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629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\\E3-FS01\E3Data\E3 Projects\CPUC IDER\CPUC 2019 ACC Update\2019 Source Files\"/>
    </mc:Choice>
  </mc:AlternateContent>
  <xr:revisionPtr revIDLastSave="0" documentId="13_ncr:1_{B2ECCEB4-12D6-4E7A-B219-9D927D5DD9B2}" xr6:coauthVersionLast="43" xr6:coauthVersionMax="43" xr10:uidLastSave="{00000000-0000-0000-0000-000000000000}"/>
  <bookViews>
    <workbookView xWindow="28680" yWindow="-150" windowWidth="29040" windowHeight="18240" xr2:uid="{00000000-000D-0000-FFFF-FFFF00000000}"/>
  </bookViews>
  <sheets>
    <sheet name="LOLP" sheetId="1" r:id="rId1"/>
    <sheet name="Calendar" sheetId="2" r:id="rId2"/>
    <sheet name="month-hour-daytype tables" sheetId="3" r:id="rId3"/>
    <sheet name="Sheet1" sheetId="5" r:id="rId4"/>
    <sheet name="Temperature Data" sheetId="4" r:id="rId5"/>
  </sheets>
  <definedNames>
    <definedName name="_xlnm._FilterDatabase" localSheetId="1" hidden="1">Calendar!$B$2:$E$367</definedName>
    <definedName name="_xlnm._FilterDatabase" localSheetId="0" hidden="1">LOLP!$A$3:$V$8764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start_33">'month-hour-daytype tables'!$P$6</definedName>
    <definedName name="start_40">'month-hour-daytype tables'!$AD$6</definedName>
    <definedName name="start_50">'month-hour-daytype tables'!$AR$6</definedName>
    <definedName name="start_norps">'month-hour-daytype tables'!$B$6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5" i="1" l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F1802" i="1"/>
  <c r="F1803" i="1"/>
  <c r="F1804" i="1"/>
  <c r="F1805" i="1"/>
  <c r="F1806" i="1"/>
  <c r="F1807" i="1"/>
  <c r="F1808" i="1"/>
  <c r="F1809" i="1"/>
  <c r="F1810" i="1"/>
  <c r="F1811" i="1"/>
  <c r="F1812" i="1"/>
  <c r="F1813" i="1"/>
  <c r="F1814" i="1"/>
  <c r="F1815" i="1"/>
  <c r="F1816" i="1"/>
  <c r="F1817" i="1"/>
  <c r="F1818" i="1"/>
  <c r="F1819" i="1"/>
  <c r="F1820" i="1"/>
  <c r="F1821" i="1"/>
  <c r="F1822" i="1"/>
  <c r="F1823" i="1"/>
  <c r="F1824" i="1"/>
  <c r="F1825" i="1"/>
  <c r="F1826" i="1"/>
  <c r="F1827" i="1"/>
  <c r="F1828" i="1"/>
  <c r="F1829" i="1"/>
  <c r="F1830" i="1"/>
  <c r="F1831" i="1"/>
  <c r="F1832" i="1"/>
  <c r="F1833" i="1"/>
  <c r="F1834" i="1"/>
  <c r="F1835" i="1"/>
  <c r="F1836" i="1"/>
  <c r="F1837" i="1"/>
  <c r="F1838" i="1"/>
  <c r="F1839" i="1"/>
  <c r="F1840" i="1"/>
  <c r="F1841" i="1"/>
  <c r="F1842" i="1"/>
  <c r="F1843" i="1"/>
  <c r="F1844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58" i="1"/>
  <c r="F1859" i="1"/>
  <c r="F1860" i="1"/>
  <c r="F1861" i="1"/>
  <c r="F1862" i="1"/>
  <c r="F1863" i="1"/>
  <c r="F1864" i="1"/>
  <c r="F1865" i="1"/>
  <c r="F1866" i="1"/>
  <c r="F1867" i="1"/>
  <c r="F1868" i="1"/>
  <c r="F1869" i="1"/>
  <c r="F1870" i="1"/>
  <c r="F1871" i="1"/>
  <c r="F1872" i="1"/>
  <c r="F1873" i="1"/>
  <c r="F1874" i="1"/>
  <c r="F1875" i="1"/>
  <c r="F1876" i="1"/>
  <c r="F1877" i="1"/>
  <c r="F1878" i="1"/>
  <c r="F1879" i="1"/>
  <c r="F1880" i="1"/>
  <c r="F1881" i="1"/>
  <c r="F1882" i="1"/>
  <c r="F1883" i="1"/>
  <c r="F1884" i="1"/>
  <c r="F1885" i="1"/>
  <c r="F1886" i="1"/>
  <c r="F1887" i="1"/>
  <c r="F1888" i="1"/>
  <c r="F1889" i="1"/>
  <c r="F1890" i="1"/>
  <c r="F1891" i="1"/>
  <c r="F1892" i="1"/>
  <c r="F1893" i="1"/>
  <c r="F1894" i="1"/>
  <c r="F1895" i="1"/>
  <c r="F1896" i="1"/>
  <c r="F1897" i="1"/>
  <c r="F1898" i="1"/>
  <c r="F1899" i="1"/>
  <c r="F1900" i="1"/>
  <c r="F1901" i="1"/>
  <c r="F1902" i="1"/>
  <c r="F1903" i="1"/>
  <c r="F1904" i="1"/>
  <c r="F1905" i="1"/>
  <c r="F1906" i="1"/>
  <c r="F1907" i="1"/>
  <c r="F1908" i="1"/>
  <c r="F1909" i="1"/>
  <c r="F1910" i="1"/>
  <c r="F1911" i="1"/>
  <c r="F1912" i="1"/>
  <c r="F1913" i="1"/>
  <c r="F1914" i="1"/>
  <c r="F1915" i="1"/>
  <c r="F1916" i="1"/>
  <c r="F1917" i="1"/>
  <c r="F1918" i="1"/>
  <c r="F1919" i="1"/>
  <c r="F1920" i="1"/>
  <c r="F1921" i="1"/>
  <c r="F1922" i="1"/>
  <c r="F1923" i="1"/>
  <c r="F1924" i="1"/>
  <c r="F1925" i="1"/>
  <c r="F1926" i="1"/>
  <c r="F1927" i="1"/>
  <c r="F1928" i="1"/>
  <c r="F1929" i="1"/>
  <c r="F1930" i="1"/>
  <c r="F1931" i="1"/>
  <c r="F1932" i="1"/>
  <c r="F1933" i="1"/>
  <c r="F1934" i="1"/>
  <c r="F1935" i="1"/>
  <c r="F1936" i="1"/>
  <c r="F1937" i="1"/>
  <c r="F1938" i="1"/>
  <c r="F1939" i="1"/>
  <c r="F1940" i="1"/>
  <c r="F1941" i="1"/>
  <c r="F1942" i="1"/>
  <c r="F1943" i="1"/>
  <c r="F1944" i="1"/>
  <c r="F1945" i="1"/>
  <c r="F1946" i="1"/>
  <c r="F1947" i="1"/>
  <c r="F1948" i="1"/>
  <c r="F1949" i="1"/>
  <c r="F1950" i="1"/>
  <c r="F1951" i="1"/>
  <c r="F1952" i="1"/>
  <c r="F1953" i="1"/>
  <c r="F1954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F1984" i="1"/>
  <c r="F1985" i="1"/>
  <c r="F1986" i="1"/>
  <c r="F1987" i="1"/>
  <c r="F1988" i="1"/>
  <c r="F1989" i="1"/>
  <c r="F1990" i="1"/>
  <c r="F1991" i="1"/>
  <c r="F1992" i="1"/>
  <c r="F1993" i="1"/>
  <c r="F1994" i="1"/>
  <c r="F1995" i="1"/>
  <c r="F1996" i="1"/>
  <c r="F1997" i="1"/>
  <c r="F1998" i="1"/>
  <c r="F1999" i="1"/>
  <c r="F2000" i="1"/>
  <c r="F2001" i="1"/>
  <c r="F2002" i="1"/>
  <c r="F2003" i="1"/>
  <c r="F2004" i="1"/>
  <c r="F2005" i="1"/>
  <c r="F2006" i="1"/>
  <c r="F2007" i="1"/>
  <c r="F2008" i="1"/>
  <c r="F2009" i="1"/>
  <c r="F2010" i="1"/>
  <c r="F2011" i="1"/>
  <c r="F2012" i="1"/>
  <c r="F2013" i="1"/>
  <c r="F2014" i="1"/>
  <c r="F2015" i="1"/>
  <c r="F2016" i="1"/>
  <c r="F2017" i="1"/>
  <c r="F2018" i="1"/>
  <c r="F2019" i="1"/>
  <c r="F2020" i="1"/>
  <c r="F2021" i="1"/>
  <c r="F2022" i="1"/>
  <c r="F2023" i="1"/>
  <c r="F2024" i="1"/>
  <c r="F2025" i="1"/>
  <c r="F2026" i="1"/>
  <c r="F2027" i="1"/>
  <c r="F2028" i="1"/>
  <c r="F2029" i="1"/>
  <c r="F2030" i="1"/>
  <c r="F2031" i="1"/>
  <c r="F2032" i="1"/>
  <c r="F2033" i="1"/>
  <c r="F2034" i="1"/>
  <c r="F2035" i="1"/>
  <c r="F2036" i="1"/>
  <c r="F2037" i="1"/>
  <c r="F2038" i="1"/>
  <c r="F2039" i="1"/>
  <c r="F2040" i="1"/>
  <c r="F2041" i="1"/>
  <c r="F2042" i="1"/>
  <c r="F2043" i="1"/>
  <c r="F2044" i="1"/>
  <c r="F2045" i="1"/>
  <c r="F2046" i="1"/>
  <c r="F2047" i="1"/>
  <c r="F2048" i="1"/>
  <c r="F2049" i="1"/>
  <c r="F2050" i="1"/>
  <c r="F2051" i="1"/>
  <c r="F2052" i="1"/>
  <c r="F2053" i="1"/>
  <c r="F2054" i="1"/>
  <c r="F2055" i="1"/>
  <c r="F2056" i="1"/>
  <c r="F2057" i="1"/>
  <c r="F2058" i="1"/>
  <c r="F2059" i="1"/>
  <c r="F2060" i="1"/>
  <c r="F2061" i="1"/>
  <c r="F2062" i="1"/>
  <c r="F2063" i="1"/>
  <c r="F2064" i="1"/>
  <c r="F2065" i="1"/>
  <c r="F2066" i="1"/>
  <c r="F2067" i="1"/>
  <c r="F2068" i="1"/>
  <c r="F2069" i="1"/>
  <c r="F2070" i="1"/>
  <c r="F2071" i="1"/>
  <c r="F2072" i="1"/>
  <c r="F2073" i="1"/>
  <c r="F2074" i="1"/>
  <c r="F2075" i="1"/>
  <c r="F2076" i="1"/>
  <c r="F2077" i="1"/>
  <c r="F2078" i="1"/>
  <c r="F2079" i="1"/>
  <c r="F2080" i="1"/>
  <c r="F2081" i="1"/>
  <c r="F2082" i="1"/>
  <c r="F2083" i="1"/>
  <c r="F2084" i="1"/>
  <c r="F2085" i="1"/>
  <c r="F2086" i="1"/>
  <c r="F2087" i="1"/>
  <c r="F2088" i="1"/>
  <c r="F2089" i="1"/>
  <c r="F2090" i="1"/>
  <c r="F2091" i="1"/>
  <c r="F2092" i="1"/>
  <c r="F2093" i="1"/>
  <c r="F2094" i="1"/>
  <c r="F2095" i="1"/>
  <c r="F2096" i="1"/>
  <c r="F2097" i="1"/>
  <c r="F2098" i="1"/>
  <c r="F2099" i="1"/>
  <c r="F2100" i="1"/>
  <c r="F2101" i="1"/>
  <c r="F2102" i="1"/>
  <c r="F2103" i="1"/>
  <c r="F2104" i="1"/>
  <c r="F2105" i="1"/>
  <c r="F2106" i="1"/>
  <c r="F2107" i="1"/>
  <c r="F2108" i="1"/>
  <c r="F2109" i="1"/>
  <c r="F2110" i="1"/>
  <c r="F2111" i="1"/>
  <c r="F2112" i="1"/>
  <c r="F2113" i="1"/>
  <c r="F2114" i="1"/>
  <c r="F2115" i="1"/>
  <c r="F2116" i="1"/>
  <c r="F2117" i="1"/>
  <c r="F2118" i="1"/>
  <c r="F2119" i="1"/>
  <c r="F2120" i="1"/>
  <c r="F2121" i="1"/>
  <c r="F2122" i="1"/>
  <c r="F2123" i="1"/>
  <c r="F2124" i="1"/>
  <c r="F2125" i="1"/>
  <c r="F2126" i="1"/>
  <c r="F2127" i="1"/>
  <c r="F2128" i="1"/>
  <c r="F2129" i="1"/>
  <c r="F2130" i="1"/>
  <c r="F2131" i="1"/>
  <c r="F2132" i="1"/>
  <c r="F2133" i="1"/>
  <c r="F2134" i="1"/>
  <c r="F2135" i="1"/>
  <c r="F2136" i="1"/>
  <c r="F2137" i="1"/>
  <c r="F2138" i="1"/>
  <c r="F2139" i="1"/>
  <c r="F2140" i="1"/>
  <c r="F2141" i="1"/>
  <c r="F2142" i="1"/>
  <c r="F2143" i="1"/>
  <c r="F2144" i="1"/>
  <c r="F2145" i="1"/>
  <c r="F2146" i="1"/>
  <c r="F2147" i="1"/>
  <c r="F2148" i="1"/>
  <c r="F2149" i="1"/>
  <c r="F2150" i="1"/>
  <c r="F2151" i="1"/>
  <c r="F2152" i="1"/>
  <c r="F2153" i="1"/>
  <c r="F2154" i="1"/>
  <c r="F2155" i="1"/>
  <c r="F2156" i="1"/>
  <c r="F2157" i="1"/>
  <c r="F2158" i="1"/>
  <c r="F2159" i="1"/>
  <c r="F2160" i="1"/>
  <c r="F2161" i="1"/>
  <c r="F2162" i="1"/>
  <c r="F2163" i="1"/>
  <c r="F2164" i="1"/>
  <c r="F2165" i="1"/>
  <c r="F2166" i="1"/>
  <c r="F2167" i="1"/>
  <c r="F2168" i="1"/>
  <c r="F2169" i="1"/>
  <c r="F2170" i="1"/>
  <c r="F2171" i="1"/>
  <c r="F2172" i="1"/>
  <c r="F2173" i="1"/>
  <c r="F2174" i="1"/>
  <c r="F2175" i="1"/>
  <c r="F2176" i="1"/>
  <c r="F2177" i="1"/>
  <c r="F2178" i="1"/>
  <c r="F2179" i="1"/>
  <c r="F2180" i="1"/>
  <c r="F2181" i="1"/>
  <c r="F2182" i="1"/>
  <c r="F2183" i="1"/>
  <c r="F2184" i="1"/>
  <c r="F2185" i="1"/>
  <c r="F2186" i="1"/>
  <c r="F2187" i="1"/>
  <c r="F2188" i="1"/>
  <c r="F2189" i="1"/>
  <c r="F2190" i="1"/>
  <c r="F2191" i="1"/>
  <c r="F2192" i="1"/>
  <c r="F2193" i="1"/>
  <c r="F2194" i="1"/>
  <c r="F2195" i="1"/>
  <c r="F2196" i="1"/>
  <c r="F2197" i="1"/>
  <c r="F2198" i="1"/>
  <c r="F2199" i="1"/>
  <c r="F2200" i="1"/>
  <c r="F2201" i="1"/>
  <c r="F2202" i="1"/>
  <c r="F2203" i="1"/>
  <c r="F2204" i="1"/>
  <c r="F2205" i="1"/>
  <c r="F2206" i="1"/>
  <c r="F2207" i="1"/>
  <c r="F2208" i="1"/>
  <c r="F2209" i="1"/>
  <c r="F2210" i="1"/>
  <c r="F2211" i="1"/>
  <c r="F2212" i="1"/>
  <c r="F2213" i="1"/>
  <c r="F2214" i="1"/>
  <c r="F2215" i="1"/>
  <c r="F2216" i="1"/>
  <c r="F2217" i="1"/>
  <c r="F2218" i="1"/>
  <c r="F2219" i="1"/>
  <c r="F2220" i="1"/>
  <c r="F2221" i="1"/>
  <c r="F2222" i="1"/>
  <c r="F2223" i="1"/>
  <c r="F2224" i="1"/>
  <c r="F2225" i="1"/>
  <c r="F2226" i="1"/>
  <c r="F2227" i="1"/>
  <c r="F2228" i="1"/>
  <c r="F2229" i="1"/>
  <c r="F2230" i="1"/>
  <c r="F2231" i="1"/>
  <c r="F2232" i="1"/>
  <c r="F2233" i="1"/>
  <c r="F2234" i="1"/>
  <c r="F2235" i="1"/>
  <c r="F2236" i="1"/>
  <c r="F2237" i="1"/>
  <c r="F2238" i="1"/>
  <c r="F2239" i="1"/>
  <c r="F2240" i="1"/>
  <c r="F2241" i="1"/>
  <c r="F2242" i="1"/>
  <c r="F2243" i="1"/>
  <c r="F2244" i="1"/>
  <c r="F2245" i="1"/>
  <c r="F2246" i="1"/>
  <c r="F2247" i="1"/>
  <c r="F2248" i="1"/>
  <c r="F2249" i="1"/>
  <c r="F2250" i="1"/>
  <c r="F2251" i="1"/>
  <c r="F2252" i="1"/>
  <c r="F2253" i="1"/>
  <c r="F2254" i="1"/>
  <c r="F2255" i="1"/>
  <c r="F2256" i="1"/>
  <c r="F2257" i="1"/>
  <c r="F2258" i="1"/>
  <c r="F2259" i="1"/>
  <c r="F2260" i="1"/>
  <c r="F2261" i="1"/>
  <c r="F2262" i="1"/>
  <c r="F2263" i="1"/>
  <c r="F2264" i="1"/>
  <c r="F2265" i="1"/>
  <c r="F2266" i="1"/>
  <c r="F2267" i="1"/>
  <c r="F2268" i="1"/>
  <c r="F2269" i="1"/>
  <c r="F2270" i="1"/>
  <c r="F2271" i="1"/>
  <c r="F2272" i="1"/>
  <c r="F2273" i="1"/>
  <c r="F2274" i="1"/>
  <c r="F2275" i="1"/>
  <c r="F2276" i="1"/>
  <c r="F2277" i="1"/>
  <c r="F2278" i="1"/>
  <c r="F2279" i="1"/>
  <c r="F2280" i="1"/>
  <c r="F2281" i="1"/>
  <c r="F2282" i="1"/>
  <c r="F2283" i="1"/>
  <c r="F2284" i="1"/>
  <c r="F2285" i="1"/>
  <c r="F2286" i="1"/>
  <c r="F2287" i="1"/>
  <c r="F2288" i="1"/>
  <c r="F2289" i="1"/>
  <c r="F2290" i="1"/>
  <c r="F2291" i="1"/>
  <c r="F2292" i="1"/>
  <c r="F2293" i="1"/>
  <c r="F2294" i="1"/>
  <c r="F2295" i="1"/>
  <c r="F2296" i="1"/>
  <c r="F2297" i="1"/>
  <c r="F2298" i="1"/>
  <c r="F2299" i="1"/>
  <c r="F2300" i="1"/>
  <c r="F2301" i="1"/>
  <c r="F2302" i="1"/>
  <c r="F2303" i="1"/>
  <c r="F2304" i="1"/>
  <c r="F2305" i="1"/>
  <c r="F2306" i="1"/>
  <c r="F2307" i="1"/>
  <c r="F2308" i="1"/>
  <c r="F2309" i="1"/>
  <c r="F2310" i="1"/>
  <c r="F2311" i="1"/>
  <c r="F2312" i="1"/>
  <c r="F2313" i="1"/>
  <c r="F2314" i="1"/>
  <c r="F2315" i="1"/>
  <c r="F2316" i="1"/>
  <c r="F2317" i="1"/>
  <c r="F2318" i="1"/>
  <c r="F2319" i="1"/>
  <c r="F2320" i="1"/>
  <c r="F2321" i="1"/>
  <c r="F2322" i="1"/>
  <c r="F2323" i="1"/>
  <c r="F2324" i="1"/>
  <c r="F2325" i="1"/>
  <c r="F2326" i="1"/>
  <c r="F2327" i="1"/>
  <c r="F2328" i="1"/>
  <c r="F2329" i="1"/>
  <c r="F2330" i="1"/>
  <c r="F2331" i="1"/>
  <c r="F2332" i="1"/>
  <c r="F2333" i="1"/>
  <c r="F2334" i="1"/>
  <c r="F2335" i="1"/>
  <c r="F2336" i="1"/>
  <c r="F2337" i="1"/>
  <c r="F2338" i="1"/>
  <c r="F2339" i="1"/>
  <c r="F2340" i="1"/>
  <c r="F2341" i="1"/>
  <c r="F2342" i="1"/>
  <c r="F2343" i="1"/>
  <c r="F2344" i="1"/>
  <c r="F2345" i="1"/>
  <c r="F2346" i="1"/>
  <c r="F2347" i="1"/>
  <c r="F2348" i="1"/>
  <c r="F2349" i="1"/>
  <c r="F2350" i="1"/>
  <c r="F2351" i="1"/>
  <c r="F2352" i="1"/>
  <c r="F2353" i="1"/>
  <c r="F2354" i="1"/>
  <c r="F2355" i="1"/>
  <c r="F2356" i="1"/>
  <c r="F2357" i="1"/>
  <c r="F2358" i="1"/>
  <c r="F2359" i="1"/>
  <c r="F2360" i="1"/>
  <c r="F2361" i="1"/>
  <c r="F2362" i="1"/>
  <c r="F2363" i="1"/>
  <c r="F2364" i="1"/>
  <c r="F2365" i="1"/>
  <c r="F2366" i="1"/>
  <c r="F2367" i="1"/>
  <c r="F2368" i="1"/>
  <c r="F2369" i="1"/>
  <c r="F2370" i="1"/>
  <c r="F2371" i="1"/>
  <c r="F2372" i="1"/>
  <c r="F2373" i="1"/>
  <c r="F2374" i="1"/>
  <c r="F2375" i="1"/>
  <c r="F2376" i="1"/>
  <c r="F2377" i="1"/>
  <c r="F2378" i="1"/>
  <c r="F2379" i="1"/>
  <c r="F2380" i="1"/>
  <c r="F2381" i="1"/>
  <c r="F2382" i="1"/>
  <c r="F2383" i="1"/>
  <c r="F2384" i="1"/>
  <c r="F2385" i="1"/>
  <c r="F2386" i="1"/>
  <c r="F2387" i="1"/>
  <c r="F2388" i="1"/>
  <c r="F2389" i="1"/>
  <c r="F2390" i="1"/>
  <c r="F2391" i="1"/>
  <c r="F2392" i="1"/>
  <c r="F2393" i="1"/>
  <c r="F2394" i="1"/>
  <c r="F2395" i="1"/>
  <c r="F2396" i="1"/>
  <c r="F2397" i="1"/>
  <c r="F2398" i="1"/>
  <c r="F2399" i="1"/>
  <c r="F2400" i="1"/>
  <c r="F2401" i="1"/>
  <c r="F2402" i="1"/>
  <c r="F2403" i="1"/>
  <c r="F2404" i="1"/>
  <c r="F2405" i="1"/>
  <c r="F2406" i="1"/>
  <c r="F2407" i="1"/>
  <c r="F2408" i="1"/>
  <c r="F2409" i="1"/>
  <c r="F2410" i="1"/>
  <c r="F2411" i="1"/>
  <c r="F2412" i="1"/>
  <c r="F2413" i="1"/>
  <c r="F2414" i="1"/>
  <c r="F2415" i="1"/>
  <c r="F2416" i="1"/>
  <c r="F2417" i="1"/>
  <c r="F2418" i="1"/>
  <c r="F2419" i="1"/>
  <c r="F2420" i="1"/>
  <c r="F2421" i="1"/>
  <c r="F2422" i="1"/>
  <c r="F2423" i="1"/>
  <c r="F2424" i="1"/>
  <c r="F2425" i="1"/>
  <c r="F2426" i="1"/>
  <c r="F2427" i="1"/>
  <c r="F2428" i="1"/>
  <c r="F2429" i="1"/>
  <c r="F2430" i="1"/>
  <c r="F2431" i="1"/>
  <c r="F2432" i="1"/>
  <c r="F2433" i="1"/>
  <c r="F2434" i="1"/>
  <c r="F2435" i="1"/>
  <c r="F2436" i="1"/>
  <c r="F2437" i="1"/>
  <c r="F2438" i="1"/>
  <c r="F2439" i="1"/>
  <c r="F2440" i="1"/>
  <c r="F2441" i="1"/>
  <c r="F2442" i="1"/>
  <c r="F2443" i="1"/>
  <c r="F2444" i="1"/>
  <c r="F2445" i="1"/>
  <c r="F2446" i="1"/>
  <c r="F2447" i="1"/>
  <c r="F2448" i="1"/>
  <c r="F2449" i="1"/>
  <c r="F2450" i="1"/>
  <c r="F2451" i="1"/>
  <c r="F2452" i="1"/>
  <c r="F2453" i="1"/>
  <c r="F2454" i="1"/>
  <c r="F2455" i="1"/>
  <c r="F2456" i="1"/>
  <c r="F2457" i="1"/>
  <c r="F2458" i="1"/>
  <c r="F2459" i="1"/>
  <c r="F2460" i="1"/>
  <c r="F2461" i="1"/>
  <c r="F2462" i="1"/>
  <c r="F2463" i="1"/>
  <c r="F2464" i="1"/>
  <c r="F2465" i="1"/>
  <c r="F2466" i="1"/>
  <c r="F2467" i="1"/>
  <c r="F2468" i="1"/>
  <c r="F2469" i="1"/>
  <c r="F2470" i="1"/>
  <c r="F2471" i="1"/>
  <c r="F2472" i="1"/>
  <c r="F2473" i="1"/>
  <c r="F2474" i="1"/>
  <c r="F2475" i="1"/>
  <c r="F2476" i="1"/>
  <c r="F2477" i="1"/>
  <c r="F2478" i="1"/>
  <c r="F2479" i="1"/>
  <c r="F2480" i="1"/>
  <c r="F2481" i="1"/>
  <c r="F2482" i="1"/>
  <c r="F2483" i="1"/>
  <c r="F2484" i="1"/>
  <c r="F2485" i="1"/>
  <c r="F2486" i="1"/>
  <c r="F2487" i="1"/>
  <c r="F2488" i="1"/>
  <c r="F2489" i="1"/>
  <c r="F2490" i="1"/>
  <c r="F2491" i="1"/>
  <c r="F2492" i="1"/>
  <c r="F2493" i="1"/>
  <c r="F2494" i="1"/>
  <c r="F2495" i="1"/>
  <c r="F2496" i="1"/>
  <c r="F2497" i="1"/>
  <c r="F2498" i="1"/>
  <c r="F2499" i="1"/>
  <c r="F2500" i="1"/>
  <c r="F2501" i="1"/>
  <c r="F2502" i="1"/>
  <c r="F2503" i="1"/>
  <c r="F2504" i="1"/>
  <c r="F2505" i="1"/>
  <c r="F2506" i="1"/>
  <c r="F2507" i="1"/>
  <c r="F2508" i="1"/>
  <c r="F2509" i="1"/>
  <c r="F2510" i="1"/>
  <c r="F2511" i="1"/>
  <c r="F2512" i="1"/>
  <c r="F2513" i="1"/>
  <c r="F2514" i="1"/>
  <c r="F2515" i="1"/>
  <c r="F2516" i="1"/>
  <c r="F2517" i="1"/>
  <c r="F2518" i="1"/>
  <c r="F2519" i="1"/>
  <c r="F2520" i="1"/>
  <c r="F2521" i="1"/>
  <c r="F2522" i="1"/>
  <c r="F2523" i="1"/>
  <c r="F2524" i="1"/>
  <c r="F2525" i="1"/>
  <c r="F2526" i="1"/>
  <c r="F2527" i="1"/>
  <c r="F2528" i="1"/>
  <c r="F2529" i="1"/>
  <c r="F2530" i="1"/>
  <c r="F2531" i="1"/>
  <c r="F2532" i="1"/>
  <c r="F2533" i="1"/>
  <c r="F2534" i="1"/>
  <c r="F2535" i="1"/>
  <c r="F2536" i="1"/>
  <c r="F2537" i="1"/>
  <c r="F2538" i="1"/>
  <c r="F2539" i="1"/>
  <c r="F2540" i="1"/>
  <c r="F2541" i="1"/>
  <c r="F2542" i="1"/>
  <c r="F2543" i="1"/>
  <c r="F2544" i="1"/>
  <c r="F2545" i="1"/>
  <c r="F2546" i="1"/>
  <c r="F2547" i="1"/>
  <c r="F2548" i="1"/>
  <c r="F2549" i="1"/>
  <c r="F2550" i="1"/>
  <c r="F2551" i="1"/>
  <c r="F2552" i="1"/>
  <c r="F2553" i="1"/>
  <c r="F2554" i="1"/>
  <c r="F2555" i="1"/>
  <c r="F2556" i="1"/>
  <c r="F2557" i="1"/>
  <c r="F2558" i="1"/>
  <c r="F2559" i="1"/>
  <c r="F2560" i="1"/>
  <c r="F2561" i="1"/>
  <c r="F2562" i="1"/>
  <c r="F2563" i="1"/>
  <c r="F2564" i="1"/>
  <c r="F2565" i="1"/>
  <c r="F2566" i="1"/>
  <c r="F2567" i="1"/>
  <c r="F2568" i="1"/>
  <c r="F2569" i="1"/>
  <c r="F2570" i="1"/>
  <c r="F2571" i="1"/>
  <c r="F2572" i="1"/>
  <c r="F2573" i="1"/>
  <c r="F2574" i="1"/>
  <c r="F2575" i="1"/>
  <c r="F2576" i="1"/>
  <c r="F2577" i="1"/>
  <c r="F2578" i="1"/>
  <c r="F2579" i="1"/>
  <c r="F2580" i="1"/>
  <c r="F2581" i="1"/>
  <c r="F2582" i="1"/>
  <c r="F2583" i="1"/>
  <c r="F2584" i="1"/>
  <c r="F2585" i="1"/>
  <c r="F2586" i="1"/>
  <c r="F2587" i="1"/>
  <c r="F2588" i="1"/>
  <c r="F2589" i="1"/>
  <c r="F2590" i="1"/>
  <c r="F2591" i="1"/>
  <c r="F2592" i="1"/>
  <c r="F2593" i="1"/>
  <c r="F2594" i="1"/>
  <c r="F2595" i="1"/>
  <c r="F2596" i="1"/>
  <c r="F2597" i="1"/>
  <c r="F2598" i="1"/>
  <c r="F2599" i="1"/>
  <c r="F2600" i="1"/>
  <c r="F2601" i="1"/>
  <c r="F2602" i="1"/>
  <c r="F2603" i="1"/>
  <c r="F2604" i="1"/>
  <c r="F2605" i="1"/>
  <c r="F2606" i="1"/>
  <c r="F2607" i="1"/>
  <c r="F2608" i="1"/>
  <c r="F2609" i="1"/>
  <c r="F2610" i="1"/>
  <c r="F2611" i="1"/>
  <c r="F2612" i="1"/>
  <c r="F2613" i="1"/>
  <c r="F2614" i="1"/>
  <c r="F2615" i="1"/>
  <c r="F2616" i="1"/>
  <c r="F2617" i="1"/>
  <c r="F2618" i="1"/>
  <c r="F2619" i="1"/>
  <c r="F2620" i="1"/>
  <c r="F2621" i="1"/>
  <c r="F2622" i="1"/>
  <c r="F2623" i="1"/>
  <c r="F2624" i="1"/>
  <c r="F2625" i="1"/>
  <c r="F2626" i="1"/>
  <c r="F2627" i="1"/>
  <c r="F2628" i="1"/>
  <c r="F2629" i="1"/>
  <c r="F2630" i="1"/>
  <c r="F2631" i="1"/>
  <c r="F2632" i="1"/>
  <c r="F2633" i="1"/>
  <c r="F2634" i="1"/>
  <c r="F2635" i="1"/>
  <c r="F2636" i="1"/>
  <c r="F2637" i="1"/>
  <c r="F2638" i="1"/>
  <c r="F2639" i="1"/>
  <c r="F2640" i="1"/>
  <c r="F2641" i="1"/>
  <c r="F2642" i="1"/>
  <c r="F2643" i="1"/>
  <c r="F2644" i="1"/>
  <c r="F2645" i="1"/>
  <c r="F2646" i="1"/>
  <c r="F2647" i="1"/>
  <c r="F2648" i="1"/>
  <c r="F2649" i="1"/>
  <c r="F2650" i="1"/>
  <c r="F2651" i="1"/>
  <c r="F2652" i="1"/>
  <c r="F2653" i="1"/>
  <c r="F2654" i="1"/>
  <c r="F2655" i="1"/>
  <c r="F2656" i="1"/>
  <c r="F2657" i="1"/>
  <c r="F2658" i="1"/>
  <c r="F2659" i="1"/>
  <c r="F2660" i="1"/>
  <c r="F2661" i="1"/>
  <c r="F2662" i="1"/>
  <c r="F2663" i="1"/>
  <c r="F2664" i="1"/>
  <c r="F2665" i="1"/>
  <c r="F2666" i="1"/>
  <c r="F2667" i="1"/>
  <c r="F2668" i="1"/>
  <c r="F2669" i="1"/>
  <c r="F2670" i="1"/>
  <c r="F2671" i="1"/>
  <c r="F2672" i="1"/>
  <c r="F2673" i="1"/>
  <c r="F2674" i="1"/>
  <c r="F2675" i="1"/>
  <c r="F2676" i="1"/>
  <c r="F2677" i="1"/>
  <c r="F2678" i="1"/>
  <c r="F2679" i="1"/>
  <c r="F2680" i="1"/>
  <c r="F2681" i="1"/>
  <c r="F2682" i="1"/>
  <c r="F2683" i="1"/>
  <c r="F2684" i="1"/>
  <c r="F2685" i="1"/>
  <c r="F2686" i="1"/>
  <c r="F2687" i="1"/>
  <c r="F2688" i="1"/>
  <c r="F2689" i="1"/>
  <c r="F2690" i="1"/>
  <c r="F2691" i="1"/>
  <c r="F2692" i="1"/>
  <c r="F2693" i="1"/>
  <c r="F2694" i="1"/>
  <c r="F2695" i="1"/>
  <c r="F2696" i="1"/>
  <c r="F2697" i="1"/>
  <c r="F2698" i="1"/>
  <c r="F2699" i="1"/>
  <c r="F2700" i="1"/>
  <c r="F2701" i="1"/>
  <c r="F2702" i="1"/>
  <c r="F2703" i="1"/>
  <c r="F2704" i="1"/>
  <c r="F2705" i="1"/>
  <c r="F2706" i="1"/>
  <c r="F2707" i="1"/>
  <c r="F2708" i="1"/>
  <c r="F2709" i="1"/>
  <c r="F2710" i="1"/>
  <c r="F2711" i="1"/>
  <c r="F2712" i="1"/>
  <c r="F2713" i="1"/>
  <c r="F2714" i="1"/>
  <c r="F2715" i="1"/>
  <c r="F2716" i="1"/>
  <c r="F2717" i="1"/>
  <c r="F2718" i="1"/>
  <c r="F2719" i="1"/>
  <c r="F2720" i="1"/>
  <c r="F2721" i="1"/>
  <c r="F2722" i="1"/>
  <c r="F2723" i="1"/>
  <c r="F2724" i="1"/>
  <c r="F2725" i="1"/>
  <c r="F2726" i="1"/>
  <c r="F2727" i="1"/>
  <c r="F2728" i="1"/>
  <c r="F2729" i="1"/>
  <c r="F2730" i="1"/>
  <c r="F2731" i="1"/>
  <c r="F2732" i="1"/>
  <c r="F2733" i="1"/>
  <c r="F2734" i="1"/>
  <c r="F2735" i="1"/>
  <c r="F2736" i="1"/>
  <c r="F2737" i="1"/>
  <c r="F2738" i="1"/>
  <c r="F2739" i="1"/>
  <c r="F2740" i="1"/>
  <c r="F2741" i="1"/>
  <c r="F2742" i="1"/>
  <c r="F2743" i="1"/>
  <c r="F2744" i="1"/>
  <c r="F2745" i="1"/>
  <c r="F2746" i="1"/>
  <c r="F2747" i="1"/>
  <c r="F2748" i="1"/>
  <c r="F2749" i="1"/>
  <c r="F2750" i="1"/>
  <c r="F2751" i="1"/>
  <c r="F2752" i="1"/>
  <c r="F2753" i="1"/>
  <c r="F2754" i="1"/>
  <c r="F2755" i="1"/>
  <c r="F2756" i="1"/>
  <c r="F2757" i="1"/>
  <c r="F2758" i="1"/>
  <c r="F2759" i="1"/>
  <c r="F2760" i="1"/>
  <c r="F2761" i="1"/>
  <c r="F2762" i="1"/>
  <c r="F2763" i="1"/>
  <c r="F2764" i="1"/>
  <c r="F2765" i="1"/>
  <c r="F2766" i="1"/>
  <c r="F2767" i="1"/>
  <c r="F2768" i="1"/>
  <c r="F2769" i="1"/>
  <c r="F2770" i="1"/>
  <c r="F2771" i="1"/>
  <c r="F2772" i="1"/>
  <c r="F2773" i="1"/>
  <c r="F2774" i="1"/>
  <c r="F2775" i="1"/>
  <c r="F2776" i="1"/>
  <c r="F2777" i="1"/>
  <c r="F2778" i="1"/>
  <c r="F2779" i="1"/>
  <c r="F2780" i="1"/>
  <c r="F2781" i="1"/>
  <c r="F2782" i="1"/>
  <c r="F2783" i="1"/>
  <c r="F2784" i="1"/>
  <c r="F2785" i="1"/>
  <c r="F2786" i="1"/>
  <c r="F2787" i="1"/>
  <c r="F2788" i="1"/>
  <c r="F2789" i="1"/>
  <c r="F2790" i="1"/>
  <c r="F2791" i="1"/>
  <c r="F2792" i="1"/>
  <c r="F2793" i="1"/>
  <c r="F2794" i="1"/>
  <c r="F2795" i="1"/>
  <c r="F2796" i="1"/>
  <c r="F2797" i="1"/>
  <c r="F2798" i="1"/>
  <c r="F2799" i="1"/>
  <c r="F2800" i="1"/>
  <c r="F2801" i="1"/>
  <c r="F2802" i="1"/>
  <c r="F2803" i="1"/>
  <c r="F2804" i="1"/>
  <c r="F2805" i="1"/>
  <c r="F2806" i="1"/>
  <c r="F2807" i="1"/>
  <c r="F2808" i="1"/>
  <c r="F2809" i="1"/>
  <c r="F2810" i="1"/>
  <c r="F2811" i="1"/>
  <c r="F2812" i="1"/>
  <c r="F2813" i="1"/>
  <c r="F2814" i="1"/>
  <c r="F2815" i="1"/>
  <c r="F2816" i="1"/>
  <c r="F2817" i="1"/>
  <c r="F2818" i="1"/>
  <c r="F2819" i="1"/>
  <c r="F2820" i="1"/>
  <c r="F2821" i="1"/>
  <c r="F2822" i="1"/>
  <c r="F2823" i="1"/>
  <c r="F2824" i="1"/>
  <c r="F2825" i="1"/>
  <c r="F2826" i="1"/>
  <c r="F2827" i="1"/>
  <c r="F2828" i="1"/>
  <c r="F2829" i="1"/>
  <c r="F2830" i="1"/>
  <c r="F2831" i="1"/>
  <c r="F2832" i="1"/>
  <c r="F2833" i="1"/>
  <c r="F2834" i="1"/>
  <c r="F2835" i="1"/>
  <c r="F2836" i="1"/>
  <c r="F2837" i="1"/>
  <c r="F2838" i="1"/>
  <c r="F2839" i="1"/>
  <c r="F2840" i="1"/>
  <c r="F2841" i="1"/>
  <c r="F2842" i="1"/>
  <c r="F2843" i="1"/>
  <c r="F2844" i="1"/>
  <c r="F2845" i="1"/>
  <c r="F2846" i="1"/>
  <c r="F2847" i="1"/>
  <c r="F2848" i="1"/>
  <c r="F2849" i="1"/>
  <c r="F2850" i="1"/>
  <c r="F2851" i="1"/>
  <c r="F2852" i="1"/>
  <c r="F2853" i="1"/>
  <c r="F2854" i="1"/>
  <c r="F2855" i="1"/>
  <c r="F2856" i="1"/>
  <c r="F2857" i="1"/>
  <c r="F2858" i="1"/>
  <c r="F2859" i="1"/>
  <c r="F2860" i="1"/>
  <c r="F2861" i="1"/>
  <c r="F2862" i="1"/>
  <c r="F2863" i="1"/>
  <c r="F2864" i="1"/>
  <c r="F2865" i="1"/>
  <c r="F2866" i="1"/>
  <c r="F2867" i="1"/>
  <c r="F2868" i="1"/>
  <c r="F2869" i="1"/>
  <c r="F2870" i="1"/>
  <c r="F2871" i="1"/>
  <c r="F2872" i="1"/>
  <c r="F2873" i="1"/>
  <c r="F2874" i="1"/>
  <c r="F2875" i="1"/>
  <c r="F2876" i="1"/>
  <c r="F2877" i="1"/>
  <c r="F2878" i="1"/>
  <c r="F2879" i="1"/>
  <c r="F2880" i="1"/>
  <c r="F2881" i="1"/>
  <c r="F2882" i="1"/>
  <c r="F2883" i="1"/>
  <c r="F2884" i="1"/>
  <c r="F2885" i="1"/>
  <c r="F2886" i="1"/>
  <c r="F2887" i="1"/>
  <c r="F2888" i="1"/>
  <c r="F2889" i="1"/>
  <c r="F2890" i="1"/>
  <c r="F2891" i="1"/>
  <c r="F2892" i="1"/>
  <c r="F2893" i="1"/>
  <c r="F2894" i="1"/>
  <c r="F2895" i="1"/>
  <c r="F2896" i="1"/>
  <c r="F2897" i="1"/>
  <c r="F2898" i="1"/>
  <c r="F2899" i="1"/>
  <c r="F2900" i="1"/>
  <c r="F2901" i="1"/>
  <c r="F2902" i="1"/>
  <c r="F2903" i="1"/>
  <c r="F2904" i="1"/>
  <c r="F2905" i="1"/>
  <c r="F2906" i="1"/>
  <c r="F2907" i="1"/>
  <c r="F2908" i="1"/>
  <c r="F2909" i="1"/>
  <c r="F2910" i="1"/>
  <c r="F2911" i="1"/>
  <c r="F2912" i="1"/>
  <c r="F2913" i="1"/>
  <c r="F2914" i="1"/>
  <c r="F2915" i="1"/>
  <c r="F2916" i="1"/>
  <c r="F2917" i="1"/>
  <c r="F2918" i="1"/>
  <c r="F2919" i="1"/>
  <c r="F2920" i="1"/>
  <c r="F2921" i="1"/>
  <c r="F2922" i="1"/>
  <c r="F2923" i="1"/>
  <c r="F2924" i="1"/>
  <c r="F2925" i="1"/>
  <c r="F2926" i="1"/>
  <c r="F2927" i="1"/>
  <c r="F2928" i="1"/>
  <c r="F2929" i="1"/>
  <c r="F2930" i="1"/>
  <c r="F2931" i="1"/>
  <c r="F2932" i="1"/>
  <c r="F2933" i="1"/>
  <c r="F2934" i="1"/>
  <c r="F2935" i="1"/>
  <c r="F2936" i="1"/>
  <c r="F2937" i="1"/>
  <c r="F2938" i="1"/>
  <c r="F2939" i="1"/>
  <c r="F2940" i="1"/>
  <c r="F2941" i="1"/>
  <c r="F2942" i="1"/>
  <c r="F2943" i="1"/>
  <c r="F2944" i="1"/>
  <c r="F2945" i="1"/>
  <c r="F2946" i="1"/>
  <c r="F2947" i="1"/>
  <c r="F2948" i="1"/>
  <c r="F2949" i="1"/>
  <c r="F2950" i="1"/>
  <c r="F2951" i="1"/>
  <c r="F2952" i="1"/>
  <c r="F2953" i="1"/>
  <c r="F2954" i="1"/>
  <c r="F2955" i="1"/>
  <c r="F2956" i="1"/>
  <c r="F2957" i="1"/>
  <c r="F2958" i="1"/>
  <c r="F2959" i="1"/>
  <c r="F2960" i="1"/>
  <c r="F2961" i="1"/>
  <c r="F2962" i="1"/>
  <c r="F2963" i="1"/>
  <c r="F2964" i="1"/>
  <c r="F2965" i="1"/>
  <c r="F2966" i="1"/>
  <c r="F2967" i="1"/>
  <c r="F2968" i="1"/>
  <c r="F2969" i="1"/>
  <c r="F2970" i="1"/>
  <c r="F2971" i="1"/>
  <c r="F2972" i="1"/>
  <c r="F2973" i="1"/>
  <c r="F2974" i="1"/>
  <c r="F2975" i="1"/>
  <c r="F2976" i="1"/>
  <c r="F2977" i="1"/>
  <c r="F2978" i="1"/>
  <c r="F2979" i="1"/>
  <c r="F2980" i="1"/>
  <c r="F2981" i="1"/>
  <c r="F2982" i="1"/>
  <c r="F2983" i="1"/>
  <c r="F2984" i="1"/>
  <c r="F2985" i="1"/>
  <c r="F2986" i="1"/>
  <c r="F2987" i="1"/>
  <c r="F2988" i="1"/>
  <c r="F2989" i="1"/>
  <c r="F2990" i="1"/>
  <c r="F2991" i="1"/>
  <c r="F2992" i="1"/>
  <c r="F2993" i="1"/>
  <c r="F2994" i="1"/>
  <c r="F2995" i="1"/>
  <c r="F2996" i="1"/>
  <c r="F2997" i="1"/>
  <c r="F2998" i="1"/>
  <c r="F2999" i="1"/>
  <c r="F3000" i="1"/>
  <c r="F3001" i="1"/>
  <c r="F3002" i="1"/>
  <c r="F3003" i="1"/>
  <c r="F3004" i="1"/>
  <c r="F3005" i="1"/>
  <c r="F3006" i="1"/>
  <c r="F3007" i="1"/>
  <c r="F3008" i="1"/>
  <c r="F3009" i="1"/>
  <c r="F3010" i="1"/>
  <c r="F3011" i="1"/>
  <c r="F3012" i="1"/>
  <c r="F3013" i="1"/>
  <c r="F3014" i="1"/>
  <c r="F3015" i="1"/>
  <c r="F3016" i="1"/>
  <c r="F3017" i="1"/>
  <c r="F3018" i="1"/>
  <c r="F3019" i="1"/>
  <c r="F3020" i="1"/>
  <c r="F3021" i="1"/>
  <c r="F3022" i="1"/>
  <c r="F3023" i="1"/>
  <c r="F3024" i="1"/>
  <c r="F3025" i="1"/>
  <c r="F3026" i="1"/>
  <c r="F3027" i="1"/>
  <c r="F3028" i="1"/>
  <c r="F3029" i="1"/>
  <c r="F3030" i="1"/>
  <c r="F3031" i="1"/>
  <c r="F3032" i="1"/>
  <c r="F3033" i="1"/>
  <c r="F3034" i="1"/>
  <c r="F3035" i="1"/>
  <c r="F3036" i="1"/>
  <c r="F3037" i="1"/>
  <c r="F3038" i="1"/>
  <c r="F3039" i="1"/>
  <c r="F3040" i="1"/>
  <c r="F3041" i="1"/>
  <c r="F3042" i="1"/>
  <c r="F3043" i="1"/>
  <c r="F3044" i="1"/>
  <c r="F3045" i="1"/>
  <c r="F3046" i="1"/>
  <c r="F3047" i="1"/>
  <c r="F3048" i="1"/>
  <c r="F3049" i="1"/>
  <c r="F3050" i="1"/>
  <c r="F3051" i="1"/>
  <c r="F3052" i="1"/>
  <c r="F3053" i="1"/>
  <c r="F3054" i="1"/>
  <c r="F3055" i="1"/>
  <c r="F3056" i="1"/>
  <c r="F3057" i="1"/>
  <c r="F3058" i="1"/>
  <c r="F3059" i="1"/>
  <c r="F3060" i="1"/>
  <c r="F3061" i="1"/>
  <c r="F3062" i="1"/>
  <c r="F3063" i="1"/>
  <c r="F3064" i="1"/>
  <c r="F3065" i="1"/>
  <c r="F3066" i="1"/>
  <c r="F3067" i="1"/>
  <c r="F3068" i="1"/>
  <c r="F3069" i="1"/>
  <c r="F3070" i="1"/>
  <c r="F3071" i="1"/>
  <c r="F3072" i="1"/>
  <c r="F3073" i="1"/>
  <c r="F3074" i="1"/>
  <c r="F3075" i="1"/>
  <c r="F3076" i="1"/>
  <c r="F3077" i="1"/>
  <c r="F3078" i="1"/>
  <c r="F3079" i="1"/>
  <c r="F3080" i="1"/>
  <c r="F3081" i="1"/>
  <c r="F3082" i="1"/>
  <c r="F3083" i="1"/>
  <c r="F3084" i="1"/>
  <c r="F3085" i="1"/>
  <c r="F3086" i="1"/>
  <c r="F3087" i="1"/>
  <c r="F3088" i="1"/>
  <c r="F3089" i="1"/>
  <c r="F3090" i="1"/>
  <c r="F3091" i="1"/>
  <c r="F3092" i="1"/>
  <c r="F3093" i="1"/>
  <c r="F3094" i="1"/>
  <c r="F3095" i="1"/>
  <c r="F3096" i="1"/>
  <c r="F3097" i="1"/>
  <c r="F3098" i="1"/>
  <c r="F3099" i="1"/>
  <c r="F3100" i="1"/>
  <c r="F3101" i="1"/>
  <c r="F3102" i="1"/>
  <c r="F3103" i="1"/>
  <c r="F3104" i="1"/>
  <c r="F3105" i="1"/>
  <c r="F3106" i="1"/>
  <c r="F3107" i="1"/>
  <c r="F3108" i="1"/>
  <c r="F3109" i="1"/>
  <c r="F3110" i="1"/>
  <c r="F3111" i="1"/>
  <c r="F3112" i="1"/>
  <c r="F3113" i="1"/>
  <c r="F3114" i="1"/>
  <c r="F3115" i="1"/>
  <c r="F3116" i="1"/>
  <c r="F3117" i="1"/>
  <c r="F3118" i="1"/>
  <c r="F3119" i="1"/>
  <c r="F3120" i="1"/>
  <c r="F3121" i="1"/>
  <c r="F3122" i="1"/>
  <c r="F3123" i="1"/>
  <c r="F3124" i="1"/>
  <c r="F3125" i="1"/>
  <c r="F3126" i="1"/>
  <c r="F3127" i="1"/>
  <c r="F3128" i="1"/>
  <c r="F3129" i="1"/>
  <c r="F3130" i="1"/>
  <c r="F3131" i="1"/>
  <c r="F3132" i="1"/>
  <c r="F3133" i="1"/>
  <c r="F3134" i="1"/>
  <c r="F3135" i="1"/>
  <c r="F3136" i="1"/>
  <c r="F3137" i="1"/>
  <c r="F3138" i="1"/>
  <c r="F3139" i="1"/>
  <c r="F3140" i="1"/>
  <c r="F3141" i="1"/>
  <c r="F3142" i="1"/>
  <c r="F3143" i="1"/>
  <c r="F3144" i="1"/>
  <c r="F3145" i="1"/>
  <c r="F3146" i="1"/>
  <c r="F3147" i="1"/>
  <c r="F3148" i="1"/>
  <c r="F3149" i="1"/>
  <c r="F3150" i="1"/>
  <c r="F3151" i="1"/>
  <c r="F3152" i="1"/>
  <c r="F3153" i="1"/>
  <c r="F3154" i="1"/>
  <c r="F3155" i="1"/>
  <c r="F3156" i="1"/>
  <c r="F3157" i="1"/>
  <c r="F3158" i="1"/>
  <c r="F3159" i="1"/>
  <c r="F3160" i="1"/>
  <c r="F3161" i="1"/>
  <c r="F3162" i="1"/>
  <c r="F3163" i="1"/>
  <c r="F3164" i="1"/>
  <c r="F3165" i="1"/>
  <c r="F3166" i="1"/>
  <c r="F3167" i="1"/>
  <c r="F3168" i="1"/>
  <c r="F3169" i="1"/>
  <c r="F3170" i="1"/>
  <c r="F3171" i="1"/>
  <c r="F3172" i="1"/>
  <c r="F3173" i="1"/>
  <c r="F3174" i="1"/>
  <c r="F3175" i="1"/>
  <c r="F3176" i="1"/>
  <c r="F3177" i="1"/>
  <c r="F3178" i="1"/>
  <c r="F3179" i="1"/>
  <c r="F3180" i="1"/>
  <c r="F3181" i="1"/>
  <c r="F3182" i="1"/>
  <c r="F3183" i="1"/>
  <c r="F3184" i="1"/>
  <c r="F3185" i="1"/>
  <c r="F3186" i="1"/>
  <c r="F3187" i="1"/>
  <c r="F3188" i="1"/>
  <c r="F3189" i="1"/>
  <c r="F3190" i="1"/>
  <c r="F3191" i="1"/>
  <c r="F3192" i="1"/>
  <c r="F3193" i="1"/>
  <c r="F3194" i="1"/>
  <c r="F3195" i="1"/>
  <c r="F3196" i="1"/>
  <c r="F3197" i="1"/>
  <c r="F3198" i="1"/>
  <c r="F3199" i="1"/>
  <c r="F3200" i="1"/>
  <c r="F3201" i="1"/>
  <c r="F3202" i="1"/>
  <c r="F3203" i="1"/>
  <c r="F3204" i="1"/>
  <c r="F3205" i="1"/>
  <c r="F3206" i="1"/>
  <c r="F3207" i="1"/>
  <c r="F3208" i="1"/>
  <c r="F3209" i="1"/>
  <c r="F3210" i="1"/>
  <c r="F3211" i="1"/>
  <c r="F3212" i="1"/>
  <c r="F3213" i="1"/>
  <c r="F3214" i="1"/>
  <c r="F3215" i="1"/>
  <c r="F3216" i="1"/>
  <c r="F3217" i="1"/>
  <c r="F3218" i="1"/>
  <c r="F3219" i="1"/>
  <c r="F3220" i="1"/>
  <c r="F3221" i="1"/>
  <c r="F3222" i="1"/>
  <c r="F3223" i="1"/>
  <c r="F3224" i="1"/>
  <c r="F3225" i="1"/>
  <c r="F3226" i="1"/>
  <c r="F3227" i="1"/>
  <c r="F3228" i="1"/>
  <c r="F3229" i="1"/>
  <c r="F3230" i="1"/>
  <c r="F3231" i="1"/>
  <c r="F3232" i="1"/>
  <c r="F3233" i="1"/>
  <c r="F3234" i="1"/>
  <c r="F3235" i="1"/>
  <c r="F3236" i="1"/>
  <c r="F3237" i="1"/>
  <c r="F3238" i="1"/>
  <c r="F3239" i="1"/>
  <c r="F3240" i="1"/>
  <c r="F3241" i="1"/>
  <c r="F3242" i="1"/>
  <c r="F3243" i="1"/>
  <c r="F3244" i="1"/>
  <c r="F3245" i="1"/>
  <c r="F3246" i="1"/>
  <c r="F3247" i="1"/>
  <c r="F3248" i="1"/>
  <c r="F3249" i="1"/>
  <c r="F3250" i="1"/>
  <c r="F3251" i="1"/>
  <c r="F3252" i="1"/>
  <c r="F3253" i="1"/>
  <c r="F3254" i="1"/>
  <c r="F3255" i="1"/>
  <c r="F3256" i="1"/>
  <c r="F3257" i="1"/>
  <c r="F3258" i="1"/>
  <c r="F3259" i="1"/>
  <c r="F3260" i="1"/>
  <c r="F3261" i="1"/>
  <c r="F3262" i="1"/>
  <c r="F3263" i="1"/>
  <c r="F3264" i="1"/>
  <c r="F3265" i="1"/>
  <c r="F3266" i="1"/>
  <c r="F3267" i="1"/>
  <c r="F3268" i="1"/>
  <c r="F3269" i="1"/>
  <c r="F3270" i="1"/>
  <c r="F3271" i="1"/>
  <c r="F3272" i="1"/>
  <c r="F3273" i="1"/>
  <c r="F3274" i="1"/>
  <c r="F3275" i="1"/>
  <c r="F3276" i="1"/>
  <c r="F3277" i="1"/>
  <c r="F3278" i="1"/>
  <c r="F3279" i="1"/>
  <c r="F3280" i="1"/>
  <c r="F3281" i="1"/>
  <c r="F3282" i="1"/>
  <c r="F3283" i="1"/>
  <c r="F3284" i="1"/>
  <c r="F3285" i="1"/>
  <c r="F3286" i="1"/>
  <c r="F3287" i="1"/>
  <c r="F3288" i="1"/>
  <c r="F3289" i="1"/>
  <c r="F3290" i="1"/>
  <c r="F3291" i="1"/>
  <c r="F3292" i="1"/>
  <c r="F3293" i="1"/>
  <c r="F3294" i="1"/>
  <c r="F3295" i="1"/>
  <c r="F3296" i="1"/>
  <c r="F3297" i="1"/>
  <c r="F3298" i="1"/>
  <c r="F3299" i="1"/>
  <c r="F3300" i="1"/>
  <c r="F3301" i="1"/>
  <c r="F3302" i="1"/>
  <c r="F3303" i="1"/>
  <c r="F3304" i="1"/>
  <c r="F3305" i="1"/>
  <c r="F3306" i="1"/>
  <c r="F3307" i="1"/>
  <c r="F3308" i="1"/>
  <c r="F3309" i="1"/>
  <c r="F3310" i="1"/>
  <c r="F3311" i="1"/>
  <c r="F3312" i="1"/>
  <c r="F3313" i="1"/>
  <c r="F3314" i="1"/>
  <c r="F3315" i="1"/>
  <c r="F3316" i="1"/>
  <c r="F3317" i="1"/>
  <c r="F3318" i="1"/>
  <c r="F3319" i="1"/>
  <c r="F3320" i="1"/>
  <c r="F3321" i="1"/>
  <c r="F3322" i="1"/>
  <c r="F3323" i="1"/>
  <c r="F3324" i="1"/>
  <c r="F3325" i="1"/>
  <c r="F3326" i="1"/>
  <c r="F3327" i="1"/>
  <c r="F3328" i="1"/>
  <c r="F3329" i="1"/>
  <c r="F3330" i="1"/>
  <c r="F3331" i="1"/>
  <c r="F3332" i="1"/>
  <c r="F3333" i="1"/>
  <c r="F3334" i="1"/>
  <c r="F3335" i="1"/>
  <c r="F3336" i="1"/>
  <c r="F3337" i="1"/>
  <c r="F3338" i="1"/>
  <c r="F3339" i="1"/>
  <c r="F3340" i="1"/>
  <c r="F3341" i="1"/>
  <c r="F3342" i="1"/>
  <c r="F3343" i="1"/>
  <c r="F3344" i="1"/>
  <c r="F3345" i="1"/>
  <c r="F3346" i="1"/>
  <c r="F3347" i="1"/>
  <c r="F3348" i="1"/>
  <c r="F3349" i="1"/>
  <c r="F3350" i="1"/>
  <c r="F3351" i="1"/>
  <c r="F3352" i="1"/>
  <c r="F3353" i="1"/>
  <c r="F3354" i="1"/>
  <c r="F3355" i="1"/>
  <c r="F3356" i="1"/>
  <c r="F3357" i="1"/>
  <c r="F3358" i="1"/>
  <c r="F3359" i="1"/>
  <c r="F3360" i="1"/>
  <c r="F3361" i="1"/>
  <c r="F3362" i="1"/>
  <c r="F3363" i="1"/>
  <c r="F3364" i="1"/>
  <c r="F3365" i="1"/>
  <c r="F3366" i="1"/>
  <c r="F3367" i="1"/>
  <c r="F3368" i="1"/>
  <c r="F3369" i="1"/>
  <c r="F3370" i="1"/>
  <c r="F3371" i="1"/>
  <c r="F3372" i="1"/>
  <c r="F3373" i="1"/>
  <c r="F3374" i="1"/>
  <c r="F3375" i="1"/>
  <c r="F3376" i="1"/>
  <c r="F3377" i="1"/>
  <c r="F3378" i="1"/>
  <c r="F3379" i="1"/>
  <c r="F3380" i="1"/>
  <c r="F3381" i="1"/>
  <c r="F3382" i="1"/>
  <c r="F3383" i="1"/>
  <c r="F3384" i="1"/>
  <c r="F3385" i="1"/>
  <c r="F3386" i="1"/>
  <c r="F3387" i="1"/>
  <c r="F3388" i="1"/>
  <c r="F3389" i="1"/>
  <c r="F3390" i="1"/>
  <c r="F3391" i="1"/>
  <c r="F3392" i="1"/>
  <c r="F3393" i="1"/>
  <c r="F3394" i="1"/>
  <c r="F3395" i="1"/>
  <c r="F3396" i="1"/>
  <c r="F3397" i="1"/>
  <c r="F3398" i="1"/>
  <c r="F3399" i="1"/>
  <c r="F3400" i="1"/>
  <c r="F3401" i="1"/>
  <c r="F3402" i="1"/>
  <c r="F3403" i="1"/>
  <c r="F3404" i="1"/>
  <c r="F3405" i="1"/>
  <c r="F3406" i="1"/>
  <c r="F3407" i="1"/>
  <c r="F3408" i="1"/>
  <c r="F3409" i="1"/>
  <c r="F3410" i="1"/>
  <c r="F3411" i="1"/>
  <c r="F3412" i="1"/>
  <c r="F3413" i="1"/>
  <c r="F3414" i="1"/>
  <c r="F3415" i="1"/>
  <c r="F3416" i="1"/>
  <c r="F3417" i="1"/>
  <c r="F3418" i="1"/>
  <c r="F3419" i="1"/>
  <c r="F3420" i="1"/>
  <c r="F3421" i="1"/>
  <c r="F3422" i="1"/>
  <c r="F3423" i="1"/>
  <c r="F3424" i="1"/>
  <c r="F3425" i="1"/>
  <c r="F3426" i="1"/>
  <c r="F3427" i="1"/>
  <c r="F3428" i="1"/>
  <c r="F3429" i="1"/>
  <c r="F3430" i="1"/>
  <c r="F3431" i="1"/>
  <c r="F3432" i="1"/>
  <c r="F3433" i="1"/>
  <c r="F3434" i="1"/>
  <c r="F3435" i="1"/>
  <c r="F3436" i="1"/>
  <c r="F3437" i="1"/>
  <c r="F3438" i="1"/>
  <c r="F3439" i="1"/>
  <c r="F3440" i="1"/>
  <c r="F3441" i="1"/>
  <c r="F3442" i="1"/>
  <c r="F3443" i="1"/>
  <c r="F3444" i="1"/>
  <c r="F3445" i="1"/>
  <c r="F3446" i="1"/>
  <c r="F3447" i="1"/>
  <c r="F3448" i="1"/>
  <c r="F3449" i="1"/>
  <c r="F3450" i="1"/>
  <c r="F3451" i="1"/>
  <c r="F3452" i="1"/>
  <c r="F3453" i="1"/>
  <c r="F3454" i="1"/>
  <c r="F3455" i="1"/>
  <c r="F3456" i="1"/>
  <c r="F3457" i="1"/>
  <c r="F3458" i="1"/>
  <c r="F3459" i="1"/>
  <c r="F3460" i="1"/>
  <c r="F3461" i="1"/>
  <c r="F3462" i="1"/>
  <c r="F3463" i="1"/>
  <c r="F3464" i="1"/>
  <c r="F3465" i="1"/>
  <c r="F3466" i="1"/>
  <c r="F3467" i="1"/>
  <c r="F3468" i="1"/>
  <c r="F3469" i="1"/>
  <c r="F3470" i="1"/>
  <c r="F3471" i="1"/>
  <c r="F3472" i="1"/>
  <c r="F3473" i="1"/>
  <c r="F3474" i="1"/>
  <c r="F3475" i="1"/>
  <c r="F3476" i="1"/>
  <c r="F3477" i="1"/>
  <c r="F3478" i="1"/>
  <c r="F3479" i="1"/>
  <c r="F3480" i="1"/>
  <c r="F3481" i="1"/>
  <c r="F3482" i="1"/>
  <c r="F3483" i="1"/>
  <c r="F3484" i="1"/>
  <c r="F3485" i="1"/>
  <c r="F3486" i="1"/>
  <c r="F3487" i="1"/>
  <c r="F3488" i="1"/>
  <c r="F3489" i="1"/>
  <c r="F3490" i="1"/>
  <c r="F3491" i="1"/>
  <c r="F3492" i="1"/>
  <c r="F3493" i="1"/>
  <c r="F3494" i="1"/>
  <c r="F3495" i="1"/>
  <c r="F3496" i="1"/>
  <c r="F3497" i="1"/>
  <c r="F3498" i="1"/>
  <c r="F3499" i="1"/>
  <c r="F3500" i="1"/>
  <c r="F3501" i="1"/>
  <c r="F3502" i="1"/>
  <c r="F3503" i="1"/>
  <c r="F3504" i="1"/>
  <c r="F3505" i="1"/>
  <c r="F3506" i="1"/>
  <c r="F3507" i="1"/>
  <c r="F3508" i="1"/>
  <c r="F3509" i="1"/>
  <c r="F3510" i="1"/>
  <c r="F3511" i="1"/>
  <c r="F3512" i="1"/>
  <c r="F3513" i="1"/>
  <c r="F3514" i="1"/>
  <c r="F3515" i="1"/>
  <c r="F3516" i="1"/>
  <c r="F3517" i="1"/>
  <c r="F3518" i="1"/>
  <c r="F3519" i="1"/>
  <c r="F3520" i="1"/>
  <c r="F3521" i="1"/>
  <c r="F3522" i="1"/>
  <c r="F3523" i="1"/>
  <c r="F3524" i="1"/>
  <c r="F3525" i="1"/>
  <c r="F3526" i="1"/>
  <c r="F3527" i="1"/>
  <c r="F3528" i="1"/>
  <c r="F3529" i="1"/>
  <c r="F3530" i="1"/>
  <c r="F3531" i="1"/>
  <c r="F3532" i="1"/>
  <c r="F3533" i="1"/>
  <c r="F3534" i="1"/>
  <c r="F3535" i="1"/>
  <c r="F3536" i="1"/>
  <c r="F3537" i="1"/>
  <c r="F3538" i="1"/>
  <c r="F3539" i="1"/>
  <c r="F3540" i="1"/>
  <c r="F3541" i="1"/>
  <c r="F3542" i="1"/>
  <c r="F3543" i="1"/>
  <c r="F3544" i="1"/>
  <c r="F3545" i="1"/>
  <c r="F3546" i="1"/>
  <c r="F3547" i="1"/>
  <c r="F3548" i="1"/>
  <c r="F3549" i="1"/>
  <c r="F3550" i="1"/>
  <c r="F3551" i="1"/>
  <c r="F3552" i="1"/>
  <c r="F3553" i="1"/>
  <c r="F3554" i="1"/>
  <c r="F3555" i="1"/>
  <c r="F3556" i="1"/>
  <c r="F3557" i="1"/>
  <c r="F3558" i="1"/>
  <c r="F3559" i="1"/>
  <c r="F3560" i="1"/>
  <c r="F3561" i="1"/>
  <c r="F3562" i="1"/>
  <c r="F3563" i="1"/>
  <c r="F3564" i="1"/>
  <c r="F3565" i="1"/>
  <c r="F3566" i="1"/>
  <c r="F3567" i="1"/>
  <c r="F3568" i="1"/>
  <c r="F3569" i="1"/>
  <c r="F3570" i="1"/>
  <c r="F3571" i="1"/>
  <c r="F3572" i="1"/>
  <c r="F3573" i="1"/>
  <c r="F3574" i="1"/>
  <c r="F3575" i="1"/>
  <c r="F3576" i="1"/>
  <c r="F3577" i="1"/>
  <c r="F3578" i="1"/>
  <c r="F3579" i="1"/>
  <c r="F3580" i="1"/>
  <c r="F3581" i="1"/>
  <c r="F3582" i="1"/>
  <c r="F3583" i="1"/>
  <c r="F3584" i="1"/>
  <c r="F3585" i="1"/>
  <c r="F3586" i="1"/>
  <c r="F3587" i="1"/>
  <c r="F3588" i="1"/>
  <c r="F3589" i="1"/>
  <c r="F3590" i="1"/>
  <c r="F3591" i="1"/>
  <c r="F3592" i="1"/>
  <c r="F3593" i="1"/>
  <c r="F3594" i="1"/>
  <c r="F3595" i="1"/>
  <c r="F3596" i="1"/>
  <c r="F3597" i="1"/>
  <c r="F3598" i="1"/>
  <c r="F3599" i="1"/>
  <c r="F3600" i="1"/>
  <c r="F3601" i="1"/>
  <c r="F3602" i="1"/>
  <c r="F3603" i="1"/>
  <c r="F3604" i="1"/>
  <c r="F3605" i="1"/>
  <c r="F3606" i="1"/>
  <c r="F3607" i="1"/>
  <c r="F3608" i="1"/>
  <c r="F3609" i="1"/>
  <c r="F3610" i="1"/>
  <c r="F3611" i="1"/>
  <c r="F3612" i="1"/>
  <c r="F3613" i="1"/>
  <c r="F3614" i="1"/>
  <c r="F3615" i="1"/>
  <c r="F3616" i="1"/>
  <c r="F3617" i="1"/>
  <c r="F3618" i="1"/>
  <c r="F3619" i="1"/>
  <c r="F3620" i="1"/>
  <c r="F3621" i="1"/>
  <c r="F3622" i="1"/>
  <c r="F3623" i="1"/>
  <c r="F3624" i="1"/>
  <c r="F3625" i="1"/>
  <c r="F3626" i="1"/>
  <c r="F3627" i="1"/>
  <c r="F3628" i="1"/>
  <c r="F3629" i="1"/>
  <c r="F3630" i="1"/>
  <c r="F3631" i="1"/>
  <c r="F3632" i="1"/>
  <c r="F3633" i="1"/>
  <c r="F3634" i="1"/>
  <c r="F3635" i="1"/>
  <c r="F3636" i="1"/>
  <c r="F3637" i="1"/>
  <c r="F3638" i="1"/>
  <c r="F3639" i="1"/>
  <c r="F3640" i="1"/>
  <c r="F3641" i="1"/>
  <c r="F3642" i="1"/>
  <c r="F3643" i="1"/>
  <c r="F3644" i="1"/>
  <c r="F3645" i="1"/>
  <c r="F3646" i="1"/>
  <c r="F3647" i="1"/>
  <c r="F3648" i="1"/>
  <c r="F3649" i="1"/>
  <c r="F3650" i="1"/>
  <c r="F3651" i="1"/>
  <c r="F3652" i="1"/>
  <c r="F3653" i="1"/>
  <c r="F3654" i="1"/>
  <c r="F3655" i="1"/>
  <c r="F3656" i="1"/>
  <c r="F3657" i="1"/>
  <c r="F3658" i="1"/>
  <c r="F3659" i="1"/>
  <c r="F3660" i="1"/>
  <c r="F3661" i="1"/>
  <c r="F3662" i="1"/>
  <c r="F3663" i="1"/>
  <c r="F3664" i="1"/>
  <c r="F3665" i="1"/>
  <c r="F3666" i="1"/>
  <c r="F3667" i="1"/>
  <c r="F3668" i="1"/>
  <c r="F3669" i="1"/>
  <c r="F3670" i="1"/>
  <c r="F3671" i="1"/>
  <c r="F3672" i="1"/>
  <c r="F3673" i="1"/>
  <c r="F3674" i="1"/>
  <c r="F3675" i="1"/>
  <c r="F3676" i="1"/>
  <c r="F3677" i="1"/>
  <c r="F3678" i="1"/>
  <c r="F3679" i="1"/>
  <c r="F3680" i="1"/>
  <c r="F3681" i="1"/>
  <c r="F3682" i="1"/>
  <c r="F3683" i="1"/>
  <c r="F3684" i="1"/>
  <c r="F3685" i="1"/>
  <c r="F3686" i="1"/>
  <c r="F3687" i="1"/>
  <c r="F3688" i="1"/>
  <c r="F3689" i="1"/>
  <c r="F3690" i="1"/>
  <c r="F3691" i="1"/>
  <c r="F3692" i="1"/>
  <c r="F3693" i="1"/>
  <c r="F3694" i="1"/>
  <c r="F3695" i="1"/>
  <c r="F3696" i="1"/>
  <c r="F3697" i="1"/>
  <c r="F3698" i="1"/>
  <c r="F3699" i="1"/>
  <c r="F3700" i="1"/>
  <c r="F3701" i="1"/>
  <c r="F3702" i="1"/>
  <c r="F3703" i="1"/>
  <c r="F3704" i="1"/>
  <c r="F3705" i="1"/>
  <c r="F3706" i="1"/>
  <c r="F3707" i="1"/>
  <c r="F3708" i="1"/>
  <c r="F3709" i="1"/>
  <c r="F3710" i="1"/>
  <c r="F3711" i="1"/>
  <c r="F3712" i="1"/>
  <c r="F3713" i="1"/>
  <c r="F3714" i="1"/>
  <c r="F3715" i="1"/>
  <c r="F3716" i="1"/>
  <c r="F3717" i="1"/>
  <c r="F3718" i="1"/>
  <c r="F3719" i="1"/>
  <c r="F3720" i="1"/>
  <c r="F3721" i="1"/>
  <c r="F3722" i="1"/>
  <c r="F3723" i="1"/>
  <c r="F3724" i="1"/>
  <c r="F3725" i="1"/>
  <c r="F3726" i="1"/>
  <c r="F3727" i="1"/>
  <c r="F3728" i="1"/>
  <c r="F3729" i="1"/>
  <c r="F3730" i="1"/>
  <c r="F3731" i="1"/>
  <c r="F3732" i="1"/>
  <c r="F3733" i="1"/>
  <c r="F3734" i="1"/>
  <c r="F3735" i="1"/>
  <c r="F3736" i="1"/>
  <c r="F3737" i="1"/>
  <c r="F3738" i="1"/>
  <c r="F3739" i="1"/>
  <c r="F3740" i="1"/>
  <c r="F3741" i="1"/>
  <c r="F3742" i="1"/>
  <c r="F3743" i="1"/>
  <c r="F3744" i="1"/>
  <c r="F3745" i="1"/>
  <c r="F3746" i="1"/>
  <c r="F3747" i="1"/>
  <c r="F3748" i="1"/>
  <c r="F3749" i="1"/>
  <c r="F3750" i="1"/>
  <c r="F3751" i="1"/>
  <c r="F3752" i="1"/>
  <c r="F3753" i="1"/>
  <c r="F3754" i="1"/>
  <c r="F3755" i="1"/>
  <c r="F3756" i="1"/>
  <c r="F3757" i="1"/>
  <c r="F3758" i="1"/>
  <c r="F3759" i="1"/>
  <c r="F3760" i="1"/>
  <c r="F3761" i="1"/>
  <c r="F3762" i="1"/>
  <c r="F3763" i="1"/>
  <c r="F3764" i="1"/>
  <c r="F3765" i="1"/>
  <c r="F3766" i="1"/>
  <c r="F3767" i="1"/>
  <c r="F3768" i="1"/>
  <c r="F3769" i="1"/>
  <c r="F3770" i="1"/>
  <c r="F3771" i="1"/>
  <c r="F3772" i="1"/>
  <c r="F3773" i="1"/>
  <c r="F3774" i="1"/>
  <c r="F3775" i="1"/>
  <c r="F3776" i="1"/>
  <c r="F3777" i="1"/>
  <c r="F3778" i="1"/>
  <c r="F3779" i="1"/>
  <c r="F3780" i="1"/>
  <c r="F3781" i="1"/>
  <c r="F3782" i="1"/>
  <c r="F3783" i="1"/>
  <c r="F3784" i="1"/>
  <c r="F3785" i="1"/>
  <c r="F3786" i="1"/>
  <c r="F3787" i="1"/>
  <c r="F3788" i="1"/>
  <c r="F3789" i="1"/>
  <c r="F3790" i="1"/>
  <c r="F3791" i="1"/>
  <c r="F3792" i="1"/>
  <c r="F3793" i="1"/>
  <c r="F3794" i="1"/>
  <c r="F3795" i="1"/>
  <c r="F3796" i="1"/>
  <c r="F3797" i="1"/>
  <c r="F3798" i="1"/>
  <c r="F3799" i="1"/>
  <c r="F3800" i="1"/>
  <c r="F3801" i="1"/>
  <c r="F3802" i="1"/>
  <c r="F3803" i="1"/>
  <c r="F3804" i="1"/>
  <c r="F3805" i="1"/>
  <c r="F3806" i="1"/>
  <c r="F3807" i="1"/>
  <c r="F3808" i="1"/>
  <c r="F3809" i="1"/>
  <c r="F3810" i="1"/>
  <c r="F3811" i="1"/>
  <c r="F3812" i="1"/>
  <c r="F3813" i="1"/>
  <c r="F3814" i="1"/>
  <c r="F3815" i="1"/>
  <c r="F3816" i="1"/>
  <c r="F3817" i="1"/>
  <c r="F3818" i="1"/>
  <c r="F3819" i="1"/>
  <c r="F3820" i="1"/>
  <c r="F3821" i="1"/>
  <c r="F3822" i="1"/>
  <c r="F3823" i="1"/>
  <c r="F3824" i="1"/>
  <c r="F3825" i="1"/>
  <c r="F3826" i="1"/>
  <c r="F3827" i="1"/>
  <c r="F3828" i="1"/>
  <c r="F3829" i="1"/>
  <c r="F3830" i="1"/>
  <c r="F3831" i="1"/>
  <c r="F3832" i="1"/>
  <c r="F3833" i="1"/>
  <c r="F3834" i="1"/>
  <c r="F3835" i="1"/>
  <c r="F3836" i="1"/>
  <c r="F3837" i="1"/>
  <c r="F3838" i="1"/>
  <c r="F3839" i="1"/>
  <c r="F3840" i="1"/>
  <c r="F3841" i="1"/>
  <c r="F3842" i="1"/>
  <c r="F3843" i="1"/>
  <c r="F3844" i="1"/>
  <c r="F3845" i="1"/>
  <c r="F3846" i="1"/>
  <c r="F3847" i="1"/>
  <c r="F3848" i="1"/>
  <c r="F3849" i="1"/>
  <c r="F3850" i="1"/>
  <c r="F3851" i="1"/>
  <c r="F3852" i="1"/>
  <c r="F3853" i="1"/>
  <c r="F3854" i="1"/>
  <c r="F3855" i="1"/>
  <c r="F3856" i="1"/>
  <c r="F3857" i="1"/>
  <c r="F3858" i="1"/>
  <c r="F3859" i="1"/>
  <c r="F3860" i="1"/>
  <c r="F3861" i="1"/>
  <c r="F3862" i="1"/>
  <c r="F3863" i="1"/>
  <c r="F3864" i="1"/>
  <c r="F3865" i="1"/>
  <c r="F3866" i="1"/>
  <c r="F3867" i="1"/>
  <c r="F3868" i="1"/>
  <c r="F3869" i="1"/>
  <c r="F3870" i="1"/>
  <c r="F3871" i="1"/>
  <c r="F3872" i="1"/>
  <c r="F3873" i="1"/>
  <c r="F3874" i="1"/>
  <c r="F3875" i="1"/>
  <c r="F3876" i="1"/>
  <c r="F3877" i="1"/>
  <c r="F3878" i="1"/>
  <c r="F3879" i="1"/>
  <c r="F3880" i="1"/>
  <c r="F3881" i="1"/>
  <c r="F3882" i="1"/>
  <c r="F3883" i="1"/>
  <c r="F3884" i="1"/>
  <c r="F3885" i="1"/>
  <c r="F3886" i="1"/>
  <c r="F3887" i="1"/>
  <c r="F3888" i="1"/>
  <c r="F3889" i="1"/>
  <c r="F3890" i="1"/>
  <c r="F3891" i="1"/>
  <c r="F3892" i="1"/>
  <c r="F3893" i="1"/>
  <c r="F3894" i="1"/>
  <c r="F3895" i="1"/>
  <c r="F3896" i="1"/>
  <c r="F3897" i="1"/>
  <c r="F3898" i="1"/>
  <c r="F3899" i="1"/>
  <c r="F3900" i="1"/>
  <c r="F3901" i="1"/>
  <c r="F3902" i="1"/>
  <c r="F3903" i="1"/>
  <c r="F3904" i="1"/>
  <c r="F3905" i="1"/>
  <c r="F3906" i="1"/>
  <c r="F3907" i="1"/>
  <c r="F3908" i="1"/>
  <c r="F3909" i="1"/>
  <c r="F3910" i="1"/>
  <c r="F3911" i="1"/>
  <c r="F3912" i="1"/>
  <c r="F3913" i="1"/>
  <c r="F3914" i="1"/>
  <c r="F3915" i="1"/>
  <c r="F3916" i="1"/>
  <c r="F3917" i="1"/>
  <c r="F3918" i="1"/>
  <c r="F3919" i="1"/>
  <c r="F3920" i="1"/>
  <c r="F3921" i="1"/>
  <c r="F3922" i="1"/>
  <c r="F3923" i="1"/>
  <c r="F3924" i="1"/>
  <c r="F3925" i="1"/>
  <c r="F3926" i="1"/>
  <c r="F3927" i="1"/>
  <c r="F3928" i="1"/>
  <c r="F3929" i="1"/>
  <c r="F3930" i="1"/>
  <c r="F3931" i="1"/>
  <c r="F3932" i="1"/>
  <c r="F3933" i="1"/>
  <c r="F3934" i="1"/>
  <c r="F3935" i="1"/>
  <c r="F3936" i="1"/>
  <c r="F3937" i="1"/>
  <c r="F3938" i="1"/>
  <c r="F3939" i="1"/>
  <c r="F3940" i="1"/>
  <c r="F3941" i="1"/>
  <c r="F3942" i="1"/>
  <c r="F3943" i="1"/>
  <c r="F3944" i="1"/>
  <c r="F3945" i="1"/>
  <c r="F3946" i="1"/>
  <c r="F3947" i="1"/>
  <c r="F3948" i="1"/>
  <c r="F3949" i="1"/>
  <c r="F3950" i="1"/>
  <c r="F3951" i="1"/>
  <c r="F3952" i="1"/>
  <c r="F3953" i="1"/>
  <c r="F3954" i="1"/>
  <c r="F3955" i="1"/>
  <c r="F3956" i="1"/>
  <c r="F3957" i="1"/>
  <c r="F3958" i="1"/>
  <c r="F3959" i="1"/>
  <c r="F3960" i="1"/>
  <c r="F3961" i="1"/>
  <c r="F3962" i="1"/>
  <c r="F3963" i="1"/>
  <c r="F3964" i="1"/>
  <c r="F3965" i="1"/>
  <c r="F3966" i="1"/>
  <c r="F3967" i="1"/>
  <c r="F3968" i="1"/>
  <c r="F3969" i="1"/>
  <c r="F3970" i="1"/>
  <c r="F3971" i="1"/>
  <c r="F3972" i="1"/>
  <c r="F3973" i="1"/>
  <c r="F3974" i="1"/>
  <c r="F3975" i="1"/>
  <c r="F3976" i="1"/>
  <c r="F3977" i="1"/>
  <c r="F3978" i="1"/>
  <c r="F3979" i="1"/>
  <c r="F3980" i="1"/>
  <c r="F3981" i="1"/>
  <c r="F3982" i="1"/>
  <c r="F3983" i="1"/>
  <c r="F3984" i="1"/>
  <c r="F3985" i="1"/>
  <c r="F3986" i="1"/>
  <c r="F3987" i="1"/>
  <c r="F3988" i="1"/>
  <c r="F3989" i="1"/>
  <c r="F3990" i="1"/>
  <c r="F3991" i="1"/>
  <c r="F3992" i="1"/>
  <c r="F3993" i="1"/>
  <c r="F3994" i="1"/>
  <c r="F3995" i="1"/>
  <c r="F3996" i="1"/>
  <c r="F3997" i="1"/>
  <c r="F3998" i="1"/>
  <c r="F3999" i="1"/>
  <c r="F4000" i="1"/>
  <c r="F4001" i="1"/>
  <c r="F4002" i="1"/>
  <c r="F4003" i="1"/>
  <c r="F4004" i="1"/>
  <c r="F4005" i="1"/>
  <c r="F4006" i="1"/>
  <c r="F4007" i="1"/>
  <c r="F4008" i="1"/>
  <c r="F4009" i="1"/>
  <c r="F4010" i="1"/>
  <c r="F4011" i="1"/>
  <c r="F4012" i="1"/>
  <c r="F4013" i="1"/>
  <c r="F4014" i="1"/>
  <c r="F4015" i="1"/>
  <c r="F4016" i="1"/>
  <c r="F4017" i="1"/>
  <c r="F4018" i="1"/>
  <c r="F4019" i="1"/>
  <c r="F4020" i="1"/>
  <c r="F4021" i="1"/>
  <c r="F4022" i="1"/>
  <c r="F4023" i="1"/>
  <c r="F4024" i="1"/>
  <c r="F4025" i="1"/>
  <c r="F4026" i="1"/>
  <c r="F4027" i="1"/>
  <c r="F4028" i="1"/>
  <c r="F4029" i="1"/>
  <c r="F4030" i="1"/>
  <c r="F4031" i="1"/>
  <c r="F4032" i="1"/>
  <c r="F4033" i="1"/>
  <c r="F4034" i="1"/>
  <c r="F4035" i="1"/>
  <c r="F4036" i="1"/>
  <c r="F4037" i="1"/>
  <c r="F4038" i="1"/>
  <c r="F4039" i="1"/>
  <c r="F4040" i="1"/>
  <c r="F4041" i="1"/>
  <c r="F4042" i="1"/>
  <c r="F4043" i="1"/>
  <c r="F4044" i="1"/>
  <c r="F4045" i="1"/>
  <c r="F4046" i="1"/>
  <c r="F4047" i="1"/>
  <c r="F4048" i="1"/>
  <c r="F4049" i="1"/>
  <c r="F4050" i="1"/>
  <c r="F4051" i="1"/>
  <c r="F4052" i="1"/>
  <c r="F4053" i="1"/>
  <c r="F4054" i="1"/>
  <c r="F4055" i="1"/>
  <c r="F4056" i="1"/>
  <c r="F4057" i="1"/>
  <c r="F4058" i="1"/>
  <c r="F4059" i="1"/>
  <c r="F4060" i="1"/>
  <c r="F4061" i="1"/>
  <c r="F4062" i="1"/>
  <c r="F4063" i="1"/>
  <c r="F4064" i="1"/>
  <c r="F4065" i="1"/>
  <c r="F4066" i="1"/>
  <c r="F4067" i="1"/>
  <c r="F4068" i="1"/>
  <c r="F4069" i="1"/>
  <c r="F4070" i="1"/>
  <c r="F4071" i="1"/>
  <c r="F4072" i="1"/>
  <c r="F4073" i="1"/>
  <c r="F4074" i="1"/>
  <c r="F4075" i="1"/>
  <c r="F4076" i="1"/>
  <c r="F4077" i="1"/>
  <c r="F4078" i="1"/>
  <c r="F4079" i="1"/>
  <c r="F4080" i="1"/>
  <c r="F4081" i="1"/>
  <c r="F4082" i="1"/>
  <c r="F4083" i="1"/>
  <c r="F4084" i="1"/>
  <c r="F4085" i="1"/>
  <c r="F4086" i="1"/>
  <c r="F4087" i="1"/>
  <c r="F4088" i="1"/>
  <c r="F4089" i="1"/>
  <c r="F4090" i="1"/>
  <c r="F4091" i="1"/>
  <c r="F4092" i="1"/>
  <c r="F4093" i="1"/>
  <c r="F4094" i="1"/>
  <c r="F4095" i="1"/>
  <c r="F4096" i="1"/>
  <c r="F4097" i="1"/>
  <c r="F4098" i="1"/>
  <c r="F4099" i="1"/>
  <c r="F4100" i="1"/>
  <c r="F4101" i="1"/>
  <c r="F4102" i="1"/>
  <c r="F4103" i="1"/>
  <c r="F4104" i="1"/>
  <c r="F4105" i="1"/>
  <c r="F4106" i="1"/>
  <c r="F4107" i="1"/>
  <c r="F4108" i="1"/>
  <c r="F4109" i="1"/>
  <c r="F4110" i="1"/>
  <c r="F4111" i="1"/>
  <c r="F4112" i="1"/>
  <c r="F4113" i="1"/>
  <c r="F4114" i="1"/>
  <c r="F4115" i="1"/>
  <c r="F4116" i="1"/>
  <c r="F4117" i="1"/>
  <c r="F4118" i="1"/>
  <c r="F4119" i="1"/>
  <c r="F4120" i="1"/>
  <c r="F4121" i="1"/>
  <c r="F4122" i="1"/>
  <c r="F4123" i="1"/>
  <c r="F4124" i="1"/>
  <c r="F4125" i="1"/>
  <c r="F4126" i="1"/>
  <c r="F4127" i="1"/>
  <c r="F4128" i="1"/>
  <c r="F4129" i="1"/>
  <c r="F4130" i="1"/>
  <c r="F4131" i="1"/>
  <c r="F4132" i="1"/>
  <c r="F4133" i="1"/>
  <c r="F4134" i="1"/>
  <c r="F4135" i="1"/>
  <c r="F4136" i="1"/>
  <c r="F4137" i="1"/>
  <c r="F4138" i="1"/>
  <c r="F4139" i="1"/>
  <c r="F4140" i="1"/>
  <c r="F4141" i="1"/>
  <c r="F4142" i="1"/>
  <c r="F4143" i="1"/>
  <c r="F4144" i="1"/>
  <c r="F4145" i="1"/>
  <c r="F4146" i="1"/>
  <c r="F4147" i="1"/>
  <c r="F4148" i="1"/>
  <c r="F4149" i="1"/>
  <c r="F4150" i="1"/>
  <c r="F4151" i="1"/>
  <c r="F4152" i="1"/>
  <c r="F4153" i="1"/>
  <c r="F4154" i="1"/>
  <c r="F4155" i="1"/>
  <c r="F4156" i="1"/>
  <c r="F4157" i="1"/>
  <c r="F4158" i="1"/>
  <c r="F4159" i="1"/>
  <c r="F4160" i="1"/>
  <c r="F4161" i="1"/>
  <c r="F4162" i="1"/>
  <c r="F4163" i="1"/>
  <c r="F4164" i="1"/>
  <c r="F4165" i="1"/>
  <c r="F4166" i="1"/>
  <c r="F4167" i="1"/>
  <c r="F4168" i="1"/>
  <c r="F4169" i="1"/>
  <c r="F4170" i="1"/>
  <c r="F4171" i="1"/>
  <c r="F4172" i="1"/>
  <c r="F4173" i="1"/>
  <c r="F4174" i="1"/>
  <c r="F4175" i="1"/>
  <c r="F4176" i="1"/>
  <c r="F4177" i="1"/>
  <c r="F4178" i="1"/>
  <c r="F4179" i="1"/>
  <c r="F4180" i="1"/>
  <c r="F4181" i="1"/>
  <c r="F4182" i="1"/>
  <c r="F4183" i="1"/>
  <c r="F4184" i="1"/>
  <c r="F4185" i="1"/>
  <c r="F4186" i="1"/>
  <c r="F4187" i="1"/>
  <c r="F4188" i="1"/>
  <c r="F4189" i="1"/>
  <c r="F4190" i="1"/>
  <c r="F4191" i="1"/>
  <c r="F4192" i="1"/>
  <c r="F4193" i="1"/>
  <c r="F4194" i="1"/>
  <c r="F4195" i="1"/>
  <c r="F4196" i="1"/>
  <c r="F4197" i="1"/>
  <c r="F4198" i="1"/>
  <c r="F4199" i="1"/>
  <c r="F4200" i="1"/>
  <c r="F4201" i="1"/>
  <c r="F4202" i="1"/>
  <c r="F4203" i="1"/>
  <c r="F4204" i="1"/>
  <c r="F4205" i="1"/>
  <c r="F4206" i="1"/>
  <c r="F4207" i="1"/>
  <c r="F4208" i="1"/>
  <c r="F4209" i="1"/>
  <c r="F4210" i="1"/>
  <c r="F4211" i="1"/>
  <c r="F4212" i="1"/>
  <c r="F4213" i="1"/>
  <c r="F4214" i="1"/>
  <c r="F4215" i="1"/>
  <c r="F4216" i="1"/>
  <c r="F4217" i="1"/>
  <c r="F4218" i="1"/>
  <c r="F4219" i="1"/>
  <c r="F4220" i="1"/>
  <c r="F4221" i="1"/>
  <c r="F4222" i="1"/>
  <c r="F4223" i="1"/>
  <c r="F4224" i="1"/>
  <c r="F4225" i="1"/>
  <c r="F4226" i="1"/>
  <c r="F4227" i="1"/>
  <c r="F4228" i="1"/>
  <c r="F4229" i="1"/>
  <c r="F4230" i="1"/>
  <c r="F4231" i="1"/>
  <c r="F4232" i="1"/>
  <c r="F4233" i="1"/>
  <c r="F4234" i="1"/>
  <c r="F4235" i="1"/>
  <c r="F4236" i="1"/>
  <c r="F4237" i="1"/>
  <c r="F4238" i="1"/>
  <c r="F4239" i="1"/>
  <c r="F4240" i="1"/>
  <c r="F4241" i="1"/>
  <c r="F4242" i="1"/>
  <c r="F4243" i="1"/>
  <c r="F4244" i="1"/>
  <c r="F4245" i="1"/>
  <c r="F4246" i="1"/>
  <c r="F4247" i="1"/>
  <c r="F4248" i="1"/>
  <c r="F4249" i="1"/>
  <c r="F4250" i="1"/>
  <c r="F4251" i="1"/>
  <c r="F4252" i="1"/>
  <c r="F4253" i="1"/>
  <c r="F4254" i="1"/>
  <c r="F4255" i="1"/>
  <c r="F4256" i="1"/>
  <c r="F4257" i="1"/>
  <c r="F4258" i="1"/>
  <c r="F4259" i="1"/>
  <c r="F4260" i="1"/>
  <c r="F4261" i="1"/>
  <c r="F4262" i="1"/>
  <c r="F4263" i="1"/>
  <c r="F4264" i="1"/>
  <c r="F4265" i="1"/>
  <c r="F4266" i="1"/>
  <c r="F4267" i="1"/>
  <c r="F4268" i="1"/>
  <c r="F4269" i="1"/>
  <c r="F4270" i="1"/>
  <c r="F4271" i="1"/>
  <c r="F4272" i="1"/>
  <c r="F4273" i="1"/>
  <c r="F4274" i="1"/>
  <c r="F4275" i="1"/>
  <c r="F4276" i="1"/>
  <c r="F4277" i="1"/>
  <c r="F4278" i="1"/>
  <c r="F4279" i="1"/>
  <c r="F4280" i="1"/>
  <c r="F4281" i="1"/>
  <c r="F4282" i="1"/>
  <c r="F4283" i="1"/>
  <c r="F4284" i="1"/>
  <c r="F4285" i="1"/>
  <c r="F4286" i="1"/>
  <c r="F4287" i="1"/>
  <c r="F4288" i="1"/>
  <c r="F4289" i="1"/>
  <c r="F4290" i="1"/>
  <c r="F4291" i="1"/>
  <c r="F4292" i="1"/>
  <c r="F4293" i="1"/>
  <c r="F4294" i="1"/>
  <c r="F4295" i="1"/>
  <c r="F4296" i="1"/>
  <c r="F4297" i="1"/>
  <c r="F4298" i="1"/>
  <c r="F4299" i="1"/>
  <c r="F4300" i="1"/>
  <c r="F4301" i="1"/>
  <c r="F4302" i="1"/>
  <c r="F4303" i="1"/>
  <c r="F4304" i="1"/>
  <c r="F4305" i="1"/>
  <c r="F4306" i="1"/>
  <c r="F4307" i="1"/>
  <c r="F4308" i="1"/>
  <c r="F4309" i="1"/>
  <c r="F4310" i="1"/>
  <c r="F4311" i="1"/>
  <c r="F4312" i="1"/>
  <c r="F4313" i="1"/>
  <c r="F4314" i="1"/>
  <c r="F4315" i="1"/>
  <c r="F4316" i="1"/>
  <c r="F4317" i="1"/>
  <c r="F4318" i="1"/>
  <c r="F4319" i="1"/>
  <c r="F4320" i="1"/>
  <c r="F4321" i="1"/>
  <c r="F4322" i="1"/>
  <c r="F4323" i="1"/>
  <c r="F4324" i="1"/>
  <c r="F4325" i="1"/>
  <c r="F4326" i="1"/>
  <c r="F4327" i="1"/>
  <c r="F4328" i="1"/>
  <c r="F4329" i="1"/>
  <c r="F4330" i="1"/>
  <c r="F4331" i="1"/>
  <c r="F4332" i="1"/>
  <c r="F4333" i="1"/>
  <c r="F4334" i="1"/>
  <c r="F4335" i="1"/>
  <c r="F4336" i="1"/>
  <c r="F4337" i="1"/>
  <c r="F4338" i="1"/>
  <c r="F4339" i="1"/>
  <c r="F4340" i="1"/>
  <c r="F4341" i="1"/>
  <c r="F4342" i="1"/>
  <c r="F4343" i="1"/>
  <c r="F4344" i="1"/>
  <c r="F4345" i="1"/>
  <c r="F4346" i="1"/>
  <c r="F4347" i="1"/>
  <c r="F4348" i="1"/>
  <c r="F4349" i="1"/>
  <c r="F4350" i="1"/>
  <c r="F4351" i="1"/>
  <c r="F4352" i="1"/>
  <c r="F4353" i="1"/>
  <c r="F4354" i="1"/>
  <c r="F4355" i="1"/>
  <c r="F4356" i="1"/>
  <c r="F4357" i="1"/>
  <c r="F4358" i="1"/>
  <c r="F4359" i="1"/>
  <c r="F4360" i="1"/>
  <c r="F4361" i="1"/>
  <c r="F4362" i="1"/>
  <c r="F4363" i="1"/>
  <c r="F4364" i="1"/>
  <c r="F4365" i="1"/>
  <c r="F4366" i="1"/>
  <c r="F4367" i="1"/>
  <c r="F4368" i="1"/>
  <c r="F4369" i="1"/>
  <c r="F4370" i="1"/>
  <c r="F4371" i="1"/>
  <c r="F4372" i="1"/>
  <c r="F4373" i="1"/>
  <c r="F4374" i="1"/>
  <c r="F4375" i="1"/>
  <c r="F4376" i="1"/>
  <c r="F4377" i="1"/>
  <c r="F4378" i="1"/>
  <c r="F4379" i="1"/>
  <c r="F4380" i="1"/>
  <c r="F4381" i="1"/>
  <c r="F4382" i="1"/>
  <c r="F4383" i="1"/>
  <c r="F4384" i="1"/>
  <c r="F4385" i="1"/>
  <c r="F4386" i="1"/>
  <c r="F4387" i="1"/>
  <c r="F4388" i="1"/>
  <c r="F4389" i="1"/>
  <c r="F4390" i="1"/>
  <c r="F4391" i="1"/>
  <c r="F4392" i="1"/>
  <c r="F4393" i="1"/>
  <c r="F4394" i="1"/>
  <c r="F4395" i="1"/>
  <c r="F4396" i="1"/>
  <c r="F4397" i="1"/>
  <c r="F4398" i="1"/>
  <c r="F4399" i="1"/>
  <c r="F4400" i="1"/>
  <c r="F4401" i="1"/>
  <c r="F4402" i="1"/>
  <c r="F4403" i="1"/>
  <c r="F4404" i="1"/>
  <c r="F4405" i="1"/>
  <c r="F4406" i="1"/>
  <c r="F4407" i="1"/>
  <c r="F4408" i="1"/>
  <c r="F4409" i="1"/>
  <c r="F4410" i="1"/>
  <c r="F4411" i="1"/>
  <c r="F4412" i="1"/>
  <c r="F4413" i="1"/>
  <c r="F4414" i="1"/>
  <c r="F4415" i="1"/>
  <c r="F4416" i="1"/>
  <c r="F4417" i="1"/>
  <c r="F4418" i="1"/>
  <c r="F4419" i="1"/>
  <c r="F4420" i="1"/>
  <c r="F4421" i="1"/>
  <c r="F4422" i="1"/>
  <c r="F4423" i="1"/>
  <c r="F4424" i="1"/>
  <c r="F4425" i="1"/>
  <c r="F4426" i="1"/>
  <c r="F4427" i="1"/>
  <c r="F4428" i="1"/>
  <c r="F4429" i="1"/>
  <c r="F4430" i="1"/>
  <c r="F4431" i="1"/>
  <c r="F4432" i="1"/>
  <c r="F4433" i="1"/>
  <c r="F4434" i="1"/>
  <c r="F4435" i="1"/>
  <c r="F4436" i="1"/>
  <c r="F4437" i="1"/>
  <c r="F4438" i="1"/>
  <c r="F4439" i="1"/>
  <c r="F4440" i="1"/>
  <c r="F4441" i="1"/>
  <c r="F4442" i="1"/>
  <c r="F4443" i="1"/>
  <c r="F4444" i="1"/>
  <c r="F4445" i="1"/>
  <c r="F4446" i="1"/>
  <c r="F4447" i="1"/>
  <c r="F4448" i="1"/>
  <c r="F4449" i="1"/>
  <c r="F4450" i="1"/>
  <c r="F4451" i="1"/>
  <c r="F4452" i="1"/>
  <c r="F4453" i="1"/>
  <c r="F4454" i="1"/>
  <c r="F4455" i="1"/>
  <c r="F4456" i="1"/>
  <c r="F4457" i="1"/>
  <c r="F4458" i="1"/>
  <c r="F4459" i="1"/>
  <c r="F4460" i="1"/>
  <c r="F4461" i="1"/>
  <c r="F4462" i="1"/>
  <c r="F4463" i="1"/>
  <c r="F4464" i="1"/>
  <c r="F4465" i="1"/>
  <c r="F4466" i="1"/>
  <c r="F4467" i="1"/>
  <c r="F4468" i="1"/>
  <c r="F4469" i="1"/>
  <c r="F4470" i="1"/>
  <c r="F4471" i="1"/>
  <c r="F4472" i="1"/>
  <c r="F4473" i="1"/>
  <c r="F4474" i="1"/>
  <c r="F4475" i="1"/>
  <c r="F4476" i="1"/>
  <c r="F4477" i="1"/>
  <c r="F4478" i="1"/>
  <c r="F4479" i="1"/>
  <c r="F4480" i="1"/>
  <c r="F4481" i="1"/>
  <c r="F4482" i="1"/>
  <c r="F4483" i="1"/>
  <c r="F4484" i="1"/>
  <c r="F4485" i="1"/>
  <c r="F4486" i="1"/>
  <c r="F4487" i="1"/>
  <c r="F4488" i="1"/>
  <c r="F4489" i="1"/>
  <c r="F4490" i="1"/>
  <c r="F4491" i="1"/>
  <c r="F4492" i="1"/>
  <c r="F4493" i="1"/>
  <c r="F4494" i="1"/>
  <c r="F4495" i="1"/>
  <c r="F4496" i="1"/>
  <c r="F4497" i="1"/>
  <c r="F4498" i="1"/>
  <c r="F4499" i="1"/>
  <c r="F4500" i="1"/>
  <c r="F4501" i="1"/>
  <c r="F4502" i="1"/>
  <c r="F4503" i="1"/>
  <c r="F4504" i="1"/>
  <c r="F4505" i="1"/>
  <c r="F4506" i="1"/>
  <c r="F4507" i="1"/>
  <c r="F4508" i="1"/>
  <c r="F4509" i="1"/>
  <c r="F4510" i="1"/>
  <c r="F4511" i="1"/>
  <c r="F4512" i="1"/>
  <c r="F4513" i="1"/>
  <c r="F4514" i="1"/>
  <c r="F4515" i="1"/>
  <c r="F4516" i="1"/>
  <c r="F4517" i="1"/>
  <c r="F4518" i="1"/>
  <c r="F4519" i="1"/>
  <c r="F4520" i="1"/>
  <c r="F4521" i="1"/>
  <c r="F4522" i="1"/>
  <c r="F4523" i="1"/>
  <c r="F4524" i="1"/>
  <c r="F4525" i="1"/>
  <c r="F4526" i="1"/>
  <c r="F4527" i="1"/>
  <c r="F4528" i="1"/>
  <c r="F4529" i="1"/>
  <c r="F4530" i="1"/>
  <c r="F4531" i="1"/>
  <c r="F4532" i="1"/>
  <c r="F4533" i="1"/>
  <c r="F4534" i="1"/>
  <c r="F4535" i="1"/>
  <c r="F4536" i="1"/>
  <c r="F4537" i="1"/>
  <c r="F4538" i="1"/>
  <c r="F4539" i="1"/>
  <c r="F4540" i="1"/>
  <c r="F4541" i="1"/>
  <c r="F4542" i="1"/>
  <c r="F4543" i="1"/>
  <c r="F4544" i="1"/>
  <c r="F4545" i="1"/>
  <c r="F4546" i="1"/>
  <c r="F4547" i="1"/>
  <c r="F4548" i="1"/>
  <c r="F4549" i="1"/>
  <c r="F4550" i="1"/>
  <c r="F4551" i="1"/>
  <c r="F4552" i="1"/>
  <c r="F4553" i="1"/>
  <c r="F4554" i="1"/>
  <c r="F4555" i="1"/>
  <c r="F4556" i="1"/>
  <c r="F4557" i="1"/>
  <c r="F4558" i="1"/>
  <c r="F4559" i="1"/>
  <c r="F4560" i="1"/>
  <c r="F4561" i="1"/>
  <c r="F4562" i="1"/>
  <c r="F4563" i="1"/>
  <c r="F4564" i="1"/>
  <c r="F4565" i="1"/>
  <c r="F4566" i="1"/>
  <c r="F4567" i="1"/>
  <c r="F4568" i="1"/>
  <c r="F4569" i="1"/>
  <c r="F4570" i="1"/>
  <c r="F4571" i="1"/>
  <c r="F4572" i="1"/>
  <c r="F4573" i="1"/>
  <c r="F4574" i="1"/>
  <c r="F4575" i="1"/>
  <c r="F4576" i="1"/>
  <c r="F4577" i="1"/>
  <c r="F4578" i="1"/>
  <c r="F4579" i="1"/>
  <c r="F4580" i="1"/>
  <c r="F4581" i="1"/>
  <c r="F4582" i="1"/>
  <c r="F4583" i="1"/>
  <c r="F4584" i="1"/>
  <c r="F4585" i="1"/>
  <c r="F4586" i="1"/>
  <c r="F4587" i="1"/>
  <c r="F4588" i="1"/>
  <c r="F4589" i="1"/>
  <c r="F4590" i="1"/>
  <c r="F4591" i="1"/>
  <c r="F4592" i="1"/>
  <c r="F4593" i="1"/>
  <c r="F4594" i="1"/>
  <c r="F4595" i="1"/>
  <c r="F4596" i="1"/>
  <c r="F4597" i="1"/>
  <c r="F4598" i="1"/>
  <c r="F4599" i="1"/>
  <c r="F4600" i="1"/>
  <c r="F4601" i="1"/>
  <c r="F4602" i="1"/>
  <c r="F4603" i="1"/>
  <c r="F4604" i="1"/>
  <c r="F4605" i="1"/>
  <c r="F4606" i="1"/>
  <c r="F4607" i="1"/>
  <c r="F4608" i="1"/>
  <c r="F4609" i="1"/>
  <c r="F4610" i="1"/>
  <c r="F4611" i="1"/>
  <c r="F4612" i="1"/>
  <c r="F4613" i="1"/>
  <c r="F4614" i="1"/>
  <c r="F4615" i="1"/>
  <c r="F4616" i="1"/>
  <c r="F4617" i="1"/>
  <c r="F4618" i="1"/>
  <c r="F4619" i="1"/>
  <c r="F4620" i="1"/>
  <c r="F4621" i="1"/>
  <c r="F4622" i="1"/>
  <c r="F4623" i="1"/>
  <c r="F4624" i="1"/>
  <c r="F4625" i="1"/>
  <c r="F4626" i="1"/>
  <c r="F4627" i="1"/>
  <c r="F4628" i="1"/>
  <c r="F4629" i="1"/>
  <c r="F4630" i="1"/>
  <c r="F4631" i="1"/>
  <c r="F4632" i="1"/>
  <c r="F4633" i="1"/>
  <c r="F4634" i="1"/>
  <c r="F4635" i="1"/>
  <c r="F4636" i="1"/>
  <c r="F4637" i="1"/>
  <c r="F4638" i="1"/>
  <c r="F4639" i="1"/>
  <c r="F4640" i="1"/>
  <c r="F4641" i="1"/>
  <c r="F4642" i="1"/>
  <c r="F4643" i="1"/>
  <c r="F4644" i="1"/>
  <c r="F4645" i="1"/>
  <c r="F4646" i="1"/>
  <c r="F4647" i="1"/>
  <c r="F4648" i="1"/>
  <c r="F4649" i="1"/>
  <c r="F4650" i="1"/>
  <c r="F4651" i="1"/>
  <c r="F4652" i="1"/>
  <c r="F4653" i="1"/>
  <c r="F4654" i="1"/>
  <c r="F4655" i="1"/>
  <c r="F4656" i="1"/>
  <c r="F4657" i="1"/>
  <c r="F4658" i="1"/>
  <c r="F4659" i="1"/>
  <c r="F4660" i="1"/>
  <c r="F4661" i="1"/>
  <c r="F4662" i="1"/>
  <c r="F4663" i="1"/>
  <c r="F4664" i="1"/>
  <c r="F4665" i="1"/>
  <c r="F4666" i="1"/>
  <c r="F4667" i="1"/>
  <c r="F4668" i="1"/>
  <c r="F4669" i="1"/>
  <c r="F4670" i="1"/>
  <c r="F4671" i="1"/>
  <c r="F4672" i="1"/>
  <c r="F4673" i="1"/>
  <c r="F4674" i="1"/>
  <c r="F4675" i="1"/>
  <c r="F4676" i="1"/>
  <c r="F4677" i="1"/>
  <c r="F4678" i="1"/>
  <c r="F4679" i="1"/>
  <c r="F4680" i="1"/>
  <c r="F4681" i="1"/>
  <c r="F4682" i="1"/>
  <c r="F4683" i="1"/>
  <c r="F4684" i="1"/>
  <c r="F4685" i="1"/>
  <c r="F4686" i="1"/>
  <c r="F4687" i="1"/>
  <c r="F4688" i="1"/>
  <c r="F4689" i="1"/>
  <c r="F4690" i="1"/>
  <c r="F4691" i="1"/>
  <c r="F4692" i="1"/>
  <c r="F4693" i="1"/>
  <c r="F4694" i="1"/>
  <c r="F4695" i="1"/>
  <c r="F4696" i="1"/>
  <c r="F4697" i="1"/>
  <c r="F4698" i="1"/>
  <c r="F4699" i="1"/>
  <c r="F4700" i="1"/>
  <c r="F4701" i="1"/>
  <c r="F4702" i="1"/>
  <c r="F4703" i="1"/>
  <c r="F4704" i="1"/>
  <c r="F4705" i="1"/>
  <c r="F4706" i="1"/>
  <c r="F4707" i="1"/>
  <c r="F4708" i="1"/>
  <c r="F4709" i="1"/>
  <c r="F4710" i="1"/>
  <c r="F4711" i="1"/>
  <c r="F4712" i="1"/>
  <c r="F4713" i="1"/>
  <c r="F4714" i="1"/>
  <c r="F4715" i="1"/>
  <c r="F4716" i="1"/>
  <c r="F4717" i="1"/>
  <c r="F4718" i="1"/>
  <c r="F4719" i="1"/>
  <c r="F4720" i="1"/>
  <c r="F4721" i="1"/>
  <c r="F4722" i="1"/>
  <c r="F4723" i="1"/>
  <c r="F4724" i="1"/>
  <c r="F4725" i="1"/>
  <c r="F4726" i="1"/>
  <c r="F4727" i="1"/>
  <c r="F4728" i="1"/>
  <c r="F4729" i="1"/>
  <c r="F4730" i="1"/>
  <c r="F4731" i="1"/>
  <c r="F4732" i="1"/>
  <c r="F4733" i="1"/>
  <c r="F4734" i="1"/>
  <c r="F4735" i="1"/>
  <c r="F4736" i="1"/>
  <c r="F4737" i="1"/>
  <c r="F4738" i="1"/>
  <c r="F4739" i="1"/>
  <c r="F4740" i="1"/>
  <c r="F4741" i="1"/>
  <c r="F4742" i="1"/>
  <c r="F4743" i="1"/>
  <c r="F4744" i="1"/>
  <c r="F4745" i="1"/>
  <c r="F4746" i="1"/>
  <c r="F4747" i="1"/>
  <c r="F4748" i="1"/>
  <c r="F4749" i="1"/>
  <c r="F4750" i="1"/>
  <c r="F4751" i="1"/>
  <c r="F4752" i="1"/>
  <c r="F4753" i="1"/>
  <c r="F4754" i="1"/>
  <c r="F4755" i="1"/>
  <c r="F4756" i="1"/>
  <c r="F4757" i="1"/>
  <c r="F4758" i="1"/>
  <c r="F4759" i="1"/>
  <c r="F4760" i="1"/>
  <c r="F4761" i="1"/>
  <c r="F4762" i="1"/>
  <c r="F4763" i="1"/>
  <c r="F4764" i="1"/>
  <c r="F4765" i="1"/>
  <c r="F4766" i="1"/>
  <c r="F4767" i="1"/>
  <c r="F4768" i="1"/>
  <c r="F4769" i="1"/>
  <c r="F4770" i="1"/>
  <c r="F4771" i="1"/>
  <c r="F4772" i="1"/>
  <c r="F4773" i="1"/>
  <c r="F4774" i="1"/>
  <c r="F4775" i="1"/>
  <c r="F4776" i="1"/>
  <c r="F4777" i="1"/>
  <c r="F4778" i="1"/>
  <c r="F4779" i="1"/>
  <c r="F4780" i="1"/>
  <c r="F4781" i="1"/>
  <c r="F4782" i="1"/>
  <c r="F4783" i="1"/>
  <c r="F4784" i="1"/>
  <c r="F4785" i="1"/>
  <c r="F4786" i="1"/>
  <c r="F4787" i="1"/>
  <c r="F4788" i="1"/>
  <c r="F4789" i="1"/>
  <c r="F4790" i="1"/>
  <c r="F4791" i="1"/>
  <c r="F4792" i="1"/>
  <c r="F4793" i="1"/>
  <c r="F4794" i="1"/>
  <c r="F4795" i="1"/>
  <c r="F4796" i="1"/>
  <c r="F4797" i="1"/>
  <c r="F4798" i="1"/>
  <c r="F4799" i="1"/>
  <c r="F4800" i="1"/>
  <c r="F4801" i="1"/>
  <c r="F4802" i="1"/>
  <c r="F4803" i="1"/>
  <c r="F4804" i="1"/>
  <c r="F4805" i="1"/>
  <c r="F4806" i="1"/>
  <c r="F4807" i="1"/>
  <c r="F4808" i="1"/>
  <c r="F4809" i="1"/>
  <c r="F4810" i="1"/>
  <c r="F4811" i="1"/>
  <c r="F4812" i="1"/>
  <c r="F4813" i="1"/>
  <c r="F4814" i="1"/>
  <c r="F4815" i="1"/>
  <c r="F4816" i="1"/>
  <c r="F4817" i="1"/>
  <c r="F4818" i="1"/>
  <c r="F4819" i="1"/>
  <c r="F4820" i="1"/>
  <c r="F4821" i="1"/>
  <c r="F4822" i="1"/>
  <c r="F4823" i="1"/>
  <c r="F4824" i="1"/>
  <c r="F4825" i="1"/>
  <c r="F4826" i="1"/>
  <c r="F4827" i="1"/>
  <c r="F4828" i="1"/>
  <c r="F4829" i="1"/>
  <c r="F4830" i="1"/>
  <c r="F4831" i="1"/>
  <c r="F4832" i="1"/>
  <c r="F4833" i="1"/>
  <c r="F4834" i="1"/>
  <c r="F4835" i="1"/>
  <c r="F4836" i="1"/>
  <c r="F4837" i="1"/>
  <c r="F4838" i="1"/>
  <c r="F4839" i="1"/>
  <c r="F4840" i="1"/>
  <c r="F4841" i="1"/>
  <c r="F4842" i="1"/>
  <c r="F4843" i="1"/>
  <c r="F4844" i="1"/>
  <c r="F4845" i="1"/>
  <c r="F4846" i="1"/>
  <c r="F4847" i="1"/>
  <c r="F4848" i="1"/>
  <c r="F4849" i="1"/>
  <c r="F4850" i="1"/>
  <c r="F4851" i="1"/>
  <c r="F4852" i="1"/>
  <c r="F4853" i="1"/>
  <c r="F4854" i="1"/>
  <c r="F4855" i="1"/>
  <c r="F4856" i="1"/>
  <c r="F4857" i="1"/>
  <c r="F4858" i="1"/>
  <c r="F4859" i="1"/>
  <c r="F4860" i="1"/>
  <c r="F4861" i="1"/>
  <c r="F4862" i="1"/>
  <c r="F4863" i="1"/>
  <c r="F4864" i="1"/>
  <c r="F4865" i="1"/>
  <c r="F4866" i="1"/>
  <c r="F4867" i="1"/>
  <c r="F4868" i="1"/>
  <c r="F4869" i="1"/>
  <c r="F4870" i="1"/>
  <c r="F4871" i="1"/>
  <c r="F4872" i="1"/>
  <c r="F4873" i="1"/>
  <c r="F4874" i="1"/>
  <c r="F4875" i="1"/>
  <c r="F4876" i="1"/>
  <c r="F4877" i="1"/>
  <c r="F4878" i="1"/>
  <c r="F4879" i="1"/>
  <c r="F4880" i="1"/>
  <c r="F4881" i="1"/>
  <c r="F4882" i="1"/>
  <c r="F4883" i="1"/>
  <c r="F4884" i="1"/>
  <c r="F4885" i="1"/>
  <c r="F4886" i="1"/>
  <c r="F4887" i="1"/>
  <c r="F4888" i="1"/>
  <c r="F4889" i="1"/>
  <c r="F4890" i="1"/>
  <c r="F4891" i="1"/>
  <c r="F4892" i="1"/>
  <c r="F4893" i="1"/>
  <c r="F4894" i="1"/>
  <c r="F4895" i="1"/>
  <c r="F4896" i="1"/>
  <c r="F4897" i="1"/>
  <c r="F4898" i="1"/>
  <c r="F4899" i="1"/>
  <c r="F4900" i="1"/>
  <c r="F4901" i="1"/>
  <c r="F4902" i="1"/>
  <c r="F4903" i="1"/>
  <c r="F4904" i="1"/>
  <c r="F4905" i="1"/>
  <c r="F4906" i="1"/>
  <c r="F4907" i="1"/>
  <c r="F4908" i="1"/>
  <c r="F4909" i="1"/>
  <c r="F4910" i="1"/>
  <c r="F4911" i="1"/>
  <c r="F4912" i="1"/>
  <c r="F4913" i="1"/>
  <c r="F4914" i="1"/>
  <c r="F4915" i="1"/>
  <c r="F4916" i="1"/>
  <c r="F4917" i="1"/>
  <c r="F4918" i="1"/>
  <c r="F4919" i="1"/>
  <c r="F4920" i="1"/>
  <c r="F4921" i="1"/>
  <c r="F4922" i="1"/>
  <c r="F4923" i="1"/>
  <c r="F4924" i="1"/>
  <c r="F4925" i="1"/>
  <c r="F4926" i="1"/>
  <c r="F4927" i="1"/>
  <c r="F4928" i="1"/>
  <c r="F4929" i="1"/>
  <c r="F4930" i="1"/>
  <c r="F4931" i="1"/>
  <c r="F4932" i="1"/>
  <c r="F4933" i="1"/>
  <c r="F4934" i="1"/>
  <c r="F4935" i="1"/>
  <c r="F4936" i="1"/>
  <c r="F4937" i="1"/>
  <c r="F4938" i="1"/>
  <c r="F4939" i="1"/>
  <c r="F4940" i="1"/>
  <c r="F4941" i="1"/>
  <c r="F4942" i="1"/>
  <c r="F4943" i="1"/>
  <c r="F4944" i="1"/>
  <c r="F4945" i="1"/>
  <c r="F4946" i="1"/>
  <c r="F4947" i="1"/>
  <c r="F4948" i="1"/>
  <c r="F4949" i="1"/>
  <c r="F4950" i="1"/>
  <c r="F4951" i="1"/>
  <c r="F4952" i="1"/>
  <c r="F4953" i="1"/>
  <c r="F4954" i="1"/>
  <c r="F4955" i="1"/>
  <c r="F4956" i="1"/>
  <c r="F4957" i="1"/>
  <c r="F4958" i="1"/>
  <c r="F4959" i="1"/>
  <c r="F4960" i="1"/>
  <c r="F4961" i="1"/>
  <c r="F4962" i="1"/>
  <c r="F4963" i="1"/>
  <c r="F4964" i="1"/>
  <c r="F4965" i="1"/>
  <c r="F4966" i="1"/>
  <c r="F4967" i="1"/>
  <c r="F4968" i="1"/>
  <c r="F4969" i="1"/>
  <c r="F4970" i="1"/>
  <c r="F4971" i="1"/>
  <c r="F4972" i="1"/>
  <c r="F4973" i="1"/>
  <c r="F4974" i="1"/>
  <c r="F4975" i="1"/>
  <c r="F4976" i="1"/>
  <c r="F4977" i="1"/>
  <c r="F4978" i="1"/>
  <c r="F4979" i="1"/>
  <c r="F4980" i="1"/>
  <c r="F4981" i="1"/>
  <c r="F4982" i="1"/>
  <c r="F4983" i="1"/>
  <c r="F4984" i="1"/>
  <c r="F4985" i="1"/>
  <c r="F4986" i="1"/>
  <c r="F4987" i="1"/>
  <c r="F4988" i="1"/>
  <c r="F4989" i="1"/>
  <c r="F4990" i="1"/>
  <c r="F4991" i="1"/>
  <c r="F4992" i="1"/>
  <c r="F4993" i="1"/>
  <c r="F4994" i="1"/>
  <c r="F4995" i="1"/>
  <c r="F4996" i="1"/>
  <c r="F4997" i="1"/>
  <c r="F4998" i="1"/>
  <c r="F4999" i="1"/>
  <c r="F5000" i="1"/>
  <c r="F5001" i="1"/>
  <c r="F5002" i="1"/>
  <c r="F5003" i="1"/>
  <c r="F5004" i="1"/>
  <c r="F5005" i="1"/>
  <c r="F5006" i="1"/>
  <c r="F5007" i="1"/>
  <c r="F5008" i="1"/>
  <c r="F5009" i="1"/>
  <c r="F5010" i="1"/>
  <c r="F5011" i="1"/>
  <c r="F5012" i="1"/>
  <c r="F5013" i="1"/>
  <c r="F5014" i="1"/>
  <c r="F5015" i="1"/>
  <c r="F5016" i="1"/>
  <c r="F5017" i="1"/>
  <c r="F5018" i="1"/>
  <c r="F5019" i="1"/>
  <c r="F5020" i="1"/>
  <c r="F5021" i="1"/>
  <c r="F5022" i="1"/>
  <c r="F5023" i="1"/>
  <c r="F5024" i="1"/>
  <c r="F5025" i="1"/>
  <c r="F5026" i="1"/>
  <c r="F5027" i="1"/>
  <c r="F5028" i="1"/>
  <c r="F5029" i="1"/>
  <c r="F5030" i="1"/>
  <c r="F5031" i="1"/>
  <c r="F5032" i="1"/>
  <c r="F5033" i="1"/>
  <c r="F5034" i="1"/>
  <c r="F5035" i="1"/>
  <c r="F5036" i="1"/>
  <c r="F5037" i="1"/>
  <c r="F5038" i="1"/>
  <c r="F5039" i="1"/>
  <c r="F5040" i="1"/>
  <c r="F5041" i="1"/>
  <c r="F5042" i="1"/>
  <c r="F5043" i="1"/>
  <c r="F5044" i="1"/>
  <c r="F5045" i="1"/>
  <c r="F5046" i="1"/>
  <c r="F5047" i="1"/>
  <c r="F5048" i="1"/>
  <c r="F5049" i="1"/>
  <c r="F5050" i="1"/>
  <c r="F5051" i="1"/>
  <c r="F5052" i="1"/>
  <c r="F5053" i="1"/>
  <c r="F5054" i="1"/>
  <c r="F5055" i="1"/>
  <c r="F5056" i="1"/>
  <c r="F5057" i="1"/>
  <c r="F5058" i="1"/>
  <c r="F5059" i="1"/>
  <c r="F5060" i="1"/>
  <c r="F5061" i="1"/>
  <c r="F5062" i="1"/>
  <c r="F5063" i="1"/>
  <c r="F5064" i="1"/>
  <c r="F5065" i="1"/>
  <c r="F5066" i="1"/>
  <c r="F5067" i="1"/>
  <c r="F5068" i="1"/>
  <c r="F5069" i="1"/>
  <c r="F5070" i="1"/>
  <c r="F5071" i="1"/>
  <c r="F5072" i="1"/>
  <c r="F5073" i="1"/>
  <c r="F5074" i="1"/>
  <c r="F5075" i="1"/>
  <c r="F5076" i="1"/>
  <c r="F5077" i="1"/>
  <c r="F5078" i="1"/>
  <c r="F5079" i="1"/>
  <c r="F5080" i="1"/>
  <c r="F5081" i="1"/>
  <c r="F5082" i="1"/>
  <c r="F5083" i="1"/>
  <c r="F5084" i="1"/>
  <c r="F5085" i="1"/>
  <c r="F5086" i="1"/>
  <c r="F5087" i="1"/>
  <c r="F5088" i="1"/>
  <c r="F5089" i="1"/>
  <c r="F5090" i="1"/>
  <c r="F5091" i="1"/>
  <c r="F5092" i="1"/>
  <c r="F5093" i="1"/>
  <c r="F5094" i="1"/>
  <c r="F5095" i="1"/>
  <c r="F5096" i="1"/>
  <c r="F5097" i="1"/>
  <c r="F5098" i="1"/>
  <c r="F5099" i="1"/>
  <c r="F5100" i="1"/>
  <c r="F5101" i="1"/>
  <c r="F5102" i="1"/>
  <c r="F5103" i="1"/>
  <c r="F5104" i="1"/>
  <c r="F5105" i="1"/>
  <c r="F5106" i="1"/>
  <c r="F5107" i="1"/>
  <c r="F5108" i="1"/>
  <c r="F5109" i="1"/>
  <c r="F5110" i="1"/>
  <c r="F5111" i="1"/>
  <c r="F5112" i="1"/>
  <c r="F5113" i="1"/>
  <c r="F5114" i="1"/>
  <c r="F5115" i="1"/>
  <c r="F5116" i="1"/>
  <c r="F5117" i="1"/>
  <c r="F5118" i="1"/>
  <c r="F5119" i="1"/>
  <c r="F5120" i="1"/>
  <c r="F5121" i="1"/>
  <c r="F5122" i="1"/>
  <c r="F5123" i="1"/>
  <c r="F5124" i="1"/>
  <c r="F5125" i="1"/>
  <c r="F5126" i="1"/>
  <c r="F5127" i="1"/>
  <c r="F5128" i="1"/>
  <c r="F5129" i="1"/>
  <c r="F5130" i="1"/>
  <c r="F5131" i="1"/>
  <c r="F5132" i="1"/>
  <c r="F5133" i="1"/>
  <c r="F5134" i="1"/>
  <c r="F5135" i="1"/>
  <c r="F5136" i="1"/>
  <c r="F5137" i="1"/>
  <c r="F5138" i="1"/>
  <c r="F5139" i="1"/>
  <c r="F5140" i="1"/>
  <c r="F5141" i="1"/>
  <c r="F5142" i="1"/>
  <c r="F5143" i="1"/>
  <c r="F5144" i="1"/>
  <c r="F5145" i="1"/>
  <c r="F5146" i="1"/>
  <c r="F5147" i="1"/>
  <c r="F5148" i="1"/>
  <c r="F5149" i="1"/>
  <c r="F5150" i="1"/>
  <c r="F5151" i="1"/>
  <c r="F5152" i="1"/>
  <c r="F5153" i="1"/>
  <c r="F5154" i="1"/>
  <c r="F5155" i="1"/>
  <c r="F5156" i="1"/>
  <c r="F5157" i="1"/>
  <c r="F5158" i="1"/>
  <c r="F5159" i="1"/>
  <c r="F5160" i="1"/>
  <c r="F5161" i="1"/>
  <c r="F5162" i="1"/>
  <c r="F5163" i="1"/>
  <c r="F5164" i="1"/>
  <c r="F5165" i="1"/>
  <c r="F5166" i="1"/>
  <c r="F5167" i="1"/>
  <c r="F5168" i="1"/>
  <c r="F5169" i="1"/>
  <c r="F5170" i="1"/>
  <c r="F5171" i="1"/>
  <c r="F5172" i="1"/>
  <c r="F5173" i="1"/>
  <c r="F5174" i="1"/>
  <c r="F5175" i="1"/>
  <c r="F5176" i="1"/>
  <c r="F5177" i="1"/>
  <c r="F5178" i="1"/>
  <c r="F5179" i="1"/>
  <c r="F5180" i="1"/>
  <c r="F5181" i="1"/>
  <c r="F5182" i="1"/>
  <c r="F5183" i="1"/>
  <c r="F5184" i="1"/>
  <c r="F5185" i="1"/>
  <c r="F5186" i="1"/>
  <c r="F5187" i="1"/>
  <c r="F5188" i="1"/>
  <c r="F5189" i="1"/>
  <c r="F5190" i="1"/>
  <c r="F5191" i="1"/>
  <c r="F5192" i="1"/>
  <c r="F5193" i="1"/>
  <c r="F5194" i="1"/>
  <c r="F5195" i="1"/>
  <c r="F5196" i="1"/>
  <c r="F5197" i="1"/>
  <c r="F5198" i="1"/>
  <c r="F5199" i="1"/>
  <c r="F5200" i="1"/>
  <c r="F5201" i="1"/>
  <c r="F5202" i="1"/>
  <c r="F5203" i="1"/>
  <c r="F5204" i="1"/>
  <c r="F5205" i="1"/>
  <c r="F5206" i="1"/>
  <c r="F5207" i="1"/>
  <c r="F5208" i="1"/>
  <c r="F5209" i="1"/>
  <c r="F5210" i="1"/>
  <c r="F5211" i="1"/>
  <c r="F5212" i="1"/>
  <c r="F5213" i="1"/>
  <c r="F5214" i="1"/>
  <c r="F5215" i="1"/>
  <c r="F5216" i="1"/>
  <c r="F5217" i="1"/>
  <c r="F5218" i="1"/>
  <c r="F5219" i="1"/>
  <c r="F5220" i="1"/>
  <c r="F5221" i="1"/>
  <c r="F5222" i="1"/>
  <c r="F5223" i="1"/>
  <c r="F5224" i="1"/>
  <c r="F5225" i="1"/>
  <c r="F5226" i="1"/>
  <c r="F5227" i="1"/>
  <c r="F5228" i="1"/>
  <c r="F5229" i="1"/>
  <c r="F5230" i="1"/>
  <c r="F5231" i="1"/>
  <c r="F5232" i="1"/>
  <c r="F5233" i="1"/>
  <c r="F5234" i="1"/>
  <c r="F5235" i="1"/>
  <c r="F5236" i="1"/>
  <c r="F5237" i="1"/>
  <c r="F5238" i="1"/>
  <c r="F5239" i="1"/>
  <c r="F5240" i="1"/>
  <c r="F5241" i="1"/>
  <c r="F5242" i="1"/>
  <c r="F5243" i="1"/>
  <c r="F5244" i="1"/>
  <c r="F5245" i="1"/>
  <c r="F5246" i="1"/>
  <c r="F5247" i="1"/>
  <c r="F5248" i="1"/>
  <c r="F5249" i="1"/>
  <c r="F5250" i="1"/>
  <c r="F5251" i="1"/>
  <c r="F5252" i="1"/>
  <c r="F5253" i="1"/>
  <c r="F5254" i="1"/>
  <c r="F5255" i="1"/>
  <c r="F5256" i="1"/>
  <c r="F5257" i="1"/>
  <c r="F5258" i="1"/>
  <c r="F5259" i="1"/>
  <c r="F5260" i="1"/>
  <c r="F5261" i="1"/>
  <c r="F5262" i="1"/>
  <c r="F5263" i="1"/>
  <c r="F5264" i="1"/>
  <c r="F5265" i="1"/>
  <c r="F5266" i="1"/>
  <c r="F5267" i="1"/>
  <c r="F5268" i="1"/>
  <c r="F5269" i="1"/>
  <c r="F5270" i="1"/>
  <c r="F5271" i="1"/>
  <c r="F5272" i="1"/>
  <c r="F5273" i="1"/>
  <c r="F5274" i="1"/>
  <c r="F5275" i="1"/>
  <c r="F5276" i="1"/>
  <c r="F5277" i="1"/>
  <c r="F5278" i="1"/>
  <c r="F5279" i="1"/>
  <c r="F5280" i="1"/>
  <c r="F5281" i="1"/>
  <c r="F5282" i="1"/>
  <c r="F5283" i="1"/>
  <c r="F5284" i="1"/>
  <c r="F5285" i="1"/>
  <c r="F5286" i="1"/>
  <c r="F5287" i="1"/>
  <c r="F5288" i="1"/>
  <c r="F5289" i="1"/>
  <c r="F5290" i="1"/>
  <c r="F5291" i="1"/>
  <c r="F5292" i="1"/>
  <c r="F5293" i="1"/>
  <c r="F5294" i="1"/>
  <c r="F5295" i="1"/>
  <c r="F5296" i="1"/>
  <c r="F5297" i="1"/>
  <c r="F5298" i="1"/>
  <c r="F5299" i="1"/>
  <c r="F5300" i="1"/>
  <c r="F5301" i="1"/>
  <c r="F5302" i="1"/>
  <c r="F5303" i="1"/>
  <c r="F5304" i="1"/>
  <c r="F5305" i="1"/>
  <c r="F5306" i="1"/>
  <c r="F5307" i="1"/>
  <c r="F5308" i="1"/>
  <c r="F5309" i="1"/>
  <c r="F5310" i="1"/>
  <c r="F5311" i="1"/>
  <c r="F5312" i="1"/>
  <c r="F5313" i="1"/>
  <c r="F5314" i="1"/>
  <c r="F5315" i="1"/>
  <c r="F5316" i="1"/>
  <c r="F5317" i="1"/>
  <c r="F5318" i="1"/>
  <c r="F5319" i="1"/>
  <c r="F5320" i="1"/>
  <c r="F5321" i="1"/>
  <c r="F5322" i="1"/>
  <c r="F5323" i="1"/>
  <c r="F5324" i="1"/>
  <c r="F5325" i="1"/>
  <c r="F5326" i="1"/>
  <c r="F5327" i="1"/>
  <c r="F5328" i="1"/>
  <c r="F5329" i="1"/>
  <c r="F5330" i="1"/>
  <c r="F5331" i="1"/>
  <c r="F5332" i="1"/>
  <c r="F5333" i="1"/>
  <c r="F5334" i="1"/>
  <c r="F5335" i="1"/>
  <c r="F5336" i="1"/>
  <c r="F5337" i="1"/>
  <c r="F5338" i="1"/>
  <c r="F5339" i="1"/>
  <c r="F5340" i="1"/>
  <c r="F5341" i="1"/>
  <c r="F5342" i="1"/>
  <c r="F5343" i="1"/>
  <c r="F5344" i="1"/>
  <c r="F5345" i="1"/>
  <c r="F5346" i="1"/>
  <c r="F5347" i="1"/>
  <c r="F5348" i="1"/>
  <c r="F5349" i="1"/>
  <c r="F5350" i="1"/>
  <c r="F5351" i="1"/>
  <c r="F5352" i="1"/>
  <c r="F5353" i="1"/>
  <c r="F5354" i="1"/>
  <c r="F5355" i="1"/>
  <c r="F5356" i="1"/>
  <c r="F5357" i="1"/>
  <c r="F5358" i="1"/>
  <c r="F5359" i="1"/>
  <c r="F5360" i="1"/>
  <c r="F5361" i="1"/>
  <c r="F5362" i="1"/>
  <c r="F5363" i="1"/>
  <c r="F5364" i="1"/>
  <c r="F5365" i="1"/>
  <c r="F5366" i="1"/>
  <c r="F5367" i="1"/>
  <c r="F5368" i="1"/>
  <c r="F5369" i="1"/>
  <c r="F5370" i="1"/>
  <c r="F5371" i="1"/>
  <c r="F5372" i="1"/>
  <c r="F5373" i="1"/>
  <c r="F5374" i="1"/>
  <c r="F5375" i="1"/>
  <c r="F5376" i="1"/>
  <c r="F5377" i="1"/>
  <c r="F5378" i="1"/>
  <c r="F5379" i="1"/>
  <c r="F5380" i="1"/>
  <c r="F5381" i="1"/>
  <c r="F5382" i="1"/>
  <c r="F5383" i="1"/>
  <c r="F5384" i="1"/>
  <c r="F5385" i="1"/>
  <c r="F5386" i="1"/>
  <c r="F5387" i="1"/>
  <c r="F5388" i="1"/>
  <c r="F5389" i="1"/>
  <c r="F5390" i="1"/>
  <c r="F5391" i="1"/>
  <c r="F5392" i="1"/>
  <c r="F5393" i="1"/>
  <c r="F5394" i="1"/>
  <c r="F5395" i="1"/>
  <c r="F5396" i="1"/>
  <c r="F5397" i="1"/>
  <c r="F5398" i="1"/>
  <c r="F5399" i="1"/>
  <c r="F5400" i="1"/>
  <c r="F5401" i="1"/>
  <c r="F5402" i="1"/>
  <c r="F5403" i="1"/>
  <c r="F5404" i="1"/>
  <c r="F5405" i="1"/>
  <c r="F5406" i="1"/>
  <c r="F5407" i="1"/>
  <c r="F5408" i="1"/>
  <c r="F5409" i="1"/>
  <c r="F5410" i="1"/>
  <c r="F5411" i="1"/>
  <c r="F5412" i="1"/>
  <c r="F5413" i="1"/>
  <c r="F5414" i="1"/>
  <c r="F5415" i="1"/>
  <c r="F5416" i="1"/>
  <c r="F5417" i="1"/>
  <c r="F5418" i="1"/>
  <c r="F5419" i="1"/>
  <c r="F5420" i="1"/>
  <c r="F5421" i="1"/>
  <c r="F5422" i="1"/>
  <c r="F5423" i="1"/>
  <c r="F5424" i="1"/>
  <c r="F5425" i="1"/>
  <c r="F5426" i="1"/>
  <c r="F5427" i="1"/>
  <c r="F5428" i="1"/>
  <c r="F5429" i="1"/>
  <c r="F5430" i="1"/>
  <c r="F5431" i="1"/>
  <c r="F5432" i="1"/>
  <c r="F5433" i="1"/>
  <c r="F5434" i="1"/>
  <c r="F5435" i="1"/>
  <c r="F5436" i="1"/>
  <c r="F5437" i="1"/>
  <c r="F5438" i="1"/>
  <c r="F5439" i="1"/>
  <c r="F5440" i="1"/>
  <c r="F5441" i="1"/>
  <c r="F5442" i="1"/>
  <c r="F5443" i="1"/>
  <c r="F5444" i="1"/>
  <c r="F5445" i="1"/>
  <c r="F5446" i="1"/>
  <c r="F5447" i="1"/>
  <c r="F5448" i="1"/>
  <c r="F5449" i="1"/>
  <c r="F5450" i="1"/>
  <c r="F5451" i="1"/>
  <c r="F5452" i="1"/>
  <c r="F5453" i="1"/>
  <c r="F5454" i="1"/>
  <c r="F5455" i="1"/>
  <c r="F5456" i="1"/>
  <c r="F5457" i="1"/>
  <c r="F5458" i="1"/>
  <c r="F5459" i="1"/>
  <c r="F5460" i="1"/>
  <c r="F5461" i="1"/>
  <c r="F5462" i="1"/>
  <c r="F5463" i="1"/>
  <c r="F5464" i="1"/>
  <c r="F5465" i="1"/>
  <c r="F5466" i="1"/>
  <c r="F5467" i="1"/>
  <c r="F5468" i="1"/>
  <c r="F5469" i="1"/>
  <c r="F5470" i="1"/>
  <c r="F5471" i="1"/>
  <c r="F5472" i="1"/>
  <c r="F5473" i="1"/>
  <c r="F5474" i="1"/>
  <c r="F5475" i="1"/>
  <c r="F5476" i="1"/>
  <c r="F5477" i="1"/>
  <c r="F5478" i="1"/>
  <c r="F5479" i="1"/>
  <c r="F5480" i="1"/>
  <c r="F5481" i="1"/>
  <c r="F5482" i="1"/>
  <c r="F5483" i="1"/>
  <c r="F5484" i="1"/>
  <c r="F5485" i="1"/>
  <c r="F5486" i="1"/>
  <c r="F5487" i="1"/>
  <c r="F5488" i="1"/>
  <c r="F5489" i="1"/>
  <c r="F5490" i="1"/>
  <c r="F5491" i="1"/>
  <c r="F5492" i="1"/>
  <c r="F5493" i="1"/>
  <c r="F5494" i="1"/>
  <c r="F5495" i="1"/>
  <c r="F5496" i="1"/>
  <c r="F5497" i="1"/>
  <c r="F5498" i="1"/>
  <c r="F5499" i="1"/>
  <c r="F5500" i="1"/>
  <c r="F5501" i="1"/>
  <c r="F5502" i="1"/>
  <c r="F5503" i="1"/>
  <c r="F5504" i="1"/>
  <c r="F5505" i="1"/>
  <c r="F5506" i="1"/>
  <c r="F5507" i="1"/>
  <c r="F5508" i="1"/>
  <c r="F5509" i="1"/>
  <c r="F5510" i="1"/>
  <c r="F5511" i="1"/>
  <c r="F5512" i="1"/>
  <c r="F5513" i="1"/>
  <c r="F5514" i="1"/>
  <c r="F5515" i="1"/>
  <c r="F5516" i="1"/>
  <c r="F5517" i="1"/>
  <c r="F5518" i="1"/>
  <c r="F5519" i="1"/>
  <c r="F5520" i="1"/>
  <c r="F5521" i="1"/>
  <c r="F5522" i="1"/>
  <c r="F5523" i="1"/>
  <c r="F5524" i="1"/>
  <c r="F5525" i="1"/>
  <c r="F5526" i="1"/>
  <c r="F5527" i="1"/>
  <c r="F5528" i="1"/>
  <c r="F5529" i="1"/>
  <c r="F5530" i="1"/>
  <c r="F5531" i="1"/>
  <c r="F5532" i="1"/>
  <c r="F5533" i="1"/>
  <c r="F5534" i="1"/>
  <c r="F5535" i="1"/>
  <c r="F5536" i="1"/>
  <c r="F5537" i="1"/>
  <c r="F5538" i="1"/>
  <c r="F5539" i="1"/>
  <c r="F5540" i="1"/>
  <c r="F5541" i="1"/>
  <c r="F5542" i="1"/>
  <c r="F5543" i="1"/>
  <c r="F5544" i="1"/>
  <c r="F5545" i="1"/>
  <c r="F5546" i="1"/>
  <c r="F5547" i="1"/>
  <c r="F5548" i="1"/>
  <c r="F5549" i="1"/>
  <c r="F5550" i="1"/>
  <c r="F5551" i="1"/>
  <c r="F5552" i="1"/>
  <c r="F5553" i="1"/>
  <c r="F5554" i="1"/>
  <c r="F5555" i="1"/>
  <c r="F5556" i="1"/>
  <c r="F5557" i="1"/>
  <c r="F5558" i="1"/>
  <c r="F5559" i="1"/>
  <c r="F5560" i="1"/>
  <c r="F5561" i="1"/>
  <c r="F5562" i="1"/>
  <c r="F5563" i="1"/>
  <c r="F5564" i="1"/>
  <c r="F5565" i="1"/>
  <c r="F5566" i="1"/>
  <c r="F5567" i="1"/>
  <c r="F5568" i="1"/>
  <c r="F5569" i="1"/>
  <c r="F5570" i="1"/>
  <c r="F5571" i="1"/>
  <c r="F5572" i="1"/>
  <c r="F5573" i="1"/>
  <c r="F5574" i="1"/>
  <c r="F5575" i="1"/>
  <c r="F5576" i="1"/>
  <c r="F5577" i="1"/>
  <c r="F5578" i="1"/>
  <c r="F5579" i="1"/>
  <c r="F5580" i="1"/>
  <c r="F5581" i="1"/>
  <c r="F5582" i="1"/>
  <c r="F5583" i="1"/>
  <c r="F5584" i="1"/>
  <c r="F5585" i="1"/>
  <c r="F5586" i="1"/>
  <c r="F5587" i="1"/>
  <c r="F5588" i="1"/>
  <c r="F5589" i="1"/>
  <c r="F5590" i="1"/>
  <c r="F5591" i="1"/>
  <c r="F5592" i="1"/>
  <c r="F5593" i="1"/>
  <c r="F5594" i="1"/>
  <c r="F5595" i="1"/>
  <c r="F5596" i="1"/>
  <c r="F5597" i="1"/>
  <c r="F5598" i="1"/>
  <c r="F5599" i="1"/>
  <c r="F5600" i="1"/>
  <c r="F5601" i="1"/>
  <c r="F5602" i="1"/>
  <c r="F5603" i="1"/>
  <c r="F5604" i="1"/>
  <c r="F5605" i="1"/>
  <c r="F5606" i="1"/>
  <c r="F5607" i="1"/>
  <c r="F5608" i="1"/>
  <c r="F5609" i="1"/>
  <c r="F5610" i="1"/>
  <c r="F5611" i="1"/>
  <c r="F5612" i="1"/>
  <c r="F5613" i="1"/>
  <c r="F5614" i="1"/>
  <c r="F5615" i="1"/>
  <c r="F5616" i="1"/>
  <c r="F5617" i="1"/>
  <c r="F5618" i="1"/>
  <c r="F5619" i="1"/>
  <c r="F5620" i="1"/>
  <c r="F5621" i="1"/>
  <c r="F5622" i="1"/>
  <c r="F5623" i="1"/>
  <c r="F5624" i="1"/>
  <c r="F5625" i="1"/>
  <c r="F5626" i="1"/>
  <c r="F5627" i="1"/>
  <c r="F5628" i="1"/>
  <c r="F5629" i="1"/>
  <c r="F5630" i="1"/>
  <c r="F5631" i="1"/>
  <c r="F5632" i="1"/>
  <c r="F5633" i="1"/>
  <c r="F5634" i="1"/>
  <c r="F5635" i="1"/>
  <c r="F5636" i="1"/>
  <c r="F5637" i="1"/>
  <c r="F5638" i="1"/>
  <c r="F5639" i="1"/>
  <c r="F5640" i="1"/>
  <c r="F5641" i="1"/>
  <c r="F5642" i="1"/>
  <c r="F5643" i="1"/>
  <c r="F5644" i="1"/>
  <c r="F5645" i="1"/>
  <c r="F5646" i="1"/>
  <c r="F5647" i="1"/>
  <c r="F5648" i="1"/>
  <c r="F5649" i="1"/>
  <c r="F5650" i="1"/>
  <c r="F5651" i="1"/>
  <c r="F5652" i="1"/>
  <c r="F5653" i="1"/>
  <c r="F5654" i="1"/>
  <c r="F5655" i="1"/>
  <c r="F5656" i="1"/>
  <c r="F5657" i="1"/>
  <c r="F5658" i="1"/>
  <c r="F5659" i="1"/>
  <c r="F5660" i="1"/>
  <c r="F5661" i="1"/>
  <c r="F5662" i="1"/>
  <c r="F5663" i="1"/>
  <c r="F5664" i="1"/>
  <c r="F5665" i="1"/>
  <c r="F5666" i="1"/>
  <c r="F5667" i="1"/>
  <c r="F5668" i="1"/>
  <c r="F5669" i="1"/>
  <c r="F5670" i="1"/>
  <c r="F5671" i="1"/>
  <c r="F5672" i="1"/>
  <c r="F5673" i="1"/>
  <c r="F5674" i="1"/>
  <c r="F5675" i="1"/>
  <c r="F5676" i="1"/>
  <c r="F5677" i="1"/>
  <c r="F5678" i="1"/>
  <c r="F5679" i="1"/>
  <c r="F5680" i="1"/>
  <c r="F5681" i="1"/>
  <c r="F5682" i="1"/>
  <c r="F5683" i="1"/>
  <c r="F5684" i="1"/>
  <c r="F5685" i="1"/>
  <c r="F5686" i="1"/>
  <c r="F5687" i="1"/>
  <c r="F5688" i="1"/>
  <c r="F5689" i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F5711" i="1"/>
  <c r="F5712" i="1"/>
  <c r="F5713" i="1"/>
  <c r="F5714" i="1"/>
  <c r="F5715" i="1"/>
  <c r="F5716" i="1"/>
  <c r="F5717" i="1"/>
  <c r="F5718" i="1"/>
  <c r="F5719" i="1"/>
  <c r="F5720" i="1"/>
  <c r="F5721" i="1"/>
  <c r="F5722" i="1"/>
  <c r="F5723" i="1"/>
  <c r="F5724" i="1"/>
  <c r="F5725" i="1"/>
  <c r="F5726" i="1"/>
  <c r="F5727" i="1"/>
  <c r="F5728" i="1"/>
  <c r="F5729" i="1"/>
  <c r="F5730" i="1"/>
  <c r="F5731" i="1"/>
  <c r="F5732" i="1"/>
  <c r="F5733" i="1"/>
  <c r="F5734" i="1"/>
  <c r="F5735" i="1"/>
  <c r="F5736" i="1"/>
  <c r="F5737" i="1"/>
  <c r="F5738" i="1"/>
  <c r="F5739" i="1"/>
  <c r="F5740" i="1"/>
  <c r="F5741" i="1"/>
  <c r="F5742" i="1"/>
  <c r="F5743" i="1"/>
  <c r="F5744" i="1"/>
  <c r="F5745" i="1"/>
  <c r="F5746" i="1"/>
  <c r="F5747" i="1"/>
  <c r="F5748" i="1"/>
  <c r="F5749" i="1"/>
  <c r="F5750" i="1"/>
  <c r="F5751" i="1"/>
  <c r="F5752" i="1"/>
  <c r="F5753" i="1"/>
  <c r="F5754" i="1"/>
  <c r="F5755" i="1"/>
  <c r="F5756" i="1"/>
  <c r="F5757" i="1"/>
  <c r="F5758" i="1"/>
  <c r="F5759" i="1"/>
  <c r="F5760" i="1"/>
  <c r="F5761" i="1"/>
  <c r="F5762" i="1"/>
  <c r="F5763" i="1"/>
  <c r="F5764" i="1"/>
  <c r="F5765" i="1"/>
  <c r="F5766" i="1"/>
  <c r="F5767" i="1"/>
  <c r="F5768" i="1"/>
  <c r="F5769" i="1"/>
  <c r="F5770" i="1"/>
  <c r="F5771" i="1"/>
  <c r="F5772" i="1"/>
  <c r="F5773" i="1"/>
  <c r="F5774" i="1"/>
  <c r="F5775" i="1"/>
  <c r="F5776" i="1"/>
  <c r="F5777" i="1"/>
  <c r="F5778" i="1"/>
  <c r="F5779" i="1"/>
  <c r="F5780" i="1"/>
  <c r="F5781" i="1"/>
  <c r="F5782" i="1"/>
  <c r="F5783" i="1"/>
  <c r="F5784" i="1"/>
  <c r="F5785" i="1"/>
  <c r="F5786" i="1"/>
  <c r="F5787" i="1"/>
  <c r="F5788" i="1"/>
  <c r="F5789" i="1"/>
  <c r="F5790" i="1"/>
  <c r="F5791" i="1"/>
  <c r="F5792" i="1"/>
  <c r="F5793" i="1"/>
  <c r="F5794" i="1"/>
  <c r="F5795" i="1"/>
  <c r="F5796" i="1"/>
  <c r="F5797" i="1"/>
  <c r="F5798" i="1"/>
  <c r="F5799" i="1"/>
  <c r="F5800" i="1"/>
  <c r="F5801" i="1"/>
  <c r="F5802" i="1"/>
  <c r="F5803" i="1"/>
  <c r="F5804" i="1"/>
  <c r="F5805" i="1"/>
  <c r="F5806" i="1"/>
  <c r="F5807" i="1"/>
  <c r="F5808" i="1"/>
  <c r="F5809" i="1"/>
  <c r="F5810" i="1"/>
  <c r="F5811" i="1"/>
  <c r="F5812" i="1"/>
  <c r="F5813" i="1"/>
  <c r="F5814" i="1"/>
  <c r="F5815" i="1"/>
  <c r="F5816" i="1"/>
  <c r="F5817" i="1"/>
  <c r="F5818" i="1"/>
  <c r="F5819" i="1"/>
  <c r="F5820" i="1"/>
  <c r="F5821" i="1"/>
  <c r="F5822" i="1"/>
  <c r="F5823" i="1"/>
  <c r="F5824" i="1"/>
  <c r="F5825" i="1"/>
  <c r="F5826" i="1"/>
  <c r="F5827" i="1"/>
  <c r="F5828" i="1"/>
  <c r="F5829" i="1"/>
  <c r="F5830" i="1"/>
  <c r="F5831" i="1"/>
  <c r="F5832" i="1"/>
  <c r="F5833" i="1"/>
  <c r="F5834" i="1"/>
  <c r="F5835" i="1"/>
  <c r="F5836" i="1"/>
  <c r="F5837" i="1"/>
  <c r="F5838" i="1"/>
  <c r="F5839" i="1"/>
  <c r="F5840" i="1"/>
  <c r="F5841" i="1"/>
  <c r="F5842" i="1"/>
  <c r="F5843" i="1"/>
  <c r="F5844" i="1"/>
  <c r="F5845" i="1"/>
  <c r="F5846" i="1"/>
  <c r="F5847" i="1"/>
  <c r="F5848" i="1"/>
  <c r="F5849" i="1"/>
  <c r="F5850" i="1"/>
  <c r="F5851" i="1"/>
  <c r="F5852" i="1"/>
  <c r="F5853" i="1"/>
  <c r="F5854" i="1"/>
  <c r="F5855" i="1"/>
  <c r="F5856" i="1"/>
  <c r="F5857" i="1"/>
  <c r="F5858" i="1"/>
  <c r="F5859" i="1"/>
  <c r="F5860" i="1"/>
  <c r="F5861" i="1"/>
  <c r="F5862" i="1"/>
  <c r="F5863" i="1"/>
  <c r="F5864" i="1"/>
  <c r="F5865" i="1"/>
  <c r="F5866" i="1"/>
  <c r="F5867" i="1"/>
  <c r="F5868" i="1"/>
  <c r="F5869" i="1"/>
  <c r="F5870" i="1"/>
  <c r="F5871" i="1"/>
  <c r="F5872" i="1"/>
  <c r="F5873" i="1"/>
  <c r="F5874" i="1"/>
  <c r="F5875" i="1"/>
  <c r="F5876" i="1"/>
  <c r="F5877" i="1"/>
  <c r="F5878" i="1"/>
  <c r="F5879" i="1"/>
  <c r="F5880" i="1"/>
  <c r="F5881" i="1"/>
  <c r="F5882" i="1"/>
  <c r="F5883" i="1"/>
  <c r="F5884" i="1"/>
  <c r="F5885" i="1"/>
  <c r="F5886" i="1"/>
  <c r="F5887" i="1"/>
  <c r="F5888" i="1"/>
  <c r="F5889" i="1"/>
  <c r="F5890" i="1"/>
  <c r="F5891" i="1"/>
  <c r="F5892" i="1"/>
  <c r="F5893" i="1"/>
  <c r="F5894" i="1"/>
  <c r="F5895" i="1"/>
  <c r="F5896" i="1"/>
  <c r="F5897" i="1"/>
  <c r="F5898" i="1"/>
  <c r="F5899" i="1"/>
  <c r="F5900" i="1"/>
  <c r="F5901" i="1"/>
  <c r="F5902" i="1"/>
  <c r="F5903" i="1"/>
  <c r="F5904" i="1"/>
  <c r="F5905" i="1"/>
  <c r="F5906" i="1"/>
  <c r="F5907" i="1"/>
  <c r="F5908" i="1"/>
  <c r="F5909" i="1"/>
  <c r="F5910" i="1"/>
  <c r="F5911" i="1"/>
  <c r="F5912" i="1"/>
  <c r="F5913" i="1"/>
  <c r="F5914" i="1"/>
  <c r="F5915" i="1"/>
  <c r="F5916" i="1"/>
  <c r="F5917" i="1"/>
  <c r="F5918" i="1"/>
  <c r="F5919" i="1"/>
  <c r="F5920" i="1"/>
  <c r="F5921" i="1"/>
  <c r="F5922" i="1"/>
  <c r="F5923" i="1"/>
  <c r="F5924" i="1"/>
  <c r="F5925" i="1"/>
  <c r="F5926" i="1"/>
  <c r="F5927" i="1"/>
  <c r="F5928" i="1"/>
  <c r="F5929" i="1"/>
  <c r="F5930" i="1"/>
  <c r="F5931" i="1"/>
  <c r="F5932" i="1"/>
  <c r="F5933" i="1"/>
  <c r="F5934" i="1"/>
  <c r="F5935" i="1"/>
  <c r="F5936" i="1"/>
  <c r="F5937" i="1"/>
  <c r="F5938" i="1"/>
  <c r="F5939" i="1"/>
  <c r="F5940" i="1"/>
  <c r="F5941" i="1"/>
  <c r="F5942" i="1"/>
  <c r="F5943" i="1"/>
  <c r="F5944" i="1"/>
  <c r="F5945" i="1"/>
  <c r="F5946" i="1"/>
  <c r="F5947" i="1"/>
  <c r="F5948" i="1"/>
  <c r="F5949" i="1"/>
  <c r="F5950" i="1"/>
  <c r="F5951" i="1"/>
  <c r="F5952" i="1"/>
  <c r="F5953" i="1"/>
  <c r="F5954" i="1"/>
  <c r="F5955" i="1"/>
  <c r="F5956" i="1"/>
  <c r="F5957" i="1"/>
  <c r="F5958" i="1"/>
  <c r="F5959" i="1"/>
  <c r="F5960" i="1"/>
  <c r="F5961" i="1"/>
  <c r="F5962" i="1"/>
  <c r="F5963" i="1"/>
  <c r="F5964" i="1"/>
  <c r="F5965" i="1"/>
  <c r="F5966" i="1"/>
  <c r="F5967" i="1"/>
  <c r="F5968" i="1"/>
  <c r="F5969" i="1"/>
  <c r="F5970" i="1"/>
  <c r="F5971" i="1"/>
  <c r="F5972" i="1"/>
  <c r="F5973" i="1"/>
  <c r="F5974" i="1"/>
  <c r="F5975" i="1"/>
  <c r="F5976" i="1"/>
  <c r="F5977" i="1"/>
  <c r="F5978" i="1"/>
  <c r="F5979" i="1"/>
  <c r="F5980" i="1"/>
  <c r="F5981" i="1"/>
  <c r="F5982" i="1"/>
  <c r="F5983" i="1"/>
  <c r="F5984" i="1"/>
  <c r="F5985" i="1"/>
  <c r="F5986" i="1"/>
  <c r="F5987" i="1"/>
  <c r="F5988" i="1"/>
  <c r="F5989" i="1"/>
  <c r="F5990" i="1"/>
  <c r="F5991" i="1"/>
  <c r="F5992" i="1"/>
  <c r="F5993" i="1"/>
  <c r="F5994" i="1"/>
  <c r="F5995" i="1"/>
  <c r="F5996" i="1"/>
  <c r="F5997" i="1"/>
  <c r="F5998" i="1"/>
  <c r="F5999" i="1"/>
  <c r="F6000" i="1"/>
  <c r="F6001" i="1"/>
  <c r="F6002" i="1"/>
  <c r="F6003" i="1"/>
  <c r="F6004" i="1"/>
  <c r="F6005" i="1"/>
  <c r="F6006" i="1"/>
  <c r="F6007" i="1"/>
  <c r="F6008" i="1"/>
  <c r="F6009" i="1"/>
  <c r="F6010" i="1"/>
  <c r="F6011" i="1"/>
  <c r="F6012" i="1"/>
  <c r="F6013" i="1"/>
  <c r="F6014" i="1"/>
  <c r="F6015" i="1"/>
  <c r="F6016" i="1"/>
  <c r="F6017" i="1"/>
  <c r="F6018" i="1"/>
  <c r="F6019" i="1"/>
  <c r="F6020" i="1"/>
  <c r="F6021" i="1"/>
  <c r="F6022" i="1"/>
  <c r="F6023" i="1"/>
  <c r="F6024" i="1"/>
  <c r="F6025" i="1"/>
  <c r="F6026" i="1"/>
  <c r="F6027" i="1"/>
  <c r="F6028" i="1"/>
  <c r="F6029" i="1"/>
  <c r="F6030" i="1"/>
  <c r="F6031" i="1"/>
  <c r="F6032" i="1"/>
  <c r="F6033" i="1"/>
  <c r="F6034" i="1"/>
  <c r="F6035" i="1"/>
  <c r="F6036" i="1"/>
  <c r="F6037" i="1"/>
  <c r="F6038" i="1"/>
  <c r="F6039" i="1"/>
  <c r="F6040" i="1"/>
  <c r="F6041" i="1"/>
  <c r="F6042" i="1"/>
  <c r="F6043" i="1"/>
  <c r="F6044" i="1"/>
  <c r="F6045" i="1"/>
  <c r="F6046" i="1"/>
  <c r="F6047" i="1"/>
  <c r="F6048" i="1"/>
  <c r="F6049" i="1"/>
  <c r="F6050" i="1"/>
  <c r="F6051" i="1"/>
  <c r="F6052" i="1"/>
  <c r="F6053" i="1"/>
  <c r="F6054" i="1"/>
  <c r="F6055" i="1"/>
  <c r="F6056" i="1"/>
  <c r="F6057" i="1"/>
  <c r="F6058" i="1"/>
  <c r="F6059" i="1"/>
  <c r="F6060" i="1"/>
  <c r="F6061" i="1"/>
  <c r="F6062" i="1"/>
  <c r="F6063" i="1"/>
  <c r="F6064" i="1"/>
  <c r="F6065" i="1"/>
  <c r="F6066" i="1"/>
  <c r="F6067" i="1"/>
  <c r="F6068" i="1"/>
  <c r="F6069" i="1"/>
  <c r="F6070" i="1"/>
  <c r="F6071" i="1"/>
  <c r="F6072" i="1"/>
  <c r="F6073" i="1"/>
  <c r="F6074" i="1"/>
  <c r="F6075" i="1"/>
  <c r="F6076" i="1"/>
  <c r="F6077" i="1"/>
  <c r="F6078" i="1"/>
  <c r="F6079" i="1"/>
  <c r="F6080" i="1"/>
  <c r="F6081" i="1"/>
  <c r="F6082" i="1"/>
  <c r="F6083" i="1"/>
  <c r="F6084" i="1"/>
  <c r="F6085" i="1"/>
  <c r="F6086" i="1"/>
  <c r="F6087" i="1"/>
  <c r="F6088" i="1"/>
  <c r="F6089" i="1"/>
  <c r="F6090" i="1"/>
  <c r="F6091" i="1"/>
  <c r="F6092" i="1"/>
  <c r="F6093" i="1"/>
  <c r="F6094" i="1"/>
  <c r="F6095" i="1"/>
  <c r="F6096" i="1"/>
  <c r="F6097" i="1"/>
  <c r="F6098" i="1"/>
  <c r="F6099" i="1"/>
  <c r="F6100" i="1"/>
  <c r="F6101" i="1"/>
  <c r="F6102" i="1"/>
  <c r="F6103" i="1"/>
  <c r="F6104" i="1"/>
  <c r="F6105" i="1"/>
  <c r="F6106" i="1"/>
  <c r="F6107" i="1"/>
  <c r="F6108" i="1"/>
  <c r="F6109" i="1"/>
  <c r="F6110" i="1"/>
  <c r="F6111" i="1"/>
  <c r="F6112" i="1"/>
  <c r="F6113" i="1"/>
  <c r="F6114" i="1"/>
  <c r="F6115" i="1"/>
  <c r="F6116" i="1"/>
  <c r="F6117" i="1"/>
  <c r="F6118" i="1"/>
  <c r="F6119" i="1"/>
  <c r="F6120" i="1"/>
  <c r="F6121" i="1"/>
  <c r="F6122" i="1"/>
  <c r="F6123" i="1"/>
  <c r="F6124" i="1"/>
  <c r="F6125" i="1"/>
  <c r="F6126" i="1"/>
  <c r="F6127" i="1"/>
  <c r="F6128" i="1"/>
  <c r="F6129" i="1"/>
  <c r="F6130" i="1"/>
  <c r="F6131" i="1"/>
  <c r="F6132" i="1"/>
  <c r="F6133" i="1"/>
  <c r="F6134" i="1"/>
  <c r="F6135" i="1"/>
  <c r="F6136" i="1"/>
  <c r="F6137" i="1"/>
  <c r="F6138" i="1"/>
  <c r="F6139" i="1"/>
  <c r="F6140" i="1"/>
  <c r="F6141" i="1"/>
  <c r="F6142" i="1"/>
  <c r="F6143" i="1"/>
  <c r="F6144" i="1"/>
  <c r="F6145" i="1"/>
  <c r="F6146" i="1"/>
  <c r="F6147" i="1"/>
  <c r="F6148" i="1"/>
  <c r="F6149" i="1"/>
  <c r="F6150" i="1"/>
  <c r="F6151" i="1"/>
  <c r="F6152" i="1"/>
  <c r="F6153" i="1"/>
  <c r="F6154" i="1"/>
  <c r="F6155" i="1"/>
  <c r="F6156" i="1"/>
  <c r="F6157" i="1"/>
  <c r="F6158" i="1"/>
  <c r="F6159" i="1"/>
  <c r="F6160" i="1"/>
  <c r="F6161" i="1"/>
  <c r="F6162" i="1"/>
  <c r="F6163" i="1"/>
  <c r="F6164" i="1"/>
  <c r="F6165" i="1"/>
  <c r="F6166" i="1"/>
  <c r="F6167" i="1"/>
  <c r="F6168" i="1"/>
  <c r="F6169" i="1"/>
  <c r="F6170" i="1"/>
  <c r="F6171" i="1"/>
  <c r="F6172" i="1"/>
  <c r="F6173" i="1"/>
  <c r="F6174" i="1"/>
  <c r="F6175" i="1"/>
  <c r="F6176" i="1"/>
  <c r="F6177" i="1"/>
  <c r="F6178" i="1"/>
  <c r="F6179" i="1"/>
  <c r="F6180" i="1"/>
  <c r="F6181" i="1"/>
  <c r="F6182" i="1"/>
  <c r="F6183" i="1"/>
  <c r="F6184" i="1"/>
  <c r="F6185" i="1"/>
  <c r="F6186" i="1"/>
  <c r="F6187" i="1"/>
  <c r="F6188" i="1"/>
  <c r="F6189" i="1"/>
  <c r="F6190" i="1"/>
  <c r="F6191" i="1"/>
  <c r="F6192" i="1"/>
  <c r="F6193" i="1"/>
  <c r="F6194" i="1"/>
  <c r="F6195" i="1"/>
  <c r="F6196" i="1"/>
  <c r="F6197" i="1"/>
  <c r="F6198" i="1"/>
  <c r="F6199" i="1"/>
  <c r="F6200" i="1"/>
  <c r="F6201" i="1"/>
  <c r="F6202" i="1"/>
  <c r="F6203" i="1"/>
  <c r="F6204" i="1"/>
  <c r="F6205" i="1"/>
  <c r="F6206" i="1"/>
  <c r="F6207" i="1"/>
  <c r="F6208" i="1"/>
  <c r="F6209" i="1"/>
  <c r="F6210" i="1"/>
  <c r="F6211" i="1"/>
  <c r="F6212" i="1"/>
  <c r="F6213" i="1"/>
  <c r="F6214" i="1"/>
  <c r="F6215" i="1"/>
  <c r="F6216" i="1"/>
  <c r="F6217" i="1"/>
  <c r="F6218" i="1"/>
  <c r="F6219" i="1"/>
  <c r="F6220" i="1"/>
  <c r="F6221" i="1"/>
  <c r="F6222" i="1"/>
  <c r="F6223" i="1"/>
  <c r="F6224" i="1"/>
  <c r="F6225" i="1"/>
  <c r="F6226" i="1"/>
  <c r="F6227" i="1"/>
  <c r="F6228" i="1"/>
  <c r="F6229" i="1"/>
  <c r="F6230" i="1"/>
  <c r="F6231" i="1"/>
  <c r="F6232" i="1"/>
  <c r="F6233" i="1"/>
  <c r="F6234" i="1"/>
  <c r="F6235" i="1"/>
  <c r="F6236" i="1"/>
  <c r="F6237" i="1"/>
  <c r="F6238" i="1"/>
  <c r="F6239" i="1"/>
  <c r="F6240" i="1"/>
  <c r="F6241" i="1"/>
  <c r="F6242" i="1"/>
  <c r="F6243" i="1"/>
  <c r="F6244" i="1"/>
  <c r="F6245" i="1"/>
  <c r="F6246" i="1"/>
  <c r="F6247" i="1"/>
  <c r="F6248" i="1"/>
  <c r="F6249" i="1"/>
  <c r="F6250" i="1"/>
  <c r="F6251" i="1"/>
  <c r="F6252" i="1"/>
  <c r="F6253" i="1"/>
  <c r="F6254" i="1"/>
  <c r="F6255" i="1"/>
  <c r="F6256" i="1"/>
  <c r="F6257" i="1"/>
  <c r="F6258" i="1"/>
  <c r="F6259" i="1"/>
  <c r="F6260" i="1"/>
  <c r="F6261" i="1"/>
  <c r="F6262" i="1"/>
  <c r="F6263" i="1"/>
  <c r="F6264" i="1"/>
  <c r="F6265" i="1"/>
  <c r="F6266" i="1"/>
  <c r="F6267" i="1"/>
  <c r="F6268" i="1"/>
  <c r="F6269" i="1"/>
  <c r="F6270" i="1"/>
  <c r="F6271" i="1"/>
  <c r="F6272" i="1"/>
  <c r="F6273" i="1"/>
  <c r="F6274" i="1"/>
  <c r="F6275" i="1"/>
  <c r="F6276" i="1"/>
  <c r="F6277" i="1"/>
  <c r="F6278" i="1"/>
  <c r="F6279" i="1"/>
  <c r="F6280" i="1"/>
  <c r="F6281" i="1"/>
  <c r="F6282" i="1"/>
  <c r="F6283" i="1"/>
  <c r="F6284" i="1"/>
  <c r="F6285" i="1"/>
  <c r="F6286" i="1"/>
  <c r="F6287" i="1"/>
  <c r="F6288" i="1"/>
  <c r="F6289" i="1"/>
  <c r="F6290" i="1"/>
  <c r="F6291" i="1"/>
  <c r="F6292" i="1"/>
  <c r="F6293" i="1"/>
  <c r="F6294" i="1"/>
  <c r="F6295" i="1"/>
  <c r="F6296" i="1"/>
  <c r="F6297" i="1"/>
  <c r="F6298" i="1"/>
  <c r="F6299" i="1"/>
  <c r="F6300" i="1"/>
  <c r="F6301" i="1"/>
  <c r="F6302" i="1"/>
  <c r="F6303" i="1"/>
  <c r="F6304" i="1"/>
  <c r="F6305" i="1"/>
  <c r="F6306" i="1"/>
  <c r="F6307" i="1"/>
  <c r="F6308" i="1"/>
  <c r="F6309" i="1"/>
  <c r="F6310" i="1"/>
  <c r="F6311" i="1"/>
  <c r="F6312" i="1"/>
  <c r="F6313" i="1"/>
  <c r="F6314" i="1"/>
  <c r="F6315" i="1"/>
  <c r="F6316" i="1"/>
  <c r="F6317" i="1"/>
  <c r="F6318" i="1"/>
  <c r="F6319" i="1"/>
  <c r="F6320" i="1"/>
  <c r="F6321" i="1"/>
  <c r="F6322" i="1"/>
  <c r="F6323" i="1"/>
  <c r="F6324" i="1"/>
  <c r="F6325" i="1"/>
  <c r="F6326" i="1"/>
  <c r="F6327" i="1"/>
  <c r="F6328" i="1"/>
  <c r="F6329" i="1"/>
  <c r="F6330" i="1"/>
  <c r="F6331" i="1"/>
  <c r="F6332" i="1"/>
  <c r="F6333" i="1"/>
  <c r="F6334" i="1"/>
  <c r="F6335" i="1"/>
  <c r="F6336" i="1"/>
  <c r="F6337" i="1"/>
  <c r="F6338" i="1"/>
  <c r="F6339" i="1"/>
  <c r="F6340" i="1"/>
  <c r="F6341" i="1"/>
  <c r="F6342" i="1"/>
  <c r="F6343" i="1"/>
  <c r="F6344" i="1"/>
  <c r="F6345" i="1"/>
  <c r="F6346" i="1"/>
  <c r="F6347" i="1"/>
  <c r="F6348" i="1"/>
  <c r="F6349" i="1"/>
  <c r="F6350" i="1"/>
  <c r="F6351" i="1"/>
  <c r="F6352" i="1"/>
  <c r="F6353" i="1"/>
  <c r="F6354" i="1"/>
  <c r="F6355" i="1"/>
  <c r="F6356" i="1"/>
  <c r="F6357" i="1"/>
  <c r="F6358" i="1"/>
  <c r="F6359" i="1"/>
  <c r="F6360" i="1"/>
  <c r="F6361" i="1"/>
  <c r="F6362" i="1"/>
  <c r="F6363" i="1"/>
  <c r="F6364" i="1"/>
  <c r="F6365" i="1"/>
  <c r="F6366" i="1"/>
  <c r="F6367" i="1"/>
  <c r="F6368" i="1"/>
  <c r="F6369" i="1"/>
  <c r="F6370" i="1"/>
  <c r="F6371" i="1"/>
  <c r="F6372" i="1"/>
  <c r="F6373" i="1"/>
  <c r="F6374" i="1"/>
  <c r="F6375" i="1"/>
  <c r="F6376" i="1"/>
  <c r="F6377" i="1"/>
  <c r="F6378" i="1"/>
  <c r="F6379" i="1"/>
  <c r="F6380" i="1"/>
  <c r="F6381" i="1"/>
  <c r="F6382" i="1"/>
  <c r="F6383" i="1"/>
  <c r="F6384" i="1"/>
  <c r="F6385" i="1"/>
  <c r="F6386" i="1"/>
  <c r="F6387" i="1"/>
  <c r="F6388" i="1"/>
  <c r="F6389" i="1"/>
  <c r="F6390" i="1"/>
  <c r="F6391" i="1"/>
  <c r="F6392" i="1"/>
  <c r="F6393" i="1"/>
  <c r="F6394" i="1"/>
  <c r="F6395" i="1"/>
  <c r="F6396" i="1"/>
  <c r="F6397" i="1"/>
  <c r="F6398" i="1"/>
  <c r="F6399" i="1"/>
  <c r="F6400" i="1"/>
  <c r="F6401" i="1"/>
  <c r="F6402" i="1"/>
  <c r="F6403" i="1"/>
  <c r="F6404" i="1"/>
  <c r="F6405" i="1"/>
  <c r="F6406" i="1"/>
  <c r="F6407" i="1"/>
  <c r="F6408" i="1"/>
  <c r="F6409" i="1"/>
  <c r="F6410" i="1"/>
  <c r="F6411" i="1"/>
  <c r="F6412" i="1"/>
  <c r="F6413" i="1"/>
  <c r="F6414" i="1"/>
  <c r="F6415" i="1"/>
  <c r="F6416" i="1"/>
  <c r="F6417" i="1"/>
  <c r="F6418" i="1"/>
  <c r="F6419" i="1"/>
  <c r="F6420" i="1"/>
  <c r="F6421" i="1"/>
  <c r="F6422" i="1"/>
  <c r="F6423" i="1"/>
  <c r="F6424" i="1"/>
  <c r="F6425" i="1"/>
  <c r="F6426" i="1"/>
  <c r="F6427" i="1"/>
  <c r="F6428" i="1"/>
  <c r="F6429" i="1"/>
  <c r="F6430" i="1"/>
  <c r="F6431" i="1"/>
  <c r="F6432" i="1"/>
  <c r="F6433" i="1"/>
  <c r="F6434" i="1"/>
  <c r="F6435" i="1"/>
  <c r="F6436" i="1"/>
  <c r="F6437" i="1"/>
  <c r="F6438" i="1"/>
  <c r="F6439" i="1"/>
  <c r="F6440" i="1"/>
  <c r="F6441" i="1"/>
  <c r="F6442" i="1"/>
  <c r="F6443" i="1"/>
  <c r="F6444" i="1"/>
  <c r="F6445" i="1"/>
  <c r="F6446" i="1"/>
  <c r="F6447" i="1"/>
  <c r="F6448" i="1"/>
  <c r="F6449" i="1"/>
  <c r="F6450" i="1"/>
  <c r="F6451" i="1"/>
  <c r="F6452" i="1"/>
  <c r="F6453" i="1"/>
  <c r="F6454" i="1"/>
  <c r="F6455" i="1"/>
  <c r="F6456" i="1"/>
  <c r="F6457" i="1"/>
  <c r="F6458" i="1"/>
  <c r="F6459" i="1"/>
  <c r="F6460" i="1"/>
  <c r="F6461" i="1"/>
  <c r="F6462" i="1"/>
  <c r="F6463" i="1"/>
  <c r="F6464" i="1"/>
  <c r="F6465" i="1"/>
  <c r="F6466" i="1"/>
  <c r="F6467" i="1"/>
  <c r="F6468" i="1"/>
  <c r="F6469" i="1"/>
  <c r="F6470" i="1"/>
  <c r="F6471" i="1"/>
  <c r="F6472" i="1"/>
  <c r="F6473" i="1"/>
  <c r="F6474" i="1"/>
  <c r="F6475" i="1"/>
  <c r="F6476" i="1"/>
  <c r="F6477" i="1"/>
  <c r="F6478" i="1"/>
  <c r="F6479" i="1"/>
  <c r="F6480" i="1"/>
  <c r="F6481" i="1"/>
  <c r="F6482" i="1"/>
  <c r="F6483" i="1"/>
  <c r="F6484" i="1"/>
  <c r="F6485" i="1"/>
  <c r="F6486" i="1"/>
  <c r="F6487" i="1"/>
  <c r="F6488" i="1"/>
  <c r="F6489" i="1"/>
  <c r="F6490" i="1"/>
  <c r="F6491" i="1"/>
  <c r="F6492" i="1"/>
  <c r="F6493" i="1"/>
  <c r="F6494" i="1"/>
  <c r="F6495" i="1"/>
  <c r="F6496" i="1"/>
  <c r="F6497" i="1"/>
  <c r="F6498" i="1"/>
  <c r="F6499" i="1"/>
  <c r="F6500" i="1"/>
  <c r="F6501" i="1"/>
  <c r="F6502" i="1"/>
  <c r="F6503" i="1"/>
  <c r="F6504" i="1"/>
  <c r="F6505" i="1"/>
  <c r="F6506" i="1"/>
  <c r="F6507" i="1"/>
  <c r="F6508" i="1"/>
  <c r="F6509" i="1"/>
  <c r="F6510" i="1"/>
  <c r="F6511" i="1"/>
  <c r="F6512" i="1"/>
  <c r="F6513" i="1"/>
  <c r="F6514" i="1"/>
  <c r="F6515" i="1"/>
  <c r="F6516" i="1"/>
  <c r="F6517" i="1"/>
  <c r="F6518" i="1"/>
  <c r="F6519" i="1"/>
  <c r="F6520" i="1"/>
  <c r="F6521" i="1"/>
  <c r="F6522" i="1"/>
  <c r="F6523" i="1"/>
  <c r="F6524" i="1"/>
  <c r="F6525" i="1"/>
  <c r="F6526" i="1"/>
  <c r="F6527" i="1"/>
  <c r="F6528" i="1"/>
  <c r="F6529" i="1"/>
  <c r="F6530" i="1"/>
  <c r="F6531" i="1"/>
  <c r="F6532" i="1"/>
  <c r="F6533" i="1"/>
  <c r="F6534" i="1"/>
  <c r="F6535" i="1"/>
  <c r="F6536" i="1"/>
  <c r="F6537" i="1"/>
  <c r="F6538" i="1"/>
  <c r="F6539" i="1"/>
  <c r="F6540" i="1"/>
  <c r="F6541" i="1"/>
  <c r="F6542" i="1"/>
  <c r="F6543" i="1"/>
  <c r="F6544" i="1"/>
  <c r="F6545" i="1"/>
  <c r="F6546" i="1"/>
  <c r="F6547" i="1"/>
  <c r="F6548" i="1"/>
  <c r="F6549" i="1"/>
  <c r="F6550" i="1"/>
  <c r="F6551" i="1"/>
  <c r="F6552" i="1"/>
  <c r="F6553" i="1"/>
  <c r="F6554" i="1"/>
  <c r="F6555" i="1"/>
  <c r="F6556" i="1"/>
  <c r="F6557" i="1"/>
  <c r="F6558" i="1"/>
  <c r="F6559" i="1"/>
  <c r="F6560" i="1"/>
  <c r="F6561" i="1"/>
  <c r="F6562" i="1"/>
  <c r="F6563" i="1"/>
  <c r="F6564" i="1"/>
  <c r="F6565" i="1"/>
  <c r="F6566" i="1"/>
  <c r="F6567" i="1"/>
  <c r="F6568" i="1"/>
  <c r="F6569" i="1"/>
  <c r="F6570" i="1"/>
  <c r="F6571" i="1"/>
  <c r="F6572" i="1"/>
  <c r="F6573" i="1"/>
  <c r="F6574" i="1"/>
  <c r="F6575" i="1"/>
  <c r="F6576" i="1"/>
  <c r="F6577" i="1"/>
  <c r="F6578" i="1"/>
  <c r="F6579" i="1"/>
  <c r="F6580" i="1"/>
  <c r="F6581" i="1"/>
  <c r="F6582" i="1"/>
  <c r="F6583" i="1"/>
  <c r="F6584" i="1"/>
  <c r="F6585" i="1"/>
  <c r="F6586" i="1"/>
  <c r="F6587" i="1"/>
  <c r="F6588" i="1"/>
  <c r="F6589" i="1"/>
  <c r="F6590" i="1"/>
  <c r="F6591" i="1"/>
  <c r="F6592" i="1"/>
  <c r="F6593" i="1"/>
  <c r="F6594" i="1"/>
  <c r="F6595" i="1"/>
  <c r="F6596" i="1"/>
  <c r="F6597" i="1"/>
  <c r="F6598" i="1"/>
  <c r="F6599" i="1"/>
  <c r="F6600" i="1"/>
  <c r="F6601" i="1"/>
  <c r="F6602" i="1"/>
  <c r="F6603" i="1"/>
  <c r="F6604" i="1"/>
  <c r="F6605" i="1"/>
  <c r="F6606" i="1"/>
  <c r="F6607" i="1"/>
  <c r="F6608" i="1"/>
  <c r="F6609" i="1"/>
  <c r="F6610" i="1"/>
  <c r="F6611" i="1"/>
  <c r="F6612" i="1"/>
  <c r="F6613" i="1"/>
  <c r="F6614" i="1"/>
  <c r="F6615" i="1"/>
  <c r="F6616" i="1"/>
  <c r="F6617" i="1"/>
  <c r="F6618" i="1"/>
  <c r="F6619" i="1"/>
  <c r="F6620" i="1"/>
  <c r="F6621" i="1"/>
  <c r="F6622" i="1"/>
  <c r="F6623" i="1"/>
  <c r="F6624" i="1"/>
  <c r="F6625" i="1"/>
  <c r="F6626" i="1"/>
  <c r="F6627" i="1"/>
  <c r="F6628" i="1"/>
  <c r="F6629" i="1"/>
  <c r="F6630" i="1"/>
  <c r="F6631" i="1"/>
  <c r="F6632" i="1"/>
  <c r="F6633" i="1"/>
  <c r="F6634" i="1"/>
  <c r="F6635" i="1"/>
  <c r="F6636" i="1"/>
  <c r="F6637" i="1"/>
  <c r="F6638" i="1"/>
  <c r="F6639" i="1"/>
  <c r="F6640" i="1"/>
  <c r="F6641" i="1"/>
  <c r="F6642" i="1"/>
  <c r="F6643" i="1"/>
  <c r="F6644" i="1"/>
  <c r="F6645" i="1"/>
  <c r="F6646" i="1"/>
  <c r="F6647" i="1"/>
  <c r="F6648" i="1"/>
  <c r="F6649" i="1"/>
  <c r="F6650" i="1"/>
  <c r="F6651" i="1"/>
  <c r="F6652" i="1"/>
  <c r="F6653" i="1"/>
  <c r="F6654" i="1"/>
  <c r="F6655" i="1"/>
  <c r="F6656" i="1"/>
  <c r="F6657" i="1"/>
  <c r="F6658" i="1"/>
  <c r="F6659" i="1"/>
  <c r="F6660" i="1"/>
  <c r="F6661" i="1"/>
  <c r="F6662" i="1"/>
  <c r="F6663" i="1"/>
  <c r="F6664" i="1"/>
  <c r="F6665" i="1"/>
  <c r="F6666" i="1"/>
  <c r="F6667" i="1"/>
  <c r="F6668" i="1"/>
  <c r="F6669" i="1"/>
  <c r="F6670" i="1"/>
  <c r="F6671" i="1"/>
  <c r="F6672" i="1"/>
  <c r="F6673" i="1"/>
  <c r="F6674" i="1"/>
  <c r="F6675" i="1"/>
  <c r="F6676" i="1"/>
  <c r="F6677" i="1"/>
  <c r="F6678" i="1"/>
  <c r="F6679" i="1"/>
  <c r="F6680" i="1"/>
  <c r="F6681" i="1"/>
  <c r="F6682" i="1"/>
  <c r="F6683" i="1"/>
  <c r="F6684" i="1"/>
  <c r="F6685" i="1"/>
  <c r="F6686" i="1"/>
  <c r="F6687" i="1"/>
  <c r="F6688" i="1"/>
  <c r="F6689" i="1"/>
  <c r="F6690" i="1"/>
  <c r="F6691" i="1"/>
  <c r="F6692" i="1"/>
  <c r="F6693" i="1"/>
  <c r="F6694" i="1"/>
  <c r="F6695" i="1"/>
  <c r="F6696" i="1"/>
  <c r="F6697" i="1"/>
  <c r="F6698" i="1"/>
  <c r="F6699" i="1"/>
  <c r="F6700" i="1"/>
  <c r="F6701" i="1"/>
  <c r="F6702" i="1"/>
  <c r="F6703" i="1"/>
  <c r="F6704" i="1"/>
  <c r="F6705" i="1"/>
  <c r="F6706" i="1"/>
  <c r="F6707" i="1"/>
  <c r="F6708" i="1"/>
  <c r="F6709" i="1"/>
  <c r="F6710" i="1"/>
  <c r="F6711" i="1"/>
  <c r="F6712" i="1"/>
  <c r="F6713" i="1"/>
  <c r="F6714" i="1"/>
  <c r="F6715" i="1"/>
  <c r="F6716" i="1"/>
  <c r="F6717" i="1"/>
  <c r="F6718" i="1"/>
  <c r="F6719" i="1"/>
  <c r="F6720" i="1"/>
  <c r="F6721" i="1"/>
  <c r="F6722" i="1"/>
  <c r="F6723" i="1"/>
  <c r="F6724" i="1"/>
  <c r="F6725" i="1"/>
  <c r="F6726" i="1"/>
  <c r="F6727" i="1"/>
  <c r="F6728" i="1"/>
  <c r="F6729" i="1"/>
  <c r="F6730" i="1"/>
  <c r="F6731" i="1"/>
  <c r="F6732" i="1"/>
  <c r="F6733" i="1"/>
  <c r="F6734" i="1"/>
  <c r="F6735" i="1"/>
  <c r="F6736" i="1"/>
  <c r="F6737" i="1"/>
  <c r="F6738" i="1"/>
  <c r="F6739" i="1"/>
  <c r="F6740" i="1"/>
  <c r="F6741" i="1"/>
  <c r="F6742" i="1"/>
  <c r="F6743" i="1"/>
  <c r="F6744" i="1"/>
  <c r="F6745" i="1"/>
  <c r="F6746" i="1"/>
  <c r="F6747" i="1"/>
  <c r="F6748" i="1"/>
  <c r="F6749" i="1"/>
  <c r="F6750" i="1"/>
  <c r="F6751" i="1"/>
  <c r="F6752" i="1"/>
  <c r="F6753" i="1"/>
  <c r="F6754" i="1"/>
  <c r="F6755" i="1"/>
  <c r="F6756" i="1"/>
  <c r="F6757" i="1"/>
  <c r="F6758" i="1"/>
  <c r="F6759" i="1"/>
  <c r="F6760" i="1"/>
  <c r="F6761" i="1"/>
  <c r="F6762" i="1"/>
  <c r="F6763" i="1"/>
  <c r="F6764" i="1"/>
  <c r="F6765" i="1"/>
  <c r="F6766" i="1"/>
  <c r="F6767" i="1"/>
  <c r="F6768" i="1"/>
  <c r="F6769" i="1"/>
  <c r="F6770" i="1"/>
  <c r="F6771" i="1"/>
  <c r="F6772" i="1"/>
  <c r="F6773" i="1"/>
  <c r="F6774" i="1"/>
  <c r="F6775" i="1"/>
  <c r="F6776" i="1"/>
  <c r="F6777" i="1"/>
  <c r="F6778" i="1"/>
  <c r="F6779" i="1"/>
  <c r="F6780" i="1"/>
  <c r="F6781" i="1"/>
  <c r="F6782" i="1"/>
  <c r="F6783" i="1"/>
  <c r="F6784" i="1"/>
  <c r="F6785" i="1"/>
  <c r="F6786" i="1"/>
  <c r="F6787" i="1"/>
  <c r="F6788" i="1"/>
  <c r="F6789" i="1"/>
  <c r="F6790" i="1"/>
  <c r="F6791" i="1"/>
  <c r="F6792" i="1"/>
  <c r="F6793" i="1"/>
  <c r="F6794" i="1"/>
  <c r="F6795" i="1"/>
  <c r="F6796" i="1"/>
  <c r="F6797" i="1"/>
  <c r="F6798" i="1"/>
  <c r="F6799" i="1"/>
  <c r="F6800" i="1"/>
  <c r="F6801" i="1"/>
  <c r="F6802" i="1"/>
  <c r="F6803" i="1"/>
  <c r="F6804" i="1"/>
  <c r="F6805" i="1"/>
  <c r="F6806" i="1"/>
  <c r="F6807" i="1"/>
  <c r="F6808" i="1"/>
  <c r="F6809" i="1"/>
  <c r="F6810" i="1"/>
  <c r="F6811" i="1"/>
  <c r="F6812" i="1"/>
  <c r="F6813" i="1"/>
  <c r="F6814" i="1"/>
  <c r="F6815" i="1"/>
  <c r="F6816" i="1"/>
  <c r="F6817" i="1"/>
  <c r="F6818" i="1"/>
  <c r="F6819" i="1"/>
  <c r="F6820" i="1"/>
  <c r="F6821" i="1"/>
  <c r="F6822" i="1"/>
  <c r="F6823" i="1"/>
  <c r="F6824" i="1"/>
  <c r="F6825" i="1"/>
  <c r="F6826" i="1"/>
  <c r="F6827" i="1"/>
  <c r="F6828" i="1"/>
  <c r="F6829" i="1"/>
  <c r="F6830" i="1"/>
  <c r="F6831" i="1"/>
  <c r="F6832" i="1"/>
  <c r="F6833" i="1"/>
  <c r="F6834" i="1"/>
  <c r="F6835" i="1"/>
  <c r="F6836" i="1"/>
  <c r="F6837" i="1"/>
  <c r="F6838" i="1"/>
  <c r="F6839" i="1"/>
  <c r="F6840" i="1"/>
  <c r="F6841" i="1"/>
  <c r="F6842" i="1"/>
  <c r="F6843" i="1"/>
  <c r="F6844" i="1"/>
  <c r="F6845" i="1"/>
  <c r="F6846" i="1"/>
  <c r="F6847" i="1"/>
  <c r="F6848" i="1"/>
  <c r="F6849" i="1"/>
  <c r="F6850" i="1"/>
  <c r="F6851" i="1"/>
  <c r="F6852" i="1"/>
  <c r="F6853" i="1"/>
  <c r="F6854" i="1"/>
  <c r="F6855" i="1"/>
  <c r="F6856" i="1"/>
  <c r="F6857" i="1"/>
  <c r="F6858" i="1"/>
  <c r="F6859" i="1"/>
  <c r="F6860" i="1"/>
  <c r="F6861" i="1"/>
  <c r="F6862" i="1"/>
  <c r="F6863" i="1"/>
  <c r="F6864" i="1"/>
  <c r="F6865" i="1"/>
  <c r="F6866" i="1"/>
  <c r="F6867" i="1"/>
  <c r="F6868" i="1"/>
  <c r="F6869" i="1"/>
  <c r="F6870" i="1"/>
  <c r="F6871" i="1"/>
  <c r="F6872" i="1"/>
  <c r="F6873" i="1"/>
  <c r="F6874" i="1"/>
  <c r="F6875" i="1"/>
  <c r="F6876" i="1"/>
  <c r="F6877" i="1"/>
  <c r="F6878" i="1"/>
  <c r="F6879" i="1"/>
  <c r="F6880" i="1"/>
  <c r="F6881" i="1"/>
  <c r="F6882" i="1"/>
  <c r="F6883" i="1"/>
  <c r="F6884" i="1"/>
  <c r="F6885" i="1"/>
  <c r="F6886" i="1"/>
  <c r="F6887" i="1"/>
  <c r="F6888" i="1"/>
  <c r="F6889" i="1"/>
  <c r="F6890" i="1"/>
  <c r="F6891" i="1"/>
  <c r="F6892" i="1"/>
  <c r="F6893" i="1"/>
  <c r="F6894" i="1"/>
  <c r="F6895" i="1"/>
  <c r="F6896" i="1"/>
  <c r="F6897" i="1"/>
  <c r="F6898" i="1"/>
  <c r="F6899" i="1"/>
  <c r="F6900" i="1"/>
  <c r="F6901" i="1"/>
  <c r="F6902" i="1"/>
  <c r="F6903" i="1"/>
  <c r="F6904" i="1"/>
  <c r="F6905" i="1"/>
  <c r="F6906" i="1"/>
  <c r="F6907" i="1"/>
  <c r="F6908" i="1"/>
  <c r="F6909" i="1"/>
  <c r="F6910" i="1"/>
  <c r="F6911" i="1"/>
  <c r="F6912" i="1"/>
  <c r="F6913" i="1"/>
  <c r="F6914" i="1"/>
  <c r="F6915" i="1"/>
  <c r="F6916" i="1"/>
  <c r="F6917" i="1"/>
  <c r="F6918" i="1"/>
  <c r="F6919" i="1"/>
  <c r="F6920" i="1"/>
  <c r="F6921" i="1"/>
  <c r="F6922" i="1"/>
  <c r="F6923" i="1"/>
  <c r="F6924" i="1"/>
  <c r="F6925" i="1"/>
  <c r="F6926" i="1"/>
  <c r="F6927" i="1"/>
  <c r="F6928" i="1"/>
  <c r="F6929" i="1"/>
  <c r="F6930" i="1"/>
  <c r="F6931" i="1"/>
  <c r="F6932" i="1"/>
  <c r="F6933" i="1"/>
  <c r="F6934" i="1"/>
  <c r="F6935" i="1"/>
  <c r="F6936" i="1"/>
  <c r="F6937" i="1"/>
  <c r="F6938" i="1"/>
  <c r="F6939" i="1"/>
  <c r="F6940" i="1"/>
  <c r="F6941" i="1"/>
  <c r="F6942" i="1"/>
  <c r="F6943" i="1"/>
  <c r="F6944" i="1"/>
  <c r="F6945" i="1"/>
  <c r="F6946" i="1"/>
  <c r="F6947" i="1"/>
  <c r="F6948" i="1"/>
  <c r="F6949" i="1"/>
  <c r="F6950" i="1"/>
  <c r="F6951" i="1"/>
  <c r="F6952" i="1"/>
  <c r="F6953" i="1"/>
  <c r="F6954" i="1"/>
  <c r="F6955" i="1"/>
  <c r="F6956" i="1"/>
  <c r="F6957" i="1"/>
  <c r="F6958" i="1"/>
  <c r="F6959" i="1"/>
  <c r="F6960" i="1"/>
  <c r="F6961" i="1"/>
  <c r="F6962" i="1"/>
  <c r="F6963" i="1"/>
  <c r="F6964" i="1"/>
  <c r="F6965" i="1"/>
  <c r="F6966" i="1"/>
  <c r="F6967" i="1"/>
  <c r="F6968" i="1"/>
  <c r="F6969" i="1"/>
  <c r="F6970" i="1"/>
  <c r="F6971" i="1"/>
  <c r="F6972" i="1"/>
  <c r="F6973" i="1"/>
  <c r="F6974" i="1"/>
  <c r="F6975" i="1"/>
  <c r="F6976" i="1"/>
  <c r="F6977" i="1"/>
  <c r="F6978" i="1"/>
  <c r="F6979" i="1"/>
  <c r="F6980" i="1"/>
  <c r="F6981" i="1"/>
  <c r="F6982" i="1"/>
  <c r="F6983" i="1"/>
  <c r="F6984" i="1"/>
  <c r="F6985" i="1"/>
  <c r="F6986" i="1"/>
  <c r="F6987" i="1"/>
  <c r="F6988" i="1"/>
  <c r="F6989" i="1"/>
  <c r="F6990" i="1"/>
  <c r="F6991" i="1"/>
  <c r="F6992" i="1"/>
  <c r="F6993" i="1"/>
  <c r="F6994" i="1"/>
  <c r="F6995" i="1"/>
  <c r="F6996" i="1"/>
  <c r="F6997" i="1"/>
  <c r="F6998" i="1"/>
  <c r="F6999" i="1"/>
  <c r="F7000" i="1"/>
  <c r="F7001" i="1"/>
  <c r="F7002" i="1"/>
  <c r="F7003" i="1"/>
  <c r="F7004" i="1"/>
  <c r="F7005" i="1"/>
  <c r="F7006" i="1"/>
  <c r="F7007" i="1"/>
  <c r="F7008" i="1"/>
  <c r="F7009" i="1"/>
  <c r="F7010" i="1"/>
  <c r="F7011" i="1"/>
  <c r="F7012" i="1"/>
  <c r="F7013" i="1"/>
  <c r="F7014" i="1"/>
  <c r="F7015" i="1"/>
  <c r="F7016" i="1"/>
  <c r="F7017" i="1"/>
  <c r="F7018" i="1"/>
  <c r="F7019" i="1"/>
  <c r="F7020" i="1"/>
  <c r="F7021" i="1"/>
  <c r="F7022" i="1"/>
  <c r="F7023" i="1"/>
  <c r="F7024" i="1"/>
  <c r="F7025" i="1"/>
  <c r="F7026" i="1"/>
  <c r="F7027" i="1"/>
  <c r="F7028" i="1"/>
  <c r="F7029" i="1"/>
  <c r="F7030" i="1"/>
  <c r="F7031" i="1"/>
  <c r="F7032" i="1"/>
  <c r="F7033" i="1"/>
  <c r="F7034" i="1"/>
  <c r="F7035" i="1"/>
  <c r="F7036" i="1"/>
  <c r="F7037" i="1"/>
  <c r="F7038" i="1"/>
  <c r="F7039" i="1"/>
  <c r="F7040" i="1"/>
  <c r="F7041" i="1"/>
  <c r="F7042" i="1"/>
  <c r="F7043" i="1"/>
  <c r="F7044" i="1"/>
  <c r="F7045" i="1"/>
  <c r="F7046" i="1"/>
  <c r="F7047" i="1"/>
  <c r="F7048" i="1"/>
  <c r="F7049" i="1"/>
  <c r="F7050" i="1"/>
  <c r="F7051" i="1"/>
  <c r="F7052" i="1"/>
  <c r="F7053" i="1"/>
  <c r="F7054" i="1"/>
  <c r="F7055" i="1"/>
  <c r="F7056" i="1"/>
  <c r="F7057" i="1"/>
  <c r="F7058" i="1"/>
  <c r="F7059" i="1"/>
  <c r="F7060" i="1"/>
  <c r="F7061" i="1"/>
  <c r="F7062" i="1"/>
  <c r="F7063" i="1"/>
  <c r="F7064" i="1"/>
  <c r="F7065" i="1"/>
  <c r="F7066" i="1"/>
  <c r="F7067" i="1"/>
  <c r="F7068" i="1"/>
  <c r="F7069" i="1"/>
  <c r="F7070" i="1"/>
  <c r="F7071" i="1"/>
  <c r="F7072" i="1"/>
  <c r="F7073" i="1"/>
  <c r="F7074" i="1"/>
  <c r="F7075" i="1"/>
  <c r="F7076" i="1"/>
  <c r="F7077" i="1"/>
  <c r="F7078" i="1"/>
  <c r="F7079" i="1"/>
  <c r="F7080" i="1"/>
  <c r="F7081" i="1"/>
  <c r="F7082" i="1"/>
  <c r="F7083" i="1"/>
  <c r="F7084" i="1"/>
  <c r="F7085" i="1"/>
  <c r="F7086" i="1"/>
  <c r="F7087" i="1"/>
  <c r="F7088" i="1"/>
  <c r="F7089" i="1"/>
  <c r="F7090" i="1"/>
  <c r="F7091" i="1"/>
  <c r="F7092" i="1"/>
  <c r="F7093" i="1"/>
  <c r="F7094" i="1"/>
  <c r="F7095" i="1"/>
  <c r="F7096" i="1"/>
  <c r="F7097" i="1"/>
  <c r="F7098" i="1"/>
  <c r="F7099" i="1"/>
  <c r="F7100" i="1"/>
  <c r="F7101" i="1"/>
  <c r="F7102" i="1"/>
  <c r="F7103" i="1"/>
  <c r="F7104" i="1"/>
  <c r="F7105" i="1"/>
  <c r="F7106" i="1"/>
  <c r="F7107" i="1"/>
  <c r="F7108" i="1"/>
  <c r="F7109" i="1"/>
  <c r="F7110" i="1"/>
  <c r="F7111" i="1"/>
  <c r="F7112" i="1"/>
  <c r="F7113" i="1"/>
  <c r="F7114" i="1"/>
  <c r="F7115" i="1"/>
  <c r="F7116" i="1"/>
  <c r="F7117" i="1"/>
  <c r="F7118" i="1"/>
  <c r="F7119" i="1"/>
  <c r="F7120" i="1"/>
  <c r="F7121" i="1"/>
  <c r="F7122" i="1"/>
  <c r="F7123" i="1"/>
  <c r="F7124" i="1"/>
  <c r="F7125" i="1"/>
  <c r="F7126" i="1"/>
  <c r="F7127" i="1"/>
  <c r="F7128" i="1"/>
  <c r="F7129" i="1"/>
  <c r="F7130" i="1"/>
  <c r="F7131" i="1"/>
  <c r="F7132" i="1"/>
  <c r="F7133" i="1"/>
  <c r="F7134" i="1"/>
  <c r="F7135" i="1"/>
  <c r="F7136" i="1"/>
  <c r="F7137" i="1"/>
  <c r="F7138" i="1"/>
  <c r="F7139" i="1"/>
  <c r="F7140" i="1"/>
  <c r="F7141" i="1"/>
  <c r="F7142" i="1"/>
  <c r="F7143" i="1"/>
  <c r="F7144" i="1"/>
  <c r="F7145" i="1"/>
  <c r="F7146" i="1"/>
  <c r="F7147" i="1"/>
  <c r="F7148" i="1"/>
  <c r="F7149" i="1"/>
  <c r="F7150" i="1"/>
  <c r="F7151" i="1"/>
  <c r="F7152" i="1"/>
  <c r="F7153" i="1"/>
  <c r="F7154" i="1"/>
  <c r="F7155" i="1"/>
  <c r="F7156" i="1"/>
  <c r="F7157" i="1"/>
  <c r="F7158" i="1"/>
  <c r="F7159" i="1"/>
  <c r="F7160" i="1"/>
  <c r="F7161" i="1"/>
  <c r="F7162" i="1"/>
  <c r="F7163" i="1"/>
  <c r="F7164" i="1"/>
  <c r="F7165" i="1"/>
  <c r="F7166" i="1"/>
  <c r="F7167" i="1"/>
  <c r="F7168" i="1"/>
  <c r="F7169" i="1"/>
  <c r="F7170" i="1"/>
  <c r="F7171" i="1"/>
  <c r="F7172" i="1"/>
  <c r="F7173" i="1"/>
  <c r="F7174" i="1"/>
  <c r="F7175" i="1"/>
  <c r="F7176" i="1"/>
  <c r="F7177" i="1"/>
  <c r="F7178" i="1"/>
  <c r="F7179" i="1"/>
  <c r="F7180" i="1"/>
  <c r="F7181" i="1"/>
  <c r="F7182" i="1"/>
  <c r="F7183" i="1"/>
  <c r="F7184" i="1"/>
  <c r="F7185" i="1"/>
  <c r="F7186" i="1"/>
  <c r="F7187" i="1"/>
  <c r="F7188" i="1"/>
  <c r="F7189" i="1"/>
  <c r="F7190" i="1"/>
  <c r="F7191" i="1"/>
  <c r="F7192" i="1"/>
  <c r="F7193" i="1"/>
  <c r="F7194" i="1"/>
  <c r="F7195" i="1"/>
  <c r="F7196" i="1"/>
  <c r="F7197" i="1"/>
  <c r="F7198" i="1"/>
  <c r="F7199" i="1"/>
  <c r="F7200" i="1"/>
  <c r="F7201" i="1"/>
  <c r="F7202" i="1"/>
  <c r="F7203" i="1"/>
  <c r="F7204" i="1"/>
  <c r="F7205" i="1"/>
  <c r="F7206" i="1"/>
  <c r="F7207" i="1"/>
  <c r="F7208" i="1"/>
  <c r="F7209" i="1"/>
  <c r="F7210" i="1"/>
  <c r="F7211" i="1"/>
  <c r="F7212" i="1"/>
  <c r="F7213" i="1"/>
  <c r="F7214" i="1"/>
  <c r="F7215" i="1"/>
  <c r="F7216" i="1"/>
  <c r="F7217" i="1"/>
  <c r="F7218" i="1"/>
  <c r="F7219" i="1"/>
  <c r="F7220" i="1"/>
  <c r="F7221" i="1"/>
  <c r="F7222" i="1"/>
  <c r="F7223" i="1"/>
  <c r="F7224" i="1"/>
  <c r="F7225" i="1"/>
  <c r="F7226" i="1"/>
  <c r="F7227" i="1"/>
  <c r="F7228" i="1"/>
  <c r="F7229" i="1"/>
  <c r="F7230" i="1"/>
  <c r="F7231" i="1"/>
  <c r="F7232" i="1"/>
  <c r="F7233" i="1"/>
  <c r="F7234" i="1"/>
  <c r="F7235" i="1"/>
  <c r="F7236" i="1"/>
  <c r="F7237" i="1"/>
  <c r="F7238" i="1"/>
  <c r="F7239" i="1"/>
  <c r="F7240" i="1"/>
  <c r="F7241" i="1"/>
  <c r="F7242" i="1"/>
  <c r="F7243" i="1"/>
  <c r="F7244" i="1"/>
  <c r="F7245" i="1"/>
  <c r="F7246" i="1"/>
  <c r="F7247" i="1"/>
  <c r="F7248" i="1"/>
  <c r="F7249" i="1"/>
  <c r="F7250" i="1"/>
  <c r="F7251" i="1"/>
  <c r="F7252" i="1"/>
  <c r="F7253" i="1"/>
  <c r="F7254" i="1"/>
  <c r="F7255" i="1"/>
  <c r="F7256" i="1"/>
  <c r="F7257" i="1"/>
  <c r="F7258" i="1"/>
  <c r="F7259" i="1"/>
  <c r="F7260" i="1"/>
  <c r="F7261" i="1"/>
  <c r="F7262" i="1"/>
  <c r="F7263" i="1"/>
  <c r="F7264" i="1"/>
  <c r="F7265" i="1"/>
  <c r="F7266" i="1"/>
  <c r="F7267" i="1"/>
  <c r="F7268" i="1"/>
  <c r="F7269" i="1"/>
  <c r="F7270" i="1"/>
  <c r="F7271" i="1"/>
  <c r="F7272" i="1"/>
  <c r="F7273" i="1"/>
  <c r="F7274" i="1"/>
  <c r="F7275" i="1"/>
  <c r="F7276" i="1"/>
  <c r="F7277" i="1"/>
  <c r="F7278" i="1"/>
  <c r="F7279" i="1"/>
  <c r="F7280" i="1"/>
  <c r="F7281" i="1"/>
  <c r="F7282" i="1"/>
  <c r="F7283" i="1"/>
  <c r="F7284" i="1"/>
  <c r="F7285" i="1"/>
  <c r="F7286" i="1"/>
  <c r="F7287" i="1"/>
  <c r="F7288" i="1"/>
  <c r="F7289" i="1"/>
  <c r="F7290" i="1"/>
  <c r="F7291" i="1"/>
  <c r="F7292" i="1"/>
  <c r="F7293" i="1"/>
  <c r="F7294" i="1"/>
  <c r="F7295" i="1"/>
  <c r="F7296" i="1"/>
  <c r="F7297" i="1"/>
  <c r="F7298" i="1"/>
  <c r="F7299" i="1"/>
  <c r="F7300" i="1"/>
  <c r="F7301" i="1"/>
  <c r="F7302" i="1"/>
  <c r="F7303" i="1"/>
  <c r="F7304" i="1"/>
  <c r="F7305" i="1"/>
  <c r="F7306" i="1"/>
  <c r="F7307" i="1"/>
  <c r="F7308" i="1"/>
  <c r="F7309" i="1"/>
  <c r="F7310" i="1"/>
  <c r="F7311" i="1"/>
  <c r="F7312" i="1"/>
  <c r="F7313" i="1"/>
  <c r="F7314" i="1"/>
  <c r="F7315" i="1"/>
  <c r="F7316" i="1"/>
  <c r="F7317" i="1"/>
  <c r="F7318" i="1"/>
  <c r="F7319" i="1"/>
  <c r="F7320" i="1"/>
  <c r="F7321" i="1"/>
  <c r="F7322" i="1"/>
  <c r="F7323" i="1"/>
  <c r="F7324" i="1"/>
  <c r="F7325" i="1"/>
  <c r="F7326" i="1"/>
  <c r="F7327" i="1"/>
  <c r="F7328" i="1"/>
  <c r="F7329" i="1"/>
  <c r="F7330" i="1"/>
  <c r="F7331" i="1"/>
  <c r="F7332" i="1"/>
  <c r="F7333" i="1"/>
  <c r="F7334" i="1"/>
  <c r="F7335" i="1"/>
  <c r="F7336" i="1"/>
  <c r="F7337" i="1"/>
  <c r="F7338" i="1"/>
  <c r="F7339" i="1"/>
  <c r="F7340" i="1"/>
  <c r="F7341" i="1"/>
  <c r="F7342" i="1"/>
  <c r="F7343" i="1"/>
  <c r="F7344" i="1"/>
  <c r="F7345" i="1"/>
  <c r="F7346" i="1"/>
  <c r="F7347" i="1"/>
  <c r="F7348" i="1"/>
  <c r="F7349" i="1"/>
  <c r="F7350" i="1"/>
  <c r="F7351" i="1"/>
  <c r="F7352" i="1"/>
  <c r="F7353" i="1"/>
  <c r="F7354" i="1"/>
  <c r="F7355" i="1"/>
  <c r="F7356" i="1"/>
  <c r="F7357" i="1"/>
  <c r="F7358" i="1"/>
  <c r="F7359" i="1"/>
  <c r="F7360" i="1"/>
  <c r="F7361" i="1"/>
  <c r="F7362" i="1"/>
  <c r="F7363" i="1"/>
  <c r="F7364" i="1"/>
  <c r="F7365" i="1"/>
  <c r="F7366" i="1"/>
  <c r="F7367" i="1"/>
  <c r="F7368" i="1"/>
  <c r="F7369" i="1"/>
  <c r="F7370" i="1"/>
  <c r="F7371" i="1"/>
  <c r="F7372" i="1"/>
  <c r="F7373" i="1"/>
  <c r="F7374" i="1"/>
  <c r="F7375" i="1"/>
  <c r="F7376" i="1"/>
  <c r="F7377" i="1"/>
  <c r="F7378" i="1"/>
  <c r="F7379" i="1"/>
  <c r="F7380" i="1"/>
  <c r="F7381" i="1"/>
  <c r="F7382" i="1"/>
  <c r="F7383" i="1"/>
  <c r="F7384" i="1"/>
  <c r="F7385" i="1"/>
  <c r="F7386" i="1"/>
  <c r="F7387" i="1"/>
  <c r="F7388" i="1"/>
  <c r="F7389" i="1"/>
  <c r="F7390" i="1"/>
  <c r="F7391" i="1"/>
  <c r="F7392" i="1"/>
  <c r="F7393" i="1"/>
  <c r="F7394" i="1"/>
  <c r="F7395" i="1"/>
  <c r="F7396" i="1"/>
  <c r="F7397" i="1"/>
  <c r="F7398" i="1"/>
  <c r="F7399" i="1"/>
  <c r="F7400" i="1"/>
  <c r="F7401" i="1"/>
  <c r="F7402" i="1"/>
  <c r="F7403" i="1"/>
  <c r="F7404" i="1"/>
  <c r="F7405" i="1"/>
  <c r="F7406" i="1"/>
  <c r="F7407" i="1"/>
  <c r="F7408" i="1"/>
  <c r="F7409" i="1"/>
  <c r="F7410" i="1"/>
  <c r="F7411" i="1"/>
  <c r="F7412" i="1"/>
  <c r="F7413" i="1"/>
  <c r="F7414" i="1"/>
  <c r="F7415" i="1"/>
  <c r="F7416" i="1"/>
  <c r="F7417" i="1"/>
  <c r="F7418" i="1"/>
  <c r="F7419" i="1"/>
  <c r="F7420" i="1"/>
  <c r="F7421" i="1"/>
  <c r="F7422" i="1"/>
  <c r="F7423" i="1"/>
  <c r="F7424" i="1"/>
  <c r="F7425" i="1"/>
  <c r="F7426" i="1"/>
  <c r="F7427" i="1"/>
  <c r="F7428" i="1"/>
  <c r="F7429" i="1"/>
  <c r="F7430" i="1"/>
  <c r="F7431" i="1"/>
  <c r="F7432" i="1"/>
  <c r="F7433" i="1"/>
  <c r="F7434" i="1"/>
  <c r="F7435" i="1"/>
  <c r="F7436" i="1"/>
  <c r="F7437" i="1"/>
  <c r="F7438" i="1"/>
  <c r="F7439" i="1"/>
  <c r="F7440" i="1"/>
  <c r="F7441" i="1"/>
  <c r="F7442" i="1"/>
  <c r="F7443" i="1"/>
  <c r="F7444" i="1"/>
  <c r="F7445" i="1"/>
  <c r="F7446" i="1"/>
  <c r="F7447" i="1"/>
  <c r="F7448" i="1"/>
  <c r="F7449" i="1"/>
  <c r="F7450" i="1"/>
  <c r="F7451" i="1"/>
  <c r="F7452" i="1"/>
  <c r="F7453" i="1"/>
  <c r="F7454" i="1"/>
  <c r="F7455" i="1"/>
  <c r="F7456" i="1"/>
  <c r="F7457" i="1"/>
  <c r="F7458" i="1"/>
  <c r="F7459" i="1"/>
  <c r="F7460" i="1"/>
  <c r="F7461" i="1"/>
  <c r="F7462" i="1"/>
  <c r="F7463" i="1"/>
  <c r="F7464" i="1"/>
  <c r="F7465" i="1"/>
  <c r="F7466" i="1"/>
  <c r="F7467" i="1"/>
  <c r="F7468" i="1"/>
  <c r="F7469" i="1"/>
  <c r="F7470" i="1"/>
  <c r="F7471" i="1"/>
  <c r="F7472" i="1"/>
  <c r="F7473" i="1"/>
  <c r="F7474" i="1"/>
  <c r="F7475" i="1"/>
  <c r="F7476" i="1"/>
  <c r="F7477" i="1"/>
  <c r="F7478" i="1"/>
  <c r="F7479" i="1"/>
  <c r="F7480" i="1"/>
  <c r="F7481" i="1"/>
  <c r="F7482" i="1"/>
  <c r="F7483" i="1"/>
  <c r="F7484" i="1"/>
  <c r="F7485" i="1"/>
  <c r="F7486" i="1"/>
  <c r="F7487" i="1"/>
  <c r="F7488" i="1"/>
  <c r="F7489" i="1"/>
  <c r="F7490" i="1"/>
  <c r="F7491" i="1"/>
  <c r="F7492" i="1"/>
  <c r="F7493" i="1"/>
  <c r="F7494" i="1"/>
  <c r="F7495" i="1"/>
  <c r="F7496" i="1"/>
  <c r="F7497" i="1"/>
  <c r="F7498" i="1"/>
  <c r="F7499" i="1"/>
  <c r="F7500" i="1"/>
  <c r="F7501" i="1"/>
  <c r="F7502" i="1"/>
  <c r="F7503" i="1"/>
  <c r="F7504" i="1"/>
  <c r="F7505" i="1"/>
  <c r="F7506" i="1"/>
  <c r="F7507" i="1"/>
  <c r="F7508" i="1"/>
  <c r="F7509" i="1"/>
  <c r="F7510" i="1"/>
  <c r="F7511" i="1"/>
  <c r="F7512" i="1"/>
  <c r="F7513" i="1"/>
  <c r="F7514" i="1"/>
  <c r="F7515" i="1"/>
  <c r="F7516" i="1"/>
  <c r="F7517" i="1"/>
  <c r="F7518" i="1"/>
  <c r="F7519" i="1"/>
  <c r="F7520" i="1"/>
  <c r="F7521" i="1"/>
  <c r="F7522" i="1"/>
  <c r="F7523" i="1"/>
  <c r="F7524" i="1"/>
  <c r="F7525" i="1"/>
  <c r="F7526" i="1"/>
  <c r="F7527" i="1"/>
  <c r="F7528" i="1"/>
  <c r="F7529" i="1"/>
  <c r="F7530" i="1"/>
  <c r="F7531" i="1"/>
  <c r="F7532" i="1"/>
  <c r="F7533" i="1"/>
  <c r="F7534" i="1"/>
  <c r="F7535" i="1"/>
  <c r="F7536" i="1"/>
  <c r="F7537" i="1"/>
  <c r="F7538" i="1"/>
  <c r="F7539" i="1"/>
  <c r="F7540" i="1"/>
  <c r="F7541" i="1"/>
  <c r="F7542" i="1"/>
  <c r="F7543" i="1"/>
  <c r="F7544" i="1"/>
  <c r="F7545" i="1"/>
  <c r="F7546" i="1"/>
  <c r="F7547" i="1"/>
  <c r="F7548" i="1"/>
  <c r="F7549" i="1"/>
  <c r="F7550" i="1"/>
  <c r="F7551" i="1"/>
  <c r="F7552" i="1"/>
  <c r="F7553" i="1"/>
  <c r="F7554" i="1"/>
  <c r="F7555" i="1"/>
  <c r="F7556" i="1"/>
  <c r="F7557" i="1"/>
  <c r="F7558" i="1"/>
  <c r="F7559" i="1"/>
  <c r="F7560" i="1"/>
  <c r="F7561" i="1"/>
  <c r="F7562" i="1"/>
  <c r="F7563" i="1"/>
  <c r="F7564" i="1"/>
  <c r="F7565" i="1"/>
  <c r="F7566" i="1"/>
  <c r="F7567" i="1"/>
  <c r="F7568" i="1"/>
  <c r="F7569" i="1"/>
  <c r="F7570" i="1"/>
  <c r="F7571" i="1"/>
  <c r="F7572" i="1"/>
  <c r="F7573" i="1"/>
  <c r="F7574" i="1"/>
  <c r="F7575" i="1"/>
  <c r="F7576" i="1"/>
  <c r="F7577" i="1"/>
  <c r="F7578" i="1"/>
  <c r="F7579" i="1"/>
  <c r="F7580" i="1"/>
  <c r="F7581" i="1"/>
  <c r="F7582" i="1"/>
  <c r="F7583" i="1"/>
  <c r="F7584" i="1"/>
  <c r="F7585" i="1"/>
  <c r="F7586" i="1"/>
  <c r="F7587" i="1"/>
  <c r="F7588" i="1"/>
  <c r="F7589" i="1"/>
  <c r="F7590" i="1"/>
  <c r="F7591" i="1"/>
  <c r="F7592" i="1"/>
  <c r="F7593" i="1"/>
  <c r="F7594" i="1"/>
  <c r="F7595" i="1"/>
  <c r="F7596" i="1"/>
  <c r="F7597" i="1"/>
  <c r="F7598" i="1"/>
  <c r="F7599" i="1"/>
  <c r="F7600" i="1"/>
  <c r="F7601" i="1"/>
  <c r="F7602" i="1"/>
  <c r="F7603" i="1"/>
  <c r="F7604" i="1"/>
  <c r="F7605" i="1"/>
  <c r="F7606" i="1"/>
  <c r="F7607" i="1"/>
  <c r="F7608" i="1"/>
  <c r="F7609" i="1"/>
  <c r="F7610" i="1"/>
  <c r="F7611" i="1"/>
  <c r="F7612" i="1"/>
  <c r="F7613" i="1"/>
  <c r="F7614" i="1"/>
  <c r="F7615" i="1"/>
  <c r="F7616" i="1"/>
  <c r="F7617" i="1"/>
  <c r="F7618" i="1"/>
  <c r="F7619" i="1"/>
  <c r="F7620" i="1"/>
  <c r="F7621" i="1"/>
  <c r="F7622" i="1"/>
  <c r="F7623" i="1"/>
  <c r="F7624" i="1"/>
  <c r="F7625" i="1"/>
  <c r="F7626" i="1"/>
  <c r="F7627" i="1"/>
  <c r="F7628" i="1"/>
  <c r="F7629" i="1"/>
  <c r="F7630" i="1"/>
  <c r="F7631" i="1"/>
  <c r="F7632" i="1"/>
  <c r="F7633" i="1"/>
  <c r="F7634" i="1"/>
  <c r="F7635" i="1"/>
  <c r="F7636" i="1"/>
  <c r="F7637" i="1"/>
  <c r="F7638" i="1"/>
  <c r="F7639" i="1"/>
  <c r="F7640" i="1"/>
  <c r="F7641" i="1"/>
  <c r="F7642" i="1"/>
  <c r="F7643" i="1"/>
  <c r="F7644" i="1"/>
  <c r="F7645" i="1"/>
  <c r="F7646" i="1"/>
  <c r="F7647" i="1"/>
  <c r="F7648" i="1"/>
  <c r="F7649" i="1"/>
  <c r="F7650" i="1"/>
  <c r="F7651" i="1"/>
  <c r="F7652" i="1"/>
  <c r="F7653" i="1"/>
  <c r="F7654" i="1"/>
  <c r="F7655" i="1"/>
  <c r="F7656" i="1"/>
  <c r="F7657" i="1"/>
  <c r="F7658" i="1"/>
  <c r="F7659" i="1"/>
  <c r="F7660" i="1"/>
  <c r="F7661" i="1"/>
  <c r="F7662" i="1"/>
  <c r="F7663" i="1"/>
  <c r="F7664" i="1"/>
  <c r="F7665" i="1"/>
  <c r="F7666" i="1"/>
  <c r="F7667" i="1"/>
  <c r="F7668" i="1"/>
  <c r="F7669" i="1"/>
  <c r="F7670" i="1"/>
  <c r="F7671" i="1"/>
  <c r="F7672" i="1"/>
  <c r="F7673" i="1"/>
  <c r="F7674" i="1"/>
  <c r="F7675" i="1"/>
  <c r="F7676" i="1"/>
  <c r="F7677" i="1"/>
  <c r="F7678" i="1"/>
  <c r="F7679" i="1"/>
  <c r="F7680" i="1"/>
  <c r="F7681" i="1"/>
  <c r="F7682" i="1"/>
  <c r="F7683" i="1"/>
  <c r="F7684" i="1"/>
  <c r="F7685" i="1"/>
  <c r="F7686" i="1"/>
  <c r="F7687" i="1"/>
  <c r="F7688" i="1"/>
  <c r="F7689" i="1"/>
  <c r="F7690" i="1"/>
  <c r="F7691" i="1"/>
  <c r="F7692" i="1"/>
  <c r="F7693" i="1"/>
  <c r="F7694" i="1"/>
  <c r="F7695" i="1"/>
  <c r="F7696" i="1"/>
  <c r="F7697" i="1"/>
  <c r="F7698" i="1"/>
  <c r="F7699" i="1"/>
  <c r="F7700" i="1"/>
  <c r="F7701" i="1"/>
  <c r="F7702" i="1"/>
  <c r="F7703" i="1"/>
  <c r="F7704" i="1"/>
  <c r="F7705" i="1"/>
  <c r="F7706" i="1"/>
  <c r="F7707" i="1"/>
  <c r="F7708" i="1"/>
  <c r="F7709" i="1"/>
  <c r="F7710" i="1"/>
  <c r="F7711" i="1"/>
  <c r="F7712" i="1"/>
  <c r="F7713" i="1"/>
  <c r="F7714" i="1"/>
  <c r="F7715" i="1"/>
  <c r="F7716" i="1"/>
  <c r="F7717" i="1"/>
  <c r="F7718" i="1"/>
  <c r="F7719" i="1"/>
  <c r="F7720" i="1"/>
  <c r="F7721" i="1"/>
  <c r="F7722" i="1"/>
  <c r="F7723" i="1"/>
  <c r="F7724" i="1"/>
  <c r="F7725" i="1"/>
  <c r="F7726" i="1"/>
  <c r="F7727" i="1"/>
  <c r="F7728" i="1"/>
  <c r="F7729" i="1"/>
  <c r="F7730" i="1"/>
  <c r="F7731" i="1"/>
  <c r="F7732" i="1"/>
  <c r="F7733" i="1"/>
  <c r="F7734" i="1"/>
  <c r="F7735" i="1"/>
  <c r="F7736" i="1"/>
  <c r="F7737" i="1"/>
  <c r="F7738" i="1"/>
  <c r="F7739" i="1"/>
  <c r="F7740" i="1"/>
  <c r="F7741" i="1"/>
  <c r="F7742" i="1"/>
  <c r="F7743" i="1"/>
  <c r="F7744" i="1"/>
  <c r="F7745" i="1"/>
  <c r="F7746" i="1"/>
  <c r="F7747" i="1"/>
  <c r="F7748" i="1"/>
  <c r="F7749" i="1"/>
  <c r="F7750" i="1"/>
  <c r="F7751" i="1"/>
  <c r="F7752" i="1"/>
  <c r="F7753" i="1"/>
  <c r="F7754" i="1"/>
  <c r="F7755" i="1"/>
  <c r="F7756" i="1"/>
  <c r="F7757" i="1"/>
  <c r="F7758" i="1"/>
  <c r="F7759" i="1"/>
  <c r="F7760" i="1"/>
  <c r="F7761" i="1"/>
  <c r="F7762" i="1"/>
  <c r="F7763" i="1"/>
  <c r="F7764" i="1"/>
  <c r="F7765" i="1"/>
  <c r="F7766" i="1"/>
  <c r="F7767" i="1"/>
  <c r="F7768" i="1"/>
  <c r="F7769" i="1"/>
  <c r="F7770" i="1"/>
  <c r="F7771" i="1"/>
  <c r="F7772" i="1"/>
  <c r="F7773" i="1"/>
  <c r="F7774" i="1"/>
  <c r="F7775" i="1"/>
  <c r="F7776" i="1"/>
  <c r="F7777" i="1"/>
  <c r="F7778" i="1"/>
  <c r="F7779" i="1"/>
  <c r="F7780" i="1"/>
  <c r="F7781" i="1"/>
  <c r="F7782" i="1"/>
  <c r="F7783" i="1"/>
  <c r="F7784" i="1"/>
  <c r="F7785" i="1"/>
  <c r="F7786" i="1"/>
  <c r="F7787" i="1"/>
  <c r="F7788" i="1"/>
  <c r="F7789" i="1"/>
  <c r="F7790" i="1"/>
  <c r="F7791" i="1"/>
  <c r="F7792" i="1"/>
  <c r="F7793" i="1"/>
  <c r="F7794" i="1"/>
  <c r="F7795" i="1"/>
  <c r="F7796" i="1"/>
  <c r="F7797" i="1"/>
  <c r="F7798" i="1"/>
  <c r="F7799" i="1"/>
  <c r="F7800" i="1"/>
  <c r="F7801" i="1"/>
  <c r="F7802" i="1"/>
  <c r="F7803" i="1"/>
  <c r="F7804" i="1"/>
  <c r="F7805" i="1"/>
  <c r="F7806" i="1"/>
  <c r="F7807" i="1"/>
  <c r="F7808" i="1"/>
  <c r="F7809" i="1"/>
  <c r="F7810" i="1"/>
  <c r="F7811" i="1"/>
  <c r="F7812" i="1"/>
  <c r="F7813" i="1"/>
  <c r="F7814" i="1"/>
  <c r="F7815" i="1"/>
  <c r="F7816" i="1"/>
  <c r="F7817" i="1"/>
  <c r="F7818" i="1"/>
  <c r="F7819" i="1"/>
  <c r="F7820" i="1"/>
  <c r="F7821" i="1"/>
  <c r="F7822" i="1"/>
  <c r="F7823" i="1"/>
  <c r="F7824" i="1"/>
  <c r="F7825" i="1"/>
  <c r="F7826" i="1"/>
  <c r="F7827" i="1"/>
  <c r="F7828" i="1"/>
  <c r="F7829" i="1"/>
  <c r="F7830" i="1"/>
  <c r="F7831" i="1"/>
  <c r="F7832" i="1"/>
  <c r="F7833" i="1"/>
  <c r="F7834" i="1"/>
  <c r="F7835" i="1"/>
  <c r="F7836" i="1"/>
  <c r="F7837" i="1"/>
  <c r="F7838" i="1"/>
  <c r="F7839" i="1"/>
  <c r="F7840" i="1"/>
  <c r="F7841" i="1"/>
  <c r="F7842" i="1"/>
  <c r="F7843" i="1"/>
  <c r="F7844" i="1"/>
  <c r="F7845" i="1"/>
  <c r="F7846" i="1"/>
  <c r="F7847" i="1"/>
  <c r="F7848" i="1"/>
  <c r="F7849" i="1"/>
  <c r="F7850" i="1"/>
  <c r="F7851" i="1"/>
  <c r="F7852" i="1"/>
  <c r="F7853" i="1"/>
  <c r="F7854" i="1"/>
  <c r="F7855" i="1"/>
  <c r="F7856" i="1"/>
  <c r="F7857" i="1"/>
  <c r="F7858" i="1"/>
  <c r="F7859" i="1"/>
  <c r="F7860" i="1"/>
  <c r="F7861" i="1"/>
  <c r="F7862" i="1"/>
  <c r="F7863" i="1"/>
  <c r="F7864" i="1"/>
  <c r="F7865" i="1"/>
  <c r="F7866" i="1"/>
  <c r="F7867" i="1"/>
  <c r="F7868" i="1"/>
  <c r="F7869" i="1"/>
  <c r="F7870" i="1"/>
  <c r="F7871" i="1"/>
  <c r="F7872" i="1"/>
  <c r="F7873" i="1"/>
  <c r="F7874" i="1"/>
  <c r="F7875" i="1"/>
  <c r="F7876" i="1"/>
  <c r="F7877" i="1"/>
  <c r="F7878" i="1"/>
  <c r="F7879" i="1"/>
  <c r="F7880" i="1"/>
  <c r="F7881" i="1"/>
  <c r="F7882" i="1"/>
  <c r="F7883" i="1"/>
  <c r="F7884" i="1"/>
  <c r="F7885" i="1"/>
  <c r="F7886" i="1"/>
  <c r="F7887" i="1"/>
  <c r="F7888" i="1"/>
  <c r="F7889" i="1"/>
  <c r="F7890" i="1"/>
  <c r="F7891" i="1"/>
  <c r="F7892" i="1"/>
  <c r="F7893" i="1"/>
  <c r="F7894" i="1"/>
  <c r="F7895" i="1"/>
  <c r="F7896" i="1"/>
  <c r="F7897" i="1"/>
  <c r="F7898" i="1"/>
  <c r="F7899" i="1"/>
  <c r="F7900" i="1"/>
  <c r="F7901" i="1"/>
  <c r="F7902" i="1"/>
  <c r="F7903" i="1"/>
  <c r="F7904" i="1"/>
  <c r="F7905" i="1"/>
  <c r="F7906" i="1"/>
  <c r="F7907" i="1"/>
  <c r="F7908" i="1"/>
  <c r="F7909" i="1"/>
  <c r="F7910" i="1"/>
  <c r="F7911" i="1"/>
  <c r="F7912" i="1"/>
  <c r="F7913" i="1"/>
  <c r="F7914" i="1"/>
  <c r="F7915" i="1"/>
  <c r="F7916" i="1"/>
  <c r="F7917" i="1"/>
  <c r="F7918" i="1"/>
  <c r="F7919" i="1"/>
  <c r="F7920" i="1"/>
  <c r="F7921" i="1"/>
  <c r="F7922" i="1"/>
  <c r="F7923" i="1"/>
  <c r="F7924" i="1"/>
  <c r="F7925" i="1"/>
  <c r="F7926" i="1"/>
  <c r="F7927" i="1"/>
  <c r="F7928" i="1"/>
  <c r="F7929" i="1"/>
  <c r="F7930" i="1"/>
  <c r="F7931" i="1"/>
  <c r="F7932" i="1"/>
  <c r="F7933" i="1"/>
  <c r="F7934" i="1"/>
  <c r="F7935" i="1"/>
  <c r="F7936" i="1"/>
  <c r="F7937" i="1"/>
  <c r="F7938" i="1"/>
  <c r="F7939" i="1"/>
  <c r="F7940" i="1"/>
  <c r="F7941" i="1"/>
  <c r="F7942" i="1"/>
  <c r="F7943" i="1"/>
  <c r="F7944" i="1"/>
  <c r="F7945" i="1"/>
  <c r="F7946" i="1"/>
  <c r="F7947" i="1"/>
  <c r="F7948" i="1"/>
  <c r="F7949" i="1"/>
  <c r="F7950" i="1"/>
  <c r="F7951" i="1"/>
  <c r="F7952" i="1"/>
  <c r="F7953" i="1"/>
  <c r="F7954" i="1"/>
  <c r="F7955" i="1"/>
  <c r="F7956" i="1"/>
  <c r="F7957" i="1"/>
  <c r="F7958" i="1"/>
  <c r="F7959" i="1"/>
  <c r="F7960" i="1"/>
  <c r="F7961" i="1"/>
  <c r="F7962" i="1"/>
  <c r="F7963" i="1"/>
  <c r="F7964" i="1"/>
  <c r="F7965" i="1"/>
  <c r="F7966" i="1"/>
  <c r="F7967" i="1"/>
  <c r="F7968" i="1"/>
  <c r="F7969" i="1"/>
  <c r="F7970" i="1"/>
  <c r="F7971" i="1"/>
  <c r="F7972" i="1"/>
  <c r="F7973" i="1"/>
  <c r="F7974" i="1"/>
  <c r="F7975" i="1"/>
  <c r="F7976" i="1"/>
  <c r="F7977" i="1"/>
  <c r="F7978" i="1"/>
  <c r="F7979" i="1"/>
  <c r="F7980" i="1"/>
  <c r="F7981" i="1"/>
  <c r="F7982" i="1"/>
  <c r="F7983" i="1"/>
  <c r="F7984" i="1"/>
  <c r="F7985" i="1"/>
  <c r="F7986" i="1"/>
  <c r="F7987" i="1"/>
  <c r="F7988" i="1"/>
  <c r="F7989" i="1"/>
  <c r="F7990" i="1"/>
  <c r="F7991" i="1"/>
  <c r="F7992" i="1"/>
  <c r="F7993" i="1"/>
  <c r="F7994" i="1"/>
  <c r="F7995" i="1"/>
  <c r="F7996" i="1"/>
  <c r="F7997" i="1"/>
  <c r="F7998" i="1"/>
  <c r="F7999" i="1"/>
  <c r="F8000" i="1"/>
  <c r="F8001" i="1"/>
  <c r="F8002" i="1"/>
  <c r="F8003" i="1"/>
  <c r="F8004" i="1"/>
  <c r="F8005" i="1"/>
  <c r="F8006" i="1"/>
  <c r="F8007" i="1"/>
  <c r="F8008" i="1"/>
  <c r="F8009" i="1"/>
  <c r="F8010" i="1"/>
  <c r="F8011" i="1"/>
  <c r="F8012" i="1"/>
  <c r="F8013" i="1"/>
  <c r="F8014" i="1"/>
  <c r="F8015" i="1"/>
  <c r="F8016" i="1"/>
  <c r="F8017" i="1"/>
  <c r="F8018" i="1"/>
  <c r="F8019" i="1"/>
  <c r="F8020" i="1"/>
  <c r="F8021" i="1"/>
  <c r="F8022" i="1"/>
  <c r="F8023" i="1"/>
  <c r="F8024" i="1"/>
  <c r="F8025" i="1"/>
  <c r="F8026" i="1"/>
  <c r="F8027" i="1"/>
  <c r="F8028" i="1"/>
  <c r="F8029" i="1"/>
  <c r="F8030" i="1"/>
  <c r="F8031" i="1"/>
  <c r="F8032" i="1"/>
  <c r="F8033" i="1"/>
  <c r="F8034" i="1"/>
  <c r="F8035" i="1"/>
  <c r="F8036" i="1"/>
  <c r="F8037" i="1"/>
  <c r="F8038" i="1"/>
  <c r="F8039" i="1"/>
  <c r="F8040" i="1"/>
  <c r="F8041" i="1"/>
  <c r="F8042" i="1"/>
  <c r="F8043" i="1"/>
  <c r="F8044" i="1"/>
  <c r="F8045" i="1"/>
  <c r="F8046" i="1"/>
  <c r="F8047" i="1"/>
  <c r="F8048" i="1"/>
  <c r="F8049" i="1"/>
  <c r="F8050" i="1"/>
  <c r="F8051" i="1"/>
  <c r="F8052" i="1"/>
  <c r="F8053" i="1"/>
  <c r="F8054" i="1"/>
  <c r="F8055" i="1"/>
  <c r="F8056" i="1"/>
  <c r="F8057" i="1"/>
  <c r="F8058" i="1"/>
  <c r="F8059" i="1"/>
  <c r="F8060" i="1"/>
  <c r="F8061" i="1"/>
  <c r="F8062" i="1"/>
  <c r="F8063" i="1"/>
  <c r="F8064" i="1"/>
  <c r="F8065" i="1"/>
  <c r="F8066" i="1"/>
  <c r="F8067" i="1"/>
  <c r="F8068" i="1"/>
  <c r="F8069" i="1"/>
  <c r="F8070" i="1"/>
  <c r="F8071" i="1"/>
  <c r="F8072" i="1"/>
  <c r="F8073" i="1"/>
  <c r="F8074" i="1"/>
  <c r="F8075" i="1"/>
  <c r="F8076" i="1"/>
  <c r="F8077" i="1"/>
  <c r="F8078" i="1"/>
  <c r="F8079" i="1"/>
  <c r="F8080" i="1"/>
  <c r="F8081" i="1"/>
  <c r="F8082" i="1"/>
  <c r="F8083" i="1"/>
  <c r="F8084" i="1"/>
  <c r="F8085" i="1"/>
  <c r="F8086" i="1"/>
  <c r="F8087" i="1"/>
  <c r="F8088" i="1"/>
  <c r="F8089" i="1"/>
  <c r="F8090" i="1"/>
  <c r="F8091" i="1"/>
  <c r="F8092" i="1"/>
  <c r="F8093" i="1"/>
  <c r="F8094" i="1"/>
  <c r="F8095" i="1"/>
  <c r="F8096" i="1"/>
  <c r="F8097" i="1"/>
  <c r="F8098" i="1"/>
  <c r="F8099" i="1"/>
  <c r="F8100" i="1"/>
  <c r="F8101" i="1"/>
  <c r="F8102" i="1"/>
  <c r="F8103" i="1"/>
  <c r="F8104" i="1"/>
  <c r="F8105" i="1"/>
  <c r="F8106" i="1"/>
  <c r="F8107" i="1"/>
  <c r="F8108" i="1"/>
  <c r="F8109" i="1"/>
  <c r="F8110" i="1"/>
  <c r="F8111" i="1"/>
  <c r="F8112" i="1"/>
  <c r="F8113" i="1"/>
  <c r="F8114" i="1"/>
  <c r="F8115" i="1"/>
  <c r="F8116" i="1"/>
  <c r="F8117" i="1"/>
  <c r="F8118" i="1"/>
  <c r="F8119" i="1"/>
  <c r="F8120" i="1"/>
  <c r="F8121" i="1"/>
  <c r="F8122" i="1"/>
  <c r="F8123" i="1"/>
  <c r="F8124" i="1"/>
  <c r="F8125" i="1"/>
  <c r="F8126" i="1"/>
  <c r="F8127" i="1"/>
  <c r="F8128" i="1"/>
  <c r="F8129" i="1"/>
  <c r="F8130" i="1"/>
  <c r="F8131" i="1"/>
  <c r="F8132" i="1"/>
  <c r="F8133" i="1"/>
  <c r="F8134" i="1"/>
  <c r="F8135" i="1"/>
  <c r="F8136" i="1"/>
  <c r="F8137" i="1"/>
  <c r="F8138" i="1"/>
  <c r="F8139" i="1"/>
  <c r="F8140" i="1"/>
  <c r="F8141" i="1"/>
  <c r="F8142" i="1"/>
  <c r="F8143" i="1"/>
  <c r="F8144" i="1"/>
  <c r="F8145" i="1"/>
  <c r="F8146" i="1"/>
  <c r="F8147" i="1"/>
  <c r="F8148" i="1"/>
  <c r="F8149" i="1"/>
  <c r="F8150" i="1"/>
  <c r="F8151" i="1"/>
  <c r="F8152" i="1"/>
  <c r="F8153" i="1"/>
  <c r="F8154" i="1"/>
  <c r="F8155" i="1"/>
  <c r="F8156" i="1"/>
  <c r="F8157" i="1"/>
  <c r="F8158" i="1"/>
  <c r="F8159" i="1"/>
  <c r="F8160" i="1"/>
  <c r="F8161" i="1"/>
  <c r="F8162" i="1"/>
  <c r="F8163" i="1"/>
  <c r="F8164" i="1"/>
  <c r="F8165" i="1"/>
  <c r="F8166" i="1"/>
  <c r="F8167" i="1"/>
  <c r="F8168" i="1"/>
  <c r="F8169" i="1"/>
  <c r="F8170" i="1"/>
  <c r="F8171" i="1"/>
  <c r="F8172" i="1"/>
  <c r="F8173" i="1"/>
  <c r="F8174" i="1"/>
  <c r="F8175" i="1"/>
  <c r="F8176" i="1"/>
  <c r="F8177" i="1"/>
  <c r="F8178" i="1"/>
  <c r="F8179" i="1"/>
  <c r="F8180" i="1"/>
  <c r="F8181" i="1"/>
  <c r="F8182" i="1"/>
  <c r="F8183" i="1"/>
  <c r="F8184" i="1"/>
  <c r="F8185" i="1"/>
  <c r="F8186" i="1"/>
  <c r="F8187" i="1"/>
  <c r="F8188" i="1"/>
  <c r="F8189" i="1"/>
  <c r="F8190" i="1"/>
  <c r="F8191" i="1"/>
  <c r="F8192" i="1"/>
  <c r="F8193" i="1"/>
  <c r="F8194" i="1"/>
  <c r="F8195" i="1"/>
  <c r="F8196" i="1"/>
  <c r="F8197" i="1"/>
  <c r="F8198" i="1"/>
  <c r="F8199" i="1"/>
  <c r="F8200" i="1"/>
  <c r="F8201" i="1"/>
  <c r="F8202" i="1"/>
  <c r="F8203" i="1"/>
  <c r="F8204" i="1"/>
  <c r="F8205" i="1"/>
  <c r="F8206" i="1"/>
  <c r="F8207" i="1"/>
  <c r="F8208" i="1"/>
  <c r="F8209" i="1"/>
  <c r="F8210" i="1"/>
  <c r="F8211" i="1"/>
  <c r="F8212" i="1"/>
  <c r="F8213" i="1"/>
  <c r="F8214" i="1"/>
  <c r="F8215" i="1"/>
  <c r="F8216" i="1"/>
  <c r="F8217" i="1"/>
  <c r="F8218" i="1"/>
  <c r="F8219" i="1"/>
  <c r="F8220" i="1"/>
  <c r="F8221" i="1"/>
  <c r="F8222" i="1"/>
  <c r="F8223" i="1"/>
  <c r="F8224" i="1"/>
  <c r="F8225" i="1"/>
  <c r="F8226" i="1"/>
  <c r="F8227" i="1"/>
  <c r="F8228" i="1"/>
  <c r="F8229" i="1"/>
  <c r="F8230" i="1"/>
  <c r="F8231" i="1"/>
  <c r="F8232" i="1"/>
  <c r="F8233" i="1"/>
  <c r="F8234" i="1"/>
  <c r="F8235" i="1"/>
  <c r="F8236" i="1"/>
  <c r="F8237" i="1"/>
  <c r="F8238" i="1"/>
  <c r="F8239" i="1"/>
  <c r="F8240" i="1"/>
  <c r="F8241" i="1"/>
  <c r="F8242" i="1"/>
  <c r="F8243" i="1"/>
  <c r="F8244" i="1"/>
  <c r="F8245" i="1"/>
  <c r="F8246" i="1"/>
  <c r="F8247" i="1"/>
  <c r="F8248" i="1"/>
  <c r="F8249" i="1"/>
  <c r="F8250" i="1"/>
  <c r="F8251" i="1"/>
  <c r="F8252" i="1"/>
  <c r="F8253" i="1"/>
  <c r="F8254" i="1"/>
  <c r="F8255" i="1"/>
  <c r="F8256" i="1"/>
  <c r="F8257" i="1"/>
  <c r="F8258" i="1"/>
  <c r="F8259" i="1"/>
  <c r="F8260" i="1"/>
  <c r="F8261" i="1"/>
  <c r="F8262" i="1"/>
  <c r="F8263" i="1"/>
  <c r="F8264" i="1"/>
  <c r="F8265" i="1"/>
  <c r="F8266" i="1"/>
  <c r="F8267" i="1"/>
  <c r="F8268" i="1"/>
  <c r="F8269" i="1"/>
  <c r="F8270" i="1"/>
  <c r="F8271" i="1"/>
  <c r="F8272" i="1"/>
  <c r="F8273" i="1"/>
  <c r="F8274" i="1"/>
  <c r="F8275" i="1"/>
  <c r="F8276" i="1"/>
  <c r="F8277" i="1"/>
  <c r="F8278" i="1"/>
  <c r="F8279" i="1"/>
  <c r="F8280" i="1"/>
  <c r="F8281" i="1"/>
  <c r="F8282" i="1"/>
  <c r="F8283" i="1"/>
  <c r="F8284" i="1"/>
  <c r="F8285" i="1"/>
  <c r="F8286" i="1"/>
  <c r="F8287" i="1"/>
  <c r="F8288" i="1"/>
  <c r="F8289" i="1"/>
  <c r="F8290" i="1"/>
  <c r="F8291" i="1"/>
  <c r="F8292" i="1"/>
  <c r="F8293" i="1"/>
  <c r="F8294" i="1"/>
  <c r="F8295" i="1"/>
  <c r="F8296" i="1"/>
  <c r="F8297" i="1"/>
  <c r="F8298" i="1"/>
  <c r="F8299" i="1"/>
  <c r="F8300" i="1"/>
  <c r="F8301" i="1"/>
  <c r="F8302" i="1"/>
  <c r="F8303" i="1"/>
  <c r="F8304" i="1"/>
  <c r="F8305" i="1"/>
  <c r="F8306" i="1"/>
  <c r="F8307" i="1"/>
  <c r="F8308" i="1"/>
  <c r="F8309" i="1"/>
  <c r="F8310" i="1"/>
  <c r="F8311" i="1"/>
  <c r="F8312" i="1"/>
  <c r="F8313" i="1"/>
  <c r="F8314" i="1"/>
  <c r="F8315" i="1"/>
  <c r="F8316" i="1"/>
  <c r="F8317" i="1"/>
  <c r="F8318" i="1"/>
  <c r="F8319" i="1"/>
  <c r="F8320" i="1"/>
  <c r="F8321" i="1"/>
  <c r="F8322" i="1"/>
  <c r="F8323" i="1"/>
  <c r="F8324" i="1"/>
  <c r="F8325" i="1"/>
  <c r="F8326" i="1"/>
  <c r="F8327" i="1"/>
  <c r="F8328" i="1"/>
  <c r="F8329" i="1"/>
  <c r="F8330" i="1"/>
  <c r="F8331" i="1"/>
  <c r="F8332" i="1"/>
  <c r="F8333" i="1"/>
  <c r="F8334" i="1"/>
  <c r="F8335" i="1"/>
  <c r="F8336" i="1"/>
  <c r="F8337" i="1"/>
  <c r="F8338" i="1"/>
  <c r="F8339" i="1"/>
  <c r="F8340" i="1"/>
  <c r="F8341" i="1"/>
  <c r="F8342" i="1"/>
  <c r="F8343" i="1"/>
  <c r="F8344" i="1"/>
  <c r="F8345" i="1"/>
  <c r="F8346" i="1"/>
  <c r="F8347" i="1"/>
  <c r="F8348" i="1"/>
  <c r="F8349" i="1"/>
  <c r="F8350" i="1"/>
  <c r="F8351" i="1"/>
  <c r="F8352" i="1"/>
  <c r="F8353" i="1"/>
  <c r="F8354" i="1"/>
  <c r="F8355" i="1"/>
  <c r="F8356" i="1"/>
  <c r="F8357" i="1"/>
  <c r="F8358" i="1"/>
  <c r="F8359" i="1"/>
  <c r="F8360" i="1"/>
  <c r="F8361" i="1"/>
  <c r="F8362" i="1"/>
  <c r="F8363" i="1"/>
  <c r="F8364" i="1"/>
  <c r="F8365" i="1"/>
  <c r="F8366" i="1"/>
  <c r="F8367" i="1"/>
  <c r="F8368" i="1"/>
  <c r="F8369" i="1"/>
  <c r="F8370" i="1"/>
  <c r="F8371" i="1"/>
  <c r="F8372" i="1"/>
  <c r="F8373" i="1"/>
  <c r="F8374" i="1"/>
  <c r="F8375" i="1"/>
  <c r="F8376" i="1"/>
  <c r="F8377" i="1"/>
  <c r="F8378" i="1"/>
  <c r="F8379" i="1"/>
  <c r="F8380" i="1"/>
  <c r="F8381" i="1"/>
  <c r="F8382" i="1"/>
  <c r="F8383" i="1"/>
  <c r="F8384" i="1"/>
  <c r="F8385" i="1"/>
  <c r="F8386" i="1"/>
  <c r="F8387" i="1"/>
  <c r="F8388" i="1"/>
  <c r="F8389" i="1"/>
  <c r="F8390" i="1"/>
  <c r="F8391" i="1"/>
  <c r="F8392" i="1"/>
  <c r="F8393" i="1"/>
  <c r="F8394" i="1"/>
  <c r="F8395" i="1"/>
  <c r="F8396" i="1"/>
  <c r="F8397" i="1"/>
  <c r="F8398" i="1"/>
  <c r="F8399" i="1"/>
  <c r="F8400" i="1"/>
  <c r="F8401" i="1"/>
  <c r="F8402" i="1"/>
  <c r="F8403" i="1"/>
  <c r="F8404" i="1"/>
  <c r="F8405" i="1"/>
  <c r="F8406" i="1"/>
  <c r="F8407" i="1"/>
  <c r="F8408" i="1"/>
  <c r="F8409" i="1"/>
  <c r="F8410" i="1"/>
  <c r="F8411" i="1"/>
  <c r="F8412" i="1"/>
  <c r="F8413" i="1"/>
  <c r="F8414" i="1"/>
  <c r="F8415" i="1"/>
  <c r="F8416" i="1"/>
  <c r="F8417" i="1"/>
  <c r="F8418" i="1"/>
  <c r="F8419" i="1"/>
  <c r="F8420" i="1"/>
  <c r="F8421" i="1"/>
  <c r="F8422" i="1"/>
  <c r="F8423" i="1"/>
  <c r="F8424" i="1"/>
  <c r="F8425" i="1"/>
  <c r="F8426" i="1"/>
  <c r="F8427" i="1"/>
  <c r="F8428" i="1"/>
  <c r="F8429" i="1"/>
  <c r="F8430" i="1"/>
  <c r="F8431" i="1"/>
  <c r="F8432" i="1"/>
  <c r="F8433" i="1"/>
  <c r="F8434" i="1"/>
  <c r="F8435" i="1"/>
  <c r="F8436" i="1"/>
  <c r="F8437" i="1"/>
  <c r="F8438" i="1"/>
  <c r="F8439" i="1"/>
  <c r="F8440" i="1"/>
  <c r="F8441" i="1"/>
  <c r="F8442" i="1"/>
  <c r="F8443" i="1"/>
  <c r="F8444" i="1"/>
  <c r="F8445" i="1"/>
  <c r="F8446" i="1"/>
  <c r="F8447" i="1"/>
  <c r="F8448" i="1"/>
  <c r="F8449" i="1"/>
  <c r="F8450" i="1"/>
  <c r="F8451" i="1"/>
  <c r="F8452" i="1"/>
  <c r="F8453" i="1"/>
  <c r="F8454" i="1"/>
  <c r="F8455" i="1"/>
  <c r="F8456" i="1"/>
  <c r="F8457" i="1"/>
  <c r="F8458" i="1"/>
  <c r="F8459" i="1"/>
  <c r="F8460" i="1"/>
  <c r="F8461" i="1"/>
  <c r="F8462" i="1"/>
  <c r="F8463" i="1"/>
  <c r="F8464" i="1"/>
  <c r="F8465" i="1"/>
  <c r="F8466" i="1"/>
  <c r="F8467" i="1"/>
  <c r="F8468" i="1"/>
  <c r="F8469" i="1"/>
  <c r="F8470" i="1"/>
  <c r="F8471" i="1"/>
  <c r="F8472" i="1"/>
  <c r="F8473" i="1"/>
  <c r="F8474" i="1"/>
  <c r="F8475" i="1"/>
  <c r="F8476" i="1"/>
  <c r="F8477" i="1"/>
  <c r="F8478" i="1"/>
  <c r="F8479" i="1"/>
  <c r="F8480" i="1"/>
  <c r="F8481" i="1"/>
  <c r="F8482" i="1"/>
  <c r="F8483" i="1"/>
  <c r="F8484" i="1"/>
  <c r="F8485" i="1"/>
  <c r="F8486" i="1"/>
  <c r="F8487" i="1"/>
  <c r="F8488" i="1"/>
  <c r="F8489" i="1"/>
  <c r="F8490" i="1"/>
  <c r="F8491" i="1"/>
  <c r="F8492" i="1"/>
  <c r="F8493" i="1"/>
  <c r="F8494" i="1"/>
  <c r="F8495" i="1"/>
  <c r="F8496" i="1"/>
  <c r="F8497" i="1"/>
  <c r="F8498" i="1"/>
  <c r="F8499" i="1"/>
  <c r="F8500" i="1"/>
  <c r="F8501" i="1"/>
  <c r="F8502" i="1"/>
  <c r="F8503" i="1"/>
  <c r="F8504" i="1"/>
  <c r="F8505" i="1"/>
  <c r="F8506" i="1"/>
  <c r="F8507" i="1"/>
  <c r="F8508" i="1"/>
  <c r="F8509" i="1"/>
  <c r="F8510" i="1"/>
  <c r="F8511" i="1"/>
  <c r="F8512" i="1"/>
  <c r="F8513" i="1"/>
  <c r="F8514" i="1"/>
  <c r="F8515" i="1"/>
  <c r="F8516" i="1"/>
  <c r="F8517" i="1"/>
  <c r="F8518" i="1"/>
  <c r="F8519" i="1"/>
  <c r="F8520" i="1"/>
  <c r="F8521" i="1"/>
  <c r="F8522" i="1"/>
  <c r="F8523" i="1"/>
  <c r="F8524" i="1"/>
  <c r="F8525" i="1"/>
  <c r="F8526" i="1"/>
  <c r="F8527" i="1"/>
  <c r="F8528" i="1"/>
  <c r="F8529" i="1"/>
  <c r="F8530" i="1"/>
  <c r="F8531" i="1"/>
  <c r="F8532" i="1"/>
  <c r="F8533" i="1"/>
  <c r="F8534" i="1"/>
  <c r="F8535" i="1"/>
  <c r="F8536" i="1"/>
  <c r="F8537" i="1"/>
  <c r="F8538" i="1"/>
  <c r="F8539" i="1"/>
  <c r="F8540" i="1"/>
  <c r="F8541" i="1"/>
  <c r="F8542" i="1"/>
  <c r="F8543" i="1"/>
  <c r="F8544" i="1"/>
  <c r="F8545" i="1"/>
  <c r="F8546" i="1"/>
  <c r="F8547" i="1"/>
  <c r="F8548" i="1"/>
  <c r="F8549" i="1"/>
  <c r="F8550" i="1"/>
  <c r="F8551" i="1"/>
  <c r="F8552" i="1"/>
  <c r="F8553" i="1"/>
  <c r="F8554" i="1"/>
  <c r="F8555" i="1"/>
  <c r="F8556" i="1"/>
  <c r="F8557" i="1"/>
  <c r="F8558" i="1"/>
  <c r="F8559" i="1"/>
  <c r="F8560" i="1"/>
  <c r="F8561" i="1"/>
  <c r="F8562" i="1"/>
  <c r="F8563" i="1"/>
  <c r="F8564" i="1"/>
  <c r="F8565" i="1"/>
  <c r="F8566" i="1"/>
  <c r="F8567" i="1"/>
  <c r="F8568" i="1"/>
  <c r="F8569" i="1"/>
  <c r="F8570" i="1"/>
  <c r="F8571" i="1"/>
  <c r="F8572" i="1"/>
  <c r="F8573" i="1"/>
  <c r="F8574" i="1"/>
  <c r="F8575" i="1"/>
  <c r="F8576" i="1"/>
  <c r="F8577" i="1"/>
  <c r="F8578" i="1"/>
  <c r="F8579" i="1"/>
  <c r="F8580" i="1"/>
  <c r="F8581" i="1"/>
  <c r="F8582" i="1"/>
  <c r="F8583" i="1"/>
  <c r="F8584" i="1"/>
  <c r="F8585" i="1"/>
  <c r="F8586" i="1"/>
  <c r="F8587" i="1"/>
  <c r="F8588" i="1"/>
  <c r="F8589" i="1"/>
  <c r="F8590" i="1"/>
  <c r="F8591" i="1"/>
  <c r="F8592" i="1"/>
  <c r="F8593" i="1"/>
  <c r="F8594" i="1"/>
  <c r="F8595" i="1"/>
  <c r="F8596" i="1"/>
  <c r="F8597" i="1"/>
  <c r="F8598" i="1"/>
  <c r="F8599" i="1"/>
  <c r="F8600" i="1"/>
  <c r="F8601" i="1"/>
  <c r="F8602" i="1"/>
  <c r="F8603" i="1"/>
  <c r="F8604" i="1"/>
  <c r="F8605" i="1"/>
  <c r="F8606" i="1"/>
  <c r="F8607" i="1"/>
  <c r="F8608" i="1"/>
  <c r="F8609" i="1"/>
  <c r="F8610" i="1"/>
  <c r="F8611" i="1"/>
  <c r="F8612" i="1"/>
  <c r="F8613" i="1"/>
  <c r="F8614" i="1"/>
  <c r="F8615" i="1"/>
  <c r="F8616" i="1"/>
  <c r="F8617" i="1"/>
  <c r="F8618" i="1"/>
  <c r="F8619" i="1"/>
  <c r="F8620" i="1"/>
  <c r="F8621" i="1"/>
  <c r="F8622" i="1"/>
  <c r="F8623" i="1"/>
  <c r="F8624" i="1"/>
  <c r="F8625" i="1"/>
  <c r="F8626" i="1"/>
  <c r="F8627" i="1"/>
  <c r="F8628" i="1"/>
  <c r="F8629" i="1"/>
  <c r="F8630" i="1"/>
  <c r="F8631" i="1"/>
  <c r="F8632" i="1"/>
  <c r="F8633" i="1"/>
  <c r="F8634" i="1"/>
  <c r="F8635" i="1"/>
  <c r="F8636" i="1"/>
  <c r="F8637" i="1"/>
  <c r="F8638" i="1"/>
  <c r="F8639" i="1"/>
  <c r="F8640" i="1"/>
  <c r="F8641" i="1"/>
  <c r="F8642" i="1"/>
  <c r="F8643" i="1"/>
  <c r="F8644" i="1"/>
  <c r="F8645" i="1"/>
  <c r="F8646" i="1"/>
  <c r="F8647" i="1"/>
  <c r="F8648" i="1"/>
  <c r="F8649" i="1"/>
  <c r="F8650" i="1"/>
  <c r="F8651" i="1"/>
  <c r="F8652" i="1"/>
  <c r="F8653" i="1"/>
  <c r="F8654" i="1"/>
  <c r="F8655" i="1"/>
  <c r="F8656" i="1"/>
  <c r="F8657" i="1"/>
  <c r="F8658" i="1"/>
  <c r="F8659" i="1"/>
  <c r="F8660" i="1"/>
  <c r="F8661" i="1"/>
  <c r="F8662" i="1"/>
  <c r="F8663" i="1"/>
  <c r="F8664" i="1"/>
  <c r="F8665" i="1"/>
  <c r="F8666" i="1"/>
  <c r="F8667" i="1"/>
  <c r="F8668" i="1"/>
  <c r="F8669" i="1"/>
  <c r="F8670" i="1"/>
  <c r="F8671" i="1"/>
  <c r="F8672" i="1"/>
  <c r="F8673" i="1"/>
  <c r="F8674" i="1"/>
  <c r="F8675" i="1"/>
  <c r="F8676" i="1"/>
  <c r="F8677" i="1"/>
  <c r="F8678" i="1"/>
  <c r="F8679" i="1"/>
  <c r="F8680" i="1"/>
  <c r="F8681" i="1"/>
  <c r="F8682" i="1"/>
  <c r="F8683" i="1"/>
  <c r="F8684" i="1"/>
  <c r="F8685" i="1"/>
  <c r="F8686" i="1"/>
  <c r="F8687" i="1"/>
  <c r="F8688" i="1"/>
  <c r="F8689" i="1"/>
  <c r="F8690" i="1"/>
  <c r="F8691" i="1"/>
  <c r="F8692" i="1"/>
  <c r="F8693" i="1"/>
  <c r="F8694" i="1"/>
  <c r="F8695" i="1"/>
  <c r="F8696" i="1"/>
  <c r="F8697" i="1"/>
  <c r="F8698" i="1"/>
  <c r="F8699" i="1"/>
  <c r="F8700" i="1"/>
  <c r="F8701" i="1"/>
  <c r="F8702" i="1"/>
  <c r="F8703" i="1"/>
  <c r="F8704" i="1"/>
  <c r="F8705" i="1"/>
  <c r="F8706" i="1"/>
  <c r="F8707" i="1"/>
  <c r="F8708" i="1"/>
  <c r="F8709" i="1"/>
  <c r="F8710" i="1"/>
  <c r="F8711" i="1"/>
  <c r="F8712" i="1"/>
  <c r="F8713" i="1"/>
  <c r="F8714" i="1"/>
  <c r="F8715" i="1"/>
  <c r="F8716" i="1"/>
  <c r="F8717" i="1"/>
  <c r="F8718" i="1"/>
  <c r="F8719" i="1"/>
  <c r="F8720" i="1"/>
  <c r="F8721" i="1"/>
  <c r="F8722" i="1"/>
  <c r="F8723" i="1"/>
  <c r="F8724" i="1"/>
  <c r="F8725" i="1"/>
  <c r="F8726" i="1"/>
  <c r="F8727" i="1"/>
  <c r="F8728" i="1"/>
  <c r="F8729" i="1"/>
  <c r="F8730" i="1"/>
  <c r="F8731" i="1"/>
  <c r="F8732" i="1"/>
  <c r="F8733" i="1"/>
  <c r="F8734" i="1"/>
  <c r="F8735" i="1"/>
  <c r="F8736" i="1"/>
  <c r="F8737" i="1"/>
  <c r="F8738" i="1"/>
  <c r="F8739" i="1"/>
  <c r="F8740" i="1"/>
  <c r="F8741" i="1"/>
  <c r="F8742" i="1"/>
  <c r="F8743" i="1"/>
  <c r="F8744" i="1"/>
  <c r="F8745" i="1"/>
  <c r="F8746" i="1"/>
  <c r="F8747" i="1"/>
  <c r="F8748" i="1"/>
  <c r="F8749" i="1"/>
  <c r="F8750" i="1"/>
  <c r="F8751" i="1"/>
  <c r="F8752" i="1"/>
  <c r="F8753" i="1"/>
  <c r="F8754" i="1"/>
  <c r="F8755" i="1"/>
  <c r="F8756" i="1"/>
  <c r="F8757" i="1"/>
  <c r="F8758" i="1"/>
  <c r="F8759" i="1"/>
  <c r="F8760" i="1"/>
  <c r="F8761" i="1"/>
  <c r="F8762" i="1"/>
  <c r="F8763" i="1"/>
  <c r="F4" i="1"/>
  <c r="AD287" i="4"/>
  <c r="AD286" i="4"/>
  <c r="AD285" i="4"/>
  <c r="AD284" i="4"/>
  <c r="AD280" i="4"/>
  <c r="AD281" i="4"/>
  <c r="AD282" i="4"/>
  <c r="AD283" i="4"/>
  <c r="AD259" i="4"/>
  <c r="AD260" i="4"/>
  <c r="AD261" i="4"/>
  <c r="AD262" i="4"/>
  <c r="AD263" i="4"/>
  <c r="AD264" i="4"/>
  <c r="AD265" i="4"/>
  <c r="AD266" i="4"/>
  <c r="AD267" i="4"/>
  <c r="AD268" i="4"/>
  <c r="AD269" i="4"/>
  <c r="AD270" i="4"/>
  <c r="AD271" i="4"/>
  <c r="AD272" i="4"/>
  <c r="AD273" i="4"/>
  <c r="AD274" i="4"/>
  <c r="AD275" i="4"/>
  <c r="AD276" i="4"/>
  <c r="AD277" i="4"/>
  <c r="AD278" i="4"/>
  <c r="AD279" i="4"/>
  <c r="AD258" i="4"/>
  <c r="AC23" i="4" l="1"/>
  <c r="AC22" i="4"/>
  <c r="AB21" i="4"/>
  <c r="AB20" i="4"/>
  <c r="AB19" i="4"/>
  <c r="AA18" i="4"/>
  <c r="AA17" i="4"/>
  <c r="AA16" i="4"/>
  <c r="AB16" i="4"/>
  <c r="AC16" i="4"/>
  <c r="AB17" i="4"/>
  <c r="AC17" i="4"/>
  <c r="AB18" i="4"/>
  <c r="AC18" i="4"/>
  <c r="AA19" i="4"/>
  <c r="AC19" i="4"/>
  <c r="AA20" i="4"/>
  <c r="AC20" i="4"/>
  <c r="AA21" i="4"/>
  <c r="AC21" i="4"/>
  <c r="AA22" i="4"/>
  <c r="AB22" i="4"/>
  <c r="AA23" i="4"/>
  <c r="AB23" i="4"/>
  <c r="AA24" i="4"/>
  <c r="AB24" i="4"/>
  <c r="AC24" i="4"/>
  <c r="AA25" i="4"/>
  <c r="AB25" i="4"/>
  <c r="AC25" i="4"/>
  <c r="AA26" i="4"/>
  <c r="AB26" i="4"/>
  <c r="AC26" i="4"/>
  <c r="AA27" i="4"/>
  <c r="AB27" i="4"/>
  <c r="AC27" i="4"/>
  <c r="AA28" i="4"/>
  <c r="AB28" i="4"/>
  <c r="AC28" i="4"/>
  <c r="AA29" i="4"/>
  <c r="AB29" i="4"/>
  <c r="AC29" i="4"/>
  <c r="AA30" i="4"/>
  <c r="AB30" i="4"/>
  <c r="AC30" i="4"/>
  <c r="AA31" i="4"/>
  <c r="AB31" i="4"/>
  <c r="AC31" i="4"/>
  <c r="AA32" i="4"/>
  <c r="AB32" i="4"/>
  <c r="AC32" i="4"/>
  <c r="AA33" i="4"/>
  <c r="AB33" i="4"/>
  <c r="AC33" i="4"/>
  <c r="AA34" i="4"/>
  <c r="AB34" i="4"/>
  <c r="AC34" i="4"/>
  <c r="AA35" i="4"/>
  <c r="AB35" i="4"/>
  <c r="AC35" i="4"/>
  <c r="AA36" i="4"/>
  <c r="AB36" i="4"/>
  <c r="AC36" i="4"/>
  <c r="AA37" i="4"/>
  <c r="AB37" i="4"/>
  <c r="AC37" i="4"/>
  <c r="AA38" i="4"/>
  <c r="AB38" i="4"/>
  <c r="AC38" i="4"/>
  <c r="AA39" i="4"/>
  <c r="AB39" i="4"/>
  <c r="AC39" i="4"/>
  <c r="AA40" i="4"/>
  <c r="AB40" i="4"/>
  <c r="AC40" i="4"/>
  <c r="AA41" i="4"/>
  <c r="AB41" i="4"/>
  <c r="AC41" i="4"/>
  <c r="AA42" i="4"/>
  <c r="AB42" i="4"/>
  <c r="AC42" i="4"/>
  <c r="AA43" i="4"/>
  <c r="AB43" i="4"/>
  <c r="AC43" i="4"/>
  <c r="AA44" i="4"/>
  <c r="AB44" i="4"/>
  <c r="AC44" i="4"/>
  <c r="AA45" i="4"/>
  <c r="AB45" i="4"/>
  <c r="AC45" i="4"/>
  <c r="AA46" i="4"/>
  <c r="AB46" i="4"/>
  <c r="AC46" i="4"/>
  <c r="AA47" i="4"/>
  <c r="AB47" i="4"/>
  <c r="AC47" i="4"/>
  <c r="AA48" i="4"/>
  <c r="AB48" i="4"/>
  <c r="AC48" i="4"/>
  <c r="AA49" i="4"/>
  <c r="AB49" i="4"/>
  <c r="AC49" i="4"/>
  <c r="AA50" i="4"/>
  <c r="AB50" i="4"/>
  <c r="AC50" i="4"/>
  <c r="AA51" i="4"/>
  <c r="AB51" i="4"/>
  <c r="AC51" i="4"/>
  <c r="AA52" i="4"/>
  <c r="AB52" i="4"/>
  <c r="AC52" i="4"/>
  <c r="AA53" i="4"/>
  <c r="AB53" i="4"/>
  <c r="AC53" i="4"/>
  <c r="AA54" i="4"/>
  <c r="AB54" i="4"/>
  <c r="AC54" i="4"/>
  <c r="AA55" i="4"/>
  <c r="AB55" i="4"/>
  <c r="AC55" i="4"/>
  <c r="AA56" i="4"/>
  <c r="AB56" i="4"/>
  <c r="AC56" i="4"/>
  <c r="AA57" i="4"/>
  <c r="AB57" i="4"/>
  <c r="AC57" i="4"/>
  <c r="AA58" i="4"/>
  <c r="AB58" i="4"/>
  <c r="AC58" i="4"/>
  <c r="AA59" i="4"/>
  <c r="AB59" i="4"/>
  <c r="AC59" i="4"/>
  <c r="AA60" i="4"/>
  <c r="AB60" i="4"/>
  <c r="AC60" i="4"/>
  <c r="AA61" i="4"/>
  <c r="AB61" i="4"/>
  <c r="AC61" i="4"/>
  <c r="AA62" i="4"/>
  <c r="AB62" i="4"/>
  <c r="AC62" i="4"/>
  <c r="AA63" i="4"/>
  <c r="AB63" i="4"/>
  <c r="AC63" i="4"/>
  <c r="AA64" i="4"/>
  <c r="AB64" i="4"/>
  <c r="AC64" i="4"/>
  <c r="AA65" i="4"/>
  <c r="AB65" i="4"/>
  <c r="AC65" i="4"/>
  <c r="AA66" i="4"/>
  <c r="AB66" i="4"/>
  <c r="AC66" i="4"/>
  <c r="AA67" i="4"/>
  <c r="AB67" i="4"/>
  <c r="AC67" i="4"/>
  <c r="AA68" i="4"/>
  <c r="AB68" i="4"/>
  <c r="AC68" i="4"/>
  <c r="AA69" i="4"/>
  <c r="AB69" i="4"/>
  <c r="AC69" i="4"/>
  <c r="AA70" i="4"/>
  <c r="AB70" i="4"/>
  <c r="AC70" i="4"/>
  <c r="AA71" i="4"/>
  <c r="AB71" i="4"/>
  <c r="AC71" i="4"/>
  <c r="AA72" i="4"/>
  <c r="AB72" i="4"/>
  <c r="AC72" i="4"/>
  <c r="AA73" i="4"/>
  <c r="AB73" i="4"/>
  <c r="AC73" i="4"/>
  <c r="AA74" i="4"/>
  <c r="AB74" i="4"/>
  <c r="AC74" i="4"/>
  <c r="AA75" i="4"/>
  <c r="AB75" i="4"/>
  <c r="AC75" i="4"/>
  <c r="AA76" i="4"/>
  <c r="AB76" i="4"/>
  <c r="AC76" i="4"/>
  <c r="AA77" i="4"/>
  <c r="AB77" i="4"/>
  <c r="AC77" i="4"/>
  <c r="AA78" i="4"/>
  <c r="AB78" i="4"/>
  <c r="AC78" i="4"/>
  <c r="AA79" i="4"/>
  <c r="AB79" i="4"/>
  <c r="AC79" i="4"/>
  <c r="AA80" i="4"/>
  <c r="AB80" i="4"/>
  <c r="AC80" i="4"/>
  <c r="AA81" i="4"/>
  <c r="AB81" i="4"/>
  <c r="AC81" i="4"/>
  <c r="AA82" i="4"/>
  <c r="AB82" i="4"/>
  <c r="AC82" i="4"/>
  <c r="AA83" i="4"/>
  <c r="AB83" i="4"/>
  <c r="AC83" i="4"/>
  <c r="AA84" i="4"/>
  <c r="AB84" i="4"/>
  <c r="AC84" i="4"/>
  <c r="AA85" i="4"/>
  <c r="AB85" i="4"/>
  <c r="AC85" i="4"/>
  <c r="AA86" i="4"/>
  <c r="AB86" i="4"/>
  <c r="AC86" i="4"/>
  <c r="AA87" i="4"/>
  <c r="AB87" i="4"/>
  <c r="AC87" i="4"/>
  <c r="AA88" i="4"/>
  <c r="AB88" i="4"/>
  <c r="AC88" i="4"/>
  <c r="AA89" i="4"/>
  <c r="AB89" i="4"/>
  <c r="AC89" i="4"/>
  <c r="AA90" i="4"/>
  <c r="AB90" i="4"/>
  <c r="AC90" i="4"/>
  <c r="AA91" i="4"/>
  <c r="AB91" i="4"/>
  <c r="AC91" i="4"/>
  <c r="AA92" i="4"/>
  <c r="AB92" i="4"/>
  <c r="AC92" i="4"/>
  <c r="AA93" i="4"/>
  <c r="AB93" i="4"/>
  <c r="AC93" i="4"/>
  <c r="AA94" i="4"/>
  <c r="AB94" i="4"/>
  <c r="AC94" i="4"/>
  <c r="AA95" i="4"/>
  <c r="AB95" i="4"/>
  <c r="AC95" i="4"/>
  <c r="AA96" i="4"/>
  <c r="AB96" i="4"/>
  <c r="AC96" i="4"/>
  <c r="AA97" i="4"/>
  <c r="AB97" i="4"/>
  <c r="AC97" i="4"/>
  <c r="AA98" i="4"/>
  <c r="AB98" i="4"/>
  <c r="AC98" i="4"/>
  <c r="AA99" i="4"/>
  <c r="AB99" i="4"/>
  <c r="AC99" i="4"/>
  <c r="AA100" i="4"/>
  <c r="AB100" i="4"/>
  <c r="AC100" i="4"/>
  <c r="AA101" i="4"/>
  <c r="AB101" i="4"/>
  <c r="AC101" i="4"/>
  <c r="AA102" i="4"/>
  <c r="AB102" i="4"/>
  <c r="AC102" i="4"/>
  <c r="AA103" i="4"/>
  <c r="AB103" i="4"/>
  <c r="AC103" i="4"/>
  <c r="AA104" i="4"/>
  <c r="AB104" i="4"/>
  <c r="AC104" i="4"/>
  <c r="AA105" i="4"/>
  <c r="AB105" i="4"/>
  <c r="AC105" i="4"/>
  <c r="AA106" i="4"/>
  <c r="AB106" i="4"/>
  <c r="AC106" i="4"/>
  <c r="AA107" i="4"/>
  <c r="AB107" i="4"/>
  <c r="AC107" i="4"/>
  <c r="AA108" i="4"/>
  <c r="AB108" i="4"/>
  <c r="AC108" i="4"/>
  <c r="AA109" i="4"/>
  <c r="AB109" i="4"/>
  <c r="AC109" i="4"/>
  <c r="AA110" i="4"/>
  <c r="AB110" i="4"/>
  <c r="AC110" i="4"/>
  <c r="AA111" i="4"/>
  <c r="AB111" i="4"/>
  <c r="AC111" i="4"/>
  <c r="AA112" i="4"/>
  <c r="AB112" i="4"/>
  <c r="AC112" i="4"/>
  <c r="AA113" i="4"/>
  <c r="AB113" i="4"/>
  <c r="AC113" i="4"/>
  <c r="AA114" i="4"/>
  <c r="AB114" i="4"/>
  <c r="AC114" i="4"/>
  <c r="AA115" i="4"/>
  <c r="AB115" i="4"/>
  <c r="AC115" i="4"/>
  <c r="AA116" i="4"/>
  <c r="AB116" i="4"/>
  <c r="AC116" i="4"/>
  <c r="AA117" i="4"/>
  <c r="AB117" i="4"/>
  <c r="AC117" i="4"/>
  <c r="AA118" i="4"/>
  <c r="AB118" i="4"/>
  <c r="AC118" i="4"/>
  <c r="AA119" i="4"/>
  <c r="AB119" i="4"/>
  <c r="AC119" i="4"/>
  <c r="AA120" i="4"/>
  <c r="AB120" i="4"/>
  <c r="AC120" i="4"/>
  <c r="AA121" i="4"/>
  <c r="AB121" i="4"/>
  <c r="AC121" i="4"/>
  <c r="AA122" i="4"/>
  <c r="AB122" i="4"/>
  <c r="AC122" i="4"/>
  <c r="AA123" i="4"/>
  <c r="AB123" i="4"/>
  <c r="AC123" i="4"/>
  <c r="AA124" i="4"/>
  <c r="AB124" i="4"/>
  <c r="AC124" i="4"/>
  <c r="AA125" i="4"/>
  <c r="AB125" i="4"/>
  <c r="AC125" i="4"/>
  <c r="AA126" i="4"/>
  <c r="AB126" i="4"/>
  <c r="AC126" i="4"/>
  <c r="AA127" i="4"/>
  <c r="AB127" i="4"/>
  <c r="AC127" i="4"/>
  <c r="AA128" i="4"/>
  <c r="AB128" i="4"/>
  <c r="AC128" i="4"/>
  <c r="AA129" i="4"/>
  <c r="AB129" i="4"/>
  <c r="AC129" i="4"/>
  <c r="AA130" i="4"/>
  <c r="AB130" i="4"/>
  <c r="AC130" i="4"/>
  <c r="AA131" i="4"/>
  <c r="AB131" i="4"/>
  <c r="AC131" i="4"/>
  <c r="AA132" i="4"/>
  <c r="AB132" i="4"/>
  <c r="AC132" i="4"/>
  <c r="AA133" i="4"/>
  <c r="AB133" i="4"/>
  <c r="AC133" i="4"/>
  <c r="AA134" i="4"/>
  <c r="AB134" i="4"/>
  <c r="AC134" i="4"/>
  <c r="AA135" i="4"/>
  <c r="AB135" i="4"/>
  <c r="AC135" i="4"/>
  <c r="AA136" i="4"/>
  <c r="AB136" i="4"/>
  <c r="AC136" i="4"/>
  <c r="AA137" i="4"/>
  <c r="AB137" i="4"/>
  <c r="AC137" i="4"/>
  <c r="AA138" i="4"/>
  <c r="AB138" i="4"/>
  <c r="AC138" i="4"/>
  <c r="AA139" i="4"/>
  <c r="AB139" i="4"/>
  <c r="AC139" i="4"/>
  <c r="AA140" i="4"/>
  <c r="AB140" i="4"/>
  <c r="AC140" i="4"/>
  <c r="AA141" i="4"/>
  <c r="AB141" i="4"/>
  <c r="AC141" i="4"/>
  <c r="AA142" i="4"/>
  <c r="AB142" i="4"/>
  <c r="AC142" i="4"/>
  <c r="AA143" i="4"/>
  <c r="AB143" i="4"/>
  <c r="AC143" i="4"/>
  <c r="AA144" i="4"/>
  <c r="AB144" i="4"/>
  <c r="AC144" i="4"/>
  <c r="AA145" i="4"/>
  <c r="AB145" i="4"/>
  <c r="AC145" i="4"/>
  <c r="AA146" i="4"/>
  <c r="AB146" i="4"/>
  <c r="AC146" i="4"/>
  <c r="AA147" i="4"/>
  <c r="AB147" i="4"/>
  <c r="AC147" i="4"/>
  <c r="AA148" i="4"/>
  <c r="AB148" i="4"/>
  <c r="AC148" i="4"/>
  <c r="AA149" i="4"/>
  <c r="AB149" i="4"/>
  <c r="AC149" i="4"/>
  <c r="AA150" i="4"/>
  <c r="AB150" i="4"/>
  <c r="AC150" i="4"/>
  <c r="AA151" i="4"/>
  <c r="AB151" i="4"/>
  <c r="AC151" i="4"/>
  <c r="AA152" i="4"/>
  <c r="AB152" i="4"/>
  <c r="AC152" i="4"/>
  <c r="AA153" i="4"/>
  <c r="AB153" i="4"/>
  <c r="AC153" i="4"/>
  <c r="AA154" i="4"/>
  <c r="AB154" i="4"/>
  <c r="AC154" i="4"/>
  <c r="AA155" i="4"/>
  <c r="AB155" i="4"/>
  <c r="AC155" i="4"/>
  <c r="AA156" i="4"/>
  <c r="AB156" i="4"/>
  <c r="AC156" i="4"/>
  <c r="AA157" i="4"/>
  <c r="AB157" i="4"/>
  <c r="AC157" i="4"/>
  <c r="AA158" i="4"/>
  <c r="AB158" i="4"/>
  <c r="AC158" i="4"/>
  <c r="AA159" i="4"/>
  <c r="AB159" i="4"/>
  <c r="AC159" i="4"/>
  <c r="AA160" i="4"/>
  <c r="AB160" i="4"/>
  <c r="AC160" i="4"/>
  <c r="AA161" i="4"/>
  <c r="AB161" i="4"/>
  <c r="AC161" i="4"/>
  <c r="AA162" i="4"/>
  <c r="AB162" i="4"/>
  <c r="AC162" i="4"/>
  <c r="AA163" i="4"/>
  <c r="AB163" i="4"/>
  <c r="AC163" i="4"/>
  <c r="AA164" i="4"/>
  <c r="AB164" i="4"/>
  <c r="AC164" i="4"/>
  <c r="AA165" i="4"/>
  <c r="AB165" i="4"/>
  <c r="AC165" i="4"/>
  <c r="AA166" i="4"/>
  <c r="AB166" i="4"/>
  <c r="AC166" i="4"/>
  <c r="AA167" i="4"/>
  <c r="AB167" i="4"/>
  <c r="AC167" i="4"/>
  <c r="AA168" i="4"/>
  <c r="AB168" i="4"/>
  <c r="AC168" i="4"/>
  <c r="AA169" i="4"/>
  <c r="AB169" i="4"/>
  <c r="AC169" i="4"/>
  <c r="AA170" i="4"/>
  <c r="AB170" i="4"/>
  <c r="AC170" i="4"/>
  <c r="AA171" i="4"/>
  <c r="AB171" i="4"/>
  <c r="AC171" i="4"/>
  <c r="AA172" i="4"/>
  <c r="AB172" i="4"/>
  <c r="AC172" i="4"/>
  <c r="AA173" i="4"/>
  <c r="AB173" i="4"/>
  <c r="AC173" i="4"/>
  <c r="AA174" i="4"/>
  <c r="AB174" i="4"/>
  <c r="AC174" i="4"/>
  <c r="AA175" i="4"/>
  <c r="AB175" i="4"/>
  <c r="AC175" i="4"/>
  <c r="AA176" i="4"/>
  <c r="AB176" i="4"/>
  <c r="AC176" i="4"/>
  <c r="AA177" i="4"/>
  <c r="AB177" i="4"/>
  <c r="AC177" i="4"/>
  <c r="AA178" i="4"/>
  <c r="AB178" i="4"/>
  <c r="AC178" i="4"/>
  <c r="AA179" i="4"/>
  <c r="AB179" i="4"/>
  <c r="AC179" i="4"/>
  <c r="AA180" i="4"/>
  <c r="AB180" i="4"/>
  <c r="AC180" i="4"/>
  <c r="AA181" i="4"/>
  <c r="AB181" i="4"/>
  <c r="AC181" i="4"/>
  <c r="AA182" i="4"/>
  <c r="AB182" i="4"/>
  <c r="AC182" i="4"/>
  <c r="AA183" i="4"/>
  <c r="AB183" i="4"/>
  <c r="AC183" i="4"/>
  <c r="AA184" i="4"/>
  <c r="AB184" i="4"/>
  <c r="AC184" i="4"/>
  <c r="AA185" i="4"/>
  <c r="AB185" i="4"/>
  <c r="AC185" i="4"/>
  <c r="AA186" i="4"/>
  <c r="AB186" i="4"/>
  <c r="AC186" i="4"/>
  <c r="AA187" i="4"/>
  <c r="AB187" i="4"/>
  <c r="AC187" i="4"/>
  <c r="AA188" i="4"/>
  <c r="AB188" i="4"/>
  <c r="AC188" i="4"/>
  <c r="AA189" i="4"/>
  <c r="AB189" i="4"/>
  <c r="AC189" i="4"/>
  <c r="AA190" i="4"/>
  <c r="AB190" i="4"/>
  <c r="AC190" i="4"/>
  <c r="AA191" i="4"/>
  <c r="AB191" i="4"/>
  <c r="AC191" i="4"/>
  <c r="AA192" i="4"/>
  <c r="AB192" i="4"/>
  <c r="AC192" i="4"/>
  <c r="AA193" i="4"/>
  <c r="AB193" i="4"/>
  <c r="AC193" i="4"/>
  <c r="AA194" i="4"/>
  <c r="AB194" i="4"/>
  <c r="AC194" i="4"/>
  <c r="AA195" i="4"/>
  <c r="AB195" i="4"/>
  <c r="AC195" i="4"/>
  <c r="AA196" i="4"/>
  <c r="AB196" i="4"/>
  <c r="AC196" i="4"/>
  <c r="AA197" i="4"/>
  <c r="AB197" i="4"/>
  <c r="AC197" i="4"/>
  <c r="AA198" i="4"/>
  <c r="AB198" i="4"/>
  <c r="AC198" i="4"/>
  <c r="AA199" i="4"/>
  <c r="AB199" i="4"/>
  <c r="AC199" i="4"/>
  <c r="AA200" i="4"/>
  <c r="AB200" i="4"/>
  <c r="AC200" i="4"/>
  <c r="AA201" i="4"/>
  <c r="AB201" i="4"/>
  <c r="AC201" i="4"/>
  <c r="AA202" i="4"/>
  <c r="AB202" i="4"/>
  <c r="AC202" i="4"/>
  <c r="AA203" i="4"/>
  <c r="AB203" i="4"/>
  <c r="AC203" i="4"/>
  <c r="AA204" i="4"/>
  <c r="AB204" i="4"/>
  <c r="AC204" i="4"/>
  <c r="AA205" i="4"/>
  <c r="AB205" i="4"/>
  <c r="AC205" i="4"/>
  <c r="AA206" i="4"/>
  <c r="AB206" i="4"/>
  <c r="AC206" i="4"/>
  <c r="AA207" i="4"/>
  <c r="AB207" i="4"/>
  <c r="AC207" i="4"/>
  <c r="AA208" i="4"/>
  <c r="AB208" i="4"/>
  <c r="AC208" i="4"/>
  <c r="AA209" i="4"/>
  <c r="AB209" i="4"/>
  <c r="AC209" i="4"/>
  <c r="AA210" i="4"/>
  <c r="AB210" i="4"/>
  <c r="AC210" i="4"/>
  <c r="AA211" i="4"/>
  <c r="AB211" i="4"/>
  <c r="AC211" i="4"/>
  <c r="AA212" i="4"/>
  <c r="AB212" i="4"/>
  <c r="AC212" i="4"/>
  <c r="AA213" i="4"/>
  <c r="AB213" i="4"/>
  <c r="AC213" i="4"/>
  <c r="AA214" i="4"/>
  <c r="AB214" i="4"/>
  <c r="AC214" i="4"/>
  <c r="AA215" i="4"/>
  <c r="AB215" i="4"/>
  <c r="AC215" i="4"/>
  <c r="AA216" i="4"/>
  <c r="AB216" i="4"/>
  <c r="AC216" i="4"/>
  <c r="AA217" i="4"/>
  <c r="AB217" i="4"/>
  <c r="AC217" i="4"/>
  <c r="AA218" i="4"/>
  <c r="AB218" i="4"/>
  <c r="AC218" i="4"/>
  <c r="AA219" i="4"/>
  <c r="AB219" i="4"/>
  <c r="AC219" i="4"/>
  <c r="AA220" i="4"/>
  <c r="AB220" i="4"/>
  <c r="AC220" i="4"/>
  <c r="AA221" i="4"/>
  <c r="AB221" i="4"/>
  <c r="AC221" i="4"/>
  <c r="AA222" i="4"/>
  <c r="AB222" i="4"/>
  <c r="AC222" i="4"/>
  <c r="AA223" i="4"/>
  <c r="AB223" i="4"/>
  <c r="AC223" i="4"/>
  <c r="AA224" i="4"/>
  <c r="AB224" i="4"/>
  <c r="AC224" i="4"/>
  <c r="AA225" i="4"/>
  <c r="AB225" i="4"/>
  <c r="AC225" i="4"/>
  <c r="AA226" i="4"/>
  <c r="AB226" i="4"/>
  <c r="AC226" i="4"/>
  <c r="AA227" i="4"/>
  <c r="AB227" i="4"/>
  <c r="AC227" i="4"/>
  <c r="AA228" i="4"/>
  <c r="AB228" i="4"/>
  <c r="AC228" i="4"/>
  <c r="AA229" i="4"/>
  <c r="AB229" i="4"/>
  <c r="AC229" i="4"/>
  <c r="AA230" i="4"/>
  <c r="AB230" i="4"/>
  <c r="AC230" i="4"/>
  <c r="AA231" i="4"/>
  <c r="AB231" i="4"/>
  <c r="AC231" i="4"/>
  <c r="AA232" i="4"/>
  <c r="AB232" i="4"/>
  <c r="AC232" i="4"/>
  <c r="AA233" i="4"/>
  <c r="AB233" i="4"/>
  <c r="AC233" i="4"/>
  <c r="AA234" i="4"/>
  <c r="AB234" i="4"/>
  <c r="AC234" i="4"/>
  <c r="AA235" i="4"/>
  <c r="AB235" i="4"/>
  <c r="AC235" i="4"/>
  <c r="AA236" i="4"/>
  <c r="AB236" i="4"/>
  <c r="AC236" i="4"/>
  <c r="AA237" i="4"/>
  <c r="AB237" i="4"/>
  <c r="AC237" i="4"/>
  <c r="AA238" i="4"/>
  <c r="AB238" i="4"/>
  <c r="AC238" i="4"/>
  <c r="AA239" i="4"/>
  <c r="AB239" i="4"/>
  <c r="AC239" i="4"/>
  <c r="AA240" i="4"/>
  <c r="AB240" i="4"/>
  <c r="AC240" i="4"/>
  <c r="AA241" i="4"/>
  <c r="AB241" i="4"/>
  <c r="AC241" i="4"/>
  <c r="AA242" i="4"/>
  <c r="AB242" i="4"/>
  <c r="AC242" i="4"/>
  <c r="AA243" i="4"/>
  <c r="AB243" i="4"/>
  <c r="AC243" i="4"/>
  <c r="AA244" i="4"/>
  <c r="AB244" i="4"/>
  <c r="AC244" i="4"/>
  <c r="AA245" i="4"/>
  <c r="AB245" i="4"/>
  <c r="AC245" i="4"/>
  <c r="AA246" i="4"/>
  <c r="AB246" i="4"/>
  <c r="AC246" i="4"/>
  <c r="AA247" i="4"/>
  <c r="AB247" i="4"/>
  <c r="AC247" i="4"/>
  <c r="AA248" i="4"/>
  <c r="AB248" i="4"/>
  <c r="AC248" i="4"/>
  <c r="AA249" i="4"/>
  <c r="AB249" i="4"/>
  <c r="AC249" i="4"/>
  <c r="AA250" i="4"/>
  <c r="AB250" i="4"/>
  <c r="AC250" i="4"/>
  <c r="AA251" i="4"/>
  <c r="AB251" i="4"/>
  <c r="AC251" i="4"/>
  <c r="AA252" i="4"/>
  <c r="AB252" i="4"/>
  <c r="AC252" i="4"/>
  <c r="AA253" i="4"/>
  <c r="AB253" i="4"/>
  <c r="AC253" i="4"/>
  <c r="AA254" i="4"/>
  <c r="AB254" i="4"/>
  <c r="AC254" i="4"/>
  <c r="AA255" i="4"/>
  <c r="AB255" i="4"/>
  <c r="AC255" i="4"/>
  <c r="AA256" i="4"/>
  <c r="AB256" i="4"/>
  <c r="AC256" i="4"/>
  <c r="AA257" i="4"/>
  <c r="AB257" i="4"/>
  <c r="AC257" i="4"/>
  <c r="AA258" i="4"/>
  <c r="AB258" i="4"/>
  <c r="AC258" i="4"/>
  <c r="AA259" i="4"/>
  <c r="AB259" i="4"/>
  <c r="AC259" i="4"/>
  <c r="AA260" i="4"/>
  <c r="AB260" i="4"/>
  <c r="AC260" i="4"/>
  <c r="AA261" i="4"/>
  <c r="AB261" i="4"/>
  <c r="AC261" i="4"/>
  <c r="AA262" i="4"/>
  <c r="AB262" i="4"/>
  <c r="AC262" i="4"/>
  <c r="AA263" i="4"/>
  <c r="AB263" i="4"/>
  <c r="AC263" i="4"/>
  <c r="AA264" i="4"/>
  <c r="AB264" i="4"/>
  <c r="AC264" i="4"/>
  <c r="AA265" i="4"/>
  <c r="AB265" i="4"/>
  <c r="AC265" i="4"/>
  <c r="AA266" i="4"/>
  <c r="AB266" i="4"/>
  <c r="AC266" i="4"/>
  <c r="AA267" i="4"/>
  <c r="AB267" i="4"/>
  <c r="AC267" i="4"/>
  <c r="AA268" i="4"/>
  <c r="AB268" i="4"/>
  <c r="AC268" i="4"/>
  <c r="AA269" i="4"/>
  <c r="AB269" i="4"/>
  <c r="AC269" i="4"/>
  <c r="AA270" i="4"/>
  <c r="AB270" i="4"/>
  <c r="AC270" i="4"/>
  <c r="AA271" i="4"/>
  <c r="AB271" i="4"/>
  <c r="AC271" i="4"/>
  <c r="AA272" i="4"/>
  <c r="AB272" i="4"/>
  <c r="AC272" i="4"/>
  <c r="AA273" i="4"/>
  <c r="AB273" i="4"/>
  <c r="AC273" i="4"/>
  <c r="AA274" i="4"/>
  <c r="AB274" i="4"/>
  <c r="AC274" i="4"/>
  <c r="AA275" i="4"/>
  <c r="AB275" i="4"/>
  <c r="AC275" i="4"/>
  <c r="AA276" i="4"/>
  <c r="AB276" i="4"/>
  <c r="AC276" i="4"/>
  <c r="AA277" i="4"/>
  <c r="AB277" i="4"/>
  <c r="AC277" i="4"/>
  <c r="AA278" i="4"/>
  <c r="AB278" i="4"/>
  <c r="AC278" i="4"/>
  <c r="AA279" i="4"/>
  <c r="AB279" i="4"/>
  <c r="AC279" i="4"/>
  <c r="AA280" i="4"/>
  <c r="AB280" i="4"/>
  <c r="AC280" i="4"/>
  <c r="AA281" i="4"/>
  <c r="AB281" i="4"/>
  <c r="AC281" i="4"/>
  <c r="AA282" i="4"/>
  <c r="AB282" i="4"/>
  <c r="AC282" i="4"/>
  <c r="AA283" i="4"/>
  <c r="AB283" i="4"/>
  <c r="AC283" i="4"/>
  <c r="AA284" i="4"/>
  <c r="AB284" i="4"/>
  <c r="AC284" i="4"/>
  <c r="AA285" i="4"/>
  <c r="AB285" i="4"/>
  <c r="AC285" i="4"/>
  <c r="AA286" i="4"/>
  <c r="AB286" i="4"/>
  <c r="AC286" i="4"/>
  <c r="AA287" i="4"/>
  <c r="AB287" i="4"/>
  <c r="AC287" i="4"/>
  <c r="AA288" i="4"/>
  <c r="AB288" i="4"/>
  <c r="AC288" i="4"/>
  <c r="AA289" i="4"/>
  <c r="AB289" i="4"/>
  <c r="AC289" i="4"/>
  <c r="AA290" i="4"/>
  <c r="AB290" i="4"/>
  <c r="AC290" i="4"/>
  <c r="AA291" i="4"/>
  <c r="AB291" i="4"/>
  <c r="AC291" i="4"/>
  <c r="AA292" i="4"/>
  <c r="AB292" i="4"/>
  <c r="AC292" i="4"/>
  <c r="AA293" i="4"/>
  <c r="AB293" i="4"/>
  <c r="AC293" i="4"/>
  <c r="AA294" i="4"/>
  <c r="AB294" i="4"/>
  <c r="AC294" i="4"/>
  <c r="AA295" i="4"/>
  <c r="AB295" i="4"/>
  <c r="AC295" i="4"/>
  <c r="AA296" i="4"/>
  <c r="AB296" i="4"/>
  <c r="AC296" i="4"/>
  <c r="AA297" i="4"/>
  <c r="AB297" i="4"/>
  <c r="AC297" i="4"/>
  <c r="AA298" i="4"/>
  <c r="AB298" i="4"/>
  <c r="AC298" i="4"/>
  <c r="AA299" i="4"/>
  <c r="AB299" i="4"/>
  <c r="AC299" i="4"/>
  <c r="AA300" i="4"/>
  <c r="AB300" i="4"/>
  <c r="AC300" i="4"/>
  <c r="AA301" i="4"/>
  <c r="AB301" i="4"/>
  <c r="AC301" i="4"/>
  <c r="AA302" i="4"/>
  <c r="AB302" i="4"/>
  <c r="AC302" i="4"/>
  <c r="AA303" i="4"/>
  <c r="AB303" i="4"/>
  <c r="AC303" i="4"/>
  <c r="AA304" i="4"/>
  <c r="AB304" i="4"/>
  <c r="AC304" i="4"/>
  <c r="AA305" i="4"/>
  <c r="AB305" i="4"/>
  <c r="AC305" i="4"/>
  <c r="AA306" i="4"/>
  <c r="AB306" i="4"/>
  <c r="AC306" i="4"/>
  <c r="AA307" i="4"/>
  <c r="AB307" i="4"/>
  <c r="AC307" i="4"/>
  <c r="AA308" i="4"/>
  <c r="AB308" i="4"/>
  <c r="AC308" i="4"/>
  <c r="AA309" i="4"/>
  <c r="AB309" i="4"/>
  <c r="AC309" i="4"/>
  <c r="AA310" i="4"/>
  <c r="AB310" i="4"/>
  <c r="AC310" i="4"/>
  <c r="AA311" i="4"/>
  <c r="AB311" i="4"/>
  <c r="AC311" i="4"/>
  <c r="AA312" i="4"/>
  <c r="AB312" i="4"/>
  <c r="AC312" i="4"/>
  <c r="AA313" i="4"/>
  <c r="AB313" i="4"/>
  <c r="AC313" i="4"/>
  <c r="AA314" i="4"/>
  <c r="AB314" i="4"/>
  <c r="AC314" i="4"/>
  <c r="AA315" i="4"/>
  <c r="AB315" i="4"/>
  <c r="AC315" i="4"/>
  <c r="AA316" i="4"/>
  <c r="AB316" i="4"/>
  <c r="AC316" i="4"/>
  <c r="AA317" i="4"/>
  <c r="AB317" i="4"/>
  <c r="AC317" i="4"/>
  <c r="AA318" i="4"/>
  <c r="AB318" i="4"/>
  <c r="AC318" i="4"/>
  <c r="AA319" i="4"/>
  <c r="AB319" i="4"/>
  <c r="AC319" i="4"/>
  <c r="AA320" i="4"/>
  <c r="AB320" i="4"/>
  <c r="AC320" i="4"/>
  <c r="AA321" i="4"/>
  <c r="AB321" i="4"/>
  <c r="AC321" i="4"/>
  <c r="AA322" i="4"/>
  <c r="AB322" i="4"/>
  <c r="AC322" i="4"/>
  <c r="AA323" i="4"/>
  <c r="AB323" i="4"/>
  <c r="AC323" i="4"/>
  <c r="AA324" i="4"/>
  <c r="AB324" i="4"/>
  <c r="AC324" i="4"/>
  <c r="AA325" i="4"/>
  <c r="AB325" i="4"/>
  <c r="AC325" i="4"/>
  <c r="AA326" i="4"/>
  <c r="AB326" i="4"/>
  <c r="AC326" i="4"/>
  <c r="AA327" i="4"/>
  <c r="AB327" i="4"/>
  <c r="AC327" i="4"/>
  <c r="AA328" i="4"/>
  <c r="AB328" i="4"/>
  <c r="AC328" i="4"/>
  <c r="AA329" i="4"/>
  <c r="AB329" i="4"/>
  <c r="AC329" i="4"/>
  <c r="AA330" i="4"/>
  <c r="AB330" i="4"/>
  <c r="AC330" i="4"/>
  <c r="AA331" i="4"/>
  <c r="AB331" i="4"/>
  <c r="AC331" i="4"/>
  <c r="AA332" i="4"/>
  <c r="AB332" i="4"/>
  <c r="AC332" i="4"/>
  <c r="AA333" i="4"/>
  <c r="AB333" i="4"/>
  <c r="AC333" i="4"/>
  <c r="AA334" i="4"/>
  <c r="AB334" i="4"/>
  <c r="AC334" i="4"/>
  <c r="AA335" i="4"/>
  <c r="AB335" i="4"/>
  <c r="AC335" i="4"/>
  <c r="AA336" i="4"/>
  <c r="AB336" i="4"/>
  <c r="AC336" i="4"/>
  <c r="AA337" i="4"/>
  <c r="AB337" i="4"/>
  <c r="AC337" i="4"/>
  <c r="AA338" i="4"/>
  <c r="AB338" i="4"/>
  <c r="AC338" i="4"/>
  <c r="AA339" i="4"/>
  <c r="AB339" i="4"/>
  <c r="AC339" i="4"/>
  <c r="AA340" i="4"/>
  <c r="AB340" i="4"/>
  <c r="AC340" i="4"/>
  <c r="AA341" i="4"/>
  <c r="AB341" i="4"/>
  <c r="AC341" i="4"/>
  <c r="AA342" i="4"/>
  <c r="AB342" i="4"/>
  <c r="AC342" i="4"/>
  <c r="AA343" i="4"/>
  <c r="AB343" i="4"/>
  <c r="AC343" i="4"/>
  <c r="AA344" i="4"/>
  <c r="AB344" i="4"/>
  <c r="AC344" i="4"/>
  <c r="AA345" i="4"/>
  <c r="AB345" i="4"/>
  <c r="AC345" i="4"/>
  <c r="AA346" i="4"/>
  <c r="AB346" i="4"/>
  <c r="AC346" i="4"/>
  <c r="AA347" i="4"/>
  <c r="AB347" i="4"/>
  <c r="AC347" i="4"/>
  <c r="AA348" i="4"/>
  <c r="AB348" i="4"/>
  <c r="AC348" i="4"/>
  <c r="AA349" i="4"/>
  <c r="AB349" i="4"/>
  <c r="AC349" i="4"/>
  <c r="AA350" i="4"/>
  <c r="AB350" i="4"/>
  <c r="AC350" i="4"/>
  <c r="AA351" i="4"/>
  <c r="AB351" i="4"/>
  <c r="AC351" i="4"/>
  <c r="AA352" i="4"/>
  <c r="AB352" i="4"/>
  <c r="AC352" i="4"/>
  <c r="AA353" i="4"/>
  <c r="AB353" i="4"/>
  <c r="AC353" i="4"/>
  <c r="AA354" i="4"/>
  <c r="AB354" i="4"/>
  <c r="AC354" i="4"/>
  <c r="AA355" i="4"/>
  <c r="AB355" i="4"/>
  <c r="AC355" i="4"/>
  <c r="AA356" i="4"/>
  <c r="AB356" i="4"/>
  <c r="AC356" i="4"/>
  <c r="AA357" i="4"/>
  <c r="AB357" i="4"/>
  <c r="AC357" i="4"/>
  <c r="AA358" i="4"/>
  <c r="AB358" i="4"/>
  <c r="AC358" i="4"/>
  <c r="AA359" i="4"/>
  <c r="AB359" i="4"/>
  <c r="AC359" i="4"/>
  <c r="AA360" i="4"/>
  <c r="AB360" i="4"/>
  <c r="AC360" i="4"/>
  <c r="AA361" i="4"/>
  <c r="AB361" i="4"/>
  <c r="AC361" i="4"/>
  <c r="AA362" i="4"/>
  <c r="AB362" i="4"/>
  <c r="AC362" i="4"/>
  <c r="AA363" i="4"/>
  <c r="AB363" i="4"/>
  <c r="AC363" i="4"/>
  <c r="AA364" i="4"/>
  <c r="AB364" i="4"/>
  <c r="AC364" i="4"/>
  <c r="AA365" i="4"/>
  <c r="AB365" i="4"/>
  <c r="AC365" i="4"/>
  <c r="AA366" i="4"/>
  <c r="AB366" i="4"/>
  <c r="AC366" i="4"/>
  <c r="AA367" i="4"/>
  <c r="AB367" i="4"/>
  <c r="AC367" i="4"/>
  <c r="AA368" i="4"/>
  <c r="AB368" i="4"/>
  <c r="AC368" i="4"/>
  <c r="AA369" i="4"/>
  <c r="AB369" i="4"/>
  <c r="AC369" i="4"/>
  <c r="AA370" i="4"/>
  <c r="AB370" i="4"/>
  <c r="AC370" i="4"/>
  <c r="AA371" i="4"/>
  <c r="AB371" i="4"/>
  <c r="AC371" i="4"/>
  <c r="AA372" i="4"/>
  <c r="AB372" i="4"/>
  <c r="AC372" i="4"/>
  <c r="AA373" i="4"/>
  <c r="AB373" i="4"/>
  <c r="AC373" i="4"/>
  <c r="AA374" i="4"/>
  <c r="AB374" i="4"/>
  <c r="AC374" i="4"/>
  <c r="AA375" i="4"/>
  <c r="AB375" i="4"/>
  <c r="AC375" i="4"/>
  <c r="AA376" i="4"/>
  <c r="AB376" i="4"/>
  <c r="AC376" i="4"/>
  <c r="AA377" i="4"/>
  <c r="AB377" i="4"/>
  <c r="AC377" i="4"/>
  <c r="AA378" i="4"/>
  <c r="AB378" i="4"/>
  <c r="AC378" i="4"/>
  <c r="AA379" i="4"/>
  <c r="AB379" i="4"/>
  <c r="AC379" i="4"/>
  <c r="AC15" i="4"/>
  <c r="AB15" i="4"/>
  <c r="AA15" i="4"/>
  <c r="B5" i="1" l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4" i="1"/>
  <c r="C12" i="4" l="1" a="1"/>
  <c r="F12" i="4" s="1"/>
  <c r="C12" i="4" l="1"/>
  <c r="D12" i="4"/>
  <c r="J12" i="4"/>
  <c r="I12" i="4"/>
  <c r="G12" i="4"/>
  <c r="E12" i="4"/>
  <c r="H12" i="4"/>
  <c r="P31" i="5"/>
  <c r="Q31" i="5"/>
  <c r="R31" i="5"/>
  <c r="S31" i="5"/>
  <c r="T31" i="5"/>
  <c r="U31" i="5"/>
  <c r="V31" i="5"/>
  <c r="W31" i="5"/>
  <c r="X31" i="5"/>
  <c r="Y31" i="5"/>
  <c r="Z31" i="5"/>
  <c r="AA31" i="5"/>
  <c r="P32" i="5"/>
  <c r="Q32" i="5"/>
  <c r="R32" i="5"/>
  <c r="S32" i="5"/>
  <c r="T32" i="5"/>
  <c r="U32" i="5"/>
  <c r="V32" i="5"/>
  <c r="W32" i="5"/>
  <c r="X32" i="5"/>
  <c r="Y32" i="5"/>
  <c r="Z32" i="5"/>
  <c r="AA32" i="5"/>
  <c r="P33" i="5"/>
  <c r="Q33" i="5"/>
  <c r="R33" i="5"/>
  <c r="S33" i="5"/>
  <c r="T33" i="5"/>
  <c r="U33" i="5"/>
  <c r="V33" i="5"/>
  <c r="W33" i="5"/>
  <c r="X33" i="5"/>
  <c r="Y33" i="5"/>
  <c r="Z33" i="5"/>
  <c r="AA33" i="5"/>
  <c r="P34" i="5"/>
  <c r="Q34" i="5"/>
  <c r="R34" i="5"/>
  <c r="S34" i="5"/>
  <c r="T34" i="5"/>
  <c r="U34" i="5"/>
  <c r="V34" i="5"/>
  <c r="W34" i="5"/>
  <c r="X34" i="5"/>
  <c r="Y34" i="5"/>
  <c r="Z34" i="5"/>
  <c r="AA34" i="5"/>
  <c r="P35" i="5"/>
  <c r="Q35" i="5"/>
  <c r="R35" i="5"/>
  <c r="S35" i="5"/>
  <c r="T35" i="5"/>
  <c r="U35" i="5"/>
  <c r="V35" i="5"/>
  <c r="W35" i="5"/>
  <c r="X35" i="5"/>
  <c r="Y35" i="5"/>
  <c r="Z35" i="5"/>
  <c r="AA35" i="5"/>
  <c r="P36" i="5"/>
  <c r="Q36" i="5"/>
  <c r="R36" i="5"/>
  <c r="S36" i="5"/>
  <c r="T36" i="5"/>
  <c r="U36" i="5"/>
  <c r="V36" i="5"/>
  <c r="W36" i="5"/>
  <c r="X36" i="5"/>
  <c r="Y36" i="5"/>
  <c r="Z36" i="5"/>
  <c r="AA36" i="5"/>
  <c r="P37" i="5"/>
  <c r="Q37" i="5"/>
  <c r="R37" i="5"/>
  <c r="S37" i="5"/>
  <c r="T37" i="5"/>
  <c r="U37" i="5"/>
  <c r="V37" i="5"/>
  <c r="W37" i="5"/>
  <c r="X37" i="5"/>
  <c r="Y37" i="5"/>
  <c r="Z37" i="5"/>
  <c r="AA37" i="5"/>
  <c r="P38" i="5"/>
  <c r="Q38" i="5"/>
  <c r="R38" i="5"/>
  <c r="S38" i="5"/>
  <c r="T38" i="5"/>
  <c r="U38" i="5"/>
  <c r="V38" i="5"/>
  <c r="W38" i="5"/>
  <c r="X38" i="5"/>
  <c r="Y38" i="5"/>
  <c r="Z38" i="5"/>
  <c r="AA38" i="5"/>
  <c r="P39" i="5"/>
  <c r="Q39" i="5"/>
  <c r="R39" i="5"/>
  <c r="S39" i="5"/>
  <c r="T39" i="5"/>
  <c r="U39" i="5"/>
  <c r="V39" i="5"/>
  <c r="W39" i="5"/>
  <c r="X39" i="5"/>
  <c r="Y39" i="5"/>
  <c r="Z39" i="5"/>
  <c r="AA39" i="5"/>
  <c r="P40" i="5"/>
  <c r="Q40" i="5"/>
  <c r="R40" i="5"/>
  <c r="S40" i="5"/>
  <c r="T40" i="5"/>
  <c r="U40" i="5"/>
  <c r="V40" i="5"/>
  <c r="W40" i="5"/>
  <c r="X40" i="5"/>
  <c r="Y40" i="5"/>
  <c r="Z40" i="5"/>
  <c r="AA40" i="5"/>
  <c r="P41" i="5"/>
  <c r="Q41" i="5"/>
  <c r="R41" i="5"/>
  <c r="S41" i="5"/>
  <c r="T41" i="5"/>
  <c r="U41" i="5"/>
  <c r="V41" i="5"/>
  <c r="W41" i="5"/>
  <c r="X41" i="5"/>
  <c r="Y41" i="5"/>
  <c r="Z41" i="5"/>
  <c r="AA41" i="5"/>
  <c r="P42" i="5"/>
  <c r="Q42" i="5"/>
  <c r="R42" i="5"/>
  <c r="S42" i="5"/>
  <c r="T42" i="5"/>
  <c r="U42" i="5"/>
  <c r="V42" i="5"/>
  <c r="W42" i="5"/>
  <c r="X42" i="5"/>
  <c r="Y42" i="5"/>
  <c r="Z42" i="5"/>
  <c r="AA42" i="5"/>
  <c r="P43" i="5"/>
  <c r="Q43" i="5"/>
  <c r="R43" i="5"/>
  <c r="S43" i="5"/>
  <c r="T43" i="5"/>
  <c r="U43" i="5"/>
  <c r="V43" i="5"/>
  <c r="W43" i="5"/>
  <c r="X43" i="5"/>
  <c r="Y43" i="5"/>
  <c r="Z43" i="5"/>
  <c r="AA43" i="5"/>
  <c r="P44" i="5"/>
  <c r="Q44" i="5"/>
  <c r="R44" i="5"/>
  <c r="S44" i="5"/>
  <c r="T44" i="5"/>
  <c r="U44" i="5"/>
  <c r="V44" i="5"/>
  <c r="W44" i="5"/>
  <c r="X44" i="5"/>
  <c r="Y44" i="5"/>
  <c r="Z44" i="5"/>
  <c r="AA44" i="5"/>
  <c r="P45" i="5"/>
  <c r="Q45" i="5"/>
  <c r="R45" i="5"/>
  <c r="S45" i="5"/>
  <c r="T45" i="5"/>
  <c r="U45" i="5"/>
  <c r="V45" i="5"/>
  <c r="W45" i="5"/>
  <c r="X45" i="5"/>
  <c r="Y45" i="5"/>
  <c r="Z45" i="5"/>
  <c r="AA45" i="5"/>
  <c r="P46" i="5"/>
  <c r="Q46" i="5"/>
  <c r="R46" i="5"/>
  <c r="S46" i="5"/>
  <c r="T46" i="5"/>
  <c r="U46" i="5"/>
  <c r="V46" i="5"/>
  <c r="W46" i="5"/>
  <c r="X46" i="5"/>
  <c r="Y46" i="5"/>
  <c r="Z46" i="5"/>
  <c r="AA46" i="5"/>
  <c r="P47" i="5"/>
  <c r="Q47" i="5"/>
  <c r="R47" i="5"/>
  <c r="S47" i="5"/>
  <c r="T47" i="5"/>
  <c r="U47" i="5"/>
  <c r="V47" i="5"/>
  <c r="W47" i="5"/>
  <c r="X47" i="5"/>
  <c r="Y47" i="5"/>
  <c r="Z47" i="5"/>
  <c r="AA47" i="5"/>
  <c r="P48" i="5"/>
  <c r="Q48" i="5"/>
  <c r="R48" i="5"/>
  <c r="S48" i="5"/>
  <c r="T48" i="5"/>
  <c r="U48" i="5"/>
  <c r="V48" i="5"/>
  <c r="W48" i="5"/>
  <c r="X48" i="5"/>
  <c r="Y48" i="5"/>
  <c r="Z48" i="5"/>
  <c r="AA48" i="5"/>
  <c r="P49" i="5"/>
  <c r="Q49" i="5"/>
  <c r="R49" i="5"/>
  <c r="S49" i="5"/>
  <c r="T49" i="5"/>
  <c r="U49" i="5"/>
  <c r="V49" i="5"/>
  <c r="W49" i="5"/>
  <c r="X49" i="5"/>
  <c r="Y49" i="5"/>
  <c r="Z49" i="5"/>
  <c r="AA49" i="5"/>
  <c r="P50" i="5"/>
  <c r="Q50" i="5"/>
  <c r="R50" i="5"/>
  <c r="S50" i="5"/>
  <c r="T50" i="5"/>
  <c r="U50" i="5"/>
  <c r="V50" i="5"/>
  <c r="W50" i="5"/>
  <c r="X50" i="5"/>
  <c r="Y50" i="5"/>
  <c r="Z50" i="5"/>
  <c r="AA50" i="5"/>
  <c r="P51" i="5"/>
  <c r="Q51" i="5"/>
  <c r="R51" i="5"/>
  <c r="S51" i="5"/>
  <c r="T51" i="5"/>
  <c r="U51" i="5"/>
  <c r="V51" i="5"/>
  <c r="W51" i="5"/>
  <c r="X51" i="5"/>
  <c r="Y51" i="5"/>
  <c r="Z51" i="5"/>
  <c r="AA51" i="5"/>
  <c r="P52" i="5"/>
  <c r="Q52" i="5"/>
  <c r="R52" i="5"/>
  <c r="S52" i="5"/>
  <c r="T52" i="5"/>
  <c r="U52" i="5"/>
  <c r="V52" i="5"/>
  <c r="W52" i="5"/>
  <c r="X52" i="5"/>
  <c r="Y52" i="5"/>
  <c r="Z52" i="5"/>
  <c r="AA52" i="5"/>
  <c r="P53" i="5"/>
  <c r="Q53" i="5"/>
  <c r="R53" i="5"/>
  <c r="S53" i="5"/>
  <c r="T53" i="5"/>
  <c r="U53" i="5"/>
  <c r="V53" i="5"/>
  <c r="W53" i="5"/>
  <c r="X53" i="5"/>
  <c r="Y53" i="5"/>
  <c r="Z53" i="5"/>
  <c r="AA53" i="5"/>
  <c r="Q30" i="5"/>
  <c r="R30" i="5"/>
  <c r="S30" i="5"/>
  <c r="T30" i="5"/>
  <c r="U30" i="5"/>
  <c r="V30" i="5"/>
  <c r="W30" i="5"/>
  <c r="X30" i="5"/>
  <c r="Y30" i="5"/>
  <c r="Z30" i="5"/>
  <c r="AA30" i="5"/>
  <c r="P30" i="5"/>
  <c r="C31" i="5"/>
  <c r="D31" i="5"/>
  <c r="E31" i="5"/>
  <c r="F31" i="5"/>
  <c r="G31" i="5"/>
  <c r="H31" i="5"/>
  <c r="I31" i="5"/>
  <c r="J31" i="5"/>
  <c r="K31" i="5"/>
  <c r="L31" i="5"/>
  <c r="M31" i="5"/>
  <c r="N31" i="5"/>
  <c r="C32" i="5"/>
  <c r="D32" i="5"/>
  <c r="E32" i="5"/>
  <c r="F32" i="5"/>
  <c r="G32" i="5"/>
  <c r="H32" i="5"/>
  <c r="I32" i="5"/>
  <c r="J32" i="5"/>
  <c r="K32" i="5"/>
  <c r="L32" i="5"/>
  <c r="M32" i="5"/>
  <c r="N32" i="5"/>
  <c r="C33" i="5"/>
  <c r="D33" i="5"/>
  <c r="E33" i="5"/>
  <c r="F33" i="5"/>
  <c r="G33" i="5"/>
  <c r="H33" i="5"/>
  <c r="I33" i="5"/>
  <c r="J33" i="5"/>
  <c r="K33" i="5"/>
  <c r="L33" i="5"/>
  <c r="M33" i="5"/>
  <c r="N33" i="5"/>
  <c r="C34" i="5"/>
  <c r="D34" i="5"/>
  <c r="E34" i="5"/>
  <c r="F34" i="5"/>
  <c r="G34" i="5"/>
  <c r="H34" i="5"/>
  <c r="I34" i="5"/>
  <c r="J34" i="5"/>
  <c r="K34" i="5"/>
  <c r="L34" i="5"/>
  <c r="M34" i="5"/>
  <c r="N34" i="5"/>
  <c r="C35" i="5"/>
  <c r="D35" i="5"/>
  <c r="E35" i="5"/>
  <c r="F35" i="5"/>
  <c r="G35" i="5"/>
  <c r="H35" i="5"/>
  <c r="I35" i="5"/>
  <c r="J35" i="5"/>
  <c r="K35" i="5"/>
  <c r="L35" i="5"/>
  <c r="M35" i="5"/>
  <c r="N35" i="5"/>
  <c r="C36" i="5"/>
  <c r="D36" i="5"/>
  <c r="E36" i="5"/>
  <c r="F36" i="5"/>
  <c r="G36" i="5"/>
  <c r="H36" i="5"/>
  <c r="I36" i="5"/>
  <c r="J36" i="5"/>
  <c r="K36" i="5"/>
  <c r="L36" i="5"/>
  <c r="M36" i="5"/>
  <c r="N36" i="5"/>
  <c r="C37" i="5"/>
  <c r="D37" i="5"/>
  <c r="E37" i="5"/>
  <c r="F37" i="5"/>
  <c r="G37" i="5"/>
  <c r="H37" i="5"/>
  <c r="I37" i="5"/>
  <c r="J37" i="5"/>
  <c r="K37" i="5"/>
  <c r="L37" i="5"/>
  <c r="M37" i="5"/>
  <c r="N37" i="5"/>
  <c r="C38" i="5"/>
  <c r="D38" i="5"/>
  <c r="E38" i="5"/>
  <c r="F38" i="5"/>
  <c r="G38" i="5"/>
  <c r="H38" i="5"/>
  <c r="I38" i="5"/>
  <c r="J38" i="5"/>
  <c r="K38" i="5"/>
  <c r="L38" i="5"/>
  <c r="M38" i="5"/>
  <c r="N38" i="5"/>
  <c r="C39" i="5"/>
  <c r="D39" i="5"/>
  <c r="E39" i="5"/>
  <c r="F39" i="5"/>
  <c r="G39" i="5"/>
  <c r="H39" i="5"/>
  <c r="I39" i="5"/>
  <c r="J39" i="5"/>
  <c r="K39" i="5"/>
  <c r="L39" i="5"/>
  <c r="M39" i="5"/>
  <c r="N39" i="5"/>
  <c r="C40" i="5"/>
  <c r="D40" i="5"/>
  <c r="E40" i="5"/>
  <c r="F40" i="5"/>
  <c r="G40" i="5"/>
  <c r="H40" i="5"/>
  <c r="I40" i="5"/>
  <c r="J40" i="5"/>
  <c r="K40" i="5"/>
  <c r="L40" i="5"/>
  <c r="M40" i="5"/>
  <c r="N40" i="5"/>
  <c r="C41" i="5"/>
  <c r="D41" i="5"/>
  <c r="E41" i="5"/>
  <c r="F41" i="5"/>
  <c r="G41" i="5"/>
  <c r="H41" i="5"/>
  <c r="I41" i="5"/>
  <c r="J41" i="5"/>
  <c r="K41" i="5"/>
  <c r="L41" i="5"/>
  <c r="M41" i="5"/>
  <c r="N41" i="5"/>
  <c r="C42" i="5"/>
  <c r="D42" i="5"/>
  <c r="E42" i="5"/>
  <c r="F42" i="5"/>
  <c r="G42" i="5"/>
  <c r="H42" i="5"/>
  <c r="I42" i="5"/>
  <c r="J42" i="5"/>
  <c r="K42" i="5"/>
  <c r="L42" i="5"/>
  <c r="M42" i="5"/>
  <c r="N42" i="5"/>
  <c r="C43" i="5"/>
  <c r="D43" i="5"/>
  <c r="E43" i="5"/>
  <c r="F43" i="5"/>
  <c r="G43" i="5"/>
  <c r="H43" i="5"/>
  <c r="I43" i="5"/>
  <c r="J43" i="5"/>
  <c r="K43" i="5"/>
  <c r="L43" i="5"/>
  <c r="M43" i="5"/>
  <c r="N43" i="5"/>
  <c r="C44" i="5"/>
  <c r="D44" i="5"/>
  <c r="E44" i="5"/>
  <c r="F44" i="5"/>
  <c r="G44" i="5"/>
  <c r="H44" i="5"/>
  <c r="I44" i="5"/>
  <c r="J44" i="5"/>
  <c r="K44" i="5"/>
  <c r="L44" i="5"/>
  <c r="M44" i="5"/>
  <c r="N44" i="5"/>
  <c r="C45" i="5"/>
  <c r="D45" i="5"/>
  <c r="E45" i="5"/>
  <c r="F45" i="5"/>
  <c r="G45" i="5"/>
  <c r="H45" i="5"/>
  <c r="I45" i="5"/>
  <c r="J45" i="5"/>
  <c r="K45" i="5"/>
  <c r="L45" i="5"/>
  <c r="M45" i="5"/>
  <c r="N45" i="5"/>
  <c r="C46" i="5"/>
  <c r="D46" i="5"/>
  <c r="E46" i="5"/>
  <c r="F46" i="5"/>
  <c r="G46" i="5"/>
  <c r="H46" i="5"/>
  <c r="I46" i="5"/>
  <c r="J46" i="5"/>
  <c r="K46" i="5"/>
  <c r="L46" i="5"/>
  <c r="M46" i="5"/>
  <c r="N46" i="5"/>
  <c r="C47" i="5"/>
  <c r="D47" i="5"/>
  <c r="E47" i="5"/>
  <c r="F47" i="5"/>
  <c r="G47" i="5"/>
  <c r="H47" i="5"/>
  <c r="I47" i="5"/>
  <c r="J47" i="5"/>
  <c r="K47" i="5"/>
  <c r="L47" i="5"/>
  <c r="M47" i="5"/>
  <c r="N47" i="5"/>
  <c r="C48" i="5"/>
  <c r="D48" i="5"/>
  <c r="E48" i="5"/>
  <c r="F48" i="5"/>
  <c r="G48" i="5"/>
  <c r="H48" i="5"/>
  <c r="I48" i="5"/>
  <c r="J48" i="5"/>
  <c r="K48" i="5"/>
  <c r="L48" i="5"/>
  <c r="M48" i="5"/>
  <c r="N48" i="5"/>
  <c r="C49" i="5"/>
  <c r="D49" i="5"/>
  <c r="E49" i="5"/>
  <c r="F49" i="5"/>
  <c r="G49" i="5"/>
  <c r="H49" i="5"/>
  <c r="I49" i="5"/>
  <c r="J49" i="5"/>
  <c r="K49" i="5"/>
  <c r="L49" i="5"/>
  <c r="M49" i="5"/>
  <c r="N49" i="5"/>
  <c r="C50" i="5"/>
  <c r="D50" i="5"/>
  <c r="E50" i="5"/>
  <c r="F50" i="5"/>
  <c r="G50" i="5"/>
  <c r="H50" i="5"/>
  <c r="I50" i="5"/>
  <c r="J50" i="5"/>
  <c r="K50" i="5"/>
  <c r="L50" i="5"/>
  <c r="M50" i="5"/>
  <c r="N50" i="5"/>
  <c r="C51" i="5"/>
  <c r="D51" i="5"/>
  <c r="E51" i="5"/>
  <c r="F51" i="5"/>
  <c r="G51" i="5"/>
  <c r="H51" i="5"/>
  <c r="I51" i="5"/>
  <c r="J51" i="5"/>
  <c r="K51" i="5"/>
  <c r="L51" i="5"/>
  <c r="M51" i="5"/>
  <c r="N51" i="5"/>
  <c r="C52" i="5"/>
  <c r="D52" i="5"/>
  <c r="E52" i="5"/>
  <c r="F52" i="5"/>
  <c r="G52" i="5"/>
  <c r="H52" i="5"/>
  <c r="I52" i="5"/>
  <c r="J52" i="5"/>
  <c r="K52" i="5"/>
  <c r="L52" i="5"/>
  <c r="M52" i="5"/>
  <c r="N52" i="5"/>
  <c r="C53" i="5"/>
  <c r="D53" i="5"/>
  <c r="E53" i="5"/>
  <c r="F53" i="5"/>
  <c r="G53" i="5"/>
  <c r="H53" i="5"/>
  <c r="I53" i="5"/>
  <c r="J53" i="5"/>
  <c r="K53" i="5"/>
  <c r="L53" i="5"/>
  <c r="M53" i="5"/>
  <c r="N53" i="5"/>
  <c r="D30" i="5"/>
  <c r="E30" i="5"/>
  <c r="F30" i="5"/>
  <c r="G30" i="5"/>
  <c r="H30" i="5"/>
  <c r="I30" i="5"/>
  <c r="J30" i="5"/>
  <c r="K30" i="5"/>
  <c r="L30" i="5"/>
  <c r="M30" i="5"/>
  <c r="N30" i="5"/>
  <c r="C30" i="5"/>
  <c r="J76" i="5" l="1"/>
  <c r="J80" i="5"/>
  <c r="J78" i="5"/>
  <c r="K65" i="5"/>
  <c r="J79" i="5"/>
  <c r="J77" i="5"/>
  <c r="J75" i="5"/>
  <c r="F68" i="5"/>
  <c r="D80" i="5"/>
  <c r="V57" i="5"/>
  <c r="L80" i="5"/>
  <c r="I57" i="5"/>
  <c r="P66" i="5"/>
  <c r="N79" i="5"/>
  <c r="S70" i="5"/>
  <c r="T75" i="5"/>
  <c r="X61" i="5"/>
  <c r="W57" i="5"/>
  <c r="J61" i="5"/>
  <c r="C65" i="5"/>
  <c r="H79" i="5"/>
  <c r="H77" i="5"/>
  <c r="D76" i="5"/>
  <c r="D74" i="5"/>
  <c r="L72" i="5"/>
  <c r="L70" i="5"/>
  <c r="L68" i="5"/>
  <c r="L66" i="5"/>
  <c r="L64" i="5"/>
  <c r="H63" i="5"/>
  <c r="H61" i="5"/>
  <c r="H59" i="5"/>
  <c r="U79" i="5"/>
  <c r="Q78" i="5"/>
  <c r="Q76" i="5"/>
  <c r="T70" i="5"/>
  <c r="K76" i="5"/>
  <c r="G71" i="5"/>
  <c r="C68" i="5"/>
  <c r="G59" i="5"/>
  <c r="P62" i="5"/>
  <c r="F67" i="5"/>
  <c r="N63" i="5"/>
  <c r="AA77" i="5"/>
  <c r="AA63" i="5"/>
  <c r="C80" i="5"/>
  <c r="G77" i="5"/>
  <c r="AA65" i="5"/>
  <c r="D78" i="5"/>
  <c r="H75" i="5"/>
  <c r="H73" i="5"/>
  <c r="D72" i="5"/>
  <c r="D70" i="5"/>
  <c r="D68" i="5"/>
  <c r="D66" i="5"/>
  <c r="L62" i="5"/>
  <c r="L60" i="5"/>
  <c r="L58" i="5"/>
  <c r="Q80" i="5"/>
  <c r="U77" i="5"/>
  <c r="U75" i="5"/>
  <c r="K61" i="5"/>
  <c r="K78" i="5"/>
  <c r="G73" i="5"/>
  <c r="C70" i="5"/>
  <c r="C66" i="5"/>
  <c r="X72" i="5"/>
  <c r="P64" i="5"/>
  <c r="F75" i="5"/>
  <c r="N67" i="5"/>
  <c r="N61" i="5"/>
  <c r="W72" i="5"/>
  <c r="AA59" i="5"/>
  <c r="K74" i="5"/>
  <c r="R70" i="5"/>
  <c r="L78" i="5"/>
  <c r="L76" i="5"/>
  <c r="L74" i="5"/>
  <c r="H71" i="5"/>
  <c r="H69" i="5"/>
  <c r="H67" i="5"/>
  <c r="H65" i="5"/>
  <c r="D64" i="5"/>
  <c r="D62" i="5"/>
  <c r="D60" i="5"/>
  <c r="D58" i="5"/>
  <c r="Y80" i="5"/>
  <c r="Y78" i="5"/>
  <c r="Y76" i="5"/>
  <c r="K80" i="5"/>
  <c r="G75" i="5"/>
  <c r="G69" i="5"/>
  <c r="C64" i="5"/>
  <c r="P78" i="5"/>
  <c r="P68" i="5"/>
  <c r="R68" i="5"/>
  <c r="F73" i="5"/>
  <c r="N65" i="5"/>
  <c r="T57" i="5"/>
  <c r="W70" i="5"/>
  <c r="W61" i="5"/>
  <c r="C72" i="5"/>
  <c r="S75" i="5"/>
  <c r="Y74" i="5"/>
  <c r="Y72" i="5"/>
  <c r="Y70" i="5"/>
  <c r="Y68" i="5"/>
  <c r="Y66" i="5"/>
  <c r="Y64" i="5"/>
  <c r="Y62" i="5"/>
  <c r="U61" i="5"/>
  <c r="U59" i="5"/>
  <c r="Q58" i="5"/>
  <c r="C78" i="5"/>
  <c r="C76" i="5"/>
  <c r="K72" i="5"/>
  <c r="K68" i="5"/>
  <c r="G67" i="5"/>
  <c r="G63" i="5"/>
  <c r="C62" i="5"/>
  <c r="C60" i="5"/>
  <c r="U57" i="5"/>
  <c r="T79" i="5"/>
  <c r="X76" i="5"/>
  <c r="X74" i="5"/>
  <c r="P72" i="5"/>
  <c r="P70" i="5"/>
  <c r="T67" i="5"/>
  <c r="X64" i="5"/>
  <c r="T61" i="5"/>
  <c r="P60" i="5"/>
  <c r="X58" i="5"/>
  <c r="N78" i="5"/>
  <c r="X57" i="5"/>
  <c r="AA61" i="5"/>
  <c r="G57" i="5"/>
  <c r="F79" i="5"/>
  <c r="N77" i="5"/>
  <c r="J72" i="5"/>
  <c r="J70" i="5"/>
  <c r="J68" i="5"/>
  <c r="J66" i="5"/>
  <c r="F61" i="5"/>
  <c r="P57" i="5"/>
  <c r="S79" i="5"/>
  <c r="AA75" i="5"/>
  <c r="AA73" i="5"/>
  <c r="AA71" i="5"/>
  <c r="W68" i="5"/>
  <c r="W66" i="5"/>
  <c r="W64" i="5"/>
  <c r="S63" i="5"/>
  <c r="S59" i="5"/>
  <c r="T58" i="5"/>
  <c r="S66" i="5"/>
  <c r="N57" i="5"/>
  <c r="I80" i="5"/>
  <c r="I78" i="5"/>
  <c r="I76" i="5"/>
  <c r="I74" i="5"/>
  <c r="I72" i="5"/>
  <c r="I70" i="5"/>
  <c r="E69" i="5"/>
  <c r="E67" i="5"/>
  <c r="E65" i="5"/>
  <c r="E63" i="5"/>
  <c r="E61" i="5"/>
  <c r="M59" i="5"/>
  <c r="V80" i="5"/>
  <c r="R79" i="5"/>
  <c r="R77" i="5"/>
  <c r="R75" i="5"/>
  <c r="R73" i="5"/>
  <c r="R71" i="5"/>
  <c r="R69" i="5"/>
  <c r="Z67" i="5"/>
  <c r="Z65" i="5"/>
  <c r="Z63" i="5"/>
  <c r="Z61" i="5"/>
  <c r="V60" i="5"/>
  <c r="Z59" i="5"/>
  <c r="L57" i="5"/>
  <c r="F70" i="5"/>
  <c r="K63" i="5"/>
  <c r="J59" i="5"/>
  <c r="V59" i="5"/>
  <c r="X63" i="5"/>
  <c r="J63" i="5"/>
  <c r="W59" i="5"/>
  <c r="Q74" i="5"/>
  <c r="U73" i="5"/>
  <c r="U71" i="5"/>
  <c r="U69" i="5"/>
  <c r="U67" i="5"/>
  <c r="U65" i="5"/>
  <c r="U63" i="5"/>
  <c r="Q60" i="5"/>
  <c r="H57" i="5"/>
  <c r="C74" i="5"/>
  <c r="K70" i="5"/>
  <c r="G65" i="5"/>
  <c r="G61" i="5"/>
  <c r="K58" i="5"/>
  <c r="P80" i="5"/>
  <c r="X78" i="5"/>
  <c r="P76" i="5"/>
  <c r="T73" i="5"/>
  <c r="X70" i="5"/>
  <c r="T69" i="5"/>
  <c r="X66" i="5"/>
  <c r="T63" i="5"/>
  <c r="X60" i="5"/>
  <c r="P58" i="5"/>
  <c r="R66" i="5"/>
  <c r="Z66" i="5"/>
  <c r="V61" i="5"/>
  <c r="S57" i="5"/>
  <c r="S80" i="5"/>
  <c r="AA58" i="5"/>
  <c r="Z80" i="5"/>
  <c r="V77" i="5"/>
  <c r="R76" i="5"/>
  <c r="Z74" i="5"/>
  <c r="V73" i="5"/>
  <c r="R72" i="5"/>
  <c r="Z68" i="5"/>
  <c r="V63" i="5"/>
  <c r="R58" i="5"/>
  <c r="P61" i="5"/>
  <c r="F60" i="5"/>
  <c r="K67" i="5"/>
  <c r="Z78" i="5"/>
  <c r="Z70" i="5"/>
  <c r="V65" i="5"/>
  <c r="R60" i="5"/>
  <c r="W69" i="5"/>
  <c r="V67" i="5"/>
  <c r="T66" i="5"/>
  <c r="S64" i="5"/>
  <c r="R62" i="5"/>
  <c r="AA57" i="5"/>
  <c r="G62" i="5"/>
  <c r="J65" i="5"/>
  <c r="R80" i="5"/>
  <c r="AA76" i="5"/>
  <c r="S74" i="5"/>
  <c r="W71" i="5"/>
  <c r="V69" i="5"/>
  <c r="P63" i="5"/>
  <c r="AA60" i="5"/>
  <c r="Z58" i="5"/>
  <c r="F58" i="5"/>
  <c r="G60" i="5"/>
  <c r="N68" i="5"/>
  <c r="N70" i="5"/>
  <c r="G72" i="5"/>
  <c r="F74" i="5"/>
  <c r="K75" i="5"/>
  <c r="N80" i="5"/>
  <c r="Z76" i="5"/>
  <c r="R74" i="5"/>
  <c r="V71" i="5"/>
  <c r="P65" i="5"/>
  <c r="AA62" i="5"/>
  <c r="Z60" i="5"/>
  <c r="G58" i="5"/>
  <c r="N66" i="5"/>
  <c r="C69" i="5"/>
  <c r="C71" i="5"/>
  <c r="G74" i="5"/>
  <c r="F76" i="5"/>
  <c r="K77" i="5"/>
  <c r="D57" i="5"/>
  <c r="V79" i="5"/>
  <c r="W79" i="5"/>
  <c r="P67" i="5"/>
  <c r="AA64" i="5"/>
  <c r="Z62" i="5"/>
  <c r="N64" i="5"/>
  <c r="C67" i="5"/>
  <c r="C73" i="5"/>
  <c r="G76" i="5"/>
  <c r="K79" i="5"/>
  <c r="K57" i="5"/>
  <c r="P69" i="5"/>
  <c r="AA66" i="5"/>
  <c r="Z64" i="5"/>
  <c r="F77" i="5"/>
  <c r="J74" i="5"/>
  <c r="N71" i="5"/>
  <c r="F69" i="5"/>
  <c r="J64" i="5"/>
  <c r="F63" i="5"/>
  <c r="J60" i="5"/>
  <c r="F59" i="5"/>
  <c r="W80" i="5"/>
  <c r="W78" i="5"/>
  <c r="W76" i="5"/>
  <c r="S73" i="5"/>
  <c r="S71" i="5"/>
  <c r="S69" i="5"/>
  <c r="S67" i="5"/>
  <c r="S65" i="5"/>
  <c r="W62" i="5"/>
  <c r="W60" i="5"/>
  <c r="C57" i="5"/>
  <c r="G70" i="5"/>
  <c r="F57" i="5"/>
  <c r="E79" i="5"/>
  <c r="E77" i="5"/>
  <c r="E75" i="5"/>
  <c r="E73" i="5"/>
  <c r="E71" i="5"/>
  <c r="I68" i="5"/>
  <c r="I66" i="5"/>
  <c r="I64" i="5"/>
  <c r="I62" i="5"/>
  <c r="I60" i="5"/>
  <c r="I58" i="5"/>
  <c r="V78" i="5"/>
  <c r="V76" i="5"/>
  <c r="V74" i="5"/>
  <c r="V72" i="5"/>
  <c r="V70" i="5"/>
  <c r="V68" i="5"/>
  <c r="V66" i="5"/>
  <c r="V64" i="5"/>
  <c r="V62" i="5"/>
  <c r="R59" i="5"/>
  <c r="G78" i="5"/>
  <c r="F72" i="5"/>
  <c r="N62" i="5"/>
  <c r="X59" i="5"/>
  <c r="S68" i="5"/>
  <c r="Z72" i="5"/>
  <c r="R78" i="5"/>
  <c r="Q72" i="5"/>
  <c r="Q70" i="5"/>
  <c r="Q68" i="5"/>
  <c r="Q66" i="5"/>
  <c r="Q64" i="5"/>
  <c r="Q62" i="5"/>
  <c r="Y60" i="5"/>
  <c r="Y58" i="5"/>
  <c r="G79" i="5"/>
  <c r="K66" i="5"/>
  <c r="K64" i="5"/>
  <c r="K62" i="5"/>
  <c r="K60" i="5"/>
  <c r="C58" i="5"/>
  <c r="X80" i="5"/>
  <c r="T77" i="5"/>
  <c r="P74" i="5"/>
  <c r="T71" i="5"/>
  <c r="X68" i="5"/>
  <c r="T65" i="5"/>
  <c r="X62" i="5"/>
  <c r="T59" i="5"/>
  <c r="J73" i="5"/>
  <c r="V75" i="5"/>
  <c r="N75" i="5"/>
  <c r="N73" i="5"/>
  <c r="F71" i="5"/>
  <c r="N69" i="5"/>
  <c r="F65" i="5"/>
  <c r="J62" i="5"/>
  <c r="N59" i="5"/>
  <c r="J58" i="5"/>
  <c r="AA79" i="5"/>
  <c r="S77" i="5"/>
  <c r="W74" i="5"/>
  <c r="AA69" i="5"/>
  <c r="AA67" i="5"/>
  <c r="S61" i="5"/>
  <c r="W58" i="5"/>
  <c r="K59" i="5"/>
  <c r="W75" i="5"/>
  <c r="M79" i="5"/>
  <c r="M77" i="5"/>
  <c r="M75" i="5"/>
  <c r="M73" i="5"/>
  <c r="M71" i="5"/>
  <c r="M69" i="5"/>
  <c r="M67" i="5"/>
  <c r="M65" i="5"/>
  <c r="M63" i="5"/>
  <c r="M61" i="5"/>
  <c r="E59" i="5"/>
  <c r="Z79" i="5"/>
  <c r="Z77" i="5"/>
  <c r="Z75" i="5"/>
  <c r="Z73" i="5"/>
  <c r="Z71" i="5"/>
  <c r="Z69" i="5"/>
  <c r="R67" i="5"/>
  <c r="R65" i="5"/>
  <c r="R63" i="5"/>
  <c r="R61" i="5"/>
  <c r="V58" i="5"/>
  <c r="R64" i="5"/>
  <c r="T68" i="5"/>
  <c r="AA72" i="5"/>
  <c r="S78" i="5"/>
  <c r="H80" i="5"/>
  <c r="L77" i="5"/>
  <c r="L75" i="5"/>
  <c r="H72" i="5"/>
  <c r="H70" i="5"/>
  <c r="H68" i="5"/>
  <c r="L67" i="5"/>
  <c r="H66" i="5"/>
  <c r="D65" i="5"/>
  <c r="H64" i="5"/>
  <c r="L63" i="5"/>
  <c r="D63" i="5"/>
  <c r="H62" i="5"/>
  <c r="L61" i="5"/>
  <c r="D61" i="5"/>
  <c r="H60" i="5"/>
  <c r="L59" i="5"/>
  <c r="D59" i="5"/>
  <c r="H58" i="5"/>
  <c r="Z57" i="5"/>
  <c r="R57" i="5"/>
  <c r="U80" i="5"/>
  <c r="Y79" i="5"/>
  <c r="Q79" i="5"/>
  <c r="U78" i="5"/>
  <c r="Y77" i="5"/>
  <c r="Q77" i="5"/>
  <c r="U76" i="5"/>
  <c r="Y75" i="5"/>
  <c r="Q75" i="5"/>
  <c r="U74" i="5"/>
  <c r="Y73" i="5"/>
  <c r="Q73" i="5"/>
  <c r="U72" i="5"/>
  <c r="Y71" i="5"/>
  <c r="Q71" i="5"/>
  <c r="U70" i="5"/>
  <c r="Y69" i="5"/>
  <c r="Q69" i="5"/>
  <c r="U68" i="5"/>
  <c r="Y67" i="5"/>
  <c r="Q67" i="5"/>
  <c r="U66" i="5"/>
  <c r="Y65" i="5"/>
  <c r="Q65" i="5"/>
  <c r="U64" i="5"/>
  <c r="Y63" i="5"/>
  <c r="Q63" i="5"/>
  <c r="U62" i="5"/>
  <c r="Y61" i="5"/>
  <c r="Q61" i="5"/>
  <c r="U60" i="5"/>
  <c r="Y59" i="5"/>
  <c r="Q59" i="5"/>
  <c r="U58" i="5"/>
  <c r="E57" i="5"/>
  <c r="D79" i="5"/>
  <c r="D77" i="5"/>
  <c r="D75" i="5"/>
  <c r="L73" i="5"/>
  <c r="D71" i="5"/>
  <c r="D69" i="5"/>
  <c r="L65" i="5"/>
  <c r="G80" i="5"/>
  <c r="C79" i="5"/>
  <c r="C77" i="5"/>
  <c r="C75" i="5"/>
  <c r="K73" i="5"/>
  <c r="K71" i="5"/>
  <c r="K69" i="5"/>
  <c r="G68" i="5"/>
  <c r="G66" i="5"/>
  <c r="G64" i="5"/>
  <c r="C63" i="5"/>
  <c r="C61" i="5"/>
  <c r="C59" i="5"/>
  <c r="P71" i="5"/>
  <c r="X69" i="5"/>
  <c r="X67" i="5"/>
  <c r="X65" i="5"/>
  <c r="T64" i="5"/>
  <c r="T62" i="5"/>
  <c r="T60" i="5"/>
  <c r="P59" i="5"/>
  <c r="M57" i="5"/>
  <c r="L79" i="5"/>
  <c r="H78" i="5"/>
  <c r="H76" i="5"/>
  <c r="H74" i="5"/>
  <c r="D73" i="5"/>
  <c r="L71" i="5"/>
  <c r="L69" i="5"/>
  <c r="D67" i="5"/>
  <c r="F80" i="5"/>
  <c r="F78" i="5"/>
  <c r="N76" i="5"/>
  <c r="N74" i="5"/>
  <c r="N72" i="5"/>
  <c r="J71" i="5"/>
  <c r="J69" i="5"/>
  <c r="J67" i="5"/>
  <c r="F66" i="5"/>
  <c r="F64" i="5"/>
  <c r="F62" i="5"/>
  <c r="N60" i="5"/>
  <c r="N58" i="5"/>
  <c r="AA80" i="5"/>
  <c r="AA78" i="5"/>
  <c r="W77" i="5"/>
  <c r="S76" i="5"/>
  <c r="AA74" i="5"/>
  <c r="W73" i="5"/>
  <c r="S72" i="5"/>
  <c r="AA70" i="5"/>
  <c r="AA68" i="5"/>
  <c r="W67" i="5"/>
  <c r="W65" i="5"/>
  <c r="W63" i="5"/>
  <c r="S62" i="5"/>
  <c r="S60" i="5"/>
  <c r="S58" i="5"/>
  <c r="Y57" i="5"/>
  <c r="Q57" i="5"/>
  <c r="T80" i="5"/>
  <c r="X79" i="5"/>
  <c r="P79" i="5"/>
  <c r="T78" i="5"/>
  <c r="X77" i="5"/>
  <c r="P77" i="5"/>
  <c r="T76" i="5"/>
  <c r="X75" i="5"/>
  <c r="P75" i="5"/>
  <c r="T74" i="5"/>
  <c r="X73" i="5"/>
  <c r="P73" i="5"/>
  <c r="T72" i="5"/>
  <c r="X71" i="5"/>
  <c r="J57" i="5"/>
  <c r="M80" i="5"/>
  <c r="E80" i="5"/>
  <c r="I79" i="5"/>
  <c r="M78" i="5"/>
  <c r="E78" i="5"/>
  <c r="I77" i="5"/>
  <c r="M76" i="5"/>
  <c r="E76" i="5"/>
  <c r="I75" i="5"/>
  <c r="M74" i="5"/>
  <c r="E74" i="5"/>
  <c r="I73" i="5"/>
  <c r="M72" i="5"/>
  <c r="E72" i="5"/>
  <c r="I71" i="5"/>
  <c r="M70" i="5"/>
  <c r="E70" i="5"/>
  <c r="I69" i="5"/>
  <c r="M68" i="5"/>
  <c r="E68" i="5"/>
  <c r="I67" i="5"/>
  <c r="M66" i="5"/>
  <c r="E66" i="5"/>
  <c r="I65" i="5"/>
  <c r="M64" i="5"/>
  <c r="E64" i="5"/>
  <c r="I63" i="5"/>
  <c r="M62" i="5"/>
  <c r="E62" i="5"/>
  <c r="I61" i="5"/>
  <c r="M60" i="5"/>
  <c r="E60" i="5"/>
  <c r="I59" i="5"/>
  <c r="M58" i="5"/>
  <c r="E58" i="5"/>
  <c r="A28" i="1"/>
  <c r="B28" i="1" s="1"/>
  <c r="E23" i="2"/>
  <c r="E22" i="2"/>
  <c r="E21" i="2"/>
  <c r="E20" i="2"/>
  <c r="E19" i="2"/>
  <c r="E18" i="2"/>
  <c r="E17" i="2"/>
  <c r="E16" i="2"/>
  <c r="E15" i="2"/>
  <c r="E14" i="2"/>
  <c r="E13" i="2"/>
  <c r="E12" i="2"/>
  <c r="A29" i="1" l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E4" i="2"/>
  <c r="E5" i="2"/>
  <c r="E6" i="2"/>
  <c r="E7" i="2"/>
  <c r="E8" i="2"/>
  <c r="E9" i="2"/>
  <c r="E10" i="2"/>
  <c r="E11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E204" i="2"/>
  <c r="E205" i="2"/>
  <c r="E206" i="2"/>
  <c r="E207" i="2"/>
  <c r="E208" i="2"/>
  <c r="E209" i="2"/>
  <c r="E210" i="2"/>
  <c r="E211" i="2"/>
  <c r="E212" i="2"/>
  <c r="E213" i="2"/>
  <c r="E214" i="2"/>
  <c r="E215" i="2"/>
  <c r="E216" i="2"/>
  <c r="E217" i="2"/>
  <c r="E218" i="2"/>
  <c r="E219" i="2"/>
  <c r="E220" i="2"/>
  <c r="E221" i="2"/>
  <c r="E222" i="2"/>
  <c r="E223" i="2"/>
  <c r="E224" i="2"/>
  <c r="E225" i="2"/>
  <c r="E226" i="2"/>
  <c r="E227" i="2"/>
  <c r="E228" i="2"/>
  <c r="E229" i="2"/>
  <c r="E230" i="2"/>
  <c r="E231" i="2"/>
  <c r="E232" i="2"/>
  <c r="E233" i="2"/>
  <c r="E234" i="2"/>
  <c r="E235" i="2"/>
  <c r="E236" i="2"/>
  <c r="E237" i="2"/>
  <c r="E238" i="2"/>
  <c r="E239" i="2"/>
  <c r="E240" i="2"/>
  <c r="E241" i="2"/>
  <c r="E242" i="2"/>
  <c r="E243" i="2"/>
  <c r="E244" i="2"/>
  <c r="E245" i="2"/>
  <c r="E246" i="2"/>
  <c r="E247" i="2"/>
  <c r="E248" i="2"/>
  <c r="E249" i="2"/>
  <c r="E250" i="2"/>
  <c r="E251" i="2"/>
  <c r="E252" i="2"/>
  <c r="E253" i="2"/>
  <c r="E254" i="2"/>
  <c r="E255" i="2"/>
  <c r="E256" i="2"/>
  <c r="E257" i="2"/>
  <c r="E258" i="2"/>
  <c r="E259" i="2"/>
  <c r="E260" i="2"/>
  <c r="E261" i="2"/>
  <c r="E262" i="2"/>
  <c r="E263" i="2"/>
  <c r="E264" i="2"/>
  <c r="E265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E302" i="2"/>
  <c r="E303" i="2"/>
  <c r="E304" i="2"/>
  <c r="E305" i="2"/>
  <c r="E306" i="2"/>
  <c r="E307" i="2"/>
  <c r="E308" i="2"/>
  <c r="E309" i="2"/>
  <c r="E310" i="2"/>
  <c r="E311" i="2"/>
  <c r="E312" i="2"/>
  <c r="E313" i="2"/>
  <c r="E314" i="2"/>
  <c r="E315" i="2"/>
  <c r="E316" i="2"/>
  <c r="E317" i="2"/>
  <c r="E318" i="2"/>
  <c r="E319" i="2"/>
  <c r="E320" i="2"/>
  <c r="E321" i="2"/>
  <c r="E322" i="2"/>
  <c r="E323" i="2"/>
  <c r="E324" i="2"/>
  <c r="E325" i="2"/>
  <c r="E326" i="2"/>
  <c r="E327" i="2"/>
  <c r="E328" i="2"/>
  <c r="E329" i="2"/>
  <c r="E330" i="2"/>
  <c r="E331" i="2"/>
  <c r="E332" i="2"/>
  <c r="E333" i="2"/>
  <c r="E334" i="2"/>
  <c r="E335" i="2"/>
  <c r="E336" i="2"/>
  <c r="E337" i="2"/>
  <c r="E338" i="2"/>
  <c r="E339" i="2"/>
  <c r="E340" i="2"/>
  <c r="E341" i="2"/>
  <c r="E342" i="2"/>
  <c r="E343" i="2"/>
  <c r="E344" i="2"/>
  <c r="E345" i="2"/>
  <c r="E346" i="2"/>
  <c r="E347" i="2"/>
  <c r="E348" i="2"/>
  <c r="E349" i="2"/>
  <c r="E350" i="2"/>
  <c r="E351" i="2"/>
  <c r="E352" i="2"/>
  <c r="E353" i="2"/>
  <c r="E354" i="2"/>
  <c r="E355" i="2"/>
  <c r="E356" i="2"/>
  <c r="E357" i="2"/>
  <c r="E358" i="2"/>
  <c r="E359" i="2"/>
  <c r="E360" i="2"/>
  <c r="E361" i="2"/>
  <c r="E362" i="2"/>
  <c r="E363" i="2"/>
  <c r="E364" i="2"/>
  <c r="E365" i="2"/>
  <c r="E366" i="2"/>
  <c r="E367" i="2"/>
  <c r="E3" i="2"/>
  <c r="D4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D262" i="2"/>
  <c r="D263" i="2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D367" i="2"/>
  <c r="D3" i="2"/>
  <c r="A76" i="1" l="1"/>
  <c r="B52" i="1"/>
  <c r="A68" i="1"/>
  <c r="B44" i="1"/>
  <c r="A60" i="1"/>
  <c r="B36" i="1"/>
  <c r="A75" i="1"/>
  <c r="B51" i="1"/>
  <c r="A67" i="1"/>
  <c r="B43" i="1"/>
  <c r="A59" i="1"/>
  <c r="B35" i="1"/>
  <c r="A74" i="1"/>
  <c r="B50" i="1"/>
  <c r="A66" i="1"/>
  <c r="B42" i="1"/>
  <c r="A58" i="1"/>
  <c r="B34" i="1"/>
  <c r="A73" i="1"/>
  <c r="B49" i="1"/>
  <c r="A65" i="1"/>
  <c r="B41" i="1"/>
  <c r="A57" i="1"/>
  <c r="B33" i="1"/>
  <c r="A72" i="1"/>
  <c r="B48" i="1"/>
  <c r="A64" i="1"/>
  <c r="B40" i="1"/>
  <c r="A56" i="1"/>
  <c r="B32" i="1"/>
  <c r="A71" i="1"/>
  <c r="B47" i="1"/>
  <c r="A63" i="1"/>
  <c r="B39" i="1"/>
  <c r="A55" i="1"/>
  <c r="B31" i="1"/>
  <c r="A70" i="1"/>
  <c r="B46" i="1"/>
  <c r="A62" i="1"/>
  <c r="B38" i="1"/>
  <c r="A54" i="1"/>
  <c r="B30" i="1"/>
  <c r="A69" i="1"/>
  <c r="B45" i="1"/>
  <c r="A61" i="1"/>
  <c r="B37" i="1"/>
  <c r="A53" i="1"/>
  <c r="B29" i="1"/>
  <c r="D28" i="1"/>
  <c r="D52" i="1" s="1"/>
  <c r="D76" i="1" s="1"/>
  <c r="D100" i="1" s="1"/>
  <c r="D124" i="1" s="1"/>
  <c r="D148" i="1" s="1"/>
  <c r="D172" i="1" s="1"/>
  <c r="D196" i="1" s="1"/>
  <c r="D220" i="1" s="1"/>
  <c r="D244" i="1" s="1"/>
  <c r="D268" i="1" s="1"/>
  <c r="D292" i="1" s="1"/>
  <c r="D316" i="1" s="1"/>
  <c r="D340" i="1" s="1"/>
  <c r="D364" i="1" s="1"/>
  <c r="D388" i="1" s="1"/>
  <c r="D412" i="1" s="1"/>
  <c r="D436" i="1" s="1"/>
  <c r="D460" i="1" s="1"/>
  <c r="D484" i="1" s="1"/>
  <c r="D508" i="1" s="1"/>
  <c r="D532" i="1" s="1"/>
  <c r="D556" i="1" s="1"/>
  <c r="D580" i="1" s="1"/>
  <c r="D604" i="1" s="1"/>
  <c r="D628" i="1" s="1"/>
  <c r="D652" i="1" s="1"/>
  <c r="D676" i="1" s="1"/>
  <c r="D700" i="1" s="1"/>
  <c r="D724" i="1" s="1"/>
  <c r="D748" i="1" s="1"/>
  <c r="D772" i="1" s="1"/>
  <c r="D796" i="1" s="1"/>
  <c r="D820" i="1" s="1"/>
  <c r="D844" i="1" s="1"/>
  <c r="D868" i="1" s="1"/>
  <c r="D892" i="1" s="1"/>
  <c r="D916" i="1" s="1"/>
  <c r="D940" i="1" s="1"/>
  <c r="D964" i="1" s="1"/>
  <c r="D988" i="1" s="1"/>
  <c r="D1012" i="1" s="1"/>
  <c r="D1036" i="1" s="1"/>
  <c r="D1060" i="1" s="1"/>
  <c r="D1084" i="1" s="1"/>
  <c r="D1108" i="1" s="1"/>
  <c r="D1132" i="1" s="1"/>
  <c r="D1156" i="1" s="1"/>
  <c r="D1180" i="1" s="1"/>
  <c r="D1204" i="1" s="1"/>
  <c r="D1228" i="1" s="1"/>
  <c r="D1252" i="1" s="1"/>
  <c r="D1276" i="1" s="1"/>
  <c r="D1300" i="1" s="1"/>
  <c r="D1324" i="1" s="1"/>
  <c r="D1348" i="1" s="1"/>
  <c r="D1372" i="1" s="1"/>
  <c r="D1396" i="1" s="1"/>
  <c r="D1420" i="1" s="1"/>
  <c r="D1444" i="1" s="1"/>
  <c r="D1468" i="1" s="1"/>
  <c r="D1492" i="1" s="1"/>
  <c r="D1516" i="1" s="1"/>
  <c r="D1540" i="1" s="1"/>
  <c r="D1564" i="1" s="1"/>
  <c r="D1588" i="1" s="1"/>
  <c r="D1612" i="1" s="1"/>
  <c r="D1636" i="1" s="1"/>
  <c r="D1660" i="1" s="1"/>
  <c r="D1684" i="1" s="1"/>
  <c r="D1708" i="1" s="1"/>
  <c r="D1732" i="1" s="1"/>
  <c r="D1756" i="1" s="1"/>
  <c r="D1780" i="1" s="1"/>
  <c r="D1804" i="1" s="1"/>
  <c r="D1828" i="1" s="1"/>
  <c r="D1852" i="1" s="1"/>
  <c r="D1876" i="1" s="1"/>
  <c r="D1900" i="1" s="1"/>
  <c r="D1924" i="1" s="1"/>
  <c r="D1948" i="1" s="1"/>
  <c r="D1972" i="1" s="1"/>
  <c r="D1996" i="1" s="1"/>
  <c r="D2020" i="1" s="1"/>
  <c r="D2044" i="1" s="1"/>
  <c r="D2068" i="1" s="1"/>
  <c r="D2092" i="1" s="1"/>
  <c r="D2116" i="1" s="1"/>
  <c r="D2140" i="1" s="1"/>
  <c r="D2164" i="1" s="1"/>
  <c r="D2188" i="1" s="1"/>
  <c r="D2212" i="1" s="1"/>
  <c r="D2236" i="1" s="1"/>
  <c r="D2260" i="1" s="1"/>
  <c r="D2284" i="1" s="1"/>
  <c r="D2308" i="1" s="1"/>
  <c r="D2332" i="1" s="1"/>
  <c r="D2356" i="1" s="1"/>
  <c r="D2380" i="1" s="1"/>
  <c r="D2404" i="1" s="1"/>
  <c r="D2428" i="1" s="1"/>
  <c r="D2452" i="1" s="1"/>
  <c r="D2476" i="1" s="1"/>
  <c r="D2500" i="1" s="1"/>
  <c r="D2524" i="1" s="1"/>
  <c r="D2548" i="1" s="1"/>
  <c r="D2572" i="1" s="1"/>
  <c r="D2596" i="1" s="1"/>
  <c r="D2620" i="1" s="1"/>
  <c r="D2644" i="1" s="1"/>
  <c r="D2668" i="1" s="1"/>
  <c r="D2692" i="1" s="1"/>
  <c r="D2716" i="1" s="1"/>
  <c r="D2740" i="1" s="1"/>
  <c r="D2764" i="1" s="1"/>
  <c r="D2788" i="1" s="1"/>
  <c r="D2812" i="1" s="1"/>
  <c r="D2836" i="1" s="1"/>
  <c r="D2860" i="1" s="1"/>
  <c r="D2884" i="1" s="1"/>
  <c r="D2908" i="1" s="1"/>
  <c r="D2932" i="1" s="1"/>
  <c r="D2956" i="1" s="1"/>
  <c r="D2980" i="1" s="1"/>
  <c r="D3004" i="1" s="1"/>
  <c r="D3028" i="1" s="1"/>
  <c r="D3052" i="1" s="1"/>
  <c r="D3076" i="1" s="1"/>
  <c r="D3100" i="1" s="1"/>
  <c r="D3124" i="1" s="1"/>
  <c r="D3148" i="1" s="1"/>
  <c r="D3172" i="1" s="1"/>
  <c r="D3196" i="1" s="1"/>
  <c r="D3220" i="1" s="1"/>
  <c r="D3244" i="1" s="1"/>
  <c r="D3268" i="1" s="1"/>
  <c r="D3292" i="1" s="1"/>
  <c r="D3316" i="1" s="1"/>
  <c r="D3340" i="1" s="1"/>
  <c r="D3364" i="1" s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D29" i="1"/>
  <c r="D30" i="1"/>
  <c r="D54" i="1" s="1"/>
  <c r="D78" i="1" s="1"/>
  <c r="D102" i="1" s="1"/>
  <c r="D126" i="1" s="1"/>
  <c r="D150" i="1" s="1"/>
  <c r="D174" i="1" s="1"/>
  <c r="D198" i="1" s="1"/>
  <c r="D222" i="1" s="1"/>
  <c r="D246" i="1" s="1"/>
  <c r="D270" i="1" s="1"/>
  <c r="D294" i="1" s="1"/>
  <c r="D318" i="1" s="1"/>
  <c r="D342" i="1" s="1"/>
  <c r="D366" i="1" s="1"/>
  <c r="D390" i="1" s="1"/>
  <c r="D414" i="1" s="1"/>
  <c r="D438" i="1" s="1"/>
  <c r="D462" i="1" s="1"/>
  <c r="D486" i="1" s="1"/>
  <c r="D510" i="1" s="1"/>
  <c r="D534" i="1" s="1"/>
  <c r="D558" i="1" s="1"/>
  <c r="D582" i="1" s="1"/>
  <c r="D606" i="1" s="1"/>
  <c r="D630" i="1" s="1"/>
  <c r="D654" i="1" s="1"/>
  <c r="D678" i="1" s="1"/>
  <c r="D702" i="1" s="1"/>
  <c r="D726" i="1" s="1"/>
  <c r="D750" i="1" s="1"/>
  <c r="D774" i="1" s="1"/>
  <c r="D798" i="1" s="1"/>
  <c r="D822" i="1" s="1"/>
  <c r="D846" i="1" s="1"/>
  <c r="D870" i="1" s="1"/>
  <c r="D894" i="1" s="1"/>
  <c r="D918" i="1" s="1"/>
  <c r="D942" i="1" s="1"/>
  <c r="D966" i="1" s="1"/>
  <c r="D990" i="1" s="1"/>
  <c r="D1014" i="1" s="1"/>
  <c r="D1038" i="1" s="1"/>
  <c r="D1062" i="1" s="1"/>
  <c r="D1086" i="1" s="1"/>
  <c r="D1110" i="1" s="1"/>
  <c r="D1134" i="1" s="1"/>
  <c r="D1158" i="1" s="1"/>
  <c r="D1182" i="1" s="1"/>
  <c r="D1206" i="1" s="1"/>
  <c r="D1230" i="1" s="1"/>
  <c r="D1254" i="1" s="1"/>
  <c r="D1278" i="1" s="1"/>
  <c r="D1302" i="1" s="1"/>
  <c r="D1326" i="1" s="1"/>
  <c r="D1350" i="1" s="1"/>
  <c r="D1374" i="1" s="1"/>
  <c r="D1398" i="1" s="1"/>
  <c r="D1422" i="1" s="1"/>
  <c r="D1446" i="1" s="1"/>
  <c r="D1470" i="1" s="1"/>
  <c r="D1494" i="1" s="1"/>
  <c r="D1518" i="1" s="1"/>
  <c r="D1542" i="1" s="1"/>
  <c r="D1566" i="1" s="1"/>
  <c r="D1590" i="1" s="1"/>
  <c r="D1614" i="1" s="1"/>
  <c r="D1638" i="1" s="1"/>
  <c r="D1662" i="1" s="1"/>
  <c r="D1686" i="1" s="1"/>
  <c r="D1710" i="1" s="1"/>
  <c r="D1734" i="1" s="1"/>
  <c r="D1758" i="1" s="1"/>
  <c r="D1782" i="1" s="1"/>
  <c r="D1806" i="1" s="1"/>
  <c r="D1830" i="1" s="1"/>
  <c r="D1854" i="1" s="1"/>
  <c r="D1878" i="1" s="1"/>
  <c r="D1902" i="1" s="1"/>
  <c r="D1926" i="1" s="1"/>
  <c r="D1950" i="1" s="1"/>
  <c r="D1974" i="1" s="1"/>
  <c r="D1998" i="1" s="1"/>
  <c r="D2022" i="1" s="1"/>
  <c r="D2046" i="1" s="1"/>
  <c r="D2070" i="1" s="1"/>
  <c r="D2094" i="1" s="1"/>
  <c r="D2118" i="1" s="1"/>
  <c r="D2142" i="1" s="1"/>
  <c r="D2166" i="1" s="1"/>
  <c r="D2190" i="1" s="1"/>
  <c r="D2214" i="1" s="1"/>
  <c r="D2238" i="1" s="1"/>
  <c r="D2262" i="1" s="1"/>
  <c r="D2286" i="1" s="1"/>
  <c r="D2310" i="1" s="1"/>
  <c r="D2334" i="1" s="1"/>
  <c r="D2358" i="1" s="1"/>
  <c r="D2382" i="1" s="1"/>
  <c r="D2406" i="1" s="1"/>
  <c r="D2430" i="1" s="1"/>
  <c r="D2454" i="1" s="1"/>
  <c r="D2478" i="1" s="1"/>
  <c r="D2502" i="1" s="1"/>
  <c r="D2526" i="1" s="1"/>
  <c r="D2550" i="1" s="1"/>
  <c r="D2574" i="1" s="1"/>
  <c r="D2598" i="1" s="1"/>
  <c r="D2622" i="1" s="1"/>
  <c r="D2646" i="1" s="1"/>
  <c r="D2670" i="1" s="1"/>
  <c r="D2694" i="1" s="1"/>
  <c r="D2718" i="1" s="1"/>
  <c r="D2742" i="1" s="1"/>
  <c r="D2766" i="1" s="1"/>
  <c r="D2790" i="1" s="1"/>
  <c r="D2814" i="1" s="1"/>
  <c r="D2838" i="1" s="1"/>
  <c r="D2862" i="1" s="1"/>
  <c r="D2886" i="1" s="1"/>
  <c r="D2910" i="1" s="1"/>
  <c r="D2934" i="1" s="1"/>
  <c r="D2958" i="1" s="1"/>
  <c r="D2982" i="1" s="1"/>
  <c r="D3006" i="1" s="1"/>
  <c r="D3030" i="1" s="1"/>
  <c r="D3054" i="1" s="1"/>
  <c r="D3078" i="1" s="1"/>
  <c r="D3102" i="1" s="1"/>
  <c r="D3126" i="1" s="1"/>
  <c r="D3150" i="1" s="1"/>
  <c r="D3174" i="1" s="1"/>
  <c r="D3198" i="1" s="1"/>
  <c r="D3222" i="1" s="1"/>
  <c r="D3246" i="1" s="1"/>
  <c r="D3270" i="1" s="1"/>
  <c r="D3294" i="1" s="1"/>
  <c r="D3318" i="1" s="1"/>
  <c r="D3342" i="1" s="1"/>
  <c r="D3366" i="1" s="1"/>
  <c r="D3390" i="1" s="1"/>
  <c r="D3414" i="1" s="1"/>
  <c r="D3438" i="1" s="1"/>
  <c r="D3462" i="1" s="1"/>
  <c r="D3486" i="1" s="1"/>
  <c r="D3510" i="1" s="1"/>
  <c r="D3534" i="1" s="1"/>
  <c r="D3558" i="1" s="1"/>
  <c r="D3582" i="1" s="1"/>
  <c r="D3606" i="1" s="1"/>
  <c r="D3630" i="1" s="1"/>
  <c r="D3654" i="1" s="1"/>
  <c r="D3678" i="1" s="1"/>
  <c r="D3702" i="1" s="1"/>
  <c r="D3726" i="1" s="1"/>
  <c r="D3750" i="1" s="1"/>
  <c r="D3774" i="1" s="1"/>
  <c r="D3798" i="1" s="1"/>
  <c r="D3822" i="1" s="1"/>
  <c r="D3846" i="1" s="1"/>
  <c r="D3870" i="1" s="1"/>
  <c r="D3894" i="1" s="1"/>
  <c r="D3918" i="1" s="1"/>
  <c r="D3942" i="1" s="1"/>
  <c r="D3966" i="1" s="1"/>
  <c r="D3990" i="1" s="1"/>
  <c r="D4014" i="1" s="1"/>
  <c r="D4038" i="1" s="1"/>
  <c r="D4062" i="1" s="1"/>
  <c r="D4086" i="1" s="1"/>
  <c r="D4110" i="1" s="1"/>
  <c r="D4134" i="1" s="1"/>
  <c r="D4158" i="1" s="1"/>
  <c r="D4182" i="1" s="1"/>
  <c r="D4206" i="1" s="1"/>
  <c r="D4230" i="1" s="1"/>
  <c r="D4254" i="1" s="1"/>
  <c r="D4278" i="1" s="1"/>
  <c r="D4302" i="1" s="1"/>
  <c r="D4326" i="1" s="1"/>
  <c r="D4350" i="1" s="1"/>
  <c r="D4374" i="1" s="1"/>
  <c r="D4398" i="1" s="1"/>
  <c r="D4422" i="1" s="1"/>
  <c r="D4446" i="1" s="1"/>
  <c r="D4470" i="1" s="1"/>
  <c r="D4494" i="1" s="1"/>
  <c r="D4518" i="1" s="1"/>
  <c r="D4542" i="1" s="1"/>
  <c r="D4566" i="1" s="1"/>
  <c r="D31" i="1"/>
  <c r="D55" i="1" s="1"/>
  <c r="D79" i="1" s="1"/>
  <c r="D103" i="1" s="1"/>
  <c r="D127" i="1" s="1"/>
  <c r="D151" i="1" s="1"/>
  <c r="D175" i="1" s="1"/>
  <c r="D199" i="1" s="1"/>
  <c r="D223" i="1" s="1"/>
  <c r="D247" i="1" s="1"/>
  <c r="D271" i="1" s="1"/>
  <c r="D295" i="1" s="1"/>
  <c r="D319" i="1" s="1"/>
  <c r="D343" i="1" s="1"/>
  <c r="D367" i="1" s="1"/>
  <c r="D391" i="1" s="1"/>
  <c r="D415" i="1" s="1"/>
  <c r="D439" i="1" s="1"/>
  <c r="D463" i="1" s="1"/>
  <c r="D487" i="1" s="1"/>
  <c r="D511" i="1" s="1"/>
  <c r="D535" i="1" s="1"/>
  <c r="D559" i="1" s="1"/>
  <c r="D583" i="1" s="1"/>
  <c r="D607" i="1" s="1"/>
  <c r="D631" i="1" s="1"/>
  <c r="D655" i="1" s="1"/>
  <c r="D679" i="1" s="1"/>
  <c r="D703" i="1" s="1"/>
  <c r="D727" i="1" s="1"/>
  <c r="D751" i="1" s="1"/>
  <c r="D775" i="1" s="1"/>
  <c r="D799" i="1" s="1"/>
  <c r="D823" i="1" s="1"/>
  <c r="D847" i="1" s="1"/>
  <c r="D871" i="1" s="1"/>
  <c r="D895" i="1" s="1"/>
  <c r="D919" i="1" s="1"/>
  <c r="D943" i="1" s="1"/>
  <c r="D967" i="1" s="1"/>
  <c r="D991" i="1" s="1"/>
  <c r="D1015" i="1" s="1"/>
  <c r="D1039" i="1" s="1"/>
  <c r="D1063" i="1" s="1"/>
  <c r="D1087" i="1" s="1"/>
  <c r="D1111" i="1" s="1"/>
  <c r="D1135" i="1" s="1"/>
  <c r="D1159" i="1" s="1"/>
  <c r="D1183" i="1" s="1"/>
  <c r="D1207" i="1" s="1"/>
  <c r="D1231" i="1" s="1"/>
  <c r="D1255" i="1" s="1"/>
  <c r="D1279" i="1" s="1"/>
  <c r="D1303" i="1" s="1"/>
  <c r="D1327" i="1" s="1"/>
  <c r="D1351" i="1" s="1"/>
  <c r="D1375" i="1" s="1"/>
  <c r="D1399" i="1" s="1"/>
  <c r="D1423" i="1" s="1"/>
  <c r="D1447" i="1" s="1"/>
  <c r="D1471" i="1" s="1"/>
  <c r="D1495" i="1" s="1"/>
  <c r="D1519" i="1" s="1"/>
  <c r="D1543" i="1" s="1"/>
  <c r="D1567" i="1" s="1"/>
  <c r="D1591" i="1" s="1"/>
  <c r="D1615" i="1" s="1"/>
  <c r="D1639" i="1" s="1"/>
  <c r="D1663" i="1" s="1"/>
  <c r="D1687" i="1" s="1"/>
  <c r="D1711" i="1" s="1"/>
  <c r="D1735" i="1" s="1"/>
  <c r="D1759" i="1" s="1"/>
  <c r="D1783" i="1" s="1"/>
  <c r="D1807" i="1" s="1"/>
  <c r="D1831" i="1" s="1"/>
  <c r="D1855" i="1" s="1"/>
  <c r="D1879" i="1" s="1"/>
  <c r="D1903" i="1" s="1"/>
  <c r="D1927" i="1" s="1"/>
  <c r="D1951" i="1" s="1"/>
  <c r="D1975" i="1" s="1"/>
  <c r="D1999" i="1" s="1"/>
  <c r="D2023" i="1" s="1"/>
  <c r="D2047" i="1" s="1"/>
  <c r="D2071" i="1" s="1"/>
  <c r="D2095" i="1" s="1"/>
  <c r="D2119" i="1" s="1"/>
  <c r="D2143" i="1" s="1"/>
  <c r="D2167" i="1" s="1"/>
  <c r="D2191" i="1" s="1"/>
  <c r="D2215" i="1" s="1"/>
  <c r="D2239" i="1" s="1"/>
  <c r="D2263" i="1" s="1"/>
  <c r="D2287" i="1" s="1"/>
  <c r="D2311" i="1" s="1"/>
  <c r="D2335" i="1" s="1"/>
  <c r="D2359" i="1" s="1"/>
  <c r="D2383" i="1" s="1"/>
  <c r="D2407" i="1" s="1"/>
  <c r="D2431" i="1" s="1"/>
  <c r="D2455" i="1" s="1"/>
  <c r="D2479" i="1" s="1"/>
  <c r="D2503" i="1" s="1"/>
  <c r="D2527" i="1" s="1"/>
  <c r="D2551" i="1" s="1"/>
  <c r="D2575" i="1" s="1"/>
  <c r="D2599" i="1" s="1"/>
  <c r="D2623" i="1" s="1"/>
  <c r="D2647" i="1" s="1"/>
  <c r="D2671" i="1" s="1"/>
  <c r="D2695" i="1" s="1"/>
  <c r="D2719" i="1" s="1"/>
  <c r="D2743" i="1" s="1"/>
  <c r="D2767" i="1" s="1"/>
  <c r="D2791" i="1" s="1"/>
  <c r="D2815" i="1" s="1"/>
  <c r="D2839" i="1" s="1"/>
  <c r="D2863" i="1" s="1"/>
  <c r="D2887" i="1" s="1"/>
  <c r="D2911" i="1" s="1"/>
  <c r="D2935" i="1" s="1"/>
  <c r="D2959" i="1" s="1"/>
  <c r="D2983" i="1" s="1"/>
  <c r="D3007" i="1" s="1"/>
  <c r="D3031" i="1" s="1"/>
  <c r="D3055" i="1" s="1"/>
  <c r="D3079" i="1" s="1"/>
  <c r="D3103" i="1" s="1"/>
  <c r="D3127" i="1" s="1"/>
  <c r="D3151" i="1" s="1"/>
  <c r="D3175" i="1" s="1"/>
  <c r="D3199" i="1" s="1"/>
  <c r="D3223" i="1" s="1"/>
  <c r="D3247" i="1" s="1"/>
  <c r="D3271" i="1" s="1"/>
  <c r="D3295" i="1" s="1"/>
  <c r="D3319" i="1" s="1"/>
  <c r="D3343" i="1" s="1"/>
  <c r="D3367" i="1" s="1"/>
  <c r="D3391" i="1" s="1"/>
  <c r="D3415" i="1" s="1"/>
  <c r="D3439" i="1" s="1"/>
  <c r="D3463" i="1" s="1"/>
  <c r="D3487" i="1" s="1"/>
  <c r="D3511" i="1" s="1"/>
  <c r="D3535" i="1" s="1"/>
  <c r="D3559" i="1" s="1"/>
  <c r="D3583" i="1" s="1"/>
  <c r="D3607" i="1" s="1"/>
  <c r="D3631" i="1" s="1"/>
  <c r="D3655" i="1" s="1"/>
  <c r="D3679" i="1" s="1"/>
  <c r="D3703" i="1" s="1"/>
  <c r="D3727" i="1" s="1"/>
  <c r="D3751" i="1" s="1"/>
  <c r="D3775" i="1" s="1"/>
  <c r="D3799" i="1" s="1"/>
  <c r="D3823" i="1" s="1"/>
  <c r="D3847" i="1" s="1"/>
  <c r="D3871" i="1" s="1"/>
  <c r="D3895" i="1" s="1"/>
  <c r="D3919" i="1" s="1"/>
  <c r="D3943" i="1" s="1"/>
  <c r="D3967" i="1" s="1"/>
  <c r="D3991" i="1" s="1"/>
  <c r="D4015" i="1" s="1"/>
  <c r="D4039" i="1" s="1"/>
  <c r="D4063" i="1" s="1"/>
  <c r="D4087" i="1" s="1"/>
  <c r="D4111" i="1" s="1"/>
  <c r="D4135" i="1" s="1"/>
  <c r="D4159" i="1" s="1"/>
  <c r="D4183" i="1" s="1"/>
  <c r="D4207" i="1" s="1"/>
  <c r="D4231" i="1" s="1"/>
  <c r="D4255" i="1" s="1"/>
  <c r="D4279" i="1" s="1"/>
  <c r="D4303" i="1" s="1"/>
  <c r="D4327" i="1" s="1"/>
  <c r="D4351" i="1" s="1"/>
  <c r="D4375" i="1" s="1"/>
  <c r="D4399" i="1" s="1"/>
  <c r="D4423" i="1" s="1"/>
  <c r="D4447" i="1" s="1"/>
  <c r="D4471" i="1" s="1"/>
  <c r="D4495" i="1" s="1"/>
  <c r="D4519" i="1" s="1"/>
  <c r="D4543" i="1" s="1"/>
  <c r="D4567" i="1" s="1"/>
  <c r="D4591" i="1" s="1"/>
  <c r="D4615" i="1" s="1"/>
  <c r="D4639" i="1" s="1"/>
  <c r="D4663" i="1" s="1"/>
  <c r="D4687" i="1" s="1"/>
  <c r="D4711" i="1" s="1"/>
  <c r="D4735" i="1" s="1"/>
  <c r="D4759" i="1" s="1"/>
  <c r="D4783" i="1" s="1"/>
  <c r="D4807" i="1" s="1"/>
  <c r="D4831" i="1" s="1"/>
  <c r="D4855" i="1" s="1"/>
  <c r="D4879" i="1" s="1"/>
  <c r="D4903" i="1" s="1"/>
  <c r="D4927" i="1" s="1"/>
  <c r="D4951" i="1" s="1"/>
  <c r="D4975" i="1" s="1"/>
  <c r="D4999" i="1" s="1"/>
  <c r="D5023" i="1" s="1"/>
  <c r="D5047" i="1" s="1"/>
  <c r="D5071" i="1" s="1"/>
  <c r="D5095" i="1" s="1"/>
  <c r="D5119" i="1" s="1"/>
  <c r="D5143" i="1" s="1"/>
  <c r="D5167" i="1" s="1"/>
  <c r="D5191" i="1" s="1"/>
  <c r="D5215" i="1" s="1"/>
  <c r="D5239" i="1" s="1"/>
  <c r="D5263" i="1" s="1"/>
  <c r="D5287" i="1" s="1"/>
  <c r="D5311" i="1" s="1"/>
  <c r="D5335" i="1" s="1"/>
  <c r="D5359" i="1" s="1"/>
  <c r="D5383" i="1" s="1"/>
  <c r="D5407" i="1" s="1"/>
  <c r="D5431" i="1" s="1"/>
  <c r="D5455" i="1" s="1"/>
  <c r="D32" i="1"/>
  <c r="D56" i="1" s="1"/>
  <c r="D80" i="1" s="1"/>
  <c r="D104" i="1" s="1"/>
  <c r="D128" i="1" s="1"/>
  <c r="D152" i="1" s="1"/>
  <c r="D176" i="1" s="1"/>
  <c r="D200" i="1" s="1"/>
  <c r="D224" i="1" s="1"/>
  <c r="D248" i="1" s="1"/>
  <c r="D272" i="1" s="1"/>
  <c r="D296" i="1" s="1"/>
  <c r="D320" i="1" s="1"/>
  <c r="D344" i="1" s="1"/>
  <c r="D368" i="1" s="1"/>
  <c r="D392" i="1" s="1"/>
  <c r="D416" i="1" s="1"/>
  <c r="D440" i="1" s="1"/>
  <c r="D464" i="1" s="1"/>
  <c r="D488" i="1" s="1"/>
  <c r="D512" i="1" s="1"/>
  <c r="D536" i="1" s="1"/>
  <c r="D560" i="1" s="1"/>
  <c r="D584" i="1" s="1"/>
  <c r="D608" i="1" s="1"/>
  <c r="D632" i="1" s="1"/>
  <c r="D656" i="1" s="1"/>
  <c r="D680" i="1" s="1"/>
  <c r="D704" i="1" s="1"/>
  <c r="D728" i="1" s="1"/>
  <c r="D752" i="1" s="1"/>
  <c r="D776" i="1" s="1"/>
  <c r="D800" i="1" s="1"/>
  <c r="D824" i="1" s="1"/>
  <c r="D848" i="1" s="1"/>
  <c r="D872" i="1" s="1"/>
  <c r="D896" i="1" s="1"/>
  <c r="D920" i="1" s="1"/>
  <c r="D944" i="1" s="1"/>
  <c r="D968" i="1" s="1"/>
  <c r="D992" i="1" s="1"/>
  <c r="D1016" i="1" s="1"/>
  <c r="D1040" i="1" s="1"/>
  <c r="D1064" i="1" s="1"/>
  <c r="D1088" i="1" s="1"/>
  <c r="D1112" i="1" s="1"/>
  <c r="D1136" i="1" s="1"/>
  <c r="D1160" i="1" s="1"/>
  <c r="D1184" i="1" s="1"/>
  <c r="D1208" i="1" s="1"/>
  <c r="D1232" i="1" s="1"/>
  <c r="D1256" i="1" s="1"/>
  <c r="D1280" i="1" s="1"/>
  <c r="D1304" i="1" s="1"/>
  <c r="D1328" i="1" s="1"/>
  <c r="D1352" i="1" s="1"/>
  <c r="D1376" i="1" s="1"/>
  <c r="D1400" i="1" s="1"/>
  <c r="D1424" i="1" s="1"/>
  <c r="D1448" i="1" s="1"/>
  <c r="D1472" i="1" s="1"/>
  <c r="D1496" i="1" s="1"/>
  <c r="D1520" i="1" s="1"/>
  <c r="D1544" i="1" s="1"/>
  <c r="D1568" i="1" s="1"/>
  <c r="D1592" i="1" s="1"/>
  <c r="D1616" i="1" s="1"/>
  <c r="D1640" i="1" s="1"/>
  <c r="D1664" i="1" s="1"/>
  <c r="D1688" i="1" s="1"/>
  <c r="D1712" i="1" s="1"/>
  <c r="D1736" i="1" s="1"/>
  <c r="D1760" i="1" s="1"/>
  <c r="D1784" i="1" s="1"/>
  <c r="D1808" i="1" s="1"/>
  <c r="D1832" i="1" s="1"/>
  <c r="D1856" i="1" s="1"/>
  <c r="D1880" i="1" s="1"/>
  <c r="D1904" i="1" s="1"/>
  <c r="D1928" i="1" s="1"/>
  <c r="D1952" i="1" s="1"/>
  <c r="D1976" i="1" s="1"/>
  <c r="D2000" i="1" s="1"/>
  <c r="D2024" i="1" s="1"/>
  <c r="D2048" i="1" s="1"/>
  <c r="D2072" i="1" s="1"/>
  <c r="D2096" i="1" s="1"/>
  <c r="D2120" i="1" s="1"/>
  <c r="D2144" i="1" s="1"/>
  <c r="D2168" i="1" s="1"/>
  <c r="D2192" i="1" s="1"/>
  <c r="D2216" i="1" s="1"/>
  <c r="D2240" i="1" s="1"/>
  <c r="D2264" i="1" s="1"/>
  <c r="D2288" i="1" s="1"/>
  <c r="D2312" i="1" s="1"/>
  <c r="D2336" i="1" s="1"/>
  <c r="D2360" i="1" s="1"/>
  <c r="D2384" i="1" s="1"/>
  <c r="D2408" i="1" s="1"/>
  <c r="D2432" i="1" s="1"/>
  <c r="D2456" i="1" s="1"/>
  <c r="D2480" i="1" s="1"/>
  <c r="D2504" i="1" s="1"/>
  <c r="D2528" i="1" s="1"/>
  <c r="D2552" i="1" s="1"/>
  <c r="D2576" i="1" s="1"/>
  <c r="D2600" i="1" s="1"/>
  <c r="D2624" i="1" s="1"/>
  <c r="D2648" i="1" s="1"/>
  <c r="D2672" i="1" s="1"/>
  <c r="D2696" i="1" s="1"/>
  <c r="D2720" i="1" s="1"/>
  <c r="D2744" i="1" s="1"/>
  <c r="D2768" i="1" s="1"/>
  <c r="D2792" i="1" s="1"/>
  <c r="D2816" i="1" s="1"/>
  <c r="D2840" i="1" s="1"/>
  <c r="D2864" i="1" s="1"/>
  <c r="D2888" i="1" s="1"/>
  <c r="D2912" i="1" s="1"/>
  <c r="D2936" i="1" s="1"/>
  <c r="D2960" i="1" s="1"/>
  <c r="D2984" i="1" s="1"/>
  <c r="D3008" i="1" s="1"/>
  <c r="D3032" i="1" s="1"/>
  <c r="D3056" i="1" s="1"/>
  <c r="D3080" i="1" s="1"/>
  <c r="D3104" i="1" s="1"/>
  <c r="D3128" i="1" s="1"/>
  <c r="D3152" i="1" s="1"/>
  <c r="D3176" i="1" s="1"/>
  <c r="D3200" i="1" s="1"/>
  <c r="D3224" i="1" s="1"/>
  <c r="D3248" i="1" s="1"/>
  <c r="D3272" i="1" s="1"/>
  <c r="D3296" i="1" s="1"/>
  <c r="D3320" i="1" s="1"/>
  <c r="D3344" i="1" s="1"/>
  <c r="D3368" i="1" s="1"/>
  <c r="D3392" i="1" s="1"/>
  <c r="D3416" i="1" s="1"/>
  <c r="D3440" i="1" s="1"/>
  <c r="D3464" i="1" s="1"/>
  <c r="D3488" i="1" s="1"/>
  <c r="D3512" i="1" s="1"/>
  <c r="D3536" i="1" s="1"/>
  <c r="D3560" i="1" s="1"/>
  <c r="D3584" i="1" s="1"/>
  <c r="D3608" i="1" s="1"/>
  <c r="D3632" i="1" s="1"/>
  <c r="D3656" i="1" s="1"/>
  <c r="D3680" i="1" s="1"/>
  <c r="D3704" i="1" s="1"/>
  <c r="D3728" i="1" s="1"/>
  <c r="D3752" i="1" s="1"/>
  <c r="D3776" i="1" s="1"/>
  <c r="D3800" i="1" s="1"/>
  <c r="D3824" i="1" s="1"/>
  <c r="D3848" i="1" s="1"/>
  <c r="D3872" i="1" s="1"/>
  <c r="D3896" i="1" s="1"/>
  <c r="D3920" i="1" s="1"/>
  <c r="D3944" i="1" s="1"/>
  <c r="D3968" i="1" s="1"/>
  <c r="D3992" i="1" s="1"/>
  <c r="D4016" i="1" s="1"/>
  <c r="D4040" i="1" s="1"/>
  <c r="D4064" i="1" s="1"/>
  <c r="D4088" i="1" s="1"/>
  <c r="D4112" i="1" s="1"/>
  <c r="D4136" i="1" s="1"/>
  <c r="D4160" i="1" s="1"/>
  <c r="D4184" i="1" s="1"/>
  <c r="D4208" i="1" s="1"/>
  <c r="D4232" i="1" s="1"/>
  <c r="D4256" i="1" s="1"/>
  <c r="D4280" i="1" s="1"/>
  <c r="D4304" i="1" s="1"/>
  <c r="D4328" i="1" s="1"/>
  <c r="D4352" i="1" s="1"/>
  <c r="D4376" i="1" s="1"/>
  <c r="D4400" i="1" s="1"/>
  <c r="D4424" i="1" s="1"/>
  <c r="D4448" i="1" s="1"/>
  <c r="D4472" i="1" s="1"/>
  <c r="D4496" i="1" s="1"/>
  <c r="D4520" i="1" s="1"/>
  <c r="D4544" i="1" s="1"/>
  <c r="D4568" i="1" s="1"/>
  <c r="D4592" i="1" s="1"/>
  <c r="D4616" i="1" s="1"/>
  <c r="D4640" i="1" s="1"/>
  <c r="D4664" i="1" s="1"/>
  <c r="D4688" i="1" s="1"/>
  <c r="D4712" i="1" s="1"/>
  <c r="D4736" i="1" s="1"/>
  <c r="D4760" i="1" s="1"/>
  <c r="D4784" i="1" s="1"/>
  <c r="D4808" i="1" s="1"/>
  <c r="D4832" i="1" s="1"/>
  <c r="D4856" i="1" s="1"/>
  <c r="D4880" i="1" s="1"/>
  <c r="D4904" i="1" s="1"/>
  <c r="D4928" i="1" s="1"/>
  <c r="D4952" i="1" s="1"/>
  <c r="D4976" i="1" s="1"/>
  <c r="D5000" i="1" s="1"/>
  <c r="D5024" i="1" s="1"/>
  <c r="D5048" i="1" s="1"/>
  <c r="D5072" i="1" s="1"/>
  <c r="D5096" i="1" s="1"/>
  <c r="D5120" i="1" s="1"/>
  <c r="D5144" i="1" s="1"/>
  <c r="D5168" i="1" s="1"/>
  <c r="D5192" i="1" s="1"/>
  <c r="D5216" i="1" s="1"/>
  <c r="D5240" i="1" s="1"/>
  <c r="D5264" i="1" s="1"/>
  <c r="D5288" i="1" s="1"/>
  <c r="D5312" i="1" s="1"/>
  <c r="D5336" i="1" s="1"/>
  <c r="D5360" i="1" s="1"/>
  <c r="D5384" i="1" s="1"/>
  <c r="D5408" i="1" s="1"/>
  <c r="D5432" i="1" s="1"/>
  <c r="D5456" i="1" s="1"/>
  <c r="D5480" i="1" s="1"/>
  <c r="D5504" i="1" s="1"/>
  <c r="D5528" i="1" s="1"/>
  <c r="D5552" i="1" s="1"/>
  <c r="D5576" i="1" s="1"/>
  <c r="D5600" i="1" s="1"/>
  <c r="D5624" i="1" s="1"/>
  <c r="D5648" i="1" s="1"/>
  <c r="D5672" i="1" s="1"/>
  <c r="D5696" i="1" s="1"/>
  <c r="D5720" i="1" s="1"/>
  <c r="D5744" i="1" s="1"/>
  <c r="D5768" i="1" s="1"/>
  <c r="D5792" i="1" s="1"/>
  <c r="D5816" i="1" s="1"/>
  <c r="D5840" i="1" s="1"/>
  <c r="D5864" i="1" s="1"/>
  <c r="D5888" i="1" s="1"/>
  <c r="D5912" i="1" s="1"/>
  <c r="D5936" i="1" s="1"/>
  <c r="D5960" i="1" s="1"/>
  <c r="D5984" i="1" s="1"/>
  <c r="D6008" i="1" s="1"/>
  <c r="D6032" i="1" s="1"/>
  <c r="D6056" i="1" s="1"/>
  <c r="D6080" i="1" s="1"/>
  <c r="D6104" i="1" s="1"/>
  <c r="D6128" i="1" s="1"/>
  <c r="D6152" i="1" s="1"/>
  <c r="D6176" i="1" s="1"/>
  <c r="D6200" i="1" s="1"/>
  <c r="D6224" i="1" s="1"/>
  <c r="D6248" i="1" s="1"/>
  <c r="D6272" i="1" s="1"/>
  <c r="D6296" i="1" s="1"/>
  <c r="D6320" i="1" s="1"/>
  <c r="D6344" i="1" s="1"/>
  <c r="D6368" i="1" s="1"/>
  <c r="D6392" i="1" s="1"/>
  <c r="D6416" i="1" s="1"/>
  <c r="D6440" i="1" s="1"/>
  <c r="D6464" i="1" s="1"/>
  <c r="D6488" i="1" s="1"/>
  <c r="D6512" i="1" s="1"/>
  <c r="D6536" i="1" s="1"/>
  <c r="D6560" i="1" s="1"/>
  <c r="D6584" i="1" s="1"/>
  <c r="D6608" i="1" s="1"/>
  <c r="D6632" i="1" s="1"/>
  <c r="D6656" i="1" s="1"/>
  <c r="D6680" i="1" s="1"/>
  <c r="D6704" i="1" s="1"/>
  <c r="D6728" i="1" s="1"/>
  <c r="D6752" i="1" s="1"/>
  <c r="D6776" i="1" s="1"/>
  <c r="D6800" i="1" s="1"/>
  <c r="D6824" i="1" s="1"/>
  <c r="D6848" i="1" s="1"/>
  <c r="D6872" i="1" s="1"/>
  <c r="D6896" i="1" s="1"/>
  <c r="D6920" i="1" s="1"/>
  <c r="D6944" i="1" s="1"/>
  <c r="D6968" i="1" s="1"/>
  <c r="D6992" i="1" s="1"/>
  <c r="D7016" i="1" s="1"/>
  <c r="D7040" i="1" s="1"/>
  <c r="D7064" i="1" s="1"/>
  <c r="D7088" i="1" s="1"/>
  <c r="D7112" i="1" s="1"/>
  <c r="D7136" i="1" s="1"/>
  <c r="D7160" i="1" s="1"/>
  <c r="D7184" i="1" s="1"/>
  <c r="D7208" i="1" s="1"/>
  <c r="D7232" i="1" s="1"/>
  <c r="D7256" i="1" s="1"/>
  <c r="D7280" i="1" s="1"/>
  <c r="D7304" i="1" s="1"/>
  <c r="D7328" i="1" s="1"/>
  <c r="D7352" i="1" s="1"/>
  <c r="D7376" i="1" s="1"/>
  <c r="D7400" i="1" s="1"/>
  <c r="D7424" i="1" s="1"/>
  <c r="D7448" i="1" s="1"/>
  <c r="D7472" i="1" s="1"/>
  <c r="D7496" i="1" s="1"/>
  <c r="D7520" i="1" s="1"/>
  <c r="D7544" i="1" s="1"/>
  <c r="D7568" i="1" s="1"/>
  <c r="D7592" i="1" s="1"/>
  <c r="D7616" i="1" s="1"/>
  <c r="D7640" i="1" s="1"/>
  <c r="D7664" i="1" s="1"/>
  <c r="D7688" i="1" s="1"/>
  <c r="D7712" i="1" s="1"/>
  <c r="D7736" i="1" s="1"/>
  <c r="D7760" i="1" s="1"/>
  <c r="D7784" i="1" s="1"/>
  <c r="D7808" i="1" s="1"/>
  <c r="D7832" i="1" s="1"/>
  <c r="D7856" i="1" s="1"/>
  <c r="D7880" i="1" s="1"/>
  <c r="D7904" i="1" s="1"/>
  <c r="D7928" i="1" s="1"/>
  <c r="D7952" i="1" s="1"/>
  <c r="D7976" i="1" s="1"/>
  <c r="D8000" i="1" s="1"/>
  <c r="D8024" i="1" s="1"/>
  <c r="D8048" i="1" s="1"/>
  <c r="D8072" i="1" s="1"/>
  <c r="D8096" i="1" s="1"/>
  <c r="D8120" i="1" s="1"/>
  <c r="D8144" i="1" s="1"/>
  <c r="D8168" i="1" s="1"/>
  <c r="D8192" i="1" s="1"/>
  <c r="D8216" i="1" s="1"/>
  <c r="D8240" i="1" s="1"/>
  <c r="D8264" i="1" s="1"/>
  <c r="D8288" i="1" s="1"/>
  <c r="D8312" i="1" s="1"/>
  <c r="D8336" i="1" s="1"/>
  <c r="D8360" i="1" s="1"/>
  <c r="D8384" i="1" s="1"/>
  <c r="D8408" i="1" s="1"/>
  <c r="D8432" i="1" s="1"/>
  <c r="D8456" i="1" s="1"/>
  <c r="D8480" i="1" s="1"/>
  <c r="D8504" i="1" s="1"/>
  <c r="D8528" i="1" s="1"/>
  <c r="D8552" i="1" s="1"/>
  <c r="D8576" i="1" s="1"/>
  <c r="D8600" i="1" s="1"/>
  <c r="D8624" i="1" s="1"/>
  <c r="D8648" i="1" s="1"/>
  <c r="D8672" i="1" s="1"/>
  <c r="D8696" i="1" s="1"/>
  <c r="D8720" i="1" s="1"/>
  <c r="D8744" i="1" s="1"/>
  <c r="D33" i="1"/>
  <c r="D57" i="1" s="1"/>
  <c r="D81" i="1" s="1"/>
  <c r="D105" i="1" s="1"/>
  <c r="D129" i="1" s="1"/>
  <c r="D153" i="1" s="1"/>
  <c r="D177" i="1" s="1"/>
  <c r="D201" i="1" s="1"/>
  <c r="D225" i="1" s="1"/>
  <c r="D249" i="1" s="1"/>
  <c r="D273" i="1" s="1"/>
  <c r="D297" i="1" s="1"/>
  <c r="D321" i="1" s="1"/>
  <c r="D345" i="1" s="1"/>
  <c r="D369" i="1" s="1"/>
  <c r="D393" i="1" s="1"/>
  <c r="D417" i="1" s="1"/>
  <c r="D441" i="1" s="1"/>
  <c r="D465" i="1" s="1"/>
  <c r="D489" i="1" s="1"/>
  <c r="D513" i="1" s="1"/>
  <c r="D537" i="1" s="1"/>
  <c r="D561" i="1" s="1"/>
  <c r="D585" i="1" s="1"/>
  <c r="D609" i="1" s="1"/>
  <c r="D633" i="1" s="1"/>
  <c r="D657" i="1" s="1"/>
  <c r="D681" i="1" s="1"/>
  <c r="D705" i="1" s="1"/>
  <c r="D729" i="1" s="1"/>
  <c r="D753" i="1" s="1"/>
  <c r="D777" i="1" s="1"/>
  <c r="D801" i="1" s="1"/>
  <c r="D825" i="1" s="1"/>
  <c r="D849" i="1" s="1"/>
  <c r="D873" i="1" s="1"/>
  <c r="D897" i="1" s="1"/>
  <c r="D921" i="1" s="1"/>
  <c r="D945" i="1" s="1"/>
  <c r="D969" i="1" s="1"/>
  <c r="D993" i="1" s="1"/>
  <c r="D1017" i="1" s="1"/>
  <c r="D1041" i="1" s="1"/>
  <c r="D1065" i="1" s="1"/>
  <c r="D1089" i="1" s="1"/>
  <c r="D1113" i="1" s="1"/>
  <c r="D1137" i="1" s="1"/>
  <c r="D1161" i="1" s="1"/>
  <c r="D1185" i="1" s="1"/>
  <c r="D1209" i="1" s="1"/>
  <c r="D1233" i="1" s="1"/>
  <c r="D1257" i="1" s="1"/>
  <c r="D1281" i="1" s="1"/>
  <c r="D1305" i="1" s="1"/>
  <c r="D1329" i="1" s="1"/>
  <c r="D1353" i="1" s="1"/>
  <c r="D1377" i="1" s="1"/>
  <c r="D1401" i="1" s="1"/>
  <c r="D1425" i="1" s="1"/>
  <c r="D1449" i="1" s="1"/>
  <c r="D1473" i="1" s="1"/>
  <c r="D1497" i="1" s="1"/>
  <c r="D1521" i="1" s="1"/>
  <c r="D1545" i="1" s="1"/>
  <c r="D1569" i="1" s="1"/>
  <c r="D1593" i="1" s="1"/>
  <c r="D1617" i="1" s="1"/>
  <c r="D1641" i="1" s="1"/>
  <c r="D1665" i="1" s="1"/>
  <c r="D1689" i="1" s="1"/>
  <c r="D1713" i="1" s="1"/>
  <c r="D1737" i="1" s="1"/>
  <c r="D1761" i="1" s="1"/>
  <c r="D1785" i="1" s="1"/>
  <c r="D1809" i="1" s="1"/>
  <c r="D1833" i="1" s="1"/>
  <c r="D1857" i="1" s="1"/>
  <c r="D1881" i="1" s="1"/>
  <c r="D1905" i="1" s="1"/>
  <c r="D1929" i="1" s="1"/>
  <c r="D1953" i="1" s="1"/>
  <c r="D1977" i="1" s="1"/>
  <c r="D2001" i="1" s="1"/>
  <c r="D2025" i="1" s="1"/>
  <c r="D2049" i="1" s="1"/>
  <c r="D2073" i="1" s="1"/>
  <c r="D2097" i="1" s="1"/>
  <c r="D2121" i="1" s="1"/>
  <c r="D2145" i="1" s="1"/>
  <c r="D2169" i="1" s="1"/>
  <c r="D2193" i="1" s="1"/>
  <c r="D2217" i="1" s="1"/>
  <c r="D2241" i="1" s="1"/>
  <c r="D2265" i="1" s="1"/>
  <c r="D2289" i="1" s="1"/>
  <c r="D2313" i="1" s="1"/>
  <c r="D2337" i="1" s="1"/>
  <c r="D2361" i="1" s="1"/>
  <c r="D2385" i="1" s="1"/>
  <c r="D2409" i="1" s="1"/>
  <c r="D2433" i="1" s="1"/>
  <c r="D2457" i="1" s="1"/>
  <c r="D2481" i="1" s="1"/>
  <c r="D2505" i="1" s="1"/>
  <c r="D2529" i="1" s="1"/>
  <c r="D2553" i="1" s="1"/>
  <c r="D2577" i="1" s="1"/>
  <c r="D2601" i="1" s="1"/>
  <c r="D2625" i="1" s="1"/>
  <c r="D2649" i="1" s="1"/>
  <c r="D2673" i="1" s="1"/>
  <c r="D2697" i="1" s="1"/>
  <c r="D2721" i="1" s="1"/>
  <c r="D2745" i="1" s="1"/>
  <c r="D2769" i="1" s="1"/>
  <c r="D2793" i="1" s="1"/>
  <c r="D2817" i="1" s="1"/>
  <c r="D2841" i="1" s="1"/>
  <c r="D2865" i="1" s="1"/>
  <c r="D2889" i="1" s="1"/>
  <c r="D2913" i="1" s="1"/>
  <c r="D2937" i="1" s="1"/>
  <c r="D2961" i="1" s="1"/>
  <c r="D2985" i="1" s="1"/>
  <c r="D3009" i="1" s="1"/>
  <c r="D3033" i="1" s="1"/>
  <c r="D3057" i="1" s="1"/>
  <c r="D3081" i="1" s="1"/>
  <c r="D3105" i="1" s="1"/>
  <c r="D3129" i="1" s="1"/>
  <c r="D3153" i="1" s="1"/>
  <c r="D3177" i="1" s="1"/>
  <c r="D3201" i="1" s="1"/>
  <c r="D3225" i="1" s="1"/>
  <c r="D3249" i="1" s="1"/>
  <c r="D3273" i="1" s="1"/>
  <c r="D3297" i="1" s="1"/>
  <c r="D3321" i="1" s="1"/>
  <c r="D3345" i="1" s="1"/>
  <c r="D3369" i="1" s="1"/>
  <c r="D3393" i="1" s="1"/>
  <c r="D3417" i="1" s="1"/>
  <c r="D3441" i="1" s="1"/>
  <c r="D3465" i="1" s="1"/>
  <c r="D3489" i="1" s="1"/>
  <c r="D3513" i="1" s="1"/>
  <c r="D3537" i="1" s="1"/>
  <c r="D3561" i="1" s="1"/>
  <c r="D3585" i="1" s="1"/>
  <c r="D3609" i="1" s="1"/>
  <c r="D3633" i="1" s="1"/>
  <c r="D3657" i="1" s="1"/>
  <c r="D3681" i="1" s="1"/>
  <c r="D3705" i="1" s="1"/>
  <c r="D3729" i="1" s="1"/>
  <c r="D3753" i="1" s="1"/>
  <c r="D3777" i="1" s="1"/>
  <c r="D3801" i="1" s="1"/>
  <c r="D3825" i="1" s="1"/>
  <c r="D3849" i="1" s="1"/>
  <c r="D3873" i="1" s="1"/>
  <c r="D3897" i="1" s="1"/>
  <c r="D3921" i="1" s="1"/>
  <c r="D3945" i="1" s="1"/>
  <c r="D3969" i="1" s="1"/>
  <c r="D3993" i="1" s="1"/>
  <c r="D4017" i="1" s="1"/>
  <c r="D4041" i="1" s="1"/>
  <c r="D4065" i="1" s="1"/>
  <c r="D4089" i="1" s="1"/>
  <c r="D4113" i="1" s="1"/>
  <c r="D4137" i="1" s="1"/>
  <c r="D4161" i="1" s="1"/>
  <c r="D4185" i="1" s="1"/>
  <c r="D4209" i="1" s="1"/>
  <c r="D4233" i="1" s="1"/>
  <c r="D4257" i="1" s="1"/>
  <c r="D4281" i="1" s="1"/>
  <c r="D4305" i="1" s="1"/>
  <c r="D4329" i="1" s="1"/>
  <c r="D4353" i="1" s="1"/>
  <c r="D4377" i="1" s="1"/>
  <c r="D4401" i="1" s="1"/>
  <c r="D4425" i="1" s="1"/>
  <c r="D4449" i="1" s="1"/>
  <c r="D4473" i="1" s="1"/>
  <c r="D4497" i="1" s="1"/>
  <c r="D4521" i="1" s="1"/>
  <c r="D4545" i="1" s="1"/>
  <c r="D4569" i="1" s="1"/>
  <c r="D4593" i="1" s="1"/>
  <c r="D4617" i="1" s="1"/>
  <c r="D4641" i="1" s="1"/>
  <c r="D4665" i="1" s="1"/>
  <c r="D4689" i="1" s="1"/>
  <c r="D4713" i="1" s="1"/>
  <c r="D4737" i="1" s="1"/>
  <c r="D4761" i="1" s="1"/>
  <c r="D4785" i="1" s="1"/>
  <c r="D4809" i="1" s="1"/>
  <c r="D4833" i="1" s="1"/>
  <c r="D4857" i="1" s="1"/>
  <c r="D4881" i="1" s="1"/>
  <c r="D4905" i="1" s="1"/>
  <c r="D4929" i="1" s="1"/>
  <c r="D4953" i="1" s="1"/>
  <c r="D4977" i="1" s="1"/>
  <c r="D5001" i="1" s="1"/>
  <c r="D5025" i="1" s="1"/>
  <c r="D5049" i="1" s="1"/>
  <c r="D5073" i="1" s="1"/>
  <c r="D5097" i="1" s="1"/>
  <c r="D5121" i="1" s="1"/>
  <c r="D5145" i="1" s="1"/>
  <c r="D5169" i="1" s="1"/>
  <c r="D5193" i="1" s="1"/>
  <c r="D5217" i="1" s="1"/>
  <c r="D5241" i="1" s="1"/>
  <c r="D5265" i="1" s="1"/>
  <c r="D5289" i="1" s="1"/>
  <c r="D5313" i="1" s="1"/>
  <c r="D5337" i="1" s="1"/>
  <c r="D5361" i="1" s="1"/>
  <c r="D5385" i="1" s="1"/>
  <c r="D5409" i="1" s="1"/>
  <c r="D5433" i="1" s="1"/>
  <c r="D5457" i="1" s="1"/>
  <c r="D5481" i="1" s="1"/>
  <c r="D5505" i="1" s="1"/>
  <c r="D5529" i="1" s="1"/>
  <c r="D5553" i="1" s="1"/>
  <c r="D5577" i="1" s="1"/>
  <c r="D5601" i="1" s="1"/>
  <c r="D5625" i="1" s="1"/>
  <c r="D5649" i="1" s="1"/>
  <c r="D5673" i="1" s="1"/>
  <c r="D5697" i="1" s="1"/>
  <c r="D5721" i="1" s="1"/>
  <c r="D5745" i="1" s="1"/>
  <c r="D5769" i="1" s="1"/>
  <c r="D5793" i="1" s="1"/>
  <c r="D5817" i="1" s="1"/>
  <c r="D5841" i="1" s="1"/>
  <c r="D5865" i="1" s="1"/>
  <c r="D5889" i="1" s="1"/>
  <c r="D5913" i="1" s="1"/>
  <c r="D5937" i="1" s="1"/>
  <c r="D5961" i="1" s="1"/>
  <c r="D5985" i="1" s="1"/>
  <c r="D6009" i="1" s="1"/>
  <c r="D6033" i="1" s="1"/>
  <c r="D6057" i="1" s="1"/>
  <c r="D6081" i="1" s="1"/>
  <c r="D6105" i="1" s="1"/>
  <c r="D6129" i="1" s="1"/>
  <c r="D6153" i="1" s="1"/>
  <c r="D6177" i="1" s="1"/>
  <c r="D6201" i="1" s="1"/>
  <c r="D6225" i="1" s="1"/>
  <c r="D6249" i="1" s="1"/>
  <c r="D6273" i="1" s="1"/>
  <c r="D6297" i="1" s="1"/>
  <c r="D6321" i="1" s="1"/>
  <c r="D6345" i="1" s="1"/>
  <c r="D6369" i="1" s="1"/>
  <c r="D6393" i="1" s="1"/>
  <c r="D6417" i="1" s="1"/>
  <c r="D6441" i="1" s="1"/>
  <c r="D6465" i="1" s="1"/>
  <c r="D6489" i="1" s="1"/>
  <c r="D6513" i="1" s="1"/>
  <c r="D6537" i="1" s="1"/>
  <c r="D6561" i="1" s="1"/>
  <c r="D6585" i="1" s="1"/>
  <c r="D6609" i="1" s="1"/>
  <c r="D6633" i="1" s="1"/>
  <c r="D6657" i="1" s="1"/>
  <c r="D6681" i="1" s="1"/>
  <c r="D6705" i="1" s="1"/>
  <c r="D6729" i="1" s="1"/>
  <c r="D6753" i="1" s="1"/>
  <c r="D6777" i="1" s="1"/>
  <c r="D6801" i="1" s="1"/>
  <c r="D6825" i="1" s="1"/>
  <c r="D6849" i="1" s="1"/>
  <c r="D6873" i="1" s="1"/>
  <c r="D6897" i="1" s="1"/>
  <c r="D6921" i="1" s="1"/>
  <c r="D6945" i="1" s="1"/>
  <c r="D6969" i="1" s="1"/>
  <c r="D6993" i="1" s="1"/>
  <c r="D7017" i="1" s="1"/>
  <c r="D7041" i="1" s="1"/>
  <c r="D7065" i="1" s="1"/>
  <c r="D7089" i="1" s="1"/>
  <c r="D7113" i="1" s="1"/>
  <c r="D7137" i="1" s="1"/>
  <c r="D7161" i="1" s="1"/>
  <c r="D7185" i="1" s="1"/>
  <c r="D7209" i="1" s="1"/>
  <c r="D7233" i="1" s="1"/>
  <c r="D7257" i="1" s="1"/>
  <c r="D7281" i="1" s="1"/>
  <c r="D7305" i="1" s="1"/>
  <c r="D7329" i="1" s="1"/>
  <c r="D7353" i="1" s="1"/>
  <c r="D7377" i="1" s="1"/>
  <c r="D7401" i="1" s="1"/>
  <c r="D7425" i="1" s="1"/>
  <c r="D7449" i="1" s="1"/>
  <c r="D7473" i="1" s="1"/>
  <c r="D7497" i="1" s="1"/>
  <c r="D7521" i="1" s="1"/>
  <c r="D7545" i="1" s="1"/>
  <c r="D7569" i="1" s="1"/>
  <c r="D7593" i="1" s="1"/>
  <c r="D7617" i="1" s="1"/>
  <c r="D7641" i="1" s="1"/>
  <c r="D7665" i="1" s="1"/>
  <c r="D7689" i="1" s="1"/>
  <c r="D7713" i="1" s="1"/>
  <c r="D7737" i="1" s="1"/>
  <c r="D7761" i="1" s="1"/>
  <c r="D7785" i="1" s="1"/>
  <c r="D7809" i="1" s="1"/>
  <c r="D7833" i="1" s="1"/>
  <c r="D7857" i="1" s="1"/>
  <c r="D7881" i="1" s="1"/>
  <c r="D7905" i="1" s="1"/>
  <c r="D7929" i="1" s="1"/>
  <c r="D7953" i="1" s="1"/>
  <c r="D7977" i="1" s="1"/>
  <c r="D8001" i="1" s="1"/>
  <c r="D8025" i="1" s="1"/>
  <c r="D8049" i="1" s="1"/>
  <c r="D8073" i="1" s="1"/>
  <c r="D8097" i="1" s="1"/>
  <c r="D8121" i="1" s="1"/>
  <c r="D8145" i="1" s="1"/>
  <c r="D8169" i="1" s="1"/>
  <c r="D8193" i="1" s="1"/>
  <c r="D8217" i="1" s="1"/>
  <c r="D8241" i="1" s="1"/>
  <c r="D8265" i="1" s="1"/>
  <c r="D8289" i="1" s="1"/>
  <c r="D8313" i="1" s="1"/>
  <c r="D8337" i="1" s="1"/>
  <c r="D8361" i="1" s="1"/>
  <c r="D8385" i="1" s="1"/>
  <c r="D8409" i="1" s="1"/>
  <c r="D8433" i="1" s="1"/>
  <c r="D8457" i="1" s="1"/>
  <c r="D8481" i="1" s="1"/>
  <c r="D8505" i="1" s="1"/>
  <c r="D8529" i="1" s="1"/>
  <c r="D8553" i="1" s="1"/>
  <c r="D8577" i="1" s="1"/>
  <c r="D8601" i="1" s="1"/>
  <c r="D8625" i="1" s="1"/>
  <c r="D8649" i="1" s="1"/>
  <c r="D8673" i="1" s="1"/>
  <c r="D8697" i="1" s="1"/>
  <c r="D8721" i="1" s="1"/>
  <c r="D8745" i="1" s="1"/>
  <c r="D34" i="1"/>
  <c r="D58" i="1" s="1"/>
  <c r="D82" i="1" s="1"/>
  <c r="D106" i="1" s="1"/>
  <c r="D130" i="1" s="1"/>
  <c r="D154" i="1" s="1"/>
  <c r="D178" i="1" s="1"/>
  <c r="D202" i="1" s="1"/>
  <c r="D226" i="1" s="1"/>
  <c r="D250" i="1" s="1"/>
  <c r="D274" i="1" s="1"/>
  <c r="D298" i="1" s="1"/>
  <c r="D322" i="1" s="1"/>
  <c r="D346" i="1" s="1"/>
  <c r="D370" i="1" s="1"/>
  <c r="D394" i="1" s="1"/>
  <c r="D418" i="1" s="1"/>
  <c r="D442" i="1" s="1"/>
  <c r="D466" i="1" s="1"/>
  <c r="D490" i="1" s="1"/>
  <c r="D514" i="1" s="1"/>
  <c r="D538" i="1" s="1"/>
  <c r="D562" i="1" s="1"/>
  <c r="D586" i="1" s="1"/>
  <c r="D610" i="1" s="1"/>
  <c r="D634" i="1" s="1"/>
  <c r="D658" i="1" s="1"/>
  <c r="D682" i="1" s="1"/>
  <c r="D706" i="1" s="1"/>
  <c r="D730" i="1" s="1"/>
  <c r="D754" i="1" s="1"/>
  <c r="D778" i="1" s="1"/>
  <c r="D802" i="1" s="1"/>
  <c r="D826" i="1" s="1"/>
  <c r="D850" i="1" s="1"/>
  <c r="D874" i="1" s="1"/>
  <c r="D898" i="1" s="1"/>
  <c r="D922" i="1" s="1"/>
  <c r="D946" i="1" s="1"/>
  <c r="D970" i="1" s="1"/>
  <c r="D994" i="1" s="1"/>
  <c r="D1018" i="1" s="1"/>
  <c r="D1042" i="1" s="1"/>
  <c r="D1066" i="1" s="1"/>
  <c r="D1090" i="1" s="1"/>
  <c r="D1114" i="1" s="1"/>
  <c r="D1138" i="1" s="1"/>
  <c r="D1162" i="1" s="1"/>
  <c r="D1186" i="1" s="1"/>
  <c r="D1210" i="1" s="1"/>
  <c r="D1234" i="1" s="1"/>
  <c r="D1258" i="1" s="1"/>
  <c r="D1282" i="1" s="1"/>
  <c r="D1306" i="1" s="1"/>
  <c r="D1330" i="1" s="1"/>
  <c r="D1354" i="1" s="1"/>
  <c r="D1378" i="1" s="1"/>
  <c r="D1402" i="1" s="1"/>
  <c r="D1426" i="1" s="1"/>
  <c r="D1450" i="1" s="1"/>
  <c r="D1474" i="1" s="1"/>
  <c r="D1498" i="1" s="1"/>
  <c r="D1522" i="1" s="1"/>
  <c r="D1546" i="1" s="1"/>
  <c r="D1570" i="1" s="1"/>
  <c r="D1594" i="1" s="1"/>
  <c r="D1618" i="1" s="1"/>
  <c r="D1642" i="1" s="1"/>
  <c r="D1666" i="1" s="1"/>
  <c r="D1690" i="1" s="1"/>
  <c r="D1714" i="1" s="1"/>
  <c r="D1738" i="1" s="1"/>
  <c r="D1762" i="1" s="1"/>
  <c r="D1786" i="1" s="1"/>
  <c r="D1810" i="1" s="1"/>
  <c r="D1834" i="1" s="1"/>
  <c r="D1858" i="1" s="1"/>
  <c r="D1882" i="1" s="1"/>
  <c r="D1906" i="1" s="1"/>
  <c r="D1930" i="1" s="1"/>
  <c r="D1954" i="1" s="1"/>
  <c r="D1978" i="1" s="1"/>
  <c r="D2002" i="1" s="1"/>
  <c r="D2026" i="1" s="1"/>
  <c r="D2050" i="1" s="1"/>
  <c r="D2074" i="1" s="1"/>
  <c r="D2098" i="1" s="1"/>
  <c r="D2122" i="1" s="1"/>
  <c r="D2146" i="1" s="1"/>
  <c r="D2170" i="1" s="1"/>
  <c r="D2194" i="1" s="1"/>
  <c r="D2218" i="1" s="1"/>
  <c r="D2242" i="1" s="1"/>
  <c r="D2266" i="1" s="1"/>
  <c r="D2290" i="1" s="1"/>
  <c r="D2314" i="1" s="1"/>
  <c r="D2338" i="1" s="1"/>
  <c r="D2362" i="1" s="1"/>
  <c r="D2386" i="1" s="1"/>
  <c r="D2410" i="1" s="1"/>
  <c r="D2434" i="1" s="1"/>
  <c r="D2458" i="1" s="1"/>
  <c r="D2482" i="1" s="1"/>
  <c r="D2506" i="1" s="1"/>
  <c r="D2530" i="1" s="1"/>
  <c r="D2554" i="1" s="1"/>
  <c r="D2578" i="1" s="1"/>
  <c r="D2602" i="1" s="1"/>
  <c r="D2626" i="1" s="1"/>
  <c r="D2650" i="1" s="1"/>
  <c r="D2674" i="1" s="1"/>
  <c r="D2698" i="1" s="1"/>
  <c r="D2722" i="1" s="1"/>
  <c r="D2746" i="1" s="1"/>
  <c r="D2770" i="1" s="1"/>
  <c r="D2794" i="1" s="1"/>
  <c r="D2818" i="1" s="1"/>
  <c r="D2842" i="1" s="1"/>
  <c r="D2866" i="1" s="1"/>
  <c r="D2890" i="1" s="1"/>
  <c r="D2914" i="1" s="1"/>
  <c r="D2938" i="1" s="1"/>
  <c r="D2962" i="1" s="1"/>
  <c r="D2986" i="1" s="1"/>
  <c r="D3010" i="1" s="1"/>
  <c r="D3034" i="1" s="1"/>
  <c r="D3058" i="1" s="1"/>
  <c r="D3082" i="1" s="1"/>
  <c r="D3106" i="1" s="1"/>
  <c r="D3130" i="1" s="1"/>
  <c r="D3154" i="1" s="1"/>
  <c r="D3178" i="1" s="1"/>
  <c r="D3202" i="1" s="1"/>
  <c r="D3226" i="1" s="1"/>
  <c r="D3250" i="1" s="1"/>
  <c r="D3274" i="1" s="1"/>
  <c r="D3298" i="1" s="1"/>
  <c r="D3322" i="1" s="1"/>
  <c r="D3346" i="1" s="1"/>
  <c r="D3370" i="1" s="1"/>
  <c r="D3394" i="1" s="1"/>
  <c r="D3418" i="1" s="1"/>
  <c r="D3442" i="1" s="1"/>
  <c r="D3466" i="1" s="1"/>
  <c r="D3490" i="1" s="1"/>
  <c r="D3514" i="1" s="1"/>
  <c r="D3538" i="1" s="1"/>
  <c r="D3562" i="1" s="1"/>
  <c r="D3586" i="1" s="1"/>
  <c r="D3610" i="1" s="1"/>
  <c r="D3634" i="1" s="1"/>
  <c r="D3658" i="1" s="1"/>
  <c r="D3682" i="1" s="1"/>
  <c r="D3706" i="1" s="1"/>
  <c r="D3730" i="1" s="1"/>
  <c r="D3754" i="1" s="1"/>
  <c r="D3778" i="1" s="1"/>
  <c r="D3802" i="1" s="1"/>
  <c r="D3826" i="1" s="1"/>
  <c r="D3850" i="1" s="1"/>
  <c r="D3874" i="1" s="1"/>
  <c r="D3898" i="1" s="1"/>
  <c r="D3922" i="1" s="1"/>
  <c r="D3946" i="1" s="1"/>
  <c r="D3970" i="1" s="1"/>
  <c r="D3994" i="1" s="1"/>
  <c r="D4018" i="1" s="1"/>
  <c r="D4042" i="1" s="1"/>
  <c r="D4066" i="1" s="1"/>
  <c r="D4090" i="1" s="1"/>
  <c r="D4114" i="1" s="1"/>
  <c r="D4138" i="1" s="1"/>
  <c r="D4162" i="1" s="1"/>
  <c r="D4186" i="1" s="1"/>
  <c r="D4210" i="1" s="1"/>
  <c r="D4234" i="1" s="1"/>
  <c r="D4258" i="1" s="1"/>
  <c r="D4282" i="1" s="1"/>
  <c r="D4306" i="1" s="1"/>
  <c r="D4330" i="1" s="1"/>
  <c r="D4354" i="1" s="1"/>
  <c r="D4378" i="1" s="1"/>
  <c r="D4402" i="1" s="1"/>
  <c r="D4426" i="1" s="1"/>
  <c r="D4450" i="1" s="1"/>
  <c r="D4474" i="1" s="1"/>
  <c r="D4498" i="1" s="1"/>
  <c r="D4522" i="1" s="1"/>
  <c r="D4546" i="1" s="1"/>
  <c r="D4570" i="1" s="1"/>
  <c r="D4594" i="1" s="1"/>
  <c r="D4618" i="1" s="1"/>
  <c r="D4642" i="1" s="1"/>
  <c r="D4666" i="1" s="1"/>
  <c r="D4690" i="1" s="1"/>
  <c r="D4714" i="1" s="1"/>
  <c r="D4738" i="1" s="1"/>
  <c r="D4762" i="1" s="1"/>
  <c r="D4786" i="1" s="1"/>
  <c r="D4810" i="1" s="1"/>
  <c r="D4834" i="1" s="1"/>
  <c r="D4858" i="1" s="1"/>
  <c r="D4882" i="1" s="1"/>
  <c r="D4906" i="1" s="1"/>
  <c r="D4930" i="1" s="1"/>
  <c r="D4954" i="1" s="1"/>
  <c r="D4978" i="1" s="1"/>
  <c r="D5002" i="1" s="1"/>
  <c r="D5026" i="1" s="1"/>
  <c r="D5050" i="1" s="1"/>
  <c r="D5074" i="1" s="1"/>
  <c r="D5098" i="1" s="1"/>
  <c r="D5122" i="1" s="1"/>
  <c r="D5146" i="1" s="1"/>
  <c r="D5170" i="1" s="1"/>
  <c r="D5194" i="1" s="1"/>
  <c r="D5218" i="1" s="1"/>
  <c r="D5242" i="1" s="1"/>
  <c r="D5266" i="1" s="1"/>
  <c r="D5290" i="1" s="1"/>
  <c r="D5314" i="1" s="1"/>
  <c r="D5338" i="1" s="1"/>
  <c r="D5362" i="1" s="1"/>
  <c r="D5386" i="1" s="1"/>
  <c r="D5410" i="1" s="1"/>
  <c r="D5434" i="1" s="1"/>
  <c r="D5458" i="1" s="1"/>
  <c r="D5482" i="1" s="1"/>
  <c r="D5506" i="1" s="1"/>
  <c r="D5530" i="1" s="1"/>
  <c r="D5554" i="1" s="1"/>
  <c r="D5578" i="1" s="1"/>
  <c r="D5602" i="1" s="1"/>
  <c r="D5626" i="1" s="1"/>
  <c r="D5650" i="1" s="1"/>
  <c r="D5674" i="1" s="1"/>
  <c r="D5698" i="1" s="1"/>
  <c r="D5722" i="1" s="1"/>
  <c r="D5746" i="1" s="1"/>
  <c r="D5770" i="1" s="1"/>
  <c r="D5794" i="1" s="1"/>
  <c r="D5818" i="1" s="1"/>
  <c r="D5842" i="1" s="1"/>
  <c r="D5866" i="1" s="1"/>
  <c r="D5890" i="1" s="1"/>
  <c r="D5914" i="1" s="1"/>
  <c r="D5938" i="1" s="1"/>
  <c r="D5962" i="1" s="1"/>
  <c r="D5986" i="1" s="1"/>
  <c r="D6010" i="1" s="1"/>
  <c r="D6034" i="1" s="1"/>
  <c r="D6058" i="1" s="1"/>
  <c r="D6082" i="1" s="1"/>
  <c r="D6106" i="1" s="1"/>
  <c r="D6130" i="1" s="1"/>
  <c r="D6154" i="1" s="1"/>
  <c r="D6178" i="1" s="1"/>
  <c r="D6202" i="1" s="1"/>
  <c r="D6226" i="1" s="1"/>
  <c r="D6250" i="1" s="1"/>
  <c r="D6274" i="1" s="1"/>
  <c r="D6298" i="1" s="1"/>
  <c r="D6322" i="1" s="1"/>
  <c r="D6346" i="1" s="1"/>
  <c r="D6370" i="1" s="1"/>
  <c r="D6394" i="1" s="1"/>
  <c r="D6418" i="1" s="1"/>
  <c r="D6442" i="1" s="1"/>
  <c r="D6466" i="1" s="1"/>
  <c r="D6490" i="1" s="1"/>
  <c r="D6514" i="1" s="1"/>
  <c r="D6538" i="1" s="1"/>
  <c r="D6562" i="1" s="1"/>
  <c r="D6586" i="1" s="1"/>
  <c r="D6610" i="1" s="1"/>
  <c r="D6634" i="1" s="1"/>
  <c r="D6658" i="1" s="1"/>
  <c r="D6682" i="1" s="1"/>
  <c r="D6706" i="1" s="1"/>
  <c r="D6730" i="1" s="1"/>
  <c r="D6754" i="1" s="1"/>
  <c r="D6778" i="1" s="1"/>
  <c r="D6802" i="1" s="1"/>
  <c r="D6826" i="1" s="1"/>
  <c r="D6850" i="1" s="1"/>
  <c r="D6874" i="1" s="1"/>
  <c r="D6898" i="1" s="1"/>
  <c r="D6922" i="1" s="1"/>
  <c r="D6946" i="1" s="1"/>
  <c r="D6970" i="1" s="1"/>
  <c r="D6994" i="1" s="1"/>
  <c r="D7018" i="1" s="1"/>
  <c r="D7042" i="1" s="1"/>
  <c r="D7066" i="1" s="1"/>
  <c r="D7090" i="1" s="1"/>
  <c r="D7114" i="1" s="1"/>
  <c r="D7138" i="1" s="1"/>
  <c r="D7162" i="1" s="1"/>
  <c r="D7186" i="1" s="1"/>
  <c r="D7210" i="1" s="1"/>
  <c r="D7234" i="1" s="1"/>
  <c r="D7258" i="1" s="1"/>
  <c r="D7282" i="1" s="1"/>
  <c r="D7306" i="1" s="1"/>
  <c r="D7330" i="1" s="1"/>
  <c r="D7354" i="1" s="1"/>
  <c r="D7378" i="1" s="1"/>
  <c r="D7402" i="1" s="1"/>
  <c r="D7426" i="1" s="1"/>
  <c r="D7450" i="1" s="1"/>
  <c r="D7474" i="1" s="1"/>
  <c r="D7498" i="1" s="1"/>
  <c r="D7522" i="1" s="1"/>
  <c r="D7546" i="1" s="1"/>
  <c r="D7570" i="1" s="1"/>
  <c r="D7594" i="1" s="1"/>
  <c r="D7618" i="1" s="1"/>
  <c r="D7642" i="1" s="1"/>
  <c r="D7666" i="1" s="1"/>
  <c r="D7690" i="1" s="1"/>
  <c r="D7714" i="1" s="1"/>
  <c r="D7738" i="1" s="1"/>
  <c r="D7762" i="1" s="1"/>
  <c r="D7786" i="1" s="1"/>
  <c r="D7810" i="1" s="1"/>
  <c r="D7834" i="1" s="1"/>
  <c r="D7858" i="1" s="1"/>
  <c r="D7882" i="1" s="1"/>
  <c r="D7906" i="1" s="1"/>
  <c r="D7930" i="1" s="1"/>
  <c r="D7954" i="1" s="1"/>
  <c r="D7978" i="1" s="1"/>
  <c r="D8002" i="1" s="1"/>
  <c r="D8026" i="1" s="1"/>
  <c r="D8050" i="1" s="1"/>
  <c r="D8074" i="1" s="1"/>
  <c r="D8098" i="1" s="1"/>
  <c r="D8122" i="1" s="1"/>
  <c r="D8146" i="1" s="1"/>
  <c r="D8170" i="1" s="1"/>
  <c r="D8194" i="1" s="1"/>
  <c r="D8218" i="1" s="1"/>
  <c r="D8242" i="1" s="1"/>
  <c r="D8266" i="1" s="1"/>
  <c r="D8290" i="1" s="1"/>
  <c r="D8314" i="1" s="1"/>
  <c r="D8338" i="1" s="1"/>
  <c r="D8362" i="1" s="1"/>
  <c r="D8386" i="1" s="1"/>
  <c r="D8410" i="1" s="1"/>
  <c r="D8434" i="1" s="1"/>
  <c r="D8458" i="1" s="1"/>
  <c r="D8482" i="1" s="1"/>
  <c r="D8506" i="1" s="1"/>
  <c r="D8530" i="1" s="1"/>
  <c r="D8554" i="1" s="1"/>
  <c r="D8578" i="1" s="1"/>
  <c r="D8602" i="1" s="1"/>
  <c r="D8626" i="1" s="1"/>
  <c r="D8650" i="1" s="1"/>
  <c r="D8674" i="1" s="1"/>
  <c r="D8698" i="1" s="1"/>
  <c r="D8722" i="1" s="1"/>
  <c r="D8746" i="1" s="1"/>
  <c r="D35" i="1"/>
  <c r="D59" i="1" s="1"/>
  <c r="D83" i="1" s="1"/>
  <c r="D107" i="1" s="1"/>
  <c r="D131" i="1" s="1"/>
  <c r="D155" i="1" s="1"/>
  <c r="D179" i="1" s="1"/>
  <c r="D203" i="1" s="1"/>
  <c r="D227" i="1" s="1"/>
  <c r="D251" i="1" s="1"/>
  <c r="D275" i="1" s="1"/>
  <c r="D299" i="1" s="1"/>
  <c r="D323" i="1" s="1"/>
  <c r="D347" i="1" s="1"/>
  <c r="D371" i="1" s="1"/>
  <c r="D395" i="1" s="1"/>
  <c r="D419" i="1" s="1"/>
  <c r="D443" i="1" s="1"/>
  <c r="D467" i="1" s="1"/>
  <c r="D491" i="1" s="1"/>
  <c r="D515" i="1" s="1"/>
  <c r="D539" i="1" s="1"/>
  <c r="D563" i="1" s="1"/>
  <c r="D587" i="1" s="1"/>
  <c r="D611" i="1" s="1"/>
  <c r="D635" i="1" s="1"/>
  <c r="D659" i="1" s="1"/>
  <c r="D683" i="1" s="1"/>
  <c r="D707" i="1" s="1"/>
  <c r="D731" i="1" s="1"/>
  <c r="D755" i="1" s="1"/>
  <c r="D779" i="1" s="1"/>
  <c r="D803" i="1" s="1"/>
  <c r="D827" i="1" s="1"/>
  <c r="D851" i="1" s="1"/>
  <c r="D875" i="1" s="1"/>
  <c r="D899" i="1" s="1"/>
  <c r="D923" i="1" s="1"/>
  <c r="D947" i="1" s="1"/>
  <c r="D971" i="1" s="1"/>
  <c r="D995" i="1" s="1"/>
  <c r="D1019" i="1" s="1"/>
  <c r="D1043" i="1" s="1"/>
  <c r="D1067" i="1" s="1"/>
  <c r="D1091" i="1" s="1"/>
  <c r="D1115" i="1" s="1"/>
  <c r="D1139" i="1" s="1"/>
  <c r="D1163" i="1" s="1"/>
  <c r="D1187" i="1" s="1"/>
  <c r="D1211" i="1" s="1"/>
  <c r="D1235" i="1" s="1"/>
  <c r="D1259" i="1" s="1"/>
  <c r="D1283" i="1" s="1"/>
  <c r="D1307" i="1" s="1"/>
  <c r="D1331" i="1" s="1"/>
  <c r="D1355" i="1" s="1"/>
  <c r="D1379" i="1" s="1"/>
  <c r="D1403" i="1" s="1"/>
  <c r="D1427" i="1" s="1"/>
  <c r="D1451" i="1" s="1"/>
  <c r="D1475" i="1" s="1"/>
  <c r="D1499" i="1" s="1"/>
  <c r="D1523" i="1" s="1"/>
  <c r="D1547" i="1" s="1"/>
  <c r="D1571" i="1" s="1"/>
  <c r="D1595" i="1" s="1"/>
  <c r="D1619" i="1" s="1"/>
  <c r="D1643" i="1" s="1"/>
  <c r="D1667" i="1" s="1"/>
  <c r="D1691" i="1" s="1"/>
  <c r="D1715" i="1" s="1"/>
  <c r="D1739" i="1" s="1"/>
  <c r="D1763" i="1" s="1"/>
  <c r="D1787" i="1" s="1"/>
  <c r="D1811" i="1" s="1"/>
  <c r="D1835" i="1" s="1"/>
  <c r="D1859" i="1" s="1"/>
  <c r="D1883" i="1" s="1"/>
  <c r="D1907" i="1" s="1"/>
  <c r="D1931" i="1" s="1"/>
  <c r="D1955" i="1" s="1"/>
  <c r="D1979" i="1" s="1"/>
  <c r="D2003" i="1" s="1"/>
  <c r="D2027" i="1" s="1"/>
  <c r="D2051" i="1" s="1"/>
  <c r="D2075" i="1" s="1"/>
  <c r="D2099" i="1" s="1"/>
  <c r="D2123" i="1" s="1"/>
  <c r="D2147" i="1" s="1"/>
  <c r="D2171" i="1" s="1"/>
  <c r="D2195" i="1" s="1"/>
  <c r="D2219" i="1" s="1"/>
  <c r="D2243" i="1" s="1"/>
  <c r="D2267" i="1" s="1"/>
  <c r="D2291" i="1" s="1"/>
  <c r="D2315" i="1" s="1"/>
  <c r="D2339" i="1" s="1"/>
  <c r="D2363" i="1" s="1"/>
  <c r="D2387" i="1" s="1"/>
  <c r="D2411" i="1" s="1"/>
  <c r="D2435" i="1" s="1"/>
  <c r="D2459" i="1" s="1"/>
  <c r="D2483" i="1" s="1"/>
  <c r="D2507" i="1" s="1"/>
  <c r="D2531" i="1" s="1"/>
  <c r="D2555" i="1" s="1"/>
  <c r="D2579" i="1" s="1"/>
  <c r="D2603" i="1" s="1"/>
  <c r="D2627" i="1" s="1"/>
  <c r="D2651" i="1" s="1"/>
  <c r="D2675" i="1" s="1"/>
  <c r="D2699" i="1" s="1"/>
  <c r="D2723" i="1" s="1"/>
  <c r="D2747" i="1" s="1"/>
  <c r="D2771" i="1" s="1"/>
  <c r="D2795" i="1" s="1"/>
  <c r="D2819" i="1" s="1"/>
  <c r="D2843" i="1" s="1"/>
  <c r="D2867" i="1" s="1"/>
  <c r="D2891" i="1" s="1"/>
  <c r="D2915" i="1" s="1"/>
  <c r="D2939" i="1" s="1"/>
  <c r="D2963" i="1" s="1"/>
  <c r="D2987" i="1" s="1"/>
  <c r="D3011" i="1" s="1"/>
  <c r="D3035" i="1" s="1"/>
  <c r="D3059" i="1" s="1"/>
  <c r="D3083" i="1" s="1"/>
  <c r="D3107" i="1" s="1"/>
  <c r="D3131" i="1" s="1"/>
  <c r="D3155" i="1" s="1"/>
  <c r="D3179" i="1" s="1"/>
  <c r="D3203" i="1" s="1"/>
  <c r="D3227" i="1" s="1"/>
  <c r="D3251" i="1" s="1"/>
  <c r="D3275" i="1" s="1"/>
  <c r="D3299" i="1" s="1"/>
  <c r="D3323" i="1" s="1"/>
  <c r="D3347" i="1" s="1"/>
  <c r="D3371" i="1" s="1"/>
  <c r="D3395" i="1" s="1"/>
  <c r="D3419" i="1" s="1"/>
  <c r="D3443" i="1" s="1"/>
  <c r="D3467" i="1" s="1"/>
  <c r="D3491" i="1" s="1"/>
  <c r="D3515" i="1" s="1"/>
  <c r="D3539" i="1" s="1"/>
  <c r="D36" i="1"/>
  <c r="D60" i="1" s="1"/>
  <c r="D84" i="1" s="1"/>
  <c r="D108" i="1" s="1"/>
  <c r="D132" i="1" s="1"/>
  <c r="D156" i="1" s="1"/>
  <c r="D180" i="1" s="1"/>
  <c r="D204" i="1" s="1"/>
  <c r="D228" i="1" s="1"/>
  <c r="D252" i="1" s="1"/>
  <c r="D276" i="1" s="1"/>
  <c r="D300" i="1" s="1"/>
  <c r="D324" i="1" s="1"/>
  <c r="D348" i="1" s="1"/>
  <c r="D372" i="1" s="1"/>
  <c r="D396" i="1" s="1"/>
  <c r="D420" i="1" s="1"/>
  <c r="D444" i="1" s="1"/>
  <c r="D468" i="1" s="1"/>
  <c r="D492" i="1" s="1"/>
  <c r="D516" i="1" s="1"/>
  <c r="D540" i="1" s="1"/>
  <c r="D564" i="1" s="1"/>
  <c r="D588" i="1" s="1"/>
  <c r="D612" i="1" s="1"/>
  <c r="D636" i="1" s="1"/>
  <c r="D660" i="1" s="1"/>
  <c r="D684" i="1" s="1"/>
  <c r="D708" i="1" s="1"/>
  <c r="D732" i="1" s="1"/>
  <c r="D756" i="1" s="1"/>
  <c r="D780" i="1" s="1"/>
  <c r="D804" i="1" s="1"/>
  <c r="D828" i="1" s="1"/>
  <c r="D852" i="1" s="1"/>
  <c r="D876" i="1" s="1"/>
  <c r="D900" i="1" s="1"/>
  <c r="D924" i="1" s="1"/>
  <c r="D948" i="1" s="1"/>
  <c r="D972" i="1" s="1"/>
  <c r="D996" i="1" s="1"/>
  <c r="D1020" i="1" s="1"/>
  <c r="D1044" i="1" s="1"/>
  <c r="D1068" i="1" s="1"/>
  <c r="D1092" i="1" s="1"/>
  <c r="D1116" i="1" s="1"/>
  <c r="D1140" i="1" s="1"/>
  <c r="D1164" i="1" s="1"/>
  <c r="D1188" i="1" s="1"/>
  <c r="D1212" i="1" s="1"/>
  <c r="D1236" i="1" s="1"/>
  <c r="D1260" i="1" s="1"/>
  <c r="D1284" i="1" s="1"/>
  <c r="D1308" i="1" s="1"/>
  <c r="D1332" i="1" s="1"/>
  <c r="D1356" i="1" s="1"/>
  <c r="D1380" i="1" s="1"/>
  <c r="D1404" i="1" s="1"/>
  <c r="D1428" i="1" s="1"/>
  <c r="D1452" i="1" s="1"/>
  <c r="D1476" i="1" s="1"/>
  <c r="D1500" i="1" s="1"/>
  <c r="D1524" i="1" s="1"/>
  <c r="D1548" i="1" s="1"/>
  <c r="D1572" i="1" s="1"/>
  <c r="D1596" i="1" s="1"/>
  <c r="D1620" i="1" s="1"/>
  <c r="D1644" i="1" s="1"/>
  <c r="D1668" i="1" s="1"/>
  <c r="D1692" i="1" s="1"/>
  <c r="D1716" i="1" s="1"/>
  <c r="D1740" i="1" s="1"/>
  <c r="D1764" i="1" s="1"/>
  <c r="D1788" i="1" s="1"/>
  <c r="D1812" i="1" s="1"/>
  <c r="D1836" i="1" s="1"/>
  <c r="D1860" i="1" s="1"/>
  <c r="D1884" i="1" s="1"/>
  <c r="D1908" i="1" s="1"/>
  <c r="D1932" i="1" s="1"/>
  <c r="D1956" i="1" s="1"/>
  <c r="D1980" i="1" s="1"/>
  <c r="D2004" i="1" s="1"/>
  <c r="D2028" i="1" s="1"/>
  <c r="D2052" i="1" s="1"/>
  <c r="D2076" i="1" s="1"/>
  <c r="D2100" i="1" s="1"/>
  <c r="D2124" i="1" s="1"/>
  <c r="D2148" i="1" s="1"/>
  <c r="D2172" i="1" s="1"/>
  <c r="D2196" i="1" s="1"/>
  <c r="D2220" i="1" s="1"/>
  <c r="D2244" i="1" s="1"/>
  <c r="D2268" i="1" s="1"/>
  <c r="D2292" i="1" s="1"/>
  <c r="D2316" i="1" s="1"/>
  <c r="D2340" i="1" s="1"/>
  <c r="D2364" i="1" s="1"/>
  <c r="D2388" i="1" s="1"/>
  <c r="D2412" i="1" s="1"/>
  <c r="D2436" i="1" s="1"/>
  <c r="D2460" i="1" s="1"/>
  <c r="D2484" i="1" s="1"/>
  <c r="D2508" i="1" s="1"/>
  <c r="D2532" i="1" s="1"/>
  <c r="D2556" i="1" s="1"/>
  <c r="D2580" i="1" s="1"/>
  <c r="D2604" i="1" s="1"/>
  <c r="D2628" i="1" s="1"/>
  <c r="D2652" i="1" s="1"/>
  <c r="D2676" i="1" s="1"/>
  <c r="D2700" i="1" s="1"/>
  <c r="D2724" i="1" s="1"/>
  <c r="D2748" i="1" s="1"/>
  <c r="D2772" i="1" s="1"/>
  <c r="D2796" i="1" s="1"/>
  <c r="D2820" i="1" s="1"/>
  <c r="D2844" i="1" s="1"/>
  <c r="D2868" i="1" s="1"/>
  <c r="D2892" i="1" s="1"/>
  <c r="D2916" i="1" s="1"/>
  <c r="D2940" i="1" s="1"/>
  <c r="D2964" i="1" s="1"/>
  <c r="D2988" i="1" s="1"/>
  <c r="D3012" i="1" s="1"/>
  <c r="D3036" i="1" s="1"/>
  <c r="D3060" i="1" s="1"/>
  <c r="D3084" i="1" s="1"/>
  <c r="D3108" i="1" s="1"/>
  <c r="D3132" i="1" s="1"/>
  <c r="D3156" i="1" s="1"/>
  <c r="D3180" i="1" s="1"/>
  <c r="D3204" i="1" s="1"/>
  <c r="D3228" i="1" s="1"/>
  <c r="D3252" i="1" s="1"/>
  <c r="D3276" i="1" s="1"/>
  <c r="D3300" i="1" s="1"/>
  <c r="D3324" i="1" s="1"/>
  <c r="D3348" i="1" s="1"/>
  <c r="D3372" i="1" s="1"/>
  <c r="D3396" i="1" s="1"/>
  <c r="D3420" i="1" s="1"/>
  <c r="D3444" i="1" s="1"/>
  <c r="D3468" i="1" s="1"/>
  <c r="D3492" i="1" s="1"/>
  <c r="D3516" i="1" s="1"/>
  <c r="D3540" i="1" s="1"/>
  <c r="D37" i="1"/>
  <c r="D61" i="1" s="1"/>
  <c r="D85" i="1" s="1"/>
  <c r="D38" i="1"/>
  <c r="D62" i="1" s="1"/>
  <c r="D86" i="1" s="1"/>
  <c r="D110" i="1" s="1"/>
  <c r="D134" i="1" s="1"/>
  <c r="D158" i="1" s="1"/>
  <c r="D182" i="1" s="1"/>
  <c r="D206" i="1" s="1"/>
  <c r="D230" i="1" s="1"/>
  <c r="D254" i="1" s="1"/>
  <c r="D278" i="1" s="1"/>
  <c r="D302" i="1" s="1"/>
  <c r="D326" i="1" s="1"/>
  <c r="D350" i="1" s="1"/>
  <c r="D374" i="1" s="1"/>
  <c r="D398" i="1" s="1"/>
  <c r="D422" i="1" s="1"/>
  <c r="D446" i="1" s="1"/>
  <c r="D470" i="1" s="1"/>
  <c r="D494" i="1" s="1"/>
  <c r="D518" i="1" s="1"/>
  <c r="D542" i="1" s="1"/>
  <c r="D566" i="1" s="1"/>
  <c r="D590" i="1" s="1"/>
  <c r="D614" i="1" s="1"/>
  <c r="D638" i="1" s="1"/>
  <c r="D662" i="1" s="1"/>
  <c r="D686" i="1" s="1"/>
  <c r="D710" i="1" s="1"/>
  <c r="D734" i="1" s="1"/>
  <c r="D758" i="1" s="1"/>
  <c r="D782" i="1" s="1"/>
  <c r="D806" i="1" s="1"/>
  <c r="D830" i="1" s="1"/>
  <c r="D854" i="1" s="1"/>
  <c r="D878" i="1" s="1"/>
  <c r="D902" i="1" s="1"/>
  <c r="D926" i="1" s="1"/>
  <c r="D950" i="1" s="1"/>
  <c r="D974" i="1" s="1"/>
  <c r="D998" i="1" s="1"/>
  <c r="D1022" i="1" s="1"/>
  <c r="D1046" i="1" s="1"/>
  <c r="D1070" i="1" s="1"/>
  <c r="D1094" i="1" s="1"/>
  <c r="D1118" i="1" s="1"/>
  <c r="D1142" i="1" s="1"/>
  <c r="D1166" i="1" s="1"/>
  <c r="D1190" i="1" s="1"/>
  <c r="D1214" i="1" s="1"/>
  <c r="D1238" i="1" s="1"/>
  <c r="D1262" i="1" s="1"/>
  <c r="D1286" i="1" s="1"/>
  <c r="D1310" i="1" s="1"/>
  <c r="D1334" i="1" s="1"/>
  <c r="D1358" i="1" s="1"/>
  <c r="D1382" i="1" s="1"/>
  <c r="D1406" i="1" s="1"/>
  <c r="D1430" i="1" s="1"/>
  <c r="D1454" i="1" s="1"/>
  <c r="D1478" i="1" s="1"/>
  <c r="D1502" i="1" s="1"/>
  <c r="D1526" i="1" s="1"/>
  <c r="D1550" i="1" s="1"/>
  <c r="D1574" i="1" s="1"/>
  <c r="D1598" i="1" s="1"/>
  <c r="D1622" i="1" s="1"/>
  <c r="D1646" i="1" s="1"/>
  <c r="D1670" i="1" s="1"/>
  <c r="D1694" i="1" s="1"/>
  <c r="D1718" i="1" s="1"/>
  <c r="D1742" i="1" s="1"/>
  <c r="D1766" i="1" s="1"/>
  <c r="D1790" i="1" s="1"/>
  <c r="D1814" i="1" s="1"/>
  <c r="D1838" i="1" s="1"/>
  <c r="D1862" i="1" s="1"/>
  <c r="D1886" i="1" s="1"/>
  <c r="D1910" i="1" s="1"/>
  <c r="D1934" i="1" s="1"/>
  <c r="D1958" i="1" s="1"/>
  <c r="D1982" i="1" s="1"/>
  <c r="D2006" i="1" s="1"/>
  <c r="D2030" i="1" s="1"/>
  <c r="D2054" i="1" s="1"/>
  <c r="D2078" i="1" s="1"/>
  <c r="D2102" i="1" s="1"/>
  <c r="D2126" i="1" s="1"/>
  <c r="D2150" i="1" s="1"/>
  <c r="D2174" i="1" s="1"/>
  <c r="D2198" i="1" s="1"/>
  <c r="D2222" i="1" s="1"/>
  <c r="D2246" i="1" s="1"/>
  <c r="D2270" i="1" s="1"/>
  <c r="D2294" i="1" s="1"/>
  <c r="D2318" i="1" s="1"/>
  <c r="D2342" i="1" s="1"/>
  <c r="D2366" i="1" s="1"/>
  <c r="D2390" i="1" s="1"/>
  <c r="D2414" i="1" s="1"/>
  <c r="D2438" i="1" s="1"/>
  <c r="D2462" i="1" s="1"/>
  <c r="D2486" i="1" s="1"/>
  <c r="D2510" i="1" s="1"/>
  <c r="D2534" i="1" s="1"/>
  <c r="D2558" i="1" s="1"/>
  <c r="D2582" i="1" s="1"/>
  <c r="D2606" i="1" s="1"/>
  <c r="D2630" i="1" s="1"/>
  <c r="D2654" i="1" s="1"/>
  <c r="D2678" i="1" s="1"/>
  <c r="D2702" i="1" s="1"/>
  <c r="D2726" i="1" s="1"/>
  <c r="D2750" i="1" s="1"/>
  <c r="D2774" i="1" s="1"/>
  <c r="D2798" i="1" s="1"/>
  <c r="D2822" i="1" s="1"/>
  <c r="D2846" i="1" s="1"/>
  <c r="D2870" i="1" s="1"/>
  <c r="D2894" i="1" s="1"/>
  <c r="D2918" i="1" s="1"/>
  <c r="D2942" i="1" s="1"/>
  <c r="D2966" i="1" s="1"/>
  <c r="D2990" i="1" s="1"/>
  <c r="D3014" i="1" s="1"/>
  <c r="D3038" i="1" s="1"/>
  <c r="D3062" i="1" s="1"/>
  <c r="D3086" i="1" s="1"/>
  <c r="D3110" i="1" s="1"/>
  <c r="D3134" i="1" s="1"/>
  <c r="D3158" i="1" s="1"/>
  <c r="D3182" i="1" s="1"/>
  <c r="D3206" i="1" s="1"/>
  <c r="D3230" i="1" s="1"/>
  <c r="D3254" i="1" s="1"/>
  <c r="D3278" i="1" s="1"/>
  <c r="D3302" i="1" s="1"/>
  <c r="D3326" i="1" s="1"/>
  <c r="D3350" i="1" s="1"/>
  <c r="D3374" i="1" s="1"/>
  <c r="D39" i="1"/>
  <c r="D63" i="1" s="1"/>
  <c r="D87" i="1" s="1"/>
  <c r="D111" i="1" s="1"/>
  <c r="D135" i="1" s="1"/>
  <c r="D159" i="1" s="1"/>
  <c r="D183" i="1" s="1"/>
  <c r="D207" i="1" s="1"/>
  <c r="D231" i="1" s="1"/>
  <c r="D255" i="1" s="1"/>
  <c r="D279" i="1" s="1"/>
  <c r="D303" i="1" s="1"/>
  <c r="D327" i="1" s="1"/>
  <c r="D351" i="1" s="1"/>
  <c r="D375" i="1" s="1"/>
  <c r="D399" i="1" s="1"/>
  <c r="D423" i="1" s="1"/>
  <c r="D447" i="1" s="1"/>
  <c r="D471" i="1" s="1"/>
  <c r="D495" i="1" s="1"/>
  <c r="D519" i="1" s="1"/>
  <c r="D543" i="1" s="1"/>
  <c r="D567" i="1" s="1"/>
  <c r="D591" i="1" s="1"/>
  <c r="D615" i="1" s="1"/>
  <c r="D639" i="1" s="1"/>
  <c r="D663" i="1" s="1"/>
  <c r="D687" i="1" s="1"/>
  <c r="D711" i="1" s="1"/>
  <c r="D735" i="1" s="1"/>
  <c r="D759" i="1" s="1"/>
  <c r="D783" i="1" s="1"/>
  <c r="D807" i="1" s="1"/>
  <c r="D831" i="1" s="1"/>
  <c r="D855" i="1" s="1"/>
  <c r="D879" i="1" s="1"/>
  <c r="D903" i="1" s="1"/>
  <c r="D927" i="1" s="1"/>
  <c r="D951" i="1" s="1"/>
  <c r="D975" i="1" s="1"/>
  <c r="D999" i="1" s="1"/>
  <c r="D1023" i="1" s="1"/>
  <c r="D1047" i="1" s="1"/>
  <c r="D1071" i="1" s="1"/>
  <c r="D1095" i="1" s="1"/>
  <c r="D1119" i="1" s="1"/>
  <c r="D1143" i="1" s="1"/>
  <c r="D1167" i="1" s="1"/>
  <c r="D1191" i="1" s="1"/>
  <c r="D1215" i="1" s="1"/>
  <c r="D1239" i="1" s="1"/>
  <c r="D1263" i="1" s="1"/>
  <c r="D1287" i="1" s="1"/>
  <c r="D1311" i="1" s="1"/>
  <c r="D1335" i="1" s="1"/>
  <c r="D1359" i="1" s="1"/>
  <c r="D1383" i="1" s="1"/>
  <c r="D1407" i="1" s="1"/>
  <c r="D1431" i="1" s="1"/>
  <c r="D1455" i="1" s="1"/>
  <c r="D1479" i="1" s="1"/>
  <c r="D1503" i="1" s="1"/>
  <c r="D1527" i="1" s="1"/>
  <c r="D1551" i="1" s="1"/>
  <c r="D1575" i="1" s="1"/>
  <c r="D1599" i="1" s="1"/>
  <c r="D1623" i="1" s="1"/>
  <c r="D1647" i="1" s="1"/>
  <c r="D1671" i="1" s="1"/>
  <c r="D1695" i="1" s="1"/>
  <c r="D1719" i="1" s="1"/>
  <c r="D1743" i="1" s="1"/>
  <c r="D1767" i="1" s="1"/>
  <c r="D1791" i="1" s="1"/>
  <c r="D1815" i="1" s="1"/>
  <c r="D1839" i="1" s="1"/>
  <c r="D1863" i="1" s="1"/>
  <c r="D1887" i="1" s="1"/>
  <c r="D1911" i="1" s="1"/>
  <c r="D1935" i="1" s="1"/>
  <c r="D1959" i="1" s="1"/>
  <c r="D1983" i="1" s="1"/>
  <c r="D2007" i="1" s="1"/>
  <c r="D2031" i="1" s="1"/>
  <c r="D2055" i="1" s="1"/>
  <c r="D2079" i="1" s="1"/>
  <c r="D2103" i="1" s="1"/>
  <c r="D2127" i="1" s="1"/>
  <c r="D2151" i="1" s="1"/>
  <c r="D2175" i="1" s="1"/>
  <c r="D2199" i="1" s="1"/>
  <c r="D2223" i="1" s="1"/>
  <c r="D2247" i="1" s="1"/>
  <c r="D2271" i="1" s="1"/>
  <c r="D2295" i="1" s="1"/>
  <c r="D2319" i="1" s="1"/>
  <c r="D2343" i="1" s="1"/>
  <c r="D2367" i="1" s="1"/>
  <c r="D2391" i="1" s="1"/>
  <c r="D2415" i="1" s="1"/>
  <c r="D2439" i="1" s="1"/>
  <c r="D2463" i="1" s="1"/>
  <c r="D2487" i="1" s="1"/>
  <c r="D2511" i="1" s="1"/>
  <c r="D2535" i="1" s="1"/>
  <c r="D2559" i="1" s="1"/>
  <c r="D2583" i="1" s="1"/>
  <c r="D2607" i="1" s="1"/>
  <c r="D2631" i="1" s="1"/>
  <c r="D2655" i="1" s="1"/>
  <c r="D2679" i="1" s="1"/>
  <c r="D2703" i="1" s="1"/>
  <c r="D2727" i="1" s="1"/>
  <c r="D2751" i="1" s="1"/>
  <c r="D2775" i="1" s="1"/>
  <c r="D2799" i="1" s="1"/>
  <c r="D2823" i="1" s="1"/>
  <c r="D2847" i="1" s="1"/>
  <c r="D2871" i="1" s="1"/>
  <c r="D2895" i="1" s="1"/>
  <c r="D2919" i="1" s="1"/>
  <c r="D2943" i="1" s="1"/>
  <c r="D2967" i="1" s="1"/>
  <c r="D2991" i="1" s="1"/>
  <c r="D3015" i="1" s="1"/>
  <c r="D3039" i="1" s="1"/>
  <c r="D3063" i="1" s="1"/>
  <c r="D3087" i="1" s="1"/>
  <c r="D3111" i="1" s="1"/>
  <c r="D3135" i="1" s="1"/>
  <c r="D3159" i="1" s="1"/>
  <c r="D3183" i="1" s="1"/>
  <c r="D3207" i="1" s="1"/>
  <c r="D3231" i="1" s="1"/>
  <c r="D3255" i="1" s="1"/>
  <c r="D3279" i="1" s="1"/>
  <c r="D3303" i="1" s="1"/>
  <c r="D3327" i="1" s="1"/>
  <c r="D3351" i="1" s="1"/>
  <c r="D3375" i="1" s="1"/>
  <c r="D3399" i="1" s="1"/>
  <c r="D3423" i="1" s="1"/>
  <c r="D3447" i="1" s="1"/>
  <c r="D3471" i="1" s="1"/>
  <c r="D3495" i="1" s="1"/>
  <c r="D3519" i="1" s="1"/>
  <c r="D3543" i="1" s="1"/>
  <c r="D3567" i="1" s="1"/>
  <c r="D3591" i="1" s="1"/>
  <c r="D3615" i="1" s="1"/>
  <c r="D3639" i="1" s="1"/>
  <c r="D3663" i="1" s="1"/>
  <c r="D3687" i="1" s="1"/>
  <c r="D3711" i="1" s="1"/>
  <c r="D3735" i="1" s="1"/>
  <c r="D3759" i="1" s="1"/>
  <c r="D3783" i="1" s="1"/>
  <c r="D3807" i="1" s="1"/>
  <c r="D3831" i="1" s="1"/>
  <c r="D3855" i="1" s="1"/>
  <c r="D3879" i="1" s="1"/>
  <c r="D3903" i="1" s="1"/>
  <c r="D3927" i="1" s="1"/>
  <c r="D3951" i="1" s="1"/>
  <c r="D3975" i="1" s="1"/>
  <c r="D3999" i="1" s="1"/>
  <c r="D4023" i="1" s="1"/>
  <c r="D4047" i="1" s="1"/>
  <c r="D4071" i="1" s="1"/>
  <c r="D4095" i="1" s="1"/>
  <c r="D4119" i="1" s="1"/>
  <c r="D4143" i="1" s="1"/>
  <c r="D4167" i="1" s="1"/>
  <c r="D4191" i="1" s="1"/>
  <c r="D4215" i="1" s="1"/>
  <c r="D4239" i="1" s="1"/>
  <c r="D4263" i="1" s="1"/>
  <c r="D4287" i="1" s="1"/>
  <c r="D4311" i="1" s="1"/>
  <c r="D4335" i="1" s="1"/>
  <c r="D4359" i="1" s="1"/>
  <c r="D4383" i="1" s="1"/>
  <c r="D4407" i="1" s="1"/>
  <c r="D4431" i="1" s="1"/>
  <c r="D4455" i="1" s="1"/>
  <c r="D4479" i="1" s="1"/>
  <c r="D4503" i="1" s="1"/>
  <c r="D4527" i="1" s="1"/>
  <c r="D4551" i="1" s="1"/>
  <c r="D4575" i="1" s="1"/>
  <c r="D4599" i="1" s="1"/>
  <c r="D4623" i="1" s="1"/>
  <c r="D4647" i="1" s="1"/>
  <c r="D4671" i="1" s="1"/>
  <c r="D4695" i="1" s="1"/>
  <c r="D4719" i="1" s="1"/>
  <c r="D4743" i="1" s="1"/>
  <c r="D4767" i="1" s="1"/>
  <c r="D4791" i="1" s="1"/>
  <c r="D4815" i="1" s="1"/>
  <c r="D4839" i="1" s="1"/>
  <c r="D4863" i="1" s="1"/>
  <c r="D4887" i="1" s="1"/>
  <c r="D4911" i="1" s="1"/>
  <c r="D4935" i="1" s="1"/>
  <c r="D4959" i="1" s="1"/>
  <c r="D4983" i="1" s="1"/>
  <c r="D5007" i="1" s="1"/>
  <c r="D5031" i="1" s="1"/>
  <c r="D5055" i="1" s="1"/>
  <c r="D5079" i="1" s="1"/>
  <c r="D5103" i="1" s="1"/>
  <c r="D5127" i="1" s="1"/>
  <c r="D5151" i="1" s="1"/>
  <c r="D5175" i="1" s="1"/>
  <c r="D5199" i="1" s="1"/>
  <c r="D5223" i="1" s="1"/>
  <c r="D5247" i="1" s="1"/>
  <c r="D5271" i="1" s="1"/>
  <c r="D5295" i="1" s="1"/>
  <c r="D5319" i="1" s="1"/>
  <c r="D5343" i="1" s="1"/>
  <c r="D5367" i="1" s="1"/>
  <c r="D5391" i="1" s="1"/>
  <c r="D5415" i="1" s="1"/>
  <c r="D5439" i="1" s="1"/>
  <c r="D5463" i="1" s="1"/>
  <c r="D5487" i="1" s="1"/>
  <c r="D5511" i="1" s="1"/>
  <c r="D5535" i="1" s="1"/>
  <c r="D5559" i="1" s="1"/>
  <c r="D5583" i="1" s="1"/>
  <c r="D5607" i="1" s="1"/>
  <c r="D5631" i="1" s="1"/>
  <c r="D5655" i="1" s="1"/>
  <c r="D5679" i="1" s="1"/>
  <c r="D5703" i="1" s="1"/>
  <c r="D5727" i="1" s="1"/>
  <c r="D5751" i="1" s="1"/>
  <c r="D5775" i="1" s="1"/>
  <c r="D5799" i="1" s="1"/>
  <c r="D5823" i="1" s="1"/>
  <c r="D5847" i="1" s="1"/>
  <c r="D5871" i="1" s="1"/>
  <c r="D40" i="1"/>
  <c r="D64" i="1" s="1"/>
  <c r="D88" i="1" s="1"/>
  <c r="D112" i="1" s="1"/>
  <c r="D136" i="1" s="1"/>
  <c r="D160" i="1" s="1"/>
  <c r="D184" i="1" s="1"/>
  <c r="D208" i="1" s="1"/>
  <c r="D232" i="1" s="1"/>
  <c r="D256" i="1" s="1"/>
  <c r="D280" i="1" s="1"/>
  <c r="D304" i="1" s="1"/>
  <c r="D328" i="1" s="1"/>
  <c r="D352" i="1" s="1"/>
  <c r="D376" i="1" s="1"/>
  <c r="D400" i="1" s="1"/>
  <c r="D424" i="1" s="1"/>
  <c r="D448" i="1" s="1"/>
  <c r="D472" i="1" s="1"/>
  <c r="D496" i="1" s="1"/>
  <c r="D520" i="1" s="1"/>
  <c r="D544" i="1" s="1"/>
  <c r="D568" i="1" s="1"/>
  <c r="D592" i="1" s="1"/>
  <c r="D616" i="1" s="1"/>
  <c r="D640" i="1" s="1"/>
  <c r="D664" i="1" s="1"/>
  <c r="D688" i="1" s="1"/>
  <c r="D712" i="1" s="1"/>
  <c r="D736" i="1" s="1"/>
  <c r="D760" i="1" s="1"/>
  <c r="D784" i="1" s="1"/>
  <c r="D808" i="1" s="1"/>
  <c r="D832" i="1" s="1"/>
  <c r="D856" i="1" s="1"/>
  <c r="D880" i="1" s="1"/>
  <c r="D904" i="1" s="1"/>
  <c r="D928" i="1" s="1"/>
  <c r="D952" i="1" s="1"/>
  <c r="D976" i="1" s="1"/>
  <c r="D1000" i="1" s="1"/>
  <c r="D1024" i="1" s="1"/>
  <c r="D1048" i="1" s="1"/>
  <c r="D1072" i="1" s="1"/>
  <c r="D1096" i="1" s="1"/>
  <c r="D1120" i="1" s="1"/>
  <c r="D1144" i="1" s="1"/>
  <c r="D1168" i="1" s="1"/>
  <c r="D1192" i="1" s="1"/>
  <c r="D1216" i="1" s="1"/>
  <c r="D1240" i="1" s="1"/>
  <c r="D1264" i="1" s="1"/>
  <c r="D1288" i="1" s="1"/>
  <c r="D1312" i="1" s="1"/>
  <c r="D1336" i="1" s="1"/>
  <c r="D1360" i="1" s="1"/>
  <c r="D1384" i="1" s="1"/>
  <c r="D1408" i="1" s="1"/>
  <c r="D1432" i="1" s="1"/>
  <c r="D1456" i="1" s="1"/>
  <c r="D1480" i="1" s="1"/>
  <c r="D1504" i="1" s="1"/>
  <c r="D1528" i="1" s="1"/>
  <c r="D1552" i="1" s="1"/>
  <c r="D1576" i="1" s="1"/>
  <c r="D1600" i="1" s="1"/>
  <c r="D1624" i="1" s="1"/>
  <c r="D1648" i="1" s="1"/>
  <c r="D1672" i="1" s="1"/>
  <c r="D1696" i="1" s="1"/>
  <c r="D1720" i="1" s="1"/>
  <c r="D1744" i="1" s="1"/>
  <c r="D1768" i="1" s="1"/>
  <c r="D1792" i="1" s="1"/>
  <c r="D1816" i="1" s="1"/>
  <c r="D1840" i="1" s="1"/>
  <c r="D1864" i="1" s="1"/>
  <c r="D1888" i="1" s="1"/>
  <c r="D1912" i="1" s="1"/>
  <c r="D1936" i="1" s="1"/>
  <c r="D1960" i="1" s="1"/>
  <c r="D1984" i="1" s="1"/>
  <c r="D2008" i="1" s="1"/>
  <c r="D2032" i="1" s="1"/>
  <c r="D2056" i="1" s="1"/>
  <c r="D2080" i="1" s="1"/>
  <c r="D2104" i="1" s="1"/>
  <c r="D2128" i="1" s="1"/>
  <c r="D2152" i="1" s="1"/>
  <c r="D2176" i="1" s="1"/>
  <c r="D2200" i="1" s="1"/>
  <c r="D2224" i="1" s="1"/>
  <c r="D2248" i="1" s="1"/>
  <c r="D2272" i="1" s="1"/>
  <c r="D2296" i="1" s="1"/>
  <c r="D2320" i="1" s="1"/>
  <c r="D2344" i="1" s="1"/>
  <c r="D2368" i="1" s="1"/>
  <c r="D2392" i="1" s="1"/>
  <c r="D2416" i="1" s="1"/>
  <c r="D2440" i="1" s="1"/>
  <c r="D2464" i="1" s="1"/>
  <c r="D2488" i="1" s="1"/>
  <c r="D2512" i="1" s="1"/>
  <c r="D2536" i="1" s="1"/>
  <c r="D2560" i="1" s="1"/>
  <c r="D2584" i="1" s="1"/>
  <c r="D2608" i="1" s="1"/>
  <c r="D2632" i="1" s="1"/>
  <c r="D2656" i="1" s="1"/>
  <c r="D2680" i="1" s="1"/>
  <c r="D2704" i="1" s="1"/>
  <c r="D2728" i="1" s="1"/>
  <c r="D2752" i="1" s="1"/>
  <c r="D2776" i="1" s="1"/>
  <c r="D2800" i="1" s="1"/>
  <c r="D2824" i="1" s="1"/>
  <c r="D2848" i="1" s="1"/>
  <c r="D2872" i="1" s="1"/>
  <c r="D2896" i="1" s="1"/>
  <c r="D2920" i="1" s="1"/>
  <c r="D2944" i="1" s="1"/>
  <c r="D2968" i="1" s="1"/>
  <c r="D2992" i="1" s="1"/>
  <c r="D3016" i="1" s="1"/>
  <c r="D3040" i="1" s="1"/>
  <c r="D3064" i="1" s="1"/>
  <c r="D3088" i="1" s="1"/>
  <c r="D3112" i="1" s="1"/>
  <c r="D3136" i="1" s="1"/>
  <c r="D3160" i="1" s="1"/>
  <c r="D3184" i="1" s="1"/>
  <c r="D3208" i="1" s="1"/>
  <c r="D3232" i="1" s="1"/>
  <c r="D3256" i="1" s="1"/>
  <c r="D3280" i="1" s="1"/>
  <c r="D3304" i="1" s="1"/>
  <c r="D3328" i="1" s="1"/>
  <c r="D3352" i="1" s="1"/>
  <c r="D3376" i="1" s="1"/>
  <c r="D3400" i="1" s="1"/>
  <c r="D3424" i="1" s="1"/>
  <c r="D3448" i="1" s="1"/>
  <c r="D3472" i="1" s="1"/>
  <c r="D3496" i="1" s="1"/>
  <c r="D3520" i="1" s="1"/>
  <c r="D3544" i="1" s="1"/>
  <c r="D3568" i="1" s="1"/>
  <c r="D3592" i="1" s="1"/>
  <c r="D3616" i="1" s="1"/>
  <c r="D3640" i="1" s="1"/>
  <c r="D3664" i="1" s="1"/>
  <c r="D3688" i="1" s="1"/>
  <c r="D3712" i="1" s="1"/>
  <c r="D3736" i="1" s="1"/>
  <c r="D3760" i="1" s="1"/>
  <c r="D3784" i="1" s="1"/>
  <c r="D3808" i="1" s="1"/>
  <c r="D3832" i="1" s="1"/>
  <c r="D3856" i="1" s="1"/>
  <c r="D3880" i="1" s="1"/>
  <c r="D3904" i="1" s="1"/>
  <c r="D3928" i="1" s="1"/>
  <c r="D3952" i="1" s="1"/>
  <c r="D3976" i="1" s="1"/>
  <c r="D4000" i="1" s="1"/>
  <c r="D4024" i="1" s="1"/>
  <c r="D4048" i="1" s="1"/>
  <c r="D4072" i="1" s="1"/>
  <c r="D4096" i="1" s="1"/>
  <c r="D4120" i="1" s="1"/>
  <c r="D4144" i="1" s="1"/>
  <c r="D4168" i="1" s="1"/>
  <c r="D4192" i="1" s="1"/>
  <c r="D4216" i="1" s="1"/>
  <c r="D4240" i="1" s="1"/>
  <c r="D4264" i="1" s="1"/>
  <c r="D4288" i="1" s="1"/>
  <c r="D4312" i="1" s="1"/>
  <c r="D4336" i="1" s="1"/>
  <c r="D4360" i="1" s="1"/>
  <c r="D4384" i="1" s="1"/>
  <c r="D4408" i="1" s="1"/>
  <c r="D4432" i="1" s="1"/>
  <c r="D4456" i="1" s="1"/>
  <c r="D4480" i="1" s="1"/>
  <c r="D4504" i="1" s="1"/>
  <c r="D4528" i="1" s="1"/>
  <c r="D4552" i="1" s="1"/>
  <c r="D4576" i="1" s="1"/>
  <c r="D41" i="1"/>
  <c r="D65" i="1" s="1"/>
  <c r="D89" i="1" s="1"/>
  <c r="D113" i="1" s="1"/>
  <c r="D137" i="1" s="1"/>
  <c r="D161" i="1" s="1"/>
  <c r="D185" i="1" s="1"/>
  <c r="D209" i="1" s="1"/>
  <c r="D233" i="1" s="1"/>
  <c r="D257" i="1" s="1"/>
  <c r="D281" i="1" s="1"/>
  <c r="D305" i="1" s="1"/>
  <c r="D329" i="1" s="1"/>
  <c r="D353" i="1" s="1"/>
  <c r="D377" i="1" s="1"/>
  <c r="D401" i="1" s="1"/>
  <c r="D425" i="1" s="1"/>
  <c r="D449" i="1" s="1"/>
  <c r="D473" i="1" s="1"/>
  <c r="D497" i="1" s="1"/>
  <c r="D521" i="1" s="1"/>
  <c r="D545" i="1" s="1"/>
  <c r="D569" i="1" s="1"/>
  <c r="D593" i="1" s="1"/>
  <c r="D617" i="1" s="1"/>
  <c r="D641" i="1" s="1"/>
  <c r="D665" i="1" s="1"/>
  <c r="D689" i="1" s="1"/>
  <c r="D713" i="1" s="1"/>
  <c r="D737" i="1" s="1"/>
  <c r="D761" i="1" s="1"/>
  <c r="D785" i="1" s="1"/>
  <c r="D809" i="1" s="1"/>
  <c r="D833" i="1" s="1"/>
  <c r="D857" i="1" s="1"/>
  <c r="D881" i="1" s="1"/>
  <c r="D905" i="1" s="1"/>
  <c r="D929" i="1" s="1"/>
  <c r="D953" i="1" s="1"/>
  <c r="D977" i="1" s="1"/>
  <c r="D1001" i="1" s="1"/>
  <c r="D1025" i="1" s="1"/>
  <c r="D1049" i="1" s="1"/>
  <c r="D1073" i="1" s="1"/>
  <c r="D1097" i="1" s="1"/>
  <c r="D1121" i="1" s="1"/>
  <c r="D1145" i="1" s="1"/>
  <c r="D1169" i="1" s="1"/>
  <c r="D1193" i="1" s="1"/>
  <c r="D1217" i="1" s="1"/>
  <c r="D1241" i="1" s="1"/>
  <c r="D1265" i="1" s="1"/>
  <c r="D1289" i="1" s="1"/>
  <c r="D1313" i="1" s="1"/>
  <c r="D1337" i="1" s="1"/>
  <c r="D1361" i="1" s="1"/>
  <c r="D1385" i="1" s="1"/>
  <c r="D1409" i="1" s="1"/>
  <c r="D1433" i="1" s="1"/>
  <c r="D1457" i="1" s="1"/>
  <c r="D1481" i="1" s="1"/>
  <c r="D1505" i="1" s="1"/>
  <c r="D1529" i="1" s="1"/>
  <c r="D1553" i="1" s="1"/>
  <c r="D1577" i="1" s="1"/>
  <c r="D1601" i="1" s="1"/>
  <c r="D1625" i="1" s="1"/>
  <c r="D1649" i="1" s="1"/>
  <c r="D1673" i="1" s="1"/>
  <c r="D1697" i="1" s="1"/>
  <c r="D1721" i="1" s="1"/>
  <c r="D1745" i="1" s="1"/>
  <c r="D1769" i="1" s="1"/>
  <c r="D1793" i="1" s="1"/>
  <c r="D1817" i="1" s="1"/>
  <c r="D1841" i="1" s="1"/>
  <c r="D1865" i="1" s="1"/>
  <c r="D1889" i="1" s="1"/>
  <c r="D1913" i="1" s="1"/>
  <c r="D1937" i="1" s="1"/>
  <c r="D1961" i="1" s="1"/>
  <c r="D1985" i="1" s="1"/>
  <c r="D2009" i="1" s="1"/>
  <c r="D2033" i="1" s="1"/>
  <c r="D2057" i="1" s="1"/>
  <c r="D2081" i="1" s="1"/>
  <c r="D2105" i="1" s="1"/>
  <c r="D2129" i="1" s="1"/>
  <c r="D2153" i="1" s="1"/>
  <c r="D2177" i="1" s="1"/>
  <c r="D2201" i="1" s="1"/>
  <c r="D2225" i="1" s="1"/>
  <c r="D2249" i="1" s="1"/>
  <c r="D2273" i="1" s="1"/>
  <c r="D2297" i="1" s="1"/>
  <c r="D2321" i="1" s="1"/>
  <c r="D2345" i="1" s="1"/>
  <c r="D2369" i="1" s="1"/>
  <c r="D2393" i="1" s="1"/>
  <c r="D2417" i="1" s="1"/>
  <c r="D2441" i="1" s="1"/>
  <c r="D2465" i="1" s="1"/>
  <c r="D2489" i="1" s="1"/>
  <c r="D2513" i="1" s="1"/>
  <c r="D2537" i="1" s="1"/>
  <c r="D2561" i="1" s="1"/>
  <c r="D2585" i="1" s="1"/>
  <c r="D2609" i="1" s="1"/>
  <c r="D2633" i="1" s="1"/>
  <c r="D2657" i="1" s="1"/>
  <c r="D2681" i="1" s="1"/>
  <c r="D2705" i="1" s="1"/>
  <c r="D2729" i="1" s="1"/>
  <c r="D2753" i="1" s="1"/>
  <c r="D2777" i="1" s="1"/>
  <c r="D2801" i="1" s="1"/>
  <c r="D2825" i="1" s="1"/>
  <c r="D2849" i="1" s="1"/>
  <c r="D2873" i="1" s="1"/>
  <c r="D2897" i="1" s="1"/>
  <c r="D2921" i="1" s="1"/>
  <c r="D2945" i="1" s="1"/>
  <c r="D2969" i="1" s="1"/>
  <c r="D2993" i="1" s="1"/>
  <c r="D3017" i="1" s="1"/>
  <c r="D3041" i="1" s="1"/>
  <c r="D3065" i="1" s="1"/>
  <c r="D3089" i="1" s="1"/>
  <c r="D3113" i="1" s="1"/>
  <c r="D3137" i="1" s="1"/>
  <c r="D3161" i="1" s="1"/>
  <c r="D3185" i="1" s="1"/>
  <c r="D3209" i="1" s="1"/>
  <c r="D3233" i="1" s="1"/>
  <c r="D3257" i="1" s="1"/>
  <c r="D3281" i="1" s="1"/>
  <c r="D3305" i="1" s="1"/>
  <c r="D3329" i="1" s="1"/>
  <c r="D3353" i="1" s="1"/>
  <c r="D3377" i="1" s="1"/>
  <c r="D3401" i="1" s="1"/>
  <c r="D3425" i="1" s="1"/>
  <c r="D3449" i="1" s="1"/>
  <c r="D3473" i="1" s="1"/>
  <c r="D3497" i="1" s="1"/>
  <c r="D3521" i="1" s="1"/>
  <c r="D3545" i="1" s="1"/>
  <c r="D3569" i="1" s="1"/>
  <c r="D3593" i="1" s="1"/>
  <c r="D3617" i="1" s="1"/>
  <c r="D3641" i="1" s="1"/>
  <c r="D3665" i="1" s="1"/>
  <c r="D3689" i="1" s="1"/>
  <c r="D3713" i="1" s="1"/>
  <c r="D3737" i="1" s="1"/>
  <c r="D3761" i="1" s="1"/>
  <c r="D3785" i="1" s="1"/>
  <c r="D3809" i="1" s="1"/>
  <c r="D3833" i="1" s="1"/>
  <c r="D3857" i="1" s="1"/>
  <c r="D3881" i="1" s="1"/>
  <c r="D3905" i="1" s="1"/>
  <c r="D3929" i="1" s="1"/>
  <c r="D3953" i="1" s="1"/>
  <c r="D3977" i="1" s="1"/>
  <c r="D4001" i="1" s="1"/>
  <c r="D4025" i="1" s="1"/>
  <c r="D4049" i="1" s="1"/>
  <c r="D4073" i="1" s="1"/>
  <c r="D4097" i="1" s="1"/>
  <c r="D4121" i="1" s="1"/>
  <c r="D4145" i="1" s="1"/>
  <c r="D4169" i="1" s="1"/>
  <c r="D4193" i="1" s="1"/>
  <c r="D4217" i="1" s="1"/>
  <c r="D4241" i="1" s="1"/>
  <c r="D4265" i="1" s="1"/>
  <c r="D4289" i="1" s="1"/>
  <c r="D4313" i="1" s="1"/>
  <c r="D4337" i="1" s="1"/>
  <c r="D4361" i="1" s="1"/>
  <c r="D4385" i="1" s="1"/>
  <c r="D4409" i="1" s="1"/>
  <c r="D4433" i="1" s="1"/>
  <c r="D4457" i="1" s="1"/>
  <c r="D4481" i="1" s="1"/>
  <c r="D4505" i="1" s="1"/>
  <c r="D4529" i="1" s="1"/>
  <c r="D4553" i="1" s="1"/>
  <c r="D4577" i="1" s="1"/>
  <c r="D4601" i="1" s="1"/>
  <c r="D4625" i="1" s="1"/>
  <c r="D4649" i="1" s="1"/>
  <c r="D4673" i="1" s="1"/>
  <c r="D4697" i="1" s="1"/>
  <c r="D4721" i="1" s="1"/>
  <c r="D4745" i="1" s="1"/>
  <c r="D4769" i="1" s="1"/>
  <c r="D4793" i="1" s="1"/>
  <c r="D4817" i="1" s="1"/>
  <c r="D4841" i="1" s="1"/>
  <c r="D4865" i="1" s="1"/>
  <c r="D4889" i="1" s="1"/>
  <c r="D4913" i="1" s="1"/>
  <c r="D4937" i="1" s="1"/>
  <c r="D4961" i="1" s="1"/>
  <c r="D4985" i="1" s="1"/>
  <c r="D5009" i="1" s="1"/>
  <c r="D5033" i="1" s="1"/>
  <c r="D5057" i="1" s="1"/>
  <c r="D5081" i="1" s="1"/>
  <c r="D5105" i="1" s="1"/>
  <c r="D5129" i="1" s="1"/>
  <c r="D5153" i="1" s="1"/>
  <c r="D5177" i="1" s="1"/>
  <c r="D5201" i="1" s="1"/>
  <c r="D5225" i="1" s="1"/>
  <c r="D5249" i="1" s="1"/>
  <c r="D5273" i="1" s="1"/>
  <c r="D5297" i="1" s="1"/>
  <c r="D5321" i="1" s="1"/>
  <c r="D5345" i="1" s="1"/>
  <c r="D5369" i="1" s="1"/>
  <c r="D5393" i="1" s="1"/>
  <c r="D5417" i="1" s="1"/>
  <c r="D5441" i="1" s="1"/>
  <c r="D5465" i="1" s="1"/>
  <c r="D5489" i="1" s="1"/>
  <c r="D5513" i="1" s="1"/>
  <c r="D5537" i="1" s="1"/>
  <c r="D5561" i="1" s="1"/>
  <c r="D5585" i="1" s="1"/>
  <c r="D5609" i="1" s="1"/>
  <c r="D5633" i="1" s="1"/>
  <c r="D5657" i="1" s="1"/>
  <c r="D5681" i="1" s="1"/>
  <c r="D5705" i="1" s="1"/>
  <c r="D5729" i="1" s="1"/>
  <c r="D5753" i="1" s="1"/>
  <c r="D5777" i="1" s="1"/>
  <c r="D5801" i="1" s="1"/>
  <c r="D5825" i="1" s="1"/>
  <c r="D5849" i="1" s="1"/>
  <c r="D5873" i="1" s="1"/>
  <c r="D5897" i="1" s="1"/>
  <c r="D5921" i="1" s="1"/>
  <c r="D5945" i="1" s="1"/>
  <c r="D5969" i="1" s="1"/>
  <c r="D5993" i="1" s="1"/>
  <c r="D6017" i="1" s="1"/>
  <c r="D6041" i="1" s="1"/>
  <c r="D6065" i="1" s="1"/>
  <c r="D6089" i="1" s="1"/>
  <c r="D6113" i="1" s="1"/>
  <c r="D6137" i="1" s="1"/>
  <c r="D6161" i="1" s="1"/>
  <c r="D6185" i="1" s="1"/>
  <c r="D6209" i="1" s="1"/>
  <c r="D6233" i="1" s="1"/>
  <c r="D6257" i="1" s="1"/>
  <c r="D6281" i="1" s="1"/>
  <c r="D6305" i="1" s="1"/>
  <c r="D6329" i="1" s="1"/>
  <c r="D6353" i="1" s="1"/>
  <c r="D6377" i="1" s="1"/>
  <c r="D6401" i="1" s="1"/>
  <c r="D6425" i="1" s="1"/>
  <c r="D6449" i="1" s="1"/>
  <c r="D6473" i="1" s="1"/>
  <c r="D6497" i="1" s="1"/>
  <c r="D6521" i="1" s="1"/>
  <c r="D6545" i="1" s="1"/>
  <c r="D6569" i="1" s="1"/>
  <c r="D6593" i="1" s="1"/>
  <c r="D6617" i="1" s="1"/>
  <c r="D6641" i="1" s="1"/>
  <c r="D6665" i="1" s="1"/>
  <c r="D6689" i="1" s="1"/>
  <c r="D6713" i="1" s="1"/>
  <c r="D6737" i="1" s="1"/>
  <c r="D6761" i="1" s="1"/>
  <c r="D6785" i="1" s="1"/>
  <c r="D6809" i="1" s="1"/>
  <c r="D6833" i="1" s="1"/>
  <c r="D6857" i="1" s="1"/>
  <c r="D6881" i="1" s="1"/>
  <c r="D6905" i="1" s="1"/>
  <c r="D6929" i="1" s="1"/>
  <c r="D6953" i="1" s="1"/>
  <c r="D6977" i="1" s="1"/>
  <c r="D7001" i="1" s="1"/>
  <c r="D7025" i="1" s="1"/>
  <c r="D7049" i="1" s="1"/>
  <c r="D7073" i="1" s="1"/>
  <c r="D7097" i="1" s="1"/>
  <c r="D7121" i="1" s="1"/>
  <c r="D7145" i="1" s="1"/>
  <c r="D7169" i="1" s="1"/>
  <c r="D7193" i="1" s="1"/>
  <c r="D7217" i="1" s="1"/>
  <c r="D7241" i="1" s="1"/>
  <c r="D7265" i="1" s="1"/>
  <c r="D7289" i="1" s="1"/>
  <c r="D7313" i="1" s="1"/>
  <c r="D7337" i="1" s="1"/>
  <c r="D7361" i="1" s="1"/>
  <c r="D7385" i="1" s="1"/>
  <c r="D7409" i="1" s="1"/>
  <c r="D7433" i="1" s="1"/>
  <c r="D7457" i="1" s="1"/>
  <c r="D7481" i="1" s="1"/>
  <c r="D7505" i="1" s="1"/>
  <c r="D7529" i="1" s="1"/>
  <c r="D7553" i="1" s="1"/>
  <c r="D7577" i="1" s="1"/>
  <c r="D7601" i="1" s="1"/>
  <c r="D7625" i="1" s="1"/>
  <c r="D7649" i="1" s="1"/>
  <c r="D7673" i="1" s="1"/>
  <c r="D7697" i="1" s="1"/>
  <c r="D7721" i="1" s="1"/>
  <c r="D7745" i="1" s="1"/>
  <c r="D7769" i="1" s="1"/>
  <c r="D7793" i="1" s="1"/>
  <c r="D7817" i="1" s="1"/>
  <c r="D7841" i="1" s="1"/>
  <c r="D7865" i="1" s="1"/>
  <c r="D7889" i="1" s="1"/>
  <c r="D7913" i="1" s="1"/>
  <c r="D7937" i="1" s="1"/>
  <c r="D7961" i="1" s="1"/>
  <c r="D7985" i="1" s="1"/>
  <c r="D8009" i="1" s="1"/>
  <c r="D8033" i="1" s="1"/>
  <c r="D8057" i="1" s="1"/>
  <c r="D8081" i="1" s="1"/>
  <c r="D8105" i="1" s="1"/>
  <c r="D8129" i="1" s="1"/>
  <c r="D8153" i="1" s="1"/>
  <c r="D8177" i="1" s="1"/>
  <c r="D8201" i="1" s="1"/>
  <c r="D8225" i="1" s="1"/>
  <c r="D8249" i="1" s="1"/>
  <c r="D8273" i="1" s="1"/>
  <c r="D8297" i="1" s="1"/>
  <c r="D8321" i="1" s="1"/>
  <c r="D8345" i="1" s="1"/>
  <c r="D8369" i="1" s="1"/>
  <c r="D8393" i="1" s="1"/>
  <c r="D8417" i="1" s="1"/>
  <c r="D8441" i="1" s="1"/>
  <c r="D8465" i="1" s="1"/>
  <c r="D8489" i="1" s="1"/>
  <c r="D8513" i="1" s="1"/>
  <c r="D8537" i="1" s="1"/>
  <c r="D8561" i="1" s="1"/>
  <c r="D8585" i="1" s="1"/>
  <c r="D8609" i="1" s="1"/>
  <c r="D8633" i="1" s="1"/>
  <c r="D8657" i="1" s="1"/>
  <c r="D8681" i="1" s="1"/>
  <c r="D8705" i="1" s="1"/>
  <c r="D8729" i="1" s="1"/>
  <c r="D8753" i="1" s="1"/>
  <c r="D42" i="1"/>
  <c r="D66" i="1" s="1"/>
  <c r="D90" i="1" s="1"/>
  <c r="D114" i="1" s="1"/>
  <c r="D138" i="1" s="1"/>
  <c r="D162" i="1" s="1"/>
  <c r="D186" i="1" s="1"/>
  <c r="D210" i="1" s="1"/>
  <c r="D234" i="1" s="1"/>
  <c r="D258" i="1" s="1"/>
  <c r="D282" i="1" s="1"/>
  <c r="D306" i="1" s="1"/>
  <c r="D330" i="1" s="1"/>
  <c r="D354" i="1" s="1"/>
  <c r="D378" i="1" s="1"/>
  <c r="D402" i="1" s="1"/>
  <c r="D426" i="1" s="1"/>
  <c r="D450" i="1" s="1"/>
  <c r="D474" i="1" s="1"/>
  <c r="D498" i="1" s="1"/>
  <c r="D522" i="1" s="1"/>
  <c r="D546" i="1" s="1"/>
  <c r="D570" i="1" s="1"/>
  <c r="D594" i="1" s="1"/>
  <c r="D618" i="1" s="1"/>
  <c r="D642" i="1" s="1"/>
  <c r="D666" i="1" s="1"/>
  <c r="D690" i="1" s="1"/>
  <c r="D714" i="1" s="1"/>
  <c r="D738" i="1" s="1"/>
  <c r="D762" i="1" s="1"/>
  <c r="D786" i="1" s="1"/>
  <c r="D810" i="1" s="1"/>
  <c r="D834" i="1" s="1"/>
  <c r="D858" i="1" s="1"/>
  <c r="D882" i="1" s="1"/>
  <c r="D906" i="1" s="1"/>
  <c r="D930" i="1" s="1"/>
  <c r="D954" i="1" s="1"/>
  <c r="D978" i="1" s="1"/>
  <c r="D1002" i="1" s="1"/>
  <c r="D1026" i="1" s="1"/>
  <c r="D1050" i="1" s="1"/>
  <c r="D1074" i="1" s="1"/>
  <c r="D1098" i="1" s="1"/>
  <c r="D1122" i="1" s="1"/>
  <c r="D1146" i="1" s="1"/>
  <c r="D1170" i="1" s="1"/>
  <c r="D1194" i="1" s="1"/>
  <c r="D1218" i="1" s="1"/>
  <c r="D1242" i="1" s="1"/>
  <c r="D1266" i="1" s="1"/>
  <c r="D1290" i="1" s="1"/>
  <c r="D1314" i="1" s="1"/>
  <c r="D1338" i="1" s="1"/>
  <c r="D1362" i="1" s="1"/>
  <c r="D1386" i="1" s="1"/>
  <c r="D1410" i="1" s="1"/>
  <c r="D1434" i="1" s="1"/>
  <c r="D1458" i="1" s="1"/>
  <c r="D1482" i="1" s="1"/>
  <c r="D1506" i="1" s="1"/>
  <c r="D1530" i="1" s="1"/>
  <c r="D1554" i="1" s="1"/>
  <c r="D1578" i="1" s="1"/>
  <c r="D1602" i="1" s="1"/>
  <c r="D1626" i="1" s="1"/>
  <c r="D1650" i="1" s="1"/>
  <c r="D1674" i="1" s="1"/>
  <c r="D1698" i="1" s="1"/>
  <c r="D1722" i="1" s="1"/>
  <c r="D1746" i="1" s="1"/>
  <c r="D1770" i="1" s="1"/>
  <c r="D1794" i="1" s="1"/>
  <c r="D1818" i="1" s="1"/>
  <c r="D1842" i="1" s="1"/>
  <c r="D1866" i="1" s="1"/>
  <c r="D1890" i="1" s="1"/>
  <c r="D1914" i="1" s="1"/>
  <c r="D1938" i="1" s="1"/>
  <c r="D1962" i="1" s="1"/>
  <c r="D1986" i="1" s="1"/>
  <c r="D2010" i="1" s="1"/>
  <c r="D2034" i="1" s="1"/>
  <c r="D2058" i="1" s="1"/>
  <c r="D2082" i="1" s="1"/>
  <c r="D2106" i="1" s="1"/>
  <c r="D2130" i="1" s="1"/>
  <c r="D2154" i="1" s="1"/>
  <c r="D2178" i="1" s="1"/>
  <c r="D2202" i="1" s="1"/>
  <c r="D2226" i="1" s="1"/>
  <c r="D2250" i="1" s="1"/>
  <c r="D2274" i="1" s="1"/>
  <c r="D2298" i="1" s="1"/>
  <c r="D2322" i="1" s="1"/>
  <c r="D2346" i="1" s="1"/>
  <c r="D2370" i="1" s="1"/>
  <c r="D2394" i="1" s="1"/>
  <c r="D2418" i="1" s="1"/>
  <c r="D2442" i="1" s="1"/>
  <c r="D2466" i="1" s="1"/>
  <c r="D2490" i="1" s="1"/>
  <c r="D2514" i="1" s="1"/>
  <c r="D2538" i="1" s="1"/>
  <c r="D2562" i="1" s="1"/>
  <c r="D2586" i="1" s="1"/>
  <c r="D2610" i="1" s="1"/>
  <c r="D2634" i="1" s="1"/>
  <c r="D2658" i="1" s="1"/>
  <c r="D2682" i="1" s="1"/>
  <c r="D2706" i="1" s="1"/>
  <c r="D2730" i="1" s="1"/>
  <c r="D2754" i="1" s="1"/>
  <c r="D2778" i="1" s="1"/>
  <c r="D2802" i="1" s="1"/>
  <c r="D2826" i="1" s="1"/>
  <c r="D2850" i="1" s="1"/>
  <c r="D2874" i="1" s="1"/>
  <c r="D2898" i="1" s="1"/>
  <c r="D2922" i="1" s="1"/>
  <c r="D2946" i="1" s="1"/>
  <c r="D2970" i="1" s="1"/>
  <c r="D2994" i="1" s="1"/>
  <c r="D3018" i="1" s="1"/>
  <c r="D3042" i="1" s="1"/>
  <c r="D3066" i="1" s="1"/>
  <c r="D3090" i="1" s="1"/>
  <c r="D3114" i="1" s="1"/>
  <c r="D3138" i="1" s="1"/>
  <c r="D3162" i="1" s="1"/>
  <c r="D3186" i="1" s="1"/>
  <c r="D3210" i="1" s="1"/>
  <c r="D3234" i="1" s="1"/>
  <c r="D3258" i="1" s="1"/>
  <c r="D3282" i="1" s="1"/>
  <c r="D3306" i="1" s="1"/>
  <c r="D3330" i="1" s="1"/>
  <c r="D3354" i="1" s="1"/>
  <c r="D3378" i="1" s="1"/>
  <c r="D3402" i="1" s="1"/>
  <c r="D3426" i="1" s="1"/>
  <c r="D3450" i="1" s="1"/>
  <c r="D3474" i="1" s="1"/>
  <c r="D3498" i="1" s="1"/>
  <c r="D3522" i="1" s="1"/>
  <c r="D3546" i="1" s="1"/>
  <c r="D3570" i="1" s="1"/>
  <c r="D3594" i="1" s="1"/>
  <c r="D3618" i="1" s="1"/>
  <c r="D3642" i="1" s="1"/>
  <c r="D3666" i="1" s="1"/>
  <c r="D3690" i="1" s="1"/>
  <c r="D3714" i="1" s="1"/>
  <c r="D3738" i="1" s="1"/>
  <c r="D3762" i="1" s="1"/>
  <c r="D3786" i="1" s="1"/>
  <c r="D3810" i="1" s="1"/>
  <c r="D3834" i="1" s="1"/>
  <c r="D3858" i="1" s="1"/>
  <c r="D3882" i="1" s="1"/>
  <c r="D3906" i="1" s="1"/>
  <c r="D3930" i="1" s="1"/>
  <c r="D3954" i="1" s="1"/>
  <c r="D3978" i="1" s="1"/>
  <c r="D4002" i="1" s="1"/>
  <c r="D4026" i="1" s="1"/>
  <c r="D4050" i="1" s="1"/>
  <c r="D4074" i="1" s="1"/>
  <c r="D4098" i="1" s="1"/>
  <c r="D4122" i="1" s="1"/>
  <c r="D4146" i="1" s="1"/>
  <c r="D4170" i="1" s="1"/>
  <c r="D4194" i="1" s="1"/>
  <c r="D4218" i="1" s="1"/>
  <c r="D4242" i="1" s="1"/>
  <c r="D4266" i="1" s="1"/>
  <c r="D4290" i="1" s="1"/>
  <c r="D4314" i="1" s="1"/>
  <c r="D4338" i="1" s="1"/>
  <c r="D4362" i="1" s="1"/>
  <c r="D4386" i="1" s="1"/>
  <c r="D4410" i="1" s="1"/>
  <c r="D4434" i="1" s="1"/>
  <c r="D4458" i="1" s="1"/>
  <c r="D4482" i="1" s="1"/>
  <c r="D4506" i="1" s="1"/>
  <c r="D4530" i="1" s="1"/>
  <c r="D4554" i="1" s="1"/>
  <c r="D4578" i="1" s="1"/>
  <c r="D4602" i="1" s="1"/>
  <c r="D4626" i="1" s="1"/>
  <c r="D4650" i="1" s="1"/>
  <c r="D4674" i="1" s="1"/>
  <c r="D4698" i="1" s="1"/>
  <c r="D4722" i="1" s="1"/>
  <c r="D4746" i="1" s="1"/>
  <c r="D4770" i="1" s="1"/>
  <c r="D4794" i="1" s="1"/>
  <c r="D4818" i="1" s="1"/>
  <c r="D4842" i="1" s="1"/>
  <c r="D4866" i="1" s="1"/>
  <c r="D4890" i="1" s="1"/>
  <c r="D4914" i="1" s="1"/>
  <c r="D4938" i="1" s="1"/>
  <c r="D4962" i="1" s="1"/>
  <c r="D4986" i="1" s="1"/>
  <c r="D5010" i="1" s="1"/>
  <c r="D5034" i="1" s="1"/>
  <c r="D5058" i="1" s="1"/>
  <c r="D5082" i="1" s="1"/>
  <c r="D5106" i="1" s="1"/>
  <c r="D5130" i="1" s="1"/>
  <c r="D5154" i="1" s="1"/>
  <c r="D5178" i="1" s="1"/>
  <c r="D5202" i="1" s="1"/>
  <c r="D5226" i="1" s="1"/>
  <c r="D5250" i="1" s="1"/>
  <c r="D5274" i="1" s="1"/>
  <c r="D5298" i="1" s="1"/>
  <c r="D5322" i="1" s="1"/>
  <c r="D5346" i="1" s="1"/>
  <c r="D5370" i="1" s="1"/>
  <c r="D5394" i="1" s="1"/>
  <c r="D5418" i="1" s="1"/>
  <c r="D5442" i="1" s="1"/>
  <c r="D5466" i="1" s="1"/>
  <c r="D5490" i="1" s="1"/>
  <c r="D5514" i="1" s="1"/>
  <c r="D5538" i="1" s="1"/>
  <c r="D5562" i="1" s="1"/>
  <c r="D5586" i="1" s="1"/>
  <c r="D5610" i="1" s="1"/>
  <c r="D5634" i="1" s="1"/>
  <c r="D5658" i="1" s="1"/>
  <c r="D5682" i="1" s="1"/>
  <c r="D5706" i="1" s="1"/>
  <c r="D5730" i="1" s="1"/>
  <c r="D5754" i="1" s="1"/>
  <c r="D5778" i="1" s="1"/>
  <c r="D5802" i="1" s="1"/>
  <c r="D5826" i="1" s="1"/>
  <c r="D5850" i="1" s="1"/>
  <c r="D5874" i="1" s="1"/>
  <c r="D5898" i="1" s="1"/>
  <c r="D5922" i="1" s="1"/>
  <c r="D5946" i="1" s="1"/>
  <c r="D5970" i="1" s="1"/>
  <c r="D5994" i="1" s="1"/>
  <c r="D6018" i="1" s="1"/>
  <c r="D6042" i="1" s="1"/>
  <c r="D6066" i="1" s="1"/>
  <c r="D6090" i="1" s="1"/>
  <c r="D6114" i="1" s="1"/>
  <c r="D6138" i="1" s="1"/>
  <c r="D6162" i="1" s="1"/>
  <c r="D6186" i="1" s="1"/>
  <c r="D6210" i="1" s="1"/>
  <c r="D6234" i="1" s="1"/>
  <c r="D6258" i="1" s="1"/>
  <c r="D6282" i="1" s="1"/>
  <c r="D6306" i="1" s="1"/>
  <c r="D6330" i="1" s="1"/>
  <c r="D6354" i="1" s="1"/>
  <c r="D6378" i="1" s="1"/>
  <c r="D6402" i="1" s="1"/>
  <c r="D6426" i="1" s="1"/>
  <c r="D6450" i="1" s="1"/>
  <c r="D6474" i="1" s="1"/>
  <c r="D6498" i="1" s="1"/>
  <c r="D6522" i="1" s="1"/>
  <c r="D6546" i="1" s="1"/>
  <c r="D6570" i="1" s="1"/>
  <c r="D6594" i="1" s="1"/>
  <c r="D6618" i="1" s="1"/>
  <c r="D6642" i="1" s="1"/>
  <c r="D6666" i="1" s="1"/>
  <c r="D6690" i="1" s="1"/>
  <c r="D6714" i="1" s="1"/>
  <c r="D6738" i="1" s="1"/>
  <c r="D6762" i="1" s="1"/>
  <c r="D6786" i="1" s="1"/>
  <c r="D6810" i="1" s="1"/>
  <c r="D6834" i="1" s="1"/>
  <c r="D6858" i="1" s="1"/>
  <c r="D6882" i="1" s="1"/>
  <c r="D6906" i="1" s="1"/>
  <c r="D6930" i="1" s="1"/>
  <c r="D6954" i="1" s="1"/>
  <c r="D6978" i="1" s="1"/>
  <c r="D7002" i="1" s="1"/>
  <c r="D7026" i="1" s="1"/>
  <c r="D7050" i="1" s="1"/>
  <c r="D7074" i="1" s="1"/>
  <c r="D7098" i="1" s="1"/>
  <c r="D7122" i="1" s="1"/>
  <c r="D7146" i="1" s="1"/>
  <c r="D7170" i="1" s="1"/>
  <c r="D7194" i="1" s="1"/>
  <c r="D7218" i="1" s="1"/>
  <c r="D7242" i="1" s="1"/>
  <c r="D7266" i="1" s="1"/>
  <c r="D7290" i="1" s="1"/>
  <c r="D7314" i="1" s="1"/>
  <c r="D7338" i="1" s="1"/>
  <c r="D7362" i="1" s="1"/>
  <c r="D7386" i="1" s="1"/>
  <c r="D7410" i="1" s="1"/>
  <c r="D7434" i="1" s="1"/>
  <c r="D7458" i="1" s="1"/>
  <c r="D7482" i="1" s="1"/>
  <c r="D7506" i="1" s="1"/>
  <c r="D7530" i="1" s="1"/>
  <c r="D7554" i="1" s="1"/>
  <c r="D7578" i="1" s="1"/>
  <c r="D7602" i="1" s="1"/>
  <c r="D7626" i="1" s="1"/>
  <c r="D7650" i="1" s="1"/>
  <c r="D7674" i="1" s="1"/>
  <c r="D7698" i="1" s="1"/>
  <c r="D7722" i="1" s="1"/>
  <c r="D7746" i="1" s="1"/>
  <c r="D7770" i="1" s="1"/>
  <c r="D7794" i="1" s="1"/>
  <c r="D7818" i="1" s="1"/>
  <c r="D7842" i="1" s="1"/>
  <c r="D7866" i="1" s="1"/>
  <c r="D7890" i="1" s="1"/>
  <c r="D7914" i="1" s="1"/>
  <c r="D7938" i="1" s="1"/>
  <c r="D7962" i="1" s="1"/>
  <c r="D7986" i="1" s="1"/>
  <c r="D8010" i="1" s="1"/>
  <c r="D8034" i="1" s="1"/>
  <c r="D8058" i="1" s="1"/>
  <c r="D8082" i="1" s="1"/>
  <c r="D8106" i="1" s="1"/>
  <c r="D8130" i="1" s="1"/>
  <c r="D8154" i="1" s="1"/>
  <c r="D8178" i="1" s="1"/>
  <c r="D8202" i="1" s="1"/>
  <c r="D8226" i="1" s="1"/>
  <c r="D8250" i="1" s="1"/>
  <c r="D8274" i="1" s="1"/>
  <c r="D8298" i="1" s="1"/>
  <c r="D8322" i="1" s="1"/>
  <c r="D8346" i="1" s="1"/>
  <c r="D8370" i="1" s="1"/>
  <c r="D8394" i="1" s="1"/>
  <c r="D8418" i="1" s="1"/>
  <c r="D8442" i="1" s="1"/>
  <c r="D8466" i="1" s="1"/>
  <c r="D8490" i="1" s="1"/>
  <c r="D8514" i="1" s="1"/>
  <c r="D8538" i="1" s="1"/>
  <c r="D8562" i="1" s="1"/>
  <c r="D8586" i="1" s="1"/>
  <c r="D8610" i="1" s="1"/>
  <c r="D8634" i="1" s="1"/>
  <c r="D8658" i="1" s="1"/>
  <c r="D8682" i="1" s="1"/>
  <c r="D8706" i="1" s="1"/>
  <c r="D8730" i="1" s="1"/>
  <c r="D8754" i="1" s="1"/>
  <c r="D43" i="1"/>
  <c r="D67" i="1" s="1"/>
  <c r="D91" i="1" s="1"/>
  <c r="D115" i="1" s="1"/>
  <c r="D139" i="1" s="1"/>
  <c r="D163" i="1" s="1"/>
  <c r="D187" i="1" s="1"/>
  <c r="D211" i="1" s="1"/>
  <c r="D235" i="1" s="1"/>
  <c r="D259" i="1" s="1"/>
  <c r="D283" i="1" s="1"/>
  <c r="D307" i="1" s="1"/>
  <c r="D331" i="1" s="1"/>
  <c r="D355" i="1" s="1"/>
  <c r="D379" i="1" s="1"/>
  <c r="D403" i="1" s="1"/>
  <c r="D427" i="1" s="1"/>
  <c r="D451" i="1" s="1"/>
  <c r="D475" i="1" s="1"/>
  <c r="D499" i="1" s="1"/>
  <c r="D523" i="1" s="1"/>
  <c r="D547" i="1" s="1"/>
  <c r="D571" i="1" s="1"/>
  <c r="D595" i="1" s="1"/>
  <c r="D619" i="1" s="1"/>
  <c r="D643" i="1" s="1"/>
  <c r="D667" i="1" s="1"/>
  <c r="D691" i="1" s="1"/>
  <c r="D715" i="1" s="1"/>
  <c r="D739" i="1" s="1"/>
  <c r="D763" i="1" s="1"/>
  <c r="D787" i="1" s="1"/>
  <c r="D811" i="1" s="1"/>
  <c r="D835" i="1" s="1"/>
  <c r="D859" i="1" s="1"/>
  <c r="D883" i="1" s="1"/>
  <c r="D907" i="1" s="1"/>
  <c r="D931" i="1" s="1"/>
  <c r="D955" i="1" s="1"/>
  <c r="D979" i="1" s="1"/>
  <c r="D1003" i="1" s="1"/>
  <c r="D1027" i="1" s="1"/>
  <c r="D1051" i="1" s="1"/>
  <c r="D1075" i="1" s="1"/>
  <c r="D1099" i="1" s="1"/>
  <c r="D1123" i="1" s="1"/>
  <c r="D1147" i="1" s="1"/>
  <c r="D1171" i="1" s="1"/>
  <c r="D1195" i="1" s="1"/>
  <c r="D1219" i="1" s="1"/>
  <c r="D1243" i="1" s="1"/>
  <c r="D1267" i="1" s="1"/>
  <c r="D1291" i="1" s="1"/>
  <c r="D1315" i="1" s="1"/>
  <c r="D1339" i="1" s="1"/>
  <c r="D1363" i="1" s="1"/>
  <c r="D1387" i="1" s="1"/>
  <c r="D1411" i="1" s="1"/>
  <c r="D1435" i="1" s="1"/>
  <c r="D1459" i="1" s="1"/>
  <c r="D1483" i="1" s="1"/>
  <c r="D1507" i="1" s="1"/>
  <c r="D1531" i="1" s="1"/>
  <c r="D1555" i="1" s="1"/>
  <c r="D1579" i="1" s="1"/>
  <c r="D1603" i="1" s="1"/>
  <c r="D1627" i="1" s="1"/>
  <c r="D1651" i="1" s="1"/>
  <c r="D1675" i="1" s="1"/>
  <c r="D1699" i="1" s="1"/>
  <c r="D1723" i="1" s="1"/>
  <c r="D1747" i="1" s="1"/>
  <c r="D1771" i="1" s="1"/>
  <c r="D1795" i="1" s="1"/>
  <c r="D1819" i="1" s="1"/>
  <c r="D1843" i="1" s="1"/>
  <c r="D1867" i="1" s="1"/>
  <c r="D1891" i="1" s="1"/>
  <c r="D1915" i="1" s="1"/>
  <c r="D1939" i="1" s="1"/>
  <c r="D1963" i="1" s="1"/>
  <c r="D1987" i="1" s="1"/>
  <c r="D2011" i="1" s="1"/>
  <c r="D2035" i="1" s="1"/>
  <c r="D2059" i="1" s="1"/>
  <c r="D2083" i="1" s="1"/>
  <c r="D2107" i="1" s="1"/>
  <c r="D2131" i="1" s="1"/>
  <c r="D2155" i="1" s="1"/>
  <c r="D2179" i="1" s="1"/>
  <c r="D2203" i="1" s="1"/>
  <c r="D2227" i="1" s="1"/>
  <c r="D2251" i="1" s="1"/>
  <c r="D2275" i="1" s="1"/>
  <c r="D2299" i="1" s="1"/>
  <c r="D2323" i="1" s="1"/>
  <c r="D2347" i="1" s="1"/>
  <c r="D2371" i="1" s="1"/>
  <c r="D2395" i="1" s="1"/>
  <c r="D2419" i="1" s="1"/>
  <c r="D2443" i="1" s="1"/>
  <c r="D2467" i="1" s="1"/>
  <c r="D2491" i="1" s="1"/>
  <c r="D2515" i="1" s="1"/>
  <c r="D2539" i="1" s="1"/>
  <c r="D2563" i="1" s="1"/>
  <c r="D2587" i="1" s="1"/>
  <c r="D2611" i="1" s="1"/>
  <c r="D2635" i="1" s="1"/>
  <c r="D2659" i="1" s="1"/>
  <c r="D2683" i="1" s="1"/>
  <c r="D2707" i="1" s="1"/>
  <c r="D2731" i="1" s="1"/>
  <c r="D2755" i="1" s="1"/>
  <c r="D2779" i="1" s="1"/>
  <c r="D2803" i="1" s="1"/>
  <c r="D2827" i="1" s="1"/>
  <c r="D2851" i="1" s="1"/>
  <c r="D2875" i="1" s="1"/>
  <c r="D2899" i="1" s="1"/>
  <c r="D2923" i="1" s="1"/>
  <c r="D2947" i="1" s="1"/>
  <c r="D2971" i="1" s="1"/>
  <c r="D2995" i="1" s="1"/>
  <c r="D3019" i="1" s="1"/>
  <c r="D3043" i="1" s="1"/>
  <c r="D3067" i="1" s="1"/>
  <c r="D3091" i="1" s="1"/>
  <c r="D3115" i="1" s="1"/>
  <c r="D3139" i="1" s="1"/>
  <c r="D3163" i="1" s="1"/>
  <c r="D3187" i="1" s="1"/>
  <c r="D3211" i="1" s="1"/>
  <c r="D3235" i="1" s="1"/>
  <c r="D3259" i="1" s="1"/>
  <c r="D3283" i="1" s="1"/>
  <c r="D3307" i="1" s="1"/>
  <c r="D3331" i="1" s="1"/>
  <c r="D3355" i="1" s="1"/>
  <c r="D3379" i="1" s="1"/>
  <c r="D3403" i="1" s="1"/>
  <c r="D3427" i="1" s="1"/>
  <c r="D3451" i="1" s="1"/>
  <c r="D3475" i="1" s="1"/>
  <c r="D3499" i="1" s="1"/>
  <c r="D3523" i="1" s="1"/>
  <c r="D3547" i="1" s="1"/>
  <c r="D44" i="1"/>
  <c r="D68" i="1" s="1"/>
  <c r="D92" i="1" s="1"/>
  <c r="D116" i="1" s="1"/>
  <c r="D140" i="1" s="1"/>
  <c r="D164" i="1" s="1"/>
  <c r="D188" i="1" s="1"/>
  <c r="D212" i="1" s="1"/>
  <c r="D236" i="1" s="1"/>
  <c r="D260" i="1" s="1"/>
  <c r="D284" i="1" s="1"/>
  <c r="D308" i="1" s="1"/>
  <c r="D332" i="1" s="1"/>
  <c r="D356" i="1" s="1"/>
  <c r="D380" i="1" s="1"/>
  <c r="D404" i="1" s="1"/>
  <c r="D428" i="1" s="1"/>
  <c r="D452" i="1" s="1"/>
  <c r="D476" i="1" s="1"/>
  <c r="D500" i="1" s="1"/>
  <c r="D524" i="1" s="1"/>
  <c r="D548" i="1" s="1"/>
  <c r="D572" i="1" s="1"/>
  <c r="D596" i="1" s="1"/>
  <c r="D620" i="1" s="1"/>
  <c r="D644" i="1" s="1"/>
  <c r="D668" i="1" s="1"/>
  <c r="D692" i="1" s="1"/>
  <c r="D716" i="1" s="1"/>
  <c r="D740" i="1" s="1"/>
  <c r="D764" i="1" s="1"/>
  <c r="D788" i="1" s="1"/>
  <c r="D812" i="1" s="1"/>
  <c r="D836" i="1" s="1"/>
  <c r="D860" i="1" s="1"/>
  <c r="D884" i="1" s="1"/>
  <c r="D908" i="1" s="1"/>
  <c r="D932" i="1" s="1"/>
  <c r="D956" i="1" s="1"/>
  <c r="D980" i="1" s="1"/>
  <c r="D1004" i="1" s="1"/>
  <c r="D1028" i="1" s="1"/>
  <c r="D1052" i="1" s="1"/>
  <c r="D1076" i="1" s="1"/>
  <c r="D1100" i="1" s="1"/>
  <c r="D1124" i="1" s="1"/>
  <c r="D1148" i="1" s="1"/>
  <c r="D1172" i="1" s="1"/>
  <c r="D1196" i="1" s="1"/>
  <c r="D1220" i="1" s="1"/>
  <c r="D1244" i="1" s="1"/>
  <c r="D1268" i="1" s="1"/>
  <c r="D1292" i="1" s="1"/>
  <c r="D1316" i="1" s="1"/>
  <c r="D1340" i="1" s="1"/>
  <c r="D1364" i="1" s="1"/>
  <c r="D1388" i="1" s="1"/>
  <c r="D1412" i="1" s="1"/>
  <c r="D1436" i="1" s="1"/>
  <c r="D1460" i="1" s="1"/>
  <c r="D1484" i="1" s="1"/>
  <c r="D1508" i="1" s="1"/>
  <c r="D1532" i="1" s="1"/>
  <c r="D1556" i="1" s="1"/>
  <c r="D1580" i="1" s="1"/>
  <c r="D1604" i="1" s="1"/>
  <c r="D1628" i="1" s="1"/>
  <c r="D1652" i="1" s="1"/>
  <c r="D1676" i="1" s="1"/>
  <c r="D1700" i="1" s="1"/>
  <c r="D1724" i="1" s="1"/>
  <c r="D1748" i="1" s="1"/>
  <c r="D1772" i="1" s="1"/>
  <c r="D1796" i="1" s="1"/>
  <c r="D1820" i="1" s="1"/>
  <c r="D1844" i="1" s="1"/>
  <c r="D1868" i="1" s="1"/>
  <c r="D1892" i="1" s="1"/>
  <c r="D1916" i="1" s="1"/>
  <c r="D1940" i="1" s="1"/>
  <c r="D1964" i="1" s="1"/>
  <c r="D1988" i="1" s="1"/>
  <c r="D2012" i="1" s="1"/>
  <c r="D2036" i="1" s="1"/>
  <c r="D2060" i="1" s="1"/>
  <c r="D2084" i="1" s="1"/>
  <c r="D2108" i="1" s="1"/>
  <c r="D2132" i="1" s="1"/>
  <c r="D2156" i="1" s="1"/>
  <c r="D2180" i="1" s="1"/>
  <c r="D2204" i="1" s="1"/>
  <c r="D2228" i="1" s="1"/>
  <c r="D2252" i="1" s="1"/>
  <c r="D2276" i="1" s="1"/>
  <c r="D2300" i="1" s="1"/>
  <c r="D2324" i="1" s="1"/>
  <c r="D2348" i="1" s="1"/>
  <c r="D2372" i="1" s="1"/>
  <c r="D2396" i="1" s="1"/>
  <c r="D2420" i="1" s="1"/>
  <c r="D2444" i="1" s="1"/>
  <c r="D2468" i="1" s="1"/>
  <c r="D2492" i="1" s="1"/>
  <c r="D2516" i="1" s="1"/>
  <c r="D2540" i="1" s="1"/>
  <c r="D2564" i="1" s="1"/>
  <c r="D2588" i="1" s="1"/>
  <c r="D2612" i="1" s="1"/>
  <c r="D2636" i="1" s="1"/>
  <c r="D2660" i="1" s="1"/>
  <c r="D2684" i="1" s="1"/>
  <c r="D2708" i="1" s="1"/>
  <c r="D2732" i="1" s="1"/>
  <c r="D2756" i="1" s="1"/>
  <c r="D2780" i="1" s="1"/>
  <c r="D2804" i="1" s="1"/>
  <c r="D2828" i="1" s="1"/>
  <c r="D2852" i="1" s="1"/>
  <c r="D2876" i="1" s="1"/>
  <c r="D2900" i="1" s="1"/>
  <c r="D2924" i="1" s="1"/>
  <c r="D2948" i="1" s="1"/>
  <c r="D2972" i="1" s="1"/>
  <c r="D2996" i="1" s="1"/>
  <c r="D3020" i="1" s="1"/>
  <c r="D3044" i="1" s="1"/>
  <c r="D3068" i="1" s="1"/>
  <c r="D3092" i="1" s="1"/>
  <c r="D3116" i="1" s="1"/>
  <c r="D3140" i="1" s="1"/>
  <c r="D3164" i="1" s="1"/>
  <c r="D3188" i="1" s="1"/>
  <c r="D3212" i="1" s="1"/>
  <c r="D3236" i="1" s="1"/>
  <c r="D3260" i="1" s="1"/>
  <c r="D3284" i="1" s="1"/>
  <c r="D3308" i="1" s="1"/>
  <c r="D3332" i="1" s="1"/>
  <c r="D3356" i="1" s="1"/>
  <c r="D3380" i="1" s="1"/>
  <c r="D3404" i="1" s="1"/>
  <c r="D3428" i="1" s="1"/>
  <c r="D3452" i="1" s="1"/>
  <c r="D3476" i="1" s="1"/>
  <c r="D3500" i="1" s="1"/>
  <c r="D3524" i="1" s="1"/>
  <c r="D3548" i="1" s="1"/>
  <c r="D45" i="1"/>
  <c r="D46" i="1"/>
  <c r="D70" i="1" s="1"/>
  <c r="D94" i="1" s="1"/>
  <c r="D118" i="1" s="1"/>
  <c r="D142" i="1" s="1"/>
  <c r="D166" i="1" s="1"/>
  <c r="D190" i="1" s="1"/>
  <c r="D214" i="1" s="1"/>
  <c r="D238" i="1" s="1"/>
  <c r="D262" i="1" s="1"/>
  <c r="D286" i="1" s="1"/>
  <c r="D310" i="1" s="1"/>
  <c r="D334" i="1" s="1"/>
  <c r="D358" i="1" s="1"/>
  <c r="D382" i="1" s="1"/>
  <c r="D406" i="1" s="1"/>
  <c r="D430" i="1" s="1"/>
  <c r="D454" i="1" s="1"/>
  <c r="D478" i="1" s="1"/>
  <c r="D502" i="1" s="1"/>
  <c r="D526" i="1" s="1"/>
  <c r="D550" i="1" s="1"/>
  <c r="D574" i="1" s="1"/>
  <c r="D598" i="1" s="1"/>
  <c r="D622" i="1" s="1"/>
  <c r="D646" i="1" s="1"/>
  <c r="D670" i="1" s="1"/>
  <c r="D694" i="1" s="1"/>
  <c r="D718" i="1" s="1"/>
  <c r="D742" i="1" s="1"/>
  <c r="D766" i="1" s="1"/>
  <c r="D790" i="1" s="1"/>
  <c r="D814" i="1" s="1"/>
  <c r="D838" i="1" s="1"/>
  <c r="D862" i="1" s="1"/>
  <c r="D886" i="1" s="1"/>
  <c r="D910" i="1" s="1"/>
  <c r="D934" i="1" s="1"/>
  <c r="D958" i="1" s="1"/>
  <c r="D982" i="1" s="1"/>
  <c r="D1006" i="1" s="1"/>
  <c r="D1030" i="1" s="1"/>
  <c r="D1054" i="1" s="1"/>
  <c r="D1078" i="1" s="1"/>
  <c r="D1102" i="1" s="1"/>
  <c r="D1126" i="1" s="1"/>
  <c r="D1150" i="1" s="1"/>
  <c r="D1174" i="1" s="1"/>
  <c r="D1198" i="1" s="1"/>
  <c r="D1222" i="1" s="1"/>
  <c r="D1246" i="1" s="1"/>
  <c r="D1270" i="1" s="1"/>
  <c r="D1294" i="1" s="1"/>
  <c r="D1318" i="1" s="1"/>
  <c r="D1342" i="1" s="1"/>
  <c r="D1366" i="1" s="1"/>
  <c r="D1390" i="1" s="1"/>
  <c r="D1414" i="1" s="1"/>
  <c r="D1438" i="1" s="1"/>
  <c r="D1462" i="1" s="1"/>
  <c r="D1486" i="1" s="1"/>
  <c r="D1510" i="1" s="1"/>
  <c r="D1534" i="1" s="1"/>
  <c r="D1558" i="1" s="1"/>
  <c r="D1582" i="1" s="1"/>
  <c r="D1606" i="1" s="1"/>
  <c r="D1630" i="1" s="1"/>
  <c r="D1654" i="1" s="1"/>
  <c r="D1678" i="1" s="1"/>
  <c r="D1702" i="1" s="1"/>
  <c r="D1726" i="1" s="1"/>
  <c r="D1750" i="1" s="1"/>
  <c r="D1774" i="1" s="1"/>
  <c r="D1798" i="1" s="1"/>
  <c r="D1822" i="1" s="1"/>
  <c r="D1846" i="1" s="1"/>
  <c r="D1870" i="1" s="1"/>
  <c r="D1894" i="1" s="1"/>
  <c r="D1918" i="1" s="1"/>
  <c r="D1942" i="1" s="1"/>
  <c r="D1966" i="1" s="1"/>
  <c r="D1990" i="1" s="1"/>
  <c r="D2014" i="1" s="1"/>
  <c r="D2038" i="1" s="1"/>
  <c r="D2062" i="1" s="1"/>
  <c r="D2086" i="1" s="1"/>
  <c r="D2110" i="1" s="1"/>
  <c r="D2134" i="1" s="1"/>
  <c r="D2158" i="1" s="1"/>
  <c r="D2182" i="1" s="1"/>
  <c r="D2206" i="1" s="1"/>
  <c r="D2230" i="1" s="1"/>
  <c r="D2254" i="1" s="1"/>
  <c r="D2278" i="1" s="1"/>
  <c r="D2302" i="1" s="1"/>
  <c r="D2326" i="1" s="1"/>
  <c r="D2350" i="1" s="1"/>
  <c r="D2374" i="1" s="1"/>
  <c r="D2398" i="1" s="1"/>
  <c r="D2422" i="1" s="1"/>
  <c r="D2446" i="1" s="1"/>
  <c r="D2470" i="1" s="1"/>
  <c r="D2494" i="1" s="1"/>
  <c r="D2518" i="1" s="1"/>
  <c r="D2542" i="1" s="1"/>
  <c r="D2566" i="1" s="1"/>
  <c r="D2590" i="1" s="1"/>
  <c r="D2614" i="1" s="1"/>
  <c r="D2638" i="1" s="1"/>
  <c r="D2662" i="1" s="1"/>
  <c r="D2686" i="1" s="1"/>
  <c r="D2710" i="1" s="1"/>
  <c r="D2734" i="1" s="1"/>
  <c r="D2758" i="1" s="1"/>
  <c r="D2782" i="1" s="1"/>
  <c r="D2806" i="1" s="1"/>
  <c r="D2830" i="1" s="1"/>
  <c r="D2854" i="1" s="1"/>
  <c r="D2878" i="1" s="1"/>
  <c r="D2902" i="1" s="1"/>
  <c r="D2926" i="1" s="1"/>
  <c r="D2950" i="1" s="1"/>
  <c r="D2974" i="1" s="1"/>
  <c r="D2998" i="1" s="1"/>
  <c r="D3022" i="1" s="1"/>
  <c r="D3046" i="1" s="1"/>
  <c r="D3070" i="1" s="1"/>
  <c r="D3094" i="1" s="1"/>
  <c r="D3118" i="1" s="1"/>
  <c r="D3142" i="1" s="1"/>
  <c r="D3166" i="1" s="1"/>
  <c r="D3190" i="1" s="1"/>
  <c r="D3214" i="1" s="1"/>
  <c r="D3238" i="1" s="1"/>
  <c r="D3262" i="1" s="1"/>
  <c r="D3286" i="1" s="1"/>
  <c r="D3310" i="1" s="1"/>
  <c r="D3334" i="1" s="1"/>
  <c r="D3358" i="1" s="1"/>
  <c r="D3382" i="1" s="1"/>
  <c r="D3406" i="1" s="1"/>
  <c r="D3430" i="1" s="1"/>
  <c r="D3454" i="1" s="1"/>
  <c r="D3478" i="1" s="1"/>
  <c r="D3502" i="1" s="1"/>
  <c r="D3526" i="1" s="1"/>
  <c r="D3550" i="1" s="1"/>
  <c r="D3574" i="1" s="1"/>
  <c r="D3598" i="1" s="1"/>
  <c r="D3622" i="1" s="1"/>
  <c r="D3646" i="1" s="1"/>
  <c r="D3670" i="1" s="1"/>
  <c r="D3694" i="1" s="1"/>
  <c r="D3718" i="1" s="1"/>
  <c r="D3742" i="1" s="1"/>
  <c r="D3766" i="1" s="1"/>
  <c r="D3790" i="1" s="1"/>
  <c r="D3814" i="1" s="1"/>
  <c r="D3838" i="1" s="1"/>
  <c r="D3862" i="1" s="1"/>
  <c r="D3886" i="1" s="1"/>
  <c r="D3910" i="1" s="1"/>
  <c r="D3934" i="1" s="1"/>
  <c r="D3958" i="1" s="1"/>
  <c r="D3982" i="1" s="1"/>
  <c r="D4006" i="1" s="1"/>
  <c r="D4030" i="1" s="1"/>
  <c r="D4054" i="1" s="1"/>
  <c r="D4078" i="1" s="1"/>
  <c r="D4102" i="1" s="1"/>
  <c r="D4126" i="1" s="1"/>
  <c r="D4150" i="1" s="1"/>
  <c r="D4174" i="1" s="1"/>
  <c r="D4198" i="1" s="1"/>
  <c r="D4222" i="1" s="1"/>
  <c r="D4246" i="1" s="1"/>
  <c r="D4270" i="1" s="1"/>
  <c r="D4294" i="1" s="1"/>
  <c r="D4318" i="1" s="1"/>
  <c r="D4342" i="1" s="1"/>
  <c r="D4366" i="1" s="1"/>
  <c r="D4390" i="1" s="1"/>
  <c r="D4414" i="1" s="1"/>
  <c r="D4438" i="1" s="1"/>
  <c r="D4462" i="1" s="1"/>
  <c r="D4486" i="1" s="1"/>
  <c r="D4510" i="1" s="1"/>
  <c r="D4534" i="1" s="1"/>
  <c r="D4558" i="1" s="1"/>
  <c r="D4582" i="1" s="1"/>
  <c r="D47" i="1"/>
  <c r="D71" i="1" s="1"/>
  <c r="D95" i="1" s="1"/>
  <c r="D119" i="1" s="1"/>
  <c r="D143" i="1" s="1"/>
  <c r="D167" i="1" s="1"/>
  <c r="D191" i="1" s="1"/>
  <c r="D215" i="1" s="1"/>
  <c r="D239" i="1" s="1"/>
  <c r="D263" i="1" s="1"/>
  <c r="D287" i="1" s="1"/>
  <c r="D311" i="1" s="1"/>
  <c r="D335" i="1" s="1"/>
  <c r="D359" i="1" s="1"/>
  <c r="D383" i="1" s="1"/>
  <c r="D407" i="1" s="1"/>
  <c r="D431" i="1" s="1"/>
  <c r="D455" i="1" s="1"/>
  <c r="D479" i="1" s="1"/>
  <c r="D503" i="1" s="1"/>
  <c r="D527" i="1" s="1"/>
  <c r="D551" i="1" s="1"/>
  <c r="D575" i="1" s="1"/>
  <c r="D599" i="1" s="1"/>
  <c r="D623" i="1" s="1"/>
  <c r="D647" i="1" s="1"/>
  <c r="D671" i="1" s="1"/>
  <c r="D695" i="1" s="1"/>
  <c r="D719" i="1" s="1"/>
  <c r="D743" i="1" s="1"/>
  <c r="D767" i="1" s="1"/>
  <c r="D791" i="1" s="1"/>
  <c r="D815" i="1" s="1"/>
  <c r="D839" i="1" s="1"/>
  <c r="D863" i="1" s="1"/>
  <c r="D887" i="1" s="1"/>
  <c r="D911" i="1" s="1"/>
  <c r="D935" i="1" s="1"/>
  <c r="D959" i="1" s="1"/>
  <c r="D983" i="1" s="1"/>
  <c r="D1007" i="1" s="1"/>
  <c r="D1031" i="1" s="1"/>
  <c r="D1055" i="1" s="1"/>
  <c r="D1079" i="1" s="1"/>
  <c r="D1103" i="1" s="1"/>
  <c r="D1127" i="1" s="1"/>
  <c r="D1151" i="1" s="1"/>
  <c r="D1175" i="1" s="1"/>
  <c r="D1199" i="1" s="1"/>
  <c r="D1223" i="1" s="1"/>
  <c r="D1247" i="1" s="1"/>
  <c r="D1271" i="1" s="1"/>
  <c r="D1295" i="1" s="1"/>
  <c r="D1319" i="1" s="1"/>
  <c r="D1343" i="1" s="1"/>
  <c r="D1367" i="1" s="1"/>
  <c r="D1391" i="1" s="1"/>
  <c r="D1415" i="1" s="1"/>
  <c r="D1439" i="1" s="1"/>
  <c r="D1463" i="1" s="1"/>
  <c r="D1487" i="1" s="1"/>
  <c r="D1511" i="1" s="1"/>
  <c r="D1535" i="1" s="1"/>
  <c r="D1559" i="1" s="1"/>
  <c r="D1583" i="1" s="1"/>
  <c r="D1607" i="1" s="1"/>
  <c r="D1631" i="1" s="1"/>
  <c r="D1655" i="1" s="1"/>
  <c r="D1679" i="1" s="1"/>
  <c r="D1703" i="1" s="1"/>
  <c r="D1727" i="1" s="1"/>
  <c r="D1751" i="1" s="1"/>
  <c r="D1775" i="1" s="1"/>
  <c r="D1799" i="1" s="1"/>
  <c r="D1823" i="1" s="1"/>
  <c r="D1847" i="1" s="1"/>
  <c r="D1871" i="1" s="1"/>
  <c r="D1895" i="1" s="1"/>
  <c r="D1919" i="1" s="1"/>
  <c r="D1943" i="1" s="1"/>
  <c r="D1967" i="1" s="1"/>
  <c r="D1991" i="1" s="1"/>
  <c r="D2015" i="1" s="1"/>
  <c r="D2039" i="1" s="1"/>
  <c r="D2063" i="1" s="1"/>
  <c r="D2087" i="1" s="1"/>
  <c r="D2111" i="1" s="1"/>
  <c r="D2135" i="1" s="1"/>
  <c r="D2159" i="1" s="1"/>
  <c r="D2183" i="1" s="1"/>
  <c r="D2207" i="1" s="1"/>
  <c r="D2231" i="1" s="1"/>
  <c r="D2255" i="1" s="1"/>
  <c r="D2279" i="1" s="1"/>
  <c r="D2303" i="1" s="1"/>
  <c r="D2327" i="1" s="1"/>
  <c r="D2351" i="1" s="1"/>
  <c r="D2375" i="1" s="1"/>
  <c r="D2399" i="1" s="1"/>
  <c r="D2423" i="1" s="1"/>
  <c r="D2447" i="1" s="1"/>
  <c r="D2471" i="1" s="1"/>
  <c r="D2495" i="1" s="1"/>
  <c r="D2519" i="1" s="1"/>
  <c r="D2543" i="1" s="1"/>
  <c r="D2567" i="1" s="1"/>
  <c r="D2591" i="1" s="1"/>
  <c r="D2615" i="1" s="1"/>
  <c r="D2639" i="1" s="1"/>
  <c r="D2663" i="1" s="1"/>
  <c r="D2687" i="1" s="1"/>
  <c r="D2711" i="1" s="1"/>
  <c r="D2735" i="1" s="1"/>
  <c r="D2759" i="1" s="1"/>
  <c r="D2783" i="1" s="1"/>
  <c r="D2807" i="1" s="1"/>
  <c r="D2831" i="1" s="1"/>
  <c r="D2855" i="1" s="1"/>
  <c r="D2879" i="1" s="1"/>
  <c r="D2903" i="1" s="1"/>
  <c r="D2927" i="1" s="1"/>
  <c r="D2951" i="1" s="1"/>
  <c r="D2975" i="1" s="1"/>
  <c r="D2999" i="1" s="1"/>
  <c r="D3023" i="1" s="1"/>
  <c r="D3047" i="1" s="1"/>
  <c r="D3071" i="1" s="1"/>
  <c r="D3095" i="1" s="1"/>
  <c r="D3119" i="1" s="1"/>
  <c r="D3143" i="1" s="1"/>
  <c r="D3167" i="1" s="1"/>
  <c r="D3191" i="1" s="1"/>
  <c r="D3215" i="1" s="1"/>
  <c r="D3239" i="1" s="1"/>
  <c r="D3263" i="1" s="1"/>
  <c r="D3287" i="1" s="1"/>
  <c r="D3311" i="1" s="1"/>
  <c r="D3335" i="1" s="1"/>
  <c r="D3359" i="1" s="1"/>
  <c r="D3383" i="1" s="1"/>
  <c r="D3407" i="1" s="1"/>
  <c r="D3431" i="1" s="1"/>
  <c r="D3455" i="1" s="1"/>
  <c r="D3479" i="1" s="1"/>
  <c r="D3503" i="1" s="1"/>
  <c r="D3527" i="1" s="1"/>
  <c r="D3551" i="1" s="1"/>
  <c r="D3575" i="1" s="1"/>
  <c r="D3599" i="1" s="1"/>
  <c r="D3623" i="1" s="1"/>
  <c r="D3647" i="1" s="1"/>
  <c r="D3671" i="1" s="1"/>
  <c r="D3695" i="1" s="1"/>
  <c r="D3719" i="1" s="1"/>
  <c r="D3743" i="1" s="1"/>
  <c r="D3767" i="1" s="1"/>
  <c r="D3791" i="1" s="1"/>
  <c r="D3815" i="1" s="1"/>
  <c r="D3839" i="1" s="1"/>
  <c r="D3863" i="1" s="1"/>
  <c r="D3887" i="1" s="1"/>
  <c r="D3911" i="1" s="1"/>
  <c r="D3935" i="1" s="1"/>
  <c r="D3959" i="1" s="1"/>
  <c r="D3983" i="1" s="1"/>
  <c r="D4007" i="1" s="1"/>
  <c r="D4031" i="1" s="1"/>
  <c r="D4055" i="1" s="1"/>
  <c r="D4079" i="1" s="1"/>
  <c r="D4103" i="1" s="1"/>
  <c r="D4127" i="1" s="1"/>
  <c r="D4151" i="1" s="1"/>
  <c r="D4175" i="1" s="1"/>
  <c r="D4199" i="1" s="1"/>
  <c r="D4223" i="1" s="1"/>
  <c r="D4247" i="1" s="1"/>
  <c r="D4271" i="1" s="1"/>
  <c r="D4295" i="1" s="1"/>
  <c r="D4319" i="1" s="1"/>
  <c r="D4343" i="1" s="1"/>
  <c r="D4367" i="1" s="1"/>
  <c r="D4391" i="1" s="1"/>
  <c r="D4415" i="1" s="1"/>
  <c r="D4439" i="1" s="1"/>
  <c r="D4463" i="1" s="1"/>
  <c r="D4487" i="1" s="1"/>
  <c r="D4511" i="1" s="1"/>
  <c r="D4535" i="1" s="1"/>
  <c r="D4559" i="1" s="1"/>
  <c r="D4583" i="1" s="1"/>
  <c r="D48" i="1"/>
  <c r="D72" i="1" s="1"/>
  <c r="D96" i="1" s="1"/>
  <c r="D120" i="1" s="1"/>
  <c r="D144" i="1" s="1"/>
  <c r="D168" i="1" s="1"/>
  <c r="D192" i="1" s="1"/>
  <c r="D216" i="1" s="1"/>
  <c r="D240" i="1" s="1"/>
  <c r="D264" i="1" s="1"/>
  <c r="D288" i="1" s="1"/>
  <c r="D312" i="1" s="1"/>
  <c r="D336" i="1" s="1"/>
  <c r="D360" i="1" s="1"/>
  <c r="D384" i="1" s="1"/>
  <c r="D408" i="1" s="1"/>
  <c r="D432" i="1" s="1"/>
  <c r="D456" i="1" s="1"/>
  <c r="D480" i="1" s="1"/>
  <c r="D504" i="1" s="1"/>
  <c r="D528" i="1" s="1"/>
  <c r="D552" i="1" s="1"/>
  <c r="D576" i="1" s="1"/>
  <c r="D600" i="1" s="1"/>
  <c r="D624" i="1" s="1"/>
  <c r="D648" i="1" s="1"/>
  <c r="D672" i="1" s="1"/>
  <c r="D696" i="1" s="1"/>
  <c r="D720" i="1" s="1"/>
  <c r="D744" i="1" s="1"/>
  <c r="D768" i="1" s="1"/>
  <c r="D792" i="1" s="1"/>
  <c r="D816" i="1" s="1"/>
  <c r="D840" i="1" s="1"/>
  <c r="D864" i="1" s="1"/>
  <c r="D888" i="1" s="1"/>
  <c r="D912" i="1" s="1"/>
  <c r="D936" i="1" s="1"/>
  <c r="D960" i="1" s="1"/>
  <c r="D984" i="1" s="1"/>
  <c r="D1008" i="1" s="1"/>
  <c r="D1032" i="1" s="1"/>
  <c r="D1056" i="1" s="1"/>
  <c r="D1080" i="1" s="1"/>
  <c r="D1104" i="1" s="1"/>
  <c r="D1128" i="1" s="1"/>
  <c r="D1152" i="1" s="1"/>
  <c r="D1176" i="1" s="1"/>
  <c r="D1200" i="1" s="1"/>
  <c r="D1224" i="1" s="1"/>
  <c r="D1248" i="1" s="1"/>
  <c r="D1272" i="1" s="1"/>
  <c r="D1296" i="1" s="1"/>
  <c r="D1320" i="1" s="1"/>
  <c r="D1344" i="1" s="1"/>
  <c r="D1368" i="1" s="1"/>
  <c r="D1392" i="1" s="1"/>
  <c r="D1416" i="1" s="1"/>
  <c r="D1440" i="1" s="1"/>
  <c r="D1464" i="1" s="1"/>
  <c r="D1488" i="1" s="1"/>
  <c r="D1512" i="1" s="1"/>
  <c r="D1536" i="1" s="1"/>
  <c r="D1560" i="1" s="1"/>
  <c r="D1584" i="1" s="1"/>
  <c r="D1608" i="1" s="1"/>
  <c r="D1632" i="1" s="1"/>
  <c r="D1656" i="1" s="1"/>
  <c r="D1680" i="1" s="1"/>
  <c r="D1704" i="1" s="1"/>
  <c r="D1728" i="1" s="1"/>
  <c r="D1752" i="1" s="1"/>
  <c r="D1776" i="1" s="1"/>
  <c r="D1800" i="1" s="1"/>
  <c r="D1824" i="1" s="1"/>
  <c r="D1848" i="1" s="1"/>
  <c r="D1872" i="1" s="1"/>
  <c r="D1896" i="1" s="1"/>
  <c r="D1920" i="1" s="1"/>
  <c r="D1944" i="1" s="1"/>
  <c r="D1968" i="1" s="1"/>
  <c r="D1992" i="1" s="1"/>
  <c r="D2016" i="1" s="1"/>
  <c r="D2040" i="1" s="1"/>
  <c r="D2064" i="1" s="1"/>
  <c r="D2088" i="1" s="1"/>
  <c r="D2112" i="1" s="1"/>
  <c r="D2136" i="1" s="1"/>
  <c r="D2160" i="1" s="1"/>
  <c r="D2184" i="1" s="1"/>
  <c r="D2208" i="1" s="1"/>
  <c r="D2232" i="1" s="1"/>
  <c r="D2256" i="1" s="1"/>
  <c r="D2280" i="1" s="1"/>
  <c r="D2304" i="1" s="1"/>
  <c r="D2328" i="1" s="1"/>
  <c r="D2352" i="1" s="1"/>
  <c r="D2376" i="1" s="1"/>
  <c r="D2400" i="1" s="1"/>
  <c r="D2424" i="1" s="1"/>
  <c r="D2448" i="1" s="1"/>
  <c r="D2472" i="1" s="1"/>
  <c r="D2496" i="1" s="1"/>
  <c r="D2520" i="1" s="1"/>
  <c r="D2544" i="1" s="1"/>
  <c r="D2568" i="1" s="1"/>
  <c r="D2592" i="1" s="1"/>
  <c r="D2616" i="1" s="1"/>
  <c r="D2640" i="1" s="1"/>
  <c r="D2664" i="1" s="1"/>
  <c r="D2688" i="1" s="1"/>
  <c r="D2712" i="1" s="1"/>
  <c r="D2736" i="1" s="1"/>
  <c r="D2760" i="1" s="1"/>
  <c r="D2784" i="1" s="1"/>
  <c r="D2808" i="1" s="1"/>
  <c r="D2832" i="1" s="1"/>
  <c r="D2856" i="1" s="1"/>
  <c r="D2880" i="1" s="1"/>
  <c r="D2904" i="1" s="1"/>
  <c r="D2928" i="1" s="1"/>
  <c r="D2952" i="1" s="1"/>
  <c r="D2976" i="1" s="1"/>
  <c r="D3000" i="1" s="1"/>
  <c r="D3024" i="1" s="1"/>
  <c r="D3048" i="1" s="1"/>
  <c r="D3072" i="1" s="1"/>
  <c r="D3096" i="1" s="1"/>
  <c r="D3120" i="1" s="1"/>
  <c r="D3144" i="1" s="1"/>
  <c r="D3168" i="1" s="1"/>
  <c r="D3192" i="1" s="1"/>
  <c r="D3216" i="1" s="1"/>
  <c r="D3240" i="1" s="1"/>
  <c r="D3264" i="1" s="1"/>
  <c r="D3288" i="1" s="1"/>
  <c r="D3312" i="1" s="1"/>
  <c r="D3336" i="1" s="1"/>
  <c r="D3360" i="1" s="1"/>
  <c r="D3384" i="1" s="1"/>
  <c r="D3408" i="1" s="1"/>
  <c r="D3432" i="1" s="1"/>
  <c r="D3456" i="1" s="1"/>
  <c r="D3480" i="1" s="1"/>
  <c r="D3504" i="1" s="1"/>
  <c r="D3528" i="1" s="1"/>
  <c r="D3552" i="1" s="1"/>
  <c r="D3576" i="1" s="1"/>
  <c r="D3600" i="1" s="1"/>
  <c r="D3624" i="1" s="1"/>
  <c r="D3648" i="1" s="1"/>
  <c r="D3672" i="1" s="1"/>
  <c r="D3696" i="1" s="1"/>
  <c r="D3720" i="1" s="1"/>
  <c r="D3744" i="1" s="1"/>
  <c r="D3768" i="1" s="1"/>
  <c r="D3792" i="1" s="1"/>
  <c r="D3816" i="1" s="1"/>
  <c r="D3840" i="1" s="1"/>
  <c r="D3864" i="1" s="1"/>
  <c r="D3888" i="1" s="1"/>
  <c r="D3912" i="1" s="1"/>
  <c r="D3936" i="1" s="1"/>
  <c r="D3960" i="1" s="1"/>
  <c r="D3984" i="1" s="1"/>
  <c r="D4008" i="1" s="1"/>
  <c r="D4032" i="1" s="1"/>
  <c r="D4056" i="1" s="1"/>
  <c r="D4080" i="1" s="1"/>
  <c r="D4104" i="1" s="1"/>
  <c r="D4128" i="1" s="1"/>
  <c r="D4152" i="1" s="1"/>
  <c r="D4176" i="1" s="1"/>
  <c r="D4200" i="1" s="1"/>
  <c r="D4224" i="1" s="1"/>
  <c r="D4248" i="1" s="1"/>
  <c r="D4272" i="1" s="1"/>
  <c r="D4296" i="1" s="1"/>
  <c r="D4320" i="1" s="1"/>
  <c r="D4344" i="1" s="1"/>
  <c r="D4368" i="1" s="1"/>
  <c r="D4392" i="1" s="1"/>
  <c r="D4416" i="1" s="1"/>
  <c r="D4440" i="1" s="1"/>
  <c r="D4464" i="1" s="1"/>
  <c r="D4488" i="1" s="1"/>
  <c r="D4512" i="1" s="1"/>
  <c r="D4536" i="1" s="1"/>
  <c r="D4560" i="1" s="1"/>
  <c r="D4584" i="1" s="1"/>
  <c r="D4608" i="1" s="1"/>
  <c r="D4632" i="1" s="1"/>
  <c r="D4656" i="1" s="1"/>
  <c r="D4680" i="1" s="1"/>
  <c r="D4704" i="1" s="1"/>
  <c r="D4728" i="1" s="1"/>
  <c r="D4752" i="1" s="1"/>
  <c r="D4776" i="1" s="1"/>
  <c r="D4800" i="1" s="1"/>
  <c r="D4824" i="1" s="1"/>
  <c r="D4848" i="1" s="1"/>
  <c r="D4872" i="1" s="1"/>
  <c r="D4896" i="1" s="1"/>
  <c r="D4920" i="1" s="1"/>
  <c r="D4944" i="1" s="1"/>
  <c r="D4968" i="1" s="1"/>
  <c r="D4992" i="1" s="1"/>
  <c r="D5016" i="1" s="1"/>
  <c r="D5040" i="1" s="1"/>
  <c r="D5064" i="1" s="1"/>
  <c r="D5088" i="1" s="1"/>
  <c r="D5112" i="1" s="1"/>
  <c r="D5136" i="1" s="1"/>
  <c r="D5160" i="1" s="1"/>
  <c r="D5184" i="1" s="1"/>
  <c r="D5208" i="1" s="1"/>
  <c r="D5232" i="1" s="1"/>
  <c r="D5256" i="1" s="1"/>
  <c r="D5280" i="1" s="1"/>
  <c r="D5304" i="1" s="1"/>
  <c r="D5328" i="1" s="1"/>
  <c r="D5352" i="1" s="1"/>
  <c r="D5376" i="1" s="1"/>
  <c r="D5400" i="1" s="1"/>
  <c r="D5424" i="1" s="1"/>
  <c r="D5448" i="1" s="1"/>
  <c r="D5472" i="1" s="1"/>
  <c r="D5496" i="1" s="1"/>
  <c r="D5520" i="1" s="1"/>
  <c r="D5544" i="1" s="1"/>
  <c r="D5568" i="1" s="1"/>
  <c r="D5592" i="1" s="1"/>
  <c r="D5616" i="1" s="1"/>
  <c r="D5640" i="1" s="1"/>
  <c r="D5664" i="1" s="1"/>
  <c r="D5688" i="1" s="1"/>
  <c r="D5712" i="1" s="1"/>
  <c r="D5736" i="1" s="1"/>
  <c r="D5760" i="1" s="1"/>
  <c r="D5784" i="1" s="1"/>
  <c r="D5808" i="1" s="1"/>
  <c r="D5832" i="1" s="1"/>
  <c r="D5856" i="1" s="1"/>
  <c r="D5880" i="1" s="1"/>
  <c r="D5904" i="1" s="1"/>
  <c r="D5928" i="1" s="1"/>
  <c r="D5952" i="1" s="1"/>
  <c r="D5976" i="1" s="1"/>
  <c r="D6000" i="1" s="1"/>
  <c r="D6024" i="1" s="1"/>
  <c r="D6048" i="1" s="1"/>
  <c r="D6072" i="1" s="1"/>
  <c r="D6096" i="1" s="1"/>
  <c r="D6120" i="1" s="1"/>
  <c r="D6144" i="1" s="1"/>
  <c r="D6168" i="1" s="1"/>
  <c r="D6192" i="1" s="1"/>
  <c r="D6216" i="1" s="1"/>
  <c r="D6240" i="1" s="1"/>
  <c r="D6264" i="1" s="1"/>
  <c r="D6288" i="1" s="1"/>
  <c r="D6312" i="1" s="1"/>
  <c r="D6336" i="1" s="1"/>
  <c r="D6360" i="1" s="1"/>
  <c r="D6384" i="1" s="1"/>
  <c r="D6408" i="1" s="1"/>
  <c r="D6432" i="1" s="1"/>
  <c r="D6456" i="1" s="1"/>
  <c r="D6480" i="1" s="1"/>
  <c r="D6504" i="1" s="1"/>
  <c r="D6528" i="1" s="1"/>
  <c r="D6552" i="1" s="1"/>
  <c r="D6576" i="1" s="1"/>
  <c r="D6600" i="1" s="1"/>
  <c r="D6624" i="1" s="1"/>
  <c r="D6648" i="1" s="1"/>
  <c r="D6672" i="1" s="1"/>
  <c r="D6696" i="1" s="1"/>
  <c r="D6720" i="1" s="1"/>
  <c r="D6744" i="1" s="1"/>
  <c r="D6768" i="1" s="1"/>
  <c r="D6792" i="1" s="1"/>
  <c r="D6816" i="1" s="1"/>
  <c r="D6840" i="1" s="1"/>
  <c r="D6864" i="1" s="1"/>
  <c r="D6888" i="1" s="1"/>
  <c r="D6912" i="1" s="1"/>
  <c r="D6936" i="1" s="1"/>
  <c r="D6960" i="1" s="1"/>
  <c r="D6984" i="1" s="1"/>
  <c r="D7008" i="1" s="1"/>
  <c r="D7032" i="1" s="1"/>
  <c r="D7056" i="1" s="1"/>
  <c r="D7080" i="1" s="1"/>
  <c r="D7104" i="1" s="1"/>
  <c r="D7128" i="1" s="1"/>
  <c r="D7152" i="1" s="1"/>
  <c r="D7176" i="1" s="1"/>
  <c r="D7200" i="1" s="1"/>
  <c r="D7224" i="1" s="1"/>
  <c r="D7248" i="1" s="1"/>
  <c r="D7272" i="1" s="1"/>
  <c r="D7296" i="1" s="1"/>
  <c r="D7320" i="1" s="1"/>
  <c r="D7344" i="1" s="1"/>
  <c r="D7368" i="1" s="1"/>
  <c r="D7392" i="1" s="1"/>
  <c r="D7416" i="1" s="1"/>
  <c r="D7440" i="1" s="1"/>
  <c r="D7464" i="1" s="1"/>
  <c r="D7488" i="1" s="1"/>
  <c r="D7512" i="1" s="1"/>
  <c r="D7536" i="1" s="1"/>
  <c r="D7560" i="1" s="1"/>
  <c r="D7584" i="1" s="1"/>
  <c r="D7608" i="1" s="1"/>
  <c r="D7632" i="1" s="1"/>
  <c r="D7656" i="1" s="1"/>
  <c r="D7680" i="1" s="1"/>
  <c r="D7704" i="1" s="1"/>
  <c r="D7728" i="1" s="1"/>
  <c r="D7752" i="1" s="1"/>
  <c r="D7776" i="1" s="1"/>
  <c r="D7800" i="1" s="1"/>
  <c r="D7824" i="1" s="1"/>
  <c r="D7848" i="1" s="1"/>
  <c r="D7872" i="1" s="1"/>
  <c r="D7896" i="1" s="1"/>
  <c r="D7920" i="1" s="1"/>
  <c r="D7944" i="1" s="1"/>
  <c r="D7968" i="1" s="1"/>
  <c r="D7992" i="1" s="1"/>
  <c r="D8016" i="1" s="1"/>
  <c r="D8040" i="1" s="1"/>
  <c r="D8064" i="1" s="1"/>
  <c r="D8088" i="1" s="1"/>
  <c r="D8112" i="1" s="1"/>
  <c r="D8136" i="1" s="1"/>
  <c r="D8160" i="1" s="1"/>
  <c r="D8184" i="1" s="1"/>
  <c r="D8208" i="1" s="1"/>
  <c r="D8232" i="1" s="1"/>
  <c r="D8256" i="1" s="1"/>
  <c r="D8280" i="1" s="1"/>
  <c r="D8304" i="1" s="1"/>
  <c r="D8328" i="1" s="1"/>
  <c r="D8352" i="1" s="1"/>
  <c r="D8376" i="1" s="1"/>
  <c r="D8400" i="1" s="1"/>
  <c r="D8424" i="1" s="1"/>
  <c r="D8448" i="1" s="1"/>
  <c r="D8472" i="1" s="1"/>
  <c r="D8496" i="1" s="1"/>
  <c r="D8520" i="1" s="1"/>
  <c r="D8544" i="1" s="1"/>
  <c r="D8568" i="1" s="1"/>
  <c r="D8592" i="1" s="1"/>
  <c r="D8616" i="1" s="1"/>
  <c r="D8640" i="1" s="1"/>
  <c r="D8664" i="1" s="1"/>
  <c r="D8688" i="1" s="1"/>
  <c r="D8712" i="1" s="1"/>
  <c r="D8736" i="1" s="1"/>
  <c r="D8760" i="1" s="1"/>
  <c r="D49" i="1"/>
  <c r="D73" i="1" s="1"/>
  <c r="D97" i="1" s="1"/>
  <c r="D121" i="1" s="1"/>
  <c r="D145" i="1" s="1"/>
  <c r="D169" i="1" s="1"/>
  <c r="D193" i="1" s="1"/>
  <c r="D217" i="1" s="1"/>
  <c r="D241" i="1" s="1"/>
  <c r="D265" i="1" s="1"/>
  <c r="D289" i="1" s="1"/>
  <c r="D313" i="1" s="1"/>
  <c r="D337" i="1" s="1"/>
  <c r="D361" i="1" s="1"/>
  <c r="D385" i="1" s="1"/>
  <c r="D409" i="1" s="1"/>
  <c r="D433" i="1" s="1"/>
  <c r="D457" i="1" s="1"/>
  <c r="D481" i="1" s="1"/>
  <c r="D505" i="1" s="1"/>
  <c r="D529" i="1" s="1"/>
  <c r="D553" i="1" s="1"/>
  <c r="D577" i="1" s="1"/>
  <c r="D601" i="1" s="1"/>
  <c r="D625" i="1" s="1"/>
  <c r="D649" i="1" s="1"/>
  <c r="D673" i="1" s="1"/>
  <c r="D697" i="1" s="1"/>
  <c r="D721" i="1" s="1"/>
  <c r="D745" i="1" s="1"/>
  <c r="D769" i="1" s="1"/>
  <c r="D793" i="1" s="1"/>
  <c r="D817" i="1" s="1"/>
  <c r="D841" i="1" s="1"/>
  <c r="D865" i="1" s="1"/>
  <c r="D889" i="1" s="1"/>
  <c r="D913" i="1" s="1"/>
  <c r="D937" i="1" s="1"/>
  <c r="D961" i="1" s="1"/>
  <c r="D985" i="1" s="1"/>
  <c r="D1009" i="1" s="1"/>
  <c r="D1033" i="1" s="1"/>
  <c r="D1057" i="1" s="1"/>
  <c r="D1081" i="1" s="1"/>
  <c r="D1105" i="1" s="1"/>
  <c r="D1129" i="1" s="1"/>
  <c r="D1153" i="1" s="1"/>
  <c r="D1177" i="1" s="1"/>
  <c r="D1201" i="1" s="1"/>
  <c r="D1225" i="1" s="1"/>
  <c r="D1249" i="1" s="1"/>
  <c r="D1273" i="1" s="1"/>
  <c r="D1297" i="1" s="1"/>
  <c r="D1321" i="1" s="1"/>
  <c r="D1345" i="1" s="1"/>
  <c r="D1369" i="1" s="1"/>
  <c r="D1393" i="1" s="1"/>
  <c r="D1417" i="1" s="1"/>
  <c r="D1441" i="1" s="1"/>
  <c r="D1465" i="1" s="1"/>
  <c r="D1489" i="1" s="1"/>
  <c r="D1513" i="1" s="1"/>
  <c r="D1537" i="1" s="1"/>
  <c r="D1561" i="1" s="1"/>
  <c r="D1585" i="1" s="1"/>
  <c r="D1609" i="1" s="1"/>
  <c r="D1633" i="1" s="1"/>
  <c r="D1657" i="1" s="1"/>
  <c r="D1681" i="1" s="1"/>
  <c r="D1705" i="1" s="1"/>
  <c r="D1729" i="1" s="1"/>
  <c r="D1753" i="1" s="1"/>
  <c r="D1777" i="1" s="1"/>
  <c r="D1801" i="1" s="1"/>
  <c r="D1825" i="1" s="1"/>
  <c r="D1849" i="1" s="1"/>
  <c r="D1873" i="1" s="1"/>
  <c r="D1897" i="1" s="1"/>
  <c r="D1921" i="1" s="1"/>
  <c r="D1945" i="1" s="1"/>
  <c r="D1969" i="1" s="1"/>
  <c r="D1993" i="1" s="1"/>
  <c r="D2017" i="1" s="1"/>
  <c r="D2041" i="1" s="1"/>
  <c r="D2065" i="1" s="1"/>
  <c r="D2089" i="1" s="1"/>
  <c r="D2113" i="1" s="1"/>
  <c r="D2137" i="1" s="1"/>
  <c r="D2161" i="1" s="1"/>
  <c r="D2185" i="1" s="1"/>
  <c r="D2209" i="1" s="1"/>
  <c r="D2233" i="1" s="1"/>
  <c r="D2257" i="1" s="1"/>
  <c r="D2281" i="1" s="1"/>
  <c r="D2305" i="1" s="1"/>
  <c r="D2329" i="1" s="1"/>
  <c r="D2353" i="1" s="1"/>
  <c r="D2377" i="1" s="1"/>
  <c r="D2401" i="1" s="1"/>
  <c r="D2425" i="1" s="1"/>
  <c r="D2449" i="1" s="1"/>
  <c r="D2473" i="1" s="1"/>
  <c r="D2497" i="1" s="1"/>
  <c r="D2521" i="1" s="1"/>
  <c r="D2545" i="1" s="1"/>
  <c r="D2569" i="1" s="1"/>
  <c r="D2593" i="1" s="1"/>
  <c r="D2617" i="1" s="1"/>
  <c r="D2641" i="1" s="1"/>
  <c r="D2665" i="1" s="1"/>
  <c r="D2689" i="1" s="1"/>
  <c r="D2713" i="1" s="1"/>
  <c r="D2737" i="1" s="1"/>
  <c r="D2761" i="1" s="1"/>
  <c r="D2785" i="1" s="1"/>
  <c r="D2809" i="1" s="1"/>
  <c r="D2833" i="1" s="1"/>
  <c r="D2857" i="1" s="1"/>
  <c r="D2881" i="1" s="1"/>
  <c r="D2905" i="1" s="1"/>
  <c r="D2929" i="1" s="1"/>
  <c r="D2953" i="1" s="1"/>
  <c r="D2977" i="1" s="1"/>
  <c r="D3001" i="1" s="1"/>
  <c r="D3025" i="1" s="1"/>
  <c r="D3049" i="1" s="1"/>
  <c r="D3073" i="1" s="1"/>
  <c r="D3097" i="1" s="1"/>
  <c r="D3121" i="1" s="1"/>
  <c r="D3145" i="1" s="1"/>
  <c r="D3169" i="1" s="1"/>
  <c r="D3193" i="1" s="1"/>
  <c r="D3217" i="1" s="1"/>
  <c r="D3241" i="1" s="1"/>
  <c r="D3265" i="1" s="1"/>
  <c r="D3289" i="1" s="1"/>
  <c r="D3313" i="1" s="1"/>
  <c r="D3337" i="1" s="1"/>
  <c r="D3361" i="1" s="1"/>
  <c r="D3385" i="1" s="1"/>
  <c r="D3409" i="1" s="1"/>
  <c r="D3433" i="1" s="1"/>
  <c r="D3457" i="1" s="1"/>
  <c r="D3481" i="1" s="1"/>
  <c r="D3505" i="1" s="1"/>
  <c r="D3529" i="1" s="1"/>
  <c r="D3553" i="1" s="1"/>
  <c r="D3577" i="1" s="1"/>
  <c r="D3601" i="1" s="1"/>
  <c r="D3625" i="1" s="1"/>
  <c r="D3649" i="1" s="1"/>
  <c r="D3673" i="1" s="1"/>
  <c r="D3697" i="1" s="1"/>
  <c r="D3721" i="1" s="1"/>
  <c r="D3745" i="1" s="1"/>
  <c r="D3769" i="1" s="1"/>
  <c r="D3793" i="1" s="1"/>
  <c r="D3817" i="1" s="1"/>
  <c r="D3841" i="1" s="1"/>
  <c r="D3865" i="1" s="1"/>
  <c r="D3889" i="1" s="1"/>
  <c r="D3913" i="1" s="1"/>
  <c r="D3937" i="1" s="1"/>
  <c r="D3961" i="1" s="1"/>
  <c r="D3985" i="1" s="1"/>
  <c r="D4009" i="1" s="1"/>
  <c r="D4033" i="1" s="1"/>
  <c r="D4057" i="1" s="1"/>
  <c r="D4081" i="1" s="1"/>
  <c r="D4105" i="1" s="1"/>
  <c r="D4129" i="1" s="1"/>
  <c r="D4153" i="1" s="1"/>
  <c r="D4177" i="1" s="1"/>
  <c r="D4201" i="1" s="1"/>
  <c r="D4225" i="1" s="1"/>
  <c r="D4249" i="1" s="1"/>
  <c r="D4273" i="1" s="1"/>
  <c r="D4297" i="1" s="1"/>
  <c r="D4321" i="1" s="1"/>
  <c r="D4345" i="1" s="1"/>
  <c r="D4369" i="1" s="1"/>
  <c r="D4393" i="1" s="1"/>
  <c r="D4417" i="1" s="1"/>
  <c r="D4441" i="1" s="1"/>
  <c r="D4465" i="1" s="1"/>
  <c r="D4489" i="1" s="1"/>
  <c r="D4513" i="1" s="1"/>
  <c r="D4537" i="1" s="1"/>
  <c r="D4561" i="1" s="1"/>
  <c r="D4585" i="1" s="1"/>
  <c r="D4609" i="1" s="1"/>
  <c r="D4633" i="1" s="1"/>
  <c r="D4657" i="1" s="1"/>
  <c r="D4681" i="1" s="1"/>
  <c r="D4705" i="1" s="1"/>
  <c r="D4729" i="1" s="1"/>
  <c r="D4753" i="1" s="1"/>
  <c r="D4777" i="1" s="1"/>
  <c r="D4801" i="1" s="1"/>
  <c r="D4825" i="1" s="1"/>
  <c r="D4849" i="1" s="1"/>
  <c r="D4873" i="1" s="1"/>
  <c r="D4897" i="1" s="1"/>
  <c r="D4921" i="1" s="1"/>
  <c r="D4945" i="1" s="1"/>
  <c r="D4969" i="1" s="1"/>
  <c r="D4993" i="1" s="1"/>
  <c r="D5017" i="1" s="1"/>
  <c r="D5041" i="1" s="1"/>
  <c r="D5065" i="1" s="1"/>
  <c r="D5089" i="1" s="1"/>
  <c r="D5113" i="1" s="1"/>
  <c r="D5137" i="1" s="1"/>
  <c r="D5161" i="1" s="1"/>
  <c r="D5185" i="1" s="1"/>
  <c r="D5209" i="1" s="1"/>
  <c r="D5233" i="1" s="1"/>
  <c r="D5257" i="1" s="1"/>
  <c r="D5281" i="1" s="1"/>
  <c r="D5305" i="1" s="1"/>
  <c r="D5329" i="1" s="1"/>
  <c r="D5353" i="1" s="1"/>
  <c r="D5377" i="1" s="1"/>
  <c r="D5401" i="1" s="1"/>
  <c r="D5425" i="1" s="1"/>
  <c r="D5449" i="1" s="1"/>
  <c r="D5473" i="1" s="1"/>
  <c r="D5497" i="1" s="1"/>
  <c r="D5521" i="1" s="1"/>
  <c r="D5545" i="1" s="1"/>
  <c r="D5569" i="1" s="1"/>
  <c r="D5593" i="1" s="1"/>
  <c r="D5617" i="1" s="1"/>
  <c r="D5641" i="1" s="1"/>
  <c r="D5665" i="1" s="1"/>
  <c r="D5689" i="1" s="1"/>
  <c r="D5713" i="1" s="1"/>
  <c r="D5737" i="1" s="1"/>
  <c r="D5761" i="1" s="1"/>
  <c r="D5785" i="1" s="1"/>
  <c r="D5809" i="1" s="1"/>
  <c r="D5833" i="1" s="1"/>
  <c r="D5857" i="1" s="1"/>
  <c r="D5881" i="1" s="1"/>
  <c r="D5905" i="1" s="1"/>
  <c r="D5929" i="1" s="1"/>
  <c r="D5953" i="1" s="1"/>
  <c r="D5977" i="1" s="1"/>
  <c r="D6001" i="1" s="1"/>
  <c r="D6025" i="1" s="1"/>
  <c r="D6049" i="1" s="1"/>
  <c r="D6073" i="1" s="1"/>
  <c r="D6097" i="1" s="1"/>
  <c r="D6121" i="1" s="1"/>
  <c r="D6145" i="1" s="1"/>
  <c r="D6169" i="1" s="1"/>
  <c r="D6193" i="1" s="1"/>
  <c r="D6217" i="1" s="1"/>
  <c r="D6241" i="1" s="1"/>
  <c r="D6265" i="1" s="1"/>
  <c r="D6289" i="1" s="1"/>
  <c r="D6313" i="1" s="1"/>
  <c r="D6337" i="1" s="1"/>
  <c r="D6361" i="1" s="1"/>
  <c r="D6385" i="1" s="1"/>
  <c r="D6409" i="1" s="1"/>
  <c r="D6433" i="1" s="1"/>
  <c r="D6457" i="1" s="1"/>
  <c r="D6481" i="1" s="1"/>
  <c r="D6505" i="1" s="1"/>
  <c r="D6529" i="1" s="1"/>
  <c r="D6553" i="1" s="1"/>
  <c r="D6577" i="1" s="1"/>
  <c r="D6601" i="1" s="1"/>
  <c r="D6625" i="1" s="1"/>
  <c r="D6649" i="1" s="1"/>
  <c r="D6673" i="1" s="1"/>
  <c r="D6697" i="1" s="1"/>
  <c r="D6721" i="1" s="1"/>
  <c r="D6745" i="1" s="1"/>
  <c r="D6769" i="1" s="1"/>
  <c r="D6793" i="1" s="1"/>
  <c r="D6817" i="1" s="1"/>
  <c r="D6841" i="1" s="1"/>
  <c r="D6865" i="1" s="1"/>
  <c r="D6889" i="1" s="1"/>
  <c r="D6913" i="1" s="1"/>
  <c r="D6937" i="1" s="1"/>
  <c r="D6961" i="1" s="1"/>
  <c r="D6985" i="1" s="1"/>
  <c r="D7009" i="1" s="1"/>
  <c r="D7033" i="1" s="1"/>
  <c r="D7057" i="1" s="1"/>
  <c r="D7081" i="1" s="1"/>
  <c r="D7105" i="1" s="1"/>
  <c r="D7129" i="1" s="1"/>
  <c r="D7153" i="1" s="1"/>
  <c r="D7177" i="1" s="1"/>
  <c r="D7201" i="1" s="1"/>
  <c r="D7225" i="1" s="1"/>
  <c r="D7249" i="1" s="1"/>
  <c r="D7273" i="1" s="1"/>
  <c r="D7297" i="1" s="1"/>
  <c r="D7321" i="1" s="1"/>
  <c r="D7345" i="1" s="1"/>
  <c r="D7369" i="1" s="1"/>
  <c r="D7393" i="1" s="1"/>
  <c r="D7417" i="1" s="1"/>
  <c r="D7441" i="1" s="1"/>
  <c r="D7465" i="1" s="1"/>
  <c r="D7489" i="1" s="1"/>
  <c r="D7513" i="1" s="1"/>
  <c r="D7537" i="1" s="1"/>
  <c r="D7561" i="1" s="1"/>
  <c r="D7585" i="1" s="1"/>
  <c r="D7609" i="1" s="1"/>
  <c r="D7633" i="1" s="1"/>
  <c r="D7657" i="1" s="1"/>
  <c r="D7681" i="1" s="1"/>
  <c r="D7705" i="1" s="1"/>
  <c r="D7729" i="1" s="1"/>
  <c r="D7753" i="1" s="1"/>
  <c r="D7777" i="1" s="1"/>
  <c r="D7801" i="1" s="1"/>
  <c r="D7825" i="1" s="1"/>
  <c r="D7849" i="1" s="1"/>
  <c r="D7873" i="1" s="1"/>
  <c r="D7897" i="1" s="1"/>
  <c r="D7921" i="1" s="1"/>
  <c r="D7945" i="1" s="1"/>
  <c r="D7969" i="1" s="1"/>
  <c r="D7993" i="1" s="1"/>
  <c r="D8017" i="1" s="1"/>
  <c r="D8041" i="1" s="1"/>
  <c r="D8065" i="1" s="1"/>
  <c r="D8089" i="1" s="1"/>
  <c r="D8113" i="1" s="1"/>
  <c r="D8137" i="1" s="1"/>
  <c r="D8161" i="1" s="1"/>
  <c r="D8185" i="1" s="1"/>
  <c r="D8209" i="1" s="1"/>
  <c r="D8233" i="1" s="1"/>
  <c r="D8257" i="1" s="1"/>
  <c r="D8281" i="1" s="1"/>
  <c r="D8305" i="1" s="1"/>
  <c r="D8329" i="1" s="1"/>
  <c r="D8353" i="1" s="1"/>
  <c r="D8377" i="1" s="1"/>
  <c r="D8401" i="1" s="1"/>
  <c r="D8425" i="1" s="1"/>
  <c r="D8449" i="1" s="1"/>
  <c r="D8473" i="1" s="1"/>
  <c r="D8497" i="1" s="1"/>
  <c r="D8521" i="1" s="1"/>
  <c r="D8545" i="1" s="1"/>
  <c r="D8569" i="1" s="1"/>
  <c r="D8593" i="1" s="1"/>
  <c r="D8617" i="1" s="1"/>
  <c r="D8641" i="1" s="1"/>
  <c r="D8665" i="1" s="1"/>
  <c r="D8689" i="1" s="1"/>
  <c r="D8713" i="1" s="1"/>
  <c r="D8737" i="1" s="1"/>
  <c r="D8761" i="1" s="1"/>
  <c r="D50" i="1"/>
  <c r="D74" i="1" s="1"/>
  <c r="D98" i="1" s="1"/>
  <c r="D122" i="1" s="1"/>
  <c r="D146" i="1" s="1"/>
  <c r="D170" i="1" s="1"/>
  <c r="D194" i="1" s="1"/>
  <c r="D218" i="1" s="1"/>
  <c r="D242" i="1" s="1"/>
  <c r="D266" i="1" s="1"/>
  <c r="D290" i="1" s="1"/>
  <c r="D314" i="1" s="1"/>
  <c r="D338" i="1" s="1"/>
  <c r="D362" i="1" s="1"/>
  <c r="D386" i="1" s="1"/>
  <c r="D410" i="1" s="1"/>
  <c r="D434" i="1" s="1"/>
  <c r="D458" i="1" s="1"/>
  <c r="D482" i="1" s="1"/>
  <c r="D506" i="1" s="1"/>
  <c r="D530" i="1" s="1"/>
  <c r="D554" i="1" s="1"/>
  <c r="D578" i="1" s="1"/>
  <c r="D602" i="1" s="1"/>
  <c r="D626" i="1" s="1"/>
  <c r="D650" i="1" s="1"/>
  <c r="D674" i="1" s="1"/>
  <c r="D698" i="1" s="1"/>
  <c r="D722" i="1" s="1"/>
  <c r="D746" i="1" s="1"/>
  <c r="D770" i="1" s="1"/>
  <c r="D794" i="1" s="1"/>
  <c r="D818" i="1" s="1"/>
  <c r="D842" i="1" s="1"/>
  <c r="D866" i="1" s="1"/>
  <c r="D890" i="1" s="1"/>
  <c r="D914" i="1" s="1"/>
  <c r="D938" i="1" s="1"/>
  <c r="D962" i="1" s="1"/>
  <c r="D986" i="1" s="1"/>
  <c r="D1010" i="1" s="1"/>
  <c r="D1034" i="1" s="1"/>
  <c r="D1058" i="1" s="1"/>
  <c r="D1082" i="1" s="1"/>
  <c r="D1106" i="1" s="1"/>
  <c r="D1130" i="1" s="1"/>
  <c r="D1154" i="1" s="1"/>
  <c r="D1178" i="1" s="1"/>
  <c r="D1202" i="1" s="1"/>
  <c r="D1226" i="1" s="1"/>
  <c r="D1250" i="1" s="1"/>
  <c r="D1274" i="1" s="1"/>
  <c r="D1298" i="1" s="1"/>
  <c r="D1322" i="1" s="1"/>
  <c r="D1346" i="1" s="1"/>
  <c r="D1370" i="1" s="1"/>
  <c r="D1394" i="1" s="1"/>
  <c r="D1418" i="1" s="1"/>
  <c r="D1442" i="1" s="1"/>
  <c r="D1466" i="1" s="1"/>
  <c r="D1490" i="1" s="1"/>
  <c r="D1514" i="1" s="1"/>
  <c r="D1538" i="1" s="1"/>
  <c r="D1562" i="1" s="1"/>
  <c r="D1586" i="1" s="1"/>
  <c r="D1610" i="1" s="1"/>
  <c r="D1634" i="1" s="1"/>
  <c r="D1658" i="1" s="1"/>
  <c r="D1682" i="1" s="1"/>
  <c r="D1706" i="1" s="1"/>
  <c r="D1730" i="1" s="1"/>
  <c r="D1754" i="1" s="1"/>
  <c r="D1778" i="1" s="1"/>
  <c r="D1802" i="1" s="1"/>
  <c r="D1826" i="1" s="1"/>
  <c r="D1850" i="1" s="1"/>
  <c r="D1874" i="1" s="1"/>
  <c r="D1898" i="1" s="1"/>
  <c r="D1922" i="1" s="1"/>
  <c r="D1946" i="1" s="1"/>
  <c r="D1970" i="1" s="1"/>
  <c r="D1994" i="1" s="1"/>
  <c r="D2018" i="1" s="1"/>
  <c r="D2042" i="1" s="1"/>
  <c r="D2066" i="1" s="1"/>
  <c r="D2090" i="1" s="1"/>
  <c r="D2114" i="1" s="1"/>
  <c r="D2138" i="1" s="1"/>
  <c r="D2162" i="1" s="1"/>
  <c r="D2186" i="1" s="1"/>
  <c r="D2210" i="1" s="1"/>
  <c r="D2234" i="1" s="1"/>
  <c r="D2258" i="1" s="1"/>
  <c r="D2282" i="1" s="1"/>
  <c r="D2306" i="1" s="1"/>
  <c r="D2330" i="1" s="1"/>
  <c r="D2354" i="1" s="1"/>
  <c r="D2378" i="1" s="1"/>
  <c r="D2402" i="1" s="1"/>
  <c r="D2426" i="1" s="1"/>
  <c r="D2450" i="1" s="1"/>
  <c r="D2474" i="1" s="1"/>
  <c r="D2498" i="1" s="1"/>
  <c r="D2522" i="1" s="1"/>
  <c r="D2546" i="1" s="1"/>
  <c r="D2570" i="1" s="1"/>
  <c r="D2594" i="1" s="1"/>
  <c r="D2618" i="1" s="1"/>
  <c r="D2642" i="1" s="1"/>
  <c r="D2666" i="1" s="1"/>
  <c r="D2690" i="1" s="1"/>
  <c r="D2714" i="1" s="1"/>
  <c r="D2738" i="1" s="1"/>
  <c r="D2762" i="1" s="1"/>
  <c r="D2786" i="1" s="1"/>
  <c r="D2810" i="1" s="1"/>
  <c r="D2834" i="1" s="1"/>
  <c r="D2858" i="1" s="1"/>
  <c r="D2882" i="1" s="1"/>
  <c r="D2906" i="1" s="1"/>
  <c r="D2930" i="1" s="1"/>
  <c r="D2954" i="1" s="1"/>
  <c r="D2978" i="1" s="1"/>
  <c r="D3002" i="1" s="1"/>
  <c r="D3026" i="1" s="1"/>
  <c r="D3050" i="1" s="1"/>
  <c r="D3074" i="1" s="1"/>
  <c r="D3098" i="1" s="1"/>
  <c r="D3122" i="1" s="1"/>
  <c r="D3146" i="1" s="1"/>
  <c r="D3170" i="1" s="1"/>
  <c r="D3194" i="1" s="1"/>
  <c r="D3218" i="1" s="1"/>
  <c r="D3242" i="1" s="1"/>
  <c r="D3266" i="1" s="1"/>
  <c r="D3290" i="1" s="1"/>
  <c r="D3314" i="1" s="1"/>
  <c r="D3338" i="1" s="1"/>
  <c r="D3362" i="1" s="1"/>
  <c r="D3386" i="1" s="1"/>
  <c r="D3410" i="1" s="1"/>
  <c r="D3434" i="1" s="1"/>
  <c r="D3458" i="1" s="1"/>
  <c r="D3482" i="1" s="1"/>
  <c r="D3506" i="1" s="1"/>
  <c r="D3530" i="1" s="1"/>
  <c r="D3554" i="1" s="1"/>
  <c r="D3578" i="1" s="1"/>
  <c r="D3602" i="1" s="1"/>
  <c r="D3626" i="1" s="1"/>
  <c r="D3650" i="1" s="1"/>
  <c r="D3674" i="1" s="1"/>
  <c r="D3698" i="1" s="1"/>
  <c r="D3722" i="1" s="1"/>
  <c r="D3746" i="1" s="1"/>
  <c r="D3770" i="1" s="1"/>
  <c r="D3794" i="1" s="1"/>
  <c r="D3818" i="1" s="1"/>
  <c r="D3842" i="1" s="1"/>
  <c r="D3866" i="1" s="1"/>
  <c r="D3890" i="1" s="1"/>
  <c r="D3914" i="1" s="1"/>
  <c r="D3938" i="1" s="1"/>
  <c r="D3962" i="1" s="1"/>
  <c r="D3986" i="1" s="1"/>
  <c r="D4010" i="1" s="1"/>
  <c r="D4034" i="1" s="1"/>
  <c r="D4058" i="1" s="1"/>
  <c r="D4082" i="1" s="1"/>
  <c r="D4106" i="1" s="1"/>
  <c r="D4130" i="1" s="1"/>
  <c r="D4154" i="1" s="1"/>
  <c r="D4178" i="1" s="1"/>
  <c r="D4202" i="1" s="1"/>
  <c r="D4226" i="1" s="1"/>
  <c r="D4250" i="1" s="1"/>
  <c r="D4274" i="1" s="1"/>
  <c r="D4298" i="1" s="1"/>
  <c r="D4322" i="1" s="1"/>
  <c r="D4346" i="1" s="1"/>
  <c r="D4370" i="1" s="1"/>
  <c r="D4394" i="1" s="1"/>
  <c r="D4418" i="1" s="1"/>
  <c r="D4442" i="1" s="1"/>
  <c r="D4466" i="1" s="1"/>
  <c r="D4490" i="1" s="1"/>
  <c r="D4514" i="1" s="1"/>
  <c r="D4538" i="1" s="1"/>
  <c r="D4562" i="1" s="1"/>
  <c r="D4586" i="1" s="1"/>
  <c r="D4610" i="1" s="1"/>
  <c r="D4634" i="1" s="1"/>
  <c r="D4658" i="1" s="1"/>
  <c r="D4682" i="1" s="1"/>
  <c r="D4706" i="1" s="1"/>
  <c r="D4730" i="1" s="1"/>
  <c r="D4754" i="1" s="1"/>
  <c r="D4778" i="1" s="1"/>
  <c r="D4802" i="1" s="1"/>
  <c r="D4826" i="1" s="1"/>
  <c r="D4850" i="1" s="1"/>
  <c r="D4874" i="1" s="1"/>
  <c r="D4898" i="1" s="1"/>
  <c r="D4922" i="1" s="1"/>
  <c r="D4946" i="1" s="1"/>
  <c r="D4970" i="1" s="1"/>
  <c r="D4994" i="1" s="1"/>
  <c r="D5018" i="1" s="1"/>
  <c r="D5042" i="1" s="1"/>
  <c r="D5066" i="1" s="1"/>
  <c r="D5090" i="1" s="1"/>
  <c r="D5114" i="1" s="1"/>
  <c r="D5138" i="1" s="1"/>
  <c r="D5162" i="1" s="1"/>
  <c r="D5186" i="1" s="1"/>
  <c r="D5210" i="1" s="1"/>
  <c r="D5234" i="1" s="1"/>
  <c r="D5258" i="1" s="1"/>
  <c r="D5282" i="1" s="1"/>
  <c r="D5306" i="1" s="1"/>
  <c r="D5330" i="1" s="1"/>
  <c r="D5354" i="1" s="1"/>
  <c r="D5378" i="1" s="1"/>
  <c r="D5402" i="1" s="1"/>
  <c r="D5426" i="1" s="1"/>
  <c r="D5450" i="1" s="1"/>
  <c r="D5474" i="1" s="1"/>
  <c r="D5498" i="1" s="1"/>
  <c r="D5522" i="1" s="1"/>
  <c r="D5546" i="1" s="1"/>
  <c r="D5570" i="1" s="1"/>
  <c r="D5594" i="1" s="1"/>
  <c r="D5618" i="1" s="1"/>
  <c r="D5642" i="1" s="1"/>
  <c r="D5666" i="1" s="1"/>
  <c r="D5690" i="1" s="1"/>
  <c r="D5714" i="1" s="1"/>
  <c r="D5738" i="1" s="1"/>
  <c r="D5762" i="1" s="1"/>
  <c r="D5786" i="1" s="1"/>
  <c r="D5810" i="1" s="1"/>
  <c r="D5834" i="1" s="1"/>
  <c r="D5858" i="1" s="1"/>
  <c r="D5882" i="1" s="1"/>
  <c r="D5906" i="1" s="1"/>
  <c r="D5930" i="1" s="1"/>
  <c r="D5954" i="1" s="1"/>
  <c r="D5978" i="1" s="1"/>
  <c r="D6002" i="1" s="1"/>
  <c r="D6026" i="1" s="1"/>
  <c r="D6050" i="1" s="1"/>
  <c r="D6074" i="1" s="1"/>
  <c r="D6098" i="1" s="1"/>
  <c r="D6122" i="1" s="1"/>
  <c r="D6146" i="1" s="1"/>
  <c r="D6170" i="1" s="1"/>
  <c r="D6194" i="1" s="1"/>
  <c r="D6218" i="1" s="1"/>
  <c r="D6242" i="1" s="1"/>
  <c r="D6266" i="1" s="1"/>
  <c r="D6290" i="1" s="1"/>
  <c r="D6314" i="1" s="1"/>
  <c r="D6338" i="1" s="1"/>
  <c r="D6362" i="1" s="1"/>
  <c r="D6386" i="1" s="1"/>
  <c r="D6410" i="1" s="1"/>
  <c r="D6434" i="1" s="1"/>
  <c r="D6458" i="1" s="1"/>
  <c r="D6482" i="1" s="1"/>
  <c r="D6506" i="1" s="1"/>
  <c r="D6530" i="1" s="1"/>
  <c r="D6554" i="1" s="1"/>
  <c r="D6578" i="1" s="1"/>
  <c r="D6602" i="1" s="1"/>
  <c r="D6626" i="1" s="1"/>
  <c r="D6650" i="1" s="1"/>
  <c r="D6674" i="1" s="1"/>
  <c r="D6698" i="1" s="1"/>
  <c r="D6722" i="1" s="1"/>
  <c r="D6746" i="1" s="1"/>
  <c r="D6770" i="1" s="1"/>
  <c r="D6794" i="1" s="1"/>
  <c r="D6818" i="1" s="1"/>
  <c r="D6842" i="1" s="1"/>
  <c r="D6866" i="1" s="1"/>
  <c r="D6890" i="1" s="1"/>
  <c r="D6914" i="1" s="1"/>
  <c r="D6938" i="1" s="1"/>
  <c r="D6962" i="1" s="1"/>
  <c r="D6986" i="1" s="1"/>
  <c r="D7010" i="1" s="1"/>
  <c r="D7034" i="1" s="1"/>
  <c r="D7058" i="1" s="1"/>
  <c r="D7082" i="1" s="1"/>
  <c r="D7106" i="1" s="1"/>
  <c r="D7130" i="1" s="1"/>
  <c r="D7154" i="1" s="1"/>
  <c r="D7178" i="1" s="1"/>
  <c r="D7202" i="1" s="1"/>
  <c r="D7226" i="1" s="1"/>
  <c r="D7250" i="1" s="1"/>
  <c r="D7274" i="1" s="1"/>
  <c r="D7298" i="1" s="1"/>
  <c r="D7322" i="1" s="1"/>
  <c r="D7346" i="1" s="1"/>
  <c r="D7370" i="1" s="1"/>
  <c r="D7394" i="1" s="1"/>
  <c r="D7418" i="1" s="1"/>
  <c r="D7442" i="1" s="1"/>
  <c r="D7466" i="1" s="1"/>
  <c r="D7490" i="1" s="1"/>
  <c r="D7514" i="1" s="1"/>
  <c r="D7538" i="1" s="1"/>
  <c r="D7562" i="1" s="1"/>
  <c r="D7586" i="1" s="1"/>
  <c r="D7610" i="1" s="1"/>
  <c r="D7634" i="1" s="1"/>
  <c r="D7658" i="1" s="1"/>
  <c r="D7682" i="1" s="1"/>
  <c r="D7706" i="1" s="1"/>
  <c r="D7730" i="1" s="1"/>
  <c r="D7754" i="1" s="1"/>
  <c r="D7778" i="1" s="1"/>
  <c r="D7802" i="1" s="1"/>
  <c r="D7826" i="1" s="1"/>
  <c r="D7850" i="1" s="1"/>
  <c r="D7874" i="1" s="1"/>
  <c r="D7898" i="1" s="1"/>
  <c r="D7922" i="1" s="1"/>
  <c r="D7946" i="1" s="1"/>
  <c r="D7970" i="1" s="1"/>
  <c r="D7994" i="1" s="1"/>
  <c r="D8018" i="1" s="1"/>
  <c r="D8042" i="1" s="1"/>
  <c r="D8066" i="1" s="1"/>
  <c r="D8090" i="1" s="1"/>
  <c r="D8114" i="1" s="1"/>
  <c r="D8138" i="1" s="1"/>
  <c r="D8162" i="1" s="1"/>
  <c r="D8186" i="1" s="1"/>
  <c r="D8210" i="1" s="1"/>
  <c r="D8234" i="1" s="1"/>
  <c r="D8258" i="1" s="1"/>
  <c r="D8282" i="1" s="1"/>
  <c r="D8306" i="1" s="1"/>
  <c r="D8330" i="1" s="1"/>
  <c r="D8354" i="1" s="1"/>
  <c r="D8378" i="1" s="1"/>
  <c r="D8402" i="1" s="1"/>
  <c r="D8426" i="1" s="1"/>
  <c r="D8450" i="1" s="1"/>
  <c r="D8474" i="1" s="1"/>
  <c r="D8498" i="1" s="1"/>
  <c r="D8522" i="1" s="1"/>
  <c r="D8546" i="1" s="1"/>
  <c r="D8570" i="1" s="1"/>
  <c r="D8594" i="1" s="1"/>
  <c r="D8618" i="1" s="1"/>
  <c r="D8642" i="1" s="1"/>
  <c r="D8666" i="1" s="1"/>
  <c r="D8690" i="1" s="1"/>
  <c r="D8714" i="1" s="1"/>
  <c r="D8738" i="1" s="1"/>
  <c r="D8762" i="1" s="1"/>
  <c r="D51" i="1"/>
  <c r="D75" i="1" s="1"/>
  <c r="D99" i="1" s="1"/>
  <c r="D123" i="1" s="1"/>
  <c r="D147" i="1" s="1"/>
  <c r="D171" i="1" s="1"/>
  <c r="D195" i="1" s="1"/>
  <c r="D219" i="1" s="1"/>
  <c r="D243" i="1" s="1"/>
  <c r="D267" i="1" s="1"/>
  <c r="D291" i="1" s="1"/>
  <c r="D315" i="1" s="1"/>
  <c r="D339" i="1" s="1"/>
  <c r="D363" i="1" s="1"/>
  <c r="D387" i="1" s="1"/>
  <c r="D411" i="1" s="1"/>
  <c r="D435" i="1" s="1"/>
  <c r="D459" i="1" s="1"/>
  <c r="D483" i="1" s="1"/>
  <c r="D507" i="1" s="1"/>
  <c r="D531" i="1" s="1"/>
  <c r="D555" i="1" s="1"/>
  <c r="D579" i="1" s="1"/>
  <c r="D603" i="1" s="1"/>
  <c r="D627" i="1" s="1"/>
  <c r="D651" i="1" s="1"/>
  <c r="D675" i="1" s="1"/>
  <c r="D699" i="1" s="1"/>
  <c r="D723" i="1" s="1"/>
  <c r="D747" i="1" s="1"/>
  <c r="D771" i="1" s="1"/>
  <c r="D795" i="1" s="1"/>
  <c r="D819" i="1" s="1"/>
  <c r="D843" i="1" s="1"/>
  <c r="D867" i="1" s="1"/>
  <c r="D891" i="1" s="1"/>
  <c r="D915" i="1" s="1"/>
  <c r="D939" i="1" s="1"/>
  <c r="D963" i="1" s="1"/>
  <c r="D987" i="1" s="1"/>
  <c r="D1011" i="1" s="1"/>
  <c r="D1035" i="1" s="1"/>
  <c r="D1059" i="1" s="1"/>
  <c r="D1083" i="1" s="1"/>
  <c r="D1107" i="1" s="1"/>
  <c r="D1131" i="1" s="1"/>
  <c r="D1155" i="1" s="1"/>
  <c r="D1179" i="1" s="1"/>
  <c r="D1203" i="1" s="1"/>
  <c r="D1227" i="1" s="1"/>
  <c r="D1251" i="1" s="1"/>
  <c r="D1275" i="1" s="1"/>
  <c r="D1299" i="1" s="1"/>
  <c r="D1323" i="1" s="1"/>
  <c r="D1347" i="1" s="1"/>
  <c r="D1371" i="1" s="1"/>
  <c r="D1395" i="1" s="1"/>
  <c r="D1419" i="1" s="1"/>
  <c r="D1443" i="1" s="1"/>
  <c r="D1467" i="1" s="1"/>
  <c r="D1491" i="1" s="1"/>
  <c r="D1515" i="1" s="1"/>
  <c r="D1539" i="1" s="1"/>
  <c r="D1563" i="1" s="1"/>
  <c r="D1587" i="1" s="1"/>
  <c r="D1611" i="1" s="1"/>
  <c r="D1635" i="1" s="1"/>
  <c r="D1659" i="1" s="1"/>
  <c r="D1683" i="1" s="1"/>
  <c r="D1707" i="1" s="1"/>
  <c r="D1731" i="1" s="1"/>
  <c r="D1755" i="1" s="1"/>
  <c r="D1779" i="1" s="1"/>
  <c r="D1803" i="1" s="1"/>
  <c r="D1827" i="1" s="1"/>
  <c r="D1851" i="1" s="1"/>
  <c r="D1875" i="1" s="1"/>
  <c r="D1899" i="1" s="1"/>
  <c r="D1923" i="1" s="1"/>
  <c r="D1947" i="1" s="1"/>
  <c r="D1971" i="1" s="1"/>
  <c r="D1995" i="1" s="1"/>
  <c r="D2019" i="1" s="1"/>
  <c r="D2043" i="1" s="1"/>
  <c r="D2067" i="1" s="1"/>
  <c r="D2091" i="1" s="1"/>
  <c r="D2115" i="1" s="1"/>
  <c r="D2139" i="1" s="1"/>
  <c r="D2163" i="1" s="1"/>
  <c r="D2187" i="1" s="1"/>
  <c r="D2211" i="1" s="1"/>
  <c r="D2235" i="1" s="1"/>
  <c r="D2259" i="1" s="1"/>
  <c r="D2283" i="1" s="1"/>
  <c r="D2307" i="1" s="1"/>
  <c r="D2331" i="1" s="1"/>
  <c r="D2355" i="1" s="1"/>
  <c r="D2379" i="1" s="1"/>
  <c r="D2403" i="1" s="1"/>
  <c r="D2427" i="1" s="1"/>
  <c r="D2451" i="1" s="1"/>
  <c r="D2475" i="1" s="1"/>
  <c r="D2499" i="1" s="1"/>
  <c r="D2523" i="1" s="1"/>
  <c r="D2547" i="1" s="1"/>
  <c r="D2571" i="1" s="1"/>
  <c r="D2595" i="1" s="1"/>
  <c r="D2619" i="1" s="1"/>
  <c r="D2643" i="1" s="1"/>
  <c r="D2667" i="1" s="1"/>
  <c r="D2691" i="1" s="1"/>
  <c r="D2715" i="1" s="1"/>
  <c r="D2739" i="1" s="1"/>
  <c r="D2763" i="1" s="1"/>
  <c r="D2787" i="1" s="1"/>
  <c r="D2811" i="1" s="1"/>
  <c r="D2835" i="1" s="1"/>
  <c r="D2859" i="1" s="1"/>
  <c r="D2883" i="1" s="1"/>
  <c r="D2907" i="1" s="1"/>
  <c r="D2931" i="1" s="1"/>
  <c r="D2955" i="1" s="1"/>
  <c r="D2979" i="1" s="1"/>
  <c r="D3003" i="1" s="1"/>
  <c r="D3027" i="1" s="1"/>
  <c r="D3051" i="1" s="1"/>
  <c r="D3075" i="1" s="1"/>
  <c r="D3099" i="1" s="1"/>
  <c r="D3123" i="1" s="1"/>
  <c r="D3147" i="1" s="1"/>
  <c r="D3171" i="1" s="1"/>
  <c r="D3195" i="1" s="1"/>
  <c r="D3219" i="1" s="1"/>
  <c r="D3243" i="1" s="1"/>
  <c r="D3267" i="1" s="1"/>
  <c r="D3291" i="1" s="1"/>
  <c r="D3315" i="1" s="1"/>
  <c r="D3339" i="1" s="1"/>
  <c r="D3363" i="1" s="1"/>
  <c r="D3387" i="1" s="1"/>
  <c r="D3411" i="1" s="1"/>
  <c r="D3435" i="1" s="1"/>
  <c r="D3459" i="1" s="1"/>
  <c r="D3483" i="1" s="1"/>
  <c r="D3507" i="1" s="1"/>
  <c r="D3531" i="1" s="1"/>
  <c r="D3555" i="1" s="1"/>
  <c r="D53" i="1"/>
  <c r="D77" i="1" s="1"/>
  <c r="D101" i="1" s="1"/>
  <c r="D125" i="1" s="1"/>
  <c r="D149" i="1" s="1"/>
  <c r="D173" i="1" s="1"/>
  <c r="D197" i="1" s="1"/>
  <c r="D221" i="1" s="1"/>
  <c r="D245" i="1" s="1"/>
  <c r="D269" i="1" s="1"/>
  <c r="D293" i="1" s="1"/>
  <c r="D317" i="1" s="1"/>
  <c r="D341" i="1" s="1"/>
  <c r="D365" i="1" s="1"/>
  <c r="D389" i="1" s="1"/>
  <c r="D413" i="1" s="1"/>
  <c r="D437" i="1" s="1"/>
  <c r="D461" i="1" s="1"/>
  <c r="D485" i="1" s="1"/>
  <c r="D509" i="1" s="1"/>
  <c r="D533" i="1" s="1"/>
  <c r="D557" i="1" s="1"/>
  <c r="D581" i="1" s="1"/>
  <c r="D605" i="1" s="1"/>
  <c r="D629" i="1" s="1"/>
  <c r="D653" i="1" s="1"/>
  <c r="D677" i="1" s="1"/>
  <c r="D701" i="1" s="1"/>
  <c r="D725" i="1" s="1"/>
  <c r="D749" i="1" s="1"/>
  <c r="D773" i="1" s="1"/>
  <c r="D797" i="1" s="1"/>
  <c r="D821" i="1" s="1"/>
  <c r="D845" i="1" s="1"/>
  <c r="D869" i="1" s="1"/>
  <c r="D893" i="1" s="1"/>
  <c r="D917" i="1" s="1"/>
  <c r="D941" i="1" s="1"/>
  <c r="D965" i="1" s="1"/>
  <c r="D989" i="1" s="1"/>
  <c r="D1013" i="1" s="1"/>
  <c r="D1037" i="1" s="1"/>
  <c r="D1061" i="1" s="1"/>
  <c r="D1085" i="1" s="1"/>
  <c r="D1109" i="1" s="1"/>
  <c r="D1133" i="1" s="1"/>
  <c r="D1157" i="1" s="1"/>
  <c r="D1181" i="1" s="1"/>
  <c r="D1205" i="1" s="1"/>
  <c r="D1229" i="1" s="1"/>
  <c r="D1253" i="1" s="1"/>
  <c r="D1277" i="1" s="1"/>
  <c r="D1301" i="1" s="1"/>
  <c r="D1325" i="1" s="1"/>
  <c r="D1349" i="1" s="1"/>
  <c r="D1373" i="1" s="1"/>
  <c r="D1397" i="1" s="1"/>
  <c r="D1421" i="1" s="1"/>
  <c r="D1445" i="1" s="1"/>
  <c r="D1469" i="1" s="1"/>
  <c r="D1493" i="1" s="1"/>
  <c r="D1517" i="1" s="1"/>
  <c r="D1541" i="1" s="1"/>
  <c r="D1565" i="1" s="1"/>
  <c r="D1589" i="1" s="1"/>
  <c r="D1613" i="1" s="1"/>
  <c r="D1637" i="1" s="1"/>
  <c r="D1661" i="1" s="1"/>
  <c r="D1685" i="1" s="1"/>
  <c r="D1709" i="1" s="1"/>
  <c r="D1733" i="1" s="1"/>
  <c r="D1757" i="1" s="1"/>
  <c r="D1781" i="1" s="1"/>
  <c r="D1805" i="1" s="1"/>
  <c r="D1829" i="1" s="1"/>
  <c r="D1853" i="1" s="1"/>
  <c r="D1877" i="1" s="1"/>
  <c r="D1901" i="1" s="1"/>
  <c r="D1925" i="1" s="1"/>
  <c r="D1949" i="1" s="1"/>
  <c r="D1973" i="1" s="1"/>
  <c r="D1997" i="1" s="1"/>
  <c r="D2021" i="1" s="1"/>
  <c r="D2045" i="1" s="1"/>
  <c r="D2069" i="1" s="1"/>
  <c r="D2093" i="1" s="1"/>
  <c r="D2117" i="1" s="1"/>
  <c r="D2141" i="1" s="1"/>
  <c r="D2165" i="1" s="1"/>
  <c r="D2189" i="1" s="1"/>
  <c r="D2213" i="1" s="1"/>
  <c r="D2237" i="1" s="1"/>
  <c r="D2261" i="1" s="1"/>
  <c r="D2285" i="1" s="1"/>
  <c r="D2309" i="1" s="1"/>
  <c r="D2333" i="1" s="1"/>
  <c r="D2357" i="1" s="1"/>
  <c r="D2381" i="1" s="1"/>
  <c r="D2405" i="1" s="1"/>
  <c r="D2429" i="1" s="1"/>
  <c r="D2453" i="1" s="1"/>
  <c r="D2477" i="1" s="1"/>
  <c r="D2501" i="1" s="1"/>
  <c r="D2525" i="1" s="1"/>
  <c r="D2549" i="1" s="1"/>
  <c r="D2573" i="1" s="1"/>
  <c r="D2597" i="1" s="1"/>
  <c r="D2621" i="1" s="1"/>
  <c r="D2645" i="1" s="1"/>
  <c r="D2669" i="1" s="1"/>
  <c r="D2693" i="1" s="1"/>
  <c r="D2717" i="1" s="1"/>
  <c r="D2741" i="1" s="1"/>
  <c r="D2765" i="1" s="1"/>
  <c r="D2789" i="1" s="1"/>
  <c r="D2813" i="1" s="1"/>
  <c r="D2837" i="1" s="1"/>
  <c r="D2861" i="1" s="1"/>
  <c r="D2885" i="1" s="1"/>
  <c r="D2909" i="1" s="1"/>
  <c r="D2933" i="1" s="1"/>
  <c r="D2957" i="1" s="1"/>
  <c r="D2981" i="1" s="1"/>
  <c r="D3005" i="1" s="1"/>
  <c r="D3029" i="1" s="1"/>
  <c r="D3053" i="1" s="1"/>
  <c r="D3077" i="1" s="1"/>
  <c r="D3101" i="1" s="1"/>
  <c r="D3125" i="1" s="1"/>
  <c r="D3149" i="1" s="1"/>
  <c r="D3173" i="1" s="1"/>
  <c r="D3197" i="1" s="1"/>
  <c r="D3221" i="1" s="1"/>
  <c r="D3245" i="1" s="1"/>
  <c r="D3269" i="1" s="1"/>
  <c r="D3293" i="1" s="1"/>
  <c r="D3317" i="1" s="1"/>
  <c r="D3341" i="1" s="1"/>
  <c r="D3365" i="1" s="1"/>
  <c r="D3389" i="1" s="1"/>
  <c r="D3413" i="1" s="1"/>
  <c r="D3437" i="1" s="1"/>
  <c r="D3461" i="1" s="1"/>
  <c r="D3485" i="1" s="1"/>
  <c r="D3509" i="1" s="1"/>
  <c r="D3533" i="1" s="1"/>
  <c r="D3557" i="1" s="1"/>
  <c r="D3581" i="1" s="1"/>
  <c r="D3605" i="1" s="1"/>
  <c r="D3629" i="1" s="1"/>
  <c r="D3653" i="1" s="1"/>
  <c r="D3677" i="1" s="1"/>
  <c r="D3701" i="1" s="1"/>
  <c r="D3725" i="1" s="1"/>
  <c r="D3749" i="1" s="1"/>
  <c r="D3773" i="1" s="1"/>
  <c r="D3797" i="1" s="1"/>
  <c r="D3821" i="1" s="1"/>
  <c r="D3845" i="1" s="1"/>
  <c r="D3869" i="1" s="1"/>
  <c r="D3893" i="1" s="1"/>
  <c r="D3917" i="1" s="1"/>
  <c r="D3941" i="1" s="1"/>
  <c r="D3965" i="1" s="1"/>
  <c r="D3989" i="1" s="1"/>
  <c r="D4013" i="1" s="1"/>
  <c r="D4037" i="1" s="1"/>
  <c r="D4061" i="1" s="1"/>
  <c r="D4085" i="1" s="1"/>
  <c r="D4109" i="1" s="1"/>
  <c r="D4133" i="1" s="1"/>
  <c r="D4157" i="1" s="1"/>
  <c r="D4181" i="1" s="1"/>
  <c r="D4205" i="1" s="1"/>
  <c r="D4229" i="1" s="1"/>
  <c r="D4253" i="1" s="1"/>
  <c r="D4277" i="1" s="1"/>
  <c r="D4301" i="1" s="1"/>
  <c r="D4325" i="1" s="1"/>
  <c r="D4349" i="1" s="1"/>
  <c r="D69" i="1"/>
  <c r="D93" i="1" s="1"/>
  <c r="D117" i="1" s="1"/>
  <c r="D141" i="1" s="1"/>
  <c r="D165" i="1" s="1"/>
  <c r="D189" i="1" s="1"/>
  <c r="D213" i="1" s="1"/>
  <c r="D237" i="1" s="1"/>
  <c r="D261" i="1" s="1"/>
  <c r="D285" i="1" s="1"/>
  <c r="D309" i="1" s="1"/>
  <c r="D333" i="1" s="1"/>
  <c r="D357" i="1" s="1"/>
  <c r="D381" i="1" s="1"/>
  <c r="D405" i="1" s="1"/>
  <c r="D429" i="1" s="1"/>
  <c r="D453" i="1" s="1"/>
  <c r="D477" i="1" s="1"/>
  <c r="D501" i="1" s="1"/>
  <c r="D525" i="1" s="1"/>
  <c r="D549" i="1" s="1"/>
  <c r="D573" i="1" s="1"/>
  <c r="D597" i="1" s="1"/>
  <c r="D621" i="1" s="1"/>
  <c r="D645" i="1" s="1"/>
  <c r="D669" i="1" s="1"/>
  <c r="D693" i="1" s="1"/>
  <c r="D717" i="1" s="1"/>
  <c r="D741" i="1" s="1"/>
  <c r="D765" i="1" s="1"/>
  <c r="D789" i="1" s="1"/>
  <c r="D813" i="1" s="1"/>
  <c r="D837" i="1" s="1"/>
  <c r="D861" i="1" s="1"/>
  <c r="D885" i="1" s="1"/>
  <c r="D909" i="1" s="1"/>
  <c r="D933" i="1" s="1"/>
  <c r="D957" i="1" s="1"/>
  <c r="D981" i="1" s="1"/>
  <c r="D1005" i="1" s="1"/>
  <c r="D1029" i="1" s="1"/>
  <c r="D1053" i="1" s="1"/>
  <c r="D1077" i="1" s="1"/>
  <c r="D1101" i="1" s="1"/>
  <c r="D1125" i="1" s="1"/>
  <c r="D1149" i="1" s="1"/>
  <c r="D1173" i="1" s="1"/>
  <c r="D1197" i="1" s="1"/>
  <c r="D1221" i="1" s="1"/>
  <c r="D1245" i="1" s="1"/>
  <c r="D1269" i="1" s="1"/>
  <c r="D1293" i="1" s="1"/>
  <c r="D1317" i="1" s="1"/>
  <c r="D1341" i="1" s="1"/>
  <c r="D1365" i="1" s="1"/>
  <c r="D1389" i="1" s="1"/>
  <c r="D1413" i="1" s="1"/>
  <c r="D1437" i="1" s="1"/>
  <c r="D1461" i="1" s="1"/>
  <c r="D1485" i="1" s="1"/>
  <c r="D1509" i="1" s="1"/>
  <c r="D1533" i="1" s="1"/>
  <c r="D1557" i="1" s="1"/>
  <c r="D1581" i="1" s="1"/>
  <c r="D1605" i="1" s="1"/>
  <c r="D1629" i="1" s="1"/>
  <c r="D1653" i="1" s="1"/>
  <c r="D1677" i="1" s="1"/>
  <c r="D1701" i="1" s="1"/>
  <c r="D1725" i="1" s="1"/>
  <c r="D1749" i="1" s="1"/>
  <c r="D1773" i="1" s="1"/>
  <c r="D1797" i="1" s="1"/>
  <c r="D1821" i="1" s="1"/>
  <c r="D1845" i="1" s="1"/>
  <c r="D1869" i="1" s="1"/>
  <c r="D1893" i="1" s="1"/>
  <c r="D1917" i="1" s="1"/>
  <c r="D1941" i="1" s="1"/>
  <c r="D1965" i="1" s="1"/>
  <c r="D1989" i="1" s="1"/>
  <c r="D2013" i="1" s="1"/>
  <c r="D2037" i="1" s="1"/>
  <c r="D2061" i="1" s="1"/>
  <c r="D2085" i="1" s="1"/>
  <c r="D2109" i="1" s="1"/>
  <c r="D2133" i="1" s="1"/>
  <c r="D2157" i="1" s="1"/>
  <c r="D2181" i="1" s="1"/>
  <c r="D2205" i="1" s="1"/>
  <c r="D2229" i="1" s="1"/>
  <c r="D2253" i="1" s="1"/>
  <c r="D2277" i="1" s="1"/>
  <c r="D2301" i="1" s="1"/>
  <c r="D2325" i="1" s="1"/>
  <c r="D2349" i="1" s="1"/>
  <c r="D2373" i="1" s="1"/>
  <c r="D2397" i="1" s="1"/>
  <c r="D2421" i="1" s="1"/>
  <c r="D2445" i="1" s="1"/>
  <c r="D2469" i="1" s="1"/>
  <c r="D2493" i="1" s="1"/>
  <c r="D2517" i="1" s="1"/>
  <c r="D2541" i="1" s="1"/>
  <c r="D2565" i="1" s="1"/>
  <c r="D2589" i="1" s="1"/>
  <c r="D2613" i="1" s="1"/>
  <c r="D2637" i="1" s="1"/>
  <c r="D2661" i="1" s="1"/>
  <c r="D2685" i="1" s="1"/>
  <c r="D2709" i="1" s="1"/>
  <c r="D2733" i="1" s="1"/>
  <c r="D2757" i="1" s="1"/>
  <c r="D2781" i="1" s="1"/>
  <c r="D2805" i="1" s="1"/>
  <c r="D2829" i="1" s="1"/>
  <c r="D2853" i="1" s="1"/>
  <c r="D2877" i="1" s="1"/>
  <c r="D2901" i="1" s="1"/>
  <c r="D2925" i="1" s="1"/>
  <c r="D2949" i="1" s="1"/>
  <c r="D2973" i="1" s="1"/>
  <c r="D2997" i="1" s="1"/>
  <c r="D3021" i="1" s="1"/>
  <c r="D3045" i="1" s="1"/>
  <c r="D3069" i="1" s="1"/>
  <c r="D3093" i="1" s="1"/>
  <c r="D3117" i="1" s="1"/>
  <c r="D3141" i="1" s="1"/>
  <c r="D3165" i="1" s="1"/>
  <c r="D3189" i="1" s="1"/>
  <c r="D3213" i="1" s="1"/>
  <c r="D3237" i="1" s="1"/>
  <c r="D3261" i="1" s="1"/>
  <c r="D3285" i="1" s="1"/>
  <c r="D3309" i="1" s="1"/>
  <c r="D3333" i="1" s="1"/>
  <c r="D3357" i="1" s="1"/>
  <c r="D3381" i="1" s="1"/>
  <c r="D3405" i="1" s="1"/>
  <c r="D3429" i="1" s="1"/>
  <c r="D3453" i="1" s="1"/>
  <c r="D3477" i="1" s="1"/>
  <c r="D3501" i="1" s="1"/>
  <c r="D3525" i="1" s="1"/>
  <c r="D3549" i="1" s="1"/>
  <c r="D3573" i="1" s="1"/>
  <c r="D3597" i="1" s="1"/>
  <c r="D3621" i="1" s="1"/>
  <c r="D3645" i="1" s="1"/>
  <c r="D3669" i="1" s="1"/>
  <c r="D3693" i="1" s="1"/>
  <c r="D3717" i="1" s="1"/>
  <c r="D3741" i="1" s="1"/>
  <c r="D3765" i="1" s="1"/>
  <c r="D3789" i="1" s="1"/>
  <c r="D3813" i="1" s="1"/>
  <c r="D3837" i="1" s="1"/>
  <c r="D3861" i="1" s="1"/>
  <c r="D3885" i="1" s="1"/>
  <c r="D3909" i="1" s="1"/>
  <c r="D3933" i="1" s="1"/>
  <c r="D3957" i="1" s="1"/>
  <c r="D3981" i="1" s="1"/>
  <c r="D4005" i="1" s="1"/>
  <c r="D4029" i="1" s="1"/>
  <c r="D4053" i="1" s="1"/>
  <c r="D4077" i="1" s="1"/>
  <c r="D4101" i="1" s="1"/>
  <c r="D4125" i="1" s="1"/>
  <c r="D4149" i="1" s="1"/>
  <c r="D4173" i="1" s="1"/>
  <c r="D4197" i="1" s="1"/>
  <c r="D4221" i="1" s="1"/>
  <c r="D4245" i="1" s="1"/>
  <c r="D4269" i="1" s="1"/>
  <c r="D4293" i="1" s="1"/>
  <c r="D4317" i="1" s="1"/>
  <c r="D4341" i="1" s="1"/>
  <c r="D4365" i="1" s="1"/>
  <c r="D109" i="1"/>
  <c r="D133" i="1" s="1"/>
  <c r="D157" i="1" s="1"/>
  <c r="D181" i="1" s="1"/>
  <c r="D205" i="1" s="1"/>
  <c r="D229" i="1" s="1"/>
  <c r="D253" i="1" s="1"/>
  <c r="D277" i="1" s="1"/>
  <c r="D301" i="1" s="1"/>
  <c r="D325" i="1" s="1"/>
  <c r="D349" i="1" s="1"/>
  <c r="D373" i="1" s="1"/>
  <c r="D397" i="1" s="1"/>
  <c r="D421" i="1" s="1"/>
  <c r="D445" i="1" s="1"/>
  <c r="D469" i="1" s="1"/>
  <c r="D493" i="1" s="1"/>
  <c r="D517" i="1" s="1"/>
  <c r="D541" i="1" s="1"/>
  <c r="D565" i="1" s="1"/>
  <c r="D589" i="1" s="1"/>
  <c r="D613" i="1" s="1"/>
  <c r="D637" i="1" s="1"/>
  <c r="D661" i="1" s="1"/>
  <c r="D685" i="1" s="1"/>
  <c r="D709" i="1" s="1"/>
  <c r="D733" i="1" s="1"/>
  <c r="D757" i="1" s="1"/>
  <c r="D781" i="1" s="1"/>
  <c r="D805" i="1" s="1"/>
  <c r="D829" i="1" s="1"/>
  <c r="D853" i="1" s="1"/>
  <c r="D877" i="1" s="1"/>
  <c r="D901" i="1" s="1"/>
  <c r="D925" i="1" s="1"/>
  <c r="D949" i="1" s="1"/>
  <c r="D973" i="1" s="1"/>
  <c r="D997" i="1" s="1"/>
  <c r="D1021" i="1" s="1"/>
  <c r="D1045" i="1" s="1"/>
  <c r="D1069" i="1" s="1"/>
  <c r="D1093" i="1" s="1"/>
  <c r="D1117" i="1" s="1"/>
  <c r="D1141" i="1" s="1"/>
  <c r="D1165" i="1" s="1"/>
  <c r="D1189" i="1" s="1"/>
  <c r="D1213" i="1" s="1"/>
  <c r="D1237" i="1" s="1"/>
  <c r="D1261" i="1" s="1"/>
  <c r="D1285" i="1" s="1"/>
  <c r="D1309" i="1" s="1"/>
  <c r="D1333" i="1" s="1"/>
  <c r="D1357" i="1" s="1"/>
  <c r="D1381" i="1" s="1"/>
  <c r="D1405" i="1" s="1"/>
  <c r="D1429" i="1" s="1"/>
  <c r="D1453" i="1" s="1"/>
  <c r="D1477" i="1" s="1"/>
  <c r="D1501" i="1" s="1"/>
  <c r="D1525" i="1" s="1"/>
  <c r="D1549" i="1" s="1"/>
  <c r="D1573" i="1" s="1"/>
  <c r="D1597" i="1" s="1"/>
  <c r="D1621" i="1" s="1"/>
  <c r="D1645" i="1" s="1"/>
  <c r="D1669" i="1" s="1"/>
  <c r="D1693" i="1" s="1"/>
  <c r="D1717" i="1" s="1"/>
  <c r="D1741" i="1" s="1"/>
  <c r="D1765" i="1" s="1"/>
  <c r="D1789" i="1" s="1"/>
  <c r="D1813" i="1" s="1"/>
  <c r="D1837" i="1" s="1"/>
  <c r="D1861" i="1" s="1"/>
  <c r="D1885" i="1" s="1"/>
  <c r="D1909" i="1" s="1"/>
  <c r="D1933" i="1" s="1"/>
  <c r="D1957" i="1" s="1"/>
  <c r="D1981" i="1" s="1"/>
  <c r="D2005" i="1" s="1"/>
  <c r="D2029" i="1" s="1"/>
  <c r="D2053" i="1" s="1"/>
  <c r="D2077" i="1" s="1"/>
  <c r="D2101" i="1" s="1"/>
  <c r="D2125" i="1" s="1"/>
  <c r="D2149" i="1" s="1"/>
  <c r="D2173" i="1" s="1"/>
  <c r="D2197" i="1" s="1"/>
  <c r="D2221" i="1" s="1"/>
  <c r="D2245" i="1" s="1"/>
  <c r="D2269" i="1" s="1"/>
  <c r="D2293" i="1" s="1"/>
  <c r="D2317" i="1" s="1"/>
  <c r="D2341" i="1" s="1"/>
  <c r="D2365" i="1" s="1"/>
  <c r="D2389" i="1" s="1"/>
  <c r="D2413" i="1" s="1"/>
  <c r="D2437" i="1" s="1"/>
  <c r="D2461" i="1" s="1"/>
  <c r="D2485" i="1" s="1"/>
  <c r="D2509" i="1" s="1"/>
  <c r="D2533" i="1" s="1"/>
  <c r="D2557" i="1" s="1"/>
  <c r="D2581" i="1" s="1"/>
  <c r="D2605" i="1" s="1"/>
  <c r="D2629" i="1" s="1"/>
  <c r="D2653" i="1" s="1"/>
  <c r="D2677" i="1" s="1"/>
  <c r="D2701" i="1" s="1"/>
  <c r="D2725" i="1" s="1"/>
  <c r="D2749" i="1" s="1"/>
  <c r="D2773" i="1" s="1"/>
  <c r="D2797" i="1" s="1"/>
  <c r="D2821" i="1" s="1"/>
  <c r="D2845" i="1" s="1"/>
  <c r="D2869" i="1" s="1"/>
  <c r="D2893" i="1" s="1"/>
  <c r="D2917" i="1" s="1"/>
  <c r="D2941" i="1" s="1"/>
  <c r="D2965" i="1" s="1"/>
  <c r="D2989" i="1" s="1"/>
  <c r="D3013" i="1" s="1"/>
  <c r="D3037" i="1" s="1"/>
  <c r="D3061" i="1" s="1"/>
  <c r="D3085" i="1" s="1"/>
  <c r="D3109" i="1" s="1"/>
  <c r="D3133" i="1" s="1"/>
  <c r="D3157" i="1" s="1"/>
  <c r="D3181" i="1" s="1"/>
  <c r="D3205" i="1" s="1"/>
  <c r="D3229" i="1" s="1"/>
  <c r="D3253" i="1" s="1"/>
  <c r="D3277" i="1" s="1"/>
  <c r="D3301" i="1" s="1"/>
  <c r="D3325" i="1" s="1"/>
  <c r="D3349" i="1" s="1"/>
  <c r="D3373" i="1" s="1"/>
  <c r="A77" i="1" l="1"/>
  <c r="B53" i="1"/>
  <c r="A86" i="1"/>
  <c r="B62" i="1"/>
  <c r="A95" i="1"/>
  <c r="B71" i="1"/>
  <c r="A81" i="1"/>
  <c r="B57" i="1"/>
  <c r="H57" i="1" s="1"/>
  <c r="A90" i="1"/>
  <c r="B66" i="1"/>
  <c r="H66" i="1" s="1"/>
  <c r="A99" i="1"/>
  <c r="B75" i="1"/>
  <c r="A85" i="1"/>
  <c r="B61" i="1"/>
  <c r="A94" i="1"/>
  <c r="B70" i="1"/>
  <c r="H70" i="1" s="1"/>
  <c r="A80" i="1"/>
  <c r="B56" i="1"/>
  <c r="A89" i="1"/>
  <c r="B65" i="1"/>
  <c r="A98" i="1"/>
  <c r="B74" i="1"/>
  <c r="A84" i="1"/>
  <c r="B60" i="1"/>
  <c r="A93" i="1"/>
  <c r="B69" i="1"/>
  <c r="A79" i="1"/>
  <c r="B55" i="1"/>
  <c r="A88" i="1"/>
  <c r="B64" i="1"/>
  <c r="A97" i="1"/>
  <c r="B73" i="1"/>
  <c r="H73" i="1" s="1"/>
  <c r="A83" i="1"/>
  <c r="B59" i="1"/>
  <c r="A92" i="1"/>
  <c r="B68" i="1"/>
  <c r="A78" i="1"/>
  <c r="B54" i="1"/>
  <c r="A87" i="1"/>
  <c r="B63" i="1"/>
  <c r="H63" i="1" s="1"/>
  <c r="A96" i="1"/>
  <c r="B72" i="1"/>
  <c r="A82" i="1"/>
  <c r="B58" i="1"/>
  <c r="A91" i="1"/>
  <c r="B67" i="1"/>
  <c r="A100" i="1"/>
  <c r="B76" i="1"/>
  <c r="H76" i="1" s="1"/>
  <c r="H6" i="1"/>
  <c r="H74" i="1"/>
  <c r="H58" i="1"/>
  <c r="H50" i="1"/>
  <c r="H42" i="1"/>
  <c r="H34" i="1"/>
  <c r="H26" i="1"/>
  <c r="H18" i="1"/>
  <c r="H10" i="1"/>
  <c r="H4" i="1"/>
  <c r="H17" i="1"/>
  <c r="H72" i="1"/>
  <c r="H64" i="1"/>
  <c r="H56" i="1"/>
  <c r="H48" i="1"/>
  <c r="H40" i="1"/>
  <c r="H32" i="1"/>
  <c r="H24" i="1"/>
  <c r="H16" i="1"/>
  <c r="H8" i="1"/>
  <c r="D3564" i="1"/>
  <c r="D3588" i="1" s="1"/>
  <c r="D3612" i="1" s="1"/>
  <c r="D3636" i="1" s="1"/>
  <c r="D3660" i="1" s="1"/>
  <c r="D3684" i="1" s="1"/>
  <c r="D3708" i="1" s="1"/>
  <c r="D3732" i="1" s="1"/>
  <c r="D3756" i="1" s="1"/>
  <c r="D3780" i="1" s="1"/>
  <c r="D3804" i="1" s="1"/>
  <c r="D3828" i="1" s="1"/>
  <c r="D3852" i="1" s="1"/>
  <c r="D3876" i="1" s="1"/>
  <c r="D3900" i="1" s="1"/>
  <c r="D3924" i="1" s="1"/>
  <c r="D3948" i="1" s="1"/>
  <c r="D3972" i="1" s="1"/>
  <c r="D3996" i="1" s="1"/>
  <c r="D4020" i="1" s="1"/>
  <c r="D4044" i="1" s="1"/>
  <c r="D4068" i="1" s="1"/>
  <c r="D4092" i="1" s="1"/>
  <c r="D4116" i="1" s="1"/>
  <c r="D4140" i="1" s="1"/>
  <c r="D4164" i="1" s="1"/>
  <c r="D4188" i="1" s="1"/>
  <c r="D4212" i="1" s="1"/>
  <c r="D4236" i="1" s="1"/>
  <c r="D4260" i="1" s="1"/>
  <c r="D4284" i="1" s="1"/>
  <c r="D4308" i="1" s="1"/>
  <c r="D4332" i="1" s="1"/>
  <c r="D4389" i="1"/>
  <c r="D4413" i="1" s="1"/>
  <c r="D4437" i="1" s="1"/>
  <c r="D4461" i="1" s="1"/>
  <c r="D4485" i="1" s="1"/>
  <c r="D4509" i="1" s="1"/>
  <c r="D4533" i="1" s="1"/>
  <c r="D4557" i="1" s="1"/>
  <c r="D4581" i="1" s="1"/>
  <c r="D4605" i="1" s="1"/>
  <c r="D4629" i="1" s="1"/>
  <c r="D3398" i="1"/>
  <c r="D3422" i="1" s="1"/>
  <c r="D3446" i="1" s="1"/>
  <c r="D3470" i="1" s="1"/>
  <c r="D3494" i="1" s="1"/>
  <c r="D3518" i="1" s="1"/>
  <c r="D3542" i="1" s="1"/>
  <c r="D3566" i="1" s="1"/>
  <c r="D3590" i="1" s="1"/>
  <c r="D3614" i="1" s="1"/>
  <c r="D3638" i="1" s="1"/>
  <c r="D3662" i="1" s="1"/>
  <c r="D3686" i="1" s="1"/>
  <c r="D3710" i="1" s="1"/>
  <c r="D3734" i="1" s="1"/>
  <c r="D3758" i="1" s="1"/>
  <c r="D3782" i="1" s="1"/>
  <c r="D3806" i="1" s="1"/>
  <c r="D3830" i="1" s="1"/>
  <c r="D3854" i="1" s="1"/>
  <c r="D3878" i="1" s="1"/>
  <c r="D3902" i="1" s="1"/>
  <c r="D3926" i="1" s="1"/>
  <c r="D3950" i="1" s="1"/>
  <c r="D3974" i="1" s="1"/>
  <c r="D3998" i="1" s="1"/>
  <c r="D4022" i="1" s="1"/>
  <c r="D4046" i="1" s="1"/>
  <c r="D4070" i="1" s="1"/>
  <c r="D4094" i="1" s="1"/>
  <c r="D4118" i="1" s="1"/>
  <c r="D4142" i="1" s="1"/>
  <c r="D4166" i="1" s="1"/>
  <c r="D4190" i="1" s="1"/>
  <c r="D4214" i="1" s="1"/>
  <c r="D4238" i="1" s="1"/>
  <c r="D4262" i="1" s="1"/>
  <c r="D4286" i="1" s="1"/>
  <c r="D4310" i="1" s="1"/>
  <c r="D4334" i="1" s="1"/>
  <c r="D4358" i="1" s="1"/>
  <c r="D4382" i="1" s="1"/>
  <c r="D4406" i="1" s="1"/>
  <c r="D4430" i="1" s="1"/>
  <c r="D4454" i="1" s="1"/>
  <c r="D4478" i="1" s="1"/>
  <c r="D4502" i="1" s="1"/>
  <c r="D4526" i="1" s="1"/>
  <c r="D4550" i="1" s="1"/>
  <c r="D4574" i="1" s="1"/>
  <c r="D4598" i="1" s="1"/>
  <c r="D4622" i="1" s="1"/>
  <c r="D4646" i="1" s="1"/>
  <c r="D4670" i="1" s="1"/>
  <c r="D4694" i="1" s="1"/>
  <c r="D4718" i="1" s="1"/>
  <c r="D4742" i="1" s="1"/>
  <c r="D4766" i="1" s="1"/>
  <c r="D4790" i="1" s="1"/>
  <c r="D4814" i="1" s="1"/>
  <c r="D4838" i="1" s="1"/>
  <c r="D4862" i="1" s="1"/>
  <c r="D4886" i="1" s="1"/>
  <c r="D4910" i="1" s="1"/>
  <c r="D4934" i="1" s="1"/>
  <c r="D4958" i="1" s="1"/>
  <c r="D4982" i="1" s="1"/>
  <c r="D5006" i="1" s="1"/>
  <c r="D5030" i="1" s="1"/>
  <c r="D5054" i="1" s="1"/>
  <c r="D5078" i="1" s="1"/>
  <c r="D5102" i="1" s="1"/>
  <c r="D5126" i="1" s="1"/>
  <c r="D5150" i="1" s="1"/>
  <c r="D5174" i="1" s="1"/>
  <c r="D5198" i="1" s="1"/>
  <c r="D5222" i="1" s="1"/>
  <c r="D5246" i="1" s="1"/>
  <c r="D5270" i="1" s="1"/>
  <c r="D5294" i="1" s="1"/>
  <c r="D5318" i="1" s="1"/>
  <c r="D5342" i="1" s="1"/>
  <c r="D5366" i="1" s="1"/>
  <c r="D5390" i="1" s="1"/>
  <c r="D5414" i="1" s="1"/>
  <c r="D5438" i="1" s="1"/>
  <c r="D5462" i="1" s="1"/>
  <c r="D3579" i="1"/>
  <c r="D3603" i="1" s="1"/>
  <c r="D3627" i="1" s="1"/>
  <c r="D3651" i="1" s="1"/>
  <c r="D3675" i="1" s="1"/>
  <c r="D3699" i="1" s="1"/>
  <c r="D3723" i="1" s="1"/>
  <c r="D3747" i="1" s="1"/>
  <c r="D3771" i="1" s="1"/>
  <c r="D3795" i="1" s="1"/>
  <c r="D3819" i="1" s="1"/>
  <c r="D4607" i="1"/>
  <c r="D4631" i="1" s="1"/>
  <c r="D4655" i="1" s="1"/>
  <c r="D4679" i="1" s="1"/>
  <c r="D4703" i="1" s="1"/>
  <c r="D4727" i="1" s="1"/>
  <c r="D4751" i="1" s="1"/>
  <c r="D4775" i="1" s="1"/>
  <c r="D4799" i="1" s="1"/>
  <c r="D4823" i="1" s="1"/>
  <c r="D4847" i="1" s="1"/>
  <c r="D4871" i="1" s="1"/>
  <c r="D4895" i="1" s="1"/>
  <c r="D4919" i="1" s="1"/>
  <c r="D4943" i="1" s="1"/>
  <c r="D4967" i="1" s="1"/>
  <c r="D4991" i="1" s="1"/>
  <c r="D5015" i="1" s="1"/>
  <c r="D5039" i="1" s="1"/>
  <c r="D5063" i="1" s="1"/>
  <c r="D5087" i="1" s="1"/>
  <c r="D5111" i="1" s="1"/>
  <c r="D5135" i="1" s="1"/>
  <c r="D5159" i="1" s="1"/>
  <c r="D5183" i="1" s="1"/>
  <c r="D5207" i="1" s="1"/>
  <c r="D5231" i="1" s="1"/>
  <c r="D5255" i="1" s="1"/>
  <c r="D5279" i="1" s="1"/>
  <c r="D5303" i="1" s="1"/>
  <c r="D5327" i="1" s="1"/>
  <c r="D5351" i="1" s="1"/>
  <c r="D5375" i="1" s="1"/>
  <c r="D5399" i="1" s="1"/>
  <c r="D5423" i="1" s="1"/>
  <c r="D5447" i="1" s="1"/>
  <c r="D5471" i="1" s="1"/>
  <c r="D5895" i="1"/>
  <c r="D5919" i="1" s="1"/>
  <c r="D5943" i="1" s="1"/>
  <c r="D5967" i="1" s="1"/>
  <c r="D5991" i="1" s="1"/>
  <c r="D6015" i="1" s="1"/>
  <c r="D6039" i="1" s="1"/>
  <c r="D6063" i="1" s="1"/>
  <c r="D6087" i="1" s="1"/>
  <c r="D6111" i="1" s="1"/>
  <c r="D6135" i="1" s="1"/>
  <c r="D6159" i="1" s="1"/>
  <c r="D6183" i="1" s="1"/>
  <c r="D6207" i="1" s="1"/>
  <c r="D6231" i="1" s="1"/>
  <c r="D6255" i="1" s="1"/>
  <c r="D6279" i="1" s="1"/>
  <c r="D6303" i="1" s="1"/>
  <c r="D6327" i="1" s="1"/>
  <c r="D6351" i="1" s="1"/>
  <c r="D6375" i="1" s="1"/>
  <c r="D6399" i="1" s="1"/>
  <c r="D6423" i="1" s="1"/>
  <c r="D6447" i="1" s="1"/>
  <c r="D6471" i="1" s="1"/>
  <c r="D6495" i="1" s="1"/>
  <c r="D6519" i="1" s="1"/>
  <c r="D6543" i="1" s="1"/>
  <c r="D6567" i="1" s="1"/>
  <c r="D6591" i="1" s="1"/>
  <c r="D6615" i="1" s="1"/>
  <c r="D6639" i="1" s="1"/>
  <c r="D6663" i="1" s="1"/>
  <c r="D6687" i="1" s="1"/>
  <c r="D6711" i="1" s="1"/>
  <c r="D6735" i="1" s="1"/>
  <c r="D6759" i="1" s="1"/>
  <c r="D6783" i="1" s="1"/>
  <c r="D6807" i="1" s="1"/>
  <c r="D6831" i="1" s="1"/>
  <c r="D6855" i="1" s="1"/>
  <c r="D6879" i="1" s="1"/>
  <c r="D6903" i="1" s="1"/>
  <c r="D6927" i="1" s="1"/>
  <c r="D6951" i="1" s="1"/>
  <c r="D6975" i="1" s="1"/>
  <c r="D6999" i="1" s="1"/>
  <c r="D7023" i="1" s="1"/>
  <c r="D7047" i="1" s="1"/>
  <c r="D7071" i="1" s="1"/>
  <c r="D7095" i="1" s="1"/>
  <c r="D7119" i="1" s="1"/>
  <c r="D7143" i="1" s="1"/>
  <c r="D7167" i="1" s="1"/>
  <c r="D7191" i="1" s="1"/>
  <c r="D7215" i="1" s="1"/>
  <c r="D7239" i="1" s="1"/>
  <c r="D7263" i="1" s="1"/>
  <c r="D7287" i="1" s="1"/>
  <c r="D7311" i="1" s="1"/>
  <c r="D7335" i="1" s="1"/>
  <c r="D7359" i="1" s="1"/>
  <c r="D7383" i="1" s="1"/>
  <c r="D7407" i="1" s="1"/>
  <c r="D7431" i="1" s="1"/>
  <c r="D7455" i="1" s="1"/>
  <c r="D7479" i="1" s="1"/>
  <c r="D7503" i="1" s="1"/>
  <c r="D7527" i="1" s="1"/>
  <c r="D7551" i="1" s="1"/>
  <c r="D7575" i="1" s="1"/>
  <c r="D7599" i="1" s="1"/>
  <c r="D7623" i="1" s="1"/>
  <c r="D7647" i="1" s="1"/>
  <c r="D7671" i="1" s="1"/>
  <c r="D7695" i="1" s="1"/>
  <c r="D7719" i="1" s="1"/>
  <c r="D7743" i="1" s="1"/>
  <c r="D7767" i="1" s="1"/>
  <c r="D7791" i="1" s="1"/>
  <c r="D7815" i="1" s="1"/>
  <c r="D7839" i="1" s="1"/>
  <c r="D7863" i="1" s="1"/>
  <c r="D7887" i="1" s="1"/>
  <c r="D7911" i="1" s="1"/>
  <c r="D7935" i="1" s="1"/>
  <c r="D7959" i="1" s="1"/>
  <c r="D7983" i="1" s="1"/>
  <c r="D8007" i="1" s="1"/>
  <c r="D8031" i="1" s="1"/>
  <c r="D8055" i="1" s="1"/>
  <c r="D8079" i="1" s="1"/>
  <c r="D8103" i="1" s="1"/>
  <c r="D8127" i="1" s="1"/>
  <c r="D8151" i="1" s="1"/>
  <c r="D8175" i="1" s="1"/>
  <c r="D8199" i="1" s="1"/>
  <c r="D8223" i="1" s="1"/>
  <c r="D8247" i="1" s="1"/>
  <c r="D8271" i="1" s="1"/>
  <c r="D8295" i="1" s="1"/>
  <c r="D8319" i="1" s="1"/>
  <c r="D8343" i="1" s="1"/>
  <c r="D8367" i="1" s="1"/>
  <c r="D8391" i="1" s="1"/>
  <c r="D8415" i="1" s="1"/>
  <c r="D8439" i="1" s="1"/>
  <c r="D8463" i="1" s="1"/>
  <c r="D8487" i="1" s="1"/>
  <c r="D8511" i="1" s="1"/>
  <c r="D8535" i="1" s="1"/>
  <c r="D8559" i="1" s="1"/>
  <c r="D8583" i="1" s="1"/>
  <c r="D8607" i="1" s="1"/>
  <c r="D8631" i="1" s="1"/>
  <c r="D8655" i="1" s="1"/>
  <c r="D8679" i="1" s="1"/>
  <c r="D8703" i="1" s="1"/>
  <c r="D8727" i="1" s="1"/>
  <c r="D8751" i="1" s="1"/>
  <c r="D4373" i="1"/>
  <c r="D4397" i="1" s="1"/>
  <c r="D4421" i="1" s="1"/>
  <c r="D4445" i="1" s="1"/>
  <c r="D4469" i="1" s="1"/>
  <c r="D4493" i="1" s="1"/>
  <c r="D4517" i="1" s="1"/>
  <c r="D4541" i="1" s="1"/>
  <c r="D4565" i="1" s="1"/>
  <c r="D4589" i="1" s="1"/>
  <c r="D4613" i="1" s="1"/>
  <c r="D3563" i="1"/>
  <c r="D3587" i="1" s="1"/>
  <c r="D3611" i="1" s="1"/>
  <c r="D3635" i="1" s="1"/>
  <c r="D3659" i="1" s="1"/>
  <c r="D3683" i="1" s="1"/>
  <c r="D3707" i="1" s="1"/>
  <c r="D3731" i="1" s="1"/>
  <c r="D3397" i="1"/>
  <c r="D3421" i="1" s="1"/>
  <c r="D3445" i="1" s="1"/>
  <c r="D3469" i="1" s="1"/>
  <c r="D3493" i="1" s="1"/>
  <c r="D3517" i="1" s="1"/>
  <c r="D3541" i="1" s="1"/>
  <c r="D3565" i="1" s="1"/>
  <c r="D3589" i="1" s="1"/>
  <c r="D3613" i="1" s="1"/>
  <c r="D3637" i="1" s="1"/>
  <c r="D3661" i="1" s="1"/>
  <c r="D3685" i="1" s="1"/>
  <c r="D3709" i="1" s="1"/>
  <c r="D3733" i="1" s="1"/>
  <c r="D3757" i="1" s="1"/>
  <c r="D3781" i="1" s="1"/>
  <c r="D3805" i="1" s="1"/>
  <c r="D3829" i="1" s="1"/>
  <c r="D3853" i="1" s="1"/>
  <c r="D3877" i="1" s="1"/>
  <c r="D3901" i="1" s="1"/>
  <c r="D3925" i="1" s="1"/>
  <c r="D3949" i="1" s="1"/>
  <c r="D3973" i="1" s="1"/>
  <c r="D3997" i="1" s="1"/>
  <c r="D4021" i="1" s="1"/>
  <c r="D4045" i="1" s="1"/>
  <c r="D4069" i="1" s="1"/>
  <c r="D4093" i="1" s="1"/>
  <c r="D4117" i="1" s="1"/>
  <c r="D4141" i="1" s="1"/>
  <c r="D4165" i="1" s="1"/>
  <c r="D4189" i="1" s="1"/>
  <c r="D4213" i="1" s="1"/>
  <c r="D4237" i="1" s="1"/>
  <c r="D4261" i="1" s="1"/>
  <c r="D4285" i="1" s="1"/>
  <c r="D4309" i="1" s="1"/>
  <c r="D4333" i="1" s="1"/>
  <c r="D3571" i="1"/>
  <c r="D3595" i="1" s="1"/>
  <c r="D3619" i="1" s="1"/>
  <c r="D3643" i="1" s="1"/>
  <c r="D3667" i="1" s="1"/>
  <c r="D3691" i="1" s="1"/>
  <c r="D3715" i="1" s="1"/>
  <c r="D3739" i="1" s="1"/>
  <c r="D4590" i="1"/>
  <c r="D4614" i="1" s="1"/>
  <c r="D4638" i="1" s="1"/>
  <c r="D4662" i="1" s="1"/>
  <c r="D4686" i="1" s="1"/>
  <c r="D4710" i="1" s="1"/>
  <c r="D4734" i="1" s="1"/>
  <c r="D4758" i="1" s="1"/>
  <c r="D4782" i="1" s="1"/>
  <c r="D4806" i="1" s="1"/>
  <c r="D4830" i="1" s="1"/>
  <c r="D4854" i="1" s="1"/>
  <c r="D4878" i="1" s="1"/>
  <c r="D4902" i="1" s="1"/>
  <c r="D4926" i="1" s="1"/>
  <c r="D4950" i="1" s="1"/>
  <c r="D4974" i="1" s="1"/>
  <c r="D4998" i="1" s="1"/>
  <c r="D5022" i="1" s="1"/>
  <c r="D5046" i="1" s="1"/>
  <c r="D5070" i="1" s="1"/>
  <c r="D5094" i="1" s="1"/>
  <c r="D5118" i="1" s="1"/>
  <c r="D5142" i="1" s="1"/>
  <c r="D5166" i="1" s="1"/>
  <c r="D5190" i="1" s="1"/>
  <c r="D5214" i="1" s="1"/>
  <c r="D5238" i="1" s="1"/>
  <c r="D5262" i="1" s="1"/>
  <c r="D5286" i="1" s="1"/>
  <c r="D5310" i="1" s="1"/>
  <c r="D5334" i="1" s="1"/>
  <c r="D5358" i="1" s="1"/>
  <c r="D5382" i="1" s="1"/>
  <c r="D5406" i="1" s="1"/>
  <c r="D5430" i="1" s="1"/>
  <c r="D5454" i="1" s="1"/>
  <c r="D4606" i="1"/>
  <c r="D4630" i="1" s="1"/>
  <c r="D4654" i="1" s="1"/>
  <c r="D4678" i="1" s="1"/>
  <c r="D4702" i="1" s="1"/>
  <c r="D4726" i="1" s="1"/>
  <c r="D4750" i="1" s="1"/>
  <c r="D4774" i="1" s="1"/>
  <c r="D4798" i="1" s="1"/>
  <c r="D4822" i="1" s="1"/>
  <c r="D4846" i="1" s="1"/>
  <c r="D4870" i="1" s="1"/>
  <c r="D4894" i="1" s="1"/>
  <c r="D4918" i="1" s="1"/>
  <c r="D4942" i="1" s="1"/>
  <c r="D4966" i="1" s="1"/>
  <c r="D4990" i="1" s="1"/>
  <c r="D5014" i="1" s="1"/>
  <c r="D5038" i="1" s="1"/>
  <c r="D5062" i="1" s="1"/>
  <c r="D5086" i="1" s="1"/>
  <c r="D5110" i="1" s="1"/>
  <c r="D5134" i="1" s="1"/>
  <c r="D5158" i="1" s="1"/>
  <c r="D5182" i="1" s="1"/>
  <c r="D5206" i="1" s="1"/>
  <c r="D5230" i="1" s="1"/>
  <c r="D5254" i="1" s="1"/>
  <c r="D5278" i="1" s="1"/>
  <c r="D5302" i="1" s="1"/>
  <c r="D5326" i="1" s="1"/>
  <c r="D5350" i="1" s="1"/>
  <c r="D5374" i="1" s="1"/>
  <c r="D5398" i="1" s="1"/>
  <c r="D5422" i="1" s="1"/>
  <c r="D5446" i="1" s="1"/>
  <c r="D5470" i="1" s="1"/>
  <c r="D4600" i="1"/>
  <c r="D4624" i="1" s="1"/>
  <c r="D4648" i="1" s="1"/>
  <c r="D4672" i="1" s="1"/>
  <c r="D4696" i="1" s="1"/>
  <c r="D4720" i="1" s="1"/>
  <c r="D4744" i="1" s="1"/>
  <c r="D4768" i="1" s="1"/>
  <c r="D4792" i="1" s="1"/>
  <c r="D4816" i="1" s="1"/>
  <c r="D4840" i="1" s="1"/>
  <c r="D4864" i="1" s="1"/>
  <c r="D4888" i="1" s="1"/>
  <c r="D4912" i="1" s="1"/>
  <c r="D4936" i="1" s="1"/>
  <c r="D4960" i="1" s="1"/>
  <c r="D4984" i="1" s="1"/>
  <c r="D5008" i="1" s="1"/>
  <c r="D5032" i="1" s="1"/>
  <c r="D5056" i="1" s="1"/>
  <c r="D5080" i="1" s="1"/>
  <c r="D5104" i="1" s="1"/>
  <c r="D5128" i="1" s="1"/>
  <c r="D5152" i="1" s="1"/>
  <c r="D5176" i="1" s="1"/>
  <c r="D5200" i="1" s="1"/>
  <c r="D5224" i="1" s="1"/>
  <c r="D5248" i="1" s="1"/>
  <c r="D5272" i="1" s="1"/>
  <c r="D5296" i="1" s="1"/>
  <c r="D5320" i="1" s="1"/>
  <c r="D5344" i="1" s="1"/>
  <c r="D5368" i="1" s="1"/>
  <c r="D5392" i="1" s="1"/>
  <c r="D5416" i="1" s="1"/>
  <c r="D5440" i="1" s="1"/>
  <c r="D5464" i="1" s="1"/>
  <c r="D5488" i="1" s="1"/>
  <c r="D5479" i="1"/>
  <c r="D5503" i="1" s="1"/>
  <c r="D5527" i="1" s="1"/>
  <c r="D5551" i="1" s="1"/>
  <c r="D5575" i="1" s="1"/>
  <c r="D5599" i="1" s="1"/>
  <c r="D5623" i="1" s="1"/>
  <c r="D5647" i="1" s="1"/>
  <c r="D5671" i="1" s="1"/>
  <c r="D5695" i="1" s="1"/>
  <c r="D3572" i="1"/>
  <c r="D3596" i="1" s="1"/>
  <c r="D3620" i="1" s="1"/>
  <c r="D3644" i="1" s="1"/>
  <c r="D3668" i="1" s="1"/>
  <c r="D3692" i="1" s="1"/>
  <c r="D3716" i="1" s="1"/>
  <c r="D3740" i="1" s="1"/>
  <c r="D3388" i="1"/>
  <c r="D3412" i="1" s="1"/>
  <c r="D3436" i="1" s="1"/>
  <c r="D3460" i="1" s="1"/>
  <c r="D3484" i="1" s="1"/>
  <c r="D3508" i="1" s="1"/>
  <c r="D3532" i="1" s="1"/>
  <c r="H65" i="1"/>
  <c r="H49" i="1"/>
  <c r="H41" i="1"/>
  <c r="H33" i="1"/>
  <c r="H25" i="1"/>
  <c r="H23" i="1"/>
  <c r="H71" i="1"/>
  <c r="H55" i="1"/>
  <c r="H47" i="1"/>
  <c r="H39" i="1"/>
  <c r="H31" i="1"/>
  <c r="H15" i="1"/>
  <c r="H9" i="1"/>
  <c r="H5" i="1"/>
  <c r="H62" i="1"/>
  <c r="H46" i="1"/>
  <c r="H38" i="1"/>
  <c r="H30" i="1"/>
  <c r="H14" i="1"/>
  <c r="H54" i="1"/>
  <c r="H22" i="1"/>
  <c r="H68" i="1"/>
  <c r="H60" i="1"/>
  <c r="H52" i="1"/>
  <c r="H44" i="1"/>
  <c r="H36" i="1"/>
  <c r="H28" i="1"/>
  <c r="H20" i="1"/>
  <c r="H12" i="1"/>
  <c r="H13" i="1"/>
  <c r="H69" i="1"/>
  <c r="H53" i="1"/>
  <c r="H61" i="1"/>
  <c r="H45" i="1"/>
  <c r="H37" i="1"/>
  <c r="H29" i="1"/>
  <c r="H21" i="1"/>
  <c r="H75" i="1"/>
  <c r="H67" i="1"/>
  <c r="H59" i="1"/>
  <c r="H51" i="1"/>
  <c r="H43" i="1"/>
  <c r="H35" i="1"/>
  <c r="H27" i="1"/>
  <c r="H19" i="1"/>
  <c r="H11" i="1"/>
  <c r="H7" i="1"/>
  <c r="A124" i="1" l="1"/>
  <c r="B100" i="1"/>
  <c r="C100" i="1"/>
  <c r="A111" i="1"/>
  <c r="B87" i="1"/>
  <c r="C87" i="1"/>
  <c r="A121" i="1"/>
  <c r="B97" i="1"/>
  <c r="C97" i="1"/>
  <c r="A108" i="1"/>
  <c r="B84" i="1"/>
  <c r="C84" i="1"/>
  <c r="A118" i="1"/>
  <c r="B94" i="1"/>
  <c r="C94" i="1"/>
  <c r="A105" i="1"/>
  <c r="B81" i="1"/>
  <c r="C81" i="1"/>
  <c r="A115" i="1"/>
  <c r="B91" i="1"/>
  <c r="C91" i="1"/>
  <c r="A102" i="1"/>
  <c r="B78" i="1"/>
  <c r="C78" i="1"/>
  <c r="H78" i="1" s="1"/>
  <c r="A112" i="1"/>
  <c r="B88" i="1"/>
  <c r="C88" i="1"/>
  <c r="A122" i="1"/>
  <c r="B98" i="1"/>
  <c r="C98" i="1"/>
  <c r="H98" i="1" s="1"/>
  <c r="A109" i="1"/>
  <c r="B85" i="1"/>
  <c r="C85" i="1"/>
  <c r="A119" i="1"/>
  <c r="B95" i="1"/>
  <c r="C95" i="1"/>
  <c r="A106" i="1"/>
  <c r="B82" i="1"/>
  <c r="C82" i="1"/>
  <c r="A116" i="1"/>
  <c r="B92" i="1"/>
  <c r="C92" i="1"/>
  <c r="A103" i="1"/>
  <c r="B79" i="1"/>
  <c r="C79" i="1"/>
  <c r="H79" i="1" s="1"/>
  <c r="A113" i="1"/>
  <c r="B89" i="1"/>
  <c r="C89" i="1"/>
  <c r="H89" i="1" s="1"/>
  <c r="A123" i="1"/>
  <c r="B99" i="1"/>
  <c r="C99" i="1"/>
  <c r="A110" i="1"/>
  <c r="B86" i="1"/>
  <c r="C86" i="1"/>
  <c r="H86" i="1" s="1"/>
  <c r="A120" i="1"/>
  <c r="B96" i="1"/>
  <c r="C96" i="1"/>
  <c r="A107" i="1"/>
  <c r="B83" i="1"/>
  <c r="C83" i="1"/>
  <c r="A117" i="1"/>
  <c r="B93" i="1"/>
  <c r="C93" i="1"/>
  <c r="A104" i="1"/>
  <c r="B80" i="1"/>
  <c r="C80" i="1"/>
  <c r="A114" i="1"/>
  <c r="B90" i="1"/>
  <c r="C90" i="1"/>
  <c r="H90" i="1" s="1"/>
  <c r="A101" i="1"/>
  <c r="B77" i="1"/>
  <c r="C77" i="1"/>
  <c r="H77" i="1" s="1"/>
  <c r="D4356" i="1"/>
  <c r="D4380" i="1" s="1"/>
  <c r="D4404" i="1" s="1"/>
  <c r="D4428" i="1" s="1"/>
  <c r="D4452" i="1" s="1"/>
  <c r="D4476" i="1" s="1"/>
  <c r="D4500" i="1" s="1"/>
  <c r="D4524" i="1" s="1"/>
  <c r="D4548" i="1" s="1"/>
  <c r="D4572" i="1" s="1"/>
  <c r="D4596" i="1" s="1"/>
  <c r="D4620" i="1" s="1"/>
  <c r="D4644" i="1" s="1"/>
  <c r="D4668" i="1" s="1"/>
  <c r="D4692" i="1" s="1"/>
  <c r="D4716" i="1" s="1"/>
  <c r="D4740" i="1" s="1"/>
  <c r="D4764" i="1" s="1"/>
  <c r="D5719" i="1"/>
  <c r="D5743" i="1" s="1"/>
  <c r="D5767" i="1" s="1"/>
  <c r="D5512" i="1"/>
  <c r="D5536" i="1" s="1"/>
  <c r="D5560" i="1" s="1"/>
  <c r="D5584" i="1" s="1"/>
  <c r="D5608" i="1" s="1"/>
  <c r="D5632" i="1" s="1"/>
  <c r="D5656" i="1" s="1"/>
  <c r="D5680" i="1" s="1"/>
  <c r="D5704" i="1" s="1"/>
  <c r="D4357" i="1"/>
  <c r="D4381" i="1" s="1"/>
  <c r="D3843" i="1"/>
  <c r="D3867" i="1" s="1"/>
  <c r="D3891" i="1" s="1"/>
  <c r="D3915" i="1" s="1"/>
  <c r="D3939" i="1" s="1"/>
  <c r="D3963" i="1" s="1"/>
  <c r="D3987" i="1" s="1"/>
  <c r="D4011" i="1" s="1"/>
  <c r="D4035" i="1" s="1"/>
  <c r="D4059" i="1" s="1"/>
  <c r="D4083" i="1" s="1"/>
  <c r="D4107" i="1" s="1"/>
  <c r="D4131" i="1" s="1"/>
  <c r="D4155" i="1" s="1"/>
  <c r="D4179" i="1" s="1"/>
  <c r="D4203" i="1" s="1"/>
  <c r="D4227" i="1" s="1"/>
  <c r="D4251" i="1" s="1"/>
  <c r="D4275" i="1" s="1"/>
  <c r="D4299" i="1" s="1"/>
  <c r="D4323" i="1" s="1"/>
  <c r="D4347" i="1" s="1"/>
  <c r="D3763" i="1"/>
  <c r="D3787" i="1" s="1"/>
  <c r="D3811" i="1" s="1"/>
  <c r="D4637" i="1"/>
  <c r="D4661" i="1" s="1"/>
  <c r="D4685" i="1" s="1"/>
  <c r="D4709" i="1" s="1"/>
  <c r="D4733" i="1" s="1"/>
  <c r="D4757" i="1" s="1"/>
  <c r="D5486" i="1"/>
  <c r="D5494" i="1"/>
  <c r="D3755" i="1"/>
  <c r="D3779" i="1" s="1"/>
  <c r="D3803" i="1" s="1"/>
  <c r="D5495" i="1"/>
  <c r="D4653" i="1"/>
  <c r="D4677" i="1" s="1"/>
  <c r="D4701" i="1" s="1"/>
  <c r="D4725" i="1" s="1"/>
  <c r="D4749" i="1" s="1"/>
  <c r="D4773" i="1" s="1"/>
  <c r="D3764" i="1"/>
  <c r="D3788" i="1" s="1"/>
  <c r="D3812" i="1" s="1"/>
  <c r="D3836" i="1" s="1"/>
  <c r="D3860" i="1" s="1"/>
  <c r="D3884" i="1" s="1"/>
  <c r="D3908" i="1" s="1"/>
  <c r="D3932" i="1" s="1"/>
  <c r="D3956" i="1" s="1"/>
  <c r="D3980" i="1" s="1"/>
  <c r="D4004" i="1" s="1"/>
  <c r="D4028" i="1" s="1"/>
  <c r="D4052" i="1" s="1"/>
  <c r="D4076" i="1" s="1"/>
  <c r="D4100" i="1" s="1"/>
  <c r="D4124" i="1" s="1"/>
  <c r="D4148" i="1" s="1"/>
  <c r="D4172" i="1" s="1"/>
  <c r="D4196" i="1" s="1"/>
  <c r="D4220" i="1" s="1"/>
  <c r="D4244" i="1" s="1"/>
  <c r="D4268" i="1" s="1"/>
  <c r="D4292" i="1" s="1"/>
  <c r="D4316" i="1" s="1"/>
  <c r="D4340" i="1" s="1"/>
  <c r="D5478" i="1"/>
  <c r="D3556" i="1"/>
  <c r="H87" i="1" l="1"/>
  <c r="H99" i="1"/>
  <c r="H88" i="1"/>
  <c r="H96" i="1"/>
  <c r="H85" i="1"/>
  <c r="H97" i="1"/>
  <c r="H100" i="1"/>
  <c r="A147" i="1"/>
  <c r="B123" i="1"/>
  <c r="C123" i="1"/>
  <c r="H123" i="1" s="1"/>
  <c r="A140" i="1"/>
  <c r="B116" i="1"/>
  <c r="C116" i="1"/>
  <c r="H116" i="1" s="1"/>
  <c r="A129" i="1"/>
  <c r="B105" i="1"/>
  <c r="C105" i="1"/>
  <c r="H105" i="1" s="1"/>
  <c r="H93" i="1"/>
  <c r="A144" i="1"/>
  <c r="B120" i="1"/>
  <c r="C120" i="1"/>
  <c r="H120" i="1" s="1"/>
  <c r="H82" i="1"/>
  <c r="A133" i="1"/>
  <c r="B109" i="1"/>
  <c r="C109" i="1"/>
  <c r="H109" i="1" s="1"/>
  <c r="H94" i="1"/>
  <c r="A145" i="1"/>
  <c r="B121" i="1"/>
  <c r="C121" i="1"/>
  <c r="H121" i="1" s="1"/>
  <c r="A138" i="1"/>
  <c r="B114" i="1"/>
  <c r="C114" i="1"/>
  <c r="A137" i="1"/>
  <c r="B113" i="1"/>
  <c r="C113" i="1"/>
  <c r="A126" i="1"/>
  <c r="B102" i="1"/>
  <c r="C102" i="1"/>
  <c r="H102" i="1" s="1"/>
  <c r="A130" i="1"/>
  <c r="B106" i="1"/>
  <c r="C106" i="1"/>
  <c r="H106" i="1" s="1"/>
  <c r="H91" i="1"/>
  <c r="A142" i="1"/>
  <c r="B118" i="1"/>
  <c r="C118" i="1"/>
  <c r="H118" i="1" s="1"/>
  <c r="A128" i="1"/>
  <c r="B104" i="1"/>
  <c r="C104" i="1"/>
  <c r="A125" i="1"/>
  <c r="B101" i="1"/>
  <c r="C101" i="1"/>
  <c r="A141" i="1"/>
  <c r="B117" i="1"/>
  <c r="C117" i="1"/>
  <c r="H117" i="1" s="1"/>
  <c r="H83" i="1"/>
  <c r="A134" i="1"/>
  <c r="B110" i="1"/>
  <c r="C110" i="1"/>
  <c r="H110" i="1" s="1"/>
  <c r="H95" i="1"/>
  <c r="A146" i="1"/>
  <c r="B122" i="1"/>
  <c r="C122" i="1"/>
  <c r="H122" i="1" s="1"/>
  <c r="H84" i="1"/>
  <c r="A135" i="1"/>
  <c r="B111" i="1"/>
  <c r="C111" i="1"/>
  <c r="H111" i="1" s="1"/>
  <c r="A127" i="1"/>
  <c r="B103" i="1"/>
  <c r="C103" i="1"/>
  <c r="H103" i="1" s="1"/>
  <c r="A139" i="1"/>
  <c r="B115" i="1"/>
  <c r="C115" i="1"/>
  <c r="H80" i="1"/>
  <c r="A131" i="1"/>
  <c r="B107" i="1"/>
  <c r="C107" i="1"/>
  <c r="H92" i="1"/>
  <c r="A143" i="1"/>
  <c r="B119" i="1"/>
  <c r="C119" i="1"/>
  <c r="H81" i="1"/>
  <c r="A132" i="1"/>
  <c r="B108" i="1"/>
  <c r="C108" i="1"/>
  <c r="A136" i="1"/>
  <c r="B112" i="1"/>
  <c r="C112" i="1"/>
  <c r="A148" i="1"/>
  <c r="B124" i="1"/>
  <c r="C124" i="1"/>
  <c r="H124" i="1" s="1"/>
  <c r="D3835" i="1"/>
  <c r="D3859" i="1" s="1"/>
  <c r="D3883" i="1" s="1"/>
  <c r="D3907" i="1" s="1"/>
  <c r="D3931" i="1" s="1"/>
  <c r="D3955" i="1" s="1"/>
  <c r="D3979" i="1" s="1"/>
  <c r="D4003" i="1" s="1"/>
  <c r="D4027" i="1" s="1"/>
  <c r="D4051" i="1" s="1"/>
  <c r="D4075" i="1" s="1"/>
  <c r="D4099" i="1" s="1"/>
  <c r="D5728" i="1"/>
  <c r="D5791" i="1"/>
  <c r="D5815" i="1" s="1"/>
  <c r="D5839" i="1" s="1"/>
  <c r="D5863" i="1" s="1"/>
  <c r="D5887" i="1" s="1"/>
  <c r="D4364" i="1"/>
  <c r="D4388" i="1" s="1"/>
  <c r="D4371" i="1"/>
  <c r="D4395" i="1" s="1"/>
  <c r="D4419" i="1" s="1"/>
  <c r="D4443" i="1" s="1"/>
  <c r="D4467" i="1" s="1"/>
  <c r="D4491" i="1" s="1"/>
  <c r="D4515" i="1" s="1"/>
  <c r="D4539" i="1" s="1"/>
  <c r="D4563" i="1" s="1"/>
  <c r="D4587" i="1" s="1"/>
  <c r="D4611" i="1" s="1"/>
  <c r="D4635" i="1" s="1"/>
  <c r="D4659" i="1" s="1"/>
  <c r="D4683" i="1" s="1"/>
  <c r="D4707" i="1" s="1"/>
  <c r="D4731" i="1" s="1"/>
  <c r="D4755" i="1" s="1"/>
  <c r="D4779" i="1" s="1"/>
  <c r="D4803" i="1" s="1"/>
  <c r="D4827" i="1" s="1"/>
  <c r="D4851" i="1" s="1"/>
  <c r="D4875" i="1" s="1"/>
  <c r="D4899" i="1" s="1"/>
  <c r="D4923" i="1" s="1"/>
  <c r="D4947" i="1" s="1"/>
  <c r="D4971" i="1" s="1"/>
  <c r="D4995" i="1" s="1"/>
  <c r="D5019" i="1" s="1"/>
  <c r="D5043" i="1" s="1"/>
  <c r="D5067" i="1" s="1"/>
  <c r="D5091" i="1" s="1"/>
  <c r="D5115" i="1" s="1"/>
  <c r="D5139" i="1" s="1"/>
  <c r="D5163" i="1" s="1"/>
  <c r="D5187" i="1" s="1"/>
  <c r="D5211" i="1" s="1"/>
  <c r="D5235" i="1" s="1"/>
  <c r="D5259" i="1" s="1"/>
  <c r="D5283" i="1" s="1"/>
  <c r="D5307" i="1" s="1"/>
  <c r="D5331" i="1" s="1"/>
  <c r="D5355" i="1" s="1"/>
  <c r="D5379" i="1" s="1"/>
  <c r="D5403" i="1" s="1"/>
  <c r="D3827" i="1"/>
  <c r="D3851" i="1" s="1"/>
  <c r="D3875" i="1" s="1"/>
  <c r="D3899" i="1" s="1"/>
  <c r="D3923" i="1" s="1"/>
  <c r="D3947" i="1" s="1"/>
  <c r="D3971" i="1" s="1"/>
  <c r="D3995" i="1" s="1"/>
  <c r="D4019" i="1" s="1"/>
  <c r="D4043" i="1" s="1"/>
  <c r="D4067" i="1" s="1"/>
  <c r="D4091" i="1" s="1"/>
  <c r="D4115" i="1" s="1"/>
  <c r="D4123" i="1"/>
  <c r="D4788" i="1"/>
  <c r="D3580" i="1"/>
  <c r="D5510" i="1"/>
  <c r="D4797" i="1"/>
  <c r="D4781" i="1"/>
  <c r="D5911" i="1"/>
  <c r="D5519" i="1"/>
  <c r="D4405" i="1"/>
  <c r="D5502" i="1"/>
  <c r="D5518" i="1"/>
  <c r="H112" i="1" l="1"/>
  <c r="A149" i="1"/>
  <c r="B125" i="1"/>
  <c r="C125" i="1"/>
  <c r="H125" i="1" s="1"/>
  <c r="A172" i="1"/>
  <c r="B148" i="1"/>
  <c r="C148" i="1"/>
  <c r="H148" i="1" s="1"/>
  <c r="H119" i="1"/>
  <c r="H115" i="1"/>
  <c r="A159" i="1"/>
  <c r="B135" i="1"/>
  <c r="C135" i="1"/>
  <c r="H135" i="1" s="1"/>
  <c r="A158" i="1"/>
  <c r="B134" i="1"/>
  <c r="C134" i="1"/>
  <c r="H134" i="1" s="1"/>
  <c r="H104" i="1"/>
  <c r="H114" i="1"/>
  <c r="A154" i="1"/>
  <c r="B130" i="1"/>
  <c r="C130" i="1"/>
  <c r="H130" i="1" s="1"/>
  <c r="A157" i="1"/>
  <c r="B133" i="1"/>
  <c r="C133" i="1"/>
  <c r="H133" i="1" s="1"/>
  <c r="A153" i="1"/>
  <c r="B129" i="1"/>
  <c r="C129" i="1"/>
  <c r="A156" i="1"/>
  <c r="B132" i="1"/>
  <c r="C132" i="1"/>
  <c r="A155" i="1"/>
  <c r="B131" i="1"/>
  <c r="C131" i="1"/>
  <c r="A152" i="1"/>
  <c r="B128" i="1"/>
  <c r="C128" i="1"/>
  <c r="A162" i="1"/>
  <c r="B138" i="1"/>
  <c r="C138" i="1"/>
  <c r="H138" i="1" s="1"/>
  <c r="A160" i="1"/>
  <c r="B136" i="1"/>
  <c r="C136" i="1"/>
  <c r="H108" i="1"/>
  <c r="H107" i="1"/>
  <c r="A170" i="1"/>
  <c r="B146" i="1"/>
  <c r="C146" i="1"/>
  <c r="H146" i="1" s="1"/>
  <c r="A165" i="1"/>
  <c r="B141" i="1"/>
  <c r="C141" i="1"/>
  <c r="A150" i="1"/>
  <c r="B126" i="1"/>
  <c r="C126" i="1"/>
  <c r="H126" i="1" s="1"/>
  <c r="A164" i="1"/>
  <c r="B140" i="1"/>
  <c r="C140" i="1"/>
  <c r="H140" i="1" s="1"/>
  <c r="A167" i="1"/>
  <c r="B143" i="1"/>
  <c r="C143" i="1"/>
  <c r="A163" i="1"/>
  <c r="B139" i="1"/>
  <c r="C139" i="1"/>
  <c r="A151" i="1"/>
  <c r="B127" i="1"/>
  <c r="C127" i="1"/>
  <c r="H101" i="1"/>
  <c r="A166" i="1"/>
  <c r="B142" i="1"/>
  <c r="C142" i="1"/>
  <c r="H142" i="1" s="1"/>
  <c r="H113" i="1"/>
  <c r="A169" i="1"/>
  <c r="B145" i="1"/>
  <c r="C145" i="1"/>
  <c r="A168" i="1"/>
  <c r="B144" i="1"/>
  <c r="C144" i="1"/>
  <c r="A161" i="1"/>
  <c r="B137" i="1"/>
  <c r="C137" i="1"/>
  <c r="H137" i="1" s="1"/>
  <c r="A171" i="1"/>
  <c r="B147" i="1"/>
  <c r="C147" i="1"/>
  <c r="D5427" i="1"/>
  <c r="D5752" i="1"/>
  <c r="D5534" i="1"/>
  <c r="D5542" i="1"/>
  <c r="D5526" i="1"/>
  <c r="D4429" i="1"/>
  <c r="D4147" i="1"/>
  <c r="D4812" i="1"/>
  <c r="D4821" i="1"/>
  <c r="D4412" i="1"/>
  <c r="D5935" i="1"/>
  <c r="D4139" i="1"/>
  <c r="D5543" i="1"/>
  <c r="D4805" i="1"/>
  <c r="D3604" i="1"/>
  <c r="H145" i="1" l="1"/>
  <c r="H127" i="1"/>
  <c r="H131" i="1"/>
  <c r="H143" i="1"/>
  <c r="A190" i="1"/>
  <c r="B166" i="1"/>
  <c r="C166" i="1"/>
  <c r="H147" i="1"/>
  <c r="A192" i="1"/>
  <c r="B168" i="1"/>
  <c r="C168" i="1"/>
  <c r="H168" i="1" s="1"/>
  <c r="H141" i="1"/>
  <c r="H136" i="1"/>
  <c r="A176" i="1"/>
  <c r="B152" i="1"/>
  <c r="C152" i="1"/>
  <c r="H152" i="1" s="1"/>
  <c r="A177" i="1"/>
  <c r="B153" i="1"/>
  <c r="C153" i="1"/>
  <c r="H153" i="1" s="1"/>
  <c r="A189" i="1"/>
  <c r="B165" i="1"/>
  <c r="C165" i="1"/>
  <c r="A184" i="1"/>
  <c r="B160" i="1"/>
  <c r="C160" i="1"/>
  <c r="A175" i="1"/>
  <c r="B151" i="1"/>
  <c r="C151" i="1"/>
  <c r="A179" i="1"/>
  <c r="B155" i="1"/>
  <c r="C155" i="1"/>
  <c r="A191" i="1"/>
  <c r="B167" i="1"/>
  <c r="C167" i="1"/>
  <c r="A195" i="1"/>
  <c r="B171" i="1"/>
  <c r="C171" i="1"/>
  <c r="A193" i="1"/>
  <c r="B169" i="1"/>
  <c r="C169" i="1"/>
  <c r="H169" i="1" s="1"/>
  <c r="H139" i="1"/>
  <c r="A188" i="1"/>
  <c r="B164" i="1"/>
  <c r="C164" i="1"/>
  <c r="H132" i="1"/>
  <c r="A181" i="1"/>
  <c r="B157" i="1"/>
  <c r="C157" i="1"/>
  <c r="H157" i="1" s="1"/>
  <c r="A182" i="1"/>
  <c r="B158" i="1"/>
  <c r="C158" i="1"/>
  <c r="H158" i="1" s="1"/>
  <c r="A196" i="1"/>
  <c r="B172" i="1"/>
  <c r="C172" i="1"/>
  <c r="A194" i="1"/>
  <c r="B170" i="1"/>
  <c r="C170" i="1"/>
  <c r="A186" i="1"/>
  <c r="B162" i="1"/>
  <c r="C162" i="1"/>
  <c r="H144" i="1"/>
  <c r="A187" i="1"/>
  <c r="B163" i="1"/>
  <c r="C163" i="1"/>
  <c r="H163" i="1" s="1"/>
  <c r="H128" i="1"/>
  <c r="A180" i="1"/>
  <c r="B156" i="1"/>
  <c r="C156" i="1"/>
  <c r="A185" i="1"/>
  <c r="B161" i="1"/>
  <c r="C161" i="1"/>
  <c r="A174" i="1"/>
  <c r="B150" i="1"/>
  <c r="C150" i="1"/>
  <c r="H129" i="1"/>
  <c r="A178" i="1"/>
  <c r="B154" i="1"/>
  <c r="C154" i="1"/>
  <c r="A183" i="1"/>
  <c r="B159" i="1"/>
  <c r="C159" i="1"/>
  <c r="H159" i="1" s="1"/>
  <c r="A173" i="1"/>
  <c r="B149" i="1"/>
  <c r="C149" i="1"/>
  <c r="D5776" i="1"/>
  <c r="D5451" i="1"/>
  <c r="D4171" i="1"/>
  <c r="D5566" i="1"/>
  <c r="D5567" i="1"/>
  <c r="D4436" i="1"/>
  <c r="D5550" i="1"/>
  <c r="D3628" i="1"/>
  <c r="D4163" i="1"/>
  <c r="D4845" i="1"/>
  <c r="D4453" i="1"/>
  <c r="D4829" i="1"/>
  <c r="D5959" i="1"/>
  <c r="D4836" i="1"/>
  <c r="D5558" i="1"/>
  <c r="H165" i="1" l="1"/>
  <c r="H149" i="1"/>
  <c r="H156" i="1"/>
  <c r="H162" i="1"/>
  <c r="H164" i="1"/>
  <c r="H151" i="1"/>
  <c r="H170" i="1"/>
  <c r="H172" i="1"/>
  <c r="A219" i="1"/>
  <c r="B195" i="1"/>
  <c r="C195" i="1"/>
  <c r="A213" i="1"/>
  <c r="B189" i="1"/>
  <c r="C189" i="1"/>
  <c r="A197" i="1"/>
  <c r="B173" i="1"/>
  <c r="C173" i="1"/>
  <c r="H150" i="1"/>
  <c r="A204" i="1"/>
  <c r="B180" i="1"/>
  <c r="C180" i="1"/>
  <c r="H180" i="1" s="1"/>
  <c r="A210" i="1"/>
  <c r="B186" i="1"/>
  <c r="C186" i="1"/>
  <c r="A212" i="1"/>
  <c r="B188" i="1"/>
  <c r="C188" i="1"/>
  <c r="H167" i="1"/>
  <c r="A199" i="1"/>
  <c r="B175" i="1"/>
  <c r="C175" i="1"/>
  <c r="A206" i="1"/>
  <c r="B182" i="1"/>
  <c r="C182" i="1"/>
  <c r="H182" i="1" s="1"/>
  <c r="H160" i="1"/>
  <c r="A201" i="1"/>
  <c r="B177" i="1"/>
  <c r="C177" i="1"/>
  <c r="A216" i="1"/>
  <c r="B192" i="1"/>
  <c r="C192" i="1"/>
  <c r="A198" i="1"/>
  <c r="B174" i="1"/>
  <c r="C174" i="1"/>
  <c r="A215" i="1"/>
  <c r="B191" i="1"/>
  <c r="C191" i="1"/>
  <c r="A207" i="1"/>
  <c r="B183" i="1"/>
  <c r="C183" i="1"/>
  <c r="H183" i="1" s="1"/>
  <c r="H161" i="1"/>
  <c r="A218" i="1"/>
  <c r="B194" i="1"/>
  <c r="C194" i="1"/>
  <c r="H155" i="1"/>
  <c r="A208" i="1"/>
  <c r="B184" i="1"/>
  <c r="C184" i="1"/>
  <c r="H184" i="1" s="1"/>
  <c r="H166" i="1"/>
  <c r="A220" i="1"/>
  <c r="B196" i="1"/>
  <c r="C196" i="1"/>
  <c r="H154" i="1"/>
  <c r="A211" i="1"/>
  <c r="B187" i="1"/>
  <c r="C187" i="1"/>
  <c r="H187" i="1" s="1"/>
  <c r="A205" i="1"/>
  <c r="B181" i="1"/>
  <c r="C181" i="1"/>
  <c r="H181" i="1" s="1"/>
  <c r="A217" i="1"/>
  <c r="B193" i="1"/>
  <c r="C193" i="1"/>
  <c r="A200" i="1"/>
  <c r="B176" i="1"/>
  <c r="C176" i="1"/>
  <c r="H176" i="1" s="1"/>
  <c r="A202" i="1"/>
  <c r="B178" i="1"/>
  <c r="C178" i="1"/>
  <c r="A209" i="1"/>
  <c r="B185" i="1"/>
  <c r="C185" i="1"/>
  <c r="H171" i="1"/>
  <c r="A203" i="1"/>
  <c r="B179" i="1"/>
  <c r="C179" i="1"/>
  <c r="H179" i="1" s="1"/>
  <c r="A214" i="1"/>
  <c r="B190" i="1"/>
  <c r="C190" i="1"/>
  <c r="D5475" i="1"/>
  <c r="D5800" i="1"/>
  <c r="D5824" i="1" s="1"/>
  <c r="D5848" i="1" s="1"/>
  <c r="D5872" i="1" s="1"/>
  <c r="D5896" i="1" s="1"/>
  <c r="D5920" i="1" s="1"/>
  <c r="D5944" i="1" s="1"/>
  <c r="D5968" i="1" s="1"/>
  <c r="D5992" i="1" s="1"/>
  <c r="D4477" i="1"/>
  <c r="D5574" i="1"/>
  <c r="D5983" i="1"/>
  <c r="D5591" i="1"/>
  <c r="D4869" i="1"/>
  <c r="D5582" i="1"/>
  <c r="D3652" i="1"/>
  <c r="D4860" i="1"/>
  <c r="D4853" i="1"/>
  <c r="D4187" i="1"/>
  <c r="D4460" i="1"/>
  <c r="D5590" i="1"/>
  <c r="D4195" i="1"/>
  <c r="H178" i="1" l="1"/>
  <c r="H196" i="1"/>
  <c r="H194" i="1"/>
  <c r="H177" i="1"/>
  <c r="H189" i="1"/>
  <c r="H188" i="1"/>
  <c r="H195" i="1"/>
  <c r="H185" i="1"/>
  <c r="H192" i="1"/>
  <c r="H173" i="1"/>
  <c r="A229" i="1"/>
  <c r="B205" i="1"/>
  <c r="C205" i="1"/>
  <c r="A224" i="1"/>
  <c r="B200" i="1"/>
  <c r="C200" i="1"/>
  <c r="A243" i="1"/>
  <c r="B219" i="1"/>
  <c r="C219" i="1"/>
  <c r="H190" i="1"/>
  <c r="H193" i="1"/>
  <c r="A235" i="1"/>
  <c r="B211" i="1"/>
  <c r="C211" i="1"/>
  <c r="A232" i="1"/>
  <c r="B208" i="1"/>
  <c r="C208" i="1"/>
  <c r="A231" i="1"/>
  <c r="B207" i="1"/>
  <c r="C207" i="1"/>
  <c r="A230" i="1"/>
  <c r="B206" i="1"/>
  <c r="C206" i="1"/>
  <c r="H186" i="1"/>
  <c r="A233" i="1"/>
  <c r="B209" i="1"/>
  <c r="C209" i="1"/>
  <c r="H191" i="1"/>
  <c r="A240" i="1"/>
  <c r="B216" i="1"/>
  <c r="C216" i="1"/>
  <c r="H175" i="1"/>
  <c r="A221" i="1"/>
  <c r="B197" i="1"/>
  <c r="C197" i="1"/>
  <c r="A234" i="1"/>
  <c r="B210" i="1"/>
  <c r="C210" i="1"/>
  <c r="A238" i="1"/>
  <c r="B214" i="1"/>
  <c r="C214" i="1"/>
  <c r="A241" i="1"/>
  <c r="B217" i="1"/>
  <c r="C217" i="1"/>
  <c r="A239" i="1"/>
  <c r="B215" i="1"/>
  <c r="C215" i="1"/>
  <c r="A223" i="1"/>
  <c r="B199" i="1"/>
  <c r="C199" i="1"/>
  <c r="H199" i="1" s="1"/>
  <c r="A226" i="1"/>
  <c r="B202" i="1"/>
  <c r="C202" i="1"/>
  <c r="H202" i="1" s="1"/>
  <c r="A244" i="1"/>
  <c r="B220" i="1"/>
  <c r="C220" i="1"/>
  <c r="H220" i="1" s="1"/>
  <c r="A242" i="1"/>
  <c r="B218" i="1"/>
  <c r="C218" i="1"/>
  <c r="H174" i="1"/>
  <c r="A225" i="1"/>
  <c r="B201" i="1"/>
  <c r="C201" i="1"/>
  <c r="A237" i="1"/>
  <c r="B213" i="1"/>
  <c r="C213" i="1"/>
  <c r="H213" i="1" s="1"/>
  <c r="A227" i="1"/>
  <c r="B203" i="1"/>
  <c r="C203" i="1"/>
  <c r="H203" i="1" s="1"/>
  <c r="A228" i="1"/>
  <c r="B204" i="1"/>
  <c r="C204" i="1"/>
  <c r="H204" i="1" s="1"/>
  <c r="A222" i="1"/>
  <c r="B198" i="1"/>
  <c r="C198" i="1"/>
  <c r="A236" i="1"/>
  <c r="B212" i="1"/>
  <c r="C212" i="1"/>
  <c r="D5499" i="1"/>
  <c r="D4219" i="1"/>
  <c r="D4211" i="1"/>
  <c r="D6016" i="1"/>
  <c r="D4877" i="1"/>
  <c r="D3676" i="1"/>
  <c r="D4893" i="1"/>
  <c r="D5598" i="1"/>
  <c r="D5614" i="1"/>
  <c r="D4884" i="1"/>
  <c r="D5606" i="1"/>
  <c r="D5615" i="1"/>
  <c r="D4501" i="1"/>
  <c r="D4484" i="1"/>
  <c r="D6007" i="1"/>
  <c r="H212" i="1" l="1"/>
  <c r="H210" i="1"/>
  <c r="H211" i="1"/>
  <c r="H200" i="1"/>
  <c r="H214" i="1"/>
  <c r="H208" i="1"/>
  <c r="H219" i="1"/>
  <c r="A247" i="1"/>
  <c r="B223" i="1"/>
  <c r="C223" i="1"/>
  <c r="A246" i="1"/>
  <c r="B222" i="1"/>
  <c r="C222" i="1"/>
  <c r="A266" i="1"/>
  <c r="B242" i="1"/>
  <c r="C242" i="1"/>
  <c r="A245" i="1"/>
  <c r="B221" i="1"/>
  <c r="C221" i="1"/>
  <c r="H221" i="1" s="1"/>
  <c r="A261" i="1"/>
  <c r="B237" i="1"/>
  <c r="C237" i="1"/>
  <c r="H201" i="1"/>
  <c r="H215" i="1"/>
  <c r="A262" i="1"/>
  <c r="B238" i="1"/>
  <c r="C238" i="1"/>
  <c r="H238" i="1" s="1"/>
  <c r="H216" i="1"/>
  <c r="H206" i="1"/>
  <c r="A256" i="1"/>
  <c r="B232" i="1"/>
  <c r="C232" i="1"/>
  <c r="A267" i="1"/>
  <c r="B243" i="1"/>
  <c r="C243" i="1"/>
  <c r="H243" i="1" s="1"/>
  <c r="A265" i="1"/>
  <c r="B241" i="1"/>
  <c r="C241" i="1"/>
  <c r="A252" i="1"/>
  <c r="B228" i="1"/>
  <c r="C228" i="1"/>
  <c r="A268" i="1"/>
  <c r="B244" i="1"/>
  <c r="C244" i="1"/>
  <c r="A263" i="1"/>
  <c r="B239" i="1"/>
  <c r="C239" i="1"/>
  <c r="H239" i="1" s="1"/>
  <c r="A264" i="1"/>
  <c r="B240" i="1"/>
  <c r="C240" i="1"/>
  <c r="A254" i="1"/>
  <c r="B230" i="1"/>
  <c r="C230" i="1"/>
  <c r="H217" i="1"/>
  <c r="A258" i="1"/>
  <c r="B234" i="1"/>
  <c r="C234" i="1"/>
  <c r="H207" i="1"/>
  <c r="A259" i="1"/>
  <c r="B235" i="1"/>
  <c r="C235" i="1"/>
  <c r="A248" i="1"/>
  <c r="B224" i="1"/>
  <c r="C224" i="1"/>
  <c r="A249" i="1"/>
  <c r="B225" i="1"/>
  <c r="C225" i="1"/>
  <c r="H225" i="1" s="1"/>
  <c r="A260" i="1"/>
  <c r="B236" i="1"/>
  <c r="C236" i="1"/>
  <c r="H198" i="1"/>
  <c r="A251" i="1"/>
  <c r="B227" i="1"/>
  <c r="C227" i="1"/>
  <c r="H227" i="1" s="1"/>
  <c r="H218" i="1"/>
  <c r="A250" i="1"/>
  <c r="B226" i="1"/>
  <c r="C226" i="1"/>
  <c r="H197" i="1"/>
  <c r="H209" i="1"/>
  <c r="H205" i="1"/>
  <c r="A255" i="1"/>
  <c r="B231" i="1"/>
  <c r="C231" i="1"/>
  <c r="A257" i="1"/>
  <c r="B233" i="1"/>
  <c r="C233" i="1"/>
  <c r="H233" i="1" s="1"/>
  <c r="A253" i="1"/>
  <c r="B229" i="1"/>
  <c r="C229" i="1"/>
  <c r="H229" i="1" s="1"/>
  <c r="D5523" i="1"/>
  <c r="D5547" i="1" s="1"/>
  <c r="D5571" i="1" s="1"/>
  <c r="D5595" i="1" s="1"/>
  <c r="D5619" i="1" s="1"/>
  <c r="D5643" i="1" s="1"/>
  <c r="D5667" i="1" s="1"/>
  <c r="D5691" i="1" s="1"/>
  <c r="D5715" i="1" s="1"/>
  <c r="D4908" i="1"/>
  <c r="D4525" i="1"/>
  <c r="D5638" i="1"/>
  <c r="D4901" i="1"/>
  <c r="D5639" i="1"/>
  <c r="D5622" i="1"/>
  <c r="D6040" i="1"/>
  <c r="D6031" i="1"/>
  <c r="D5630" i="1"/>
  <c r="D4917" i="1"/>
  <c r="D4235" i="1"/>
  <c r="D4508" i="1"/>
  <c r="D3700" i="1"/>
  <c r="D4243" i="1"/>
  <c r="H224" i="1" l="1"/>
  <c r="H232" i="1"/>
  <c r="H242" i="1"/>
  <c r="A275" i="1"/>
  <c r="B251" i="1"/>
  <c r="C251" i="1"/>
  <c r="A276" i="1"/>
  <c r="B252" i="1"/>
  <c r="C252" i="1"/>
  <c r="H226" i="1"/>
  <c r="H236" i="1"/>
  <c r="A272" i="1"/>
  <c r="B248" i="1"/>
  <c r="C248" i="1"/>
  <c r="H248" i="1" s="1"/>
  <c r="H241" i="1"/>
  <c r="A280" i="1"/>
  <c r="B256" i="1"/>
  <c r="C256" i="1"/>
  <c r="H237" i="1"/>
  <c r="A290" i="1"/>
  <c r="B266" i="1"/>
  <c r="C266" i="1"/>
  <c r="H266" i="1" s="1"/>
  <c r="A288" i="1"/>
  <c r="B264" i="1"/>
  <c r="C264" i="1"/>
  <c r="A282" i="1"/>
  <c r="B258" i="1"/>
  <c r="C258" i="1"/>
  <c r="A281" i="1"/>
  <c r="B257" i="1"/>
  <c r="C257" i="1"/>
  <c r="H235" i="1"/>
  <c r="H230" i="1"/>
  <c r="A287" i="1"/>
  <c r="B263" i="1"/>
  <c r="C263" i="1"/>
  <c r="H222" i="1"/>
  <c r="H231" i="1"/>
  <c r="A274" i="1"/>
  <c r="B250" i="1"/>
  <c r="C250" i="1"/>
  <c r="A284" i="1"/>
  <c r="B260" i="1"/>
  <c r="C260" i="1"/>
  <c r="H244" i="1"/>
  <c r="A289" i="1"/>
  <c r="B265" i="1"/>
  <c r="C265" i="1"/>
  <c r="H265" i="1" s="1"/>
  <c r="A285" i="1"/>
  <c r="B261" i="1"/>
  <c r="C261" i="1"/>
  <c r="A270" i="1"/>
  <c r="B246" i="1"/>
  <c r="C246" i="1"/>
  <c r="H246" i="1" s="1"/>
  <c r="A283" i="1"/>
  <c r="B259" i="1"/>
  <c r="C259" i="1"/>
  <c r="A278" i="1"/>
  <c r="B254" i="1"/>
  <c r="C254" i="1"/>
  <c r="H240" i="1"/>
  <c r="A292" i="1"/>
  <c r="B268" i="1"/>
  <c r="C268" i="1"/>
  <c r="H268" i="1" s="1"/>
  <c r="H223" i="1"/>
  <c r="A279" i="1"/>
  <c r="B255" i="1"/>
  <c r="C255" i="1"/>
  <c r="A273" i="1"/>
  <c r="B249" i="1"/>
  <c r="C249" i="1"/>
  <c r="H234" i="1"/>
  <c r="H228" i="1"/>
  <c r="A291" i="1"/>
  <c r="B267" i="1"/>
  <c r="C267" i="1"/>
  <c r="A286" i="1"/>
  <c r="B262" i="1"/>
  <c r="C262" i="1"/>
  <c r="A269" i="1"/>
  <c r="B245" i="1"/>
  <c r="C245" i="1"/>
  <c r="A277" i="1"/>
  <c r="B253" i="1"/>
  <c r="C253" i="1"/>
  <c r="H253" i="1" s="1"/>
  <c r="A271" i="1"/>
  <c r="B247" i="1"/>
  <c r="C247" i="1"/>
  <c r="H247" i="1" s="1"/>
  <c r="D5739" i="1"/>
  <c r="D4532" i="1"/>
  <c r="D6055" i="1"/>
  <c r="D4925" i="1"/>
  <c r="D4259" i="1"/>
  <c r="D6064" i="1"/>
  <c r="D5662" i="1"/>
  <c r="D4267" i="1"/>
  <c r="D4941" i="1"/>
  <c r="D5646" i="1"/>
  <c r="D4549" i="1"/>
  <c r="D3724" i="1"/>
  <c r="D5654" i="1"/>
  <c r="D5663" i="1"/>
  <c r="D4932" i="1"/>
  <c r="H251" i="1" l="1"/>
  <c r="H259" i="1"/>
  <c r="H250" i="1"/>
  <c r="H264" i="1"/>
  <c r="H252" i="1"/>
  <c r="A313" i="1"/>
  <c r="B289" i="1"/>
  <c r="C289" i="1"/>
  <c r="A301" i="1"/>
  <c r="B277" i="1"/>
  <c r="C277" i="1"/>
  <c r="H261" i="1"/>
  <c r="H245" i="1"/>
  <c r="A315" i="1"/>
  <c r="B291" i="1"/>
  <c r="C291" i="1"/>
  <c r="A303" i="1"/>
  <c r="B279" i="1"/>
  <c r="C279" i="1"/>
  <c r="A302" i="1"/>
  <c r="B278" i="1"/>
  <c r="C278" i="1"/>
  <c r="A308" i="1"/>
  <c r="B284" i="1"/>
  <c r="C284" i="1"/>
  <c r="A311" i="1"/>
  <c r="B287" i="1"/>
  <c r="C287" i="1"/>
  <c r="H287" i="1" s="1"/>
  <c r="A306" i="1"/>
  <c r="B282" i="1"/>
  <c r="C282" i="1"/>
  <c r="H256" i="1"/>
  <c r="A304" i="1"/>
  <c r="B280" i="1"/>
  <c r="C280" i="1"/>
  <c r="A293" i="1"/>
  <c r="B269" i="1"/>
  <c r="C269" i="1"/>
  <c r="H262" i="1"/>
  <c r="H249" i="1"/>
  <c r="A307" i="1"/>
  <c r="B283" i="1"/>
  <c r="C283" i="1"/>
  <c r="A298" i="1"/>
  <c r="B274" i="1"/>
  <c r="C274" i="1"/>
  <c r="H257" i="1"/>
  <c r="A312" i="1"/>
  <c r="B288" i="1"/>
  <c r="C288" i="1"/>
  <c r="H288" i="1" s="1"/>
  <c r="A300" i="1"/>
  <c r="B276" i="1"/>
  <c r="C276" i="1"/>
  <c r="H276" i="1" s="1"/>
  <c r="A309" i="1"/>
  <c r="B285" i="1"/>
  <c r="C285" i="1"/>
  <c r="A295" i="1"/>
  <c r="B271" i="1"/>
  <c r="C271" i="1"/>
  <c r="A316" i="1"/>
  <c r="B292" i="1"/>
  <c r="C292" i="1"/>
  <c r="A310" i="1"/>
  <c r="B286" i="1"/>
  <c r="C286" i="1"/>
  <c r="A297" i="1"/>
  <c r="B273" i="1"/>
  <c r="C273" i="1"/>
  <c r="H273" i="1" s="1"/>
  <c r="A305" i="1"/>
  <c r="B281" i="1"/>
  <c r="C281" i="1"/>
  <c r="H281" i="1" s="1"/>
  <c r="H267" i="1"/>
  <c r="H255" i="1"/>
  <c r="H254" i="1"/>
  <c r="A294" i="1"/>
  <c r="B270" i="1"/>
  <c r="C270" i="1"/>
  <c r="H270" i="1" s="1"/>
  <c r="H260" i="1"/>
  <c r="H263" i="1"/>
  <c r="H258" i="1"/>
  <c r="A314" i="1"/>
  <c r="B290" i="1"/>
  <c r="C290" i="1"/>
  <c r="A296" i="1"/>
  <c r="B272" i="1"/>
  <c r="C272" i="1"/>
  <c r="A299" i="1"/>
  <c r="B275" i="1"/>
  <c r="C275" i="1"/>
  <c r="D5763" i="1"/>
  <c r="D4956" i="1"/>
  <c r="D5686" i="1"/>
  <c r="D5687" i="1"/>
  <c r="D3748" i="1"/>
  <c r="D5678" i="1"/>
  <c r="D4573" i="1"/>
  <c r="D4965" i="1"/>
  <c r="D4283" i="1"/>
  <c r="D6079" i="1"/>
  <c r="D6088" i="1"/>
  <c r="D4949" i="1"/>
  <c r="D5670" i="1"/>
  <c r="D4291" i="1"/>
  <c r="D4556" i="1"/>
  <c r="H282" i="1" l="1"/>
  <c r="H272" i="1"/>
  <c r="A330" i="1"/>
  <c r="B306" i="1"/>
  <c r="C306" i="1"/>
  <c r="H306" i="1" s="1"/>
  <c r="A340" i="1"/>
  <c r="B316" i="1"/>
  <c r="C316" i="1"/>
  <c r="A322" i="1"/>
  <c r="B298" i="1"/>
  <c r="C298" i="1"/>
  <c r="A317" i="1"/>
  <c r="B293" i="1"/>
  <c r="C293" i="1"/>
  <c r="A320" i="1"/>
  <c r="B296" i="1"/>
  <c r="C296" i="1"/>
  <c r="A326" i="1"/>
  <c r="B302" i="1"/>
  <c r="C302" i="1"/>
  <c r="H290" i="1"/>
  <c r="A318" i="1"/>
  <c r="B294" i="1"/>
  <c r="C294" i="1"/>
  <c r="H294" i="1" s="1"/>
  <c r="H271" i="1"/>
  <c r="A324" i="1"/>
  <c r="B300" i="1"/>
  <c r="C300" i="1"/>
  <c r="H283" i="1"/>
  <c r="H280" i="1"/>
  <c r="H279" i="1"/>
  <c r="H277" i="1"/>
  <c r="A321" i="1"/>
  <c r="B297" i="1"/>
  <c r="C297" i="1"/>
  <c r="A323" i="1"/>
  <c r="B299" i="1"/>
  <c r="C299" i="1"/>
  <c r="A329" i="1"/>
  <c r="B305" i="1"/>
  <c r="C305" i="1"/>
  <c r="A335" i="1"/>
  <c r="B311" i="1"/>
  <c r="C311" i="1"/>
  <c r="H275" i="1"/>
  <c r="A338" i="1"/>
  <c r="B314" i="1"/>
  <c r="C314" i="1"/>
  <c r="H314" i="1" s="1"/>
  <c r="H286" i="1"/>
  <c r="A319" i="1"/>
  <c r="B295" i="1"/>
  <c r="C295" i="1"/>
  <c r="A331" i="1"/>
  <c r="B307" i="1"/>
  <c r="C307" i="1"/>
  <c r="H307" i="1" s="1"/>
  <c r="A328" i="1"/>
  <c r="B304" i="1"/>
  <c r="C304" i="1"/>
  <c r="H284" i="1"/>
  <c r="A327" i="1"/>
  <c r="B303" i="1"/>
  <c r="C303" i="1"/>
  <c r="A325" i="1"/>
  <c r="B301" i="1"/>
  <c r="C301" i="1"/>
  <c r="H285" i="1"/>
  <c r="A336" i="1"/>
  <c r="B312" i="1"/>
  <c r="C312" i="1"/>
  <c r="H312" i="1" s="1"/>
  <c r="H291" i="1"/>
  <c r="H289" i="1"/>
  <c r="A334" i="1"/>
  <c r="B310" i="1"/>
  <c r="C310" i="1"/>
  <c r="A332" i="1"/>
  <c r="B308" i="1"/>
  <c r="C308" i="1"/>
  <c r="H308" i="1" s="1"/>
  <c r="H292" i="1"/>
  <c r="A333" i="1"/>
  <c r="B309" i="1"/>
  <c r="C309" i="1"/>
  <c r="H274" i="1"/>
  <c r="H269" i="1"/>
  <c r="H278" i="1"/>
  <c r="A339" i="1"/>
  <c r="B315" i="1"/>
  <c r="C315" i="1"/>
  <c r="H315" i="1" s="1"/>
  <c r="A337" i="1"/>
  <c r="B313" i="1"/>
  <c r="C313" i="1"/>
  <c r="D5787" i="1"/>
  <c r="D6112" i="1"/>
  <c r="D4307" i="1"/>
  <c r="D4597" i="1"/>
  <c r="D4989" i="1"/>
  <c r="D5702" i="1"/>
  <c r="D5710" i="1"/>
  <c r="D4580" i="1"/>
  <c r="D4973" i="1"/>
  <c r="D4315" i="1"/>
  <c r="D3772" i="1"/>
  <c r="D4980" i="1"/>
  <c r="D5694" i="1"/>
  <c r="D6103" i="1"/>
  <c r="D5711" i="1"/>
  <c r="H297" i="1" l="1"/>
  <c r="H298" i="1"/>
  <c r="H316" i="1"/>
  <c r="H313" i="1"/>
  <c r="H310" i="1"/>
  <c r="H304" i="1"/>
  <c r="A343" i="1"/>
  <c r="B319" i="1"/>
  <c r="C319" i="1"/>
  <c r="H319" i="1" s="1"/>
  <c r="A359" i="1"/>
  <c r="B335" i="1"/>
  <c r="C335" i="1"/>
  <c r="H335" i="1" s="1"/>
  <c r="A348" i="1"/>
  <c r="B324" i="1"/>
  <c r="C324" i="1"/>
  <c r="A350" i="1"/>
  <c r="B326" i="1"/>
  <c r="C326" i="1"/>
  <c r="A361" i="1"/>
  <c r="B337" i="1"/>
  <c r="C337" i="1"/>
  <c r="H309" i="1"/>
  <c r="H301" i="1"/>
  <c r="H305" i="1"/>
  <c r="A345" i="1"/>
  <c r="B321" i="1"/>
  <c r="C321" i="1"/>
  <c r="H296" i="1"/>
  <c r="A346" i="1"/>
  <c r="B322" i="1"/>
  <c r="C322" i="1"/>
  <c r="A358" i="1"/>
  <c r="B334" i="1"/>
  <c r="C334" i="1"/>
  <c r="A352" i="1"/>
  <c r="B328" i="1"/>
  <c r="C328" i="1"/>
  <c r="A349" i="1"/>
  <c r="B325" i="1"/>
  <c r="C325" i="1"/>
  <c r="A353" i="1"/>
  <c r="B329" i="1"/>
  <c r="C329" i="1"/>
  <c r="A344" i="1"/>
  <c r="B320" i="1"/>
  <c r="C320" i="1"/>
  <c r="H320" i="1" s="1"/>
  <c r="A357" i="1"/>
  <c r="B333" i="1"/>
  <c r="C333" i="1"/>
  <c r="H333" i="1" s="1"/>
  <c r="H303" i="1"/>
  <c r="A362" i="1"/>
  <c r="B338" i="1"/>
  <c r="C338" i="1"/>
  <c r="H299" i="1"/>
  <c r="A342" i="1"/>
  <c r="B318" i="1"/>
  <c r="C318" i="1"/>
  <c r="H318" i="1" s="1"/>
  <c r="H293" i="1"/>
  <c r="A364" i="1"/>
  <c r="B340" i="1"/>
  <c r="C340" i="1"/>
  <c r="A355" i="1"/>
  <c r="B331" i="1"/>
  <c r="C331" i="1"/>
  <c r="A351" i="1"/>
  <c r="B327" i="1"/>
  <c r="C327" i="1"/>
  <c r="H295" i="1"/>
  <c r="H311" i="1"/>
  <c r="A347" i="1"/>
  <c r="B323" i="1"/>
  <c r="C323" i="1"/>
  <c r="H300" i="1"/>
  <c r="H302" i="1"/>
  <c r="A341" i="1"/>
  <c r="B317" i="1"/>
  <c r="C317" i="1"/>
  <c r="A363" i="1"/>
  <c r="B339" i="1"/>
  <c r="C339" i="1"/>
  <c r="A356" i="1"/>
  <c r="B332" i="1"/>
  <c r="C332" i="1"/>
  <c r="A360" i="1"/>
  <c r="B336" i="1"/>
  <c r="C336" i="1"/>
  <c r="H336" i="1" s="1"/>
  <c r="A354" i="1"/>
  <c r="B330" i="1"/>
  <c r="C330" i="1"/>
  <c r="H330" i="1" s="1"/>
  <c r="D5811" i="1"/>
  <c r="D5835" i="1" s="1"/>
  <c r="D5859" i="1" s="1"/>
  <c r="D5883" i="1" s="1"/>
  <c r="D5907" i="1" s="1"/>
  <c r="D5931" i="1" s="1"/>
  <c r="D5955" i="1" s="1"/>
  <c r="D5979" i="1" s="1"/>
  <c r="D6003" i="1" s="1"/>
  <c r="D5735" i="1"/>
  <c r="D5004" i="1"/>
  <c r="D4339" i="1"/>
  <c r="D4604" i="1"/>
  <c r="D5726" i="1"/>
  <c r="D4997" i="1"/>
  <c r="D5734" i="1"/>
  <c r="D4621" i="1"/>
  <c r="D6127" i="1"/>
  <c r="D5013" i="1"/>
  <c r="D4331" i="1"/>
  <c r="D3796" i="1"/>
  <c r="D6136" i="1"/>
  <c r="D5718" i="1"/>
  <c r="H339" i="1" l="1"/>
  <c r="H323" i="1"/>
  <c r="H331" i="1"/>
  <c r="H325" i="1"/>
  <c r="H317" i="1"/>
  <c r="H340" i="1"/>
  <c r="H338" i="1"/>
  <c r="H328" i="1"/>
  <c r="H337" i="1"/>
  <c r="H332" i="1"/>
  <c r="A365" i="1"/>
  <c r="B341" i="1"/>
  <c r="C341" i="1"/>
  <c r="H341" i="1" s="1"/>
  <c r="H327" i="1"/>
  <c r="A388" i="1"/>
  <c r="B364" i="1"/>
  <c r="C364" i="1"/>
  <c r="A386" i="1"/>
  <c r="B362" i="1"/>
  <c r="C362" i="1"/>
  <c r="H329" i="1"/>
  <c r="A376" i="1"/>
  <c r="B352" i="1"/>
  <c r="C352" i="1"/>
  <c r="H352" i="1" s="1"/>
  <c r="H321" i="1"/>
  <c r="A385" i="1"/>
  <c r="B361" i="1"/>
  <c r="C361" i="1"/>
  <c r="A371" i="1"/>
  <c r="B347" i="1"/>
  <c r="C347" i="1"/>
  <c r="H334" i="1"/>
  <c r="H326" i="1"/>
  <c r="A383" i="1"/>
  <c r="B359" i="1"/>
  <c r="C359" i="1"/>
  <c r="A375" i="1"/>
  <c r="B351" i="1"/>
  <c r="C351" i="1"/>
  <c r="A377" i="1"/>
  <c r="B353" i="1"/>
  <c r="C353" i="1"/>
  <c r="A369" i="1"/>
  <c r="B345" i="1"/>
  <c r="C345" i="1"/>
  <c r="H345" i="1" s="1"/>
  <c r="A382" i="1"/>
  <c r="B358" i="1"/>
  <c r="C358" i="1"/>
  <c r="H358" i="1" s="1"/>
  <c r="A380" i="1"/>
  <c r="B356" i="1"/>
  <c r="C356" i="1"/>
  <c r="A374" i="1"/>
  <c r="B350" i="1"/>
  <c r="C350" i="1"/>
  <c r="H350" i="1" s="1"/>
  <c r="A378" i="1"/>
  <c r="B354" i="1"/>
  <c r="C354" i="1"/>
  <c r="H354" i="1" s="1"/>
  <c r="A366" i="1"/>
  <c r="B342" i="1"/>
  <c r="C342" i="1"/>
  <c r="A381" i="1"/>
  <c r="B357" i="1"/>
  <c r="C357" i="1"/>
  <c r="H322" i="1"/>
  <c r="H324" i="1"/>
  <c r="A367" i="1"/>
  <c r="B343" i="1"/>
  <c r="C343" i="1"/>
  <c r="A387" i="1"/>
  <c r="B363" i="1"/>
  <c r="C363" i="1"/>
  <c r="A379" i="1"/>
  <c r="B355" i="1"/>
  <c r="C355" i="1"/>
  <c r="A373" i="1"/>
  <c r="B349" i="1"/>
  <c r="C349" i="1"/>
  <c r="H349" i="1" s="1"/>
  <c r="A370" i="1"/>
  <c r="B346" i="1"/>
  <c r="C346" i="1"/>
  <c r="H346" i="1" s="1"/>
  <c r="A372" i="1"/>
  <c r="B348" i="1"/>
  <c r="C348" i="1"/>
  <c r="A384" i="1"/>
  <c r="B360" i="1"/>
  <c r="C360" i="1"/>
  <c r="H360" i="1" s="1"/>
  <c r="A368" i="1"/>
  <c r="B344" i="1"/>
  <c r="C344" i="1"/>
  <c r="H344" i="1" s="1"/>
  <c r="D6027" i="1"/>
  <c r="D5758" i="1"/>
  <c r="D5028" i="1"/>
  <c r="D6151" i="1"/>
  <c r="D4355" i="1"/>
  <c r="D5742" i="1"/>
  <c r="D5021" i="1"/>
  <c r="D4628" i="1"/>
  <c r="D5750" i="1"/>
  <c r="D6160" i="1"/>
  <c r="D5037" i="1"/>
  <c r="D4363" i="1"/>
  <c r="D4645" i="1"/>
  <c r="D3820" i="1"/>
  <c r="D5759" i="1"/>
  <c r="H364" i="1" l="1"/>
  <c r="A403" i="1"/>
  <c r="B379" i="1"/>
  <c r="C379" i="1"/>
  <c r="H379" i="1" s="1"/>
  <c r="A401" i="1"/>
  <c r="B377" i="1"/>
  <c r="C377" i="1"/>
  <c r="H377" i="1" s="1"/>
  <c r="A392" i="1"/>
  <c r="B368" i="1"/>
  <c r="C368" i="1"/>
  <c r="H363" i="1"/>
  <c r="H357" i="1"/>
  <c r="A402" i="1"/>
  <c r="B378" i="1"/>
  <c r="C378" i="1"/>
  <c r="H378" i="1" s="1"/>
  <c r="H351" i="1"/>
  <c r="H347" i="1"/>
  <c r="A412" i="1"/>
  <c r="B388" i="1"/>
  <c r="C388" i="1"/>
  <c r="A394" i="1"/>
  <c r="B370" i="1"/>
  <c r="C370" i="1"/>
  <c r="H370" i="1" s="1"/>
  <c r="A406" i="1"/>
  <c r="B382" i="1"/>
  <c r="C382" i="1"/>
  <c r="A400" i="1"/>
  <c r="B376" i="1"/>
  <c r="C376" i="1"/>
  <c r="A396" i="1"/>
  <c r="B372" i="1"/>
  <c r="C372" i="1"/>
  <c r="A411" i="1"/>
  <c r="B387" i="1"/>
  <c r="C387" i="1"/>
  <c r="A405" i="1"/>
  <c r="B381" i="1"/>
  <c r="C381" i="1"/>
  <c r="A399" i="1"/>
  <c r="B375" i="1"/>
  <c r="C375" i="1"/>
  <c r="A395" i="1"/>
  <c r="B371" i="1"/>
  <c r="C371" i="1"/>
  <c r="H371" i="1" s="1"/>
  <c r="A408" i="1"/>
  <c r="B384" i="1"/>
  <c r="C384" i="1"/>
  <c r="H384" i="1" s="1"/>
  <c r="H343" i="1"/>
  <c r="H342" i="1"/>
  <c r="A398" i="1"/>
  <c r="B374" i="1"/>
  <c r="C374" i="1"/>
  <c r="H374" i="1" s="1"/>
  <c r="H359" i="1"/>
  <c r="H361" i="1"/>
  <c r="H362" i="1"/>
  <c r="A404" i="1"/>
  <c r="B380" i="1"/>
  <c r="C380" i="1"/>
  <c r="H348" i="1"/>
  <c r="A397" i="1"/>
  <c r="B373" i="1"/>
  <c r="C373" i="1"/>
  <c r="H356" i="1"/>
  <c r="A393" i="1"/>
  <c r="B369" i="1"/>
  <c r="C369" i="1"/>
  <c r="A389" i="1"/>
  <c r="B365" i="1"/>
  <c r="C365" i="1"/>
  <c r="H355" i="1"/>
  <c r="A391" i="1"/>
  <c r="B367" i="1"/>
  <c r="C367" i="1"/>
  <c r="A390" i="1"/>
  <c r="B366" i="1"/>
  <c r="C366" i="1"/>
  <c r="H366" i="1" s="1"/>
  <c r="H353" i="1"/>
  <c r="A407" i="1"/>
  <c r="B383" i="1"/>
  <c r="C383" i="1"/>
  <c r="A409" i="1"/>
  <c r="B385" i="1"/>
  <c r="C385" i="1"/>
  <c r="H385" i="1" s="1"/>
  <c r="A410" i="1"/>
  <c r="B386" i="1"/>
  <c r="C386" i="1"/>
  <c r="D6051" i="1"/>
  <c r="D5783" i="1"/>
  <c r="D3844" i="1"/>
  <c r="D4387" i="1"/>
  <c r="D5774" i="1"/>
  <c r="D5061" i="1"/>
  <c r="D6175" i="1"/>
  <c r="D4652" i="1"/>
  <c r="D5766" i="1"/>
  <c r="D6184" i="1"/>
  <c r="D4669" i="1"/>
  <c r="D5782" i="1"/>
  <c r="D5045" i="1"/>
  <c r="D4379" i="1"/>
  <c r="D5052" i="1"/>
  <c r="H367" i="1" l="1"/>
  <c r="H375" i="1"/>
  <c r="H388" i="1"/>
  <c r="A435" i="1"/>
  <c r="B411" i="1"/>
  <c r="C411" i="1"/>
  <c r="H411" i="1" s="1"/>
  <c r="H383" i="1"/>
  <c r="A417" i="1"/>
  <c r="B393" i="1"/>
  <c r="C393" i="1"/>
  <c r="H393" i="1" s="1"/>
  <c r="A428" i="1"/>
  <c r="B404" i="1"/>
  <c r="C404" i="1"/>
  <c r="H404" i="1" s="1"/>
  <c r="H372" i="1"/>
  <c r="A430" i="1"/>
  <c r="B406" i="1"/>
  <c r="C406" i="1"/>
  <c r="A416" i="1"/>
  <c r="B392" i="1"/>
  <c r="C392" i="1"/>
  <c r="A415" i="1"/>
  <c r="B391" i="1"/>
  <c r="C391" i="1"/>
  <c r="A423" i="1"/>
  <c r="B399" i="1"/>
  <c r="C399" i="1"/>
  <c r="H386" i="1"/>
  <c r="A431" i="1"/>
  <c r="B407" i="1"/>
  <c r="C407" i="1"/>
  <c r="H407" i="1" s="1"/>
  <c r="H373" i="1"/>
  <c r="H381" i="1"/>
  <c r="A420" i="1"/>
  <c r="B396" i="1"/>
  <c r="C396" i="1"/>
  <c r="H365" i="1"/>
  <c r="A432" i="1"/>
  <c r="B408" i="1"/>
  <c r="C408" i="1"/>
  <c r="H376" i="1"/>
  <c r="A418" i="1"/>
  <c r="B394" i="1"/>
  <c r="C394" i="1"/>
  <c r="A426" i="1"/>
  <c r="B402" i="1"/>
  <c r="C402" i="1"/>
  <c r="H402" i="1" s="1"/>
  <c r="A425" i="1"/>
  <c r="B401" i="1"/>
  <c r="C401" i="1"/>
  <c r="A421" i="1"/>
  <c r="B397" i="1"/>
  <c r="C397" i="1"/>
  <c r="A434" i="1"/>
  <c r="B410" i="1"/>
  <c r="C410" i="1"/>
  <c r="A429" i="1"/>
  <c r="B405" i="1"/>
  <c r="C405" i="1"/>
  <c r="H387" i="1"/>
  <c r="A424" i="1"/>
  <c r="B400" i="1"/>
  <c r="C400" i="1"/>
  <c r="H400" i="1" s="1"/>
  <c r="A433" i="1"/>
  <c r="B409" i="1"/>
  <c r="C409" i="1"/>
  <c r="A413" i="1"/>
  <c r="B389" i="1"/>
  <c r="C389" i="1"/>
  <c r="A414" i="1"/>
  <c r="B390" i="1"/>
  <c r="C390" i="1"/>
  <c r="H369" i="1"/>
  <c r="H380" i="1"/>
  <c r="A422" i="1"/>
  <c r="B398" i="1"/>
  <c r="C398" i="1"/>
  <c r="A419" i="1"/>
  <c r="B395" i="1"/>
  <c r="C395" i="1"/>
  <c r="H382" i="1"/>
  <c r="A436" i="1"/>
  <c r="B412" i="1"/>
  <c r="C412" i="1"/>
  <c r="H368" i="1"/>
  <c r="A427" i="1"/>
  <c r="B403" i="1"/>
  <c r="C403" i="1"/>
  <c r="D6075" i="1"/>
  <c r="D4411" i="1"/>
  <c r="D5806" i="1"/>
  <c r="D4676" i="1"/>
  <c r="D5069" i="1"/>
  <c r="D6208" i="1"/>
  <c r="D5798" i="1"/>
  <c r="D4693" i="1"/>
  <c r="D5790" i="1"/>
  <c r="D4403" i="1"/>
  <c r="D6199" i="1"/>
  <c r="D3868" i="1"/>
  <c r="D5076" i="1"/>
  <c r="D5085" i="1"/>
  <c r="D5807" i="1"/>
  <c r="H398" i="1" l="1"/>
  <c r="H389" i="1"/>
  <c r="H397" i="1"/>
  <c r="H392" i="1"/>
  <c r="H409" i="1"/>
  <c r="H401" i="1"/>
  <c r="H406" i="1"/>
  <c r="A450" i="1"/>
  <c r="B426" i="1"/>
  <c r="C426" i="1"/>
  <c r="H412" i="1"/>
  <c r="H394" i="1"/>
  <c r="H396" i="1"/>
  <c r="A452" i="1"/>
  <c r="B428" i="1"/>
  <c r="C428" i="1"/>
  <c r="H428" i="1" s="1"/>
  <c r="A446" i="1"/>
  <c r="B422" i="1"/>
  <c r="C422" i="1"/>
  <c r="H422" i="1" s="1"/>
  <c r="A437" i="1"/>
  <c r="B413" i="1"/>
  <c r="C413" i="1"/>
  <c r="H405" i="1"/>
  <c r="A445" i="1"/>
  <c r="B421" i="1"/>
  <c r="C421" i="1"/>
  <c r="H399" i="1"/>
  <c r="A440" i="1"/>
  <c r="B416" i="1"/>
  <c r="C416" i="1"/>
  <c r="A460" i="1"/>
  <c r="B436" i="1"/>
  <c r="C436" i="1"/>
  <c r="A442" i="1"/>
  <c r="B418" i="1"/>
  <c r="C418" i="1"/>
  <c r="A444" i="1"/>
  <c r="B420" i="1"/>
  <c r="C420" i="1"/>
  <c r="H420" i="1" s="1"/>
  <c r="A447" i="1"/>
  <c r="B423" i="1"/>
  <c r="C423" i="1"/>
  <c r="A441" i="1"/>
  <c r="B417" i="1"/>
  <c r="C417" i="1"/>
  <c r="A453" i="1"/>
  <c r="B429" i="1"/>
  <c r="C429" i="1"/>
  <c r="H429" i="1" s="1"/>
  <c r="H403" i="1"/>
  <c r="H395" i="1"/>
  <c r="H390" i="1"/>
  <c r="A457" i="1"/>
  <c r="B433" i="1"/>
  <c r="C433" i="1"/>
  <c r="H410" i="1"/>
  <c r="A449" i="1"/>
  <c r="B425" i="1"/>
  <c r="C425" i="1"/>
  <c r="H408" i="1"/>
  <c r="H391" i="1"/>
  <c r="A454" i="1"/>
  <c r="B430" i="1"/>
  <c r="C430" i="1"/>
  <c r="H430" i="1" s="1"/>
  <c r="A451" i="1"/>
  <c r="B427" i="1"/>
  <c r="C427" i="1"/>
  <c r="A443" i="1"/>
  <c r="B419" i="1"/>
  <c r="C419" i="1"/>
  <c r="A438" i="1"/>
  <c r="B414" i="1"/>
  <c r="C414" i="1"/>
  <c r="H414" i="1" s="1"/>
  <c r="A458" i="1"/>
  <c r="B434" i="1"/>
  <c r="C434" i="1"/>
  <c r="H434" i="1" s="1"/>
  <c r="A456" i="1"/>
  <c r="B432" i="1"/>
  <c r="C432" i="1"/>
  <c r="A439" i="1"/>
  <c r="B415" i="1"/>
  <c r="C415" i="1"/>
  <c r="A448" i="1"/>
  <c r="B424" i="1"/>
  <c r="C424" i="1"/>
  <c r="A455" i="1"/>
  <c r="B431" i="1"/>
  <c r="C431" i="1"/>
  <c r="H431" i="1" s="1"/>
  <c r="A459" i="1"/>
  <c r="B435" i="1"/>
  <c r="C435" i="1"/>
  <c r="D6099" i="1"/>
  <c r="D5109" i="1"/>
  <c r="D4717" i="1"/>
  <c r="D5093" i="1"/>
  <c r="D6223" i="1"/>
  <c r="D4700" i="1"/>
  <c r="D5100" i="1"/>
  <c r="D5822" i="1"/>
  <c r="D4427" i="1"/>
  <c r="D5830" i="1"/>
  <c r="D5814" i="1"/>
  <c r="D6232" i="1"/>
  <c r="D4435" i="1"/>
  <c r="D5831" i="1"/>
  <c r="D3892" i="1"/>
  <c r="H424" i="1" l="1"/>
  <c r="H418" i="1"/>
  <c r="A471" i="1"/>
  <c r="B447" i="1"/>
  <c r="C447" i="1"/>
  <c r="A469" i="1"/>
  <c r="B445" i="1"/>
  <c r="C445" i="1"/>
  <c r="H445" i="1" s="1"/>
  <c r="A484" i="1"/>
  <c r="B460" i="1"/>
  <c r="C460" i="1"/>
  <c r="A474" i="1"/>
  <c r="B450" i="1"/>
  <c r="C450" i="1"/>
  <c r="H432" i="1"/>
  <c r="A462" i="1"/>
  <c r="B438" i="1"/>
  <c r="C438" i="1"/>
  <c r="H438" i="1" s="1"/>
  <c r="H433" i="1"/>
  <c r="A477" i="1"/>
  <c r="B453" i="1"/>
  <c r="C453" i="1"/>
  <c r="H416" i="1"/>
  <c r="H413" i="1"/>
  <c r="A476" i="1"/>
  <c r="B452" i="1"/>
  <c r="C452" i="1"/>
  <c r="A475" i="1"/>
  <c r="B451" i="1"/>
  <c r="C451" i="1"/>
  <c r="A473" i="1"/>
  <c r="B449" i="1"/>
  <c r="C449" i="1"/>
  <c r="A463" i="1"/>
  <c r="B439" i="1"/>
  <c r="C439" i="1"/>
  <c r="A479" i="1"/>
  <c r="B455" i="1"/>
  <c r="C455" i="1"/>
  <c r="H455" i="1" s="1"/>
  <c r="H419" i="1"/>
  <c r="A478" i="1"/>
  <c r="B454" i="1"/>
  <c r="C454" i="1"/>
  <c r="H417" i="1"/>
  <c r="A468" i="1"/>
  <c r="B444" i="1"/>
  <c r="C444" i="1"/>
  <c r="H444" i="1" s="1"/>
  <c r="A483" i="1"/>
  <c r="B459" i="1"/>
  <c r="C459" i="1"/>
  <c r="H459" i="1" s="1"/>
  <c r="A464" i="1"/>
  <c r="B440" i="1"/>
  <c r="C440" i="1"/>
  <c r="A461" i="1"/>
  <c r="B437" i="1"/>
  <c r="C437" i="1"/>
  <c r="H437" i="1" s="1"/>
  <c r="A480" i="1"/>
  <c r="B456" i="1"/>
  <c r="C456" i="1"/>
  <c r="A465" i="1"/>
  <c r="B441" i="1"/>
  <c r="C441" i="1"/>
  <c r="H441" i="1" s="1"/>
  <c r="A467" i="1"/>
  <c r="B443" i="1"/>
  <c r="C443" i="1"/>
  <c r="H435" i="1"/>
  <c r="A472" i="1"/>
  <c r="B448" i="1"/>
  <c r="C448" i="1"/>
  <c r="H427" i="1"/>
  <c r="H425" i="1"/>
  <c r="H423" i="1"/>
  <c r="A466" i="1"/>
  <c r="B442" i="1"/>
  <c r="C442" i="1"/>
  <c r="H421" i="1"/>
  <c r="H426" i="1"/>
  <c r="A481" i="1"/>
  <c r="B457" i="1"/>
  <c r="C457" i="1"/>
  <c r="H457" i="1" s="1"/>
  <c r="H415" i="1"/>
  <c r="A482" i="1"/>
  <c r="B458" i="1"/>
  <c r="C458" i="1"/>
  <c r="H436" i="1"/>
  <c r="A470" i="1"/>
  <c r="B446" i="1"/>
  <c r="C446" i="1"/>
  <c r="H446" i="1" s="1"/>
  <c r="D6123" i="1"/>
  <c r="D6247" i="1"/>
  <c r="D4459" i="1"/>
  <c r="D4451" i="1"/>
  <c r="D5846" i="1"/>
  <c r="D5117" i="1"/>
  <c r="D6256" i="1"/>
  <c r="D3916" i="1"/>
  <c r="D5838" i="1"/>
  <c r="D5124" i="1"/>
  <c r="D4741" i="1"/>
  <c r="D5855" i="1"/>
  <c r="D5854" i="1"/>
  <c r="D4724" i="1"/>
  <c r="D5133" i="1"/>
  <c r="H451" i="1" l="1"/>
  <c r="H453" i="1"/>
  <c r="H442" i="1"/>
  <c r="H456" i="1"/>
  <c r="H454" i="1"/>
  <c r="H452" i="1"/>
  <c r="H460" i="1"/>
  <c r="A488" i="1"/>
  <c r="B464" i="1"/>
  <c r="C464" i="1"/>
  <c r="A506" i="1"/>
  <c r="B482" i="1"/>
  <c r="C482" i="1"/>
  <c r="H482" i="1" s="1"/>
  <c r="A487" i="1"/>
  <c r="B463" i="1"/>
  <c r="C463" i="1"/>
  <c r="A496" i="1"/>
  <c r="B472" i="1"/>
  <c r="C472" i="1"/>
  <c r="A490" i="1"/>
  <c r="B466" i="1"/>
  <c r="C466" i="1"/>
  <c r="H443" i="1"/>
  <c r="A504" i="1"/>
  <c r="B480" i="1"/>
  <c r="C480" i="1"/>
  <c r="A502" i="1"/>
  <c r="B478" i="1"/>
  <c r="C478" i="1"/>
  <c r="H478" i="1" s="1"/>
  <c r="H449" i="1"/>
  <c r="A500" i="1"/>
  <c r="B476" i="1"/>
  <c r="C476" i="1"/>
  <c r="A508" i="1"/>
  <c r="B484" i="1"/>
  <c r="C484" i="1"/>
  <c r="A486" i="1"/>
  <c r="B462" i="1"/>
  <c r="C462" i="1"/>
  <c r="A497" i="1"/>
  <c r="B473" i="1"/>
  <c r="C473" i="1"/>
  <c r="A494" i="1"/>
  <c r="B470" i="1"/>
  <c r="C470" i="1"/>
  <c r="H470" i="1" s="1"/>
  <c r="A505" i="1"/>
  <c r="B481" i="1"/>
  <c r="C481" i="1"/>
  <c r="A485" i="1"/>
  <c r="B461" i="1"/>
  <c r="C461" i="1"/>
  <c r="H450" i="1"/>
  <c r="A493" i="1"/>
  <c r="B469" i="1"/>
  <c r="C469" i="1"/>
  <c r="H448" i="1"/>
  <c r="H440" i="1"/>
  <c r="A492" i="1"/>
  <c r="B468" i="1"/>
  <c r="C468" i="1"/>
  <c r="H468" i="1" s="1"/>
  <c r="A503" i="1"/>
  <c r="B479" i="1"/>
  <c r="C479" i="1"/>
  <c r="H447" i="1"/>
  <c r="A507" i="1"/>
  <c r="B483" i="1"/>
  <c r="C483" i="1"/>
  <c r="A491" i="1"/>
  <c r="B467" i="1"/>
  <c r="C467" i="1"/>
  <c r="H458" i="1"/>
  <c r="A489" i="1"/>
  <c r="B465" i="1"/>
  <c r="C465" i="1"/>
  <c r="H439" i="1"/>
  <c r="A499" i="1"/>
  <c r="B475" i="1"/>
  <c r="C475" i="1"/>
  <c r="A501" i="1"/>
  <c r="B477" i="1"/>
  <c r="C477" i="1"/>
  <c r="A498" i="1"/>
  <c r="B474" i="1"/>
  <c r="C474" i="1"/>
  <c r="H474" i="1" s="1"/>
  <c r="A495" i="1"/>
  <c r="B471" i="1"/>
  <c r="C471" i="1"/>
  <c r="H471" i="1" s="1"/>
  <c r="D6147" i="1"/>
  <c r="D6171" i="1" s="1"/>
  <c r="D6195" i="1" s="1"/>
  <c r="D6219" i="1" s="1"/>
  <c r="D6243" i="1" s="1"/>
  <c r="D6267" i="1" s="1"/>
  <c r="D6291" i="1" s="1"/>
  <c r="D5879" i="1"/>
  <c r="D5870" i="1"/>
  <c r="D5157" i="1"/>
  <c r="D4765" i="1"/>
  <c r="D3940" i="1"/>
  <c r="D4475" i="1"/>
  <c r="D5878" i="1"/>
  <c r="D5862" i="1"/>
  <c r="D4748" i="1"/>
  <c r="D5148" i="1"/>
  <c r="D6280" i="1"/>
  <c r="D4483" i="1"/>
  <c r="D5141" i="1"/>
  <c r="D6271" i="1"/>
  <c r="H479" i="1" l="1"/>
  <c r="H469" i="1"/>
  <c r="H462" i="1"/>
  <c r="H484" i="1"/>
  <c r="H483" i="1"/>
  <c r="H461" i="1"/>
  <c r="H472" i="1"/>
  <c r="H477" i="1"/>
  <c r="H476" i="1"/>
  <c r="A524" i="1"/>
  <c r="B500" i="1"/>
  <c r="C500" i="1"/>
  <c r="H500" i="1" s="1"/>
  <c r="H475" i="1"/>
  <c r="H467" i="1"/>
  <c r="A529" i="1"/>
  <c r="B505" i="1"/>
  <c r="C505" i="1"/>
  <c r="H466" i="1"/>
  <c r="A511" i="1"/>
  <c r="B487" i="1"/>
  <c r="C487" i="1"/>
  <c r="A517" i="1"/>
  <c r="B493" i="1"/>
  <c r="C493" i="1"/>
  <c r="H493" i="1" s="1"/>
  <c r="A525" i="1"/>
  <c r="B501" i="1"/>
  <c r="C501" i="1"/>
  <c r="A523" i="1"/>
  <c r="B499" i="1"/>
  <c r="C499" i="1"/>
  <c r="H499" i="1" s="1"/>
  <c r="A515" i="1"/>
  <c r="B491" i="1"/>
  <c r="C491" i="1"/>
  <c r="A514" i="1"/>
  <c r="B490" i="1"/>
  <c r="C490" i="1"/>
  <c r="H490" i="1" s="1"/>
  <c r="A510" i="1"/>
  <c r="B486" i="1"/>
  <c r="C486" i="1"/>
  <c r="A518" i="1"/>
  <c r="B494" i="1"/>
  <c r="C494" i="1"/>
  <c r="H494" i="1" s="1"/>
  <c r="A526" i="1"/>
  <c r="B502" i="1"/>
  <c r="C502" i="1"/>
  <c r="A530" i="1"/>
  <c r="B506" i="1"/>
  <c r="C506" i="1"/>
  <c r="H506" i="1" s="1"/>
  <c r="A519" i="1"/>
  <c r="B495" i="1"/>
  <c r="C495" i="1"/>
  <c r="A527" i="1"/>
  <c r="B503" i="1"/>
  <c r="C503" i="1"/>
  <c r="H503" i="1" s="1"/>
  <c r="A522" i="1"/>
  <c r="B498" i="1"/>
  <c r="C498" i="1"/>
  <c r="H465" i="1"/>
  <c r="A516" i="1"/>
  <c r="B492" i="1"/>
  <c r="C492" i="1"/>
  <c r="H473" i="1"/>
  <c r="A532" i="1"/>
  <c r="B508" i="1"/>
  <c r="C508" i="1"/>
  <c r="H480" i="1"/>
  <c r="H464" i="1"/>
  <c r="A509" i="1"/>
  <c r="B485" i="1"/>
  <c r="C485" i="1"/>
  <c r="H485" i="1" s="1"/>
  <c r="A520" i="1"/>
  <c r="B496" i="1"/>
  <c r="C496" i="1"/>
  <c r="A531" i="1"/>
  <c r="B507" i="1"/>
  <c r="C507" i="1"/>
  <c r="H507" i="1" s="1"/>
  <c r="A513" i="1"/>
  <c r="B489" i="1"/>
  <c r="C489" i="1"/>
  <c r="H481" i="1"/>
  <c r="A521" i="1"/>
  <c r="B497" i="1"/>
  <c r="C497" i="1"/>
  <c r="A528" i="1"/>
  <c r="B504" i="1"/>
  <c r="C504" i="1"/>
  <c r="H504" i="1" s="1"/>
  <c r="H463" i="1"/>
  <c r="A512" i="1"/>
  <c r="B488" i="1"/>
  <c r="C488" i="1"/>
  <c r="H488" i="1" s="1"/>
  <c r="D6315" i="1"/>
  <c r="D6304" i="1"/>
  <c r="D5902" i="1"/>
  <c r="D4789" i="1"/>
  <c r="D5894" i="1"/>
  <c r="D6295" i="1"/>
  <c r="D5172" i="1"/>
  <c r="D5886" i="1"/>
  <c r="D4499" i="1"/>
  <c r="D5181" i="1"/>
  <c r="D5165" i="1"/>
  <c r="D4772" i="1"/>
  <c r="D4507" i="1"/>
  <c r="D3964" i="1"/>
  <c r="D5903" i="1"/>
  <c r="H486" i="1" l="1"/>
  <c r="H497" i="1"/>
  <c r="H495" i="1"/>
  <c r="H501" i="1"/>
  <c r="A555" i="1"/>
  <c r="B531" i="1"/>
  <c r="C531" i="1"/>
  <c r="H531" i="1" s="1"/>
  <c r="A538" i="1"/>
  <c r="B514" i="1"/>
  <c r="C514" i="1"/>
  <c r="H514" i="1" s="1"/>
  <c r="A548" i="1"/>
  <c r="B524" i="1"/>
  <c r="C524" i="1"/>
  <c r="A545" i="1"/>
  <c r="B521" i="1"/>
  <c r="C521" i="1"/>
  <c r="H496" i="1"/>
  <c r="H508" i="1"/>
  <c r="H498" i="1"/>
  <c r="A543" i="1"/>
  <c r="B519" i="1"/>
  <c r="C519" i="1"/>
  <c r="H519" i="1" s="1"/>
  <c r="H491" i="1"/>
  <c r="A549" i="1"/>
  <c r="B525" i="1"/>
  <c r="C525" i="1"/>
  <c r="H525" i="1" s="1"/>
  <c r="H505" i="1"/>
  <c r="A552" i="1"/>
  <c r="B528" i="1"/>
  <c r="C528" i="1"/>
  <c r="H528" i="1" s="1"/>
  <c r="A536" i="1"/>
  <c r="B512" i="1"/>
  <c r="C512" i="1"/>
  <c r="A542" i="1"/>
  <c r="B518" i="1"/>
  <c r="C518" i="1"/>
  <c r="H489" i="1"/>
  <c r="A544" i="1"/>
  <c r="B520" i="1"/>
  <c r="C520" i="1"/>
  <c r="A556" i="1"/>
  <c r="B532" i="1"/>
  <c r="C532" i="1"/>
  <c r="A546" i="1"/>
  <c r="B522" i="1"/>
  <c r="C522" i="1"/>
  <c r="H522" i="1" s="1"/>
  <c r="A539" i="1"/>
  <c r="B515" i="1"/>
  <c r="C515" i="1"/>
  <c r="A553" i="1"/>
  <c r="B529" i="1"/>
  <c r="C529" i="1"/>
  <c r="A554" i="1"/>
  <c r="B530" i="1"/>
  <c r="C530" i="1"/>
  <c r="A541" i="1"/>
  <c r="B517" i="1"/>
  <c r="C517" i="1"/>
  <c r="H517" i="1" s="1"/>
  <c r="A537" i="1"/>
  <c r="B513" i="1"/>
  <c r="C513" i="1"/>
  <c r="H513" i="1" s="1"/>
  <c r="H492" i="1"/>
  <c r="H502" i="1"/>
  <c r="A534" i="1"/>
  <c r="B510" i="1"/>
  <c r="C510" i="1"/>
  <c r="H510" i="1" s="1"/>
  <c r="H487" i="1"/>
  <c r="A533" i="1"/>
  <c r="B509" i="1"/>
  <c r="C509" i="1"/>
  <c r="H509" i="1" s="1"/>
  <c r="A551" i="1"/>
  <c r="B527" i="1"/>
  <c r="C527" i="1"/>
  <c r="A547" i="1"/>
  <c r="B523" i="1"/>
  <c r="C523" i="1"/>
  <c r="A550" i="1"/>
  <c r="B526" i="1"/>
  <c r="C526" i="1"/>
  <c r="A535" i="1"/>
  <c r="B511" i="1"/>
  <c r="C511" i="1"/>
  <c r="H511" i="1" s="1"/>
  <c r="A540" i="1"/>
  <c r="B516" i="1"/>
  <c r="C516" i="1"/>
  <c r="H516" i="1" s="1"/>
  <c r="D6339" i="1"/>
  <c r="D5927" i="1"/>
  <c r="D5918" i="1"/>
  <c r="D5926" i="1"/>
  <c r="D5205" i="1"/>
  <c r="D5910" i="1"/>
  <c r="D6319" i="1"/>
  <c r="D4813" i="1"/>
  <c r="D4796" i="1"/>
  <c r="D4523" i="1"/>
  <c r="D5196" i="1"/>
  <c r="D5189" i="1"/>
  <c r="D3988" i="1"/>
  <c r="D4531" i="1"/>
  <c r="D6328" i="1"/>
  <c r="H526" i="1" l="1"/>
  <c r="H530" i="1"/>
  <c r="H524" i="1"/>
  <c r="H532" i="1"/>
  <c r="H527" i="1"/>
  <c r="H515" i="1"/>
  <c r="H512" i="1"/>
  <c r="A575" i="1"/>
  <c r="B551" i="1"/>
  <c r="C551" i="1"/>
  <c r="H551" i="1" s="1"/>
  <c r="A568" i="1"/>
  <c r="B544" i="1"/>
  <c r="C544" i="1"/>
  <c r="H544" i="1" s="1"/>
  <c r="A578" i="1"/>
  <c r="B554" i="1"/>
  <c r="C554" i="1"/>
  <c r="H554" i="1" s="1"/>
  <c r="A579" i="1"/>
  <c r="B555" i="1"/>
  <c r="C555" i="1"/>
  <c r="H523" i="1"/>
  <c r="A557" i="1"/>
  <c r="B533" i="1"/>
  <c r="C533" i="1"/>
  <c r="H529" i="1"/>
  <c r="A570" i="1"/>
  <c r="B546" i="1"/>
  <c r="C546" i="1"/>
  <c r="H518" i="1"/>
  <c r="A576" i="1"/>
  <c r="B552" i="1"/>
  <c r="C552" i="1"/>
  <c r="A567" i="1"/>
  <c r="B543" i="1"/>
  <c r="C543" i="1"/>
  <c r="H543" i="1" s="1"/>
  <c r="A564" i="1"/>
  <c r="B540" i="1"/>
  <c r="C540" i="1"/>
  <c r="H540" i="1" s="1"/>
  <c r="A572" i="1"/>
  <c r="B548" i="1"/>
  <c r="C548" i="1"/>
  <c r="H548" i="1" s="1"/>
  <c r="A577" i="1"/>
  <c r="B553" i="1"/>
  <c r="C553" i="1"/>
  <c r="A566" i="1"/>
  <c r="B542" i="1"/>
  <c r="C542" i="1"/>
  <c r="A571" i="1"/>
  <c r="B547" i="1"/>
  <c r="C547" i="1"/>
  <c r="A561" i="1"/>
  <c r="B537" i="1"/>
  <c r="C537" i="1"/>
  <c r="H537" i="1" s="1"/>
  <c r="A580" i="1"/>
  <c r="B556" i="1"/>
  <c r="C556" i="1"/>
  <c r="A559" i="1"/>
  <c r="B535" i="1"/>
  <c r="C535" i="1"/>
  <c r="H535" i="1" s="1"/>
  <c r="A558" i="1"/>
  <c r="B534" i="1"/>
  <c r="C534" i="1"/>
  <c r="H534" i="1" s="1"/>
  <c r="A565" i="1"/>
  <c r="B541" i="1"/>
  <c r="C541" i="1"/>
  <c r="H541" i="1" s="1"/>
  <c r="H520" i="1"/>
  <c r="A573" i="1"/>
  <c r="B549" i="1"/>
  <c r="C549" i="1"/>
  <c r="H549" i="1" s="1"/>
  <c r="H521" i="1"/>
  <c r="A562" i="1"/>
  <c r="B538" i="1"/>
  <c r="C538" i="1"/>
  <c r="H538" i="1" s="1"/>
  <c r="A563" i="1"/>
  <c r="B539" i="1"/>
  <c r="C539" i="1"/>
  <c r="A560" i="1"/>
  <c r="B536" i="1"/>
  <c r="C536" i="1"/>
  <c r="A569" i="1"/>
  <c r="B545" i="1"/>
  <c r="C545" i="1"/>
  <c r="A574" i="1"/>
  <c r="B550" i="1"/>
  <c r="C550" i="1"/>
  <c r="H550" i="1" s="1"/>
  <c r="D6363" i="1"/>
  <c r="D6387" i="1" s="1"/>
  <c r="D6411" i="1" s="1"/>
  <c r="D4555" i="1"/>
  <c r="D5229" i="1"/>
  <c r="D5213" i="1"/>
  <c r="D4837" i="1"/>
  <c r="D5220" i="1"/>
  <c r="D6343" i="1"/>
  <c r="D5951" i="1"/>
  <c r="D5942" i="1"/>
  <c r="D4547" i="1"/>
  <c r="D6352" i="1"/>
  <c r="D4012" i="1"/>
  <c r="D4820" i="1"/>
  <c r="D5950" i="1"/>
  <c r="D5934" i="1"/>
  <c r="A593" i="1" l="1"/>
  <c r="B569" i="1"/>
  <c r="C569" i="1"/>
  <c r="H556" i="1"/>
  <c r="A595" i="1"/>
  <c r="B571" i="1"/>
  <c r="C571" i="1"/>
  <c r="H571" i="1" s="1"/>
  <c r="H552" i="1"/>
  <c r="H533" i="1"/>
  <c r="A584" i="1"/>
  <c r="B560" i="1"/>
  <c r="C560" i="1"/>
  <c r="H560" i="1" s="1"/>
  <c r="A598" i="1"/>
  <c r="B574" i="1"/>
  <c r="C574" i="1"/>
  <c r="H574" i="1" s="1"/>
  <c r="A597" i="1"/>
  <c r="B573" i="1"/>
  <c r="C573" i="1"/>
  <c r="A591" i="1"/>
  <c r="B567" i="1"/>
  <c r="C567" i="1"/>
  <c r="H536" i="1"/>
  <c r="A586" i="1"/>
  <c r="B562" i="1"/>
  <c r="C562" i="1"/>
  <c r="A589" i="1"/>
  <c r="B565" i="1"/>
  <c r="C565" i="1"/>
  <c r="H565" i="1" s="1"/>
  <c r="H542" i="1"/>
  <c r="A596" i="1"/>
  <c r="B572" i="1"/>
  <c r="C572" i="1"/>
  <c r="H572" i="1" s="1"/>
  <c r="A602" i="1"/>
  <c r="B578" i="1"/>
  <c r="C578" i="1"/>
  <c r="A600" i="1"/>
  <c r="B576" i="1"/>
  <c r="C576" i="1"/>
  <c r="A581" i="1"/>
  <c r="B557" i="1"/>
  <c r="C557" i="1"/>
  <c r="A604" i="1"/>
  <c r="B580" i="1"/>
  <c r="C580" i="1"/>
  <c r="H580" i="1" s="1"/>
  <c r="A590" i="1"/>
  <c r="B566" i="1"/>
  <c r="C566" i="1"/>
  <c r="H566" i="1" s="1"/>
  <c r="H539" i="1"/>
  <c r="A582" i="1"/>
  <c r="B558" i="1"/>
  <c r="C558" i="1"/>
  <c r="H558" i="1" s="1"/>
  <c r="H553" i="1"/>
  <c r="A588" i="1"/>
  <c r="B564" i="1"/>
  <c r="C564" i="1"/>
  <c r="H564" i="1" s="1"/>
  <c r="H546" i="1"/>
  <c r="H555" i="1"/>
  <c r="A592" i="1"/>
  <c r="B568" i="1"/>
  <c r="C568" i="1"/>
  <c r="H568" i="1" s="1"/>
  <c r="A585" i="1"/>
  <c r="B561" i="1"/>
  <c r="C561" i="1"/>
  <c r="H561" i="1" s="1"/>
  <c r="H545" i="1"/>
  <c r="A587" i="1"/>
  <c r="B563" i="1"/>
  <c r="C563" i="1"/>
  <c r="H563" i="1" s="1"/>
  <c r="H547" i="1"/>
  <c r="A601" i="1"/>
  <c r="B577" i="1"/>
  <c r="C577" i="1"/>
  <c r="H577" i="1" s="1"/>
  <c r="A594" i="1"/>
  <c r="B570" i="1"/>
  <c r="C570" i="1"/>
  <c r="A603" i="1"/>
  <c r="B579" i="1"/>
  <c r="C579" i="1"/>
  <c r="A583" i="1"/>
  <c r="B559" i="1"/>
  <c r="C559" i="1"/>
  <c r="H559" i="1" s="1"/>
  <c r="A599" i="1"/>
  <c r="B575" i="1"/>
  <c r="C575" i="1"/>
  <c r="H575" i="1" s="1"/>
  <c r="D6435" i="1"/>
  <c r="D6376" i="1"/>
  <c r="D5974" i="1"/>
  <c r="D5975" i="1"/>
  <c r="D5237" i="1"/>
  <c r="D4844" i="1"/>
  <c r="D6367" i="1"/>
  <c r="D4036" i="1"/>
  <c r="D5244" i="1"/>
  <c r="D5253" i="1"/>
  <c r="D4571" i="1"/>
  <c r="D5958" i="1"/>
  <c r="D4861" i="1"/>
  <c r="D4579" i="1"/>
  <c r="D5966" i="1"/>
  <c r="H578" i="1" l="1"/>
  <c r="H569" i="1"/>
  <c r="A618" i="1"/>
  <c r="B594" i="1"/>
  <c r="C594" i="1"/>
  <c r="A621" i="1"/>
  <c r="B597" i="1"/>
  <c r="C597" i="1"/>
  <c r="A607" i="1"/>
  <c r="B583" i="1"/>
  <c r="C583" i="1"/>
  <c r="H576" i="1"/>
  <c r="A620" i="1"/>
  <c r="B596" i="1"/>
  <c r="C596" i="1"/>
  <c r="H596" i="1" s="1"/>
  <c r="A605" i="1"/>
  <c r="B581" i="1"/>
  <c r="C581" i="1"/>
  <c r="A610" i="1"/>
  <c r="B586" i="1"/>
  <c r="C586" i="1"/>
  <c r="H579" i="1"/>
  <c r="A625" i="1"/>
  <c r="B601" i="1"/>
  <c r="C601" i="1"/>
  <c r="A609" i="1"/>
  <c r="B585" i="1"/>
  <c r="C585" i="1"/>
  <c r="H585" i="1" s="1"/>
  <c r="A612" i="1"/>
  <c r="B588" i="1"/>
  <c r="C588" i="1"/>
  <c r="H588" i="1" s="1"/>
  <c r="A614" i="1"/>
  <c r="B590" i="1"/>
  <c r="C590" i="1"/>
  <c r="H567" i="1"/>
  <c r="A622" i="1"/>
  <c r="B598" i="1"/>
  <c r="C598" i="1"/>
  <c r="A619" i="1"/>
  <c r="B595" i="1"/>
  <c r="C595" i="1"/>
  <c r="A624" i="1"/>
  <c r="B600" i="1"/>
  <c r="C600" i="1"/>
  <c r="H600" i="1" s="1"/>
  <c r="A615" i="1"/>
  <c r="B591" i="1"/>
  <c r="C591" i="1"/>
  <c r="H591" i="1" s="1"/>
  <c r="H570" i="1"/>
  <c r="A616" i="1"/>
  <c r="B592" i="1"/>
  <c r="C592" i="1"/>
  <c r="H592" i="1" s="1"/>
  <c r="A628" i="1"/>
  <c r="B604" i="1"/>
  <c r="C604" i="1"/>
  <c r="A613" i="1"/>
  <c r="B589" i="1"/>
  <c r="C589" i="1"/>
  <c r="H573" i="1"/>
  <c r="A608" i="1"/>
  <c r="B584" i="1"/>
  <c r="C584" i="1"/>
  <c r="A627" i="1"/>
  <c r="B603" i="1"/>
  <c r="C603" i="1"/>
  <c r="A623" i="1"/>
  <c r="B599" i="1"/>
  <c r="C599" i="1"/>
  <c r="H599" i="1" s="1"/>
  <c r="A611" i="1"/>
  <c r="B587" i="1"/>
  <c r="C587" i="1"/>
  <c r="A606" i="1"/>
  <c r="B582" i="1"/>
  <c r="C582" i="1"/>
  <c r="H557" i="1"/>
  <c r="A626" i="1"/>
  <c r="B602" i="1"/>
  <c r="C602" i="1"/>
  <c r="H562" i="1"/>
  <c r="A617" i="1"/>
  <c r="B593" i="1"/>
  <c r="C593" i="1"/>
  <c r="D6459" i="1"/>
  <c r="D5982" i="1"/>
  <c r="D5277" i="1"/>
  <c r="D6391" i="1"/>
  <c r="D5998" i="1"/>
  <c r="D5268" i="1"/>
  <c r="D4060" i="1"/>
  <c r="D4868" i="1"/>
  <c r="D4603" i="1"/>
  <c r="D5261" i="1"/>
  <c r="D5990" i="1"/>
  <c r="D4885" i="1"/>
  <c r="D4595" i="1"/>
  <c r="D5999" i="1"/>
  <c r="D6400" i="1"/>
  <c r="H603" i="1" l="1"/>
  <c r="H597" i="1"/>
  <c r="H602" i="1"/>
  <c r="H584" i="1"/>
  <c r="H586" i="1"/>
  <c r="H594" i="1"/>
  <c r="H583" i="1"/>
  <c r="A639" i="1"/>
  <c r="B615" i="1"/>
  <c r="C615" i="1"/>
  <c r="A636" i="1"/>
  <c r="B612" i="1"/>
  <c r="C612" i="1"/>
  <c r="A635" i="1"/>
  <c r="B611" i="1"/>
  <c r="C611" i="1"/>
  <c r="A652" i="1"/>
  <c r="B628" i="1"/>
  <c r="C628" i="1"/>
  <c r="A648" i="1"/>
  <c r="B624" i="1"/>
  <c r="C624" i="1"/>
  <c r="H590" i="1"/>
  <c r="A633" i="1"/>
  <c r="B609" i="1"/>
  <c r="C609" i="1"/>
  <c r="H581" i="1"/>
  <c r="A646" i="1"/>
  <c r="B622" i="1"/>
  <c r="C622" i="1"/>
  <c r="A650" i="1"/>
  <c r="B626" i="1"/>
  <c r="C626" i="1"/>
  <c r="A634" i="1"/>
  <c r="B610" i="1"/>
  <c r="C610" i="1"/>
  <c r="H593" i="1"/>
  <c r="H582" i="1"/>
  <c r="A647" i="1"/>
  <c r="B623" i="1"/>
  <c r="C623" i="1"/>
  <c r="H589" i="1"/>
  <c r="A640" i="1"/>
  <c r="B616" i="1"/>
  <c r="C616" i="1"/>
  <c r="H616" i="1" s="1"/>
  <c r="H595" i="1"/>
  <c r="H601" i="1"/>
  <c r="A631" i="1"/>
  <c r="B607" i="1"/>
  <c r="C607" i="1"/>
  <c r="H607" i="1" s="1"/>
  <c r="A638" i="1"/>
  <c r="B614" i="1"/>
  <c r="C614" i="1"/>
  <c r="H614" i="1" s="1"/>
  <c r="A629" i="1"/>
  <c r="B605" i="1"/>
  <c r="C605" i="1"/>
  <c r="A643" i="1"/>
  <c r="B619" i="1"/>
  <c r="C619" i="1"/>
  <c r="A641" i="1"/>
  <c r="B617" i="1"/>
  <c r="C617" i="1"/>
  <c r="H617" i="1" s="1"/>
  <c r="A630" i="1"/>
  <c r="B606" i="1"/>
  <c r="C606" i="1"/>
  <c r="A637" i="1"/>
  <c r="B613" i="1"/>
  <c r="C613" i="1"/>
  <c r="A649" i="1"/>
  <c r="B625" i="1"/>
  <c r="C625" i="1"/>
  <c r="H587" i="1"/>
  <c r="A651" i="1"/>
  <c r="B627" i="1"/>
  <c r="C627" i="1"/>
  <c r="H604" i="1"/>
  <c r="H598" i="1"/>
  <c r="A645" i="1"/>
  <c r="B621" i="1"/>
  <c r="C621" i="1"/>
  <c r="A644" i="1"/>
  <c r="B620" i="1"/>
  <c r="C620" i="1"/>
  <c r="A632" i="1"/>
  <c r="B608" i="1"/>
  <c r="C608" i="1"/>
  <c r="H608" i="1" s="1"/>
  <c r="A642" i="1"/>
  <c r="B618" i="1"/>
  <c r="C618" i="1"/>
  <c r="D6483" i="1"/>
  <c r="D6507" i="1" s="1"/>
  <c r="D6531" i="1" s="1"/>
  <c r="D6555" i="1" s="1"/>
  <c r="D6579" i="1" s="1"/>
  <c r="D6603" i="1" s="1"/>
  <c r="D6627" i="1" s="1"/>
  <c r="D6651" i="1" s="1"/>
  <c r="D6675" i="1" s="1"/>
  <c r="D6699" i="1" s="1"/>
  <c r="D6723" i="1" s="1"/>
  <c r="D6747" i="1" s="1"/>
  <c r="D4084" i="1"/>
  <c r="D4619" i="1"/>
  <c r="D6022" i="1"/>
  <c r="D4627" i="1"/>
  <c r="D5301" i="1"/>
  <c r="D6424" i="1"/>
  <c r="D6023" i="1"/>
  <c r="D4909" i="1"/>
  <c r="D6014" i="1"/>
  <c r="D4892" i="1"/>
  <c r="D5292" i="1"/>
  <c r="D6006" i="1"/>
  <c r="D6415" i="1"/>
  <c r="D5285" i="1"/>
  <c r="H621" i="1" l="1"/>
  <c r="H605" i="1"/>
  <c r="H611" i="1"/>
  <c r="H622" i="1"/>
  <c r="H624" i="1"/>
  <c r="H613" i="1"/>
  <c r="H610" i="1"/>
  <c r="H609" i="1"/>
  <c r="H615" i="1"/>
  <c r="A655" i="1"/>
  <c r="B631" i="1"/>
  <c r="C631" i="1"/>
  <c r="H631" i="1" s="1"/>
  <c r="A657" i="1"/>
  <c r="B633" i="1"/>
  <c r="C633" i="1"/>
  <c r="A666" i="1"/>
  <c r="B642" i="1"/>
  <c r="C642" i="1"/>
  <c r="H625" i="1"/>
  <c r="A654" i="1"/>
  <c r="B630" i="1"/>
  <c r="C630" i="1"/>
  <c r="H630" i="1" s="1"/>
  <c r="A671" i="1"/>
  <c r="B647" i="1"/>
  <c r="C647" i="1"/>
  <c r="A674" i="1"/>
  <c r="B650" i="1"/>
  <c r="C650" i="1"/>
  <c r="H650" i="1" s="1"/>
  <c r="A659" i="1"/>
  <c r="B635" i="1"/>
  <c r="C635" i="1"/>
  <c r="A669" i="1"/>
  <c r="B645" i="1"/>
  <c r="C645" i="1"/>
  <c r="A673" i="1"/>
  <c r="B649" i="1"/>
  <c r="C649" i="1"/>
  <c r="H612" i="1"/>
  <c r="A656" i="1"/>
  <c r="B632" i="1"/>
  <c r="C632" i="1"/>
  <c r="A670" i="1"/>
  <c r="B646" i="1"/>
  <c r="C646" i="1"/>
  <c r="H646" i="1" s="1"/>
  <c r="A672" i="1"/>
  <c r="B648" i="1"/>
  <c r="C648" i="1"/>
  <c r="A665" i="1"/>
  <c r="B641" i="1"/>
  <c r="C641" i="1"/>
  <c r="H620" i="1"/>
  <c r="H627" i="1"/>
  <c r="H619" i="1"/>
  <c r="A662" i="1"/>
  <c r="B638" i="1"/>
  <c r="C638" i="1"/>
  <c r="A664" i="1"/>
  <c r="B640" i="1"/>
  <c r="C640" i="1"/>
  <c r="H640" i="1" s="1"/>
  <c r="H628" i="1"/>
  <c r="A660" i="1"/>
  <c r="B636" i="1"/>
  <c r="C636" i="1"/>
  <c r="A653" i="1"/>
  <c r="B629" i="1"/>
  <c r="C629" i="1"/>
  <c r="A661" i="1"/>
  <c r="B637" i="1"/>
  <c r="C637" i="1"/>
  <c r="A658" i="1"/>
  <c r="B634" i="1"/>
  <c r="C634" i="1"/>
  <c r="H618" i="1"/>
  <c r="A668" i="1"/>
  <c r="B644" i="1"/>
  <c r="C644" i="1"/>
  <c r="H644" i="1" s="1"/>
  <c r="A675" i="1"/>
  <c r="B651" i="1"/>
  <c r="C651" i="1"/>
  <c r="H606" i="1"/>
  <c r="A667" i="1"/>
  <c r="B643" i="1"/>
  <c r="C643" i="1"/>
  <c r="H643" i="1" s="1"/>
  <c r="H623" i="1"/>
  <c r="H626" i="1"/>
  <c r="A676" i="1"/>
  <c r="B652" i="1"/>
  <c r="C652" i="1"/>
  <c r="A663" i="1"/>
  <c r="B639" i="1"/>
  <c r="C639" i="1"/>
  <c r="H639" i="1" s="1"/>
  <c r="D6771" i="1"/>
  <c r="D5316" i="1"/>
  <c r="D6047" i="1"/>
  <c r="D4916" i="1"/>
  <c r="D5325" i="1"/>
  <c r="D6046" i="1"/>
  <c r="D6038" i="1"/>
  <c r="D6439" i="1"/>
  <c r="D6030" i="1"/>
  <c r="D4651" i="1"/>
  <c r="D5309" i="1"/>
  <c r="D4933" i="1"/>
  <c r="D6448" i="1"/>
  <c r="D4643" i="1"/>
  <c r="D4108" i="1"/>
  <c r="H651" i="1" l="1"/>
  <c r="H636" i="1"/>
  <c r="H648" i="1"/>
  <c r="H635" i="1"/>
  <c r="H633" i="1"/>
  <c r="H629" i="1"/>
  <c r="H641" i="1"/>
  <c r="H645" i="1"/>
  <c r="H642" i="1"/>
  <c r="A698" i="1"/>
  <c r="B674" i="1"/>
  <c r="C674" i="1"/>
  <c r="A687" i="1"/>
  <c r="B663" i="1"/>
  <c r="C663" i="1"/>
  <c r="A691" i="1"/>
  <c r="B667" i="1"/>
  <c r="C667" i="1"/>
  <c r="A688" i="1"/>
  <c r="B664" i="1"/>
  <c r="C664" i="1"/>
  <c r="H664" i="1" s="1"/>
  <c r="H632" i="1"/>
  <c r="H647" i="1"/>
  <c r="A692" i="1"/>
  <c r="B668" i="1"/>
  <c r="C668" i="1"/>
  <c r="H652" i="1"/>
  <c r="H634" i="1"/>
  <c r="A677" i="1"/>
  <c r="B653" i="1"/>
  <c r="C653" i="1"/>
  <c r="H653" i="1" s="1"/>
  <c r="H638" i="1"/>
  <c r="A689" i="1"/>
  <c r="B665" i="1"/>
  <c r="C665" i="1"/>
  <c r="H665" i="1" s="1"/>
  <c r="A693" i="1"/>
  <c r="B669" i="1"/>
  <c r="C669" i="1"/>
  <c r="H669" i="1" s="1"/>
  <c r="A690" i="1"/>
  <c r="B666" i="1"/>
  <c r="C666" i="1"/>
  <c r="A695" i="1"/>
  <c r="B671" i="1"/>
  <c r="C671" i="1"/>
  <c r="H671" i="1" s="1"/>
  <c r="A680" i="1"/>
  <c r="B656" i="1"/>
  <c r="C656" i="1"/>
  <c r="H656" i="1" s="1"/>
  <c r="A700" i="1"/>
  <c r="B676" i="1"/>
  <c r="C676" i="1"/>
  <c r="A682" i="1"/>
  <c r="B658" i="1"/>
  <c r="C658" i="1"/>
  <c r="A686" i="1"/>
  <c r="B662" i="1"/>
  <c r="C662" i="1"/>
  <c r="A699" i="1"/>
  <c r="B675" i="1"/>
  <c r="C675" i="1"/>
  <c r="H675" i="1" s="1"/>
  <c r="H637" i="1"/>
  <c r="A684" i="1"/>
  <c r="B660" i="1"/>
  <c r="C660" i="1"/>
  <c r="H660" i="1" s="1"/>
  <c r="A696" i="1"/>
  <c r="B672" i="1"/>
  <c r="C672" i="1"/>
  <c r="H649" i="1"/>
  <c r="A683" i="1"/>
  <c r="B659" i="1"/>
  <c r="C659" i="1"/>
  <c r="H659" i="1" s="1"/>
  <c r="A681" i="1"/>
  <c r="B657" i="1"/>
  <c r="C657" i="1"/>
  <c r="A678" i="1"/>
  <c r="B654" i="1"/>
  <c r="C654" i="1"/>
  <c r="H654" i="1" s="1"/>
  <c r="A697" i="1"/>
  <c r="B673" i="1"/>
  <c r="C673" i="1"/>
  <c r="H673" i="1" s="1"/>
  <c r="A685" i="1"/>
  <c r="B661" i="1"/>
  <c r="C661" i="1"/>
  <c r="A694" i="1"/>
  <c r="B670" i="1"/>
  <c r="C670" i="1"/>
  <c r="A679" i="1"/>
  <c r="B655" i="1"/>
  <c r="C655" i="1"/>
  <c r="D6795" i="1"/>
  <c r="D6463" i="1"/>
  <c r="D5349" i="1"/>
  <c r="D4940" i="1"/>
  <c r="D4675" i="1"/>
  <c r="D6062" i="1"/>
  <c r="D4667" i="1"/>
  <c r="D4957" i="1"/>
  <c r="D6071" i="1"/>
  <c r="D6472" i="1"/>
  <c r="D5333" i="1"/>
  <c r="D6054" i="1"/>
  <c r="D6070" i="1"/>
  <c r="D4132" i="1"/>
  <c r="D5340" i="1"/>
  <c r="H663" i="1" l="1"/>
  <c r="A714" i="1"/>
  <c r="B690" i="1"/>
  <c r="C690" i="1"/>
  <c r="H690" i="1" s="1"/>
  <c r="A703" i="1"/>
  <c r="B679" i="1"/>
  <c r="C679" i="1"/>
  <c r="H679" i="1" s="1"/>
  <c r="A706" i="1"/>
  <c r="B682" i="1"/>
  <c r="C682" i="1"/>
  <c r="H657" i="1"/>
  <c r="A723" i="1"/>
  <c r="B699" i="1"/>
  <c r="C699" i="1"/>
  <c r="H699" i="1" s="1"/>
  <c r="H666" i="1"/>
  <c r="A713" i="1"/>
  <c r="B689" i="1"/>
  <c r="C689" i="1"/>
  <c r="A718" i="1"/>
  <c r="B694" i="1"/>
  <c r="C694" i="1"/>
  <c r="H655" i="1"/>
  <c r="A709" i="1"/>
  <c r="B685" i="1"/>
  <c r="C685" i="1"/>
  <c r="A720" i="1"/>
  <c r="B696" i="1"/>
  <c r="C696" i="1"/>
  <c r="H696" i="1" s="1"/>
  <c r="H662" i="1"/>
  <c r="A724" i="1"/>
  <c r="B700" i="1"/>
  <c r="C700" i="1"/>
  <c r="A716" i="1"/>
  <c r="B692" i="1"/>
  <c r="C692" i="1"/>
  <c r="H692" i="1" s="1"/>
  <c r="A715" i="1"/>
  <c r="B691" i="1"/>
  <c r="C691" i="1"/>
  <c r="H691" i="1" s="1"/>
  <c r="A705" i="1"/>
  <c r="B681" i="1"/>
  <c r="C681" i="1"/>
  <c r="A710" i="1"/>
  <c r="B686" i="1"/>
  <c r="C686" i="1"/>
  <c r="H686" i="1" s="1"/>
  <c r="H670" i="1"/>
  <c r="A721" i="1"/>
  <c r="B697" i="1"/>
  <c r="C697" i="1"/>
  <c r="A708" i="1"/>
  <c r="B684" i="1"/>
  <c r="C684" i="1"/>
  <c r="H684" i="1" s="1"/>
  <c r="H658" i="1"/>
  <c r="A704" i="1"/>
  <c r="B680" i="1"/>
  <c r="C680" i="1"/>
  <c r="A701" i="1"/>
  <c r="B677" i="1"/>
  <c r="C677" i="1"/>
  <c r="A711" i="1"/>
  <c r="B687" i="1"/>
  <c r="C687" i="1"/>
  <c r="A717" i="1"/>
  <c r="B693" i="1"/>
  <c r="C693" i="1"/>
  <c r="H674" i="1"/>
  <c r="A712" i="1"/>
  <c r="B688" i="1"/>
  <c r="C688" i="1"/>
  <c r="H688" i="1" s="1"/>
  <c r="A707" i="1"/>
  <c r="B683" i="1"/>
  <c r="C683" i="1"/>
  <c r="H661" i="1"/>
  <c r="A702" i="1"/>
  <c r="B678" i="1"/>
  <c r="C678" i="1"/>
  <c r="H678" i="1" s="1"/>
  <c r="H672" i="1"/>
  <c r="H676" i="1"/>
  <c r="A719" i="1"/>
  <c r="B695" i="1"/>
  <c r="C695" i="1"/>
  <c r="H668" i="1"/>
  <c r="H667" i="1"/>
  <c r="A722" i="1"/>
  <c r="B698" i="1"/>
  <c r="C698" i="1"/>
  <c r="D6819" i="1"/>
  <c r="D6094" i="1"/>
  <c r="D6086" i="1"/>
  <c r="D6095" i="1"/>
  <c r="D6078" i="1"/>
  <c r="D4699" i="1"/>
  <c r="D4964" i="1"/>
  <c r="D5373" i="1"/>
  <c r="D4156" i="1"/>
  <c r="D6496" i="1"/>
  <c r="D4981" i="1"/>
  <c r="D5364" i="1"/>
  <c r="D5357" i="1"/>
  <c r="D6487" i="1"/>
  <c r="D4691" i="1"/>
  <c r="H683" i="1" l="1"/>
  <c r="H680" i="1"/>
  <c r="H677" i="1"/>
  <c r="H689" i="1"/>
  <c r="H682" i="1"/>
  <c r="A736" i="1"/>
  <c r="B712" i="1"/>
  <c r="C712" i="1"/>
  <c r="A726" i="1"/>
  <c r="B702" i="1"/>
  <c r="C702" i="1"/>
  <c r="A732" i="1"/>
  <c r="B708" i="1"/>
  <c r="C708" i="1"/>
  <c r="H681" i="1"/>
  <c r="A740" i="1"/>
  <c r="B716" i="1"/>
  <c r="C716" i="1"/>
  <c r="H716" i="1" s="1"/>
  <c r="H685" i="1"/>
  <c r="H695" i="1"/>
  <c r="H693" i="1"/>
  <c r="A725" i="1"/>
  <c r="B701" i="1"/>
  <c r="C701" i="1"/>
  <c r="H697" i="1"/>
  <c r="H700" i="1"/>
  <c r="A737" i="1"/>
  <c r="B713" i="1"/>
  <c r="C713" i="1"/>
  <c r="A730" i="1"/>
  <c r="B706" i="1"/>
  <c r="C706" i="1"/>
  <c r="A729" i="1"/>
  <c r="B705" i="1"/>
  <c r="C705" i="1"/>
  <c r="A733" i="1"/>
  <c r="B709" i="1"/>
  <c r="C709" i="1"/>
  <c r="A743" i="1"/>
  <c r="B719" i="1"/>
  <c r="C719" i="1"/>
  <c r="A741" i="1"/>
  <c r="B717" i="1"/>
  <c r="C717" i="1"/>
  <c r="H717" i="1" s="1"/>
  <c r="A745" i="1"/>
  <c r="B721" i="1"/>
  <c r="C721" i="1"/>
  <c r="A748" i="1"/>
  <c r="B724" i="1"/>
  <c r="C724" i="1"/>
  <c r="H724" i="1" s="1"/>
  <c r="H698" i="1"/>
  <c r="A731" i="1"/>
  <c r="B707" i="1"/>
  <c r="C707" i="1"/>
  <c r="H687" i="1"/>
  <c r="A728" i="1"/>
  <c r="B704" i="1"/>
  <c r="C704" i="1"/>
  <c r="H704" i="1" s="1"/>
  <c r="H694" i="1"/>
  <c r="A727" i="1"/>
  <c r="B703" i="1"/>
  <c r="C703" i="1"/>
  <c r="A739" i="1"/>
  <c r="B715" i="1"/>
  <c r="C715" i="1"/>
  <c r="A747" i="1"/>
  <c r="B723" i="1"/>
  <c r="C723" i="1"/>
  <c r="H723" i="1" s="1"/>
  <c r="A735" i="1"/>
  <c r="B711" i="1"/>
  <c r="C711" i="1"/>
  <c r="A742" i="1"/>
  <c r="B718" i="1"/>
  <c r="C718" i="1"/>
  <c r="H718" i="1" s="1"/>
  <c r="A746" i="1"/>
  <c r="B722" i="1"/>
  <c r="C722" i="1"/>
  <c r="A734" i="1"/>
  <c r="B710" i="1"/>
  <c r="C710" i="1"/>
  <c r="A744" i="1"/>
  <c r="B720" i="1"/>
  <c r="C720" i="1"/>
  <c r="A738" i="1"/>
  <c r="B714" i="1"/>
  <c r="C714" i="1"/>
  <c r="D6843" i="1"/>
  <c r="D5388" i="1"/>
  <c r="D4715" i="1"/>
  <c r="D5005" i="1"/>
  <c r="D5381" i="1"/>
  <c r="D5397" i="1"/>
  <c r="D6110" i="1"/>
  <c r="D6119" i="1"/>
  <c r="D4988" i="1"/>
  <c r="D6102" i="1"/>
  <c r="D4723" i="1"/>
  <c r="D6511" i="1"/>
  <c r="D6520" i="1"/>
  <c r="D4180" i="1"/>
  <c r="D6118" i="1"/>
  <c r="H710" i="1" l="1"/>
  <c r="H706" i="1"/>
  <c r="H701" i="1"/>
  <c r="H712" i="1"/>
  <c r="H714" i="1"/>
  <c r="H703" i="1"/>
  <c r="H707" i="1"/>
  <c r="H709" i="1"/>
  <c r="H708" i="1"/>
  <c r="A760" i="1"/>
  <c r="B736" i="1"/>
  <c r="C736" i="1"/>
  <c r="H736" i="1" s="1"/>
  <c r="H722" i="1"/>
  <c r="A759" i="1"/>
  <c r="B735" i="1"/>
  <c r="C735" i="1"/>
  <c r="A769" i="1"/>
  <c r="B745" i="1"/>
  <c r="C745" i="1"/>
  <c r="H745" i="1" s="1"/>
  <c r="H713" i="1"/>
  <c r="A758" i="1"/>
  <c r="B734" i="1"/>
  <c r="C734" i="1"/>
  <c r="H734" i="1" s="1"/>
  <c r="A762" i="1"/>
  <c r="B738" i="1"/>
  <c r="C738" i="1"/>
  <c r="A757" i="1"/>
  <c r="B733" i="1"/>
  <c r="C733" i="1"/>
  <c r="A756" i="1"/>
  <c r="B732" i="1"/>
  <c r="C732" i="1"/>
  <c r="A751" i="1"/>
  <c r="B727" i="1"/>
  <c r="C727" i="1"/>
  <c r="H727" i="1" s="1"/>
  <c r="A755" i="1"/>
  <c r="B731" i="1"/>
  <c r="C731" i="1"/>
  <c r="H720" i="1"/>
  <c r="A770" i="1"/>
  <c r="B746" i="1"/>
  <c r="C746" i="1"/>
  <c r="H705" i="1"/>
  <c r="A761" i="1"/>
  <c r="B737" i="1"/>
  <c r="C737" i="1"/>
  <c r="H702" i="1"/>
  <c r="A771" i="1"/>
  <c r="B747" i="1"/>
  <c r="C747" i="1"/>
  <c r="A765" i="1"/>
  <c r="B741" i="1"/>
  <c r="C741" i="1"/>
  <c r="A768" i="1"/>
  <c r="B744" i="1"/>
  <c r="C744" i="1"/>
  <c r="H715" i="1"/>
  <c r="H719" i="1"/>
  <c r="A753" i="1"/>
  <c r="B729" i="1"/>
  <c r="C729" i="1"/>
  <c r="A750" i="1"/>
  <c r="B726" i="1"/>
  <c r="C726" i="1"/>
  <c r="A766" i="1"/>
  <c r="B742" i="1"/>
  <c r="C742" i="1"/>
  <c r="H742" i="1" s="1"/>
  <c r="A752" i="1"/>
  <c r="B728" i="1"/>
  <c r="C728" i="1"/>
  <c r="A772" i="1"/>
  <c r="B748" i="1"/>
  <c r="C748" i="1"/>
  <c r="A764" i="1"/>
  <c r="B740" i="1"/>
  <c r="C740" i="1"/>
  <c r="H711" i="1"/>
  <c r="A763" i="1"/>
  <c r="B739" i="1"/>
  <c r="C739" i="1"/>
  <c r="H721" i="1"/>
  <c r="A767" i="1"/>
  <c r="B743" i="1"/>
  <c r="C743" i="1"/>
  <c r="A754" i="1"/>
  <c r="B730" i="1"/>
  <c r="C730" i="1"/>
  <c r="H730" i="1" s="1"/>
  <c r="A749" i="1"/>
  <c r="B725" i="1"/>
  <c r="C725" i="1"/>
  <c r="D6867" i="1"/>
  <c r="D4204" i="1"/>
  <c r="D5405" i="1"/>
  <c r="D6544" i="1"/>
  <c r="D4747" i="1"/>
  <c r="D6143" i="1"/>
  <c r="D5029" i="1"/>
  <c r="D6134" i="1"/>
  <c r="D6535" i="1"/>
  <c r="D6142" i="1"/>
  <c r="D6126" i="1"/>
  <c r="D4739" i="1"/>
  <c r="D5421" i="1"/>
  <c r="D5012" i="1"/>
  <c r="D5412" i="1"/>
  <c r="H735" i="1" l="1"/>
  <c r="H728" i="1"/>
  <c r="H737" i="1"/>
  <c r="H731" i="1"/>
  <c r="H725" i="1"/>
  <c r="H747" i="1"/>
  <c r="H746" i="1"/>
  <c r="H738" i="1"/>
  <c r="A788" i="1"/>
  <c r="B764" i="1"/>
  <c r="C764" i="1"/>
  <c r="H764" i="1" s="1"/>
  <c r="H748" i="1"/>
  <c r="A790" i="1"/>
  <c r="B766" i="1"/>
  <c r="C766" i="1"/>
  <c r="A775" i="1"/>
  <c r="B751" i="1"/>
  <c r="C751" i="1"/>
  <c r="H751" i="1" s="1"/>
  <c r="A793" i="1"/>
  <c r="B769" i="1"/>
  <c r="C769" i="1"/>
  <c r="A773" i="1"/>
  <c r="B749" i="1"/>
  <c r="C749" i="1"/>
  <c r="H739" i="1"/>
  <c r="H726" i="1"/>
  <c r="H744" i="1"/>
  <c r="A795" i="1"/>
  <c r="B771" i="1"/>
  <c r="C771" i="1"/>
  <c r="A794" i="1"/>
  <c r="B770" i="1"/>
  <c r="C770" i="1"/>
  <c r="H732" i="1"/>
  <c r="A786" i="1"/>
  <c r="B762" i="1"/>
  <c r="C762" i="1"/>
  <c r="A777" i="1"/>
  <c r="B753" i="1"/>
  <c r="C753" i="1"/>
  <c r="A789" i="1"/>
  <c r="B765" i="1"/>
  <c r="C765" i="1"/>
  <c r="H765" i="1" s="1"/>
  <c r="A787" i="1"/>
  <c r="B763" i="1"/>
  <c r="C763" i="1"/>
  <c r="A780" i="1"/>
  <c r="B756" i="1"/>
  <c r="C756" i="1"/>
  <c r="A783" i="1"/>
  <c r="B759" i="1"/>
  <c r="C759" i="1"/>
  <c r="A796" i="1"/>
  <c r="B772" i="1"/>
  <c r="C772" i="1"/>
  <c r="A774" i="1"/>
  <c r="B750" i="1"/>
  <c r="C750" i="1"/>
  <c r="H750" i="1" s="1"/>
  <c r="A792" i="1"/>
  <c r="B768" i="1"/>
  <c r="C768" i="1"/>
  <c r="A778" i="1"/>
  <c r="B754" i="1"/>
  <c r="C754" i="1"/>
  <c r="H729" i="1"/>
  <c r="H741" i="1"/>
  <c r="H733" i="1"/>
  <c r="A782" i="1"/>
  <c r="B758" i="1"/>
  <c r="C758" i="1"/>
  <c r="H743" i="1"/>
  <c r="H740" i="1"/>
  <c r="A776" i="1"/>
  <c r="B752" i="1"/>
  <c r="C752" i="1"/>
  <c r="H752" i="1" s="1"/>
  <c r="A785" i="1"/>
  <c r="B761" i="1"/>
  <c r="C761" i="1"/>
  <c r="H761" i="1" s="1"/>
  <c r="A779" i="1"/>
  <c r="B755" i="1"/>
  <c r="C755" i="1"/>
  <c r="H755" i="1" s="1"/>
  <c r="A781" i="1"/>
  <c r="B757" i="1"/>
  <c r="C757" i="1"/>
  <c r="A791" i="1"/>
  <c r="B767" i="1"/>
  <c r="C767" i="1"/>
  <c r="H767" i="1" s="1"/>
  <c r="A784" i="1"/>
  <c r="B760" i="1"/>
  <c r="C760" i="1"/>
  <c r="H760" i="1" s="1"/>
  <c r="D6891" i="1"/>
  <c r="D6915" i="1" s="1"/>
  <c r="D6939" i="1" s="1"/>
  <c r="D6963" i="1" s="1"/>
  <c r="D6987" i="1" s="1"/>
  <c r="D7011" i="1" s="1"/>
  <c r="D7035" i="1" s="1"/>
  <c r="D7059" i="1" s="1"/>
  <c r="D7083" i="1" s="1"/>
  <c r="D7107" i="1" s="1"/>
  <c r="D7131" i="1" s="1"/>
  <c r="D7155" i="1" s="1"/>
  <c r="D7179" i="1" s="1"/>
  <c r="D7203" i="1" s="1"/>
  <c r="D7227" i="1" s="1"/>
  <c r="D7251" i="1" s="1"/>
  <c r="D7275" i="1" s="1"/>
  <c r="D7299" i="1" s="1"/>
  <c r="D7323" i="1" s="1"/>
  <c r="D7347" i="1" s="1"/>
  <c r="D7371" i="1" s="1"/>
  <c r="D7395" i="1" s="1"/>
  <c r="D7419" i="1" s="1"/>
  <c r="D7443" i="1" s="1"/>
  <c r="D7467" i="1" s="1"/>
  <c r="D7491" i="1" s="1"/>
  <c r="D7515" i="1" s="1"/>
  <c r="D7539" i="1" s="1"/>
  <c r="D7563" i="1" s="1"/>
  <c r="D7587" i="1" s="1"/>
  <c r="D7611" i="1" s="1"/>
  <c r="D7635" i="1" s="1"/>
  <c r="D7659" i="1" s="1"/>
  <c r="D7683" i="1" s="1"/>
  <c r="D7707" i="1" s="1"/>
  <c r="D7731" i="1" s="1"/>
  <c r="D7755" i="1" s="1"/>
  <c r="D7779" i="1" s="1"/>
  <c r="D7803" i="1" s="1"/>
  <c r="D7827" i="1" s="1"/>
  <c r="D7851" i="1" s="1"/>
  <c r="D7875" i="1" s="1"/>
  <c r="D7899" i="1" s="1"/>
  <c r="D7923" i="1" s="1"/>
  <c r="D7947" i="1" s="1"/>
  <c r="D7971" i="1" s="1"/>
  <c r="D7995" i="1" s="1"/>
  <c r="D8019" i="1" s="1"/>
  <c r="D8043" i="1" s="1"/>
  <c r="D8067" i="1" s="1"/>
  <c r="D8091" i="1" s="1"/>
  <c r="D8115" i="1" s="1"/>
  <c r="D8139" i="1" s="1"/>
  <c r="D8163" i="1" s="1"/>
  <c r="D8187" i="1" s="1"/>
  <c r="D8211" i="1" s="1"/>
  <c r="D8235" i="1" s="1"/>
  <c r="D8259" i="1" s="1"/>
  <c r="D8283" i="1" s="1"/>
  <c r="D8307" i="1" s="1"/>
  <c r="D8331" i="1" s="1"/>
  <c r="D8355" i="1" s="1"/>
  <c r="D8379" i="1" s="1"/>
  <c r="D8403" i="1" s="1"/>
  <c r="D8427" i="1" s="1"/>
  <c r="D8451" i="1" s="1"/>
  <c r="D8475" i="1" s="1"/>
  <c r="D8499" i="1" s="1"/>
  <c r="D8523" i="1" s="1"/>
  <c r="D8547" i="1" s="1"/>
  <c r="D8571" i="1" s="1"/>
  <c r="D8595" i="1" s="1"/>
  <c r="D8619" i="1" s="1"/>
  <c r="D8643" i="1" s="1"/>
  <c r="D8667" i="1" s="1"/>
  <c r="D8691" i="1" s="1"/>
  <c r="D8715" i="1" s="1"/>
  <c r="D8739" i="1" s="1"/>
  <c r="D8763" i="1" s="1"/>
  <c r="D5036" i="1"/>
  <c r="D6166" i="1"/>
  <c r="D6167" i="1"/>
  <c r="D5445" i="1"/>
  <c r="D6559" i="1"/>
  <c r="D4771" i="1"/>
  <c r="D4763" i="1"/>
  <c r="D6158" i="1"/>
  <c r="D6568" i="1"/>
  <c r="D5436" i="1"/>
  <c r="D6150" i="1"/>
  <c r="D5053" i="1"/>
  <c r="D5429" i="1"/>
  <c r="D4228" i="1"/>
  <c r="H772" i="1" l="1"/>
  <c r="H766" i="1"/>
  <c r="H756" i="1"/>
  <c r="H770" i="1"/>
  <c r="A816" i="1"/>
  <c r="B792" i="1"/>
  <c r="C792" i="1"/>
  <c r="H792" i="1" s="1"/>
  <c r="A813" i="1"/>
  <c r="B789" i="1"/>
  <c r="C789" i="1"/>
  <c r="H789" i="1" s="1"/>
  <c r="A808" i="1"/>
  <c r="B784" i="1"/>
  <c r="C784" i="1"/>
  <c r="H754" i="1"/>
  <c r="A798" i="1"/>
  <c r="B774" i="1"/>
  <c r="C774" i="1"/>
  <c r="H753" i="1"/>
  <c r="H749" i="1"/>
  <c r="A799" i="1"/>
  <c r="B775" i="1"/>
  <c r="C775" i="1"/>
  <c r="H775" i="1" s="1"/>
  <c r="A805" i="1"/>
  <c r="B781" i="1"/>
  <c r="C781" i="1"/>
  <c r="A803" i="1"/>
  <c r="B779" i="1"/>
  <c r="C779" i="1"/>
  <c r="H758" i="1"/>
  <c r="A802" i="1"/>
  <c r="B778" i="1"/>
  <c r="C778" i="1"/>
  <c r="H763" i="1"/>
  <c r="A801" i="1"/>
  <c r="B777" i="1"/>
  <c r="C777" i="1"/>
  <c r="H771" i="1"/>
  <c r="A797" i="1"/>
  <c r="B773" i="1"/>
  <c r="C773" i="1"/>
  <c r="A815" i="1"/>
  <c r="B791" i="1"/>
  <c r="C791" i="1"/>
  <c r="H768" i="1"/>
  <c r="A820" i="1"/>
  <c r="B796" i="1"/>
  <c r="C796" i="1"/>
  <c r="H762" i="1"/>
  <c r="H769" i="1"/>
  <c r="A814" i="1"/>
  <c r="B790" i="1"/>
  <c r="C790" i="1"/>
  <c r="A800" i="1"/>
  <c r="B776" i="1"/>
  <c r="C776" i="1"/>
  <c r="A804" i="1"/>
  <c r="B780" i="1"/>
  <c r="C780" i="1"/>
  <c r="H780" i="1" s="1"/>
  <c r="A818" i="1"/>
  <c r="B794" i="1"/>
  <c r="C794" i="1"/>
  <c r="H794" i="1" s="1"/>
  <c r="H757" i="1"/>
  <c r="A809" i="1"/>
  <c r="B785" i="1"/>
  <c r="C785" i="1"/>
  <c r="H785" i="1" s="1"/>
  <c r="A806" i="1"/>
  <c r="B782" i="1"/>
  <c r="C782" i="1"/>
  <c r="H759" i="1"/>
  <c r="A811" i="1"/>
  <c r="B787" i="1"/>
  <c r="C787" i="1"/>
  <c r="A819" i="1"/>
  <c r="B795" i="1"/>
  <c r="C795" i="1"/>
  <c r="A810" i="1"/>
  <c r="B786" i="1"/>
  <c r="C786" i="1"/>
  <c r="H786" i="1" s="1"/>
  <c r="A817" i="1"/>
  <c r="B793" i="1"/>
  <c r="C793" i="1"/>
  <c r="H793" i="1" s="1"/>
  <c r="A807" i="1"/>
  <c r="B783" i="1"/>
  <c r="C783" i="1"/>
  <c r="A812" i="1"/>
  <c r="B788" i="1"/>
  <c r="C788" i="1"/>
  <c r="D5453" i="1"/>
  <c r="D5460" i="1"/>
  <c r="D4795" i="1"/>
  <c r="D5469" i="1"/>
  <c r="D6592" i="1"/>
  <c r="D6583" i="1"/>
  <c r="D6191" i="1"/>
  <c r="D6182" i="1"/>
  <c r="D6190" i="1"/>
  <c r="D4252" i="1"/>
  <c r="D5077" i="1"/>
  <c r="D6174" i="1"/>
  <c r="D4787" i="1"/>
  <c r="D5060" i="1"/>
  <c r="H784" i="1" l="1"/>
  <c r="H781" i="1"/>
  <c r="H774" i="1"/>
  <c r="H783" i="1"/>
  <c r="A834" i="1"/>
  <c r="B810" i="1"/>
  <c r="C810" i="1"/>
  <c r="H782" i="1"/>
  <c r="H790" i="1"/>
  <c r="H777" i="1"/>
  <c r="H779" i="1"/>
  <c r="A823" i="1"/>
  <c r="B799" i="1"/>
  <c r="C799" i="1"/>
  <c r="H799" i="1" s="1"/>
  <c r="A824" i="1"/>
  <c r="B800" i="1"/>
  <c r="C800" i="1"/>
  <c r="H800" i="1" s="1"/>
  <c r="A844" i="1"/>
  <c r="B820" i="1"/>
  <c r="C820" i="1"/>
  <c r="H795" i="1"/>
  <c r="A842" i="1"/>
  <c r="B818" i="1"/>
  <c r="C818" i="1"/>
  <c r="H818" i="1" s="1"/>
  <c r="H791" i="1"/>
  <c r="A832" i="1"/>
  <c r="B808" i="1"/>
  <c r="C808" i="1"/>
  <c r="A838" i="1"/>
  <c r="B814" i="1"/>
  <c r="C814" i="1"/>
  <c r="A825" i="1"/>
  <c r="B801" i="1"/>
  <c r="C801" i="1"/>
  <c r="A827" i="1"/>
  <c r="B803" i="1"/>
  <c r="C803" i="1"/>
  <c r="A843" i="1"/>
  <c r="B819" i="1"/>
  <c r="C819" i="1"/>
  <c r="H819" i="1" s="1"/>
  <c r="H787" i="1"/>
  <c r="A828" i="1"/>
  <c r="B804" i="1"/>
  <c r="C804" i="1"/>
  <c r="H773" i="1"/>
  <c r="H778" i="1"/>
  <c r="A837" i="1"/>
  <c r="B813" i="1"/>
  <c r="C813" i="1"/>
  <c r="H813" i="1" s="1"/>
  <c r="A831" i="1"/>
  <c r="B807" i="1"/>
  <c r="C807" i="1"/>
  <c r="A830" i="1"/>
  <c r="B806" i="1"/>
  <c r="C806" i="1"/>
  <c r="A839" i="1"/>
  <c r="B815" i="1"/>
  <c r="C815" i="1"/>
  <c r="H788" i="1"/>
  <c r="A841" i="1"/>
  <c r="B817" i="1"/>
  <c r="C817" i="1"/>
  <c r="H817" i="1" s="1"/>
  <c r="A833" i="1"/>
  <c r="B809" i="1"/>
  <c r="C809" i="1"/>
  <c r="H809" i="1" s="1"/>
  <c r="H776" i="1"/>
  <c r="H796" i="1"/>
  <c r="A829" i="1"/>
  <c r="B805" i="1"/>
  <c r="C805" i="1"/>
  <c r="H805" i="1" s="1"/>
  <c r="A822" i="1"/>
  <c r="B798" i="1"/>
  <c r="C798" i="1"/>
  <c r="H798" i="1" s="1"/>
  <c r="A821" i="1"/>
  <c r="B797" i="1"/>
  <c r="C797" i="1"/>
  <c r="A826" i="1"/>
  <c r="B802" i="1"/>
  <c r="C802" i="1"/>
  <c r="A835" i="1"/>
  <c r="B811" i="1"/>
  <c r="C811" i="1"/>
  <c r="H811" i="1" s="1"/>
  <c r="A836" i="1"/>
  <c r="B812" i="1"/>
  <c r="C812" i="1"/>
  <c r="A840" i="1"/>
  <c r="B816" i="1"/>
  <c r="C816" i="1"/>
  <c r="H816" i="1" s="1"/>
  <c r="D5084" i="1"/>
  <c r="D6198" i="1"/>
  <c r="D6215" i="1"/>
  <c r="D4819" i="1"/>
  <c r="D5101" i="1"/>
  <c r="D4811" i="1"/>
  <c r="D4276" i="1"/>
  <c r="D6607" i="1"/>
  <c r="D5484" i="1"/>
  <c r="D6214" i="1"/>
  <c r="D6616" i="1"/>
  <c r="D6206" i="1"/>
  <c r="D5493" i="1"/>
  <c r="D5477" i="1"/>
  <c r="H797" i="1" l="1"/>
  <c r="H807" i="1"/>
  <c r="H804" i="1"/>
  <c r="H808" i="1"/>
  <c r="H815" i="1"/>
  <c r="H801" i="1"/>
  <c r="H820" i="1"/>
  <c r="A860" i="1"/>
  <c r="B836" i="1"/>
  <c r="C836" i="1"/>
  <c r="H836" i="1" s="1"/>
  <c r="A851" i="1"/>
  <c r="B827" i="1"/>
  <c r="C827" i="1"/>
  <c r="H827" i="1" s="1"/>
  <c r="A855" i="1"/>
  <c r="B831" i="1"/>
  <c r="C831" i="1"/>
  <c r="H831" i="1" s="1"/>
  <c r="A852" i="1"/>
  <c r="B828" i="1"/>
  <c r="C828" i="1"/>
  <c r="A856" i="1"/>
  <c r="B832" i="1"/>
  <c r="C832" i="1"/>
  <c r="A868" i="1"/>
  <c r="B844" i="1"/>
  <c r="C844" i="1"/>
  <c r="A849" i="1"/>
  <c r="B825" i="1"/>
  <c r="C825" i="1"/>
  <c r="A859" i="1"/>
  <c r="B835" i="1"/>
  <c r="C835" i="1"/>
  <c r="A863" i="1"/>
  <c r="B839" i="1"/>
  <c r="C839" i="1"/>
  <c r="H839" i="1" s="1"/>
  <c r="H802" i="1"/>
  <c r="A846" i="1"/>
  <c r="B822" i="1"/>
  <c r="C822" i="1"/>
  <c r="A857" i="1"/>
  <c r="B833" i="1"/>
  <c r="C833" i="1"/>
  <c r="H806" i="1"/>
  <c r="A861" i="1"/>
  <c r="B837" i="1"/>
  <c r="C837" i="1"/>
  <c r="H837" i="1" s="1"/>
  <c r="H814" i="1"/>
  <c r="A848" i="1"/>
  <c r="B824" i="1"/>
  <c r="C824" i="1"/>
  <c r="H810" i="1"/>
  <c r="A853" i="1"/>
  <c r="B829" i="1"/>
  <c r="C829" i="1"/>
  <c r="H829" i="1" s="1"/>
  <c r="A865" i="1"/>
  <c r="B841" i="1"/>
  <c r="C841" i="1"/>
  <c r="H841" i="1" s="1"/>
  <c r="A867" i="1"/>
  <c r="B843" i="1"/>
  <c r="C843" i="1"/>
  <c r="A866" i="1"/>
  <c r="B842" i="1"/>
  <c r="C842" i="1"/>
  <c r="A845" i="1"/>
  <c r="B821" i="1"/>
  <c r="C821" i="1"/>
  <c r="A864" i="1"/>
  <c r="B840" i="1"/>
  <c r="C840" i="1"/>
  <c r="H812" i="1"/>
  <c r="A850" i="1"/>
  <c r="B826" i="1"/>
  <c r="C826" i="1"/>
  <c r="H826" i="1" s="1"/>
  <c r="A854" i="1"/>
  <c r="B830" i="1"/>
  <c r="C830" i="1"/>
  <c r="H803" i="1"/>
  <c r="A862" i="1"/>
  <c r="B838" i="1"/>
  <c r="C838" i="1"/>
  <c r="A858" i="1"/>
  <c r="B834" i="1"/>
  <c r="C834" i="1"/>
  <c r="H834" i="1" s="1"/>
  <c r="A847" i="1"/>
  <c r="B823" i="1"/>
  <c r="C823" i="1"/>
  <c r="H823" i="1" s="1"/>
  <c r="D6640" i="1"/>
  <c r="D6238" i="1"/>
  <c r="D4843" i="1"/>
  <c r="D5517" i="1"/>
  <c r="D6230" i="1"/>
  <c r="D5501" i="1"/>
  <c r="D5508" i="1"/>
  <c r="D4300" i="1"/>
  <c r="D6239" i="1"/>
  <c r="D6631" i="1"/>
  <c r="D4835" i="1"/>
  <c r="D6222" i="1"/>
  <c r="D5125" i="1"/>
  <c r="D5108" i="1"/>
  <c r="H840" i="1" l="1"/>
  <c r="H825" i="1"/>
  <c r="H821" i="1"/>
  <c r="H824" i="1"/>
  <c r="H833" i="1"/>
  <c r="H844" i="1"/>
  <c r="A891" i="1"/>
  <c r="B867" i="1"/>
  <c r="C867" i="1"/>
  <c r="A884" i="1"/>
  <c r="B860" i="1"/>
  <c r="C860" i="1"/>
  <c r="H860" i="1" s="1"/>
  <c r="H838" i="1"/>
  <c r="A869" i="1"/>
  <c r="B845" i="1"/>
  <c r="C845" i="1"/>
  <c r="H845" i="1" s="1"/>
  <c r="A872" i="1"/>
  <c r="B848" i="1"/>
  <c r="C848" i="1"/>
  <c r="A881" i="1"/>
  <c r="B857" i="1"/>
  <c r="C857" i="1"/>
  <c r="H835" i="1"/>
  <c r="A892" i="1"/>
  <c r="B868" i="1"/>
  <c r="C868" i="1"/>
  <c r="A874" i="1"/>
  <c r="B850" i="1"/>
  <c r="C850" i="1"/>
  <c r="H842" i="1"/>
  <c r="A889" i="1"/>
  <c r="B865" i="1"/>
  <c r="C865" i="1"/>
  <c r="H822" i="1"/>
  <c r="H832" i="1"/>
  <c r="A879" i="1"/>
  <c r="B855" i="1"/>
  <c r="C855" i="1"/>
  <c r="H855" i="1" s="1"/>
  <c r="A883" i="1"/>
  <c r="B859" i="1"/>
  <c r="C859" i="1"/>
  <c r="A886" i="1"/>
  <c r="B862" i="1"/>
  <c r="C862" i="1"/>
  <c r="A880" i="1"/>
  <c r="B856" i="1"/>
  <c r="C856" i="1"/>
  <c r="A890" i="1"/>
  <c r="B866" i="1"/>
  <c r="C866" i="1"/>
  <c r="A870" i="1"/>
  <c r="B846" i="1"/>
  <c r="C846" i="1"/>
  <c r="A871" i="1"/>
  <c r="B847" i="1"/>
  <c r="C847" i="1"/>
  <c r="H847" i="1" s="1"/>
  <c r="H830" i="1"/>
  <c r="H843" i="1"/>
  <c r="A877" i="1"/>
  <c r="B853" i="1"/>
  <c r="C853" i="1"/>
  <c r="A885" i="1"/>
  <c r="B861" i="1"/>
  <c r="C861" i="1"/>
  <c r="H861" i="1" s="1"/>
  <c r="H828" i="1"/>
  <c r="A875" i="1"/>
  <c r="B851" i="1"/>
  <c r="C851" i="1"/>
  <c r="A873" i="1"/>
  <c r="B849" i="1"/>
  <c r="C849" i="1"/>
  <c r="A888" i="1"/>
  <c r="B864" i="1"/>
  <c r="C864" i="1"/>
  <c r="A878" i="1"/>
  <c r="B854" i="1"/>
  <c r="C854" i="1"/>
  <c r="A876" i="1"/>
  <c r="B852" i="1"/>
  <c r="C852" i="1"/>
  <c r="H852" i="1" s="1"/>
  <c r="A882" i="1"/>
  <c r="B858" i="1"/>
  <c r="C858" i="1"/>
  <c r="A887" i="1"/>
  <c r="B863" i="1"/>
  <c r="C863" i="1"/>
  <c r="H863" i="1" s="1"/>
  <c r="D5132" i="1"/>
  <c r="D5532" i="1"/>
  <c r="D6254" i="1"/>
  <c r="D5541" i="1"/>
  <c r="D5149" i="1"/>
  <c r="D6263" i="1"/>
  <c r="D4867" i="1"/>
  <c r="D6246" i="1"/>
  <c r="D6655" i="1"/>
  <c r="D4324" i="1"/>
  <c r="D6262" i="1"/>
  <c r="D4859" i="1"/>
  <c r="D5525" i="1"/>
  <c r="D6664" i="1"/>
  <c r="H857" i="1" l="1"/>
  <c r="H858" i="1"/>
  <c r="H848" i="1"/>
  <c r="H859" i="1"/>
  <c r="H865" i="1"/>
  <c r="H867" i="1"/>
  <c r="A900" i="1"/>
  <c r="B876" i="1"/>
  <c r="C876" i="1"/>
  <c r="H876" i="1" s="1"/>
  <c r="A909" i="1"/>
  <c r="B885" i="1"/>
  <c r="C885" i="1"/>
  <c r="H885" i="1" s="1"/>
  <c r="A895" i="1"/>
  <c r="B871" i="1"/>
  <c r="C871" i="1"/>
  <c r="H871" i="1" s="1"/>
  <c r="A893" i="1"/>
  <c r="B869" i="1"/>
  <c r="C869" i="1"/>
  <c r="H854" i="1"/>
  <c r="A897" i="1"/>
  <c r="B873" i="1"/>
  <c r="C873" i="1"/>
  <c r="H873" i="1" s="1"/>
  <c r="H853" i="1"/>
  <c r="H846" i="1"/>
  <c r="A904" i="1"/>
  <c r="B880" i="1"/>
  <c r="C880" i="1"/>
  <c r="H880" i="1" s="1"/>
  <c r="H850" i="1"/>
  <c r="A911" i="1"/>
  <c r="B887" i="1"/>
  <c r="C887" i="1"/>
  <c r="H887" i="1" s="1"/>
  <c r="H851" i="1"/>
  <c r="H862" i="1"/>
  <c r="A903" i="1"/>
  <c r="B879" i="1"/>
  <c r="C879" i="1"/>
  <c r="H879" i="1" s="1"/>
  <c r="A905" i="1"/>
  <c r="B881" i="1"/>
  <c r="C881" i="1"/>
  <c r="H881" i="1" s="1"/>
  <c r="A902" i="1"/>
  <c r="B878" i="1"/>
  <c r="C878" i="1"/>
  <c r="A901" i="1"/>
  <c r="B877" i="1"/>
  <c r="C877" i="1"/>
  <c r="A894" i="1"/>
  <c r="B870" i="1"/>
  <c r="C870" i="1"/>
  <c r="A898" i="1"/>
  <c r="B874" i="1"/>
  <c r="C874" i="1"/>
  <c r="H874" i="1" s="1"/>
  <c r="A906" i="1"/>
  <c r="B882" i="1"/>
  <c r="C882" i="1"/>
  <c r="H882" i="1" s="1"/>
  <c r="H864" i="1"/>
  <c r="A899" i="1"/>
  <c r="B875" i="1"/>
  <c r="C875" i="1"/>
  <c r="H866" i="1"/>
  <c r="A910" i="1"/>
  <c r="B886" i="1"/>
  <c r="C886" i="1"/>
  <c r="H886" i="1" s="1"/>
  <c r="H868" i="1"/>
  <c r="A908" i="1"/>
  <c r="B884" i="1"/>
  <c r="C884" i="1"/>
  <c r="A896" i="1"/>
  <c r="B872" i="1"/>
  <c r="C872" i="1"/>
  <c r="A912" i="1"/>
  <c r="B888" i="1"/>
  <c r="C888" i="1"/>
  <c r="A914" i="1"/>
  <c r="B890" i="1"/>
  <c r="C890" i="1"/>
  <c r="H890" i="1" s="1"/>
  <c r="A916" i="1"/>
  <c r="B892" i="1"/>
  <c r="C892" i="1"/>
  <c r="H892" i="1" s="1"/>
  <c r="H849" i="1"/>
  <c r="H856" i="1"/>
  <c r="A907" i="1"/>
  <c r="B883" i="1"/>
  <c r="C883" i="1"/>
  <c r="H883" i="1" s="1"/>
  <c r="A913" i="1"/>
  <c r="B889" i="1"/>
  <c r="C889" i="1"/>
  <c r="H889" i="1" s="1"/>
  <c r="A915" i="1"/>
  <c r="B891" i="1"/>
  <c r="C891" i="1"/>
  <c r="H891" i="1" s="1"/>
  <c r="D4883" i="1"/>
  <c r="D6270" i="1"/>
  <c r="D6679" i="1"/>
  <c r="D6286" i="1"/>
  <c r="D4891" i="1"/>
  <c r="D4348" i="1"/>
  <c r="D6287" i="1"/>
  <c r="D5565" i="1"/>
  <c r="D5556" i="1"/>
  <c r="D5549" i="1"/>
  <c r="D6688" i="1"/>
  <c r="D5173" i="1"/>
  <c r="D6278" i="1"/>
  <c r="D5156" i="1"/>
  <c r="A918" i="1" l="1"/>
  <c r="B894" i="1"/>
  <c r="C894" i="1"/>
  <c r="H872" i="1"/>
  <c r="H877" i="1"/>
  <c r="A929" i="1"/>
  <c r="B905" i="1"/>
  <c r="C905" i="1"/>
  <c r="H905" i="1" s="1"/>
  <c r="A935" i="1"/>
  <c r="B911" i="1"/>
  <c r="C911" i="1"/>
  <c r="A919" i="1"/>
  <c r="B895" i="1"/>
  <c r="C895" i="1"/>
  <c r="A940" i="1"/>
  <c r="B916" i="1"/>
  <c r="C916" i="1"/>
  <c r="A934" i="1"/>
  <c r="B910" i="1"/>
  <c r="C910" i="1"/>
  <c r="A930" i="1"/>
  <c r="B906" i="1"/>
  <c r="C906" i="1"/>
  <c r="A921" i="1"/>
  <c r="B897" i="1"/>
  <c r="C897" i="1"/>
  <c r="H897" i="1" s="1"/>
  <c r="A920" i="1"/>
  <c r="B896" i="1"/>
  <c r="C896" i="1"/>
  <c r="H896" i="1" s="1"/>
  <c r="A925" i="1"/>
  <c r="B901" i="1"/>
  <c r="C901" i="1"/>
  <c r="H901" i="1" s="1"/>
  <c r="A939" i="1"/>
  <c r="B915" i="1"/>
  <c r="C915" i="1"/>
  <c r="H884" i="1"/>
  <c r="H875" i="1"/>
  <c r="H878" i="1"/>
  <c r="A927" i="1"/>
  <c r="B903" i="1"/>
  <c r="C903" i="1"/>
  <c r="H869" i="1"/>
  <c r="A933" i="1"/>
  <c r="B909" i="1"/>
  <c r="C909" i="1"/>
  <c r="H909" i="1" s="1"/>
  <c r="A931" i="1"/>
  <c r="B907" i="1"/>
  <c r="C907" i="1"/>
  <c r="H907" i="1" s="1"/>
  <c r="A938" i="1"/>
  <c r="B914" i="1"/>
  <c r="C914" i="1"/>
  <c r="A922" i="1"/>
  <c r="B898" i="1"/>
  <c r="C898" i="1"/>
  <c r="A936" i="1"/>
  <c r="B912" i="1"/>
  <c r="C912" i="1"/>
  <c r="A937" i="1"/>
  <c r="B913" i="1"/>
  <c r="C913" i="1"/>
  <c r="A928" i="1"/>
  <c r="B904" i="1"/>
  <c r="C904" i="1"/>
  <c r="H888" i="1"/>
  <c r="A932" i="1"/>
  <c r="B908" i="1"/>
  <c r="C908" i="1"/>
  <c r="A923" i="1"/>
  <c r="B899" i="1"/>
  <c r="C899" i="1"/>
  <c r="H870" i="1"/>
  <c r="A926" i="1"/>
  <c r="B902" i="1"/>
  <c r="C902" i="1"/>
  <c r="H902" i="1" s="1"/>
  <c r="A917" i="1"/>
  <c r="B893" i="1"/>
  <c r="C893" i="1"/>
  <c r="H893" i="1" s="1"/>
  <c r="A924" i="1"/>
  <c r="B900" i="1"/>
  <c r="C900" i="1"/>
  <c r="H900" i="1" s="1"/>
  <c r="D5573" i="1"/>
  <c r="D4372" i="1"/>
  <c r="D5197" i="1"/>
  <c r="D6712" i="1"/>
  <c r="D5589" i="1"/>
  <c r="D6703" i="1"/>
  <c r="D5180" i="1"/>
  <c r="D5580" i="1"/>
  <c r="D6311" i="1"/>
  <c r="D4915" i="1"/>
  <c r="D6302" i="1"/>
  <c r="D6294" i="1"/>
  <c r="D6310" i="1"/>
  <c r="D4907" i="1"/>
  <c r="H908" i="1" l="1"/>
  <c r="H914" i="1"/>
  <c r="H915" i="1"/>
  <c r="H911" i="1"/>
  <c r="H894" i="1"/>
  <c r="H904" i="1"/>
  <c r="A960" i="1"/>
  <c r="B936" i="1"/>
  <c r="C936" i="1"/>
  <c r="A951" i="1"/>
  <c r="B927" i="1"/>
  <c r="C927" i="1"/>
  <c r="H927" i="1" s="1"/>
  <c r="H906" i="1"/>
  <c r="A964" i="1"/>
  <c r="B940" i="1"/>
  <c r="C940" i="1"/>
  <c r="H940" i="1" s="1"/>
  <c r="A945" i="1"/>
  <c r="B921" i="1"/>
  <c r="C921" i="1"/>
  <c r="A948" i="1"/>
  <c r="B924" i="1"/>
  <c r="C924" i="1"/>
  <c r="H899" i="1"/>
  <c r="H898" i="1"/>
  <c r="A955" i="1"/>
  <c r="B931" i="1"/>
  <c r="C931" i="1"/>
  <c r="H931" i="1" s="1"/>
  <c r="A949" i="1"/>
  <c r="B925" i="1"/>
  <c r="C925" i="1"/>
  <c r="H895" i="1"/>
  <c r="A953" i="1"/>
  <c r="B929" i="1"/>
  <c r="C929" i="1"/>
  <c r="H929" i="1" s="1"/>
  <c r="A954" i="1"/>
  <c r="B930" i="1"/>
  <c r="C930" i="1"/>
  <c r="A950" i="1"/>
  <c r="B926" i="1"/>
  <c r="C926" i="1"/>
  <c r="H926" i="1" s="1"/>
  <c r="A947" i="1"/>
  <c r="B923" i="1"/>
  <c r="C923" i="1"/>
  <c r="H913" i="1"/>
  <c r="A946" i="1"/>
  <c r="B922" i="1"/>
  <c r="C922" i="1"/>
  <c r="H910" i="1"/>
  <c r="A943" i="1"/>
  <c r="B919" i="1"/>
  <c r="C919" i="1"/>
  <c r="H919" i="1" s="1"/>
  <c r="A957" i="1"/>
  <c r="B933" i="1"/>
  <c r="C933" i="1"/>
  <c r="A961" i="1"/>
  <c r="B937" i="1"/>
  <c r="C937" i="1"/>
  <c r="A958" i="1"/>
  <c r="B934" i="1"/>
  <c r="C934" i="1"/>
  <c r="A952" i="1"/>
  <c r="B928" i="1"/>
  <c r="C928" i="1"/>
  <c r="A941" i="1"/>
  <c r="B917" i="1"/>
  <c r="C917" i="1"/>
  <c r="H917" i="1" s="1"/>
  <c r="A944" i="1"/>
  <c r="B920" i="1"/>
  <c r="C920" i="1"/>
  <c r="A956" i="1"/>
  <c r="B932" i="1"/>
  <c r="C932" i="1"/>
  <c r="H932" i="1" s="1"/>
  <c r="H912" i="1"/>
  <c r="A962" i="1"/>
  <c r="B938" i="1"/>
  <c r="C938" i="1"/>
  <c r="H938" i="1" s="1"/>
  <c r="H903" i="1"/>
  <c r="A963" i="1"/>
  <c r="B939" i="1"/>
  <c r="C939" i="1"/>
  <c r="H939" i="1" s="1"/>
  <c r="H916" i="1"/>
  <c r="A959" i="1"/>
  <c r="B935" i="1"/>
  <c r="C935" i="1"/>
  <c r="H935" i="1" s="1"/>
  <c r="A942" i="1"/>
  <c r="B918" i="1"/>
  <c r="C918" i="1"/>
  <c r="D4939" i="1"/>
  <c r="D5613" i="1"/>
  <c r="D6318" i="1"/>
  <c r="D5604" i="1"/>
  <c r="D6334" i="1"/>
  <c r="D5204" i="1"/>
  <c r="D6736" i="1"/>
  <c r="D4931" i="1"/>
  <c r="D4396" i="1"/>
  <c r="D6326" i="1"/>
  <c r="D6335" i="1"/>
  <c r="D5221" i="1"/>
  <c r="D6727" i="1"/>
  <c r="D5597" i="1"/>
  <c r="H933" i="1" l="1"/>
  <c r="H925" i="1"/>
  <c r="H924" i="1"/>
  <c r="H934" i="1"/>
  <c r="H923" i="1"/>
  <c r="H921" i="1"/>
  <c r="A974" i="1"/>
  <c r="B950" i="1"/>
  <c r="C950" i="1"/>
  <c r="A966" i="1"/>
  <c r="B942" i="1"/>
  <c r="C942" i="1"/>
  <c r="H942" i="1" s="1"/>
  <c r="H920" i="1"/>
  <c r="A976" i="1"/>
  <c r="B952" i="1"/>
  <c r="C952" i="1"/>
  <c r="A970" i="1"/>
  <c r="B946" i="1"/>
  <c r="C946" i="1"/>
  <c r="H946" i="1" s="1"/>
  <c r="H930" i="1"/>
  <c r="A973" i="1"/>
  <c r="B949" i="1"/>
  <c r="C949" i="1"/>
  <c r="H949" i="1" s="1"/>
  <c r="A972" i="1"/>
  <c r="B948" i="1"/>
  <c r="C948" i="1"/>
  <c r="A987" i="1"/>
  <c r="B963" i="1"/>
  <c r="C963" i="1"/>
  <c r="A980" i="1"/>
  <c r="B956" i="1"/>
  <c r="C956" i="1"/>
  <c r="A981" i="1"/>
  <c r="B957" i="1"/>
  <c r="C957" i="1"/>
  <c r="H957" i="1" s="1"/>
  <c r="A968" i="1"/>
  <c r="B944" i="1"/>
  <c r="C944" i="1"/>
  <c r="A982" i="1"/>
  <c r="B958" i="1"/>
  <c r="C958" i="1"/>
  <c r="A975" i="1"/>
  <c r="B951" i="1"/>
  <c r="C951" i="1"/>
  <c r="H951" i="1" s="1"/>
  <c r="A978" i="1"/>
  <c r="B954" i="1"/>
  <c r="C954" i="1"/>
  <c r="H954" i="1" s="1"/>
  <c r="A983" i="1"/>
  <c r="B959" i="1"/>
  <c r="C959" i="1"/>
  <c r="A986" i="1"/>
  <c r="B962" i="1"/>
  <c r="C962" i="1"/>
  <c r="H937" i="1"/>
  <c r="A967" i="1"/>
  <c r="B943" i="1"/>
  <c r="C943" i="1"/>
  <c r="A971" i="1"/>
  <c r="B947" i="1"/>
  <c r="C947" i="1"/>
  <c r="H947" i="1" s="1"/>
  <c r="A979" i="1"/>
  <c r="B955" i="1"/>
  <c r="C955" i="1"/>
  <c r="H955" i="1" s="1"/>
  <c r="A969" i="1"/>
  <c r="B945" i="1"/>
  <c r="C945" i="1"/>
  <c r="H936" i="1"/>
  <c r="A977" i="1"/>
  <c r="B953" i="1"/>
  <c r="C953" i="1"/>
  <c r="A965" i="1"/>
  <c r="B941" i="1"/>
  <c r="C941" i="1"/>
  <c r="H918" i="1"/>
  <c r="H928" i="1"/>
  <c r="A985" i="1"/>
  <c r="B961" i="1"/>
  <c r="C961" i="1"/>
  <c r="H922" i="1"/>
  <c r="A984" i="1"/>
  <c r="B960" i="1"/>
  <c r="C960" i="1"/>
  <c r="A988" i="1"/>
  <c r="B964" i="1"/>
  <c r="C964" i="1"/>
  <c r="D5245" i="1"/>
  <c r="D4420" i="1"/>
  <c r="D6359" i="1"/>
  <c r="D4955" i="1"/>
  <c r="D6358" i="1"/>
  <c r="D5621" i="1"/>
  <c r="D6350" i="1"/>
  <c r="D5628" i="1"/>
  <c r="D6751" i="1"/>
  <c r="D6760" i="1"/>
  <c r="D6342" i="1"/>
  <c r="D4963" i="1"/>
  <c r="D5228" i="1"/>
  <c r="D5637" i="1"/>
  <c r="H956" i="1" l="1"/>
  <c r="H952" i="1"/>
  <c r="A989" i="1"/>
  <c r="B965" i="1"/>
  <c r="C965" i="1"/>
  <c r="A1006" i="1"/>
  <c r="B982" i="1"/>
  <c r="C982" i="1"/>
  <c r="H961" i="1"/>
  <c r="H953" i="1"/>
  <c r="H944" i="1"/>
  <c r="A1004" i="1"/>
  <c r="B980" i="1"/>
  <c r="C980" i="1"/>
  <c r="A1000" i="1"/>
  <c r="B976" i="1"/>
  <c r="C976" i="1"/>
  <c r="A996" i="1"/>
  <c r="B972" i="1"/>
  <c r="C972" i="1"/>
  <c r="H964" i="1"/>
  <c r="A1003" i="1"/>
  <c r="B979" i="1"/>
  <c r="C979" i="1"/>
  <c r="H979" i="1" s="1"/>
  <c r="H962" i="1"/>
  <c r="A1002" i="1"/>
  <c r="B978" i="1"/>
  <c r="C978" i="1"/>
  <c r="H963" i="1"/>
  <c r="A997" i="1"/>
  <c r="B973" i="1"/>
  <c r="C973" i="1"/>
  <c r="H973" i="1" s="1"/>
  <c r="A1012" i="1"/>
  <c r="B988" i="1"/>
  <c r="C988" i="1"/>
  <c r="A1011" i="1"/>
  <c r="B987" i="1"/>
  <c r="C987" i="1"/>
  <c r="H960" i="1"/>
  <c r="H945" i="1"/>
  <c r="A995" i="1"/>
  <c r="B971" i="1"/>
  <c r="C971" i="1"/>
  <c r="H959" i="1"/>
  <c r="A999" i="1"/>
  <c r="B975" i="1"/>
  <c r="C975" i="1"/>
  <c r="H975" i="1" s="1"/>
  <c r="H948" i="1"/>
  <c r="A990" i="1"/>
  <c r="B966" i="1"/>
  <c r="C966" i="1"/>
  <c r="A992" i="1"/>
  <c r="B968" i="1"/>
  <c r="C968" i="1"/>
  <c r="A1010" i="1"/>
  <c r="B986" i="1"/>
  <c r="C986" i="1"/>
  <c r="H986" i="1" s="1"/>
  <c r="H941" i="1"/>
  <c r="H943" i="1"/>
  <c r="H958" i="1"/>
  <c r="A1005" i="1"/>
  <c r="B981" i="1"/>
  <c r="C981" i="1"/>
  <c r="H981" i="1" s="1"/>
  <c r="A994" i="1"/>
  <c r="B970" i="1"/>
  <c r="C970" i="1"/>
  <c r="H970" i="1" s="1"/>
  <c r="H950" i="1"/>
  <c r="A1009" i="1"/>
  <c r="B985" i="1"/>
  <c r="C985" i="1"/>
  <c r="A1001" i="1"/>
  <c r="B977" i="1"/>
  <c r="C977" i="1"/>
  <c r="H977" i="1" s="1"/>
  <c r="A1008" i="1"/>
  <c r="B984" i="1"/>
  <c r="C984" i="1"/>
  <c r="A993" i="1"/>
  <c r="B969" i="1"/>
  <c r="C969" i="1"/>
  <c r="H969" i="1" s="1"/>
  <c r="A1007" i="1"/>
  <c r="B983" i="1"/>
  <c r="C983" i="1"/>
  <c r="H983" i="1" s="1"/>
  <c r="A991" i="1"/>
  <c r="B967" i="1"/>
  <c r="C967" i="1"/>
  <c r="A998" i="1"/>
  <c r="B974" i="1"/>
  <c r="C974" i="1"/>
  <c r="H974" i="1" s="1"/>
  <c r="D5252" i="1"/>
  <c r="D6775" i="1"/>
  <c r="D5645" i="1"/>
  <c r="D4987" i="1"/>
  <c r="D6382" i="1"/>
  <c r="D6366" i="1"/>
  <c r="D5652" i="1"/>
  <c r="D4979" i="1"/>
  <c r="D6784" i="1"/>
  <c r="D6374" i="1"/>
  <c r="D6383" i="1"/>
  <c r="D5661" i="1"/>
  <c r="D4444" i="1"/>
  <c r="D5269" i="1"/>
  <c r="H984" i="1" l="1"/>
  <c r="H976" i="1"/>
  <c r="A1014" i="1"/>
  <c r="B990" i="1"/>
  <c r="C990" i="1"/>
  <c r="A1019" i="1"/>
  <c r="B995" i="1"/>
  <c r="C995" i="1"/>
  <c r="H995" i="1" s="1"/>
  <c r="A1036" i="1"/>
  <c r="B1012" i="1"/>
  <c r="C1012" i="1"/>
  <c r="A1018" i="1"/>
  <c r="B994" i="1"/>
  <c r="C994" i="1"/>
  <c r="H994" i="1" s="1"/>
  <c r="H982" i="1"/>
  <c r="A1026" i="1"/>
  <c r="B1002" i="1"/>
  <c r="C1002" i="1"/>
  <c r="H1002" i="1" s="1"/>
  <c r="A1020" i="1"/>
  <c r="B996" i="1"/>
  <c r="C996" i="1"/>
  <c r="A1031" i="1"/>
  <c r="B1007" i="1"/>
  <c r="C1007" i="1"/>
  <c r="H1007" i="1" s="1"/>
  <c r="A1025" i="1"/>
  <c r="B1001" i="1"/>
  <c r="C1001" i="1"/>
  <c r="A1034" i="1"/>
  <c r="B1010" i="1"/>
  <c r="C1010" i="1"/>
  <c r="H1010" i="1" s="1"/>
  <c r="A1024" i="1"/>
  <c r="B1000" i="1"/>
  <c r="C1000" i="1"/>
  <c r="A1022" i="1"/>
  <c r="B998" i="1"/>
  <c r="C998" i="1"/>
  <c r="H985" i="1"/>
  <c r="H968" i="1"/>
  <c r="H987" i="1"/>
  <c r="A1021" i="1"/>
  <c r="B997" i="1"/>
  <c r="C997" i="1"/>
  <c r="H997" i="1" s="1"/>
  <c r="A1027" i="1"/>
  <c r="B1003" i="1"/>
  <c r="C1003" i="1"/>
  <c r="H980" i="1"/>
  <c r="A1030" i="1"/>
  <c r="B1006" i="1"/>
  <c r="C1006" i="1"/>
  <c r="A1032" i="1"/>
  <c r="B1008" i="1"/>
  <c r="C1008" i="1"/>
  <c r="H1008" i="1" s="1"/>
  <c r="H967" i="1"/>
  <c r="A1017" i="1"/>
  <c r="B993" i="1"/>
  <c r="C993" i="1"/>
  <c r="H993" i="1" s="1"/>
  <c r="A1029" i="1"/>
  <c r="B1005" i="1"/>
  <c r="C1005" i="1"/>
  <c r="A1023" i="1"/>
  <c r="B999" i="1"/>
  <c r="C999" i="1"/>
  <c r="H999" i="1" s="1"/>
  <c r="H965" i="1"/>
  <c r="A1016" i="1"/>
  <c r="B992" i="1"/>
  <c r="C992" i="1"/>
  <c r="H992" i="1" s="1"/>
  <c r="A1035" i="1"/>
  <c r="B1011" i="1"/>
  <c r="C1011" i="1"/>
  <c r="H1011" i="1" s="1"/>
  <c r="H978" i="1"/>
  <c r="H972" i="1"/>
  <c r="A1028" i="1"/>
  <c r="B1004" i="1"/>
  <c r="C1004" i="1"/>
  <c r="H1004" i="1" s="1"/>
  <c r="A1033" i="1"/>
  <c r="B1009" i="1"/>
  <c r="C1009" i="1"/>
  <c r="H1009" i="1" s="1"/>
  <c r="A1015" i="1"/>
  <c r="B991" i="1"/>
  <c r="C991" i="1"/>
  <c r="H966" i="1"/>
  <c r="H971" i="1"/>
  <c r="H988" i="1"/>
  <c r="A1013" i="1"/>
  <c r="B989" i="1"/>
  <c r="C989" i="1"/>
  <c r="H989" i="1" s="1"/>
  <c r="D6808" i="1"/>
  <c r="D5011" i="1"/>
  <c r="D4468" i="1"/>
  <c r="D6407" i="1"/>
  <c r="D6390" i="1"/>
  <c r="D5003" i="1"/>
  <c r="D5669" i="1"/>
  <c r="D5685" i="1"/>
  <c r="D5293" i="1"/>
  <c r="D5676" i="1"/>
  <c r="D6799" i="1"/>
  <c r="D6398" i="1"/>
  <c r="D6406" i="1"/>
  <c r="D5276" i="1"/>
  <c r="H998" i="1" l="1"/>
  <c r="A1056" i="1"/>
  <c r="B1032" i="1"/>
  <c r="C1032" i="1"/>
  <c r="H1032" i="1" s="1"/>
  <c r="A1046" i="1"/>
  <c r="B1022" i="1"/>
  <c r="C1022" i="1"/>
  <c r="H1022" i="1" s="1"/>
  <c r="A1053" i="1"/>
  <c r="B1029" i="1"/>
  <c r="C1029" i="1"/>
  <c r="H1006" i="1"/>
  <c r="H1000" i="1"/>
  <c r="A1049" i="1"/>
  <c r="B1025" i="1"/>
  <c r="C1025" i="1"/>
  <c r="H1025" i="1" s="1"/>
  <c r="A1060" i="1"/>
  <c r="B1036" i="1"/>
  <c r="C1036" i="1"/>
  <c r="H991" i="1"/>
  <c r="A1052" i="1"/>
  <c r="B1028" i="1"/>
  <c r="C1028" i="1"/>
  <c r="H1028" i="1" s="1"/>
  <c r="A1040" i="1"/>
  <c r="B1016" i="1"/>
  <c r="C1016" i="1"/>
  <c r="A1045" i="1"/>
  <c r="B1021" i="1"/>
  <c r="C1021" i="1"/>
  <c r="H1021" i="1" s="1"/>
  <c r="A1050" i="1"/>
  <c r="B1026" i="1"/>
  <c r="C1026" i="1"/>
  <c r="H1026" i="1" s="1"/>
  <c r="A1054" i="1"/>
  <c r="B1030" i="1"/>
  <c r="C1030" i="1"/>
  <c r="A1048" i="1"/>
  <c r="B1024" i="1"/>
  <c r="C1024" i="1"/>
  <c r="A1055" i="1"/>
  <c r="B1031" i="1"/>
  <c r="C1031" i="1"/>
  <c r="A1043" i="1"/>
  <c r="B1019" i="1"/>
  <c r="C1019" i="1"/>
  <c r="H1019" i="1" s="1"/>
  <c r="H1003" i="1"/>
  <c r="H996" i="1"/>
  <c r="H990" i="1"/>
  <c r="A1039" i="1"/>
  <c r="B1015" i="1"/>
  <c r="C1015" i="1"/>
  <c r="A1058" i="1"/>
  <c r="B1034" i="1"/>
  <c r="C1034" i="1"/>
  <c r="H1034" i="1" s="1"/>
  <c r="A1042" i="1"/>
  <c r="B1018" i="1"/>
  <c r="C1018" i="1"/>
  <c r="H1018" i="1" s="1"/>
  <c r="A1041" i="1"/>
  <c r="B1017" i="1"/>
  <c r="C1017" i="1"/>
  <c r="A1037" i="1"/>
  <c r="B1013" i="1"/>
  <c r="C1013" i="1"/>
  <c r="A1047" i="1"/>
  <c r="B1023" i="1"/>
  <c r="C1023" i="1"/>
  <c r="A1057" i="1"/>
  <c r="B1033" i="1"/>
  <c r="C1033" i="1"/>
  <c r="H1033" i="1" s="1"/>
  <c r="A1059" i="1"/>
  <c r="B1035" i="1"/>
  <c r="C1035" i="1"/>
  <c r="H1035" i="1" s="1"/>
  <c r="H1005" i="1"/>
  <c r="A1051" i="1"/>
  <c r="B1027" i="1"/>
  <c r="C1027" i="1"/>
  <c r="H1001" i="1"/>
  <c r="A1044" i="1"/>
  <c r="B1020" i="1"/>
  <c r="C1020" i="1"/>
  <c r="H1020" i="1" s="1"/>
  <c r="H1012" i="1"/>
  <c r="A1038" i="1"/>
  <c r="B1014" i="1"/>
  <c r="C1014" i="1"/>
  <c r="D6422" i="1"/>
  <c r="D5693" i="1"/>
  <c r="D6414" i="1"/>
  <c r="D6832" i="1"/>
  <c r="D5027" i="1"/>
  <c r="D6430" i="1"/>
  <c r="D4492" i="1"/>
  <c r="D6823" i="1"/>
  <c r="D5317" i="1"/>
  <c r="D5709" i="1"/>
  <c r="D5035" i="1"/>
  <c r="D5300" i="1"/>
  <c r="D5700" i="1"/>
  <c r="D6431" i="1"/>
  <c r="H1015" i="1" l="1"/>
  <c r="H1016" i="1"/>
  <c r="A1081" i="1"/>
  <c r="B1057" i="1"/>
  <c r="C1057" i="1"/>
  <c r="A1067" i="1"/>
  <c r="B1043" i="1"/>
  <c r="C1043" i="1"/>
  <c r="A1062" i="1"/>
  <c r="B1038" i="1"/>
  <c r="C1038" i="1"/>
  <c r="A1075" i="1"/>
  <c r="B1051" i="1"/>
  <c r="C1051" i="1"/>
  <c r="H1051" i="1" s="1"/>
  <c r="H1023" i="1"/>
  <c r="A1065" i="1"/>
  <c r="B1041" i="1"/>
  <c r="C1041" i="1"/>
  <c r="H1031" i="1"/>
  <c r="A1078" i="1"/>
  <c r="B1054" i="1"/>
  <c r="C1054" i="1"/>
  <c r="H1054" i="1" s="1"/>
  <c r="A1084" i="1"/>
  <c r="B1060" i="1"/>
  <c r="C1060" i="1"/>
  <c r="A1077" i="1"/>
  <c r="B1053" i="1"/>
  <c r="C1053" i="1"/>
  <c r="A1064" i="1"/>
  <c r="B1040" i="1"/>
  <c r="C1040" i="1"/>
  <c r="A1063" i="1"/>
  <c r="B1039" i="1"/>
  <c r="C1039" i="1"/>
  <c r="A1071" i="1"/>
  <c r="B1047" i="1"/>
  <c r="C1047" i="1"/>
  <c r="A1079" i="1"/>
  <c r="B1055" i="1"/>
  <c r="C1055" i="1"/>
  <c r="H1013" i="1"/>
  <c r="A1066" i="1"/>
  <c r="B1042" i="1"/>
  <c r="C1042" i="1"/>
  <c r="H1024" i="1"/>
  <c r="A1074" i="1"/>
  <c r="B1050" i="1"/>
  <c r="C1050" i="1"/>
  <c r="A1073" i="1"/>
  <c r="B1049" i="1"/>
  <c r="C1049" i="1"/>
  <c r="A1070" i="1"/>
  <c r="B1046" i="1"/>
  <c r="C1046" i="1"/>
  <c r="H1046" i="1" s="1"/>
  <c r="A1076" i="1"/>
  <c r="B1052" i="1"/>
  <c r="C1052" i="1"/>
  <c r="H1052" i="1" s="1"/>
  <c r="A1068" i="1"/>
  <c r="B1044" i="1"/>
  <c r="C1044" i="1"/>
  <c r="A1083" i="1"/>
  <c r="B1059" i="1"/>
  <c r="C1059" i="1"/>
  <c r="A1072" i="1"/>
  <c r="B1048" i="1"/>
  <c r="C1048" i="1"/>
  <c r="A1061" i="1"/>
  <c r="B1037" i="1"/>
  <c r="C1037" i="1"/>
  <c r="H1037" i="1" s="1"/>
  <c r="H1014" i="1"/>
  <c r="H1027" i="1"/>
  <c r="H1017" i="1"/>
  <c r="A1082" i="1"/>
  <c r="B1058" i="1"/>
  <c r="C1058" i="1"/>
  <c r="H1030" i="1"/>
  <c r="A1069" i="1"/>
  <c r="B1045" i="1"/>
  <c r="C1045" i="1"/>
  <c r="H1036" i="1"/>
  <c r="H1029" i="1"/>
  <c r="A1080" i="1"/>
  <c r="B1056" i="1"/>
  <c r="C1056" i="1"/>
  <c r="H1056" i="1" s="1"/>
  <c r="D5059" i="1"/>
  <c r="D6847" i="1"/>
  <c r="D6856" i="1"/>
  <c r="D5717" i="1"/>
  <c r="D6454" i="1"/>
  <c r="D5051" i="1"/>
  <c r="D6455" i="1"/>
  <c r="D5724" i="1"/>
  <c r="D5733" i="1"/>
  <c r="D4516" i="1"/>
  <c r="D5324" i="1"/>
  <c r="D5341" i="1"/>
  <c r="D6438" i="1"/>
  <c r="D6446" i="1"/>
  <c r="H1048" i="1" l="1"/>
  <c r="H1039" i="1"/>
  <c r="H1041" i="1"/>
  <c r="A1097" i="1"/>
  <c r="B1073" i="1"/>
  <c r="C1073" i="1"/>
  <c r="H1073" i="1" s="1"/>
  <c r="H1060" i="1"/>
  <c r="A1086" i="1"/>
  <c r="B1062" i="1"/>
  <c r="C1062" i="1"/>
  <c r="A1092" i="1"/>
  <c r="B1068" i="1"/>
  <c r="C1068" i="1"/>
  <c r="A1090" i="1"/>
  <c r="B1066" i="1"/>
  <c r="C1066" i="1"/>
  <c r="A1106" i="1"/>
  <c r="B1082" i="1"/>
  <c r="C1082" i="1"/>
  <c r="H1082" i="1" s="1"/>
  <c r="A1096" i="1"/>
  <c r="B1072" i="1"/>
  <c r="C1072" i="1"/>
  <c r="H1072" i="1" s="1"/>
  <c r="H1050" i="1"/>
  <c r="H1055" i="1"/>
  <c r="A1087" i="1"/>
  <c r="B1063" i="1"/>
  <c r="C1063" i="1"/>
  <c r="H1063" i="1" s="1"/>
  <c r="A1089" i="1"/>
  <c r="B1065" i="1"/>
  <c r="C1065" i="1"/>
  <c r="H1065" i="1" s="1"/>
  <c r="H1043" i="1"/>
  <c r="A1101" i="1"/>
  <c r="B1077" i="1"/>
  <c r="C1077" i="1"/>
  <c r="H1045" i="1"/>
  <c r="H1059" i="1"/>
  <c r="A1100" i="1"/>
  <c r="B1076" i="1"/>
  <c r="C1076" i="1"/>
  <c r="H1076" i="1" s="1"/>
  <c r="H1040" i="1"/>
  <c r="A1108" i="1"/>
  <c r="B1084" i="1"/>
  <c r="C1084" i="1"/>
  <c r="H1084" i="1" s="1"/>
  <c r="A1098" i="1"/>
  <c r="B1074" i="1"/>
  <c r="C1074" i="1"/>
  <c r="H1074" i="1" s="1"/>
  <c r="A1103" i="1"/>
  <c r="B1079" i="1"/>
  <c r="C1079" i="1"/>
  <c r="A1091" i="1"/>
  <c r="B1067" i="1"/>
  <c r="C1067" i="1"/>
  <c r="A1093" i="1"/>
  <c r="B1069" i="1"/>
  <c r="C1069" i="1"/>
  <c r="H1069" i="1" s="1"/>
  <c r="A1107" i="1"/>
  <c r="B1083" i="1"/>
  <c r="C1083" i="1"/>
  <c r="H1047" i="1"/>
  <c r="A1088" i="1"/>
  <c r="B1064" i="1"/>
  <c r="C1064" i="1"/>
  <c r="H1064" i="1" s="1"/>
  <c r="H1057" i="1"/>
  <c r="H1044" i="1"/>
  <c r="A1094" i="1"/>
  <c r="B1070" i="1"/>
  <c r="C1070" i="1"/>
  <c r="H1070" i="1" s="1"/>
  <c r="H1042" i="1"/>
  <c r="H1053" i="1"/>
  <c r="A1102" i="1"/>
  <c r="B1078" i="1"/>
  <c r="C1078" i="1"/>
  <c r="A1099" i="1"/>
  <c r="B1075" i="1"/>
  <c r="C1075" i="1"/>
  <c r="H1075" i="1" s="1"/>
  <c r="A1104" i="1"/>
  <c r="B1080" i="1"/>
  <c r="C1080" i="1"/>
  <c r="H1080" i="1" s="1"/>
  <c r="H1058" i="1"/>
  <c r="A1085" i="1"/>
  <c r="B1061" i="1"/>
  <c r="C1061" i="1"/>
  <c r="H1049" i="1"/>
  <c r="A1095" i="1"/>
  <c r="B1071" i="1"/>
  <c r="C1071" i="1"/>
  <c r="H1071" i="1" s="1"/>
  <c r="H1038" i="1"/>
  <c r="A1105" i="1"/>
  <c r="B1081" i="1"/>
  <c r="C1081" i="1"/>
  <c r="H1081" i="1" s="1"/>
  <c r="D6462" i="1"/>
  <c r="D5748" i="1"/>
  <c r="D6478" i="1"/>
  <c r="D6880" i="1"/>
  <c r="D5365" i="1"/>
  <c r="D5757" i="1"/>
  <c r="D6479" i="1"/>
  <c r="D4540" i="1"/>
  <c r="D5348" i="1"/>
  <c r="D6871" i="1"/>
  <c r="D6470" i="1"/>
  <c r="D5075" i="1"/>
  <c r="D5741" i="1"/>
  <c r="D5083" i="1"/>
  <c r="H1061" i="1" l="1"/>
  <c r="H1083" i="1"/>
  <c r="H1077" i="1"/>
  <c r="H1062" i="1"/>
  <c r="A1115" i="1"/>
  <c r="B1091" i="1"/>
  <c r="C1091" i="1"/>
  <c r="A1116" i="1"/>
  <c r="B1092" i="1"/>
  <c r="C1092" i="1"/>
  <c r="H1092" i="1" s="1"/>
  <c r="A1123" i="1"/>
  <c r="B1099" i="1"/>
  <c r="C1099" i="1"/>
  <c r="A1118" i="1"/>
  <c r="B1094" i="1"/>
  <c r="C1094" i="1"/>
  <c r="H1094" i="1" s="1"/>
  <c r="H1079" i="1"/>
  <c r="A1132" i="1"/>
  <c r="B1108" i="1"/>
  <c r="C1108" i="1"/>
  <c r="H1108" i="1" s="1"/>
  <c r="A1111" i="1"/>
  <c r="B1087" i="1"/>
  <c r="C1087" i="1"/>
  <c r="A1130" i="1"/>
  <c r="B1106" i="1"/>
  <c r="C1106" i="1"/>
  <c r="H1106" i="1" s="1"/>
  <c r="A1129" i="1"/>
  <c r="B1105" i="1"/>
  <c r="C1105" i="1"/>
  <c r="A1109" i="1"/>
  <c r="B1085" i="1"/>
  <c r="C1085" i="1"/>
  <c r="H1085" i="1" s="1"/>
  <c r="H1078" i="1"/>
  <c r="A1131" i="1"/>
  <c r="B1107" i="1"/>
  <c r="C1107" i="1"/>
  <c r="H1107" i="1" s="1"/>
  <c r="A1125" i="1"/>
  <c r="B1101" i="1"/>
  <c r="C1101" i="1"/>
  <c r="H1066" i="1"/>
  <c r="A1110" i="1"/>
  <c r="B1086" i="1"/>
  <c r="C1086" i="1"/>
  <c r="A1114" i="1"/>
  <c r="B1090" i="1"/>
  <c r="C1090" i="1"/>
  <c r="A1117" i="1"/>
  <c r="B1093" i="1"/>
  <c r="C1093" i="1"/>
  <c r="H1093" i="1" s="1"/>
  <c r="A1124" i="1"/>
  <c r="B1100" i="1"/>
  <c r="C1100" i="1"/>
  <c r="H1100" i="1" s="1"/>
  <c r="H1068" i="1"/>
  <c r="A1127" i="1"/>
  <c r="B1103" i="1"/>
  <c r="C1103" i="1"/>
  <c r="H1103" i="1" s="1"/>
  <c r="A1126" i="1"/>
  <c r="B1102" i="1"/>
  <c r="C1102" i="1"/>
  <c r="A1119" i="1"/>
  <c r="B1095" i="1"/>
  <c r="C1095" i="1"/>
  <c r="A1128" i="1"/>
  <c r="B1104" i="1"/>
  <c r="C1104" i="1"/>
  <c r="H1104" i="1" s="1"/>
  <c r="A1112" i="1"/>
  <c r="B1088" i="1"/>
  <c r="C1088" i="1"/>
  <c r="H1088" i="1" s="1"/>
  <c r="H1067" i="1"/>
  <c r="A1122" i="1"/>
  <c r="B1098" i="1"/>
  <c r="C1098" i="1"/>
  <c r="H1098" i="1" s="1"/>
  <c r="A1113" i="1"/>
  <c r="B1089" i="1"/>
  <c r="C1089" i="1"/>
  <c r="A1120" i="1"/>
  <c r="B1096" i="1"/>
  <c r="C1096" i="1"/>
  <c r="A1121" i="1"/>
  <c r="B1097" i="1"/>
  <c r="C1097" i="1"/>
  <c r="H1097" i="1" s="1"/>
  <c r="D5372" i="1"/>
  <c r="D6503" i="1"/>
  <c r="D5389" i="1"/>
  <c r="D5765" i="1"/>
  <c r="D6895" i="1"/>
  <c r="D5107" i="1"/>
  <c r="D5099" i="1"/>
  <c r="D6904" i="1"/>
  <c r="D5772" i="1"/>
  <c r="D6494" i="1"/>
  <c r="D6502" i="1"/>
  <c r="D4564" i="1"/>
  <c r="D5781" i="1"/>
  <c r="D6486" i="1"/>
  <c r="H1105" i="1" l="1"/>
  <c r="H1099" i="1"/>
  <c r="A1138" i="1"/>
  <c r="B1114" i="1"/>
  <c r="C1114" i="1"/>
  <c r="H1114" i="1" s="1"/>
  <c r="H1089" i="1"/>
  <c r="H1102" i="1"/>
  <c r="H1086" i="1"/>
  <c r="A1153" i="1"/>
  <c r="B1129" i="1"/>
  <c r="C1129" i="1"/>
  <c r="A1147" i="1"/>
  <c r="B1123" i="1"/>
  <c r="C1123" i="1"/>
  <c r="A1143" i="1"/>
  <c r="B1119" i="1"/>
  <c r="C1119" i="1"/>
  <c r="A1136" i="1"/>
  <c r="B1112" i="1"/>
  <c r="C1112" i="1"/>
  <c r="H1112" i="1" s="1"/>
  <c r="A1148" i="1"/>
  <c r="B1124" i="1"/>
  <c r="C1124" i="1"/>
  <c r="H1124" i="1" s="1"/>
  <c r="A1155" i="1"/>
  <c r="B1131" i="1"/>
  <c r="C1131" i="1"/>
  <c r="A1156" i="1"/>
  <c r="B1132" i="1"/>
  <c r="C1132" i="1"/>
  <c r="H1132" i="1" s="1"/>
  <c r="A1137" i="1"/>
  <c r="B1113" i="1"/>
  <c r="C1113" i="1"/>
  <c r="A1154" i="1"/>
  <c r="B1130" i="1"/>
  <c r="C1130" i="1"/>
  <c r="A1150" i="1"/>
  <c r="B1126" i="1"/>
  <c r="C1126" i="1"/>
  <c r="A1140" i="1"/>
  <c r="B1116" i="1"/>
  <c r="C1116" i="1"/>
  <c r="A1145" i="1"/>
  <c r="B1121" i="1"/>
  <c r="C1121" i="1"/>
  <c r="H1121" i="1" s="1"/>
  <c r="A1152" i="1"/>
  <c r="B1128" i="1"/>
  <c r="C1128" i="1"/>
  <c r="H1128" i="1" s="1"/>
  <c r="A1141" i="1"/>
  <c r="B1117" i="1"/>
  <c r="C1117" i="1"/>
  <c r="H1101" i="1"/>
  <c r="H1087" i="1"/>
  <c r="H1091" i="1"/>
  <c r="A1144" i="1"/>
  <c r="B1120" i="1"/>
  <c r="C1120" i="1"/>
  <c r="A1134" i="1"/>
  <c r="B1110" i="1"/>
  <c r="C1110" i="1"/>
  <c r="H1110" i="1" s="1"/>
  <c r="H1096" i="1"/>
  <c r="A1146" i="1"/>
  <c r="B1122" i="1"/>
  <c r="C1122" i="1"/>
  <c r="H1122" i="1" s="1"/>
  <c r="H1095" i="1"/>
  <c r="A1151" i="1"/>
  <c r="B1127" i="1"/>
  <c r="C1127" i="1"/>
  <c r="H1127" i="1" s="1"/>
  <c r="H1090" i="1"/>
  <c r="A1133" i="1"/>
  <c r="B1109" i="1"/>
  <c r="C1109" i="1"/>
  <c r="H1109" i="1" s="1"/>
  <c r="A1142" i="1"/>
  <c r="B1118" i="1"/>
  <c r="C1118" i="1"/>
  <c r="A1149" i="1"/>
  <c r="B1125" i="1"/>
  <c r="C1125" i="1"/>
  <c r="H1125" i="1" s="1"/>
  <c r="A1135" i="1"/>
  <c r="B1111" i="1"/>
  <c r="C1111" i="1"/>
  <c r="A1139" i="1"/>
  <c r="B1115" i="1"/>
  <c r="C1115" i="1"/>
  <c r="H1115" i="1" s="1"/>
  <c r="D6518" i="1"/>
  <c r="D5805" i="1"/>
  <c r="D5123" i="1"/>
  <c r="D4588" i="1"/>
  <c r="D5796" i="1"/>
  <c r="D5131" i="1"/>
  <c r="D5413" i="1"/>
  <c r="D6526" i="1"/>
  <c r="D6928" i="1"/>
  <c r="D6919" i="1"/>
  <c r="D6527" i="1"/>
  <c r="D6510" i="1"/>
  <c r="D5789" i="1"/>
  <c r="D5396" i="1"/>
  <c r="H1130" i="1" l="1"/>
  <c r="H1129" i="1"/>
  <c r="A1180" i="1"/>
  <c r="B1156" i="1"/>
  <c r="C1156" i="1"/>
  <c r="H1118" i="1"/>
  <c r="H1117" i="1"/>
  <c r="A1169" i="1"/>
  <c r="B1145" i="1"/>
  <c r="C1145" i="1"/>
  <c r="H1145" i="1" s="1"/>
  <c r="H1131" i="1"/>
  <c r="A1160" i="1"/>
  <c r="B1136" i="1"/>
  <c r="C1136" i="1"/>
  <c r="H1136" i="1" s="1"/>
  <c r="A1173" i="1"/>
  <c r="B1149" i="1"/>
  <c r="C1149" i="1"/>
  <c r="H1149" i="1" s="1"/>
  <c r="A1163" i="1"/>
  <c r="B1139" i="1"/>
  <c r="C1139" i="1"/>
  <c r="A1175" i="1"/>
  <c r="B1151" i="1"/>
  <c r="C1151" i="1"/>
  <c r="H1151" i="1" s="1"/>
  <c r="A1158" i="1"/>
  <c r="B1134" i="1"/>
  <c r="C1134" i="1"/>
  <c r="H1134" i="1" s="1"/>
  <c r="H1116" i="1"/>
  <c r="A1178" i="1"/>
  <c r="B1154" i="1"/>
  <c r="C1154" i="1"/>
  <c r="H1154" i="1" s="1"/>
  <c r="H1119" i="1"/>
  <c r="A1177" i="1"/>
  <c r="B1153" i="1"/>
  <c r="C1153" i="1"/>
  <c r="H1153" i="1" s="1"/>
  <c r="A1176" i="1"/>
  <c r="B1152" i="1"/>
  <c r="C1152" i="1"/>
  <c r="H1111" i="1"/>
  <c r="A1166" i="1"/>
  <c r="B1142" i="1"/>
  <c r="C1142" i="1"/>
  <c r="H1142" i="1" s="1"/>
  <c r="H1120" i="1"/>
  <c r="A1165" i="1"/>
  <c r="B1141" i="1"/>
  <c r="C1141" i="1"/>
  <c r="H1113" i="1"/>
  <c r="A1179" i="1"/>
  <c r="B1155" i="1"/>
  <c r="C1155" i="1"/>
  <c r="H1155" i="1" s="1"/>
  <c r="A1164" i="1"/>
  <c r="B1140" i="1"/>
  <c r="C1140" i="1"/>
  <c r="A1167" i="1"/>
  <c r="B1143" i="1"/>
  <c r="C1143" i="1"/>
  <c r="H1143" i="1" s="1"/>
  <c r="A1159" i="1"/>
  <c r="B1135" i="1"/>
  <c r="C1135" i="1"/>
  <c r="H1135" i="1" s="1"/>
  <c r="A1168" i="1"/>
  <c r="B1144" i="1"/>
  <c r="C1144" i="1"/>
  <c r="H1126" i="1"/>
  <c r="A1161" i="1"/>
  <c r="B1137" i="1"/>
  <c r="C1137" i="1"/>
  <c r="H1137" i="1" s="1"/>
  <c r="H1123" i="1"/>
  <c r="A1157" i="1"/>
  <c r="B1133" i="1"/>
  <c r="C1133" i="1"/>
  <c r="A1170" i="1"/>
  <c r="B1146" i="1"/>
  <c r="C1146" i="1"/>
  <c r="A1172" i="1"/>
  <c r="B1148" i="1"/>
  <c r="C1148" i="1"/>
  <c r="A1174" i="1"/>
  <c r="B1150" i="1"/>
  <c r="C1150" i="1"/>
  <c r="H1150" i="1" s="1"/>
  <c r="A1171" i="1"/>
  <c r="B1147" i="1"/>
  <c r="C1147" i="1"/>
  <c r="H1147" i="1" s="1"/>
  <c r="A1162" i="1"/>
  <c r="B1138" i="1"/>
  <c r="C1138" i="1"/>
  <c r="D6551" i="1"/>
  <c r="D5437" i="1"/>
  <c r="D5147" i="1"/>
  <c r="D6534" i="1"/>
  <c r="D6550" i="1"/>
  <c r="D5420" i="1"/>
  <c r="D6943" i="1"/>
  <c r="D5155" i="1"/>
  <c r="D5813" i="1"/>
  <c r="D6952" i="1"/>
  <c r="D5820" i="1"/>
  <c r="D4612" i="1"/>
  <c r="D5829" i="1"/>
  <c r="D6542" i="1"/>
  <c r="A1187" i="1" l="1"/>
  <c r="B1163" i="1"/>
  <c r="C1163" i="1"/>
  <c r="A1196" i="1"/>
  <c r="B1172" i="1"/>
  <c r="C1172" i="1"/>
  <c r="H1146" i="1"/>
  <c r="A1183" i="1"/>
  <c r="B1159" i="1"/>
  <c r="C1159" i="1"/>
  <c r="A1201" i="1"/>
  <c r="B1177" i="1"/>
  <c r="C1177" i="1"/>
  <c r="H1177" i="1" s="1"/>
  <c r="A1182" i="1"/>
  <c r="B1158" i="1"/>
  <c r="C1158" i="1"/>
  <c r="A1193" i="1"/>
  <c r="B1169" i="1"/>
  <c r="C1169" i="1"/>
  <c r="A1188" i="1"/>
  <c r="B1164" i="1"/>
  <c r="C1164" i="1"/>
  <c r="A1195" i="1"/>
  <c r="B1171" i="1"/>
  <c r="C1171" i="1"/>
  <c r="A1185" i="1"/>
  <c r="B1161" i="1"/>
  <c r="C1161" i="1"/>
  <c r="A1197" i="1"/>
  <c r="B1173" i="1"/>
  <c r="C1173" i="1"/>
  <c r="H1173" i="1" s="1"/>
  <c r="A1186" i="1"/>
  <c r="B1162" i="1"/>
  <c r="C1162" i="1"/>
  <c r="A1194" i="1"/>
  <c r="B1170" i="1"/>
  <c r="C1170" i="1"/>
  <c r="H1170" i="1" s="1"/>
  <c r="H1133" i="1"/>
  <c r="H1144" i="1"/>
  <c r="A1191" i="1"/>
  <c r="B1167" i="1"/>
  <c r="C1167" i="1"/>
  <c r="H1141" i="1"/>
  <c r="H1152" i="1"/>
  <c r="A1199" i="1"/>
  <c r="B1175" i="1"/>
  <c r="C1175" i="1"/>
  <c r="H1175" i="1" s="1"/>
  <c r="H1156" i="1"/>
  <c r="A1203" i="1"/>
  <c r="B1179" i="1"/>
  <c r="C1179" i="1"/>
  <c r="H1179" i="1" s="1"/>
  <c r="A1190" i="1"/>
  <c r="B1166" i="1"/>
  <c r="C1166" i="1"/>
  <c r="H1166" i="1" s="1"/>
  <c r="H1138" i="1"/>
  <c r="A1198" i="1"/>
  <c r="B1174" i="1"/>
  <c r="C1174" i="1"/>
  <c r="H1140" i="1"/>
  <c r="A1202" i="1"/>
  <c r="B1178" i="1"/>
  <c r="C1178" i="1"/>
  <c r="H1178" i="1" s="1"/>
  <c r="H1139" i="1"/>
  <c r="A1184" i="1"/>
  <c r="B1160" i="1"/>
  <c r="C1160" i="1"/>
  <c r="H1148" i="1"/>
  <c r="A1181" i="1"/>
  <c r="B1157" i="1"/>
  <c r="C1157" i="1"/>
  <c r="H1157" i="1" s="1"/>
  <c r="A1192" i="1"/>
  <c r="B1168" i="1"/>
  <c r="C1168" i="1"/>
  <c r="A1189" i="1"/>
  <c r="B1165" i="1"/>
  <c r="C1165" i="1"/>
  <c r="A1200" i="1"/>
  <c r="B1176" i="1"/>
  <c r="C1176" i="1"/>
  <c r="H1176" i="1" s="1"/>
  <c r="A1204" i="1"/>
  <c r="B1180" i="1"/>
  <c r="C1180" i="1"/>
  <c r="D5179" i="1"/>
  <c r="D5853" i="1"/>
  <c r="D5837" i="1"/>
  <c r="D4636" i="1"/>
  <c r="D6574" i="1"/>
  <c r="D6558" i="1"/>
  <c r="D5461" i="1"/>
  <c r="D6566" i="1"/>
  <c r="D5844" i="1"/>
  <c r="D6967" i="1"/>
  <c r="D5171" i="1"/>
  <c r="D6575" i="1"/>
  <c r="D6976" i="1"/>
  <c r="D5444" i="1"/>
  <c r="H1169" i="1" l="1"/>
  <c r="H1163" i="1"/>
  <c r="H1168" i="1"/>
  <c r="H1171" i="1"/>
  <c r="A1227" i="1"/>
  <c r="B1203" i="1"/>
  <c r="C1203" i="1"/>
  <c r="A1228" i="1"/>
  <c r="B1204" i="1"/>
  <c r="C1204" i="1"/>
  <c r="H1204" i="1" s="1"/>
  <c r="A1208" i="1"/>
  <c r="B1184" i="1"/>
  <c r="C1184" i="1"/>
  <c r="A1222" i="1"/>
  <c r="B1198" i="1"/>
  <c r="C1198" i="1"/>
  <c r="A1215" i="1"/>
  <c r="B1191" i="1"/>
  <c r="C1191" i="1"/>
  <c r="A1210" i="1"/>
  <c r="B1186" i="1"/>
  <c r="C1186" i="1"/>
  <c r="H1158" i="1"/>
  <c r="A1207" i="1"/>
  <c r="B1183" i="1"/>
  <c r="C1183" i="1"/>
  <c r="H1183" i="1" s="1"/>
  <c r="A1219" i="1"/>
  <c r="B1195" i="1"/>
  <c r="C1195" i="1"/>
  <c r="H1164" i="1"/>
  <c r="A1206" i="1"/>
  <c r="B1182" i="1"/>
  <c r="C1182" i="1"/>
  <c r="H1182" i="1" s="1"/>
  <c r="H1172" i="1"/>
  <c r="A1224" i="1"/>
  <c r="B1200" i="1"/>
  <c r="C1200" i="1"/>
  <c r="A1223" i="1"/>
  <c r="B1199" i="1"/>
  <c r="C1199" i="1"/>
  <c r="A1221" i="1"/>
  <c r="B1197" i="1"/>
  <c r="C1197" i="1"/>
  <c r="H1165" i="1"/>
  <c r="A1205" i="1"/>
  <c r="B1181" i="1"/>
  <c r="C1181" i="1"/>
  <c r="A1226" i="1"/>
  <c r="B1202" i="1"/>
  <c r="C1202" i="1"/>
  <c r="H1202" i="1" s="1"/>
  <c r="A1214" i="1"/>
  <c r="B1190" i="1"/>
  <c r="C1190" i="1"/>
  <c r="H1161" i="1"/>
  <c r="A1212" i="1"/>
  <c r="B1188" i="1"/>
  <c r="C1188" i="1"/>
  <c r="H1188" i="1" s="1"/>
  <c r="A1220" i="1"/>
  <c r="B1196" i="1"/>
  <c r="C1196" i="1"/>
  <c r="H1196" i="1" s="1"/>
  <c r="A1216" i="1"/>
  <c r="B1192" i="1"/>
  <c r="C1192" i="1"/>
  <c r="A1218" i="1"/>
  <c r="B1194" i="1"/>
  <c r="C1194" i="1"/>
  <c r="H1194" i="1" s="1"/>
  <c r="A1225" i="1"/>
  <c r="B1201" i="1"/>
  <c r="C1201" i="1"/>
  <c r="H1180" i="1"/>
  <c r="A1213" i="1"/>
  <c r="B1189" i="1"/>
  <c r="C1189" i="1"/>
  <c r="H1189" i="1" s="1"/>
  <c r="H1160" i="1"/>
  <c r="H1174" i="1"/>
  <c r="H1167" i="1"/>
  <c r="H1162" i="1"/>
  <c r="A1209" i="1"/>
  <c r="B1185" i="1"/>
  <c r="C1185" i="1"/>
  <c r="H1159" i="1"/>
  <c r="A1217" i="1"/>
  <c r="B1193" i="1"/>
  <c r="C1193" i="1"/>
  <c r="H1193" i="1" s="1"/>
  <c r="A1211" i="1"/>
  <c r="B1187" i="1"/>
  <c r="C1187" i="1"/>
  <c r="D6598" i="1"/>
  <c r="D6599" i="1"/>
  <c r="D6590" i="1"/>
  <c r="D5861" i="1"/>
  <c r="D5195" i="1"/>
  <c r="D5877" i="1"/>
  <c r="D5485" i="1"/>
  <c r="D6991" i="1"/>
  <c r="D5203" i="1"/>
  <c r="D5468" i="1"/>
  <c r="D7000" i="1"/>
  <c r="D6582" i="1"/>
  <c r="D4660" i="1"/>
  <c r="D5868" i="1"/>
  <c r="H1186" i="1" l="1"/>
  <c r="H1201" i="1"/>
  <c r="H1190" i="1"/>
  <c r="H1200" i="1"/>
  <c r="H1195" i="1"/>
  <c r="H1184" i="1"/>
  <c r="A1229" i="1"/>
  <c r="B1205" i="1"/>
  <c r="C1205" i="1"/>
  <c r="A1234" i="1"/>
  <c r="B1210" i="1"/>
  <c r="C1210" i="1"/>
  <c r="H1210" i="1" s="1"/>
  <c r="A1246" i="1"/>
  <c r="B1222" i="1"/>
  <c r="C1222" i="1"/>
  <c r="A1235" i="1"/>
  <c r="B1211" i="1"/>
  <c r="C1211" i="1"/>
  <c r="A1249" i="1"/>
  <c r="B1225" i="1"/>
  <c r="C1225" i="1"/>
  <c r="A1238" i="1"/>
  <c r="B1214" i="1"/>
  <c r="C1214" i="1"/>
  <c r="H1197" i="1"/>
  <c r="A1248" i="1"/>
  <c r="B1224" i="1"/>
  <c r="C1224" i="1"/>
  <c r="H1224" i="1" s="1"/>
  <c r="A1243" i="1"/>
  <c r="B1219" i="1"/>
  <c r="C1219" i="1"/>
  <c r="H1191" i="1"/>
  <c r="A1232" i="1"/>
  <c r="B1208" i="1"/>
  <c r="C1208" i="1"/>
  <c r="A1233" i="1"/>
  <c r="B1209" i="1"/>
  <c r="C1209" i="1"/>
  <c r="H1209" i="1" s="1"/>
  <c r="A1241" i="1"/>
  <c r="B1217" i="1"/>
  <c r="C1217" i="1"/>
  <c r="A1245" i="1"/>
  <c r="B1221" i="1"/>
  <c r="C1221" i="1"/>
  <c r="H1221" i="1" s="1"/>
  <c r="A1247" i="1"/>
  <c r="B1223" i="1"/>
  <c r="C1223" i="1"/>
  <c r="A1239" i="1"/>
  <c r="B1215" i="1"/>
  <c r="C1215" i="1"/>
  <c r="H1185" i="1"/>
  <c r="A1242" i="1"/>
  <c r="B1218" i="1"/>
  <c r="C1218" i="1"/>
  <c r="H1218" i="1" s="1"/>
  <c r="A1250" i="1"/>
  <c r="B1226" i="1"/>
  <c r="C1226" i="1"/>
  <c r="H1199" i="1"/>
  <c r="A1231" i="1"/>
  <c r="B1207" i="1"/>
  <c r="C1207" i="1"/>
  <c r="H1198" i="1"/>
  <c r="A1252" i="1"/>
  <c r="B1228" i="1"/>
  <c r="C1228" i="1"/>
  <c r="A1244" i="1"/>
  <c r="B1220" i="1"/>
  <c r="C1220" i="1"/>
  <c r="H1220" i="1" s="1"/>
  <c r="H1187" i="1"/>
  <c r="A1237" i="1"/>
  <c r="B1213" i="1"/>
  <c r="C1213" i="1"/>
  <c r="H1213" i="1" s="1"/>
  <c r="H1192" i="1"/>
  <c r="A1236" i="1"/>
  <c r="B1212" i="1"/>
  <c r="C1212" i="1"/>
  <c r="H1212" i="1" s="1"/>
  <c r="H1181" i="1"/>
  <c r="A1230" i="1"/>
  <c r="B1206" i="1"/>
  <c r="C1206" i="1"/>
  <c r="H1206" i="1" s="1"/>
  <c r="H1203" i="1"/>
  <c r="A1240" i="1"/>
  <c r="B1216" i="1"/>
  <c r="C1216" i="1"/>
  <c r="H1216" i="1" s="1"/>
  <c r="A1251" i="1"/>
  <c r="B1227" i="1"/>
  <c r="C1227" i="1"/>
  <c r="D5901" i="1"/>
  <c r="D5219" i="1"/>
  <c r="D7024" i="1"/>
  <c r="D7015" i="1"/>
  <c r="D6614" i="1"/>
  <c r="D6606" i="1"/>
  <c r="D5509" i="1"/>
  <c r="D5885" i="1"/>
  <c r="D5892" i="1"/>
  <c r="D5492" i="1"/>
  <c r="D6623" i="1"/>
  <c r="D4684" i="1"/>
  <c r="D5227" i="1"/>
  <c r="D6622" i="1"/>
  <c r="H1228" i="1" l="1"/>
  <c r="H1226" i="1"/>
  <c r="H1217" i="1"/>
  <c r="H1205" i="1"/>
  <c r="A1262" i="1"/>
  <c r="B1238" i="1"/>
  <c r="C1238" i="1"/>
  <c r="A1275" i="1"/>
  <c r="B1251" i="1"/>
  <c r="C1251" i="1"/>
  <c r="H1207" i="1"/>
  <c r="A1271" i="1"/>
  <c r="B1247" i="1"/>
  <c r="C1247" i="1"/>
  <c r="H1247" i="1" s="1"/>
  <c r="A1267" i="1"/>
  <c r="B1243" i="1"/>
  <c r="C1243" i="1"/>
  <c r="H1243" i="1" s="1"/>
  <c r="H1225" i="1"/>
  <c r="A1270" i="1"/>
  <c r="B1246" i="1"/>
  <c r="C1246" i="1"/>
  <c r="A1257" i="1"/>
  <c r="B1233" i="1"/>
  <c r="C1233" i="1"/>
  <c r="A1266" i="1"/>
  <c r="B1242" i="1"/>
  <c r="C1242" i="1"/>
  <c r="A1255" i="1"/>
  <c r="B1231" i="1"/>
  <c r="C1231" i="1"/>
  <c r="H1231" i="1" s="1"/>
  <c r="H1208" i="1"/>
  <c r="A1273" i="1"/>
  <c r="B1249" i="1"/>
  <c r="C1249" i="1"/>
  <c r="A1254" i="1"/>
  <c r="B1230" i="1"/>
  <c r="C1230" i="1"/>
  <c r="A1261" i="1"/>
  <c r="B1237" i="1"/>
  <c r="C1237" i="1"/>
  <c r="A1264" i="1"/>
  <c r="B1240" i="1"/>
  <c r="C1240" i="1"/>
  <c r="A1260" i="1"/>
  <c r="B1236" i="1"/>
  <c r="C1236" i="1"/>
  <c r="H1236" i="1" s="1"/>
  <c r="A1268" i="1"/>
  <c r="B1244" i="1"/>
  <c r="C1244" i="1"/>
  <c r="H1244" i="1" s="1"/>
  <c r="H1215" i="1"/>
  <c r="A1269" i="1"/>
  <c r="B1245" i="1"/>
  <c r="C1245" i="1"/>
  <c r="A1272" i="1"/>
  <c r="B1248" i="1"/>
  <c r="C1248" i="1"/>
  <c r="H1211" i="1"/>
  <c r="A1258" i="1"/>
  <c r="B1234" i="1"/>
  <c r="C1234" i="1"/>
  <c r="A1263" i="1"/>
  <c r="B1239" i="1"/>
  <c r="C1239" i="1"/>
  <c r="H1214" i="1"/>
  <c r="A1259" i="1"/>
  <c r="B1235" i="1"/>
  <c r="C1235" i="1"/>
  <c r="A1256" i="1"/>
  <c r="B1232" i="1"/>
  <c r="C1232" i="1"/>
  <c r="H1232" i="1" s="1"/>
  <c r="H1227" i="1"/>
  <c r="A1276" i="1"/>
  <c r="B1252" i="1"/>
  <c r="C1252" i="1"/>
  <c r="A1274" i="1"/>
  <c r="B1250" i="1"/>
  <c r="C1250" i="1"/>
  <c r="H1223" i="1"/>
  <c r="A1265" i="1"/>
  <c r="B1241" i="1"/>
  <c r="C1241" i="1"/>
  <c r="H1241" i="1" s="1"/>
  <c r="H1219" i="1"/>
  <c r="H1222" i="1"/>
  <c r="A1253" i="1"/>
  <c r="B1229" i="1"/>
  <c r="C1229" i="1"/>
  <c r="H1229" i="1" s="1"/>
  <c r="D5243" i="1"/>
  <c r="D5916" i="1"/>
  <c r="D6638" i="1"/>
  <c r="D7039" i="1"/>
  <c r="D5516" i="1"/>
  <c r="D6647" i="1"/>
  <c r="D5251" i="1"/>
  <c r="D5533" i="1"/>
  <c r="D7048" i="1"/>
  <c r="D5925" i="1"/>
  <c r="D5909" i="1"/>
  <c r="D4708" i="1"/>
  <c r="D6630" i="1"/>
  <c r="D6646" i="1"/>
  <c r="H1248" i="1" l="1"/>
  <c r="H1237" i="1"/>
  <c r="H1233" i="1"/>
  <c r="H1234" i="1"/>
  <c r="A1284" i="1"/>
  <c r="B1260" i="1"/>
  <c r="C1260" i="1"/>
  <c r="A1279" i="1"/>
  <c r="B1255" i="1"/>
  <c r="C1255" i="1"/>
  <c r="H1255" i="1" s="1"/>
  <c r="A1295" i="1"/>
  <c r="B1271" i="1"/>
  <c r="C1271" i="1"/>
  <c r="A1298" i="1"/>
  <c r="B1274" i="1"/>
  <c r="C1274" i="1"/>
  <c r="H1235" i="1"/>
  <c r="A1293" i="1"/>
  <c r="B1269" i="1"/>
  <c r="C1269" i="1"/>
  <c r="H1269" i="1" s="1"/>
  <c r="H1240" i="1"/>
  <c r="A1278" i="1"/>
  <c r="B1254" i="1"/>
  <c r="C1254" i="1"/>
  <c r="H1242" i="1"/>
  <c r="A1294" i="1"/>
  <c r="B1270" i="1"/>
  <c r="C1270" i="1"/>
  <c r="H1270" i="1" s="1"/>
  <c r="A1285" i="1"/>
  <c r="B1261" i="1"/>
  <c r="C1261" i="1"/>
  <c r="A1277" i="1"/>
  <c r="B1253" i="1"/>
  <c r="C1253" i="1"/>
  <c r="H1253" i="1" s="1"/>
  <c r="A1280" i="1"/>
  <c r="B1256" i="1"/>
  <c r="C1256" i="1"/>
  <c r="H1252" i="1"/>
  <c r="A1282" i="1"/>
  <c r="B1258" i="1"/>
  <c r="C1258" i="1"/>
  <c r="H1249" i="1"/>
  <c r="H1251" i="1"/>
  <c r="A1288" i="1"/>
  <c r="B1264" i="1"/>
  <c r="C1264" i="1"/>
  <c r="A1290" i="1"/>
  <c r="B1266" i="1"/>
  <c r="C1266" i="1"/>
  <c r="A1283" i="1"/>
  <c r="B1259" i="1"/>
  <c r="C1259" i="1"/>
  <c r="H1259" i="1" s="1"/>
  <c r="A1299" i="1"/>
  <c r="B1275" i="1"/>
  <c r="C1275" i="1"/>
  <c r="A1300" i="1"/>
  <c r="B1276" i="1"/>
  <c r="C1276" i="1"/>
  <c r="H1276" i="1" s="1"/>
  <c r="A1297" i="1"/>
  <c r="B1273" i="1"/>
  <c r="C1273" i="1"/>
  <c r="A1289" i="1"/>
  <c r="B1265" i="1"/>
  <c r="C1265" i="1"/>
  <c r="H1239" i="1"/>
  <c r="A1292" i="1"/>
  <c r="B1268" i="1"/>
  <c r="C1268" i="1"/>
  <c r="H1268" i="1" s="1"/>
  <c r="A1291" i="1"/>
  <c r="B1267" i="1"/>
  <c r="C1267" i="1"/>
  <c r="H1238" i="1"/>
  <c r="A1296" i="1"/>
  <c r="B1272" i="1"/>
  <c r="C1272" i="1"/>
  <c r="A1281" i="1"/>
  <c r="B1257" i="1"/>
  <c r="C1257" i="1"/>
  <c r="H1250" i="1"/>
  <c r="A1287" i="1"/>
  <c r="B1263" i="1"/>
  <c r="C1263" i="1"/>
  <c r="H1263" i="1" s="1"/>
  <c r="H1245" i="1"/>
  <c r="H1230" i="1"/>
  <c r="H1246" i="1"/>
  <c r="A1286" i="1"/>
  <c r="B1262" i="1"/>
  <c r="C1262" i="1"/>
  <c r="D6671" i="1"/>
  <c r="D7063" i="1"/>
  <c r="D5949" i="1"/>
  <c r="D6670" i="1"/>
  <c r="D5557" i="1"/>
  <c r="D5933" i="1"/>
  <c r="D5940" i="1"/>
  <c r="D6654" i="1"/>
  <c r="D7072" i="1"/>
  <c r="D4732" i="1"/>
  <c r="D5275" i="1"/>
  <c r="D6662" i="1"/>
  <c r="D5540" i="1"/>
  <c r="D5267" i="1"/>
  <c r="H1262" i="1" l="1"/>
  <c r="H1265" i="1"/>
  <c r="H1254" i="1"/>
  <c r="H1274" i="1"/>
  <c r="H1257" i="1"/>
  <c r="H1264" i="1"/>
  <c r="H1272" i="1"/>
  <c r="A1321" i="1"/>
  <c r="B1297" i="1"/>
  <c r="C1297" i="1"/>
  <c r="H1297" i="1" s="1"/>
  <c r="A1304" i="1"/>
  <c r="B1280" i="1"/>
  <c r="C1280" i="1"/>
  <c r="A1319" i="1"/>
  <c r="B1295" i="1"/>
  <c r="C1295" i="1"/>
  <c r="A1318" i="1"/>
  <c r="B1294" i="1"/>
  <c r="C1294" i="1"/>
  <c r="A1317" i="1"/>
  <c r="B1293" i="1"/>
  <c r="C1293" i="1"/>
  <c r="A1320" i="1"/>
  <c r="B1296" i="1"/>
  <c r="C1296" i="1"/>
  <c r="H1296" i="1" s="1"/>
  <c r="H1266" i="1"/>
  <c r="H1258" i="1"/>
  <c r="A1303" i="1"/>
  <c r="B1279" i="1"/>
  <c r="C1279" i="1"/>
  <c r="A1305" i="1"/>
  <c r="B1281" i="1"/>
  <c r="C1281" i="1"/>
  <c r="H1281" i="1" s="1"/>
  <c r="A1316" i="1"/>
  <c r="B1292" i="1"/>
  <c r="C1292" i="1"/>
  <c r="A1307" i="1"/>
  <c r="B1283" i="1"/>
  <c r="C1283" i="1"/>
  <c r="H1283" i="1" s="1"/>
  <c r="H1267" i="1"/>
  <c r="H1275" i="1"/>
  <c r="A1314" i="1"/>
  <c r="B1290" i="1"/>
  <c r="C1290" i="1"/>
  <c r="A1306" i="1"/>
  <c r="B1282" i="1"/>
  <c r="C1282" i="1"/>
  <c r="H1282" i="1" s="1"/>
  <c r="H1261" i="1"/>
  <c r="H1260" i="1"/>
  <c r="A1324" i="1"/>
  <c r="B1300" i="1"/>
  <c r="C1300" i="1"/>
  <c r="A1301" i="1"/>
  <c r="B1277" i="1"/>
  <c r="C1277" i="1"/>
  <c r="H1277" i="1" s="1"/>
  <c r="A1310" i="1"/>
  <c r="B1286" i="1"/>
  <c r="C1286" i="1"/>
  <c r="A1302" i="1"/>
  <c r="B1278" i="1"/>
  <c r="C1278" i="1"/>
  <c r="A1322" i="1"/>
  <c r="B1298" i="1"/>
  <c r="C1298" i="1"/>
  <c r="A1312" i="1"/>
  <c r="B1288" i="1"/>
  <c r="C1288" i="1"/>
  <c r="A1311" i="1"/>
  <c r="B1287" i="1"/>
  <c r="C1287" i="1"/>
  <c r="A1313" i="1"/>
  <c r="B1289" i="1"/>
  <c r="C1289" i="1"/>
  <c r="H1289" i="1" s="1"/>
  <c r="A1315" i="1"/>
  <c r="B1291" i="1"/>
  <c r="C1291" i="1"/>
  <c r="H1273" i="1"/>
  <c r="A1323" i="1"/>
  <c r="B1299" i="1"/>
  <c r="C1299" i="1"/>
  <c r="H1256" i="1"/>
  <c r="A1309" i="1"/>
  <c r="B1285" i="1"/>
  <c r="C1285" i="1"/>
  <c r="H1271" i="1"/>
  <c r="A1308" i="1"/>
  <c r="B1284" i="1"/>
  <c r="C1284" i="1"/>
  <c r="D5291" i="1"/>
  <c r="D6686" i="1"/>
  <c r="D5957" i="1"/>
  <c r="D6694" i="1"/>
  <c r="D7096" i="1"/>
  <c r="D7087" i="1"/>
  <c r="D4756" i="1"/>
  <c r="D5564" i="1"/>
  <c r="D5299" i="1"/>
  <c r="D6678" i="1"/>
  <c r="D6695" i="1"/>
  <c r="D5964" i="1"/>
  <c r="D5581" i="1"/>
  <c r="D5973" i="1"/>
  <c r="H1287" i="1" l="1"/>
  <c r="H1279" i="1"/>
  <c r="H1285" i="1"/>
  <c r="H1291" i="1"/>
  <c r="H1300" i="1"/>
  <c r="A1346" i="1"/>
  <c r="B1322" i="1"/>
  <c r="C1322" i="1"/>
  <c r="H1293" i="1"/>
  <c r="A1343" i="1"/>
  <c r="B1319" i="1"/>
  <c r="C1319" i="1"/>
  <c r="H1319" i="1" s="1"/>
  <c r="A1332" i="1"/>
  <c r="B1308" i="1"/>
  <c r="C1308" i="1"/>
  <c r="A1347" i="1"/>
  <c r="B1323" i="1"/>
  <c r="C1323" i="1"/>
  <c r="H1278" i="1"/>
  <c r="A1325" i="1"/>
  <c r="B1301" i="1"/>
  <c r="C1301" i="1"/>
  <c r="H1301" i="1" s="1"/>
  <c r="A1330" i="1"/>
  <c r="B1306" i="1"/>
  <c r="C1306" i="1"/>
  <c r="A1331" i="1"/>
  <c r="B1307" i="1"/>
  <c r="C1307" i="1"/>
  <c r="H1307" i="1" s="1"/>
  <c r="H1280" i="1"/>
  <c r="H1290" i="1"/>
  <c r="H1292" i="1"/>
  <c r="A1327" i="1"/>
  <c r="B1303" i="1"/>
  <c r="C1303" i="1"/>
  <c r="A1341" i="1"/>
  <c r="B1317" i="1"/>
  <c r="C1317" i="1"/>
  <c r="A1335" i="1"/>
  <c r="B1311" i="1"/>
  <c r="C1311" i="1"/>
  <c r="H1288" i="1"/>
  <c r="A1326" i="1"/>
  <c r="B1302" i="1"/>
  <c r="C1302" i="1"/>
  <c r="H1302" i="1" s="1"/>
  <c r="H1294" i="1"/>
  <c r="A1328" i="1"/>
  <c r="B1304" i="1"/>
  <c r="C1304" i="1"/>
  <c r="A1336" i="1"/>
  <c r="B1312" i="1"/>
  <c r="C1312" i="1"/>
  <c r="A1337" i="1"/>
  <c r="B1313" i="1"/>
  <c r="C1313" i="1"/>
  <c r="H1313" i="1" s="1"/>
  <c r="A1333" i="1"/>
  <c r="B1309" i="1"/>
  <c r="C1309" i="1"/>
  <c r="A1339" i="1"/>
  <c r="B1315" i="1"/>
  <c r="C1315" i="1"/>
  <c r="H1315" i="1" s="1"/>
  <c r="H1286" i="1"/>
  <c r="A1348" i="1"/>
  <c r="B1324" i="1"/>
  <c r="C1324" i="1"/>
  <c r="A1338" i="1"/>
  <c r="B1314" i="1"/>
  <c r="C1314" i="1"/>
  <c r="A1340" i="1"/>
  <c r="B1316" i="1"/>
  <c r="C1316" i="1"/>
  <c r="H1316" i="1" s="1"/>
  <c r="A1342" i="1"/>
  <c r="B1318" i="1"/>
  <c r="C1318" i="1"/>
  <c r="H1284" i="1"/>
  <c r="H1299" i="1"/>
  <c r="H1298" i="1"/>
  <c r="A1334" i="1"/>
  <c r="B1310" i="1"/>
  <c r="C1310" i="1"/>
  <c r="H1295" i="1"/>
  <c r="A1345" i="1"/>
  <c r="B1321" i="1"/>
  <c r="C1321" i="1"/>
  <c r="A1329" i="1"/>
  <c r="B1305" i="1"/>
  <c r="C1305" i="1"/>
  <c r="H1305" i="1" s="1"/>
  <c r="A1344" i="1"/>
  <c r="B1320" i="1"/>
  <c r="C1320" i="1"/>
  <c r="D5997" i="1"/>
  <c r="D7111" i="1"/>
  <c r="D6719" i="1"/>
  <c r="D5605" i="1"/>
  <c r="D6702" i="1"/>
  <c r="D7120" i="1"/>
  <c r="D5981" i="1"/>
  <c r="D5588" i="1"/>
  <c r="D5988" i="1"/>
  <c r="D5323" i="1"/>
  <c r="D6710" i="1"/>
  <c r="D4780" i="1"/>
  <c r="D5315" i="1"/>
  <c r="D6718" i="1"/>
  <c r="H1324" i="1" l="1"/>
  <c r="H1304" i="1"/>
  <c r="H1311" i="1"/>
  <c r="H1322" i="1"/>
  <c r="H1303" i="1"/>
  <c r="H1323" i="1"/>
  <c r="A1352" i="1"/>
  <c r="B1328" i="1"/>
  <c r="C1328" i="1"/>
  <c r="A1359" i="1"/>
  <c r="B1335" i="1"/>
  <c r="C1335" i="1"/>
  <c r="H1335" i="1" s="1"/>
  <c r="A1358" i="1"/>
  <c r="B1334" i="1"/>
  <c r="C1334" i="1"/>
  <c r="H1334" i="1" s="1"/>
  <c r="H1317" i="1"/>
  <c r="A1356" i="1"/>
  <c r="B1332" i="1"/>
  <c r="C1332" i="1"/>
  <c r="A1361" i="1"/>
  <c r="B1337" i="1"/>
  <c r="C1337" i="1"/>
  <c r="H1337" i="1" s="1"/>
  <c r="A1349" i="1"/>
  <c r="B1325" i="1"/>
  <c r="C1325" i="1"/>
  <c r="H1321" i="1"/>
  <c r="H1314" i="1"/>
  <c r="H1312" i="1"/>
  <c r="A1365" i="1"/>
  <c r="B1341" i="1"/>
  <c r="C1341" i="1"/>
  <c r="H1341" i="1" s="1"/>
  <c r="A1363" i="1"/>
  <c r="B1339" i="1"/>
  <c r="C1339" i="1"/>
  <c r="H1339" i="1" s="1"/>
  <c r="A1350" i="1"/>
  <c r="B1326" i="1"/>
  <c r="C1326" i="1"/>
  <c r="A1367" i="1"/>
  <c r="B1343" i="1"/>
  <c r="C1343" i="1"/>
  <c r="A1364" i="1"/>
  <c r="B1340" i="1"/>
  <c r="C1340" i="1"/>
  <c r="A1355" i="1"/>
  <c r="B1331" i="1"/>
  <c r="C1331" i="1"/>
  <c r="H1331" i="1" s="1"/>
  <c r="H1320" i="1"/>
  <c r="A1369" i="1"/>
  <c r="B1345" i="1"/>
  <c r="C1345" i="1"/>
  <c r="H1345" i="1" s="1"/>
  <c r="H1318" i="1"/>
  <c r="A1362" i="1"/>
  <c r="B1338" i="1"/>
  <c r="C1338" i="1"/>
  <c r="H1338" i="1" s="1"/>
  <c r="H1309" i="1"/>
  <c r="A1360" i="1"/>
  <c r="B1336" i="1"/>
  <c r="C1336" i="1"/>
  <c r="H1336" i="1" s="1"/>
  <c r="H1306" i="1"/>
  <c r="A1353" i="1"/>
  <c r="B1329" i="1"/>
  <c r="C1329" i="1"/>
  <c r="H1329" i="1" s="1"/>
  <c r="A1351" i="1"/>
  <c r="B1327" i="1"/>
  <c r="C1327" i="1"/>
  <c r="A1371" i="1"/>
  <c r="B1347" i="1"/>
  <c r="C1347" i="1"/>
  <c r="A1368" i="1"/>
  <c r="B1344" i="1"/>
  <c r="C1344" i="1"/>
  <c r="H1344" i="1" s="1"/>
  <c r="H1310" i="1"/>
  <c r="A1366" i="1"/>
  <c r="B1342" i="1"/>
  <c r="C1342" i="1"/>
  <c r="H1342" i="1" s="1"/>
  <c r="A1357" i="1"/>
  <c r="B1333" i="1"/>
  <c r="C1333" i="1"/>
  <c r="H1333" i="1" s="1"/>
  <c r="A1354" i="1"/>
  <c r="B1330" i="1"/>
  <c r="C1330" i="1"/>
  <c r="H1308" i="1"/>
  <c r="A1372" i="1"/>
  <c r="B1348" i="1"/>
  <c r="C1348" i="1"/>
  <c r="A1370" i="1"/>
  <c r="B1346" i="1"/>
  <c r="C1346" i="1"/>
  <c r="D5612" i="1"/>
  <c r="D5339" i="1"/>
  <c r="D6734" i="1"/>
  <c r="D5629" i="1"/>
  <c r="D6005" i="1"/>
  <c r="D5347" i="1"/>
  <c r="D6743" i="1"/>
  <c r="D7144" i="1"/>
  <c r="D6012" i="1"/>
  <c r="D7135" i="1"/>
  <c r="D6742" i="1"/>
  <c r="D4804" i="1"/>
  <c r="D6726" i="1"/>
  <c r="D6021" i="1"/>
  <c r="H1346" i="1" l="1"/>
  <c r="H1343" i="1"/>
  <c r="H1340" i="1"/>
  <c r="H1332" i="1"/>
  <c r="A1394" i="1"/>
  <c r="B1370" i="1"/>
  <c r="C1370" i="1"/>
  <c r="H1370" i="1" s="1"/>
  <c r="A1391" i="1"/>
  <c r="B1367" i="1"/>
  <c r="C1367" i="1"/>
  <c r="H1348" i="1"/>
  <c r="A1392" i="1"/>
  <c r="B1368" i="1"/>
  <c r="C1368" i="1"/>
  <c r="H1368" i="1" s="1"/>
  <c r="H1326" i="1"/>
  <c r="A1389" i="1"/>
  <c r="B1365" i="1"/>
  <c r="C1365" i="1"/>
  <c r="A1382" i="1"/>
  <c r="B1358" i="1"/>
  <c r="C1358" i="1"/>
  <c r="A1381" i="1"/>
  <c r="B1357" i="1"/>
  <c r="C1357" i="1"/>
  <c r="H1347" i="1"/>
  <c r="A1377" i="1"/>
  <c r="B1353" i="1"/>
  <c r="C1353" i="1"/>
  <c r="A1386" i="1"/>
  <c r="B1362" i="1"/>
  <c r="C1362" i="1"/>
  <c r="H1362" i="1" s="1"/>
  <c r="A1379" i="1"/>
  <c r="B1355" i="1"/>
  <c r="C1355" i="1"/>
  <c r="A1385" i="1"/>
  <c r="B1361" i="1"/>
  <c r="C1361" i="1"/>
  <c r="A1378" i="1"/>
  <c r="B1354" i="1"/>
  <c r="C1354" i="1"/>
  <c r="A1396" i="1"/>
  <c r="B1372" i="1"/>
  <c r="C1372" i="1"/>
  <c r="A1374" i="1"/>
  <c r="B1350" i="1"/>
  <c r="C1350" i="1"/>
  <c r="H1350" i="1" s="1"/>
  <c r="A1383" i="1"/>
  <c r="B1359" i="1"/>
  <c r="C1359" i="1"/>
  <c r="A1395" i="1"/>
  <c r="B1371" i="1"/>
  <c r="C1371" i="1"/>
  <c r="H1330" i="1"/>
  <c r="A1390" i="1"/>
  <c r="B1366" i="1"/>
  <c r="C1366" i="1"/>
  <c r="H1327" i="1"/>
  <c r="A1388" i="1"/>
  <c r="B1364" i="1"/>
  <c r="C1364" i="1"/>
  <c r="H1325" i="1"/>
  <c r="A1380" i="1"/>
  <c r="B1356" i="1"/>
  <c r="C1356" i="1"/>
  <c r="H1328" i="1"/>
  <c r="A1384" i="1"/>
  <c r="B1360" i="1"/>
  <c r="C1360" i="1"/>
  <c r="A1393" i="1"/>
  <c r="B1369" i="1"/>
  <c r="C1369" i="1"/>
  <c r="H1369" i="1" s="1"/>
  <c r="A1387" i="1"/>
  <c r="B1363" i="1"/>
  <c r="C1363" i="1"/>
  <c r="A1375" i="1"/>
  <c r="B1351" i="1"/>
  <c r="C1351" i="1"/>
  <c r="H1351" i="1" s="1"/>
  <c r="A1373" i="1"/>
  <c r="B1349" i="1"/>
  <c r="C1349" i="1"/>
  <c r="A1376" i="1"/>
  <c r="B1352" i="1"/>
  <c r="C1352" i="1"/>
  <c r="D4828" i="1"/>
  <c r="D7168" i="1"/>
  <c r="D5653" i="1"/>
  <c r="D6766" i="1"/>
  <c r="D6767" i="1"/>
  <c r="D6758" i="1"/>
  <c r="D6045" i="1"/>
  <c r="D7159" i="1"/>
  <c r="D5371" i="1"/>
  <c r="D5363" i="1"/>
  <c r="D6750" i="1"/>
  <c r="D6036" i="1"/>
  <c r="D6029" i="1"/>
  <c r="D5636" i="1"/>
  <c r="H1361" i="1" l="1"/>
  <c r="H1358" i="1"/>
  <c r="H1363" i="1"/>
  <c r="H1355" i="1"/>
  <c r="H1365" i="1"/>
  <c r="H1367" i="1"/>
  <c r="H1359" i="1"/>
  <c r="A1397" i="1"/>
  <c r="B1373" i="1"/>
  <c r="C1373" i="1"/>
  <c r="A1414" i="1"/>
  <c r="B1390" i="1"/>
  <c r="C1390" i="1"/>
  <c r="A1410" i="1"/>
  <c r="B1386" i="1"/>
  <c r="C1386" i="1"/>
  <c r="H1360" i="1"/>
  <c r="H1364" i="1"/>
  <c r="H1371" i="1"/>
  <c r="A1398" i="1"/>
  <c r="B1374" i="1"/>
  <c r="C1374" i="1"/>
  <c r="H1353" i="1"/>
  <c r="A1416" i="1"/>
  <c r="B1392" i="1"/>
  <c r="C1392" i="1"/>
  <c r="A1417" i="1"/>
  <c r="B1393" i="1"/>
  <c r="C1393" i="1"/>
  <c r="H1352" i="1"/>
  <c r="A1399" i="1"/>
  <c r="B1375" i="1"/>
  <c r="C1375" i="1"/>
  <c r="H1372" i="1"/>
  <c r="A1409" i="1"/>
  <c r="B1385" i="1"/>
  <c r="C1385" i="1"/>
  <c r="A1406" i="1"/>
  <c r="B1382" i="1"/>
  <c r="C1382" i="1"/>
  <c r="A1408" i="1"/>
  <c r="B1384" i="1"/>
  <c r="C1384" i="1"/>
  <c r="A1400" i="1"/>
  <c r="B1376" i="1"/>
  <c r="C1376" i="1"/>
  <c r="H1376" i="1" s="1"/>
  <c r="A1412" i="1"/>
  <c r="B1388" i="1"/>
  <c r="C1388" i="1"/>
  <c r="A1419" i="1"/>
  <c r="B1395" i="1"/>
  <c r="C1395" i="1"/>
  <c r="A1401" i="1"/>
  <c r="B1377" i="1"/>
  <c r="C1377" i="1"/>
  <c r="H1377" i="1" s="1"/>
  <c r="A1420" i="1"/>
  <c r="B1396" i="1"/>
  <c r="C1396" i="1"/>
  <c r="H1396" i="1" s="1"/>
  <c r="H1349" i="1"/>
  <c r="A1411" i="1"/>
  <c r="B1387" i="1"/>
  <c r="C1387" i="1"/>
  <c r="H1387" i="1" s="1"/>
  <c r="H1356" i="1"/>
  <c r="H1366" i="1"/>
  <c r="H1354" i="1"/>
  <c r="A1403" i="1"/>
  <c r="B1379" i="1"/>
  <c r="C1379" i="1"/>
  <c r="H1357" i="1"/>
  <c r="A1413" i="1"/>
  <c r="B1389" i="1"/>
  <c r="C1389" i="1"/>
  <c r="A1415" i="1"/>
  <c r="B1391" i="1"/>
  <c r="C1391" i="1"/>
  <c r="A1402" i="1"/>
  <c r="B1378" i="1"/>
  <c r="C1378" i="1"/>
  <c r="H1378" i="1" s="1"/>
  <c r="A1405" i="1"/>
  <c r="B1381" i="1"/>
  <c r="C1381" i="1"/>
  <c r="A1407" i="1"/>
  <c r="B1383" i="1"/>
  <c r="C1383" i="1"/>
  <c r="A1404" i="1"/>
  <c r="B1380" i="1"/>
  <c r="C1380" i="1"/>
  <c r="H1380" i="1" s="1"/>
  <c r="A1418" i="1"/>
  <c r="B1394" i="1"/>
  <c r="C1394" i="1"/>
  <c r="D6053" i="1"/>
  <c r="D5395" i="1"/>
  <c r="D6791" i="1"/>
  <c r="D6060" i="1"/>
  <c r="D7183" i="1"/>
  <c r="D6790" i="1"/>
  <c r="D6774" i="1"/>
  <c r="D6069" i="1"/>
  <c r="D5677" i="1"/>
  <c r="D5660" i="1"/>
  <c r="D5387" i="1"/>
  <c r="D6782" i="1"/>
  <c r="D7192" i="1"/>
  <c r="D4852" i="1"/>
  <c r="H1394" i="1" l="1"/>
  <c r="H1392" i="1"/>
  <c r="H1373" i="1"/>
  <c r="H1381" i="1"/>
  <c r="H1388" i="1"/>
  <c r="H1375" i="1"/>
  <c r="A1429" i="1"/>
  <c r="B1405" i="1"/>
  <c r="C1405" i="1"/>
  <c r="H1405" i="1" s="1"/>
  <c r="A1430" i="1"/>
  <c r="B1406" i="1"/>
  <c r="C1406" i="1"/>
  <c r="H1406" i="1" s="1"/>
  <c r="H1374" i="1"/>
  <c r="A1434" i="1"/>
  <c r="B1410" i="1"/>
  <c r="C1410" i="1"/>
  <c r="A1437" i="1"/>
  <c r="B1413" i="1"/>
  <c r="C1413" i="1"/>
  <c r="H1413" i="1" s="1"/>
  <c r="A1425" i="1"/>
  <c r="B1401" i="1"/>
  <c r="C1401" i="1"/>
  <c r="H1385" i="1"/>
  <c r="H1393" i="1"/>
  <c r="H1390" i="1"/>
  <c r="A1428" i="1"/>
  <c r="B1404" i="1"/>
  <c r="C1404" i="1"/>
  <c r="H1404" i="1" s="1"/>
  <c r="H1383" i="1"/>
  <c r="A1426" i="1"/>
  <c r="B1402" i="1"/>
  <c r="C1402" i="1"/>
  <c r="H1379" i="1"/>
  <c r="A1435" i="1"/>
  <c r="B1411" i="1"/>
  <c r="C1411" i="1"/>
  <c r="H1411" i="1" s="1"/>
  <c r="H1395" i="1"/>
  <c r="A1424" i="1"/>
  <c r="B1400" i="1"/>
  <c r="C1400" i="1"/>
  <c r="A1422" i="1"/>
  <c r="B1398" i="1"/>
  <c r="C1398" i="1"/>
  <c r="H1398" i="1" s="1"/>
  <c r="A1436" i="1"/>
  <c r="B1412" i="1"/>
  <c r="C1412" i="1"/>
  <c r="A1423" i="1"/>
  <c r="B1399" i="1"/>
  <c r="C1399" i="1"/>
  <c r="H1399" i="1" s="1"/>
  <c r="H1391" i="1"/>
  <c r="H1384" i="1"/>
  <c r="A1433" i="1"/>
  <c r="B1409" i="1"/>
  <c r="C1409" i="1"/>
  <c r="A1441" i="1"/>
  <c r="B1417" i="1"/>
  <c r="C1417" i="1"/>
  <c r="H1417" i="1" s="1"/>
  <c r="A1438" i="1"/>
  <c r="B1414" i="1"/>
  <c r="C1414" i="1"/>
  <c r="H1414" i="1" s="1"/>
  <c r="A1431" i="1"/>
  <c r="B1407" i="1"/>
  <c r="C1407" i="1"/>
  <c r="H1407" i="1" s="1"/>
  <c r="A1427" i="1"/>
  <c r="B1403" i="1"/>
  <c r="C1403" i="1"/>
  <c r="A1443" i="1"/>
  <c r="B1419" i="1"/>
  <c r="C1419" i="1"/>
  <c r="H1419" i="1" s="1"/>
  <c r="A1439" i="1"/>
  <c r="B1415" i="1"/>
  <c r="C1415" i="1"/>
  <c r="A1432" i="1"/>
  <c r="B1408" i="1"/>
  <c r="C1408" i="1"/>
  <c r="H1408" i="1" s="1"/>
  <c r="A1442" i="1"/>
  <c r="B1418" i="1"/>
  <c r="C1418" i="1"/>
  <c r="H1389" i="1"/>
  <c r="A1444" i="1"/>
  <c r="B1420" i="1"/>
  <c r="C1420" i="1"/>
  <c r="H1382" i="1"/>
  <c r="A1440" i="1"/>
  <c r="B1416" i="1"/>
  <c r="C1416" i="1"/>
  <c r="H1386" i="1"/>
  <c r="A1421" i="1"/>
  <c r="B1397" i="1"/>
  <c r="C1397" i="1"/>
  <c r="D6806" i="1"/>
  <c r="D6093" i="1"/>
  <c r="D6084" i="1"/>
  <c r="D5411" i="1"/>
  <c r="D6798" i="1"/>
  <c r="D6815" i="1"/>
  <c r="D4876" i="1"/>
  <c r="D5684" i="1"/>
  <c r="D6814" i="1"/>
  <c r="D5419" i="1"/>
  <c r="D7216" i="1"/>
  <c r="D5701" i="1"/>
  <c r="D7207" i="1"/>
  <c r="D6077" i="1"/>
  <c r="H1415" i="1" l="1"/>
  <c r="H1400" i="1"/>
  <c r="H1402" i="1"/>
  <c r="H1410" i="1"/>
  <c r="A1465" i="1"/>
  <c r="B1441" i="1"/>
  <c r="C1441" i="1"/>
  <c r="H1441" i="1" s="1"/>
  <c r="A1447" i="1"/>
  <c r="B1423" i="1"/>
  <c r="C1423" i="1"/>
  <c r="H1416" i="1"/>
  <c r="H1418" i="1"/>
  <c r="A1463" i="1"/>
  <c r="B1439" i="1"/>
  <c r="C1439" i="1"/>
  <c r="H1439" i="1" s="1"/>
  <c r="H1409" i="1"/>
  <c r="H1412" i="1"/>
  <c r="A1448" i="1"/>
  <c r="B1424" i="1"/>
  <c r="C1424" i="1"/>
  <c r="A1450" i="1"/>
  <c r="B1426" i="1"/>
  <c r="C1426" i="1"/>
  <c r="H1426" i="1" s="1"/>
  <c r="H1401" i="1"/>
  <c r="A1458" i="1"/>
  <c r="B1434" i="1"/>
  <c r="C1434" i="1"/>
  <c r="H1434" i="1" s="1"/>
  <c r="A1445" i="1"/>
  <c r="B1421" i="1"/>
  <c r="C1421" i="1"/>
  <c r="A1455" i="1"/>
  <c r="B1431" i="1"/>
  <c r="C1431" i="1"/>
  <c r="H1431" i="1" s="1"/>
  <c r="A1456" i="1"/>
  <c r="B1432" i="1"/>
  <c r="C1432" i="1"/>
  <c r="A1468" i="1"/>
  <c r="B1444" i="1"/>
  <c r="C1444" i="1"/>
  <c r="H1444" i="1" s="1"/>
  <c r="A1449" i="1"/>
  <c r="B1425" i="1"/>
  <c r="C1425" i="1"/>
  <c r="A1457" i="1"/>
  <c r="B1433" i="1"/>
  <c r="C1433" i="1"/>
  <c r="A1460" i="1"/>
  <c r="B1436" i="1"/>
  <c r="C1436" i="1"/>
  <c r="A1467" i="1"/>
  <c r="B1443" i="1"/>
  <c r="C1443" i="1"/>
  <c r="H1443" i="1" s="1"/>
  <c r="A1464" i="1"/>
  <c r="B1440" i="1"/>
  <c r="C1440" i="1"/>
  <c r="A1466" i="1"/>
  <c r="B1442" i="1"/>
  <c r="C1442" i="1"/>
  <c r="H1442" i="1" s="1"/>
  <c r="H1397" i="1"/>
  <c r="H1420" i="1"/>
  <c r="H1403" i="1"/>
  <c r="A1462" i="1"/>
  <c r="B1438" i="1"/>
  <c r="C1438" i="1"/>
  <c r="H1438" i="1" s="1"/>
  <c r="A1459" i="1"/>
  <c r="B1435" i="1"/>
  <c r="C1435" i="1"/>
  <c r="A1452" i="1"/>
  <c r="B1428" i="1"/>
  <c r="C1428" i="1"/>
  <c r="A1454" i="1"/>
  <c r="B1430" i="1"/>
  <c r="C1430" i="1"/>
  <c r="A1446" i="1"/>
  <c r="B1422" i="1"/>
  <c r="C1422" i="1"/>
  <c r="H1422" i="1" s="1"/>
  <c r="A1461" i="1"/>
  <c r="B1437" i="1"/>
  <c r="C1437" i="1"/>
  <c r="A1451" i="1"/>
  <c r="B1427" i="1"/>
  <c r="C1427" i="1"/>
  <c r="H1427" i="1" s="1"/>
  <c r="A1453" i="1"/>
  <c r="B1429" i="1"/>
  <c r="C1429" i="1"/>
  <c r="D6101" i="1"/>
  <c r="D5443" i="1"/>
  <c r="D5435" i="1"/>
  <c r="D7231" i="1"/>
  <c r="D6838" i="1"/>
  <c r="D4900" i="1"/>
  <c r="D7240" i="1"/>
  <c r="D5725" i="1"/>
  <c r="D5708" i="1"/>
  <c r="D6839" i="1"/>
  <c r="D6117" i="1"/>
  <c r="D6822" i="1"/>
  <c r="D6108" i="1"/>
  <c r="D6830" i="1"/>
  <c r="H1428" i="1" l="1"/>
  <c r="H1433" i="1"/>
  <c r="A1486" i="1"/>
  <c r="B1462" i="1"/>
  <c r="C1462" i="1"/>
  <c r="H1462" i="1" s="1"/>
  <c r="H1429" i="1"/>
  <c r="A1485" i="1"/>
  <c r="B1461" i="1"/>
  <c r="C1461" i="1"/>
  <c r="H1461" i="1" s="1"/>
  <c r="A1488" i="1"/>
  <c r="B1464" i="1"/>
  <c r="C1464" i="1"/>
  <c r="H1464" i="1" s="1"/>
  <c r="H1432" i="1"/>
  <c r="A1469" i="1"/>
  <c r="B1445" i="1"/>
  <c r="C1445" i="1"/>
  <c r="H1424" i="1"/>
  <c r="A1476" i="1"/>
  <c r="B1452" i="1"/>
  <c r="C1452" i="1"/>
  <c r="H1452" i="1" s="1"/>
  <c r="A1481" i="1"/>
  <c r="B1457" i="1"/>
  <c r="C1457" i="1"/>
  <c r="A1477" i="1"/>
  <c r="B1453" i="1"/>
  <c r="C1453" i="1"/>
  <c r="H1435" i="1"/>
  <c r="H1425" i="1"/>
  <c r="A1480" i="1"/>
  <c r="B1456" i="1"/>
  <c r="C1456" i="1"/>
  <c r="A1472" i="1"/>
  <c r="B1448" i="1"/>
  <c r="C1448" i="1"/>
  <c r="H1423" i="1"/>
  <c r="A1491" i="1"/>
  <c r="B1467" i="1"/>
  <c r="C1467" i="1"/>
  <c r="A1482" i="1"/>
  <c r="B1458" i="1"/>
  <c r="C1458" i="1"/>
  <c r="H1458" i="1" s="1"/>
  <c r="H1430" i="1"/>
  <c r="A1483" i="1"/>
  <c r="B1459" i="1"/>
  <c r="C1459" i="1"/>
  <c r="H1436" i="1"/>
  <c r="A1473" i="1"/>
  <c r="B1449" i="1"/>
  <c r="C1449" i="1"/>
  <c r="H1449" i="1" s="1"/>
  <c r="A1471" i="1"/>
  <c r="B1447" i="1"/>
  <c r="C1447" i="1"/>
  <c r="H1447" i="1" s="1"/>
  <c r="A1470" i="1"/>
  <c r="B1446" i="1"/>
  <c r="C1446" i="1"/>
  <c r="A1475" i="1"/>
  <c r="B1451" i="1"/>
  <c r="C1451" i="1"/>
  <c r="A1479" i="1"/>
  <c r="B1455" i="1"/>
  <c r="C1455" i="1"/>
  <c r="H1437" i="1"/>
  <c r="A1478" i="1"/>
  <c r="B1454" i="1"/>
  <c r="C1454" i="1"/>
  <c r="H1454" i="1" s="1"/>
  <c r="H1440" i="1"/>
  <c r="A1484" i="1"/>
  <c r="B1460" i="1"/>
  <c r="C1460" i="1"/>
  <c r="H1421" i="1"/>
  <c r="A1490" i="1"/>
  <c r="B1466" i="1"/>
  <c r="C1466" i="1"/>
  <c r="H1466" i="1" s="1"/>
  <c r="A1492" i="1"/>
  <c r="B1468" i="1"/>
  <c r="C1468" i="1"/>
  <c r="A1474" i="1"/>
  <c r="B1450" i="1"/>
  <c r="C1450" i="1"/>
  <c r="A1487" i="1"/>
  <c r="B1463" i="1"/>
  <c r="C1463" i="1"/>
  <c r="A1489" i="1"/>
  <c r="B1465" i="1"/>
  <c r="C1465" i="1"/>
  <c r="D6141" i="1"/>
  <c r="D6854" i="1"/>
  <c r="D4924" i="1"/>
  <c r="D6863" i="1"/>
  <c r="D5749" i="1"/>
  <c r="D5467" i="1"/>
  <c r="D6132" i="1"/>
  <c r="D5459" i="1"/>
  <c r="D6125" i="1"/>
  <c r="D5732" i="1"/>
  <c r="D7264" i="1"/>
  <c r="D6862" i="1"/>
  <c r="D6846" i="1"/>
  <c r="D7255" i="1"/>
  <c r="H1445" i="1" l="1"/>
  <c r="H1468" i="1"/>
  <c r="H1463" i="1"/>
  <c r="A1516" i="1"/>
  <c r="B1492" i="1"/>
  <c r="C1492" i="1"/>
  <c r="H1451" i="1"/>
  <c r="A1495" i="1"/>
  <c r="B1471" i="1"/>
  <c r="C1471" i="1"/>
  <c r="H1448" i="1"/>
  <c r="H1453" i="1"/>
  <c r="A1500" i="1"/>
  <c r="B1476" i="1"/>
  <c r="C1476" i="1"/>
  <c r="H1476" i="1" s="1"/>
  <c r="A1512" i="1"/>
  <c r="B1488" i="1"/>
  <c r="C1488" i="1"/>
  <c r="A1511" i="1"/>
  <c r="B1487" i="1"/>
  <c r="C1487" i="1"/>
  <c r="A1499" i="1"/>
  <c r="B1475" i="1"/>
  <c r="C1475" i="1"/>
  <c r="A1496" i="1"/>
  <c r="B1472" i="1"/>
  <c r="C1472" i="1"/>
  <c r="H1472" i="1" s="1"/>
  <c r="A1501" i="1"/>
  <c r="B1477" i="1"/>
  <c r="C1477" i="1"/>
  <c r="A1503" i="1"/>
  <c r="B1479" i="1"/>
  <c r="C1479" i="1"/>
  <c r="H1479" i="1" s="1"/>
  <c r="A1507" i="1"/>
  <c r="B1483" i="1"/>
  <c r="C1483" i="1"/>
  <c r="H1450" i="1"/>
  <c r="A1514" i="1"/>
  <c r="B1490" i="1"/>
  <c r="C1490" i="1"/>
  <c r="A1502" i="1"/>
  <c r="B1478" i="1"/>
  <c r="C1478" i="1"/>
  <c r="H1478" i="1" s="1"/>
  <c r="H1446" i="1"/>
  <c r="A1497" i="1"/>
  <c r="B1473" i="1"/>
  <c r="C1473" i="1"/>
  <c r="H1473" i="1" s="1"/>
  <c r="A1506" i="1"/>
  <c r="B1482" i="1"/>
  <c r="C1482" i="1"/>
  <c r="H1456" i="1"/>
  <c r="H1457" i="1"/>
  <c r="A1509" i="1"/>
  <c r="B1485" i="1"/>
  <c r="C1485" i="1"/>
  <c r="H1485" i="1" s="1"/>
  <c r="H1467" i="1"/>
  <c r="A1493" i="1"/>
  <c r="B1469" i="1"/>
  <c r="C1469" i="1"/>
  <c r="H1469" i="1" s="1"/>
  <c r="A1515" i="1"/>
  <c r="B1491" i="1"/>
  <c r="C1491" i="1"/>
  <c r="A1513" i="1"/>
  <c r="B1489" i="1"/>
  <c r="C1489" i="1"/>
  <c r="H1489" i="1" s="1"/>
  <c r="A1508" i="1"/>
  <c r="B1484" i="1"/>
  <c r="C1484" i="1"/>
  <c r="H1484" i="1" s="1"/>
  <c r="H1465" i="1"/>
  <c r="A1498" i="1"/>
  <c r="B1474" i="1"/>
  <c r="C1474" i="1"/>
  <c r="H1460" i="1"/>
  <c r="H1455" i="1"/>
  <c r="A1494" i="1"/>
  <c r="B1470" i="1"/>
  <c r="C1470" i="1"/>
  <c r="H1459" i="1"/>
  <c r="A1504" i="1"/>
  <c r="B1480" i="1"/>
  <c r="C1480" i="1"/>
  <c r="H1480" i="1" s="1"/>
  <c r="A1505" i="1"/>
  <c r="B1481" i="1"/>
  <c r="C1481" i="1"/>
  <c r="H1481" i="1" s="1"/>
  <c r="A1510" i="1"/>
  <c r="B1486" i="1"/>
  <c r="C1486" i="1"/>
  <c r="H1486" i="1" s="1"/>
  <c r="D7288" i="1"/>
  <c r="D7279" i="1"/>
  <c r="D6870" i="1"/>
  <c r="D6156" i="1"/>
  <c r="D4948" i="1"/>
  <c r="D5756" i="1"/>
  <c r="D5491" i="1"/>
  <c r="D5773" i="1"/>
  <c r="D6886" i="1"/>
  <c r="D6878" i="1"/>
  <c r="D6149" i="1"/>
  <c r="D6887" i="1"/>
  <c r="D5483" i="1"/>
  <c r="D6165" i="1"/>
  <c r="A1535" i="1" l="1"/>
  <c r="B1511" i="1"/>
  <c r="C1511" i="1"/>
  <c r="H1511" i="1" s="1"/>
  <c r="A1529" i="1"/>
  <c r="B1505" i="1"/>
  <c r="C1505" i="1"/>
  <c r="H1505" i="1" s="1"/>
  <c r="A1532" i="1"/>
  <c r="B1508" i="1"/>
  <c r="C1508" i="1"/>
  <c r="H1482" i="1"/>
  <c r="A1531" i="1"/>
  <c r="B1507" i="1"/>
  <c r="C1507" i="1"/>
  <c r="H1507" i="1" s="1"/>
  <c r="H1488" i="1"/>
  <c r="H1471" i="1"/>
  <c r="A1520" i="1"/>
  <c r="B1496" i="1"/>
  <c r="C1496" i="1"/>
  <c r="H1496" i="1" s="1"/>
  <c r="A1517" i="1"/>
  <c r="B1493" i="1"/>
  <c r="C1493" i="1"/>
  <c r="H1493" i="1" s="1"/>
  <c r="A1526" i="1"/>
  <c r="B1502" i="1"/>
  <c r="C1502" i="1"/>
  <c r="H1474" i="1"/>
  <c r="A1530" i="1"/>
  <c r="B1506" i="1"/>
  <c r="C1506" i="1"/>
  <c r="H1490" i="1"/>
  <c r="H1475" i="1"/>
  <c r="A1536" i="1"/>
  <c r="B1512" i="1"/>
  <c r="C1512" i="1"/>
  <c r="H1512" i="1" s="1"/>
  <c r="A1519" i="1"/>
  <c r="B1495" i="1"/>
  <c r="C1495" i="1"/>
  <c r="A1528" i="1"/>
  <c r="B1504" i="1"/>
  <c r="C1504" i="1"/>
  <c r="A1537" i="1"/>
  <c r="B1513" i="1"/>
  <c r="C1513" i="1"/>
  <c r="H1513" i="1" s="1"/>
  <c r="A1527" i="1"/>
  <c r="B1503" i="1"/>
  <c r="C1503" i="1"/>
  <c r="H1503" i="1" s="1"/>
  <c r="A1522" i="1"/>
  <c r="B1498" i="1"/>
  <c r="C1498" i="1"/>
  <c r="H1491" i="1"/>
  <c r="A1538" i="1"/>
  <c r="B1514" i="1"/>
  <c r="C1514" i="1"/>
  <c r="H1477" i="1"/>
  <c r="A1523" i="1"/>
  <c r="B1499" i="1"/>
  <c r="C1499" i="1"/>
  <c r="H1492" i="1"/>
  <c r="A1539" i="1"/>
  <c r="B1515" i="1"/>
  <c r="C1515" i="1"/>
  <c r="A1518" i="1"/>
  <c r="B1494" i="1"/>
  <c r="C1494" i="1"/>
  <c r="A1534" i="1"/>
  <c r="B1510" i="1"/>
  <c r="C1510" i="1"/>
  <c r="H1510" i="1" s="1"/>
  <c r="H1470" i="1"/>
  <c r="A1533" i="1"/>
  <c r="B1509" i="1"/>
  <c r="C1509" i="1"/>
  <c r="H1509" i="1" s="1"/>
  <c r="A1521" i="1"/>
  <c r="B1497" i="1"/>
  <c r="C1497" i="1"/>
  <c r="H1497" i="1" s="1"/>
  <c r="H1487" i="1"/>
  <c r="A1524" i="1"/>
  <c r="B1500" i="1"/>
  <c r="C1500" i="1"/>
  <c r="H1500" i="1" s="1"/>
  <c r="H1483" i="1"/>
  <c r="A1525" i="1"/>
  <c r="B1501" i="1"/>
  <c r="C1501" i="1"/>
  <c r="H1501" i="1" s="1"/>
  <c r="A1540" i="1"/>
  <c r="B1516" i="1"/>
  <c r="C1516" i="1"/>
  <c r="D6189" i="1"/>
  <c r="D6911" i="1"/>
  <c r="D5797" i="1"/>
  <c r="D6894" i="1"/>
  <c r="D6173" i="1"/>
  <c r="D5780" i="1"/>
  <c r="D4972" i="1"/>
  <c r="D7303" i="1"/>
  <c r="D6902" i="1"/>
  <c r="D7312" i="1"/>
  <c r="D5515" i="1"/>
  <c r="D6180" i="1"/>
  <c r="D5507" i="1"/>
  <c r="D6910" i="1"/>
  <c r="A1564" i="1" l="1"/>
  <c r="B1540" i="1"/>
  <c r="C1540" i="1"/>
  <c r="A1558" i="1"/>
  <c r="B1534" i="1"/>
  <c r="C1534" i="1"/>
  <c r="H1534" i="1" s="1"/>
  <c r="H1499" i="1"/>
  <c r="H1498" i="1"/>
  <c r="A1561" i="1"/>
  <c r="B1537" i="1"/>
  <c r="C1537" i="1"/>
  <c r="H1502" i="1"/>
  <c r="A1544" i="1"/>
  <c r="B1520" i="1"/>
  <c r="C1520" i="1"/>
  <c r="A1563" i="1"/>
  <c r="B1539" i="1"/>
  <c r="C1539" i="1"/>
  <c r="H1539" i="1" s="1"/>
  <c r="A1562" i="1"/>
  <c r="B1538" i="1"/>
  <c r="C1538" i="1"/>
  <c r="A1549" i="1"/>
  <c r="B1525" i="1"/>
  <c r="C1525" i="1"/>
  <c r="A1545" i="1"/>
  <c r="B1521" i="1"/>
  <c r="C1521" i="1"/>
  <c r="H1494" i="1"/>
  <c r="H1504" i="1"/>
  <c r="A1560" i="1"/>
  <c r="B1536" i="1"/>
  <c r="C1536" i="1"/>
  <c r="A1556" i="1"/>
  <c r="B1532" i="1"/>
  <c r="C1532" i="1"/>
  <c r="A1550" i="1"/>
  <c r="B1526" i="1"/>
  <c r="C1526" i="1"/>
  <c r="A1547" i="1"/>
  <c r="B1523" i="1"/>
  <c r="C1523" i="1"/>
  <c r="A1546" i="1"/>
  <c r="B1522" i="1"/>
  <c r="C1522" i="1"/>
  <c r="H1522" i="1" s="1"/>
  <c r="A1542" i="1"/>
  <c r="B1518" i="1"/>
  <c r="C1518" i="1"/>
  <c r="A1552" i="1"/>
  <c r="B1528" i="1"/>
  <c r="C1528" i="1"/>
  <c r="H1528" i="1" s="1"/>
  <c r="H1516" i="1"/>
  <c r="A1557" i="1"/>
  <c r="B1533" i="1"/>
  <c r="C1533" i="1"/>
  <c r="H1533" i="1" s="1"/>
  <c r="H1515" i="1"/>
  <c r="H1514" i="1"/>
  <c r="H1495" i="1"/>
  <c r="H1506" i="1"/>
  <c r="A1553" i="1"/>
  <c r="B1529" i="1"/>
  <c r="C1529" i="1"/>
  <c r="A1548" i="1"/>
  <c r="B1524" i="1"/>
  <c r="C1524" i="1"/>
  <c r="A1551" i="1"/>
  <c r="B1527" i="1"/>
  <c r="C1527" i="1"/>
  <c r="A1541" i="1"/>
  <c r="B1517" i="1"/>
  <c r="C1517" i="1"/>
  <c r="H1517" i="1" s="1"/>
  <c r="A1555" i="1"/>
  <c r="B1531" i="1"/>
  <c r="C1531" i="1"/>
  <c r="A1543" i="1"/>
  <c r="B1519" i="1"/>
  <c r="C1519" i="1"/>
  <c r="H1519" i="1" s="1"/>
  <c r="A1554" i="1"/>
  <c r="B1530" i="1"/>
  <c r="C1530" i="1"/>
  <c r="H1508" i="1"/>
  <c r="A1559" i="1"/>
  <c r="B1535" i="1"/>
  <c r="C1535" i="1"/>
  <c r="D4996" i="1"/>
  <c r="D6926" i="1"/>
  <c r="D6197" i="1"/>
  <c r="D5821" i="1"/>
  <c r="D7336" i="1"/>
  <c r="D6934" i="1"/>
  <c r="D6204" i="1"/>
  <c r="D6935" i="1"/>
  <c r="D5531" i="1"/>
  <c r="D5539" i="1"/>
  <c r="D6213" i="1"/>
  <c r="D7327" i="1"/>
  <c r="D5804" i="1"/>
  <c r="D6918" i="1"/>
  <c r="H1524" i="1" l="1"/>
  <c r="H1536" i="1"/>
  <c r="H1525" i="1"/>
  <c r="H1530" i="1"/>
  <c r="A1579" i="1"/>
  <c r="B1555" i="1"/>
  <c r="C1555" i="1"/>
  <c r="H1518" i="1"/>
  <c r="A1571" i="1"/>
  <c r="B1547" i="1"/>
  <c r="C1547" i="1"/>
  <c r="H1520" i="1"/>
  <c r="H1526" i="1"/>
  <c r="A1584" i="1"/>
  <c r="B1560" i="1"/>
  <c r="C1560" i="1"/>
  <c r="A1573" i="1"/>
  <c r="B1549" i="1"/>
  <c r="C1549" i="1"/>
  <c r="A1572" i="1"/>
  <c r="B1548" i="1"/>
  <c r="C1548" i="1"/>
  <c r="A1578" i="1"/>
  <c r="B1554" i="1"/>
  <c r="C1554" i="1"/>
  <c r="H1529" i="1"/>
  <c r="A1566" i="1"/>
  <c r="B1542" i="1"/>
  <c r="C1542" i="1"/>
  <c r="H1538" i="1"/>
  <c r="A1568" i="1"/>
  <c r="B1544" i="1"/>
  <c r="C1544" i="1"/>
  <c r="A1565" i="1"/>
  <c r="B1541" i="1"/>
  <c r="C1541" i="1"/>
  <c r="H1541" i="1" s="1"/>
  <c r="A1581" i="1"/>
  <c r="B1557" i="1"/>
  <c r="C1557" i="1"/>
  <c r="A1582" i="1"/>
  <c r="B1558" i="1"/>
  <c r="C1558" i="1"/>
  <c r="H1558" i="1" s="1"/>
  <c r="A1587" i="1"/>
  <c r="B1563" i="1"/>
  <c r="C1563" i="1"/>
  <c r="A1574" i="1"/>
  <c r="B1550" i="1"/>
  <c r="C1550" i="1"/>
  <c r="H1535" i="1"/>
  <c r="H1527" i="1"/>
  <c r="A1577" i="1"/>
  <c r="B1553" i="1"/>
  <c r="C1553" i="1"/>
  <c r="H1532" i="1"/>
  <c r="H1521" i="1"/>
  <c r="A1586" i="1"/>
  <c r="B1562" i="1"/>
  <c r="C1562" i="1"/>
  <c r="H1562" i="1" s="1"/>
  <c r="H1537" i="1"/>
  <c r="H1540" i="1"/>
  <c r="A1570" i="1"/>
  <c r="B1546" i="1"/>
  <c r="C1546" i="1"/>
  <c r="A1576" i="1"/>
  <c r="B1552" i="1"/>
  <c r="C1552" i="1"/>
  <c r="H1552" i="1" s="1"/>
  <c r="A1567" i="1"/>
  <c r="B1543" i="1"/>
  <c r="C1543" i="1"/>
  <c r="A1583" i="1"/>
  <c r="B1559" i="1"/>
  <c r="C1559" i="1"/>
  <c r="H1531" i="1"/>
  <c r="A1575" i="1"/>
  <c r="B1551" i="1"/>
  <c r="C1551" i="1"/>
  <c r="H1551" i="1" s="1"/>
  <c r="H1523" i="1"/>
  <c r="A1580" i="1"/>
  <c r="B1556" i="1"/>
  <c r="C1556" i="1"/>
  <c r="A1569" i="1"/>
  <c r="B1545" i="1"/>
  <c r="C1545" i="1"/>
  <c r="A1585" i="1"/>
  <c r="B1561" i="1"/>
  <c r="C1561" i="1"/>
  <c r="A1588" i="1"/>
  <c r="B1564" i="1"/>
  <c r="C1564" i="1"/>
  <c r="D6221" i="1"/>
  <c r="D6959" i="1"/>
  <c r="D6958" i="1"/>
  <c r="D6942" i="1"/>
  <c r="D7351" i="1"/>
  <c r="D6237" i="1"/>
  <c r="D5563" i="1"/>
  <c r="D6950" i="1"/>
  <c r="D5845" i="1"/>
  <c r="D6228" i="1"/>
  <c r="D5828" i="1"/>
  <c r="D5555" i="1"/>
  <c r="D7360" i="1"/>
  <c r="D5020" i="1"/>
  <c r="H1556" i="1" l="1"/>
  <c r="H1559" i="1"/>
  <c r="H1550" i="1"/>
  <c r="H1560" i="1"/>
  <c r="H1543" i="1"/>
  <c r="H1553" i="1"/>
  <c r="H1563" i="1"/>
  <c r="H1542" i="1"/>
  <c r="A1609" i="1"/>
  <c r="B1585" i="1"/>
  <c r="C1585" i="1"/>
  <c r="H1585" i="1" s="1"/>
  <c r="H1545" i="1"/>
  <c r="A1591" i="1"/>
  <c r="B1567" i="1"/>
  <c r="C1567" i="1"/>
  <c r="H1567" i="1" s="1"/>
  <c r="A1601" i="1"/>
  <c r="B1577" i="1"/>
  <c r="C1577" i="1"/>
  <c r="A1611" i="1"/>
  <c r="B1587" i="1"/>
  <c r="C1587" i="1"/>
  <c r="A1590" i="1"/>
  <c r="B1566" i="1"/>
  <c r="C1566" i="1"/>
  <c r="H1549" i="1"/>
  <c r="H1547" i="1"/>
  <c r="A1594" i="1"/>
  <c r="B1570" i="1"/>
  <c r="C1570" i="1"/>
  <c r="A1599" i="1"/>
  <c r="B1575" i="1"/>
  <c r="C1575" i="1"/>
  <c r="A1589" i="1"/>
  <c r="B1565" i="1"/>
  <c r="C1565" i="1"/>
  <c r="H1565" i="1" s="1"/>
  <c r="H1564" i="1"/>
  <c r="A1593" i="1"/>
  <c r="B1569" i="1"/>
  <c r="C1569" i="1"/>
  <c r="H1569" i="1" s="1"/>
  <c r="H1544" i="1"/>
  <c r="H1554" i="1"/>
  <c r="A1597" i="1"/>
  <c r="B1573" i="1"/>
  <c r="C1573" i="1"/>
  <c r="A1595" i="1"/>
  <c r="B1571" i="1"/>
  <c r="C1571" i="1"/>
  <c r="H1571" i="1" s="1"/>
  <c r="A1606" i="1"/>
  <c r="B1582" i="1"/>
  <c r="C1582" i="1"/>
  <c r="A1600" i="1"/>
  <c r="B1576" i="1"/>
  <c r="C1576" i="1"/>
  <c r="A1610" i="1"/>
  <c r="B1586" i="1"/>
  <c r="C1586" i="1"/>
  <c r="A1612" i="1"/>
  <c r="B1588" i="1"/>
  <c r="C1588" i="1"/>
  <c r="H1588" i="1" s="1"/>
  <c r="H1546" i="1"/>
  <c r="H1557" i="1"/>
  <c r="A1592" i="1"/>
  <c r="B1568" i="1"/>
  <c r="C1568" i="1"/>
  <c r="A1602" i="1"/>
  <c r="B1578" i="1"/>
  <c r="C1578" i="1"/>
  <c r="H1578" i="1" s="1"/>
  <c r="H1555" i="1"/>
  <c r="H1561" i="1"/>
  <c r="A1604" i="1"/>
  <c r="B1580" i="1"/>
  <c r="C1580" i="1"/>
  <c r="A1607" i="1"/>
  <c r="B1583" i="1"/>
  <c r="C1583" i="1"/>
  <c r="H1583" i="1" s="1"/>
  <c r="A1598" i="1"/>
  <c r="B1574" i="1"/>
  <c r="C1574" i="1"/>
  <c r="H1548" i="1"/>
  <c r="A1608" i="1"/>
  <c r="B1584" i="1"/>
  <c r="C1584" i="1"/>
  <c r="A1605" i="1"/>
  <c r="B1581" i="1"/>
  <c r="C1581" i="1"/>
  <c r="A1603" i="1"/>
  <c r="B1579" i="1"/>
  <c r="C1579" i="1"/>
  <c r="A1596" i="1"/>
  <c r="B1572" i="1"/>
  <c r="C1572" i="1"/>
  <c r="H1572" i="1" s="1"/>
  <c r="D5587" i="1"/>
  <c r="D6966" i="1"/>
  <c r="D6252" i="1"/>
  <c r="D6982" i="1"/>
  <c r="D5044" i="1"/>
  <c r="D5579" i="1"/>
  <c r="D6974" i="1"/>
  <c r="D7384" i="1"/>
  <c r="D5852" i="1"/>
  <c r="D6261" i="1"/>
  <c r="D6983" i="1"/>
  <c r="D7375" i="1"/>
  <c r="D5869" i="1"/>
  <c r="D6245" i="1"/>
  <c r="H1584" i="1" l="1"/>
  <c r="H1582" i="1"/>
  <c r="H1577" i="1"/>
  <c r="A1613" i="1"/>
  <c r="B1589" i="1"/>
  <c r="C1589" i="1"/>
  <c r="H1579" i="1"/>
  <c r="A1632" i="1"/>
  <c r="B1608" i="1"/>
  <c r="C1608" i="1"/>
  <c r="H1580" i="1"/>
  <c r="H1568" i="1"/>
  <c r="H1586" i="1"/>
  <c r="A1630" i="1"/>
  <c r="B1606" i="1"/>
  <c r="C1606" i="1"/>
  <c r="H1575" i="1"/>
  <c r="H1566" i="1"/>
  <c r="A1625" i="1"/>
  <c r="B1601" i="1"/>
  <c r="C1601" i="1"/>
  <c r="H1601" i="1" s="1"/>
  <c r="A1629" i="1"/>
  <c r="B1605" i="1"/>
  <c r="C1605" i="1"/>
  <c r="A1627" i="1"/>
  <c r="B1603" i="1"/>
  <c r="C1603" i="1"/>
  <c r="H1603" i="1" s="1"/>
  <c r="H1574" i="1"/>
  <c r="A1628" i="1"/>
  <c r="B1604" i="1"/>
  <c r="C1604" i="1"/>
  <c r="H1604" i="1" s="1"/>
  <c r="A1616" i="1"/>
  <c r="B1592" i="1"/>
  <c r="C1592" i="1"/>
  <c r="A1634" i="1"/>
  <c r="B1610" i="1"/>
  <c r="C1610" i="1"/>
  <c r="H1610" i="1" s="1"/>
  <c r="A1623" i="1"/>
  <c r="B1599" i="1"/>
  <c r="C1599" i="1"/>
  <c r="A1614" i="1"/>
  <c r="B1590" i="1"/>
  <c r="C1590" i="1"/>
  <c r="H1590" i="1" s="1"/>
  <c r="A1622" i="1"/>
  <c r="B1598" i="1"/>
  <c r="C1598" i="1"/>
  <c r="H1581" i="1"/>
  <c r="H1576" i="1"/>
  <c r="A1619" i="1"/>
  <c r="B1595" i="1"/>
  <c r="C1595" i="1"/>
  <c r="H1595" i="1" s="1"/>
  <c r="A1617" i="1"/>
  <c r="B1593" i="1"/>
  <c r="C1593" i="1"/>
  <c r="H1570" i="1"/>
  <c r="H1587" i="1"/>
  <c r="A1615" i="1"/>
  <c r="B1591" i="1"/>
  <c r="C1591" i="1"/>
  <c r="H1591" i="1" s="1"/>
  <c r="H1573" i="1"/>
  <c r="A1618" i="1"/>
  <c r="B1594" i="1"/>
  <c r="C1594" i="1"/>
  <c r="H1594" i="1" s="1"/>
  <c r="A1635" i="1"/>
  <c r="B1611" i="1"/>
  <c r="C1611" i="1"/>
  <c r="A1624" i="1"/>
  <c r="B1600" i="1"/>
  <c r="C1600" i="1"/>
  <c r="H1600" i="1" s="1"/>
  <c r="A1621" i="1"/>
  <c r="B1597" i="1"/>
  <c r="C1597" i="1"/>
  <c r="A1620" i="1"/>
  <c r="B1596" i="1"/>
  <c r="C1596" i="1"/>
  <c r="H1596" i="1" s="1"/>
  <c r="A1631" i="1"/>
  <c r="B1607" i="1"/>
  <c r="C1607" i="1"/>
  <c r="A1626" i="1"/>
  <c r="B1602" i="1"/>
  <c r="C1602" i="1"/>
  <c r="A1636" i="1"/>
  <c r="B1612" i="1"/>
  <c r="C1612" i="1"/>
  <c r="A1633" i="1"/>
  <c r="B1609" i="1"/>
  <c r="C1609" i="1"/>
  <c r="H1609" i="1" s="1"/>
  <c r="D5876" i="1"/>
  <c r="D7006" i="1"/>
  <c r="D6269" i="1"/>
  <c r="D7399" i="1"/>
  <c r="D7408" i="1"/>
  <c r="D6276" i="1"/>
  <c r="D7007" i="1"/>
  <c r="D6998" i="1"/>
  <c r="D6990" i="1"/>
  <c r="D5893" i="1"/>
  <c r="D6285" i="1"/>
  <c r="D5603" i="1"/>
  <c r="D5068" i="1"/>
  <c r="D5611" i="1"/>
  <c r="H1611" i="1" l="1"/>
  <c r="H1592" i="1"/>
  <c r="H1608" i="1"/>
  <c r="A1648" i="1"/>
  <c r="B1624" i="1"/>
  <c r="C1624" i="1"/>
  <c r="H1624" i="1" s="1"/>
  <c r="A1658" i="1"/>
  <c r="B1634" i="1"/>
  <c r="C1634" i="1"/>
  <c r="H1634" i="1" s="1"/>
  <c r="H1602" i="1"/>
  <c r="A1644" i="1"/>
  <c r="B1620" i="1"/>
  <c r="C1620" i="1"/>
  <c r="H1620" i="1" s="1"/>
  <c r="A1639" i="1"/>
  <c r="B1615" i="1"/>
  <c r="C1615" i="1"/>
  <c r="A1643" i="1"/>
  <c r="B1619" i="1"/>
  <c r="C1619" i="1"/>
  <c r="A1638" i="1"/>
  <c r="B1614" i="1"/>
  <c r="C1614" i="1"/>
  <c r="A1651" i="1"/>
  <c r="B1627" i="1"/>
  <c r="C1627" i="1"/>
  <c r="H1627" i="1" s="1"/>
  <c r="A1642" i="1"/>
  <c r="B1618" i="1"/>
  <c r="C1618" i="1"/>
  <c r="A1649" i="1"/>
  <c r="B1625" i="1"/>
  <c r="C1625" i="1"/>
  <c r="A1660" i="1"/>
  <c r="B1636" i="1"/>
  <c r="C1636" i="1"/>
  <c r="H1636" i="1" s="1"/>
  <c r="H1597" i="1"/>
  <c r="A1659" i="1"/>
  <c r="B1635" i="1"/>
  <c r="C1635" i="1"/>
  <c r="H1635" i="1" s="1"/>
  <c r="H1599" i="1"/>
  <c r="A1640" i="1"/>
  <c r="B1616" i="1"/>
  <c r="C1616" i="1"/>
  <c r="H1616" i="1" s="1"/>
  <c r="H1605" i="1"/>
  <c r="H1606" i="1"/>
  <c r="A1656" i="1"/>
  <c r="B1632" i="1"/>
  <c r="C1632" i="1"/>
  <c r="A1657" i="1"/>
  <c r="B1633" i="1"/>
  <c r="C1633" i="1"/>
  <c r="H1633" i="1" s="1"/>
  <c r="A1650" i="1"/>
  <c r="B1626" i="1"/>
  <c r="C1626" i="1"/>
  <c r="H1607" i="1"/>
  <c r="A1645" i="1"/>
  <c r="B1621" i="1"/>
  <c r="C1621" i="1"/>
  <c r="H1621" i="1" s="1"/>
  <c r="H1593" i="1"/>
  <c r="H1598" i="1"/>
  <c r="A1647" i="1"/>
  <c r="B1623" i="1"/>
  <c r="C1623" i="1"/>
  <c r="H1623" i="1" s="1"/>
  <c r="A1653" i="1"/>
  <c r="B1629" i="1"/>
  <c r="C1629" i="1"/>
  <c r="H1629" i="1" s="1"/>
  <c r="A1654" i="1"/>
  <c r="B1630" i="1"/>
  <c r="C1630" i="1"/>
  <c r="H1589" i="1"/>
  <c r="A1652" i="1"/>
  <c r="B1628" i="1"/>
  <c r="C1628" i="1"/>
  <c r="H1612" i="1"/>
  <c r="A1655" i="1"/>
  <c r="B1631" i="1"/>
  <c r="C1631" i="1"/>
  <c r="A1641" i="1"/>
  <c r="B1617" i="1"/>
  <c r="C1617" i="1"/>
  <c r="A1646" i="1"/>
  <c r="B1622" i="1"/>
  <c r="C1622" i="1"/>
  <c r="H1622" i="1" s="1"/>
  <c r="A1637" i="1"/>
  <c r="B1613" i="1"/>
  <c r="C1613" i="1"/>
  <c r="D6309" i="1"/>
  <c r="D7014" i="1"/>
  <c r="D7432" i="1"/>
  <c r="D7030" i="1"/>
  <c r="D5635" i="1"/>
  <c r="D7423" i="1"/>
  <c r="D5092" i="1"/>
  <c r="D7031" i="1"/>
  <c r="D7022" i="1"/>
  <c r="D5627" i="1"/>
  <c r="D5917" i="1"/>
  <c r="D6300" i="1"/>
  <c r="D6293" i="1"/>
  <c r="D5900" i="1"/>
  <c r="H1628" i="1" l="1"/>
  <c r="H1615" i="1"/>
  <c r="H1614" i="1"/>
  <c r="H1631" i="1"/>
  <c r="H1630" i="1"/>
  <c r="H1618" i="1"/>
  <c r="A1671" i="1"/>
  <c r="B1647" i="1"/>
  <c r="C1647" i="1"/>
  <c r="H1647" i="1" s="1"/>
  <c r="A1661" i="1"/>
  <c r="B1637" i="1"/>
  <c r="C1637" i="1"/>
  <c r="H1637" i="1" s="1"/>
  <c r="A1674" i="1"/>
  <c r="B1650" i="1"/>
  <c r="C1650" i="1"/>
  <c r="H1650" i="1" s="1"/>
  <c r="H1619" i="1"/>
  <c r="A1668" i="1"/>
  <c r="B1644" i="1"/>
  <c r="C1644" i="1"/>
  <c r="H1644" i="1" s="1"/>
  <c r="A1666" i="1"/>
  <c r="B1642" i="1"/>
  <c r="C1642" i="1"/>
  <c r="A1679" i="1"/>
  <c r="B1655" i="1"/>
  <c r="C1655" i="1"/>
  <c r="H1655" i="1" s="1"/>
  <c r="A1678" i="1"/>
  <c r="B1654" i="1"/>
  <c r="C1654" i="1"/>
  <c r="H1654" i="1" s="1"/>
  <c r="A1667" i="1"/>
  <c r="B1643" i="1"/>
  <c r="C1643" i="1"/>
  <c r="H1643" i="1" s="1"/>
  <c r="A1670" i="1"/>
  <c r="B1646" i="1"/>
  <c r="C1646" i="1"/>
  <c r="A1664" i="1"/>
  <c r="B1640" i="1"/>
  <c r="C1640" i="1"/>
  <c r="A1681" i="1"/>
  <c r="B1657" i="1"/>
  <c r="C1657" i="1"/>
  <c r="A1684" i="1"/>
  <c r="B1660" i="1"/>
  <c r="C1660" i="1"/>
  <c r="H1660" i="1" s="1"/>
  <c r="H1617" i="1"/>
  <c r="A1677" i="1"/>
  <c r="B1653" i="1"/>
  <c r="C1653" i="1"/>
  <c r="H1653" i="1" s="1"/>
  <c r="A1669" i="1"/>
  <c r="B1645" i="1"/>
  <c r="C1645" i="1"/>
  <c r="H1632" i="1"/>
  <c r="H1625" i="1"/>
  <c r="A1675" i="1"/>
  <c r="B1651" i="1"/>
  <c r="C1651" i="1"/>
  <c r="H1651" i="1" s="1"/>
  <c r="A1682" i="1"/>
  <c r="B1658" i="1"/>
  <c r="C1658" i="1"/>
  <c r="A1676" i="1"/>
  <c r="B1652" i="1"/>
  <c r="C1652" i="1"/>
  <c r="A1663" i="1"/>
  <c r="B1639" i="1"/>
  <c r="C1639" i="1"/>
  <c r="H1613" i="1"/>
  <c r="A1665" i="1"/>
  <c r="B1641" i="1"/>
  <c r="C1641" i="1"/>
  <c r="H1641" i="1" s="1"/>
  <c r="H1626" i="1"/>
  <c r="A1680" i="1"/>
  <c r="B1656" i="1"/>
  <c r="C1656" i="1"/>
  <c r="A1673" i="1"/>
  <c r="B1649" i="1"/>
  <c r="C1649" i="1"/>
  <c r="H1649" i="1" s="1"/>
  <c r="A1683" i="1"/>
  <c r="B1659" i="1"/>
  <c r="C1659" i="1"/>
  <c r="A1662" i="1"/>
  <c r="B1638" i="1"/>
  <c r="C1638" i="1"/>
  <c r="H1638" i="1" s="1"/>
  <c r="A1672" i="1"/>
  <c r="B1648" i="1"/>
  <c r="C1648" i="1"/>
  <c r="H1648" i="1" s="1"/>
  <c r="D7447" i="1"/>
  <c r="D6324" i="1"/>
  <c r="D5651" i="1"/>
  <c r="D6317" i="1"/>
  <c r="D7038" i="1"/>
  <c r="D5924" i="1"/>
  <c r="D7046" i="1"/>
  <c r="D5659" i="1"/>
  <c r="D5941" i="1"/>
  <c r="D7055" i="1"/>
  <c r="D7054" i="1"/>
  <c r="D5116" i="1"/>
  <c r="D7456" i="1"/>
  <c r="D6333" i="1"/>
  <c r="H1656" i="1" l="1"/>
  <c r="H1639" i="1"/>
  <c r="H1657" i="1"/>
  <c r="A1695" i="1"/>
  <c r="B1671" i="1"/>
  <c r="C1671" i="1"/>
  <c r="H1659" i="1"/>
  <c r="A1704" i="1"/>
  <c r="B1680" i="1"/>
  <c r="C1680" i="1"/>
  <c r="H1680" i="1" s="1"/>
  <c r="A1687" i="1"/>
  <c r="B1663" i="1"/>
  <c r="C1663" i="1"/>
  <c r="H1663" i="1" s="1"/>
  <c r="A1705" i="1"/>
  <c r="B1681" i="1"/>
  <c r="C1681" i="1"/>
  <c r="H1642" i="1"/>
  <c r="A1706" i="1"/>
  <c r="B1682" i="1"/>
  <c r="C1682" i="1"/>
  <c r="A1693" i="1"/>
  <c r="B1669" i="1"/>
  <c r="C1669" i="1"/>
  <c r="H1669" i="1" s="1"/>
  <c r="A1686" i="1"/>
  <c r="B1662" i="1"/>
  <c r="C1662" i="1"/>
  <c r="H1652" i="1"/>
  <c r="A1699" i="1"/>
  <c r="B1675" i="1"/>
  <c r="C1675" i="1"/>
  <c r="A1701" i="1"/>
  <c r="B1677" i="1"/>
  <c r="C1677" i="1"/>
  <c r="H1677" i="1" s="1"/>
  <c r="H1640" i="1"/>
  <c r="A1691" i="1"/>
  <c r="B1667" i="1"/>
  <c r="C1667" i="1"/>
  <c r="H1667" i="1" s="1"/>
  <c r="A1698" i="1"/>
  <c r="B1674" i="1"/>
  <c r="C1674" i="1"/>
  <c r="A1690" i="1"/>
  <c r="B1666" i="1"/>
  <c r="C1666" i="1"/>
  <c r="A1700" i="1"/>
  <c r="B1676" i="1"/>
  <c r="C1676" i="1"/>
  <c r="A1688" i="1"/>
  <c r="B1664" i="1"/>
  <c r="C1664" i="1"/>
  <c r="H1664" i="1" s="1"/>
  <c r="A1696" i="1"/>
  <c r="B1672" i="1"/>
  <c r="C1672" i="1"/>
  <c r="A1689" i="1"/>
  <c r="B1665" i="1"/>
  <c r="C1665" i="1"/>
  <c r="H1665" i="1" s="1"/>
  <c r="H1658" i="1"/>
  <c r="H1645" i="1"/>
  <c r="H1646" i="1"/>
  <c r="A1702" i="1"/>
  <c r="B1678" i="1"/>
  <c r="C1678" i="1"/>
  <c r="H1678" i="1" s="1"/>
  <c r="A1685" i="1"/>
  <c r="B1661" i="1"/>
  <c r="C1661" i="1"/>
  <c r="A1697" i="1"/>
  <c r="B1673" i="1"/>
  <c r="C1673" i="1"/>
  <c r="A1708" i="1"/>
  <c r="B1684" i="1"/>
  <c r="C1684" i="1"/>
  <c r="A1692" i="1"/>
  <c r="B1668" i="1"/>
  <c r="C1668" i="1"/>
  <c r="H1668" i="1" s="1"/>
  <c r="A1707" i="1"/>
  <c r="B1683" i="1"/>
  <c r="C1683" i="1"/>
  <c r="A1694" i="1"/>
  <c r="B1670" i="1"/>
  <c r="C1670" i="1"/>
  <c r="H1670" i="1" s="1"/>
  <c r="A1703" i="1"/>
  <c r="B1679" i="1"/>
  <c r="C1679" i="1"/>
  <c r="H1679" i="1" s="1"/>
  <c r="D7480" i="1"/>
  <c r="D7079" i="1"/>
  <c r="D7062" i="1"/>
  <c r="D6348" i="1"/>
  <c r="D5140" i="1"/>
  <c r="D5965" i="1"/>
  <c r="D6341" i="1"/>
  <c r="D6357" i="1"/>
  <c r="D7471" i="1"/>
  <c r="D5683" i="1"/>
  <c r="D5948" i="1"/>
  <c r="D7078" i="1"/>
  <c r="D5675" i="1"/>
  <c r="D7070" i="1"/>
  <c r="H1661" i="1" l="1"/>
  <c r="H1674" i="1"/>
  <c r="H1681" i="1"/>
  <c r="H1683" i="1"/>
  <c r="H1672" i="1"/>
  <c r="H1682" i="1"/>
  <c r="A1718" i="1"/>
  <c r="B1694" i="1"/>
  <c r="C1694" i="1"/>
  <c r="A1713" i="1"/>
  <c r="B1689" i="1"/>
  <c r="C1689" i="1"/>
  <c r="H1689" i="1" s="1"/>
  <c r="A1732" i="1"/>
  <c r="B1708" i="1"/>
  <c r="C1708" i="1"/>
  <c r="A1724" i="1"/>
  <c r="B1700" i="1"/>
  <c r="C1700" i="1"/>
  <c r="A1723" i="1"/>
  <c r="B1699" i="1"/>
  <c r="C1699" i="1"/>
  <c r="H1673" i="1"/>
  <c r="A1726" i="1"/>
  <c r="B1702" i="1"/>
  <c r="C1702" i="1"/>
  <c r="H1666" i="1"/>
  <c r="A1715" i="1"/>
  <c r="B1691" i="1"/>
  <c r="C1691" i="1"/>
  <c r="A1711" i="1"/>
  <c r="B1687" i="1"/>
  <c r="C1687" i="1"/>
  <c r="H1662" i="1"/>
  <c r="A1730" i="1"/>
  <c r="B1706" i="1"/>
  <c r="C1706" i="1"/>
  <c r="H1706" i="1" s="1"/>
  <c r="A1721" i="1"/>
  <c r="B1697" i="1"/>
  <c r="C1697" i="1"/>
  <c r="A1714" i="1"/>
  <c r="B1690" i="1"/>
  <c r="C1690" i="1"/>
  <c r="A1727" i="1"/>
  <c r="B1703" i="1"/>
  <c r="C1703" i="1"/>
  <c r="A1710" i="1"/>
  <c r="B1686" i="1"/>
  <c r="C1686" i="1"/>
  <c r="A1728" i="1"/>
  <c r="B1704" i="1"/>
  <c r="C1704" i="1"/>
  <c r="A1731" i="1"/>
  <c r="B1707" i="1"/>
  <c r="C1707" i="1"/>
  <c r="H1707" i="1" s="1"/>
  <c r="A1716" i="1"/>
  <c r="B1692" i="1"/>
  <c r="C1692" i="1"/>
  <c r="A1720" i="1"/>
  <c r="B1696" i="1"/>
  <c r="C1696" i="1"/>
  <c r="H1696" i="1" s="1"/>
  <c r="A1712" i="1"/>
  <c r="B1688" i="1"/>
  <c r="C1688" i="1"/>
  <c r="A1725" i="1"/>
  <c r="B1701" i="1"/>
  <c r="C1701" i="1"/>
  <c r="H1684" i="1"/>
  <c r="A1709" i="1"/>
  <c r="B1685" i="1"/>
  <c r="C1685" i="1"/>
  <c r="H1685" i="1" s="1"/>
  <c r="H1676" i="1"/>
  <c r="A1722" i="1"/>
  <c r="B1698" i="1"/>
  <c r="C1698" i="1"/>
  <c r="H1675" i="1"/>
  <c r="A1729" i="1"/>
  <c r="B1705" i="1"/>
  <c r="C1705" i="1"/>
  <c r="H1705" i="1" s="1"/>
  <c r="H1671" i="1"/>
  <c r="A1717" i="1"/>
  <c r="B1693" i="1"/>
  <c r="C1693" i="1"/>
  <c r="A1719" i="1"/>
  <c r="B1695" i="1"/>
  <c r="C1695" i="1"/>
  <c r="D7094" i="1"/>
  <c r="D5989" i="1"/>
  <c r="D7086" i="1"/>
  <c r="D5972" i="1"/>
  <c r="D7103" i="1"/>
  <c r="D5699" i="1"/>
  <c r="D5707" i="1"/>
  <c r="D6381" i="1"/>
  <c r="D5164" i="1"/>
  <c r="D7102" i="1"/>
  <c r="D7495" i="1"/>
  <c r="D6365" i="1"/>
  <c r="D6372" i="1"/>
  <c r="D7504" i="1"/>
  <c r="H1688" i="1" l="1"/>
  <c r="H1697" i="1"/>
  <c r="H1692" i="1"/>
  <c r="H1702" i="1"/>
  <c r="H1694" i="1"/>
  <c r="H1708" i="1"/>
  <c r="A1734" i="1"/>
  <c r="B1710" i="1"/>
  <c r="C1710" i="1"/>
  <c r="H1710" i="1" s="1"/>
  <c r="A1735" i="1"/>
  <c r="B1711" i="1"/>
  <c r="C1711" i="1"/>
  <c r="H1695" i="1"/>
  <c r="A1736" i="1"/>
  <c r="B1712" i="1"/>
  <c r="C1712" i="1"/>
  <c r="H1703" i="1"/>
  <c r="A1745" i="1"/>
  <c r="B1721" i="1"/>
  <c r="C1721" i="1"/>
  <c r="H1691" i="1"/>
  <c r="H1699" i="1"/>
  <c r="A1756" i="1"/>
  <c r="B1732" i="1"/>
  <c r="C1732" i="1"/>
  <c r="H1732" i="1" s="1"/>
  <c r="A1755" i="1"/>
  <c r="B1731" i="1"/>
  <c r="C1731" i="1"/>
  <c r="A1743" i="1"/>
  <c r="B1719" i="1"/>
  <c r="C1719" i="1"/>
  <c r="H1704" i="1"/>
  <c r="A1751" i="1"/>
  <c r="B1727" i="1"/>
  <c r="C1727" i="1"/>
  <c r="H1727" i="1" s="1"/>
  <c r="A1739" i="1"/>
  <c r="B1715" i="1"/>
  <c r="C1715" i="1"/>
  <c r="A1747" i="1"/>
  <c r="B1723" i="1"/>
  <c r="C1723" i="1"/>
  <c r="H1723" i="1" s="1"/>
  <c r="A1740" i="1"/>
  <c r="B1716" i="1"/>
  <c r="C1716" i="1"/>
  <c r="A1753" i="1"/>
  <c r="B1729" i="1"/>
  <c r="C1729" i="1"/>
  <c r="A1733" i="1"/>
  <c r="B1709" i="1"/>
  <c r="C1709" i="1"/>
  <c r="H1693" i="1"/>
  <c r="H1698" i="1"/>
  <c r="H1701" i="1"/>
  <c r="A1744" i="1"/>
  <c r="B1720" i="1"/>
  <c r="C1720" i="1"/>
  <c r="H1720" i="1" s="1"/>
  <c r="H1690" i="1"/>
  <c r="A1754" i="1"/>
  <c r="B1730" i="1"/>
  <c r="C1730" i="1"/>
  <c r="H1700" i="1"/>
  <c r="A1737" i="1"/>
  <c r="B1713" i="1"/>
  <c r="C1713" i="1"/>
  <c r="H1713" i="1" s="1"/>
  <c r="A1752" i="1"/>
  <c r="B1728" i="1"/>
  <c r="C1728" i="1"/>
  <c r="H1728" i="1" s="1"/>
  <c r="A1741" i="1"/>
  <c r="B1717" i="1"/>
  <c r="C1717" i="1"/>
  <c r="A1746" i="1"/>
  <c r="B1722" i="1"/>
  <c r="C1722" i="1"/>
  <c r="H1722" i="1" s="1"/>
  <c r="A1749" i="1"/>
  <c r="B1725" i="1"/>
  <c r="C1725" i="1"/>
  <c r="H1686" i="1"/>
  <c r="A1738" i="1"/>
  <c r="B1714" i="1"/>
  <c r="C1714" i="1"/>
  <c r="H1714" i="1" s="1"/>
  <c r="H1687" i="1"/>
  <c r="A1748" i="1"/>
  <c r="B1724" i="1"/>
  <c r="C1724" i="1"/>
  <c r="A1750" i="1"/>
  <c r="B1726" i="1"/>
  <c r="C1726" i="1"/>
  <c r="A1742" i="1"/>
  <c r="B1718" i="1"/>
  <c r="C1718" i="1"/>
  <c r="D6396" i="1"/>
  <c r="D7519" i="1"/>
  <c r="D6405" i="1"/>
  <c r="D5996" i="1"/>
  <c r="D6389" i="1"/>
  <c r="D7528" i="1"/>
  <c r="D7126" i="1"/>
  <c r="D5188" i="1"/>
  <c r="D5731" i="1"/>
  <c r="D7110" i="1"/>
  <c r="D5723" i="1"/>
  <c r="D6013" i="1"/>
  <c r="D7127" i="1"/>
  <c r="D7118" i="1"/>
  <c r="A1762" i="1" l="1"/>
  <c r="B1738" i="1"/>
  <c r="C1738" i="1"/>
  <c r="H1738" i="1" s="1"/>
  <c r="H1717" i="1"/>
  <c r="A1761" i="1"/>
  <c r="B1737" i="1"/>
  <c r="C1737" i="1"/>
  <c r="H1737" i="1" s="1"/>
  <c r="A1768" i="1"/>
  <c r="B1744" i="1"/>
  <c r="C1744" i="1"/>
  <c r="H1744" i="1" s="1"/>
  <c r="H1715" i="1"/>
  <c r="A1760" i="1"/>
  <c r="B1736" i="1"/>
  <c r="C1736" i="1"/>
  <c r="H1736" i="1" s="1"/>
  <c r="A1776" i="1"/>
  <c r="B1752" i="1"/>
  <c r="C1752" i="1"/>
  <c r="A1774" i="1"/>
  <c r="B1750" i="1"/>
  <c r="C1750" i="1"/>
  <c r="A1777" i="1"/>
  <c r="B1753" i="1"/>
  <c r="C1753" i="1"/>
  <c r="A1767" i="1"/>
  <c r="B1743" i="1"/>
  <c r="C1743" i="1"/>
  <c r="H1743" i="1" s="1"/>
  <c r="H1724" i="1"/>
  <c r="H1725" i="1"/>
  <c r="A1765" i="1"/>
  <c r="B1741" i="1"/>
  <c r="C1741" i="1"/>
  <c r="H1730" i="1"/>
  <c r="H1716" i="1"/>
  <c r="A1763" i="1"/>
  <c r="B1739" i="1"/>
  <c r="C1739" i="1"/>
  <c r="H1731" i="1"/>
  <c r="H1721" i="1"/>
  <c r="H1711" i="1"/>
  <c r="H1718" i="1"/>
  <c r="A1772" i="1"/>
  <c r="B1748" i="1"/>
  <c r="C1748" i="1"/>
  <c r="H1748" i="1" s="1"/>
  <c r="A1773" i="1"/>
  <c r="B1749" i="1"/>
  <c r="C1749" i="1"/>
  <c r="H1749" i="1" s="1"/>
  <c r="A1778" i="1"/>
  <c r="B1754" i="1"/>
  <c r="C1754" i="1"/>
  <c r="H1709" i="1"/>
  <c r="A1764" i="1"/>
  <c r="B1740" i="1"/>
  <c r="C1740" i="1"/>
  <c r="A1779" i="1"/>
  <c r="B1755" i="1"/>
  <c r="C1755" i="1"/>
  <c r="A1769" i="1"/>
  <c r="B1745" i="1"/>
  <c r="C1745" i="1"/>
  <c r="H1745" i="1" s="1"/>
  <c r="A1759" i="1"/>
  <c r="B1735" i="1"/>
  <c r="C1735" i="1"/>
  <c r="H1735" i="1" s="1"/>
  <c r="A1775" i="1"/>
  <c r="B1751" i="1"/>
  <c r="C1751" i="1"/>
  <c r="A1766" i="1"/>
  <c r="B1742" i="1"/>
  <c r="C1742" i="1"/>
  <c r="A1757" i="1"/>
  <c r="B1733" i="1"/>
  <c r="C1733" i="1"/>
  <c r="H1733" i="1" s="1"/>
  <c r="H1712" i="1"/>
  <c r="H1726" i="1"/>
  <c r="A1770" i="1"/>
  <c r="B1746" i="1"/>
  <c r="C1746" i="1"/>
  <c r="H1729" i="1"/>
  <c r="A1771" i="1"/>
  <c r="B1747" i="1"/>
  <c r="C1747" i="1"/>
  <c r="H1719" i="1"/>
  <c r="A1780" i="1"/>
  <c r="B1756" i="1"/>
  <c r="C1756" i="1"/>
  <c r="A1758" i="1"/>
  <c r="B1734" i="1"/>
  <c r="C1734" i="1"/>
  <c r="H1734" i="1" s="1"/>
  <c r="D5755" i="1"/>
  <c r="D7552" i="1"/>
  <c r="D6020" i="1"/>
  <c r="D7543" i="1"/>
  <c r="D5212" i="1"/>
  <c r="D7134" i="1"/>
  <c r="D7142" i="1"/>
  <c r="D7151" i="1"/>
  <c r="D6413" i="1"/>
  <c r="D6037" i="1"/>
  <c r="D5747" i="1"/>
  <c r="D7150" i="1"/>
  <c r="D6429" i="1"/>
  <c r="D6420" i="1"/>
  <c r="H1751" i="1" l="1"/>
  <c r="H1754" i="1"/>
  <c r="H1752" i="1"/>
  <c r="A1793" i="1"/>
  <c r="B1769" i="1"/>
  <c r="C1769" i="1"/>
  <c r="H1747" i="1"/>
  <c r="H1755" i="1"/>
  <c r="A1791" i="1"/>
  <c r="B1767" i="1"/>
  <c r="C1767" i="1"/>
  <c r="H1767" i="1" s="1"/>
  <c r="A1792" i="1"/>
  <c r="B1768" i="1"/>
  <c r="C1768" i="1"/>
  <c r="H1741" i="1"/>
  <c r="H1753" i="1"/>
  <c r="A1800" i="1"/>
  <c r="B1776" i="1"/>
  <c r="C1776" i="1"/>
  <c r="H1776" i="1" s="1"/>
  <c r="A1788" i="1"/>
  <c r="B1764" i="1"/>
  <c r="C1764" i="1"/>
  <c r="A1799" i="1"/>
  <c r="B1775" i="1"/>
  <c r="C1775" i="1"/>
  <c r="A1802" i="1"/>
  <c r="B1778" i="1"/>
  <c r="C1778" i="1"/>
  <c r="A1795" i="1"/>
  <c r="B1771" i="1"/>
  <c r="C1771" i="1"/>
  <c r="H1771" i="1" s="1"/>
  <c r="A1803" i="1"/>
  <c r="B1779" i="1"/>
  <c r="C1779" i="1"/>
  <c r="A1781" i="1"/>
  <c r="B1757" i="1"/>
  <c r="C1757" i="1"/>
  <c r="H1757" i="1" s="1"/>
  <c r="H1740" i="1"/>
  <c r="A1789" i="1"/>
  <c r="B1765" i="1"/>
  <c r="C1765" i="1"/>
  <c r="A1801" i="1"/>
  <c r="B1777" i="1"/>
  <c r="C1777" i="1"/>
  <c r="A1785" i="1"/>
  <c r="B1761" i="1"/>
  <c r="C1761" i="1"/>
  <c r="H1761" i="1" s="1"/>
  <c r="A1782" i="1"/>
  <c r="B1758" i="1"/>
  <c r="C1758" i="1"/>
  <c r="H1756" i="1"/>
  <c r="H1746" i="1"/>
  <c r="H1742" i="1"/>
  <c r="A1783" i="1"/>
  <c r="B1759" i="1"/>
  <c r="C1759" i="1"/>
  <c r="A1797" i="1"/>
  <c r="B1773" i="1"/>
  <c r="C1773" i="1"/>
  <c r="H1773" i="1" s="1"/>
  <c r="H1739" i="1"/>
  <c r="H1750" i="1"/>
  <c r="A1784" i="1"/>
  <c r="B1760" i="1"/>
  <c r="C1760" i="1"/>
  <c r="A1804" i="1"/>
  <c r="B1780" i="1"/>
  <c r="C1780" i="1"/>
  <c r="H1780" i="1" s="1"/>
  <c r="A1794" i="1"/>
  <c r="B1770" i="1"/>
  <c r="C1770" i="1"/>
  <c r="A1790" i="1"/>
  <c r="B1766" i="1"/>
  <c r="C1766" i="1"/>
  <c r="A1787" i="1"/>
  <c r="B1763" i="1"/>
  <c r="C1763" i="1"/>
  <c r="A1798" i="1"/>
  <c r="B1774" i="1"/>
  <c r="C1774" i="1"/>
  <c r="H1774" i="1" s="1"/>
  <c r="A1796" i="1"/>
  <c r="B1772" i="1"/>
  <c r="C1772" i="1"/>
  <c r="A1786" i="1"/>
  <c r="B1762" i="1"/>
  <c r="C1762" i="1"/>
  <c r="H1762" i="1" s="1"/>
  <c r="D7175" i="1"/>
  <c r="D6453" i="1"/>
  <c r="D5771" i="1"/>
  <c r="D7166" i="1"/>
  <c r="D5236" i="1"/>
  <c r="D7576" i="1"/>
  <c r="D7158" i="1"/>
  <c r="D6444" i="1"/>
  <c r="D7174" i="1"/>
  <c r="D6061" i="1"/>
  <c r="D6437" i="1"/>
  <c r="D7567" i="1"/>
  <c r="D5779" i="1"/>
  <c r="D6044" i="1"/>
  <c r="H1763" i="1" l="1"/>
  <c r="H1772" i="1"/>
  <c r="A1811" i="1"/>
  <c r="B1787" i="1"/>
  <c r="C1787" i="1"/>
  <c r="H1758" i="1"/>
  <c r="A1825" i="1"/>
  <c r="B1801" i="1"/>
  <c r="C1801" i="1"/>
  <c r="H1801" i="1" s="1"/>
  <c r="H1779" i="1"/>
  <c r="A1826" i="1"/>
  <c r="B1802" i="1"/>
  <c r="C1802" i="1"/>
  <c r="H1802" i="1" s="1"/>
  <c r="A1818" i="1"/>
  <c r="B1794" i="1"/>
  <c r="C1794" i="1"/>
  <c r="A1810" i="1"/>
  <c r="B1786" i="1"/>
  <c r="C1786" i="1"/>
  <c r="A1805" i="1"/>
  <c r="B1781" i="1"/>
  <c r="C1781" i="1"/>
  <c r="H1781" i="1" s="1"/>
  <c r="H1766" i="1"/>
  <c r="A1828" i="1"/>
  <c r="B1804" i="1"/>
  <c r="C1804" i="1"/>
  <c r="A1821" i="1"/>
  <c r="B1797" i="1"/>
  <c r="C1797" i="1"/>
  <c r="H1797" i="1" s="1"/>
  <c r="H1765" i="1"/>
  <c r="H1775" i="1"/>
  <c r="A1824" i="1"/>
  <c r="B1800" i="1"/>
  <c r="C1800" i="1"/>
  <c r="A1815" i="1"/>
  <c r="B1791" i="1"/>
  <c r="C1791" i="1"/>
  <c r="H1791" i="1" s="1"/>
  <c r="A1820" i="1"/>
  <c r="B1796" i="1"/>
  <c r="C1796" i="1"/>
  <c r="H1760" i="1"/>
  <c r="H1759" i="1"/>
  <c r="A1806" i="1"/>
  <c r="B1782" i="1"/>
  <c r="C1782" i="1"/>
  <c r="H1782" i="1" s="1"/>
  <c r="A1827" i="1"/>
  <c r="B1803" i="1"/>
  <c r="C1803" i="1"/>
  <c r="A1813" i="1"/>
  <c r="B1789" i="1"/>
  <c r="C1789" i="1"/>
  <c r="A1823" i="1"/>
  <c r="B1799" i="1"/>
  <c r="C1799" i="1"/>
  <c r="H1799" i="1" s="1"/>
  <c r="H1770" i="1"/>
  <c r="A1808" i="1"/>
  <c r="B1784" i="1"/>
  <c r="C1784" i="1"/>
  <c r="A1807" i="1"/>
  <c r="B1783" i="1"/>
  <c r="C1783" i="1"/>
  <c r="H1783" i="1" s="1"/>
  <c r="H1764" i="1"/>
  <c r="H1768" i="1"/>
  <c r="H1769" i="1"/>
  <c r="A1814" i="1"/>
  <c r="B1790" i="1"/>
  <c r="C1790" i="1"/>
  <c r="A1822" i="1"/>
  <c r="B1798" i="1"/>
  <c r="C1798" i="1"/>
  <c r="H1798" i="1" s="1"/>
  <c r="A1809" i="1"/>
  <c r="B1785" i="1"/>
  <c r="C1785" i="1"/>
  <c r="H1785" i="1" s="1"/>
  <c r="A1819" i="1"/>
  <c r="B1795" i="1"/>
  <c r="C1795" i="1"/>
  <c r="H1777" i="1"/>
  <c r="H1778" i="1"/>
  <c r="A1812" i="1"/>
  <c r="B1788" i="1"/>
  <c r="C1788" i="1"/>
  <c r="H1788" i="1" s="1"/>
  <c r="A1816" i="1"/>
  <c r="B1792" i="1"/>
  <c r="C1792" i="1"/>
  <c r="A1817" i="1"/>
  <c r="B1793" i="1"/>
  <c r="C1793" i="1"/>
  <c r="H1793" i="1" s="1"/>
  <c r="D6068" i="1"/>
  <c r="D6477" i="1"/>
  <c r="D6085" i="1"/>
  <c r="D7182" i="1"/>
  <c r="D5803" i="1"/>
  <c r="D7198" i="1"/>
  <c r="D5260" i="1"/>
  <c r="D7591" i="1"/>
  <c r="D6468" i="1"/>
  <c r="D7199" i="1"/>
  <c r="D7190" i="1"/>
  <c r="D6461" i="1"/>
  <c r="D7600" i="1"/>
  <c r="D5795" i="1"/>
  <c r="H1794" i="1" l="1"/>
  <c r="H1792" i="1"/>
  <c r="A1834" i="1"/>
  <c r="B1810" i="1"/>
  <c r="C1810" i="1"/>
  <c r="H1810" i="1" s="1"/>
  <c r="A1832" i="1"/>
  <c r="B1808" i="1"/>
  <c r="C1808" i="1"/>
  <c r="H1803" i="1"/>
  <c r="H1796" i="1"/>
  <c r="A1848" i="1"/>
  <c r="B1824" i="1"/>
  <c r="C1824" i="1"/>
  <c r="H1824" i="1" s="1"/>
  <c r="A1852" i="1"/>
  <c r="B1828" i="1"/>
  <c r="C1828" i="1"/>
  <c r="A1849" i="1"/>
  <c r="B1825" i="1"/>
  <c r="C1825" i="1"/>
  <c r="A1842" i="1"/>
  <c r="B1818" i="1"/>
  <c r="C1818" i="1"/>
  <c r="H1787" i="1"/>
  <c r="A1851" i="1"/>
  <c r="B1827" i="1"/>
  <c r="C1827" i="1"/>
  <c r="A1844" i="1"/>
  <c r="B1820" i="1"/>
  <c r="C1820" i="1"/>
  <c r="H1820" i="1" s="1"/>
  <c r="A1841" i="1"/>
  <c r="B1817" i="1"/>
  <c r="C1817" i="1"/>
  <c r="H1795" i="1"/>
  <c r="A1846" i="1"/>
  <c r="B1822" i="1"/>
  <c r="C1822" i="1"/>
  <c r="A1847" i="1"/>
  <c r="B1823" i="1"/>
  <c r="C1823" i="1"/>
  <c r="H1823" i="1" s="1"/>
  <c r="A1829" i="1"/>
  <c r="B1805" i="1"/>
  <c r="C1805" i="1"/>
  <c r="A1838" i="1"/>
  <c r="B1814" i="1"/>
  <c r="C1814" i="1"/>
  <c r="H1814" i="1" s="1"/>
  <c r="A1837" i="1"/>
  <c r="B1813" i="1"/>
  <c r="C1813" i="1"/>
  <c r="H1790" i="1"/>
  <c r="A1831" i="1"/>
  <c r="B1807" i="1"/>
  <c r="C1807" i="1"/>
  <c r="H1789" i="1"/>
  <c r="A1830" i="1"/>
  <c r="B1806" i="1"/>
  <c r="C1806" i="1"/>
  <c r="A1839" i="1"/>
  <c r="B1815" i="1"/>
  <c r="C1815" i="1"/>
  <c r="A1845" i="1"/>
  <c r="B1821" i="1"/>
  <c r="C1821" i="1"/>
  <c r="H1786" i="1"/>
  <c r="A1850" i="1"/>
  <c r="B1826" i="1"/>
  <c r="C1826" i="1"/>
  <c r="A1835" i="1"/>
  <c r="B1811" i="1"/>
  <c r="C1811" i="1"/>
  <c r="H1811" i="1" s="1"/>
  <c r="A1836" i="1"/>
  <c r="B1812" i="1"/>
  <c r="C1812" i="1"/>
  <c r="A1833" i="1"/>
  <c r="B1809" i="1"/>
  <c r="C1809" i="1"/>
  <c r="A1840" i="1"/>
  <c r="B1816" i="1"/>
  <c r="C1816" i="1"/>
  <c r="A1843" i="1"/>
  <c r="B1819" i="1"/>
  <c r="C1819" i="1"/>
  <c r="H1819" i="1" s="1"/>
  <c r="H1784" i="1"/>
  <c r="H1800" i="1"/>
  <c r="H1804" i="1"/>
  <c r="D7624" i="1"/>
  <c r="D6492" i="1"/>
  <c r="D7222" i="1"/>
  <c r="D6485" i="1"/>
  <c r="D7615" i="1"/>
  <c r="D5827" i="1"/>
  <c r="D6109" i="1"/>
  <c r="D7214" i="1"/>
  <c r="D7206" i="1"/>
  <c r="D6501" i="1"/>
  <c r="D5819" i="1"/>
  <c r="D7223" i="1"/>
  <c r="D5284" i="1"/>
  <c r="D6092" i="1"/>
  <c r="H1812" i="1" l="1"/>
  <c r="H1806" i="1"/>
  <c r="H1813" i="1"/>
  <c r="H1817" i="1"/>
  <c r="H1828" i="1"/>
  <c r="H1808" i="1"/>
  <c r="H1809" i="1"/>
  <c r="H1815" i="1"/>
  <c r="H1825" i="1"/>
  <c r="A1862" i="1"/>
  <c r="B1838" i="1"/>
  <c r="C1838" i="1"/>
  <c r="H1838" i="1" s="1"/>
  <c r="A1868" i="1"/>
  <c r="B1844" i="1"/>
  <c r="C1844" i="1"/>
  <c r="H1844" i="1" s="1"/>
  <c r="H1826" i="1"/>
  <c r="A1855" i="1"/>
  <c r="B1831" i="1"/>
  <c r="C1831" i="1"/>
  <c r="H1805" i="1"/>
  <c r="A1870" i="1"/>
  <c r="B1846" i="1"/>
  <c r="C1846" i="1"/>
  <c r="H1846" i="1" s="1"/>
  <c r="H1827" i="1"/>
  <c r="A1873" i="1"/>
  <c r="B1849" i="1"/>
  <c r="C1849" i="1"/>
  <c r="A1857" i="1"/>
  <c r="B1833" i="1"/>
  <c r="C1833" i="1"/>
  <c r="H1833" i="1" s="1"/>
  <c r="A1863" i="1"/>
  <c r="B1839" i="1"/>
  <c r="C1839" i="1"/>
  <c r="A1874" i="1"/>
  <c r="B1850" i="1"/>
  <c r="C1850" i="1"/>
  <c r="H1850" i="1" s="1"/>
  <c r="A1853" i="1"/>
  <c r="B1829" i="1"/>
  <c r="C1829" i="1"/>
  <c r="H1829" i="1" s="1"/>
  <c r="A1875" i="1"/>
  <c r="B1851" i="1"/>
  <c r="C1851" i="1"/>
  <c r="A1867" i="1"/>
  <c r="B1843" i="1"/>
  <c r="C1843" i="1"/>
  <c r="H1816" i="1"/>
  <c r="A1860" i="1"/>
  <c r="B1836" i="1"/>
  <c r="C1836" i="1"/>
  <c r="H1821" i="1"/>
  <c r="A1854" i="1"/>
  <c r="B1830" i="1"/>
  <c r="C1830" i="1"/>
  <c r="A1861" i="1"/>
  <c r="B1837" i="1"/>
  <c r="C1837" i="1"/>
  <c r="A1865" i="1"/>
  <c r="B1841" i="1"/>
  <c r="C1841" i="1"/>
  <c r="H1818" i="1"/>
  <c r="A1876" i="1"/>
  <c r="B1852" i="1"/>
  <c r="C1852" i="1"/>
  <c r="H1852" i="1" s="1"/>
  <c r="A1856" i="1"/>
  <c r="B1832" i="1"/>
  <c r="C1832" i="1"/>
  <c r="H1832" i="1" s="1"/>
  <c r="A1871" i="1"/>
  <c r="B1847" i="1"/>
  <c r="C1847" i="1"/>
  <c r="A1864" i="1"/>
  <c r="B1840" i="1"/>
  <c r="C1840" i="1"/>
  <c r="A1869" i="1"/>
  <c r="B1845" i="1"/>
  <c r="C1845" i="1"/>
  <c r="H1807" i="1"/>
  <c r="H1822" i="1"/>
  <c r="A1866" i="1"/>
  <c r="B1842" i="1"/>
  <c r="C1842" i="1"/>
  <c r="A1859" i="1"/>
  <c r="B1835" i="1"/>
  <c r="C1835" i="1"/>
  <c r="A1872" i="1"/>
  <c r="B1848" i="1"/>
  <c r="C1848" i="1"/>
  <c r="H1848" i="1" s="1"/>
  <c r="A1858" i="1"/>
  <c r="B1834" i="1"/>
  <c r="C1834" i="1"/>
  <c r="D7238" i="1"/>
  <c r="D6509" i="1"/>
  <c r="D5308" i="1"/>
  <c r="D6116" i="1"/>
  <c r="D6525" i="1"/>
  <c r="D6133" i="1"/>
  <c r="D7246" i="1"/>
  <c r="D7247" i="1"/>
  <c r="D7230" i="1"/>
  <c r="D5851" i="1"/>
  <c r="D6516" i="1"/>
  <c r="D5843" i="1"/>
  <c r="D7639" i="1"/>
  <c r="D7648" i="1"/>
  <c r="H1842" i="1" l="1"/>
  <c r="H1840" i="1"/>
  <c r="H1837" i="1"/>
  <c r="H1851" i="1"/>
  <c r="A1884" i="1"/>
  <c r="B1860" i="1"/>
  <c r="C1860" i="1"/>
  <c r="A1887" i="1"/>
  <c r="B1863" i="1"/>
  <c r="C1863" i="1"/>
  <c r="H1863" i="1" s="1"/>
  <c r="A1898" i="1"/>
  <c r="B1874" i="1"/>
  <c r="C1874" i="1"/>
  <c r="A1886" i="1"/>
  <c r="B1862" i="1"/>
  <c r="C1862" i="1"/>
  <c r="H1834" i="1"/>
  <c r="A1883" i="1"/>
  <c r="B1859" i="1"/>
  <c r="C1859" i="1"/>
  <c r="A1893" i="1"/>
  <c r="B1869" i="1"/>
  <c r="C1869" i="1"/>
  <c r="A1889" i="1"/>
  <c r="B1865" i="1"/>
  <c r="C1865" i="1"/>
  <c r="H1865" i="1" s="1"/>
  <c r="H1836" i="1"/>
  <c r="H1839" i="1"/>
  <c r="A1897" i="1"/>
  <c r="B1873" i="1"/>
  <c r="C1873" i="1"/>
  <c r="A1879" i="1"/>
  <c r="B1855" i="1"/>
  <c r="C1855" i="1"/>
  <c r="H1855" i="1" s="1"/>
  <c r="A1880" i="1"/>
  <c r="B1856" i="1"/>
  <c r="C1856" i="1"/>
  <c r="A1899" i="1"/>
  <c r="B1875" i="1"/>
  <c r="C1875" i="1"/>
  <c r="A1882" i="1"/>
  <c r="B1858" i="1"/>
  <c r="C1858" i="1"/>
  <c r="A1890" i="1"/>
  <c r="B1866" i="1"/>
  <c r="C1866" i="1"/>
  <c r="A1888" i="1"/>
  <c r="B1864" i="1"/>
  <c r="C1864" i="1"/>
  <c r="H1864" i="1" s="1"/>
  <c r="A1885" i="1"/>
  <c r="B1861" i="1"/>
  <c r="C1861" i="1"/>
  <c r="H1847" i="1"/>
  <c r="A1900" i="1"/>
  <c r="B1876" i="1"/>
  <c r="C1876" i="1"/>
  <c r="H1830" i="1"/>
  <c r="H1843" i="1"/>
  <c r="A1877" i="1"/>
  <c r="B1853" i="1"/>
  <c r="C1853" i="1"/>
  <c r="A1894" i="1"/>
  <c r="B1870" i="1"/>
  <c r="C1870" i="1"/>
  <c r="A1892" i="1"/>
  <c r="B1868" i="1"/>
  <c r="C1868" i="1"/>
  <c r="A1896" i="1"/>
  <c r="B1872" i="1"/>
  <c r="C1872" i="1"/>
  <c r="A1881" i="1"/>
  <c r="B1857" i="1"/>
  <c r="C1857" i="1"/>
  <c r="H1857" i="1" s="1"/>
  <c r="H1835" i="1"/>
  <c r="H1845" i="1"/>
  <c r="A1895" i="1"/>
  <c r="B1871" i="1"/>
  <c r="C1871" i="1"/>
  <c r="H1841" i="1"/>
  <c r="A1878" i="1"/>
  <c r="B1854" i="1"/>
  <c r="C1854" i="1"/>
  <c r="H1854" i="1" s="1"/>
  <c r="A1891" i="1"/>
  <c r="B1867" i="1"/>
  <c r="C1867" i="1"/>
  <c r="H1849" i="1"/>
  <c r="H1831" i="1"/>
  <c r="D7663" i="1"/>
  <c r="D6540" i="1"/>
  <c r="D6549" i="1"/>
  <c r="D5332" i="1"/>
  <c r="D5875" i="1"/>
  <c r="D7271" i="1"/>
  <c r="D7254" i="1"/>
  <c r="D6533" i="1"/>
  <c r="D7672" i="1"/>
  <c r="D7270" i="1"/>
  <c r="D6140" i="1"/>
  <c r="D5867" i="1"/>
  <c r="D7262" i="1"/>
  <c r="D6157" i="1"/>
  <c r="H1867" i="1" l="1"/>
  <c r="H1853" i="1"/>
  <c r="H1856" i="1"/>
  <c r="H1874" i="1"/>
  <c r="H1868" i="1"/>
  <c r="H1858" i="1"/>
  <c r="A1921" i="1"/>
  <c r="B1897" i="1"/>
  <c r="C1897" i="1"/>
  <c r="H1897" i="1" s="1"/>
  <c r="A1917" i="1"/>
  <c r="B1893" i="1"/>
  <c r="C1893" i="1"/>
  <c r="H1893" i="1" s="1"/>
  <c r="A1919" i="1"/>
  <c r="B1895" i="1"/>
  <c r="C1895" i="1"/>
  <c r="H1895" i="1" s="1"/>
  <c r="A1920" i="1"/>
  <c r="B1896" i="1"/>
  <c r="C1896" i="1"/>
  <c r="H1861" i="1"/>
  <c r="A1914" i="1"/>
  <c r="B1890" i="1"/>
  <c r="C1890" i="1"/>
  <c r="H1859" i="1"/>
  <c r="A1904" i="1"/>
  <c r="B1880" i="1"/>
  <c r="C1880" i="1"/>
  <c r="A1922" i="1"/>
  <c r="B1898" i="1"/>
  <c r="C1898" i="1"/>
  <c r="A1909" i="1"/>
  <c r="B1885" i="1"/>
  <c r="C1885" i="1"/>
  <c r="A1916" i="1"/>
  <c r="B1892" i="1"/>
  <c r="C1892" i="1"/>
  <c r="H1892" i="1" s="1"/>
  <c r="A1906" i="1"/>
  <c r="B1882" i="1"/>
  <c r="C1882" i="1"/>
  <c r="A1907" i="1"/>
  <c r="B1883" i="1"/>
  <c r="C1883" i="1"/>
  <c r="H1883" i="1" s="1"/>
  <c r="A1902" i="1"/>
  <c r="B1878" i="1"/>
  <c r="C1878" i="1"/>
  <c r="H1870" i="1"/>
  <c r="H1876" i="1"/>
  <c r="H1875" i="1"/>
  <c r="A1903" i="1"/>
  <c r="B1879" i="1"/>
  <c r="C1879" i="1"/>
  <c r="A1913" i="1"/>
  <c r="B1889" i="1"/>
  <c r="C1889" i="1"/>
  <c r="H1862" i="1"/>
  <c r="A1911" i="1"/>
  <c r="B1887" i="1"/>
  <c r="C1887" i="1"/>
  <c r="H1887" i="1" s="1"/>
  <c r="A1901" i="1"/>
  <c r="B1877" i="1"/>
  <c r="C1877" i="1"/>
  <c r="H1877" i="1" s="1"/>
  <c r="A1905" i="1"/>
  <c r="B1881" i="1"/>
  <c r="C1881" i="1"/>
  <c r="H1881" i="1" s="1"/>
  <c r="A1912" i="1"/>
  <c r="B1888" i="1"/>
  <c r="C1888" i="1"/>
  <c r="H1873" i="1"/>
  <c r="H1869" i="1"/>
  <c r="H1860" i="1"/>
  <c r="A1915" i="1"/>
  <c r="B1891" i="1"/>
  <c r="C1891" i="1"/>
  <c r="H1871" i="1"/>
  <c r="H1872" i="1"/>
  <c r="A1918" i="1"/>
  <c r="B1894" i="1"/>
  <c r="C1894" i="1"/>
  <c r="A1924" i="1"/>
  <c r="B1900" i="1"/>
  <c r="C1900" i="1"/>
  <c r="H1866" i="1"/>
  <c r="A1923" i="1"/>
  <c r="B1899" i="1"/>
  <c r="C1899" i="1"/>
  <c r="H1899" i="1" s="1"/>
  <c r="A1910" i="1"/>
  <c r="B1886" i="1"/>
  <c r="C1886" i="1"/>
  <c r="H1886" i="1" s="1"/>
  <c r="A1908" i="1"/>
  <c r="B1884" i="1"/>
  <c r="C1884" i="1"/>
  <c r="D7294" i="1"/>
  <c r="D7295" i="1"/>
  <c r="D6164" i="1"/>
  <c r="D7278" i="1"/>
  <c r="D7286" i="1"/>
  <c r="D5356" i="1"/>
  <c r="D6573" i="1"/>
  <c r="D5899" i="1"/>
  <c r="D6564" i="1"/>
  <c r="D7696" i="1"/>
  <c r="D5891" i="1"/>
  <c r="D6557" i="1"/>
  <c r="D6181" i="1"/>
  <c r="D7687" i="1"/>
  <c r="H1878" i="1" l="1"/>
  <c r="A1931" i="1"/>
  <c r="B1907" i="1"/>
  <c r="C1907" i="1"/>
  <c r="A1948" i="1"/>
  <c r="B1924" i="1"/>
  <c r="C1924" i="1"/>
  <c r="H1924" i="1" s="1"/>
  <c r="A1939" i="1"/>
  <c r="B1915" i="1"/>
  <c r="C1915" i="1"/>
  <c r="H1915" i="1" s="1"/>
  <c r="H1882" i="1"/>
  <c r="A1933" i="1"/>
  <c r="B1909" i="1"/>
  <c r="C1909" i="1"/>
  <c r="H1890" i="1"/>
  <c r="A1935" i="1"/>
  <c r="B1911" i="1"/>
  <c r="C1911" i="1"/>
  <c r="H1911" i="1" s="1"/>
  <c r="A1934" i="1"/>
  <c r="B1910" i="1"/>
  <c r="C1910" i="1"/>
  <c r="H1910" i="1" s="1"/>
  <c r="H1894" i="1"/>
  <c r="A1929" i="1"/>
  <c r="B1905" i="1"/>
  <c r="C1905" i="1"/>
  <c r="H1905" i="1" s="1"/>
  <c r="H1889" i="1"/>
  <c r="H1898" i="1"/>
  <c r="A1943" i="1"/>
  <c r="B1919" i="1"/>
  <c r="C1919" i="1"/>
  <c r="H1919" i="1" s="1"/>
  <c r="A1930" i="1"/>
  <c r="B1906" i="1"/>
  <c r="C1906" i="1"/>
  <c r="H1906" i="1" s="1"/>
  <c r="A1938" i="1"/>
  <c r="B1914" i="1"/>
  <c r="C1914" i="1"/>
  <c r="A1942" i="1"/>
  <c r="B1918" i="1"/>
  <c r="C1918" i="1"/>
  <c r="H1918" i="1" s="1"/>
  <c r="A1937" i="1"/>
  <c r="B1913" i="1"/>
  <c r="C1913" i="1"/>
  <c r="H1913" i="1" s="1"/>
  <c r="A1946" i="1"/>
  <c r="B1922" i="1"/>
  <c r="C1922" i="1"/>
  <c r="H1922" i="1" s="1"/>
  <c r="H1884" i="1"/>
  <c r="A1947" i="1"/>
  <c r="B1923" i="1"/>
  <c r="C1923" i="1"/>
  <c r="H1923" i="1" s="1"/>
  <c r="H1888" i="1"/>
  <c r="A1925" i="1"/>
  <c r="B1901" i="1"/>
  <c r="C1901" i="1"/>
  <c r="H1901" i="1" s="1"/>
  <c r="H1879" i="1"/>
  <c r="A1926" i="1"/>
  <c r="B1902" i="1"/>
  <c r="C1902" i="1"/>
  <c r="H1902" i="1" s="1"/>
  <c r="H1880" i="1"/>
  <c r="H1896" i="1"/>
  <c r="A1941" i="1"/>
  <c r="B1917" i="1"/>
  <c r="C1917" i="1"/>
  <c r="H1917" i="1" s="1"/>
  <c r="A1940" i="1"/>
  <c r="B1916" i="1"/>
  <c r="C1916" i="1"/>
  <c r="H1916" i="1" s="1"/>
  <c r="A1932" i="1"/>
  <c r="B1908" i="1"/>
  <c r="C1908" i="1"/>
  <c r="H1900" i="1"/>
  <c r="H1891" i="1"/>
  <c r="A1936" i="1"/>
  <c r="B1912" i="1"/>
  <c r="C1912" i="1"/>
  <c r="H1912" i="1" s="1"/>
  <c r="A1927" i="1"/>
  <c r="B1903" i="1"/>
  <c r="C1903" i="1"/>
  <c r="H1885" i="1"/>
  <c r="A1928" i="1"/>
  <c r="B1904" i="1"/>
  <c r="C1904" i="1"/>
  <c r="A1944" i="1"/>
  <c r="B1920" i="1"/>
  <c r="C1920" i="1"/>
  <c r="A1945" i="1"/>
  <c r="B1921" i="1"/>
  <c r="C1921" i="1"/>
  <c r="H1921" i="1" s="1"/>
  <c r="D6205" i="1"/>
  <c r="D5915" i="1"/>
  <c r="D6581" i="1"/>
  <c r="D6188" i="1"/>
  <c r="D7302" i="1"/>
  <c r="D7720" i="1"/>
  <c r="D5380" i="1"/>
  <c r="D5923" i="1"/>
  <c r="D7319" i="1"/>
  <c r="D7711" i="1"/>
  <c r="D6588" i="1"/>
  <c r="D6597" i="1"/>
  <c r="D7310" i="1"/>
  <c r="D7318" i="1"/>
  <c r="H1904" i="1" l="1"/>
  <c r="A1961" i="1"/>
  <c r="B1937" i="1"/>
  <c r="C1937" i="1"/>
  <c r="A1959" i="1"/>
  <c r="B1935" i="1"/>
  <c r="C1935" i="1"/>
  <c r="H1935" i="1" s="1"/>
  <c r="A1963" i="1"/>
  <c r="B1939" i="1"/>
  <c r="C1939" i="1"/>
  <c r="A1968" i="1"/>
  <c r="B1944" i="1"/>
  <c r="C1944" i="1"/>
  <c r="H1944" i="1" s="1"/>
  <c r="A1960" i="1"/>
  <c r="B1936" i="1"/>
  <c r="C1936" i="1"/>
  <c r="A1964" i="1"/>
  <c r="B1940" i="1"/>
  <c r="C1940" i="1"/>
  <c r="H1940" i="1" s="1"/>
  <c r="A1950" i="1"/>
  <c r="B1926" i="1"/>
  <c r="C1926" i="1"/>
  <c r="A1971" i="1"/>
  <c r="B1947" i="1"/>
  <c r="C1947" i="1"/>
  <c r="H1947" i="1" s="1"/>
  <c r="A1954" i="1"/>
  <c r="B1930" i="1"/>
  <c r="C1930" i="1"/>
  <c r="A1953" i="1"/>
  <c r="B1929" i="1"/>
  <c r="C1929" i="1"/>
  <c r="H1929" i="1" s="1"/>
  <c r="A1952" i="1"/>
  <c r="B1928" i="1"/>
  <c r="C1928" i="1"/>
  <c r="H1909" i="1"/>
  <c r="A1951" i="1"/>
  <c r="B1927" i="1"/>
  <c r="C1927" i="1"/>
  <c r="A1972" i="1"/>
  <c r="B1948" i="1"/>
  <c r="C1948" i="1"/>
  <c r="A1966" i="1"/>
  <c r="B1942" i="1"/>
  <c r="C1942" i="1"/>
  <c r="A1969" i="1"/>
  <c r="B1945" i="1"/>
  <c r="C1945" i="1"/>
  <c r="H1945" i="1" s="1"/>
  <c r="H1903" i="1"/>
  <c r="H1908" i="1"/>
  <c r="A1965" i="1"/>
  <c r="B1941" i="1"/>
  <c r="C1941" i="1"/>
  <c r="H1914" i="1"/>
  <c r="A1967" i="1"/>
  <c r="B1943" i="1"/>
  <c r="C1943" i="1"/>
  <c r="A1957" i="1"/>
  <c r="B1933" i="1"/>
  <c r="C1933" i="1"/>
  <c r="H1933" i="1" s="1"/>
  <c r="H1907" i="1"/>
  <c r="H1920" i="1"/>
  <c r="A1949" i="1"/>
  <c r="B1925" i="1"/>
  <c r="C1925" i="1"/>
  <c r="A1970" i="1"/>
  <c r="B1946" i="1"/>
  <c r="C1946" i="1"/>
  <c r="H1946" i="1" s="1"/>
  <c r="A1958" i="1"/>
  <c r="B1934" i="1"/>
  <c r="C1934" i="1"/>
  <c r="A1956" i="1"/>
  <c r="B1932" i="1"/>
  <c r="C1932" i="1"/>
  <c r="H1932" i="1" s="1"/>
  <c r="A1962" i="1"/>
  <c r="B1938" i="1"/>
  <c r="C1938" i="1"/>
  <c r="A1955" i="1"/>
  <c r="B1931" i="1"/>
  <c r="C1931" i="1"/>
  <c r="H1931" i="1" s="1"/>
  <c r="D7342" i="1"/>
  <c r="D7735" i="1"/>
  <c r="D7334" i="1"/>
  <c r="D7343" i="1"/>
  <c r="D7326" i="1"/>
  <c r="D6621" i="1"/>
  <c r="D6612" i="1"/>
  <c r="D5404" i="1"/>
  <c r="D6212" i="1"/>
  <c r="D5939" i="1"/>
  <c r="D5947" i="1"/>
  <c r="D6605" i="1"/>
  <c r="D6229" i="1"/>
  <c r="D7744" i="1"/>
  <c r="H1948" i="1" l="1"/>
  <c r="A1988" i="1"/>
  <c r="B1964" i="1"/>
  <c r="C1964" i="1"/>
  <c r="H1964" i="1" s="1"/>
  <c r="H1925" i="1"/>
  <c r="H1943" i="1"/>
  <c r="A1976" i="1"/>
  <c r="B1952" i="1"/>
  <c r="C1952" i="1"/>
  <c r="H1952" i="1" s="1"/>
  <c r="H1936" i="1"/>
  <c r="A1987" i="1"/>
  <c r="B1963" i="1"/>
  <c r="C1963" i="1"/>
  <c r="A1996" i="1"/>
  <c r="B1972" i="1"/>
  <c r="C1972" i="1"/>
  <c r="A1995" i="1"/>
  <c r="B1971" i="1"/>
  <c r="C1971" i="1"/>
  <c r="H1934" i="1"/>
  <c r="A1973" i="1"/>
  <c r="B1949" i="1"/>
  <c r="C1949" i="1"/>
  <c r="A1991" i="1"/>
  <c r="B1967" i="1"/>
  <c r="C1967" i="1"/>
  <c r="H1927" i="1"/>
  <c r="H1926" i="1"/>
  <c r="A1984" i="1"/>
  <c r="B1960" i="1"/>
  <c r="C1960" i="1"/>
  <c r="A1994" i="1"/>
  <c r="B1970" i="1"/>
  <c r="C1970" i="1"/>
  <c r="A1983" i="1"/>
  <c r="B1959" i="1"/>
  <c r="C1959" i="1"/>
  <c r="A1980" i="1"/>
  <c r="B1956" i="1"/>
  <c r="C1956" i="1"/>
  <c r="A1979" i="1"/>
  <c r="B1955" i="1"/>
  <c r="C1955" i="1"/>
  <c r="A1993" i="1"/>
  <c r="B1969" i="1"/>
  <c r="C1969" i="1"/>
  <c r="A1977" i="1"/>
  <c r="B1953" i="1"/>
  <c r="C1953" i="1"/>
  <c r="H1953" i="1" s="1"/>
  <c r="H1938" i="1"/>
  <c r="A1982" i="1"/>
  <c r="B1958" i="1"/>
  <c r="C1958" i="1"/>
  <c r="H1941" i="1"/>
  <c r="H1942" i="1"/>
  <c r="A1975" i="1"/>
  <c r="B1951" i="1"/>
  <c r="C1951" i="1"/>
  <c r="H1930" i="1"/>
  <c r="A1974" i="1"/>
  <c r="B1950" i="1"/>
  <c r="C1950" i="1"/>
  <c r="H1950" i="1" s="1"/>
  <c r="H1937" i="1"/>
  <c r="A1992" i="1"/>
  <c r="B1968" i="1"/>
  <c r="C1968" i="1"/>
  <c r="H1968" i="1" s="1"/>
  <c r="A1986" i="1"/>
  <c r="B1962" i="1"/>
  <c r="C1962" i="1"/>
  <c r="A1989" i="1"/>
  <c r="B1965" i="1"/>
  <c r="C1965" i="1"/>
  <c r="A1990" i="1"/>
  <c r="B1966" i="1"/>
  <c r="C1966" i="1"/>
  <c r="H1928" i="1"/>
  <c r="A1978" i="1"/>
  <c r="B1954" i="1"/>
  <c r="C1954" i="1"/>
  <c r="H1939" i="1"/>
  <c r="A1985" i="1"/>
  <c r="B1961" i="1"/>
  <c r="C1961" i="1"/>
  <c r="A1981" i="1"/>
  <c r="B1957" i="1"/>
  <c r="C1957" i="1"/>
  <c r="H1957" i="1" s="1"/>
  <c r="D6253" i="1"/>
  <c r="D6236" i="1"/>
  <c r="D6636" i="1"/>
  <c r="D7367" i="1"/>
  <c r="D6629" i="1"/>
  <c r="D7358" i="1"/>
  <c r="D6645" i="1"/>
  <c r="D5428" i="1"/>
  <c r="D7759" i="1"/>
  <c r="D5971" i="1"/>
  <c r="D7768" i="1"/>
  <c r="D5963" i="1"/>
  <c r="D7350" i="1"/>
  <c r="D7366" i="1"/>
  <c r="H1969" i="1" l="1"/>
  <c r="H1951" i="1"/>
  <c r="H1970" i="1"/>
  <c r="H1967" i="1"/>
  <c r="A2009" i="1"/>
  <c r="B1985" i="1"/>
  <c r="C1985" i="1"/>
  <c r="A2014" i="1"/>
  <c r="B1990" i="1"/>
  <c r="C1990" i="1"/>
  <c r="H1990" i="1" s="1"/>
  <c r="A2003" i="1"/>
  <c r="B1979" i="1"/>
  <c r="C1979" i="1"/>
  <c r="A2019" i="1"/>
  <c r="B1995" i="1"/>
  <c r="C1995" i="1"/>
  <c r="H1965" i="1"/>
  <c r="A2016" i="1"/>
  <c r="B1992" i="1"/>
  <c r="C1992" i="1"/>
  <c r="H1992" i="1" s="1"/>
  <c r="A1999" i="1"/>
  <c r="B1975" i="1"/>
  <c r="C1975" i="1"/>
  <c r="H1956" i="1"/>
  <c r="A2018" i="1"/>
  <c r="B1994" i="1"/>
  <c r="C1994" i="1"/>
  <c r="A2015" i="1"/>
  <c r="B1991" i="1"/>
  <c r="C1991" i="1"/>
  <c r="H1972" i="1"/>
  <c r="H1954" i="1"/>
  <c r="A2001" i="1"/>
  <c r="B1977" i="1"/>
  <c r="C1977" i="1"/>
  <c r="H1960" i="1"/>
  <c r="H1949" i="1"/>
  <c r="A2000" i="1"/>
  <c r="B1976" i="1"/>
  <c r="C1976" i="1"/>
  <c r="A2004" i="1"/>
  <c r="B1980" i="1"/>
  <c r="C1980" i="1"/>
  <c r="A2020" i="1"/>
  <c r="B1996" i="1"/>
  <c r="C1996" i="1"/>
  <c r="A2013" i="1"/>
  <c r="B1989" i="1"/>
  <c r="C1989" i="1"/>
  <c r="A2002" i="1"/>
  <c r="B1978" i="1"/>
  <c r="C1978" i="1"/>
  <c r="H1978" i="1" s="1"/>
  <c r="H1962" i="1"/>
  <c r="H1958" i="1"/>
  <c r="H1959" i="1"/>
  <c r="A2008" i="1"/>
  <c r="B1984" i="1"/>
  <c r="C1984" i="1"/>
  <c r="H1984" i="1" s="1"/>
  <c r="A1997" i="1"/>
  <c r="B1973" i="1"/>
  <c r="C1973" i="1"/>
  <c r="H1973" i="1" s="1"/>
  <c r="H1963" i="1"/>
  <c r="A2005" i="1"/>
  <c r="B1981" i="1"/>
  <c r="C1981" i="1"/>
  <c r="A1998" i="1"/>
  <c r="B1974" i="1"/>
  <c r="C1974" i="1"/>
  <c r="H1974" i="1" s="1"/>
  <c r="A2017" i="1"/>
  <c r="B1993" i="1"/>
  <c r="C1993" i="1"/>
  <c r="H1961" i="1"/>
  <c r="H1966" i="1"/>
  <c r="A2010" i="1"/>
  <c r="B1986" i="1"/>
  <c r="C1986" i="1"/>
  <c r="H1986" i="1" s="1"/>
  <c r="A2006" i="1"/>
  <c r="B1982" i="1"/>
  <c r="C1982" i="1"/>
  <c r="H1955" i="1"/>
  <c r="A2007" i="1"/>
  <c r="B1983" i="1"/>
  <c r="C1983" i="1"/>
  <c r="H1971" i="1"/>
  <c r="A2011" i="1"/>
  <c r="B1987" i="1"/>
  <c r="C1987" i="1"/>
  <c r="A2012" i="1"/>
  <c r="B1988" i="1"/>
  <c r="C1988" i="1"/>
  <c r="D5452" i="1"/>
  <c r="D7391" i="1"/>
  <c r="D5987" i="1"/>
  <c r="D6669" i="1"/>
  <c r="D6660" i="1"/>
  <c r="D7792" i="1"/>
  <c r="D7382" i="1"/>
  <c r="D6260" i="1"/>
  <c r="D7374" i="1"/>
  <c r="D7783" i="1"/>
  <c r="D7390" i="1"/>
  <c r="D5995" i="1"/>
  <c r="D6653" i="1"/>
  <c r="D6277" i="1"/>
  <c r="H1976" i="1" l="1"/>
  <c r="H1995" i="1"/>
  <c r="H1979" i="1"/>
  <c r="H1988" i="1"/>
  <c r="A2044" i="1"/>
  <c r="B2020" i="1"/>
  <c r="C2020" i="1"/>
  <c r="H2020" i="1" s="1"/>
  <c r="A2039" i="1"/>
  <c r="B2015" i="1"/>
  <c r="C2015" i="1"/>
  <c r="H2015" i="1" s="1"/>
  <c r="H1983" i="1"/>
  <c r="A2021" i="1"/>
  <c r="B1997" i="1"/>
  <c r="C1997" i="1"/>
  <c r="H1980" i="1"/>
  <c r="H1977" i="1"/>
  <c r="H1994" i="1"/>
  <c r="A2027" i="1"/>
  <c r="B2003" i="1"/>
  <c r="C2003" i="1"/>
  <c r="A2026" i="1"/>
  <c r="B2002" i="1"/>
  <c r="C2002" i="1"/>
  <c r="H2002" i="1" s="1"/>
  <c r="A2040" i="1"/>
  <c r="B2016" i="1"/>
  <c r="C2016" i="1"/>
  <c r="H2016" i="1" s="1"/>
  <c r="A2034" i="1"/>
  <c r="B2010" i="1"/>
  <c r="C2010" i="1"/>
  <c r="A2022" i="1"/>
  <c r="B1998" i="1"/>
  <c r="C1998" i="1"/>
  <c r="A2031" i="1"/>
  <c r="B2007" i="1"/>
  <c r="C2007" i="1"/>
  <c r="H1981" i="1"/>
  <c r="H1989" i="1"/>
  <c r="A2028" i="1"/>
  <c r="B2004" i="1"/>
  <c r="C2004" i="1"/>
  <c r="A2025" i="1"/>
  <c r="B2001" i="1"/>
  <c r="C2001" i="1"/>
  <c r="A2042" i="1"/>
  <c r="B2018" i="1"/>
  <c r="C2018" i="1"/>
  <c r="A2035" i="1"/>
  <c r="B2011" i="1"/>
  <c r="C2011" i="1"/>
  <c r="H2011" i="1" s="1"/>
  <c r="A2030" i="1"/>
  <c r="B2006" i="1"/>
  <c r="C2006" i="1"/>
  <c r="A2041" i="1"/>
  <c r="B2017" i="1"/>
  <c r="C2017" i="1"/>
  <c r="H2017" i="1" s="1"/>
  <c r="A2036" i="1"/>
  <c r="B2012" i="1"/>
  <c r="C2012" i="1"/>
  <c r="H2012" i="1" s="1"/>
  <c r="A2038" i="1"/>
  <c r="B2014" i="1"/>
  <c r="C2014" i="1"/>
  <c r="H1987" i="1"/>
  <c r="H1982" i="1"/>
  <c r="H1993" i="1"/>
  <c r="A2029" i="1"/>
  <c r="B2005" i="1"/>
  <c r="C2005" i="1"/>
  <c r="A2037" i="1"/>
  <c r="B2013" i="1"/>
  <c r="C2013" i="1"/>
  <c r="H1975" i="1"/>
  <c r="H1985" i="1"/>
  <c r="A2032" i="1"/>
  <c r="B2008" i="1"/>
  <c r="C2008" i="1"/>
  <c r="H1996" i="1"/>
  <c r="A2024" i="1"/>
  <c r="B2000" i="1"/>
  <c r="C2000" i="1"/>
  <c r="H2000" i="1" s="1"/>
  <c r="H1991" i="1"/>
  <c r="A2043" i="1"/>
  <c r="B2019" i="1"/>
  <c r="C2019" i="1"/>
  <c r="A2023" i="1"/>
  <c r="B1999" i="1"/>
  <c r="C1999" i="1"/>
  <c r="A2033" i="1"/>
  <c r="B2009" i="1"/>
  <c r="C2009" i="1"/>
  <c r="D6301" i="1"/>
  <c r="D7414" i="1"/>
  <c r="D7406" i="1"/>
  <c r="D6011" i="1"/>
  <c r="D6677" i="1"/>
  <c r="D7807" i="1"/>
  <c r="D7816" i="1"/>
  <c r="D7415" i="1"/>
  <c r="D7398" i="1"/>
  <c r="D6684" i="1"/>
  <c r="D5476" i="1"/>
  <c r="D6019" i="1"/>
  <c r="D6284" i="1"/>
  <c r="D6693" i="1"/>
  <c r="H2014" i="1" l="1"/>
  <c r="H2010" i="1"/>
  <c r="H2019" i="1"/>
  <c r="H2008" i="1"/>
  <c r="H2005" i="1"/>
  <c r="H2001" i="1"/>
  <c r="H2007" i="1"/>
  <c r="A2065" i="1"/>
  <c r="B2041" i="1"/>
  <c r="C2041" i="1"/>
  <c r="A2047" i="1"/>
  <c r="B2023" i="1"/>
  <c r="C2023" i="1"/>
  <c r="H2023" i="1" s="1"/>
  <c r="A2061" i="1"/>
  <c r="B2037" i="1"/>
  <c r="C2037" i="1"/>
  <c r="H2006" i="1"/>
  <c r="A2066" i="1"/>
  <c r="B2042" i="1"/>
  <c r="C2042" i="1"/>
  <c r="H2042" i="1" s="1"/>
  <c r="H2003" i="1"/>
  <c r="A2045" i="1"/>
  <c r="B2021" i="1"/>
  <c r="C2021" i="1"/>
  <c r="A2062" i="1"/>
  <c r="B2038" i="1"/>
  <c r="C2038" i="1"/>
  <c r="A2051" i="1"/>
  <c r="B2027" i="1"/>
  <c r="C2027" i="1"/>
  <c r="A2058" i="1"/>
  <c r="B2034" i="1"/>
  <c r="C2034" i="1"/>
  <c r="H2034" i="1" s="1"/>
  <c r="A2054" i="1"/>
  <c r="B2030" i="1"/>
  <c r="C2030" i="1"/>
  <c r="H2030" i="1" s="1"/>
  <c r="H2009" i="1"/>
  <c r="A2067" i="1"/>
  <c r="B2043" i="1"/>
  <c r="C2043" i="1"/>
  <c r="A2056" i="1"/>
  <c r="B2032" i="1"/>
  <c r="C2032" i="1"/>
  <c r="A2053" i="1"/>
  <c r="B2029" i="1"/>
  <c r="C2029" i="1"/>
  <c r="A2049" i="1"/>
  <c r="B2025" i="1"/>
  <c r="C2025" i="1"/>
  <c r="H2025" i="1" s="1"/>
  <c r="A2055" i="1"/>
  <c r="B2031" i="1"/>
  <c r="C2031" i="1"/>
  <c r="H2031" i="1" s="1"/>
  <c r="A2060" i="1"/>
  <c r="B2036" i="1"/>
  <c r="C2036" i="1"/>
  <c r="H2004" i="1"/>
  <c r="H1998" i="1"/>
  <c r="A2064" i="1"/>
  <c r="B2040" i="1"/>
  <c r="C2040" i="1"/>
  <c r="H2040" i="1" s="1"/>
  <c r="A2063" i="1"/>
  <c r="B2039" i="1"/>
  <c r="C2039" i="1"/>
  <c r="H1999" i="1"/>
  <c r="H2013" i="1"/>
  <c r="H2018" i="1"/>
  <c r="A2052" i="1"/>
  <c r="B2028" i="1"/>
  <c r="C2028" i="1"/>
  <c r="H2028" i="1" s="1"/>
  <c r="A2046" i="1"/>
  <c r="B2022" i="1"/>
  <c r="C2022" i="1"/>
  <c r="H1997" i="1"/>
  <c r="A2057" i="1"/>
  <c r="B2033" i="1"/>
  <c r="C2033" i="1"/>
  <c r="H2033" i="1" s="1"/>
  <c r="A2059" i="1"/>
  <c r="B2035" i="1"/>
  <c r="C2035" i="1"/>
  <c r="A2048" i="1"/>
  <c r="B2024" i="1"/>
  <c r="C2024" i="1"/>
  <c r="A2050" i="1"/>
  <c r="B2026" i="1"/>
  <c r="C2026" i="1"/>
  <c r="H2026" i="1" s="1"/>
  <c r="A2068" i="1"/>
  <c r="B2044" i="1"/>
  <c r="C2044" i="1"/>
  <c r="D6043" i="1"/>
  <c r="D6708" i="1"/>
  <c r="D7831" i="1"/>
  <c r="D7438" i="1"/>
  <c r="D7422" i="1"/>
  <c r="D6701" i="1"/>
  <c r="D6717" i="1"/>
  <c r="D7439" i="1"/>
  <c r="D6035" i="1"/>
  <c r="D6308" i="1"/>
  <c r="D5500" i="1"/>
  <c r="D7840" i="1"/>
  <c r="D7430" i="1"/>
  <c r="D6325" i="1"/>
  <c r="H2022" i="1" l="1"/>
  <c r="H2043" i="1"/>
  <c r="H2021" i="1"/>
  <c r="H2037" i="1"/>
  <c r="H2044" i="1"/>
  <c r="A2072" i="1"/>
  <c r="B2048" i="1"/>
  <c r="C2048" i="1"/>
  <c r="A2089" i="1"/>
  <c r="B2065" i="1"/>
  <c r="C2065" i="1"/>
  <c r="H2035" i="1"/>
  <c r="H2039" i="1"/>
  <c r="H2036" i="1"/>
  <c r="A2073" i="1"/>
  <c r="B2049" i="1"/>
  <c r="C2049" i="1"/>
  <c r="A2082" i="1"/>
  <c r="B2058" i="1"/>
  <c r="C2058" i="1"/>
  <c r="H2058" i="1" s="1"/>
  <c r="A2092" i="1"/>
  <c r="B2068" i="1"/>
  <c r="C2068" i="1"/>
  <c r="H2068" i="1" s="1"/>
  <c r="A2070" i="1"/>
  <c r="B2046" i="1"/>
  <c r="C2046" i="1"/>
  <c r="H2046" i="1" s="1"/>
  <c r="H2029" i="1"/>
  <c r="A2091" i="1"/>
  <c r="B2067" i="1"/>
  <c r="C2067" i="1"/>
  <c r="H2027" i="1"/>
  <c r="A2069" i="1"/>
  <c r="B2045" i="1"/>
  <c r="C2045" i="1"/>
  <c r="H2045" i="1" s="1"/>
  <c r="A2085" i="1"/>
  <c r="B2061" i="1"/>
  <c r="C2061" i="1"/>
  <c r="A2083" i="1"/>
  <c r="B2059" i="1"/>
  <c r="C2059" i="1"/>
  <c r="A2075" i="1"/>
  <c r="B2051" i="1"/>
  <c r="C2051" i="1"/>
  <c r="A2087" i="1"/>
  <c r="B2063" i="1"/>
  <c r="C2063" i="1"/>
  <c r="A2084" i="1"/>
  <c r="B2060" i="1"/>
  <c r="C2060" i="1"/>
  <c r="A2077" i="1"/>
  <c r="B2053" i="1"/>
  <c r="C2053" i="1"/>
  <c r="H2053" i="1" s="1"/>
  <c r="A2074" i="1"/>
  <c r="B2050" i="1"/>
  <c r="C2050" i="1"/>
  <c r="H2050" i="1" s="1"/>
  <c r="A2076" i="1"/>
  <c r="B2052" i="1"/>
  <c r="C2052" i="1"/>
  <c r="H2052" i="1" s="1"/>
  <c r="H2032" i="1"/>
  <c r="H2038" i="1"/>
  <c r="A2071" i="1"/>
  <c r="B2047" i="1"/>
  <c r="C2047" i="1"/>
  <c r="H2047" i="1" s="1"/>
  <c r="H2024" i="1"/>
  <c r="A2081" i="1"/>
  <c r="B2057" i="1"/>
  <c r="C2057" i="1"/>
  <c r="H2057" i="1" s="1"/>
  <c r="A2088" i="1"/>
  <c r="B2064" i="1"/>
  <c r="C2064" i="1"/>
  <c r="A2079" i="1"/>
  <c r="B2055" i="1"/>
  <c r="C2055" i="1"/>
  <c r="A2078" i="1"/>
  <c r="B2054" i="1"/>
  <c r="C2054" i="1"/>
  <c r="H2054" i="1" s="1"/>
  <c r="A2090" i="1"/>
  <c r="B2066" i="1"/>
  <c r="C2066" i="1"/>
  <c r="H2066" i="1" s="1"/>
  <c r="H2041" i="1"/>
  <c r="A2080" i="1"/>
  <c r="B2056" i="1"/>
  <c r="C2056" i="1"/>
  <c r="H2056" i="1" s="1"/>
  <c r="A2086" i="1"/>
  <c r="B2062" i="1"/>
  <c r="C2062" i="1"/>
  <c r="D7454" i="1"/>
  <c r="D7462" i="1"/>
  <c r="D7864" i="1"/>
  <c r="D5524" i="1"/>
  <c r="D6741" i="1"/>
  <c r="D7855" i="1"/>
  <c r="D6059" i="1"/>
  <c r="D6725" i="1"/>
  <c r="D6732" i="1"/>
  <c r="D6349" i="1"/>
  <c r="D6332" i="1"/>
  <c r="D7463" i="1"/>
  <c r="D7446" i="1"/>
  <c r="D6067" i="1"/>
  <c r="H2048" i="1" l="1"/>
  <c r="H2062" i="1"/>
  <c r="H2064" i="1"/>
  <c r="H2063" i="1"/>
  <c r="H2067" i="1"/>
  <c r="H2051" i="1"/>
  <c r="H2065" i="1"/>
  <c r="A2114" i="1"/>
  <c r="B2090" i="1"/>
  <c r="C2090" i="1"/>
  <c r="H2090" i="1" s="1"/>
  <c r="A2095" i="1"/>
  <c r="B2071" i="1"/>
  <c r="C2071" i="1"/>
  <c r="H2071" i="1" s="1"/>
  <c r="A2098" i="1"/>
  <c r="B2074" i="1"/>
  <c r="C2074" i="1"/>
  <c r="H2061" i="1"/>
  <c r="A2116" i="1"/>
  <c r="B2092" i="1"/>
  <c r="C2092" i="1"/>
  <c r="H2092" i="1" s="1"/>
  <c r="A2111" i="1"/>
  <c r="B2087" i="1"/>
  <c r="C2087" i="1"/>
  <c r="A2115" i="1"/>
  <c r="B2091" i="1"/>
  <c r="C2091" i="1"/>
  <c r="H2091" i="1" s="1"/>
  <c r="A2109" i="1"/>
  <c r="B2085" i="1"/>
  <c r="C2085" i="1"/>
  <c r="H2085" i="1" s="1"/>
  <c r="A2112" i="1"/>
  <c r="B2088" i="1"/>
  <c r="C2088" i="1"/>
  <c r="A2106" i="1"/>
  <c r="B2082" i="1"/>
  <c r="C2082" i="1"/>
  <c r="A2102" i="1"/>
  <c r="B2078" i="1"/>
  <c r="C2078" i="1"/>
  <c r="A2101" i="1"/>
  <c r="B2077" i="1"/>
  <c r="C2077" i="1"/>
  <c r="H2077" i="1" s="1"/>
  <c r="A2104" i="1"/>
  <c r="B2080" i="1"/>
  <c r="C2080" i="1"/>
  <c r="H2080" i="1" s="1"/>
  <c r="H2055" i="1"/>
  <c r="A2105" i="1"/>
  <c r="B2081" i="1"/>
  <c r="C2081" i="1"/>
  <c r="H2060" i="1"/>
  <c r="A2099" i="1"/>
  <c r="B2075" i="1"/>
  <c r="C2075" i="1"/>
  <c r="H2075" i="1" s="1"/>
  <c r="H2049" i="1"/>
  <c r="A2113" i="1"/>
  <c r="B2089" i="1"/>
  <c r="C2089" i="1"/>
  <c r="A2110" i="1"/>
  <c r="B2086" i="1"/>
  <c r="C2086" i="1"/>
  <c r="A2100" i="1"/>
  <c r="B2076" i="1"/>
  <c r="C2076" i="1"/>
  <c r="H2059" i="1"/>
  <c r="A2093" i="1"/>
  <c r="B2069" i="1"/>
  <c r="C2069" i="1"/>
  <c r="A2094" i="1"/>
  <c r="B2070" i="1"/>
  <c r="C2070" i="1"/>
  <c r="H2070" i="1" s="1"/>
  <c r="A2108" i="1"/>
  <c r="B2084" i="1"/>
  <c r="C2084" i="1"/>
  <c r="A2097" i="1"/>
  <c r="B2073" i="1"/>
  <c r="C2073" i="1"/>
  <c r="A2103" i="1"/>
  <c r="B2079" i="1"/>
  <c r="C2079" i="1"/>
  <c r="A2107" i="1"/>
  <c r="B2083" i="1"/>
  <c r="C2083" i="1"/>
  <c r="H2083" i="1" s="1"/>
  <c r="A2096" i="1"/>
  <c r="B2072" i="1"/>
  <c r="C2072" i="1"/>
  <c r="H2072" i="1" s="1"/>
  <c r="D6373" i="1"/>
  <c r="D7486" i="1"/>
  <c r="D7487" i="1"/>
  <c r="D6356" i="1"/>
  <c r="D6091" i="1"/>
  <c r="D7470" i="1"/>
  <c r="D6756" i="1"/>
  <c r="D7879" i="1"/>
  <c r="D5548" i="1"/>
  <c r="D6749" i="1"/>
  <c r="D6765" i="1"/>
  <c r="D7478" i="1"/>
  <c r="D7888" i="1"/>
  <c r="D6083" i="1"/>
  <c r="H2084" i="1" l="1"/>
  <c r="H2089" i="1"/>
  <c r="H2081" i="1"/>
  <c r="H2088" i="1"/>
  <c r="H2074" i="1"/>
  <c r="A2121" i="1"/>
  <c r="B2097" i="1"/>
  <c r="C2097" i="1"/>
  <c r="A2134" i="1"/>
  <c r="B2110" i="1"/>
  <c r="C2110" i="1"/>
  <c r="A2125" i="1"/>
  <c r="B2101" i="1"/>
  <c r="C2101" i="1"/>
  <c r="H2087" i="1"/>
  <c r="A2117" i="1"/>
  <c r="B2093" i="1"/>
  <c r="C2093" i="1"/>
  <c r="H2093" i="1" s="1"/>
  <c r="A2131" i="1"/>
  <c r="B2107" i="1"/>
  <c r="C2107" i="1"/>
  <c r="H2079" i="1"/>
  <c r="A2132" i="1"/>
  <c r="B2108" i="1"/>
  <c r="C2108" i="1"/>
  <c r="H2076" i="1"/>
  <c r="A2137" i="1"/>
  <c r="B2113" i="1"/>
  <c r="C2113" i="1"/>
  <c r="A2129" i="1"/>
  <c r="B2105" i="1"/>
  <c r="C2105" i="1"/>
  <c r="H2078" i="1"/>
  <c r="A2136" i="1"/>
  <c r="B2112" i="1"/>
  <c r="C2112" i="1"/>
  <c r="A2122" i="1"/>
  <c r="B2098" i="1"/>
  <c r="C2098" i="1"/>
  <c r="H2098" i="1" s="1"/>
  <c r="A2135" i="1"/>
  <c r="B2111" i="1"/>
  <c r="C2111" i="1"/>
  <c r="H2111" i="1" s="1"/>
  <c r="A2126" i="1"/>
  <c r="B2102" i="1"/>
  <c r="C2102" i="1"/>
  <c r="A2127" i="1"/>
  <c r="B2103" i="1"/>
  <c r="C2103" i="1"/>
  <c r="A2124" i="1"/>
  <c r="B2100" i="1"/>
  <c r="C2100" i="1"/>
  <c r="H2073" i="1"/>
  <c r="A2118" i="1"/>
  <c r="B2094" i="1"/>
  <c r="C2094" i="1"/>
  <c r="H2094" i="1" s="1"/>
  <c r="H2086" i="1"/>
  <c r="H2082" i="1"/>
  <c r="A2133" i="1"/>
  <c r="B2109" i="1"/>
  <c r="C2109" i="1"/>
  <c r="A2119" i="1"/>
  <c r="B2095" i="1"/>
  <c r="C2095" i="1"/>
  <c r="H2095" i="1" s="1"/>
  <c r="A2120" i="1"/>
  <c r="B2096" i="1"/>
  <c r="C2096" i="1"/>
  <c r="H2096" i="1" s="1"/>
  <c r="H2069" i="1"/>
  <c r="A2123" i="1"/>
  <c r="B2099" i="1"/>
  <c r="C2099" i="1"/>
  <c r="A2128" i="1"/>
  <c r="B2104" i="1"/>
  <c r="C2104" i="1"/>
  <c r="A2140" i="1"/>
  <c r="B2116" i="1"/>
  <c r="C2116" i="1"/>
  <c r="A2130" i="1"/>
  <c r="B2106" i="1"/>
  <c r="C2106" i="1"/>
  <c r="H2106" i="1" s="1"/>
  <c r="A2139" i="1"/>
  <c r="B2115" i="1"/>
  <c r="C2115" i="1"/>
  <c r="H2115" i="1" s="1"/>
  <c r="A2138" i="1"/>
  <c r="B2114" i="1"/>
  <c r="C2114" i="1"/>
  <c r="D7903" i="1"/>
  <c r="D7510" i="1"/>
  <c r="D7502" i="1"/>
  <c r="D6780" i="1"/>
  <c r="D6789" i="1"/>
  <c r="D6115" i="1"/>
  <c r="D6107" i="1"/>
  <c r="D6773" i="1"/>
  <c r="D5572" i="1"/>
  <c r="D7494" i="1"/>
  <c r="D6380" i="1"/>
  <c r="D7511" i="1"/>
  <c r="D6397" i="1"/>
  <c r="D7912" i="1"/>
  <c r="H2103" i="1" l="1"/>
  <c r="H2105" i="1"/>
  <c r="H2097" i="1"/>
  <c r="H2099" i="1"/>
  <c r="H2101" i="1"/>
  <c r="H2110" i="1"/>
  <c r="A2152" i="1"/>
  <c r="B2128" i="1"/>
  <c r="C2128" i="1"/>
  <c r="A2151" i="1"/>
  <c r="B2127" i="1"/>
  <c r="C2127" i="1"/>
  <c r="A2153" i="1"/>
  <c r="B2129" i="1"/>
  <c r="C2129" i="1"/>
  <c r="H2129" i="1" s="1"/>
  <c r="A2145" i="1"/>
  <c r="B2121" i="1"/>
  <c r="C2121" i="1"/>
  <c r="H2114" i="1"/>
  <c r="A2154" i="1"/>
  <c r="B2130" i="1"/>
  <c r="C2130" i="1"/>
  <c r="A2143" i="1"/>
  <c r="B2119" i="1"/>
  <c r="C2119" i="1"/>
  <c r="A2142" i="1"/>
  <c r="B2118" i="1"/>
  <c r="C2118" i="1"/>
  <c r="H2102" i="1"/>
  <c r="A2146" i="1"/>
  <c r="B2122" i="1"/>
  <c r="C2122" i="1"/>
  <c r="H2113" i="1"/>
  <c r="H2107" i="1"/>
  <c r="A2162" i="1"/>
  <c r="B2138" i="1"/>
  <c r="C2138" i="1"/>
  <c r="H2138" i="1" s="1"/>
  <c r="A2163" i="1"/>
  <c r="B2139" i="1"/>
  <c r="C2139" i="1"/>
  <c r="A2144" i="1"/>
  <c r="B2120" i="1"/>
  <c r="C2120" i="1"/>
  <c r="H2116" i="1"/>
  <c r="A2147" i="1"/>
  <c r="B2123" i="1"/>
  <c r="C2123" i="1"/>
  <c r="H2123" i="1" s="1"/>
  <c r="H2109" i="1"/>
  <c r="H2112" i="1"/>
  <c r="A2149" i="1"/>
  <c r="B2125" i="1"/>
  <c r="C2125" i="1"/>
  <c r="H2100" i="1"/>
  <c r="A2150" i="1"/>
  <c r="B2126" i="1"/>
  <c r="C2126" i="1"/>
  <c r="A2161" i="1"/>
  <c r="B2137" i="1"/>
  <c r="C2137" i="1"/>
  <c r="A2155" i="1"/>
  <c r="B2131" i="1"/>
  <c r="C2131" i="1"/>
  <c r="A2157" i="1"/>
  <c r="B2133" i="1"/>
  <c r="C2133" i="1"/>
  <c r="H2133" i="1" s="1"/>
  <c r="A2164" i="1"/>
  <c r="B2140" i="1"/>
  <c r="C2140" i="1"/>
  <c r="A2160" i="1"/>
  <c r="B2136" i="1"/>
  <c r="C2136" i="1"/>
  <c r="H2136" i="1" s="1"/>
  <c r="H2104" i="1"/>
  <c r="A2148" i="1"/>
  <c r="B2124" i="1"/>
  <c r="C2124" i="1"/>
  <c r="H2108" i="1"/>
  <c r="A2158" i="1"/>
  <c r="B2134" i="1"/>
  <c r="C2134" i="1"/>
  <c r="H2134" i="1" s="1"/>
  <c r="A2141" i="1"/>
  <c r="B2117" i="1"/>
  <c r="C2117" i="1"/>
  <c r="A2159" i="1"/>
  <c r="B2135" i="1"/>
  <c r="C2135" i="1"/>
  <c r="H2135" i="1" s="1"/>
  <c r="A2156" i="1"/>
  <c r="B2132" i="1"/>
  <c r="C2132" i="1"/>
  <c r="D6421" i="1"/>
  <c r="D5596" i="1"/>
  <c r="D6139" i="1"/>
  <c r="D6404" i="1"/>
  <c r="D7526" i="1"/>
  <c r="D6797" i="1"/>
  <c r="D6813" i="1"/>
  <c r="D7534" i="1"/>
  <c r="D7535" i="1"/>
  <c r="D7936" i="1"/>
  <c r="D7518" i="1"/>
  <c r="D6131" i="1"/>
  <c r="D6804" i="1"/>
  <c r="D7927" i="1"/>
  <c r="H2130" i="1" l="1"/>
  <c r="H2124" i="1"/>
  <c r="H2137" i="1"/>
  <c r="H2120" i="1"/>
  <c r="H2119" i="1"/>
  <c r="H2128" i="1"/>
  <c r="A2167" i="1"/>
  <c r="B2143" i="1"/>
  <c r="C2143" i="1"/>
  <c r="A2180" i="1"/>
  <c r="B2156" i="1"/>
  <c r="C2156" i="1"/>
  <c r="H2156" i="1" s="1"/>
  <c r="H2131" i="1"/>
  <c r="A2174" i="1"/>
  <c r="B2150" i="1"/>
  <c r="C2150" i="1"/>
  <c r="H2150" i="1" s="1"/>
  <c r="A2187" i="1"/>
  <c r="B2163" i="1"/>
  <c r="C2163" i="1"/>
  <c r="A2170" i="1"/>
  <c r="B2146" i="1"/>
  <c r="C2146" i="1"/>
  <c r="A2171" i="1"/>
  <c r="B2147" i="1"/>
  <c r="C2147" i="1"/>
  <c r="A2177" i="1"/>
  <c r="B2153" i="1"/>
  <c r="C2153" i="1"/>
  <c r="H2153" i="1" s="1"/>
  <c r="A2182" i="1"/>
  <c r="B2158" i="1"/>
  <c r="C2158" i="1"/>
  <c r="A2184" i="1"/>
  <c r="B2160" i="1"/>
  <c r="C2160" i="1"/>
  <c r="H2140" i="1"/>
  <c r="A2179" i="1"/>
  <c r="B2155" i="1"/>
  <c r="C2155" i="1"/>
  <c r="H2125" i="1"/>
  <c r="H2118" i="1"/>
  <c r="A2178" i="1"/>
  <c r="B2154" i="1"/>
  <c r="C2154" i="1"/>
  <c r="H2154" i="1" s="1"/>
  <c r="H2127" i="1"/>
  <c r="A2186" i="1"/>
  <c r="B2162" i="1"/>
  <c r="C2162" i="1"/>
  <c r="H2117" i="1"/>
  <c r="A2188" i="1"/>
  <c r="B2164" i="1"/>
  <c r="C2164" i="1"/>
  <c r="H2164" i="1" s="1"/>
  <c r="A2173" i="1"/>
  <c r="B2149" i="1"/>
  <c r="C2149" i="1"/>
  <c r="A2166" i="1"/>
  <c r="B2142" i="1"/>
  <c r="C2142" i="1"/>
  <c r="H2121" i="1"/>
  <c r="A2175" i="1"/>
  <c r="B2151" i="1"/>
  <c r="C2151" i="1"/>
  <c r="A2183" i="1"/>
  <c r="B2159" i="1"/>
  <c r="C2159" i="1"/>
  <c r="H2159" i="1" s="1"/>
  <c r="A2172" i="1"/>
  <c r="B2148" i="1"/>
  <c r="C2148" i="1"/>
  <c r="H2148" i="1" s="1"/>
  <c r="A2168" i="1"/>
  <c r="B2144" i="1"/>
  <c r="C2144" i="1"/>
  <c r="H2132" i="1"/>
  <c r="A2165" i="1"/>
  <c r="B2141" i="1"/>
  <c r="C2141" i="1"/>
  <c r="H2126" i="1"/>
  <c r="H2139" i="1"/>
  <c r="H2122" i="1"/>
  <c r="A2169" i="1"/>
  <c r="B2145" i="1"/>
  <c r="C2145" i="1"/>
  <c r="H2145" i="1" s="1"/>
  <c r="A2185" i="1"/>
  <c r="B2161" i="1"/>
  <c r="C2161" i="1"/>
  <c r="H2161" i="1" s="1"/>
  <c r="A2181" i="1"/>
  <c r="B2157" i="1"/>
  <c r="C2157" i="1"/>
  <c r="A2176" i="1"/>
  <c r="B2152" i="1"/>
  <c r="C2152" i="1"/>
  <c r="D6428" i="1"/>
  <c r="D7951" i="1"/>
  <c r="D7960" i="1"/>
  <c r="D6821" i="1"/>
  <c r="D6163" i="1"/>
  <c r="D6828" i="1"/>
  <c r="D7559" i="1"/>
  <c r="D7550" i="1"/>
  <c r="D6445" i="1"/>
  <c r="D6155" i="1"/>
  <c r="D7558" i="1"/>
  <c r="D5620" i="1"/>
  <c r="D7542" i="1"/>
  <c r="D6837" i="1"/>
  <c r="H2162" i="1" l="1"/>
  <c r="H2163" i="1"/>
  <c r="H2152" i="1"/>
  <c r="H2142" i="1"/>
  <c r="H2147" i="1"/>
  <c r="H2143" i="1"/>
  <c r="A2205" i="1"/>
  <c r="B2181" i="1"/>
  <c r="C2181" i="1"/>
  <c r="A2189" i="1"/>
  <c r="B2165" i="1"/>
  <c r="C2165" i="1"/>
  <c r="H2165" i="1" s="1"/>
  <c r="A2200" i="1"/>
  <c r="B2176" i="1"/>
  <c r="C2176" i="1"/>
  <c r="H2176" i="1" s="1"/>
  <c r="H2157" i="1"/>
  <c r="A2193" i="1"/>
  <c r="B2169" i="1"/>
  <c r="C2169" i="1"/>
  <c r="H2144" i="1"/>
  <c r="A2207" i="1"/>
  <c r="B2183" i="1"/>
  <c r="C2183" i="1"/>
  <c r="H2183" i="1" s="1"/>
  <c r="H2149" i="1"/>
  <c r="H2155" i="1"/>
  <c r="H2146" i="1"/>
  <c r="A2198" i="1"/>
  <c r="B2174" i="1"/>
  <c r="C2174" i="1"/>
  <c r="H2151" i="1"/>
  <c r="A2210" i="1"/>
  <c r="B2186" i="1"/>
  <c r="C2186" i="1"/>
  <c r="A2206" i="1"/>
  <c r="B2182" i="1"/>
  <c r="C2182" i="1"/>
  <c r="H2182" i="1" s="1"/>
  <c r="A2192" i="1"/>
  <c r="B2168" i="1"/>
  <c r="C2168" i="1"/>
  <c r="H2168" i="1" s="1"/>
  <c r="A2197" i="1"/>
  <c r="B2173" i="1"/>
  <c r="C2173" i="1"/>
  <c r="A2203" i="1"/>
  <c r="B2179" i="1"/>
  <c r="C2179" i="1"/>
  <c r="A2194" i="1"/>
  <c r="B2170" i="1"/>
  <c r="C2170" i="1"/>
  <c r="A2199" i="1"/>
  <c r="B2175" i="1"/>
  <c r="C2175" i="1"/>
  <c r="H2141" i="1"/>
  <c r="H2160" i="1"/>
  <c r="A2201" i="1"/>
  <c r="B2177" i="1"/>
  <c r="C2177" i="1"/>
  <c r="A2204" i="1"/>
  <c r="B2180" i="1"/>
  <c r="C2180" i="1"/>
  <c r="A2212" i="1"/>
  <c r="B2188" i="1"/>
  <c r="C2188" i="1"/>
  <c r="A2202" i="1"/>
  <c r="B2178" i="1"/>
  <c r="C2178" i="1"/>
  <c r="A2211" i="1"/>
  <c r="B2187" i="1"/>
  <c r="C2187" i="1"/>
  <c r="H2187" i="1" s="1"/>
  <c r="A2209" i="1"/>
  <c r="B2185" i="1"/>
  <c r="C2185" i="1"/>
  <c r="H2185" i="1" s="1"/>
  <c r="A2196" i="1"/>
  <c r="B2172" i="1"/>
  <c r="C2172" i="1"/>
  <c r="A2208" i="1"/>
  <c r="B2184" i="1"/>
  <c r="C2184" i="1"/>
  <c r="A2190" i="1"/>
  <c r="B2166" i="1"/>
  <c r="C2166" i="1"/>
  <c r="H2158" i="1"/>
  <c r="A2195" i="1"/>
  <c r="B2171" i="1"/>
  <c r="C2171" i="1"/>
  <c r="H2171" i="1" s="1"/>
  <c r="A2191" i="1"/>
  <c r="B2167" i="1"/>
  <c r="C2167" i="1"/>
  <c r="H2167" i="1" s="1"/>
  <c r="D6861" i="1"/>
  <c r="D6179" i="1"/>
  <c r="D7984" i="1"/>
  <c r="D6852" i="1"/>
  <c r="D7566" i="1"/>
  <c r="D6469" i="1"/>
  <c r="D7975" i="1"/>
  <c r="D5644" i="1"/>
  <c r="D6187" i="1"/>
  <c r="D7574" i="1"/>
  <c r="D7582" i="1"/>
  <c r="D6845" i="1"/>
  <c r="D7583" i="1"/>
  <c r="D6452" i="1"/>
  <c r="H2166" i="1" l="1"/>
  <c r="H2177" i="1"/>
  <c r="H2170" i="1"/>
  <c r="H2180" i="1"/>
  <c r="H2175" i="1"/>
  <c r="H2169" i="1"/>
  <c r="A2221" i="1"/>
  <c r="B2197" i="1"/>
  <c r="C2197" i="1"/>
  <c r="A2234" i="1"/>
  <c r="B2210" i="1"/>
  <c r="C2210" i="1"/>
  <c r="A2229" i="1"/>
  <c r="B2205" i="1"/>
  <c r="C2205" i="1"/>
  <c r="H2205" i="1" s="1"/>
  <c r="A2214" i="1"/>
  <c r="B2190" i="1"/>
  <c r="C2190" i="1"/>
  <c r="H2188" i="1"/>
  <c r="A2225" i="1"/>
  <c r="B2201" i="1"/>
  <c r="C2201" i="1"/>
  <c r="A2218" i="1"/>
  <c r="B2194" i="1"/>
  <c r="C2194" i="1"/>
  <c r="A2220" i="1"/>
  <c r="B2196" i="1"/>
  <c r="C2196" i="1"/>
  <c r="A2215" i="1"/>
  <c r="B2191" i="1"/>
  <c r="C2191" i="1"/>
  <c r="H2191" i="1" s="1"/>
  <c r="H2184" i="1"/>
  <c r="A2233" i="1"/>
  <c r="B2209" i="1"/>
  <c r="C2209" i="1"/>
  <c r="H2209" i="1" s="1"/>
  <c r="H2179" i="1"/>
  <c r="A2216" i="1"/>
  <c r="B2192" i="1"/>
  <c r="C2192" i="1"/>
  <c r="H2192" i="1" s="1"/>
  <c r="H2174" i="1"/>
  <c r="A2231" i="1"/>
  <c r="B2207" i="1"/>
  <c r="C2207" i="1"/>
  <c r="H2207" i="1" s="1"/>
  <c r="A2224" i="1"/>
  <c r="B2200" i="1"/>
  <c r="C2200" i="1"/>
  <c r="H2200" i="1" s="1"/>
  <c r="A2236" i="1"/>
  <c r="B2212" i="1"/>
  <c r="C2212" i="1"/>
  <c r="A2232" i="1"/>
  <c r="B2208" i="1"/>
  <c r="C2208" i="1"/>
  <c r="A2227" i="1"/>
  <c r="B2203" i="1"/>
  <c r="C2203" i="1"/>
  <c r="H2203" i="1" s="1"/>
  <c r="A2222" i="1"/>
  <c r="B2198" i="1"/>
  <c r="C2198" i="1"/>
  <c r="A2219" i="1"/>
  <c r="B2195" i="1"/>
  <c r="C2195" i="1"/>
  <c r="H2172" i="1"/>
  <c r="A2235" i="1"/>
  <c r="B2211" i="1"/>
  <c r="C2211" i="1"/>
  <c r="H2173" i="1"/>
  <c r="A2230" i="1"/>
  <c r="B2206" i="1"/>
  <c r="C2206" i="1"/>
  <c r="A2213" i="1"/>
  <c r="B2189" i="1"/>
  <c r="C2189" i="1"/>
  <c r="H2178" i="1"/>
  <c r="A2228" i="1"/>
  <c r="B2204" i="1"/>
  <c r="C2204" i="1"/>
  <c r="A2223" i="1"/>
  <c r="B2199" i="1"/>
  <c r="C2199" i="1"/>
  <c r="H2199" i="1" s="1"/>
  <c r="H2186" i="1"/>
  <c r="A2217" i="1"/>
  <c r="B2193" i="1"/>
  <c r="C2193" i="1"/>
  <c r="H2193" i="1" s="1"/>
  <c r="H2181" i="1"/>
  <c r="A2226" i="1"/>
  <c r="B2202" i="1"/>
  <c r="C2202" i="1"/>
  <c r="H2202" i="1" s="1"/>
  <c r="D6476" i="1"/>
  <c r="D7606" i="1"/>
  <c r="D5668" i="1"/>
  <c r="D6876" i="1"/>
  <c r="D7607" i="1"/>
  <c r="D7999" i="1"/>
  <c r="D8008" i="1"/>
  <c r="D7598" i="1"/>
  <c r="D6493" i="1"/>
  <c r="D6203" i="1"/>
  <c r="D6869" i="1"/>
  <c r="D6211" i="1"/>
  <c r="D7590" i="1"/>
  <c r="D6885" i="1"/>
  <c r="H2189" i="1" l="1"/>
  <c r="H2201" i="1"/>
  <c r="H2204" i="1"/>
  <c r="H2208" i="1"/>
  <c r="H2196" i="1"/>
  <c r="H2210" i="1"/>
  <c r="A2259" i="1"/>
  <c r="B2235" i="1"/>
  <c r="C2235" i="1"/>
  <c r="H2235" i="1" s="1"/>
  <c r="A2246" i="1"/>
  <c r="B2222" i="1"/>
  <c r="C2222" i="1"/>
  <c r="H2222" i="1" s="1"/>
  <c r="A2237" i="1"/>
  <c r="B2213" i="1"/>
  <c r="C2213" i="1"/>
  <c r="H2213" i="1" s="1"/>
  <c r="A2250" i="1"/>
  <c r="B2226" i="1"/>
  <c r="C2226" i="1"/>
  <c r="A2247" i="1"/>
  <c r="B2223" i="1"/>
  <c r="C2223" i="1"/>
  <c r="H2206" i="1"/>
  <c r="H2195" i="1"/>
  <c r="A2251" i="1"/>
  <c r="B2227" i="1"/>
  <c r="C2227" i="1"/>
  <c r="A2240" i="1"/>
  <c r="B2216" i="1"/>
  <c r="C2216" i="1"/>
  <c r="A2239" i="1"/>
  <c r="B2215" i="1"/>
  <c r="C2215" i="1"/>
  <c r="A2253" i="1"/>
  <c r="B2229" i="1"/>
  <c r="C2229" i="1"/>
  <c r="A2249" i="1"/>
  <c r="B2225" i="1"/>
  <c r="C2225" i="1"/>
  <c r="H2225" i="1" s="1"/>
  <c r="A2254" i="1"/>
  <c r="B2230" i="1"/>
  <c r="C2230" i="1"/>
  <c r="H2230" i="1" s="1"/>
  <c r="A2243" i="1"/>
  <c r="B2219" i="1"/>
  <c r="C2219" i="1"/>
  <c r="A2248" i="1"/>
  <c r="B2224" i="1"/>
  <c r="C2224" i="1"/>
  <c r="H2224" i="1" s="1"/>
  <c r="A2252" i="1"/>
  <c r="B2228" i="1"/>
  <c r="C2228" i="1"/>
  <c r="H2198" i="1"/>
  <c r="A2256" i="1"/>
  <c r="B2232" i="1"/>
  <c r="C2232" i="1"/>
  <c r="H2232" i="1" s="1"/>
  <c r="A2244" i="1"/>
  <c r="B2220" i="1"/>
  <c r="C2220" i="1"/>
  <c r="H2220" i="1" s="1"/>
  <c r="H2190" i="1"/>
  <c r="A2258" i="1"/>
  <c r="B2234" i="1"/>
  <c r="C2234" i="1"/>
  <c r="A2241" i="1"/>
  <c r="B2217" i="1"/>
  <c r="C2217" i="1"/>
  <c r="H2211" i="1"/>
  <c r="H2212" i="1"/>
  <c r="A2255" i="1"/>
  <c r="B2231" i="1"/>
  <c r="C2231" i="1"/>
  <c r="A2257" i="1"/>
  <c r="B2233" i="1"/>
  <c r="C2233" i="1"/>
  <c r="H2194" i="1"/>
  <c r="H2197" i="1"/>
  <c r="A2238" i="1"/>
  <c r="B2214" i="1"/>
  <c r="C2214" i="1"/>
  <c r="A2260" i="1"/>
  <c r="B2236" i="1"/>
  <c r="C2236" i="1"/>
  <c r="A2242" i="1"/>
  <c r="B2218" i="1"/>
  <c r="C2218" i="1"/>
  <c r="A2245" i="1"/>
  <c r="B2221" i="1"/>
  <c r="C2221" i="1"/>
  <c r="H2221" i="1" s="1"/>
  <c r="D6235" i="1"/>
  <c r="D7622" i="1"/>
  <c r="D6900" i="1"/>
  <c r="D5692" i="1"/>
  <c r="D7614" i="1"/>
  <c r="D6517" i="1"/>
  <c r="D7631" i="1"/>
  <c r="D6893" i="1"/>
  <c r="D8032" i="1"/>
  <c r="D7630" i="1"/>
  <c r="D6909" i="1"/>
  <c r="D6227" i="1"/>
  <c r="D8023" i="1"/>
  <c r="D6500" i="1"/>
  <c r="H2218" i="1" l="1"/>
  <c r="H2229" i="1"/>
  <c r="A2284" i="1"/>
  <c r="B2260" i="1"/>
  <c r="C2260" i="1"/>
  <c r="H2260" i="1" s="1"/>
  <c r="A2281" i="1"/>
  <c r="B2257" i="1"/>
  <c r="C2257" i="1"/>
  <c r="A2265" i="1"/>
  <c r="B2241" i="1"/>
  <c r="C2241" i="1"/>
  <c r="A2263" i="1"/>
  <c r="B2239" i="1"/>
  <c r="C2239" i="1"/>
  <c r="A2268" i="1"/>
  <c r="B2244" i="1"/>
  <c r="C2244" i="1"/>
  <c r="H2214" i="1"/>
  <c r="H2231" i="1"/>
  <c r="H2234" i="1"/>
  <c r="A2272" i="1"/>
  <c r="B2248" i="1"/>
  <c r="C2248" i="1"/>
  <c r="H2248" i="1" s="1"/>
  <c r="H2216" i="1"/>
  <c r="H2223" i="1"/>
  <c r="A2261" i="1"/>
  <c r="B2237" i="1"/>
  <c r="C2237" i="1"/>
  <c r="A2278" i="1"/>
  <c r="B2254" i="1"/>
  <c r="C2254" i="1"/>
  <c r="H2254" i="1" s="1"/>
  <c r="A2269" i="1"/>
  <c r="B2245" i="1"/>
  <c r="C2245" i="1"/>
  <c r="A2280" i="1"/>
  <c r="B2256" i="1"/>
  <c r="C2256" i="1"/>
  <c r="H2256" i="1" s="1"/>
  <c r="H2219" i="1"/>
  <c r="A2273" i="1"/>
  <c r="B2249" i="1"/>
  <c r="C2249" i="1"/>
  <c r="H2249" i="1" s="1"/>
  <c r="A2264" i="1"/>
  <c r="B2240" i="1"/>
  <c r="C2240" i="1"/>
  <c r="A2271" i="1"/>
  <c r="B2247" i="1"/>
  <c r="C2247" i="1"/>
  <c r="H2247" i="1" s="1"/>
  <c r="A2262" i="1"/>
  <c r="B2238" i="1"/>
  <c r="C2238" i="1"/>
  <c r="A2279" i="1"/>
  <c r="B2255" i="1"/>
  <c r="C2255" i="1"/>
  <c r="H2255" i="1" s="1"/>
  <c r="A2282" i="1"/>
  <c r="B2258" i="1"/>
  <c r="C2258" i="1"/>
  <c r="H2228" i="1"/>
  <c r="A2267" i="1"/>
  <c r="B2243" i="1"/>
  <c r="C2243" i="1"/>
  <c r="H2227" i="1"/>
  <c r="H2226" i="1"/>
  <c r="A2270" i="1"/>
  <c r="B2246" i="1"/>
  <c r="C2246" i="1"/>
  <c r="H2246" i="1" s="1"/>
  <c r="A2266" i="1"/>
  <c r="B2242" i="1"/>
  <c r="C2242" i="1"/>
  <c r="A2277" i="1"/>
  <c r="B2253" i="1"/>
  <c r="C2253" i="1"/>
  <c r="H2253" i="1" s="1"/>
  <c r="H2236" i="1"/>
  <c r="H2233" i="1"/>
  <c r="H2217" i="1"/>
  <c r="A2276" i="1"/>
  <c r="B2252" i="1"/>
  <c r="C2252" i="1"/>
  <c r="H2252" i="1" s="1"/>
  <c r="H2215" i="1"/>
  <c r="A2275" i="1"/>
  <c r="B2251" i="1"/>
  <c r="C2251" i="1"/>
  <c r="H2251" i="1" s="1"/>
  <c r="A2274" i="1"/>
  <c r="B2250" i="1"/>
  <c r="C2250" i="1"/>
  <c r="A2283" i="1"/>
  <c r="B2259" i="1"/>
  <c r="C2259" i="1"/>
  <c r="H2259" i="1" s="1"/>
  <c r="D6251" i="1"/>
  <c r="D6917" i="1"/>
  <c r="D5716" i="1"/>
  <c r="D6933" i="1"/>
  <c r="D7655" i="1"/>
  <c r="D6924" i="1"/>
  <c r="D6524" i="1"/>
  <c r="D7654" i="1"/>
  <c r="D6541" i="1"/>
  <c r="D7646" i="1"/>
  <c r="D8047" i="1"/>
  <c r="D8056" i="1"/>
  <c r="D7638" i="1"/>
  <c r="D6259" i="1"/>
  <c r="H2241" i="1" l="1"/>
  <c r="A2300" i="1"/>
  <c r="B2276" i="1"/>
  <c r="C2276" i="1"/>
  <c r="A2303" i="1"/>
  <c r="B2279" i="1"/>
  <c r="C2279" i="1"/>
  <c r="H2279" i="1" s="1"/>
  <c r="A2304" i="1"/>
  <c r="B2280" i="1"/>
  <c r="C2280" i="1"/>
  <c r="A2298" i="1"/>
  <c r="B2274" i="1"/>
  <c r="C2274" i="1"/>
  <c r="A2290" i="1"/>
  <c r="B2266" i="1"/>
  <c r="C2266" i="1"/>
  <c r="A2291" i="1"/>
  <c r="B2267" i="1"/>
  <c r="C2267" i="1"/>
  <c r="H2238" i="1"/>
  <c r="A2288" i="1"/>
  <c r="B2264" i="1"/>
  <c r="C2264" i="1"/>
  <c r="H2264" i="1" s="1"/>
  <c r="H2245" i="1"/>
  <c r="A2285" i="1"/>
  <c r="B2261" i="1"/>
  <c r="C2261" i="1"/>
  <c r="H2244" i="1"/>
  <c r="A2289" i="1"/>
  <c r="B2265" i="1"/>
  <c r="C2265" i="1"/>
  <c r="H2265" i="1" s="1"/>
  <c r="H2258" i="1"/>
  <c r="A2286" i="1"/>
  <c r="B2262" i="1"/>
  <c r="C2262" i="1"/>
  <c r="A2293" i="1"/>
  <c r="B2269" i="1"/>
  <c r="C2269" i="1"/>
  <c r="H2269" i="1" s="1"/>
  <c r="H2257" i="1"/>
  <c r="A2297" i="1"/>
  <c r="B2273" i="1"/>
  <c r="C2273" i="1"/>
  <c r="A2292" i="1"/>
  <c r="B2268" i="1"/>
  <c r="C2268" i="1"/>
  <c r="A2306" i="1"/>
  <c r="B2282" i="1"/>
  <c r="C2282" i="1"/>
  <c r="H2239" i="1"/>
  <c r="A2305" i="1"/>
  <c r="B2281" i="1"/>
  <c r="C2281" i="1"/>
  <c r="H2281" i="1" s="1"/>
  <c r="A2301" i="1"/>
  <c r="B2277" i="1"/>
  <c r="C2277" i="1"/>
  <c r="H2277" i="1" s="1"/>
  <c r="A2302" i="1"/>
  <c r="B2278" i="1"/>
  <c r="C2278" i="1"/>
  <c r="A2296" i="1"/>
  <c r="B2272" i="1"/>
  <c r="C2272" i="1"/>
  <c r="A2299" i="1"/>
  <c r="B2275" i="1"/>
  <c r="C2275" i="1"/>
  <c r="A2295" i="1"/>
  <c r="B2271" i="1"/>
  <c r="C2271" i="1"/>
  <c r="H2250" i="1"/>
  <c r="H2242" i="1"/>
  <c r="H2243" i="1"/>
  <c r="H2240" i="1"/>
  <c r="H2237" i="1"/>
  <c r="A2287" i="1"/>
  <c r="B2263" i="1"/>
  <c r="C2263" i="1"/>
  <c r="A2294" i="1"/>
  <c r="B2270" i="1"/>
  <c r="C2270" i="1"/>
  <c r="H2270" i="1" s="1"/>
  <c r="A2307" i="1"/>
  <c r="B2283" i="1"/>
  <c r="C2283" i="1"/>
  <c r="A2308" i="1"/>
  <c r="B2284" i="1"/>
  <c r="C2284" i="1"/>
  <c r="H2284" i="1" s="1"/>
  <c r="D8080" i="1"/>
  <c r="D7678" i="1"/>
  <c r="D6957" i="1"/>
  <c r="D8071" i="1"/>
  <c r="D6548" i="1"/>
  <c r="D5740" i="1"/>
  <c r="D6283" i="1"/>
  <c r="D7670" i="1"/>
  <c r="D6948" i="1"/>
  <c r="D6941" i="1"/>
  <c r="D7662" i="1"/>
  <c r="D6565" i="1"/>
  <c r="D7679" i="1"/>
  <c r="D6275" i="1"/>
  <c r="H2273" i="1" l="1"/>
  <c r="H2280" i="1"/>
  <c r="H2283" i="1"/>
  <c r="A2311" i="1"/>
  <c r="B2287" i="1"/>
  <c r="C2287" i="1"/>
  <c r="A2319" i="1"/>
  <c r="B2295" i="1"/>
  <c r="C2295" i="1"/>
  <c r="H2295" i="1" s="1"/>
  <c r="A2310" i="1"/>
  <c r="B2286" i="1"/>
  <c r="C2286" i="1"/>
  <c r="A2309" i="1"/>
  <c r="B2285" i="1"/>
  <c r="C2285" i="1"/>
  <c r="H2285" i="1" s="1"/>
  <c r="A2315" i="1"/>
  <c r="B2291" i="1"/>
  <c r="C2291" i="1"/>
  <c r="H2275" i="1"/>
  <c r="A2326" i="1"/>
  <c r="B2302" i="1"/>
  <c r="C2302" i="1"/>
  <c r="H2282" i="1"/>
  <c r="A2321" i="1"/>
  <c r="B2297" i="1"/>
  <c r="C2297" i="1"/>
  <c r="H2266" i="1"/>
  <c r="A2328" i="1"/>
  <c r="B2304" i="1"/>
  <c r="C2304" i="1"/>
  <c r="A2314" i="1"/>
  <c r="B2290" i="1"/>
  <c r="C2290" i="1"/>
  <c r="H2290" i="1" s="1"/>
  <c r="A2323" i="1"/>
  <c r="B2299" i="1"/>
  <c r="C2299" i="1"/>
  <c r="A2330" i="1"/>
  <c r="B2306" i="1"/>
  <c r="C2306" i="1"/>
  <c r="H2306" i="1" s="1"/>
  <c r="H2272" i="1"/>
  <c r="A2325" i="1"/>
  <c r="B2301" i="1"/>
  <c r="C2301" i="1"/>
  <c r="H2301" i="1" s="1"/>
  <c r="H2268" i="1"/>
  <c r="A2313" i="1"/>
  <c r="B2289" i="1"/>
  <c r="C2289" i="1"/>
  <c r="H2289" i="1" s="1"/>
  <c r="A2312" i="1"/>
  <c r="B2288" i="1"/>
  <c r="C2288" i="1"/>
  <c r="H2274" i="1"/>
  <c r="A2327" i="1"/>
  <c r="B2303" i="1"/>
  <c r="C2303" i="1"/>
  <c r="A2318" i="1"/>
  <c r="B2294" i="1"/>
  <c r="C2294" i="1"/>
  <c r="H2294" i="1" s="1"/>
  <c r="A2317" i="1"/>
  <c r="B2293" i="1"/>
  <c r="C2293" i="1"/>
  <c r="H2276" i="1"/>
  <c r="A2331" i="1"/>
  <c r="B2307" i="1"/>
  <c r="C2307" i="1"/>
  <c r="H2263" i="1"/>
  <c r="H2271" i="1"/>
  <c r="A2320" i="1"/>
  <c r="B2296" i="1"/>
  <c r="C2296" i="1"/>
  <c r="A2316" i="1"/>
  <c r="B2292" i="1"/>
  <c r="C2292" i="1"/>
  <c r="H2262" i="1"/>
  <c r="H2261" i="1"/>
  <c r="H2267" i="1"/>
  <c r="A2322" i="1"/>
  <c r="B2298" i="1"/>
  <c r="C2298" i="1"/>
  <c r="A2332" i="1"/>
  <c r="B2308" i="1"/>
  <c r="C2308" i="1"/>
  <c r="H2308" i="1" s="1"/>
  <c r="H2278" i="1"/>
  <c r="A2329" i="1"/>
  <c r="B2305" i="1"/>
  <c r="C2305" i="1"/>
  <c r="A2324" i="1"/>
  <c r="B2300" i="1"/>
  <c r="C2300" i="1"/>
  <c r="D7686" i="1"/>
  <c r="D6307" i="1"/>
  <c r="D6299" i="1"/>
  <c r="D6965" i="1"/>
  <c r="D7703" i="1"/>
  <c r="D6972" i="1"/>
  <c r="D5764" i="1"/>
  <c r="D6589" i="1"/>
  <c r="D7694" i="1"/>
  <c r="D6572" i="1"/>
  <c r="D6981" i="1"/>
  <c r="D8095" i="1"/>
  <c r="D7702" i="1"/>
  <c r="D8104" i="1"/>
  <c r="H2300" i="1" l="1"/>
  <c r="A2341" i="1"/>
  <c r="B2317" i="1"/>
  <c r="C2317" i="1"/>
  <c r="H2317" i="1" s="1"/>
  <c r="H2288" i="1"/>
  <c r="A2347" i="1"/>
  <c r="B2323" i="1"/>
  <c r="C2323" i="1"/>
  <c r="H2297" i="1"/>
  <c r="H2291" i="1"/>
  <c r="A2334" i="1"/>
  <c r="B2310" i="1"/>
  <c r="C2310" i="1"/>
  <c r="A2353" i="1"/>
  <c r="B2329" i="1"/>
  <c r="C2329" i="1"/>
  <c r="H2292" i="1"/>
  <c r="H2307" i="1"/>
  <c r="A2336" i="1"/>
  <c r="B2312" i="1"/>
  <c r="C2312" i="1"/>
  <c r="A2345" i="1"/>
  <c r="B2321" i="1"/>
  <c r="C2321" i="1"/>
  <c r="A2339" i="1"/>
  <c r="B2315" i="1"/>
  <c r="C2315" i="1"/>
  <c r="A2338" i="1"/>
  <c r="B2314" i="1"/>
  <c r="C2314" i="1"/>
  <c r="A2343" i="1"/>
  <c r="B2319" i="1"/>
  <c r="C2319" i="1"/>
  <c r="A2348" i="1"/>
  <c r="B2324" i="1"/>
  <c r="C2324" i="1"/>
  <c r="H2324" i="1" s="1"/>
  <c r="H2298" i="1"/>
  <c r="A2340" i="1"/>
  <c r="B2316" i="1"/>
  <c r="C2316" i="1"/>
  <c r="A2355" i="1"/>
  <c r="B2331" i="1"/>
  <c r="C2331" i="1"/>
  <c r="H2303" i="1"/>
  <c r="H2304" i="1"/>
  <c r="H2302" i="1"/>
  <c r="H2287" i="1"/>
  <c r="A2344" i="1"/>
  <c r="B2320" i="1"/>
  <c r="C2320" i="1"/>
  <c r="H2320" i="1" s="1"/>
  <c r="A2349" i="1"/>
  <c r="B2325" i="1"/>
  <c r="C2325" i="1"/>
  <c r="H2325" i="1" s="1"/>
  <c r="A2342" i="1"/>
  <c r="B2318" i="1"/>
  <c r="C2318" i="1"/>
  <c r="H2305" i="1"/>
  <c r="H2296" i="1"/>
  <c r="A2337" i="1"/>
  <c r="B2313" i="1"/>
  <c r="C2313" i="1"/>
  <c r="H2313" i="1" s="1"/>
  <c r="A2354" i="1"/>
  <c r="B2330" i="1"/>
  <c r="C2330" i="1"/>
  <c r="A2333" i="1"/>
  <c r="B2309" i="1"/>
  <c r="C2309" i="1"/>
  <c r="A2356" i="1"/>
  <c r="B2332" i="1"/>
  <c r="C2332" i="1"/>
  <c r="A2346" i="1"/>
  <c r="B2322" i="1"/>
  <c r="C2322" i="1"/>
  <c r="H2293" i="1"/>
  <c r="A2351" i="1"/>
  <c r="B2327" i="1"/>
  <c r="C2327" i="1"/>
  <c r="H2327" i="1" s="1"/>
  <c r="H2299" i="1"/>
  <c r="A2352" i="1"/>
  <c r="B2328" i="1"/>
  <c r="C2328" i="1"/>
  <c r="A2350" i="1"/>
  <c r="B2326" i="1"/>
  <c r="C2326" i="1"/>
  <c r="H2326" i="1" s="1"/>
  <c r="H2286" i="1"/>
  <c r="A2335" i="1"/>
  <c r="B2311" i="1"/>
  <c r="C2311" i="1"/>
  <c r="D7726" i="1"/>
  <c r="D7718" i="1"/>
  <c r="D6989" i="1"/>
  <c r="D7005" i="1"/>
  <c r="D8128" i="1"/>
  <c r="D6596" i="1"/>
  <c r="D8119" i="1"/>
  <c r="D6613" i="1"/>
  <c r="D5788" i="1"/>
  <c r="D6996" i="1"/>
  <c r="D6331" i="1"/>
  <c r="D7727" i="1"/>
  <c r="D6323" i="1"/>
  <c r="D7710" i="1"/>
  <c r="H2311" i="1" l="1"/>
  <c r="H2330" i="1"/>
  <c r="H2318" i="1"/>
  <c r="H2316" i="1"/>
  <c r="H2321" i="1"/>
  <c r="H2329" i="1"/>
  <c r="H2323" i="1"/>
  <c r="H2314" i="1"/>
  <c r="A2372" i="1"/>
  <c r="B2348" i="1"/>
  <c r="C2348" i="1"/>
  <c r="H2328" i="1"/>
  <c r="H2322" i="1"/>
  <c r="A2357" i="1"/>
  <c r="B2333" i="1"/>
  <c r="C2333" i="1"/>
  <c r="A2379" i="1"/>
  <c r="B2355" i="1"/>
  <c r="C2355" i="1"/>
  <c r="H2355" i="1" s="1"/>
  <c r="H2319" i="1"/>
  <c r="A2363" i="1"/>
  <c r="B2339" i="1"/>
  <c r="C2339" i="1"/>
  <c r="A2374" i="1"/>
  <c r="B2350" i="1"/>
  <c r="C2350" i="1"/>
  <c r="A2368" i="1"/>
  <c r="B2344" i="1"/>
  <c r="C2344" i="1"/>
  <c r="A2376" i="1"/>
  <c r="B2352" i="1"/>
  <c r="C2352" i="1"/>
  <c r="A2370" i="1"/>
  <c r="B2346" i="1"/>
  <c r="C2346" i="1"/>
  <c r="H2346" i="1" s="1"/>
  <c r="A2367" i="1"/>
  <c r="B2343" i="1"/>
  <c r="C2343" i="1"/>
  <c r="H2332" i="1"/>
  <c r="A2378" i="1"/>
  <c r="B2354" i="1"/>
  <c r="C2354" i="1"/>
  <c r="A2366" i="1"/>
  <c r="B2342" i="1"/>
  <c r="C2342" i="1"/>
  <c r="A2364" i="1"/>
  <c r="B2340" i="1"/>
  <c r="C2340" i="1"/>
  <c r="A2369" i="1"/>
  <c r="B2345" i="1"/>
  <c r="C2345" i="1"/>
  <c r="H2345" i="1" s="1"/>
  <c r="A2377" i="1"/>
  <c r="B2353" i="1"/>
  <c r="C2353" i="1"/>
  <c r="A2371" i="1"/>
  <c r="B2347" i="1"/>
  <c r="C2347" i="1"/>
  <c r="H2312" i="1"/>
  <c r="H2310" i="1"/>
  <c r="A2359" i="1"/>
  <c r="B2335" i="1"/>
  <c r="C2335" i="1"/>
  <c r="A2380" i="1"/>
  <c r="B2356" i="1"/>
  <c r="C2356" i="1"/>
  <c r="A2362" i="1"/>
  <c r="B2338" i="1"/>
  <c r="C2338" i="1"/>
  <c r="H2338" i="1" s="1"/>
  <c r="A2375" i="1"/>
  <c r="B2351" i="1"/>
  <c r="C2351" i="1"/>
  <c r="H2309" i="1"/>
  <c r="A2361" i="1"/>
  <c r="B2337" i="1"/>
  <c r="C2337" i="1"/>
  <c r="H2337" i="1" s="1"/>
  <c r="A2373" i="1"/>
  <c r="B2349" i="1"/>
  <c r="C2349" i="1"/>
  <c r="H2331" i="1"/>
  <c r="H2315" i="1"/>
  <c r="A2360" i="1"/>
  <c r="B2336" i="1"/>
  <c r="C2336" i="1"/>
  <c r="H2336" i="1" s="1"/>
  <c r="A2358" i="1"/>
  <c r="B2334" i="1"/>
  <c r="C2334" i="1"/>
  <c r="A2365" i="1"/>
  <c r="B2341" i="1"/>
  <c r="C2341" i="1"/>
  <c r="D7751" i="1"/>
  <c r="D6637" i="1"/>
  <c r="D7029" i="1"/>
  <c r="D8143" i="1"/>
  <c r="D7013" i="1"/>
  <c r="D7734" i="1"/>
  <c r="D6620" i="1"/>
  <c r="D7742" i="1"/>
  <c r="D6355" i="1"/>
  <c r="D6347" i="1"/>
  <c r="D7020" i="1"/>
  <c r="D5812" i="1"/>
  <c r="D8152" i="1"/>
  <c r="D7750" i="1"/>
  <c r="H2340" i="1" l="1"/>
  <c r="H2352" i="1"/>
  <c r="H2333" i="1"/>
  <c r="H2348" i="1"/>
  <c r="A2398" i="1"/>
  <c r="B2374" i="1"/>
  <c r="C2374" i="1"/>
  <c r="H2374" i="1" s="1"/>
  <c r="A2401" i="1"/>
  <c r="B2377" i="1"/>
  <c r="C2377" i="1"/>
  <c r="H2377" i="1" s="1"/>
  <c r="A2391" i="1"/>
  <c r="B2367" i="1"/>
  <c r="C2367" i="1"/>
  <c r="H2351" i="1"/>
  <c r="A2404" i="1"/>
  <c r="B2380" i="1"/>
  <c r="C2380" i="1"/>
  <c r="H2380" i="1" s="1"/>
  <c r="A2395" i="1"/>
  <c r="B2371" i="1"/>
  <c r="C2371" i="1"/>
  <c r="H2339" i="1"/>
  <c r="A2402" i="1"/>
  <c r="B2378" i="1"/>
  <c r="C2378" i="1"/>
  <c r="A2389" i="1"/>
  <c r="B2365" i="1"/>
  <c r="C2365" i="1"/>
  <c r="H2334" i="1"/>
  <c r="H2349" i="1"/>
  <c r="H2335" i="1"/>
  <c r="H2353" i="1"/>
  <c r="A2388" i="1"/>
  <c r="B2364" i="1"/>
  <c r="C2364" i="1"/>
  <c r="H2364" i="1" s="1"/>
  <c r="H2343" i="1"/>
  <c r="A2400" i="1"/>
  <c r="B2376" i="1"/>
  <c r="C2376" i="1"/>
  <c r="A2381" i="1"/>
  <c r="B2357" i="1"/>
  <c r="C2357" i="1"/>
  <c r="H2357" i="1" s="1"/>
  <c r="A2399" i="1"/>
  <c r="B2375" i="1"/>
  <c r="C2375" i="1"/>
  <c r="H2342" i="1"/>
  <c r="H2344" i="1"/>
  <c r="A2387" i="1"/>
  <c r="B2363" i="1"/>
  <c r="C2363" i="1"/>
  <c r="H2363" i="1" s="1"/>
  <c r="A2382" i="1"/>
  <c r="B2358" i="1"/>
  <c r="C2358" i="1"/>
  <c r="A2397" i="1"/>
  <c r="B2373" i="1"/>
  <c r="C2373" i="1"/>
  <c r="A2383" i="1"/>
  <c r="B2359" i="1"/>
  <c r="C2359" i="1"/>
  <c r="H2359" i="1" s="1"/>
  <c r="A2390" i="1"/>
  <c r="B2366" i="1"/>
  <c r="C2366" i="1"/>
  <c r="H2366" i="1" s="1"/>
  <c r="H2354" i="1"/>
  <c r="H2350" i="1"/>
  <c r="A2392" i="1"/>
  <c r="B2368" i="1"/>
  <c r="C2368" i="1"/>
  <c r="H2368" i="1" s="1"/>
  <c r="A2386" i="1"/>
  <c r="B2362" i="1"/>
  <c r="C2362" i="1"/>
  <c r="H2362" i="1" s="1"/>
  <c r="H2341" i="1"/>
  <c r="A2384" i="1"/>
  <c r="B2360" i="1"/>
  <c r="C2360" i="1"/>
  <c r="H2360" i="1" s="1"/>
  <c r="A2385" i="1"/>
  <c r="B2361" i="1"/>
  <c r="C2361" i="1"/>
  <c r="H2356" i="1"/>
  <c r="H2347" i="1"/>
  <c r="A2393" i="1"/>
  <c r="B2369" i="1"/>
  <c r="C2369" i="1"/>
  <c r="H2369" i="1" s="1"/>
  <c r="A2394" i="1"/>
  <c r="B2370" i="1"/>
  <c r="C2370" i="1"/>
  <c r="A2403" i="1"/>
  <c r="B2379" i="1"/>
  <c r="C2379" i="1"/>
  <c r="A2396" i="1"/>
  <c r="B2372" i="1"/>
  <c r="C2372" i="1"/>
  <c r="H2372" i="1" s="1"/>
  <c r="D7774" i="1"/>
  <c r="D7044" i="1"/>
  <c r="D7037" i="1"/>
  <c r="D6661" i="1"/>
  <c r="D5836" i="1"/>
  <c r="D6644" i="1"/>
  <c r="D7758" i="1"/>
  <c r="D7053" i="1"/>
  <c r="D6379" i="1"/>
  <c r="D7775" i="1"/>
  <c r="D8167" i="1"/>
  <c r="D8176" i="1"/>
  <c r="D6371" i="1"/>
  <c r="D7766" i="1"/>
  <c r="H2376" i="1" l="1"/>
  <c r="H2367" i="1"/>
  <c r="A2427" i="1"/>
  <c r="B2403" i="1"/>
  <c r="C2403" i="1"/>
  <c r="H2370" i="1"/>
  <c r="H2361" i="1"/>
  <c r="H2358" i="1"/>
  <c r="H2375" i="1"/>
  <c r="A2424" i="1"/>
  <c r="B2400" i="1"/>
  <c r="C2400" i="1"/>
  <c r="H2400" i="1" s="1"/>
  <c r="H2371" i="1"/>
  <c r="A2410" i="1"/>
  <c r="B2386" i="1"/>
  <c r="C2386" i="1"/>
  <c r="A2414" i="1"/>
  <c r="B2390" i="1"/>
  <c r="C2390" i="1"/>
  <c r="H2365" i="1"/>
  <c r="A2415" i="1"/>
  <c r="B2391" i="1"/>
  <c r="C2391" i="1"/>
  <c r="H2391" i="1" s="1"/>
  <c r="A2406" i="1"/>
  <c r="B2382" i="1"/>
  <c r="C2382" i="1"/>
  <c r="H2382" i="1" s="1"/>
  <c r="A2423" i="1"/>
  <c r="B2399" i="1"/>
  <c r="C2399" i="1"/>
  <c r="A2419" i="1"/>
  <c r="B2395" i="1"/>
  <c r="C2395" i="1"/>
  <c r="A2418" i="1"/>
  <c r="B2394" i="1"/>
  <c r="C2394" i="1"/>
  <c r="A2409" i="1"/>
  <c r="B2385" i="1"/>
  <c r="C2385" i="1"/>
  <c r="A2413" i="1"/>
  <c r="B2389" i="1"/>
  <c r="C2389" i="1"/>
  <c r="A2420" i="1"/>
  <c r="B2396" i="1"/>
  <c r="C2396" i="1"/>
  <c r="H2396" i="1" s="1"/>
  <c r="A2416" i="1"/>
  <c r="B2392" i="1"/>
  <c r="C2392" i="1"/>
  <c r="H2392" i="1" s="1"/>
  <c r="A2407" i="1"/>
  <c r="B2383" i="1"/>
  <c r="C2383" i="1"/>
  <c r="H2383" i="1" s="1"/>
  <c r="A2412" i="1"/>
  <c r="B2388" i="1"/>
  <c r="C2388" i="1"/>
  <c r="H2378" i="1"/>
  <c r="A2425" i="1"/>
  <c r="B2401" i="1"/>
  <c r="C2401" i="1"/>
  <c r="H2379" i="1"/>
  <c r="A2417" i="1"/>
  <c r="B2393" i="1"/>
  <c r="C2393" i="1"/>
  <c r="A2408" i="1"/>
  <c r="B2384" i="1"/>
  <c r="C2384" i="1"/>
  <c r="H2373" i="1"/>
  <c r="A2411" i="1"/>
  <c r="B2387" i="1"/>
  <c r="C2387" i="1"/>
  <c r="H2387" i="1" s="1"/>
  <c r="A2405" i="1"/>
  <c r="B2381" i="1"/>
  <c r="C2381" i="1"/>
  <c r="H2381" i="1" s="1"/>
  <c r="A2428" i="1"/>
  <c r="B2404" i="1"/>
  <c r="C2404" i="1"/>
  <c r="H2404" i="1" s="1"/>
  <c r="A2426" i="1"/>
  <c r="B2402" i="1"/>
  <c r="C2402" i="1"/>
  <c r="A2421" i="1"/>
  <c r="B2397" i="1"/>
  <c r="C2397" i="1"/>
  <c r="A2422" i="1"/>
  <c r="B2398" i="1"/>
  <c r="C2398" i="1"/>
  <c r="D6403" i="1"/>
  <c r="D7799" i="1"/>
  <c r="D6668" i="1"/>
  <c r="D7790" i="1"/>
  <c r="D8200" i="1"/>
  <c r="D7782" i="1"/>
  <c r="D6395" i="1"/>
  <c r="D8191" i="1"/>
  <c r="D5860" i="1"/>
  <c r="D7068" i="1"/>
  <c r="D6685" i="1"/>
  <c r="D7077" i="1"/>
  <c r="D7061" i="1"/>
  <c r="D7798" i="1"/>
  <c r="H2385" i="1" l="1"/>
  <c r="A2448" i="1"/>
  <c r="B2424" i="1"/>
  <c r="C2424" i="1"/>
  <c r="H2424" i="1" s="1"/>
  <c r="A2435" i="1"/>
  <c r="B2411" i="1"/>
  <c r="C2411" i="1"/>
  <c r="H2401" i="1"/>
  <c r="H2389" i="1"/>
  <c r="A2442" i="1"/>
  <c r="B2418" i="1"/>
  <c r="C2418" i="1"/>
  <c r="H2418" i="1" s="1"/>
  <c r="A2438" i="1"/>
  <c r="B2414" i="1"/>
  <c r="C2414" i="1"/>
  <c r="A2444" i="1"/>
  <c r="B2420" i="1"/>
  <c r="C2420" i="1"/>
  <c r="A2446" i="1"/>
  <c r="B2422" i="1"/>
  <c r="C2422" i="1"/>
  <c r="H2397" i="1"/>
  <c r="A2452" i="1"/>
  <c r="B2428" i="1"/>
  <c r="C2428" i="1"/>
  <c r="H2384" i="1"/>
  <c r="A2431" i="1"/>
  <c r="B2407" i="1"/>
  <c r="C2407" i="1"/>
  <c r="H2395" i="1"/>
  <c r="A2430" i="1"/>
  <c r="B2406" i="1"/>
  <c r="C2406" i="1"/>
  <c r="H2386" i="1"/>
  <c r="A2449" i="1"/>
  <c r="B2425" i="1"/>
  <c r="C2425" i="1"/>
  <c r="A2443" i="1"/>
  <c r="B2419" i="1"/>
  <c r="C2419" i="1"/>
  <c r="A2434" i="1"/>
  <c r="B2410" i="1"/>
  <c r="C2410" i="1"/>
  <c r="A2437" i="1"/>
  <c r="B2413" i="1"/>
  <c r="C2413" i="1"/>
  <c r="H2413" i="1" s="1"/>
  <c r="A2445" i="1"/>
  <c r="B2421" i="1"/>
  <c r="C2421" i="1"/>
  <c r="A2432" i="1"/>
  <c r="B2408" i="1"/>
  <c r="C2408" i="1"/>
  <c r="H2408" i="1" s="1"/>
  <c r="H2402" i="1"/>
  <c r="A2429" i="1"/>
  <c r="B2405" i="1"/>
  <c r="C2405" i="1"/>
  <c r="H2393" i="1"/>
  <c r="H2388" i="1"/>
  <c r="A2440" i="1"/>
  <c r="B2416" i="1"/>
  <c r="C2416" i="1"/>
  <c r="H2399" i="1"/>
  <c r="A2439" i="1"/>
  <c r="B2415" i="1"/>
  <c r="C2415" i="1"/>
  <c r="H2415" i="1" s="1"/>
  <c r="H2403" i="1"/>
  <c r="A2433" i="1"/>
  <c r="B2409" i="1"/>
  <c r="C2409" i="1"/>
  <c r="H2398" i="1"/>
  <c r="A2450" i="1"/>
  <c r="B2426" i="1"/>
  <c r="C2426" i="1"/>
  <c r="H2426" i="1" s="1"/>
  <c r="A2441" i="1"/>
  <c r="B2417" i="1"/>
  <c r="C2417" i="1"/>
  <c r="H2417" i="1" s="1"/>
  <c r="A2436" i="1"/>
  <c r="B2412" i="1"/>
  <c r="C2412" i="1"/>
  <c r="H2394" i="1"/>
  <c r="A2447" i="1"/>
  <c r="B2423" i="1"/>
  <c r="C2423" i="1"/>
  <c r="H2390" i="1"/>
  <c r="A2451" i="1"/>
  <c r="B2427" i="1"/>
  <c r="C2427" i="1"/>
  <c r="D6419" i="1"/>
  <c r="D8224" i="1"/>
  <c r="D7822" i="1"/>
  <c r="D7823" i="1"/>
  <c r="D8215" i="1"/>
  <c r="D7814" i="1"/>
  <c r="D7092" i="1"/>
  <c r="D7806" i="1"/>
  <c r="D7085" i="1"/>
  <c r="D7101" i="1"/>
  <c r="D5884" i="1"/>
  <c r="D6709" i="1"/>
  <c r="D6692" i="1"/>
  <c r="D6427" i="1"/>
  <c r="H2405" i="1" l="1"/>
  <c r="H2419" i="1"/>
  <c r="H2421" i="1"/>
  <c r="A2458" i="1"/>
  <c r="B2434" i="1"/>
  <c r="C2434" i="1"/>
  <c r="H2406" i="1"/>
  <c r="H2428" i="1"/>
  <c r="A2468" i="1"/>
  <c r="B2444" i="1"/>
  <c r="C2444" i="1"/>
  <c r="H2427" i="1"/>
  <c r="H2412" i="1"/>
  <c r="A2474" i="1"/>
  <c r="B2450" i="1"/>
  <c r="C2450" i="1"/>
  <c r="A2463" i="1"/>
  <c r="B2439" i="1"/>
  <c r="C2439" i="1"/>
  <c r="H2439" i="1" s="1"/>
  <c r="A2469" i="1"/>
  <c r="B2445" i="1"/>
  <c r="C2445" i="1"/>
  <c r="A2454" i="1"/>
  <c r="B2430" i="1"/>
  <c r="C2430" i="1"/>
  <c r="A2476" i="1"/>
  <c r="B2452" i="1"/>
  <c r="C2452" i="1"/>
  <c r="H2414" i="1"/>
  <c r="H2411" i="1"/>
  <c r="A2467" i="1"/>
  <c r="B2443" i="1"/>
  <c r="C2443" i="1"/>
  <c r="A2471" i="1"/>
  <c r="B2447" i="1"/>
  <c r="C2447" i="1"/>
  <c r="A2453" i="1"/>
  <c r="B2429" i="1"/>
  <c r="C2429" i="1"/>
  <c r="H2429" i="1" s="1"/>
  <c r="A2475" i="1"/>
  <c r="B2451" i="1"/>
  <c r="C2451" i="1"/>
  <c r="A2460" i="1"/>
  <c r="B2436" i="1"/>
  <c r="C2436" i="1"/>
  <c r="H2436" i="1" s="1"/>
  <c r="H2409" i="1"/>
  <c r="H2416" i="1"/>
  <c r="H2425" i="1"/>
  <c r="H2407" i="1"/>
  <c r="H2422" i="1"/>
  <c r="A2462" i="1"/>
  <c r="B2438" i="1"/>
  <c r="C2438" i="1"/>
  <c r="H2438" i="1" s="1"/>
  <c r="A2459" i="1"/>
  <c r="B2435" i="1"/>
  <c r="C2435" i="1"/>
  <c r="A2461" i="1"/>
  <c r="B2437" i="1"/>
  <c r="C2437" i="1"/>
  <c r="H2437" i="1" s="1"/>
  <c r="H2423" i="1"/>
  <c r="A2457" i="1"/>
  <c r="B2433" i="1"/>
  <c r="C2433" i="1"/>
  <c r="H2433" i="1" s="1"/>
  <c r="A2464" i="1"/>
  <c r="B2440" i="1"/>
  <c r="C2440" i="1"/>
  <c r="H2410" i="1"/>
  <c r="A2473" i="1"/>
  <c r="B2449" i="1"/>
  <c r="C2449" i="1"/>
  <c r="A2455" i="1"/>
  <c r="B2431" i="1"/>
  <c r="C2431" i="1"/>
  <c r="A2470" i="1"/>
  <c r="B2446" i="1"/>
  <c r="C2446" i="1"/>
  <c r="A2465" i="1"/>
  <c r="B2441" i="1"/>
  <c r="C2441" i="1"/>
  <c r="H2441" i="1" s="1"/>
  <c r="A2456" i="1"/>
  <c r="B2432" i="1"/>
  <c r="C2432" i="1"/>
  <c r="H2420" i="1"/>
  <c r="A2466" i="1"/>
  <c r="B2442" i="1"/>
  <c r="C2442" i="1"/>
  <c r="A2472" i="1"/>
  <c r="B2448" i="1"/>
  <c r="C2448" i="1"/>
  <c r="D7830" i="1"/>
  <c r="D7838" i="1"/>
  <c r="D8248" i="1"/>
  <c r="D7125" i="1"/>
  <c r="D6733" i="1"/>
  <c r="D6451" i="1"/>
  <c r="D7109" i="1"/>
  <c r="D6716" i="1"/>
  <c r="D7847" i="1"/>
  <c r="D8239" i="1"/>
  <c r="D5908" i="1"/>
  <c r="D7116" i="1"/>
  <c r="D7846" i="1"/>
  <c r="D6443" i="1"/>
  <c r="H2435" i="1" l="1"/>
  <c r="H2450" i="1"/>
  <c r="H2446" i="1"/>
  <c r="H2444" i="1"/>
  <c r="A2480" i="1"/>
  <c r="B2456" i="1"/>
  <c r="C2456" i="1"/>
  <c r="H2456" i="1" s="1"/>
  <c r="A2488" i="1"/>
  <c r="B2464" i="1"/>
  <c r="C2464" i="1"/>
  <c r="H2464" i="1" s="1"/>
  <c r="A2496" i="1"/>
  <c r="B2472" i="1"/>
  <c r="C2472" i="1"/>
  <c r="A2489" i="1"/>
  <c r="B2465" i="1"/>
  <c r="C2465" i="1"/>
  <c r="A2481" i="1"/>
  <c r="B2457" i="1"/>
  <c r="C2457" i="1"/>
  <c r="H2432" i="1"/>
  <c r="A2494" i="1"/>
  <c r="B2470" i="1"/>
  <c r="C2470" i="1"/>
  <c r="H2470" i="1" s="1"/>
  <c r="H2440" i="1"/>
  <c r="H2451" i="1"/>
  <c r="A2495" i="1"/>
  <c r="B2471" i="1"/>
  <c r="C2471" i="1"/>
  <c r="A2500" i="1"/>
  <c r="B2476" i="1"/>
  <c r="C2476" i="1"/>
  <c r="H2476" i="1" s="1"/>
  <c r="A2490" i="1"/>
  <c r="B2466" i="1"/>
  <c r="C2466" i="1"/>
  <c r="H2466" i="1" s="1"/>
  <c r="A2486" i="1"/>
  <c r="B2462" i="1"/>
  <c r="C2462" i="1"/>
  <c r="A2484" i="1"/>
  <c r="B2460" i="1"/>
  <c r="C2460" i="1"/>
  <c r="H2448" i="1"/>
  <c r="H2431" i="1"/>
  <c r="A2485" i="1"/>
  <c r="B2461" i="1"/>
  <c r="C2461" i="1"/>
  <c r="H2443" i="1"/>
  <c r="H2430" i="1"/>
  <c r="A2487" i="1"/>
  <c r="B2463" i="1"/>
  <c r="C2463" i="1"/>
  <c r="H2463" i="1" s="1"/>
  <c r="A2492" i="1"/>
  <c r="B2468" i="1"/>
  <c r="C2468" i="1"/>
  <c r="A2499" i="1"/>
  <c r="B2475" i="1"/>
  <c r="C2475" i="1"/>
  <c r="A2491" i="1"/>
  <c r="B2467" i="1"/>
  <c r="C2467" i="1"/>
  <c r="A2478" i="1"/>
  <c r="B2454" i="1"/>
  <c r="C2454" i="1"/>
  <c r="A2479" i="1"/>
  <c r="B2455" i="1"/>
  <c r="C2455" i="1"/>
  <c r="H2455" i="1" s="1"/>
  <c r="H2442" i="1"/>
  <c r="H2449" i="1"/>
  <c r="A2483" i="1"/>
  <c r="B2459" i="1"/>
  <c r="C2459" i="1"/>
  <c r="H2445" i="1"/>
  <c r="A2498" i="1"/>
  <c r="B2474" i="1"/>
  <c r="C2474" i="1"/>
  <c r="H2474" i="1" s="1"/>
  <c r="H2434" i="1"/>
  <c r="A2477" i="1"/>
  <c r="B2453" i="1"/>
  <c r="C2453" i="1"/>
  <c r="A2497" i="1"/>
  <c r="B2473" i="1"/>
  <c r="C2473" i="1"/>
  <c r="H2473" i="1" s="1"/>
  <c r="H2447" i="1"/>
  <c r="H2452" i="1"/>
  <c r="A2493" i="1"/>
  <c r="B2469" i="1"/>
  <c r="C2469" i="1"/>
  <c r="A2482" i="1"/>
  <c r="B2458" i="1"/>
  <c r="C2458" i="1"/>
  <c r="H2458" i="1" s="1"/>
  <c r="D7871" i="1"/>
  <c r="D7140" i="1"/>
  <c r="D8272" i="1"/>
  <c r="D6475" i="1"/>
  <c r="D5932" i="1"/>
  <c r="D6740" i="1"/>
  <c r="D7862" i="1"/>
  <c r="D6757" i="1"/>
  <c r="D8263" i="1"/>
  <c r="D7854" i="1"/>
  <c r="D6467" i="1"/>
  <c r="D7149" i="1"/>
  <c r="D7870" i="1"/>
  <c r="D7133" i="1"/>
  <c r="H2468" i="1" l="1"/>
  <c r="H2461" i="1"/>
  <c r="H2462" i="1"/>
  <c r="H2472" i="1"/>
  <c r="A2506" i="1"/>
  <c r="B2482" i="1"/>
  <c r="C2482" i="1"/>
  <c r="H2482" i="1" s="1"/>
  <c r="A2521" i="1"/>
  <c r="B2497" i="1"/>
  <c r="C2497" i="1"/>
  <c r="H2497" i="1" s="1"/>
  <c r="A2524" i="1"/>
  <c r="B2500" i="1"/>
  <c r="C2500" i="1"/>
  <c r="A2518" i="1"/>
  <c r="B2494" i="1"/>
  <c r="C2494" i="1"/>
  <c r="A2504" i="1"/>
  <c r="B2480" i="1"/>
  <c r="C2480" i="1"/>
  <c r="A2517" i="1"/>
  <c r="B2493" i="1"/>
  <c r="C2493" i="1"/>
  <c r="A2501" i="1"/>
  <c r="B2477" i="1"/>
  <c r="C2477" i="1"/>
  <c r="H2477" i="1" s="1"/>
  <c r="A2507" i="1"/>
  <c r="B2483" i="1"/>
  <c r="C2483" i="1"/>
  <c r="A2502" i="1"/>
  <c r="B2478" i="1"/>
  <c r="C2478" i="1"/>
  <c r="H2478" i="1" s="1"/>
  <c r="H2471" i="1"/>
  <c r="H2467" i="1"/>
  <c r="A2516" i="1"/>
  <c r="B2492" i="1"/>
  <c r="C2492" i="1"/>
  <c r="H2492" i="1" s="1"/>
  <c r="A2509" i="1"/>
  <c r="B2485" i="1"/>
  <c r="C2485" i="1"/>
  <c r="H2485" i="1" s="1"/>
  <c r="A2510" i="1"/>
  <c r="B2486" i="1"/>
  <c r="C2486" i="1"/>
  <c r="H2486" i="1" s="1"/>
  <c r="H2457" i="1"/>
  <c r="A2520" i="1"/>
  <c r="B2496" i="1"/>
  <c r="C2496" i="1"/>
  <c r="A2519" i="1"/>
  <c r="B2495" i="1"/>
  <c r="C2495" i="1"/>
  <c r="H2495" i="1" s="1"/>
  <c r="A2515" i="1"/>
  <c r="B2491" i="1"/>
  <c r="C2491" i="1"/>
  <c r="A2505" i="1"/>
  <c r="B2481" i="1"/>
  <c r="C2481" i="1"/>
  <c r="H2481" i="1" s="1"/>
  <c r="A2522" i="1"/>
  <c r="B2498" i="1"/>
  <c r="C2498" i="1"/>
  <c r="H2498" i="1" s="1"/>
  <c r="H2475" i="1"/>
  <c r="A2511" i="1"/>
  <c r="B2487" i="1"/>
  <c r="C2487" i="1"/>
  <c r="H2460" i="1"/>
  <c r="A2514" i="1"/>
  <c r="B2490" i="1"/>
  <c r="C2490" i="1"/>
  <c r="H2490" i="1" s="1"/>
  <c r="H2465" i="1"/>
  <c r="A2512" i="1"/>
  <c r="B2488" i="1"/>
  <c r="C2488" i="1"/>
  <c r="A2503" i="1"/>
  <c r="B2479" i="1"/>
  <c r="C2479" i="1"/>
  <c r="H2479" i="1" s="1"/>
  <c r="H2469" i="1"/>
  <c r="H2453" i="1"/>
  <c r="H2459" i="1"/>
  <c r="H2454" i="1"/>
  <c r="A2523" i="1"/>
  <c r="B2499" i="1"/>
  <c r="C2499" i="1"/>
  <c r="A2508" i="1"/>
  <c r="B2484" i="1"/>
  <c r="C2484" i="1"/>
  <c r="H2484" i="1" s="1"/>
  <c r="A2513" i="1"/>
  <c r="B2489" i="1"/>
  <c r="C2489" i="1"/>
  <c r="D8296" i="1"/>
  <c r="D6491" i="1"/>
  <c r="D7886" i="1"/>
  <c r="D7157" i="1"/>
  <c r="D7878" i="1"/>
  <c r="D6764" i="1"/>
  <c r="D5956" i="1"/>
  <c r="D7894" i="1"/>
  <c r="D8287" i="1"/>
  <c r="D7164" i="1"/>
  <c r="D6499" i="1"/>
  <c r="D7173" i="1"/>
  <c r="D6781" i="1"/>
  <c r="D7895" i="1"/>
  <c r="H2500" i="1" l="1"/>
  <c r="A2527" i="1"/>
  <c r="B2503" i="1"/>
  <c r="C2503" i="1"/>
  <c r="A2537" i="1"/>
  <c r="B2513" i="1"/>
  <c r="C2513" i="1"/>
  <c r="H2513" i="1" s="1"/>
  <c r="A2536" i="1"/>
  <c r="B2512" i="1"/>
  <c r="C2512" i="1"/>
  <c r="A2535" i="1"/>
  <c r="B2511" i="1"/>
  <c r="C2511" i="1"/>
  <c r="H2491" i="1"/>
  <c r="A2544" i="1"/>
  <c r="B2520" i="1"/>
  <c r="C2520" i="1"/>
  <c r="H2520" i="1" s="1"/>
  <c r="H2483" i="1"/>
  <c r="A2541" i="1"/>
  <c r="B2517" i="1"/>
  <c r="C2517" i="1"/>
  <c r="H2517" i="1" s="1"/>
  <c r="H2480" i="1"/>
  <c r="A2548" i="1"/>
  <c r="B2524" i="1"/>
  <c r="C2524" i="1"/>
  <c r="H2524" i="1" s="1"/>
  <c r="A2540" i="1"/>
  <c r="B2516" i="1"/>
  <c r="C2516" i="1"/>
  <c r="A2531" i="1"/>
  <c r="B2507" i="1"/>
  <c r="C2507" i="1"/>
  <c r="A2528" i="1"/>
  <c r="B2504" i="1"/>
  <c r="C2504" i="1"/>
  <c r="H2499" i="1"/>
  <c r="A2538" i="1"/>
  <c r="B2514" i="1"/>
  <c r="C2514" i="1"/>
  <c r="H2514" i="1" s="1"/>
  <c r="A2546" i="1"/>
  <c r="B2522" i="1"/>
  <c r="C2522" i="1"/>
  <c r="H2522" i="1" s="1"/>
  <c r="A2534" i="1"/>
  <c r="B2510" i="1"/>
  <c r="C2510" i="1"/>
  <c r="H2494" i="1"/>
  <c r="A2545" i="1"/>
  <c r="B2521" i="1"/>
  <c r="C2521" i="1"/>
  <c r="A2539" i="1"/>
  <c r="B2515" i="1"/>
  <c r="C2515" i="1"/>
  <c r="A2532" i="1"/>
  <c r="B2508" i="1"/>
  <c r="C2508" i="1"/>
  <c r="H2508" i="1" s="1"/>
  <c r="A2543" i="1"/>
  <c r="B2519" i="1"/>
  <c r="C2519" i="1"/>
  <c r="H2519" i="1" s="1"/>
  <c r="A2525" i="1"/>
  <c r="B2501" i="1"/>
  <c r="C2501" i="1"/>
  <c r="H2489" i="1"/>
  <c r="A2547" i="1"/>
  <c r="B2523" i="1"/>
  <c r="C2523" i="1"/>
  <c r="H2488" i="1"/>
  <c r="H2487" i="1"/>
  <c r="H2496" i="1"/>
  <c r="H2493" i="1"/>
  <c r="A2542" i="1"/>
  <c r="B2518" i="1"/>
  <c r="C2518" i="1"/>
  <c r="A2529" i="1"/>
  <c r="B2505" i="1"/>
  <c r="C2505" i="1"/>
  <c r="A2533" i="1"/>
  <c r="B2509" i="1"/>
  <c r="C2509" i="1"/>
  <c r="H2509" i="1" s="1"/>
  <c r="A2526" i="1"/>
  <c r="B2502" i="1"/>
  <c r="C2502" i="1"/>
  <c r="A2530" i="1"/>
  <c r="B2506" i="1"/>
  <c r="C2506" i="1"/>
  <c r="D7918" i="1"/>
  <c r="D7919" i="1"/>
  <c r="D7188" i="1"/>
  <c r="D7181" i="1"/>
  <c r="D6805" i="1"/>
  <c r="D5980" i="1"/>
  <c r="D7910" i="1"/>
  <c r="D8311" i="1"/>
  <c r="D7197" i="1"/>
  <c r="D6788" i="1"/>
  <c r="D6515" i="1"/>
  <c r="D6523" i="1"/>
  <c r="D7902" i="1"/>
  <c r="D8320" i="1"/>
  <c r="H2511" i="1" l="1"/>
  <c r="H2506" i="1"/>
  <c r="H2515" i="1"/>
  <c r="H2502" i="1"/>
  <c r="A2553" i="1"/>
  <c r="B2529" i="1"/>
  <c r="C2529" i="1"/>
  <c r="H2529" i="1" s="1"/>
  <c r="H2523" i="1"/>
  <c r="H2521" i="1"/>
  <c r="A2552" i="1"/>
  <c r="B2528" i="1"/>
  <c r="C2528" i="1"/>
  <c r="H2528" i="1" s="1"/>
  <c r="A2560" i="1"/>
  <c r="B2536" i="1"/>
  <c r="C2536" i="1"/>
  <c r="H2536" i="1" s="1"/>
  <c r="A2550" i="1"/>
  <c r="B2526" i="1"/>
  <c r="C2526" i="1"/>
  <c r="A2571" i="1"/>
  <c r="B2547" i="1"/>
  <c r="C2547" i="1"/>
  <c r="A2554" i="1"/>
  <c r="B2530" i="1"/>
  <c r="C2530" i="1"/>
  <c r="A2563" i="1"/>
  <c r="B2539" i="1"/>
  <c r="C2539" i="1"/>
  <c r="H2518" i="1"/>
  <c r="A2567" i="1"/>
  <c r="B2543" i="1"/>
  <c r="C2543" i="1"/>
  <c r="H2543" i="1" s="1"/>
  <c r="A2570" i="1"/>
  <c r="B2546" i="1"/>
  <c r="C2546" i="1"/>
  <c r="H2507" i="1"/>
  <c r="A2572" i="1"/>
  <c r="B2548" i="1"/>
  <c r="C2548" i="1"/>
  <c r="A2568" i="1"/>
  <c r="B2544" i="1"/>
  <c r="C2544" i="1"/>
  <c r="A2569" i="1"/>
  <c r="B2545" i="1"/>
  <c r="C2545" i="1"/>
  <c r="H2545" i="1" s="1"/>
  <c r="A2561" i="1"/>
  <c r="B2537" i="1"/>
  <c r="C2537" i="1"/>
  <c r="H2537" i="1" s="1"/>
  <c r="A2566" i="1"/>
  <c r="B2542" i="1"/>
  <c r="C2542" i="1"/>
  <c r="A2555" i="1"/>
  <c r="B2531" i="1"/>
  <c r="C2531" i="1"/>
  <c r="H2501" i="1"/>
  <c r="A2556" i="1"/>
  <c r="B2532" i="1"/>
  <c r="C2532" i="1"/>
  <c r="H2532" i="1" s="1"/>
  <c r="H2510" i="1"/>
  <c r="A2562" i="1"/>
  <c r="B2538" i="1"/>
  <c r="C2538" i="1"/>
  <c r="H2516" i="1"/>
  <c r="H2503" i="1"/>
  <c r="A2557" i="1"/>
  <c r="B2533" i="1"/>
  <c r="C2533" i="1"/>
  <c r="A2565" i="1"/>
  <c r="B2541" i="1"/>
  <c r="C2541" i="1"/>
  <c r="A2559" i="1"/>
  <c r="B2535" i="1"/>
  <c r="C2535" i="1"/>
  <c r="H2505" i="1"/>
  <c r="A2549" i="1"/>
  <c r="B2525" i="1"/>
  <c r="C2525" i="1"/>
  <c r="H2525" i="1" s="1"/>
  <c r="A2558" i="1"/>
  <c r="B2534" i="1"/>
  <c r="C2534" i="1"/>
  <c r="H2534" i="1" s="1"/>
  <c r="H2504" i="1"/>
  <c r="A2564" i="1"/>
  <c r="B2540" i="1"/>
  <c r="C2540" i="1"/>
  <c r="H2512" i="1"/>
  <c r="A2551" i="1"/>
  <c r="B2527" i="1"/>
  <c r="C2527" i="1"/>
  <c r="H2527" i="1" s="1"/>
  <c r="D6547" i="1"/>
  <c r="D8335" i="1"/>
  <c r="D7205" i="1"/>
  <c r="D6539" i="1"/>
  <c r="D7934" i="1"/>
  <c r="D7212" i="1"/>
  <c r="D6004" i="1"/>
  <c r="D7943" i="1"/>
  <c r="D8344" i="1"/>
  <c r="D6812" i="1"/>
  <c r="D7926" i="1"/>
  <c r="D7221" i="1"/>
  <c r="D6829" i="1"/>
  <c r="D7942" i="1"/>
  <c r="H2540" i="1" l="1"/>
  <c r="A2589" i="1"/>
  <c r="B2565" i="1"/>
  <c r="C2565" i="1"/>
  <c r="A2586" i="1"/>
  <c r="B2562" i="1"/>
  <c r="C2562" i="1"/>
  <c r="H2562" i="1" s="1"/>
  <c r="A2579" i="1"/>
  <c r="B2555" i="1"/>
  <c r="C2555" i="1"/>
  <c r="H2539" i="1"/>
  <c r="A2595" i="1"/>
  <c r="B2571" i="1"/>
  <c r="C2571" i="1"/>
  <c r="H2571" i="1" s="1"/>
  <c r="A2596" i="1"/>
  <c r="B2572" i="1"/>
  <c r="C2572" i="1"/>
  <c r="A2573" i="1"/>
  <c r="B2549" i="1"/>
  <c r="C2549" i="1"/>
  <c r="H2533" i="1"/>
  <c r="H2542" i="1"/>
  <c r="A2593" i="1"/>
  <c r="B2569" i="1"/>
  <c r="C2569" i="1"/>
  <c r="H2546" i="1"/>
  <c r="H2526" i="1"/>
  <c r="A2576" i="1"/>
  <c r="B2552" i="1"/>
  <c r="C2552" i="1"/>
  <c r="H2552" i="1" s="1"/>
  <c r="H2544" i="1"/>
  <c r="A2587" i="1"/>
  <c r="B2563" i="1"/>
  <c r="C2563" i="1"/>
  <c r="A2588" i="1"/>
  <c r="B2564" i="1"/>
  <c r="C2564" i="1"/>
  <c r="H2564" i="1" s="1"/>
  <c r="H2535" i="1"/>
  <c r="A2581" i="1"/>
  <c r="B2557" i="1"/>
  <c r="C2557" i="1"/>
  <c r="A2590" i="1"/>
  <c r="B2566" i="1"/>
  <c r="C2566" i="1"/>
  <c r="A2594" i="1"/>
  <c r="B2570" i="1"/>
  <c r="C2570" i="1"/>
  <c r="H2570" i="1" s="1"/>
  <c r="H2530" i="1"/>
  <c r="A2574" i="1"/>
  <c r="B2550" i="1"/>
  <c r="C2550" i="1"/>
  <c r="H2550" i="1" s="1"/>
  <c r="A2592" i="1"/>
  <c r="B2568" i="1"/>
  <c r="C2568" i="1"/>
  <c r="H2568" i="1" s="1"/>
  <c r="H2548" i="1"/>
  <c r="A2578" i="1"/>
  <c r="B2554" i="1"/>
  <c r="C2554" i="1"/>
  <c r="A2580" i="1"/>
  <c r="B2556" i="1"/>
  <c r="C2556" i="1"/>
  <c r="H2556" i="1" s="1"/>
  <c r="A2583" i="1"/>
  <c r="B2559" i="1"/>
  <c r="C2559" i="1"/>
  <c r="A2575" i="1"/>
  <c r="B2551" i="1"/>
  <c r="C2551" i="1"/>
  <c r="H2551" i="1" s="1"/>
  <c r="A2582" i="1"/>
  <c r="B2558" i="1"/>
  <c r="C2558" i="1"/>
  <c r="H2558" i="1" s="1"/>
  <c r="H2541" i="1"/>
  <c r="H2538" i="1"/>
  <c r="H2531" i="1"/>
  <c r="A2585" i="1"/>
  <c r="B2561" i="1"/>
  <c r="C2561" i="1"/>
  <c r="A2591" i="1"/>
  <c r="B2567" i="1"/>
  <c r="C2567" i="1"/>
  <c r="H2567" i="1" s="1"/>
  <c r="H2547" i="1"/>
  <c r="A2584" i="1"/>
  <c r="B2560" i="1"/>
  <c r="C2560" i="1"/>
  <c r="H2560" i="1" s="1"/>
  <c r="A2577" i="1"/>
  <c r="B2553" i="1"/>
  <c r="C2553" i="1"/>
  <c r="H2553" i="1" s="1"/>
  <c r="D6853" i="1"/>
  <c r="D8368" i="1"/>
  <c r="D6563" i="1"/>
  <c r="D7245" i="1"/>
  <c r="D7967" i="1"/>
  <c r="D6028" i="1"/>
  <c r="D7229" i="1"/>
  <c r="D7966" i="1"/>
  <c r="D6836" i="1"/>
  <c r="D7950" i="1"/>
  <c r="D7236" i="1"/>
  <c r="D8359" i="1"/>
  <c r="D7958" i="1"/>
  <c r="D6571" i="1"/>
  <c r="H2557" i="1" l="1"/>
  <c r="H2569" i="1"/>
  <c r="H2572" i="1"/>
  <c r="H2559" i="1"/>
  <c r="A2602" i="1"/>
  <c r="B2578" i="1"/>
  <c r="C2578" i="1"/>
  <c r="H2578" i="1" s="1"/>
  <c r="A2611" i="1"/>
  <c r="B2587" i="1"/>
  <c r="C2587" i="1"/>
  <c r="A2603" i="1"/>
  <c r="B2579" i="1"/>
  <c r="C2579" i="1"/>
  <c r="A2617" i="1"/>
  <c r="B2593" i="1"/>
  <c r="C2593" i="1"/>
  <c r="H2593" i="1" s="1"/>
  <c r="A2620" i="1"/>
  <c r="B2596" i="1"/>
  <c r="C2596" i="1"/>
  <c r="H2596" i="1" s="1"/>
  <c r="A2618" i="1"/>
  <c r="B2594" i="1"/>
  <c r="C2594" i="1"/>
  <c r="A2610" i="1"/>
  <c r="B2586" i="1"/>
  <c r="C2586" i="1"/>
  <c r="A2599" i="1"/>
  <c r="B2575" i="1"/>
  <c r="C2575" i="1"/>
  <c r="A2598" i="1"/>
  <c r="B2574" i="1"/>
  <c r="C2574" i="1"/>
  <c r="H2574" i="1" s="1"/>
  <c r="A2607" i="1"/>
  <c r="B2583" i="1"/>
  <c r="C2583" i="1"/>
  <c r="A2615" i="1"/>
  <c r="B2591" i="1"/>
  <c r="C2591" i="1"/>
  <c r="A2601" i="1"/>
  <c r="B2577" i="1"/>
  <c r="C2577" i="1"/>
  <c r="H2577" i="1" s="1"/>
  <c r="H2561" i="1"/>
  <c r="A2606" i="1"/>
  <c r="B2582" i="1"/>
  <c r="C2582" i="1"/>
  <c r="A2616" i="1"/>
  <c r="B2592" i="1"/>
  <c r="C2592" i="1"/>
  <c r="H2592" i="1" s="1"/>
  <c r="H2566" i="1"/>
  <c r="A2600" i="1"/>
  <c r="B2576" i="1"/>
  <c r="C2576" i="1"/>
  <c r="H2576" i="1" s="1"/>
  <c r="H2549" i="1"/>
  <c r="A2619" i="1"/>
  <c r="B2595" i="1"/>
  <c r="C2595" i="1"/>
  <c r="H2595" i="1" s="1"/>
  <c r="H2565" i="1"/>
  <c r="A2605" i="1"/>
  <c r="B2581" i="1"/>
  <c r="C2581" i="1"/>
  <c r="H2581" i="1" s="1"/>
  <c r="A2604" i="1"/>
  <c r="B2580" i="1"/>
  <c r="C2580" i="1"/>
  <c r="A2612" i="1"/>
  <c r="B2588" i="1"/>
  <c r="C2588" i="1"/>
  <c r="A2609" i="1"/>
  <c r="B2585" i="1"/>
  <c r="C2585" i="1"/>
  <c r="H2554" i="1"/>
  <c r="A2614" i="1"/>
  <c r="B2590" i="1"/>
  <c r="C2590" i="1"/>
  <c r="H2590" i="1" s="1"/>
  <c r="H2563" i="1"/>
  <c r="A2597" i="1"/>
  <c r="B2573" i="1"/>
  <c r="C2573" i="1"/>
  <c r="H2573" i="1" s="1"/>
  <c r="H2555" i="1"/>
  <c r="A2613" i="1"/>
  <c r="B2589" i="1"/>
  <c r="C2589" i="1"/>
  <c r="H2589" i="1" s="1"/>
  <c r="A2608" i="1"/>
  <c r="B2584" i="1"/>
  <c r="C2584" i="1"/>
  <c r="H2584" i="1" s="1"/>
  <c r="D7260" i="1"/>
  <c r="D7253" i="1"/>
  <c r="D7269" i="1"/>
  <c r="D6587" i="1"/>
  <c r="D6595" i="1"/>
  <c r="D7974" i="1"/>
  <c r="D7982" i="1"/>
  <c r="D6860" i="1"/>
  <c r="D6052" i="1"/>
  <c r="D8392" i="1"/>
  <c r="D8383" i="1"/>
  <c r="D7990" i="1"/>
  <c r="D7991" i="1"/>
  <c r="D6877" i="1"/>
  <c r="H2585" i="1" l="1"/>
  <c r="H2582" i="1"/>
  <c r="H2575" i="1"/>
  <c r="A2639" i="1"/>
  <c r="B2615" i="1"/>
  <c r="C2615" i="1"/>
  <c r="H2615" i="1" s="1"/>
  <c r="A2627" i="1"/>
  <c r="B2603" i="1"/>
  <c r="C2603" i="1"/>
  <c r="H2603" i="1" s="1"/>
  <c r="A2621" i="1"/>
  <c r="B2597" i="1"/>
  <c r="C2597" i="1"/>
  <c r="A2633" i="1"/>
  <c r="B2609" i="1"/>
  <c r="C2609" i="1"/>
  <c r="A2630" i="1"/>
  <c r="B2606" i="1"/>
  <c r="C2606" i="1"/>
  <c r="H2583" i="1"/>
  <c r="A2623" i="1"/>
  <c r="B2599" i="1"/>
  <c r="C2599" i="1"/>
  <c r="H2599" i="1" s="1"/>
  <c r="H2587" i="1"/>
  <c r="A2632" i="1"/>
  <c r="B2608" i="1"/>
  <c r="C2608" i="1"/>
  <c r="H2588" i="1"/>
  <c r="A2629" i="1"/>
  <c r="B2605" i="1"/>
  <c r="C2605" i="1"/>
  <c r="H2605" i="1" s="1"/>
  <c r="A2624" i="1"/>
  <c r="B2600" i="1"/>
  <c r="C2600" i="1"/>
  <c r="H2600" i="1" s="1"/>
  <c r="H2586" i="1"/>
  <c r="A2644" i="1"/>
  <c r="B2620" i="1"/>
  <c r="C2620" i="1"/>
  <c r="A2635" i="1"/>
  <c r="B2611" i="1"/>
  <c r="C2611" i="1"/>
  <c r="A2631" i="1"/>
  <c r="B2607" i="1"/>
  <c r="C2607" i="1"/>
  <c r="H2607" i="1" s="1"/>
  <c r="A2636" i="1"/>
  <c r="B2612" i="1"/>
  <c r="C2612" i="1"/>
  <c r="H2612" i="1" s="1"/>
  <c r="A2634" i="1"/>
  <c r="B2610" i="1"/>
  <c r="C2610" i="1"/>
  <c r="H2610" i="1" s="1"/>
  <c r="A2637" i="1"/>
  <c r="B2613" i="1"/>
  <c r="C2613" i="1"/>
  <c r="A2638" i="1"/>
  <c r="B2614" i="1"/>
  <c r="C2614" i="1"/>
  <c r="H2580" i="1"/>
  <c r="A2625" i="1"/>
  <c r="B2601" i="1"/>
  <c r="C2601" i="1"/>
  <c r="H2601" i="1" s="1"/>
  <c r="H2594" i="1"/>
  <c r="A2641" i="1"/>
  <c r="B2617" i="1"/>
  <c r="C2617" i="1"/>
  <c r="A2643" i="1"/>
  <c r="B2619" i="1"/>
  <c r="C2619" i="1"/>
  <c r="A2640" i="1"/>
  <c r="B2616" i="1"/>
  <c r="C2616" i="1"/>
  <c r="H2591" i="1"/>
  <c r="A2622" i="1"/>
  <c r="B2598" i="1"/>
  <c r="C2598" i="1"/>
  <c r="H2598" i="1" s="1"/>
  <c r="H2579" i="1"/>
  <c r="A2626" i="1"/>
  <c r="B2602" i="1"/>
  <c r="C2602" i="1"/>
  <c r="A2628" i="1"/>
  <c r="B2604" i="1"/>
  <c r="C2604" i="1"/>
  <c r="A2642" i="1"/>
  <c r="B2618" i="1"/>
  <c r="C2618" i="1"/>
  <c r="H2618" i="1" s="1"/>
  <c r="D6901" i="1"/>
  <c r="D8416" i="1"/>
  <c r="D8006" i="1"/>
  <c r="D7293" i="1"/>
  <c r="D8015" i="1"/>
  <c r="D7998" i="1"/>
  <c r="D7277" i="1"/>
  <c r="D8407" i="1"/>
  <c r="D6884" i="1"/>
  <c r="D6611" i="1"/>
  <c r="D8014" i="1"/>
  <c r="D6076" i="1"/>
  <c r="D6619" i="1"/>
  <c r="D7284" i="1"/>
  <c r="A2668" i="1" l="1"/>
  <c r="B2644" i="1"/>
  <c r="C2644" i="1"/>
  <c r="H2619" i="1"/>
  <c r="A2661" i="1"/>
  <c r="B2637" i="1"/>
  <c r="C2637" i="1"/>
  <c r="H2608" i="1"/>
  <c r="H2606" i="1"/>
  <c r="A2645" i="1"/>
  <c r="B2621" i="1"/>
  <c r="C2621" i="1"/>
  <c r="H2621" i="1" s="1"/>
  <c r="A2666" i="1"/>
  <c r="B2642" i="1"/>
  <c r="C2642" i="1"/>
  <c r="A2655" i="1"/>
  <c r="B2631" i="1"/>
  <c r="C2631" i="1"/>
  <c r="H2604" i="1"/>
  <c r="A2667" i="1"/>
  <c r="B2643" i="1"/>
  <c r="C2643" i="1"/>
  <c r="H2643" i="1" s="1"/>
  <c r="H2611" i="1"/>
  <c r="A2656" i="1"/>
  <c r="B2632" i="1"/>
  <c r="C2632" i="1"/>
  <c r="A2654" i="1"/>
  <c r="B2630" i="1"/>
  <c r="C2630" i="1"/>
  <c r="A2649" i="1"/>
  <c r="B2625" i="1"/>
  <c r="C2625" i="1"/>
  <c r="A2646" i="1"/>
  <c r="B2622" i="1"/>
  <c r="C2622" i="1"/>
  <c r="H2622" i="1" s="1"/>
  <c r="H2617" i="1"/>
  <c r="H2614" i="1"/>
  <c r="A2658" i="1"/>
  <c r="B2634" i="1"/>
  <c r="C2634" i="1"/>
  <c r="A2648" i="1"/>
  <c r="B2624" i="1"/>
  <c r="C2624" i="1"/>
  <c r="H2624" i="1" s="1"/>
  <c r="H2609" i="1"/>
  <c r="A2651" i="1"/>
  <c r="B2627" i="1"/>
  <c r="C2627" i="1"/>
  <c r="A2650" i="1"/>
  <c r="B2626" i="1"/>
  <c r="C2626" i="1"/>
  <c r="A2664" i="1"/>
  <c r="B2640" i="1"/>
  <c r="C2640" i="1"/>
  <c r="A2659" i="1"/>
  <c r="B2635" i="1"/>
  <c r="C2635" i="1"/>
  <c r="H2602" i="1"/>
  <c r="H2616" i="1"/>
  <c r="A2665" i="1"/>
  <c r="B2641" i="1"/>
  <c r="C2641" i="1"/>
  <c r="A2662" i="1"/>
  <c r="B2638" i="1"/>
  <c r="C2638" i="1"/>
  <c r="H2620" i="1"/>
  <c r="A2657" i="1"/>
  <c r="B2633" i="1"/>
  <c r="C2633" i="1"/>
  <c r="H2633" i="1" s="1"/>
  <c r="A2652" i="1"/>
  <c r="B2628" i="1"/>
  <c r="C2628" i="1"/>
  <c r="H2613" i="1"/>
  <c r="A2660" i="1"/>
  <c r="B2636" i="1"/>
  <c r="C2636" i="1"/>
  <c r="H2636" i="1" s="1"/>
  <c r="A2653" i="1"/>
  <c r="B2629" i="1"/>
  <c r="C2629" i="1"/>
  <c r="A2647" i="1"/>
  <c r="B2623" i="1"/>
  <c r="C2623" i="1"/>
  <c r="H2623" i="1" s="1"/>
  <c r="H2597" i="1"/>
  <c r="A2663" i="1"/>
  <c r="B2639" i="1"/>
  <c r="C2639" i="1"/>
  <c r="D6100" i="1"/>
  <c r="D8431" i="1"/>
  <c r="D7317" i="1"/>
  <c r="D7308" i="1"/>
  <c r="D8038" i="1"/>
  <c r="D7301" i="1"/>
  <c r="D8030" i="1"/>
  <c r="D6643" i="1"/>
  <c r="D6635" i="1"/>
  <c r="D8022" i="1"/>
  <c r="D8440" i="1"/>
  <c r="D6908" i="1"/>
  <c r="D8039" i="1"/>
  <c r="D6925" i="1"/>
  <c r="H2638" i="1" l="1"/>
  <c r="H2635" i="1"/>
  <c r="H2634" i="1"/>
  <c r="H2629" i="1"/>
  <c r="H2625" i="1"/>
  <c r="A2680" i="1"/>
  <c r="B2656" i="1"/>
  <c r="C2656" i="1"/>
  <c r="A2679" i="1"/>
  <c r="B2655" i="1"/>
  <c r="C2655" i="1"/>
  <c r="A2684" i="1"/>
  <c r="B2660" i="1"/>
  <c r="C2660" i="1"/>
  <c r="A2674" i="1"/>
  <c r="B2650" i="1"/>
  <c r="C2650" i="1"/>
  <c r="A2671" i="1"/>
  <c r="B2647" i="1"/>
  <c r="C2647" i="1"/>
  <c r="H2628" i="1"/>
  <c r="H2627" i="1"/>
  <c r="H2642" i="1"/>
  <c r="H2637" i="1"/>
  <c r="A2686" i="1"/>
  <c r="B2662" i="1"/>
  <c r="C2662" i="1"/>
  <c r="A2683" i="1"/>
  <c r="B2659" i="1"/>
  <c r="C2659" i="1"/>
  <c r="A2682" i="1"/>
  <c r="B2658" i="1"/>
  <c r="C2658" i="1"/>
  <c r="A2673" i="1"/>
  <c r="B2649" i="1"/>
  <c r="C2649" i="1"/>
  <c r="A2689" i="1"/>
  <c r="B2665" i="1"/>
  <c r="C2665" i="1"/>
  <c r="H2665" i="1" s="1"/>
  <c r="A2688" i="1"/>
  <c r="B2664" i="1"/>
  <c r="C2664" i="1"/>
  <c r="H2664" i="1" s="1"/>
  <c r="H2639" i="1"/>
  <c r="A2676" i="1"/>
  <c r="B2652" i="1"/>
  <c r="C2652" i="1"/>
  <c r="H2641" i="1"/>
  <c r="H2640" i="1"/>
  <c r="A2675" i="1"/>
  <c r="B2651" i="1"/>
  <c r="C2651" i="1"/>
  <c r="H2651" i="1" s="1"/>
  <c r="H2630" i="1"/>
  <c r="A2690" i="1"/>
  <c r="B2666" i="1"/>
  <c r="C2666" i="1"/>
  <c r="H2666" i="1" s="1"/>
  <c r="A2685" i="1"/>
  <c r="B2661" i="1"/>
  <c r="C2661" i="1"/>
  <c r="H2661" i="1" s="1"/>
  <c r="A2691" i="1"/>
  <c r="B2667" i="1"/>
  <c r="C2667" i="1"/>
  <c r="A2677" i="1"/>
  <c r="B2653" i="1"/>
  <c r="C2653" i="1"/>
  <c r="A2678" i="1"/>
  <c r="B2654" i="1"/>
  <c r="C2654" i="1"/>
  <c r="H2654" i="1" s="1"/>
  <c r="H2644" i="1"/>
  <c r="A2687" i="1"/>
  <c r="B2663" i="1"/>
  <c r="C2663" i="1"/>
  <c r="H2663" i="1" s="1"/>
  <c r="A2681" i="1"/>
  <c r="B2657" i="1"/>
  <c r="C2657" i="1"/>
  <c r="H2657" i="1" s="1"/>
  <c r="H2626" i="1"/>
  <c r="H2632" i="1"/>
  <c r="H2631" i="1"/>
  <c r="A2669" i="1"/>
  <c r="B2645" i="1"/>
  <c r="C2645" i="1"/>
  <c r="A2672" i="1"/>
  <c r="B2648" i="1"/>
  <c r="C2648" i="1"/>
  <c r="H2648" i="1" s="1"/>
  <c r="A2670" i="1"/>
  <c r="B2646" i="1"/>
  <c r="C2646" i="1"/>
  <c r="A2692" i="1"/>
  <c r="B2668" i="1"/>
  <c r="C2668" i="1"/>
  <c r="D8063" i="1"/>
  <c r="D8046" i="1"/>
  <c r="D7325" i="1"/>
  <c r="D8455" i="1"/>
  <c r="D6932" i="1"/>
  <c r="D6659" i="1"/>
  <c r="D8062" i="1"/>
  <c r="D6667" i="1"/>
  <c r="D7332" i="1"/>
  <c r="D6124" i="1"/>
  <c r="D6949" i="1"/>
  <c r="D8464" i="1"/>
  <c r="D8054" i="1"/>
  <c r="D7341" i="1"/>
  <c r="H2667" i="1" l="1"/>
  <c r="H2662" i="1"/>
  <c r="H2655" i="1"/>
  <c r="A2711" i="1"/>
  <c r="B2687" i="1"/>
  <c r="C2687" i="1"/>
  <c r="H2687" i="1" s="1"/>
  <c r="A2694" i="1"/>
  <c r="B2670" i="1"/>
  <c r="C2670" i="1"/>
  <c r="H2670" i="1" s="1"/>
  <c r="A2700" i="1"/>
  <c r="B2676" i="1"/>
  <c r="C2676" i="1"/>
  <c r="H2649" i="1"/>
  <c r="A2707" i="1"/>
  <c r="B2683" i="1"/>
  <c r="C2683" i="1"/>
  <c r="H2647" i="1"/>
  <c r="A2708" i="1"/>
  <c r="B2684" i="1"/>
  <c r="C2684" i="1"/>
  <c r="A2715" i="1"/>
  <c r="B2691" i="1"/>
  <c r="C2691" i="1"/>
  <c r="H2691" i="1" s="1"/>
  <c r="A2697" i="1"/>
  <c r="B2673" i="1"/>
  <c r="C2673" i="1"/>
  <c r="A2695" i="1"/>
  <c r="B2671" i="1"/>
  <c r="C2671" i="1"/>
  <c r="H2668" i="1"/>
  <c r="A2696" i="1"/>
  <c r="B2672" i="1"/>
  <c r="C2672" i="1"/>
  <c r="H2672" i="1" s="1"/>
  <c r="A2702" i="1"/>
  <c r="B2678" i="1"/>
  <c r="C2678" i="1"/>
  <c r="A2699" i="1"/>
  <c r="B2675" i="1"/>
  <c r="C2675" i="1"/>
  <c r="H2675" i="1" s="1"/>
  <c r="H2658" i="1"/>
  <c r="A2710" i="1"/>
  <c r="B2686" i="1"/>
  <c r="C2686" i="1"/>
  <c r="H2650" i="1"/>
  <c r="A2703" i="1"/>
  <c r="B2679" i="1"/>
  <c r="C2679" i="1"/>
  <c r="H2679" i="1" s="1"/>
  <c r="H2645" i="1"/>
  <c r="A2705" i="1"/>
  <c r="B2681" i="1"/>
  <c r="C2681" i="1"/>
  <c r="H2653" i="1"/>
  <c r="A2709" i="1"/>
  <c r="B2685" i="1"/>
  <c r="C2685" i="1"/>
  <c r="H2685" i="1" s="1"/>
  <c r="A2712" i="1"/>
  <c r="B2688" i="1"/>
  <c r="C2688" i="1"/>
  <c r="H2656" i="1"/>
  <c r="A2706" i="1"/>
  <c r="B2682" i="1"/>
  <c r="C2682" i="1"/>
  <c r="H2682" i="1" s="1"/>
  <c r="A2698" i="1"/>
  <c r="B2674" i="1"/>
  <c r="C2674" i="1"/>
  <c r="H2674" i="1" s="1"/>
  <c r="H2646" i="1"/>
  <c r="A2693" i="1"/>
  <c r="B2669" i="1"/>
  <c r="C2669" i="1"/>
  <c r="A2701" i="1"/>
  <c r="B2677" i="1"/>
  <c r="C2677" i="1"/>
  <c r="H2652" i="1"/>
  <c r="H2659" i="1"/>
  <c r="H2660" i="1"/>
  <c r="A2704" i="1"/>
  <c r="B2680" i="1"/>
  <c r="C2680" i="1"/>
  <c r="H2680" i="1" s="1"/>
  <c r="A2716" i="1"/>
  <c r="B2692" i="1"/>
  <c r="C2692" i="1"/>
  <c r="H2692" i="1" s="1"/>
  <c r="A2714" i="1"/>
  <c r="B2690" i="1"/>
  <c r="C2690" i="1"/>
  <c r="A2713" i="1"/>
  <c r="B2689" i="1"/>
  <c r="C2689" i="1"/>
  <c r="H2689" i="1" s="1"/>
  <c r="D6973" i="1"/>
  <c r="D6691" i="1"/>
  <c r="D8479" i="1"/>
  <c r="D7365" i="1"/>
  <c r="D8086" i="1"/>
  <c r="D7349" i="1"/>
  <c r="D8078" i="1"/>
  <c r="D6148" i="1"/>
  <c r="D6683" i="1"/>
  <c r="D8070" i="1"/>
  <c r="D8488" i="1"/>
  <c r="D7356" i="1"/>
  <c r="D6956" i="1"/>
  <c r="D8087" i="1"/>
  <c r="H2690" i="1" l="1"/>
  <c r="H2678" i="1"/>
  <c r="H2684" i="1"/>
  <c r="H2676" i="1"/>
  <c r="H2681" i="1"/>
  <c r="A2717" i="1"/>
  <c r="B2693" i="1"/>
  <c r="C2693" i="1"/>
  <c r="H2686" i="1"/>
  <c r="A2719" i="1"/>
  <c r="B2695" i="1"/>
  <c r="C2695" i="1"/>
  <c r="H2695" i="1" s="1"/>
  <c r="A2728" i="1"/>
  <c r="B2704" i="1"/>
  <c r="C2704" i="1"/>
  <c r="H2704" i="1" s="1"/>
  <c r="A2738" i="1"/>
  <c r="B2714" i="1"/>
  <c r="C2714" i="1"/>
  <c r="H2688" i="1"/>
  <c r="A2726" i="1"/>
  <c r="B2702" i="1"/>
  <c r="C2702" i="1"/>
  <c r="H2673" i="1"/>
  <c r="A2732" i="1"/>
  <c r="B2708" i="1"/>
  <c r="C2708" i="1"/>
  <c r="A2724" i="1"/>
  <c r="B2700" i="1"/>
  <c r="C2700" i="1"/>
  <c r="A2730" i="1"/>
  <c r="B2706" i="1"/>
  <c r="C2706" i="1"/>
  <c r="A2729" i="1"/>
  <c r="B2705" i="1"/>
  <c r="C2705" i="1"/>
  <c r="H2705" i="1" s="1"/>
  <c r="A2734" i="1"/>
  <c r="B2710" i="1"/>
  <c r="C2710" i="1"/>
  <c r="H2677" i="1"/>
  <c r="A2736" i="1"/>
  <c r="B2712" i="1"/>
  <c r="C2712" i="1"/>
  <c r="A2721" i="1"/>
  <c r="B2697" i="1"/>
  <c r="C2697" i="1"/>
  <c r="H2683" i="1"/>
  <c r="A2740" i="1"/>
  <c r="B2716" i="1"/>
  <c r="C2716" i="1"/>
  <c r="H2716" i="1" s="1"/>
  <c r="A2722" i="1"/>
  <c r="B2698" i="1"/>
  <c r="C2698" i="1"/>
  <c r="H2698" i="1" s="1"/>
  <c r="A2720" i="1"/>
  <c r="B2696" i="1"/>
  <c r="C2696" i="1"/>
  <c r="H2696" i="1" s="1"/>
  <c r="A2718" i="1"/>
  <c r="B2694" i="1"/>
  <c r="C2694" i="1"/>
  <c r="A2725" i="1"/>
  <c r="B2701" i="1"/>
  <c r="C2701" i="1"/>
  <c r="A2731" i="1"/>
  <c r="B2707" i="1"/>
  <c r="C2707" i="1"/>
  <c r="A2737" i="1"/>
  <c r="B2713" i="1"/>
  <c r="C2713" i="1"/>
  <c r="H2713" i="1" s="1"/>
  <c r="H2669" i="1"/>
  <c r="A2733" i="1"/>
  <c r="B2709" i="1"/>
  <c r="C2709" i="1"/>
  <c r="H2709" i="1" s="1"/>
  <c r="A2727" i="1"/>
  <c r="B2703" i="1"/>
  <c r="C2703" i="1"/>
  <c r="A2723" i="1"/>
  <c r="B2699" i="1"/>
  <c r="C2699" i="1"/>
  <c r="H2671" i="1"/>
  <c r="A2739" i="1"/>
  <c r="B2715" i="1"/>
  <c r="C2715" i="1"/>
  <c r="H2715" i="1" s="1"/>
  <c r="A2735" i="1"/>
  <c r="B2711" i="1"/>
  <c r="C2711" i="1"/>
  <c r="H2711" i="1" s="1"/>
  <c r="D7380" i="1"/>
  <c r="D6172" i="1"/>
  <c r="D7389" i="1"/>
  <c r="D8512" i="1"/>
  <c r="D8102" i="1"/>
  <c r="D8503" i="1"/>
  <c r="D8111" i="1"/>
  <c r="D8094" i="1"/>
  <c r="D7373" i="1"/>
  <c r="D6715" i="1"/>
  <c r="D6980" i="1"/>
  <c r="D6707" i="1"/>
  <c r="D8110" i="1"/>
  <c r="D6997" i="1"/>
  <c r="H2693" i="1" l="1"/>
  <c r="H2699" i="1"/>
  <c r="H2701" i="1"/>
  <c r="H2697" i="1"/>
  <c r="H2700" i="1"/>
  <c r="A2744" i="1"/>
  <c r="B2720" i="1"/>
  <c r="C2720" i="1"/>
  <c r="A2752" i="1"/>
  <c r="B2728" i="1"/>
  <c r="C2728" i="1"/>
  <c r="A2758" i="1"/>
  <c r="B2734" i="1"/>
  <c r="C2734" i="1"/>
  <c r="A2750" i="1"/>
  <c r="B2726" i="1"/>
  <c r="C2726" i="1"/>
  <c r="A2749" i="1"/>
  <c r="B2725" i="1"/>
  <c r="C2725" i="1"/>
  <c r="A2745" i="1"/>
  <c r="B2721" i="1"/>
  <c r="C2721" i="1"/>
  <c r="A2747" i="1"/>
  <c r="B2723" i="1"/>
  <c r="C2723" i="1"/>
  <c r="A2748" i="1"/>
  <c r="B2724" i="1"/>
  <c r="C2724" i="1"/>
  <c r="A2759" i="1"/>
  <c r="B2735" i="1"/>
  <c r="C2735" i="1"/>
  <c r="H2703" i="1"/>
  <c r="H2694" i="1"/>
  <c r="A2746" i="1"/>
  <c r="B2722" i="1"/>
  <c r="C2722" i="1"/>
  <c r="H2712" i="1"/>
  <c r="H2708" i="1"/>
  <c r="H2714" i="1"/>
  <c r="A2743" i="1"/>
  <c r="B2719" i="1"/>
  <c r="C2719" i="1"/>
  <c r="A2757" i="1"/>
  <c r="B2733" i="1"/>
  <c r="C2733" i="1"/>
  <c r="A2761" i="1"/>
  <c r="B2737" i="1"/>
  <c r="C2737" i="1"/>
  <c r="A2763" i="1"/>
  <c r="B2739" i="1"/>
  <c r="C2739" i="1"/>
  <c r="A2753" i="1"/>
  <c r="B2729" i="1"/>
  <c r="C2729" i="1"/>
  <c r="H2729" i="1" s="1"/>
  <c r="A2751" i="1"/>
  <c r="B2727" i="1"/>
  <c r="C2727" i="1"/>
  <c r="H2727" i="1" s="1"/>
  <c r="H2707" i="1"/>
  <c r="A2742" i="1"/>
  <c r="B2718" i="1"/>
  <c r="C2718" i="1"/>
  <c r="A2760" i="1"/>
  <c r="B2736" i="1"/>
  <c r="C2736" i="1"/>
  <c r="H2706" i="1"/>
  <c r="A2756" i="1"/>
  <c r="B2732" i="1"/>
  <c r="C2732" i="1"/>
  <c r="A2762" i="1"/>
  <c r="B2738" i="1"/>
  <c r="C2738" i="1"/>
  <c r="A2764" i="1"/>
  <c r="B2740" i="1"/>
  <c r="C2740" i="1"/>
  <c r="A2755" i="1"/>
  <c r="B2731" i="1"/>
  <c r="C2731" i="1"/>
  <c r="H2731" i="1" s="1"/>
  <c r="H2710" i="1"/>
  <c r="A2754" i="1"/>
  <c r="B2730" i="1"/>
  <c r="C2730" i="1"/>
  <c r="H2730" i="1" s="1"/>
  <c r="H2702" i="1"/>
  <c r="A2741" i="1"/>
  <c r="B2717" i="1"/>
  <c r="C2717" i="1"/>
  <c r="H2717" i="1" s="1"/>
  <c r="D7004" i="1"/>
  <c r="D8135" i="1"/>
  <c r="D7413" i="1"/>
  <c r="D7021" i="1"/>
  <c r="D6739" i="1"/>
  <c r="D8527" i="1"/>
  <c r="D8134" i="1"/>
  <c r="D7397" i="1"/>
  <c r="D8126" i="1"/>
  <c r="D6196" i="1"/>
  <c r="D6731" i="1"/>
  <c r="D8118" i="1"/>
  <c r="D8536" i="1"/>
  <c r="D7404" i="1"/>
  <c r="H2738" i="1" l="1"/>
  <c r="H2735" i="1"/>
  <c r="H2720" i="1"/>
  <c r="H2718" i="1"/>
  <c r="H2733" i="1"/>
  <c r="H2734" i="1"/>
  <c r="H2740" i="1"/>
  <c r="H2719" i="1"/>
  <c r="H2728" i="1"/>
  <c r="A2783" i="1"/>
  <c r="B2759" i="1"/>
  <c r="C2759" i="1"/>
  <c r="H2759" i="1" s="1"/>
  <c r="H2732" i="1"/>
  <c r="A2777" i="1"/>
  <c r="B2753" i="1"/>
  <c r="C2753" i="1"/>
  <c r="H2722" i="1"/>
  <c r="H2724" i="1"/>
  <c r="A2769" i="1"/>
  <c r="B2745" i="1"/>
  <c r="C2745" i="1"/>
  <c r="A2775" i="1"/>
  <c r="B2751" i="1"/>
  <c r="C2751" i="1"/>
  <c r="A2786" i="1"/>
  <c r="B2762" i="1"/>
  <c r="C2762" i="1"/>
  <c r="A2765" i="1"/>
  <c r="B2741" i="1"/>
  <c r="C2741" i="1"/>
  <c r="A2779" i="1"/>
  <c r="B2755" i="1"/>
  <c r="C2755" i="1"/>
  <c r="A2766" i="1"/>
  <c r="B2742" i="1"/>
  <c r="C2742" i="1"/>
  <c r="H2742" i="1" s="1"/>
  <c r="H2739" i="1"/>
  <c r="A2781" i="1"/>
  <c r="B2757" i="1"/>
  <c r="C2757" i="1"/>
  <c r="H2725" i="1"/>
  <c r="A2782" i="1"/>
  <c r="B2758" i="1"/>
  <c r="C2758" i="1"/>
  <c r="H2758" i="1" s="1"/>
  <c r="A2770" i="1"/>
  <c r="B2746" i="1"/>
  <c r="C2746" i="1"/>
  <c r="H2746" i="1" s="1"/>
  <c r="A2772" i="1"/>
  <c r="B2748" i="1"/>
  <c r="C2748" i="1"/>
  <c r="A2787" i="1"/>
  <c r="B2763" i="1"/>
  <c r="C2763" i="1"/>
  <c r="H2723" i="1"/>
  <c r="A2773" i="1"/>
  <c r="B2749" i="1"/>
  <c r="C2749" i="1"/>
  <c r="A2780" i="1"/>
  <c r="B2756" i="1"/>
  <c r="C2756" i="1"/>
  <c r="H2756" i="1" s="1"/>
  <c r="A2788" i="1"/>
  <c r="B2764" i="1"/>
  <c r="C2764" i="1"/>
  <c r="H2764" i="1" s="1"/>
  <c r="H2736" i="1"/>
  <c r="H2737" i="1"/>
  <c r="A2767" i="1"/>
  <c r="B2743" i="1"/>
  <c r="C2743" i="1"/>
  <c r="H2743" i="1" s="1"/>
  <c r="H2726" i="1"/>
  <c r="A2776" i="1"/>
  <c r="B2752" i="1"/>
  <c r="C2752" i="1"/>
  <c r="A2771" i="1"/>
  <c r="B2747" i="1"/>
  <c r="C2747" i="1"/>
  <c r="A2784" i="1"/>
  <c r="B2760" i="1"/>
  <c r="C2760" i="1"/>
  <c r="A2785" i="1"/>
  <c r="B2761" i="1"/>
  <c r="C2761" i="1"/>
  <c r="H2721" i="1"/>
  <c r="A2774" i="1"/>
  <c r="B2750" i="1"/>
  <c r="C2750" i="1"/>
  <c r="A2778" i="1"/>
  <c r="B2754" i="1"/>
  <c r="C2754" i="1"/>
  <c r="A2768" i="1"/>
  <c r="B2744" i="1"/>
  <c r="C2744" i="1"/>
  <c r="D8142" i="1"/>
  <c r="D7421" i="1"/>
  <c r="D7045" i="1"/>
  <c r="D6755" i="1"/>
  <c r="D8158" i="1"/>
  <c r="D7437" i="1"/>
  <c r="D7428" i="1"/>
  <c r="D6220" i="1"/>
  <c r="D8551" i="1"/>
  <c r="D8159" i="1"/>
  <c r="D8560" i="1"/>
  <c r="D8150" i="1"/>
  <c r="D6763" i="1"/>
  <c r="D7028" i="1"/>
  <c r="H2754" i="1" l="1"/>
  <c r="H2752" i="1"/>
  <c r="H2757" i="1"/>
  <c r="H2751" i="1"/>
  <c r="H2753" i="1"/>
  <c r="H2744" i="1"/>
  <c r="H2747" i="1"/>
  <c r="H2762" i="1"/>
  <c r="A2792" i="1"/>
  <c r="B2768" i="1"/>
  <c r="C2768" i="1"/>
  <c r="H2768" i="1" s="1"/>
  <c r="H2761" i="1"/>
  <c r="A2795" i="1"/>
  <c r="B2771" i="1"/>
  <c r="C2771" i="1"/>
  <c r="H2771" i="1" s="1"/>
  <c r="H2749" i="1"/>
  <c r="H2755" i="1"/>
  <c r="A2810" i="1"/>
  <c r="B2786" i="1"/>
  <c r="C2786" i="1"/>
  <c r="H2786" i="1" s="1"/>
  <c r="A2796" i="1"/>
  <c r="B2772" i="1"/>
  <c r="C2772" i="1"/>
  <c r="H2772" i="1" s="1"/>
  <c r="A2808" i="1"/>
  <c r="B2784" i="1"/>
  <c r="C2784" i="1"/>
  <c r="A2797" i="1"/>
  <c r="B2773" i="1"/>
  <c r="C2773" i="1"/>
  <c r="A2809" i="1"/>
  <c r="B2785" i="1"/>
  <c r="C2785" i="1"/>
  <c r="A2803" i="1"/>
  <c r="B2779" i="1"/>
  <c r="C2779" i="1"/>
  <c r="H2779" i="1" s="1"/>
  <c r="A2802" i="1"/>
  <c r="B2778" i="1"/>
  <c r="C2778" i="1"/>
  <c r="H2760" i="1"/>
  <c r="A2800" i="1"/>
  <c r="B2776" i="1"/>
  <c r="C2776" i="1"/>
  <c r="A2805" i="1"/>
  <c r="B2781" i="1"/>
  <c r="C2781" i="1"/>
  <c r="H2741" i="1"/>
  <c r="A2799" i="1"/>
  <c r="B2775" i="1"/>
  <c r="C2775" i="1"/>
  <c r="H2775" i="1" s="1"/>
  <c r="A2801" i="1"/>
  <c r="B2777" i="1"/>
  <c r="C2777" i="1"/>
  <c r="H2777" i="1" s="1"/>
  <c r="H2750" i="1"/>
  <c r="A2812" i="1"/>
  <c r="B2788" i="1"/>
  <c r="C2788" i="1"/>
  <c r="H2763" i="1"/>
  <c r="A2794" i="1"/>
  <c r="B2770" i="1"/>
  <c r="C2770" i="1"/>
  <c r="H2770" i="1" s="1"/>
  <c r="H2745" i="1"/>
  <c r="A2789" i="1"/>
  <c r="B2765" i="1"/>
  <c r="C2765" i="1"/>
  <c r="A2798" i="1"/>
  <c r="B2774" i="1"/>
  <c r="C2774" i="1"/>
  <c r="H2774" i="1" s="1"/>
  <c r="A2793" i="1"/>
  <c r="B2769" i="1"/>
  <c r="C2769" i="1"/>
  <c r="A2811" i="1"/>
  <c r="B2787" i="1"/>
  <c r="C2787" i="1"/>
  <c r="H2787" i="1" s="1"/>
  <c r="A2791" i="1"/>
  <c r="B2767" i="1"/>
  <c r="C2767" i="1"/>
  <c r="H2767" i="1" s="1"/>
  <c r="A2804" i="1"/>
  <c r="B2780" i="1"/>
  <c r="C2780" i="1"/>
  <c r="H2780" i="1" s="1"/>
  <c r="H2748" i="1"/>
  <c r="A2806" i="1"/>
  <c r="B2782" i="1"/>
  <c r="C2782" i="1"/>
  <c r="H2782" i="1" s="1"/>
  <c r="A2790" i="1"/>
  <c r="B2766" i="1"/>
  <c r="C2766" i="1"/>
  <c r="A2807" i="1"/>
  <c r="B2783" i="1"/>
  <c r="C2783" i="1"/>
  <c r="H2783" i="1" s="1"/>
  <c r="D8584" i="1"/>
  <c r="D7052" i="1"/>
  <c r="D8183" i="1"/>
  <c r="D8174" i="1"/>
  <c r="D6244" i="1"/>
  <c r="D6779" i="1"/>
  <c r="D6787" i="1"/>
  <c r="D8575" i="1"/>
  <c r="D7452" i="1"/>
  <c r="D7069" i="1"/>
  <c r="D7461" i="1"/>
  <c r="D7445" i="1"/>
  <c r="D8182" i="1"/>
  <c r="D8166" i="1"/>
  <c r="H2765" i="1" l="1"/>
  <c r="H2788" i="1"/>
  <c r="A2824" i="1"/>
  <c r="B2800" i="1"/>
  <c r="C2800" i="1"/>
  <c r="H2800" i="1" s="1"/>
  <c r="H2785" i="1"/>
  <c r="A2832" i="1"/>
  <c r="B2808" i="1"/>
  <c r="C2808" i="1"/>
  <c r="H2808" i="1" s="1"/>
  <c r="A2835" i="1"/>
  <c r="B2811" i="1"/>
  <c r="C2811" i="1"/>
  <c r="A2823" i="1"/>
  <c r="B2799" i="1"/>
  <c r="C2799" i="1"/>
  <c r="A2822" i="1"/>
  <c r="B2798" i="1"/>
  <c r="C2798" i="1"/>
  <c r="A2831" i="1"/>
  <c r="B2807" i="1"/>
  <c r="C2807" i="1"/>
  <c r="H2807" i="1" s="1"/>
  <c r="H2766" i="1"/>
  <c r="H2769" i="1"/>
  <c r="A2813" i="1"/>
  <c r="B2789" i="1"/>
  <c r="C2789" i="1"/>
  <c r="A2836" i="1"/>
  <c r="B2812" i="1"/>
  <c r="C2812" i="1"/>
  <c r="H2812" i="1" s="1"/>
  <c r="H2778" i="1"/>
  <c r="A2833" i="1"/>
  <c r="B2809" i="1"/>
  <c r="C2809" i="1"/>
  <c r="H2809" i="1" s="1"/>
  <c r="A2814" i="1"/>
  <c r="B2790" i="1"/>
  <c r="C2790" i="1"/>
  <c r="A2828" i="1"/>
  <c r="B2804" i="1"/>
  <c r="C2804" i="1"/>
  <c r="H2781" i="1"/>
  <c r="H2773" i="1"/>
  <c r="A2820" i="1"/>
  <c r="B2796" i="1"/>
  <c r="C2796" i="1"/>
  <c r="A2819" i="1"/>
  <c r="B2795" i="1"/>
  <c r="C2795" i="1"/>
  <c r="A2826" i="1"/>
  <c r="B2802" i="1"/>
  <c r="C2802" i="1"/>
  <c r="A2829" i="1"/>
  <c r="B2805" i="1"/>
  <c r="C2805" i="1"/>
  <c r="H2805" i="1" s="1"/>
  <c r="A2817" i="1"/>
  <c r="B2793" i="1"/>
  <c r="C2793" i="1"/>
  <c r="A2821" i="1"/>
  <c r="B2797" i="1"/>
  <c r="C2797" i="1"/>
  <c r="A2815" i="1"/>
  <c r="B2791" i="1"/>
  <c r="C2791" i="1"/>
  <c r="H2791" i="1" s="1"/>
  <c r="A2818" i="1"/>
  <c r="B2794" i="1"/>
  <c r="C2794" i="1"/>
  <c r="H2794" i="1" s="1"/>
  <c r="A2825" i="1"/>
  <c r="B2801" i="1"/>
  <c r="C2801" i="1"/>
  <c r="H2776" i="1"/>
  <c r="H2784" i="1"/>
  <c r="A2834" i="1"/>
  <c r="B2810" i="1"/>
  <c r="C2810" i="1"/>
  <c r="H2810" i="1" s="1"/>
  <c r="A2830" i="1"/>
  <c r="B2806" i="1"/>
  <c r="C2806" i="1"/>
  <c r="A2827" i="1"/>
  <c r="B2803" i="1"/>
  <c r="C2803" i="1"/>
  <c r="A2816" i="1"/>
  <c r="B2792" i="1"/>
  <c r="C2792" i="1"/>
  <c r="D8198" i="1"/>
  <c r="D8190" i="1"/>
  <c r="D6811" i="1"/>
  <c r="D7469" i="1"/>
  <c r="D8206" i="1"/>
  <c r="D7093" i="1"/>
  <c r="D8207" i="1"/>
  <c r="D6803" i="1"/>
  <c r="D7476" i="1"/>
  <c r="D7076" i="1"/>
  <c r="D6268" i="1"/>
  <c r="D8608" i="1"/>
  <c r="D7485" i="1"/>
  <c r="D8599" i="1"/>
  <c r="H2792" i="1" l="1"/>
  <c r="H2802" i="1"/>
  <c r="H2789" i="1"/>
  <c r="H2798" i="1"/>
  <c r="A2845" i="1"/>
  <c r="B2821" i="1"/>
  <c r="C2821" i="1"/>
  <c r="A2840" i="1"/>
  <c r="B2816" i="1"/>
  <c r="C2816" i="1"/>
  <c r="H2816" i="1" s="1"/>
  <c r="H2793" i="1"/>
  <c r="A2850" i="1"/>
  <c r="B2826" i="1"/>
  <c r="C2826" i="1"/>
  <c r="H2826" i="1" s="1"/>
  <c r="A2837" i="1"/>
  <c r="B2813" i="1"/>
  <c r="C2813" i="1"/>
  <c r="A2846" i="1"/>
  <c r="B2822" i="1"/>
  <c r="C2822" i="1"/>
  <c r="A2854" i="1"/>
  <c r="B2830" i="1"/>
  <c r="C2830" i="1"/>
  <c r="A2849" i="1"/>
  <c r="B2825" i="1"/>
  <c r="C2825" i="1"/>
  <c r="H2825" i="1" s="1"/>
  <c r="H2803" i="1"/>
  <c r="A2858" i="1"/>
  <c r="B2834" i="1"/>
  <c r="C2834" i="1"/>
  <c r="H2834" i="1" s="1"/>
  <c r="A2842" i="1"/>
  <c r="B2818" i="1"/>
  <c r="C2818" i="1"/>
  <c r="H2795" i="1"/>
  <c r="H2804" i="1"/>
  <c r="A2857" i="1"/>
  <c r="B2833" i="1"/>
  <c r="C2833" i="1"/>
  <c r="H2833" i="1" s="1"/>
  <c r="H2799" i="1"/>
  <c r="A2856" i="1"/>
  <c r="B2832" i="1"/>
  <c r="C2832" i="1"/>
  <c r="H2832" i="1" s="1"/>
  <c r="A2841" i="1"/>
  <c r="B2817" i="1"/>
  <c r="C2817" i="1"/>
  <c r="A2843" i="1"/>
  <c r="B2819" i="1"/>
  <c r="C2819" i="1"/>
  <c r="A2852" i="1"/>
  <c r="B2828" i="1"/>
  <c r="C2828" i="1"/>
  <c r="H2828" i="1" s="1"/>
  <c r="A2847" i="1"/>
  <c r="B2823" i="1"/>
  <c r="C2823" i="1"/>
  <c r="H2823" i="1" s="1"/>
  <c r="H2806" i="1"/>
  <c r="H2801" i="1"/>
  <c r="A2839" i="1"/>
  <c r="B2815" i="1"/>
  <c r="C2815" i="1"/>
  <c r="H2815" i="1" s="1"/>
  <c r="H2796" i="1"/>
  <c r="H2790" i="1"/>
  <c r="H2811" i="1"/>
  <c r="A2844" i="1"/>
  <c r="B2820" i="1"/>
  <c r="C2820" i="1"/>
  <c r="A2838" i="1"/>
  <c r="B2814" i="1"/>
  <c r="C2814" i="1"/>
  <c r="A2851" i="1"/>
  <c r="B2827" i="1"/>
  <c r="C2827" i="1"/>
  <c r="H2797" i="1"/>
  <c r="A2853" i="1"/>
  <c r="B2829" i="1"/>
  <c r="C2829" i="1"/>
  <c r="H2829" i="1" s="1"/>
  <c r="A2860" i="1"/>
  <c r="B2836" i="1"/>
  <c r="C2836" i="1"/>
  <c r="H2836" i="1" s="1"/>
  <c r="A2855" i="1"/>
  <c r="B2831" i="1"/>
  <c r="C2831" i="1"/>
  <c r="A2848" i="1"/>
  <c r="B2824" i="1"/>
  <c r="C2824" i="1"/>
  <c r="A2859" i="1"/>
  <c r="B2835" i="1"/>
  <c r="C2835" i="1"/>
  <c r="D8623" i="1"/>
  <c r="D6827" i="1"/>
  <c r="D7493" i="1"/>
  <c r="D7509" i="1"/>
  <c r="D6292" i="1"/>
  <c r="D8231" i="1"/>
  <c r="D6835" i="1"/>
  <c r="D8632" i="1"/>
  <c r="D7100" i="1"/>
  <c r="D7117" i="1"/>
  <c r="D8214" i="1"/>
  <c r="D7500" i="1"/>
  <c r="D8230" i="1"/>
  <c r="D8222" i="1"/>
  <c r="H2824" i="1" l="1"/>
  <c r="H2814" i="1"/>
  <c r="H2822" i="1"/>
  <c r="A2871" i="1"/>
  <c r="B2847" i="1"/>
  <c r="C2847" i="1"/>
  <c r="H2847" i="1" s="1"/>
  <c r="A2881" i="1"/>
  <c r="B2857" i="1"/>
  <c r="C2857" i="1"/>
  <c r="H2857" i="1" s="1"/>
  <c r="A2882" i="1"/>
  <c r="B2858" i="1"/>
  <c r="C2858" i="1"/>
  <c r="A2870" i="1"/>
  <c r="B2846" i="1"/>
  <c r="C2846" i="1"/>
  <c r="H2831" i="1"/>
  <c r="A2877" i="1"/>
  <c r="B2853" i="1"/>
  <c r="C2853" i="1"/>
  <c r="H2853" i="1" s="1"/>
  <c r="H2820" i="1"/>
  <c r="A2863" i="1"/>
  <c r="B2839" i="1"/>
  <c r="C2839" i="1"/>
  <c r="A2876" i="1"/>
  <c r="B2852" i="1"/>
  <c r="C2852" i="1"/>
  <c r="H2818" i="1"/>
  <c r="H2813" i="1"/>
  <c r="A2874" i="1"/>
  <c r="B2850" i="1"/>
  <c r="C2850" i="1"/>
  <c r="H2819" i="1"/>
  <c r="A2880" i="1"/>
  <c r="B2856" i="1"/>
  <c r="C2856" i="1"/>
  <c r="H2856" i="1" s="1"/>
  <c r="A2873" i="1"/>
  <c r="B2849" i="1"/>
  <c r="C2849" i="1"/>
  <c r="H2849" i="1" s="1"/>
  <c r="A2864" i="1"/>
  <c r="B2840" i="1"/>
  <c r="C2840" i="1"/>
  <c r="H2840" i="1" s="1"/>
  <c r="A2884" i="1"/>
  <c r="B2860" i="1"/>
  <c r="C2860" i="1"/>
  <c r="A2865" i="1"/>
  <c r="B2841" i="1"/>
  <c r="C2841" i="1"/>
  <c r="A2872" i="1"/>
  <c r="B2848" i="1"/>
  <c r="C2848" i="1"/>
  <c r="A2862" i="1"/>
  <c r="B2838" i="1"/>
  <c r="C2838" i="1"/>
  <c r="H2835" i="1"/>
  <c r="A2879" i="1"/>
  <c r="B2855" i="1"/>
  <c r="C2855" i="1"/>
  <c r="H2855" i="1" s="1"/>
  <c r="H2827" i="1"/>
  <c r="A2868" i="1"/>
  <c r="B2844" i="1"/>
  <c r="C2844" i="1"/>
  <c r="A2866" i="1"/>
  <c r="B2842" i="1"/>
  <c r="C2842" i="1"/>
  <c r="H2830" i="1"/>
  <c r="A2861" i="1"/>
  <c r="B2837" i="1"/>
  <c r="C2837" i="1"/>
  <c r="H2821" i="1"/>
  <c r="A2867" i="1"/>
  <c r="B2843" i="1"/>
  <c r="C2843" i="1"/>
  <c r="A2883" i="1"/>
  <c r="B2859" i="1"/>
  <c r="C2859" i="1"/>
  <c r="H2859" i="1" s="1"/>
  <c r="A2875" i="1"/>
  <c r="B2851" i="1"/>
  <c r="C2851" i="1"/>
  <c r="H2851" i="1" s="1"/>
  <c r="H2817" i="1"/>
  <c r="A2878" i="1"/>
  <c r="B2854" i="1"/>
  <c r="C2854" i="1"/>
  <c r="A2869" i="1"/>
  <c r="B2845" i="1"/>
  <c r="C2845" i="1"/>
  <c r="D8246" i="1"/>
  <c r="D7141" i="1"/>
  <c r="D8255" i="1"/>
  <c r="D7533" i="1"/>
  <c r="D8254" i="1"/>
  <c r="D7124" i="1"/>
  <c r="D7517" i="1"/>
  <c r="D7524" i="1"/>
  <c r="D8656" i="1"/>
  <c r="D6851" i="1"/>
  <c r="D8238" i="1"/>
  <c r="D6859" i="1"/>
  <c r="D6316" i="1"/>
  <c r="D8647" i="1"/>
  <c r="H2843" i="1" l="1"/>
  <c r="H2842" i="1"/>
  <c r="H2837" i="1"/>
  <c r="H2860" i="1"/>
  <c r="A2897" i="1"/>
  <c r="B2873" i="1"/>
  <c r="C2873" i="1"/>
  <c r="H2873" i="1" s="1"/>
  <c r="A2893" i="1"/>
  <c r="B2869" i="1"/>
  <c r="C2869" i="1"/>
  <c r="A2907" i="1"/>
  <c r="B2883" i="1"/>
  <c r="C2883" i="1"/>
  <c r="A2899" i="1"/>
  <c r="B2875" i="1"/>
  <c r="C2875" i="1"/>
  <c r="A2892" i="1"/>
  <c r="B2868" i="1"/>
  <c r="C2868" i="1"/>
  <c r="A2886" i="1"/>
  <c r="B2862" i="1"/>
  <c r="C2862" i="1"/>
  <c r="H2862" i="1" s="1"/>
  <c r="H2854" i="1"/>
  <c r="A2885" i="1"/>
  <c r="B2861" i="1"/>
  <c r="C2861" i="1"/>
  <c r="H2848" i="1"/>
  <c r="A2908" i="1"/>
  <c r="B2884" i="1"/>
  <c r="C2884" i="1"/>
  <c r="H2884" i="1" s="1"/>
  <c r="H2852" i="1"/>
  <c r="A2906" i="1"/>
  <c r="B2882" i="1"/>
  <c r="C2882" i="1"/>
  <c r="A2901" i="1"/>
  <c r="B2877" i="1"/>
  <c r="C2877" i="1"/>
  <c r="A2896" i="1"/>
  <c r="B2872" i="1"/>
  <c r="C2872" i="1"/>
  <c r="A2900" i="1"/>
  <c r="B2876" i="1"/>
  <c r="C2876" i="1"/>
  <c r="A2904" i="1"/>
  <c r="B2880" i="1"/>
  <c r="C2880" i="1"/>
  <c r="H2880" i="1" s="1"/>
  <c r="A2903" i="1"/>
  <c r="B2879" i="1"/>
  <c r="C2879" i="1"/>
  <c r="H2879" i="1" s="1"/>
  <c r="H2841" i="1"/>
  <c r="A2888" i="1"/>
  <c r="B2864" i="1"/>
  <c r="C2864" i="1"/>
  <c r="H2850" i="1"/>
  <c r="H2839" i="1"/>
  <c r="H2846" i="1"/>
  <c r="A2905" i="1"/>
  <c r="B2881" i="1"/>
  <c r="C2881" i="1"/>
  <c r="A2902" i="1"/>
  <c r="B2878" i="1"/>
  <c r="C2878" i="1"/>
  <c r="H2878" i="1" s="1"/>
  <c r="A2891" i="1"/>
  <c r="B2867" i="1"/>
  <c r="C2867" i="1"/>
  <c r="H2867" i="1" s="1"/>
  <c r="A2890" i="1"/>
  <c r="B2866" i="1"/>
  <c r="C2866" i="1"/>
  <c r="H2845" i="1"/>
  <c r="H2844" i="1"/>
  <c r="H2838" i="1"/>
  <c r="A2889" i="1"/>
  <c r="B2865" i="1"/>
  <c r="C2865" i="1"/>
  <c r="A2898" i="1"/>
  <c r="B2874" i="1"/>
  <c r="C2874" i="1"/>
  <c r="A2887" i="1"/>
  <c r="B2863" i="1"/>
  <c r="C2863" i="1"/>
  <c r="A2894" i="1"/>
  <c r="B2870" i="1"/>
  <c r="C2870" i="1"/>
  <c r="H2858" i="1"/>
  <c r="A2895" i="1"/>
  <c r="B2871" i="1"/>
  <c r="C2871" i="1"/>
  <c r="H2871" i="1" s="1"/>
  <c r="D8262" i="1"/>
  <c r="D7548" i="1"/>
  <c r="D7557" i="1"/>
  <c r="D8671" i="1"/>
  <c r="D7541" i="1"/>
  <c r="D8279" i="1"/>
  <c r="D6875" i="1"/>
  <c r="D6340" i="1"/>
  <c r="D7148" i="1"/>
  <c r="D7165" i="1"/>
  <c r="D6883" i="1"/>
  <c r="D8680" i="1"/>
  <c r="D8278" i="1"/>
  <c r="D8270" i="1"/>
  <c r="H2866" i="1" l="1"/>
  <c r="H2865" i="1"/>
  <c r="H2882" i="1"/>
  <c r="H2861" i="1"/>
  <c r="H2869" i="1"/>
  <c r="A2926" i="1"/>
  <c r="B2902" i="1"/>
  <c r="C2902" i="1"/>
  <c r="H2902" i="1" s="1"/>
  <c r="A2928" i="1"/>
  <c r="B2904" i="1"/>
  <c r="C2904" i="1"/>
  <c r="A2932" i="1"/>
  <c r="B2908" i="1"/>
  <c r="C2908" i="1"/>
  <c r="A2910" i="1"/>
  <c r="B2886" i="1"/>
  <c r="C2886" i="1"/>
  <c r="H2870" i="1"/>
  <c r="A2922" i="1"/>
  <c r="B2898" i="1"/>
  <c r="C2898" i="1"/>
  <c r="H2881" i="1"/>
  <c r="A2912" i="1"/>
  <c r="B2888" i="1"/>
  <c r="C2888" i="1"/>
  <c r="H2876" i="1"/>
  <c r="A2925" i="1"/>
  <c r="B2901" i="1"/>
  <c r="C2901" i="1"/>
  <c r="H2868" i="1"/>
  <c r="A2931" i="1"/>
  <c r="B2907" i="1"/>
  <c r="C2907" i="1"/>
  <c r="A2918" i="1"/>
  <c r="B2894" i="1"/>
  <c r="C2894" i="1"/>
  <c r="A2929" i="1"/>
  <c r="B2905" i="1"/>
  <c r="C2905" i="1"/>
  <c r="A2924" i="1"/>
  <c r="B2900" i="1"/>
  <c r="C2900" i="1"/>
  <c r="H2900" i="1" s="1"/>
  <c r="A2916" i="1"/>
  <c r="B2892" i="1"/>
  <c r="C2892" i="1"/>
  <c r="H2863" i="1"/>
  <c r="A2913" i="1"/>
  <c r="B2889" i="1"/>
  <c r="C2889" i="1"/>
  <c r="H2872" i="1"/>
  <c r="A2930" i="1"/>
  <c r="B2906" i="1"/>
  <c r="C2906" i="1"/>
  <c r="A2909" i="1"/>
  <c r="B2885" i="1"/>
  <c r="C2885" i="1"/>
  <c r="H2885" i="1" s="1"/>
  <c r="H2875" i="1"/>
  <c r="A2917" i="1"/>
  <c r="B2893" i="1"/>
  <c r="C2893" i="1"/>
  <c r="A2927" i="1"/>
  <c r="B2903" i="1"/>
  <c r="C2903" i="1"/>
  <c r="A2920" i="1"/>
  <c r="B2896" i="1"/>
  <c r="C2896" i="1"/>
  <c r="H2896" i="1" s="1"/>
  <c r="A2923" i="1"/>
  <c r="B2899" i="1"/>
  <c r="C2899" i="1"/>
  <c r="A2914" i="1"/>
  <c r="B2890" i="1"/>
  <c r="C2890" i="1"/>
  <c r="H2890" i="1" s="1"/>
  <c r="A2915" i="1"/>
  <c r="B2891" i="1"/>
  <c r="C2891" i="1"/>
  <c r="A2911" i="1"/>
  <c r="B2887" i="1"/>
  <c r="C2887" i="1"/>
  <c r="H2887" i="1" s="1"/>
  <c r="A2919" i="1"/>
  <c r="B2895" i="1"/>
  <c r="C2895" i="1"/>
  <c r="H2874" i="1"/>
  <c r="H2864" i="1"/>
  <c r="H2877" i="1"/>
  <c r="H2883" i="1"/>
  <c r="A2921" i="1"/>
  <c r="B2897" i="1"/>
  <c r="C2897" i="1"/>
  <c r="H2897" i="1" s="1"/>
  <c r="D8302" i="1"/>
  <c r="D7172" i="1"/>
  <c r="D8294" i="1"/>
  <c r="D7189" i="1"/>
  <c r="D6364" i="1"/>
  <c r="D8695" i="1"/>
  <c r="D6899" i="1"/>
  <c r="D7581" i="1"/>
  <c r="D8704" i="1"/>
  <c r="D8303" i="1"/>
  <c r="D7572" i="1"/>
  <c r="D6907" i="1"/>
  <c r="D7565" i="1"/>
  <c r="D8286" i="1"/>
  <c r="H2904" i="1" l="1"/>
  <c r="H2908" i="1"/>
  <c r="A2938" i="1"/>
  <c r="B2914" i="1"/>
  <c r="C2914" i="1"/>
  <c r="H2914" i="1" s="1"/>
  <c r="A2933" i="1"/>
  <c r="B2909" i="1"/>
  <c r="C2909" i="1"/>
  <c r="H2899" i="1"/>
  <c r="A2951" i="1"/>
  <c r="B2927" i="1"/>
  <c r="C2927" i="1"/>
  <c r="H2906" i="1"/>
  <c r="H2892" i="1"/>
  <c r="A2953" i="1"/>
  <c r="B2929" i="1"/>
  <c r="C2929" i="1"/>
  <c r="H2929" i="1" s="1"/>
  <c r="H2901" i="1"/>
  <c r="H2898" i="1"/>
  <c r="A2941" i="1"/>
  <c r="B2917" i="1"/>
  <c r="C2917" i="1"/>
  <c r="A2945" i="1"/>
  <c r="B2921" i="1"/>
  <c r="C2921" i="1"/>
  <c r="H2921" i="1" s="1"/>
  <c r="A2935" i="1"/>
  <c r="B2911" i="1"/>
  <c r="C2911" i="1"/>
  <c r="H2893" i="1"/>
  <c r="H2894" i="1"/>
  <c r="A2956" i="1"/>
  <c r="B2932" i="1"/>
  <c r="C2932" i="1"/>
  <c r="H2932" i="1" s="1"/>
  <c r="H2891" i="1"/>
  <c r="A2947" i="1"/>
  <c r="B2923" i="1"/>
  <c r="C2923" i="1"/>
  <c r="H2923" i="1" s="1"/>
  <c r="A2954" i="1"/>
  <c r="B2930" i="1"/>
  <c r="C2930" i="1"/>
  <c r="H2930" i="1" s="1"/>
  <c r="A2940" i="1"/>
  <c r="B2916" i="1"/>
  <c r="C2916" i="1"/>
  <c r="A2949" i="1"/>
  <c r="B2925" i="1"/>
  <c r="C2925" i="1"/>
  <c r="A2946" i="1"/>
  <c r="B2922" i="1"/>
  <c r="C2922" i="1"/>
  <c r="H2922" i="1" s="1"/>
  <c r="A2942" i="1"/>
  <c r="B2918" i="1"/>
  <c r="C2918" i="1"/>
  <c r="H2895" i="1"/>
  <c r="A2939" i="1"/>
  <c r="B2915" i="1"/>
  <c r="C2915" i="1"/>
  <c r="H2915" i="1" s="1"/>
  <c r="H2889" i="1"/>
  <c r="H2907" i="1"/>
  <c r="H2888" i="1"/>
  <c r="H2886" i="1"/>
  <c r="A2952" i="1"/>
  <c r="B2928" i="1"/>
  <c r="C2928" i="1"/>
  <c r="A2944" i="1"/>
  <c r="B2920" i="1"/>
  <c r="C2920" i="1"/>
  <c r="H2920" i="1" s="1"/>
  <c r="A2948" i="1"/>
  <c r="B2924" i="1"/>
  <c r="C2924" i="1"/>
  <c r="H2924" i="1" s="1"/>
  <c r="A2943" i="1"/>
  <c r="B2919" i="1"/>
  <c r="C2919" i="1"/>
  <c r="H2919" i="1" s="1"/>
  <c r="H2903" i="1"/>
  <c r="A2937" i="1"/>
  <c r="B2913" i="1"/>
  <c r="C2913" i="1"/>
  <c r="H2905" i="1"/>
  <c r="A2955" i="1"/>
  <c r="B2931" i="1"/>
  <c r="C2931" i="1"/>
  <c r="H2931" i="1" s="1"/>
  <c r="A2936" i="1"/>
  <c r="B2912" i="1"/>
  <c r="C2912" i="1"/>
  <c r="A2934" i="1"/>
  <c r="B2910" i="1"/>
  <c r="C2910" i="1"/>
  <c r="A2950" i="1"/>
  <c r="B2926" i="1"/>
  <c r="C2926" i="1"/>
  <c r="H2926" i="1" s="1"/>
  <c r="D8310" i="1"/>
  <c r="D8327" i="1"/>
  <c r="D8719" i="1"/>
  <c r="D7213" i="1"/>
  <c r="D7589" i="1"/>
  <c r="D8728" i="1"/>
  <c r="D8318" i="1"/>
  <c r="D6931" i="1"/>
  <c r="D7605" i="1"/>
  <c r="D7196" i="1"/>
  <c r="D7596" i="1"/>
  <c r="D6923" i="1"/>
  <c r="D6388" i="1"/>
  <c r="D8326" i="1"/>
  <c r="A2966" i="1" l="1"/>
  <c r="B2942" i="1"/>
  <c r="C2942" i="1"/>
  <c r="H2942" i="1" s="1"/>
  <c r="A2959" i="1"/>
  <c r="B2935" i="1"/>
  <c r="C2935" i="1"/>
  <c r="A2975" i="1"/>
  <c r="B2951" i="1"/>
  <c r="C2951" i="1"/>
  <c r="A2961" i="1"/>
  <c r="B2937" i="1"/>
  <c r="C2937" i="1"/>
  <c r="A2964" i="1"/>
  <c r="B2940" i="1"/>
  <c r="C2940" i="1"/>
  <c r="A2968" i="1"/>
  <c r="B2944" i="1"/>
  <c r="C2944" i="1"/>
  <c r="H2909" i="1"/>
  <c r="A2974" i="1"/>
  <c r="B2950" i="1"/>
  <c r="C2950" i="1"/>
  <c r="H2928" i="1"/>
  <c r="A2970" i="1"/>
  <c r="B2946" i="1"/>
  <c r="C2946" i="1"/>
  <c r="A2980" i="1"/>
  <c r="B2956" i="1"/>
  <c r="C2956" i="1"/>
  <c r="H2956" i="1" s="1"/>
  <c r="A2969" i="1"/>
  <c r="B2945" i="1"/>
  <c r="C2945" i="1"/>
  <c r="A2977" i="1"/>
  <c r="B2953" i="1"/>
  <c r="C2953" i="1"/>
  <c r="H2953" i="1" s="1"/>
  <c r="A2960" i="1"/>
  <c r="B2936" i="1"/>
  <c r="C2936" i="1"/>
  <c r="H2910" i="1"/>
  <c r="A2979" i="1"/>
  <c r="B2955" i="1"/>
  <c r="C2955" i="1"/>
  <c r="H2955" i="1" s="1"/>
  <c r="A2967" i="1"/>
  <c r="B2943" i="1"/>
  <c r="C2943" i="1"/>
  <c r="H2943" i="1" s="1"/>
  <c r="A2963" i="1"/>
  <c r="B2939" i="1"/>
  <c r="C2939" i="1"/>
  <c r="H2925" i="1"/>
  <c r="A2978" i="1"/>
  <c r="B2954" i="1"/>
  <c r="C2954" i="1"/>
  <c r="H2917" i="1"/>
  <c r="A2957" i="1"/>
  <c r="B2933" i="1"/>
  <c r="C2933" i="1"/>
  <c r="A2958" i="1"/>
  <c r="B2934" i="1"/>
  <c r="C2934" i="1"/>
  <c r="H2934" i="1" s="1"/>
  <c r="H2913" i="1"/>
  <c r="H2918" i="1"/>
  <c r="A2973" i="1"/>
  <c r="B2949" i="1"/>
  <c r="C2949" i="1"/>
  <c r="H2911" i="1"/>
  <c r="A2965" i="1"/>
  <c r="B2941" i="1"/>
  <c r="C2941" i="1"/>
  <c r="H2927" i="1"/>
  <c r="A2976" i="1"/>
  <c r="B2952" i="1"/>
  <c r="C2952" i="1"/>
  <c r="H2912" i="1"/>
  <c r="A2972" i="1"/>
  <c r="B2948" i="1"/>
  <c r="C2948" i="1"/>
  <c r="H2916" i="1"/>
  <c r="A2971" i="1"/>
  <c r="B2947" i="1"/>
  <c r="C2947" i="1"/>
  <c r="A2962" i="1"/>
  <c r="B2938" i="1"/>
  <c r="C2938" i="1"/>
  <c r="H2938" i="1" s="1"/>
  <c r="D7620" i="1"/>
  <c r="D6955" i="1"/>
  <c r="D7237" i="1"/>
  <c r="D8350" i="1"/>
  <c r="D8342" i="1"/>
  <c r="D8743" i="1"/>
  <c r="D7220" i="1"/>
  <c r="D6412" i="1"/>
  <c r="D8752" i="1"/>
  <c r="D8351" i="1"/>
  <c r="D6947" i="1"/>
  <c r="D7629" i="1"/>
  <c r="D7613" i="1"/>
  <c r="D8334" i="1"/>
  <c r="H2951" i="1" l="1"/>
  <c r="A2982" i="1"/>
  <c r="B2958" i="1"/>
  <c r="C2958" i="1"/>
  <c r="A2990" i="1"/>
  <c r="B2966" i="1"/>
  <c r="C2966" i="1"/>
  <c r="H2947" i="1"/>
  <c r="H2952" i="1"/>
  <c r="H2949" i="1"/>
  <c r="H2933" i="1"/>
  <c r="H2939" i="1"/>
  <c r="A3003" i="1"/>
  <c r="B2979" i="1"/>
  <c r="C2979" i="1"/>
  <c r="H2945" i="1"/>
  <c r="A2994" i="1"/>
  <c r="B2970" i="1"/>
  <c r="C2970" i="1"/>
  <c r="H2970" i="1" s="1"/>
  <c r="A2992" i="1"/>
  <c r="B2968" i="1"/>
  <c r="C2968" i="1"/>
  <c r="H2968" i="1" s="1"/>
  <c r="A2991" i="1"/>
  <c r="B2967" i="1"/>
  <c r="C2967" i="1"/>
  <c r="A2986" i="1"/>
  <c r="B2962" i="1"/>
  <c r="C2962" i="1"/>
  <c r="H2940" i="1"/>
  <c r="A2999" i="1"/>
  <c r="B2975" i="1"/>
  <c r="C2975" i="1"/>
  <c r="H2975" i="1" s="1"/>
  <c r="A2995" i="1"/>
  <c r="B2971" i="1"/>
  <c r="C2971" i="1"/>
  <c r="H2971" i="1" s="1"/>
  <c r="A3000" i="1"/>
  <c r="B2976" i="1"/>
  <c r="C2976" i="1"/>
  <c r="H2976" i="1" s="1"/>
  <c r="A2997" i="1"/>
  <c r="B2973" i="1"/>
  <c r="C2973" i="1"/>
  <c r="A2981" i="1"/>
  <c r="B2957" i="1"/>
  <c r="C2957" i="1"/>
  <c r="A2987" i="1"/>
  <c r="B2963" i="1"/>
  <c r="C2963" i="1"/>
  <c r="H2936" i="1"/>
  <c r="A2993" i="1"/>
  <c r="B2969" i="1"/>
  <c r="C2969" i="1"/>
  <c r="H2969" i="1" s="1"/>
  <c r="H2950" i="1"/>
  <c r="H2935" i="1"/>
  <c r="A2988" i="1"/>
  <c r="B2964" i="1"/>
  <c r="C2964" i="1"/>
  <c r="H2964" i="1" s="1"/>
  <c r="H2948" i="1"/>
  <c r="H2941" i="1"/>
  <c r="H2954" i="1"/>
  <c r="A2984" i="1"/>
  <c r="B2960" i="1"/>
  <c r="C2960" i="1"/>
  <c r="H2960" i="1" s="1"/>
  <c r="A2998" i="1"/>
  <c r="B2974" i="1"/>
  <c r="C2974" i="1"/>
  <c r="H2937" i="1"/>
  <c r="A2983" i="1"/>
  <c r="B2959" i="1"/>
  <c r="C2959" i="1"/>
  <c r="A3004" i="1"/>
  <c r="B2980" i="1"/>
  <c r="C2980" i="1"/>
  <c r="H2980" i="1" s="1"/>
  <c r="A2996" i="1"/>
  <c r="B2972" i="1"/>
  <c r="C2972" i="1"/>
  <c r="H2972" i="1" s="1"/>
  <c r="A2989" i="1"/>
  <c r="B2965" i="1"/>
  <c r="C2965" i="1"/>
  <c r="H2965" i="1" s="1"/>
  <c r="A3002" i="1"/>
  <c r="B2978" i="1"/>
  <c r="C2978" i="1"/>
  <c r="H2946" i="1"/>
  <c r="H2944" i="1"/>
  <c r="A2985" i="1"/>
  <c r="B2961" i="1"/>
  <c r="C2961" i="1"/>
  <c r="H2961" i="1" s="1"/>
  <c r="A3001" i="1"/>
  <c r="B2977" i="1"/>
  <c r="C2977" i="1"/>
  <c r="D7637" i="1"/>
  <c r="D7244" i="1"/>
  <c r="D8374" i="1"/>
  <c r="D7653" i="1"/>
  <c r="D7261" i="1"/>
  <c r="D6971" i="1"/>
  <c r="D6979" i="1"/>
  <c r="D8366" i="1"/>
  <c r="D8358" i="1"/>
  <c r="D8375" i="1"/>
  <c r="D6436" i="1"/>
  <c r="D7644" i="1"/>
  <c r="H2963" i="1" l="1"/>
  <c r="H2979" i="1"/>
  <c r="H2966" i="1"/>
  <c r="H2957" i="1"/>
  <c r="H2962" i="1"/>
  <c r="H2958" i="1"/>
  <c r="A3007" i="1"/>
  <c r="B2983" i="1"/>
  <c r="C2983" i="1"/>
  <c r="H2977" i="1"/>
  <c r="H2978" i="1"/>
  <c r="A3020" i="1"/>
  <c r="B2996" i="1"/>
  <c r="C2996" i="1"/>
  <c r="H2974" i="1"/>
  <c r="A3017" i="1"/>
  <c r="B2993" i="1"/>
  <c r="C2993" i="1"/>
  <c r="H2973" i="1"/>
  <c r="A3019" i="1"/>
  <c r="B2995" i="1"/>
  <c r="C2995" i="1"/>
  <c r="H2967" i="1"/>
  <c r="A3018" i="1"/>
  <c r="B2994" i="1"/>
  <c r="C2994" i="1"/>
  <c r="A3009" i="1"/>
  <c r="B2985" i="1"/>
  <c r="C2985" i="1"/>
  <c r="A3013" i="1"/>
  <c r="B2989" i="1"/>
  <c r="C2989" i="1"/>
  <c r="A3008" i="1"/>
  <c r="B2984" i="1"/>
  <c r="C2984" i="1"/>
  <c r="H2984" i="1" s="1"/>
  <c r="A3021" i="1"/>
  <c r="B2997" i="1"/>
  <c r="C2997" i="1"/>
  <c r="A3015" i="1"/>
  <c r="B2991" i="1"/>
  <c r="C2991" i="1"/>
  <c r="A3025" i="1"/>
  <c r="B3001" i="1"/>
  <c r="C3001" i="1"/>
  <c r="A3026" i="1"/>
  <c r="B3002" i="1"/>
  <c r="C3002" i="1"/>
  <c r="H3002" i="1" s="1"/>
  <c r="A3022" i="1"/>
  <c r="B2998" i="1"/>
  <c r="C2998" i="1"/>
  <c r="A3012" i="1"/>
  <c r="B2988" i="1"/>
  <c r="C2988" i="1"/>
  <c r="A3023" i="1"/>
  <c r="B2999" i="1"/>
  <c r="C2999" i="1"/>
  <c r="A3028" i="1"/>
  <c r="B3004" i="1"/>
  <c r="C3004" i="1"/>
  <c r="H3004" i="1" s="1"/>
  <c r="H2959" i="1"/>
  <c r="A3011" i="1"/>
  <c r="B2987" i="1"/>
  <c r="C2987" i="1"/>
  <c r="H2987" i="1" s="1"/>
  <c r="A3027" i="1"/>
  <c r="B3003" i="1"/>
  <c r="C3003" i="1"/>
  <c r="A3014" i="1"/>
  <c r="B2990" i="1"/>
  <c r="C2990" i="1"/>
  <c r="A3024" i="1"/>
  <c r="B3000" i="1"/>
  <c r="C3000" i="1"/>
  <c r="A3016" i="1"/>
  <c r="B2992" i="1"/>
  <c r="C2992" i="1"/>
  <c r="H2992" i="1" s="1"/>
  <c r="A3005" i="1"/>
  <c r="B2981" i="1"/>
  <c r="C2981" i="1"/>
  <c r="A3010" i="1"/>
  <c r="B2986" i="1"/>
  <c r="C2986" i="1"/>
  <c r="A3006" i="1"/>
  <c r="B2982" i="1"/>
  <c r="C2982" i="1"/>
  <c r="H2982" i="1" s="1"/>
  <c r="D7677" i="1"/>
  <c r="D8382" i="1"/>
  <c r="D8398" i="1"/>
  <c r="D8390" i="1"/>
  <c r="D6995" i="1"/>
  <c r="D7268" i="1"/>
  <c r="D7285" i="1"/>
  <c r="D6460" i="1"/>
  <c r="D7668" i="1"/>
  <c r="D8399" i="1"/>
  <c r="D7003" i="1"/>
  <c r="D7661" i="1"/>
  <c r="H3000" i="1" l="1"/>
  <c r="H2999" i="1"/>
  <c r="H2989" i="1"/>
  <c r="A3046" i="1"/>
  <c r="B3022" i="1"/>
  <c r="C3022" i="1"/>
  <c r="A3034" i="1"/>
  <c r="B3010" i="1"/>
  <c r="C3010" i="1"/>
  <c r="H3010" i="1" s="1"/>
  <c r="A3039" i="1"/>
  <c r="B3015" i="1"/>
  <c r="C3015" i="1"/>
  <c r="A3031" i="1"/>
  <c r="B3007" i="1"/>
  <c r="C3007" i="1"/>
  <c r="H2981" i="1"/>
  <c r="A3048" i="1"/>
  <c r="B3024" i="1"/>
  <c r="C3024" i="1"/>
  <c r="A3047" i="1"/>
  <c r="B3023" i="1"/>
  <c r="C3023" i="1"/>
  <c r="H2997" i="1"/>
  <c r="A3037" i="1"/>
  <c r="B3013" i="1"/>
  <c r="C3013" i="1"/>
  <c r="H2995" i="1"/>
  <c r="H2996" i="1"/>
  <c r="H2990" i="1"/>
  <c r="A3035" i="1"/>
  <c r="B3011" i="1"/>
  <c r="C3011" i="1"/>
  <c r="H2988" i="1"/>
  <c r="A3050" i="1"/>
  <c r="B3026" i="1"/>
  <c r="C3026" i="1"/>
  <c r="H2985" i="1"/>
  <c r="H3001" i="1"/>
  <c r="A3045" i="1"/>
  <c r="B3021" i="1"/>
  <c r="C3021" i="1"/>
  <c r="H3021" i="1" s="1"/>
  <c r="A3043" i="1"/>
  <c r="B3019" i="1"/>
  <c r="C3019" i="1"/>
  <c r="A3044" i="1"/>
  <c r="B3020" i="1"/>
  <c r="C3020" i="1"/>
  <c r="A3038" i="1"/>
  <c r="B3014" i="1"/>
  <c r="C3014" i="1"/>
  <c r="A3036" i="1"/>
  <c r="B3012" i="1"/>
  <c r="C3012" i="1"/>
  <c r="A3030" i="1"/>
  <c r="B3006" i="1"/>
  <c r="C3006" i="1"/>
  <c r="H3003" i="1"/>
  <c r="H2998" i="1"/>
  <c r="A3049" i="1"/>
  <c r="B3025" i="1"/>
  <c r="C3025" i="1"/>
  <c r="H2994" i="1"/>
  <c r="H2993" i="1"/>
  <c r="A3029" i="1"/>
  <c r="B3005" i="1"/>
  <c r="C3005" i="1"/>
  <c r="A3033" i="1"/>
  <c r="B3009" i="1"/>
  <c r="C3009" i="1"/>
  <c r="H3009" i="1" s="1"/>
  <c r="H2986" i="1"/>
  <c r="A3040" i="1"/>
  <c r="B3016" i="1"/>
  <c r="C3016" i="1"/>
  <c r="H3016" i="1" s="1"/>
  <c r="A3052" i="1"/>
  <c r="B3028" i="1"/>
  <c r="C3028" i="1"/>
  <c r="H2991" i="1"/>
  <c r="A3032" i="1"/>
  <c r="B3008" i="1"/>
  <c r="C3008" i="1"/>
  <c r="H2983" i="1"/>
  <c r="A3042" i="1"/>
  <c r="B3018" i="1"/>
  <c r="C3018" i="1"/>
  <c r="A3041" i="1"/>
  <c r="B3017" i="1"/>
  <c r="C3017" i="1"/>
  <c r="A3051" i="1"/>
  <c r="B3027" i="1"/>
  <c r="C3027" i="1"/>
  <c r="D7019" i="1"/>
  <c r="D7701" i="1"/>
  <c r="D8414" i="1"/>
  <c r="D8423" i="1"/>
  <c r="D7692" i="1"/>
  <c r="D7685" i="1"/>
  <c r="D7027" i="1"/>
  <c r="D6484" i="1"/>
  <c r="D8422" i="1"/>
  <c r="D7309" i="1"/>
  <c r="D8406" i="1"/>
  <c r="D7292" i="1"/>
  <c r="H3008" i="1" l="1"/>
  <c r="H3006" i="1"/>
  <c r="H3011" i="1"/>
  <c r="H3018" i="1"/>
  <c r="H3019" i="1"/>
  <c r="H3026" i="1"/>
  <c r="H3028" i="1"/>
  <c r="A3056" i="1"/>
  <c r="B3032" i="1"/>
  <c r="C3032" i="1"/>
  <c r="A3057" i="1"/>
  <c r="B3033" i="1"/>
  <c r="C3033" i="1"/>
  <c r="H3033" i="1" s="1"/>
  <c r="A3073" i="1"/>
  <c r="B3049" i="1"/>
  <c r="C3049" i="1"/>
  <c r="A3060" i="1"/>
  <c r="B3036" i="1"/>
  <c r="C3036" i="1"/>
  <c r="H3036" i="1" s="1"/>
  <c r="H3024" i="1"/>
  <c r="H3027" i="1"/>
  <c r="A3066" i="1"/>
  <c r="B3042" i="1"/>
  <c r="C3042" i="1"/>
  <c r="A3076" i="1"/>
  <c r="B3052" i="1"/>
  <c r="C3052" i="1"/>
  <c r="H3052" i="1" s="1"/>
  <c r="H3005" i="1"/>
  <c r="H3014" i="1"/>
  <c r="A3067" i="1"/>
  <c r="B3043" i="1"/>
  <c r="C3043" i="1"/>
  <c r="A3074" i="1"/>
  <c r="B3050" i="1"/>
  <c r="C3050" i="1"/>
  <c r="H3050" i="1" s="1"/>
  <c r="H3013" i="1"/>
  <c r="A3063" i="1"/>
  <c r="B3039" i="1"/>
  <c r="C3039" i="1"/>
  <c r="H3039" i="1" s="1"/>
  <c r="A3072" i="1"/>
  <c r="B3048" i="1"/>
  <c r="C3048" i="1"/>
  <c r="A3075" i="1"/>
  <c r="B3051" i="1"/>
  <c r="C3051" i="1"/>
  <c r="H3051" i="1" s="1"/>
  <c r="A3062" i="1"/>
  <c r="B3038" i="1"/>
  <c r="C3038" i="1"/>
  <c r="A3061" i="1"/>
  <c r="B3037" i="1"/>
  <c r="C3037" i="1"/>
  <c r="H3037" i="1" s="1"/>
  <c r="A3053" i="1"/>
  <c r="B3029" i="1"/>
  <c r="C3029" i="1"/>
  <c r="H3017" i="1"/>
  <c r="A3064" i="1"/>
  <c r="B3040" i="1"/>
  <c r="C3040" i="1"/>
  <c r="H3040" i="1" s="1"/>
  <c r="H3020" i="1"/>
  <c r="A3069" i="1"/>
  <c r="B3045" i="1"/>
  <c r="C3045" i="1"/>
  <c r="H3007" i="1"/>
  <c r="A3058" i="1"/>
  <c r="B3034" i="1"/>
  <c r="C3034" i="1"/>
  <c r="H3034" i="1" s="1"/>
  <c r="A3054" i="1"/>
  <c r="B3030" i="1"/>
  <c r="C3030" i="1"/>
  <c r="H3030" i="1" s="1"/>
  <c r="A3059" i="1"/>
  <c r="B3035" i="1"/>
  <c r="C3035" i="1"/>
  <c r="H3023" i="1"/>
  <c r="H3022" i="1"/>
  <c r="A3065" i="1"/>
  <c r="B3041" i="1"/>
  <c r="C3041" i="1"/>
  <c r="H3041" i="1" s="1"/>
  <c r="H3025" i="1"/>
  <c r="H3012" i="1"/>
  <c r="A3068" i="1"/>
  <c r="B3044" i="1"/>
  <c r="C3044" i="1"/>
  <c r="H3044" i="1" s="1"/>
  <c r="A3055" i="1"/>
  <c r="B3031" i="1"/>
  <c r="C3031" i="1"/>
  <c r="H3031" i="1" s="1"/>
  <c r="A3071" i="1"/>
  <c r="B3047" i="1"/>
  <c r="C3047" i="1"/>
  <c r="H3015" i="1"/>
  <c r="A3070" i="1"/>
  <c r="B3046" i="1"/>
  <c r="C3046" i="1"/>
  <c r="D7043" i="1"/>
  <c r="D8446" i="1"/>
  <c r="D8430" i="1"/>
  <c r="D7716" i="1"/>
  <c r="D7333" i="1"/>
  <c r="D8447" i="1"/>
  <c r="D7316" i="1"/>
  <c r="D7051" i="1"/>
  <c r="D8438" i="1"/>
  <c r="D7725" i="1"/>
  <c r="D6508" i="1"/>
  <c r="D7709" i="1"/>
  <c r="H3046" i="1" l="1"/>
  <c r="A3095" i="1"/>
  <c r="B3071" i="1"/>
  <c r="C3071" i="1"/>
  <c r="A3083" i="1"/>
  <c r="B3059" i="1"/>
  <c r="C3059" i="1"/>
  <c r="H3045" i="1"/>
  <c r="H3029" i="1"/>
  <c r="A3086" i="1"/>
  <c r="B3062" i="1"/>
  <c r="C3062" i="1"/>
  <c r="A3091" i="1"/>
  <c r="B3067" i="1"/>
  <c r="C3067" i="1"/>
  <c r="A3090" i="1"/>
  <c r="B3066" i="1"/>
  <c r="C3066" i="1"/>
  <c r="A3097" i="1"/>
  <c r="B3073" i="1"/>
  <c r="C3073" i="1"/>
  <c r="A3087" i="1"/>
  <c r="B3063" i="1"/>
  <c r="C3063" i="1"/>
  <c r="A3093" i="1"/>
  <c r="B3069" i="1"/>
  <c r="C3069" i="1"/>
  <c r="H3069" i="1" s="1"/>
  <c r="A3077" i="1"/>
  <c r="B3053" i="1"/>
  <c r="C3053" i="1"/>
  <c r="H3053" i="1" s="1"/>
  <c r="A3081" i="1"/>
  <c r="B3057" i="1"/>
  <c r="C3057" i="1"/>
  <c r="A3099" i="1"/>
  <c r="B3075" i="1"/>
  <c r="C3075" i="1"/>
  <c r="H3048" i="1"/>
  <c r="H3032" i="1"/>
  <c r="A3094" i="1"/>
  <c r="B3070" i="1"/>
  <c r="C3070" i="1"/>
  <c r="A3085" i="1"/>
  <c r="B3061" i="1"/>
  <c r="C3061" i="1"/>
  <c r="A3098" i="1"/>
  <c r="B3074" i="1"/>
  <c r="C3074" i="1"/>
  <c r="A3100" i="1"/>
  <c r="B3076" i="1"/>
  <c r="C3076" i="1"/>
  <c r="A3084" i="1"/>
  <c r="B3060" i="1"/>
  <c r="C3060" i="1"/>
  <c r="H3060" i="1" s="1"/>
  <c r="A3079" i="1"/>
  <c r="B3055" i="1"/>
  <c r="C3055" i="1"/>
  <c r="A3089" i="1"/>
  <c r="B3065" i="1"/>
  <c r="C3065" i="1"/>
  <c r="H3065" i="1" s="1"/>
  <c r="A3078" i="1"/>
  <c r="B3054" i="1"/>
  <c r="C3054" i="1"/>
  <c r="H3054" i="1" s="1"/>
  <c r="H3047" i="1"/>
  <c r="A3092" i="1"/>
  <c r="B3068" i="1"/>
  <c r="C3068" i="1"/>
  <c r="H3035" i="1"/>
  <c r="A3082" i="1"/>
  <c r="B3058" i="1"/>
  <c r="C3058" i="1"/>
  <c r="H3058" i="1" s="1"/>
  <c r="A3088" i="1"/>
  <c r="B3064" i="1"/>
  <c r="C3064" i="1"/>
  <c r="H3038" i="1"/>
  <c r="A3096" i="1"/>
  <c r="B3072" i="1"/>
  <c r="C3072" i="1"/>
  <c r="H3072" i="1" s="1"/>
  <c r="H3043" i="1"/>
  <c r="H3042" i="1"/>
  <c r="H3049" i="1"/>
  <c r="A3080" i="1"/>
  <c r="B3056" i="1"/>
  <c r="C3056" i="1"/>
  <c r="H3056" i="1" s="1"/>
  <c r="D7740" i="1"/>
  <c r="D7749" i="1"/>
  <c r="D7340" i="1"/>
  <c r="D8471" i="1"/>
  <c r="D8454" i="1"/>
  <c r="D8462" i="1"/>
  <c r="D8470" i="1"/>
  <c r="D7075" i="1"/>
  <c r="D7357" i="1"/>
  <c r="D7733" i="1"/>
  <c r="D7067" i="1"/>
  <c r="D6532" i="1"/>
  <c r="H3074" i="1" l="1"/>
  <c r="H3067" i="1"/>
  <c r="H3059" i="1"/>
  <c r="H3068" i="1"/>
  <c r="H3066" i="1"/>
  <c r="H3076" i="1"/>
  <c r="A3110" i="1"/>
  <c r="B3086" i="1"/>
  <c r="C3086" i="1"/>
  <c r="A3119" i="1"/>
  <c r="B3095" i="1"/>
  <c r="C3095" i="1"/>
  <c r="A3104" i="1"/>
  <c r="B3080" i="1"/>
  <c r="C3080" i="1"/>
  <c r="H3064" i="1"/>
  <c r="A3113" i="1"/>
  <c r="B3089" i="1"/>
  <c r="C3089" i="1"/>
  <c r="H3089" i="1" s="1"/>
  <c r="H3070" i="1"/>
  <c r="H3057" i="1"/>
  <c r="A3117" i="1"/>
  <c r="B3093" i="1"/>
  <c r="C3093" i="1"/>
  <c r="H3093" i="1" s="1"/>
  <c r="A3120" i="1"/>
  <c r="B3096" i="1"/>
  <c r="C3096" i="1"/>
  <c r="H3096" i="1" s="1"/>
  <c r="A3116" i="1"/>
  <c r="B3092" i="1"/>
  <c r="C3092" i="1"/>
  <c r="H3055" i="1"/>
  <c r="A3124" i="1"/>
  <c r="B3100" i="1"/>
  <c r="C3100" i="1"/>
  <c r="H3063" i="1"/>
  <c r="A3114" i="1"/>
  <c r="B3090" i="1"/>
  <c r="C3090" i="1"/>
  <c r="A3112" i="1"/>
  <c r="B3088" i="1"/>
  <c r="C3088" i="1"/>
  <c r="A3111" i="1"/>
  <c r="B3087" i="1"/>
  <c r="C3087" i="1"/>
  <c r="H3073" i="1"/>
  <c r="A3115" i="1"/>
  <c r="B3091" i="1"/>
  <c r="C3091" i="1"/>
  <c r="H3091" i="1" s="1"/>
  <c r="A3107" i="1"/>
  <c r="B3083" i="1"/>
  <c r="C3083" i="1"/>
  <c r="H3083" i="1" s="1"/>
  <c r="A3118" i="1"/>
  <c r="B3094" i="1"/>
  <c r="C3094" i="1"/>
  <c r="A3105" i="1"/>
  <c r="B3081" i="1"/>
  <c r="C3081" i="1"/>
  <c r="A3103" i="1"/>
  <c r="B3079" i="1"/>
  <c r="C3079" i="1"/>
  <c r="A3122" i="1"/>
  <c r="B3098" i="1"/>
  <c r="C3098" i="1"/>
  <c r="A3106" i="1"/>
  <c r="B3082" i="1"/>
  <c r="C3082" i="1"/>
  <c r="A3102" i="1"/>
  <c r="B3078" i="1"/>
  <c r="C3078" i="1"/>
  <c r="H3061" i="1"/>
  <c r="H3075" i="1"/>
  <c r="A3101" i="1"/>
  <c r="B3077" i="1"/>
  <c r="C3077" i="1"/>
  <c r="H3062" i="1"/>
  <c r="H3071" i="1"/>
  <c r="A3108" i="1"/>
  <c r="B3084" i="1"/>
  <c r="C3084" i="1"/>
  <c r="A3121" i="1"/>
  <c r="B3097" i="1"/>
  <c r="C3097" i="1"/>
  <c r="H3097" i="1" s="1"/>
  <c r="A3109" i="1"/>
  <c r="B3085" i="1"/>
  <c r="C3085" i="1"/>
  <c r="A3123" i="1"/>
  <c r="B3099" i="1"/>
  <c r="C3099" i="1"/>
  <c r="H3099" i="1" s="1"/>
  <c r="D6556" i="1"/>
  <c r="D7099" i="1"/>
  <c r="D8495" i="1"/>
  <c r="D7091" i="1"/>
  <c r="D8494" i="1"/>
  <c r="D7364" i="1"/>
  <c r="D7757" i="1"/>
  <c r="D8486" i="1"/>
  <c r="D7773" i="1"/>
  <c r="D7381" i="1"/>
  <c r="D8478" i="1"/>
  <c r="D7764" i="1"/>
  <c r="H3094" i="1" l="1"/>
  <c r="H3090" i="1"/>
  <c r="H3092" i="1"/>
  <c r="H3079" i="1"/>
  <c r="H3087" i="1"/>
  <c r="H3095" i="1"/>
  <c r="H3077" i="1"/>
  <c r="H3082" i="1"/>
  <c r="H3100" i="1"/>
  <c r="A3139" i="1"/>
  <c r="B3115" i="1"/>
  <c r="C3115" i="1"/>
  <c r="H3115" i="1" s="1"/>
  <c r="A3141" i="1"/>
  <c r="B3117" i="1"/>
  <c r="C3117" i="1"/>
  <c r="H3117" i="1" s="1"/>
  <c r="H3085" i="1"/>
  <c r="A3132" i="1"/>
  <c r="B3108" i="1"/>
  <c r="C3108" i="1"/>
  <c r="H3108" i="1" s="1"/>
  <c r="H3078" i="1"/>
  <c r="A3146" i="1"/>
  <c r="B3122" i="1"/>
  <c r="C3122" i="1"/>
  <c r="H3122" i="1" s="1"/>
  <c r="A3128" i="1"/>
  <c r="B3104" i="1"/>
  <c r="C3104" i="1"/>
  <c r="A3138" i="1"/>
  <c r="B3114" i="1"/>
  <c r="C3114" i="1"/>
  <c r="A3140" i="1"/>
  <c r="B3116" i="1"/>
  <c r="C3116" i="1"/>
  <c r="A3147" i="1"/>
  <c r="B3123" i="1"/>
  <c r="C3123" i="1"/>
  <c r="H3123" i="1" s="1"/>
  <c r="A3126" i="1"/>
  <c r="B3102" i="1"/>
  <c r="C3102" i="1"/>
  <c r="A3127" i="1"/>
  <c r="B3103" i="1"/>
  <c r="C3103" i="1"/>
  <c r="A3135" i="1"/>
  <c r="B3111" i="1"/>
  <c r="C3111" i="1"/>
  <c r="H3111" i="1" s="1"/>
  <c r="A3142" i="1"/>
  <c r="B3118" i="1"/>
  <c r="C3118" i="1"/>
  <c r="H3118" i="1" s="1"/>
  <c r="A3133" i="1"/>
  <c r="B3109" i="1"/>
  <c r="C3109" i="1"/>
  <c r="A3143" i="1"/>
  <c r="B3119" i="1"/>
  <c r="C3119" i="1"/>
  <c r="H3081" i="1"/>
  <c r="A3131" i="1"/>
  <c r="B3107" i="1"/>
  <c r="C3107" i="1"/>
  <c r="H3088" i="1"/>
  <c r="A3144" i="1"/>
  <c r="B3120" i="1"/>
  <c r="C3120" i="1"/>
  <c r="A3137" i="1"/>
  <c r="B3113" i="1"/>
  <c r="C3113" i="1"/>
  <c r="H3086" i="1"/>
  <c r="A3148" i="1"/>
  <c r="B3124" i="1"/>
  <c r="C3124" i="1"/>
  <c r="H3124" i="1" s="1"/>
  <c r="A3145" i="1"/>
  <c r="B3121" i="1"/>
  <c r="C3121" i="1"/>
  <c r="H3121" i="1" s="1"/>
  <c r="A3125" i="1"/>
  <c r="B3101" i="1"/>
  <c r="C3101" i="1"/>
  <c r="A3130" i="1"/>
  <c r="B3106" i="1"/>
  <c r="C3106" i="1"/>
  <c r="H3084" i="1"/>
  <c r="H3098" i="1"/>
  <c r="A3129" i="1"/>
  <c r="B3105" i="1"/>
  <c r="C3105" i="1"/>
  <c r="A3136" i="1"/>
  <c r="B3112" i="1"/>
  <c r="C3112" i="1"/>
  <c r="H3080" i="1"/>
  <c r="A3134" i="1"/>
  <c r="B3110" i="1"/>
  <c r="C3110" i="1"/>
  <c r="D8502" i="1"/>
  <c r="D7781" i="1"/>
  <c r="D8519" i="1"/>
  <c r="D7405" i="1"/>
  <c r="D7388" i="1"/>
  <c r="D7123" i="1"/>
  <c r="D7797" i="1"/>
  <c r="D8518" i="1"/>
  <c r="D7788" i="1"/>
  <c r="D8510" i="1"/>
  <c r="D7115" i="1"/>
  <c r="D6580" i="1"/>
  <c r="H3102" i="1" l="1"/>
  <c r="H3105" i="1"/>
  <c r="H3101" i="1"/>
  <c r="H3109" i="1"/>
  <c r="H3104" i="1"/>
  <c r="A3159" i="1"/>
  <c r="B3135" i="1"/>
  <c r="C3135" i="1"/>
  <c r="H3110" i="1"/>
  <c r="H3107" i="1"/>
  <c r="H3103" i="1"/>
  <c r="A3171" i="1"/>
  <c r="B3147" i="1"/>
  <c r="C3147" i="1"/>
  <c r="A3156" i="1"/>
  <c r="B3132" i="1"/>
  <c r="C3132" i="1"/>
  <c r="A3158" i="1"/>
  <c r="B3134" i="1"/>
  <c r="C3134" i="1"/>
  <c r="A3172" i="1"/>
  <c r="B3148" i="1"/>
  <c r="C3148" i="1"/>
  <c r="A3153" i="1"/>
  <c r="B3129" i="1"/>
  <c r="C3129" i="1"/>
  <c r="H3129" i="1" s="1"/>
  <c r="A3149" i="1"/>
  <c r="B3125" i="1"/>
  <c r="C3125" i="1"/>
  <c r="H3125" i="1" s="1"/>
  <c r="H3113" i="1"/>
  <c r="A3157" i="1"/>
  <c r="B3133" i="1"/>
  <c r="C3133" i="1"/>
  <c r="H3116" i="1"/>
  <c r="A3152" i="1"/>
  <c r="B3128" i="1"/>
  <c r="C3128" i="1"/>
  <c r="H3128" i="1" s="1"/>
  <c r="A3155" i="1"/>
  <c r="B3131" i="1"/>
  <c r="C3131" i="1"/>
  <c r="A3151" i="1"/>
  <c r="B3127" i="1"/>
  <c r="C3127" i="1"/>
  <c r="A3161" i="1"/>
  <c r="B3137" i="1"/>
  <c r="C3137" i="1"/>
  <c r="A3164" i="1"/>
  <c r="B3140" i="1"/>
  <c r="C3140" i="1"/>
  <c r="H3112" i="1"/>
  <c r="H3106" i="1"/>
  <c r="A3169" i="1"/>
  <c r="B3145" i="1"/>
  <c r="C3145" i="1"/>
  <c r="H3120" i="1"/>
  <c r="H3119" i="1"/>
  <c r="A3166" i="1"/>
  <c r="B3142" i="1"/>
  <c r="C3142" i="1"/>
  <c r="H3142" i="1" s="1"/>
  <c r="H3114" i="1"/>
  <c r="A3170" i="1"/>
  <c r="B3146" i="1"/>
  <c r="C3146" i="1"/>
  <c r="A3165" i="1"/>
  <c r="B3141" i="1"/>
  <c r="C3141" i="1"/>
  <c r="H3141" i="1" s="1"/>
  <c r="A3150" i="1"/>
  <c r="B3126" i="1"/>
  <c r="C3126" i="1"/>
  <c r="H3126" i="1" s="1"/>
  <c r="A3160" i="1"/>
  <c r="B3136" i="1"/>
  <c r="C3136" i="1"/>
  <c r="A3154" i="1"/>
  <c r="B3130" i="1"/>
  <c r="C3130" i="1"/>
  <c r="H3130" i="1" s="1"/>
  <c r="A3168" i="1"/>
  <c r="B3144" i="1"/>
  <c r="C3144" i="1"/>
  <c r="A3167" i="1"/>
  <c r="B3143" i="1"/>
  <c r="C3143" i="1"/>
  <c r="A3162" i="1"/>
  <c r="B3138" i="1"/>
  <c r="C3138" i="1"/>
  <c r="A3163" i="1"/>
  <c r="B3139" i="1"/>
  <c r="C3139" i="1"/>
  <c r="D7139" i="1"/>
  <c r="D8542" i="1"/>
  <c r="D7429" i="1"/>
  <c r="D6604" i="1"/>
  <c r="D8534" i="1"/>
  <c r="D7821" i="1"/>
  <c r="D8543" i="1"/>
  <c r="D7812" i="1"/>
  <c r="D7147" i="1"/>
  <c r="D7805" i="1"/>
  <c r="D7412" i="1"/>
  <c r="D8526" i="1"/>
  <c r="H3136" i="1" l="1"/>
  <c r="H3131" i="1"/>
  <c r="H3135" i="1"/>
  <c r="H3127" i="1"/>
  <c r="A3187" i="1"/>
  <c r="B3163" i="1"/>
  <c r="C3163" i="1"/>
  <c r="A3196" i="1"/>
  <c r="B3172" i="1"/>
  <c r="C3172" i="1"/>
  <c r="A3194" i="1"/>
  <c r="B3170" i="1"/>
  <c r="C3170" i="1"/>
  <c r="H3138" i="1"/>
  <c r="A3192" i="1"/>
  <c r="B3168" i="1"/>
  <c r="C3168" i="1"/>
  <c r="H3168" i="1" s="1"/>
  <c r="A3193" i="1"/>
  <c r="B3169" i="1"/>
  <c r="C3169" i="1"/>
  <c r="H3169" i="1" s="1"/>
  <c r="A3185" i="1"/>
  <c r="B3161" i="1"/>
  <c r="C3161" i="1"/>
  <c r="H3134" i="1"/>
  <c r="A3195" i="1"/>
  <c r="B3171" i="1"/>
  <c r="C3171" i="1"/>
  <c r="A3182" i="1"/>
  <c r="B3158" i="1"/>
  <c r="C3158" i="1"/>
  <c r="A3186" i="1"/>
  <c r="B3162" i="1"/>
  <c r="C3162" i="1"/>
  <c r="H3162" i="1" s="1"/>
  <c r="H3143" i="1"/>
  <c r="A3178" i="1"/>
  <c r="B3154" i="1"/>
  <c r="C3154" i="1"/>
  <c r="A3190" i="1"/>
  <c r="B3166" i="1"/>
  <c r="C3166" i="1"/>
  <c r="H3166" i="1" s="1"/>
  <c r="H3140" i="1"/>
  <c r="A3175" i="1"/>
  <c r="B3151" i="1"/>
  <c r="C3151" i="1"/>
  <c r="H3151" i="1" s="1"/>
  <c r="H3133" i="1"/>
  <c r="H3132" i="1"/>
  <c r="A3174" i="1"/>
  <c r="B3150" i="1"/>
  <c r="C3150" i="1"/>
  <c r="H3150" i="1" s="1"/>
  <c r="A3177" i="1"/>
  <c r="B3153" i="1"/>
  <c r="C3153" i="1"/>
  <c r="H3153" i="1" s="1"/>
  <c r="H3139" i="1"/>
  <c r="A3191" i="1"/>
  <c r="B3167" i="1"/>
  <c r="C3167" i="1"/>
  <c r="H3167" i="1" s="1"/>
  <c r="H3146" i="1"/>
  <c r="A3188" i="1"/>
  <c r="B3164" i="1"/>
  <c r="C3164" i="1"/>
  <c r="H3164" i="1" s="1"/>
  <c r="A3181" i="1"/>
  <c r="B3157" i="1"/>
  <c r="C3157" i="1"/>
  <c r="H3148" i="1"/>
  <c r="A3180" i="1"/>
  <c r="B3156" i="1"/>
  <c r="C3156" i="1"/>
  <c r="A3176" i="1"/>
  <c r="B3152" i="1"/>
  <c r="C3152" i="1"/>
  <c r="A3173" i="1"/>
  <c r="B3149" i="1"/>
  <c r="C3149" i="1"/>
  <c r="H3149" i="1" s="1"/>
  <c r="A3189" i="1"/>
  <c r="B3165" i="1"/>
  <c r="C3165" i="1"/>
  <c r="H3165" i="1" s="1"/>
  <c r="H3144" i="1"/>
  <c r="A3184" i="1"/>
  <c r="B3160" i="1"/>
  <c r="C3160" i="1"/>
  <c r="H3160" i="1" s="1"/>
  <c r="H3145" i="1"/>
  <c r="H3137" i="1"/>
  <c r="A3179" i="1"/>
  <c r="B3155" i="1"/>
  <c r="C3155" i="1"/>
  <c r="H3155" i="1" s="1"/>
  <c r="H3147" i="1"/>
  <c r="A3183" i="1"/>
  <c r="B3159" i="1"/>
  <c r="C3159" i="1"/>
  <c r="H3159" i="1" s="1"/>
  <c r="D7171" i="1"/>
  <c r="D8550" i="1"/>
  <c r="D8558" i="1"/>
  <c r="D7453" i="1"/>
  <c r="D7436" i="1"/>
  <c r="D7829" i="1"/>
  <c r="D8566" i="1"/>
  <c r="D8567" i="1"/>
  <c r="D7163" i="1"/>
  <c r="D7836" i="1"/>
  <c r="D7845" i="1"/>
  <c r="D6628" i="1"/>
  <c r="H3154" i="1" l="1"/>
  <c r="H3170" i="1"/>
  <c r="A3200" i="1"/>
  <c r="B3176" i="1"/>
  <c r="C3176" i="1"/>
  <c r="A3206" i="1"/>
  <c r="B3182" i="1"/>
  <c r="C3182" i="1"/>
  <c r="H3182" i="1" s="1"/>
  <c r="A3203" i="1"/>
  <c r="B3179" i="1"/>
  <c r="C3179" i="1"/>
  <c r="H3156" i="1"/>
  <c r="A3202" i="1"/>
  <c r="B3178" i="1"/>
  <c r="C3178" i="1"/>
  <c r="H3171" i="1"/>
  <c r="A3218" i="1"/>
  <c r="B3194" i="1"/>
  <c r="C3194" i="1"/>
  <c r="A3213" i="1"/>
  <c r="B3189" i="1"/>
  <c r="C3189" i="1"/>
  <c r="H3189" i="1" s="1"/>
  <c r="A3212" i="1"/>
  <c r="B3188" i="1"/>
  <c r="C3188" i="1"/>
  <c r="A3201" i="1"/>
  <c r="B3177" i="1"/>
  <c r="C3177" i="1"/>
  <c r="H3177" i="1" s="1"/>
  <c r="A3199" i="1"/>
  <c r="B3175" i="1"/>
  <c r="C3175" i="1"/>
  <c r="A3217" i="1"/>
  <c r="B3193" i="1"/>
  <c r="C3193" i="1"/>
  <c r="H3193" i="1" s="1"/>
  <c r="H3172" i="1"/>
  <c r="A3219" i="1"/>
  <c r="B3195" i="1"/>
  <c r="C3195" i="1"/>
  <c r="H3195" i="1" s="1"/>
  <c r="A3220" i="1"/>
  <c r="B3196" i="1"/>
  <c r="C3196" i="1"/>
  <c r="A3207" i="1"/>
  <c r="B3183" i="1"/>
  <c r="C3183" i="1"/>
  <c r="H3183" i="1" s="1"/>
  <c r="A3197" i="1"/>
  <c r="B3173" i="1"/>
  <c r="C3173" i="1"/>
  <c r="H3157" i="1"/>
  <c r="A3198" i="1"/>
  <c r="B3174" i="1"/>
  <c r="C3174" i="1"/>
  <c r="A3210" i="1"/>
  <c r="B3186" i="1"/>
  <c r="C3186" i="1"/>
  <c r="H3186" i="1" s="1"/>
  <c r="H3161" i="1"/>
  <c r="A3216" i="1"/>
  <c r="B3192" i="1"/>
  <c r="C3192" i="1"/>
  <c r="H3192" i="1" s="1"/>
  <c r="H3163" i="1"/>
  <c r="A3204" i="1"/>
  <c r="B3180" i="1"/>
  <c r="C3180" i="1"/>
  <c r="H3180" i="1" s="1"/>
  <c r="A3208" i="1"/>
  <c r="B3184" i="1"/>
  <c r="C3184" i="1"/>
  <c r="H3152" i="1"/>
  <c r="A3215" i="1"/>
  <c r="B3191" i="1"/>
  <c r="C3191" i="1"/>
  <c r="A3214" i="1"/>
  <c r="B3190" i="1"/>
  <c r="C3190" i="1"/>
  <c r="H3190" i="1" s="1"/>
  <c r="H3158" i="1"/>
  <c r="A3205" i="1"/>
  <c r="B3181" i="1"/>
  <c r="C3181" i="1"/>
  <c r="H3181" i="1" s="1"/>
  <c r="A3209" i="1"/>
  <c r="B3185" i="1"/>
  <c r="C3185" i="1"/>
  <c r="A3211" i="1"/>
  <c r="B3187" i="1"/>
  <c r="C3187" i="1"/>
  <c r="H3187" i="1" s="1"/>
  <c r="D6652" i="1"/>
  <c r="D8591" i="1"/>
  <c r="D7477" i="1"/>
  <c r="D7869" i="1"/>
  <c r="D8590" i="1"/>
  <c r="D8582" i="1"/>
  <c r="D7860" i="1"/>
  <c r="D7853" i="1"/>
  <c r="D8574" i="1"/>
  <c r="D7187" i="1"/>
  <c r="D7460" i="1"/>
  <c r="D7195" i="1"/>
  <c r="A3225" i="1" l="1"/>
  <c r="B3201" i="1"/>
  <c r="C3201" i="1"/>
  <c r="H3201" i="1" s="1"/>
  <c r="A3231" i="1"/>
  <c r="B3207" i="1"/>
  <c r="C3207" i="1"/>
  <c r="H3207" i="1" s="1"/>
  <c r="H3184" i="1"/>
  <c r="A3222" i="1"/>
  <c r="B3198" i="1"/>
  <c r="C3198" i="1"/>
  <c r="H3196" i="1"/>
  <c r="H3188" i="1"/>
  <c r="A3242" i="1"/>
  <c r="B3218" i="1"/>
  <c r="C3218" i="1"/>
  <c r="A3227" i="1"/>
  <c r="B3203" i="1"/>
  <c r="C3203" i="1"/>
  <c r="A3237" i="1"/>
  <c r="B3213" i="1"/>
  <c r="C3213" i="1"/>
  <c r="A3239" i="1"/>
  <c r="B3215" i="1"/>
  <c r="C3215" i="1"/>
  <c r="H3215" i="1" s="1"/>
  <c r="A3229" i="1"/>
  <c r="B3205" i="1"/>
  <c r="C3205" i="1"/>
  <c r="H3205" i="1" s="1"/>
  <c r="A3235" i="1"/>
  <c r="B3211" i="1"/>
  <c r="C3211" i="1"/>
  <c r="H3211" i="1" s="1"/>
  <c r="A3241" i="1"/>
  <c r="B3217" i="1"/>
  <c r="C3217" i="1"/>
  <c r="H3185" i="1"/>
  <c r="A3232" i="1"/>
  <c r="B3208" i="1"/>
  <c r="C3208" i="1"/>
  <c r="H3173" i="1"/>
  <c r="A3244" i="1"/>
  <c r="B3220" i="1"/>
  <c r="C3220" i="1"/>
  <c r="H3175" i="1"/>
  <c r="A3236" i="1"/>
  <c r="B3212" i="1"/>
  <c r="C3212" i="1"/>
  <c r="H3178" i="1"/>
  <c r="A3228" i="1"/>
  <c r="B3204" i="1"/>
  <c r="C3204" i="1"/>
  <c r="A3234" i="1"/>
  <c r="B3210" i="1"/>
  <c r="C3210" i="1"/>
  <c r="A3240" i="1"/>
  <c r="B3216" i="1"/>
  <c r="C3216" i="1"/>
  <c r="A3238" i="1"/>
  <c r="B3214" i="1"/>
  <c r="C3214" i="1"/>
  <c r="H3214" i="1" s="1"/>
  <c r="A3230" i="1"/>
  <c r="B3206" i="1"/>
  <c r="C3206" i="1"/>
  <c r="A3233" i="1"/>
  <c r="B3209" i="1"/>
  <c r="C3209" i="1"/>
  <c r="H3209" i="1" s="1"/>
  <c r="H3191" i="1"/>
  <c r="A3221" i="1"/>
  <c r="B3197" i="1"/>
  <c r="C3197" i="1"/>
  <c r="A3223" i="1"/>
  <c r="B3199" i="1"/>
  <c r="C3199" i="1"/>
  <c r="A3226" i="1"/>
  <c r="B3202" i="1"/>
  <c r="C3202" i="1"/>
  <c r="H3202" i="1" s="1"/>
  <c r="H3176" i="1"/>
  <c r="A3243" i="1"/>
  <c r="B3219" i="1"/>
  <c r="C3219" i="1"/>
  <c r="H3219" i="1" s="1"/>
  <c r="H3174" i="1"/>
  <c r="H3194" i="1"/>
  <c r="H3179" i="1"/>
  <c r="A3224" i="1"/>
  <c r="B3200" i="1"/>
  <c r="C3200" i="1"/>
  <c r="D7219" i="1"/>
  <c r="D7877" i="1"/>
  <c r="D7893" i="1"/>
  <c r="D7484" i="1"/>
  <c r="D7884" i="1"/>
  <c r="D7501" i="1"/>
  <c r="D7211" i="1"/>
  <c r="D8606" i="1"/>
  <c r="D8615" i="1"/>
  <c r="D8598" i="1"/>
  <c r="D8614" i="1"/>
  <c r="D6676" i="1"/>
  <c r="A3254" i="1" l="1"/>
  <c r="B3230" i="1"/>
  <c r="C3230" i="1"/>
  <c r="A3260" i="1"/>
  <c r="B3236" i="1"/>
  <c r="C3236" i="1"/>
  <c r="H3236" i="1" s="1"/>
  <c r="A3256" i="1"/>
  <c r="B3232" i="1"/>
  <c r="C3232" i="1"/>
  <c r="A3248" i="1"/>
  <c r="B3224" i="1"/>
  <c r="C3224" i="1"/>
  <c r="A3251" i="1"/>
  <c r="B3227" i="1"/>
  <c r="C3227" i="1"/>
  <c r="A3246" i="1"/>
  <c r="B3222" i="1"/>
  <c r="C3222" i="1"/>
  <c r="H3199" i="1"/>
  <c r="H3216" i="1"/>
  <c r="A3252" i="1"/>
  <c r="B3228" i="1"/>
  <c r="C3228" i="1"/>
  <c r="A3268" i="1"/>
  <c r="B3244" i="1"/>
  <c r="C3244" i="1"/>
  <c r="A3265" i="1"/>
  <c r="B3241" i="1"/>
  <c r="C3241" i="1"/>
  <c r="H3218" i="1"/>
  <c r="A3263" i="1"/>
  <c r="B3239" i="1"/>
  <c r="C3239" i="1"/>
  <c r="A3257" i="1"/>
  <c r="B3233" i="1"/>
  <c r="C3233" i="1"/>
  <c r="H3233" i="1" s="1"/>
  <c r="A3247" i="1"/>
  <c r="B3223" i="1"/>
  <c r="C3223" i="1"/>
  <c r="H3206" i="1"/>
  <c r="A3264" i="1"/>
  <c r="B3240" i="1"/>
  <c r="C3240" i="1"/>
  <c r="H3240" i="1" s="1"/>
  <c r="H3212" i="1"/>
  <c r="H3208" i="1"/>
  <c r="H3213" i="1"/>
  <c r="A3266" i="1"/>
  <c r="B3242" i="1"/>
  <c r="C3242" i="1"/>
  <c r="A3250" i="1"/>
  <c r="B3226" i="1"/>
  <c r="C3226" i="1"/>
  <c r="H3226" i="1" s="1"/>
  <c r="A3262" i="1"/>
  <c r="B3238" i="1"/>
  <c r="C3238" i="1"/>
  <c r="H3200" i="1"/>
  <c r="A3267" i="1"/>
  <c r="B3243" i="1"/>
  <c r="C3243" i="1"/>
  <c r="H3243" i="1" s="1"/>
  <c r="H3197" i="1"/>
  <c r="H3210" i="1"/>
  <c r="A3259" i="1"/>
  <c r="B3235" i="1"/>
  <c r="C3235" i="1"/>
  <c r="H3235" i="1" s="1"/>
  <c r="A3255" i="1"/>
  <c r="B3231" i="1"/>
  <c r="C3231" i="1"/>
  <c r="H3231" i="1" s="1"/>
  <c r="A3261" i="1"/>
  <c r="B3237" i="1"/>
  <c r="C3237" i="1"/>
  <c r="A3245" i="1"/>
  <c r="B3221" i="1"/>
  <c r="C3221" i="1"/>
  <c r="A3258" i="1"/>
  <c r="B3234" i="1"/>
  <c r="C3234" i="1"/>
  <c r="H3234" i="1" s="1"/>
  <c r="H3203" i="1"/>
  <c r="H3198" i="1"/>
  <c r="H3204" i="1"/>
  <c r="H3220" i="1"/>
  <c r="H3217" i="1"/>
  <c r="A3253" i="1"/>
  <c r="B3229" i="1"/>
  <c r="C3229" i="1"/>
  <c r="H3229" i="1" s="1"/>
  <c r="A3249" i="1"/>
  <c r="B3225" i="1"/>
  <c r="C3225" i="1"/>
  <c r="D6700" i="1"/>
  <c r="D8630" i="1"/>
  <c r="D7508" i="1"/>
  <c r="D8638" i="1"/>
  <c r="D7235" i="1"/>
  <c r="D7917" i="1"/>
  <c r="D8622" i="1"/>
  <c r="D7525" i="1"/>
  <c r="D7901" i="1"/>
  <c r="D8639" i="1"/>
  <c r="D7908" i="1"/>
  <c r="D7243" i="1"/>
  <c r="H3241" i="1" l="1"/>
  <c r="H3224" i="1"/>
  <c r="A3292" i="1"/>
  <c r="B3268" i="1"/>
  <c r="C3268" i="1"/>
  <c r="H3268" i="1" s="1"/>
  <c r="A3270" i="1"/>
  <c r="B3246" i="1"/>
  <c r="C3246" i="1"/>
  <c r="H3225" i="1"/>
  <c r="A3269" i="1"/>
  <c r="B3245" i="1"/>
  <c r="C3245" i="1"/>
  <c r="H3238" i="1"/>
  <c r="A3290" i="1"/>
  <c r="B3266" i="1"/>
  <c r="C3266" i="1"/>
  <c r="H3223" i="1"/>
  <c r="A3287" i="1"/>
  <c r="B3263" i="1"/>
  <c r="C3263" i="1"/>
  <c r="H3228" i="1"/>
  <c r="H3227" i="1"/>
  <c r="A3280" i="1"/>
  <c r="B3256" i="1"/>
  <c r="C3256" i="1"/>
  <c r="H3237" i="1"/>
  <c r="A3283" i="1"/>
  <c r="B3259" i="1"/>
  <c r="C3259" i="1"/>
  <c r="H3259" i="1" s="1"/>
  <c r="A3276" i="1"/>
  <c r="B3252" i="1"/>
  <c r="C3252" i="1"/>
  <c r="A3275" i="1"/>
  <c r="B3251" i="1"/>
  <c r="C3251" i="1"/>
  <c r="A3286" i="1"/>
  <c r="B3262" i="1"/>
  <c r="C3262" i="1"/>
  <c r="A3284" i="1"/>
  <c r="B3260" i="1"/>
  <c r="C3260" i="1"/>
  <c r="A3285" i="1"/>
  <c r="B3261" i="1"/>
  <c r="C3261" i="1"/>
  <c r="A3289" i="1"/>
  <c r="B3265" i="1"/>
  <c r="C3265" i="1"/>
  <c r="H3230" i="1"/>
  <c r="A3273" i="1"/>
  <c r="B3249" i="1"/>
  <c r="C3249" i="1"/>
  <c r="A3271" i="1"/>
  <c r="B3247" i="1"/>
  <c r="C3247" i="1"/>
  <c r="A3277" i="1"/>
  <c r="B3253" i="1"/>
  <c r="C3253" i="1"/>
  <c r="A3282" i="1"/>
  <c r="B3258" i="1"/>
  <c r="C3258" i="1"/>
  <c r="A3274" i="1"/>
  <c r="B3250" i="1"/>
  <c r="C3250" i="1"/>
  <c r="A3281" i="1"/>
  <c r="B3257" i="1"/>
  <c r="C3257" i="1"/>
  <c r="H3244" i="1"/>
  <c r="H3222" i="1"/>
  <c r="A3272" i="1"/>
  <c r="B3248" i="1"/>
  <c r="C3248" i="1"/>
  <c r="H3221" i="1"/>
  <c r="A3279" i="1"/>
  <c r="B3255" i="1"/>
  <c r="C3255" i="1"/>
  <c r="A3291" i="1"/>
  <c r="B3267" i="1"/>
  <c r="C3267" i="1"/>
  <c r="H3242" i="1"/>
  <c r="A3288" i="1"/>
  <c r="B3264" i="1"/>
  <c r="C3264" i="1"/>
  <c r="H3239" i="1"/>
  <c r="H3232" i="1"/>
  <c r="A3278" i="1"/>
  <c r="B3254" i="1"/>
  <c r="C3254" i="1"/>
  <c r="D7932" i="1"/>
  <c r="D8646" i="1"/>
  <c r="D7532" i="1"/>
  <c r="D8663" i="1"/>
  <c r="D7941" i="1"/>
  <c r="D8654" i="1"/>
  <c r="D7925" i="1"/>
  <c r="D7259" i="1"/>
  <c r="D7267" i="1"/>
  <c r="D7549" i="1"/>
  <c r="D8662" i="1"/>
  <c r="D6724" i="1"/>
  <c r="H3252" i="1" l="1"/>
  <c r="H3266" i="1"/>
  <c r="H3246" i="1"/>
  <c r="H3264" i="1"/>
  <c r="H3257" i="1"/>
  <c r="A3311" i="1"/>
  <c r="B3287" i="1"/>
  <c r="C3287" i="1"/>
  <c r="A3293" i="1"/>
  <c r="B3269" i="1"/>
  <c r="C3269" i="1"/>
  <c r="H3269" i="1" s="1"/>
  <c r="A3305" i="1"/>
  <c r="B3281" i="1"/>
  <c r="C3281" i="1"/>
  <c r="A3306" i="1"/>
  <c r="B3282" i="1"/>
  <c r="C3282" i="1"/>
  <c r="A3309" i="1"/>
  <c r="B3285" i="1"/>
  <c r="C3285" i="1"/>
  <c r="A3303" i="1"/>
  <c r="B3279" i="1"/>
  <c r="C3279" i="1"/>
  <c r="H3279" i="1" s="1"/>
  <c r="H3253" i="1"/>
  <c r="A3297" i="1"/>
  <c r="B3273" i="1"/>
  <c r="C3273" i="1"/>
  <c r="H3273" i="1" s="1"/>
  <c r="H3260" i="1"/>
  <c r="A3299" i="1"/>
  <c r="B3275" i="1"/>
  <c r="C3275" i="1"/>
  <c r="H3275" i="1" s="1"/>
  <c r="H3256" i="1"/>
  <c r="H3254" i="1"/>
  <c r="H3248" i="1"/>
  <c r="H3250" i="1"/>
  <c r="A3301" i="1"/>
  <c r="B3277" i="1"/>
  <c r="C3277" i="1"/>
  <c r="H3265" i="1"/>
  <c r="A3308" i="1"/>
  <c r="B3284" i="1"/>
  <c r="C3284" i="1"/>
  <c r="A3304" i="1"/>
  <c r="B3280" i="1"/>
  <c r="C3280" i="1"/>
  <c r="A3312" i="1"/>
  <c r="B3288" i="1"/>
  <c r="C3288" i="1"/>
  <c r="H3267" i="1"/>
  <c r="H3247" i="1"/>
  <c r="H3262" i="1"/>
  <c r="A3300" i="1"/>
  <c r="B3276" i="1"/>
  <c r="C3276" i="1"/>
  <c r="A3314" i="1"/>
  <c r="B3290" i="1"/>
  <c r="C3290" i="1"/>
  <c r="A3294" i="1"/>
  <c r="B3270" i="1"/>
  <c r="C3270" i="1"/>
  <c r="A3302" i="1"/>
  <c r="B3278" i="1"/>
  <c r="C3278" i="1"/>
  <c r="H3278" i="1" s="1"/>
  <c r="A3315" i="1"/>
  <c r="B3291" i="1"/>
  <c r="C3291" i="1"/>
  <c r="H3258" i="1"/>
  <c r="A3295" i="1"/>
  <c r="B3271" i="1"/>
  <c r="C3271" i="1"/>
  <c r="H3261" i="1"/>
  <c r="A3310" i="1"/>
  <c r="B3286" i="1"/>
  <c r="C3286" i="1"/>
  <c r="H3286" i="1" s="1"/>
  <c r="H3263" i="1"/>
  <c r="H3245" i="1"/>
  <c r="A3296" i="1"/>
  <c r="B3272" i="1"/>
  <c r="C3272" i="1"/>
  <c r="H3272" i="1" s="1"/>
  <c r="A3298" i="1"/>
  <c r="B3274" i="1"/>
  <c r="C3274" i="1"/>
  <c r="H3274" i="1" s="1"/>
  <c r="A3313" i="1"/>
  <c r="B3289" i="1"/>
  <c r="C3289" i="1"/>
  <c r="H3255" i="1"/>
  <c r="H3249" i="1"/>
  <c r="H3251" i="1"/>
  <c r="A3307" i="1"/>
  <c r="B3283" i="1"/>
  <c r="C3283" i="1"/>
  <c r="H3283" i="1" s="1"/>
  <c r="A3316" i="1"/>
  <c r="B3292" i="1"/>
  <c r="C3292" i="1"/>
  <c r="D6748" i="1"/>
  <c r="D7283" i="1"/>
  <c r="D8687" i="1"/>
  <c r="D8686" i="1"/>
  <c r="D7949" i="1"/>
  <c r="D7556" i="1"/>
  <c r="D7573" i="1"/>
  <c r="D8678" i="1"/>
  <c r="D8670" i="1"/>
  <c r="D7291" i="1"/>
  <c r="D7965" i="1"/>
  <c r="D7956" i="1"/>
  <c r="H3289" i="1" l="1"/>
  <c r="H3280" i="1"/>
  <c r="H3291" i="1"/>
  <c r="H3290" i="1"/>
  <c r="H3282" i="1"/>
  <c r="A3320" i="1"/>
  <c r="B3296" i="1"/>
  <c r="C3296" i="1"/>
  <c r="H3296" i="1" s="1"/>
  <c r="A3326" i="1"/>
  <c r="B3302" i="1"/>
  <c r="C3302" i="1"/>
  <c r="H3302" i="1" s="1"/>
  <c r="A3323" i="1"/>
  <c r="B3299" i="1"/>
  <c r="C3299" i="1"/>
  <c r="A3327" i="1"/>
  <c r="B3303" i="1"/>
  <c r="C3303" i="1"/>
  <c r="A3340" i="1"/>
  <c r="B3316" i="1"/>
  <c r="C3316" i="1"/>
  <c r="A3319" i="1"/>
  <c r="B3295" i="1"/>
  <c r="C3295" i="1"/>
  <c r="H3270" i="1"/>
  <c r="A3324" i="1"/>
  <c r="B3300" i="1"/>
  <c r="C3300" i="1"/>
  <c r="H3300" i="1" s="1"/>
  <c r="A3325" i="1"/>
  <c r="B3301" i="1"/>
  <c r="C3301" i="1"/>
  <c r="H3285" i="1"/>
  <c r="A3329" i="1"/>
  <c r="B3305" i="1"/>
  <c r="C3305" i="1"/>
  <c r="A3328" i="1"/>
  <c r="B3304" i="1"/>
  <c r="C3304" i="1"/>
  <c r="H3284" i="1"/>
  <c r="A3333" i="1"/>
  <c r="B3309" i="1"/>
  <c r="C3309" i="1"/>
  <c r="A3318" i="1"/>
  <c r="B3294" i="1"/>
  <c r="C3294" i="1"/>
  <c r="A3331" i="1"/>
  <c r="B3307" i="1"/>
  <c r="C3307" i="1"/>
  <c r="A3321" i="1"/>
  <c r="B3297" i="1"/>
  <c r="C3297" i="1"/>
  <c r="A3317" i="1"/>
  <c r="B3293" i="1"/>
  <c r="C3293" i="1"/>
  <c r="A3322" i="1"/>
  <c r="B3298" i="1"/>
  <c r="C3298" i="1"/>
  <c r="H3298" i="1" s="1"/>
  <c r="A3334" i="1"/>
  <c r="B3310" i="1"/>
  <c r="C3310" i="1"/>
  <c r="H3310" i="1" s="1"/>
  <c r="A3339" i="1"/>
  <c r="B3315" i="1"/>
  <c r="C3315" i="1"/>
  <c r="H3315" i="1" s="1"/>
  <c r="H3288" i="1"/>
  <c r="A3332" i="1"/>
  <c r="B3308" i="1"/>
  <c r="C3308" i="1"/>
  <c r="H3308" i="1" s="1"/>
  <c r="H3287" i="1"/>
  <c r="A3337" i="1"/>
  <c r="B3313" i="1"/>
  <c r="C3313" i="1"/>
  <c r="H3313" i="1" s="1"/>
  <c r="A3338" i="1"/>
  <c r="B3314" i="1"/>
  <c r="C3314" i="1"/>
  <c r="A3330" i="1"/>
  <c r="B3306" i="1"/>
  <c r="C3306" i="1"/>
  <c r="H3292" i="1"/>
  <c r="H3271" i="1"/>
  <c r="H3276" i="1"/>
  <c r="A3336" i="1"/>
  <c r="B3312" i="1"/>
  <c r="C3312" i="1"/>
  <c r="H3312" i="1" s="1"/>
  <c r="H3277" i="1"/>
  <c r="H3281" i="1"/>
  <c r="A3335" i="1"/>
  <c r="B3311" i="1"/>
  <c r="C3311" i="1"/>
  <c r="H3311" i="1" s="1"/>
  <c r="D7315" i="1"/>
  <c r="D7580" i="1"/>
  <c r="D7307" i="1"/>
  <c r="D8694" i="1"/>
  <c r="D7973" i="1"/>
  <c r="D7980" i="1"/>
  <c r="D8702" i="1"/>
  <c r="D8710" i="1"/>
  <c r="D7989" i="1"/>
  <c r="D7597" i="1"/>
  <c r="D8711" i="1"/>
  <c r="D6772" i="1"/>
  <c r="H3301" i="1" l="1"/>
  <c r="H3299" i="1"/>
  <c r="H3297" i="1"/>
  <c r="H3305" i="1"/>
  <c r="A3360" i="1"/>
  <c r="B3336" i="1"/>
  <c r="C3336" i="1"/>
  <c r="H3336" i="1" s="1"/>
  <c r="A3359" i="1"/>
  <c r="B3335" i="1"/>
  <c r="C3335" i="1"/>
  <c r="H3335" i="1" s="1"/>
  <c r="H3293" i="1"/>
  <c r="A3355" i="1"/>
  <c r="B3331" i="1"/>
  <c r="C3331" i="1"/>
  <c r="H3331" i="1" s="1"/>
  <c r="H3304" i="1"/>
  <c r="A3343" i="1"/>
  <c r="B3319" i="1"/>
  <c r="C3319" i="1"/>
  <c r="H3319" i="1" s="1"/>
  <c r="H3306" i="1"/>
  <c r="A3361" i="1"/>
  <c r="B3337" i="1"/>
  <c r="C3337" i="1"/>
  <c r="H3337" i="1" s="1"/>
  <c r="A3363" i="1"/>
  <c r="B3339" i="1"/>
  <c r="C3339" i="1"/>
  <c r="H3294" i="1"/>
  <c r="A3349" i="1"/>
  <c r="B3325" i="1"/>
  <c r="C3325" i="1"/>
  <c r="H3316" i="1"/>
  <c r="A3347" i="1"/>
  <c r="B3323" i="1"/>
  <c r="C3323" i="1"/>
  <c r="A3341" i="1"/>
  <c r="B3317" i="1"/>
  <c r="C3317" i="1"/>
  <c r="A3352" i="1"/>
  <c r="B3328" i="1"/>
  <c r="C3328" i="1"/>
  <c r="A3364" i="1"/>
  <c r="B3340" i="1"/>
  <c r="C3340" i="1"/>
  <c r="H3340" i="1" s="1"/>
  <c r="A3354" i="1"/>
  <c r="B3330" i="1"/>
  <c r="C3330" i="1"/>
  <c r="A3342" i="1"/>
  <c r="B3318" i="1"/>
  <c r="C3318" i="1"/>
  <c r="H3314" i="1"/>
  <c r="A3358" i="1"/>
  <c r="B3334" i="1"/>
  <c r="C3334" i="1"/>
  <c r="H3309" i="1"/>
  <c r="A3348" i="1"/>
  <c r="B3324" i="1"/>
  <c r="C3324" i="1"/>
  <c r="H3303" i="1"/>
  <c r="A3350" i="1"/>
  <c r="B3326" i="1"/>
  <c r="C3326" i="1"/>
  <c r="A3345" i="1"/>
  <c r="B3321" i="1"/>
  <c r="C3321" i="1"/>
  <c r="A3353" i="1"/>
  <c r="B3329" i="1"/>
  <c r="C3329" i="1"/>
  <c r="H3329" i="1" s="1"/>
  <c r="A3362" i="1"/>
  <c r="B3338" i="1"/>
  <c r="C3338" i="1"/>
  <c r="H3338" i="1" s="1"/>
  <c r="H3307" i="1"/>
  <c r="A3357" i="1"/>
  <c r="B3333" i="1"/>
  <c r="C3333" i="1"/>
  <c r="H3333" i="1" s="1"/>
  <c r="H3295" i="1"/>
  <c r="A3351" i="1"/>
  <c r="B3327" i="1"/>
  <c r="C3327" i="1"/>
  <c r="H3327" i="1" s="1"/>
  <c r="A3356" i="1"/>
  <c r="B3332" i="1"/>
  <c r="C3332" i="1"/>
  <c r="A3346" i="1"/>
  <c r="B3322" i="1"/>
  <c r="C3322" i="1"/>
  <c r="A3344" i="1"/>
  <c r="B3320" i="1"/>
  <c r="C3320" i="1"/>
  <c r="H3320" i="1" s="1"/>
  <c r="D6796" i="1"/>
  <c r="D8734" i="1"/>
  <c r="D8718" i="1"/>
  <c r="D8735" i="1"/>
  <c r="D8726" i="1"/>
  <c r="D7331" i="1"/>
  <c r="D7621" i="1"/>
  <c r="D8004" i="1"/>
  <c r="D7604" i="1"/>
  <c r="D8013" i="1"/>
  <c r="D7997" i="1"/>
  <c r="D7339" i="1"/>
  <c r="H3330" i="1" l="1"/>
  <c r="H3325" i="1"/>
  <c r="H3323" i="1"/>
  <c r="H3339" i="1"/>
  <c r="A3369" i="1"/>
  <c r="B3345" i="1"/>
  <c r="C3345" i="1"/>
  <c r="H3345" i="1" s="1"/>
  <c r="A3376" i="1"/>
  <c r="B3352" i="1"/>
  <c r="C3352" i="1"/>
  <c r="H3352" i="1" s="1"/>
  <c r="A3368" i="1"/>
  <c r="B3344" i="1"/>
  <c r="C3344" i="1"/>
  <c r="H3326" i="1"/>
  <c r="H3334" i="1"/>
  <c r="H3317" i="1"/>
  <c r="A3385" i="1"/>
  <c r="B3361" i="1"/>
  <c r="C3361" i="1"/>
  <c r="A3379" i="1"/>
  <c r="B3355" i="1"/>
  <c r="C3355" i="1"/>
  <c r="H3355" i="1" s="1"/>
  <c r="A3380" i="1"/>
  <c r="B3356" i="1"/>
  <c r="C3356" i="1"/>
  <c r="H3322" i="1"/>
  <c r="A3375" i="1"/>
  <c r="B3351" i="1"/>
  <c r="C3351" i="1"/>
  <c r="A3386" i="1"/>
  <c r="B3362" i="1"/>
  <c r="C3362" i="1"/>
  <c r="A3378" i="1"/>
  <c r="B3354" i="1"/>
  <c r="C3354" i="1"/>
  <c r="A3373" i="1"/>
  <c r="B3349" i="1"/>
  <c r="C3349" i="1"/>
  <c r="H3349" i="1" s="1"/>
  <c r="A3382" i="1"/>
  <c r="B3358" i="1"/>
  <c r="C3358" i="1"/>
  <c r="A3374" i="1"/>
  <c r="B3350" i="1"/>
  <c r="C3350" i="1"/>
  <c r="A3370" i="1"/>
  <c r="B3346" i="1"/>
  <c r="C3346" i="1"/>
  <c r="H3346" i="1" s="1"/>
  <c r="H3332" i="1"/>
  <c r="A3377" i="1"/>
  <c r="B3353" i="1"/>
  <c r="C3353" i="1"/>
  <c r="H3324" i="1"/>
  <c r="H3318" i="1"/>
  <c r="A3388" i="1"/>
  <c r="B3364" i="1"/>
  <c r="C3364" i="1"/>
  <c r="A3367" i="1"/>
  <c r="B3343" i="1"/>
  <c r="C3343" i="1"/>
  <c r="A3383" i="1"/>
  <c r="B3359" i="1"/>
  <c r="C3359" i="1"/>
  <c r="H3359" i="1" s="1"/>
  <c r="A3365" i="1"/>
  <c r="B3341" i="1"/>
  <c r="C3341" i="1"/>
  <c r="A3381" i="1"/>
  <c r="B3357" i="1"/>
  <c r="C3357" i="1"/>
  <c r="H3321" i="1"/>
  <c r="H3328" i="1"/>
  <c r="A3371" i="1"/>
  <c r="B3347" i="1"/>
  <c r="C3347" i="1"/>
  <c r="A3387" i="1"/>
  <c r="B3363" i="1"/>
  <c r="C3363" i="1"/>
  <c r="A3372" i="1"/>
  <c r="B3348" i="1"/>
  <c r="C3348" i="1"/>
  <c r="H3348" i="1" s="1"/>
  <c r="A3366" i="1"/>
  <c r="B3342" i="1"/>
  <c r="C3342" i="1"/>
  <c r="H3342" i="1" s="1"/>
  <c r="A3384" i="1"/>
  <c r="B3360" i="1"/>
  <c r="C3360" i="1"/>
  <c r="H3360" i="1" s="1"/>
  <c r="D7628" i="1"/>
  <c r="D8750" i="1"/>
  <c r="D7363" i="1"/>
  <c r="D8028" i="1"/>
  <c r="D8759" i="1"/>
  <c r="D8021" i="1"/>
  <c r="D7645" i="1"/>
  <c r="D8742" i="1"/>
  <c r="D8037" i="1"/>
  <c r="D7355" i="1"/>
  <c r="D8758" i="1"/>
  <c r="D6820" i="1"/>
  <c r="H3351" i="1" l="1"/>
  <c r="H3344" i="1"/>
  <c r="H3343" i="1"/>
  <c r="H3353" i="1"/>
  <c r="H3354" i="1"/>
  <c r="H3361" i="1"/>
  <c r="A3412" i="1"/>
  <c r="B3388" i="1"/>
  <c r="C3388" i="1"/>
  <c r="A3394" i="1"/>
  <c r="B3370" i="1"/>
  <c r="C3370" i="1"/>
  <c r="H3370" i="1" s="1"/>
  <c r="H3363" i="1"/>
  <c r="H3357" i="1"/>
  <c r="A3407" i="1"/>
  <c r="B3383" i="1"/>
  <c r="C3383" i="1"/>
  <c r="H3350" i="1"/>
  <c r="A3397" i="1"/>
  <c r="B3373" i="1"/>
  <c r="C3373" i="1"/>
  <c r="A3403" i="1"/>
  <c r="B3379" i="1"/>
  <c r="C3379" i="1"/>
  <c r="H3379" i="1" s="1"/>
  <c r="A3406" i="1"/>
  <c r="B3382" i="1"/>
  <c r="C3382" i="1"/>
  <c r="A3404" i="1"/>
  <c r="B3380" i="1"/>
  <c r="C3380" i="1"/>
  <c r="A3392" i="1"/>
  <c r="B3368" i="1"/>
  <c r="C3368" i="1"/>
  <c r="A3411" i="1"/>
  <c r="B3387" i="1"/>
  <c r="C3387" i="1"/>
  <c r="H3387" i="1" s="1"/>
  <c r="A3405" i="1"/>
  <c r="B3381" i="1"/>
  <c r="C3381" i="1"/>
  <c r="A3398" i="1"/>
  <c r="B3374" i="1"/>
  <c r="C3374" i="1"/>
  <c r="A3399" i="1"/>
  <c r="B3375" i="1"/>
  <c r="C3375" i="1"/>
  <c r="H3375" i="1" s="1"/>
  <c r="H3347" i="1"/>
  <c r="H3341" i="1"/>
  <c r="A3391" i="1"/>
  <c r="B3367" i="1"/>
  <c r="C3367" i="1"/>
  <c r="A3401" i="1"/>
  <c r="B3377" i="1"/>
  <c r="C3377" i="1"/>
  <c r="H3377" i="1" s="1"/>
  <c r="H3358" i="1"/>
  <c r="A3402" i="1"/>
  <c r="B3378" i="1"/>
  <c r="C3378" i="1"/>
  <c r="H3356" i="1"/>
  <c r="A3409" i="1"/>
  <c r="B3385" i="1"/>
  <c r="C3385" i="1"/>
  <c r="H3385" i="1" s="1"/>
  <c r="A3396" i="1"/>
  <c r="B3372" i="1"/>
  <c r="C3372" i="1"/>
  <c r="H3372" i="1" s="1"/>
  <c r="A3408" i="1"/>
  <c r="B3384" i="1"/>
  <c r="C3384" i="1"/>
  <c r="A3390" i="1"/>
  <c r="B3366" i="1"/>
  <c r="C3366" i="1"/>
  <c r="H3364" i="1"/>
  <c r="H3362" i="1"/>
  <c r="A3400" i="1"/>
  <c r="B3376" i="1"/>
  <c r="C3376" i="1"/>
  <c r="A3410" i="1"/>
  <c r="B3386" i="1"/>
  <c r="C3386" i="1"/>
  <c r="A3395" i="1"/>
  <c r="B3371" i="1"/>
  <c r="C3371" i="1"/>
  <c r="A3389" i="1"/>
  <c r="B3365" i="1"/>
  <c r="C3365" i="1"/>
  <c r="H3365" i="1" s="1"/>
  <c r="A3393" i="1"/>
  <c r="B3369" i="1"/>
  <c r="C3369" i="1"/>
  <c r="D6844" i="1"/>
  <c r="D8052" i="1"/>
  <c r="D7669" i="1"/>
  <c r="D7387" i="1"/>
  <c r="D7379" i="1"/>
  <c r="D8045" i="1"/>
  <c r="D8061" i="1"/>
  <c r="D7652" i="1"/>
  <c r="H3376" i="1" l="1"/>
  <c r="H3382" i="1"/>
  <c r="H3371" i="1"/>
  <c r="H3378" i="1"/>
  <c r="H3368" i="1"/>
  <c r="H3383" i="1"/>
  <c r="H3388" i="1"/>
  <c r="A3430" i="1"/>
  <c r="B3406" i="1"/>
  <c r="C3406" i="1"/>
  <c r="H3406" i="1" s="1"/>
  <c r="H3386" i="1"/>
  <c r="H3366" i="1"/>
  <c r="A3420" i="1"/>
  <c r="B3396" i="1"/>
  <c r="C3396" i="1"/>
  <c r="H3380" i="1"/>
  <c r="A3427" i="1"/>
  <c r="B3403" i="1"/>
  <c r="C3403" i="1"/>
  <c r="A3429" i="1"/>
  <c r="B3405" i="1"/>
  <c r="C3405" i="1"/>
  <c r="H3405" i="1" s="1"/>
  <c r="H3373" i="1"/>
  <c r="A3424" i="1"/>
  <c r="B3400" i="1"/>
  <c r="C3400" i="1"/>
  <c r="H3400" i="1" s="1"/>
  <c r="A3432" i="1"/>
  <c r="B3408" i="1"/>
  <c r="C3408" i="1"/>
  <c r="A3417" i="1"/>
  <c r="B3393" i="1"/>
  <c r="C3393" i="1"/>
  <c r="H3393" i="1" s="1"/>
  <c r="A3428" i="1"/>
  <c r="B3404" i="1"/>
  <c r="C3404" i="1"/>
  <c r="H3384" i="1"/>
  <c r="A3433" i="1"/>
  <c r="B3409" i="1"/>
  <c r="C3409" i="1"/>
  <c r="A3425" i="1"/>
  <c r="B3401" i="1"/>
  <c r="C3401" i="1"/>
  <c r="H3401" i="1" s="1"/>
  <c r="A3423" i="1"/>
  <c r="B3399" i="1"/>
  <c r="C3399" i="1"/>
  <c r="A3421" i="1"/>
  <c r="B3397" i="1"/>
  <c r="C3397" i="1"/>
  <c r="H3397" i="1" s="1"/>
  <c r="A3434" i="1"/>
  <c r="B3410" i="1"/>
  <c r="C3410" i="1"/>
  <c r="A3414" i="1"/>
  <c r="B3390" i="1"/>
  <c r="C3390" i="1"/>
  <c r="H3390" i="1" s="1"/>
  <c r="A3413" i="1"/>
  <c r="B3389" i="1"/>
  <c r="C3389" i="1"/>
  <c r="H3367" i="1"/>
  <c r="H3374" i="1"/>
  <c r="A3435" i="1"/>
  <c r="B3411" i="1"/>
  <c r="C3411" i="1"/>
  <c r="H3411" i="1" s="1"/>
  <c r="A3418" i="1"/>
  <c r="B3394" i="1"/>
  <c r="C3394" i="1"/>
  <c r="A3415" i="1"/>
  <c r="B3391" i="1"/>
  <c r="C3391" i="1"/>
  <c r="A3422" i="1"/>
  <c r="B3398" i="1"/>
  <c r="C3398" i="1"/>
  <c r="H3369" i="1"/>
  <c r="A3419" i="1"/>
  <c r="B3395" i="1"/>
  <c r="C3395" i="1"/>
  <c r="A3426" i="1"/>
  <c r="B3402" i="1"/>
  <c r="C3402" i="1"/>
  <c r="H3402" i="1" s="1"/>
  <c r="H3381" i="1"/>
  <c r="A3416" i="1"/>
  <c r="B3392" i="1"/>
  <c r="C3392" i="1"/>
  <c r="H3392" i="1" s="1"/>
  <c r="A3431" i="1"/>
  <c r="B3407" i="1"/>
  <c r="C3407" i="1"/>
  <c r="A3436" i="1"/>
  <c r="B3412" i="1"/>
  <c r="C3412" i="1"/>
  <c r="D8085" i="1"/>
  <c r="D7411" i="1"/>
  <c r="D7693" i="1"/>
  <c r="D8069" i="1"/>
  <c r="D8076" i="1"/>
  <c r="D7676" i="1"/>
  <c r="D7403" i="1"/>
  <c r="D6868" i="1"/>
  <c r="H3391" i="1" l="1"/>
  <c r="H3412" i="1"/>
  <c r="A3449" i="1"/>
  <c r="B3425" i="1"/>
  <c r="C3425" i="1"/>
  <c r="H3425" i="1" s="1"/>
  <c r="H3398" i="1"/>
  <c r="A3442" i="1"/>
  <c r="B3418" i="1"/>
  <c r="C3418" i="1"/>
  <c r="A3437" i="1"/>
  <c r="B3413" i="1"/>
  <c r="C3413" i="1"/>
  <c r="H3413" i="1" s="1"/>
  <c r="H3409" i="1"/>
  <c r="H3396" i="1"/>
  <c r="A3460" i="1"/>
  <c r="B3436" i="1"/>
  <c r="C3436" i="1"/>
  <c r="A3445" i="1"/>
  <c r="B3421" i="1"/>
  <c r="C3421" i="1"/>
  <c r="H3421" i="1" s="1"/>
  <c r="A3441" i="1"/>
  <c r="B3417" i="1"/>
  <c r="C3417" i="1"/>
  <c r="H3407" i="1"/>
  <c r="A3446" i="1"/>
  <c r="B3422" i="1"/>
  <c r="C3422" i="1"/>
  <c r="H3399" i="1"/>
  <c r="A3457" i="1"/>
  <c r="B3433" i="1"/>
  <c r="C3433" i="1"/>
  <c r="H3408" i="1"/>
  <c r="A3444" i="1"/>
  <c r="B3420" i="1"/>
  <c r="C3420" i="1"/>
  <c r="A3450" i="1"/>
  <c r="B3426" i="1"/>
  <c r="C3426" i="1"/>
  <c r="A3453" i="1"/>
  <c r="B3429" i="1"/>
  <c r="C3429" i="1"/>
  <c r="A3439" i="1"/>
  <c r="B3415" i="1"/>
  <c r="C3415" i="1"/>
  <c r="H3415" i="1" s="1"/>
  <c r="A3459" i="1"/>
  <c r="B3435" i="1"/>
  <c r="C3435" i="1"/>
  <c r="A3438" i="1"/>
  <c r="B3414" i="1"/>
  <c r="C3414" i="1"/>
  <c r="A3455" i="1"/>
  <c r="B3431" i="1"/>
  <c r="C3431" i="1"/>
  <c r="H3395" i="1"/>
  <c r="H3410" i="1"/>
  <c r="A3447" i="1"/>
  <c r="B3423" i="1"/>
  <c r="C3423" i="1"/>
  <c r="H3404" i="1"/>
  <c r="A3456" i="1"/>
  <c r="B3432" i="1"/>
  <c r="C3432" i="1"/>
  <c r="H3403" i="1"/>
  <c r="A3443" i="1"/>
  <c r="B3419" i="1"/>
  <c r="C3419" i="1"/>
  <c r="H3394" i="1"/>
  <c r="H3389" i="1"/>
  <c r="A3458" i="1"/>
  <c r="B3434" i="1"/>
  <c r="C3434" i="1"/>
  <c r="A3452" i="1"/>
  <c r="B3428" i="1"/>
  <c r="C3428" i="1"/>
  <c r="A3451" i="1"/>
  <c r="B3427" i="1"/>
  <c r="C3427" i="1"/>
  <c r="A3440" i="1"/>
  <c r="B3416" i="1"/>
  <c r="C3416" i="1"/>
  <c r="A3448" i="1"/>
  <c r="B3424" i="1"/>
  <c r="C3424" i="1"/>
  <c r="H3424" i="1" s="1"/>
  <c r="A3454" i="1"/>
  <c r="B3430" i="1"/>
  <c r="C3430" i="1"/>
  <c r="D6892" i="1"/>
  <c r="D7435" i="1"/>
  <c r="D8109" i="1"/>
  <c r="D8093" i="1"/>
  <c r="D7427" i="1"/>
  <c r="D7700" i="1"/>
  <c r="D7717" i="1"/>
  <c r="D8100" i="1"/>
  <c r="H3427" i="1" l="1"/>
  <c r="H3431" i="1"/>
  <c r="H3420" i="1"/>
  <c r="H3422" i="1"/>
  <c r="H3429" i="1"/>
  <c r="H3436" i="1"/>
  <c r="H3418" i="1"/>
  <c r="A3475" i="1"/>
  <c r="B3451" i="1"/>
  <c r="C3451" i="1"/>
  <c r="H3451" i="1" s="1"/>
  <c r="A3479" i="1"/>
  <c r="B3455" i="1"/>
  <c r="C3455" i="1"/>
  <c r="H3455" i="1" s="1"/>
  <c r="A3473" i="1"/>
  <c r="B3449" i="1"/>
  <c r="C3449" i="1"/>
  <c r="H3449" i="1" s="1"/>
  <c r="H3428" i="1"/>
  <c r="H3419" i="1"/>
  <c r="H3423" i="1"/>
  <c r="H3414" i="1"/>
  <c r="A3463" i="1"/>
  <c r="B3439" i="1"/>
  <c r="C3439" i="1"/>
  <c r="A3469" i="1"/>
  <c r="B3445" i="1"/>
  <c r="C3445" i="1"/>
  <c r="H3445" i="1" s="1"/>
  <c r="A3461" i="1"/>
  <c r="B3437" i="1"/>
  <c r="C3437" i="1"/>
  <c r="H3437" i="1" s="1"/>
  <c r="A3468" i="1"/>
  <c r="B3444" i="1"/>
  <c r="C3444" i="1"/>
  <c r="H3444" i="1" s="1"/>
  <c r="A3470" i="1"/>
  <c r="B3446" i="1"/>
  <c r="C3446" i="1"/>
  <c r="H3416" i="1"/>
  <c r="A3476" i="1"/>
  <c r="B3452" i="1"/>
  <c r="C3452" i="1"/>
  <c r="A3467" i="1"/>
  <c r="B3443" i="1"/>
  <c r="C3443" i="1"/>
  <c r="H3443" i="1" s="1"/>
  <c r="A3471" i="1"/>
  <c r="B3447" i="1"/>
  <c r="C3447" i="1"/>
  <c r="H3447" i="1" s="1"/>
  <c r="A3462" i="1"/>
  <c r="B3438" i="1"/>
  <c r="C3438" i="1"/>
  <c r="H3438" i="1" s="1"/>
  <c r="A3480" i="1"/>
  <c r="B3456" i="1"/>
  <c r="C3456" i="1"/>
  <c r="A3472" i="1"/>
  <c r="B3448" i="1"/>
  <c r="C3448" i="1"/>
  <c r="H3434" i="1"/>
  <c r="H3435" i="1"/>
  <c r="A3477" i="1"/>
  <c r="B3453" i="1"/>
  <c r="C3453" i="1"/>
  <c r="H3433" i="1"/>
  <c r="H3417" i="1"/>
  <c r="A3484" i="1"/>
  <c r="B3460" i="1"/>
  <c r="C3460" i="1"/>
  <c r="A3466" i="1"/>
  <c r="B3442" i="1"/>
  <c r="C3442" i="1"/>
  <c r="A3482" i="1"/>
  <c r="B3458" i="1"/>
  <c r="C3458" i="1"/>
  <c r="A3478" i="1"/>
  <c r="B3454" i="1"/>
  <c r="C3454" i="1"/>
  <c r="H3430" i="1"/>
  <c r="A3464" i="1"/>
  <c r="B3440" i="1"/>
  <c r="C3440" i="1"/>
  <c r="H3440" i="1" s="1"/>
  <c r="H3432" i="1"/>
  <c r="H3426" i="1"/>
  <c r="A3483" i="1"/>
  <c r="B3459" i="1"/>
  <c r="C3459" i="1"/>
  <c r="H3459" i="1" s="1"/>
  <c r="A3481" i="1"/>
  <c r="B3457" i="1"/>
  <c r="C3457" i="1"/>
  <c r="H3457" i="1" s="1"/>
  <c r="A3465" i="1"/>
  <c r="B3441" i="1"/>
  <c r="C3441" i="1"/>
  <c r="H3441" i="1" s="1"/>
  <c r="A3474" i="1"/>
  <c r="B3450" i="1"/>
  <c r="C3450" i="1"/>
  <c r="D7741" i="1"/>
  <c r="D7724" i="1"/>
  <c r="D8117" i="1"/>
  <c r="D8133" i="1"/>
  <c r="D7459" i="1"/>
  <c r="D8124" i="1"/>
  <c r="D7451" i="1"/>
  <c r="D6916" i="1"/>
  <c r="H3460" i="1" l="1"/>
  <c r="A3502" i="1"/>
  <c r="B3478" i="1"/>
  <c r="C3478" i="1"/>
  <c r="H3478" i="1" s="1"/>
  <c r="H3452" i="1"/>
  <c r="H3439" i="1"/>
  <c r="A3507" i="1"/>
  <c r="B3483" i="1"/>
  <c r="C3483" i="1"/>
  <c r="A3491" i="1"/>
  <c r="B3467" i="1"/>
  <c r="C3467" i="1"/>
  <c r="H3467" i="1" s="1"/>
  <c r="A3489" i="1"/>
  <c r="B3465" i="1"/>
  <c r="C3465" i="1"/>
  <c r="H3458" i="1"/>
  <c r="A3508" i="1"/>
  <c r="B3484" i="1"/>
  <c r="C3484" i="1"/>
  <c r="H3448" i="1"/>
  <c r="A3486" i="1"/>
  <c r="B3462" i="1"/>
  <c r="C3462" i="1"/>
  <c r="A3492" i="1"/>
  <c r="B3468" i="1"/>
  <c r="C3468" i="1"/>
  <c r="A3497" i="1"/>
  <c r="B3473" i="1"/>
  <c r="C3473" i="1"/>
  <c r="A3487" i="1"/>
  <c r="B3463" i="1"/>
  <c r="C3463" i="1"/>
  <c r="H3463" i="1" s="1"/>
  <c r="A3496" i="1"/>
  <c r="B3472" i="1"/>
  <c r="C3472" i="1"/>
  <c r="A3500" i="1"/>
  <c r="B3476" i="1"/>
  <c r="C3476" i="1"/>
  <c r="H3476" i="1" s="1"/>
  <c r="A3506" i="1"/>
  <c r="B3482" i="1"/>
  <c r="C3482" i="1"/>
  <c r="H3450" i="1"/>
  <c r="A3505" i="1"/>
  <c r="B3481" i="1"/>
  <c r="C3481" i="1"/>
  <c r="A3488" i="1"/>
  <c r="B3464" i="1"/>
  <c r="C3464" i="1"/>
  <c r="H3464" i="1" s="1"/>
  <c r="H3442" i="1"/>
  <c r="H3453" i="1"/>
  <c r="H3456" i="1"/>
  <c r="A3495" i="1"/>
  <c r="B3471" i="1"/>
  <c r="C3471" i="1"/>
  <c r="H3471" i="1" s="1"/>
  <c r="H3446" i="1"/>
  <c r="A3485" i="1"/>
  <c r="B3461" i="1"/>
  <c r="C3461" i="1"/>
  <c r="H3461" i="1" s="1"/>
  <c r="A3503" i="1"/>
  <c r="B3479" i="1"/>
  <c r="C3479" i="1"/>
  <c r="A3498" i="1"/>
  <c r="B3474" i="1"/>
  <c r="C3474" i="1"/>
  <c r="H3474" i="1" s="1"/>
  <c r="H3454" i="1"/>
  <c r="A3490" i="1"/>
  <c r="B3466" i="1"/>
  <c r="C3466" i="1"/>
  <c r="H3466" i="1" s="1"/>
  <c r="A3501" i="1"/>
  <c r="B3477" i="1"/>
  <c r="C3477" i="1"/>
  <c r="A3504" i="1"/>
  <c r="B3480" i="1"/>
  <c r="C3480" i="1"/>
  <c r="H3480" i="1" s="1"/>
  <c r="A3494" i="1"/>
  <c r="B3470" i="1"/>
  <c r="C3470" i="1"/>
  <c r="A3493" i="1"/>
  <c r="B3469" i="1"/>
  <c r="C3469" i="1"/>
  <c r="H3469" i="1" s="1"/>
  <c r="A3499" i="1"/>
  <c r="B3475" i="1"/>
  <c r="C3475" i="1"/>
  <c r="D6940" i="1"/>
  <c r="D8157" i="1"/>
  <c r="D7475" i="1"/>
  <c r="D8141" i="1"/>
  <c r="D8148" i="1"/>
  <c r="D7748" i="1"/>
  <c r="D7483" i="1"/>
  <c r="D7765" i="1"/>
  <c r="H3468" i="1" l="1"/>
  <c r="A3523" i="1"/>
  <c r="B3499" i="1"/>
  <c r="C3499" i="1"/>
  <c r="H3499" i="1" s="1"/>
  <c r="H3482" i="1"/>
  <c r="A3520" i="1"/>
  <c r="B3496" i="1"/>
  <c r="C3496" i="1"/>
  <c r="H3496" i="1" s="1"/>
  <c r="A3532" i="1"/>
  <c r="B3508" i="1"/>
  <c r="C3508" i="1"/>
  <c r="H3483" i="1"/>
  <c r="A3528" i="1"/>
  <c r="B3504" i="1"/>
  <c r="C3504" i="1"/>
  <c r="H3504" i="1" s="1"/>
  <c r="A3516" i="1"/>
  <c r="B3492" i="1"/>
  <c r="C3492" i="1"/>
  <c r="H3477" i="1"/>
  <c r="A3530" i="1"/>
  <c r="B3506" i="1"/>
  <c r="C3506" i="1"/>
  <c r="H3462" i="1"/>
  <c r="H3465" i="1"/>
  <c r="A3531" i="1"/>
  <c r="B3507" i="1"/>
  <c r="C3507" i="1"/>
  <c r="H3507" i="1" s="1"/>
  <c r="A3514" i="1"/>
  <c r="B3490" i="1"/>
  <c r="C3490" i="1"/>
  <c r="A3512" i="1"/>
  <c r="B3488" i="1"/>
  <c r="C3488" i="1"/>
  <c r="A3509" i="1"/>
  <c r="B3485" i="1"/>
  <c r="C3485" i="1"/>
  <c r="A3517" i="1"/>
  <c r="B3493" i="1"/>
  <c r="C3493" i="1"/>
  <c r="H3493" i="1" s="1"/>
  <c r="A3522" i="1"/>
  <c r="B3498" i="1"/>
  <c r="C3498" i="1"/>
  <c r="A3511" i="1"/>
  <c r="B3487" i="1"/>
  <c r="C3487" i="1"/>
  <c r="H3470" i="1"/>
  <c r="A3525" i="1"/>
  <c r="B3501" i="1"/>
  <c r="C3501" i="1"/>
  <c r="H3479" i="1"/>
  <c r="H3481" i="1"/>
  <c r="H3473" i="1"/>
  <c r="A3510" i="1"/>
  <c r="B3486" i="1"/>
  <c r="C3486" i="1"/>
  <c r="H3486" i="1" s="1"/>
  <c r="A3513" i="1"/>
  <c r="B3489" i="1"/>
  <c r="C3489" i="1"/>
  <c r="H3489" i="1" s="1"/>
  <c r="A3519" i="1"/>
  <c r="B3495" i="1"/>
  <c r="C3495" i="1"/>
  <c r="A3524" i="1"/>
  <c r="B3500" i="1"/>
  <c r="C3500" i="1"/>
  <c r="H3500" i="1" s="1"/>
  <c r="H3475" i="1"/>
  <c r="A3518" i="1"/>
  <c r="B3494" i="1"/>
  <c r="C3494" i="1"/>
  <c r="H3494" i="1" s="1"/>
  <c r="A3527" i="1"/>
  <c r="B3503" i="1"/>
  <c r="C3503" i="1"/>
  <c r="H3503" i="1" s="1"/>
  <c r="A3529" i="1"/>
  <c r="B3505" i="1"/>
  <c r="C3505" i="1"/>
  <c r="H3472" i="1"/>
  <c r="A3521" i="1"/>
  <c r="B3497" i="1"/>
  <c r="C3497" i="1"/>
  <c r="H3497" i="1" s="1"/>
  <c r="H3484" i="1"/>
  <c r="A3515" i="1"/>
  <c r="B3491" i="1"/>
  <c r="C3491" i="1"/>
  <c r="A3526" i="1"/>
  <c r="B3502" i="1"/>
  <c r="C3502" i="1"/>
  <c r="D7789" i="1"/>
  <c r="D8165" i="1"/>
  <c r="D7507" i="1"/>
  <c r="D7499" i="1"/>
  <c r="D7772" i="1"/>
  <c r="D8181" i="1"/>
  <c r="D8172" i="1"/>
  <c r="D6964" i="1"/>
  <c r="H3491" i="1" l="1"/>
  <c r="H3505" i="1"/>
  <c r="H3498" i="1"/>
  <c r="H3492" i="1"/>
  <c r="H3508" i="1"/>
  <c r="A3533" i="1"/>
  <c r="B3509" i="1"/>
  <c r="C3509" i="1"/>
  <c r="H3509" i="1" s="1"/>
  <c r="H3501" i="1"/>
  <c r="H3488" i="1"/>
  <c r="A3555" i="1"/>
  <c r="B3531" i="1"/>
  <c r="C3531" i="1"/>
  <c r="A3556" i="1"/>
  <c r="B3532" i="1"/>
  <c r="C3532" i="1"/>
  <c r="H3532" i="1" s="1"/>
  <c r="A3537" i="1"/>
  <c r="B3513" i="1"/>
  <c r="C3513" i="1"/>
  <c r="A3546" i="1"/>
  <c r="B3522" i="1"/>
  <c r="C3522" i="1"/>
  <c r="A3540" i="1"/>
  <c r="B3516" i="1"/>
  <c r="C3516" i="1"/>
  <c r="A3545" i="1"/>
  <c r="B3521" i="1"/>
  <c r="C3521" i="1"/>
  <c r="H3521" i="1" s="1"/>
  <c r="A3536" i="1"/>
  <c r="B3512" i="1"/>
  <c r="C3512" i="1"/>
  <c r="H3490" i="1"/>
  <c r="H3506" i="1"/>
  <c r="A3544" i="1"/>
  <c r="B3520" i="1"/>
  <c r="C3520" i="1"/>
  <c r="H3520" i="1" s="1"/>
  <c r="A3543" i="1"/>
  <c r="B3519" i="1"/>
  <c r="C3519" i="1"/>
  <c r="A3539" i="1"/>
  <c r="B3515" i="1"/>
  <c r="C3515" i="1"/>
  <c r="A3553" i="1"/>
  <c r="B3529" i="1"/>
  <c r="C3529" i="1"/>
  <c r="A3549" i="1"/>
  <c r="B3525" i="1"/>
  <c r="C3525" i="1"/>
  <c r="H3525" i="1" s="1"/>
  <c r="A3548" i="1"/>
  <c r="B3524" i="1"/>
  <c r="C3524" i="1"/>
  <c r="H3502" i="1"/>
  <c r="A3551" i="1"/>
  <c r="B3527" i="1"/>
  <c r="C3527" i="1"/>
  <c r="H3495" i="1"/>
  <c r="A3534" i="1"/>
  <c r="B3510" i="1"/>
  <c r="C3510" i="1"/>
  <c r="H3487" i="1"/>
  <c r="A3541" i="1"/>
  <c r="B3517" i="1"/>
  <c r="C3517" i="1"/>
  <c r="H3517" i="1" s="1"/>
  <c r="A3552" i="1"/>
  <c r="B3528" i="1"/>
  <c r="C3528" i="1"/>
  <c r="H3485" i="1"/>
  <c r="A3538" i="1"/>
  <c r="B3514" i="1"/>
  <c r="C3514" i="1"/>
  <c r="A3554" i="1"/>
  <c r="B3530" i="1"/>
  <c r="C3530" i="1"/>
  <c r="A3535" i="1"/>
  <c r="B3511" i="1"/>
  <c r="C3511" i="1"/>
  <c r="H3511" i="1" s="1"/>
  <c r="A3550" i="1"/>
  <c r="B3526" i="1"/>
  <c r="C3526" i="1"/>
  <c r="H3526" i="1" s="1"/>
  <c r="A3542" i="1"/>
  <c r="B3518" i="1"/>
  <c r="C3518" i="1"/>
  <c r="A3547" i="1"/>
  <c r="B3523" i="1"/>
  <c r="C3523" i="1"/>
  <c r="D6988" i="1"/>
  <c r="D7523" i="1"/>
  <c r="D8196" i="1"/>
  <c r="D7531" i="1"/>
  <c r="D8205" i="1"/>
  <c r="D8189" i="1"/>
  <c r="D7796" i="1"/>
  <c r="D7813" i="1"/>
  <c r="H3514" i="1" l="1"/>
  <c r="H3522" i="1"/>
  <c r="H3530" i="1"/>
  <c r="A3573" i="1"/>
  <c r="B3549" i="1"/>
  <c r="C3549" i="1"/>
  <c r="H3549" i="1" s="1"/>
  <c r="H3523" i="1"/>
  <c r="A3574" i="1"/>
  <c r="B3550" i="1"/>
  <c r="C3550" i="1"/>
  <c r="H3550" i="1" s="1"/>
  <c r="A3565" i="1"/>
  <c r="B3541" i="1"/>
  <c r="C3541" i="1"/>
  <c r="H3541" i="1" s="1"/>
  <c r="A3575" i="1"/>
  <c r="B3551" i="1"/>
  <c r="C3551" i="1"/>
  <c r="H3529" i="1"/>
  <c r="A3567" i="1"/>
  <c r="B3543" i="1"/>
  <c r="C3543" i="1"/>
  <c r="A3560" i="1"/>
  <c r="B3536" i="1"/>
  <c r="C3536" i="1"/>
  <c r="H3531" i="1"/>
  <c r="A3570" i="1"/>
  <c r="B3546" i="1"/>
  <c r="C3546" i="1"/>
  <c r="A3571" i="1"/>
  <c r="B3547" i="1"/>
  <c r="C3547" i="1"/>
  <c r="H3547" i="1" s="1"/>
  <c r="H3510" i="1"/>
  <c r="H3524" i="1"/>
  <c r="A3577" i="1"/>
  <c r="B3553" i="1"/>
  <c r="C3553" i="1"/>
  <c r="H3513" i="1"/>
  <c r="A3579" i="1"/>
  <c r="B3555" i="1"/>
  <c r="C3555" i="1"/>
  <c r="H3518" i="1"/>
  <c r="A3559" i="1"/>
  <c r="B3535" i="1"/>
  <c r="C3535" i="1"/>
  <c r="H3528" i="1"/>
  <c r="H3515" i="1"/>
  <c r="A3568" i="1"/>
  <c r="B3544" i="1"/>
  <c r="C3544" i="1"/>
  <c r="A3569" i="1"/>
  <c r="B3545" i="1"/>
  <c r="C3545" i="1"/>
  <c r="A3562" i="1"/>
  <c r="B3538" i="1"/>
  <c r="C3538" i="1"/>
  <c r="H3538" i="1" s="1"/>
  <c r="H3516" i="1"/>
  <c r="A3561" i="1"/>
  <c r="B3537" i="1"/>
  <c r="C3537" i="1"/>
  <c r="H3537" i="1" s="1"/>
  <c r="A3563" i="1"/>
  <c r="B3539" i="1"/>
  <c r="C3539" i="1"/>
  <c r="H3539" i="1" s="1"/>
  <c r="H3527" i="1"/>
  <c r="H3519" i="1"/>
  <c r="H3512" i="1"/>
  <c r="A3564" i="1"/>
  <c r="B3540" i="1"/>
  <c r="C3540" i="1"/>
  <c r="A3558" i="1"/>
  <c r="B3534" i="1"/>
  <c r="C3534" i="1"/>
  <c r="H3534" i="1" s="1"/>
  <c r="A3572" i="1"/>
  <c r="B3548" i="1"/>
  <c r="C3548" i="1"/>
  <c r="A3566" i="1"/>
  <c r="B3542" i="1"/>
  <c r="C3542" i="1"/>
  <c r="H3542" i="1" s="1"/>
  <c r="A3576" i="1"/>
  <c r="B3552" i="1"/>
  <c r="C3552" i="1"/>
  <c r="H3552" i="1" s="1"/>
  <c r="A3578" i="1"/>
  <c r="B3554" i="1"/>
  <c r="C3554" i="1"/>
  <c r="H3554" i="1" s="1"/>
  <c r="A3580" i="1"/>
  <c r="B3556" i="1"/>
  <c r="C3556" i="1"/>
  <c r="H3556" i="1" s="1"/>
  <c r="A3557" i="1"/>
  <c r="B3533" i="1"/>
  <c r="C3533" i="1"/>
  <c r="D7820" i="1"/>
  <c r="D7555" i="1"/>
  <c r="D7547" i="1"/>
  <c r="D8213" i="1"/>
  <c r="D7837" i="1"/>
  <c r="D8220" i="1"/>
  <c r="D7012" i="1"/>
  <c r="D8229" i="1"/>
  <c r="H3533" i="1" l="1"/>
  <c r="H3544" i="1"/>
  <c r="H3551" i="1"/>
  <c r="H3543" i="1"/>
  <c r="A3597" i="1"/>
  <c r="B3573" i="1"/>
  <c r="C3573" i="1"/>
  <c r="H3573" i="1" s="1"/>
  <c r="A3604" i="1"/>
  <c r="B3580" i="1"/>
  <c r="C3580" i="1"/>
  <c r="H3540" i="1"/>
  <c r="A3587" i="1"/>
  <c r="B3563" i="1"/>
  <c r="C3563" i="1"/>
  <c r="H3563" i="1" s="1"/>
  <c r="H3545" i="1"/>
  <c r="H3535" i="1"/>
  <c r="H3553" i="1"/>
  <c r="H3546" i="1"/>
  <c r="A3589" i="1"/>
  <c r="B3565" i="1"/>
  <c r="C3565" i="1"/>
  <c r="A3591" i="1"/>
  <c r="B3567" i="1"/>
  <c r="C3567" i="1"/>
  <c r="A3596" i="1"/>
  <c r="B3572" i="1"/>
  <c r="C3572" i="1"/>
  <c r="H3572" i="1" s="1"/>
  <c r="A3581" i="1"/>
  <c r="B3557" i="1"/>
  <c r="C3557" i="1"/>
  <c r="H3557" i="1" s="1"/>
  <c r="A3590" i="1"/>
  <c r="B3566" i="1"/>
  <c r="C3566" i="1"/>
  <c r="H3548" i="1"/>
  <c r="A3588" i="1"/>
  <c r="B3564" i="1"/>
  <c r="C3564" i="1"/>
  <c r="A3593" i="1"/>
  <c r="B3569" i="1"/>
  <c r="C3569" i="1"/>
  <c r="A3583" i="1"/>
  <c r="B3559" i="1"/>
  <c r="C3559" i="1"/>
  <c r="H3559" i="1" s="1"/>
  <c r="A3601" i="1"/>
  <c r="B3577" i="1"/>
  <c r="C3577" i="1"/>
  <c r="H3577" i="1" s="1"/>
  <c r="A3594" i="1"/>
  <c r="B3570" i="1"/>
  <c r="C3570" i="1"/>
  <c r="A3598" i="1"/>
  <c r="B3574" i="1"/>
  <c r="C3574" i="1"/>
  <c r="H3555" i="1"/>
  <c r="H3536" i="1"/>
  <c r="A3602" i="1"/>
  <c r="B3578" i="1"/>
  <c r="C3578" i="1"/>
  <c r="A3592" i="1"/>
  <c r="B3568" i="1"/>
  <c r="C3568" i="1"/>
  <c r="A3599" i="1"/>
  <c r="B3575" i="1"/>
  <c r="C3575" i="1"/>
  <c r="A3585" i="1"/>
  <c r="B3561" i="1"/>
  <c r="C3561" i="1"/>
  <c r="A3600" i="1"/>
  <c r="B3576" i="1"/>
  <c r="C3576" i="1"/>
  <c r="H3576" i="1" s="1"/>
  <c r="A3603" i="1"/>
  <c r="B3579" i="1"/>
  <c r="C3579" i="1"/>
  <c r="A3584" i="1"/>
  <c r="B3560" i="1"/>
  <c r="C3560" i="1"/>
  <c r="H3560" i="1" s="1"/>
  <c r="A3582" i="1"/>
  <c r="B3558" i="1"/>
  <c r="C3558" i="1"/>
  <c r="H3558" i="1" s="1"/>
  <c r="A3586" i="1"/>
  <c r="B3562" i="1"/>
  <c r="C3562" i="1"/>
  <c r="A3595" i="1"/>
  <c r="B3571" i="1"/>
  <c r="C3571" i="1"/>
  <c r="D8253" i="1"/>
  <c r="D8237" i="1"/>
  <c r="D7036" i="1"/>
  <c r="D7571" i="1"/>
  <c r="D8244" i="1"/>
  <c r="D7579" i="1"/>
  <c r="D7861" i="1"/>
  <c r="D7844" i="1"/>
  <c r="H3564" i="1" l="1"/>
  <c r="H3565" i="1"/>
  <c r="H3562" i="1"/>
  <c r="H3578" i="1"/>
  <c r="H3570" i="1"/>
  <c r="H3566" i="1"/>
  <c r="A3621" i="1"/>
  <c r="B3597" i="1"/>
  <c r="C3597" i="1"/>
  <c r="H3571" i="1"/>
  <c r="A3606" i="1"/>
  <c r="B3582" i="1"/>
  <c r="C3582" i="1"/>
  <c r="H3582" i="1" s="1"/>
  <c r="H3568" i="1"/>
  <c r="H3574" i="1"/>
  <c r="A3625" i="1"/>
  <c r="B3601" i="1"/>
  <c r="C3601" i="1"/>
  <c r="A3605" i="1"/>
  <c r="B3581" i="1"/>
  <c r="C3581" i="1"/>
  <c r="H3581" i="1" s="1"/>
  <c r="A3611" i="1"/>
  <c r="B3587" i="1"/>
  <c r="C3587" i="1"/>
  <c r="A3624" i="1"/>
  <c r="B3600" i="1"/>
  <c r="C3600" i="1"/>
  <c r="A3613" i="1"/>
  <c r="B3589" i="1"/>
  <c r="C3589" i="1"/>
  <c r="A3612" i="1"/>
  <c r="B3588" i="1"/>
  <c r="C3588" i="1"/>
  <c r="A3619" i="1"/>
  <c r="B3595" i="1"/>
  <c r="C3595" i="1"/>
  <c r="H3561" i="1"/>
  <c r="A3616" i="1"/>
  <c r="B3592" i="1"/>
  <c r="C3592" i="1"/>
  <c r="A3622" i="1"/>
  <c r="B3598" i="1"/>
  <c r="C3598" i="1"/>
  <c r="H3580" i="1"/>
  <c r="A3607" i="1"/>
  <c r="B3583" i="1"/>
  <c r="C3583" i="1"/>
  <c r="A3620" i="1"/>
  <c r="B3596" i="1"/>
  <c r="C3596" i="1"/>
  <c r="H3579" i="1"/>
  <c r="A3609" i="1"/>
  <c r="B3585" i="1"/>
  <c r="C3585" i="1"/>
  <c r="H3569" i="1"/>
  <c r="H3567" i="1"/>
  <c r="A3628" i="1"/>
  <c r="B3604" i="1"/>
  <c r="C3604" i="1"/>
  <c r="H3604" i="1" s="1"/>
  <c r="A3608" i="1"/>
  <c r="B3584" i="1"/>
  <c r="C3584" i="1"/>
  <c r="A3610" i="1"/>
  <c r="B3586" i="1"/>
  <c r="C3586" i="1"/>
  <c r="H3575" i="1"/>
  <c r="A3626" i="1"/>
  <c r="B3602" i="1"/>
  <c r="C3602" i="1"/>
  <c r="H3602" i="1" s="1"/>
  <c r="A3618" i="1"/>
  <c r="B3594" i="1"/>
  <c r="C3594" i="1"/>
  <c r="A3614" i="1"/>
  <c r="B3590" i="1"/>
  <c r="C3590" i="1"/>
  <c r="H3590" i="1" s="1"/>
  <c r="A3617" i="1"/>
  <c r="B3593" i="1"/>
  <c r="C3593" i="1"/>
  <c r="A3615" i="1"/>
  <c r="B3591" i="1"/>
  <c r="C3591" i="1"/>
  <c r="A3627" i="1"/>
  <c r="B3603" i="1"/>
  <c r="C3603" i="1"/>
  <c r="A3623" i="1"/>
  <c r="B3599" i="1"/>
  <c r="C3599" i="1"/>
  <c r="D7885" i="1"/>
  <c r="D7060" i="1"/>
  <c r="D7868" i="1"/>
  <c r="D7595" i="1"/>
  <c r="D7603" i="1"/>
  <c r="D8261" i="1"/>
  <c r="D8268" i="1"/>
  <c r="D8277" i="1"/>
  <c r="H3599" i="1" l="1"/>
  <c r="H3583" i="1"/>
  <c r="H3591" i="1"/>
  <c r="H3586" i="1"/>
  <c r="H3588" i="1"/>
  <c r="H3597" i="1"/>
  <c r="A3639" i="1"/>
  <c r="B3615" i="1"/>
  <c r="C3615" i="1"/>
  <c r="H3615" i="1" s="1"/>
  <c r="A3634" i="1"/>
  <c r="B3610" i="1"/>
  <c r="C3610" i="1"/>
  <c r="H3610" i="1" s="1"/>
  <c r="H3593" i="1"/>
  <c r="A3642" i="1"/>
  <c r="B3618" i="1"/>
  <c r="C3618" i="1"/>
  <c r="H3584" i="1"/>
  <c r="H3585" i="1"/>
  <c r="A3640" i="1"/>
  <c r="B3616" i="1"/>
  <c r="C3616" i="1"/>
  <c r="H3616" i="1" s="1"/>
  <c r="H3589" i="1"/>
  <c r="A3635" i="1"/>
  <c r="B3611" i="1"/>
  <c r="C3611" i="1"/>
  <c r="H3611" i="1" s="1"/>
  <c r="A3631" i="1"/>
  <c r="B3607" i="1"/>
  <c r="C3607" i="1"/>
  <c r="H3607" i="1" s="1"/>
  <c r="H3603" i="1"/>
  <c r="A3641" i="1"/>
  <c r="B3617" i="1"/>
  <c r="C3617" i="1"/>
  <c r="A3632" i="1"/>
  <c r="B3608" i="1"/>
  <c r="C3608" i="1"/>
  <c r="A3633" i="1"/>
  <c r="B3609" i="1"/>
  <c r="C3609" i="1"/>
  <c r="H3595" i="1"/>
  <c r="A3637" i="1"/>
  <c r="B3613" i="1"/>
  <c r="C3613" i="1"/>
  <c r="A3647" i="1"/>
  <c r="B3623" i="1"/>
  <c r="C3623" i="1"/>
  <c r="H3623" i="1" s="1"/>
  <c r="H3598" i="1"/>
  <c r="H3600" i="1"/>
  <c r="A3629" i="1"/>
  <c r="B3605" i="1"/>
  <c r="C3605" i="1"/>
  <c r="A3630" i="1"/>
  <c r="B3606" i="1"/>
  <c r="C3606" i="1"/>
  <c r="H3606" i="1" s="1"/>
  <c r="A3650" i="1"/>
  <c r="B3626" i="1"/>
  <c r="C3626" i="1"/>
  <c r="A3651" i="1"/>
  <c r="B3627" i="1"/>
  <c r="C3627" i="1"/>
  <c r="H3596" i="1"/>
  <c r="A3643" i="1"/>
  <c r="B3619" i="1"/>
  <c r="C3619" i="1"/>
  <c r="H3619" i="1" s="1"/>
  <c r="H3601" i="1"/>
  <c r="A3652" i="1"/>
  <c r="B3628" i="1"/>
  <c r="C3628" i="1"/>
  <c r="A3646" i="1"/>
  <c r="B3622" i="1"/>
  <c r="C3622" i="1"/>
  <c r="A3648" i="1"/>
  <c r="B3624" i="1"/>
  <c r="C3624" i="1"/>
  <c r="H3624" i="1" s="1"/>
  <c r="H3594" i="1"/>
  <c r="A3644" i="1"/>
  <c r="B3620" i="1"/>
  <c r="C3620" i="1"/>
  <c r="H3620" i="1" s="1"/>
  <c r="H3592" i="1"/>
  <c r="H3587" i="1"/>
  <c r="A3649" i="1"/>
  <c r="B3625" i="1"/>
  <c r="C3625" i="1"/>
  <c r="A3638" i="1"/>
  <c r="B3614" i="1"/>
  <c r="C3614" i="1"/>
  <c r="H3614" i="1" s="1"/>
  <c r="A3636" i="1"/>
  <c r="B3612" i="1"/>
  <c r="C3612" i="1"/>
  <c r="A3645" i="1"/>
  <c r="B3621" i="1"/>
  <c r="C3621" i="1"/>
  <c r="D7627" i="1"/>
  <c r="D8301" i="1"/>
  <c r="D7619" i="1"/>
  <c r="D8285" i="1"/>
  <c r="D7084" i="1"/>
  <c r="D8292" i="1"/>
  <c r="D7892" i="1"/>
  <c r="D7909" i="1"/>
  <c r="H3612" i="1" l="1"/>
  <c r="H3626" i="1"/>
  <c r="H3617" i="1"/>
  <c r="H3618" i="1"/>
  <c r="A3672" i="1"/>
  <c r="B3648" i="1"/>
  <c r="C3648" i="1"/>
  <c r="H3648" i="1" s="1"/>
  <c r="A3660" i="1"/>
  <c r="B3636" i="1"/>
  <c r="C3636" i="1"/>
  <c r="H3636" i="1" s="1"/>
  <c r="H3622" i="1"/>
  <c r="A3674" i="1"/>
  <c r="B3650" i="1"/>
  <c r="C3650" i="1"/>
  <c r="H3650" i="1" s="1"/>
  <c r="H3609" i="1"/>
  <c r="A3665" i="1"/>
  <c r="B3641" i="1"/>
  <c r="C3641" i="1"/>
  <c r="H3641" i="1" s="1"/>
  <c r="A3666" i="1"/>
  <c r="B3642" i="1"/>
  <c r="C3642" i="1"/>
  <c r="A3675" i="1"/>
  <c r="B3651" i="1"/>
  <c r="C3651" i="1"/>
  <c r="A3667" i="1"/>
  <c r="B3643" i="1"/>
  <c r="C3643" i="1"/>
  <c r="A3657" i="1"/>
  <c r="B3633" i="1"/>
  <c r="C3633" i="1"/>
  <c r="H3633" i="1" s="1"/>
  <c r="A3670" i="1"/>
  <c r="B3646" i="1"/>
  <c r="C3646" i="1"/>
  <c r="H3646" i="1" s="1"/>
  <c r="H3621" i="1"/>
  <c r="A3662" i="1"/>
  <c r="B3638" i="1"/>
  <c r="C3638" i="1"/>
  <c r="A3668" i="1"/>
  <c r="B3644" i="1"/>
  <c r="C3644" i="1"/>
  <c r="H3628" i="1"/>
  <c r="H3627" i="1"/>
  <c r="A3654" i="1"/>
  <c r="B3630" i="1"/>
  <c r="C3630" i="1"/>
  <c r="A3671" i="1"/>
  <c r="B3647" i="1"/>
  <c r="C3647" i="1"/>
  <c r="H3608" i="1"/>
  <c r="A3664" i="1"/>
  <c r="B3640" i="1"/>
  <c r="C3640" i="1"/>
  <c r="H3625" i="1"/>
  <c r="H3605" i="1"/>
  <c r="H3613" i="1"/>
  <c r="A3655" i="1"/>
  <c r="B3631" i="1"/>
  <c r="C3631" i="1"/>
  <c r="H3631" i="1" s="1"/>
  <c r="A3658" i="1"/>
  <c r="B3634" i="1"/>
  <c r="C3634" i="1"/>
  <c r="H3634" i="1" s="1"/>
  <c r="A3669" i="1"/>
  <c r="B3645" i="1"/>
  <c r="C3645" i="1"/>
  <c r="A3676" i="1"/>
  <c r="B3652" i="1"/>
  <c r="C3652" i="1"/>
  <c r="A3656" i="1"/>
  <c r="B3632" i="1"/>
  <c r="C3632" i="1"/>
  <c r="H3632" i="1" s="1"/>
  <c r="A3653" i="1"/>
  <c r="B3629" i="1"/>
  <c r="C3629" i="1"/>
  <c r="H3629" i="1" s="1"/>
  <c r="A3661" i="1"/>
  <c r="B3637" i="1"/>
  <c r="C3637" i="1"/>
  <c r="A3673" i="1"/>
  <c r="B3649" i="1"/>
  <c r="C3649" i="1"/>
  <c r="H3649" i="1" s="1"/>
  <c r="A3659" i="1"/>
  <c r="B3635" i="1"/>
  <c r="C3635" i="1"/>
  <c r="H3635" i="1" s="1"/>
  <c r="A3663" i="1"/>
  <c r="B3639" i="1"/>
  <c r="C3639" i="1"/>
  <c r="H3639" i="1" s="1"/>
  <c r="D8309" i="1"/>
  <c r="D7643" i="1"/>
  <c r="D8316" i="1"/>
  <c r="D8325" i="1"/>
  <c r="D7933" i="1"/>
  <c r="D7916" i="1"/>
  <c r="D7108" i="1"/>
  <c r="D7651" i="1"/>
  <c r="H3630" i="1" l="1"/>
  <c r="H3638" i="1"/>
  <c r="H3642" i="1"/>
  <c r="A3697" i="1"/>
  <c r="B3673" i="1"/>
  <c r="C3673" i="1"/>
  <c r="H3673" i="1" s="1"/>
  <c r="H3637" i="1"/>
  <c r="A3680" i="1"/>
  <c r="B3656" i="1"/>
  <c r="C3656" i="1"/>
  <c r="H3656" i="1" s="1"/>
  <c r="H3640" i="1"/>
  <c r="A3681" i="1"/>
  <c r="B3657" i="1"/>
  <c r="C3657" i="1"/>
  <c r="H3657" i="1" s="1"/>
  <c r="A3698" i="1"/>
  <c r="B3674" i="1"/>
  <c r="C3674" i="1"/>
  <c r="H3674" i="1" s="1"/>
  <c r="A3677" i="1"/>
  <c r="B3653" i="1"/>
  <c r="C3653" i="1"/>
  <c r="A3687" i="1"/>
  <c r="B3663" i="1"/>
  <c r="C3663" i="1"/>
  <c r="H3652" i="1"/>
  <c r="A3682" i="1"/>
  <c r="B3658" i="1"/>
  <c r="C3658" i="1"/>
  <c r="A3678" i="1"/>
  <c r="B3654" i="1"/>
  <c r="C3654" i="1"/>
  <c r="H3654" i="1" s="1"/>
  <c r="A3686" i="1"/>
  <c r="B3662" i="1"/>
  <c r="C3662" i="1"/>
  <c r="H3662" i="1" s="1"/>
  <c r="H3643" i="1"/>
  <c r="A3690" i="1"/>
  <c r="B3666" i="1"/>
  <c r="C3666" i="1"/>
  <c r="A3688" i="1"/>
  <c r="B3664" i="1"/>
  <c r="C3664" i="1"/>
  <c r="A3700" i="1"/>
  <c r="B3676" i="1"/>
  <c r="C3676" i="1"/>
  <c r="A3691" i="1"/>
  <c r="B3667" i="1"/>
  <c r="C3667" i="1"/>
  <c r="H3667" i="1" s="1"/>
  <c r="A3685" i="1"/>
  <c r="B3661" i="1"/>
  <c r="C3661" i="1"/>
  <c r="H3661" i="1" s="1"/>
  <c r="A3683" i="1"/>
  <c r="B3659" i="1"/>
  <c r="C3659" i="1"/>
  <c r="H3645" i="1"/>
  <c r="A3679" i="1"/>
  <c r="B3655" i="1"/>
  <c r="C3655" i="1"/>
  <c r="H3647" i="1"/>
  <c r="H3644" i="1"/>
  <c r="H3651" i="1"/>
  <c r="A3689" i="1"/>
  <c r="B3665" i="1"/>
  <c r="C3665" i="1"/>
  <c r="H3665" i="1" s="1"/>
  <c r="A3684" i="1"/>
  <c r="B3660" i="1"/>
  <c r="C3660" i="1"/>
  <c r="H3660" i="1" s="1"/>
  <c r="A3694" i="1"/>
  <c r="B3670" i="1"/>
  <c r="C3670" i="1"/>
  <c r="A3693" i="1"/>
  <c r="B3669" i="1"/>
  <c r="C3669" i="1"/>
  <c r="A3699" i="1"/>
  <c r="B3675" i="1"/>
  <c r="C3675" i="1"/>
  <c r="H3675" i="1" s="1"/>
  <c r="A3695" i="1"/>
  <c r="B3671" i="1"/>
  <c r="C3671" i="1"/>
  <c r="H3671" i="1" s="1"/>
  <c r="A3692" i="1"/>
  <c r="B3668" i="1"/>
  <c r="C3668" i="1"/>
  <c r="A3696" i="1"/>
  <c r="B3672" i="1"/>
  <c r="C3672" i="1"/>
  <c r="D8349" i="1"/>
  <c r="D7132" i="1"/>
  <c r="D8340" i="1"/>
  <c r="D7675" i="1"/>
  <c r="D7940" i="1"/>
  <c r="D7667" i="1"/>
  <c r="D7957" i="1"/>
  <c r="D8333" i="1"/>
  <c r="H3668" i="1" l="1"/>
  <c r="H3655" i="1"/>
  <c r="H3664" i="1"/>
  <c r="A3703" i="1"/>
  <c r="B3679" i="1"/>
  <c r="C3679" i="1"/>
  <c r="H3679" i="1" s="1"/>
  <c r="H3672" i="1"/>
  <c r="A3719" i="1"/>
  <c r="B3695" i="1"/>
  <c r="C3695" i="1"/>
  <c r="H3695" i="1" s="1"/>
  <c r="H3676" i="1"/>
  <c r="A3714" i="1"/>
  <c r="B3690" i="1"/>
  <c r="C3690" i="1"/>
  <c r="H3690" i="1" s="1"/>
  <c r="H3658" i="1"/>
  <c r="A3707" i="1"/>
  <c r="B3683" i="1"/>
  <c r="C3683" i="1"/>
  <c r="H3683" i="1" s="1"/>
  <c r="A3701" i="1"/>
  <c r="B3677" i="1"/>
  <c r="C3677" i="1"/>
  <c r="H3677" i="1" s="1"/>
  <c r="A3706" i="1"/>
  <c r="B3682" i="1"/>
  <c r="C3682" i="1"/>
  <c r="A3704" i="1"/>
  <c r="B3680" i="1"/>
  <c r="C3680" i="1"/>
  <c r="A3723" i="1"/>
  <c r="B3699" i="1"/>
  <c r="C3699" i="1"/>
  <c r="H3699" i="1" s="1"/>
  <c r="H3669" i="1"/>
  <c r="A3708" i="1"/>
  <c r="B3684" i="1"/>
  <c r="C3684" i="1"/>
  <c r="H3684" i="1" s="1"/>
  <c r="A3709" i="1"/>
  <c r="B3685" i="1"/>
  <c r="C3685" i="1"/>
  <c r="H3685" i="1" s="1"/>
  <c r="A3710" i="1"/>
  <c r="B3686" i="1"/>
  <c r="C3686" i="1"/>
  <c r="H3663" i="1"/>
  <c r="A3722" i="1"/>
  <c r="B3698" i="1"/>
  <c r="C3698" i="1"/>
  <c r="A3718" i="1"/>
  <c r="B3694" i="1"/>
  <c r="C3694" i="1"/>
  <c r="H3694" i="1" s="1"/>
  <c r="A3720" i="1"/>
  <c r="B3696" i="1"/>
  <c r="C3696" i="1"/>
  <c r="H3696" i="1" s="1"/>
  <c r="A3724" i="1"/>
  <c r="B3700" i="1"/>
  <c r="C3700" i="1"/>
  <c r="H3700" i="1" s="1"/>
  <c r="A3716" i="1"/>
  <c r="B3692" i="1"/>
  <c r="C3692" i="1"/>
  <c r="H3666" i="1"/>
  <c r="A3711" i="1"/>
  <c r="B3687" i="1"/>
  <c r="C3687" i="1"/>
  <c r="A3712" i="1"/>
  <c r="B3688" i="1"/>
  <c r="C3688" i="1"/>
  <c r="H3688" i="1" s="1"/>
  <c r="A3717" i="1"/>
  <c r="B3693" i="1"/>
  <c r="C3693" i="1"/>
  <c r="H3693" i="1" s="1"/>
  <c r="H3670" i="1"/>
  <c r="A3713" i="1"/>
  <c r="B3689" i="1"/>
  <c r="C3689" i="1"/>
  <c r="H3689" i="1" s="1"/>
  <c r="H3659" i="1"/>
  <c r="A3715" i="1"/>
  <c r="B3691" i="1"/>
  <c r="C3691" i="1"/>
  <c r="H3691" i="1" s="1"/>
  <c r="A3702" i="1"/>
  <c r="B3678" i="1"/>
  <c r="C3678" i="1"/>
  <c r="H3678" i="1" s="1"/>
  <c r="H3653" i="1"/>
  <c r="A3705" i="1"/>
  <c r="B3681" i="1"/>
  <c r="C3681" i="1"/>
  <c r="H3681" i="1" s="1"/>
  <c r="A3721" i="1"/>
  <c r="B3697" i="1"/>
  <c r="C3697" i="1"/>
  <c r="D7691" i="1"/>
  <c r="D7964" i="1"/>
  <c r="D8357" i="1"/>
  <c r="D7699" i="1"/>
  <c r="D7156" i="1"/>
  <c r="D7981" i="1"/>
  <c r="D8364" i="1"/>
  <c r="D8373" i="1"/>
  <c r="A3730" i="1" l="1"/>
  <c r="B3706" i="1"/>
  <c r="C3706" i="1"/>
  <c r="H3706" i="1" s="1"/>
  <c r="A3726" i="1"/>
  <c r="B3702" i="1"/>
  <c r="C3702" i="1"/>
  <c r="A3748" i="1"/>
  <c r="B3724" i="1"/>
  <c r="C3724" i="1"/>
  <c r="A3733" i="1"/>
  <c r="B3709" i="1"/>
  <c r="C3709" i="1"/>
  <c r="H3680" i="1"/>
  <c r="A3725" i="1"/>
  <c r="B3701" i="1"/>
  <c r="C3701" i="1"/>
  <c r="A3729" i="1"/>
  <c r="B3705" i="1"/>
  <c r="C3705" i="1"/>
  <c r="H3705" i="1" s="1"/>
  <c r="A3745" i="1"/>
  <c r="B3721" i="1"/>
  <c r="C3721" i="1"/>
  <c r="A3746" i="1"/>
  <c r="B3722" i="1"/>
  <c r="C3722" i="1"/>
  <c r="A3735" i="1"/>
  <c r="B3711" i="1"/>
  <c r="C3711" i="1"/>
  <c r="A3728" i="1"/>
  <c r="B3704" i="1"/>
  <c r="C3704" i="1"/>
  <c r="A3739" i="1"/>
  <c r="B3715" i="1"/>
  <c r="C3715" i="1"/>
  <c r="A3741" i="1"/>
  <c r="B3717" i="1"/>
  <c r="C3717" i="1"/>
  <c r="H3717" i="1" s="1"/>
  <c r="H3692" i="1"/>
  <c r="A3744" i="1"/>
  <c r="B3720" i="1"/>
  <c r="C3720" i="1"/>
  <c r="H3686" i="1"/>
  <c r="A3732" i="1"/>
  <c r="B3708" i="1"/>
  <c r="C3708" i="1"/>
  <c r="H3708" i="1" s="1"/>
  <c r="H3682" i="1"/>
  <c r="A3731" i="1"/>
  <c r="B3707" i="1"/>
  <c r="C3707" i="1"/>
  <c r="A3743" i="1"/>
  <c r="B3719" i="1"/>
  <c r="C3719" i="1"/>
  <c r="A3740" i="1"/>
  <c r="B3716" i="1"/>
  <c r="C3716" i="1"/>
  <c r="A3734" i="1"/>
  <c r="B3710" i="1"/>
  <c r="C3710" i="1"/>
  <c r="H3710" i="1" s="1"/>
  <c r="A3742" i="1"/>
  <c r="B3718" i="1"/>
  <c r="C3718" i="1"/>
  <c r="H3718" i="1" s="1"/>
  <c r="A3736" i="1"/>
  <c r="B3712" i="1"/>
  <c r="C3712" i="1"/>
  <c r="H3697" i="1"/>
  <c r="A3737" i="1"/>
  <c r="B3713" i="1"/>
  <c r="C3713" i="1"/>
  <c r="H3687" i="1"/>
  <c r="H3698" i="1"/>
  <c r="A3747" i="1"/>
  <c r="B3723" i="1"/>
  <c r="C3723" i="1"/>
  <c r="H3723" i="1" s="1"/>
  <c r="A3738" i="1"/>
  <c r="B3714" i="1"/>
  <c r="C3714" i="1"/>
  <c r="A3727" i="1"/>
  <c r="B3703" i="1"/>
  <c r="C3703" i="1"/>
  <c r="D8388" i="1"/>
  <c r="D8381" i="1"/>
  <c r="D8005" i="1"/>
  <c r="D7988" i="1"/>
  <c r="D8397" i="1"/>
  <c r="D7723" i="1"/>
  <c r="D7180" i="1"/>
  <c r="D7715" i="1"/>
  <c r="H3721" i="1" l="1"/>
  <c r="H3702" i="1"/>
  <c r="H3707" i="1"/>
  <c r="H3720" i="1"/>
  <c r="H3722" i="1"/>
  <c r="H3724" i="1"/>
  <c r="A3760" i="1"/>
  <c r="B3736" i="1"/>
  <c r="C3736" i="1"/>
  <c r="H3736" i="1" s="1"/>
  <c r="A3766" i="1"/>
  <c r="B3742" i="1"/>
  <c r="C3742" i="1"/>
  <c r="H3742" i="1" s="1"/>
  <c r="A3756" i="1"/>
  <c r="B3732" i="1"/>
  <c r="C3732" i="1"/>
  <c r="H3732" i="1" s="1"/>
  <c r="A3765" i="1"/>
  <c r="B3741" i="1"/>
  <c r="C3741" i="1"/>
  <c r="A3754" i="1"/>
  <c r="B3730" i="1"/>
  <c r="C3730" i="1"/>
  <c r="H3712" i="1"/>
  <c r="A3758" i="1"/>
  <c r="B3734" i="1"/>
  <c r="C3734" i="1"/>
  <c r="H3734" i="1" s="1"/>
  <c r="A3763" i="1"/>
  <c r="B3739" i="1"/>
  <c r="C3739" i="1"/>
  <c r="H3739" i="1" s="1"/>
  <c r="H3701" i="1"/>
  <c r="H3703" i="1"/>
  <c r="A3771" i="1"/>
  <c r="B3747" i="1"/>
  <c r="C3747" i="1"/>
  <c r="H3747" i="1" s="1"/>
  <c r="H3716" i="1"/>
  <c r="A3755" i="1"/>
  <c r="B3731" i="1"/>
  <c r="C3731" i="1"/>
  <c r="H3731" i="1" s="1"/>
  <c r="A3768" i="1"/>
  <c r="B3744" i="1"/>
  <c r="C3744" i="1"/>
  <c r="H3704" i="1"/>
  <c r="A3770" i="1"/>
  <c r="B3746" i="1"/>
  <c r="C3746" i="1"/>
  <c r="H3746" i="1" s="1"/>
  <c r="A3772" i="1"/>
  <c r="B3748" i="1"/>
  <c r="C3748" i="1"/>
  <c r="A3749" i="1"/>
  <c r="B3725" i="1"/>
  <c r="C3725" i="1"/>
  <c r="A3751" i="1"/>
  <c r="B3727" i="1"/>
  <c r="C3727" i="1"/>
  <c r="H3727" i="1" s="1"/>
  <c r="A3764" i="1"/>
  <c r="B3740" i="1"/>
  <c r="C3740" i="1"/>
  <c r="A3752" i="1"/>
  <c r="B3728" i="1"/>
  <c r="C3728" i="1"/>
  <c r="H3714" i="1"/>
  <c r="H3713" i="1"/>
  <c r="H3719" i="1"/>
  <c r="H3711" i="1"/>
  <c r="A3769" i="1"/>
  <c r="B3745" i="1"/>
  <c r="C3745" i="1"/>
  <c r="H3709" i="1"/>
  <c r="A3750" i="1"/>
  <c r="B3726" i="1"/>
  <c r="C3726" i="1"/>
  <c r="A3767" i="1"/>
  <c r="B3743" i="1"/>
  <c r="C3743" i="1"/>
  <c r="H3743" i="1" s="1"/>
  <c r="H3715" i="1"/>
  <c r="A3759" i="1"/>
  <c r="B3735" i="1"/>
  <c r="C3735" i="1"/>
  <c r="H3735" i="1" s="1"/>
  <c r="A3757" i="1"/>
  <c r="B3733" i="1"/>
  <c r="C3733" i="1"/>
  <c r="A3762" i="1"/>
  <c r="B3738" i="1"/>
  <c r="C3738" i="1"/>
  <c r="A3761" i="1"/>
  <c r="B3737" i="1"/>
  <c r="C3737" i="1"/>
  <c r="A3753" i="1"/>
  <c r="B3729" i="1"/>
  <c r="C3729" i="1"/>
  <c r="H3729" i="1" s="1"/>
  <c r="D8012" i="1"/>
  <c r="D7739" i="1"/>
  <c r="D7204" i="1"/>
  <c r="D8029" i="1"/>
  <c r="D7747" i="1"/>
  <c r="D8405" i="1"/>
  <c r="D8421" i="1"/>
  <c r="D8412" i="1"/>
  <c r="H3748" i="1" l="1"/>
  <c r="A3786" i="1"/>
  <c r="B3762" i="1"/>
  <c r="C3762" i="1"/>
  <c r="H3762" i="1" s="1"/>
  <c r="H3737" i="1"/>
  <c r="A3781" i="1"/>
  <c r="B3757" i="1"/>
  <c r="C3757" i="1"/>
  <c r="H3726" i="1"/>
  <c r="A3788" i="1"/>
  <c r="B3764" i="1"/>
  <c r="C3764" i="1"/>
  <c r="H3764" i="1" s="1"/>
  <c r="A3792" i="1"/>
  <c r="B3768" i="1"/>
  <c r="C3768" i="1"/>
  <c r="H3768" i="1" s="1"/>
  <c r="H3730" i="1"/>
  <c r="A3780" i="1"/>
  <c r="B3756" i="1"/>
  <c r="C3756" i="1"/>
  <c r="H3756" i="1" s="1"/>
  <c r="A3796" i="1"/>
  <c r="B3772" i="1"/>
  <c r="C3772" i="1"/>
  <c r="A3785" i="1"/>
  <c r="B3761" i="1"/>
  <c r="C3761" i="1"/>
  <c r="A3774" i="1"/>
  <c r="B3750" i="1"/>
  <c r="C3750" i="1"/>
  <c r="H3750" i="1" s="1"/>
  <c r="H3738" i="1"/>
  <c r="A3783" i="1"/>
  <c r="B3759" i="1"/>
  <c r="C3759" i="1"/>
  <c r="H3728" i="1"/>
  <c r="A3775" i="1"/>
  <c r="B3751" i="1"/>
  <c r="C3751" i="1"/>
  <c r="H3751" i="1" s="1"/>
  <c r="A3779" i="1"/>
  <c r="B3755" i="1"/>
  <c r="C3755" i="1"/>
  <c r="H3755" i="1" s="1"/>
  <c r="A3778" i="1"/>
  <c r="B3754" i="1"/>
  <c r="C3754" i="1"/>
  <c r="H3745" i="1"/>
  <c r="H3725" i="1"/>
  <c r="A3794" i="1"/>
  <c r="B3770" i="1"/>
  <c r="C3770" i="1"/>
  <c r="H3770" i="1" s="1"/>
  <c r="A3787" i="1"/>
  <c r="B3763" i="1"/>
  <c r="C3763" i="1"/>
  <c r="H3741" i="1"/>
  <c r="A3790" i="1"/>
  <c r="B3766" i="1"/>
  <c r="C3766" i="1"/>
  <c r="H3733" i="1"/>
  <c r="A3793" i="1"/>
  <c r="B3769" i="1"/>
  <c r="C3769" i="1"/>
  <c r="H3740" i="1"/>
  <c r="A3773" i="1"/>
  <c r="B3749" i="1"/>
  <c r="C3749" i="1"/>
  <c r="H3744" i="1"/>
  <c r="A3789" i="1"/>
  <c r="B3765" i="1"/>
  <c r="C3765" i="1"/>
  <c r="A3776" i="1"/>
  <c r="B3752" i="1"/>
  <c r="C3752" i="1"/>
  <c r="A3777" i="1"/>
  <c r="B3753" i="1"/>
  <c r="C3753" i="1"/>
  <c r="A3791" i="1"/>
  <c r="B3767" i="1"/>
  <c r="C3767" i="1"/>
  <c r="H3767" i="1" s="1"/>
  <c r="A3795" i="1"/>
  <c r="B3771" i="1"/>
  <c r="C3771" i="1"/>
  <c r="A3782" i="1"/>
  <c r="B3758" i="1"/>
  <c r="C3758" i="1"/>
  <c r="A3784" i="1"/>
  <c r="B3760" i="1"/>
  <c r="C3760" i="1"/>
  <c r="H3760" i="1" s="1"/>
  <c r="D8436" i="1"/>
  <c r="D8053" i="1"/>
  <c r="D8429" i="1"/>
  <c r="D7763" i="1"/>
  <c r="D8445" i="1"/>
  <c r="D7228" i="1"/>
  <c r="D7771" i="1"/>
  <c r="D8036" i="1"/>
  <c r="H3753" i="1" l="1"/>
  <c r="H3759" i="1"/>
  <c r="H3757" i="1"/>
  <c r="A3800" i="1"/>
  <c r="B3776" i="1"/>
  <c r="C3776" i="1"/>
  <c r="H3776" i="1" s="1"/>
  <c r="H3758" i="1"/>
  <c r="A3815" i="1"/>
  <c r="B3791" i="1"/>
  <c r="C3791" i="1"/>
  <c r="H3791" i="1" s="1"/>
  <c r="H3761" i="1"/>
  <c r="A3804" i="1"/>
  <c r="B3780" i="1"/>
  <c r="C3780" i="1"/>
  <c r="H3780" i="1" s="1"/>
  <c r="A3813" i="1"/>
  <c r="B3789" i="1"/>
  <c r="C3789" i="1"/>
  <c r="A3817" i="1"/>
  <c r="B3793" i="1"/>
  <c r="C3793" i="1"/>
  <c r="A3811" i="1"/>
  <c r="B3787" i="1"/>
  <c r="C3787" i="1"/>
  <c r="A3802" i="1"/>
  <c r="B3778" i="1"/>
  <c r="C3778" i="1"/>
  <c r="H3778" i="1" s="1"/>
  <c r="A3806" i="1"/>
  <c r="B3782" i="1"/>
  <c r="C3782" i="1"/>
  <c r="A3819" i="1"/>
  <c r="B3795" i="1"/>
  <c r="C3795" i="1"/>
  <c r="A3797" i="1"/>
  <c r="B3773" i="1"/>
  <c r="C3773" i="1"/>
  <c r="A3814" i="1"/>
  <c r="B3790" i="1"/>
  <c r="C3790" i="1"/>
  <c r="H3790" i="1" s="1"/>
  <c r="A3809" i="1"/>
  <c r="B3785" i="1"/>
  <c r="C3785" i="1"/>
  <c r="H3771" i="1"/>
  <c r="A3801" i="1"/>
  <c r="B3777" i="1"/>
  <c r="C3777" i="1"/>
  <c r="H3749" i="1"/>
  <c r="H3766" i="1"/>
  <c r="A3807" i="1"/>
  <c r="B3783" i="1"/>
  <c r="C3783" i="1"/>
  <c r="H3783" i="1" s="1"/>
  <c r="H3772" i="1"/>
  <c r="A3805" i="1"/>
  <c r="B3781" i="1"/>
  <c r="C3781" i="1"/>
  <c r="H3781" i="1" s="1"/>
  <c r="H3752" i="1"/>
  <c r="A3818" i="1"/>
  <c r="B3794" i="1"/>
  <c r="C3794" i="1"/>
  <c r="H3794" i="1" s="1"/>
  <c r="A3803" i="1"/>
  <c r="B3779" i="1"/>
  <c r="C3779" i="1"/>
  <c r="A3816" i="1"/>
  <c r="B3792" i="1"/>
  <c r="C3792" i="1"/>
  <c r="A3820" i="1"/>
  <c r="B3796" i="1"/>
  <c r="C3796" i="1"/>
  <c r="A3808" i="1"/>
  <c r="B3784" i="1"/>
  <c r="C3784" i="1"/>
  <c r="H3784" i="1" s="1"/>
  <c r="H3765" i="1"/>
  <c r="H3769" i="1"/>
  <c r="H3763" i="1"/>
  <c r="H3754" i="1"/>
  <c r="A3799" i="1"/>
  <c r="B3775" i="1"/>
  <c r="C3775" i="1"/>
  <c r="A3798" i="1"/>
  <c r="B3774" i="1"/>
  <c r="C3774" i="1"/>
  <c r="A3812" i="1"/>
  <c r="B3788" i="1"/>
  <c r="C3788" i="1"/>
  <c r="A3810" i="1"/>
  <c r="B3786" i="1"/>
  <c r="C3786" i="1"/>
  <c r="H3786" i="1" s="1"/>
  <c r="D7787" i="1"/>
  <c r="D8060" i="1"/>
  <c r="D8453" i="1"/>
  <c r="D7795" i="1"/>
  <c r="D7252" i="1"/>
  <c r="D8077" i="1"/>
  <c r="D8469" i="1"/>
  <c r="D8460" i="1"/>
  <c r="H3774" i="1" l="1"/>
  <c r="H3795" i="1"/>
  <c r="H3793" i="1"/>
  <c r="H3788" i="1"/>
  <c r="A3823" i="1"/>
  <c r="B3799" i="1"/>
  <c r="C3799" i="1"/>
  <c r="H3796" i="1"/>
  <c r="A3827" i="1"/>
  <c r="B3803" i="1"/>
  <c r="C3803" i="1"/>
  <c r="A3825" i="1"/>
  <c r="B3801" i="1"/>
  <c r="C3801" i="1"/>
  <c r="H3801" i="1" s="1"/>
  <c r="H3773" i="1"/>
  <c r="A3830" i="1"/>
  <c r="B3806" i="1"/>
  <c r="C3806" i="1"/>
  <c r="H3806" i="1" s="1"/>
  <c r="A3841" i="1"/>
  <c r="B3817" i="1"/>
  <c r="C3817" i="1"/>
  <c r="A3836" i="1"/>
  <c r="B3812" i="1"/>
  <c r="C3812" i="1"/>
  <c r="A3844" i="1"/>
  <c r="B3820" i="1"/>
  <c r="C3820" i="1"/>
  <c r="H3785" i="1"/>
  <c r="A3821" i="1"/>
  <c r="B3797" i="1"/>
  <c r="C3797" i="1"/>
  <c r="H3789" i="1"/>
  <c r="H3792" i="1"/>
  <c r="A3842" i="1"/>
  <c r="B3818" i="1"/>
  <c r="C3818" i="1"/>
  <c r="H3818" i="1" s="1"/>
  <c r="A3831" i="1"/>
  <c r="B3807" i="1"/>
  <c r="C3807" i="1"/>
  <c r="A3826" i="1"/>
  <c r="B3802" i="1"/>
  <c r="C3802" i="1"/>
  <c r="H3802" i="1" s="1"/>
  <c r="A3839" i="1"/>
  <c r="B3815" i="1"/>
  <c r="C3815" i="1"/>
  <c r="A3833" i="1"/>
  <c r="B3809" i="1"/>
  <c r="C3809" i="1"/>
  <c r="H3787" i="1"/>
  <c r="A3837" i="1"/>
  <c r="B3813" i="1"/>
  <c r="C3813" i="1"/>
  <c r="H3813" i="1" s="1"/>
  <c r="A3822" i="1"/>
  <c r="B3798" i="1"/>
  <c r="C3798" i="1"/>
  <c r="A3843" i="1"/>
  <c r="B3819" i="1"/>
  <c r="C3819" i="1"/>
  <c r="H3819" i="1" s="1"/>
  <c r="A3840" i="1"/>
  <c r="B3816" i="1"/>
  <c r="C3816" i="1"/>
  <c r="H3775" i="1"/>
  <c r="H3779" i="1"/>
  <c r="H3777" i="1"/>
  <c r="H3782" i="1"/>
  <c r="A3835" i="1"/>
  <c r="B3811" i="1"/>
  <c r="C3811" i="1"/>
  <c r="H3811" i="1" s="1"/>
  <c r="A3834" i="1"/>
  <c r="B3810" i="1"/>
  <c r="C3810" i="1"/>
  <c r="A3832" i="1"/>
  <c r="B3808" i="1"/>
  <c r="C3808" i="1"/>
  <c r="H3808" i="1" s="1"/>
  <c r="A3829" i="1"/>
  <c r="B3805" i="1"/>
  <c r="C3805" i="1"/>
  <c r="A3838" i="1"/>
  <c r="B3814" i="1"/>
  <c r="C3814" i="1"/>
  <c r="A3828" i="1"/>
  <c r="B3804" i="1"/>
  <c r="C3804" i="1"/>
  <c r="A3824" i="1"/>
  <c r="B3800" i="1"/>
  <c r="C3800" i="1"/>
  <c r="D8484" i="1"/>
  <c r="D7819" i="1"/>
  <c r="D8493" i="1"/>
  <c r="D8477" i="1"/>
  <c r="D8084" i="1"/>
  <c r="D8101" i="1"/>
  <c r="D7276" i="1"/>
  <c r="D7811" i="1"/>
  <c r="H3814" i="1" l="1"/>
  <c r="H3809" i="1"/>
  <c r="H3812" i="1"/>
  <c r="H3805" i="1"/>
  <c r="H3816" i="1"/>
  <c r="H3815" i="1"/>
  <c r="H3817" i="1"/>
  <c r="A3849" i="1"/>
  <c r="B3825" i="1"/>
  <c r="C3825" i="1"/>
  <c r="H3804" i="1"/>
  <c r="A3853" i="1"/>
  <c r="B3829" i="1"/>
  <c r="C3829" i="1"/>
  <c r="A3864" i="1"/>
  <c r="B3840" i="1"/>
  <c r="C3840" i="1"/>
  <c r="A3863" i="1"/>
  <c r="B3839" i="1"/>
  <c r="C3839" i="1"/>
  <c r="H3820" i="1"/>
  <c r="A3865" i="1"/>
  <c r="B3841" i="1"/>
  <c r="C3841" i="1"/>
  <c r="H3841" i="1" s="1"/>
  <c r="H3803" i="1"/>
  <c r="A3861" i="1"/>
  <c r="B3837" i="1"/>
  <c r="C3837" i="1"/>
  <c r="A3866" i="1"/>
  <c r="B3842" i="1"/>
  <c r="C3842" i="1"/>
  <c r="A3859" i="1"/>
  <c r="B3835" i="1"/>
  <c r="C3835" i="1"/>
  <c r="A3852" i="1"/>
  <c r="B3828" i="1"/>
  <c r="C3828" i="1"/>
  <c r="H3828" i="1" s="1"/>
  <c r="A3868" i="1"/>
  <c r="B3844" i="1"/>
  <c r="C3844" i="1"/>
  <c r="A3851" i="1"/>
  <c r="B3827" i="1"/>
  <c r="C3827" i="1"/>
  <c r="H3827" i="1" s="1"/>
  <c r="A3850" i="1"/>
  <c r="B3826" i="1"/>
  <c r="C3826" i="1"/>
  <c r="A3854" i="1"/>
  <c r="B3830" i="1"/>
  <c r="C3830" i="1"/>
  <c r="A3856" i="1"/>
  <c r="B3832" i="1"/>
  <c r="C3832" i="1"/>
  <c r="H3810" i="1"/>
  <c r="H3798" i="1"/>
  <c r="H3807" i="1"/>
  <c r="H3797" i="1"/>
  <c r="H3799" i="1"/>
  <c r="A3867" i="1"/>
  <c r="B3843" i="1"/>
  <c r="C3843" i="1"/>
  <c r="H3800" i="1"/>
  <c r="A3862" i="1"/>
  <c r="B3838" i="1"/>
  <c r="C3838" i="1"/>
  <c r="H3838" i="1" s="1"/>
  <c r="A3857" i="1"/>
  <c r="B3833" i="1"/>
  <c r="C3833" i="1"/>
  <c r="H3833" i="1" s="1"/>
  <c r="A3860" i="1"/>
  <c r="B3836" i="1"/>
  <c r="C3836" i="1"/>
  <c r="A3846" i="1"/>
  <c r="B3822" i="1"/>
  <c r="C3822" i="1"/>
  <c r="H3822" i="1" s="1"/>
  <c r="A3855" i="1"/>
  <c r="B3831" i="1"/>
  <c r="C3831" i="1"/>
  <c r="A3845" i="1"/>
  <c r="B3821" i="1"/>
  <c r="C3821" i="1"/>
  <c r="A3847" i="1"/>
  <c r="B3823" i="1"/>
  <c r="C3823" i="1"/>
  <c r="A3858" i="1"/>
  <c r="B3834" i="1"/>
  <c r="C3834" i="1"/>
  <c r="H3834" i="1" s="1"/>
  <c r="A3848" i="1"/>
  <c r="B3824" i="1"/>
  <c r="C3824" i="1"/>
  <c r="H3824" i="1" s="1"/>
  <c r="D8501" i="1"/>
  <c r="D7835" i="1"/>
  <c r="D7300" i="1"/>
  <c r="D8517" i="1"/>
  <c r="D8125" i="1"/>
  <c r="D7843" i="1"/>
  <c r="D8108" i="1"/>
  <c r="D8508" i="1"/>
  <c r="H3830" i="1" l="1"/>
  <c r="H3840" i="1"/>
  <c r="H3844" i="1"/>
  <c r="A3871" i="1"/>
  <c r="B3847" i="1"/>
  <c r="C3847" i="1"/>
  <c r="H3847" i="1" s="1"/>
  <c r="A3883" i="1"/>
  <c r="B3859" i="1"/>
  <c r="C3859" i="1"/>
  <c r="H3821" i="1"/>
  <c r="A3870" i="1"/>
  <c r="B3846" i="1"/>
  <c r="C3846" i="1"/>
  <c r="H3846" i="1" s="1"/>
  <c r="A3878" i="1"/>
  <c r="B3854" i="1"/>
  <c r="C3854" i="1"/>
  <c r="H3854" i="1" s="1"/>
  <c r="H3842" i="1"/>
  <c r="A3888" i="1"/>
  <c r="B3864" i="1"/>
  <c r="C3864" i="1"/>
  <c r="A3872" i="1"/>
  <c r="B3848" i="1"/>
  <c r="C3848" i="1"/>
  <c r="H3836" i="1"/>
  <c r="A3886" i="1"/>
  <c r="B3862" i="1"/>
  <c r="C3862" i="1"/>
  <c r="H3826" i="1"/>
  <c r="A3892" i="1"/>
  <c r="B3868" i="1"/>
  <c r="C3868" i="1"/>
  <c r="A3889" i="1"/>
  <c r="B3865" i="1"/>
  <c r="C3865" i="1"/>
  <c r="H3829" i="1"/>
  <c r="A3875" i="1"/>
  <c r="B3851" i="1"/>
  <c r="C3851" i="1"/>
  <c r="H3851" i="1" s="1"/>
  <c r="A3890" i="1"/>
  <c r="B3866" i="1"/>
  <c r="C3866" i="1"/>
  <c r="H3831" i="1"/>
  <c r="A3884" i="1"/>
  <c r="B3860" i="1"/>
  <c r="C3860" i="1"/>
  <c r="H3843" i="1"/>
  <c r="H3832" i="1"/>
  <c r="A3874" i="1"/>
  <c r="B3850" i="1"/>
  <c r="C3850" i="1"/>
  <c r="H3850" i="1" s="1"/>
  <c r="H3837" i="1"/>
  <c r="H3839" i="1"/>
  <c r="A3877" i="1"/>
  <c r="B3853" i="1"/>
  <c r="C3853" i="1"/>
  <c r="A3876" i="1"/>
  <c r="B3852" i="1"/>
  <c r="C3852" i="1"/>
  <c r="H3852" i="1" s="1"/>
  <c r="A3869" i="1"/>
  <c r="B3845" i="1"/>
  <c r="C3845" i="1"/>
  <c r="A3882" i="1"/>
  <c r="B3858" i="1"/>
  <c r="C3858" i="1"/>
  <c r="H3858" i="1" s="1"/>
  <c r="H3823" i="1"/>
  <c r="A3879" i="1"/>
  <c r="B3855" i="1"/>
  <c r="C3855" i="1"/>
  <c r="A3891" i="1"/>
  <c r="B3867" i="1"/>
  <c r="C3867" i="1"/>
  <c r="A3880" i="1"/>
  <c r="B3856" i="1"/>
  <c r="C3856" i="1"/>
  <c r="H3856" i="1" s="1"/>
  <c r="H3835" i="1"/>
  <c r="A3885" i="1"/>
  <c r="B3861" i="1"/>
  <c r="C3861" i="1"/>
  <c r="H3861" i="1" s="1"/>
  <c r="A3887" i="1"/>
  <c r="B3863" i="1"/>
  <c r="C3863" i="1"/>
  <c r="H3825" i="1"/>
  <c r="A3881" i="1"/>
  <c r="B3857" i="1"/>
  <c r="C3857" i="1"/>
  <c r="A3873" i="1"/>
  <c r="B3849" i="1"/>
  <c r="C3849" i="1"/>
  <c r="H3849" i="1" s="1"/>
  <c r="D8132" i="1"/>
  <c r="D7324" i="1"/>
  <c r="D8541" i="1"/>
  <c r="D7867" i="1"/>
  <c r="D8532" i="1"/>
  <c r="D7859" i="1"/>
  <c r="D8525" i="1"/>
  <c r="D8149" i="1"/>
  <c r="H3855" i="1" l="1"/>
  <c r="H3864" i="1"/>
  <c r="H3863" i="1"/>
  <c r="H3866" i="1"/>
  <c r="H3859" i="1"/>
  <c r="A3905" i="1"/>
  <c r="B3881" i="1"/>
  <c r="C3881" i="1"/>
  <c r="A3893" i="1"/>
  <c r="B3869" i="1"/>
  <c r="C3869" i="1"/>
  <c r="H3869" i="1" s="1"/>
  <c r="A3908" i="1"/>
  <c r="B3884" i="1"/>
  <c r="C3884" i="1"/>
  <c r="H3862" i="1"/>
  <c r="A3894" i="1"/>
  <c r="B3870" i="1"/>
  <c r="C3870" i="1"/>
  <c r="H3870" i="1" s="1"/>
  <c r="H3865" i="1"/>
  <c r="A3912" i="1"/>
  <c r="B3888" i="1"/>
  <c r="C3888" i="1"/>
  <c r="A3909" i="1"/>
  <c r="B3885" i="1"/>
  <c r="C3885" i="1"/>
  <c r="A3910" i="1"/>
  <c r="B3886" i="1"/>
  <c r="C3886" i="1"/>
  <c r="A3903" i="1"/>
  <c r="B3879" i="1"/>
  <c r="C3879" i="1"/>
  <c r="A3904" i="1"/>
  <c r="B3880" i="1"/>
  <c r="C3880" i="1"/>
  <c r="H3880" i="1" s="1"/>
  <c r="A3900" i="1"/>
  <c r="B3876" i="1"/>
  <c r="C3876" i="1"/>
  <c r="A3898" i="1"/>
  <c r="B3874" i="1"/>
  <c r="C3874" i="1"/>
  <c r="A3913" i="1"/>
  <c r="B3889" i="1"/>
  <c r="C3889" i="1"/>
  <c r="H3889" i="1" s="1"/>
  <c r="A3911" i="1"/>
  <c r="B3887" i="1"/>
  <c r="C3887" i="1"/>
  <c r="H3867" i="1"/>
  <c r="H3853" i="1"/>
  <c r="A3914" i="1"/>
  <c r="B3890" i="1"/>
  <c r="C3890" i="1"/>
  <c r="H3890" i="1" s="1"/>
  <c r="H3868" i="1"/>
  <c r="H3848" i="1"/>
  <c r="A3907" i="1"/>
  <c r="B3883" i="1"/>
  <c r="C3883" i="1"/>
  <c r="A3906" i="1"/>
  <c r="B3882" i="1"/>
  <c r="C3882" i="1"/>
  <c r="H3882" i="1" s="1"/>
  <c r="A3902" i="1"/>
  <c r="B3878" i="1"/>
  <c r="C3878" i="1"/>
  <c r="A3897" i="1"/>
  <c r="B3873" i="1"/>
  <c r="C3873" i="1"/>
  <c r="H3857" i="1"/>
  <c r="A3915" i="1"/>
  <c r="B3891" i="1"/>
  <c r="C3891" i="1"/>
  <c r="H3845" i="1"/>
  <c r="A3901" i="1"/>
  <c r="B3877" i="1"/>
  <c r="C3877" i="1"/>
  <c r="H3860" i="1"/>
  <c r="A3916" i="1"/>
  <c r="B3892" i="1"/>
  <c r="C3892" i="1"/>
  <c r="A3896" i="1"/>
  <c r="B3872" i="1"/>
  <c r="C3872" i="1"/>
  <c r="A3899" i="1"/>
  <c r="B3875" i="1"/>
  <c r="C3875" i="1"/>
  <c r="H3875" i="1" s="1"/>
  <c r="A3895" i="1"/>
  <c r="B3871" i="1"/>
  <c r="C3871" i="1"/>
  <c r="D7883" i="1"/>
  <c r="D8549" i="1"/>
  <c r="D8565" i="1"/>
  <c r="D8556" i="1"/>
  <c r="D7348" i="1"/>
  <c r="D8156" i="1"/>
  <c r="D8173" i="1"/>
  <c r="D7891" i="1"/>
  <c r="H3872" i="1" l="1"/>
  <c r="H3883" i="1"/>
  <c r="H3874" i="1"/>
  <c r="H3881" i="1"/>
  <c r="H3871" i="1"/>
  <c r="H3878" i="1"/>
  <c r="H3887" i="1"/>
  <c r="H3888" i="1"/>
  <c r="H3884" i="1"/>
  <c r="H3892" i="1"/>
  <c r="H3891" i="1"/>
  <c r="H3876" i="1"/>
  <c r="A3927" i="1"/>
  <c r="B3903" i="1"/>
  <c r="C3903" i="1"/>
  <c r="A3940" i="1"/>
  <c r="B3916" i="1"/>
  <c r="C3916" i="1"/>
  <c r="H3916" i="1" s="1"/>
  <c r="A3939" i="1"/>
  <c r="B3915" i="1"/>
  <c r="C3915" i="1"/>
  <c r="A3931" i="1"/>
  <c r="B3907" i="1"/>
  <c r="C3907" i="1"/>
  <c r="A3919" i="1"/>
  <c r="B3895" i="1"/>
  <c r="C3895" i="1"/>
  <c r="A3926" i="1"/>
  <c r="B3902" i="1"/>
  <c r="C3902" i="1"/>
  <c r="A3935" i="1"/>
  <c r="B3911" i="1"/>
  <c r="C3911" i="1"/>
  <c r="H3886" i="1"/>
  <c r="A3936" i="1"/>
  <c r="B3912" i="1"/>
  <c r="C3912" i="1"/>
  <c r="A3932" i="1"/>
  <c r="B3908" i="1"/>
  <c r="C3908" i="1"/>
  <c r="A3934" i="1"/>
  <c r="B3910" i="1"/>
  <c r="C3910" i="1"/>
  <c r="A3924" i="1"/>
  <c r="B3900" i="1"/>
  <c r="C3900" i="1"/>
  <c r="H3900" i="1" s="1"/>
  <c r="A3923" i="1"/>
  <c r="B3899" i="1"/>
  <c r="C3899" i="1"/>
  <c r="H3877" i="1"/>
  <c r="H3873" i="1"/>
  <c r="A3930" i="1"/>
  <c r="B3906" i="1"/>
  <c r="C3906" i="1"/>
  <c r="H3906" i="1" s="1"/>
  <c r="A3938" i="1"/>
  <c r="B3914" i="1"/>
  <c r="C3914" i="1"/>
  <c r="A3937" i="1"/>
  <c r="B3913" i="1"/>
  <c r="C3913" i="1"/>
  <c r="H3885" i="1"/>
  <c r="A3917" i="1"/>
  <c r="B3893" i="1"/>
  <c r="C3893" i="1"/>
  <c r="A3928" i="1"/>
  <c r="B3904" i="1"/>
  <c r="C3904" i="1"/>
  <c r="H3904" i="1" s="1"/>
  <c r="A3918" i="1"/>
  <c r="B3894" i="1"/>
  <c r="C3894" i="1"/>
  <c r="H3894" i="1" s="1"/>
  <c r="A3925" i="1"/>
  <c r="B3901" i="1"/>
  <c r="C3901" i="1"/>
  <c r="A3921" i="1"/>
  <c r="B3897" i="1"/>
  <c r="C3897" i="1"/>
  <c r="H3879" i="1"/>
  <c r="A3933" i="1"/>
  <c r="B3909" i="1"/>
  <c r="C3909" i="1"/>
  <c r="A3920" i="1"/>
  <c r="B3896" i="1"/>
  <c r="C3896" i="1"/>
  <c r="H3896" i="1" s="1"/>
  <c r="A3922" i="1"/>
  <c r="B3898" i="1"/>
  <c r="C3898" i="1"/>
  <c r="H3898" i="1" s="1"/>
  <c r="A3929" i="1"/>
  <c r="B3905" i="1"/>
  <c r="C3905" i="1"/>
  <c r="D7915" i="1"/>
  <c r="D8589" i="1"/>
  <c r="D8580" i="1"/>
  <c r="D8197" i="1"/>
  <c r="D8573" i="1"/>
  <c r="D8180" i="1"/>
  <c r="D7372" i="1"/>
  <c r="D7907" i="1"/>
  <c r="H3909" i="1" l="1"/>
  <c r="H3893" i="1"/>
  <c r="H3908" i="1"/>
  <c r="H3907" i="1"/>
  <c r="H3902" i="1"/>
  <c r="A3945" i="1"/>
  <c r="B3921" i="1"/>
  <c r="C3921" i="1"/>
  <c r="A3961" i="1"/>
  <c r="B3937" i="1"/>
  <c r="C3937" i="1"/>
  <c r="H3937" i="1" s="1"/>
  <c r="H3905" i="1"/>
  <c r="A3944" i="1"/>
  <c r="B3920" i="1"/>
  <c r="C3920" i="1"/>
  <c r="H3920" i="1" s="1"/>
  <c r="H3901" i="1"/>
  <c r="A3952" i="1"/>
  <c r="B3928" i="1"/>
  <c r="C3928" i="1"/>
  <c r="H3928" i="1" s="1"/>
  <c r="H3914" i="1"/>
  <c r="H3899" i="1"/>
  <c r="A3958" i="1"/>
  <c r="B3934" i="1"/>
  <c r="C3934" i="1"/>
  <c r="H3911" i="1"/>
  <c r="A3943" i="1"/>
  <c r="B3919" i="1"/>
  <c r="C3919" i="1"/>
  <c r="H3919" i="1" s="1"/>
  <c r="A3964" i="1"/>
  <c r="B3940" i="1"/>
  <c r="C3940" i="1"/>
  <c r="H3940" i="1" s="1"/>
  <c r="A3953" i="1"/>
  <c r="B3929" i="1"/>
  <c r="C3929" i="1"/>
  <c r="A3949" i="1"/>
  <c r="B3925" i="1"/>
  <c r="C3925" i="1"/>
  <c r="A3962" i="1"/>
  <c r="B3938" i="1"/>
  <c r="C3938" i="1"/>
  <c r="A3947" i="1"/>
  <c r="B3923" i="1"/>
  <c r="C3923" i="1"/>
  <c r="H3923" i="1" s="1"/>
  <c r="A3959" i="1"/>
  <c r="B3935" i="1"/>
  <c r="C3935" i="1"/>
  <c r="H3903" i="1"/>
  <c r="A3941" i="1"/>
  <c r="B3917" i="1"/>
  <c r="C3917" i="1"/>
  <c r="A3955" i="1"/>
  <c r="B3931" i="1"/>
  <c r="C3931" i="1"/>
  <c r="A3957" i="1"/>
  <c r="B3933" i="1"/>
  <c r="C3933" i="1"/>
  <c r="A3956" i="1"/>
  <c r="B3932" i="1"/>
  <c r="C3932" i="1"/>
  <c r="H3932" i="1" s="1"/>
  <c r="H3912" i="1"/>
  <c r="H3915" i="1"/>
  <c r="A3951" i="1"/>
  <c r="B3927" i="1"/>
  <c r="C3927" i="1"/>
  <c r="A3946" i="1"/>
  <c r="B3922" i="1"/>
  <c r="C3922" i="1"/>
  <c r="H3922" i="1" s="1"/>
  <c r="H3897" i="1"/>
  <c r="A3942" i="1"/>
  <c r="B3918" i="1"/>
  <c r="C3918" i="1"/>
  <c r="H3918" i="1" s="1"/>
  <c r="H3913" i="1"/>
  <c r="A3954" i="1"/>
  <c r="B3930" i="1"/>
  <c r="C3930" i="1"/>
  <c r="H3930" i="1" s="1"/>
  <c r="A3948" i="1"/>
  <c r="B3924" i="1"/>
  <c r="C3924" i="1"/>
  <c r="A3950" i="1"/>
  <c r="B3926" i="1"/>
  <c r="C3926" i="1"/>
  <c r="H3910" i="1"/>
  <c r="A3960" i="1"/>
  <c r="B3936" i="1"/>
  <c r="C3936" i="1"/>
  <c r="H3895" i="1"/>
  <c r="A3963" i="1"/>
  <c r="B3939" i="1"/>
  <c r="C3939" i="1"/>
  <c r="D8221" i="1"/>
  <c r="D7396" i="1"/>
  <c r="D8604" i="1"/>
  <c r="D8204" i="1"/>
  <c r="D8613" i="1"/>
  <c r="D7931" i="1"/>
  <c r="D8597" i="1"/>
  <c r="D7939" i="1"/>
  <c r="H3936" i="1" l="1"/>
  <c r="H3931" i="1"/>
  <c r="H3925" i="1"/>
  <c r="A3966" i="1"/>
  <c r="B3942" i="1"/>
  <c r="C3942" i="1"/>
  <c r="H3942" i="1" s="1"/>
  <c r="A3968" i="1"/>
  <c r="B3944" i="1"/>
  <c r="C3944" i="1"/>
  <c r="H3944" i="1" s="1"/>
  <c r="A3988" i="1"/>
  <c r="B3964" i="1"/>
  <c r="C3964" i="1"/>
  <c r="A3972" i="1"/>
  <c r="B3948" i="1"/>
  <c r="C3948" i="1"/>
  <c r="A3983" i="1"/>
  <c r="B3959" i="1"/>
  <c r="C3959" i="1"/>
  <c r="A3984" i="1"/>
  <c r="B3960" i="1"/>
  <c r="C3960" i="1"/>
  <c r="A3973" i="1"/>
  <c r="B3949" i="1"/>
  <c r="C3949" i="1"/>
  <c r="H3917" i="1"/>
  <c r="H3929" i="1"/>
  <c r="A3967" i="1"/>
  <c r="B3943" i="1"/>
  <c r="C3943" i="1"/>
  <c r="H3943" i="1" s="1"/>
  <c r="A3979" i="1"/>
  <c r="B3955" i="1"/>
  <c r="C3955" i="1"/>
  <c r="H3939" i="1"/>
  <c r="H3926" i="1"/>
  <c r="A3978" i="1"/>
  <c r="B3954" i="1"/>
  <c r="C3954" i="1"/>
  <c r="H3954" i="1" s="1"/>
  <c r="A3970" i="1"/>
  <c r="B3946" i="1"/>
  <c r="C3946" i="1"/>
  <c r="A3980" i="1"/>
  <c r="B3956" i="1"/>
  <c r="C3956" i="1"/>
  <c r="A3971" i="1"/>
  <c r="B3947" i="1"/>
  <c r="C3947" i="1"/>
  <c r="A3976" i="1"/>
  <c r="B3952" i="1"/>
  <c r="C3952" i="1"/>
  <c r="H3952" i="1" s="1"/>
  <c r="A3985" i="1"/>
  <c r="B3961" i="1"/>
  <c r="C3961" i="1"/>
  <c r="H3927" i="1"/>
  <c r="H3933" i="1"/>
  <c r="A3965" i="1"/>
  <c r="B3941" i="1"/>
  <c r="C3941" i="1"/>
  <c r="H3941" i="1" s="1"/>
  <c r="H3938" i="1"/>
  <c r="A3977" i="1"/>
  <c r="B3953" i="1"/>
  <c r="C3953" i="1"/>
  <c r="H3953" i="1" s="1"/>
  <c r="H3934" i="1"/>
  <c r="H3921" i="1"/>
  <c r="A3987" i="1"/>
  <c r="B3963" i="1"/>
  <c r="C3963" i="1"/>
  <c r="H3963" i="1" s="1"/>
  <c r="A3974" i="1"/>
  <c r="B3950" i="1"/>
  <c r="C3950" i="1"/>
  <c r="H3950" i="1" s="1"/>
  <c r="H3924" i="1"/>
  <c r="A3975" i="1"/>
  <c r="B3951" i="1"/>
  <c r="C3951" i="1"/>
  <c r="H3951" i="1" s="1"/>
  <c r="A3981" i="1"/>
  <c r="B3957" i="1"/>
  <c r="C3957" i="1"/>
  <c r="H3935" i="1"/>
  <c r="A3986" i="1"/>
  <c r="B3962" i="1"/>
  <c r="C3962" i="1"/>
  <c r="A3982" i="1"/>
  <c r="B3958" i="1"/>
  <c r="C3958" i="1"/>
  <c r="A3969" i="1"/>
  <c r="B3945" i="1"/>
  <c r="C3945" i="1"/>
  <c r="H3945" i="1" s="1"/>
  <c r="D7963" i="1"/>
  <c r="D8228" i="1"/>
  <c r="D8621" i="1"/>
  <c r="D8628" i="1"/>
  <c r="D7955" i="1"/>
  <c r="D7420" i="1"/>
  <c r="D8637" i="1"/>
  <c r="D8245" i="1"/>
  <c r="H3962" i="1" l="1"/>
  <c r="H3946" i="1"/>
  <c r="H3955" i="1"/>
  <c r="H3949" i="1"/>
  <c r="H3960" i="1"/>
  <c r="H3957" i="1"/>
  <c r="H3961" i="1"/>
  <c r="H3964" i="1"/>
  <c r="A3990" i="1"/>
  <c r="B3966" i="1"/>
  <c r="C3966" i="1"/>
  <c r="H3966" i="1" s="1"/>
  <c r="H3958" i="1"/>
  <c r="A3998" i="1"/>
  <c r="B3974" i="1"/>
  <c r="C3974" i="1"/>
  <c r="H3974" i="1" s="1"/>
  <c r="A4001" i="1"/>
  <c r="B3977" i="1"/>
  <c r="C3977" i="1"/>
  <c r="H3977" i="1" s="1"/>
  <c r="H3956" i="1"/>
  <c r="A4002" i="1"/>
  <c r="B3978" i="1"/>
  <c r="C3978" i="1"/>
  <c r="H3978" i="1" s="1"/>
  <c r="A3991" i="1"/>
  <c r="B3967" i="1"/>
  <c r="C3967" i="1"/>
  <c r="H3967" i="1" s="1"/>
  <c r="A4008" i="1"/>
  <c r="B3984" i="1"/>
  <c r="C3984" i="1"/>
  <c r="A4009" i="1"/>
  <c r="B3985" i="1"/>
  <c r="C3985" i="1"/>
  <c r="H3985" i="1" s="1"/>
  <c r="H3959" i="1"/>
  <c r="A4012" i="1"/>
  <c r="B3988" i="1"/>
  <c r="C3988" i="1"/>
  <c r="H3988" i="1" s="1"/>
  <c r="A4005" i="1"/>
  <c r="B3981" i="1"/>
  <c r="C3981" i="1"/>
  <c r="H3981" i="1" s="1"/>
  <c r="A4006" i="1"/>
  <c r="B3982" i="1"/>
  <c r="C3982" i="1"/>
  <c r="H3982" i="1" s="1"/>
  <c r="A4004" i="1"/>
  <c r="B3980" i="1"/>
  <c r="C3980" i="1"/>
  <c r="A4007" i="1"/>
  <c r="B3983" i="1"/>
  <c r="C3983" i="1"/>
  <c r="H3983" i="1" s="1"/>
  <c r="A4011" i="1"/>
  <c r="B3987" i="1"/>
  <c r="C3987" i="1"/>
  <c r="A3999" i="1"/>
  <c r="B3975" i="1"/>
  <c r="C3975" i="1"/>
  <c r="A3989" i="1"/>
  <c r="B3965" i="1"/>
  <c r="C3965" i="1"/>
  <c r="A4000" i="1"/>
  <c r="B3976" i="1"/>
  <c r="C3976" i="1"/>
  <c r="H3976" i="1" s="1"/>
  <c r="H3948" i="1"/>
  <c r="A3992" i="1"/>
  <c r="B3968" i="1"/>
  <c r="C3968" i="1"/>
  <c r="H3968" i="1" s="1"/>
  <c r="A4010" i="1"/>
  <c r="B3986" i="1"/>
  <c r="C3986" i="1"/>
  <c r="H3986" i="1" s="1"/>
  <c r="H3947" i="1"/>
  <c r="A3994" i="1"/>
  <c r="B3970" i="1"/>
  <c r="C3970" i="1"/>
  <c r="H3970" i="1" s="1"/>
  <c r="A4003" i="1"/>
  <c r="B3979" i="1"/>
  <c r="C3979" i="1"/>
  <c r="H3979" i="1" s="1"/>
  <c r="A3997" i="1"/>
  <c r="B3973" i="1"/>
  <c r="C3973" i="1"/>
  <c r="A3996" i="1"/>
  <c r="B3972" i="1"/>
  <c r="C3972" i="1"/>
  <c r="H3972" i="1" s="1"/>
  <c r="A3993" i="1"/>
  <c r="B3969" i="1"/>
  <c r="C3969" i="1"/>
  <c r="H3969" i="1" s="1"/>
  <c r="A3995" i="1"/>
  <c r="B3971" i="1"/>
  <c r="C3971" i="1"/>
  <c r="D8645" i="1"/>
  <c r="D7444" i="1"/>
  <c r="D8252" i="1"/>
  <c r="D8652" i="1"/>
  <c r="D8269" i="1"/>
  <c r="D8661" i="1"/>
  <c r="D7979" i="1"/>
  <c r="D7987" i="1"/>
  <c r="H3987" i="1" l="1"/>
  <c r="A4036" i="1"/>
  <c r="B4012" i="1"/>
  <c r="C4012" i="1"/>
  <c r="A4017" i="1"/>
  <c r="B3993" i="1"/>
  <c r="C3993" i="1"/>
  <c r="H3993" i="1" s="1"/>
  <c r="A4034" i="1"/>
  <c r="B4010" i="1"/>
  <c r="C4010" i="1"/>
  <c r="H3965" i="1"/>
  <c r="A4035" i="1"/>
  <c r="B4011" i="1"/>
  <c r="C4011" i="1"/>
  <c r="H4011" i="1" s="1"/>
  <c r="A4025" i="1"/>
  <c r="B4001" i="1"/>
  <c r="C4001" i="1"/>
  <c r="A4027" i="1"/>
  <c r="B4003" i="1"/>
  <c r="C4003" i="1"/>
  <c r="A4015" i="1"/>
  <c r="B3991" i="1"/>
  <c r="C3991" i="1"/>
  <c r="H3991" i="1" s="1"/>
  <c r="A4023" i="1"/>
  <c r="B3999" i="1"/>
  <c r="C3999" i="1"/>
  <c r="A4013" i="1"/>
  <c r="B3989" i="1"/>
  <c r="C3989" i="1"/>
  <c r="A4019" i="1"/>
  <c r="B3995" i="1"/>
  <c r="C3995" i="1"/>
  <c r="A4030" i="1"/>
  <c r="B4006" i="1"/>
  <c r="C4006" i="1"/>
  <c r="H4006" i="1" s="1"/>
  <c r="H3971" i="1"/>
  <c r="A4020" i="1"/>
  <c r="B3996" i="1"/>
  <c r="C3996" i="1"/>
  <c r="H3996" i="1" s="1"/>
  <c r="A4016" i="1"/>
  <c r="B3992" i="1"/>
  <c r="C3992" i="1"/>
  <c r="H3975" i="1"/>
  <c r="A4031" i="1"/>
  <c r="B4007" i="1"/>
  <c r="C4007" i="1"/>
  <c r="H4007" i="1" s="1"/>
  <c r="A4033" i="1"/>
  <c r="B4009" i="1"/>
  <c r="C4009" i="1"/>
  <c r="A4022" i="1"/>
  <c r="B3998" i="1"/>
  <c r="C3998" i="1"/>
  <c r="H3973" i="1"/>
  <c r="A4018" i="1"/>
  <c r="B3994" i="1"/>
  <c r="C3994" i="1"/>
  <c r="H3980" i="1"/>
  <c r="A4029" i="1"/>
  <c r="B4005" i="1"/>
  <c r="C4005" i="1"/>
  <c r="H3984" i="1"/>
  <c r="A4026" i="1"/>
  <c r="B4002" i="1"/>
  <c r="C4002" i="1"/>
  <c r="A4028" i="1"/>
  <c r="B4004" i="1"/>
  <c r="C4004" i="1"/>
  <c r="H4004" i="1" s="1"/>
  <c r="A4032" i="1"/>
  <c r="B4008" i="1"/>
  <c r="C4008" i="1"/>
  <c r="H4008" i="1" s="1"/>
  <c r="A4021" i="1"/>
  <c r="B3997" i="1"/>
  <c r="C3997" i="1"/>
  <c r="H3997" i="1" s="1"/>
  <c r="A4024" i="1"/>
  <c r="B4000" i="1"/>
  <c r="C4000" i="1"/>
  <c r="A4014" i="1"/>
  <c r="B3990" i="1"/>
  <c r="C3990" i="1"/>
  <c r="H3990" i="1" s="1"/>
  <c r="D8003" i="1"/>
  <c r="D8276" i="1"/>
  <c r="D8685" i="1"/>
  <c r="D8293" i="1"/>
  <c r="D7468" i="1"/>
  <c r="D8011" i="1"/>
  <c r="D8676" i="1"/>
  <c r="D8669" i="1"/>
  <c r="H3992" i="1" l="1"/>
  <c r="H3999" i="1"/>
  <c r="H4010" i="1"/>
  <c r="A4048" i="1"/>
  <c r="B4024" i="1"/>
  <c r="C4024" i="1"/>
  <c r="H4024" i="1" s="1"/>
  <c r="A4053" i="1"/>
  <c r="B4029" i="1"/>
  <c r="C4029" i="1"/>
  <c r="H4029" i="1" s="1"/>
  <c r="A4046" i="1"/>
  <c r="B4022" i="1"/>
  <c r="C4022" i="1"/>
  <c r="A4052" i="1"/>
  <c r="B4028" i="1"/>
  <c r="C4028" i="1"/>
  <c r="H4009" i="1"/>
  <c r="A4054" i="1"/>
  <c r="B4030" i="1"/>
  <c r="C4030" i="1"/>
  <c r="H4001" i="1"/>
  <c r="A4051" i="1"/>
  <c r="B4027" i="1"/>
  <c r="C4027" i="1"/>
  <c r="H4002" i="1"/>
  <c r="H3994" i="1"/>
  <c r="A4040" i="1"/>
  <c r="B4016" i="1"/>
  <c r="C4016" i="1"/>
  <c r="H4016" i="1" s="1"/>
  <c r="H3995" i="1"/>
  <c r="A4047" i="1"/>
  <c r="B4023" i="1"/>
  <c r="C4023" i="1"/>
  <c r="H4023" i="1" s="1"/>
  <c r="A4058" i="1"/>
  <c r="B4034" i="1"/>
  <c r="C4034" i="1"/>
  <c r="A4049" i="1"/>
  <c r="B4025" i="1"/>
  <c r="C4025" i="1"/>
  <c r="A4057" i="1"/>
  <c r="B4033" i="1"/>
  <c r="C4033" i="1"/>
  <c r="H4033" i="1" s="1"/>
  <c r="A4043" i="1"/>
  <c r="B4019" i="1"/>
  <c r="C4019" i="1"/>
  <c r="H4019" i="1" s="1"/>
  <c r="A4050" i="1"/>
  <c r="B4026" i="1"/>
  <c r="C4026" i="1"/>
  <c r="A4042" i="1"/>
  <c r="B4018" i="1"/>
  <c r="C4018" i="1"/>
  <c r="A4038" i="1"/>
  <c r="B4014" i="1"/>
  <c r="C4014" i="1"/>
  <c r="A4044" i="1"/>
  <c r="B4020" i="1"/>
  <c r="C4020" i="1"/>
  <c r="H4020" i="1" s="1"/>
  <c r="H3989" i="1"/>
  <c r="A4039" i="1"/>
  <c r="B4015" i="1"/>
  <c r="C4015" i="1"/>
  <c r="H4015" i="1" s="1"/>
  <c r="A4041" i="1"/>
  <c r="B4017" i="1"/>
  <c r="C4017" i="1"/>
  <c r="H4000" i="1"/>
  <c r="A4056" i="1"/>
  <c r="B4032" i="1"/>
  <c r="C4032" i="1"/>
  <c r="H4005" i="1"/>
  <c r="H3998" i="1"/>
  <c r="A4055" i="1"/>
  <c r="B4031" i="1"/>
  <c r="C4031" i="1"/>
  <c r="H4031" i="1" s="1"/>
  <c r="H4003" i="1"/>
  <c r="A4059" i="1"/>
  <c r="B4035" i="1"/>
  <c r="C4035" i="1"/>
  <c r="H4035" i="1" s="1"/>
  <c r="H4012" i="1"/>
  <c r="A4037" i="1"/>
  <c r="B4013" i="1"/>
  <c r="C4013" i="1"/>
  <c r="H4013" i="1" s="1"/>
  <c r="A4045" i="1"/>
  <c r="B4021" i="1"/>
  <c r="C4021" i="1"/>
  <c r="A4060" i="1"/>
  <c r="B4036" i="1"/>
  <c r="C4036" i="1"/>
  <c r="D8693" i="1"/>
  <c r="D8317" i="1"/>
  <c r="D8700" i="1"/>
  <c r="D8709" i="1"/>
  <c r="D8035" i="1"/>
  <c r="D8300" i="1"/>
  <c r="D7492" i="1"/>
  <c r="D8027" i="1"/>
  <c r="H4014" i="1" l="1"/>
  <c r="H4022" i="1"/>
  <c r="A4080" i="1"/>
  <c r="B4056" i="1"/>
  <c r="C4056" i="1"/>
  <c r="H4056" i="1" s="1"/>
  <c r="H4021" i="1"/>
  <c r="H4032" i="1"/>
  <c r="A4062" i="1"/>
  <c r="B4038" i="1"/>
  <c r="C4038" i="1"/>
  <c r="H4034" i="1"/>
  <c r="H4030" i="1"/>
  <c r="A4065" i="1"/>
  <c r="B4041" i="1"/>
  <c r="C4041" i="1"/>
  <c r="H4041" i="1" s="1"/>
  <c r="A4084" i="1"/>
  <c r="B4060" i="1"/>
  <c r="C4060" i="1"/>
  <c r="A4083" i="1"/>
  <c r="B4059" i="1"/>
  <c r="C4059" i="1"/>
  <c r="H4059" i="1" s="1"/>
  <c r="A4063" i="1"/>
  <c r="B4039" i="1"/>
  <c r="C4039" i="1"/>
  <c r="H4018" i="1"/>
  <c r="A4067" i="1"/>
  <c r="B4043" i="1"/>
  <c r="C4043" i="1"/>
  <c r="H4043" i="1" s="1"/>
  <c r="A4064" i="1"/>
  <c r="B4040" i="1"/>
  <c r="C4040" i="1"/>
  <c r="H4040" i="1" s="1"/>
  <c r="A4070" i="1"/>
  <c r="B4046" i="1"/>
  <c r="C4046" i="1"/>
  <c r="A4082" i="1"/>
  <c r="B4058" i="1"/>
  <c r="C4058" i="1"/>
  <c r="H4058" i="1" s="1"/>
  <c r="A4078" i="1"/>
  <c r="B4054" i="1"/>
  <c r="C4054" i="1"/>
  <c r="H4017" i="1"/>
  <c r="H4026" i="1"/>
  <c r="A4081" i="1"/>
  <c r="B4057" i="1"/>
  <c r="C4057" i="1"/>
  <c r="H4057" i="1" s="1"/>
  <c r="H4027" i="1"/>
  <c r="H4028" i="1"/>
  <c r="A4077" i="1"/>
  <c r="B4053" i="1"/>
  <c r="C4053" i="1"/>
  <c r="A4066" i="1"/>
  <c r="B4042" i="1"/>
  <c r="C4042" i="1"/>
  <c r="H4042" i="1" s="1"/>
  <c r="H4036" i="1"/>
  <c r="A4061" i="1"/>
  <c r="B4037" i="1"/>
  <c r="C4037" i="1"/>
  <c r="A4079" i="1"/>
  <c r="B4055" i="1"/>
  <c r="C4055" i="1"/>
  <c r="H4055" i="1" s="1"/>
  <c r="A4068" i="1"/>
  <c r="B4044" i="1"/>
  <c r="C4044" i="1"/>
  <c r="H4044" i="1" s="1"/>
  <c r="H4025" i="1"/>
  <c r="A4071" i="1"/>
  <c r="B4047" i="1"/>
  <c r="C4047" i="1"/>
  <c r="A4074" i="1"/>
  <c r="B4050" i="1"/>
  <c r="C4050" i="1"/>
  <c r="H4050" i="1" s="1"/>
  <c r="A4075" i="1"/>
  <c r="B4051" i="1"/>
  <c r="C4051" i="1"/>
  <c r="A4076" i="1"/>
  <c r="B4052" i="1"/>
  <c r="C4052" i="1"/>
  <c r="H4052" i="1" s="1"/>
  <c r="A4069" i="1"/>
  <c r="B4045" i="1"/>
  <c r="C4045" i="1"/>
  <c r="H4045" i="1" s="1"/>
  <c r="A4073" i="1"/>
  <c r="B4049" i="1"/>
  <c r="C4049" i="1"/>
  <c r="A4072" i="1"/>
  <c r="B4048" i="1"/>
  <c r="C4048" i="1"/>
  <c r="H4048" i="1" s="1"/>
  <c r="D8733" i="1"/>
  <c r="D7516" i="1"/>
  <c r="D8724" i="1"/>
  <c r="D8324" i="1"/>
  <c r="D8341" i="1"/>
  <c r="D8051" i="1"/>
  <c r="D8059" i="1"/>
  <c r="D8717" i="1"/>
  <c r="H4047" i="1" l="1"/>
  <c r="H4051" i="1"/>
  <c r="H4037" i="1"/>
  <c r="A4093" i="1"/>
  <c r="B4069" i="1"/>
  <c r="C4069" i="1"/>
  <c r="H4069" i="1" s="1"/>
  <c r="A4092" i="1"/>
  <c r="B4068" i="1"/>
  <c r="C4068" i="1"/>
  <c r="H4068" i="1" s="1"/>
  <c r="A4096" i="1"/>
  <c r="B4072" i="1"/>
  <c r="C4072" i="1"/>
  <c r="H4049" i="1"/>
  <c r="A4100" i="1"/>
  <c r="B4076" i="1"/>
  <c r="C4076" i="1"/>
  <c r="A4103" i="1"/>
  <c r="B4079" i="1"/>
  <c r="C4079" i="1"/>
  <c r="H4053" i="1"/>
  <c r="H4046" i="1"/>
  <c r="A4091" i="1"/>
  <c r="B4067" i="1"/>
  <c r="C4067" i="1"/>
  <c r="H4060" i="1"/>
  <c r="H4038" i="1"/>
  <c r="A4085" i="1"/>
  <c r="B4061" i="1"/>
  <c r="C4061" i="1"/>
  <c r="H4061" i="1" s="1"/>
  <c r="A4095" i="1"/>
  <c r="B4071" i="1"/>
  <c r="C4071" i="1"/>
  <c r="A4097" i="1"/>
  <c r="B4073" i="1"/>
  <c r="C4073" i="1"/>
  <c r="A4101" i="1"/>
  <c r="B4077" i="1"/>
  <c r="C4077" i="1"/>
  <c r="H4054" i="1"/>
  <c r="A4094" i="1"/>
  <c r="B4070" i="1"/>
  <c r="C4070" i="1"/>
  <c r="H4039" i="1"/>
  <c r="A4108" i="1"/>
  <c r="B4084" i="1"/>
  <c r="C4084" i="1"/>
  <c r="A4086" i="1"/>
  <c r="B4062" i="1"/>
  <c r="C4062" i="1"/>
  <c r="H4062" i="1" s="1"/>
  <c r="A4102" i="1"/>
  <c r="B4078" i="1"/>
  <c r="C4078" i="1"/>
  <c r="A4087" i="1"/>
  <c r="B4063" i="1"/>
  <c r="C4063" i="1"/>
  <c r="A4099" i="1"/>
  <c r="B4075" i="1"/>
  <c r="C4075" i="1"/>
  <c r="A4088" i="1"/>
  <c r="B4064" i="1"/>
  <c r="C4064" i="1"/>
  <c r="H4064" i="1" s="1"/>
  <c r="A4089" i="1"/>
  <c r="B4065" i="1"/>
  <c r="C4065" i="1"/>
  <c r="A4098" i="1"/>
  <c r="B4074" i="1"/>
  <c r="C4074" i="1"/>
  <c r="A4090" i="1"/>
  <c r="B4066" i="1"/>
  <c r="C4066" i="1"/>
  <c r="A4105" i="1"/>
  <c r="B4081" i="1"/>
  <c r="C4081" i="1"/>
  <c r="H4081" i="1" s="1"/>
  <c r="A4106" i="1"/>
  <c r="B4082" i="1"/>
  <c r="C4082" i="1"/>
  <c r="A4107" i="1"/>
  <c r="B4083" i="1"/>
  <c r="C4083" i="1"/>
  <c r="A4104" i="1"/>
  <c r="B4080" i="1"/>
  <c r="C4080" i="1"/>
  <c r="D8365" i="1"/>
  <c r="D8741" i="1"/>
  <c r="D8348" i="1"/>
  <c r="D8075" i="1"/>
  <c r="D8083" i="1"/>
  <c r="D8748" i="1"/>
  <c r="D7540" i="1"/>
  <c r="D8757" i="1"/>
  <c r="H4065" i="1" l="1"/>
  <c r="H4071" i="1"/>
  <c r="H4067" i="1"/>
  <c r="H4076" i="1"/>
  <c r="H4082" i="1"/>
  <c r="H4078" i="1"/>
  <c r="H4072" i="1"/>
  <c r="H4074" i="1"/>
  <c r="A4112" i="1"/>
  <c r="B4088" i="1"/>
  <c r="C4088" i="1"/>
  <c r="H4073" i="1"/>
  <c r="A4109" i="1"/>
  <c r="B4085" i="1"/>
  <c r="C4085" i="1"/>
  <c r="H4085" i="1" s="1"/>
  <c r="H4079" i="1"/>
  <c r="A4122" i="1"/>
  <c r="B4098" i="1"/>
  <c r="C4098" i="1"/>
  <c r="A4131" i="1"/>
  <c r="B4107" i="1"/>
  <c r="C4107" i="1"/>
  <c r="A4132" i="1"/>
  <c r="B4108" i="1"/>
  <c r="C4108" i="1"/>
  <c r="A4125" i="1"/>
  <c r="B4101" i="1"/>
  <c r="C4101" i="1"/>
  <c r="H4101" i="1" s="1"/>
  <c r="H4080" i="1"/>
  <c r="A4130" i="1"/>
  <c r="B4106" i="1"/>
  <c r="C4106" i="1"/>
  <c r="H4106" i="1" s="1"/>
  <c r="H4075" i="1"/>
  <c r="A4126" i="1"/>
  <c r="B4102" i="1"/>
  <c r="C4102" i="1"/>
  <c r="H4102" i="1" s="1"/>
  <c r="H4070" i="1"/>
  <c r="A4120" i="1"/>
  <c r="B4096" i="1"/>
  <c r="C4096" i="1"/>
  <c r="H4096" i="1" s="1"/>
  <c r="A4127" i="1"/>
  <c r="B4103" i="1"/>
  <c r="C4103" i="1"/>
  <c r="H4103" i="1" s="1"/>
  <c r="A4121" i="1"/>
  <c r="B4097" i="1"/>
  <c r="C4097" i="1"/>
  <c r="A4128" i="1"/>
  <c r="B4104" i="1"/>
  <c r="C4104" i="1"/>
  <c r="H4083" i="1"/>
  <c r="A4129" i="1"/>
  <c r="B4105" i="1"/>
  <c r="C4105" i="1"/>
  <c r="H4063" i="1"/>
  <c r="A4110" i="1"/>
  <c r="B4086" i="1"/>
  <c r="C4086" i="1"/>
  <c r="A4116" i="1"/>
  <c r="B4092" i="1"/>
  <c r="C4092" i="1"/>
  <c r="H4092" i="1" s="1"/>
  <c r="A4123" i="1"/>
  <c r="B4099" i="1"/>
  <c r="C4099" i="1"/>
  <c r="A4118" i="1"/>
  <c r="B4094" i="1"/>
  <c r="C4094" i="1"/>
  <c r="H4066" i="1"/>
  <c r="A4113" i="1"/>
  <c r="B4089" i="1"/>
  <c r="C4089" i="1"/>
  <c r="H4084" i="1"/>
  <c r="H4077" i="1"/>
  <c r="A4119" i="1"/>
  <c r="B4095" i="1"/>
  <c r="C4095" i="1"/>
  <c r="H4095" i="1" s="1"/>
  <c r="A4115" i="1"/>
  <c r="B4091" i="1"/>
  <c r="C4091" i="1"/>
  <c r="A4124" i="1"/>
  <c r="B4100" i="1"/>
  <c r="C4100" i="1"/>
  <c r="A4111" i="1"/>
  <c r="B4087" i="1"/>
  <c r="C4087" i="1"/>
  <c r="H4087" i="1" s="1"/>
  <c r="A4114" i="1"/>
  <c r="B4090" i="1"/>
  <c r="C4090" i="1"/>
  <c r="H4090" i="1" s="1"/>
  <c r="A4117" i="1"/>
  <c r="B4093" i="1"/>
  <c r="C4093" i="1"/>
  <c r="D8099" i="1"/>
  <c r="D7564" i="1"/>
  <c r="D8372" i="1"/>
  <c r="D8107" i="1"/>
  <c r="D8389" i="1"/>
  <c r="H4098" i="1" l="1"/>
  <c r="H4088" i="1"/>
  <c r="H4099" i="1"/>
  <c r="A4134" i="1"/>
  <c r="B4110" i="1"/>
  <c r="C4110" i="1"/>
  <c r="A4152" i="1"/>
  <c r="B4128" i="1"/>
  <c r="C4128" i="1"/>
  <c r="A4156" i="1"/>
  <c r="B4132" i="1"/>
  <c r="C4132" i="1"/>
  <c r="A4139" i="1"/>
  <c r="B4115" i="1"/>
  <c r="C4115" i="1"/>
  <c r="A4137" i="1"/>
  <c r="B4113" i="1"/>
  <c r="C4113" i="1"/>
  <c r="A4141" i="1"/>
  <c r="B4117" i="1"/>
  <c r="C4117" i="1"/>
  <c r="A4148" i="1"/>
  <c r="B4124" i="1"/>
  <c r="C4124" i="1"/>
  <c r="H4091" i="1"/>
  <c r="H4089" i="1"/>
  <c r="H4097" i="1"/>
  <c r="A4144" i="1"/>
  <c r="B4120" i="1"/>
  <c r="C4120" i="1"/>
  <c r="A4154" i="1"/>
  <c r="B4130" i="1"/>
  <c r="C4130" i="1"/>
  <c r="H4130" i="1" s="1"/>
  <c r="H4107" i="1"/>
  <c r="A4142" i="1"/>
  <c r="B4118" i="1"/>
  <c r="C4118" i="1"/>
  <c r="A4138" i="1"/>
  <c r="B4114" i="1"/>
  <c r="C4114" i="1"/>
  <c r="A4147" i="1"/>
  <c r="B4123" i="1"/>
  <c r="C4123" i="1"/>
  <c r="H4105" i="1"/>
  <c r="A4133" i="1"/>
  <c r="B4109" i="1"/>
  <c r="C4109" i="1"/>
  <c r="A4155" i="1"/>
  <c r="B4131" i="1"/>
  <c r="C4131" i="1"/>
  <c r="H4131" i="1" s="1"/>
  <c r="A4145" i="1"/>
  <c r="B4121" i="1"/>
  <c r="C4121" i="1"/>
  <c r="H4093" i="1"/>
  <c r="A4135" i="1"/>
  <c r="B4111" i="1"/>
  <c r="C4111" i="1"/>
  <c r="H4111" i="1" s="1"/>
  <c r="H4094" i="1"/>
  <c r="A4140" i="1"/>
  <c r="B4116" i="1"/>
  <c r="C4116" i="1"/>
  <c r="A4150" i="1"/>
  <c r="B4126" i="1"/>
  <c r="C4126" i="1"/>
  <c r="A4149" i="1"/>
  <c r="B4125" i="1"/>
  <c r="C4125" i="1"/>
  <c r="A4153" i="1"/>
  <c r="B4129" i="1"/>
  <c r="C4129" i="1"/>
  <c r="H4129" i="1" s="1"/>
  <c r="H4100" i="1"/>
  <c r="A4143" i="1"/>
  <c r="B4119" i="1"/>
  <c r="C4119" i="1"/>
  <c r="H4119" i="1" s="1"/>
  <c r="H4086" i="1"/>
  <c r="H4104" i="1"/>
  <c r="A4151" i="1"/>
  <c r="B4127" i="1"/>
  <c r="C4127" i="1"/>
  <c r="H4108" i="1"/>
  <c r="A4146" i="1"/>
  <c r="B4122" i="1"/>
  <c r="C4122" i="1"/>
  <c r="H4122" i="1" s="1"/>
  <c r="A4136" i="1"/>
  <c r="B4112" i="1"/>
  <c r="C4112" i="1"/>
  <c r="H4112" i="1" s="1"/>
  <c r="D8413" i="1"/>
  <c r="D8131" i="1"/>
  <c r="D8396" i="1"/>
  <c r="D7588" i="1"/>
  <c r="D8123" i="1"/>
  <c r="H4120" i="1" l="1"/>
  <c r="H4110" i="1"/>
  <c r="H4125" i="1"/>
  <c r="H4123" i="1"/>
  <c r="H4128" i="1"/>
  <c r="H4113" i="1"/>
  <c r="A4180" i="1"/>
  <c r="B4156" i="1"/>
  <c r="C4156" i="1"/>
  <c r="H4156" i="1" s="1"/>
  <c r="A4170" i="1"/>
  <c r="B4146" i="1"/>
  <c r="C4146" i="1"/>
  <c r="A4173" i="1"/>
  <c r="B4149" i="1"/>
  <c r="C4149" i="1"/>
  <c r="A4167" i="1"/>
  <c r="B4143" i="1"/>
  <c r="C4143" i="1"/>
  <c r="H4126" i="1"/>
  <c r="A4179" i="1"/>
  <c r="B4155" i="1"/>
  <c r="C4155" i="1"/>
  <c r="H4155" i="1" s="1"/>
  <c r="H4114" i="1"/>
  <c r="H4124" i="1"/>
  <c r="A4161" i="1"/>
  <c r="B4137" i="1"/>
  <c r="C4137" i="1"/>
  <c r="H4137" i="1" s="1"/>
  <c r="A4164" i="1"/>
  <c r="B4140" i="1"/>
  <c r="C4140" i="1"/>
  <c r="H4140" i="1" s="1"/>
  <c r="A4169" i="1"/>
  <c r="B4145" i="1"/>
  <c r="C4145" i="1"/>
  <c r="H4145" i="1" s="1"/>
  <c r="A4171" i="1"/>
  <c r="B4147" i="1"/>
  <c r="C4147" i="1"/>
  <c r="H4127" i="1"/>
  <c r="A4159" i="1"/>
  <c r="B4135" i="1"/>
  <c r="C4135" i="1"/>
  <c r="H4109" i="1"/>
  <c r="A4178" i="1"/>
  <c r="B4154" i="1"/>
  <c r="C4154" i="1"/>
  <c r="H4115" i="1"/>
  <c r="A4176" i="1"/>
  <c r="B4152" i="1"/>
  <c r="C4152" i="1"/>
  <c r="A4174" i="1"/>
  <c r="B4150" i="1"/>
  <c r="C4150" i="1"/>
  <c r="H4150" i="1" s="1"/>
  <c r="A4172" i="1"/>
  <c r="B4148" i="1"/>
  <c r="C4148" i="1"/>
  <c r="H4148" i="1" s="1"/>
  <c r="A4162" i="1"/>
  <c r="B4138" i="1"/>
  <c r="C4138" i="1"/>
  <c r="H4138" i="1" s="1"/>
  <c r="A4175" i="1"/>
  <c r="B4151" i="1"/>
  <c r="C4151" i="1"/>
  <c r="H4116" i="1"/>
  <c r="H4121" i="1"/>
  <c r="A4157" i="1"/>
  <c r="B4133" i="1"/>
  <c r="C4133" i="1"/>
  <c r="H4133" i="1" s="1"/>
  <c r="H4118" i="1"/>
  <c r="H4117" i="1"/>
  <c r="A4163" i="1"/>
  <c r="B4139" i="1"/>
  <c r="C4139" i="1"/>
  <c r="H4139" i="1" s="1"/>
  <c r="A4160" i="1"/>
  <c r="B4136" i="1"/>
  <c r="C4136" i="1"/>
  <c r="H4136" i="1" s="1"/>
  <c r="A4177" i="1"/>
  <c r="B4153" i="1"/>
  <c r="C4153" i="1"/>
  <c r="A4168" i="1"/>
  <c r="B4144" i="1"/>
  <c r="C4144" i="1"/>
  <c r="H4132" i="1"/>
  <c r="A4158" i="1"/>
  <c r="B4134" i="1"/>
  <c r="C4134" i="1"/>
  <c r="H4134" i="1" s="1"/>
  <c r="A4166" i="1"/>
  <c r="B4142" i="1"/>
  <c r="C4142" i="1"/>
  <c r="H4142" i="1" s="1"/>
  <c r="A4165" i="1"/>
  <c r="B4141" i="1"/>
  <c r="C4141" i="1"/>
  <c r="H4141" i="1" s="1"/>
  <c r="D8420" i="1"/>
  <c r="D7612" i="1"/>
  <c r="D8155" i="1"/>
  <c r="D8147" i="1"/>
  <c r="D8437" i="1"/>
  <c r="A4200" i="1" l="1"/>
  <c r="B4176" i="1"/>
  <c r="C4176" i="1"/>
  <c r="A4183" i="1"/>
  <c r="B4159" i="1"/>
  <c r="C4159" i="1"/>
  <c r="H4159" i="1" s="1"/>
  <c r="A4197" i="1"/>
  <c r="B4173" i="1"/>
  <c r="C4173" i="1"/>
  <c r="A4192" i="1"/>
  <c r="B4168" i="1"/>
  <c r="C4168" i="1"/>
  <c r="H4168" i="1" s="1"/>
  <c r="A4190" i="1"/>
  <c r="B4166" i="1"/>
  <c r="C4166" i="1"/>
  <c r="H4153" i="1"/>
  <c r="A4187" i="1"/>
  <c r="B4163" i="1"/>
  <c r="C4163" i="1"/>
  <c r="H4151" i="1"/>
  <c r="A4196" i="1"/>
  <c r="B4172" i="1"/>
  <c r="C4172" i="1"/>
  <c r="H4154" i="1"/>
  <c r="H4147" i="1"/>
  <c r="A4188" i="1"/>
  <c r="B4164" i="1"/>
  <c r="C4164" i="1"/>
  <c r="H4164" i="1" s="1"/>
  <c r="A4203" i="1"/>
  <c r="B4179" i="1"/>
  <c r="C4179" i="1"/>
  <c r="H4146" i="1"/>
  <c r="A4201" i="1"/>
  <c r="B4177" i="1"/>
  <c r="C4177" i="1"/>
  <c r="A4199" i="1"/>
  <c r="B4175" i="1"/>
  <c r="C4175" i="1"/>
  <c r="H4175" i="1" s="1"/>
  <c r="A4202" i="1"/>
  <c r="B4178" i="1"/>
  <c r="C4178" i="1"/>
  <c r="A4195" i="1"/>
  <c r="B4171" i="1"/>
  <c r="C4171" i="1"/>
  <c r="H4171" i="1" s="1"/>
  <c r="H4143" i="1"/>
  <c r="A4194" i="1"/>
  <c r="B4170" i="1"/>
  <c r="C4170" i="1"/>
  <c r="H4170" i="1" s="1"/>
  <c r="A4185" i="1"/>
  <c r="B4161" i="1"/>
  <c r="C4161" i="1"/>
  <c r="A4182" i="1"/>
  <c r="B4158" i="1"/>
  <c r="C4158" i="1"/>
  <c r="H4158" i="1" s="1"/>
  <c r="A4198" i="1"/>
  <c r="B4174" i="1"/>
  <c r="C4174" i="1"/>
  <c r="H4152" i="1"/>
  <c r="H4135" i="1"/>
  <c r="A4191" i="1"/>
  <c r="B4167" i="1"/>
  <c r="C4167" i="1"/>
  <c r="H4167" i="1" s="1"/>
  <c r="A4189" i="1"/>
  <c r="B4165" i="1"/>
  <c r="C4165" i="1"/>
  <c r="H4144" i="1"/>
  <c r="A4184" i="1"/>
  <c r="B4160" i="1"/>
  <c r="C4160" i="1"/>
  <c r="A4181" i="1"/>
  <c r="B4157" i="1"/>
  <c r="C4157" i="1"/>
  <c r="H4157" i="1" s="1"/>
  <c r="A4186" i="1"/>
  <c r="B4162" i="1"/>
  <c r="C4162" i="1"/>
  <c r="A4193" i="1"/>
  <c r="B4169" i="1"/>
  <c r="C4169" i="1"/>
  <c r="H4169" i="1" s="1"/>
  <c r="H4149" i="1"/>
  <c r="A4204" i="1"/>
  <c r="B4180" i="1"/>
  <c r="C4180" i="1"/>
  <c r="D8171" i="1"/>
  <c r="D8179" i="1"/>
  <c r="D7636" i="1"/>
  <c r="D8461" i="1"/>
  <c r="D8444" i="1"/>
  <c r="H4165" i="1" l="1"/>
  <c r="H4174" i="1"/>
  <c r="H4178" i="1"/>
  <c r="H4173" i="1"/>
  <c r="A4210" i="1"/>
  <c r="B4186" i="1"/>
  <c r="C4186" i="1"/>
  <c r="A4213" i="1"/>
  <c r="B4189" i="1"/>
  <c r="C4189" i="1"/>
  <c r="H4189" i="1" s="1"/>
  <c r="A4222" i="1"/>
  <c r="B4198" i="1"/>
  <c r="C4198" i="1"/>
  <c r="A4226" i="1"/>
  <c r="B4202" i="1"/>
  <c r="C4202" i="1"/>
  <c r="H4202" i="1" s="1"/>
  <c r="H4179" i="1"/>
  <c r="H4172" i="1"/>
  <c r="H4166" i="1"/>
  <c r="A4221" i="1"/>
  <c r="B4197" i="1"/>
  <c r="C4197" i="1"/>
  <c r="A4218" i="1"/>
  <c r="B4194" i="1"/>
  <c r="C4194" i="1"/>
  <c r="A4209" i="1"/>
  <c r="B4185" i="1"/>
  <c r="C4185" i="1"/>
  <c r="A4228" i="1"/>
  <c r="B4204" i="1"/>
  <c r="C4204" i="1"/>
  <c r="H4160" i="1"/>
  <c r="A4227" i="1"/>
  <c r="B4203" i="1"/>
  <c r="C4203" i="1"/>
  <c r="A4220" i="1"/>
  <c r="B4196" i="1"/>
  <c r="C4196" i="1"/>
  <c r="A4214" i="1"/>
  <c r="B4190" i="1"/>
  <c r="C4190" i="1"/>
  <c r="A4223" i="1"/>
  <c r="B4199" i="1"/>
  <c r="C4199" i="1"/>
  <c r="A4207" i="1"/>
  <c r="B4183" i="1"/>
  <c r="C4183" i="1"/>
  <c r="A4217" i="1"/>
  <c r="B4193" i="1"/>
  <c r="C4193" i="1"/>
  <c r="H4193" i="1" s="1"/>
  <c r="A4215" i="1"/>
  <c r="B4191" i="1"/>
  <c r="C4191" i="1"/>
  <c r="A4206" i="1"/>
  <c r="B4182" i="1"/>
  <c r="C4182" i="1"/>
  <c r="H4182" i="1" s="1"/>
  <c r="H4162" i="1"/>
  <c r="A4208" i="1"/>
  <c r="B4184" i="1"/>
  <c r="C4184" i="1"/>
  <c r="H4161" i="1"/>
  <c r="H4177" i="1"/>
  <c r="H4163" i="1"/>
  <c r="H4176" i="1"/>
  <c r="A4205" i="1"/>
  <c r="B4181" i="1"/>
  <c r="C4181" i="1"/>
  <c r="H4180" i="1"/>
  <c r="A4219" i="1"/>
  <c r="B4195" i="1"/>
  <c r="C4195" i="1"/>
  <c r="A4212" i="1"/>
  <c r="B4188" i="1"/>
  <c r="C4188" i="1"/>
  <c r="H4188" i="1" s="1"/>
  <c r="A4216" i="1"/>
  <c r="B4192" i="1"/>
  <c r="C4192" i="1"/>
  <c r="A4225" i="1"/>
  <c r="B4201" i="1"/>
  <c r="C4201" i="1"/>
  <c r="H4201" i="1" s="1"/>
  <c r="A4211" i="1"/>
  <c r="B4187" i="1"/>
  <c r="C4187" i="1"/>
  <c r="A4224" i="1"/>
  <c r="B4200" i="1"/>
  <c r="C4200" i="1"/>
  <c r="D7660" i="1"/>
  <c r="D8468" i="1"/>
  <c r="D8485" i="1"/>
  <c r="D8203" i="1"/>
  <c r="D8195" i="1"/>
  <c r="H4192" i="1" l="1"/>
  <c r="H4191" i="1"/>
  <c r="H4198" i="1"/>
  <c r="A4243" i="1"/>
  <c r="B4219" i="1"/>
  <c r="C4219" i="1"/>
  <c r="H4219" i="1" s="1"/>
  <c r="A4248" i="1"/>
  <c r="B4224" i="1"/>
  <c r="C4224" i="1"/>
  <c r="H4224" i="1" s="1"/>
  <c r="H4184" i="1"/>
  <c r="H4199" i="1"/>
  <c r="A4244" i="1"/>
  <c r="B4220" i="1"/>
  <c r="C4220" i="1"/>
  <c r="H4220" i="1" s="1"/>
  <c r="H4185" i="1"/>
  <c r="A4245" i="1"/>
  <c r="B4221" i="1"/>
  <c r="C4221" i="1"/>
  <c r="H4221" i="1" s="1"/>
  <c r="H4187" i="1"/>
  <c r="A4240" i="1"/>
  <c r="B4216" i="1"/>
  <c r="C4216" i="1"/>
  <c r="H4216" i="1" s="1"/>
  <c r="H4181" i="1"/>
  <c r="A4239" i="1"/>
  <c r="B4215" i="1"/>
  <c r="C4215" i="1"/>
  <c r="H4215" i="1" s="1"/>
  <c r="H4203" i="1"/>
  <c r="A4246" i="1"/>
  <c r="B4222" i="1"/>
  <c r="C4222" i="1"/>
  <c r="H4222" i="1" s="1"/>
  <c r="H4190" i="1"/>
  <c r="A4251" i="1"/>
  <c r="B4227" i="1"/>
  <c r="C4227" i="1"/>
  <c r="H4227" i="1" s="1"/>
  <c r="H4194" i="1"/>
  <c r="A4237" i="1"/>
  <c r="B4213" i="1"/>
  <c r="C4213" i="1"/>
  <c r="H4213" i="1" s="1"/>
  <c r="A4232" i="1"/>
  <c r="B4208" i="1"/>
  <c r="C4208" i="1"/>
  <c r="H4208" i="1" s="1"/>
  <c r="A4247" i="1"/>
  <c r="B4223" i="1"/>
  <c r="C4223" i="1"/>
  <c r="A4233" i="1"/>
  <c r="B4209" i="1"/>
  <c r="C4209" i="1"/>
  <c r="A4235" i="1"/>
  <c r="B4211" i="1"/>
  <c r="C4211" i="1"/>
  <c r="H4211" i="1" s="1"/>
  <c r="A4229" i="1"/>
  <c r="B4205" i="1"/>
  <c r="C4205" i="1"/>
  <c r="A4236" i="1"/>
  <c r="B4212" i="1"/>
  <c r="C4212" i="1"/>
  <c r="A4241" i="1"/>
  <c r="B4217" i="1"/>
  <c r="C4217" i="1"/>
  <c r="H4195" i="1"/>
  <c r="H4183" i="1"/>
  <c r="A4238" i="1"/>
  <c r="B4214" i="1"/>
  <c r="C4214" i="1"/>
  <c r="H4204" i="1"/>
  <c r="A4242" i="1"/>
  <c r="B4218" i="1"/>
  <c r="C4218" i="1"/>
  <c r="H4186" i="1"/>
  <c r="H4200" i="1"/>
  <c r="A4249" i="1"/>
  <c r="B4225" i="1"/>
  <c r="C4225" i="1"/>
  <c r="H4225" i="1" s="1"/>
  <c r="A4230" i="1"/>
  <c r="B4206" i="1"/>
  <c r="C4206" i="1"/>
  <c r="H4196" i="1"/>
  <c r="H4197" i="1"/>
  <c r="A4250" i="1"/>
  <c r="B4226" i="1"/>
  <c r="C4226" i="1"/>
  <c r="H4226" i="1" s="1"/>
  <c r="A4231" i="1"/>
  <c r="B4207" i="1"/>
  <c r="C4207" i="1"/>
  <c r="A4252" i="1"/>
  <c r="B4228" i="1"/>
  <c r="C4228" i="1"/>
  <c r="A4234" i="1"/>
  <c r="B4210" i="1"/>
  <c r="C4210" i="1"/>
  <c r="H4210" i="1" s="1"/>
  <c r="D8227" i="1"/>
  <c r="D8509" i="1"/>
  <c r="D8492" i="1"/>
  <c r="D8219" i="1"/>
  <c r="D7684" i="1"/>
  <c r="A4262" i="1" l="1"/>
  <c r="B4238" i="1"/>
  <c r="C4238" i="1"/>
  <c r="A4260" i="1"/>
  <c r="B4236" i="1"/>
  <c r="C4236" i="1"/>
  <c r="H4236" i="1" s="1"/>
  <c r="H4217" i="1"/>
  <c r="A4253" i="1"/>
  <c r="B4229" i="1"/>
  <c r="C4229" i="1"/>
  <c r="H4229" i="1" s="1"/>
  <c r="A4265" i="1"/>
  <c r="B4241" i="1"/>
  <c r="C4241" i="1"/>
  <c r="A4271" i="1"/>
  <c r="B4247" i="1"/>
  <c r="C4247" i="1"/>
  <c r="H4247" i="1" s="1"/>
  <c r="A4258" i="1"/>
  <c r="B4234" i="1"/>
  <c r="C4234" i="1"/>
  <c r="H4214" i="1"/>
  <c r="H4212" i="1"/>
  <c r="A4259" i="1"/>
  <c r="B4235" i="1"/>
  <c r="C4235" i="1"/>
  <c r="H4235" i="1" s="1"/>
  <c r="A4275" i="1"/>
  <c r="B4251" i="1"/>
  <c r="C4251" i="1"/>
  <c r="A4263" i="1"/>
  <c r="B4239" i="1"/>
  <c r="C4239" i="1"/>
  <c r="A4269" i="1"/>
  <c r="B4245" i="1"/>
  <c r="C4245" i="1"/>
  <c r="A4255" i="1"/>
  <c r="B4231" i="1"/>
  <c r="C4231" i="1"/>
  <c r="H4231" i="1" s="1"/>
  <c r="A4254" i="1"/>
  <c r="B4230" i="1"/>
  <c r="C4230" i="1"/>
  <c r="A4266" i="1"/>
  <c r="B4242" i="1"/>
  <c r="C4242" i="1"/>
  <c r="H4242" i="1" s="1"/>
  <c r="H4228" i="1"/>
  <c r="A4274" i="1"/>
  <c r="B4250" i="1"/>
  <c r="C4250" i="1"/>
  <c r="H4250" i="1" s="1"/>
  <c r="A4273" i="1"/>
  <c r="B4249" i="1"/>
  <c r="C4249" i="1"/>
  <c r="H4209" i="1"/>
  <c r="A4256" i="1"/>
  <c r="B4232" i="1"/>
  <c r="C4232" i="1"/>
  <c r="A4272" i="1"/>
  <c r="B4248" i="1"/>
  <c r="C4248" i="1"/>
  <c r="H4248" i="1" s="1"/>
  <c r="A4276" i="1"/>
  <c r="B4252" i="1"/>
  <c r="C4252" i="1"/>
  <c r="H4205" i="1"/>
  <c r="A4257" i="1"/>
  <c r="B4233" i="1"/>
  <c r="C4233" i="1"/>
  <c r="H4207" i="1"/>
  <c r="H4206" i="1"/>
  <c r="H4218" i="1"/>
  <c r="H4223" i="1"/>
  <c r="A4261" i="1"/>
  <c r="B4237" i="1"/>
  <c r="C4237" i="1"/>
  <c r="H4237" i="1" s="1"/>
  <c r="A4270" i="1"/>
  <c r="B4246" i="1"/>
  <c r="C4246" i="1"/>
  <c r="A4264" i="1"/>
  <c r="B4240" i="1"/>
  <c r="C4240" i="1"/>
  <c r="H4240" i="1" s="1"/>
  <c r="A4268" i="1"/>
  <c r="B4244" i="1"/>
  <c r="C4244" i="1"/>
  <c r="A4267" i="1"/>
  <c r="B4243" i="1"/>
  <c r="C4243" i="1"/>
  <c r="H4243" i="1" s="1"/>
  <c r="D8243" i="1"/>
  <c r="D8516" i="1"/>
  <c r="D8533" i="1"/>
  <c r="D7708" i="1"/>
  <c r="D8251" i="1"/>
  <c r="H4239" i="1" l="1"/>
  <c r="A4277" i="1"/>
  <c r="B4253" i="1"/>
  <c r="C4253" i="1"/>
  <c r="H4244" i="1"/>
  <c r="A4294" i="1"/>
  <c r="B4270" i="1"/>
  <c r="C4270" i="1"/>
  <c r="H4233" i="1"/>
  <c r="A4297" i="1"/>
  <c r="B4273" i="1"/>
  <c r="C4273" i="1"/>
  <c r="H4230" i="1"/>
  <c r="A4293" i="1"/>
  <c r="B4269" i="1"/>
  <c r="C4269" i="1"/>
  <c r="A4291" i="1"/>
  <c r="B4267" i="1"/>
  <c r="C4267" i="1"/>
  <c r="H4267" i="1" s="1"/>
  <c r="A4296" i="1"/>
  <c r="B4272" i="1"/>
  <c r="C4272" i="1"/>
  <c r="A4283" i="1"/>
  <c r="B4259" i="1"/>
  <c r="C4259" i="1"/>
  <c r="H4259" i="1" s="1"/>
  <c r="A4295" i="1"/>
  <c r="B4271" i="1"/>
  <c r="C4271" i="1"/>
  <c r="A4292" i="1"/>
  <c r="B4268" i="1"/>
  <c r="C4268" i="1"/>
  <c r="H4268" i="1" s="1"/>
  <c r="A4281" i="1"/>
  <c r="B4257" i="1"/>
  <c r="C4257" i="1"/>
  <c r="H4232" i="1"/>
  <c r="A4278" i="1"/>
  <c r="B4254" i="1"/>
  <c r="C4254" i="1"/>
  <c r="H4241" i="1"/>
  <c r="A4285" i="1"/>
  <c r="B4261" i="1"/>
  <c r="C4261" i="1"/>
  <c r="A4287" i="1"/>
  <c r="B4263" i="1"/>
  <c r="C4263" i="1"/>
  <c r="H4263" i="1" s="1"/>
  <c r="A4284" i="1"/>
  <c r="B4260" i="1"/>
  <c r="C4260" i="1"/>
  <c r="A4290" i="1"/>
  <c r="B4266" i="1"/>
  <c r="C4266" i="1"/>
  <c r="H4266" i="1" s="1"/>
  <c r="A4298" i="1"/>
  <c r="B4274" i="1"/>
  <c r="C4274" i="1"/>
  <c r="H4252" i="1"/>
  <c r="A4280" i="1"/>
  <c r="B4256" i="1"/>
  <c r="C4256" i="1"/>
  <c r="H4251" i="1"/>
  <c r="H4234" i="1"/>
  <c r="A4289" i="1"/>
  <c r="B4265" i="1"/>
  <c r="C4265" i="1"/>
  <c r="H4265" i="1" s="1"/>
  <c r="H4238" i="1"/>
  <c r="A4288" i="1"/>
  <c r="B4264" i="1"/>
  <c r="C4264" i="1"/>
  <c r="H4264" i="1" s="1"/>
  <c r="A4279" i="1"/>
  <c r="B4255" i="1"/>
  <c r="C4255" i="1"/>
  <c r="H4246" i="1"/>
  <c r="A4300" i="1"/>
  <c r="B4276" i="1"/>
  <c r="C4276" i="1"/>
  <c r="H4249" i="1"/>
  <c r="H4245" i="1"/>
  <c r="A4299" i="1"/>
  <c r="B4275" i="1"/>
  <c r="C4275" i="1"/>
  <c r="H4275" i="1" s="1"/>
  <c r="A4282" i="1"/>
  <c r="B4258" i="1"/>
  <c r="C4258" i="1"/>
  <c r="A4286" i="1"/>
  <c r="B4262" i="1"/>
  <c r="C4262" i="1"/>
  <c r="H4262" i="1" s="1"/>
  <c r="D7732" i="1"/>
  <c r="D8557" i="1"/>
  <c r="D8540" i="1"/>
  <c r="D8275" i="1"/>
  <c r="D8267" i="1"/>
  <c r="A4315" i="1" l="1"/>
  <c r="B4291" i="1"/>
  <c r="C4291" i="1"/>
  <c r="A4306" i="1"/>
  <c r="B4282" i="1"/>
  <c r="C4282" i="1"/>
  <c r="H4282" i="1" s="1"/>
  <c r="A4324" i="1"/>
  <c r="B4300" i="1"/>
  <c r="C4300" i="1"/>
  <c r="A4304" i="1"/>
  <c r="B4280" i="1"/>
  <c r="C4280" i="1"/>
  <c r="H4280" i="1" s="1"/>
  <c r="H4260" i="1"/>
  <c r="A4309" i="1"/>
  <c r="B4285" i="1"/>
  <c r="C4285" i="1"/>
  <c r="H4285" i="1" s="1"/>
  <c r="A4305" i="1"/>
  <c r="B4281" i="1"/>
  <c r="C4281" i="1"/>
  <c r="H4269" i="1"/>
  <c r="H4270" i="1"/>
  <c r="A4307" i="1"/>
  <c r="B4283" i="1"/>
  <c r="C4283" i="1"/>
  <c r="H4283" i="1" s="1"/>
  <c r="H4255" i="1"/>
  <c r="H4274" i="1"/>
  <c r="A4308" i="1"/>
  <c r="B4284" i="1"/>
  <c r="C4284" i="1"/>
  <c r="H4284" i="1" s="1"/>
  <c r="H4254" i="1"/>
  <c r="H4272" i="1"/>
  <c r="A4317" i="1"/>
  <c r="B4293" i="1"/>
  <c r="C4293" i="1"/>
  <c r="A4318" i="1"/>
  <c r="B4294" i="1"/>
  <c r="C4294" i="1"/>
  <c r="H4294" i="1" s="1"/>
  <c r="A4323" i="1"/>
  <c r="B4299" i="1"/>
  <c r="C4299" i="1"/>
  <c r="H4299" i="1" s="1"/>
  <c r="A4313" i="1"/>
  <c r="B4289" i="1"/>
  <c r="C4289" i="1"/>
  <c r="A4310" i="1"/>
  <c r="B4286" i="1"/>
  <c r="C4286" i="1"/>
  <c r="A4312" i="1"/>
  <c r="B4288" i="1"/>
  <c r="C4288" i="1"/>
  <c r="A4314" i="1"/>
  <c r="B4290" i="1"/>
  <c r="C4290" i="1"/>
  <c r="H4290" i="1" s="1"/>
  <c r="A4316" i="1"/>
  <c r="B4292" i="1"/>
  <c r="C4292" i="1"/>
  <c r="A4303" i="1"/>
  <c r="B4279" i="1"/>
  <c r="C4279" i="1"/>
  <c r="A4322" i="1"/>
  <c r="B4298" i="1"/>
  <c r="C4298" i="1"/>
  <c r="H4298" i="1" s="1"/>
  <c r="A4302" i="1"/>
  <c r="B4278" i="1"/>
  <c r="C4278" i="1"/>
  <c r="H4278" i="1" s="1"/>
  <c r="H4271" i="1"/>
  <c r="A4320" i="1"/>
  <c r="B4296" i="1"/>
  <c r="C4296" i="1"/>
  <c r="H4296" i="1" s="1"/>
  <c r="H4273" i="1"/>
  <c r="H4253" i="1"/>
  <c r="A4311" i="1"/>
  <c r="B4287" i="1"/>
  <c r="C4287" i="1"/>
  <c r="H4258" i="1"/>
  <c r="H4276" i="1"/>
  <c r="H4256" i="1"/>
  <c r="H4261" i="1"/>
  <c r="H4257" i="1"/>
  <c r="A4319" i="1"/>
  <c r="B4295" i="1"/>
  <c r="C4295" i="1"/>
  <c r="A4321" i="1"/>
  <c r="B4297" i="1"/>
  <c r="C4297" i="1"/>
  <c r="H4297" i="1" s="1"/>
  <c r="A4301" i="1"/>
  <c r="B4277" i="1"/>
  <c r="C4277" i="1"/>
  <c r="D8299" i="1"/>
  <c r="D8564" i="1"/>
  <c r="D8581" i="1"/>
  <c r="D8291" i="1"/>
  <c r="D7756" i="1"/>
  <c r="H4279" i="1" l="1"/>
  <c r="H4293" i="1"/>
  <c r="A4341" i="1"/>
  <c r="B4317" i="1"/>
  <c r="C4317" i="1"/>
  <c r="H4277" i="1"/>
  <c r="A4343" i="1"/>
  <c r="B4319" i="1"/>
  <c r="C4319" i="1"/>
  <c r="A4335" i="1"/>
  <c r="B4311" i="1"/>
  <c r="C4311" i="1"/>
  <c r="H4311" i="1" s="1"/>
  <c r="H4292" i="1"/>
  <c r="A4336" i="1"/>
  <c r="B4312" i="1"/>
  <c r="C4312" i="1"/>
  <c r="H4312" i="1" s="1"/>
  <c r="A4348" i="1"/>
  <c r="B4324" i="1"/>
  <c r="C4324" i="1"/>
  <c r="A4326" i="1"/>
  <c r="B4302" i="1"/>
  <c r="C4302" i="1"/>
  <c r="H4286" i="1"/>
  <c r="A4347" i="1"/>
  <c r="B4323" i="1"/>
  <c r="C4323" i="1"/>
  <c r="A4331" i="1"/>
  <c r="B4307" i="1"/>
  <c r="C4307" i="1"/>
  <c r="A4333" i="1"/>
  <c r="B4309" i="1"/>
  <c r="C4309" i="1"/>
  <c r="H4309" i="1" s="1"/>
  <c r="A4340" i="1"/>
  <c r="B4316" i="1"/>
  <c r="C4316" i="1"/>
  <c r="A4334" i="1"/>
  <c r="B4310" i="1"/>
  <c r="C4310" i="1"/>
  <c r="A4330" i="1"/>
  <c r="B4306" i="1"/>
  <c r="C4306" i="1"/>
  <c r="A4346" i="1"/>
  <c r="B4322" i="1"/>
  <c r="C4322" i="1"/>
  <c r="H4322" i="1" s="1"/>
  <c r="H4289" i="1"/>
  <c r="A4342" i="1"/>
  <c r="B4318" i="1"/>
  <c r="C4318" i="1"/>
  <c r="H4318" i="1" s="1"/>
  <c r="A4332" i="1"/>
  <c r="B4308" i="1"/>
  <c r="C4308" i="1"/>
  <c r="H4281" i="1"/>
  <c r="H4291" i="1"/>
  <c r="A4345" i="1"/>
  <c r="B4321" i="1"/>
  <c r="C4321" i="1"/>
  <c r="H4321" i="1" s="1"/>
  <c r="A4344" i="1"/>
  <c r="B4320" i="1"/>
  <c r="C4320" i="1"/>
  <c r="A4338" i="1"/>
  <c r="B4314" i="1"/>
  <c r="C4314" i="1"/>
  <c r="A4328" i="1"/>
  <c r="B4304" i="1"/>
  <c r="C4304" i="1"/>
  <c r="A4327" i="1"/>
  <c r="B4303" i="1"/>
  <c r="C4303" i="1"/>
  <c r="H4303" i="1" s="1"/>
  <c r="A4325" i="1"/>
  <c r="B4301" i="1"/>
  <c r="C4301" i="1"/>
  <c r="H4295" i="1"/>
  <c r="H4287" i="1"/>
  <c r="H4288" i="1"/>
  <c r="A4337" i="1"/>
  <c r="B4313" i="1"/>
  <c r="C4313" i="1"/>
  <c r="H4313" i="1" s="1"/>
  <c r="A4329" i="1"/>
  <c r="B4305" i="1"/>
  <c r="C4305" i="1"/>
  <c r="H4305" i="1" s="1"/>
  <c r="H4300" i="1"/>
  <c r="A4339" i="1"/>
  <c r="B4315" i="1"/>
  <c r="C4315" i="1"/>
  <c r="H4315" i="1" s="1"/>
  <c r="D8315" i="1"/>
  <c r="D8605" i="1"/>
  <c r="D8588" i="1"/>
  <c r="D7780" i="1"/>
  <c r="D8323" i="1"/>
  <c r="H4314" i="1" l="1"/>
  <c r="H4310" i="1"/>
  <c r="H4302" i="1"/>
  <c r="H4320" i="1"/>
  <c r="H4308" i="1"/>
  <c r="H4316" i="1"/>
  <c r="H4324" i="1"/>
  <c r="A4353" i="1"/>
  <c r="B4329" i="1"/>
  <c r="C4329" i="1"/>
  <c r="A4355" i="1"/>
  <c r="B4331" i="1"/>
  <c r="C4331" i="1"/>
  <c r="H4331" i="1" s="1"/>
  <c r="A4363" i="1"/>
  <c r="B4339" i="1"/>
  <c r="C4339" i="1"/>
  <c r="A4351" i="1"/>
  <c r="B4327" i="1"/>
  <c r="C4327" i="1"/>
  <c r="H4327" i="1" s="1"/>
  <c r="A4370" i="1"/>
  <c r="B4346" i="1"/>
  <c r="C4346" i="1"/>
  <c r="H4323" i="1"/>
  <c r="A4359" i="1"/>
  <c r="B4335" i="1"/>
  <c r="C4335" i="1"/>
  <c r="A4361" i="1"/>
  <c r="B4337" i="1"/>
  <c r="C4337" i="1"/>
  <c r="H4337" i="1" s="1"/>
  <c r="H4304" i="1"/>
  <c r="A4368" i="1"/>
  <c r="B4344" i="1"/>
  <c r="C4344" i="1"/>
  <c r="A4356" i="1"/>
  <c r="B4332" i="1"/>
  <c r="C4332" i="1"/>
  <c r="H4306" i="1"/>
  <c r="A4364" i="1"/>
  <c r="B4340" i="1"/>
  <c r="C4340" i="1"/>
  <c r="A4372" i="1"/>
  <c r="B4348" i="1"/>
  <c r="C4348" i="1"/>
  <c r="H4348" i="1" s="1"/>
  <c r="H4319" i="1"/>
  <c r="A4371" i="1"/>
  <c r="B4347" i="1"/>
  <c r="C4347" i="1"/>
  <c r="H4347" i="1" s="1"/>
  <c r="H4301" i="1"/>
  <c r="A4352" i="1"/>
  <c r="B4328" i="1"/>
  <c r="C4328" i="1"/>
  <c r="H4328" i="1" s="1"/>
  <c r="A4354" i="1"/>
  <c r="B4330" i="1"/>
  <c r="C4330" i="1"/>
  <c r="A4367" i="1"/>
  <c r="B4343" i="1"/>
  <c r="C4343" i="1"/>
  <c r="A4369" i="1"/>
  <c r="B4345" i="1"/>
  <c r="C4345" i="1"/>
  <c r="A4366" i="1"/>
  <c r="B4342" i="1"/>
  <c r="C4342" i="1"/>
  <c r="H4342" i="1" s="1"/>
  <c r="A4357" i="1"/>
  <c r="B4333" i="1"/>
  <c r="C4333" i="1"/>
  <c r="A4360" i="1"/>
  <c r="B4336" i="1"/>
  <c r="C4336" i="1"/>
  <c r="H4336" i="1" s="1"/>
  <c r="A4349" i="1"/>
  <c r="B4325" i="1"/>
  <c r="C4325" i="1"/>
  <c r="H4307" i="1"/>
  <c r="H4317" i="1"/>
  <c r="A4362" i="1"/>
  <c r="B4338" i="1"/>
  <c r="C4338" i="1"/>
  <c r="H4338" i="1" s="1"/>
  <c r="A4358" i="1"/>
  <c r="B4334" i="1"/>
  <c r="C4334" i="1"/>
  <c r="A4350" i="1"/>
  <c r="B4326" i="1"/>
  <c r="C4326" i="1"/>
  <c r="H4326" i="1" s="1"/>
  <c r="A4365" i="1"/>
  <c r="B4341" i="1"/>
  <c r="C4341" i="1"/>
  <c r="D8347" i="1"/>
  <c r="D7804" i="1"/>
  <c r="D8612" i="1"/>
  <c r="D8629" i="1"/>
  <c r="D8339" i="1"/>
  <c r="H4334" i="1" l="1"/>
  <c r="H4325" i="1"/>
  <c r="H4340" i="1"/>
  <c r="H4339" i="1"/>
  <c r="A4392" i="1"/>
  <c r="B4368" i="1"/>
  <c r="C4368" i="1"/>
  <c r="A4381" i="1"/>
  <c r="B4357" i="1"/>
  <c r="C4357" i="1"/>
  <c r="H4357" i="1" s="1"/>
  <c r="A4391" i="1"/>
  <c r="B4367" i="1"/>
  <c r="C4367" i="1"/>
  <c r="H4341" i="1"/>
  <c r="A4382" i="1"/>
  <c r="B4358" i="1"/>
  <c r="C4358" i="1"/>
  <c r="A4373" i="1"/>
  <c r="B4349" i="1"/>
  <c r="C4349" i="1"/>
  <c r="H4349" i="1" s="1"/>
  <c r="H4330" i="1"/>
  <c r="A4388" i="1"/>
  <c r="B4364" i="1"/>
  <c r="C4364" i="1"/>
  <c r="H4346" i="1"/>
  <c r="A4387" i="1"/>
  <c r="B4363" i="1"/>
  <c r="C4363" i="1"/>
  <c r="H4363" i="1" s="1"/>
  <c r="A4389" i="1"/>
  <c r="B4365" i="1"/>
  <c r="C4365" i="1"/>
  <c r="H4345" i="1"/>
  <c r="A4378" i="1"/>
  <c r="B4354" i="1"/>
  <c r="C4354" i="1"/>
  <c r="H4332" i="1"/>
  <c r="A4394" i="1"/>
  <c r="B4370" i="1"/>
  <c r="C4370" i="1"/>
  <c r="A4386" i="1"/>
  <c r="B4362" i="1"/>
  <c r="C4362" i="1"/>
  <c r="H4362" i="1" s="1"/>
  <c r="A4384" i="1"/>
  <c r="B4360" i="1"/>
  <c r="C4360" i="1"/>
  <c r="A4385" i="1"/>
  <c r="B4361" i="1"/>
  <c r="C4361" i="1"/>
  <c r="A4379" i="1"/>
  <c r="B4355" i="1"/>
  <c r="C4355" i="1"/>
  <c r="H4333" i="1"/>
  <c r="A4393" i="1"/>
  <c r="B4369" i="1"/>
  <c r="C4369" i="1"/>
  <c r="A4380" i="1"/>
  <c r="B4356" i="1"/>
  <c r="C4356" i="1"/>
  <c r="H4356" i="1" s="1"/>
  <c r="H4335" i="1"/>
  <c r="H4329" i="1"/>
  <c r="A4390" i="1"/>
  <c r="B4366" i="1"/>
  <c r="C4366" i="1"/>
  <c r="A4395" i="1"/>
  <c r="B4371" i="1"/>
  <c r="C4371" i="1"/>
  <c r="H4371" i="1" s="1"/>
  <c r="A4374" i="1"/>
  <c r="B4350" i="1"/>
  <c r="C4350" i="1"/>
  <c r="H4343" i="1"/>
  <c r="A4376" i="1"/>
  <c r="B4352" i="1"/>
  <c r="C4352" i="1"/>
  <c r="A4396" i="1"/>
  <c r="B4372" i="1"/>
  <c r="C4372" i="1"/>
  <c r="H4372" i="1" s="1"/>
  <c r="H4344" i="1"/>
  <c r="A4375" i="1"/>
  <c r="B4351" i="1"/>
  <c r="C4351" i="1"/>
  <c r="A4383" i="1"/>
  <c r="B4359" i="1"/>
  <c r="C4359" i="1"/>
  <c r="A4377" i="1"/>
  <c r="B4353" i="1"/>
  <c r="C4353" i="1"/>
  <c r="D8636" i="1"/>
  <c r="D8363" i="1"/>
  <c r="D7828" i="1"/>
  <c r="D8653" i="1"/>
  <c r="D8371" i="1"/>
  <c r="H4351" i="1" l="1"/>
  <c r="H4361" i="1"/>
  <c r="H4364" i="1"/>
  <c r="H4353" i="1"/>
  <c r="H4350" i="1"/>
  <c r="H4360" i="1"/>
  <c r="H4367" i="1"/>
  <c r="A4414" i="1"/>
  <c r="B4390" i="1"/>
  <c r="C4390" i="1"/>
  <c r="A4417" i="1"/>
  <c r="B4393" i="1"/>
  <c r="C4393" i="1"/>
  <c r="H4393" i="1" s="1"/>
  <c r="A4401" i="1"/>
  <c r="B4377" i="1"/>
  <c r="C4377" i="1"/>
  <c r="H4377" i="1" s="1"/>
  <c r="H4359" i="1"/>
  <c r="A4398" i="1"/>
  <c r="B4374" i="1"/>
  <c r="C4374" i="1"/>
  <c r="H4374" i="1" s="1"/>
  <c r="H4355" i="1"/>
  <c r="A4408" i="1"/>
  <c r="B4384" i="1"/>
  <c r="C4384" i="1"/>
  <c r="H4384" i="1" s="1"/>
  <c r="H4354" i="1"/>
  <c r="A4415" i="1"/>
  <c r="B4391" i="1"/>
  <c r="C4391" i="1"/>
  <c r="H4391" i="1" s="1"/>
  <c r="A4420" i="1"/>
  <c r="B4396" i="1"/>
  <c r="C4396" i="1"/>
  <c r="H4396" i="1" s="1"/>
  <c r="A4411" i="1"/>
  <c r="B4387" i="1"/>
  <c r="C4387" i="1"/>
  <c r="A4397" i="1"/>
  <c r="B4373" i="1"/>
  <c r="C4373" i="1"/>
  <c r="H4373" i="1" s="1"/>
  <c r="A4407" i="1"/>
  <c r="B4383" i="1"/>
  <c r="C4383" i="1"/>
  <c r="H4383" i="1" s="1"/>
  <c r="H4352" i="1"/>
  <c r="A4403" i="1"/>
  <c r="B4379" i="1"/>
  <c r="C4379" i="1"/>
  <c r="H4379" i="1" s="1"/>
  <c r="A4402" i="1"/>
  <c r="B4378" i="1"/>
  <c r="C4378" i="1"/>
  <c r="H4378" i="1" s="1"/>
  <c r="H4358" i="1"/>
  <c r="A4419" i="1"/>
  <c r="B4395" i="1"/>
  <c r="C4395" i="1"/>
  <c r="A4404" i="1"/>
  <c r="B4380" i="1"/>
  <c r="C4380" i="1"/>
  <c r="A4405" i="1"/>
  <c r="B4381" i="1"/>
  <c r="C4381" i="1"/>
  <c r="A4399" i="1"/>
  <c r="B4375" i="1"/>
  <c r="C4375" i="1"/>
  <c r="H4375" i="1" s="1"/>
  <c r="A4410" i="1"/>
  <c r="B4386" i="1"/>
  <c r="C4386" i="1"/>
  <c r="H4386" i="1" s="1"/>
  <c r="A4400" i="1"/>
  <c r="B4376" i="1"/>
  <c r="C4376" i="1"/>
  <c r="H4366" i="1"/>
  <c r="H4369" i="1"/>
  <c r="H4370" i="1"/>
  <c r="H4365" i="1"/>
  <c r="A4406" i="1"/>
  <c r="B4382" i="1"/>
  <c r="C4382" i="1"/>
  <c r="H4368" i="1"/>
  <c r="A4409" i="1"/>
  <c r="B4385" i="1"/>
  <c r="C4385" i="1"/>
  <c r="H4385" i="1" s="1"/>
  <c r="A4412" i="1"/>
  <c r="B4388" i="1"/>
  <c r="C4388" i="1"/>
  <c r="H4388" i="1" s="1"/>
  <c r="A4418" i="1"/>
  <c r="B4394" i="1"/>
  <c r="C4394" i="1"/>
  <c r="A4413" i="1"/>
  <c r="B4389" i="1"/>
  <c r="C4389" i="1"/>
  <c r="A4416" i="1"/>
  <c r="B4392" i="1"/>
  <c r="C4392" i="1"/>
  <c r="D8677" i="1"/>
  <c r="D7852" i="1"/>
  <c r="D8387" i="1"/>
  <c r="D8395" i="1"/>
  <c r="D8660" i="1"/>
  <c r="H4394" i="1" l="1"/>
  <c r="H4392" i="1"/>
  <c r="H4382" i="1"/>
  <c r="H4381" i="1"/>
  <c r="A4429" i="1"/>
  <c r="B4405" i="1"/>
  <c r="C4405" i="1"/>
  <c r="H4405" i="1" s="1"/>
  <c r="A4443" i="1"/>
  <c r="B4419" i="1"/>
  <c r="C4419" i="1"/>
  <c r="H4419" i="1" s="1"/>
  <c r="A4435" i="1"/>
  <c r="B4411" i="1"/>
  <c r="C4411" i="1"/>
  <c r="A4440" i="1"/>
  <c r="B4416" i="1"/>
  <c r="C4416" i="1"/>
  <c r="A4430" i="1"/>
  <c r="B4406" i="1"/>
  <c r="C4406" i="1"/>
  <c r="H4389" i="1"/>
  <c r="A4436" i="1"/>
  <c r="B4412" i="1"/>
  <c r="C4412" i="1"/>
  <c r="H4412" i="1" s="1"/>
  <c r="H4380" i="1"/>
  <c r="A4431" i="1"/>
  <c r="B4407" i="1"/>
  <c r="C4407" i="1"/>
  <c r="A4432" i="1"/>
  <c r="B4408" i="1"/>
  <c r="C4408" i="1"/>
  <c r="A4425" i="1"/>
  <c r="B4401" i="1"/>
  <c r="C4401" i="1"/>
  <c r="A4442" i="1"/>
  <c r="B4418" i="1"/>
  <c r="C4418" i="1"/>
  <c r="A4444" i="1"/>
  <c r="B4420" i="1"/>
  <c r="C4420" i="1"/>
  <c r="H4420" i="1" s="1"/>
  <c r="A4437" i="1"/>
  <c r="B4413" i="1"/>
  <c r="C4413" i="1"/>
  <c r="H4413" i="1" s="1"/>
  <c r="A4426" i="1"/>
  <c r="B4402" i="1"/>
  <c r="C4402" i="1"/>
  <c r="A4428" i="1"/>
  <c r="B4404" i="1"/>
  <c r="C4404" i="1"/>
  <c r="A4433" i="1"/>
  <c r="B4409" i="1"/>
  <c r="C4409" i="1"/>
  <c r="H4395" i="1"/>
  <c r="A4421" i="1"/>
  <c r="B4397" i="1"/>
  <c r="C4397" i="1"/>
  <c r="H4397" i="1" s="1"/>
  <c r="A4441" i="1"/>
  <c r="B4417" i="1"/>
  <c r="C4417" i="1"/>
  <c r="H4417" i="1" s="1"/>
  <c r="A4434" i="1"/>
  <c r="B4410" i="1"/>
  <c r="C4410" i="1"/>
  <c r="H4376" i="1"/>
  <c r="A4423" i="1"/>
  <c r="B4399" i="1"/>
  <c r="C4399" i="1"/>
  <c r="A4427" i="1"/>
  <c r="B4403" i="1"/>
  <c r="C4403" i="1"/>
  <c r="H4387" i="1"/>
  <c r="A4439" i="1"/>
  <c r="B4415" i="1"/>
  <c r="C4415" i="1"/>
  <c r="A4422" i="1"/>
  <c r="B4398" i="1"/>
  <c r="C4398" i="1"/>
  <c r="H4390" i="1"/>
  <c r="A4424" i="1"/>
  <c r="B4400" i="1"/>
  <c r="C4400" i="1"/>
  <c r="H4400" i="1" s="1"/>
  <c r="A4438" i="1"/>
  <c r="B4414" i="1"/>
  <c r="C4414" i="1"/>
  <c r="H4414" i="1" s="1"/>
  <c r="D8684" i="1"/>
  <c r="D8419" i="1"/>
  <c r="D8411" i="1"/>
  <c r="D7876" i="1"/>
  <c r="D8701" i="1"/>
  <c r="H4410" i="1" l="1"/>
  <c r="H4402" i="1"/>
  <c r="H4411" i="1"/>
  <c r="H4398" i="1"/>
  <c r="H4409" i="1"/>
  <c r="H4407" i="1"/>
  <c r="H4406" i="1"/>
  <c r="A4445" i="1"/>
  <c r="B4421" i="1"/>
  <c r="C4421" i="1"/>
  <c r="H4421" i="1" s="1"/>
  <c r="H4403" i="1"/>
  <c r="H4418" i="1"/>
  <c r="A4456" i="1"/>
  <c r="B4432" i="1"/>
  <c r="C4432" i="1"/>
  <c r="A4459" i="1"/>
  <c r="B4435" i="1"/>
  <c r="C4435" i="1"/>
  <c r="H4435" i="1" s="1"/>
  <c r="A4450" i="1"/>
  <c r="B4426" i="1"/>
  <c r="C4426" i="1"/>
  <c r="A4466" i="1"/>
  <c r="B4442" i="1"/>
  <c r="C4442" i="1"/>
  <c r="H4442" i="1" s="1"/>
  <c r="A4448" i="1"/>
  <c r="B4424" i="1"/>
  <c r="C4424" i="1"/>
  <c r="A4451" i="1"/>
  <c r="B4427" i="1"/>
  <c r="C4427" i="1"/>
  <c r="A4446" i="1"/>
  <c r="B4422" i="1"/>
  <c r="C4422" i="1"/>
  <c r="H4399" i="1"/>
  <c r="A4457" i="1"/>
  <c r="B4433" i="1"/>
  <c r="C4433" i="1"/>
  <c r="H4401" i="1"/>
  <c r="A4455" i="1"/>
  <c r="B4431" i="1"/>
  <c r="C4431" i="1"/>
  <c r="A4454" i="1"/>
  <c r="B4430" i="1"/>
  <c r="C4430" i="1"/>
  <c r="A4458" i="1"/>
  <c r="B4434" i="1"/>
  <c r="C4434" i="1"/>
  <c r="A4462" i="1"/>
  <c r="B4438" i="1"/>
  <c r="C4438" i="1"/>
  <c r="H4438" i="1" s="1"/>
  <c r="H4415" i="1"/>
  <c r="A4465" i="1"/>
  <c r="B4441" i="1"/>
  <c r="C4441" i="1"/>
  <c r="H4441" i="1" s="1"/>
  <c r="H4404" i="1"/>
  <c r="A4461" i="1"/>
  <c r="B4437" i="1"/>
  <c r="C4437" i="1"/>
  <c r="H4437" i="1" s="1"/>
  <c r="H4416" i="1"/>
  <c r="A4467" i="1"/>
  <c r="B4443" i="1"/>
  <c r="C4443" i="1"/>
  <c r="H4443" i="1" s="1"/>
  <c r="A4449" i="1"/>
  <c r="B4425" i="1"/>
  <c r="C4425" i="1"/>
  <c r="A4447" i="1"/>
  <c r="B4423" i="1"/>
  <c r="C4423" i="1"/>
  <c r="A4463" i="1"/>
  <c r="B4439" i="1"/>
  <c r="C4439" i="1"/>
  <c r="A4452" i="1"/>
  <c r="B4428" i="1"/>
  <c r="C4428" i="1"/>
  <c r="H4428" i="1" s="1"/>
  <c r="H4408" i="1"/>
  <c r="A4464" i="1"/>
  <c r="B4440" i="1"/>
  <c r="C4440" i="1"/>
  <c r="H4440" i="1" s="1"/>
  <c r="A4468" i="1"/>
  <c r="B4444" i="1"/>
  <c r="C4444" i="1"/>
  <c r="A4460" i="1"/>
  <c r="B4436" i="1"/>
  <c r="C4436" i="1"/>
  <c r="A4453" i="1"/>
  <c r="B4429" i="1"/>
  <c r="C4429" i="1"/>
  <c r="D7900" i="1"/>
  <c r="D8435" i="1"/>
  <c r="D8443" i="1"/>
  <c r="D8725" i="1"/>
  <c r="D8708" i="1"/>
  <c r="H4436" i="1" l="1"/>
  <c r="H4423" i="1"/>
  <c r="H4430" i="1"/>
  <c r="A4491" i="1"/>
  <c r="B4467" i="1"/>
  <c r="C4467" i="1"/>
  <c r="H4467" i="1" s="1"/>
  <c r="A4489" i="1"/>
  <c r="B4465" i="1"/>
  <c r="C4465" i="1"/>
  <c r="A4476" i="1"/>
  <c r="B4452" i="1"/>
  <c r="C4452" i="1"/>
  <c r="A4485" i="1"/>
  <c r="B4461" i="1"/>
  <c r="C4461" i="1"/>
  <c r="A4486" i="1"/>
  <c r="B4462" i="1"/>
  <c r="C4462" i="1"/>
  <c r="H4462" i="1" s="1"/>
  <c r="H4429" i="1"/>
  <c r="A4492" i="1"/>
  <c r="B4468" i="1"/>
  <c r="C4468" i="1"/>
  <c r="H4468" i="1" s="1"/>
  <c r="H4439" i="1"/>
  <c r="A4473" i="1"/>
  <c r="B4449" i="1"/>
  <c r="C4449" i="1"/>
  <c r="H4449" i="1" s="1"/>
  <c r="H4434" i="1"/>
  <c r="A4479" i="1"/>
  <c r="B4455" i="1"/>
  <c r="C4455" i="1"/>
  <c r="H4455" i="1" s="1"/>
  <c r="A4470" i="1"/>
  <c r="B4446" i="1"/>
  <c r="C4446" i="1"/>
  <c r="H4432" i="1"/>
  <c r="H4427" i="1"/>
  <c r="A4490" i="1"/>
  <c r="B4466" i="1"/>
  <c r="C4466" i="1"/>
  <c r="H4466" i="1" s="1"/>
  <c r="A4477" i="1"/>
  <c r="B4453" i="1"/>
  <c r="C4453" i="1"/>
  <c r="A4487" i="1"/>
  <c r="B4463" i="1"/>
  <c r="C4463" i="1"/>
  <c r="A4482" i="1"/>
  <c r="B4458" i="1"/>
  <c r="C4458" i="1"/>
  <c r="H4433" i="1"/>
  <c r="H4426" i="1"/>
  <c r="A4480" i="1"/>
  <c r="B4456" i="1"/>
  <c r="C4456" i="1"/>
  <c r="A4475" i="1"/>
  <c r="B4451" i="1"/>
  <c r="C4451" i="1"/>
  <c r="A4481" i="1"/>
  <c r="B4457" i="1"/>
  <c r="C4457" i="1"/>
  <c r="H4457" i="1" s="1"/>
  <c r="H4424" i="1"/>
  <c r="A4474" i="1"/>
  <c r="B4450" i="1"/>
  <c r="C4450" i="1"/>
  <c r="H4450" i="1" s="1"/>
  <c r="A4484" i="1"/>
  <c r="B4460" i="1"/>
  <c r="C4460" i="1"/>
  <c r="A4478" i="1"/>
  <c r="B4454" i="1"/>
  <c r="C4454" i="1"/>
  <c r="A4471" i="1"/>
  <c r="B4447" i="1"/>
  <c r="C4447" i="1"/>
  <c r="H4444" i="1"/>
  <c r="H4425" i="1"/>
  <c r="H4431" i="1"/>
  <c r="H4422" i="1"/>
  <c r="A4472" i="1"/>
  <c r="B4448" i="1"/>
  <c r="C4448" i="1"/>
  <c r="H4448" i="1" s="1"/>
  <c r="A4488" i="1"/>
  <c r="B4464" i="1"/>
  <c r="C4464" i="1"/>
  <c r="H4464" i="1" s="1"/>
  <c r="A4483" i="1"/>
  <c r="B4459" i="1"/>
  <c r="C4459" i="1"/>
  <c r="A4469" i="1"/>
  <c r="B4445" i="1"/>
  <c r="C4445" i="1"/>
  <c r="D8732" i="1"/>
  <c r="D8749" i="1"/>
  <c r="D8467" i="1"/>
  <c r="D8459" i="1"/>
  <c r="D7924" i="1"/>
  <c r="H4459" i="1" l="1"/>
  <c r="H4454" i="1"/>
  <c r="H4456" i="1"/>
  <c r="H4463" i="1"/>
  <c r="H4452" i="1"/>
  <c r="H4460" i="1"/>
  <c r="A4507" i="1"/>
  <c r="B4483" i="1"/>
  <c r="C4483" i="1"/>
  <c r="H4483" i="1" s="1"/>
  <c r="A4500" i="1"/>
  <c r="B4476" i="1"/>
  <c r="C4476" i="1"/>
  <c r="H4476" i="1" s="1"/>
  <c r="A4504" i="1"/>
  <c r="B4480" i="1"/>
  <c r="C4480" i="1"/>
  <c r="H4480" i="1" s="1"/>
  <c r="A4511" i="1"/>
  <c r="B4487" i="1"/>
  <c r="C4487" i="1"/>
  <c r="H4453" i="1"/>
  <c r="H4446" i="1"/>
  <c r="H4465" i="1"/>
  <c r="A4502" i="1"/>
  <c r="B4478" i="1"/>
  <c r="C4478" i="1"/>
  <c r="A4497" i="1"/>
  <c r="B4473" i="1"/>
  <c r="C4473" i="1"/>
  <c r="H4473" i="1" s="1"/>
  <c r="A4510" i="1"/>
  <c r="B4486" i="1"/>
  <c r="C4486" i="1"/>
  <c r="A4496" i="1"/>
  <c r="B4472" i="1"/>
  <c r="C4472" i="1"/>
  <c r="H4472" i="1" s="1"/>
  <c r="A4505" i="1"/>
  <c r="B4481" i="1"/>
  <c r="C4481" i="1"/>
  <c r="H4481" i="1" s="1"/>
  <c r="H4445" i="1"/>
  <c r="A4512" i="1"/>
  <c r="B4488" i="1"/>
  <c r="C4488" i="1"/>
  <c r="H4447" i="1"/>
  <c r="A4508" i="1"/>
  <c r="B4484" i="1"/>
  <c r="C4484" i="1"/>
  <c r="H4484" i="1" s="1"/>
  <c r="H4451" i="1"/>
  <c r="H4458" i="1"/>
  <c r="A4501" i="1"/>
  <c r="B4477" i="1"/>
  <c r="C4477" i="1"/>
  <c r="H4477" i="1" s="1"/>
  <c r="A4494" i="1"/>
  <c r="B4470" i="1"/>
  <c r="C4470" i="1"/>
  <c r="H4470" i="1" s="1"/>
  <c r="H4461" i="1"/>
  <c r="A4513" i="1"/>
  <c r="B4489" i="1"/>
  <c r="C4489" i="1"/>
  <c r="A4493" i="1"/>
  <c r="B4469" i="1"/>
  <c r="C4469" i="1"/>
  <c r="H4469" i="1" s="1"/>
  <c r="A4495" i="1"/>
  <c r="B4471" i="1"/>
  <c r="C4471" i="1"/>
  <c r="A4499" i="1"/>
  <c r="B4475" i="1"/>
  <c r="C4475" i="1"/>
  <c r="H4475" i="1" s="1"/>
  <c r="A4506" i="1"/>
  <c r="B4482" i="1"/>
  <c r="C4482" i="1"/>
  <c r="H4482" i="1" s="1"/>
  <c r="A4509" i="1"/>
  <c r="B4485" i="1"/>
  <c r="C4485" i="1"/>
  <c r="H4485" i="1" s="1"/>
  <c r="A4498" i="1"/>
  <c r="B4474" i="1"/>
  <c r="C4474" i="1"/>
  <c r="A4514" i="1"/>
  <c r="B4490" i="1"/>
  <c r="C4490" i="1"/>
  <c r="H4490" i="1" s="1"/>
  <c r="A4503" i="1"/>
  <c r="B4479" i="1"/>
  <c r="C4479" i="1"/>
  <c r="A4516" i="1"/>
  <c r="B4492" i="1"/>
  <c r="C4492" i="1"/>
  <c r="H4492" i="1" s="1"/>
  <c r="A4515" i="1"/>
  <c r="B4491" i="1"/>
  <c r="C4491" i="1"/>
  <c r="D8483" i="1"/>
  <c r="D8491" i="1"/>
  <c r="D7948" i="1"/>
  <c r="D8756" i="1"/>
  <c r="A4517" i="1" l="1"/>
  <c r="B4493" i="1"/>
  <c r="C4493" i="1"/>
  <c r="H4493" i="1" s="1"/>
  <c r="A4523" i="1"/>
  <c r="B4499" i="1"/>
  <c r="C4499" i="1"/>
  <c r="A4525" i="1"/>
  <c r="B4501" i="1"/>
  <c r="C4501" i="1"/>
  <c r="A4520" i="1"/>
  <c r="B4496" i="1"/>
  <c r="C4496" i="1"/>
  <c r="H4491" i="1"/>
  <c r="A4527" i="1"/>
  <c r="B4503" i="1"/>
  <c r="C4503" i="1"/>
  <c r="H4471" i="1"/>
  <c r="A4537" i="1"/>
  <c r="B4513" i="1"/>
  <c r="C4513" i="1"/>
  <c r="A4536" i="1"/>
  <c r="B4512" i="1"/>
  <c r="C4512" i="1"/>
  <c r="H4486" i="1"/>
  <c r="A4526" i="1"/>
  <c r="B4502" i="1"/>
  <c r="C4502" i="1"/>
  <c r="H4502" i="1" s="1"/>
  <c r="A4528" i="1"/>
  <c r="B4504" i="1"/>
  <c r="C4504" i="1"/>
  <c r="A4539" i="1"/>
  <c r="B4515" i="1"/>
  <c r="C4515" i="1"/>
  <c r="H4515" i="1" s="1"/>
  <c r="A4519" i="1"/>
  <c r="B4495" i="1"/>
  <c r="C4495" i="1"/>
  <c r="A4538" i="1"/>
  <c r="B4514" i="1"/>
  <c r="C4514" i="1"/>
  <c r="A4534" i="1"/>
  <c r="B4510" i="1"/>
  <c r="C4510" i="1"/>
  <c r="H4474" i="1"/>
  <c r="A4530" i="1"/>
  <c r="B4506" i="1"/>
  <c r="C4506" i="1"/>
  <c r="A4518" i="1"/>
  <c r="B4494" i="1"/>
  <c r="C4494" i="1"/>
  <c r="H4494" i="1" s="1"/>
  <c r="A4532" i="1"/>
  <c r="B4508" i="1"/>
  <c r="C4508" i="1"/>
  <c r="A4529" i="1"/>
  <c r="B4505" i="1"/>
  <c r="C4505" i="1"/>
  <c r="H4487" i="1"/>
  <c r="A4524" i="1"/>
  <c r="B4500" i="1"/>
  <c r="C4500" i="1"/>
  <c r="H4500" i="1" s="1"/>
  <c r="A4533" i="1"/>
  <c r="B4509" i="1"/>
  <c r="C4509" i="1"/>
  <c r="A4540" i="1"/>
  <c r="B4516" i="1"/>
  <c r="C4516" i="1"/>
  <c r="A4521" i="1"/>
  <c r="B4497" i="1"/>
  <c r="C4497" i="1"/>
  <c r="H4479" i="1"/>
  <c r="A4522" i="1"/>
  <c r="B4498" i="1"/>
  <c r="C4498" i="1"/>
  <c r="H4498" i="1" s="1"/>
  <c r="H4489" i="1"/>
  <c r="H4488" i="1"/>
  <c r="H4478" i="1"/>
  <c r="A4535" i="1"/>
  <c r="B4511" i="1"/>
  <c r="C4511" i="1"/>
  <c r="A4531" i="1"/>
  <c r="B4507" i="1"/>
  <c r="C4507" i="1"/>
  <c r="H4507" i="1" s="1"/>
  <c r="D7972" i="1"/>
  <c r="D8515" i="1"/>
  <c r="D8507" i="1"/>
  <c r="H4511" i="1" l="1"/>
  <c r="H4509" i="1"/>
  <c r="H4506" i="1"/>
  <c r="H4504" i="1"/>
  <c r="H4499" i="1"/>
  <c r="H4516" i="1"/>
  <c r="H4503" i="1"/>
  <c r="A4558" i="1"/>
  <c r="B4534" i="1"/>
  <c r="C4534" i="1"/>
  <c r="H4534" i="1" s="1"/>
  <c r="A4555" i="1"/>
  <c r="B4531" i="1"/>
  <c r="C4531" i="1"/>
  <c r="A4564" i="1"/>
  <c r="B4540" i="1"/>
  <c r="C4540" i="1"/>
  <c r="H4505" i="1"/>
  <c r="A4542" i="1"/>
  <c r="B4518" i="1"/>
  <c r="C4518" i="1"/>
  <c r="H4518" i="1" s="1"/>
  <c r="H4514" i="1"/>
  <c r="A4563" i="1"/>
  <c r="B4539" i="1"/>
  <c r="C4539" i="1"/>
  <c r="H4512" i="1"/>
  <c r="A4549" i="1"/>
  <c r="B4525" i="1"/>
  <c r="C4525" i="1"/>
  <c r="H4525" i="1" s="1"/>
  <c r="A4546" i="1"/>
  <c r="B4522" i="1"/>
  <c r="C4522" i="1"/>
  <c r="A4551" i="1"/>
  <c r="B4527" i="1"/>
  <c r="C4527" i="1"/>
  <c r="A4553" i="1"/>
  <c r="B4529" i="1"/>
  <c r="C4529" i="1"/>
  <c r="A4562" i="1"/>
  <c r="B4538" i="1"/>
  <c r="C4538" i="1"/>
  <c r="A4560" i="1"/>
  <c r="B4536" i="1"/>
  <c r="C4536" i="1"/>
  <c r="A4559" i="1"/>
  <c r="B4535" i="1"/>
  <c r="C4535" i="1"/>
  <c r="H4497" i="1"/>
  <c r="A4557" i="1"/>
  <c r="B4533" i="1"/>
  <c r="C4533" i="1"/>
  <c r="H4533" i="1" s="1"/>
  <c r="H4508" i="1"/>
  <c r="A4554" i="1"/>
  <c r="B4530" i="1"/>
  <c r="C4530" i="1"/>
  <c r="H4495" i="1"/>
  <c r="A4552" i="1"/>
  <c r="B4528" i="1"/>
  <c r="C4528" i="1"/>
  <c r="H4528" i="1" s="1"/>
  <c r="H4513" i="1"/>
  <c r="H4496" i="1"/>
  <c r="A4547" i="1"/>
  <c r="B4523" i="1"/>
  <c r="C4523" i="1"/>
  <c r="H4523" i="1" s="1"/>
  <c r="A4545" i="1"/>
  <c r="B4521" i="1"/>
  <c r="C4521" i="1"/>
  <c r="H4521" i="1" s="1"/>
  <c r="A4556" i="1"/>
  <c r="B4532" i="1"/>
  <c r="C4532" i="1"/>
  <c r="H4510" i="1"/>
  <c r="A4543" i="1"/>
  <c r="B4519" i="1"/>
  <c r="C4519" i="1"/>
  <c r="H4519" i="1" s="1"/>
  <c r="A4561" i="1"/>
  <c r="B4537" i="1"/>
  <c r="C4537" i="1"/>
  <c r="H4537" i="1" s="1"/>
  <c r="A4544" i="1"/>
  <c r="B4520" i="1"/>
  <c r="C4520" i="1"/>
  <c r="H4520" i="1" s="1"/>
  <c r="A4548" i="1"/>
  <c r="B4524" i="1"/>
  <c r="C4524" i="1"/>
  <c r="H4524" i="1" s="1"/>
  <c r="A4550" i="1"/>
  <c r="B4526" i="1"/>
  <c r="C4526" i="1"/>
  <c r="H4501" i="1"/>
  <c r="A4541" i="1"/>
  <c r="B4517" i="1"/>
  <c r="C4517" i="1"/>
  <c r="H4517" i="1" s="1"/>
  <c r="D8531" i="1"/>
  <c r="D8539" i="1"/>
  <c r="D7996" i="1"/>
  <c r="H4530" i="1" l="1"/>
  <c r="H4535" i="1"/>
  <c r="A4586" i="1"/>
  <c r="B4562" i="1"/>
  <c r="C4562" i="1"/>
  <c r="H4562" i="1" s="1"/>
  <c r="A4587" i="1"/>
  <c r="B4563" i="1"/>
  <c r="C4563" i="1"/>
  <c r="H4563" i="1" s="1"/>
  <c r="A4588" i="1"/>
  <c r="B4564" i="1"/>
  <c r="C4564" i="1"/>
  <c r="H4526" i="1"/>
  <c r="A4568" i="1"/>
  <c r="B4544" i="1"/>
  <c r="C4544" i="1"/>
  <c r="H4544" i="1" s="1"/>
  <c r="H4532" i="1"/>
  <c r="A4571" i="1"/>
  <c r="B4547" i="1"/>
  <c r="C4547" i="1"/>
  <c r="H4529" i="1"/>
  <c r="A4570" i="1"/>
  <c r="B4546" i="1"/>
  <c r="C4546" i="1"/>
  <c r="H4546" i="1" s="1"/>
  <c r="H4531" i="1"/>
  <c r="A4578" i="1"/>
  <c r="B4554" i="1"/>
  <c r="C4554" i="1"/>
  <c r="A4583" i="1"/>
  <c r="B4559" i="1"/>
  <c r="C4559" i="1"/>
  <c r="A4567" i="1"/>
  <c r="B4543" i="1"/>
  <c r="C4543" i="1"/>
  <c r="A4574" i="1"/>
  <c r="B4550" i="1"/>
  <c r="C4550" i="1"/>
  <c r="A4580" i="1"/>
  <c r="B4556" i="1"/>
  <c r="C4556" i="1"/>
  <c r="H4556" i="1" s="1"/>
  <c r="H4536" i="1"/>
  <c r="A4577" i="1"/>
  <c r="B4553" i="1"/>
  <c r="C4553" i="1"/>
  <c r="A4579" i="1"/>
  <c r="B4555" i="1"/>
  <c r="C4555" i="1"/>
  <c r="A4565" i="1"/>
  <c r="B4541" i="1"/>
  <c r="C4541" i="1"/>
  <c r="A4585" i="1"/>
  <c r="B4561" i="1"/>
  <c r="C4561" i="1"/>
  <c r="H4527" i="1"/>
  <c r="A4573" i="1"/>
  <c r="B4549" i="1"/>
  <c r="C4549" i="1"/>
  <c r="H4549" i="1" s="1"/>
  <c r="A4566" i="1"/>
  <c r="B4542" i="1"/>
  <c r="C4542" i="1"/>
  <c r="A4584" i="1"/>
  <c r="B4560" i="1"/>
  <c r="C4560" i="1"/>
  <c r="A4572" i="1"/>
  <c r="B4548" i="1"/>
  <c r="C4548" i="1"/>
  <c r="A4569" i="1"/>
  <c r="B4545" i="1"/>
  <c r="C4545" i="1"/>
  <c r="A4576" i="1"/>
  <c r="B4552" i="1"/>
  <c r="C4552" i="1"/>
  <c r="H4552" i="1" s="1"/>
  <c r="A4581" i="1"/>
  <c r="B4557" i="1"/>
  <c r="C4557" i="1"/>
  <c r="H4538" i="1"/>
  <c r="A4575" i="1"/>
  <c r="B4551" i="1"/>
  <c r="C4551" i="1"/>
  <c r="H4539" i="1"/>
  <c r="H4540" i="1"/>
  <c r="A4582" i="1"/>
  <c r="B4558" i="1"/>
  <c r="C4558" i="1"/>
  <c r="H4558" i="1" s="1"/>
  <c r="H4522" i="1"/>
  <c r="D8020" i="1"/>
  <c r="D8563" i="1"/>
  <c r="D8555" i="1"/>
  <c r="H4542" i="1" l="1"/>
  <c r="H4553" i="1"/>
  <c r="H4554" i="1"/>
  <c r="H4547" i="1"/>
  <c r="H4557" i="1"/>
  <c r="H4564" i="1"/>
  <c r="A4593" i="1"/>
  <c r="B4569" i="1"/>
  <c r="C4569" i="1"/>
  <c r="H4569" i="1" s="1"/>
  <c r="A4609" i="1"/>
  <c r="B4585" i="1"/>
  <c r="C4585" i="1"/>
  <c r="H4585" i="1" s="1"/>
  <c r="A4598" i="1"/>
  <c r="B4574" i="1"/>
  <c r="C4574" i="1"/>
  <c r="A4606" i="1"/>
  <c r="B4582" i="1"/>
  <c r="C4582" i="1"/>
  <c r="H4548" i="1"/>
  <c r="A4590" i="1"/>
  <c r="B4566" i="1"/>
  <c r="C4566" i="1"/>
  <c r="H4566" i="1" s="1"/>
  <c r="H4541" i="1"/>
  <c r="A4601" i="1"/>
  <c r="B4577" i="1"/>
  <c r="C4577" i="1"/>
  <c r="H4543" i="1"/>
  <c r="A4602" i="1"/>
  <c r="B4578" i="1"/>
  <c r="C4578" i="1"/>
  <c r="H4578" i="1" s="1"/>
  <c r="A4595" i="1"/>
  <c r="B4571" i="1"/>
  <c r="C4571" i="1"/>
  <c r="H4571" i="1" s="1"/>
  <c r="A4612" i="1"/>
  <c r="B4588" i="1"/>
  <c r="C4588" i="1"/>
  <c r="A4591" i="1"/>
  <c r="B4567" i="1"/>
  <c r="C4567" i="1"/>
  <c r="A4596" i="1"/>
  <c r="B4572" i="1"/>
  <c r="C4572" i="1"/>
  <c r="A4589" i="1"/>
  <c r="B4565" i="1"/>
  <c r="C4565" i="1"/>
  <c r="H4551" i="1"/>
  <c r="H4560" i="1"/>
  <c r="A4597" i="1"/>
  <c r="B4573" i="1"/>
  <c r="C4573" i="1"/>
  <c r="H4555" i="1"/>
  <c r="H4559" i="1"/>
  <c r="A4611" i="1"/>
  <c r="B4587" i="1"/>
  <c r="C4587" i="1"/>
  <c r="A4605" i="1"/>
  <c r="B4581" i="1"/>
  <c r="C4581" i="1"/>
  <c r="A4600" i="1"/>
  <c r="B4576" i="1"/>
  <c r="C4576" i="1"/>
  <c r="A4604" i="1"/>
  <c r="B4580" i="1"/>
  <c r="C4580" i="1"/>
  <c r="A4594" i="1"/>
  <c r="B4570" i="1"/>
  <c r="C4570" i="1"/>
  <c r="H4570" i="1" s="1"/>
  <c r="A4592" i="1"/>
  <c r="B4568" i="1"/>
  <c r="C4568" i="1"/>
  <c r="H4568" i="1" s="1"/>
  <c r="A4599" i="1"/>
  <c r="B4575" i="1"/>
  <c r="C4575" i="1"/>
  <c r="H4575" i="1" s="1"/>
  <c r="H4545" i="1"/>
  <c r="A4608" i="1"/>
  <c r="B4584" i="1"/>
  <c r="C4584" i="1"/>
  <c r="H4561" i="1"/>
  <c r="A4603" i="1"/>
  <c r="B4579" i="1"/>
  <c r="C4579" i="1"/>
  <c r="H4579" i="1" s="1"/>
  <c r="H4550" i="1"/>
  <c r="A4607" i="1"/>
  <c r="B4583" i="1"/>
  <c r="C4583" i="1"/>
  <c r="A4610" i="1"/>
  <c r="B4586" i="1"/>
  <c r="C4586" i="1"/>
  <c r="D8579" i="1"/>
  <c r="D8044" i="1"/>
  <c r="D8587" i="1"/>
  <c r="H4583" i="1" l="1"/>
  <c r="H4588" i="1"/>
  <c r="A4634" i="1"/>
  <c r="B4610" i="1"/>
  <c r="C4610" i="1"/>
  <c r="H4610" i="1" s="1"/>
  <c r="H4584" i="1"/>
  <c r="H4576" i="1"/>
  <c r="A4635" i="1"/>
  <c r="B4611" i="1"/>
  <c r="C4611" i="1"/>
  <c r="H4611" i="1" s="1"/>
  <c r="H4565" i="1"/>
  <c r="A4615" i="1"/>
  <c r="B4591" i="1"/>
  <c r="C4591" i="1"/>
  <c r="A4622" i="1"/>
  <c r="B4598" i="1"/>
  <c r="C4598" i="1"/>
  <c r="A4613" i="1"/>
  <c r="B4589" i="1"/>
  <c r="C4589" i="1"/>
  <c r="A4628" i="1"/>
  <c r="B4604" i="1"/>
  <c r="C4604" i="1"/>
  <c r="A4616" i="1"/>
  <c r="B4592" i="1"/>
  <c r="C4592" i="1"/>
  <c r="H4592" i="1" s="1"/>
  <c r="A4624" i="1"/>
  <c r="B4600" i="1"/>
  <c r="C4600" i="1"/>
  <c r="H4600" i="1" s="1"/>
  <c r="H4581" i="1"/>
  <c r="H4573" i="1"/>
  <c r="H4572" i="1"/>
  <c r="A4636" i="1"/>
  <c r="B4612" i="1"/>
  <c r="C4612" i="1"/>
  <c r="H4577" i="1"/>
  <c r="H4582" i="1"/>
  <c r="A4633" i="1"/>
  <c r="B4609" i="1"/>
  <c r="C4609" i="1"/>
  <c r="A4626" i="1"/>
  <c r="B4602" i="1"/>
  <c r="C4602" i="1"/>
  <c r="A4614" i="1"/>
  <c r="B4590" i="1"/>
  <c r="C4590" i="1"/>
  <c r="H4586" i="1"/>
  <c r="H4580" i="1"/>
  <c r="A4629" i="1"/>
  <c r="B4605" i="1"/>
  <c r="C4605" i="1"/>
  <c r="A4621" i="1"/>
  <c r="B4597" i="1"/>
  <c r="C4597" i="1"/>
  <c r="A4620" i="1"/>
  <c r="B4596" i="1"/>
  <c r="C4596" i="1"/>
  <c r="A4625" i="1"/>
  <c r="B4601" i="1"/>
  <c r="C4601" i="1"/>
  <c r="A4630" i="1"/>
  <c r="B4606" i="1"/>
  <c r="C4606" i="1"/>
  <c r="H4606" i="1" s="1"/>
  <c r="A4631" i="1"/>
  <c r="B4607" i="1"/>
  <c r="C4607" i="1"/>
  <c r="H4607" i="1" s="1"/>
  <c r="A4632" i="1"/>
  <c r="B4608" i="1"/>
  <c r="C4608" i="1"/>
  <c r="H4608" i="1" s="1"/>
  <c r="A4618" i="1"/>
  <c r="B4594" i="1"/>
  <c r="C4594" i="1"/>
  <c r="A4627" i="1"/>
  <c r="B4603" i="1"/>
  <c r="C4603" i="1"/>
  <c r="A4623" i="1"/>
  <c r="B4599" i="1"/>
  <c r="C4599" i="1"/>
  <c r="H4587" i="1"/>
  <c r="H4567" i="1"/>
  <c r="A4619" i="1"/>
  <c r="B4595" i="1"/>
  <c r="C4595" i="1"/>
  <c r="H4574" i="1"/>
  <c r="A4617" i="1"/>
  <c r="B4593" i="1"/>
  <c r="C4593" i="1"/>
  <c r="H4593" i="1" s="1"/>
  <c r="D8068" i="1"/>
  <c r="D8611" i="1"/>
  <c r="D8603" i="1"/>
  <c r="H4594" i="1" l="1"/>
  <c r="H4609" i="1"/>
  <c r="H4595" i="1"/>
  <c r="H4603" i="1"/>
  <c r="H4605" i="1"/>
  <c r="H4602" i="1"/>
  <c r="H4612" i="1"/>
  <c r="A4637" i="1"/>
  <c r="B4613" i="1"/>
  <c r="C4613" i="1"/>
  <c r="H4613" i="1" s="1"/>
  <c r="A4648" i="1"/>
  <c r="B4624" i="1"/>
  <c r="C4624" i="1"/>
  <c r="H4624" i="1" s="1"/>
  <c r="A4658" i="1"/>
  <c r="B4634" i="1"/>
  <c r="C4634" i="1"/>
  <c r="A4649" i="1"/>
  <c r="B4625" i="1"/>
  <c r="C4625" i="1"/>
  <c r="A4643" i="1"/>
  <c r="B4619" i="1"/>
  <c r="C4619" i="1"/>
  <c r="A4651" i="1"/>
  <c r="B4627" i="1"/>
  <c r="C4627" i="1"/>
  <c r="H4596" i="1"/>
  <c r="A4653" i="1"/>
  <c r="B4629" i="1"/>
  <c r="C4629" i="1"/>
  <c r="H4629" i="1" s="1"/>
  <c r="A4650" i="1"/>
  <c r="B4626" i="1"/>
  <c r="C4626" i="1"/>
  <c r="A4660" i="1"/>
  <c r="B4636" i="1"/>
  <c r="C4636" i="1"/>
  <c r="H4598" i="1"/>
  <c r="H4604" i="1"/>
  <c r="A4646" i="1"/>
  <c r="B4622" i="1"/>
  <c r="C4622" i="1"/>
  <c r="A4655" i="1"/>
  <c r="B4631" i="1"/>
  <c r="C4631" i="1"/>
  <c r="A4640" i="1"/>
  <c r="B4616" i="1"/>
  <c r="C4616" i="1"/>
  <c r="A4659" i="1"/>
  <c r="B4635" i="1"/>
  <c r="C4635" i="1"/>
  <c r="A4644" i="1"/>
  <c r="B4620" i="1"/>
  <c r="C4620" i="1"/>
  <c r="H4620" i="1" s="1"/>
  <c r="H4599" i="1"/>
  <c r="A4642" i="1"/>
  <c r="B4618" i="1"/>
  <c r="C4618" i="1"/>
  <c r="H4597" i="1"/>
  <c r="H4590" i="1"/>
  <c r="A4657" i="1"/>
  <c r="B4633" i="1"/>
  <c r="C4633" i="1"/>
  <c r="H4633" i="1" s="1"/>
  <c r="H4591" i="1"/>
  <c r="A4641" i="1"/>
  <c r="B4617" i="1"/>
  <c r="C4617" i="1"/>
  <c r="A4654" i="1"/>
  <c r="B4630" i="1"/>
  <c r="C4630" i="1"/>
  <c r="H4630" i="1" s="1"/>
  <c r="A4652" i="1"/>
  <c r="B4628" i="1"/>
  <c r="C4628" i="1"/>
  <c r="A4647" i="1"/>
  <c r="B4623" i="1"/>
  <c r="C4623" i="1"/>
  <c r="H4623" i="1" s="1"/>
  <c r="H4601" i="1"/>
  <c r="A4645" i="1"/>
  <c r="B4621" i="1"/>
  <c r="C4621" i="1"/>
  <c r="A4638" i="1"/>
  <c r="B4614" i="1"/>
  <c r="C4614" i="1"/>
  <c r="H4589" i="1"/>
  <c r="A4639" i="1"/>
  <c r="B4615" i="1"/>
  <c r="C4615" i="1"/>
  <c r="H4615" i="1" s="1"/>
  <c r="A4656" i="1"/>
  <c r="B4632" i="1"/>
  <c r="C4632" i="1"/>
  <c r="D8627" i="1"/>
  <c r="D8635" i="1"/>
  <c r="D8092" i="1"/>
  <c r="H4632" i="1" l="1"/>
  <c r="H4618" i="1"/>
  <c r="H4622" i="1"/>
  <c r="H4626" i="1"/>
  <c r="H4634" i="1"/>
  <c r="H4628" i="1"/>
  <c r="A4671" i="1"/>
  <c r="B4647" i="1"/>
  <c r="C4647" i="1"/>
  <c r="H4647" i="1" s="1"/>
  <c r="A4662" i="1"/>
  <c r="B4638" i="1"/>
  <c r="C4638" i="1"/>
  <c r="A4665" i="1"/>
  <c r="B4641" i="1"/>
  <c r="C4641" i="1"/>
  <c r="H4641" i="1" s="1"/>
  <c r="A4683" i="1"/>
  <c r="B4659" i="1"/>
  <c r="C4659" i="1"/>
  <c r="A4675" i="1"/>
  <c r="B4651" i="1"/>
  <c r="C4651" i="1"/>
  <c r="A4680" i="1"/>
  <c r="B4656" i="1"/>
  <c r="C4656" i="1"/>
  <c r="H4621" i="1"/>
  <c r="A4666" i="1"/>
  <c r="B4642" i="1"/>
  <c r="C4642" i="1"/>
  <c r="H4616" i="1"/>
  <c r="A4670" i="1"/>
  <c r="B4646" i="1"/>
  <c r="C4646" i="1"/>
  <c r="A4674" i="1"/>
  <c r="B4650" i="1"/>
  <c r="C4650" i="1"/>
  <c r="H4619" i="1"/>
  <c r="A4682" i="1"/>
  <c r="B4658" i="1"/>
  <c r="C4658" i="1"/>
  <c r="H4658" i="1" s="1"/>
  <c r="A4676" i="1"/>
  <c r="B4652" i="1"/>
  <c r="C4652" i="1"/>
  <c r="A4669" i="1"/>
  <c r="B4645" i="1"/>
  <c r="C4645" i="1"/>
  <c r="A4664" i="1"/>
  <c r="B4640" i="1"/>
  <c r="C4640" i="1"/>
  <c r="A4667" i="1"/>
  <c r="B4643" i="1"/>
  <c r="C4643" i="1"/>
  <c r="A4663" i="1"/>
  <c r="B4639" i="1"/>
  <c r="C4639" i="1"/>
  <c r="A4681" i="1"/>
  <c r="B4657" i="1"/>
  <c r="C4657" i="1"/>
  <c r="H4657" i="1" s="1"/>
  <c r="H4631" i="1"/>
  <c r="H4636" i="1"/>
  <c r="A4677" i="1"/>
  <c r="B4653" i="1"/>
  <c r="C4653" i="1"/>
  <c r="H4625" i="1"/>
  <c r="A4672" i="1"/>
  <c r="B4648" i="1"/>
  <c r="C4648" i="1"/>
  <c r="A4678" i="1"/>
  <c r="B4654" i="1"/>
  <c r="C4654" i="1"/>
  <c r="H4654" i="1" s="1"/>
  <c r="A4668" i="1"/>
  <c r="B4644" i="1"/>
  <c r="C4644" i="1"/>
  <c r="H4614" i="1"/>
  <c r="H4617" i="1"/>
  <c r="H4635" i="1"/>
  <c r="A4679" i="1"/>
  <c r="B4655" i="1"/>
  <c r="C4655" i="1"/>
  <c r="A4684" i="1"/>
  <c r="B4660" i="1"/>
  <c r="C4660" i="1"/>
  <c r="H4660" i="1" s="1"/>
  <c r="H4627" i="1"/>
  <c r="A4673" i="1"/>
  <c r="B4649" i="1"/>
  <c r="C4649" i="1"/>
  <c r="H4649" i="1" s="1"/>
  <c r="A4661" i="1"/>
  <c r="B4637" i="1"/>
  <c r="C4637" i="1"/>
  <c r="D8116" i="1"/>
  <c r="D8659" i="1"/>
  <c r="D8651" i="1"/>
  <c r="H4637" i="1" l="1"/>
  <c r="H4644" i="1"/>
  <c r="H4640" i="1"/>
  <c r="H4646" i="1"/>
  <c r="H4643" i="1"/>
  <c r="H4650" i="1"/>
  <c r="A4705" i="1"/>
  <c r="B4681" i="1"/>
  <c r="C4681" i="1"/>
  <c r="A4695" i="1"/>
  <c r="B4671" i="1"/>
  <c r="C4671" i="1"/>
  <c r="H4671" i="1" s="1"/>
  <c r="A4685" i="1"/>
  <c r="B4661" i="1"/>
  <c r="C4661" i="1"/>
  <c r="H4655" i="1"/>
  <c r="A4692" i="1"/>
  <c r="B4668" i="1"/>
  <c r="C4668" i="1"/>
  <c r="H4653" i="1"/>
  <c r="H4639" i="1"/>
  <c r="A4688" i="1"/>
  <c r="B4664" i="1"/>
  <c r="C4664" i="1"/>
  <c r="H4664" i="1" s="1"/>
  <c r="A4694" i="1"/>
  <c r="B4670" i="1"/>
  <c r="C4670" i="1"/>
  <c r="H4670" i="1" s="1"/>
  <c r="A4704" i="1"/>
  <c r="B4680" i="1"/>
  <c r="C4680" i="1"/>
  <c r="H4645" i="1"/>
  <c r="A4706" i="1"/>
  <c r="B4682" i="1"/>
  <c r="C4682" i="1"/>
  <c r="H4651" i="1"/>
  <c r="A4689" i="1"/>
  <c r="B4665" i="1"/>
  <c r="C4665" i="1"/>
  <c r="A4703" i="1"/>
  <c r="B4679" i="1"/>
  <c r="C4679" i="1"/>
  <c r="A4701" i="1"/>
  <c r="B4677" i="1"/>
  <c r="C4677" i="1"/>
  <c r="H4677" i="1" s="1"/>
  <c r="A4687" i="1"/>
  <c r="B4663" i="1"/>
  <c r="C4663" i="1"/>
  <c r="H4642" i="1"/>
  <c r="H4638" i="1"/>
  <c r="A4697" i="1"/>
  <c r="B4673" i="1"/>
  <c r="C4673" i="1"/>
  <c r="H4673" i="1" s="1"/>
  <c r="A4693" i="1"/>
  <c r="B4669" i="1"/>
  <c r="C4669" i="1"/>
  <c r="H4669" i="1" s="1"/>
  <c r="A4699" i="1"/>
  <c r="B4675" i="1"/>
  <c r="C4675" i="1"/>
  <c r="A4702" i="1"/>
  <c r="B4678" i="1"/>
  <c r="C4678" i="1"/>
  <c r="H4648" i="1"/>
  <c r="H4652" i="1"/>
  <c r="A4690" i="1"/>
  <c r="B4666" i="1"/>
  <c r="C4666" i="1"/>
  <c r="H4659" i="1"/>
  <c r="A4686" i="1"/>
  <c r="B4662" i="1"/>
  <c r="C4662" i="1"/>
  <c r="A4691" i="1"/>
  <c r="B4667" i="1"/>
  <c r="C4667" i="1"/>
  <c r="A4698" i="1"/>
  <c r="B4674" i="1"/>
  <c r="C4674" i="1"/>
  <c r="H4674" i="1" s="1"/>
  <c r="A4700" i="1"/>
  <c r="B4676" i="1"/>
  <c r="C4676" i="1"/>
  <c r="H4676" i="1" s="1"/>
  <c r="H4656" i="1"/>
  <c r="A4707" i="1"/>
  <c r="B4683" i="1"/>
  <c r="C4683" i="1"/>
  <c r="H4683" i="1" s="1"/>
  <c r="A4696" i="1"/>
  <c r="B4672" i="1"/>
  <c r="C4672" i="1"/>
  <c r="A4708" i="1"/>
  <c r="B4684" i="1"/>
  <c r="C4684" i="1"/>
  <c r="D8675" i="1"/>
  <c r="D8683" i="1"/>
  <c r="D8140" i="1"/>
  <c r="H4663" i="1" l="1"/>
  <c r="H4661" i="1"/>
  <c r="H4668" i="1"/>
  <c r="A4714" i="1"/>
  <c r="B4690" i="1"/>
  <c r="C4690" i="1"/>
  <c r="A4723" i="1"/>
  <c r="B4699" i="1"/>
  <c r="C4699" i="1"/>
  <c r="H4699" i="1" s="1"/>
  <c r="A4732" i="1"/>
  <c r="B4708" i="1"/>
  <c r="C4708" i="1"/>
  <c r="H4672" i="1"/>
  <c r="H4662" i="1"/>
  <c r="H4665" i="1"/>
  <c r="H4680" i="1"/>
  <c r="A4712" i="1"/>
  <c r="B4688" i="1"/>
  <c r="C4688" i="1"/>
  <c r="H4688" i="1" s="1"/>
  <c r="A4724" i="1"/>
  <c r="B4700" i="1"/>
  <c r="C4700" i="1"/>
  <c r="H4678" i="1"/>
  <c r="A4717" i="1"/>
  <c r="B4693" i="1"/>
  <c r="C4693" i="1"/>
  <c r="A4711" i="1"/>
  <c r="B4687" i="1"/>
  <c r="C4687" i="1"/>
  <c r="H4687" i="1" s="1"/>
  <c r="A4709" i="1"/>
  <c r="B4685" i="1"/>
  <c r="C4685" i="1"/>
  <c r="A4713" i="1"/>
  <c r="B4689" i="1"/>
  <c r="C4689" i="1"/>
  <c r="H4689" i="1" s="1"/>
  <c r="A4728" i="1"/>
  <c r="B4704" i="1"/>
  <c r="C4704" i="1"/>
  <c r="A4726" i="1"/>
  <c r="B4702" i="1"/>
  <c r="C4702" i="1"/>
  <c r="H4702" i="1" s="1"/>
  <c r="A4710" i="1"/>
  <c r="B4686" i="1"/>
  <c r="C4686" i="1"/>
  <c r="A4722" i="1"/>
  <c r="B4698" i="1"/>
  <c r="C4698" i="1"/>
  <c r="H4698" i="1" s="1"/>
  <c r="H4666" i="1"/>
  <c r="H4675" i="1"/>
  <c r="A4721" i="1"/>
  <c r="B4697" i="1"/>
  <c r="C4697" i="1"/>
  <c r="A4725" i="1"/>
  <c r="B4701" i="1"/>
  <c r="C4701" i="1"/>
  <c r="H4701" i="1" s="1"/>
  <c r="H4682" i="1"/>
  <c r="A4719" i="1"/>
  <c r="B4695" i="1"/>
  <c r="C4695" i="1"/>
  <c r="H4695" i="1" s="1"/>
  <c r="A4720" i="1"/>
  <c r="B4696" i="1"/>
  <c r="C4696" i="1"/>
  <c r="H4684" i="1"/>
  <c r="A4731" i="1"/>
  <c r="B4707" i="1"/>
  <c r="C4707" i="1"/>
  <c r="H4667" i="1"/>
  <c r="H4679" i="1"/>
  <c r="A4718" i="1"/>
  <c r="B4694" i="1"/>
  <c r="C4694" i="1"/>
  <c r="H4694" i="1" s="1"/>
  <c r="A4716" i="1"/>
  <c r="B4692" i="1"/>
  <c r="C4692" i="1"/>
  <c r="H4681" i="1"/>
  <c r="A4730" i="1"/>
  <c r="B4706" i="1"/>
  <c r="C4706" i="1"/>
  <c r="A4715" i="1"/>
  <c r="B4691" i="1"/>
  <c r="C4691" i="1"/>
  <c r="H4691" i="1" s="1"/>
  <c r="A4727" i="1"/>
  <c r="B4703" i="1"/>
  <c r="C4703" i="1"/>
  <c r="A4729" i="1"/>
  <c r="B4705" i="1"/>
  <c r="C4705" i="1"/>
  <c r="H4705" i="1" s="1"/>
  <c r="D8164" i="1"/>
  <c r="D8707" i="1"/>
  <c r="D8699" i="1"/>
  <c r="A4735" i="1" l="1"/>
  <c r="B4711" i="1"/>
  <c r="C4711" i="1"/>
  <c r="A4751" i="1"/>
  <c r="B4727" i="1"/>
  <c r="C4727" i="1"/>
  <c r="H4727" i="1" s="1"/>
  <c r="H4692" i="1"/>
  <c r="H4707" i="1"/>
  <c r="A4745" i="1"/>
  <c r="B4721" i="1"/>
  <c r="C4721" i="1"/>
  <c r="A4734" i="1"/>
  <c r="B4710" i="1"/>
  <c r="C4710" i="1"/>
  <c r="H4710" i="1" s="1"/>
  <c r="H4693" i="1"/>
  <c r="A4756" i="1"/>
  <c r="B4732" i="1"/>
  <c r="C4732" i="1"/>
  <c r="A4743" i="1"/>
  <c r="B4719" i="1"/>
  <c r="C4719" i="1"/>
  <c r="H4719" i="1" s="1"/>
  <c r="A4737" i="1"/>
  <c r="B4713" i="1"/>
  <c r="C4713" i="1"/>
  <c r="A4736" i="1"/>
  <c r="B4712" i="1"/>
  <c r="C4712" i="1"/>
  <c r="A4740" i="1"/>
  <c r="B4716" i="1"/>
  <c r="C4716" i="1"/>
  <c r="H4716" i="1" s="1"/>
  <c r="H4685" i="1"/>
  <c r="A4741" i="1"/>
  <c r="B4717" i="1"/>
  <c r="C4717" i="1"/>
  <c r="H4717" i="1" s="1"/>
  <c r="A4747" i="1"/>
  <c r="B4723" i="1"/>
  <c r="C4723" i="1"/>
  <c r="H4723" i="1" s="1"/>
  <c r="A4755" i="1"/>
  <c r="B4731" i="1"/>
  <c r="C4731" i="1"/>
  <c r="A4750" i="1"/>
  <c r="B4726" i="1"/>
  <c r="C4726" i="1"/>
  <c r="H4706" i="1"/>
  <c r="H4696" i="1"/>
  <c r="H4704" i="1"/>
  <c r="A4733" i="1"/>
  <c r="B4709" i="1"/>
  <c r="C4709" i="1"/>
  <c r="H4700" i="1"/>
  <c r="H4690" i="1"/>
  <c r="A4753" i="1"/>
  <c r="B4729" i="1"/>
  <c r="C4729" i="1"/>
  <c r="H4729" i="1" s="1"/>
  <c r="A4742" i="1"/>
  <c r="B4718" i="1"/>
  <c r="C4718" i="1"/>
  <c r="A4749" i="1"/>
  <c r="B4725" i="1"/>
  <c r="C4725" i="1"/>
  <c r="A4746" i="1"/>
  <c r="B4722" i="1"/>
  <c r="C4722" i="1"/>
  <c r="A4739" i="1"/>
  <c r="B4715" i="1"/>
  <c r="C4715" i="1"/>
  <c r="H4715" i="1" s="1"/>
  <c r="H4703" i="1"/>
  <c r="A4754" i="1"/>
  <c r="B4730" i="1"/>
  <c r="C4730" i="1"/>
  <c r="H4730" i="1" s="1"/>
  <c r="A4744" i="1"/>
  <c r="B4720" i="1"/>
  <c r="C4720" i="1"/>
  <c r="H4697" i="1"/>
  <c r="H4686" i="1"/>
  <c r="A4752" i="1"/>
  <c r="B4728" i="1"/>
  <c r="C4728" i="1"/>
  <c r="H4728" i="1" s="1"/>
  <c r="A4748" i="1"/>
  <c r="B4724" i="1"/>
  <c r="C4724" i="1"/>
  <c r="H4708" i="1"/>
  <c r="A4738" i="1"/>
  <c r="B4714" i="1"/>
  <c r="C4714" i="1"/>
  <c r="H4714" i="1" s="1"/>
  <c r="D8723" i="1"/>
  <c r="D8731" i="1"/>
  <c r="D8188" i="1"/>
  <c r="H4724" i="1" l="1"/>
  <c r="H4732" i="1"/>
  <c r="A4773" i="1"/>
  <c r="B4749" i="1"/>
  <c r="C4749" i="1"/>
  <c r="H4749" i="1" s="1"/>
  <c r="A4763" i="1"/>
  <c r="B4739" i="1"/>
  <c r="C4739" i="1"/>
  <c r="H4739" i="1" s="1"/>
  <c r="H4731" i="1"/>
  <c r="A4765" i="1"/>
  <c r="B4741" i="1"/>
  <c r="C4741" i="1"/>
  <c r="H4741" i="1" s="1"/>
  <c r="H4713" i="1"/>
  <c r="A4780" i="1"/>
  <c r="B4756" i="1"/>
  <c r="C4756" i="1"/>
  <c r="H4756" i="1" s="1"/>
  <c r="A4772" i="1"/>
  <c r="B4748" i="1"/>
  <c r="C4748" i="1"/>
  <c r="A4768" i="1"/>
  <c r="B4744" i="1"/>
  <c r="C4744" i="1"/>
  <c r="H4722" i="1"/>
  <c r="A4766" i="1"/>
  <c r="B4742" i="1"/>
  <c r="C4742" i="1"/>
  <c r="A4757" i="1"/>
  <c r="B4733" i="1"/>
  <c r="C4733" i="1"/>
  <c r="H4733" i="1" s="1"/>
  <c r="A4779" i="1"/>
  <c r="B4755" i="1"/>
  <c r="C4755" i="1"/>
  <c r="H4755" i="1" s="1"/>
  <c r="A4761" i="1"/>
  <c r="B4737" i="1"/>
  <c r="C4737" i="1"/>
  <c r="A4770" i="1"/>
  <c r="B4746" i="1"/>
  <c r="C4746" i="1"/>
  <c r="A4776" i="1"/>
  <c r="B4752" i="1"/>
  <c r="C4752" i="1"/>
  <c r="A4778" i="1"/>
  <c r="B4754" i="1"/>
  <c r="C4754" i="1"/>
  <c r="H4754" i="1" s="1"/>
  <c r="H4725" i="1"/>
  <c r="A4777" i="1"/>
  <c r="B4753" i="1"/>
  <c r="C4753" i="1"/>
  <c r="H4753" i="1" s="1"/>
  <c r="A4764" i="1"/>
  <c r="B4740" i="1"/>
  <c r="C4740" i="1"/>
  <c r="A4758" i="1"/>
  <c r="B4734" i="1"/>
  <c r="C4734" i="1"/>
  <c r="A4775" i="1"/>
  <c r="B4751" i="1"/>
  <c r="C4751" i="1"/>
  <c r="A4762" i="1"/>
  <c r="B4738" i="1"/>
  <c r="C4738" i="1"/>
  <c r="H4738" i="1" s="1"/>
  <c r="H4726" i="1"/>
  <c r="A4771" i="1"/>
  <c r="B4747" i="1"/>
  <c r="C4747" i="1"/>
  <c r="H4747" i="1" s="1"/>
  <c r="H4712" i="1"/>
  <c r="A4767" i="1"/>
  <c r="B4743" i="1"/>
  <c r="C4743" i="1"/>
  <c r="H4743" i="1" s="1"/>
  <c r="H4721" i="1"/>
  <c r="H4711" i="1"/>
  <c r="H4720" i="1"/>
  <c r="H4718" i="1"/>
  <c r="H4709" i="1"/>
  <c r="A4774" i="1"/>
  <c r="B4750" i="1"/>
  <c r="C4750" i="1"/>
  <c r="H4750" i="1" s="1"/>
  <c r="A4760" i="1"/>
  <c r="B4736" i="1"/>
  <c r="C4736" i="1"/>
  <c r="H4736" i="1" s="1"/>
  <c r="A4769" i="1"/>
  <c r="B4745" i="1"/>
  <c r="C4745" i="1"/>
  <c r="A4759" i="1"/>
  <c r="B4735" i="1"/>
  <c r="C4735" i="1"/>
  <c r="H4735" i="1" s="1"/>
  <c r="D8212" i="1"/>
  <c r="D8755" i="1"/>
  <c r="D8747" i="1"/>
  <c r="H4740" i="1" l="1"/>
  <c r="H4737" i="1"/>
  <c r="H4748" i="1"/>
  <c r="A4797" i="1"/>
  <c r="B4773" i="1"/>
  <c r="C4773" i="1"/>
  <c r="H4773" i="1" s="1"/>
  <c r="H4745" i="1"/>
  <c r="A4798" i="1"/>
  <c r="B4774" i="1"/>
  <c r="C4774" i="1"/>
  <c r="H4774" i="1" s="1"/>
  <c r="A4791" i="1"/>
  <c r="B4767" i="1"/>
  <c r="C4767" i="1"/>
  <c r="A4786" i="1"/>
  <c r="B4762" i="1"/>
  <c r="C4762" i="1"/>
  <c r="A4802" i="1"/>
  <c r="B4778" i="1"/>
  <c r="C4778" i="1"/>
  <c r="H4742" i="1"/>
  <c r="A4789" i="1"/>
  <c r="B4765" i="1"/>
  <c r="C4765" i="1"/>
  <c r="H4751" i="1"/>
  <c r="A4788" i="1"/>
  <c r="B4764" i="1"/>
  <c r="C4764" i="1"/>
  <c r="H4752" i="1"/>
  <c r="A4785" i="1"/>
  <c r="B4761" i="1"/>
  <c r="C4761" i="1"/>
  <c r="A4796" i="1"/>
  <c r="B4772" i="1"/>
  <c r="C4772" i="1"/>
  <c r="H4772" i="1" s="1"/>
  <c r="A4790" i="1"/>
  <c r="B4766" i="1"/>
  <c r="C4766" i="1"/>
  <c r="A4784" i="1"/>
  <c r="B4760" i="1"/>
  <c r="C4760" i="1"/>
  <c r="H4760" i="1" s="1"/>
  <c r="A4793" i="1"/>
  <c r="B4769" i="1"/>
  <c r="C4769" i="1"/>
  <c r="A4799" i="1"/>
  <c r="B4775" i="1"/>
  <c r="C4775" i="1"/>
  <c r="H4775" i="1" s="1"/>
  <c r="A4800" i="1"/>
  <c r="B4776" i="1"/>
  <c r="C4776" i="1"/>
  <c r="A4795" i="1"/>
  <c r="B4771" i="1"/>
  <c r="C4771" i="1"/>
  <c r="H4771" i="1" s="1"/>
  <c r="H4734" i="1"/>
  <c r="A4801" i="1"/>
  <c r="B4777" i="1"/>
  <c r="C4777" i="1"/>
  <c r="H4777" i="1" s="1"/>
  <c r="H4746" i="1"/>
  <c r="A4803" i="1"/>
  <c r="B4779" i="1"/>
  <c r="C4779" i="1"/>
  <c r="H4779" i="1" s="1"/>
  <c r="H4744" i="1"/>
  <c r="A4804" i="1"/>
  <c r="B4780" i="1"/>
  <c r="C4780" i="1"/>
  <c r="H4780" i="1" s="1"/>
  <c r="A4787" i="1"/>
  <c r="B4763" i="1"/>
  <c r="C4763" i="1"/>
  <c r="A4782" i="1"/>
  <c r="B4758" i="1"/>
  <c r="C4758" i="1"/>
  <c r="H4758" i="1" s="1"/>
  <c r="A4794" i="1"/>
  <c r="B4770" i="1"/>
  <c r="C4770" i="1"/>
  <c r="A4792" i="1"/>
  <c r="B4768" i="1"/>
  <c r="C4768" i="1"/>
  <c r="H4768" i="1" s="1"/>
  <c r="A4783" i="1"/>
  <c r="B4759" i="1"/>
  <c r="C4759" i="1"/>
  <c r="A4781" i="1"/>
  <c r="B4757" i="1"/>
  <c r="C4757" i="1"/>
  <c r="H4757" i="1" s="1"/>
  <c r="D8236" i="1"/>
  <c r="A4823" i="1" l="1"/>
  <c r="B4799" i="1"/>
  <c r="C4799" i="1"/>
  <c r="H4799" i="1" s="1"/>
  <c r="H4763" i="1"/>
  <c r="H4769" i="1"/>
  <c r="A4814" i="1"/>
  <c r="B4790" i="1"/>
  <c r="C4790" i="1"/>
  <c r="H4764" i="1"/>
  <c r="H4778" i="1"/>
  <c r="A4815" i="1"/>
  <c r="B4791" i="1"/>
  <c r="C4791" i="1"/>
  <c r="H4791" i="1" s="1"/>
  <c r="A4806" i="1"/>
  <c r="B4782" i="1"/>
  <c r="C4782" i="1"/>
  <c r="A4816" i="1"/>
  <c r="B4792" i="1"/>
  <c r="C4792" i="1"/>
  <c r="A4827" i="1"/>
  <c r="B4803" i="1"/>
  <c r="C4803" i="1"/>
  <c r="A4819" i="1"/>
  <c r="B4795" i="1"/>
  <c r="C4795" i="1"/>
  <c r="H4795" i="1" s="1"/>
  <c r="H4770" i="1"/>
  <c r="A4811" i="1"/>
  <c r="B4787" i="1"/>
  <c r="C4787" i="1"/>
  <c r="H4787" i="1" s="1"/>
  <c r="H4776" i="1"/>
  <c r="A4817" i="1"/>
  <c r="B4793" i="1"/>
  <c r="C4793" i="1"/>
  <c r="H4793" i="1" s="1"/>
  <c r="A4812" i="1"/>
  <c r="B4788" i="1"/>
  <c r="C4788" i="1"/>
  <c r="A4826" i="1"/>
  <c r="B4802" i="1"/>
  <c r="C4802" i="1"/>
  <c r="H4762" i="1"/>
  <c r="A4822" i="1"/>
  <c r="B4798" i="1"/>
  <c r="C4798" i="1"/>
  <c r="A4820" i="1"/>
  <c r="B4796" i="1"/>
  <c r="C4796" i="1"/>
  <c r="H4759" i="1"/>
  <c r="A4818" i="1"/>
  <c r="B4794" i="1"/>
  <c r="C4794" i="1"/>
  <c r="H4794" i="1" s="1"/>
  <c r="A4824" i="1"/>
  <c r="B4800" i="1"/>
  <c r="C4800" i="1"/>
  <c r="H4800" i="1" s="1"/>
  <c r="H4761" i="1"/>
  <c r="H4765" i="1"/>
  <c r="A4805" i="1"/>
  <c r="B4781" i="1"/>
  <c r="C4781" i="1"/>
  <c r="H4781" i="1" s="1"/>
  <c r="A4808" i="1"/>
  <c r="B4784" i="1"/>
  <c r="C4784" i="1"/>
  <c r="H4784" i="1" s="1"/>
  <c r="A4810" i="1"/>
  <c r="B4786" i="1"/>
  <c r="C4786" i="1"/>
  <c r="A4828" i="1"/>
  <c r="B4804" i="1"/>
  <c r="C4804" i="1"/>
  <c r="A4825" i="1"/>
  <c r="B4801" i="1"/>
  <c r="C4801" i="1"/>
  <c r="A4807" i="1"/>
  <c r="B4783" i="1"/>
  <c r="C4783" i="1"/>
  <c r="H4783" i="1" s="1"/>
  <c r="H4766" i="1"/>
  <c r="A4809" i="1"/>
  <c r="B4785" i="1"/>
  <c r="C4785" i="1"/>
  <c r="H4785" i="1" s="1"/>
  <c r="A4813" i="1"/>
  <c r="B4789" i="1"/>
  <c r="C4789" i="1"/>
  <c r="H4767" i="1"/>
  <c r="A4821" i="1"/>
  <c r="B4797" i="1"/>
  <c r="C4797" i="1"/>
  <c r="D8260" i="1"/>
  <c r="H4804" i="1" l="1"/>
  <c r="H4798" i="1"/>
  <c r="H4792" i="1"/>
  <c r="A4832" i="1"/>
  <c r="B4808" i="1"/>
  <c r="C4808" i="1"/>
  <c r="A4848" i="1"/>
  <c r="B4824" i="1"/>
  <c r="C4824" i="1"/>
  <c r="A4845" i="1"/>
  <c r="B4821" i="1"/>
  <c r="C4821" i="1"/>
  <c r="A4852" i="1"/>
  <c r="B4828" i="1"/>
  <c r="C4828" i="1"/>
  <c r="H4828" i="1" s="1"/>
  <c r="A4846" i="1"/>
  <c r="B4822" i="1"/>
  <c r="C4822" i="1"/>
  <c r="A4840" i="1"/>
  <c r="B4816" i="1"/>
  <c r="C4816" i="1"/>
  <c r="H4789" i="1"/>
  <c r="H4786" i="1"/>
  <c r="A4829" i="1"/>
  <c r="B4805" i="1"/>
  <c r="C4805" i="1"/>
  <c r="A4842" i="1"/>
  <c r="B4818" i="1"/>
  <c r="C4818" i="1"/>
  <c r="H4782" i="1"/>
  <c r="H4790" i="1"/>
  <c r="A4831" i="1"/>
  <c r="B4807" i="1"/>
  <c r="C4807" i="1"/>
  <c r="H4802" i="1"/>
  <c r="A4841" i="1"/>
  <c r="B4817" i="1"/>
  <c r="C4817" i="1"/>
  <c r="A4843" i="1"/>
  <c r="B4819" i="1"/>
  <c r="C4819" i="1"/>
  <c r="A4837" i="1"/>
  <c r="B4813" i="1"/>
  <c r="C4813" i="1"/>
  <c r="H4801" i="1"/>
  <c r="A4834" i="1"/>
  <c r="B4810" i="1"/>
  <c r="C4810" i="1"/>
  <c r="H4796" i="1"/>
  <c r="H4803" i="1"/>
  <c r="A4830" i="1"/>
  <c r="B4806" i="1"/>
  <c r="C4806" i="1"/>
  <c r="H4806" i="1" s="1"/>
  <c r="A4838" i="1"/>
  <c r="B4814" i="1"/>
  <c r="C4814" i="1"/>
  <c r="A4850" i="1"/>
  <c r="B4826" i="1"/>
  <c r="C4826" i="1"/>
  <c r="H4797" i="1"/>
  <c r="A4849" i="1"/>
  <c r="B4825" i="1"/>
  <c r="C4825" i="1"/>
  <c r="H4825" i="1" s="1"/>
  <c r="A4844" i="1"/>
  <c r="B4820" i="1"/>
  <c r="C4820" i="1"/>
  <c r="H4788" i="1"/>
  <c r="A4851" i="1"/>
  <c r="B4827" i="1"/>
  <c r="C4827" i="1"/>
  <c r="A4835" i="1"/>
  <c r="B4811" i="1"/>
  <c r="C4811" i="1"/>
  <c r="A4839" i="1"/>
  <c r="B4815" i="1"/>
  <c r="C4815" i="1"/>
  <c r="A4836" i="1"/>
  <c r="B4812" i="1"/>
  <c r="C4812" i="1"/>
  <c r="H4812" i="1" s="1"/>
  <c r="A4833" i="1"/>
  <c r="B4809" i="1"/>
  <c r="C4809" i="1"/>
  <c r="A4847" i="1"/>
  <c r="B4823" i="1"/>
  <c r="C4823" i="1"/>
  <c r="H4823" i="1" s="1"/>
  <c r="D8284" i="1"/>
  <c r="H4827" i="1" l="1"/>
  <c r="H4817" i="1"/>
  <c r="H4815" i="1"/>
  <c r="H4813" i="1"/>
  <c r="H4821" i="1"/>
  <c r="H4811" i="1"/>
  <c r="H4819" i="1"/>
  <c r="H4824" i="1"/>
  <c r="A4875" i="1"/>
  <c r="B4851" i="1"/>
  <c r="C4851" i="1"/>
  <c r="H4851" i="1" s="1"/>
  <c r="H4826" i="1"/>
  <c r="A4854" i="1"/>
  <c r="B4830" i="1"/>
  <c r="C4830" i="1"/>
  <c r="H4830" i="1" s="1"/>
  <c r="A4866" i="1"/>
  <c r="B4842" i="1"/>
  <c r="C4842" i="1"/>
  <c r="A4864" i="1"/>
  <c r="B4840" i="1"/>
  <c r="C4840" i="1"/>
  <c r="A4862" i="1"/>
  <c r="B4838" i="1"/>
  <c r="C4838" i="1"/>
  <c r="A4858" i="1"/>
  <c r="B4834" i="1"/>
  <c r="C4834" i="1"/>
  <c r="H4834" i="1" s="1"/>
  <c r="A4871" i="1"/>
  <c r="B4847" i="1"/>
  <c r="C4847" i="1"/>
  <c r="H4809" i="1"/>
  <c r="A4863" i="1"/>
  <c r="B4839" i="1"/>
  <c r="C4839" i="1"/>
  <c r="H4820" i="1"/>
  <c r="A4861" i="1"/>
  <c r="B4837" i="1"/>
  <c r="C4837" i="1"/>
  <c r="H4807" i="1"/>
  <c r="H4805" i="1"/>
  <c r="H4822" i="1"/>
  <c r="A4869" i="1"/>
  <c r="B4845" i="1"/>
  <c r="C4845" i="1"/>
  <c r="A4874" i="1"/>
  <c r="B4850" i="1"/>
  <c r="C4850" i="1"/>
  <c r="H4850" i="1" s="1"/>
  <c r="A4867" i="1"/>
  <c r="B4843" i="1"/>
  <c r="C4843" i="1"/>
  <c r="A4857" i="1"/>
  <c r="B4833" i="1"/>
  <c r="C4833" i="1"/>
  <c r="A4868" i="1"/>
  <c r="B4844" i="1"/>
  <c r="C4844" i="1"/>
  <c r="H4814" i="1"/>
  <c r="H4810" i="1"/>
  <c r="A4855" i="1"/>
  <c r="B4831" i="1"/>
  <c r="C4831" i="1"/>
  <c r="A4853" i="1"/>
  <c r="B4829" i="1"/>
  <c r="C4829" i="1"/>
  <c r="A4870" i="1"/>
  <c r="B4846" i="1"/>
  <c r="C4846" i="1"/>
  <c r="H4846" i="1" s="1"/>
  <c r="A4872" i="1"/>
  <c r="B4848" i="1"/>
  <c r="C4848" i="1"/>
  <c r="H4808" i="1"/>
  <c r="A4859" i="1"/>
  <c r="B4835" i="1"/>
  <c r="C4835" i="1"/>
  <c r="H4835" i="1" s="1"/>
  <c r="H4818" i="1"/>
  <c r="H4816" i="1"/>
  <c r="A4876" i="1"/>
  <c r="B4852" i="1"/>
  <c r="C4852" i="1"/>
  <c r="H4852" i="1" s="1"/>
  <c r="A4860" i="1"/>
  <c r="B4836" i="1"/>
  <c r="C4836" i="1"/>
  <c r="H4836" i="1" s="1"/>
  <c r="A4873" i="1"/>
  <c r="B4849" i="1"/>
  <c r="C4849" i="1"/>
  <c r="A4865" i="1"/>
  <c r="B4841" i="1"/>
  <c r="C4841" i="1"/>
  <c r="A4856" i="1"/>
  <c r="B4832" i="1"/>
  <c r="C4832" i="1"/>
  <c r="H4832" i="1" s="1"/>
  <c r="D8308" i="1"/>
  <c r="H4848" i="1" l="1"/>
  <c r="H4837" i="1"/>
  <c r="H4847" i="1"/>
  <c r="H4843" i="1"/>
  <c r="H4839" i="1"/>
  <c r="H4842" i="1"/>
  <c r="A4880" i="1"/>
  <c r="B4856" i="1"/>
  <c r="C4856" i="1"/>
  <c r="H4856" i="1" s="1"/>
  <c r="A4894" i="1"/>
  <c r="B4870" i="1"/>
  <c r="C4870" i="1"/>
  <c r="H4841" i="1"/>
  <c r="A4884" i="1"/>
  <c r="B4860" i="1"/>
  <c r="C4860" i="1"/>
  <c r="A4883" i="1"/>
  <c r="B4859" i="1"/>
  <c r="C4859" i="1"/>
  <c r="H4859" i="1" s="1"/>
  <c r="H4829" i="1"/>
  <c r="H4844" i="1"/>
  <c r="A4891" i="1"/>
  <c r="B4867" i="1"/>
  <c r="C4867" i="1"/>
  <c r="A4887" i="1"/>
  <c r="B4863" i="1"/>
  <c r="C4863" i="1"/>
  <c r="H4863" i="1" s="1"/>
  <c r="H4838" i="1"/>
  <c r="A4890" i="1"/>
  <c r="B4866" i="1"/>
  <c r="C4866" i="1"/>
  <c r="A4879" i="1"/>
  <c r="B4855" i="1"/>
  <c r="C4855" i="1"/>
  <c r="A4881" i="1"/>
  <c r="B4857" i="1"/>
  <c r="C4857" i="1"/>
  <c r="H4857" i="1" s="1"/>
  <c r="A4889" i="1"/>
  <c r="B4865" i="1"/>
  <c r="C4865" i="1"/>
  <c r="A4886" i="1"/>
  <c r="B4862" i="1"/>
  <c r="C4862" i="1"/>
  <c r="H4862" i="1" s="1"/>
  <c r="A4877" i="1"/>
  <c r="B4853" i="1"/>
  <c r="C4853" i="1"/>
  <c r="A4892" i="1"/>
  <c r="B4868" i="1"/>
  <c r="C4868" i="1"/>
  <c r="H4868" i="1" s="1"/>
  <c r="H4849" i="1"/>
  <c r="A4900" i="1"/>
  <c r="B4876" i="1"/>
  <c r="C4876" i="1"/>
  <c r="H4876" i="1" s="1"/>
  <c r="H4831" i="1"/>
  <c r="H4833" i="1"/>
  <c r="A4898" i="1"/>
  <c r="B4874" i="1"/>
  <c r="C4874" i="1"/>
  <c r="H4840" i="1"/>
  <c r="A4878" i="1"/>
  <c r="B4854" i="1"/>
  <c r="C4854" i="1"/>
  <c r="A4896" i="1"/>
  <c r="B4872" i="1"/>
  <c r="C4872" i="1"/>
  <c r="H4872" i="1" s="1"/>
  <c r="H4845" i="1"/>
  <c r="A4885" i="1"/>
  <c r="B4861" i="1"/>
  <c r="C4861" i="1"/>
  <c r="H4861" i="1" s="1"/>
  <c r="A4895" i="1"/>
  <c r="B4871" i="1"/>
  <c r="C4871" i="1"/>
  <c r="A4888" i="1"/>
  <c r="B4864" i="1"/>
  <c r="C4864" i="1"/>
  <c r="H4864" i="1" s="1"/>
  <c r="A4893" i="1"/>
  <c r="B4869" i="1"/>
  <c r="C4869" i="1"/>
  <c r="A4897" i="1"/>
  <c r="B4873" i="1"/>
  <c r="C4873" i="1"/>
  <c r="H4873" i="1" s="1"/>
  <c r="A4882" i="1"/>
  <c r="B4858" i="1"/>
  <c r="C4858" i="1"/>
  <c r="A4899" i="1"/>
  <c r="B4875" i="1"/>
  <c r="C4875" i="1"/>
  <c r="D8332" i="1"/>
  <c r="H4875" i="1" l="1"/>
  <c r="H4866" i="1"/>
  <c r="H4858" i="1"/>
  <c r="A4924" i="1"/>
  <c r="B4900" i="1"/>
  <c r="C4900" i="1"/>
  <c r="H4900" i="1" s="1"/>
  <c r="A4916" i="1"/>
  <c r="B4892" i="1"/>
  <c r="C4892" i="1"/>
  <c r="H4892" i="1" s="1"/>
  <c r="H4869" i="1"/>
  <c r="A4919" i="1"/>
  <c r="B4895" i="1"/>
  <c r="C4895" i="1"/>
  <c r="H4895" i="1" s="1"/>
  <c r="H4854" i="1"/>
  <c r="H4853" i="1"/>
  <c r="A4913" i="1"/>
  <c r="B4889" i="1"/>
  <c r="C4889" i="1"/>
  <c r="H4889" i="1" s="1"/>
  <c r="A4915" i="1"/>
  <c r="B4891" i="1"/>
  <c r="C4891" i="1"/>
  <c r="H4891" i="1" s="1"/>
  <c r="A4908" i="1"/>
  <c r="B4884" i="1"/>
  <c r="C4884" i="1"/>
  <c r="A4914" i="1"/>
  <c r="B4890" i="1"/>
  <c r="C4890" i="1"/>
  <c r="A4923" i="1"/>
  <c r="B4899" i="1"/>
  <c r="C4899" i="1"/>
  <c r="H4899" i="1" s="1"/>
  <c r="H4870" i="1"/>
  <c r="A4917" i="1"/>
  <c r="B4893" i="1"/>
  <c r="C4893" i="1"/>
  <c r="H4893" i="1" s="1"/>
  <c r="A4905" i="1"/>
  <c r="B4881" i="1"/>
  <c r="C4881" i="1"/>
  <c r="H4881" i="1" s="1"/>
  <c r="A4906" i="1"/>
  <c r="B4882" i="1"/>
  <c r="C4882" i="1"/>
  <c r="H4874" i="1"/>
  <c r="H4855" i="1"/>
  <c r="A4918" i="1"/>
  <c r="B4894" i="1"/>
  <c r="C4894" i="1"/>
  <c r="H4894" i="1" s="1"/>
  <c r="A4909" i="1"/>
  <c r="B4885" i="1"/>
  <c r="C4885" i="1"/>
  <c r="A4912" i="1"/>
  <c r="B4888" i="1"/>
  <c r="C4888" i="1"/>
  <c r="A4910" i="1"/>
  <c r="B4886" i="1"/>
  <c r="C4886" i="1"/>
  <c r="H4886" i="1" s="1"/>
  <c r="A4911" i="1"/>
  <c r="B4887" i="1"/>
  <c r="C4887" i="1"/>
  <c r="H4887" i="1" s="1"/>
  <c r="A4907" i="1"/>
  <c r="B4883" i="1"/>
  <c r="C4883" i="1"/>
  <c r="H4871" i="1"/>
  <c r="A4922" i="1"/>
  <c r="B4898" i="1"/>
  <c r="C4898" i="1"/>
  <c r="H4865" i="1"/>
  <c r="A4903" i="1"/>
  <c r="B4879" i="1"/>
  <c r="C4879" i="1"/>
  <c r="H4867" i="1"/>
  <c r="H4860" i="1"/>
  <c r="A4902" i="1"/>
  <c r="B4878" i="1"/>
  <c r="C4878" i="1"/>
  <c r="H4878" i="1" s="1"/>
  <c r="A4901" i="1"/>
  <c r="B4877" i="1"/>
  <c r="C4877" i="1"/>
  <c r="A4921" i="1"/>
  <c r="B4897" i="1"/>
  <c r="C4897" i="1"/>
  <c r="A4920" i="1"/>
  <c r="B4896" i="1"/>
  <c r="C4896" i="1"/>
  <c r="H4896" i="1" s="1"/>
  <c r="A4904" i="1"/>
  <c r="B4880" i="1"/>
  <c r="C4880" i="1"/>
  <c r="H4880" i="1" s="1"/>
  <c r="D8356" i="1"/>
  <c r="H4877" i="1" l="1"/>
  <c r="H4879" i="1"/>
  <c r="A4933" i="1"/>
  <c r="B4909" i="1"/>
  <c r="C4909" i="1"/>
  <c r="H4909" i="1" s="1"/>
  <c r="A4930" i="1"/>
  <c r="B4906" i="1"/>
  <c r="C4906" i="1"/>
  <c r="A4928" i="1"/>
  <c r="B4904" i="1"/>
  <c r="C4904" i="1"/>
  <c r="H4888" i="1"/>
  <c r="A4942" i="1"/>
  <c r="B4918" i="1"/>
  <c r="C4918" i="1"/>
  <c r="H4918" i="1" s="1"/>
  <c r="A4929" i="1"/>
  <c r="B4905" i="1"/>
  <c r="C4905" i="1"/>
  <c r="H4890" i="1"/>
  <c r="A4939" i="1"/>
  <c r="B4915" i="1"/>
  <c r="C4915" i="1"/>
  <c r="A4943" i="1"/>
  <c r="B4919" i="1"/>
  <c r="C4919" i="1"/>
  <c r="A4931" i="1"/>
  <c r="B4907" i="1"/>
  <c r="C4907" i="1"/>
  <c r="A4938" i="1"/>
  <c r="B4914" i="1"/>
  <c r="C4914" i="1"/>
  <c r="H4914" i="1" s="1"/>
  <c r="A4936" i="1"/>
  <c r="B4912" i="1"/>
  <c r="C4912" i="1"/>
  <c r="A4944" i="1"/>
  <c r="B4920" i="1"/>
  <c r="C4920" i="1"/>
  <c r="H4920" i="1" s="1"/>
  <c r="H4898" i="1"/>
  <c r="H4885" i="1"/>
  <c r="H4882" i="1"/>
  <c r="A4941" i="1"/>
  <c r="B4917" i="1"/>
  <c r="C4917" i="1"/>
  <c r="H4917" i="1" s="1"/>
  <c r="H4884" i="1"/>
  <c r="A4937" i="1"/>
  <c r="B4913" i="1"/>
  <c r="C4913" i="1"/>
  <c r="H4913" i="1" s="1"/>
  <c r="A4945" i="1"/>
  <c r="B4921" i="1"/>
  <c r="C4921" i="1"/>
  <c r="A4925" i="1"/>
  <c r="B4901" i="1"/>
  <c r="C4901" i="1"/>
  <c r="H4901" i="1" s="1"/>
  <c r="A4927" i="1"/>
  <c r="B4903" i="1"/>
  <c r="C4903" i="1"/>
  <c r="H4897" i="1"/>
  <c r="A4926" i="1"/>
  <c r="B4902" i="1"/>
  <c r="C4902" i="1"/>
  <c r="H4902" i="1" s="1"/>
  <c r="A4935" i="1"/>
  <c r="B4911" i="1"/>
  <c r="C4911" i="1"/>
  <c r="H4911" i="1" s="1"/>
  <c r="A4940" i="1"/>
  <c r="B4916" i="1"/>
  <c r="C4916" i="1"/>
  <c r="A4932" i="1"/>
  <c r="B4908" i="1"/>
  <c r="C4908" i="1"/>
  <c r="H4908" i="1" s="1"/>
  <c r="A4946" i="1"/>
  <c r="B4922" i="1"/>
  <c r="C4922" i="1"/>
  <c r="H4883" i="1"/>
  <c r="A4934" i="1"/>
  <c r="B4910" i="1"/>
  <c r="C4910" i="1"/>
  <c r="H4910" i="1" s="1"/>
  <c r="A4947" i="1"/>
  <c r="B4923" i="1"/>
  <c r="C4923" i="1"/>
  <c r="H4923" i="1" s="1"/>
  <c r="A4948" i="1"/>
  <c r="B4924" i="1"/>
  <c r="C4924" i="1"/>
  <c r="D8380" i="1"/>
  <c r="H4922" i="1" l="1"/>
  <c r="H4903" i="1"/>
  <c r="H4906" i="1"/>
  <c r="H4907" i="1"/>
  <c r="H4904" i="1"/>
  <c r="A4972" i="1"/>
  <c r="B4948" i="1"/>
  <c r="C4948" i="1"/>
  <c r="A4956" i="1"/>
  <c r="B4932" i="1"/>
  <c r="C4932" i="1"/>
  <c r="H4932" i="1" s="1"/>
  <c r="A4949" i="1"/>
  <c r="B4925" i="1"/>
  <c r="C4925" i="1"/>
  <c r="A4957" i="1"/>
  <c r="B4933" i="1"/>
  <c r="C4933" i="1"/>
  <c r="H4924" i="1"/>
  <c r="A4958" i="1"/>
  <c r="B4934" i="1"/>
  <c r="C4934" i="1"/>
  <c r="H4916" i="1"/>
  <c r="A4950" i="1"/>
  <c r="B4926" i="1"/>
  <c r="C4926" i="1"/>
  <c r="H4921" i="1"/>
  <c r="H4912" i="1"/>
  <c r="A4955" i="1"/>
  <c r="B4931" i="1"/>
  <c r="C4931" i="1"/>
  <c r="H4931" i="1" s="1"/>
  <c r="H4905" i="1"/>
  <c r="A4959" i="1"/>
  <c r="B4935" i="1"/>
  <c r="C4935" i="1"/>
  <c r="H4935" i="1" s="1"/>
  <c r="A4965" i="1"/>
  <c r="B4941" i="1"/>
  <c r="C4941" i="1"/>
  <c r="H4919" i="1"/>
  <c r="A4952" i="1"/>
  <c r="B4928" i="1"/>
  <c r="C4928" i="1"/>
  <c r="A4969" i="1"/>
  <c r="B4945" i="1"/>
  <c r="C4945" i="1"/>
  <c r="A4960" i="1"/>
  <c r="B4936" i="1"/>
  <c r="C4936" i="1"/>
  <c r="A4953" i="1"/>
  <c r="B4929" i="1"/>
  <c r="C4929" i="1"/>
  <c r="H4929" i="1" s="1"/>
  <c r="A4967" i="1"/>
  <c r="B4943" i="1"/>
  <c r="C4943" i="1"/>
  <c r="A4970" i="1"/>
  <c r="B4946" i="1"/>
  <c r="C4946" i="1"/>
  <c r="A4951" i="1"/>
  <c r="B4927" i="1"/>
  <c r="C4927" i="1"/>
  <c r="H4927" i="1" s="1"/>
  <c r="H4915" i="1"/>
  <c r="A4954" i="1"/>
  <c r="B4930" i="1"/>
  <c r="C4930" i="1"/>
  <c r="A4964" i="1"/>
  <c r="B4940" i="1"/>
  <c r="C4940" i="1"/>
  <c r="H4940" i="1" s="1"/>
  <c r="A4971" i="1"/>
  <c r="B4947" i="1"/>
  <c r="C4947" i="1"/>
  <c r="A4962" i="1"/>
  <c r="B4938" i="1"/>
  <c r="C4938" i="1"/>
  <c r="A4966" i="1"/>
  <c r="B4942" i="1"/>
  <c r="C4942" i="1"/>
  <c r="H4942" i="1" s="1"/>
  <c r="A4963" i="1"/>
  <c r="B4939" i="1"/>
  <c r="C4939" i="1"/>
  <c r="H4939" i="1" s="1"/>
  <c r="A4961" i="1"/>
  <c r="B4937" i="1"/>
  <c r="C4937" i="1"/>
  <c r="A4968" i="1"/>
  <c r="B4944" i="1"/>
  <c r="C4944" i="1"/>
  <c r="D8404" i="1"/>
  <c r="H4938" i="1" l="1"/>
  <c r="H4946" i="1"/>
  <c r="H4948" i="1"/>
  <c r="H4925" i="1"/>
  <c r="H4947" i="1"/>
  <c r="A4978" i="1"/>
  <c r="B4954" i="1"/>
  <c r="C4954" i="1"/>
  <c r="H4943" i="1"/>
  <c r="A4984" i="1"/>
  <c r="B4960" i="1"/>
  <c r="C4960" i="1"/>
  <c r="H4941" i="1"/>
  <c r="H4934" i="1"/>
  <c r="A4986" i="1"/>
  <c r="B4962" i="1"/>
  <c r="C4962" i="1"/>
  <c r="H4962" i="1" s="1"/>
  <c r="A4994" i="1"/>
  <c r="B4970" i="1"/>
  <c r="C4970" i="1"/>
  <c r="H4944" i="1"/>
  <c r="A4987" i="1"/>
  <c r="B4963" i="1"/>
  <c r="C4963" i="1"/>
  <c r="H4945" i="1"/>
  <c r="A4979" i="1"/>
  <c r="B4955" i="1"/>
  <c r="C4955" i="1"/>
  <c r="A4973" i="1"/>
  <c r="B4949" i="1"/>
  <c r="C4949" i="1"/>
  <c r="A4991" i="1"/>
  <c r="B4967" i="1"/>
  <c r="C4967" i="1"/>
  <c r="A4989" i="1"/>
  <c r="B4965" i="1"/>
  <c r="C4965" i="1"/>
  <c r="H4965" i="1" s="1"/>
  <c r="A4982" i="1"/>
  <c r="B4958" i="1"/>
  <c r="C4958" i="1"/>
  <c r="A4992" i="1"/>
  <c r="B4968" i="1"/>
  <c r="C4968" i="1"/>
  <c r="H4968" i="1" s="1"/>
  <c r="A4993" i="1"/>
  <c r="B4969" i="1"/>
  <c r="C4969" i="1"/>
  <c r="H4937" i="1"/>
  <c r="A4990" i="1"/>
  <c r="B4966" i="1"/>
  <c r="C4966" i="1"/>
  <c r="A4975" i="1"/>
  <c r="B4951" i="1"/>
  <c r="C4951" i="1"/>
  <c r="H4951" i="1" s="1"/>
  <c r="H4928" i="1"/>
  <c r="H4926" i="1"/>
  <c r="H4933" i="1"/>
  <c r="A4980" i="1"/>
  <c r="B4956" i="1"/>
  <c r="C4956" i="1"/>
  <c r="H4956" i="1" s="1"/>
  <c r="A4988" i="1"/>
  <c r="B4964" i="1"/>
  <c r="C4964" i="1"/>
  <c r="A4977" i="1"/>
  <c r="B4953" i="1"/>
  <c r="C4953" i="1"/>
  <c r="H4953" i="1" s="1"/>
  <c r="A4983" i="1"/>
  <c r="B4959" i="1"/>
  <c r="C4959" i="1"/>
  <c r="A4985" i="1"/>
  <c r="B4961" i="1"/>
  <c r="C4961" i="1"/>
  <c r="H4961" i="1" s="1"/>
  <c r="H4930" i="1"/>
  <c r="H4936" i="1"/>
  <c r="A4976" i="1"/>
  <c r="B4952" i="1"/>
  <c r="C4952" i="1"/>
  <c r="A4974" i="1"/>
  <c r="B4950" i="1"/>
  <c r="C4950" i="1"/>
  <c r="H4950" i="1" s="1"/>
  <c r="A4981" i="1"/>
  <c r="B4957" i="1"/>
  <c r="C4957" i="1"/>
  <c r="A4995" i="1"/>
  <c r="B4971" i="1"/>
  <c r="C4971" i="1"/>
  <c r="H4971" i="1" s="1"/>
  <c r="A4996" i="1"/>
  <c r="B4972" i="1"/>
  <c r="C4972" i="1"/>
  <c r="D8428" i="1"/>
  <c r="H4964" i="1" l="1"/>
  <c r="A5001" i="1"/>
  <c r="B4977" i="1"/>
  <c r="C4977" i="1"/>
  <c r="H4977" i="1" s="1"/>
  <c r="A5020" i="1"/>
  <c r="B4996" i="1"/>
  <c r="C4996" i="1"/>
  <c r="A4997" i="1"/>
  <c r="B4973" i="1"/>
  <c r="C4973" i="1"/>
  <c r="H4952" i="1"/>
  <c r="H4959" i="1"/>
  <c r="A5012" i="1"/>
  <c r="B4988" i="1"/>
  <c r="C4988" i="1"/>
  <c r="A5017" i="1"/>
  <c r="B4993" i="1"/>
  <c r="C4993" i="1"/>
  <c r="H4955" i="1"/>
  <c r="H4970" i="1"/>
  <c r="H4960" i="1"/>
  <c r="A4998" i="1"/>
  <c r="B4974" i="1"/>
  <c r="C4974" i="1"/>
  <c r="A5009" i="1"/>
  <c r="B4985" i="1"/>
  <c r="C4985" i="1"/>
  <c r="H4985" i="1" s="1"/>
  <c r="A4999" i="1"/>
  <c r="B4975" i="1"/>
  <c r="C4975" i="1"/>
  <c r="A5004" i="1"/>
  <c r="B4980" i="1"/>
  <c r="C4980" i="1"/>
  <c r="A5016" i="1"/>
  <c r="B4992" i="1"/>
  <c r="C4992" i="1"/>
  <c r="H4992" i="1" s="1"/>
  <c r="A5019" i="1"/>
  <c r="B4995" i="1"/>
  <c r="C4995" i="1"/>
  <c r="A5013" i="1"/>
  <c r="B4989" i="1"/>
  <c r="C4989" i="1"/>
  <c r="H4957" i="1"/>
  <c r="A5000" i="1"/>
  <c r="B4976" i="1"/>
  <c r="C4976" i="1"/>
  <c r="A5007" i="1"/>
  <c r="B4983" i="1"/>
  <c r="C4983" i="1"/>
  <c r="H4966" i="1"/>
  <c r="H4967" i="1"/>
  <c r="A5003" i="1"/>
  <c r="B4979" i="1"/>
  <c r="C4979" i="1"/>
  <c r="A5018" i="1"/>
  <c r="B4994" i="1"/>
  <c r="C4994" i="1"/>
  <c r="A5008" i="1"/>
  <c r="B4984" i="1"/>
  <c r="C4984" i="1"/>
  <c r="H4984" i="1" s="1"/>
  <c r="H4972" i="1"/>
  <c r="A5005" i="1"/>
  <c r="B4981" i="1"/>
  <c r="C4981" i="1"/>
  <c r="A5014" i="1"/>
  <c r="B4990" i="1"/>
  <c r="C4990" i="1"/>
  <c r="H4990" i="1" s="1"/>
  <c r="H4958" i="1"/>
  <c r="A5015" i="1"/>
  <c r="B4991" i="1"/>
  <c r="C4991" i="1"/>
  <c r="H4963" i="1"/>
  <c r="H4954" i="1"/>
  <c r="H4949" i="1"/>
  <c r="A5010" i="1"/>
  <c r="B4986" i="1"/>
  <c r="C4986" i="1"/>
  <c r="H4969" i="1"/>
  <c r="A5006" i="1"/>
  <c r="B4982" i="1"/>
  <c r="C4982" i="1"/>
  <c r="H4982" i="1" s="1"/>
  <c r="A5011" i="1"/>
  <c r="B4987" i="1"/>
  <c r="C4987" i="1"/>
  <c r="H4987" i="1" s="1"/>
  <c r="A5002" i="1"/>
  <c r="B4978" i="1"/>
  <c r="C4978" i="1"/>
  <c r="D8452" i="1"/>
  <c r="H4979" i="1" l="1"/>
  <c r="H4976" i="1"/>
  <c r="H4975" i="1"/>
  <c r="H4989" i="1"/>
  <c r="H4993" i="1"/>
  <c r="H4973" i="1"/>
  <c r="A5027" i="1"/>
  <c r="B5003" i="1"/>
  <c r="C5003" i="1"/>
  <c r="H5003" i="1" s="1"/>
  <c r="A5024" i="1"/>
  <c r="B5000" i="1"/>
  <c r="C5000" i="1"/>
  <c r="A5032" i="1"/>
  <c r="B5008" i="1"/>
  <c r="C5008" i="1"/>
  <c r="H5008" i="1" s="1"/>
  <c r="A5038" i="1"/>
  <c r="B5014" i="1"/>
  <c r="C5014" i="1"/>
  <c r="H4994" i="1"/>
  <c r="H4983" i="1"/>
  <c r="H4980" i="1"/>
  <c r="A5033" i="1"/>
  <c r="B5009" i="1"/>
  <c r="C5009" i="1"/>
  <c r="A5040" i="1"/>
  <c r="B5016" i="1"/>
  <c r="C5016" i="1"/>
  <c r="H5016" i="1" s="1"/>
  <c r="H4981" i="1"/>
  <c r="A5037" i="1"/>
  <c r="B5013" i="1"/>
  <c r="C5013" i="1"/>
  <c r="H5013" i="1" s="1"/>
  <c r="H4974" i="1"/>
  <c r="A5041" i="1"/>
  <c r="B5017" i="1"/>
  <c r="C5017" i="1"/>
  <c r="H5017" i="1" s="1"/>
  <c r="A5021" i="1"/>
  <c r="B4997" i="1"/>
  <c r="C4997" i="1"/>
  <c r="A5035" i="1"/>
  <c r="B5011" i="1"/>
  <c r="C5011" i="1"/>
  <c r="H5011" i="1" s="1"/>
  <c r="H4978" i="1"/>
  <c r="A5030" i="1"/>
  <c r="B5006" i="1"/>
  <c r="C5006" i="1"/>
  <c r="H4991" i="1"/>
  <c r="A5042" i="1"/>
  <c r="B5018" i="1"/>
  <c r="C5018" i="1"/>
  <c r="H5018" i="1" s="1"/>
  <c r="A5031" i="1"/>
  <c r="B5007" i="1"/>
  <c r="C5007" i="1"/>
  <c r="H4995" i="1"/>
  <c r="A5028" i="1"/>
  <c r="B5004" i="1"/>
  <c r="C5004" i="1"/>
  <c r="H4988" i="1"/>
  <c r="H4996" i="1"/>
  <c r="A5023" i="1"/>
  <c r="B4999" i="1"/>
  <c r="C4999" i="1"/>
  <c r="A5034" i="1"/>
  <c r="B5010" i="1"/>
  <c r="C5010" i="1"/>
  <c r="A5022" i="1"/>
  <c r="B4998" i="1"/>
  <c r="C4998" i="1"/>
  <c r="H4998" i="1" s="1"/>
  <c r="A5029" i="1"/>
  <c r="B5005" i="1"/>
  <c r="C5005" i="1"/>
  <c r="A5026" i="1"/>
  <c r="B5002" i="1"/>
  <c r="C5002" i="1"/>
  <c r="H5002" i="1" s="1"/>
  <c r="H4986" i="1"/>
  <c r="A5039" i="1"/>
  <c r="B5015" i="1"/>
  <c r="C5015" i="1"/>
  <c r="A5043" i="1"/>
  <c r="B5019" i="1"/>
  <c r="C5019" i="1"/>
  <c r="A5036" i="1"/>
  <c r="B5012" i="1"/>
  <c r="C5012" i="1"/>
  <c r="H5012" i="1" s="1"/>
  <c r="A5044" i="1"/>
  <c r="B5020" i="1"/>
  <c r="C5020" i="1"/>
  <c r="A5025" i="1"/>
  <c r="B5001" i="1"/>
  <c r="C5001" i="1"/>
  <c r="H5001" i="1" s="1"/>
  <c r="D8476" i="1"/>
  <c r="H5019" i="1" l="1"/>
  <c r="H5010" i="1"/>
  <c r="H5004" i="1"/>
  <c r="H5007" i="1"/>
  <c r="H5000" i="1"/>
  <c r="A5045" i="1"/>
  <c r="B5021" i="1"/>
  <c r="C5021" i="1"/>
  <c r="A5049" i="1"/>
  <c r="B5025" i="1"/>
  <c r="C5025" i="1"/>
  <c r="H5025" i="1" s="1"/>
  <c r="A5050" i="1"/>
  <c r="B5026" i="1"/>
  <c r="C5026" i="1"/>
  <c r="H5026" i="1" s="1"/>
  <c r="A5066" i="1"/>
  <c r="B5042" i="1"/>
  <c r="C5042" i="1"/>
  <c r="H5042" i="1" s="1"/>
  <c r="A5059" i="1"/>
  <c r="B5035" i="1"/>
  <c r="C5035" i="1"/>
  <c r="H5020" i="1"/>
  <c r="A5067" i="1"/>
  <c r="B5043" i="1"/>
  <c r="C5043" i="1"/>
  <c r="H5005" i="1"/>
  <c r="A5058" i="1"/>
  <c r="B5034" i="1"/>
  <c r="C5034" i="1"/>
  <c r="A5052" i="1"/>
  <c r="B5028" i="1"/>
  <c r="C5028" i="1"/>
  <c r="H4997" i="1"/>
  <c r="A5057" i="1"/>
  <c r="B5033" i="1"/>
  <c r="C5033" i="1"/>
  <c r="H5033" i="1" s="1"/>
  <c r="A5060" i="1"/>
  <c r="B5036" i="1"/>
  <c r="C5036" i="1"/>
  <c r="H5036" i="1" s="1"/>
  <c r="H5015" i="1"/>
  <c r="H4999" i="1"/>
  <c r="H5006" i="1"/>
  <c r="A5061" i="1"/>
  <c r="B5037" i="1"/>
  <c r="C5037" i="1"/>
  <c r="A5056" i="1"/>
  <c r="B5032" i="1"/>
  <c r="C5032" i="1"/>
  <c r="A5068" i="1"/>
  <c r="B5044" i="1"/>
  <c r="C5044" i="1"/>
  <c r="A5053" i="1"/>
  <c r="B5029" i="1"/>
  <c r="C5029" i="1"/>
  <c r="H5029" i="1" s="1"/>
  <c r="A5047" i="1"/>
  <c r="B5023" i="1"/>
  <c r="C5023" i="1"/>
  <c r="A5054" i="1"/>
  <c r="B5030" i="1"/>
  <c r="C5030" i="1"/>
  <c r="H5030" i="1" s="1"/>
  <c r="A5055" i="1"/>
  <c r="B5031" i="1"/>
  <c r="C5031" i="1"/>
  <c r="H5031" i="1" s="1"/>
  <c r="H5014" i="1"/>
  <c r="A5048" i="1"/>
  <c r="B5024" i="1"/>
  <c r="C5024" i="1"/>
  <c r="A5065" i="1"/>
  <c r="B5041" i="1"/>
  <c r="C5041" i="1"/>
  <c r="H5041" i="1" s="1"/>
  <c r="A5064" i="1"/>
  <c r="B5040" i="1"/>
  <c r="C5040" i="1"/>
  <c r="A5046" i="1"/>
  <c r="B5022" i="1"/>
  <c r="C5022" i="1"/>
  <c r="H5022" i="1" s="1"/>
  <c r="H5009" i="1"/>
  <c r="A5062" i="1"/>
  <c r="B5038" i="1"/>
  <c r="C5038" i="1"/>
  <c r="H5038" i="1" s="1"/>
  <c r="A5063" i="1"/>
  <c r="B5039" i="1"/>
  <c r="C5039" i="1"/>
  <c r="A5051" i="1"/>
  <c r="B5027" i="1"/>
  <c r="C5027" i="1"/>
  <c r="H5027" i="1" s="1"/>
  <c r="D8500" i="1"/>
  <c r="H5040" i="1" l="1"/>
  <c r="H5023" i="1"/>
  <c r="A5086" i="1"/>
  <c r="B5062" i="1"/>
  <c r="C5062" i="1"/>
  <c r="H5062" i="1" s="1"/>
  <c r="A5080" i="1"/>
  <c r="B5056" i="1"/>
  <c r="C5056" i="1"/>
  <c r="A5076" i="1"/>
  <c r="B5052" i="1"/>
  <c r="C5052" i="1"/>
  <c r="A5072" i="1"/>
  <c r="B5048" i="1"/>
  <c r="C5048" i="1"/>
  <c r="A5079" i="1"/>
  <c r="B5055" i="1"/>
  <c r="C5055" i="1"/>
  <c r="H5055" i="1" s="1"/>
  <c r="H5037" i="1"/>
  <c r="A5084" i="1"/>
  <c r="B5060" i="1"/>
  <c r="C5060" i="1"/>
  <c r="H5060" i="1" s="1"/>
  <c r="H5034" i="1"/>
  <c r="H5035" i="1"/>
  <c r="A5074" i="1"/>
  <c r="B5050" i="1"/>
  <c r="C5050" i="1"/>
  <c r="A5088" i="1"/>
  <c r="B5064" i="1"/>
  <c r="C5064" i="1"/>
  <c r="H5064" i="1" s="1"/>
  <c r="A5075" i="1"/>
  <c r="B5051" i="1"/>
  <c r="C5051" i="1"/>
  <c r="A5077" i="1"/>
  <c r="B5053" i="1"/>
  <c r="C5053" i="1"/>
  <c r="A5092" i="1"/>
  <c r="B5068" i="1"/>
  <c r="C5068" i="1"/>
  <c r="A5089" i="1"/>
  <c r="B5065" i="1"/>
  <c r="C5065" i="1"/>
  <c r="H5065" i="1" s="1"/>
  <c r="H5039" i="1"/>
  <c r="H5024" i="1"/>
  <c r="H5044" i="1"/>
  <c r="A5085" i="1"/>
  <c r="B5061" i="1"/>
  <c r="C5061" i="1"/>
  <c r="H5061" i="1" s="1"/>
  <c r="A5082" i="1"/>
  <c r="B5058" i="1"/>
  <c r="C5058" i="1"/>
  <c r="H5058" i="1" s="1"/>
  <c r="A5083" i="1"/>
  <c r="B5059" i="1"/>
  <c r="C5059" i="1"/>
  <c r="H5059" i="1" s="1"/>
  <c r="A5081" i="1"/>
  <c r="B5057" i="1"/>
  <c r="C5057" i="1"/>
  <c r="A5073" i="1"/>
  <c r="B5049" i="1"/>
  <c r="C5049" i="1"/>
  <c r="A5070" i="1"/>
  <c r="B5046" i="1"/>
  <c r="C5046" i="1"/>
  <c r="A5078" i="1"/>
  <c r="B5054" i="1"/>
  <c r="C5054" i="1"/>
  <c r="H5054" i="1" s="1"/>
  <c r="A5087" i="1"/>
  <c r="B5063" i="1"/>
  <c r="C5063" i="1"/>
  <c r="H5043" i="1"/>
  <c r="H5021" i="1"/>
  <c r="H5032" i="1"/>
  <c r="H5028" i="1"/>
  <c r="A5090" i="1"/>
  <c r="B5066" i="1"/>
  <c r="C5066" i="1"/>
  <c r="A5071" i="1"/>
  <c r="B5047" i="1"/>
  <c r="C5047" i="1"/>
  <c r="A5091" i="1"/>
  <c r="B5067" i="1"/>
  <c r="C5067" i="1"/>
  <c r="H5067" i="1" s="1"/>
  <c r="A5069" i="1"/>
  <c r="B5045" i="1"/>
  <c r="C5045" i="1"/>
  <c r="D8524" i="1"/>
  <c r="H5066" i="1" l="1"/>
  <c r="H5049" i="1"/>
  <c r="H5053" i="1"/>
  <c r="H5052" i="1"/>
  <c r="H5050" i="1"/>
  <c r="A5114" i="1"/>
  <c r="B5090" i="1"/>
  <c r="C5090" i="1"/>
  <c r="H5090" i="1" s="1"/>
  <c r="A5101" i="1"/>
  <c r="B5077" i="1"/>
  <c r="C5077" i="1"/>
  <c r="H5077" i="1" s="1"/>
  <c r="A5100" i="1"/>
  <c r="B5076" i="1"/>
  <c r="C5076" i="1"/>
  <c r="A5093" i="1"/>
  <c r="B5069" i="1"/>
  <c r="C5069" i="1"/>
  <c r="A5111" i="1"/>
  <c r="B5087" i="1"/>
  <c r="C5087" i="1"/>
  <c r="A5097" i="1"/>
  <c r="B5073" i="1"/>
  <c r="C5073" i="1"/>
  <c r="H5057" i="1"/>
  <c r="A5106" i="1"/>
  <c r="B5082" i="1"/>
  <c r="C5082" i="1"/>
  <c r="H5082" i="1" s="1"/>
  <c r="H5051" i="1"/>
  <c r="A5098" i="1"/>
  <c r="B5074" i="1"/>
  <c r="C5074" i="1"/>
  <c r="H5074" i="1" s="1"/>
  <c r="H5056" i="1"/>
  <c r="A5107" i="1"/>
  <c r="B5083" i="1"/>
  <c r="C5083" i="1"/>
  <c r="H5083" i="1" s="1"/>
  <c r="A5115" i="1"/>
  <c r="B5091" i="1"/>
  <c r="C5091" i="1"/>
  <c r="A5113" i="1"/>
  <c r="B5089" i="1"/>
  <c r="C5089" i="1"/>
  <c r="A5103" i="1"/>
  <c r="B5079" i="1"/>
  <c r="C5079" i="1"/>
  <c r="A5102" i="1"/>
  <c r="B5078" i="1"/>
  <c r="C5078" i="1"/>
  <c r="H5078" i="1" s="1"/>
  <c r="H5047" i="1"/>
  <c r="H5046" i="1"/>
  <c r="A5105" i="1"/>
  <c r="B5081" i="1"/>
  <c r="C5081" i="1"/>
  <c r="H5068" i="1"/>
  <c r="A5099" i="1"/>
  <c r="B5075" i="1"/>
  <c r="C5075" i="1"/>
  <c r="H5075" i="1" s="1"/>
  <c r="H5048" i="1"/>
  <c r="A5104" i="1"/>
  <c r="B5080" i="1"/>
  <c r="C5080" i="1"/>
  <c r="A5109" i="1"/>
  <c r="B5085" i="1"/>
  <c r="C5085" i="1"/>
  <c r="H5085" i="1" s="1"/>
  <c r="H5045" i="1"/>
  <c r="A5095" i="1"/>
  <c r="B5071" i="1"/>
  <c r="C5071" i="1"/>
  <c r="H5071" i="1" s="1"/>
  <c r="H5063" i="1"/>
  <c r="A5094" i="1"/>
  <c r="B5070" i="1"/>
  <c r="C5070" i="1"/>
  <c r="H5070" i="1" s="1"/>
  <c r="A5116" i="1"/>
  <c r="B5092" i="1"/>
  <c r="C5092" i="1"/>
  <c r="A5096" i="1"/>
  <c r="B5072" i="1"/>
  <c r="C5072" i="1"/>
  <c r="A5112" i="1"/>
  <c r="B5088" i="1"/>
  <c r="C5088" i="1"/>
  <c r="H5088" i="1" s="1"/>
  <c r="A5108" i="1"/>
  <c r="B5084" i="1"/>
  <c r="C5084" i="1"/>
  <c r="H5084" i="1" s="1"/>
  <c r="A5110" i="1"/>
  <c r="B5086" i="1"/>
  <c r="C5086" i="1"/>
  <c r="D8548" i="1"/>
  <c r="H5073" i="1" l="1"/>
  <c r="H5072" i="1"/>
  <c r="A5118" i="1"/>
  <c r="B5094" i="1"/>
  <c r="C5094" i="1"/>
  <c r="H5094" i="1" s="1"/>
  <c r="A5133" i="1"/>
  <c r="B5109" i="1"/>
  <c r="C5109" i="1"/>
  <c r="A5134" i="1"/>
  <c r="B5110" i="1"/>
  <c r="C5110" i="1"/>
  <c r="H5080" i="1"/>
  <c r="H5081" i="1"/>
  <c r="H5079" i="1"/>
  <c r="A5139" i="1"/>
  <c r="B5115" i="1"/>
  <c r="C5115" i="1"/>
  <c r="H5087" i="1"/>
  <c r="A5124" i="1"/>
  <c r="B5100" i="1"/>
  <c r="C5100" i="1"/>
  <c r="H5100" i="1" s="1"/>
  <c r="H5092" i="1"/>
  <c r="A5128" i="1"/>
  <c r="B5104" i="1"/>
  <c r="C5104" i="1"/>
  <c r="H5104" i="1" s="1"/>
  <c r="A5129" i="1"/>
  <c r="B5105" i="1"/>
  <c r="C5105" i="1"/>
  <c r="A5127" i="1"/>
  <c r="B5103" i="1"/>
  <c r="C5103" i="1"/>
  <c r="A5135" i="1"/>
  <c r="B5111" i="1"/>
  <c r="C5111" i="1"/>
  <c r="A5120" i="1"/>
  <c r="B5096" i="1"/>
  <c r="C5096" i="1"/>
  <c r="H5096" i="1" s="1"/>
  <c r="A5132" i="1"/>
  <c r="B5108" i="1"/>
  <c r="C5108" i="1"/>
  <c r="A5119" i="1"/>
  <c r="B5095" i="1"/>
  <c r="C5095" i="1"/>
  <c r="H5089" i="1"/>
  <c r="A5131" i="1"/>
  <c r="B5107" i="1"/>
  <c r="C5107" i="1"/>
  <c r="A5130" i="1"/>
  <c r="B5106" i="1"/>
  <c r="C5106" i="1"/>
  <c r="H5069" i="1"/>
  <c r="A5125" i="1"/>
  <c r="B5101" i="1"/>
  <c r="C5101" i="1"/>
  <c r="A5137" i="1"/>
  <c r="B5113" i="1"/>
  <c r="C5113" i="1"/>
  <c r="H5113" i="1" s="1"/>
  <c r="A5117" i="1"/>
  <c r="B5093" i="1"/>
  <c r="C5093" i="1"/>
  <c r="A5140" i="1"/>
  <c r="B5116" i="1"/>
  <c r="C5116" i="1"/>
  <c r="H5086" i="1"/>
  <c r="A5136" i="1"/>
  <c r="B5112" i="1"/>
  <c r="C5112" i="1"/>
  <c r="A5123" i="1"/>
  <c r="B5099" i="1"/>
  <c r="C5099" i="1"/>
  <c r="H5091" i="1"/>
  <c r="H5076" i="1"/>
  <c r="A5138" i="1"/>
  <c r="B5114" i="1"/>
  <c r="C5114" i="1"/>
  <c r="A5126" i="1"/>
  <c r="B5102" i="1"/>
  <c r="C5102" i="1"/>
  <c r="A5122" i="1"/>
  <c r="B5098" i="1"/>
  <c r="C5098" i="1"/>
  <c r="H5098" i="1" s="1"/>
  <c r="A5121" i="1"/>
  <c r="B5097" i="1"/>
  <c r="C5097" i="1"/>
  <c r="D8572" i="1"/>
  <c r="H5114" i="1" l="1"/>
  <c r="H5112" i="1"/>
  <c r="H5095" i="1"/>
  <c r="H5110" i="1"/>
  <c r="H5106" i="1"/>
  <c r="A5145" i="1"/>
  <c r="B5121" i="1"/>
  <c r="C5121" i="1"/>
  <c r="A5141" i="1"/>
  <c r="B5117" i="1"/>
  <c r="C5117" i="1"/>
  <c r="H5117" i="1" s="1"/>
  <c r="H5111" i="1"/>
  <c r="A5153" i="1"/>
  <c r="B5129" i="1"/>
  <c r="C5129" i="1"/>
  <c r="H5129" i="1" s="1"/>
  <c r="A5164" i="1"/>
  <c r="B5140" i="1"/>
  <c r="C5140" i="1"/>
  <c r="A5155" i="1"/>
  <c r="B5131" i="1"/>
  <c r="C5131" i="1"/>
  <c r="A5143" i="1"/>
  <c r="B5119" i="1"/>
  <c r="C5119" i="1"/>
  <c r="H5115" i="1"/>
  <c r="A5158" i="1"/>
  <c r="B5134" i="1"/>
  <c r="C5134" i="1"/>
  <c r="A5154" i="1"/>
  <c r="B5130" i="1"/>
  <c r="C5130" i="1"/>
  <c r="H5130" i="1" s="1"/>
  <c r="H5108" i="1"/>
  <c r="A5159" i="1"/>
  <c r="B5135" i="1"/>
  <c r="C5135" i="1"/>
  <c r="H5135" i="1" s="1"/>
  <c r="H5109" i="1"/>
  <c r="A5162" i="1"/>
  <c r="B5138" i="1"/>
  <c r="C5138" i="1"/>
  <c r="H5138" i="1" s="1"/>
  <c r="A5160" i="1"/>
  <c r="B5136" i="1"/>
  <c r="C5136" i="1"/>
  <c r="A5146" i="1"/>
  <c r="B5122" i="1"/>
  <c r="C5122" i="1"/>
  <c r="H5116" i="1"/>
  <c r="A5161" i="1"/>
  <c r="B5137" i="1"/>
  <c r="C5137" i="1"/>
  <c r="H5107" i="1"/>
  <c r="H5103" i="1"/>
  <c r="A5152" i="1"/>
  <c r="B5128" i="1"/>
  <c r="C5128" i="1"/>
  <c r="A5163" i="1"/>
  <c r="B5139" i="1"/>
  <c r="C5139" i="1"/>
  <c r="H5139" i="1" s="1"/>
  <c r="H5102" i="1"/>
  <c r="H5099" i="1"/>
  <c r="H5101" i="1"/>
  <c r="A5156" i="1"/>
  <c r="B5132" i="1"/>
  <c r="C5132" i="1"/>
  <c r="H5132" i="1" s="1"/>
  <c r="A5157" i="1"/>
  <c r="B5133" i="1"/>
  <c r="C5133" i="1"/>
  <c r="A5151" i="1"/>
  <c r="B5127" i="1"/>
  <c r="C5127" i="1"/>
  <c r="H5097" i="1"/>
  <c r="A5150" i="1"/>
  <c r="B5126" i="1"/>
  <c r="C5126" i="1"/>
  <c r="H5126" i="1" s="1"/>
  <c r="A5147" i="1"/>
  <c r="B5123" i="1"/>
  <c r="C5123" i="1"/>
  <c r="H5093" i="1"/>
  <c r="A5149" i="1"/>
  <c r="B5125" i="1"/>
  <c r="C5125" i="1"/>
  <c r="H5105" i="1"/>
  <c r="A5144" i="1"/>
  <c r="B5120" i="1"/>
  <c r="C5120" i="1"/>
  <c r="A5148" i="1"/>
  <c r="B5124" i="1"/>
  <c r="C5124" i="1"/>
  <c r="H5124" i="1" s="1"/>
  <c r="A5142" i="1"/>
  <c r="B5118" i="1"/>
  <c r="C5118" i="1"/>
  <c r="D8596" i="1"/>
  <c r="H5128" i="1" l="1"/>
  <c r="H5118" i="1"/>
  <c r="H5133" i="1"/>
  <c r="H5136" i="1"/>
  <c r="H5140" i="1"/>
  <c r="A5175" i="1"/>
  <c r="B5151" i="1"/>
  <c r="C5151" i="1"/>
  <c r="A5173" i="1"/>
  <c r="B5149" i="1"/>
  <c r="C5149" i="1"/>
  <c r="H5149" i="1" s="1"/>
  <c r="A5172" i="1"/>
  <c r="B5148" i="1"/>
  <c r="C5148" i="1"/>
  <c r="H5127" i="1"/>
  <c r="A5180" i="1"/>
  <c r="B5156" i="1"/>
  <c r="C5156" i="1"/>
  <c r="H5156" i="1" s="1"/>
  <c r="H5122" i="1"/>
  <c r="A5186" i="1"/>
  <c r="B5162" i="1"/>
  <c r="C5162" i="1"/>
  <c r="A5178" i="1"/>
  <c r="B5154" i="1"/>
  <c r="C5154" i="1"/>
  <c r="H5154" i="1" s="1"/>
  <c r="H5131" i="1"/>
  <c r="A5177" i="1"/>
  <c r="B5153" i="1"/>
  <c r="C5153" i="1"/>
  <c r="H5153" i="1" s="1"/>
  <c r="H5120" i="1"/>
  <c r="H5123" i="1"/>
  <c r="A5176" i="1"/>
  <c r="B5152" i="1"/>
  <c r="C5152" i="1"/>
  <c r="H5152" i="1" s="1"/>
  <c r="H5134" i="1"/>
  <c r="A5170" i="1"/>
  <c r="B5146" i="1"/>
  <c r="C5146" i="1"/>
  <c r="A5179" i="1"/>
  <c r="B5155" i="1"/>
  <c r="C5155" i="1"/>
  <c r="H5155" i="1" s="1"/>
  <c r="A5182" i="1"/>
  <c r="B5158" i="1"/>
  <c r="C5158" i="1"/>
  <c r="H5137" i="1"/>
  <c r="A5183" i="1"/>
  <c r="B5159" i="1"/>
  <c r="C5159" i="1"/>
  <c r="A5165" i="1"/>
  <c r="B5141" i="1"/>
  <c r="C5141" i="1"/>
  <c r="H5141" i="1" s="1"/>
  <c r="A5168" i="1"/>
  <c r="B5144" i="1"/>
  <c r="C5144" i="1"/>
  <c r="A5171" i="1"/>
  <c r="B5147" i="1"/>
  <c r="C5147" i="1"/>
  <c r="H5147" i="1" s="1"/>
  <c r="A5166" i="1"/>
  <c r="B5142" i="1"/>
  <c r="C5142" i="1"/>
  <c r="H5125" i="1"/>
  <c r="A5181" i="1"/>
  <c r="B5157" i="1"/>
  <c r="C5157" i="1"/>
  <c r="A5184" i="1"/>
  <c r="B5160" i="1"/>
  <c r="C5160" i="1"/>
  <c r="H5160" i="1" s="1"/>
  <c r="H5119" i="1"/>
  <c r="A5188" i="1"/>
  <c r="B5164" i="1"/>
  <c r="C5164" i="1"/>
  <c r="H5121" i="1"/>
  <c r="A5174" i="1"/>
  <c r="B5150" i="1"/>
  <c r="C5150" i="1"/>
  <c r="H5150" i="1" s="1"/>
  <c r="A5187" i="1"/>
  <c r="B5163" i="1"/>
  <c r="C5163" i="1"/>
  <c r="A5185" i="1"/>
  <c r="B5161" i="1"/>
  <c r="C5161" i="1"/>
  <c r="H5161" i="1" s="1"/>
  <c r="A5167" i="1"/>
  <c r="B5143" i="1"/>
  <c r="C5143" i="1"/>
  <c r="A5169" i="1"/>
  <c r="B5145" i="1"/>
  <c r="C5145" i="1"/>
  <c r="D8620" i="1"/>
  <c r="H5163" i="1" l="1"/>
  <c r="H5144" i="1"/>
  <c r="H5146" i="1"/>
  <c r="H5162" i="1"/>
  <c r="H5148" i="1"/>
  <c r="A5205" i="1"/>
  <c r="B5181" i="1"/>
  <c r="C5181" i="1"/>
  <c r="A5193" i="1"/>
  <c r="B5169" i="1"/>
  <c r="C5169" i="1"/>
  <c r="A5212" i="1"/>
  <c r="B5188" i="1"/>
  <c r="C5188" i="1"/>
  <c r="A5207" i="1"/>
  <c r="B5183" i="1"/>
  <c r="C5183" i="1"/>
  <c r="H5143" i="1"/>
  <c r="A5211" i="1"/>
  <c r="B5187" i="1"/>
  <c r="C5187" i="1"/>
  <c r="H5187" i="1" s="1"/>
  <c r="H5142" i="1"/>
  <c r="A5192" i="1"/>
  <c r="B5168" i="1"/>
  <c r="C5168" i="1"/>
  <c r="H5158" i="1"/>
  <c r="A5194" i="1"/>
  <c r="B5170" i="1"/>
  <c r="C5170" i="1"/>
  <c r="H5170" i="1" s="1"/>
  <c r="A5210" i="1"/>
  <c r="B5186" i="1"/>
  <c r="C5186" i="1"/>
  <c r="A5196" i="1"/>
  <c r="B5172" i="1"/>
  <c r="C5172" i="1"/>
  <c r="A5201" i="1"/>
  <c r="B5177" i="1"/>
  <c r="C5177" i="1"/>
  <c r="A5198" i="1"/>
  <c r="B5174" i="1"/>
  <c r="C5174" i="1"/>
  <c r="A5208" i="1"/>
  <c r="B5184" i="1"/>
  <c r="C5184" i="1"/>
  <c r="A5197" i="1"/>
  <c r="B5173" i="1"/>
  <c r="C5173" i="1"/>
  <c r="A5191" i="1"/>
  <c r="B5167" i="1"/>
  <c r="C5167" i="1"/>
  <c r="H5167" i="1" s="1"/>
  <c r="A5190" i="1"/>
  <c r="B5166" i="1"/>
  <c r="C5166" i="1"/>
  <c r="H5166" i="1" s="1"/>
  <c r="A5206" i="1"/>
  <c r="B5182" i="1"/>
  <c r="C5182" i="1"/>
  <c r="A5189" i="1"/>
  <c r="B5165" i="1"/>
  <c r="C5165" i="1"/>
  <c r="H5157" i="1"/>
  <c r="H5159" i="1"/>
  <c r="A5200" i="1"/>
  <c r="B5176" i="1"/>
  <c r="C5176" i="1"/>
  <c r="A5204" i="1"/>
  <c r="B5180" i="1"/>
  <c r="C5180" i="1"/>
  <c r="H5151" i="1"/>
  <c r="H5145" i="1"/>
  <c r="A5209" i="1"/>
  <c r="B5185" i="1"/>
  <c r="C5185" i="1"/>
  <c r="H5164" i="1"/>
  <c r="A5195" i="1"/>
  <c r="B5171" i="1"/>
  <c r="C5171" i="1"/>
  <c r="H5171" i="1" s="1"/>
  <c r="A5203" i="1"/>
  <c r="B5179" i="1"/>
  <c r="C5179" i="1"/>
  <c r="A5202" i="1"/>
  <c r="B5178" i="1"/>
  <c r="C5178" i="1"/>
  <c r="H5178" i="1" s="1"/>
  <c r="A5199" i="1"/>
  <c r="B5175" i="1"/>
  <c r="C5175" i="1"/>
  <c r="H5175" i="1" s="1"/>
  <c r="D8644" i="1"/>
  <c r="H5185" i="1" l="1"/>
  <c r="H5176" i="1"/>
  <c r="H5182" i="1"/>
  <c r="H5186" i="1"/>
  <c r="H5181" i="1"/>
  <c r="H5169" i="1"/>
  <c r="H5188" i="1"/>
  <c r="A5221" i="1"/>
  <c r="B5197" i="1"/>
  <c r="C5197" i="1"/>
  <c r="H5197" i="1" s="1"/>
  <c r="H5184" i="1"/>
  <c r="A5225" i="1"/>
  <c r="B5201" i="1"/>
  <c r="C5201" i="1"/>
  <c r="H5201" i="1" s="1"/>
  <c r="A5236" i="1"/>
  <c r="B5212" i="1"/>
  <c r="C5212" i="1"/>
  <c r="A5223" i="1"/>
  <c r="B5199" i="1"/>
  <c r="C5199" i="1"/>
  <c r="H5180" i="1"/>
  <c r="H5165" i="1"/>
  <c r="A5214" i="1"/>
  <c r="B5190" i="1"/>
  <c r="C5190" i="1"/>
  <c r="H5172" i="1"/>
  <c r="A5218" i="1"/>
  <c r="B5194" i="1"/>
  <c r="C5194" i="1"/>
  <c r="H5194" i="1" s="1"/>
  <c r="A5235" i="1"/>
  <c r="B5211" i="1"/>
  <c r="C5211" i="1"/>
  <c r="A5219" i="1"/>
  <c r="B5195" i="1"/>
  <c r="C5195" i="1"/>
  <c r="H5195" i="1" s="1"/>
  <c r="A5227" i="1"/>
  <c r="B5203" i="1"/>
  <c r="C5203" i="1"/>
  <c r="H5203" i="1" s="1"/>
  <c r="A5232" i="1"/>
  <c r="B5208" i="1"/>
  <c r="C5208" i="1"/>
  <c r="A5228" i="1"/>
  <c r="B5204" i="1"/>
  <c r="C5204" i="1"/>
  <c r="A5213" i="1"/>
  <c r="B5189" i="1"/>
  <c r="C5189" i="1"/>
  <c r="H5174" i="1"/>
  <c r="A5220" i="1"/>
  <c r="B5196" i="1"/>
  <c r="C5196" i="1"/>
  <c r="H5196" i="1" s="1"/>
  <c r="H5168" i="1"/>
  <c r="H5183" i="1"/>
  <c r="A5217" i="1"/>
  <c r="B5193" i="1"/>
  <c r="C5193" i="1"/>
  <c r="A5226" i="1"/>
  <c r="B5202" i="1"/>
  <c r="C5202" i="1"/>
  <c r="H5202" i="1" s="1"/>
  <c r="A5215" i="1"/>
  <c r="B5191" i="1"/>
  <c r="C5191" i="1"/>
  <c r="H5191" i="1" s="1"/>
  <c r="H5179" i="1"/>
  <c r="H5173" i="1"/>
  <c r="A5222" i="1"/>
  <c r="B5198" i="1"/>
  <c r="C5198" i="1"/>
  <c r="H5198" i="1" s="1"/>
  <c r="A5216" i="1"/>
  <c r="B5192" i="1"/>
  <c r="C5192" i="1"/>
  <c r="H5192" i="1" s="1"/>
  <c r="A5231" i="1"/>
  <c r="B5207" i="1"/>
  <c r="C5207" i="1"/>
  <c r="A5233" i="1"/>
  <c r="B5209" i="1"/>
  <c r="C5209" i="1"/>
  <c r="A5224" i="1"/>
  <c r="B5200" i="1"/>
  <c r="C5200" i="1"/>
  <c r="A5230" i="1"/>
  <c r="B5206" i="1"/>
  <c r="C5206" i="1"/>
  <c r="H5206" i="1" s="1"/>
  <c r="H5177" i="1"/>
  <c r="A5234" i="1"/>
  <c r="B5210" i="1"/>
  <c r="C5210" i="1"/>
  <c r="H5210" i="1" s="1"/>
  <c r="A5229" i="1"/>
  <c r="B5205" i="1"/>
  <c r="C5205" i="1"/>
  <c r="D8668" i="1"/>
  <c r="H5193" i="1" l="1"/>
  <c r="H5211" i="1"/>
  <c r="A5254" i="1"/>
  <c r="B5230" i="1"/>
  <c r="C5230" i="1"/>
  <c r="H5230" i="1" s="1"/>
  <c r="A5253" i="1"/>
  <c r="B5229" i="1"/>
  <c r="C5229" i="1"/>
  <c r="H5200" i="1"/>
  <c r="A5255" i="1"/>
  <c r="B5231" i="1"/>
  <c r="C5231" i="1"/>
  <c r="H5189" i="1"/>
  <c r="A5256" i="1"/>
  <c r="B5232" i="1"/>
  <c r="C5232" i="1"/>
  <c r="A5238" i="1"/>
  <c r="B5214" i="1"/>
  <c r="C5214" i="1"/>
  <c r="A5260" i="1"/>
  <c r="B5236" i="1"/>
  <c r="C5236" i="1"/>
  <c r="A5259" i="1"/>
  <c r="B5235" i="1"/>
  <c r="C5235" i="1"/>
  <c r="H5235" i="1" s="1"/>
  <c r="A5241" i="1"/>
  <c r="B5217" i="1"/>
  <c r="C5217" i="1"/>
  <c r="A5248" i="1"/>
  <c r="B5224" i="1"/>
  <c r="C5224" i="1"/>
  <c r="H5224" i="1" s="1"/>
  <c r="A5237" i="1"/>
  <c r="B5213" i="1"/>
  <c r="C5213" i="1"/>
  <c r="A5258" i="1"/>
  <c r="B5234" i="1"/>
  <c r="C5234" i="1"/>
  <c r="H5234" i="1" s="1"/>
  <c r="H5209" i="1"/>
  <c r="A5240" i="1"/>
  <c r="B5216" i="1"/>
  <c r="C5216" i="1"/>
  <c r="H5216" i="1" s="1"/>
  <c r="A5239" i="1"/>
  <c r="B5215" i="1"/>
  <c r="C5215" i="1"/>
  <c r="H5204" i="1"/>
  <c r="A5251" i="1"/>
  <c r="B5227" i="1"/>
  <c r="C5227" i="1"/>
  <c r="H5199" i="1"/>
  <c r="A5249" i="1"/>
  <c r="B5225" i="1"/>
  <c r="C5225" i="1"/>
  <c r="A5242" i="1"/>
  <c r="B5218" i="1"/>
  <c r="C5218" i="1"/>
  <c r="H5218" i="1" s="1"/>
  <c r="A5257" i="1"/>
  <c r="B5233" i="1"/>
  <c r="C5233" i="1"/>
  <c r="A5252" i="1"/>
  <c r="B5228" i="1"/>
  <c r="C5228" i="1"/>
  <c r="H5228" i="1" s="1"/>
  <c r="A5247" i="1"/>
  <c r="B5223" i="1"/>
  <c r="C5223" i="1"/>
  <c r="H5205" i="1"/>
  <c r="H5207" i="1"/>
  <c r="A5246" i="1"/>
  <c r="B5222" i="1"/>
  <c r="C5222" i="1"/>
  <c r="H5222" i="1" s="1"/>
  <c r="A5250" i="1"/>
  <c r="B5226" i="1"/>
  <c r="C5226" i="1"/>
  <c r="A5244" i="1"/>
  <c r="B5220" i="1"/>
  <c r="C5220" i="1"/>
  <c r="H5208" i="1"/>
  <c r="A5243" i="1"/>
  <c r="B5219" i="1"/>
  <c r="C5219" i="1"/>
  <c r="H5219" i="1" s="1"/>
  <c r="H5190" i="1"/>
  <c r="H5212" i="1"/>
  <c r="A5245" i="1"/>
  <c r="B5221" i="1"/>
  <c r="C5221" i="1"/>
  <c r="D8692" i="1"/>
  <c r="H5220" i="1" l="1"/>
  <c r="H5214" i="1"/>
  <c r="A5270" i="1"/>
  <c r="B5246" i="1"/>
  <c r="C5246" i="1"/>
  <c r="A5276" i="1"/>
  <c r="B5252" i="1"/>
  <c r="C5252" i="1"/>
  <c r="A5282" i="1"/>
  <c r="B5258" i="1"/>
  <c r="C5258" i="1"/>
  <c r="A5269" i="1"/>
  <c r="B5245" i="1"/>
  <c r="C5245" i="1"/>
  <c r="H5233" i="1"/>
  <c r="A5273" i="1"/>
  <c r="B5249" i="1"/>
  <c r="C5249" i="1"/>
  <c r="H5249" i="1" s="1"/>
  <c r="A5263" i="1"/>
  <c r="B5239" i="1"/>
  <c r="C5239" i="1"/>
  <c r="H5213" i="1"/>
  <c r="A5265" i="1"/>
  <c r="B5241" i="1"/>
  <c r="C5241" i="1"/>
  <c r="A5279" i="1"/>
  <c r="B5255" i="1"/>
  <c r="C5255" i="1"/>
  <c r="A5262" i="1"/>
  <c r="B5238" i="1"/>
  <c r="C5238" i="1"/>
  <c r="H5238" i="1" s="1"/>
  <c r="A5268" i="1"/>
  <c r="B5244" i="1"/>
  <c r="C5244" i="1"/>
  <c r="H5244" i="1" s="1"/>
  <c r="H5226" i="1"/>
  <c r="H5223" i="1"/>
  <c r="A5281" i="1"/>
  <c r="B5257" i="1"/>
  <c r="C5257" i="1"/>
  <c r="H5257" i="1" s="1"/>
  <c r="H5227" i="1"/>
  <c r="A5261" i="1"/>
  <c r="B5237" i="1"/>
  <c r="C5237" i="1"/>
  <c r="H5232" i="1"/>
  <c r="H5229" i="1"/>
  <c r="A5283" i="1"/>
  <c r="B5259" i="1"/>
  <c r="C5259" i="1"/>
  <c r="A5264" i="1"/>
  <c r="B5240" i="1"/>
  <c r="C5240" i="1"/>
  <c r="A5274" i="1"/>
  <c r="B5250" i="1"/>
  <c r="C5250" i="1"/>
  <c r="A5271" i="1"/>
  <c r="B5247" i="1"/>
  <c r="C5247" i="1"/>
  <c r="A5275" i="1"/>
  <c r="B5251" i="1"/>
  <c r="C5251" i="1"/>
  <c r="H5251" i="1" s="1"/>
  <c r="H5236" i="1"/>
  <c r="A5280" i="1"/>
  <c r="B5256" i="1"/>
  <c r="C5256" i="1"/>
  <c r="A5277" i="1"/>
  <c r="B5253" i="1"/>
  <c r="C5253" i="1"/>
  <c r="A5267" i="1"/>
  <c r="B5243" i="1"/>
  <c r="C5243" i="1"/>
  <c r="A5272" i="1"/>
  <c r="B5248" i="1"/>
  <c r="C5248" i="1"/>
  <c r="H5221" i="1"/>
  <c r="H5225" i="1"/>
  <c r="H5215" i="1"/>
  <c r="H5217" i="1"/>
  <c r="A5284" i="1"/>
  <c r="B5260" i="1"/>
  <c r="C5260" i="1"/>
  <c r="H5231" i="1"/>
  <c r="A5266" i="1"/>
  <c r="B5242" i="1"/>
  <c r="C5242" i="1"/>
  <c r="H5242" i="1" s="1"/>
  <c r="A5278" i="1"/>
  <c r="B5254" i="1"/>
  <c r="C5254" i="1"/>
  <c r="H5254" i="1" s="1"/>
  <c r="D8716" i="1"/>
  <c r="H5243" i="1" l="1"/>
  <c r="H5250" i="1"/>
  <c r="H5245" i="1"/>
  <c r="H5253" i="1"/>
  <c r="H5240" i="1"/>
  <c r="H5237" i="1"/>
  <c r="H5258" i="1"/>
  <c r="A5303" i="1"/>
  <c r="B5279" i="1"/>
  <c r="C5279" i="1"/>
  <c r="A5287" i="1"/>
  <c r="B5263" i="1"/>
  <c r="C5263" i="1"/>
  <c r="H5263" i="1" s="1"/>
  <c r="A5290" i="1"/>
  <c r="B5266" i="1"/>
  <c r="C5266" i="1"/>
  <c r="A5299" i="1"/>
  <c r="B5275" i="1"/>
  <c r="C5275" i="1"/>
  <c r="H5275" i="1" s="1"/>
  <c r="H5248" i="1"/>
  <c r="A5301" i="1"/>
  <c r="B5277" i="1"/>
  <c r="C5277" i="1"/>
  <c r="H5277" i="1" s="1"/>
  <c r="H5247" i="1"/>
  <c r="A5288" i="1"/>
  <c r="B5264" i="1"/>
  <c r="C5264" i="1"/>
  <c r="H5264" i="1" s="1"/>
  <c r="A5285" i="1"/>
  <c r="B5261" i="1"/>
  <c r="C5261" i="1"/>
  <c r="H5241" i="1"/>
  <c r="A5306" i="1"/>
  <c r="B5282" i="1"/>
  <c r="C5282" i="1"/>
  <c r="A5291" i="1"/>
  <c r="B5267" i="1"/>
  <c r="C5267" i="1"/>
  <c r="H5267" i="1" s="1"/>
  <c r="H5260" i="1"/>
  <c r="H5256" i="1"/>
  <c r="H5259" i="1"/>
  <c r="A5292" i="1"/>
  <c r="B5268" i="1"/>
  <c r="C5268" i="1"/>
  <c r="H5268" i="1" s="1"/>
  <c r="A5297" i="1"/>
  <c r="B5273" i="1"/>
  <c r="C5273" i="1"/>
  <c r="H5252" i="1"/>
  <c r="A5289" i="1"/>
  <c r="B5265" i="1"/>
  <c r="C5265" i="1"/>
  <c r="A5296" i="1"/>
  <c r="B5272" i="1"/>
  <c r="C5272" i="1"/>
  <c r="H5272" i="1" s="1"/>
  <c r="A5295" i="1"/>
  <c r="B5271" i="1"/>
  <c r="C5271" i="1"/>
  <c r="A5308" i="1"/>
  <c r="B5284" i="1"/>
  <c r="C5284" i="1"/>
  <c r="H5284" i="1" s="1"/>
  <c r="A5307" i="1"/>
  <c r="B5283" i="1"/>
  <c r="C5283" i="1"/>
  <c r="A5300" i="1"/>
  <c r="B5276" i="1"/>
  <c r="C5276" i="1"/>
  <c r="A5304" i="1"/>
  <c r="B5280" i="1"/>
  <c r="C5280" i="1"/>
  <c r="A5302" i="1"/>
  <c r="B5278" i="1"/>
  <c r="C5278" i="1"/>
  <c r="H5278" i="1" s="1"/>
  <c r="A5305" i="1"/>
  <c r="B5281" i="1"/>
  <c r="C5281" i="1"/>
  <c r="A5286" i="1"/>
  <c r="B5262" i="1"/>
  <c r="C5262" i="1"/>
  <c r="H5262" i="1" s="1"/>
  <c r="H5239" i="1"/>
  <c r="H5246" i="1"/>
  <c r="A5298" i="1"/>
  <c r="B5274" i="1"/>
  <c r="C5274" i="1"/>
  <c r="H5255" i="1"/>
  <c r="A5293" i="1"/>
  <c r="B5269" i="1"/>
  <c r="C5269" i="1"/>
  <c r="A5294" i="1"/>
  <c r="B5270" i="1"/>
  <c r="C5270" i="1"/>
  <c r="D8740" i="1"/>
  <c r="H5271" i="1" l="1"/>
  <c r="H5266" i="1"/>
  <c r="H5280" i="1"/>
  <c r="A5322" i="1"/>
  <c r="B5298" i="1"/>
  <c r="C5298" i="1"/>
  <c r="A5329" i="1"/>
  <c r="B5305" i="1"/>
  <c r="C5305" i="1"/>
  <c r="H5305" i="1" s="1"/>
  <c r="H5269" i="1"/>
  <c r="H5283" i="1"/>
  <c r="A5319" i="1"/>
  <c r="B5295" i="1"/>
  <c r="C5295" i="1"/>
  <c r="H5273" i="1"/>
  <c r="H5261" i="1"/>
  <c r="A5314" i="1"/>
  <c r="B5290" i="1"/>
  <c r="C5290" i="1"/>
  <c r="A5313" i="1"/>
  <c r="B5289" i="1"/>
  <c r="C5289" i="1"/>
  <c r="A5318" i="1"/>
  <c r="B5294" i="1"/>
  <c r="C5294" i="1"/>
  <c r="H5294" i="1" s="1"/>
  <c r="A5325" i="1"/>
  <c r="B5301" i="1"/>
  <c r="C5301" i="1"/>
  <c r="A5331" i="1"/>
  <c r="B5307" i="1"/>
  <c r="C5307" i="1"/>
  <c r="H5307" i="1" s="1"/>
  <c r="A5321" i="1"/>
  <c r="B5297" i="1"/>
  <c r="C5297" i="1"/>
  <c r="A5309" i="1"/>
  <c r="B5285" i="1"/>
  <c r="C5285" i="1"/>
  <c r="A5326" i="1"/>
  <c r="B5302" i="1"/>
  <c r="C5302" i="1"/>
  <c r="A5317" i="1"/>
  <c r="B5293" i="1"/>
  <c r="C5293" i="1"/>
  <c r="A5315" i="1"/>
  <c r="B5291" i="1"/>
  <c r="C5291" i="1"/>
  <c r="A5311" i="1"/>
  <c r="B5287" i="1"/>
  <c r="C5287" i="1"/>
  <c r="H5287" i="1" s="1"/>
  <c r="A5324" i="1"/>
  <c r="B5300" i="1"/>
  <c r="C5300" i="1"/>
  <c r="A5310" i="1"/>
  <c r="B5286" i="1"/>
  <c r="C5286" i="1"/>
  <c r="H5286" i="1" s="1"/>
  <c r="H5274" i="1"/>
  <c r="H5281" i="1"/>
  <c r="A5328" i="1"/>
  <c r="B5304" i="1"/>
  <c r="C5304" i="1"/>
  <c r="H5265" i="1"/>
  <c r="H5282" i="1"/>
  <c r="H5279" i="1"/>
  <c r="A5320" i="1"/>
  <c r="B5296" i="1"/>
  <c r="C5296" i="1"/>
  <c r="H5270" i="1"/>
  <c r="H5276" i="1"/>
  <c r="A5332" i="1"/>
  <c r="B5308" i="1"/>
  <c r="C5308" i="1"/>
  <c r="H5308" i="1" s="1"/>
  <c r="A5316" i="1"/>
  <c r="B5292" i="1"/>
  <c r="C5292" i="1"/>
  <c r="A5312" i="1"/>
  <c r="B5288" i="1"/>
  <c r="C5288" i="1"/>
  <c r="A5323" i="1"/>
  <c r="B5299" i="1"/>
  <c r="C5299" i="1"/>
  <c r="A5330" i="1"/>
  <c r="B5306" i="1"/>
  <c r="C5306" i="1"/>
  <c r="A5327" i="1"/>
  <c r="B5303" i="1"/>
  <c r="C5303" i="1"/>
  <c r="H5306" i="1" l="1"/>
  <c r="H5293" i="1"/>
  <c r="H5290" i="1"/>
  <c r="A5336" i="1"/>
  <c r="B5312" i="1"/>
  <c r="C5312" i="1"/>
  <c r="H5312" i="1" s="1"/>
  <c r="A5333" i="1"/>
  <c r="B5309" i="1"/>
  <c r="C5309" i="1"/>
  <c r="H5292" i="1"/>
  <c r="H5296" i="1"/>
  <c r="A5352" i="1"/>
  <c r="B5328" i="1"/>
  <c r="C5328" i="1"/>
  <c r="H5328" i="1" s="1"/>
  <c r="A5348" i="1"/>
  <c r="B5324" i="1"/>
  <c r="C5324" i="1"/>
  <c r="H5297" i="1"/>
  <c r="A5349" i="1"/>
  <c r="B5325" i="1"/>
  <c r="C5325" i="1"/>
  <c r="A5354" i="1"/>
  <c r="B5330" i="1"/>
  <c r="C5330" i="1"/>
  <c r="H5330" i="1" s="1"/>
  <c r="A5341" i="1"/>
  <c r="B5317" i="1"/>
  <c r="C5317" i="1"/>
  <c r="A5338" i="1"/>
  <c r="B5314" i="1"/>
  <c r="C5314" i="1"/>
  <c r="H5314" i="1" s="1"/>
  <c r="H5299" i="1"/>
  <c r="A5340" i="1"/>
  <c r="B5316" i="1"/>
  <c r="C5316" i="1"/>
  <c r="H5316" i="1" s="1"/>
  <c r="A5344" i="1"/>
  <c r="B5320" i="1"/>
  <c r="C5320" i="1"/>
  <c r="H5302" i="1"/>
  <c r="A5345" i="1"/>
  <c r="B5321" i="1"/>
  <c r="C5321" i="1"/>
  <c r="A5335" i="1"/>
  <c r="B5311" i="1"/>
  <c r="C5311" i="1"/>
  <c r="A5342" i="1"/>
  <c r="B5318" i="1"/>
  <c r="C5318" i="1"/>
  <c r="L5318" i="1" s="1"/>
  <c r="A5353" i="1"/>
  <c r="B5329" i="1"/>
  <c r="C5329" i="1"/>
  <c r="H5329" i="1" s="1"/>
  <c r="H5303" i="1"/>
  <c r="A5347" i="1"/>
  <c r="B5323" i="1"/>
  <c r="C5323" i="1"/>
  <c r="H5323" i="1" s="1"/>
  <c r="H5291" i="1"/>
  <c r="A5350" i="1"/>
  <c r="B5326" i="1"/>
  <c r="C5326" i="1"/>
  <c r="H5326" i="1" s="1"/>
  <c r="H5289" i="1"/>
  <c r="H5295" i="1"/>
  <c r="H5298" i="1"/>
  <c r="H5288" i="1"/>
  <c r="A5356" i="1"/>
  <c r="B5332" i="1"/>
  <c r="C5332" i="1"/>
  <c r="A5334" i="1"/>
  <c r="B5310" i="1"/>
  <c r="C5310" i="1"/>
  <c r="H5285" i="1"/>
  <c r="A5355" i="1"/>
  <c r="B5331" i="1"/>
  <c r="C5331" i="1"/>
  <c r="A5351" i="1"/>
  <c r="B5327" i="1"/>
  <c r="C5327" i="1"/>
  <c r="H5304" i="1"/>
  <c r="H5300" i="1"/>
  <c r="A5339" i="1"/>
  <c r="B5315" i="1"/>
  <c r="C5315" i="1"/>
  <c r="H5301" i="1"/>
  <c r="A5337" i="1"/>
  <c r="B5313" i="1"/>
  <c r="C5313" i="1"/>
  <c r="A5343" i="1"/>
  <c r="B5319" i="1"/>
  <c r="C5319" i="1"/>
  <c r="K5319" i="1" s="1"/>
  <c r="A5346" i="1"/>
  <c r="B5322" i="1"/>
  <c r="C5322" i="1"/>
  <c r="H5322" i="1" s="1"/>
  <c r="I2448" i="1"/>
  <c r="J2448" i="1"/>
  <c r="L2448" i="1"/>
  <c r="K2448" i="1"/>
  <c r="L2430" i="1"/>
  <c r="I2430" i="1"/>
  <c r="K2430" i="1"/>
  <c r="J2430" i="1"/>
  <c r="K2438" i="1"/>
  <c r="J2438" i="1"/>
  <c r="I2438" i="1"/>
  <c r="L2438" i="1"/>
  <c r="J2443" i="1"/>
  <c r="K2443" i="1"/>
  <c r="I2443" i="1"/>
  <c r="L2443" i="1"/>
  <c r="I2440" i="1"/>
  <c r="K2440" i="1"/>
  <c r="L2440" i="1"/>
  <c r="J2440" i="1"/>
  <c r="K2433" i="1"/>
  <c r="L2433" i="1"/>
  <c r="J2433" i="1"/>
  <c r="I2433" i="1"/>
  <c r="I2434" i="1"/>
  <c r="J2434" i="1"/>
  <c r="L2434" i="1"/>
  <c r="K2434" i="1"/>
  <c r="I2428" i="1"/>
  <c r="K2428" i="1"/>
  <c r="J2428" i="1"/>
  <c r="L2428" i="1"/>
  <c r="L2450" i="1"/>
  <c r="K2450" i="1"/>
  <c r="J2450" i="1"/>
  <c r="I2450" i="1"/>
  <c r="I2451" i="1"/>
  <c r="J2451" i="1"/>
  <c r="K2451" i="1"/>
  <c r="L2451" i="1"/>
  <c r="L2446" i="1"/>
  <c r="J2446" i="1"/>
  <c r="K2446" i="1"/>
  <c r="I2446" i="1"/>
  <c r="L2445" i="1"/>
  <c r="I2445" i="1"/>
  <c r="J2445" i="1"/>
  <c r="K2445" i="1"/>
  <c r="I2431" i="1"/>
  <c r="L2431" i="1"/>
  <c r="J2431" i="1"/>
  <c r="K2431" i="1"/>
  <c r="L2441" i="1"/>
  <c r="I2441" i="1"/>
  <c r="J2441" i="1"/>
  <c r="K2441" i="1"/>
  <c r="L2439" i="1"/>
  <c r="I2439" i="1"/>
  <c r="J2439" i="1"/>
  <c r="K2439" i="1"/>
  <c r="I2429" i="1"/>
  <c r="L2429" i="1"/>
  <c r="J2429" i="1"/>
  <c r="K2429" i="1"/>
  <c r="J2432" i="1"/>
  <c r="L2432" i="1"/>
  <c r="I2432" i="1"/>
  <c r="K2432" i="1"/>
  <c r="J2444" i="1"/>
  <c r="K2444" i="1"/>
  <c r="I2444" i="1"/>
  <c r="L2444" i="1"/>
  <c r="I2442" i="1"/>
  <c r="K2442" i="1"/>
  <c r="J2442" i="1"/>
  <c r="L2442" i="1"/>
  <c r="K2449" i="1"/>
  <c r="L2449" i="1"/>
  <c r="I2449" i="1"/>
  <c r="J2449" i="1"/>
  <c r="J2437" i="1"/>
  <c r="I2437" i="1"/>
  <c r="L2437" i="1"/>
  <c r="K2437" i="1"/>
  <c r="L2436" i="1"/>
  <c r="I2436" i="1"/>
  <c r="J2436" i="1"/>
  <c r="K2436" i="1"/>
  <c r="K2435" i="1"/>
  <c r="L2435" i="1"/>
  <c r="J2435" i="1"/>
  <c r="K2447" i="1"/>
  <c r="L2447" i="1"/>
  <c r="I2447" i="1"/>
  <c r="J2447" i="1"/>
  <c r="I1601" i="1"/>
  <c r="L1601" i="1"/>
  <c r="J1601" i="1"/>
  <c r="K1601" i="1"/>
  <c r="I1593" i="1"/>
  <c r="L1593" i="1"/>
  <c r="J1593" i="1"/>
  <c r="K1593" i="1"/>
  <c r="L1607" i="1"/>
  <c r="I1607" i="1"/>
  <c r="K1607" i="1"/>
  <c r="I1608" i="1"/>
  <c r="J1608" i="1"/>
  <c r="L1608" i="1"/>
  <c r="K1608" i="1"/>
  <c r="J1595" i="1"/>
  <c r="L1595" i="1"/>
  <c r="K1595" i="1"/>
  <c r="I1595" i="1"/>
  <c r="I1592" i="1"/>
  <c r="L1592" i="1"/>
  <c r="J1592" i="1"/>
  <c r="K1592" i="1"/>
  <c r="L1591" i="1"/>
  <c r="K1591" i="1"/>
  <c r="I1591" i="1"/>
  <c r="J1591" i="1"/>
  <c r="K1589" i="1"/>
  <c r="I1589" i="1"/>
  <c r="L1589" i="1"/>
  <c r="J1589" i="1"/>
  <c r="K1604" i="1"/>
  <c r="J1604" i="1"/>
  <c r="L1604" i="1"/>
  <c r="I1604" i="1"/>
  <c r="J1600" i="1"/>
  <c r="L1600" i="1"/>
  <c r="K1600" i="1"/>
  <c r="I1600" i="1"/>
  <c r="J1599" i="1"/>
  <c r="I1599" i="1"/>
  <c r="K1599" i="1"/>
  <c r="L1599" i="1"/>
  <c r="L1597" i="1"/>
  <c r="J1597" i="1"/>
  <c r="I1597" i="1"/>
  <c r="K1597" i="1"/>
  <c r="K1590" i="1"/>
  <c r="J1590" i="1"/>
  <c r="L1590" i="1"/>
  <c r="I1590" i="1"/>
  <c r="I1611" i="1"/>
  <c r="J1611" i="1"/>
  <c r="L1611" i="1"/>
  <c r="K1611" i="1"/>
  <c r="K1598" i="1"/>
  <c r="J1598" i="1"/>
  <c r="I1598" i="1"/>
  <c r="L1598" i="1"/>
  <c r="K1602" i="1"/>
  <c r="J1602" i="1"/>
  <c r="L1602" i="1"/>
  <c r="I1602" i="1"/>
  <c r="K1610" i="1"/>
  <c r="L1610" i="1"/>
  <c r="J1610" i="1"/>
  <c r="I1610" i="1"/>
  <c r="I1606" i="1"/>
  <c r="L1606" i="1"/>
  <c r="J1606" i="1"/>
  <c r="K1606" i="1"/>
  <c r="I1596" i="1"/>
  <c r="K1596" i="1"/>
  <c r="J1596" i="1"/>
  <c r="L1596" i="1"/>
  <c r="L1603" i="1"/>
  <c r="I1603" i="1"/>
  <c r="K1603" i="1"/>
  <c r="J1603" i="1"/>
  <c r="K1609" i="1"/>
  <c r="J1609" i="1"/>
  <c r="L1609" i="1"/>
  <c r="I1609" i="1"/>
  <c r="I1594" i="1"/>
  <c r="J1594" i="1"/>
  <c r="L1594" i="1"/>
  <c r="K1594" i="1"/>
  <c r="K1605" i="1"/>
  <c r="I1605" i="1"/>
  <c r="L1605" i="1"/>
  <c r="J1605" i="1"/>
  <c r="K1588" i="1"/>
  <c r="I1588" i="1"/>
  <c r="L1588" i="1"/>
  <c r="J1588" i="1"/>
  <c r="K2794" i="1"/>
  <c r="L2794" i="1"/>
  <c r="J2794" i="1"/>
  <c r="I2794" i="1"/>
  <c r="L2805" i="1"/>
  <c r="K2805" i="1"/>
  <c r="I2805" i="1"/>
  <c r="I2810" i="1"/>
  <c r="J2810" i="1"/>
  <c r="L2810" i="1"/>
  <c r="K2810" i="1"/>
  <c r="L2797" i="1"/>
  <c r="K2797" i="1"/>
  <c r="J2797" i="1"/>
  <c r="I2797" i="1"/>
  <c r="K2795" i="1"/>
  <c r="J2795" i="1"/>
  <c r="L2795" i="1"/>
  <c r="I2795" i="1"/>
  <c r="I2804" i="1"/>
  <c r="L2804" i="1"/>
  <c r="K2804" i="1"/>
  <c r="J2798" i="1"/>
  <c r="I2798" i="1"/>
  <c r="K2798" i="1"/>
  <c r="L2798" i="1"/>
  <c r="I2807" i="1"/>
  <c r="K2807" i="1"/>
  <c r="L2807" i="1"/>
  <c r="J2807" i="1"/>
  <c r="I2806" i="1"/>
  <c r="K2806" i="1"/>
  <c r="J2806" i="1"/>
  <c r="L2806" i="1"/>
  <c r="L2788" i="1"/>
  <c r="J2788" i="1"/>
  <c r="K2788" i="1"/>
  <c r="I2788" i="1"/>
  <c r="L2792" i="1"/>
  <c r="J2792" i="1"/>
  <c r="I2792" i="1"/>
  <c r="K2792" i="1"/>
  <c r="L2809" i="1"/>
  <c r="I2809" i="1"/>
  <c r="K2809" i="1"/>
  <c r="J2809" i="1"/>
  <c r="I2803" i="1"/>
  <c r="K2803" i="1"/>
  <c r="J2803" i="1"/>
  <c r="L2803" i="1"/>
  <c r="K2790" i="1"/>
  <c r="J2790" i="1"/>
  <c r="I2790" i="1"/>
  <c r="L2790" i="1"/>
  <c r="K2800" i="1"/>
  <c r="L2800" i="1"/>
  <c r="J2800" i="1"/>
  <c r="I2800" i="1"/>
  <c r="J2791" i="1"/>
  <c r="K2791" i="1"/>
  <c r="I2791" i="1"/>
  <c r="L2791" i="1"/>
  <c r="I2799" i="1"/>
  <c r="J2799" i="1"/>
  <c r="L2799" i="1"/>
  <c r="K2799" i="1"/>
  <c r="L2808" i="1"/>
  <c r="I2808" i="1"/>
  <c r="K2808" i="1"/>
  <c r="J2808" i="1"/>
  <c r="K2811" i="1"/>
  <c r="J2811" i="1"/>
  <c r="L2811" i="1"/>
  <c r="I2811" i="1"/>
  <c r="I2796" i="1"/>
  <c r="L2796" i="1"/>
  <c r="J2796" i="1"/>
  <c r="K2796" i="1"/>
  <c r="J2793" i="1"/>
  <c r="K2793" i="1"/>
  <c r="L2793" i="1"/>
  <c r="I2793" i="1"/>
  <c r="I2801" i="1"/>
  <c r="L2801" i="1"/>
  <c r="J2801" i="1"/>
  <c r="K2801" i="1"/>
  <c r="K2802" i="1"/>
  <c r="L2802" i="1"/>
  <c r="I2802" i="1"/>
  <c r="K2789" i="1"/>
  <c r="J2789" i="1"/>
  <c r="L2789" i="1"/>
  <c r="I2789" i="1"/>
  <c r="K4456" i="1"/>
  <c r="L4456" i="1"/>
  <c r="L4455" i="1"/>
  <c r="K4455" i="1"/>
  <c r="L4454" i="1"/>
  <c r="K4454" i="1"/>
  <c r="L4467" i="1"/>
  <c r="K4467" i="1"/>
  <c r="L4448" i="1"/>
  <c r="K4448" i="1"/>
  <c r="K4453" i="1"/>
  <c r="L4453" i="1"/>
  <c r="K4464" i="1"/>
  <c r="L4464" i="1"/>
  <c r="K4444" i="1"/>
  <c r="L4444" i="1"/>
  <c r="L4457" i="1"/>
  <c r="K4457" i="1"/>
  <c r="K4466" i="1"/>
  <c r="L4466" i="1"/>
  <c r="L4450" i="1"/>
  <c r="K4450" i="1"/>
  <c r="K4460" i="1"/>
  <c r="L4460" i="1"/>
  <c r="K4465" i="1"/>
  <c r="L4465" i="1"/>
  <c r="L4458" i="1"/>
  <c r="K4458" i="1"/>
  <c r="L4452" i="1"/>
  <c r="K4452" i="1"/>
  <c r="K4445" i="1"/>
  <c r="L4445" i="1"/>
  <c r="L4459" i="1"/>
  <c r="K4459" i="1"/>
  <c r="L4447" i="1"/>
  <c r="K4447" i="1"/>
  <c r="L4463" i="1"/>
  <c r="K4463" i="1"/>
  <c r="K4449" i="1"/>
  <c r="L4449" i="1"/>
  <c r="K4451" i="1"/>
  <c r="L4451" i="1"/>
  <c r="L4446" i="1"/>
  <c r="K4446" i="1"/>
  <c r="L4462" i="1"/>
  <c r="K4462" i="1"/>
  <c r="K4461" i="1"/>
  <c r="L4461" i="1"/>
  <c r="I3014" i="1"/>
  <c r="K3014" i="1"/>
  <c r="J3014" i="1"/>
  <c r="L3014" i="1"/>
  <c r="K3008" i="1"/>
  <c r="J3008" i="1"/>
  <c r="L3008" i="1"/>
  <c r="I3008" i="1"/>
  <c r="K3009" i="1"/>
  <c r="J3009" i="1"/>
  <c r="L3009" i="1"/>
  <c r="I3009" i="1"/>
  <c r="K3019" i="1"/>
  <c r="I3019" i="1"/>
  <c r="L3019" i="1"/>
  <c r="J3019" i="1"/>
  <c r="L3026" i="1"/>
  <c r="J3026" i="1"/>
  <c r="K3026" i="1"/>
  <c r="I3026" i="1"/>
  <c r="K3010" i="1"/>
  <c r="I3010" i="1"/>
  <c r="L3010" i="1"/>
  <c r="J3010" i="1"/>
  <c r="K3027" i="1"/>
  <c r="L3027" i="1"/>
  <c r="I3027" i="1"/>
  <c r="J3027" i="1"/>
  <c r="J3006" i="1"/>
  <c r="L3006" i="1"/>
  <c r="I3006" i="1"/>
  <c r="K3006" i="1"/>
  <c r="J3013" i="1"/>
  <c r="K3013" i="1"/>
  <c r="L3013" i="1"/>
  <c r="I3013" i="1"/>
  <c r="K3024" i="1"/>
  <c r="J3024" i="1"/>
  <c r="I3024" i="1"/>
  <c r="L3024" i="1"/>
  <c r="I3018" i="1"/>
  <c r="J3018" i="1"/>
  <c r="L3018" i="1"/>
  <c r="K3018" i="1"/>
  <c r="I3021" i="1"/>
  <c r="K3021" i="1"/>
  <c r="L3021" i="1"/>
  <c r="J3021" i="1"/>
  <c r="L3007" i="1"/>
  <c r="J3007" i="1"/>
  <c r="I3007" i="1"/>
  <c r="K3007" i="1"/>
  <c r="L3025" i="1"/>
  <c r="J3025" i="1"/>
  <c r="K3025" i="1"/>
  <c r="I3025" i="1"/>
  <c r="K3015" i="1"/>
  <c r="L3015" i="1"/>
  <c r="J3015" i="1"/>
  <c r="I3015" i="1"/>
  <c r="K3012" i="1"/>
  <c r="J3012" i="1"/>
  <c r="L3012" i="1"/>
  <c r="I3012" i="1"/>
  <c r="J3017" i="1"/>
  <c r="I3017" i="1"/>
  <c r="L3017" i="1"/>
  <c r="K3017" i="1"/>
  <c r="L3020" i="1"/>
  <c r="K3020" i="1"/>
  <c r="I3020" i="1"/>
  <c r="J3020" i="1"/>
  <c r="K3004" i="1"/>
  <c r="L3004" i="1"/>
  <c r="J3004" i="1"/>
  <c r="I3004" i="1"/>
  <c r="J3005" i="1"/>
  <c r="L3005" i="1"/>
  <c r="K3005" i="1"/>
  <c r="I3005" i="1"/>
  <c r="K3023" i="1"/>
  <c r="J3023" i="1"/>
  <c r="I3023" i="1"/>
  <c r="L3023" i="1"/>
  <c r="L3022" i="1"/>
  <c r="J3022" i="1"/>
  <c r="K3022" i="1"/>
  <c r="I3022" i="1"/>
  <c r="L3016" i="1"/>
  <c r="J3016" i="1"/>
  <c r="I3016" i="1"/>
  <c r="K3016" i="1"/>
  <c r="I3011" i="1"/>
  <c r="L3011" i="1"/>
  <c r="K3011" i="1"/>
  <c r="J3011" i="1"/>
  <c r="K1915" i="1"/>
  <c r="L1915" i="1"/>
  <c r="I1915" i="1"/>
  <c r="I1919" i="1"/>
  <c r="L1919" i="1"/>
  <c r="K1919" i="1"/>
  <c r="J1919" i="1"/>
  <c r="I1907" i="1"/>
  <c r="J1907" i="1"/>
  <c r="K1907" i="1"/>
  <c r="L1907" i="1"/>
  <c r="J1904" i="1"/>
  <c r="K1904" i="1"/>
  <c r="I1904" i="1"/>
  <c r="L1904" i="1"/>
  <c r="I1914" i="1"/>
  <c r="L1914" i="1"/>
  <c r="K1914" i="1"/>
  <c r="J1900" i="1"/>
  <c r="L1900" i="1"/>
  <c r="I1900" i="1"/>
  <c r="K1900" i="1"/>
  <c r="J1903" i="1"/>
  <c r="L1903" i="1"/>
  <c r="I1903" i="1"/>
  <c r="K1903" i="1"/>
  <c r="K1902" i="1"/>
  <c r="I1902" i="1"/>
  <c r="L1902" i="1"/>
  <c r="J1902" i="1"/>
  <c r="I1909" i="1"/>
  <c r="L1909" i="1"/>
  <c r="K1909" i="1"/>
  <c r="J1909" i="1"/>
  <c r="I1922" i="1"/>
  <c r="J1922" i="1"/>
  <c r="L1922" i="1"/>
  <c r="K1922" i="1"/>
  <c r="K1905" i="1"/>
  <c r="L1905" i="1"/>
  <c r="J1905" i="1"/>
  <c r="I1905" i="1"/>
  <c r="K1912" i="1"/>
  <c r="L1912" i="1"/>
  <c r="J1912" i="1"/>
  <c r="I1912" i="1"/>
  <c r="K1906" i="1"/>
  <c r="J1906" i="1"/>
  <c r="L1906" i="1"/>
  <c r="I1906" i="1"/>
  <c r="I1916" i="1"/>
  <c r="L1916" i="1"/>
  <c r="K1916" i="1"/>
  <c r="J1916" i="1"/>
  <c r="J1917" i="1"/>
  <c r="K1917" i="1"/>
  <c r="I1917" i="1"/>
  <c r="L1917" i="1"/>
  <c r="I1921" i="1"/>
  <c r="L1921" i="1"/>
  <c r="J1921" i="1"/>
  <c r="K1921" i="1"/>
  <c r="I1908" i="1"/>
  <c r="K1908" i="1"/>
  <c r="J1908" i="1"/>
  <c r="L1908" i="1"/>
  <c r="I1918" i="1"/>
  <c r="J1918" i="1"/>
  <c r="K1918" i="1"/>
  <c r="L1918" i="1"/>
  <c r="L1920" i="1"/>
  <c r="K1920" i="1"/>
  <c r="I1920" i="1"/>
  <c r="J1920" i="1"/>
  <c r="I1901" i="1"/>
  <c r="J1901" i="1"/>
  <c r="L1901" i="1"/>
  <c r="K1901" i="1"/>
  <c r="J1911" i="1"/>
  <c r="I1911" i="1"/>
  <c r="L1911" i="1"/>
  <c r="K1911" i="1"/>
  <c r="K1923" i="1"/>
  <c r="J1923" i="1"/>
  <c r="I1923" i="1"/>
  <c r="L1923" i="1"/>
  <c r="L1913" i="1"/>
  <c r="K1913" i="1"/>
  <c r="J1913" i="1"/>
  <c r="I1913" i="1"/>
  <c r="L1910" i="1"/>
  <c r="J1910" i="1"/>
  <c r="K1910" i="1"/>
  <c r="L5329" i="1"/>
  <c r="K5329" i="1"/>
  <c r="K5328" i="1"/>
  <c r="L5328" i="1"/>
  <c r="L5314" i="1"/>
  <c r="K5314" i="1"/>
  <c r="L5317" i="1"/>
  <c r="K5317" i="1"/>
  <c r="L5308" i="1"/>
  <c r="K5308" i="1"/>
  <c r="L5320" i="1"/>
  <c r="K5320" i="1"/>
  <c r="K5313" i="1"/>
  <c r="L5313" i="1"/>
  <c r="L5322" i="1"/>
  <c r="L5311" i="1"/>
  <c r="K5311" i="1"/>
  <c r="L5330" i="1"/>
  <c r="K5330" i="1"/>
  <c r="K5312" i="1"/>
  <c r="L5312" i="1"/>
  <c r="K5325" i="1"/>
  <c r="L5325" i="1"/>
  <c r="L5324" i="1"/>
  <c r="K5324" i="1"/>
  <c r="L5319" i="1"/>
  <c r="L5315" i="1"/>
  <c r="K5315" i="1"/>
  <c r="K5331" i="1"/>
  <c r="L5331" i="1"/>
  <c r="L5310" i="1"/>
  <c r="K5310" i="1"/>
  <c r="L5326" i="1"/>
  <c r="K5326" i="1"/>
  <c r="K5323" i="1"/>
  <c r="L5323" i="1"/>
  <c r="L5321" i="1"/>
  <c r="K5321" i="1"/>
  <c r="K5309" i="1"/>
  <c r="L5309" i="1"/>
  <c r="K5327" i="1"/>
  <c r="L5327" i="1"/>
  <c r="K5316" i="1"/>
  <c r="L5316" i="1"/>
  <c r="L1147" i="1"/>
  <c r="I1147" i="1"/>
  <c r="K1147" i="1"/>
  <c r="I1143" i="1"/>
  <c r="K1143" i="1"/>
  <c r="J1143" i="1"/>
  <c r="L1143" i="1"/>
  <c r="I1154" i="1"/>
  <c r="K1154" i="1"/>
  <c r="J1154" i="1"/>
  <c r="L1154" i="1"/>
  <c r="I1155" i="1"/>
  <c r="J1155" i="1"/>
  <c r="L1155" i="1"/>
  <c r="K1155" i="1"/>
  <c r="L1141" i="1"/>
  <c r="K1141" i="1"/>
  <c r="J1141" i="1"/>
  <c r="I1141" i="1"/>
  <c r="J1135" i="1"/>
  <c r="K1135" i="1"/>
  <c r="L1135" i="1"/>
  <c r="J1148" i="1"/>
  <c r="I1148" i="1"/>
  <c r="K1148" i="1"/>
  <c r="L1148" i="1"/>
  <c r="I1137" i="1"/>
  <c r="J1137" i="1"/>
  <c r="K1137" i="1"/>
  <c r="L1137" i="1"/>
  <c r="L1142" i="1"/>
  <c r="I1142" i="1"/>
  <c r="J1142" i="1"/>
  <c r="K1142" i="1"/>
  <c r="I1151" i="1"/>
  <c r="J1151" i="1"/>
  <c r="L1151" i="1"/>
  <c r="K1151" i="1"/>
  <c r="L1133" i="1"/>
  <c r="K1133" i="1"/>
  <c r="J1133" i="1"/>
  <c r="J1144" i="1"/>
  <c r="I1144" i="1"/>
  <c r="L1144" i="1"/>
  <c r="K1144" i="1"/>
  <c r="L1149" i="1"/>
  <c r="K1149" i="1"/>
  <c r="I1149" i="1"/>
  <c r="J1149" i="1"/>
  <c r="J1145" i="1"/>
  <c r="L1145" i="1"/>
  <c r="I1145" i="1"/>
  <c r="K1145" i="1"/>
  <c r="J1152" i="1"/>
  <c r="L1152" i="1"/>
  <c r="I1152" i="1"/>
  <c r="K1152" i="1"/>
  <c r="L1138" i="1"/>
  <c r="K1138" i="1"/>
  <c r="J1138" i="1"/>
  <c r="I1138" i="1"/>
  <c r="I1139" i="1"/>
  <c r="K1139" i="1"/>
  <c r="J1139" i="1"/>
  <c r="L1139" i="1"/>
  <c r="J1146" i="1"/>
  <c r="I1146" i="1"/>
  <c r="K1146" i="1"/>
  <c r="L1146" i="1"/>
  <c r="J1132" i="1"/>
  <c r="K1132" i="1"/>
  <c r="L1132" i="1"/>
  <c r="I1132" i="1"/>
  <c r="J1150" i="1"/>
  <c r="L1150" i="1"/>
  <c r="K1150" i="1"/>
  <c r="I1150" i="1"/>
  <c r="K1153" i="1"/>
  <c r="I1153" i="1"/>
  <c r="J1153" i="1"/>
  <c r="L1153" i="1"/>
  <c r="K1140" i="1"/>
  <c r="L1140" i="1"/>
  <c r="J1140" i="1"/>
  <c r="I1140" i="1"/>
  <c r="K1134" i="1"/>
  <c r="L1134" i="1"/>
  <c r="I1134" i="1"/>
  <c r="J1134" i="1"/>
  <c r="J1136" i="1"/>
  <c r="L1136" i="1"/>
  <c r="I1136" i="1"/>
  <c r="K1136" i="1"/>
  <c r="L3992" i="1"/>
  <c r="K3992" i="1"/>
  <c r="K4002" i="1"/>
  <c r="L4002" i="1"/>
  <c r="L4008" i="1"/>
  <c r="K4008" i="1"/>
  <c r="K4007" i="1"/>
  <c r="L4007" i="1"/>
  <c r="K4000" i="1"/>
  <c r="L4000" i="1"/>
  <c r="L4006" i="1"/>
  <c r="K4006" i="1"/>
  <c r="L3994" i="1"/>
  <c r="K3994" i="1"/>
  <c r="L4009" i="1"/>
  <c r="K4009" i="1"/>
  <c r="K3999" i="1"/>
  <c r="L3999" i="1"/>
  <c r="L3990" i="1"/>
  <c r="K3990" i="1"/>
  <c r="L4010" i="1"/>
  <c r="K4010" i="1"/>
  <c r="L3995" i="1"/>
  <c r="K3995" i="1"/>
  <c r="K4004" i="1"/>
  <c r="L4004" i="1"/>
  <c r="K3993" i="1"/>
  <c r="L3993" i="1"/>
  <c r="K4011" i="1"/>
  <c r="L4011" i="1"/>
  <c r="L4001" i="1"/>
  <c r="K4001" i="1"/>
  <c r="L4005" i="1"/>
  <c r="K4005" i="1"/>
  <c r="K3998" i="1"/>
  <c r="L3998" i="1"/>
  <c r="K3988" i="1"/>
  <c r="L3988" i="1"/>
  <c r="L3989" i="1"/>
  <c r="K3989" i="1"/>
  <c r="L4003" i="1"/>
  <c r="K4003" i="1"/>
  <c r="K3997" i="1"/>
  <c r="L3997" i="1"/>
  <c r="L3996" i="1"/>
  <c r="K3996" i="1"/>
  <c r="K3991" i="1"/>
  <c r="L3991" i="1"/>
  <c r="I3655" i="1"/>
  <c r="J3655" i="1"/>
  <c r="K3655" i="1"/>
  <c r="L3655" i="1"/>
  <c r="J3656" i="1"/>
  <c r="K3656" i="1"/>
  <c r="L3656" i="1"/>
  <c r="L3660" i="1"/>
  <c r="J3660" i="1"/>
  <c r="I3660" i="1"/>
  <c r="K3660" i="1"/>
  <c r="J3657" i="1"/>
  <c r="L3657" i="1"/>
  <c r="K3657" i="1"/>
  <c r="I3657" i="1"/>
  <c r="I3653" i="1"/>
  <c r="J3653" i="1"/>
  <c r="K3653" i="1"/>
  <c r="L3653" i="1"/>
  <c r="L3663" i="1"/>
  <c r="I3663" i="1"/>
  <c r="J3663" i="1"/>
  <c r="K3663" i="1"/>
  <c r="J3671" i="1"/>
  <c r="L3671" i="1"/>
  <c r="I3671" i="1"/>
  <c r="K3671" i="1"/>
  <c r="I3652" i="1"/>
  <c r="K3652" i="1"/>
  <c r="J3652" i="1"/>
  <c r="L3652" i="1"/>
  <c r="I3666" i="1"/>
  <c r="J3666" i="1"/>
  <c r="L3666" i="1"/>
  <c r="K3666" i="1"/>
  <c r="L3675" i="1"/>
  <c r="I3675" i="1"/>
  <c r="J3675" i="1"/>
  <c r="K3675" i="1"/>
  <c r="I3667" i="1"/>
  <c r="L3667" i="1"/>
  <c r="K3667" i="1"/>
  <c r="J3667" i="1"/>
  <c r="J3672" i="1"/>
  <c r="I3672" i="1"/>
  <c r="K3672" i="1"/>
  <c r="L3672" i="1"/>
  <c r="L3654" i="1"/>
  <c r="K3654" i="1"/>
  <c r="I3654" i="1"/>
  <c r="J3654" i="1"/>
  <c r="J3664" i="1"/>
  <c r="I3664" i="1"/>
  <c r="K3664" i="1"/>
  <c r="L3664" i="1"/>
  <c r="K3662" i="1"/>
  <c r="I3662" i="1"/>
  <c r="J3662" i="1"/>
  <c r="L3662" i="1"/>
  <c r="J3669" i="1"/>
  <c r="K3669" i="1"/>
  <c r="I3669" i="1"/>
  <c r="L3669" i="1"/>
  <c r="J3658" i="1"/>
  <c r="I3658" i="1"/>
  <c r="L3658" i="1"/>
  <c r="K3658" i="1"/>
  <c r="L3665" i="1"/>
  <c r="K3665" i="1"/>
  <c r="I3665" i="1"/>
  <c r="J3665" i="1"/>
  <c r="J3661" i="1"/>
  <c r="K3661" i="1"/>
  <c r="L3661" i="1"/>
  <c r="I3661" i="1"/>
  <c r="I3674" i="1"/>
  <c r="L3674" i="1"/>
  <c r="J3674" i="1"/>
  <c r="K3674" i="1"/>
  <c r="I3673" i="1"/>
  <c r="L3673" i="1"/>
  <c r="K3673" i="1"/>
  <c r="J3673" i="1"/>
  <c r="L3659" i="1"/>
  <c r="J3659" i="1"/>
  <c r="I3659" i="1"/>
  <c r="K3659" i="1"/>
  <c r="I3668" i="1"/>
  <c r="K3668" i="1"/>
  <c r="L3668" i="1"/>
  <c r="J3668" i="1"/>
  <c r="J3670" i="1"/>
  <c r="L3670" i="1"/>
  <c r="K3670" i="1"/>
  <c r="I3670" i="1"/>
  <c r="I2896" i="1"/>
  <c r="L2896" i="1"/>
  <c r="J2896" i="1"/>
  <c r="K2896" i="1"/>
  <c r="I2886" i="1"/>
  <c r="J2886" i="1"/>
  <c r="L2886" i="1"/>
  <c r="K2886" i="1"/>
  <c r="K2901" i="1"/>
  <c r="L2901" i="1"/>
  <c r="I2901" i="1"/>
  <c r="J2901" i="1"/>
  <c r="L2891" i="1"/>
  <c r="J2891" i="1"/>
  <c r="K2891" i="1"/>
  <c r="I2891" i="1"/>
  <c r="I2898" i="1"/>
  <c r="L2898" i="1"/>
  <c r="K2898" i="1"/>
  <c r="I2884" i="1"/>
  <c r="L2884" i="1"/>
  <c r="J2884" i="1"/>
  <c r="K2884" i="1"/>
  <c r="J2889" i="1"/>
  <c r="K2889" i="1"/>
  <c r="L2889" i="1"/>
  <c r="I2889" i="1"/>
  <c r="L2893" i="1"/>
  <c r="J2893" i="1"/>
  <c r="I2893" i="1"/>
  <c r="K2893" i="1"/>
  <c r="L2907" i="1"/>
  <c r="I2907" i="1"/>
  <c r="J2907" i="1"/>
  <c r="K2907" i="1"/>
  <c r="J2902" i="1"/>
  <c r="L2902" i="1"/>
  <c r="I2902" i="1"/>
  <c r="K2902" i="1"/>
  <c r="I2900" i="1"/>
  <c r="K2900" i="1"/>
  <c r="L2900" i="1"/>
  <c r="J2900" i="1"/>
  <c r="I2905" i="1"/>
  <c r="L2905" i="1"/>
  <c r="K2905" i="1"/>
  <c r="J2905" i="1"/>
  <c r="I2888" i="1"/>
  <c r="K2888" i="1"/>
  <c r="L2888" i="1"/>
  <c r="J2888" i="1"/>
  <c r="L2904" i="1"/>
  <c r="K2904" i="1"/>
  <c r="I2904" i="1"/>
  <c r="J2904" i="1"/>
  <c r="L2897" i="1"/>
  <c r="K2897" i="1"/>
  <c r="J2897" i="1"/>
  <c r="L2887" i="1"/>
  <c r="I2887" i="1"/>
  <c r="J2887" i="1"/>
  <c r="K2887" i="1"/>
  <c r="L2899" i="1"/>
  <c r="J2899" i="1"/>
  <c r="K2899" i="1"/>
  <c r="I2899" i="1"/>
  <c r="L2892" i="1"/>
  <c r="K2892" i="1"/>
  <c r="J2892" i="1"/>
  <c r="I2894" i="1"/>
  <c r="L2894" i="1"/>
  <c r="J2894" i="1"/>
  <c r="K2894" i="1"/>
  <c r="I2885" i="1"/>
  <c r="J2885" i="1"/>
  <c r="L2885" i="1"/>
  <c r="K2885" i="1"/>
  <c r="K2890" i="1"/>
  <c r="I2890" i="1"/>
  <c r="J2890" i="1"/>
  <c r="L2890" i="1"/>
  <c r="K2903" i="1"/>
  <c r="I2903" i="1"/>
  <c r="L2903" i="1"/>
  <c r="J2903" i="1"/>
  <c r="L2895" i="1"/>
  <c r="J2895" i="1"/>
  <c r="I2895" i="1"/>
  <c r="K2895" i="1"/>
  <c r="J2906" i="1"/>
  <c r="I2906" i="1"/>
  <c r="K2906" i="1"/>
  <c r="L2906" i="1"/>
  <c r="I3110" i="1"/>
  <c r="L3110" i="1"/>
  <c r="K3110" i="1"/>
  <c r="J3110" i="1"/>
  <c r="K3119" i="1"/>
  <c r="I3119" i="1"/>
  <c r="J3119" i="1"/>
  <c r="L3119" i="1"/>
  <c r="K3105" i="1"/>
  <c r="J3105" i="1"/>
  <c r="L3105" i="1"/>
  <c r="I3105" i="1"/>
  <c r="K3114" i="1"/>
  <c r="J3114" i="1"/>
  <c r="I3114" i="1"/>
  <c r="L3114" i="1"/>
  <c r="K3101" i="1"/>
  <c r="J3101" i="1"/>
  <c r="L3101" i="1"/>
  <c r="I3103" i="1"/>
  <c r="K3103" i="1"/>
  <c r="J3103" i="1"/>
  <c r="L3103" i="1"/>
  <c r="K3111" i="1"/>
  <c r="J3111" i="1"/>
  <c r="I3111" i="1"/>
  <c r="L3111" i="1"/>
  <c r="K3118" i="1"/>
  <c r="J3118" i="1"/>
  <c r="I3118" i="1"/>
  <c r="L3118" i="1"/>
  <c r="L3115" i="1"/>
  <c r="I3115" i="1"/>
  <c r="K3115" i="1"/>
  <c r="J3112" i="1"/>
  <c r="L3112" i="1"/>
  <c r="I3112" i="1"/>
  <c r="K3112" i="1"/>
  <c r="I3121" i="1"/>
  <c r="K3121" i="1"/>
  <c r="L3121" i="1"/>
  <c r="J3121" i="1"/>
  <c r="K3108" i="1"/>
  <c r="J3108" i="1"/>
  <c r="I3108" i="1"/>
  <c r="L3108" i="1"/>
  <c r="L3120" i="1"/>
  <c r="K3120" i="1"/>
  <c r="I3120" i="1"/>
  <c r="J3120" i="1"/>
  <c r="J3116" i="1"/>
  <c r="K3116" i="1"/>
  <c r="I3116" i="1"/>
  <c r="L3116" i="1"/>
  <c r="I3100" i="1"/>
  <c r="L3100" i="1"/>
  <c r="K3100" i="1"/>
  <c r="J3100" i="1"/>
  <c r="I3123" i="1"/>
  <c r="L3123" i="1"/>
  <c r="K3123" i="1"/>
  <c r="I3102" i="1"/>
  <c r="K3102" i="1"/>
  <c r="J3102" i="1"/>
  <c r="L3102" i="1"/>
  <c r="I3117" i="1"/>
  <c r="L3117" i="1"/>
  <c r="K3117" i="1"/>
  <c r="J3117" i="1"/>
  <c r="L3107" i="1"/>
  <c r="K3107" i="1"/>
  <c r="J3107" i="1"/>
  <c r="K3113" i="1"/>
  <c r="L3113" i="1"/>
  <c r="I3113" i="1"/>
  <c r="J3113" i="1"/>
  <c r="L3106" i="1"/>
  <c r="K3106" i="1"/>
  <c r="I3106" i="1"/>
  <c r="J3106" i="1"/>
  <c r="K3122" i="1"/>
  <c r="I3122" i="1"/>
  <c r="J3122" i="1"/>
  <c r="L3122" i="1"/>
  <c r="K3104" i="1"/>
  <c r="I3104" i="1"/>
  <c r="L3104" i="1"/>
  <c r="J3104" i="1"/>
  <c r="L3109" i="1"/>
  <c r="K3109" i="1"/>
  <c r="I3109" i="1"/>
  <c r="J3109" i="1"/>
  <c r="I2008" i="1"/>
  <c r="K2008" i="1"/>
  <c r="L2008" i="1"/>
  <c r="L1997" i="1"/>
  <c r="K1997" i="1"/>
  <c r="J1997" i="1"/>
  <c r="I1997" i="1"/>
  <c r="I2000" i="1"/>
  <c r="L2000" i="1"/>
  <c r="K2000" i="1"/>
  <c r="J2000" i="1"/>
  <c r="L1999" i="1"/>
  <c r="K1999" i="1"/>
  <c r="J1999" i="1"/>
  <c r="I1999" i="1"/>
  <c r="K2007" i="1"/>
  <c r="J2007" i="1"/>
  <c r="L2007" i="1"/>
  <c r="I2007" i="1"/>
  <c r="I2012" i="1"/>
  <c r="K2012" i="1"/>
  <c r="L2012" i="1"/>
  <c r="J2012" i="1"/>
  <c r="I2004" i="1"/>
  <c r="K2004" i="1"/>
  <c r="L2004" i="1"/>
  <c r="J2004" i="1"/>
  <c r="K2019" i="1"/>
  <c r="J2019" i="1"/>
  <c r="L2019" i="1"/>
  <c r="I2019" i="1"/>
  <c r="K2005" i="1"/>
  <c r="J2005" i="1"/>
  <c r="I2005" i="1"/>
  <c r="L2005" i="1"/>
  <c r="L1998" i="1"/>
  <c r="I1998" i="1"/>
  <c r="K1998" i="1"/>
  <c r="J1998" i="1"/>
  <c r="L2010" i="1"/>
  <c r="J2010" i="1"/>
  <c r="K2010" i="1"/>
  <c r="I2010" i="1"/>
  <c r="K2015" i="1"/>
  <c r="J2015" i="1"/>
  <c r="L2015" i="1"/>
  <c r="I2015" i="1"/>
  <c r="J2016" i="1"/>
  <c r="L2016" i="1"/>
  <c r="K2016" i="1"/>
  <c r="I2016" i="1"/>
  <c r="K2011" i="1"/>
  <c r="J2011" i="1"/>
  <c r="I2011" i="1"/>
  <c r="L2011" i="1"/>
  <c r="J2003" i="1"/>
  <c r="L2003" i="1"/>
  <c r="K2003" i="1"/>
  <c r="I2014" i="1"/>
  <c r="J2014" i="1"/>
  <c r="L2014" i="1"/>
  <c r="K2014" i="1"/>
  <c r="K2006" i="1"/>
  <c r="I2006" i="1"/>
  <c r="L2006" i="1"/>
  <c r="J2006" i="1"/>
  <c r="J2018" i="1"/>
  <c r="I2018" i="1"/>
  <c r="K2018" i="1"/>
  <c r="L2018" i="1"/>
  <c r="I2002" i="1"/>
  <c r="L2002" i="1"/>
  <c r="K2002" i="1"/>
  <c r="J2002" i="1"/>
  <c r="J2001" i="1"/>
  <c r="L2001" i="1"/>
  <c r="K2001" i="1"/>
  <c r="I2001" i="1"/>
  <c r="K2017" i="1"/>
  <c r="I2017" i="1"/>
  <c r="L2017" i="1"/>
  <c r="J2017" i="1"/>
  <c r="I1996" i="1"/>
  <c r="K1996" i="1"/>
  <c r="J1996" i="1"/>
  <c r="L1996" i="1"/>
  <c r="L2009" i="1"/>
  <c r="K2009" i="1"/>
  <c r="I2009" i="1"/>
  <c r="J2009" i="1"/>
  <c r="L2013" i="1"/>
  <c r="K2013" i="1"/>
  <c r="I2013" i="1"/>
  <c r="J2013" i="1"/>
  <c r="L4634" i="1"/>
  <c r="K4634" i="1"/>
  <c r="K4632" i="1"/>
  <c r="L4632" i="1"/>
  <c r="L4612" i="1"/>
  <c r="K4612" i="1"/>
  <c r="K4620" i="1"/>
  <c r="L4620" i="1"/>
  <c r="L4633" i="1"/>
  <c r="K4633" i="1"/>
  <c r="K4619" i="1"/>
  <c r="L4619" i="1"/>
  <c r="K4628" i="1"/>
  <c r="L4628" i="1"/>
  <c r="K4624" i="1"/>
  <c r="L4624" i="1"/>
  <c r="L4616" i="1"/>
  <c r="K4616" i="1"/>
  <c r="K4615" i="1"/>
  <c r="L4615" i="1"/>
  <c r="L4627" i="1"/>
  <c r="K4627" i="1"/>
  <c r="K4623" i="1"/>
  <c r="L4623" i="1"/>
  <c r="L4631" i="1"/>
  <c r="K4631" i="1"/>
  <c r="L4625" i="1"/>
  <c r="K4625" i="1"/>
  <c r="K4629" i="1"/>
  <c r="L4629" i="1"/>
  <c r="L4617" i="1"/>
  <c r="K4617" i="1"/>
  <c r="K4635" i="1"/>
  <c r="L4635" i="1"/>
  <c r="K4614" i="1"/>
  <c r="L4614" i="1"/>
  <c r="K4618" i="1"/>
  <c r="L4618" i="1"/>
  <c r="L4621" i="1"/>
  <c r="K4621" i="1"/>
  <c r="K4613" i="1"/>
  <c r="L4613" i="1"/>
  <c r="L4626" i="1"/>
  <c r="K4626" i="1"/>
  <c r="K4630" i="1"/>
  <c r="L4630" i="1"/>
  <c r="L4622" i="1"/>
  <c r="K4622" i="1"/>
  <c r="L474" i="1"/>
  <c r="K474" i="1"/>
  <c r="J474" i="1"/>
  <c r="I474" i="1"/>
  <c r="K460" i="1"/>
  <c r="I460" i="1"/>
  <c r="L460" i="1"/>
  <c r="J460" i="1"/>
  <c r="K463" i="1"/>
  <c r="J463" i="1"/>
  <c r="I463" i="1"/>
  <c r="L463" i="1"/>
  <c r="L468" i="1"/>
  <c r="K468" i="1"/>
  <c r="J468" i="1"/>
  <c r="I468" i="1"/>
  <c r="L466" i="1"/>
  <c r="K466" i="1"/>
  <c r="I466" i="1"/>
  <c r="J471" i="1"/>
  <c r="K471" i="1"/>
  <c r="I471" i="1"/>
  <c r="L471" i="1"/>
  <c r="K478" i="1"/>
  <c r="I478" i="1"/>
  <c r="L478" i="1"/>
  <c r="J478" i="1"/>
  <c r="L467" i="1"/>
  <c r="K467" i="1"/>
  <c r="I467" i="1"/>
  <c r="J467" i="1"/>
  <c r="I480" i="1"/>
  <c r="J480" i="1"/>
  <c r="L480" i="1"/>
  <c r="K480" i="1"/>
  <c r="I473" i="1"/>
  <c r="L473" i="1"/>
  <c r="K473" i="1"/>
  <c r="J472" i="1"/>
  <c r="K472" i="1"/>
  <c r="L472" i="1"/>
  <c r="I472" i="1"/>
  <c r="K481" i="1"/>
  <c r="J481" i="1"/>
  <c r="I481" i="1"/>
  <c r="L481" i="1"/>
  <c r="I469" i="1"/>
  <c r="J469" i="1"/>
  <c r="L469" i="1"/>
  <c r="K469" i="1"/>
  <c r="L476" i="1"/>
  <c r="J476" i="1"/>
  <c r="K476" i="1"/>
  <c r="I476" i="1"/>
  <c r="L461" i="1"/>
  <c r="K461" i="1"/>
  <c r="I461" i="1"/>
  <c r="J461" i="1"/>
  <c r="K462" i="1"/>
  <c r="J462" i="1"/>
  <c r="I462" i="1"/>
  <c r="L462" i="1"/>
  <c r="L482" i="1"/>
  <c r="I482" i="1"/>
  <c r="K482" i="1"/>
  <c r="J482" i="1"/>
  <c r="I483" i="1"/>
  <c r="K483" i="1"/>
  <c r="L483" i="1"/>
  <c r="J483" i="1"/>
  <c r="I464" i="1"/>
  <c r="K464" i="1"/>
  <c r="L464" i="1"/>
  <c r="J464" i="1"/>
  <c r="J470" i="1"/>
  <c r="K470" i="1"/>
  <c r="I470" i="1"/>
  <c r="L470" i="1"/>
  <c r="I477" i="1"/>
  <c r="K477" i="1"/>
  <c r="L477" i="1"/>
  <c r="L465" i="1"/>
  <c r="J465" i="1"/>
  <c r="K465" i="1"/>
  <c r="I465" i="1"/>
  <c r="L479" i="1"/>
  <c r="I479" i="1"/>
  <c r="J479" i="1"/>
  <c r="K479" i="1"/>
  <c r="I475" i="1"/>
  <c r="J475" i="1"/>
  <c r="K475" i="1"/>
  <c r="L475" i="1"/>
  <c r="K5225" i="1"/>
  <c r="L5225" i="1"/>
  <c r="K5221" i="1"/>
  <c r="L5221" i="1"/>
  <c r="L5229" i="1"/>
  <c r="K5229" i="1"/>
  <c r="K5222" i="1"/>
  <c r="L5222" i="1"/>
  <c r="K5232" i="1"/>
  <c r="L5232" i="1"/>
  <c r="L5231" i="1"/>
  <c r="K5231" i="1"/>
  <c r="L5227" i="1"/>
  <c r="K5227" i="1"/>
  <c r="L5226" i="1"/>
  <c r="K5226" i="1"/>
  <c r="L5214" i="1"/>
  <c r="K5214" i="1"/>
  <c r="K5235" i="1"/>
  <c r="L5235" i="1"/>
  <c r="L5224" i="1"/>
  <c r="K5224" i="1"/>
  <c r="K5228" i="1"/>
  <c r="L5228" i="1"/>
  <c r="K5230" i="1"/>
  <c r="L5230" i="1"/>
  <c r="K5234" i="1"/>
  <c r="L5234" i="1"/>
  <c r="L5217" i="1"/>
  <c r="K5217" i="1"/>
  <c r="L5220" i="1"/>
  <c r="K5220" i="1"/>
  <c r="L5212" i="1"/>
  <c r="K5212" i="1"/>
  <c r="L5233" i="1"/>
  <c r="K5233" i="1"/>
  <c r="L5218" i="1"/>
  <c r="K5218" i="1"/>
  <c r="L5215" i="1"/>
  <c r="K5215" i="1"/>
  <c r="K5219" i="1"/>
  <c r="L5219" i="1"/>
  <c r="L5216" i="1"/>
  <c r="K5216" i="1"/>
  <c r="K5213" i="1"/>
  <c r="L5213" i="1"/>
  <c r="L5223" i="1"/>
  <c r="K5223" i="1"/>
  <c r="L1436" i="1"/>
  <c r="K1436" i="1"/>
  <c r="J1436" i="1"/>
  <c r="L1428" i="1"/>
  <c r="J1428" i="1"/>
  <c r="K1428" i="1"/>
  <c r="I1428" i="1"/>
  <c r="I1439" i="1"/>
  <c r="K1439" i="1"/>
  <c r="L1439" i="1"/>
  <c r="J1439" i="1"/>
  <c r="K1426" i="1"/>
  <c r="L1426" i="1"/>
  <c r="J1426" i="1"/>
  <c r="I1426" i="1"/>
  <c r="J1422" i="1"/>
  <c r="K1422" i="1"/>
  <c r="I1422" i="1"/>
  <c r="L1422" i="1"/>
  <c r="J1430" i="1"/>
  <c r="L1430" i="1"/>
  <c r="K1430" i="1"/>
  <c r="K1425" i="1"/>
  <c r="L1425" i="1"/>
  <c r="J1425" i="1"/>
  <c r="J1442" i="1"/>
  <c r="I1442" i="1"/>
  <c r="K1442" i="1"/>
  <c r="L1442" i="1"/>
  <c r="I1435" i="1"/>
  <c r="L1435" i="1"/>
  <c r="K1435" i="1"/>
  <c r="L1429" i="1"/>
  <c r="J1429" i="1"/>
  <c r="K1429" i="1"/>
  <c r="K1420" i="1"/>
  <c r="L1420" i="1"/>
  <c r="I1420" i="1"/>
  <c r="J1420" i="1"/>
  <c r="I1440" i="1"/>
  <c r="K1440" i="1"/>
  <c r="L1440" i="1"/>
  <c r="J1440" i="1"/>
  <c r="J1443" i="1"/>
  <c r="L1443" i="1"/>
  <c r="K1443" i="1"/>
  <c r="J1437" i="1"/>
  <c r="K1437" i="1"/>
  <c r="L1437" i="1"/>
  <c r="K1433" i="1"/>
  <c r="J1433" i="1"/>
  <c r="L1433" i="1"/>
  <c r="I1433" i="1"/>
  <c r="K1431" i="1"/>
  <c r="I1431" i="1"/>
  <c r="J1431" i="1"/>
  <c r="L1431" i="1"/>
  <c r="I1434" i="1"/>
  <c r="J1434" i="1"/>
  <c r="K1434" i="1"/>
  <c r="L1434" i="1"/>
  <c r="J1441" i="1"/>
  <c r="I1441" i="1"/>
  <c r="K1441" i="1"/>
  <c r="L1441" i="1"/>
  <c r="I1423" i="1"/>
  <c r="K1423" i="1"/>
  <c r="J1423" i="1"/>
  <c r="L1423" i="1"/>
  <c r="L1438" i="1"/>
  <c r="I1438" i="1"/>
  <c r="K1438" i="1"/>
  <c r="I1421" i="1"/>
  <c r="J1421" i="1"/>
  <c r="L1421" i="1"/>
  <c r="K1421" i="1"/>
  <c r="L1427" i="1"/>
  <c r="K1427" i="1"/>
  <c r="J1427" i="1"/>
  <c r="I1427" i="1"/>
  <c r="J1432" i="1"/>
  <c r="K1432" i="1"/>
  <c r="I1432" i="1"/>
  <c r="L1432" i="1"/>
  <c r="J1424" i="1"/>
  <c r="K1424" i="1"/>
  <c r="I1424" i="1"/>
  <c r="L1424" i="1"/>
  <c r="L4242" i="1"/>
  <c r="K4242" i="1"/>
  <c r="L4235" i="1"/>
  <c r="K4235" i="1"/>
  <c r="L4251" i="1"/>
  <c r="K4251" i="1"/>
  <c r="L4230" i="1"/>
  <c r="K4230" i="1"/>
  <c r="K4237" i="1"/>
  <c r="L4237" i="1"/>
  <c r="L4250" i="1"/>
  <c r="K4250" i="1"/>
  <c r="K4236" i="1"/>
  <c r="L4236" i="1"/>
  <c r="L4229" i="1"/>
  <c r="K4229" i="1"/>
  <c r="K4248" i="1"/>
  <c r="L4248" i="1"/>
  <c r="L4246" i="1"/>
  <c r="K4246" i="1"/>
  <c r="L4228" i="1"/>
  <c r="K4228" i="1"/>
  <c r="L4247" i="1"/>
  <c r="K4247" i="1"/>
  <c r="K4244" i="1"/>
  <c r="L4244" i="1"/>
  <c r="K4231" i="1"/>
  <c r="L4231" i="1"/>
  <c r="K4245" i="1"/>
  <c r="L4245" i="1"/>
  <c r="L4234" i="1"/>
  <c r="K4234" i="1"/>
  <c r="K4239" i="1"/>
  <c r="L4239" i="1"/>
  <c r="K4232" i="1"/>
  <c r="L4232" i="1"/>
  <c r="L4243" i="1"/>
  <c r="K4243" i="1"/>
  <c r="K4240" i="1"/>
  <c r="L4240" i="1"/>
  <c r="K4238" i="1"/>
  <c r="L4238" i="1"/>
  <c r="L4233" i="1"/>
  <c r="K4233" i="1"/>
  <c r="L4241" i="1"/>
  <c r="K4241" i="1"/>
  <c r="K4249" i="1"/>
  <c r="L4249" i="1"/>
  <c r="K4833" i="1"/>
  <c r="L4833" i="1"/>
  <c r="K4831" i="1"/>
  <c r="L4831" i="1"/>
  <c r="L4841" i="1"/>
  <c r="K4841" i="1"/>
  <c r="L4847" i="1"/>
  <c r="K4847" i="1"/>
  <c r="L4839" i="1"/>
  <c r="K4839" i="1"/>
  <c r="K4846" i="1"/>
  <c r="L4846" i="1"/>
  <c r="K4828" i="1"/>
  <c r="L4828" i="1"/>
  <c r="K4836" i="1"/>
  <c r="L4836" i="1"/>
  <c r="K4837" i="1"/>
  <c r="L4837" i="1"/>
  <c r="K4835" i="1"/>
  <c r="L4835" i="1"/>
  <c r="K4840" i="1"/>
  <c r="L4840" i="1"/>
  <c r="K4832" i="1"/>
  <c r="L4832" i="1"/>
  <c r="K4844" i="1"/>
  <c r="L4844" i="1"/>
  <c r="K4829" i="1"/>
  <c r="L4829" i="1"/>
  <c r="K4851" i="1"/>
  <c r="L4851" i="1"/>
  <c r="K4834" i="1"/>
  <c r="L4834" i="1"/>
  <c r="L4850" i="1"/>
  <c r="K4850" i="1"/>
  <c r="L4838" i="1"/>
  <c r="K4838" i="1"/>
  <c r="L4843" i="1"/>
  <c r="K4843" i="1"/>
  <c r="K4848" i="1"/>
  <c r="L4848" i="1"/>
  <c r="K4842" i="1"/>
  <c r="L4842" i="1"/>
  <c r="K4849" i="1"/>
  <c r="L4849" i="1"/>
  <c r="K4845" i="1"/>
  <c r="L4845" i="1"/>
  <c r="L4830" i="1"/>
  <c r="K4830" i="1"/>
  <c r="J4357" i="1"/>
  <c r="I4357" i="1"/>
  <c r="K4357" i="1"/>
  <c r="L4357" i="1"/>
  <c r="L4359" i="1"/>
  <c r="K4359" i="1"/>
  <c r="J4359" i="1"/>
  <c r="I4359" i="1"/>
  <c r="L4366" i="1"/>
  <c r="J4366" i="1"/>
  <c r="K4366" i="1"/>
  <c r="I4366" i="1"/>
  <c r="I4356" i="1"/>
  <c r="K4356" i="1"/>
  <c r="L4356" i="1"/>
  <c r="J4356" i="1"/>
  <c r="J4367" i="1"/>
  <c r="L4367" i="1"/>
  <c r="I4367" i="1"/>
  <c r="K4367" i="1"/>
  <c r="J4363" i="1"/>
  <c r="I4363" i="1"/>
  <c r="L4363" i="1"/>
  <c r="K4363" i="1"/>
  <c r="K4368" i="1"/>
  <c r="I4368" i="1"/>
  <c r="J4368" i="1"/>
  <c r="L4368" i="1"/>
  <c r="I4369" i="1"/>
  <c r="L4369" i="1"/>
  <c r="K4369" i="1"/>
  <c r="J4369" i="1"/>
  <c r="K4365" i="1"/>
  <c r="I4365" i="1"/>
  <c r="L4365" i="1"/>
  <c r="J4365" i="1"/>
  <c r="K4351" i="1"/>
  <c r="L4351" i="1"/>
  <c r="I4351" i="1"/>
  <c r="J4351" i="1"/>
  <c r="L4352" i="1"/>
  <c r="I4352" i="1"/>
  <c r="K4352" i="1"/>
  <c r="J4352" i="1"/>
  <c r="K4349" i="1"/>
  <c r="I4349" i="1"/>
  <c r="L4349" i="1"/>
  <c r="J4349" i="1"/>
  <c r="J4348" i="1"/>
  <c r="I4348" i="1"/>
  <c r="K4348" i="1"/>
  <c r="L4348" i="1"/>
  <c r="J4371" i="1"/>
  <c r="I4371" i="1"/>
  <c r="K4371" i="1"/>
  <c r="L4371" i="1"/>
  <c r="K4361" i="1"/>
  <c r="I4361" i="1"/>
  <c r="L4361" i="1"/>
  <c r="J4361" i="1"/>
  <c r="J4355" i="1"/>
  <c r="I4355" i="1"/>
  <c r="L4355" i="1"/>
  <c r="K4355" i="1"/>
  <c r="J4364" i="1"/>
  <c r="I4364" i="1"/>
  <c r="K4364" i="1"/>
  <c r="L4364" i="1"/>
  <c r="K4358" i="1"/>
  <c r="I4358" i="1"/>
  <c r="L4358" i="1"/>
  <c r="J4358" i="1"/>
  <c r="L4370" i="1"/>
  <c r="I4370" i="1"/>
  <c r="K4370" i="1"/>
  <c r="J4370" i="1"/>
  <c r="L4354" i="1"/>
  <c r="J4354" i="1"/>
  <c r="I4354" i="1"/>
  <c r="K4354" i="1"/>
  <c r="K4353" i="1"/>
  <c r="L4353" i="1"/>
  <c r="J4353" i="1"/>
  <c r="I4353" i="1"/>
  <c r="I4362" i="1"/>
  <c r="L4362" i="1"/>
  <c r="J4362" i="1"/>
  <c r="K4362" i="1"/>
  <c r="L4360" i="1"/>
  <c r="K4360" i="1"/>
  <c r="I4360" i="1"/>
  <c r="J4360" i="1"/>
  <c r="K4350" i="1"/>
  <c r="L4350" i="1"/>
  <c r="I4350" i="1"/>
  <c r="J4350" i="1"/>
  <c r="I1158" i="1"/>
  <c r="K1158" i="1"/>
  <c r="L1158" i="1"/>
  <c r="L1175" i="1"/>
  <c r="K1175" i="1"/>
  <c r="J1175" i="1"/>
  <c r="I1175" i="1"/>
  <c r="J1159" i="1"/>
  <c r="L1159" i="1"/>
  <c r="I1159" i="1"/>
  <c r="K1159" i="1"/>
  <c r="J1166" i="1"/>
  <c r="I1166" i="1"/>
  <c r="L1166" i="1"/>
  <c r="K1166" i="1"/>
  <c r="J1178" i="1"/>
  <c r="L1178" i="1"/>
  <c r="K1178" i="1"/>
  <c r="I1170" i="1"/>
  <c r="L1170" i="1"/>
  <c r="K1170" i="1"/>
  <c r="J1170" i="1"/>
  <c r="L1169" i="1"/>
  <c r="J1169" i="1"/>
  <c r="K1169" i="1"/>
  <c r="I1169" i="1"/>
  <c r="I1164" i="1"/>
  <c r="L1164" i="1"/>
  <c r="J1164" i="1"/>
  <c r="K1164" i="1"/>
  <c r="L1157" i="1"/>
  <c r="K1157" i="1"/>
  <c r="J1157" i="1"/>
  <c r="I1157" i="1"/>
  <c r="L1160" i="1"/>
  <c r="I1160" i="1"/>
  <c r="K1160" i="1"/>
  <c r="J1160" i="1"/>
  <c r="K1168" i="1"/>
  <c r="L1168" i="1"/>
  <c r="I1168" i="1"/>
  <c r="J1168" i="1"/>
  <c r="J1177" i="1"/>
  <c r="L1177" i="1"/>
  <c r="I1177" i="1"/>
  <c r="K1177" i="1"/>
  <c r="L1173" i="1"/>
  <c r="I1173" i="1"/>
  <c r="J1173" i="1"/>
  <c r="K1173" i="1"/>
  <c r="J1161" i="1"/>
  <c r="K1161" i="1"/>
  <c r="I1161" i="1"/>
  <c r="L1161" i="1"/>
  <c r="J1162" i="1"/>
  <c r="L1162" i="1"/>
  <c r="K1162" i="1"/>
  <c r="I1162" i="1"/>
  <c r="I1167" i="1"/>
  <c r="J1167" i="1"/>
  <c r="L1167" i="1"/>
  <c r="K1167" i="1"/>
  <c r="J1176" i="1"/>
  <c r="I1176" i="1"/>
  <c r="L1176" i="1"/>
  <c r="K1176" i="1"/>
  <c r="J1163" i="1"/>
  <c r="L1163" i="1"/>
  <c r="I1163" i="1"/>
  <c r="K1163" i="1"/>
  <c r="L1172" i="1"/>
  <c r="J1172" i="1"/>
  <c r="I1172" i="1"/>
  <c r="K1172" i="1"/>
  <c r="K1165" i="1"/>
  <c r="J1165" i="1"/>
  <c r="L1165" i="1"/>
  <c r="I1171" i="1"/>
  <c r="L1171" i="1"/>
  <c r="J1171" i="1"/>
  <c r="K1171" i="1"/>
  <c r="I1156" i="1"/>
  <c r="J1156" i="1"/>
  <c r="K1156" i="1"/>
  <c r="L1156" i="1"/>
  <c r="I1179" i="1"/>
  <c r="J1179" i="1"/>
  <c r="K1179" i="1"/>
  <c r="L1179" i="1"/>
  <c r="J1174" i="1"/>
  <c r="L1174" i="1"/>
  <c r="K1174" i="1"/>
  <c r="I1174" i="1"/>
  <c r="J397" i="1"/>
  <c r="L397" i="1"/>
  <c r="K397" i="1"/>
  <c r="K410" i="1"/>
  <c r="L410" i="1"/>
  <c r="I410" i="1"/>
  <c r="K399" i="1"/>
  <c r="I399" i="1"/>
  <c r="L399" i="1"/>
  <c r="J399" i="1"/>
  <c r="J393" i="1"/>
  <c r="I393" i="1"/>
  <c r="L393" i="1"/>
  <c r="K393" i="1"/>
  <c r="I398" i="1"/>
  <c r="L398" i="1"/>
  <c r="J398" i="1"/>
  <c r="K398" i="1"/>
  <c r="J392" i="1"/>
  <c r="K392" i="1"/>
  <c r="L392" i="1"/>
  <c r="I392" i="1"/>
  <c r="K394" i="1"/>
  <c r="J394" i="1"/>
  <c r="I394" i="1"/>
  <c r="L394" i="1"/>
  <c r="L408" i="1"/>
  <c r="K408" i="1"/>
  <c r="I408" i="1"/>
  <c r="J408" i="1"/>
  <c r="I395" i="1"/>
  <c r="L395" i="1"/>
  <c r="K395" i="1"/>
  <c r="L400" i="1"/>
  <c r="I400" i="1"/>
  <c r="J400" i="1"/>
  <c r="K400" i="1"/>
  <c r="L396" i="1"/>
  <c r="K396" i="1"/>
  <c r="I396" i="1"/>
  <c r="J396" i="1"/>
  <c r="L388" i="1"/>
  <c r="K388" i="1"/>
  <c r="J388" i="1"/>
  <c r="I388" i="1"/>
  <c r="I389" i="1"/>
  <c r="K389" i="1"/>
  <c r="L389" i="1"/>
  <c r="J389" i="1"/>
  <c r="I405" i="1"/>
  <c r="L405" i="1"/>
  <c r="K405" i="1"/>
  <c r="K390" i="1"/>
  <c r="I390" i="1"/>
  <c r="J390" i="1"/>
  <c r="L390" i="1"/>
  <c r="K407" i="1"/>
  <c r="J407" i="1"/>
  <c r="L407" i="1"/>
  <c r="I407" i="1"/>
  <c r="I409" i="1"/>
  <c r="L409" i="1"/>
  <c r="K409" i="1"/>
  <c r="J409" i="1"/>
  <c r="J403" i="1"/>
  <c r="L403" i="1"/>
  <c r="K403" i="1"/>
  <c r="I403" i="1"/>
  <c r="L402" i="1"/>
  <c r="I402" i="1"/>
  <c r="K402" i="1"/>
  <c r="J411" i="1"/>
  <c r="L411" i="1"/>
  <c r="K411" i="1"/>
  <c r="I411" i="1"/>
  <c r="J404" i="1"/>
  <c r="I404" i="1"/>
  <c r="K404" i="1"/>
  <c r="L404" i="1"/>
  <c r="L391" i="1"/>
  <c r="K391" i="1"/>
  <c r="J391" i="1"/>
  <c r="I391" i="1"/>
  <c r="L401" i="1"/>
  <c r="K401" i="1"/>
  <c r="J401" i="1"/>
  <c r="I401" i="1"/>
  <c r="I406" i="1"/>
  <c r="K406" i="1"/>
  <c r="J406" i="1"/>
  <c r="L406" i="1"/>
  <c r="L1973" i="1"/>
  <c r="K1973" i="1"/>
  <c r="I1973" i="1"/>
  <c r="J1973" i="1"/>
  <c r="K1978" i="1"/>
  <c r="J1978" i="1"/>
  <c r="L1978" i="1"/>
  <c r="I1978" i="1"/>
  <c r="I1990" i="1"/>
  <c r="J1990" i="1"/>
  <c r="L1990" i="1"/>
  <c r="K1990" i="1"/>
  <c r="L1989" i="1"/>
  <c r="J1989" i="1"/>
  <c r="K1989" i="1"/>
  <c r="I1989" i="1"/>
  <c r="J1972" i="1"/>
  <c r="I1972" i="1"/>
  <c r="K1972" i="1"/>
  <c r="L1972" i="1"/>
  <c r="L1987" i="1"/>
  <c r="K1987" i="1"/>
  <c r="I1987" i="1"/>
  <c r="J1987" i="1"/>
  <c r="L1992" i="1"/>
  <c r="K1992" i="1"/>
  <c r="I1992" i="1"/>
  <c r="J1992" i="1"/>
  <c r="J1995" i="1"/>
  <c r="K1995" i="1"/>
  <c r="I1995" i="1"/>
  <c r="L1995" i="1"/>
  <c r="K1986" i="1"/>
  <c r="J1986" i="1"/>
  <c r="I1986" i="1"/>
  <c r="L1986" i="1"/>
  <c r="L1993" i="1"/>
  <c r="J1993" i="1"/>
  <c r="I1993" i="1"/>
  <c r="K1993" i="1"/>
  <c r="K1991" i="1"/>
  <c r="L1991" i="1"/>
  <c r="J1991" i="1"/>
  <c r="I1991" i="1"/>
  <c r="I1985" i="1"/>
  <c r="K1985" i="1"/>
  <c r="J1985" i="1"/>
  <c r="L1985" i="1"/>
  <c r="K1981" i="1"/>
  <c r="L1981" i="1"/>
  <c r="J1981" i="1"/>
  <c r="I1988" i="1"/>
  <c r="K1988" i="1"/>
  <c r="L1988" i="1"/>
  <c r="J1988" i="1"/>
  <c r="L1983" i="1"/>
  <c r="J1983" i="1"/>
  <c r="I1983" i="1"/>
  <c r="K1983" i="1"/>
  <c r="L1980" i="1"/>
  <c r="I1980" i="1"/>
  <c r="J1980" i="1"/>
  <c r="K1980" i="1"/>
  <c r="J1994" i="1"/>
  <c r="K1994" i="1"/>
  <c r="I1994" i="1"/>
  <c r="L1994" i="1"/>
  <c r="J1974" i="1"/>
  <c r="K1974" i="1"/>
  <c r="L1974" i="1"/>
  <c r="I1974" i="1"/>
  <c r="J1975" i="1"/>
  <c r="I1975" i="1"/>
  <c r="K1975" i="1"/>
  <c r="L1975" i="1"/>
  <c r="L1979" i="1"/>
  <c r="K1979" i="1"/>
  <c r="J1979" i="1"/>
  <c r="K1982" i="1"/>
  <c r="J1982" i="1"/>
  <c r="L1982" i="1"/>
  <c r="I1982" i="1"/>
  <c r="I1977" i="1"/>
  <c r="K1977" i="1"/>
  <c r="L1977" i="1"/>
  <c r="J1977" i="1"/>
  <c r="L1976" i="1"/>
  <c r="J1976" i="1"/>
  <c r="K1976" i="1"/>
  <c r="I1976" i="1"/>
  <c r="K1984" i="1"/>
  <c r="L1984" i="1"/>
  <c r="J1984" i="1"/>
  <c r="I1984" i="1"/>
  <c r="L3934" i="1"/>
  <c r="K3934" i="1"/>
  <c r="L3923" i="1"/>
  <c r="K3923" i="1"/>
  <c r="K3927" i="1"/>
  <c r="L3927" i="1"/>
  <c r="K3938" i="1"/>
  <c r="L3938" i="1"/>
  <c r="K3930" i="1"/>
  <c r="L3930" i="1"/>
  <c r="L3926" i="1"/>
  <c r="K3926" i="1"/>
  <c r="L3916" i="1"/>
  <c r="K3916" i="1"/>
  <c r="K3925" i="1"/>
  <c r="L3925" i="1"/>
  <c r="L3918" i="1"/>
  <c r="K3918" i="1"/>
  <c r="K3937" i="1"/>
  <c r="L3937" i="1"/>
  <c r="K3921" i="1"/>
  <c r="L3921" i="1"/>
  <c r="K3939" i="1"/>
  <c r="L3939" i="1"/>
  <c r="L3919" i="1"/>
  <c r="K3919" i="1"/>
  <c r="L3920" i="1"/>
  <c r="K3920" i="1"/>
  <c r="L3917" i="1"/>
  <c r="K3917" i="1"/>
  <c r="L3936" i="1"/>
  <c r="K3936" i="1"/>
  <c r="L3924" i="1"/>
  <c r="K3924" i="1"/>
  <c r="K3929" i="1"/>
  <c r="L3929" i="1"/>
  <c r="L3922" i="1"/>
  <c r="K3922" i="1"/>
  <c r="L3932" i="1"/>
  <c r="K3932" i="1"/>
  <c r="L3935" i="1"/>
  <c r="K3935" i="1"/>
  <c r="K3928" i="1"/>
  <c r="L3928" i="1"/>
  <c r="L3933" i="1"/>
  <c r="K3933" i="1"/>
  <c r="K3931" i="1"/>
  <c r="L3931" i="1"/>
  <c r="K5075" i="1"/>
  <c r="L5075" i="1"/>
  <c r="K5085" i="1"/>
  <c r="L5085" i="1"/>
  <c r="K5087" i="1"/>
  <c r="L5087" i="1"/>
  <c r="K5070" i="1"/>
  <c r="L5070" i="1"/>
  <c r="K5072" i="1"/>
  <c r="L5072" i="1"/>
  <c r="K5068" i="1"/>
  <c r="L5068" i="1"/>
  <c r="K5091" i="1"/>
  <c r="L5091" i="1"/>
  <c r="K5088" i="1"/>
  <c r="L5088" i="1"/>
  <c r="K5081" i="1"/>
  <c r="L5081" i="1"/>
  <c r="L5080" i="1"/>
  <c r="K5080" i="1"/>
  <c r="L5079" i="1"/>
  <c r="K5079" i="1"/>
  <c r="L5083" i="1"/>
  <c r="K5083" i="1"/>
  <c r="L5073" i="1"/>
  <c r="K5073" i="1"/>
  <c r="L5084" i="1"/>
  <c r="K5084" i="1"/>
  <c r="K5090" i="1"/>
  <c r="L5090" i="1"/>
  <c r="L5074" i="1"/>
  <c r="K5074" i="1"/>
  <c r="L5082" i="1"/>
  <c r="K5082" i="1"/>
  <c r="L5071" i="1"/>
  <c r="K5071" i="1"/>
  <c r="L5078" i="1"/>
  <c r="K5078" i="1"/>
  <c r="K5089" i="1"/>
  <c r="L5089" i="1"/>
  <c r="K5069" i="1"/>
  <c r="L5069" i="1"/>
  <c r="L5077" i="1"/>
  <c r="K5077" i="1"/>
  <c r="K5076" i="1"/>
  <c r="L5076" i="1"/>
  <c r="K5086" i="1"/>
  <c r="L5086" i="1"/>
  <c r="L4787" i="1"/>
  <c r="K4787" i="1"/>
  <c r="L4798" i="1"/>
  <c r="K4798" i="1"/>
  <c r="L4792" i="1"/>
  <c r="K4792" i="1"/>
  <c r="K4803" i="1"/>
  <c r="L4803" i="1"/>
  <c r="L4780" i="1"/>
  <c r="K4780" i="1"/>
  <c r="K4788" i="1"/>
  <c r="L4788" i="1"/>
  <c r="L4799" i="1"/>
  <c r="K4799" i="1"/>
  <c r="K4794" i="1"/>
  <c r="L4794" i="1"/>
  <c r="L4791" i="1"/>
  <c r="K4791" i="1"/>
  <c r="K4796" i="1"/>
  <c r="L4796" i="1"/>
  <c r="L4790" i="1"/>
  <c r="K4790" i="1"/>
  <c r="L4786" i="1"/>
  <c r="K4786" i="1"/>
  <c r="K4782" i="1"/>
  <c r="L4782" i="1"/>
  <c r="L4795" i="1"/>
  <c r="K4795" i="1"/>
  <c r="L4800" i="1"/>
  <c r="K4800" i="1"/>
  <c r="K4801" i="1"/>
  <c r="L4801" i="1"/>
  <c r="L4781" i="1"/>
  <c r="K4781" i="1"/>
  <c r="K4784" i="1"/>
  <c r="L4784" i="1"/>
  <c r="L4793" i="1"/>
  <c r="K4793" i="1"/>
  <c r="L4785" i="1"/>
  <c r="K4785" i="1"/>
  <c r="L4783" i="1"/>
  <c r="K4783" i="1"/>
  <c r="L4789" i="1"/>
  <c r="K4789" i="1"/>
  <c r="K4802" i="1"/>
  <c r="L4802" i="1"/>
  <c r="K4797" i="1"/>
  <c r="L4797" i="1"/>
  <c r="J208" i="1"/>
  <c r="I208" i="1"/>
  <c r="L208" i="1"/>
  <c r="K208" i="1"/>
  <c r="I196" i="1"/>
  <c r="L196" i="1"/>
  <c r="K196" i="1"/>
  <c r="J196" i="1"/>
  <c r="K210" i="1"/>
  <c r="I210" i="1"/>
  <c r="L210" i="1"/>
  <c r="L219" i="1"/>
  <c r="I219" i="1"/>
  <c r="K219" i="1"/>
  <c r="J219" i="1"/>
  <c r="J202" i="1"/>
  <c r="I202" i="1"/>
  <c r="K202" i="1"/>
  <c r="L202" i="1"/>
  <c r="L198" i="1"/>
  <c r="I198" i="1"/>
  <c r="J198" i="1"/>
  <c r="K198" i="1"/>
  <c r="L205" i="1"/>
  <c r="I205" i="1"/>
  <c r="J205" i="1"/>
  <c r="K205" i="1"/>
  <c r="L207" i="1"/>
  <c r="I207" i="1"/>
  <c r="J207" i="1"/>
  <c r="K207" i="1"/>
  <c r="K212" i="1"/>
  <c r="J212" i="1"/>
  <c r="I212" i="1"/>
  <c r="L212" i="1"/>
  <c r="K204" i="1"/>
  <c r="J204" i="1"/>
  <c r="I204" i="1"/>
  <c r="L204" i="1"/>
  <c r="K217" i="1"/>
  <c r="L217" i="1"/>
  <c r="I217" i="1"/>
  <c r="J217" i="1"/>
  <c r="J206" i="1"/>
  <c r="K206" i="1"/>
  <c r="L206" i="1"/>
  <c r="I206" i="1"/>
  <c r="J203" i="1"/>
  <c r="I203" i="1"/>
  <c r="L203" i="1"/>
  <c r="K203" i="1"/>
  <c r="J218" i="1"/>
  <c r="I218" i="1"/>
  <c r="L218" i="1"/>
  <c r="K218" i="1"/>
  <c r="K197" i="1"/>
  <c r="I197" i="1"/>
  <c r="L197" i="1"/>
  <c r="J213" i="1"/>
  <c r="L213" i="1"/>
  <c r="K213" i="1"/>
  <c r="I213" i="1"/>
  <c r="J209" i="1"/>
  <c r="K209" i="1"/>
  <c r="L209" i="1"/>
  <c r="I209" i="1"/>
  <c r="L216" i="1"/>
  <c r="I216" i="1"/>
  <c r="K216" i="1"/>
  <c r="J216" i="1"/>
  <c r="L199" i="1"/>
  <c r="I199" i="1"/>
  <c r="K199" i="1"/>
  <c r="J199" i="1"/>
  <c r="J215" i="1"/>
  <c r="I215" i="1"/>
  <c r="L215" i="1"/>
  <c r="K215" i="1"/>
  <c r="L211" i="1"/>
  <c r="I211" i="1"/>
  <c r="K211" i="1"/>
  <c r="J211" i="1"/>
  <c r="I201" i="1"/>
  <c r="J201" i="1"/>
  <c r="L201" i="1"/>
  <c r="K201" i="1"/>
  <c r="I200" i="1"/>
  <c r="J200" i="1"/>
  <c r="K200" i="1"/>
  <c r="L200" i="1"/>
  <c r="I214" i="1"/>
  <c r="J214" i="1"/>
  <c r="K214" i="1"/>
  <c r="L214" i="1"/>
  <c r="J659" i="1"/>
  <c r="I659" i="1"/>
  <c r="L659" i="1"/>
  <c r="K659" i="1"/>
  <c r="K652" i="1"/>
  <c r="L652" i="1"/>
  <c r="I652" i="1"/>
  <c r="J652" i="1"/>
  <c r="J657" i="1"/>
  <c r="I657" i="1"/>
  <c r="L657" i="1"/>
  <c r="K657" i="1"/>
  <c r="L666" i="1"/>
  <c r="I666" i="1"/>
  <c r="J666" i="1"/>
  <c r="K666" i="1"/>
  <c r="K669" i="1"/>
  <c r="I669" i="1"/>
  <c r="J669" i="1"/>
  <c r="L669" i="1"/>
  <c r="J675" i="1"/>
  <c r="L675" i="1"/>
  <c r="K675" i="1"/>
  <c r="J660" i="1"/>
  <c r="I660" i="1"/>
  <c r="L660" i="1"/>
  <c r="K660" i="1"/>
  <c r="I667" i="1"/>
  <c r="K667" i="1"/>
  <c r="J667" i="1"/>
  <c r="L667" i="1"/>
  <c r="K663" i="1"/>
  <c r="L663" i="1"/>
  <c r="I663" i="1"/>
  <c r="J663" i="1"/>
  <c r="J664" i="1"/>
  <c r="I664" i="1"/>
  <c r="L664" i="1"/>
  <c r="K664" i="1"/>
  <c r="K661" i="1"/>
  <c r="J661" i="1"/>
  <c r="L661" i="1"/>
  <c r="L665" i="1"/>
  <c r="I665" i="1"/>
  <c r="K665" i="1"/>
  <c r="J665" i="1"/>
  <c r="J670" i="1"/>
  <c r="K670" i="1"/>
  <c r="I670" i="1"/>
  <c r="L670" i="1"/>
  <c r="J658" i="1"/>
  <c r="L658" i="1"/>
  <c r="I658" i="1"/>
  <c r="K658" i="1"/>
  <c r="L662" i="1"/>
  <c r="I662" i="1"/>
  <c r="J662" i="1"/>
  <c r="K662" i="1"/>
  <c r="L654" i="1"/>
  <c r="J654" i="1"/>
  <c r="I654" i="1"/>
  <c r="K654" i="1"/>
  <c r="L668" i="1"/>
  <c r="K668" i="1"/>
  <c r="I668" i="1"/>
  <c r="J668" i="1"/>
  <c r="I671" i="1"/>
  <c r="K671" i="1"/>
  <c r="J671" i="1"/>
  <c r="L671" i="1"/>
  <c r="K655" i="1"/>
  <c r="J655" i="1"/>
  <c r="I655" i="1"/>
  <c r="L655" i="1"/>
  <c r="I673" i="1"/>
  <c r="J673" i="1"/>
  <c r="L673" i="1"/>
  <c r="K673" i="1"/>
  <c r="L653" i="1"/>
  <c r="K653" i="1"/>
  <c r="J653" i="1"/>
  <c r="I672" i="1"/>
  <c r="J672" i="1"/>
  <c r="L672" i="1"/>
  <c r="K672" i="1"/>
  <c r="J674" i="1"/>
  <c r="L674" i="1"/>
  <c r="K674" i="1"/>
  <c r="I674" i="1"/>
  <c r="I656" i="1"/>
  <c r="J656" i="1"/>
  <c r="L656" i="1"/>
  <c r="K656" i="1"/>
  <c r="K224" i="1"/>
  <c r="L224" i="1"/>
  <c r="J224" i="1"/>
  <c r="I224" i="1"/>
  <c r="K236" i="1"/>
  <c r="L236" i="1"/>
  <c r="I236" i="1"/>
  <c r="J236" i="1"/>
  <c r="J228" i="1"/>
  <c r="L228" i="1"/>
  <c r="K228" i="1"/>
  <c r="I228" i="1"/>
  <c r="K221" i="1"/>
  <c r="J221" i="1"/>
  <c r="I221" i="1"/>
  <c r="L221" i="1"/>
  <c r="J231" i="1"/>
  <c r="K231" i="1"/>
  <c r="L231" i="1"/>
  <c r="L227" i="1"/>
  <c r="K227" i="1"/>
  <c r="I227" i="1"/>
  <c r="J227" i="1"/>
  <c r="K237" i="1"/>
  <c r="L237" i="1"/>
  <c r="J237" i="1"/>
  <c r="I237" i="1"/>
  <c r="K233" i="1"/>
  <c r="J233" i="1"/>
  <c r="L233" i="1"/>
  <c r="I225" i="1"/>
  <c r="L225" i="1"/>
  <c r="J225" i="1"/>
  <c r="K225" i="1"/>
  <c r="J240" i="1"/>
  <c r="K240" i="1"/>
  <c r="L240" i="1"/>
  <c r="I240" i="1"/>
  <c r="I220" i="1"/>
  <c r="J220" i="1"/>
  <c r="L220" i="1"/>
  <c r="K220" i="1"/>
  <c r="I238" i="1"/>
  <c r="L238" i="1"/>
  <c r="J238" i="1"/>
  <c r="K238" i="1"/>
  <c r="J239" i="1"/>
  <c r="I239" i="1"/>
  <c r="K239" i="1"/>
  <c r="L239" i="1"/>
  <c r="J235" i="1"/>
  <c r="K235" i="1"/>
  <c r="I235" i="1"/>
  <c r="L235" i="1"/>
  <c r="K229" i="1"/>
  <c r="J229" i="1"/>
  <c r="L229" i="1"/>
  <c r="I229" i="1"/>
  <c r="I243" i="1"/>
  <c r="J243" i="1"/>
  <c r="L243" i="1"/>
  <c r="K243" i="1"/>
  <c r="J234" i="1"/>
  <c r="L234" i="1"/>
  <c r="I234" i="1"/>
  <c r="K234" i="1"/>
  <c r="K232" i="1"/>
  <c r="I232" i="1"/>
  <c r="L232" i="1"/>
  <c r="J232" i="1"/>
  <c r="J241" i="1"/>
  <c r="L241" i="1"/>
  <c r="K241" i="1"/>
  <c r="I241" i="1"/>
  <c r="I242" i="1"/>
  <c r="J242" i="1"/>
  <c r="K242" i="1"/>
  <c r="L242" i="1"/>
  <c r="K226" i="1"/>
  <c r="J226" i="1"/>
  <c r="L226" i="1"/>
  <c r="I226" i="1"/>
  <c r="J222" i="1"/>
  <c r="K222" i="1"/>
  <c r="I222" i="1"/>
  <c r="L222" i="1"/>
  <c r="L230" i="1"/>
  <c r="J230" i="1"/>
  <c r="I230" i="1"/>
  <c r="K230" i="1"/>
  <c r="J223" i="1"/>
  <c r="I223" i="1"/>
  <c r="K223" i="1"/>
  <c r="L223" i="1"/>
  <c r="L3631" i="1"/>
  <c r="K3631" i="1"/>
  <c r="I3631" i="1"/>
  <c r="J3631" i="1"/>
  <c r="I3651" i="1"/>
  <c r="J3651" i="1"/>
  <c r="L3651" i="1"/>
  <c r="K3651" i="1"/>
  <c r="J3634" i="1"/>
  <c r="K3634" i="1"/>
  <c r="I3634" i="1"/>
  <c r="L3634" i="1"/>
  <c r="I3630" i="1"/>
  <c r="L3630" i="1"/>
  <c r="K3630" i="1"/>
  <c r="J3630" i="1"/>
  <c r="J3633" i="1"/>
  <c r="K3633" i="1"/>
  <c r="L3633" i="1"/>
  <c r="I3633" i="1"/>
  <c r="K3644" i="1"/>
  <c r="I3644" i="1"/>
  <c r="J3644" i="1"/>
  <c r="L3644" i="1"/>
  <c r="K3642" i="1"/>
  <c r="L3642" i="1"/>
  <c r="I3642" i="1"/>
  <c r="J3642" i="1"/>
  <c r="K3637" i="1"/>
  <c r="I3637" i="1"/>
  <c r="J3637" i="1"/>
  <c r="L3637" i="1"/>
  <c r="J3648" i="1"/>
  <c r="K3648" i="1"/>
  <c r="L3648" i="1"/>
  <c r="I3648" i="1"/>
  <c r="J3635" i="1"/>
  <c r="L3635" i="1"/>
  <c r="K3635" i="1"/>
  <c r="L3628" i="1"/>
  <c r="K3628" i="1"/>
  <c r="I3628" i="1"/>
  <c r="J3628" i="1"/>
  <c r="K3647" i="1"/>
  <c r="L3647" i="1"/>
  <c r="J3647" i="1"/>
  <c r="I3647" i="1"/>
  <c r="J3632" i="1"/>
  <c r="I3632" i="1"/>
  <c r="K3632" i="1"/>
  <c r="L3632" i="1"/>
  <c r="K3638" i="1"/>
  <c r="I3638" i="1"/>
  <c r="J3638" i="1"/>
  <c r="L3638" i="1"/>
  <c r="J3643" i="1"/>
  <c r="I3643" i="1"/>
  <c r="K3643" i="1"/>
  <c r="L3643" i="1"/>
  <c r="J3639" i="1"/>
  <c r="I3639" i="1"/>
  <c r="K3639" i="1"/>
  <c r="L3639" i="1"/>
  <c r="L3636" i="1"/>
  <c r="I3636" i="1"/>
  <c r="J3636" i="1"/>
  <c r="K3636" i="1"/>
  <c r="I3640" i="1"/>
  <c r="J3640" i="1"/>
  <c r="K3640" i="1"/>
  <c r="L3640" i="1"/>
  <c r="I3646" i="1"/>
  <c r="K3646" i="1"/>
  <c r="J3646" i="1"/>
  <c r="L3646" i="1"/>
  <c r="L3649" i="1"/>
  <c r="K3649" i="1"/>
  <c r="I3649" i="1"/>
  <c r="J3649" i="1"/>
  <c r="L3629" i="1"/>
  <c r="K3629" i="1"/>
  <c r="J3629" i="1"/>
  <c r="I3629" i="1"/>
  <c r="L3650" i="1"/>
  <c r="K3650" i="1"/>
  <c r="I3650" i="1"/>
  <c r="I3641" i="1"/>
  <c r="L3641" i="1"/>
  <c r="J3641" i="1"/>
  <c r="K3641" i="1"/>
  <c r="I3645" i="1"/>
  <c r="J3645" i="1"/>
  <c r="L3645" i="1"/>
  <c r="K3645" i="1"/>
  <c r="L846" i="1"/>
  <c r="K846" i="1"/>
  <c r="J846" i="1"/>
  <c r="I846" i="1"/>
  <c r="K853" i="1"/>
  <c r="L853" i="1"/>
  <c r="I853" i="1"/>
  <c r="J853" i="1"/>
  <c r="J862" i="1"/>
  <c r="I862" i="1"/>
  <c r="L862" i="1"/>
  <c r="K862" i="1"/>
  <c r="I849" i="1"/>
  <c r="J849" i="1"/>
  <c r="L849" i="1"/>
  <c r="K849" i="1"/>
  <c r="I864" i="1"/>
  <c r="J864" i="1"/>
  <c r="L864" i="1"/>
  <c r="K864" i="1"/>
  <c r="K859" i="1"/>
  <c r="I859" i="1"/>
  <c r="L859" i="1"/>
  <c r="I845" i="1"/>
  <c r="K845" i="1"/>
  <c r="J845" i="1"/>
  <c r="L845" i="1"/>
  <c r="I860" i="1"/>
  <c r="J860" i="1"/>
  <c r="L860" i="1"/>
  <c r="K860" i="1"/>
  <c r="I847" i="1"/>
  <c r="K847" i="1"/>
  <c r="J847" i="1"/>
  <c r="L847" i="1"/>
  <c r="I855" i="1"/>
  <c r="L855" i="1"/>
  <c r="J855" i="1"/>
  <c r="K855" i="1"/>
  <c r="I848" i="1"/>
  <c r="K848" i="1"/>
  <c r="L848" i="1"/>
  <c r="J848" i="1"/>
  <c r="K863" i="1"/>
  <c r="L863" i="1"/>
  <c r="J863" i="1"/>
  <c r="I863" i="1"/>
  <c r="J844" i="1"/>
  <c r="L844" i="1"/>
  <c r="K844" i="1"/>
  <c r="I844" i="1"/>
  <c r="I854" i="1"/>
  <c r="J854" i="1"/>
  <c r="K854" i="1"/>
  <c r="L854" i="1"/>
  <c r="K856" i="1"/>
  <c r="J856" i="1"/>
  <c r="L856" i="1"/>
  <c r="I856" i="1"/>
  <c r="K861" i="1"/>
  <c r="L861" i="1"/>
  <c r="I861" i="1"/>
  <c r="J861" i="1"/>
  <c r="I857" i="1"/>
  <c r="K857" i="1"/>
  <c r="L857" i="1"/>
  <c r="J857" i="1"/>
  <c r="K858" i="1"/>
  <c r="L858" i="1"/>
  <c r="J858" i="1"/>
  <c r="I858" i="1"/>
  <c r="K866" i="1"/>
  <c r="I866" i="1"/>
  <c r="J866" i="1"/>
  <c r="L866" i="1"/>
  <c r="K867" i="1"/>
  <c r="L867" i="1"/>
  <c r="J867" i="1"/>
  <c r="I867" i="1"/>
  <c r="L865" i="1"/>
  <c r="K865" i="1"/>
  <c r="J865" i="1"/>
  <c r="J850" i="1"/>
  <c r="I850" i="1"/>
  <c r="K850" i="1"/>
  <c r="L850" i="1"/>
  <c r="J852" i="1"/>
  <c r="L852" i="1"/>
  <c r="K852" i="1"/>
  <c r="I852" i="1"/>
  <c r="K851" i="1"/>
  <c r="L851" i="1"/>
  <c r="I851" i="1"/>
  <c r="K5166" i="1"/>
  <c r="L5166" i="1"/>
  <c r="K5170" i="1"/>
  <c r="L5170" i="1"/>
  <c r="L5181" i="1"/>
  <c r="K5181" i="1"/>
  <c r="K5184" i="1"/>
  <c r="L5184" i="1"/>
  <c r="K5177" i="1"/>
  <c r="L5177" i="1"/>
  <c r="K5183" i="1"/>
  <c r="L5183" i="1"/>
  <c r="K5186" i="1"/>
  <c r="L5186" i="1"/>
  <c r="K5165" i="1"/>
  <c r="L5165" i="1"/>
  <c r="K5187" i="1"/>
  <c r="L5187" i="1"/>
  <c r="K5174" i="1"/>
  <c r="L5174" i="1"/>
  <c r="K5167" i="1"/>
  <c r="L5167" i="1"/>
  <c r="L5178" i="1"/>
  <c r="K5178" i="1"/>
  <c r="L5168" i="1"/>
  <c r="K5168" i="1"/>
  <c r="L5173" i="1"/>
  <c r="K5173" i="1"/>
  <c r="L5172" i="1"/>
  <c r="K5172" i="1"/>
  <c r="K5171" i="1"/>
  <c r="L5171" i="1"/>
  <c r="L5185" i="1"/>
  <c r="K5185" i="1"/>
  <c r="L5164" i="1"/>
  <c r="K5164" i="1"/>
  <c r="L5182" i="1"/>
  <c r="K5182" i="1"/>
  <c r="L5179" i="1"/>
  <c r="K5179" i="1"/>
  <c r="K5180" i="1"/>
  <c r="L5180" i="1"/>
  <c r="L5175" i="1"/>
  <c r="K5175" i="1"/>
  <c r="K5176" i="1"/>
  <c r="L5176" i="1"/>
  <c r="L5169" i="1"/>
  <c r="K5169" i="1"/>
  <c r="L1019" i="1"/>
  <c r="J1019" i="1"/>
  <c r="I1019" i="1"/>
  <c r="K1019" i="1"/>
  <c r="L1017" i="1"/>
  <c r="K1017" i="1"/>
  <c r="J1017" i="1"/>
  <c r="J1014" i="1"/>
  <c r="L1014" i="1"/>
  <c r="K1014" i="1"/>
  <c r="I1014" i="1"/>
  <c r="J1012" i="1"/>
  <c r="I1012" i="1"/>
  <c r="L1012" i="1"/>
  <c r="K1012" i="1"/>
  <c r="J1024" i="1"/>
  <c r="L1024" i="1"/>
  <c r="I1024" i="1"/>
  <c r="K1024" i="1"/>
  <c r="I1015" i="1"/>
  <c r="L1015" i="1"/>
  <c r="K1015" i="1"/>
  <c r="J1015" i="1"/>
  <c r="K1018" i="1"/>
  <c r="L1018" i="1"/>
  <c r="J1018" i="1"/>
  <c r="I1032" i="1"/>
  <c r="J1032" i="1"/>
  <c r="L1032" i="1"/>
  <c r="K1032" i="1"/>
  <c r="I1013" i="1"/>
  <c r="K1013" i="1"/>
  <c r="J1013" i="1"/>
  <c r="L1013" i="1"/>
  <c r="L1023" i="1"/>
  <c r="J1023" i="1"/>
  <c r="K1023" i="1"/>
  <c r="K1034" i="1"/>
  <c r="J1034" i="1"/>
  <c r="L1034" i="1"/>
  <c r="I1034" i="1"/>
  <c r="L1026" i="1"/>
  <c r="K1026" i="1"/>
  <c r="I1026" i="1"/>
  <c r="J1026" i="1"/>
  <c r="I1028" i="1"/>
  <c r="L1028" i="1"/>
  <c r="K1028" i="1"/>
  <c r="J1035" i="1"/>
  <c r="I1035" i="1"/>
  <c r="K1035" i="1"/>
  <c r="L1035" i="1"/>
  <c r="L1027" i="1"/>
  <c r="I1027" i="1"/>
  <c r="J1027" i="1"/>
  <c r="K1027" i="1"/>
  <c r="K1016" i="1"/>
  <c r="J1016" i="1"/>
  <c r="L1016" i="1"/>
  <c r="I1016" i="1"/>
  <c r="K1021" i="1"/>
  <c r="J1021" i="1"/>
  <c r="L1021" i="1"/>
  <c r="I1029" i="1"/>
  <c r="J1029" i="1"/>
  <c r="L1029" i="1"/>
  <c r="K1029" i="1"/>
  <c r="I1025" i="1"/>
  <c r="K1025" i="1"/>
  <c r="J1025" i="1"/>
  <c r="L1025" i="1"/>
  <c r="I1020" i="1"/>
  <c r="J1020" i="1"/>
  <c r="K1020" i="1"/>
  <c r="L1020" i="1"/>
  <c r="K1030" i="1"/>
  <c r="J1030" i="1"/>
  <c r="L1030" i="1"/>
  <c r="I1030" i="1"/>
  <c r="L1031" i="1"/>
  <c r="K1031" i="1"/>
  <c r="I1031" i="1"/>
  <c r="L1022" i="1"/>
  <c r="J1022" i="1"/>
  <c r="K1022" i="1"/>
  <c r="I1022" i="1"/>
  <c r="L1033" i="1"/>
  <c r="I1033" i="1"/>
  <c r="J1033" i="1"/>
  <c r="K1033" i="1"/>
  <c r="K4726" i="1"/>
  <c r="L4726" i="1"/>
  <c r="K4717" i="1"/>
  <c r="L4717" i="1"/>
  <c r="L4730" i="1"/>
  <c r="K4730" i="1"/>
  <c r="L4723" i="1"/>
  <c r="K4723" i="1"/>
  <c r="L4729" i="1"/>
  <c r="K4729" i="1"/>
  <c r="K4731" i="1"/>
  <c r="L4731" i="1"/>
  <c r="L4728" i="1"/>
  <c r="K4728" i="1"/>
  <c r="K4724" i="1"/>
  <c r="L4724" i="1"/>
  <c r="K4721" i="1"/>
  <c r="L4721" i="1"/>
  <c r="K4722" i="1"/>
  <c r="L4722" i="1"/>
  <c r="L4709" i="1"/>
  <c r="K4709" i="1"/>
  <c r="K4713" i="1"/>
  <c r="L4713" i="1"/>
  <c r="L4715" i="1"/>
  <c r="K4715" i="1"/>
  <c r="L4725" i="1"/>
  <c r="K4725" i="1"/>
  <c r="L4711" i="1"/>
  <c r="K4711" i="1"/>
  <c r="K4716" i="1"/>
  <c r="L4716" i="1"/>
  <c r="L4720" i="1"/>
  <c r="K4720" i="1"/>
  <c r="L4718" i="1"/>
  <c r="K4718" i="1"/>
  <c r="L4712" i="1"/>
  <c r="K4712" i="1"/>
  <c r="L4710" i="1"/>
  <c r="K4710" i="1"/>
  <c r="K4727" i="1"/>
  <c r="L4727" i="1"/>
  <c r="K4708" i="1"/>
  <c r="L4708" i="1"/>
  <c r="K4719" i="1"/>
  <c r="L4719" i="1"/>
  <c r="K4714" i="1"/>
  <c r="L4714" i="1"/>
  <c r="L4436" i="1"/>
  <c r="K4436" i="1"/>
  <c r="L4424" i="1"/>
  <c r="K4424" i="1"/>
  <c r="L4423" i="1"/>
  <c r="K4423" i="1"/>
  <c r="L4428" i="1"/>
  <c r="K4428" i="1"/>
  <c r="K4437" i="1"/>
  <c r="L4437" i="1"/>
  <c r="L4431" i="1"/>
  <c r="K4431" i="1"/>
  <c r="L4427" i="1"/>
  <c r="K4427" i="1"/>
  <c r="L4422" i="1"/>
  <c r="K4422" i="1"/>
  <c r="K4432" i="1"/>
  <c r="L4432" i="1"/>
  <c r="L4443" i="1"/>
  <c r="K4443" i="1"/>
  <c r="K4435" i="1"/>
  <c r="L4435" i="1"/>
  <c r="K4426" i="1"/>
  <c r="L4426" i="1"/>
  <c r="K4438" i="1"/>
  <c r="L4438" i="1"/>
  <c r="L4433" i="1"/>
  <c r="K4433" i="1"/>
  <c r="L4439" i="1"/>
  <c r="K4439" i="1"/>
  <c r="L4440" i="1"/>
  <c r="K4440" i="1"/>
  <c r="K4442" i="1"/>
  <c r="L4442" i="1"/>
  <c r="L4430" i="1"/>
  <c r="K4430" i="1"/>
  <c r="K4421" i="1"/>
  <c r="L4421" i="1"/>
  <c r="L4420" i="1"/>
  <c r="K4420" i="1"/>
  <c r="K4441" i="1"/>
  <c r="L4441" i="1"/>
  <c r="K4434" i="1"/>
  <c r="L4434" i="1"/>
  <c r="L4429" i="1"/>
  <c r="K4429" i="1"/>
  <c r="L4425" i="1"/>
  <c r="K4425" i="1"/>
  <c r="J2026" i="1"/>
  <c r="I2026" i="1"/>
  <c r="K2026" i="1"/>
  <c r="L2026" i="1"/>
  <c r="I2029" i="1"/>
  <c r="L2029" i="1"/>
  <c r="J2029" i="1"/>
  <c r="K2029" i="1"/>
  <c r="K2031" i="1"/>
  <c r="L2031" i="1"/>
  <c r="J2031" i="1"/>
  <c r="I2031" i="1"/>
  <c r="K2025" i="1"/>
  <c r="J2025" i="1"/>
  <c r="L2025" i="1"/>
  <c r="I2025" i="1"/>
  <c r="L2039" i="1"/>
  <c r="I2039" i="1"/>
  <c r="K2039" i="1"/>
  <c r="J2039" i="1"/>
  <c r="L2035" i="1"/>
  <c r="J2035" i="1"/>
  <c r="I2035" i="1"/>
  <c r="K2035" i="1"/>
  <c r="L2023" i="1"/>
  <c r="J2023" i="1"/>
  <c r="K2023" i="1"/>
  <c r="I2023" i="1"/>
  <c r="L2030" i="1"/>
  <c r="K2030" i="1"/>
  <c r="I2030" i="1"/>
  <c r="J2030" i="1"/>
  <c r="J2034" i="1"/>
  <c r="I2034" i="1"/>
  <c r="K2034" i="1"/>
  <c r="L2034" i="1"/>
  <c r="L2041" i="1"/>
  <c r="I2041" i="1"/>
  <c r="J2041" i="1"/>
  <c r="K2041" i="1"/>
  <c r="L2020" i="1"/>
  <c r="I2020" i="1"/>
  <c r="J2020" i="1"/>
  <c r="K2020" i="1"/>
  <c r="I2038" i="1"/>
  <c r="K2038" i="1"/>
  <c r="L2038" i="1"/>
  <c r="J2038" i="1"/>
  <c r="I2024" i="1"/>
  <c r="J2024" i="1"/>
  <c r="K2024" i="1"/>
  <c r="L2024" i="1"/>
  <c r="L2028" i="1"/>
  <c r="K2028" i="1"/>
  <c r="I2028" i="1"/>
  <c r="J2028" i="1"/>
  <c r="K2036" i="1"/>
  <c r="I2036" i="1"/>
  <c r="L2036" i="1"/>
  <c r="J2036" i="1"/>
  <c r="K2043" i="1"/>
  <c r="J2043" i="1"/>
  <c r="I2043" i="1"/>
  <c r="L2043" i="1"/>
  <c r="J2032" i="1"/>
  <c r="L2032" i="1"/>
  <c r="K2032" i="1"/>
  <c r="I2032" i="1"/>
  <c r="K2021" i="1"/>
  <c r="J2021" i="1"/>
  <c r="L2021" i="1"/>
  <c r="I2021" i="1"/>
  <c r="I2022" i="1"/>
  <c r="K2022" i="1"/>
  <c r="L2022" i="1"/>
  <c r="J2022" i="1"/>
  <c r="K2033" i="1"/>
  <c r="L2033" i="1"/>
  <c r="J2033" i="1"/>
  <c r="I2033" i="1"/>
  <c r="K2042" i="1"/>
  <c r="I2042" i="1"/>
  <c r="J2042" i="1"/>
  <c r="L2042" i="1"/>
  <c r="J2040" i="1"/>
  <c r="K2040" i="1"/>
  <c r="I2040" i="1"/>
  <c r="L2040" i="1"/>
  <c r="I2027" i="1"/>
  <c r="L2027" i="1"/>
  <c r="J2027" i="1"/>
  <c r="K2027" i="1"/>
  <c r="J2037" i="1"/>
  <c r="I2037" i="1"/>
  <c r="K2037" i="1"/>
  <c r="L2037" i="1"/>
  <c r="I2560" i="1"/>
  <c r="L2560" i="1"/>
  <c r="K2560" i="1"/>
  <c r="J2560" i="1"/>
  <c r="J2564" i="1"/>
  <c r="K2564" i="1"/>
  <c r="L2564" i="1"/>
  <c r="I2564" i="1"/>
  <c r="L2568" i="1"/>
  <c r="I2568" i="1"/>
  <c r="K2568" i="1"/>
  <c r="J2568" i="1"/>
  <c r="J2552" i="1"/>
  <c r="I2552" i="1"/>
  <c r="K2552" i="1"/>
  <c r="L2552" i="1"/>
  <c r="K2551" i="1"/>
  <c r="I2551" i="1"/>
  <c r="J2551" i="1"/>
  <c r="L2551" i="1"/>
  <c r="I2563" i="1"/>
  <c r="K2563" i="1"/>
  <c r="L2563" i="1"/>
  <c r="K2556" i="1"/>
  <c r="J2556" i="1"/>
  <c r="L2556" i="1"/>
  <c r="I2556" i="1"/>
  <c r="I2562" i="1"/>
  <c r="K2562" i="1"/>
  <c r="L2562" i="1"/>
  <c r="J2562" i="1"/>
  <c r="K2548" i="1"/>
  <c r="L2548" i="1"/>
  <c r="J2548" i="1"/>
  <c r="I2548" i="1"/>
  <c r="J2553" i="1"/>
  <c r="I2553" i="1"/>
  <c r="L2553" i="1"/>
  <c r="K2553" i="1"/>
  <c r="L2566" i="1"/>
  <c r="I2566" i="1"/>
  <c r="K2566" i="1"/>
  <c r="J2566" i="1"/>
  <c r="L2557" i="1"/>
  <c r="I2557" i="1"/>
  <c r="K2557" i="1"/>
  <c r="J2557" i="1"/>
  <c r="I2569" i="1"/>
  <c r="J2569" i="1"/>
  <c r="L2569" i="1"/>
  <c r="K2569" i="1"/>
  <c r="J2554" i="1"/>
  <c r="I2554" i="1"/>
  <c r="L2554" i="1"/>
  <c r="K2554" i="1"/>
  <c r="I2570" i="1"/>
  <c r="K2570" i="1"/>
  <c r="L2570" i="1"/>
  <c r="J2570" i="1"/>
  <c r="K2559" i="1"/>
  <c r="L2559" i="1"/>
  <c r="J2559" i="1"/>
  <c r="I2559" i="1"/>
  <c r="I2567" i="1"/>
  <c r="J2567" i="1"/>
  <c r="L2567" i="1"/>
  <c r="K2567" i="1"/>
  <c r="L2549" i="1"/>
  <c r="K2549" i="1"/>
  <c r="J2549" i="1"/>
  <c r="I2549" i="1"/>
  <c r="K2561" i="1"/>
  <c r="L2561" i="1"/>
  <c r="J2561" i="1"/>
  <c r="I2561" i="1"/>
  <c r="K2555" i="1"/>
  <c r="J2555" i="1"/>
  <c r="I2555" i="1"/>
  <c r="L2555" i="1"/>
  <c r="L2550" i="1"/>
  <c r="K2550" i="1"/>
  <c r="I2550" i="1"/>
  <c r="J2550" i="1"/>
  <c r="J2571" i="1"/>
  <c r="K2571" i="1"/>
  <c r="L2571" i="1"/>
  <c r="I2571" i="1"/>
  <c r="K2558" i="1"/>
  <c r="I2558" i="1"/>
  <c r="L2558" i="1"/>
  <c r="J2558" i="1"/>
  <c r="J2565" i="1"/>
  <c r="K2565" i="1"/>
  <c r="L2565" i="1"/>
  <c r="K3602" i="1"/>
  <c r="I3602" i="1"/>
  <c r="L3602" i="1"/>
  <c r="J3602" i="1"/>
  <c r="K3587" i="1"/>
  <c r="J3587" i="1"/>
  <c r="L3587" i="1"/>
  <c r="I3587" i="1"/>
  <c r="L3601" i="1"/>
  <c r="K3601" i="1"/>
  <c r="J3601" i="1"/>
  <c r="I3601" i="1"/>
  <c r="L3592" i="1"/>
  <c r="I3592" i="1"/>
  <c r="K3592" i="1"/>
  <c r="J3592" i="1"/>
  <c r="K3588" i="1"/>
  <c r="J3588" i="1"/>
  <c r="L3588" i="1"/>
  <c r="I3588" i="1"/>
  <c r="J3582" i="1"/>
  <c r="I3582" i="1"/>
  <c r="L3582" i="1"/>
  <c r="K3582" i="1"/>
  <c r="L3581" i="1"/>
  <c r="K3581" i="1"/>
  <c r="I3581" i="1"/>
  <c r="I3584" i="1"/>
  <c r="L3584" i="1"/>
  <c r="K3584" i="1"/>
  <c r="J3584" i="1"/>
  <c r="I3596" i="1"/>
  <c r="K3596" i="1"/>
  <c r="J3596" i="1"/>
  <c r="L3596" i="1"/>
  <c r="J3603" i="1"/>
  <c r="K3603" i="1"/>
  <c r="I3603" i="1"/>
  <c r="L3603" i="1"/>
  <c r="K3600" i="1"/>
  <c r="L3600" i="1"/>
  <c r="I3600" i="1"/>
  <c r="J3600" i="1"/>
  <c r="K3597" i="1"/>
  <c r="J3597" i="1"/>
  <c r="I3597" i="1"/>
  <c r="L3597" i="1"/>
  <c r="L3583" i="1"/>
  <c r="J3583" i="1"/>
  <c r="K3583" i="1"/>
  <c r="I3583" i="1"/>
  <c r="J3598" i="1"/>
  <c r="K3598" i="1"/>
  <c r="I3598" i="1"/>
  <c r="L3598" i="1"/>
  <c r="J3594" i="1"/>
  <c r="L3594" i="1"/>
  <c r="I3594" i="1"/>
  <c r="K3594" i="1"/>
  <c r="K3599" i="1"/>
  <c r="I3599" i="1"/>
  <c r="L3599" i="1"/>
  <c r="J3599" i="1"/>
  <c r="K3595" i="1"/>
  <c r="J3595" i="1"/>
  <c r="I3595" i="1"/>
  <c r="L3595" i="1"/>
  <c r="L3580" i="1"/>
  <c r="J3580" i="1"/>
  <c r="I3580" i="1"/>
  <c r="K3580" i="1"/>
  <c r="L3585" i="1"/>
  <c r="K3585" i="1"/>
  <c r="J3585" i="1"/>
  <c r="I3585" i="1"/>
  <c r="L3589" i="1"/>
  <c r="I3589" i="1"/>
  <c r="K3589" i="1"/>
  <c r="J3589" i="1"/>
  <c r="K3593" i="1"/>
  <c r="L3593" i="1"/>
  <c r="I3593" i="1"/>
  <c r="J3593" i="1"/>
  <c r="L3586" i="1"/>
  <c r="J3586" i="1"/>
  <c r="I3586" i="1"/>
  <c r="K3586" i="1"/>
  <c r="I3590" i="1"/>
  <c r="L3590" i="1"/>
  <c r="J3590" i="1"/>
  <c r="K3590" i="1"/>
  <c r="K3591" i="1"/>
  <c r="J3591" i="1"/>
  <c r="I3591" i="1"/>
  <c r="L3591" i="1"/>
  <c r="I3735" i="1"/>
  <c r="L3735" i="1"/>
  <c r="K3735" i="1"/>
  <c r="J3735" i="1"/>
  <c r="K3730" i="1"/>
  <c r="L3730" i="1"/>
  <c r="J3730" i="1"/>
  <c r="I3730" i="1"/>
  <c r="K3732" i="1"/>
  <c r="I3732" i="1"/>
  <c r="L3732" i="1"/>
  <c r="J3732" i="1"/>
  <c r="L3737" i="1"/>
  <c r="J3737" i="1"/>
  <c r="I3737" i="1"/>
  <c r="K3737" i="1"/>
  <c r="J3745" i="1"/>
  <c r="I3745" i="1"/>
  <c r="L3745" i="1"/>
  <c r="K3745" i="1"/>
  <c r="K3736" i="1"/>
  <c r="L3736" i="1"/>
  <c r="I3736" i="1"/>
  <c r="J3736" i="1"/>
  <c r="J3747" i="1"/>
  <c r="L3747" i="1"/>
  <c r="I3747" i="1"/>
  <c r="K3747" i="1"/>
  <c r="J3741" i="1"/>
  <c r="K3741" i="1"/>
  <c r="I3741" i="1"/>
  <c r="L3741" i="1"/>
  <c r="K3738" i="1"/>
  <c r="L3738" i="1"/>
  <c r="J3738" i="1"/>
  <c r="I3738" i="1"/>
  <c r="I3742" i="1"/>
  <c r="L3742" i="1"/>
  <c r="K3742" i="1"/>
  <c r="J3742" i="1"/>
  <c r="J3727" i="1"/>
  <c r="I3727" i="1"/>
  <c r="K3727" i="1"/>
  <c r="L3727" i="1"/>
  <c r="I3726" i="1"/>
  <c r="J3726" i="1"/>
  <c r="L3726" i="1"/>
  <c r="K3726" i="1"/>
  <c r="I3744" i="1"/>
  <c r="J3744" i="1"/>
  <c r="K3744" i="1"/>
  <c r="L3744" i="1"/>
  <c r="K3729" i="1"/>
  <c r="L3729" i="1"/>
  <c r="I3729" i="1"/>
  <c r="J3729" i="1"/>
  <c r="K3746" i="1"/>
  <c r="I3746" i="1"/>
  <c r="J3746" i="1"/>
  <c r="L3746" i="1"/>
  <c r="I3743" i="1"/>
  <c r="J3743" i="1"/>
  <c r="K3743" i="1"/>
  <c r="L3743" i="1"/>
  <c r="I3740" i="1"/>
  <c r="L3740" i="1"/>
  <c r="K3740" i="1"/>
  <c r="J3740" i="1"/>
  <c r="K3734" i="1"/>
  <c r="I3734" i="1"/>
  <c r="J3734" i="1"/>
  <c r="L3734" i="1"/>
  <c r="L3733" i="1"/>
  <c r="K3733" i="1"/>
  <c r="J3733" i="1"/>
  <c r="I3733" i="1"/>
  <c r="I3728" i="1"/>
  <c r="K3728" i="1"/>
  <c r="L3728" i="1"/>
  <c r="J3728" i="1"/>
  <c r="L3739" i="1"/>
  <c r="K3739" i="1"/>
  <c r="J3739" i="1"/>
  <c r="I3739" i="1"/>
  <c r="K3731" i="1"/>
  <c r="J3731" i="1"/>
  <c r="L3731" i="1"/>
  <c r="I3731" i="1"/>
  <c r="I3724" i="1"/>
  <c r="K3724" i="1"/>
  <c r="L3724" i="1"/>
  <c r="J3724" i="1"/>
  <c r="J3725" i="1"/>
  <c r="I3725" i="1"/>
  <c r="K3725" i="1"/>
  <c r="L3725" i="1"/>
  <c r="L3362" i="1"/>
  <c r="K3362" i="1"/>
  <c r="L3348" i="1"/>
  <c r="K3348" i="1"/>
  <c r="L3354" i="1"/>
  <c r="K3354" i="1"/>
  <c r="L3355" i="1"/>
  <c r="K3355" i="1"/>
  <c r="L3356" i="1"/>
  <c r="K3356" i="1"/>
  <c r="K3351" i="1"/>
  <c r="L3351" i="1"/>
  <c r="L3345" i="1"/>
  <c r="K3345" i="1"/>
  <c r="K3346" i="1"/>
  <c r="L3346" i="1"/>
  <c r="K3352" i="1"/>
  <c r="L3352" i="1"/>
  <c r="K3343" i="1"/>
  <c r="L3343" i="1"/>
  <c r="L3353" i="1"/>
  <c r="K3353" i="1"/>
  <c r="K3360" i="1"/>
  <c r="L3360" i="1"/>
  <c r="K3340" i="1"/>
  <c r="L3340" i="1"/>
  <c r="K3363" i="1"/>
  <c r="L3363" i="1"/>
  <c r="L3350" i="1"/>
  <c r="K3350" i="1"/>
  <c r="L3349" i="1"/>
  <c r="K3349" i="1"/>
  <c r="L3347" i="1"/>
  <c r="K3347" i="1"/>
  <c r="K3341" i="1"/>
  <c r="L3341" i="1"/>
  <c r="L3344" i="1"/>
  <c r="K3344" i="1"/>
  <c r="K3358" i="1"/>
  <c r="L3358" i="1"/>
  <c r="L3359" i="1"/>
  <c r="K3359" i="1"/>
  <c r="K3342" i="1"/>
  <c r="L3342" i="1"/>
  <c r="K3357" i="1"/>
  <c r="L3357" i="1"/>
  <c r="K3361" i="1"/>
  <c r="L3361" i="1"/>
  <c r="K4652" i="1"/>
  <c r="L4652" i="1"/>
  <c r="K4650" i="1"/>
  <c r="L4650" i="1"/>
  <c r="K4653" i="1"/>
  <c r="L4653" i="1"/>
  <c r="K4647" i="1"/>
  <c r="L4647" i="1"/>
  <c r="K4654" i="1"/>
  <c r="L4654" i="1"/>
  <c r="K4642" i="1"/>
  <c r="L4642" i="1"/>
  <c r="K4659" i="1"/>
  <c r="L4659" i="1"/>
  <c r="K4645" i="1"/>
  <c r="L4645" i="1"/>
  <c r="L4643" i="1"/>
  <c r="K4643" i="1"/>
  <c r="L4655" i="1"/>
  <c r="K4655" i="1"/>
  <c r="L4644" i="1"/>
  <c r="K4644" i="1"/>
  <c r="K4637" i="1"/>
  <c r="L4637" i="1"/>
  <c r="L4658" i="1"/>
  <c r="K4658" i="1"/>
  <c r="K4638" i="1"/>
  <c r="L4638" i="1"/>
  <c r="K4636" i="1"/>
  <c r="L4636" i="1"/>
  <c r="L4640" i="1"/>
  <c r="K4640" i="1"/>
  <c r="K4639" i="1"/>
  <c r="L4639" i="1"/>
  <c r="L4657" i="1"/>
  <c r="K4657" i="1"/>
  <c r="K4651" i="1"/>
  <c r="L4651" i="1"/>
  <c r="L4648" i="1"/>
  <c r="K4648" i="1"/>
  <c r="L4646" i="1"/>
  <c r="K4646" i="1"/>
  <c r="K4649" i="1"/>
  <c r="L4649" i="1"/>
  <c r="K4641" i="1"/>
  <c r="L4641" i="1"/>
  <c r="K4656" i="1"/>
  <c r="L4656" i="1"/>
  <c r="K3942" i="1"/>
  <c r="L3942" i="1"/>
  <c r="K3948" i="1"/>
  <c r="L3948" i="1"/>
  <c r="K3955" i="1"/>
  <c r="L3955" i="1"/>
  <c r="L3958" i="1"/>
  <c r="K3958" i="1"/>
  <c r="L3952" i="1"/>
  <c r="K3952" i="1"/>
  <c r="K3940" i="1"/>
  <c r="L3940" i="1"/>
  <c r="L3954" i="1"/>
  <c r="K3954" i="1"/>
  <c r="K3963" i="1"/>
  <c r="L3963" i="1"/>
  <c r="K3947" i="1"/>
  <c r="L3947" i="1"/>
  <c r="K3945" i="1"/>
  <c r="L3945" i="1"/>
  <c r="K3960" i="1"/>
  <c r="L3960" i="1"/>
  <c r="L3944" i="1"/>
  <c r="K3944" i="1"/>
  <c r="K3957" i="1"/>
  <c r="L3957" i="1"/>
  <c r="L3946" i="1"/>
  <c r="K3946" i="1"/>
  <c r="K3941" i="1"/>
  <c r="L3941" i="1"/>
  <c r="K3961" i="1"/>
  <c r="L3961" i="1"/>
  <c r="K3951" i="1"/>
  <c r="L3951" i="1"/>
  <c r="L3943" i="1"/>
  <c r="K3943" i="1"/>
  <c r="L3953" i="1"/>
  <c r="K3953" i="1"/>
  <c r="L3962" i="1"/>
  <c r="K3962" i="1"/>
  <c r="L3959" i="1"/>
  <c r="K3959" i="1"/>
  <c r="K3950" i="1"/>
  <c r="L3950" i="1"/>
  <c r="K3949" i="1"/>
  <c r="L3949" i="1"/>
  <c r="L3956" i="1"/>
  <c r="K3956" i="1"/>
  <c r="L1465" i="1"/>
  <c r="K1465" i="1"/>
  <c r="I1465" i="1"/>
  <c r="J1465" i="1"/>
  <c r="I1449" i="1"/>
  <c r="L1449" i="1"/>
  <c r="K1449" i="1"/>
  <c r="I1457" i="1"/>
  <c r="L1457" i="1"/>
  <c r="K1457" i="1"/>
  <c r="J1455" i="1"/>
  <c r="I1455" i="1"/>
  <c r="L1455" i="1"/>
  <c r="K1455" i="1"/>
  <c r="I1456" i="1"/>
  <c r="L1456" i="1"/>
  <c r="K1456" i="1"/>
  <c r="J1456" i="1"/>
  <c r="I1463" i="1"/>
  <c r="L1463" i="1"/>
  <c r="K1463" i="1"/>
  <c r="J1463" i="1"/>
  <c r="I1458" i="1"/>
  <c r="L1458" i="1"/>
  <c r="J1458" i="1"/>
  <c r="K1458" i="1"/>
  <c r="K1466" i="1"/>
  <c r="I1466" i="1"/>
  <c r="L1466" i="1"/>
  <c r="J1461" i="1"/>
  <c r="K1461" i="1"/>
  <c r="I1461" i="1"/>
  <c r="L1461" i="1"/>
  <c r="J1452" i="1"/>
  <c r="K1452" i="1"/>
  <c r="I1452" i="1"/>
  <c r="L1452" i="1"/>
  <c r="J1448" i="1"/>
  <c r="I1448" i="1"/>
  <c r="L1448" i="1"/>
  <c r="K1448" i="1"/>
  <c r="L1446" i="1"/>
  <c r="I1446" i="1"/>
  <c r="J1446" i="1"/>
  <c r="K1446" i="1"/>
  <c r="L1450" i="1"/>
  <c r="J1450" i="1"/>
  <c r="I1450" i="1"/>
  <c r="K1450" i="1"/>
  <c r="L1459" i="1"/>
  <c r="J1459" i="1"/>
  <c r="I1459" i="1"/>
  <c r="K1459" i="1"/>
  <c r="I1460" i="1"/>
  <c r="L1460" i="1"/>
  <c r="K1460" i="1"/>
  <c r="J1460" i="1"/>
  <c r="K1451" i="1"/>
  <c r="L1451" i="1"/>
  <c r="I1451" i="1"/>
  <c r="J1451" i="1"/>
  <c r="J1462" i="1"/>
  <c r="K1462" i="1"/>
  <c r="L1462" i="1"/>
  <c r="K1464" i="1"/>
  <c r="L1464" i="1"/>
  <c r="I1464" i="1"/>
  <c r="J1464" i="1"/>
  <c r="L1447" i="1"/>
  <c r="K1447" i="1"/>
  <c r="J1447" i="1"/>
  <c r="I1447" i="1"/>
  <c r="K1453" i="1"/>
  <c r="J1453" i="1"/>
  <c r="L1453" i="1"/>
  <c r="I1453" i="1"/>
  <c r="L1445" i="1"/>
  <c r="J1445" i="1"/>
  <c r="K1445" i="1"/>
  <c r="I1445" i="1"/>
  <c r="L1444" i="1"/>
  <c r="I1444" i="1"/>
  <c r="J1444" i="1"/>
  <c r="K1444" i="1"/>
  <c r="J1467" i="1"/>
  <c r="K1467" i="1"/>
  <c r="L1467" i="1"/>
  <c r="I1467" i="1"/>
  <c r="J1454" i="1"/>
  <c r="L1454" i="1"/>
  <c r="K1454" i="1"/>
  <c r="I1454" i="1"/>
  <c r="J2765" i="1"/>
  <c r="L2765" i="1"/>
  <c r="K2765" i="1"/>
  <c r="I2765" i="1"/>
  <c r="I2782" i="1"/>
  <c r="L2782" i="1"/>
  <c r="J2782" i="1"/>
  <c r="K2782" i="1"/>
  <c r="L2778" i="1"/>
  <c r="I2778" i="1"/>
  <c r="K2778" i="1"/>
  <c r="K2783" i="1"/>
  <c r="J2783" i="1"/>
  <c r="L2783" i="1"/>
  <c r="I2783" i="1"/>
  <c r="K2785" i="1"/>
  <c r="I2785" i="1"/>
  <c r="L2785" i="1"/>
  <c r="J2785" i="1"/>
  <c r="L2767" i="1"/>
  <c r="I2767" i="1"/>
  <c r="J2767" i="1"/>
  <c r="K2767" i="1"/>
  <c r="K2786" i="1"/>
  <c r="I2786" i="1"/>
  <c r="L2786" i="1"/>
  <c r="J2786" i="1"/>
  <c r="I2774" i="1"/>
  <c r="K2774" i="1"/>
  <c r="L2774" i="1"/>
  <c r="J2774" i="1"/>
  <c r="L2768" i="1"/>
  <c r="I2768" i="1"/>
  <c r="J2768" i="1"/>
  <c r="K2768" i="1"/>
  <c r="L2779" i="1"/>
  <c r="J2779" i="1"/>
  <c r="K2779" i="1"/>
  <c r="J2770" i="1"/>
  <c r="L2770" i="1"/>
  <c r="K2770" i="1"/>
  <c r="L2777" i="1"/>
  <c r="J2777" i="1"/>
  <c r="I2777" i="1"/>
  <c r="K2777" i="1"/>
  <c r="I2769" i="1"/>
  <c r="K2769" i="1"/>
  <c r="L2769" i="1"/>
  <c r="J2769" i="1"/>
  <c r="K2776" i="1"/>
  <c r="I2776" i="1"/>
  <c r="L2776" i="1"/>
  <c r="J2776" i="1"/>
  <c r="J2775" i="1"/>
  <c r="L2775" i="1"/>
  <c r="K2775" i="1"/>
  <c r="I2775" i="1"/>
  <c r="L2773" i="1"/>
  <c r="I2773" i="1"/>
  <c r="J2773" i="1"/>
  <c r="K2773" i="1"/>
  <c r="K2784" i="1"/>
  <c r="I2784" i="1"/>
  <c r="L2784" i="1"/>
  <c r="J2784" i="1"/>
  <c r="I2781" i="1"/>
  <c r="J2781" i="1"/>
  <c r="L2781" i="1"/>
  <c r="K2781" i="1"/>
  <c r="K2780" i="1"/>
  <c r="I2780" i="1"/>
  <c r="J2780" i="1"/>
  <c r="L2780" i="1"/>
  <c r="I2772" i="1"/>
  <c r="L2772" i="1"/>
  <c r="K2772" i="1"/>
  <c r="J2772" i="1"/>
  <c r="I2764" i="1"/>
  <c r="K2764" i="1"/>
  <c r="J2764" i="1"/>
  <c r="L2764" i="1"/>
  <c r="J2766" i="1"/>
  <c r="I2766" i="1"/>
  <c r="L2766" i="1"/>
  <c r="K2766" i="1"/>
  <c r="I2787" i="1"/>
  <c r="K2787" i="1"/>
  <c r="L2787" i="1"/>
  <c r="J2787" i="1"/>
  <c r="I2771" i="1"/>
  <c r="K2771" i="1"/>
  <c r="L2771" i="1"/>
  <c r="J2771" i="1"/>
  <c r="I124" i="1"/>
  <c r="K124" i="1"/>
  <c r="L124" i="1"/>
  <c r="J142" i="1"/>
  <c r="K142" i="1"/>
  <c r="I142" i="1"/>
  <c r="L142" i="1"/>
  <c r="I141" i="1"/>
  <c r="J141" i="1"/>
  <c r="L141" i="1"/>
  <c r="K141" i="1"/>
  <c r="K134" i="1"/>
  <c r="L134" i="1"/>
  <c r="J134" i="1"/>
  <c r="I134" i="1"/>
  <c r="K125" i="1"/>
  <c r="J125" i="1"/>
  <c r="I125" i="1"/>
  <c r="L125" i="1"/>
  <c r="L145" i="1"/>
  <c r="I145" i="1"/>
  <c r="K145" i="1"/>
  <c r="J145" i="1"/>
  <c r="I137" i="1"/>
  <c r="J137" i="1"/>
  <c r="K137" i="1"/>
  <c r="L137" i="1"/>
  <c r="K129" i="1"/>
  <c r="L129" i="1"/>
  <c r="J129" i="1"/>
  <c r="I129" i="1"/>
  <c r="K140" i="1"/>
  <c r="J140" i="1"/>
  <c r="I140" i="1"/>
  <c r="L140" i="1"/>
  <c r="K127" i="1"/>
  <c r="J127" i="1"/>
  <c r="L127" i="1"/>
  <c r="I127" i="1"/>
  <c r="I138" i="1"/>
  <c r="K138" i="1"/>
  <c r="L138" i="1"/>
  <c r="J138" i="1"/>
  <c r="K131" i="1"/>
  <c r="I131" i="1"/>
  <c r="L131" i="1"/>
  <c r="J131" i="1"/>
  <c r="I136" i="1"/>
  <c r="J136" i="1"/>
  <c r="K136" i="1"/>
  <c r="L136" i="1"/>
  <c r="L135" i="1"/>
  <c r="J135" i="1"/>
  <c r="I135" i="1"/>
  <c r="K135" i="1"/>
  <c r="L126" i="1"/>
  <c r="K126" i="1"/>
  <c r="J126" i="1"/>
  <c r="K143" i="1"/>
  <c r="L143" i="1"/>
  <c r="I143" i="1"/>
  <c r="J143" i="1"/>
  <c r="K147" i="1"/>
  <c r="L147" i="1"/>
  <c r="I147" i="1"/>
  <c r="J147" i="1"/>
  <c r="K144" i="1"/>
  <c r="I144" i="1"/>
  <c r="J144" i="1"/>
  <c r="L144" i="1"/>
  <c r="I146" i="1"/>
  <c r="L146" i="1"/>
  <c r="K146" i="1"/>
  <c r="J146" i="1"/>
  <c r="L133" i="1"/>
  <c r="I133" i="1"/>
  <c r="J133" i="1"/>
  <c r="K133" i="1"/>
  <c r="J139" i="1"/>
  <c r="L139" i="1"/>
  <c r="K139" i="1"/>
  <c r="K128" i="1"/>
  <c r="I128" i="1"/>
  <c r="L128" i="1"/>
  <c r="K130" i="1"/>
  <c r="L130" i="1"/>
  <c r="I130" i="1"/>
  <c r="J130" i="1"/>
  <c r="I132" i="1"/>
  <c r="L132" i="1"/>
  <c r="J132" i="1"/>
  <c r="K132" i="1"/>
  <c r="J2314" i="1"/>
  <c r="L2314" i="1"/>
  <c r="I2314" i="1"/>
  <c r="K2314" i="1"/>
  <c r="L2312" i="1"/>
  <c r="K2312" i="1"/>
  <c r="J2312" i="1"/>
  <c r="I2312" i="1"/>
  <c r="J2308" i="1"/>
  <c r="L2308" i="1"/>
  <c r="K2308" i="1"/>
  <c r="I2308" i="1"/>
  <c r="K2329" i="1"/>
  <c r="L2329" i="1"/>
  <c r="J2329" i="1"/>
  <c r="I2329" i="1"/>
  <c r="K2316" i="1"/>
  <c r="J2316" i="1"/>
  <c r="I2316" i="1"/>
  <c r="L2316" i="1"/>
  <c r="I2311" i="1"/>
  <c r="L2311" i="1"/>
  <c r="J2311" i="1"/>
  <c r="K2311" i="1"/>
  <c r="L2331" i="1"/>
  <c r="K2331" i="1"/>
  <c r="I2331" i="1"/>
  <c r="J2331" i="1"/>
  <c r="K2315" i="1"/>
  <c r="I2315" i="1"/>
  <c r="L2315" i="1"/>
  <c r="I2326" i="1"/>
  <c r="J2326" i="1"/>
  <c r="L2326" i="1"/>
  <c r="K2326" i="1"/>
  <c r="K2319" i="1"/>
  <c r="L2319" i="1"/>
  <c r="I2319" i="1"/>
  <c r="J2319" i="1"/>
  <c r="K2321" i="1"/>
  <c r="I2321" i="1"/>
  <c r="L2321" i="1"/>
  <c r="J2321" i="1"/>
  <c r="L2317" i="1"/>
  <c r="J2317" i="1"/>
  <c r="I2317" i="1"/>
  <c r="K2317" i="1"/>
  <c r="L2313" i="1"/>
  <c r="J2313" i="1"/>
  <c r="K2313" i="1"/>
  <c r="I2313" i="1"/>
  <c r="I2309" i="1"/>
  <c r="J2309" i="1"/>
  <c r="L2309" i="1"/>
  <c r="K2309" i="1"/>
  <c r="K2324" i="1"/>
  <c r="L2324" i="1"/>
  <c r="I2324" i="1"/>
  <c r="J2324" i="1"/>
  <c r="J2320" i="1"/>
  <c r="L2320" i="1"/>
  <c r="K2320" i="1"/>
  <c r="I2320" i="1"/>
  <c r="K2330" i="1"/>
  <c r="J2330" i="1"/>
  <c r="I2330" i="1"/>
  <c r="L2330" i="1"/>
  <c r="I2323" i="1"/>
  <c r="K2323" i="1"/>
  <c r="J2323" i="1"/>
  <c r="L2323" i="1"/>
  <c r="L2322" i="1"/>
  <c r="I2322" i="1"/>
  <c r="J2322" i="1"/>
  <c r="K2322" i="1"/>
  <c r="K2327" i="1"/>
  <c r="L2327" i="1"/>
  <c r="J2327" i="1"/>
  <c r="I2327" i="1"/>
  <c r="J2328" i="1"/>
  <c r="I2328" i="1"/>
  <c r="L2328" i="1"/>
  <c r="K2328" i="1"/>
  <c r="J2325" i="1"/>
  <c r="L2325" i="1"/>
  <c r="K2325" i="1"/>
  <c r="I2325" i="1"/>
  <c r="I2310" i="1"/>
  <c r="J2310" i="1"/>
  <c r="L2310" i="1"/>
  <c r="K2310" i="1"/>
  <c r="L2318" i="1"/>
  <c r="K2318" i="1"/>
  <c r="J2318" i="1"/>
  <c r="I2318" i="1"/>
  <c r="K2071" i="1"/>
  <c r="I2071" i="1"/>
  <c r="J2071" i="1"/>
  <c r="L2071" i="1"/>
  <c r="J2090" i="1"/>
  <c r="K2090" i="1"/>
  <c r="L2090" i="1"/>
  <c r="I2090" i="1"/>
  <c r="I2068" i="1"/>
  <c r="J2068" i="1"/>
  <c r="K2068" i="1"/>
  <c r="L2068" i="1"/>
  <c r="K2074" i="1"/>
  <c r="J2074" i="1"/>
  <c r="I2074" i="1"/>
  <c r="L2074" i="1"/>
  <c r="L2080" i="1"/>
  <c r="K2080" i="1"/>
  <c r="I2080" i="1"/>
  <c r="J2080" i="1"/>
  <c r="I2075" i="1"/>
  <c r="K2075" i="1"/>
  <c r="J2075" i="1"/>
  <c r="L2075" i="1"/>
  <c r="K2079" i="1"/>
  <c r="I2079" i="1"/>
  <c r="L2079" i="1"/>
  <c r="J2079" i="1"/>
  <c r="L2087" i="1"/>
  <c r="I2087" i="1"/>
  <c r="J2087" i="1"/>
  <c r="K2087" i="1"/>
  <c r="K2072" i="1"/>
  <c r="J2072" i="1"/>
  <c r="I2072" i="1"/>
  <c r="L2072" i="1"/>
  <c r="I2077" i="1"/>
  <c r="L2077" i="1"/>
  <c r="J2077" i="1"/>
  <c r="K2077" i="1"/>
  <c r="I2091" i="1"/>
  <c r="K2091" i="1"/>
  <c r="L2091" i="1"/>
  <c r="J2091" i="1"/>
  <c r="J2078" i="1"/>
  <c r="L2078" i="1"/>
  <c r="K2078" i="1"/>
  <c r="I2078" i="1"/>
  <c r="I2089" i="1"/>
  <c r="L2089" i="1"/>
  <c r="J2089" i="1"/>
  <c r="K2089" i="1"/>
  <c r="I2070" i="1"/>
  <c r="L2070" i="1"/>
  <c r="J2070" i="1"/>
  <c r="K2070" i="1"/>
  <c r="I2069" i="1"/>
  <c r="K2069" i="1"/>
  <c r="J2069" i="1"/>
  <c r="L2069" i="1"/>
  <c r="J2073" i="1"/>
  <c r="I2073" i="1"/>
  <c r="L2073" i="1"/>
  <c r="K2073" i="1"/>
  <c r="I2088" i="1"/>
  <c r="L2088" i="1"/>
  <c r="K2088" i="1"/>
  <c r="J2088" i="1"/>
  <c r="I2076" i="1"/>
  <c r="L2076" i="1"/>
  <c r="K2076" i="1"/>
  <c r="J2076" i="1"/>
  <c r="K2083" i="1"/>
  <c r="J2083" i="1"/>
  <c r="L2083" i="1"/>
  <c r="I2083" i="1"/>
  <c r="L2086" i="1"/>
  <c r="I2086" i="1"/>
  <c r="J2086" i="1"/>
  <c r="K2086" i="1"/>
  <c r="J2085" i="1"/>
  <c r="L2085" i="1"/>
  <c r="I2085" i="1"/>
  <c r="K2085" i="1"/>
  <c r="K2082" i="1"/>
  <c r="L2082" i="1"/>
  <c r="I2082" i="1"/>
  <c r="J2082" i="1"/>
  <c r="I2084" i="1"/>
  <c r="L2084" i="1"/>
  <c r="J2084" i="1"/>
  <c r="K2084" i="1"/>
  <c r="L2081" i="1"/>
  <c r="I2081" i="1"/>
  <c r="K2081" i="1"/>
  <c r="J2081" i="1"/>
  <c r="J2210" i="1"/>
  <c r="K2210" i="1"/>
  <c r="L2210" i="1"/>
  <c r="L2200" i="1"/>
  <c r="J2200" i="1"/>
  <c r="K2200" i="1"/>
  <c r="I2200" i="1"/>
  <c r="L2207" i="1"/>
  <c r="I2207" i="1"/>
  <c r="J2207" i="1"/>
  <c r="K2207" i="1"/>
  <c r="L2206" i="1"/>
  <c r="K2206" i="1"/>
  <c r="I2206" i="1"/>
  <c r="J2206" i="1"/>
  <c r="L2191" i="1"/>
  <c r="I2191" i="1"/>
  <c r="K2191" i="1"/>
  <c r="J2191" i="1"/>
  <c r="I2198" i="1"/>
  <c r="J2198" i="1"/>
  <c r="L2198" i="1"/>
  <c r="K2198" i="1"/>
  <c r="L2192" i="1"/>
  <c r="K2192" i="1"/>
  <c r="I2192" i="1"/>
  <c r="J2192" i="1"/>
  <c r="K2189" i="1"/>
  <c r="I2189" i="1"/>
  <c r="L2189" i="1"/>
  <c r="J2189" i="1"/>
  <c r="K2196" i="1"/>
  <c r="J2196" i="1"/>
  <c r="L2196" i="1"/>
  <c r="I2196" i="1"/>
  <c r="L2197" i="1"/>
  <c r="J2197" i="1"/>
  <c r="K2197" i="1"/>
  <c r="I2197" i="1"/>
  <c r="K2190" i="1"/>
  <c r="J2190" i="1"/>
  <c r="I2190" i="1"/>
  <c r="L2190" i="1"/>
  <c r="K2209" i="1"/>
  <c r="I2209" i="1"/>
  <c r="J2209" i="1"/>
  <c r="L2209" i="1"/>
  <c r="K2211" i="1"/>
  <c r="I2211" i="1"/>
  <c r="J2211" i="1"/>
  <c r="L2211" i="1"/>
  <c r="J2205" i="1"/>
  <c r="L2205" i="1"/>
  <c r="K2205" i="1"/>
  <c r="I2205" i="1"/>
  <c r="K2201" i="1"/>
  <c r="J2201" i="1"/>
  <c r="L2201" i="1"/>
  <c r="I2201" i="1"/>
  <c r="J2202" i="1"/>
  <c r="L2202" i="1"/>
  <c r="K2202" i="1"/>
  <c r="I2202" i="1"/>
  <c r="J2188" i="1"/>
  <c r="K2188" i="1"/>
  <c r="L2188" i="1"/>
  <c r="I2188" i="1"/>
  <c r="K2193" i="1"/>
  <c r="I2193" i="1"/>
  <c r="J2193" i="1"/>
  <c r="L2193" i="1"/>
  <c r="J2195" i="1"/>
  <c r="I2195" i="1"/>
  <c r="K2195" i="1"/>
  <c r="L2195" i="1"/>
  <c r="K2194" i="1"/>
  <c r="L2194" i="1"/>
  <c r="J2194" i="1"/>
  <c r="I2194" i="1"/>
  <c r="L2208" i="1"/>
  <c r="K2208" i="1"/>
  <c r="I2208" i="1"/>
  <c r="J2208" i="1"/>
  <c r="K2199" i="1"/>
  <c r="J2199" i="1"/>
  <c r="I2199" i="1"/>
  <c r="L2199" i="1"/>
  <c r="L2203" i="1"/>
  <c r="K2203" i="1"/>
  <c r="J2203" i="1"/>
  <c r="I2203" i="1"/>
  <c r="I2204" i="1"/>
  <c r="J2204" i="1"/>
  <c r="L2204" i="1"/>
  <c r="K2204" i="1"/>
  <c r="K3299" i="1"/>
  <c r="I3299" i="1"/>
  <c r="L3299" i="1"/>
  <c r="J3293" i="1"/>
  <c r="K3293" i="1"/>
  <c r="I3293" i="1"/>
  <c r="L3293" i="1"/>
  <c r="J3297" i="1"/>
  <c r="K3297" i="1"/>
  <c r="I3297" i="1"/>
  <c r="L3297" i="1"/>
  <c r="L3306" i="1"/>
  <c r="J3306" i="1"/>
  <c r="I3306" i="1"/>
  <c r="K3306" i="1"/>
  <c r="I3308" i="1"/>
  <c r="J3308" i="1"/>
  <c r="L3308" i="1"/>
  <c r="K3308" i="1"/>
  <c r="K3294" i="1"/>
  <c r="L3294" i="1"/>
  <c r="I3294" i="1"/>
  <c r="J3294" i="1"/>
  <c r="J3312" i="1"/>
  <c r="K3312" i="1"/>
  <c r="L3312" i="1"/>
  <c r="I3301" i="1"/>
  <c r="K3301" i="1"/>
  <c r="L3301" i="1"/>
  <c r="J3301" i="1"/>
  <c r="J3303" i="1"/>
  <c r="K3303" i="1"/>
  <c r="I3303" i="1"/>
  <c r="L3303" i="1"/>
  <c r="K3304" i="1"/>
  <c r="I3304" i="1"/>
  <c r="L3304" i="1"/>
  <c r="J3304" i="1"/>
  <c r="I3311" i="1"/>
  <c r="K3311" i="1"/>
  <c r="J3311" i="1"/>
  <c r="L3311" i="1"/>
  <c r="I3309" i="1"/>
  <c r="K3309" i="1"/>
  <c r="J3309" i="1"/>
  <c r="L3309" i="1"/>
  <c r="J3305" i="1"/>
  <c r="L3305" i="1"/>
  <c r="K3305" i="1"/>
  <c r="I3315" i="1"/>
  <c r="J3315" i="1"/>
  <c r="L3315" i="1"/>
  <c r="K3315" i="1"/>
  <c r="K3313" i="1"/>
  <c r="I3313" i="1"/>
  <c r="J3313" i="1"/>
  <c r="L3313" i="1"/>
  <c r="J3300" i="1"/>
  <c r="K3300" i="1"/>
  <c r="L3300" i="1"/>
  <c r="I3300" i="1"/>
  <c r="K3296" i="1"/>
  <c r="L3296" i="1"/>
  <c r="I3296" i="1"/>
  <c r="K3310" i="1"/>
  <c r="J3310" i="1"/>
  <c r="I3310" i="1"/>
  <c r="L3310" i="1"/>
  <c r="J3298" i="1"/>
  <c r="K3298" i="1"/>
  <c r="I3298" i="1"/>
  <c r="L3298" i="1"/>
  <c r="L3302" i="1"/>
  <c r="J3302" i="1"/>
  <c r="I3302" i="1"/>
  <c r="K3302" i="1"/>
  <c r="I3292" i="1"/>
  <c r="J3292" i="1"/>
  <c r="K3292" i="1"/>
  <c r="L3292" i="1"/>
  <c r="L3307" i="1"/>
  <c r="I3307" i="1"/>
  <c r="K3307" i="1"/>
  <c r="J3307" i="1"/>
  <c r="J3295" i="1"/>
  <c r="I3295" i="1"/>
  <c r="L3295" i="1"/>
  <c r="K3295" i="1"/>
  <c r="I3314" i="1"/>
  <c r="L3314" i="1"/>
  <c r="K3314" i="1"/>
  <c r="J3314" i="1"/>
  <c r="L3364" i="1"/>
  <c r="K3364" i="1"/>
  <c r="L3382" i="1"/>
  <c r="K3382" i="1"/>
  <c r="K3374" i="1"/>
  <c r="L3374" i="1"/>
  <c r="L3373" i="1"/>
  <c r="K3373" i="1"/>
  <c r="L3381" i="1"/>
  <c r="K3381" i="1"/>
  <c r="K3378" i="1"/>
  <c r="L3378" i="1"/>
  <c r="K3387" i="1"/>
  <c r="L3387" i="1"/>
  <c r="K3369" i="1"/>
  <c r="L3369" i="1"/>
  <c r="K3370" i="1"/>
  <c r="L3370" i="1"/>
  <c r="K3384" i="1"/>
  <c r="L3384" i="1"/>
  <c r="L3377" i="1"/>
  <c r="K3377" i="1"/>
  <c r="K3366" i="1"/>
  <c r="L3366" i="1"/>
  <c r="K3385" i="1"/>
  <c r="L3385" i="1"/>
  <c r="L3372" i="1"/>
  <c r="K3372" i="1"/>
  <c r="L3383" i="1"/>
  <c r="K3383" i="1"/>
  <c r="K3376" i="1"/>
  <c r="L3376" i="1"/>
  <c r="K3386" i="1"/>
  <c r="L3386" i="1"/>
  <c r="L3375" i="1"/>
  <c r="K3375" i="1"/>
  <c r="L3379" i="1"/>
  <c r="K3379" i="1"/>
  <c r="K3365" i="1"/>
  <c r="L3365" i="1"/>
  <c r="L3367" i="1"/>
  <c r="K3367" i="1"/>
  <c r="K3371" i="1"/>
  <c r="L3371" i="1"/>
  <c r="K3380" i="1"/>
  <c r="L3380" i="1"/>
  <c r="K3368" i="1"/>
  <c r="L3368" i="1"/>
  <c r="J756" i="1"/>
  <c r="K756" i="1"/>
  <c r="I756" i="1"/>
  <c r="L756" i="1"/>
  <c r="I759" i="1"/>
  <c r="J759" i="1"/>
  <c r="L759" i="1"/>
  <c r="K759" i="1"/>
  <c r="K760" i="1"/>
  <c r="L760" i="1"/>
  <c r="I760" i="1"/>
  <c r="J760" i="1"/>
  <c r="L755" i="1"/>
  <c r="J755" i="1"/>
  <c r="K755" i="1"/>
  <c r="I755" i="1"/>
  <c r="I764" i="1"/>
  <c r="J764" i="1"/>
  <c r="L764" i="1"/>
  <c r="K764" i="1"/>
  <c r="J752" i="1"/>
  <c r="I752" i="1"/>
  <c r="K752" i="1"/>
  <c r="L752" i="1"/>
  <c r="K769" i="1"/>
  <c r="I769" i="1"/>
  <c r="L769" i="1"/>
  <c r="J769" i="1"/>
  <c r="K761" i="1"/>
  <c r="I761" i="1"/>
  <c r="L761" i="1"/>
  <c r="J751" i="1"/>
  <c r="I751" i="1"/>
  <c r="L751" i="1"/>
  <c r="K751" i="1"/>
  <c r="L771" i="1"/>
  <c r="J771" i="1"/>
  <c r="I771" i="1"/>
  <c r="K771" i="1"/>
  <c r="J770" i="1"/>
  <c r="L770" i="1"/>
  <c r="I770" i="1"/>
  <c r="K770" i="1"/>
  <c r="I768" i="1"/>
  <c r="K768" i="1"/>
  <c r="L768" i="1"/>
  <c r="J768" i="1"/>
  <c r="I754" i="1"/>
  <c r="J754" i="1"/>
  <c r="K754" i="1"/>
  <c r="L754" i="1"/>
  <c r="J753" i="1"/>
  <c r="L753" i="1"/>
  <c r="K753" i="1"/>
  <c r="I753" i="1"/>
  <c r="K757" i="1"/>
  <c r="L757" i="1"/>
  <c r="I757" i="1"/>
  <c r="J757" i="1"/>
  <c r="J750" i="1"/>
  <c r="I750" i="1"/>
  <c r="K750" i="1"/>
  <c r="L750" i="1"/>
  <c r="K765" i="1"/>
  <c r="J765" i="1"/>
  <c r="I765" i="1"/>
  <c r="L765" i="1"/>
  <c r="L762" i="1"/>
  <c r="K762" i="1"/>
  <c r="J762" i="1"/>
  <c r="I762" i="1"/>
  <c r="L748" i="1"/>
  <c r="I748" i="1"/>
  <c r="J748" i="1"/>
  <c r="K748" i="1"/>
  <c r="L766" i="1"/>
  <c r="I766" i="1"/>
  <c r="J766" i="1"/>
  <c r="K766" i="1"/>
  <c r="L758" i="1"/>
  <c r="I758" i="1"/>
  <c r="J758" i="1"/>
  <c r="K758" i="1"/>
  <c r="L749" i="1"/>
  <c r="I749" i="1"/>
  <c r="J749" i="1"/>
  <c r="K749" i="1"/>
  <c r="L763" i="1"/>
  <c r="J763" i="1"/>
  <c r="K763" i="1"/>
  <c r="I763" i="1"/>
  <c r="J767" i="1"/>
  <c r="I767" i="1"/>
  <c r="L767" i="1"/>
  <c r="K767" i="1"/>
  <c r="L2642" i="1"/>
  <c r="J2642" i="1"/>
  <c r="I2642" i="1"/>
  <c r="K2642" i="1"/>
  <c r="J2637" i="1"/>
  <c r="L2637" i="1"/>
  <c r="I2637" i="1"/>
  <c r="K2637" i="1"/>
  <c r="L2632" i="1"/>
  <c r="K2632" i="1"/>
  <c r="J2632" i="1"/>
  <c r="I2632" i="1"/>
  <c r="L2639" i="1"/>
  <c r="I2639" i="1"/>
  <c r="K2639" i="1"/>
  <c r="J2639" i="1"/>
  <c r="I2634" i="1"/>
  <c r="L2634" i="1"/>
  <c r="J2634" i="1"/>
  <c r="K2634" i="1"/>
  <c r="K2640" i="1"/>
  <c r="L2640" i="1"/>
  <c r="I2640" i="1"/>
  <c r="J2640" i="1"/>
  <c r="J2624" i="1"/>
  <c r="L2624" i="1"/>
  <c r="I2624" i="1"/>
  <c r="K2624" i="1"/>
  <c r="J2622" i="1"/>
  <c r="L2622" i="1"/>
  <c r="K2622" i="1"/>
  <c r="I2622" i="1"/>
  <c r="L2638" i="1"/>
  <c r="K2638" i="1"/>
  <c r="I2638" i="1"/>
  <c r="J2638" i="1"/>
  <c r="L2628" i="1"/>
  <c r="K2628" i="1"/>
  <c r="J2628" i="1"/>
  <c r="I2628" i="1"/>
  <c r="J2643" i="1"/>
  <c r="K2643" i="1"/>
  <c r="L2643" i="1"/>
  <c r="I2643" i="1"/>
  <c r="J2625" i="1"/>
  <c r="I2625" i="1"/>
  <c r="L2625" i="1"/>
  <c r="K2625" i="1"/>
  <c r="I2635" i="1"/>
  <c r="J2635" i="1"/>
  <c r="L2635" i="1"/>
  <c r="K2635" i="1"/>
  <c r="I2623" i="1"/>
  <c r="L2623" i="1"/>
  <c r="K2623" i="1"/>
  <c r="J2623" i="1"/>
  <c r="K2627" i="1"/>
  <c r="J2627" i="1"/>
  <c r="L2627" i="1"/>
  <c r="I2627" i="1"/>
  <c r="L2641" i="1"/>
  <c r="J2641" i="1"/>
  <c r="I2641" i="1"/>
  <c r="K2641" i="1"/>
  <c r="K2629" i="1"/>
  <c r="L2629" i="1"/>
  <c r="I2629" i="1"/>
  <c r="J2629" i="1"/>
  <c r="K2636" i="1"/>
  <c r="I2636" i="1"/>
  <c r="J2636" i="1"/>
  <c r="L2636" i="1"/>
  <c r="I2630" i="1"/>
  <c r="J2630" i="1"/>
  <c r="K2630" i="1"/>
  <c r="L2630" i="1"/>
  <c r="L2626" i="1"/>
  <c r="K2626" i="1"/>
  <c r="J2626" i="1"/>
  <c r="I2626" i="1"/>
  <c r="J2620" i="1"/>
  <c r="K2620" i="1"/>
  <c r="I2620" i="1"/>
  <c r="L2620" i="1"/>
  <c r="J2631" i="1"/>
  <c r="I2631" i="1"/>
  <c r="L2631" i="1"/>
  <c r="K2631" i="1"/>
  <c r="K2633" i="1"/>
  <c r="L2633" i="1"/>
  <c r="J2633" i="1"/>
  <c r="I2633" i="1"/>
  <c r="K2621" i="1"/>
  <c r="J2621" i="1"/>
  <c r="L2621" i="1"/>
  <c r="I2621" i="1"/>
  <c r="K5301" i="1"/>
  <c r="L5301" i="1"/>
  <c r="L5292" i="1"/>
  <c r="K5292" i="1"/>
  <c r="K5306" i="1"/>
  <c r="L5306" i="1"/>
  <c r="L5296" i="1"/>
  <c r="K5296" i="1"/>
  <c r="L5299" i="1"/>
  <c r="K5299" i="1"/>
  <c r="K5298" i="1"/>
  <c r="L5298" i="1"/>
  <c r="L5303" i="1"/>
  <c r="K5303" i="1"/>
  <c r="K5293" i="1"/>
  <c r="L5293" i="1"/>
  <c r="K5284" i="1"/>
  <c r="L5284" i="1"/>
  <c r="K5294" i="1"/>
  <c r="L5294" i="1"/>
  <c r="L5290" i="1"/>
  <c r="K5290" i="1"/>
  <c r="K5289" i="1"/>
  <c r="L5289" i="1"/>
  <c r="K5288" i="1"/>
  <c r="L5288" i="1"/>
  <c r="L5304" i="1"/>
  <c r="K5304" i="1"/>
  <c r="K5307" i="1"/>
  <c r="L5307" i="1"/>
  <c r="L5295" i="1"/>
  <c r="K5295" i="1"/>
  <c r="K5286" i="1"/>
  <c r="L5286" i="1"/>
  <c r="L5302" i="1"/>
  <c r="K5302" i="1"/>
  <c r="K5287" i="1"/>
  <c r="L5287" i="1"/>
  <c r="K5285" i="1"/>
  <c r="L5285" i="1"/>
  <c r="L5297" i="1"/>
  <c r="K5297" i="1"/>
  <c r="K5300" i="1"/>
  <c r="L5300" i="1"/>
  <c r="K5305" i="1"/>
  <c r="L5305" i="1"/>
  <c r="L5291" i="1"/>
  <c r="K5291" i="1"/>
  <c r="J2966" i="1"/>
  <c r="I2966" i="1"/>
  <c r="K2966" i="1"/>
  <c r="L2966" i="1"/>
  <c r="J2977" i="1"/>
  <c r="I2977" i="1"/>
  <c r="K2977" i="1"/>
  <c r="L2977" i="1"/>
  <c r="I2975" i="1"/>
  <c r="K2975" i="1"/>
  <c r="J2975" i="1"/>
  <c r="L2975" i="1"/>
  <c r="L2965" i="1"/>
  <c r="I2965" i="1"/>
  <c r="J2965" i="1"/>
  <c r="K2965" i="1"/>
  <c r="I2979" i="1"/>
  <c r="L2979" i="1"/>
  <c r="K2979" i="1"/>
  <c r="J2979" i="1"/>
  <c r="K2964" i="1"/>
  <c r="I2964" i="1"/>
  <c r="J2964" i="1"/>
  <c r="L2964" i="1"/>
  <c r="K2967" i="1"/>
  <c r="L2967" i="1"/>
  <c r="J2967" i="1"/>
  <c r="I2967" i="1"/>
  <c r="J2970" i="1"/>
  <c r="K2970" i="1"/>
  <c r="L2970" i="1"/>
  <c r="I2970" i="1"/>
  <c r="J2957" i="1"/>
  <c r="I2957" i="1"/>
  <c r="L2957" i="1"/>
  <c r="K2957" i="1"/>
  <c r="L2958" i="1"/>
  <c r="J2958" i="1"/>
  <c r="I2958" i="1"/>
  <c r="K2958" i="1"/>
  <c r="K2973" i="1"/>
  <c r="I2973" i="1"/>
  <c r="L2973" i="1"/>
  <c r="J2973" i="1"/>
  <c r="J2962" i="1"/>
  <c r="K2962" i="1"/>
  <c r="L2962" i="1"/>
  <c r="I2962" i="1"/>
  <c r="J2974" i="1"/>
  <c r="L2974" i="1"/>
  <c r="K2974" i="1"/>
  <c r="I2974" i="1"/>
  <c r="I2960" i="1"/>
  <c r="L2960" i="1"/>
  <c r="K2960" i="1"/>
  <c r="J2960" i="1"/>
  <c r="L2972" i="1"/>
  <c r="I2972" i="1"/>
  <c r="J2972" i="1"/>
  <c r="K2972" i="1"/>
  <c r="J2959" i="1"/>
  <c r="L2959" i="1"/>
  <c r="I2959" i="1"/>
  <c r="K2959" i="1"/>
  <c r="L2969" i="1"/>
  <c r="I2969" i="1"/>
  <c r="J2969" i="1"/>
  <c r="K2969" i="1"/>
  <c r="I2976" i="1"/>
  <c r="J2976" i="1"/>
  <c r="L2976" i="1"/>
  <c r="K2976" i="1"/>
  <c r="L2963" i="1"/>
  <c r="I2963" i="1"/>
  <c r="K2963" i="1"/>
  <c r="J2963" i="1"/>
  <c r="I2956" i="1"/>
  <c r="K2956" i="1"/>
  <c r="L2956" i="1"/>
  <c r="J2956" i="1"/>
  <c r="L2968" i="1"/>
  <c r="K2968" i="1"/>
  <c r="I2968" i="1"/>
  <c r="J2968" i="1"/>
  <c r="I2971" i="1"/>
  <c r="L2971" i="1"/>
  <c r="K2971" i="1"/>
  <c r="J2971" i="1"/>
  <c r="L2961" i="1"/>
  <c r="I2961" i="1"/>
  <c r="K2961" i="1"/>
  <c r="J2961" i="1"/>
  <c r="K2978" i="1"/>
  <c r="J2978" i="1"/>
  <c r="I2978" i="1"/>
  <c r="L2978" i="1"/>
  <c r="K4498" i="1"/>
  <c r="L4498" i="1"/>
  <c r="L4502" i="1"/>
  <c r="K4502" i="1"/>
  <c r="K4506" i="1"/>
  <c r="L4506" i="1"/>
  <c r="K4507" i="1"/>
  <c r="L4507" i="1"/>
  <c r="L4504" i="1"/>
  <c r="K4504" i="1"/>
  <c r="K4515" i="1"/>
  <c r="L4515" i="1"/>
  <c r="L4500" i="1"/>
  <c r="K4500" i="1"/>
  <c r="K4497" i="1"/>
  <c r="L4497" i="1"/>
  <c r="L4505" i="1"/>
  <c r="K4505" i="1"/>
  <c r="L4511" i="1"/>
  <c r="K4511" i="1"/>
  <c r="L4492" i="1"/>
  <c r="K4492" i="1"/>
  <c r="K4508" i="1"/>
  <c r="L4508" i="1"/>
  <c r="K4493" i="1"/>
  <c r="L4493" i="1"/>
  <c r="K4496" i="1"/>
  <c r="L4496" i="1"/>
  <c r="K4510" i="1"/>
  <c r="L4510" i="1"/>
  <c r="L4514" i="1"/>
  <c r="K4514" i="1"/>
  <c r="K4495" i="1"/>
  <c r="L4495" i="1"/>
  <c r="K4494" i="1"/>
  <c r="L4494" i="1"/>
  <c r="K4512" i="1"/>
  <c r="L4512" i="1"/>
  <c r="K4499" i="1"/>
  <c r="L4499" i="1"/>
  <c r="K4509" i="1"/>
  <c r="L4509" i="1"/>
  <c r="L4503" i="1"/>
  <c r="K4503" i="1"/>
  <c r="L4513" i="1"/>
  <c r="K4513" i="1"/>
  <c r="L4501" i="1"/>
  <c r="K4501" i="1"/>
  <c r="I3841" i="1"/>
  <c r="L3841" i="1"/>
  <c r="K3841" i="1"/>
  <c r="J3841" i="1"/>
  <c r="K3820" i="1"/>
  <c r="L3820" i="1"/>
  <c r="J3820" i="1"/>
  <c r="I3820" i="1"/>
  <c r="K3836" i="1"/>
  <c r="J3836" i="1"/>
  <c r="I3836" i="1"/>
  <c r="L3836" i="1"/>
  <c r="J3842" i="1"/>
  <c r="I3842" i="1"/>
  <c r="L3842" i="1"/>
  <c r="K3842" i="1"/>
  <c r="K3821" i="1"/>
  <c r="J3821" i="1"/>
  <c r="I3821" i="1"/>
  <c r="L3821" i="1"/>
  <c r="J3831" i="1"/>
  <c r="K3831" i="1"/>
  <c r="L3831" i="1"/>
  <c r="I3831" i="1"/>
  <c r="L3828" i="1"/>
  <c r="J3828" i="1"/>
  <c r="I3828" i="1"/>
  <c r="K3828" i="1"/>
  <c r="K3832" i="1"/>
  <c r="J3832" i="1"/>
  <c r="I3832" i="1"/>
  <c r="L3832" i="1"/>
  <c r="L3835" i="1"/>
  <c r="J3835" i="1"/>
  <c r="I3835" i="1"/>
  <c r="K3835" i="1"/>
  <c r="L3823" i="1"/>
  <c r="K3823" i="1"/>
  <c r="I3823" i="1"/>
  <c r="J3823" i="1"/>
  <c r="J3826" i="1"/>
  <c r="I3826" i="1"/>
  <c r="K3826" i="1"/>
  <c r="L3826" i="1"/>
  <c r="I3827" i="1"/>
  <c r="K3827" i="1"/>
  <c r="L3827" i="1"/>
  <c r="J3825" i="1"/>
  <c r="K3825" i="1"/>
  <c r="I3825" i="1"/>
  <c r="L3825" i="1"/>
  <c r="I3837" i="1"/>
  <c r="L3837" i="1"/>
  <c r="J3837" i="1"/>
  <c r="K3837" i="1"/>
  <c r="J3843" i="1"/>
  <c r="K3843" i="1"/>
  <c r="L3843" i="1"/>
  <c r="I3843" i="1"/>
  <c r="I3834" i="1"/>
  <c r="L3834" i="1"/>
  <c r="K3834" i="1"/>
  <c r="J3834" i="1"/>
  <c r="K3822" i="1"/>
  <c r="L3822" i="1"/>
  <c r="J3822" i="1"/>
  <c r="I3822" i="1"/>
  <c r="J3839" i="1"/>
  <c r="L3839" i="1"/>
  <c r="I3839" i="1"/>
  <c r="K3839" i="1"/>
  <c r="J3830" i="1"/>
  <c r="L3830" i="1"/>
  <c r="I3830" i="1"/>
  <c r="K3830" i="1"/>
  <c r="K3840" i="1"/>
  <c r="L3840" i="1"/>
  <c r="J3840" i="1"/>
  <c r="I3840" i="1"/>
  <c r="L3833" i="1"/>
  <c r="J3833" i="1"/>
  <c r="K3833" i="1"/>
  <c r="I3833" i="1"/>
  <c r="L3838" i="1"/>
  <c r="I3838" i="1"/>
  <c r="K3838" i="1"/>
  <c r="J3838" i="1"/>
  <c r="K3824" i="1"/>
  <c r="I3824" i="1"/>
  <c r="J3824" i="1"/>
  <c r="L3824" i="1"/>
  <c r="L3829" i="1"/>
  <c r="J3829" i="1"/>
  <c r="I3829" i="1"/>
  <c r="K3829" i="1"/>
  <c r="L5332" i="1"/>
  <c r="K5332" i="1"/>
  <c r="L2653" i="1"/>
  <c r="I2653" i="1"/>
  <c r="J2653" i="1"/>
  <c r="K2653" i="1"/>
  <c r="L2666" i="1"/>
  <c r="K2666" i="1"/>
  <c r="J2666" i="1"/>
  <c r="I2666" i="1"/>
  <c r="K2647" i="1"/>
  <c r="I2647" i="1"/>
  <c r="L2647" i="1"/>
  <c r="J2647" i="1"/>
  <c r="L2645" i="1"/>
  <c r="J2645" i="1"/>
  <c r="I2645" i="1"/>
  <c r="K2645" i="1"/>
  <c r="J2651" i="1"/>
  <c r="L2651" i="1"/>
  <c r="K2651" i="1"/>
  <c r="K2663" i="1"/>
  <c r="L2663" i="1"/>
  <c r="I2663" i="1"/>
  <c r="J2663" i="1"/>
  <c r="L2660" i="1"/>
  <c r="J2660" i="1"/>
  <c r="I2660" i="1"/>
  <c r="K2660" i="1"/>
  <c r="I2648" i="1"/>
  <c r="J2648" i="1"/>
  <c r="L2648" i="1"/>
  <c r="K2648" i="1"/>
  <c r="L2655" i="1"/>
  <c r="K2655" i="1"/>
  <c r="I2655" i="1"/>
  <c r="J2655" i="1"/>
  <c r="L2652" i="1"/>
  <c r="K2652" i="1"/>
  <c r="J2652" i="1"/>
  <c r="J2667" i="1"/>
  <c r="K2667" i="1"/>
  <c r="I2667" i="1"/>
  <c r="L2667" i="1"/>
  <c r="J2656" i="1"/>
  <c r="K2656" i="1"/>
  <c r="L2656" i="1"/>
  <c r="I2656" i="1"/>
  <c r="J2659" i="1"/>
  <c r="K2659" i="1"/>
  <c r="I2659" i="1"/>
  <c r="L2659" i="1"/>
  <c r="J2657" i="1"/>
  <c r="K2657" i="1"/>
  <c r="L2657" i="1"/>
  <c r="L2654" i="1"/>
  <c r="I2654" i="1"/>
  <c r="K2654" i="1"/>
  <c r="J2654" i="1"/>
  <c r="L2662" i="1"/>
  <c r="J2662" i="1"/>
  <c r="I2662" i="1"/>
  <c r="K2662" i="1"/>
  <c r="J2646" i="1"/>
  <c r="K2646" i="1"/>
  <c r="L2646" i="1"/>
  <c r="I2646" i="1"/>
  <c r="K2665" i="1"/>
  <c r="J2665" i="1"/>
  <c r="I2665" i="1"/>
  <c r="L2665" i="1"/>
  <c r="I2650" i="1"/>
  <c r="J2650" i="1"/>
  <c r="L2650" i="1"/>
  <c r="K2650" i="1"/>
  <c r="K2644" i="1"/>
  <c r="L2644" i="1"/>
  <c r="I2644" i="1"/>
  <c r="J2661" i="1"/>
  <c r="L2661" i="1"/>
  <c r="K2661" i="1"/>
  <c r="I2661" i="1"/>
  <c r="J2658" i="1"/>
  <c r="K2658" i="1"/>
  <c r="L2658" i="1"/>
  <c r="I2658" i="1"/>
  <c r="L2664" i="1"/>
  <c r="I2664" i="1"/>
  <c r="K2664" i="1"/>
  <c r="J2664" i="1"/>
  <c r="L2649" i="1"/>
  <c r="K2649" i="1"/>
  <c r="J2649" i="1"/>
  <c r="I2649" i="1"/>
  <c r="J619" i="1"/>
  <c r="K619" i="1"/>
  <c r="I619" i="1"/>
  <c r="L619" i="1"/>
  <c r="J615" i="1"/>
  <c r="L615" i="1"/>
  <c r="K615" i="1"/>
  <c r="I615" i="1"/>
  <c r="L626" i="1"/>
  <c r="K626" i="1"/>
  <c r="J626" i="1"/>
  <c r="I626" i="1"/>
  <c r="I624" i="1"/>
  <c r="L624" i="1"/>
  <c r="K624" i="1"/>
  <c r="J624" i="1"/>
  <c r="K605" i="1"/>
  <c r="J605" i="1"/>
  <c r="I605" i="1"/>
  <c r="L605" i="1"/>
  <c r="I614" i="1"/>
  <c r="L614" i="1"/>
  <c r="J614" i="1"/>
  <c r="K614" i="1"/>
  <c r="L612" i="1"/>
  <c r="I612" i="1"/>
  <c r="K612" i="1"/>
  <c r="J612" i="1"/>
  <c r="L618" i="1"/>
  <c r="I618" i="1"/>
  <c r="K618" i="1"/>
  <c r="J623" i="1"/>
  <c r="I623" i="1"/>
  <c r="K623" i="1"/>
  <c r="L623" i="1"/>
  <c r="I625" i="1"/>
  <c r="J625" i="1"/>
  <c r="K625" i="1"/>
  <c r="L625" i="1"/>
  <c r="L606" i="1"/>
  <c r="J606" i="1"/>
  <c r="I606" i="1"/>
  <c r="K606" i="1"/>
  <c r="J621" i="1"/>
  <c r="I621" i="1"/>
  <c r="K621" i="1"/>
  <c r="L621" i="1"/>
  <c r="I620" i="1"/>
  <c r="L620" i="1"/>
  <c r="K620" i="1"/>
  <c r="J620" i="1"/>
  <c r="K607" i="1"/>
  <c r="I607" i="1"/>
  <c r="L607" i="1"/>
  <c r="J607" i="1"/>
  <c r="L627" i="1"/>
  <c r="I627" i="1"/>
  <c r="J627" i="1"/>
  <c r="K627" i="1"/>
  <c r="J617" i="1"/>
  <c r="L617" i="1"/>
  <c r="I617" i="1"/>
  <c r="K617" i="1"/>
  <c r="I604" i="1"/>
  <c r="K604" i="1"/>
  <c r="J604" i="1"/>
  <c r="L604" i="1"/>
  <c r="K622" i="1"/>
  <c r="I622" i="1"/>
  <c r="J622" i="1"/>
  <c r="L622" i="1"/>
  <c r="I616" i="1"/>
  <c r="K616" i="1"/>
  <c r="L616" i="1"/>
  <c r="J616" i="1"/>
  <c r="K611" i="1"/>
  <c r="L611" i="1"/>
  <c r="I611" i="1"/>
  <c r="J611" i="1"/>
  <c r="J613" i="1"/>
  <c r="K613" i="1"/>
  <c r="I613" i="1"/>
  <c r="L613" i="1"/>
  <c r="L610" i="1"/>
  <c r="K610" i="1"/>
  <c r="I610" i="1"/>
  <c r="L608" i="1"/>
  <c r="K608" i="1"/>
  <c r="J608" i="1"/>
  <c r="I609" i="1"/>
  <c r="J609" i="1"/>
  <c r="L609" i="1"/>
  <c r="K609" i="1"/>
  <c r="K1844" i="1"/>
  <c r="I1844" i="1"/>
  <c r="L1844" i="1"/>
  <c r="J1844" i="1"/>
  <c r="L1840" i="1"/>
  <c r="I1840" i="1"/>
  <c r="J1840" i="1"/>
  <c r="K1840" i="1"/>
  <c r="I1839" i="1"/>
  <c r="J1839" i="1"/>
  <c r="L1839" i="1"/>
  <c r="K1839" i="1"/>
  <c r="L1846" i="1"/>
  <c r="K1846" i="1"/>
  <c r="J1846" i="1"/>
  <c r="I1846" i="1"/>
  <c r="J1841" i="1"/>
  <c r="K1841" i="1"/>
  <c r="L1841" i="1"/>
  <c r="I1841" i="1"/>
  <c r="I1832" i="1"/>
  <c r="K1832" i="1"/>
  <c r="J1832" i="1"/>
  <c r="L1832" i="1"/>
  <c r="I1833" i="1"/>
  <c r="J1833" i="1"/>
  <c r="L1833" i="1"/>
  <c r="K1833" i="1"/>
  <c r="I1838" i="1"/>
  <c r="L1838" i="1"/>
  <c r="J1838" i="1"/>
  <c r="K1838" i="1"/>
  <c r="K1834" i="1"/>
  <c r="J1834" i="1"/>
  <c r="I1834" i="1"/>
  <c r="L1834" i="1"/>
  <c r="L1842" i="1"/>
  <c r="J1842" i="1"/>
  <c r="I1842" i="1"/>
  <c r="K1842" i="1"/>
  <c r="L1837" i="1"/>
  <c r="J1837" i="1"/>
  <c r="I1837" i="1"/>
  <c r="K1837" i="1"/>
  <c r="J1829" i="1"/>
  <c r="L1829" i="1"/>
  <c r="I1829" i="1"/>
  <c r="K1829" i="1"/>
  <c r="K1830" i="1"/>
  <c r="J1830" i="1"/>
  <c r="L1830" i="1"/>
  <c r="I1830" i="1"/>
  <c r="L1845" i="1"/>
  <c r="K1845" i="1"/>
  <c r="J1845" i="1"/>
  <c r="I1845" i="1"/>
  <c r="J1831" i="1"/>
  <c r="I1831" i="1"/>
  <c r="K1831" i="1"/>
  <c r="L1831" i="1"/>
  <c r="K1850" i="1"/>
  <c r="J1850" i="1"/>
  <c r="I1850" i="1"/>
  <c r="L1850" i="1"/>
  <c r="L1843" i="1"/>
  <c r="K1843" i="1"/>
  <c r="J1843" i="1"/>
  <c r="I1843" i="1"/>
  <c r="L1848" i="1"/>
  <c r="K1848" i="1"/>
  <c r="I1848" i="1"/>
  <c r="J1848" i="1"/>
  <c r="I1847" i="1"/>
  <c r="K1847" i="1"/>
  <c r="L1847" i="1"/>
  <c r="J1847" i="1"/>
  <c r="I1849" i="1"/>
  <c r="J1849" i="1"/>
  <c r="L1849" i="1"/>
  <c r="K1849" i="1"/>
  <c r="J1836" i="1"/>
  <c r="I1836" i="1"/>
  <c r="L1836" i="1"/>
  <c r="K1836" i="1"/>
  <c r="L1835" i="1"/>
  <c r="K1835" i="1"/>
  <c r="J1835" i="1"/>
  <c r="I1835" i="1"/>
  <c r="J1851" i="1"/>
  <c r="K1851" i="1"/>
  <c r="I1851" i="1"/>
  <c r="L1851" i="1"/>
  <c r="L1828" i="1"/>
  <c r="K1828" i="1"/>
  <c r="I1828" i="1"/>
  <c r="J1828" i="1"/>
  <c r="K1257" i="1"/>
  <c r="L1257" i="1"/>
  <c r="J1257" i="1"/>
  <c r="I1257" i="1"/>
  <c r="L1266" i="1"/>
  <c r="J1266" i="1"/>
  <c r="K1266" i="1"/>
  <c r="I1266" i="1"/>
  <c r="L1253" i="1"/>
  <c r="J1253" i="1"/>
  <c r="I1253" i="1"/>
  <c r="K1253" i="1"/>
  <c r="I1264" i="1"/>
  <c r="J1264" i="1"/>
  <c r="L1264" i="1"/>
  <c r="K1264" i="1"/>
  <c r="K1267" i="1"/>
  <c r="J1267" i="1"/>
  <c r="L1267" i="1"/>
  <c r="I1267" i="1"/>
  <c r="J1270" i="1"/>
  <c r="L1270" i="1"/>
  <c r="K1270" i="1"/>
  <c r="I1270" i="1"/>
  <c r="L1254" i="1"/>
  <c r="I1254" i="1"/>
  <c r="K1254" i="1"/>
  <c r="J1254" i="1"/>
  <c r="I1268" i="1"/>
  <c r="K1268" i="1"/>
  <c r="L1268" i="1"/>
  <c r="J1268" i="1"/>
  <c r="J1256" i="1"/>
  <c r="I1256" i="1"/>
  <c r="K1256" i="1"/>
  <c r="L1256" i="1"/>
  <c r="I1272" i="1"/>
  <c r="L1272" i="1"/>
  <c r="K1272" i="1"/>
  <c r="J1272" i="1"/>
  <c r="J1259" i="1"/>
  <c r="I1259" i="1"/>
  <c r="K1259" i="1"/>
  <c r="L1259" i="1"/>
  <c r="K1258" i="1"/>
  <c r="J1258" i="1"/>
  <c r="L1258" i="1"/>
  <c r="I1258" i="1"/>
  <c r="L1262" i="1"/>
  <c r="K1262" i="1"/>
  <c r="I1262" i="1"/>
  <c r="L1261" i="1"/>
  <c r="J1261" i="1"/>
  <c r="K1261" i="1"/>
  <c r="I1261" i="1"/>
  <c r="L1275" i="1"/>
  <c r="K1275" i="1"/>
  <c r="I1275" i="1"/>
  <c r="I1271" i="1"/>
  <c r="K1271" i="1"/>
  <c r="J1271" i="1"/>
  <c r="L1271" i="1"/>
  <c r="K1273" i="1"/>
  <c r="I1273" i="1"/>
  <c r="L1273" i="1"/>
  <c r="J1273" i="1"/>
  <c r="J1274" i="1"/>
  <c r="K1274" i="1"/>
  <c r="L1274" i="1"/>
  <c r="K1260" i="1"/>
  <c r="J1260" i="1"/>
  <c r="I1260" i="1"/>
  <c r="L1260" i="1"/>
  <c r="L1265" i="1"/>
  <c r="I1265" i="1"/>
  <c r="J1265" i="1"/>
  <c r="K1265" i="1"/>
  <c r="K1252" i="1"/>
  <c r="I1252" i="1"/>
  <c r="J1252" i="1"/>
  <c r="L1252" i="1"/>
  <c r="L1269" i="1"/>
  <c r="K1269" i="1"/>
  <c r="J1269" i="1"/>
  <c r="I1255" i="1"/>
  <c r="J1255" i="1"/>
  <c r="L1255" i="1"/>
  <c r="K1255" i="1"/>
  <c r="L1263" i="1"/>
  <c r="I1263" i="1"/>
  <c r="K1263" i="1"/>
  <c r="J1263" i="1"/>
  <c r="K1761" i="1"/>
  <c r="J1761" i="1"/>
  <c r="L1761" i="1"/>
  <c r="I1761" i="1"/>
  <c r="L1767" i="1"/>
  <c r="J1767" i="1"/>
  <c r="I1767" i="1"/>
  <c r="K1767" i="1"/>
  <c r="J1765" i="1"/>
  <c r="I1765" i="1"/>
  <c r="K1765" i="1"/>
  <c r="L1765" i="1"/>
  <c r="I1760" i="1"/>
  <c r="J1760" i="1"/>
  <c r="K1760" i="1"/>
  <c r="L1760" i="1"/>
  <c r="I1778" i="1"/>
  <c r="L1778" i="1"/>
  <c r="K1778" i="1"/>
  <c r="J1778" i="1"/>
  <c r="J1777" i="1"/>
  <c r="I1777" i="1"/>
  <c r="K1777" i="1"/>
  <c r="L1777" i="1"/>
  <c r="J1762" i="1"/>
  <c r="L1762" i="1"/>
  <c r="I1762" i="1"/>
  <c r="K1762" i="1"/>
  <c r="K1758" i="1"/>
  <c r="L1758" i="1"/>
  <c r="I1758" i="1"/>
  <c r="J1758" i="1"/>
  <c r="L1776" i="1"/>
  <c r="K1776" i="1"/>
  <c r="J1776" i="1"/>
  <c r="I1776" i="1"/>
  <c r="K1774" i="1"/>
  <c r="L1774" i="1"/>
  <c r="J1774" i="1"/>
  <c r="I1774" i="1"/>
  <c r="J1766" i="1"/>
  <c r="L1766" i="1"/>
  <c r="K1766" i="1"/>
  <c r="I1766" i="1"/>
  <c r="K1770" i="1"/>
  <c r="L1770" i="1"/>
  <c r="J1770" i="1"/>
  <c r="I1770" i="1"/>
  <c r="I1771" i="1"/>
  <c r="J1771" i="1"/>
  <c r="K1771" i="1"/>
  <c r="L1771" i="1"/>
  <c r="J1769" i="1"/>
  <c r="L1769" i="1"/>
  <c r="K1769" i="1"/>
  <c r="K1757" i="1"/>
  <c r="L1757" i="1"/>
  <c r="I1757" i="1"/>
  <c r="J1757" i="1"/>
  <c r="J1779" i="1"/>
  <c r="L1779" i="1"/>
  <c r="I1779" i="1"/>
  <c r="K1779" i="1"/>
  <c r="J1775" i="1"/>
  <c r="L1775" i="1"/>
  <c r="I1775" i="1"/>
  <c r="K1775" i="1"/>
  <c r="J1768" i="1"/>
  <c r="L1768" i="1"/>
  <c r="K1768" i="1"/>
  <c r="I1768" i="1"/>
  <c r="L1764" i="1"/>
  <c r="K1764" i="1"/>
  <c r="I1764" i="1"/>
  <c r="L1773" i="1"/>
  <c r="K1773" i="1"/>
  <c r="I1773" i="1"/>
  <c r="I1772" i="1"/>
  <c r="K1772" i="1"/>
  <c r="J1772" i="1"/>
  <c r="L1772" i="1"/>
  <c r="K1763" i="1"/>
  <c r="L1763" i="1"/>
  <c r="I1763" i="1"/>
  <c r="I1756" i="1"/>
  <c r="K1756" i="1"/>
  <c r="L1756" i="1"/>
  <c r="I1759" i="1"/>
  <c r="J1759" i="1"/>
  <c r="K1759" i="1"/>
  <c r="L1759" i="1"/>
  <c r="L1042" i="1"/>
  <c r="J1042" i="1"/>
  <c r="I1042" i="1"/>
  <c r="K1042" i="1"/>
  <c r="J1049" i="1"/>
  <c r="K1049" i="1"/>
  <c r="L1049" i="1"/>
  <c r="I1041" i="1"/>
  <c r="K1041" i="1"/>
  <c r="L1041" i="1"/>
  <c r="J1041" i="1"/>
  <c r="I1045" i="1"/>
  <c r="L1045" i="1"/>
  <c r="J1045" i="1"/>
  <c r="K1045" i="1"/>
  <c r="K1052" i="1"/>
  <c r="J1052" i="1"/>
  <c r="I1052" i="1"/>
  <c r="L1052" i="1"/>
  <c r="J1059" i="1"/>
  <c r="K1059" i="1"/>
  <c r="I1059" i="1"/>
  <c r="L1059" i="1"/>
  <c r="I1054" i="1"/>
  <c r="L1054" i="1"/>
  <c r="K1054" i="1"/>
  <c r="J1054" i="1"/>
  <c r="I1058" i="1"/>
  <c r="K1058" i="1"/>
  <c r="J1058" i="1"/>
  <c r="L1058" i="1"/>
  <c r="K1053" i="1"/>
  <c r="I1053" i="1"/>
  <c r="L1053" i="1"/>
  <c r="J1053" i="1"/>
  <c r="L1039" i="1"/>
  <c r="I1039" i="1"/>
  <c r="K1039" i="1"/>
  <c r="J1039" i="1"/>
  <c r="I1056" i="1"/>
  <c r="J1056" i="1"/>
  <c r="L1056" i="1"/>
  <c r="K1056" i="1"/>
  <c r="I1038" i="1"/>
  <c r="L1038" i="1"/>
  <c r="K1038" i="1"/>
  <c r="J1038" i="1"/>
  <c r="L1050" i="1"/>
  <c r="I1050" i="1"/>
  <c r="J1050" i="1"/>
  <c r="K1050" i="1"/>
  <c r="J1048" i="1"/>
  <c r="L1048" i="1"/>
  <c r="K1048" i="1"/>
  <c r="I1048" i="1"/>
  <c r="J1057" i="1"/>
  <c r="I1057" i="1"/>
  <c r="L1057" i="1"/>
  <c r="K1057" i="1"/>
  <c r="J1043" i="1"/>
  <c r="I1043" i="1"/>
  <c r="L1043" i="1"/>
  <c r="K1043" i="1"/>
  <c r="K1044" i="1"/>
  <c r="J1044" i="1"/>
  <c r="I1044" i="1"/>
  <c r="L1044" i="1"/>
  <c r="L1046" i="1"/>
  <c r="K1046" i="1"/>
  <c r="I1046" i="1"/>
  <c r="J1046" i="1"/>
  <c r="J1047" i="1"/>
  <c r="L1047" i="1"/>
  <c r="K1047" i="1"/>
  <c r="L1051" i="1"/>
  <c r="K1051" i="1"/>
  <c r="J1051" i="1"/>
  <c r="I1051" i="1"/>
  <c r="K1036" i="1"/>
  <c r="I1036" i="1"/>
  <c r="L1036" i="1"/>
  <c r="J1036" i="1"/>
  <c r="I1037" i="1"/>
  <c r="J1037" i="1"/>
  <c r="K1037" i="1"/>
  <c r="L1037" i="1"/>
  <c r="K1040" i="1"/>
  <c r="J1040" i="1"/>
  <c r="I1040" i="1"/>
  <c r="L1040" i="1"/>
  <c r="J1055" i="1"/>
  <c r="L1055" i="1"/>
  <c r="K1055" i="1"/>
  <c r="I1055" i="1"/>
  <c r="J1080" i="1"/>
  <c r="K1080" i="1"/>
  <c r="I1080" i="1"/>
  <c r="L1080" i="1"/>
  <c r="K1063" i="1"/>
  <c r="J1063" i="1"/>
  <c r="L1063" i="1"/>
  <c r="I1063" i="1"/>
  <c r="K1075" i="1"/>
  <c r="L1075" i="1"/>
  <c r="I1075" i="1"/>
  <c r="L1071" i="1"/>
  <c r="J1071" i="1"/>
  <c r="I1071" i="1"/>
  <c r="K1071" i="1"/>
  <c r="K1065" i="1"/>
  <c r="L1065" i="1"/>
  <c r="I1065" i="1"/>
  <c r="J1065" i="1"/>
  <c r="J1082" i="1"/>
  <c r="K1082" i="1"/>
  <c r="I1082" i="1"/>
  <c r="L1082" i="1"/>
  <c r="I1061" i="1"/>
  <c r="L1061" i="1"/>
  <c r="K1061" i="1"/>
  <c r="I1073" i="1"/>
  <c r="J1073" i="1"/>
  <c r="K1073" i="1"/>
  <c r="L1073" i="1"/>
  <c r="J1076" i="1"/>
  <c r="L1076" i="1"/>
  <c r="I1076" i="1"/>
  <c r="K1076" i="1"/>
  <c r="L1060" i="1"/>
  <c r="I1060" i="1"/>
  <c r="K1060" i="1"/>
  <c r="J1060" i="1"/>
  <c r="K1083" i="1"/>
  <c r="J1083" i="1"/>
  <c r="I1083" i="1"/>
  <c r="L1083" i="1"/>
  <c r="K1072" i="1"/>
  <c r="J1072" i="1"/>
  <c r="L1072" i="1"/>
  <c r="I1072" i="1"/>
  <c r="I1079" i="1"/>
  <c r="K1079" i="1"/>
  <c r="L1079" i="1"/>
  <c r="J1079" i="1"/>
  <c r="L1074" i="1"/>
  <c r="K1074" i="1"/>
  <c r="J1074" i="1"/>
  <c r="I1074" i="1"/>
  <c r="K1077" i="1"/>
  <c r="I1077" i="1"/>
  <c r="L1077" i="1"/>
  <c r="K1078" i="1"/>
  <c r="J1078" i="1"/>
  <c r="L1078" i="1"/>
  <c r="I1078" i="1"/>
  <c r="K1062" i="1"/>
  <c r="L1062" i="1"/>
  <c r="J1062" i="1"/>
  <c r="I1062" i="1"/>
  <c r="K1064" i="1"/>
  <c r="J1064" i="1"/>
  <c r="L1064" i="1"/>
  <c r="I1064" i="1"/>
  <c r="I1066" i="1"/>
  <c r="J1066" i="1"/>
  <c r="L1066" i="1"/>
  <c r="K1066" i="1"/>
  <c r="K1081" i="1"/>
  <c r="I1081" i="1"/>
  <c r="L1081" i="1"/>
  <c r="J1081" i="1"/>
  <c r="L1068" i="1"/>
  <c r="J1068" i="1"/>
  <c r="K1068" i="1"/>
  <c r="I1069" i="1"/>
  <c r="J1069" i="1"/>
  <c r="K1069" i="1"/>
  <c r="L1069" i="1"/>
  <c r="L1070" i="1"/>
  <c r="J1070" i="1"/>
  <c r="K1070" i="1"/>
  <c r="L1067" i="1"/>
  <c r="K1067" i="1"/>
  <c r="I1067" i="1"/>
  <c r="L4772" i="1"/>
  <c r="K4772" i="1"/>
  <c r="K4759" i="1"/>
  <c r="L4759" i="1"/>
  <c r="K4756" i="1"/>
  <c r="L4756" i="1"/>
  <c r="L4767" i="1"/>
  <c r="K4767" i="1"/>
  <c r="K4775" i="1"/>
  <c r="L4775" i="1"/>
  <c r="K4771" i="1"/>
  <c r="L4771" i="1"/>
  <c r="K4778" i="1"/>
  <c r="L4778" i="1"/>
  <c r="L4779" i="1"/>
  <c r="K4779" i="1"/>
  <c r="L4769" i="1"/>
  <c r="K4769" i="1"/>
  <c r="K4777" i="1"/>
  <c r="L4777" i="1"/>
  <c r="K4763" i="1"/>
  <c r="L4763" i="1"/>
  <c r="L4770" i="1"/>
  <c r="K4770" i="1"/>
  <c r="K4757" i="1"/>
  <c r="L4757" i="1"/>
  <c r="K4761" i="1"/>
  <c r="L4761" i="1"/>
  <c r="K4773" i="1"/>
  <c r="L4773" i="1"/>
  <c r="L4774" i="1"/>
  <c r="K4774" i="1"/>
  <c r="K4758" i="1"/>
  <c r="L4758" i="1"/>
  <c r="L4768" i="1"/>
  <c r="K4768" i="1"/>
  <c r="L4776" i="1"/>
  <c r="K4776" i="1"/>
  <c r="L4762" i="1"/>
  <c r="K4762" i="1"/>
  <c r="K4766" i="1"/>
  <c r="L4766" i="1"/>
  <c r="K4760" i="1"/>
  <c r="L4760" i="1"/>
  <c r="L4765" i="1"/>
  <c r="K4765" i="1"/>
  <c r="L4764" i="1"/>
  <c r="K4764" i="1"/>
  <c r="L2572" i="1"/>
  <c r="K2572" i="1"/>
  <c r="J2572" i="1"/>
  <c r="I2572" i="1"/>
  <c r="K2592" i="1"/>
  <c r="J2592" i="1"/>
  <c r="L2592" i="1"/>
  <c r="I2592" i="1"/>
  <c r="J2577" i="1"/>
  <c r="I2577" i="1"/>
  <c r="L2577" i="1"/>
  <c r="K2577" i="1"/>
  <c r="L2583" i="1"/>
  <c r="K2583" i="1"/>
  <c r="J2583" i="1"/>
  <c r="I2583" i="1"/>
  <c r="J2576" i="1"/>
  <c r="I2576" i="1"/>
  <c r="L2576" i="1"/>
  <c r="K2576" i="1"/>
  <c r="I2578" i="1"/>
  <c r="K2578" i="1"/>
  <c r="J2578" i="1"/>
  <c r="L2578" i="1"/>
  <c r="L2589" i="1"/>
  <c r="I2589" i="1"/>
  <c r="K2589" i="1"/>
  <c r="J2589" i="1"/>
  <c r="I2575" i="1"/>
  <c r="K2575" i="1"/>
  <c r="J2575" i="1"/>
  <c r="L2575" i="1"/>
  <c r="K2591" i="1"/>
  <c r="I2591" i="1"/>
  <c r="L2591" i="1"/>
  <c r="J2591" i="1"/>
  <c r="L2582" i="1"/>
  <c r="J2582" i="1"/>
  <c r="K2582" i="1"/>
  <c r="I2582" i="1"/>
  <c r="I2585" i="1"/>
  <c r="J2585" i="1"/>
  <c r="L2585" i="1"/>
  <c r="K2585" i="1"/>
  <c r="J2590" i="1"/>
  <c r="L2590" i="1"/>
  <c r="I2590" i="1"/>
  <c r="K2590" i="1"/>
  <c r="I2588" i="1"/>
  <c r="K2588" i="1"/>
  <c r="J2588" i="1"/>
  <c r="L2588" i="1"/>
  <c r="J2584" i="1"/>
  <c r="K2584" i="1"/>
  <c r="I2584" i="1"/>
  <c r="L2584" i="1"/>
  <c r="I2579" i="1"/>
  <c r="L2579" i="1"/>
  <c r="J2579" i="1"/>
  <c r="K2579" i="1"/>
  <c r="I2595" i="1"/>
  <c r="L2595" i="1"/>
  <c r="J2595" i="1"/>
  <c r="K2595" i="1"/>
  <c r="J2587" i="1"/>
  <c r="I2587" i="1"/>
  <c r="L2587" i="1"/>
  <c r="K2587" i="1"/>
  <c r="L2586" i="1"/>
  <c r="K2586" i="1"/>
  <c r="J2586" i="1"/>
  <c r="I2586" i="1"/>
  <c r="I2581" i="1"/>
  <c r="L2581" i="1"/>
  <c r="K2581" i="1"/>
  <c r="J2581" i="1"/>
  <c r="I2573" i="1"/>
  <c r="L2573" i="1"/>
  <c r="K2573" i="1"/>
  <c r="L2594" i="1"/>
  <c r="I2594" i="1"/>
  <c r="J2594" i="1"/>
  <c r="K2594" i="1"/>
  <c r="K2574" i="1"/>
  <c r="I2574" i="1"/>
  <c r="L2574" i="1"/>
  <c r="J2574" i="1"/>
  <c r="K2580" i="1"/>
  <c r="L2580" i="1"/>
  <c r="J2580" i="1"/>
  <c r="I2580" i="1"/>
  <c r="L2593" i="1"/>
  <c r="I2593" i="1"/>
  <c r="J2593" i="1"/>
  <c r="K2593" i="1"/>
  <c r="K2293" i="1"/>
  <c r="L2293" i="1"/>
  <c r="I2293" i="1"/>
  <c r="J2293" i="1"/>
  <c r="K2305" i="1"/>
  <c r="J2305" i="1"/>
  <c r="I2305" i="1"/>
  <c r="L2305" i="1"/>
  <c r="K2285" i="1"/>
  <c r="L2285" i="1"/>
  <c r="J2285" i="1"/>
  <c r="I2285" i="1"/>
  <c r="L2294" i="1"/>
  <c r="I2294" i="1"/>
  <c r="K2294" i="1"/>
  <c r="J2294" i="1"/>
  <c r="K2307" i="1"/>
  <c r="J2307" i="1"/>
  <c r="L2307" i="1"/>
  <c r="I2307" i="1"/>
  <c r="K2292" i="1"/>
  <c r="I2292" i="1"/>
  <c r="J2292" i="1"/>
  <c r="L2292" i="1"/>
  <c r="J2306" i="1"/>
  <c r="I2306" i="1"/>
  <c r="K2306" i="1"/>
  <c r="L2306" i="1"/>
  <c r="K2296" i="1"/>
  <c r="L2296" i="1"/>
  <c r="J2296" i="1"/>
  <c r="I2296" i="1"/>
  <c r="I2287" i="1"/>
  <c r="K2287" i="1"/>
  <c r="J2287" i="1"/>
  <c r="L2287" i="1"/>
  <c r="L2286" i="1"/>
  <c r="J2286" i="1"/>
  <c r="K2286" i="1"/>
  <c r="I2286" i="1"/>
  <c r="K2297" i="1"/>
  <c r="J2297" i="1"/>
  <c r="I2297" i="1"/>
  <c r="L2297" i="1"/>
  <c r="I2290" i="1"/>
  <c r="J2290" i="1"/>
  <c r="L2290" i="1"/>
  <c r="K2290" i="1"/>
  <c r="L2300" i="1"/>
  <c r="K2300" i="1"/>
  <c r="J2300" i="1"/>
  <c r="I2300" i="1"/>
  <c r="J2288" i="1"/>
  <c r="L2288" i="1"/>
  <c r="I2288" i="1"/>
  <c r="K2288" i="1"/>
  <c r="L2301" i="1"/>
  <c r="J2301" i="1"/>
  <c r="K2301" i="1"/>
  <c r="I2301" i="1"/>
  <c r="J2302" i="1"/>
  <c r="K2302" i="1"/>
  <c r="I2302" i="1"/>
  <c r="L2302" i="1"/>
  <c r="I2298" i="1"/>
  <c r="J2298" i="1"/>
  <c r="K2298" i="1"/>
  <c r="L2298" i="1"/>
  <c r="J2303" i="1"/>
  <c r="I2303" i="1"/>
  <c r="L2303" i="1"/>
  <c r="K2303" i="1"/>
  <c r="J2289" i="1"/>
  <c r="K2289" i="1"/>
  <c r="L2289" i="1"/>
  <c r="I2289" i="1"/>
  <c r="J2304" i="1"/>
  <c r="K2304" i="1"/>
  <c r="L2304" i="1"/>
  <c r="I2304" i="1"/>
  <c r="J2284" i="1"/>
  <c r="L2284" i="1"/>
  <c r="I2284" i="1"/>
  <c r="K2284" i="1"/>
  <c r="J2291" i="1"/>
  <c r="K2291" i="1"/>
  <c r="L2291" i="1"/>
  <c r="I2291" i="1"/>
  <c r="K2299" i="1"/>
  <c r="I2299" i="1"/>
  <c r="L2299" i="1"/>
  <c r="L2295" i="1"/>
  <c r="J2295" i="1"/>
  <c r="K2295" i="1"/>
  <c r="I2295" i="1"/>
  <c r="K4079" i="1"/>
  <c r="L4079" i="1"/>
  <c r="L4064" i="1"/>
  <c r="K4064" i="1"/>
  <c r="L4080" i="1"/>
  <c r="K4080" i="1"/>
  <c r="L4077" i="1"/>
  <c r="K4077" i="1"/>
  <c r="K4063" i="1"/>
  <c r="L4063" i="1"/>
  <c r="K4061" i="1"/>
  <c r="L4061" i="1"/>
  <c r="L4070" i="1"/>
  <c r="K4070" i="1"/>
  <c r="L4074" i="1"/>
  <c r="K4074" i="1"/>
  <c r="L4068" i="1"/>
  <c r="K4068" i="1"/>
  <c r="K4072" i="1"/>
  <c r="L4072" i="1"/>
  <c r="L4062" i="1"/>
  <c r="K4062" i="1"/>
  <c r="L4071" i="1"/>
  <c r="K4071" i="1"/>
  <c r="K4069" i="1"/>
  <c r="L4069" i="1"/>
  <c r="K4078" i="1"/>
  <c r="L4078" i="1"/>
  <c r="L4081" i="1"/>
  <c r="K4081" i="1"/>
  <c r="K4083" i="1"/>
  <c r="L4083" i="1"/>
  <c r="L4073" i="1"/>
  <c r="K4073" i="1"/>
  <c r="K4065" i="1"/>
  <c r="L4065" i="1"/>
  <c r="L4067" i="1"/>
  <c r="K4067" i="1"/>
  <c r="L4082" i="1"/>
  <c r="K4082" i="1"/>
  <c r="K4060" i="1"/>
  <c r="L4060" i="1"/>
  <c r="L4066" i="1"/>
  <c r="K4066" i="1"/>
  <c r="K4075" i="1"/>
  <c r="L4075" i="1"/>
  <c r="K4076" i="1"/>
  <c r="L4076" i="1"/>
  <c r="K2832" i="1"/>
  <c r="L2832" i="1"/>
  <c r="J2832" i="1"/>
  <c r="I2832" i="1"/>
  <c r="L2817" i="1"/>
  <c r="K2817" i="1"/>
  <c r="I2817" i="1"/>
  <c r="J2817" i="1"/>
  <c r="I2828" i="1"/>
  <c r="K2828" i="1"/>
  <c r="J2828" i="1"/>
  <c r="L2828" i="1"/>
  <c r="L2813" i="1"/>
  <c r="K2813" i="1"/>
  <c r="I2813" i="1"/>
  <c r="J2813" i="1"/>
  <c r="L2816" i="1"/>
  <c r="I2816" i="1"/>
  <c r="K2816" i="1"/>
  <c r="L2830" i="1"/>
  <c r="J2830" i="1"/>
  <c r="K2830" i="1"/>
  <c r="I2830" i="1"/>
  <c r="L2822" i="1"/>
  <c r="K2822" i="1"/>
  <c r="I2822" i="1"/>
  <c r="J2822" i="1"/>
  <c r="J2823" i="1"/>
  <c r="L2823" i="1"/>
  <c r="I2823" i="1"/>
  <c r="K2823" i="1"/>
  <c r="L2827" i="1"/>
  <c r="K2827" i="1"/>
  <c r="I2827" i="1"/>
  <c r="J2827" i="1"/>
  <c r="L2829" i="1"/>
  <c r="K2829" i="1"/>
  <c r="J2829" i="1"/>
  <c r="L2821" i="1"/>
  <c r="K2821" i="1"/>
  <c r="I2821" i="1"/>
  <c r="J2821" i="1"/>
  <c r="K2826" i="1"/>
  <c r="L2826" i="1"/>
  <c r="J2826" i="1"/>
  <c r="I2826" i="1"/>
  <c r="J2833" i="1"/>
  <c r="I2833" i="1"/>
  <c r="K2833" i="1"/>
  <c r="L2833" i="1"/>
  <c r="I2834" i="1"/>
  <c r="J2834" i="1"/>
  <c r="L2834" i="1"/>
  <c r="K2834" i="1"/>
  <c r="K2820" i="1"/>
  <c r="L2820" i="1"/>
  <c r="I2820" i="1"/>
  <c r="J2820" i="1"/>
  <c r="J2825" i="1"/>
  <c r="K2825" i="1"/>
  <c r="L2825" i="1"/>
  <c r="I2825" i="1"/>
  <c r="L2819" i="1"/>
  <c r="K2819" i="1"/>
  <c r="I2819" i="1"/>
  <c r="J2819" i="1"/>
  <c r="J2812" i="1"/>
  <c r="L2812" i="1"/>
  <c r="I2812" i="1"/>
  <c r="K2812" i="1"/>
  <c r="I2818" i="1"/>
  <c r="K2818" i="1"/>
  <c r="L2818" i="1"/>
  <c r="J2818" i="1"/>
  <c r="I2824" i="1"/>
  <c r="J2824" i="1"/>
  <c r="L2824" i="1"/>
  <c r="K2824" i="1"/>
  <c r="I2814" i="1"/>
  <c r="J2814" i="1"/>
  <c r="K2814" i="1"/>
  <c r="L2814" i="1"/>
  <c r="I2815" i="1"/>
  <c r="L2815" i="1"/>
  <c r="J2815" i="1"/>
  <c r="K2815" i="1"/>
  <c r="K2831" i="1"/>
  <c r="J2831" i="1"/>
  <c r="L2831" i="1"/>
  <c r="I2831" i="1"/>
  <c r="J2835" i="1"/>
  <c r="L2835" i="1"/>
  <c r="K2835" i="1"/>
  <c r="I2835" i="1"/>
  <c r="K1863" i="1"/>
  <c r="J1863" i="1"/>
  <c r="I1863" i="1"/>
  <c r="L1863" i="1"/>
  <c r="L1867" i="1"/>
  <c r="I1867" i="1"/>
  <c r="J1867" i="1"/>
  <c r="K1867" i="1"/>
  <c r="K1866" i="1"/>
  <c r="I1866" i="1"/>
  <c r="L1866" i="1"/>
  <c r="J1866" i="1"/>
  <c r="J1862" i="1"/>
  <c r="K1862" i="1"/>
  <c r="I1862" i="1"/>
  <c r="L1862" i="1"/>
  <c r="K1853" i="1"/>
  <c r="L1853" i="1"/>
  <c r="J1853" i="1"/>
  <c r="J1875" i="1"/>
  <c r="L1875" i="1"/>
  <c r="I1875" i="1"/>
  <c r="K1875" i="1"/>
  <c r="L1858" i="1"/>
  <c r="K1858" i="1"/>
  <c r="I1858" i="1"/>
  <c r="J1858" i="1"/>
  <c r="J1854" i="1"/>
  <c r="K1854" i="1"/>
  <c r="I1854" i="1"/>
  <c r="L1854" i="1"/>
  <c r="J1865" i="1"/>
  <c r="K1865" i="1"/>
  <c r="I1865" i="1"/>
  <c r="L1865" i="1"/>
  <c r="I1871" i="1"/>
  <c r="L1871" i="1"/>
  <c r="J1871" i="1"/>
  <c r="K1871" i="1"/>
  <c r="K1872" i="1"/>
  <c r="J1872" i="1"/>
  <c r="L1872" i="1"/>
  <c r="I1872" i="1"/>
  <c r="J1868" i="1"/>
  <c r="K1868" i="1"/>
  <c r="I1868" i="1"/>
  <c r="L1868" i="1"/>
  <c r="J1864" i="1"/>
  <c r="I1864" i="1"/>
  <c r="K1864" i="1"/>
  <c r="L1864" i="1"/>
  <c r="J1859" i="1"/>
  <c r="L1859" i="1"/>
  <c r="I1859" i="1"/>
  <c r="K1859" i="1"/>
  <c r="I1870" i="1"/>
  <c r="K1870" i="1"/>
  <c r="J1870" i="1"/>
  <c r="L1870" i="1"/>
  <c r="J1873" i="1"/>
  <c r="L1873" i="1"/>
  <c r="I1873" i="1"/>
  <c r="K1873" i="1"/>
  <c r="L1860" i="1"/>
  <c r="I1860" i="1"/>
  <c r="K1860" i="1"/>
  <c r="J1860" i="1"/>
  <c r="L1861" i="1"/>
  <c r="K1861" i="1"/>
  <c r="I1861" i="1"/>
  <c r="J1861" i="1"/>
  <c r="J1855" i="1"/>
  <c r="L1855" i="1"/>
  <c r="K1855" i="1"/>
  <c r="K1874" i="1"/>
  <c r="J1874" i="1"/>
  <c r="L1874" i="1"/>
  <c r="I1874" i="1"/>
  <c r="K1856" i="1"/>
  <c r="J1856" i="1"/>
  <c r="L1856" i="1"/>
  <c r="I1856" i="1"/>
  <c r="L1852" i="1"/>
  <c r="K1852" i="1"/>
  <c r="I1852" i="1"/>
  <c r="J1852" i="1"/>
  <c r="L1869" i="1"/>
  <c r="J1869" i="1"/>
  <c r="K1869" i="1"/>
  <c r="I1869" i="1"/>
  <c r="K1857" i="1"/>
  <c r="I1857" i="1"/>
  <c r="L1857" i="1"/>
  <c r="J1857" i="1"/>
  <c r="L1248" i="1"/>
  <c r="I1248" i="1"/>
  <c r="K1248" i="1"/>
  <c r="L1232" i="1"/>
  <c r="J1232" i="1"/>
  <c r="K1232" i="1"/>
  <c r="K1235" i="1"/>
  <c r="I1235" i="1"/>
  <c r="J1235" i="1"/>
  <c r="L1235" i="1"/>
  <c r="I1246" i="1"/>
  <c r="K1246" i="1"/>
  <c r="J1246" i="1"/>
  <c r="L1246" i="1"/>
  <c r="J1247" i="1"/>
  <c r="L1247" i="1"/>
  <c r="K1247" i="1"/>
  <c r="I1236" i="1"/>
  <c r="J1236" i="1"/>
  <c r="K1236" i="1"/>
  <c r="L1236" i="1"/>
  <c r="K1228" i="1"/>
  <c r="J1228" i="1"/>
  <c r="L1228" i="1"/>
  <c r="I1228" i="1"/>
  <c r="I1249" i="1"/>
  <c r="J1249" i="1"/>
  <c r="K1249" i="1"/>
  <c r="L1249" i="1"/>
  <c r="L1243" i="1"/>
  <c r="K1243" i="1"/>
  <c r="J1243" i="1"/>
  <c r="I1243" i="1"/>
  <c r="K1245" i="1"/>
  <c r="L1245" i="1"/>
  <c r="I1245" i="1"/>
  <c r="J1245" i="1"/>
  <c r="K1244" i="1"/>
  <c r="I1244" i="1"/>
  <c r="L1244" i="1"/>
  <c r="J1244" i="1"/>
  <c r="L1233" i="1"/>
  <c r="K1233" i="1"/>
  <c r="J1233" i="1"/>
  <c r="I1233" i="1"/>
  <c r="J1239" i="1"/>
  <c r="I1239" i="1"/>
  <c r="L1239" i="1"/>
  <c r="K1239" i="1"/>
  <c r="L1237" i="1"/>
  <c r="K1237" i="1"/>
  <c r="J1237" i="1"/>
  <c r="I1237" i="1"/>
  <c r="L1242" i="1"/>
  <c r="K1242" i="1"/>
  <c r="J1242" i="1"/>
  <c r="I1242" i="1"/>
  <c r="J1238" i="1"/>
  <c r="L1238" i="1"/>
  <c r="I1238" i="1"/>
  <c r="K1238" i="1"/>
  <c r="K1241" i="1"/>
  <c r="J1241" i="1"/>
  <c r="L1241" i="1"/>
  <c r="I1241" i="1"/>
  <c r="I1234" i="1"/>
  <c r="L1234" i="1"/>
  <c r="K1234" i="1"/>
  <c r="J1234" i="1"/>
  <c r="I1240" i="1"/>
  <c r="L1240" i="1"/>
  <c r="K1240" i="1"/>
  <c r="J1240" i="1"/>
  <c r="I1231" i="1"/>
  <c r="L1231" i="1"/>
  <c r="K1231" i="1"/>
  <c r="J1231" i="1"/>
  <c r="J1251" i="1"/>
  <c r="I1251" i="1"/>
  <c r="K1251" i="1"/>
  <c r="L1251" i="1"/>
  <c r="L1230" i="1"/>
  <c r="K1230" i="1"/>
  <c r="J1230" i="1"/>
  <c r="J1229" i="1"/>
  <c r="K1229" i="1"/>
  <c r="L1229" i="1"/>
  <c r="J1250" i="1"/>
  <c r="L1250" i="1"/>
  <c r="I1250" i="1"/>
  <c r="K1250" i="1"/>
  <c r="I521" i="1"/>
  <c r="J521" i="1"/>
  <c r="L521" i="1"/>
  <c r="K521" i="1"/>
  <c r="I528" i="1"/>
  <c r="J528" i="1"/>
  <c r="K528" i="1"/>
  <c r="L528" i="1"/>
  <c r="I523" i="1"/>
  <c r="K523" i="1"/>
  <c r="L523" i="1"/>
  <c r="J523" i="1"/>
  <c r="K516" i="1"/>
  <c r="L516" i="1"/>
  <c r="J516" i="1"/>
  <c r="I516" i="1"/>
  <c r="J529" i="1"/>
  <c r="K529" i="1"/>
  <c r="I529" i="1"/>
  <c r="L529" i="1"/>
  <c r="K508" i="1"/>
  <c r="L508" i="1"/>
  <c r="I508" i="1"/>
  <c r="J508" i="1"/>
  <c r="L509" i="1"/>
  <c r="I509" i="1"/>
  <c r="K509" i="1"/>
  <c r="J509" i="1"/>
  <c r="J517" i="1"/>
  <c r="I517" i="1"/>
  <c r="L517" i="1"/>
  <c r="K517" i="1"/>
  <c r="K519" i="1"/>
  <c r="L519" i="1"/>
  <c r="J519" i="1"/>
  <c r="I519" i="1"/>
  <c r="L530" i="1"/>
  <c r="I530" i="1"/>
  <c r="K530" i="1"/>
  <c r="L510" i="1"/>
  <c r="J510" i="1"/>
  <c r="K510" i="1"/>
  <c r="I510" i="1"/>
  <c r="I526" i="1"/>
  <c r="K526" i="1"/>
  <c r="L526" i="1"/>
  <c r="J526" i="1"/>
  <c r="J511" i="1"/>
  <c r="I511" i="1"/>
  <c r="K511" i="1"/>
  <c r="L511" i="1"/>
  <c r="J518" i="1"/>
  <c r="K518" i="1"/>
  <c r="I518" i="1"/>
  <c r="L518" i="1"/>
  <c r="K527" i="1"/>
  <c r="I527" i="1"/>
  <c r="J527" i="1"/>
  <c r="L527" i="1"/>
  <c r="L524" i="1"/>
  <c r="I524" i="1"/>
  <c r="K524" i="1"/>
  <c r="J524" i="1"/>
  <c r="K512" i="1"/>
  <c r="I512" i="1"/>
  <c r="L512" i="1"/>
  <c r="J512" i="1"/>
  <c r="L525" i="1"/>
  <c r="I525" i="1"/>
  <c r="J525" i="1"/>
  <c r="K525" i="1"/>
  <c r="I513" i="1"/>
  <c r="K513" i="1"/>
  <c r="L513" i="1"/>
  <c r="K520" i="1"/>
  <c r="L520" i="1"/>
  <c r="I520" i="1"/>
  <c r="J520" i="1"/>
  <c r="K522" i="1"/>
  <c r="I522" i="1"/>
  <c r="J522" i="1"/>
  <c r="L522" i="1"/>
  <c r="K514" i="1"/>
  <c r="L514" i="1"/>
  <c r="I514" i="1"/>
  <c r="J515" i="1"/>
  <c r="K515" i="1"/>
  <c r="I515" i="1"/>
  <c r="L515" i="1"/>
  <c r="K531" i="1"/>
  <c r="I531" i="1"/>
  <c r="L531" i="1"/>
  <c r="L2671" i="1"/>
  <c r="J2671" i="1"/>
  <c r="I2671" i="1"/>
  <c r="K2671" i="1"/>
  <c r="J2682" i="1"/>
  <c r="I2682" i="1"/>
  <c r="L2682" i="1"/>
  <c r="K2682" i="1"/>
  <c r="J2691" i="1"/>
  <c r="I2691" i="1"/>
  <c r="L2691" i="1"/>
  <c r="K2691" i="1"/>
  <c r="I2688" i="1"/>
  <c r="K2688" i="1"/>
  <c r="L2688" i="1"/>
  <c r="J2688" i="1"/>
  <c r="L2680" i="1"/>
  <c r="I2680" i="1"/>
  <c r="K2680" i="1"/>
  <c r="J2680" i="1"/>
  <c r="J2686" i="1"/>
  <c r="K2686" i="1"/>
  <c r="I2686" i="1"/>
  <c r="L2686" i="1"/>
  <c r="K2690" i="1"/>
  <c r="L2690" i="1"/>
  <c r="J2690" i="1"/>
  <c r="I2690" i="1"/>
  <c r="K2689" i="1"/>
  <c r="L2689" i="1"/>
  <c r="J2689" i="1"/>
  <c r="I2689" i="1"/>
  <c r="K2670" i="1"/>
  <c r="J2670" i="1"/>
  <c r="I2670" i="1"/>
  <c r="L2670" i="1"/>
  <c r="I2669" i="1"/>
  <c r="K2669" i="1"/>
  <c r="J2669" i="1"/>
  <c r="L2669" i="1"/>
  <c r="I2668" i="1"/>
  <c r="J2668" i="1"/>
  <c r="L2668" i="1"/>
  <c r="K2668" i="1"/>
  <c r="L2678" i="1"/>
  <c r="K2678" i="1"/>
  <c r="J2678" i="1"/>
  <c r="I2678" i="1"/>
  <c r="J2685" i="1"/>
  <c r="K2685" i="1"/>
  <c r="I2685" i="1"/>
  <c r="L2685" i="1"/>
  <c r="I2674" i="1"/>
  <c r="K2674" i="1"/>
  <c r="L2674" i="1"/>
  <c r="J2674" i="1"/>
  <c r="L2676" i="1"/>
  <c r="K2676" i="1"/>
  <c r="I2676" i="1"/>
  <c r="J2676" i="1"/>
  <c r="K2675" i="1"/>
  <c r="L2675" i="1"/>
  <c r="J2675" i="1"/>
  <c r="I2675" i="1"/>
  <c r="I2681" i="1"/>
  <c r="L2681" i="1"/>
  <c r="K2681" i="1"/>
  <c r="J2681" i="1"/>
  <c r="J2672" i="1"/>
  <c r="L2672" i="1"/>
  <c r="K2672" i="1"/>
  <c r="I2672" i="1"/>
  <c r="I2684" i="1"/>
  <c r="J2684" i="1"/>
  <c r="K2684" i="1"/>
  <c r="L2684" i="1"/>
  <c r="L2677" i="1"/>
  <c r="K2677" i="1"/>
  <c r="I2677" i="1"/>
  <c r="J2677" i="1"/>
  <c r="L2683" i="1"/>
  <c r="J2683" i="1"/>
  <c r="I2683" i="1"/>
  <c r="K2683" i="1"/>
  <c r="K2673" i="1"/>
  <c r="J2673" i="1"/>
  <c r="L2673" i="1"/>
  <c r="I2673" i="1"/>
  <c r="L2687" i="1"/>
  <c r="K2687" i="1"/>
  <c r="I2687" i="1"/>
  <c r="J2687" i="1"/>
  <c r="J2679" i="1"/>
  <c r="L2679" i="1"/>
  <c r="I2679" i="1"/>
  <c r="K2679" i="1"/>
  <c r="K4536" i="1"/>
  <c r="L4536" i="1"/>
  <c r="L4533" i="1"/>
  <c r="K4533" i="1"/>
  <c r="L4539" i="1"/>
  <c r="K4539" i="1"/>
  <c r="K4520" i="1"/>
  <c r="L4520" i="1"/>
  <c r="L4516" i="1"/>
  <c r="K4516" i="1"/>
  <c r="L4522" i="1"/>
  <c r="K4522" i="1"/>
  <c r="K4517" i="1"/>
  <c r="L4517" i="1"/>
  <c r="L4525" i="1"/>
  <c r="K4525" i="1"/>
  <c r="L4534" i="1"/>
  <c r="K4534" i="1"/>
  <c r="K4531" i="1"/>
  <c r="L4531" i="1"/>
  <c r="L4518" i="1"/>
  <c r="K4518" i="1"/>
  <c r="K4532" i="1"/>
  <c r="L4532" i="1"/>
  <c r="K4530" i="1"/>
  <c r="L4530" i="1"/>
  <c r="K4528" i="1"/>
  <c r="L4528" i="1"/>
  <c r="L4527" i="1"/>
  <c r="K4527" i="1"/>
  <c r="L4535" i="1"/>
  <c r="K4535" i="1"/>
  <c r="K4521" i="1"/>
  <c r="L4521" i="1"/>
  <c r="K4526" i="1"/>
  <c r="L4526" i="1"/>
  <c r="L4538" i="1"/>
  <c r="K4538" i="1"/>
  <c r="K4537" i="1"/>
  <c r="L4537" i="1"/>
  <c r="K4529" i="1"/>
  <c r="L4529" i="1"/>
  <c r="L4519" i="1"/>
  <c r="K4519" i="1"/>
  <c r="L4523" i="1"/>
  <c r="K4523" i="1"/>
  <c r="L4524" i="1"/>
  <c r="K4524" i="1"/>
  <c r="K4406" i="1"/>
  <c r="L4406" i="1"/>
  <c r="L4416" i="1"/>
  <c r="K4416" i="1"/>
  <c r="K4396" i="1"/>
  <c r="L4396" i="1"/>
  <c r="L4414" i="1"/>
  <c r="K4414" i="1"/>
  <c r="K4401" i="1"/>
  <c r="L4401" i="1"/>
  <c r="K4397" i="1"/>
  <c r="L4397" i="1"/>
  <c r="L4410" i="1"/>
  <c r="K4410" i="1"/>
  <c r="L4412" i="1"/>
  <c r="K4412" i="1"/>
  <c r="L4415" i="1"/>
  <c r="K4415" i="1"/>
  <c r="K4419" i="1"/>
  <c r="L4419" i="1"/>
  <c r="L4402" i="1"/>
  <c r="K4402" i="1"/>
  <c r="K4408" i="1"/>
  <c r="L4408" i="1"/>
  <c r="K4417" i="1"/>
  <c r="L4417" i="1"/>
  <c r="K4413" i="1"/>
  <c r="L4413" i="1"/>
  <c r="K4407" i="1"/>
  <c r="L4407" i="1"/>
  <c r="L4400" i="1"/>
  <c r="K4400" i="1"/>
  <c r="K4409" i="1"/>
  <c r="L4409" i="1"/>
  <c r="K4404" i="1"/>
  <c r="L4404" i="1"/>
  <c r="K4411" i="1"/>
  <c r="L4411" i="1"/>
  <c r="L4405" i="1"/>
  <c r="K4405" i="1"/>
  <c r="K4399" i="1"/>
  <c r="L4399" i="1"/>
  <c r="K4418" i="1"/>
  <c r="L4418" i="1"/>
  <c r="L4403" i="1"/>
  <c r="K4403" i="1"/>
  <c r="L4398" i="1"/>
  <c r="K4398" i="1"/>
  <c r="I2733" i="1"/>
  <c r="J2733" i="1"/>
  <c r="K2733" i="1"/>
  <c r="L2733" i="1"/>
  <c r="J2727" i="1"/>
  <c r="L2727" i="1"/>
  <c r="K2727" i="1"/>
  <c r="I2727" i="1"/>
  <c r="I2719" i="1"/>
  <c r="J2719" i="1"/>
  <c r="L2719" i="1"/>
  <c r="K2719" i="1"/>
  <c r="K2739" i="1"/>
  <c r="J2739" i="1"/>
  <c r="L2739" i="1"/>
  <c r="J2732" i="1"/>
  <c r="L2732" i="1"/>
  <c r="I2732" i="1"/>
  <c r="K2732" i="1"/>
  <c r="K2731" i="1"/>
  <c r="J2731" i="1"/>
  <c r="I2731" i="1"/>
  <c r="L2731" i="1"/>
  <c r="J2717" i="1"/>
  <c r="K2717" i="1"/>
  <c r="I2717" i="1"/>
  <c r="L2717" i="1"/>
  <c r="K2725" i="1"/>
  <c r="L2725" i="1"/>
  <c r="J2725" i="1"/>
  <c r="I2725" i="1"/>
  <c r="I2724" i="1"/>
  <c r="K2724" i="1"/>
  <c r="L2724" i="1"/>
  <c r="J2724" i="1"/>
  <c r="I2720" i="1"/>
  <c r="J2720" i="1"/>
  <c r="L2720" i="1"/>
  <c r="K2720" i="1"/>
  <c r="I2718" i="1"/>
  <c r="L2718" i="1"/>
  <c r="J2718" i="1"/>
  <c r="K2718" i="1"/>
  <c r="I2721" i="1"/>
  <c r="J2721" i="1"/>
  <c r="L2721" i="1"/>
  <c r="K2721" i="1"/>
  <c r="I2716" i="1"/>
  <c r="K2716" i="1"/>
  <c r="J2716" i="1"/>
  <c r="L2716" i="1"/>
  <c r="K2728" i="1"/>
  <c r="I2728" i="1"/>
  <c r="J2728" i="1"/>
  <c r="L2728" i="1"/>
  <c r="L2730" i="1"/>
  <c r="J2730" i="1"/>
  <c r="I2730" i="1"/>
  <c r="K2730" i="1"/>
  <c r="L2726" i="1"/>
  <c r="J2726" i="1"/>
  <c r="K2726" i="1"/>
  <c r="I2726" i="1"/>
  <c r="J2734" i="1"/>
  <c r="L2734" i="1"/>
  <c r="K2734" i="1"/>
  <c r="I2734" i="1"/>
  <c r="K2723" i="1"/>
  <c r="I2723" i="1"/>
  <c r="J2723" i="1"/>
  <c r="L2723" i="1"/>
  <c r="L2737" i="1"/>
  <c r="K2737" i="1"/>
  <c r="J2737" i="1"/>
  <c r="I2737" i="1"/>
  <c r="J2722" i="1"/>
  <c r="I2722" i="1"/>
  <c r="L2722" i="1"/>
  <c r="K2722" i="1"/>
  <c r="L2729" i="1"/>
  <c r="J2729" i="1"/>
  <c r="K2729" i="1"/>
  <c r="I2735" i="1"/>
  <c r="K2735" i="1"/>
  <c r="J2735" i="1"/>
  <c r="L2735" i="1"/>
  <c r="K2738" i="1"/>
  <c r="L2738" i="1"/>
  <c r="J2738" i="1"/>
  <c r="I2738" i="1"/>
  <c r="L2736" i="1"/>
  <c r="J2736" i="1"/>
  <c r="I2736" i="1"/>
  <c r="K2736" i="1"/>
  <c r="I3234" i="1"/>
  <c r="K3234" i="1"/>
  <c r="J3234" i="1"/>
  <c r="L3234" i="1"/>
  <c r="K3230" i="1"/>
  <c r="J3230" i="1"/>
  <c r="I3230" i="1"/>
  <c r="L3230" i="1"/>
  <c r="I3221" i="1"/>
  <c r="L3221" i="1"/>
  <c r="J3221" i="1"/>
  <c r="K3221" i="1"/>
  <c r="I3227" i="1"/>
  <c r="K3227" i="1"/>
  <c r="J3227" i="1"/>
  <c r="L3227" i="1"/>
  <c r="K3228" i="1"/>
  <c r="L3228" i="1"/>
  <c r="J3228" i="1"/>
  <c r="I3228" i="1"/>
  <c r="K3224" i="1"/>
  <c r="L3224" i="1"/>
  <c r="I3224" i="1"/>
  <c r="J3224" i="1"/>
  <c r="L3236" i="1"/>
  <c r="K3236" i="1"/>
  <c r="J3236" i="1"/>
  <c r="I3236" i="1"/>
  <c r="L3229" i="1"/>
  <c r="J3229" i="1"/>
  <c r="K3229" i="1"/>
  <c r="I3229" i="1"/>
  <c r="I3222" i="1"/>
  <c r="K3222" i="1"/>
  <c r="J3222" i="1"/>
  <c r="L3222" i="1"/>
  <c r="L3220" i="1"/>
  <c r="I3220" i="1"/>
  <c r="K3220" i="1"/>
  <c r="J3235" i="1"/>
  <c r="L3235" i="1"/>
  <c r="I3235" i="1"/>
  <c r="K3235" i="1"/>
  <c r="J3240" i="1"/>
  <c r="K3240" i="1"/>
  <c r="L3240" i="1"/>
  <c r="I3240" i="1"/>
  <c r="J3238" i="1"/>
  <c r="K3238" i="1"/>
  <c r="L3238" i="1"/>
  <c r="I3238" i="1"/>
  <c r="J3241" i="1"/>
  <c r="L3241" i="1"/>
  <c r="K3241" i="1"/>
  <c r="I3241" i="1"/>
  <c r="K3242" i="1"/>
  <c r="L3242" i="1"/>
  <c r="J3242" i="1"/>
  <c r="I3242" i="1"/>
  <c r="K3223" i="1"/>
  <c r="L3223" i="1"/>
  <c r="J3223" i="1"/>
  <c r="I3223" i="1"/>
  <c r="K3239" i="1"/>
  <c r="L3239" i="1"/>
  <c r="J3239" i="1"/>
  <c r="I3239" i="1"/>
  <c r="I3233" i="1"/>
  <c r="J3233" i="1"/>
  <c r="L3233" i="1"/>
  <c r="K3233" i="1"/>
  <c r="L3231" i="1"/>
  <c r="I3231" i="1"/>
  <c r="J3231" i="1"/>
  <c r="K3231" i="1"/>
  <c r="K3232" i="1"/>
  <c r="L3232" i="1"/>
  <c r="I3232" i="1"/>
  <c r="J3232" i="1"/>
  <c r="I3237" i="1"/>
  <c r="J3237" i="1"/>
  <c r="L3237" i="1"/>
  <c r="K3237" i="1"/>
  <c r="L3243" i="1"/>
  <c r="I3243" i="1"/>
  <c r="J3243" i="1"/>
  <c r="K3243" i="1"/>
  <c r="I3225" i="1"/>
  <c r="L3225" i="1"/>
  <c r="K3225" i="1"/>
  <c r="J3225" i="1"/>
  <c r="J3226" i="1"/>
  <c r="L3226" i="1"/>
  <c r="K3226" i="1"/>
  <c r="I3226" i="1"/>
  <c r="I2986" i="1"/>
  <c r="K2986" i="1"/>
  <c r="J2986" i="1"/>
  <c r="L2986" i="1"/>
  <c r="K3003" i="1"/>
  <c r="J3003" i="1"/>
  <c r="L3003" i="1"/>
  <c r="I3003" i="1"/>
  <c r="I2997" i="1"/>
  <c r="J2997" i="1"/>
  <c r="K2997" i="1"/>
  <c r="L2997" i="1"/>
  <c r="J2990" i="1"/>
  <c r="L2990" i="1"/>
  <c r="K2990" i="1"/>
  <c r="I2990" i="1"/>
  <c r="K2994" i="1"/>
  <c r="L2994" i="1"/>
  <c r="I2994" i="1"/>
  <c r="J2994" i="1"/>
  <c r="J2995" i="1"/>
  <c r="L2995" i="1"/>
  <c r="K2995" i="1"/>
  <c r="I2995" i="1"/>
  <c r="I3001" i="1"/>
  <c r="J3001" i="1"/>
  <c r="K3001" i="1"/>
  <c r="L3001" i="1"/>
  <c r="I3000" i="1"/>
  <c r="J3000" i="1"/>
  <c r="K3000" i="1"/>
  <c r="L3000" i="1"/>
  <c r="J2996" i="1"/>
  <c r="I2996" i="1"/>
  <c r="K2996" i="1"/>
  <c r="L2996" i="1"/>
  <c r="L2985" i="1"/>
  <c r="J2985" i="1"/>
  <c r="K2985" i="1"/>
  <c r="L2982" i="1"/>
  <c r="J2982" i="1"/>
  <c r="K2982" i="1"/>
  <c r="I2982" i="1"/>
  <c r="J2983" i="1"/>
  <c r="L2983" i="1"/>
  <c r="K2983" i="1"/>
  <c r="I2983" i="1"/>
  <c r="K2991" i="1"/>
  <c r="J2991" i="1"/>
  <c r="I2991" i="1"/>
  <c r="L2991" i="1"/>
  <c r="L3002" i="1"/>
  <c r="K3002" i="1"/>
  <c r="I3002" i="1"/>
  <c r="J3002" i="1"/>
  <c r="L2989" i="1"/>
  <c r="K2989" i="1"/>
  <c r="J2989" i="1"/>
  <c r="L2981" i="1"/>
  <c r="K2981" i="1"/>
  <c r="J2981" i="1"/>
  <c r="I2981" i="1"/>
  <c r="K2988" i="1"/>
  <c r="L2988" i="1"/>
  <c r="I2988" i="1"/>
  <c r="J2988" i="1"/>
  <c r="L2998" i="1"/>
  <c r="I2998" i="1"/>
  <c r="K2998" i="1"/>
  <c r="L2992" i="1"/>
  <c r="K2992" i="1"/>
  <c r="J2992" i="1"/>
  <c r="I2992" i="1"/>
  <c r="I2980" i="1"/>
  <c r="J2980" i="1"/>
  <c r="K2980" i="1"/>
  <c r="L2980" i="1"/>
  <c r="L2999" i="1"/>
  <c r="I2999" i="1"/>
  <c r="J2999" i="1"/>
  <c r="K2999" i="1"/>
  <c r="L2984" i="1"/>
  <c r="I2984" i="1"/>
  <c r="K2984" i="1"/>
  <c r="J2984" i="1"/>
  <c r="K2993" i="1"/>
  <c r="L2993" i="1"/>
  <c r="I2993" i="1"/>
  <c r="J2993" i="1"/>
  <c r="I2987" i="1"/>
  <c r="J2987" i="1"/>
  <c r="L2987" i="1"/>
  <c r="K2987" i="1"/>
  <c r="L4305" i="1"/>
  <c r="I4305" i="1"/>
  <c r="J4305" i="1"/>
  <c r="K4305" i="1"/>
  <c r="I4303" i="1"/>
  <c r="L4303" i="1"/>
  <c r="K4303" i="1"/>
  <c r="J4303" i="1"/>
  <c r="L4321" i="1"/>
  <c r="K4321" i="1"/>
  <c r="J4321" i="1"/>
  <c r="I4321" i="1"/>
  <c r="L4302" i="1"/>
  <c r="J4302" i="1"/>
  <c r="K4302" i="1"/>
  <c r="I4302" i="1"/>
  <c r="L4300" i="1"/>
  <c r="J4300" i="1"/>
  <c r="K4300" i="1"/>
  <c r="I4300" i="1"/>
  <c r="L4318" i="1"/>
  <c r="I4318" i="1"/>
  <c r="J4318" i="1"/>
  <c r="K4318" i="1"/>
  <c r="L4306" i="1"/>
  <c r="J4306" i="1"/>
  <c r="K4306" i="1"/>
  <c r="I4306" i="1"/>
  <c r="I4301" i="1"/>
  <c r="J4301" i="1"/>
  <c r="K4301" i="1"/>
  <c r="L4301" i="1"/>
  <c r="L4313" i="1"/>
  <c r="K4313" i="1"/>
  <c r="J4313" i="1"/>
  <c r="I4313" i="1"/>
  <c r="L4320" i="1"/>
  <c r="K4320" i="1"/>
  <c r="I4320" i="1"/>
  <c r="J4320" i="1"/>
  <c r="L4310" i="1"/>
  <c r="I4310" i="1"/>
  <c r="K4310" i="1"/>
  <c r="K4311" i="1"/>
  <c r="L4311" i="1"/>
  <c r="I4311" i="1"/>
  <c r="J4311" i="1"/>
  <c r="J4316" i="1"/>
  <c r="K4316" i="1"/>
  <c r="I4316" i="1"/>
  <c r="L4316" i="1"/>
  <c r="I4304" i="1"/>
  <c r="K4304" i="1"/>
  <c r="J4304" i="1"/>
  <c r="L4304" i="1"/>
  <c r="I4314" i="1"/>
  <c r="J4314" i="1"/>
  <c r="K4314" i="1"/>
  <c r="L4314" i="1"/>
  <c r="K4315" i="1"/>
  <c r="I4315" i="1"/>
  <c r="L4315" i="1"/>
  <c r="J4315" i="1"/>
  <c r="L4308" i="1"/>
  <c r="K4308" i="1"/>
  <c r="I4308" i="1"/>
  <c r="J4308" i="1"/>
  <c r="J4309" i="1"/>
  <c r="K4309" i="1"/>
  <c r="L4309" i="1"/>
  <c r="I4309" i="1"/>
  <c r="J4322" i="1"/>
  <c r="K4322" i="1"/>
  <c r="I4322" i="1"/>
  <c r="L4322" i="1"/>
  <c r="L4319" i="1"/>
  <c r="K4319" i="1"/>
  <c r="I4319" i="1"/>
  <c r="J4319" i="1"/>
  <c r="I4307" i="1"/>
  <c r="L4307" i="1"/>
  <c r="K4307" i="1"/>
  <c r="I4323" i="1"/>
  <c r="L4323" i="1"/>
  <c r="K4323" i="1"/>
  <c r="J4323" i="1"/>
  <c r="L4317" i="1"/>
  <c r="K4317" i="1"/>
  <c r="J4317" i="1"/>
  <c r="I4317" i="1"/>
  <c r="I4312" i="1"/>
  <c r="J4312" i="1"/>
  <c r="K4312" i="1"/>
  <c r="L4312" i="1"/>
  <c r="J3333" i="1"/>
  <c r="K3333" i="1"/>
  <c r="I3333" i="1"/>
  <c r="L3333" i="1"/>
  <c r="J3321" i="1"/>
  <c r="K3321" i="1"/>
  <c r="I3321" i="1"/>
  <c r="L3321" i="1"/>
  <c r="J3323" i="1"/>
  <c r="K3323" i="1"/>
  <c r="L3323" i="1"/>
  <c r="I3323" i="1"/>
  <c r="K3327" i="1"/>
  <c r="J3327" i="1"/>
  <c r="I3327" i="1"/>
  <c r="L3327" i="1"/>
  <c r="K3329" i="1"/>
  <c r="L3329" i="1"/>
  <c r="I3329" i="1"/>
  <c r="J3329" i="1"/>
  <c r="K3320" i="1"/>
  <c r="L3320" i="1"/>
  <c r="J3320" i="1"/>
  <c r="I3320" i="1"/>
  <c r="I3331" i="1"/>
  <c r="J3331" i="1"/>
  <c r="L3331" i="1"/>
  <c r="K3331" i="1"/>
  <c r="I3328" i="1"/>
  <c r="L3328" i="1"/>
  <c r="K3328" i="1"/>
  <c r="J3328" i="1"/>
  <c r="L3330" i="1"/>
  <c r="J3330" i="1"/>
  <c r="I3330" i="1"/>
  <c r="K3330" i="1"/>
  <c r="I3332" i="1"/>
  <c r="K3332" i="1"/>
  <c r="L3332" i="1"/>
  <c r="J3332" i="1"/>
  <c r="I3318" i="1"/>
  <c r="J3318" i="1"/>
  <c r="L3318" i="1"/>
  <c r="K3318" i="1"/>
  <c r="L3337" i="1"/>
  <c r="I3337" i="1"/>
  <c r="J3337" i="1"/>
  <c r="K3337" i="1"/>
  <c r="L3339" i="1"/>
  <c r="J3339" i="1"/>
  <c r="K3339" i="1"/>
  <c r="I3339" i="1"/>
  <c r="K3322" i="1"/>
  <c r="J3322" i="1"/>
  <c r="I3322" i="1"/>
  <c r="L3322" i="1"/>
  <c r="J3336" i="1"/>
  <c r="L3336" i="1"/>
  <c r="I3336" i="1"/>
  <c r="K3336" i="1"/>
  <c r="I3317" i="1"/>
  <c r="J3317" i="1"/>
  <c r="L3317" i="1"/>
  <c r="K3317" i="1"/>
  <c r="K3335" i="1"/>
  <c r="I3335" i="1"/>
  <c r="L3335" i="1"/>
  <c r="J3335" i="1"/>
  <c r="I3326" i="1"/>
  <c r="K3326" i="1"/>
  <c r="J3326" i="1"/>
  <c r="L3326" i="1"/>
  <c r="I3334" i="1"/>
  <c r="K3334" i="1"/>
  <c r="L3334" i="1"/>
  <c r="J3334" i="1"/>
  <c r="I3319" i="1"/>
  <c r="J3319" i="1"/>
  <c r="K3319" i="1"/>
  <c r="L3319" i="1"/>
  <c r="K3338" i="1"/>
  <c r="I3338" i="1"/>
  <c r="J3338" i="1"/>
  <c r="L3338" i="1"/>
  <c r="J3324" i="1"/>
  <c r="L3324" i="1"/>
  <c r="I3324" i="1"/>
  <c r="K3324" i="1"/>
  <c r="J3325" i="1"/>
  <c r="L3325" i="1"/>
  <c r="K3325" i="1"/>
  <c r="I3316" i="1"/>
  <c r="J3316" i="1"/>
  <c r="L3316" i="1"/>
  <c r="K3316" i="1"/>
  <c r="J745" i="1"/>
  <c r="K745" i="1"/>
  <c r="I745" i="1"/>
  <c r="L745" i="1"/>
  <c r="J727" i="1"/>
  <c r="K727" i="1"/>
  <c r="L727" i="1"/>
  <c r="L742" i="1"/>
  <c r="K742" i="1"/>
  <c r="I742" i="1"/>
  <c r="J742" i="1"/>
  <c r="K725" i="1"/>
  <c r="L725" i="1"/>
  <c r="J725" i="1"/>
  <c r="I725" i="1"/>
  <c r="K741" i="1"/>
  <c r="J741" i="1"/>
  <c r="L741" i="1"/>
  <c r="I741" i="1"/>
  <c r="L740" i="1"/>
  <c r="K740" i="1"/>
  <c r="J740" i="1"/>
  <c r="I740" i="1"/>
  <c r="J724" i="1"/>
  <c r="K724" i="1"/>
  <c r="I724" i="1"/>
  <c r="L724" i="1"/>
  <c r="K746" i="1"/>
  <c r="I746" i="1"/>
  <c r="L746" i="1"/>
  <c r="J746" i="1"/>
  <c r="J737" i="1"/>
  <c r="K737" i="1"/>
  <c r="L737" i="1"/>
  <c r="I737" i="1"/>
  <c r="J735" i="1"/>
  <c r="K735" i="1"/>
  <c r="L735" i="1"/>
  <c r="I735" i="1"/>
  <c r="I732" i="1"/>
  <c r="K732" i="1"/>
  <c r="L732" i="1"/>
  <c r="J732" i="1"/>
  <c r="K743" i="1"/>
  <c r="J743" i="1"/>
  <c r="L743" i="1"/>
  <c r="K734" i="1"/>
  <c r="L734" i="1"/>
  <c r="I734" i="1"/>
  <c r="J734" i="1"/>
  <c r="L726" i="1"/>
  <c r="I726" i="1"/>
  <c r="J726" i="1"/>
  <c r="K726" i="1"/>
  <c r="L729" i="1"/>
  <c r="I729" i="1"/>
  <c r="K729" i="1"/>
  <c r="J729" i="1"/>
  <c r="K744" i="1"/>
  <c r="I744" i="1"/>
  <c r="J744" i="1"/>
  <c r="L744" i="1"/>
  <c r="I736" i="1"/>
  <c r="K736" i="1"/>
  <c r="J736" i="1"/>
  <c r="L736" i="1"/>
  <c r="J738" i="1"/>
  <c r="I738" i="1"/>
  <c r="K738" i="1"/>
  <c r="L738" i="1"/>
  <c r="L739" i="1"/>
  <c r="I739" i="1"/>
  <c r="K739" i="1"/>
  <c r="J739" i="1"/>
  <c r="L731" i="1"/>
  <c r="I731" i="1"/>
  <c r="J731" i="1"/>
  <c r="K731" i="1"/>
  <c r="I728" i="1"/>
  <c r="L728" i="1"/>
  <c r="J728" i="1"/>
  <c r="K728" i="1"/>
  <c r="L730" i="1"/>
  <c r="I730" i="1"/>
  <c r="K730" i="1"/>
  <c r="J730" i="1"/>
  <c r="L747" i="1"/>
  <c r="J747" i="1"/>
  <c r="I747" i="1"/>
  <c r="K747" i="1"/>
  <c r="L733" i="1"/>
  <c r="J733" i="1"/>
  <c r="K733" i="1"/>
  <c r="I733" i="1"/>
  <c r="L3576" i="1"/>
  <c r="J3576" i="1"/>
  <c r="I3576" i="1"/>
  <c r="K3576" i="1"/>
  <c r="J3578" i="1"/>
  <c r="L3578" i="1"/>
  <c r="K3578" i="1"/>
  <c r="I3578" i="1"/>
  <c r="K3569" i="1"/>
  <c r="I3569" i="1"/>
  <c r="L3569" i="1"/>
  <c r="J3569" i="1"/>
  <c r="K3564" i="1"/>
  <c r="J3564" i="1"/>
  <c r="L3564" i="1"/>
  <c r="I3564" i="1"/>
  <c r="K3556" i="1"/>
  <c r="J3556" i="1"/>
  <c r="I3556" i="1"/>
  <c r="L3556" i="1"/>
  <c r="K3558" i="1"/>
  <c r="L3558" i="1"/>
  <c r="I3558" i="1"/>
  <c r="J3558" i="1"/>
  <c r="I3562" i="1"/>
  <c r="L3562" i="1"/>
  <c r="J3562" i="1"/>
  <c r="K3562" i="1"/>
  <c r="K3572" i="1"/>
  <c r="I3572" i="1"/>
  <c r="J3572" i="1"/>
  <c r="L3572" i="1"/>
  <c r="J3574" i="1"/>
  <c r="L3574" i="1"/>
  <c r="K3574" i="1"/>
  <c r="L3567" i="1"/>
  <c r="J3567" i="1"/>
  <c r="I3567" i="1"/>
  <c r="K3567" i="1"/>
  <c r="L3577" i="1"/>
  <c r="K3577" i="1"/>
  <c r="I3577" i="1"/>
  <c r="J3577" i="1"/>
  <c r="I3573" i="1"/>
  <c r="L3573" i="1"/>
  <c r="J3573" i="1"/>
  <c r="K3573" i="1"/>
  <c r="J3557" i="1"/>
  <c r="K3557" i="1"/>
  <c r="I3557" i="1"/>
  <c r="L3557" i="1"/>
  <c r="L3559" i="1"/>
  <c r="K3559" i="1"/>
  <c r="I3559" i="1"/>
  <c r="K3566" i="1"/>
  <c r="J3566" i="1"/>
  <c r="L3566" i="1"/>
  <c r="I3566" i="1"/>
  <c r="I3563" i="1"/>
  <c r="K3563" i="1"/>
  <c r="J3563" i="1"/>
  <c r="L3563" i="1"/>
  <c r="K3565" i="1"/>
  <c r="I3565" i="1"/>
  <c r="L3565" i="1"/>
  <c r="J3565" i="1"/>
  <c r="L3560" i="1"/>
  <c r="J3560" i="1"/>
  <c r="K3560" i="1"/>
  <c r="I3560" i="1"/>
  <c r="J3570" i="1"/>
  <c r="K3570" i="1"/>
  <c r="I3570" i="1"/>
  <c r="L3570" i="1"/>
  <c r="K3571" i="1"/>
  <c r="L3571" i="1"/>
  <c r="J3571" i="1"/>
  <c r="I3571" i="1"/>
  <c r="K3561" i="1"/>
  <c r="L3561" i="1"/>
  <c r="I3561" i="1"/>
  <c r="J3561" i="1"/>
  <c r="L3579" i="1"/>
  <c r="I3579" i="1"/>
  <c r="J3579" i="1"/>
  <c r="K3579" i="1"/>
  <c r="L3575" i="1"/>
  <c r="K3575" i="1"/>
  <c r="J3575" i="1"/>
  <c r="I3575" i="1"/>
  <c r="I3568" i="1"/>
  <c r="L3568" i="1"/>
  <c r="K3568" i="1"/>
  <c r="J3568" i="1"/>
  <c r="I3516" i="1"/>
  <c r="K3516" i="1"/>
  <c r="J3516" i="1"/>
  <c r="L3516" i="1"/>
  <c r="L3510" i="1"/>
  <c r="K3510" i="1"/>
  <c r="J3510" i="1"/>
  <c r="I3510" i="1"/>
  <c r="K3522" i="1"/>
  <c r="L3522" i="1"/>
  <c r="J3522" i="1"/>
  <c r="I3522" i="1"/>
  <c r="J3531" i="1"/>
  <c r="I3531" i="1"/>
  <c r="K3531" i="1"/>
  <c r="L3531" i="1"/>
  <c r="I3526" i="1"/>
  <c r="J3526" i="1"/>
  <c r="L3526" i="1"/>
  <c r="K3526" i="1"/>
  <c r="I3523" i="1"/>
  <c r="K3523" i="1"/>
  <c r="L3523" i="1"/>
  <c r="J3518" i="1"/>
  <c r="I3518" i="1"/>
  <c r="L3518" i="1"/>
  <c r="K3518" i="1"/>
  <c r="L3524" i="1"/>
  <c r="K3524" i="1"/>
  <c r="I3524" i="1"/>
  <c r="J3524" i="1"/>
  <c r="K3515" i="1"/>
  <c r="I3515" i="1"/>
  <c r="J3515" i="1"/>
  <c r="L3515" i="1"/>
  <c r="L3530" i="1"/>
  <c r="I3530" i="1"/>
  <c r="J3530" i="1"/>
  <c r="K3530" i="1"/>
  <c r="L3529" i="1"/>
  <c r="J3529" i="1"/>
  <c r="I3529" i="1"/>
  <c r="K3529" i="1"/>
  <c r="J3512" i="1"/>
  <c r="I3512" i="1"/>
  <c r="K3512" i="1"/>
  <c r="L3512" i="1"/>
  <c r="J3514" i="1"/>
  <c r="I3514" i="1"/>
  <c r="L3514" i="1"/>
  <c r="K3514" i="1"/>
  <c r="L3520" i="1"/>
  <c r="I3520" i="1"/>
  <c r="J3520" i="1"/>
  <c r="K3520" i="1"/>
  <c r="I3511" i="1"/>
  <c r="K3511" i="1"/>
  <c r="L3511" i="1"/>
  <c r="J3511" i="1"/>
  <c r="I3525" i="1"/>
  <c r="L3525" i="1"/>
  <c r="J3525" i="1"/>
  <c r="K3525" i="1"/>
  <c r="K3521" i="1"/>
  <c r="I3521" i="1"/>
  <c r="J3521" i="1"/>
  <c r="L3521" i="1"/>
  <c r="J3508" i="1"/>
  <c r="L3508" i="1"/>
  <c r="I3508" i="1"/>
  <c r="K3508" i="1"/>
  <c r="K3519" i="1"/>
  <c r="L3519" i="1"/>
  <c r="I3519" i="1"/>
  <c r="J3519" i="1"/>
  <c r="I3517" i="1"/>
  <c r="K3517" i="1"/>
  <c r="L3517" i="1"/>
  <c r="I3527" i="1"/>
  <c r="L3527" i="1"/>
  <c r="J3527" i="1"/>
  <c r="K3527" i="1"/>
  <c r="I3513" i="1"/>
  <c r="K3513" i="1"/>
  <c r="L3513" i="1"/>
  <c r="K3509" i="1"/>
  <c r="L3509" i="1"/>
  <c r="I3509" i="1"/>
  <c r="J3509" i="1"/>
  <c r="I3528" i="1"/>
  <c r="K3528" i="1"/>
  <c r="L3528" i="1"/>
  <c r="K538" i="1"/>
  <c r="J538" i="1"/>
  <c r="L538" i="1"/>
  <c r="I538" i="1"/>
  <c r="J552" i="1"/>
  <c r="K552" i="1"/>
  <c r="L552" i="1"/>
  <c r="I552" i="1"/>
  <c r="K541" i="1"/>
  <c r="L541" i="1"/>
  <c r="I541" i="1"/>
  <c r="J541" i="1"/>
  <c r="K546" i="1"/>
  <c r="J546" i="1"/>
  <c r="I546" i="1"/>
  <c r="L546" i="1"/>
  <c r="K549" i="1"/>
  <c r="J549" i="1"/>
  <c r="I549" i="1"/>
  <c r="L549" i="1"/>
  <c r="J539" i="1"/>
  <c r="L539" i="1"/>
  <c r="I539" i="1"/>
  <c r="K539" i="1"/>
  <c r="I537" i="1"/>
  <c r="L537" i="1"/>
  <c r="K537" i="1"/>
  <c r="J537" i="1"/>
  <c r="L547" i="1"/>
  <c r="J547" i="1"/>
  <c r="K547" i="1"/>
  <c r="I547" i="1"/>
  <c r="J554" i="1"/>
  <c r="I554" i="1"/>
  <c r="L554" i="1"/>
  <c r="K554" i="1"/>
  <c r="L553" i="1"/>
  <c r="J553" i="1"/>
  <c r="I553" i="1"/>
  <c r="K553" i="1"/>
  <c r="I536" i="1"/>
  <c r="L536" i="1"/>
  <c r="J536" i="1"/>
  <c r="K536" i="1"/>
  <c r="I535" i="1"/>
  <c r="J535" i="1"/>
  <c r="L535" i="1"/>
  <c r="K535" i="1"/>
  <c r="J555" i="1"/>
  <c r="L555" i="1"/>
  <c r="K555" i="1"/>
  <c r="I540" i="1"/>
  <c r="K540" i="1"/>
  <c r="L540" i="1"/>
  <c r="J540" i="1"/>
  <c r="L545" i="1"/>
  <c r="J545" i="1"/>
  <c r="I545" i="1"/>
  <c r="K545" i="1"/>
  <c r="J543" i="1"/>
  <c r="L543" i="1"/>
  <c r="I543" i="1"/>
  <c r="K543" i="1"/>
  <c r="L532" i="1"/>
  <c r="I532" i="1"/>
  <c r="K532" i="1"/>
  <c r="J532" i="1"/>
  <c r="K550" i="1"/>
  <c r="J550" i="1"/>
  <c r="L550" i="1"/>
  <c r="I550" i="1"/>
  <c r="K542" i="1"/>
  <c r="L542" i="1"/>
  <c r="I542" i="1"/>
  <c r="J542" i="1"/>
  <c r="L548" i="1"/>
  <c r="J548" i="1"/>
  <c r="K548" i="1"/>
  <c r="I548" i="1"/>
  <c r="K544" i="1"/>
  <c r="J544" i="1"/>
  <c r="L544" i="1"/>
  <c r="I544" i="1"/>
  <c r="I534" i="1"/>
  <c r="L534" i="1"/>
  <c r="K534" i="1"/>
  <c r="J534" i="1"/>
  <c r="J533" i="1"/>
  <c r="L533" i="1"/>
  <c r="K533" i="1"/>
  <c r="I533" i="1"/>
  <c r="J551" i="1"/>
  <c r="L551" i="1"/>
  <c r="K551" i="1"/>
  <c r="I551" i="1"/>
  <c r="K1371" i="1"/>
  <c r="I1371" i="1"/>
  <c r="J1371" i="1"/>
  <c r="L1371" i="1"/>
  <c r="L1352" i="1"/>
  <c r="K1352" i="1"/>
  <c r="I1352" i="1"/>
  <c r="J1352" i="1"/>
  <c r="J1364" i="1"/>
  <c r="K1364" i="1"/>
  <c r="I1364" i="1"/>
  <c r="L1364" i="1"/>
  <c r="J1353" i="1"/>
  <c r="K1353" i="1"/>
  <c r="I1353" i="1"/>
  <c r="L1353" i="1"/>
  <c r="K1348" i="1"/>
  <c r="L1348" i="1"/>
  <c r="J1348" i="1"/>
  <c r="I1348" i="1"/>
  <c r="L1369" i="1"/>
  <c r="I1369" i="1"/>
  <c r="J1369" i="1"/>
  <c r="K1369" i="1"/>
  <c r="J1359" i="1"/>
  <c r="I1359" i="1"/>
  <c r="L1359" i="1"/>
  <c r="K1359" i="1"/>
  <c r="I1351" i="1"/>
  <c r="L1351" i="1"/>
  <c r="J1351" i="1"/>
  <c r="K1351" i="1"/>
  <c r="J1350" i="1"/>
  <c r="K1350" i="1"/>
  <c r="I1350" i="1"/>
  <c r="L1350" i="1"/>
  <c r="J1363" i="1"/>
  <c r="L1363" i="1"/>
  <c r="K1363" i="1"/>
  <c r="I1363" i="1"/>
  <c r="K1357" i="1"/>
  <c r="L1357" i="1"/>
  <c r="J1357" i="1"/>
  <c r="I1357" i="1"/>
  <c r="J1354" i="1"/>
  <c r="K1354" i="1"/>
  <c r="L1354" i="1"/>
  <c r="I1354" i="1"/>
  <c r="J1362" i="1"/>
  <c r="K1362" i="1"/>
  <c r="L1362" i="1"/>
  <c r="L1358" i="1"/>
  <c r="K1358" i="1"/>
  <c r="I1358" i="1"/>
  <c r="J1358" i="1"/>
  <c r="J1356" i="1"/>
  <c r="L1356" i="1"/>
  <c r="I1356" i="1"/>
  <c r="K1356" i="1"/>
  <c r="J1366" i="1"/>
  <c r="L1366" i="1"/>
  <c r="K1366" i="1"/>
  <c r="I1366" i="1"/>
  <c r="I1360" i="1"/>
  <c r="K1360" i="1"/>
  <c r="J1360" i="1"/>
  <c r="L1360" i="1"/>
  <c r="L1368" i="1"/>
  <c r="I1368" i="1"/>
  <c r="K1368" i="1"/>
  <c r="J1368" i="1"/>
  <c r="J1361" i="1"/>
  <c r="K1361" i="1"/>
  <c r="I1361" i="1"/>
  <c r="L1361" i="1"/>
  <c r="L1365" i="1"/>
  <c r="K1365" i="1"/>
  <c r="I1365" i="1"/>
  <c r="J1365" i="1"/>
  <c r="L1367" i="1"/>
  <c r="I1367" i="1"/>
  <c r="J1367" i="1"/>
  <c r="K1367" i="1"/>
  <c r="J1355" i="1"/>
  <c r="L1355" i="1"/>
  <c r="I1355" i="1"/>
  <c r="K1355" i="1"/>
  <c r="I1370" i="1"/>
  <c r="L1370" i="1"/>
  <c r="K1370" i="1"/>
  <c r="J1349" i="1"/>
  <c r="I1349" i="1"/>
  <c r="K1349" i="1"/>
  <c r="L1349" i="1"/>
  <c r="L3504" i="1"/>
  <c r="K3504" i="1"/>
  <c r="I3504" i="1"/>
  <c r="J3504" i="1"/>
  <c r="I3496" i="1"/>
  <c r="L3496" i="1"/>
  <c r="K3496" i="1"/>
  <c r="J3496" i="1"/>
  <c r="K3494" i="1"/>
  <c r="I3494" i="1"/>
  <c r="J3494" i="1"/>
  <c r="L3494" i="1"/>
  <c r="I3500" i="1"/>
  <c r="J3500" i="1"/>
  <c r="L3500" i="1"/>
  <c r="K3500" i="1"/>
  <c r="J3484" i="1"/>
  <c r="I3484" i="1"/>
  <c r="K3484" i="1"/>
  <c r="L3484" i="1"/>
  <c r="J3492" i="1"/>
  <c r="L3492" i="1"/>
  <c r="I3492" i="1"/>
  <c r="K3492" i="1"/>
  <c r="K3491" i="1"/>
  <c r="J3491" i="1"/>
  <c r="I3491" i="1"/>
  <c r="L3491" i="1"/>
  <c r="K3499" i="1"/>
  <c r="L3499" i="1"/>
  <c r="I3499" i="1"/>
  <c r="J3499" i="1"/>
  <c r="K3490" i="1"/>
  <c r="L3490" i="1"/>
  <c r="I3490" i="1"/>
  <c r="J3490" i="1"/>
  <c r="K3505" i="1"/>
  <c r="L3505" i="1"/>
  <c r="I3505" i="1"/>
  <c r="J3505" i="1"/>
  <c r="I3502" i="1"/>
  <c r="L3502" i="1"/>
  <c r="J3502" i="1"/>
  <c r="K3502" i="1"/>
  <c r="L3495" i="1"/>
  <c r="K3495" i="1"/>
  <c r="I3495" i="1"/>
  <c r="J3495" i="1"/>
  <c r="I3486" i="1"/>
  <c r="L3486" i="1"/>
  <c r="J3486" i="1"/>
  <c r="K3486" i="1"/>
  <c r="I3489" i="1"/>
  <c r="J3489" i="1"/>
  <c r="K3489" i="1"/>
  <c r="L3489" i="1"/>
  <c r="L3488" i="1"/>
  <c r="I3488" i="1"/>
  <c r="J3488" i="1"/>
  <c r="K3488" i="1"/>
  <c r="I3507" i="1"/>
  <c r="K3507" i="1"/>
  <c r="J3507" i="1"/>
  <c r="L3507" i="1"/>
  <c r="L3503" i="1"/>
  <c r="K3503" i="1"/>
  <c r="I3503" i="1"/>
  <c r="J3503" i="1"/>
  <c r="K3497" i="1"/>
  <c r="L3497" i="1"/>
  <c r="I3497" i="1"/>
  <c r="J3497" i="1"/>
  <c r="L3485" i="1"/>
  <c r="J3485" i="1"/>
  <c r="I3485" i="1"/>
  <c r="K3485" i="1"/>
  <c r="I3506" i="1"/>
  <c r="J3506" i="1"/>
  <c r="K3506" i="1"/>
  <c r="L3506" i="1"/>
  <c r="L3498" i="1"/>
  <c r="I3498" i="1"/>
  <c r="K3498" i="1"/>
  <c r="J3498" i="1"/>
  <c r="K3487" i="1"/>
  <c r="I3487" i="1"/>
  <c r="L3487" i="1"/>
  <c r="J3487" i="1"/>
  <c r="I3501" i="1"/>
  <c r="K3501" i="1"/>
  <c r="L3501" i="1"/>
  <c r="J3501" i="1"/>
  <c r="J3493" i="1"/>
  <c r="L3493" i="1"/>
  <c r="K3493" i="1"/>
  <c r="I3493" i="1"/>
  <c r="L805" i="1"/>
  <c r="J805" i="1"/>
  <c r="K805" i="1"/>
  <c r="I805" i="1"/>
  <c r="I814" i="1"/>
  <c r="L814" i="1"/>
  <c r="K814" i="1"/>
  <c r="J814" i="1"/>
  <c r="J809" i="1"/>
  <c r="K809" i="1"/>
  <c r="I809" i="1"/>
  <c r="L809" i="1"/>
  <c r="J817" i="1"/>
  <c r="K817" i="1"/>
  <c r="L817" i="1"/>
  <c r="I817" i="1"/>
  <c r="K815" i="1"/>
  <c r="L815" i="1"/>
  <c r="I815" i="1"/>
  <c r="J815" i="1"/>
  <c r="L804" i="1"/>
  <c r="J804" i="1"/>
  <c r="I804" i="1"/>
  <c r="K804" i="1"/>
  <c r="L819" i="1"/>
  <c r="J819" i="1"/>
  <c r="I819" i="1"/>
  <c r="K819" i="1"/>
  <c r="J802" i="1"/>
  <c r="I802" i="1"/>
  <c r="K802" i="1"/>
  <c r="L802" i="1"/>
  <c r="K797" i="1"/>
  <c r="J797" i="1"/>
  <c r="I797" i="1"/>
  <c r="L797" i="1"/>
  <c r="L796" i="1"/>
  <c r="J796" i="1"/>
  <c r="K796" i="1"/>
  <c r="I796" i="1"/>
  <c r="I811" i="1"/>
  <c r="K811" i="1"/>
  <c r="J811" i="1"/>
  <c r="L811" i="1"/>
  <c r="L816" i="1"/>
  <c r="J816" i="1"/>
  <c r="K816" i="1"/>
  <c r="I816" i="1"/>
  <c r="J808" i="1"/>
  <c r="I808" i="1"/>
  <c r="L808" i="1"/>
  <c r="K808" i="1"/>
  <c r="L813" i="1"/>
  <c r="I813" i="1"/>
  <c r="K813" i="1"/>
  <c r="I812" i="1"/>
  <c r="K812" i="1"/>
  <c r="L812" i="1"/>
  <c r="J812" i="1"/>
  <c r="K799" i="1"/>
  <c r="L799" i="1"/>
  <c r="I799" i="1"/>
  <c r="J799" i="1"/>
  <c r="I800" i="1"/>
  <c r="K800" i="1"/>
  <c r="L800" i="1"/>
  <c r="J800" i="1"/>
  <c r="I801" i="1"/>
  <c r="L801" i="1"/>
  <c r="J801" i="1"/>
  <c r="K801" i="1"/>
  <c r="L818" i="1"/>
  <c r="I818" i="1"/>
  <c r="K818" i="1"/>
  <c r="J818" i="1"/>
  <c r="K798" i="1"/>
  <c r="J798" i="1"/>
  <c r="L798" i="1"/>
  <c r="I806" i="1"/>
  <c r="L806" i="1"/>
  <c r="K806" i="1"/>
  <c r="L810" i="1"/>
  <c r="I810" i="1"/>
  <c r="K810" i="1"/>
  <c r="J807" i="1"/>
  <c r="K807" i="1"/>
  <c r="L807" i="1"/>
  <c r="I807" i="1"/>
  <c r="J803" i="1"/>
  <c r="L803" i="1"/>
  <c r="I803" i="1"/>
  <c r="K803" i="1"/>
  <c r="I3774" i="1"/>
  <c r="L3774" i="1"/>
  <c r="J3774" i="1"/>
  <c r="K3774" i="1"/>
  <c r="I3776" i="1"/>
  <c r="K3776" i="1"/>
  <c r="J3776" i="1"/>
  <c r="L3776" i="1"/>
  <c r="K3780" i="1"/>
  <c r="I3780" i="1"/>
  <c r="J3780" i="1"/>
  <c r="L3780" i="1"/>
  <c r="J3782" i="1"/>
  <c r="I3782" i="1"/>
  <c r="L3782" i="1"/>
  <c r="K3782" i="1"/>
  <c r="J3791" i="1"/>
  <c r="L3791" i="1"/>
  <c r="K3791" i="1"/>
  <c r="I3791" i="1"/>
  <c r="K3772" i="1"/>
  <c r="I3772" i="1"/>
  <c r="J3772" i="1"/>
  <c r="L3772" i="1"/>
  <c r="I3792" i="1"/>
  <c r="L3792" i="1"/>
  <c r="K3792" i="1"/>
  <c r="J3792" i="1"/>
  <c r="K3788" i="1"/>
  <c r="J3788" i="1"/>
  <c r="L3788" i="1"/>
  <c r="I3788" i="1"/>
  <c r="I3794" i="1"/>
  <c r="L3794" i="1"/>
  <c r="K3794" i="1"/>
  <c r="J3794" i="1"/>
  <c r="J3783" i="1"/>
  <c r="K3783" i="1"/>
  <c r="L3783" i="1"/>
  <c r="I3783" i="1"/>
  <c r="J3785" i="1"/>
  <c r="I3785" i="1"/>
  <c r="K3785" i="1"/>
  <c r="L3785" i="1"/>
  <c r="L3778" i="1"/>
  <c r="J3778" i="1"/>
  <c r="I3778" i="1"/>
  <c r="K3778" i="1"/>
  <c r="J3781" i="1"/>
  <c r="I3781" i="1"/>
  <c r="K3781" i="1"/>
  <c r="L3781" i="1"/>
  <c r="K3779" i="1"/>
  <c r="I3779" i="1"/>
  <c r="L3779" i="1"/>
  <c r="J3779" i="1"/>
  <c r="L3775" i="1"/>
  <c r="K3775" i="1"/>
  <c r="I3775" i="1"/>
  <c r="J3775" i="1"/>
  <c r="I3786" i="1"/>
  <c r="K3786" i="1"/>
  <c r="L3786" i="1"/>
  <c r="J3786" i="1"/>
  <c r="K3789" i="1"/>
  <c r="L3789" i="1"/>
  <c r="I3789" i="1"/>
  <c r="J3789" i="1"/>
  <c r="K3787" i="1"/>
  <c r="J3787" i="1"/>
  <c r="I3787" i="1"/>
  <c r="L3787" i="1"/>
  <c r="J3793" i="1"/>
  <c r="I3793" i="1"/>
  <c r="L3793" i="1"/>
  <c r="K3793" i="1"/>
  <c r="L3777" i="1"/>
  <c r="K3777" i="1"/>
  <c r="I3777" i="1"/>
  <c r="L3773" i="1"/>
  <c r="K3773" i="1"/>
  <c r="J3773" i="1"/>
  <c r="K3795" i="1"/>
  <c r="I3795" i="1"/>
  <c r="J3795" i="1"/>
  <c r="L3795" i="1"/>
  <c r="I3784" i="1"/>
  <c r="J3784" i="1"/>
  <c r="K3784" i="1"/>
  <c r="L3784" i="1"/>
  <c r="J3790" i="1"/>
  <c r="L3790" i="1"/>
  <c r="K3790" i="1"/>
  <c r="K1299" i="1"/>
  <c r="J1299" i="1"/>
  <c r="L1299" i="1"/>
  <c r="I1299" i="1"/>
  <c r="L1286" i="1"/>
  <c r="K1286" i="1"/>
  <c r="J1286" i="1"/>
  <c r="I1286" i="1"/>
  <c r="L1279" i="1"/>
  <c r="I1279" i="1"/>
  <c r="J1279" i="1"/>
  <c r="K1279" i="1"/>
  <c r="I1289" i="1"/>
  <c r="K1289" i="1"/>
  <c r="J1289" i="1"/>
  <c r="L1289" i="1"/>
  <c r="L1290" i="1"/>
  <c r="I1290" i="1"/>
  <c r="J1290" i="1"/>
  <c r="K1290" i="1"/>
  <c r="K1288" i="1"/>
  <c r="L1288" i="1"/>
  <c r="J1288" i="1"/>
  <c r="I1288" i="1"/>
  <c r="L1297" i="1"/>
  <c r="J1297" i="1"/>
  <c r="K1297" i="1"/>
  <c r="I1297" i="1"/>
  <c r="J1276" i="1"/>
  <c r="I1276" i="1"/>
  <c r="K1276" i="1"/>
  <c r="L1276" i="1"/>
  <c r="K1284" i="1"/>
  <c r="I1284" i="1"/>
  <c r="L1284" i="1"/>
  <c r="J1284" i="1"/>
  <c r="K1293" i="1"/>
  <c r="I1293" i="1"/>
  <c r="J1293" i="1"/>
  <c r="L1293" i="1"/>
  <c r="K1295" i="1"/>
  <c r="J1295" i="1"/>
  <c r="I1295" i="1"/>
  <c r="L1295" i="1"/>
  <c r="K1282" i="1"/>
  <c r="J1282" i="1"/>
  <c r="L1282" i="1"/>
  <c r="I1282" i="1"/>
  <c r="L1280" i="1"/>
  <c r="K1280" i="1"/>
  <c r="J1280" i="1"/>
  <c r="J1278" i="1"/>
  <c r="L1278" i="1"/>
  <c r="I1278" i="1"/>
  <c r="K1278" i="1"/>
  <c r="I1287" i="1"/>
  <c r="K1287" i="1"/>
  <c r="J1287" i="1"/>
  <c r="L1287" i="1"/>
  <c r="L1281" i="1"/>
  <c r="K1281" i="1"/>
  <c r="J1281" i="1"/>
  <c r="I1281" i="1"/>
  <c r="K1294" i="1"/>
  <c r="J1294" i="1"/>
  <c r="I1294" i="1"/>
  <c r="L1294" i="1"/>
  <c r="L1285" i="1"/>
  <c r="J1285" i="1"/>
  <c r="K1285" i="1"/>
  <c r="I1283" i="1"/>
  <c r="J1283" i="1"/>
  <c r="L1283" i="1"/>
  <c r="K1283" i="1"/>
  <c r="K1277" i="1"/>
  <c r="I1277" i="1"/>
  <c r="L1277" i="1"/>
  <c r="J1277" i="1"/>
  <c r="J1296" i="1"/>
  <c r="K1296" i="1"/>
  <c r="I1296" i="1"/>
  <c r="L1296" i="1"/>
  <c r="J1291" i="1"/>
  <c r="L1291" i="1"/>
  <c r="I1291" i="1"/>
  <c r="K1291" i="1"/>
  <c r="K1292" i="1"/>
  <c r="I1292" i="1"/>
  <c r="J1292" i="1"/>
  <c r="L1292" i="1"/>
  <c r="K1298" i="1"/>
  <c r="J1298" i="1"/>
  <c r="I1298" i="1"/>
  <c r="L1298" i="1"/>
  <c r="J4812" i="1"/>
  <c r="K4812" i="1"/>
  <c r="I4812" i="1"/>
  <c r="L4812" i="1"/>
  <c r="K4822" i="1"/>
  <c r="J4822" i="1"/>
  <c r="L4822" i="1"/>
  <c r="K4825" i="1"/>
  <c r="L4825" i="1"/>
  <c r="I4825" i="1"/>
  <c r="J4806" i="1"/>
  <c r="I4806" i="1"/>
  <c r="L4806" i="1"/>
  <c r="K4806" i="1"/>
  <c r="K4810" i="1"/>
  <c r="J4810" i="1"/>
  <c r="L4810" i="1"/>
  <c r="I4810" i="1"/>
  <c r="L4818" i="1"/>
  <c r="K4818" i="1"/>
  <c r="I4818" i="1"/>
  <c r="J4818" i="1"/>
  <c r="K4820" i="1"/>
  <c r="I4820" i="1"/>
  <c r="L4820" i="1"/>
  <c r="J4820" i="1"/>
  <c r="J4827" i="1"/>
  <c r="I4827" i="1"/>
  <c r="L4827" i="1"/>
  <c r="K4827" i="1"/>
  <c r="J4823" i="1"/>
  <c r="I4823" i="1"/>
  <c r="K4823" i="1"/>
  <c r="L4823" i="1"/>
  <c r="I4804" i="1"/>
  <c r="K4804" i="1"/>
  <c r="L4804" i="1"/>
  <c r="J4804" i="1"/>
  <c r="J4819" i="1"/>
  <c r="K4819" i="1"/>
  <c r="L4819" i="1"/>
  <c r="I4816" i="1"/>
  <c r="L4816" i="1"/>
  <c r="K4816" i="1"/>
  <c r="J4809" i="1"/>
  <c r="K4809" i="1"/>
  <c r="L4809" i="1"/>
  <c r="I4809" i="1"/>
  <c r="I4826" i="1"/>
  <c r="L4826" i="1"/>
  <c r="J4826" i="1"/>
  <c r="K4826" i="1"/>
  <c r="L4805" i="1"/>
  <c r="I4805" i="1"/>
  <c r="K4805" i="1"/>
  <c r="J4805" i="1"/>
  <c r="L4807" i="1"/>
  <c r="I4807" i="1"/>
  <c r="K4807" i="1"/>
  <c r="J4817" i="1"/>
  <c r="I4817" i="1"/>
  <c r="L4817" i="1"/>
  <c r="K4817" i="1"/>
  <c r="J4814" i="1"/>
  <c r="K4814" i="1"/>
  <c r="L4814" i="1"/>
  <c r="I4808" i="1"/>
  <c r="L4808" i="1"/>
  <c r="K4808" i="1"/>
  <c r="I4813" i="1"/>
  <c r="L4813" i="1"/>
  <c r="K4813" i="1"/>
  <c r="J4813" i="1"/>
  <c r="K4815" i="1"/>
  <c r="L4815" i="1"/>
  <c r="I4815" i="1"/>
  <c r="J4821" i="1"/>
  <c r="I4821" i="1"/>
  <c r="K4821" i="1"/>
  <c r="L4821" i="1"/>
  <c r="L4824" i="1"/>
  <c r="I4824" i="1"/>
  <c r="J4824" i="1"/>
  <c r="K4824" i="1"/>
  <c r="K4811" i="1"/>
  <c r="J4811" i="1"/>
  <c r="L4811" i="1"/>
  <c r="I4811" i="1"/>
  <c r="I3276" i="1"/>
  <c r="K3276" i="1"/>
  <c r="J3276" i="1"/>
  <c r="L3276" i="1"/>
  <c r="L3282" i="1"/>
  <c r="I3282" i="1"/>
  <c r="K3282" i="1"/>
  <c r="J3282" i="1"/>
  <c r="J3269" i="1"/>
  <c r="K3269" i="1"/>
  <c r="L3269" i="1"/>
  <c r="I3269" i="1"/>
  <c r="I3270" i="1"/>
  <c r="L3270" i="1"/>
  <c r="K3270" i="1"/>
  <c r="J3270" i="1"/>
  <c r="I3268" i="1"/>
  <c r="L3268" i="1"/>
  <c r="K3268" i="1"/>
  <c r="J3268" i="1"/>
  <c r="K3280" i="1"/>
  <c r="J3280" i="1"/>
  <c r="L3280" i="1"/>
  <c r="I3280" i="1"/>
  <c r="K3284" i="1"/>
  <c r="I3284" i="1"/>
  <c r="J3284" i="1"/>
  <c r="L3284" i="1"/>
  <c r="I3272" i="1"/>
  <c r="L3272" i="1"/>
  <c r="K3272" i="1"/>
  <c r="J3272" i="1"/>
  <c r="L3271" i="1"/>
  <c r="J3271" i="1"/>
  <c r="K3271" i="1"/>
  <c r="I3271" i="1"/>
  <c r="K3273" i="1"/>
  <c r="J3273" i="1"/>
  <c r="L3273" i="1"/>
  <c r="I3273" i="1"/>
  <c r="L3283" i="1"/>
  <c r="I3283" i="1"/>
  <c r="K3283" i="1"/>
  <c r="L3277" i="1"/>
  <c r="K3277" i="1"/>
  <c r="J3277" i="1"/>
  <c r="I3277" i="1"/>
  <c r="L3279" i="1"/>
  <c r="J3279" i="1"/>
  <c r="K3279" i="1"/>
  <c r="I3279" i="1"/>
  <c r="J3275" i="1"/>
  <c r="I3275" i="1"/>
  <c r="K3275" i="1"/>
  <c r="L3275" i="1"/>
  <c r="L3286" i="1"/>
  <c r="J3286" i="1"/>
  <c r="K3286" i="1"/>
  <c r="I3286" i="1"/>
  <c r="K3290" i="1"/>
  <c r="I3290" i="1"/>
  <c r="J3290" i="1"/>
  <c r="L3290" i="1"/>
  <c r="L3287" i="1"/>
  <c r="J3287" i="1"/>
  <c r="I3287" i="1"/>
  <c r="K3287" i="1"/>
  <c r="J3289" i="1"/>
  <c r="I3289" i="1"/>
  <c r="K3289" i="1"/>
  <c r="L3289" i="1"/>
  <c r="L3288" i="1"/>
  <c r="I3288" i="1"/>
  <c r="K3288" i="1"/>
  <c r="J3288" i="1"/>
  <c r="I3274" i="1"/>
  <c r="K3274" i="1"/>
  <c r="J3274" i="1"/>
  <c r="L3274" i="1"/>
  <c r="K3278" i="1"/>
  <c r="I3278" i="1"/>
  <c r="J3278" i="1"/>
  <c r="L3278" i="1"/>
  <c r="I3291" i="1"/>
  <c r="J3291" i="1"/>
  <c r="K3291" i="1"/>
  <c r="L3291" i="1"/>
  <c r="K3285" i="1"/>
  <c r="I3285" i="1"/>
  <c r="L3285" i="1"/>
  <c r="J3285" i="1"/>
  <c r="J3281" i="1"/>
  <c r="K3281" i="1"/>
  <c r="I3281" i="1"/>
  <c r="L3281" i="1"/>
  <c r="L1419" i="1"/>
  <c r="J1419" i="1"/>
  <c r="K1419" i="1"/>
  <c r="I1419" i="1"/>
  <c r="L1413" i="1"/>
  <c r="K1413" i="1"/>
  <c r="J1413" i="1"/>
  <c r="I1413" i="1"/>
  <c r="J1412" i="1"/>
  <c r="I1412" i="1"/>
  <c r="L1412" i="1"/>
  <c r="K1412" i="1"/>
  <c r="K1415" i="1"/>
  <c r="I1415" i="1"/>
  <c r="J1415" i="1"/>
  <c r="L1415" i="1"/>
  <c r="L1404" i="1"/>
  <c r="J1404" i="1"/>
  <c r="K1404" i="1"/>
  <c r="I1404" i="1"/>
  <c r="L1403" i="1"/>
  <c r="K1403" i="1"/>
  <c r="J1403" i="1"/>
  <c r="L1409" i="1"/>
  <c r="K1409" i="1"/>
  <c r="I1409" i="1"/>
  <c r="J1409" i="1"/>
  <c r="I1407" i="1"/>
  <c r="J1407" i="1"/>
  <c r="K1407" i="1"/>
  <c r="L1407" i="1"/>
  <c r="J1396" i="1"/>
  <c r="L1396" i="1"/>
  <c r="K1396" i="1"/>
  <c r="I1396" i="1"/>
  <c r="J1401" i="1"/>
  <c r="I1401" i="1"/>
  <c r="L1401" i="1"/>
  <c r="K1401" i="1"/>
  <c r="I1411" i="1"/>
  <c r="K1411" i="1"/>
  <c r="L1411" i="1"/>
  <c r="J1411" i="1"/>
  <c r="L1405" i="1"/>
  <c r="K1405" i="1"/>
  <c r="J1405" i="1"/>
  <c r="I1405" i="1"/>
  <c r="L1402" i="1"/>
  <c r="J1402" i="1"/>
  <c r="I1402" i="1"/>
  <c r="K1402" i="1"/>
  <c r="L1406" i="1"/>
  <c r="J1406" i="1"/>
  <c r="I1406" i="1"/>
  <c r="K1406" i="1"/>
  <c r="K1408" i="1"/>
  <c r="L1408" i="1"/>
  <c r="J1408" i="1"/>
  <c r="I1408" i="1"/>
  <c r="L1410" i="1"/>
  <c r="J1410" i="1"/>
  <c r="I1410" i="1"/>
  <c r="K1410" i="1"/>
  <c r="L1399" i="1"/>
  <c r="I1399" i="1"/>
  <c r="J1399" i="1"/>
  <c r="K1399" i="1"/>
  <c r="K1414" i="1"/>
  <c r="L1414" i="1"/>
  <c r="I1414" i="1"/>
  <c r="J1414" i="1"/>
  <c r="J1398" i="1"/>
  <c r="L1398" i="1"/>
  <c r="K1398" i="1"/>
  <c r="I1398" i="1"/>
  <c r="J1417" i="1"/>
  <c r="I1417" i="1"/>
  <c r="K1417" i="1"/>
  <c r="L1417" i="1"/>
  <c r="K1397" i="1"/>
  <c r="I1397" i="1"/>
  <c r="J1397" i="1"/>
  <c r="L1397" i="1"/>
  <c r="K1418" i="1"/>
  <c r="L1418" i="1"/>
  <c r="J1418" i="1"/>
  <c r="I1418" i="1"/>
  <c r="L1400" i="1"/>
  <c r="I1400" i="1"/>
  <c r="J1400" i="1"/>
  <c r="K1400" i="1"/>
  <c r="L1416" i="1"/>
  <c r="J1416" i="1"/>
  <c r="K1416" i="1"/>
  <c r="I1416" i="1"/>
  <c r="L2160" i="1"/>
  <c r="K2160" i="1"/>
  <c r="I2160" i="1"/>
  <c r="J2160" i="1"/>
  <c r="K2145" i="1"/>
  <c r="I2145" i="1"/>
  <c r="J2145" i="1"/>
  <c r="L2145" i="1"/>
  <c r="L2140" i="1"/>
  <c r="J2140" i="1"/>
  <c r="K2140" i="1"/>
  <c r="I2140" i="1"/>
  <c r="L2154" i="1"/>
  <c r="K2154" i="1"/>
  <c r="I2154" i="1"/>
  <c r="J2154" i="1"/>
  <c r="K2155" i="1"/>
  <c r="L2155" i="1"/>
  <c r="I2155" i="1"/>
  <c r="J2155" i="1"/>
  <c r="K2143" i="1"/>
  <c r="J2143" i="1"/>
  <c r="I2143" i="1"/>
  <c r="L2143" i="1"/>
  <c r="L2157" i="1"/>
  <c r="I2157" i="1"/>
  <c r="K2157" i="1"/>
  <c r="J2157" i="1"/>
  <c r="K2158" i="1"/>
  <c r="I2158" i="1"/>
  <c r="L2158" i="1"/>
  <c r="I2153" i="1"/>
  <c r="K2153" i="1"/>
  <c r="J2153" i="1"/>
  <c r="L2153" i="1"/>
  <c r="I2156" i="1"/>
  <c r="L2156" i="1"/>
  <c r="J2156" i="1"/>
  <c r="K2156" i="1"/>
  <c r="J2147" i="1"/>
  <c r="L2147" i="1"/>
  <c r="K2147" i="1"/>
  <c r="I2147" i="1"/>
  <c r="K2150" i="1"/>
  <c r="L2150" i="1"/>
  <c r="J2150" i="1"/>
  <c r="I2150" i="1"/>
  <c r="K2148" i="1"/>
  <c r="I2148" i="1"/>
  <c r="J2148" i="1"/>
  <c r="L2148" i="1"/>
  <c r="J2163" i="1"/>
  <c r="L2163" i="1"/>
  <c r="I2163" i="1"/>
  <c r="K2163" i="1"/>
  <c r="I2146" i="1"/>
  <c r="K2146" i="1"/>
  <c r="L2146" i="1"/>
  <c r="J2146" i="1"/>
  <c r="L2161" i="1"/>
  <c r="K2161" i="1"/>
  <c r="I2161" i="1"/>
  <c r="J2161" i="1"/>
  <c r="L2149" i="1"/>
  <c r="K2149" i="1"/>
  <c r="J2149" i="1"/>
  <c r="I2149" i="1"/>
  <c r="I2142" i="1"/>
  <c r="K2142" i="1"/>
  <c r="J2142" i="1"/>
  <c r="L2142" i="1"/>
  <c r="K2151" i="1"/>
  <c r="J2151" i="1"/>
  <c r="I2151" i="1"/>
  <c r="L2151" i="1"/>
  <c r="K2152" i="1"/>
  <c r="I2152" i="1"/>
  <c r="L2152" i="1"/>
  <c r="J2152" i="1"/>
  <c r="J2159" i="1"/>
  <c r="K2159" i="1"/>
  <c r="I2159" i="1"/>
  <c r="L2159" i="1"/>
  <c r="I2162" i="1"/>
  <c r="L2162" i="1"/>
  <c r="K2162" i="1"/>
  <c r="J2162" i="1"/>
  <c r="L2144" i="1"/>
  <c r="I2144" i="1"/>
  <c r="K2144" i="1"/>
  <c r="J2144" i="1"/>
  <c r="L2141" i="1"/>
  <c r="J2141" i="1"/>
  <c r="K2141" i="1"/>
  <c r="L5043" i="1"/>
  <c r="K5043" i="1"/>
  <c r="L5035" i="1"/>
  <c r="K5035" i="1"/>
  <c r="L5042" i="1"/>
  <c r="K5042" i="1"/>
  <c r="K5027" i="1"/>
  <c r="L5027" i="1"/>
  <c r="K5034" i="1"/>
  <c r="L5034" i="1"/>
  <c r="L5022" i="1"/>
  <c r="K5022" i="1"/>
  <c r="L5023" i="1"/>
  <c r="K5023" i="1"/>
  <c r="L5041" i="1"/>
  <c r="K5041" i="1"/>
  <c r="L5029" i="1"/>
  <c r="K5029" i="1"/>
  <c r="L5038" i="1"/>
  <c r="K5038" i="1"/>
  <c r="L5024" i="1"/>
  <c r="K5024" i="1"/>
  <c r="L5040" i="1"/>
  <c r="K5040" i="1"/>
  <c r="K5028" i="1"/>
  <c r="L5028" i="1"/>
  <c r="K5021" i="1"/>
  <c r="L5021" i="1"/>
  <c r="K5037" i="1"/>
  <c r="L5037" i="1"/>
  <c r="L5036" i="1"/>
  <c r="K5036" i="1"/>
  <c r="L5032" i="1"/>
  <c r="K5032" i="1"/>
  <c r="K5030" i="1"/>
  <c r="L5030" i="1"/>
  <c r="L5039" i="1"/>
  <c r="K5039" i="1"/>
  <c r="L5025" i="1"/>
  <c r="K5025" i="1"/>
  <c r="K5031" i="1"/>
  <c r="L5031" i="1"/>
  <c r="L5026" i="1"/>
  <c r="K5026" i="1"/>
  <c r="K5020" i="1"/>
  <c r="L5020" i="1"/>
  <c r="K5033" i="1"/>
  <c r="L5033" i="1"/>
  <c r="K374" i="1"/>
  <c r="I374" i="1"/>
  <c r="J374" i="1"/>
  <c r="L374" i="1"/>
  <c r="K384" i="1"/>
  <c r="L384" i="1"/>
  <c r="J384" i="1"/>
  <c r="I384" i="1"/>
  <c r="I378" i="1"/>
  <c r="K378" i="1"/>
  <c r="L378" i="1"/>
  <c r="J378" i="1"/>
  <c r="L386" i="1"/>
  <c r="J386" i="1"/>
  <c r="I386" i="1"/>
  <c r="K386" i="1"/>
  <c r="K380" i="1"/>
  <c r="L380" i="1"/>
  <c r="I380" i="1"/>
  <c r="J380" i="1"/>
  <c r="J373" i="1"/>
  <c r="L373" i="1"/>
  <c r="K373" i="1"/>
  <c r="L366" i="1"/>
  <c r="J366" i="1"/>
  <c r="I366" i="1"/>
  <c r="K366" i="1"/>
  <c r="J381" i="1"/>
  <c r="I381" i="1"/>
  <c r="L381" i="1"/>
  <c r="K381" i="1"/>
  <c r="L379" i="1"/>
  <c r="I379" i="1"/>
  <c r="J379" i="1"/>
  <c r="K379" i="1"/>
  <c r="K368" i="1"/>
  <c r="J368" i="1"/>
  <c r="L368" i="1"/>
  <c r="I368" i="1"/>
  <c r="L376" i="1"/>
  <c r="K376" i="1"/>
  <c r="J376" i="1"/>
  <c r="I370" i="1"/>
  <c r="J370" i="1"/>
  <c r="L370" i="1"/>
  <c r="K370" i="1"/>
  <c r="J364" i="1"/>
  <c r="L364" i="1"/>
  <c r="I364" i="1"/>
  <c r="K364" i="1"/>
  <c r="L365" i="1"/>
  <c r="I365" i="1"/>
  <c r="K365" i="1"/>
  <c r="I377" i="1"/>
  <c r="J377" i="1"/>
  <c r="K377" i="1"/>
  <c r="L377" i="1"/>
  <c r="K375" i="1"/>
  <c r="L375" i="1"/>
  <c r="J375" i="1"/>
  <c r="I375" i="1"/>
  <c r="L382" i="1"/>
  <c r="K382" i="1"/>
  <c r="J382" i="1"/>
  <c r="I382" i="1"/>
  <c r="K387" i="1"/>
  <c r="L387" i="1"/>
  <c r="I387" i="1"/>
  <c r="J387" i="1"/>
  <c r="I372" i="1"/>
  <c r="L372" i="1"/>
  <c r="K372" i="1"/>
  <c r="J372" i="1"/>
  <c r="L369" i="1"/>
  <c r="K369" i="1"/>
  <c r="J369" i="1"/>
  <c r="J383" i="1"/>
  <c r="L383" i="1"/>
  <c r="K383" i="1"/>
  <c r="L371" i="1"/>
  <c r="J371" i="1"/>
  <c r="I371" i="1"/>
  <c r="K371" i="1"/>
  <c r="K367" i="1"/>
  <c r="I367" i="1"/>
  <c r="L367" i="1"/>
  <c r="J367" i="1"/>
  <c r="L385" i="1"/>
  <c r="I385" i="1"/>
  <c r="K385" i="1"/>
  <c r="J385" i="1"/>
  <c r="I1090" i="1"/>
  <c r="J1090" i="1"/>
  <c r="L1090" i="1"/>
  <c r="K1090" i="1"/>
  <c r="L1093" i="1"/>
  <c r="J1093" i="1"/>
  <c r="K1093" i="1"/>
  <c r="I1093" i="1"/>
  <c r="K1097" i="1"/>
  <c r="I1097" i="1"/>
  <c r="J1097" i="1"/>
  <c r="L1097" i="1"/>
  <c r="I1092" i="1"/>
  <c r="J1092" i="1"/>
  <c r="K1092" i="1"/>
  <c r="L1092" i="1"/>
  <c r="K1106" i="1"/>
  <c r="I1106" i="1"/>
  <c r="L1106" i="1"/>
  <c r="J1106" i="1"/>
  <c r="J1107" i="1"/>
  <c r="K1107" i="1"/>
  <c r="L1107" i="1"/>
  <c r="L1101" i="1"/>
  <c r="I1101" i="1"/>
  <c r="K1101" i="1"/>
  <c r="K1100" i="1"/>
  <c r="I1100" i="1"/>
  <c r="L1100" i="1"/>
  <c r="J1100" i="1"/>
  <c r="K1087" i="1"/>
  <c r="L1087" i="1"/>
  <c r="I1087" i="1"/>
  <c r="J1087" i="1"/>
  <c r="L1104" i="1"/>
  <c r="K1104" i="1"/>
  <c r="I1104" i="1"/>
  <c r="J1104" i="1"/>
  <c r="J1098" i="1"/>
  <c r="K1098" i="1"/>
  <c r="L1098" i="1"/>
  <c r="I1098" i="1"/>
  <c r="I1085" i="1"/>
  <c r="L1085" i="1"/>
  <c r="K1085" i="1"/>
  <c r="J1085" i="1"/>
  <c r="K1094" i="1"/>
  <c r="J1094" i="1"/>
  <c r="I1094" i="1"/>
  <c r="L1094" i="1"/>
  <c r="K1099" i="1"/>
  <c r="L1099" i="1"/>
  <c r="I1099" i="1"/>
  <c r="J1099" i="1"/>
  <c r="K1088" i="1"/>
  <c r="J1088" i="1"/>
  <c r="L1088" i="1"/>
  <c r="I1088" i="1"/>
  <c r="K1103" i="1"/>
  <c r="L1103" i="1"/>
  <c r="I1103" i="1"/>
  <c r="J1103" i="1"/>
  <c r="I1089" i="1"/>
  <c r="K1089" i="1"/>
  <c r="L1089" i="1"/>
  <c r="J1089" i="1"/>
  <c r="I1095" i="1"/>
  <c r="J1095" i="1"/>
  <c r="L1095" i="1"/>
  <c r="K1095" i="1"/>
  <c r="J1102" i="1"/>
  <c r="L1102" i="1"/>
  <c r="I1102" i="1"/>
  <c r="K1102" i="1"/>
  <c r="I1096" i="1"/>
  <c r="K1096" i="1"/>
  <c r="J1096" i="1"/>
  <c r="L1096" i="1"/>
  <c r="J1091" i="1"/>
  <c r="L1091" i="1"/>
  <c r="K1091" i="1"/>
  <c r="I1091" i="1"/>
  <c r="K1105" i="1"/>
  <c r="I1105" i="1"/>
  <c r="J1105" i="1"/>
  <c r="L1105" i="1"/>
  <c r="J1086" i="1"/>
  <c r="L1086" i="1"/>
  <c r="K1086" i="1"/>
  <c r="I1086" i="1"/>
  <c r="I1084" i="1"/>
  <c r="K1084" i="1"/>
  <c r="L1084" i="1"/>
  <c r="J1084" i="1"/>
  <c r="K5" i="1"/>
  <c r="L5" i="1"/>
  <c r="I5" i="1"/>
  <c r="J27" i="1"/>
  <c r="K27" i="1"/>
  <c r="L27" i="1"/>
  <c r="I27" i="1"/>
  <c r="K24" i="1"/>
  <c r="L24" i="1"/>
  <c r="J24" i="1"/>
  <c r="I24" i="1"/>
  <c r="I17" i="1"/>
  <c r="L17" i="1"/>
  <c r="K17" i="1"/>
  <c r="J17" i="1"/>
  <c r="L9" i="1"/>
  <c r="J9" i="1"/>
  <c r="I9" i="1"/>
  <c r="K9" i="1"/>
  <c r="J13" i="1"/>
  <c r="I13" i="1"/>
  <c r="K13" i="1"/>
  <c r="L13" i="1"/>
  <c r="J21" i="1"/>
  <c r="K21" i="1"/>
  <c r="L21" i="1"/>
  <c r="L8" i="1"/>
  <c r="K8" i="1"/>
  <c r="J8" i="1"/>
  <c r="L18" i="1"/>
  <c r="I18" i="1"/>
  <c r="K18" i="1"/>
  <c r="L6" i="1"/>
  <c r="K6" i="1"/>
  <c r="I6" i="1"/>
  <c r="J6" i="1"/>
  <c r="K26" i="1"/>
  <c r="L26" i="1"/>
  <c r="I26" i="1"/>
  <c r="J4" i="1"/>
  <c r="I4" i="1"/>
  <c r="L4" i="1"/>
  <c r="K4" i="1"/>
  <c r="J25" i="1"/>
  <c r="L25" i="1"/>
  <c r="K25" i="1"/>
  <c r="K14" i="1"/>
  <c r="I14" i="1"/>
  <c r="L14" i="1"/>
  <c r="I22" i="1"/>
  <c r="J22" i="1"/>
  <c r="K22" i="1"/>
  <c r="L22" i="1"/>
  <c r="K12" i="1"/>
  <c r="I12" i="1"/>
  <c r="L12" i="1"/>
  <c r="L16" i="1"/>
  <c r="K16" i="1"/>
  <c r="J16" i="1"/>
  <c r="I16" i="1"/>
  <c r="I15" i="1"/>
  <c r="K15" i="1"/>
  <c r="J15" i="1"/>
  <c r="L15" i="1"/>
  <c r="L10" i="1"/>
  <c r="K10" i="1"/>
  <c r="I10" i="1"/>
  <c r="I7" i="1"/>
  <c r="J7" i="1"/>
  <c r="K7" i="1"/>
  <c r="L7" i="1"/>
  <c r="I19" i="1"/>
  <c r="L19" i="1"/>
  <c r="K19" i="1"/>
  <c r="J19" i="1"/>
  <c r="I20" i="1"/>
  <c r="K20" i="1"/>
  <c r="J20" i="1"/>
  <c r="L20" i="1"/>
  <c r="K23" i="1"/>
  <c r="I23" i="1"/>
  <c r="L23" i="1"/>
  <c r="J23" i="1"/>
  <c r="K11" i="1"/>
  <c r="L11" i="1"/>
  <c r="J11" i="1"/>
  <c r="K4215" i="1"/>
  <c r="L4215" i="1"/>
  <c r="K4219" i="1"/>
  <c r="L4219" i="1"/>
  <c r="K4207" i="1"/>
  <c r="L4207" i="1"/>
  <c r="K4208" i="1"/>
  <c r="L4208" i="1"/>
  <c r="K4212" i="1"/>
  <c r="L4212" i="1"/>
  <c r="L4216" i="1"/>
  <c r="K4216" i="1"/>
  <c r="K4225" i="1"/>
  <c r="L4225" i="1"/>
  <c r="K4206" i="1"/>
  <c r="L4206" i="1"/>
  <c r="L4226" i="1"/>
  <c r="K4226" i="1"/>
  <c r="K4218" i="1"/>
  <c r="L4218" i="1"/>
  <c r="L4227" i="1"/>
  <c r="K4227" i="1"/>
  <c r="K4211" i="1"/>
  <c r="L4211" i="1"/>
  <c r="K4214" i="1"/>
  <c r="L4214" i="1"/>
  <c r="K4221" i="1"/>
  <c r="L4221" i="1"/>
  <c r="L4224" i="1"/>
  <c r="K4224" i="1"/>
  <c r="K4223" i="1"/>
  <c r="L4223" i="1"/>
  <c r="L4213" i="1"/>
  <c r="K4213" i="1"/>
  <c r="L4210" i="1"/>
  <c r="K4210" i="1"/>
  <c r="L4205" i="1"/>
  <c r="K4205" i="1"/>
  <c r="L4209" i="1"/>
  <c r="K4209" i="1"/>
  <c r="L4204" i="1"/>
  <c r="K4204" i="1"/>
  <c r="L4222" i="1"/>
  <c r="K4222" i="1"/>
  <c r="K4217" i="1"/>
  <c r="L4217" i="1"/>
  <c r="L4220" i="1"/>
  <c r="K4220" i="1"/>
  <c r="L5242" i="1"/>
  <c r="K5242" i="1"/>
  <c r="L5243" i="1"/>
  <c r="K5243" i="1"/>
  <c r="L5259" i="1"/>
  <c r="K5259" i="1"/>
  <c r="L5255" i="1"/>
  <c r="K5255" i="1"/>
  <c r="L5251" i="1"/>
  <c r="K5251" i="1"/>
  <c r="K5253" i="1"/>
  <c r="L5253" i="1"/>
  <c r="L5246" i="1"/>
  <c r="K5246" i="1"/>
  <c r="K5244" i="1"/>
  <c r="L5244" i="1"/>
  <c r="L5237" i="1"/>
  <c r="K5237" i="1"/>
  <c r="K5256" i="1"/>
  <c r="L5256" i="1"/>
  <c r="L5257" i="1"/>
  <c r="K5257" i="1"/>
  <c r="K5250" i="1"/>
  <c r="L5250" i="1"/>
  <c r="L5258" i="1"/>
  <c r="K5258" i="1"/>
  <c r="K5249" i="1"/>
  <c r="L5249" i="1"/>
  <c r="K5239" i="1"/>
  <c r="L5239" i="1"/>
  <c r="L5245" i="1"/>
  <c r="K5245" i="1"/>
  <c r="K5238" i="1"/>
  <c r="L5238" i="1"/>
  <c r="L5254" i="1"/>
  <c r="K5254" i="1"/>
  <c r="L5236" i="1"/>
  <c r="K5236" i="1"/>
  <c r="K5247" i="1"/>
  <c r="L5247" i="1"/>
  <c r="L5240" i="1"/>
  <c r="K5240" i="1"/>
  <c r="L5248" i="1"/>
  <c r="K5248" i="1"/>
  <c r="K5241" i="1"/>
  <c r="L5241" i="1"/>
  <c r="L5252" i="1"/>
  <c r="K5252" i="1"/>
  <c r="L1666" i="1"/>
  <c r="J1666" i="1"/>
  <c r="I1666" i="1"/>
  <c r="K1666" i="1"/>
  <c r="L1668" i="1"/>
  <c r="K1668" i="1"/>
  <c r="I1668" i="1"/>
  <c r="J1668" i="1"/>
  <c r="K1673" i="1"/>
  <c r="L1673" i="1"/>
  <c r="J1673" i="1"/>
  <c r="K1665" i="1"/>
  <c r="J1665" i="1"/>
  <c r="I1665" i="1"/>
  <c r="L1665" i="1"/>
  <c r="J1679" i="1"/>
  <c r="K1679" i="1"/>
  <c r="L1679" i="1"/>
  <c r="K1670" i="1"/>
  <c r="L1670" i="1"/>
  <c r="I1670" i="1"/>
  <c r="J1670" i="1"/>
  <c r="I1671" i="1"/>
  <c r="J1671" i="1"/>
  <c r="K1671" i="1"/>
  <c r="L1671" i="1"/>
  <c r="K1661" i="1"/>
  <c r="L1661" i="1"/>
  <c r="J1661" i="1"/>
  <c r="I1661" i="1"/>
  <c r="I1667" i="1"/>
  <c r="L1667" i="1"/>
  <c r="K1667" i="1"/>
  <c r="J1667" i="1"/>
  <c r="L1675" i="1"/>
  <c r="K1675" i="1"/>
  <c r="J1675" i="1"/>
  <c r="I1675" i="1"/>
  <c r="I1663" i="1"/>
  <c r="L1663" i="1"/>
  <c r="J1663" i="1"/>
  <c r="K1663" i="1"/>
  <c r="L1662" i="1"/>
  <c r="J1662" i="1"/>
  <c r="I1662" i="1"/>
  <c r="K1662" i="1"/>
  <c r="L1683" i="1"/>
  <c r="K1683" i="1"/>
  <c r="I1683" i="1"/>
  <c r="L1664" i="1"/>
  <c r="I1664" i="1"/>
  <c r="K1664" i="1"/>
  <c r="J1664" i="1"/>
  <c r="L1680" i="1"/>
  <c r="J1680" i="1"/>
  <c r="K1680" i="1"/>
  <c r="I1680" i="1"/>
  <c r="L1674" i="1"/>
  <c r="I1674" i="1"/>
  <c r="J1674" i="1"/>
  <c r="K1674" i="1"/>
  <c r="L1660" i="1"/>
  <c r="J1660" i="1"/>
  <c r="I1660" i="1"/>
  <c r="K1660" i="1"/>
  <c r="J1672" i="1"/>
  <c r="K1672" i="1"/>
  <c r="L1672" i="1"/>
  <c r="I1672" i="1"/>
  <c r="L1676" i="1"/>
  <c r="I1676" i="1"/>
  <c r="J1676" i="1"/>
  <c r="K1676" i="1"/>
  <c r="L1669" i="1"/>
  <c r="I1669" i="1"/>
  <c r="K1669" i="1"/>
  <c r="J1678" i="1"/>
  <c r="K1678" i="1"/>
  <c r="L1678" i="1"/>
  <c r="I1678" i="1"/>
  <c r="I1677" i="1"/>
  <c r="L1677" i="1"/>
  <c r="K1677" i="1"/>
  <c r="J1677" i="1"/>
  <c r="I1681" i="1"/>
  <c r="L1681" i="1"/>
  <c r="K1681" i="1"/>
  <c r="K1682" i="1"/>
  <c r="L1682" i="1"/>
  <c r="J1682" i="1"/>
  <c r="I1682" i="1"/>
  <c r="I678" i="1"/>
  <c r="J678" i="1"/>
  <c r="L678" i="1"/>
  <c r="K678" i="1"/>
  <c r="L685" i="1"/>
  <c r="I685" i="1"/>
  <c r="J685" i="1"/>
  <c r="K685" i="1"/>
  <c r="L683" i="1"/>
  <c r="J683" i="1"/>
  <c r="K683" i="1"/>
  <c r="J687" i="1"/>
  <c r="I687" i="1"/>
  <c r="K687" i="1"/>
  <c r="L687" i="1"/>
  <c r="I677" i="1"/>
  <c r="K677" i="1"/>
  <c r="L677" i="1"/>
  <c r="J677" i="1"/>
  <c r="K681" i="1"/>
  <c r="J681" i="1"/>
  <c r="L681" i="1"/>
  <c r="I681" i="1"/>
  <c r="J696" i="1"/>
  <c r="L696" i="1"/>
  <c r="I696" i="1"/>
  <c r="K696" i="1"/>
  <c r="J688" i="1"/>
  <c r="K688" i="1"/>
  <c r="L688" i="1"/>
  <c r="I688" i="1"/>
  <c r="I695" i="1"/>
  <c r="L695" i="1"/>
  <c r="J695" i="1"/>
  <c r="K695" i="1"/>
  <c r="K699" i="1"/>
  <c r="L699" i="1"/>
  <c r="J699" i="1"/>
  <c r="J679" i="1"/>
  <c r="K679" i="1"/>
  <c r="I679" i="1"/>
  <c r="L679" i="1"/>
  <c r="K694" i="1"/>
  <c r="L694" i="1"/>
  <c r="J694" i="1"/>
  <c r="K684" i="1"/>
  <c r="J684" i="1"/>
  <c r="L684" i="1"/>
  <c r="I684" i="1"/>
  <c r="K691" i="1"/>
  <c r="I691" i="1"/>
  <c r="L691" i="1"/>
  <c r="L697" i="1"/>
  <c r="K697" i="1"/>
  <c r="J697" i="1"/>
  <c r="I697" i="1"/>
  <c r="K689" i="1"/>
  <c r="J689" i="1"/>
  <c r="I689" i="1"/>
  <c r="L689" i="1"/>
  <c r="L682" i="1"/>
  <c r="I682" i="1"/>
  <c r="J682" i="1"/>
  <c r="K682" i="1"/>
  <c r="K692" i="1"/>
  <c r="J692" i="1"/>
  <c r="L692" i="1"/>
  <c r="I693" i="1"/>
  <c r="L693" i="1"/>
  <c r="J693" i="1"/>
  <c r="K693" i="1"/>
  <c r="J676" i="1"/>
  <c r="I676" i="1"/>
  <c r="K676" i="1"/>
  <c r="L676" i="1"/>
  <c r="I680" i="1"/>
  <c r="K680" i="1"/>
  <c r="L680" i="1"/>
  <c r="J680" i="1"/>
  <c r="K698" i="1"/>
  <c r="L698" i="1"/>
  <c r="J698" i="1"/>
  <c r="I698" i="1"/>
  <c r="J686" i="1"/>
  <c r="K686" i="1"/>
  <c r="L686" i="1"/>
  <c r="I686" i="1"/>
  <c r="L690" i="1"/>
  <c r="J690" i="1"/>
  <c r="K690" i="1"/>
  <c r="I690" i="1"/>
  <c r="L179" i="1"/>
  <c r="J179" i="1"/>
  <c r="K179" i="1"/>
  <c r="K180" i="1"/>
  <c r="J180" i="1"/>
  <c r="I180" i="1"/>
  <c r="L180" i="1"/>
  <c r="J195" i="1"/>
  <c r="K195" i="1"/>
  <c r="L195" i="1"/>
  <c r="I195" i="1"/>
  <c r="L184" i="1"/>
  <c r="K184" i="1"/>
  <c r="I184" i="1"/>
  <c r="J184" i="1"/>
  <c r="L188" i="1"/>
  <c r="K188" i="1"/>
  <c r="J188" i="1"/>
  <c r="K172" i="1"/>
  <c r="L172" i="1"/>
  <c r="I172" i="1"/>
  <c r="J172" i="1"/>
  <c r="K182" i="1"/>
  <c r="L182" i="1"/>
  <c r="I182" i="1"/>
  <c r="J182" i="1"/>
  <c r="J187" i="1"/>
  <c r="I187" i="1"/>
  <c r="L187" i="1"/>
  <c r="K187" i="1"/>
  <c r="L189" i="1"/>
  <c r="K189" i="1"/>
  <c r="I189" i="1"/>
  <c r="I181" i="1"/>
  <c r="K181" i="1"/>
  <c r="J181" i="1"/>
  <c r="L181" i="1"/>
  <c r="J177" i="1"/>
  <c r="K177" i="1"/>
  <c r="I177" i="1"/>
  <c r="L177" i="1"/>
  <c r="L183" i="1"/>
  <c r="K183" i="1"/>
  <c r="J183" i="1"/>
  <c r="I183" i="1"/>
  <c r="J191" i="1"/>
  <c r="L191" i="1"/>
  <c r="I191" i="1"/>
  <c r="K191" i="1"/>
  <c r="J194" i="1"/>
  <c r="I194" i="1"/>
  <c r="K194" i="1"/>
  <c r="L194" i="1"/>
  <c r="L190" i="1"/>
  <c r="I190" i="1"/>
  <c r="K190" i="1"/>
  <c r="J190" i="1"/>
  <c r="J193" i="1"/>
  <c r="K193" i="1"/>
  <c r="I193" i="1"/>
  <c r="L193" i="1"/>
  <c r="K192" i="1"/>
  <c r="J192" i="1"/>
  <c r="I192" i="1"/>
  <c r="L192" i="1"/>
  <c r="J174" i="1"/>
  <c r="K174" i="1"/>
  <c r="L174" i="1"/>
  <c r="I174" i="1"/>
  <c r="J185" i="1"/>
  <c r="L185" i="1"/>
  <c r="K185" i="1"/>
  <c r="I185" i="1"/>
  <c r="K186" i="1"/>
  <c r="I186" i="1"/>
  <c r="L186" i="1"/>
  <c r="J186" i="1"/>
  <c r="L176" i="1"/>
  <c r="J176" i="1"/>
  <c r="K176" i="1"/>
  <c r="I176" i="1"/>
  <c r="I178" i="1"/>
  <c r="K178" i="1"/>
  <c r="L178" i="1"/>
  <c r="J178" i="1"/>
  <c r="J175" i="1"/>
  <c r="I175" i="1"/>
  <c r="L175" i="1"/>
  <c r="K175" i="1"/>
  <c r="J173" i="1"/>
  <c r="K173" i="1"/>
  <c r="L173" i="1"/>
  <c r="I173" i="1"/>
  <c r="L4994" i="1"/>
  <c r="K4994" i="1"/>
  <c r="K4975" i="1"/>
  <c r="L4975" i="1"/>
  <c r="K4988" i="1"/>
  <c r="L4988" i="1"/>
  <c r="K4974" i="1"/>
  <c r="L4974" i="1"/>
  <c r="L4984" i="1"/>
  <c r="K4984" i="1"/>
  <c r="K4993" i="1"/>
  <c r="L4993" i="1"/>
  <c r="K4978" i="1"/>
  <c r="L4978" i="1"/>
  <c r="K4991" i="1"/>
  <c r="L4991" i="1"/>
  <c r="L4987" i="1"/>
  <c r="K4987" i="1"/>
  <c r="L4990" i="1"/>
  <c r="K4990" i="1"/>
  <c r="K4976" i="1"/>
  <c r="L4976" i="1"/>
  <c r="K4973" i="1"/>
  <c r="L4973" i="1"/>
  <c r="K4972" i="1"/>
  <c r="L4972" i="1"/>
  <c r="K4982" i="1"/>
  <c r="L4982" i="1"/>
  <c r="L4986" i="1"/>
  <c r="K4986" i="1"/>
  <c r="L4977" i="1"/>
  <c r="K4977" i="1"/>
  <c r="L4979" i="1"/>
  <c r="K4979" i="1"/>
  <c r="K4985" i="1"/>
  <c r="L4985" i="1"/>
  <c r="L4992" i="1"/>
  <c r="K4992" i="1"/>
  <c r="L4980" i="1"/>
  <c r="K4980" i="1"/>
  <c r="L4983" i="1"/>
  <c r="K4983" i="1"/>
  <c r="K4995" i="1"/>
  <c r="L4995" i="1"/>
  <c r="L4989" i="1"/>
  <c r="K4989" i="1"/>
  <c r="L4981" i="1"/>
  <c r="K4981" i="1"/>
  <c r="K1502" i="1"/>
  <c r="J1502" i="1"/>
  <c r="I1502" i="1"/>
  <c r="L1502" i="1"/>
  <c r="J1492" i="1"/>
  <c r="I1492" i="1"/>
  <c r="K1492" i="1"/>
  <c r="L1492" i="1"/>
  <c r="K1493" i="1"/>
  <c r="L1493" i="1"/>
  <c r="J1493" i="1"/>
  <c r="I1493" i="1"/>
  <c r="K1500" i="1"/>
  <c r="L1500" i="1"/>
  <c r="I1500" i="1"/>
  <c r="J1500" i="1"/>
  <c r="K1497" i="1"/>
  <c r="L1497" i="1"/>
  <c r="I1497" i="1"/>
  <c r="J1497" i="1"/>
  <c r="K1499" i="1"/>
  <c r="I1499" i="1"/>
  <c r="L1499" i="1"/>
  <c r="J1499" i="1"/>
  <c r="K1515" i="1"/>
  <c r="L1515" i="1"/>
  <c r="J1515" i="1"/>
  <c r="J1503" i="1"/>
  <c r="K1503" i="1"/>
  <c r="L1503" i="1"/>
  <c r="I1503" i="1"/>
  <c r="K1510" i="1"/>
  <c r="I1510" i="1"/>
  <c r="J1510" i="1"/>
  <c r="L1510" i="1"/>
  <c r="J1501" i="1"/>
  <c r="I1501" i="1"/>
  <c r="K1501" i="1"/>
  <c r="L1501" i="1"/>
  <c r="K1496" i="1"/>
  <c r="J1496" i="1"/>
  <c r="L1496" i="1"/>
  <c r="I1496" i="1"/>
  <c r="L1495" i="1"/>
  <c r="J1495" i="1"/>
  <c r="K1495" i="1"/>
  <c r="I1495" i="1"/>
  <c r="I1507" i="1"/>
  <c r="L1507" i="1"/>
  <c r="J1507" i="1"/>
  <c r="K1507" i="1"/>
  <c r="L1509" i="1"/>
  <c r="K1509" i="1"/>
  <c r="J1509" i="1"/>
  <c r="I1509" i="1"/>
  <c r="J1508" i="1"/>
  <c r="L1508" i="1"/>
  <c r="K1508" i="1"/>
  <c r="I1508" i="1"/>
  <c r="J1494" i="1"/>
  <c r="I1494" i="1"/>
  <c r="K1494" i="1"/>
  <c r="L1494" i="1"/>
  <c r="I1506" i="1"/>
  <c r="L1506" i="1"/>
  <c r="K1506" i="1"/>
  <c r="J1506" i="1"/>
  <c r="J1513" i="1"/>
  <c r="L1513" i="1"/>
  <c r="K1513" i="1"/>
  <c r="I1513" i="1"/>
  <c r="J1511" i="1"/>
  <c r="I1511" i="1"/>
  <c r="K1511" i="1"/>
  <c r="L1511" i="1"/>
  <c r="L1504" i="1"/>
  <c r="K1504" i="1"/>
  <c r="J1504" i="1"/>
  <c r="I1504" i="1"/>
  <c r="L1505" i="1"/>
  <c r="K1505" i="1"/>
  <c r="I1505" i="1"/>
  <c r="J1505" i="1"/>
  <c r="K1514" i="1"/>
  <c r="J1514" i="1"/>
  <c r="L1514" i="1"/>
  <c r="I1514" i="1"/>
  <c r="L1498" i="1"/>
  <c r="K1498" i="1"/>
  <c r="J1498" i="1"/>
  <c r="K1512" i="1"/>
  <c r="I1512" i="1"/>
  <c r="J1512" i="1"/>
  <c r="L1512" i="1"/>
  <c r="L5062" i="1"/>
  <c r="K5062" i="1"/>
  <c r="K5059" i="1"/>
  <c r="L5059" i="1"/>
  <c r="L5055" i="1"/>
  <c r="K5055" i="1"/>
  <c r="L5046" i="1"/>
  <c r="K5046" i="1"/>
  <c r="K5056" i="1"/>
  <c r="L5056" i="1"/>
  <c r="L5061" i="1"/>
  <c r="K5061" i="1"/>
  <c r="K5051" i="1"/>
  <c r="L5051" i="1"/>
  <c r="L5044" i="1"/>
  <c r="K5044" i="1"/>
  <c r="K5050" i="1"/>
  <c r="L5050" i="1"/>
  <c r="K5053" i="1"/>
  <c r="L5053" i="1"/>
  <c r="K5048" i="1"/>
  <c r="L5048" i="1"/>
  <c r="L5060" i="1"/>
  <c r="K5060" i="1"/>
  <c r="L5047" i="1"/>
  <c r="K5047" i="1"/>
  <c r="L5065" i="1"/>
  <c r="K5065" i="1"/>
  <c r="K5045" i="1"/>
  <c r="L5045" i="1"/>
  <c r="L5049" i="1"/>
  <c r="K5049" i="1"/>
  <c r="K5057" i="1"/>
  <c r="L5057" i="1"/>
  <c r="L5058" i="1"/>
  <c r="K5058" i="1"/>
  <c r="L5066" i="1"/>
  <c r="K5066" i="1"/>
  <c r="K5054" i="1"/>
  <c r="L5054" i="1"/>
  <c r="K5063" i="1"/>
  <c r="L5063" i="1"/>
  <c r="L5067" i="1"/>
  <c r="K5067" i="1"/>
  <c r="K5052" i="1"/>
  <c r="L5052" i="1"/>
  <c r="L5064" i="1"/>
  <c r="K5064" i="1"/>
  <c r="I486" i="1"/>
  <c r="L486" i="1"/>
  <c r="K486" i="1"/>
  <c r="J486" i="1"/>
  <c r="K495" i="1"/>
  <c r="L495" i="1"/>
  <c r="J495" i="1"/>
  <c r="J503" i="1"/>
  <c r="K503" i="1"/>
  <c r="L503" i="1"/>
  <c r="I503" i="1"/>
  <c r="L502" i="1"/>
  <c r="I502" i="1"/>
  <c r="J502" i="1"/>
  <c r="K502" i="1"/>
  <c r="K497" i="1"/>
  <c r="J497" i="1"/>
  <c r="L497" i="1"/>
  <c r="I497" i="1"/>
  <c r="J499" i="1"/>
  <c r="L499" i="1"/>
  <c r="K499" i="1"/>
  <c r="I499" i="1"/>
  <c r="J484" i="1"/>
  <c r="L484" i="1"/>
  <c r="K484" i="1"/>
  <c r="I484" i="1"/>
  <c r="I498" i="1"/>
  <c r="K498" i="1"/>
  <c r="J498" i="1"/>
  <c r="L498" i="1"/>
  <c r="I494" i="1"/>
  <c r="L494" i="1"/>
  <c r="J494" i="1"/>
  <c r="K494" i="1"/>
  <c r="K501" i="1"/>
  <c r="L501" i="1"/>
  <c r="I501" i="1"/>
  <c r="K500" i="1"/>
  <c r="J500" i="1"/>
  <c r="I500" i="1"/>
  <c r="L500" i="1"/>
  <c r="J507" i="1"/>
  <c r="L507" i="1"/>
  <c r="K507" i="1"/>
  <c r="K492" i="1"/>
  <c r="J492" i="1"/>
  <c r="L492" i="1"/>
  <c r="I492" i="1"/>
  <c r="I485" i="1"/>
  <c r="J485" i="1"/>
  <c r="L485" i="1"/>
  <c r="K485" i="1"/>
  <c r="J488" i="1"/>
  <c r="L488" i="1"/>
  <c r="I488" i="1"/>
  <c r="K488" i="1"/>
  <c r="J490" i="1"/>
  <c r="K490" i="1"/>
  <c r="L490" i="1"/>
  <c r="I490" i="1"/>
  <c r="J487" i="1"/>
  <c r="K487" i="1"/>
  <c r="L487" i="1"/>
  <c r="I487" i="1"/>
  <c r="J491" i="1"/>
  <c r="K491" i="1"/>
  <c r="I491" i="1"/>
  <c r="L491" i="1"/>
  <c r="K506" i="1"/>
  <c r="I506" i="1"/>
  <c r="L506" i="1"/>
  <c r="J506" i="1"/>
  <c r="J489" i="1"/>
  <c r="I489" i="1"/>
  <c r="L489" i="1"/>
  <c r="K489" i="1"/>
  <c r="L493" i="1"/>
  <c r="K493" i="1"/>
  <c r="J493" i="1"/>
  <c r="I493" i="1"/>
  <c r="I496" i="1"/>
  <c r="K496" i="1"/>
  <c r="J496" i="1"/>
  <c r="L496" i="1"/>
  <c r="I505" i="1"/>
  <c r="K505" i="1"/>
  <c r="J505" i="1"/>
  <c r="L505" i="1"/>
  <c r="I504" i="1"/>
  <c r="J504" i="1"/>
  <c r="L504" i="1"/>
  <c r="K504" i="1"/>
  <c r="J109" i="1"/>
  <c r="I109" i="1"/>
  <c r="L109" i="1"/>
  <c r="K109" i="1"/>
  <c r="K101" i="1"/>
  <c r="L101" i="1"/>
  <c r="I101" i="1"/>
  <c r="J101" i="1"/>
  <c r="J121" i="1"/>
  <c r="L121" i="1"/>
  <c r="K121" i="1"/>
  <c r="I121" i="1"/>
  <c r="K110" i="1"/>
  <c r="I110" i="1"/>
  <c r="L110" i="1"/>
  <c r="J123" i="1"/>
  <c r="I123" i="1"/>
  <c r="L123" i="1"/>
  <c r="K123" i="1"/>
  <c r="J107" i="1"/>
  <c r="L107" i="1"/>
  <c r="I107" i="1"/>
  <c r="K107" i="1"/>
  <c r="I113" i="1"/>
  <c r="J113" i="1"/>
  <c r="K113" i="1"/>
  <c r="L113" i="1"/>
  <c r="K104" i="1"/>
  <c r="L104" i="1"/>
  <c r="I104" i="1"/>
  <c r="J104" i="1"/>
  <c r="K119" i="1"/>
  <c r="I119" i="1"/>
  <c r="L119" i="1"/>
  <c r="J119" i="1"/>
  <c r="J105" i="1"/>
  <c r="K105" i="1"/>
  <c r="I105" i="1"/>
  <c r="L105" i="1"/>
  <c r="I112" i="1"/>
  <c r="K112" i="1"/>
  <c r="J112" i="1"/>
  <c r="L112" i="1"/>
  <c r="K116" i="1"/>
  <c r="J116" i="1"/>
  <c r="L116" i="1"/>
  <c r="I116" i="1"/>
  <c r="K114" i="1"/>
  <c r="L114" i="1"/>
  <c r="I114" i="1"/>
  <c r="J114" i="1"/>
  <c r="J100" i="1"/>
  <c r="L100" i="1"/>
  <c r="K100" i="1"/>
  <c r="I100" i="1"/>
  <c r="J122" i="1"/>
  <c r="L122" i="1"/>
  <c r="K122" i="1"/>
  <c r="I122" i="1"/>
  <c r="L117" i="1"/>
  <c r="I117" i="1"/>
  <c r="K117" i="1"/>
  <c r="J117" i="1"/>
  <c r="L108" i="1"/>
  <c r="I108" i="1"/>
  <c r="K108" i="1"/>
  <c r="J108" i="1"/>
  <c r="J106" i="1"/>
  <c r="K106" i="1"/>
  <c r="L106" i="1"/>
  <c r="I106" i="1"/>
  <c r="J115" i="1"/>
  <c r="K115" i="1"/>
  <c r="L115" i="1"/>
  <c r="I115" i="1"/>
  <c r="L103" i="1"/>
  <c r="I103" i="1"/>
  <c r="K103" i="1"/>
  <c r="J103" i="1"/>
  <c r="K102" i="1"/>
  <c r="L102" i="1"/>
  <c r="J102" i="1"/>
  <c r="I102" i="1"/>
  <c r="L111" i="1"/>
  <c r="K111" i="1"/>
  <c r="J111" i="1"/>
  <c r="I111" i="1"/>
  <c r="I118" i="1"/>
  <c r="K118" i="1"/>
  <c r="L118" i="1"/>
  <c r="I120" i="1"/>
  <c r="K120" i="1"/>
  <c r="J120" i="1"/>
  <c r="L120" i="1"/>
  <c r="K2701" i="1"/>
  <c r="L2701" i="1"/>
  <c r="I2701" i="1"/>
  <c r="L2715" i="1"/>
  <c r="K2715" i="1"/>
  <c r="I2715" i="1"/>
  <c r="J2715" i="1"/>
  <c r="I2696" i="1"/>
  <c r="K2696" i="1"/>
  <c r="J2696" i="1"/>
  <c r="L2696" i="1"/>
  <c r="L2704" i="1"/>
  <c r="J2704" i="1"/>
  <c r="I2704" i="1"/>
  <c r="K2704" i="1"/>
  <c r="K2713" i="1"/>
  <c r="J2713" i="1"/>
  <c r="I2713" i="1"/>
  <c r="L2713" i="1"/>
  <c r="I2712" i="1"/>
  <c r="J2712" i="1"/>
  <c r="K2712" i="1"/>
  <c r="L2712" i="1"/>
  <c r="I2692" i="1"/>
  <c r="L2692" i="1"/>
  <c r="J2692" i="1"/>
  <c r="K2692" i="1"/>
  <c r="K2697" i="1"/>
  <c r="J2697" i="1"/>
  <c r="L2697" i="1"/>
  <c r="I2697" i="1"/>
  <c r="I2698" i="1"/>
  <c r="K2698" i="1"/>
  <c r="L2698" i="1"/>
  <c r="J2698" i="1"/>
  <c r="I2703" i="1"/>
  <c r="L2703" i="1"/>
  <c r="J2703" i="1"/>
  <c r="K2703" i="1"/>
  <c r="L2693" i="1"/>
  <c r="J2693" i="1"/>
  <c r="K2693" i="1"/>
  <c r="I2693" i="1"/>
  <c r="K2699" i="1"/>
  <c r="J2699" i="1"/>
  <c r="I2699" i="1"/>
  <c r="L2699" i="1"/>
  <c r="I2705" i="1"/>
  <c r="K2705" i="1"/>
  <c r="J2705" i="1"/>
  <c r="L2705" i="1"/>
  <c r="J2709" i="1"/>
  <c r="I2709" i="1"/>
  <c r="L2709" i="1"/>
  <c r="K2709" i="1"/>
  <c r="I2694" i="1"/>
  <c r="J2694" i="1"/>
  <c r="L2694" i="1"/>
  <c r="K2694" i="1"/>
  <c r="L2708" i="1"/>
  <c r="I2708" i="1"/>
  <c r="K2708" i="1"/>
  <c r="J2708" i="1"/>
  <c r="L2702" i="1"/>
  <c r="J2702" i="1"/>
  <c r="K2702" i="1"/>
  <c r="I2702" i="1"/>
  <c r="I2695" i="1"/>
  <c r="J2695" i="1"/>
  <c r="K2695" i="1"/>
  <c r="L2695" i="1"/>
  <c r="K2707" i="1"/>
  <c r="L2707" i="1"/>
  <c r="J2707" i="1"/>
  <c r="I2707" i="1"/>
  <c r="L2710" i="1"/>
  <c r="J2710" i="1"/>
  <c r="K2710" i="1"/>
  <c r="I2710" i="1"/>
  <c r="J2714" i="1"/>
  <c r="K2714" i="1"/>
  <c r="I2714" i="1"/>
  <c r="L2714" i="1"/>
  <c r="I2706" i="1"/>
  <c r="L2706" i="1"/>
  <c r="K2706" i="1"/>
  <c r="J2706" i="1"/>
  <c r="K2700" i="1"/>
  <c r="J2700" i="1"/>
  <c r="L2700" i="1"/>
  <c r="I2700" i="1"/>
  <c r="K2711" i="1"/>
  <c r="J2711" i="1"/>
  <c r="I2711" i="1"/>
  <c r="L2711" i="1"/>
  <c r="L4106" i="1"/>
  <c r="K4106" i="1"/>
  <c r="K4099" i="1"/>
  <c r="L4099" i="1"/>
  <c r="L4084" i="1"/>
  <c r="K4084" i="1"/>
  <c r="K4107" i="1"/>
  <c r="L4107" i="1"/>
  <c r="K4086" i="1"/>
  <c r="L4086" i="1"/>
  <c r="K4097" i="1"/>
  <c r="L4097" i="1"/>
  <c r="L4088" i="1"/>
  <c r="K4088" i="1"/>
  <c r="L4100" i="1"/>
  <c r="K4100" i="1"/>
  <c r="K4091" i="1"/>
  <c r="L4091" i="1"/>
  <c r="K4087" i="1"/>
  <c r="L4087" i="1"/>
  <c r="K4092" i="1"/>
  <c r="L4092" i="1"/>
  <c r="K4096" i="1"/>
  <c r="L4096" i="1"/>
  <c r="K4101" i="1"/>
  <c r="L4101" i="1"/>
  <c r="K4090" i="1"/>
  <c r="L4090" i="1"/>
  <c r="L4085" i="1"/>
  <c r="K4085" i="1"/>
  <c r="K4093" i="1"/>
  <c r="L4093" i="1"/>
  <c r="K4098" i="1"/>
  <c r="L4098" i="1"/>
  <c r="K4089" i="1"/>
  <c r="L4089" i="1"/>
  <c r="K4103" i="1"/>
  <c r="L4103" i="1"/>
  <c r="L4094" i="1"/>
  <c r="K4094" i="1"/>
  <c r="K4095" i="1"/>
  <c r="L4095" i="1"/>
  <c r="L4102" i="1"/>
  <c r="K4102" i="1"/>
  <c r="K4105" i="1"/>
  <c r="L4105" i="1"/>
  <c r="K4104" i="1"/>
  <c r="L4104" i="1"/>
  <c r="K5318" i="1" l="1"/>
  <c r="K5322" i="1"/>
  <c r="H5315" i="1"/>
  <c r="H5331" i="1"/>
  <c r="H5327" i="1"/>
  <c r="H5317" i="1"/>
  <c r="A5368" i="1"/>
  <c r="B5344" i="1"/>
  <c r="C5344" i="1"/>
  <c r="H5344" i="1" s="1"/>
  <c r="A5373" i="1"/>
  <c r="B5349" i="1"/>
  <c r="C5349" i="1"/>
  <c r="H5349" i="1" s="1"/>
  <c r="A5361" i="1"/>
  <c r="B5337" i="1"/>
  <c r="C5337" i="1"/>
  <c r="A5358" i="1"/>
  <c r="B5334" i="1"/>
  <c r="C5334" i="1"/>
  <c r="A5359" i="1"/>
  <c r="B5335" i="1"/>
  <c r="C5335" i="1"/>
  <c r="A5375" i="1"/>
  <c r="B5351" i="1"/>
  <c r="C5351" i="1"/>
  <c r="H5332" i="1"/>
  <c r="H5321" i="1"/>
  <c r="A5365" i="1"/>
  <c r="B5341" i="1"/>
  <c r="C5341" i="1"/>
  <c r="H5324" i="1"/>
  <c r="H5309" i="1"/>
  <c r="A5370" i="1"/>
  <c r="B5346" i="1"/>
  <c r="C5346" i="1"/>
  <c r="A5374" i="1"/>
  <c r="B5350" i="1"/>
  <c r="C5350" i="1"/>
  <c r="H5350" i="1" s="1"/>
  <c r="A5377" i="1"/>
  <c r="B5353" i="1"/>
  <c r="C5353" i="1"/>
  <c r="A5364" i="1"/>
  <c r="B5340" i="1"/>
  <c r="C5340" i="1"/>
  <c r="H5340" i="1" s="1"/>
  <c r="H5319" i="1"/>
  <c r="A5380" i="1"/>
  <c r="B5356" i="1"/>
  <c r="C5356" i="1"/>
  <c r="H5318" i="1"/>
  <c r="A5369" i="1"/>
  <c r="B5345" i="1"/>
  <c r="C5345" i="1"/>
  <c r="A5372" i="1"/>
  <c r="B5348" i="1"/>
  <c r="C5348" i="1"/>
  <c r="H5348" i="1" s="1"/>
  <c r="A5357" i="1"/>
  <c r="B5333" i="1"/>
  <c r="C5333" i="1"/>
  <c r="A5363" i="1"/>
  <c r="B5339" i="1"/>
  <c r="C5339" i="1"/>
  <c r="H5339" i="1" s="1"/>
  <c r="A5379" i="1"/>
  <c r="B5355" i="1"/>
  <c r="C5355" i="1"/>
  <c r="A5378" i="1"/>
  <c r="B5354" i="1"/>
  <c r="C5354" i="1"/>
  <c r="H5354" i="1" s="1"/>
  <c r="A5367" i="1"/>
  <c r="B5343" i="1"/>
  <c r="C5343" i="1"/>
  <c r="A5366" i="1"/>
  <c r="B5342" i="1"/>
  <c r="C5342" i="1"/>
  <c r="H5320" i="1"/>
  <c r="H5325" i="1"/>
  <c r="H5313" i="1"/>
  <c r="H5310" i="1"/>
  <c r="A5371" i="1"/>
  <c r="B5347" i="1"/>
  <c r="C5347" i="1"/>
  <c r="H5311" i="1"/>
  <c r="A5362" i="1"/>
  <c r="B5338" i="1"/>
  <c r="C5338" i="1"/>
  <c r="H5338" i="1" s="1"/>
  <c r="A5376" i="1"/>
  <c r="B5352" i="1"/>
  <c r="C5352" i="1"/>
  <c r="A5360" i="1"/>
  <c r="B5336" i="1"/>
  <c r="C5336" i="1"/>
  <c r="H5336" i="1" s="1"/>
  <c r="I4443" i="1"/>
  <c r="J4443" i="1"/>
  <c r="I4402" i="1"/>
  <c r="I4426" i="1"/>
  <c r="I4398" i="1"/>
  <c r="J4398" i="1"/>
  <c r="I4431" i="1"/>
  <c r="J4058" i="1"/>
  <c r="I4058" i="1"/>
  <c r="L4058" i="1"/>
  <c r="K4058" i="1"/>
  <c r="J4037" i="1"/>
  <c r="I4037" i="1"/>
  <c r="K4037" i="1"/>
  <c r="L4037" i="1"/>
  <c r="J4054" i="1"/>
  <c r="I4054" i="1"/>
  <c r="K4054" i="1"/>
  <c r="L4054" i="1"/>
  <c r="J4041" i="1"/>
  <c r="K4041" i="1"/>
  <c r="I4041" i="1"/>
  <c r="L4041" i="1"/>
  <c r="J4059" i="1"/>
  <c r="K4059" i="1"/>
  <c r="I4059" i="1"/>
  <c r="L4059" i="1"/>
  <c r="K4056" i="1"/>
  <c r="I4056" i="1"/>
  <c r="L4056" i="1"/>
  <c r="J4056" i="1"/>
  <c r="J4036" i="1"/>
  <c r="L4036" i="1"/>
  <c r="I4036" i="1"/>
  <c r="K4036" i="1"/>
  <c r="J4057" i="1"/>
  <c r="L4057" i="1"/>
  <c r="K4057" i="1"/>
  <c r="I4057" i="1"/>
  <c r="L4053" i="1"/>
  <c r="I4053" i="1"/>
  <c r="K4053" i="1"/>
  <c r="J4053" i="1"/>
  <c r="J4040" i="1"/>
  <c r="K4040" i="1"/>
  <c r="I4040" i="1"/>
  <c r="L4040" i="1"/>
  <c r="J4039" i="1"/>
  <c r="I4039" i="1"/>
  <c r="L4039" i="1"/>
  <c r="K4039" i="1"/>
  <c r="K4048" i="1"/>
  <c r="I4048" i="1"/>
  <c r="L4048" i="1"/>
  <c r="J4048" i="1"/>
  <c r="I4050" i="1"/>
  <c r="J4050" i="1"/>
  <c r="K4050" i="1"/>
  <c r="L4050" i="1"/>
  <c r="J4044" i="1"/>
  <c r="K4044" i="1"/>
  <c r="L4044" i="1"/>
  <c r="I4045" i="1"/>
  <c r="L4045" i="1"/>
  <c r="J4045" i="1"/>
  <c r="K4045" i="1"/>
  <c r="L4047" i="1"/>
  <c r="K4047" i="1"/>
  <c r="I4047" i="1"/>
  <c r="J4049" i="1"/>
  <c r="I4049" i="1"/>
  <c r="K4049" i="1"/>
  <c r="L4049" i="1"/>
  <c r="K4051" i="1"/>
  <c r="I4051" i="1"/>
  <c r="J4051" i="1"/>
  <c r="L4051" i="1"/>
  <c r="K4042" i="1"/>
  <c r="L4042" i="1"/>
  <c r="I4042" i="1"/>
  <c r="J4042" i="1"/>
  <c r="I4046" i="1"/>
  <c r="L4046" i="1"/>
  <c r="K4046" i="1"/>
  <c r="J4046" i="1"/>
  <c r="K4055" i="1"/>
  <c r="L4055" i="1"/>
  <c r="I4055" i="1"/>
  <c r="J4055" i="1"/>
  <c r="K4052" i="1"/>
  <c r="J4052" i="1"/>
  <c r="I4052" i="1"/>
  <c r="L4052" i="1"/>
  <c r="I4038" i="1"/>
  <c r="L4038" i="1"/>
  <c r="K4038" i="1"/>
  <c r="J4038" i="1"/>
  <c r="K4043" i="1"/>
  <c r="L4043" i="1"/>
  <c r="J4043" i="1"/>
  <c r="I4043" i="1"/>
  <c r="I2049" i="1"/>
  <c r="L2049" i="1"/>
  <c r="J2049" i="1"/>
  <c r="K2049" i="1"/>
  <c r="L2065" i="1"/>
  <c r="J2065" i="1"/>
  <c r="I2065" i="1"/>
  <c r="K2065" i="1"/>
  <c r="I2066" i="1"/>
  <c r="L2066" i="1"/>
  <c r="J2066" i="1"/>
  <c r="K2066" i="1"/>
  <c r="L2067" i="1"/>
  <c r="J2067" i="1"/>
  <c r="I2067" i="1"/>
  <c r="K2067" i="1"/>
  <c r="J2058" i="1"/>
  <c r="I2058" i="1"/>
  <c r="L2058" i="1"/>
  <c r="K2058" i="1"/>
  <c r="K2046" i="1"/>
  <c r="J2046" i="1"/>
  <c r="L2046" i="1"/>
  <c r="I2046" i="1"/>
  <c r="I2050" i="1"/>
  <c r="K2050" i="1"/>
  <c r="L2050" i="1"/>
  <c r="J2050" i="1"/>
  <c r="I2057" i="1"/>
  <c r="L2057" i="1"/>
  <c r="K2057" i="1"/>
  <c r="J2057" i="1"/>
  <c r="I2044" i="1"/>
  <c r="L2044" i="1"/>
  <c r="J2044" i="1"/>
  <c r="K2044" i="1"/>
  <c r="L2048" i="1"/>
  <c r="I2048" i="1"/>
  <c r="J2048" i="1"/>
  <c r="K2048" i="1"/>
  <c r="I2062" i="1"/>
  <c r="L2062" i="1"/>
  <c r="J2062" i="1"/>
  <c r="K2062" i="1"/>
  <c r="J2064" i="1"/>
  <c r="K2064" i="1"/>
  <c r="L2064" i="1"/>
  <c r="I2064" i="1"/>
  <c r="L2052" i="1"/>
  <c r="K2052" i="1"/>
  <c r="J2052" i="1"/>
  <c r="I2052" i="1"/>
  <c r="L2059" i="1"/>
  <c r="K2059" i="1"/>
  <c r="I2059" i="1"/>
  <c r="J2059" i="1"/>
  <c r="K2047" i="1"/>
  <c r="L2047" i="1"/>
  <c r="I2047" i="1"/>
  <c r="J2047" i="1"/>
  <c r="K2054" i="1"/>
  <c r="L2054" i="1"/>
  <c r="I2054" i="1"/>
  <c r="J2054" i="1"/>
  <c r="K2056" i="1"/>
  <c r="L2056" i="1"/>
  <c r="J2056" i="1"/>
  <c r="I2053" i="1"/>
  <c r="J2053" i="1"/>
  <c r="L2053" i="1"/>
  <c r="K2053" i="1"/>
  <c r="L2063" i="1"/>
  <c r="J2063" i="1"/>
  <c r="K2063" i="1"/>
  <c r="J2045" i="1"/>
  <c r="K2045" i="1"/>
  <c r="I2045" i="1"/>
  <c r="L2045" i="1"/>
  <c r="K2061" i="1"/>
  <c r="J2061" i="1"/>
  <c r="L2061" i="1"/>
  <c r="I2061" i="1"/>
  <c r="I2051" i="1"/>
  <c r="K2051" i="1"/>
  <c r="L2051" i="1"/>
  <c r="L2055" i="1"/>
  <c r="I2055" i="1"/>
  <c r="K2055" i="1"/>
  <c r="J2055" i="1"/>
  <c r="I2060" i="1"/>
  <c r="J2060" i="1"/>
  <c r="L2060" i="1"/>
  <c r="K2060" i="1"/>
  <c r="J459" i="1"/>
  <c r="K459" i="1"/>
  <c r="L459" i="1"/>
  <c r="I459" i="1"/>
  <c r="K443" i="1"/>
  <c r="J443" i="1"/>
  <c r="L443" i="1"/>
  <c r="I443" i="1"/>
  <c r="I454" i="1"/>
  <c r="L454" i="1"/>
  <c r="K454" i="1"/>
  <c r="J454" i="1"/>
  <c r="K442" i="1"/>
  <c r="I442" i="1"/>
  <c r="J442" i="1"/>
  <c r="L442" i="1"/>
  <c r="L448" i="1"/>
  <c r="I448" i="1"/>
  <c r="J448" i="1"/>
  <c r="K448" i="1"/>
  <c r="K456" i="1"/>
  <c r="J456" i="1"/>
  <c r="L456" i="1"/>
  <c r="I456" i="1"/>
  <c r="L449" i="1"/>
  <c r="I449" i="1"/>
  <c r="J449" i="1"/>
  <c r="K449" i="1"/>
  <c r="J447" i="1"/>
  <c r="I447" i="1"/>
  <c r="K447" i="1"/>
  <c r="L447" i="1"/>
  <c r="J441" i="1"/>
  <c r="I441" i="1"/>
  <c r="K441" i="1"/>
  <c r="L441" i="1"/>
  <c r="K445" i="1"/>
  <c r="L445" i="1"/>
  <c r="I445" i="1"/>
  <c r="J445" i="1"/>
  <c r="I450" i="1"/>
  <c r="J450" i="1"/>
  <c r="L450" i="1"/>
  <c r="K450" i="1"/>
  <c r="L453" i="1"/>
  <c r="K453" i="1"/>
  <c r="J453" i="1"/>
  <c r="L451" i="1"/>
  <c r="J451" i="1"/>
  <c r="K451" i="1"/>
  <c r="I451" i="1"/>
  <c r="K457" i="1"/>
  <c r="L457" i="1"/>
  <c r="I457" i="1"/>
  <c r="J457" i="1"/>
  <c r="K444" i="1"/>
  <c r="I444" i="1"/>
  <c r="L444" i="1"/>
  <c r="J444" i="1"/>
  <c r="K452" i="1"/>
  <c r="L452" i="1"/>
  <c r="I452" i="1"/>
  <c r="J452" i="1"/>
  <c r="K438" i="1"/>
  <c r="L438" i="1"/>
  <c r="J438" i="1"/>
  <c r="K436" i="1"/>
  <c r="L436" i="1"/>
  <c r="I436" i="1"/>
  <c r="J436" i="1"/>
  <c r="L440" i="1"/>
  <c r="J440" i="1"/>
  <c r="K440" i="1"/>
  <c r="I440" i="1"/>
  <c r="L455" i="1"/>
  <c r="K455" i="1"/>
  <c r="J455" i="1"/>
  <c r="I455" i="1"/>
  <c r="J458" i="1"/>
  <c r="L458" i="1"/>
  <c r="K458" i="1"/>
  <c r="I458" i="1"/>
  <c r="L439" i="1"/>
  <c r="I439" i="1"/>
  <c r="K439" i="1"/>
  <c r="J439" i="1"/>
  <c r="J437" i="1"/>
  <c r="K437" i="1"/>
  <c r="I437" i="1"/>
  <c r="L437" i="1"/>
  <c r="J446" i="1"/>
  <c r="K446" i="1"/>
  <c r="I446" i="1"/>
  <c r="L446" i="1"/>
  <c r="K2230" i="1"/>
  <c r="L2230" i="1"/>
  <c r="J2230" i="1"/>
  <c r="I2230" i="1"/>
  <c r="I2218" i="1"/>
  <c r="J2218" i="1"/>
  <c r="K2218" i="1"/>
  <c r="L2218" i="1"/>
  <c r="L2213" i="1"/>
  <c r="K2213" i="1"/>
  <c r="J2213" i="1"/>
  <c r="I2213" i="1"/>
  <c r="L2221" i="1"/>
  <c r="K2221" i="1"/>
  <c r="I2221" i="1"/>
  <c r="J2221" i="1"/>
  <c r="L2222" i="1"/>
  <c r="I2222" i="1"/>
  <c r="K2222" i="1"/>
  <c r="J2222" i="1"/>
  <c r="J2215" i="1"/>
  <c r="K2215" i="1"/>
  <c r="L2215" i="1"/>
  <c r="I2215" i="1"/>
  <c r="L2225" i="1"/>
  <c r="J2225" i="1"/>
  <c r="I2225" i="1"/>
  <c r="K2225" i="1"/>
  <c r="I2228" i="1"/>
  <c r="J2228" i="1"/>
  <c r="K2228" i="1"/>
  <c r="L2228" i="1"/>
  <c r="I2229" i="1"/>
  <c r="K2229" i="1"/>
  <c r="J2229" i="1"/>
  <c r="L2229" i="1"/>
  <c r="L2234" i="1"/>
  <c r="K2234" i="1"/>
  <c r="J2234" i="1"/>
  <c r="L2227" i="1"/>
  <c r="J2227" i="1"/>
  <c r="K2227" i="1"/>
  <c r="I2227" i="1"/>
  <c r="K2235" i="1"/>
  <c r="J2235" i="1"/>
  <c r="I2235" i="1"/>
  <c r="L2235" i="1"/>
  <c r="I2212" i="1"/>
  <c r="J2212" i="1"/>
  <c r="L2212" i="1"/>
  <c r="K2212" i="1"/>
  <c r="K2226" i="1"/>
  <c r="L2226" i="1"/>
  <c r="I2226" i="1"/>
  <c r="J2226" i="1"/>
  <c r="K2223" i="1"/>
  <c r="L2223" i="1"/>
  <c r="J2223" i="1"/>
  <c r="I2223" i="1"/>
  <c r="L2232" i="1"/>
  <c r="J2232" i="1"/>
  <c r="I2232" i="1"/>
  <c r="K2232" i="1"/>
  <c r="J2231" i="1"/>
  <c r="L2231" i="1"/>
  <c r="I2231" i="1"/>
  <c r="K2231" i="1"/>
  <c r="J2214" i="1"/>
  <c r="I2214" i="1"/>
  <c r="K2214" i="1"/>
  <c r="L2214" i="1"/>
  <c r="K2220" i="1"/>
  <c r="I2220" i="1"/>
  <c r="J2220" i="1"/>
  <c r="L2220" i="1"/>
  <c r="J2233" i="1"/>
  <c r="K2233" i="1"/>
  <c r="I2233" i="1"/>
  <c r="L2233" i="1"/>
  <c r="I2224" i="1"/>
  <c r="J2224" i="1"/>
  <c r="L2224" i="1"/>
  <c r="K2224" i="1"/>
  <c r="I2217" i="1"/>
  <c r="L2217" i="1"/>
  <c r="K2217" i="1"/>
  <c r="J2217" i="1"/>
  <c r="J2216" i="1"/>
  <c r="L2216" i="1"/>
  <c r="K2216" i="1"/>
  <c r="J2219" i="1"/>
  <c r="I2219" i="1"/>
  <c r="L2219" i="1"/>
  <c r="K2219" i="1"/>
  <c r="K4892" i="1"/>
  <c r="L4892" i="1"/>
  <c r="K4896" i="1"/>
  <c r="L4896" i="1"/>
  <c r="L4885" i="1"/>
  <c r="K4885" i="1"/>
  <c r="K4899" i="1"/>
  <c r="L4899" i="1"/>
  <c r="L4891" i="1"/>
  <c r="K4891" i="1"/>
  <c r="L4893" i="1"/>
  <c r="K4893" i="1"/>
  <c r="L4890" i="1"/>
  <c r="K4890" i="1"/>
  <c r="K4887" i="1"/>
  <c r="L4887" i="1"/>
  <c r="L4888" i="1"/>
  <c r="K4888" i="1"/>
  <c r="K4877" i="1"/>
  <c r="L4877" i="1"/>
  <c r="L4882" i="1"/>
  <c r="K4882" i="1"/>
  <c r="K4881" i="1"/>
  <c r="L4881" i="1"/>
  <c r="L4880" i="1"/>
  <c r="K4880" i="1"/>
  <c r="K4884" i="1"/>
  <c r="L4884" i="1"/>
  <c r="K4886" i="1"/>
  <c r="L4886" i="1"/>
  <c r="K4878" i="1"/>
  <c r="L4878" i="1"/>
  <c r="K4897" i="1"/>
  <c r="L4897" i="1"/>
  <c r="L4876" i="1"/>
  <c r="K4876" i="1"/>
  <c r="K4894" i="1"/>
  <c r="L4894" i="1"/>
  <c r="K4895" i="1"/>
  <c r="L4895" i="1"/>
  <c r="L4889" i="1"/>
  <c r="K4889" i="1"/>
  <c r="L4879" i="1"/>
  <c r="K4879" i="1"/>
  <c r="L4898" i="1"/>
  <c r="K4898" i="1"/>
  <c r="K4883" i="1"/>
  <c r="L4883" i="1"/>
  <c r="I3712" i="1"/>
  <c r="K3712" i="1"/>
  <c r="L3712" i="1"/>
  <c r="J3712" i="1"/>
  <c r="K3700" i="1"/>
  <c r="L3700" i="1"/>
  <c r="I3700" i="1"/>
  <c r="J3700" i="1"/>
  <c r="L3722" i="1"/>
  <c r="K3722" i="1"/>
  <c r="I3722" i="1"/>
  <c r="J3722" i="1"/>
  <c r="J3721" i="1"/>
  <c r="K3721" i="1"/>
  <c r="L3721" i="1"/>
  <c r="I3721" i="1"/>
  <c r="K3718" i="1"/>
  <c r="L3718" i="1"/>
  <c r="J3718" i="1"/>
  <c r="I3718" i="1"/>
  <c r="L3702" i="1"/>
  <c r="J3702" i="1"/>
  <c r="K3702" i="1"/>
  <c r="I3702" i="1"/>
  <c r="K3704" i="1"/>
  <c r="L3704" i="1"/>
  <c r="J3704" i="1"/>
  <c r="I3704" i="1"/>
  <c r="K3711" i="1"/>
  <c r="J3711" i="1"/>
  <c r="L3711" i="1"/>
  <c r="I3711" i="1"/>
  <c r="I3708" i="1"/>
  <c r="K3708" i="1"/>
  <c r="J3708" i="1"/>
  <c r="L3708" i="1"/>
  <c r="K3703" i="1"/>
  <c r="L3703" i="1"/>
  <c r="J3703" i="1"/>
  <c r="I3703" i="1"/>
  <c r="K3715" i="1"/>
  <c r="I3715" i="1"/>
  <c r="L3715" i="1"/>
  <c r="L3720" i="1"/>
  <c r="K3720" i="1"/>
  <c r="I3720" i="1"/>
  <c r="K3707" i="1"/>
  <c r="I3707" i="1"/>
  <c r="L3707" i="1"/>
  <c r="J3707" i="1"/>
  <c r="J3719" i="1"/>
  <c r="K3719" i="1"/>
  <c r="I3719" i="1"/>
  <c r="L3719" i="1"/>
  <c r="J3705" i="1"/>
  <c r="K3705" i="1"/>
  <c r="I3705" i="1"/>
  <c r="L3705" i="1"/>
  <c r="I3701" i="1"/>
  <c r="J3701" i="1"/>
  <c r="K3701" i="1"/>
  <c r="L3701" i="1"/>
  <c r="L3723" i="1"/>
  <c r="J3723" i="1"/>
  <c r="I3723" i="1"/>
  <c r="K3723" i="1"/>
  <c r="K3709" i="1"/>
  <c r="J3709" i="1"/>
  <c r="I3709" i="1"/>
  <c r="L3709" i="1"/>
  <c r="L3714" i="1"/>
  <c r="I3714" i="1"/>
  <c r="J3714" i="1"/>
  <c r="K3714" i="1"/>
  <c r="J3706" i="1"/>
  <c r="L3706" i="1"/>
  <c r="I3706" i="1"/>
  <c r="K3706" i="1"/>
  <c r="L3713" i="1"/>
  <c r="J3713" i="1"/>
  <c r="K3713" i="1"/>
  <c r="L3717" i="1"/>
  <c r="I3717" i="1"/>
  <c r="K3717" i="1"/>
  <c r="J3717" i="1"/>
  <c r="I3716" i="1"/>
  <c r="K3716" i="1"/>
  <c r="L3716" i="1"/>
  <c r="J3716" i="1"/>
  <c r="I3710" i="1"/>
  <c r="K3710" i="1"/>
  <c r="L3710" i="1"/>
  <c r="J3710" i="1"/>
  <c r="K3053" i="1"/>
  <c r="I3053" i="1"/>
  <c r="L3053" i="1"/>
  <c r="J3053" i="1"/>
  <c r="J3070" i="1"/>
  <c r="I3070" i="1"/>
  <c r="K3070" i="1"/>
  <c r="L3070" i="1"/>
  <c r="L3062" i="1"/>
  <c r="I3062" i="1"/>
  <c r="J3062" i="1"/>
  <c r="K3062" i="1"/>
  <c r="J3060" i="1"/>
  <c r="I3060" i="1"/>
  <c r="K3060" i="1"/>
  <c r="L3060" i="1"/>
  <c r="K3067" i="1"/>
  <c r="L3067" i="1"/>
  <c r="I3067" i="1"/>
  <c r="J3067" i="1"/>
  <c r="I3065" i="1"/>
  <c r="K3065" i="1"/>
  <c r="L3065" i="1"/>
  <c r="K3069" i="1"/>
  <c r="J3069" i="1"/>
  <c r="L3069" i="1"/>
  <c r="I3069" i="1"/>
  <c r="K3059" i="1"/>
  <c r="L3059" i="1"/>
  <c r="J3059" i="1"/>
  <c r="K3054" i="1"/>
  <c r="J3054" i="1"/>
  <c r="I3054" i="1"/>
  <c r="L3054" i="1"/>
  <c r="I3073" i="1"/>
  <c r="L3073" i="1"/>
  <c r="J3073" i="1"/>
  <c r="K3073" i="1"/>
  <c r="J3064" i="1"/>
  <c r="I3064" i="1"/>
  <c r="K3064" i="1"/>
  <c r="L3064" i="1"/>
  <c r="I3071" i="1"/>
  <c r="K3071" i="1"/>
  <c r="L3071" i="1"/>
  <c r="J3071" i="1"/>
  <c r="J3063" i="1"/>
  <c r="K3063" i="1"/>
  <c r="I3063" i="1"/>
  <c r="L3063" i="1"/>
  <c r="J3052" i="1"/>
  <c r="I3052" i="1"/>
  <c r="K3052" i="1"/>
  <c r="L3052" i="1"/>
  <c r="J3074" i="1"/>
  <c r="L3074" i="1"/>
  <c r="I3074" i="1"/>
  <c r="K3074" i="1"/>
  <c r="I3055" i="1"/>
  <c r="L3055" i="1"/>
  <c r="K3055" i="1"/>
  <c r="J3055" i="1"/>
  <c r="L3061" i="1"/>
  <c r="K3061" i="1"/>
  <c r="I3061" i="1"/>
  <c r="J3061" i="1"/>
  <c r="K3058" i="1"/>
  <c r="I3058" i="1"/>
  <c r="J3058" i="1"/>
  <c r="L3058" i="1"/>
  <c r="J3057" i="1"/>
  <c r="I3057" i="1"/>
  <c r="L3057" i="1"/>
  <c r="K3057" i="1"/>
  <c r="K3066" i="1"/>
  <c r="L3066" i="1"/>
  <c r="I3066" i="1"/>
  <c r="J3066" i="1"/>
  <c r="K3068" i="1"/>
  <c r="L3068" i="1"/>
  <c r="J3068" i="1"/>
  <c r="I3068" i="1"/>
  <c r="K3075" i="1"/>
  <c r="L3075" i="1"/>
  <c r="I3075" i="1"/>
  <c r="J3075" i="1"/>
  <c r="J3056" i="1"/>
  <c r="L3056" i="1"/>
  <c r="I3056" i="1"/>
  <c r="K3056" i="1"/>
  <c r="I3072" i="1"/>
  <c r="K3072" i="1"/>
  <c r="J3072" i="1"/>
  <c r="L3072" i="1"/>
  <c r="L2338" i="1"/>
  <c r="K2338" i="1"/>
  <c r="J2338" i="1"/>
  <c r="I2349" i="1"/>
  <c r="K2349" i="1"/>
  <c r="J2349" i="1"/>
  <c r="L2349" i="1"/>
  <c r="J2344" i="1"/>
  <c r="K2344" i="1"/>
  <c r="I2344" i="1"/>
  <c r="L2344" i="1"/>
  <c r="J2333" i="1"/>
  <c r="K2333" i="1"/>
  <c r="L2333" i="1"/>
  <c r="I2333" i="1"/>
  <c r="J2339" i="1"/>
  <c r="L2339" i="1"/>
  <c r="I2339" i="1"/>
  <c r="K2339" i="1"/>
  <c r="K2340" i="1"/>
  <c r="L2340" i="1"/>
  <c r="I2340" i="1"/>
  <c r="J2340" i="1"/>
  <c r="K2335" i="1"/>
  <c r="L2335" i="1"/>
  <c r="I2335" i="1"/>
  <c r="J2335" i="1"/>
  <c r="L2353" i="1"/>
  <c r="K2353" i="1"/>
  <c r="I2353" i="1"/>
  <c r="J2353" i="1"/>
  <c r="I2348" i="1"/>
  <c r="K2348" i="1"/>
  <c r="L2348" i="1"/>
  <c r="J2348" i="1"/>
  <c r="J2346" i="1"/>
  <c r="K2346" i="1"/>
  <c r="L2346" i="1"/>
  <c r="I2346" i="1"/>
  <c r="J2341" i="1"/>
  <c r="L2341" i="1"/>
  <c r="K2341" i="1"/>
  <c r="I2341" i="1"/>
  <c r="J2347" i="1"/>
  <c r="I2347" i="1"/>
  <c r="K2347" i="1"/>
  <c r="L2347" i="1"/>
  <c r="J2350" i="1"/>
  <c r="K2350" i="1"/>
  <c r="L2350" i="1"/>
  <c r="I2350" i="1"/>
  <c r="J2351" i="1"/>
  <c r="L2351" i="1"/>
  <c r="K2351" i="1"/>
  <c r="I2351" i="1"/>
  <c r="J2334" i="1"/>
  <c r="I2334" i="1"/>
  <c r="L2334" i="1"/>
  <c r="K2334" i="1"/>
  <c r="I2332" i="1"/>
  <c r="J2332" i="1"/>
  <c r="K2332" i="1"/>
  <c r="L2332" i="1"/>
  <c r="K2343" i="1"/>
  <c r="J2343" i="1"/>
  <c r="L2343" i="1"/>
  <c r="I2343" i="1"/>
  <c r="J2337" i="1"/>
  <c r="K2337" i="1"/>
  <c r="I2337" i="1"/>
  <c r="L2337" i="1"/>
  <c r="I2336" i="1"/>
  <c r="K2336" i="1"/>
  <c r="L2336" i="1"/>
  <c r="K2355" i="1"/>
  <c r="I2355" i="1"/>
  <c r="J2355" i="1"/>
  <c r="L2355" i="1"/>
  <c r="I2345" i="1"/>
  <c r="L2345" i="1"/>
  <c r="J2345" i="1"/>
  <c r="K2345" i="1"/>
  <c r="J2342" i="1"/>
  <c r="I2342" i="1"/>
  <c r="L2342" i="1"/>
  <c r="K2342" i="1"/>
  <c r="J2354" i="1"/>
  <c r="L2354" i="1"/>
  <c r="K2354" i="1"/>
  <c r="L2352" i="1"/>
  <c r="K2352" i="1"/>
  <c r="J2352" i="1"/>
  <c r="I2352" i="1"/>
  <c r="K2119" i="1"/>
  <c r="I2119" i="1"/>
  <c r="L2119" i="1"/>
  <c r="J2119" i="1"/>
  <c r="L2127" i="1"/>
  <c r="J2127" i="1"/>
  <c r="I2127" i="1"/>
  <c r="K2127" i="1"/>
  <c r="J2117" i="1"/>
  <c r="L2117" i="1"/>
  <c r="I2117" i="1"/>
  <c r="K2117" i="1"/>
  <c r="J2132" i="1"/>
  <c r="I2132" i="1"/>
  <c r="K2132" i="1"/>
  <c r="L2132" i="1"/>
  <c r="K2121" i="1"/>
  <c r="L2121" i="1"/>
  <c r="I2121" i="1"/>
  <c r="J2121" i="1"/>
  <c r="K2133" i="1"/>
  <c r="I2133" i="1"/>
  <c r="L2133" i="1"/>
  <c r="J2133" i="1"/>
  <c r="I2116" i="1"/>
  <c r="L2116" i="1"/>
  <c r="K2116" i="1"/>
  <c r="J2116" i="1"/>
  <c r="J2120" i="1"/>
  <c r="I2120" i="1"/>
  <c r="L2120" i="1"/>
  <c r="K2120" i="1"/>
  <c r="K2125" i="1"/>
  <c r="J2125" i="1"/>
  <c r="L2125" i="1"/>
  <c r="I2125" i="1"/>
  <c r="J2136" i="1"/>
  <c r="I2136" i="1"/>
  <c r="L2136" i="1"/>
  <c r="K2136" i="1"/>
  <c r="K2128" i="1"/>
  <c r="I2128" i="1"/>
  <c r="J2128" i="1"/>
  <c r="L2128" i="1"/>
  <c r="L2134" i="1"/>
  <c r="K2134" i="1"/>
  <c r="J2134" i="1"/>
  <c r="I2134" i="1"/>
  <c r="J2139" i="1"/>
  <c r="I2139" i="1"/>
  <c r="L2139" i="1"/>
  <c r="K2139" i="1"/>
  <c r="J2135" i="1"/>
  <c r="K2135" i="1"/>
  <c r="I2135" i="1"/>
  <c r="L2135" i="1"/>
  <c r="J2129" i="1"/>
  <c r="L2129" i="1"/>
  <c r="I2129" i="1"/>
  <c r="K2129" i="1"/>
  <c r="K2122" i="1"/>
  <c r="J2122" i="1"/>
  <c r="I2122" i="1"/>
  <c r="L2122" i="1"/>
  <c r="I2137" i="1"/>
  <c r="L2137" i="1"/>
  <c r="K2137" i="1"/>
  <c r="J2137" i="1"/>
  <c r="I2124" i="1"/>
  <c r="K2124" i="1"/>
  <c r="J2124" i="1"/>
  <c r="L2124" i="1"/>
  <c r="K2118" i="1"/>
  <c r="I2118" i="1"/>
  <c r="J2118" i="1"/>
  <c r="L2118" i="1"/>
  <c r="K2126" i="1"/>
  <c r="L2126" i="1"/>
  <c r="I2126" i="1"/>
  <c r="J2126" i="1"/>
  <c r="K2123" i="1"/>
  <c r="I2123" i="1"/>
  <c r="J2123" i="1"/>
  <c r="L2123" i="1"/>
  <c r="J2131" i="1"/>
  <c r="I2131" i="1"/>
  <c r="L2131" i="1"/>
  <c r="K2131" i="1"/>
  <c r="J2138" i="1"/>
  <c r="I2138" i="1"/>
  <c r="L2138" i="1"/>
  <c r="K2138" i="1"/>
  <c r="L2130" i="1"/>
  <c r="I2130" i="1"/>
  <c r="K2130" i="1"/>
  <c r="J2130" i="1"/>
  <c r="K876" i="1"/>
  <c r="L876" i="1"/>
  <c r="J876" i="1"/>
  <c r="I876" i="1"/>
  <c r="I870" i="1"/>
  <c r="L870" i="1"/>
  <c r="K870" i="1"/>
  <c r="J870" i="1"/>
  <c r="K871" i="1"/>
  <c r="L871" i="1"/>
  <c r="I871" i="1"/>
  <c r="L881" i="1"/>
  <c r="K881" i="1"/>
  <c r="I881" i="1"/>
  <c r="J881" i="1"/>
  <c r="J883" i="1"/>
  <c r="L883" i="1"/>
  <c r="K883" i="1"/>
  <c r="I883" i="1"/>
  <c r="L885" i="1"/>
  <c r="I885" i="1"/>
  <c r="J885" i="1"/>
  <c r="K885" i="1"/>
  <c r="I877" i="1"/>
  <c r="K877" i="1"/>
  <c r="L877" i="1"/>
  <c r="L887" i="1"/>
  <c r="J887" i="1"/>
  <c r="K887" i="1"/>
  <c r="K889" i="1"/>
  <c r="I889" i="1"/>
  <c r="L889" i="1"/>
  <c r="J889" i="1"/>
  <c r="L879" i="1"/>
  <c r="I879" i="1"/>
  <c r="K879" i="1"/>
  <c r="J879" i="1"/>
  <c r="J875" i="1"/>
  <c r="L875" i="1"/>
  <c r="K875" i="1"/>
  <c r="L878" i="1"/>
  <c r="J878" i="1"/>
  <c r="I878" i="1"/>
  <c r="K878" i="1"/>
  <c r="L872" i="1"/>
  <c r="J872" i="1"/>
  <c r="I872" i="1"/>
  <c r="K872" i="1"/>
  <c r="L868" i="1"/>
  <c r="J868" i="1"/>
  <c r="K868" i="1"/>
  <c r="I868" i="1"/>
  <c r="L869" i="1"/>
  <c r="K869" i="1"/>
  <c r="I869" i="1"/>
  <c r="J873" i="1"/>
  <c r="L873" i="1"/>
  <c r="I873" i="1"/>
  <c r="K873" i="1"/>
  <c r="I888" i="1"/>
  <c r="L888" i="1"/>
  <c r="K888" i="1"/>
  <c r="J888" i="1"/>
  <c r="J886" i="1"/>
  <c r="I886" i="1"/>
  <c r="K886" i="1"/>
  <c r="L886" i="1"/>
  <c r="K884" i="1"/>
  <c r="J884" i="1"/>
  <c r="I884" i="1"/>
  <c r="L884" i="1"/>
  <c r="L874" i="1"/>
  <c r="J874" i="1"/>
  <c r="I874" i="1"/>
  <c r="K874" i="1"/>
  <c r="L890" i="1"/>
  <c r="I890" i="1"/>
  <c r="J890" i="1"/>
  <c r="K890" i="1"/>
  <c r="L891" i="1"/>
  <c r="J891" i="1"/>
  <c r="K891" i="1"/>
  <c r="I891" i="1"/>
  <c r="L882" i="1"/>
  <c r="J882" i="1"/>
  <c r="I882" i="1"/>
  <c r="K882" i="1"/>
  <c r="I880" i="1"/>
  <c r="J880" i="1"/>
  <c r="K880" i="1"/>
  <c r="L880" i="1"/>
  <c r="I1487" i="1"/>
  <c r="K1487" i="1"/>
  <c r="L1487" i="1"/>
  <c r="J1487" i="1"/>
  <c r="I1475" i="1"/>
  <c r="K1475" i="1"/>
  <c r="J1475" i="1"/>
  <c r="L1475" i="1"/>
  <c r="L1484" i="1"/>
  <c r="K1484" i="1"/>
  <c r="I1484" i="1"/>
  <c r="J1484" i="1"/>
  <c r="K1470" i="1"/>
  <c r="L1470" i="1"/>
  <c r="J1470" i="1"/>
  <c r="I1470" i="1"/>
  <c r="L1481" i="1"/>
  <c r="K1481" i="1"/>
  <c r="I1481" i="1"/>
  <c r="J1481" i="1"/>
  <c r="I1478" i="1"/>
  <c r="K1478" i="1"/>
  <c r="L1478" i="1"/>
  <c r="J1478" i="1"/>
  <c r="K1476" i="1"/>
  <c r="J1476" i="1"/>
  <c r="I1476" i="1"/>
  <c r="L1476" i="1"/>
  <c r="J1490" i="1"/>
  <c r="K1490" i="1"/>
  <c r="L1490" i="1"/>
  <c r="K1485" i="1"/>
  <c r="L1485" i="1"/>
  <c r="J1485" i="1"/>
  <c r="I1485" i="1"/>
  <c r="L1472" i="1"/>
  <c r="K1472" i="1"/>
  <c r="J1472" i="1"/>
  <c r="L1488" i="1"/>
  <c r="J1488" i="1"/>
  <c r="K1488" i="1"/>
  <c r="K1473" i="1"/>
  <c r="L1473" i="1"/>
  <c r="I1473" i="1"/>
  <c r="J1473" i="1"/>
  <c r="J1480" i="1"/>
  <c r="L1480" i="1"/>
  <c r="I1480" i="1"/>
  <c r="K1480" i="1"/>
  <c r="L1491" i="1"/>
  <c r="J1491" i="1"/>
  <c r="K1491" i="1"/>
  <c r="I1491" i="1"/>
  <c r="J1468" i="1"/>
  <c r="L1468" i="1"/>
  <c r="K1468" i="1"/>
  <c r="I1468" i="1"/>
  <c r="K1482" i="1"/>
  <c r="I1482" i="1"/>
  <c r="J1482" i="1"/>
  <c r="L1482" i="1"/>
  <c r="J1471" i="1"/>
  <c r="L1471" i="1"/>
  <c r="I1471" i="1"/>
  <c r="K1471" i="1"/>
  <c r="J1474" i="1"/>
  <c r="L1474" i="1"/>
  <c r="K1474" i="1"/>
  <c r="I1474" i="1"/>
  <c r="I1477" i="1"/>
  <c r="J1477" i="1"/>
  <c r="K1477" i="1"/>
  <c r="L1477" i="1"/>
  <c r="I1489" i="1"/>
  <c r="J1489" i="1"/>
  <c r="K1489" i="1"/>
  <c r="L1489" i="1"/>
  <c r="I1479" i="1"/>
  <c r="K1479" i="1"/>
  <c r="L1479" i="1"/>
  <c r="J1479" i="1"/>
  <c r="K1483" i="1"/>
  <c r="I1483" i="1"/>
  <c r="L1483" i="1"/>
  <c r="J1483" i="1"/>
  <c r="L1469" i="1"/>
  <c r="J1469" i="1"/>
  <c r="K1469" i="1"/>
  <c r="K1486" i="1"/>
  <c r="I1486" i="1"/>
  <c r="L1486" i="1"/>
  <c r="J1486" i="1"/>
  <c r="I2101" i="1"/>
  <c r="J2101" i="1"/>
  <c r="K2101" i="1"/>
  <c r="L2101" i="1"/>
  <c r="K2096" i="1"/>
  <c r="J2096" i="1"/>
  <c r="I2096" i="1"/>
  <c r="L2096" i="1"/>
  <c r="K2092" i="1"/>
  <c r="J2092" i="1"/>
  <c r="I2092" i="1"/>
  <c r="L2092" i="1"/>
  <c r="I2105" i="1"/>
  <c r="K2105" i="1"/>
  <c r="J2105" i="1"/>
  <c r="L2105" i="1"/>
  <c r="K2112" i="1"/>
  <c r="L2112" i="1"/>
  <c r="J2112" i="1"/>
  <c r="I2112" i="1"/>
  <c r="K2100" i="1"/>
  <c r="J2100" i="1"/>
  <c r="L2100" i="1"/>
  <c r="I2100" i="1"/>
  <c r="L2098" i="1"/>
  <c r="J2098" i="1"/>
  <c r="K2098" i="1"/>
  <c r="I2093" i="1"/>
  <c r="J2093" i="1"/>
  <c r="K2093" i="1"/>
  <c r="L2093" i="1"/>
  <c r="K2103" i="1"/>
  <c r="L2103" i="1"/>
  <c r="J2103" i="1"/>
  <c r="I2103" i="1"/>
  <c r="I2108" i="1"/>
  <c r="J2108" i="1"/>
  <c r="K2108" i="1"/>
  <c r="L2108" i="1"/>
  <c r="K2109" i="1"/>
  <c r="L2109" i="1"/>
  <c r="J2109" i="1"/>
  <c r="I2109" i="1"/>
  <c r="K2115" i="1"/>
  <c r="L2115" i="1"/>
  <c r="I2115" i="1"/>
  <c r="K2110" i="1"/>
  <c r="I2110" i="1"/>
  <c r="J2110" i="1"/>
  <c r="L2110" i="1"/>
  <c r="K2097" i="1"/>
  <c r="J2097" i="1"/>
  <c r="I2097" i="1"/>
  <c r="L2097" i="1"/>
  <c r="L2094" i="1"/>
  <c r="I2094" i="1"/>
  <c r="K2094" i="1"/>
  <c r="J2094" i="1"/>
  <c r="I2114" i="1"/>
  <c r="K2114" i="1"/>
  <c r="J2114" i="1"/>
  <c r="L2114" i="1"/>
  <c r="K2111" i="1"/>
  <c r="I2111" i="1"/>
  <c r="L2111" i="1"/>
  <c r="J2111" i="1"/>
  <c r="K2107" i="1"/>
  <c r="J2107" i="1"/>
  <c r="I2107" i="1"/>
  <c r="L2107" i="1"/>
  <c r="J2095" i="1"/>
  <c r="L2095" i="1"/>
  <c r="I2095" i="1"/>
  <c r="K2095" i="1"/>
  <c r="K2099" i="1"/>
  <c r="J2099" i="1"/>
  <c r="L2099" i="1"/>
  <c r="I2099" i="1"/>
  <c r="L2102" i="1"/>
  <c r="I2102" i="1"/>
  <c r="K2102" i="1"/>
  <c r="J2102" i="1"/>
  <c r="I2104" i="1"/>
  <c r="K2104" i="1"/>
  <c r="L2104" i="1"/>
  <c r="J2104" i="1"/>
  <c r="I2106" i="1"/>
  <c r="K2106" i="1"/>
  <c r="J2106" i="1"/>
  <c r="L2106" i="1"/>
  <c r="J2113" i="1"/>
  <c r="K2113" i="1"/>
  <c r="L2113" i="1"/>
  <c r="I2113" i="1"/>
  <c r="K4331" i="1"/>
  <c r="L4331" i="1"/>
  <c r="J4331" i="1"/>
  <c r="I4331" i="1"/>
  <c r="L4336" i="1"/>
  <c r="K4336" i="1"/>
  <c r="J4336" i="1"/>
  <c r="I4336" i="1"/>
  <c r="L4325" i="1"/>
  <c r="K4325" i="1"/>
  <c r="I4325" i="1"/>
  <c r="J4325" i="1"/>
  <c r="K4344" i="1"/>
  <c r="L4344" i="1"/>
  <c r="I4344" i="1"/>
  <c r="J4344" i="1"/>
  <c r="L4332" i="1"/>
  <c r="K4332" i="1"/>
  <c r="J4332" i="1"/>
  <c r="I4332" i="1"/>
  <c r="K4343" i="1"/>
  <c r="L4343" i="1"/>
  <c r="J4343" i="1"/>
  <c r="I4343" i="1"/>
  <c r="L4327" i="1"/>
  <c r="K4327" i="1"/>
  <c r="I4327" i="1"/>
  <c r="J4327" i="1"/>
  <c r="K4333" i="1"/>
  <c r="L4333" i="1"/>
  <c r="J4333" i="1"/>
  <c r="I4333" i="1"/>
  <c r="L4328" i="1"/>
  <c r="K4328" i="1"/>
  <c r="J4328" i="1"/>
  <c r="I4328" i="1"/>
  <c r="K4346" i="1"/>
  <c r="L4346" i="1"/>
  <c r="I4346" i="1"/>
  <c r="J4346" i="1"/>
  <c r="L4341" i="1"/>
  <c r="K4341" i="1"/>
  <c r="J4341" i="1"/>
  <c r="I4341" i="1"/>
  <c r="K4330" i="1"/>
  <c r="L4330" i="1"/>
  <c r="J4330" i="1"/>
  <c r="I4330" i="1"/>
  <c r="L4340" i="1"/>
  <c r="K4340" i="1"/>
  <c r="J4340" i="1"/>
  <c r="K4324" i="1"/>
  <c r="L4324" i="1"/>
  <c r="I4324" i="1"/>
  <c r="J4324" i="1"/>
  <c r="K4345" i="1"/>
  <c r="L4345" i="1"/>
  <c r="J4345" i="1"/>
  <c r="I4345" i="1"/>
  <c r="K4326" i="1"/>
  <c r="L4326" i="1"/>
  <c r="I4326" i="1"/>
  <c r="J4326" i="1"/>
  <c r="L4338" i="1"/>
  <c r="K4338" i="1"/>
  <c r="J4338" i="1"/>
  <c r="I4338" i="1"/>
  <c r="L4337" i="1"/>
  <c r="K4337" i="1"/>
  <c r="I4337" i="1"/>
  <c r="J4337" i="1"/>
  <c r="K4339" i="1"/>
  <c r="L4339" i="1"/>
  <c r="J4339" i="1"/>
  <c r="I4339" i="1"/>
  <c r="L4342" i="1"/>
  <c r="K4342" i="1"/>
  <c r="J4342" i="1"/>
  <c r="I4342" i="1"/>
  <c r="L4335" i="1"/>
  <c r="K4335" i="1"/>
  <c r="I4335" i="1"/>
  <c r="J4335" i="1"/>
  <c r="L4329" i="1"/>
  <c r="K4329" i="1"/>
  <c r="I4329" i="1"/>
  <c r="J4329" i="1"/>
  <c r="L4347" i="1"/>
  <c r="K4347" i="1"/>
  <c r="I4347" i="1"/>
  <c r="J4347" i="1"/>
  <c r="K4334" i="1"/>
  <c r="L4334" i="1"/>
  <c r="J4334" i="1"/>
  <c r="I4334" i="1"/>
  <c r="K4121" i="1"/>
  <c r="L4121" i="1"/>
  <c r="L4116" i="1"/>
  <c r="K4116" i="1"/>
  <c r="L4112" i="1"/>
  <c r="K4112" i="1"/>
  <c r="L4108" i="1"/>
  <c r="K4108" i="1"/>
  <c r="K4115" i="1"/>
  <c r="L4115" i="1"/>
  <c r="K4113" i="1"/>
  <c r="L4113" i="1"/>
  <c r="K4123" i="1"/>
  <c r="L4123" i="1"/>
  <c r="K4130" i="1"/>
  <c r="L4130" i="1"/>
  <c r="L4111" i="1"/>
  <c r="K4111" i="1"/>
  <c r="L4118" i="1"/>
  <c r="K4118" i="1"/>
  <c r="K4128" i="1"/>
  <c r="L4128" i="1"/>
  <c r="L4122" i="1"/>
  <c r="K4122" i="1"/>
  <c r="K4131" i="1"/>
  <c r="L4131" i="1"/>
  <c r="L4127" i="1"/>
  <c r="K4127" i="1"/>
  <c r="K4125" i="1"/>
  <c r="L4125" i="1"/>
  <c r="K4119" i="1"/>
  <c r="L4119" i="1"/>
  <c r="L4126" i="1"/>
  <c r="K4126" i="1"/>
  <c r="K4117" i="1"/>
  <c r="L4117" i="1"/>
  <c r="K4129" i="1"/>
  <c r="L4129" i="1"/>
  <c r="K4114" i="1"/>
  <c r="L4114" i="1"/>
  <c r="K4120" i="1"/>
  <c r="L4120" i="1"/>
  <c r="K4109" i="1"/>
  <c r="L4109" i="1"/>
  <c r="L4124" i="1"/>
  <c r="K4124" i="1"/>
  <c r="K4110" i="1"/>
  <c r="L4110" i="1"/>
  <c r="K578" i="1"/>
  <c r="J578" i="1"/>
  <c r="I578" i="1"/>
  <c r="L578" i="1"/>
  <c r="L563" i="1"/>
  <c r="K563" i="1"/>
  <c r="J563" i="1"/>
  <c r="I563" i="1"/>
  <c r="I565" i="1"/>
  <c r="L565" i="1"/>
  <c r="J565" i="1"/>
  <c r="K565" i="1"/>
  <c r="I577" i="1"/>
  <c r="K577" i="1"/>
  <c r="L577" i="1"/>
  <c r="J577" i="1"/>
  <c r="J559" i="1"/>
  <c r="L559" i="1"/>
  <c r="I559" i="1"/>
  <c r="K559" i="1"/>
  <c r="I558" i="1"/>
  <c r="J558" i="1"/>
  <c r="K558" i="1"/>
  <c r="L558" i="1"/>
  <c r="K573" i="1"/>
  <c r="L573" i="1"/>
  <c r="I573" i="1"/>
  <c r="J573" i="1"/>
  <c r="I575" i="1"/>
  <c r="K575" i="1"/>
  <c r="L575" i="1"/>
  <c r="J575" i="1"/>
  <c r="J571" i="1"/>
  <c r="I571" i="1"/>
  <c r="K571" i="1"/>
  <c r="L571" i="1"/>
  <c r="J567" i="1"/>
  <c r="L567" i="1"/>
  <c r="I567" i="1"/>
  <c r="K567" i="1"/>
  <c r="L579" i="1"/>
  <c r="I579" i="1"/>
  <c r="J579" i="1"/>
  <c r="K579" i="1"/>
  <c r="K561" i="1"/>
  <c r="J561" i="1"/>
  <c r="I561" i="1"/>
  <c r="L561" i="1"/>
  <c r="L562" i="1"/>
  <c r="I562" i="1"/>
  <c r="K562" i="1"/>
  <c r="J562" i="1"/>
  <c r="K570" i="1"/>
  <c r="I570" i="1"/>
  <c r="L570" i="1"/>
  <c r="J570" i="1"/>
  <c r="K569" i="1"/>
  <c r="L569" i="1"/>
  <c r="J569" i="1"/>
  <c r="I569" i="1"/>
  <c r="I572" i="1"/>
  <c r="L572" i="1"/>
  <c r="K572" i="1"/>
  <c r="L564" i="1"/>
  <c r="J564" i="1"/>
  <c r="K564" i="1"/>
  <c r="L557" i="1"/>
  <c r="K557" i="1"/>
  <c r="I557" i="1"/>
  <c r="J557" i="1"/>
  <c r="I566" i="1"/>
  <c r="J566" i="1"/>
  <c r="L566" i="1"/>
  <c r="K566" i="1"/>
  <c r="L556" i="1"/>
  <c r="K556" i="1"/>
  <c r="I556" i="1"/>
  <c r="J556" i="1"/>
  <c r="J576" i="1"/>
  <c r="L576" i="1"/>
  <c r="K576" i="1"/>
  <c r="I576" i="1"/>
  <c r="J568" i="1"/>
  <c r="I568" i="1"/>
  <c r="K568" i="1"/>
  <c r="L568" i="1"/>
  <c r="I574" i="1"/>
  <c r="L574" i="1"/>
  <c r="J574" i="1"/>
  <c r="K574" i="1"/>
  <c r="J560" i="1"/>
  <c r="K560" i="1"/>
  <c r="L560" i="1"/>
  <c r="J311" i="1"/>
  <c r="K311" i="1"/>
  <c r="L311" i="1"/>
  <c r="I311" i="1"/>
  <c r="L308" i="1"/>
  <c r="J308" i="1"/>
  <c r="K308" i="1"/>
  <c r="K293" i="1"/>
  <c r="J293" i="1"/>
  <c r="I293" i="1"/>
  <c r="L293" i="1"/>
  <c r="J295" i="1"/>
  <c r="L295" i="1"/>
  <c r="K295" i="1"/>
  <c r="I295" i="1"/>
  <c r="K301" i="1"/>
  <c r="L301" i="1"/>
  <c r="I301" i="1"/>
  <c r="J301" i="1"/>
  <c r="J306" i="1"/>
  <c r="L306" i="1"/>
  <c r="I306" i="1"/>
  <c r="K306" i="1"/>
  <c r="J313" i="1"/>
  <c r="I313" i="1"/>
  <c r="L313" i="1"/>
  <c r="K313" i="1"/>
  <c r="I300" i="1"/>
  <c r="J300" i="1"/>
  <c r="K300" i="1"/>
  <c r="L300" i="1"/>
  <c r="J297" i="1"/>
  <c r="L297" i="1"/>
  <c r="I297" i="1"/>
  <c r="K297" i="1"/>
  <c r="I304" i="1"/>
  <c r="J304" i="1"/>
  <c r="K304" i="1"/>
  <c r="L304" i="1"/>
  <c r="K307" i="1"/>
  <c r="J307" i="1"/>
  <c r="I307" i="1"/>
  <c r="L307" i="1"/>
  <c r="L294" i="1"/>
  <c r="J294" i="1"/>
  <c r="K294" i="1"/>
  <c r="I294" i="1"/>
  <c r="I305" i="1"/>
  <c r="L305" i="1"/>
  <c r="J305" i="1"/>
  <c r="K305" i="1"/>
  <c r="K298" i="1"/>
  <c r="J298" i="1"/>
  <c r="I298" i="1"/>
  <c r="L298" i="1"/>
  <c r="I314" i="1"/>
  <c r="J314" i="1"/>
  <c r="L314" i="1"/>
  <c r="K314" i="1"/>
  <c r="L292" i="1"/>
  <c r="I292" i="1"/>
  <c r="K292" i="1"/>
  <c r="K315" i="1"/>
  <c r="J315" i="1"/>
  <c r="L315" i="1"/>
  <c r="J296" i="1"/>
  <c r="K296" i="1"/>
  <c r="L296" i="1"/>
  <c r="J299" i="1"/>
  <c r="I299" i="1"/>
  <c r="L299" i="1"/>
  <c r="K299" i="1"/>
  <c r="J303" i="1"/>
  <c r="I303" i="1"/>
  <c r="K303" i="1"/>
  <c r="L303" i="1"/>
  <c r="K310" i="1"/>
  <c r="I310" i="1"/>
  <c r="J310" i="1"/>
  <c r="L310" i="1"/>
  <c r="K302" i="1"/>
  <c r="I302" i="1"/>
  <c r="J302" i="1"/>
  <c r="L302" i="1"/>
  <c r="L312" i="1"/>
  <c r="I312" i="1"/>
  <c r="K312" i="1"/>
  <c r="J312" i="1"/>
  <c r="L309" i="1"/>
  <c r="K309" i="1"/>
  <c r="I309" i="1"/>
  <c r="J309" i="1"/>
  <c r="L2486" i="1"/>
  <c r="J2486" i="1"/>
  <c r="K2486" i="1"/>
  <c r="I2486" i="1"/>
  <c r="L2496" i="1"/>
  <c r="K2496" i="1"/>
  <c r="I2496" i="1"/>
  <c r="J2496" i="1"/>
  <c r="I2497" i="1"/>
  <c r="J2497" i="1"/>
  <c r="K2497" i="1"/>
  <c r="L2497" i="1"/>
  <c r="J2495" i="1"/>
  <c r="L2495" i="1"/>
  <c r="K2495" i="1"/>
  <c r="I2495" i="1"/>
  <c r="K2492" i="1"/>
  <c r="J2492" i="1"/>
  <c r="L2492" i="1"/>
  <c r="I2492" i="1"/>
  <c r="J2490" i="1"/>
  <c r="K2490" i="1"/>
  <c r="L2490" i="1"/>
  <c r="I2490" i="1"/>
  <c r="K2477" i="1"/>
  <c r="I2477" i="1"/>
  <c r="J2477" i="1"/>
  <c r="L2477" i="1"/>
  <c r="K2482" i="1"/>
  <c r="I2482" i="1"/>
  <c r="L2482" i="1"/>
  <c r="K2489" i="1"/>
  <c r="L2489" i="1"/>
  <c r="I2489" i="1"/>
  <c r="J2489" i="1"/>
  <c r="J2485" i="1"/>
  <c r="L2485" i="1"/>
  <c r="K2485" i="1"/>
  <c r="I2485" i="1"/>
  <c r="K2494" i="1"/>
  <c r="J2494" i="1"/>
  <c r="L2494" i="1"/>
  <c r="I2494" i="1"/>
  <c r="J2491" i="1"/>
  <c r="I2491" i="1"/>
  <c r="K2491" i="1"/>
  <c r="L2491" i="1"/>
  <c r="I2488" i="1"/>
  <c r="J2488" i="1"/>
  <c r="L2488" i="1"/>
  <c r="K2488" i="1"/>
  <c r="K2487" i="1"/>
  <c r="J2487" i="1"/>
  <c r="L2487" i="1"/>
  <c r="I2487" i="1"/>
  <c r="J2478" i="1"/>
  <c r="I2478" i="1"/>
  <c r="K2478" i="1"/>
  <c r="L2478" i="1"/>
  <c r="J2483" i="1"/>
  <c r="I2483" i="1"/>
  <c r="L2483" i="1"/>
  <c r="K2483" i="1"/>
  <c r="L2498" i="1"/>
  <c r="J2498" i="1"/>
  <c r="K2498" i="1"/>
  <c r="I2498" i="1"/>
  <c r="I2479" i="1"/>
  <c r="K2479" i="1"/>
  <c r="L2479" i="1"/>
  <c r="J2479" i="1"/>
  <c r="K2484" i="1"/>
  <c r="J2484" i="1"/>
  <c r="I2484" i="1"/>
  <c r="L2484" i="1"/>
  <c r="J2481" i="1"/>
  <c r="L2481" i="1"/>
  <c r="K2481" i="1"/>
  <c r="I2481" i="1"/>
  <c r="I2499" i="1"/>
  <c r="K2499" i="1"/>
  <c r="J2499" i="1"/>
  <c r="L2499" i="1"/>
  <c r="L2493" i="1"/>
  <c r="J2493" i="1"/>
  <c r="K2493" i="1"/>
  <c r="I2493" i="1"/>
  <c r="K2480" i="1"/>
  <c r="L2480" i="1"/>
  <c r="J2480" i="1"/>
  <c r="I2480" i="1"/>
  <c r="K2476" i="1"/>
  <c r="I2476" i="1"/>
  <c r="L2476" i="1"/>
  <c r="J2476" i="1"/>
  <c r="I2413" i="1"/>
  <c r="K2413" i="1"/>
  <c r="L2413" i="1"/>
  <c r="I2409" i="1"/>
  <c r="J2409" i="1"/>
  <c r="L2409" i="1"/>
  <c r="K2409" i="1"/>
  <c r="I2418" i="1"/>
  <c r="L2418" i="1"/>
  <c r="J2418" i="1"/>
  <c r="K2418" i="1"/>
  <c r="I2427" i="1"/>
  <c r="L2427" i="1"/>
  <c r="K2427" i="1"/>
  <c r="J2427" i="1"/>
  <c r="L2410" i="1"/>
  <c r="K2410" i="1"/>
  <c r="J2410" i="1"/>
  <c r="I2410" i="1"/>
  <c r="I2407" i="1"/>
  <c r="K2407" i="1"/>
  <c r="L2407" i="1"/>
  <c r="J2407" i="1"/>
  <c r="K2411" i="1"/>
  <c r="J2411" i="1"/>
  <c r="L2411" i="1"/>
  <c r="L2420" i="1"/>
  <c r="I2420" i="1"/>
  <c r="K2420" i="1"/>
  <c r="J2420" i="1"/>
  <c r="K2414" i="1"/>
  <c r="J2414" i="1"/>
  <c r="L2414" i="1"/>
  <c r="I2414" i="1"/>
  <c r="L2423" i="1"/>
  <c r="K2423" i="1"/>
  <c r="J2423" i="1"/>
  <c r="I2423" i="1"/>
  <c r="L2405" i="1"/>
  <c r="J2405" i="1"/>
  <c r="I2405" i="1"/>
  <c r="K2405" i="1"/>
  <c r="J2412" i="1"/>
  <c r="L2412" i="1"/>
  <c r="K2412" i="1"/>
  <c r="I2412" i="1"/>
  <c r="K2406" i="1"/>
  <c r="I2406" i="1"/>
  <c r="J2406" i="1"/>
  <c r="L2406" i="1"/>
  <c r="L2422" i="1"/>
  <c r="I2422" i="1"/>
  <c r="J2422" i="1"/>
  <c r="K2422" i="1"/>
  <c r="I2404" i="1"/>
  <c r="K2404" i="1"/>
  <c r="J2404" i="1"/>
  <c r="L2404" i="1"/>
  <c r="J2425" i="1"/>
  <c r="I2425" i="1"/>
  <c r="L2425" i="1"/>
  <c r="K2425" i="1"/>
  <c r="K2424" i="1"/>
  <c r="J2424" i="1"/>
  <c r="L2424" i="1"/>
  <c r="I2424" i="1"/>
  <c r="J2426" i="1"/>
  <c r="I2426" i="1"/>
  <c r="L2426" i="1"/>
  <c r="K2426" i="1"/>
  <c r="I2421" i="1"/>
  <c r="J2421" i="1"/>
  <c r="K2421" i="1"/>
  <c r="L2421" i="1"/>
  <c r="K2415" i="1"/>
  <c r="L2415" i="1"/>
  <c r="I2415" i="1"/>
  <c r="J2415" i="1"/>
  <c r="K2416" i="1"/>
  <c r="L2416" i="1"/>
  <c r="J2416" i="1"/>
  <c r="I2416" i="1"/>
  <c r="J2417" i="1"/>
  <c r="L2417" i="1"/>
  <c r="K2417" i="1"/>
  <c r="I2417" i="1"/>
  <c r="I2408" i="1"/>
  <c r="L2408" i="1"/>
  <c r="K2408" i="1"/>
  <c r="J2408" i="1"/>
  <c r="L2419" i="1"/>
  <c r="K2419" i="1"/>
  <c r="I2419" i="1"/>
  <c r="L2282" i="1"/>
  <c r="K2282" i="1"/>
  <c r="J2282" i="1"/>
  <c r="L2274" i="1"/>
  <c r="K2274" i="1"/>
  <c r="J2274" i="1"/>
  <c r="I2274" i="1"/>
  <c r="K2271" i="1"/>
  <c r="L2271" i="1"/>
  <c r="J2271" i="1"/>
  <c r="J2280" i="1"/>
  <c r="I2280" i="1"/>
  <c r="L2280" i="1"/>
  <c r="K2280" i="1"/>
  <c r="J2264" i="1"/>
  <c r="I2264" i="1"/>
  <c r="L2264" i="1"/>
  <c r="K2264" i="1"/>
  <c r="I2262" i="1"/>
  <c r="K2262" i="1"/>
  <c r="J2262" i="1"/>
  <c r="L2262" i="1"/>
  <c r="I2281" i="1"/>
  <c r="J2281" i="1"/>
  <c r="K2281" i="1"/>
  <c r="L2281" i="1"/>
  <c r="K2263" i="1"/>
  <c r="I2263" i="1"/>
  <c r="J2263" i="1"/>
  <c r="L2263" i="1"/>
  <c r="I2269" i="1"/>
  <c r="K2269" i="1"/>
  <c r="J2269" i="1"/>
  <c r="L2269" i="1"/>
  <c r="J2273" i="1"/>
  <c r="I2273" i="1"/>
  <c r="L2273" i="1"/>
  <c r="K2273" i="1"/>
  <c r="J2277" i="1"/>
  <c r="I2277" i="1"/>
  <c r="K2277" i="1"/>
  <c r="L2277" i="1"/>
  <c r="L2265" i="1"/>
  <c r="J2265" i="1"/>
  <c r="K2265" i="1"/>
  <c r="I2265" i="1"/>
  <c r="L2276" i="1"/>
  <c r="K2276" i="1"/>
  <c r="J2276" i="1"/>
  <c r="I2276" i="1"/>
  <c r="I2272" i="1"/>
  <c r="L2272" i="1"/>
  <c r="K2272" i="1"/>
  <c r="K2283" i="1"/>
  <c r="L2283" i="1"/>
  <c r="J2283" i="1"/>
  <c r="I2283" i="1"/>
  <c r="I2279" i="1"/>
  <c r="J2279" i="1"/>
  <c r="K2279" i="1"/>
  <c r="L2279" i="1"/>
  <c r="L2261" i="1"/>
  <c r="J2261" i="1"/>
  <c r="K2261" i="1"/>
  <c r="I2261" i="1"/>
  <c r="J2260" i="1"/>
  <c r="L2260" i="1"/>
  <c r="I2260" i="1"/>
  <c r="K2260" i="1"/>
  <c r="K2275" i="1"/>
  <c r="J2275" i="1"/>
  <c r="L2275" i="1"/>
  <c r="I2275" i="1"/>
  <c r="J2268" i="1"/>
  <c r="K2268" i="1"/>
  <c r="I2268" i="1"/>
  <c r="L2268" i="1"/>
  <c r="J2270" i="1"/>
  <c r="I2270" i="1"/>
  <c r="L2270" i="1"/>
  <c r="K2270" i="1"/>
  <c r="J2266" i="1"/>
  <c r="I2266" i="1"/>
  <c r="L2266" i="1"/>
  <c r="K2266" i="1"/>
  <c r="K2278" i="1"/>
  <c r="J2278" i="1"/>
  <c r="L2278" i="1"/>
  <c r="I2278" i="1"/>
  <c r="K2267" i="1"/>
  <c r="L2267" i="1"/>
  <c r="I2267" i="1"/>
  <c r="J2267" i="1"/>
  <c r="L3184" i="1"/>
  <c r="J3184" i="1"/>
  <c r="I3184" i="1"/>
  <c r="K3184" i="1"/>
  <c r="L3174" i="1"/>
  <c r="I3174" i="1"/>
  <c r="J3174" i="1"/>
  <c r="K3174" i="1"/>
  <c r="L3189" i="1"/>
  <c r="I3189" i="1"/>
  <c r="K3189" i="1"/>
  <c r="J3189" i="1"/>
  <c r="K3183" i="1"/>
  <c r="L3183" i="1"/>
  <c r="I3183" i="1"/>
  <c r="K3176" i="1"/>
  <c r="I3176" i="1"/>
  <c r="J3176" i="1"/>
  <c r="L3176" i="1"/>
  <c r="L3187" i="1"/>
  <c r="I3187" i="1"/>
  <c r="J3187" i="1"/>
  <c r="K3187" i="1"/>
  <c r="K3175" i="1"/>
  <c r="I3175" i="1"/>
  <c r="J3175" i="1"/>
  <c r="L3175" i="1"/>
  <c r="J3181" i="1"/>
  <c r="I3181" i="1"/>
  <c r="K3181" i="1"/>
  <c r="L3181" i="1"/>
  <c r="L3185" i="1"/>
  <c r="K3185" i="1"/>
  <c r="I3185" i="1"/>
  <c r="J3185" i="1"/>
  <c r="L3195" i="1"/>
  <c r="I3195" i="1"/>
  <c r="J3195" i="1"/>
  <c r="K3195" i="1"/>
  <c r="J3194" i="1"/>
  <c r="K3194" i="1"/>
  <c r="L3194" i="1"/>
  <c r="I3194" i="1"/>
  <c r="K3179" i="1"/>
  <c r="L3179" i="1"/>
  <c r="I3179" i="1"/>
  <c r="J3179" i="1"/>
  <c r="L3192" i="1"/>
  <c r="J3192" i="1"/>
  <c r="K3192" i="1"/>
  <c r="I3192" i="1"/>
  <c r="J3173" i="1"/>
  <c r="I3173" i="1"/>
  <c r="L3173" i="1"/>
  <c r="K3173" i="1"/>
  <c r="L3177" i="1"/>
  <c r="J3177" i="1"/>
  <c r="K3177" i="1"/>
  <c r="I3177" i="1"/>
  <c r="L3178" i="1"/>
  <c r="I3178" i="1"/>
  <c r="K3178" i="1"/>
  <c r="J3178" i="1"/>
  <c r="L3186" i="1"/>
  <c r="I3186" i="1"/>
  <c r="J3186" i="1"/>
  <c r="K3186" i="1"/>
  <c r="L3188" i="1"/>
  <c r="I3188" i="1"/>
  <c r="J3188" i="1"/>
  <c r="K3188" i="1"/>
  <c r="J3193" i="1"/>
  <c r="I3193" i="1"/>
  <c r="K3193" i="1"/>
  <c r="L3193" i="1"/>
  <c r="K3190" i="1"/>
  <c r="L3190" i="1"/>
  <c r="I3190" i="1"/>
  <c r="J3190" i="1"/>
  <c r="K3182" i="1"/>
  <c r="I3182" i="1"/>
  <c r="J3182" i="1"/>
  <c r="L3182" i="1"/>
  <c r="L3172" i="1"/>
  <c r="K3172" i="1"/>
  <c r="J3172" i="1"/>
  <c r="I3172" i="1"/>
  <c r="K3180" i="1"/>
  <c r="L3180" i="1"/>
  <c r="I3180" i="1"/>
  <c r="J3180" i="1"/>
  <c r="L3191" i="1"/>
  <c r="K3191" i="1"/>
  <c r="J3191" i="1"/>
  <c r="I3191" i="1"/>
  <c r="L5095" i="1"/>
  <c r="K5095" i="1"/>
  <c r="L5096" i="1"/>
  <c r="K5096" i="1"/>
  <c r="K5094" i="1"/>
  <c r="L5094" i="1"/>
  <c r="K5101" i="1"/>
  <c r="L5101" i="1"/>
  <c r="L5100" i="1"/>
  <c r="K5100" i="1"/>
  <c r="L5098" i="1"/>
  <c r="K5098" i="1"/>
  <c r="L5092" i="1"/>
  <c r="K5092" i="1"/>
  <c r="L5107" i="1"/>
  <c r="K5107" i="1"/>
  <c r="L5093" i="1"/>
  <c r="K5093" i="1"/>
  <c r="K5110" i="1"/>
  <c r="L5110" i="1"/>
  <c r="L5097" i="1"/>
  <c r="K5097" i="1"/>
  <c r="K5102" i="1"/>
  <c r="L5102" i="1"/>
  <c r="L5114" i="1"/>
  <c r="K5114" i="1"/>
  <c r="K5106" i="1"/>
  <c r="L5106" i="1"/>
  <c r="K5111" i="1"/>
  <c r="L5111" i="1"/>
  <c r="L5109" i="1"/>
  <c r="K5109" i="1"/>
  <c r="L5103" i="1"/>
  <c r="K5103" i="1"/>
  <c r="K5112" i="1"/>
  <c r="L5112" i="1"/>
  <c r="K5105" i="1"/>
  <c r="L5105" i="1"/>
  <c r="K5115" i="1"/>
  <c r="L5115" i="1"/>
  <c r="L5104" i="1"/>
  <c r="K5104" i="1"/>
  <c r="L5108" i="1"/>
  <c r="K5108" i="1"/>
  <c r="L5113" i="1"/>
  <c r="K5113" i="1"/>
  <c r="L5099" i="1"/>
  <c r="K5099" i="1"/>
  <c r="L73" i="1"/>
  <c r="K73" i="1"/>
  <c r="I73" i="1"/>
  <c r="J73" i="1"/>
  <c r="L63" i="1"/>
  <c r="J63" i="1"/>
  <c r="I63" i="1"/>
  <c r="K63" i="1"/>
  <c r="K64" i="1"/>
  <c r="L64" i="1"/>
  <c r="I64" i="1"/>
  <c r="J64" i="1"/>
  <c r="L60" i="1"/>
  <c r="J60" i="1"/>
  <c r="K60" i="1"/>
  <c r="K58" i="1"/>
  <c r="J58" i="1"/>
  <c r="I58" i="1"/>
  <c r="L58" i="1"/>
  <c r="K55" i="1"/>
  <c r="L55" i="1"/>
  <c r="I55" i="1"/>
  <c r="J55" i="1"/>
  <c r="L61" i="1"/>
  <c r="I61" i="1"/>
  <c r="K61" i="1"/>
  <c r="J61" i="1"/>
  <c r="K69" i="1"/>
  <c r="L69" i="1"/>
  <c r="I69" i="1"/>
  <c r="J69" i="1"/>
  <c r="L59" i="1"/>
  <c r="K59" i="1"/>
  <c r="I59" i="1"/>
  <c r="J66" i="1"/>
  <c r="I66" i="1"/>
  <c r="L66" i="1"/>
  <c r="K66" i="1"/>
  <c r="L72" i="1"/>
  <c r="I72" i="1"/>
  <c r="J72" i="1"/>
  <c r="K72" i="1"/>
  <c r="J75" i="1"/>
  <c r="L75" i="1"/>
  <c r="K75" i="1"/>
  <c r="I75" i="1"/>
  <c r="I70" i="1"/>
  <c r="K70" i="1"/>
  <c r="J70" i="1"/>
  <c r="L70" i="1"/>
  <c r="J68" i="1"/>
  <c r="L68" i="1"/>
  <c r="K68" i="1"/>
  <c r="I68" i="1"/>
  <c r="K53" i="1"/>
  <c r="L53" i="1"/>
  <c r="I53" i="1"/>
  <c r="L71" i="1"/>
  <c r="K71" i="1"/>
  <c r="J71" i="1"/>
  <c r="I71" i="1"/>
  <c r="L56" i="1"/>
  <c r="I56" i="1"/>
  <c r="K56" i="1"/>
  <c r="J56" i="1"/>
  <c r="I67" i="1"/>
  <c r="K67" i="1"/>
  <c r="J67" i="1"/>
  <c r="L67" i="1"/>
  <c r="K52" i="1"/>
  <c r="I52" i="1"/>
  <c r="J52" i="1"/>
  <c r="L52" i="1"/>
  <c r="L57" i="1"/>
  <c r="K57" i="1"/>
  <c r="I57" i="1"/>
  <c r="J57" i="1"/>
  <c r="J65" i="1"/>
  <c r="I65" i="1"/>
  <c r="L65" i="1"/>
  <c r="K65" i="1"/>
  <c r="L62" i="1"/>
  <c r="K62" i="1"/>
  <c r="J62" i="1"/>
  <c r="I74" i="1"/>
  <c r="L74" i="1"/>
  <c r="J74" i="1"/>
  <c r="K74" i="1"/>
  <c r="I54" i="1"/>
  <c r="J54" i="1"/>
  <c r="K54" i="1"/>
  <c r="L54" i="1"/>
  <c r="J651" i="1"/>
  <c r="K651" i="1"/>
  <c r="L651" i="1"/>
  <c r="I651" i="1"/>
  <c r="J629" i="1"/>
  <c r="I629" i="1"/>
  <c r="L629" i="1"/>
  <c r="K629" i="1"/>
  <c r="J633" i="1"/>
  <c r="I633" i="1"/>
  <c r="L633" i="1"/>
  <c r="K633" i="1"/>
  <c r="K641" i="1"/>
  <c r="I641" i="1"/>
  <c r="L641" i="1"/>
  <c r="I638" i="1"/>
  <c r="K638" i="1"/>
  <c r="L638" i="1"/>
  <c r="J638" i="1"/>
  <c r="L631" i="1"/>
  <c r="J631" i="1"/>
  <c r="K631" i="1"/>
  <c r="I631" i="1"/>
  <c r="K643" i="1"/>
  <c r="L643" i="1"/>
  <c r="J643" i="1"/>
  <c r="I643" i="1"/>
  <c r="L646" i="1"/>
  <c r="K646" i="1"/>
  <c r="I646" i="1"/>
  <c r="J646" i="1"/>
  <c r="K649" i="1"/>
  <c r="L649" i="1"/>
  <c r="J649" i="1"/>
  <c r="I647" i="1"/>
  <c r="K647" i="1"/>
  <c r="J647" i="1"/>
  <c r="L647" i="1"/>
  <c r="I648" i="1"/>
  <c r="J648" i="1"/>
  <c r="L648" i="1"/>
  <c r="K648" i="1"/>
  <c r="L645" i="1"/>
  <c r="I645" i="1"/>
  <c r="J645" i="1"/>
  <c r="K645" i="1"/>
  <c r="K650" i="1"/>
  <c r="J650" i="1"/>
  <c r="L650" i="1"/>
  <c r="I650" i="1"/>
  <c r="J630" i="1"/>
  <c r="I630" i="1"/>
  <c r="L630" i="1"/>
  <c r="K630" i="1"/>
  <c r="K644" i="1"/>
  <c r="J644" i="1"/>
  <c r="L644" i="1"/>
  <c r="I644" i="1"/>
  <c r="I637" i="1"/>
  <c r="K637" i="1"/>
  <c r="L637" i="1"/>
  <c r="J637" i="1"/>
  <c r="K639" i="1"/>
  <c r="J639" i="1"/>
  <c r="I639" i="1"/>
  <c r="L639" i="1"/>
  <c r="I635" i="1"/>
  <c r="K635" i="1"/>
  <c r="J635" i="1"/>
  <c r="L635" i="1"/>
  <c r="I632" i="1"/>
  <c r="K632" i="1"/>
  <c r="L632" i="1"/>
  <c r="J632" i="1"/>
  <c r="K628" i="1"/>
  <c r="J628" i="1"/>
  <c r="I628" i="1"/>
  <c r="L628" i="1"/>
  <c r="K640" i="1"/>
  <c r="L640" i="1"/>
  <c r="I640" i="1"/>
  <c r="J640" i="1"/>
  <c r="J636" i="1"/>
  <c r="I636" i="1"/>
  <c r="L636" i="1"/>
  <c r="K636" i="1"/>
  <c r="K634" i="1"/>
  <c r="L634" i="1"/>
  <c r="J634" i="1"/>
  <c r="J642" i="1"/>
  <c r="L642" i="1"/>
  <c r="I642" i="1"/>
  <c r="K642" i="1"/>
  <c r="I1822" i="1"/>
  <c r="L1822" i="1"/>
  <c r="K1822" i="1"/>
  <c r="J1822" i="1"/>
  <c r="K1806" i="1"/>
  <c r="J1806" i="1"/>
  <c r="I1806" i="1"/>
  <c r="L1806" i="1"/>
  <c r="I1816" i="1"/>
  <c r="J1816" i="1"/>
  <c r="K1816" i="1"/>
  <c r="L1816" i="1"/>
  <c r="J1821" i="1"/>
  <c r="L1821" i="1"/>
  <c r="K1821" i="1"/>
  <c r="I1821" i="1"/>
  <c r="J1814" i="1"/>
  <c r="I1814" i="1"/>
  <c r="K1814" i="1"/>
  <c r="L1814" i="1"/>
  <c r="J1804" i="1"/>
  <c r="L1804" i="1"/>
  <c r="I1804" i="1"/>
  <c r="K1804" i="1"/>
  <c r="K1815" i="1"/>
  <c r="J1815" i="1"/>
  <c r="L1815" i="1"/>
  <c r="L1817" i="1"/>
  <c r="K1817" i="1"/>
  <c r="J1817" i="1"/>
  <c r="J1823" i="1"/>
  <c r="L1823" i="1"/>
  <c r="I1823" i="1"/>
  <c r="K1823" i="1"/>
  <c r="L1809" i="1"/>
  <c r="I1809" i="1"/>
  <c r="K1809" i="1"/>
  <c r="I1825" i="1"/>
  <c r="L1825" i="1"/>
  <c r="K1825" i="1"/>
  <c r="J1825" i="1"/>
  <c r="J1812" i="1"/>
  <c r="I1812" i="1"/>
  <c r="K1812" i="1"/>
  <c r="L1812" i="1"/>
  <c r="L1824" i="1"/>
  <c r="K1824" i="1"/>
  <c r="I1824" i="1"/>
  <c r="J1824" i="1"/>
  <c r="L1819" i="1"/>
  <c r="J1819" i="1"/>
  <c r="K1819" i="1"/>
  <c r="I1826" i="1"/>
  <c r="L1826" i="1"/>
  <c r="K1826" i="1"/>
  <c r="J1826" i="1"/>
  <c r="K1818" i="1"/>
  <c r="J1818" i="1"/>
  <c r="L1818" i="1"/>
  <c r="I1818" i="1"/>
  <c r="J1820" i="1"/>
  <c r="L1820" i="1"/>
  <c r="K1820" i="1"/>
  <c r="K1810" i="1"/>
  <c r="L1810" i="1"/>
  <c r="I1810" i="1"/>
  <c r="J1810" i="1"/>
  <c r="K1808" i="1"/>
  <c r="I1808" i="1"/>
  <c r="J1808" i="1"/>
  <c r="L1808" i="1"/>
  <c r="L1805" i="1"/>
  <c r="J1805" i="1"/>
  <c r="K1805" i="1"/>
  <c r="I1805" i="1"/>
  <c r="L1807" i="1"/>
  <c r="I1807" i="1"/>
  <c r="J1807" i="1"/>
  <c r="K1807" i="1"/>
  <c r="I1811" i="1"/>
  <c r="K1811" i="1"/>
  <c r="L1811" i="1"/>
  <c r="J1811" i="1"/>
  <c r="J1827" i="1"/>
  <c r="K1827" i="1"/>
  <c r="L1827" i="1"/>
  <c r="K1813" i="1"/>
  <c r="J1813" i="1"/>
  <c r="I1813" i="1"/>
  <c r="L1813" i="1"/>
  <c r="K2519" i="1"/>
  <c r="L2519" i="1"/>
  <c r="I2519" i="1"/>
  <c r="J2519" i="1"/>
  <c r="L2504" i="1"/>
  <c r="J2504" i="1"/>
  <c r="I2504" i="1"/>
  <c r="K2504" i="1"/>
  <c r="J2523" i="1"/>
  <c r="K2523" i="1"/>
  <c r="I2523" i="1"/>
  <c r="L2523" i="1"/>
  <c r="L2507" i="1"/>
  <c r="I2507" i="1"/>
  <c r="K2507" i="1"/>
  <c r="J2507" i="1"/>
  <c r="K2509" i="1"/>
  <c r="I2509" i="1"/>
  <c r="L2509" i="1"/>
  <c r="J2509" i="1"/>
  <c r="K2515" i="1"/>
  <c r="L2515" i="1"/>
  <c r="I2515" i="1"/>
  <c r="K2508" i="1"/>
  <c r="J2508" i="1"/>
  <c r="L2508" i="1"/>
  <c r="I2508" i="1"/>
  <c r="J2505" i="1"/>
  <c r="I2505" i="1"/>
  <c r="L2505" i="1"/>
  <c r="K2505" i="1"/>
  <c r="J2501" i="1"/>
  <c r="I2501" i="1"/>
  <c r="K2501" i="1"/>
  <c r="L2501" i="1"/>
  <c r="K2512" i="1"/>
  <c r="J2512" i="1"/>
  <c r="I2512" i="1"/>
  <c r="L2512" i="1"/>
  <c r="L2521" i="1"/>
  <c r="I2521" i="1"/>
  <c r="J2521" i="1"/>
  <c r="K2521" i="1"/>
  <c r="K2506" i="1"/>
  <c r="I2506" i="1"/>
  <c r="L2506" i="1"/>
  <c r="J2506" i="1"/>
  <c r="K2510" i="1"/>
  <c r="I2510" i="1"/>
  <c r="L2510" i="1"/>
  <c r="J2510" i="1"/>
  <c r="L2516" i="1"/>
  <c r="K2516" i="1"/>
  <c r="J2516" i="1"/>
  <c r="L2500" i="1"/>
  <c r="J2500" i="1"/>
  <c r="K2500" i="1"/>
  <c r="I2500" i="1"/>
  <c r="K2522" i="1"/>
  <c r="I2522" i="1"/>
  <c r="J2522" i="1"/>
  <c r="L2522" i="1"/>
  <c r="J2503" i="1"/>
  <c r="I2503" i="1"/>
  <c r="L2503" i="1"/>
  <c r="K2503" i="1"/>
  <c r="L2514" i="1"/>
  <c r="I2514" i="1"/>
  <c r="K2514" i="1"/>
  <c r="J2514" i="1"/>
  <c r="J2513" i="1"/>
  <c r="K2513" i="1"/>
  <c r="L2513" i="1"/>
  <c r="I2513" i="1"/>
  <c r="L2517" i="1"/>
  <c r="I2517" i="1"/>
  <c r="K2517" i="1"/>
  <c r="J2517" i="1"/>
  <c r="K2502" i="1"/>
  <c r="J2502" i="1"/>
  <c r="L2502" i="1"/>
  <c r="I2502" i="1"/>
  <c r="L2511" i="1"/>
  <c r="I2511" i="1"/>
  <c r="K2511" i="1"/>
  <c r="J2511" i="1"/>
  <c r="L2520" i="1"/>
  <c r="I2520" i="1"/>
  <c r="J2520" i="1"/>
  <c r="K2520" i="1"/>
  <c r="K2518" i="1"/>
  <c r="L2518" i="1"/>
  <c r="I2518" i="1"/>
  <c r="J2518" i="1"/>
  <c r="K4853" i="1"/>
  <c r="L4853" i="1"/>
  <c r="K4870" i="1"/>
  <c r="L4870" i="1"/>
  <c r="L4866" i="1"/>
  <c r="K4866" i="1"/>
  <c r="L4855" i="1"/>
  <c r="K4855" i="1"/>
  <c r="K4852" i="1"/>
  <c r="L4852" i="1"/>
  <c r="L4872" i="1"/>
  <c r="K4872" i="1"/>
  <c r="L4857" i="1"/>
  <c r="K4857" i="1"/>
  <c r="L4862" i="1"/>
  <c r="K4862" i="1"/>
  <c r="K4863" i="1"/>
  <c r="L4863" i="1"/>
  <c r="L4874" i="1"/>
  <c r="K4874" i="1"/>
  <c r="L4873" i="1"/>
  <c r="K4873" i="1"/>
  <c r="L4858" i="1"/>
  <c r="K4858" i="1"/>
  <c r="L4856" i="1"/>
  <c r="K4856" i="1"/>
  <c r="L4875" i="1"/>
  <c r="K4875" i="1"/>
  <c r="L4854" i="1"/>
  <c r="K4854" i="1"/>
  <c r="L4869" i="1"/>
  <c r="K4869" i="1"/>
  <c r="K4859" i="1"/>
  <c r="L4859" i="1"/>
  <c r="K4867" i="1"/>
  <c r="L4867" i="1"/>
  <c r="K4864" i="1"/>
  <c r="L4864" i="1"/>
  <c r="K4865" i="1"/>
  <c r="L4865" i="1"/>
  <c r="K4861" i="1"/>
  <c r="L4861" i="1"/>
  <c r="L4860" i="1"/>
  <c r="K4860" i="1"/>
  <c r="L4868" i="1"/>
  <c r="K4868" i="1"/>
  <c r="L4871" i="1"/>
  <c r="K4871" i="1"/>
  <c r="K4187" i="1"/>
  <c r="J4187" i="1"/>
  <c r="I4187" i="1"/>
  <c r="L4187" i="1"/>
  <c r="L4193" i="1"/>
  <c r="I4193" i="1"/>
  <c r="J4193" i="1"/>
  <c r="K4193" i="1"/>
  <c r="J4190" i="1"/>
  <c r="L4190" i="1"/>
  <c r="K4190" i="1"/>
  <c r="I4190" i="1"/>
  <c r="K4202" i="1"/>
  <c r="L4202" i="1"/>
  <c r="I4202" i="1"/>
  <c r="J4202" i="1"/>
  <c r="J4191" i="1"/>
  <c r="I4191" i="1"/>
  <c r="L4191" i="1"/>
  <c r="K4191" i="1"/>
  <c r="K4189" i="1"/>
  <c r="L4189" i="1"/>
  <c r="J4189" i="1"/>
  <c r="I4189" i="1"/>
  <c r="J4198" i="1"/>
  <c r="L4198" i="1"/>
  <c r="I4198" i="1"/>
  <c r="K4198" i="1"/>
  <c r="J4182" i="1"/>
  <c r="I4182" i="1"/>
  <c r="L4182" i="1"/>
  <c r="K4182" i="1"/>
  <c r="L4197" i="1"/>
  <c r="K4197" i="1"/>
  <c r="J4197" i="1"/>
  <c r="I4197" i="1"/>
  <c r="L4183" i="1"/>
  <c r="J4183" i="1"/>
  <c r="I4183" i="1"/>
  <c r="K4183" i="1"/>
  <c r="L4199" i="1"/>
  <c r="K4199" i="1"/>
  <c r="I4199" i="1"/>
  <c r="J4199" i="1"/>
  <c r="J4185" i="1"/>
  <c r="L4185" i="1"/>
  <c r="K4185" i="1"/>
  <c r="I4185" i="1"/>
  <c r="L4203" i="1"/>
  <c r="I4203" i="1"/>
  <c r="K4203" i="1"/>
  <c r="J4203" i="1"/>
  <c r="I4186" i="1"/>
  <c r="K4186" i="1"/>
  <c r="L4186" i="1"/>
  <c r="J4186" i="1"/>
  <c r="K4180" i="1"/>
  <c r="J4180" i="1"/>
  <c r="I4180" i="1"/>
  <c r="L4180" i="1"/>
  <c r="I4200" i="1"/>
  <c r="K4200" i="1"/>
  <c r="L4200" i="1"/>
  <c r="J4200" i="1"/>
  <c r="K4201" i="1"/>
  <c r="J4201" i="1"/>
  <c r="L4201" i="1"/>
  <c r="L4196" i="1"/>
  <c r="I4196" i="1"/>
  <c r="K4196" i="1"/>
  <c r="J4184" i="1"/>
  <c r="L4184" i="1"/>
  <c r="K4184" i="1"/>
  <c r="L4194" i="1"/>
  <c r="I4194" i="1"/>
  <c r="K4194" i="1"/>
  <c r="J4194" i="1"/>
  <c r="K4181" i="1"/>
  <c r="J4181" i="1"/>
  <c r="L4181" i="1"/>
  <c r="I4181" i="1"/>
  <c r="L4188" i="1"/>
  <c r="J4188" i="1"/>
  <c r="K4188" i="1"/>
  <c r="I4188" i="1"/>
  <c r="J4195" i="1"/>
  <c r="L4195" i="1"/>
  <c r="K4195" i="1"/>
  <c r="I4195" i="1"/>
  <c r="I4192" i="1"/>
  <c r="K4192" i="1"/>
  <c r="J4192" i="1"/>
  <c r="L4192" i="1"/>
  <c r="I3533" i="1"/>
  <c r="K3533" i="1"/>
  <c r="L3533" i="1"/>
  <c r="K3542" i="1"/>
  <c r="L3542" i="1"/>
  <c r="J3542" i="1"/>
  <c r="K3532" i="1"/>
  <c r="L3532" i="1"/>
  <c r="I3532" i="1"/>
  <c r="I3553" i="1"/>
  <c r="L3553" i="1"/>
  <c r="K3553" i="1"/>
  <c r="K3551" i="1"/>
  <c r="I3551" i="1"/>
  <c r="L3551" i="1"/>
  <c r="L3545" i="1"/>
  <c r="I3545" i="1"/>
  <c r="K3545" i="1"/>
  <c r="I3536" i="1"/>
  <c r="K3536" i="1"/>
  <c r="L3536" i="1"/>
  <c r="I3541" i="1"/>
  <c r="L3541" i="1"/>
  <c r="K3541" i="1"/>
  <c r="I3555" i="1"/>
  <c r="L3555" i="1"/>
  <c r="K3555" i="1"/>
  <c r="I3550" i="1"/>
  <c r="K3550" i="1"/>
  <c r="L3550" i="1"/>
  <c r="I3537" i="1"/>
  <c r="K3537" i="1"/>
  <c r="L3537" i="1"/>
  <c r="L3549" i="1"/>
  <c r="J3549" i="1"/>
  <c r="K3549" i="1"/>
  <c r="L3534" i="1"/>
  <c r="K3534" i="1"/>
  <c r="J3534" i="1"/>
  <c r="K3546" i="1"/>
  <c r="I3546" i="1"/>
  <c r="L3546" i="1"/>
  <c r="L3543" i="1"/>
  <c r="I3543" i="1"/>
  <c r="K3543" i="1"/>
  <c r="I3535" i="1"/>
  <c r="L3535" i="1"/>
  <c r="J3535" i="1"/>
  <c r="K3535" i="1"/>
  <c r="L3538" i="1"/>
  <c r="I3538" i="1"/>
  <c r="K3538" i="1"/>
  <c r="K3552" i="1"/>
  <c r="J3552" i="1"/>
  <c r="L3552" i="1"/>
  <c r="I3547" i="1"/>
  <c r="L3547" i="1"/>
  <c r="K3547" i="1"/>
  <c r="I3548" i="1"/>
  <c r="L3548" i="1"/>
  <c r="K3548" i="1"/>
  <c r="K3554" i="1"/>
  <c r="I3554" i="1"/>
  <c r="L3554" i="1"/>
  <c r="K3539" i="1"/>
  <c r="I3539" i="1"/>
  <c r="L3539" i="1"/>
  <c r="K3544" i="1"/>
  <c r="I3544" i="1"/>
  <c r="L3544" i="1"/>
  <c r="L3540" i="1"/>
  <c r="I3540" i="1"/>
  <c r="K3540" i="1"/>
  <c r="J1749" i="1"/>
  <c r="I1749" i="1"/>
  <c r="K1749" i="1"/>
  <c r="L1749" i="1"/>
  <c r="I1740" i="1"/>
  <c r="J1740" i="1"/>
  <c r="L1740" i="1"/>
  <c r="K1740" i="1"/>
  <c r="K1746" i="1"/>
  <c r="I1746" i="1"/>
  <c r="J1746" i="1"/>
  <c r="L1746" i="1"/>
  <c r="L1745" i="1"/>
  <c r="J1745" i="1"/>
  <c r="K1745" i="1"/>
  <c r="I1745" i="1"/>
  <c r="I1733" i="1"/>
  <c r="L1733" i="1"/>
  <c r="J1733" i="1"/>
  <c r="K1733" i="1"/>
  <c r="I1739" i="1"/>
  <c r="J1739" i="1"/>
  <c r="L1739" i="1"/>
  <c r="K1739" i="1"/>
  <c r="L1748" i="1"/>
  <c r="J1748" i="1"/>
  <c r="K1748" i="1"/>
  <c r="I1748" i="1"/>
  <c r="I1747" i="1"/>
  <c r="J1747" i="1"/>
  <c r="L1747" i="1"/>
  <c r="K1747" i="1"/>
  <c r="J1734" i="1"/>
  <c r="L1734" i="1"/>
  <c r="K1734" i="1"/>
  <c r="I1734" i="1"/>
  <c r="K1754" i="1"/>
  <c r="I1754" i="1"/>
  <c r="L1754" i="1"/>
  <c r="J1754" i="1"/>
  <c r="K1755" i="1"/>
  <c r="J1755" i="1"/>
  <c r="I1755" i="1"/>
  <c r="L1755" i="1"/>
  <c r="J1742" i="1"/>
  <c r="K1742" i="1"/>
  <c r="I1742" i="1"/>
  <c r="L1742" i="1"/>
  <c r="J1743" i="1"/>
  <c r="I1743" i="1"/>
  <c r="L1743" i="1"/>
  <c r="K1743" i="1"/>
  <c r="J1735" i="1"/>
  <c r="L1735" i="1"/>
  <c r="I1735" i="1"/>
  <c r="K1735" i="1"/>
  <c r="J1750" i="1"/>
  <c r="L1750" i="1"/>
  <c r="K1750" i="1"/>
  <c r="J1738" i="1"/>
  <c r="K1738" i="1"/>
  <c r="L1738" i="1"/>
  <c r="J1752" i="1"/>
  <c r="K1752" i="1"/>
  <c r="I1752" i="1"/>
  <c r="L1752" i="1"/>
  <c r="J1744" i="1"/>
  <c r="I1744" i="1"/>
  <c r="L1744" i="1"/>
  <c r="K1744" i="1"/>
  <c r="L1732" i="1"/>
  <c r="K1732" i="1"/>
  <c r="I1732" i="1"/>
  <c r="J1732" i="1"/>
  <c r="L1751" i="1"/>
  <c r="I1751" i="1"/>
  <c r="J1751" i="1"/>
  <c r="K1751" i="1"/>
  <c r="I1737" i="1"/>
  <c r="K1737" i="1"/>
  <c r="J1737" i="1"/>
  <c r="L1737" i="1"/>
  <c r="I1753" i="1"/>
  <c r="K1753" i="1"/>
  <c r="L1753" i="1"/>
  <c r="J1753" i="1"/>
  <c r="K1736" i="1"/>
  <c r="J1736" i="1"/>
  <c r="L1736" i="1"/>
  <c r="I1736" i="1"/>
  <c r="L1741" i="1"/>
  <c r="K1741" i="1"/>
  <c r="I1741" i="1"/>
  <c r="I3161" i="1"/>
  <c r="L3161" i="1"/>
  <c r="J3161" i="1"/>
  <c r="K3161" i="1"/>
  <c r="K3159" i="1"/>
  <c r="J3159" i="1"/>
  <c r="I3159" i="1"/>
  <c r="L3159" i="1"/>
  <c r="I3168" i="1"/>
  <c r="K3168" i="1"/>
  <c r="L3168" i="1"/>
  <c r="J3168" i="1"/>
  <c r="K3148" i="1"/>
  <c r="I3148" i="1"/>
  <c r="J3148" i="1"/>
  <c r="L3148" i="1"/>
  <c r="L3157" i="1"/>
  <c r="K3157" i="1"/>
  <c r="J3157" i="1"/>
  <c r="I3157" i="1"/>
  <c r="L3170" i="1"/>
  <c r="K3170" i="1"/>
  <c r="J3170" i="1"/>
  <c r="I3170" i="1"/>
  <c r="J3154" i="1"/>
  <c r="K3154" i="1"/>
  <c r="L3154" i="1"/>
  <c r="I3154" i="1"/>
  <c r="L3155" i="1"/>
  <c r="I3155" i="1"/>
  <c r="K3155" i="1"/>
  <c r="J3155" i="1"/>
  <c r="I3152" i="1"/>
  <c r="J3152" i="1"/>
  <c r="L3152" i="1"/>
  <c r="K3152" i="1"/>
  <c r="K3169" i="1"/>
  <c r="L3169" i="1"/>
  <c r="J3169" i="1"/>
  <c r="I3169" i="1"/>
  <c r="L3165" i="1"/>
  <c r="K3165" i="1"/>
  <c r="J3165" i="1"/>
  <c r="I3165" i="1"/>
  <c r="K3166" i="1"/>
  <c r="J3166" i="1"/>
  <c r="I3166" i="1"/>
  <c r="L3166" i="1"/>
  <c r="J3164" i="1"/>
  <c r="I3164" i="1"/>
  <c r="K3164" i="1"/>
  <c r="L3164" i="1"/>
  <c r="I3158" i="1"/>
  <c r="K3158" i="1"/>
  <c r="L3158" i="1"/>
  <c r="J3158" i="1"/>
  <c r="J3167" i="1"/>
  <c r="L3167" i="1"/>
  <c r="I3167" i="1"/>
  <c r="K3167" i="1"/>
  <c r="K3163" i="1"/>
  <c r="J3163" i="1"/>
  <c r="L3163" i="1"/>
  <c r="I3163" i="1"/>
  <c r="I3149" i="1"/>
  <c r="J3149" i="1"/>
  <c r="K3149" i="1"/>
  <c r="L3149" i="1"/>
  <c r="K3150" i="1"/>
  <c r="L3150" i="1"/>
  <c r="J3150" i="1"/>
  <c r="I3150" i="1"/>
  <c r="J3156" i="1"/>
  <c r="L3156" i="1"/>
  <c r="I3156" i="1"/>
  <c r="K3156" i="1"/>
  <c r="K3151" i="1"/>
  <c r="J3151" i="1"/>
  <c r="I3151" i="1"/>
  <c r="L3151" i="1"/>
  <c r="J3171" i="1"/>
  <c r="K3171" i="1"/>
  <c r="L3171" i="1"/>
  <c r="J3162" i="1"/>
  <c r="I3162" i="1"/>
  <c r="K3162" i="1"/>
  <c r="L3162" i="1"/>
  <c r="K3160" i="1"/>
  <c r="J3160" i="1"/>
  <c r="I3160" i="1"/>
  <c r="L3160" i="1"/>
  <c r="K3153" i="1"/>
  <c r="J3153" i="1"/>
  <c r="L3153" i="1"/>
  <c r="I3153" i="1"/>
  <c r="J4258" i="1"/>
  <c r="K4258" i="1"/>
  <c r="L4258" i="1"/>
  <c r="I4258" i="1"/>
  <c r="J4257" i="1"/>
  <c r="K4257" i="1"/>
  <c r="I4257" i="1"/>
  <c r="L4257" i="1"/>
  <c r="J4264" i="1"/>
  <c r="I4264" i="1"/>
  <c r="K4264" i="1"/>
  <c r="L4264" i="1"/>
  <c r="K4269" i="1"/>
  <c r="L4269" i="1"/>
  <c r="I4269" i="1"/>
  <c r="J4269" i="1"/>
  <c r="K4268" i="1"/>
  <c r="L4268" i="1"/>
  <c r="I4268" i="1"/>
  <c r="J4268" i="1"/>
  <c r="K4256" i="1"/>
  <c r="I4256" i="1"/>
  <c r="J4256" i="1"/>
  <c r="L4256" i="1"/>
  <c r="J4273" i="1"/>
  <c r="I4273" i="1"/>
  <c r="K4273" i="1"/>
  <c r="L4273" i="1"/>
  <c r="I4272" i="1"/>
  <c r="K4272" i="1"/>
  <c r="J4272" i="1"/>
  <c r="L4272" i="1"/>
  <c r="I4270" i="1"/>
  <c r="J4270" i="1"/>
  <c r="K4270" i="1"/>
  <c r="L4270" i="1"/>
  <c r="I4267" i="1"/>
  <c r="J4267" i="1"/>
  <c r="K4267" i="1"/>
  <c r="L4267" i="1"/>
  <c r="I4263" i="1"/>
  <c r="K4263" i="1"/>
  <c r="L4263" i="1"/>
  <c r="J4263" i="1"/>
  <c r="I4259" i="1"/>
  <c r="L4259" i="1"/>
  <c r="K4259" i="1"/>
  <c r="J4259" i="1"/>
  <c r="J4265" i="1"/>
  <c r="L4265" i="1"/>
  <c r="K4265" i="1"/>
  <c r="I4265" i="1"/>
  <c r="L4254" i="1"/>
  <c r="I4254" i="1"/>
  <c r="K4254" i="1"/>
  <c r="J4254" i="1"/>
  <c r="K4253" i="1"/>
  <c r="L4253" i="1"/>
  <c r="I4253" i="1"/>
  <c r="J4253" i="1"/>
  <c r="J4262" i="1"/>
  <c r="L4262" i="1"/>
  <c r="K4262" i="1"/>
  <c r="I4274" i="1"/>
  <c r="K4274" i="1"/>
  <c r="J4274" i="1"/>
  <c r="L4274" i="1"/>
  <c r="L4255" i="1"/>
  <c r="I4255" i="1"/>
  <c r="K4255" i="1"/>
  <c r="K4261" i="1"/>
  <c r="J4261" i="1"/>
  <c r="L4261" i="1"/>
  <c r="I4261" i="1"/>
  <c r="I4275" i="1"/>
  <c r="J4275" i="1"/>
  <c r="K4275" i="1"/>
  <c r="L4275" i="1"/>
  <c r="J4266" i="1"/>
  <c r="L4266" i="1"/>
  <c r="I4266" i="1"/>
  <c r="K4266" i="1"/>
  <c r="J4271" i="1"/>
  <c r="L4271" i="1"/>
  <c r="I4271" i="1"/>
  <c r="K4271" i="1"/>
  <c r="K4252" i="1"/>
  <c r="L4252" i="1"/>
  <c r="I4252" i="1"/>
  <c r="I4260" i="1"/>
  <c r="J4260" i="1"/>
  <c r="K4260" i="1"/>
  <c r="L4260" i="1"/>
  <c r="I2846" i="1"/>
  <c r="L2846" i="1"/>
  <c r="J2846" i="1"/>
  <c r="K2846" i="1"/>
  <c r="I2845" i="1"/>
  <c r="L2845" i="1"/>
  <c r="K2845" i="1"/>
  <c r="J2845" i="1"/>
  <c r="I2840" i="1"/>
  <c r="J2840" i="1"/>
  <c r="L2840" i="1"/>
  <c r="K2840" i="1"/>
  <c r="K2844" i="1"/>
  <c r="L2844" i="1"/>
  <c r="J2844" i="1"/>
  <c r="I2844" i="1"/>
  <c r="J2839" i="1"/>
  <c r="K2839" i="1"/>
  <c r="I2839" i="1"/>
  <c r="L2839" i="1"/>
  <c r="L2859" i="1"/>
  <c r="J2859" i="1"/>
  <c r="I2859" i="1"/>
  <c r="K2859" i="1"/>
  <c r="I2851" i="1"/>
  <c r="L2851" i="1"/>
  <c r="J2851" i="1"/>
  <c r="K2851" i="1"/>
  <c r="J2857" i="1"/>
  <c r="L2857" i="1"/>
  <c r="I2857" i="1"/>
  <c r="K2857" i="1"/>
  <c r="L2836" i="1"/>
  <c r="I2836" i="1"/>
  <c r="J2836" i="1"/>
  <c r="K2836" i="1"/>
  <c r="K2848" i="1"/>
  <c r="L2848" i="1"/>
  <c r="J2848" i="1"/>
  <c r="I2848" i="1"/>
  <c r="J2849" i="1"/>
  <c r="K2849" i="1"/>
  <c r="I2849" i="1"/>
  <c r="L2849" i="1"/>
  <c r="K2843" i="1"/>
  <c r="I2843" i="1"/>
  <c r="L2843" i="1"/>
  <c r="J2843" i="1"/>
  <c r="L2837" i="1"/>
  <c r="I2837" i="1"/>
  <c r="K2837" i="1"/>
  <c r="J2837" i="1"/>
  <c r="J2856" i="1"/>
  <c r="K2856" i="1"/>
  <c r="I2856" i="1"/>
  <c r="L2856" i="1"/>
  <c r="I2855" i="1"/>
  <c r="K2855" i="1"/>
  <c r="J2855" i="1"/>
  <c r="L2855" i="1"/>
  <c r="L2853" i="1"/>
  <c r="I2853" i="1"/>
  <c r="K2853" i="1"/>
  <c r="J2853" i="1"/>
  <c r="I2854" i="1"/>
  <c r="K2854" i="1"/>
  <c r="J2854" i="1"/>
  <c r="L2854" i="1"/>
  <c r="K2847" i="1"/>
  <c r="L2847" i="1"/>
  <c r="I2847" i="1"/>
  <c r="J2847" i="1"/>
  <c r="I2858" i="1"/>
  <c r="J2858" i="1"/>
  <c r="K2858" i="1"/>
  <c r="L2858" i="1"/>
  <c r="K2841" i="1"/>
  <c r="I2841" i="1"/>
  <c r="J2841" i="1"/>
  <c r="L2841" i="1"/>
  <c r="J2850" i="1"/>
  <c r="L2850" i="1"/>
  <c r="I2850" i="1"/>
  <c r="K2850" i="1"/>
  <c r="J2852" i="1"/>
  <c r="K2852" i="1"/>
  <c r="I2852" i="1"/>
  <c r="L2852" i="1"/>
  <c r="L2842" i="1"/>
  <c r="I2842" i="1"/>
  <c r="K2842" i="1"/>
  <c r="J2842" i="1"/>
  <c r="L2838" i="1"/>
  <c r="I2838" i="1"/>
  <c r="J2838" i="1"/>
  <c r="K2838" i="1"/>
  <c r="J2175" i="1"/>
  <c r="L2175" i="1"/>
  <c r="K2175" i="1"/>
  <c r="I2175" i="1"/>
  <c r="J2178" i="1"/>
  <c r="I2178" i="1"/>
  <c r="K2178" i="1"/>
  <c r="L2178" i="1"/>
  <c r="L2172" i="1"/>
  <c r="J2172" i="1"/>
  <c r="I2172" i="1"/>
  <c r="K2172" i="1"/>
  <c r="J2177" i="1"/>
  <c r="K2177" i="1"/>
  <c r="I2177" i="1"/>
  <c r="L2177" i="1"/>
  <c r="L2182" i="1"/>
  <c r="J2182" i="1"/>
  <c r="K2182" i="1"/>
  <c r="I2182" i="1"/>
  <c r="K2171" i="1"/>
  <c r="I2171" i="1"/>
  <c r="J2171" i="1"/>
  <c r="L2171" i="1"/>
  <c r="L2185" i="1"/>
  <c r="K2185" i="1"/>
  <c r="I2185" i="1"/>
  <c r="J2185" i="1"/>
  <c r="K2183" i="1"/>
  <c r="I2183" i="1"/>
  <c r="L2183" i="1"/>
  <c r="J2183" i="1"/>
  <c r="K2179" i="1"/>
  <c r="I2179" i="1"/>
  <c r="L2179" i="1"/>
  <c r="J2179" i="1"/>
  <c r="L2180" i="1"/>
  <c r="J2180" i="1"/>
  <c r="K2180" i="1"/>
  <c r="I2180" i="1"/>
  <c r="J2174" i="1"/>
  <c r="L2174" i="1"/>
  <c r="K2174" i="1"/>
  <c r="I2174" i="1"/>
  <c r="L2176" i="1"/>
  <c r="K2176" i="1"/>
  <c r="J2176" i="1"/>
  <c r="I2176" i="1"/>
  <c r="I2165" i="1"/>
  <c r="K2165" i="1"/>
  <c r="L2165" i="1"/>
  <c r="J2165" i="1"/>
  <c r="I2170" i="1"/>
  <c r="J2170" i="1"/>
  <c r="K2170" i="1"/>
  <c r="L2170" i="1"/>
  <c r="K2184" i="1"/>
  <c r="I2184" i="1"/>
  <c r="J2184" i="1"/>
  <c r="L2184" i="1"/>
  <c r="I2167" i="1"/>
  <c r="L2167" i="1"/>
  <c r="K2167" i="1"/>
  <c r="J2167" i="1"/>
  <c r="J2168" i="1"/>
  <c r="I2168" i="1"/>
  <c r="K2168" i="1"/>
  <c r="L2168" i="1"/>
  <c r="L2164" i="1"/>
  <c r="J2164" i="1"/>
  <c r="I2164" i="1"/>
  <c r="K2164" i="1"/>
  <c r="L2173" i="1"/>
  <c r="I2173" i="1"/>
  <c r="J2173" i="1"/>
  <c r="K2173" i="1"/>
  <c r="I2169" i="1"/>
  <c r="L2169" i="1"/>
  <c r="J2169" i="1"/>
  <c r="K2169" i="1"/>
  <c r="K2181" i="1"/>
  <c r="L2181" i="1"/>
  <c r="J2181" i="1"/>
  <c r="I2181" i="1"/>
  <c r="K2166" i="1"/>
  <c r="J2166" i="1"/>
  <c r="L2166" i="1"/>
  <c r="I2166" i="1"/>
  <c r="I2186" i="1"/>
  <c r="K2186" i="1"/>
  <c r="L2186" i="1"/>
  <c r="J2186" i="1"/>
  <c r="L2187" i="1"/>
  <c r="K2187" i="1"/>
  <c r="J2187" i="1"/>
  <c r="I2187" i="1"/>
  <c r="J598" i="1"/>
  <c r="K598" i="1"/>
  <c r="I598" i="1"/>
  <c r="L598" i="1"/>
  <c r="L593" i="1"/>
  <c r="J593" i="1"/>
  <c r="I593" i="1"/>
  <c r="K593" i="1"/>
  <c r="K588" i="1"/>
  <c r="J588" i="1"/>
  <c r="I588" i="1"/>
  <c r="L588" i="1"/>
  <c r="I590" i="1"/>
  <c r="L590" i="1"/>
  <c r="J590" i="1"/>
  <c r="K590" i="1"/>
  <c r="J603" i="1"/>
  <c r="L603" i="1"/>
  <c r="I603" i="1"/>
  <c r="K603" i="1"/>
  <c r="K599" i="1"/>
  <c r="L599" i="1"/>
  <c r="J599" i="1"/>
  <c r="I599" i="1"/>
  <c r="K591" i="1"/>
  <c r="J591" i="1"/>
  <c r="L591" i="1"/>
  <c r="I591" i="1"/>
  <c r="K595" i="1"/>
  <c r="I595" i="1"/>
  <c r="J595" i="1"/>
  <c r="L595" i="1"/>
  <c r="I589" i="1"/>
  <c r="J589" i="1"/>
  <c r="L589" i="1"/>
  <c r="K589" i="1"/>
  <c r="K594" i="1"/>
  <c r="I594" i="1"/>
  <c r="L594" i="1"/>
  <c r="J594" i="1"/>
  <c r="J587" i="1"/>
  <c r="K587" i="1"/>
  <c r="L587" i="1"/>
  <c r="I587" i="1"/>
  <c r="K600" i="1"/>
  <c r="I600" i="1"/>
  <c r="J600" i="1"/>
  <c r="L600" i="1"/>
  <c r="K597" i="1"/>
  <c r="I597" i="1"/>
  <c r="J597" i="1"/>
  <c r="L597" i="1"/>
  <c r="I601" i="1"/>
  <c r="J601" i="1"/>
  <c r="L601" i="1"/>
  <c r="K601" i="1"/>
  <c r="I596" i="1"/>
  <c r="K596" i="1"/>
  <c r="J596" i="1"/>
  <c r="L596" i="1"/>
  <c r="I585" i="1"/>
  <c r="K585" i="1"/>
  <c r="L585" i="1"/>
  <c r="J585" i="1"/>
  <c r="L602" i="1"/>
  <c r="J602" i="1"/>
  <c r="I602" i="1"/>
  <c r="K602" i="1"/>
  <c r="I582" i="1"/>
  <c r="K582" i="1"/>
  <c r="L582" i="1"/>
  <c r="J582" i="1"/>
  <c r="L592" i="1"/>
  <c r="K592" i="1"/>
  <c r="J592" i="1"/>
  <c r="I592" i="1"/>
  <c r="I586" i="1"/>
  <c r="L586" i="1"/>
  <c r="J586" i="1"/>
  <c r="K586" i="1"/>
  <c r="K583" i="1"/>
  <c r="L583" i="1"/>
  <c r="J583" i="1"/>
  <c r="I583" i="1"/>
  <c r="K584" i="1"/>
  <c r="L584" i="1"/>
  <c r="J584" i="1"/>
  <c r="I584" i="1"/>
  <c r="K581" i="1"/>
  <c r="I581" i="1"/>
  <c r="L581" i="1"/>
  <c r="J580" i="1"/>
  <c r="L580" i="1"/>
  <c r="K580" i="1"/>
  <c r="I580" i="1"/>
  <c r="K2762" i="1"/>
  <c r="J2762" i="1"/>
  <c r="L2762" i="1"/>
  <c r="I2762" i="1"/>
  <c r="L2752" i="1"/>
  <c r="J2752" i="1"/>
  <c r="K2752" i="1"/>
  <c r="I2752" i="1"/>
  <c r="K2742" i="1"/>
  <c r="I2742" i="1"/>
  <c r="J2742" i="1"/>
  <c r="L2742" i="1"/>
  <c r="I2757" i="1"/>
  <c r="K2757" i="1"/>
  <c r="L2757" i="1"/>
  <c r="I2749" i="1"/>
  <c r="J2749" i="1"/>
  <c r="K2749" i="1"/>
  <c r="L2749" i="1"/>
  <c r="J2751" i="1"/>
  <c r="L2751" i="1"/>
  <c r="I2751" i="1"/>
  <c r="K2751" i="1"/>
  <c r="K2759" i="1"/>
  <c r="L2759" i="1"/>
  <c r="I2759" i="1"/>
  <c r="J2759" i="1"/>
  <c r="I2743" i="1"/>
  <c r="L2743" i="1"/>
  <c r="K2743" i="1"/>
  <c r="J2743" i="1"/>
  <c r="J2741" i="1"/>
  <c r="K2741" i="1"/>
  <c r="I2741" i="1"/>
  <c r="L2741" i="1"/>
  <c r="I2760" i="1"/>
  <c r="L2760" i="1"/>
  <c r="J2760" i="1"/>
  <c r="K2760" i="1"/>
  <c r="L2756" i="1"/>
  <c r="J2756" i="1"/>
  <c r="I2756" i="1"/>
  <c r="K2756" i="1"/>
  <c r="L2745" i="1"/>
  <c r="K2745" i="1"/>
  <c r="I2745" i="1"/>
  <c r="L2758" i="1"/>
  <c r="K2758" i="1"/>
  <c r="J2758" i="1"/>
  <c r="I2758" i="1"/>
  <c r="J2753" i="1"/>
  <c r="I2753" i="1"/>
  <c r="K2753" i="1"/>
  <c r="L2753" i="1"/>
  <c r="J2744" i="1"/>
  <c r="K2744" i="1"/>
  <c r="I2744" i="1"/>
  <c r="L2744" i="1"/>
  <c r="J2763" i="1"/>
  <c r="I2763" i="1"/>
  <c r="K2763" i="1"/>
  <c r="L2763" i="1"/>
  <c r="I2747" i="1"/>
  <c r="K2747" i="1"/>
  <c r="L2747" i="1"/>
  <c r="J2747" i="1"/>
  <c r="K2755" i="1"/>
  <c r="J2755" i="1"/>
  <c r="L2755" i="1"/>
  <c r="K2746" i="1"/>
  <c r="I2746" i="1"/>
  <c r="L2746" i="1"/>
  <c r="J2746" i="1"/>
  <c r="I2761" i="1"/>
  <c r="L2761" i="1"/>
  <c r="K2761" i="1"/>
  <c r="J2761" i="1"/>
  <c r="I2740" i="1"/>
  <c r="J2740" i="1"/>
  <c r="K2740" i="1"/>
  <c r="L2740" i="1"/>
  <c r="J2748" i="1"/>
  <c r="I2748" i="1"/>
  <c r="K2748" i="1"/>
  <c r="L2748" i="1"/>
  <c r="L2750" i="1"/>
  <c r="K2750" i="1"/>
  <c r="J2750" i="1"/>
  <c r="I2750" i="1"/>
  <c r="J2754" i="1"/>
  <c r="K2754" i="1"/>
  <c r="I2754" i="1"/>
  <c r="L2754" i="1"/>
  <c r="K4606" i="1"/>
  <c r="L4606" i="1"/>
  <c r="K4609" i="1"/>
  <c r="L4609" i="1"/>
  <c r="K4600" i="1"/>
  <c r="L4600" i="1"/>
  <c r="L4611" i="1"/>
  <c r="K4611" i="1"/>
  <c r="L4608" i="1"/>
  <c r="K4608" i="1"/>
  <c r="L4597" i="1"/>
  <c r="K4597" i="1"/>
  <c r="L4601" i="1"/>
  <c r="K4601" i="1"/>
  <c r="L4592" i="1"/>
  <c r="K4592" i="1"/>
  <c r="L4610" i="1"/>
  <c r="K4610" i="1"/>
  <c r="L4607" i="1"/>
  <c r="K4607" i="1"/>
  <c r="L4598" i="1"/>
  <c r="K4598" i="1"/>
  <c r="L4605" i="1"/>
  <c r="K4605" i="1"/>
  <c r="L4595" i="1"/>
  <c r="K4595" i="1"/>
  <c r="K4596" i="1"/>
  <c r="L4596" i="1"/>
  <c r="K4604" i="1"/>
  <c r="L4604" i="1"/>
  <c r="K4594" i="1"/>
  <c r="L4594" i="1"/>
  <c r="K4603" i="1"/>
  <c r="L4603" i="1"/>
  <c r="L4589" i="1"/>
  <c r="K4589" i="1"/>
  <c r="L4602" i="1"/>
  <c r="K4602" i="1"/>
  <c r="K4593" i="1"/>
  <c r="L4593" i="1"/>
  <c r="L4590" i="1"/>
  <c r="K4590" i="1"/>
  <c r="K4591" i="1"/>
  <c r="L4591" i="1"/>
  <c r="L4599" i="1"/>
  <c r="K4599" i="1"/>
  <c r="K4588" i="1"/>
  <c r="L4588" i="1"/>
  <c r="K31" i="1"/>
  <c r="L31" i="1"/>
  <c r="I31" i="1"/>
  <c r="J31" i="1"/>
  <c r="J37" i="1"/>
  <c r="I37" i="1"/>
  <c r="K37" i="1"/>
  <c r="L37" i="1"/>
  <c r="I43" i="1"/>
  <c r="L43" i="1"/>
  <c r="J43" i="1"/>
  <c r="K43" i="1"/>
  <c r="J33" i="1"/>
  <c r="I33" i="1"/>
  <c r="L33" i="1"/>
  <c r="K33" i="1"/>
  <c r="K51" i="1"/>
  <c r="L51" i="1"/>
  <c r="J51" i="1"/>
  <c r="I51" i="1"/>
  <c r="L29" i="1"/>
  <c r="J29" i="1"/>
  <c r="I29" i="1"/>
  <c r="K29" i="1"/>
  <c r="L40" i="1"/>
  <c r="I40" i="1"/>
  <c r="K40" i="1"/>
  <c r="J40" i="1"/>
  <c r="I34" i="1"/>
  <c r="K34" i="1"/>
  <c r="L34" i="1"/>
  <c r="L41" i="1"/>
  <c r="J41" i="1"/>
  <c r="I41" i="1"/>
  <c r="K41" i="1"/>
  <c r="I44" i="1"/>
  <c r="L44" i="1"/>
  <c r="K44" i="1"/>
  <c r="J44" i="1"/>
  <c r="K47" i="1"/>
  <c r="L47" i="1"/>
  <c r="J47" i="1"/>
  <c r="L42" i="1"/>
  <c r="J42" i="1"/>
  <c r="K42" i="1"/>
  <c r="K45" i="1"/>
  <c r="I45" i="1"/>
  <c r="J45" i="1"/>
  <c r="L45" i="1"/>
  <c r="J30" i="1"/>
  <c r="L30" i="1"/>
  <c r="I30" i="1"/>
  <c r="K30" i="1"/>
  <c r="K50" i="1"/>
  <c r="L50" i="1"/>
  <c r="I50" i="1"/>
  <c r="K38" i="1"/>
  <c r="I38" i="1"/>
  <c r="L38" i="1"/>
  <c r="J38" i="1"/>
  <c r="L28" i="1"/>
  <c r="J28" i="1"/>
  <c r="K28" i="1"/>
  <c r="I28" i="1"/>
  <c r="J48" i="1"/>
  <c r="L48" i="1"/>
  <c r="K48" i="1"/>
  <c r="I48" i="1"/>
  <c r="K49" i="1"/>
  <c r="J49" i="1"/>
  <c r="I49" i="1"/>
  <c r="L49" i="1"/>
  <c r="L32" i="1"/>
  <c r="K32" i="1"/>
  <c r="I32" i="1"/>
  <c r="K39" i="1"/>
  <c r="L39" i="1"/>
  <c r="I39" i="1"/>
  <c r="J39" i="1"/>
  <c r="I46" i="1"/>
  <c r="L46" i="1"/>
  <c r="K46" i="1"/>
  <c r="J46" i="1"/>
  <c r="J35" i="1"/>
  <c r="K35" i="1"/>
  <c r="L35" i="1"/>
  <c r="L36" i="1"/>
  <c r="J36" i="1"/>
  <c r="K36" i="1"/>
  <c r="I36" i="1"/>
  <c r="L5264" i="1"/>
  <c r="K5264" i="1"/>
  <c r="K5279" i="1"/>
  <c r="L5279" i="1"/>
  <c r="L5275" i="1"/>
  <c r="K5275" i="1"/>
  <c r="K5277" i="1"/>
  <c r="L5277" i="1"/>
  <c r="L5278" i="1"/>
  <c r="K5278" i="1"/>
  <c r="K5266" i="1"/>
  <c r="L5266" i="1"/>
  <c r="L5262" i="1"/>
  <c r="K5262" i="1"/>
  <c r="K5273" i="1"/>
  <c r="L5273" i="1"/>
  <c r="K5271" i="1"/>
  <c r="L5271" i="1"/>
  <c r="L5269" i="1"/>
  <c r="K5269" i="1"/>
  <c r="L5274" i="1"/>
  <c r="K5274" i="1"/>
  <c r="K5281" i="1"/>
  <c r="L5281" i="1"/>
  <c r="K5272" i="1"/>
  <c r="L5272" i="1"/>
  <c r="K5268" i="1"/>
  <c r="L5268" i="1"/>
  <c r="L5261" i="1"/>
  <c r="K5261" i="1"/>
  <c r="L5265" i="1"/>
  <c r="K5265" i="1"/>
  <c r="L5283" i="1"/>
  <c r="K5283" i="1"/>
  <c r="L5270" i="1"/>
  <c r="K5270" i="1"/>
  <c r="L5276" i="1"/>
  <c r="K5276" i="1"/>
  <c r="L5263" i="1"/>
  <c r="K5263" i="1"/>
  <c r="L5282" i="1"/>
  <c r="K5282" i="1"/>
  <c r="K5260" i="1"/>
  <c r="L5260" i="1"/>
  <c r="L5267" i="1"/>
  <c r="K5267" i="1"/>
  <c r="K5280" i="1"/>
  <c r="L5280" i="1"/>
  <c r="J4394" i="1"/>
  <c r="L4394" i="1"/>
  <c r="K4394" i="1"/>
  <c r="I4394" i="1"/>
  <c r="I4387" i="1"/>
  <c r="K4387" i="1"/>
  <c r="L4387" i="1"/>
  <c r="J4387" i="1"/>
  <c r="K4380" i="1"/>
  <c r="L4380" i="1"/>
  <c r="I4380" i="1"/>
  <c r="I4382" i="1"/>
  <c r="K4382" i="1"/>
  <c r="L4382" i="1"/>
  <c r="J4382" i="1"/>
  <c r="K4373" i="1"/>
  <c r="J4373" i="1"/>
  <c r="I4373" i="1"/>
  <c r="L4373" i="1"/>
  <c r="K4395" i="1"/>
  <c r="L4395" i="1"/>
  <c r="J4395" i="1"/>
  <c r="L4390" i="1"/>
  <c r="J4390" i="1"/>
  <c r="K4390" i="1"/>
  <c r="L4388" i="1"/>
  <c r="I4388" i="1"/>
  <c r="J4388" i="1"/>
  <c r="K4388" i="1"/>
  <c r="K4381" i="1"/>
  <c r="I4381" i="1"/>
  <c r="J4381" i="1"/>
  <c r="L4381" i="1"/>
  <c r="J4372" i="1"/>
  <c r="K4372" i="1"/>
  <c r="L4372" i="1"/>
  <c r="K4393" i="1"/>
  <c r="L4393" i="1"/>
  <c r="I4393" i="1"/>
  <c r="K4392" i="1"/>
  <c r="L4392" i="1"/>
  <c r="J4392" i="1"/>
  <c r="K4374" i="1"/>
  <c r="J4374" i="1"/>
  <c r="L4374" i="1"/>
  <c r="K4378" i="1"/>
  <c r="L4378" i="1"/>
  <c r="J4378" i="1"/>
  <c r="L4375" i="1"/>
  <c r="K4375" i="1"/>
  <c r="I4375" i="1"/>
  <c r="K4385" i="1"/>
  <c r="I4385" i="1"/>
  <c r="J4385" i="1"/>
  <c r="L4385" i="1"/>
  <c r="K4391" i="1"/>
  <c r="I4391" i="1"/>
  <c r="L4391" i="1"/>
  <c r="J4384" i="1"/>
  <c r="K4384" i="1"/>
  <c r="L4384" i="1"/>
  <c r="I4389" i="1"/>
  <c r="J4389" i="1"/>
  <c r="K4389" i="1"/>
  <c r="L4389" i="1"/>
  <c r="K4379" i="1"/>
  <c r="L4379" i="1"/>
  <c r="I4379" i="1"/>
  <c r="J4379" i="1"/>
  <c r="J4376" i="1"/>
  <c r="K4376" i="1"/>
  <c r="L4376" i="1"/>
  <c r="L4377" i="1"/>
  <c r="I4377" i="1"/>
  <c r="J4377" i="1"/>
  <c r="K4377" i="1"/>
  <c r="K4383" i="1"/>
  <c r="I4383" i="1"/>
  <c r="L4383" i="1"/>
  <c r="L4386" i="1"/>
  <c r="J4386" i="1"/>
  <c r="K4386" i="1"/>
  <c r="I1645" i="1"/>
  <c r="L1645" i="1"/>
  <c r="J1645" i="1"/>
  <c r="K1645" i="1"/>
  <c r="K1655" i="1"/>
  <c r="L1655" i="1"/>
  <c r="I1655" i="1"/>
  <c r="J1655" i="1"/>
  <c r="L1651" i="1"/>
  <c r="K1651" i="1"/>
  <c r="I1651" i="1"/>
  <c r="J1651" i="1"/>
  <c r="I1642" i="1"/>
  <c r="K1642" i="1"/>
  <c r="J1642" i="1"/>
  <c r="L1642" i="1"/>
  <c r="I1641" i="1"/>
  <c r="K1641" i="1"/>
  <c r="J1641" i="1"/>
  <c r="L1641" i="1"/>
  <c r="K1650" i="1"/>
  <c r="I1650" i="1"/>
  <c r="J1650" i="1"/>
  <c r="L1650" i="1"/>
  <c r="I1652" i="1"/>
  <c r="K1652" i="1"/>
  <c r="L1652" i="1"/>
  <c r="J1652" i="1"/>
  <c r="J1649" i="1"/>
  <c r="L1649" i="1"/>
  <c r="I1649" i="1"/>
  <c r="K1649" i="1"/>
  <c r="K1639" i="1"/>
  <c r="J1639" i="1"/>
  <c r="L1639" i="1"/>
  <c r="I1639" i="1"/>
  <c r="J1643" i="1"/>
  <c r="K1643" i="1"/>
  <c r="L1643" i="1"/>
  <c r="I1643" i="1"/>
  <c r="L1654" i="1"/>
  <c r="J1654" i="1"/>
  <c r="K1654" i="1"/>
  <c r="I1654" i="1"/>
  <c r="L1647" i="1"/>
  <c r="K1647" i="1"/>
  <c r="J1647" i="1"/>
  <c r="I1647" i="1"/>
  <c r="L1638" i="1"/>
  <c r="I1638" i="1"/>
  <c r="K1638" i="1"/>
  <c r="J1638" i="1"/>
  <c r="L1646" i="1"/>
  <c r="J1646" i="1"/>
  <c r="K1646" i="1"/>
  <c r="I1646" i="1"/>
  <c r="I1653" i="1"/>
  <c r="K1653" i="1"/>
  <c r="L1653" i="1"/>
  <c r="K1659" i="1"/>
  <c r="I1659" i="1"/>
  <c r="J1659" i="1"/>
  <c r="L1659" i="1"/>
  <c r="I1637" i="1"/>
  <c r="L1637" i="1"/>
  <c r="J1637" i="1"/>
  <c r="K1637" i="1"/>
  <c r="L1657" i="1"/>
  <c r="J1657" i="1"/>
  <c r="K1657" i="1"/>
  <c r="I1657" i="1"/>
  <c r="I1658" i="1"/>
  <c r="L1658" i="1"/>
  <c r="J1658" i="1"/>
  <c r="K1658" i="1"/>
  <c r="J1656" i="1"/>
  <c r="I1656" i="1"/>
  <c r="L1656" i="1"/>
  <c r="K1656" i="1"/>
  <c r="J1644" i="1"/>
  <c r="L1644" i="1"/>
  <c r="I1644" i="1"/>
  <c r="K1644" i="1"/>
  <c r="L1636" i="1"/>
  <c r="K1636" i="1"/>
  <c r="I1636" i="1"/>
  <c r="J1636" i="1"/>
  <c r="L1640" i="1"/>
  <c r="I1640" i="1"/>
  <c r="J1640" i="1"/>
  <c r="K1640" i="1"/>
  <c r="L1648" i="1"/>
  <c r="I1648" i="1"/>
  <c r="K1648" i="1"/>
  <c r="J1648" i="1"/>
  <c r="K1316" i="1"/>
  <c r="I1316" i="1"/>
  <c r="L1316" i="1"/>
  <c r="J1316" i="1"/>
  <c r="L1314" i="1"/>
  <c r="J1314" i="1"/>
  <c r="I1314" i="1"/>
  <c r="K1314" i="1"/>
  <c r="K1321" i="1"/>
  <c r="I1321" i="1"/>
  <c r="L1321" i="1"/>
  <c r="K1309" i="1"/>
  <c r="I1309" i="1"/>
  <c r="L1309" i="1"/>
  <c r="I1310" i="1"/>
  <c r="J1310" i="1"/>
  <c r="K1310" i="1"/>
  <c r="L1310" i="1"/>
  <c r="J1311" i="1"/>
  <c r="I1311" i="1"/>
  <c r="L1311" i="1"/>
  <c r="K1311" i="1"/>
  <c r="J1304" i="1"/>
  <c r="L1304" i="1"/>
  <c r="K1304" i="1"/>
  <c r="I1304" i="1"/>
  <c r="K1313" i="1"/>
  <c r="J1313" i="1"/>
  <c r="I1313" i="1"/>
  <c r="L1313" i="1"/>
  <c r="I1319" i="1"/>
  <c r="K1319" i="1"/>
  <c r="J1319" i="1"/>
  <c r="L1319" i="1"/>
  <c r="I1317" i="1"/>
  <c r="K1317" i="1"/>
  <c r="J1317" i="1"/>
  <c r="L1317" i="1"/>
  <c r="L1315" i="1"/>
  <c r="I1315" i="1"/>
  <c r="K1315" i="1"/>
  <c r="J1315" i="1"/>
  <c r="K1303" i="1"/>
  <c r="I1303" i="1"/>
  <c r="J1303" i="1"/>
  <c r="L1303" i="1"/>
  <c r="J1300" i="1"/>
  <c r="I1300" i="1"/>
  <c r="L1300" i="1"/>
  <c r="K1300" i="1"/>
  <c r="I1307" i="1"/>
  <c r="L1307" i="1"/>
  <c r="K1307" i="1"/>
  <c r="J1307" i="1"/>
  <c r="K1322" i="1"/>
  <c r="I1322" i="1"/>
  <c r="L1322" i="1"/>
  <c r="K1312" i="1"/>
  <c r="I1312" i="1"/>
  <c r="J1312" i="1"/>
  <c r="L1312" i="1"/>
  <c r="K1320" i="1"/>
  <c r="L1320" i="1"/>
  <c r="I1320" i="1"/>
  <c r="J1320" i="1"/>
  <c r="J1305" i="1"/>
  <c r="K1305" i="1"/>
  <c r="I1305" i="1"/>
  <c r="L1305" i="1"/>
  <c r="K1302" i="1"/>
  <c r="L1302" i="1"/>
  <c r="J1302" i="1"/>
  <c r="I1302" i="1"/>
  <c r="J1301" i="1"/>
  <c r="I1301" i="1"/>
  <c r="K1301" i="1"/>
  <c r="L1301" i="1"/>
  <c r="I1318" i="1"/>
  <c r="K1318" i="1"/>
  <c r="J1318" i="1"/>
  <c r="L1318" i="1"/>
  <c r="L1323" i="1"/>
  <c r="I1323" i="1"/>
  <c r="K1323" i="1"/>
  <c r="J1323" i="1"/>
  <c r="K1306" i="1"/>
  <c r="I1306" i="1"/>
  <c r="J1306" i="1"/>
  <c r="L1306" i="1"/>
  <c r="I1308" i="1"/>
  <c r="K1308" i="1"/>
  <c r="L1308" i="1"/>
  <c r="J1308" i="1"/>
  <c r="I964" i="1"/>
  <c r="L964" i="1"/>
  <c r="K964" i="1"/>
  <c r="J986" i="1"/>
  <c r="I986" i="1"/>
  <c r="K986" i="1"/>
  <c r="L986" i="1"/>
  <c r="K978" i="1"/>
  <c r="L978" i="1"/>
  <c r="I978" i="1"/>
  <c r="J978" i="1"/>
  <c r="L969" i="1"/>
  <c r="I969" i="1"/>
  <c r="K969" i="1"/>
  <c r="K972" i="1"/>
  <c r="J972" i="1"/>
  <c r="L972" i="1"/>
  <c r="J979" i="1"/>
  <c r="K979" i="1"/>
  <c r="I979" i="1"/>
  <c r="L979" i="1"/>
  <c r="K977" i="1"/>
  <c r="L977" i="1"/>
  <c r="J977" i="1"/>
  <c r="I977" i="1"/>
  <c r="K982" i="1"/>
  <c r="L982" i="1"/>
  <c r="I982" i="1"/>
  <c r="J976" i="1"/>
  <c r="L976" i="1"/>
  <c r="I976" i="1"/>
  <c r="K976" i="1"/>
  <c r="I966" i="1"/>
  <c r="L966" i="1"/>
  <c r="K966" i="1"/>
  <c r="J966" i="1"/>
  <c r="L975" i="1"/>
  <c r="I975" i="1"/>
  <c r="J975" i="1"/>
  <c r="K975" i="1"/>
  <c r="K965" i="1"/>
  <c r="I965" i="1"/>
  <c r="L965" i="1"/>
  <c r="J984" i="1"/>
  <c r="L984" i="1"/>
  <c r="K984" i="1"/>
  <c r="K983" i="1"/>
  <c r="I983" i="1"/>
  <c r="L983" i="1"/>
  <c r="K967" i="1"/>
  <c r="J967" i="1"/>
  <c r="L967" i="1"/>
  <c r="I967" i="1"/>
  <c r="K970" i="1"/>
  <c r="I970" i="1"/>
  <c r="L970" i="1"/>
  <c r="K974" i="1"/>
  <c r="L974" i="1"/>
  <c r="J974" i="1"/>
  <c r="I971" i="1"/>
  <c r="J971" i="1"/>
  <c r="L971" i="1"/>
  <c r="K971" i="1"/>
  <c r="J980" i="1"/>
  <c r="L980" i="1"/>
  <c r="I980" i="1"/>
  <c r="K980" i="1"/>
  <c r="I985" i="1"/>
  <c r="K985" i="1"/>
  <c r="L985" i="1"/>
  <c r="J985" i="1"/>
  <c r="I987" i="1"/>
  <c r="J987" i="1"/>
  <c r="L987" i="1"/>
  <c r="K987" i="1"/>
  <c r="J968" i="1"/>
  <c r="L968" i="1"/>
  <c r="K968" i="1"/>
  <c r="I981" i="1"/>
  <c r="J981" i="1"/>
  <c r="L981" i="1"/>
  <c r="K981" i="1"/>
  <c r="I973" i="1"/>
  <c r="L973" i="1"/>
  <c r="K973" i="1"/>
  <c r="J973" i="1"/>
  <c r="I3844" i="1"/>
  <c r="J3844" i="1"/>
  <c r="L3844" i="1"/>
  <c r="K3844" i="1"/>
  <c r="L3862" i="1"/>
  <c r="K3862" i="1"/>
  <c r="J3862" i="1"/>
  <c r="I3862" i="1"/>
  <c r="K3856" i="1"/>
  <c r="L3856" i="1"/>
  <c r="I3856" i="1"/>
  <c r="J3856" i="1"/>
  <c r="I3855" i="1"/>
  <c r="L3855" i="1"/>
  <c r="J3855" i="1"/>
  <c r="K3855" i="1"/>
  <c r="L3861" i="1"/>
  <c r="I3861" i="1"/>
  <c r="K3861" i="1"/>
  <c r="J3861" i="1"/>
  <c r="K3854" i="1"/>
  <c r="L3854" i="1"/>
  <c r="I3854" i="1"/>
  <c r="J3854" i="1"/>
  <c r="K3859" i="1"/>
  <c r="I3859" i="1"/>
  <c r="L3859" i="1"/>
  <c r="K3863" i="1"/>
  <c r="I3863" i="1"/>
  <c r="J3863" i="1"/>
  <c r="L3863" i="1"/>
  <c r="I3851" i="1"/>
  <c r="J3851" i="1"/>
  <c r="K3851" i="1"/>
  <c r="L3851" i="1"/>
  <c r="K3866" i="1"/>
  <c r="J3866" i="1"/>
  <c r="L3866" i="1"/>
  <c r="I3866" i="1"/>
  <c r="L3853" i="1"/>
  <c r="J3853" i="1"/>
  <c r="K3853" i="1"/>
  <c r="I3853" i="1"/>
  <c r="I3845" i="1"/>
  <c r="J3845" i="1"/>
  <c r="K3845" i="1"/>
  <c r="L3845" i="1"/>
  <c r="K3849" i="1"/>
  <c r="L3849" i="1"/>
  <c r="J3849" i="1"/>
  <c r="I3849" i="1"/>
  <c r="K3846" i="1"/>
  <c r="L3846" i="1"/>
  <c r="J3846" i="1"/>
  <c r="I3846" i="1"/>
  <c r="L3864" i="1"/>
  <c r="I3864" i="1"/>
  <c r="K3864" i="1"/>
  <c r="J3864" i="1"/>
  <c r="K3857" i="1"/>
  <c r="L3857" i="1"/>
  <c r="J3857" i="1"/>
  <c r="I3857" i="1"/>
  <c r="J3847" i="1"/>
  <c r="L3847" i="1"/>
  <c r="K3847" i="1"/>
  <c r="I3847" i="1"/>
  <c r="K3848" i="1"/>
  <c r="L3848" i="1"/>
  <c r="I3848" i="1"/>
  <c r="J3848" i="1"/>
  <c r="L3865" i="1"/>
  <c r="K3865" i="1"/>
  <c r="I3865" i="1"/>
  <c r="J3865" i="1"/>
  <c r="J3852" i="1"/>
  <c r="K3852" i="1"/>
  <c r="L3852" i="1"/>
  <c r="I3852" i="1"/>
  <c r="I3850" i="1"/>
  <c r="J3850" i="1"/>
  <c r="L3850" i="1"/>
  <c r="K3850" i="1"/>
  <c r="I3858" i="1"/>
  <c r="J3858" i="1"/>
  <c r="K3858" i="1"/>
  <c r="L3858" i="1"/>
  <c r="K3860" i="1"/>
  <c r="L3860" i="1"/>
  <c r="J3860" i="1"/>
  <c r="I3860" i="1"/>
  <c r="J3867" i="1"/>
  <c r="L3867" i="1"/>
  <c r="K3867" i="1"/>
  <c r="I3867" i="1"/>
  <c r="L4575" i="1"/>
  <c r="K4575" i="1"/>
  <c r="L4565" i="1"/>
  <c r="K4565" i="1"/>
  <c r="K4584" i="1"/>
  <c r="L4584" i="1"/>
  <c r="K4586" i="1"/>
  <c r="L4586" i="1"/>
  <c r="K4578" i="1"/>
  <c r="L4578" i="1"/>
  <c r="K4579" i="1"/>
  <c r="L4579" i="1"/>
  <c r="K4569" i="1"/>
  <c r="L4569" i="1"/>
  <c r="K4582" i="1"/>
  <c r="L4582" i="1"/>
  <c r="L4566" i="1"/>
  <c r="K4566" i="1"/>
  <c r="K4587" i="1"/>
  <c r="L4587" i="1"/>
  <c r="K4567" i="1"/>
  <c r="L4567" i="1"/>
  <c r="L4570" i="1"/>
  <c r="K4570" i="1"/>
  <c r="L4572" i="1"/>
  <c r="K4572" i="1"/>
  <c r="L4581" i="1"/>
  <c r="K4581" i="1"/>
  <c r="L4585" i="1"/>
  <c r="K4585" i="1"/>
  <c r="L4583" i="1"/>
  <c r="K4583" i="1"/>
  <c r="K4577" i="1"/>
  <c r="L4577" i="1"/>
  <c r="K4571" i="1"/>
  <c r="L4571" i="1"/>
  <c r="L4576" i="1"/>
  <c r="K4576" i="1"/>
  <c r="L4568" i="1"/>
  <c r="K4568" i="1"/>
  <c r="K4574" i="1"/>
  <c r="L4574" i="1"/>
  <c r="L4580" i="1"/>
  <c r="K4580" i="1"/>
  <c r="K4564" i="1"/>
  <c r="L4564" i="1"/>
  <c r="K4573" i="1"/>
  <c r="L4573" i="1"/>
  <c r="J1948" i="1"/>
  <c r="I1948" i="1"/>
  <c r="K1948" i="1"/>
  <c r="L1948" i="1"/>
  <c r="J1968" i="1"/>
  <c r="I1968" i="1"/>
  <c r="K1968" i="1"/>
  <c r="L1968" i="1"/>
  <c r="L1957" i="1"/>
  <c r="K1957" i="1"/>
  <c r="J1957" i="1"/>
  <c r="I1957" i="1"/>
  <c r="J1962" i="1"/>
  <c r="I1962" i="1"/>
  <c r="L1962" i="1"/>
  <c r="K1962" i="1"/>
  <c r="I1963" i="1"/>
  <c r="K1963" i="1"/>
  <c r="J1963" i="1"/>
  <c r="L1963" i="1"/>
  <c r="I1952" i="1"/>
  <c r="L1952" i="1"/>
  <c r="K1952" i="1"/>
  <c r="J1952" i="1"/>
  <c r="K1950" i="1"/>
  <c r="I1950" i="1"/>
  <c r="J1950" i="1"/>
  <c r="L1950" i="1"/>
  <c r="L1954" i="1"/>
  <c r="J1954" i="1"/>
  <c r="K1954" i="1"/>
  <c r="I1954" i="1"/>
  <c r="J1964" i="1"/>
  <c r="L1964" i="1"/>
  <c r="I1964" i="1"/>
  <c r="K1964" i="1"/>
  <c r="K1966" i="1"/>
  <c r="L1966" i="1"/>
  <c r="J1966" i="1"/>
  <c r="I1966" i="1"/>
  <c r="K1955" i="1"/>
  <c r="L1955" i="1"/>
  <c r="J1955" i="1"/>
  <c r="I1955" i="1"/>
  <c r="I1967" i="1"/>
  <c r="L1967" i="1"/>
  <c r="J1967" i="1"/>
  <c r="K1967" i="1"/>
  <c r="K1951" i="1"/>
  <c r="J1951" i="1"/>
  <c r="L1951" i="1"/>
  <c r="I1951" i="1"/>
  <c r="I1953" i="1"/>
  <c r="J1953" i="1"/>
  <c r="L1953" i="1"/>
  <c r="K1953" i="1"/>
  <c r="K1970" i="1"/>
  <c r="L1970" i="1"/>
  <c r="J1970" i="1"/>
  <c r="I1970" i="1"/>
  <c r="I1965" i="1"/>
  <c r="L1965" i="1"/>
  <c r="K1965" i="1"/>
  <c r="J1965" i="1"/>
  <c r="L1949" i="1"/>
  <c r="I1949" i="1"/>
  <c r="K1949" i="1"/>
  <c r="J1949" i="1"/>
  <c r="J1960" i="1"/>
  <c r="K1960" i="1"/>
  <c r="I1960" i="1"/>
  <c r="L1960" i="1"/>
  <c r="J1971" i="1"/>
  <c r="L1971" i="1"/>
  <c r="K1971" i="1"/>
  <c r="I1971" i="1"/>
  <c r="I1958" i="1"/>
  <c r="L1958" i="1"/>
  <c r="J1958" i="1"/>
  <c r="K1958" i="1"/>
  <c r="K1956" i="1"/>
  <c r="L1956" i="1"/>
  <c r="I1956" i="1"/>
  <c r="J1956" i="1"/>
  <c r="J1959" i="1"/>
  <c r="L1959" i="1"/>
  <c r="K1959" i="1"/>
  <c r="I1959" i="1"/>
  <c r="J1961" i="1"/>
  <c r="L1961" i="1"/>
  <c r="I1961" i="1"/>
  <c r="K1961" i="1"/>
  <c r="L1969" i="1"/>
  <c r="J1969" i="1"/>
  <c r="I1969" i="1"/>
  <c r="K1969" i="1"/>
  <c r="L171" i="1"/>
  <c r="I171" i="1"/>
  <c r="K171" i="1"/>
  <c r="J171" i="1"/>
  <c r="L158" i="1"/>
  <c r="K158" i="1"/>
  <c r="J158" i="1"/>
  <c r="L165" i="1"/>
  <c r="I165" i="1"/>
  <c r="K165" i="1"/>
  <c r="J165" i="1"/>
  <c r="I157" i="1"/>
  <c r="K157" i="1"/>
  <c r="L157" i="1"/>
  <c r="J157" i="1"/>
  <c r="I167" i="1"/>
  <c r="K167" i="1"/>
  <c r="L167" i="1"/>
  <c r="J167" i="1"/>
  <c r="L168" i="1"/>
  <c r="J168" i="1"/>
  <c r="I168" i="1"/>
  <c r="K168" i="1"/>
  <c r="I156" i="1"/>
  <c r="L156" i="1"/>
  <c r="K156" i="1"/>
  <c r="J156" i="1"/>
  <c r="J154" i="1"/>
  <c r="I154" i="1"/>
  <c r="K154" i="1"/>
  <c r="L154" i="1"/>
  <c r="L155" i="1"/>
  <c r="J155" i="1"/>
  <c r="I155" i="1"/>
  <c r="K155" i="1"/>
  <c r="J163" i="1"/>
  <c r="I163" i="1"/>
  <c r="K163" i="1"/>
  <c r="L163" i="1"/>
  <c r="K159" i="1"/>
  <c r="J159" i="1"/>
  <c r="L159" i="1"/>
  <c r="I159" i="1"/>
  <c r="I149" i="1"/>
  <c r="K149" i="1"/>
  <c r="J149" i="1"/>
  <c r="L149" i="1"/>
  <c r="K164" i="1"/>
  <c r="I164" i="1"/>
  <c r="J164" i="1"/>
  <c r="L164" i="1"/>
  <c r="L148" i="1"/>
  <c r="I148" i="1"/>
  <c r="J148" i="1"/>
  <c r="K148" i="1"/>
  <c r="J150" i="1"/>
  <c r="L150" i="1"/>
  <c r="K150" i="1"/>
  <c r="K170" i="1"/>
  <c r="J170" i="1"/>
  <c r="L170" i="1"/>
  <c r="L160" i="1"/>
  <c r="I160" i="1"/>
  <c r="K160" i="1"/>
  <c r="J160" i="1"/>
  <c r="K162" i="1"/>
  <c r="I162" i="1"/>
  <c r="J162" i="1"/>
  <c r="L162" i="1"/>
  <c r="L169" i="1"/>
  <c r="K169" i="1"/>
  <c r="I169" i="1"/>
  <c r="J169" i="1"/>
  <c r="K151" i="1"/>
  <c r="J151" i="1"/>
  <c r="I151" i="1"/>
  <c r="L151" i="1"/>
  <c r="J153" i="1"/>
  <c r="I153" i="1"/>
  <c r="L153" i="1"/>
  <c r="K153" i="1"/>
  <c r="K152" i="1"/>
  <c r="L152" i="1"/>
  <c r="J152" i="1"/>
  <c r="I152" i="1"/>
  <c r="J161" i="1"/>
  <c r="I161" i="1"/>
  <c r="L161" i="1"/>
  <c r="K161" i="1"/>
  <c r="L166" i="1"/>
  <c r="J166" i="1"/>
  <c r="I166" i="1"/>
  <c r="K166" i="1"/>
  <c r="J434" i="1"/>
  <c r="I434" i="1"/>
  <c r="K434" i="1"/>
  <c r="L434" i="1"/>
  <c r="K424" i="1"/>
  <c r="I424" i="1"/>
  <c r="L424" i="1"/>
  <c r="J424" i="1"/>
  <c r="I425" i="1"/>
  <c r="J425" i="1"/>
  <c r="L425" i="1"/>
  <c r="K425" i="1"/>
  <c r="L412" i="1"/>
  <c r="I412" i="1"/>
  <c r="J412" i="1"/>
  <c r="K412" i="1"/>
  <c r="L429" i="1"/>
  <c r="K429" i="1"/>
  <c r="J429" i="1"/>
  <c r="I429" i="1"/>
  <c r="I428" i="1"/>
  <c r="L428" i="1"/>
  <c r="K428" i="1"/>
  <c r="J427" i="1"/>
  <c r="I427" i="1"/>
  <c r="L427" i="1"/>
  <c r="K427" i="1"/>
  <c r="J421" i="1"/>
  <c r="L421" i="1"/>
  <c r="K421" i="1"/>
  <c r="I421" i="1"/>
  <c r="K430" i="1"/>
  <c r="J430" i="1"/>
  <c r="L430" i="1"/>
  <c r="I430" i="1"/>
  <c r="J415" i="1"/>
  <c r="L415" i="1"/>
  <c r="I415" i="1"/>
  <c r="K415" i="1"/>
  <c r="K417" i="1"/>
  <c r="I417" i="1"/>
  <c r="L417" i="1"/>
  <c r="J417" i="1"/>
  <c r="L423" i="1"/>
  <c r="J423" i="1"/>
  <c r="K423" i="1"/>
  <c r="I423" i="1"/>
  <c r="L426" i="1"/>
  <c r="I426" i="1"/>
  <c r="K426" i="1"/>
  <c r="J426" i="1"/>
  <c r="I413" i="1"/>
  <c r="L413" i="1"/>
  <c r="J413" i="1"/>
  <c r="K413" i="1"/>
  <c r="K419" i="1"/>
  <c r="J419" i="1"/>
  <c r="L419" i="1"/>
  <c r="I419" i="1"/>
  <c r="J416" i="1"/>
  <c r="L416" i="1"/>
  <c r="K416" i="1"/>
  <c r="K433" i="1"/>
  <c r="J433" i="1"/>
  <c r="L433" i="1"/>
  <c r="I433" i="1"/>
  <c r="K418" i="1"/>
  <c r="L418" i="1"/>
  <c r="J418" i="1"/>
  <c r="K435" i="1"/>
  <c r="L435" i="1"/>
  <c r="J435" i="1"/>
  <c r="I435" i="1"/>
  <c r="K432" i="1"/>
  <c r="L432" i="1"/>
  <c r="J432" i="1"/>
  <c r="J414" i="1"/>
  <c r="I414" i="1"/>
  <c r="L414" i="1"/>
  <c r="K414" i="1"/>
  <c r="L431" i="1"/>
  <c r="I431" i="1"/>
  <c r="J431" i="1"/>
  <c r="K431" i="1"/>
  <c r="J422" i="1"/>
  <c r="K422" i="1"/>
  <c r="L422" i="1"/>
  <c r="L420" i="1"/>
  <c r="I420" i="1"/>
  <c r="K420" i="1"/>
  <c r="J420" i="1"/>
  <c r="L5012" i="1"/>
  <c r="K5012" i="1"/>
  <c r="L5018" i="1"/>
  <c r="K5018" i="1"/>
  <c r="K5004" i="1"/>
  <c r="L5004" i="1"/>
  <c r="K5009" i="1"/>
  <c r="L5009" i="1"/>
  <c r="L4999" i="1"/>
  <c r="K4999" i="1"/>
  <c r="K5016" i="1"/>
  <c r="L5016" i="1"/>
  <c r="K5019" i="1"/>
  <c r="L5019" i="1"/>
  <c r="K5008" i="1"/>
  <c r="L5008" i="1"/>
  <c r="K5003" i="1"/>
  <c r="L5003" i="1"/>
  <c r="L4996" i="1"/>
  <c r="K4996" i="1"/>
  <c r="L5013" i="1"/>
  <c r="K5013" i="1"/>
  <c r="L4998" i="1"/>
  <c r="K4998" i="1"/>
  <c r="K5005" i="1"/>
  <c r="L5005" i="1"/>
  <c r="K5017" i="1"/>
  <c r="L5017" i="1"/>
  <c r="L5007" i="1"/>
  <c r="K5007" i="1"/>
  <c r="L5002" i="1"/>
  <c r="K5002" i="1"/>
  <c r="L4997" i="1"/>
  <c r="K4997" i="1"/>
  <c r="K5014" i="1"/>
  <c r="L5014" i="1"/>
  <c r="L5010" i="1"/>
  <c r="K5010" i="1"/>
  <c r="K5015" i="1"/>
  <c r="L5015" i="1"/>
  <c r="K5001" i="1"/>
  <c r="L5001" i="1"/>
  <c r="L5000" i="1"/>
  <c r="K5000" i="1"/>
  <c r="K5006" i="1"/>
  <c r="L5006" i="1"/>
  <c r="L5011" i="1"/>
  <c r="K5011" i="1"/>
  <c r="K1795" i="1"/>
  <c r="I1795" i="1"/>
  <c r="L1795" i="1"/>
  <c r="I1790" i="1"/>
  <c r="K1790" i="1"/>
  <c r="J1790" i="1"/>
  <c r="L1790" i="1"/>
  <c r="K1800" i="1"/>
  <c r="L1800" i="1"/>
  <c r="I1800" i="1"/>
  <c r="J1800" i="1"/>
  <c r="K1784" i="1"/>
  <c r="J1784" i="1"/>
  <c r="L1784" i="1"/>
  <c r="I1784" i="1"/>
  <c r="I1789" i="1"/>
  <c r="J1789" i="1"/>
  <c r="L1789" i="1"/>
  <c r="K1789" i="1"/>
  <c r="J1794" i="1"/>
  <c r="L1794" i="1"/>
  <c r="K1794" i="1"/>
  <c r="K1791" i="1"/>
  <c r="L1791" i="1"/>
  <c r="J1791" i="1"/>
  <c r="I1791" i="1"/>
  <c r="J1801" i="1"/>
  <c r="K1801" i="1"/>
  <c r="L1801" i="1"/>
  <c r="I1801" i="1"/>
  <c r="K1781" i="1"/>
  <c r="I1781" i="1"/>
  <c r="L1781" i="1"/>
  <c r="J1781" i="1"/>
  <c r="I1802" i="1"/>
  <c r="L1802" i="1"/>
  <c r="K1802" i="1"/>
  <c r="J1802" i="1"/>
  <c r="K1787" i="1"/>
  <c r="I1787" i="1"/>
  <c r="J1787" i="1"/>
  <c r="L1787" i="1"/>
  <c r="L1780" i="1"/>
  <c r="J1780" i="1"/>
  <c r="I1780" i="1"/>
  <c r="K1780" i="1"/>
  <c r="K1797" i="1"/>
  <c r="J1797" i="1"/>
  <c r="L1797" i="1"/>
  <c r="I1797" i="1"/>
  <c r="J1785" i="1"/>
  <c r="L1785" i="1"/>
  <c r="K1785" i="1"/>
  <c r="I1785" i="1"/>
  <c r="K1798" i="1"/>
  <c r="L1798" i="1"/>
  <c r="I1798" i="1"/>
  <c r="J1798" i="1"/>
  <c r="K1799" i="1"/>
  <c r="I1799" i="1"/>
  <c r="L1799" i="1"/>
  <c r="J1799" i="1"/>
  <c r="I1788" i="1"/>
  <c r="K1788" i="1"/>
  <c r="L1788" i="1"/>
  <c r="J1788" i="1"/>
  <c r="I1792" i="1"/>
  <c r="K1792" i="1"/>
  <c r="L1792" i="1"/>
  <c r="J1792" i="1"/>
  <c r="I1803" i="1"/>
  <c r="L1803" i="1"/>
  <c r="K1803" i="1"/>
  <c r="J1803" i="1"/>
  <c r="L1786" i="1"/>
  <c r="J1786" i="1"/>
  <c r="I1786" i="1"/>
  <c r="K1786" i="1"/>
  <c r="L1796" i="1"/>
  <c r="I1796" i="1"/>
  <c r="J1796" i="1"/>
  <c r="K1796" i="1"/>
  <c r="K1782" i="1"/>
  <c r="J1782" i="1"/>
  <c r="L1782" i="1"/>
  <c r="I1782" i="1"/>
  <c r="K1793" i="1"/>
  <c r="L1793" i="1"/>
  <c r="J1793" i="1"/>
  <c r="I1793" i="1"/>
  <c r="I1783" i="1"/>
  <c r="L1783" i="1"/>
  <c r="J1783" i="1"/>
  <c r="K1783" i="1"/>
  <c r="L795" i="1"/>
  <c r="J795" i="1"/>
  <c r="K795" i="1"/>
  <c r="I795" i="1"/>
  <c r="J791" i="1"/>
  <c r="L791" i="1"/>
  <c r="I791" i="1"/>
  <c r="K791" i="1"/>
  <c r="I792" i="1"/>
  <c r="L792" i="1"/>
  <c r="J792" i="1"/>
  <c r="K792" i="1"/>
  <c r="L778" i="1"/>
  <c r="K778" i="1"/>
  <c r="J778" i="1"/>
  <c r="I778" i="1"/>
  <c r="L785" i="1"/>
  <c r="I785" i="1"/>
  <c r="K785" i="1"/>
  <c r="J785" i="1"/>
  <c r="K779" i="1"/>
  <c r="L779" i="1"/>
  <c r="J779" i="1"/>
  <c r="K777" i="1"/>
  <c r="L777" i="1"/>
  <c r="J777" i="1"/>
  <c r="I777" i="1"/>
  <c r="L772" i="1"/>
  <c r="J772" i="1"/>
  <c r="I772" i="1"/>
  <c r="K772" i="1"/>
  <c r="L775" i="1"/>
  <c r="J775" i="1"/>
  <c r="K775" i="1"/>
  <c r="I775" i="1"/>
  <c r="K773" i="1"/>
  <c r="J773" i="1"/>
  <c r="L773" i="1"/>
  <c r="I773" i="1"/>
  <c r="L783" i="1"/>
  <c r="J783" i="1"/>
  <c r="I783" i="1"/>
  <c r="K783" i="1"/>
  <c r="L786" i="1"/>
  <c r="K786" i="1"/>
  <c r="J786" i="1"/>
  <c r="K790" i="1"/>
  <c r="J790" i="1"/>
  <c r="L790" i="1"/>
  <c r="I790" i="1"/>
  <c r="J776" i="1"/>
  <c r="I776" i="1"/>
  <c r="L776" i="1"/>
  <c r="K776" i="1"/>
  <c r="I780" i="1"/>
  <c r="J780" i="1"/>
  <c r="K780" i="1"/>
  <c r="L780" i="1"/>
  <c r="L784" i="1"/>
  <c r="J784" i="1"/>
  <c r="K784" i="1"/>
  <c r="I784" i="1"/>
  <c r="L782" i="1"/>
  <c r="J782" i="1"/>
  <c r="I782" i="1"/>
  <c r="K782" i="1"/>
  <c r="I781" i="1"/>
  <c r="J781" i="1"/>
  <c r="L781" i="1"/>
  <c r="K781" i="1"/>
  <c r="I789" i="1"/>
  <c r="L789" i="1"/>
  <c r="J789" i="1"/>
  <c r="K789" i="1"/>
  <c r="I787" i="1"/>
  <c r="K787" i="1"/>
  <c r="L787" i="1"/>
  <c r="J787" i="1"/>
  <c r="I774" i="1"/>
  <c r="K774" i="1"/>
  <c r="L774" i="1"/>
  <c r="J774" i="1"/>
  <c r="L788" i="1"/>
  <c r="J788" i="1"/>
  <c r="K788" i="1"/>
  <c r="I788" i="1"/>
  <c r="L793" i="1"/>
  <c r="K793" i="1"/>
  <c r="I793" i="1"/>
  <c r="J793" i="1"/>
  <c r="I794" i="1"/>
  <c r="L794" i="1"/>
  <c r="J794" i="1"/>
  <c r="K794" i="1"/>
  <c r="J3472" i="1"/>
  <c r="K3472" i="1"/>
  <c r="L3472" i="1"/>
  <c r="I3472" i="1"/>
  <c r="I3479" i="1"/>
  <c r="J3479" i="1"/>
  <c r="K3479" i="1"/>
  <c r="L3479" i="1"/>
  <c r="K3478" i="1"/>
  <c r="L3478" i="1"/>
  <c r="I3478" i="1"/>
  <c r="J3478" i="1"/>
  <c r="I3476" i="1"/>
  <c r="L3476" i="1"/>
  <c r="J3476" i="1"/>
  <c r="K3476" i="1"/>
  <c r="K3468" i="1"/>
  <c r="I3468" i="1"/>
  <c r="L3468" i="1"/>
  <c r="J3468" i="1"/>
  <c r="I3463" i="1"/>
  <c r="L3463" i="1"/>
  <c r="J3463" i="1"/>
  <c r="K3463" i="1"/>
  <c r="L3473" i="1"/>
  <c r="I3473" i="1"/>
  <c r="J3473" i="1"/>
  <c r="K3473" i="1"/>
  <c r="L3477" i="1"/>
  <c r="J3477" i="1"/>
  <c r="I3477" i="1"/>
  <c r="K3477" i="1"/>
  <c r="J3470" i="1"/>
  <c r="L3470" i="1"/>
  <c r="K3470" i="1"/>
  <c r="I3470" i="1"/>
  <c r="K3462" i="1"/>
  <c r="I3462" i="1"/>
  <c r="L3462" i="1"/>
  <c r="J3462" i="1"/>
  <c r="I3482" i="1"/>
  <c r="J3482" i="1"/>
  <c r="L3482" i="1"/>
  <c r="K3482" i="1"/>
  <c r="L3460" i="1"/>
  <c r="J3460" i="1"/>
  <c r="K3460" i="1"/>
  <c r="I3460" i="1"/>
  <c r="I3469" i="1"/>
  <c r="K3469" i="1"/>
  <c r="L3469" i="1"/>
  <c r="L3475" i="1"/>
  <c r="I3475" i="1"/>
  <c r="K3475" i="1"/>
  <c r="J3475" i="1"/>
  <c r="L3480" i="1"/>
  <c r="I3480" i="1"/>
  <c r="J3480" i="1"/>
  <c r="K3480" i="1"/>
  <c r="J3465" i="1"/>
  <c r="K3465" i="1"/>
  <c r="I3465" i="1"/>
  <c r="L3465" i="1"/>
  <c r="J3483" i="1"/>
  <c r="I3483" i="1"/>
  <c r="K3483" i="1"/>
  <c r="L3483" i="1"/>
  <c r="J3466" i="1"/>
  <c r="I3466" i="1"/>
  <c r="K3466" i="1"/>
  <c r="L3466" i="1"/>
  <c r="L3474" i="1"/>
  <c r="K3474" i="1"/>
  <c r="I3474" i="1"/>
  <c r="J3474" i="1"/>
  <c r="I3464" i="1"/>
  <c r="L3464" i="1"/>
  <c r="J3464" i="1"/>
  <c r="K3464" i="1"/>
  <c r="J3467" i="1"/>
  <c r="I3467" i="1"/>
  <c r="L3467" i="1"/>
  <c r="K3467" i="1"/>
  <c r="L3481" i="1"/>
  <c r="I3481" i="1"/>
  <c r="K3481" i="1"/>
  <c r="J3481" i="1"/>
  <c r="K3461" i="1"/>
  <c r="J3461" i="1"/>
  <c r="I3461" i="1"/>
  <c r="L3461" i="1"/>
  <c r="L3471" i="1"/>
  <c r="J3471" i="1"/>
  <c r="I3471" i="1"/>
  <c r="K3471" i="1"/>
  <c r="L5151" i="1"/>
  <c r="K5151" i="1"/>
  <c r="L5154" i="1"/>
  <c r="K5154" i="1"/>
  <c r="K5143" i="1"/>
  <c r="L5143" i="1"/>
  <c r="K5157" i="1"/>
  <c r="L5157" i="1"/>
  <c r="K5144" i="1"/>
  <c r="L5144" i="1"/>
  <c r="L5161" i="1"/>
  <c r="K5161" i="1"/>
  <c r="L5158" i="1"/>
  <c r="K5158" i="1"/>
  <c r="K5147" i="1"/>
  <c r="L5147" i="1"/>
  <c r="L5162" i="1"/>
  <c r="K5162" i="1"/>
  <c r="L5148" i="1"/>
  <c r="K5148" i="1"/>
  <c r="L5156" i="1"/>
  <c r="K5156" i="1"/>
  <c r="L5146" i="1"/>
  <c r="K5146" i="1"/>
  <c r="L5145" i="1"/>
  <c r="K5145" i="1"/>
  <c r="K5159" i="1"/>
  <c r="L5159" i="1"/>
  <c r="K5155" i="1"/>
  <c r="L5155" i="1"/>
  <c r="L5150" i="1"/>
  <c r="K5150" i="1"/>
  <c r="L5149" i="1"/>
  <c r="K5149" i="1"/>
  <c r="L5142" i="1"/>
  <c r="K5142" i="1"/>
  <c r="L5153" i="1"/>
  <c r="K5153" i="1"/>
  <c r="K5141" i="1"/>
  <c r="L5141" i="1"/>
  <c r="L5152" i="1"/>
  <c r="K5152" i="1"/>
  <c r="K5163" i="1"/>
  <c r="L5163" i="1"/>
  <c r="K5160" i="1"/>
  <c r="L5160" i="1"/>
  <c r="K5140" i="1"/>
  <c r="L5140" i="1"/>
  <c r="K5195" i="1"/>
  <c r="L5195" i="1"/>
  <c r="L5202" i="1"/>
  <c r="K5202" i="1"/>
  <c r="K5211" i="1"/>
  <c r="L5211" i="1"/>
  <c r="L5201" i="1"/>
  <c r="K5201" i="1"/>
  <c r="K5190" i="1"/>
  <c r="L5190" i="1"/>
  <c r="K5188" i="1"/>
  <c r="L5188" i="1"/>
  <c r="K5199" i="1"/>
  <c r="L5199" i="1"/>
  <c r="L5192" i="1"/>
  <c r="K5192" i="1"/>
  <c r="K5194" i="1"/>
  <c r="L5194" i="1"/>
  <c r="K5209" i="1"/>
  <c r="L5209" i="1"/>
  <c r="K5208" i="1"/>
  <c r="L5208" i="1"/>
  <c r="L5189" i="1"/>
  <c r="K5189" i="1"/>
  <c r="L5205" i="1"/>
  <c r="K5205" i="1"/>
  <c r="L5191" i="1"/>
  <c r="K5191" i="1"/>
  <c r="K5203" i="1"/>
  <c r="L5203" i="1"/>
  <c r="K5200" i="1"/>
  <c r="L5200" i="1"/>
  <c r="L5207" i="1"/>
  <c r="K5207" i="1"/>
  <c r="K5206" i="1"/>
  <c r="L5206" i="1"/>
  <c r="K5196" i="1"/>
  <c r="L5196" i="1"/>
  <c r="K5193" i="1"/>
  <c r="L5193" i="1"/>
  <c r="K5197" i="1"/>
  <c r="L5197" i="1"/>
  <c r="K5204" i="1"/>
  <c r="L5204" i="1"/>
  <c r="K5198" i="1"/>
  <c r="L5198" i="1"/>
  <c r="L5210" i="1"/>
  <c r="K5210" i="1"/>
  <c r="J1724" i="1"/>
  <c r="L1724" i="1"/>
  <c r="I1724" i="1"/>
  <c r="K1724" i="1"/>
  <c r="L1723" i="1"/>
  <c r="K1723" i="1"/>
  <c r="J1723" i="1"/>
  <c r="I1723" i="1"/>
  <c r="K1717" i="1"/>
  <c r="I1717" i="1"/>
  <c r="L1717" i="1"/>
  <c r="J1717" i="1"/>
  <c r="L1713" i="1"/>
  <c r="K1713" i="1"/>
  <c r="I1713" i="1"/>
  <c r="J1713" i="1"/>
  <c r="K1715" i="1"/>
  <c r="I1715" i="1"/>
  <c r="J1715" i="1"/>
  <c r="L1715" i="1"/>
  <c r="I1716" i="1"/>
  <c r="K1716" i="1"/>
  <c r="J1716" i="1"/>
  <c r="L1716" i="1"/>
  <c r="L1725" i="1"/>
  <c r="J1725" i="1"/>
  <c r="I1725" i="1"/>
  <c r="K1725" i="1"/>
  <c r="L1710" i="1"/>
  <c r="K1710" i="1"/>
  <c r="J1710" i="1"/>
  <c r="I1710" i="1"/>
  <c r="J1729" i="1"/>
  <c r="I1729" i="1"/>
  <c r="L1729" i="1"/>
  <c r="K1729" i="1"/>
  <c r="L1722" i="1"/>
  <c r="K1722" i="1"/>
  <c r="I1722" i="1"/>
  <c r="J1722" i="1"/>
  <c r="L1714" i="1"/>
  <c r="I1714" i="1"/>
  <c r="J1714" i="1"/>
  <c r="K1714" i="1"/>
  <c r="K1712" i="1"/>
  <c r="L1712" i="1"/>
  <c r="I1712" i="1"/>
  <c r="J1712" i="1"/>
  <c r="K1720" i="1"/>
  <c r="L1720" i="1"/>
  <c r="I1720" i="1"/>
  <c r="J1720" i="1"/>
  <c r="I1719" i="1"/>
  <c r="L1719" i="1"/>
  <c r="J1719" i="1"/>
  <c r="K1719" i="1"/>
  <c r="L1721" i="1"/>
  <c r="I1721" i="1"/>
  <c r="J1721" i="1"/>
  <c r="K1721" i="1"/>
  <c r="I1730" i="1"/>
  <c r="L1730" i="1"/>
  <c r="J1730" i="1"/>
  <c r="K1730" i="1"/>
  <c r="I1727" i="1"/>
  <c r="J1727" i="1"/>
  <c r="K1727" i="1"/>
  <c r="L1727" i="1"/>
  <c r="J1711" i="1"/>
  <c r="L1711" i="1"/>
  <c r="I1711" i="1"/>
  <c r="K1711" i="1"/>
  <c r="I1731" i="1"/>
  <c r="K1731" i="1"/>
  <c r="J1731" i="1"/>
  <c r="L1731" i="1"/>
  <c r="L1709" i="1"/>
  <c r="J1709" i="1"/>
  <c r="I1709" i="1"/>
  <c r="K1709" i="1"/>
  <c r="I1718" i="1"/>
  <c r="J1718" i="1"/>
  <c r="K1718" i="1"/>
  <c r="L1718" i="1"/>
  <c r="I1728" i="1"/>
  <c r="J1728" i="1"/>
  <c r="K1728" i="1"/>
  <c r="L1728" i="1"/>
  <c r="I1726" i="1"/>
  <c r="K1726" i="1"/>
  <c r="J1726" i="1"/>
  <c r="L1726" i="1"/>
  <c r="J1708" i="1"/>
  <c r="L1708" i="1"/>
  <c r="I1708" i="1"/>
  <c r="K1708" i="1"/>
  <c r="I1587" i="1"/>
  <c r="L1587" i="1"/>
  <c r="K1587" i="1"/>
  <c r="J1567" i="1"/>
  <c r="I1567" i="1"/>
  <c r="L1567" i="1"/>
  <c r="K1567" i="1"/>
  <c r="K1565" i="1"/>
  <c r="L1565" i="1"/>
  <c r="I1565" i="1"/>
  <c r="J1565" i="1"/>
  <c r="L1570" i="1"/>
  <c r="K1570" i="1"/>
  <c r="J1570" i="1"/>
  <c r="I1570" i="1"/>
  <c r="I1580" i="1"/>
  <c r="J1580" i="1"/>
  <c r="K1580" i="1"/>
  <c r="L1580" i="1"/>
  <c r="I1584" i="1"/>
  <c r="L1584" i="1"/>
  <c r="K1584" i="1"/>
  <c r="J1584" i="1"/>
  <c r="K1585" i="1"/>
  <c r="I1585" i="1"/>
  <c r="L1585" i="1"/>
  <c r="J1585" i="1"/>
  <c r="K1575" i="1"/>
  <c r="J1575" i="1"/>
  <c r="I1575" i="1"/>
  <c r="L1575" i="1"/>
  <c r="K1566" i="1"/>
  <c r="J1566" i="1"/>
  <c r="L1566" i="1"/>
  <c r="I1566" i="1"/>
  <c r="J1583" i="1"/>
  <c r="K1583" i="1"/>
  <c r="I1583" i="1"/>
  <c r="L1583" i="1"/>
  <c r="J1577" i="1"/>
  <c r="I1577" i="1"/>
  <c r="L1577" i="1"/>
  <c r="K1577" i="1"/>
  <c r="J1573" i="1"/>
  <c r="K1573" i="1"/>
  <c r="L1573" i="1"/>
  <c r="I1573" i="1"/>
  <c r="I1578" i="1"/>
  <c r="K1578" i="1"/>
  <c r="J1578" i="1"/>
  <c r="L1578" i="1"/>
  <c r="K1569" i="1"/>
  <c r="I1569" i="1"/>
  <c r="L1569" i="1"/>
  <c r="J1569" i="1"/>
  <c r="L1568" i="1"/>
  <c r="I1568" i="1"/>
  <c r="J1568" i="1"/>
  <c r="K1568" i="1"/>
  <c r="L1564" i="1"/>
  <c r="I1564" i="1"/>
  <c r="J1564" i="1"/>
  <c r="K1564" i="1"/>
  <c r="K1579" i="1"/>
  <c r="L1579" i="1"/>
  <c r="J1579" i="1"/>
  <c r="I1582" i="1"/>
  <c r="K1582" i="1"/>
  <c r="J1582" i="1"/>
  <c r="L1582" i="1"/>
  <c r="L1571" i="1"/>
  <c r="K1571" i="1"/>
  <c r="I1571" i="1"/>
  <c r="J1571" i="1"/>
  <c r="J1572" i="1"/>
  <c r="K1572" i="1"/>
  <c r="I1572" i="1"/>
  <c r="L1572" i="1"/>
  <c r="L1576" i="1"/>
  <c r="K1576" i="1"/>
  <c r="J1576" i="1"/>
  <c r="I1576" i="1"/>
  <c r="J1586" i="1"/>
  <c r="K1586" i="1"/>
  <c r="I1586" i="1"/>
  <c r="L1586" i="1"/>
  <c r="L1574" i="1"/>
  <c r="K1574" i="1"/>
  <c r="I1574" i="1"/>
  <c r="K1581" i="1"/>
  <c r="I1581" i="1"/>
  <c r="L1581" i="1"/>
  <c r="J1581" i="1"/>
  <c r="J2875" i="1"/>
  <c r="I2875" i="1"/>
  <c r="K2875" i="1"/>
  <c r="L2875" i="1"/>
  <c r="L2874" i="1"/>
  <c r="J2874" i="1"/>
  <c r="I2874" i="1"/>
  <c r="K2874" i="1"/>
  <c r="I2882" i="1"/>
  <c r="J2882" i="1"/>
  <c r="K2882" i="1"/>
  <c r="L2882" i="1"/>
  <c r="J2861" i="1"/>
  <c r="I2861" i="1"/>
  <c r="L2861" i="1"/>
  <c r="K2861" i="1"/>
  <c r="J2881" i="1"/>
  <c r="L2881" i="1"/>
  <c r="I2881" i="1"/>
  <c r="K2881" i="1"/>
  <c r="J2863" i="1"/>
  <c r="L2863" i="1"/>
  <c r="K2863" i="1"/>
  <c r="I2863" i="1"/>
  <c r="I2866" i="1"/>
  <c r="L2866" i="1"/>
  <c r="K2866" i="1"/>
  <c r="J2866" i="1"/>
  <c r="J2864" i="1"/>
  <c r="K2864" i="1"/>
  <c r="I2864" i="1"/>
  <c r="L2864" i="1"/>
  <c r="L2870" i="1"/>
  <c r="K2870" i="1"/>
  <c r="I2870" i="1"/>
  <c r="J2870" i="1"/>
  <c r="K2876" i="1"/>
  <c r="L2876" i="1"/>
  <c r="J2876" i="1"/>
  <c r="I2876" i="1"/>
  <c r="K2880" i="1"/>
  <c r="L2880" i="1"/>
  <c r="J2880" i="1"/>
  <c r="I2880" i="1"/>
  <c r="I2860" i="1"/>
  <c r="K2860" i="1"/>
  <c r="L2860" i="1"/>
  <c r="J2860" i="1"/>
  <c r="J2873" i="1"/>
  <c r="L2873" i="1"/>
  <c r="K2873" i="1"/>
  <c r="I2873" i="1"/>
  <c r="K2862" i="1"/>
  <c r="J2862" i="1"/>
  <c r="I2862" i="1"/>
  <c r="L2862" i="1"/>
  <c r="J2877" i="1"/>
  <c r="L2877" i="1"/>
  <c r="K2877" i="1"/>
  <c r="I2877" i="1"/>
  <c r="L2878" i="1"/>
  <c r="J2878" i="1"/>
  <c r="I2878" i="1"/>
  <c r="K2878" i="1"/>
  <c r="K2883" i="1"/>
  <c r="I2883" i="1"/>
  <c r="L2883" i="1"/>
  <c r="J2883" i="1"/>
  <c r="K2867" i="1"/>
  <c r="J2867" i="1"/>
  <c r="L2867" i="1"/>
  <c r="I2867" i="1"/>
  <c r="I2872" i="1"/>
  <c r="J2872" i="1"/>
  <c r="L2872" i="1"/>
  <c r="K2872" i="1"/>
  <c r="K2879" i="1"/>
  <c r="L2879" i="1"/>
  <c r="I2879" i="1"/>
  <c r="J2879" i="1"/>
  <c r="L2868" i="1"/>
  <c r="I2868" i="1"/>
  <c r="J2868" i="1"/>
  <c r="K2868" i="1"/>
  <c r="I2869" i="1"/>
  <c r="K2869" i="1"/>
  <c r="J2869" i="1"/>
  <c r="L2869" i="1"/>
  <c r="L2865" i="1"/>
  <c r="K2865" i="1"/>
  <c r="I2865" i="1"/>
  <c r="J2865" i="1"/>
  <c r="K2871" i="1"/>
  <c r="I2871" i="1"/>
  <c r="L2871" i="1"/>
  <c r="J2871" i="1"/>
  <c r="L999" i="1"/>
  <c r="I999" i="1"/>
  <c r="K999" i="1"/>
  <c r="J999" i="1"/>
  <c r="J1011" i="1"/>
  <c r="I1011" i="1"/>
  <c r="K1011" i="1"/>
  <c r="L1011" i="1"/>
  <c r="K1008" i="1"/>
  <c r="J1008" i="1"/>
  <c r="I1008" i="1"/>
  <c r="L1008" i="1"/>
  <c r="I995" i="1"/>
  <c r="J995" i="1"/>
  <c r="K995" i="1"/>
  <c r="L995" i="1"/>
  <c r="K991" i="1"/>
  <c r="J991" i="1"/>
  <c r="L991" i="1"/>
  <c r="I991" i="1"/>
  <c r="K988" i="1"/>
  <c r="J988" i="1"/>
  <c r="L988" i="1"/>
  <c r="I988" i="1"/>
  <c r="K1003" i="1"/>
  <c r="L1003" i="1"/>
  <c r="J1003" i="1"/>
  <c r="I1000" i="1"/>
  <c r="L1000" i="1"/>
  <c r="K1000" i="1"/>
  <c r="J1000" i="1"/>
  <c r="L1006" i="1"/>
  <c r="K1006" i="1"/>
  <c r="I1006" i="1"/>
  <c r="J1006" i="1"/>
  <c r="I1009" i="1"/>
  <c r="L1009" i="1"/>
  <c r="K1009" i="1"/>
  <c r="J1009" i="1"/>
  <c r="I998" i="1"/>
  <c r="K998" i="1"/>
  <c r="L998" i="1"/>
  <c r="I1001" i="1"/>
  <c r="K1001" i="1"/>
  <c r="J1001" i="1"/>
  <c r="L1001" i="1"/>
  <c r="I1010" i="1"/>
  <c r="K1010" i="1"/>
  <c r="L1010" i="1"/>
  <c r="J1010" i="1"/>
  <c r="K1004" i="1"/>
  <c r="I1004" i="1"/>
  <c r="J1004" i="1"/>
  <c r="L1004" i="1"/>
  <c r="K992" i="1"/>
  <c r="L992" i="1"/>
  <c r="J992" i="1"/>
  <c r="K990" i="1"/>
  <c r="I990" i="1"/>
  <c r="J990" i="1"/>
  <c r="L990" i="1"/>
  <c r="J1002" i="1"/>
  <c r="L1002" i="1"/>
  <c r="K1002" i="1"/>
  <c r="J989" i="1"/>
  <c r="K989" i="1"/>
  <c r="I989" i="1"/>
  <c r="L989" i="1"/>
  <c r="L994" i="1"/>
  <c r="K994" i="1"/>
  <c r="J994" i="1"/>
  <c r="I994" i="1"/>
  <c r="J993" i="1"/>
  <c r="L993" i="1"/>
  <c r="I993" i="1"/>
  <c r="K993" i="1"/>
  <c r="L996" i="1"/>
  <c r="I996" i="1"/>
  <c r="K996" i="1"/>
  <c r="J996" i="1"/>
  <c r="I1005" i="1"/>
  <c r="K1005" i="1"/>
  <c r="J1005" i="1"/>
  <c r="L1005" i="1"/>
  <c r="L1007" i="1"/>
  <c r="J1007" i="1"/>
  <c r="K1007" i="1"/>
  <c r="I1007" i="1"/>
  <c r="L997" i="1"/>
  <c r="I997" i="1"/>
  <c r="J997" i="1"/>
  <c r="K997" i="1"/>
  <c r="I1226" i="1"/>
  <c r="K1226" i="1"/>
  <c r="J1226" i="1"/>
  <c r="L1226" i="1"/>
  <c r="L1227" i="1"/>
  <c r="J1227" i="1"/>
  <c r="K1227" i="1"/>
  <c r="I1206" i="1"/>
  <c r="K1206" i="1"/>
  <c r="L1206" i="1"/>
  <c r="J1206" i="1"/>
  <c r="L1222" i="1"/>
  <c r="J1222" i="1"/>
  <c r="K1222" i="1"/>
  <c r="I1222" i="1"/>
  <c r="J1215" i="1"/>
  <c r="L1215" i="1"/>
  <c r="I1215" i="1"/>
  <c r="K1215" i="1"/>
  <c r="I1214" i="1"/>
  <c r="J1214" i="1"/>
  <c r="K1214" i="1"/>
  <c r="L1214" i="1"/>
  <c r="K1213" i="1"/>
  <c r="I1213" i="1"/>
  <c r="L1213" i="1"/>
  <c r="J1213" i="1"/>
  <c r="I1205" i="1"/>
  <c r="L1205" i="1"/>
  <c r="J1205" i="1"/>
  <c r="K1205" i="1"/>
  <c r="L1218" i="1"/>
  <c r="J1218" i="1"/>
  <c r="K1218" i="1"/>
  <c r="I1218" i="1"/>
  <c r="J1212" i="1"/>
  <c r="K1212" i="1"/>
  <c r="I1212" i="1"/>
  <c r="L1212" i="1"/>
  <c r="I1211" i="1"/>
  <c r="K1211" i="1"/>
  <c r="L1211" i="1"/>
  <c r="I1208" i="1"/>
  <c r="J1208" i="1"/>
  <c r="L1208" i="1"/>
  <c r="K1208" i="1"/>
  <c r="L1220" i="1"/>
  <c r="K1220" i="1"/>
  <c r="J1220" i="1"/>
  <c r="I1220" i="1"/>
  <c r="L1209" i="1"/>
  <c r="I1209" i="1"/>
  <c r="K1209" i="1"/>
  <c r="J1209" i="1"/>
  <c r="I1224" i="1"/>
  <c r="J1224" i="1"/>
  <c r="K1224" i="1"/>
  <c r="L1224" i="1"/>
  <c r="I1225" i="1"/>
  <c r="L1225" i="1"/>
  <c r="K1225" i="1"/>
  <c r="J1225" i="1"/>
  <c r="K1217" i="1"/>
  <c r="I1217" i="1"/>
  <c r="J1217" i="1"/>
  <c r="L1217" i="1"/>
  <c r="L1223" i="1"/>
  <c r="K1223" i="1"/>
  <c r="J1223" i="1"/>
  <c r="I1223" i="1"/>
  <c r="I1216" i="1"/>
  <c r="J1216" i="1"/>
  <c r="K1216" i="1"/>
  <c r="L1216" i="1"/>
  <c r="K1221" i="1"/>
  <c r="I1221" i="1"/>
  <c r="L1221" i="1"/>
  <c r="K1210" i="1"/>
  <c r="L1210" i="1"/>
  <c r="I1210" i="1"/>
  <c r="J1210" i="1"/>
  <c r="K1204" i="1"/>
  <c r="L1204" i="1"/>
  <c r="I1204" i="1"/>
  <c r="J1204" i="1"/>
  <c r="K1207" i="1"/>
  <c r="I1207" i="1"/>
  <c r="L1207" i="1"/>
  <c r="J1207" i="1"/>
  <c r="J1219" i="1"/>
  <c r="L1219" i="1"/>
  <c r="K1219" i="1"/>
  <c r="L1632" i="1"/>
  <c r="K1632" i="1"/>
  <c r="J1632" i="1"/>
  <c r="K1612" i="1"/>
  <c r="L1612" i="1"/>
  <c r="I1612" i="1"/>
  <c r="J1612" i="1"/>
  <c r="L1630" i="1"/>
  <c r="I1630" i="1"/>
  <c r="K1630" i="1"/>
  <c r="J1630" i="1"/>
  <c r="J1635" i="1"/>
  <c r="L1635" i="1"/>
  <c r="I1635" i="1"/>
  <c r="K1635" i="1"/>
  <c r="L1634" i="1"/>
  <c r="I1634" i="1"/>
  <c r="K1634" i="1"/>
  <c r="J1634" i="1"/>
  <c r="L1617" i="1"/>
  <c r="J1617" i="1"/>
  <c r="I1617" i="1"/>
  <c r="K1617" i="1"/>
  <c r="J1629" i="1"/>
  <c r="K1629" i="1"/>
  <c r="I1629" i="1"/>
  <c r="L1629" i="1"/>
  <c r="L1618" i="1"/>
  <c r="I1618" i="1"/>
  <c r="K1618" i="1"/>
  <c r="J1618" i="1"/>
  <c r="J1622" i="1"/>
  <c r="K1622" i="1"/>
  <c r="L1622" i="1"/>
  <c r="L1625" i="1"/>
  <c r="J1625" i="1"/>
  <c r="K1625" i="1"/>
  <c r="I1625" i="1"/>
  <c r="L1615" i="1"/>
  <c r="J1615" i="1"/>
  <c r="I1615" i="1"/>
  <c r="K1615" i="1"/>
  <c r="L1613" i="1"/>
  <c r="J1613" i="1"/>
  <c r="K1613" i="1"/>
  <c r="I1613" i="1"/>
  <c r="I1621" i="1"/>
  <c r="J1621" i="1"/>
  <c r="L1621" i="1"/>
  <c r="K1621" i="1"/>
  <c r="K1619" i="1"/>
  <c r="I1619" i="1"/>
  <c r="J1619" i="1"/>
  <c r="L1619" i="1"/>
  <c r="K1623" i="1"/>
  <c r="L1623" i="1"/>
  <c r="J1623" i="1"/>
  <c r="I1623" i="1"/>
  <c r="L1616" i="1"/>
  <c r="K1616" i="1"/>
  <c r="I1616" i="1"/>
  <c r="J1616" i="1"/>
  <c r="I1620" i="1"/>
  <c r="L1620" i="1"/>
  <c r="K1620" i="1"/>
  <c r="K1628" i="1"/>
  <c r="J1628" i="1"/>
  <c r="I1628" i="1"/>
  <c r="L1628" i="1"/>
  <c r="I1624" i="1"/>
  <c r="K1624" i="1"/>
  <c r="J1624" i="1"/>
  <c r="L1624" i="1"/>
  <c r="I1631" i="1"/>
  <c r="L1631" i="1"/>
  <c r="J1631" i="1"/>
  <c r="K1631" i="1"/>
  <c r="J1627" i="1"/>
  <c r="L1627" i="1"/>
  <c r="I1627" i="1"/>
  <c r="K1627" i="1"/>
  <c r="L1626" i="1"/>
  <c r="K1626" i="1"/>
  <c r="J1626" i="1"/>
  <c r="I1633" i="1"/>
  <c r="L1633" i="1"/>
  <c r="K1633" i="1"/>
  <c r="J1633" i="1"/>
  <c r="L1614" i="1"/>
  <c r="J1614" i="1"/>
  <c r="I1614" i="1"/>
  <c r="K1614" i="1"/>
  <c r="L85" i="1"/>
  <c r="J85" i="1"/>
  <c r="I85" i="1"/>
  <c r="K85" i="1"/>
  <c r="I80" i="1"/>
  <c r="K80" i="1"/>
  <c r="L80" i="1"/>
  <c r="J80" i="1"/>
  <c r="K96" i="1"/>
  <c r="J96" i="1"/>
  <c r="L96" i="1"/>
  <c r="J92" i="1"/>
  <c r="L92" i="1"/>
  <c r="K92" i="1"/>
  <c r="I92" i="1"/>
  <c r="I77" i="1"/>
  <c r="K77" i="1"/>
  <c r="J77" i="1"/>
  <c r="L77" i="1"/>
  <c r="K94" i="1"/>
  <c r="J94" i="1"/>
  <c r="L94" i="1"/>
  <c r="I94" i="1"/>
  <c r="K84" i="1"/>
  <c r="I84" i="1"/>
  <c r="L84" i="1"/>
  <c r="J84" i="1"/>
  <c r="K86" i="1"/>
  <c r="L86" i="1"/>
  <c r="J86" i="1"/>
  <c r="I86" i="1"/>
  <c r="J82" i="1"/>
  <c r="L82" i="1"/>
  <c r="K82" i="1"/>
  <c r="I81" i="1"/>
  <c r="J81" i="1"/>
  <c r="L81" i="1"/>
  <c r="K81" i="1"/>
  <c r="K88" i="1"/>
  <c r="I88" i="1"/>
  <c r="L88" i="1"/>
  <c r="I76" i="1"/>
  <c r="J76" i="1"/>
  <c r="K76" i="1"/>
  <c r="L76" i="1"/>
  <c r="I95" i="1"/>
  <c r="L95" i="1"/>
  <c r="K95" i="1"/>
  <c r="J95" i="1"/>
  <c r="I93" i="1"/>
  <c r="K93" i="1"/>
  <c r="L93" i="1"/>
  <c r="J93" i="1"/>
  <c r="L90" i="1"/>
  <c r="K90" i="1"/>
  <c r="J90" i="1"/>
  <c r="L79" i="1"/>
  <c r="J79" i="1"/>
  <c r="K79" i="1"/>
  <c r="I79" i="1"/>
  <c r="K83" i="1"/>
  <c r="L83" i="1"/>
  <c r="I83" i="1"/>
  <c r="J83" i="1"/>
  <c r="I78" i="1"/>
  <c r="L78" i="1"/>
  <c r="K78" i="1"/>
  <c r="J78" i="1"/>
  <c r="I99" i="1"/>
  <c r="K99" i="1"/>
  <c r="L99" i="1"/>
  <c r="J99" i="1"/>
  <c r="I97" i="1"/>
  <c r="J97" i="1"/>
  <c r="L97" i="1"/>
  <c r="K97" i="1"/>
  <c r="J87" i="1"/>
  <c r="I87" i="1"/>
  <c r="K87" i="1"/>
  <c r="L87" i="1"/>
  <c r="I91" i="1"/>
  <c r="L91" i="1"/>
  <c r="J91" i="1"/>
  <c r="K91" i="1"/>
  <c r="K89" i="1"/>
  <c r="I89" i="1"/>
  <c r="J89" i="1"/>
  <c r="L89" i="1"/>
  <c r="J98" i="1"/>
  <c r="L98" i="1"/>
  <c r="K98" i="1"/>
  <c r="L319" i="1"/>
  <c r="K319" i="1"/>
  <c r="I319" i="1"/>
  <c r="J319" i="1"/>
  <c r="J333" i="1"/>
  <c r="I333" i="1"/>
  <c r="L333" i="1"/>
  <c r="K333" i="1"/>
  <c r="I329" i="1"/>
  <c r="J329" i="1"/>
  <c r="K329" i="1"/>
  <c r="L329" i="1"/>
  <c r="L328" i="1"/>
  <c r="K328" i="1"/>
  <c r="I328" i="1"/>
  <c r="J328" i="1"/>
  <c r="K334" i="1"/>
  <c r="L334" i="1"/>
  <c r="J334" i="1"/>
  <c r="J331" i="1"/>
  <c r="I331" i="1"/>
  <c r="L331" i="1"/>
  <c r="K331" i="1"/>
  <c r="J327" i="1"/>
  <c r="L327" i="1"/>
  <c r="I327" i="1"/>
  <c r="K327" i="1"/>
  <c r="I317" i="1"/>
  <c r="L317" i="1"/>
  <c r="K317" i="1"/>
  <c r="J317" i="1"/>
  <c r="K336" i="1"/>
  <c r="L336" i="1"/>
  <c r="J336" i="1"/>
  <c r="I336" i="1"/>
  <c r="L338" i="1"/>
  <c r="J338" i="1"/>
  <c r="I338" i="1"/>
  <c r="K338" i="1"/>
  <c r="I322" i="1"/>
  <c r="K322" i="1"/>
  <c r="L322" i="1"/>
  <c r="I337" i="1"/>
  <c r="L337" i="1"/>
  <c r="K337" i="1"/>
  <c r="J337" i="1"/>
  <c r="K326" i="1"/>
  <c r="J326" i="1"/>
  <c r="L326" i="1"/>
  <c r="L321" i="1"/>
  <c r="J321" i="1"/>
  <c r="K321" i="1"/>
  <c r="I321" i="1"/>
  <c r="K320" i="1"/>
  <c r="L320" i="1"/>
  <c r="J320" i="1"/>
  <c r="I320" i="1"/>
  <c r="K325" i="1"/>
  <c r="I325" i="1"/>
  <c r="J325" i="1"/>
  <c r="L325" i="1"/>
  <c r="K318" i="1"/>
  <c r="I318" i="1"/>
  <c r="J318" i="1"/>
  <c r="L318" i="1"/>
  <c r="L332" i="1"/>
  <c r="K332" i="1"/>
  <c r="I332" i="1"/>
  <c r="J332" i="1"/>
  <c r="L339" i="1"/>
  <c r="K339" i="1"/>
  <c r="J339" i="1"/>
  <c r="K323" i="1"/>
  <c r="L323" i="1"/>
  <c r="I323" i="1"/>
  <c r="J323" i="1"/>
  <c r="I335" i="1"/>
  <c r="L335" i="1"/>
  <c r="K335" i="1"/>
  <c r="J335" i="1"/>
  <c r="J330" i="1"/>
  <c r="L330" i="1"/>
  <c r="I330" i="1"/>
  <c r="K330" i="1"/>
  <c r="I324" i="1"/>
  <c r="K324" i="1"/>
  <c r="J324" i="1"/>
  <c r="L324" i="1"/>
  <c r="I316" i="1"/>
  <c r="J316" i="1"/>
  <c r="L316" i="1"/>
  <c r="K316" i="1"/>
  <c r="I3041" i="1"/>
  <c r="L3041" i="1"/>
  <c r="K3041" i="1"/>
  <c r="J3041" i="1"/>
  <c r="K3029" i="1"/>
  <c r="I3029" i="1"/>
  <c r="L3029" i="1"/>
  <c r="J3029" i="1"/>
  <c r="K3047" i="1"/>
  <c r="L3047" i="1"/>
  <c r="J3047" i="1"/>
  <c r="I3047" i="1"/>
  <c r="L3042" i="1"/>
  <c r="I3042" i="1"/>
  <c r="J3042" i="1"/>
  <c r="K3042" i="1"/>
  <c r="J3033" i="1"/>
  <c r="L3033" i="1"/>
  <c r="K3033" i="1"/>
  <c r="I3033" i="1"/>
  <c r="L3037" i="1"/>
  <c r="I3037" i="1"/>
  <c r="K3037" i="1"/>
  <c r="J3037" i="1"/>
  <c r="L3031" i="1"/>
  <c r="J3031" i="1"/>
  <c r="K3031" i="1"/>
  <c r="I3031" i="1"/>
  <c r="L3028" i="1"/>
  <c r="I3028" i="1"/>
  <c r="J3028" i="1"/>
  <c r="K3028" i="1"/>
  <c r="J3032" i="1"/>
  <c r="L3032" i="1"/>
  <c r="I3032" i="1"/>
  <c r="K3032" i="1"/>
  <c r="K3040" i="1"/>
  <c r="L3040" i="1"/>
  <c r="J3040" i="1"/>
  <c r="I3040" i="1"/>
  <c r="J3043" i="1"/>
  <c r="L3043" i="1"/>
  <c r="K3043" i="1"/>
  <c r="J3046" i="1"/>
  <c r="I3046" i="1"/>
  <c r="L3046" i="1"/>
  <c r="K3046" i="1"/>
  <c r="L3049" i="1"/>
  <c r="J3049" i="1"/>
  <c r="K3049" i="1"/>
  <c r="I3049" i="1"/>
  <c r="I3044" i="1"/>
  <c r="L3044" i="1"/>
  <c r="J3044" i="1"/>
  <c r="K3044" i="1"/>
  <c r="K3036" i="1"/>
  <c r="L3036" i="1"/>
  <c r="I3036" i="1"/>
  <c r="J3036" i="1"/>
  <c r="L3051" i="1"/>
  <c r="J3051" i="1"/>
  <c r="I3051" i="1"/>
  <c r="K3051" i="1"/>
  <c r="J3048" i="1"/>
  <c r="L3048" i="1"/>
  <c r="I3048" i="1"/>
  <c r="K3048" i="1"/>
  <c r="I3038" i="1"/>
  <c r="J3038" i="1"/>
  <c r="L3038" i="1"/>
  <c r="K3038" i="1"/>
  <c r="I3034" i="1"/>
  <c r="K3034" i="1"/>
  <c r="J3034" i="1"/>
  <c r="L3034" i="1"/>
  <c r="L3045" i="1"/>
  <c r="I3045" i="1"/>
  <c r="K3045" i="1"/>
  <c r="I3035" i="1"/>
  <c r="L3035" i="1"/>
  <c r="J3035" i="1"/>
  <c r="K3035" i="1"/>
  <c r="J3030" i="1"/>
  <c r="K3030" i="1"/>
  <c r="L3030" i="1"/>
  <c r="I3030" i="1"/>
  <c r="J3050" i="1"/>
  <c r="L3050" i="1"/>
  <c r="K3050" i="1"/>
  <c r="I3050" i="1"/>
  <c r="K3039" i="1"/>
  <c r="I3039" i="1"/>
  <c r="L3039" i="1"/>
  <c r="J3039" i="1"/>
  <c r="I3416" i="1"/>
  <c r="L3416" i="1"/>
  <c r="J3416" i="1"/>
  <c r="K3416" i="1"/>
  <c r="K3418" i="1"/>
  <c r="L3418" i="1"/>
  <c r="I3418" i="1"/>
  <c r="J3418" i="1"/>
  <c r="L3427" i="1"/>
  <c r="J3427" i="1"/>
  <c r="I3427" i="1"/>
  <c r="K3427" i="1"/>
  <c r="K3414" i="1"/>
  <c r="L3414" i="1"/>
  <c r="I3414" i="1"/>
  <c r="J3414" i="1"/>
  <c r="I3431" i="1"/>
  <c r="L3431" i="1"/>
  <c r="J3431" i="1"/>
  <c r="K3431" i="1"/>
  <c r="I3429" i="1"/>
  <c r="J3429" i="1"/>
  <c r="L3429" i="1"/>
  <c r="K3429" i="1"/>
  <c r="I3423" i="1"/>
  <c r="J3423" i="1"/>
  <c r="L3423" i="1"/>
  <c r="K3423" i="1"/>
  <c r="I3435" i="1"/>
  <c r="J3435" i="1"/>
  <c r="L3435" i="1"/>
  <c r="K3435" i="1"/>
  <c r="J3424" i="1"/>
  <c r="I3424" i="1"/>
  <c r="L3424" i="1"/>
  <c r="K3424" i="1"/>
  <c r="I3415" i="1"/>
  <c r="L3415" i="1"/>
  <c r="J3415" i="1"/>
  <c r="K3415" i="1"/>
  <c r="L3425" i="1"/>
  <c r="I3425" i="1"/>
  <c r="J3425" i="1"/>
  <c r="K3425" i="1"/>
  <c r="I3421" i="1"/>
  <c r="L3421" i="1"/>
  <c r="K3421" i="1"/>
  <c r="J3421" i="1"/>
  <c r="L3413" i="1"/>
  <c r="J3413" i="1"/>
  <c r="K3413" i="1"/>
  <c r="I3413" i="1"/>
  <c r="L3417" i="1"/>
  <c r="K3417" i="1"/>
  <c r="J3417" i="1"/>
  <c r="I3417" i="1"/>
  <c r="K3419" i="1"/>
  <c r="J3419" i="1"/>
  <c r="L3419" i="1"/>
  <c r="I3419" i="1"/>
  <c r="I3432" i="1"/>
  <c r="J3432" i="1"/>
  <c r="K3432" i="1"/>
  <c r="L3432" i="1"/>
  <c r="J3420" i="1"/>
  <c r="I3420" i="1"/>
  <c r="L3420" i="1"/>
  <c r="K3420" i="1"/>
  <c r="K3422" i="1"/>
  <c r="I3422" i="1"/>
  <c r="J3422" i="1"/>
  <c r="L3422" i="1"/>
  <c r="L3426" i="1"/>
  <c r="K3426" i="1"/>
  <c r="I3426" i="1"/>
  <c r="J3426" i="1"/>
  <c r="K3430" i="1"/>
  <c r="J3430" i="1"/>
  <c r="L3430" i="1"/>
  <c r="I3430" i="1"/>
  <c r="K3428" i="1"/>
  <c r="L3428" i="1"/>
  <c r="I3428" i="1"/>
  <c r="J3428" i="1"/>
  <c r="K3412" i="1"/>
  <c r="L3412" i="1"/>
  <c r="I3412" i="1"/>
  <c r="J3412" i="1"/>
  <c r="L3433" i="1"/>
  <c r="J3433" i="1"/>
  <c r="K3433" i="1"/>
  <c r="I3433" i="1"/>
  <c r="I3434" i="1"/>
  <c r="L3434" i="1"/>
  <c r="J3434" i="1"/>
  <c r="K3434" i="1"/>
  <c r="J721" i="1"/>
  <c r="K721" i="1"/>
  <c r="L721" i="1"/>
  <c r="I721" i="1"/>
  <c r="I712" i="1"/>
  <c r="K712" i="1"/>
  <c r="L712" i="1"/>
  <c r="J712" i="1"/>
  <c r="K713" i="1"/>
  <c r="L713" i="1"/>
  <c r="J713" i="1"/>
  <c r="K716" i="1"/>
  <c r="I716" i="1"/>
  <c r="L716" i="1"/>
  <c r="K709" i="1"/>
  <c r="J709" i="1"/>
  <c r="L709" i="1"/>
  <c r="I709" i="1"/>
  <c r="I711" i="1"/>
  <c r="K711" i="1"/>
  <c r="J711" i="1"/>
  <c r="L711" i="1"/>
  <c r="I719" i="1"/>
  <c r="K719" i="1"/>
  <c r="L719" i="1"/>
  <c r="J719" i="1"/>
  <c r="L710" i="1"/>
  <c r="K710" i="1"/>
  <c r="J710" i="1"/>
  <c r="I710" i="1"/>
  <c r="I720" i="1"/>
  <c r="J720" i="1"/>
  <c r="K720" i="1"/>
  <c r="L720" i="1"/>
  <c r="K715" i="1"/>
  <c r="I715" i="1"/>
  <c r="L715" i="1"/>
  <c r="I702" i="1"/>
  <c r="K702" i="1"/>
  <c r="L702" i="1"/>
  <c r="J702" i="1"/>
  <c r="L723" i="1"/>
  <c r="I723" i="1"/>
  <c r="K723" i="1"/>
  <c r="J723" i="1"/>
  <c r="I701" i="1"/>
  <c r="K701" i="1"/>
  <c r="L701" i="1"/>
  <c r="J705" i="1"/>
  <c r="I705" i="1"/>
  <c r="L705" i="1"/>
  <c r="K705" i="1"/>
  <c r="K722" i="1"/>
  <c r="J722" i="1"/>
  <c r="L722" i="1"/>
  <c r="K708" i="1"/>
  <c r="I708" i="1"/>
  <c r="J708" i="1"/>
  <c r="L708" i="1"/>
  <c r="L703" i="1"/>
  <c r="J703" i="1"/>
  <c r="I703" i="1"/>
  <c r="K703" i="1"/>
  <c r="L704" i="1"/>
  <c r="J704" i="1"/>
  <c r="I704" i="1"/>
  <c r="K704" i="1"/>
  <c r="K700" i="1"/>
  <c r="L700" i="1"/>
  <c r="I700" i="1"/>
  <c r="J700" i="1"/>
  <c r="J707" i="1"/>
  <c r="K707" i="1"/>
  <c r="L707" i="1"/>
  <c r="I707" i="1"/>
  <c r="K717" i="1"/>
  <c r="L717" i="1"/>
  <c r="I717" i="1"/>
  <c r="J717" i="1"/>
  <c r="K706" i="1"/>
  <c r="I706" i="1"/>
  <c r="L706" i="1"/>
  <c r="J718" i="1"/>
  <c r="K718" i="1"/>
  <c r="I718" i="1"/>
  <c r="L718" i="1"/>
  <c r="K714" i="1"/>
  <c r="L714" i="1"/>
  <c r="J714" i="1"/>
  <c r="I714" i="1"/>
  <c r="L4707" i="1"/>
  <c r="K4707" i="1"/>
  <c r="L4687" i="1"/>
  <c r="K4687" i="1"/>
  <c r="K4699" i="1"/>
  <c r="L4699" i="1"/>
  <c r="K4703" i="1"/>
  <c r="L4703" i="1"/>
  <c r="K4695" i="1"/>
  <c r="L4695" i="1"/>
  <c r="K4684" i="1"/>
  <c r="L4684" i="1"/>
  <c r="L4704" i="1"/>
  <c r="K4704" i="1"/>
  <c r="K4696" i="1"/>
  <c r="L4696" i="1"/>
  <c r="L4697" i="1"/>
  <c r="K4697" i="1"/>
  <c r="L4702" i="1"/>
  <c r="K4702" i="1"/>
  <c r="K4686" i="1"/>
  <c r="L4686" i="1"/>
  <c r="K4693" i="1"/>
  <c r="L4693" i="1"/>
  <c r="K4700" i="1"/>
  <c r="L4700" i="1"/>
  <c r="L4701" i="1"/>
  <c r="K4701" i="1"/>
  <c r="L4705" i="1"/>
  <c r="K4705" i="1"/>
  <c r="K4685" i="1"/>
  <c r="L4685" i="1"/>
  <c r="K4694" i="1"/>
  <c r="L4694" i="1"/>
  <c r="K4692" i="1"/>
  <c r="L4692" i="1"/>
  <c r="K4706" i="1"/>
  <c r="L4706" i="1"/>
  <c r="L4688" i="1"/>
  <c r="K4688" i="1"/>
  <c r="L4691" i="1"/>
  <c r="K4691" i="1"/>
  <c r="L4698" i="1"/>
  <c r="K4698" i="1"/>
  <c r="L4689" i="1"/>
  <c r="K4689" i="1"/>
  <c r="L4690" i="1"/>
  <c r="K4690" i="1"/>
  <c r="K4755" i="1"/>
  <c r="L4755" i="1"/>
  <c r="L4749" i="1"/>
  <c r="K4749" i="1"/>
  <c r="K4742" i="1"/>
  <c r="L4742" i="1"/>
  <c r="K4733" i="1"/>
  <c r="L4733" i="1"/>
  <c r="K4737" i="1"/>
  <c r="L4737" i="1"/>
  <c r="L4741" i="1"/>
  <c r="K4741" i="1"/>
  <c r="K4746" i="1"/>
  <c r="L4746" i="1"/>
  <c r="K4738" i="1"/>
  <c r="L4738" i="1"/>
  <c r="K4754" i="1"/>
  <c r="L4754" i="1"/>
  <c r="L4735" i="1"/>
  <c r="K4735" i="1"/>
  <c r="K4740" i="1"/>
  <c r="L4740" i="1"/>
  <c r="K4736" i="1"/>
  <c r="L4736" i="1"/>
  <c r="K4752" i="1"/>
  <c r="L4752" i="1"/>
  <c r="L4750" i="1"/>
  <c r="K4750" i="1"/>
  <c r="K4744" i="1"/>
  <c r="L4744" i="1"/>
  <c r="L4747" i="1"/>
  <c r="K4747" i="1"/>
  <c r="L4745" i="1"/>
  <c r="K4745" i="1"/>
  <c r="L4753" i="1"/>
  <c r="K4753" i="1"/>
  <c r="K4739" i="1"/>
  <c r="L4739" i="1"/>
  <c r="K4743" i="1"/>
  <c r="L4743" i="1"/>
  <c r="L4734" i="1"/>
  <c r="K4734" i="1"/>
  <c r="K4732" i="1"/>
  <c r="L4732" i="1"/>
  <c r="L4748" i="1"/>
  <c r="K4748" i="1"/>
  <c r="K4751" i="1"/>
  <c r="L4751" i="1"/>
  <c r="I2603" i="1"/>
  <c r="K2603" i="1"/>
  <c r="L2603" i="1"/>
  <c r="J2603" i="1"/>
  <c r="J2602" i="1"/>
  <c r="L2602" i="1"/>
  <c r="K2602" i="1"/>
  <c r="I2602" i="1"/>
  <c r="I2611" i="1"/>
  <c r="L2611" i="1"/>
  <c r="J2611" i="1"/>
  <c r="K2611" i="1"/>
  <c r="K2617" i="1"/>
  <c r="J2617" i="1"/>
  <c r="I2617" i="1"/>
  <c r="L2617" i="1"/>
  <c r="I2601" i="1"/>
  <c r="K2601" i="1"/>
  <c r="J2601" i="1"/>
  <c r="L2601" i="1"/>
  <c r="I2608" i="1"/>
  <c r="K2608" i="1"/>
  <c r="L2608" i="1"/>
  <c r="J2608" i="1"/>
  <c r="I2600" i="1"/>
  <c r="L2600" i="1"/>
  <c r="J2600" i="1"/>
  <c r="K2600" i="1"/>
  <c r="K2618" i="1"/>
  <c r="J2618" i="1"/>
  <c r="L2618" i="1"/>
  <c r="I2618" i="1"/>
  <c r="K2616" i="1"/>
  <c r="I2616" i="1"/>
  <c r="J2616" i="1"/>
  <c r="L2616" i="1"/>
  <c r="L2598" i="1"/>
  <c r="J2598" i="1"/>
  <c r="K2598" i="1"/>
  <c r="I2598" i="1"/>
  <c r="K2609" i="1"/>
  <c r="L2609" i="1"/>
  <c r="J2609" i="1"/>
  <c r="I2609" i="1"/>
  <c r="K2607" i="1"/>
  <c r="J2607" i="1"/>
  <c r="I2607" i="1"/>
  <c r="L2607" i="1"/>
  <c r="J2613" i="1"/>
  <c r="K2613" i="1"/>
  <c r="I2613" i="1"/>
  <c r="L2613" i="1"/>
  <c r="J2599" i="1"/>
  <c r="K2599" i="1"/>
  <c r="I2599" i="1"/>
  <c r="L2599" i="1"/>
  <c r="L2597" i="1"/>
  <c r="K2597" i="1"/>
  <c r="J2597" i="1"/>
  <c r="I2596" i="1"/>
  <c r="J2596" i="1"/>
  <c r="K2596" i="1"/>
  <c r="L2596" i="1"/>
  <c r="K2605" i="1"/>
  <c r="L2605" i="1"/>
  <c r="J2605" i="1"/>
  <c r="I2605" i="1"/>
  <c r="I2610" i="1"/>
  <c r="L2610" i="1"/>
  <c r="K2610" i="1"/>
  <c r="J2610" i="1"/>
  <c r="J2606" i="1"/>
  <c r="K2606" i="1"/>
  <c r="L2606" i="1"/>
  <c r="I2606" i="1"/>
  <c r="K2612" i="1"/>
  <c r="L2612" i="1"/>
  <c r="I2612" i="1"/>
  <c r="J2612" i="1"/>
  <c r="K2619" i="1"/>
  <c r="I2619" i="1"/>
  <c r="L2619" i="1"/>
  <c r="J2619" i="1"/>
  <c r="L2615" i="1"/>
  <c r="I2615" i="1"/>
  <c r="J2615" i="1"/>
  <c r="K2615" i="1"/>
  <c r="K2604" i="1"/>
  <c r="J2604" i="1"/>
  <c r="L2604" i="1"/>
  <c r="I2604" i="1"/>
  <c r="J2614" i="1"/>
  <c r="K2614" i="1"/>
  <c r="L2614" i="1"/>
  <c r="I2614" i="1"/>
  <c r="I3801" i="1"/>
  <c r="K3801" i="1"/>
  <c r="L3801" i="1"/>
  <c r="J3801" i="1"/>
  <c r="K3805" i="1"/>
  <c r="L3805" i="1"/>
  <c r="I3805" i="1"/>
  <c r="J3805" i="1"/>
  <c r="K3812" i="1"/>
  <c r="L3812" i="1"/>
  <c r="I3812" i="1"/>
  <c r="J3812" i="1"/>
  <c r="J3808" i="1"/>
  <c r="L3808" i="1"/>
  <c r="I3808" i="1"/>
  <c r="K3808" i="1"/>
  <c r="L3813" i="1"/>
  <c r="J3813" i="1"/>
  <c r="I3813" i="1"/>
  <c r="K3813" i="1"/>
  <c r="K3798" i="1"/>
  <c r="I3798" i="1"/>
  <c r="L3798" i="1"/>
  <c r="J3798" i="1"/>
  <c r="I3814" i="1"/>
  <c r="L3814" i="1"/>
  <c r="K3814" i="1"/>
  <c r="J3814" i="1"/>
  <c r="I3810" i="1"/>
  <c r="L3810" i="1"/>
  <c r="K3810" i="1"/>
  <c r="J3810" i="1"/>
  <c r="L3799" i="1"/>
  <c r="K3799" i="1"/>
  <c r="I3799" i="1"/>
  <c r="J3799" i="1"/>
  <c r="I3807" i="1"/>
  <c r="J3807" i="1"/>
  <c r="L3807" i="1"/>
  <c r="K3807" i="1"/>
  <c r="L3811" i="1"/>
  <c r="K3811" i="1"/>
  <c r="J3811" i="1"/>
  <c r="I3811" i="1"/>
  <c r="K3802" i="1"/>
  <c r="I3802" i="1"/>
  <c r="L3802" i="1"/>
  <c r="J3802" i="1"/>
  <c r="J3816" i="1"/>
  <c r="K3816" i="1"/>
  <c r="L3816" i="1"/>
  <c r="I3816" i="1"/>
  <c r="J3803" i="1"/>
  <c r="K3803" i="1"/>
  <c r="I3803" i="1"/>
  <c r="L3803" i="1"/>
  <c r="I3818" i="1"/>
  <c r="J3818" i="1"/>
  <c r="K3818" i="1"/>
  <c r="L3818" i="1"/>
  <c r="J3800" i="1"/>
  <c r="L3800" i="1"/>
  <c r="I3800" i="1"/>
  <c r="K3800" i="1"/>
  <c r="J3809" i="1"/>
  <c r="L3809" i="1"/>
  <c r="I3809" i="1"/>
  <c r="K3809" i="1"/>
  <c r="L3804" i="1"/>
  <c r="I3804" i="1"/>
  <c r="K3804" i="1"/>
  <c r="J3804" i="1"/>
  <c r="K3817" i="1"/>
  <c r="I3817" i="1"/>
  <c r="L3817" i="1"/>
  <c r="J3817" i="1"/>
  <c r="L3815" i="1"/>
  <c r="K3815" i="1"/>
  <c r="I3815" i="1"/>
  <c r="J3815" i="1"/>
  <c r="L3796" i="1"/>
  <c r="I3796" i="1"/>
  <c r="K3796" i="1"/>
  <c r="J3796" i="1"/>
  <c r="L3797" i="1"/>
  <c r="I3797" i="1"/>
  <c r="J3797" i="1"/>
  <c r="K3797" i="1"/>
  <c r="K3806" i="1"/>
  <c r="I3806" i="1"/>
  <c r="J3806" i="1"/>
  <c r="L3806" i="1"/>
  <c r="J3819" i="1"/>
  <c r="I3819" i="1"/>
  <c r="L3819" i="1"/>
  <c r="K3819" i="1"/>
  <c r="L946" i="1"/>
  <c r="I946" i="1"/>
  <c r="K946" i="1"/>
  <c r="K959" i="1"/>
  <c r="I959" i="1"/>
  <c r="L959" i="1"/>
  <c r="L963" i="1"/>
  <c r="I963" i="1"/>
  <c r="K963" i="1"/>
  <c r="J963" i="1"/>
  <c r="L950" i="1"/>
  <c r="J950" i="1"/>
  <c r="K950" i="1"/>
  <c r="K958" i="1"/>
  <c r="I958" i="1"/>
  <c r="L958" i="1"/>
  <c r="J958" i="1"/>
  <c r="K952" i="1"/>
  <c r="J952" i="1"/>
  <c r="I952" i="1"/>
  <c r="L952" i="1"/>
  <c r="I954" i="1"/>
  <c r="J954" i="1"/>
  <c r="K954" i="1"/>
  <c r="L954" i="1"/>
  <c r="K948" i="1"/>
  <c r="L948" i="1"/>
  <c r="J948" i="1"/>
  <c r="I956" i="1"/>
  <c r="J956" i="1"/>
  <c r="L956" i="1"/>
  <c r="K956" i="1"/>
  <c r="L962" i="1"/>
  <c r="I962" i="1"/>
  <c r="K962" i="1"/>
  <c r="I961" i="1"/>
  <c r="J961" i="1"/>
  <c r="L961" i="1"/>
  <c r="K961" i="1"/>
  <c r="J945" i="1"/>
  <c r="K945" i="1"/>
  <c r="L945" i="1"/>
  <c r="I941" i="1"/>
  <c r="K941" i="1"/>
  <c r="L941" i="1"/>
  <c r="J941" i="1"/>
  <c r="K940" i="1"/>
  <c r="L940" i="1"/>
  <c r="I940" i="1"/>
  <c r="J940" i="1"/>
  <c r="L949" i="1"/>
  <c r="K949" i="1"/>
  <c r="I949" i="1"/>
  <c r="J949" i="1"/>
  <c r="K944" i="1"/>
  <c r="I944" i="1"/>
  <c r="L944" i="1"/>
  <c r="K947" i="1"/>
  <c r="J947" i="1"/>
  <c r="L947" i="1"/>
  <c r="I947" i="1"/>
  <c r="K942" i="1"/>
  <c r="J942" i="1"/>
  <c r="I942" i="1"/>
  <c r="L942" i="1"/>
  <c r="L955" i="1"/>
  <c r="J955" i="1"/>
  <c r="K955" i="1"/>
  <c r="I955" i="1"/>
  <c r="I953" i="1"/>
  <c r="K953" i="1"/>
  <c r="J953" i="1"/>
  <c r="L953" i="1"/>
  <c r="L951" i="1"/>
  <c r="K951" i="1"/>
  <c r="I951" i="1"/>
  <c r="J951" i="1"/>
  <c r="I943" i="1"/>
  <c r="L943" i="1"/>
  <c r="J943" i="1"/>
  <c r="K943" i="1"/>
  <c r="L960" i="1"/>
  <c r="I960" i="1"/>
  <c r="K960" i="1"/>
  <c r="J960" i="1"/>
  <c r="J957" i="1"/>
  <c r="K957" i="1"/>
  <c r="L957" i="1"/>
  <c r="I957" i="1"/>
  <c r="L4937" i="1"/>
  <c r="K4937" i="1"/>
  <c r="L4940" i="1"/>
  <c r="K4940" i="1"/>
  <c r="L4927" i="1"/>
  <c r="K4927" i="1"/>
  <c r="L4925" i="1"/>
  <c r="K4925" i="1"/>
  <c r="L4930" i="1"/>
  <c r="K4930" i="1"/>
  <c r="K4942" i="1"/>
  <c r="L4942" i="1"/>
  <c r="K4928" i="1"/>
  <c r="L4928" i="1"/>
  <c r="L4936" i="1"/>
  <c r="K4936" i="1"/>
  <c r="L4929" i="1"/>
  <c r="K4929" i="1"/>
  <c r="L4943" i="1"/>
  <c r="K4943" i="1"/>
  <c r="L4932" i="1"/>
  <c r="K4932" i="1"/>
  <c r="K4924" i="1"/>
  <c r="L4924" i="1"/>
  <c r="L4933" i="1"/>
  <c r="K4933" i="1"/>
  <c r="K4945" i="1"/>
  <c r="L4945" i="1"/>
  <c r="L4935" i="1"/>
  <c r="K4935" i="1"/>
  <c r="K4947" i="1"/>
  <c r="L4947" i="1"/>
  <c r="K4938" i="1"/>
  <c r="L4938" i="1"/>
  <c r="K4926" i="1"/>
  <c r="L4926" i="1"/>
  <c r="K4941" i="1"/>
  <c r="L4941" i="1"/>
  <c r="K4931" i="1"/>
  <c r="L4931" i="1"/>
  <c r="L4946" i="1"/>
  <c r="K4946" i="1"/>
  <c r="L4934" i="1"/>
  <c r="K4934" i="1"/>
  <c r="L4939" i="1"/>
  <c r="K4939" i="1"/>
  <c r="K4944" i="1"/>
  <c r="L4944" i="1"/>
  <c r="L3125" i="1"/>
  <c r="K3125" i="1"/>
  <c r="I3125" i="1"/>
  <c r="L3131" i="1"/>
  <c r="J3131" i="1"/>
  <c r="K3131" i="1"/>
  <c r="I3131" i="1"/>
  <c r="K3136" i="1"/>
  <c r="L3136" i="1"/>
  <c r="I3136" i="1"/>
  <c r="I3140" i="1"/>
  <c r="J3140" i="1"/>
  <c r="K3140" i="1"/>
  <c r="L3140" i="1"/>
  <c r="L3129" i="1"/>
  <c r="K3129" i="1"/>
  <c r="I3129" i="1"/>
  <c r="L3135" i="1"/>
  <c r="I3135" i="1"/>
  <c r="J3135" i="1"/>
  <c r="K3135" i="1"/>
  <c r="K3147" i="1"/>
  <c r="I3147" i="1"/>
  <c r="L3147" i="1"/>
  <c r="J3147" i="1"/>
  <c r="L3130" i="1"/>
  <c r="J3130" i="1"/>
  <c r="I3130" i="1"/>
  <c r="K3130" i="1"/>
  <c r="I3124" i="1"/>
  <c r="L3124" i="1"/>
  <c r="J3124" i="1"/>
  <c r="K3124" i="1"/>
  <c r="I3138" i="1"/>
  <c r="L3138" i="1"/>
  <c r="J3138" i="1"/>
  <c r="K3138" i="1"/>
  <c r="L3127" i="1"/>
  <c r="K3127" i="1"/>
  <c r="J3127" i="1"/>
  <c r="I3127" i="1"/>
  <c r="J3142" i="1"/>
  <c r="L3142" i="1"/>
  <c r="K3142" i="1"/>
  <c r="I3142" i="1"/>
  <c r="L3143" i="1"/>
  <c r="K3143" i="1"/>
  <c r="I3143" i="1"/>
  <c r="J3143" i="1"/>
  <c r="L3132" i="1"/>
  <c r="I3132" i="1"/>
  <c r="K3132" i="1"/>
  <c r="J3132" i="1"/>
  <c r="K3144" i="1"/>
  <c r="J3144" i="1"/>
  <c r="L3144" i="1"/>
  <c r="I3144" i="1"/>
  <c r="K3133" i="1"/>
  <c r="L3133" i="1"/>
  <c r="J3133" i="1"/>
  <c r="I3133" i="1"/>
  <c r="J3126" i="1"/>
  <c r="K3126" i="1"/>
  <c r="L3126" i="1"/>
  <c r="I3126" i="1"/>
  <c r="K3141" i="1"/>
  <c r="L3141" i="1"/>
  <c r="J3141" i="1"/>
  <c r="I3141" i="1"/>
  <c r="J3134" i="1"/>
  <c r="K3134" i="1"/>
  <c r="L3134" i="1"/>
  <c r="I3134" i="1"/>
  <c r="J3145" i="1"/>
  <c r="K3145" i="1"/>
  <c r="I3145" i="1"/>
  <c r="L3145" i="1"/>
  <c r="K3146" i="1"/>
  <c r="I3146" i="1"/>
  <c r="J3146" i="1"/>
  <c r="L3146" i="1"/>
  <c r="L3128" i="1"/>
  <c r="I3128" i="1"/>
  <c r="J3128" i="1"/>
  <c r="K3128" i="1"/>
  <c r="I3139" i="1"/>
  <c r="J3139" i="1"/>
  <c r="L3139" i="1"/>
  <c r="K3139" i="1"/>
  <c r="I3137" i="1"/>
  <c r="L3137" i="1"/>
  <c r="K3137" i="1"/>
  <c r="J3137" i="1"/>
  <c r="I358" i="1"/>
  <c r="L358" i="1"/>
  <c r="K358" i="1"/>
  <c r="J358" i="1"/>
  <c r="J341" i="1"/>
  <c r="K341" i="1"/>
  <c r="L341" i="1"/>
  <c r="I341" i="1"/>
  <c r="L353" i="1"/>
  <c r="I353" i="1"/>
  <c r="J353" i="1"/>
  <c r="K353" i="1"/>
  <c r="I352" i="1"/>
  <c r="L352" i="1"/>
  <c r="K352" i="1"/>
  <c r="J351" i="1"/>
  <c r="L351" i="1"/>
  <c r="K351" i="1"/>
  <c r="I351" i="1"/>
  <c r="I349" i="1"/>
  <c r="K349" i="1"/>
  <c r="L349" i="1"/>
  <c r="J349" i="1"/>
  <c r="K362" i="1"/>
  <c r="I362" i="1"/>
  <c r="L362" i="1"/>
  <c r="J362" i="1"/>
  <c r="L348" i="1"/>
  <c r="I348" i="1"/>
  <c r="K348" i="1"/>
  <c r="J348" i="1"/>
  <c r="L345" i="1"/>
  <c r="I345" i="1"/>
  <c r="K345" i="1"/>
  <c r="J345" i="1"/>
  <c r="K356" i="1"/>
  <c r="L356" i="1"/>
  <c r="I356" i="1"/>
  <c r="K363" i="1"/>
  <c r="J363" i="1"/>
  <c r="L363" i="1"/>
  <c r="L346" i="1"/>
  <c r="K346" i="1"/>
  <c r="I346" i="1"/>
  <c r="L342" i="1"/>
  <c r="I342" i="1"/>
  <c r="J342" i="1"/>
  <c r="K342" i="1"/>
  <c r="I355" i="1"/>
  <c r="K355" i="1"/>
  <c r="J355" i="1"/>
  <c r="L355" i="1"/>
  <c r="K343" i="1"/>
  <c r="I343" i="1"/>
  <c r="J343" i="1"/>
  <c r="L343" i="1"/>
  <c r="L344" i="1"/>
  <c r="J344" i="1"/>
  <c r="K344" i="1"/>
  <c r="I344" i="1"/>
  <c r="K347" i="1"/>
  <c r="L347" i="1"/>
  <c r="J347" i="1"/>
  <c r="I347" i="1"/>
  <c r="J340" i="1"/>
  <c r="I340" i="1"/>
  <c r="L340" i="1"/>
  <c r="K340" i="1"/>
  <c r="L359" i="1"/>
  <c r="K359" i="1"/>
  <c r="J359" i="1"/>
  <c r="L360" i="1"/>
  <c r="I360" i="1"/>
  <c r="K360" i="1"/>
  <c r="J360" i="1"/>
  <c r="K354" i="1"/>
  <c r="J354" i="1"/>
  <c r="I354" i="1"/>
  <c r="L354" i="1"/>
  <c r="K361" i="1"/>
  <c r="L361" i="1"/>
  <c r="I361" i="1"/>
  <c r="J361" i="1"/>
  <c r="I357" i="1"/>
  <c r="K357" i="1"/>
  <c r="J357" i="1"/>
  <c r="L357" i="1"/>
  <c r="I350" i="1"/>
  <c r="K350" i="1"/>
  <c r="J350" i="1"/>
  <c r="L350" i="1"/>
  <c r="K5122" i="1"/>
  <c r="L5122" i="1"/>
  <c r="K5133" i="1"/>
  <c r="L5133" i="1"/>
  <c r="K5121" i="1"/>
  <c r="L5121" i="1"/>
  <c r="L5120" i="1"/>
  <c r="K5120" i="1"/>
  <c r="L5134" i="1"/>
  <c r="K5134" i="1"/>
  <c r="K5116" i="1"/>
  <c r="L5116" i="1"/>
  <c r="K5129" i="1"/>
  <c r="L5129" i="1"/>
  <c r="L5135" i="1"/>
  <c r="K5135" i="1"/>
  <c r="K5127" i="1"/>
  <c r="L5127" i="1"/>
  <c r="L5118" i="1"/>
  <c r="K5118" i="1"/>
  <c r="L5125" i="1"/>
  <c r="K5125" i="1"/>
  <c r="K5124" i="1"/>
  <c r="L5124" i="1"/>
  <c r="K5126" i="1"/>
  <c r="L5126" i="1"/>
  <c r="K5138" i="1"/>
  <c r="L5138" i="1"/>
  <c r="K5137" i="1"/>
  <c r="L5137" i="1"/>
  <c r="L5136" i="1"/>
  <c r="K5136" i="1"/>
  <c r="L5123" i="1"/>
  <c r="K5123" i="1"/>
  <c r="L5117" i="1"/>
  <c r="K5117" i="1"/>
  <c r="L5132" i="1"/>
  <c r="K5132" i="1"/>
  <c r="K5130" i="1"/>
  <c r="L5130" i="1"/>
  <c r="L5119" i="1"/>
  <c r="K5119" i="1"/>
  <c r="K5131" i="1"/>
  <c r="L5131" i="1"/>
  <c r="K5128" i="1"/>
  <c r="L5128" i="1"/>
  <c r="L5139" i="1"/>
  <c r="K5139" i="1"/>
  <c r="I3619" i="1"/>
  <c r="K3619" i="1"/>
  <c r="L3619" i="1"/>
  <c r="L3606" i="1"/>
  <c r="I3606" i="1"/>
  <c r="K3606" i="1"/>
  <c r="J3606" i="1"/>
  <c r="L3613" i="1"/>
  <c r="I3613" i="1"/>
  <c r="K3613" i="1"/>
  <c r="J3613" i="1"/>
  <c r="I3618" i="1"/>
  <c r="L3618" i="1"/>
  <c r="J3618" i="1"/>
  <c r="K3618" i="1"/>
  <c r="I3626" i="1"/>
  <c r="K3626" i="1"/>
  <c r="J3626" i="1"/>
  <c r="L3626" i="1"/>
  <c r="J3621" i="1"/>
  <c r="I3621" i="1"/>
  <c r="L3621" i="1"/>
  <c r="K3621" i="1"/>
  <c r="L3624" i="1"/>
  <c r="I3624" i="1"/>
  <c r="K3624" i="1"/>
  <c r="J3624" i="1"/>
  <c r="J3608" i="1"/>
  <c r="L3608" i="1"/>
  <c r="I3608" i="1"/>
  <c r="K3608" i="1"/>
  <c r="L3611" i="1"/>
  <c r="K3611" i="1"/>
  <c r="I3611" i="1"/>
  <c r="J3611" i="1"/>
  <c r="K3623" i="1"/>
  <c r="L3623" i="1"/>
  <c r="J3623" i="1"/>
  <c r="I3623" i="1"/>
  <c r="L3617" i="1"/>
  <c r="J3617" i="1"/>
  <c r="K3617" i="1"/>
  <c r="I3617" i="1"/>
  <c r="K3610" i="1"/>
  <c r="L3610" i="1"/>
  <c r="I3610" i="1"/>
  <c r="J3610" i="1"/>
  <c r="K3604" i="1"/>
  <c r="L3604" i="1"/>
  <c r="I3604" i="1"/>
  <c r="J3604" i="1"/>
  <c r="L3620" i="1"/>
  <c r="J3620" i="1"/>
  <c r="K3620" i="1"/>
  <c r="I3620" i="1"/>
  <c r="K3627" i="1"/>
  <c r="J3627" i="1"/>
  <c r="L3627" i="1"/>
  <c r="I3627" i="1"/>
  <c r="J3605" i="1"/>
  <c r="I3605" i="1"/>
  <c r="K3605" i="1"/>
  <c r="L3605" i="1"/>
  <c r="I3614" i="1"/>
  <c r="L3614" i="1"/>
  <c r="K3614" i="1"/>
  <c r="I3616" i="1"/>
  <c r="K3616" i="1"/>
  <c r="L3616" i="1"/>
  <c r="J3622" i="1"/>
  <c r="L3622" i="1"/>
  <c r="K3622" i="1"/>
  <c r="I3622" i="1"/>
  <c r="I3607" i="1"/>
  <c r="K3607" i="1"/>
  <c r="J3607" i="1"/>
  <c r="L3607" i="1"/>
  <c r="K3615" i="1"/>
  <c r="J3615" i="1"/>
  <c r="L3615" i="1"/>
  <c r="L3612" i="1"/>
  <c r="K3612" i="1"/>
  <c r="J3612" i="1"/>
  <c r="I3612" i="1"/>
  <c r="K3625" i="1"/>
  <c r="L3625" i="1"/>
  <c r="J3625" i="1"/>
  <c r="J3609" i="1"/>
  <c r="I3609" i="1"/>
  <c r="L3609" i="1"/>
  <c r="K3609" i="1"/>
  <c r="L4035" i="1"/>
  <c r="I4035" i="1"/>
  <c r="K4035" i="1"/>
  <c r="J4035" i="1"/>
  <c r="I4034" i="1"/>
  <c r="J4034" i="1"/>
  <c r="L4034" i="1"/>
  <c r="K4034" i="1"/>
  <c r="L4027" i="1"/>
  <c r="I4027" i="1"/>
  <c r="K4027" i="1"/>
  <c r="L4033" i="1"/>
  <c r="J4033" i="1"/>
  <c r="K4033" i="1"/>
  <c r="L4014" i="1"/>
  <c r="K4014" i="1"/>
  <c r="I4014" i="1"/>
  <c r="J4014" i="1"/>
  <c r="L4015" i="1"/>
  <c r="K4015" i="1"/>
  <c r="J4015" i="1"/>
  <c r="I4015" i="1"/>
  <c r="K4020" i="1"/>
  <c r="L4020" i="1"/>
  <c r="I4020" i="1"/>
  <c r="J4020" i="1"/>
  <c r="L4025" i="1"/>
  <c r="I4025" i="1"/>
  <c r="K4025" i="1"/>
  <c r="J4026" i="1"/>
  <c r="K4026" i="1"/>
  <c r="I4026" i="1"/>
  <c r="L4026" i="1"/>
  <c r="L4021" i="1"/>
  <c r="I4021" i="1"/>
  <c r="J4021" i="1"/>
  <c r="K4021" i="1"/>
  <c r="K4031" i="1"/>
  <c r="J4031" i="1"/>
  <c r="I4031" i="1"/>
  <c r="L4031" i="1"/>
  <c r="I4019" i="1"/>
  <c r="J4019" i="1"/>
  <c r="L4019" i="1"/>
  <c r="K4019" i="1"/>
  <c r="K4028" i="1"/>
  <c r="J4028" i="1"/>
  <c r="L4028" i="1"/>
  <c r="I4028" i="1"/>
  <c r="J4024" i="1"/>
  <c r="K4024" i="1"/>
  <c r="I4024" i="1"/>
  <c r="L4024" i="1"/>
  <c r="J4030" i="1"/>
  <c r="L4030" i="1"/>
  <c r="K4030" i="1"/>
  <c r="K4032" i="1"/>
  <c r="J4032" i="1"/>
  <c r="L4032" i="1"/>
  <c r="I4032" i="1"/>
  <c r="K4023" i="1"/>
  <c r="J4023" i="1"/>
  <c r="I4023" i="1"/>
  <c r="L4023" i="1"/>
  <c r="J4016" i="1"/>
  <c r="K4016" i="1"/>
  <c r="I4016" i="1"/>
  <c r="L4016" i="1"/>
  <c r="J4018" i="1"/>
  <c r="I4018" i="1"/>
  <c r="L4018" i="1"/>
  <c r="K4018" i="1"/>
  <c r="L4017" i="1"/>
  <c r="I4017" i="1"/>
  <c r="J4017" i="1"/>
  <c r="K4017" i="1"/>
  <c r="J4012" i="1"/>
  <c r="K4012" i="1"/>
  <c r="I4012" i="1"/>
  <c r="L4012" i="1"/>
  <c r="J4029" i="1"/>
  <c r="K4029" i="1"/>
  <c r="I4029" i="1"/>
  <c r="L4029" i="1"/>
  <c r="I4013" i="1"/>
  <c r="L4013" i="1"/>
  <c r="J4013" i="1"/>
  <c r="K4013" i="1"/>
  <c r="K4022" i="1"/>
  <c r="J4022" i="1"/>
  <c r="I4022" i="1"/>
  <c r="L4022" i="1"/>
  <c r="K3459" i="1"/>
  <c r="L3459" i="1"/>
  <c r="I3459" i="1"/>
  <c r="J3459" i="1"/>
  <c r="L3452" i="1"/>
  <c r="J3452" i="1"/>
  <c r="I3452" i="1"/>
  <c r="K3452" i="1"/>
  <c r="K3454" i="1"/>
  <c r="L3454" i="1"/>
  <c r="I3454" i="1"/>
  <c r="J3454" i="1"/>
  <c r="L3450" i="1"/>
  <c r="I3450" i="1"/>
  <c r="K3450" i="1"/>
  <c r="J3450" i="1"/>
  <c r="L3439" i="1"/>
  <c r="J3439" i="1"/>
  <c r="K3439" i="1"/>
  <c r="I3439" i="1"/>
  <c r="L3446" i="1"/>
  <c r="J3446" i="1"/>
  <c r="K3446" i="1"/>
  <c r="L3443" i="1"/>
  <c r="K3443" i="1"/>
  <c r="J3443" i="1"/>
  <c r="I3443" i="1"/>
  <c r="L3447" i="1"/>
  <c r="I3447" i="1"/>
  <c r="K3447" i="1"/>
  <c r="J3447" i="1"/>
  <c r="K3445" i="1"/>
  <c r="I3445" i="1"/>
  <c r="L3445" i="1"/>
  <c r="J3445" i="1"/>
  <c r="J3448" i="1"/>
  <c r="K3448" i="1"/>
  <c r="I3448" i="1"/>
  <c r="L3448" i="1"/>
  <c r="L3444" i="1"/>
  <c r="J3444" i="1"/>
  <c r="I3444" i="1"/>
  <c r="K3444" i="1"/>
  <c r="J3453" i="1"/>
  <c r="K3453" i="1"/>
  <c r="I3453" i="1"/>
  <c r="L3453" i="1"/>
  <c r="K3440" i="1"/>
  <c r="L3440" i="1"/>
  <c r="J3440" i="1"/>
  <c r="I3440" i="1"/>
  <c r="L3438" i="1"/>
  <c r="K3438" i="1"/>
  <c r="J3438" i="1"/>
  <c r="J3436" i="1"/>
  <c r="I3436" i="1"/>
  <c r="L3436" i="1"/>
  <c r="K3436" i="1"/>
  <c r="L3441" i="1"/>
  <c r="K3441" i="1"/>
  <c r="J3441" i="1"/>
  <c r="I3441" i="1"/>
  <c r="K3437" i="1"/>
  <c r="I3437" i="1"/>
  <c r="J3437" i="1"/>
  <c r="L3437" i="1"/>
  <c r="K3449" i="1"/>
  <c r="L3449" i="1"/>
  <c r="I3449" i="1"/>
  <c r="J3449" i="1"/>
  <c r="I3455" i="1"/>
  <c r="J3455" i="1"/>
  <c r="K3455" i="1"/>
  <c r="L3455" i="1"/>
  <c r="J3456" i="1"/>
  <c r="L3456" i="1"/>
  <c r="K3456" i="1"/>
  <c r="I3456" i="1"/>
  <c r="L3442" i="1"/>
  <c r="K3442" i="1"/>
  <c r="I3442" i="1"/>
  <c r="J3451" i="1"/>
  <c r="L3451" i="1"/>
  <c r="I3451" i="1"/>
  <c r="K3451" i="1"/>
  <c r="I3458" i="1"/>
  <c r="J3458" i="1"/>
  <c r="K3458" i="1"/>
  <c r="L3458" i="1"/>
  <c r="L3457" i="1"/>
  <c r="J3457" i="1"/>
  <c r="I3457" i="1"/>
  <c r="K3457" i="1"/>
  <c r="L835" i="1"/>
  <c r="J835" i="1"/>
  <c r="K835" i="1"/>
  <c r="I829" i="1"/>
  <c r="K829" i="1"/>
  <c r="L829" i="1"/>
  <c r="J829" i="1"/>
  <c r="J836" i="1"/>
  <c r="I836" i="1"/>
  <c r="K836" i="1"/>
  <c r="L836" i="1"/>
  <c r="L824" i="1"/>
  <c r="K824" i="1"/>
  <c r="I824" i="1"/>
  <c r="J824" i="1"/>
  <c r="L826" i="1"/>
  <c r="I826" i="1"/>
  <c r="J826" i="1"/>
  <c r="K826" i="1"/>
  <c r="J841" i="1"/>
  <c r="K841" i="1"/>
  <c r="L841" i="1"/>
  <c r="I841" i="1"/>
  <c r="I840" i="1"/>
  <c r="L840" i="1"/>
  <c r="K840" i="1"/>
  <c r="J840" i="1"/>
  <c r="J828" i="1"/>
  <c r="L828" i="1"/>
  <c r="K828" i="1"/>
  <c r="L821" i="1"/>
  <c r="I821" i="1"/>
  <c r="J821" i="1"/>
  <c r="K821" i="1"/>
  <c r="J827" i="1"/>
  <c r="K827" i="1"/>
  <c r="I827" i="1"/>
  <c r="L827" i="1"/>
  <c r="I830" i="1"/>
  <c r="J830" i="1"/>
  <c r="K830" i="1"/>
  <c r="L830" i="1"/>
  <c r="L843" i="1"/>
  <c r="J843" i="1"/>
  <c r="K843" i="1"/>
  <c r="L833" i="1"/>
  <c r="J833" i="1"/>
  <c r="I833" i="1"/>
  <c r="K833" i="1"/>
  <c r="J825" i="1"/>
  <c r="L825" i="1"/>
  <c r="K825" i="1"/>
  <c r="I825" i="1"/>
  <c r="K823" i="1"/>
  <c r="J823" i="1"/>
  <c r="I823" i="1"/>
  <c r="L823" i="1"/>
  <c r="K838" i="1"/>
  <c r="I838" i="1"/>
  <c r="L838" i="1"/>
  <c r="J838" i="1"/>
  <c r="I820" i="1"/>
  <c r="K820" i="1"/>
  <c r="L820" i="1"/>
  <c r="I837" i="1"/>
  <c r="L837" i="1"/>
  <c r="K837" i="1"/>
  <c r="J837" i="1"/>
  <c r="I839" i="1"/>
  <c r="J839" i="1"/>
  <c r="K839" i="1"/>
  <c r="L839" i="1"/>
  <c r="I831" i="1"/>
  <c r="K831" i="1"/>
  <c r="J831" i="1"/>
  <c r="L831" i="1"/>
  <c r="L834" i="1"/>
  <c r="J834" i="1"/>
  <c r="I834" i="1"/>
  <c r="K834" i="1"/>
  <c r="L842" i="1"/>
  <c r="I842" i="1"/>
  <c r="K842" i="1"/>
  <c r="J842" i="1"/>
  <c r="L832" i="1"/>
  <c r="K832" i="1"/>
  <c r="J832" i="1"/>
  <c r="I832" i="1"/>
  <c r="L822" i="1"/>
  <c r="K822" i="1"/>
  <c r="J822" i="1"/>
  <c r="I822" i="1"/>
  <c r="K1528" i="1"/>
  <c r="J1528" i="1"/>
  <c r="L1528" i="1"/>
  <c r="I1528" i="1"/>
  <c r="K1531" i="1"/>
  <c r="J1531" i="1"/>
  <c r="I1531" i="1"/>
  <c r="L1531" i="1"/>
  <c r="J1525" i="1"/>
  <c r="L1525" i="1"/>
  <c r="K1525" i="1"/>
  <c r="I1525" i="1"/>
  <c r="J1539" i="1"/>
  <c r="L1539" i="1"/>
  <c r="K1539" i="1"/>
  <c r="L1524" i="1"/>
  <c r="I1524" i="1"/>
  <c r="K1524" i="1"/>
  <c r="J1524" i="1"/>
  <c r="K1518" i="1"/>
  <c r="J1518" i="1"/>
  <c r="L1518" i="1"/>
  <c r="I1518" i="1"/>
  <c r="K1522" i="1"/>
  <c r="J1522" i="1"/>
  <c r="L1522" i="1"/>
  <c r="L1538" i="1"/>
  <c r="K1538" i="1"/>
  <c r="J1538" i="1"/>
  <c r="I1538" i="1"/>
  <c r="J1533" i="1"/>
  <c r="L1533" i="1"/>
  <c r="K1533" i="1"/>
  <c r="I1520" i="1"/>
  <c r="L1520" i="1"/>
  <c r="J1520" i="1"/>
  <c r="K1520" i="1"/>
  <c r="L1523" i="1"/>
  <c r="I1523" i="1"/>
  <c r="J1523" i="1"/>
  <c r="K1523" i="1"/>
  <c r="I1534" i="1"/>
  <c r="L1534" i="1"/>
  <c r="K1534" i="1"/>
  <c r="K1526" i="1"/>
  <c r="I1526" i="1"/>
  <c r="J1526" i="1"/>
  <c r="L1526" i="1"/>
  <c r="K1537" i="1"/>
  <c r="L1537" i="1"/>
  <c r="J1537" i="1"/>
  <c r="L1529" i="1"/>
  <c r="K1529" i="1"/>
  <c r="I1529" i="1"/>
  <c r="K1530" i="1"/>
  <c r="L1530" i="1"/>
  <c r="I1530" i="1"/>
  <c r="J1530" i="1"/>
  <c r="K1517" i="1"/>
  <c r="J1517" i="1"/>
  <c r="L1517" i="1"/>
  <c r="K1527" i="1"/>
  <c r="L1527" i="1"/>
  <c r="I1527" i="1"/>
  <c r="J1527" i="1"/>
  <c r="K1519" i="1"/>
  <c r="I1519" i="1"/>
  <c r="J1519" i="1"/>
  <c r="L1519" i="1"/>
  <c r="J1532" i="1"/>
  <c r="K1532" i="1"/>
  <c r="L1532" i="1"/>
  <c r="I1532" i="1"/>
  <c r="K1536" i="1"/>
  <c r="I1536" i="1"/>
  <c r="L1536" i="1"/>
  <c r="J1536" i="1"/>
  <c r="K1516" i="1"/>
  <c r="L1516" i="1"/>
  <c r="J1516" i="1"/>
  <c r="I1516" i="1"/>
  <c r="K1535" i="1"/>
  <c r="L1535" i="1"/>
  <c r="I1535" i="1"/>
  <c r="J1521" i="1"/>
  <c r="I1521" i="1"/>
  <c r="K1521" i="1"/>
  <c r="L1521" i="1"/>
  <c r="L3687" i="1"/>
  <c r="K3687" i="1"/>
  <c r="L3690" i="1"/>
  <c r="K3690" i="1"/>
  <c r="K3688" i="1"/>
  <c r="L3688" i="1"/>
  <c r="K3677" i="1"/>
  <c r="L3677" i="1"/>
  <c r="K3689" i="1"/>
  <c r="L3689" i="1"/>
  <c r="L3691" i="1"/>
  <c r="K3691" i="1"/>
  <c r="K3695" i="1"/>
  <c r="L3695" i="1"/>
  <c r="L3682" i="1"/>
  <c r="K3682" i="1"/>
  <c r="L3698" i="1"/>
  <c r="K3698" i="1"/>
  <c r="K3676" i="1"/>
  <c r="L3676" i="1"/>
  <c r="L3686" i="1"/>
  <c r="K3686" i="1"/>
  <c r="L3685" i="1"/>
  <c r="K3685" i="1"/>
  <c r="K3678" i="1"/>
  <c r="L3678" i="1"/>
  <c r="L3680" i="1"/>
  <c r="K3680" i="1"/>
  <c r="K3693" i="1"/>
  <c r="L3693" i="1"/>
  <c r="K3694" i="1"/>
  <c r="L3694" i="1"/>
  <c r="K3696" i="1"/>
  <c r="L3696" i="1"/>
  <c r="L3681" i="1"/>
  <c r="K3681" i="1"/>
  <c r="L3684" i="1"/>
  <c r="K3684" i="1"/>
  <c r="L3699" i="1"/>
  <c r="K3699" i="1"/>
  <c r="K3679" i="1"/>
  <c r="L3679" i="1"/>
  <c r="K3697" i="1"/>
  <c r="L3697" i="1"/>
  <c r="K3692" i="1"/>
  <c r="L3692" i="1"/>
  <c r="L3683" i="1"/>
  <c r="K3683" i="1"/>
  <c r="L3896" i="1"/>
  <c r="I3896" i="1"/>
  <c r="J3896" i="1"/>
  <c r="K3896" i="1"/>
  <c r="I3908" i="1"/>
  <c r="K3908" i="1"/>
  <c r="L3908" i="1"/>
  <c r="J3908" i="1"/>
  <c r="L3898" i="1"/>
  <c r="I3898" i="1"/>
  <c r="J3898" i="1"/>
  <c r="K3898" i="1"/>
  <c r="I3904" i="1"/>
  <c r="K3904" i="1"/>
  <c r="J3904" i="1"/>
  <c r="L3904" i="1"/>
  <c r="L3895" i="1"/>
  <c r="I3895" i="1"/>
  <c r="K3895" i="1"/>
  <c r="J3895" i="1"/>
  <c r="I3912" i="1"/>
  <c r="K3912" i="1"/>
  <c r="J3912" i="1"/>
  <c r="L3912" i="1"/>
  <c r="I3905" i="1"/>
  <c r="J3905" i="1"/>
  <c r="K3905" i="1"/>
  <c r="L3905" i="1"/>
  <c r="I3903" i="1"/>
  <c r="J3903" i="1"/>
  <c r="L3903" i="1"/>
  <c r="K3903" i="1"/>
  <c r="K3897" i="1"/>
  <c r="I3897" i="1"/>
  <c r="J3897" i="1"/>
  <c r="L3897" i="1"/>
  <c r="L3909" i="1"/>
  <c r="I3909" i="1"/>
  <c r="K3909" i="1"/>
  <c r="J3909" i="1"/>
  <c r="L3901" i="1"/>
  <c r="I3901" i="1"/>
  <c r="K3901" i="1"/>
  <c r="J3907" i="1"/>
  <c r="L3907" i="1"/>
  <c r="K3907" i="1"/>
  <c r="I3907" i="1"/>
  <c r="J3914" i="1"/>
  <c r="I3914" i="1"/>
  <c r="K3914" i="1"/>
  <c r="L3914" i="1"/>
  <c r="L3913" i="1"/>
  <c r="J3913" i="1"/>
  <c r="I3913" i="1"/>
  <c r="K3913" i="1"/>
  <c r="J3899" i="1"/>
  <c r="L3899" i="1"/>
  <c r="K3899" i="1"/>
  <c r="I3899" i="1"/>
  <c r="L3910" i="1"/>
  <c r="J3910" i="1"/>
  <c r="K3910" i="1"/>
  <c r="I3910" i="1"/>
  <c r="J3892" i="1"/>
  <c r="I3892" i="1"/>
  <c r="K3892" i="1"/>
  <c r="L3892" i="1"/>
  <c r="I3906" i="1"/>
  <c r="J3906" i="1"/>
  <c r="K3906" i="1"/>
  <c r="L3906" i="1"/>
  <c r="L3911" i="1"/>
  <c r="J3911" i="1"/>
  <c r="K3911" i="1"/>
  <c r="I3911" i="1"/>
  <c r="K3902" i="1"/>
  <c r="L3902" i="1"/>
  <c r="I3902" i="1"/>
  <c r="J3902" i="1"/>
  <c r="K3915" i="1"/>
  <c r="J3915" i="1"/>
  <c r="L3915" i="1"/>
  <c r="I3915" i="1"/>
  <c r="J3893" i="1"/>
  <c r="L3893" i="1"/>
  <c r="I3893" i="1"/>
  <c r="K3893" i="1"/>
  <c r="L3900" i="1"/>
  <c r="I3900" i="1"/>
  <c r="J3900" i="1"/>
  <c r="K3900" i="1"/>
  <c r="L3894" i="1"/>
  <c r="K3894" i="1"/>
  <c r="I3894" i="1"/>
  <c r="J3894" i="1"/>
  <c r="K1559" i="1"/>
  <c r="I1559" i="1"/>
  <c r="J1559" i="1"/>
  <c r="L1559" i="1"/>
  <c r="L1543" i="1"/>
  <c r="I1543" i="1"/>
  <c r="K1543" i="1"/>
  <c r="J1543" i="1"/>
  <c r="J1553" i="1"/>
  <c r="L1553" i="1"/>
  <c r="K1553" i="1"/>
  <c r="I1553" i="1"/>
  <c r="J1544" i="1"/>
  <c r="I1544" i="1"/>
  <c r="K1544" i="1"/>
  <c r="L1544" i="1"/>
  <c r="J1561" i="1"/>
  <c r="L1561" i="1"/>
  <c r="I1561" i="1"/>
  <c r="K1561" i="1"/>
  <c r="L1556" i="1"/>
  <c r="K1556" i="1"/>
  <c r="J1556" i="1"/>
  <c r="I1556" i="1"/>
  <c r="I1552" i="1"/>
  <c r="L1552" i="1"/>
  <c r="J1552" i="1"/>
  <c r="K1552" i="1"/>
  <c r="L1547" i="1"/>
  <c r="I1547" i="1"/>
  <c r="K1547" i="1"/>
  <c r="K1542" i="1"/>
  <c r="I1542" i="1"/>
  <c r="J1542" i="1"/>
  <c r="L1542" i="1"/>
  <c r="L1562" i="1"/>
  <c r="K1562" i="1"/>
  <c r="I1562" i="1"/>
  <c r="J1562" i="1"/>
  <c r="L1548" i="1"/>
  <c r="J1548" i="1"/>
  <c r="K1548" i="1"/>
  <c r="I1548" i="1"/>
  <c r="I1557" i="1"/>
  <c r="K1557" i="1"/>
  <c r="L1557" i="1"/>
  <c r="J1557" i="1"/>
  <c r="J1550" i="1"/>
  <c r="L1550" i="1"/>
  <c r="K1550" i="1"/>
  <c r="I1550" i="1"/>
  <c r="I1540" i="1"/>
  <c r="J1540" i="1"/>
  <c r="L1540" i="1"/>
  <c r="K1540" i="1"/>
  <c r="L1555" i="1"/>
  <c r="K1555" i="1"/>
  <c r="J1555" i="1"/>
  <c r="I1555" i="1"/>
  <c r="L1546" i="1"/>
  <c r="I1546" i="1"/>
  <c r="K1546" i="1"/>
  <c r="J1546" i="1"/>
  <c r="L1554" i="1"/>
  <c r="I1554" i="1"/>
  <c r="K1554" i="1"/>
  <c r="J1554" i="1"/>
  <c r="K1560" i="1"/>
  <c r="J1560" i="1"/>
  <c r="I1560" i="1"/>
  <c r="L1560" i="1"/>
  <c r="I1545" i="1"/>
  <c r="J1545" i="1"/>
  <c r="K1545" i="1"/>
  <c r="L1545" i="1"/>
  <c r="K1551" i="1"/>
  <c r="I1551" i="1"/>
  <c r="L1551" i="1"/>
  <c r="J1551" i="1"/>
  <c r="L1549" i="1"/>
  <c r="K1549" i="1"/>
  <c r="I1549" i="1"/>
  <c r="K1541" i="1"/>
  <c r="J1541" i="1"/>
  <c r="L1541" i="1"/>
  <c r="I1541" i="1"/>
  <c r="L1563" i="1"/>
  <c r="I1563" i="1"/>
  <c r="K1563" i="1"/>
  <c r="J1563" i="1"/>
  <c r="L1558" i="1"/>
  <c r="I1558" i="1"/>
  <c r="J1558" i="1"/>
  <c r="K1558" i="1"/>
  <c r="K4667" i="1"/>
  <c r="L4667" i="1"/>
  <c r="L4664" i="1"/>
  <c r="K4664" i="1"/>
  <c r="L4665" i="1"/>
  <c r="K4665" i="1"/>
  <c r="K4683" i="1"/>
  <c r="L4683" i="1"/>
  <c r="K4679" i="1"/>
  <c r="L4679" i="1"/>
  <c r="K4674" i="1"/>
  <c r="L4674" i="1"/>
  <c r="L4666" i="1"/>
  <c r="K4666" i="1"/>
  <c r="L4673" i="1"/>
  <c r="K4673" i="1"/>
  <c r="K4677" i="1"/>
  <c r="L4677" i="1"/>
  <c r="K4681" i="1"/>
  <c r="L4681" i="1"/>
  <c r="K4663" i="1"/>
  <c r="L4663" i="1"/>
  <c r="L4682" i="1"/>
  <c r="K4682" i="1"/>
  <c r="L4675" i="1"/>
  <c r="K4675" i="1"/>
  <c r="K4660" i="1"/>
  <c r="L4660" i="1"/>
  <c r="L4676" i="1"/>
  <c r="K4676" i="1"/>
  <c r="L4669" i="1"/>
  <c r="K4669" i="1"/>
  <c r="K4670" i="1"/>
  <c r="L4670" i="1"/>
  <c r="L4678" i="1"/>
  <c r="K4678" i="1"/>
  <c r="L4680" i="1"/>
  <c r="K4680" i="1"/>
  <c r="L4662" i="1"/>
  <c r="K4662" i="1"/>
  <c r="L4668" i="1"/>
  <c r="K4668" i="1"/>
  <c r="K4671" i="1"/>
  <c r="L4671" i="1"/>
  <c r="L4661" i="1"/>
  <c r="K4661" i="1"/>
  <c r="K4672" i="1"/>
  <c r="L4672" i="1"/>
  <c r="L4917" i="1"/>
  <c r="K4917" i="1"/>
  <c r="K4916" i="1"/>
  <c r="L4916" i="1"/>
  <c r="L4912" i="1"/>
  <c r="K4912" i="1"/>
  <c r="K4918" i="1"/>
  <c r="L4918" i="1"/>
  <c r="L4914" i="1"/>
  <c r="K4914" i="1"/>
  <c r="L4911" i="1"/>
  <c r="K4911" i="1"/>
  <c r="L4902" i="1"/>
  <c r="K4902" i="1"/>
  <c r="K4905" i="1"/>
  <c r="L4905" i="1"/>
  <c r="L4901" i="1"/>
  <c r="K4901" i="1"/>
  <c r="K4919" i="1"/>
  <c r="L4919" i="1"/>
  <c r="L4920" i="1"/>
  <c r="K4920" i="1"/>
  <c r="K4923" i="1"/>
  <c r="L4923" i="1"/>
  <c r="L4913" i="1"/>
  <c r="K4913" i="1"/>
  <c r="L4921" i="1"/>
  <c r="K4921" i="1"/>
  <c r="L4904" i="1"/>
  <c r="K4904" i="1"/>
  <c r="L4908" i="1"/>
  <c r="K4908" i="1"/>
  <c r="K4906" i="1"/>
  <c r="L4906" i="1"/>
  <c r="L4910" i="1"/>
  <c r="K4910" i="1"/>
  <c r="K4922" i="1"/>
  <c r="L4922" i="1"/>
  <c r="L4903" i="1"/>
  <c r="K4903" i="1"/>
  <c r="L4900" i="1"/>
  <c r="K4900" i="1"/>
  <c r="K4907" i="1"/>
  <c r="L4907" i="1"/>
  <c r="L4909" i="1"/>
  <c r="K4909" i="1"/>
  <c r="K4915" i="1"/>
  <c r="L4915" i="1"/>
  <c r="I2950" i="1"/>
  <c r="L2950" i="1"/>
  <c r="K2950" i="1"/>
  <c r="J2955" i="1"/>
  <c r="L2955" i="1"/>
  <c r="I2955" i="1"/>
  <c r="K2955" i="1"/>
  <c r="J2940" i="1"/>
  <c r="L2940" i="1"/>
  <c r="I2940" i="1"/>
  <c r="K2940" i="1"/>
  <c r="L2941" i="1"/>
  <c r="J2941" i="1"/>
  <c r="I2941" i="1"/>
  <c r="K2941" i="1"/>
  <c r="I2933" i="1"/>
  <c r="K2933" i="1"/>
  <c r="J2933" i="1"/>
  <c r="L2933" i="1"/>
  <c r="J2943" i="1"/>
  <c r="L2943" i="1"/>
  <c r="K2943" i="1"/>
  <c r="I2943" i="1"/>
  <c r="I2946" i="1"/>
  <c r="K2946" i="1"/>
  <c r="J2946" i="1"/>
  <c r="L2946" i="1"/>
  <c r="I2948" i="1"/>
  <c r="L2948" i="1"/>
  <c r="K2948" i="1"/>
  <c r="J2948" i="1"/>
  <c r="L2944" i="1"/>
  <c r="K2944" i="1"/>
  <c r="J2944" i="1"/>
  <c r="I2944" i="1"/>
  <c r="K2939" i="1"/>
  <c r="I2939" i="1"/>
  <c r="J2939" i="1"/>
  <c r="L2939" i="1"/>
  <c r="K2947" i="1"/>
  <c r="J2947" i="1"/>
  <c r="L2947" i="1"/>
  <c r="K2954" i="1"/>
  <c r="L2954" i="1"/>
  <c r="I2954" i="1"/>
  <c r="J2954" i="1"/>
  <c r="I2932" i="1"/>
  <c r="J2932" i="1"/>
  <c r="L2932" i="1"/>
  <c r="K2932" i="1"/>
  <c r="L2934" i="1"/>
  <c r="J2934" i="1"/>
  <c r="I2934" i="1"/>
  <c r="K2934" i="1"/>
  <c r="L2945" i="1"/>
  <c r="K2945" i="1"/>
  <c r="J2945" i="1"/>
  <c r="I2945" i="1"/>
  <c r="K2936" i="1"/>
  <c r="L2936" i="1"/>
  <c r="J2936" i="1"/>
  <c r="I2936" i="1"/>
  <c r="J2938" i="1"/>
  <c r="K2938" i="1"/>
  <c r="L2938" i="1"/>
  <c r="I2938" i="1"/>
  <c r="I2942" i="1"/>
  <c r="K2942" i="1"/>
  <c r="L2942" i="1"/>
  <c r="J2942" i="1"/>
  <c r="L2949" i="1"/>
  <c r="K2949" i="1"/>
  <c r="I2949" i="1"/>
  <c r="J2949" i="1"/>
  <c r="L2953" i="1"/>
  <c r="K2953" i="1"/>
  <c r="J2953" i="1"/>
  <c r="I2953" i="1"/>
  <c r="J2952" i="1"/>
  <c r="K2952" i="1"/>
  <c r="I2952" i="1"/>
  <c r="L2952" i="1"/>
  <c r="K2935" i="1"/>
  <c r="L2935" i="1"/>
  <c r="J2935" i="1"/>
  <c r="K2951" i="1"/>
  <c r="J2951" i="1"/>
  <c r="I2951" i="1"/>
  <c r="L2951" i="1"/>
  <c r="L2937" i="1"/>
  <c r="I2937" i="1"/>
  <c r="K2937" i="1"/>
  <c r="J2937" i="1"/>
  <c r="K1109" i="1"/>
  <c r="J1109" i="1"/>
  <c r="L1109" i="1"/>
  <c r="K1130" i="1"/>
  <c r="J1130" i="1"/>
  <c r="I1130" i="1"/>
  <c r="L1130" i="1"/>
  <c r="K1113" i="1"/>
  <c r="L1113" i="1"/>
  <c r="I1113" i="1"/>
  <c r="J1113" i="1"/>
  <c r="I1129" i="1"/>
  <c r="J1129" i="1"/>
  <c r="L1129" i="1"/>
  <c r="K1129" i="1"/>
  <c r="J1125" i="1"/>
  <c r="L1125" i="1"/>
  <c r="I1125" i="1"/>
  <c r="K1125" i="1"/>
  <c r="L1120" i="1"/>
  <c r="K1120" i="1"/>
  <c r="I1120" i="1"/>
  <c r="J1117" i="1"/>
  <c r="I1117" i="1"/>
  <c r="K1117" i="1"/>
  <c r="L1117" i="1"/>
  <c r="I1121" i="1"/>
  <c r="K1121" i="1"/>
  <c r="L1121" i="1"/>
  <c r="J1121" i="1"/>
  <c r="I1131" i="1"/>
  <c r="L1131" i="1"/>
  <c r="K1131" i="1"/>
  <c r="J1131" i="1"/>
  <c r="J1110" i="1"/>
  <c r="I1110" i="1"/>
  <c r="L1110" i="1"/>
  <c r="K1110" i="1"/>
  <c r="J1123" i="1"/>
  <c r="L1123" i="1"/>
  <c r="I1123" i="1"/>
  <c r="K1123" i="1"/>
  <c r="L1124" i="1"/>
  <c r="I1124" i="1"/>
  <c r="K1124" i="1"/>
  <c r="J1124" i="1"/>
  <c r="L1111" i="1"/>
  <c r="K1111" i="1"/>
  <c r="J1111" i="1"/>
  <c r="I1111" i="1"/>
  <c r="I1127" i="1"/>
  <c r="J1127" i="1"/>
  <c r="K1127" i="1"/>
  <c r="L1127" i="1"/>
  <c r="I1122" i="1"/>
  <c r="L1122" i="1"/>
  <c r="K1122" i="1"/>
  <c r="I1119" i="1"/>
  <c r="L1119" i="1"/>
  <c r="J1119" i="1"/>
  <c r="K1119" i="1"/>
  <c r="K1118" i="1"/>
  <c r="I1118" i="1"/>
  <c r="J1118" i="1"/>
  <c r="L1118" i="1"/>
  <c r="K1126" i="1"/>
  <c r="I1126" i="1"/>
  <c r="L1126" i="1"/>
  <c r="J1126" i="1"/>
  <c r="K1116" i="1"/>
  <c r="I1116" i="1"/>
  <c r="L1116" i="1"/>
  <c r="L1115" i="1"/>
  <c r="K1115" i="1"/>
  <c r="I1115" i="1"/>
  <c r="L1114" i="1"/>
  <c r="J1114" i="1"/>
  <c r="K1114" i="1"/>
  <c r="I1114" i="1"/>
  <c r="J1128" i="1"/>
  <c r="K1128" i="1"/>
  <c r="L1128" i="1"/>
  <c r="I1128" i="1"/>
  <c r="L1112" i="1"/>
  <c r="K1112" i="1"/>
  <c r="J1112" i="1"/>
  <c r="I1112" i="1"/>
  <c r="K1108" i="1"/>
  <c r="L1108" i="1"/>
  <c r="J1108" i="1"/>
  <c r="I1108" i="1"/>
  <c r="K3879" i="1"/>
  <c r="I3879" i="1"/>
  <c r="L3879" i="1"/>
  <c r="J3879" i="1"/>
  <c r="I3875" i="1"/>
  <c r="K3875" i="1"/>
  <c r="J3875" i="1"/>
  <c r="L3875" i="1"/>
  <c r="I3882" i="1"/>
  <c r="K3882" i="1"/>
  <c r="J3882" i="1"/>
  <c r="L3882" i="1"/>
  <c r="K3878" i="1"/>
  <c r="J3878" i="1"/>
  <c r="L3878" i="1"/>
  <c r="I3888" i="1"/>
  <c r="K3888" i="1"/>
  <c r="L3888" i="1"/>
  <c r="K3887" i="1"/>
  <c r="J3887" i="1"/>
  <c r="I3887" i="1"/>
  <c r="L3887" i="1"/>
  <c r="J3885" i="1"/>
  <c r="I3885" i="1"/>
  <c r="K3885" i="1"/>
  <c r="L3885" i="1"/>
  <c r="L3889" i="1"/>
  <c r="K3889" i="1"/>
  <c r="J3889" i="1"/>
  <c r="I3889" i="1"/>
  <c r="K3872" i="1"/>
  <c r="I3872" i="1"/>
  <c r="L3872" i="1"/>
  <c r="J3872" i="1"/>
  <c r="L3877" i="1"/>
  <c r="K3877" i="1"/>
  <c r="J3877" i="1"/>
  <c r="I3877" i="1"/>
  <c r="J3881" i="1"/>
  <c r="L3881" i="1"/>
  <c r="I3881" i="1"/>
  <c r="K3881" i="1"/>
  <c r="I3870" i="1"/>
  <c r="L3870" i="1"/>
  <c r="K3870" i="1"/>
  <c r="J3870" i="1"/>
  <c r="I3871" i="1"/>
  <c r="K3871" i="1"/>
  <c r="L3871" i="1"/>
  <c r="J3871" i="1"/>
  <c r="K3891" i="1"/>
  <c r="I3891" i="1"/>
  <c r="J3891" i="1"/>
  <c r="L3891" i="1"/>
  <c r="L3886" i="1"/>
  <c r="J3886" i="1"/>
  <c r="K3886" i="1"/>
  <c r="I3869" i="1"/>
  <c r="J3869" i="1"/>
  <c r="L3869" i="1"/>
  <c r="K3869" i="1"/>
  <c r="K3890" i="1"/>
  <c r="J3890" i="1"/>
  <c r="I3890" i="1"/>
  <c r="L3890" i="1"/>
  <c r="K3874" i="1"/>
  <c r="L3874" i="1"/>
  <c r="J3874" i="1"/>
  <c r="I3874" i="1"/>
  <c r="K3873" i="1"/>
  <c r="I3873" i="1"/>
  <c r="L3873" i="1"/>
  <c r="J3873" i="1"/>
  <c r="K3868" i="1"/>
  <c r="I3868" i="1"/>
  <c r="L3868" i="1"/>
  <c r="J3868" i="1"/>
  <c r="L3884" i="1"/>
  <c r="I3884" i="1"/>
  <c r="K3884" i="1"/>
  <c r="J3884" i="1"/>
  <c r="K3876" i="1"/>
  <c r="L3876" i="1"/>
  <c r="I3876" i="1"/>
  <c r="J3876" i="1"/>
  <c r="K3880" i="1"/>
  <c r="I3880" i="1"/>
  <c r="J3880" i="1"/>
  <c r="L3880" i="1"/>
  <c r="J3883" i="1"/>
  <c r="I3883" i="1"/>
  <c r="L3883" i="1"/>
  <c r="K3883" i="1"/>
  <c r="J2373" i="1"/>
  <c r="K2373" i="1"/>
  <c r="L2373" i="1"/>
  <c r="I2373" i="1"/>
  <c r="L2364" i="1"/>
  <c r="J2364" i="1"/>
  <c r="K2364" i="1"/>
  <c r="I2364" i="1"/>
  <c r="J2374" i="1"/>
  <c r="I2374" i="1"/>
  <c r="L2374" i="1"/>
  <c r="K2374" i="1"/>
  <c r="I2366" i="1"/>
  <c r="J2366" i="1"/>
  <c r="K2366" i="1"/>
  <c r="L2366" i="1"/>
  <c r="J2361" i="1"/>
  <c r="L2361" i="1"/>
  <c r="I2361" i="1"/>
  <c r="K2361" i="1"/>
  <c r="I2369" i="1"/>
  <c r="L2369" i="1"/>
  <c r="J2369" i="1"/>
  <c r="K2369" i="1"/>
  <c r="J2372" i="1"/>
  <c r="K2372" i="1"/>
  <c r="L2372" i="1"/>
  <c r="I2372" i="1"/>
  <c r="K2360" i="1"/>
  <c r="I2360" i="1"/>
  <c r="J2360" i="1"/>
  <c r="L2360" i="1"/>
  <c r="J2362" i="1"/>
  <c r="L2362" i="1"/>
  <c r="K2362" i="1"/>
  <c r="K2378" i="1"/>
  <c r="I2378" i="1"/>
  <c r="L2378" i="1"/>
  <c r="J2378" i="1"/>
  <c r="L2367" i="1"/>
  <c r="J2367" i="1"/>
  <c r="K2367" i="1"/>
  <c r="I2367" i="1"/>
  <c r="L2375" i="1"/>
  <c r="J2375" i="1"/>
  <c r="I2375" i="1"/>
  <c r="K2375" i="1"/>
  <c r="L2376" i="1"/>
  <c r="J2376" i="1"/>
  <c r="K2376" i="1"/>
  <c r="I2376" i="1"/>
  <c r="I2359" i="1"/>
  <c r="K2359" i="1"/>
  <c r="L2359" i="1"/>
  <c r="J2359" i="1"/>
  <c r="K2371" i="1"/>
  <c r="J2371" i="1"/>
  <c r="L2371" i="1"/>
  <c r="I2356" i="1"/>
  <c r="L2356" i="1"/>
  <c r="J2356" i="1"/>
  <c r="K2356" i="1"/>
  <c r="J2357" i="1"/>
  <c r="L2357" i="1"/>
  <c r="K2357" i="1"/>
  <c r="I2357" i="1"/>
  <c r="I2363" i="1"/>
  <c r="K2363" i="1"/>
  <c r="L2363" i="1"/>
  <c r="J2363" i="1"/>
  <c r="K2358" i="1"/>
  <c r="L2358" i="1"/>
  <c r="I2358" i="1"/>
  <c r="J2358" i="1"/>
  <c r="L2377" i="1"/>
  <c r="J2377" i="1"/>
  <c r="I2377" i="1"/>
  <c r="K2377" i="1"/>
  <c r="J2370" i="1"/>
  <c r="K2370" i="1"/>
  <c r="I2370" i="1"/>
  <c r="L2370" i="1"/>
  <c r="I2365" i="1"/>
  <c r="K2365" i="1"/>
  <c r="J2365" i="1"/>
  <c r="L2365" i="1"/>
  <c r="K2379" i="1"/>
  <c r="L2379" i="1"/>
  <c r="J2379" i="1"/>
  <c r="I2368" i="1"/>
  <c r="L2368" i="1"/>
  <c r="K2368" i="1"/>
  <c r="J2368" i="1"/>
  <c r="L1378" i="1"/>
  <c r="K1378" i="1"/>
  <c r="J1378" i="1"/>
  <c r="I1378" i="1"/>
  <c r="J1388" i="1"/>
  <c r="I1388" i="1"/>
  <c r="L1388" i="1"/>
  <c r="K1388" i="1"/>
  <c r="J1382" i="1"/>
  <c r="L1382" i="1"/>
  <c r="I1382" i="1"/>
  <c r="K1382" i="1"/>
  <c r="I1392" i="1"/>
  <c r="J1392" i="1"/>
  <c r="K1392" i="1"/>
  <c r="L1392" i="1"/>
  <c r="I1385" i="1"/>
  <c r="K1385" i="1"/>
  <c r="L1385" i="1"/>
  <c r="J1385" i="1"/>
  <c r="K1381" i="1"/>
  <c r="I1381" i="1"/>
  <c r="L1381" i="1"/>
  <c r="J1381" i="1"/>
  <c r="I1387" i="1"/>
  <c r="L1387" i="1"/>
  <c r="K1387" i="1"/>
  <c r="J1387" i="1"/>
  <c r="J1379" i="1"/>
  <c r="I1379" i="1"/>
  <c r="K1379" i="1"/>
  <c r="L1379" i="1"/>
  <c r="L1389" i="1"/>
  <c r="I1389" i="1"/>
  <c r="J1389" i="1"/>
  <c r="K1389" i="1"/>
  <c r="J1391" i="1"/>
  <c r="K1391" i="1"/>
  <c r="L1391" i="1"/>
  <c r="I1391" i="1"/>
  <c r="J1384" i="1"/>
  <c r="L1384" i="1"/>
  <c r="I1384" i="1"/>
  <c r="K1384" i="1"/>
  <c r="L1393" i="1"/>
  <c r="I1393" i="1"/>
  <c r="K1393" i="1"/>
  <c r="J1393" i="1"/>
  <c r="J1380" i="1"/>
  <c r="I1380" i="1"/>
  <c r="K1380" i="1"/>
  <c r="L1380" i="1"/>
  <c r="L1374" i="1"/>
  <c r="J1374" i="1"/>
  <c r="I1374" i="1"/>
  <c r="K1374" i="1"/>
  <c r="K1377" i="1"/>
  <c r="L1377" i="1"/>
  <c r="I1377" i="1"/>
  <c r="J1377" i="1"/>
  <c r="L1373" i="1"/>
  <c r="K1373" i="1"/>
  <c r="J1373" i="1"/>
  <c r="I1373" i="1"/>
  <c r="J1394" i="1"/>
  <c r="I1394" i="1"/>
  <c r="K1394" i="1"/>
  <c r="L1394" i="1"/>
  <c r="L1386" i="1"/>
  <c r="K1386" i="1"/>
  <c r="I1386" i="1"/>
  <c r="J1386" i="1"/>
  <c r="K1390" i="1"/>
  <c r="J1390" i="1"/>
  <c r="I1390" i="1"/>
  <c r="L1390" i="1"/>
  <c r="L1375" i="1"/>
  <c r="J1375" i="1"/>
  <c r="I1375" i="1"/>
  <c r="K1375" i="1"/>
  <c r="L1383" i="1"/>
  <c r="I1383" i="1"/>
  <c r="J1383" i="1"/>
  <c r="K1383" i="1"/>
  <c r="L1372" i="1"/>
  <c r="K1372" i="1"/>
  <c r="J1372" i="1"/>
  <c r="I1372" i="1"/>
  <c r="L1395" i="1"/>
  <c r="I1395" i="1"/>
  <c r="J1395" i="1"/>
  <c r="K1395" i="1"/>
  <c r="L1376" i="1"/>
  <c r="J1376" i="1"/>
  <c r="K1376" i="1"/>
  <c r="K1335" i="1"/>
  <c r="I1335" i="1"/>
  <c r="J1335" i="1"/>
  <c r="L1335" i="1"/>
  <c r="I1345" i="1"/>
  <c r="L1345" i="1"/>
  <c r="K1345" i="1"/>
  <c r="J1345" i="1"/>
  <c r="I1340" i="1"/>
  <c r="L1340" i="1"/>
  <c r="J1340" i="1"/>
  <c r="K1340" i="1"/>
  <c r="I1338" i="1"/>
  <c r="L1338" i="1"/>
  <c r="J1338" i="1"/>
  <c r="K1338" i="1"/>
  <c r="J1329" i="1"/>
  <c r="I1329" i="1"/>
  <c r="K1329" i="1"/>
  <c r="L1329" i="1"/>
  <c r="L1343" i="1"/>
  <c r="K1343" i="1"/>
  <c r="I1343" i="1"/>
  <c r="J1343" i="1"/>
  <c r="J1325" i="1"/>
  <c r="I1325" i="1"/>
  <c r="L1325" i="1"/>
  <c r="K1325" i="1"/>
  <c r="J1336" i="1"/>
  <c r="K1336" i="1"/>
  <c r="L1336" i="1"/>
  <c r="I1336" i="1"/>
  <c r="K1344" i="1"/>
  <c r="J1344" i="1"/>
  <c r="I1344" i="1"/>
  <c r="L1344" i="1"/>
  <c r="L1326" i="1"/>
  <c r="J1326" i="1"/>
  <c r="I1326" i="1"/>
  <c r="K1326" i="1"/>
  <c r="K1341" i="1"/>
  <c r="J1341" i="1"/>
  <c r="I1341" i="1"/>
  <c r="L1341" i="1"/>
  <c r="J1332" i="1"/>
  <c r="L1332" i="1"/>
  <c r="K1332" i="1"/>
  <c r="I1332" i="1"/>
  <c r="L1330" i="1"/>
  <c r="J1330" i="1"/>
  <c r="I1330" i="1"/>
  <c r="K1330" i="1"/>
  <c r="I1333" i="1"/>
  <c r="K1333" i="1"/>
  <c r="J1333" i="1"/>
  <c r="L1333" i="1"/>
  <c r="K1334" i="1"/>
  <c r="J1334" i="1"/>
  <c r="L1334" i="1"/>
  <c r="I1334" i="1"/>
  <c r="L1324" i="1"/>
  <c r="J1324" i="1"/>
  <c r="I1324" i="1"/>
  <c r="K1324" i="1"/>
  <c r="K1342" i="1"/>
  <c r="I1342" i="1"/>
  <c r="J1342" i="1"/>
  <c r="L1342" i="1"/>
  <c r="K1346" i="1"/>
  <c r="J1346" i="1"/>
  <c r="L1346" i="1"/>
  <c r="I1346" i="1"/>
  <c r="I1331" i="1"/>
  <c r="K1331" i="1"/>
  <c r="J1331" i="1"/>
  <c r="L1331" i="1"/>
  <c r="J1339" i="1"/>
  <c r="L1339" i="1"/>
  <c r="I1339" i="1"/>
  <c r="K1339" i="1"/>
  <c r="J1347" i="1"/>
  <c r="K1347" i="1"/>
  <c r="L1347" i="1"/>
  <c r="J1337" i="1"/>
  <c r="K1337" i="1"/>
  <c r="L1337" i="1"/>
  <c r="I1337" i="1"/>
  <c r="K1327" i="1"/>
  <c r="L1327" i="1"/>
  <c r="J1327" i="1"/>
  <c r="I1327" i="1"/>
  <c r="K1328" i="1"/>
  <c r="J1328" i="1"/>
  <c r="L1328" i="1"/>
  <c r="I1328" i="1"/>
  <c r="L2543" i="1"/>
  <c r="J2543" i="1"/>
  <c r="K2543" i="1"/>
  <c r="I2543" i="1"/>
  <c r="L2524" i="1"/>
  <c r="J2524" i="1"/>
  <c r="K2524" i="1"/>
  <c r="I2524" i="1"/>
  <c r="L2540" i="1"/>
  <c r="I2540" i="1"/>
  <c r="K2540" i="1"/>
  <c r="J2540" i="1"/>
  <c r="I2542" i="1"/>
  <c r="J2542" i="1"/>
  <c r="L2542" i="1"/>
  <c r="K2542" i="1"/>
  <c r="I2545" i="1"/>
  <c r="J2545" i="1"/>
  <c r="L2545" i="1"/>
  <c r="K2545" i="1"/>
  <c r="I2526" i="1"/>
  <c r="K2526" i="1"/>
  <c r="J2526" i="1"/>
  <c r="L2526" i="1"/>
  <c r="K2547" i="1"/>
  <c r="J2547" i="1"/>
  <c r="I2547" i="1"/>
  <c r="L2547" i="1"/>
  <c r="I2541" i="1"/>
  <c r="L2541" i="1"/>
  <c r="K2541" i="1"/>
  <c r="J2541" i="1"/>
  <c r="K2531" i="1"/>
  <c r="L2531" i="1"/>
  <c r="J2531" i="1"/>
  <c r="I2531" i="1"/>
  <c r="K2537" i="1"/>
  <c r="J2537" i="1"/>
  <c r="I2537" i="1"/>
  <c r="L2537" i="1"/>
  <c r="L2536" i="1"/>
  <c r="K2536" i="1"/>
  <c r="J2536" i="1"/>
  <c r="I2536" i="1"/>
  <c r="L2538" i="1"/>
  <c r="J2538" i="1"/>
  <c r="K2538" i="1"/>
  <c r="I2538" i="1"/>
  <c r="I2546" i="1"/>
  <c r="L2546" i="1"/>
  <c r="K2546" i="1"/>
  <c r="J2546" i="1"/>
  <c r="I2528" i="1"/>
  <c r="L2528" i="1"/>
  <c r="K2528" i="1"/>
  <c r="J2528" i="1"/>
  <c r="L2529" i="1"/>
  <c r="I2529" i="1"/>
  <c r="J2529" i="1"/>
  <c r="K2529" i="1"/>
  <c r="J2535" i="1"/>
  <c r="K2535" i="1"/>
  <c r="L2535" i="1"/>
  <c r="I2535" i="1"/>
  <c r="L2544" i="1"/>
  <c r="K2544" i="1"/>
  <c r="J2544" i="1"/>
  <c r="I2544" i="1"/>
  <c r="K2539" i="1"/>
  <c r="I2539" i="1"/>
  <c r="L2539" i="1"/>
  <c r="J2539" i="1"/>
  <c r="L2527" i="1"/>
  <c r="I2527" i="1"/>
  <c r="J2527" i="1"/>
  <c r="K2527" i="1"/>
  <c r="K2532" i="1"/>
  <c r="J2532" i="1"/>
  <c r="I2532" i="1"/>
  <c r="L2532" i="1"/>
  <c r="J2525" i="1"/>
  <c r="K2525" i="1"/>
  <c r="L2525" i="1"/>
  <c r="I2525" i="1"/>
  <c r="I2533" i="1"/>
  <c r="K2533" i="1"/>
  <c r="L2533" i="1"/>
  <c r="J2533" i="1"/>
  <c r="L2534" i="1"/>
  <c r="J2534" i="1"/>
  <c r="I2534" i="1"/>
  <c r="K2534" i="1"/>
  <c r="J2530" i="1"/>
  <c r="K2530" i="1"/>
  <c r="I2530" i="1"/>
  <c r="L2530" i="1"/>
  <c r="L4970" i="1"/>
  <c r="K4970" i="1"/>
  <c r="K4952" i="1"/>
  <c r="L4952" i="1"/>
  <c r="K4966" i="1"/>
  <c r="L4966" i="1"/>
  <c r="K4948" i="1"/>
  <c r="L4948" i="1"/>
  <c r="K4971" i="1"/>
  <c r="L4971" i="1"/>
  <c r="L4957" i="1"/>
  <c r="K4957" i="1"/>
  <c r="K4954" i="1"/>
  <c r="L4954" i="1"/>
  <c r="L4956" i="1"/>
  <c r="K4956" i="1"/>
  <c r="K4963" i="1"/>
  <c r="L4963" i="1"/>
  <c r="L4950" i="1"/>
  <c r="K4950" i="1"/>
  <c r="L4949" i="1"/>
  <c r="K4949" i="1"/>
  <c r="L4962" i="1"/>
  <c r="K4962" i="1"/>
  <c r="L4967" i="1"/>
  <c r="K4967" i="1"/>
  <c r="K4958" i="1"/>
  <c r="L4958" i="1"/>
  <c r="K4951" i="1"/>
  <c r="L4951" i="1"/>
  <c r="L4964" i="1"/>
  <c r="K4964" i="1"/>
  <c r="K4960" i="1"/>
  <c r="L4960" i="1"/>
  <c r="L4953" i="1"/>
  <c r="K4953" i="1"/>
  <c r="K4955" i="1"/>
  <c r="L4955" i="1"/>
  <c r="L4959" i="1"/>
  <c r="K4959" i="1"/>
  <c r="K4965" i="1"/>
  <c r="L4965" i="1"/>
  <c r="K4968" i="1"/>
  <c r="L4968" i="1"/>
  <c r="L4969" i="1"/>
  <c r="K4969" i="1"/>
  <c r="L4961" i="1"/>
  <c r="K4961" i="1"/>
  <c r="K4283" i="1"/>
  <c r="I4283" i="1"/>
  <c r="J4283" i="1"/>
  <c r="L4283" i="1"/>
  <c r="L4284" i="1"/>
  <c r="J4284" i="1"/>
  <c r="I4284" i="1"/>
  <c r="K4284" i="1"/>
  <c r="K4277" i="1"/>
  <c r="I4277" i="1"/>
  <c r="J4277" i="1"/>
  <c r="L4277" i="1"/>
  <c r="L4293" i="1"/>
  <c r="I4293" i="1"/>
  <c r="K4293" i="1"/>
  <c r="K4287" i="1"/>
  <c r="L4287" i="1"/>
  <c r="J4287" i="1"/>
  <c r="I4287" i="1"/>
  <c r="J4278" i="1"/>
  <c r="I4278" i="1"/>
  <c r="L4278" i="1"/>
  <c r="K4278" i="1"/>
  <c r="I4285" i="1"/>
  <c r="L4285" i="1"/>
  <c r="J4285" i="1"/>
  <c r="K4285" i="1"/>
  <c r="K4276" i="1"/>
  <c r="J4276" i="1"/>
  <c r="L4276" i="1"/>
  <c r="I4276" i="1"/>
  <c r="L4296" i="1"/>
  <c r="J4296" i="1"/>
  <c r="K4296" i="1"/>
  <c r="I4296" i="1"/>
  <c r="K4295" i="1"/>
  <c r="I4295" i="1"/>
  <c r="L4295" i="1"/>
  <c r="J4295" i="1"/>
  <c r="L4291" i="1"/>
  <c r="J4291" i="1"/>
  <c r="K4291" i="1"/>
  <c r="I4291" i="1"/>
  <c r="I4286" i="1"/>
  <c r="L4286" i="1"/>
  <c r="J4286" i="1"/>
  <c r="K4286" i="1"/>
  <c r="L4279" i="1"/>
  <c r="J4279" i="1"/>
  <c r="I4279" i="1"/>
  <c r="K4279" i="1"/>
  <c r="L4289" i="1"/>
  <c r="I4289" i="1"/>
  <c r="J4289" i="1"/>
  <c r="K4289" i="1"/>
  <c r="L4288" i="1"/>
  <c r="J4288" i="1"/>
  <c r="I4288" i="1"/>
  <c r="K4288" i="1"/>
  <c r="J4298" i="1"/>
  <c r="L4298" i="1"/>
  <c r="I4298" i="1"/>
  <c r="K4298" i="1"/>
  <c r="K4297" i="1"/>
  <c r="I4297" i="1"/>
  <c r="L4297" i="1"/>
  <c r="J4297" i="1"/>
  <c r="K4292" i="1"/>
  <c r="I4292" i="1"/>
  <c r="J4292" i="1"/>
  <c r="L4292" i="1"/>
  <c r="J4281" i="1"/>
  <c r="I4281" i="1"/>
  <c r="L4281" i="1"/>
  <c r="K4281" i="1"/>
  <c r="K4280" i="1"/>
  <c r="J4280" i="1"/>
  <c r="L4280" i="1"/>
  <c r="I4280" i="1"/>
  <c r="I4290" i="1"/>
  <c r="J4290" i="1"/>
  <c r="L4290" i="1"/>
  <c r="K4290" i="1"/>
  <c r="L4299" i="1"/>
  <c r="K4299" i="1"/>
  <c r="I4299" i="1"/>
  <c r="J4299" i="1"/>
  <c r="J4282" i="1"/>
  <c r="L4282" i="1"/>
  <c r="K4282" i="1"/>
  <c r="L4294" i="1"/>
  <c r="K4294" i="1"/>
  <c r="I4294" i="1"/>
  <c r="L4491" i="1"/>
  <c r="K4491" i="1"/>
  <c r="K4482" i="1"/>
  <c r="L4482" i="1"/>
  <c r="L4485" i="1"/>
  <c r="K4485" i="1"/>
  <c r="K4487" i="1"/>
  <c r="L4487" i="1"/>
  <c r="K4474" i="1"/>
  <c r="L4474" i="1"/>
  <c r="L4480" i="1"/>
  <c r="K4480" i="1"/>
  <c r="L4488" i="1"/>
  <c r="K4488" i="1"/>
  <c r="L4469" i="1"/>
  <c r="K4469" i="1"/>
  <c r="K4486" i="1"/>
  <c r="L4486" i="1"/>
  <c r="K4471" i="1"/>
  <c r="L4471" i="1"/>
  <c r="L4472" i="1"/>
  <c r="K4472" i="1"/>
  <c r="L4476" i="1"/>
  <c r="K4476" i="1"/>
  <c r="K4473" i="1"/>
  <c r="L4473" i="1"/>
  <c r="K4475" i="1"/>
  <c r="L4475" i="1"/>
  <c r="L4489" i="1"/>
  <c r="K4489" i="1"/>
  <c r="K4479" i="1"/>
  <c r="L4479" i="1"/>
  <c r="K4490" i="1"/>
  <c r="L4490" i="1"/>
  <c r="L4478" i="1"/>
  <c r="K4478" i="1"/>
  <c r="L4468" i="1"/>
  <c r="K4468" i="1"/>
  <c r="K4481" i="1"/>
  <c r="L4481" i="1"/>
  <c r="K4484" i="1"/>
  <c r="L4484" i="1"/>
  <c r="L4477" i="1"/>
  <c r="K4477" i="1"/>
  <c r="K4483" i="1"/>
  <c r="L4483" i="1"/>
  <c r="L4470" i="1"/>
  <c r="K4470" i="1"/>
  <c r="L2399" i="1"/>
  <c r="J2399" i="1"/>
  <c r="I2399" i="1"/>
  <c r="K2399" i="1"/>
  <c r="K2401" i="1"/>
  <c r="J2401" i="1"/>
  <c r="I2401" i="1"/>
  <c r="L2401" i="1"/>
  <c r="I2397" i="1"/>
  <c r="J2397" i="1"/>
  <c r="L2397" i="1"/>
  <c r="K2397" i="1"/>
  <c r="L2402" i="1"/>
  <c r="I2402" i="1"/>
  <c r="K2402" i="1"/>
  <c r="J2402" i="1"/>
  <c r="K2387" i="1"/>
  <c r="J2387" i="1"/>
  <c r="L2387" i="1"/>
  <c r="I2387" i="1"/>
  <c r="J2380" i="1"/>
  <c r="K2380" i="1"/>
  <c r="I2380" i="1"/>
  <c r="L2380" i="1"/>
  <c r="L2398" i="1"/>
  <c r="I2398" i="1"/>
  <c r="K2398" i="1"/>
  <c r="J2398" i="1"/>
  <c r="J2400" i="1"/>
  <c r="L2400" i="1"/>
  <c r="I2400" i="1"/>
  <c r="K2400" i="1"/>
  <c r="L2382" i="1"/>
  <c r="I2382" i="1"/>
  <c r="J2382" i="1"/>
  <c r="K2382" i="1"/>
  <c r="J2392" i="1"/>
  <c r="K2392" i="1"/>
  <c r="I2392" i="1"/>
  <c r="L2392" i="1"/>
  <c r="K2381" i="1"/>
  <c r="I2381" i="1"/>
  <c r="J2381" i="1"/>
  <c r="L2381" i="1"/>
  <c r="I2395" i="1"/>
  <c r="L2395" i="1"/>
  <c r="K2395" i="1"/>
  <c r="J2395" i="1"/>
  <c r="I2385" i="1"/>
  <c r="K2385" i="1"/>
  <c r="L2385" i="1"/>
  <c r="J2385" i="1"/>
  <c r="L2386" i="1"/>
  <c r="K2386" i="1"/>
  <c r="I2386" i="1"/>
  <c r="J2386" i="1"/>
  <c r="I2388" i="1"/>
  <c r="J2388" i="1"/>
  <c r="K2388" i="1"/>
  <c r="L2388" i="1"/>
  <c r="L2391" i="1"/>
  <c r="I2391" i="1"/>
  <c r="K2391" i="1"/>
  <c r="J2391" i="1"/>
  <c r="K2389" i="1"/>
  <c r="L2389" i="1"/>
  <c r="I2389" i="1"/>
  <c r="I2384" i="1"/>
  <c r="K2384" i="1"/>
  <c r="L2384" i="1"/>
  <c r="I2383" i="1"/>
  <c r="K2383" i="1"/>
  <c r="L2383" i="1"/>
  <c r="J2383" i="1"/>
  <c r="J2393" i="1"/>
  <c r="L2393" i="1"/>
  <c r="K2393" i="1"/>
  <c r="I2393" i="1"/>
  <c r="L2390" i="1"/>
  <c r="K2390" i="1"/>
  <c r="I2390" i="1"/>
  <c r="J2390" i="1"/>
  <c r="J2396" i="1"/>
  <c r="I2396" i="1"/>
  <c r="K2396" i="1"/>
  <c r="L2396" i="1"/>
  <c r="L2403" i="1"/>
  <c r="K2403" i="1"/>
  <c r="J2403" i="1"/>
  <c r="I2403" i="1"/>
  <c r="K2394" i="1"/>
  <c r="L2394" i="1"/>
  <c r="I2394" i="1"/>
  <c r="J2394" i="1"/>
  <c r="L2463" i="1"/>
  <c r="K2463" i="1"/>
  <c r="I2463" i="1"/>
  <c r="J2463" i="1"/>
  <c r="L2469" i="1"/>
  <c r="K2469" i="1"/>
  <c r="I2469" i="1"/>
  <c r="J2469" i="1"/>
  <c r="J2465" i="1"/>
  <c r="L2465" i="1"/>
  <c r="I2465" i="1"/>
  <c r="K2465" i="1"/>
  <c r="K2468" i="1"/>
  <c r="J2468" i="1"/>
  <c r="I2468" i="1"/>
  <c r="L2468" i="1"/>
  <c r="K2455" i="1"/>
  <c r="J2455" i="1"/>
  <c r="L2455" i="1"/>
  <c r="I2455" i="1"/>
  <c r="I2460" i="1"/>
  <c r="J2460" i="1"/>
  <c r="K2460" i="1"/>
  <c r="L2460" i="1"/>
  <c r="I2464" i="1"/>
  <c r="L2464" i="1"/>
  <c r="K2464" i="1"/>
  <c r="J2464" i="1"/>
  <c r="L2467" i="1"/>
  <c r="K2467" i="1"/>
  <c r="J2467" i="1"/>
  <c r="L2457" i="1"/>
  <c r="K2457" i="1"/>
  <c r="I2457" i="1"/>
  <c r="J2457" i="1"/>
  <c r="J2456" i="1"/>
  <c r="K2456" i="1"/>
  <c r="L2456" i="1"/>
  <c r="I2456" i="1"/>
  <c r="L2454" i="1"/>
  <c r="K2454" i="1"/>
  <c r="I2454" i="1"/>
  <c r="J2454" i="1"/>
  <c r="I2453" i="1"/>
  <c r="L2453" i="1"/>
  <c r="J2453" i="1"/>
  <c r="K2453" i="1"/>
  <c r="K2466" i="1"/>
  <c r="L2466" i="1"/>
  <c r="J2466" i="1"/>
  <c r="I2466" i="1"/>
  <c r="K2471" i="1"/>
  <c r="I2471" i="1"/>
  <c r="J2471" i="1"/>
  <c r="L2471" i="1"/>
  <c r="K2475" i="1"/>
  <c r="L2475" i="1"/>
  <c r="J2475" i="1"/>
  <c r="I2475" i="1"/>
  <c r="K2461" i="1"/>
  <c r="I2461" i="1"/>
  <c r="L2461" i="1"/>
  <c r="J2461" i="1"/>
  <c r="K2474" i="1"/>
  <c r="L2474" i="1"/>
  <c r="I2474" i="1"/>
  <c r="J2474" i="1"/>
  <c r="L2470" i="1"/>
  <c r="J2470" i="1"/>
  <c r="I2470" i="1"/>
  <c r="K2470" i="1"/>
  <c r="K2472" i="1"/>
  <c r="L2472" i="1"/>
  <c r="I2472" i="1"/>
  <c r="J2472" i="1"/>
  <c r="I2452" i="1"/>
  <c r="K2452" i="1"/>
  <c r="L2452" i="1"/>
  <c r="L2458" i="1"/>
  <c r="K2458" i="1"/>
  <c r="I2458" i="1"/>
  <c r="J2458" i="1"/>
  <c r="I2462" i="1"/>
  <c r="L2462" i="1"/>
  <c r="J2462" i="1"/>
  <c r="K2462" i="1"/>
  <c r="K2459" i="1"/>
  <c r="I2459" i="1"/>
  <c r="J2459" i="1"/>
  <c r="L2459" i="1"/>
  <c r="I2473" i="1"/>
  <c r="J2473" i="1"/>
  <c r="K2473" i="1"/>
  <c r="L2473" i="1"/>
  <c r="K4161" i="1"/>
  <c r="L4161" i="1"/>
  <c r="I4161" i="1"/>
  <c r="J4161" i="1"/>
  <c r="J4164" i="1"/>
  <c r="K4164" i="1"/>
  <c r="I4164" i="1"/>
  <c r="L4164" i="1"/>
  <c r="K4178" i="1"/>
  <c r="I4178" i="1"/>
  <c r="J4178" i="1"/>
  <c r="L4178" i="1"/>
  <c r="K4165" i="1"/>
  <c r="J4165" i="1"/>
  <c r="I4165" i="1"/>
  <c r="L4165" i="1"/>
  <c r="J4166" i="1"/>
  <c r="L4166" i="1"/>
  <c r="K4166" i="1"/>
  <c r="I4166" i="1"/>
  <c r="I4173" i="1"/>
  <c r="K4173" i="1"/>
  <c r="L4173" i="1"/>
  <c r="J4173" i="1"/>
  <c r="J4169" i="1"/>
  <c r="K4169" i="1"/>
  <c r="L4169" i="1"/>
  <c r="I4169" i="1"/>
  <c r="K4157" i="1"/>
  <c r="J4157" i="1"/>
  <c r="I4157" i="1"/>
  <c r="L4157" i="1"/>
  <c r="K4159" i="1"/>
  <c r="J4159" i="1"/>
  <c r="I4159" i="1"/>
  <c r="L4159" i="1"/>
  <c r="L4158" i="1"/>
  <c r="K4158" i="1"/>
  <c r="J4158" i="1"/>
  <c r="I4158" i="1"/>
  <c r="K4162" i="1"/>
  <c r="J4162" i="1"/>
  <c r="L4162" i="1"/>
  <c r="I4162" i="1"/>
  <c r="J4168" i="1"/>
  <c r="L4168" i="1"/>
  <c r="K4168" i="1"/>
  <c r="I4168" i="1"/>
  <c r="I4163" i="1"/>
  <c r="J4163" i="1"/>
  <c r="K4163" i="1"/>
  <c r="L4163" i="1"/>
  <c r="L4174" i="1"/>
  <c r="J4174" i="1"/>
  <c r="K4174" i="1"/>
  <c r="I4174" i="1"/>
  <c r="J4177" i="1"/>
  <c r="L4177" i="1"/>
  <c r="I4177" i="1"/>
  <c r="K4177" i="1"/>
  <c r="K4175" i="1"/>
  <c r="L4175" i="1"/>
  <c r="I4175" i="1"/>
  <c r="J4175" i="1"/>
  <c r="L4156" i="1"/>
  <c r="K4156" i="1"/>
  <c r="I4156" i="1"/>
  <c r="J4156" i="1"/>
  <c r="K4167" i="1"/>
  <c r="J4167" i="1"/>
  <c r="L4167" i="1"/>
  <c r="I4167" i="1"/>
  <c r="I4176" i="1"/>
  <c r="J4176" i="1"/>
  <c r="K4176" i="1"/>
  <c r="L4176" i="1"/>
  <c r="L4160" i="1"/>
  <c r="J4160" i="1"/>
  <c r="K4160" i="1"/>
  <c r="I4160" i="1"/>
  <c r="J4172" i="1"/>
  <c r="I4172" i="1"/>
  <c r="L4172" i="1"/>
  <c r="K4172" i="1"/>
  <c r="K4170" i="1"/>
  <c r="L4170" i="1"/>
  <c r="J4170" i="1"/>
  <c r="I4170" i="1"/>
  <c r="I4179" i="1"/>
  <c r="J4179" i="1"/>
  <c r="L4179" i="1"/>
  <c r="K4179" i="1"/>
  <c r="I4171" i="1"/>
  <c r="K4171" i="1"/>
  <c r="L4171" i="1"/>
  <c r="J4171" i="1"/>
  <c r="J3252" i="1"/>
  <c r="I3252" i="1"/>
  <c r="L3252" i="1"/>
  <c r="K3252" i="1"/>
  <c r="J3247" i="1"/>
  <c r="I3247" i="1"/>
  <c r="L3247" i="1"/>
  <c r="K3247" i="1"/>
  <c r="K3256" i="1"/>
  <c r="I3256" i="1"/>
  <c r="L3256" i="1"/>
  <c r="J3256" i="1"/>
  <c r="J3255" i="1"/>
  <c r="I3255" i="1"/>
  <c r="K3255" i="1"/>
  <c r="L3255" i="1"/>
  <c r="I3250" i="1"/>
  <c r="K3250" i="1"/>
  <c r="J3250" i="1"/>
  <c r="L3250" i="1"/>
  <c r="J3253" i="1"/>
  <c r="L3253" i="1"/>
  <c r="K3253" i="1"/>
  <c r="L3265" i="1"/>
  <c r="I3265" i="1"/>
  <c r="K3265" i="1"/>
  <c r="J3265" i="1"/>
  <c r="I3263" i="1"/>
  <c r="J3263" i="1"/>
  <c r="L3263" i="1"/>
  <c r="K3263" i="1"/>
  <c r="L3257" i="1"/>
  <c r="J3257" i="1"/>
  <c r="I3257" i="1"/>
  <c r="K3257" i="1"/>
  <c r="I3251" i="1"/>
  <c r="L3251" i="1"/>
  <c r="J3251" i="1"/>
  <c r="K3251" i="1"/>
  <c r="I3266" i="1"/>
  <c r="L3266" i="1"/>
  <c r="J3266" i="1"/>
  <c r="K3266" i="1"/>
  <c r="J3246" i="1"/>
  <c r="L3246" i="1"/>
  <c r="I3246" i="1"/>
  <c r="K3246" i="1"/>
  <c r="I3262" i="1"/>
  <c r="K3262" i="1"/>
  <c r="J3262" i="1"/>
  <c r="L3262" i="1"/>
  <c r="I3244" i="1"/>
  <c r="J3244" i="1"/>
  <c r="K3244" i="1"/>
  <c r="L3244" i="1"/>
  <c r="I3267" i="1"/>
  <c r="J3267" i="1"/>
  <c r="K3267" i="1"/>
  <c r="L3267" i="1"/>
  <c r="J3264" i="1"/>
  <c r="I3264" i="1"/>
  <c r="L3264" i="1"/>
  <c r="K3264" i="1"/>
  <c r="K3259" i="1"/>
  <c r="L3259" i="1"/>
  <c r="I3259" i="1"/>
  <c r="J3259" i="1"/>
  <c r="L3248" i="1"/>
  <c r="I3248" i="1"/>
  <c r="K3248" i="1"/>
  <c r="J3248" i="1"/>
  <c r="K3258" i="1"/>
  <c r="L3258" i="1"/>
  <c r="I3258" i="1"/>
  <c r="J3258" i="1"/>
  <c r="J3261" i="1"/>
  <c r="K3261" i="1"/>
  <c r="I3261" i="1"/>
  <c r="L3261" i="1"/>
  <c r="I3249" i="1"/>
  <c r="L3249" i="1"/>
  <c r="J3249" i="1"/>
  <c r="K3249" i="1"/>
  <c r="L3245" i="1"/>
  <c r="K3245" i="1"/>
  <c r="J3245" i="1"/>
  <c r="I3245" i="1"/>
  <c r="J3254" i="1"/>
  <c r="I3254" i="1"/>
  <c r="K3254" i="1"/>
  <c r="L3254" i="1"/>
  <c r="L3260" i="1"/>
  <c r="J3260" i="1"/>
  <c r="I3260" i="1"/>
  <c r="K3260" i="1"/>
  <c r="I3984" i="1"/>
  <c r="J3984" i="1"/>
  <c r="L3984" i="1"/>
  <c r="K3984" i="1"/>
  <c r="L3985" i="1"/>
  <c r="I3985" i="1"/>
  <c r="K3985" i="1"/>
  <c r="J3985" i="1"/>
  <c r="I3966" i="1"/>
  <c r="L3966" i="1"/>
  <c r="K3966" i="1"/>
  <c r="J3966" i="1"/>
  <c r="I3981" i="1"/>
  <c r="L3981" i="1"/>
  <c r="K3981" i="1"/>
  <c r="J3981" i="1"/>
  <c r="I3968" i="1"/>
  <c r="K3968" i="1"/>
  <c r="J3968" i="1"/>
  <c r="L3968" i="1"/>
  <c r="J3978" i="1"/>
  <c r="I3978" i="1"/>
  <c r="K3978" i="1"/>
  <c r="L3978" i="1"/>
  <c r="J3979" i="1"/>
  <c r="I3979" i="1"/>
  <c r="K3979" i="1"/>
  <c r="L3979" i="1"/>
  <c r="K3986" i="1"/>
  <c r="L3986" i="1"/>
  <c r="I3986" i="1"/>
  <c r="J3986" i="1"/>
  <c r="K3971" i="1"/>
  <c r="I3971" i="1"/>
  <c r="L3971" i="1"/>
  <c r="L3976" i="1"/>
  <c r="K3976" i="1"/>
  <c r="J3976" i="1"/>
  <c r="L3967" i="1"/>
  <c r="J3967" i="1"/>
  <c r="I3967" i="1"/>
  <c r="K3967" i="1"/>
  <c r="K3977" i="1"/>
  <c r="I3977" i="1"/>
  <c r="L3977" i="1"/>
  <c r="J3977" i="1"/>
  <c r="J3983" i="1"/>
  <c r="I3983" i="1"/>
  <c r="K3983" i="1"/>
  <c r="L3983" i="1"/>
  <c r="K3969" i="1"/>
  <c r="L3969" i="1"/>
  <c r="I3969" i="1"/>
  <c r="J3969" i="1"/>
  <c r="J3965" i="1"/>
  <c r="K3965" i="1"/>
  <c r="I3965" i="1"/>
  <c r="L3965" i="1"/>
  <c r="K3970" i="1"/>
  <c r="L3970" i="1"/>
  <c r="J3970" i="1"/>
  <c r="I3970" i="1"/>
  <c r="L3980" i="1"/>
  <c r="K3980" i="1"/>
  <c r="J3980" i="1"/>
  <c r="I3980" i="1"/>
  <c r="K3974" i="1"/>
  <c r="L3974" i="1"/>
  <c r="I3974" i="1"/>
  <c r="J3974" i="1"/>
  <c r="I3964" i="1"/>
  <c r="K3964" i="1"/>
  <c r="L3964" i="1"/>
  <c r="J3964" i="1"/>
  <c r="L3973" i="1"/>
  <c r="J3973" i="1"/>
  <c r="K3973" i="1"/>
  <c r="I3973" i="1"/>
  <c r="K3987" i="1"/>
  <c r="J3987" i="1"/>
  <c r="I3987" i="1"/>
  <c r="L3987" i="1"/>
  <c r="L3982" i="1"/>
  <c r="I3982" i="1"/>
  <c r="K3982" i="1"/>
  <c r="J3982" i="1"/>
  <c r="J3975" i="1"/>
  <c r="K3975" i="1"/>
  <c r="I3975" i="1"/>
  <c r="L3975" i="1"/>
  <c r="K3972" i="1"/>
  <c r="L3972" i="1"/>
  <c r="J3972" i="1"/>
  <c r="I3972" i="1"/>
  <c r="J257" i="1"/>
  <c r="K257" i="1"/>
  <c r="I257" i="1"/>
  <c r="L257" i="1"/>
  <c r="I259" i="1"/>
  <c r="L259" i="1"/>
  <c r="J259" i="1"/>
  <c r="K259" i="1"/>
  <c r="L264" i="1"/>
  <c r="J264" i="1"/>
  <c r="K264" i="1"/>
  <c r="I264" i="1"/>
  <c r="L265" i="1"/>
  <c r="I265" i="1"/>
  <c r="J265" i="1"/>
  <c r="K265" i="1"/>
  <c r="K263" i="1"/>
  <c r="L263" i="1"/>
  <c r="I263" i="1"/>
  <c r="I245" i="1"/>
  <c r="K245" i="1"/>
  <c r="L245" i="1"/>
  <c r="J245" i="1"/>
  <c r="I256" i="1"/>
  <c r="J256" i="1"/>
  <c r="K256" i="1"/>
  <c r="L256" i="1"/>
  <c r="I261" i="1"/>
  <c r="J261" i="1"/>
  <c r="L261" i="1"/>
  <c r="K261" i="1"/>
  <c r="I262" i="1"/>
  <c r="K262" i="1"/>
  <c r="L262" i="1"/>
  <c r="J262" i="1"/>
  <c r="I254" i="1"/>
  <c r="K254" i="1"/>
  <c r="L254" i="1"/>
  <c r="J254" i="1"/>
  <c r="K253" i="1"/>
  <c r="J253" i="1"/>
  <c r="L253" i="1"/>
  <c r="I253" i="1"/>
  <c r="I258" i="1"/>
  <c r="L258" i="1"/>
  <c r="K258" i="1"/>
  <c r="J258" i="1"/>
  <c r="L267" i="1"/>
  <c r="I267" i="1"/>
  <c r="K267" i="1"/>
  <c r="J267" i="1"/>
  <c r="L260" i="1"/>
  <c r="I260" i="1"/>
  <c r="J260" i="1"/>
  <c r="K260" i="1"/>
  <c r="J244" i="1"/>
  <c r="K244" i="1"/>
  <c r="I244" i="1"/>
  <c r="L244" i="1"/>
  <c r="L255" i="1"/>
  <c r="I255" i="1"/>
  <c r="J255" i="1"/>
  <c r="K255" i="1"/>
  <c r="L250" i="1"/>
  <c r="K250" i="1"/>
  <c r="J250" i="1"/>
  <c r="L246" i="1"/>
  <c r="J246" i="1"/>
  <c r="K246" i="1"/>
  <c r="I246" i="1"/>
  <c r="I247" i="1"/>
  <c r="K247" i="1"/>
  <c r="L247" i="1"/>
  <c r="J247" i="1"/>
  <c r="J252" i="1"/>
  <c r="K252" i="1"/>
  <c r="I252" i="1"/>
  <c r="L252" i="1"/>
  <c r="K249" i="1"/>
  <c r="I249" i="1"/>
  <c r="J249" i="1"/>
  <c r="L249" i="1"/>
  <c r="J248" i="1"/>
  <c r="L248" i="1"/>
  <c r="K248" i="1"/>
  <c r="I248" i="1"/>
  <c r="K266" i="1"/>
  <c r="L266" i="1"/>
  <c r="J266" i="1"/>
  <c r="I266" i="1"/>
  <c r="J251" i="1"/>
  <c r="I251" i="1"/>
  <c r="K251" i="1"/>
  <c r="L251" i="1"/>
  <c r="J1930" i="1"/>
  <c r="K1930" i="1"/>
  <c r="I1930" i="1"/>
  <c r="L1930" i="1"/>
  <c r="J1936" i="1"/>
  <c r="I1936" i="1"/>
  <c r="L1936" i="1"/>
  <c r="K1936" i="1"/>
  <c r="L1924" i="1"/>
  <c r="K1924" i="1"/>
  <c r="J1924" i="1"/>
  <c r="L1934" i="1"/>
  <c r="K1934" i="1"/>
  <c r="J1934" i="1"/>
  <c r="K1932" i="1"/>
  <c r="J1932" i="1"/>
  <c r="L1932" i="1"/>
  <c r="I1932" i="1"/>
  <c r="K1942" i="1"/>
  <c r="I1942" i="1"/>
  <c r="J1942" i="1"/>
  <c r="L1942" i="1"/>
  <c r="K1941" i="1"/>
  <c r="L1941" i="1"/>
  <c r="I1941" i="1"/>
  <c r="J1941" i="1"/>
  <c r="I1926" i="1"/>
  <c r="K1926" i="1"/>
  <c r="L1926" i="1"/>
  <c r="J1926" i="1"/>
  <c r="K1937" i="1"/>
  <c r="L1937" i="1"/>
  <c r="I1937" i="1"/>
  <c r="J1937" i="1"/>
  <c r="L1928" i="1"/>
  <c r="K1928" i="1"/>
  <c r="I1928" i="1"/>
  <c r="J1929" i="1"/>
  <c r="K1929" i="1"/>
  <c r="L1929" i="1"/>
  <c r="I1929" i="1"/>
  <c r="L1935" i="1"/>
  <c r="K1935" i="1"/>
  <c r="J1935" i="1"/>
  <c r="I1935" i="1"/>
  <c r="K1931" i="1"/>
  <c r="L1931" i="1"/>
  <c r="I1931" i="1"/>
  <c r="J1931" i="1"/>
  <c r="K1933" i="1"/>
  <c r="J1933" i="1"/>
  <c r="L1933" i="1"/>
  <c r="I1933" i="1"/>
  <c r="K1946" i="1"/>
  <c r="L1946" i="1"/>
  <c r="I1946" i="1"/>
  <c r="I1943" i="1"/>
  <c r="J1943" i="1"/>
  <c r="L1943" i="1"/>
  <c r="K1943" i="1"/>
  <c r="L1938" i="1"/>
  <c r="K1938" i="1"/>
  <c r="I1938" i="1"/>
  <c r="J1940" i="1"/>
  <c r="K1940" i="1"/>
  <c r="L1940" i="1"/>
  <c r="J1947" i="1"/>
  <c r="I1947" i="1"/>
  <c r="K1947" i="1"/>
  <c r="L1947" i="1"/>
  <c r="L1939" i="1"/>
  <c r="J1939" i="1"/>
  <c r="K1939" i="1"/>
  <c r="I1939" i="1"/>
  <c r="L1927" i="1"/>
  <c r="I1927" i="1"/>
  <c r="K1927" i="1"/>
  <c r="J1927" i="1"/>
  <c r="L1925" i="1"/>
  <c r="I1925" i="1"/>
  <c r="K1925" i="1"/>
  <c r="J1925" i="1"/>
  <c r="L1944" i="1"/>
  <c r="I1944" i="1"/>
  <c r="K1944" i="1"/>
  <c r="J1944" i="1"/>
  <c r="I1945" i="1"/>
  <c r="L1945" i="1"/>
  <c r="K1945" i="1"/>
  <c r="I1186" i="1"/>
  <c r="K1186" i="1"/>
  <c r="L1186" i="1"/>
  <c r="J1186" i="1"/>
  <c r="L1199" i="1"/>
  <c r="J1199" i="1"/>
  <c r="I1199" i="1"/>
  <c r="K1199" i="1"/>
  <c r="J1190" i="1"/>
  <c r="L1190" i="1"/>
  <c r="K1190" i="1"/>
  <c r="K1201" i="1"/>
  <c r="L1201" i="1"/>
  <c r="J1201" i="1"/>
  <c r="I1201" i="1"/>
  <c r="I1191" i="1"/>
  <c r="L1191" i="1"/>
  <c r="K1191" i="1"/>
  <c r="J1191" i="1"/>
  <c r="L1185" i="1"/>
  <c r="K1185" i="1"/>
  <c r="I1185" i="1"/>
  <c r="J1185" i="1"/>
  <c r="L1181" i="1"/>
  <c r="I1181" i="1"/>
  <c r="K1181" i="1"/>
  <c r="J1181" i="1"/>
  <c r="J1184" i="1"/>
  <c r="I1184" i="1"/>
  <c r="K1184" i="1"/>
  <c r="L1184" i="1"/>
  <c r="K1198" i="1"/>
  <c r="L1198" i="1"/>
  <c r="I1198" i="1"/>
  <c r="J1198" i="1"/>
  <c r="I1202" i="1"/>
  <c r="J1202" i="1"/>
  <c r="L1202" i="1"/>
  <c r="K1202" i="1"/>
  <c r="I1194" i="1"/>
  <c r="J1194" i="1"/>
  <c r="K1194" i="1"/>
  <c r="L1194" i="1"/>
  <c r="L1193" i="1"/>
  <c r="I1193" i="1"/>
  <c r="K1193" i="1"/>
  <c r="J1193" i="1"/>
  <c r="K1189" i="1"/>
  <c r="J1189" i="1"/>
  <c r="I1189" i="1"/>
  <c r="L1189" i="1"/>
  <c r="I1183" i="1"/>
  <c r="K1183" i="1"/>
  <c r="L1183" i="1"/>
  <c r="J1183" i="1"/>
  <c r="L1200" i="1"/>
  <c r="J1200" i="1"/>
  <c r="I1200" i="1"/>
  <c r="K1200" i="1"/>
  <c r="J1188" i="1"/>
  <c r="K1188" i="1"/>
  <c r="L1188" i="1"/>
  <c r="I1188" i="1"/>
  <c r="J1192" i="1"/>
  <c r="I1192" i="1"/>
  <c r="L1192" i="1"/>
  <c r="K1192" i="1"/>
  <c r="I1195" i="1"/>
  <c r="L1195" i="1"/>
  <c r="K1195" i="1"/>
  <c r="J1195" i="1"/>
  <c r="K1180" i="1"/>
  <c r="L1180" i="1"/>
  <c r="I1180" i="1"/>
  <c r="J1180" i="1"/>
  <c r="L1182" i="1"/>
  <c r="I1182" i="1"/>
  <c r="K1182" i="1"/>
  <c r="J1182" i="1"/>
  <c r="I1197" i="1"/>
  <c r="L1197" i="1"/>
  <c r="K1197" i="1"/>
  <c r="L1203" i="1"/>
  <c r="J1203" i="1"/>
  <c r="K1203" i="1"/>
  <c r="I1203" i="1"/>
  <c r="K1196" i="1"/>
  <c r="J1196" i="1"/>
  <c r="I1196" i="1"/>
  <c r="L1196" i="1"/>
  <c r="J1187" i="1"/>
  <c r="L1187" i="1"/>
  <c r="I1187" i="1"/>
  <c r="K1187" i="1"/>
  <c r="L3096" i="1"/>
  <c r="I3096" i="1"/>
  <c r="K3096" i="1"/>
  <c r="J3096" i="1"/>
  <c r="L3077" i="1"/>
  <c r="J3077" i="1"/>
  <c r="I3077" i="1"/>
  <c r="K3077" i="1"/>
  <c r="L3092" i="1"/>
  <c r="I3092" i="1"/>
  <c r="K3092" i="1"/>
  <c r="L3084" i="1"/>
  <c r="I3084" i="1"/>
  <c r="J3084" i="1"/>
  <c r="K3084" i="1"/>
  <c r="I3095" i="1"/>
  <c r="L3095" i="1"/>
  <c r="J3095" i="1"/>
  <c r="K3095" i="1"/>
  <c r="J3097" i="1"/>
  <c r="I3097" i="1"/>
  <c r="K3097" i="1"/>
  <c r="L3097" i="1"/>
  <c r="L3087" i="1"/>
  <c r="K3087" i="1"/>
  <c r="J3087" i="1"/>
  <c r="I3087" i="1"/>
  <c r="L3088" i="1"/>
  <c r="K3088" i="1"/>
  <c r="J3088" i="1"/>
  <c r="I3088" i="1"/>
  <c r="L3076" i="1"/>
  <c r="I3076" i="1"/>
  <c r="J3076" i="1"/>
  <c r="K3076" i="1"/>
  <c r="K3099" i="1"/>
  <c r="I3099" i="1"/>
  <c r="L3099" i="1"/>
  <c r="J3099" i="1"/>
  <c r="L3082" i="1"/>
  <c r="J3082" i="1"/>
  <c r="I3082" i="1"/>
  <c r="K3082" i="1"/>
  <c r="I3090" i="1"/>
  <c r="K3090" i="1"/>
  <c r="J3090" i="1"/>
  <c r="L3090" i="1"/>
  <c r="K3098" i="1"/>
  <c r="J3098" i="1"/>
  <c r="L3098" i="1"/>
  <c r="I3098" i="1"/>
  <c r="K3091" i="1"/>
  <c r="J3091" i="1"/>
  <c r="L3091" i="1"/>
  <c r="I3091" i="1"/>
  <c r="J3080" i="1"/>
  <c r="I3080" i="1"/>
  <c r="K3080" i="1"/>
  <c r="L3080" i="1"/>
  <c r="J3093" i="1"/>
  <c r="I3093" i="1"/>
  <c r="K3093" i="1"/>
  <c r="L3093" i="1"/>
  <c r="J3094" i="1"/>
  <c r="L3094" i="1"/>
  <c r="K3094" i="1"/>
  <c r="I3094" i="1"/>
  <c r="K3086" i="1"/>
  <c r="L3086" i="1"/>
  <c r="J3086" i="1"/>
  <c r="L3081" i="1"/>
  <c r="K3081" i="1"/>
  <c r="I3081" i="1"/>
  <c r="J3081" i="1"/>
  <c r="L3079" i="1"/>
  <c r="J3079" i="1"/>
  <c r="I3079" i="1"/>
  <c r="K3079" i="1"/>
  <c r="I3083" i="1"/>
  <c r="J3083" i="1"/>
  <c r="K3083" i="1"/>
  <c r="L3083" i="1"/>
  <c r="I3078" i="1"/>
  <c r="L3078" i="1"/>
  <c r="J3078" i="1"/>
  <c r="K3078" i="1"/>
  <c r="I3089" i="1"/>
  <c r="K3089" i="1"/>
  <c r="J3089" i="1"/>
  <c r="L3089" i="1"/>
  <c r="J3085" i="1"/>
  <c r="K3085" i="1"/>
  <c r="I3085" i="1"/>
  <c r="L3085" i="1"/>
  <c r="K4560" i="1"/>
  <c r="L4560" i="1"/>
  <c r="L4542" i="1"/>
  <c r="K4542" i="1"/>
  <c r="K4547" i="1"/>
  <c r="L4547" i="1"/>
  <c r="L4546" i="1"/>
  <c r="K4546" i="1"/>
  <c r="K4553" i="1"/>
  <c r="L4553" i="1"/>
  <c r="K4543" i="1"/>
  <c r="L4543" i="1"/>
  <c r="K4550" i="1"/>
  <c r="L4550" i="1"/>
  <c r="K4548" i="1"/>
  <c r="L4548" i="1"/>
  <c r="L4551" i="1"/>
  <c r="K4551" i="1"/>
  <c r="L4556" i="1"/>
  <c r="K4556" i="1"/>
  <c r="L4554" i="1"/>
  <c r="K4554" i="1"/>
  <c r="L4541" i="1"/>
  <c r="K4541" i="1"/>
  <c r="K4563" i="1"/>
  <c r="L4563" i="1"/>
  <c r="K4562" i="1"/>
  <c r="L4562" i="1"/>
  <c r="K4561" i="1"/>
  <c r="L4561" i="1"/>
  <c r="K4557" i="1"/>
  <c r="L4557" i="1"/>
  <c r="K4559" i="1"/>
  <c r="L4559" i="1"/>
  <c r="K4545" i="1"/>
  <c r="L4545" i="1"/>
  <c r="L4555" i="1"/>
  <c r="K4555" i="1"/>
  <c r="K4558" i="1"/>
  <c r="L4558" i="1"/>
  <c r="K4552" i="1"/>
  <c r="L4552" i="1"/>
  <c r="K4544" i="1"/>
  <c r="L4544" i="1"/>
  <c r="L4549" i="1"/>
  <c r="K4549" i="1"/>
  <c r="K4540" i="1"/>
  <c r="L4540" i="1"/>
  <c r="K1879" i="1"/>
  <c r="I1879" i="1"/>
  <c r="J1879" i="1"/>
  <c r="L1879" i="1"/>
  <c r="L1885" i="1"/>
  <c r="I1885" i="1"/>
  <c r="J1885" i="1"/>
  <c r="K1885" i="1"/>
  <c r="K1883" i="1"/>
  <c r="L1883" i="1"/>
  <c r="J1883" i="1"/>
  <c r="I1883" i="1"/>
  <c r="J1882" i="1"/>
  <c r="K1882" i="1"/>
  <c r="L1882" i="1"/>
  <c r="K1884" i="1"/>
  <c r="I1884" i="1"/>
  <c r="J1884" i="1"/>
  <c r="L1884" i="1"/>
  <c r="I1878" i="1"/>
  <c r="J1878" i="1"/>
  <c r="K1878" i="1"/>
  <c r="L1878" i="1"/>
  <c r="K1897" i="1"/>
  <c r="I1897" i="1"/>
  <c r="J1897" i="1"/>
  <c r="L1897" i="1"/>
  <c r="K1880" i="1"/>
  <c r="L1880" i="1"/>
  <c r="J1880" i="1"/>
  <c r="I1880" i="1"/>
  <c r="I1898" i="1"/>
  <c r="L1898" i="1"/>
  <c r="J1898" i="1"/>
  <c r="K1898" i="1"/>
  <c r="J1893" i="1"/>
  <c r="K1893" i="1"/>
  <c r="L1893" i="1"/>
  <c r="I1893" i="1"/>
  <c r="J1877" i="1"/>
  <c r="K1877" i="1"/>
  <c r="I1877" i="1"/>
  <c r="L1877" i="1"/>
  <c r="L1892" i="1"/>
  <c r="K1892" i="1"/>
  <c r="J1892" i="1"/>
  <c r="I1892" i="1"/>
  <c r="K1876" i="1"/>
  <c r="L1876" i="1"/>
  <c r="J1876" i="1"/>
  <c r="I1876" i="1"/>
  <c r="K1899" i="1"/>
  <c r="J1899" i="1"/>
  <c r="L1899" i="1"/>
  <c r="I1899" i="1"/>
  <c r="I1889" i="1"/>
  <c r="L1889" i="1"/>
  <c r="J1889" i="1"/>
  <c r="K1889" i="1"/>
  <c r="K1881" i="1"/>
  <c r="I1881" i="1"/>
  <c r="J1881" i="1"/>
  <c r="L1881" i="1"/>
  <c r="L1895" i="1"/>
  <c r="J1895" i="1"/>
  <c r="I1895" i="1"/>
  <c r="K1895" i="1"/>
  <c r="J1890" i="1"/>
  <c r="K1890" i="1"/>
  <c r="I1890" i="1"/>
  <c r="L1890" i="1"/>
  <c r="K1886" i="1"/>
  <c r="I1886" i="1"/>
  <c r="J1886" i="1"/>
  <c r="L1886" i="1"/>
  <c r="J1887" i="1"/>
  <c r="I1887" i="1"/>
  <c r="K1887" i="1"/>
  <c r="L1887" i="1"/>
  <c r="I1888" i="1"/>
  <c r="J1888" i="1"/>
  <c r="L1888" i="1"/>
  <c r="K1888" i="1"/>
  <c r="L1896" i="1"/>
  <c r="K1896" i="1"/>
  <c r="J1896" i="1"/>
  <c r="I1896" i="1"/>
  <c r="L1891" i="1"/>
  <c r="K1891" i="1"/>
  <c r="J1891" i="1"/>
  <c r="I1891" i="1"/>
  <c r="L1894" i="1"/>
  <c r="I1894" i="1"/>
  <c r="K1894" i="1"/>
  <c r="J1894" i="1"/>
  <c r="L896" i="1"/>
  <c r="J896" i="1"/>
  <c r="K896" i="1"/>
  <c r="I896" i="1"/>
  <c r="L909" i="1"/>
  <c r="K909" i="1"/>
  <c r="I909" i="1"/>
  <c r="J909" i="1"/>
  <c r="I913" i="1"/>
  <c r="L913" i="1"/>
  <c r="K913" i="1"/>
  <c r="J913" i="1"/>
  <c r="J910" i="1"/>
  <c r="I910" i="1"/>
  <c r="L910" i="1"/>
  <c r="K910" i="1"/>
  <c r="K904" i="1"/>
  <c r="J904" i="1"/>
  <c r="L904" i="1"/>
  <c r="I905" i="1"/>
  <c r="L905" i="1"/>
  <c r="K905" i="1"/>
  <c r="J902" i="1"/>
  <c r="K902" i="1"/>
  <c r="L902" i="1"/>
  <c r="I902" i="1"/>
  <c r="I895" i="1"/>
  <c r="J895" i="1"/>
  <c r="L895" i="1"/>
  <c r="K895" i="1"/>
  <c r="L907" i="1"/>
  <c r="I907" i="1"/>
  <c r="K907" i="1"/>
  <c r="K898" i="1"/>
  <c r="J898" i="1"/>
  <c r="L898" i="1"/>
  <c r="I898" i="1"/>
  <c r="I911" i="1"/>
  <c r="K911" i="1"/>
  <c r="L911" i="1"/>
  <c r="J901" i="1"/>
  <c r="I901" i="1"/>
  <c r="K901" i="1"/>
  <c r="L901" i="1"/>
  <c r="K914" i="1"/>
  <c r="I914" i="1"/>
  <c r="J914" i="1"/>
  <c r="L914" i="1"/>
  <c r="K903" i="1"/>
  <c r="I903" i="1"/>
  <c r="J903" i="1"/>
  <c r="L903" i="1"/>
  <c r="L893" i="1"/>
  <c r="K893" i="1"/>
  <c r="I893" i="1"/>
  <c r="L899" i="1"/>
  <c r="K899" i="1"/>
  <c r="I899" i="1"/>
  <c r="J899" i="1"/>
  <c r="J894" i="1"/>
  <c r="K894" i="1"/>
  <c r="L894" i="1"/>
  <c r="I894" i="1"/>
  <c r="I906" i="1"/>
  <c r="L906" i="1"/>
  <c r="K906" i="1"/>
  <c r="I892" i="1"/>
  <c r="J892" i="1"/>
  <c r="K892" i="1"/>
  <c r="L892" i="1"/>
  <c r="K915" i="1"/>
  <c r="I915" i="1"/>
  <c r="L915" i="1"/>
  <c r="I900" i="1"/>
  <c r="L900" i="1"/>
  <c r="K900" i="1"/>
  <c r="J900" i="1"/>
  <c r="I897" i="1"/>
  <c r="J897" i="1"/>
  <c r="L897" i="1"/>
  <c r="K897" i="1"/>
  <c r="J908" i="1"/>
  <c r="K908" i="1"/>
  <c r="I908" i="1"/>
  <c r="L908" i="1"/>
  <c r="I912" i="1"/>
  <c r="L912" i="1"/>
  <c r="K912" i="1"/>
  <c r="J912" i="1"/>
  <c r="I3216" i="1"/>
  <c r="L3216" i="1"/>
  <c r="J3216" i="1"/>
  <c r="K3216" i="1"/>
  <c r="L3200" i="1"/>
  <c r="J3200" i="1"/>
  <c r="K3200" i="1"/>
  <c r="I3200" i="1"/>
  <c r="I3206" i="1"/>
  <c r="J3206" i="1"/>
  <c r="L3206" i="1"/>
  <c r="K3206" i="1"/>
  <c r="K3210" i="1"/>
  <c r="J3210" i="1"/>
  <c r="I3210" i="1"/>
  <c r="L3210" i="1"/>
  <c r="I3201" i="1"/>
  <c r="K3201" i="1"/>
  <c r="J3201" i="1"/>
  <c r="L3201" i="1"/>
  <c r="J3215" i="1"/>
  <c r="L3215" i="1"/>
  <c r="K3215" i="1"/>
  <c r="L3208" i="1"/>
  <c r="I3208" i="1"/>
  <c r="K3208" i="1"/>
  <c r="K3196" i="1"/>
  <c r="L3196" i="1"/>
  <c r="I3196" i="1"/>
  <c r="J3196" i="1"/>
  <c r="I3204" i="1"/>
  <c r="L3204" i="1"/>
  <c r="J3204" i="1"/>
  <c r="K3204" i="1"/>
  <c r="I3205" i="1"/>
  <c r="L3205" i="1"/>
  <c r="K3205" i="1"/>
  <c r="I3197" i="1"/>
  <c r="J3197" i="1"/>
  <c r="L3197" i="1"/>
  <c r="K3197" i="1"/>
  <c r="L3207" i="1"/>
  <c r="J3207" i="1"/>
  <c r="I3207" i="1"/>
  <c r="K3207" i="1"/>
  <c r="L3212" i="1"/>
  <c r="I3212" i="1"/>
  <c r="K3212" i="1"/>
  <c r="J3212" i="1"/>
  <c r="I3202" i="1"/>
  <c r="K3202" i="1"/>
  <c r="L3202" i="1"/>
  <c r="J3202" i="1"/>
  <c r="K3203" i="1"/>
  <c r="I3203" i="1"/>
  <c r="L3203" i="1"/>
  <c r="J3203" i="1"/>
  <c r="L3211" i="1"/>
  <c r="J3211" i="1"/>
  <c r="K3211" i="1"/>
  <c r="I3211" i="1"/>
  <c r="I3198" i="1"/>
  <c r="J3198" i="1"/>
  <c r="L3198" i="1"/>
  <c r="K3198" i="1"/>
  <c r="K3214" i="1"/>
  <c r="L3214" i="1"/>
  <c r="I3214" i="1"/>
  <c r="J3214" i="1"/>
  <c r="L3217" i="1"/>
  <c r="I3217" i="1"/>
  <c r="K3217" i="1"/>
  <c r="J3217" i="1"/>
  <c r="J3219" i="1"/>
  <c r="L3219" i="1"/>
  <c r="I3219" i="1"/>
  <c r="K3219" i="1"/>
  <c r="I3209" i="1"/>
  <c r="L3209" i="1"/>
  <c r="J3209" i="1"/>
  <c r="K3209" i="1"/>
  <c r="J3213" i="1"/>
  <c r="L3213" i="1"/>
  <c r="I3213" i="1"/>
  <c r="K3213" i="1"/>
  <c r="L3199" i="1"/>
  <c r="J3199" i="1"/>
  <c r="I3199" i="1"/>
  <c r="K3199" i="1"/>
  <c r="K3218" i="1"/>
  <c r="L3218" i="1"/>
  <c r="J3218" i="1"/>
  <c r="I3218" i="1"/>
  <c r="J2911" i="1"/>
  <c r="I2911" i="1"/>
  <c r="L2911" i="1"/>
  <c r="K2911" i="1"/>
  <c r="K2916" i="1"/>
  <c r="J2916" i="1"/>
  <c r="L2916" i="1"/>
  <c r="I2916" i="1"/>
  <c r="J2913" i="1"/>
  <c r="I2913" i="1"/>
  <c r="K2913" i="1"/>
  <c r="L2913" i="1"/>
  <c r="K2926" i="1"/>
  <c r="J2926" i="1"/>
  <c r="I2926" i="1"/>
  <c r="L2926" i="1"/>
  <c r="J2914" i="1"/>
  <c r="L2914" i="1"/>
  <c r="I2914" i="1"/>
  <c r="K2914" i="1"/>
  <c r="K2927" i="1"/>
  <c r="L2927" i="1"/>
  <c r="J2927" i="1"/>
  <c r="I2927" i="1"/>
  <c r="K2915" i="1"/>
  <c r="I2915" i="1"/>
  <c r="J2915" i="1"/>
  <c r="L2915" i="1"/>
  <c r="J2910" i="1"/>
  <c r="K2910" i="1"/>
  <c r="L2910" i="1"/>
  <c r="I2910" i="1"/>
  <c r="I2917" i="1"/>
  <c r="K2917" i="1"/>
  <c r="L2917" i="1"/>
  <c r="J2917" i="1"/>
  <c r="L2931" i="1"/>
  <c r="J2931" i="1"/>
  <c r="I2931" i="1"/>
  <c r="K2931" i="1"/>
  <c r="J2928" i="1"/>
  <c r="K2928" i="1"/>
  <c r="L2928" i="1"/>
  <c r="I2928" i="1"/>
  <c r="L2922" i="1"/>
  <c r="J2922" i="1"/>
  <c r="I2922" i="1"/>
  <c r="K2922" i="1"/>
  <c r="K2923" i="1"/>
  <c r="L2923" i="1"/>
  <c r="I2923" i="1"/>
  <c r="J2923" i="1"/>
  <c r="K2919" i="1"/>
  <c r="J2919" i="1"/>
  <c r="L2919" i="1"/>
  <c r="I2919" i="1"/>
  <c r="I2929" i="1"/>
  <c r="L2929" i="1"/>
  <c r="K2929" i="1"/>
  <c r="J2929" i="1"/>
  <c r="K2912" i="1"/>
  <c r="I2912" i="1"/>
  <c r="J2912" i="1"/>
  <c r="L2912" i="1"/>
  <c r="I2930" i="1"/>
  <c r="K2930" i="1"/>
  <c r="J2930" i="1"/>
  <c r="L2930" i="1"/>
  <c r="I2925" i="1"/>
  <c r="J2925" i="1"/>
  <c r="K2925" i="1"/>
  <c r="L2925" i="1"/>
  <c r="L2921" i="1"/>
  <c r="K2921" i="1"/>
  <c r="J2921" i="1"/>
  <c r="I2921" i="1"/>
  <c r="L2909" i="1"/>
  <c r="I2909" i="1"/>
  <c r="K2909" i="1"/>
  <c r="J2909" i="1"/>
  <c r="J2918" i="1"/>
  <c r="I2918" i="1"/>
  <c r="L2918" i="1"/>
  <c r="K2918" i="1"/>
  <c r="L2920" i="1"/>
  <c r="K2920" i="1"/>
  <c r="J2920" i="1"/>
  <c r="I2920" i="1"/>
  <c r="I2908" i="1"/>
  <c r="J2908" i="1"/>
  <c r="L2908" i="1"/>
  <c r="K2908" i="1"/>
  <c r="I2924" i="1"/>
  <c r="J2924" i="1"/>
  <c r="K2924" i="1"/>
  <c r="L2924" i="1"/>
  <c r="L4153" i="1"/>
  <c r="K4153" i="1"/>
  <c r="L4146" i="1"/>
  <c r="K4146" i="1"/>
  <c r="L4147" i="1"/>
  <c r="K4147" i="1"/>
  <c r="K4134" i="1"/>
  <c r="L4134" i="1"/>
  <c r="K4150" i="1"/>
  <c r="L4150" i="1"/>
  <c r="L4141" i="1"/>
  <c r="K4141" i="1"/>
  <c r="L4137" i="1"/>
  <c r="K4137" i="1"/>
  <c r="K4152" i="1"/>
  <c r="L4152" i="1"/>
  <c r="L4151" i="1"/>
  <c r="K4151" i="1"/>
  <c r="L4148" i="1"/>
  <c r="K4148" i="1"/>
  <c r="K4143" i="1"/>
  <c r="L4143" i="1"/>
  <c r="L4142" i="1"/>
  <c r="K4142" i="1"/>
  <c r="L4138" i="1"/>
  <c r="K4138" i="1"/>
  <c r="L4140" i="1"/>
  <c r="K4140" i="1"/>
  <c r="K4136" i="1"/>
  <c r="L4136" i="1"/>
  <c r="L4155" i="1"/>
  <c r="K4155" i="1"/>
  <c r="L4154" i="1"/>
  <c r="K4154" i="1"/>
  <c r="L4144" i="1"/>
  <c r="K4144" i="1"/>
  <c r="L4139" i="1"/>
  <c r="K4139" i="1"/>
  <c r="L4135" i="1"/>
  <c r="K4135" i="1"/>
  <c r="K4145" i="1"/>
  <c r="L4145" i="1"/>
  <c r="L4133" i="1"/>
  <c r="K4133" i="1"/>
  <c r="K4132" i="1"/>
  <c r="L4132" i="1"/>
  <c r="K4149" i="1"/>
  <c r="L4149" i="1"/>
  <c r="J1701" i="1"/>
  <c r="I1701" i="1"/>
  <c r="L1701" i="1"/>
  <c r="K1701" i="1"/>
  <c r="I1702" i="1"/>
  <c r="J1702" i="1"/>
  <c r="L1702" i="1"/>
  <c r="K1702" i="1"/>
  <c r="L1695" i="1"/>
  <c r="I1695" i="1"/>
  <c r="K1695" i="1"/>
  <c r="I1692" i="1"/>
  <c r="J1692" i="1"/>
  <c r="K1692" i="1"/>
  <c r="L1692" i="1"/>
  <c r="K1698" i="1"/>
  <c r="J1698" i="1"/>
  <c r="L1698" i="1"/>
  <c r="I1698" i="1"/>
  <c r="I1704" i="1"/>
  <c r="J1704" i="1"/>
  <c r="L1704" i="1"/>
  <c r="K1704" i="1"/>
  <c r="L1684" i="1"/>
  <c r="K1684" i="1"/>
  <c r="J1684" i="1"/>
  <c r="I1684" i="1"/>
  <c r="J1690" i="1"/>
  <c r="L1690" i="1"/>
  <c r="K1690" i="1"/>
  <c r="I1690" i="1"/>
  <c r="I1707" i="1"/>
  <c r="J1707" i="1"/>
  <c r="K1707" i="1"/>
  <c r="L1707" i="1"/>
  <c r="J1691" i="1"/>
  <c r="K1691" i="1"/>
  <c r="I1691" i="1"/>
  <c r="L1691" i="1"/>
  <c r="J1687" i="1"/>
  <c r="L1687" i="1"/>
  <c r="K1687" i="1"/>
  <c r="I1687" i="1"/>
  <c r="L1703" i="1"/>
  <c r="I1703" i="1"/>
  <c r="J1703" i="1"/>
  <c r="K1703" i="1"/>
  <c r="J1706" i="1"/>
  <c r="L1706" i="1"/>
  <c r="I1706" i="1"/>
  <c r="K1706" i="1"/>
  <c r="J1697" i="1"/>
  <c r="I1697" i="1"/>
  <c r="L1697" i="1"/>
  <c r="K1697" i="1"/>
  <c r="K1700" i="1"/>
  <c r="L1700" i="1"/>
  <c r="I1700" i="1"/>
  <c r="J1700" i="1"/>
  <c r="K1693" i="1"/>
  <c r="L1693" i="1"/>
  <c r="I1693" i="1"/>
  <c r="I1705" i="1"/>
  <c r="J1705" i="1"/>
  <c r="K1705" i="1"/>
  <c r="L1705" i="1"/>
  <c r="I1696" i="1"/>
  <c r="K1696" i="1"/>
  <c r="J1696" i="1"/>
  <c r="L1696" i="1"/>
  <c r="I1686" i="1"/>
  <c r="K1686" i="1"/>
  <c r="L1686" i="1"/>
  <c r="J1686" i="1"/>
  <c r="L1685" i="1"/>
  <c r="J1685" i="1"/>
  <c r="I1685" i="1"/>
  <c r="K1685" i="1"/>
  <c r="L1689" i="1"/>
  <c r="I1689" i="1"/>
  <c r="J1689" i="1"/>
  <c r="K1689" i="1"/>
  <c r="K1688" i="1"/>
  <c r="I1688" i="1"/>
  <c r="L1688" i="1"/>
  <c r="J1688" i="1"/>
  <c r="K1694" i="1"/>
  <c r="L1694" i="1"/>
  <c r="J1694" i="1"/>
  <c r="I1694" i="1"/>
  <c r="J1699" i="1"/>
  <c r="I1699" i="1"/>
  <c r="L1699" i="1"/>
  <c r="K1699" i="1"/>
  <c r="I3751" i="1"/>
  <c r="J3751" i="1"/>
  <c r="K3751" i="1"/>
  <c r="L3751" i="1"/>
  <c r="J3768" i="1"/>
  <c r="I3768" i="1"/>
  <c r="L3768" i="1"/>
  <c r="K3768" i="1"/>
  <c r="I3771" i="1"/>
  <c r="K3771" i="1"/>
  <c r="L3771" i="1"/>
  <c r="L3761" i="1"/>
  <c r="I3761" i="1"/>
  <c r="J3761" i="1"/>
  <c r="K3761" i="1"/>
  <c r="L3764" i="1"/>
  <c r="I3764" i="1"/>
  <c r="K3764" i="1"/>
  <c r="K3756" i="1"/>
  <c r="L3756" i="1"/>
  <c r="J3756" i="1"/>
  <c r="I3756" i="1"/>
  <c r="I3755" i="1"/>
  <c r="J3755" i="1"/>
  <c r="L3755" i="1"/>
  <c r="K3755" i="1"/>
  <c r="K3757" i="1"/>
  <c r="J3757" i="1"/>
  <c r="L3757" i="1"/>
  <c r="I3757" i="1"/>
  <c r="J3749" i="1"/>
  <c r="K3749" i="1"/>
  <c r="I3749" i="1"/>
  <c r="L3749" i="1"/>
  <c r="L3754" i="1"/>
  <c r="K3754" i="1"/>
  <c r="I3754" i="1"/>
  <c r="J3754" i="1"/>
  <c r="K3767" i="1"/>
  <c r="L3767" i="1"/>
  <c r="J3767" i="1"/>
  <c r="I3767" i="1"/>
  <c r="K3769" i="1"/>
  <c r="L3769" i="1"/>
  <c r="I3769" i="1"/>
  <c r="J3769" i="1"/>
  <c r="K3770" i="1"/>
  <c r="I3770" i="1"/>
  <c r="J3770" i="1"/>
  <c r="L3770" i="1"/>
  <c r="I3766" i="1"/>
  <c r="L3766" i="1"/>
  <c r="K3766" i="1"/>
  <c r="J3766" i="1"/>
  <c r="J3752" i="1"/>
  <c r="L3752" i="1"/>
  <c r="K3752" i="1"/>
  <c r="I3752" i="1"/>
  <c r="I3748" i="1"/>
  <c r="L3748" i="1"/>
  <c r="J3748" i="1"/>
  <c r="K3748" i="1"/>
  <c r="L3760" i="1"/>
  <c r="J3760" i="1"/>
  <c r="K3760" i="1"/>
  <c r="I3760" i="1"/>
  <c r="L3758" i="1"/>
  <c r="K3758" i="1"/>
  <c r="I3758" i="1"/>
  <c r="J3758" i="1"/>
  <c r="K3753" i="1"/>
  <c r="I3753" i="1"/>
  <c r="L3753" i="1"/>
  <c r="J3753" i="1"/>
  <c r="J3763" i="1"/>
  <c r="K3763" i="1"/>
  <c r="L3763" i="1"/>
  <c r="I3750" i="1"/>
  <c r="J3750" i="1"/>
  <c r="L3750" i="1"/>
  <c r="K3750" i="1"/>
  <c r="K3759" i="1"/>
  <c r="J3759" i="1"/>
  <c r="L3759" i="1"/>
  <c r="I3759" i="1"/>
  <c r="J3765" i="1"/>
  <c r="L3765" i="1"/>
  <c r="I3765" i="1"/>
  <c r="K3765" i="1"/>
  <c r="L3762" i="1"/>
  <c r="J3762" i="1"/>
  <c r="I3762" i="1"/>
  <c r="K3762" i="1"/>
  <c r="L2258" i="1"/>
  <c r="I2258" i="1"/>
  <c r="J2258" i="1"/>
  <c r="K2258" i="1"/>
  <c r="K2248" i="1"/>
  <c r="L2248" i="1"/>
  <c r="J2248" i="1"/>
  <c r="I2248" i="1"/>
  <c r="J2236" i="1"/>
  <c r="L2236" i="1"/>
  <c r="I2236" i="1"/>
  <c r="K2236" i="1"/>
  <c r="I2247" i="1"/>
  <c r="K2247" i="1"/>
  <c r="L2247" i="1"/>
  <c r="K2241" i="1"/>
  <c r="J2241" i="1"/>
  <c r="L2241" i="1"/>
  <c r="K2251" i="1"/>
  <c r="L2251" i="1"/>
  <c r="J2251" i="1"/>
  <c r="I2251" i="1"/>
  <c r="K2240" i="1"/>
  <c r="L2240" i="1"/>
  <c r="I2240" i="1"/>
  <c r="J2240" i="1"/>
  <c r="J2253" i="1"/>
  <c r="K2253" i="1"/>
  <c r="I2253" i="1"/>
  <c r="L2253" i="1"/>
  <c r="I2252" i="1"/>
  <c r="L2252" i="1"/>
  <c r="J2252" i="1"/>
  <c r="K2252" i="1"/>
  <c r="L2238" i="1"/>
  <c r="K2238" i="1"/>
  <c r="I2238" i="1"/>
  <c r="J2238" i="1"/>
  <c r="J2237" i="1"/>
  <c r="L2237" i="1"/>
  <c r="K2237" i="1"/>
  <c r="I2237" i="1"/>
  <c r="K2255" i="1"/>
  <c r="L2255" i="1"/>
  <c r="J2255" i="1"/>
  <c r="I2255" i="1"/>
  <c r="K2256" i="1"/>
  <c r="L2256" i="1"/>
  <c r="I2256" i="1"/>
  <c r="J2256" i="1"/>
  <c r="I2257" i="1"/>
  <c r="L2257" i="1"/>
  <c r="J2257" i="1"/>
  <c r="K2257" i="1"/>
  <c r="L2259" i="1"/>
  <c r="K2259" i="1"/>
  <c r="I2259" i="1"/>
  <c r="I2242" i="1"/>
  <c r="K2242" i="1"/>
  <c r="L2242" i="1"/>
  <c r="J2242" i="1"/>
  <c r="L2239" i="1"/>
  <c r="I2239" i="1"/>
  <c r="K2239" i="1"/>
  <c r="L2243" i="1"/>
  <c r="J2243" i="1"/>
  <c r="I2243" i="1"/>
  <c r="K2243" i="1"/>
  <c r="J2245" i="1"/>
  <c r="K2245" i="1"/>
  <c r="L2245" i="1"/>
  <c r="J2244" i="1"/>
  <c r="I2244" i="1"/>
  <c r="K2244" i="1"/>
  <c r="L2244" i="1"/>
  <c r="L2254" i="1"/>
  <c r="I2254" i="1"/>
  <c r="J2254" i="1"/>
  <c r="K2254" i="1"/>
  <c r="L2249" i="1"/>
  <c r="I2249" i="1"/>
  <c r="K2249" i="1"/>
  <c r="J2249" i="1"/>
  <c r="L2246" i="1"/>
  <c r="I2246" i="1"/>
  <c r="J2246" i="1"/>
  <c r="K2246" i="1"/>
  <c r="J2250" i="1"/>
  <c r="K2250" i="1"/>
  <c r="L2250" i="1"/>
  <c r="I2250" i="1"/>
  <c r="K921" i="1"/>
  <c r="L921" i="1"/>
  <c r="I921" i="1"/>
  <c r="K924" i="1"/>
  <c r="L924" i="1"/>
  <c r="I924" i="1"/>
  <c r="J924" i="1"/>
  <c r="L920" i="1"/>
  <c r="K920" i="1"/>
  <c r="I920" i="1"/>
  <c r="L930" i="1"/>
  <c r="J930" i="1"/>
  <c r="K930" i="1"/>
  <c r="I930" i="1"/>
  <c r="L918" i="1"/>
  <c r="K918" i="1"/>
  <c r="I918" i="1"/>
  <c r="K925" i="1"/>
  <c r="L925" i="1"/>
  <c r="J925" i="1"/>
  <c r="I925" i="1"/>
  <c r="K923" i="1"/>
  <c r="J923" i="1"/>
  <c r="L923" i="1"/>
  <c r="I923" i="1"/>
  <c r="L922" i="1"/>
  <c r="J922" i="1"/>
  <c r="K922" i="1"/>
  <c r="J917" i="1"/>
  <c r="L917" i="1"/>
  <c r="I917" i="1"/>
  <c r="K917" i="1"/>
  <c r="L926" i="1"/>
  <c r="K926" i="1"/>
  <c r="J926" i="1"/>
  <c r="I926" i="1"/>
  <c r="J938" i="1"/>
  <c r="K938" i="1"/>
  <c r="L938" i="1"/>
  <c r="J933" i="1"/>
  <c r="L933" i="1"/>
  <c r="K933" i="1"/>
  <c r="I933" i="1"/>
  <c r="I928" i="1"/>
  <c r="K928" i="1"/>
  <c r="L928" i="1"/>
  <c r="I934" i="1"/>
  <c r="L934" i="1"/>
  <c r="K934" i="1"/>
  <c r="K935" i="1"/>
  <c r="L935" i="1"/>
  <c r="J935" i="1"/>
  <c r="I935" i="1"/>
  <c r="J931" i="1"/>
  <c r="L931" i="1"/>
  <c r="I931" i="1"/>
  <c r="K931" i="1"/>
  <c r="I919" i="1"/>
  <c r="L919" i="1"/>
  <c r="K919" i="1"/>
  <c r="I927" i="1"/>
  <c r="K927" i="1"/>
  <c r="L927" i="1"/>
  <c r="J927" i="1"/>
  <c r="J937" i="1"/>
  <c r="K937" i="1"/>
  <c r="L937" i="1"/>
  <c r="I937" i="1"/>
  <c r="K929" i="1"/>
  <c r="J929" i="1"/>
  <c r="I929" i="1"/>
  <c r="L929" i="1"/>
  <c r="J916" i="1"/>
  <c r="I916" i="1"/>
  <c r="L916" i="1"/>
  <c r="K916" i="1"/>
  <c r="I932" i="1"/>
  <c r="L932" i="1"/>
  <c r="K932" i="1"/>
  <c r="J932" i="1"/>
  <c r="L939" i="1"/>
  <c r="J939" i="1"/>
  <c r="I939" i="1"/>
  <c r="K939" i="1"/>
  <c r="K936" i="1"/>
  <c r="L936" i="1"/>
  <c r="I936" i="1"/>
  <c r="J936" i="1"/>
  <c r="K272" i="1"/>
  <c r="J272" i="1"/>
  <c r="I272" i="1"/>
  <c r="L272" i="1"/>
  <c r="J290" i="1"/>
  <c r="I290" i="1"/>
  <c r="L290" i="1"/>
  <c r="K290" i="1"/>
  <c r="J273" i="1"/>
  <c r="L273" i="1"/>
  <c r="I273" i="1"/>
  <c r="K273" i="1"/>
  <c r="K282" i="1"/>
  <c r="I282" i="1"/>
  <c r="J282" i="1"/>
  <c r="L282" i="1"/>
  <c r="L283" i="1"/>
  <c r="K283" i="1"/>
  <c r="J283" i="1"/>
  <c r="I288" i="1"/>
  <c r="L288" i="1"/>
  <c r="J288" i="1"/>
  <c r="K288" i="1"/>
  <c r="L271" i="1"/>
  <c r="K271" i="1"/>
  <c r="I271" i="1"/>
  <c r="J271" i="1"/>
  <c r="L284" i="1"/>
  <c r="K284" i="1"/>
  <c r="I284" i="1"/>
  <c r="K274" i="1"/>
  <c r="L274" i="1"/>
  <c r="I274" i="1"/>
  <c r="J274" i="1"/>
  <c r="K275" i="1"/>
  <c r="I275" i="1"/>
  <c r="L275" i="1"/>
  <c r="K270" i="1"/>
  <c r="I270" i="1"/>
  <c r="J270" i="1"/>
  <c r="L270" i="1"/>
  <c r="L278" i="1"/>
  <c r="J278" i="1"/>
  <c r="I278" i="1"/>
  <c r="K278" i="1"/>
  <c r="J269" i="1"/>
  <c r="I269" i="1"/>
  <c r="L269" i="1"/>
  <c r="K269" i="1"/>
  <c r="J280" i="1"/>
  <c r="L280" i="1"/>
  <c r="K280" i="1"/>
  <c r="I280" i="1"/>
  <c r="K277" i="1"/>
  <c r="L277" i="1"/>
  <c r="J277" i="1"/>
  <c r="L268" i="1"/>
  <c r="J268" i="1"/>
  <c r="I268" i="1"/>
  <c r="K268" i="1"/>
  <c r="I287" i="1"/>
  <c r="J287" i="1"/>
  <c r="K287" i="1"/>
  <c r="L287" i="1"/>
  <c r="K286" i="1"/>
  <c r="L286" i="1"/>
  <c r="I286" i="1"/>
  <c r="J286" i="1"/>
  <c r="L291" i="1"/>
  <c r="I291" i="1"/>
  <c r="J291" i="1"/>
  <c r="K291" i="1"/>
  <c r="K285" i="1"/>
  <c r="I285" i="1"/>
  <c r="J285" i="1"/>
  <c r="L285" i="1"/>
  <c r="J279" i="1"/>
  <c r="K279" i="1"/>
  <c r="L279" i="1"/>
  <c r="I279" i="1"/>
  <c r="L281" i="1"/>
  <c r="K281" i="1"/>
  <c r="J281" i="1"/>
  <c r="I281" i="1"/>
  <c r="I276" i="1"/>
  <c r="K276" i="1"/>
  <c r="L276" i="1"/>
  <c r="J276" i="1"/>
  <c r="J289" i="1"/>
  <c r="K289" i="1"/>
  <c r="L289" i="1"/>
  <c r="I289" i="1"/>
  <c r="J3396" i="1"/>
  <c r="K3396" i="1"/>
  <c r="L3396" i="1"/>
  <c r="I3396" i="1"/>
  <c r="I3408" i="1"/>
  <c r="J3408" i="1"/>
  <c r="L3408" i="1"/>
  <c r="K3408" i="1"/>
  <c r="K3407" i="1"/>
  <c r="L3407" i="1"/>
  <c r="I3407" i="1"/>
  <c r="J3407" i="1"/>
  <c r="K3403" i="1"/>
  <c r="L3403" i="1"/>
  <c r="I3403" i="1"/>
  <c r="J3403" i="1"/>
  <c r="I3402" i="1"/>
  <c r="L3402" i="1"/>
  <c r="J3402" i="1"/>
  <c r="K3402" i="1"/>
  <c r="K3409" i="1"/>
  <c r="I3409" i="1"/>
  <c r="J3409" i="1"/>
  <c r="L3409" i="1"/>
  <c r="L3389" i="1"/>
  <c r="K3389" i="1"/>
  <c r="J3389" i="1"/>
  <c r="J3405" i="1"/>
  <c r="L3405" i="1"/>
  <c r="K3405" i="1"/>
  <c r="J3406" i="1"/>
  <c r="L3406" i="1"/>
  <c r="K3406" i="1"/>
  <c r="I3406" i="1"/>
  <c r="J3392" i="1"/>
  <c r="K3392" i="1"/>
  <c r="I3392" i="1"/>
  <c r="L3392" i="1"/>
  <c r="J3395" i="1"/>
  <c r="K3395" i="1"/>
  <c r="I3395" i="1"/>
  <c r="L3395" i="1"/>
  <c r="J3390" i="1"/>
  <c r="K3390" i="1"/>
  <c r="I3390" i="1"/>
  <c r="L3390" i="1"/>
  <c r="K3411" i="1"/>
  <c r="I3411" i="1"/>
  <c r="L3411" i="1"/>
  <c r="J3411" i="1"/>
  <c r="L3404" i="1"/>
  <c r="K3404" i="1"/>
  <c r="J3404" i="1"/>
  <c r="I3404" i="1"/>
  <c r="J3410" i="1"/>
  <c r="L3410" i="1"/>
  <c r="K3410" i="1"/>
  <c r="I3410" i="1"/>
  <c r="J3399" i="1"/>
  <c r="L3399" i="1"/>
  <c r="K3399" i="1"/>
  <c r="I3399" i="1"/>
  <c r="L3391" i="1"/>
  <c r="J3391" i="1"/>
  <c r="I3391" i="1"/>
  <c r="K3391" i="1"/>
  <c r="L3401" i="1"/>
  <c r="K3401" i="1"/>
  <c r="I3401" i="1"/>
  <c r="J3401" i="1"/>
  <c r="I3393" i="1"/>
  <c r="J3393" i="1"/>
  <c r="K3393" i="1"/>
  <c r="L3393" i="1"/>
  <c r="K3398" i="1"/>
  <c r="I3398" i="1"/>
  <c r="L3398" i="1"/>
  <c r="J3398" i="1"/>
  <c r="I3388" i="1"/>
  <c r="K3388" i="1"/>
  <c r="L3388" i="1"/>
  <c r="J3400" i="1"/>
  <c r="K3400" i="1"/>
  <c r="L3400" i="1"/>
  <c r="I3400" i="1"/>
  <c r="L3397" i="1"/>
  <c r="I3397" i="1"/>
  <c r="J3397" i="1"/>
  <c r="K3397" i="1"/>
  <c r="L3394" i="1"/>
  <c r="K3394" i="1"/>
  <c r="I3394" i="1"/>
  <c r="J3394" i="1"/>
  <c r="H5356" i="1" l="1"/>
  <c r="L5356" i="1"/>
  <c r="K5356" i="1"/>
  <c r="H5355" i="1"/>
  <c r="H5345" i="1"/>
  <c r="H5352" i="1"/>
  <c r="H5341" i="1"/>
  <c r="H5343" i="1"/>
  <c r="L5340" i="1"/>
  <c r="K5340" i="1"/>
  <c r="L5350" i="1"/>
  <c r="K5350" i="1"/>
  <c r="A5389" i="1"/>
  <c r="B5365" i="1"/>
  <c r="C5365" i="1"/>
  <c r="H5335" i="1"/>
  <c r="H5337" i="1"/>
  <c r="A5384" i="1"/>
  <c r="B5360" i="1"/>
  <c r="C5360" i="1"/>
  <c r="A5386" i="1"/>
  <c r="B5362" i="1"/>
  <c r="C5362" i="1"/>
  <c r="A5402" i="1"/>
  <c r="B5378" i="1"/>
  <c r="C5378" i="1"/>
  <c r="A5387" i="1"/>
  <c r="B5363" i="1"/>
  <c r="C5363" i="1"/>
  <c r="A5396" i="1"/>
  <c r="B5372" i="1"/>
  <c r="C5372" i="1"/>
  <c r="A5404" i="1"/>
  <c r="B5380" i="1"/>
  <c r="C5380" i="1"/>
  <c r="A5397" i="1"/>
  <c r="B5373" i="1"/>
  <c r="C5373" i="1"/>
  <c r="K5352" i="1"/>
  <c r="L5352" i="1"/>
  <c r="A5391" i="1"/>
  <c r="B5367" i="1"/>
  <c r="C5367" i="1"/>
  <c r="K5355" i="1"/>
  <c r="L5355" i="1"/>
  <c r="K5333" i="1"/>
  <c r="L5333" i="1"/>
  <c r="L5345" i="1"/>
  <c r="K5345" i="1"/>
  <c r="A5383" i="1"/>
  <c r="B5359" i="1"/>
  <c r="C5359" i="1"/>
  <c r="A5385" i="1"/>
  <c r="B5361" i="1"/>
  <c r="C5361" i="1"/>
  <c r="L5344" i="1"/>
  <c r="K5344" i="1"/>
  <c r="K5347" i="1"/>
  <c r="L5347" i="1"/>
  <c r="L5342" i="1"/>
  <c r="K5342" i="1"/>
  <c r="H5333" i="1"/>
  <c r="A5388" i="1"/>
  <c r="B5364" i="1"/>
  <c r="C5364" i="1"/>
  <c r="A5398" i="1"/>
  <c r="B5374" i="1"/>
  <c r="C5374" i="1"/>
  <c r="L5351" i="1"/>
  <c r="K5351" i="1"/>
  <c r="L5334" i="1"/>
  <c r="K5334" i="1"/>
  <c r="H5347" i="1"/>
  <c r="H5342" i="1"/>
  <c r="K5353" i="1"/>
  <c r="L5353" i="1"/>
  <c r="L5346" i="1"/>
  <c r="K5346" i="1"/>
  <c r="H5351" i="1"/>
  <c r="H5334" i="1"/>
  <c r="A5400" i="1"/>
  <c r="B5376" i="1"/>
  <c r="C5376" i="1"/>
  <c r="A5403" i="1"/>
  <c r="B5379" i="1"/>
  <c r="C5379" i="1"/>
  <c r="A5381" i="1"/>
  <c r="B5357" i="1"/>
  <c r="C5357" i="1"/>
  <c r="A5393" i="1"/>
  <c r="B5369" i="1"/>
  <c r="C5369" i="1"/>
  <c r="H5353" i="1"/>
  <c r="H5346" i="1"/>
  <c r="L5341" i="1"/>
  <c r="K5341" i="1"/>
  <c r="A5392" i="1"/>
  <c r="B5368" i="1"/>
  <c r="C5368" i="1"/>
  <c r="L5336" i="1"/>
  <c r="K5336" i="1"/>
  <c r="K5338" i="1"/>
  <c r="L5338" i="1"/>
  <c r="A5395" i="1"/>
  <c r="B5371" i="1"/>
  <c r="C5371" i="1"/>
  <c r="A5390" i="1"/>
  <c r="B5366" i="1"/>
  <c r="C5366" i="1"/>
  <c r="K5354" i="1"/>
  <c r="L5354" i="1"/>
  <c r="L5339" i="1"/>
  <c r="K5339" i="1"/>
  <c r="L5348" i="1"/>
  <c r="K5348" i="1"/>
  <c r="A5399" i="1"/>
  <c r="B5375" i="1"/>
  <c r="C5375" i="1"/>
  <c r="A5382" i="1"/>
  <c r="B5358" i="1"/>
  <c r="C5358" i="1"/>
  <c r="L5349" i="1"/>
  <c r="K5349" i="1"/>
  <c r="K5343" i="1"/>
  <c r="L5343" i="1"/>
  <c r="A5401" i="1"/>
  <c r="B5377" i="1"/>
  <c r="C5377" i="1"/>
  <c r="A5394" i="1"/>
  <c r="B5370" i="1"/>
  <c r="C5370" i="1"/>
  <c r="K5335" i="1"/>
  <c r="L5335" i="1"/>
  <c r="L5337" i="1"/>
  <c r="K5337" i="1"/>
  <c r="I4109" i="1"/>
  <c r="J4114" i="1"/>
  <c r="J4125" i="1"/>
  <c r="I4131" i="1"/>
  <c r="J4128" i="1"/>
  <c r="I4121" i="1"/>
  <c r="J3369" i="1"/>
  <c r="I3369" i="1"/>
  <c r="J3387" i="1"/>
  <c r="I3387" i="1"/>
  <c r="J3377" i="1"/>
  <c r="I3377" i="1"/>
  <c r="J3370" i="1"/>
  <c r="I3370" i="1"/>
  <c r="I3341" i="1"/>
  <c r="J3341" i="1"/>
  <c r="I4004" i="1"/>
  <c r="J4004" i="1"/>
  <c r="J4077" i="1"/>
  <c r="I4077" i="1"/>
  <c r="I3993" i="1"/>
  <c r="J3993" i="1"/>
  <c r="J3380" i="1"/>
  <c r="I3380" i="1"/>
  <c r="J3997" i="1"/>
  <c r="I3997" i="1"/>
  <c r="J4243" i="1"/>
  <c r="I4243" i="1"/>
  <c r="I4081" i="1"/>
  <c r="J4081" i="1"/>
  <c r="I4239" i="1"/>
  <c r="J4239" i="1"/>
  <c r="J4226" i="1"/>
  <c r="I4226" i="1"/>
  <c r="J4222" i="1"/>
  <c r="I4222" i="1"/>
  <c r="I4434" i="1"/>
  <c r="J4434" i="1"/>
  <c r="J4408" i="1"/>
  <c r="I4408" i="1"/>
  <c r="J3362" i="1"/>
  <c r="I3362" i="1"/>
  <c r="J4424" i="1"/>
  <c r="I4424" i="1"/>
  <c r="I4403" i="1"/>
  <c r="J4403" i="1"/>
  <c r="J4411" i="1"/>
  <c r="I4411" i="1"/>
  <c r="I4404" i="1"/>
  <c r="J4404" i="1"/>
  <c r="J4441" i="1"/>
  <c r="I4441" i="1"/>
  <c r="I4436" i="1"/>
  <c r="J4436" i="1"/>
  <c r="J4407" i="1"/>
  <c r="I4407" i="1"/>
  <c r="J4405" i="1"/>
  <c r="I4405" i="1"/>
  <c r="I4094" i="1"/>
  <c r="J4094" i="1"/>
  <c r="I4086" i="1"/>
  <c r="J4086" i="1"/>
  <c r="J4103" i="1"/>
  <c r="I4103" i="1"/>
  <c r="J4091" i="1"/>
  <c r="I4091" i="1"/>
  <c r="I4124" i="1"/>
  <c r="J4118" i="1"/>
  <c r="J3383" i="1"/>
  <c r="I3383" i="1"/>
  <c r="I3376" i="1"/>
  <c r="J3376" i="1"/>
  <c r="I3988" i="1"/>
  <c r="J3988" i="1"/>
  <c r="I4220" i="1"/>
  <c r="J4220" i="1"/>
  <c r="J3347" i="1"/>
  <c r="I3347" i="1"/>
  <c r="J4073" i="1"/>
  <c r="I4073" i="1"/>
  <c r="I3361" i="1"/>
  <c r="J3361" i="1"/>
  <c r="J4231" i="1"/>
  <c r="I4231" i="1"/>
  <c r="J4070" i="1"/>
  <c r="I4070" i="1"/>
  <c r="I4216" i="1"/>
  <c r="J4216" i="1"/>
  <c r="J4005" i="1"/>
  <c r="I4005" i="1"/>
  <c r="J4212" i="1"/>
  <c r="I4212" i="1"/>
  <c r="J4224" i="1"/>
  <c r="I4224" i="1"/>
  <c r="I4438" i="1"/>
  <c r="J4438" i="1"/>
  <c r="J4399" i="1"/>
  <c r="I4399" i="1"/>
  <c r="I4432" i="1"/>
  <c r="J4432" i="1"/>
  <c r="I4435" i="1"/>
  <c r="J4435" i="1"/>
  <c r="J4409" i="1"/>
  <c r="I4409" i="1"/>
  <c r="J4396" i="1"/>
  <c r="I4396" i="1"/>
  <c r="J4417" i="1"/>
  <c r="I4417" i="1"/>
  <c r="J4415" i="1"/>
  <c r="I4415" i="1"/>
  <c r="I4088" i="1"/>
  <c r="J4088" i="1"/>
  <c r="I4090" i="1"/>
  <c r="J4090" i="1"/>
  <c r="I4084" i="1"/>
  <c r="J4084" i="1"/>
  <c r="I4129" i="1"/>
  <c r="J4126" i="1"/>
  <c r="J4130" i="1"/>
  <c r="J4115" i="1"/>
  <c r="J4112" i="1"/>
  <c r="I3342" i="1"/>
  <c r="J3342" i="1"/>
  <c r="J3382" i="1"/>
  <c r="I3382" i="1"/>
  <c r="I3348" i="1"/>
  <c r="J3348" i="1"/>
  <c r="I3346" i="1"/>
  <c r="J3346" i="1"/>
  <c r="J3378" i="1"/>
  <c r="I3378" i="1"/>
  <c r="I3359" i="1"/>
  <c r="J3359" i="1"/>
  <c r="J3992" i="1"/>
  <c r="I3992" i="1"/>
  <c r="I4232" i="1"/>
  <c r="J4232" i="1"/>
  <c r="J4062" i="1"/>
  <c r="I4062" i="1"/>
  <c r="J4066" i="1"/>
  <c r="I4066" i="1"/>
  <c r="I4211" i="1"/>
  <c r="J4211" i="1"/>
  <c r="J4244" i="1"/>
  <c r="I4244" i="1"/>
  <c r="I4228" i="1"/>
  <c r="J4228" i="1"/>
  <c r="I4207" i="1"/>
  <c r="J4207" i="1"/>
  <c r="I4061" i="1"/>
  <c r="J4061" i="1"/>
  <c r="J3379" i="1"/>
  <c r="I3379" i="1"/>
  <c r="J3998" i="1"/>
  <c r="I3998" i="1"/>
  <c r="I4000" i="1"/>
  <c r="J4000" i="1"/>
  <c r="I3996" i="1"/>
  <c r="J3996" i="1"/>
  <c r="J4010" i="1"/>
  <c r="I4010" i="1"/>
  <c r="J4079" i="1"/>
  <c r="I4079" i="1"/>
  <c r="J4410" i="1"/>
  <c r="I4410" i="1"/>
  <c r="J4080" i="1"/>
  <c r="I4080" i="1"/>
  <c r="J4401" i="1"/>
  <c r="I4401" i="1"/>
  <c r="J4433" i="1"/>
  <c r="I4433" i="1"/>
  <c r="I4440" i="1"/>
  <c r="J4440" i="1"/>
  <c r="J4089" i="1"/>
  <c r="I4089" i="1"/>
  <c r="J4095" i="1"/>
  <c r="I4095" i="1"/>
  <c r="I4099" i="1"/>
  <c r="J4099" i="1"/>
  <c r="J4097" i="1"/>
  <c r="I4097" i="1"/>
  <c r="J4087" i="1"/>
  <c r="I4087" i="1"/>
  <c r="I4120" i="1"/>
  <c r="I4127" i="1"/>
  <c r="I3355" i="1"/>
  <c r="J3355" i="1"/>
  <c r="J3367" i="1"/>
  <c r="I3367" i="1"/>
  <c r="I3358" i="1"/>
  <c r="J3358" i="1"/>
  <c r="J3364" i="1"/>
  <c r="I3364" i="1"/>
  <c r="I3384" i="1"/>
  <c r="J3384" i="1"/>
  <c r="J3352" i="1"/>
  <c r="I3352" i="1"/>
  <c r="I3349" i="1"/>
  <c r="J3349" i="1"/>
  <c r="J3366" i="1"/>
  <c r="I3366" i="1"/>
  <c r="J4204" i="1"/>
  <c r="I4204" i="1"/>
  <c r="J4064" i="1"/>
  <c r="I4064" i="1"/>
  <c r="J4206" i="1"/>
  <c r="I4206" i="1"/>
  <c r="J3994" i="1"/>
  <c r="I3994" i="1"/>
  <c r="I4074" i="1"/>
  <c r="J4074" i="1"/>
  <c r="I4242" i="1"/>
  <c r="J4242" i="1"/>
  <c r="I4229" i="1"/>
  <c r="J4229" i="1"/>
  <c r="J4245" i="1"/>
  <c r="I4245" i="1"/>
  <c r="I4236" i="1"/>
  <c r="J4236" i="1"/>
  <c r="J4208" i="1"/>
  <c r="I4208" i="1"/>
  <c r="J4241" i="1"/>
  <c r="I4241" i="1"/>
  <c r="J4011" i="1"/>
  <c r="I4011" i="1"/>
  <c r="I4421" i="1"/>
  <c r="J4421" i="1"/>
  <c r="I4422" i="1"/>
  <c r="J4422" i="1"/>
  <c r="I4102" i="1"/>
  <c r="J4102" i="1"/>
  <c r="I4106" i="1"/>
  <c r="J4106" i="1"/>
  <c r="J4105" i="1"/>
  <c r="I4105" i="1"/>
  <c r="J4104" i="1"/>
  <c r="I4104" i="1"/>
  <c r="J4117" i="1"/>
  <c r="I4122" i="1"/>
  <c r="J4123" i="1"/>
  <c r="I3353" i="1"/>
  <c r="J3353" i="1"/>
  <c r="J4234" i="1"/>
  <c r="I4234" i="1"/>
  <c r="J4210" i="1"/>
  <c r="I4210" i="1"/>
  <c r="J4078" i="1"/>
  <c r="I4078" i="1"/>
  <c r="I4069" i="1"/>
  <c r="J4069" i="1"/>
  <c r="J3386" i="1"/>
  <c r="I3386" i="1"/>
  <c r="J4225" i="1"/>
  <c r="I4225" i="1"/>
  <c r="J4205" i="1"/>
  <c r="I4205" i="1"/>
  <c r="I4008" i="1"/>
  <c r="J4008" i="1"/>
  <c r="J4414" i="1"/>
  <c r="I4414" i="1"/>
  <c r="J4251" i="1"/>
  <c r="I4251" i="1"/>
  <c r="I4247" i="1"/>
  <c r="J4247" i="1"/>
  <c r="J4425" i="1"/>
  <c r="I4425" i="1"/>
  <c r="J4439" i="1"/>
  <c r="I4439" i="1"/>
  <c r="I4116" i="1"/>
  <c r="J3344" i="1"/>
  <c r="I3344" i="1"/>
  <c r="I3363" i="1"/>
  <c r="J3363" i="1"/>
  <c r="J3354" i="1"/>
  <c r="I3354" i="1"/>
  <c r="J3373" i="1"/>
  <c r="I3373" i="1"/>
  <c r="J4230" i="1"/>
  <c r="I4230" i="1"/>
  <c r="I3995" i="1"/>
  <c r="J3995" i="1"/>
  <c r="J4209" i="1"/>
  <c r="I4209" i="1"/>
  <c r="J3381" i="1"/>
  <c r="I3381" i="1"/>
  <c r="J3371" i="1"/>
  <c r="I3371" i="1"/>
  <c r="I4006" i="1"/>
  <c r="J4006" i="1"/>
  <c r="I3351" i="1"/>
  <c r="J3351" i="1"/>
  <c r="I3356" i="1"/>
  <c r="J3356" i="1"/>
  <c r="J3989" i="1"/>
  <c r="I3989" i="1"/>
  <c r="J4214" i="1"/>
  <c r="I4214" i="1"/>
  <c r="J4240" i="1"/>
  <c r="I4240" i="1"/>
  <c r="I3990" i="1"/>
  <c r="J3990" i="1"/>
  <c r="J4215" i="1"/>
  <c r="I4215" i="1"/>
  <c r="I4246" i="1"/>
  <c r="J4246" i="1"/>
  <c r="J4001" i="1"/>
  <c r="I4001" i="1"/>
  <c r="I4248" i="1"/>
  <c r="J4248" i="1"/>
  <c r="I4223" i="1"/>
  <c r="J4223" i="1"/>
  <c r="I4428" i="1"/>
  <c r="J4428" i="1"/>
  <c r="I4406" i="1"/>
  <c r="J4406" i="1"/>
  <c r="J4423" i="1"/>
  <c r="I4423" i="1"/>
  <c r="J4083" i="1"/>
  <c r="I4083" i="1"/>
  <c r="J4101" i="1"/>
  <c r="I4101" i="1"/>
  <c r="I4098" i="1"/>
  <c r="J4098" i="1"/>
  <c r="I4096" i="1"/>
  <c r="J4096" i="1"/>
  <c r="I4092" i="1"/>
  <c r="J4092" i="1"/>
  <c r="I4110" i="1"/>
  <c r="I4119" i="1"/>
  <c r="I4111" i="1"/>
  <c r="I4113" i="1"/>
  <c r="I4108" i="1"/>
  <c r="I3345" i="1"/>
  <c r="J3345" i="1"/>
  <c r="J3343" i="1"/>
  <c r="I3343" i="1"/>
  <c r="I3340" i="1"/>
  <c r="J3340" i="1"/>
  <c r="J4235" i="1"/>
  <c r="I4235" i="1"/>
  <c r="J4003" i="1"/>
  <c r="I4003" i="1"/>
  <c r="I4076" i="1"/>
  <c r="J4076" i="1"/>
  <c r="I4060" i="1"/>
  <c r="J4060" i="1"/>
  <c r="I4002" i="1"/>
  <c r="J4002" i="1"/>
  <c r="I3350" i="1"/>
  <c r="J3350" i="1"/>
  <c r="I4213" i="1"/>
  <c r="J4213" i="1"/>
  <c r="I4237" i="1"/>
  <c r="J4237" i="1"/>
  <c r="J3991" i="1"/>
  <c r="I3991" i="1"/>
  <c r="I4075" i="1"/>
  <c r="J4075" i="1"/>
  <c r="I4072" i="1"/>
  <c r="J4072" i="1"/>
  <c r="I4009" i="1"/>
  <c r="J4009" i="1"/>
  <c r="J4067" i="1"/>
  <c r="I4067" i="1"/>
  <c r="I4068" i="1"/>
  <c r="J4068" i="1"/>
  <c r="I4071" i="1"/>
  <c r="J4071" i="1"/>
  <c r="I4413" i="1"/>
  <c r="J4413" i="1"/>
  <c r="J4227" i="1"/>
  <c r="I4227" i="1"/>
  <c r="I4400" i="1"/>
  <c r="J4400" i="1"/>
  <c r="J4420" i="1"/>
  <c r="I4420" i="1"/>
  <c r="I4397" i="1"/>
  <c r="J4397" i="1"/>
  <c r="I4442" i="1"/>
  <c r="J4442" i="1"/>
  <c r="I4416" i="1"/>
  <c r="J4416" i="1"/>
  <c r="J4085" i="1"/>
  <c r="I4085" i="1"/>
  <c r="J4093" i="1"/>
  <c r="I4093" i="1"/>
  <c r="I4100" i="1"/>
  <c r="J4100" i="1"/>
  <c r="I4107" i="1"/>
  <c r="J4107" i="1"/>
  <c r="J3374" i="1"/>
  <c r="I3374" i="1"/>
  <c r="J3372" i="1"/>
  <c r="I3372" i="1"/>
  <c r="I4063" i="1"/>
  <c r="J4063" i="1"/>
  <c r="J3360" i="1"/>
  <c r="I3360" i="1"/>
  <c r="J3368" i="1"/>
  <c r="I3368" i="1"/>
  <c r="J3365" i="1"/>
  <c r="I3365" i="1"/>
  <c r="J4233" i="1"/>
  <c r="I4233" i="1"/>
  <c r="J4249" i="1"/>
  <c r="I4249" i="1"/>
  <c r="I4221" i="1"/>
  <c r="J4221" i="1"/>
  <c r="J4065" i="1"/>
  <c r="I4065" i="1"/>
  <c r="I4218" i="1"/>
  <c r="J4218" i="1"/>
  <c r="I3357" i="1"/>
  <c r="J3357" i="1"/>
  <c r="I3375" i="1"/>
  <c r="J3375" i="1"/>
  <c r="I3385" i="1"/>
  <c r="J3385" i="1"/>
  <c r="J4219" i="1"/>
  <c r="I4219" i="1"/>
  <c r="J4250" i="1"/>
  <c r="I4250" i="1"/>
  <c r="I4238" i="1"/>
  <c r="J4238" i="1"/>
  <c r="J3999" i="1"/>
  <c r="I3999" i="1"/>
  <c r="I4082" i="1"/>
  <c r="J4082" i="1"/>
  <c r="J4217" i="1"/>
  <c r="I4217" i="1"/>
  <c r="J4427" i="1"/>
  <c r="I4427" i="1"/>
  <c r="J4007" i="1"/>
  <c r="I4007" i="1"/>
  <c r="J4430" i="1"/>
  <c r="I4430" i="1"/>
  <c r="I4418" i="1"/>
  <c r="J4418" i="1"/>
  <c r="I4437" i="1"/>
  <c r="J4437" i="1"/>
  <c r="J4412" i="1"/>
  <c r="I4412" i="1"/>
  <c r="I4419" i="1"/>
  <c r="J4419" i="1"/>
  <c r="I4429" i="1"/>
  <c r="J4429" i="1"/>
  <c r="A5422" i="1" l="1"/>
  <c r="B5398" i="1"/>
  <c r="C5398" i="1"/>
  <c r="L5373" i="1"/>
  <c r="K5373" i="1"/>
  <c r="A5428" i="1"/>
  <c r="B5404" i="1"/>
  <c r="C5404" i="1"/>
  <c r="A5411" i="1"/>
  <c r="B5387" i="1"/>
  <c r="C5387" i="1"/>
  <c r="A5410" i="1"/>
  <c r="B5386" i="1"/>
  <c r="C5386" i="1"/>
  <c r="H5365" i="1"/>
  <c r="K5376" i="1"/>
  <c r="L5376" i="1"/>
  <c r="L5375" i="1"/>
  <c r="K5375" i="1"/>
  <c r="L5368" i="1"/>
  <c r="K5368" i="1"/>
  <c r="H5376" i="1"/>
  <c r="L5374" i="1"/>
  <c r="K5374" i="1"/>
  <c r="A5425" i="1"/>
  <c r="B5401" i="1"/>
  <c r="C5401" i="1"/>
  <c r="H5375" i="1"/>
  <c r="H5368" i="1"/>
  <c r="H5374" i="1"/>
  <c r="L5370" i="1"/>
  <c r="K5370" i="1"/>
  <c r="H5369" i="1"/>
  <c r="H5379" i="1"/>
  <c r="L5364" i="1"/>
  <c r="K5364" i="1"/>
  <c r="A5407" i="1"/>
  <c r="B5383" i="1"/>
  <c r="C5383" i="1"/>
  <c r="A5415" i="1"/>
  <c r="B5391" i="1"/>
  <c r="C5391" i="1"/>
  <c r="H5373" i="1"/>
  <c r="L5372" i="1"/>
  <c r="K5372" i="1"/>
  <c r="L5378" i="1"/>
  <c r="K5378" i="1"/>
  <c r="L5360" i="1"/>
  <c r="K5360" i="1"/>
  <c r="H5377" i="1"/>
  <c r="A5414" i="1"/>
  <c r="B5390" i="1"/>
  <c r="C5390" i="1"/>
  <c r="A5405" i="1"/>
  <c r="B5381" i="1"/>
  <c r="C5381" i="1"/>
  <c r="A5424" i="1"/>
  <c r="B5400" i="1"/>
  <c r="C5400" i="1"/>
  <c r="H5370" i="1"/>
  <c r="A5423" i="1"/>
  <c r="B5399" i="1"/>
  <c r="C5399" i="1"/>
  <c r="K5371" i="1"/>
  <c r="L5371" i="1"/>
  <c r="A5416" i="1"/>
  <c r="B5392" i="1"/>
  <c r="C5392" i="1"/>
  <c r="K5369" i="1"/>
  <c r="L5369" i="1"/>
  <c r="K5379" i="1"/>
  <c r="L5379" i="1"/>
  <c r="L5358" i="1"/>
  <c r="K5358" i="1"/>
  <c r="H5371" i="1"/>
  <c r="A5418" i="1"/>
  <c r="B5394" i="1"/>
  <c r="C5394" i="1"/>
  <c r="H5358" i="1"/>
  <c r="H5364" i="1"/>
  <c r="L5361" i="1"/>
  <c r="K5361" i="1"/>
  <c r="H5372" i="1"/>
  <c r="H5378" i="1"/>
  <c r="H5360" i="1"/>
  <c r="A5413" i="1"/>
  <c r="B5389" i="1"/>
  <c r="C5389" i="1"/>
  <c r="A5412" i="1"/>
  <c r="B5388" i="1"/>
  <c r="C5388" i="1"/>
  <c r="H5357" i="1"/>
  <c r="K5377" i="1"/>
  <c r="L5377" i="1"/>
  <c r="A5419" i="1"/>
  <c r="B5395" i="1"/>
  <c r="C5395" i="1"/>
  <c r="A5417" i="1"/>
  <c r="B5393" i="1"/>
  <c r="C5393" i="1"/>
  <c r="A5427" i="1"/>
  <c r="B5403" i="1"/>
  <c r="C5403" i="1"/>
  <c r="H5361" i="1"/>
  <c r="A5421" i="1"/>
  <c r="B5397" i="1"/>
  <c r="C5397" i="1"/>
  <c r="A5420" i="1"/>
  <c r="B5396" i="1"/>
  <c r="C5396" i="1"/>
  <c r="A5426" i="1"/>
  <c r="B5402" i="1"/>
  <c r="C5402" i="1"/>
  <c r="A5408" i="1"/>
  <c r="B5384" i="1"/>
  <c r="C5384" i="1"/>
  <c r="H5366" i="1"/>
  <c r="A5409" i="1"/>
  <c r="B5385" i="1"/>
  <c r="C5385" i="1"/>
  <c r="L5380" i="1"/>
  <c r="K5380" i="1"/>
  <c r="K5363" i="1"/>
  <c r="L5363" i="1"/>
  <c r="L5362" i="1"/>
  <c r="K5362" i="1"/>
  <c r="A5406" i="1"/>
  <c r="B5382" i="1"/>
  <c r="C5382" i="1"/>
  <c r="L5366" i="1"/>
  <c r="K5366" i="1"/>
  <c r="K5357" i="1"/>
  <c r="L5357" i="1"/>
  <c r="L5359" i="1"/>
  <c r="K5359" i="1"/>
  <c r="L5367" i="1"/>
  <c r="K5367" i="1"/>
  <c r="H5380" i="1"/>
  <c r="H5363" i="1"/>
  <c r="H5362" i="1"/>
  <c r="H5359" i="1"/>
  <c r="H5367" i="1"/>
  <c r="L5365" i="1"/>
  <c r="K5365" i="1"/>
  <c r="K5385" i="1" l="1"/>
  <c r="L5385" i="1"/>
  <c r="H5397" i="1"/>
  <c r="H5403" i="1"/>
  <c r="H5395" i="1"/>
  <c r="H5385" i="1"/>
  <c r="L5402" i="1"/>
  <c r="K5402" i="1"/>
  <c r="H5402" i="1"/>
  <c r="A5450" i="1"/>
  <c r="B5426" i="1"/>
  <c r="C5426" i="1"/>
  <c r="A5430" i="1"/>
  <c r="B5406" i="1"/>
  <c r="C5406" i="1"/>
  <c r="L5384" i="1"/>
  <c r="K5384" i="1"/>
  <c r="K5396" i="1"/>
  <c r="L5396" i="1"/>
  <c r="K5397" i="1"/>
  <c r="L5397" i="1"/>
  <c r="L5403" i="1"/>
  <c r="K5403" i="1"/>
  <c r="K5395" i="1"/>
  <c r="L5395" i="1"/>
  <c r="A5432" i="1"/>
  <c r="B5408" i="1"/>
  <c r="C5408" i="1"/>
  <c r="A5444" i="1"/>
  <c r="B5420" i="1"/>
  <c r="C5420" i="1"/>
  <c r="H5393" i="1"/>
  <c r="K5388" i="1"/>
  <c r="L5388" i="1"/>
  <c r="H5394" i="1"/>
  <c r="L5399" i="1"/>
  <c r="K5399" i="1"/>
  <c r="H5383" i="1"/>
  <c r="H5401" i="1"/>
  <c r="H5386" i="1"/>
  <c r="H5404" i="1"/>
  <c r="H5388" i="1"/>
  <c r="L5392" i="1"/>
  <c r="K5392" i="1"/>
  <c r="H5399" i="1"/>
  <c r="A5448" i="1"/>
  <c r="B5424" i="1"/>
  <c r="C5424" i="1"/>
  <c r="A5438" i="1"/>
  <c r="B5414" i="1"/>
  <c r="C5414" i="1"/>
  <c r="K5398" i="1"/>
  <c r="L5398" i="1"/>
  <c r="A5441" i="1"/>
  <c r="B5417" i="1"/>
  <c r="C5417" i="1"/>
  <c r="A5442" i="1"/>
  <c r="B5418" i="1"/>
  <c r="C5418" i="1"/>
  <c r="H5392" i="1"/>
  <c r="L5381" i="1"/>
  <c r="K5381" i="1"/>
  <c r="A5431" i="1"/>
  <c r="B5407" i="1"/>
  <c r="C5407" i="1"/>
  <c r="A5449" i="1"/>
  <c r="B5425" i="1"/>
  <c r="C5425" i="1"/>
  <c r="A5434" i="1"/>
  <c r="B5410" i="1"/>
  <c r="C5410" i="1"/>
  <c r="A5452" i="1"/>
  <c r="B5428" i="1"/>
  <c r="C5428" i="1"/>
  <c r="H5398" i="1"/>
  <c r="A5436" i="1"/>
  <c r="B5412" i="1"/>
  <c r="C5412" i="1"/>
  <c r="A5447" i="1"/>
  <c r="B5423" i="1"/>
  <c r="C5423" i="1"/>
  <c r="H5381" i="1"/>
  <c r="K5391" i="1"/>
  <c r="L5391" i="1"/>
  <c r="L5387" i="1"/>
  <c r="K5387" i="1"/>
  <c r="K5389" i="1"/>
  <c r="L5389" i="1"/>
  <c r="A5440" i="1"/>
  <c r="B5416" i="1"/>
  <c r="C5416" i="1"/>
  <c r="H5391" i="1"/>
  <c r="H5387" i="1"/>
  <c r="A5446" i="1"/>
  <c r="B5422" i="1"/>
  <c r="C5422" i="1"/>
  <c r="H5389" i="1"/>
  <c r="A5429" i="1"/>
  <c r="B5405" i="1"/>
  <c r="C5405" i="1"/>
  <c r="L5382" i="1"/>
  <c r="K5382" i="1"/>
  <c r="H5384" i="1"/>
  <c r="H5396" i="1"/>
  <c r="A5445" i="1"/>
  <c r="B5421" i="1"/>
  <c r="C5421" i="1"/>
  <c r="A5451" i="1"/>
  <c r="B5427" i="1"/>
  <c r="C5427" i="1"/>
  <c r="A5443" i="1"/>
  <c r="B5419" i="1"/>
  <c r="C5419" i="1"/>
  <c r="K5400" i="1"/>
  <c r="L5400" i="1"/>
  <c r="L5390" i="1"/>
  <c r="K5390" i="1"/>
  <c r="A5439" i="1"/>
  <c r="B5415" i="1"/>
  <c r="C5415" i="1"/>
  <c r="A5435" i="1"/>
  <c r="B5411" i="1"/>
  <c r="C5411" i="1"/>
  <c r="H5382" i="1"/>
  <c r="A5433" i="1"/>
  <c r="B5409" i="1"/>
  <c r="C5409" i="1"/>
  <c r="L5393" i="1"/>
  <c r="K5393" i="1"/>
  <c r="A5437" i="1"/>
  <c r="B5413" i="1"/>
  <c r="C5413" i="1"/>
  <c r="K5394" i="1"/>
  <c r="L5394" i="1"/>
  <c r="H5400" i="1"/>
  <c r="H5390" i="1"/>
  <c r="L5383" i="1"/>
  <c r="K5383" i="1"/>
  <c r="L5401" i="1"/>
  <c r="K5401" i="1"/>
  <c r="K5386" i="1"/>
  <c r="L5386" i="1"/>
  <c r="K5404" i="1"/>
  <c r="L5404" i="1"/>
  <c r="I5404" i="1"/>
  <c r="J5404" i="1"/>
  <c r="K5413" i="1" l="1"/>
  <c r="L5413" i="1"/>
  <c r="J5413" i="1"/>
  <c r="I5413" i="1"/>
  <c r="H5413" i="1"/>
  <c r="A5461" i="1"/>
  <c r="B5437" i="1"/>
  <c r="C5437" i="1"/>
  <c r="A5457" i="1"/>
  <c r="B5433" i="1"/>
  <c r="C5433" i="1"/>
  <c r="A5459" i="1"/>
  <c r="B5435" i="1"/>
  <c r="C5435" i="1"/>
  <c r="K5419" i="1"/>
  <c r="L5419" i="1"/>
  <c r="J5419" i="1"/>
  <c r="I5419" i="1"/>
  <c r="H5405" i="1"/>
  <c r="H5416" i="1"/>
  <c r="K5423" i="1"/>
  <c r="L5423" i="1"/>
  <c r="I5423" i="1"/>
  <c r="J5423" i="1"/>
  <c r="H5412" i="1"/>
  <c r="H5410" i="1"/>
  <c r="K5407" i="1"/>
  <c r="L5407" i="1"/>
  <c r="J5407" i="1"/>
  <c r="I5407" i="1"/>
  <c r="A5456" i="1"/>
  <c r="B5432" i="1"/>
  <c r="C5432" i="1"/>
  <c r="H5419" i="1"/>
  <c r="K5421" i="1"/>
  <c r="L5421" i="1"/>
  <c r="I5421" i="1"/>
  <c r="J5421" i="1"/>
  <c r="H5423" i="1"/>
  <c r="H5407" i="1"/>
  <c r="A5462" i="1"/>
  <c r="B5438" i="1"/>
  <c r="C5438" i="1"/>
  <c r="L5420" i="1"/>
  <c r="K5420" i="1"/>
  <c r="J5420" i="1"/>
  <c r="I5420" i="1"/>
  <c r="L5426" i="1"/>
  <c r="K5426" i="1"/>
  <c r="I5426" i="1"/>
  <c r="J5426" i="1"/>
  <c r="L5415" i="1"/>
  <c r="K5415" i="1"/>
  <c r="J5415" i="1"/>
  <c r="I5415" i="1"/>
  <c r="H5421" i="1"/>
  <c r="A5453" i="1"/>
  <c r="B5429" i="1"/>
  <c r="C5429" i="1"/>
  <c r="A5464" i="1"/>
  <c r="B5440" i="1"/>
  <c r="C5440" i="1"/>
  <c r="A5460" i="1"/>
  <c r="B5436" i="1"/>
  <c r="C5436" i="1"/>
  <c r="A5458" i="1"/>
  <c r="B5434" i="1"/>
  <c r="C5434" i="1"/>
  <c r="K5418" i="1"/>
  <c r="L5418" i="1"/>
  <c r="I5418" i="1"/>
  <c r="J5418" i="1"/>
  <c r="K5417" i="1"/>
  <c r="L5417" i="1"/>
  <c r="I5417" i="1"/>
  <c r="J5417" i="1"/>
  <c r="K5424" i="1"/>
  <c r="L5424" i="1"/>
  <c r="I5424" i="1"/>
  <c r="J5424" i="1"/>
  <c r="H5420" i="1"/>
  <c r="L5406" i="1"/>
  <c r="K5406" i="1"/>
  <c r="I5406" i="1"/>
  <c r="J5406" i="1"/>
  <c r="H5426" i="1"/>
  <c r="H5415" i="1"/>
  <c r="A5467" i="1"/>
  <c r="B5443" i="1"/>
  <c r="C5443" i="1"/>
  <c r="K5422" i="1"/>
  <c r="L5422" i="1"/>
  <c r="I5422" i="1"/>
  <c r="J5422" i="1"/>
  <c r="A5471" i="1"/>
  <c r="B5447" i="1"/>
  <c r="C5447" i="1"/>
  <c r="L5428" i="1"/>
  <c r="K5428" i="1"/>
  <c r="I5428" i="1"/>
  <c r="J5428" i="1"/>
  <c r="K5425" i="1"/>
  <c r="L5425" i="1"/>
  <c r="J5425" i="1"/>
  <c r="I5425" i="1"/>
  <c r="A5455" i="1"/>
  <c r="B5431" i="1"/>
  <c r="C5431" i="1"/>
  <c r="H5418" i="1"/>
  <c r="H5417" i="1"/>
  <c r="H5424" i="1"/>
  <c r="H5406" i="1"/>
  <c r="L5427" i="1"/>
  <c r="K5427" i="1"/>
  <c r="I5427" i="1"/>
  <c r="J5427" i="1"/>
  <c r="A5469" i="1"/>
  <c r="B5445" i="1"/>
  <c r="C5445" i="1"/>
  <c r="H5422" i="1"/>
  <c r="H5428" i="1"/>
  <c r="H5425" i="1"/>
  <c r="A5468" i="1"/>
  <c r="B5444" i="1"/>
  <c r="C5444" i="1"/>
  <c r="A5474" i="1"/>
  <c r="B5450" i="1"/>
  <c r="C5450" i="1"/>
  <c r="L5409" i="1"/>
  <c r="K5409" i="1"/>
  <c r="J5409" i="1"/>
  <c r="I5409" i="1"/>
  <c r="K5411" i="1"/>
  <c r="L5411" i="1"/>
  <c r="I5411" i="1"/>
  <c r="J5411" i="1"/>
  <c r="A5463" i="1"/>
  <c r="B5439" i="1"/>
  <c r="C5439" i="1"/>
  <c r="H5427" i="1"/>
  <c r="A5466" i="1"/>
  <c r="B5442" i="1"/>
  <c r="C5442" i="1"/>
  <c r="A5465" i="1"/>
  <c r="B5441" i="1"/>
  <c r="C5441" i="1"/>
  <c r="A5472" i="1"/>
  <c r="B5448" i="1"/>
  <c r="C5448" i="1"/>
  <c r="K5408" i="1"/>
  <c r="L5408" i="1"/>
  <c r="I5408" i="1"/>
  <c r="J5408" i="1"/>
  <c r="A5454" i="1"/>
  <c r="B5430" i="1"/>
  <c r="C5430" i="1"/>
  <c r="H5409" i="1"/>
  <c r="H5411" i="1"/>
  <c r="A5470" i="1"/>
  <c r="B5446" i="1"/>
  <c r="C5446" i="1"/>
  <c r="A5476" i="1"/>
  <c r="B5452" i="1"/>
  <c r="C5452" i="1"/>
  <c r="A5473" i="1"/>
  <c r="B5449" i="1"/>
  <c r="C5449" i="1"/>
  <c r="L5414" i="1"/>
  <c r="K5414" i="1"/>
  <c r="J5414" i="1"/>
  <c r="I5414" i="1"/>
  <c r="H5408" i="1"/>
  <c r="A5475" i="1"/>
  <c r="B5451" i="1"/>
  <c r="C5451" i="1"/>
  <c r="L5405" i="1"/>
  <c r="K5405" i="1"/>
  <c r="J5405" i="1"/>
  <c r="I5405" i="1"/>
  <c r="L5416" i="1"/>
  <c r="K5416" i="1"/>
  <c r="J5416" i="1"/>
  <c r="I5416" i="1"/>
  <c r="K5412" i="1"/>
  <c r="L5412" i="1"/>
  <c r="I5412" i="1"/>
  <c r="J5412" i="1"/>
  <c r="L5410" i="1"/>
  <c r="K5410" i="1"/>
  <c r="J5410" i="1"/>
  <c r="I5410" i="1"/>
  <c r="H5414" i="1"/>
  <c r="A5478" i="1" l="1"/>
  <c r="B5454" i="1"/>
  <c r="C5454" i="1"/>
  <c r="H5448" i="1"/>
  <c r="L5444" i="1"/>
  <c r="J5444" i="1"/>
  <c r="I5444" i="1"/>
  <c r="K5444" i="1"/>
  <c r="L5431" i="1"/>
  <c r="K5431" i="1"/>
  <c r="J5431" i="1"/>
  <c r="I5431" i="1"/>
  <c r="H5443" i="1"/>
  <c r="H5434" i="1"/>
  <c r="A5486" i="1"/>
  <c r="B5462" i="1"/>
  <c r="C5462" i="1"/>
  <c r="A5481" i="1"/>
  <c r="B5457" i="1"/>
  <c r="C5457" i="1"/>
  <c r="A5500" i="1"/>
  <c r="B5476" i="1"/>
  <c r="C5476" i="1"/>
  <c r="A5487" i="1"/>
  <c r="B5463" i="1"/>
  <c r="C5463" i="1"/>
  <c r="H5444" i="1"/>
  <c r="L5445" i="1"/>
  <c r="K5445" i="1"/>
  <c r="I5445" i="1"/>
  <c r="J5445" i="1"/>
  <c r="H5431" i="1"/>
  <c r="A5495" i="1"/>
  <c r="B5471" i="1"/>
  <c r="C5471" i="1"/>
  <c r="K5432" i="1"/>
  <c r="L5432" i="1"/>
  <c r="I5432" i="1"/>
  <c r="J5432" i="1"/>
  <c r="L5435" i="1"/>
  <c r="K5435" i="1"/>
  <c r="I5435" i="1"/>
  <c r="J5435" i="1"/>
  <c r="A5485" i="1"/>
  <c r="B5461" i="1"/>
  <c r="C5461" i="1"/>
  <c r="L5451" i="1"/>
  <c r="K5451" i="1"/>
  <c r="J5451" i="1"/>
  <c r="I5451" i="1"/>
  <c r="L5449" i="1"/>
  <c r="K5449" i="1"/>
  <c r="J5449" i="1"/>
  <c r="I5449" i="1"/>
  <c r="A5496" i="1"/>
  <c r="B5472" i="1"/>
  <c r="C5472" i="1"/>
  <c r="K5442" i="1"/>
  <c r="L5442" i="1"/>
  <c r="I5442" i="1"/>
  <c r="J5442" i="1"/>
  <c r="L5450" i="1"/>
  <c r="K5450" i="1"/>
  <c r="J5450" i="1"/>
  <c r="I5450" i="1"/>
  <c r="H5445" i="1"/>
  <c r="A5491" i="1"/>
  <c r="B5467" i="1"/>
  <c r="C5467" i="1"/>
  <c r="A5482" i="1"/>
  <c r="B5458" i="1"/>
  <c r="C5458" i="1"/>
  <c r="H5432" i="1"/>
  <c r="H5435" i="1"/>
  <c r="H5451" i="1"/>
  <c r="H5449" i="1"/>
  <c r="J5446" i="1"/>
  <c r="L5446" i="1"/>
  <c r="K5446" i="1"/>
  <c r="I5446" i="1"/>
  <c r="H5442" i="1"/>
  <c r="H5450" i="1"/>
  <c r="A5492" i="1"/>
  <c r="B5468" i="1"/>
  <c r="C5468" i="1"/>
  <c r="A5479" i="1"/>
  <c r="B5455" i="1"/>
  <c r="C5455" i="1"/>
  <c r="K5429" i="1"/>
  <c r="L5429" i="1"/>
  <c r="J5429" i="1"/>
  <c r="I5429" i="1"/>
  <c r="H5446" i="1"/>
  <c r="L5441" i="1"/>
  <c r="K5441" i="1"/>
  <c r="J5441" i="1"/>
  <c r="I5441" i="1"/>
  <c r="A5493" i="1"/>
  <c r="B5469" i="1"/>
  <c r="C5469" i="1"/>
  <c r="K5436" i="1"/>
  <c r="J5436" i="1"/>
  <c r="L5436" i="1"/>
  <c r="I5436" i="1"/>
  <c r="L5440" i="1"/>
  <c r="K5440" i="1"/>
  <c r="I5440" i="1"/>
  <c r="J5440" i="1"/>
  <c r="H5429" i="1"/>
  <c r="A5480" i="1"/>
  <c r="B5456" i="1"/>
  <c r="C5456" i="1"/>
  <c r="A5483" i="1"/>
  <c r="B5459" i="1"/>
  <c r="C5459" i="1"/>
  <c r="A5499" i="1"/>
  <c r="B5475" i="1"/>
  <c r="C5475" i="1"/>
  <c r="A5497" i="1"/>
  <c r="B5473" i="1"/>
  <c r="C5473" i="1"/>
  <c r="L5430" i="1"/>
  <c r="K5430" i="1"/>
  <c r="J5430" i="1"/>
  <c r="I5430" i="1"/>
  <c r="H5441" i="1"/>
  <c r="A5490" i="1"/>
  <c r="B5466" i="1"/>
  <c r="C5466" i="1"/>
  <c r="A5498" i="1"/>
  <c r="B5474" i="1"/>
  <c r="C5474" i="1"/>
  <c r="H5436" i="1"/>
  <c r="H5440" i="1"/>
  <c r="L5438" i="1"/>
  <c r="K5438" i="1"/>
  <c r="I5438" i="1"/>
  <c r="J5438" i="1"/>
  <c r="K5433" i="1"/>
  <c r="L5433" i="1"/>
  <c r="J5433" i="1"/>
  <c r="I5433" i="1"/>
  <c r="K5452" i="1"/>
  <c r="L5452" i="1"/>
  <c r="A5494" i="1"/>
  <c r="B5470" i="1"/>
  <c r="C5470" i="1"/>
  <c r="H5430" i="1"/>
  <c r="K5439" i="1"/>
  <c r="L5439" i="1"/>
  <c r="I5439" i="1"/>
  <c r="J5439" i="1"/>
  <c r="K5447" i="1"/>
  <c r="I5447" i="1"/>
  <c r="J5447" i="1"/>
  <c r="L5447" i="1"/>
  <c r="A5477" i="1"/>
  <c r="B5453" i="1"/>
  <c r="C5453" i="1"/>
  <c r="H5438" i="1"/>
  <c r="H5433" i="1"/>
  <c r="K5437" i="1"/>
  <c r="L5437" i="1"/>
  <c r="I5437" i="1"/>
  <c r="J5437" i="1"/>
  <c r="H5452" i="1"/>
  <c r="K5448" i="1"/>
  <c r="I5448" i="1"/>
  <c r="J5448" i="1"/>
  <c r="L5448" i="1"/>
  <c r="A5489" i="1"/>
  <c r="B5465" i="1"/>
  <c r="C5465" i="1"/>
  <c r="H5439" i="1"/>
  <c r="H5447" i="1"/>
  <c r="I5443" i="1"/>
  <c r="J5443" i="1"/>
  <c r="L5443" i="1"/>
  <c r="K5443" i="1"/>
  <c r="I5434" i="1"/>
  <c r="J5434" i="1"/>
  <c r="L5434" i="1"/>
  <c r="K5434" i="1"/>
  <c r="A5484" i="1"/>
  <c r="B5460" i="1"/>
  <c r="C5460" i="1"/>
  <c r="A5488" i="1"/>
  <c r="B5464" i="1"/>
  <c r="C5464" i="1"/>
  <c r="H5437" i="1"/>
  <c r="A5501" i="1" l="1"/>
  <c r="B5477" i="1"/>
  <c r="C5477" i="1"/>
  <c r="K5473" i="1"/>
  <c r="L5473" i="1"/>
  <c r="H5475" i="1"/>
  <c r="A5507" i="1"/>
  <c r="B5483" i="1"/>
  <c r="C5483" i="1"/>
  <c r="A5503" i="1"/>
  <c r="B5479" i="1"/>
  <c r="C5479" i="1"/>
  <c r="H5458" i="1"/>
  <c r="H5471" i="1"/>
  <c r="A5505" i="1"/>
  <c r="B5481" i="1"/>
  <c r="C5481" i="1"/>
  <c r="A5513" i="1"/>
  <c r="B5489" i="1"/>
  <c r="C5489" i="1"/>
  <c r="A5522" i="1"/>
  <c r="B5498" i="1"/>
  <c r="C5498" i="1"/>
  <c r="H5473" i="1"/>
  <c r="A5515" i="1"/>
  <c r="B5491" i="1"/>
  <c r="C5491" i="1"/>
  <c r="L5463" i="1"/>
  <c r="K5463" i="1"/>
  <c r="K5476" i="1"/>
  <c r="L5476" i="1"/>
  <c r="L5460" i="1"/>
  <c r="K5460" i="1"/>
  <c r="K5470" i="1"/>
  <c r="L5470" i="1"/>
  <c r="A5523" i="1"/>
  <c r="B5499" i="1"/>
  <c r="C5499" i="1"/>
  <c r="L5468" i="1"/>
  <c r="K5468" i="1"/>
  <c r="A5506" i="1"/>
  <c r="B5482" i="1"/>
  <c r="C5482" i="1"/>
  <c r="L5472" i="1"/>
  <c r="K5472" i="1"/>
  <c r="A5519" i="1"/>
  <c r="B5495" i="1"/>
  <c r="C5495" i="1"/>
  <c r="H5463" i="1"/>
  <c r="H5476" i="1"/>
  <c r="L5462" i="1"/>
  <c r="K5462" i="1"/>
  <c r="K5454" i="1"/>
  <c r="L5454" i="1"/>
  <c r="H5460" i="1"/>
  <c r="H5470" i="1"/>
  <c r="A5521" i="1"/>
  <c r="B5497" i="1"/>
  <c r="C5497" i="1"/>
  <c r="L5469" i="1"/>
  <c r="K5469" i="1"/>
  <c r="H5468" i="1"/>
  <c r="H5472" i="1"/>
  <c r="H5462" i="1"/>
  <c r="H5454" i="1"/>
  <c r="K5464" i="1"/>
  <c r="L5464" i="1"/>
  <c r="L5466" i="1"/>
  <c r="K5466" i="1"/>
  <c r="K5456" i="1"/>
  <c r="L5456" i="1"/>
  <c r="H5469" i="1"/>
  <c r="K5461" i="1"/>
  <c r="L5461" i="1"/>
  <c r="A5511" i="1"/>
  <c r="B5487" i="1"/>
  <c r="C5487" i="1"/>
  <c r="A5524" i="1"/>
  <c r="B5500" i="1"/>
  <c r="C5500" i="1"/>
  <c r="H5464" i="1"/>
  <c r="A5508" i="1"/>
  <c r="B5484" i="1"/>
  <c r="C5484" i="1"/>
  <c r="L5453" i="1"/>
  <c r="K5453" i="1"/>
  <c r="A5518" i="1"/>
  <c r="B5494" i="1"/>
  <c r="C5494" i="1"/>
  <c r="H5466" i="1"/>
  <c r="K5459" i="1"/>
  <c r="L5459" i="1"/>
  <c r="H5456" i="1"/>
  <c r="L5455" i="1"/>
  <c r="K5455" i="1"/>
  <c r="A5516" i="1"/>
  <c r="B5492" i="1"/>
  <c r="C5492" i="1"/>
  <c r="A5520" i="1"/>
  <c r="B5496" i="1"/>
  <c r="C5496" i="1"/>
  <c r="H5461" i="1"/>
  <c r="K5457" i="1"/>
  <c r="L5457" i="1"/>
  <c r="A5510" i="1"/>
  <c r="B5486" i="1"/>
  <c r="C5486" i="1"/>
  <c r="A5502" i="1"/>
  <c r="B5478" i="1"/>
  <c r="C5478" i="1"/>
  <c r="K5465" i="1"/>
  <c r="L5465" i="1"/>
  <c r="H5453" i="1"/>
  <c r="K5474" i="1"/>
  <c r="L5474" i="1"/>
  <c r="H5459" i="1"/>
  <c r="A5517" i="1"/>
  <c r="B5493" i="1"/>
  <c r="C5493" i="1"/>
  <c r="H5455" i="1"/>
  <c r="L5467" i="1"/>
  <c r="K5467" i="1"/>
  <c r="H5457" i="1"/>
  <c r="A5512" i="1"/>
  <c r="B5488" i="1"/>
  <c r="C5488" i="1"/>
  <c r="H5465" i="1"/>
  <c r="H5474" i="1"/>
  <c r="A5514" i="1"/>
  <c r="B5490" i="1"/>
  <c r="C5490" i="1"/>
  <c r="L5475" i="1"/>
  <c r="K5475" i="1"/>
  <c r="A5504" i="1"/>
  <c r="B5480" i="1"/>
  <c r="C5480" i="1"/>
  <c r="K5458" i="1"/>
  <c r="L5458" i="1"/>
  <c r="H5467" i="1"/>
  <c r="A5509" i="1"/>
  <c r="B5485" i="1"/>
  <c r="C5485" i="1"/>
  <c r="L5471" i="1"/>
  <c r="K5471" i="1"/>
  <c r="A5533" i="1" l="1"/>
  <c r="B5509" i="1"/>
  <c r="C5509" i="1"/>
  <c r="H5490" i="1"/>
  <c r="A5536" i="1"/>
  <c r="B5512" i="1"/>
  <c r="C5512" i="1"/>
  <c r="A5526" i="1"/>
  <c r="B5502" i="1"/>
  <c r="C5502" i="1"/>
  <c r="H5486" i="1"/>
  <c r="H5496" i="1"/>
  <c r="L5492" i="1"/>
  <c r="K5492" i="1"/>
  <c r="K5484" i="1"/>
  <c r="L5484" i="1"/>
  <c r="L5500" i="1"/>
  <c r="K5500" i="1"/>
  <c r="L5499" i="1"/>
  <c r="K5499" i="1"/>
  <c r="A5539" i="1"/>
  <c r="B5515" i="1"/>
  <c r="C5515" i="1"/>
  <c r="H5498" i="1"/>
  <c r="H5479" i="1"/>
  <c r="A5528" i="1"/>
  <c r="B5504" i="1"/>
  <c r="C5504" i="1"/>
  <c r="H5492" i="1"/>
  <c r="H5484" i="1"/>
  <c r="H5500" i="1"/>
  <c r="A5543" i="1"/>
  <c r="B5519" i="1"/>
  <c r="C5519" i="1"/>
  <c r="H5499" i="1"/>
  <c r="A5531" i="1"/>
  <c r="B5507" i="1"/>
  <c r="C5507" i="1"/>
  <c r="A5525" i="1"/>
  <c r="B5501" i="1"/>
  <c r="C5501" i="1"/>
  <c r="A5538" i="1"/>
  <c r="B5514" i="1"/>
  <c r="C5514" i="1"/>
  <c r="A5534" i="1"/>
  <c r="B5510" i="1"/>
  <c r="C5510" i="1"/>
  <c r="A5544" i="1"/>
  <c r="B5520" i="1"/>
  <c r="C5520" i="1"/>
  <c r="K5494" i="1"/>
  <c r="L5494" i="1"/>
  <c r="L5487" i="1"/>
  <c r="K5487" i="1"/>
  <c r="A5546" i="1"/>
  <c r="B5522" i="1"/>
  <c r="C5522" i="1"/>
  <c r="L5489" i="1"/>
  <c r="K5489" i="1"/>
  <c r="A5527" i="1"/>
  <c r="B5503" i="1"/>
  <c r="C5503" i="1"/>
  <c r="L5493" i="1"/>
  <c r="K5493" i="1"/>
  <c r="A5540" i="1"/>
  <c r="B5516" i="1"/>
  <c r="C5516" i="1"/>
  <c r="H5494" i="1"/>
  <c r="A5532" i="1"/>
  <c r="B5508" i="1"/>
  <c r="C5508" i="1"/>
  <c r="A5548" i="1"/>
  <c r="B5524" i="1"/>
  <c r="C5524" i="1"/>
  <c r="H5487" i="1"/>
  <c r="K5482" i="1"/>
  <c r="L5482" i="1"/>
  <c r="A5547" i="1"/>
  <c r="B5523" i="1"/>
  <c r="C5523" i="1"/>
  <c r="H5489" i="1"/>
  <c r="H5493" i="1"/>
  <c r="L5497" i="1"/>
  <c r="K5497" i="1"/>
  <c r="H5482" i="1"/>
  <c r="L5481" i="1"/>
  <c r="K5481" i="1"/>
  <c r="K5488" i="1"/>
  <c r="L5488" i="1"/>
  <c r="K5478" i="1"/>
  <c r="L5478" i="1"/>
  <c r="A5542" i="1"/>
  <c r="B5518" i="1"/>
  <c r="C5518" i="1"/>
  <c r="A5535" i="1"/>
  <c r="B5511" i="1"/>
  <c r="C5511" i="1"/>
  <c r="H5497" i="1"/>
  <c r="L5491" i="1"/>
  <c r="K5491" i="1"/>
  <c r="A5537" i="1"/>
  <c r="B5513" i="1"/>
  <c r="C5513" i="1"/>
  <c r="H5481" i="1"/>
  <c r="H5485" i="1"/>
  <c r="L5480" i="1"/>
  <c r="K5480" i="1"/>
  <c r="H5488" i="1"/>
  <c r="A5541" i="1"/>
  <c r="B5517" i="1"/>
  <c r="C5517" i="1"/>
  <c r="H5478" i="1"/>
  <c r="K5495" i="1"/>
  <c r="L5495" i="1"/>
  <c r="A5530" i="1"/>
  <c r="B5506" i="1"/>
  <c r="C5506" i="1"/>
  <c r="H5491" i="1"/>
  <c r="K5483" i="1"/>
  <c r="L5483" i="1"/>
  <c r="L5477" i="1"/>
  <c r="K5477" i="1"/>
  <c r="L5485" i="1"/>
  <c r="K5485" i="1"/>
  <c r="H5480" i="1"/>
  <c r="L5490" i="1"/>
  <c r="K5490" i="1"/>
  <c r="K5486" i="1"/>
  <c r="L5486" i="1"/>
  <c r="K5496" i="1"/>
  <c r="L5496" i="1"/>
  <c r="A5545" i="1"/>
  <c r="B5521" i="1"/>
  <c r="C5521" i="1"/>
  <c r="H5495" i="1"/>
  <c r="L5498" i="1"/>
  <c r="K5498" i="1"/>
  <c r="A5529" i="1"/>
  <c r="B5505" i="1"/>
  <c r="C5505" i="1"/>
  <c r="K5479" i="1"/>
  <c r="L5479" i="1"/>
  <c r="H5483" i="1"/>
  <c r="H5477" i="1"/>
  <c r="A5553" i="1" l="1"/>
  <c r="B5529" i="1"/>
  <c r="C5529" i="1"/>
  <c r="L5517" i="1"/>
  <c r="K5517" i="1"/>
  <c r="A5561" i="1"/>
  <c r="B5537" i="1"/>
  <c r="C5537" i="1"/>
  <c r="H5524" i="1"/>
  <c r="K5503" i="1"/>
  <c r="L5503" i="1"/>
  <c r="H5522" i="1"/>
  <c r="K5510" i="1"/>
  <c r="L5510" i="1"/>
  <c r="H5501" i="1"/>
  <c r="L5512" i="1"/>
  <c r="K5512" i="1"/>
  <c r="H5509" i="1"/>
  <c r="H5517" i="1"/>
  <c r="L5511" i="1"/>
  <c r="K5511" i="1"/>
  <c r="A5566" i="1"/>
  <c r="B5542" i="1"/>
  <c r="C5542" i="1"/>
  <c r="H5503" i="1"/>
  <c r="H5510" i="1"/>
  <c r="K5514" i="1"/>
  <c r="L5514" i="1"/>
  <c r="K5519" i="1"/>
  <c r="L5519" i="1"/>
  <c r="L5504" i="1"/>
  <c r="K5504" i="1"/>
  <c r="H5512" i="1"/>
  <c r="H5511" i="1"/>
  <c r="A5572" i="1"/>
  <c r="B5548" i="1"/>
  <c r="C5548" i="1"/>
  <c r="K5516" i="1"/>
  <c r="L5516" i="1"/>
  <c r="A5570" i="1"/>
  <c r="B5546" i="1"/>
  <c r="C5546" i="1"/>
  <c r="H5514" i="1"/>
  <c r="A5549" i="1"/>
  <c r="B5525" i="1"/>
  <c r="C5525" i="1"/>
  <c r="H5519" i="1"/>
  <c r="H5504" i="1"/>
  <c r="A5557" i="1"/>
  <c r="B5533" i="1"/>
  <c r="C5533" i="1"/>
  <c r="K5521" i="1"/>
  <c r="L5521" i="1"/>
  <c r="L5506" i="1"/>
  <c r="K5506" i="1"/>
  <c r="A5565" i="1"/>
  <c r="B5541" i="1"/>
  <c r="C5541" i="1"/>
  <c r="L5508" i="1"/>
  <c r="K5508" i="1"/>
  <c r="H5516" i="1"/>
  <c r="A5551" i="1"/>
  <c r="B5527" i="1"/>
  <c r="C5527" i="1"/>
  <c r="A5558" i="1"/>
  <c r="B5534" i="1"/>
  <c r="C5534" i="1"/>
  <c r="K5507" i="1"/>
  <c r="L5507" i="1"/>
  <c r="L5515" i="1"/>
  <c r="K5515" i="1"/>
  <c r="K5502" i="1"/>
  <c r="L5502" i="1"/>
  <c r="A5560" i="1"/>
  <c r="B5536" i="1"/>
  <c r="C5536" i="1"/>
  <c r="H5521" i="1"/>
  <c r="H5506" i="1"/>
  <c r="A5559" i="1"/>
  <c r="B5535" i="1"/>
  <c r="C5535" i="1"/>
  <c r="K5523" i="1"/>
  <c r="L5523" i="1"/>
  <c r="H5508" i="1"/>
  <c r="L5520" i="1"/>
  <c r="K5520" i="1"/>
  <c r="A5562" i="1"/>
  <c r="B5538" i="1"/>
  <c r="C5538" i="1"/>
  <c r="H5507" i="1"/>
  <c r="A5567" i="1"/>
  <c r="B5543" i="1"/>
  <c r="C5543" i="1"/>
  <c r="A5552" i="1"/>
  <c r="B5528" i="1"/>
  <c r="C5528" i="1"/>
  <c r="H5515" i="1"/>
  <c r="H5502" i="1"/>
  <c r="K5505" i="1"/>
  <c r="L5505" i="1"/>
  <c r="K5513" i="1"/>
  <c r="L5513" i="1"/>
  <c r="H5523" i="1"/>
  <c r="A5564" i="1"/>
  <c r="B5540" i="1"/>
  <c r="C5540" i="1"/>
  <c r="H5520" i="1"/>
  <c r="H5505" i="1"/>
  <c r="A5569" i="1"/>
  <c r="B5545" i="1"/>
  <c r="C5545" i="1"/>
  <c r="A5554" i="1"/>
  <c r="B5530" i="1"/>
  <c r="C5530" i="1"/>
  <c r="H5513" i="1"/>
  <c r="L5518" i="1"/>
  <c r="K5518" i="1"/>
  <c r="A5556" i="1"/>
  <c r="B5532" i="1"/>
  <c r="C5532" i="1"/>
  <c r="A5555" i="1"/>
  <c r="B5531" i="1"/>
  <c r="C5531" i="1"/>
  <c r="A5563" i="1"/>
  <c r="B5539" i="1"/>
  <c r="C5539" i="1"/>
  <c r="A5550" i="1"/>
  <c r="B5526" i="1"/>
  <c r="C5526" i="1"/>
  <c r="H5518" i="1"/>
  <c r="A5571" i="1"/>
  <c r="B5547" i="1"/>
  <c r="C5547" i="1"/>
  <c r="K5524" i="1"/>
  <c r="L5524" i="1"/>
  <c r="L5522" i="1"/>
  <c r="K5522" i="1"/>
  <c r="A5568" i="1"/>
  <c r="B5544" i="1"/>
  <c r="C5544" i="1"/>
  <c r="L5501" i="1"/>
  <c r="K5501" i="1"/>
  <c r="L5509" i="1"/>
  <c r="K5509" i="1"/>
  <c r="A5574" i="1" l="1"/>
  <c r="B5550" i="1"/>
  <c r="C5550" i="1"/>
  <c r="L5531" i="1"/>
  <c r="K5531" i="1"/>
  <c r="H5535" i="1"/>
  <c r="A5584" i="1"/>
  <c r="B5560" i="1"/>
  <c r="C5560" i="1"/>
  <c r="H5527" i="1"/>
  <c r="K5541" i="1"/>
  <c r="L5541" i="1"/>
  <c r="L5526" i="1"/>
  <c r="K5526" i="1"/>
  <c r="H5539" i="1"/>
  <c r="A5579" i="1"/>
  <c r="B5555" i="1"/>
  <c r="C5555" i="1"/>
  <c r="H5530" i="1"/>
  <c r="L5540" i="1"/>
  <c r="K5540" i="1"/>
  <c r="K5538" i="1"/>
  <c r="L5538" i="1"/>
  <c r="A5583" i="1"/>
  <c r="B5559" i="1"/>
  <c r="C5559" i="1"/>
  <c r="H5534" i="1"/>
  <c r="A5575" i="1"/>
  <c r="B5551" i="1"/>
  <c r="C5551" i="1"/>
  <c r="A5573" i="1"/>
  <c r="B5549" i="1"/>
  <c r="C5549" i="1"/>
  <c r="A5590" i="1"/>
  <c r="B5566" i="1"/>
  <c r="C5566" i="1"/>
  <c r="K5545" i="1"/>
  <c r="L5545" i="1"/>
  <c r="A5595" i="1"/>
  <c r="B5571" i="1"/>
  <c r="C5571" i="1"/>
  <c r="H5526" i="1"/>
  <c r="A5580" i="1"/>
  <c r="B5556" i="1"/>
  <c r="C5556" i="1"/>
  <c r="A5593" i="1"/>
  <c r="B5569" i="1"/>
  <c r="C5569" i="1"/>
  <c r="H5540" i="1"/>
  <c r="K5543" i="1"/>
  <c r="L5543" i="1"/>
  <c r="H5538" i="1"/>
  <c r="A5589" i="1"/>
  <c r="B5565" i="1"/>
  <c r="C5565" i="1"/>
  <c r="L5533" i="1"/>
  <c r="K5533" i="1"/>
  <c r="A5594" i="1"/>
  <c r="B5570" i="1"/>
  <c r="C5570" i="1"/>
  <c r="A5596" i="1"/>
  <c r="B5572" i="1"/>
  <c r="C5572" i="1"/>
  <c r="K5537" i="1"/>
  <c r="L5537" i="1"/>
  <c r="L5529" i="1"/>
  <c r="K5529" i="1"/>
  <c r="H5543" i="1"/>
  <c r="A5582" i="1"/>
  <c r="B5558" i="1"/>
  <c r="C5558" i="1"/>
  <c r="H5533" i="1"/>
  <c r="H5537" i="1"/>
  <c r="H5529" i="1"/>
  <c r="A5587" i="1"/>
  <c r="B5563" i="1"/>
  <c r="C5563" i="1"/>
  <c r="A5588" i="1"/>
  <c r="B5564" i="1"/>
  <c r="C5564" i="1"/>
  <c r="A5586" i="1"/>
  <c r="B5562" i="1"/>
  <c r="C5562" i="1"/>
  <c r="L5536" i="1"/>
  <c r="K5536" i="1"/>
  <c r="A5578" i="1"/>
  <c r="B5554" i="1"/>
  <c r="C5554" i="1"/>
  <c r="K5528" i="1"/>
  <c r="L5528" i="1"/>
  <c r="A5591" i="1"/>
  <c r="B5567" i="1"/>
  <c r="C5567" i="1"/>
  <c r="H5536" i="1"/>
  <c r="A5581" i="1"/>
  <c r="B5557" i="1"/>
  <c r="C5557" i="1"/>
  <c r="A5585" i="1"/>
  <c r="B5561" i="1"/>
  <c r="C5561" i="1"/>
  <c r="A5577" i="1"/>
  <c r="B5553" i="1"/>
  <c r="C5553" i="1"/>
  <c r="H5528" i="1"/>
  <c r="L5535" i="1"/>
  <c r="K5535" i="1"/>
  <c r="L5527" i="1"/>
  <c r="K5527" i="1"/>
  <c r="K5525" i="1"/>
  <c r="L5525" i="1"/>
  <c r="L5542" i="1"/>
  <c r="K5542" i="1"/>
  <c r="K5544" i="1"/>
  <c r="L5544" i="1"/>
  <c r="H5544" i="1"/>
  <c r="L5547" i="1"/>
  <c r="K5547" i="1"/>
  <c r="H5525" i="1"/>
  <c r="K5546" i="1"/>
  <c r="L5546" i="1"/>
  <c r="K5548" i="1"/>
  <c r="J5548" i="1"/>
  <c r="L5548" i="1"/>
  <c r="H5542" i="1"/>
  <c r="H5531" i="1"/>
  <c r="L5532" i="1"/>
  <c r="K5532" i="1"/>
  <c r="A5592" i="1"/>
  <c r="B5568" i="1"/>
  <c r="C5568" i="1"/>
  <c r="H5547" i="1"/>
  <c r="K5539" i="1"/>
  <c r="L5539" i="1"/>
  <c r="H5532" i="1"/>
  <c r="L5530" i="1"/>
  <c r="K5530" i="1"/>
  <c r="H5545" i="1"/>
  <c r="A5576" i="1"/>
  <c r="B5552" i="1"/>
  <c r="C5552" i="1"/>
  <c r="K5534" i="1"/>
  <c r="L5534" i="1"/>
  <c r="H5541" i="1"/>
  <c r="H5546" i="1"/>
  <c r="H5548" i="1"/>
  <c r="H5561" i="1" l="1"/>
  <c r="A5606" i="1"/>
  <c r="B5582" i="1"/>
  <c r="C5582" i="1"/>
  <c r="H5569" i="1"/>
  <c r="A5614" i="1"/>
  <c r="B5590" i="1"/>
  <c r="C5590" i="1"/>
  <c r="K5555" i="1"/>
  <c r="L5555" i="1"/>
  <c r="I5555" i="1"/>
  <c r="I5560" i="1"/>
  <c r="L5560" i="1"/>
  <c r="J5560" i="1"/>
  <c r="K5560" i="1"/>
  <c r="H5552" i="1"/>
  <c r="A5616" i="1"/>
  <c r="B5592" i="1"/>
  <c r="C5592" i="1"/>
  <c r="L5557" i="1"/>
  <c r="J5557" i="1"/>
  <c r="K5557" i="1"/>
  <c r="I5557" i="1"/>
  <c r="A5615" i="1"/>
  <c r="B5591" i="1"/>
  <c r="C5591" i="1"/>
  <c r="J5564" i="1"/>
  <c r="K5564" i="1"/>
  <c r="L5564" i="1"/>
  <c r="A5611" i="1"/>
  <c r="B5587" i="1"/>
  <c r="C5587" i="1"/>
  <c r="A5620" i="1"/>
  <c r="B5596" i="1"/>
  <c r="C5596" i="1"/>
  <c r="A5597" i="1"/>
  <c r="B5573" i="1"/>
  <c r="C5573" i="1"/>
  <c r="H5555" i="1"/>
  <c r="H5560" i="1"/>
  <c r="A5609" i="1"/>
  <c r="B5585" i="1"/>
  <c r="C5585" i="1"/>
  <c r="H5557" i="1"/>
  <c r="H5564" i="1"/>
  <c r="K5570" i="1"/>
  <c r="I5570" i="1"/>
  <c r="J5570" i="1"/>
  <c r="L5570" i="1"/>
  <c r="A5617" i="1"/>
  <c r="B5593" i="1"/>
  <c r="C5593" i="1"/>
  <c r="L5571" i="1"/>
  <c r="K5571" i="1"/>
  <c r="J5571" i="1"/>
  <c r="I5571" i="1"/>
  <c r="K5553" i="1"/>
  <c r="J5553" i="1"/>
  <c r="L5553" i="1"/>
  <c r="I5553" i="1"/>
  <c r="I5554" i="1"/>
  <c r="L5554" i="1"/>
  <c r="J5554" i="1"/>
  <c r="K5554" i="1"/>
  <c r="K5562" i="1"/>
  <c r="I5562" i="1"/>
  <c r="L5562" i="1"/>
  <c r="J5562" i="1"/>
  <c r="H5570" i="1"/>
  <c r="I5565" i="1"/>
  <c r="J5565" i="1"/>
  <c r="L5565" i="1"/>
  <c r="K5565" i="1"/>
  <c r="H5571" i="1"/>
  <c r="A5603" i="1"/>
  <c r="B5579" i="1"/>
  <c r="C5579" i="1"/>
  <c r="A5608" i="1"/>
  <c r="B5584" i="1"/>
  <c r="C5584" i="1"/>
  <c r="K5552" i="1"/>
  <c r="I5552" i="1"/>
  <c r="J5552" i="1"/>
  <c r="L5552" i="1"/>
  <c r="H5553" i="1"/>
  <c r="A5605" i="1"/>
  <c r="B5581" i="1"/>
  <c r="C5581" i="1"/>
  <c r="H5554" i="1"/>
  <c r="H5562" i="1"/>
  <c r="A5612" i="1"/>
  <c r="B5588" i="1"/>
  <c r="C5588" i="1"/>
  <c r="H5565" i="1"/>
  <c r="I5556" i="1"/>
  <c r="L5556" i="1"/>
  <c r="K5556" i="1"/>
  <c r="J5551" i="1"/>
  <c r="L5551" i="1"/>
  <c r="I5551" i="1"/>
  <c r="K5551" i="1"/>
  <c r="L5559" i="1"/>
  <c r="J5559" i="1"/>
  <c r="I5559" i="1"/>
  <c r="K5559" i="1"/>
  <c r="K5550" i="1"/>
  <c r="L5550" i="1"/>
  <c r="J5550" i="1"/>
  <c r="I5550" i="1"/>
  <c r="J5558" i="1"/>
  <c r="K5558" i="1"/>
  <c r="I5558" i="1"/>
  <c r="L5558" i="1"/>
  <c r="A5618" i="1"/>
  <c r="B5594" i="1"/>
  <c r="C5594" i="1"/>
  <c r="H5556" i="1"/>
  <c r="A5619" i="1"/>
  <c r="B5595" i="1"/>
  <c r="C5595" i="1"/>
  <c r="I5566" i="1"/>
  <c r="L5566" i="1"/>
  <c r="J5566" i="1"/>
  <c r="K5566" i="1"/>
  <c r="H5551" i="1"/>
  <c r="H5559" i="1"/>
  <c r="H5550" i="1"/>
  <c r="A5601" i="1"/>
  <c r="B5577" i="1"/>
  <c r="C5577" i="1"/>
  <c r="K5567" i="1"/>
  <c r="L5567" i="1"/>
  <c r="I5567" i="1"/>
  <c r="J5567" i="1"/>
  <c r="A5602" i="1"/>
  <c r="B5578" i="1"/>
  <c r="C5578" i="1"/>
  <c r="A5610" i="1"/>
  <c r="B5586" i="1"/>
  <c r="C5586" i="1"/>
  <c r="K5563" i="1"/>
  <c r="I5563" i="1"/>
  <c r="L5563" i="1"/>
  <c r="J5563" i="1"/>
  <c r="H5558" i="1"/>
  <c r="J5572" i="1"/>
  <c r="K5572" i="1"/>
  <c r="L5572" i="1"/>
  <c r="I5572" i="1"/>
  <c r="A5613" i="1"/>
  <c r="B5589" i="1"/>
  <c r="C5589" i="1"/>
  <c r="H5566" i="1"/>
  <c r="I5549" i="1"/>
  <c r="L5549" i="1"/>
  <c r="J5549" i="1"/>
  <c r="K5549" i="1"/>
  <c r="K5568" i="1"/>
  <c r="J5568" i="1"/>
  <c r="I5568" i="1"/>
  <c r="L5568" i="1"/>
  <c r="A5600" i="1"/>
  <c r="B5576" i="1"/>
  <c r="C5576" i="1"/>
  <c r="H5568" i="1"/>
  <c r="K5561" i="1"/>
  <c r="L5561" i="1"/>
  <c r="I5561" i="1"/>
  <c r="J5561" i="1"/>
  <c r="H5567" i="1"/>
  <c r="H5563" i="1"/>
  <c r="H5572" i="1"/>
  <c r="I5569" i="1"/>
  <c r="J5569" i="1"/>
  <c r="L5569" i="1"/>
  <c r="K5569" i="1"/>
  <c r="A5604" i="1"/>
  <c r="B5580" i="1"/>
  <c r="C5580" i="1"/>
  <c r="H5549" i="1"/>
  <c r="A5599" i="1"/>
  <c r="B5575" i="1"/>
  <c r="C5575" i="1"/>
  <c r="A5607" i="1"/>
  <c r="B5583" i="1"/>
  <c r="C5583" i="1"/>
  <c r="A5598" i="1"/>
  <c r="B5574" i="1"/>
  <c r="C5574" i="1"/>
  <c r="J5589" i="1" l="1"/>
  <c r="I5589" i="1"/>
  <c r="K5589" i="1"/>
  <c r="L5589" i="1"/>
  <c r="H5578" i="1"/>
  <c r="A5628" i="1"/>
  <c r="B5604" i="1"/>
  <c r="C5604" i="1"/>
  <c r="H5589" i="1"/>
  <c r="K5586" i="1"/>
  <c r="J5586" i="1"/>
  <c r="L5586" i="1"/>
  <c r="I5586" i="1"/>
  <c r="H5577" i="1"/>
  <c r="L5581" i="1"/>
  <c r="K5581" i="1"/>
  <c r="J5581" i="1"/>
  <c r="I5581" i="1"/>
  <c r="H5584" i="1"/>
  <c r="K5587" i="1"/>
  <c r="J5587" i="1"/>
  <c r="I5587" i="1"/>
  <c r="L5587" i="1"/>
  <c r="H5592" i="1"/>
  <c r="L5574" i="1"/>
  <c r="K5574" i="1"/>
  <c r="I5574" i="1"/>
  <c r="J5574" i="1"/>
  <c r="A5631" i="1"/>
  <c r="B5607" i="1"/>
  <c r="C5607" i="1"/>
  <c r="H5586" i="1"/>
  <c r="A5626" i="1"/>
  <c r="B5602" i="1"/>
  <c r="C5602" i="1"/>
  <c r="K5594" i="1"/>
  <c r="L5594" i="1"/>
  <c r="I5594" i="1"/>
  <c r="J5594" i="1"/>
  <c r="A5636" i="1"/>
  <c r="B5612" i="1"/>
  <c r="C5612" i="1"/>
  <c r="H5581" i="1"/>
  <c r="H5587" i="1"/>
  <c r="K5591" i="1"/>
  <c r="L5591" i="1"/>
  <c r="I5591" i="1"/>
  <c r="J5591" i="1"/>
  <c r="A5630" i="1"/>
  <c r="B5606" i="1"/>
  <c r="C5606" i="1"/>
  <c r="K5580" i="1"/>
  <c r="J5580" i="1"/>
  <c r="L5580" i="1"/>
  <c r="I5580" i="1"/>
  <c r="H5583" i="1"/>
  <c r="H5574" i="1"/>
  <c r="K5575" i="1"/>
  <c r="J5575" i="1"/>
  <c r="L5575" i="1"/>
  <c r="I5575" i="1"/>
  <c r="A5637" i="1"/>
  <c r="B5613" i="1"/>
  <c r="C5613" i="1"/>
  <c r="A5625" i="1"/>
  <c r="B5601" i="1"/>
  <c r="C5601" i="1"/>
  <c r="L5595" i="1"/>
  <c r="J5595" i="1"/>
  <c r="I5595" i="1"/>
  <c r="K5595" i="1"/>
  <c r="H5594" i="1"/>
  <c r="A5632" i="1"/>
  <c r="B5608" i="1"/>
  <c r="C5608" i="1"/>
  <c r="K5585" i="1"/>
  <c r="L5585" i="1"/>
  <c r="I5585" i="1"/>
  <c r="J5585" i="1"/>
  <c r="L5596" i="1"/>
  <c r="J5596" i="1"/>
  <c r="I5596" i="1"/>
  <c r="K5596" i="1"/>
  <c r="H5591" i="1"/>
  <c r="A5640" i="1"/>
  <c r="B5616" i="1"/>
  <c r="C5616" i="1"/>
  <c r="A5623" i="1"/>
  <c r="B5599" i="1"/>
  <c r="C5599" i="1"/>
  <c r="L5576" i="1"/>
  <c r="J5576" i="1"/>
  <c r="K5576" i="1"/>
  <c r="I5576" i="1"/>
  <c r="A5634" i="1"/>
  <c r="B5610" i="1"/>
  <c r="C5610" i="1"/>
  <c r="H5595" i="1"/>
  <c r="A5629" i="1"/>
  <c r="B5605" i="1"/>
  <c r="C5605" i="1"/>
  <c r="H5585" i="1"/>
  <c r="L5573" i="1"/>
  <c r="I5573" i="1"/>
  <c r="J5573" i="1"/>
  <c r="K5573" i="1"/>
  <c r="H5596" i="1"/>
  <c r="A5635" i="1"/>
  <c r="B5611" i="1"/>
  <c r="C5611" i="1"/>
  <c r="H5575" i="1"/>
  <c r="A5622" i="1"/>
  <c r="B5598" i="1"/>
  <c r="C5598" i="1"/>
  <c r="H5576" i="1"/>
  <c r="A5642" i="1"/>
  <c r="B5618" i="1"/>
  <c r="C5618" i="1"/>
  <c r="I5579" i="1"/>
  <c r="J5579" i="1"/>
  <c r="L5579" i="1"/>
  <c r="K5579" i="1"/>
  <c r="I5593" i="1"/>
  <c r="L5593" i="1"/>
  <c r="K5593" i="1"/>
  <c r="J5593" i="1"/>
  <c r="H5573" i="1"/>
  <c r="A5639" i="1"/>
  <c r="B5615" i="1"/>
  <c r="C5615" i="1"/>
  <c r="J5590" i="1"/>
  <c r="L5590" i="1"/>
  <c r="K5590" i="1"/>
  <c r="I5590" i="1"/>
  <c r="A5643" i="1"/>
  <c r="B5619" i="1"/>
  <c r="C5619" i="1"/>
  <c r="H5579" i="1"/>
  <c r="H5593" i="1"/>
  <c r="A5633" i="1"/>
  <c r="B5609" i="1"/>
  <c r="C5609" i="1"/>
  <c r="A5644" i="1"/>
  <c r="B5620" i="1"/>
  <c r="C5620" i="1"/>
  <c r="H5590" i="1"/>
  <c r="K5583" i="1"/>
  <c r="I5583" i="1"/>
  <c r="L5583" i="1"/>
  <c r="J5583" i="1"/>
  <c r="H5580" i="1"/>
  <c r="A5624" i="1"/>
  <c r="B5600" i="1"/>
  <c r="C5600" i="1"/>
  <c r="I5578" i="1"/>
  <c r="K5578" i="1"/>
  <c r="L5578" i="1"/>
  <c r="J5578" i="1"/>
  <c r="L5588" i="1"/>
  <c r="K5588" i="1"/>
  <c r="J5588" i="1"/>
  <c r="A5621" i="1"/>
  <c r="B5597" i="1"/>
  <c r="C5597" i="1"/>
  <c r="L5582" i="1"/>
  <c r="J5582" i="1"/>
  <c r="K5582" i="1"/>
  <c r="I5582" i="1"/>
  <c r="L5577" i="1"/>
  <c r="J5577" i="1"/>
  <c r="K5577" i="1"/>
  <c r="H5588" i="1"/>
  <c r="I5584" i="1"/>
  <c r="K5584" i="1"/>
  <c r="L5584" i="1"/>
  <c r="J5584" i="1"/>
  <c r="A5627" i="1"/>
  <c r="B5603" i="1"/>
  <c r="C5603" i="1"/>
  <c r="A5641" i="1"/>
  <c r="B5617" i="1"/>
  <c r="C5617" i="1"/>
  <c r="K5592" i="1"/>
  <c r="L5592" i="1"/>
  <c r="I5592" i="1"/>
  <c r="J5592" i="1"/>
  <c r="A5638" i="1"/>
  <c r="B5614" i="1"/>
  <c r="C5614" i="1"/>
  <c r="H5582" i="1"/>
  <c r="H5614" i="1" l="1"/>
  <c r="A5651" i="1"/>
  <c r="B5627" i="1"/>
  <c r="C5627" i="1"/>
  <c r="H5598" i="1"/>
  <c r="K5611" i="1"/>
  <c r="L5611" i="1"/>
  <c r="J5611" i="1"/>
  <c r="I5611" i="1"/>
  <c r="A5658" i="1"/>
  <c r="B5634" i="1"/>
  <c r="C5634" i="1"/>
  <c r="H5608" i="1"/>
  <c r="H5601" i="1"/>
  <c r="A5661" i="1"/>
  <c r="B5637" i="1"/>
  <c r="C5637" i="1"/>
  <c r="H5612" i="1"/>
  <c r="A5665" i="1"/>
  <c r="B5641" i="1"/>
  <c r="C5641" i="1"/>
  <c r="A5657" i="1"/>
  <c r="B5633" i="1"/>
  <c r="C5633" i="1"/>
  <c r="J5618" i="1"/>
  <c r="K5618" i="1"/>
  <c r="L5618" i="1"/>
  <c r="I5618" i="1"/>
  <c r="H5611" i="1"/>
  <c r="K5606" i="1"/>
  <c r="I5606" i="1"/>
  <c r="L5606" i="1"/>
  <c r="J5606" i="1"/>
  <c r="A5655" i="1"/>
  <c r="B5631" i="1"/>
  <c r="C5631" i="1"/>
  <c r="I5620" i="1"/>
  <c r="L5620" i="1"/>
  <c r="J5620" i="1"/>
  <c r="K5620" i="1"/>
  <c r="K5619" i="1"/>
  <c r="I5619" i="1"/>
  <c r="J5619" i="1"/>
  <c r="L5619" i="1"/>
  <c r="L5615" i="1"/>
  <c r="I5615" i="1"/>
  <c r="J5615" i="1"/>
  <c r="K5615" i="1"/>
  <c r="H5618" i="1"/>
  <c r="A5646" i="1"/>
  <c r="B5622" i="1"/>
  <c r="C5622" i="1"/>
  <c r="A5656" i="1"/>
  <c r="B5632" i="1"/>
  <c r="C5632" i="1"/>
  <c r="A5649" i="1"/>
  <c r="B5625" i="1"/>
  <c r="C5625" i="1"/>
  <c r="H5606" i="1"/>
  <c r="A5660" i="1"/>
  <c r="B5636" i="1"/>
  <c r="C5636" i="1"/>
  <c r="J5602" i="1"/>
  <c r="I5602" i="1"/>
  <c r="L5602" i="1"/>
  <c r="K5602" i="1"/>
  <c r="L5604" i="1"/>
  <c r="K5604" i="1"/>
  <c r="J5604" i="1"/>
  <c r="I5604" i="1"/>
  <c r="L5600" i="1"/>
  <c r="J5600" i="1"/>
  <c r="K5600" i="1"/>
  <c r="I5600" i="1"/>
  <c r="A5662" i="1"/>
  <c r="B5638" i="1"/>
  <c r="C5638" i="1"/>
  <c r="L5597" i="1"/>
  <c r="K5597" i="1"/>
  <c r="J5597" i="1"/>
  <c r="I5597" i="1"/>
  <c r="H5597" i="1"/>
  <c r="H5620" i="1"/>
  <c r="H5619" i="1"/>
  <c r="H5615" i="1"/>
  <c r="A5659" i="1"/>
  <c r="B5635" i="1"/>
  <c r="C5635" i="1"/>
  <c r="J5605" i="1"/>
  <c r="K5605" i="1"/>
  <c r="L5605" i="1"/>
  <c r="I5605" i="1"/>
  <c r="I5599" i="1"/>
  <c r="J5599" i="1"/>
  <c r="K5599" i="1"/>
  <c r="L5599" i="1"/>
  <c r="I5616" i="1"/>
  <c r="J5616" i="1"/>
  <c r="K5616" i="1"/>
  <c r="L5616" i="1"/>
  <c r="H5602" i="1"/>
  <c r="H5604" i="1"/>
  <c r="A5666" i="1"/>
  <c r="B5642" i="1"/>
  <c r="C5642" i="1"/>
  <c r="H5605" i="1"/>
  <c r="H5599" i="1"/>
  <c r="H5616" i="1"/>
  <c r="A5654" i="1"/>
  <c r="B5630" i="1"/>
  <c r="C5630" i="1"/>
  <c r="K5603" i="1"/>
  <c r="I5603" i="1"/>
  <c r="J5603" i="1"/>
  <c r="L5603" i="1"/>
  <c r="A5645" i="1"/>
  <c r="B5621" i="1"/>
  <c r="C5621" i="1"/>
  <c r="H5600" i="1"/>
  <c r="A5668" i="1"/>
  <c r="B5644" i="1"/>
  <c r="C5644" i="1"/>
  <c r="A5667" i="1"/>
  <c r="B5643" i="1"/>
  <c r="C5643" i="1"/>
  <c r="A5663" i="1"/>
  <c r="B5639" i="1"/>
  <c r="C5639" i="1"/>
  <c r="K5610" i="1"/>
  <c r="L5610" i="1"/>
  <c r="I5610" i="1"/>
  <c r="J5610" i="1"/>
  <c r="K5613" i="1"/>
  <c r="L5613" i="1"/>
  <c r="J5613" i="1"/>
  <c r="I5613" i="1"/>
  <c r="A5650" i="1"/>
  <c r="B5626" i="1"/>
  <c r="C5626" i="1"/>
  <c r="A5652" i="1"/>
  <c r="B5628" i="1"/>
  <c r="C5628" i="1"/>
  <c r="L5617" i="1"/>
  <c r="I5617" i="1"/>
  <c r="J5617" i="1"/>
  <c r="K5617" i="1"/>
  <c r="H5603" i="1"/>
  <c r="A5653" i="1"/>
  <c r="B5629" i="1"/>
  <c r="C5629" i="1"/>
  <c r="H5610" i="1"/>
  <c r="A5647" i="1"/>
  <c r="B5623" i="1"/>
  <c r="C5623" i="1"/>
  <c r="A5664" i="1"/>
  <c r="B5640" i="1"/>
  <c r="C5640" i="1"/>
  <c r="H5613" i="1"/>
  <c r="K5607" i="1"/>
  <c r="J5607" i="1"/>
  <c r="I5607" i="1"/>
  <c r="L5607" i="1"/>
  <c r="K5609" i="1"/>
  <c r="I5609" i="1"/>
  <c r="L5609" i="1"/>
  <c r="J5609" i="1"/>
  <c r="J5614" i="1"/>
  <c r="L5614" i="1"/>
  <c r="K5614" i="1"/>
  <c r="I5614" i="1"/>
  <c r="H5617" i="1"/>
  <c r="A5648" i="1"/>
  <c r="B5624" i="1"/>
  <c r="C5624" i="1"/>
  <c r="H5609" i="1"/>
  <c r="L5598" i="1"/>
  <c r="K5598" i="1"/>
  <c r="J5598" i="1"/>
  <c r="I5598" i="1"/>
  <c r="J5608" i="1"/>
  <c r="L5608" i="1"/>
  <c r="I5608" i="1"/>
  <c r="K5608" i="1"/>
  <c r="I5601" i="1"/>
  <c r="J5601" i="1"/>
  <c r="K5601" i="1"/>
  <c r="L5601" i="1"/>
  <c r="K5612" i="1"/>
  <c r="I5612" i="1"/>
  <c r="J5612" i="1"/>
  <c r="L5612" i="1"/>
  <c r="H5607" i="1"/>
  <c r="L5623" i="1" l="1"/>
  <c r="K5623" i="1"/>
  <c r="J5623" i="1"/>
  <c r="I5623" i="1"/>
  <c r="H5629" i="1"/>
  <c r="A5690" i="1"/>
  <c r="B5666" i="1"/>
  <c r="C5666" i="1"/>
  <c r="A5684" i="1"/>
  <c r="B5660" i="1"/>
  <c r="C5660" i="1"/>
  <c r="A5673" i="1"/>
  <c r="B5649" i="1"/>
  <c r="C5649" i="1"/>
  <c r="A5685" i="1"/>
  <c r="B5661" i="1"/>
  <c r="C5661" i="1"/>
  <c r="I5634" i="1"/>
  <c r="J5634" i="1"/>
  <c r="L5634" i="1"/>
  <c r="K5634" i="1"/>
  <c r="L5643" i="1"/>
  <c r="J5643" i="1"/>
  <c r="I5643" i="1"/>
  <c r="K5643" i="1"/>
  <c r="A5692" i="1"/>
  <c r="B5668" i="1"/>
  <c r="C5668" i="1"/>
  <c r="A5669" i="1"/>
  <c r="B5645" i="1"/>
  <c r="C5645" i="1"/>
  <c r="K5635" i="1"/>
  <c r="J5635" i="1"/>
  <c r="L5635" i="1"/>
  <c r="K5638" i="1"/>
  <c r="J5638" i="1"/>
  <c r="I5638" i="1"/>
  <c r="L5638" i="1"/>
  <c r="A5681" i="1"/>
  <c r="B5657" i="1"/>
  <c r="C5657" i="1"/>
  <c r="H5634" i="1"/>
  <c r="A5677" i="1"/>
  <c r="B5653" i="1"/>
  <c r="C5653" i="1"/>
  <c r="H5643" i="1"/>
  <c r="H5635" i="1"/>
  <c r="H5638" i="1"/>
  <c r="K5632" i="1"/>
  <c r="L5632" i="1"/>
  <c r="I5632" i="1"/>
  <c r="K5622" i="1"/>
  <c r="I5622" i="1"/>
  <c r="L5622" i="1"/>
  <c r="J5622" i="1"/>
  <c r="K5631" i="1"/>
  <c r="I5631" i="1"/>
  <c r="L5631" i="1"/>
  <c r="K5627" i="1"/>
  <c r="L5627" i="1"/>
  <c r="J5627" i="1"/>
  <c r="K5624" i="1"/>
  <c r="L5624" i="1"/>
  <c r="I5624" i="1"/>
  <c r="A5671" i="1"/>
  <c r="B5647" i="1"/>
  <c r="C5647" i="1"/>
  <c r="I5628" i="1"/>
  <c r="J5628" i="1"/>
  <c r="L5628" i="1"/>
  <c r="K5628" i="1"/>
  <c r="I5630" i="1"/>
  <c r="L5630" i="1"/>
  <c r="K5630" i="1"/>
  <c r="J5630" i="1"/>
  <c r="H5632" i="1"/>
  <c r="H5622" i="1"/>
  <c r="H5631" i="1"/>
  <c r="A5682" i="1"/>
  <c r="B5658" i="1"/>
  <c r="C5658" i="1"/>
  <c r="H5627" i="1"/>
  <c r="H5624" i="1"/>
  <c r="L5640" i="1"/>
  <c r="K5640" i="1"/>
  <c r="I5640" i="1"/>
  <c r="H5628" i="1"/>
  <c r="L5626" i="1"/>
  <c r="J5626" i="1"/>
  <c r="I5626" i="1"/>
  <c r="K5626" i="1"/>
  <c r="K5639" i="1"/>
  <c r="L5639" i="1"/>
  <c r="I5639" i="1"/>
  <c r="A5691" i="1"/>
  <c r="B5667" i="1"/>
  <c r="C5667" i="1"/>
  <c r="H5630" i="1"/>
  <c r="A5683" i="1"/>
  <c r="B5659" i="1"/>
  <c r="C5659" i="1"/>
  <c r="A5686" i="1"/>
  <c r="B5662" i="1"/>
  <c r="C5662" i="1"/>
  <c r="K5641" i="1"/>
  <c r="I5641" i="1"/>
  <c r="L5641" i="1"/>
  <c r="H5623" i="1"/>
  <c r="H5640" i="1"/>
  <c r="H5626" i="1"/>
  <c r="H5639" i="1"/>
  <c r="L5642" i="1"/>
  <c r="K5642" i="1"/>
  <c r="I5642" i="1"/>
  <c r="J5642" i="1"/>
  <c r="L5636" i="1"/>
  <c r="I5636" i="1"/>
  <c r="K5636" i="1"/>
  <c r="K5625" i="1"/>
  <c r="I5625" i="1"/>
  <c r="L5625" i="1"/>
  <c r="A5680" i="1"/>
  <c r="B5656" i="1"/>
  <c r="C5656" i="1"/>
  <c r="A5670" i="1"/>
  <c r="B5646" i="1"/>
  <c r="C5646" i="1"/>
  <c r="A5679" i="1"/>
  <c r="B5655" i="1"/>
  <c r="C5655" i="1"/>
  <c r="H5641" i="1"/>
  <c r="J5637" i="1"/>
  <c r="L5637" i="1"/>
  <c r="K5637" i="1"/>
  <c r="A5675" i="1"/>
  <c r="B5651" i="1"/>
  <c r="C5651" i="1"/>
  <c r="A5672" i="1"/>
  <c r="B5648" i="1"/>
  <c r="C5648" i="1"/>
  <c r="A5676" i="1"/>
  <c r="B5652" i="1"/>
  <c r="C5652" i="1"/>
  <c r="J5644" i="1"/>
  <c r="L5644" i="1"/>
  <c r="I5644" i="1"/>
  <c r="K5644" i="1"/>
  <c r="K5621" i="1"/>
  <c r="L5621" i="1"/>
  <c r="I5621" i="1"/>
  <c r="J5621" i="1"/>
  <c r="A5678" i="1"/>
  <c r="B5654" i="1"/>
  <c r="C5654" i="1"/>
  <c r="H5642" i="1"/>
  <c r="H5636" i="1"/>
  <c r="H5625" i="1"/>
  <c r="L5633" i="1"/>
  <c r="I5633" i="1"/>
  <c r="K5633" i="1"/>
  <c r="J5633" i="1"/>
  <c r="H5637" i="1"/>
  <c r="A5688" i="1"/>
  <c r="B5664" i="1"/>
  <c r="C5664" i="1"/>
  <c r="L5629" i="1"/>
  <c r="J5629" i="1"/>
  <c r="K5629" i="1"/>
  <c r="I5629" i="1"/>
  <c r="A5674" i="1"/>
  <c r="B5650" i="1"/>
  <c r="C5650" i="1"/>
  <c r="A5687" i="1"/>
  <c r="B5663" i="1"/>
  <c r="C5663" i="1"/>
  <c r="H5644" i="1"/>
  <c r="H5621" i="1"/>
  <c r="H5633" i="1"/>
  <c r="A5689" i="1"/>
  <c r="B5665" i="1"/>
  <c r="C5665" i="1"/>
  <c r="A5713" i="1" l="1"/>
  <c r="B5689" i="1"/>
  <c r="C5689" i="1"/>
  <c r="L5654" i="1"/>
  <c r="K5654" i="1"/>
  <c r="J5654" i="1"/>
  <c r="L5652" i="1"/>
  <c r="K5652" i="1"/>
  <c r="J5652" i="1"/>
  <c r="I5652" i="1"/>
  <c r="J5648" i="1"/>
  <c r="K5648" i="1"/>
  <c r="I5648" i="1"/>
  <c r="L5648" i="1"/>
  <c r="H5655" i="1"/>
  <c r="A5694" i="1"/>
  <c r="B5670" i="1"/>
  <c r="C5670" i="1"/>
  <c r="H5662" i="1"/>
  <c r="H5667" i="1"/>
  <c r="H5645" i="1"/>
  <c r="L5660" i="1"/>
  <c r="J5660" i="1"/>
  <c r="K5660" i="1"/>
  <c r="A5711" i="1"/>
  <c r="B5687" i="1"/>
  <c r="C5687" i="1"/>
  <c r="A5712" i="1"/>
  <c r="B5688" i="1"/>
  <c r="C5688" i="1"/>
  <c r="H5654" i="1"/>
  <c r="H5652" i="1"/>
  <c r="H5648" i="1"/>
  <c r="J5656" i="1"/>
  <c r="L5656" i="1"/>
  <c r="I5656" i="1"/>
  <c r="K5656" i="1"/>
  <c r="I5653" i="1"/>
  <c r="L5653" i="1"/>
  <c r="K5653" i="1"/>
  <c r="J5653" i="1"/>
  <c r="H5660" i="1"/>
  <c r="A5703" i="1"/>
  <c r="B5679" i="1"/>
  <c r="C5679" i="1"/>
  <c r="H5656" i="1"/>
  <c r="A5710" i="1"/>
  <c r="B5686" i="1"/>
  <c r="C5686" i="1"/>
  <c r="A5715" i="1"/>
  <c r="B5691" i="1"/>
  <c r="C5691" i="1"/>
  <c r="H5653" i="1"/>
  <c r="A5693" i="1"/>
  <c r="B5669" i="1"/>
  <c r="C5669" i="1"/>
  <c r="A5702" i="1"/>
  <c r="B5678" i="1"/>
  <c r="C5678" i="1"/>
  <c r="A5700" i="1"/>
  <c r="B5676" i="1"/>
  <c r="C5676" i="1"/>
  <c r="A5696" i="1"/>
  <c r="B5672" i="1"/>
  <c r="C5672" i="1"/>
  <c r="I5651" i="1"/>
  <c r="K5651" i="1"/>
  <c r="L5651" i="1"/>
  <c r="J5658" i="1"/>
  <c r="I5658" i="1"/>
  <c r="L5658" i="1"/>
  <c r="K5658" i="1"/>
  <c r="J5657" i="1"/>
  <c r="K5657" i="1"/>
  <c r="L5657" i="1"/>
  <c r="I5657" i="1"/>
  <c r="K5668" i="1"/>
  <c r="J5668" i="1"/>
  <c r="L5668" i="1"/>
  <c r="K5661" i="1"/>
  <c r="I5661" i="1"/>
  <c r="J5661" i="1"/>
  <c r="L5661" i="1"/>
  <c r="A5708" i="1"/>
  <c r="B5684" i="1"/>
  <c r="C5684" i="1"/>
  <c r="L5666" i="1"/>
  <c r="I5666" i="1"/>
  <c r="J5666" i="1"/>
  <c r="K5666" i="1"/>
  <c r="K5659" i="1"/>
  <c r="J5659" i="1"/>
  <c r="I5659" i="1"/>
  <c r="L5659" i="1"/>
  <c r="H5658" i="1"/>
  <c r="L5647" i="1"/>
  <c r="J5647" i="1"/>
  <c r="K5647" i="1"/>
  <c r="I5647" i="1"/>
  <c r="A5701" i="1"/>
  <c r="B5677" i="1"/>
  <c r="C5677" i="1"/>
  <c r="H5657" i="1"/>
  <c r="H5668" i="1"/>
  <c r="H5661" i="1"/>
  <c r="L5649" i="1"/>
  <c r="I5649" i="1"/>
  <c r="K5649" i="1"/>
  <c r="J5649" i="1"/>
  <c r="H5666" i="1"/>
  <c r="I5650" i="1"/>
  <c r="J5650" i="1"/>
  <c r="K5650" i="1"/>
  <c r="L5650" i="1"/>
  <c r="H5651" i="1"/>
  <c r="A5704" i="1"/>
  <c r="B5680" i="1"/>
  <c r="C5680" i="1"/>
  <c r="L5665" i="1"/>
  <c r="J5665" i="1"/>
  <c r="I5665" i="1"/>
  <c r="K5665" i="1"/>
  <c r="H5650" i="1"/>
  <c r="J5646" i="1"/>
  <c r="K5646" i="1"/>
  <c r="L5646" i="1"/>
  <c r="I5646" i="1"/>
  <c r="H5659" i="1"/>
  <c r="H5647" i="1"/>
  <c r="H5649" i="1"/>
  <c r="H5665" i="1"/>
  <c r="L5663" i="1"/>
  <c r="J5663" i="1"/>
  <c r="I5663" i="1"/>
  <c r="K5663" i="1"/>
  <c r="K5664" i="1"/>
  <c r="L5664" i="1"/>
  <c r="I5664" i="1"/>
  <c r="J5664" i="1"/>
  <c r="A5699" i="1"/>
  <c r="B5675" i="1"/>
  <c r="C5675" i="1"/>
  <c r="H5646" i="1"/>
  <c r="A5706" i="1"/>
  <c r="B5682" i="1"/>
  <c r="C5682" i="1"/>
  <c r="A5705" i="1"/>
  <c r="B5681" i="1"/>
  <c r="C5681" i="1"/>
  <c r="A5716" i="1"/>
  <c r="B5692" i="1"/>
  <c r="C5692" i="1"/>
  <c r="A5709" i="1"/>
  <c r="B5685" i="1"/>
  <c r="C5685" i="1"/>
  <c r="A5714" i="1"/>
  <c r="B5690" i="1"/>
  <c r="C5690" i="1"/>
  <c r="H5663" i="1"/>
  <c r="A5698" i="1"/>
  <c r="B5674" i="1"/>
  <c r="C5674" i="1"/>
  <c r="H5664" i="1"/>
  <c r="L5655" i="1"/>
  <c r="K5655" i="1"/>
  <c r="I5655" i="1"/>
  <c r="J5655" i="1"/>
  <c r="L5662" i="1"/>
  <c r="J5662" i="1"/>
  <c r="K5662" i="1"/>
  <c r="I5662" i="1"/>
  <c r="A5707" i="1"/>
  <c r="B5683" i="1"/>
  <c r="C5683" i="1"/>
  <c r="J5667" i="1"/>
  <c r="L5667" i="1"/>
  <c r="K5667" i="1"/>
  <c r="A5695" i="1"/>
  <c r="B5671" i="1"/>
  <c r="C5671" i="1"/>
  <c r="I5645" i="1"/>
  <c r="L5645" i="1"/>
  <c r="J5645" i="1"/>
  <c r="K5645" i="1"/>
  <c r="A5697" i="1"/>
  <c r="B5673" i="1"/>
  <c r="C5673" i="1"/>
  <c r="H5683" i="1" l="1"/>
  <c r="H5685" i="1"/>
  <c r="J5680" i="1"/>
  <c r="I5680" i="1"/>
  <c r="K5680" i="1"/>
  <c r="L5680" i="1"/>
  <c r="H5677" i="1"/>
  <c r="H5672" i="1"/>
  <c r="L5678" i="1"/>
  <c r="I5678" i="1"/>
  <c r="K5678" i="1"/>
  <c r="J5678" i="1"/>
  <c r="H5686" i="1"/>
  <c r="I5679" i="1"/>
  <c r="J5679" i="1"/>
  <c r="L5679" i="1"/>
  <c r="K5679" i="1"/>
  <c r="H5670" i="1"/>
  <c r="A5737" i="1"/>
  <c r="B5713" i="1"/>
  <c r="C5713" i="1"/>
  <c r="L5681" i="1"/>
  <c r="J5681" i="1"/>
  <c r="I5681" i="1"/>
  <c r="K5681" i="1"/>
  <c r="A5723" i="1"/>
  <c r="B5699" i="1"/>
  <c r="C5699" i="1"/>
  <c r="H5680" i="1"/>
  <c r="L5684" i="1"/>
  <c r="J5684" i="1"/>
  <c r="K5684" i="1"/>
  <c r="I5684" i="1"/>
  <c r="H5678" i="1"/>
  <c r="K5669" i="1"/>
  <c r="J5669" i="1"/>
  <c r="L5669" i="1"/>
  <c r="I5669" i="1"/>
  <c r="H5679" i="1"/>
  <c r="J5688" i="1"/>
  <c r="L5688" i="1"/>
  <c r="K5688" i="1"/>
  <c r="I5688" i="1"/>
  <c r="A5735" i="1"/>
  <c r="B5711" i="1"/>
  <c r="C5711" i="1"/>
  <c r="A5733" i="1"/>
  <c r="B5709" i="1"/>
  <c r="C5709" i="1"/>
  <c r="H5681" i="1"/>
  <c r="I5682" i="1"/>
  <c r="L5682" i="1"/>
  <c r="K5682" i="1"/>
  <c r="J5682" i="1"/>
  <c r="A5725" i="1"/>
  <c r="B5701" i="1"/>
  <c r="C5701" i="1"/>
  <c r="H5684" i="1"/>
  <c r="A5720" i="1"/>
  <c r="B5696" i="1"/>
  <c r="C5696" i="1"/>
  <c r="H5669" i="1"/>
  <c r="K5691" i="1"/>
  <c r="J5691" i="1"/>
  <c r="L5691" i="1"/>
  <c r="A5734" i="1"/>
  <c r="B5710" i="1"/>
  <c r="C5710" i="1"/>
  <c r="H5688" i="1"/>
  <c r="A5718" i="1"/>
  <c r="B5694" i="1"/>
  <c r="C5694" i="1"/>
  <c r="J5673" i="1"/>
  <c r="L5673" i="1"/>
  <c r="K5673" i="1"/>
  <c r="I5673" i="1"/>
  <c r="A5731" i="1"/>
  <c r="B5707" i="1"/>
  <c r="C5707" i="1"/>
  <c r="H5673" i="1"/>
  <c r="K5671" i="1"/>
  <c r="J5671" i="1"/>
  <c r="L5671" i="1"/>
  <c r="I5671" i="1"/>
  <c r="L5690" i="1"/>
  <c r="I5690" i="1"/>
  <c r="J5690" i="1"/>
  <c r="K5690" i="1"/>
  <c r="K5692" i="1"/>
  <c r="L5692" i="1"/>
  <c r="I5692" i="1"/>
  <c r="H5682" i="1"/>
  <c r="A5728" i="1"/>
  <c r="B5704" i="1"/>
  <c r="C5704" i="1"/>
  <c r="L5676" i="1"/>
  <c r="K5676" i="1"/>
  <c r="I5676" i="1"/>
  <c r="J5676" i="1"/>
  <c r="A5726" i="1"/>
  <c r="B5702" i="1"/>
  <c r="C5702" i="1"/>
  <c r="H5691" i="1"/>
  <c r="A5727" i="1"/>
  <c r="B5703" i="1"/>
  <c r="C5703" i="1"/>
  <c r="A5732" i="1"/>
  <c r="B5708" i="1"/>
  <c r="C5708" i="1"/>
  <c r="H5676" i="1"/>
  <c r="A5717" i="1"/>
  <c r="B5693" i="1"/>
  <c r="C5693" i="1"/>
  <c r="A5736" i="1"/>
  <c r="B5712" i="1"/>
  <c r="C5712" i="1"/>
  <c r="A5721" i="1"/>
  <c r="B5697" i="1"/>
  <c r="C5697" i="1"/>
  <c r="A5730" i="1"/>
  <c r="B5706" i="1"/>
  <c r="C5706" i="1"/>
  <c r="A5739" i="1"/>
  <c r="B5715" i="1"/>
  <c r="C5715" i="1"/>
  <c r="I5689" i="1"/>
  <c r="J5689" i="1"/>
  <c r="K5689" i="1"/>
  <c r="L5689" i="1"/>
  <c r="H5674" i="1"/>
  <c r="A5719" i="1"/>
  <c r="B5695" i="1"/>
  <c r="C5695" i="1"/>
  <c r="A5738" i="1"/>
  <c r="B5714" i="1"/>
  <c r="C5714" i="1"/>
  <c r="A5740" i="1"/>
  <c r="B5716" i="1"/>
  <c r="C5716" i="1"/>
  <c r="A5724" i="1"/>
  <c r="B5700" i="1"/>
  <c r="C5700" i="1"/>
  <c r="L5687" i="1"/>
  <c r="J5687" i="1"/>
  <c r="K5687" i="1"/>
  <c r="I5687" i="1"/>
  <c r="H5689" i="1"/>
  <c r="H5671" i="1"/>
  <c r="K5674" i="1"/>
  <c r="I5674" i="1"/>
  <c r="J5674" i="1"/>
  <c r="L5674" i="1"/>
  <c r="H5690" i="1"/>
  <c r="H5692" i="1"/>
  <c r="A5729" i="1"/>
  <c r="B5705" i="1"/>
  <c r="C5705" i="1"/>
  <c r="I5675" i="1"/>
  <c r="K5675" i="1"/>
  <c r="L5675" i="1"/>
  <c r="J5675" i="1"/>
  <c r="K5683" i="1"/>
  <c r="L5683" i="1"/>
  <c r="I5683" i="1"/>
  <c r="A5722" i="1"/>
  <c r="B5698" i="1"/>
  <c r="C5698" i="1"/>
  <c r="K5685" i="1"/>
  <c r="J5685" i="1"/>
  <c r="I5685" i="1"/>
  <c r="L5685" i="1"/>
  <c r="H5675" i="1"/>
  <c r="I5677" i="1"/>
  <c r="L5677" i="1"/>
  <c r="K5677" i="1"/>
  <c r="J5677" i="1"/>
  <c r="L5672" i="1"/>
  <c r="K5672" i="1"/>
  <c r="I5672" i="1"/>
  <c r="J5672" i="1"/>
  <c r="K5686" i="1"/>
  <c r="L5686" i="1"/>
  <c r="J5686" i="1"/>
  <c r="I5686" i="1"/>
  <c r="H5687" i="1"/>
  <c r="J5670" i="1"/>
  <c r="L5670" i="1"/>
  <c r="K5670" i="1"/>
  <c r="A5748" i="1" l="1"/>
  <c r="B5724" i="1"/>
  <c r="C5724" i="1"/>
  <c r="H5704" i="1"/>
  <c r="H5713" i="1"/>
  <c r="K5705" i="1"/>
  <c r="L5705" i="1"/>
  <c r="I5705" i="1"/>
  <c r="J5705" i="1"/>
  <c r="A5743" i="1"/>
  <c r="B5719" i="1"/>
  <c r="C5719" i="1"/>
  <c r="A5762" i="1"/>
  <c r="B5738" i="1"/>
  <c r="C5738" i="1"/>
  <c r="H5712" i="1"/>
  <c r="K5708" i="1"/>
  <c r="L5708" i="1"/>
  <c r="J5708" i="1"/>
  <c r="H5701" i="1"/>
  <c r="H5698" i="1"/>
  <c r="K5716" i="1"/>
  <c r="L5716" i="1"/>
  <c r="J5716" i="1"/>
  <c r="I5716" i="1"/>
  <c r="K5703" i="1"/>
  <c r="L5703" i="1"/>
  <c r="I5703" i="1"/>
  <c r="A5755" i="1"/>
  <c r="B5731" i="1"/>
  <c r="C5731" i="1"/>
  <c r="A5759" i="1"/>
  <c r="B5735" i="1"/>
  <c r="C5735" i="1"/>
  <c r="H5695" i="1"/>
  <c r="K5698" i="1"/>
  <c r="L5698" i="1"/>
  <c r="I5698" i="1"/>
  <c r="H5705" i="1"/>
  <c r="H5702" i="1"/>
  <c r="K5715" i="1"/>
  <c r="L5715" i="1"/>
  <c r="J5715" i="1"/>
  <c r="I5715" i="1"/>
  <c r="A5745" i="1"/>
  <c r="B5721" i="1"/>
  <c r="C5721" i="1"/>
  <c r="A5741" i="1"/>
  <c r="B5717" i="1"/>
  <c r="C5717" i="1"/>
  <c r="H5708" i="1"/>
  <c r="A5758" i="1"/>
  <c r="B5734" i="1"/>
  <c r="C5734" i="1"/>
  <c r="A5753" i="1"/>
  <c r="B5729" i="1"/>
  <c r="C5729" i="1"/>
  <c r="H5716" i="1"/>
  <c r="H5715" i="1"/>
  <c r="K5706" i="1"/>
  <c r="L5706" i="1"/>
  <c r="J5706" i="1"/>
  <c r="A5760" i="1"/>
  <c r="B5736" i="1"/>
  <c r="C5736" i="1"/>
  <c r="H5703" i="1"/>
  <c r="A5750" i="1"/>
  <c r="B5726" i="1"/>
  <c r="C5726" i="1"/>
  <c r="A5752" i="1"/>
  <c r="B5728" i="1"/>
  <c r="C5728" i="1"/>
  <c r="J5694" i="1"/>
  <c r="K5694" i="1"/>
  <c r="L5694" i="1"/>
  <c r="I5694" i="1"/>
  <c r="A5749" i="1"/>
  <c r="B5725" i="1"/>
  <c r="C5725" i="1"/>
  <c r="A5761" i="1"/>
  <c r="B5737" i="1"/>
  <c r="C5737" i="1"/>
  <c r="A5746" i="1"/>
  <c r="B5722" i="1"/>
  <c r="C5722" i="1"/>
  <c r="H5706" i="1"/>
  <c r="A5756" i="1"/>
  <c r="B5732" i="1"/>
  <c r="C5732" i="1"/>
  <c r="H5694" i="1"/>
  <c r="K5699" i="1"/>
  <c r="L5699" i="1"/>
  <c r="I5699" i="1"/>
  <c r="J5699" i="1"/>
  <c r="A5764" i="1"/>
  <c r="B5740" i="1"/>
  <c r="C5740" i="1"/>
  <c r="L5695" i="1"/>
  <c r="K5695" i="1"/>
  <c r="J5695" i="1"/>
  <c r="A5763" i="1"/>
  <c r="B5739" i="1"/>
  <c r="C5739" i="1"/>
  <c r="A5751" i="1"/>
  <c r="B5727" i="1"/>
  <c r="C5727" i="1"/>
  <c r="L5696" i="1"/>
  <c r="K5696" i="1"/>
  <c r="I5696" i="1"/>
  <c r="J5696" i="1"/>
  <c r="K5709" i="1"/>
  <c r="L5709" i="1"/>
  <c r="I5709" i="1"/>
  <c r="H5699" i="1"/>
  <c r="A5742" i="1"/>
  <c r="B5718" i="1"/>
  <c r="C5718" i="1"/>
  <c r="H5696" i="1"/>
  <c r="H5709" i="1"/>
  <c r="K5700" i="1"/>
  <c r="L5700" i="1"/>
  <c r="I5700" i="1"/>
  <c r="K5714" i="1"/>
  <c r="I5714" i="1"/>
  <c r="L5714" i="1"/>
  <c r="H5700" i="1"/>
  <c r="H5714" i="1"/>
  <c r="L5697" i="1"/>
  <c r="K5697" i="1"/>
  <c r="I5697" i="1"/>
  <c r="L5693" i="1"/>
  <c r="K5693" i="1"/>
  <c r="J5693" i="1"/>
  <c r="J5707" i="1"/>
  <c r="K5707" i="1"/>
  <c r="L5707" i="1"/>
  <c r="I5707" i="1"/>
  <c r="L5710" i="1"/>
  <c r="K5710" i="1"/>
  <c r="J5710" i="1"/>
  <c r="K5711" i="1"/>
  <c r="L5711" i="1"/>
  <c r="I5711" i="1"/>
  <c r="J5711" i="1"/>
  <c r="A5747" i="1"/>
  <c r="B5723" i="1"/>
  <c r="C5723" i="1"/>
  <c r="A5754" i="1"/>
  <c r="B5730" i="1"/>
  <c r="C5730" i="1"/>
  <c r="H5697" i="1"/>
  <c r="K5712" i="1"/>
  <c r="L5712" i="1"/>
  <c r="J5712" i="1"/>
  <c r="I5712" i="1"/>
  <c r="H5693" i="1"/>
  <c r="K5702" i="1"/>
  <c r="L5702" i="1"/>
  <c r="I5702" i="1"/>
  <c r="L5704" i="1"/>
  <c r="K5704" i="1"/>
  <c r="J5704" i="1"/>
  <c r="I5704" i="1"/>
  <c r="H5707" i="1"/>
  <c r="H5710" i="1"/>
  <c r="A5744" i="1"/>
  <c r="B5720" i="1"/>
  <c r="C5720" i="1"/>
  <c r="L5701" i="1"/>
  <c r="K5701" i="1"/>
  <c r="J5701" i="1"/>
  <c r="A5757" i="1"/>
  <c r="B5733" i="1"/>
  <c r="C5733" i="1"/>
  <c r="H5711" i="1"/>
  <c r="K5713" i="1"/>
  <c r="L5713" i="1"/>
  <c r="J5713" i="1"/>
  <c r="I5713" i="1"/>
  <c r="K5733" i="1" l="1"/>
  <c r="L5733" i="1"/>
  <c r="J5733" i="1"/>
  <c r="I5733" i="1"/>
  <c r="K5720" i="1"/>
  <c r="L5720" i="1"/>
  <c r="J5720" i="1"/>
  <c r="I5720" i="1"/>
  <c r="H5718" i="1"/>
  <c r="L5727" i="1"/>
  <c r="K5727" i="1"/>
  <c r="J5727" i="1"/>
  <c r="I5727" i="1"/>
  <c r="H5739" i="1"/>
  <c r="H5740" i="1"/>
  <c r="L5722" i="1"/>
  <c r="K5722" i="1"/>
  <c r="J5722" i="1"/>
  <c r="I5722" i="1"/>
  <c r="H5725" i="1"/>
  <c r="H5726" i="1"/>
  <c r="A5782" i="1"/>
  <c r="B5758" i="1"/>
  <c r="C5758" i="1"/>
  <c r="L5721" i="1"/>
  <c r="K5721" i="1"/>
  <c r="J5721" i="1"/>
  <c r="I5721" i="1"/>
  <c r="H5731" i="1"/>
  <c r="L5724" i="1"/>
  <c r="K5724" i="1"/>
  <c r="I5724" i="1"/>
  <c r="J5724" i="1"/>
  <c r="H5727" i="1"/>
  <c r="A5780" i="1"/>
  <c r="B5756" i="1"/>
  <c r="C5756" i="1"/>
  <c r="H5722" i="1"/>
  <c r="A5785" i="1"/>
  <c r="B5761" i="1"/>
  <c r="C5761" i="1"/>
  <c r="A5784" i="1"/>
  <c r="B5760" i="1"/>
  <c r="C5760" i="1"/>
  <c r="H5721" i="1"/>
  <c r="H5724" i="1"/>
  <c r="A5778" i="1"/>
  <c r="B5754" i="1"/>
  <c r="C5754" i="1"/>
  <c r="H5733" i="1"/>
  <c r="H5720" i="1"/>
  <c r="A5781" i="1"/>
  <c r="B5757" i="1"/>
  <c r="C5757" i="1"/>
  <c r="A5768" i="1"/>
  <c r="B5744" i="1"/>
  <c r="C5744" i="1"/>
  <c r="K5723" i="1"/>
  <c r="L5723" i="1"/>
  <c r="I5723" i="1"/>
  <c r="J5723" i="1"/>
  <c r="A5766" i="1"/>
  <c r="B5742" i="1"/>
  <c r="C5742" i="1"/>
  <c r="A5787" i="1"/>
  <c r="B5763" i="1"/>
  <c r="C5763" i="1"/>
  <c r="A5788" i="1"/>
  <c r="B5764" i="1"/>
  <c r="C5764" i="1"/>
  <c r="A5773" i="1"/>
  <c r="B5749" i="1"/>
  <c r="C5749" i="1"/>
  <c r="A5774" i="1"/>
  <c r="B5750" i="1"/>
  <c r="C5750" i="1"/>
  <c r="K5729" i="1"/>
  <c r="L5729" i="1"/>
  <c r="J5729" i="1"/>
  <c r="I5729" i="1"/>
  <c r="K5735" i="1"/>
  <c r="L5735" i="1"/>
  <c r="J5735" i="1"/>
  <c r="I5735" i="1"/>
  <c r="A5779" i="1"/>
  <c r="B5755" i="1"/>
  <c r="C5755" i="1"/>
  <c r="L5730" i="1"/>
  <c r="K5730" i="1"/>
  <c r="J5730" i="1"/>
  <c r="I5730" i="1"/>
  <c r="H5723" i="1"/>
  <c r="A5775" i="1"/>
  <c r="B5751" i="1"/>
  <c r="C5751" i="1"/>
  <c r="A5770" i="1"/>
  <c r="B5746" i="1"/>
  <c r="C5746" i="1"/>
  <c r="K5728" i="1"/>
  <c r="L5728" i="1"/>
  <c r="J5728" i="1"/>
  <c r="I5728" i="1"/>
  <c r="H5729" i="1"/>
  <c r="A5769" i="1"/>
  <c r="B5745" i="1"/>
  <c r="C5745" i="1"/>
  <c r="H5735" i="1"/>
  <c r="A5772" i="1"/>
  <c r="B5748" i="1"/>
  <c r="C5748" i="1"/>
  <c r="H5730" i="1"/>
  <c r="H5728" i="1"/>
  <c r="K5717" i="1"/>
  <c r="L5717" i="1"/>
  <c r="I5717" i="1"/>
  <c r="J5717" i="1"/>
  <c r="K5738" i="1"/>
  <c r="L5738" i="1"/>
  <c r="J5738" i="1"/>
  <c r="I5738" i="1"/>
  <c r="K5719" i="1"/>
  <c r="L5719" i="1"/>
  <c r="I5719" i="1"/>
  <c r="J5719" i="1"/>
  <c r="A5771" i="1"/>
  <c r="B5747" i="1"/>
  <c r="C5747" i="1"/>
  <c r="A5777" i="1"/>
  <c r="B5753" i="1"/>
  <c r="C5753" i="1"/>
  <c r="L5734" i="1"/>
  <c r="K5734" i="1"/>
  <c r="J5734" i="1"/>
  <c r="I5734" i="1"/>
  <c r="H5717" i="1"/>
  <c r="A5783" i="1"/>
  <c r="B5759" i="1"/>
  <c r="C5759" i="1"/>
  <c r="H5738" i="1"/>
  <c r="H5719" i="1"/>
  <c r="K5732" i="1"/>
  <c r="L5732" i="1"/>
  <c r="J5732" i="1"/>
  <c r="I5732" i="1"/>
  <c r="K5737" i="1"/>
  <c r="L5737" i="1"/>
  <c r="J5737" i="1"/>
  <c r="I5737" i="1"/>
  <c r="A5776" i="1"/>
  <c r="B5752" i="1"/>
  <c r="C5752" i="1"/>
  <c r="K5736" i="1"/>
  <c r="L5736" i="1"/>
  <c r="J5736" i="1"/>
  <c r="I5736" i="1"/>
  <c r="H5734" i="1"/>
  <c r="K5718" i="1"/>
  <c r="L5718" i="1"/>
  <c r="J5718" i="1"/>
  <c r="I5718" i="1"/>
  <c r="K5739" i="1"/>
  <c r="L5739" i="1"/>
  <c r="I5739" i="1"/>
  <c r="J5739" i="1"/>
  <c r="K5740" i="1"/>
  <c r="L5740" i="1"/>
  <c r="I5740" i="1"/>
  <c r="J5740" i="1"/>
  <c r="H5732" i="1"/>
  <c r="H5737" i="1"/>
  <c r="K5725" i="1"/>
  <c r="L5725" i="1"/>
  <c r="I5725" i="1"/>
  <c r="J5725" i="1"/>
  <c r="L5726" i="1"/>
  <c r="K5726" i="1"/>
  <c r="J5726" i="1"/>
  <c r="I5726" i="1"/>
  <c r="H5736" i="1"/>
  <c r="A5765" i="1"/>
  <c r="B5741" i="1"/>
  <c r="C5741" i="1"/>
  <c r="K5731" i="1"/>
  <c r="L5731" i="1"/>
  <c r="I5731" i="1"/>
  <c r="J5731" i="1"/>
  <c r="A5786" i="1"/>
  <c r="B5762" i="1"/>
  <c r="C5762" i="1"/>
  <c r="A5767" i="1"/>
  <c r="B5743" i="1"/>
  <c r="C5743" i="1"/>
  <c r="L5743" i="1" l="1"/>
  <c r="K5743" i="1"/>
  <c r="J5743" i="1"/>
  <c r="I5743" i="1"/>
  <c r="H5745" i="1"/>
  <c r="A5794" i="1"/>
  <c r="B5770" i="1"/>
  <c r="C5770" i="1"/>
  <c r="L5749" i="1"/>
  <c r="K5749" i="1"/>
  <c r="I5749" i="1"/>
  <c r="J5749" i="1"/>
  <c r="H5742" i="1"/>
  <c r="L5756" i="1"/>
  <c r="K5756" i="1"/>
  <c r="I5756" i="1"/>
  <c r="J5756" i="1"/>
  <c r="A5795" i="1"/>
  <c r="B5771" i="1"/>
  <c r="C5771" i="1"/>
  <c r="A5796" i="1"/>
  <c r="B5772" i="1"/>
  <c r="C5772" i="1"/>
  <c r="A5803" i="1"/>
  <c r="B5779" i="1"/>
  <c r="C5779" i="1"/>
  <c r="H5749" i="1"/>
  <c r="A5812" i="1"/>
  <c r="B5788" i="1"/>
  <c r="C5788" i="1"/>
  <c r="A5792" i="1"/>
  <c r="B5768" i="1"/>
  <c r="C5768" i="1"/>
  <c r="A5808" i="1"/>
  <c r="B5784" i="1"/>
  <c r="C5784" i="1"/>
  <c r="H5756" i="1"/>
  <c r="K5758" i="1"/>
  <c r="L5758" i="1"/>
  <c r="I5758" i="1"/>
  <c r="J5758" i="1"/>
  <c r="H5743" i="1"/>
  <c r="K5741" i="1"/>
  <c r="L5741" i="1"/>
  <c r="I5741" i="1"/>
  <c r="J5741" i="1"/>
  <c r="K5752" i="1"/>
  <c r="L5752" i="1"/>
  <c r="J5752" i="1"/>
  <c r="I5752" i="1"/>
  <c r="A5793" i="1"/>
  <c r="B5769" i="1"/>
  <c r="C5769" i="1"/>
  <c r="L5763" i="1"/>
  <c r="K5763" i="1"/>
  <c r="J5763" i="1"/>
  <c r="I5763" i="1"/>
  <c r="A5790" i="1"/>
  <c r="B5766" i="1"/>
  <c r="C5766" i="1"/>
  <c r="K5757" i="1"/>
  <c r="L5757" i="1"/>
  <c r="J5757" i="1"/>
  <c r="I5757" i="1"/>
  <c r="K5761" i="1"/>
  <c r="L5761" i="1"/>
  <c r="J5761" i="1"/>
  <c r="I5761" i="1"/>
  <c r="H5758" i="1"/>
  <c r="L5759" i="1"/>
  <c r="K5759" i="1"/>
  <c r="J5759" i="1"/>
  <c r="I5759" i="1"/>
  <c r="A5791" i="1"/>
  <c r="B5767" i="1"/>
  <c r="C5767" i="1"/>
  <c r="H5741" i="1"/>
  <c r="H5752" i="1"/>
  <c r="L5751" i="1"/>
  <c r="K5751" i="1"/>
  <c r="J5751" i="1"/>
  <c r="I5751" i="1"/>
  <c r="A5797" i="1"/>
  <c r="B5773" i="1"/>
  <c r="C5773" i="1"/>
  <c r="H5763" i="1"/>
  <c r="H5757" i="1"/>
  <c r="H5761" i="1"/>
  <c r="A5804" i="1"/>
  <c r="B5780" i="1"/>
  <c r="C5780" i="1"/>
  <c r="L5753" i="1"/>
  <c r="K5753" i="1"/>
  <c r="J5753" i="1"/>
  <c r="I5753" i="1"/>
  <c r="H5751" i="1"/>
  <c r="L5750" i="1"/>
  <c r="K5750" i="1"/>
  <c r="I5750" i="1"/>
  <c r="J5750" i="1"/>
  <c r="L5754" i="1"/>
  <c r="K5754" i="1"/>
  <c r="I5754" i="1"/>
  <c r="J5754" i="1"/>
  <c r="A5806" i="1"/>
  <c r="B5782" i="1"/>
  <c r="C5782" i="1"/>
  <c r="A5800" i="1"/>
  <c r="B5776" i="1"/>
  <c r="C5776" i="1"/>
  <c r="H5759" i="1"/>
  <c r="H5753" i="1"/>
  <c r="K5746" i="1"/>
  <c r="L5746" i="1"/>
  <c r="I5746" i="1"/>
  <c r="J5746" i="1"/>
  <c r="H5750" i="1"/>
  <c r="A5811" i="1"/>
  <c r="B5787" i="1"/>
  <c r="C5787" i="1"/>
  <c r="A5805" i="1"/>
  <c r="B5781" i="1"/>
  <c r="C5781" i="1"/>
  <c r="H5754" i="1"/>
  <c r="A5809" i="1"/>
  <c r="B5785" i="1"/>
  <c r="C5785" i="1"/>
  <c r="L5762" i="1"/>
  <c r="K5762" i="1"/>
  <c r="I5762" i="1"/>
  <c r="J5762" i="1"/>
  <c r="L5748" i="1"/>
  <c r="K5748" i="1"/>
  <c r="J5748" i="1"/>
  <c r="I5748" i="1"/>
  <c r="H5746" i="1"/>
  <c r="A5799" i="1"/>
  <c r="B5775" i="1"/>
  <c r="C5775" i="1"/>
  <c r="K5755" i="1"/>
  <c r="L5755" i="1"/>
  <c r="I5755" i="1"/>
  <c r="J5755" i="1"/>
  <c r="J5764" i="1"/>
  <c r="L5764" i="1"/>
  <c r="K5764" i="1"/>
  <c r="I5764" i="1"/>
  <c r="L5744" i="1"/>
  <c r="K5744" i="1"/>
  <c r="J5744" i="1"/>
  <c r="I5744" i="1"/>
  <c r="K5760" i="1"/>
  <c r="L5760" i="1"/>
  <c r="J5760" i="1"/>
  <c r="I5760" i="1"/>
  <c r="H5762" i="1"/>
  <c r="A5789" i="1"/>
  <c r="B5765" i="1"/>
  <c r="C5765" i="1"/>
  <c r="L5747" i="1"/>
  <c r="K5747" i="1"/>
  <c r="I5747" i="1"/>
  <c r="J5747" i="1"/>
  <c r="A5810" i="1"/>
  <c r="B5786" i="1"/>
  <c r="C5786" i="1"/>
  <c r="A5807" i="1"/>
  <c r="B5783" i="1"/>
  <c r="C5783" i="1"/>
  <c r="A5801" i="1"/>
  <c r="B5777" i="1"/>
  <c r="C5777" i="1"/>
  <c r="H5747" i="1"/>
  <c r="H5748" i="1"/>
  <c r="L5745" i="1"/>
  <c r="K5745" i="1"/>
  <c r="J5745" i="1"/>
  <c r="I5745" i="1"/>
  <c r="H5755" i="1"/>
  <c r="A5798" i="1"/>
  <c r="B5774" i="1"/>
  <c r="C5774" i="1"/>
  <c r="H5764" i="1"/>
  <c r="L5742" i="1"/>
  <c r="K5742" i="1"/>
  <c r="J5742" i="1"/>
  <c r="I5742" i="1"/>
  <c r="H5744" i="1"/>
  <c r="A5802" i="1"/>
  <c r="B5778" i="1"/>
  <c r="C5778" i="1"/>
  <c r="H5760" i="1"/>
  <c r="I5778" i="1" l="1"/>
  <c r="J5778" i="1"/>
  <c r="L5778" i="1"/>
  <c r="K5778" i="1"/>
  <c r="H5777" i="1"/>
  <c r="H5774" i="1"/>
  <c r="A5831" i="1"/>
  <c r="B5807" i="1"/>
  <c r="C5807" i="1"/>
  <c r="J5786" i="1"/>
  <c r="I5786" i="1"/>
  <c r="L5786" i="1"/>
  <c r="K5786" i="1"/>
  <c r="A5823" i="1"/>
  <c r="B5799" i="1"/>
  <c r="C5799" i="1"/>
  <c r="H5767" i="1"/>
  <c r="A5814" i="1"/>
  <c r="B5790" i="1"/>
  <c r="C5790" i="1"/>
  <c r="A5827" i="1"/>
  <c r="B5803" i="1"/>
  <c r="C5803" i="1"/>
  <c r="A5820" i="1"/>
  <c r="B5796" i="1"/>
  <c r="C5796" i="1"/>
  <c r="A5818" i="1"/>
  <c r="B5794" i="1"/>
  <c r="C5794" i="1"/>
  <c r="A5822" i="1"/>
  <c r="B5798" i="1"/>
  <c r="C5798" i="1"/>
  <c r="L5777" i="1"/>
  <c r="K5777" i="1"/>
  <c r="J5777" i="1"/>
  <c r="I5777" i="1"/>
  <c r="H5786" i="1"/>
  <c r="A5835" i="1"/>
  <c r="B5811" i="1"/>
  <c r="C5811" i="1"/>
  <c r="A5828" i="1"/>
  <c r="B5804" i="1"/>
  <c r="C5804" i="1"/>
  <c r="L5768" i="1"/>
  <c r="I5768" i="1"/>
  <c r="J5768" i="1"/>
  <c r="K5768" i="1"/>
  <c r="A5836" i="1"/>
  <c r="B5812" i="1"/>
  <c r="C5812" i="1"/>
  <c r="K5773" i="1"/>
  <c r="L5773" i="1"/>
  <c r="I5773" i="1"/>
  <c r="J5773" i="1"/>
  <c r="A5815" i="1"/>
  <c r="B5791" i="1"/>
  <c r="C5791" i="1"/>
  <c r="H5768" i="1"/>
  <c r="J5781" i="1"/>
  <c r="L5781" i="1"/>
  <c r="K5781" i="1"/>
  <c r="I5781" i="1"/>
  <c r="A5834" i="1"/>
  <c r="B5810" i="1"/>
  <c r="C5810" i="1"/>
  <c r="I5765" i="1"/>
  <c r="J5765" i="1"/>
  <c r="L5765" i="1"/>
  <c r="K5765" i="1"/>
  <c r="J5785" i="1"/>
  <c r="K5785" i="1"/>
  <c r="I5785" i="1"/>
  <c r="L5785" i="1"/>
  <c r="H5781" i="1"/>
  <c r="H5776" i="1"/>
  <c r="K5782" i="1"/>
  <c r="J5782" i="1"/>
  <c r="I5782" i="1"/>
  <c r="L5782" i="1"/>
  <c r="H5773" i="1"/>
  <c r="L5769" i="1"/>
  <c r="K5769" i="1"/>
  <c r="J5769" i="1"/>
  <c r="I5769" i="1"/>
  <c r="L5771" i="1"/>
  <c r="I5771" i="1"/>
  <c r="K5771" i="1"/>
  <c r="J5771" i="1"/>
  <c r="A5825" i="1"/>
  <c r="B5801" i="1"/>
  <c r="C5801" i="1"/>
  <c r="H5765" i="1"/>
  <c r="H5785" i="1"/>
  <c r="H5782" i="1"/>
  <c r="H5769" i="1"/>
  <c r="J5784" i="1"/>
  <c r="L5784" i="1"/>
  <c r="K5784" i="1"/>
  <c r="I5784" i="1"/>
  <c r="A5816" i="1"/>
  <c r="B5792" i="1"/>
  <c r="C5792" i="1"/>
  <c r="H5771" i="1"/>
  <c r="J5776" i="1"/>
  <c r="K5776" i="1"/>
  <c r="I5776" i="1"/>
  <c r="L5776" i="1"/>
  <c r="A5826" i="1"/>
  <c r="B5802" i="1"/>
  <c r="C5802" i="1"/>
  <c r="A5824" i="1"/>
  <c r="B5800" i="1"/>
  <c r="C5800" i="1"/>
  <c r="A5821" i="1"/>
  <c r="B5797" i="1"/>
  <c r="C5797" i="1"/>
  <c r="L5766" i="1"/>
  <c r="I5766" i="1"/>
  <c r="K5766" i="1"/>
  <c r="J5766" i="1"/>
  <c r="H5784" i="1"/>
  <c r="J5779" i="1"/>
  <c r="I5779" i="1"/>
  <c r="L5779" i="1"/>
  <c r="K5779" i="1"/>
  <c r="I5772" i="1"/>
  <c r="K5772" i="1"/>
  <c r="J5772" i="1"/>
  <c r="L5772" i="1"/>
  <c r="L5770" i="1"/>
  <c r="K5770" i="1"/>
  <c r="J5770" i="1"/>
  <c r="I5770" i="1"/>
  <c r="I5783" i="1"/>
  <c r="K5783" i="1"/>
  <c r="L5783" i="1"/>
  <c r="J5783" i="1"/>
  <c r="I5775" i="1"/>
  <c r="L5775" i="1"/>
  <c r="K5775" i="1"/>
  <c r="J5775" i="1"/>
  <c r="A5829" i="1"/>
  <c r="B5805" i="1"/>
  <c r="C5805" i="1"/>
  <c r="J5774" i="1"/>
  <c r="I5774" i="1"/>
  <c r="L5774" i="1"/>
  <c r="K5774" i="1"/>
  <c r="H5783" i="1"/>
  <c r="A5813" i="1"/>
  <c r="B5789" i="1"/>
  <c r="C5789" i="1"/>
  <c r="H5775" i="1"/>
  <c r="A5833" i="1"/>
  <c r="B5809" i="1"/>
  <c r="C5809" i="1"/>
  <c r="J5787" i="1"/>
  <c r="I5787" i="1"/>
  <c r="K5787" i="1"/>
  <c r="L5787" i="1"/>
  <c r="A5830" i="1"/>
  <c r="B5806" i="1"/>
  <c r="C5806" i="1"/>
  <c r="J5780" i="1"/>
  <c r="L5780" i="1"/>
  <c r="K5780" i="1"/>
  <c r="I5780" i="1"/>
  <c r="H5766" i="1"/>
  <c r="A5817" i="1"/>
  <c r="B5793" i="1"/>
  <c r="C5793" i="1"/>
  <c r="I5788" i="1"/>
  <c r="L5788" i="1"/>
  <c r="K5788" i="1"/>
  <c r="J5788" i="1"/>
  <c r="H5779" i="1"/>
  <c r="H5772" i="1"/>
  <c r="A5819" i="1"/>
  <c r="B5795" i="1"/>
  <c r="C5795" i="1"/>
  <c r="H5770" i="1"/>
  <c r="H5778" i="1"/>
  <c r="H5787" i="1"/>
  <c r="H5780" i="1"/>
  <c r="J5767" i="1"/>
  <c r="I5767" i="1"/>
  <c r="L5767" i="1"/>
  <c r="K5767" i="1"/>
  <c r="A5832" i="1"/>
  <c r="B5808" i="1"/>
  <c r="C5808" i="1"/>
  <c r="H5788" i="1"/>
  <c r="I5805" i="1" l="1"/>
  <c r="J5805" i="1"/>
  <c r="L5805" i="1"/>
  <c r="K5805" i="1"/>
  <c r="K5804" i="1"/>
  <c r="J5804" i="1"/>
  <c r="L5804" i="1"/>
  <c r="I5811" i="1"/>
  <c r="J5811" i="1"/>
  <c r="K5811" i="1"/>
  <c r="L5811" i="1"/>
  <c r="A5851" i="1"/>
  <c r="B5827" i="1"/>
  <c r="C5827" i="1"/>
  <c r="J5808" i="1"/>
  <c r="I5808" i="1"/>
  <c r="L5808" i="1"/>
  <c r="K5808" i="1"/>
  <c r="A5843" i="1"/>
  <c r="B5819" i="1"/>
  <c r="C5819" i="1"/>
  <c r="A5841" i="1"/>
  <c r="B5817" i="1"/>
  <c r="C5817" i="1"/>
  <c r="A5854" i="1"/>
  <c r="B5830" i="1"/>
  <c r="C5830" i="1"/>
  <c r="I5809" i="1"/>
  <c r="L5809" i="1"/>
  <c r="K5809" i="1"/>
  <c r="J5809" i="1"/>
  <c r="H5805" i="1"/>
  <c r="A5845" i="1"/>
  <c r="B5821" i="1"/>
  <c r="C5821" i="1"/>
  <c r="A5848" i="1"/>
  <c r="B5824" i="1"/>
  <c r="C5824" i="1"/>
  <c r="A5839" i="1"/>
  <c r="B5815" i="1"/>
  <c r="C5815" i="1"/>
  <c r="A5860" i="1"/>
  <c r="B5836" i="1"/>
  <c r="C5836" i="1"/>
  <c r="H5804" i="1"/>
  <c r="H5811" i="1"/>
  <c r="I5796" i="1"/>
  <c r="J5796" i="1"/>
  <c r="L5796" i="1"/>
  <c r="K5796" i="1"/>
  <c r="A5847" i="1"/>
  <c r="B5823" i="1"/>
  <c r="C5823" i="1"/>
  <c r="H5809" i="1"/>
  <c r="J5801" i="1"/>
  <c r="K5801" i="1"/>
  <c r="I5801" i="1"/>
  <c r="L5801" i="1"/>
  <c r="I5794" i="1"/>
  <c r="J5794" i="1"/>
  <c r="L5794" i="1"/>
  <c r="K5794" i="1"/>
  <c r="H5796" i="1"/>
  <c r="J5789" i="1"/>
  <c r="L5789" i="1"/>
  <c r="I5789" i="1"/>
  <c r="K5789" i="1"/>
  <c r="A5853" i="1"/>
  <c r="B5829" i="1"/>
  <c r="C5829" i="1"/>
  <c r="K5792" i="1"/>
  <c r="L5792" i="1"/>
  <c r="J5792" i="1"/>
  <c r="I5792" i="1"/>
  <c r="H5801" i="1"/>
  <c r="L5810" i="1"/>
  <c r="I5810" i="1"/>
  <c r="J5810" i="1"/>
  <c r="K5810" i="1"/>
  <c r="A5852" i="1"/>
  <c r="B5828" i="1"/>
  <c r="C5828" i="1"/>
  <c r="A5859" i="1"/>
  <c r="B5835" i="1"/>
  <c r="C5835" i="1"/>
  <c r="J5798" i="1"/>
  <c r="I5798" i="1"/>
  <c r="L5798" i="1"/>
  <c r="K5798" i="1"/>
  <c r="H5794" i="1"/>
  <c r="K5790" i="1"/>
  <c r="J5790" i="1"/>
  <c r="I5790" i="1"/>
  <c r="L5790" i="1"/>
  <c r="K5807" i="1"/>
  <c r="J5807" i="1"/>
  <c r="I5807" i="1"/>
  <c r="L5807" i="1"/>
  <c r="A5857" i="1"/>
  <c r="B5833" i="1"/>
  <c r="C5833" i="1"/>
  <c r="H5789" i="1"/>
  <c r="L5802" i="1"/>
  <c r="J5802" i="1"/>
  <c r="I5802" i="1"/>
  <c r="K5802" i="1"/>
  <c r="H5792" i="1"/>
  <c r="H5810" i="1"/>
  <c r="H5798" i="1"/>
  <c r="A5844" i="1"/>
  <c r="B5820" i="1"/>
  <c r="C5820" i="1"/>
  <c r="H5790" i="1"/>
  <c r="H5807" i="1"/>
  <c r="A5856" i="1"/>
  <c r="B5832" i="1"/>
  <c r="C5832" i="1"/>
  <c r="H5802" i="1"/>
  <c r="A5849" i="1"/>
  <c r="B5825" i="1"/>
  <c r="C5825" i="1"/>
  <c r="A5842" i="1"/>
  <c r="B5818" i="1"/>
  <c r="C5818" i="1"/>
  <c r="L5803" i="1"/>
  <c r="K5803" i="1"/>
  <c r="J5803" i="1"/>
  <c r="I5803" i="1"/>
  <c r="J5806" i="1"/>
  <c r="L5806" i="1"/>
  <c r="I5806" i="1"/>
  <c r="K5806" i="1"/>
  <c r="A5837" i="1"/>
  <c r="B5813" i="1"/>
  <c r="C5813" i="1"/>
  <c r="I5797" i="1"/>
  <c r="L5797" i="1"/>
  <c r="K5797" i="1"/>
  <c r="J5797" i="1"/>
  <c r="L5800" i="1"/>
  <c r="I5800" i="1"/>
  <c r="K5800" i="1"/>
  <c r="J5800" i="1"/>
  <c r="A5840" i="1"/>
  <c r="B5816" i="1"/>
  <c r="C5816" i="1"/>
  <c r="A5858" i="1"/>
  <c r="B5834" i="1"/>
  <c r="C5834" i="1"/>
  <c r="K5791" i="1"/>
  <c r="J5791" i="1"/>
  <c r="L5791" i="1"/>
  <c r="I5791" i="1"/>
  <c r="L5812" i="1"/>
  <c r="K5812" i="1"/>
  <c r="I5812" i="1"/>
  <c r="J5812" i="1"/>
  <c r="A5846" i="1"/>
  <c r="B5822" i="1"/>
  <c r="C5822" i="1"/>
  <c r="H5803" i="1"/>
  <c r="A5838" i="1"/>
  <c r="B5814" i="1"/>
  <c r="C5814" i="1"/>
  <c r="L5799" i="1"/>
  <c r="I5799" i="1"/>
  <c r="K5799" i="1"/>
  <c r="J5799" i="1"/>
  <c r="A5855" i="1"/>
  <c r="B5831" i="1"/>
  <c r="C5831" i="1"/>
  <c r="H5808" i="1"/>
  <c r="J5795" i="1"/>
  <c r="L5795" i="1"/>
  <c r="I5795" i="1"/>
  <c r="K5795" i="1"/>
  <c r="J5793" i="1"/>
  <c r="I5793" i="1"/>
  <c r="L5793" i="1"/>
  <c r="K5793" i="1"/>
  <c r="H5795" i="1"/>
  <c r="H5793" i="1"/>
  <c r="H5806" i="1"/>
  <c r="H5797" i="1"/>
  <c r="H5800" i="1"/>
  <c r="A5850" i="1"/>
  <c r="B5826" i="1"/>
  <c r="C5826" i="1"/>
  <c r="H5791" i="1"/>
  <c r="H5812" i="1"/>
  <c r="H5799" i="1"/>
  <c r="A5874" i="1" l="1"/>
  <c r="B5850" i="1"/>
  <c r="C5850" i="1"/>
  <c r="A5862" i="1"/>
  <c r="B5838" i="1"/>
  <c r="C5838" i="1"/>
  <c r="A5882" i="1"/>
  <c r="B5858" i="1"/>
  <c r="C5858" i="1"/>
  <c r="H5813" i="1"/>
  <c r="H5818" i="1"/>
  <c r="K5832" i="1"/>
  <c r="L5832" i="1"/>
  <c r="I5832" i="1"/>
  <c r="J5832" i="1"/>
  <c r="L5833" i="1"/>
  <c r="K5833" i="1"/>
  <c r="I5833" i="1"/>
  <c r="J5833" i="1"/>
  <c r="H5835" i="1"/>
  <c r="A5871" i="1"/>
  <c r="B5847" i="1"/>
  <c r="C5847" i="1"/>
  <c r="K5815" i="1"/>
  <c r="L5815" i="1"/>
  <c r="I5815" i="1"/>
  <c r="J5815" i="1"/>
  <c r="A5872" i="1"/>
  <c r="B5848" i="1"/>
  <c r="C5848" i="1"/>
  <c r="H5830" i="1"/>
  <c r="A5875" i="1"/>
  <c r="B5851" i="1"/>
  <c r="C5851" i="1"/>
  <c r="A5864" i="1"/>
  <c r="B5840" i="1"/>
  <c r="C5840" i="1"/>
  <c r="H5832" i="1"/>
  <c r="H5833" i="1"/>
  <c r="H5815" i="1"/>
  <c r="K5821" i="1"/>
  <c r="L5821" i="1"/>
  <c r="J5821" i="1"/>
  <c r="I5821" i="1"/>
  <c r="K5819" i="1"/>
  <c r="L5819" i="1"/>
  <c r="I5819" i="1"/>
  <c r="J5819" i="1"/>
  <c r="A5861" i="1"/>
  <c r="B5837" i="1"/>
  <c r="C5837" i="1"/>
  <c r="A5866" i="1"/>
  <c r="B5842" i="1"/>
  <c r="C5842" i="1"/>
  <c r="L5825" i="1"/>
  <c r="K5825" i="1"/>
  <c r="J5825" i="1"/>
  <c r="I5825" i="1"/>
  <c r="A5883" i="1"/>
  <c r="B5859" i="1"/>
  <c r="C5859" i="1"/>
  <c r="H5821" i="1"/>
  <c r="A5878" i="1"/>
  <c r="B5854" i="1"/>
  <c r="C5854" i="1"/>
  <c r="H5819" i="1"/>
  <c r="K5822" i="1"/>
  <c r="L5822" i="1"/>
  <c r="J5822" i="1"/>
  <c r="I5822" i="1"/>
  <c r="H5825" i="1"/>
  <c r="A5880" i="1"/>
  <c r="B5856" i="1"/>
  <c r="C5856" i="1"/>
  <c r="A5881" i="1"/>
  <c r="B5857" i="1"/>
  <c r="C5857" i="1"/>
  <c r="L5828" i="1"/>
  <c r="K5828" i="1"/>
  <c r="I5828" i="1"/>
  <c r="J5828" i="1"/>
  <c r="L5836" i="1"/>
  <c r="K5836" i="1"/>
  <c r="I5836" i="1"/>
  <c r="A5863" i="1"/>
  <c r="B5839" i="1"/>
  <c r="C5839" i="1"/>
  <c r="K5831" i="1"/>
  <c r="L5831" i="1"/>
  <c r="I5831" i="1"/>
  <c r="J5831" i="1"/>
  <c r="K5820" i="1"/>
  <c r="L5820" i="1"/>
  <c r="J5820" i="1"/>
  <c r="I5820" i="1"/>
  <c r="H5828" i="1"/>
  <c r="K5829" i="1"/>
  <c r="L5829" i="1"/>
  <c r="J5829" i="1"/>
  <c r="I5829" i="1"/>
  <c r="H5836" i="1"/>
  <c r="A5869" i="1"/>
  <c r="B5845" i="1"/>
  <c r="C5845" i="1"/>
  <c r="L5817" i="1"/>
  <c r="K5817" i="1"/>
  <c r="J5817" i="1"/>
  <c r="I5817" i="1"/>
  <c r="A5867" i="1"/>
  <c r="B5843" i="1"/>
  <c r="C5843" i="1"/>
  <c r="L5826" i="1"/>
  <c r="K5826" i="1"/>
  <c r="I5826" i="1"/>
  <c r="J5826" i="1"/>
  <c r="A5873" i="1"/>
  <c r="B5849" i="1"/>
  <c r="C5849" i="1"/>
  <c r="H5820" i="1"/>
  <c r="H5829" i="1"/>
  <c r="K5823" i="1"/>
  <c r="L5823" i="1"/>
  <c r="J5823" i="1"/>
  <c r="I5823" i="1"/>
  <c r="L5824" i="1"/>
  <c r="K5824" i="1"/>
  <c r="J5824" i="1"/>
  <c r="I5824" i="1"/>
  <c r="H5817" i="1"/>
  <c r="L5827" i="1"/>
  <c r="K5827" i="1"/>
  <c r="I5827" i="1"/>
  <c r="J5827" i="1"/>
  <c r="H5831" i="1"/>
  <c r="L5814" i="1"/>
  <c r="K5814" i="1"/>
  <c r="J5814" i="1"/>
  <c r="I5814" i="1"/>
  <c r="K5834" i="1"/>
  <c r="L5834" i="1"/>
  <c r="I5834" i="1"/>
  <c r="J5834" i="1"/>
  <c r="H5826" i="1"/>
  <c r="H5814" i="1"/>
  <c r="A5870" i="1"/>
  <c r="B5846" i="1"/>
  <c r="C5846" i="1"/>
  <c r="H5834" i="1"/>
  <c r="L5816" i="1"/>
  <c r="K5816" i="1"/>
  <c r="I5816" i="1"/>
  <c r="J5816" i="1"/>
  <c r="A5876" i="1"/>
  <c r="B5852" i="1"/>
  <c r="C5852" i="1"/>
  <c r="H5823" i="1"/>
  <c r="A5884" i="1"/>
  <c r="B5860" i="1"/>
  <c r="C5860" i="1"/>
  <c r="H5824" i="1"/>
  <c r="H5827" i="1"/>
  <c r="H5822" i="1"/>
  <c r="A5879" i="1"/>
  <c r="B5855" i="1"/>
  <c r="C5855" i="1"/>
  <c r="H5816" i="1"/>
  <c r="L5813" i="1"/>
  <c r="K5813" i="1"/>
  <c r="J5813" i="1"/>
  <c r="I5813" i="1"/>
  <c r="L5818" i="1"/>
  <c r="K5818" i="1"/>
  <c r="I5818" i="1"/>
  <c r="J5818" i="1"/>
  <c r="A5868" i="1"/>
  <c r="B5844" i="1"/>
  <c r="C5844" i="1"/>
  <c r="K5835" i="1"/>
  <c r="L5835" i="1"/>
  <c r="I5835" i="1"/>
  <c r="J5835" i="1"/>
  <c r="A5877" i="1"/>
  <c r="B5853" i="1"/>
  <c r="C5853" i="1"/>
  <c r="L5830" i="1"/>
  <c r="K5830" i="1"/>
  <c r="J5830" i="1"/>
  <c r="I5830" i="1"/>
  <c r="A5865" i="1"/>
  <c r="B5841" i="1"/>
  <c r="C5841" i="1"/>
  <c r="A5901" i="1" l="1"/>
  <c r="B5877" i="1"/>
  <c r="C5877" i="1"/>
  <c r="L5852" i="1"/>
  <c r="K5852" i="1"/>
  <c r="J5852" i="1"/>
  <c r="A5894" i="1"/>
  <c r="B5870" i="1"/>
  <c r="C5870" i="1"/>
  <c r="K5849" i="1"/>
  <c r="L5849" i="1"/>
  <c r="J5849" i="1"/>
  <c r="H5843" i="1"/>
  <c r="L5845" i="1"/>
  <c r="J5845" i="1"/>
  <c r="K5845" i="1"/>
  <c r="K5839" i="1"/>
  <c r="L5839" i="1"/>
  <c r="J5839" i="1"/>
  <c r="J5844" i="1"/>
  <c r="K5844" i="1"/>
  <c r="L5844" i="1"/>
  <c r="H5849" i="1"/>
  <c r="H5845" i="1"/>
  <c r="H5839" i="1"/>
  <c r="A5907" i="1"/>
  <c r="B5883" i="1"/>
  <c r="C5883" i="1"/>
  <c r="L5837" i="1"/>
  <c r="K5837" i="1"/>
  <c r="J5837" i="1"/>
  <c r="A5899" i="1"/>
  <c r="B5875" i="1"/>
  <c r="C5875" i="1"/>
  <c r="A5896" i="1"/>
  <c r="B5872" i="1"/>
  <c r="C5872" i="1"/>
  <c r="A5895" i="1"/>
  <c r="B5871" i="1"/>
  <c r="C5871" i="1"/>
  <c r="A5906" i="1"/>
  <c r="B5882" i="1"/>
  <c r="C5882" i="1"/>
  <c r="H5841" i="1"/>
  <c r="A5908" i="1"/>
  <c r="B5884" i="1"/>
  <c r="C5884" i="1"/>
  <c r="H5852" i="1"/>
  <c r="H5844" i="1"/>
  <c r="K5855" i="1"/>
  <c r="L5855" i="1"/>
  <c r="J5855" i="1"/>
  <c r="A5891" i="1"/>
  <c r="B5867" i="1"/>
  <c r="C5867" i="1"/>
  <c r="L5857" i="1"/>
  <c r="J5857" i="1"/>
  <c r="K5857" i="1"/>
  <c r="K5856" i="1"/>
  <c r="L5856" i="1"/>
  <c r="I5856" i="1"/>
  <c r="H5837" i="1"/>
  <c r="L5850" i="1"/>
  <c r="K5850" i="1"/>
  <c r="J5850" i="1"/>
  <c r="I5850" i="1"/>
  <c r="A5897" i="1"/>
  <c r="B5873" i="1"/>
  <c r="C5873" i="1"/>
  <c r="A5893" i="1"/>
  <c r="B5869" i="1"/>
  <c r="C5869" i="1"/>
  <c r="A5887" i="1"/>
  <c r="B5863" i="1"/>
  <c r="C5863" i="1"/>
  <c r="H5857" i="1"/>
  <c r="H5856" i="1"/>
  <c r="L5854" i="1"/>
  <c r="K5854" i="1"/>
  <c r="J5854" i="1"/>
  <c r="H5850" i="1"/>
  <c r="A5892" i="1"/>
  <c r="B5868" i="1"/>
  <c r="C5868" i="1"/>
  <c r="H5854" i="1"/>
  <c r="L5842" i="1"/>
  <c r="K5842" i="1"/>
  <c r="I5842" i="1"/>
  <c r="A5885" i="1"/>
  <c r="B5861" i="1"/>
  <c r="C5861" i="1"/>
  <c r="L5840" i="1"/>
  <c r="I5840" i="1"/>
  <c r="J5840" i="1"/>
  <c r="K5840" i="1"/>
  <c r="K5838" i="1"/>
  <c r="L5838" i="1"/>
  <c r="I5838" i="1"/>
  <c r="H5855" i="1"/>
  <c r="A5900" i="1"/>
  <c r="B5876" i="1"/>
  <c r="C5876" i="1"/>
  <c r="I5846" i="1"/>
  <c r="K5846" i="1"/>
  <c r="L5846" i="1"/>
  <c r="A5905" i="1"/>
  <c r="B5881" i="1"/>
  <c r="C5881" i="1"/>
  <c r="A5904" i="1"/>
  <c r="B5880" i="1"/>
  <c r="C5880" i="1"/>
  <c r="H5842" i="1"/>
  <c r="H5840" i="1"/>
  <c r="H5838" i="1"/>
  <c r="A5898" i="1"/>
  <c r="B5874" i="1"/>
  <c r="C5874" i="1"/>
  <c r="K5853" i="1"/>
  <c r="L5853" i="1"/>
  <c r="J5853" i="1"/>
  <c r="H5853" i="1"/>
  <c r="L5860" i="1"/>
  <c r="K5860" i="1"/>
  <c r="I5860" i="1"/>
  <c r="H5846" i="1"/>
  <c r="A5902" i="1"/>
  <c r="B5878" i="1"/>
  <c r="C5878" i="1"/>
  <c r="L5859" i="1"/>
  <c r="I5859" i="1"/>
  <c r="K5859" i="1"/>
  <c r="L5851" i="1"/>
  <c r="K5851" i="1"/>
  <c r="I5851" i="1"/>
  <c r="L5848" i="1"/>
  <c r="K5848" i="1"/>
  <c r="I5848" i="1"/>
  <c r="L5847" i="1"/>
  <c r="K5847" i="1"/>
  <c r="J5847" i="1"/>
  <c r="L5858" i="1"/>
  <c r="K5858" i="1"/>
  <c r="J5858" i="1"/>
  <c r="K5841" i="1"/>
  <c r="L5841" i="1"/>
  <c r="J5841" i="1"/>
  <c r="A5889" i="1"/>
  <c r="B5865" i="1"/>
  <c r="C5865" i="1"/>
  <c r="A5903" i="1"/>
  <c r="B5879" i="1"/>
  <c r="C5879" i="1"/>
  <c r="H5860" i="1"/>
  <c r="K5843" i="1"/>
  <c r="I5843" i="1"/>
  <c r="L5843" i="1"/>
  <c r="H5859" i="1"/>
  <c r="A5890" i="1"/>
  <c r="B5866" i="1"/>
  <c r="C5866" i="1"/>
  <c r="A5888" i="1"/>
  <c r="B5864" i="1"/>
  <c r="C5864" i="1"/>
  <c r="H5851" i="1"/>
  <c r="H5848" i="1"/>
  <c r="H5847" i="1"/>
  <c r="H5858" i="1"/>
  <c r="A5886" i="1"/>
  <c r="B5862" i="1"/>
  <c r="C5862" i="1"/>
  <c r="H5873" i="1" l="1"/>
  <c r="A5930" i="1"/>
  <c r="B5906" i="1"/>
  <c r="C5906" i="1"/>
  <c r="H5872" i="1"/>
  <c r="H5883" i="1"/>
  <c r="L5877" i="1"/>
  <c r="K5877" i="1"/>
  <c r="J5877" i="1"/>
  <c r="H5865" i="1"/>
  <c r="A5928" i="1"/>
  <c r="B5904" i="1"/>
  <c r="C5904" i="1"/>
  <c r="H5861" i="1"/>
  <c r="L5864" i="1"/>
  <c r="K5864" i="1"/>
  <c r="J5864" i="1"/>
  <c r="A5914" i="1"/>
  <c r="B5890" i="1"/>
  <c r="C5890" i="1"/>
  <c r="K5879" i="1"/>
  <c r="L5879" i="1"/>
  <c r="I5879" i="1"/>
  <c r="A5913" i="1"/>
  <c r="B5889" i="1"/>
  <c r="C5889" i="1"/>
  <c r="H5878" i="1"/>
  <c r="L5881" i="1"/>
  <c r="K5881" i="1"/>
  <c r="J5881" i="1"/>
  <c r="A5916" i="1"/>
  <c r="B5892" i="1"/>
  <c r="C5892" i="1"/>
  <c r="K5869" i="1"/>
  <c r="L5869" i="1"/>
  <c r="J5869" i="1"/>
  <c r="A5932" i="1"/>
  <c r="B5908" i="1"/>
  <c r="C5908" i="1"/>
  <c r="A5918" i="1"/>
  <c r="B5894" i="1"/>
  <c r="C5894" i="1"/>
  <c r="H5877" i="1"/>
  <c r="H5866" i="1"/>
  <c r="H5879" i="1"/>
  <c r="K5874" i="1"/>
  <c r="L5874" i="1"/>
  <c r="I5874" i="1"/>
  <c r="H5881" i="1"/>
  <c r="A5909" i="1"/>
  <c r="B5885" i="1"/>
  <c r="C5885" i="1"/>
  <c r="L5863" i="1"/>
  <c r="K5863" i="1"/>
  <c r="J5863" i="1"/>
  <c r="H5869" i="1"/>
  <c r="A5921" i="1"/>
  <c r="B5897" i="1"/>
  <c r="C5897" i="1"/>
  <c r="K5867" i="1"/>
  <c r="L5867" i="1"/>
  <c r="I5867" i="1"/>
  <c r="A5920" i="1"/>
  <c r="B5896" i="1"/>
  <c r="C5896" i="1"/>
  <c r="A5931" i="1"/>
  <c r="B5907" i="1"/>
  <c r="C5907" i="1"/>
  <c r="H5874" i="1"/>
  <c r="L5876" i="1"/>
  <c r="K5876" i="1"/>
  <c r="I5876" i="1"/>
  <c r="H5863" i="1"/>
  <c r="H5867" i="1"/>
  <c r="K5871" i="1"/>
  <c r="L5871" i="1"/>
  <c r="I5871" i="1"/>
  <c r="L5875" i="1"/>
  <c r="K5875" i="1"/>
  <c r="J5875" i="1"/>
  <c r="A5925" i="1"/>
  <c r="B5901" i="1"/>
  <c r="C5901" i="1"/>
  <c r="L5878" i="1"/>
  <c r="K5878" i="1"/>
  <c r="J5878" i="1"/>
  <c r="H5862" i="1"/>
  <c r="A5912" i="1"/>
  <c r="B5888" i="1"/>
  <c r="C5888" i="1"/>
  <c r="A5927" i="1"/>
  <c r="B5903" i="1"/>
  <c r="C5903" i="1"/>
  <c r="A5929" i="1"/>
  <c r="B5905" i="1"/>
  <c r="C5905" i="1"/>
  <c r="H5876" i="1"/>
  <c r="A5917" i="1"/>
  <c r="B5893" i="1"/>
  <c r="C5893" i="1"/>
  <c r="H5871" i="1"/>
  <c r="H5875" i="1"/>
  <c r="H5864" i="1"/>
  <c r="K5862" i="1"/>
  <c r="L5862" i="1"/>
  <c r="I5862" i="1"/>
  <c r="A5926" i="1"/>
  <c r="B5902" i="1"/>
  <c r="C5902" i="1"/>
  <c r="A5922" i="1"/>
  <c r="B5898" i="1"/>
  <c r="C5898" i="1"/>
  <c r="K5880" i="1"/>
  <c r="L5880" i="1"/>
  <c r="I5880" i="1"/>
  <c r="A5911" i="1"/>
  <c r="B5887" i="1"/>
  <c r="C5887" i="1"/>
  <c r="A5915" i="1"/>
  <c r="B5891" i="1"/>
  <c r="C5891" i="1"/>
  <c r="L5882" i="1"/>
  <c r="K5882" i="1"/>
  <c r="I5882" i="1"/>
  <c r="K5865" i="1"/>
  <c r="L5865" i="1"/>
  <c r="I5865" i="1"/>
  <c r="H5880" i="1"/>
  <c r="A5924" i="1"/>
  <c r="B5900" i="1"/>
  <c r="C5900" i="1"/>
  <c r="K5868" i="1"/>
  <c r="L5868" i="1"/>
  <c r="I5868" i="1"/>
  <c r="L5884" i="1"/>
  <c r="K5884" i="1"/>
  <c r="I5884" i="1"/>
  <c r="H5882" i="1"/>
  <c r="A5919" i="1"/>
  <c r="B5895" i="1"/>
  <c r="C5895" i="1"/>
  <c r="A5923" i="1"/>
  <c r="B5899" i="1"/>
  <c r="C5899" i="1"/>
  <c r="K5870" i="1"/>
  <c r="L5870" i="1"/>
  <c r="J5870" i="1"/>
  <c r="A5910" i="1"/>
  <c r="B5886" i="1"/>
  <c r="C5886" i="1"/>
  <c r="L5866" i="1"/>
  <c r="K5866" i="1"/>
  <c r="I5866" i="1"/>
  <c r="L5861" i="1"/>
  <c r="K5861" i="1"/>
  <c r="J5861" i="1"/>
  <c r="H5868" i="1"/>
  <c r="L5873" i="1"/>
  <c r="K5873" i="1"/>
  <c r="I5873" i="1"/>
  <c r="H5884" i="1"/>
  <c r="K5872" i="1"/>
  <c r="L5872" i="1"/>
  <c r="I5872" i="1"/>
  <c r="L5883" i="1"/>
  <c r="K5883" i="1"/>
  <c r="J5883" i="1"/>
  <c r="H5870" i="1"/>
  <c r="H5886" i="1" l="1"/>
  <c r="A5934" i="1"/>
  <c r="B5910" i="1"/>
  <c r="C5910" i="1"/>
  <c r="K5899" i="1"/>
  <c r="L5899" i="1"/>
  <c r="I5899" i="1"/>
  <c r="A5939" i="1"/>
  <c r="B5915" i="1"/>
  <c r="C5915" i="1"/>
  <c r="A5935" i="1"/>
  <c r="B5911" i="1"/>
  <c r="C5911" i="1"/>
  <c r="H5902" i="1"/>
  <c r="H5893" i="1"/>
  <c r="L5888" i="1"/>
  <c r="K5888" i="1"/>
  <c r="J5888" i="1"/>
  <c r="L5907" i="1"/>
  <c r="K5907" i="1"/>
  <c r="J5907" i="1"/>
  <c r="K5897" i="1"/>
  <c r="L5897" i="1"/>
  <c r="I5897" i="1"/>
  <c r="K5900" i="1"/>
  <c r="L5900" i="1"/>
  <c r="J5900" i="1"/>
  <c r="A5949" i="1"/>
  <c r="B5925" i="1"/>
  <c r="C5925" i="1"/>
  <c r="H5907" i="1"/>
  <c r="H5897" i="1"/>
  <c r="A5940" i="1"/>
  <c r="B5916" i="1"/>
  <c r="C5916" i="1"/>
  <c r="A5954" i="1"/>
  <c r="B5930" i="1"/>
  <c r="C5930" i="1"/>
  <c r="H5888" i="1"/>
  <c r="A5941" i="1"/>
  <c r="B5917" i="1"/>
  <c r="C5917" i="1"/>
  <c r="K5885" i="1"/>
  <c r="L5885" i="1"/>
  <c r="J5885" i="1"/>
  <c r="K5894" i="1"/>
  <c r="L5894" i="1"/>
  <c r="J5894" i="1"/>
  <c r="L5908" i="1"/>
  <c r="J5908" i="1"/>
  <c r="K5908" i="1"/>
  <c r="I5908" i="1"/>
  <c r="K5890" i="1"/>
  <c r="L5890" i="1"/>
  <c r="I5890" i="1"/>
  <c r="K5904" i="1"/>
  <c r="L5904" i="1"/>
  <c r="I5904" i="1"/>
  <c r="H5899" i="1"/>
  <c r="L5898" i="1"/>
  <c r="K5898" i="1"/>
  <c r="I5898" i="1"/>
  <c r="A5950" i="1"/>
  <c r="B5926" i="1"/>
  <c r="C5926" i="1"/>
  <c r="A5947" i="1"/>
  <c r="B5923" i="1"/>
  <c r="C5923" i="1"/>
  <c r="H5898" i="1"/>
  <c r="L5905" i="1"/>
  <c r="K5905" i="1"/>
  <c r="J5905" i="1"/>
  <c r="K5903" i="1"/>
  <c r="L5903" i="1"/>
  <c r="J5903" i="1"/>
  <c r="A5936" i="1"/>
  <c r="B5912" i="1"/>
  <c r="C5912" i="1"/>
  <c r="A5955" i="1"/>
  <c r="B5931" i="1"/>
  <c r="C5931" i="1"/>
  <c r="A5945" i="1"/>
  <c r="B5921" i="1"/>
  <c r="C5921" i="1"/>
  <c r="H5885" i="1"/>
  <c r="H5894" i="1"/>
  <c r="H5908" i="1"/>
  <c r="L5889" i="1"/>
  <c r="K5889" i="1"/>
  <c r="J5889" i="1"/>
  <c r="H5890" i="1"/>
  <c r="H5904" i="1"/>
  <c r="A5943" i="1"/>
  <c r="B5919" i="1"/>
  <c r="C5919" i="1"/>
  <c r="H5900" i="1"/>
  <c r="K5895" i="1"/>
  <c r="L5895" i="1"/>
  <c r="I5895" i="1"/>
  <c r="A5948" i="1"/>
  <c r="B5924" i="1"/>
  <c r="C5924" i="1"/>
  <c r="H5905" i="1"/>
  <c r="H5903" i="1"/>
  <c r="L5896" i="1"/>
  <c r="K5896" i="1"/>
  <c r="I5896" i="1"/>
  <c r="H5889" i="1"/>
  <c r="J5886" i="1"/>
  <c r="K5886" i="1"/>
  <c r="L5886" i="1"/>
  <c r="H5895" i="1"/>
  <c r="L5891" i="1"/>
  <c r="K5891" i="1"/>
  <c r="J5891" i="1"/>
  <c r="K5887" i="1"/>
  <c r="L5887" i="1"/>
  <c r="I5887" i="1"/>
  <c r="A5946" i="1"/>
  <c r="B5922" i="1"/>
  <c r="C5922" i="1"/>
  <c r="H5896" i="1"/>
  <c r="A5933" i="1"/>
  <c r="B5909" i="1"/>
  <c r="C5909" i="1"/>
  <c r="A5942" i="1"/>
  <c r="B5918" i="1"/>
  <c r="C5918" i="1"/>
  <c r="A5956" i="1"/>
  <c r="B5932" i="1"/>
  <c r="C5932" i="1"/>
  <c r="A5938" i="1"/>
  <c r="B5914" i="1"/>
  <c r="C5914" i="1"/>
  <c r="A5952" i="1"/>
  <c r="B5928" i="1"/>
  <c r="C5928" i="1"/>
  <c r="H5891" i="1"/>
  <c r="H5887" i="1"/>
  <c r="A5953" i="1"/>
  <c r="B5929" i="1"/>
  <c r="C5929" i="1"/>
  <c r="A5951" i="1"/>
  <c r="B5927" i="1"/>
  <c r="C5927" i="1"/>
  <c r="L5901" i="1"/>
  <c r="K5901" i="1"/>
  <c r="I5901" i="1"/>
  <c r="L5892" i="1"/>
  <c r="K5892" i="1"/>
  <c r="I5892" i="1"/>
  <c r="A5937" i="1"/>
  <c r="B5913" i="1"/>
  <c r="C5913" i="1"/>
  <c r="K5906" i="1"/>
  <c r="L5906" i="1"/>
  <c r="I5906" i="1"/>
  <c r="K5902" i="1"/>
  <c r="L5902" i="1"/>
  <c r="I5902" i="1"/>
  <c r="K5893" i="1"/>
  <c r="L5893" i="1"/>
  <c r="I5893" i="1"/>
  <c r="H5901" i="1"/>
  <c r="A5944" i="1"/>
  <c r="B5920" i="1"/>
  <c r="C5920" i="1"/>
  <c r="H5892" i="1"/>
  <c r="H5906" i="1"/>
  <c r="A5968" i="1" l="1"/>
  <c r="B5944" i="1"/>
  <c r="C5944" i="1"/>
  <c r="K5913" i="1"/>
  <c r="L5913" i="1"/>
  <c r="I5913" i="1"/>
  <c r="J5913" i="1"/>
  <c r="H5929" i="1"/>
  <c r="I5918" i="1"/>
  <c r="J5918" i="1"/>
  <c r="L5918" i="1"/>
  <c r="K5918" i="1"/>
  <c r="A5971" i="1"/>
  <c r="B5947" i="1"/>
  <c r="C5947" i="1"/>
  <c r="A5974" i="1"/>
  <c r="B5950" i="1"/>
  <c r="C5950" i="1"/>
  <c r="H5930" i="1"/>
  <c r="A5964" i="1"/>
  <c r="B5940" i="1"/>
  <c r="C5940" i="1"/>
  <c r="K5911" i="1"/>
  <c r="J5911" i="1"/>
  <c r="I5911" i="1"/>
  <c r="L5911" i="1"/>
  <c r="H5910" i="1"/>
  <c r="H5913" i="1"/>
  <c r="L5928" i="1"/>
  <c r="K5928" i="1"/>
  <c r="I5928" i="1"/>
  <c r="J5928" i="1"/>
  <c r="A5962" i="1"/>
  <c r="B5938" i="1"/>
  <c r="C5938" i="1"/>
  <c r="H5918" i="1"/>
  <c r="A5957" i="1"/>
  <c r="B5933" i="1"/>
  <c r="C5933" i="1"/>
  <c r="L5921" i="1"/>
  <c r="K5921" i="1"/>
  <c r="J5921" i="1"/>
  <c r="I5921" i="1"/>
  <c r="A5979" i="1"/>
  <c r="B5955" i="1"/>
  <c r="C5955" i="1"/>
  <c r="A5960" i="1"/>
  <c r="B5936" i="1"/>
  <c r="C5936" i="1"/>
  <c r="H5911" i="1"/>
  <c r="H5928" i="1"/>
  <c r="H5921" i="1"/>
  <c r="K5917" i="1"/>
  <c r="I5917" i="1"/>
  <c r="J5917" i="1"/>
  <c r="L5917" i="1"/>
  <c r="A5978" i="1"/>
  <c r="B5954" i="1"/>
  <c r="C5954" i="1"/>
  <c r="J5925" i="1"/>
  <c r="L5925" i="1"/>
  <c r="I5925" i="1"/>
  <c r="K5925" i="1"/>
  <c r="A5958" i="1"/>
  <c r="B5934" i="1"/>
  <c r="C5934" i="1"/>
  <c r="A5961" i="1"/>
  <c r="B5937" i="1"/>
  <c r="C5937" i="1"/>
  <c r="J5927" i="1"/>
  <c r="I5927" i="1"/>
  <c r="K5927" i="1"/>
  <c r="L5927" i="1"/>
  <c r="A5966" i="1"/>
  <c r="B5942" i="1"/>
  <c r="C5942" i="1"/>
  <c r="K5919" i="1"/>
  <c r="I5919" i="1"/>
  <c r="J5919" i="1"/>
  <c r="L5919" i="1"/>
  <c r="H5917" i="1"/>
  <c r="H5925" i="1"/>
  <c r="A5959" i="1"/>
  <c r="B5935" i="1"/>
  <c r="C5935" i="1"/>
  <c r="A5975" i="1"/>
  <c r="B5951" i="1"/>
  <c r="C5951" i="1"/>
  <c r="A5977" i="1"/>
  <c r="B5953" i="1"/>
  <c r="C5953" i="1"/>
  <c r="I5920" i="1"/>
  <c r="J5920" i="1"/>
  <c r="L5920" i="1"/>
  <c r="K5920" i="1"/>
  <c r="L5922" i="1"/>
  <c r="I5922" i="1"/>
  <c r="K5922" i="1"/>
  <c r="J5922" i="1"/>
  <c r="J5924" i="1"/>
  <c r="L5924" i="1"/>
  <c r="I5924" i="1"/>
  <c r="K5924" i="1"/>
  <c r="H5920" i="1"/>
  <c r="H5927" i="1"/>
  <c r="A5976" i="1"/>
  <c r="B5952" i="1"/>
  <c r="C5952" i="1"/>
  <c r="L5932" i="1"/>
  <c r="K5932" i="1"/>
  <c r="I5932" i="1"/>
  <c r="H5922" i="1"/>
  <c r="H5924" i="1"/>
  <c r="H5919" i="1"/>
  <c r="A5969" i="1"/>
  <c r="B5945" i="1"/>
  <c r="C5945" i="1"/>
  <c r="J5915" i="1"/>
  <c r="K5915" i="1"/>
  <c r="I5915" i="1"/>
  <c r="L5915" i="1"/>
  <c r="H5932" i="1"/>
  <c r="I5923" i="1"/>
  <c r="L5923" i="1"/>
  <c r="J5923" i="1"/>
  <c r="K5923" i="1"/>
  <c r="J5926" i="1"/>
  <c r="K5926" i="1"/>
  <c r="L5926" i="1"/>
  <c r="I5926" i="1"/>
  <c r="A5965" i="1"/>
  <c r="B5941" i="1"/>
  <c r="C5941" i="1"/>
  <c r="L5916" i="1"/>
  <c r="I5916" i="1"/>
  <c r="K5916" i="1"/>
  <c r="J5916" i="1"/>
  <c r="A5973" i="1"/>
  <c r="B5949" i="1"/>
  <c r="C5949" i="1"/>
  <c r="H5915" i="1"/>
  <c r="K5914" i="1"/>
  <c r="L5914" i="1"/>
  <c r="J5914" i="1"/>
  <c r="I5914" i="1"/>
  <c r="J5909" i="1"/>
  <c r="K5909" i="1"/>
  <c r="L5909" i="1"/>
  <c r="I5909" i="1"/>
  <c r="A5970" i="1"/>
  <c r="B5946" i="1"/>
  <c r="C5946" i="1"/>
  <c r="A5972" i="1"/>
  <c r="B5948" i="1"/>
  <c r="C5948" i="1"/>
  <c r="A5967" i="1"/>
  <c r="B5943" i="1"/>
  <c r="C5943" i="1"/>
  <c r="J5931" i="1"/>
  <c r="K5931" i="1"/>
  <c r="L5931" i="1"/>
  <c r="K5912" i="1"/>
  <c r="I5912" i="1"/>
  <c r="L5912" i="1"/>
  <c r="H5923" i="1"/>
  <c r="H5926" i="1"/>
  <c r="H5916" i="1"/>
  <c r="I5929" i="1"/>
  <c r="J5929" i="1"/>
  <c r="K5929" i="1"/>
  <c r="L5929" i="1"/>
  <c r="H5914" i="1"/>
  <c r="A5980" i="1"/>
  <c r="B5956" i="1"/>
  <c r="C5956" i="1"/>
  <c r="H5909" i="1"/>
  <c r="H5931" i="1"/>
  <c r="H5912" i="1"/>
  <c r="L5930" i="1"/>
  <c r="J5930" i="1"/>
  <c r="K5930" i="1"/>
  <c r="I5930" i="1"/>
  <c r="A5963" i="1"/>
  <c r="B5939" i="1"/>
  <c r="C5939" i="1"/>
  <c r="L5910" i="1"/>
  <c r="J5910" i="1"/>
  <c r="K5910" i="1"/>
  <c r="A6001" i="1" l="1"/>
  <c r="B5977" i="1"/>
  <c r="C5977" i="1"/>
  <c r="A5990" i="1"/>
  <c r="B5966" i="1"/>
  <c r="C5966" i="1"/>
  <c r="L5955" i="1"/>
  <c r="I5955" i="1"/>
  <c r="J5955" i="1"/>
  <c r="K5955" i="1"/>
  <c r="L5933" i="1"/>
  <c r="K5933" i="1"/>
  <c r="J5933" i="1"/>
  <c r="I5933" i="1"/>
  <c r="A5998" i="1"/>
  <c r="B5974" i="1"/>
  <c r="C5974" i="1"/>
  <c r="I5939" i="1"/>
  <c r="L5939" i="1"/>
  <c r="K5939" i="1"/>
  <c r="A5993" i="1"/>
  <c r="B5969" i="1"/>
  <c r="C5969" i="1"/>
  <c r="L5952" i="1"/>
  <c r="J5952" i="1"/>
  <c r="I5952" i="1"/>
  <c r="K5952" i="1"/>
  <c r="A5985" i="1"/>
  <c r="B5961" i="1"/>
  <c r="C5961" i="1"/>
  <c r="A6002" i="1"/>
  <c r="B5978" i="1"/>
  <c r="C5978" i="1"/>
  <c r="H5955" i="1"/>
  <c r="H5933" i="1"/>
  <c r="A5986" i="1"/>
  <c r="B5962" i="1"/>
  <c r="C5962" i="1"/>
  <c r="I5947" i="1"/>
  <c r="K5947" i="1"/>
  <c r="L5947" i="1"/>
  <c r="J5948" i="1"/>
  <c r="I5948" i="1"/>
  <c r="L5948" i="1"/>
  <c r="K5948" i="1"/>
  <c r="H5939" i="1"/>
  <c r="A6004" i="1"/>
  <c r="B5980" i="1"/>
  <c r="C5980" i="1"/>
  <c r="H5948" i="1"/>
  <c r="A5994" i="1"/>
  <c r="B5970" i="1"/>
  <c r="C5970" i="1"/>
  <c r="H5952" i="1"/>
  <c r="I5935" i="1"/>
  <c r="J5935" i="1"/>
  <c r="L5935" i="1"/>
  <c r="K5935" i="1"/>
  <c r="H5947" i="1"/>
  <c r="K5944" i="1"/>
  <c r="J5944" i="1"/>
  <c r="I5944" i="1"/>
  <c r="L5944" i="1"/>
  <c r="H5935" i="1"/>
  <c r="L5934" i="1"/>
  <c r="I5934" i="1"/>
  <c r="K5934" i="1"/>
  <c r="A6003" i="1"/>
  <c r="B5979" i="1"/>
  <c r="C5979" i="1"/>
  <c r="A5981" i="1"/>
  <c r="B5957" i="1"/>
  <c r="C5957" i="1"/>
  <c r="H5944" i="1"/>
  <c r="H5956" i="1"/>
  <c r="I5949" i="1"/>
  <c r="K5949" i="1"/>
  <c r="L5949" i="1"/>
  <c r="J5949" i="1"/>
  <c r="A5987" i="1"/>
  <c r="B5963" i="1"/>
  <c r="C5963" i="1"/>
  <c r="L5943" i="1"/>
  <c r="I5943" i="1"/>
  <c r="K5943" i="1"/>
  <c r="J5943" i="1"/>
  <c r="A5996" i="1"/>
  <c r="B5972" i="1"/>
  <c r="C5972" i="1"/>
  <c r="H5949" i="1"/>
  <c r="L5941" i="1"/>
  <c r="I5941" i="1"/>
  <c r="K5941" i="1"/>
  <c r="J5941" i="1"/>
  <c r="A6000" i="1"/>
  <c r="B5976" i="1"/>
  <c r="C5976" i="1"/>
  <c r="L5951" i="1"/>
  <c r="I5951" i="1"/>
  <c r="J5951" i="1"/>
  <c r="K5951" i="1"/>
  <c r="H5934" i="1"/>
  <c r="L5936" i="1"/>
  <c r="J5936" i="1"/>
  <c r="K5936" i="1"/>
  <c r="I5936" i="1"/>
  <c r="I5940" i="1"/>
  <c r="L5940" i="1"/>
  <c r="K5940" i="1"/>
  <c r="A5995" i="1"/>
  <c r="B5971" i="1"/>
  <c r="C5971" i="1"/>
  <c r="H5946" i="1"/>
  <c r="H5943" i="1"/>
  <c r="H5941" i="1"/>
  <c r="I5953" i="1"/>
  <c r="K5953" i="1"/>
  <c r="J5953" i="1"/>
  <c r="L5953" i="1"/>
  <c r="H5951" i="1"/>
  <c r="A5983" i="1"/>
  <c r="B5959" i="1"/>
  <c r="C5959" i="1"/>
  <c r="K5942" i="1"/>
  <c r="L5942" i="1"/>
  <c r="I5942" i="1"/>
  <c r="H5936" i="1"/>
  <c r="H5940" i="1"/>
  <c r="K5950" i="1"/>
  <c r="L5950" i="1"/>
  <c r="I5950" i="1"/>
  <c r="A5992" i="1"/>
  <c r="B5968" i="1"/>
  <c r="C5968" i="1"/>
  <c r="A5997" i="1"/>
  <c r="B5973" i="1"/>
  <c r="C5973" i="1"/>
  <c r="L5945" i="1"/>
  <c r="K5945" i="1"/>
  <c r="I5945" i="1"/>
  <c r="J5945" i="1"/>
  <c r="H5953" i="1"/>
  <c r="H5942" i="1"/>
  <c r="K5937" i="1"/>
  <c r="L5937" i="1"/>
  <c r="J5937" i="1"/>
  <c r="I5937" i="1"/>
  <c r="A5982" i="1"/>
  <c r="B5958" i="1"/>
  <c r="C5958" i="1"/>
  <c r="K5954" i="1"/>
  <c r="L5954" i="1"/>
  <c r="J5954" i="1"/>
  <c r="I5954" i="1"/>
  <c r="L5938" i="1"/>
  <c r="I5938" i="1"/>
  <c r="K5938" i="1"/>
  <c r="J5938" i="1"/>
  <c r="H5950" i="1"/>
  <c r="K5956" i="1"/>
  <c r="I5956" i="1"/>
  <c r="L5956" i="1"/>
  <c r="A5991" i="1"/>
  <c r="B5967" i="1"/>
  <c r="C5967" i="1"/>
  <c r="I5946" i="1"/>
  <c r="L5946" i="1"/>
  <c r="K5946" i="1"/>
  <c r="J5946" i="1"/>
  <c r="A5989" i="1"/>
  <c r="B5965" i="1"/>
  <c r="C5965" i="1"/>
  <c r="H5945" i="1"/>
  <c r="A5999" i="1"/>
  <c r="B5975" i="1"/>
  <c r="C5975" i="1"/>
  <c r="H5937" i="1"/>
  <c r="H5954" i="1"/>
  <c r="A5984" i="1"/>
  <c r="B5960" i="1"/>
  <c r="C5960" i="1"/>
  <c r="H5938" i="1"/>
  <c r="A5988" i="1"/>
  <c r="B5964" i="1"/>
  <c r="C5964" i="1"/>
  <c r="A6012" i="1" l="1"/>
  <c r="B5988" i="1"/>
  <c r="C5988" i="1"/>
  <c r="H5975" i="1"/>
  <c r="A6013" i="1"/>
  <c r="B5989" i="1"/>
  <c r="C5989" i="1"/>
  <c r="H5967" i="1"/>
  <c r="J5973" i="1"/>
  <c r="L5973" i="1"/>
  <c r="K5973" i="1"/>
  <c r="I5973" i="1"/>
  <c r="A6016" i="1"/>
  <c r="B5992" i="1"/>
  <c r="C5992" i="1"/>
  <c r="A6023" i="1"/>
  <c r="B5999" i="1"/>
  <c r="C5999" i="1"/>
  <c r="A6015" i="1"/>
  <c r="B5991" i="1"/>
  <c r="C5991" i="1"/>
  <c r="H5958" i="1"/>
  <c r="H5973" i="1"/>
  <c r="A6007" i="1"/>
  <c r="B5983" i="1"/>
  <c r="C5983" i="1"/>
  <c r="A6019" i="1"/>
  <c r="B5995" i="1"/>
  <c r="C5995" i="1"/>
  <c r="I5963" i="1"/>
  <c r="K5963" i="1"/>
  <c r="L5963" i="1"/>
  <c r="J5963" i="1"/>
  <c r="A6027" i="1"/>
  <c r="B6003" i="1"/>
  <c r="C6003" i="1"/>
  <c r="A6010" i="1"/>
  <c r="B5986" i="1"/>
  <c r="C5986" i="1"/>
  <c r="A6026" i="1"/>
  <c r="B6002" i="1"/>
  <c r="C6002" i="1"/>
  <c r="K5977" i="1"/>
  <c r="I5977" i="1"/>
  <c r="J5977" i="1"/>
  <c r="L5977" i="1"/>
  <c r="H5963" i="1"/>
  <c r="K5957" i="1"/>
  <c r="I5957" i="1"/>
  <c r="L5957" i="1"/>
  <c r="J5957" i="1"/>
  <c r="A6017" i="1"/>
  <c r="B5993" i="1"/>
  <c r="C5993" i="1"/>
  <c r="H5977" i="1"/>
  <c r="H5964" i="1"/>
  <c r="I5960" i="1"/>
  <c r="K5960" i="1"/>
  <c r="L5960" i="1"/>
  <c r="J5960" i="1"/>
  <c r="A6021" i="1"/>
  <c r="B5997" i="1"/>
  <c r="C5997" i="1"/>
  <c r="H5957" i="1"/>
  <c r="L5980" i="1"/>
  <c r="K5980" i="1"/>
  <c r="I5961" i="1"/>
  <c r="K5961" i="1"/>
  <c r="L5961" i="1"/>
  <c r="J5961" i="1"/>
  <c r="L5974" i="1"/>
  <c r="K5974" i="1"/>
  <c r="J5974" i="1"/>
  <c r="I5974" i="1"/>
  <c r="A6006" i="1"/>
  <c r="B5982" i="1"/>
  <c r="C5982" i="1"/>
  <c r="K5976" i="1"/>
  <c r="J5976" i="1"/>
  <c r="L5976" i="1"/>
  <c r="I5976" i="1"/>
  <c r="H5960" i="1"/>
  <c r="L5965" i="1"/>
  <c r="K5965" i="1"/>
  <c r="J5965" i="1"/>
  <c r="I5965" i="1"/>
  <c r="H5976" i="1"/>
  <c r="A6011" i="1"/>
  <c r="B5987" i="1"/>
  <c r="C5987" i="1"/>
  <c r="L5970" i="1"/>
  <c r="I5970" i="1"/>
  <c r="K5970" i="1"/>
  <c r="J5970" i="1"/>
  <c r="H5980" i="1"/>
  <c r="H5961" i="1"/>
  <c r="H5974" i="1"/>
  <c r="L5966" i="1"/>
  <c r="K5966" i="1"/>
  <c r="I5966" i="1"/>
  <c r="A6025" i="1"/>
  <c r="B6001" i="1"/>
  <c r="C6001" i="1"/>
  <c r="H5965" i="1"/>
  <c r="J5968" i="1"/>
  <c r="K5968" i="1"/>
  <c r="I5968" i="1"/>
  <c r="L5968" i="1"/>
  <c r="J5972" i="1"/>
  <c r="K5972" i="1"/>
  <c r="I5972" i="1"/>
  <c r="L5972" i="1"/>
  <c r="A6005" i="1"/>
  <c r="B5981" i="1"/>
  <c r="C5981" i="1"/>
  <c r="H5970" i="1"/>
  <c r="H5966" i="1"/>
  <c r="L5967" i="1"/>
  <c r="J5967" i="1"/>
  <c r="K5967" i="1"/>
  <c r="I5967" i="1"/>
  <c r="H5968" i="1"/>
  <c r="J5959" i="1"/>
  <c r="I5959" i="1"/>
  <c r="L5959" i="1"/>
  <c r="K5959" i="1"/>
  <c r="K5971" i="1"/>
  <c r="I5971" i="1"/>
  <c r="L5971" i="1"/>
  <c r="A6024" i="1"/>
  <c r="B6000" i="1"/>
  <c r="C6000" i="1"/>
  <c r="H5972" i="1"/>
  <c r="I5979" i="1"/>
  <c r="J5979" i="1"/>
  <c r="K5979" i="1"/>
  <c r="L5979" i="1"/>
  <c r="A6028" i="1"/>
  <c r="B6004" i="1"/>
  <c r="C6004" i="1"/>
  <c r="K5962" i="1"/>
  <c r="J5962" i="1"/>
  <c r="L5962" i="1"/>
  <c r="I5962" i="1"/>
  <c r="L5978" i="1"/>
  <c r="J5978" i="1"/>
  <c r="K5978" i="1"/>
  <c r="I5978" i="1"/>
  <c r="A6009" i="1"/>
  <c r="B5985" i="1"/>
  <c r="C5985" i="1"/>
  <c r="A6022" i="1"/>
  <c r="B5998" i="1"/>
  <c r="C5998" i="1"/>
  <c r="L5964" i="1"/>
  <c r="J5964" i="1"/>
  <c r="K5964" i="1"/>
  <c r="I5964" i="1"/>
  <c r="H5971" i="1"/>
  <c r="H5979" i="1"/>
  <c r="A6018" i="1"/>
  <c r="B5994" i="1"/>
  <c r="C5994" i="1"/>
  <c r="H5962" i="1"/>
  <c r="H5978" i="1"/>
  <c r="I5969" i="1"/>
  <c r="L5969" i="1"/>
  <c r="K5969" i="1"/>
  <c r="J5969" i="1"/>
  <c r="A6014" i="1"/>
  <c r="B5990" i="1"/>
  <c r="C5990" i="1"/>
  <c r="A6008" i="1"/>
  <c r="B5984" i="1"/>
  <c r="C5984" i="1"/>
  <c r="J5975" i="1"/>
  <c r="L5975" i="1"/>
  <c r="I5975" i="1"/>
  <c r="K5975" i="1"/>
  <c r="H5959" i="1"/>
  <c r="K5958" i="1"/>
  <c r="L5958" i="1"/>
  <c r="I5958" i="1"/>
  <c r="A6020" i="1"/>
  <c r="B5996" i="1"/>
  <c r="C5996" i="1"/>
  <c r="H5969" i="1"/>
  <c r="L5984" i="1" l="1"/>
  <c r="K5984" i="1"/>
  <c r="A6038" i="1"/>
  <c r="B6014" i="1"/>
  <c r="C6014" i="1"/>
  <c r="A6046" i="1"/>
  <c r="B6022" i="1"/>
  <c r="C6022" i="1"/>
  <c r="A6029" i="1"/>
  <c r="B6005" i="1"/>
  <c r="C6005" i="1"/>
  <c r="L5987" i="1"/>
  <c r="K5987" i="1"/>
  <c r="H5982" i="1"/>
  <c r="A6045" i="1"/>
  <c r="B6021" i="1"/>
  <c r="C6021" i="1"/>
  <c r="A6041" i="1"/>
  <c r="B6017" i="1"/>
  <c r="C6017" i="1"/>
  <c r="H5986" i="1"/>
  <c r="K5991" i="1"/>
  <c r="L5991" i="1"/>
  <c r="A6047" i="1"/>
  <c r="B6023" i="1"/>
  <c r="C6023" i="1"/>
  <c r="L5988" i="1"/>
  <c r="K5988" i="1"/>
  <c r="H5990" i="1"/>
  <c r="K5994" i="1"/>
  <c r="L5994" i="1"/>
  <c r="H5998" i="1"/>
  <c r="A6033" i="1"/>
  <c r="B6009" i="1"/>
  <c r="C6009" i="1"/>
  <c r="H5984" i="1"/>
  <c r="A6042" i="1"/>
  <c r="B6018" i="1"/>
  <c r="C6018" i="1"/>
  <c r="L6000" i="1"/>
  <c r="K6000" i="1"/>
  <c r="H5987" i="1"/>
  <c r="A6051" i="1"/>
  <c r="B6027" i="1"/>
  <c r="C6027" i="1"/>
  <c r="A6031" i="1"/>
  <c r="B6007" i="1"/>
  <c r="C6007" i="1"/>
  <c r="H5991" i="1"/>
  <c r="H5988" i="1"/>
  <c r="K6004" i="1"/>
  <c r="L6004" i="1"/>
  <c r="H6000" i="1"/>
  <c r="A6030" i="1"/>
  <c r="B6006" i="1"/>
  <c r="C6006" i="1"/>
  <c r="K6002" i="1"/>
  <c r="L6002" i="1"/>
  <c r="A6034" i="1"/>
  <c r="B6010" i="1"/>
  <c r="C6010" i="1"/>
  <c r="K5995" i="1"/>
  <c r="L5995" i="1"/>
  <c r="L5992" i="1"/>
  <c r="K5992" i="1"/>
  <c r="K5989" i="1"/>
  <c r="L5989" i="1"/>
  <c r="H6004" i="1"/>
  <c r="L6001" i="1"/>
  <c r="K6001" i="1"/>
  <c r="A6035" i="1"/>
  <c r="B6011" i="1"/>
  <c r="C6011" i="1"/>
  <c r="H6002" i="1"/>
  <c r="H5995" i="1"/>
  <c r="A6039" i="1"/>
  <c r="B6015" i="1"/>
  <c r="C6015" i="1"/>
  <c r="H5992" i="1"/>
  <c r="H5989" i="1"/>
  <c r="A6036" i="1"/>
  <c r="B6012" i="1"/>
  <c r="C6012" i="1"/>
  <c r="A6032" i="1"/>
  <c r="B6008" i="1"/>
  <c r="C6008" i="1"/>
  <c r="L5996" i="1"/>
  <c r="K5996" i="1"/>
  <c r="H5985" i="1"/>
  <c r="A6048" i="1"/>
  <c r="B6024" i="1"/>
  <c r="C6024" i="1"/>
  <c r="H6001" i="1"/>
  <c r="K5985" i="1"/>
  <c r="L5985" i="1"/>
  <c r="H5996" i="1"/>
  <c r="L5990" i="1"/>
  <c r="K5990" i="1"/>
  <c r="K5998" i="1"/>
  <c r="L5998" i="1"/>
  <c r="A6052" i="1"/>
  <c r="B6028" i="1"/>
  <c r="C6028" i="1"/>
  <c r="K5981" i="1"/>
  <c r="L5981" i="1"/>
  <c r="K5997" i="1"/>
  <c r="L5997" i="1"/>
  <c r="L5993" i="1"/>
  <c r="K5993" i="1"/>
  <c r="A6050" i="1"/>
  <c r="B6026" i="1"/>
  <c r="C6026" i="1"/>
  <c r="A6043" i="1"/>
  <c r="B6019" i="1"/>
  <c r="C6019" i="1"/>
  <c r="K5999" i="1"/>
  <c r="L5999" i="1"/>
  <c r="A6040" i="1"/>
  <c r="B6016" i="1"/>
  <c r="C6016" i="1"/>
  <c r="A6037" i="1"/>
  <c r="B6013" i="1"/>
  <c r="C6013" i="1"/>
  <c r="H5981" i="1"/>
  <c r="A6049" i="1"/>
  <c r="B6025" i="1"/>
  <c r="C6025" i="1"/>
  <c r="H5997" i="1"/>
  <c r="H5993" i="1"/>
  <c r="L6003" i="1"/>
  <c r="K6003" i="1"/>
  <c r="L5983" i="1"/>
  <c r="K5983" i="1"/>
  <c r="H5999" i="1"/>
  <c r="A6044" i="1"/>
  <c r="B6020" i="1"/>
  <c r="C6020" i="1"/>
  <c r="H5994" i="1"/>
  <c r="L5982" i="1"/>
  <c r="K5982" i="1"/>
  <c r="L5986" i="1"/>
  <c r="K5986" i="1"/>
  <c r="H6003" i="1"/>
  <c r="H5983" i="1"/>
  <c r="H6025" i="1" l="1"/>
  <c r="L6019" i="1"/>
  <c r="K6019" i="1"/>
  <c r="H6026" i="1"/>
  <c r="H6020" i="1"/>
  <c r="L6025" i="1"/>
  <c r="K6025" i="1"/>
  <c r="A6061" i="1"/>
  <c r="B6037" i="1"/>
  <c r="C6037" i="1"/>
  <c r="K6012" i="1"/>
  <c r="L6012" i="1"/>
  <c r="L6007" i="1"/>
  <c r="K6007" i="1"/>
  <c r="H6018" i="1"/>
  <c r="L6006" i="1"/>
  <c r="K6006" i="1"/>
  <c r="H6007" i="1"/>
  <c r="K6009" i="1"/>
  <c r="L6009" i="1"/>
  <c r="A6071" i="1"/>
  <c r="B6047" i="1"/>
  <c r="C6047" i="1"/>
  <c r="A6069" i="1"/>
  <c r="B6045" i="1"/>
  <c r="C6045" i="1"/>
  <c r="L6005" i="1"/>
  <c r="K6005" i="1"/>
  <c r="A6068" i="1"/>
  <c r="B6044" i="1"/>
  <c r="C6044" i="1"/>
  <c r="H6016" i="1"/>
  <c r="H6019" i="1"/>
  <c r="K6028" i="1"/>
  <c r="L6028" i="1"/>
  <c r="H6015" i="1"/>
  <c r="H6006" i="1"/>
  <c r="A6066" i="1"/>
  <c r="B6042" i="1"/>
  <c r="C6042" i="1"/>
  <c r="H6009" i="1"/>
  <c r="L6017" i="1"/>
  <c r="K6017" i="1"/>
  <c r="H6005" i="1"/>
  <c r="K6014" i="1"/>
  <c r="L6014" i="1"/>
  <c r="H6012" i="1"/>
  <c r="K6015" i="1"/>
  <c r="L6015" i="1"/>
  <c r="A6073" i="1"/>
  <c r="B6049" i="1"/>
  <c r="C6049" i="1"/>
  <c r="H6028" i="1"/>
  <c r="A6060" i="1"/>
  <c r="B6036" i="1"/>
  <c r="C6036" i="1"/>
  <c r="A6055" i="1"/>
  <c r="B6031" i="1"/>
  <c r="C6031" i="1"/>
  <c r="H6017" i="1"/>
  <c r="H6014" i="1"/>
  <c r="A6064" i="1"/>
  <c r="B6040" i="1"/>
  <c r="C6040" i="1"/>
  <c r="A6067" i="1"/>
  <c r="B6043" i="1"/>
  <c r="C6043" i="1"/>
  <c r="L6024" i="1"/>
  <c r="K6024" i="1"/>
  <c r="K6008" i="1"/>
  <c r="L6008" i="1"/>
  <c r="A6063" i="1"/>
  <c r="B6039" i="1"/>
  <c r="C6039" i="1"/>
  <c r="K6011" i="1"/>
  <c r="L6011" i="1"/>
  <c r="L6010" i="1"/>
  <c r="K6010" i="1"/>
  <c r="A6054" i="1"/>
  <c r="B6030" i="1"/>
  <c r="C6030" i="1"/>
  <c r="K6027" i="1"/>
  <c r="L6027" i="1"/>
  <c r="A6057" i="1"/>
  <c r="B6033" i="1"/>
  <c r="C6033" i="1"/>
  <c r="A6053" i="1"/>
  <c r="B6029" i="1"/>
  <c r="C6029" i="1"/>
  <c r="K6022" i="1"/>
  <c r="L6022" i="1"/>
  <c r="L6013" i="1"/>
  <c r="K6013" i="1"/>
  <c r="A6076" i="1"/>
  <c r="B6052" i="1"/>
  <c r="C6052" i="1"/>
  <c r="H6024" i="1"/>
  <c r="H6008" i="1"/>
  <c r="H6011" i="1"/>
  <c r="H6010" i="1"/>
  <c r="H6027" i="1"/>
  <c r="A6065" i="1"/>
  <c r="B6041" i="1"/>
  <c r="C6041" i="1"/>
  <c r="H6022" i="1"/>
  <c r="A6062" i="1"/>
  <c r="B6038" i="1"/>
  <c r="C6038" i="1"/>
  <c r="H6013" i="1"/>
  <c r="L6026" i="1"/>
  <c r="K6026" i="1"/>
  <c r="K6023" i="1"/>
  <c r="L6023" i="1"/>
  <c r="K6021" i="1"/>
  <c r="L6021" i="1"/>
  <c r="L6016" i="1"/>
  <c r="K6016" i="1"/>
  <c r="A6074" i="1"/>
  <c r="B6050" i="1"/>
  <c r="C6050" i="1"/>
  <c r="K6020" i="1"/>
  <c r="L6020" i="1"/>
  <c r="A6072" i="1"/>
  <c r="B6048" i="1"/>
  <c r="C6048" i="1"/>
  <c r="A6056" i="1"/>
  <c r="B6032" i="1"/>
  <c r="C6032" i="1"/>
  <c r="A6059" i="1"/>
  <c r="B6035" i="1"/>
  <c r="C6035" i="1"/>
  <c r="A6058" i="1"/>
  <c r="B6034" i="1"/>
  <c r="C6034" i="1"/>
  <c r="A6075" i="1"/>
  <c r="B6051" i="1"/>
  <c r="C6051" i="1"/>
  <c r="L6018" i="1"/>
  <c r="K6018" i="1"/>
  <c r="H6023" i="1"/>
  <c r="H6021" i="1"/>
  <c r="A6070" i="1"/>
  <c r="B6046" i="1"/>
  <c r="C6046" i="1"/>
  <c r="H6034" i="1" l="1"/>
  <c r="A6087" i="1"/>
  <c r="B6063" i="1"/>
  <c r="C6063" i="1"/>
  <c r="L6040" i="1"/>
  <c r="K6040" i="1"/>
  <c r="A6085" i="1"/>
  <c r="B6061" i="1"/>
  <c r="C6061" i="1"/>
  <c r="H6046" i="1"/>
  <c r="A6083" i="1"/>
  <c r="B6059" i="1"/>
  <c r="C6059" i="1"/>
  <c r="K6048" i="1"/>
  <c r="L6048" i="1"/>
  <c r="A6078" i="1"/>
  <c r="B6054" i="1"/>
  <c r="C6054" i="1"/>
  <c r="H6040" i="1"/>
  <c r="L6045" i="1"/>
  <c r="K6045" i="1"/>
  <c r="A6095" i="1"/>
  <c r="B6071" i="1"/>
  <c r="C6071" i="1"/>
  <c r="K6051" i="1"/>
  <c r="L6051" i="1"/>
  <c r="A6082" i="1"/>
  <c r="B6058" i="1"/>
  <c r="C6058" i="1"/>
  <c r="L6050" i="1"/>
  <c r="K6050" i="1"/>
  <c r="L6041" i="1"/>
  <c r="K6041" i="1"/>
  <c r="L6029" i="1"/>
  <c r="K6029" i="1"/>
  <c r="K6033" i="1"/>
  <c r="L6033" i="1"/>
  <c r="K6049" i="1"/>
  <c r="L6049" i="1"/>
  <c r="H6045" i="1"/>
  <c r="A6094" i="1"/>
  <c r="B6070" i="1"/>
  <c r="C6070" i="1"/>
  <c r="H6051" i="1"/>
  <c r="H6050" i="1"/>
  <c r="K6038" i="1"/>
  <c r="L6038" i="1"/>
  <c r="H6041" i="1"/>
  <c r="L6052" i="1"/>
  <c r="K6052" i="1"/>
  <c r="H6029" i="1"/>
  <c r="H6033" i="1"/>
  <c r="A6088" i="1"/>
  <c r="B6064" i="1"/>
  <c r="C6064" i="1"/>
  <c r="L6031" i="1"/>
  <c r="K6031" i="1"/>
  <c r="H6049" i="1"/>
  <c r="L6044" i="1"/>
  <c r="K6044" i="1"/>
  <c r="H6048" i="1"/>
  <c r="K6032" i="1"/>
  <c r="L6032" i="1"/>
  <c r="A6096" i="1"/>
  <c r="B6072" i="1"/>
  <c r="C6072" i="1"/>
  <c r="H6038" i="1"/>
  <c r="H6052" i="1"/>
  <c r="K6043" i="1"/>
  <c r="L6043" i="1"/>
  <c r="H6031" i="1"/>
  <c r="L6036" i="1"/>
  <c r="K6036" i="1"/>
  <c r="L6042" i="1"/>
  <c r="K6042" i="1"/>
  <c r="H6044" i="1"/>
  <c r="A6093" i="1"/>
  <c r="B6069" i="1"/>
  <c r="C6069" i="1"/>
  <c r="A6099" i="1"/>
  <c r="B6075" i="1"/>
  <c r="C6075" i="1"/>
  <c r="H6032" i="1"/>
  <c r="A6098" i="1"/>
  <c r="B6074" i="1"/>
  <c r="C6074" i="1"/>
  <c r="A6089" i="1"/>
  <c r="B6065" i="1"/>
  <c r="C6065" i="1"/>
  <c r="A6077" i="1"/>
  <c r="B6053" i="1"/>
  <c r="C6053" i="1"/>
  <c r="A6081" i="1"/>
  <c r="B6057" i="1"/>
  <c r="C6057" i="1"/>
  <c r="L6039" i="1"/>
  <c r="K6039" i="1"/>
  <c r="H6043" i="1"/>
  <c r="H6036" i="1"/>
  <c r="A6097" i="1"/>
  <c r="B6073" i="1"/>
  <c r="C6073" i="1"/>
  <c r="H6042" i="1"/>
  <c r="L6037" i="1"/>
  <c r="K6037" i="1"/>
  <c r="K6046" i="1"/>
  <c r="L6046" i="1"/>
  <c r="L6035" i="1"/>
  <c r="K6035" i="1"/>
  <c r="A6086" i="1"/>
  <c r="B6062" i="1"/>
  <c r="C6062" i="1"/>
  <c r="A6100" i="1"/>
  <c r="B6076" i="1"/>
  <c r="C6076" i="1"/>
  <c r="K6030" i="1"/>
  <c r="L6030" i="1"/>
  <c r="H6039" i="1"/>
  <c r="A6079" i="1"/>
  <c r="B6055" i="1"/>
  <c r="C6055" i="1"/>
  <c r="A6092" i="1"/>
  <c r="B6068" i="1"/>
  <c r="C6068" i="1"/>
  <c r="K6047" i="1"/>
  <c r="L6047" i="1"/>
  <c r="H6037" i="1"/>
  <c r="K6034" i="1"/>
  <c r="L6034" i="1"/>
  <c r="H6035" i="1"/>
  <c r="A6080" i="1"/>
  <c r="B6056" i="1"/>
  <c r="C6056" i="1"/>
  <c r="H6030" i="1"/>
  <c r="A6091" i="1"/>
  <c r="B6067" i="1"/>
  <c r="C6067" i="1"/>
  <c r="A6084" i="1"/>
  <c r="B6060" i="1"/>
  <c r="C6060" i="1"/>
  <c r="A6090" i="1"/>
  <c r="B6066" i="1"/>
  <c r="C6066" i="1"/>
  <c r="H6047" i="1"/>
  <c r="H6076" i="1" l="1"/>
  <c r="A6110" i="1"/>
  <c r="B6086" i="1"/>
  <c r="C6086" i="1"/>
  <c r="A6114" i="1"/>
  <c r="B6090" i="1"/>
  <c r="C6090" i="1"/>
  <c r="K6067" i="1"/>
  <c r="L6067" i="1"/>
  <c r="H6068" i="1"/>
  <c r="K6073" i="1"/>
  <c r="L6073" i="1"/>
  <c r="L6069" i="1"/>
  <c r="K6069" i="1"/>
  <c r="H6064" i="1"/>
  <c r="H6058" i="1"/>
  <c r="A6111" i="1"/>
  <c r="B6087" i="1"/>
  <c r="C6087" i="1"/>
  <c r="A6108" i="1"/>
  <c r="B6084" i="1"/>
  <c r="C6084" i="1"/>
  <c r="L6068" i="1"/>
  <c r="K6068" i="1"/>
  <c r="A6101" i="1"/>
  <c r="B6077" i="1"/>
  <c r="C6077" i="1"/>
  <c r="L6057" i="1"/>
  <c r="K6057" i="1"/>
  <c r="H6067" i="1"/>
  <c r="K6055" i="1"/>
  <c r="L6055" i="1"/>
  <c r="A6124" i="1"/>
  <c r="B6100" i="1"/>
  <c r="C6100" i="1"/>
  <c r="H6073" i="1"/>
  <c r="H6057" i="1"/>
  <c r="H6069" i="1"/>
  <c r="A6118" i="1"/>
  <c r="B6094" i="1"/>
  <c r="C6094" i="1"/>
  <c r="L6071" i="1"/>
  <c r="K6071" i="1"/>
  <c r="L6056" i="1"/>
  <c r="K6056" i="1"/>
  <c r="A6116" i="1"/>
  <c r="B6092" i="1"/>
  <c r="C6092" i="1"/>
  <c r="H6055" i="1"/>
  <c r="K6074" i="1"/>
  <c r="L6074" i="1"/>
  <c r="L6075" i="1"/>
  <c r="K6075" i="1"/>
  <c r="A6112" i="1"/>
  <c r="B6088" i="1"/>
  <c r="C6088" i="1"/>
  <c r="A6106" i="1"/>
  <c r="B6082" i="1"/>
  <c r="C6082" i="1"/>
  <c r="H6071" i="1"/>
  <c r="K6054" i="1"/>
  <c r="L6054" i="1"/>
  <c r="K6059" i="1"/>
  <c r="L6059" i="1"/>
  <c r="A6115" i="1"/>
  <c r="B6091" i="1"/>
  <c r="C6091" i="1"/>
  <c r="H6056" i="1"/>
  <c r="A6121" i="1"/>
  <c r="B6097" i="1"/>
  <c r="C6097" i="1"/>
  <c r="A6105" i="1"/>
  <c r="B6081" i="1"/>
  <c r="C6081" i="1"/>
  <c r="K6065" i="1"/>
  <c r="L6065" i="1"/>
  <c r="H6074" i="1"/>
  <c r="H6075" i="1"/>
  <c r="A6117" i="1"/>
  <c r="B6093" i="1"/>
  <c r="C6093" i="1"/>
  <c r="L6072" i="1"/>
  <c r="K6072" i="1"/>
  <c r="H6054" i="1"/>
  <c r="H6059" i="1"/>
  <c r="K6061" i="1"/>
  <c r="L6061" i="1"/>
  <c r="L6060" i="1"/>
  <c r="K6060" i="1"/>
  <c r="A6103" i="1"/>
  <c r="B6079" i="1"/>
  <c r="C6079" i="1"/>
  <c r="K6062" i="1"/>
  <c r="L6062" i="1"/>
  <c r="L6053" i="1"/>
  <c r="K6053" i="1"/>
  <c r="H6065" i="1"/>
  <c r="H6072" i="1"/>
  <c r="A6119" i="1"/>
  <c r="B6095" i="1"/>
  <c r="C6095" i="1"/>
  <c r="H6061" i="1"/>
  <c r="K6066" i="1"/>
  <c r="L6066" i="1"/>
  <c r="H6060" i="1"/>
  <c r="A6104" i="1"/>
  <c r="B6080" i="1"/>
  <c r="C6080" i="1"/>
  <c r="H6062" i="1"/>
  <c r="H6053" i="1"/>
  <c r="A6122" i="1"/>
  <c r="B6098" i="1"/>
  <c r="C6098" i="1"/>
  <c r="A6123" i="1"/>
  <c r="B6099" i="1"/>
  <c r="C6099" i="1"/>
  <c r="A6102" i="1"/>
  <c r="B6078" i="1"/>
  <c r="C6078" i="1"/>
  <c r="A6107" i="1"/>
  <c r="B6083" i="1"/>
  <c r="C6083" i="1"/>
  <c r="K6063" i="1"/>
  <c r="L6063" i="1"/>
  <c r="H6066" i="1"/>
  <c r="L6076" i="1"/>
  <c r="K6076" i="1"/>
  <c r="J6076" i="1"/>
  <c r="I6076" i="1"/>
  <c r="A6113" i="1"/>
  <c r="B6089" i="1"/>
  <c r="C6089" i="1"/>
  <c r="A6120" i="1"/>
  <c r="B6096" i="1"/>
  <c r="C6096" i="1"/>
  <c r="L6070" i="1"/>
  <c r="K6070" i="1"/>
  <c r="A6109" i="1"/>
  <c r="B6085" i="1"/>
  <c r="C6085" i="1"/>
  <c r="H6063" i="1"/>
  <c r="L6064" i="1"/>
  <c r="K6064" i="1"/>
  <c r="H6070" i="1"/>
  <c r="K6058" i="1"/>
  <c r="L6058" i="1"/>
  <c r="L6085" i="1" l="1"/>
  <c r="K6085" i="1"/>
  <c r="I6085" i="1"/>
  <c r="J6085" i="1"/>
  <c r="H6096" i="1"/>
  <c r="K6078" i="1"/>
  <c r="L6078" i="1"/>
  <c r="I6078" i="1"/>
  <c r="J6078" i="1"/>
  <c r="H6085" i="1"/>
  <c r="A6137" i="1"/>
  <c r="B6113" i="1"/>
  <c r="C6113" i="1"/>
  <c r="H6078" i="1"/>
  <c r="L6099" i="1"/>
  <c r="K6099" i="1"/>
  <c r="I6099" i="1"/>
  <c r="J6099" i="1"/>
  <c r="A6129" i="1"/>
  <c r="B6105" i="1"/>
  <c r="C6105" i="1"/>
  <c r="K6091" i="1"/>
  <c r="L6091" i="1"/>
  <c r="I6091" i="1"/>
  <c r="J6091" i="1"/>
  <c r="A6136" i="1"/>
  <c r="B6112" i="1"/>
  <c r="C6112" i="1"/>
  <c r="H6077" i="1"/>
  <c r="H6084" i="1"/>
  <c r="A6144" i="1"/>
  <c r="B6120" i="1"/>
  <c r="C6120" i="1"/>
  <c r="H6099" i="1"/>
  <c r="H6091" i="1"/>
  <c r="A6140" i="1"/>
  <c r="B6116" i="1"/>
  <c r="C6116" i="1"/>
  <c r="A6148" i="1"/>
  <c r="B6124" i="1"/>
  <c r="C6124" i="1"/>
  <c r="A6138" i="1"/>
  <c r="B6114" i="1"/>
  <c r="C6114" i="1"/>
  <c r="A6133" i="1"/>
  <c r="B6109" i="1"/>
  <c r="C6109" i="1"/>
  <c r="A6126" i="1"/>
  <c r="B6102" i="1"/>
  <c r="C6102" i="1"/>
  <c r="K6093" i="1"/>
  <c r="L6093" i="1"/>
  <c r="J6093" i="1"/>
  <c r="I6093" i="1"/>
  <c r="K6097" i="1"/>
  <c r="L6097" i="1"/>
  <c r="J6097" i="1"/>
  <c r="I6097" i="1"/>
  <c r="L6094" i="1"/>
  <c r="K6094" i="1"/>
  <c r="I6094" i="1"/>
  <c r="J6094" i="1"/>
  <c r="A6125" i="1"/>
  <c r="B6101" i="1"/>
  <c r="C6101" i="1"/>
  <c r="A6132" i="1"/>
  <c r="B6108" i="1"/>
  <c r="C6108" i="1"/>
  <c r="L6083" i="1"/>
  <c r="K6083" i="1"/>
  <c r="J6083" i="1"/>
  <c r="I6083" i="1"/>
  <c r="A6147" i="1"/>
  <c r="B6123" i="1"/>
  <c r="C6123" i="1"/>
  <c r="K6095" i="1"/>
  <c r="L6095" i="1"/>
  <c r="I6095" i="1"/>
  <c r="J6095" i="1"/>
  <c r="H6093" i="1"/>
  <c r="H6097" i="1"/>
  <c r="A6139" i="1"/>
  <c r="B6115" i="1"/>
  <c r="C6115" i="1"/>
  <c r="L6082" i="1"/>
  <c r="K6082" i="1"/>
  <c r="J6082" i="1"/>
  <c r="I6082" i="1"/>
  <c r="H6094" i="1"/>
  <c r="K6086" i="1"/>
  <c r="L6086" i="1"/>
  <c r="J6086" i="1"/>
  <c r="I6086" i="1"/>
  <c r="H6083" i="1"/>
  <c r="K6098" i="1"/>
  <c r="L6098" i="1"/>
  <c r="I6098" i="1"/>
  <c r="J6098" i="1"/>
  <c r="L6080" i="1"/>
  <c r="K6080" i="1"/>
  <c r="J6080" i="1"/>
  <c r="I6080" i="1"/>
  <c r="H6095" i="1"/>
  <c r="L6079" i="1"/>
  <c r="K6079" i="1"/>
  <c r="J6079" i="1"/>
  <c r="I6079" i="1"/>
  <c r="H6082" i="1"/>
  <c r="K6087" i="1"/>
  <c r="L6087" i="1"/>
  <c r="I6087" i="1"/>
  <c r="J6087" i="1"/>
  <c r="H6086" i="1"/>
  <c r="H6098" i="1"/>
  <c r="H6080" i="1"/>
  <c r="H6079" i="1"/>
  <c r="A6141" i="1"/>
  <c r="B6117" i="1"/>
  <c r="C6117" i="1"/>
  <c r="K6081" i="1"/>
  <c r="L6081" i="1"/>
  <c r="J6081" i="1"/>
  <c r="I6081" i="1"/>
  <c r="A6145" i="1"/>
  <c r="B6121" i="1"/>
  <c r="C6121" i="1"/>
  <c r="L6088" i="1"/>
  <c r="K6088" i="1"/>
  <c r="J6088" i="1"/>
  <c r="I6088" i="1"/>
  <c r="A6142" i="1"/>
  <c r="B6118" i="1"/>
  <c r="C6118" i="1"/>
  <c r="H6087" i="1"/>
  <c r="L6089" i="1"/>
  <c r="K6089" i="1"/>
  <c r="J6089" i="1"/>
  <c r="I6089" i="1"/>
  <c r="L6096" i="1"/>
  <c r="K6096" i="1"/>
  <c r="J6096" i="1"/>
  <c r="I6096" i="1"/>
  <c r="H6089" i="1"/>
  <c r="A6131" i="1"/>
  <c r="B6107" i="1"/>
  <c r="C6107" i="1"/>
  <c r="A6143" i="1"/>
  <c r="B6119" i="1"/>
  <c r="C6119" i="1"/>
  <c r="H6081" i="1"/>
  <c r="A6130" i="1"/>
  <c r="B6106" i="1"/>
  <c r="C6106" i="1"/>
  <c r="H6088" i="1"/>
  <c r="L6092" i="1"/>
  <c r="K6092" i="1"/>
  <c r="I6092" i="1"/>
  <c r="J6092" i="1"/>
  <c r="I6100" i="1"/>
  <c r="K6100" i="1"/>
  <c r="L6100" i="1"/>
  <c r="J6100" i="1"/>
  <c r="K6090" i="1"/>
  <c r="L6090" i="1"/>
  <c r="J6090" i="1"/>
  <c r="I6090" i="1"/>
  <c r="A6134" i="1"/>
  <c r="B6110" i="1"/>
  <c r="C6110" i="1"/>
  <c r="A6146" i="1"/>
  <c r="B6122" i="1"/>
  <c r="C6122" i="1"/>
  <c r="A6128" i="1"/>
  <c r="B6104" i="1"/>
  <c r="C6104" i="1"/>
  <c r="A6127" i="1"/>
  <c r="B6103" i="1"/>
  <c r="C6103" i="1"/>
  <c r="H6092" i="1"/>
  <c r="H6100" i="1"/>
  <c r="K6077" i="1"/>
  <c r="L6077" i="1"/>
  <c r="J6077" i="1"/>
  <c r="I6077" i="1"/>
  <c r="K6084" i="1"/>
  <c r="L6084" i="1"/>
  <c r="J6084" i="1"/>
  <c r="I6084" i="1"/>
  <c r="A6135" i="1"/>
  <c r="B6111" i="1"/>
  <c r="C6111" i="1"/>
  <c r="H6090" i="1"/>
  <c r="L6122" i="1" l="1"/>
  <c r="K6122" i="1"/>
  <c r="I6122" i="1"/>
  <c r="J6122" i="1"/>
  <c r="H6106" i="1"/>
  <c r="K6121" i="1"/>
  <c r="L6121" i="1"/>
  <c r="J6121" i="1"/>
  <c r="I6117" i="1"/>
  <c r="K6117" i="1"/>
  <c r="L6117" i="1"/>
  <c r="J6117" i="1"/>
  <c r="H6123" i="1"/>
  <c r="A6150" i="1"/>
  <c r="B6126" i="1"/>
  <c r="C6126" i="1"/>
  <c r="I6124" i="1"/>
  <c r="K6124" i="1"/>
  <c r="L6124" i="1"/>
  <c r="J6124" i="1"/>
  <c r="K6105" i="1"/>
  <c r="L6105" i="1"/>
  <c r="I6105" i="1"/>
  <c r="J6105" i="1"/>
  <c r="A6161" i="1"/>
  <c r="B6137" i="1"/>
  <c r="C6137" i="1"/>
  <c r="H6111" i="1"/>
  <c r="A6159" i="1"/>
  <c r="B6135" i="1"/>
  <c r="C6135" i="1"/>
  <c r="K6107" i="1"/>
  <c r="L6107" i="1"/>
  <c r="J6107" i="1"/>
  <c r="I6107" i="1"/>
  <c r="H6121" i="1"/>
  <c r="H6117" i="1"/>
  <c r="A6156" i="1"/>
  <c r="B6132" i="1"/>
  <c r="C6132" i="1"/>
  <c r="A6157" i="1"/>
  <c r="B6133" i="1"/>
  <c r="C6133" i="1"/>
  <c r="H6124" i="1"/>
  <c r="A6164" i="1"/>
  <c r="B6140" i="1"/>
  <c r="C6140" i="1"/>
  <c r="A6160" i="1"/>
  <c r="B6136" i="1"/>
  <c r="C6136" i="1"/>
  <c r="H6105" i="1"/>
  <c r="A6151" i="1"/>
  <c r="B6127" i="1"/>
  <c r="C6127" i="1"/>
  <c r="H6122" i="1"/>
  <c r="A6154" i="1"/>
  <c r="B6130" i="1"/>
  <c r="C6130" i="1"/>
  <c r="H6107" i="1"/>
  <c r="A6171" i="1"/>
  <c r="B6147" i="1"/>
  <c r="C6147" i="1"/>
  <c r="L6101" i="1"/>
  <c r="J6101" i="1"/>
  <c r="I6101" i="1"/>
  <c r="K6101" i="1"/>
  <c r="L6119" i="1"/>
  <c r="K6119" i="1"/>
  <c r="I6119" i="1"/>
  <c r="A6155" i="1"/>
  <c r="B6131" i="1"/>
  <c r="C6131" i="1"/>
  <c r="H6118" i="1"/>
  <c r="L6111" i="1"/>
  <c r="K6111" i="1"/>
  <c r="I6111" i="1"/>
  <c r="J6111" i="1"/>
  <c r="I6104" i="1"/>
  <c r="J6104" i="1"/>
  <c r="L6104" i="1"/>
  <c r="K6104" i="1"/>
  <c r="A6170" i="1"/>
  <c r="B6146" i="1"/>
  <c r="C6146" i="1"/>
  <c r="I6118" i="1"/>
  <c r="J6118" i="1"/>
  <c r="K6118" i="1"/>
  <c r="L6118" i="1"/>
  <c r="A6169" i="1"/>
  <c r="B6145" i="1"/>
  <c r="C6145" i="1"/>
  <c r="A6165" i="1"/>
  <c r="B6141" i="1"/>
  <c r="C6141" i="1"/>
  <c r="L6115" i="1"/>
  <c r="K6115" i="1"/>
  <c r="J6115" i="1"/>
  <c r="H6101" i="1"/>
  <c r="L6114" i="1"/>
  <c r="J6114" i="1"/>
  <c r="I6114" i="1"/>
  <c r="K6114" i="1"/>
  <c r="A6172" i="1"/>
  <c r="B6148" i="1"/>
  <c r="C6148" i="1"/>
  <c r="A6153" i="1"/>
  <c r="B6129" i="1"/>
  <c r="C6129" i="1"/>
  <c r="H6115" i="1"/>
  <c r="H6114" i="1"/>
  <c r="L6120" i="1"/>
  <c r="K6120" i="1"/>
  <c r="J6120" i="1"/>
  <c r="H6104" i="1"/>
  <c r="L6110" i="1"/>
  <c r="K6110" i="1"/>
  <c r="J6110" i="1"/>
  <c r="H6119" i="1"/>
  <c r="A6149" i="1"/>
  <c r="B6125" i="1"/>
  <c r="C6125" i="1"/>
  <c r="J6102" i="1"/>
  <c r="I6102" i="1"/>
  <c r="L6102" i="1"/>
  <c r="K6102" i="1"/>
  <c r="H6120" i="1"/>
  <c r="K6113" i="1"/>
  <c r="L6113" i="1"/>
  <c r="I6113" i="1"/>
  <c r="J6113" i="1"/>
  <c r="I6103" i="1"/>
  <c r="L6103" i="1"/>
  <c r="K6103" i="1"/>
  <c r="A6152" i="1"/>
  <c r="B6128" i="1"/>
  <c r="C6128" i="1"/>
  <c r="A6166" i="1"/>
  <c r="B6142" i="1"/>
  <c r="C6142" i="1"/>
  <c r="A6163" i="1"/>
  <c r="B6139" i="1"/>
  <c r="C6139" i="1"/>
  <c r="I6108" i="1"/>
  <c r="K6108" i="1"/>
  <c r="L6108" i="1"/>
  <c r="H6102" i="1"/>
  <c r="I6109" i="1"/>
  <c r="J6109" i="1"/>
  <c r="K6109" i="1"/>
  <c r="L6109" i="1"/>
  <c r="A6162" i="1"/>
  <c r="B6138" i="1"/>
  <c r="C6138" i="1"/>
  <c r="K6116" i="1"/>
  <c r="L6116" i="1"/>
  <c r="J6116" i="1"/>
  <c r="I6116" i="1"/>
  <c r="L6112" i="1"/>
  <c r="K6112" i="1"/>
  <c r="I6112" i="1"/>
  <c r="J6112" i="1"/>
  <c r="H6113" i="1"/>
  <c r="H6110" i="1"/>
  <c r="H6103" i="1"/>
  <c r="A6158" i="1"/>
  <c r="B6134" i="1"/>
  <c r="C6134" i="1"/>
  <c r="J6106" i="1"/>
  <c r="L6106" i="1"/>
  <c r="K6106" i="1"/>
  <c r="I6106" i="1"/>
  <c r="A6167" i="1"/>
  <c r="B6143" i="1"/>
  <c r="C6143" i="1"/>
  <c r="L6123" i="1"/>
  <c r="K6123" i="1"/>
  <c r="J6123" i="1"/>
  <c r="H6108" i="1"/>
  <c r="H6109" i="1"/>
  <c r="H6116" i="1"/>
  <c r="A6168" i="1"/>
  <c r="B6144" i="1"/>
  <c r="C6144" i="1"/>
  <c r="H6112" i="1"/>
  <c r="H6138" i="1" l="1"/>
  <c r="H6139" i="1"/>
  <c r="L6142" i="1"/>
  <c r="J6142" i="1"/>
  <c r="K6142" i="1"/>
  <c r="I6142" i="1"/>
  <c r="A6176" i="1"/>
  <c r="B6152" i="1"/>
  <c r="C6152" i="1"/>
  <c r="H6142" i="1"/>
  <c r="H6148" i="1"/>
  <c r="A6195" i="1"/>
  <c r="B6171" i="1"/>
  <c r="C6171" i="1"/>
  <c r="A6178" i="1"/>
  <c r="B6154" i="1"/>
  <c r="C6154" i="1"/>
  <c r="H6140" i="1"/>
  <c r="A6181" i="1"/>
  <c r="B6157" i="1"/>
  <c r="C6157" i="1"/>
  <c r="H6126" i="1"/>
  <c r="H6144" i="1"/>
  <c r="A6186" i="1"/>
  <c r="B6162" i="1"/>
  <c r="C6162" i="1"/>
  <c r="A6187" i="1"/>
  <c r="B6163" i="1"/>
  <c r="C6163" i="1"/>
  <c r="A6173" i="1"/>
  <c r="B6149" i="1"/>
  <c r="C6149" i="1"/>
  <c r="L6129" i="1"/>
  <c r="J6129" i="1"/>
  <c r="I6129" i="1"/>
  <c r="K6129" i="1"/>
  <c r="A6189" i="1"/>
  <c r="B6165" i="1"/>
  <c r="C6165" i="1"/>
  <c r="I6146" i="1"/>
  <c r="L6146" i="1"/>
  <c r="J6146" i="1"/>
  <c r="K6146" i="1"/>
  <c r="K6136" i="1"/>
  <c r="J6136" i="1"/>
  <c r="L6136" i="1"/>
  <c r="I6136" i="1"/>
  <c r="A6185" i="1"/>
  <c r="B6161" i="1"/>
  <c r="C6161" i="1"/>
  <c r="L6139" i="1"/>
  <c r="I6139" i="1"/>
  <c r="K6139" i="1"/>
  <c r="I6125" i="1"/>
  <c r="L6125" i="1"/>
  <c r="K6125" i="1"/>
  <c r="J6125" i="1"/>
  <c r="A6190" i="1"/>
  <c r="B6166" i="1"/>
  <c r="C6166" i="1"/>
  <c r="H6129" i="1"/>
  <c r="A6196" i="1"/>
  <c r="B6172" i="1"/>
  <c r="C6172" i="1"/>
  <c r="I6145" i="1"/>
  <c r="L6145" i="1"/>
  <c r="J6145" i="1"/>
  <c r="K6145" i="1"/>
  <c r="H6146" i="1"/>
  <c r="H6136" i="1"/>
  <c r="A6188" i="1"/>
  <c r="B6164" i="1"/>
  <c r="C6164" i="1"/>
  <c r="A6174" i="1"/>
  <c r="B6150" i="1"/>
  <c r="C6150" i="1"/>
  <c r="A6182" i="1"/>
  <c r="B6158" i="1"/>
  <c r="C6158" i="1"/>
  <c r="K6138" i="1"/>
  <c r="L6138" i="1"/>
  <c r="J6138" i="1"/>
  <c r="I6138" i="1"/>
  <c r="H6143" i="1"/>
  <c r="I6134" i="1"/>
  <c r="J6134" i="1"/>
  <c r="L6134" i="1"/>
  <c r="K6134" i="1"/>
  <c r="H6145" i="1"/>
  <c r="I6144" i="1"/>
  <c r="J6144" i="1"/>
  <c r="K6144" i="1"/>
  <c r="L6144" i="1"/>
  <c r="I6128" i="1"/>
  <c r="K6128" i="1"/>
  <c r="J6128" i="1"/>
  <c r="L6128" i="1"/>
  <c r="A6177" i="1"/>
  <c r="B6153" i="1"/>
  <c r="C6153" i="1"/>
  <c r="A6194" i="1"/>
  <c r="B6170" i="1"/>
  <c r="C6170" i="1"/>
  <c r="J6131" i="1"/>
  <c r="L6131" i="1"/>
  <c r="I6131" i="1"/>
  <c r="K6131" i="1"/>
  <c r="L6127" i="1"/>
  <c r="K6127" i="1"/>
  <c r="I6127" i="1"/>
  <c r="J6127" i="1"/>
  <c r="A6184" i="1"/>
  <c r="B6160" i="1"/>
  <c r="C6160" i="1"/>
  <c r="L6132" i="1"/>
  <c r="J6132" i="1"/>
  <c r="K6132" i="1"/>
  <c r="I6135" i="1"/>
  <c r="K6135" i="1"/>
  <c r="L6135" i="1"/>
  <c r="J6135" i="1"/>
  <c r="A6192" i="1"/>
  <c r="B6168" i="1"/>
  <c r="C6168" i="1"/>
  <c r="J6143" i="1"/>
  <c r="L6143" i="1"/>
  <c r="K6143" i="1"/>
  <c r="I6143" i="1"/>
  <c r="H6134" i="1"/>
  <c r="A6191" i="1"/>
  <c r="B6167" i="1"/>
  <c r="C6167" i="1"/>
  <c r="H6128" i="1"/>
  <c r="A6193" i="1"/>
  <c r="B6169" i="1"/>
  <c r="C6169" i="1"/>
  <c r="H6131" i="1"/>
  <c r="L6147" i="1"/>
  <c r="J6147" i="1"/>
  <c r="K6147" i="1"/>
  <c r="I6147" i="1"/>
  <c r="J6130" i="1"/>
  <c r="L6130" i="1"/>
  <c r="I6130" i="1"/>
  <c r="K6130" i="1"/>
  <c r="H6127" i="1"/>
  <c r="K6133" i="1"/>
  <c r="I6133" i="1"/>
  <c r="L6133" i="1"/>
  <c r="J6133" i="1"/>
  <c r="H6132" i="1"/>
  <c r="H6135" i="1"/>
  <c r="I6141" i="1"/>
  <c r="L6141" i="1"/>
  <c r="J6141" i="1"/>
  <c r="K6141" i="1"/>
  <c r="H6147" i="1"/>
  <c r="H6130" i="1"/>
  <c r="H6133" i="1"/>
  <c r="I6137" i="1"/>
  <c r="L6137" i="1"/>
  <c r="J6137" i="1"/>
  <c r="K6137" i="1"/>
  <c r="H6125" i="1"/>
  <c r="L6148" i="1"/>
  <c r="K6148" i="1"/>
  <c r="H6141" i="1"/>
  <c r="A6179" i="1"/>
  <c r="B6155" i="1"/>
  <c r="C6155" i="1"/>
  <c r="A6175" i="1"/>
  <c r="B6151" i="1"/>
  <c r="C6151" i="1"/>
  <c r="I6140" i="1"/>
  <c r="L6140" i="1"/>
  <c r="K6140" i="1"/>
  <c r="J6140" i="1"/>
  <c r="A6180" i="1"/>
  <c r="B6156" i="1"/>
  <c r="C6156" i="1"/>
  <c r="A6183" i="1"/>
  <c r="B6159" i="1"/>
  <c r="C6159" i="1"/>
  <c r="H6137" i="1"/>
  <c r="J6126" i="1"/>
  <c r="L6126" i="1"/>
  <c r="K6126" i="1"/>
  <c r="I6126" i="1"/>
  <c r="H6155" i="1" l="1"/>
  <c r="H6156" i="1"/>
  <c r="L6151" i="1"/>
  <c r="K6151" i="1"/>
  <c r="A6203" i="1"/>
  <c r="B6179" i="1"/>
  <c r="C6179" i="1"/>
  <c r="A6207" i="1"/>
  <c r="B6183" i="1"/>
  <c r="C6183" i="1"/>
  <c r="L6168" i="1"/>
  <c r="K6168" i="1"/>
  <c r="L6160" i="1"/>
  <c r="K6160" i="1"/>
  <c r="L6170" i="1"/>
  <c r="K6170" i="1"/>
  <c r="H6153" i="1"/>
  <c r="H6158" i="1"/>
  <c r="A6198" i="1"/>
  <c r="B6174" i="1"/>
  <c r="C6174" i="1"/>
  <c r="H6161" i="1"/>
  <c r="H6165" i="1"/>
  <c r="A6197" i="1"/>
  <c r="B6173" i="1"/>
  <c r="C6173" i="1"/>
  <c r="A6205" i="1"/>
  <c r="B6181" i="1"/>
  <c r="C6181" i="1"/>
  <c r="L6171" i="1"/>
  <c r="K6171" i="1"/>
  <c r="A6199" i="1"/>
  <c r="B6175" i="1"/>
  <c r="C6175" i="1"/>
  <c r="L6155" i="1"/>
  <c r="K6155" i="1"/>
  <c r="L6167" i="1"/>
  <c r="K6167" i="1"/>
  <c r="H6168" i="1"/>
  <c r="H6160" i="1"/>
  <c r="H6170" i="1"/>
  <c r="A6220" i="1"/>
  <c r="B6196" i="1"/>
  <c r="C6196" i="1"/>
  <c r="L6162" i="1"/>
  <c r="K6162" i="1"/>
  <c r="H6171" i="1"/>
  <c r="A6201" i="1"/>
  <c r="B6177" i="1"/>
  <c r="C6177" i="1"/>
  <c r="A6206" i="1"/>
  <c r="B6182" i="1"/>
  <c r="C6182" i="1"/>
  <c r="A6209" i="1"/>
  <c r="B6185" i="1"/>
  <c r="C6185" i="1"/>
  <c r="A6213" i="1"/>
  <c r="B6189" i="1"/>
  <c r="C6189" i="1"/>
  <c r="H6162" i="1"/>
  <c r="K6152" i="1"/>
  <c r="L6152" i="1"/>
  <c r="K6169" i="1"/>
  <c r="L6169" i="1"/>
  <c r="A6216" i="1"/>
  <c r="B6192" i="1"/>
  <c r="C6192" i="1"/>
  <c r="A6208" i="1"/>
  <c r="B6184" i="1"/>
  <c r="C6184" i="1"/>
  <c r="A6218" i="1"/>
  <c r="B6194" i="1"/>
  <c r="C6194" i="1"/>
  <c r="K6166" i="1"/>
  <c r="L6166" i="1"/>
  <c r="A6219" i="1"/>
  <c r="B6195" i="1"/>
  <c r="C6195" i="1"/>
  <c r="H6152" i="1"/>
  <c r="H6169" i="1"/>
  <c r="A6215" i="1"/>
  <c r="B6191" i="1"/>
  <c r="C6191" i="1"/>
  <c r="L6164" i="1"/>
  <c r="K6164" i="1"/>
  <c r="H6166" i="1"/>
  <c r="K6163" i="1"/>
  <c r="L6163" i="1"/>
  <c r="A6210" i="1"/>
  <c r="B6186" i="1"/>
  <c r="C6186" i="1"/>
  <c r="L6154" i="1"/>
  <c r="K6154" i="1"/>
  <c r="L6159" i="1"/>
  <c r="K6159" i="1"/>
  <c r="H6151" i="1"/>
  <c r="L6150" i="1"/>
  <c r="K6150" i="1"/>
  <c r="H6164" i="1"/>
  <c r="L6149" i="1"/>
  <c r="K6149" i="1"/>
  <c r="H6163" i="1"/>
  <c r="L6157" i="1"/>
  <c r="K6157" i="1"/>
  <c r="H6154" i="1"/>
  <c r="A6200" i="1"/>
  <c r="B6176" i="1"/>
  <c r="C6176" i="1"/>
  <c r="K6156" i="1"/>
  <c r="L6156" i="1"/>
  <c r="A6217" i="1"/>
  <c r="B6193" i="1"/>
  <c r="C6193" i="1"/>
  <c r="H6150" i="1"/>
  <c r="J6172" i="1"/>
  <c r="K6172" i="1"/>
  <c r="L6172" i="1"/>
  <c r="A6214" i="1"/>
  <c r="B6190" i="1"/>
  <c r="C6190" i="1"/>
  <c r="H6149" i="1"/>
  <c r="H6157" i="1"/>
  <c r="H6167" i="1"/>
  <c r="H6159" i="1"/>
  <c r="A6204" i="1"/>
  <c r="B6180" i="1"/>
  <c r="C6180" i="1"/>
  <c r="K6153" i="1"/>
  <c r="L6153" i="1"/>
  <c r="L6158" i="1"/>
  <c r="K6158" i="1"/>
  <c r="A6212" i="1"/>
  <c r="B6188" i="1"/>
  <c r="C6188" i="1"/>
  <c r="H6172" i="1"/>
  <c r="K6161" i="1"/>
  <c r="L6161" i="1"/>
  <c r="L6165" i="1"/>
  <c r="K6165" i="1"/>
  <c r="A6211" i="1"/>
  <c r="B6187" i="1"/>
  <c r="C6187" i="1"/>
  <c r="A6202" i="1"/>
  <c r="B6178" i="1"/>
  <c r="C6178" i="1"/>
  <c r="I6191" i="1" l="1"/>
  <c r="J6191" i="1"/>
  <c r="K6191" i="1"/>
  <c r="L6191" i="1"/>
  <c r="H6184" i="1"/>
  <c r="L6185" i="1"/>
  <c r="J6185" i="1"/>
  <c r="I6185" i="1"/>
  <c r="K6185" i="1"/>
  <c r="H6175" i="1"/>
  <c r="H6181" i="1"/>
  <c r="A6241" i="1"/>
  <c r="B6217" i="1"/>
  <c r="C6217" i="1"/>
  <c r="I6176" i="1"/>
  <c r="L6176" i="1"/>
  <c r="K6176" i="1"/>
  <c r="H6185" i="1"/>
  <c r="K6196" i="1"/>
  <c r="L6196" i="1"/>
  <c r="A6222" i="1"/>
  <c r="B6198" i="1"/>
  <c r="C6198" i="1"/>
  <c r="H6178" i="1"/>
  <c r="A6236" i="1"/>
  <c r="B6212" i="1"/>
  <c r="C6212" i="1"/>
  <c r="H6191" i="1"/>
  <c r="H6190" i="1"/>
  <c r="H6176" i="1"/>
  <c r="J6186" i="1"/>
  <c r="I6186" i="1"/>
  <c r="L6186" i="1"/>
  <c r="K6186" i="1"/>
  <c r="K6194" i="1"/>
  <c r="I6194" i="1"/>
  <c r="J6194" i="1"/>
  <c r="L6194" i="1"/>
  <c r="A6232" i="1"/>
  <c r="B6208" i="1"/>
  <c r="C6208" i="1"/>
  <c r="J6182" i="1"/>
  <c r="I6182" i="1"/>
  <c r="L6182" i="1"/>
  <c r="K6182" i="1"/>
  <c r="L6177" i="1"/>
  <c r="J6177" i="1"/>
  <c r="I6177" i="1"/>
  <c r="K6177" i="1"/>
  <c r="H6196" i="1"/>
  <c r="A6223" i="1"/>
  <c r="B6199" i="1"/>
  <c r="C6199" i="1"/>
  <c r="A6229" i="1"/>
  <c r="B6205" i="1"/>
  <c r="C6205" i="1"/>
  <c r="H6193" i="1"/>
  <c r="J6187" i="1"/>
  <c r="L6187" i="1"/>
  <c r="I6187" i="1"/>
  <c r="K6187" i="1"/>
  <c r="K6180" i="1"/>
  <c r="J6180" i="1"/>
  <c r="I6180" i="1"/>
  <c r="L6180" i="1"/>
  <c r="H6186" i="1"/>
  <c r="A6239" i="1"/>
  <c r="B6215" i="1"/>
  <c r="C6215" i="1"/>
  <c r="H6194" i="1"/>
  <c r="L6189" i="1"/>
  <c r="K6189" i="1"/>
  <c r="I6189" i="1"/>
  <c r="J6189" i="1"/>
  <c r="A6233" i="1"/>
  <c r="B6209" i="1"/>
  <c r="C6209" i="1"/>
  <c r="H6182" i="1"/>
  <c r="H6177" i="1"/>
  <c r="K6173" i="1"/>
  <c r="I6173" i="1"/>
  <c r="L6173" i="1"/>
  <c r="J6173" i="1"/>
  <c r="K6190" i="1"/>
  <c r="I6190" i="1"/>
  <c r="J6190" i="1"/>
  <c r="L6190" i="1"/>
  <c r="H6187" i="1"/>
  <c r="I6188" i="1"/>
  <c r="K6188" i="1"/>
  <c r="L6188" i="1"/>
  <c r="J6188" i="1"/>
  <c r="H6180" i="1"/>
  <c r="A6238" i="1"/>
  <c r="B6214" i="1"/>
  <c r="C6214" i="1"/>
  <c r="A6224" i="1"/>
  <c r="B6200" i="1"/>
  <c r="C6200" i="1"/>
  <c r="K6195" i="1"/>
  <c r="I6195" i="1"/>
  <c r="J6195" i="1"/>
  <c r="L6195" i="1"/>
  <c r="K6192" i="1"/>
  <c r="L6192" i="1"/>
  <c r="J6192" i="1"/>
  <c r="I6192" i="1"/>
  <c r="H6189" i="1"/>
  <c r="A6244" i="1"/>
  <c r="B6220" i="1"/>
  <c r="C6220" i="1"/>
  <c r="H6173" i="1"/>
  <c r="I6183" i="1"/>
  <c r="J6183" i="1"/>
  <c r="L6183" i="1"/>
  <c r="K6183" i="1"/>
  <c r="I6179" i="1"/>
  <c r="J6179" i="1"/>
  <c r="L6179" i="1"/>
  <c r="K6179" i="1"/>
  <c r="A6234" i="1"/>
  <c r="B6210" i="1"/>
  <c r="C6210" i="1"/>
  <c r="H6195" i="1"/>
  <c r="A6242" i="1"/>
  <c r="B6218" i="1"/>
  <c r="C6218" i="1"/>
  <c r="H6192" i="1"/>
  <c r="A6230" i="1"/>
  <c r="B6206" i="1"/>
  <c r="C6206" i="1"/>
  <c r="A6225" i="1"/>
  <c r="B6201" i="1"/>
  <c r="C6201" i="1"/>
  <c r="H6183" i="1"/>
  <c r="H6179" i="1"/>
  <c r="A6226" i="1"/>
  <c r="B6202" i="1"/>
  <c r="C6202" i="1"/>
  <c r="H6188" i="1"/>
  <c r="I6178" i="1"/>
  <c r="J6178" i="1"/>
  <c r="K6178" i="1"/>
  <c r="L6178" i="1"/>
  <c r="A6235" i="1"/>
  <c r="B6211" i="1"/>
  <c r="C6211" i="1"/>
  <c r="A6228" i="1"/>
  <c r="B6204" i="1"/>
  <c r="C6204" i="1"/>
  <c r="I6193" i="1"/>
  <c r="L6193" i="1"/>
  <c r="K6193" i="1"/>
  <c r="J6193" i="1"/>
  <c r="A6237" i="1"/>
  <c r="B6213" i="1"/>
  <c r="C6213" i="1"/>
  <c r="A6221" i="1"/>
  <c r="B6197" i="1"/>
  <c r="C6197" i="1"/>
  <c r="I6174" i="1"/>
  <c r="J6174" i="1"/>
  <c r="K6174" i="1"/>
  <c r="L6174" i="1"/>
  <c r="A6243" i="1"/>
  <c r="B6219" i="1"/>
  <c r="C6219" i="1"/>
  <c r="K6184" i="1"/>
  <c r="I6184" i="1"/>
  <c r="J6184" i="1"/>
  <c r="L6184" i="1"/>
  <c r="A6240" i="1"/>
  <c r="B6216" i="1"/>
  <c r="C6216" i="1"/>
  <c r="I6175" i="1"/>
  <c r="J6175" i="1"/>
  <c r="L6175" i="1"/>
  <c r="K6175" i="1"/>
  <c r="K6181" i="1"/>
  <c r="I6181" i="1"/>
  <c r="J6181" i="1"/>
  <c r="L6181" i="1"/>
  <c r="H6174" i="1"/>
  <c r="A6231" i="1"/>
  <c r="B6207" i="1"/>
  <c r="C6207" i="1"/>
  <c r="A6227" i="1"/>
  <c r="B6203" i="1"/>
  <c r="C6203" i="1"/>
  <c r="A6255" i="1" l="1"/>
  <c r="B6231" i="1"/>
  <c r="C6231" i="1"/>
  <c r="L6216" i="1"/>
  <c r="K6216" i="1"/>
  <c r="H6211" i="1"/>
  <c r="K6203" i="1"/>
  <c r="L6203" i="1"/>
  <c r="H6216" i="1"/>
  <c r="L6204" i="1"/>
  <c r="K6204" i="1"/>
  <c r="H6201" i="1"/>
  <c r="K6215" i="1"/>
  <c r="L6215" i="1"/>
  <c r="L6205" i="1"/>
  <c r="K6205" i="1"/>
  <c r="A6247" i="1"/>
  <c r="B6223" i="1"/>
  <c r="C6223" i="1"/>
  <c r="H6208" i="1"/>
  <c r="K6212" i="1"/>
  <c r="L6212" i="1"/>
  <c r="A6246" i="1"/>
  <c r="B6222" i="1"/>
  <c r="C6222" i="1"/>
  <c r="H6217" i="1"/>
  <c r="H6220" i="1"/>
  <c r="A6248" i="1"/>
  <c r="B6224" i="1"/>
  <c r="C6224" i="1"/>
  <c r="H6203" i="1"/>
  <c r="H6204" i="1"/>
  <c r="A6259" i="1"/>
  <c r="B6235" i="1"/>
  <c r="C6235" i="1"/>
  <c r="A6268" i="1"/>
  <c r="B6244" i="1"/>
  <c r="C6244" i="1"/>
  <c r="H6215" i="1"/>
  <c r="H6205" i="1"/>
  <c r="H6212" i="1"/>
  <c r="A6254" i="1"/>
  <c r="B6230" i="1"/>
  <c r="C6230" i="1"/>
  <c r="A6266" i="1"/>
  <c r="B6242" i="1"/>
  <c r="C6242" i="1"/>
  <c r="A6258" i="1"/>
  <c r="B6234" i="1"/>
  <c r="C6234" i="1"/>
  <c r="K6219" i="1"/>
  <c r="L6219" i="1"/>
  <c r="A6264" i="1"/>
  <c r="B6240" i="1"/>
  <c r="C6240" i="1"/>
  <c r="H6219" i="1"/>
  <c r="K6202" i="1"/>
  <c r="L6202" i="1"/>
  <c r="A6249" i="1"/>
  <c r="B6225" i="1"/>
  <c r="C6225" i="1"/>
  <c r="K6214" i="1"/>
  <c r="L6214" i="1"/>
  <c r="K6209" i="1"/>
  <c r="L6209" i="1"/>
  <c r="A6256" i="1"/>
  <c r="B6232" i="1"/>
  <c r="C6232" i="1"/>
  <c r="A6265" i="1"/>
  <c r="B6241" i="1"/>
  <c r="C6241" i="1"/>
  <c r="L6211" i="1"/>
  <c r="K6211" i="1"/>
  <c r="L6201" i="1"/>
  <c r="K6201" i="1"/>
  <c r="A6251" i="1"/>
  <c r="B6227" i="1"/>
  <c r="C6227" i="1"/>
  <c r="K6197" i="1"/>
  <c r="L6197" i="1"/>
  <c r="H6214" i="1"/>
  <c r="H6209" i="1"/>
  <c r="A6263" i="1"/>
  <c r="B6239" i="1"/>
  <c r="C6239" i="1"/>
  <c r="A6253" i="1"/>
  <c r="B6229" i="1"/>
  <c r="C6229" i="1"/>
  <c r="A6260" i="1"/>
  <c r="B6236" i="1"/>
  <c r="C6236" i="1"/>
  <c r="A6261" i="1"/>
  <c r="B6237" i="1"/>
  <c r="C6237" i="1"/>
  <c r="A6252" i="1"/>
  <c r="B6228" i="1"/>
  <c r="C6228" i="1"/>
  <c r="H6202" i="1"/>
  <c r="K6206" i="1"/>
  <c r="L6206" i="1"/>
  <c r="K6207" i="1"/>
  <c r="L6207" i="1"/>
  <c r="A6267" i="1"/>
  <c r="B6243" i="1"/>
  <c r="C6243" i="1"/>
  <c r="H6197" i="1"/>
  <c r="K6213" i="1"/>
  <c r="L6213" i="1"/>
  <c r="H6206" i="1"/>
  <c r="K6218" i="1"/>
  <c r="L6218" i="1"/>
  <c r="K6210" i="1"/>
  <c r="L6210" i="1"/>
  <c r="K6200" i="1"/>
  <c r="L6200" i="1"/>
  <c r="H6207" i="1"/>
  <c r="H6213" i="1"/>
  <c r="A6250" i="1"/>
  <c r="B6226" i="1"/>
  <c r="C6226" i="1"/>
  <c r="H6218" i="1"/>
  <c r="H6210" i="1"/>
  <c r="H6200" i="1"/>
  <c r="A6262" i="1"/>
  <c r="B6238" i="1"/>
  <c r="C6238" i="1"/>
  <c r="A6257" i="1"/>
  <c r="B6233" i="1"/>
  <c r="C6233" i="1"/>
  <c r="K6199" i="1"/>
  <c r="L6199" i="1"/>
  <c r="L6198" i="1"/>
  <c r="K6198" i="1"/>
  <c r="A6245" i="1"/>
  <c r="B6221" i="1"/>
  <c r="C6221" i="1"/>
  <c r="K6220" i="1"/>
  <c r="L6220" i="1"/>
  <c r="H6199" i="1"/>
  <c r="H6198" i="1"/>
  <c r="L6208" i="1"/>
  <c r="K6208" i="1"/>
  <c r="K6217" i="1"/>
  <c r="L6217" i="1"/>
  <c r="H6221" i="1" l="1"/>
  <c r="A6286" i="1"/>
  <c r="B6262" i="1"/>
  <c r="C6262" i="1"/>
  <c r="L6243" i="1"/>
  <c r="K6243" i="1"/>
  <c r="A6284" i="1"/>
  <c r="B6260" i="1"/>
  <c r="C6260" i="1"/>
  <c r="A6277" i="1"/>
  <c r="B6253" i="1"/>
  <c r="C6253" i="1"/>
  <c r="A6273" i="1"/>
  <c r="B6249" i="1"/>
  <c r="C6249" i="1"/>
  <c r="H6234" i="1"/>
  <c r="H6230" i="1"/>
  <c r="A6270" i="1"/>
  <c r="B6246" i="1"/>
  <c r="C6246" i="1"/>
  <c r="K6231" i="1"/>
  <c r="L6231" i="1"/>
  <c r="A6281" i="1"/>
  <c r="B6257" i="1"/>
  <c r="C6257" i="1"/>
  <c r="H6243" i="1"/>
  <c r="A6272" i="1"/>
  <c r="B6248" i="1"/>
  <c r="C6248" i="1"/>
  <c r="K6223" i="1"/>
  <c r="L6223" i="1"/>
  <c r="H6231" i="1"/>
  <c r="A6269" i="1"/>
  <c r="B6245" i="1"/>
  <c r="C6245" i="1"/>
  <c r="L6237" i="1"/>
  <c r="K6237" i="1"/>
  <c r="L6241" i="1"/>
  <c r="K6241" i="1"/>
  <c r="K6240" i="1"/>
  <c r="L6240" i="1"/>
  <c r="A6282" i="1"/>
  <c r="B6258" i="1"/>
  <c r="C6258" i="1"/>
  <c r="A6278" i="1"/>
  <c r="B6254" i="1"/>
  <c r="C6254" i="1"/>
  <c r="H6223" i="1"/>
  <c r="K6226" i="1"/>
  <c r="L6226" i="1"/>
  <c r="A6291" i="1"/>
  <c r="B6267" i="1"/>
  <c r="C6267" i="1"/>
  <c r="K6228" i="1"/>
  <c r="L6228" i="1"/>
  <c r="H6237" i="1"/>
  <c r="K6239" i="1"/>
  <c r="L6239" i="1"/>
  <c r="H6241" i="1"/>
  <c r="K6232" i="1"/>
  <c r="L6232" i="1"/>
  <c r="H6240" i="1"/>
  <c r="K6242" i="1"/>
  <c r="L6242" i="1"/>
  <c r="A6279" i="1"/>
  <c r="B6255" i="1"/>
  <c r="C6255" i="1"/>
  <c r="H6226" i="1"/>
  <c r="H6228" i="1"/>
  <c r="H6239" i="1"/>
  <c r="L6227" i="1"/>
  <c r="K6227" i="1"/>
  <c r="H6232" i="1"/>
  <c r="H6242" i="1"/>
  <c r="J6244" i="1"/>
  <c r="L6244" i="1"/>
  <c r="I6244" i="1"/>
  <c r="K6244" i="1"/>
  <c r="K6235" i="1"/>
  <c r="L6235" i="1"/>
  <c r="A6271" i="1"/>
  <c r="B6247" i="1"/>
  <c r="C6247" i="1"/>
  <c r="K6238" i="1"/>
  <c r="L6238" i="1"/>
  <c r="A6285" i="1"/>
  <c r="B6261" i="1"/>
  <c r="C6261" i="1"/>
  <c r="L6236" i="1"/>
  <c r="K6236" i="1"/>
  <c r="K6229" i="1"/>
  <c r="L6229" i="1"/>
  <c r="H6227" i="1"/>
  <c r="A6289" i="1"/>
  <c r="B6265" i="1"/>
  <c r="C6265" i="1"/>
  <c r="L6225" i="1"/>
  <c r="K6225" i="1"/>
  <c r="A6288" i="1"/>
  <c r="B6264" i="1"/>
  <c r="C6264" i="1"/>
  <c r="H6244" i="1"/>
  <c r="H6235" i="1"/>
  <c r="L6222" i="1"/>
  <c r="K6222" i="1"/>
  <c r="L6233" i="1"/>
  <c r="K6233" i="1"/>
  <c r="H6238" i="1"/>
  <c r="A6274" i="1"/>
  <c r="B6250" i="1"/>
  <c r="C6250" i="1"/>
  <c r="A6276" i="1"/>
  <c r="B6252" i="1"/>
  <c r="C6252" i="1"/>
  <c r="H6236" i="1"/>
  <c r="H6229" i="1"/>
  <c r="A6287" i="1"/>
  <c r="B6263" i="1"/>
  <c r="C6263" i="1"/>
  <c r="A6280" i="1"/>
  <c r="B6256" i="1"/>
  <c r="C6256" i="1"/>
  <c r="H6225" i="1"/>
  <c r="A6290" i="1"/>
  <c r="B6266" i="1"/>
  <c r="C6266" i="1"/>
  <c r="L6224" i="1"/>
  <c r="K6224" i="1"/>
  <c r="H6222" i="1"/>
  <c r="K6221" i="1"/>
  <c r="L6221" i="1"/>
  <c r="H6233" i="1"/>
  <c r="A6275" i="1"/>
  <c r="B6251" i="1"/>
  <c r="C6251" i="1"/>
  <c r="K6234" i="1"/>
  <c r="L6234" i="1"/>
  <c r="K6230" i="1"/>
  <c r="L6230" i="1"/>
  <c r="A6292" i="1"/>
  <c r="B6268" i="1"/>
  <c r="C6268" i="1"/>
  <c r="A6283" i="1"/>
  <c r="B6259" i="1"/>
  <c r="C6259" i="1"/>
  <c r="H6224" i="1"/>
  <c r="A6299" i="1" l="1"/>
  <c r="B6275" i="1"/>
  <c r="C6275" i="1"/>
  <c r="A6316" i="1"/>
  <c r="B6292" i="1"/>
  <c r="C6292" i="1"/>
  <c r="L6266" i="1"/>
  <c r="I6266" i="1"/>
  <c r="K6266" i="1"/>
  <c r="J6266" i="1"/>
  <c r="L6256" i="1"/>
  <c r="I6256" i="1"/>
  <c r="K6256" i="1"/>
  <c r="H6263" i="1"/>
  <c r="H6252" i="1"/>
  <c r="J6264" i="1"/>
  <c r="L6264" i="1"/>
  <c r="K6264" i="1"/>
  <c r="I6264" i="1"/>
  <c r="I6261" i="1"/>
  <c r="J6261" i="1"/>
  <c r="L6261" i="1"/>
  <c r="K6261" i="1"/>
  <c r="H6247" i="1"/>
  <c r="H6255" i="1"/>
  <c r="A6315" i="1"/>
  <c r="B6291" i="1"/>
  <c r="C6291" i="1"/>
  <c r="A6302" i="1"/>
  <c r="B6278" i="1"/>
  <c r="C6278" i="1"/>
  <c r="J6245" i="1"/>
  <c r="K6245" i="1"/>
  <c r="I6245" i="1"/>
  <c r="L6245" i="1"/>
  <c r="J6249" i="1"/>
  <c r="K6249" i="1"/>
  <c r="L6249" i="1"/>
  <c r="I6249" i="1"/>
  <c r="H6266" i="1"/>
  <c r="H6256" i="1"/>
  <c r="J6258" i="1"/>
  <c r="K6258" i="1"/>
  <c r="L6258" i="1"/>
  <c r="I6258" i="1"/>
  <c r="H6245" i="1"/>
  <c r="A6305" i="1"/>
  <c r="B6281" i="1"/>
  <c r="C6281" i="1"/>
  <c r="H6249" i="1"/>
  <c r="A6308" i="1"/>
  <c r="B6284" i="1"/>
  <c r="C6284" i="1"/>
  <c r="K6259" i="1"/>
  <c r="L6259" i="1"/>
  <c r="J6259" i="1"/>
  <c r="I6259" i="1"/>
  <c r="H6264" i="1"/>
  <c r="K6265" i="1"/>
  <c r="I6265" i="1"/>
  <c r="J6265" i="1"/>
  <c r="L6265" i="1"/>
  <c r="H6261" i="1"/>
  <c r="H6259" i="1"/>
  <c r="A6311" i="1"/>
  <c r="B6287" i="1"/>
  <c r="C6287" i="1"/>
  <c r="A6300" i="1"/>
  <c r="B6276" i="1"/>
  <c r="C6276" i="1"/>
  <c r="H6265" i="1"/>
  <c r="A6295" i="1"/>
  <c r="B6271" i="1"/>
  <c r="C6271" i="1"/>
  <c r="A6303" i="1"/>
  <c r="B6279" i="1"/>
  <c r="C6279" i="1"/>
  <c r="H6258" i="1"/>
  <c r="J6253" i="1"/>
  <c r="L6253" i="1"/>
  <c r="K6253" i="1"/>
  <c r="I6253" i="1"/>
  <c r="A6314" i="1"/>
  <c r="B6290" i="1"/>
  <c r="C6290" i="1"/>
  <c r="A6304" i="1"/>
  <c r="B6280" i="1"/>
  <c r="C6280" i="1"/>
  <c r="J6250" i="1"/>
  <c r="K6250" i="1"/>
  <c r="I6250" i="1"/>
  <c r="L6250" i="1"/>
  <c r="A6312" i="1"/>
  <c r="B6288" i="1"/>
  <c r="C6288" i="1"/>
  <c r="A6309" i="1"/>
  <c r="B6285" i="1"/>
  <c r="C6285" i="1"/>
  <c r="A6293" i="1"/>
  <c r="B6269" i="1"/>
  <c r="C6269" i="1"/>
  <c r="L6248" i="1"/>
  <c r="J6248" i="1"/>
  <c r="K6248" i="1"/>
  <c r="A6297" i="1"/>
  <c r="B6273" i="1"/>
  <c r="C6273" i="1"/>
  <c r="H6253" i="1"/>
  <c r="A6306" i="1"/>
  <c r="B6282" i="1"/>
  <c r="C6282" i="1"/>
  <c r="H6248" i="1"/>
  <c r="I6246" i="1"/>
  <c r="J6246" i="1"/>
  <c r="L6246" i="1"/>
  <c r="K6246" i="1"/>
  <c r="J6262" i="1"/>
  <c r="I6262" i="1"/>
  <c r="K6262" i="1"/>
  <c r="L6262" i="1"/>
  <c r="A6307" i="1"/>
  <c r="B6283" i="1"/>
  <c r="C6283" i="1"/>
  <c r="L6251" i="1"/>
  <c r="K6251" i="1"/>
  <c r="I6251" i="1"/>
  <c r="J6251" i="1"/>
  <c r="H6250" i="1"/>
  <c r="A6313" i="1"/>
  <c r="B6289" i="1"/>
  <c r="C6289" i="1"/>
  <c r="L6268" i="1"/>
  <c r="K6268" i="1"/>
  <c r="I6268" i="1"/>
  <c r="J6268" i="1"/>
  <c r="H6251" i="1"/>
  <c r="J6267" i="1"/>
  <c r="I6267" i="1"/>
  <c r="K6267" i="1"/>
  <c r="L6267" i="1"/>
  <c r="K6254" i="1"/>
  <c r="J6254" i="1"/>
  <c r="L6254" i="1"/>
  <c r="I6254" i="1"/>
  <c r="H6246" i="1"/>
  <c r="A6301" i="1"/>
  <c r="B6277" i="1"/>
  <c r="C6277" i="1"/>
  <c r="H6262" i="1"/>
  <c r="A6298" i="1"/>
  <c r="B6274" i="1"/>
  <c r="C6274" i="1"/>
  <c r="H6267" i="1"/>
  <c r="H6254" i="1"/>
  <c r="A6296" i="1"/>
  <c r="B6272" i="1"/>
  <c r="C6272" i="1"/>
  <c r="I6257" i="1"/>
  <c r="L6257" i="1"/>
  <c r="K6257" i="1"/>
  <c r="J6257" i="1"/>
  <c r="K6260" i="1"/>
  <c r="J6260" i="1"/>
  <c r="I6260" i="1"/>
  <c r="L6260" i="1"/>
  <c r="H6268" i="1"/>
  <c r="J6263" i="1"/>
  <c r="K6263" i="1"/>
  <c r="L6263" i="1"/>
  <c r="I6263" i="1"/>
  <c r="L6252" i="1"/>
  <c r="I6252" i="1"/>
  <c r="J6252" i="1"/>
  <c r="K6252" i="1"/>
  <c r="J6247" i="1"/>
  <c r="K6247" i="1"/>
  <c r="L6247" i="1"/>
  <c r="I6247" i="1"/>
  <c r="I6255" i="1"/>
  <c r="K6255" i="1"/>
  <c r="L6255" i="1"/>
  <c r="J6255" i="1"/>
  <c r="H6257" i="1"/>
  <c r="A6294" i="1"/>
  <c r="B6270" i="1"/>
  <c r="C6270" i="1"/>
  <c r="H6260" i="1"/>
  <c r="A6310" i="1"/>
  <c r="B6286" i="1"/>
  <c r="C6286" i="1"/>
  <c r="K6286" i="1" l="1"/>
  <c r="L6286" i="1"/>
  <c r="I6286" i="1"/>
  <c r="J6286" i="1"/>
  <c r="L6270" i="1"/>
  <c r="K6270" i="1"/>
  <c r="J6270" i="1"/>
  <c r="I6270" i="1"/>
  <c r="A6320" i="1"/>
  <c r="B6296" i="1"/>
  <c r="C6296" i="1"/>
  <c r="A6334" i="1"/>
  <c r="B6310" i="1"/>
  <c r="C6310" i="1"/>
  <c r="A6318" i="1"/>
  <c r="B6294" i="1"/>
  <c r="C6294" i="1"/>
  <c r="L6272" i="1"/>
  <c r="K6272" i="1"/>
  <c r="J6272" i="1"/>
  <c r="I6272" i="1"/>
  <c r="K6274" i="1"/>
  <c r="L6274" i="1"/>
  <c r="I6274" i="1"/>
  <c r="J6274" i="1"/>
  <c r="L6277" i="1"/>
  <c r="K6277" i="1"/>
  <c r="I6277" i="1"/>
  <c r="J6277" i="1"/>
  <c r="H6272" i="1"/>
  <c r="H6274" i="1"/>
  <c r="H6277" i="1"/>
  <c r="H6285" i="1"/>
  <c r="K6287" i="1"/>
  <c r="L6287" i="1"/>
  <c r="I6287" i="1"/>
  <c r="J6287" i="1"/>
  <c r="A6330" i="1"/>
  <c r="B6306" i="1"/>
  <c r="C6306" i="1"/>
  <c r="L6273" i="1"/>
  <c r="K6273" i="1"/>
  <c r="I6273" i="1"/>
  <c r="J6273" i="1"/>
  <c r="A6328" i="1"/>
  <c r="B6304" i="1"/>
  <c r="C6304" i="1"/>
  <c r="H6287" i="1"/>
  <c r="A6326" i="1"/>
  <c r="B6302" i="1"/>
  <c r="C6302" i="1"/>
  <c r="A6323" i="1"/>
  <c r="B6299" i="1"/>
  <c r="C6299" i="1"/>
  <c r="H6273" i="1"/>
  <c r="A6333" i="1"/>
  <c r="B6309" i="1"/>
  <c r="C6309" i="1"/>
  <c r="L6290" i="1"/>
  <c r="K6290" i="1"/>
  <c r="J6290" i="1"/>
  <c r="I6290" i="1"/>
  <c r="L6271" i="1"/>
  <c r="K6271" i="1"/>
  <c r="J6271" i="1"/>
  <c r="I6271" i="1"/>
  <c r="L6292" i="1"/>
  <c r="K6292" i="1"/>
  <c r="I6292" i="1"/>
  <c r="J6292" i="1"/>
  <c r="H6289" i="1"/>
  <c r="H6283" i="1"/>
  <c r="L6269" i="1"/>
  <c r="K6269" i="1"/>
  <c r="I6269" i="1"/>
  <c r="J6269" i="1"/>
  <c r="H6290" i="1"/>
  <c r="L6279" i="1"/>
  <c r="K6279" i="1"/>
  <c r="J6279" i="1"/>
  <c r="I6279" i="1"/>
  <c r="H6271" i="1"/>
  <c r="A6335" i="1"/>
  <c r="B6311" i="1"/>
  <c r="C6311" i="1"/>
  <c r="K6284" i="1"/>
  <c r="L6284" i="1"/>
  <c r="J6284" i="1"/>
  <c r="I6284" i="1"/>
  <c r="L6281" i="1"/>
  <c r="K6281" i="1"/>
  <c r="J6281" i="1"/>
  <c r="I6281" i="1"/>
  <c r="H6292" i="1"/>
  <c r="A6321" i="1"/>
  <c r="B6297" i="1"/>
  <c r="C6297" i="1"/>
  <c r="H6269" i="1"/>
  <c r="K6288" i="1"/>
  <c r="L6288" i="1"/>
  <c r="J6288" i="1"/>
  <c r="I6288" i="1"/>
  <c r="H6279" i="1"/>
  <c r="L6276" i="1"/>
  <c r="K6276" i="1"/>
  <c r="I6276" i="1"/>
  <c r="J6276" i="1"/>
  <c r="H6284" i="1"/>
  <c r="H6281" i="1"/>
  <c r="L6291" i="1"/>
  <c r="K6291" i="1"/>
  <c r="I6291" i="1"/>
  <c r="J6291" i="1"/>
  <c r="A6337" i="1"/>
  <c r="B6313" i="1"/>
  <c r="C6313" i="1"/>
  <c r="A6331" i="1"/>
  <c r="B6307" i="1"/>
  <c r="C6307" i="1"/>
  <c r="H6288" i="1"/>
  <c r="A6338" i="1"/>
  <c r="B6314" i="1"/>
  <c r="C6314" i="1"/>
  <c r="A6319" i="1"/>
  <c r="B6295" i="1"/>
  <c r="C6295" i="1"/>
  <c r="H6276" i="1"/>
  <c r="H6291" i="1"/>
  <c r="A6340" i="1"/>
  <c r="B6316" i="1"/>
  <c r="C6316" i="1"/>
  <c r="L6289" i="1"/>
  <c r="K6289" i="1"/>
  <c r="I6289" i="1"/>
  <c r="J6289" i="1"/>
  <c r="H6286" i="1"/>
  <c r="H6270" i="1"/>
  <c r="K6282" i="1"/>
  <c r="L6282" i="1"/>
  <c r="J6282" i="1"/>
  <c r="I6282" i="1"/>
  <c r="A6317" i="1"/>
  <c r="B6293" i="1"/>
  <c r="C6293" i="1"/>
  <c r="L6280" i="1"/>
  <c r="K6280" i="1"/>
  <c r="I6280" i="1"/>
  <c r="J6280" i="1"/>
  <c r="A6327" i="1"/>
  <c r="B6303" i="1"/>
  <c r="C6303" i="1"/>
  <c r="A6332" i="1"/>
  <c r="B6308" i="1"/>
  <c r="C6308" i="1"/>
  <c r="A6329" i="1"/>
  <c r="B6305" i="1"/>
  <c r="C6305" i="1"/>
  <c r="L6278" i="1"/>
  <c r="K6278" i="1"/>
  <c r="I6278" i="1"/>
  <c r="J6278" i="1"/>
  <c r="K6275" i="1"/>
  <c r="L6275" i="1"/>
  <c r="I6275" i="1"/>
  <c r="J6275" i="1"/>
  <c r="A6322" i="1"/>
  <c r="B6298" i="1"/>
  <c r="C6298" i="1"/>
  <c r="A6325" i="1"/>
  <c r="B6301" i="1"/>
  <c r="C6301" i="1"/>
  <c r="L6283" i="1"/>
  <c r="K6283" i="1"/>
  <c r="J6283" i="1"/>
  <c r="I6283" i="1"/>
  <c r="H6282" i="1"/>
  <c r="K6285" i="1"/>
  <c r="L6285" i="1"/>
  <c r="J6285" i="1"/>
  <c r="I6285" i="1"/>
  <c r="A6336" i="1"/>
  <c r="B6312" i="1"/>
  <c r="C6312" i="1"/>
  <c r="H6280" i="1"/>
  <c r="A6324" i="1"/>
  <c r="B6300" i="1"/>
  <c r="C6300" i="1"/>
  <c r="H6278" i="1"/>
  <c r="A6339" i="1"/>
  <c r="B6315" i="1"/>
  <c r="C6315" i="1"/>
  <c r="H6275" i="1"/>
  <c r="H6298" i="1" l="1"/>
  <c r="A6341" i="1"/>
  <c r="B6317" i="1"/>
  <c r="C6317" i="1"/>
  <c r="K6300" i="1"/>
  <c r="L6300" i="1"/>
  <c r="I6300" i="1"/>
  <c r="J6300" i="1"/>
  <c r="J6312" i="1"/>
  <c r="I6312" i="1"/>
  <c r="K6312" i="1"/>
  <c r="L6312" i="1"/>
  <c r="A6346" i="1"/>
  <c r="B6322" i="1"/>
  <c r="C6322" i="1"/>
  <c r="A6356" i="1"/>
  <c r="B6332" i="1"/>
  <c r="C6332" i="1"/>
  <c r="I6314" i="1"/>
  <c r="L6314" i="1"/>
  <c r="J6314" i="1"/>
  <c r="K6314" i="1"/>
  <c r="H6311" i="1"/>
  <c r="I6302" i="1"/>
  <c r="L6302" i="1"/>
  <c r="J6302" i="1"/>
  <c r="K6302" i="1"/>
  <c r="I6304" i="1"/>
  <c r="K6304" i="1"/>
  <c r="L6304" i="1"/>
  <c r="J6304" i="1"/>
  <c r="H6310" i="1"/>
  <c r="A6344" i="1"/>
  <c r="B6320" i="1"/>
  <c r="C6320" i="1"/>
  <c r="H6300" i="1"/>
  <c r="H6312" i="1"/>
  <c r="K6301" i="1"/>
  <c r="L6301" i="1"/>
  <c r="I6301" i="1"/>
  <c r="J6301" i="1"/>
  <c r="L6305" i="1"/>
  <c r="J6305" i="1"/>
  <c r="K6305" i="1"/>
  <c r="I6305" i="1"/>
  <c r="H6314" i="1"/>
  <c r="K6307" i="1"/>
  <c r="I6307" i="1"/>
  <c r="L6307" i="1"/>
  <c r="J6307" i="1"/>
  <c r="A6361" i="1"/>
  <c r="B6337" i="1"/>
  <c r="C6337" i="1"/>
  <c r="A6345" i="1"/>
  <c r="B6321" i="1"/>
  <c r="C6321" i="1"/>
  <c r="L6299" i="1"/>
  <c r="J6299" i="1"/>
  <c r="I6299" i="1"/>
  <c r="K6299" i="1"/>
  <c r="H6302" i="1"/>
  <c r="H6304" i="1"/>
  <c r="H6301" i="1"/>
  <c r="H6305" i="1"/>
  <c r="I6295" i="1"/>
  <c r="K6295" i="1"/>
  <c r="J6295" i="1"/>
  <c r="L6295" i="1"/>
  <c r="H6307" i="1"/>
  <c r="A6359" i="1"/>
  <c r="B6335" i="1"/>
  <c r="C6335" i="1"/>
  <c r="J6309" i="1"/>
  <c r="I6309" i="1"/>
  <c r="L6309" i="1"/>
  <c r="K6309" i="1"/>
  <c r="H6299" i="1"/>
  <c r="A6358" i="1"/>
  <c r="B6334" i="1"/>
  <c r="C6334" i="1"/>
  <c r="A6348" i="1"/>
  <c r="B6324" i="1"/>
  <c r="C6324" i="1"/>
  <c r="A6360" i="1"/>
  <c r="B6336" i="1"/>
  <c r="C6336" i="1"/>
  <c r="J6303" i="1"/>
  <c r="I6303" i="1"/>
  <c r="K6303" i="1"/>
  <c r="L6303" i="1"/>
  <c r="H6295" i="1"/>
  <c r="A6362" i="1"/>
  <c r="B6338" i="1"/>
  <c r="C6338" i="1"/>
  <c r="H6309" i="1"/>
  <c r="A6350" i="1"/>
  <c r="B6326" i="1"/>
  <c r="C6326" i="1"/>
  <c r="A6352" i="1"/>
  <c r="B6328" i="1"/>
  <c r="C6328" i="1"/>
  <c r="L6306" i="1"/>
  <c r="I6306" i="1"/>
  <c r="K6306" i="1"/>
  <c r="J6306" i="1"/>
  <c r="I6294" i="1"/>
  <c r="K6294" i="1"/>
  <c r="J6294" i="1"/>
  <c r="L6294" i="1"/>
  <c r="L6315" i="1"/>
  <c r="I6315" i="1"/>
  <c r="K6315" i="1"/>
  <c r="J6315" i="1"/>
  <c r="A6349" i="1"/>
  <c r="B6325" i="1"/>
  <c r="C6325" i="1"/>
  <c r="A6353" i="1"/>
  <c r="B6329" i="1"/>
  <c r="C6329" i="1"/>
  <c r="H6303" i="1"/>
  <c r="K6293" i="1"/>
  <c r="L6293" i="1"/>
  <c r="I6293" i="1"/>
  <c r="J6293" i="1"/>
  <c r="L6316" i="1"/>
  <c r="K6316" i="1"/>
  <c r="A6355" i="1"/>
  <c r="B6331" i="1"/>
  <c r="C6331" i="1"/>
  <c r="A6347" i="1"/>
  <c r="B6323" i="1"/>
  <c r="C6323" i="1"/>
  <c r="H6306" i="1"/>
  <c r="H6294" i="1"/>
  <c r="H6315" i="1"/>
  <c r="A6363" i="1"/>
  <c r="B6339" i="1"/>
  <c r="C6339" i="1"/>
  <c r="I6298" i="1"/>
  <c r="L6298" i="1"/>
  <c r="J6298" i="1"/>
  <c r="K6298" i="1"/>
  <c r="J6308" i="1"/>
  <c r="K6308" i="1"/>
  <c r="I6308" i="1"/>
  <c r="L6308" i="1"/>
  <c r="H6293" i="1"/>
  <c r="H6316" i="1"/>
  <c r="A6343" i="1"/>
  <c r="B6319" i="1"/>
  <c r="C6319" i="1"/>
  <c r="A6357" i="1"/>
  <c r="B6333" i="1"/>
  <c r="C6333" i="1"/>
  <c r="I6296" i="1"/>
  <c r="L6296" i="1"/>
  <c r="J6296" i="1"/>
  <c r="K6296" i="1"/>
  <c r="H6308" i="1"/>
  <c r="A6351" i="1"/>
  <c r="B6327" i="1"/>
  <c r="C6327" i="1"/>
  <c r="K6313" i="1"/>
  <c r="J6313" i="1"/>
  <c r="L6313" i="1"/>
  <c r="I6313" i="1"/>
  <c r="I6297" i="1"/>
  <c r="J6297" i="1"/>
  <c r="K6297" i="1"/>
  <c r="L6297" i="1"/>
  <c r="A6354" i="1"/>
  <c r="B6330" i="1"/>
  <c r="C6330" i="1"/>
  <c r="A6342" i="1"/>
  <c r="B6318" i="1"/>
  <c r="C6318" i="1"/>
  <c r="H6296" i="1"/>
  <c r="A6364" i="1"/>
  <c r="B6340" i="1"/>
  <c r="C6340" i="1"/>
  <c r="H6313" i="1"/>
  <c r="H6297" i="1"/>
  <c r="K6311" i="1"/>
  <c r="L6311" i="1"/>
  <c r="I6311" i="1"/>
  <c r="J6311" i="1"/>
  <c r="K6310" i="1"/>
  <c r="I6310" i="1"/>
  <c r="L6310" i="1"/>
  <c r="J6310" i="1"/>
  <c r="H6330" i="1" l="1"/>
  <c r="H6333" i="1"/>
  <c r="K6331" i="1"/>
  <c r="L6331" i="1"/>
  <c r="L6329" i="1"/>
  <c r="K6329" i="1"/>
  <c r="A6384" i="1"/>
  <c r="B6360" i="1"/>
  <c r="C6360" i="1"/>
  <c r="K6320" i="1"/>
  <c r="L6320" i="1"/>
  <c r="A6366" i="1"/>
  <c r="B6342" i="1"/>
  <c r="C6342" i="1"/>
  <c r="L6327" i="1"/>
  <c r="K6327" i="1"/>
  <c r="A6387" i="1"/>
  <c r="B6363" i="1"/>
  <c r="C6363" i="1"/>
  <c r="A6371" i="1"/>
  <c r="B6347" i="1"/>
  <c r="C6347" i="1"/>
  <c r="H6331" i="1"/>
  <c r="H6329" i="1"/>
  <c r="A6373" i="1"/>
  <c r="B6349" i="1"/>
  <c r="C6349" i="1"/>
  <c r="A6376" i="1"/>
  <c r="B6352" i="1"/>
  <c r="C6352" i="1"/>
  <c r="A6386" i="1"/>
  <c r="B6362" i="1"/>
  <c r="C6362" i="1"/>
  <c r="L6324" i="1"/>
  <c r="K6324" i="1"/>
  <c r="A6382" i="1"/>
  <c r="B6358" i="1"/>
  <c r="C6358" i="1"/>
  <c r="A6383" i="1"/>
  <c r="B6359" i="1"/>
  <c r="C6359" i="1"/>
  <c r="H6320" i="1"/>
  <c r="L6332" i="1"/>
  <c r="K6332" i="1"/>
  <c r="A6370" i="1"/>
  <c r="B6346" i="1"/>
  <c r="C6346" i="1"/>
  <c r="K6318" i="1"/>
  <c r="L6318" i="1"/>
  <c r="A6378" i="1"/>
  <c r="B6354" i="1"/>
  <c r="C6354" i="1"/>
  <c r="H6327" i="1"/>
  <c r="A6381" i="1"/>
  <c r="B6357" i="1"/>
  <c r="C6357" i="1"/>
  <c r="H6324" i="1"/>
  <c r="K6337" i="1"/>
  <c r="L6337" i="1"/>
  <c r="H6332" i="1"/>
  <c r="L6317" i="1"/>
  <c r="K6317" i="1"/>
  <c r="A6379" i="1"/>
  <c r="B6355" i="1"/>
  <c r="C6355" i="1"/>
  <c r="A6377" i="1"/>
  <c r="B6353" i="1"/>
  <c r="C6353" i="1"/>
  <c r="L6326" i="1"/>
  <c r="K6326" i="1"/>
  <c r="H6337" i="1"/>
  <c r="A6368" i="1"/>
  <c r="B6344" i="1"/>
  <c r="C6344" i="1"/>
  <c r="H6317" i="1"/>
  <c r="K6319" i="1"/>
  <c r="L6319" i="1"/>
  <c r="H6326" i="1"/>
  <c r="A6372" i="1"/>
  <c r="B6348" i="1"/>
  <c r="C6348" i="1"/>
  <c r="L6321" i="1"/>
  <c r="K6321" i="1"/>
  <c r="A6380" i="1"/>
  <c r="B6356" i="1"/>
  <c r="C6356" i="1"/>
  <c r="A6375" i="1"/>
  <c r="B6351" i="1"/>
  <c r="C6351" i="1"/>
  <c r="H6340" i="1"/>
  <c r="H6319" i="1"/>
  <c r="K6336" i="1"/>
  <c r="L6336" i="1"/>
  <c r="H6321" i="1"/>
  <c r="A6385" i="1"/>
  <c r="B6361" i="1"/>
  <c r="C6361" i="1"/>
  <c r="A6365" i="1"/>
  <c r="B6341" i="1"/>
  <c r="C6341" i="1"/>
  <c r="L6340" i="1"/>
  <c r="K6340" i="1"/>
  <c r="L6325" i="1"/>
  <c r="K6325" i="1"/>
  <c r="L6328" i="1"/>
  <c r="K6328" i="1"/>
  <c r="A6374" i="1"/>
  <c r="B6350" i="1"/>
  <c r="C6350" i="1"/>
  <c r="K6338" i="1"/>
  <c r="L6338" i="1"/>
  <c r="H6336" i="1"/>
  <c r="K6334" i="1"/>
  <c r="L6334" i="1"/>
  <c r="L6335" i="1"/>
  <c r="K6335" i="1"/>
  <c r="L6322" i="1"/>
  <c r="K6322" i="1"/>
  <c r="L6339" i="1"/>
  <c r="K6339" i="1"/>
  <c r="K6323" i="1"/>
  <c r="L6323" i="1"/>
  <c r="A6388" i="1"/>
  <c r="B6364" i="1"/>
  <c r="C6364" i="1"/>
  <c r="H6318" i="1"/>
  <c r="L6330" i="1"/>
  <c r="K6330" i="1"/>
  <c r="K6333" i="1"/>
  <c r="L6333" i="1"/>
  <c r="A6367" i="1"/>
  <c r="B6343" i="1"/>
  <c r="C6343" i="1"/>
  <c r="H6339" i="1"/>
  <c r="H6323" i="1"/>
  <c r="H6325" i="1"/>
  <c r="H6328" i="1"/>
  <c r="H6338" i="1"/>
  <c r="H6334" i="1"/>
  <c r="H6335" i="1"/>
  <c r="A6369" i="1"/>
  <c r="B6345" i="1"/>
  <c r="C6345" i="1"/>
  <c r="H6322" i="1"/>
  <c r="L6350" i="1" l="1"/>
  <c r="K6350" i="1"/>
  <c r="H6361" i="1"/>
  <c r="H6351" i="1"/>
  <c r="H6348" i="1"/>
  <c r="H6355" i="1"/>
  <c r="K6346" i="1"/>
  <c r="L6346" i="1"/>
  <c r="H6362" i="1"/>
  <c r="A6390" i="1"/>
  <c r="B6366" i="1"/>
  <c r="C6366" i="1"/>
  <c r="H6341" i="1"/>
  <c r="L6361" i="1"/>
  <c r="K6361" i="1"/>
  <c r="H6350" i="1"/>
  <c r="A6389" i="1"/>
  <c r="B6365" i="1"/>
  <c r="C6365" i="1"/>
  <c r="A6404" i="1"/>
  <c r="B6380" i="1"/>
  <c r="C6380" i="1"/>
  <c r="K6344" i="1"/>
  <c r="L6344" i="1"/>
  <c r="L6354" i="1"/>
  <c r="K6354" i="1"/>
  <c r="H6346" i="1"/>
  <c r="L6359" i="1"/>
  <c r="K6359" i="1"/>
  <c r="A6406" i="1"/>
  <c r="B6382" i="1"/>
  <c r="C6382" i="1"/>
  <c r="K6349" i="1"/>
  <c r="L6349" i="1"/>
  <c r="K6347" i="1"/>
  <c r="L6347" i="1"/>
  <c r="A6411" i="1"/>
  <c r="B6387" i="1"/>
  <c r="C6387" i="1"/>
  <c r="A6393" i="1"/>
  <c r="B6369" i="1"/>
  <c r="C6369" i="1"/>
  <c r="A6412" i="1"/>
  <c r="B6388" i="1"/>
  <c r="C6388" i="1"/>
  <c r="K6345" i="1"/>
  <c r="L6345" i="1"/>
  <c r="A6409" i="1"/>
  <c r="B6385" i="1"/>
  <c r="C6385" i="1"/>
  <c r="A6399" i="1"/>
  <c r="B6375" i="1"/>
  <c r="C6375" i="1"/>
  <c r="A6396" i="1"/>
  <c r="B6372" i="1"/>
  <c r="C6372" i="1"/>
  <c r="H6344" i="1"/>
  <c r="K6353" i="1"/>
  <c r="L6353" i="1"/>
  <c r="A6403" i="1"/>
  <c r="B6379" i="1"/>
  <c r="C6379" i="1"/>
  <c r="L6357" i="1"/>
  <c r="K6357" i="1"/>
  <c r="H6354" i="1"/>
  <c r="H6359" i="1"/>
  <c r="A6410" i="1"/>
  <c r="B6386" i="1"/>
  <c r="C6386" i="1"/>
  <c r="H6349" i="1"/>
  <c r="H6347" i="1"/>
  <c r="H6364" i="1"/>
  <c r="L6341" i="1"/>
  <c r="K6341" i="1"/>
  <c r="H6345" i="1"/>
  <c r="L6364" i="1"/>
  <c r="J6364" i="1"/>
  <c r="I6364" i="1"/>
  <c r="K6364" i="1"/>
  <c r="A6398" i="1"/>
  <c r="B6374" i="1"/>
  <c r="C6374" i="1"/>
  <c r="H6353" i="1"/>
  <c r="H6357" i="1"/>
  <c r="A6394" i="1"/>
  <c r="B6370" i="1"/>
  <c r="C6370" i="1"/>
  <c r="A6392" i="1"/>
  <c r="B6368" i="1"/>
  <c r="C6368" i="1"/>
  <c r="A6402" i="1"/>
  <c r="B6378" i="1"/>
  <c r="C6378" i="1"/>
  <c r="A6407" i="1"/>
  <c r="B6383" i="1"/>
  <c r="C6383" i="1"/>
  <c r="L6352" i="1"/>
  <c r="K6352" i="1"/>
  <c r="A6397" i="1"/>
  <c r="B6373" i="1"/>
  <c r="C6373" i="1"/>
  <c r="A6395" i="1"/>
  <c r="B6371" i="1"/>
  <c r="C6371" i="1"/>
  <c r="L6360" i="1"/>
  <c r="K6360" i="1"/>
  <c r="A6401" i="1"/>
  <c r="B6377" i="1"/>
  <c r="C6377" i="1"/>
  <c r="A6405" i="1"/>
  <c r="B6381" i="1"/>
  <c r="C6381" i="1"/>
  <c r="H6352" i="1"/>
  <c r="L6342" i="1"/>
  <c r="K6342" i="1"/>
  <c r="H6360" i="1"/>
  <c r="K6343" i="1"/>
  <c r="L6343" i="1"/>
  <c r="L6356" i="1"/>
  <c r="K6356" i="1"/>
  <c r="K6358" i="1"/>
  <c r="L6358" i="1"/>
  <c r="L6363" i="1"/>
  <c r="K6363" i="1"/>
  <c r="H6342" i="1"/>
  <c r="H6343" i="1"/>
  <c r="A6391" i="1"/>
  <c r="B6367" i="1"/>
  <c r="C6367" i="1"/>
  <c r="L6351" i="1"/>
  <c r="K6351" i="1"/>
  <c r="H6356" i="1"/>
  <c r="L6348" i="1"/>
  <c r="K6348" i="1"/>
  <c r="K6355" i="1"/>
  <c r="L6355" i="1"/>
  <c r="H6358" i="1"/>
  <c r="L6362" i="1"/>
  <c r="K6362" i="1"/>
  <c r="A6400" i="1"/>
  <c r="B6376" i="1"/>
  <c r="C6376" i="1"/>
  <c r="H6363" i="1"/>
  <c r="A6408" i="1"/>
  <c r="B6384" i="1"/>
  <c r="C6384" i="1"/>
  <c r="H6377" i="1" l="1"/>
  <c r="H6383" i="1"/>
  <c r="A6416" i="1"/>
  <c r="B6392" i="1"/>
  <c r="C6392" i="1"/>
  <c r="H6370" i="1"/>
  <c r="A6434" i="1"/>
  <c r="B6410" i="1"/>
  <c r="C6410" i="1"/>
  <c r="J6375" i="1"/>
  <c r="L6375" i="1"/>
  <c r="I6375" i="1"/>
  <c r="K6375" i="1"/>
  <c r="H6382" i="1"/>
  <c r="L6381" i="1"/>
  <c r="J6381" i="1"/>
  <c r="I6381" i="1"/>
  <c r="K6381" i="1"/>
  <c r="A6421" i="1"/>
  <c r="B6397" i="1"/>
  <c r="C6397" i="1"/>
  <c r="A6426" i="1"/>
  <c r="B6402" i="1"/>
  <c r="C6402" i="1"/>
  <c r="A6427" i="1"/>
  <c r="B6403" i="1"/>
  <c r="C6403" i="1"/>
  <c r="H6375" i="1"/>
  <c r="A6433" i="1"/>
  <c r="B6409" i="1"/>
  <c r="C6409" i="1"/>
  <c r="A6436" i="1"/>
  <c r="B6412" i="1"/>
  <c r="C6412" i="1"/>
  <c r="A6428" i="1"/>
  <c r="B6404" i="1"/>
  <c r="C6404" i="1"/>
  <c r="I6367" i="1"/>
  <c r="K6367" i="1"/>
  <c r="J6367" i="1"/>
  <c r="L6367" i="1"/>
  <c r="H6381" i="1"/>
  <c r="A6425" i="1"/>
  <c r="B6401" i="1"/>
  <c r="C6401" i="1"/>
  <c r="K6371" i="1"/>
  <c r="I6371" i="1"/>
  <c r="J6371" i="1"/>
  <c r="L6371" i="1"/>
  <c r="A6431" i="1"/>
  <c r="B6407" i="1"/>
  <c r="C6407" i="1"/>
  <c r="A6418" i="1"/>
  <c r="B6394" i="1"/>
  <c r="C6394" i="1"/>
  <c r="I6374" i="1"/>
  <c r="J6374" i="1"/>
  <c r="L6374" i="1"/>
  <c r="K6374" i="1"/>
  <c r="A6430" i="1"/>
  <c r="B6406" i="1"/>
  <c r="C6406" i="1"/>
  <c r="A6432" i="1"/>
  <c r="B6408" i="1"/>
  <c r="C6408" i="1"/>
  <c r="A6424" i="1"/>
  <c r="B6400" i="1"/>
  <c r="C6400" i="1"/>
  <c r="H6367" i="1"/>
  <c r="K6384" i="1"/>
  <c r="L6384" i="1"/>
  <c r="I6384" i="1"/>
  <c r="J6384" i="1"/>
  <c r="J6376" i="1"/>
  <c r="K6376" i="1"/>
  <c r="I6376" i="1"/>
  <c r="L6376" i="1"/>
  <c r="H6371" i="1"/>
  <c r="H6374" i="1"/>
  <c r="K6372" i="1"/>
  <c r="I6372" i="1"/>
  <c r="L6372" i="1"/>
  <c r="J6372" i="1"/>
  <c r="A6423" i="1"/>
  <c r="B6399" i="1"/>
  <c r="C6399" i="1"/>
  <c r="J6369" i="1"/>
  <c r="K6369" i="1"/>
  <c r="L6369" i="1"/>
  <c r="I6369" i="1"/>
  <c r="I6387" i="1"/>
  <c r="J6387" i="1"/>
  <c r="K6387" i="1"/>
  <c r="L6387" i="1"/>
  <c r="L6365" i="1"/>
  <c r="J6365" i="1"/>
  <c r="I6365" i="1"/>
  <c r="K6365" i="1"/>
  <c r="J6366" i="1"/>
  <c r="K6366" i="1"/>
  <c r="L6366" i="1"/>
  <c r="I6366" i="1"/>
  <c r="H6384" i="1"/>
  <c r="H6376" i="1"/>
  <c r="A6415" i="1"/>
  <c r="B6391" i="1"/>
  <c r="C6391" i="1"/>
  <c r="A6429" i="1"/>
  <c r="B6405" i="1"/>
  <c r="C6405" i="1"/>
  <c r="H6372" i="1"/>
  <c r="H6369" i="1"/>
  <c r="H6387" i="1"/>
  <c r="H6365" i="1"/>
  <c r="H6366" i="1"/>
  <c r="A6419" i="1"/>
  <c r="B6395" i="1"/>
  <c r="C6395" i="1"/>
  <c r="K6368" i="1"/>
  <c r="J6368" i="1"/>
  <c r="L6368" i="1"/>
  <c r="I6368" i="1"/>
  <c r="A6422" i="1"/>
  <c r="B6398" i="1"/>
  <c r="C6398" i="1"/>
  <c r="I6386" i="1"/>
  <c r="J6386" i="1"/>
  <c r="L6386" i="1"/>
  <c r="K6386" i="1"/>
  <c r="I6373" i="1"/>
  <c r="K6373" i="1"/>
  <c r="L6373" i="1"/>
  <c r="J6373" i="1"/>
  <c r="I6378" i="1"/>
  <c r="L6378" i="1"/>
  <c r="J6378" i="1"/>
  <c r="K6378" i="1"/>
  <c r="H6368" i="1"/>
  <c r="H6386" i="1"/>
  <c r="K6379" i="1"/>
  <c r="J6379" i="1"/>
  <c r="L6379" i="1"/>
  <c r="I6379" i="1"/>
  <c r="A6420" i="1"/>
  <c r="B6396" i="1"/>
  <c r="C6396" i="1"/>
  <c r="J6385" i="1"/>
  <c r="I6385" i="1"/>
  <c r="K6385" i="1"/>
  <c r="L6385" i="1"/>
  <c r="J6388" i="1"/>
  <c r="K6388" i="1"/>
  <c r="L6388" i="1"/>
  <c r="I6388" i="1"/>
  <c r="A6417" i="1"/>
  <c r="B6393" i="1"/>
  <c r="C6393" i="1"/>
  <c r="A6435" i="1"/>
  <c r="B6411" i="1"/>
  <c r="C6411" i="1"/>
  <c r="L6380" i="1"/>
  <c r="K6380" i="1"/>
  <c r="J6380" i="1"/>
  <c r="I6380" i="1"/>
  <c r="A6413" i="1"/>
  <c r="B6389" i="1"/>
  <c r="C6389" i="1"/>
  <c r="A6414" i="1"/>
  <c r="B6390" i="1"/>
  <c r="C6390" i="1"/>
  <c r="L6377" i="1"/>
  <c r="J6377" i="1"/>
  <c r="I6377" i="1"/>
  <c r="K6377" i="1"/>
  <c r="H6373" i="1"/>
  <c r="L6383" i="1"/>
  <c r="I6383" i="1"/>
  <c r="K6383" i="1"/>
  <c r="J6383" i="1"/>
  <c r="H6378" i="1"/>
  <c r="I6370" i="1"/>
  <c r="K6370" i="1"/>
  <c r="J6370" i="1"/>
  <c r="L6370" i="1"/>
  <c r="H6379" i="1"/>
  <c r="H6385" i="1"/>
  <c r="H6388" i="1"/>
  <c r="I6382" i="1"/>
  <c r="J6382" i="1"/>
  <c r="K6382" i="1"/>
  <c r="L6382" i="1"/>
  <c r="H6380" i="1"/>
  <c r="H6389" i="1" l="1"/>
  <c r="A6441" i="1"/>
  <c r="B6417" i="1"/>
  <c r="C6417" i="1"/>
  <c r="H6398" i="1"/>
  <c r="A6453" i="1"/>
  <c r="B6429" i="1"/>
  <c r="C6429" i="1"/>
  <c r="A6439" i="1"/>
  <c r="B6415" i="1"/>
  <c r="C6415" i="1"/>
  <c r="H6408" i="1"/>
  <c r="A6442" i="1"/>
  <c r="B6418" i="1"/>
  <c r="C6418" i="1"/>
  <c r="A6449" i="1"/>
  <c r="B6425" i="1"/>
  <c r="C6425" i="1"/>
  <c r="K6404" i="1"/>
  <c r="L6404" i="1"/>
  <c r="I6404" i="1"/>
  <c r="K6412" i="1"/>
  <c r="L6412" i="1"/>
  <c r="J6412" i="1"/>
  <c r="I6412" i="1"/>
  <c r="A6457" i="1"/>
  <c r="B6433" i="1"/>
  <c r="C6433" i="1"/>
  <c r="H6397" i="1"/>
  <c r="A6458" i="1"/>
  <c r="B6434" i="1"/>
  <c r="C6434" i="1"/>
  <c r="A6440" i="1"/>
  <c r="B6416" i="1"/>
  <c r="C6416" i="1"/>
  <c r="K6390" i="1"/>
  <c r="L6390" i="1"/>
  <c r="I6390" i="1"/>
  <c r="J6411" i="1"/>
  <c r="L6411" i="1"/>
  <c r="K6411" i="1"/>
  <c r="K6399" i="1"/>
  <c r="L6399" i="1"/>
  <c r="I6399" i="1"/>
  <c r="A6454" i="1"/>
  <c r="B6430" i="1"/>
  <c r="C6430" i="1"/>
  <c r="H6404" i="1"/>
  <c r="H6412" i="1"/>
  <c r="H6390" i="1"/>
  <c r="A6437" i="1"/>
  <c r="B6413" i="1"/>
  <c r="C6413" i="1"/>
  <c r="H6411" i="1"/>
  <c r="L6396" i="1"/>
  <c r="K6396" i="1"/>
  <c r="I6396" i="1"/>
  <c r="A6446" i="1"/>
  <c r="B6422" i="1"/>
  <c r="C6422" i="1"/>
  <c r="H6399" i="1"/>
  <c r="A6456" i="1"/>
  <c r="B6432" i="1"/>
  <c r="C6432" i="1"/>
  <c r="A6445" i="1"/>
  <c r="B6421" i="1"/>
  <c r="C6421" i="1"/>
  <c r="K6395" i="1"/>
  <c r="L6395" i="1"/>
  <c r="I6395" i="1"/>
  <c r="I6400" i="1"/>
  <c r="J6400" i="1"/>
  <c r="L6400" i="1"/>
  <c r="K6400" i="1"/>
  <c r="L6407" i="1"/>
  <c r="K6407" i="1"/>
  <c r="I6407" i="1"/>
  <c r="J6407" i="1"/>
  <c r="A6452" i="1"/>
  <c r="B6428" i="1"/>
  <c r="C6428" i="1"/>
  <c r="A6460" i="1"/>
  <c r="B6436" i="1"/>
  <c r="C6436" i="1"/>
  <c r="L6403" i="1"/>
  <c r="K6403" i="1"/>
  <c r="J6403" i="1"/>
  <c r="I6403" i="1"/>
  <c r="I6402" i="1"/>
  <c r="J6402" i="1"/>
  <c r="K6402" i="1"/>
  <c r="L6402" i="1"/>
  <c r="H6396" i="1"/>
  <c r="A6438" i="1"/>
  <c r="B6414" i="1"/>
  <c r="C6414" i="1"/>
  <c r="A6459" i="1"/>
  <c r="B6435" i="1"/>
  <c r="C6435" i="1"/>
  <c r="H6395" i="1"/>
  <c r="A6447" i="1"/>
  <c r="B6423" i="1"/>
  <c r="C6423" i="1"/>
  <c r="H6400" i="1"/>
  <c r="H6407" i="1"/>
  <c r="H6403" i="1"/>
  <c r="H6402" i="1"/>
  <c r="L6405" i="1"/>
  <c r="K6405" i="1"/>
  <c r="J6405" i="1"/>
  <c r="I6405" i="1"/>
  <c r="J6391" i="1"/>
  <c r="L6391" i="1"/>
  <c r="K6391" i="1"/>
  <c r="L6394" i="1"/>
  <c r="K6394" i="1"/>
  <c r="J6394" i="1"/>
  <c r="J6401" i="1"/>
  <c r="I6401" i="1"/>
  <c r="K6401" i="1"/>
  <c r="L6401" i="1"/>
  <c r="J6409" i="1"/>
  <c r="I6409" i="1"/>
  <c r="K6409" i="1"/>
  <c r="L6409" i="1"/>
  <c r="L6410" i="1"/>
  <c r="K6410" i="1"/>
  <c r="J6410" i="1"/>
  <c r="L6392" i="1"/>
  <c r="I6392" i="1"/>
  <c r="J6392" i="1"/>
  <c r="K6392" i="1"/>
  <c r="A6444" i="1"/>
  <c r="B6420" i="1"/>
  <c r="C6420" i="1"/>
  <c r="H6393" i="1"/>
  <c r="A6443" i="1"/>
  <c r="B6419" i="1"/>
  <c r="C6419" i="1"/>
  <c r="H6405" i="1"/>
  <c r="H6391" i="1"/>
  <c r="A6448" i="1"/>
  <c r="B6424" i="1"/>
  <c r="C6424" i="1"/>
  <c r="J6406" i="1"/>
  <c r="K6406" i="1"/>
  <c r="L6406" i="1"/>
  <c r="I6406" i="1"/>
  <c r="H6394" i="1"/>
  <c r="A6455" i="1"/>
  <c r="B6431" i="1"/>
  <c r="C6431" i="1"/>
  <c r="H6401" i="1"/>
  <c r="H6409" i="1"/>
  <c r="A6451" i="1"/>
  <c r="B6427" i="1"/>
  <c r="C6427" i="1"/>
  <c r="A6450" i="1"/>
  <c r="B6426" i="1"/>
  <c r="C6426" i="1"/>
  <c r="H6410" i="1"/>
  <c r="H6392" i="1"/>
  <c r="K6393" i="1"/>
  <c r="L6393" i="1"/>
  <c r="J6393" i="1"/>
  <c r="L6389" i="1"/>
  <c r="K6389" i="1"/>
  <c r="I6389" i="1"/>
  <c r="K6398" i="1"/>
  <c r="L6398" i="1"/>
  <c r="I6398" i="1"/>
  <c r="L6408" i="1"/>
  <c r="K6408" i="1"/>
  <c r="I6408" i="1"/>
  <c r="H6406" i="1"/>
  <c r="L6397" i="1"/>
  <c r="J6397" i="1"/>
  <c r="K6397" i="1"/>
  <c r="I6397" i="1"/>
  <c r="L6426" i="1" l="1"/>
  <c r="K6426" i="1"/>
  <c r="J6426" i="1"/>
  <c r="I6426" i="1"/>
  <c r="K6420" i="1"/>
  <c r="L6420" i="1"/>
  <c r="I6420" i="1"/>
  <c r="J6420" i="1"/>
  <c r="H6423" i="1"/>
  <c r="L6435" i="1"/>
  <c r="K6435" i="1"/>
  <c r="J6435" i="1"/>
  <c r="I6435" i="1"/>
  <c r="A6462" i="1"/>
  <c r="B6438" i="1"/>
  <c r="C6438" i="1"/>
  <c r="H6428" i="1"/>
  <c r="A6482" i="1"/>
  <c r="B6458" i="1"/>
  <c r="C6458" i="1"/>
  <c r="A6481" i="1"/>
  <c r="B6457" i="1"/>
  <c r="C6457" i="1"/>
  <c r="L6425" i="1"/>
  <c r="K6425" i="1"/>
  <c r="J6425" i="1"/>
  <c r="I6425" i="1"/>
  <c r="A6466" i="1"/>
  <c r="B6442" i="1"/>
  <c r="C6442" i="1"/>
  <c r="A6477" i="1"/>
  <c r="B6453" i="1"/>
  <c r="C6453" i="1"/>
  <c r="A6467" i="1"/>
  <c r="B6443" i="1"/>
  <c r="C6443" i="1"/>
  <c r="A6472" i="1"/>
  <c r="B6448" i="1"/>
  <c r="C6448" i="1"/>
  <c r="H6420" i="1"/>
  <c r="H6435" i="1"/>
  <c r="K6421" i="1"/>
  <c r="L6421" i="1"/>
  <c r="J6421" i="1"/>
  <c r="I6421" i="1"/>
  <c r="A6470" i="1"/>
  <c r="B6446" i="1"/>
  <c r="C6446" i="1"/>
  <c r="L6416" i="1"/>
  <c r="K6416" i="1"/>
  <c r="J6416" i="1"/>
  <c r="I6416" i="1"/>
  <c r="H6425" i="1"/>
  <c r="L6415" i="1"/>
  <c r="K6415" i="1"/>
  <c r="J6415" i="1"/>
  <c r="I6415" i="1"/>
  <c r="H6426" i="1"/>
  <c r="L6427" i="1"/>
  <c r="K6427" i="1"/>
  <c r="J6427" i="1"/>
  <c r="I6427" i="1"/>
  <c r="A6471" i="1"/>
  <c r="B6447" i="1"/>
  <c r="C6447" i="1"/>
  <c r="A6476" i="1"/>
  <c r="B6452" i="1"/>
  <c r="C6452" i="1"/>
  <c r="H6421" i="1"/>
  <c r="L6432" i="1"/>
  <c r="K6432" i="1"/>
  <c r="J6432" i="1"/>
  <c r="I6432" i="1"/>
  <c r="L6430" i="1"/>
  <c r="K6430" i="1"/>
  <c r="J6430" i="1"/>
  <c r="I6430" i="1"/>
  <c r="H6416" i="1"/>
  <c r="H6415" i="1"/>
  <c r="K6417" i="1"/>
  <c r="L6417" i="1"/>
  <c r="J6417" i="1"/>
  <c r="I6417" i="1"/>
  <c r="H6424" i="1"/>
  <c r="A6474" i="1"/>
  <c r="B6450" i="1"/>
  <c r="C6450" i="1"/>
  <c r="H6427" i="1"/>
  <c r="L6431" i="1"/>
  <c r="K6431" i="1"/>
  <c r="I6431" i="1"/>
  <c r="J6431" i="1"/>
  <c r="A6468" i="1"/>
  <c r="B6444" i="1"/>
  <c r="C6444" i="1"/>
  <c r="A6483" i="1"/>
  <c r="B6459" i="1"/>
  <c r="C6459" i="1"/>
  <c r="K6436" i="1"/>
  <c r="L6436" i="1"/>
  <c r="H6432" i="1"/>
  <c r="H6430" i="1"/>
  <c r="A6473" i="1"/>
  <c r="B6449" i="1"/>
  <c r="C6449" i="1"/>
  <c r="H6417" i="1"/>
  <c r="H6431" i="1"/>
  <c r="L6419" i="1"/>
  <c r="K6419" i="1"/>
  <c r="I6419" i="1"/>
  <c r="J6419" i="1"/>
  <c r="H6436" i="1"/>
  <c r="A6469" i="1"/>
  <c r="B6445" i="1"/>
  <c r="C6445" i="1"/>
  <c r="L6413" i="1"/>
  <c r="K6413" i="1"/>
  <c r="J6413" i="1"/>
  <c r="I6413" i="1"/>
  <c r="A6464" i="1"/>
  <c r="B6440" i="1"/>
  <c r="C6440" i="1"/>
  <c r="A6463" i="1"/>
  <c r="B6439" i="1"/>
  <c r="C6439" i="1"/>
  <c r="A6475" i="1"/>
  <c r="B6451" i="1"/>
  <c r="C6451" i="1"/>
  <c r="H6419" i="1"/>
  <c r="K6414" i="1"/>
  <c r="L6414" i="1"/>
  <c r="I6414" i="1"/>
  <c r="J6414" i="1"/>
  <c r="A6480" i="1"/>
  <c r="B6456" i="1"/>
  <c r="C6456" i="1"/>
  <c r="H6413" i="1"/>
  <c r="A6478" i="1"/>
  <c r="B6454" i="1"/>
  <c r="C6454" i="1"/>
  <c r="L6434" i="1"/>
  <c r="K6434" i="1"/>
  <c r="I6434" i="1"/>
  <c r="J6434" i="1"/>
  <c r="L6433" i="1"/>
  <c r="K6433" i="1"/>
  <c r="J6433" i="1"/>
  <c r="I6433" i="1"/>
  <c r="K6418" i="1"/>
  <c r="L6418" i="1"/>
  <c r="I6418" i="1"/>
  <c r="J6418" i="1"/>
  <c r="L6429" i="1"/>
  <c r="K6429" i="1"/>
  <c r="J6429" i="1"/>
  <c r="I6429" i="1"/>
  <c r="A6465" i="1"/>
  <c r="B6441" i="1"/>
  <c r="C6441" i="1"/>
  <c r="H6414" i="1"/>
  <c r="A6484" i="1"/>
  <c r="B6460" i="1"/>
  <c r="C6460" i="1"/>
  <c r="K6422" i="1"/>
  <c r="L6422" i="1"/>
  <c r="I6422" i="1"/>
  <c r="J6422" i="1"/>
  <c r="H6434" i="1"/>
  <c r="H6433" i="1"/>
  <c r="H6418" i="1"/>
  <c r="H6429" i="1"/>
  <c r="A6479" i="1"/>
  <c r="B6455" i="1"/>
  <c r="C6455" i="1"/>
  <c r="L6424" i="1"/>
  <c r="K6424" i="1"/>
  <c r="I6424" i="1"/>
  <c r="J6424" i="1"/>
  <c r="L6423" i="1"/>
  <c r="K6423" i="1"/>
  <c r="I6423" i="1"/>
  <c r="J6423" i="1"/>
  <c r="K6428" i="1"/>
  <c r="L6428" i="1"/>
  <c r="J6428" i="1"/>
  <c r="I6428" i="1"/>
  <c r="H6422" i="1"/>
  <c r="A6461" i="1"/>
  <c r="B6437" i="1"/>
  <c r="C6437" i="1"/>
  <c r="H6460" i="1" l="1"/>
  <c r="H6441" i="1"/>
  <c r="A6502" i="1"/>
  <c r="B6478" i="1"/>
  <c r="C6478" i="1"/>
  <c r="H6450" i="1"/>
  <c r="A6491" i="1"/>
  <c r="B6467" i="1"/>
  <c r="C6467" i="1"/>
  <c r="A6506" i="1"/>
  <c r="B6482" i="1"/>
  <c r="C6482" i="1"/>
  <c r="H6438" i="1"/>
  <c r="A6499" i="1"/>
  <c r="B6475" i="1"/>
  <c r="C6475" i="1"/>
  <c r="A6492" i="1"/>
  <c r="B6468" i="1"/>
  <c r="C6468" i="1"/>
  <c r="A6496" i="1"/>
  <c r="B6472" i="1"/>
  <c r="C6472" i="1"/>
  <c r="K6442" i="1"/>
  <c r="L6442" i="1"/>
  <c r="L6457" i="1"/>
  <c r="K6457" i="1"/>
  <c r="A6508" i="1"/>
  <c r="B6484" i="1"/>
  <c r="C6484" i="1"/>
  <c r="K6440" i="1"/>
  <c r="L6440" i="1"/>
  <c r="L6449" i="1"/>
  <c r="K6449" i="1"/>
  <c r="A6498" i="1"/>
  <c r="B6474" i="1"/>
  <c r="C6474" i="1"/>
  <c r="L6447" i="1"/>
  <c r="K6447" i="1"/>
  <c r="H6442" i="1"/>
  <c r="H6457" i="1"/>
  <c r="A6486" i="1"/>
  <c r="B6462" i="1"/>
  <c r="C6462" i="1"/>
  <c r="L6456" i="1"/>
  <c r="K6456" i="1"/>
  <c r="H6440" i="1"/>
  <c r="H6449" i="1"/>
  <c r="K6459" i="1"/>
  <c r="L6459" i="1"/>
  <c r="H6447" i="1"/>
  <c r="K6455" i="1"/>
  <c r="L6455" i="1"/>
  <c r="H6456" i="1"/>
  <c r="L6439" i="1"/>
  <c r="K6439" i="1"/>
  <c r="K6445" i="1"/>
  <c r="L6445" i="1"/>
  <c r="H6459" i="1"/>
  <c r="L6452" i="1"/>
  <c r="K6452" i="1"/>
  <c r="K6446" i="1"/>
  <c r="L6446" i="1"/>
  <c r="K6453" i="1"/>
  <c r="L6453" i="1"/>
  <c r="A6490" i="1"/>
  <c r="B6466" i="1"/>
  <c r="C6466" i="1"/>
  <c r="A6505" i="1"/>
  <c r="B6481" i="1"/>
  <c r="C6481" i="1"/>
  <c r="H6455" i="1"/>
  <c r="A6503" i="1"/>
  <c r="B6479" i="1"/>
  <c r="C6479" i="1"/>
  <c r="K6454" i="1"/>
  <c r="L6454" i="1"/>
  <c r="H6439" i="1"/>
  <c r="A6488" i="1"/>
  <c r="B6464" i="1"/>
  <c r="C6464" i="1"/>
  <c r="H6445" i="1"/>
  <c r="A6497" i="1"/>
  <c r="B6473" i="1"/>
  <c r="C6473" i="1"/>
  <c r="H6452" i="1"/>
  <c r="A6495" i="1"/>
  <c r="B6471" i="1"/>
  <c r="C6471" i="1"/>
  <c r="H6446" i="1"/>
  <c r="L6443" i="1"/>
  <c r="K6443" i="1"/>
  <c r="H6453" i="1"/>
  <c r="L6458" i="1"/>
  <c r="K6458" i="1"/>
  <c r="K6437" i="1"/>
  <c r="L6437" i="1"/>
  <c r="H6454" i="1"/>
  <c r="A6504" i="1"/>
  <c r="B6480" i="1"/>
  <c r="C6480" i="1"/>
  <c r="K6451" i="1"/>
  <c r="L6451" i="1"/>
  <c r="A6507" i="1"/>
  <c r="B6483" i="1"/>
  <c r="C6483" i="1"/>
  <c r="L6444" i="1"/>
  <c r="K6444" i="1"/>
  <c r="K6448" i="1"/>
  <c r="L6448" i="1"/>
  <c r="H6443" i="1"/>
  <c r="H6458" i="1"/>
  <c r="A6489" i="1"/>
  <c r="B6465" i="1"/>
  <c r="C6465" i="1"/>
  <c r="H6437" i="1"/>
  <c r="A6485" i="1"/>
  <c r="B6461" i="1"/>
  <c r="C6461" i="1"/>
  <c r="K6460" i="1"/>
  <c r="L6460" i="1"/>
  <c r="L6441" i="1"/>
  <c r="K6441" i="1"/>
  <c r="H6451" i="1"/>
  <c r="A6487" i="1"/>
  <c r="B6463" i="1"/>
  <c r="C6463" i="1"/>
  <c r="A6493" i="1"/>
  <c r="B6469" i="1"/>
  <c r="C6469" i="1"/>
  <c r="H6444" i="1"/>
  <c r="L6450" i="1"/>
  <c r="K6450" i="1"/>
  <c r="A6500" i="1"/>
  <c r="B6476" i="1"/>
  <c r="C6476" i="1"/>
  <c r="A6494" i="1"/>
  <c r="B6470" i="1"/>
  <c r="C6470" i="1"/>
  <c r="H6448" i="1"/>
  <c r="A6501" i="1"/>
  <c r="B6477" i="1"/>
  <c r="C6477" i="1"/>
  <c r="K6438" i="1"/>
  <c r="L6438" i="1"/>
  <c r="L6477" i="1" l="1"/>
  <c r="K6477" i="1"/>
  <c r="H6470" i="1"/>
  <c r="A6524" i="1"/>
  <c r="B6500" i="1"/>
  <c r="C6500" i="1"/>
  <c r="A6517" i="1"/>
  <c r="B6493" i="1"/>
  <c r="C6493" i="1"/>
  <c r="A6519" i="1"/>
  <c r="B6495" i="1"/>
  <c r="C6495" i="1"/>
  <c r="A6521" i="1"/>
  <c r="B6497" i="1"/>
  <c r="C6497" i="1"/>
  <c r="A6512" i="1"/>
  <c r="B6488" i="1"/>
  <c r="C6488" i="1"/>
  <c r="L6466" i="1"/>
  <c r="K6466" i="1"/>
  <c r="H6484" i="1"/>
  <c r="H6472" i="1"/>
  <c r="A6516" i="1"/>
  <c r="B6492" i="1"/>
  <c r="C6492" i="1"/>
  <c r="H6467" i="1"/>
  <c r="A6526" i="1"/>
  <c r="B6502" i="1"/>
  <c r="C6502" i="1"/>
  <c r="K6461" i="1"/>
  <c r="L6461" i="1"/>
  <c r="H6466" i="1"/>
  <c r="A6522" i="1"/>
  <c r="B6498" i="1"/>
  <c r="C6498" i="1"/>
  <c r="A6523" i="1"/>
  <c r="B6499" i="1"/>
  <c r="C6499" i="1"/>
  <c r="H6477" i="1"/>
  <c r="A6531" i="1"/>
  <c r="B6507" i="1"/>
  <c r="C6507" i="1"/>
  <c r="A6518" i="1"/>
  <c r="B6494" i="1"/>
  <c r="C6494" i="1"/>
  <c r="K6462" i="1"/>
  <c r="L6462" i="1"/>
  <c r="A6532" i="1"/>
  <c r="B6508" i="1"/>
  <c r="C6508" i="1"/>
  <c r="A6520" i="1"/>
  <c r="B6496" i="1"/>
  <c r="C6496" i="1"/>
  <c r="L6482" i="1"/>
  <c r="K6482" i="1"/>
  <c r="A6515" i="1"/>
  <c r="B6491" i="1"/>
  <c r="C6491" i="1"/>
  <c r="L6479" i="1"/>
  <c r="K6479" i="1"/>
  <c r="A6514" i="1"/>
  <c r="B6490" i="1"/>
  <c r="C6490" i="1"/>
  <c r="H6462" i="1"/>
  <c r="H6482" i="1"/>
  <c r="K6463" i="1"/>
  <c r="L6463" i="1"/>
  <c r="H6465" i="1"/>
  <c r="A6509" i="1"/>
  <c r="B6485" i="1"/>
  <c r="C6485" i="1"/>
  <c r="L6480" i="1"/>
  <c r="K6480" i="1"/>
  <c r="H6479" i="1"/>
  <c r="L6481" i="1"/>
  <c r="K6481" i="1"/>
  <c r="K6465" i="1"/>
  <c r="L6465" i="1"/>
  <c r="A6525" i="1"/>
  <c r="B6501" i="1"/>
  <c r="C6501" i="1"/>
  <c r="K6476" i="1"/>
  <c r="L6476" i="1"/>
  <c r="K6469" i="1"/>
  <c r="L6469" i="1"/>
  <c r="A6511" i="1"/>
  <c r="B6487" i="1"/>
  <c r="C6487" i="1"/>
  <c r="A6513" i="1"/>
  <c r="B6489" i="1"/>
  <c r="C6489" i="1"/>
  <c r="H6480" i="1"/>
  <c r="L6471" i="1"/>
  <c r="K6471" i="1"/>
  <c r="K6473" i="1"/>
  <c r="L6473" i="1"/>
  <c r="L6464" i="1"/>
  <c r="K6464" i="1"/>
  <c r="H6481" i="1"/>
  <c r="A6510" i="1"/>
  <c r="B6486" i="1"/>
  <c r="C6486" i="1"/>
  <c r="K6468" i="1"/>
  <c r="L6468" i="1"/>
  <c r="A6530" i="1"/>
  <c r="B6506" i="1"/>
  <c r="C6506" i="1"/>
  <c r="L6478" i="1"/>
  <c r="K6478" i="1"/>
  <c r="H6461" i="1"/>
  <c r="H6463" i="1"/>
  <c r="K6483" i="1"/>
  <c r="L6483" i="1"/>
  <c r="H6471" i="1"/>
  <c r="H6473" i="1"/>
  <c r="H6464" i="1"/>
  <c r="A6527" i="1"/>
  <c r="B6503" i="1"/>
  <c r="C6503" i="1"/>
  <c r="K6474" i="1"/>
  <c r="L6474" i="1"/>
  <c r="H6468" i="1"/>
  <c r="L6475" i="1"/>
  <c r="K6475" i="1"/>
  <c r="H6478" i="1"/>
  <c r="H6476" i="1"/>
  <c r="H6469" i="1"/>
  <c r="K6470" i="1"/>
  <c r="L6470" i="1"/>
  <c r="H6483" i="1"/>
  <c r="A6528" i="1"/>
  <c r="B6504" i="1"/>
  <c r="C6504" i="1"/>
  <c r="A6529" i="1"/>
  <c r="B6505" i="1"/>
  <c r="C6505" i="1"/>
  <c r="H6474" i="1"/>
  <c r="K6484" i="1"/>
  <c r="L6484" i="1"/>
  <c r="I6484" i="1"/>
  <c r="K6472" i="1"/>
  <c r="L6472" i="1"/>
  <c r="H6475" i="1"/>
  <c r="L6467" i="1"/>
  <c r="K6467" i="1"/>
  <c r="A6552" i="1" l="1"/>
  <c r="B6528" i="1"/>
  <c r="C6528" i="1"/>
  <c r="J6503" i="1"/>
  <c r="I6503" i="1"/>
  <c r="L6503" i="1"/>
  <c r="K6503" i="1"/>
  <c r="A6535" i="1"/>
  <c r="B6511" i="1"/>
  <c r="C6511" i="1"/>
  <c r="L6508" i="1"/>
  <c r="K6508" i="1"/>
  <c r="J6508" i="1"/>
  <c r="I6508" i="1"/>
  <c r="I6507" i="1"/>
  <c r="L6507" i="1"/>
  <c r="J6507" i="1"/>
  <c r="K6507" i="1"/>
  <c r="H6488" i="1"/>
  <c r="H6495" i="1"/>
  <c r="A6548" i="1"/>
  <c r="B6524" i="1"/>
  <c r="C6524" i="1"/>
  <c r="A6537" i="1"/>
  <c r="B6513" i="1"/>
  <c r="C6513" i="1"/>
  <c r="J6491" i="1"/>
  <c r="L6491" i="1"/>
  <c r="K6491" i="1"/>
  <c r="I6491" i="1"/>
  <c r="H6508" i="1"/>
  <c r="H6507" i="1"/>
  <c r="K6502" i="1"/>
  <c r="L6502" i="1"/>
  <c r="J6502" i="1"/>
  <c r="L6492" i="1"/>
  <c r="I6492" i="1"/>
  <c r="K6492" i="1"/>
  <c r="K6493" i="1"/>
  <c r="I6493" i="1"/>
  <c r="J6493" i="1"/>
  <c r="L6493" i="1"/>
  <c r="H6491" i="1"/>
  <c r="K6494" i="1"/>
  <c r="I6494" i="1"/>
  <c r="J6494" i="1"/>
  <c r="L6494" i="1"/>
  <c r="I6498" i="1"/>
  <c r="K6498" i="1"/>
  <c r="J6498" i="1"/>
  <c r="L6498" i="1"/>
  <c r="H6502" i="1"/>
  <c r="H6492" i="1"/>
  <c r="A6536" i="1"/>
  <c r="B6512" i="1"/>
  <c r="C6512" i="1"/>
  <c r="A6543" i="1"/>
  <c r="B6519" i="1"/>
  <c r="C6519" i="1"/>
  <c r="H6493" i="1"/>
  <c r="H6504" i="1"/>
  <c r="H6503" i="1"/>
  <c r="A6551" i="1"/>
  <c r="B6527" i="1"/>
  <c r="C6527" i="1"/>
  <c r="K6506" i="1"/>
  <c r="L6506" i="1"/>
  <c r="I6506" i="1"/>
  <c r="J6506" i="1"/>
  <c r="K6501" i="1"/>
  <c r="I6501" i="1"/>
  <c r="L6501" i="1"/>
  <c r="K6496" i="1"/>
  <c r="L6496" i="1"/>
  <c r="I6496" i="1"/>
  <c r="A6556" i="1"/>
  <c r="B6532" i="1"/>
  <c r="C6532" i="1"/>
  <c r="H6494" i="1"/>
  <c r="A6555" i="1"/>
  <c r="B6531" i="1"/>
  <c r="C6531" i="1"/>
  <c r="K6499" i="1"/>
  <c r="J6499" i="1"/>
  <c r="L6499" i="1"/>
  <c r="I6499" i="1"/>
  <c r="H6498" i="1"/>
  <c r="K6497" i="1"/>
  <c r="I6497" i="1"/>
  <c r="L6497" i="1"/>
  <c r="A6534" i="1"/>
  <c r="B6510" i="1"/>
  <c r="C6510" i="1"/>
  <c r="J6505" i="1"/>
  <c r="L6505" i="1"/>
  <c r="I6505" i="1"/>
  <c r="K6505" i="1"/>
  <c r="H6506" i="1"/>
  <c r="H6501" i="1"/>
  <c r="J6485" i="1"/>
  <c r="L6485" i="1"/>
  <c r="K6485" i="1"/>
  <c r="I6485" i="1"/>
  <c r="L6490" i="1"/>
  <c r="K6490" i="1"/>
  <c r="J6490" i="1"/>
  <c r="A6539" i="1"/>
  <c r="B6515" i="1"/>
  <c r="C6515" i="1"/>
  <c r="H6496" i="1"/>
  <c r="H6499" i="1"/>
  <c r="A6550" i="1"/>
  <c r="B6526" i="1"/>
  <c r="C6526" i="1"/>
  <c r="A6540" i="1"/>
  <c r="B6516" i="1"/>
  <c r="C6516" i="1"/>
  <c r="H6497" i="1"/>
  <c r="A6541" i="1"/>
  <c r="B6517" i="1"/>
  <c r="C6517" i="1"/>
  <c r="H6505" i="1"/>
  <c r="J6504" i="1"/>
  <c r="K6504" i="1"/>
  <c r="L6504" i="1"/>
  <c r="I6504" i="1"/>
  <c r="K6487" i="1"/>
  <c r="J6487" i="1"/>
  <c r="L6487" i="1"/>
  <c r="I6487" i="1"/>
  <c r="H6485" i="1"/>
  <c r="H6490" i="1"/>
  <c r="A6542" i="1"/>
  <c r="B6518" i="1"/>
  <c r="C6518" i="1"/>
  <c r="A6546" i="1"/>
  <c r="B6522" i="1"/>
  <c r="C6522" i="1"/>
  <c r="L6500" i="1"/>
  <c r="K6500" i="1"/>
  <c r="J6500" i="1"/>
  <c r="A6554" i="1"/>
  <c r="B6530" i="1"/>
  <c r="C6530" i="1"/>
  <c r="K6486" i="1"/>
  <c r="L6486" i="1"/>
  <c r="J6486" i="1"/>
  <c r="I6489" i="1"/>
  <c r="L6489" i="1"/>
  <c r="J6489" i="1"/>
  <c r="K6489" i="1"/>
  <c r="H6487" i="1"/>
  <c r="A6549" i="1"/>
  <c r="B6525" i="1"/>
  <c r="C6525" i="1"/>
  <c r="A6544" i="1"/>
  <c r="B6520" i="1"/>
  <c r="C6520" i="1"/>
  <c r="A6547" i="1"/>
  <c r="B6523" i="1"/>
  <c r="C6523" i="1"/>
  <c r="A6545" i="1"/>
  <c r="B6521" i="1"/>
  <c r="C6521" i="1"/>
  <c r="H6500" i="1"/>
  <c r="A6553" i="1"/>
  <c r="B6529" i="1"/>
  <c r="C6529" i="1"/>
  <c r="H6486" i="1"/>
  <c r="H6489" i="1"/>
  <c r="A6533" i="1"/>
  <c r="B6509" i="1"/>
  <c r="C6509" i="1"/>
  <c r="A6538" i="1"/>
  <c r="B6514" i="1"/>
  <c r="C6514" i="1"/>
  <c r="L6488" i="1"/>
  <c r="J6488" i="1"/>
  <c r="K6488" i="1"/>
  <c r="I6488" i="1"/>
  <c r="L6495" i="1"/>
  <c r="J6495" i="1"/>
  <c r="K6495" i="1"/>
  <c r="I6495" i="1"/>
  <c r="A6569" i="1" l="1"/>
  <c r="B6545" i="1"/>
  <c r="C6545" i="1"/>
  <c r="A6573" i="1"/>
  <c r="B6549" i="1"/>
  <c r="C6549" i="1"/>
  <c r="I6516" i="1"/>
  <c r="K6516" i="1"/>
  <c r="J6516" i="1"/>
  <c r="L6516" i="1"/>
  <c r="A6567" i="1"/>
  <c r="B6543" i="1"/>
  <c r="C6543" i="1"/>
  <c r="K6513" i="1"/>
  <c r="L6513" i="1"/>
  <c r="I6513" i="1"/>
  <c r="J6513" i="1"/>
  <c r="A6572" i="1"/>
  <c r="B6548" i="1"/>
  <c r="C6548" i="1"/>
  <c r="A6571" i="1"/>
  <c r="B6547" i="1"/>
  <c r="C6547" i="1"/>
  <c r="A6578" i="1"/>
  <c r="B6554" i="1"/>
  <c r="C6554" i="1"/>
  <c r="A6570" i="1"/>
  <c r="B6546" i="1"/>
  <c r="C6546" i="1"/>
  <c r="K6517" i="1"/>
  <c r="L6517" i="1"/>
  <c r="J6517" i="1"/>
  <c r="I6517" i="1"/>
  <c r="H6516" i="1"/>
  <c r="J6510" i="1"/>
  <c r="K6510" i="1"/>
  <c r="L6510" i="1"/>
  <c r="I6510" i="1"/>
  <c r="J6532" i="1"/>
  <c r="K6532" i="1"/>
  <c r="L6532" i="1"/>
  <c r="J6512" i="1"/>
  <c r="K6512" i="1"/>
  <c r="I6512" i="1"/>
  <c r="L6512" i="1"/>
  <c r="H6513" i="1"/>
  <c r="J6509" i="1"/>
  <c r="L6509" i="1"/>
  <c r="I6509" i="1"/>
  <c r="K6509" i="1"/>
  <c r="H6517" i="1"/>
  <c r="H6510" i="1"/>
  <c r="L6531" i="1"/>
  <c r="J6531" i="1"/>
  <c r="K6531" i="1"/>
  <c r="I6531" i="1"/>
  <c r="H6532" i="1"/>
  <c r="L6527" i="1"/>
  <c r="K6527" i="1"/>
  <c r="J6527" i="1"/>
  <c r="I6527" i="1"/>
  <c r="H6512" i="1"/>
  <c r="J6528" i="1"/>
  <c r="K6528" i="1"/>
  <c r="I6528" i="1"/>
  <c r="L6528" i="1"/>
  <c r="L6514" i="1"/>
  <c r="K6514" i="1"/>
  <c r="I6514" i="1"/>
  <c r="J6514" i="1"/>
  <c r="H6509" i="1"/>
  <c r="K6529" i="1"/>
  <c r="L6529" i="1"/>
  <c r="I6529" i="1"/>
  <c r="A6564" i="1"/>
  <c r="B6540" i="1"/>
  <c r="C6540" i="1"/>
  <c r="H6531" i="1"/>
  <c r="H6527" i="1"/>
  <c r="A6561" i="1"/>
  <c r="B6537" i="1"/>
  <c r="C6537" i="1"/>
  <c r="L6511" i="1"/>
  <c r="K6511" i="1"/>
  <c r="I6511" i="1"/>
  <c r="J6511" i="1"/>
  <c r="H6528" i="1"/>
  <c r="H6529" i="1"/>
  <c r="J6520" i="1"/>
  <c r="I6520" i="1"/>
  <c r="L6520" i="1"/>
  <c r="K6520" i="1"/>
  <c r="H6518" i="1"/>
  <c r="A6565" i="1"/>
  <c r="B6541" i="1"/>
  <c r="C6541" i="1"/>
  <c r="K6526" i="1"/>
  <c r="I6526" i="1"/>
  <c r="J6526" i="1"/>
  <c r="L6526" i="1"/>
  <c r="I6515" i="1"/>
  <c r="J6515" i="1"/>
  <c r="K6515" i="1"/>
  <c r="L6515" i="1"/>
  <c r="A6558" i="1"/>
  <c r="B6534" i="1"/>
  <c r="C6534" i="1"/>
  <c r="A6580" i="1"/>
  <c r="B6556" i="1"/>
  <c r="C6556" i="1"/>
  <c r="A6560" i="1"/>
  <c r="B6536" i="1"/>
  <c r="C6536" i="1"/>
  <c r="H6511" i="1"/>
  <c r="K6518" i="1"/>
  <c r="L6518" i="1"/>
  <c r="J6518" i="1"/>
  <c r="A6557" i="1"/>
  <c r="B6533" i="1"/>
  <c r="C6533" i="1"/>
  <c r="H6526" i="1"/>
  <c r="H6515" i="1"/>
  <c r="A6579" i="1"/>
  <c r="B6555" i="1"/>
  <c r="C6555" i="1"/>
  <c r="A6575" i="1"/>
  <c r="B6551" i="1"/>
  <c r="C6551" i="1"/>
  <c r="I6519" i="1"/>
  <c r="J6519" i="1"/>
  <c r="K6519" i="1"/>
  <c r="L6519" i="1"/>
  <c r="K6524" i="1"/>
  <c r="J6524" i="1"/>
  <c r="I6524" i="1"/>
  <c r="L6524" i="1"/>
  <c r="A6576" i="1"/>
  <c r="B6552" i="1"/>
  <c r="C6552" i="1"/>
  <c r="H6514" i="1"/>
  <c r="H6520" i="1"/>
  <c r="J6525" i="1"/>
  <c r="L6525" i="1"/>
  <c r="I6525" i="1"/>
  <c r="K6525" i="1"/>
  <c r="A6562" i="1"/>
  <c r="B6538" i="1"/>
  <c r="C6538" i="1"/>
  <c r="A6577" i="1"/>
  <c r="B6553" i="1"/>
  <c r="C6553" i="1"/>
  <c r="H6521" i="1"/>
  <c r="L6523" i="1"/>
  <c r="I6523" i="1"/>
  <c r="J6523" i="1"/>
  <c r="K6523" i="1"/>
  <c r="H6525" i="1"/>
  <c r="I6530" i="1"/>
  <c r="J6530" i="1"/>
  <c r="L6530" i="1"/>
  <c r="K6530" i="1"/>
  <c r="I6522" i="1"/>
  <c r="J6522" i="1"/>
  <c r="L6522" i="1"/>
  <c r="K6522" i="1"/>
  <c r="A6566" i="1"/>
  <c r="B6542" i="1"/>
  <c r="C6542" i="1"/>
  <c r="H6519" i="1"/>
  <c r="H6524" i="1"/>
  <c r="A6559" i="1"/>
  <c r="B6535" i="1"/>
  <c r="C6535" i="1"/>
  <c r="K6521" i="1"/>
  <c r="I6521" i="1"/>
  <c r="J6521" i="1"/>
  <c r="L6521" i="1"/>
  <c r="H6523" i="1"/>
  <c r="A6568" i="1"/>
  <c r="B6544" i="1"/>
  <c r="C6544" i="1"/>
  <c r="H6530" i="1"/>
  <c r="H6522" i="1"/>
  <c r="A6574" i="1"/>
  <c r="B6550" i="1"/>
  <c r="C6550" i="1"/>
  <c r="A6563" i="1"/>
  <c r="B6539" i="1"/>
  <c r="C6539" i="1"/>
  <c r="A6587" i="1" l="1"/>
  <c r="B6563" i="1"/>
  <c r="C6563" i="1"/>
  <c r="A6589" i="1"/>
  <c r="B6565" i="1"/>
  <c r="C6565" i="1"/>
  <c r="H6537" i="1"/>
  <c r="H6543" i="1"/>
  <c r="L6538" i="1"/>
  <c r="K6538" i="1"/>
  <c r="J6538" i="1"/>
  <c r="I6538" i="1"/>
  <c r="K6555" i="1"/>
  <c r="J6555" i="1"/>
  <c r="I6555" i="1"/>
  <c r="L6555" i="1"/>
  <c r="J6550" i="1"/>
  <c r="K6550" i="1"/>
  <c r="L6550" i="1"/>
  <c r="I6550" i="1"/>
  <c r="A6590" i="1"/>
  <c r="B6566" i="1"/>
  <c r="C6566" i="1"/>
  <c r="H6538" i="1"/>
  <c r="H6555" i="1"/>
  <c r="K6556" i="1"/>
  <c r="I6556" i="1"/>
  <c r="J6556" i="1"/>
  <c r="L6556" i="1"/>
  <c r="A6582" i="1"/>
  <c r="B6558" i="1"/>
  <c r="C6558" i="1"/>
  <c r="L6546" i="1"/>
  <c r="K6546" i="1"/>
  <c r="J6546" i="1"/>
  <c r="I6546" i="1"/>
  <c r="A6602" i="1"/>
  <c r="B6578" i="1"/>
  <c r="C6578" i="1"/>
  <c r="A6593" i="1"/>
  <c r="B6569" i="1"/>
  <c r="C6569" i="1"/>
  <c r="H6535" i="1"/>
  <c r="H6550" i="1"/>
  <c r="A6583" i="1"/>
  <c r="B6559" i="1"/>
  <c r="C6559" i="1"/>
  <c r="L6551" i="1"/>
  <c r="K6551" i="1"/>
  <c r="I6551" i="1"/>
  <c r="J6551" i="1"/>
  <c r="H6556" i="1"/>
  <c r="A6585" i="1"/>
  <c r="B6561" i="1"/>
  <c r="C6561" i="1"/>
  <c r="K6540" i="1"/>
  <c r="L6540" i="1"/>
  <c r="J6540" i="1"/>
  <c r="H6546" i="1"/>
  <c r="L6547" i="1"/>
  <c r="I6547" i="1"/>
  <c r="K6547" i="1"/>
  <c r="J6547" i="1"/>
  <c r="K6548" i="1"/>
  <c r="L6548" i="1"/>
  <c r="I6548" i="1"/>
  <c r="J6548" i="1"/>
  <c r="A6591" i="1"/>
  <c r="B6567" i="1"/>
  <c r="C6567" i="1"/>
  <c r="I6549" i="1"/>
  <c r="J6549" i="1"/>
  <c r="K6549" i="1"/>
  <c r="L6549" i="1"/>
  <c r="A6586" i="1"/>
  <c r="B6562" i="1"/>
  <c r="C6562" i="1"/>
  <c r="H6551" i="1"/>
  <c r="A6603" i="1"/>
  <c r="B6579" i="1"/>
  <c r="C6579" i="1"/>
  <c r="J6533" i="1"/>
  <c r="L6533" i="1"/>
  <c r="K6533" i="1"/>
  <c r="I6533" i="1"/>
  <c r="H6540" i="1"/>
  <c r="H6547" i="1"/>
  <c r="H6548" i="1"/>
  <c r="H6549" i="1"/>
  <c r="J6553" i="1"/>
  <c r="K6553" i="1"/>
  <c r="L6553" i="1"/>
  <c r="I6553" i="1"/>
  <c r="I6552" i="1"/>
  <c r="J6552" i="1"/>
  <c r="L6552" i="1"/>
  <c r="K6552" i="1"/>
  <c r="H6533" i="1"/>
  <c r="I6536" i="1"/>
  <c r="L6536" i="1"/>
  <c r="J6536" i="1"/>
  <c r="K6536" i="1"/>
  <c r="A6604" i="1"/>
  <c r="B6580" i="1"/>
  <c r="C6580" i="1"/>
  <c r="A6594" i="1"/>
  <c r="B6570" i="1"/>
  <c r="C6570" i="1"/>
  <c r="A6598" i="1"/>
  <c r="B6574" i="1"/>
  <c r="C6574" i="1"/>
  <c r="K6544" i="1"/>
  <c r="I6544" i="1"/>
  <c r="J6544" i="1"/>
  <c r="L6544" i="1"/>
  <c r="I6539" i="1"/>
  <c r="J6539" i="1"/>
  <c r="L6539" i="1"/>
  <c r="K6539" i="1"/>
  <c r="H6544" i="1"/>
  <c r="A6588" i="1"/>
  <c r="B6564" i="1"/>
  <c r="C6564" i="1"/>
  <c r="A6595" i="1"/>
  <c r="B6571" i="1"/>
  <c r="C6571" i="1"/>
  <c r="A6596" i="1"/>
  <c r="B6572" i="1"/>
  <c r="C6572" i="1"/>
  <c r="A6597" i="1"/>
  <c r="B6573" i="1"/>
  <c r="C6573" i="1"/>
  <c r="A6599" i="1"/>
  <c r="B6575" i="1"/>
  <c r="C6575" i="1"/>
  <c r="L6541" i="1"/>
  <c r="J6541" i="1"/>
  <c r="K6541" i="1"/>
  <c r="I6541" i="1"/>
  <c r="H6539" i="1"/>
  <c r="I6542" i="1"/>
  <c r="J6542" i="1"/>
  <c r="L6542" i="1"/>
  <c r="K6542" i="1"/>
  <c r="A6581" i="1"/>
  <c r="B6557" i="1"/>
  <c r="C6557" i="1"/>
  <c r="I6534" i="1"/>
  <c r="L6534" i="1"/>
  <c r="K6534" i="1"/>
  <c r="J6534" i="1"/>
  <c r="H6541" i="1"/>
  <c r="J6554" i="1"/>
  <c r="K6554" i="1"/>
  <c r="L6554" i="1"/>
  <c r="I6554" i="1"/>
  <c r="J6545" i="1"/>
  <c r="I6545" i="1"/>
  <c r="L6545" i="1"/>
  <c r="K6545" i="1"/>
  <c r="H6553" i="1"/>
  <c r="H6552" i="1"/>
  <c r="H6536" i="1"/>
  <c r="A6592" i="1"/>
  <c r="B6568" i="1"/>
  <c r="C6568" i="1"/>
  <c r="L6535" i="1"/>
  <c r="J6535" i="1"/>
  <c r="I6535" i="1"/>
  <c r="K6535" i="1"/>
  <c r="H6542" i="1"/>
  <c r="A6601" i="1"/>
  <c r="B6577" i="1"/>
  <c r="C6577" i="1"/>
  <c r="A6600" i="1"/>
  <c r="B6576" i="1"/>
  <c r="C6576" i="1"/>
  <c r="A6584" i="1"/>
  <c r="B6560" i="1"/>
  <c r="C6560" i="1"/>
  <c r="H6534" i="1"/>
  <c r="L6537" i="1"/>
  <c r="K6537" i="1"/>
  <c r="I6537" i="1"/>
  <c r="J6537" i="1"/>
  <c r="H6554" i="1"/>
  <c r="K6543" i="1"/>
  <c r="L6543" i="1"/>
  <c r="I6543" i="1"/>
  <c r="J6543" i="1"/>
  <c r="H6545" i="1"/>
  <c r="K6568" i="1" l="1"/>
  <c r="J6568" i="1"/>
  <c r="L6568" i="1"/>
  <c r="I6568" i="1"/>
  <c r="H6557" i="1"/>
  <c r="H6575" i="1"/>
  <c r="H6571" i="1"/>
  <c r="A6612" i="1"/>
  <c r="B6588" i="1"/>
  <c r="C6588" i="1"/>
  <c r="H6574" i="1"/>
  <c r="A6618" i="1"/>
  <c r="B6594" i="1"/>
  <c r="C6594" i="1"/>
  <c r="A6628" i="1"/>
  <c r="B6604" i="1"/>
  <c r="C6604" i="1"/>
  <c r="K6558" i="1"/>
  <c r="J6558" i="1"/>
  <c r="I6558" i="1"/>
  <c r="L6558" i="1"/>
  <c r="J6567" i="1"/>
  <c r="L6567" i="1"/>
  <c r="I6567" i="1"/>
  <c r="K6567" i="1"/>
  <c r="H6558" i="1"/>
  <c r="A6608" i="1"/>
  <c r="B6584" i="1"/>
  <c r="C6584" i="1"/>
  <c r="J6577" i="1"/>
  <c r="K6577" i="1"/>
  <c r="I6577" i="1"/>
  <c r="L6577" i="1"/>
  <c r="A6605" i="1"/>
  <c r="B6581" i="1"/>
  <c r="C6581" i="1"/>
  <c r="A6623" i="1"/>
  <c r="B6599" i="1"/>
  <c r="C6599" i="1"/>
  <c r="A6619" i="1"/>
  <c r="B6595" i="1"/>
  <c r="C6595" i="1"/>
  <c r="A6622" i="1"/>
  <c r="B6598" i="1"/>
  <c r="C6598" i="1"/>
  <c r="H6567" i="1"/>
  <c r="L6559" i="1"/>
  <c r="I6559" i="1"/>
  <c r="K6559" i="1"/>
  <c r="J6559" i="1"/>
  <c r="J6566" i="1"/>
  <c r="L6566" i="1"/>
  <c r="I6566" i="1"/>
  <c r="K6566" i="1"/>
  <c r="I6563" i="1"/>
  <c r="L6563" i="1"/>
  <c r="K6563" i="1"/>
  <c r="J6563" i="1"/>
  <c r="H6560" i="1"/>
  <c r="A6624" i="1"/>
  <c r="B6600" i="1"/>
  <c r="C6600" i="1"/>
  <c r="J6572" i="1"/>
  <c r="L6572" i="1"/>
  <c r="K6572" i="1"/>
  <c r="I6572" i="1"/>
  <c r="K6579" i="1"/>
  <c r="J6579" i="1"/>
  <c r="I6579" i="1"/>
  <c r="L6579" i="1"/>
  <c r="H6559" i="1"/>
  <c r="A6606" i="1"/>
  <c r="B6582" i="1"/>
  <c r="C6582" i="1"/>
  <c r="H6566" i="1"/>
  <c r="H6563" i="1"/>
  <c r="L6573" i="1"/>
  <c r="J6573" i="1"/>
  <c r="K6573" i="1"/>
  <c r="I6573" i="1"/>
  <c r="H6572" i="1"/>
  <c r="H6579" i="1"/>
  <c r="K6562" i="1"/>
  <c r="J6562" i="1"/>
  <c r="L6562" i="1"/>
  <c r="A6615" i="1"/>
  <c r="B6591" i="1"/>
  <c r="C6591" i="1"/>
  <c r="L6561" i="1"/>
  <c r="J6561" i="1"/>
  <c r="I6561" i="1"/>
  <c r="K6561" i="1"/>
  <c r="L6569" i="1"/>
  <c r="J6569" i="1"/>
  <c r="K6569" i="1"/>
  <c r="I6569" i="1"/>
  <c r="J6578" i="1"/>
  <c r="K6578" i="1"/>
  <c r="I6578" i="1"/>
  <c r="L6578" i="1"/>
  <c r="J6565" i="1"/>
  <c r="K6565" i="1"/>
  <c r="I6565" i="1"/>
  <c r="L6565" i="1"/>
  <c r="H6573" i="1"/>
  <c r="L6564" i="1"/>
  <c r="K6564" i="1"/>
  <c r="I6564" i="1"/>
  <c r="K6570" i="1"/>
  <c r="I6570" i="1"/>
  <c r="L6570" i="1"/>
  <c r="J6570" i="1"/>
  <c r="J6580" i="1"/>
  <c r="I6580" i="1"/>
  <c r="K6580" i="1"/>
  <c r="L6580" i="1"/>
  <c r="H6562" i="1"/>
  <c r="H6561" i="1"/>
  <c r="A6607" i="1"/>
  <c r="B6583" i="1"/>
  <c r="C6583" i="1"/>
  <c r="H6569" i="1"/>
  <c r="H6578" i="1"/>
  <c r="A6614" i="1"/>
  <c r="B6590" i="1"/>
  <c r="C6590" i="1"/>
  <c r="H6565" i="1"/>
  <c r="A6611" i="1"/>
  <c r="B6587" i="1"/>
  <c r="C6587" i="1"/>
  <c r="H6568" i="1"/>
  <c r="H6577" i="1"/>
  <c r="A6616" i="1"/>
  <c r="B6592" i="1"/>
  <c r="C6592" i="1"/>
  <c r="I6576" i="1"/>
  <c r="L6576" i="1"/>
  <c r="K6576" i="1"/>
  <c r="A6625" i="1"/>
  <c r="B6601" i="1"/>
  <c r="C6601" i="1"/>
  <c r="A6620" i="1"/>
  <c r="B6596" i="1"/>
  <c r="C6596" i="1"/>
  <c r="H6564" i="1"/>
  <c r="H6570" i="1"/>
  <c r="H6580" i="1"/>
  <c r="A6627" i="1"/>
  <c r="B6603" i="1"/>
  <c r="C6603" i="1"/>
  <c r="H6576" i="1"/>
  <c r="L6560" i="1"/>
  <c r="K6560" i="1"/>
  <c r="J6560" i="1"/>
  <c r="I6560" i="1"/>
  <c r="K6557" i="1"/>
  <c r="L6557" i="1"/>
  <c r="J6557" i="1"/>
  <c r="I6557" i="1"/>
  <c r="K6575" i="1"/>
  <c r="I6575" i="1"/>
  <c r="L6575" i="1"/>
  <c r="J6575" i="1"/>
  <c r="A6621" i="1"/>
  <c r="B6597" i="1"/>
  <c r="C6597" i="1"/>
  <c r="K6571" i="1"/>
  <c r="I6571" i="1"/>
  <c r="L6571" i="1"/>
  <c r="J6571" i="1"/>
  <c r="K6574" i="1"/>
  <c r="L6574" i="1"/>
  <c r="J6574" i="1"/>
  <c r="I6574" i="1"/>
  <c r="A6610" i="1"/>
  <c r="B6586" i="1"/>
  <c r="C6586" i="1"/>
  <c r="A6609" i="1"/>
  <c r="B6585" i="1"/>
  <c r="C6585" i="1"/>
  <c r="A6617" i="1"/>
  <c r="B6593" i="1"/>
  <c r="C6593" i="1"/>
  <c r="A6626" i="1"/>
  <c r="B6602" i="1"/>
  <c r="C6602" i="1"/>
  <c r="A6613" i="1"/>
  <c r="B6589" i="1"/>
  <c r="C6589" i="1"/>
  <c r="J6589" i="1" l="1"/>
  <c r="I6589" i="1"/>
  <c r="L6589" i="1"/>
  <c r="K6589" i="1"/>
  <c r="H6591" i="1"/>
  <c r="H6598" i="1"/>
  <c r="A6643" i="1"/>
  <c r="B6619" i="1"/>
  <c r="C6619" i="1"/>
  <c r="I6581" i="1"/>
  <c r="L6581" i="1"/>
  <c r="J6581" i="1"/>
  <c r="K6581" i="1"/>
  <c r="J6604" i="1"/>
  <c r="L6604" i="1"/>
  <c r="K6604" i="1"/>
  <c r="I6604" i="1"/>
  <c r="A6637" i="1"/>
  <c r="B6613" i="1"/>
  <c r="C6613" i="1"/>
  <c r="H6585" i="1"/>
  <c r="A6634" i="1"/>
  <c r="B6610" i="1"/>
  <c r="C6610" i="1"/>
  <c r="L6597" i="1"/>
  <c r="K6597" i="1"/>
  <c r="J6597" i="1"/>
  <c r="I6597" i="1"/>
  <c r="A6651" i="1"/>
  <c r="B6627" i="1"/>
  <c r="C6627" i="1"/>
  <c r="A6644" i="1"/>
  <c r="B6620" i="1"/>
  <c r="C6620" i="1"/>
  <c r="H6587" i="1"/>
  <c r="H6581" i="1"/>
  <c r="H6604" i="1"/>
  <c r="H6603" i="1"/>
  <c r="A6650" i="1"/>
  <c r="B6626" i="1"/>
  <c r="C6626" i="1"/>
  <c r="H6597" i="1"/>
  <c r="A6649" i="1"/>
  <c r="B6625" i="1"/>
  <c r="C6625" i="1"/>
  <c r="A6640" i="1"/>
  <c r="B6616" i="1"/>
  <c r="C6616" i="1"/>
  <c r="I6590" i="1"/>
  <c r="K6590" i="1"/>
  <c r="J6590" i="1"/>
  <c r="L6590" i="1"/>
  <c r="A6639" i="1"/>
  <c r="B6615" i="1"/>
  <c r="C6615" i="1"/>
  <c r="L6582" i="1"/>
  <c r="I6582" i="1"/>
  <c r="K6582" i="1"/>
  <c r="J6582" i="1"/>
  <c r="A6646" i="1"/>
  <c r="B6622" i="1"/>
  <c r="C6622" i="1"/>
  <c r="I6599" i="1"/>
  <c r="L6599" i="1"/>
  <c r="K6599" i="1"/>
  <c r="J6599" i="1"/>
  <c r="I6584" i="1"/>
  <c r="L6584" i="1"/>
  <c r="J6584" i="1"/>
  <c r="K6584" i="1"/>
  <c r="H6586" i="1"/>
  <c r="H6602" i="1"/>
  <c r="I6585" i="1"/>
  <c r="J6585" i="1"/>
  <c r="K6585" i="1"/>
  <c r="L6585" i="1"/>
  <c r="H6601" i="1"/>
  <c r="H6592" i="1"/>
  <c r="J6587" i="1"/>
  <c r="K6587" i="1"/>
  <c r="L6587" i="1"/>
  <c r="I6587" i="1"/>
  <c r="K6593" i="1"/>
  <c r="L6593" i="1"/>
  <c r="J6593" i="1"/>
  <c r="I6593" i="1"/>
  <c r="A6633" i="1"/>
  <c r="B6609" i="1"/>
  <c r="C6609" i="1"/>
  <c r="A6635" i="1"/>
  <c r="B6611" i="1"/>
  <c r="C6611" i="1"/>
  <c r="H6590" i="1"/>
  <c r="H6582" i="1"/>
  <c r="L6600" i="1"/>
  <c r="K6600" i="1"/>
  <c r="I6600" i="1"/>
  <c r="J6600" i="1"/>
  <c r="H6599" i="1"/>
  <c r="A6629" i="1"/>
  <c r="B6605" i="1"/>
  <c r="C6605" i="1"/>
  <c r="H6584" i="1"/>
  <c r="A6652" i="1"/>
  <c r="B6628" i="1"/>
  <c r="C6628" i="1"/>
  <c r="K6588" i="1"/>
  <c r="I6588" i="1"/>
  <c r="L6588" i="1"/>
  <c r="J6588" i="1"/>
  <c r="H6600" i="1"/>
  <c r="L6594" i="1"/>
  <c r="K6594" i="1"/>
  <c r="J6594" i="1"/>
  <c r="I6594" i="1"/>
  <c r="H6588" i="1"/>
  <c r="A6641" i="1"/>
  <c r="B6617" i="1"/>
  <c r="C6617" i="1"/>
  <c r="I6586" i="1"/>
  <c r="J6586" i="1"/>
  <c r="L6586" i="1"/>
  <c r="K6586" i="1"/>
  <c r="H6593" i="1"/>
  <c r="A6645" i="1"/>
  <c r="B6621" i="1"/>
  <c r="C6621" i="1"/>
  <c r="J6583" i="1"/>
  <c r="L6583" i="1"/>
  <c r="I6583" i="1"/>
  <c r="K6583" i="1"/>
  <c r="A6638" i="1"/>
  <c r="B6614" i="1"/>
  <c r="C6614" i="1"/>
  <c r="H6583" i="1"/>
  <c r="A6630" i="1"/>
  <c r="B6606" i="1"/>
  <c r="C6606" i="1"/>
  <c r="J6595" i="1"/>
  <c r="K6595" i="1"/>
  <c r="I6595" i="1"/>
  <c r="L6595" i="1"/>
  <c r="A6647" i="1"/>
  <c r="B6623" i="1"/>
  <c r="C6623" i="1"/>
  <c r="A6632" i="1"/>
  <c r="B6608" i="1"/>
  <c r="C6608" i="1"/>
  <c r="H6594" i="1"/>
  <c r="J6603" i="1"/>
  <c r="I6603" i="1"/>
  <c r="L6603" i="1"/>
  <c r="K6603" i="1"/>
  <c r="K6596" i="1"/>
  <c r="I6596" i="1"/>
  <c r="L6596" i="1"/>
  <c r="A6648" i="1"/>
  <c r="B6624" i="1"/>
  <c r="C6624" i="1"/>
  <c r="H6595" i="1"/>
  <c r="A6636" i="1"/>
  <c r="B6612" i="1"/>
  <c r="C6612" i="1"/>
  <c r="H6589" i="1"/>
  <c r="L6602" i="1"/>
  <c r="K6602" i="1"/>
  <c r="I6602" i="1"/>
  <c r="J6602" i="1"/>
  <c r="H6596" i="1"/>
  <c r="L6601" i="1"/>
  <c r="J6601" i="1"/>
  <c r="I6601" i="1"/>
  <c r="K6601" i="1"/>
  <c r="J6592" i="1"/>
  <c r="K6592" i="1"/>
  <c r="L6592" i="1"/>
  <c r="I6592" i="1"/>
  <c r="A6631" i="1"/>
  <c r="B6607" i="1"/>
  <c r="C6607" i="1"/>
  <c r="J6591" i="1"/>
  <c r="K6591" i="1"/>
  <c r="I6591" i="1"/>
  <c r="L6591" i="1"/>
  <c r="I6598" i="1"/>
  <c r="K6598" i="1"/>
  <c r="J6598" i="1"/>
  <c r="L6598" i="1"/>
  <c r="A6642" i="1"/>
  <c r="B6618" i="1"/>
  <c r="C6618" i="1"/>
  <c r="J6621" i="1" l="1"/>
  <c r="L6621" i="1"/>
  <c r="K6621" i="1"/>
  <c r="I6621" i="1"/>
  <c r="H6628" i="1"/>
  <c r="I6609" i="1"/>
  <c r="J6609" i="1"/>
  <c r="K6609" i="1"/>
  <c r="L6609" i="1"/>
  <c r="H6615" i="1"/>
  <c r="H6627" i="1"/>
  <c r="A6667" i="1"/>
  <c r="B6643" i="1"/>
  <c r="C6643" i="1"/>
  <c r="L6607" i="1"/>
  <c r="I6607" i="1"/>
  <c r="J6607" i="1"/>
  <c r="K6607" i="1"/>
  <c r="I6612" i="1"/>
  <c r="K6612" i="1"/>
  <c r="J6612" i="1"/>
  <c r="L6612" i="1"/>
  <c r="A6671" i="1"/>
  <c r="B6647" i="1"/>
  <c r="C6647" i="1"/>
  <c r="A6662" i="1"/>
  <c r="B6638" i="1"/>
  <c r="C6638" i="1"/>
  <c r="H6621" i="1"/>
  <c r="H6609" i="1"/>
  <c r="A6664" i="1"/>
  <c r="B6640" i="1"/>
  <c r="C6640" i="1"/>
  <c r="A6674" i="1"/>
  <c r="B6650" i="1"/>
  <c r="C6650" i="1"/>
  <c r="K6613" i="1"/>
  <c r="J6613" i="1"/>
  <c r="L6613" i="1"/>
  <c r="I6613" i="1"/>
  <c r="I6608" i="1"/>
  <c r="K6608" i="1"/>
  <c r="J6608" i="1"/>
  <c r="L6608" i="1"/>
  <c r="K6606" i="1"/>
  <c r="I6606" i="1"/>
  <c r="L6606" i="1"/>
  <c r="A6663" i="1"/>
  <c r="B6639" i="1"/>
  <c r="C6639" i="1"/>
  <c r="K6625" i="1"/>
  <c r="I6625" i="1"/>
  <c r="L6625" i="1"/>
  <c r="J6625" i="1"/>
  <c r="L6620" i="1"/>
  <c r="J6620" i="1"/>
  <c r="I6620" i="1"/>
  <c r="K6620" i="1"/>
  <c r="A6675" i="1"/>
  <c r="B6651" i="1"/>
  <c r="C6651" i="1"/>
  <c r="H6613" i="1"/>
  <c r="K6614" i="1"/>
  <c r="L6614" i="1"/>
  <c r="I6614" i="1"/>
  <c r="H6623" i="1"/>
  <c r="H6614" i="1"/>
  <c r="H6618" i="1"/>
  <c r="A6666" i="1"/>
  <c r="B6642" i="1"/>
  <c r="C6642" i="1"/>
  <c r="H6607" i="1"/>
  <c r="H6612" i="1"/>
  <c r="A6676" i="1"/>
  <c r="B6652" i="1"/>
  <c r="C6652" i="1"/>
  <c r="I6605" i="1"/>
  <c r="L6605" i="1"/>
  <c r="J6605" i="1"/>
  <c r="K6605" i="1"/>
  <c r="H6608" i="1"/>
  <c r="H6606" i="1"/>
  <c r="A6669" i="1"/>
  <c r="B6645" i="1"/>
  <c r="C6645" i="1"/>
  <c r="H6617" i="1"/>
  <c r="H6605" i="1"/>
  <c r="A6657" i="1"/>
  <c r="B6633" i="1"/>
  <c r="C6633" i="1"/>
  <c r="J6622" i="1"/>
  <c r="L6622" i="1"/>
  <c r="K6622" i="1"/>
  <c r="I6622" i="1"/>
  <c r="H6625" i="1"/>
  <c r="H6620" i="1"/>
  <c r="J6610" i="1"/>
  <c r="K6610" i="1"/>
  <c r="I6610" i="1"/>
  <c r="L6610" i="1"/>
  <c r="A6672" i="1"/>
  <c r="B6648" i="1"/>
  <c r="C6648" i="1"/>
  <c r="I6617" i="1"/>
  <c r="J6617" i="1"/>
  <c r="L6617" i="1"/>
  <c r="K6617" i="1"/>
  <c r="A6655" i="1"/>
  <c r="B6631" i="1"/>
  <c r="C6631" i="1"/>
  <c r="A6660" i="1"/>
  <c r="B6636" i="1"/>
  <c r="C6636" i="1"/>
  <c r="I6624" i="1"/>
  <c r="J6624" i="1"/>
  <c r="L6624" i="1"/>
  <c r="K6624" i="1"/>
  <c r="L6611" i="1"/>
  <c r="J6611" i="1"/>
  <c r="I6611" i="1"/>
  <c r="K6611" i="1"/>
  <c r="H6622" i="1"/>
  <c r="H6610" i="1"/>
  <c r="A6661" i="1"/>
  <c r="B6637" i="1"/>
  <c r="C6637" i="1"/>
  <c r="H6624" i="1"/>
  <c r="A6656" i="1"/>
  <c r="B6632" i="1"/>
  <c r="C6632" i="1"/>
  <c r="A6654" i="1"/>
  <c r="B6630" i="1"/>
  <c r="C6630" i="1"/>
  <c r="A6665" i="1"/>
  <c r="B6641" i="1"/>
  <c r="C6641" i="1"/>
  <c r="A6653" i="1"/>
  <c r="B6629" i="1"/>
  <c r="C6629" i="1"/>
  <c r="H6611" i="1"/>
  <c r="A6673" i="1"/>
  <c r="B6649" i="1"/>
  <c r="C6649" i="1"/>
  <c r="A6668" i="1"/>
  <c r="B6644" i="1"/>
  <c r="C6644" i="1"/>
  <c r="J6619" i="1"/>
  <c r="I6619" i="1"/>
  <c r="L6619" i="1"/>
  <c r="K6619" i="1"/>
  <c r="J6623" i="1"/>
  <c r="L6623" i="1"/>
  <c r="K6623" i="1"/>
  <c r="I6623" i="1"/>
  <c r="A6670" i="1"/>
  <c r="B6646" i="1"/>
  <c r="C6646" i="1"/>
  <c r="I6616" i="1"/>
  <c r="L6616" i="1"/>
  <c r="K6616" i="1"/>
  <c r="J6616" i="1"/>
  <c r="I6626" i="1"/>
  <c r="J6626" i="1"/>
  <c r="K6626" i="1"/>
  <c r="L6626" i="1"/>
  <c r="A6658" i="1"/>
  <c r="B6634" i="1"/>
  <c r="C6634" i="1"/>
  <c r="H6619" i="1"/>
  <c r="L6618" i="1"/>
  <c r="I6618" i="1"/>
  <c r="J6618" i="1"/>
  <c r="K6618" i="1"/>
  <c r="K6628" i="1"/>
  <c r="L6628" i="1"/>
  <c r="I6628" i="1"/>
  <c r="A6659" i="1"/>
  <c r="B6635" i="1"/>
  <c r="C6635" i="1"/>
  <c r="J6615" i="1"/>
  <c r="L6615" i="1"/>
  <c r="I6615" i="1"/>
  <c r="K6615" i="1"/>
  <c r="H6616" i="1"/>
  <c r="H6626" i="1"/>
  <c r="I6627" i="1"/>
  <c r="J6627" i="1"/>
  <c r="L6627" i="1"/>
  <c r="K6627" i="1"/>
  <c r="H6635" i="1" l="1"/>
  <c r="I6637" i="1"/>
  <c r="J6637" i="1"/>
  <c r="K6637" i="1"/>
  <c r="L6637" i="1"/>
  <c r="H6636" i="1"/>
  <c r="A6679" i="1"/>
  <c r="B6655" i="1"/>
  <c r="C6655" i="1"/>
  <c r="H6633" i="1"/>
  <c r="I6652" i="1"/>
  <c r="K6652" i="1"/>
  <c r="J6652" i="1"/>
  <c r="L6652" i="1"/>
  <c r="A6690" i="1"/>
  <c r="B6666" i="1"/>
  <c r="C6666" i="1"/>
  <c r="I6651" i="1"/>
  <c r="J6651" i="1"/>
  <c r="K6651" i="1"/>
  <c r="L6651" i="1"/>
  <c r="H6639" i="1"/>
  <c r="H6650" i="1"/>
  <c r="K6631" i="1"/>
  <c r="J6631" i="1"/>
  <c r="I6631" i="1"/>
  <c r="L6631" i="1"/>
  <c r="H6648" i="1"/>
  <c r="L6649" i="1"/>
  <c r="K6649" i="1"/>
  <c r="J6649" i="1"/>
  <c r="I6649" i="1"/>
  <c r="H6630" i="1"/>
  <c r="H6649" i="1"/>
  <c r="H6634" i="1"/>
  <c r="L6644" i="1"/>
  <c r="K6644" i="1"/>
  <c r="I6644" i="1"/>
  <c r="A6678" i="1"/>
  <c r="B6654" i="1"/>
  <c r="C6654" i="1"/>
  <c r="H6637" i="1"/>
  <c r="H6652" i="1"/>
  <c r="H6651" i="1"/>
  <c r="A6695" i="1"/>
  <c r="B6671" i="1"/>
  <c r="C6671" i="1"/>
  <c r="A6691" i="1"/>
  <c r="B6667" i="1"/>
  <c r="C6667" i="1"/>
  <c r="A6689" i="1"/>
  <c r="B6665" i="1"/>
  <c r="C6665" i="1"/>
  <c r="I6634" i="1"/>
  <c r="L6634" i="1"/>
  <c r="K6634" i="1"/>
  <c r="J6634" i="1"/>
  <c r="A6681" i="1"/>
  <c r="B6657" i="1"/>
  <c r="C6657" i="1"/>
  <c r="A6687" i="1"/>
  <c r="B6663" i="1"/>
  <c r="C6663" i="1"/>
  <c r="A6698" i="1"/>
  <c r="B6674" i="1"/>
  <c r="C6674" i="1"/>
  <c r="L6638" i="1"/>
  <c r="K6638" i="1"/>
  <c r="I6638" i="1"/>
  <c r="J6638" i="1"/>
  <c r="J6635" i="1"/>
  <c r="K6635" i="1"/>
  <c r="L6635" i="1"/>
  <c r="I6635" i="1"/>
  <c r="I6646" i="1"/>
  <c r="K6646" i="1"/>
  <c r="J6646" i="1"/>
  <c r="L6646" i="1"/>
  <c r="H6644" i="1"/>
  <c r="A6697" i="1"/>
  <c r="B6673" i="1"/>
  <c r="C6673" i="1"/>
  <c r="L6641" i="1"/>
  <c r="K6641" i="1"/>
  <c r="I6641" i="1"/>
  <c r="J6641" i="1"/>
  <c r="A6684" i="1"/>
  <c r="B6660" i="1"/>
  <c r="C6660" i="1"/>
  <c r="A6682" i="1"/>
  <c r="B6658" i="1"/>
  <c r="C6658" i="1"/>
  <c r="H6646" i="1"/>
  <c r="L6629" i="1"/>
  <c r="I6629" i="1"/>
  <c r="K6629" i="1"/>
  <c r="J6629" i="1"/>
  <c r="H6641" i="1"/>
  <c r="K6632" i="1"/>
  <c r="I6632" i="1"/>
  <c r="L6632" i="1"/>
  <c r="J6632" i="1"/>
  <c r="A6685" i="1"/>
  <c r="B6661" i="1"/>
  <c r="C6661" i="1"/>
  <c r="A6700" i="1"/>
  <c r="B6676" i="1"/>
  <c r="C6676" i="1"/>
  <c r="A6699" i="1"/>
  <c r="B6675" i="1"/>
  <c r="C6675" i="1"/>
  <c r="J6640" i="1"/>
  <c r="K6640" i="1"/>
  <c r="L6640" i="1"/>
  <c r="I6640" i="1"/>
  <c r="H6638" i="1"/>
  <c r="A6692" i="1"/>
  <c r="B6668" i="1"/>
  <c r="C6668" i="1"/>
  <c r="H6629" i="1"/>
  <c r="H6632" i="1"/>
  <c r="K6648" i="1"/>
  <c r="J6648" i="1"/>
  <c r="I6648" i="1"/>
  <c r="L6648" i="1"/>
  <c r="K6645" i="1"/>
  <c r="L6645" i="1"/>
  <c r="J6645" i="1"/>
  <c r="I6645" i="1"/>
  <c r="H6640" i="1"/>
  <c r="H6645" i="1"/>
  <c r="L6642" i="1"/>
  <c r="K6642" i="1"/>
  <c r="I6642" i="1"/>
  <c r="A6686" i="1"/>
  <c r="B6662" i="1"/>
  <c r="C6662" i="1"/>
  <c r="A6677" i="1"/>
  <c r="B6653" i="1"/>
  <c r="C6653" i="1"/>
  <c r="K6630" i="1"/>
  <c r="J6630" i="1"/>
  <c r="I6630" i="1"/>
  <c r="L6630" i="1"/>
  <c r="A6680" i="1"/>
  <c r="B6656" i="1"/>
  <c r="C6656" i="1"/>
  <c r="H6631" i="1"/>
  <c r="H6642" i="1"/>
  <c r="A6688" i="1"/>
  <c r="B6664" i="1"/>
  <c r="C6664" i="1"/>
  <c r="L6647" i="1"/>
  <c r="I6647" i="1"/>
  <c r="K6647" i="1"/>
  <c r="J6647" i="1"/>
  <c r="J6643" i="1"/>
  <c r="L6643" i="1"/>
  <c r="I6643" i="1"/>
  <c r="K6643" i="1"/>
  <c r="A6694" i="1"/>
  <c r="B6670" i="1"/>
  <c r="C6670" i="1"/>
  <c r="A6683" i="1"/>
  <c r="B6659" i="1"/>
  <c r="C6659" i="1"/>
  <c r="L6636" i="1"/>
  <c r="J6636" i="1"/>
  <c r="K6636" i="1"/>
  <c r="I6636" i="1"/>
  <c r="A6696" i="1"/>
  <c r="B6672" i="1"/>
  <c r="C6672" i="1"/>
  <c r="K6633" i="1"/>
  <c r="I6633" i="1"/>
  <c r="J6633" i="1"/>
  <c r="L6633" i="1"/>
  <c r="A6693" i="1"/>
  <c r="B6669" i="1"/>
  <c r="C6669" i="1"/>
  <c r="I6639" i="1"/>
  <c r="L6639" i="1"/>
  <c r="J6639" i="1"/>
  <c r="K6639" i="1"/>
  <c r="L6650" i="1"/>
  <c r="K6650" i="1"/>
  <c r="I6650" i="1"/>
  <c r="J6650" i="1"/>
  <c r="H6647" i="1"/>
  <c r="H6643" i="1"/>
  <c r="K6662" i="1" l="1"/>
  <c r="I6662" i="1"/>
  <c r="L6662" i="1"/>
  <c r="H6672" i="1"/>
  <c r="H6656" i="1"/>
  <c r="H6653" i="1"/>
  <c r="A6717" i="1"/>
  <c r="B6693" i="1"/>
  <c r="C6693" i="1"/>
  <c r="L6670" i="1"/>
  <c r="J6670" i="1"/>
  <c r="K6670" i="1"/>
  <c r="I6670" i="1"/>
  <c r="K6676" i="1"/>
  <c r="L6676" i="1"/>
  <c r="I6676" i="1"/>
  <c r="H6658" i="1"/>
  <c r="H6660" i="1"/>
  <c r="H6673" i="1"/>
  <c r="H6674" i="1"/>
  <c r="A6705" i="1"/>
  <c r="B6681" i="1"/>
  <c r="C6681" i="1"/>
  <c r="A6715" i="1"/>
  <c r="B6691" i="1"/>
  <c r="C6691" i="1"/>
  <c r="H6654" i="1"/>
  <c r="H6670" i="1"/>
  <c r="A6704" i="1"/>
  <c r="B6680" i="1"/>
  <c r="C6680" i="1"/>
  <c r="A6701" i="1"/>
  <c r="B6677" i="1"/>
  <c r="C6677" i="1"/>
  <c r="H6676" i="1"/>
  <c r="A6711" i="1"/>
  <c r="B6687" i="1"/>
  <c r="C6687" i="1"/>
  <c r="A6713" i="1"/>
  <c r="B6689" i="1"/>
  <c r="C6689" i="1"/>
  <c r="I6675" i="1"/>
  <c r="L6675" i="1"/>
  <c r="K6675" i="1"/>
  <c r="J6675" i="1"/>
  <c r="A6706" i="1"/>
  <c r="B6682" i="1"/>
  <c r="C6682" i="1"/>
  <c r="A6708" i="1"/>
  <c r="B6684" i="1"/>
  <c r="C6684" i="1"/>
  <c r="A6721" i="1"/>
  <c r="B6697" i="1"/>
  <c r="C6697" i="1"/>
  <c r="A6722" i="1"/>
  <c r="B6698" i="1"/>
  <c r="C6698" i="1"/>
  <c r="L6671" i="1"/>
  <c r="J6671" i="1"/>
  <c r="I6671" i="1"/>
  <c r="K6671" i="1"/>
  <c r="A6702" i="1"/>
  <c r="B6678" i="1"/>
  <c r="C6678" i="1"/>
  <c r="A6720" i="1"/>
  <c r="B6696" i="1"/>
  <c r="C6696" i="1"/>
  <c r="L6659" i="1"/>
  <c r="K6659" i="1"/>
  <c r="I6659" i="1"/>
  <c r="J6659" i="1"/>
  <c r="I6664" i="1"/>
  <c r="J6664" i="1"/>
  <c r="K6664" i="1"/>
  <c r="L6664" i="1"/>
  <c r="H6659" i="1"/>
  <c r="A6718" i="1"/>
  <c r="B6694" i="1"/>
  <c r="C6694" i="1"/>
  <c r="H6664" i="1"/>
  <c r="H6675" i="1"/>
  <c r="A6724" i="1"/>
  <c r="B6700" i="1"/>
  <c r="C6700" i="1"/>
  <c r="L6661" i="1"/>
  <c r="K6661" i="1"/>
  <c r="I6661" i="1"/>
  <c r="J6661" i="1"/>
  <c r="H6671" i="1"/>
  <c r="L6668" i="1"/>
  <c r="J6668" i="1"/>
  <c r="I6668" i="1"/>
  <c r="K6668" i="1"/>
  <c r="H6661" i="1"/>
  <c r="I6666" i="1"/>
  <c r="J6666" i="1"/>
  <c r="K6666" i="1"/>
  <c r="L6666" i="1"/>
  <c r="L6655" i="1"/>
  <c r="I6655" i="1"/>
  <c r="K6655" i="1"/>
  <c r="J6655" i="1"/>
  <c r="I6669" i="1"/>
  <c r="J6669" i="1"/>
  <c r="L6669" i="1"/>
  <c r="K6669" i="1"/>
  <c r="A6707" i="1"/>
  <c r="B6683" i="1"/>
  <c r="C6683" i="1"/>
  <c r="A6712" i="1"/>
  <c r="B6688" i="1"/>
  <c r="C6688" i="1"/>
  <c r="H6662" i="1"/>
  <c r="H6668" i="1"/>
  <c r="A6723" i="1"/>
  <c r="B6699" i="1"/>
  <c r="C6699" i="1"/>
  <c r="J6657" i="1"/>
  <c r="L6657" i="1"/>
  <c r="I6657" i="1"/>
  <c r="K6657" i="1"/>
  <c r="K6667" i="1"/>
  <c r="I6667" i="1"/>
  <c r="J6667" i="1"/>
  <c r="L6667" i="1"/>
  <c r="A6719" i="1"/>
  <c r="B6695" i="1"/>
  <c r="C6695" i="1"/>
  <c r="H6666" i="1"/>
  <c r="H6655" i="1"/>
  <c r="L6656" i="1"/>
  <c r="I6656" i="1"/>
  <c r="J6656" i="1"/>
  <c r="K6656" i="1"/>
  <c r="I6653" i="1"/>
  <c r="L6653" i="1"/>
  <c r="K6653" i="1"/>
  <c r="J6653" i="1"/>
  <c r="A6709" i="1"/>
  <c r="B6685" i="1"/>
  <c r="C6685" i="1"/>
  <c r="K6663" i="1"/>
  <c r="I6663" i="1"/>
  <c r="L6663" i="1"/>
  <c r="J6663" i="1"/>
  <c r="H6657" i="1"/>
  <c r="K6665" i="1"/>
  <c r="J6665" i="1"/>
  <c r="I6665" i="1"/>
  <c r="L6665" i="1"/>
  <c r="H6667" i="1"/>
  <c r="H6669" i="1"/>
  <c r="I6672" i="1"/>
  <c r="J6672" i="1"/>
  <c r="K6672" i="1"/>
  <c r="L6672" i="1"/>
  <c r="A6710" i="1"/>
  <c r="B6686" i="1"/>
  <c r="C6686" i="1"/>
  <c r="A6716" i="1"/>
  <c r="B6692" i="1"/>
  <c r="C6692" i="1"/>
  <c r="I6658" i="1"/>
  <c r="L6658" i="1"/>
  <c r="J6658" i="1"/>
  <c r="K6658" i="1"/>
  <c r="L6660" i="1"/>
  <c r="I6660" i="1"/>
  <c r="J6660" i="1"/>
  <c r="K6660" i="1"/>
  <c r="L6673" i="1"/>
  <c r="J6673" i="1"/>
  <c r="K6673" i="1"/>
  <c r="I6673" i="1"/>
  <c r="L6674" i="1"/>
  <c r="J6674" i="1"/>
  <c r="I6674" i="1"/>
  <c r="K6674" i="1"/>
  <c r="H6663" i="1"/>
  <c r="H6665" i="1"/>
  <c r="L6654" i="1"/>
  <c r="I6654" i="1"/>
  <c r="K6654" i="1"/>
  <c r="J6654" i="1"/>
  <c r="A6714" i="1"/>
  <c r="B6690" i="1"/>
  <c r="C6690" i="1"/>
  <c r="A6703" i="1"/>
  <c r="B6679" i="1"/>
  <c r="C6679" i="1"/>
  <c r="I6679" i="1" l="1"/>
  <c r="J6679" i="1"/>
  <c r="L6679" i="1"/>
  <c r="K6679" i="1"/>
  <c r="A6731" i="1"/>
  <c r="B6707" i="1"/>
  <c r="C6707" i="1"/>
  <c r="H6687" i="1"/>
  <c r="H6677" i="1"/>
  <c r="A6738" i="1"/>
  <c r="B6714" i="1"/>
  <c r="C6714" i="1"/>
  <c r="A6734" i="1"/>
  <c r="B6710" i="1"/>
  <c r="C6710" i="1"/>
  <c r="I6688" i="1"/>
  <c r="K6688" i="1"/>
  <c r="L6688" i="1"/>
  <c r="J6688" i="1"/>
  <c r="L6694" i="1"/>
  <c r="I6694" i="1"/>
  <c r="K6694" i="1"/>
  <c r="J6694" i="1"/>
  <c r="A6744" i="1"/>
  <c r="B6720" i="1"/>
  <c r="C6720" i="1"/>
  <c r="A6732" i="1"/>
  <c r="B6708" i="1"/>
  <c r="C6708" i="1"/>
  <c r="I6691" i="1"/>
  <c r="J6691" i="1"/>
  <c r="L6691" i="1"/>
  <c r="K6691" i="1"/>
  <c r="A6729" i="1"/>
  <c r="B6705" i="1"/>
  <c r="C6705" i="1"/>
  <c r="A6727" i="1"/>
  <c r="B6703" i="1"/>
  <c r="C6703" i="1"/>
  <c r="L6690" i="1"/>
  <c r="K6690" i="1"/>
  <c r="J6690" i="1"/>
  <c r="I6690" i="1"/>
  <c r="J6692" i="1"/>
  <c r="I6692" i="1"/>
  <c r="L6692" i="1"/>
  <c r="K6692" i="1"/>
  <c r="K6699" i="1"/>
  <c r="L6699" i="1"/>
  <c r="I6699" i="1"/>
  <c r="J6699" i="1"/>
  <c r="H6688" i="1"/>
  <c r="H6694" i="1"/>
  <c r="L6678" i="1"/>
  <c r="J6678" i="1"/>
  <c r="K6678" i="1"/>
  <c r="I6678" i="1"/>
  <c r="J6697" i="1"/>
  <c r="L6697" i="1"/>
  <c r="K6697" i="1"/>
  <c r="I6697" i="1"/>
  <c r="I6682" i="1"/>
  <c r="L6682" i="1"/>
  <c r="K6682" i="1"/>
  <c r="J6682" i="1"/>
  <c r="L6689" i="1"/>
  <c r="J6689" i="1"/>
  <c r="K6689" i="1"/>
  <c r="I6689" i="1"/>
  <c r="A6735" i="1"/>
  <c r="B6711" i="1"/>
  <c r="C6711" i="1"/>
  <c r="A6725" i="1"/>
  <c r="B6701" i="1"/>
  <c r="C6701" i="1"/>
  <c r="H6691" i="1"/>
  <c r="H6679" i="1"/>
  <c r="H6690" i="1"/>
  <c r="H6692" i="1"/>
  <c r="L6685" i="1"/>
  <c r="I6685" i="1"/>
  <c r="K6685" i="1"/>
  <c r="J6685" i="1"/>
  <c r="J6695" i="1"/>
  <c r="I6695" i="1"/>
  <c r="K6695" i="1"/>
  <c r="L6695" i="1"/>
  <c r="H6699" i="1"/>
  <c r="H6678" i="1"/>
  <c r="H6697" i="1"/>
  <c r="H6682" i="1"/>
  <c r="H6689" i="1"/>
  <c r="I6680" i="1"/>
  <c r="J6680" i="1"/>
  <c r="L6680" i="1"/>
  <c r="K6680" i="1"/>
  <c r="H6686" i="1"/>
  <c r="H6685" i="1"/>
  <c r="H6695" i="1"/>
  <c r="A6736" i="1"/>
  <c r="B6712" i="1"/>
  <c r="C6712" i="1"/>
  <c r="I6700" i="1"/>
  <c r="L6700" i="1"/>
  <c r="J6700" i="1"/>
  <c r="K6700" i="1"/>
  <c r="A6742" i="1"/>
  <c r="B6718" i="1"/>
  <c r="C6718" i="1"/>
  <c r="J6698" i="1"/>
  <c r="I6698" i="1"/>
  <c r="K6698" i="1"/>
  <c r="L6698" i="1"/>
  <c r="H6680" i="1"/>
  <c r="A6739" i="1"/>
  <c r="B6715" i="1"/>
  <c r="C6715" i="1"/>
  <c r="J6693" i="1"/>
  <c r="L6693" i="1"/>
  <c r="K6693" i="1"/>
  <c r="I6693" i="1"/>
  <c r="A6747" i="1"/>
  <c r="B6723" i="1"/>
  <c r="C6723" i="1"/>
  <c r="K6683" i="1"/>
  <c r="I6683" i="1"/>
  <c r="J6683" i="1"/>
  <c r="L6683" i="1"/>
  <c r="H6700" i="1"/>
  <c r="A6726" i="1"/>
  <c r="B6702" i="1"/>
  <c r="C6702" i="1"/>
  <c r="H6698" i="1"/>
  <c r="A6745" i="1"/>
  <c r="B6721" i="1"/>
  <c r="C6721" i="1"/>
  <c r="A6730" i="1"/>
  <c r="B6706" i="1"/>
  <c r="C6706" i="1"/>
  <c r="A6737" i="1"/>
  <c r="B6713" i="1"/>
  <c r="C6713" i="1"/>
  <c r="H6693" i="1"/>
  <c r="A6733" i="1"/>
  <c r="B6709" i="1"/>
  <c r="C6709" i="1"/>
  <c r="A6743" i="1"/>
  <c r="B6719" i="1"/>
  <c r="C6719" i="1"/>
  <c r="H6683" i="1"/>
  <c r="J6696" i="1"/>
  <c r="L6696" i="1"/>
  <c r="K6696" i="1"/>
  <c r="I6696" i="1"/>
  <c r="L6684" i="1"/>
  <c r="K6684" i="1"/>
  <c r="I6684" i="1"/>
  <c r="A6728" i="1"/>
  <c r="B6704" i="1"/>
  <c r="C6704" i="1"/>
  <c r="J6681" i="1"/>
  <c r="I6681" i="1"/>
  <c r="L6681" i="1"/>
  <c r="K6681" i="1"/>
  <c r="A6740" i="1"/>
  <c r="B6716" i="1"/>
  <c r="C6716" i="1"/>
  <c r="I6686" i="1"/>
  <c r="J6686" i="1"/>
  <c r="L6686" i="1"/>
  <c r="K6686" i="1"/>
  <c r="A6748" i="1"/>
  <c r="B6724" i="1"/>
  <c r="C6724" i="1"/>
  <c r="H6696" i="1"/>
  <c r="A6746" i="1"/>
  <c r="B6722" i="1"/>
  <c r="C6722" i="1"/>
  <c r="H6684" i="1"/>
  <c r="L6687" i="1"/>
  <c r="J6687" i="1"/>
  <c r="K6687" i="1"/>
  <c r="I6687" i="1"/>
  <c r="J6677" i="1"/>
  <c r="L6677" i="1"/>
  <c r="I6677" i="1"/>
  <c r="K6677" i="1"/>
  <c r="H6681" i="1"/>
  <c r="A6741" i="1"/>
  <c r="B6717" i="1"/>
  <c r="C6717" i="1"/>
  <c r="A6767" i="1" l="1"/>
  <c r="B6743" i="1"/>
  <c r="C6743" i="1"/>
  <c r="A6770" i="1"/>
  <c r="B6746" i="1"/>
  <c r="C6746" i="1"/>
  <c r="H6723" i="1"/>
  <c r="H6708" i="1"/>
  <c r="A6752" i="1"/>
  <c r="B6728" i="1"/>
  <c r="C6728" i="1"/>
  <c r="A6763" i="1"/>
  <c r="B6739" i="1"/>
  <c r="C6739" i="1"/>
  <c r="A6759" i="1"/>
  <c r="B6735" i="1"/>
  <c r="C6735" i="1"/>
  <c r="L6703" i="1"/>
  <c r="K6703" i="1"/>
  <c r="I6703" i="1"/>
  <c r="J6703" i="1"/>
  <c r="K6714" i="1"/>
  <c r="J6714" i="1"/>
  <c r="I6714" i="1"/>
  <c r="L6714" i="1"/>
  <c r="A6764" i="1"/>
  <c r="B6740" i="1"/>
  <c r="C6740" i="1"/>
  <c r="K6709" i="1"/>
  <c r="L6709" i="1"/>
  <c r="J6709" i="1"/>
  <c r="I6709" i="1"/>
  <c r="A6769" i="1"/>
  <c r="B6745" i="1"/>
  <c r="C6745" i="1"/>
  <c r="A6771" i="1"/>
  <c r="B6747" i="1"/>
  <c r="C6747" i="1"/>
  <c r="I6712" i="1"/>
  <c r="K6712" i="1"/>
  <c r="L6712" i="1"/>
  <c r="J6712" i="1"/>
  <c r="J6701" i="1"/>
  <c r="I6701" i="1"/>
  <c r="L6701" i="1"/>
  <c r="K6701" i="1"/>
  <c r="H6703" i="1"/>
  <c r="A6756" i="1"/>
  <c r="B6732" i="1"/>
  <c r="C6732" i="1"/>
  <c r="H6714" i="1"/>
  <c r="H6722" i="1"/>
  <c r="H6716" i="1"/>
  <c r="K6723" i="1"/>
  <c r="L6723" i="1"/>
  <c r="I6723" i="1"/>
  <c r="H6709" i="1"/>
  <c r="J6706" i="1"/>
  <c r="L6706" i="1"/>
  <c r="I6706" i="1"/>
  <c r="K6706" i="1"/>
  <c r="K6718" i="1"/>
  <c r="L6718" i="1"/>
  <c r="I6718" i="1"/>
  <c r="H6712" i="1"/>
  <c r="H6701" i="1"/>
  <c r="L6710" i="1"/>
  <c r="K6710" i="1"/>
  <c r="I6710" i="1"/>
  <c r="I6707" i="1"/>
  <c r="K6707" i="1"/>
  <c r="J6707" i="1"/>
  <c r="L6707" i="1"/>
  <c r="H6713" i="1"/>
  <c r="A6754" i="1"/>
  <c r="B6730" i="1"/>
  <c r="C6730" i="1"/>
  <c r="H6702" i="1"/>
  <c r="H6715" i="1"/>
  <c r="A6761" i="1"/>
  <c r="B6737" i="1"/>
  <c r="C6737" i="1"/>
  <c r="H6721" i="1"/>
  <c r="A6750" i="1"/>
  <c r="B6726" i="1"/>
  <c r="C6726" i="1"/>
  <c r="J6717" i="1"/>
  <c r="K6717" i="1"/>
  <c r="L6717" i="1"/>
  <c r="I6717" i="1"/>
  <c r="J6704" i="1"/>
  <c r="K6704" i="1"/>
  <c r="L6704" i="1"/>
  <c r="I6704" i="1"/>
  <c r="L6719" i="1"/>
  <c r="I6719" i="1"/>
  <c r="K6719" i="1"/>
  <c r="J6719" i="1"/>
  <c r="H6706" i="1"/>
  <c r="H6718" i="1"/>
  <c r="A6751" i="1"/>
  <c r="B6727" i="1"/>
  <c r="C6727" i="1"/>
  <c r="I6705" i="1"/>
  <c r="K6705" i="1"/>
  <c r="J6705" i="1"/>
  <c r="L6705" i="1"/>
  <c r="J6720" i="1"/>
  <c r="K6720" i="1"/>
  <c r="I6720" i="1"/>
  <c r="L6720" i="1"/>
  <c r="H6710" i="1"/>
  <c r="A6762" i="1"/>
  <c r="B6738" i="1"/>
  <c r="C6738" i="1"/>
  <c r="H6707" i="1"/>
  <c r="A6772" i="1"/>
  <c r="B6748" i="1"/>
  <c r="C6748" i="1"/>
  <c r="H6717" i="1"/>
  <c r="A6765" i="1"/>
  <c r="B6741" i="1"/>
  <c r="C6741" i="1"/>
  <c r="L6724" i="1"/>
  <c r="K6724" i="1"/>
  <c r="I6724" i="1"/>
  <c r="J6724" i="1"/>
  <c r="K6722" i="1"/>
  <c r="L6722" i="1"/>
  <c r="J6722" i="1"/>
  <c r="I6722" i="1"/>
  <c r="H6724" i="1"/>
  <c r="I6716" i="1"/>
  <c r="J6716" i="1"/>
  <c r="L6716" i="1"/>
  <c r="K6716" i="1"/>
  <c r="H6704" i="1"/>
  <c r="H6719" i="1"/>
  <c r="A6757" i="1"/>
  <c r="B6733" i="1"/>
  <c r="C6733" i="1"/>
  <c r="L6713" i="1"/>
  <c r="J6713" i="1"/>
  <c r="I6713" i="1"/>
  <c r="K6713" i="1"/>
  <c r="L6702" i="1"/>
  <c r="J6702" i="1"/>
  <c r="K6702" i="1"/>
  <c r="A6760" i="1"/>
  <c r="B6736" i="1"/>
  <c r="C6736" i="1"/>
  <c r="A6749" i="1"/>
  <c r="B6725" i="1"/>
  <c r="C6725" i="1"/>
  <c r="H6705" i="1"/>
  <c r="H6720" i="1"/>
  <c r="I6715" i="1"/>
  <c r="K6715" i="1"/>
  <c r="J6715" i="1"/>
  <c r="L6715" i="1"/>
  <c r="A6766" i="1"/>
  <c r="B6742" i="1"/>
  <c r="C6742" i="1"/>
  <c r="J6711" i="1"/>
  <c r="L6711" i="1"/>
  <c r="K6711" i="1"/>
  <c r="I6711" i="1"/>
  <c r="A6758" i="1"/>
  <c r="B6734" i="1"/>
  <c r="C6734" i="1"/>
  <c r="A6755" i="1"/>
  <c r="B6731" i="1"/>
  <c r="C6731" i="1"/>
  <c r="L6721" i="1"/>
  <c r="J6721" i="1"/>
  <c r="K6721" i="1"/>
  <c r="I6721" i="1"/>
  <c r="H6711" i="1"/>
  <c r="A6753" i="1"/>
  <c r="B6729" i="1"/>
  <c r="C6729" i="1"/>
  <c r="L6708" i="1"/>
  <c r="K6708" i="1"/>
  <c r="J6708" i="1"/>
  <c r="I6708" i="1"/>
  <c r="A6768" i="1"/>
  <c r="B6744" i="1"/>
  <c r="C6744" i="1"/>
  <c r="K6725" i="1" l="1"/>
  <c r="L6725" i="1"/>
  <c r="I6725" i="1"/>
  <c r="J6725" i="1"/>
  <c r="K6736" i="1"/>
  <c r="L6736" i="1"/>
  <c r="I6736" i="1"/>
  <c r="J6736" i="1"/>
  <c r="A6781" i="1"/>
  <c r="B6757" i="1"/>
  <c r="C6757" i="1"/>
  <c r="H6741" i="1"/>
  <c r="A6792" i="1"/>
  <c r="B6768" i="1"/>
  <c r="C6768" i="1"/>
  <c r="A6777" i="1"/>
  <c r="B6753" i="1"/>
  <c r="C6753" i="1"/>
  <c r="A6773" i="1"/>
  <c r="B6749" i="1"/>
  <c r="C6749" i="1"/>
  <c r="A6784" i="1"/>
  <c r="B6760" i="1"/>
  <c r="C6760" i="1"/>
  <c r="I6748" i="1"/>
  <c r="K6748" i="1"/>
  <c r="J6748" i="1"/>
  <c r="L6748" i="1"/>
  <c r="H6747" i="1"/>
  <c r="H6735" i="1"/>
  <c r="A6794" i="1"/>
  <c r="B6770" i="1"/>
  <c r="C6770" i="1"/>
  <c r="A6779" i="1"/>
  <c r="B6755" i="1"/>
  <c r="C6755" i="1"/>
  <c r="A6790" i="1"/>
  <c r="B6766" i="1"/>
  <c r="C6766" i="1"/>
  <c r="H6748" i="1"/>
  <c r="K6738" i="1"/>
  <c r="L6738" i="1"/>
  <c r="I6738" i="1"/>
  <c r="J6738" i="1"/>
  <c r="A6774" i="1"/>
  <c r="B6750" i="1"/>
  <c r="C6750" i="1"/>
  <c r="A6778" i="1"/>
  <c r="B6754" i="1"/>
  <c r="C6754" i="1"/>
  <c r="A6788" i="1"/>
  <c r="B6764" i="1"/>
  <c r="C6764" i="1"/>
  <c r="L6739" i="1"/>
  <c r="K6739" i="1"/>
  <c r="J6739" i="1"/>
  <c r="I6739" i="1"/>
  <c r="L6728" i="1"/>
  <c r="K6728" i="1"/>
  <c r="I6728" i="1"/>
  <c r="J6728" i="1"/>
  <c r="K6733" i="1"/>
  <c r="L6733" i="1"/>
  <c r="I6733" i="1"/>
  <c r="J6733" i="1"/>
  <c r="H6738" i="1"/>
  <c r="K6727" i="1"/>
  <c r="L6727" i="1"/>
  <c r="I6727" i="1"/>
  <c r="J6727" i="1"/>
  <c r="A6795" i="1"/>
  <c r="B6771" i="1"/>
  <c r="C6771" i="1"/>
  <c r="A6783" i="1"/>
  <c r="B6759" i="1"/>
  <c r="C6759" i="1"/>
  <c r="H6739" i="1"/>
  <c r="H6728" i="1"/>
  <c r="K6743" i="1"/>
  <c r="L6743" i="1"/>
  <c r="J6743" i="1"/>
  <c r="I6743" i="1"/>
  <c r="L6744" i="1"/>
  <c r="K6744" i="1"/>
  <c r="J6744" i="1"/>
  <c r="L6729" i="1"/>
  <c r="K6729" i="1"/>
  <c r="J6729" i="1"/>
  <c r="I6729" i="1"/>
  <c r="H6733" i="1"/>
  <c r="A6796" i="1"/>
  <c r="B6772" i="1"/>
  <c r="C6772" i="1"/>
  <c r="H6727" i="1"/>
  <c r="L6732" i="1"/>
  <c r="K6732" i="1"/>
  <c r="I6732" i="1"/>
  <c r="J6732" i="1"/>
  <c r="L6745" i="1"/>
  <c r="K6745" i="1"/>
  <c r="I6745" i="1"/>
  <c r="J6745" i="1"/>
  <c r="H6743" i="1"/>
  <c r="H6744" i="1"/>
  <c r="H6729" i="1"/>
  <c r="K6734" i="1"/>
  <c r="L6734" i="1"/>
  <c r="J6734" i="1"/>
  <c r="I6734" i="1"/>
  <c r="K6741" i="1"/>
  <c r="L6741" i="1"/>
  <c r="I6741" i="1"/>
  <c r="J6741" i="1"/>
  <c r="A6786" i="1"/>
  <c r="B6762" i="1"/>
  <c r="C6762" i="1"/>
  <c r="K6737" i="1"/>
  <c r="L6737" i="1"/>
  <c r="J6737" i="1"/>
  <c r="I6737" i="1"/>
  <c r="H6732" i="1"/>
  <c r="H6745" i="1"/>
  <c r="A6787" i="1"/>
  <c r="B6763" i="1"/>
  <c r="C6763" i="1"/>
  <c r="A6776" i="1"/>
  <c r="B6752" i="1"/>
  <c r="C6752" i="1"/>
  <c r="A6775" i="1"/>
  <c r="B6751" i="1"/>
  <c r="C6751" i="1"/>
  <c r="H6737" i="1"/>
  <c r="K6746" i="1"/>
  <c r="L6746" i="1"/>
  <c r="I6746" i="1"/>
  <c r="J6746" i="1"/>
  <c r="A6791" i="1"/>
  <c r="B6767" i="1"/>
  <c r="C6767" i="1"/>
  <c r="H6734" i="1"/>
  <c r="H6725" i="1"/>
  <c r="H6736" i="1"/>
  <c r="K6726" i="1"/>
  <c r="L6726" i="1"/>
  <c r="I6726" i="1"/>
  <c r="K6730" i="1"/>
  <c r="L6730" i="1"/>
  <c r="J6730" i="1"/>
  <c r="I6730" i="1"/>
  <c r="A6780" i="1"/>
  <c r="B6756" i="1"/>
  <c r="C6756" i="1"/>
  <c r="A6793" i="1"/>
  <c r="B6769" i="1"/>
  <c r="C6769" i="1"/>
  <c r="K6740" i="1"/>
  <c r="L6740" i="1"/>
  <c r="I6740" i="1"/>
  <c r="J6740" i="1"/>
  <c r="H6746" i="1"/>
  <c r="K6731" i="1"/>
  <c r="L6731" i="1"/>
  <c r="I6731" i="1"/>
  <c r="J6731" i="1"/>
  <c r="K6742" i="1"/>
  <c r="L6742" i="1"/>
  <c r="J6742" i="1"/>
  <c r="I6742" i="1"/>
  <c r="H6731" i="1"/>
  <c r="A6782" i="1"/>
  <c r="B6758" i="1"/>
  <c r="C6758" i="1"/>
  <c r="H6742" i="1"/>
  <c r="A6789" i="1"/>
  <c r="B6765" i="1"/>
  <c r="C6765" i="1"/>
  <c r="H6726" i="1"/>
  <c r="A6785" i="1"/>
  <c r="B6761" i="1"/>
  <c r="C6761" i="1"/>
  <c r="H6730" i="1"/>
  <c r="K6747" i="1"/>
  <c r="L6747" i="1"/>
  <c r="J6747" i="1"/>
  <c r="I6747" i="1"/>
  <c r="H6740" i="1"/>
  <c r="K6735" i="1"/>
  <c r="L6735" i="1"/>
  <c r="J6735" i="1"/>
  <c r="I6735" i="1"/>
  <c r="K6761" i="1" l="1"/>
  <c r="J6761" i="1"/>
  <c r="I6761" i="1"/>
  <c r="L6761" i="1"/>
  <c r="J6751" i="1"/>
  <c r="L6751" i="1"/>
  <c r="I6751" i="1"/>
  <c r="K6751" i="1"/>
  <c r="H6752" i="1"/>
  <c r="A6810" i="1"/>
  <c r="B6786" i="1"/>
  <c r="C6786" i="1"/>
  <c r="A6820" i="1"/>
  <c r="B6796" i="1"/>
  <c r="C6796" i="1"/>
  <c r="A6807" i="1"/>
  <c r="B6783" i="1"/>
  <c r="C6783" i="1"/>
  <c r="K6770" i="1"/>
  <c r="L6770" i="1"/>
  <c r="J6770" i="1"/>
  <c r="I6770" i="1"/>
  <c r="J6768" i="1"/>
  <c r="I6768" i="1"/>
  <c r="L6768" i="1"/>
  <c r="K6768" i="1"/>
  <c r="K6757" i="1"/>
  <c r="J6757" i="1"/>
  <c r="I6757" i="1"/>
  <c r="L6757" i="1"/>
  <c r="L6765" i="1"/>
  <c r="I6765" i="1"/>
  <c r="J6765" i="1"/>
  <c r="K6765" i="1"/>
  <c r="K6756" i="1"/>
  <c r="J6756" i="1"/>
  <c r="I6756" i="1"/>
  <c r="L6756" i="1"/>
  <c r="L6767" i="1"/>
  <c r="K6767" i="1"/>
  <c r="I6767" i="1"/>
  <c r="J6767" i="1"/>
  <c r="H6751" i="1"/>
  <c r="A6798" i="1"/>
  <c r="B6774" i="1"/>
  <c r="C6774" i="1"/>
  <c r="I6766" i="1"/>
  <c r="L6766" i="1"/>
  <c r="K6766" i="1"/>
  <c r="J6766" i="1"/>
  <c r="A6803" i="1"/>
  <c r="B6779" i="1"/>
  <c r="C6779" i="1"/>
  <c r="H6770" i="1"/>
  <c r="A6808" i="1"/>
  <c r="B6784" i="1"/>
  <c r="C6784" i="1"/>
  <c r="H6768" i="1"/>
  <c r="H6757" i="1"/>
  <c r="A6809" i="1"/>
  <c r="B6785" i="1"/>
  <c r="C6785" i="1"/>
  <c r="H6765" i="1"/>
  <c r="H6767" i="1"/>
  <c r="A6800" i="1"/>
  <c r="B6776" i="1"/>
  <c r="C6776" i="1"/>
  <c r="I6754" i="1"/>
  <c r="L6754" i="1"/>
  <c r="J6754" i="1"/>
  <c r="K6754" i="1"/>
  <c r="H6766" i="1"/>
  <c r="I6749" i="1"/>
  <c r="K6749" i="1"/>
  <c r="J6749" i="1"/>
  <c r="L6749" i="1"/>
  <c r="H6761" i="1"/>
  <c r="A6799" i="1"/>
  <c r="B6775" i="1"/>
  <c r="C6775" i="1"/>
  <c r="L6763" i="1"/>
  <c r="K6763" i="1"/>
  <c r="I6763" i="1"/>
  <c r="J6763" i="1"/>
  <c r="H6754" i="1"/>
  <c r="A6818" i="1"/>
  <c r="B6794" i="1"/>
  <c r="C6794" i="1"/>
  <c r="H6749" i="1"/>
  <c r="A6816" i="1"/>
  <c r="B6792" i="1"/>
  <c r="C6792" i="1"/>
  <c r="A6805" i="1"/>
  <c r="B6781" i="1"/>
  <c r="C6781" i="1"/>
  <c r="K6769" i="1"/>
  <c r="I6769" i="1"/>
  <c r="J6769" i="1"/>
  <c r="L6769" i="1"/>
  <c r="A6804" i="1"/>
  <c r="B6780" i="1"/>
  <c r="C6780" i="1"/>
  <c r="A6815" i="1"/>
  <c r="B6791" i="1"/>
  <c r="C6791" i="1"/>
  <c r="H6763" i="1"/>
  <c r="J6771" i="1"/>
  <c r="K6771" i="1"/>
  <c r="L6771" i="1"/>
  <c r="I6771" i="1"/>
  <c r="J6764" i="1"/>
  <c r="K6764" i="1"/>
  <c r="L6764" i="1"/>
  <c r="I6764" i="1"/>
  <c r="A6814" i="1"/>
  <c r="B6790" i="1"/>
  <c r="C6790" i="1"/>
  <c r="I6753" i="1"/>
  <c r="L6753" i="1"/>
  <c r="K6753" i="1"/>
  <c r="J6753" i="1"/>
  <c r="H6756" i="1"/>
  <c r="K6758" i="1"/>
  <c r="I6758" i="1"/>
  <c r="L6758" i="1"/>
  <c r="J6758" i="1"/>
  <c r="A6813" i="1"/>
  <c r="B6789" i="1"/>
  <c r="C6789" i="1"/>
  <c r="H6758" i="1"/>
  <c r="H6769" i="1"/>
  <c r="J6762" i="1"/>
  <c r="K6762" i="1"/>
  <c r="L6762" i="1"/>
  <c r="I6762" i="1"/>
  <c r="K6772" i="1"/>
  <c r="L6772" i="1"/>
  <c r="J6772" i="1"/>
  <c r="I6759" i="1"/>
  <c r="J6759" i="1"/>
  <c r="K6759" i="1"/>
  <c r="L6759" i="1"/>
  <c r="H6771" i="1"/>
  <c r="H6764" i="1"/>
  <c r="A6802" i="1"/>
  <c r="B6778" i="1"/>
  <c r="C6778" i="1"/>
  <c r="A6797" i="1"/>
  <c r="B6773" i="1"/>
  <c r="C6773" i="1"/>
  <c r="H6753" i="1"/>
  <c r="A6811" i="1"/>
  <c r="B6787" i="1"/>
  <c r="C6787" i="1"/>
  <c r="H6762" i="1"/>
  <c r="H6772" i="1"/>
  <c r="H6759" i="1"/>
  <c r="J6750" i="1"/>
  <c r="L6750" i="1"/>
  <c r="K6750" i="1"/>
  <c r="I6750" i="1"/>
  <c r="I6755" i="1"/>
  <c r="K6755" i="1"/>
  <c r="J6755" i="1"/>
  <c r="L6755" i="1"/>
  <c r="L6760" i="1"/>
  <c r="K6760" i="1"/>
  <c r="I6760" i="1"/>
  <c r="J6760" i="1"/>
  <c r="A6806" i="1"/>
  <c r="B6782" i="1"/>
  <c r="C6782" i="1"/>
  <c r="A6817" i="1"/>
  <c r="B6793" i="1"/>
  <c r="C6793" i="1"/>
  <c r="L6752" i="1"/>
  <c r="K6752" i="1"/>
  <c r="I6752" i="1"/>
  <c r="J6752" i="1"/>
  <c r="A6819" i="1"/>
  <c r="B6795" i="1"/>
  <c r="C6795" i="1"/>
  <c r="A6812" i="1"/>
  <c r="B6788" i="1"/>
  <c r="C6788" i="1"/>
  <c r="H6750" i="1"/>
  <c r="H6755" i="1"/>
  <c r="H6760" i="1"/>
  <c r="A6801" i="1"/>
  <c r="B6777" i="1"/>
  <c r="C6777" i="1"/>
  <c r="L6793" i="1" l="1"/>
  <c r="K6793" i="1"/>
  <c r="I6793" i="1"/>
  <c r="K6782" i="1"/>
  <c r="L6782" i="1"/>
  <c r="I6782" i="1"/>
  <c r="J6782" i="1"/>
  <c r="H6778" i="1"/>
  <c r="L6791" i="1"/>
  <c r="K6791" i="1"/>
  <c r="I6791" i="1"/>
  <c r="A6828" i="1"/>
  <c r="B6804" i="1"/>
  <c r="C6804" i="1"/>
  <c r="L6781" i="1"/>
  <c r="K6781" i="1"/>
  <c r="J6781" i="1"/>
  <c r="L6776" i="1"/>
  <c r="K6776" i="1"/>
  <c r="J6776" i="1"/>
  <c r="L6783" i="1"/>
  <c r="K6783" i="1"/>
  <c r="I6783" i="1"/>
  <c r="H6786" i="1"/>
  <c r="A6825" i="1"/>
  <c r="B6801" i="1"/>
  <c r="C6801" i="1"/>
  <c r="L6788" i="1"/>
  <c r="K6788" i="1"/>
  <c r="J6788" i="1"/>
  <c r="H6795" i="1"/>
  <c r="H6788" i="1"/>
  <c r="H6793" i="1"/>
  <c r="H6782" i="1"/>
  <c r="L6773" i="1"/>
  <c r="K6773" i="1"/>
  <c r="J6773" i="1"/>
  <c r="A6838" i="1"/>
  <c r="B6814" i="1"/>
  <c r="C6814" i="1"/>
  <c r="H6791" i="1"/>
  <c r="H6781" i="1"/>
  <c r="H6776" i="1"/>
  <c r="H6783" i="1"/>
  <c r="A6844" i="1"/>
  <c r="B6820" i="1"/>
  <c r="C6820" i="1"/>
  <c r="A6843" i="1"/>
  <c r="B6819" i="1"/>
  <c r="C6819" i="1"/>
  <c r="H6773" i="1"/>
  <c r="A6826" i="1"/>
  <c r="B6802" i="1"/>
  <c r="C6802" i="1"/>
  <c r="A6834" i="1"/>
  <c r="B6810" i="1"/>
  <c r="C6810" i="1"/>
  <c r="H6787" i="1"/>
  <c r="L6777" i="1"/>
  <c r="K6777" i="1"/>
  <c r="J6777" i="1"/>
  <c r="H6777" i="1"/>
  <c r="A6836" i="1"/>
  <c r="B6812" i="1"/>
  <c r="C6812" i="1"/>
  <c r="A6841" i="1"/>
  <c r="B6817" i="1"/>
  <c r="C6817" i="1"/>
  <c r="A6830" i="1"/>
  <c r="B6806" i="1"/>
  <c r="C6806" i="1"/>
  <c r="A6839" i="1"/>
  <c r="B6815" i="1"/>
  <c r="C6815" i="1"/>
  <c r="A6829" i="1"/>
  <c r="B6805" i="1"/>
  <c r="C6805" i="1"/>
  <c r="L6775" i="1"/>
  <c r="K6775" i="1"/>
  <c r="I6775" i="1"/>
  <c r="A6824" i="1"/>
  <c r="B6800" i="1"/>
  <c r="C6800" i="1"/>
  <c r="K6785" i="1"/>
  <c r="L6785" i="1"/>
  <c r="J6785" i="1"/>
  <c r="L6779" i="1"/>
  <c r="K6779" i="1"/>
  <c r="J6779" i="1"/>
  <c r="A6831" i="1"/>
  <c r="B6807" i="1"/>
  <c r="C6807" i="1"/>
  <c r="K6787" i="1"/>
  <c r="L6787" i="1"/>
  <c r="I6787" i="1"/>
  <c r="A6821" i="1"/>
  <c r="B6797" i="1"/>
  <c r="C6797" i="1"/>
  <c r="L6789" i="1"/>
  <c r="K6789" i="1"/>
  <c r="I6789" i="1"/>
  <c r="L6792" i="1"/>
  <c r="K6792" i="1"/>
  <c r="I6792" i="1"/>
  <c r="L6794" i="1"/>
  <c r="K6794" i="1"/>
  <c r="J6794" i="1"/>
  <c r="I6794" i="1"/>
  <c r="H6775" i="1"/>
  <c r="H6785" i="1"/>
  <c r="L6784" i="1"/>
  <c r="K6784" i="1"/>
  <c r="J6784" i="1"/>
  <c r="H6779" i="1"/>
  <c r="L6774" i="1"/>
  <c r="K6774" i="1"/>
  <c r="I6774" i="1"/>
  <c r="J6774" i="1"/>
  <c r="H6789" i="1"/>
  <c r="L6780" i="1"/>
  <c r="K6780" i="1"/>
  <c r="I6780" i="1"/>
  <c r="H6792" i="1"/>
  <c r="H6794" i="1"/>
  <c r="H6784" i="1"/>
  <c r="H6774" i="1"/>
  <c r="L6790" i="1"/>
  <c r="K6790" i="1"/>
  <c r="I6790" i="1"/>
  <c r="H6780" i="1"/>
  <c r="A6823" i="1"/>
  <c r="B6799" i="1"/>
  <c r="C6799" i="1"/>
  <c r="A6833" i="1"/>
  <c r="B6809" i="1"/>
  <c r="C6809" i="1"/>
  <c r="A6827" i="1"/>
  <c r="B6803" i="1"/>
  <c r="C6803" i="1"/>
  <c r="K6796" i="1"/>
  <c r="L6796" i="1"/>
  <c r="I6796" i="1"/>
  <c r="J6796" i="1"/>
  <c r="L6795" i="1"/>
  <c r="K6795" i="1"/>
  <c r="J6795" i="1"/>
  <c r="A6835" i="1"/>
  <c r="B6811" i="1"/>
  <c r="C6811" i="1"/>
  <c r="L6778" i="1"/>
  <c r="K6778" i="1"/>
  <c r="I6778" i="1"/>
  <c r="A6837" i="1"/>
  <c r="B6813" i="1"/>
  <c r="C6813" i="1"/>
  <c r="H6790" i="1"/>
  <c r="A6840" i="1"/>
  <c r="B6816" i="1"/>
  <c r="C6816" i="1"/>
  <c r="A6842" i="1"/>
  <c r="B6818" i="1"/>
  <c r="C6818" i="1"/>
  <c r="A6832" i="1"/>
  <c r="B6808" i="1"/>
  <c r="C6808" i="1"/>
  <c r="A6822" i="1"/>
  <c r="B6798" i="1"/>
  <c r="C6798" i="1"/>
  <c r="H6796" i="1"/>
  <c r="L6786" i="1"/>
  <c r="K6786" i="1"/>
  <c r="I6786" i="1"/>
  <c r="A6853" i="1" l="1"/>
  <c r="B6829" i="1"/>
  <c r="C6829" i="1"/>
  <c r="K6806" i="1"/>
  <c r="L6806" i="1"/>
  <c r="J6806" i="1"/>
  <c r="I6806" i="1"/>
  <c r="A6858" i="1"/>
  <c r="B6834" i="1"/>
  <c r="C6834" i="1"/>
  <c r="A6867" i="1"/>
  <c r="B6843" i="1"/>
  <c r="C6843" i="1"/>
  <c r="H6816" i="1"/>
  <c r="H6813" i="1"/>
  <c r="H6811" i="1"/>
  <c r="H6806" i="1"/>
  <c r="A6849" i="1"/>
  <c r="B6825" i="1"/>
  <c r="C6825" i="1"/>
  <c r="A6855" i="1"/>
  <c r="B6831" i="1"/>
  <c r="C6831" i="1"/>
  <c r="K6808" i="1"/>
  <c r="L6808" i="1"/>
  <c r="I6808" i="1"/>
  <c r="J6808" i="1"/>
  <c r="H6809" i="1"/>
  <c r="H6808" i="1"/>
  <c r="K6818" i="1"/>
  <c r="L6818" i="1"/>
  <c r="I6818" i="1"/>
  <c r="J6818" i="1"/>
  <c r="A6864" i="1"/>
  <c r="B6840" i="1"/>
  <c r="C6840" i="1"/>
  <c r="A6861" i="1"/>
  <c r="B6837" i="1"/>
  <c r="C6837" i="1"/>
  <c r="A6859" i="1"/>
  <c r="B6835" i="1"/>
  <c r="C6835" i="1"/>
  <c r="H6818" i="1"/>
  <c r="A6857" i="1"/>
  <c r="B6833" i="1"/>
  <c r="C6833" i="1"/>
  <c r="L6797" i="1"/>
  <c r="K6797" i="1"/>
  <c r="J6797" i="1"/>
  <c r="I6797" i="1"/>
  <c r="L6800" i="1"/>
  <c r="K6800" i="1"/>
  <c r="J6800" i="1"/>
  <c r="I6800" i="1"/>
  <c r="L6815" i="1"/>
  <c r="K6815" i="1"/>
  <c r="I6815" i="1"/>
  <c r="J6815" i="1"/>
  <c r="K6812" i="1"/>
  <c r="L6812" i="1"/>
  <c r="I6812" i="1"/>
  <c r="J6812" i="1"/>
  <c r="H6797" i="1"/>
  <c r="H6800" i="1"/>
  <c r="H6815" i="1"/>
  <c r="A6854" i="1"/>
  <c r="B6830" i="1"/>
  <c r="C6830" i="1"/>
  <c r="H6812" i="1"/>
  <c r="L6820" i="1"/>
  <c r="K6820" i="1"/>
  <c r="J6820" i="1"/>
  <c r="I6820" i="1"/>
  <c r="L6814" i="1"/>
  <c r="K6814" i="1"/>
  <c r="I6814" i="1"/>
  <c r="J6814" i="1"/>
  <c r="K6798" i="1"/>
  <c r="L6798" i="1"/>
  <c r="I6798" i="1"/>
  <c r="J6798" i="1"/>
  <c r="A6856" i="1"/>
  <c r="B6832" i="1"/>
  <c r="C6832" i="1"/>
  <c r="A6866" i="1"/>
  <c r="B6842" i="1"/>
  <c r="C6842" i="1"/>
  <c r="H6803" i="1"/>
  <c r="K6799" i="1"/>
  <c r="L6799" i="1"/>
  <c r="I6799" i="1"/>
  <c r="J6799" i="1"/>
  <c r="K6807" i="1"/>
  <c r="L6807" i="1"/>
  <c r="J6807" i="1"/>
  <c r="I6807" i="1"/>
  <c r="L6817" i="1"/>
  <c r="K6817" i="1"/>
  <c r="J6817" i="1"/>
  <c r="I6817" i="1"/>
  <c r="L6802" i="1"/>
  <c r="K6802" i="1"/>
  <c r="J6802" i="1"/>
  <c r="I6802" i="1"/>
  <c r="H6820" i="1"/>
  <c r="H6814" i="1"/>
  <c r="L6804" i="1"/>
  <c r="K6804" i="1"/>
  <c r="J6804" i="1"/>
  <c r="I6804" i="1"/>
  <c r="L6803" i="1"/>
  <c r="K6803" i="1"/>
  <c r="J6803" i="1"/>
  <c r="I6803" i="1"/>
  <c r="H6798" i="1"/>
  <c r="A6845" i="1"/>
  <c r="B6821" i="1"/>
  <c r="C6821" i="1"/>
  <c r="H6807" i="1"/>
  <c r="A6848" i="1"/>
  <c r="B6824" i="1"/>
  <c r="C6824" i="1"/>
  <c r="K6805" i="1"/>
  <c r="L6805" i="1"/>
  <c r="J6805" i="1"/>
  <c r="I6805" i="1"/>
  <c r="A6863" i="1"/>
  <c r="B6839" i="1"/>
  <c r="C6839" i="1"/>
  <c r="H6817" i="1"/>
  <c r="A6860" i="1"/>
  <c r="B6836" i="1"/>
  <c r="C6836" i="1"/>
  <c r="K6810" i="1"/>
  <c r="L6810" i="1"/>
  <c r="J6810" i="1"/>
  <c r="I6810" i="1"/>
  <c r="H6802" i="1"/>
  <c r="L6819" i="1"/>
  <c r="K6819" i="1"/>
  <c r="I6819" i="1"/>
  <c r="J6819" i="1"/>
  <c r="H6804" i="1"/>
  <c r="K6809" i="1"/>
  <c r="L6809" i="1"/>
  <c r="J6809" i="1"/>
  <c r="I6809" i="1"/>
  <c r="A6847" i="1"/>
  <c r="B6823" i="1"/>
  <c r="C6823" i="1"/>
  <c r="H6799" i="1"/>
  <c r="A6846" i="1"/>
  <c r="B6822" i="1"/>
  <c r="C6822" i="1"/>
  <c r="L6816" i="1"/>
  <c r="K6816" i="1"/>
  <c r="I6816" i="1"/>
  <c r="J6816" i="1"/>
  <c r="K6813" i="1"/>
  <c r="L6813" i="1"/>
  <c r="I6813" i="1"/>
  <c r="J6813" i="1"/>
  <c r="K6811" i="1"/>
  <c r="L6811" i="1"/>
  <c r="I6811" i="1"/>
  <c r="J6811" i="1"/>
  <c r="A6851" i="1"/>
  <c r="B6827" i="1"/>
  <c r="C6827" i="1"/>
  <c r="H6805" i="1"/>
  <c r="H6810" i="1"/>
  <c r="H6819" i="1"/>
  <c r="A6868" i="1"/>
  <c r="B6844" i="1"/>
  <c r="C6844" i="1"/>
  <c r="A6862" i="1"/>
  <c r="B6838" i="1"/>
  <c r="C6838" i="1"/>
  <c r="K6801" i="1"/>
  <c r="L6801" i="1"/>
  <c r="I6801" i="1"/>
  <c r="J6801" i="1"/>
  <c r="A6865" i="1"/>
  <c r="B6841" i="1"/>
  <c r="C6841" i="1"/>
  <c r="A6850" i="1"/>
  <c r="B6826" i="1"/>
  <c r="C6826" i="1"/>
  <c r="H6801" i="1"/>
  <c r="A6852" i="1"/>
  <c r="B6828" i="1"/>
  <c r="C6828" i="1"/>
  <c r="A6870" i="1" l="1"/>
  <c r="B6846" i="1"/>
  <c r="C6846" i="1"/>
  <c r="L6839" i="1"/>
  <c r="K6839" i="1"/>
  <c r="J6839" i="1"/>
  <c r="I6839" i="1"/>
  <c r="L6824" i="1"/>
  <c r="K6824" i="1"/>
  <c r="I6824" i="1"/>
  <c r="J6824" i="1"/>
  <c r="H6821" i="1"/>
  <c r="A6889" i="1"/>
  <c r="B6865" i="1"/>
  <c r="C6865" i="1"/>
  <c r="I6844" i="1"/>
  <c r="J6844" i="1"/>
  <c r="K6844" i="1"/>
  <c r="L6844" i="1"/>
  <c r="L6836" i="1"/>
  <c r="K6836" i="1"/>
  <c r="J6836" i="1"/>
  <c r="I6836" i="1"/>
  <c r="H6839" i="1"/>
  <c r="H6824" i="1"/>
  <c r="L6842" i="1"/>
  <c r="K6842" i="1"/>
  <c r="J6842" i="1"/>
  <c r="I6842" i="1"/>
  <c r="A6880" i="1"/>
  <c r="B6856" i="1"/>
  <c r="C6856" i="1"/>
  <c r="H6830" i="1"/>
  <c r="A6881" i="1"/>
  <c r="B6857" i="1"/>
  <c r="C6857" i="1"/>
  <c r="H6835" i="1"/>
  <c r="H6840" i="1"/>
  <c r="K6825" i="1"/>
  <c r="L6825" i="1"/>
  <c r="J6825" i="1"/>
  <c r="I6825" i="1"/>
  <c r="A6882" i="1"/>
  <c r="B6858" i="1"/>
  <c r="C6858" i="1"/>
  <c r="A6877" i="1"/>
  <c r="B6853" i="1"/>
  <c r="C6853" i="1"/>
  <c r="L6838" i="1"/>
  <c r="K6838" i="1"/>
  <c r="I6838" i="1"/>
  <c r="J6838" i="1"/>
  <c r="A6892" i="1"/>
  <c r="B6868" i="1"/>
  <c r="C6868" i="1"/>
  <c r="A6874" i="1"/>
  <c r="B6850" i="1"/>
  <c r="C6850" i="1"/>
  <c r="H6844" i="1"/>
  <c r="L6827" i="1"/>
  <c r="K6827" i="1"/>
  <c r="J6827" i="1"/>
  <c r="I6827" i="1"/>
  <c r="L6823" i="1"/>
  <c r="K6823" i="1"/>
  <c r="J6823" i="1"/>
  <c r="I6823" i="1"/>
  <c r="H6836" i="1"/>
  <c r="A6869" i="1"/>
  <c r="B6845" i="1"/>
  <c r="C6845" i="1"/>
  <c r="H6842" i="1"/>
  <c r="H6825" i="1"/>
  <c r="A6891" i="1"/>
  <c r="B6867" i="1"/>
  <c r="C6867" i="1"/>
  <c r="H6828" i="1"/>
  <c r="K6828" i="1"/>
  <c r="L6828" i="1"/>
  <c r="I6828" i="1"/>
  <c r="J6828" i="1"/>
  <c r="H6827" i="1"/>
  <c r="H6823" i="1"/>
  <c r="A6887" i="1"/>
  <c r="B6863" i="1"/>
  <c r="C6863" i="1"/>
  <c r="A6872" i="1"/>
  <c r="B6848" i="1"/>
  <c r="C6848" i="1"/>
  <c r="A6878" i="1"/>
  <c r="B6854" i="1"/>
  <c r="C6854" i="1"/>
  <c r="A6883" i="1"/>
  <c r="B6859" i="1"/>
  <c r="C6859" i="1"/>
  <c r="A6888" i="1"/>
  <c r="B6864" i="1"/>
  <c r="C6864" i="1"/>
  <c r="A6884" i="1"/>
  <c r="B6860" i="1"/>
  <c r="C6860" i="1"/>
  <c r="A6890" i="1"/>
  <c r="B6866" i="1"/>
  <c r="C6866" i="1"/>
  <c r="K6837" i="1"/>
  <c r="L6837" i="1"/>
  <c r="I6837" i="1"/>
  <c r="J6837" i="1"/>
  <c r="L6831" i="1"/>
  <c r="K6831" i="1"/>
  <c r="J6831" i="1"/>
  <c r="I6831" i="1"/>
  <c r="A6873" i="1"/>
  <c r="B6849" i="1"/>
  <c r="C6849" i="1"/>
  <c r="H6838" i="1"/>
  <c r="L6822" i="1"/>
  <c r="K6822" i="1"/>
  <c r="J6822" i="1"/>
  <c r="I6822" i="1"/>
  <c r="H6837" i="1"/>
  <c r="H6831" i="1"/>
  <c r="K6841" i="1"/>
  <c r="L6841" i="1"/>
  <c r="J6841" i="1"/>
  <c r="I6841" i="1"/>
  <c r="H6822" i="1"/>
  <c r="L6832" i="1"/>
  <c r="K6832" i="1"/>
  <c r="J6832" i="1"/>
  <c r="I6832" i="1"/>
  <c r="L6833" i="1"/>
  <c r="K6833" i="1"/>
  <c r="J6833" i="1"/>
  <c r="I6833" i="1"/>
  <c r="K6834" i="1"/>
  <c r="L6834" i="1"/>
  <c r="I6834" i="1"/>
  <c r="J6834" i="1"/>
  <c r="K6829" i="1"/>
  <c r="L6829" i="1"/>
  <c r="I6829" i="1"/>
  <c r="J6829" i="1"/>
  <c r="A6875" i="1"/>
  <c r="B6851" i="1"/>
  <c r="C6851" i="1"/>
  <c r="A6871" i="1"/>
  <c r="B6847" i="1"/>
  <c r="C6847" i="1"/>
  <c r="K6826" i="1"/>
  <c r="L6826" i="1"/>
  <c r="J6826" i="1"/>
  <c r="I6826" i="1"/>
  <c r="H6841" i="1"/>
  <c r="A6886" i="1"/>
  <c r="B6862" i="1"/>
  <c r="C6862" i="1"/>
  <c r="K6821" i="1"/>
  <c r="L6821" i="1"/>
  <c r="I6821" i="1"/>
  <c r="J6821" i="1"/>
  <c r="H6832" i="1"/>
  <c r="H6833" i="1"/>
  <c r="A6885" i="1"/>
  <c r="B6861" i="1"/>
  <c r="C6861" i="1"/>
  <c r="A6879" i="1"/>
  <c r="B6855" i="1"/>
  <c r="C6855" i="1"/>
  <c r="L6843" i="1"/>
  <c r="K6843" i="1"/>
  <c r="I6843" i="1"/>
  <c r="J6843" i="1"/>
  <c r="H6834" i="1"/>
  <c r="H6829" i="1"/>
  <c r="A6876" i="1"/>
  <c r="B6852" i="1"/>
  <c r="C6852" i="1"/>
  <c r="H6826" i="1"/>
  <c r="K6830" i="1"/>
  <c r="L6830" i="1"/>
  <c r="J6830" i="1"/>
  <c r="I6830" i="1"/>
  <c r="K6835" i="1"/>
  <c r="L6835" i="1"/>
  <c r="J6835" i="1"/>
  <c r="I6835" i="1"/>
  <c r="K6840" i="1"/>
  <c r="L6840" i="1"/>
  <c r="J6840" i="1"/>
  <c r="I6840" i="1"/>
  <c r="H6843" i="1"/>
  <c r="H6861" i="1" l="1"/>
  <c r="H6852" i="1"/>
  <c r="A6900" i="1"/>
  <c r="B6876" i="1"/>
  <c r="C6876" i="1"/>
  <c r="K6859" i="1"/>
  <c r="J6859" i="1"/>
  <c r="I6859" i="1"/>
  <c r="L6859" i="1"/>
  <c r="I6854" i="1"/>
  <c r="K6854" i="1"/>
  <c r="J6854" i="1"/>
  <c r="L6854" i="1"/>
  <c r="L6868" i="1"/>
  <c r="I6868" i="1"/>
  <c r="K6868" i="1"/>
  <c r="J6868" i="1"/>
  <c r="I6853" i="1"/>
  <c r="K6853" i="1"/>
  <c r="L6853" i="1"/>
  <c r="J6853" i="1"/>
  <c r="A6904" i="1"/>
  <c r="B6880" i="1"/>
  <c r="C6880" i="1"/>
  <c r="A6913" i="1"/>
  <c r="B6889" i="1"/>
  <c r="C6889" i="1"/>
  <c r="A6894" i="1"/>
  <c r="B6870" i="1"/>
  <c r="C6870" i="1"/>
  <c r="L6866" i="1"/>
  <c r="K6866" i="1"/>
  <c r="J6866" i="1"/>
  <c r="I6866" i="1"/>
  <c r="H6859" i="1"/>
  <c r="H6854" i="1"/>
  <c r="A6911" i="1"/>
  <c r="B6887" i="1"/>
  <c r="C6887" i="1"/>
  <c r="I6850" i="1"/>
  <c r="K6850" i="1"/>
  <c r="L6850" i="1"/>
  <c r="J6850" i="1"/>
  <c r="H6868" i="1"/>
  <c r="H6853" i="1"/>
  <c r="A6903" i="1"/>
  <c r="B6879" i="1"/>
  <c r="C6879" i="1"/>
  <c r="H6866" i="1"/>
  <c r="J6848" i="1"/>
  <c r="K6848" i="1"/>
  <c r="L6848" i="1"/>
  <c r="I6848" i="1"/>
  <c r="H6850" i="1"/>
  <c r="H6851" i="1"/>
  <c r="I6849" i="1"/>
  <c r="K6849" i="1"/>
  <c r="L6849" i="1"/>
  <c r="J6849" i="1"/>
  <c r="I6860" i="1"/>
  <c r="L6860" i="1"/>
  <c r="K6860" i="1"/>
  <c r="J6860" i="1"/>
  <c r="A6907" i="1"/>
  <c r="B6883" i="1"/>
  <c r="C6883" i="1"/>
  <c r="A6902" i="1"/>
  <c r="B6878" i="1"/>
  <c r="C6878" i="1"/>
  <c r="H6848" i="1"/>
  <c r="K6845" i="1"/>
  <c r="J6845" i="1"/>
  <c r="L6845" i="1"/>
  <c r="I6845" i="1"/>
  <c r="A6916" i="1"/>
  <c r="B6892" i="1"/>
  <c r="C6892" i="1"/>
  <c r="A6901" i="1"/>
  <c r="B6877" i="1"/>
  <c r="C6877" i="1"/>
  <c r="L6857" i="1"/>
  <c r="K6857" i="1"/>
  <c r="I6857" i="1"/>
  <c r="J6857" i="1"/>
  <c r="J6862" i="1"/>
  <c r="I6862" i="1"/>
  <c r="K6862" i="1"/>
  <c r="L6862" i="1"/>
  <c r="L6851" i="1"/>
  <c r="K6851" i="1"/>
  <c r="I6851" i="1"/>
  <c r="J6851" i="1"/>
  <c r="H6862" i="1"/>
  <c r="I6861" i="1"/>
  <c r="L6861" i="1"/>
  <c r="K6861" i="1"/>
  <c r="J6861" i="1"/>
  <c r="A6910" i="1"/>
  <c r="B6886" i="1"/>
  <c r="C6886" i="1"/>
  <c r="I6847" i="1"/>
  <c r="J6847" i="1"/>
  <c r="K6847" i="1"/>
  <c r="L6847" i="1"/>
  <c r="A6899" i="1"/>
  <c r="B6875" i="1"/>
  <c r="C6875" i="1"/>
  <c r="H6849" i="1"/>
  <c r="A6914" i="1"/>
  <c r="B6890" i="1"/>
  <c r="C6890" i="1"/>
  <c r="H6860" i="1"/>
  <c r="K6864" i="1"/>
  <c r="J6864" i="1"/>
  <c r="L6864" i="1"/>
  <c r="I6864" i="1"/>
  <c r="I6867" i="1"/>
  <c r="L6867" i="1"/>
  <c r="K6867" i="1"/>
  <c r="J6867" i="1"/>
  <c r="H6845" i="1"/>
  <c r="A6898" i="1"/>
  <c r="B6874" i="1"/>
  <c r="C6874" i="1"/>
  <c r="L6858" i="1"/>
  <c r="K6858" i="1"/>
  <c r="I6858" i="1"/>
  <c r="J6858" i="1"/>
  <c r="H6857" i="1"/>
  <c r="H6864" i="1"/>
  <c r="A6896" i="1"/>
  <c r="B6872" i="1"/>
  <c r="C6872" i="1"/>
  <c r="H6867" i="1"/>
  <c r="H6858" i="1"/>
  <c r="L6856" i="1"/>
  <c r="J6856" i="1"/>
  <c r="I6856" i="1"/>
  <c r="K6856" i="1"/>
  <c r="J6865" i="1"/>
  <c r="L6865" i="1"/>
  <c r="I6865" i="1"/>
  <c r="K6865" i="1"/>
  <c r="I6846" i="1"/>
  <c r="L6846" i="1"/>
  <c r="K6846" i="1"/>
  <c r="J6846" i="1"/>
  <c r="A6897" i="1"/>
  <c r="B6873" i="1"/>
  <c r="C6873" i="1"/>
  <c r="A6908" i="1"/>
  <c r="B6884" i="1"/>
  <c r="C6884" i="1"/>
  <c r="I6863" i="1"/>
  <c r="J6863" i="1"/>
  <c r="L6863" i="1"/>
  <c r="K6863" i="1"/>
  <c r="A6893" i="1"/>
  <c r="B6869" i="1"/>
  <c r="C6869" i="1"/>
  <c r="A6905" i="1"/>
  <c r="B6881" i="1"/>
  <c r="C6881" i="1"/>
  <c r="H6856" i="1"/>
  <c r="H6865" i="1"/>
  <c r="H6846" i="1"/>
  <c r="J6852" i="1"/>
  <c r="K6852" i="1"/>
  <c r="L6852" i="1"/>
  <c r="I6852" i="1"/>
  <c r="H6847" i="1"/>
  <c r="K6855" i="1"/>
  <c r="J6855" i="1"/>
  <c r="L6855" i="1"/>
  <c r="I6855" i="1"/>
  <c r="H6855" i="1"/>
  <c r="A6909" i="1"/>
  <c r="B6885" i="1"/>
  <c r="C6885" i="1"/>
  <c r="A6895" i="1"/>
  <c r="B6871" i="1"/>
  <c r="C6871" i="1"/>
  <c r="A6912" i="1"/>
  <c r="B6888" i="1"/>
  <c r="C6888" i="1"/>
  <c r="H6863" i="1"/>
  <c r="A6915" i="1"/>
  <c r="B6891" i="1"/>
  <c r="C6891" i="1"/>
  <c r="A6906" i="1"/>
  <c r="B6882" i="1"/>
  <c r="C6882" i="1"/>
  <c r="K6871" i="1" l="1"/>
  <c r="L6871" i="1"/>
  <c r="I6871" i="1"/>
  <c r="J6871" i="1"/>
  <c r="A6933" i="1"/>
  <c r="B6909" i="1"/>
  <c r="C6909" i="1"/>
  <c r="A6920" i="1"/>
  <c r="B6896" i="1"/>
  <c r="C6896" i="1"/>
  <c r="H6874" i="1"/>
  <c r="J6877" i="1"/>
  <c r="I6877" i="1"/>
  <c r="L6877" i="1"/>
  <c r="K6877" i="1"/>
  <c r="A6931" i="1"/>
  <c r="B6907" i="1"/>
  <c r="C6907" i="1"/>
  <c r="H6870" i="1"/>
  <c r="A6937" i="1"/>
  <c r="B6913" i="1"/>
  <c r="C6913" i="1"/>
  <c r="H6871" i="1"/>
  <c r="J6881" i="1"/>
  <c r="I6881" i="1"/>
  <c r="L6881" i="1"/>
  <c r="K6881" i="1"/>
  <c r="K6869" i="1"/>
  <c r="L6869" i="1"/>
  <c r="J6869" i="1"/>
  <c r="I6869" i="1"/>
  <c r="H6873" i="1"/>
  <c r="I6888" i="1"/>
  <c r="L6888" i="1"/>
  <c r="J6888" i="1"/>
  <c r="K6888" i="1"/>
  <c r="H6881" i="1"/>
  <c r="H6869" i="1"/>
  <c r="I6875" i="1"/>
  <c r="L6875" i="1"/>
  <c r="K6875" i="1"/>
  <c r="J6886" i="1"/>
  <c r="L6886" i="1"/>
  <c r="K6886" i="1"/>
  <c r="I6886" i="1"/>
  <c r="H6877" i="1"/>
  <c r="L6878" i="1"/>
  <c r="J6878" i="1"/>
  <c r="K6878" i="1"/>
  <c r="I6878" i="1"/>
  <c r="A6935" i="1"/>
  <c r="B6911" i="1"/>
  <c r="C6911" i="1"/>
  <c r="A6924" i="1"/>
  <c r="B6900" i="1"/>
  <c r="C6900" i="1"/>
  <c r="L6873" i="1"/>
  <c r="J6873" i="1"/>
  <c r="K6873" i="1"/>
  <c r="I6873" i="1"/>
  <c r="I6891" i="1"/>
  <c r="J6891" i="1"/>
  <c r="L6891" i="1"/>
  <c r="K6891" i="1"/>
  <c r="H6888" i="1"/>
  <c r="A6919" i="1"/>
  <c r="B6895" i="1"/>
  <c r="C6895" i="1"/>
  <c r="L6884" i="1"/>
  <c r="I6884" i="1"/>
  <c r="K6884" i="1"/>
  <c r="J6884" i="1"/>
  <c r="A6921" i="1"/>
  <c r="B6897" i="1"/>
  <c r="C6897" i="1"/>
  <c r="A6922" i="1"/>
  <c r="B6898" i="1"/>
  <c r="C6898" i="1"/>
  <c r="H6875" i="1"/>
  <c r="H6886" i="1"/>
  <c r="H6878" i="1"/>
  <c r="A6918" i="1"/>
  <c r="B6894" i="1"/>
  <c r="C6894" i="1"/>
  <c r="A6929" i="1"/>
  <c r="B6905" i="1"/>
  <c r="C6905" i="1"/>
  <c r="A6917" i="1"/>
  <c r="B6893" i="1"/>
  <c r="C6893" i="1"/>
  <c r="H6884" i="1"/>
  <c r="L6879" i="1"/>
  <c r="I6879" i="1"/>
  <c r="K6879" i="1"/>
  <c r="J6879" i="1"/>
  <c r="L6880" i="1"/>
  <c r="K6880" i="1"/>
  <c r="I6880" i="1"/>
  <c r="J6880" i="1"/>
  <c r="H6891" i="1"/>
  <c r="A6925" i="1"/>
  <c r="B6901" i="1"/>
  <c r="C6901" i="1"/>
  <c r="I6882" i="1"/>
  <c r="J6882" i="1"/>
  <c r="K6882" i="1"/>
  <c r="L6882" i="1"/>
  <c r="A6936" i="1"/>
  <c r="B6912" i="1"/>
  <c r="C6912" i="1"/>
  <c r="K6885" i="1"/>
  <c r="J6885" i="1"/>
  <c r="L6885" i="1"/>
  <c r="I6885" i="1"/>
  <c r="J6890" i="1"/>
  <c r="L6890" i="1"/>
  <c r="K6890" i="1"/>
  <c r="I6890" i="1"/>
  <c r="A6923" i="1"/>
  <c r="B6899" i="1"/>
  <c r="C6899" i="1"/>
  <c r="A6934" i="1"/>
  <c r="B6910" i="1"/>
  <c r="C6910" i="1"/>
  <c r="L6892" i="1"/>
  <c r="K6892" i="1"/>
  <c r="I6892" i="1"/>
  <c r="J6892" i="1"/>
  <c r="A6926" i="1"/>
  <c r="B6902" i="1"/>
  <c r="C6902" i="1"/>
  <c r="H6879" i="1"/>
  <c r="H6880" i="1"/>
  <c r="H6885" i="1"/>
  <c r="A6932" i="1"/>
  <c r="B6908" i="1"/>
  <c r="C6908" i="1"/>
  <c r="H6890" i="1"/>
  <c r="H6892" i="1"/>
  <c r="K6883" i="1"/>
  <c r="L6883" i="1"/>
  <c r="I6883" i="1"/>
  <c r="J6883" i="1"/>
  <c r="I6889" i="1"/>
  <c r="L6889" i="1"/>
  <c r="K6889" i="1"/>
  <c r="J6889" i="1"/>
  <c r="H6882" i="1"/>
  <c r="A6939" i="1"/>
  <c r="B6915" i="1"/>
  <c r="C6915" i="1"/>
  <c r="I6872" i="1"/>
  <c r="K6872" i="1"/>
  <c r="L6872" i="1"/>
  <c r="J6872" i="1"/>
  <c r="H6872" i="1"/>
  <c r="H6883" i="1"/>
  <c r="A6927" i="1"/>
  <c r="B6903" i="1"/>
  <c r="C6903" i="1"/>
  <c r="L6887" i="1"/>
  <c r="I6887" i="1"/>
  <c r="J6887" i="1"/>
  <c r="K6887" i="1"/>
  <c r="H6889" i="1"/>
  <c r="A6928" i="1"/>
  <c r="B6904" i="1"/>
  <c r="C6904" i="1"/>
  <c r="I6876" i="1"/>
  <c r="L6876" i="1"/>
  <c r="K6876" i="1"/>
  <c r="A6930" i="1"/>
  <c r="B6906" i="1"/>
  <c r="C6906" i="1"/>
  <c r="J6874" i="1"/>
  <c r="K6874" i="1"/>
  <c r="I6874" i="1"/>
  <c r="L6874" i="1"/>
  <c r="A6938" i="1"/>
  <c r="B6914" i="1"/>
  <c r="C6914" i="1"/>
  <c r="A6940" i="1"/>
  <c r="B6916" i="1"/>
  <c r="C6916" i="1"/>
  <c r="H6887" i="1"/>
  <c r="I6870" i="1"/>
  <c r="J6870" i="1"/>
  <c r="L6870" i="1"/>
  <c r="K6870" i="1"/>
  <c r="H6876" i="1"/>
  <c r="A6952" i="1" l="1"/>
  <c r="B6928" i="1"/>
  <c r="C6928" i="1"/>
  <c r="A6956" i="1"/>
  <c r="B6932" i="1"/>
  <c r="C6932" i="1"/>
  <c r="I6906" i="1"/>
  <c r="J6906" i="1"/>
  <c r="K6906" i="1"/>
  <c r="L6906" i="1"/>
  <c r="I6903" i="1"/>
  <c r="L6903" i="1"/>
  <c r="K6903" i="1"/>
  <c r="J6903" i="1"/>
  <c r="A6963" i="1"/>
  <c r="B6939" i="1"/>
  <c r="C6939" i="1"/>
  <c r="H6902" i="1"/>
  <c r="K6899" i="1"/>
  <c r="I6899" i="1"/>
  <c r="L6899" i="1"/>
  <c r="J6899" i="1"/>
  <c r="H6912" i="1"/>
  <c r="K6905" i="1"/>
  <c r="J6905" i="1"/>
  <c r="L6905" i="1"/>
  <c r="I6905" i="1"/>
  <c r="H6898" i="1"/>
  <c r="H6897" i="1"/>
  <c r="J6895" i="1"/>
  <c r="I6895" i="1"/>
  <c r="L6895" i="1"/>
  <c r="K6895" i="1"/>
  <c r="H6913" i="1"/>
  <c r="H6906" i="1"/>
  <c r="H6903" i="1"/>
  <c r="H6899" i="1"/>
  <c r="J6901" i="1"/>
  <c r="K6901" i="1"/>
  <c r="L6901" i="1"/>
  <c r="I6901" i="1"/>
  <c r="H6905" i="1"/>
  <c r="A6942" i="1"/>
  <c r="B6918" i="1"/>
  <c r="C6918" i="1"/>
  <c r="H6895" i="1"/>
  <c r="A6948" i="1"/>
  <c r="B6924" i="1"/>
  <c r="C6924" i="1"/>
  <c r="A6959" i="1"/>
  <c r="B6935" i="1"/>
  <c r="C6935" i="1"/>
  <c r="K6916" i="1"/>
  <c r="L6916" i="1"/>
  <c r="I6916" i="1"/>
  <c r="J6916" i="1"/>
  <c r="L6914" i="1"/>
  <c r="I6914" i="1"/>
  <c r="J6914" i="1"/>
  <c r="K6914" i="1"/>
  <c r="A6950" i="1"/>
  <c r="B6926" i="1"/>
  <c r="C6926" i="1"/>
  <c r="A6960" i="1"/>
  <c r="B6936" i="1"/>
  <c r="C6936" i="1"/>
  <c r="H6901" i="1"/>
  <c r="A6946" i="1"/>
  <c r="B6922" i="1"/>
  <c r="C6922" i="1"/>
  <c r="A6945" i="1"/>
  <c r="B6921" i="1"/>
  <c r="C6921" i="1"/>
  <c r="A6961" i="1"/>
  <c r="B6937" i="1"/>
  <c r="C6937" i="1"/>
  <c r="H6916" i="1"/>
  <c r="H6914" i="1"/>
  <c r="A6954" i="1"/>
  <c r="B6930" i="1"/>
  <c r="C6930" i="1"/>
  <c r="A6951" i="1"/>
  <c r="B6927" i="1"/>
  <c r="C6927" i="1"/>
  <c r="A6947" i="1"/>
  <c r="B6923" i="1"/>
  <c r="C6923" i="1"/>
  <c r="A6953" i="1"/>
  <c r="B6929" i="1"/>
  <c r="C6929" i="1"/>
  <c r="A6943" i="1"/>
  <c r="B6919" i="1"/>
  <c r="C6919" i="1"/>
  <c r="I6904" i="1"/>
  <c r="L6904" i="1"/>
  <c r="J6904" i="1"/>
  <c r="K6904" i="1"/>
  <c r="L6908" i="1"/>
  <c r="I6908" i="1"/>
  <c r="K6908" i="1"/>
  <c r="J6908" i="1"/>
  <c r="K6910" i="1"/>
  <c r="J6910" i="1"/>
  <c r="L6910" i="1"/>
  <c r="I6910" i="1"/>
  <c r="A6949" i="1"/>
  <c r="B6925" i="1"/>
  <c r="C6925" i="1"/>
  <c r="I6893" i="1"/>
  <c r="J6893" i="1"/>
  <c r="L6893" i="1"/>
  <c r="K6893" i="1"/>
  <c r="J6907" i="1"/>
  <c r="I6907" i="1"/>
  <c r="L6907" i="1"/>
  <c r="K6907" i="1"/>
  <c r="K6896" i="1"/>
  <c r="L6896" i="1"/>
  <c r="I6896" i="1"/>
  <c r="J6896" i="1"/>
  <c r="J6909" i="1"/>
  <c r="L6909" i="1"/>
  <c r="K6909" i="1"/>
  <c r="I6909" i="1"/>
  <c r="H6904" i="1"/>
  <c r="K6915" i="1"/>
  <c r="L6915" i="1"/>
  <c r="I6915" i="1"/>
  <c r="J6915" i="1"/>
  <c r="H6908" i="1"/>
  <c r="H6910" i="1"/>
  <c r="H6893" i="1"/>
  <c r="H6907" i="1"/>
  <c r="H6896" i="1"/>
  <c r="H6909" i="1"/>
  <c r="A6964" i="1"/>
  <c r="B6940" i="1"/>
  <c r="C6940" i="1"/>
  <c r="A6962" i="1"/>
  <c r="B6938" i="1"/>
  <c r="C6938" i="1"/>
  <c r="H6915" i="1"/>
  <c r="L6894" i="1"/>
  <c r="J6894" i="1"/>
  <c r="I6894" i="1"/>
  <c r="K6894" i="1"/>
  <c r="I6900" i="1"/>
  <c r="J6900" i="1"/>
  <c r="L6900" i="1"/>
  <c r="K6900" i="1"/>
  <c r="L6911" i="1"/>
  <c r="I6911" i="1"/>
  <c r="K6911" i="1"/>
  <c r="J6911" i="1"/>
  <c r="L6902" i="1"/>
  <c r="K6902" i="1"/>
  <c r="J6902" i="1"/>
  <c r="A6958" i="1"/>
  <c r="B6934" i="1"/>
  <c r="C6934" i="1"/>
  <c r="L6912" i="1"/>
  <c r="K6912" i="1"/>
  <c r="J6912" i="1"/>
  <c r="I6912" i="1"/>
  <c r="A6941" i="1"/>
  <c r="B6917" i="1"/>
  <c r="C6917" i="1"/>
  <c r="H6894" i="1"/>
  <c r="J6898" i="1"/>
  <c r="K6898" i="1"/>
  <c r="L6898" i="1"/>
  <c r="I6898" i="1"/>
  <c r="L6897" i="1"/>
  <c r="J6897" i="1"/>
  <c r="K6897" i="1"/>
  <c r="I6897" i="1"/>
  <c r="H6900" i="1"/>
  <c r="H6911" i="1"/>
  <c r="J6913" i="1"/>
  <c r="K6913" i="1"/>
  <c r="L6913" i="1"/>
  <c r="I6913" i="1"/>
  <c r="A6955" i="1"/>
  <c r="B6931" i="1"/>
  <c r="C6931" i="1"/>
  <c r="A6944" i="1"/>
  <c r="B6920" i="1"/>
  <c r="C6920" i="1"/>
  <c r="A6957" i="1"/>
  <c r="B6933" i="1"/>
  <c r="C6933" i="1"/>
  <c r="H6931" i="1" l="1"/>
  <c r="H6934" i="1"/>
  <c r="K6920" i="1"/>
  <c r="L6920" i="1"/>
  <c r="J6920" i="1"/>
  <c r="I6920" i="1"/>
  <c r="A6979" i="1"/>
  <c r="B6955" i="1"/>
  <c r="C6955" i="1"/>
  <c r="H6920" i="1"/>
  <c r="H6917" i="1"/>
  <c r="A6982" i="1"/>
  <c r="B6958" i="1"/>
  <c r="C6958" i="1"/>
  <c r="J6940" i="1"/>
  <c r="L6940" i="1"/>
  <c r="I6940" i="1"/>
  <c r="K6940" i="1"/>
  <c r="H6919" i="1"/>
  <c r="A6977" i="1"/>
  <c r="B6953" i="1"/>
  <c r="C6953" i="1"/>
  <c r="K6927" i="1"/>
  <c r="L6927" i="1"/>
  <c r="J6927" i="1"/>
  <c r="I6927" i="1"/>
  <c r="A6978" i="1"/>
  <c r="B6954" i="1"/>
  <c r="C6954" i="1"/>
  <c r="A6985" i="1"/>
  <c r="B6961" i="1"/>
  <c r="C6961" i="1"/>
  <c r="L6936" i="1"/>
  <c r="K6936" i="1"/>
  <c r="J6936" i="1"/>
  <c r="I6936" i="1"/>
  <c r="A6972" i="1"/>
  <c r="B6948" i="1"/>
  <c r="C6948" i="1"/>
  <c r="L6934" i="1"/>
  <c r="K6934" i="1"/>
  <c r="I6934" i="1"/>
  <c r="J6934" i="1"/>
  <c r="A6973" i="1"/>
  <c r="B6949" i="1"/>
  <c r="C6949" i="1"/>
  <c r="A6981" i="1"/>
  <c r="B6957" i="1"/>
  <c r="C6957" i="1"/>
  <c r="H6940" i="1"/>
  <c r="A6971" i="1"/>
  <c r="B6947" i="1"/>
  <c r="C6947" i="1"/>
  <c r="H6927" i="1"/>
  <c r="A6970" i="1"/>
  <c r="B6946" i="1"/>
  <c r="C6946" i="1"/>
  <c r="H6936" i="1"/>
  <c r="A6974" i="1"/>
  <c r="B6950" i="1"/>
  <c r="C6950" i="1"/>
  <c r="K6935" i="1"/>
  <c r="L6935" i="1"/>
  <c r="J6935" i="1"/>
  <c r="I6935" i="1"/>
  <c r="A6966" i="1"/>
  <c r="B6942" i="1"/>
  <c r="C6942" i="1"/>
  <c r="A6965" i="1"/>
  <c r="B6941" i="1"/>
  <c r="C6941" i="1"/>
  <c r="L6925" i="1"/>
  <c r="K6925" i="1"/>
  <c r="I6925" i="1"/>
  <c r="J6925" i="1"/>
  <c r="A6967" i="1"/>
  <c r="B6943" i="1"/>
  <c r="C6943" i="1"/>
  <c r="K6921" i="1"/>
  <c r="L6921" i="1"/>
  <c r="I6921" i="1"/>
  <c r="J6921" i="1"/>
  <c r="H6935" i="1"/>
  <c r="K6928" i="1"/>
  <c r="L6928" i="1"/>
  <c r="J6928" i="1"/>
  <c r="I6928" i="1"/>
  <c r="L6933" i="1"/>
  <c r="K6933" i="1"/>
  <c r="J6933" i="1"/>
  <c r="I6933" i="1"/>
  <c r="A6988" i="1"/>
  <c r="B6964" i="1"/>
  <c r="C6964" i="1"/>
  <c r="H6925" i="1"/>
  <c r="A6975" i="1"/>
  <c r="B6951" i="1"/>
  <c r="C6951" i="1"/>
  <c r="H6921" i="1"/>
  <c r="A6984" i="1"/>
  <c r="B6960" i="1"/>
  <c r="C6960" i="1"/>
  <c r="K6939" i="1"/>
  <c r="L6939" i="1"/>
  <c r="J6939" i="1"/>
  <c r="I6939" i="1"/>
  <c r="H6928" i="1"/>
  <c r="H6933" i="1"/>
  <c r="K6931" i="1"/>
  <c r="L6931" i="1"/>
  <c r="I6931" i="1"/>
  <c r="J6931" i="1"/>
  <c r="L6938" i="1"/>
  <c r="K6938" i="1"/>
  <c r="J6938" i="1"/>
  <c r="I6938" i="1"/>
  <c r="A6983" i="1"/>
  <c r="B6959" i="1"/>
  <c r="C6959" i="1"/>
  <c r="H6939" i="1"/>
  <c r="K6932" i="1"/>
  <c r="L6932" i="1"/>
  <c r="J6932" i="1"/>
  <c r="I6932" i="1"/>
  <c r="L6929" i="1"/>
  <c r="K6929" i="1"/>
  <c r="J6929" i="1"/>
  <c r="I6929" i="1"/>
  <c r="L6930" i="1"/>
  <c r="K6930" i="1"/>
  <c r="J6930" i="1"/>
  <c r="I6930" i="1"/>
  <c r="L6937" i="1"/>
  <c r="K6937" i="1"/>
  <c r="I6937" i="1"/>
  <c r="J6937" i="1"/>
  <c r="A6969" i="1"/>
  <c r="B6945" i="1"/>
  <c r="C6945" i="1"/>
  <c r="K6924" i="1"/>
  <c r="L6924" i="1"/>
  <c r="J6924" i="1"/>
  <c r="I6924" i="1"/>
  <c r="H6932" i="1"/>
  <c r="A6976" i="1"/>
  <c r="B6952" i="1"/>
  <c r="C6952" i="1"/>
  <c r="H6929" i="1"/>
  <c r="K6923" i="1"/>
  <c r="L6923" i="1"/>
  <c r="I6923" i="1"/>
  <c r="J6923" i="1"/>
  <c r="H6930" i="1"/>
  <c r="H6937" i="1"/>
  <c r="K6922" i="1"/>
  <c r="L6922" i="1"/>
  <c r="I6922" i="1"/>
  <c r="J6922" i="1"/>
  <c r="K6926" i="1"/>
  <c r="L6926" i="1"/>
  <c r="J6926" i="1"/>
  <c r="I6926" i="1"/>
  <c r="H6924" i="1"/>
  <c r="K6918" i="1"/>
  <c r="L6918" i="1"/>
  <c r="I6918" i="1"/>
  <c r="J6918" i="1"/>
  <c r="A6987" i="1"/>
  <c r="B6963" i="1"/>
  <c r="C6963" i="1"/>
  <c r="A6968" i="1"/>
  <c r="B6944" i="1"/>
  <c r="C6944" i="1"/>
  <c r="H6938" i="1"/>
  <c r="L6917" i="1"/>
  <c r="K6917" i="1"/>
  <c r="I6917" i="1"/>
  <c r="A6986" i="1"/>
  <c r="B6962" i="1"/>
  <c r="C6962" i="1"/>
  <c r="K6919" i="1"/>
  <c r="L6919" i="1"/>
  <c r="I6919" i="1"/>
  <c r="J6919" i="1"/>
  <c r="H6923" i="1"/>
  <c r="H6922" i="1"/>
  <c r="H6926" i="1"/>
  <c r="H6918" i="1"/>
  <c r="A6980" i="1"/>
  <c r="B6956" i="1"/>
  <c r="C6956" i="1"/>
  <c r="L6944" i="1" l="1"/>
  <c r="I6944" i="1"/>
  <c r="J6944" i="1"/>
  <c r="K6944" i="1"/>
  <c r="A7011" i="1"/>
  <c r="B6987" i="1"/>
  <c r="C6987" i="1"/>
  <c r="H6945" i="1"/>
  <c r="A7007" i="1"/>
  <c r="B6983" i="1"/>
  <c r="C6983" i="1"/>
  <c r="L6951" i="1"/>
  <c r="K6951" i="1"/>
  <c r="J6951" i="1"/>
  <c r="H6950" i="1"/>
  <c r="A6994" i="1"/>
  <c r="B6970" i="1"/>
  <c r="C6970" i="1"/>
  <c r="J6957" i="1"/>
  <c r="K6957" i="1"/>
  <c r="I6957" i="1"/>
  <c r="L6957" i="1"/>
  <c r="A6997" i="1"/>
  <c r="B6973" i="1"/>
  <c r="C6973" i="1"/>
  <c r="H6955" i="1"/>
  <c r="H6944" i="1"/>
  <c r="J6960" i="1"/>
  <c r="I6960" i="1"/>
  <c r="L6960" i="1"/>
  <c r="K6960" i="1"/>
  <c r="H6951" i="1"/>
  <c r="A6990" i="1"/>
  <c r="B6966" i="1"/>
  <c r="C6966" i="1"/>
  <c r="H6957" i="1"/>
  <c r="A7009" i="1"/>
  <c r="B6985" i="1"/>
  <c r="C6985" i="1"/>
  <c r="L6952" i="1"/>
  <c r="J6952" i="1"/>
  <c r="K6952" i="1"/>
  <c r="A6993" i="1"/>
  <c r="B6969" i="1"/>
  <c r="C6969" i="1"/>
  <c r="H6960" i="1"/>
  <c r="K6941" i="1"/>
  <c r="J6941" i="1"/>
  <c r="I6941" i="1"/>
  <c r="L6941" i="1"/>
  <c r="A6998" i="1"/>
  <c r="B6974" i="1"/>
  <c r="C6974" i="1"/>
  <c r="L6954" i="1"/>
  <c r="I6954" i="1"/>
  <c r="K6954" i="1"/>
  <c r="J6953" i="1"/>
  <c r="I6953" i="1"/>
  <c r="K6953" i="1"/>
  <c r="L6953" i="1"/>
  <c r="A7003" i="1"/>
  <c r="B6979" i="1"/>
  <c r="C6979" i="1"/>
  <c r="H6952" i="1"/>
  <c r="A6999" i="1"/>
  <c r="B6975" i="1"/>
  <c r="C6975" i="1"/>
  <c r="J6943" i="1"/>
  <c r="K6943" i="1"/>
  <c r="L6943" i="1"/>
  <c r="H6941" i="1"/>
  <c r="A7005" i="1"/>
  <c r="B6981" i="1"/>
  <c r="C6981" i="1"/>
  <c r="H6954" i="1"/>
  <c r="H6953" i="1"/>
  <c r="L6962" i="1"/>
  <c r="K6962" i="1"/>
  <c r="I6962" i="1"/>
  <c r="A7008" i="1"/>
  <c r="B6984" i="1"/>
  <c r="C6984" i="1"/>
  <c r="J6964" i="1"/>
  <c r="I6964" i="1"/>
  <c r="L6964" i="1"/>
  <c r="K6964" i="1"/>
  <c r="H6943" i="1"/>
  <c r="I6947" i="1"/>
  <c r="J6947" i="1"/>
  <c r="L6947" i="1"/>
  <c r="K6947" i="1"/>
  <c r="I6948" i="1"/>
  <c r="K6948" i="1"/>
  <c r="L6948" i="1"/>
  <c r="J6948" i="1"/>
  <c r="L6958" i="1"/>
  <c r="I6958" i="1"/>
  <c r="J6958" i="1"/>
  <c r="K6958" i="1"/>
  <c r="I6956" i="1"/>
  <c r="L6956" i="1"/>
  <c r="J6956" i="1"/>
  <c r="K6956" i="1"/>
  <c r="K6963" i="1"/>
  <c r="I6963" i="1"/>
  <c r="J6963" i="1"/>
  <c r="L6963" i="1"/>
  <c r="A7000" i="1"/>
  <c r="B6976" i="1"/>
  <c r="C6976" i="1"/>
  <c r="J6959" i="1"/>
  <c r="I6959" i="1"/>
  <c r="K6959" i="1"/>
  <c r="L6959" i="1"/>
  <c r="H6964" i="1"/>
  <c r="A6989" i="1"/>
  <c r="B6965" i="1"/>
  <c r="C6965" i="1"/>
  <c r="K6946" i="1"/>
  <c r="L6946" i="1"/>
  <c r="I6946" i="1"/>
  <c r="H6947" i="1"/>
  <c r="K6949" i="1"/>
  <c r="J6949" i="1"/>
  <c r="L6949" i="1"/>
  <c r="I6949" i="1"/>
  <c r="H6948" i="1"/>
  <c r="A7002" i="1"/>
  <c r="B6978" i="1"/>
  <c r="C6978" i="1"/>
  <c r="A7001" i="1"/>
  <c r="B6977" i="1"/>
  <c r="C6977" i="1"/>
  <c r="H6958" i="1"/>
  <c r="A7010" i="1"/>
  <c r="B6986" i="1"/>
  <c r="C6986" i="1"/>
  <c r="H6963" i="1"/>
  <c r="H6959" i="1"/>
  <c r="A6991" i="1"/>
  <c r="B6967" i="1"/>
  <c r="C6967" i="1"/>
  <c r="K6942" i="1"/>
  <c r="J6942" i="1"/>
  <c r="I6942" i="1"/>
  <c r="L6942" i="1"/>
  <c r="H6946" i="1"/>
  <c r="H6949" i="1"/>
  <c r="J6961" i="1"/>
  <c r="L6961" i="1"/>
  <c r="K6961" i="1"/>
  <c r="I6961" i="1"/>
  <c r="A6992" i="1"/>
  <c r="B6968" i="1"/>
  <c r="C6968" i="1"/>
  <c r="H6956" i="1"/>
  <c r="H6962" i="1"/>
  <c r="A7004" i="1"/>
  <c r="B6980" i="1"/>
  <c r="C6980" i="1"/>
  <c r="L6945" i="1"/>
  <c r="K6945" i="1"/>
  <c r="I6945" i="1"/>
  <c r="J6945" i="1"/>
  <c r="A7012" i="1"/>
  <c r="B6988" i="1"/>
  <c r="C6988" i="1"/>
  <c r="H6942" i="1"/>
  <c r="I6950" i="1"/>
  <c r="K6950" i="1"/>
  <c r="J6950" i="1"/>
  <c r="L6950" i="1"/>
  <c r="A6995" i="1"/>
  <c r="B6971" i="1"/>
  <c r="C6971" i="1"/>
  <c r="A6996" i="1"/>
  <c r="B6972" i="1"/>
  <c r="C6972" i="1"/>
  <c r="H6961" i="1"/>
  <c r="A7006" i="1"/>
  <c r="B6982" i="1"/>
  <c r="C6982" i="1"/>
  <c r="L6955" i="1"/>
  <c r="I6955" i="1"/>
  <c r="J6955" i="1"/>
  <c r="K6955" i="1"/>
  <c r="J6978" i="1" l="1"/>
  <c r="I6978" i="1"/>
  <c r="K6978" i="1"/>
  <c r="L6978" i="1"/>
  <c r="H6971" i="1"/>
  <c r="A7026" i="1"/>
  <c r="B7002" i="1"/>
  <c r="C7002" i="1"/>
  <c r="K6965" i="1"/>
  <c r="I6965" i="1"/>
  <c r="L6965" i="1"/>
  <c r="J6965" i="1"/>
  <c r="H6976" i="1"/>
  <c r="A7032" i="1"/>
  <c r="B7008" i="1"/>
  <c r="C7008" i="1"/>
  <c r="L6975" i="1"/>
  <c r="J6975" i="1"/>
  <c r="I6975" i="1"/>
  <c r="K6975" i="1"/>
  <c r="I6969" i="1"/>
  <c r="K6969" i="1"/>
  <c r="J6969" i="1"/>
  <c r="L6969" i="1"/>
  <c r="H6966" i="1"/>
  <c r="J6980" i="1"/>
  <c r="L6980" i="1"/>
  <c r="K6980" i="1"/>
  <c r="A7030" i="1"/>
  <c r="B7006" i="1"/>
  <c r="C7006" i="1"/>
  <c r="A7020" i="1"/>
  <c r="B6996" i="1"/>
  <c r="C6996" i="1"/>
  <c r="H6988" i="1"/>
  <c r="I6968" i="1"/>
  <c r="J6968" i="1"/>
  <c r="K6968" i="1"/>
  <c r="L6968" i="1"/>
  <c r="L6971" i="1"/>
  <c r="J6971" i="1"/>
  <c r="K6971" i="1"/>
  <c r="I6971" i="1"/>
  <c r="A7016" i="1"/>
  <c r="B6992" i="1"/>
  <c r="C6992" i="1"/>
  <c r="A7015" i="1"/>
  <c r="B6991" i="1"/>
  <c r="C6991" i="1"/>
  <c r="A7034" i="1"/>
  <c r="B7010" i="1"/>
  <c r="C7010" i="1"/>
  <c r="J6977" i="1"/>
  <c r="L6977" i="1"/>
  <c r="I6977" i="1"/>
  <c r="K6977" i="1"/>
  <c r="H6965" i="1"/>
  <c r="A7029" i="1"/>
  <c r="B7005" i="1"/>
  <c r="C7005" i="1"/>
  <c r="H6975" i="1"/>
  <c r="A7027" i="1"/>
  <c r="B7003" i="1"/>
  <c r="C7003" i="1"/>
  <c r="A7022" i="1"/>
  <c r="B6998" i="1"/>
  <c r="C6998" i="1"/>
  <c r="H6969" i="1"/>
  <c r="A7033" i="1"/>
  <c r="B7009" i="1"/>
  <c r="C7009" i="1"/>
  <c r="A7021" i="1"/>
  <c r="B6997" i="1"/>
  <c r="C6997" i="1"/>
  <c r="A7018" i="1"/>
  <c r="B6994" i="1"/>
  <c r="C6994" i="1"/>
  <c r="A7031" i="1"/>
  <c r="B7007" i="1"/>
  <c r="C7007" i="1"/>
  <c r="I6982" i="1"/>
  <c r="L6982" i="1"/>
  <c r="K6982" i="1"/>
  <c r="J6982" i="1"/>
  <c r="L6972" i="1"/>
  <c r="K6972" i="1"/>
  <c r="I6972" i="1"/>
  <c r="J6972" i="1"/>
  <c r="A7019" i="1"/>
  <c r="B6995" i="1"/>
  <c r="C6995" i="1"/>
  <c r="A7024" i="1"/>
  <c r="B7000" i="1"/>
  <c r="C7000" i="1"/>
  <c r="A7014" i="1"/>
  <c r="B6990" i="1"/>
  <c r="C6990" i="1"/>
  <c r="A7013" i="1"/>
  <c r="B6989" i="1"/>
  <c r="C6989" i="1"/>
  <c r="A7023" i="1"/>
  <c r="B6999" i="1"/>
  <c r="C6999" i="1"/>
  <c r="A7017" i="1"/>
  <c r="B6993" i="1"/>
  <c r="C6993" i="1"/>
  <c r="A7025" i="1"/>
  <c r="B7001" i="1"/>
  <c r="C7001" i="1"/>
  <c r="J6987" i="1"/>
  <c r="K6987" i="1"/>
  <c r="L6987" i="1"/>
  <c r="I6987" i="1"/>
  <c r="H6977" i="1"/>
  <c r="H6980" i="1"/>
  <c r="I6984" i="1"/>
  <c r="K6984" i="1"/>
  <c r="L6984" i="1"/>
  <c r="J6984" i="1"/>
  <c r="H6987" i="1"/>
  <c r="H6982" i="1"/>
  <c r="H6972" i="1"/>
  <c r="K6988" i="1"/>
  <c r="J6988" i="1"/>
  <c r="I6988" i="1"/>
  <c r="L6988" i="1"/>
  <c r="J6967" i="1"/>
  <c r="L6967" i="1"/>
  <c r="I6967" i="1"/>
  <c r="K6967" i="1"/>
  <c r="I6986" i="1"/>
  <c r="J6986" i="1"/>
  <c r="K6986" i="1"/>
  <c r="L6986" i="1"/>
  <c r="H6978" i="1"/>
  <c r="H6984" i="1"/>
  <c r="J6981" i="1"/>
  <c r="K6981" i="1"/>
  <c r="I6981" i="1"/>
  <c r="L6981" i="1"/>
  <c r="K6979" i="1"/>
  <c r="J6979" i="1"/>
  <c r="I6979" i="1"/>
  <c r="L6979" i="1"/>
  <c r="K6974" i="1"/>
  <c r="J6974" i="1"/>
  <c r="I6974" i="1"/>
  <c r="L6974" i="1"/>
  <c r="K6985" i="1"/>
  <c r="I6985" i="1"/>
  <c r="L6985" i="1"/>
  <c r="J6985" i="1"/>
  <c r="L6973" i="1"/>
  <c r="K6973" i="1"/>
  <c r="I6973" i="1"/>
  <c r="J6973" i="1"/>
  <c r="L6970" i="1"/>
  <c r="I6970" i="1"/>
  <c r="K6970" i="1"/>
  <c r="J6970" i="1"/>
  <c r="I6983" i="1"/>
  <c r="K6983" i="1"/>
  <c r="L6983" i="1"/>
  <c r="J6983" i="1"/>
  <c r="A7036" i="1"/>
  <c r="B7012" i="1"/>
  <c r="C7012" i="1"/>
  <c r="A7028" i="1"/>
  <c r="B7004" i="1"/>
  <c r="C7004" i="1"/>
  <c r="H6968" i="1"/>
  <c r="H6967" i="1"/>
  <c r="H6986" i="1"/>
  <c r="I6976" i="1"/>
  <c r="J6976" i="1"/>
  <c r="L6976" i="1"/>
  <c r="K6976" i="1"/>
  <c r="H6981" i="1"/>
  <c r="H6979" i="1"/>
  <c r="H6974" i="1"/>
  <c r="H6985" i="1"/>
  <c r="L6966" i="1"/>
  <c r="J6966" i="1"/>
  <c r="I6966" i="1"/>
  <c r="K6966" i="1"/>
  <c r="H6973" i="1"/>
  <c r="H6970" i="1"/>
  <c r="H6983" i="1"/>
  <c r="A7035" i="1"/>
  <c r="B7011" i="1"/>
  <c r="C7011" i="1"/>
  <c r="H7011" i="1" l="1"/>
  <c r="A7052" i="1"/>
  <c r="B7028" i="1"/>
  <c r="C7028" i="1"/>
  <c r="H6999" i="1"/>
  <c r="A7038" i="1"/>
  <c r="B7014" i="1"/>
  <c r="C7014" i="1"/>
  <c r="I7007" i="1"/>
  <c r="K7007" i="1"/>
  <c r="L7007" i="1"/>
  <c r="J7007" i="1"/>
  <c r="A7042" i="1"/>
  <c r="B7018" i="1"/>
  <c r="C7018" i="1"/>
  <c r="H7009" i="1"/>
  <c r="H7010" i="1"/>
  <c r="J6996" i="1"/>
  <c r="K6996" i="1"/>
  <c r="I6996" i="1"/>
  <c r="L6996" i="1"/>
  <c r="A7056" i="1"/>
  <c r="B7032" i="1"/>
  <c r="C7032" i="1"/>
  <c r="A7059" i="1"/>
  <c r="B7035" i="1"/>
  <c r="C7035" i="1"/>
  <c r="K6993" i="1"/>
  <c r="J6993" i="1"/>
  <c r="L6993" i="1"/>
  <c r="I6993" i="1"/>
  <c r="A7048" i="1"/>
  <c r="B7024" i="1"/>
  <c r="C7024" i="1"/>
  <c r="H7007" i="1"/>
  <c r="L6997" i="1"/>
  <c r="J6997" i="1"/>
  <c r="K6997" i="1"/>
  <c r="I6997" i="1"/>
  <c r="A7046" i="1"/>
  <c r="B7022" i="1"/>
  <c r="C7022" i="1"/>
  <c r="J6992" i="1"/>
  <c r="K6992" i="1"/>
  <c r="L6992" i="1"/>
  <c r="I6992" i="1"/>
  <c r="H6996" i="1"/>
  <c r="A7050" i="1"/>
  <c r="B7026" i="1"/>
  <c r="C7026" i="1"/>
  <c r="J7012" i="1"/>
  <c r="L7012" i="1"/>
  <c r="I7012" i="1"/>
  <c r="K7012" i="1"/>
  <c r="H6993" i="1"/>
  <c r="A7047" i="1"/>
  <c r="B7023" i="1"/>
  <c r="C7023" i="1"/>
  <c r="I6989" i="1"/>
  <c r="J6989" i="1"/>
  <c r="L6989" i="1"/>
  <c r="K6989" i="1"/>
  <c r="H6997" i="1"/>
  <c r="A7057" i="1"/>
  <c r="B7033" i="1"/>
  <c r="C7033" i="1"/>
  <c r="A7058" i="1"/>
  <c r="B7034" i="1"/>
  <c r="C7034" i="1"/>
  <c r="H6992" i="1"/>
  <c r="H7012" i="1"/>
  <c r="H6989" i="1"/>
  <c r="I6995" i="1"/>
  <c r="J6995" i="1"/>
  <c r="L6995" i="1"/>
  <c r="K6995" i="1"/>
  <c r="A7055" i="1"/>
  <c r="B7031" i="1"/>
  <c r="C7031" i="1"/>
  <c r="I7003" i="1"/>
  <c r="J7003" i="1"/>
  <c r="K7003" i="1"/>
  <c r="L7003" i="1"/>
  <c r="I7005" i="1"/>
  <c r="K7005" i="1"/>
  <c r="J7005" i="1"/>
  <c r="L7005" i="1"/>
  <c r="A7044" i="1"/>
  <c r="B7020" i="1"/>
  <c r="C7020" i="1"/>
  <c r="L7001" i="1"/>
  <c r="K7001" i="1"/>
  <c r="J7001" i="1"/>
  <c r="I7001" i="1"/>
  <c r="L7011" i="1"/>
  <c r="K7011" i="1"/>
  <c r="I7011" i="1"/>
  <c r="J7011" i="1"/>
  <c r="H7001" i="1"/>
  <c r="A7041" i="1"/>
  <c r="B7017" i="1"/>
  <c r="C7017" i="1"/>
  <c r="H6995" i="1"/>
  <c r="A7045" i="1"/>
  <c r="B7021" i="1"/>
  <c r="C7021" i="1"/>
  <c r="H7003" i="1"/>
  <c r="H7005" i="1"/>
  <c r="K6991" i="1"/>
  <c r="I6991" i="1"/>
  <c r="J6991" i="1"/>
  <c r="L6991" i="1"/>
  <c r="A7040" i="1"/>
  <c r="B7016" i="1"/>
  <c r="C7016" i="1"/>
  <c r="J7006" i="1"/>
  <c r="K7006" i="1"/>
  <c r="L7006" i="1"/>
  <c r="A7037" i="1"/>
  <c r="B7013" i="1"/>
  <c r="C7013" i="1"/>
  <c r="K6990" i="1"/>
  <c r="J6990" i="1"/>
  <c r="L6990" i="1"/>
  <c r="I6990" i="1"/>
  <c r="J6994" i="1"/>
  <c r="I6994" i="1"/>
  <c r="K6994" i="1"/>
  <c r="L6994" i="1"/>
  <c r="H6991" i="1"/>
  <c r="H7006" i="1"/>
  <c r="K7008" i="1"/>
  <c r="I7008" i="1"/>
  <c r="J7008" i="1"/>
  <c r="L7008" i="1"/>
  <c r="J7004" i="1"/>
  <c r="K7004" i="1"/>
  <c r="I7004" i="1"/>
  <c r="L7004" i="1"/>
  <c r="A7060" i="1"/>
  <c r="B7036" i="1"/>
  <c r="C7036" i="1"/>
  <c r="H7004" i="1"/>
  <c r="A7049" i="1"/>
  <c r="B7025" i="1"/>
  <c r="C7025" i="1"/>
  <c r="H6990" i="1"/>
  <c r="L7000" i="1"/>
  <c r="I7000" i="1"/>
  <c r="J7000" i="1"/>
  <c r="K7000" i="1"/>
  <c r="A7043" i="1"/>
  <c r="B7019" i="1"/>
  <c r="C7019" i="1"/>
  <c r="H6994" i="1"/>
  <c r="K6998" i="1"/>
  <c r="L6998" i="1"/>
  <c r="J6998" i="1"/>
  <c r="A7051" i="1"/>
  <c r="B7027" i="1"/>
  <c r="C7027" i="1"/>
  <c r="A7053" i="1"/>
  <c r="B7029" i="1"/>
  <c r="C7029" i="1"/>
  <c r="H7008" i="1"/>
  <c r="K7002" i="1"/>
  <c r="J7002" i="1"/>
  <c r="I7002" i="1"/>
  <c r="L7002" i="1"/>
  <c r="L6999" i="1"/>
  <c r="K6999" i="1"/>
  <c r="J6999" i="1"/>
  <c r="I6999" i="1"/>
  <c r="H7000" i="1"/>
  <c r="J7009" i="1"/>
  <c r="K7009" i="1"/>
  <c r="L7009" i="1"/>
  <c r="I7009" i="1"/>
  <c r="H6998" i="1"/>
  <c r="L7010" i="1"/>
  <c r="K7010" i="1"/>
  <c r="J7010" i="1"/>
  <c r="I7010" i="1"/>
  <c r="A7039" i="1"/>
  <c r="B7015" i="1"/>
  <c r="C7015" i="1"/>
  <c r="A7054" i="1"/>
  <c r="B7030" i="1"/>
  <c r="C7030" i="1"/>
  <c r="H7002" i="1"/>
  <c r="A7082" i="1" l="1"/>
  <c r="B7058" i="1"/>
  <c r="C7058" i="1"/>
  <c r="H7024" i="1"/>
  <c r="A7083" i="1"/>
  <c r="B7059" i="1"/>
  <c r="C7059" i="1"/>
  <c r="I7015" i="1"/>
  <c r="J7015" i="1"/>
  <c r="L7015" i="1"/>
  <c r="K7015" i="1"/>
  <c r="A7077" i="1"/>
  <c r="B7053" i="1"/>
  <c r="C7053" i="1"/>
  <c r="L7025" i="1"/>
  <c r="I7025" i="1"/>
  <c r="J7025" i="1"/>
  <c r="K7025" i="1"/>
  <c r="J7036" i="1"/>
  <c r="I7036" i="1"/>
  <c r="L7036" i="1"/>
  <c r="K7036" i="1"/>
  <c r="J7020" i="1"/>
  <c r="K7020" i="1"/>
  <c r="L7020" i="1"/>
  <c r="A7071" i="1"/>
  <c r="B7047" i="1"/>
  <c r="C7047" i="1"/>
  <c r="H7015" i="1"/>
  <c r="I7017" i="1"/>
  <c r="L7017" i="1"/>
  <c r="K7017" i="1"/>
  <c r="J7017" i="1"/>
  <c r="H7020" i="1"/>
  <c r="A7072" i="1"/>
  <c r="B7048" i="1"/>
  <c r="C7048" i="1"/>
  <c r="K7032" i="1"/>
  <c r="L7032" i="1"/>
  <c r="I7032" i="1"/>
  <c r="J7032" i="1"/>
  <c r="H7025" i="1"/>
  <c r="H7036" i="1"/>
  <c r="H7027" i="1"/>
  <c r="I7021" i="1"/>
  <c r="J7021" i="1"/>
  <c r="L7021" i="1"/>
  <c r="K7021" i="1"/>
  <c r="H7017" i="1"/>
  <c r="K7031" i="1"/>
  <c r="I7031" i="1"/>
  <c r="L7031" i="1"/>
  <c r="J7031" i="1"/>
  <c r="J7033" i="1"/>
  <c r="I7033" i="1"/>
  <c r="K7033" i="1"/>
  <c r="L7033" i="1"/>
  <c r="I7026" i="1"/>
  <c r="J7026" i="1"/>
  <c r="K7026" i="1"/>
  <c r="L7026" i="1"/>
  <c r="H7032" i="1"/>
  <c r="L7018" i="1"/>
  <c r="I7018" i="1"/>
  <c r="J7018" i="1"/>
  <c r="K7018" i="1"/>
  <c r="A7073" i="1"/>
  <c r="B7049" i="1"/>
  <c r="C7049" i="1"/>
  <c r="A7084" i="1"/>
  <c r="B7060" i="1"/>
  <c r="C7060" i="1"/>
  <c r="K7013" i="1"/>
  <c r="I7013" i="1"/>
  <c r="J7013" i="1"/>
  <c r="L7013" i="1"/>
  <c r="L7016" i="1"/>
  <c r="I7016" i="1"/>
  <c r="K7016" i="1"/>
  <c r="J7016" i="1"/>
  <c r="H7021" i="1"/>
  <c r="A7068" i="1"/>
  <c r="B7044" i="1"/>
  <c r="C7044" i="1"/>
  <c r="H7031" i="1"/>
  <c r="H7033" i="1"/>
  <c r="H7026" i="1"/>
  <c r="J7022" i="1"/>
  <c r="K7022" i="1"/>
  <c r="I7022" i="1"/>
  <c r="L7022" i="1"/>
  <c r="H7018" i="1"/>
  <c r="J7014" i="1"/>
  <c r="K7014" i="1"/>
  <c r="L7014" i="1"/>
  <c r="I7014" i="1"/>
  <c r="L7028" i="1"/>
  <c r="I7028" i="1"/>
  <c r="K7028" i="1"/>
  <c r="J7028" i="1"/>
  <c r="K7019" i="1"/>
  <c r="L7019" i="1"/>
  <c r="I7019" i="1"/>
  <c r="J7019" i="1"/>
  <c r="H7030" i="1"/>
  <c r="A7075" i="1"/>
  <c r="B7051" i="1"/>
  <c r="C7051" i="1"/>
  <c r="H7019" i="1"/>
  <c r="H7013" i="1"/>
  <c r="H7016" i="1"/>
  <c r="A7065" i="1"/>
  <c r="B7041" i="1"/>
  <c r="C7041" i="1"/>
  <c r="J7034" i="1"/>
  <c r="K7034" i="1"/>
  <c r="I7034" i="1"/>
  <c r="L7034" i="1"/>
  <c r="H7022" i="1"/>
  <c r="I7035" i="1"/>
  <c r="K7035" i="1"/>
  <c r="J7035" i="1"/>
  <c r="L7035" i="1"/>
  <c r="A7080" i="1"/>
  <c r="B7056" i="1"/>
  <c r="C7056" i="1"/>
  <c r="H7014" i="1"/>
  <c r="H7028" i="1"/>
  <c r="L7027" i="1"/>
  <c r="K7027" i="1"/>
  <c r="I7027" i="1"/>
  <c r="J7027" i="1"/>
  <c r="K7029" i="1"/>
  <c r="L7029" i="1"/>
  <c r="I7029" i="1"/>
  <c r="J7029" i="1"/>
  <c r="A7069" i="1"/>
  <c r="B7045" i="1"/>
  <c r="C7045" i="1"/>
  <c r="A7079" i="1"/>
  <c r="B7055" i="1"/>
  <c r="C7055" i="1"/>
  <c r="H7034" i="1"/>
  <c r="A7081" i="1"/>
  <c r="B7057" i="1"/>
  <c r="C7057" i="1"/>
  <c r="K7023" i="1"/>
  <c r="L7023" i="1"/>
  <c r="I7023" i="1"/>
  <c r="J7023" i="1"/>
  <c r="A7074" i="1"/>
  <c r="B7050" i="1"/>
  <c r="C7050" i="1"/>
  <c r="H7035" i="1"/>
  <c r="A7066" i="1"/>
  <c r="B7042" i="1"/>
  <c r="C7042" i="1"/>
  <c r="L7030" i="1"/>
  <c r="J7030" i="1"/>
  <c r="K7030" i="1"/>
  <c r="I7030" i="1"/>
  <c r="A7063" i="1"/>
  <c r="B7039" i="1"/>
  <c r="C7039" i="1"/>
  <c r="A7078" i="1"/>
  <c r="B7054" i="1"/>
  <c r="C7054" i="1"/>
  <c r="H7029" i="1"/>
  <c r="A7067" i="1"/>
  <c r="B7043" i="1"/>
  <c r="C7043" i="1"/>
  <c r="A7061" i="1"/>
  <c r="B7037" i="1"/>
  <c r="C7037" i="1"/>
  <c r="A7064" i="1"/>
  <c r="B7040" i="1"/>
  <c r="C7040" i="1"/>
  <c r="H7023" i="1"/>
  <c r="A7070" i="1"/>
  <c r="B7046" i="1"/>
  <c r="C7046" i="1"/>
  <c r="L7024" i="1"/>
  <c r="K7024" i="1"/>
  <c r="J7024" i="1"/>
  <c r="I7024" i="1"/>
  <c r="A7062" i="1"/>
  <c r="B7038" i="1"/>
  <c r="C7038" i="1"/>
  <c r="A7076" i="1"/>
  <c r="B7052" i="1"/>
  <c r="C7052" i="1"/>
  <c r="A7102" i="1" l="1"/>
  <c r="B7078" i="1"/>
  <c r="C7078" i="1"/>
  <c r="A7100" i="1"/>
  <c r="B7076" i="1"/>
  <c r="C7076" i="1"/>
  <c r="A7094" i="1"/>
  <c r="B7070" i="1"/>
  <c r="C7070" i="1"/>
  <c r="K7038" i="1"/>
  <c r="J7038" i="1"/>
  <c r="I7038" i="1"/>
  <c r="L7038" i="1"/>
  <c r="K7037" i="1"/>
  <c r="L7037" i="1"/>
  <c r="I7037" i="1"/>
  <c r="J7037" i="1"/>
  <c r="K7043" i="1"/>
  <c r="L7043" i="1"/>
  <c r="I7043" i="1"/>
  <c r="J7043" i="1"/>
  <c r="H7039" i="1"/>
  <c r="J7050" i="1"/>
  <c r="I7050" i="1"/>
  <c r="L7050" i="1"/>
  <c r="K7050" i="1"/>
  <c r="I7055" i="1"/>
  <c r="K7055" i="1"/>
  <c r="L7055" i="1"/>
  <c r="J7055" i="1"/>
  <c r="L7045" i="1"/>
  <c r="I7045" i="1"/>
  <c r="J7045" i="1"/>
  <c r="K7045" i="1"/>
  <c r="A7104" i="1"/>
  <c r="B7080" i="1"/>
  <c r="C7080" i="1"/>
  <c r="A7089" i="1"/>
  <c r="B7065" i="1"/>
  <c r="C7065" i="1"/>
  <c r="K7044" i="1"/>
  <c r="J7044" i="1"/>
  <c r="I7044" i="1"/>
  <c r="L7044" i="1"/>
  <c r="H7049" i="1"/>
  <c r="A7096" i="1"/>
  <c r="B7072" i="1"/>
  <c r="C7072" i="1"/>
  <c r="H7053" i="1"/>
  <c r="L7059" i="1"/>
  <c r="J7059" i="1"/>
  <c r="I7059" i="1"/>
  <c r="K7059" i="1"/>
  <c r="L7054" i="1"/>
  <c r="I7054" i="1"/>
  <c r="J7054" i="1"/>
  <c r="K7054" i="1"/>
  <c r="A7103" i="1"/>
  <c r="B7079" i="1"/>
  <c r="C7079" i="1"/>
  <c r="A7093" i="1"/>
  <c r="B7069" i="1"/>
  <c r="C7069" i="1"/>
  <c r="J7052" i="1"/>
  <c r="K7052" i="1"/>
  <c r="I7052" i="1"/>
  <c r="L7052" i="1"/>
  <c r="K7046" i="1"/>
  <c r="I7046" i="1"/>
  <c r="J7046" i="1"/>
  <c r="L7046" i="1"/>
  <c r="H7040" i="1"/>
  <c r="H7054" i="1"/>
  <c r="H7037" i="1"/>
  <c r="H7043" i="1"/>
  <c r="J7042" i="1"/>
  <c r="K7042" i="1"/>
  <c r="L7042" i="1"/>
  <c r="I7042" i="1"/>
  <c r="H7050" i="1"/>
  <c r="J7057" i="1"/>
  <c r="K7057" i="1"/>
  <c r="I7057" i="1"/>
  <c r="L7057" i="1"/>
  <c r="H7055" i="1"/>
  <c r="H7045" i="1"/>
  <c r="H7044" i="1"/>
  <c r="H7059" i="1"/>
  <c r="A7086" i="1"/>
  <c r="B7062" i="1"/>
  <c r="C7062" i="1"/>
  <c r="K7040" i="1"/>
  <c r="I7040" i="1"/>
  <c r="L7040" i="1"/>
  <c r="J7040" i="1"/>
  <c r="A7085" i="1"/>
  <c r="B7061" i="1"/>
  <c r="C7061" i="1"/>
  <c r="A7091" i="1"/>
  <c r="B7067" i="1"/>
  <c r="C7067" i="1"/>
  <c r="A7098" i="1"/>
  <c r="B7074" i="1"/>
  <c r="C7074" i="1"/>
  <c r="A7099" i="1"/>
  <c r="B7075" i="1"/>
  <c r="C7075" i="1"/>
  <c r="H7038" i="1"/>
  <c r="A7087" i="1"/>
  <c r="B7063" i="1"/>
  <c r="C7063" i="1"/>
  <c r="H7042" i="1"/>
  <c r="H7057" i="1"/>
  <c r="K7060" i="1"/>
  <c r="J7060" i="1"/>
  <c r="L7060" i="1"/>
  <c r="A7097" i="1"/>
  <c r="B7073" i="1"/>
  <c r="C7073" i="1"/>
  <c r="A7101" i="1"/>
  <c r="B7077" i="1"/>
  <c r="C7077" i="1"/>
  <c r="J7058" i="1"/>
  <c r="L7058" i="1"/>
  <c r="I7058" i="1"/>
  <c r="K7058" i="1"/>
  <c r="J7051" i="1"/>
  <c r="I7051" i="1"/>
  <c r="K7051" i="1"/>
  <c r="L7051" i="1"/>
  <c r="A7092" i="1"/>
  <c r="B7068" i="1"/>
  <c r="C7068" i="1"/>
  <c r="H7060" i="1"/>
  <c r="J7047" i="1"/>
  <c r="K7047" i="1"/>
  <c r="I7047" i="1"/>
  <c r="L7047" i="1"/>
  <c r="A7107" i="1"/>
  <c r="B7083" i="1"/>
  <c r="C7083" i="1"/>
  <c r="H7058" i="1"/>
  <c r="A7090" i="1"/>
  <c r="B7066" i="1"/>
  <c r="C7066" i="1"/>
  <c r="A7105" i="1"/>
  <c r="B7081" i="1"/>
  <c r="C7081" i="1"/>
  <c r="H7051" i="1"/>
  <c r="H7047" i="1"/>
  <c r="H7052" i="1"/>
  <c r="L7056" i="1"/>
  <c r="J7056" i="1"/>
  <c r="I7056" i="1"/>
  <c r="K7056" i="1"/>
  <c r="J7041" i="1"/>
  <c r="I7041" i="1"/>
  <c r="L7041" i="1"/>
  <c r="K7041" i="1"/>
  <c r="A7108" i="1"/>
  <c r="B7084" i="1"/>
  <c r="C7084" i="1"/>
  <c r="I7048" i="1"/>
  <c r="K7048" i="1"/>
  <c r="J7048" i="1"/>
  <c r="L7048" i="1"/>
  <c r="A7106" i="1"/>
  <c r="B7082" i="1"/>
  <c r="C7082" i="1"/>
  <c r="H7046" i="1"/>
  <c r="A7088" i="1"/>
  <c r="B7064" i="1"/>
  <c r="C7064" i="1"/>
  <c r="H7056" i="1"/>
  <c r="H7048" i="1"/>
  <c r="A7095" i="1"/>
  <c r="B7071" i="1"/>
  <c r="C7071" i="1"/>
  <c r="H7041" i="1"/>
  <c r="J7039" i="1"/>
  <c r="I7039" i="1"/>
  <c r="L7039" i="1"/>
  <c r="K7039" i="1"/>
  <c r="I7049" i="1"/>
  <c r="K7049" i="1"/>
  <c r="L7049" i="1"/>
  <c r="J7049" i="1"/>
  <c r="L7053" i="1"/>
  <c r="K7053" i="1"/>
  <c r="J7053" i="1"/>
  <c r="I7053" i="1"/>
  <c r="A7119" i="1" l="1"/>
  <c r="B7095" i="1"/>
  <c r="C7095" i="1"/>
  <c r="J7064" i="1"/>
  <c r="K7064" i="1"/>
  <c r="I7064" i="1"/>
  <c r="L7064" i="1"/>
  <c r="H7082" i="1"/>
  <c r="I7081" i="1"/>
  <c r="K7081" i="1"/>
  <c r="L7081" i="1"/>
  <c r="J7081" i="1"/>
  <c r="H7064" i="1"/>
  <c r="A7132" i="1"/>
  <c r="B7108" i="1"/>
  <c r="C7108" i="1"/>
  <c r="H7081" i="1"/>
  <c r="A7130" i="1"/>
  <c r="B7106" i="1"/>
  <c r="C7106" i="1"/>
  <c r="H7074" i="1"/>
  <c r="K7061" i="1"/>
  <c r="J7061" i="1"/>
  <c r="I7061" i="1"/>
  <c r="L7061" i="1"/>
  <c r="K7079" i="1"/>
  <c r="J7079" i="1"/>
  <c r="I7079" i="1"/>
  <c r="L7079" i="1"/>
  <c r="A7113" i="1"/>
  <c r="B7089" i="1"/>
  <c r="C7089" i="1"/>
  <c r="L7070" i="1"/>
  <c r="K7070" i="1"/>
  <c r="J7070" i="1"/>
  <c r="I7070" i="1"/>
  <c r="A7129" i="1"/>
  <c r="B7105" i="1"/>
  <c r="C7105" i="1"/>
  <c r="K7073" i="1"/>
  <c r="I7073" i="1"/>
  <c r="L7073" i="1"/>
  <c r="J7073" i="1"/>
  <c r="A7111" i="1"/>
  <c r="B7087" i="1"/>
  <c r="C7087" i="1"/>
  <c r="J7075" i="1"/>
  <c r="L7075" i="1"/>
  <c r="I7075" i="1"/>
  <c r="K7075" i="1"/>
  <c r="H7061" i="1"/>
  <c r="L7062" i="1"/>
  <c r="J7062" i="1"/>
  <c r="I7062" i="1"/>
  <c r="K7062" i="1"/>
  <c r="H7079" i="1"/>
  <c r="L7072" i="1"/>
  <c r="I7072" i="1"/>
  <c r="J7072" i="1"/>
  <c r="K7072" i="1"/>
  <c r="H7070" i="1"/>
  <c r="K7066" i="1"/>
  <c r="I7066" i="1"/>
  <c r="J7066" i="1"/>
  <c r="L7066" i="1"/>
  <c r="J7083" i="1"/>
  <c r="L7083" i="1"/>
  <c r="K7083" i="1"/>
  <c r="I7083" i="1"/>
  <c r="L7068" i="1"/>
  <c r="I7068" i="1"/>
  <c r="K7068" i="1"/>
  <c r="J7068" i="1"/>
  <c r="H7073" i="1"/>
  <c r="H7075" i="1"/>
  <c r="A7122" i="1"/>
  <c r="B7098" i="1"/>
  <c r="C7098" i="1"/>
  <c r="H7062" i="1"/>
  <c r="H7072" i="1"/>
  <c r="I7080" i="1"/>
  <c r="K7080" i="1"/>
  <c r="L7080" i="1"/>
  <c r="J7080" i="1"/>
  <c r="K7078" i="1"/>
  <c r="I7078" i="1"/>
  <c r="L7078" i="1"/>
  <c r="A7112" i="1"/>
  <c r="B7088" i="1"/>
  <c r="C7088" i="1"/>
  <c r="H7066" i="1"/>
  <c r="H7083" i="1"/>
  <c r="H7068" i="1"/>
  <c r="A7109" i="1"/>
  <c r="B7085" i="1"/>
  <c r="C7085" i="1"/>
  <c r="A7127" i="1"/>
  <c r="B7103" i="1"/>
  <c r="C7103" i="1"/>
  <c r="H7080" i="1"/>
  <c r="A7118" i="1"/>
  <c r="B7094" i="1"/>
  <c r="C7094" i="1"/>
  <c r="H7078" i="1"/>
  <c r="I7071" i="1"/>
  <c r="K7071" i="1"/>
  <c r="J7071" i="1"/>
  <c r="L7071" i="1"/>
  <c r="H7071" i="1"/>
  <c r="I7084" i="1"/>
  <c r="J7084" i="1"/>
  <c r="K7084" i="1"/>
  <c r="L7084" i="1"/>
  <c r="K7077" i="1"/>
  <c r="L7077" i="1"/>
  <c r="I7077" i="1"/>
  <c r="J7077" i="1"/>
  <c r="A7121" i="1"/>
  <c r="B7097" i="1"/>
  <c r="C7097" i="1"/>
  <c r="A7123" i="1"/>
  <c r="B7099" i="1"/>
  <c r="C7099" i="1"/>
  <c r="K7067" i="1"/>
  <c r="L7067" i="1"/>
  <c r="J7067" i="1"/>
  <c r="I7067" i="1"/>
  <c r="A7110" i="1"/>
  <c r="B7086" i="1"/>
  <c r="C7086" i="1"/>
  <c r="J7069" i="1"/>
  <c r="L7069" i="1"/>
  <c r="K7069" i="1"/>
  <c r="I7069" i="1"/>
  <c r="A7120" i="1"/>
  <c r="B7096" i="1"/>
  <c r="C7096" i="1"/>
  <c r="I7076" i="1"/>
  <c r="J7076" i="1"/>
  <c r="K7076" i="1"/>
  <c r="L7076" i="1"/>
  <c r="I7082" i="1"/>
  <c r="K7082" i="1"/>
  <c r="L7082" i="1"/>
  <c r="J7082" i="1"/>
  <c r="H7084" i="1"/>
  <c r="A7114" i="1"/>
  <c r="B7090" i="1"/>
  <c r="C7090" i="1"/>
  <c r="A7131" i="1"/>
  <c r="B7107" i="1"/>
  <c r="C7107" i="1"/>
  <c r="A7116" i="1"/>
  <c r="B7092" i="1"/>
  <c r="C7092" i="1"/>
  <c r="H7077" i="1"/>
  <c r="H7067" i="1"/>
  <c r="H7069" i="1"/>
  <c r="K7065" i="1"/>
  <c r="J7065" i="1"/>
  <c r="L7065" i="1"/>
  <c r="I7065" i="1"/>
  <c r="A7128" i="1"/>
  <c r="B7104" i="1"/>
  <c r="C7104" i="1"/>
  <c r="H7076" i="1"/>
  <c r="A7126" i="1"/>
  <c r="B7102" i="1"/>
  <c r="C7102" i="1"/>
  <c r="L7063" i="1"/>
  <c r="K7063" i="1"/>
  <c r="J7063" i="1"/>
  <c r="I7063" i="1"/>
  <c r="H7065" i="1"/>
  <c r="A7125" i="1"/>
  <c r="B7101" i="1"/>
  <c r="C7101" i="1"/>
  <c r="H7063" i="1"/>
  <c r="K7074" i="1"/>
  <c r="J7074" i="1"/>
  <c r="L7074" i="1"/>
  <c r="I7074" i="1"/>
  <c r="A7115" i="1"/>
  <c r="B7091" i="1"/>
  <c r="C7091" i="1"/>
  <c r="A7117" i="1"/>
  <c r="B7093" i="1"/>
  <c r="C7093" i="1"/>
  <c r="A7124" i="1"/>
  <c r="B7100" i="1"/>
  <c r="C7100" i="1"/>
  <c r="A7152" i="1" l="1"/>
  <c r="B7128" i="1"/>
  <c r="C7128" i="1"/>
  <c r="H7107" i="1"/>
  <c r="H7096" i="1"/>
  <c r="A7134" i="1"/>
  <c r="B7110" i="1"/>
  <c r="C7110" i="1"/>
  <c r="K7094" i="1"/>
  <c r="I7094" i="1"/>
  <c r="L7094" i="1"/>
  <c r="J7094" i="1"/>
  <c r="A7135" i="1"/>
  <c r="B7111" i="1"/>
  <c r="C7111" i="1"/>
  <c r="J7105" i="1"/>
  <c r="K7105" i="1"/>
  <c r="L7105" i="1"/>
  <c r="I7105" i="1"/>
  <c r="A7150" i="1"/>
  <c r="B7126" i="1"/>
  <c r="C7126" i="1"/>
  <c r="H7104" i="1"/>
  <c r="I7100" i="1"/>
  <c r="K7100" i="1"/>
  <c r="L7100" i="1"/>
  <c r="J7100" i="1"/>
  <c r="A7147" i="1"/>
  <c r="B7123" i="1"/>
  <c r="C7123" i="1"/>
  <c r="H7094" i="1"/>
  <c r="A7133" i="1"/>
  <c r="B7109" i="1"/>
  <c r="C7109" i="1"/>
  <c r="H7105" i="1"/>
  <c r="K7108" i="1"/>
  <c r="L7108" i="1"/>
  <c r="I7108" i="1"/>
  <c r="A7143" i="1"/>
  <c r="B7119" i="1"/>
  <c r="C7119" i="1"/>
  <c r="H7100" i="1"/>
  <c r="K7093" i="1"/>
  <c r="L7093" i="1"/>
  <c r="J7093" i="1"/>
  <c r="I7093" i="1"/>
  <c r="A7149" i="1"/>
  <c r="B7125" i="1"/>
  <c r="C7125" i="1"/>
  <c r="I7088" i="1"/>
  <c r="K7088" i="1"/>
  <c r="J7088" i="1"/>
  <c r="L7088" i="1"/>
  <c r="L7098" i="1"/>
  <c r="J7098" i="1"/>
  <c r="I7098" i="1"/>
  <c r="K7098" i="1"/>
  <c r="H7108" i="1"/>
  <c r="H7093" i="1"/>
  <c r="L7091" i="1"/>
  <c r="K7091" i="1"/>
  <c r="J7091" i="1"/>
  <c r="I7091" i="1"/>
  <c r="A7148" i="1"/>
  <c r="B7124" i="1"/>
  <c r="C7124" i="1"/>
  <c r="H7091" i="1"/>
  <c r="L7092" i="1"/>
  <c r="K7092" i="1"/>
  <c r="I7092" i="1"/>
  <c r="J7092" i="1"/>
  <c r="A7155" i="1"/>
  <c r="B7131" i="1"/>
  <c r="C7131" i="1"/>
  <c r="A7144" i="1"/>
  <c r="B7120" i="1"/>
  <c r="C7120" i="1"/>
  <c r="A7141" i="1"/>
  <c r="B7117" i="1"/>
  <c r="C7117" i="1"/>
  <c r="L7102" i="1"/>
  <c r="I7102" i="1"/>
  <c r="K7102" i="1"/>
  <c r="J7102" i="1"/>
  <c r="H7092" i="1"/>
  <c r="L7090" i="1"/>
  <c r="K7090" i="1"/>
  <c r="I7090" i="1"/>
  <c r="J7090" i="1"/>
  <c r="A7142" i="1"/>
  <c r="B7118" i="1"/>
  <c r="C7118" i="1"/>
  <c r="H7088" i="1"/>
  <c r="H7098" i="1"/>
  <c r="A7153" i="1"/>
  <c r="B7129" i="1"/>
  <c r="C7129" i="1"/>
  <c r="A7139" i="1"/>
  <c r="B7115" i="1"/>
  <c r="C7115" i="1"/>
  <c r="H7102" i="1"/>
  <c r="H7090" i="1"/>
  <c r="L7097" i="1"/>
  <c r="J7097" i="1"/>
  <c r="I7097" i="1"/>
  <c r="K7097" i="1"/>
  <c r="J7103" i="1"/>
  <c r="L7103" i="1"/>
  <c r="I7103" i="1"/>
  <c r="K7103" i="1"/>
  <c r="K7089" i="1"/>
  <c r="J7089" i="1"/>
  <c r="L7089" i="1"/>
  <c r="I7089" i="1"/>
  <c r="L7106" i="1"/>
  <c r="I7106" i="1"/>
  <c r="J7106" i="1"/>
  <c r="K7106" i="1"/>
  <c r="A7156" i="1"/>
  <c r="B7132" i="1"/>
  <c r="C7132" i="1"/>
  <c r="L7101" i="1"/>
  <c r="I7101" i="1"/>
  <c r="J7101" i="1"/>
  <c r="K7101" i="1"/>
  <c r="I7104" i="1"/>
  <c r="J7104" i="1"/>
  <c r="K7104" i="1"/>
  <c r="L7104" i="1"/>
  <c r="A7140" i="1"/>
  <c r="B7116" i="1"/>
  <c r="C7116" i="1"/>
  <c r="K7086" i="1"/>
  <c r="L7086" i="1"/>
  <c r="I7086" i="1"/>
  <c r="H7097" i="1"/>
  <c r="H7103" i="1"/>
  <c r="A7136" i="1"/>
  <c r="B7112" i="1"/>
  <c r="C7112" i="1"/>
  <c r="A7146" i="1"/>
  <c r="B7122" i="1"/>
  <c r="C7122" i="1"/>
  <c r="J7087" i="1"/>
  <c r="L7087" i="1"/>
  <c r="K7087" i="1"/>
  <c r="I7087" i="1"/>
  <c r="H7089" i="1"/>
  <c r="H7106" i="1"/>
  <c r="H7101" i="1"/>
  <c r="A7138" i="1"/>
  <c r="B7114" i="1"/>
  <c r="C7114" i="1"/>
  <c r="H7086" i="1"/>
  <c r="J7099" i="1"/>
  <c r="I7099" i="1"/>
  <c r="L7099" i="1"/>
  <c r="K7099" i="1"/>
  <c r="J7085" i="1"/>
  <c r="L7085" i="1"/>
  <c r="K7085" i="1"/>
  <c r="I7085" i="1"/>
  <c r="H7087" i="1"/>
  <c r="L7095" i="1"/>
  <c r="K7095" i="1"/>
  <c r="I7095" i="1"/>
  <c r="J7095" i="1"/>
  <c r="J7107" i="1"/>
  <c r="I7107" i="1"/>
  <c r="K7107" i="1"/>
  <c r="L7107" i="1"/>
  <c r="J7096" i="1"/>
  <c r="I7096" i="1"/>
  <c r="K7096" i="1"/>
  <c r="L7096" i="1"/>
  <c r="H7099" i="1"/>
  <c r="A7145" i="1"/>
  <c r="B7121" i="1"/>
  <c r="C7121" i="1"/>
  <c r="A7151" i="1"/>
  <c r="B7127" i="1"/>
  <c r="C7127" i="1"/>
  <c r="H7085" i="1"/>
  <c r="A7137" i="1"/>
  <c r="B7113" i="1"/>
  <c r="C7113" i="1"/>
  <c r="A7154" i="1"/>
  <c r="B7130" i="1"/>
  <c r="C7130" i="1"/>
  <c r="H7095" i="1"/>
  <c r="A7169" i="1" l="1"/>
  <c r="B7145" i="1"/>
  <c r="C7145" i="1"/>
  <c r="K7122" i="1"/>
  <c r="L7122" i="1"/>
  <c r="I7122" i="1"/>
  <c r="A7160" i="1"/>
  <c r="B7136" i="1"/>
  <c r="C7136" i="1"/>
  <c r="L7116" i="1"/>
  <c r="K7116" i="1"/>
  <c r="I7116" i="1"/>
  <c r="K7118" i="1"/>
  <c r="L7118" i="1"/>
  <c r="J7118" i="1"/>
  <c r="H7124" i="1"/>
  <c r="H7111" i="1"/>
  <c r="L7127" i="1"/>
  <c r="K7127" i="1"/>
  <c r="J7127" i="1"/>
  <c r="H7122" i="1"/>
  <c r="H7116" i="1"/>
  <c r="K7115" i="1"/>
  <c r="L7115" i="1"/>
  <c r="J7115" i="1"/>
  <c r="H7118" i="1"/>
  <c r="A7168" i="1"/>
  <c r="B7144" i="1"/>
  <c r="C7144" i="1"/>
  <c r="A7167" i="1"/>
  <c r="B7143" i="1"/>
  <c r="C7143" i="1"/>
  <c r="L7126" i="1"/>
  <c r="K7126" i="1"/>
  <c r="I7126" i="1"/>
  <c r="A7176" i="1"/>
  <c r="B7152" i="1"/>
  <c r="C7152" i="1"/>
  <c r="H7113" i="1"/>
  <c r="L7130" i="1"/>
  <c r="K7130" i="1"/>
  <c r="I7130" i="1"/>
  <c r="A7161" i="1"/>
  <c r="B7137" i="1"/>
  <c r="C7137" i="1"/>
  <c r="H7127" i="1"/>
  <c r="H7115" i="1"/>
  <c r="K7129" i="1"/>
  <c r="L7129" i="1"/>
  <c r="I7129" i="1"/>
  <c r="L7117" i="1"/>
  <c r="K7117" i="1"/>
  <c r="J7117" i="1"/>
  <c r="A7172" i="1"/>
  <c r="B7148" i="1"/>
  <c r="C7148" i="1"/>
  <c r="K7125" i="1"/>
  <c r="L7125" i="1"/>
  <c r="J7125" i="1"/>
  <c r="K7109" i="1"/>
  <c r="L7109" i="1"/>
  <c r="I7109" i="1"/>
  <c r="H7126" i="1"/>
  <c r="A7159" i="1"/>
  <c r="B7135" i="1"/>
  <c r="C7135" i="1"/>
  <c r="L7113" i="1"/>
  <c r="K7113" i="1"/>
  <c r="J7113" i="1"/>
  <c r="H7130" i="1"/>
  <c r="A7164" i="1"/>
  <c r="B7140" i="1"/>
  <c r="C7140" i="1"/>
  <c r="H7129" i="1"/>
  <c r="A7166" i="1"/>
  <c r="B7142" i="1"/>
  <c r="C7142" i="1"/>
  <c r="H7117" i="1"/>
  <c r="L7131" i="1"/>
  <c r="K7131" i="1"/>
  <c r="I7131" i="1"/>
  <c r="H7125" i="1"/>
  <c r="H7109" i="1"/>
  <c r="L7110" i="1"/>
  <c r="K7110" i="1"/>
  <c r="I7110" i="1"/>
  <c r="A7170" i="1"/>
  <c r="B7146" i="1"/>
  <c r="C7146" i="1"/>
  <c r="A7175" i="1"/>
  <c r="B7151" i="1"/>
  <c r="C7151" i="1"/>
  <c r="H7114" i="1"/>
  <c r="K7132" i="1"/>
  <c r="L7132" i="1"/>
  <c r="I7132" i="1"/>
  <c r="J7132" i="1"/>
  <c r="A7163" i="1"/>
  <c r="B7139" i="1"/>
  <c r="C7139" i="1"/>
  <c r="H7131" i="1"/>
  <c r="K7123" i="1"/>
  <c r="L7123" i="1"/>
  <c r="I7123" i="1"/>
  <c r="A7174" i="1"/>
  <c r="B7150" i="1"/>
  <c r="C7150" i="1"/>
  <c r="H7110" i="1"/>
  <c r="L7114" i="1"/>
  <c r="K7114" i="1"/>
  <c r="J7114" i="1"/>
  <c r="A7178" i="1"/>
  <c r="B7154" i="1"/>
  <c r="C7154" i="1"/>
  <c r="L7121" i="1"/>
  <c r="K7121" i="1"/>
  <c r="I7121" i="1"/>
  <c r="K7112" i="1"/>
  <c r="L7112" i="1"/>
  <c r="I7112" i="1"/>
  <c r="H7132" i="1"/>
  <c r="A7177" i="1"/>
  <c r="B7153" i="1"/>
  <c r="C7153" i="1"/>
  <c r="A7165" i="1"/>
  <c r="B7141" i="1"/>
  <c r="C7141" i="1"/>
  <c r="A7173" i="1"/>
  <c r="B7149" i="1"/>
  <c r="C7149" i="1"/>
  <c r="A7157" i="1"/>
  <c r="B7133" i="1"/>
  <c r="C7133" i="1"/>
  <c r="H7123" i="1"/>
  <c r="H7121" i="1"/>
  <c r="A7162" i="1"/>
  <c r="B7138" i="1"/>
  <c r="C7138" i="1"/>
  <c r="H7112" i="1"/>
  <c r="L7120" i="1"/>
  <c r="K7120" i="1"/>
  <c r="J7120" i="1"/>
  <c r="A7179" i="1"/>
  <c r="B7155" i="1"/>
  <c r="C7155" i="1"/>
  <c r="L7119" i="1"/>
  <c r="K7119" i="1"/>
  <c r="I7119" i="1"/>
  <c r="A7158" i="1"/>
  <c r="B7134" i="1"/>
  <c r="C7134" i="1"/>
  <c r="L7128" i="1"/>
  <c r="K7128" i="1"/>
  <c r="I7128" i="1"/>
  <c r="A7180" i="1"/>
  <c r="B7156" i="1"/>
  <c r="C7156" i="1"/>
  <c r="H7120" i="1"/>
  <c r="K7124" i="1"/>
  <c r="L7124" i="1"/>
  <c r="I7124" i="1"/>
  <c r="H7119" i="1"/>
  <c r="A7171" i="1"/>
  <c r="B7147" i="1"/>
  <c r="C7147" i="1"/>
  <c r="L7111" i="1"/>
  <c r="K7111" i="1"/>
  <c r="J7111" i="1"/>
  <c r="H7128" i="1"/>
  <c r="A7195" i="1" l="1"/>
  <c r="B7171" i="1"/>
  <c r="C7171" i="1"/>
  <c r="K7134" i="1"/>
  <c r="L7134" i="1"/>
  <c r="J7134" i="1"/>
  <c r="I7134" i="1"/>
  <c r="I7156" i="1"/>
  <c r="L7156" i="1"/>
  <c r="K7156" i="1"/>
  <c r="J7156" i="1"/>
  <c r="H7139" i="1"/>
  <c r="L7140" i="1"/>
  <c r="K7140" i="1"/>
  <c r="I7140" i="1"/>
  <c r="J7140" i="1"/>
  <c r="A7183" i="1"/>
  <c r="B7159" i="1"/>
  <c r="C7159" i="1"/>
  <c r="A7196" i="1"/>
  <c r="B7172" i="1"/>
  <c r="C7172" i="1"/>
  <c r="H7152" i="1"/>
  <c r="K7145" i="1"/>
  <c r="L7145" i="1"/>
  <c r="I7145" i="1"/>
  <c r="J7145" i="1"/>
  <c r="H7133" i="1"/>
  <c r="H7153" i="1"/>
  <c r="A7187" i="1"/>
  <c r="B7163" i="1"/>
  <c r="C7163" i="1"/>
  <c r="L7146" i="1"/>
  <c r="K7146" i="1"/>
  <c r="J7146" i="1"/>
  <c r="I7146" i="1"/>
  <c r="A7190" i="1"/>
  <c r="B7166" i="1"/>
  <c r="C7166" i="1"/>
  <c r="H7140" i="1"/>
  <c r="K7137" i="1"/>
  <c r="L7137" i="1"/>
  <c r="J7137" i="1"/>
  <c r="I7137" i="1"/>
  <c r="A7184" i="1"/>
  <c r="B7160" i="1"/>
  <c r="C7160" i="1"/>
  <c r="H7145" i="1"/>
  <c r="H7138" i="1"/>
  <c r="A7197" i="1"/>
  <c r="B7173" i="1"/>
  <c r="C7173" i="1"/>
  <c r="A7203" i="1"/>
  <c r="B7179" i="1"/>
  <c r="C7179" i="1"/>
  <c r="A7186" i="1"/>
  <c r="B7162" i="1"/>
  <c r="C7162" i="1"/>
  <c r="A7204" i="1"/>
  <c r="B7180" i="1"/>
  <c r="C7180" i="1"/>
  <c r="K7141" i="1"/>
  <c r="L7141" i="1"/>
  <c r="J7141" i="1"/>
  <c r="I7141" i="1"/>
  <c r="K7150" i="1"/>
  <c r="L7150" i="1"/>
  <c r="I7150" i="1"/>
  <c r="J7150" i="1"/>
  <c r="H7146" i="1"/>
  <c r="H7137" i="1"/>
  <c r="A7200" i="1"/>
  <c r="B7176" i="1"/>
  <c r="C7176" i="1"/>
  <c r="L7143" i="1"/>
  <c r="K7143" i="1"/>
  <c r="J7143" i="1"/>
  <c r="I7143" i="1"/>
  <c r="L7144" i="1"/>
  <c r="K7144" i="1"/>
  <c r="J7144" i="1"/>
  <c r="I7144" i="1"/>
  <c r="H7155" i="1"/>
  <c r="H7156" i="1"/>
  <c r="A7182" i="1"/>
  <c r="B7158" i="1"/>
  <c r="C7158" i="1"/>
  <c r="K7133" i="1"/>
  <c r="L7133" i="1"/>
  <c r="J7133" i="1"/>
  <c r="I7133" i="1"/>
  <c r="K7153" i="1"/>
  <c r="L7153" i="1"/>
  <c r="J7153" i="1"/>
  <c r="I7153" i="1"/>
  <c r="K7147" i="1"/>
  <c r="L7147" i="1"/>
  <c r="J7147" i="1"/>
  <c r="I7147" i="1"/>
  <c r="H7147" i="1"/>
  <c r="A7181" i="1"/>
  <c r="B7157" i="1"/>
  <c r="C7157" i="1"/>
  <c r="H7141" i="1"/>
  <c r="A7201" i="1"/>
  <c r="B7177" i="1"/>
  <c r="C7177" i="1"/>
  <c r="H7150" i="1"/>
  <c r="L7151" i="1"/>
  <c r="K7151" i="1"/>
  <c r="J7151" i="1"/>
  <c r="I7151" i="1"/>
  <c r="A7188" i="1"/>
  <c r="B7164" i="1"/>
  <c r="C7164" i="1"/>
  <c r="H7143" i="1"/>
  <c r="H7144" i="1"/>
  <c r="A7193" i="1"/>
  <c r="B7169" i="1"/>
  <c r="C7169" i="1"/>
  <c r="L7149" i="1"/>
  <c r="K7149" i="1"/>
  <c r="J7149" i="1"/>
  <c r="I7149" i="1"/>
  <c r="L7154" i="1"/>
  <c r="K7154" i="1"/>
  <c r="I7154" i="1"/>
  <c r="J7154" i="1"/>
  <c r="H7151" i="1"/>
  <c r="A7194" i="1"/>
  <c r="B7170" i="1"/>
  <c r="C7170" i="1"/>
  <c r="A7185" i="1"/>
  <c r="B7161" i="1"/>
  <c r="C7161" i="1"/>
  <c r="H7149" i="1"/>
  <c r="A7189" i="1"/>
  <c r="B7165" i="1"/>
  <c r="C7165" i="1"/>
  <c r="H7154" i="1"/>
  <c r="A7198" i="1"/>
  <c r="B7174" i="1"/>
  <c r="C7174" i="1"/>
  <c r="L7135" i="1"/>
  <c r="K7135" i="1"/>
  <c r="J7135" i="1"/>
  <c r="I7135" i="1"/>
  <c r="K7148" i="1"/>
  <c r="L7148" i="1"/>
  <c r="I7148" i="1"/>
  <c r="J7148" i="1"/>
  <c r="A7191" i="1"/>
  <c r="B7167" i="1"/>
  <c r="C7167" i="1"/>
  <c r="A7192" i="1"/>
  <c r="B7168" i="1"/>
  <c r="C7168" i="1"/>
  <c r="L7155" i="1"/>
  <c r="K7155" i="1"/>
  <c r="I7155" i="1"/>
  <c r="J7155" i="1"/>
  <c r="K7138" i="1"/>
  <c r="L7138" i="1"/>
  <c r="J7138" i="1"/>
  <c r="I7138" i="1"/>
  <c r="K7139" i="1"/>
  <c r="L7139" i="1"/>
  <c r="J7139" i="1"/>
  <c r="I7139" i="1"/>
  <c r="A7199" i="1"/>
  <c r="B7175" i="1"/>
  <c r="C7175" i="1"/>
  <c r="K7142" i="1"/>
  <c r="L7142" i="1"/>
  <c r="I7142" i="1"/>
  <c r="J7142" i="1"/>
  <c r="H7135" i="1"/>
  <c r="H7148" i="1"/>
  <c r="L7136" i="1"/>
  <c r="K7136" i="1"/>
  <c r="I7136" i="1"/>
  <c r="J7136" i="1"/>
  <c r="H7134" i="1"/>
  <c r="A7202" i="1"/>
  <c r="B7178" i="1"/>
  <c r="C7178" i="1"/>
  <c r="H7142" i="1"/>
  <c r="L7152" i="1"/>
  <c r="K7152" i="1"/>
  <c r="I7152" i="1"/>
  <c r="J7152" i="1"/>
  <c r="H7136" i="1"/>
  <c r="A7224" i="1" l="1"/>
  <c r="B7200" i="1"/>
  <c r="C7200" i="1"/>
  <c r="H7162" i="1"/>
  <c r="A7214" i="1"/>
  <c r="B7190" i="1"/>
  <c r="C7190" i="1"/>
  <c r="A7220" i="1"/>
  <c r="B7196" i="1"/>
  <c r="C7196" i="1"/>
  <c r="H7174" i="1"/>
  <c r="H7165" i="1"/>
  <c r="A7212" i="1"/>
  <c r="B7188" i="1"/>
  <c r="C7188" i="1"/>
  <c r="I7173" i="1"/>
  <c r="L7173" i="1"/>
  <c r="J7173" i="1"/>
  <c r="K7173" i="1"/>
  <c r="K7160" i="1"/>
  <c r="I7160" i="1"/>
  <c r="L7160" i="1"/>
  <c r="J7160" i="1"/>
  <c r="L7163" i="1"/>
  <c r="K7163" i="1"/>
  <c r="I7163" i="1"/>
  <c r="J7163" i="1"/>
  <c r="L7171" i="1"/>
  <c r="I7171" i="1"/>
  <c r="J7171" i="1"/>
  <c r="K7171" i="1"/>
  <c r="A7216" i="1"/>
  <c r="B7192" i="1"/>
  <c r="C7192" i="1"/>
  <c r="K7169" i="1"/>
  <c r="I7169" i="1"/>
  <c r="L7169" i="1"/>
  <c r="J7169" i="1"/>
  <c r="J7157" i="1"/>
  <c r="I7157" i="1"/>
  <c r="K7157" i="1"/>
  <c r="L7157" i="1"/>
  <c r="A7210" i="1"/>
  <c r="B7186" i="1"/>
  <c r="C7186" i="1"/>
  <c r="H7173" i="1"/>
  <c r="H7160" i="1"/>
  <c r="H7163" i="1"/>
  <c r="I7159" i="1"/>
  <c r="L7159" i="1"/>
  <c r="K7159" i="1"/>
  <c r="J7159" i="1"/>
  <c r="H7171" i="1"/>
  <c r="H7168" i="1"/>
  <c r="K7174" i="1"/>
  <c r="J7174" i="1"/>
  <c r="L7174" i="1"/>
  <c r="I7174" i="1"/>
  <c r="H7169" i="1"/>
  <c r="H7157" i="1"/>
  <c r="K7180" i="1"/>
  <c r="J7180" i="1"/>
  <c r="I7180" i="1"/>
  <c r="L7180" i="1"/>
  <c r="K7179" i="1"/>
  <c r="L7179" i="1"/>
  <c r="I7179" i="1"/>
  <c r="J7179" i="1"/>
  <c r="H7159" i="1"/>
  <c r="I7165" i="1"/>
  <c r="K7165" i="1"/>
  <c r="J7165" i="1"/>
  <c r="L7165" i="1"/>
  <c r="H7175" i="1"/>
  <c r="H7167" i="1"/>
  <c r="L7161" i="1"/>
  <c r="K7161" i="1"/>
  <c r="I7161" i="1"/>
  <c r="J7161" i="1"/>
  <c r="I7170" i="1"/>
  <c r="L7170" i="1"/>
  <c r="J7170" i="1"/>
  <c r="K7170" i="1"/>
  <c r="K7177" i="1"/>
  <c r="J7177" i="1"/>
  <c r="L7177" i="1"/>
  <c r="I7177" i="1"/>
  <c r="L7158" i="1"/>
  <c r="J7158" i="1"/>
  <c r="I7158" i="1"/>
  <c r="K7158" i="1"/>
  <c r="H7180" i="1"/>
  <c r="H7179" i="1"/>
  <c r="A7221" i="1"/>
  <c r="B7197" i="1"/>
  <c r="C7197" i="1"/>
  <c r="A7208" i="1"/>
  <c r="B7184" i="1"/>
  <c r="C7184" i="1"/>
  <c r="A7211" i="1"/>
  <c r="B7187" i="1"/>
  <c r="C7187" i="1"/>
  <c r="A7219" i="1"/>
  <c r="B7195" i="1"/>
  <c r="C7195" i="1"/>
  <c r="H7161" i="1"/>
  <c r="H7170" i="1"/>
  <c r="A7217" i="1"/>
  <c r="B7193" i="1"/>
  <c r="C7193" i="1"/>
  <c r="H7177" i="1"/>
  <c r="A7205" i="1"/>
  <c r="B7181" i="1"/>
  <c r="C7181" i="1"/>
  <c r="H7158" i="1"/>
  <c r="L7176" i="1"/>
  <c r="J7176" i="1"/>
  <c r="I7176" i="1"/>
  <c r="K7176" i="1"/>
  <c r="L7166" i="1"/>
  <c r="J7166" i="1"/>
  <c r="I7166" i="1"/>
  <c r="K7166" i="1"/>
  <c r="J7172" i="1"/>
  <c r="K7172" i="1"/>
  <c r="I7172" i="1"/>
  <c r="L7172" i="1"/>
  <c r="A7207" i="1"/>
  <c r="B7183" i="1"/>
  <c r="C7183" i="1"/>
  <c r="J7175" i="1"/>
  <c r="I7175" i="1"/>
  <c r="K7175" i="1"/>
  <c r="L7175" i="1"/>
  <c r="H7178" i="1"/>
  <c r="A7223" i="1"/>
  <c r="B7199" i="1"/>
  <c r="C7199" i="1"/>
  <c r="A7215" i="1"/>
  <c r="B7191" i="1"/>
  <c r="C7191" i="1"/>
  <c r="K7164" i="1"/>
  <c r="L7164" i="1"/>
  <c r="I7164" i="1"/>
  <c r="H7176" i="1"/>
  <c r="A7228" i="1"/>
  <c r="B7204" i="1"/>
  <c r="C7204" i="1"/>
  <c r="A7227" i="1"/>
  <c r="B7203" i="1"/>
  <c r="C7203" i="1"/>
  <c r="H7166" i="1"/>
  <c r="H7172" i="1"/>
  <c r="J7167" i="1"/>
  <c r="L7167" i="1"/>
  <c r="K7167" i="1"/>
  <c r="I7167" i="1"/>
  <c r="A7222" i="1"/>
  <c r="B7198" i="1"/>
  <c r="C7198" i="1"/>
  <c r="A7213" i="1"/>
  <c r="B7189" i="1"/>
  <c r="C7189" i="1"/>
  <c r="K7178" i="1"/>
  <c r="I7178" i="1"/>
  <c r="J7178" i="1"/>
  <c r="L7178" i="1"/>
  <c r="A7226" i="1"/>
  <c r="B7202" i="1"/>
  <c r="C7202" i="1"/>
  <c r="I7168" i="1"/>
  <c r="K7168" i="1"/>
  <c r="L7168" i="1"/>
  <c r="J7168" i="1"/>
  <c r="A7209" i="1"/>
  <c r="B7185" i="1"/>
  <c r="C7185" i="1"/>
  <c r="A7218" i="1"/>
  <c r="B7194" i="1"/>
  <c r="C7194" i="1"/>
  <c r="H7164" i="1"/>
  <c r="A7225" i="1"/>
  <c r="B7201" i="1"/>
  <c r="C7201" i="1"/>
  <c r="A7206" i="1"/>
  <c r="B7182" i="1"/>
  <c r="C7182" i="1"/>
  <c r="K7162" i="1"/>
  <c r="J7162" i="1"/>
  <c r="L7162" i="1"/>
  <c r="I7162" i="1"/>
  <c r="L7184" i="1" l="1"/>
  <c r="J7184" i="1"/>
  <c r="I7184" i="1"/>
  <c r="K7184" i="1"/>
  <c r="J7192" i="1"/>
  <c r="I7192" i="1"/>
  <c r="L7192" i="1"/>
  <c r="K7192" i="1"/>
  <c r="A7248" i="1"/>
  <c r="B7224" i="1"/>
  <c r="C7224" i="1"/>
  <c r="H7203" i="1"/>
  <c r="A7239" i="1"/>
  <c r="B7215" i="1"/>
  <c r="C7215" i="1"/>
  <c r="A7229" i="1"/>
  <c r="B7205" i="1"/>
  <c r="C7205" i="1"/>
  <c r="H7184" i="1"/>
  <c r="L7186" i="1"/>
  <c r="K7186" i="1"/>
  <c r="I7186" i="1"/>
  <c r="J7186" i="1"/>
  <c r="H7192" i="1"/>
  <c r="K7201" i="1"/>
  <c r="I7201" i="1"/>
  <c r="L7201" i="1"/>
  <c r="J7201" i="1"/>
  <c r="A7233" i="1"/>
  <c r="B7209" i="1"/>
  <c r="C7209" i="1"/>
  <c r="H7201" i="1"/>
  <c r="K7194" i="1"/>
  <c r="L7194" i="1"/>
  <c r="I7194" i="1"/>
  <c r="J7194" i="1"/>
  <c r="J7182" i="1"/>
  <c r="K7182" i="1"/>
  <c r="L7182" i="1"/>
  <c r="I7182" i="1"/>
  <c r="H7194" i="1"/>
  <c r="I7202" i="1"/>
  <c r="K7202" i="1"/>
  <c r="L7202" i="1"/>
  <c r="J7202" i="1"/>
  <c r="H7182" i="1"/>
  <c r="A7249" i="1"/>
  <c r="B7225" i="1"/>
  <c r="C7225" i="1"/>
  <c r="H7202" i="1"/>
  <c r="A7246" i="1"/>
  <c r="B7222" i="1"/>
  <c r="C7222" i="1"/>
  <c r="K7183" i="1"/>
  <c r="I7183" i="1"/>
  <c r="J7183" i="1"/>
  <c r="L7183" i="1"/>
  <c r="H7186" i="1"/>
  <c r="I7196" i="1"/>
  <c r="K7196" i="1"/>
  <c r="L7196" i="1"/>
  <c r="J7196" i="1"/>
  <c r="K7190" i="1"/>
  <c r="L7190" i="1"/>
  <c r="J7190" i="1"/>
  <c r="H7185" i="1"/>
  <c r="H7198" i="1"/>
  <c r="A7251" i="1"/>
  <c r="B7227" i="1"/>
  <c r="C7227" i="1"/>
  <c r="I7204" i="1"/>
  <c r="L7204" i="1"/>
  <c r="K7204" i="1"/>
  <c r="L7195" i="1"/>
  <c r="K7195" i="1"/>
  <c r="I7195" i="1"/>
  <c r="J7195" i="1"/>
  <c r="J7187" i="1"/>
  <c r="L7187" i="1"/>
  <c r="K7187" i="1"/>
  <c r="I7187" i="1"/>
  <c r="A7232" i="1"/>
  <c r="B7208" i="1"/>
  <c r="C7208" i="1"/>
  <c r="A7240" i="1"/>
  <c r="B7216" i="1"/>
  <c r="C7216" i="1"/>
  <c r="K7188" i="1"/>
  <c r="I7188" i="1"/>
  <c r="L7188" i="1"/>
  <c r="J7188" i="1"/>
  <c r="H7196" i="1"/>
  <c r="H7190" i="1"/>
  <c r="A7237" i="1"/>
  <c r="B7213" i="1"/>
  <c r="C7213" i="1"/>
  <c r="A7241" i="1"/>
  <c r="B7217" i="1"/>
  <c r="C7217" i="1"/>
  <c r="A7242" i="1"/>
  <c r="B7218" i="1"/>
  <c r="C7218" i="1"/>
  <c r="I7189" i="1"/>
  <c r="J7189" i="1"/>
  <c r="L7189" i="1"/>
  <c r="K7189" i="1"/>
  <c r="J7199" i="1"/>
  <c r="K7199" i="1"/>
  <c r="I7199" i="1"/>
  <c r="L7199" i="1"/>
  <c r="H7183" i="1"/>
  <c r="A7230" i="1"/>
  <c r="B7206" i="1"/>
  <c r="C7206" i="1"/>
  <c r="J7185" i="1"/>
  <c r="L7185" i="1"/>
  <c r="I7185" i="1"/>
  <c r="K7185" i="1"/>
  <c r="A7250" i="1"/>
  <c r="B7226" i="1"/>
  <c r="C7226" i="1"/>
  <c r="H7189" i="1"/>
  <c r="H7204" i="1"/>
  <c r="H7199" i="1"/>
  <c r="H7195" i="1"/>
  <c r="H7187" i="1"/>
  <c r="I7197" i="1"/>
  <c r="L7197" i="1"/>
  <c r="J7197" i="1"/>
  <c r="K7197" i="1"/>
  <c r="A7234" i="1"/>
  <c r="B7210" i="1"/>
  <c r="C7210" i="1"/>
  <c r="H7188" i="1"/>
  <c r="A7231" i="1"/>
  <c r="B7207" i="1"/>
  <c r="C7207" i="1"/>
  <c r="K7193" i="1"/>
  <c r="L7193" i="1"/>
  <c r="I7193" i="1"/>
  <c r="J7193" i="1"/>
  <c r="H7197" i="1"/>
  <c r="A7244" i="1"/>
  <c r="B7220" i="1"/>
  <c r="C7220" i="1"/>
  <c r="A7238" i="1"/>
  <c r="B7214" i="1"/>
  <c r="C7214" i="1"/>
  <c r="I7200" i="1"/>
  <c r="K7200" i="1"/>
  <c r="L7200" i="1"/>
  <c r="J7200" i="1"/>
  <c r="A7252" i="1"/>
  <c r="B7228" i="1"/>
  <c r="C7228" i="1"/>
  <c r="J7191" i="1"/>
  <c r="L7191" i="1"/>
  <c r="I7191" i="1"/>
  <c r="K7191" i="1"/>
  <c r="A7247" i="1"/>
  <c r="B7223" i="1"/>
  <c r="C7223" i="1"/>
  <c r="I7181" i="1"/>
  <c r="J7181" i="1"/>
  <c r="L7181" i="1"/>
  <c r="K7181" i="1"/>
  <c r="H7193" i="1"/>
  <c r="A7243" i="1"/>
  <c r="B7219" i="1"/>
  <c r="C7219" i="1"/>
  <c r="A7235" i="1"/>
  <c r="B7211" i="1"/>
  <c r="C7211" i="1"/>
  <c r="A7236" i="1"/>
  <c r="B7212" i="1"/>
  <c r="C7212" i="1"/>
  <c r="H7200" i="1"/>
  <c r="K7198" i="1"/>
  <c r="L7198" i="1"/>
  <c r="J7198" i="1"/>
  <c r="I7198" i="1"/>
  <c r="J7203" i="1"/>
  <c r="K7203" i="1"/>
  <c r="L7203" i="1"/>
  <c r="I7203" i="1"/>
  <c r="H7191" i="1"/>
  <c r="H7181" i="1"/>
  <c r="A7245" i="1"/>
  <c r="B7221" i="1"/>
  <c r="C7221" i="1"/>
  <c r="A7271" i="1" l="1"/>
  <c r="B7247" i="1"/>
  <c r="C7247" i="1"/>
  <c r="L7214" i="1"/>
  <c r="I7214" i="1"/>
  <c r="K7214" i="1"/>
  <c r="J7214" i="1"/>
  <c r="A7269" i="1"/>
  <c r="B7245" i="1"/>
  <c r="C7245" i="1"/>
  <c r="H7219" i="1"/>
  <c r="H7207" i="1"/>
  <c r="A7274" i="1"/>
  <c r="B7250" i="1"/>
  <c r="C7250" i="1"/>
  <c r="H7206" i="1"/>
  <c r="L7218" i="1"/>
  <c r="I7218" i="1"/>
  <c r="K7218" i="1"/>
  <c r="J7218" i="1"/>
  <c r="H7217" i="1"/>
  <c r="H7213" i="1"/>
  <c r="A7267" i="1"/>
  <c r="B7243" i="1"/>
  <c r="C7243" i="1"/>
  <c r="A7262" i="1"/>
  <c r="B7238" i="1"/>
  <c r="C7238" i="1"/>
  <c r="A7255" i="1"/>
  <c r="B7231" i="1"/>
  <c r="C7231" i="1"/>
  <c r="J7210" i="1"/>
  <c r="I7210" i="1"/>
  <c r="K7210" i="1"/>
  <c r="L7210" i="1"/>
  <c r="H7218" i="1"/>
  <c r="H7227" i="1"/>
  <c r="H7209" i="1"/>
  <c r="A7253" i="1"/>
  <c r="B7229" i="1"/>
  <c r="C7229" i="1"/>
  <c r="A7260" i="1"/>
  <c r="B7236" i="1"/>
  <c r="C7236" i="1"/>
  <c r="J7219" i="1"/>
  <c r="L7219" i="1"/>
  <c r="K7219" i="1"/>
  <c r="I7219" i="1"/>
  <c r="A7276" i="1"/>
  <c r="B7252" i="1"/>
  <c r="C7252" i="1"/>
  <c r="J7211" i="1"/>
  <c r="L7211" i="1"/>
  <c r="K7211" i="1"/>
  <c r="I7211" i="1"/>
  <c r="L7220" i="1"/>
  <c r="I7220" i="1"/>
  <c r="K7220" i="1"/>
  <c r="J7220" i="1"/>
  <c r="H7210" i="1"/>
  <c r="A7254" i="1"/>
  <c r="B7230" i="1"/>
  <c r="C7230" i="1"/>
  <c r="A7265" i="1"/>
  <c r="B7241" i="1"/>
  <c r="C7241" i="1"/>
  <c r="A7261" i="1"/>
  <c r="B7237" i="1"/>
  <c r="C7237" i="1"/>
  <c r="A7264" i="1"/>
  <c r="B7240" i="1"/>
  <c r="C7240" i="1"/>
  <c r="A7270" i="1"/>
  <c r="B7246" i="1"/>
  <c r="C7246" i="1"/>
  <c r="A7273" i="1"/>
  <c r="B7249" i="1"/>
  <c r="C7249" i="1"/>
  <c r="A7272" i="1"/>
  <c r="B7248" i="1"/>
  <c r="C7248" i="1"/>
  <c r="I7212" i="1"/>
  <c r="K7212" i="1"/>
  <c r="L7212" i="1"/>
  <c r="H7211" i="1"/>
  <c r="J7223" i="1"/>
  <c r="L7223" i="1"/>
  <c r="K7223" i="1"/>
  <c r="I7223" i="1"/>
  <c r="I7228" i="1"/>
  <c r="K7228" i="1"/>
  <c r="J7228" i="1"/>
  <c r="L7228" i="1"/>
  <c r="H7220" i="1"/>
  <c r="A7266" i="1"/>
  <c r="B7242" i="1"/>
  <c r="C7242" i="1"/>
  <c r="A7275" i="1"/>
  <c r="B7251" i="1"/>
  <c r="C7251" i="1"/>
  <c r="A7257" i="1"/>
  <c r="B7233" i="1"/>
  <c r="C7233" i="1"/>
  <c r="A7258" i="1"/>
  <c r="B7234" i="1"/>
  <c r="C7234" i="1"/>
  <c r="H7223" i="1"/>
  <c r="H7228" i="1"/>
  <c r="H7221" i="1"/>
  <c r="A7259" i="1"/>
  <c r="B7235" i="1"/>
  <c r="C7235" i="1"/>
  <c r="A7268" i="1"/>
  <c r="B7244" i="1"/>
  <c r="C7244" i="1"/>
  <c r="I7226" i="1"/>
  <c r="K7226" i="1"/>
  <c r="J7226" i="1"/>
  <c r="L7226" i="1"/>
  <c r="L7208" i="1"/>
  <c r="I7208" i="1"/>
  <c r="K7208" i="1"/>
  <c r="J7208" i="1"/>
  <c r="I7215" i="1"/>
  <c r="J7215" i="1"/>
  <c r="K7215" i="1"/>
  <c r="L7215" i="1"/>
  <c r="H7208" i="1"/>
  <c r="L7205" i="1"/>
  <c r="I7205" i="1"/>
  <c r="J7205" i="1"/>
  <c r="K7205" i="1"/>
  <c r="H7215" i="1"/>
  <c r="H7226" i="1"/>
  <c r="K7206" i="1"/>
  <c r="J7206" i="1"/>
  <c r="L7206" i="1"/>
  <c r="I7206" i="1"/>
  <c r="L7217" i="1"/>
  <c r="K7217" i="1"/>
  <c r="I7217" i="1"/>
  <c r="J7217" i="1"/>
  <c r="L7213" i="1"/>
  <c r="I7213" i="1"/>
  <c r="K7213" i="1"/>
  <c r="J7213" i="1"/>
  <c r="J7216" i="1"/>
  <c r="I7216" i="1"/>
  <c r="L7216" i="1"/>
  <c r="K7216" i="1"/>
  <c r="J7222" i="1"/>
  <c r="I7222" i="1"/>
  <c r="K7222" i="1"/>
  <c r="L7222" i="1"/>
  <c r="I7225" i="1"/>
  <c r="L7225" i="1"/>
  <c r="J7225" i="1"/>
  <c r="K7225" i="1"/>
  <c r="H7205" i="1"/>
  <c r="L7224" i="1"/>
  <c r="K7224" i="1"/>
  <c r="J7224" i="1"/>
  <c r="I7224" i="1"/>
  <c r="K7221" i="1"/>
  <c r="L7221" i="1"/>
  <c r="J7221" i="1"/>
  <c r="I7221" i="1"/>
  <c r="H7212" i="1"/>
  <c r="J7207" i="1"/>
  <c r="L7207" i="1"/>
  <c r="K7207" i="1"/>
  <c r="I7207" i="1"/>
  <c r="H7214" i="1"/>
  <c r="H7216" i="1"/>
  <c r="A7256" i="1"/>
  <c r="B7232" i="1"/>
  <c r="C7232" i="1"/>
  <c r="L7227" i="1"/>
  <c r="J7227" i="1"/>
  <c r="I7227" i="1"/>
  <c r="K7227" i="1"/>
  <c r="H7222" i="1"/>
  <c r="H7225" i="1"/>
  <c r="K7209" i="1"/>
  <c r="J7209" i="1"/>
  <c r="L7209" i="1"/>
  <c r="I7209" i="1"/>
  <c r="A7263" i="1"/>
  <c r="B7239" i="1"/>
  <c r="C7239" i="1"/>
  <c r="H7224" i="1"/>
  <c r="A7292" i="1" l="1"/>
  <c r="B7268" i="1"/>
  <c r="C7268" i="1"/>
  <c r="A7294" i="1"/>
  <c r="B7270" i="1"/>
  <c r="C7270" i="1"/>
  <c r="H7240" i="1"/>
  <c r="L7241" i="1"/>
  <c r="K7241" i="1"/>
  <c r="J7241" i="1"/>
  <c r="I7241" i="1"/>
  <c r="A7278" i="1"/>
  <c r="B7254" i="1"/>
  <c r="C7254" i="1"/>
  <c r="A7277" i="1"/>
  <c r="B7253" i="1"/>
  <c r="C7253" i="1"/>
  <c r="A7279" i="1"/>
  <c r="B7255" i="1"/>
  <c r="C7255" i="1"/>
  <c r="K7243" i="1"/>
  <c r="L7243" i="1"/>
  <c r="I7243" i="1"/>
  <c r="J7243" i="1"/>
  <c r="L7250" i="1"/>
  <c r="K7250" i="1"/>
  <c r="J7250" i="1"/>
  <c r="I7250" i="1"/>
  <c r="H7245" i="1"/>
  <c r="K7247" i="1"/>
  <c r="I7247" i="1"/>
  <c r="J7247" i="1"/>
  <c r="L7247" i="1"/>
  <c r="H7239" i="1"/>
  <c r="A7282" i="1"/>
  <c r="B7258" i="1"/>
  <c r="C7258" i="1"/>
  <c r="J7249" i="1"/>
  <c r="I7249" i="1"/>
  <c r="L7249" i="1"/>
  <c r="K7249" i="1"/>
  <c r="H7241" i="1"/>
  <c r="A7300" i="1"/>
  <c r="B7276" i="1"/>
  <c r="C7276" i="1"/>
  <c r="A7284" i="1"/>
  <c r="B7260" i="1"/>
  <c r="C7260" i="1"/>
  <c r="H7243" i="1"/>
  <c r="H7250" i="1"/>
  <c r="H7247" i="1"/>
  <c r="K7233" i="1"/>
  <c r="J7233" i="1"/>
  <c r="L7233" i="1"/>
  <c r="I7233" i="1"/>
  <c r="K7248" i="1"/>
  <c r="J7248" i="1"/>
  <c r="I7248" i="1"/>
  <c r="L7248" i="1"/>
  <c r="H7249" i="1"/>
  <c r="A7288" i="1"/>
  <c r="B7264" i="1"/>
  <c r="C7264" i="1"/>
  <c r="A7293" i="1"/>
  <c r="B7269" i="1"/>
  <c r="C7269" i="1"/>
  <c r="L7235" i="1"/>
  <c r="I7235" i="1"/>
  <c r="J7235" i="1"/>
  <c r="K7235" i="1"/>
  <c r="H7233" i="1"/>
  <c r="K7251" i="1"/>
  <c r="L7251" i="1"/>
  <c r="I7251" i="1"/>
  <c r="J7251" i="1"/>
  <c r="K7242" i="1"/>
  <c r="L7242" i="1"/>
  <c r="J7242" i="1"/>
  <c r="I7242" i="1"/>
  <c r="H7248" i="1"/>
  <c r="A7289" i="1"/>
  <c r="B7265" i="1"/>
  <c r="C7265" i="1"/>
  <c r="J7238" i="1"/>
  <c r="L7238" i="1"/>
  <c r="I7238" i="1"/>
  <c r="K7238" i="1"/>
  <c r="A7291" i="1"/>
  <c r="B7267" i="1"/>
  <c r="C7267" i="1"/>
  <c r="A7298" i="1"/>
  <c r="B7274" i="1"/>
  <c r="C7274" i="1"/>
  <c r="A7295" i="1"/>
  <c r="B7271" i="1"/>
  <c r="C7271" i="1"/>
  <c r="L7232" i="1"/>
  <c r="J7232" i="1"/>
  <c r="K7232" i="1"/>
  <c r="I7232" i="1"/>
  <c r="H7235" i="1"/>
  <c r="H7251" i="1"/>
  <c r="H7242" i="1"/>
  <c r="A7297" i="1"/>
  <c r="B7273" i="1"/>
  <c r="C7273" i="1"/>
  <c r="I7237" i="1"/>
  <c r="L7237" i="1"/>
  <c r="K7237" i="1"/>
  <c r="J7237" i="1"/>
  <c r="H7238" i="1"/>
  <c r="K7239" i="1"/>
  <c r="I7239" i="1"/>
  <c r="J7239" i="1"/>
  <c r="L7239" i="1"/>
  <c r="L7244" i="1"/>
  <c r="I7244" i="1"/>
  <c r="K7244" i="1"/>
  <c r="J7244" i="1"/>
  <c r="A7281" i="1"/>
  <c r="B7257" i="1"/>
  <c r="C7257" i="1"/>
  <c r="A7296" i="1"/>
  <c r="B7272" i="1"/>
  <c r="C7272" i="1"/>
  <c r="I7246" i="1"/>
  <c r="J7246" i="1"/>
  <c r="K7246" i="1"/>
  <c r="L7246" i="1"/>
  <c r="H7237" i="1"/>
  <c r="K7230" i="1"/>
  <c r="L7230" i="1"/>
  <c r="I7230" i="1"/>
  <c r="J7230" i="1"/>
  <c r="L7229" i="1"/>
  <c r="K7229" i="1"/>
  <c r="J7229" i="1"/>
  <c r="I7229" i="1"/>
  <c r="K7231" i="1"/>
  <c r="L7231" i="1"/>
  <c r="J7231" i="1"/>
  <c r="I7231" i="1"/>
  <c r="H7232" i="1"/>
  <c r="H7244" i="1"/>
  <c r="A7283" i="1"/>
  <c r="B7259" i="1"/>
  <c r="C7259" i="1"/>
  <c r="K7234" i="1"/>
  <c r="J7234" i="1"/>
  <c r="I7234" i="1"/>
  <c r="L7234" i="1"/>
  <c r="A7299" i="1"/>
  <c r="B7275" i="1"/>
  <c r="C7275" i="1"/>
  <c r="A7290" i="1"/>
  <c r="B7266" i="1"/>
  <c r="C7266" i="1"/>
  <c r="H7246" i="1"/>
  <c r="H7230" i="1"/>
  <c r="J7252" i="1"/>
  <c r="K7252" i="1"/>
  <c r="I7252" i="1"/>
  <c r="L7252" i="1"/>
  <c r="J7236" i="1"/>
  <c r="L7236" i="1"/>
  <c r="I7236" i="1"/>
  <c r="K7236" i="1"/>
  <c r="H7229" i="1"/>
  <c r="H7231" i="1"/>
  <c r="A7286" i="1"/>
  <c r="B7262" i="1"/>
  <c r="C7262" i="1"/>
  <c r="A7287" i="1"/>
  <c r="B7263" i="1"/>
  <c r="C7263" i="1"/>
  <c r="A7280" i="1"/>
  <c r="B7256" i="1"/>
  <c r="C7256" i="1"/>
  <c r="H7234" i="1"/>
  <c r="J7240" i="1"/>
  <c r="L7240" i="1"/>
  <c r="I7240" i="1"/>
  <c r="K7240" i="1"/>
  <c r="A7285" i="1"/>
  <c r="B7261" i="1"/>
  <c r="C7261" i="1"/>
  <c r="H7252" i="1"/>
  <c r="H7236" i="1"/>
  <c r="I7245" i="1"/>
  <c r="L7245" i="1"/>
  <c r="J7245" i="1"/>
  <c r="K7245" i="1"/>
  <c r="L7261" i="1" l="1"/>
  <c r="J7261" i="1"/>
  <c r="K7261" i="1"/>
  <c r="I7261" i="1"/>
  <c r="H7256" i="1"/>
  <c r="A7321" i="1"/>
  <c r="B7297" i="1"/>
  <c r="C7297" i="1"/>
  <c r="J7271" i="1"/>
  <c r="L7271" i="1"/>
  <c r="K7271" i="1"/>
  <c r="I7271" i="1"/>
  <c r="H7260" i="1"/>
  <c r="H7255" i="1"/>
  <c r="A7301" i="1"/>
  <c r="B7277" i="1"/>
  <c r="C7277" i="1"/>
  <c r="A7318" i="1"/>
  <c r="B7294" i="1"/>
  <c r="C7294" i="1"/>
  <c r="A7316" i="1"/>
  <c r="B7292" i="1"/>
  <c r="C7292" i="1"/>
  <c r="H7261" i="1"/>
  <c r="A7323" i="1"/>
  <c r="B7299" i="1"/>
  <c r="C7299" i="1"/>
  <c r="K7259" i="1"/>
  <c r="L7259" i="1"/>
  <c r="J7259" i="1"/>
  <c r="I7259" i="1"/>
  <c r="H7271" i="1"/>
  <c r="A7322" i="1"/>
  <c r="B7298" i="1"/>
  <c r="C7298" i="1"/>
  <c r="A7313" i="1"/>
  <c r="B7289" i="1"/>
  <c r="C7289" i="1"/>
  <c r="A7317" i="1"/>
  <c r="B7293" i="1"/>
  <c r="C7293" i="1"/>
  <c r="H7275" i="1"/>
  <c r="A7309" i="1"/>
  <c r="B7285" i="1"/>
  <c r="C7285" i="1"/>
  <c r="A7304" i="1"/>
  <c r="B7280" i="1"/>
  <c r="C7280" i="1"/>
  <c r="L7262" i="1"/>
  <c r="J7262" i="1"/>
  <c r="I7262" i="1"/>
  <c r="K7262" i="1"/>
  <c r="I7266" i="1"/>
  <c r="L7266" i="1"/>
  <c r="K7266" i="1"/>
  <c r="J7266" i="1"/>
  <c r="H7259" i="1"/>
  <c r="I7257" i="1"/>
  <c r="L7257" i="1"/>
  <c r="K7257" i="1"/>
  <c r="J7257" i="1"/>
  <c r="K7264" i="1"/>
  <c r="I7264" i="1"/>
  <c r="J7264" i="1"/>
  <c r="L7264" i="1"/>
  <c r="A7308" i="1"/>
  <c r="B7284" i="1"/>
  <c r="C7284" i="1"/>
  <c r="A7303" i="1"/>
  <c r="B7279" i="1"/>
  <c r="C7279" i="1"/>
  <c r="H7266" i="1"/>
  <c r="H7257" i="1"/>
  <c r="A7319" i="1"/>
  <c r="B7295" i="1"/>
  <c r="C7295" i="1"/>
  <c r="L7267" i="1"/>
  <c r="J7267" i="1"/>
  <c r="I7267" i="1"/>
  <c r="K7267" i="1"/>
  <c r="H7264" i="1"/>
  <c r="L7276" i="1"/>
  <c r="J7276" i="1"/>
  <c r="K7276" i="1"/>
  <c r="J7258" i="1"/>
  <c r="L7258" i="1"/>
  <c r="I7258" i="1"/>
  <c r="K7258" i="1"/>
  <c r="L7254" i="1"/>
  <c r="K7254" i="1"/>
  <c r="J7254" i="1"/>
  <c r="I7254" i="1"/>
  <c r="H7262" i="1"/>
  <c r="I7263" i="1"/>
  <c r="K7263" i="1"/>
  <c r="J7263" i="1"/>
  <c r="L7263" i="1"/>
  <c r="A7307" i="1"/>
  <c r="B7283" i="1"/>
  <c r="C7283" i="1"/>
  <c r="H7267" i="1"/>
  <c r="H7276" i="1"/>
  <c r="H7258" i="1"/>
  <c r="H7254" i="1"/>
  <c r="K7272" i="1"/>
  <c r="L7272" i="1"/>
  <c r="I7272" i="1"/>
  <c r="H7263" i="1"/>
  <c r="A7310" i="1"/>
  <c r="B7286" i="1"/>
  <c r="C7286" i="1"/>
  <c r="A7314" i="1"/>
  <c r="B7290" i="1"/>
  <c r="C7290" i="1"/>
  <c r="H7272" i="1"/>
  <c r="A7305" i="1"/>
  <c r="B7281" i="1"/>
  <c r="C7281" i="1"/>
  <c r="J7273" i="1"/>
  <c r="K7273" i="1"/>
  <c r="L7273" i="1"/>
  <c r="I7273" i="1"/>
  <c r="A7312" i="1"/>
  <c r="B7288" i="1"/>
  <c r="C7288" i="1"/>
  <c r="I7253" i="1"/>
  <c r="J7253" i="1"/>
  <c r="L7253" i="1"/>
  <c r="K7253" i="1"/>
  <c r="K7270" i="1"/>
  <c r="J7270" i="1"/>
  <c r="L7270" i="1"/>
  <c r="I7270" i="1"/>
  <c r="I7268" i="1"/>
  <c r="J7268" i="1"/>
  <c r="K7268" i="1"/>
  <c r="L7268" i="1"/>
  <c r="I7275" i="1"/>
  <c r="K7275" i="1"/>
  <c r="L7275" i="1"/>
  <c r="J7275" i="1"/>
  <c r="H7273" i="1"/>
  <c r="J7274" i="1"/>
  <c r="I7274" i="1"/>
  <c r="K7274" i="1"/>
  <c r="L7274" i="1"/>
  <c r="A7315" i="1"/>
  <c r="B7291" i="1"/>
  <c r="C7291" i="1"/>
  <c r="L7265" i="1"/>
  <c r="K7265" i="1"/>
  <c r="J7265" i="1"/>
  <c r="I7265" i="1"/>
  <c r="L7269" i="1"/>
  <c r="I7269" i="1"/>
  <c r="J7269" i="1"/>
  <c r="K7269" i="1"/>
  <c r="A7324" i="1"/>
  <c r="B7300" i="1"/>
  <c r="C7300" i="1"/>
  <c r="A7306" i="1"/>
  <c r="B7282" i="1"/>
  <c r="C7282" i="1"/>
  <c r="H7253" i="1"/>
  <c r="A7302" i="1"/>
  <c r="B7278" i="1"/>
  <c r="C7278" i="1"/>
  <c r="H7270" i="1"/>
  <c r="H7268" i="1"/>
  <c r="I7256" i="1"/>
  <c r="K7256" i="1"/>
  <c r="J7256" i="1"/>
  <c r="L7256" i="1"/>
  <c r="A7311" i="1"/>
  <c r="B7287" i="1"/>
  <c r="C7287" i="1"/>
  <c r="A7320" i="1"/>
  <c r="B7296" i="1"/>
  <c r="C7296" i="1"/>
  <c r="H7274" i="1"/>
  <c r="H7265" i="1"/>
  <c r="H7269" i="1"/>
  <c r="J7260" i="1"/>
  <c r="L7260" i="1"/>
  <c r="I7260" i="1"/>
  <c r="K7260" i="1"/>
  <c r="L7255" i="1"/>
  <c r="K7255" i="1"/>
  <c r="I7255" i="1"/>
  <c r="J7255" i="1"/>
  <c r="L7281" i="1" l="1"/>
  <c r="J7281" i="1"/>
  <c r="K7281" i="1"/>
  <c r="I7281" i="1"/>
  <c r="H7286" i="1"/>
  <c r="A7341" i="1"/>
  <c r="B7317" i="1"/>
  <c r="C7317" i="1"/>
  <c r="I7298" i="1"/>
  <c r="K7298" i="1"/>
  <c r="L7298" i="1"/>
  <c r="J7298" i="1"/>
  <c r="I7294" i="1"/>
  <c r="L7294" i="1"/>
  <c r="K7294" i="1"/>
  <c r="J7294" i="1"/>
  <c r="A7325" i="1"/>
  <c r="B7301" i="1"/>
  <c r="C7301" i="1"/>
  <c r="L7297" i="1"/>
  <c r="J7297" i="1"/>
  <c r="K7297" i="1"/>
  <c r="I7297" i="1"/>
  <c r="A7326" i="1"/>
  <c r="B7302" i="1"/>
  <c r="C7302" i="1"/>
  <c r="H7287" i="1"/>
  <c r="H7300" i="1"/>
  <c r="L7291" i="1"/>
  <c r="I7291" i="1"/>
  <c r="K7291" i="1"/>
  <c r="K7288" i="1"/>
  <c r="J7288" i="1"/>
  <c r="L7288" i="1"/>
  <c r="I7288" i="1"/>
  <c r="H7281" i="1"/>
  <c r="L7284" i="1"/>
  <c r="J7284" i="1"/>
  <c r="K7284" i="1"/>
  <c r="I7284" i="1"/>
  <c r="L7285" i="1"/>
  <c r="J7285" i="1"/>
  <c r="K7285" i="1"/>
  <c r="I7285" i="1"/>
  <c r="H7298" i="1"/>
  <c r="K7299" i="1"/>
  <c r="I7299" i="1"/>
  <c r="J7299" i="1"/>
  <c r="L7299" i="1"/>
  <c r="H7294" i="1"/>
  <c r="H7297" i="1"/>
  <c r="H7296" i="1"/>
  <c r="I7287" i="1"/>
  <c r="L7287" i="1"/>
  <c r="J7287" i="1"/>
  <c r="K7287" i="1"/>
  <c r="H7291" i="1"/>
  <c r="H7288" i="1"/>
  <c r="J7290" i="1"/>
  <c r="K7290" i="1"/>
  <c r="L7290" i="1"/>
  <c r="I7290" i="1"/>
  <c r="A7334" i="1"/>
  <c r="B7310" i="1"/>
  <c r="C7310" i="1"/>
  <c r="K7283" i="1"/>
  <c r="I7283" i="1"/>
  <c r="J7283" i="1"/>
  <c r="L7283" i="1"/>
  <c r="I7279" i="1"/>
  <c r="J7279" i="1"/>
  <c r="K7279" i="1"/>
  <c r="L7279" i="1"/>
  <c r="H7284" i="1"/>
  <c r="H7285" i="1"/>
  <c r="H7299" i="1"/>
  <c r="I7278" i="1"/>
  <c r="L7278" i="1"/>
  <c r="K7278" i="1"/>
  <c r="J7278" i="1"/>
  <c r="L7300" i="1"/>
  <c r="K7300" i="1"/>
  <c r="J7300" i="1"/>
  <c r="L7296" i="1"/>
  <c r="J7296" i="1"/>
  <c r="K7296" i="1"/>
  <c r="I7296" i="1"/>
  <c r="A7335" i="1"/>
  <c r="B7311" i="1"/>
  <c r="C7311" i="1"/>
  <c r="J7282" i="1"/>
  <c r="K7282" i="1"/>
  <c r="L7282" i="1"/>
  <c r="I7282" i="1"/>
  <c r="A7348" i="1"/>
  <c r="B7324" i="1"/>
  <c r="C7324" i="1"/>
  <c r="A7329" i="1"/>
  <c r="B7305" i="1"/>
  <c r="C7305" i="1"/>
  <c r="H7290" i="1"/>
  <c r="H7283" i="1"/>
  <c r="H7279" i="1"/>
  <c r="K7289" i="1"/>
  <c r="J7289" i="1"/>
  <c r="I7289" i="1"/>
  <c r="L7289" i="1"/>
  <c r="A7346" i="1"/>
  <c r="B7322" i="1"/>
  <c r="C7322" i="1"/>
  <c r="A7342" i="1"/>
  <c r="B7318" i="1"/>
  <c r="C7318" i="1"/>
  <c r="A7345" i="1"/>
  <c r="B7321" i="1"/>
  <c r="C7321" i="1"/>
  <c r="H7282" i="1"/>
  <c r="A7339" i="1"/>
  <c r="B7315" i="1"/>
  <c r="C7315" i="1"/>
  <c r="A7336" i="1"/>
  <c r="B7312" i="1"/>
  <c r="C7312" i="1"/>
  <c r="L7295" i="1"/>
  <c r="I7295" i="1"/>
  <c r="J7295" i="1"/>
  <c r="K7295" i="1"/>
  <c r="A7332" i="1"/>
  <c r="B7308" i="1"/>
  <c r="C7308" i="1"/>
  <c r="L7280" i="1"/>
  <c r="K7280" i="1"/>
  <c r="J7280" i="1"/>
  <c r="I7280" i="1"/>
  <c r="A7333" i="1"/>
  <c r="B7309" i="1"/>
  <c r="C7309" i="1"/>
  <c r="H7289" i="1"/>
  <c r="A7347" i="1"/>
  <c r="B7323" i="1"/>
  <c r="C7323" i="1"/>
  <c r="K7292" i="1"/>
  <c r="I7292" i="1"/>
  <c r="L7292" i="1"/>
  <c r="A7338" i="1"/>
  <c r="B7314" i="1"/>
  <c r="C7314" i="1"/>
  <c r="A7331" i="1"/>
  <c r="B7307" i="1"/>
  <c r="C7307" i="1"/>
  <c r="H7295" i="1"/>
  <c r="A7327" i="1"/>
  <c r="B7303" i="1"/>
  <c r="C7303" i="1"/>
  <c r="H7280" i="1"/>
  <c r="J7293" i="1"/>
  <c r="K7293" i="1"/>
  <c r="L7293" i="1"/>
  <c r="I7293" i="1"/>
  <c r="H7292" i="1"/>
  <c r="I7277" i="1"/>
  <c r="K7277" i="1"/>
  <c r="J7277" i="1"/>
  <c r="L7277" i="1"/>
  <c r="A7344" i="1"/>
  <c r="B7320" i="1"/>
  <c r="C7320" i="1"/>
  <c r="H7278" i="1"/>
  <c r="H7293" i="1"/>
  <c r="A7337" i="1"/>
  <c r="B7313" i="1"/>
  <c r="C7313" i="1"/>
  <c r="H7277" i="1"/>
  <c r="A7330" i="1"/>
  <c r="B7306" i="1"/>
  <c r="C7306" i="1"/>
  <c r="J7286" i="1"/>
  <c r="I7286" i="1"/>
  <c r="K7286" i="1"/>
  <c r="L7286" i="1"/>
  <c r="A7343" i="1"/>
  <c r="B7319" i="1"/>
  <c r="C7319" i="1"/>
  <c r="A7328" i="1"/>
  <c r="B7304" i="1"/>
  <c r="C7304" i="1"/>
  <c r="A7340" i="1"/>
  <c r="B7316" i="1"/>
  <c r="C7316" i="1"/>
  <c r="H7319" i="1" l="1"/>
  <c r="H7320" i="1"/>
  <c r="A7354" i="1"/>
  <c r="B7330" i="1"/>
  <c r="C7330" i="1"/>
  <c r="H7313" i="1"/>
  <c r="A7371" i="1"/>
  <c r="B7347" i="1"/>
  <c r="C7347" i="1"/>
  <c r="H7308" i="1"/>
  <c r="A7363" i="1"/>
  <c r="B7339" i="1"/>
  <c r="C7339" i="1"/>
  <c r="I7305" i="1"/>
  <c r="L7305" i="1"/>
  <c r="K7305" i="1"/>
  <c r="A7359" i="1"/>
  <c r="B7335" i="1"/>
  <c r="C7335" i="1"/>
  <c r="H7302" i="1"/>
  <c r="H7317" i="1"/>
  <c r="A7368" i="1"/>
  <c r="B7344" i="1"/>
  <c r="C7344" i="1"/>
  <c r="J7314" i="1"/>
  <c r="I7314" i="1"/>
  <c r="K7314" i="1"/>
  <c r="L7314" i="1"/>
  <c r="A7357" i="1"/>
  <c r="B7333" i="1"/>
  <c r="C7333" i="1"/>
  <c r="A7360" i="1"/>
  <c r="B7336" i="1"/>
  <c r="C7336" i="1"/>
  <c r="A7369" i="1"/>
  <c r="B7345" i="1"/>
  <c r="C7345" i="1"/>
  <c r="A7370" i="1"/>
  <c r="B7346" i="1"/>
  <c r="C7346" i="1"/>
  <c r="H7305" i="1"/>
  <c r="I7324" i="1"/>
  <c r="L7324" i="1"/>
  <c r="K7324" i="1"/>
  <c r="J7324" i="1"/>
  <c r="A7358" i="1"/>
  <c r="B7334" i="1"/>
  <c r="C7334" i="1"/>
  <c r="I7303" i="1"/>
  <c r="K7303" i="1"/>
  <c r="L7303" i="1"/>
  <c r="J7303" i="1"/>
  <c r="H7314" i="1"/>
  <c r="A7356" i="1"/>
  <c r="B7332" i="1"/>
  <c r="C7332" i="1"/>
  <c r="I7318" i="1"/>
  <c r="K7318" i="1"/>
  <c r="J7318" i="1"/>
  <c r="L7318" i="1"/>
  <c r="H7324" i="1"/>
  <c r="A7350" i="1"/>
  <c r="B7326" i="1"/>
  <c r="C7326" i="1"/>
  <c r="L7301" i="1"/>
  <c r="J7301" i="1"/>
  <c r="I7301" i="1"/>
  <c r="K7301" i="1"/>
  <c r="A7365" i="1"/>
  <c r="B7341" i="1"/>
  <c r="C7341" i="1"/>
  <c r="A7361" i="1"/>
  <c r="B7337" i="1"/>
  <c r="C7337" i="1"/>
  <c r="H7316" i="1"/>
  <c r="H7303" i="1"/>
  <c r="K7307" i="1"/>
  <c r="I7307" i="1"/>
  <c r="L7307" i="1"/>
  <c r="J7307" i="1"/>
  <c r="H7318" i="1"/>
  <c r="A7353" i="1"/>
  <c r="B7329" i="1"/>
  <c r="C7329" i="1"/>
  <c r="H7301" i="1"/>
  <c r="A7372" i="1"/>
  <c r="B7348" i="1"/>
  <c r="C7348" i="1"/>
  <c r="J7304" i="1"/>
  <c r="L7304" i="1"/>
  <c r="I7304" i="1"/>
  <c r="K7304" i="1"/>
  <c r="A7367" i="1"/>
  <c r="B7343" i="1"/>
  <c r="C7343" i="1"/>
  <c r="H7307" i="1"/>
  <c r="A7362" i="1"/>
  <c r="B7338" i="1"/>
  <c r="C7338" i="1"/>
  <c r="A7364" i="1"/>
  <c r="B7340" i="1"/>
  <c r="C7340" i="1"/>
  <c r="I7306" i="1"/>
  <c r="K7306" i="1"/>
  <c r="J7306" i="1"/>
  <c r="L7306" i="1"/>
  <c r="A7351" i="1"/>
  <c r="B7327" i="1"/>
  <c r="C7327" i="1"/>
  <c r="K7323" i="1"/>
  <c r="L7323" i="1"/>
  <c r="I7323" i="1"/>
  <c r="J7323" i="1"/>
  <c r="L7315" i="1"/>
  <c r="J7315" i="1"/>
  <c r="I7315" i="1"/>
  <c r="K7315" i="1"/>
  <c r="A7366" i="1"/>
  <c r="B7342" i="1"/>
  <c r="C7342" i="1"/>
  <c r="L7311" i="1"/>
  <c r="K7311" i="1"/>
  <c r="J7311" i="1"/>
  <c r="I7311" i="1"/>
  <c r="A7349" i="1"/>
  <c r="B7325" i="1"/>
  <c r="C7325" i="1"/>
  <c r="A7352" i="1"/>
  <c r="B7328" i="1"/>
  <c r="C7328" i="1"/>
  <c r="L7319" i="1"/>
  <c r="J7319" i="1"/>
  <c r="I7319" i="1"/>
  <c r="K7319" i="1"/>
  <c r="H7306" i="1"/>
  <c r="K7320" i="1"/>
  <c r="J7320" i="1"/>
  <c r="I7320" i="1"/>
  <c r="L7320" i="1"/>
  <c r="A7355" i="1"/>
  <c r="B7331" i="1"/>
  <c r="C7331" i="1"/>
  <c r="H7323" i="1"/>
  <c r="K7309" i="1"/>
  <c r="I7309" i="1"/>
  <c r="J7309" i="1"/>
  <c r="L7309" i="1"/>
  <c r="J7312" i="1"/>
  <c r="I7312" i="1"/>
  <c r="L7312" i="1"/>
  <c r="K7312" i="1"/>
  <c r="H7315" i="1"/>
  <c r="I7321" i="1"/>
  <c r="K7321" i="1"/>
  <c r="L7321" i="1"/>
  <c r="L7322" i="1"/>
  <c r="K7322" i="1"/>
  <c r="J7322" i="1"/>
  <c r="I7322" i="1"/>
  <c r="H7311" i="1"/>
  <c r="K7310" i="1"/>
  <c r="L7310" i="1"/>
  <c r="J7310" i="1"/>
  <c r="I7310" i="1"/>
  <c r="I7316" i="1"/>
  <c r="J7316" i="1"/>
  <c r="K7316" i="1"/>
  <c r="L7316" i="1"/>
  <c r="H7304" i="1"/>
  <c r="L7313" i="1"/>
  <c r="K7313" i="1"/>
  <c r="I7313" i="1"/>
  <c r="H7309" i="1"/>
  <c r="L7308" i="1"/>
  <c r="K7308" i="1"/>
  <c r="J7308" i="1"/>
  <c r="H7312" i="1"/>
  <c r="H7321" i="1"/>
  <c r="H7322" i="1"/>
  <c r="H7310" i="1"/>
  <c r="L7302" i="1"/>
  <c r="J7302" i="1"/>
  <c r="K7302" i="1"/>
  <c r="I7302" i="1"/>
  <c r="I7317" i="1"/>
  <c r="L7317" i="1"/>
  <c r="K7317" i="1"/>
  <c r="J7317" i="1"/>
  <c r="A7391" i="1" l="1"/>
  <c r="B7367" i="1"/>
  <c r="C7367" i="1"/>
  <c r="K7325" i="1"/>
  <c r="I7325" i="1"/>
  <c r="L7325" i="1"/>
  <c r="J7325" i="1"/>
  <c r="A7379" i="1"/>
  <c r="B7355" i="1"/>
  <c r="C7355" i="1"/>
  <c r="H7325" i="1"/>
  <c r="H7342" i="1"/>
  <c r="H7338" i="1"/>
  <c r="L7348" i="1"/>
  <c r="J7348" i="1"/>
  <c r="K7348" i="1"/>
  <c r="I7348" i="1"/>
  <c r="H7329" i="1"/>
  <c r="H7341" i="1"/>
  <c r="H7326" i="1"/>
  <c r="A7380" i="1"/>
  <c r="B7356" i="1"/>
  <c r="C7356" i="1"/>
  <c r="I7345" i="1"/>
  <c r="L7345" i="1"/>
  <c r="J7345" i="1"/>
  <c r="K7345" i="1"/>
  <c r="I7333" i="1"/>
  <c r="K7333" i="1"/>
  <c r="J7333" i="1"/>
  <c r="L7333" i="1"/>
  <c r="H7339" i="1"/>
  <c r="H7330" i="1"/>
  <c r="L7328" i="1"/>
  <c r="K7328" i="1"/>
  <c r="J7328" i="1"/>
  <c r="I7328" i="1"/>
  <c r="A7375" i="1"/>
  <c r="B7351" i="1"/>
  <c r="C7351" i="1"/>
  <c r="L7343" i="1"/>
  <c r="J7343" i="1"/>
  <c r="I7343" i="1"/>
  <c r="K7343" i="1"/>
  <c r="H7348" i="1"/>
  <c r="H7345" i="1"/>
  <c r="H7333" i="1"/>
  <c r="J7344" i="1"/>
  <c r="K7344" i="1"/>
  <c r="L7344" i="1"/>
  <c r="I7344" i="1"/>
  <c r="A7383" i="1"/>
  <c r="B7359" i="1"/>
  <c r="C7359" i="1"/>
  <c r="A7395" i="1"/>
  <c r="B7371" i="1"/>
  <c r="C7371" i="1"/>
  <c r="H7328" i="1"/>
  <c r="A7373" i="1"/>
  <c r="B7349" i="1"/>
  <c r="C7349" i="1"/>
  <c r="A7390" i="1"/>
  <c r="B7366" i="1"/>
  <c r="C7366" i="1"/>
  <c r="J7340" i="1"/>
  <c r="I7340" i="1"/>
  <c r="K7340" i="1"/>
  <c r="L7340" i="1"/>
  <c r="A7386" i="1"/>
  <c r="B7362" i="1"/>
  <c r="C7362" i="1"/>
  <c r="H7343" i="1"/>
  <c r="A7377" i="1"/>
  <c r="B7353" i="1"/>
  <c r="C7353" i="1"/>
  <c r="J7337" i="1"/>
  <c r="K7337" i="1"/>
  <c r="I7337" i="1"/>
  <c r="L7337" i="1"/>
  <c r="A7389" i="1"/>
  <c r="B7365" i="1"/>
  <c r="C7365" i="1"/>
  <c r="A7374" i="1"/>
  <c r="B7350" i="1"/>
  <c r="C7350" i="1"/>
  <c r="H7344" i="1"/>
  <c r="A7387" i="1"/>
  <c r="B7363" i="1"/>
  <c r="C7363" i="1"/>
  <c r="A7378" i="1"/>
  <c r="B7354" i="1"/>
  <c r="C7354" i="1"/>
  <c r="H7340" i="1"/>
  <c r="A7396" i="1"/>
  <c r="B7372" i="1"/>
  <c r="C7372" i="1"/>
  <c r="H7337" i="1"/>
  <c r="A7393" i="1"/>
  <c r="B7369" i="1"/>
  <c r="C7369" i="1"/>
  <c r="A7381" i="1"/>
  <c r="B7357" i="1"/>
  <c r="C7357" i="1"/>
  <c r="A7376" i="1"/>
  <c r="B7352" i="1"/>
  <c r="C7352" i="1"/>
  <c r="J7334" i="1"/>
  <c r="I7334" i="1"/>
  <c r="K7334" i="1"/>
  <c r="L7334" i="1"/>
  <c r="J7346" i="1"/>
  <c r="I7346" i="1"/>
  <c r="K7346" i="1"/>
  <c r="L7346" i="1"/>
  <c r="L7336" i="1"/>
  <c r="K7336" i="1"/>
  <c r="I7336" i="1"/>
  <c r="J7336" i="1"/>
  <c r="A7392" i="1"/>
  <c r="B7368" i="1"/>
  <c r="C7368" i="1"/>
  <c r="L7331" i="1"/>
  <c r="J7331" i="1"/>
  <c r="I7331" i="1"/>
  <c r="K7331" i="1"/>
  <c r="A7388" i="1"/>
  <c r="B7364" i="1"/>
  <c r="C7364" i="1"/>
  <c r="A7385" i="1"/>
  <c r="B7361" i="1"/>
  <c r="C7361" i="1"/>
  <c r="J7332" i="1"/>
  <c r="I7332" i="1"/>
  <c r="L7332" i="1"/>
  <c r="K7332" i="1"/>
  <c r="H7334" i="1"/>
  <c r="H7346" i="1"/>
  <c r="H7336" i="1"/>
  <c r="H7331" i="1"/>
  <c r="L7327" i="1"/>
  <c r="J7327" i="1"/>
  <c r="K7327" i="1"/>
  <c r="I7327" i="1"/>
  <c r="H7332" i="1"/>
  <c r="I7335" i="1"/>
  <c r="J7335" i="1"/>
  <c r="L7335" i="1"/>
  <c r="K7335" i="1"/>
  <c r="I7347" i="1"/>
  <c r="K7347" i="1"/>
  <c r="J7347" i="1"/>
  <c r="L7347" i="1"/>
  <c r="L7342" i="1"/>
  <c r="K7342" i="1"/>
  <c r="J7342" i="1"/>
  <c r="H7327" i="1"/>
  <c r="J7338" i="1"/>
  <c r="I7338" i="1"/>
  <c r="L7338" i="1"/>
  <c r="K7338" i="1"/>
  <c r="J7329" i="1"/>
  <c r="I7329" i="1"/>
  <c r="K7329" i="1"/>
  <c r="L7329" i="1"/>
  <c r="L7341" i="1"/>
  <c r="I7341" i="1"/>
  <c r="J7341" i="1"/>
  <c r="K7341" i="1"/>
  <c r="J7326" i="1"/>
  <c r="K7326" i="1"/>
  <c r="L7326" i="1"/>
  <c r="I7326" i="1"/>
  <c r="A7382" i="1"/>
  <c r="B7358" i="1"/>
  <c r="C7358" i="1"/>
  <c r="A7394" i="1"/>
  <c r="B7370" i="1"/>
  <c r="C7370" i="1"/>
  <c r="A7384" i="1"/>
  <c r="B7360" i="1"/>
  <c r="C7360" i="1"/>
  <c r="H7335" i="1"/>
  <c r="L7339" i="1"/>
  <c r="J7339" i="1"/>
  <c r="K7339" i="1"/>
  <c r="I7339" i="1"/>
  <c r="H7347" i="1"/>
  <c r="J7330" i="1"/>
  <c r="I7330" i="1"/>
  <c r="L7330" i="1"/>
  <c r="K7330" i="1"/>
  <c r="A7408" i="1" l="1"/>
  <c r="B7384" i="1"/>
  <c r="C7384" i="1"/>
  <c r="J7370" i="1"/>
  <c r="I7370" i="1"/>
  <c r="L7370" i="1"/>
  <c r="K7370" i="1"/>
  <c r="A7406" i="1"/>
  <c r="B7382" i="1"/>
  <c r="C7382" i="1"/>
  <c r="I7361" i="1"/>
  <c r="L7361" i="1"/>
  <c r="J7361" i="1"/>
  <c r="K7361" i="1"/>
  <c r="K7364" i="1"/>
  <c r="J7364" i="1"/>
  <c r="I7364" i="1"/>
  <c r="L7364" i="1"/>
  <c r="H7368" i="1"/>
  <c r="H7352" i="1"/>
  <c r="K7354" i="1"/>
  <c r="I7354" i="1"/>
  <c r="J7354" i="1"/>
  <c r="L7354" i="1"/>
  <c r="A7411" i="1"/>
  <c r="B7387" i="1"/>
  <c r="C7387" i="1"/>
  <c r="H7350" i="1"/>
  <c r="A7401" i="1"/>
  <c r="B7377" i="1"/>
  <c r="C7377" i="1"/>
  <c r="A7410" i="1"/>
  <c r="B7386" i="1"/>
  <c r="C7386" i="1"/>
  <c r="H7359" i="1"/>
  <c r="J7351" i="1"/>
  <c r="L7351" i="1"/>
  <c r="I7351" i="1"/>
  <c r="K7351" i="1"/>
  <c r="A7404" i="1"/>
  <c r="B7380" i="1"/>
  <c r="C7380" i="1"/>
  <c r="H7355" i="1"/>
  <c r="H7361" i="1"/>
  <c r="H7364" i="1"/>
  <c r="A7417" i="1"/>
  <c r="B7393" i="1"/>
  <c r="C7393" i="1"/>
  <c r="H7354" i="1"/>
  <c r="A7414" i="1"/>
  <c r="B7390" i="1"/>
  <c r="C7390" i="1"/>
  <c r="H7351" i="1"/>
  <c r="A7400" i="1"/>
  <c r="B7376" i="1"/>
  <c r="C7376" i="1"/>
  <c r="J7357" i="1"/>
  <c r="K7357" i="1"/>
  <c r="I7357" i="1"/>
  <c r="L7357" i="1"/>
  <c r="A7398" i="1"/>
  <c r="B7374" i="1"/>
  <c r="C7374" i="1"/>
  <c r="A7407" i="1"/>
  <c r="B7383" i="1"/>
  <c r="C7383" i="1"/>
  <c r="A7403" i="1"/>
  <c r="B7379" i="1"/>
  <c r="C7379" i="1"/>
  <c r="H7370" i="1"/>
  <c r="A7409" i="1"/>
  <c r="B7385" i="1"/>
  <c r="C7385" i="1"/>
  <c r="A7412" i="1"/>
  <c r="B7388" i="1"/>
  <c r="C7388" i="1"/>
  <c r="I7365" i="1"/>
  <c r="L7365" i="1"/>
  <c r="K7365" i="1"/>
  <c r="J7365" i="1"/>
  <c r="L7371" i="1"/>
  <c r="I7371" i="1"/>
  <c r="K7371" i="1"/>
  <c r="J7371" i="1"/>
  <c r="A7399" i="1"/>
  <c r="B7375" i="1"/>
  <c r="C7375" i="1"/>
  <c r="I7367" i="1"/>
  <c r="K7367" i="1"/>
  <c r="L7367" i="1"/>
  <c r="J7367" i="1"/>
  <c r="J7372" i="1"/>
  <c r="K7372" i="1"/>
  <c r="I7372" i="1"/>
  <c r="L7372" i="1"/>
  <c r="A7402" i="1"/>
  <c r="B7378" i="1"/>
  <c r="C7378" i="1"/>
  <c r="J7360" i="1"/>
  <c r="I7360" i="1"/>
  <c r="K7360" i="1"/>
  <c r="L7360" i="1"/>
  <c r="H7372" i="1"/>
  <c r="H7365" i="1"/>
  <c r="I7349" i="1"/>
  <c r="J7349" i="1"/>
  <c r="K7349" i="1"/>
  <c r="L7349" i="1"/>
  <c r="H7371" i="1"/>
  <c r="H7367" i="1"/>
  <c r="A7416" i="1"/>
  <c r="B7392" i="1"/>
  <c r="C7392" i="1"/>
  <c r="A7418" i="1"/>
  <c r="B7394" i="1"/>
  <c r="C7394" i="1"/>
  <c r="H7357" i="1"/>
  <c r="H7360" i="1"/>
  <c r="L7358" i="1"/>
  <c r="K7358" i="1"/>
  <c r="I7358" i="1"/>
  <c r="J7358" i="1"/>
  <c r="A7405" i="1"/>
  <c r="B7381" i="1"/>
  <c r="C7381" i="1"/>
  <c r="K7363" i="1"/>
  <c r="I7363" i="1"/>
  <c r="J7363" i="1"/>
  <c r="L7363" i="1"/>
  <c r="L7353" i="1"/>
  <c r="I7353" i="1"/>
  <c r="J7353" i="1"/>
  <c r="K7353" i="1"/>
  <c r="I7362" i="1"/>
  <c r="J7362" i="1"/>
  <c r="K7362" i="1"/>
  <c r="L7362" i="1"/>
  <c r="H7349" i="1"/>
  <c r="K7356" i="1"/>
  <c r="I7356" i="1"/>
  <c r="L7356" i="1"/>
  <c r="J7356" i="1"/>
  <c r="H7358" i="1"/>
  <c r="L7369" i="1"/>
  <c r="J7369" i="1"/>
  <c r="K7369" i="1"/>
  <c r="I7369" i="1"/>
  <c r="A7420" i="1"/>
  <c r="B7396" i="1"/>
  <c r="C7396" i="1"/>
  <c r="H7363" i="1"/>
  <c r="A7413" i="1"/>
  <c r="B7389" i="1"/>
  <c r="C7389" i="1"/>
  <c r="H7353" i="1"/>
  <c r="H7362" i="1"/>
  <c r="K7366" i="1"/>
  <c r="L7366" i="1"/>
  <c r="I7366" i="1"/>
  <c r="J7366" i="1"/>
  <c r="A7419" i="1"/>
  <c r="B7395" i="1"/>
  <c r="C7395" i="1"/>
  <c r="H7356" i="1"/>
  <c r="A7415" i="1"/>
  <c r="B7391" i="1"/>
  <c r="C7391" i="1"/>
  <c r="J7368" i="1"/>
  <c r="L7368" i="1"/>
  <c r="I7368" i="1"/>
  <c r="K7368" i="1"/>
  <c r="L7352" i="1"/>
  <c r="K7352" i="1"/>
  <c r="I7352" i="1"/>
  <c r="J7352" i="1"/>
  <c r="H7369" i="1"/>
  <c r="J7350" i="1"/>
  <c r="K7350" i="1"/>
  <c r="L7350" i="1"/>
  <c r="I7350" i="1"/>
  <c r="H7366" i="1"/>
  <c r="A7397" i="1"/>
  <c r="B7373" i="1"/>
  <c r="C7373" i="1"/>
  <c r="L7359" i="1"/>
  <c r="I7359" i="1"/>
  <c r="K7359" i="1"/>
  <c r="J7359" i="1"/>
  <c r="J7355" i="1"/>
  <c r="K7355" i="1"/>
  <c r="L7355" i="1"/>
  <c r="I7355" i="1"/>
  <c r="H7396" i="1" l="1"/>
  <c r="A7439" i="1"/>
  <c r="B7415" i="1"/>
  <c r="C7415" i="1"/>
  <c r="L7389" i="1"/>
  <c r="J7389" i="1"/>
  <c r="I7389" i="1"/>
  <c r="K7389" i="1"/>
  <c r="H7389" i="1"/>
  <c r="A7444" i="1"/>
  <c r="B7420" i="1"/>
  <c r="C7420" i="1"/>
  <c r="L7381" i="1"/>
  <c r="J7381" i="1"/>
  <c r="I7381" i="1"/>
  <c r="K7381" i="1"/>
  <c r="L7388" i="1"/>
  <c r="I7388" i="1"/>
  <c r="J7388" i="1"/>
  <c r="K7388" i="1"/>
  <c r="A7424" i="1"/>
  <c r="B7400" i="1"/>
  <c r="C7400" i="1"/>
  <c r="H7390" i="1"/>
  <c r="H7380" i="1"/>
  <c r="A7434" i="1"/>
  <c r="B7410" i="1"/>
  <c r="C7410" i="1"/>
  <c r="J7387" i="1"/>
  <c r="L7387" i="1"/>
  <c r="K7387" i="1"/>
  <c r="K7384" i="1"/>
  <c r="I7384" i="1"/>
  <c r="L7384" i="1"/>
  <c r="J7384" i="1"/>
  <c r="H7388" i="1"/>
  <c r="K7379" i="1"/>
  <c r="I7379" i="1"/>
  <c r="L7379" i="1"/>
  <c r="I7393" i="1"/>
  <c r="K7393" i="1"/>
  <c r="J7393" i="1"/>
  <c r="L7393" i="1"/>
  <c r="K7377" i="1"/>
  <c r="J7377" i="1"/>
  <c r="I7377" i="1"/>
  <c r="L7377" i="1"/>
  <c r="H7387" i="1"/>
  <c r="H7384" i="1"/>
  <c r="L7395" i="1"/>
  <c r="K7395" i="1"/>
  <c r="J7395" i="1"/>
  <c r="I7395" i="1"/>
  <c r="A7437" i="1"/>
  <c r="B7413" i="1"/>
  <c r="C7413" i="1"/>
  <c r="I7392" i="1"/>
  <c r="J7392" i="1"/>
  <c r="L7392" i="1"/>
  <c r="K7392" i="1"/>
  <c r="H7379" i="1"/>
  <c r="A7438" i="1"/>
  <c r="B7414" i="1"/>
  <c r="C7414" i="1"/>
  <c r="H7393" i="1"/>
  <c r="A7428" i="1"/>
  <c r="B7404" i="1"/>
  <c r="C7404" i="1"/>
  <c r="H7377" i="1"/>
  <c r="A7421" i="1"/>
  <c r="B7397" i="1"/>
  <c r="C7397" i="1"/>
  <c r="H7381" i="1"/>
  <c r="H7395" i="1"/>
  <c r="A7429" i="1"/>
  <c r="B7405" i="1"/>
  <c r="C7405" i="1"/>
  <c r="H7392" i="1"/>
  <c r="L7375" i="1"/>
  <c r="J7375" i="1"/>
  <c r="I7375" i="1"/>
  <c r="K7375" i="1"/>
  <c r="A7436" i="1"/>
  <c r="B7412" i="1"/>
  <c r="C7412" i="1"/>
  <c r="L7383" i="1"/>
  <c r="I7383" i="1"/>
  <c r="J7383" i="1"/>
  <c r="K7383" i="1"/>
  <c r="J7374" i="1"/>
  <c r="L7374" i="1"/>
  <c r="K7374" i="1"/>
  <c r="A7435" i="1"/>
  <c r="B7411" i="1"/>
  <c r="C7411" i="1"/>
  <c r="A7432" i="1"/>
  <c r="B7408" i="1"/>
  <c r="C7408" i="1"/>
  <c r="J7391" i="1"/>
  <c r="L7391" i="1"/>
  <c r="K7391" i="1"/>
  <c r="I7391" i="1"/>
  <c r="L7394" i="1"/>
  <c r="I7394" i="1"/>
  <c r="J7394" i="1"/>
  <c r="K7394" i="1"/>
  <c r="J7378" i="1"/>
  <c r="L7378" i="1"/>
  <c r="I7378" i="1"/>
  <c r="K7378" i="1"/>
  <c r="H7375" i="1"/>
  <c r="L7385" i="1"/>
  <c r="J7385" i="1"/>
  <c r="K7385" i="1"/>
  <c r="I7385" i="1"/>
  <c r="A7427" i="1"/>
  <c r="B7403" i="1"/>
  <c r="C7403" i="1"/>
  <c r="H7383" i="1"/>
  <c r="H7374" i="1"/>
  <c r="A7441" i="1"/>
  <c r="B7417" i="1"/>
  <c r="C7417" i="1"/>
  <c r="A7425" i="1"/>
  <c r="B7401" i="1"/>
  <c r="C7401" i="1"/>
  <c r="J7382" i="1"/>
  <c r="K7382" i="1"/>
  <c r="L7382" i="1"/>
  <c r="H7391" i="1"/>
  <c r="A7443" i="1"/>
  <c r="B7419" i="1"/>
  <c r="C7419" i="1"/>
  <c r="K7396" i="1"/>
  <c r="I7396" i="1"/>
  <c r="L7396" i="1"/>
  <c r="H7394" i="1"/>
  <c r="A7440" i="1"/>
  <c r="B7416" i="1"/>
  <c r="C7416" i="1"/>
  <c r="H7378" i="1"/>
  <c r="H7385" i="1"/>
  <c r="L7376" i="1"/>
  <c r="I7376" i="1"/>
  <c r="J7376" i="1"/>
  <c r="K7376" i="1"/>
  <c r="K7386" i="1"/>
  <c r="I7386" i="1"/>
  <c r="J7386" i="1"/>
  <c r="L7386" i="1"/>
  <c r="H7382" i="1"/>
  <c r="L7373" i="1"/>
  <c r="I7373" i="1"/>
  <c r="K7373" i="1"/>
  <c r="J7373" i="1"/>
  <c r="A7423" i="1"/>
  <c r="B7399" i="1"/>
  <c r="C7399" i="1"/>
  <c r="A7431" i="1"/>
  <c r="B7407" i="1"/>
  <c r="C7407" i="1"/>
  <c r="A7422" i="1"/>
  <c r="B7398" i="1"/>
  <c r="C7398" i="1"/>
  <c r="H7376" i="1"/>
  <c r="H7386" i="1"/>
  <c r="H7373" i="1"/>
  <c r="A7442" i="1"/>
  <c r="B7418" i="1"/>
  <c r="C7418" i="1"/>
  <c r="A7426" i="1"/>
  <c r="B7402" i="1"/>
  <c r="C7402" i="1"/>
  <c r="A7433" i="1"/>
  <c r="B7409" i="1"/>
  <c r="C7409" i="1"/>
  <c r="I7390" i="1"/>
  <c r="K7390" i="1"/>
  <c r="J7390" i="1"/>
  <c r="L7390" i="1"/>
  <c r="I7380" i="1"/>
  <c r="L7380" i="1"/>
  <c r="K7380" i="1"/>
  <c r="J7380" i="1"/>
  <c r="A7430" i="1"/>
  <c r="B7406" i="1"/>
  <c r="C7406" i="1"/>
  <c r="H7406" i="1" l="1"/>
  <c r="H7416" i="1"/>
  <c r="K7419" i="1"/>
  <c r="I7419" i="1"/>
  <c r="J7419" i="1"/>
  <c r="L7419" i="1"/>
  <c r="H7401" i="1"/>
  <c r="A7465" i="1"/>
  <c r="B7441" i="1"/>
  <c r="C7441" i="1"/>
  <c r="J7403" i="1"/>
  <c r="K7403" i="1"/>
  <c r="L7403" i="1"/>
  <c r="I7403" i="1"/>
  <c r="I7412" i="1"/>
  <c r="J7412" i="1"/>
  <c r="L7412" i="1"/>
  <c r="K7412" i="1"/>
  <c r="H7405" i="1"/>
  <c r="L7397" i="1"/>
  <c r="K7397" i="1"/>
  <c r="I7397" i="1"/>
  <c r="J7397" i="1"/>
  <c r="L7413" i="1"/>
  <c r="I7413" i="1"/>
  <c r="J7413" i="1"/>
  <c r="K7413" i="1"/>
  <c r="A7457" i="1"/>
  <c r="B7433" i="1"/>
  <c r="C7433" i="1"/>
  <c r="L7402" i="1"/>
  <c r="I7402" i="1"/>
  <c r="K7402" i="1"/>
  <c r="J7402" i="1"/>
  <c r="H7418" i="1"/>
  <c r="L7398" i="1"/>
  <c r="K7398" i="1"/>
  <c r="I7398" i="1"/>
  <c r="J7398" i="1"/>
  <c r="H7402" i="1"/>
  <c r="H7398" i="1"/>
  <c r="H7419" i="1"/>
  <c r="H7403" i="1"/>
  <c r="H7412" i="1"/>
  <c r="H7397" i="1"/>
  <c r="I7414" i="1"/>
  <c r="J7414" i="1"/>
  <c r="K7414" i="1"/>
  <c r="L7414" i="1"/>
  <c r="H7413" i="1"/>
  <c r="A7464" i="1"/>
  <c r="B7440" i="1"/>
  <c r="C7440" i="1"/>
  <c r="J7411" i="1"/>
  <c r="I7411" i="1"/>
  <c r="K7411" i="1"/>
  <c r="L7411" i="1"/>
  <c r="A7453" i="1"/>
  <c r="B7429" i="1"/>
  <c r="C7429" i="1"/>
  <c r="H7414" i="1"/>
  <c r="L7409" i="1"/>
  <c r="I7409" i="1"/>
  <c r="J7409" i="1"/>
  <c r="K7409" i="1"/>
  <c r="A7450" i="1"/>
  <c r="B7426" i="1"/>
  <c r="C7426" i="1"/>
  <c r="A7446" i="1"/>
  <c r="B7422" i="1"/>
  <c r="C7422" i="1"/>
  <c r="L7399" i="1"/>
  <c r="I7399" i="1"/>
  <c r="K7399" i="1"/>
  <c r="J7399" i="1"/>
  <c r="A7467" i="1"/>
  <c r="B7443" i="1"/>
  <c r="C7443" i="1"/>
  <c r="A7451" i="1"/>
  <c r="B7427" i="1"/>
  <c r="C7427" i="1"/>
  <c r="H7411" i="1"/>
  <c r="A7460" i="1"/>
  <c r="B7436" i="1"/>
  <c r="C7436" i="1"/>
  <c r="A7445" i="1"/>
  <c r="B7421" i="1"/>
  <c r="C7421" i="1"/>
  <c r="L7404" i="1"/>
  <c r="I7404" i="1"/>
  <c r="K7404" i="1"/>
  <c r="J7404" i="1"/>
  <c r="A7461" i="1"/>
  <c r="B7437" i="1"/>
  <c r="C7437" i="1"/>
  <c r="J7410" i="1"/>
  <c r="K7410" i="1"/>
  <c r="L7410" i="1"/>
  <c r="I7410" i="1"/>
  <c r="J7420" i="1"/>
  <c r="I7420" i="1"/>
  <c r="K7420" i="1"/>
  <c r="L7420" i="1"/>
  <c r="A7466" i="1"/>
  <c r="B7442" i="1"/>
  <c r="C7442" i="1"/>
  <c r="A7449" i="1"/>
  <c r="B7425" i="1"/>
  <c r="C7425" i="1"/>
  <c r="H7409" i="1"/>
  <c r="I7407" i="1"/>
  <c r="J7407" i="1"/>
  <c r="K7407" i="1"/>
  <c r="L7407" i="1"/>
  <c r="H7399" i="1"/>
  <c r="L7408" i="1"/>
  <c r="K7408" i="1"/>
  <c r="J7408" i="1"/>
  <c r="I7408" i="1"/>
  <c r="H7404" i="1"/>
  <c r="A7462" i="1"/>
  <c r="B7438" i="1"/>
  <c r="C7438" i="1"/>
  <c r="H7410" i="1"/>
  <c r="J7400" i="1"/>
  <c r="L7400" i="1"/>
  <c r="K7400" i="1"/>
  <c r="I7400" i="1"/>
  <c r="H7420" i="1"/>
  <c r="L7415" i="1"/>
  <c r="I7415" i="1"/>
  <c r="K7415" i="1"/>
  <c r="J7415" i="1"/>
  <c r="A7447" i="1"/>
  <c r="B7423" i="1"/>
  <c r="C7423" i="1"/>
  <c r="L7406" i="1"/>
  <c r="J7406" i="1"/>
  <c r="K7406" i="1"/>
  <c r="I7406" i="1"/>
  <c r="A7454" i="1"/>
  <c r="B7430" i="1"/>
  <c r="C7430" i="1"/>
  <c r="H7407" i="1"/>
  <c r="I7417" i="1"/>
  <c r="K7417" i="1"/>
  <c r="L7417" i="1"/>
  <c r="J7417" i="1"/>
  <c r="H7408" i="1"/>
  <c r="A7459" i="1"/>
  <c r="B7435" i="1"/>
  <c r="C7435" i="1"/>
  <c r="H7400" i="1"/>
  <c r="H7415" i="1"/>
  <c r="H7417" i="1"/>
  <c r="A7452" i="1"/>
  <c r="B7428" i="1"/>
  <c r="C7428" i="1"/>
  <c r="A7458" i="1"/>
  <c r="B7434" i="1"/>
  <c r="C7434" i="1"/>
  <c r="A7468" i="1"/>
  <c r="B7444" i="1"/>
  <c r="C7444" i="1"/>
  <c r="I7418" i="1"/>
  <c r="J7418" i="1"/>
  <c r="K7418" i="1"/>
  <c r="L7418" i="1"/>
  <c r="A7455" i="1"/>
  <c r="B7431" i="1"/>
  <c r="C7431" i="1"/>
  <c r="I7416" i="1"/>
  <c r="L7416" i="1"/>
  <c r="K7416" i="1"/>
  <c r="J7416" i="1"/>
  <c r="I7401" i="1"/>
  <c r="J7401" i="1"/>
  <c r="K7401" i="1"/>
  <c r="L7401" i="1"/>
  <c r="A7456" i="1"/>
  <c r="B7432" i="1"/>
  <c r="C7432" i="1"/>
  <c r="K7405" i="1"/>
  <c r="I7405" i="1"/>
  <c r="J7405" i="1"/>
  <c r="L7405" i="1"/>
  <c r="A7448" i="1"/>
  <c r="B7424" i="1"/>
  <c r="C7424" i="1"/>
  <c r="A7463" i="1"/>
  <c r="B7439" i="1"/>
  <c r="C7439" i="1"/>
  <c r="H7434" i="1" l="1"/>
  <c r="H7431" i="1"/>
  <c r="K7438" i="1"/>
  <c r="L7438" i="1"/>
  <c r="J7438" i="1"/>
  <c r="A7485" i="1"/>
  <c r="B7461" i="1"/>
  <c r="C7461" i="1"/>
  <c r="A7469" i="1"/>
  <c r="B7445" i="1"/>
  <c r="C7445" i="1"/>
  <c r="K7443" i="1"/>
  <c r="L7443" i="1"/>
  <c r="I7443" i="1"/>
  <c r="J7443" i="1"/>
  <c r="K7426" i="1"/>
  <c r="I7426" i="1"/>
  <c r="J7426" i="1"/>
  <c r="L7426" i="1"/>
  <c r="L7433" i="1"/>
  <c r="K7433" i="1"/>
  <c r="I7433" i="1"/>
  <c r="J7433" i="1"/>
  <c r="L7434" i="1"/>
  <c r="I7434" i="1"/>
  <c r="J7434" i="1"/>
  <c r="K7434" i="1"/>
  <c r="I7435" i="1"/>
  <c r="L7435" i="1"/>
  <c r="K7435" i="1"/>
  <c r="J7435" i="1"/>
  <c r="H7444" i="1"/>
  <c r="A7482" i="1"/>
  <c r="B7458" i="1"/>
  <c r="C7458" i="1"/>
  <c r="H7428" i="1"/>
  <c r="A7473" i="1"/>
  <c r="B7449" i="1"/>
  <c r="C7449" i="1"/>
  <c r="H7443" i="1"/>
  <c r="H7426" i="1"/>
  <c r="A7488" i="1"/>
  <c r="B7464" i="1"/>
  <c r="C7464" i="1"/>
  <c r="H7433" i="1"/>
  <c r="H7430" i="1"/>
  <c r="H7435" i="1"/>
  <c r="H7438" i="1"/>
  <c r="J7439" i="1"/>
  <c r="L7439" i="1"/>
  <c r="K7439" i="1"/>
  <c r="I7439" i="1"/>
  <c r="I7424" i="1"/>
  <c r="L7424" i="1"/>
  <c r="J7424" i="1"/>
  <c r="K7424" i="1"/>
  <c r="A7479" i="1"/>
  <c r="B7455" i="1"/>
  <c r="C7455" i="1"/>
  <c r="A7478" i="1"/>
  <c r="B7454" i="1"/>
  <c r="C7454" i="1"/>
  <c r="J7436" i="1"/>
  <c r="K7436" i="1"/>
  <c r="I7436" i="1"/>
  <c r="L7436" i="1"/>
  <c r="I7427" i="1"/>
  <c r="K7427" i="1"/>
  <c r="L7427" i="1"/>
  <c r="J7427" i="1"/>
  <c r="A7480" i="1"/>
  <c r="B7456" i="1"/>
  <c r="C7456" i="1"/>
  <c r="K7444" i="1"/>
  <c r="J7444" i="1"/>
  <c r="L7444" i="1"/>
  <c r="I7444" i="1"/>
  <c r="J7428" i="1"/>
  <c r="L7428" i="1"/>
  <c r="I7428" i="1"/>
  <c r="K7428" i="1"/>
  <c r="H7439" i="1"/>
  <c r="H7424" i="1"/>
  <c r="A7492" i="1"/>
  <c r="B7468" i="1"/>
  <c r="C7468" i="1"/>
  <c r="A7476" i="1"/>
  <c r="B7452" i="1"/>
  <c r="C7452" i="1"/>
  <c r="A7483" i="1"/>
  <c r="B7459" i="1"/>
  <c r="C7459" i="1"/>
  <c r="A7486" i="1"/>
  <c r="B7462" i="1"/>
  <c r="C7462" i="1"/>
  <c r="L7442" i="1"/>
  <c r="K7442" i="1"/>
  <c r="J7442" i="1"/>
  <c r="I7442" i="1"/>
  <c r="H7436" i="1"/>
  <c r="H7427" i="1"/>
  <c r="A7491" i="1"/>
  <c r="B7467" i="1"/>
  <c r="C7467" i="1"/>
  <c r="K7422" i="1"/>
  <c r="I7422" i="1"/>
  <c r="J7422" i="1"/>
  <c r="L7422" i="1"/>
  <c r="A7474" i="1"/>
  <c r="B7450" i="1"/>
  <c r="C7450" i="1"/>
  <c r="L7429" i="1"/>
  <c r="J7429" i="1"/>
  <c r="I7429" i="1"/>
  <c r="K7429" i="1"/>
  <c r="A7481" i="1"/>
  <c r="B7457" i="1"/>
  <c r="C7457" i="1"/>
  <c r="K7423" i="1"/>
  <c r="J7423" i="1"/>
  <c r="I7423" i="1"/>
  <c r="L7423" i="1"/>
  <c r="H7442" i="1"/>
  <c r="H7422" i="1"/>
  <c r="H7429" i="1"/>
  <c r="I7441" i="1"/>
  <c r="K7441" i="1"/>
  <c r="L7441" i="1"/>
  <c r="J7441" i="1"/>
  <c r="A7487" i="1"/>
  <c r="B7463" i="1"/>
  <c r="C7463" i="1"/>
  <c r="A7472" i="1"/>
  <c r="B7448" i="1"/>
  <c r="C7448" i="1"/>
  <c r="K7432" i="1"/>
  <c r="J7432" i="1"/>
  <c r="L7432" i="1"/>
  <c r="H7423" i="1"/>
  <c r="L7437" i="1"/>
  <c r="K7437" i="1"/>
  <c r="J7437" i="1"/>
  <c r="I7437" i="1"/>
  <c r="L7421" i="1"/>
  <c r="K7421" i="1"/>
  <c r="J7421" i="1"/>
  <c r="I7421" i="1"/>
  <c r="A7484" i="1"/>
  <c r="B7460" i="1"/>
  <c r="C7460" i="1"/>
  <c r="A7475" i="1"/>
  <c r="B7451" i="1"/>
  <c r="C7451" i="1"/>
  <c r="H7441" i="1"/>
  <c r="J7425" i="1"/>
  <c r="I7425" i="1"/>
  <c r="K7425" i="1"/>
  <c r="L7425" i="1"/>
  <c r="A7490" i="1"/>
  <c r="B7466" i="1"/>
  <c r="C7466" i="1"/>
  <c r="H7437" i="1"/>
  <c r="H7421" i="1"/>
  <c r="A7470" i="1"/>
  <c r="B7446" i="1"/>
  <c r="C7446" i="1"/>
  <c r="A7477" i="1"/>
  <c r="B7453" i="1"/>
  <c r="C7453" i="1"/>
  <c r="J7440" i="1"/>
  <c r="I7440" i="1"/>
  <c r="L7440" i="1"/>
  <c r="K7440" i="1"/>
  <c r="H7432" i="1"/>
  <c r="I7431" i="1"/>
  <c r="J7431" i="1"/>
  <c r="L7431" i="1"/>
  <c r="K7431" i="1"/>
  <c r="J7430" i="1"/>
  <c r="L7430" i="1"/>
  <c r="K7430" i="1"/>
  <c r="I7430" i="1"/>
  <c r="A7471" i="1"/>
  <c r="B7447" i="1"/>
  <c r="C7447" i="1"/>
  <c r="H7425" i="1"/>
  <c r="H7440" i="1"/>
  <c r="A7489" i="1"/>
  <c r="B7465" i="1"/>
  <c r="C7465" i="1"/>
  <c r="H7451" i="1" l="1"/>
  <c r="A7511" i="1"/>
  <c r="B7487" i="1"/>
  <c r="C7487" i="1"/>
  <c r="I7446" i="1"/>
  <c r="K7446" i="1"/>
  <c r="L7446" i="1"/>
  <c r="J7448" i="1"/>
  <c r="K7448" i="1"/>
  <c r="L7448" i="1"/>
  <c r="I7448" i="1"/>
  <c r="L7459" i="1"/>
  <c r="I7459" i="1"/>
  <c r="J7459" i="1"/>
  <c r="K7459" i="1"/>
  <c r="A7500" i="1"/>
  <c r="B7476" i="1"/>
  <c r="C7476" i="1"/>
  <c r="A7504" i="1"/>
  <c r="B7480" i="1"/>
  <c r="C7480" i="1"/>
  <c r="A7502" i="1"/>
  <c r="B7478" i="1"/>
  <c r="C7478" i="1"/>
  <c r="A7493" i="1"/>
  <c r="B7469" i="1"/>
  <c r="C7469" i="1"/>
  <c r="J7450" i="1"/>
  <c r="L7450" i="1"/>
  <c r="I7450" i="1"/>
  <c r="K7450" i="1"/>
  <c r="I7467" i="1"/>
  <c r="L7467" i="1"/>
  <c r="K7467" i="1"/>
  <c r="J7467" i="1"/>
  <c r="I7462" i="1"/>
  <c r="K7462" i="1"/>
  <c r="J7462" i="1"/>
  <c r="L7462" i="1"/>
  <c r="H7459" i="1"/>
  <c r="L7468" i="1"/>
  <c r="I7468" i="1"/>
  <c r="K7468" i="1"/>
  <c r="J7468" i="1"/>
  <c r="J7461" i="1"/>
  <c r="I7461" i="1"/>
  <c r="K7461" i="1"/>
  <c r="L7461" i="1"/>
  <c r="H7446" i="1"/>
  <c r="L7460" i="1"/>
  <c r="K7460" i="1"/>
  <c r="I7460" i="1"/>
  <c r="J7460" i="1"/>
  <c r="L7457" i="1"/>
  <c r="K7457" i="1"/>
  <c r="I7457" i="1"/>
  <c r="J7457" i="1"/>
  <c r="H7450" i="1"/>
  <c r="H7467" i="1"/>
  <c r="H7462" i="1"/>
  <c r="H7468" i="1"/>
  <c r="J7458" i="1"/>
  <c r="I7458" i="1"/>
  <c r="L7458" i="1"/>
  <c r="K7458" i="1"/>
  <c r="H7461" i="1"/>
  <c r="A7513" i="1"/>
  <c r="B7489" i="1"/>
  <c r="C7489" i="1"/>
  <c r="H7453" i="1"/>
  <c r="A7494" i="1"/>
  <c r="B7470" i="1"/>
  <c r="C7470" i="1"/>
  <c r="I7466" i="1"/>
  <c r="L7466" i="1"/>
  <c r="J7466" i="1"/>
  <c r="K7466" i="1"/>
  <c r="H7460" i="1"/>
  <c r="A7496" i="1"/>
  <c r="B7472" i="1"/>
  <c r="C7472" i="1"/>
  <c r="H7457" i="1"/>
  <c r="A7507" i="1"/>
  <c r="B7483" i="1"/>
  <c r="C7483" i="1"/>
  <c r="I7455" i="1"/>
  <c r="K7455" i="1"/>
  <c r="L7455" i="1"/>
  <c r="J7455" i="1"/>
  <c r="K7464" i="1"/>
  <c r="I7464" i="1"/>
  <c r="J7464" i="1"/>
  <c r="L7464" i="1"/>
  <c r="L7449" i="1"/>
  <c r="J7449" i="1"/>
  <c r="I7449" i="1"/>
  <c r="K7449" i="1"/>
  <c r="H7458" i="1"/>
  <c r="H7465" i="1"/>
  <c r="J7447" i="1"/>
  <c r="I7447" i="1"/>
  <c r="K7447" i="1"/>
  <c r="L7447" i="1"/>
  <c r="H7448" i="1"/>
  <c r="H7447" i="1"/>
  <c r="L7453" i="1"/>
  <c r="K7453" i="1"/>
  <c r="I7453" i="1"/>
  <c r="J7453" i="1"/>
  <c r="A7495" i="1"/>
  <c r="B7471" i="1"/>
  <c r="C7471" i="1"/>
  <c r="A7498" i="1"/>
  <c r="B7474" i="1"/>
  <c r="C7474" i="1"/>
  <c r="A7515" i="1"/>
  <c r="B7491" i="1"/>
  <c r="C7491" i="1"/>
  <c r="A7510" i="1"/>
  <c r="B7486" i="1"/>
  <c r="C7486" i="1"/>
  <c r="A7516" i="1"/>
  <c r="B7492" i="1"/>
  <c r="C7492" i="1"/>
  <c r="H7455" i="1"/>
  <c r="H7464" i="1"/>
  <c r="H7449" i="1"/>
  <c r="A7509" i="1"/>
  <c r="B7485" i="1"/>
  <c r="C7485" i="1"/>
  <c r="K7465" i="1"/>
  <c r="L7465" i="1"/>
  <c r="J7465" i="1"/>
  <c r="I7465" i="1"/>
  <c r="A7499" i="1"/>
  <c r="B7475" i="1"/>
  <c r="C7475" i="1"/>
  <c r="H7466" i="1"/>
  <c r="J7463" i="1"/>
  <c r="I7463" i="1"/>
  <c r="K7463" i="1"/>
  <c r="L7463" i="1"/>
  <c r="A7501" i="1"/>
  <c r="B7477" i="1"/>
  <c r="C7477" i="1"/>
  <c r="A7508" i="1"/>
  <c r="B7484" i="1"/>
  <c r="C7484" i="1"/>
  <c r="H7463" i="1"/>
  <c r="A7505" i="1"/>
  <c r="B7481" i="1"/>
  <c r="C7481" i="1"/>
  <c r="J7452" i="1"/>
  <c r="L7452" i="1"/>
  <c r="I7452" i="1"/>
  <c r="K7452" i="1"/>
  <c r="J7456" i="1"/>
  <c r="K7456" i="1"/>
  <c r="L7456" i="1"/>
  <c r="I7456" i="1"/>
  <c r="J7454" i="1"/>
  <c r="K7454" i="1"/>
  <c r="I7454" i="1"/>
  <c r="L7454" i="1"/>
  <c r="A7506" i="1"/>
  <c r="B7482" i="1"/>
  <c r="C7482" i="1"/>
  <c r="L7445" i="1"/>
  <c r="K7445" i="1"/>
  <c r="I7445" i="1"/>
  <c r="J7445" i="1"/>
  <c r="A7514" i="1"/>
  <c r="B7490" i="1"/>
  <c r="C7490" i="1"/>
  <c r="I7451" i="1"/>
  <c r="L7451" i="1"/>
  <c r="J7451" i="1"/>
  <c r="K7451" i="1"/>
  <c r="H7452" i="1"/>
  <c r="H7456" i="1"/>
  <c r="H7454" i="1"/>
  <c r="A7503" i="1"/>
  <c r="B7479" i="1"/>
  <c r="C7479" i="1"/>
  <c r="A7512" i="1"/>
  <c r="B7488" i="1"/>
  <c r="C7488" i="1"/>
  <c r="A7497" i="1"/>
  <c r="B7473" i="1"/>
  <c r="C7473" i="1"/>
  <c r="H7445" i="1"/>
  <c r="H7473" i="1" l="1"/>
  <c r="A7521" i="1"/>
  <c r="B7497" i="1"/>
  <c r="C7497" i="1"/>
  <c r="L7488" i="1"/>
  <c r="J7488" i="1"/>
  <c r="K7488" i="1"/>
  <c r="I7488" i="1"/>
  <c r="K7490" i="1"/>
  <c r="L7490" i="1"/>
  <c r="J7490" i="1"/>
  <c r="I7490" i="1"/>
  <c r="A7530" i="1"/>
  <c r="B7506" i="1"/>
  <c r="C7506" i="1"/>
  <c r="K7484" i="1"/>
  <c r="I7484" i="1"/>
  <c r="L7484" i="1"/>
  <c r="H7491" i="1"/>
  <c r="H7471" i="1"/>
  <c r="H7483" i="1"/>
  <c r="H7472" i="1"/>
  <c r="A7537" i="1"/>
  <c r="B7513" i="1"/>
  <c r="C7513" i="1"/>
  <c r="H7476" i="1"/>
  <c r="I7473" i="1"/>
  <c r="K7473" i="1"/>
  <c r="L7473" i="1"/>
  <c r="J7473" i="1"/>
  <c r="J7482" i="1"/>
  <c r="I7482" i="1"/>
  <c r="L7482" i="1"/>
  <c r="K7482" i="1"/>
  <c r="H7488" i="1"/>
  <c r="A7527" i="1"/>
  <c r="B7503" i="1"/>
  <c r="C7503" i="1"/>
  <c r="H7490" i="1"/>
  <c r="A7529" i="1"/>
  <c r="B7505" i="1"/>
  <c r="C7505" i="1"/>
  <c r="H7484" i="1"/>
  <c r="A7525" i="1"/>
  <c r="B7501" i="1"/>
  <c r="C7501" i="1"/>
  <c r="I7475" i="1"/>
  <c r="K7475" i="1"/>
  <c r="J7475" i="1"/>
  <c r="L7475" i="1"/>
  <c r="A7540" i="1"/>
  <c r="B7516" i="1"/>
  <c r="C7516" i="1"/>
  <c r="I7469" i="1"/>
  <c r="K7469" i="1"/>
  <c r="J7469" i="1"/>
  <c r="L7469" i="1"/>
  <c r="K7480" i="1"/>
  <c r="I7480" i="1"/>
  <c r="J7480" i="1"/>
  <c r="L7480" i="1"/>
  <c r="A7519" i="1"/>
  <c r="B7495" i="1"/>
  <c r="C7495" i="1"/>
  <c r="A7531" i="1"/>
  <c r="B7507" i="1"/>
  <c r="C7507" i="1"/>
  <c r="A7520" i="1"/>
  <c r="B7496" i="1"/>
  <c r="C7496" i="1"/>
  <c r="H7469" i="1"/>
  <c r="H7480" i="1"/>
  <c r="A7524" i="1"/>
  <c r="B7500" i="1"/>
  <c r="C7500" i="1"/>
  <c r="A7536" i="1"/>
  <c r="B7512" i="1"/>
  <c r="C7512" i="1"/>
  <c r="A7538" i="1"/>
  <c r="B7514" i="1"/>
  <c r="C7514" i="1"/>
  <c r="H7486" i="1"/>
  <c r="L7474" i="1"/>
  <c r="J7474" i="1"/>
  <c r="I7474" i="1"/>
  <c r="K7474" i="1"/>
  <c r="H7474" i="1"/>
  <c r="L7470" i="1"/>
  <c r="K7470" i="1"/>
  <c r="J7470" i="1"/>
  <c r="A7517" i="1"/>
  <c r="B7493" i="1"/>
  <c r="C7493" i="1"/>
  <c r="K7478" i="1"/>
  <c r="L7478" i="1"/>
  <c r="J7478" i="1"/>
  <c r="A7528" i="1"/>
  <c r="B7504" i="1"/>
  <c r="C7504" i="1"/>
  <c r="J7487" i="1"/>
  <c r="L7487" i="1"/>
  <c r="K7487" i="1"/>
  <c r="I7487" i="1"/>
  <c r="A7532" i="1"/>
  <c r="B7508" i="1"/>
  <c r="C7508" i="1"/>
  <c r="J7485" i="1"/>
  <c r="K7485" i="1"/>
  <c r="L7485" i="1"/>
  <c r="I7485" i="1"/>
  <c r="A7523" i="1"/>
  <c r="B7499" i="1"/>
  <c r="C7499" i="1"/>
  <c r="H7485" i="1"/>
  <c r="A7534" i="1"/>
  <c r="B7510" i="1"/>
  <c r="C7510" i="1"/>
  <c r="H7470" i="1"/>
  <c r="L7489" i="1"/>
  <c r="I7489" i="1"/>
  <c r="K7489" i="1"/>
  <c r="J7489" i="1"/>
  <c r="H7478" i="1"/>
  <c r="H7487" i="1"/>
  <c r="H7475" i="1"/>
  <c r="L7486" i="1"/>
  <c r="J7486" i="1"/>
  <c r="K7486" i="1"/>
  <c r="A7539" i="1"/>
  <c r="B7515" i="1"/>
  <c r="C7515" i="1"/>
  <c r="H7482" i="1"/>
  <c r="K7481" i="1"/>
  <c r="I7481" i="1"/>
  <c r="L7481" i="1"/>
  <c r="J7481" i="1"/>
  <c r="J7477" i="1"/>
  <c r="L7477" i="1"/>
  <c r="K7477" i="1"/>
  <c r="I7477" i="1"/>
  <c r="A7533" i="1"/>
  <c r="B7509" i="1"/>
  <c r="C7509" i="1"/>
  <c r="K7492" i="1"/>
  <c r="L7492" i="1"/>
  <c r="J7492" i="1"/>
  <c r="I7492" i="1"/>
  <c r="A7522" i="1"/>
  <c r="B7498" i="1"/>
  <c r="C7498" i="1"/>
  <c r="J7479" i="1"/>
  <c r="L7479" i="1"/>
  <c r="K7479" i="1"/>
  <c r="I7479" i="1"/>
  <c r="H7489" i="1"/>
  <c r="H7479" i="1"/>
  <c r="H7481" i="1"/>
  <c r="H7477" i="1"/>
  <c r="H7492" i="1"/>
  <c r="I7491" i="1"/>
  <c r="L7491" i="1"/>
  <c r="K7491" i="1"/>
  <c r="I7471" i="1"/>
  <c r="K7471" i="1"/>
  <c r="J7471" i="1"/>
  <c r="L7471" i="1"/>
  <c r="I7483" i="1"/>
  <c r="K7483" i="1"/>
  <c r="L7483" i="1"/>
  <c r="J7483" i="1"/>
  <c r="J7472" i="1"/>
  <c r="K7472" i="1"/>
  <c r="I7472" i="1"/>
  <c r="L7472" i="1"/>
  <c r="A7518" i="1"/>
  <c r="B7494" i="1"/>
  <c r="C7494" i="1"/>
  <c r="A7526" i="1"/>
  <c r="B7502" i="1"/>
  <c r="C7502" i="1"/>
  <c r="J7476" i="1"/>
  <c r="K7476" i="1"/>
  <c r="L7476" i="1"/>
  <c r="A7535" i="1"/>
  <c r="B7511" i="1"/>
  <c r="C7511" i="1"/>
  <c r="H7504" i="1" l="1"/>
  <c r="A7551" i="1"/>
  <c r="B7527" i="1"/>
  <c r="C7527" i="1"/>
  <c r="K7497" i="1"/>
  <c r="L7497" i="1"/>
  <c r="I7497" i="1"/>
  <c r="J7497" i="1"/>
  <c r="A7541" i="1"/>
  <c r="B7517" i="1"/>
  <c r="C7517" i="1"/>
  <c r="A7562" i="1"/>
  <c r="B7538" i="1"/>
  <c r="C7538" i="1"/>
  <c r="A7544" i="1"/>
  <c r="B7520" i="1"/>
  <c r="C7520" i="1"/>
  <c r="A7549" i="1"/>
  <c r="B7525" i="1"/>
  <c r="C7525" i="1"/>
  <c r="I7506" i="1"/>
  <c r="J7506" i="1"/>
  <c r="K7506" i="1"/>
  <c r="L7506" i="1"/>
  <c r="H7497" i="1"/>
  <c r="H7494" i="1"/>
  <c r="J7515" i="1"/>
  <c r="L7515" i="1"/>
  <c r="I7515" i="1"/>
  <c r="K7515" i="1"/>
  <c r="L7499" i="1"/>
  <c r="I7499" i="1"/>
  <c r="J7499" i="1"/>
  <c r="K7499" i="1"/>
  <c r="A7552" i="1"/>
  <c r="B7528" i="1"/>
  <c r="C7528" i="1"/>
  <c r="J7507" i="1"/>
  <c r="I7507" i="1"/>
  <c r="L7507" i="1"/>
  <c r="K7507" i="1"/>
  <c r="I7495" i="1"/>
  <c r="L7495" i="1"/>
  <c r="K7495" i="1"/>
  <c r="J7495" i="1"/>
  <c r="L7513" i="1"/>
  <c r="K7513" i="1"/>
  <c r="J7513" i="1"/>
  <c r="H7506" i="1"/>
  <c r="A7559" i="1"/>
  <c r="B7535" i="1"/>
  <c r="C7535" i="1"/>
  <c r="A7550" i="1"/>
  <c r="B7526" i="1"/>
  <c r="C7526" i="1"/>
  <c r="I7494" i="1"/>
  <c r="L7494" i="1"/>
  <c r="J7494" i="1"/>
  <c r="K7494" i="1"/>
  <c r="A7542" i="1"/>
  <c r="B7518" i="1"/>
  <c r="C7518" i="1"/>
  <c r="H7499" i="1"/>
  <c r="J7508" i="1"/>
  <c r="K7508" i="1"/>
  <c r="I7508" i="1"/>
  <c r="L7508" i="1"/>
  <c r="J7512" i="1"/>
  <c r="L7512" i="1"/>
  <c r="K7512" i="1"/>
  <c r="I7512" i="1"/>
  <c r="I7500" i="1"/>
  <c r="L7500" i="1"/>
  <c r="K7500" i="1"/>
  <c r="J7500" i="1"/>
  <c r="H7507" i="1"/>
  <c r="H7495" i="1"/>
  <c r="H7513" i="1"/>
  <c r="A7545" i="1"/>
  <c r="B7521" i="1"/>
  <c r="C7521" i="1"/>
  <c r="H7498" i="1"/>
  <c r="H7509" i="1"/>
  <c r="A7546" i="1"/>
  <c r="B7522" i="1"/>
  <c r="C7522" i="1"/>
  <c r="A7557" i="1"/>
  <c r="B7533" i="1"/>
  <c r="C7533" i="1"/>
  <c r="H7515" i="1"/>
  <c r="L7510" i="1"/>
  <c r="J7510" i="1"/>
  <c r="I7510" i="1"/>
  <c r="K7510" i="1"/>
  <c r="H7508" i="1"/>
  <c r="H7512" i="1"/>
  <c r="H7500" i="1"/>
  <c r="I7516" i="1"/>
  <c r="L7516" i="1"/>
  <c r="J7516" i="1"/>
  <c r="K7516" i="1"/>
  <c r="J7505" i="1"/>
  <c r="K7505" i="1"/>
  <c r="L7505" i="1"/>
  <c r="A7554" i="1"/>
  <c r="B7530" i="1"/>
  <c r="C7530" i="1"/>
  <c r="H7511" i="1"/>
  <c r="H7502" i="1"/>
  <c r="L7498" i="1"/>
  <c r="J7498" i="1"/>
  <c r="I7498" i="1"/>
  <c r="K7498" i="1"/>
  <c r="L7509" i="1"/>
  <c r="I7509" i="1"/>
  <c r="K7509" i="1"/>
  <c r="J7509" i="1"/>
  <c r="K7511" i="1"/>
  <c r="J7511" i="1"/>
  <c r="L7511" i="1"/>
  <c r="I7511" i="1"/>
  <c r="L7502" i="1"/>
  <c r="K7502" i="1"/>
  <c r="I7502" i="1"/>
  <c r="J7502" i="1"/>
  <c r="A7563" i="1"/>
  <c r="B7539" i="1"/>
  <c r="C7539" i="1"/>
  <c r="H7510" i="1"/>
  <c r="A7547" i="1"/>
  <c r="B7523" i="1"/>
  <c r="C7523" i="1"/>
  <c r="A7555" i="1"/>
  <c r="B7531" i="1"/>
  <c r="C7531" i="1"/>
  <c r="A7543" i="1"/>
  <c r="B7519" i="1"/>
  <c r="C7519" i="1"/>
  <c r="H7516" i="1"/>
  <c r="H7505" i="1"/>
  <c r="I7503" i="1"/>
  <c r="K7503" i="1"/>
  <c r="J7503" i="1"/>
  <c r="L7503" i="1"/>
  <c r="A7561" i="1"/>
  <c r="B7537" i="1"/>
  <c r="C7537" i="1"/>
  <c r="A7556" i="1"/>
  <c r="B7532" i="1"/>
  <c r="C7532" i="1"/>
  <c r="I7493" i="1"/>
  <c r="L7493" i="1"/>
  <c r="K7493" i="1"/>
  <c r="J7493" i="1"/>
  <c r="L7514" i="1"/>
  <c r="I7514" i="1"/>
  <c r="J7514" i="1"/>
  <c r="K7514" i="1"/>
  <c r="A7560" i="1"/>
  <c r="B7536" i="1"/>
  <c r="C7536" i="1"/>
  <c r="A7548" i="1"/>
  <c r="B7524" i="1"/>
  <c r="C7524" i="1"/>
  <c r="J7496" i="1"/>
  <c r="L7496" i="1"/>
  <c r="I7496" i="1"/>
  <c r="K7496" i="1"/>
  <c r="K7501" i="1"/>
  <c r="J7501" i="1"/>
  <c r="L7501" i="1"/>
  <c r="I7501" i="1"/>
  <c r="H7503" i="1"/>
  <c r="A7558" i="1"/>
  <c r="B7534" i="1"/>
  <c r="C7534" i="1"/>
  <c r="I7504" i="1"/>
  <c r="L7504" i="1"/>
  <c r="K7504" i="1"/>
  <c r="J7504" i="1"/>
  <c r="H7493" i="1"/>
  <c r="H7514" i="1"/>
  <c r="H7496" i="1"/>
  <c r="A7564" i="1"/>
  <c r="B7540" i="1"/>
  <c r="C7540" i="1"/>
  <c r="H7501" i="1"/>
  <c r="A7553" i="1"/>
  <c r="B7529" i="1"/>
  <c r="C7529" i="1"/>
  <c r="I7529" i="1" l="1"/>
  <c r="J7529" i="1"/>
  <c r="K7529" i="1"/>
  <c r="L7529" i="1"/>
  <c r="H7524" i="1"/>
  <c r="A7577" i="1"/>
  <c r="B7553" i="1"/>
  <c r="C7553" i="1"/>
  <c r="A7572" i="1"/>
  <c r="B7548" i="1"/>
  <c r="C7548" i="1"/>
  <c r="H7531" i="1"/>
  <c r="L7523" i="1"/>
  <c r="K7523" i="1"/>
  <c r="J7523" i="1"/>
  <c r="I7523" i="1"/>
  <c r="H7539" i="1"/>
  <c r="L7526" i="1"/>
  <c r="J7526" i="1"/>
  <c r="K7526" i="1"/>
  <c r="H7528" i="1"/>
  <c r="L7525" i="1"/>
  <c r="J7525" i="1"/>
  <c r="K7525" i="1"/>
  <c r="I7525" i="1"/>
  <c r="H7520" i="1"/>
  <c r="K7536" i="1"/>
  <c r="L7536" i="1"/>
  <c r="I7536" i="1"/>
  <c r="J7536" i="1"/>
  <c r="H7523" i="1"/>
  <c r="A7578" i="1"/>
  <c r="B7554" i="1"/>
  <c r="C7554" i="1"/>
  <c r="A7570" i="1"/>
  <c r="B7546" i="1"/>
  <c r="C7546" i="1"/>
  <c r="A7569" i="1"/>
  <c r="B7545" i="1"/>
  <c r="C7545" i="1"/>
  <c r="A7566" i="1"/>
  <c r="B7542" i="1"/>
  <c r="C7542" i="1"/>
  <c r="H7526" i="1"/>
  <c r="H7525" i="1"/>
  <c r="A7586" i="1"/>
  <c r="B7562" i="1"/>
  <c r="C7562" i="1"/>
  <c r="A7565" i="1"/>
  <c r="B7541" i="1"/>
  <c r="C7541" i="1"/>
  <c r="A7582" i="1"/>
  <c r="B7558" i="1"/>
  <c r="C7558" i="1"/>
  <c r="H7536" i="1"/>
  <c r="L7532" i="1"/>
  <c r="K7532" i="1"/>
  <c r="I7532" i="1"/>
  <c r="J7532" i="1"/>
  <c r="A7579" i="1"/>
  <c r="B7555" i="1"/>
  <c r="C7555" i="1"/>
  <c r="A7587" i="1"/>
  <c r="B7563" i="1"/>
  <c r="C7563" i="1"/>
  <c r="J7533" i="1"/>
  <c r="L7533" i="1"/>
  <c r="I7533" i="1"/>
  <c r="K7533" i="1"/>
  <c r="A7576" i="1"/>
  <c r="B7552" i="1"/>
  <c r="C7552" i="1"/>
  <c r="A7568" i="1"/>
  <c r="B7544" i="1"/>
  <c r="C7544" i="1"/>
  <c r="K7527" i="1"/>
  <c r="I7527" i="1"/>
  <c r="L7527" i="1"/>
  <c r="J7527" i="1"/>
  <c r="H7540" i="1"/>
  <c r="L7540" i="1"/>
  <c r="K7540" i="1"/>
  <c r="J7540" i="1"/>
  <c r="I7540" i="1"/>
  <c r="H7532" i="1"/>
  <c r="I7519" i="1"/>
  <c r="L7519" i="1"/>
  <c r="K7519" i="1"/>
  <c r="J7519" i="1"/>
  <c r="A7571" i="1"/>
  <c r="B7547" i="1"/>
  <c r="C7547" i="1"/>
  <c r="H7533" i="1"/>
  <c r="A7574" i="1"/>
  <c r="B7550" i="1"/>
  <c r="C7550" i="1"/>
  <c r="A7573" i="1"/>
  <c r="B7549" i="1"/>
  <c r="C7549" i="1"/>
  <c r="H7527" i="1"/>
  <c r="A7584" i="1"/>
  <c r="B7560" i="1"/>
  <c r="C7560" i="1"/>
  <c r="J7537" i="1"/>
  <c r="L7537" i="1"/>
  <c r="K7537" i="1"/>
  <c r="I7537" i="1"/>
  <c r="H7519" i="1"/>
  <c r="K7535" i="1"/>
  <c r="I7535" i="1"/>
  <c r="J7535" i="1"/>
  <c r="L7535" i="1"/>
  <c r="L7524" i="1"/>
  <c r="I7524" i="1"/>
  <c r="K7524" i="1"/>
  <c r="J7524" i="1"/>
  <c r="A7580" i="1"/>
  <c r="B7556" i="1"/>
  <c r="C7556" i="1"/>
  <c r="H7537" i="1"/>
  <c r="A7581" i="1"/>
  <c r="B7557" i="1"/>
  <c r="C7557" i="1"/>
  <c r="H7535" i="1"/>
  <c r="A7575" i="1"/>
  <c r="B7551" i="1"/>
  <c r="C7551" i="1"/>
  <c r="H7529" i="1"/>
  <c r="A7588" i="1"/>
  <c r="B7564" i="1"/>
  <c r="C7564" i="1"/>
  <c r="K7530" i="1"/>
  <c r="J7530" i="1"/>
  <c r="I7530" i="1"/>
  <c r="L7530" i="1"/>
  <c r="I7522" i="1"/>
  <c r="J7522" i="1"/>
  <c r="K7522" i="1"/>
  <c r="L7522" i="1"/>
  <c r="K7521" i="1"/>
  <c r="L7521" i="1"/>
  <c r="I7521" i="1"/>
  <c r="J7521" i="1"/>
  <c r="J7518" i="1"/>
  <c r="L7518" i="1"/>
  <c r="I7518" i="1"/>
  <c r="K7518" i="1"/>
  <c r="L7538" i="1"/>
  <c r="J7538" i="1"/>
  <c r="I7538" i="1"/>
  <c r="K7538" i="1"/>
  <c r="J7517" i="1"/>
  <c r="L7517" i="1"/>
  <c r="I7517" i="1"/>
  <c r="K7517" i="1"/>
  <c r="L7534" i="1"/>
  <c r="J7534" i="1"/>
  <c r="K7534" i="1"/>
  <c r="I7534" i="1"/>
  <c r="A7567" i="1"/>
  <c r="B7543" i="1"/>
  <c r="C7543" i="1"/>
  <c r="H7534" i="1"/>
  <c r="A7585" i="1"/>
  <c r="B7561" i="1"/>
  <c r="C7561" i="1"/>
  <c r="L7531" i="1"/>
  <c r="K7531" i="1"/>
  <c r="J7531" i="1"/>
  <c r="I7531" i="1"/>
  <c r="J7539" i="1"/>
  <c r="L7539" i="1"/>
  <c r="K7539" i="1"/>
  <c r="I7539" i="1"/>
  <c r="H7530" i="1"/>
  <c r="H7522" i="1"/>
  <c r="H7521" i="1"/>
  <c r="H7518" i="1"/>
  <c r="A7583" i="1"/>
  <c r="B7559" i="1"/>
  <c r="C7559" i="1"/>
  <c r="J7528" i="1"/>
  <c r="L7528" i="1"/>
  <c r="K7528" i="1"/>
  <c r="I7528" i="1"/>
  <c r="L7520" i="1"/>
  <c r="J7520" i="1"/>
  <c r="K7520" i="1"/>
  <c r="I7520" i="1"/>
  <c r="H7538" i="1"/>
  <c r="H7517" i="1"/>
  <c r="K7564" i="1" l="1"/>
  <c r="J7564" i="1"/>
  <c r="L7564" i="1"/>
  <c r="H7551" i="1"/>
  <c r="H7560" i="1"/>
  <c r="J7552" i="1"/>
  <c r="K7552" i="1"/>
  <c r="L7552" i="1"/>
  <c r="I7552" i="1"/>
  <c r="H7558" i="1"/>
  <c r="A7590" i="1"/>
  <c r="B7566" i="1"/>
  <c r="C7566" i="1"/>
  <c r="J7554" i="1"/>
  <c r="I7554" i="1"/>
  <c r="L7554" i="1"/>
  <c r="K7554" i="1"/>
  <c r="L7557" i="1"/>
  <c r="J7557" i="1"/>
  <c r="I7557" i="1"/>
  <c r="K7557" i="1"/>
  <c r="K7547" i="1"/>
  <c r="L7547" i="1"/>
  <c r="I7547" i="1"/>
  <c r="J7547" i="1"/>
  <c r="J7544" i="1"/>
  <c r="L7544" i="1"/>
  <c r="K7544" i="1"/>
  <c r="I7544" i="1"/>
  <c r="H7552" i="1"/>
  <c r="A7603" i="1"/>
  <c r="B7579" i="1"/>
  <c r="C7579" i="1"/>
  <c r="A7589" i="1"/>
  <c r="B7565" i="1"/>
  <c r="C7565" i="1"/>
  <c r="J7546" i="1"/>
  <c r="I7546" i="1"/>
  <c r="K7546" i="1"/>
  <c r="L7546" i="1"/>
  <c r="H7554" i="1"/>
  <c r="A7591" i="1"/>
  <c r="B7567" i="1"/>
  <c r="C7567" i="1"/>
  <c r="H7559" i="1"/>
  <c r="H7564" i="1"/>
  <c r="A7599" i="1"/>
  <c r="B7575" i="1"/>
  <c r="C7575" i="1"/>
  <c r="H7557" i="1"/>
  <c r="A7608" i="1"/>
  <c r="B7584" i="1"/>
  <c r="C7584" i="1"/>
  <c r="K7549" i="1"/>
  <c r="L7549" i="1"/>
  <c r="I7549" i="1"/>
  <c r="J7549" i="1"/>
  <c r="H7547" i="1"/>
  <c r="H7544" i="1"/>
  <c r="L7563" i="1"/>
  <c r="J7563" i="1"/>
  <c r="I7563" i="1"/>
  <c r="K7563" i="1"/>
  <c r="A7606" i="1"/>
  <c r="B7582" i="1"/>
  <c r="C7582" i="1"/>
  <c r="K7562" i="1"/>
  <c r="I7562" i="1"/>
  <c r="L7562" i="1"/>
  <c r="J7562" i="1"/>
  <c r="H7546" i="1"/>
  <c r="K7553" i="1"/>
  <c r="L7553" i="1"/>
  <c r="J7553" i="1"/>
  <c r="I7553" i="1"/>
  <c r="H7543" i="1"/>
  <c r="K7559" i="1"/>
  <c r="I7559" i="1"/>
  <c r="L7559" i="1"/>
  <c r="J7559" i="1"/>
  <c r="A7607" i="1"/>
  <c r="B7583" i="1"/>
  <c r="C7583" i="1"/>
  <c r="A7612" i="1"/>
  <c r="B7588" i="1"/>
  <c r="C7588" i="1"/>
  <c r="H7549" i="1"/>
  <c r="I7550" i="1"/>
  <c r="K7550" i="1"/>
  <c r="J7550" i="1"/>
  <c r="L7550" i="1"/>
  <c r="A7600" i="1"/>
  <c r="B7576" i="1"/>
  <c r="C7576" i="1"/>
  <c r="H7563" i="1"/>
  <c r="H7562" i="1"/>
  <c r="A7602" i="1"/>
  <c r="B7578" i="1"/>
  <c r="C7578" i="1"/>
  <c r="H7553" i="1"/>
  <c r="I7561" i="1"/>
  <c r="J7561" i="1"/>
  <c r="L7561" i="1"/>
  <c r="K7561" i="1"/>
  <c r="A7605" i="1"/>
  <c r="B7581" i="1"/>
  <c r="C7581" i="1"/>
  <c r="I7556" i="1"/>
  <c r="K7556" i="1"/>
  <c r="J7556" i="1"/>
  <c r="L7556" i="1"/>
  <c r="H7550" i="1"/>
  <c r="A7595" i="1"/>
  <c r="B7571" i="1"/>
  <c r="C7571" i="1"/>
  <c r="A7592" i="1"/>
  <c r="B7568" i="1"/>
  <c r="C7568" i="1"/>
  <c r="K7545" i="1"/>
  <c r="L7545" i="1"/>
  <c r="J7545" i="1"/>
  <c r="I7545" i="1"/>
  <c r="A7594" i="1"/>
  <c r="B7570" i="1"/>
  <c r="C7570" i="1"/>
  <c r="K7548" i="1"/>
  <c r="J7548" i="1"/>
  <c r="I7548" i="1"/>
  <c r="L7548" i="1"/>
  <c r="H7561" i="1"/>
  <c r="L7543" i="1"/>
  <c r="I7543" i="1"/>
  <c r="K7543" i="1"/>
  <c r="J7543" i="1"/>
  <c r="H7556" i="1"/>
  <c r="A7597" i="1"/>
  <c r="B7573" i="1"/>
  <c r="C7573" i="1"/>
  <c r="A7611" i="1"/>
  <c r="B7587" i="1"/>
  <c r="C7587" i="1"/>
  <c r="A7610" i="1"/>
  <c r="B7586" i="1"/>
  <c r="C7586" i="1"/>
  <c r="K7542" i="1"/>
  <c r="L7542" i="1"/>
  <c r="J7542" i="1"/>
  <c r="I7542" i="1"/>
  <c r="H7545" i="1"/>
  <c r="H7548" i="1"/>
  <c r="A7601" i="1"/>
  <c r="B7577" i="1"/>
  <c r="C7577" i="1"/>
  <c r="A7598" i="1"/>
  <c r="B7574" i="1"/>
  <c r="C7574" i="1"/>
  <c r="K7555" i="1"/>
  <c r="I7555" i="1"/>
  <c r="L7555" i="1"/>
  <c r="J7555" i="1"/>
  <c r="I7541" i="1"/>
  <c r="K7541" i="1"/>
  <c r="L7541" i="1"/>
  <c r="J7541" i="1"/>
  <c r="H7542" i="1"/>
  <c r="A7609" i="1"/>
  <c r="B7585" i="1"/>
  <c r="C7585" i="1"/>
  <c r="K7551" i="1"/>
  <c r="L7551" i="1"/>
  <c r="J7551" i="1"/>
  <c r="I7551" i="1"/>
  <c r="A7604" i="1"/>
  <c r="B7580" i="1"/>
  <c r="C7580" i="1"/>
  <c r="I7560" i="1"/>
  <c r="L7560" i="1"/>
  <c r="J7560" i="1"/>
  <c r="K7560" i="1"/>
  <c r="H7555" i="1"/>
  <c r="K7558" i="1"/>
  <c r="L7558" i="1"/>
  <c r="J7558" i="1"/>
  <c r="H7541" i="1"/>
  <c r="A7593" i="1"/>
  <c r="B7569" i="1"/>
  <c r="C7569" i="1"/>
  <c r="A7596" i="1"/>
  <c r="B7572" i="1"/>
  <c r="C7572" i="1"/>
  <c r="L7574" i="1" l="1"/>
  <c r="K7574" i="1"/>
  <c r="I7574" i="1"/>
  <c r="H7574" i="1"/>
  <c r="H7587" i="1"/>
  <c r="A7621" i="1"/>
  <c r="B7597" i="1"/>
  <c r="C7597" i="1"/>
  <c r="L7582" i="1"/>
  <c r="K7582" i="1"/>
  <c r="I7582" i="1"/>
  <c r="H7575" i="1"/>
  <c r="A7615" i="1"/>
  <c r="B7591" i="1"/>
  <c r="C7591" i="1"/>
  <c r="H7572" i="1"/>
  <c r="H7569" i="1"/>
  <c r="J7585" i="1"/>
  <c r="I7585" i="1"/>
  <c r="K7585" i="1"/>
  <c r="L7585" i="1"/>
  <c r="K7586" i="1"/>
  <c r="J7586" i="1"/>
  <c r="I7586" i="1"/>
  <c r="L7586" i="1"/>
  <c r="H7581" i="1"/>
  <c r="I7576" i="1"/>
  <c r="J7576" i="1"/>
  <c r="L7576" i="1"/>
  <c r="K7576" i="1"/>
  <c r="L7588" i="1"/>
  <c r="K7588" i="1"/>
  <c r="J7588" i="1"/>
  <c r="I7583" i="1"/>
  <c r="L7583" i="1"/>
  <c r="K7583" i="1"/>
  <c r="J7583" i="1"/>
  <c r="H7582" i="1"/>
  <c r="K7565" i="1"/>
  <c r="J7565" i="1"/>
  <c r="L7565" i="1"/>
  <c r="I7565" i="1"/>
  <c r="J7566" i="1"/>
  <c r="K7566" i="1"/>
  <c r="L7566" i="1"/>
  <c r="I7566" i="1"/>
  <c r="H7585" i="1"/>
  <c r="A7622" i="1"/>
  <c r="B7598" i="1"/>
  <c r="C7598" i="1"/>
  <c r="H7586" i="1"/>
  <c r="A7635" i="1"/>
  <c r="B7611" i="1"/>
  <c r="C7611" i="1"/>
  <c r="H7576" i="1"/>
  <c r="H7588" i="1"/>
  <c r="H7583" i="1"/>
  <c r="A7623" i="1"/>
  <c r="B7599" i="1"/>
  <c r="C7599" i="1"/>
  <c r="H7565" i="1"/>
  <c r="H7566" i="1"/>
  <c r="A7628" i="1"/>
  <c r="B7604" i="1"/>
  <c r="C7604" i="1"/>
  <c r="L7577" i="1"/>
  <c r="J7577" i="1"/>
  <c r="I7577" i="1"/>
  <c r="K7577" i="1"/>
  <c r="K7571" i="1"/>
  <c r="I7571" i="1"/>
  <c r="L7571" i="1"/>
  <c r="J7571" i="1"/>
  <c r="A7629" i="1"/>
  <c r="B7605" i="1"/>
  <c r="C7605" i="1"/>
  <c r="A7630" i="1"/>
  <c r="B7606" i="1"/>
  <c r="C7606" i="1"/>
  <c r="A7620" i="1"/>
  <c r="B7596" i="1"/>
  <c r="C7596" i="1"/>
  <c r="A7617" i="1"/>
  <c r="B7593" i="1"/>
  <c r="C7593" i="1"/>
  <c r="L7580" i="1"/>
  <c r="K7580" i="1"/>
  <c r="I7580" i="1"/>
  <c r="H7580" i="1"/>
  <c r="A7633" i="1"/>
  <c r="B7609" i="1"/>
  <c r="C7609" i="1"/>
  <c r="H7577" i="1"/>
  <c r="A7634" i="1"/>
  <c r="B7610" i="1"/>
  <c r="C7610" i="1"/>
  <c r="K7570" i="1"/>
  <c r="J7570" i="1"/>
  <c r="I7570" i="1"/>
  <c r="L7570" i="1"/>
  <c r="H7571" i="1"/>
  <c r="A7624" i="1"/>
  <c r="B7600" i="1"/>
  <c r="C7600" i="1"/>
  <c r="A7636" i="1"/>
  <c r="B7612" i="1"/>
  <c r="C7612" i="1"/>
  <c r="A7631" i="1"/>
  <c r="B7607" i="1"/>
  <c r="C7607" i="1"/>
  <c r="J7584" i="1"/>
  <c r="L7584" i="1"/>
  <c r="I7584" i="1"/>
  <c r="K7584" i="1"/>
  <c r="A7613" i="1"/>
  <c r="B7589" i="1"/>
  <c r="C7589" i="1"/>
  <c r="A7614" i="1"/>
  <c r="B7590" i="1"/>
  <c r="C7590" i="1"/>
  <c r="L7573" i="1"/>
  <c r="K7573" i="1"/>
  <c r="J7573" i="1"/>
  <c r="I7573" i="1"/>
  <c r="H7570" i="1"/>
  <c r="J7568" i="1"/>
  <c r="I7568" i="1"/>
  <c r="K7568" i="1"/>
  <c r="L7568" i="1"/>
  <c r="I7578" i="1"/>
  <c r="L7578" i="1"/>
  <c r="K7578" i="1"/>
  <c r="J7578" i="1"/>
  <c r="H7584" i="1"/>
  <c r="L7567" i="1"/>
  <c r="I7567" i="1"/>
  <c r="J7567" i="1"/>
  <c r="K7567" i="1"/>
  <c r="I7579" i="1"/>
  <c r="K7579" i="1"/>
  <c r="L7579" i="1"/>
  <c r="J7579" i="1"/>
  <c r="A7625" i="1"/>
  <c r="B7601" i="1"/>
  <c r="C7601" i="1"/>
  <c r="H7573" i="1"/>
  <c r="H7568" i="1"/>
  <c r="A7619" i="1"/>
  <c r="B7595" i="1"/>
  <c r="C7595" i="1"/>
  <c r="H7578" i="1"/>
  <c r="H7567" i="1"/>
  <c r="H7579" i="1"/>
  <c r="A7618" i="1"/>
  <c r="B7594" i="1"/>
  <c r="C7594" i="1"/>
  <c r="A7632" i="1"/>
  <c r="B7608" i="1"/>
  <c r="C7608" i="1"/>
  <c r="L7575" i="1"/>
  <c r="K7575" i="1"/>
  <c r="J7575" i="1"/>
  <c r="I7575" i="1"/>
  <c r="K7587" i="1"/>
  <c r="I7587" i="1"/>
  <c r="L7587" i="1"/>
  <c r="J7587" i="1"/>
  <c r="L7572" i="1"/>
  <c r="K7572" i="1"/>
  <c r="J7572" i="1"/>
  <c r="I7569" i="1"/>
  <c r="J7569" i="1"/>
  <c r="L7569" i="1"/>
  <c r="K7569" i="1"/>
  <c r="A7616" i="1"/>
  <c r="B7592" i="1"/>
  <c r="C7592" i="1"/>
  <c r="K7581" i="1"/>
  <c r="I7581" i="1"/>
  <c r="J7581" i="1"/>
  <c r="L7581" i="1"/>
  <c r="A7626" i="1"/>
  <c r="B7602" i="1"/>
  <c r="C7602" i="1"/>
  <c r="A7627" i="1"/>
  <c r="B7603" i="1"/>
  <c r="C7603" i="1"/>
  <c r="H7603" i="1" l="1"/>
  <c r="J7608" i="1"/>
  <c r="I7608" i="1"/>
  <c r="K7608" i="1"/>
  <c r="L7608" i="1"/>
  <c r="K7601" i="1"/>
  <c r="L7601" i="1"/>
  <c r="J7601" i="1"/>
  <c r="I7601" i="1"/>
  <c r="A7660" i="1"/>
  <c r="B7636" i="1"/>
  <c r="C7636" i="1"/>
  <c r="H7593" i="1"/>
  <c r="L7606" i="1"/>
  <c r="K7606" i="1"/>
  <c r="I7606" i="1"/>
  <c r="J7606" i="1"/>
  <c r="I7598" i="1"/>
  <c r="J7598" i="1"/>
  <c r="K7598" i="1"/>
  <c r="L7598" i="1"/>
  <c r="L7597" i="1"/>
  <c r="I7597" i="1"/>
  <c r="K7597" i="1"/>
  <c r="J7597" i="1"/>
  <c r="K7603" i="1"/>
  <c r="J7603" i="1"/>
  <c r="L7603" i="1"/>
  <c r="I7603" i="1"/>
  <c r="A7650" i="1"/>
  <c r="B7626" i="1"/>
  <c r="C7626" i="1"/>
  <c r="A7640" i="1"/>
  <c r="B7616" i="1"/>
  <c r="C7616" i="1"/>
  <c r="H7608" i="1"/>
  <c r="H7601" i="1"/>
  <c r="K7607" i="1"/>
  <c r="J7607" i="1"/>
  <c r="L7607" i="1"/>
  <c r="I7607" i="1"/>
  <c r="I7600" i="1"/>
  <c r="K7600" i="1"/>
  <c r="L7600" i="1"/>
  <c r="J7600" i="1"/>
  <c r="K7610" i="1"/>
  <c r="L7610" i="1"/>
  <c r="J7610" i="1"/>
  <c r="I7610" i="1"/>
  <c r="J7609" i="1"/>
  <c r="L7609" i="1"/>
  <c r="I7609" i="1"/>
  <c r="K7609" i="1"/>
  <c r="H7606" i="1"/>
  <c r="J7605" i="1"/>
  <c r="L7605" i="1"/>
  <c r="I7605" i="1"/>
  <c r="K7605" i="1"/>
  <c r="I7611" i="1"/>
  <c r="J7611" i="1"/>
  <c r="K7611" i="1"/>
  <c r="L7611" i="1"/>
  <c r="H7598" i="1"/>
  <c r="H7597" i="1"/>
  <c r="A7643" i="1"/>
  <c r="B7619" i="1"/>
  <c r="C7619" i="1"/>
  <c r="K7594" i="1"/>
  <c r="J7594" i="1"/>
  <c r="L7594" i="1"/>
  <c r="H7594" i="1"/>
  <c r="A7651" i="1"/>
  <c r="B7627" i="1"/>
  <c r="C7627" i="1"/>
  <c r="K7590" i="1"/>
  <c r="I7590" i="1"/>
  <c r="J7590" i="1"/>
  <c r="L7590" i="1"/>
  <c r="I7589" i="1"/>
  <c r="K7589" i="1"/>
  <c r="L7589" i="1"/>
  <c r="J7589" i="1"/>
  <c r="H7607" i="1"/>
  <c r="H7600" i="1"/>
  <c r="H7610" i="1"/>
  <c r="H7609" i="1"/>
  <c r="A7641" i="1"/>
  <c r="B7617" i="1"/>
  <c r="C7617" i="1"/>
  <c r="H7605" i="1"/>
  <c r="H7611" i="1"/>
  <c r="A7656" i="1"/>
  <c r="B7632" i="1"/>
  <c r="C7632" i="1"/>
  <c r="A7642" i="1"/>
  <c r="B7618" i="1"/>
  <c r="C7618" i="1"/>
  <c r="A7649" i="1"/>
  <c r="B7625" i="1"/>
  <c r="C7625" i="1"/>
  <c r="H7590" i="1"/>
  <c r="H7589" i="1"/>
  <c r="K7596" i="1"/>
  <c r="J7596" i="1"/>
  <c r="L7596" i="1"/>
  <c r="I7596" i="1"/>
  <c r="A7654" i="1"/>
  <c r="B7630" i="1"/>
  <c r="C7630" i="1"/>
  <c r="J7604" i="1"/>
  <c r="I7604" i="1"/>
  <c r="K7604" i="1"/>
  <c r="L7604" i="1"/>
  <c r="A7646" i="1"/>
  <c r="B7622" i="1"/>
  <c r="C7622" i="1"/>
  <c r="L7591" i="1"/>
  <c r="J7591" i="1"/>
  <c r="I7591" i="1"/>
  <c r="K7591" i="1"/>
  <c r="A7645" i="1"/>
  <c r="B7621" i="1"/>
  <c r="C7621" i="1"/>
  <c r="J7595" i="1"/>
  <c r="K7595" i="1"/>
  <c r="I7595" i="1"/>
  <c r="L7595" i="1"/>
  <c r="A7655" i="1"/>
  <c r="B7631" i="1"/>
  <c r="C7631" i="1"/>
  <c r="A7648" i="1"/>
  <c r="B7624" i="1"/>
  <c r="C7624" i="1"/>
  <c r="A7658" i="1"/>
  <c r="B7634" i="1"/>
  <c r="C7634" i="1"/>
  <c r="A7657" i="1"/>
  <c r="B7633" i="1"/>
  <c r="C7633" i="1"/>
  <c r="H7596" i="1"/>
  <c r="A7653" i="1"/>
  <c r="B7629" i="1"/>
  <c r="C7629" i="1"/>
  <c r="H7604" i="1"/>
  <c r="I7599" i="1"/>
  <c r="L7599" i="1"/>
  <c r="J7599" i="1"/>
  <c r="K7599" i="1"/>
  <c r="A7659" i="1"/>
  <c r="B7635" i="1"/>
  <c r="C7635" i="1"/>
  <c r="H7591" i="1"/>
  <c r="L7602" i="1"/>
  <c r="K7602" i="1"/>
  <c r="I7602" i="1"/>
  <c r="J7602" i="1"/>
  <c r="H7595" i="1"/>
  <c r="A7638" i="1"/>
  <c r="B7614" i="1"/>
  <c r="C7614" i="1"/>
  <c r="A7637" i="1"/>
  <c r="B7613" i="1"/>
  <c r="C7613" i="1"/>
  <c r="J7612" i="1"/>
  <c r="L7612" i="1"/>
  <c r="K7612" i="1"/>
  <c r="I7612" i="1"/>
  <c r="H7599" i="1"/>
  <c r="J7592" i="1"/>
  <c r="I7592" i="1"/>
  <c r="L7592" i="1"/>
  <c r="K7592" i="1"/>
  <c r="H7602" i="1"/>
  <c r="H7592" i="1"/>
  <c r="H7612" i="1"/>
  <c r="A7644" i="1"/>
  <c r="B7620" i="1"/>
  <c r="C7620" i="1"/>
  <c r="A7652" i="1"/>
  <c r="B7628" i="1"/>
  <c r="C7628" i="1"/>
  <c r="A7639" i="1"/>
  <c r="B7615" i="1"/>
  <c r="C7615" i="1"/>
  <c r="J7593" i="1"/>
  <c r="L7593" i="1"/>
  <c r="I7593" i="1"/>
  <c r="K7593" i="1"/>
  <c r="A7647" i="1"/>
  <c r="B7623" i="1"/>
  <c r="C7623" i="1"/>
  <c r="J7615" i="1" l="1"/>
  <c r="K7615" i="1"/>
  <c r="I7615" i="1"/>
  <c r="L7615" i="1"/>
  <c r="H7614" i="1"/>
  <c r="I7629" i="1"/>
  <c r="J7629" i="1"/>
  <c r="L7629" i="1"/>
  <c r="K7629" i="1"/>
  <c r="H7633" i="1"/>
  <c r="I7624" i="1"/>
  <c r="J7624" i="1"/>
  <c r="L7624" i="1"/>
  <c r="K7624" i="1"/>
  <c r="L7627" i="1"/>
  <c r="K7627" i="1"/>
  <c r="J7627" i="1"/>
  <c r="I7627" i="1"/>
  <c r="A7664" i="1"/>
  <c r="B7640" i="1"/>
  <c r="C7640" i="1"/>
  <c r="H7628" i="1"/>
  <c r="A7671" i="1"/>
  <c r="B7647" i="1"/>
  <c r="C7647" i="1"/>
  <c r="A7668" i="1"/>
  <c r="B7644" i="1"/>
  <c r="C7644" i="1"/>
  <c r="H7629" i="1"/>
  <c r="H7624" i="1"/>
  <c r="A7678" i="1"/>
  <c r="B7654" i="1"/>
  <c r="C7654" i="1"/>
  <c r="J7618" i="1"/>
  <c r="K7618" i="1"/>
  <c r="L7618" i="1"/>
  <c r="A7680" i="1"/>
  <c r="B7656" i="1"/>
  <c r="C7656" i="1"/>
  <c r="H7627" i="1"/>
  <c r="J7626" i="1"/>
  <c r="L7626" i="1"/>
  <c r="I7626" i="1"/>
  <c r="K7626" i="1"/>
  <c r="A7684" i="1"/>
  <c r="B7660" i="1"/>
  <c r="C7660" i="1"/>
  <c r="A7662" i="1"/>
  <c r="B7638" i="1"/>
  <c r="C7638" i="1"/>
  <c r="A7681" i="1"/>
  <c r="B7657" i="1"/>
  <c r="C7657" i="1"/>
  <c r="H7618" i="1"/>
  <c r="L7617" i="1"/>
  <c r="K7617" i="1"/>
  <c r="I7617" i="1"/>
  <c r="J7617" i="1"/>
  <c r="H7626" i="1"/>
  <c r="A7676" i="1"/>
  <c r="B7652" i="1"/>
  <c r="C7652" i="1"/>
  <c r="K7613" i="1"/>
  <c r="L7613" i="1"/>
  <c r="J7613" i="1"/>
  <c r="I7613" i="1"/>
  <c r="J7635" i="1"/>
  <c r="I7635" i="1"/>
  <c r="L7635" i="1"/>
  <c r="K7635" i="1"/>
  <c r="A7677" i="1"/>
  <c r="B7653" i="1"/>
  <c r="C7653" i="1"/>
  <c r="L7634" i="1"/>
  <c r="K7634" i="1"/>
  <c r="J7634" i="1"/>
  <c r="A7672" i="1"/>
  <c r="B7648" i="1"/>
  <c r="C7648" i="1"/>
  <c r="L7622" i="1"/>
  <c r="K7622" i="1"/>
  <c r="I7622" i="1"/>
  <c r="J7622" i="1"/>
  <c r="H7617" i="1"/>
  <c r="A7675" i="1"/>
  <c r="B7651" i="1"/>
  <c r="C7651" i="1"/>
  <c r="K7619" i="1"/>
  <c r="I7619" i="1"/>
  <c r="L7619" i="1"/>
  <c r="J7619" i="1"/>
  <c r="H7613" i="1"/>
  <c r="H7635" i="1"/>
  <c r="H7634" i="1"/>
  <c r="K7631" i="1"/>
  <c r="L7631" i="1"/>
  <c r="J7631" i="1"/>
  <c r="K7621" i="1"/>
  <c r="J7621" i="1"/>
  <c r="I7621" i="1"/>
  <c r="L7621" i="1"/>
  <c r="H7622" i="1"/>
  <c r="K7625" i="1"/>
  <c r="L7625" i="1"/>
  <c r="I7625" i="1"/>
  <c r="J7625" i="1"/>
  <c r="A7666" i="1"/>
  <c r="B7642" i="1"/>
  <c r="C7642" i="1"/>
  <c r="H7619" i="1"/>
  <c r="A7674" i="1"/>
  <c r="B7650" i="1"/>
  <c r="C7650" i="1"/>
  <c r="H7625" i="1"/>
  <c r="A7665" i="1"/>
  <c r="B7641" i="1"/>
  <c r="C7641" i="1"/>
  <c r="K7616" i="1"/>
  <c r="L7616" i="1"/>
  <c r="J7616" i="1"/>
  <c r="I7616" i="1"/>
  <c r="H7615" i="1"/>
  <c r="K7623" i="1"/>
  <c r="I7623" i="1"/>
  <c r="L7623" i="1"/>
  <c r="J7623" i="1"/>
  <c r="L7620" i="1"/>
  <c r="K7620" i="1"/>
  <c r="J7620" i="1"/>
  <c r="I7620" i="1"/>
  <c r="A7661" i="1"/>
  <c r="B7637" i="1"/>
  <c r="C7637" i="1"/>
  <c r="A7683" i="1"/>
  <c r="B7659" i="1"/>
  <c r="C7659" i="1"/>
  <c r="A7682" i="1"/>
  <c r="B7658" i="1"/>
  <c r="C7658" i="1"/>
  <c r="A7670" i="1"/>
  <c r="B7646" i="1"/>
  <c r="C7646" i="1"/>
  <c r="K7630" i="1"/>
  <c r="J7630" i="1"/>
  <c r="L7630" i="1"/>
  <c r="I7630" i="1"/>
  <c r="K7632" i="1"/>
  <c r="J7632" i="1"/>
  <c r="I7632" i="1"/>
  <c r="L7632" i="1"/>
  <c r="A7667" i="1"/>
  <c r="B7643" i="1"/>
  <c r="C7643" i="1"/>
  <c r="H7616" i="1"/>
  <c r="K7636" i="1"/>
  <c r="L7636" i="1"/>
  <c r="J7636" i="1"/>
  <c r="H7631" i="1"/>
  <c r="H7621" i="1"/>
  <c r="H7623" i="1"/>
  <c r="A7663" i="1"/>
  <c r="B7639" i="1"/>
  <c r="C7639" i="1"/>
  <c r="I7628" i="1"/>
  <c r="J7628" i="1"/>
  <c r="L7628" i="1"/>
  <c r="K7628" i="1"/>
  <c r="H7620" i="1"/>
  <c r="J7614" i="1"/>
  <c r="L7614" i="1"/>
  <c r="I7614" i="1"/>
  <c r="K7614" i="1"/>
  <c r="L7633" i="1"/>
  <c r="I7633" i="1"/>
  <c r="J7633" i="1"/>
  <c r="K7633" i="1"/>
  <c r="A7679" i="1"/>
  <c r="B7655" i="1"/>
  <c r="C7655" i="1"/>
  <c r="A7669" i="1"/>
  <c r="B7645" i="1"/>
  <c r="C7645" i="1"/>
  <c r="H7630" i="1"/>
  <c r="A7673" i="1"/>
  <c r="B7649" i="1"/>
  <c r="C7649" i="1"/>
  <c r="H7632" i="1"/>
  <c r="H7636" i="1"/>
  <c r="J7645" i="1" l="1"/>
  <c r="K7645" i="1"/>
  <c r="L7645" i="1"/>
  <c r="I7645" i="1"/>
  <c r="A7703" i="1"/>
  <c r="B7679" i="1"/>
  <c r="C7679" i="1"/>
  <c r="H7649" i="1"/>
  <c r="H7645" i="1"/>
  <c r="I7658" i="1"/>
  <c r="K7658" i="1"/>
  <c r="L7658" i="1"/>
  <c r="J7658" i="1"/>
  <c r="H7658" i="1"/>
  <c r="H7639" i="1"/>
  <c r="I7643" i="1"/>
  <c r="K7643" i="1"/>
  <c r="L7643" i="1"/>
  <c r="J7643" i="1"/>
  <c r="L7637" i="1"/>
  <c r="I7637" i="1"/>
  <c r="K7637" i="1"/>
  <c r="J7637" i="1"/>
  <c r="K7641" i="1"/>
  <c r="L7641" i="1"/>
  <c r="J7641" i="1"/>
  <c r="I7641" i="1"/>
  <c r="H7650" i="1"/>
  <c r="H7660" i="1"/>
  <c r="A7704" i="1"/>
  <c r="B7680" i="1"/>
  <c r="C7680" i="1"/>
  <c r="A7702" i="1"/>
  <c r="B7678" i="1"/>
  <c r="C7678" i="1"/>
  <c r="H7644" i="1"/>
  <c r="A7688" i="1"/>
  <c r="B7664" i="1"/>
  <c r="C7664" i="1"/>
  <c r="A7694" i="1"/>
  <c r="B7670" i="1"/>
  <c r="C7670" i="1"/>
  <c r="I7655" i="1"/>
  <c r="K7655" i="1"/>
  <c r="L7655" i="1"/>
  <c r="J7655" i="1"/>
  <c r="H7641" i="1"/>
  <c r="A7700" i="1"/>
  <c r="B7676" i="1"/>
  <c r="C7676" i="1"/>
  <c r="K7638" i="1"/>
  <c r="I7638" i="1"/>
  <c r="L7638" i="1"/>
  <c r="H7659" i="1"/>
  <c r="A7685" i="1"/>
  <c r="B7661" i="1"/>
  <c r="C7661" i="1"/>
  <c r="H7642" i="1"/>
  <c r="H7643" i="1"/>
  <c r="J7646" i="1"/>
  <c r="K7646" i="1"/>
  <c r="L7646" i="1"/>
  <c r="A7706" i="1"/>
  <c r="B7682" i="1"/>
  <c r="C7682" i="1"/>
  <c r="H7637" i="1"/>
  <c r="H7655" i="1"/>
  <c r="A7687" i="1"/>
  <c r="B7663" i="1"/>
  <c r="C7663" i="1"/>
  <c r="H7646" i="1"/>
  <c r="I7659" i="1"/>
  <c r="L7659" i="1"/>
  <c r="J7659" i="1"/>
  <c r="K7659" i="1"/>
  <c r="A7698" i="1"/>
  <c r="B7674" i="1"/>
  <c r="C7674" i="1"/>
  <c r="H7638" i="1"/>
  <c r="A7708" i="1"/>
  <c r="B7684" i="1"/>
  <c r="C7684" i="1"/>
  <c r="A7692" i="1"/>
  <c r="B7668" i="1"/>
  <c r="C7668" i="1"/>
  <c r="A7691" i="1"/>
  <c r="B7667" i="1"/>
  <c r="C7667" i="1"/>
  <c r="A7689" i="1"/>
  <c r="B7665" i="1"/>
  <c r="C7665" i="1"/>
  <c r="L7642" i="1"/>
  <c r="K7642" i="1"/>
  <c r="J7642" i="1"/>
  <c r="I7642" i="1"/>
  <c r="L7653" i="1"/>
  <c r="J7653" i="1"/>
  <c r="I7653" i="1"/>
  <c r="K7653" i="1"/>
  <c r="L7649" i="1"/>
  <c r="I7649" i="1"/>
  <c r="K7649" i="1"/>
  <c r="J7649" i="1"/>
  <c r="J7657" i="1"/>
  <c r="K7657" i="1"/>
  <c r="L7657" i="1"/>
  <c r="I7657" i="1"/>
  <c r="A7686" i="1"/>
  <c r="B7662" i="1"/>
  <c r="C7662" i="1"/>
  <c r="I7647" i="1"/>
  <c r="K7647" i="1"/>
  <c r="J7647" i="1"/>
  <c r="L7647" i="1"/>
  <c r="H7651" i="1"/>
  <c r="H7648" i="1"/>
  <c r="H7657" i="1"/>
  <c r="L7656" i="1"/>
  <c r="K7656" i="1"/>
  <c r="I7656" i="1"/>
  <c r="J7656" i="1"/>
  <c r="L7654" i="1"/>
  <c r="K7654" i="1"/>
  <c r="I7654" i="1"/>
  <c r="H7647" i="1"/>
  <c r="J7640" i="1"/>
  <c r="K7640" i="1"/>
  <c r="L7640" i="1"/>
  <c r="I7640" i="1"/>
  <c r="A7707" i="1"/>
  <c r="B7683" i="1"/>
  <c r="C7683" i="1"/>
  <c r="A7690" i="1"/>
  <c r="B7666" i="1"/>
  <c r="C7666" i="1"/>
  <c r="A7701" i="1"/>
  <c r="B7677" i="1"/>
  <c r="C7677" i="1"/>
  <c r="I7652" i="1"/>
  <c r="K7652" i="1"/>
  <c r="L7652" i="1"/>
  <c r="H7656" i="1"/>
  <c r="H7654" i="1"/>
  <c r="H7640" i="1"/>
  <c r="I7651" i="1"/>
  <c r="L7651" i="1"/>
  <c r="J7651" i="1"/>
  <c r="K7651" i="1"/>
  <c r="K7648" i="1"/>
  <c r="L7648" i="1"/>
  <c r="I7648" i="1"/>
  <c r="J7648" i="1"/>
  <c r="H7653" i="1"/>
  <c r="A7697" i="1"/>
  <c r="B7673" i="1"/>
  <c r="C7673" i="1"/>
  <c r="A7693" i="1"/>
  <c r="B7669" i="1"/>
  <c r="C7669" i="1"/>
  <c r="K7639" i="1"/>
  <c r="J7639" i="1"/>
  <c r="L7639" i="1"/>
  <c r="I7639" i="1"/>
  <c r="J7650" i="1"/>
  <c r="L7650" i="1"/>
  <c r="I7650" i="1"/>
  <c r="K7650" i="1"/>
  <c r="A7699" i="1"/>
  <c r="B7675" i="1"/>
  <c r="C7675" i="1"/>
  <c r="A7696" i="1"/>
  <c r="B7672" i="1"/>
  <c r="C7672" i="1"/>
  <c r="H7652" i="1"/>
  <c r="A7705" i="1"/>
  <c r="B7681" i="1"/>
  <c r="C7681" i="1"/>
  <c r="K7660" i="1"/>
  <c r="L7660" i="1"/>
  <c r="J7660" i="1"/>
  <c r="J7644" i="1"/>
  <c r="L7644" i="1"/>
  <c r="K7644" i="1"/>
  <c r="A7695" i="1"/>
  <c r="B7671" i="1"/>
  <c r="C7671" i="1"/>
  <c r="A7719" i="1" l="1"/>
  <c r="B7695" i="1"/>
  <c r="C7695" i="1"/>
  <c r="L7672" i="1"/>
  <c r="I7672" i="1"/>
  <c r="K7672" i="1"/>
  <c r="J7672" i="1"/>
  <c r="A7725" i="1"/>
  <c r="B7701" i="1"/>
  <c r="C7701" i="1"/>
  <c r="H7671" i="1"/>
  <c r="H7675" i="1"/>
  <c r="A7731" i="1"/>
  <c r="B7707" i="1"/>
  <c r="C7707" i="1"/>
  <c r="I7668" i="1"/>
  <c r="K7668" i="1"/>
  <c r="L7668" i="1"/>
  <c r="H7684" i="1"/>
  <c r="A7724" i="1"/>
  <c r="B7700" i="1"/>
  <c r="C7700" i="1"/>
  <c r="A7718" i="1"/>
  <c r="B7694" i="1"/>
  <c r="C7694" i="1"/>
  <c r="A7712" i="1"/>
  <c r="B7688" i="1"/>
  <c r="C7688" i="1"/>
  <c r="K7680" i="1"/>
  <c r="I7680" i="1"/>
  <c r="J7680" i="1"/>
  <c r="L7680" i="1"/>
  <c r="A7729" i="1"/>
  <c r="B7705" i="1"/>
  <c r="C7705" i="1"/>
  <c r="A7720" i="1"/>
  <c r="B7696" i="1"/>
  <c r="C7696" i="1"/>
  <c r="K7671" i="1"/>
  <c r="J7671" i="1"/>
  <c r="L7671" i="1"/>
  <c r="I7671" i="1"/>
  <c r="A7717" i="1"/>
  <c r="B7693" i="1"/>
  <c r="C7693" i="1"/>
  <c r="K7673" i="1"/>
  <c r="L7673" i="1"/>
  <c r="J7673" i="1"/>
  <c r="I7673" i="1"/>
  <c r="L7667" i="1"/>
  <c r="K7667" i="1"/>
  <c r="I7667" i="1"/>
  <c r="H7668" i="1"/>
  <c r="A7722" i="1"/>
  <c r="B7698" i="1"/>
  <c r="C7698" i="1"/>
  <c r="H7680" i="1"/>
  <c r="K7662" i="1"/>
  <c r="L7662" i="1"/>
  <c r="I7662" i="1"/>
  <c r="H7667" i="1"/>
  <c r="A7732" i="1"/>
  <c r="B7708" i="1"/>
  <c r="C7708" i="1"/>
  <c r="L7682" i="1"/>
  <c r="I7682" i="1"/>
  <c r="J7682" i="1"/>
  <c r="K7682" i="1"/>
  <c r="L7679" i="1"/>
  <c r="K7679" i="1"/>
  <c r="I7679" i="1"/>
  <c r="J7679" i="1"/>
  <c r="J7681" i="1"/>
  <c r="L7681" i="1"/>
  <c r="K7681" i="1"/>
  <c r="I7681" i="1"/>
  <c r="A7723" i="1"/>
  <c r="B7699" i="1"/>
  <c r="C7699" i="1"/>
  <c r="H7673" i="1"/>
  <c r="H7681" i="1"/>
  <c r="H7672" i="1"/>
  <c r="H7662" i="1"/>
  <c r="I7665" i="1"/>
  <c r="L7665" i="1"/>
  <c r="J7665" i="1"/>
  <c r="K7665" i="1"/>
  <c r="A7716" i="1"/>
  <c r="B7692" i="1"/>
  <c r="C7692" i="1"/>
  <c r="I7663" i="1"/>
  <c r="K7663" i="1"/>
  <c r="L7663" i="1"/>
  <c r="J7663" i="1"/>
  <c r="H7682" i="1"/>
  <c r="A7728" i="1"/>
  <c r="B7704" i="1"/>
  <c r="C7704" i="1"/>
  <c r="H7679" i="1"/>
  <c r="J7666" i="1"/>
  <c r="L7666" i="1"/>
  <c r="I7666" i="1"/>
  <c r="K7666" i="1"/>
  <c r="H7666" i="1"/>
  <c r="A7721" i="1"/>
  <c r="B7697" i="1"/>
  <c r="C7697" i="1"/>
  <c r="J7677" i="1"/>
  <c r="I7677" i="1"/>
  <c r="L7677" i="1"/>
  <c r="K7677" i="1"/>
  <c r="H7665" i="1"/>
  <c r="A7715" i="1"/>
  <c r="B7691" i="1"/>
  <c r="C7691" i="1"/>
  <c r="H7663" i="1"/>
  <c r="J7661" i="1"/>
  <c r="L7661" i="1"/>
  <c r="K7661" i="1"/>
  <c r="I7661" i="1"/>
  <c r="K7678" i="1"/>
  <c r="J7678" i="1"/>
  <c r="L7678" i="1"/>
  <c r="I7678" i="1"/>
  <c r="H7677" i="1"/>
  <c r="A7714" i="1"/>
  <c r="B7690" i="1"/>
  <c r="C7690" i="1"/>
  <c r="L7683" i="1"/>
  <c r="I7683" i="1"/>
  <c r="K7683" i="1"/>
  <c r="J7683" i="1"/>
  <c r="A7710" i="1"/>
  <c r="B7686" i="1"/>
  <c r="C7686" i="1"/>
  <c r="A7730" i="1"/>
  <c r="B7706" i="1"/>
  <c r="C7706" i="1"/>
  <c r="H7661" i="1"/>
  <c r="I7676" i="1"/>
  <c r="L7676" i="1"/>
  <c r="K7676" i="1"/>
  <c r="J7676" i="1"/>
  <c r="K7670" i="1"/>
  <c r="I7670" i="1"/>
  <c r="L7670" i="1"/>
  <c r="I7664" i="1"/>
  <c r="K7664" i="1"/>
  <c r="L7664" i="1"/>
  <c r="J7664" i="1"/>
  <c r="H7678" i="1"/>
  <c r="A7727" i="1"/>
  <c r="B7703" i="1"/>
  <c r="C7703" i="1"/>
  <c r="J7669" i="1"/>
  <c r="I7669" i="1"/>
  <c r="L7669" i="1"/>
  <c r="K7669" i="1"/>
  <c r="H7669" i="1"/>
  <c r="H7683" i="1"/>
  <c r="A7713" i="1"/>
  <c r="B7689" i="1"/>
  <c r="C7689" i="1"/>
  <c r="K7674" i="1"/>
  <c r="J7674" i="1"/>
  <c r="L7674" i="1"/>
  <c r="I7674" i="1"/>
  <c r="A7711" i="1"/>
  <c r="B7687" i="1"/>
  <c r="C7687" i="1"/>
  <c r="H7676" i="1"/>
  <c r="H7670" i="1"/>
  <c r="H7664" i="1"/>
  <c r="J7675" i="1"/>
  <c r="I7675" i="1"/>
  <c r="K7675" i="1"/>
  <c r="L7675" i="1"/>
  <c r="L7684" i="1"/>
  <c r="J7684" i="1"/>
  <c r="K7684" i="1"/>
  <c r="H7674" i="1"/>
  <c r="A7709" i="1"/>
  <c r="B7685" i="1"/>
  <c r="C7685" i="1"/>
  <c r="A7726" i="1"/>
  <c r="B7702" i="1"/>
  <c r="C7702" i="1"/>
  <c r="L7703" i="1" l="1"/>
  <c r="K7703" i="1"/>
  <c r="I7703" i="1"/>
  <c r="J7703" i="1"/>
  <c r="I7690" i="1"/>
  <c r="K7690" i="1"/>
  <c r="J7690" i="1"/>
  <c r="L7690" i="1"/>
  <c r="K7692" i="1"/>
  <c r="J7692" i="1"/>
  <c r="L7692" i="1"/>
  <c r="A7741" i="1"/>
  <c r="B7717" i="1"/>
  <c r="C7717" i="1"/>
  <c r="J7696" i="1"/>
  <c r="L7696" i="1"/>
  <c r="K7696" i="1"/>
  <c r="I7696" i="1"/>
  <c r="H7694" i="1"/>
  <c r="A7748" i="1"/>
  <c r="B7724" i="1"/>
  <c r="C7724" i="1"/>
  <c r="A7743" i="1"/>
  <c r="B7719" i="1"/>
  <c r="C7719" i="1"/>
  <c r="H7690" i="1"/>
  <c r="H7692" i="1"/>
  <c r="K7699" i="1"/>
  <c r="J7699" i="1"/>
  <c r="L7699" i="1"/>
  <c r="I7699" i="1"/>
  <c r="H7696" i="1"/>
  <c r="H7703" i="1"/>
  <c r="J7702" i="1"/>
  <c r="K7702" i="1"/>
  <c r="L7702" i="1"/>
  <c r="I7702" i="1"/>
  <c r="H7685" i="1"/>
  <c r="I7706" i="1"/>
  <c r="L7706" i="1"/>
  <c r="J7706" i="1"/>
  <c r="K7706" i="1"/>
  <c r="J7691" i="1"/>
  <c r="I7691" i="1"/>
  <c r="L7691" i="1"/>
  <c r="K7691" i="1"/>
  <c r="L7697" i="1"/>
  <c r="J7697" i="1"/>
  <c r="I7697" i="1"/>
  <c r="K7697" i="1"/>
  <c r="I7704" i="1"/>
  <c r="L7704" i="1"/>
  <c r="K7704" i="1"/>
  <c r="H7699" i="1"/>
  <c r="L7708" i="1"/>
  <c r="K7708" i="1"/>
  <c r="I7708" i="1"/>
  <c r="J7708" i="1"/>
  <c r="A7742" i="1"/>
  <c r="B7718" i="1"/>
  <c r="C7718" i="1"/>
  <c r="L7707" i="1"/>
  <c r="J7707" i="1"/>
  <c r="K7707" i="1"/>
  <c r="I7707" i="1"/>
  <c r="I7701" i="1"/>
  <c r="L7701" i="1"/>
  <c r="J7701" i="1"/>
  <c r="K7701" i="1"/>
  <c r="I7689" i="1"/>
  <c r="J7689" i="1"/>
  <c r="K7689" i="1"/>
  <c r="L7689" i="1"/>
  <c r="H7702" i="1"/>
  <c r="A7751" i="1"/>
  <c r="B7727" i="1"/>
  <c r="C7727" i="1"/>
  <c r="H7706" i="1"/>
  <c r="K7686" i="1"/>
  <c r="L7686" i="1"/>
  <c r="I7686" i="1"/>
  <c r="J7686" i="1"/>
  <c r="A7738" i="1"/>
  <c r="B7714" i="1"/>
  <c r="C7714" i="1"/>
  <c r="H7691" i="1"/>
  <c r="H7697" i="1"/>
  <c r="H7704" i="1"/>
  <c r="A7740" i="1"/>
  <c r="B7716" i="1"/>
  <c r="C7716" i="1"/>
  <c r="H7708" i="1"/>
  <c r="A7744" i="1"/>
  <c r="B7720" i="1"/>
  <c r="C7720" i="1"/>
  <c r="J7688" i="1"/>
  <c r="I7688" i="1"/>
  <c r="K7688" i="1"/>
  <c r="L7688" i="1"/>
  <c r="H7707" i="1"/>
  <c r="H7701" i="1"/>
  <c r="L7687" i="1"/>
  <c r="K7687" i="1"/>
  <c r="J7687" i="1"/>
  <c r="I7687" i="1"/>
  <c r="H7686" i="1"/>
  <c r="A7747" i="1"/>
  <c r="B7723" i="1"/>
  <c r="C7723" i="1"/>
  <c r="K7698" i="1"/>
  <c r="I7698" i="1"/>
  <c r="J7698" i="1"/>
  <c r="L7698" i="1"/>
  <c r="J7705" i="1"/>
  <c r="I7705" i="1"/>
  <c r="L7705" i="1"/>
  <c r="K7705" i="1"/>
  <c r="H7688" i="1"/>
  <c r="K7685" i="1"/>
  <c r="J7685" i="1"/>
  <c r="L7685" i="1"/>
  <c r="I7685" i="1"/>
  <c r="A7737" i="1"/>
  <c r="B7713" i="1"/>
  <c r="C7713" i="1"/>
  <c r="A7733" i="1"/>
  <c r="B7709" i="1"/>
  <c r="C7709" i="1"/>
  <c r="A7750" i="1"/>
  <c r="B7726" i="1"/>
  <c r="C7726" i="1"/>
  <c r="H7687" i="1"/>
  <c r="A7754" i="1"/>
  <c r="B7730" i="1"/>
  <c r="C7730" i="1"/>
  <c r="A7739" i="1"/>
  <c r="B7715" i="1"/>
  <c r="C7715" i="1"/>
  <c r="A7745" i="1"/>
  <c r="B7721" i="1"/>
  <c r="C7721" i="1"/>
  <c r="A7752" i="1"/>
  <c r="B7728" i="1"/>
  <c r="C7728" i="1"/>
  <c r="A7756" i="1"/>
  <c r="B7732" i="1"/>
  <c r="C7732" i="1"/>
  <c r="H7698" i="1"/>
  <c r="L7693" i="1"/>
  <c r="K7693" i="1"/>
  <c r="J7693" i="1"/>
  <c r="I7693" i="1"/>
  <c r="H7705" i="1"/>
  <c r="J7700" i="1"/>
  <c r="L7700" i="1"/>
  <c r="K7700" i="1"/>
  <c r="I7700" i="1"/>
  <c r="A7755" i="1"/>
  <c r="B7731" i="1"/>
  <c r="C7731" i="1"/>
  <c r="A7749" i="1"/>
  <c r="B7725" i="1"/>
  <c r="C7725" i="1"/>
  <c r="K7695" i="1"/>
  <c r="L7695" i="1"/>
  <c r="J7695" i="1"/>
  <c r="I7695" i="1"/>
  <c r="H7693" i="1"/>
  <c r="A7736" i="1"/>
  <c r="B7712" i="1"/>
  <c r="C7712" i="1"/>
  <c r="H7700" i="1"/>
  <c r="H7695" i="1"/>
  <c r="A7734" i="1"/>
  <c r="B7710" i="1"/>
  <c r="C7710" i="1"/>
  <c r="A7735" i="1"/>
  <c r="B7711" i="1"/>
  <c r="C7711" i="1"/>
  <c r="H7689" i="1"/>
  <c r="A7746" i="1"/>
  <c r="B7722" i="1"/>
  <c r="C7722" i="1"/>
  <c r="A7753" i="1"/>
  <c r="B7729" i="1"/>
  <c r="C7729" i="1"/>
  <c r="J7694" i="1"/>
  <c r="L7694" i="1"/>
  <c r="K7694" i="1"/>
  <c r="I7694" i="1"/>
  <c r="K7711" i="1" l="1"/>
  <c r="L7711" i="1"/>
  <c r="I7711" i="1"/>
  <c r="J7711" i="1"/>
  <c r="L7710" i="1"/>
  <c r="J7710" i="1"/>
  <c r="K7710" i="1"/>
  <c r="I7710" i="1"/>
  <c r="A7773" i="1"/>
  <c r="B7749" i="1"/>
  <c r="C7749" i="1"/>
  <c r="A7780" i="1"/>
  <c r="B7756" i="1"/>
  <c r="C7756" i="1"/>
  <c r="H7715" i="1"/>
  <c r="A7778" i="1"/>
  <c r="B7754" i="1"/>
  <c r="C7754" i="1"/>
  <c r="H7720" i="1"/>
  <c r="A7775" i="1"/>
  <c r="B7751" i="1"/>
  <c r="C7751" i="1"/>
  <c r="A7766" i="1"/>
  <c r="B7742" i="1"/>
  <c r="C7742" i="1"/>
  <c r="A7765" i="1"/>
  <c r="B7741" i="1"/>
  <c r="C7741" i="1"/>
  <c r="I7709" i="1"/>
  <c r="K7709" i="1"/>
  <c r="J7709" i="1"/>
  <c r="L7709" i="1"/>
  <c r="A7761" i="1"/>
  <c r="B7737" i="1"/>
  <c r="C7737" i="1"/>
  <c r="A7771" i="1"/>
  <c r="B7747" i="1"/>
  <c r="C7747" i="1"/>
  <c r="K7714" i="1"/>
  <c r="L7714" i="1"/>
  <c r="J7714" i="1"/>
  <c r="I7714" i="1"/>
  <c r="I7731" i="1"/>
  <c r="L7731" i="1"/>
  <c r="J7731" i="1"/>
  <c r="K7731" i="1"/>
  <c r="H7731" i="1"/>
  <c r="H7714" i="1"/>
  <c r="J7724" i="1"/>
  <c r="I7724" i="1"/>
  <c r="L7724" i="1"/>
  <c r="K7724" i="1"/>
  <c r="H7710" i="1"/>
  <c r="A7759" i="1"/>
  <c r="B7735" i="1"/>
  <c r="C7735" i="1"/>
  <c r="A7758" i="1"/>
  <c r="B7734" i="1"/>
  <c r="C7734" i="1"/>
  <c r="H7721" i="1"/>
  <c r="H7724" i="1"/>
  <c r="L7721" i="1"/>
  <c r="K7721" i="1"/>
  <c r="J7721" i="1"/>
  <c r="I7721" i="1"/>
  <c r="A7763" i="1"/>
  <c r="B7739" i="1"/>
  <c r="C7739" i="1"/>
  <c r="H7709" i="1"/>
  <c r="A7768" i="1"/>
  <c r="B7744" i="1"/>
  <c r="C7744" i="1"/>
  <c r="L7729" i="1"/>
  <c r="I7729" i="1"/>
  <c r="J7729" i="1"/>
  <c r="K7729" i="1"/>
  <c r="H7722" i="1"/>
  <c r="H7729" i="1"/>
  <c r="K7712" i="1"/>
  <c r="J7712" i="1"/>
  <c r="I7712" i="1"/>
  <c r="L7712" i="1"/>
  <c r="A7779" i="1"/>
  <c r="B7755" i="1"/>
  <c r="C7755" i="1"/>
  <c r="I7726" i="1"/>
  <c r="J7726" i="1"/>
  <c r="K7726" i="1"/>
  <c r="L7726" i="1"/>
  <c r="A7757" i="1"/>
  <c r="B7733" i="1"/>
  <c r="C7733" i="1"/>
  <c r="K7716" i="1"/>
  <c r="L7716" i="1"/>
  <c r="I7716" i="1"/>
  <c r="J7716" i="1"/>
  <c r="A7762" i="1"/>
  <c r="B7738" i="1"/>
  <c r="C7738" i="1"/>
  <c r="J7719" i="1"/>
  <c r="L7719" i="1"/>
  <c r="K7719" i="1"/>
  <c r="I7719" i="1"/>
  <c r="H7712" i="1"/>
  <c r="I7725" i="1"/>
  <c r="L7725" i="1"/>
  <c r="K7725" i="1"/>
  <c r="J7725" i="1"/>
  <c r="L7732" i="1"/>
  <c r="J7732" i="1"/>
  <c r="I7732" i="1"/>
  <c r="K7732" i="1"/>
  <c r="A7769" i="1"/>
  <c r="B7745" i="1"/>
  <c r="C7745" i="1"/>
  <c r="L7730" i="1"/>
  <c r="I7730" i="1"/>
  <c r="K7730" i="1"/>
  <c r="J7730" i="1"/>
  <c r="H7726" i="1"/>
  <c r="H7716" i="1"/>
  <c r="L7727" i="1"/>
  <c r="J7727" i="1"/>
  <c r="I7727" i="1"/>
  <c r="K7727" i="1"/>
  <c r="I7718" i="1"/>
  <c r="L7718" i="1"/>
  <c r="K7718" i="1"/>
  <c r="J7718" i="1"/>
  <c r="H7719" i="1"/>
  <c r="A7772" i="1"/>
  <c r="B7748" i="1"/>
  <c r="C7748" i="1"/>
  <c r="K7717" i="1"/>
  <c r="I7717" i="1"/>
  <c r="J7717" i="1"/>
  <c r="L7717" i="1"/>
  <c r="A7776" i="1"/>
  <c r="B7752" i="1"/>
  <c r="C7752" i="1"/>
  <c r="J7722" i="1"/>
  <c r="K7722" i="1"/>
  <c r="L7722" i="1"/>
  <c r="I7722" i="1"/>
  <c r="A7770" i="1"/>
  <c r="B7746" i="1"/>
  <c r="C7746" i="1"/>
  <c r="H7725" i="1"/>
  <c r="H7732" i="1"/>
  <c r="L7728" i="1"/>
  <c r="I7728" i="1"/>
  <c r="K7728" i="1"/>
  <c r="J7728" i="1"/>
  <c r="H7730" i="1"/>
  <c r="H7727" i="1"/>
  <c r="H7718" i="1"/>
  <c r="H7717" i="1"/>
  <c r="H7711" i="1"/>
  <c r="A7777" i="1"/>
  <c r="B7753" i="1"/>
  <c r="C7753" i="1"/>
  <c r="K7713" i="1"/>
  <c r="I7713" i="1"/>
  <c r="J7713" i="1"/>
  <c r="L7713" i="1"/>
  <c r="J7723" i="1"/>
  <c r="I7723" i="1"/>
  <c r="K7723" i="1"/>
  <c r="L7723" i="1"/>
  <c r="A7760" i="1"/>
  <c r="B7736" i="1"/>
  <c r="C7736" i="1"/>
  <c r="H7728" i="1"/>
  <c r="J7715" i="1"/>
  <c r="K7715" i="1"/>
  <c r="I7715" i="1"/>
  <c r="L7715" i="1"/>
  <c r="A7774" i="1"/>
  <c r="B7750" i="1"/>
  <c r="C7750" i="1"/>
  <c r="H7713" i="1"/>
  <c r="H7723" i="1"/>
  <c r="K7720" i="1"/>
  <c r="L7720" i="1"/>
  <c r="J7720" i="1"/>
  <c r="I7720" i="1"/>
  <c r="A7764" i="1"/>
  <c r="B7740" i="1"/>
  <c r="C7740" i="1"/>
  <c r="A7767" i="1"/>
  <c r="B7743" i="1"/>
  <c r="C7743" i="1"/>
  <c r="H7745" i="1" l="1"/>
  <c r="H7738" i="1"/>
  <c r="H7733" i="1"/>
  <c r="I7755" i="1"/>
  <c r="K7755" i="1"/>
  <c r="J7755" i="1"/>
  <c r="L7755" i="1"/>
  <c r="A7802" i="1"/>
  <c r="B7778" i="1"/>
  <c r="C7778" i="1"/>
  <c r="I7740" i="1"/>
  <c r="L7740" i="1"/>
  <c r="J7740" i="1"/>
  <c r="K7740" i="1"/>
  <c r="A7801" i="1"/>
  <c r="B7777" i="1"/>
  <c r="C7777" i="1"/>
  <c r="A7794" i="1"/>
  <c r="B7770" i="1"/>
  <c r="C7770" i="1"/>
  <c r="A7800" i="1"/>
  <c r="B7776" i="1"/>
  <c r="C7776" i="1"/>
  <c r="H7755" i="1"/>
  <c r="I7744" i="1"/>
  <c r="K7744" i="1"/>
  <c r="J7744" i="1"/>
  <c r="L7744" i="1"/>
  <c r="K7739" i="1"/>
  <c r="L7739" i="1"/>
  <c r="J7739" i="1"/>
  <c r="I7739" i="1"/>
  <c r="A7782" i="1"/>
  <c r="B7758" i="1"/>
  <c r="C7758" i="1"/>
  <c r="A7795" i="1"/>
  <c r="B7771" i="1"/>
  <c r="C7771" i="1"/>
  <c r="A7789" i="1"/>
  <c r="B7765" i="1"/>
  <c r="C7765" i="1"/>
  <c r="I7749" i="1"/>
  <c r="K7749" i="1"/>
  <c r="J7749" i="1"/>
  <c r="L7749" i="1"/>
  <c r="A7796" i="1"/>
  <c r="B7772" i="1"/>
  <c r="C7772" i="1"/>
  <c r="H7750" i="1"/>
  <c r="H7740" i="1"/>
  <c r="A7798" i="1"/>
  <c r="B7774" i="1"/>
  <c r="C7774" i="1"/>
  <c r="I7748" i="1"/>
  <c r="K7748" i="1"/>
  <c r="L7748" i="1"/>
  <c r="J7748" i="1"/>
  <c r="A7793" i="1"/>
  <c r="B7769" i="1"/>
  <c r="C7769" i="1"/>
  <c r="A7786" i="1"/>
  <c r="B7762" i="1"/>
  <c r="C7762" i="1"/>
  <c r="A7781" i="1"/>
  <c r="B7757" i="1"/>
  <c r="C7757" i="1"/>
  <c r="H7744" i="1"/>
  <c r="H7739" i="1"/>
  <c r="K7735" i="1"/>
  <c r="J7735" i="1"/>
  <c r="I7735" i="1"/>
  <c r="L7735" i="1"/>
  <c r="J7751" i="1"/>
  <c r="I7751" i="1"/>
  <c r="K7751" i="1"/>
  <c r="L7751" i="1"/>
  <c r="H7749" i="1"/>
  <c r="I7743" i="1"/>
  <c r="L7743" i="1"/>
  <c r="J7743" i="1"/>
  <c r="K7743" i="1"/>
  <c r="A7803" i="1"/>
  <c r="B7779" i="1"/>
  <c r="C7779" i="1"/>
  <c r="H7735" i="1"/>
  <c r="L7737" i="1"/>
  <c r="I7737" i="1"/>
  <c r="J7737" i="1"/>
  <c r="K7737" i="1"/>
  <c r="H7751" i="1"/>
  <c r="L7756" i="1"/>
  <c r="J7756" i="1"/>
  <c r="K7756" i="1"/>
  <c r="J7736" i="1"/>
  <c r="K7736" i="1"/>
  <c r="L7736" i="1"/>
  <c r="I7736" i="1"/>
  <c r="H7748" i="1"/>
  <c r="H7743" i="1"/>
  <c r="A7788" i="1"/>
  <c r="B7764" i="1"/>
  <c r="C7764" i="1"/>
  <c r="H7736" i="1"/>
  <c r="A7792" i="1"/>
  <c r="B7768" i="1"/>
  <c r="C7768" i="1"/>
  <c r="A7787" i="1"/>
  <c r="B7763" i="1"/>
  <c r="C7763" i="1"/>
  <c r="H7737" i="1"/>
  <c r="K7742" i="1"/>
  <c r="L7742" i="1"/>
  <c r="J7742" i="1"/>
  <c r="H7756" i="1"/>
  <c r="A7797" i="1"/>
  <c r="B7773" i="1"/>
  <c r="C7773" i="1"/>
  <c r="A7783" i="1"/>
  <c r="B7759" i="1"/>
  <c r="C7759" i="1"/>
  <c r="H7742" i="1"/>
  <c r="A7799" i="1"/>
  <c r="B7775" i="1"/>
  <c r="C7775" i="1"/>
  <c r="J7754" i="1"/>
  <c r="K7754" i="1"/>
  <c r="I7754" i="1"/>
  <c r="L7754" i="1"/>
  <c r="A7791" i="1"/>
  <c r="B7767" i="1"/>
  <c r="C7767" i="1"/>
  <c r="A7784" i="1"/>
  <c r="B7760" i="1"/>
  <c r="C7760" i="1"/>
  <c r="K7753" i="1"/>
  <c r="I7753" i="1"/>
  <c r="L7753" i="1"/>
  <c r="J7753" i="1"/>
  <c r="K7746" i="1"/>
  <c r="L7746" i="1"/>
  <c r="J7746" i="1"/>
  <c r="I7746" i="1"/>
  <c r="I7752" i="1"/>
  <c r="J7752" i="1"/>
  <c r="K7752" i="1"/>
  <c r="L7752" i="1"/>
  <c r="I7734" i="1"/>
  <c r="L7734" i="1"/>
  <c r="J7734" i="1"/>
  <c r="K7734" i="1"/>
  <c r="I7747" i="1"/>
  <c r="K7747" i="1"/>
  <c r="L7747" i="1"/>
  <c r="A7785" i="1"/>
  <c r="B7761" i="1"/>
  <c r="C7761" i="1"/>
  <c r="L7741" i="1"/>
  <c r="K7741" i="1"/>
  <c r="J7741" i="1"/>
  <c r="I7741" i="1"/>
  <c r="H7754" i="1"/>
  <c r="A7804" i="1"/>
  <c r="B7780" i="1"/>
  <c r="C7780" i="1"/>
  <c r="K7750" i="1"/>
  <c r="I7750" i="1"/>
  <c r="L7750" i="1"/>
  <c r="J7750" i="1"/>
  <c r="H7753" i="1"/>
  <c r="H7746" i="1"/>
  <c r="H7752" i="1"/>
  <c r="I7745" i="1"/>
  <c r="L7745" i="1"/>
  <c r="K7745" i="1"/>
  <c r="J7745" i="1"/>
  <c r="L7738" i="1"/>
  <c r="I7738" i="1"/>
  <c r="J7738" i="1"/>
  <c r="K7738" i="1"/>
  <c r="J7733" i="1"/>
  <c r="L7733" i="1"/>
  <c r="I7733" i="1"/>
  <c r="K7733" i="1"/>
  <c r="H7734" i="1"/>
  <c r="H7747" i="1"/>
  <c r="H7741" i="1"/>
  <c r="A7790" i="1"/>
  <c r="B7766" i="1"/>
  <c r="C7766" i="1"/>
  <c r="H7780" i="1" l="1"/>
  <c r="H7760" i="1"/>
  <c r="A7815" i="1"/>
  <c r="B7791" i="1"/>
  <c r="C7791" i="1"/>
  <c r="I7775" i="1"/>
  <c r="J7775" i="1"/>
  <c r="L7775" i="1"/>
  <c r="K7775" i="1"/>
  <c r="I7763" i="1"/>
  <c r="L7763" i="1"/>
  <c r="J7763" i="1"/>
  <c r="K7763" i="1"/>
  <c r="A7816" i="1"/>
  <c r="B7792" i="1"/>
  <c r="C7792" i="1"/>
  <c r="A7827" i="1"/>
  <c r="B7803" i="1"/>
  <c r="C7803" i="1"/>
  <c r="H7769" i="1"/>
  <c r="H7774" i="1"/>
  <c r="J7765" i="1"/>
  <c r="I7765" i="1"/>
  <c r="L7765" i="1"/>
  <c r="K7765" i="1"/>
  <c r="A7819" i="1"/>
  <c r="B7795" i="1"/>
  <c r="C7795" i="1"/>
  <c r="H7770" i="1"/>
  <c r="H7778" i="1"/>
  <c r="H7775" i="1"/>
  <c r="J7773" i="1"/>
  <c r="K7773" i="1"/>
  <c r="I7773" i="1"/>
  <c r="L7773" i="1"/>
  <c r="H7763" i="1"/>
  <c r="A7805" i="1"/>
  <c r="B7781" i="1"/>
  <c r="C7781" i="1"/>
  <c r="H7765" i="1"/>
  <c r="A7828" i="1"/>
  <c r="B7804" i="1"/>
  <c r="C7804" i="1"/>
  <c r="I7761" i="1"/>
  <c r="J7761" i="1"/>
  <c r="K7761" i="1"/>
  <c r="L7761" i="1"/>
  <c r="A7808" i="1"/>
  <c r="B7784" i="1"/>
  <c r="C7784" i="1"/>
  <c r="H7773" i="1"/>
  <c r="L7762" i="1"/>
  <c r="K7762" i="1"/>
  <c r="J7762" i="1"/>
  <c r="I7762" i="1"/>
  <c r="A7817" i="1"/>
  <c r="B7793" i="1"/>
  <c r="C7793" i="1"/>
  <c r="A7822" i="1"/>
  <c r="B7798" i="1"/>
  <c r="C7798" i="1"/>
  <c r="A7818" i="1"/>
  <c r="B7794" i="1"/>
  <c r="C7794" i="1"/>
  <c r="A7826" i="1"/>
  <c r="B7802" i="1"/>
  <c r="C7802" i="1"/>
  <c r="H7761" i="1"/>
  <c r="A7823" i="1"/>
  <c r="B7799" i="1"/>
  <c r="C7799" i="1"/>
  <c r="J7759" i="1"/>
  <c r="I7759" i="1"/>
  <c r="L7759" i="1"/>
  <c r="K7759" i="1"/>
  <c r="A7811" i="1"/>
  <c r="B7787" i="1"/>
  <c r="C7787" i="1"/>
  <c r="K7764" i="1"/>
  <c r="L7764" i="1"/>
  <c r="I7764" i="1"/>
  <c r="H7762" i="1"/>
  <c r="A7813" i="1"/>
  <c r="B7789" i="1"/>
  <c r="C7789" i="1"/>
  <c r="J7776" i="1"/>
  <c r="L7776" i="1"/>
  <c r="I7776" i="1"/>
  <c r="K7776" i="1"/>
  <c r="I7766" i="1"/>
  <c r="K7766" i="1"/>
  <c r="L7766" i="1"/>
  <c r="H7766" i="1"/>
  <c r="H7764" i="1"/>
  <c r="J7772" i="1"/>
  <c r="L7772" i="1"/>
  <c r="K7772" i="1"/>
  <c r="L7758" i="1"/>
  <c r="K7758" i="1"/>
  <c r="J7758" i="1"/>
  <c r="H7776" i="1"/>
  <c r="I7777" i="1"/>
  <c r="J7777" i="1"/>
  <c r="K7777" i="1"/>
  <c r="L7777" i="1"/>
  <c r="A7809" i="1"/>
  <c r="B7785" i="1"/>
  <c r="C7785" i="1"/>
  <c r="J7767" i="1"/>
  <c r="I7767" i="1"/>
  <c r="L7767" i="1"/>
  <c r="K7767" i="1"/>
  <c r="J7768" i="1"/>
  <c r="L7768" i="1"/>
  <c r="K7768" i="1"/>
  <c r="I7768" i="1"/>
  <c r="J7779" i="1"/>
  <c r="K7779" i="1"/>
  <c r="I7779" i="1"/>
  <c r="L7779" i="1"/>
  <c r="A7810" i="1"/>
  <c r="B7786" i="1"/>
  <c r="C7786" i="1"/>
  <c r="H7772" i="1"/>
  <c r="K7771" i="1"/>
  <c r="I7771" i="1"/>
  <c r="L7771" i="1"/>
  <c r="J7771" i="1"/>
  <c r="H7758" i="1"/>
  <c r="H7777" i="1"/>
  <c r="H7759" i="1"/>
  <c r="A7821" i="1"/>
  <c r="B7797" i="1"/>
  <c r="C7797" i="1"/>
  <c r="H7767" i="1"/>
  <c r="A7807" i="1"/>
  <c r="B7783" i="1"/>
  <c r="C7783" i="1"/>
  <c r="H7768" i="1"/>
  <c r="A7812" i="1"/>
  <c r="B7788" i="1"/>
  <c r="C7788" i="1"/>
  <c r="H7779" i="1"/>
  <c r="K7757" i="1"/>
  <c r="I7757" i="1"/>
  <c r="J7757" i="1"/>
  <c r="L7757" i="1"/>
  <c r="H7771" i="1"/>
  <c r="A7824" i="1"/>
  <c r="B7800" i="1"/>
  <c r="C7800" i="1"/>
  <c r="A7814" i="1"/>
  <c r="B7790" i="1"/>
  <c r="C7790" i="1"/>
  <c r="K7780" i="1"/>
  <c r="I7780" i="1"/>
  <c r="L7780" i="1"/>
  <c r="I7760" i="1"/>
  <c r="K7760" i="1"/>
  <c r="J7760" i="1"/>
  <c r="L7760" i="1"/>
  <c r="H7757" i="1"/>
  <c r="K7769" i="1"/>
  <c r="I7769" i="1"/>
  <c r="J7769" i="1"/>
  <c r="L7769" i="1"/>
  <c r="K7774" i="1"/>
  <c r="J7774" i="1"/>
  <c r="L7774" i="1"/>
  <c r="A7820" i="1"/>
  <c r="B7796" i="1"/>
  <c r="C7796" i="1"/>
  <c r="A7806" i="1"/>
  <c r="B7782" i="1"/>
  <c r="C7782" i="1"/>
  <c r="I7770" i="1"/>
  <c r="J7770" i="1"/>
  <c r="K7770" i="1"/>
  <c r="L7770" i="1"/>
  <c r="A7825" i="1"/>
  <c r="B7801" i="1"/>
  <c r="C7801" i="1"/>
  <c r="I7778" i="1"/>
  <c r="L7778" i="1"/>
  <c r="K7778" i="1"/>
  <c r="J7778" i="1"/>
  <c r="A7831" i="1" l="1"/>
  <c r="B7807" i="1"/>
  <c r="C7807" i="1"/>
  <c r="A7833" i="1"/>
  <c r="B7809" i="1"/>
  <c r="C7809" i="1"/>
  <c r="H7787" i="1"/>
  <c r="I7799" i="1"/>
  <c r="L7799" i="1"/>
  <c r="K7799" i="1"/>
  <c r="J7799" i="1"/>
  <c r="H7794" i="1"/>
  <c r="H7804" i="1"/>
  <c r="A7849" i="1"/>
  <c r="B7825" i="1"/>
  <c r="C7825" i="1"/>
  <c r="H7782" i="1"/>
  <c r="A7836" i="1"/>
  <c r="B7812" i="1"/>
  <c r="C7812" i="1"/>
  <c r="L7797" i="1"/>
  <c r="K7797" i="1"/>
  <c r="J7797" i="1"/>
  <c r="I7797" i="1"/>
  <c r="H7799" i="1"/>
  <c r="A7846" i="1"/>
  <c r="B7822" i="1"/>
  <c r="C7822" i="1"/>
  <c r="A7843" i="1"/>
  <c r="B7819" i="1"/>
  <c r="C7819" i="1"/>
  <c r="K7791" i="1"/>
  <c r="L7791" i="1"/>
  <c r="J7791" i="1"/>
  <c r="I7791" i="1"/>
  <c r="H7797" i="1"/>
  <c r="A7835" i="1"/>
  <c r="B7811" i="1"/>
  <c r="C7811" i="1"/>
  <c r="L7802" i="1"/>
  <c r="I7802" i="1"/>
  <c r="K7802" i="1"/>
  <c r="J7802" i="1"/>
  <c r="A7842" i="1"/>
  <c r="B7818" i="1"/>
  <c r="C7818" i="1"/>
  <c r="I7793" i="1"/>
  <c r="K7793" i="1"/>
  <c r="L7793" i="1"/>
  <c r="A7852" i="1"/>
  <c r="B7828" i="1"/>
  <c r="C7828" i="1"/>
  <c r="H7791" i="1"/>
  <c r="K7801" i="1"/>
  <c r="L7801" i="1"/>
  <c r="J7801" i="1"/>
  <c r="I7801" i="1"/>
  <c r="H7801" i="1"/>
  <c r="H7800" i="1"/>
  <c r="A7830" i="1"/>
  <c r="B7806" i="1"/>
  <c r="C7806" i="1"/>
  <c r="K7786" i="1"/>
  <c r="L7786" i="1"/>
  <c r="J7786" i="1"/>
  <c r="I7786" i="1"/>
  <c r="A7847" i="1"/>
  <c r="B7823" i="1"/>
  <c r="C7823" i="1"/>
  <c r="H7802" i="1"/>
  <c r="H7793" i="1"/>
  <c r="L7784" i="1"/>
  <c r="I7784" i="1"/>
  <c r="K7784" i="1"/>
  <c r="L7781" i="1"/>
  <c r="K7781" i="1"/>
  <c r="J7781" i="1"/>
  <c r="I7781" i="1"/>
  <c r="I7792" i="1"/>
  <c r="L7792" i="1"/>
  <c r="J7792" i="1"/>
  <c r="K7792" i="1"/>
  <c r="K7782" i="1"/>
  <c r="J7782" i="1"/>
  <c r="I7782" i="1"/>
  <c r="L7782" i="1"/>
  <c r="A7844" i="1"/>
  <c r="B7820" i="1"/>
  <c r="C7820" i="1"/>
  <c r="H7790" i="1"/>
  <c r="A7838" i="1"/>
  <c r="B7814" i="1"/>
  <c r="C7814" i="1"/>
  <c r="A7848" i="1"/>
  <c r="B7824" i="1"/>
  <c r="C7824" i="1"/>
  <c r="A7845" i="1"/>
  <c r="B7821" i="1"/>
  <c r="C7821" i="1"/>
  <c r="H7786" i="1"/>
  <c r="L7789" i="1"/>
  <c r="I7789" i="1"/>
  <c r="J7789" i="1"/>
  <c r="K7789" i="1"/>
  <c r="H7784" i="1"/>
  <c r="H7781" i="1"/>
  <c r="I7803" i="1"/>
  <c r="K7803" i="1"/>
  <c r="L7803" i="1"/>
  <c r="J7803" i="1"/>
  <c r="H7792" i="1"/>
  <c r="A7839" i="1"/>
  <c r="B7815" i="1"/>
  <c r="C7815" i="1"/>
  <c r="J7790" i="1"/>
  <c r="K7790" i="1"/>
  <c r="I7790" i="1"/>
  <c r="L7790" i="1"/>
  <c r="L7800" i="1"/>
  <c r="I7800" i="1"/>
  <c r="K7800" i="1"/>
  <c r="J7800" i="1"/>
  <c r="I7796" i="1"/>
  <c r="L7796" i="1"/>
  <c r="K7796" i="1"/>
  <c r="L7783" i="1"/>
  <c r="J7783" i="1"/>
  <c r="I7783" i="1"/>
  <c r="K7783" i="1"/>
  <c r="K7785" i="1"/>
  <c r="I7785" i="1"/>
  <c r="L7785" i="1"/>
  <c r="H7789" i="1"/>
  <c r="A7850" i="1"/>
  <c r="B7826" i="1"/>
  <c r="C7826" i="1"/>
  <c r="A7841" i="1"/>
  <c r="B7817" i="1"/>
  <c r="C7817" i="1"/>
  <c r="H7803" i="1"/>
  <c r="H7796" i="1"/>
  <c r="K7788" i="1"/>
  <c r="I7788" i="1"/>
  <c r="L7788" i="1"/>
  <c r="H7783" i="1"/>
  <c r="A7834" i="1"/>
  <c r="B7810" i="1"/>
  <c r="C7810" i="1"/>
  <c r="H7785" i="1"/>
  <c r="K7798" i="1"/>
  <c r="J7798" i="1"/>
  <c r="I7798" i="1"/>
  <c r="L7798" i="1"/>
  <c r="A7832" i="1"/>
  <c r="B7808" i="1"/>
  <c r="C7808" i="1"/>
  <c r="A7829" i="1"/>
  <c r="B7805" i="1"/>
  <c r="C7805" i="1"/>
  <c r="I7795" i="1"/>
  <c r="K7795" i="1"/>
  <c r="L7795" i="1"/>
  <c r="J7795" i="1"/>
  <c r="A7840" i="1"/>
  <c r="B7816" i="1"/>
  <c r="C7816" i="1"/>
  <c r="H7788" i="1"/>
  <c r="A7837" i="1"/>
  <c r="B7813" i="1"/>
  <c r="C7813" i="1"/>
  <c r="I7787" i="1"/>
  <c r="J7787" i="1"/>
  <c r="L7787" i="1"/>
  <c r="K7787" i="1"/>
  <c r="L7794" i="1"/>
  <c r="J7794" i="1"/>
  <c r="I7794" i="1"/>
  <c r="K7794" i="1"/>
  <c r="H7798" i="1"/>
  <c r="K7804" i="1"/>
  <c r="L7804" i="1"/>
  <c r="I7804" i="1"/>
  <c r="J7804" i="1"/>
  <c r="H7795" i="1"/>
  <c r="A7851" i="1"/>
  <c r="B7827" i="1"/>
  <c r="C7827" i="1"/>
  <c r="K7816" i="1" l="1"/>
  <c r="L7816" i="1"/>
  <c r="I7816" i="1"/>
  <c r="J7816" i="1"/>
  <c r="H7808" i="1"/>
  <c r="A7865" i="1"/>
  <c r="B7841" i="1"/>
  <c r="C7841" i="1"/>
  <c r="H7815" i="1"/>
  <c r="A7869" i="1"/>
  <c r="B7845" i="1"/>
  <c r="C7845" i="1"/>
  <c r="K7806" i="1"/>
  <c r="I7806" i="1"/>
  <c r="L7806" i="1"/>
  <c r="J7806" i="1"/>
  <c r="I7819" i="1"/>
  <c r="K7819" i="1"/>
  <c r="J7819" i="1"/>
  <c r="L7819" i="1"/>
  <c r="H7809" i="1"/>
  <c r="H7817" i="1"/>
  <c r="A7861" i="1"/>
  <c r="B7837" i="1"/>
  <c r="C7837" i="1"/>
  <c r="H7816" i="1"/>
  <c r="I7810" i="1"/>
  <c r="J7810" i="1"/>
  <c r="L7810" i="1"/>
  <c r="K7810" i="1"/>
  <c r="L7826" i="1"/>
  <c r="K7826" i="1"/>
  <c r="I7826" i="1"/>
  <c r="J7826" i="1"/>
  <c r="A7862" i="1"/>
  <c r="B7838" i="1"/>
  <c r="C7838" i="1"/>
  <c r="A7871" i="1"/>
  <c r="B7847" i="1"/>
  <c r="C7847" i="1"/>
  <c r="H7806" i="1"/>
  <c r="K7828" i="1"/>
  <c r="L7828" i="1"/>
  <c r="J7828" i="1"/>
  <c r="I7818" i="1"/>
  <c r="K7818" i="1"/>
  <c r="L7818" i="1"/>
  <c r="J7818" i="1"/>
  <c r="J7811" i="1"/>
  <c r="L7811" i="1"/>
  <c r="K7811" i="1"/>
  <c r="I7811" i="1"/>
  <c r="H7819" i="1"/>
  <c r="A7870" i="1"/>
  <c r="B7846" i="1"/>
  <c r="C7846" i="1"/>
  <c r="A7855" i="1"/>
  <c r="B7831" i="1"/>
  <c r="C7831" i="1"/>
  <c r="K7817" i="1"/>
  <c r="I7817" i="1"/>
  <c r="J7817" i="1"/>
  <c r="L7817" i="1"/>
  <c r="L7805" i="1"/>
  <c r="J7805" i="1"/>
  <c r="K7805" i="1"/>
  <c r="I7805" i="1"/>
  <c r="A7856" i="1"/>
  <c r="B7832" i="1"/>
  <c r="C7832" i="1"/>
  <c r="H7810" i="1"/>
  <c r="H7826" i="1"/>
  <c r="A7863" i="1"/>
  <c r="B7839" i="1"/>
  <c r="C7839" i="1"/>
  <c r="L7824" i="1"/>
  <c r="J7824" i="1"/>
  <c r="K7824" i="1"/>
  <c r="I7824" i="1"/>
  <c r="H7828" i="1"/>
  <c r="H7818" i="1"/>
  <c r="H7811" i="1"/>
  <c r="A7857" i="1"/>
  <c r="B7833" i="1"/>
  <c r="C7833" i="1"/>
  <c r="H7813" i="1"/>
  <c r="K7808" i="1"/>
  <c r="L7808" i="1"/>
  <c r="I7808" i="1"/>
  <c r="J7808" i="1"/>
  <c r="L7827" i="1"/>
  <c r="J7827" i="1"/>
  <c r="I7827" i="1"/>
  <c r="K7827" i="1"/>
  <c r="H7827" i="1"/>
  <c r="A7875" i="1"/>
  <c r="B7851" i="1"/>
  <c r="C7851" i="1"/>
  <c r="A7864" i="1"/>
  <c r="B7840" i="1"/>
  <c r="C7840" i="1"/>
  <c r="H7805" i="1"/>
  <c r="H7824" i="1"/>
  <c r="A7854" i="1"/>
  <c r="B7830" i="1"/>
  <c r="C7830" i="1"/>
  <c r="A7867" i="1"/>
  <c r="B7843" i="1"/>
  <c r="C7843" i="1"/>
  <c r="K7825" i="1"/>
  <c r="I7825" i="1"/>
  <c r="L7825" i="1"/>
  <c r="J7825" i="1"/>
  <c r="A7874" i="1"/>
  <c r="B7850" i="1"/>
  <c r="C7850" i="1"/>
  <c r="K7820" i="1"/>
  <c r="I7820" i="1"/>
  <c r="L7820" i="1"/>
  <c r="J7820" i="1"/>
  <c r="A7876" i="1"/>
  <c r="B7852" i="1"/>
  <c r="C7852" i="1"/>
  <c r="A7866" i="1"/>
  <c r="B7842" i="1"/>
  <c r="C7842" i="1"/>
  <c r="A7859" i="1"/>
  <c r="B7835" i="1"/>
  <c r="C7835" i="1"/>
  <c r="I7812" i="1"/>
  <c r="K7812" i="1"/>
  <c r="L7812" i="1"/>
  <c r="J7812" i="1"/>
  <c r="H7825" i="1"/>
  <c r="I7813" i="1"/>
  <c r="J7813" i="1"/>
  <c r="L7813" i="1"/>
  <c r="K7813" i="1"/>
  <c r="J7821" i="1"/>
  <c r="I7821" i="1"/>
  <c r="L7821" i="1"/>
  <c r="K7821" i="1"/>
  <c r="A7872" i="1"/>
  <c r="B7848" i="1"/>
  <c r="C7848" i="1"/>
  <c r="H7820" i="1"/>
  <c r="H7812" i="1"/>
  <c r="A7853" i="1"/>
  <c r="B7829" i="1"/>
  <c r="C7829" i="1"/>
  <c r="H7821" i="1"/>
  <c r="J7814" i="1"/>
  <c r="K7814" i="1"/>
  <c r="I7814" i="1"/>
  <c r="L7814" i="1"/>
  <c r="L7823" i="1"/>
  <c r="J7823" i="1"/>
  <c r="I7823" i="1"/>
  <c r="K7823" i="1"/>
  <c r="J7822" i="1"/>
  <c r="L7822" i="1"/>
  <c r="I7822" i="1"/>
  <c r="K7822" i="1"/>
  <c r="A7873" i="1"/>
  <c r="B7849" i="1"/>
  <c r="C7849" i="1"/>
  <c r="J7807" i="1"/>
  <c r="L7807" i="1"/>
  <c r="K7807" i="1"/>
  <c r="I7807" i="1"/>
  <c r="A7858" i="1"/>
  <c r="B7834" i="1"/>
  <c r="C7834" i="1"/>
  <c r="I7815" i="1"/>
  <c r="J7815" i="1"/>
  <c r="K7815" i="1"/>
  <c r="L7815" i="1"/>
  <c r="H7814" i="1"/>
  <c r="A7868" i="1"/>
  <c r="B7844" i="1"/>
  <c r="C7844" i="1"/>
  <c r="H7823" i="1"/>
  <c r="H7822" i="1"/>
  <c r="A7860" i="1"/>
  <c r="B7836" i="1"/>
  <c r="C7836" i="1"/>
  <c r="I7809" i="1"/>
  <c r="L7809" i="1"/>
  <c r="K7809" i="1"/>
  <c r="J7809" i="1"/>
  <c r="H7807" i="1"/>
  <c r="K7836" i="1" l="1"/>
  <c r="J7836" i="1"/>
  <c r="I7836" i="1"/>
  <c r="L7836" i="1"/>
  <c r="H7836" i="1"/>
  <c r="A7896" i="1"/>
  <c r="B7872" i="1"/>
  <c r="C7872" i="1"/>
  <c r="H7850" i="1"/>
  <c r="A7881" i="1"/>
  <c r="B7857" i="1"/>
  <c r="C7857" i="1"/>
  <c r="I7839" i="1"/>
  <c r="J7839" i="1"/>
  <c r="K7839" i="1"/>
  <c r="L7839" i="1"/>
  <c r="I7846" i="1"/>
  <c r="L7846" i="1"/>
  <c r="J7846" i="1"/>
  <c r="K7846" i="1"/>
  <c r="H7847" i="1"/>
  <c r="J7845" i="1"/>
  <c r="L7845" i="1"/>
  <c r="K7845" i="1"/>
  <c r="I7845" i="1"/>
  <c r="A7890" i="1"/>
  <c r="B7866" i="1"/>
  <c r="C7866" i="1"/>
  <c r="K7830" i="1"/>
  <c r="L7830" i="1"/>
  <c r="J7830" i="1"/>
  <c r="L7840" i="1"/>
  <c r="J7840" i="1"/>
  <c r="K7840" i="1"/>
  <c r="I7851" i="1"/>
  <c r="K7851" i="1"/>
  <c r="L7851" i="1"/>
  <c r="J7851" i="1"/>
  <c r="H7839" i="1"/>
  <c r="K7831" i="1"/>
  <c r="L7831" i="1"/>
  <c r="I7831" i="1"/>
  <c r="J7831" i="1"/>
  <c r="H7846" i="1"/>
  <c r="A7886" i="1"/>
  <c r="B7862" i="1"/>
  <c r="C7862" i="1"/>
  <c r="A7885" i="1"/>
  <c r="B7861" i="1"/>
  <c r="C7861" i="1"/>
  <c r="H7845" i="1"/>
  <c r="I7842" i="1"/>
  <c r="J7842" i="1"/>
  <c r="L7842" i="1"/>
  <c r="K7842" i="1"/>
  <c r="H7834" i="1"/>
  <c r="A7882" i="1"/>
  <c r="B7858" i="1"/>
  <c r="C7858" i="1"/>
  <c r="A7884" i="1"/>
  <c r="B7860" i="1"/>
  <c r="C7860" i="1"/>
  <c r="L7844" i="1"/>
  <c r="J7844" i="1"/>
  <c r="K7844" i="1"/>
  <c r="I7844" i="1"/>
  <c r="K7849" i="1"/>
  <c r="L7849" i="1"/>
  <c r="I7849" i="1"/>
  <c r="J7849" i="1"/>
  <c r="J7829" i="1"/>
  <c r="L7829" i="1"/>
  <c r="I7829" i="1"/>
  <c r="K7829" i="1"/>
  <c r="K7835" i="1"/>
  <c r="L7835" i="1"/>
  <c r="J7835" i="1"/>
  <c r="I7835" i="1"/>
  <c r="L7852" i="1"/>
  <c r="J7852" i="1"/>
  <c r="K7852" i="1"/>
  <c r="A7898" i="1"/>
  <c r="B7874" i="1"/>
  <c r="C7874" i="1"/>
  <c r="H7830" i="1"/>
  <c r="H7840" i="1"/>
  <c r="H7851" i="1"/>
  <c r="H7831" i="1"/>
  <c r="A7895" i="1"/>
  <c r="B7871" i="1"/>
  <c r="C7871" i="1"/>
  <c r="H7844" i="1"/>
  <c r="H7849" i="1"/>
  <c r="H7829" i="1"/>
  <c r="H7835" i="1"/>
  <c r="H7852" i="1"/>
  <c r="A7887" i="1"/>
  <c r="B7863" i="1"/>
  <c r="C7863" i="1"/>
  <c r="I7832" i="1"/>
  <c r="K7832" i="1"/>
  <c r="J7832" i="1"/>
  <c r="L7832" i="1"/>
  <c r="A7894" i="1"/>
  <c r="B7870" i="1"/>
  <c r="C7870" i="1"/>
  <c r="A7893" i="1"/>
  <c r="B7869" i="1"/>
  <c r="C7869" i="1"/>
  <c r="L7843" i="1"/>
  <c r="K7843" i="1"/>
  <c r="I7843" i="1"/>
  <c r="J7843" i="1"/>
  <c r="A7878" i="1"/>
  <c r="B7854" i="1"/>
  <c r="C7854" i="1"/>
  <c r="A7888" i="1"/>
  <c r="B7864" i="1"/>
  <c r="C7864" i="1"/>
  <c r="A7899" i="1"/>
  <c r="B7875" i="1"/>
  <c r="C7875" i="1"/>
  <c r="H7832" i="1"/>
  <c r="A7879" i="1"/>
  <c r="B7855" i="1"/>
  <c r="C7855" i="1"/>
  <c r="J7841" i="1"/>
  <c r="K7841" i="1"/>
  <c r="I7841" i="1"/>
  <c r="L7841" i="1"/>
  <c r="A7892" i="1"/>
  <c r="B7868" i="1"/>
  <c r="C7868" i="1"/>
  <c r="A7897" i="1"/>
  <c r="B7873" i="1"/>
  <c r="C7873" i="1"/>
  <c r="A7877" i="1"/>
  <c r="B7853" i="1"/>
  <c r="C7853" i="1"/>
  <c r="I7848" i="1"/>
  <c r="L7848" i="1"/>
  <c r="J7848" i="1"/>
  <c r="K7848" i="1"/>
  <c r="A7883" i="1"/>
  <c r="B7859" i="1"/>
  <c r="C7859" i="1"/>
  <c r="A7900" i="1"/>
  <c r="B7876" i="1"/>
  <c r="C7876" i="1"/>
  <c r="H7843" i="1"/>
  <c r="I7833" i="1"/>
  <c r="L7833" i="1"/>
  <c r="K7833" i="1"/>
  <c r="J7833" i="1"/>
  <c r="H7841" i="1"/>
  <c r="H7833" i="1"/>
  <c r="A7880" i="1"/>
  <c r="B7856" i="1"/>
  <c r="C7856" i="1"/>
  <c r="K7838" i="1"/>
  <c r="J7838" i="1"/>
  <c r="L7838" i="1"/>
  <c r="J7837" i="1"/>
  <c r="I7837" i="1"/>
  <c r="L7837" i="1"/>
  <c r="K7837" i="1"/>
  <c r="J7834" i="1"/>
  <c r="I7834" i="1"/>
  <c r="K7834" i="1"/>
  <c r="L7834" i="1"/>
  <c r="H7848" i="1"/>
  <c r="H7842" i="1"/>
  <c r="I7850" i="1"/>
  <c r="K7850" i="1"/>
  <c r="L7850" i="1"/>
  <c r="J7850" i="1"/>
  <c r="A7891" i="1"/>
  <c r="B7867" i="1"/>
  <c r="C7867" i="1"/>
  <c r="L7847" i="1"/>
  <c r="I7847" i="1"/>
  <c r="K7847" i="1"/>
  <c r="J7847" i="1"/>
  <c r="H7838" i="1"/>
  <c r="H7837" i="1"/>
  <c r="A7889" i="1"/>
  <c r="B7865" i="1"/>
  <c r="C7865" i="1"/>
  <c r="L7865" i="1" l="1"/>
  <c r="I7865" i="1"/>
  <c r="K7865" i="1"/>
  <c r="J7865" i="1"/>
  <c r="H7865" i="1"/>
  <c r="A7912" i="1"/>
  <c r="B7888" i="1"/>
  <c r="C7888" i="1"/>
  <c r="A7907" i="1"/>
  <c r="B7883" i="1"/>
  <c r="C7883" i="1"/>
  <c r="A7903" i="1"/>
  <c r="B7879" i="1"/>
  <c r="C7879" i="1"/>
  <c r="K7875" i="1"/>
  <c r="I7875" i="1"/>
  <c r="L7875" i="1"/>
  <c r="J7875" i="1"/>
  <c r="J7871" i="1"/>
  <c r="L7871" i="1"/>
  <c r="I7871" i="1"/>
  <c r="K7871" i="1"/>
  <c r="A7909" i="1"/>
  <c r="B7885" i="1"/>
  <c r="C7885" i="1"/>
  <c r="A7905" i="1"/>
  <c r="B7881" i="1"/>
  <c r="C7881" i="1"/>
  <c r="K7864" i="1"/>
  <c r="J7864" i="1"/>
  <c r="L7864" i="1"/>
  <c r="I7864" i="1"/>
  <c r="A7902" i="1"/>
  <c r="B7878" i="1"/>
  <c r="C7878" i="1"/>
  <c r="A7918" i="1"/>
  <c r="B7894" i="1"/>
  <c r="C7894" i="1"/>
  <c r="H7867" i="1"/>
  <c r="H7853" i="1"/>
  <c r="A7921" i="1"/>
  <c r="B7897" i="1"/>
  <c r="C7897" i="1"/>
  <c r="I7856" i="1"/>
  <c r="J7856" i="1"/>
  <c r="L7856" i="1"/>
  <c r="K7856" i="1"/>
  <c r="K7876" i="1"/>
  <c r="J7876" i="1"/>
  <c r="L7876" i="1"/>
  <c r="A7901" i="1"/>
  <c r="B7877" i="1"/>
  <c r="C7877" i="1"/>
  <c r="H7875" i="1"/>
  <c r="J7854" i="1"/>
  <c r="K7854" i="1"/>
  <c r="L7854" i="1"/>
  <c r="I7854" i="1"/>
  <c r="I7870" i="1"/>
  <c r="K7870" i="1"/>
  <c r="J7870" i="1"/>
  <c r="L7870" i="1"/>
  <c r="H7871" i="1"/>
  <c r="I7872" i="1"/>
  <c r="K7872" i="1"/>
  <c r="J7872" i="1"/>
  <c r="L7872" i="1"/>
  <c r="H7855" i="1"/>
  <c r="A7913" i="1"/>
  <c r="B7889" i="1"/>
  <c r="C7889" i="1"/>
  <c r="A7915" i="1"/>
  <c r="B7891" i="1"/>
  <c r="C7891" i="1"/>
  <c r="H7856" i="1"/>
  <c r="H7876" i="1"/>
  <c r="H7854" i="1"/>
  <c r="L7869" i="1"/>
  <c r="K7869" i="1"/>
  <c r="J7869" i="1"/>
  <c r="I7869" i="1"/>
  <c r="H7870" i="1"/>
  <c r="K7863" i="1"/>
  <c r="J7863" i="1"/>
  <c r="L7863" i="1"/>
  <c r="I7863" i="1"/>
  <c r="L7858" i="1"/>
  <c r="K7858" i="1"/>
  <c r="I7858" i="1"/>
  <c r="J7858" i="1"/>
  <c r="H7872" i="1"/>
  <c r="K7868" i="1"/>
  <c r="I7868" i="1"/>
  <c r="L7868" i="1"/>
  <c r="A7923" i="1"/>
  <c r="B7899" i="1"/>
  <c r="C7899" i="1"/>
  <c r="H7869" i="1"/>
  <c r="H7863" i="1"/>
  <c r="A7919" i="1"/>
  <c r="B7895" i="1"/>
  <c r="C7895" i="1"/>
  <c r="J7874" i="1"/>
  <c r="K7874" i="1"/>
  <c r="I7874" i="1"/>
  <c r="L7874" i="1"/>
  <c r="I7860" i="1"/>
  <c r="K7860" i="1"/>
  <c r="L7860" i="1"/>
  <c r="H7858" i="1"/>
  <c r="L7862" i="1"/>
  <c r="K7862" i="1"/>
  <c r="I7862" i="1"/>
  <c r="J7866" i="1"/>
  <c r="I7866" i="1"/>
  <c r="K7866" i="1"/>
  <c r="L7866" i="1"/>
  <c r="A7924" i="1"/>
  <c r="B7900" i="1"/>
  <c r="C7900" i="1"/>
  <c r="I7873" i="1"/>
  <c r="J7873" i="1"/>
  <c r="L7873" i="1"/>
  <c r="K7873" i="1"/>
  <c r="H7868" i="1"/>
  <c r="H7874" i="1"/>
  <c r="H7860" i="1"/>
  <c r="H7862" i="1"/>
  <c r="H7866" i="1"/>
  <c r="A7920" i="1"/>
  <c r="B7896" i="1"/>
  <c r="C7896" i="1"/>
  <c r="I7859" i="1"/>
  <c r="L7859" i="1"/>
  <c r="K7859" i="1"/>
  <c r="J7859" i="1"/>
  <c r="H7873" i="1"/>
  <c r="K7855" i="1"/>
  <c r="J7855" i="1"/>
  <c r="I7855" i="1"/>
  <c r="L7855" i="1"/>
  <c r="H7864" i="1"/>
  <c r="A7917" i="1"/>
  <c r="B7893" i="1"/>
  <c r="C7893" i="1"/>
  <c r="A7911" i="1"/>
  <c r="B7887" i="1"/>
  <c r="C7887" i="1"/>
  <c r="A7906" i="1"/>
  <c r="B7882" i="1"/>
  <c r="C7882" i="1"/>
  <c r="I7861" i="1"/>
  <c r="K7861" i="1"/>
  <c r="J7861" i="1"/>
  <c r="L7861" i="1"/>
  <c r="L7857" i="1"/>
  <c r="J7857" i="1"/>
  <c r="I7857" i="1"/>
  <c r="K7857" i="1"/>
  <c r="I7867" i="1"/>
  <c r="K7867" i="1"/>
  <c r="L7867" i="1"/>
  <c r="J7867" i="1"/>
  <c r="H7859" i="1"/>
  <c r="K7853" i="1"/>
  <c r="L7853" i="1"/>
  <c r="J7853" i="1"/>
  <c r="I7853" i="1"/>
  <c r="A7916" i="1"/>
  <c r="B7892" i="1"/>
  <c r="C7892" i="1"/>
  <c r="A7922" i="1"/>
  <c r="B7898" i="1"/>
  <c r="C7898" i="1"/>
  <c r="A7908" i="1"/>
  <c r="B7884" i="1"/>
  <c r="C7884" i="1"/>
  <c r="H7861" i="1"/>
  <c r="A7910" i="1"/>
  <c r="B7886" i="1"/>
  <c r="C7886" i="1"/>
  <c r="A7914" i="1"/>
  <c r="B7890" i="1"/>
  <c r="C7890" i="1"/>
  <c r="H7857" i="1"/>
  <c r="A7904" i="1"/>
  <c r="B7880" i="1"/>
  <c r="C7880" i="1"/>
  <c r="A7930" i="1" l="1"/>
  <c r="B7906" i="1"/>
  <c r="C7906" i="1"/>
  <c r="H7900" i="1"/>
  <c r="H7899" i="1"/>
  <c r="H7891" i="1"/>
  <c r="L7888" i="1"/>
  <c r="I7888" i="1"/>
  <c r="J7888" i="1"/>
  <c r="K7888" i="1"/>
  <c r="K7877" i="1"/>
  <c r="I7877" i="1"/>
  <c r="L7877" i="1"/>
  <c r="J7877" i="1"/>
  <c r="A7942" i="1"/>
  <c r="B7918" i="1"/>
  <c r="C7918" i="1"/>
  <c r="A7931" i="1"/>
  <c r="B7907" i="1"/>
  <c r="C7907" i="1"/>
  <c r="H7888" i="1"/>
  <c r="A7935" i="1"/>
  <c r="B7911" i="1"/>
  <c r="C7911" i="1"/>
  <c r="J7898" i="1"/>
  <c r="L7898" i="1"/>
  <c r="K7898" i="1"/>
  <c r="I7898" i="1"/>
  <c r="K7893" i="1"/>
  <c r="J7893" i="1"/>
  <c r="I7893" i="1"/>
  <c r="L7893" i="1"/>
  <c r="A7948" i="1"/>
  <c r="B7924" i="1"/>
  <c r="C7924" i="1"/>
  <c r="A7947" i="1"/>
  <c r="B7923" i="1"/>
  <c r="C7923" i="1"/>
  <c r="A7939" i="1"/>
  <c r="B7915" i="1"/>
  <c r="C7915" i="1"/>
  <c r="H7877" i="1"/>
  <c r="K7897" i="1"/>
  <c r="J7897" i="1"/>
  <c r="L7897" i="1"/>
  <c r="I7897" i="1"/>
  <c r="L7878" i="1"/>
  <c r="J7878" i="1"/>
  <c r="I7878" i="1"/>
  <c r="K7878" i="1"/>
  <c r="J7879" i="1"/>
  <c r="L7879" i="1"/>
  <c r="I7879" i="1"/>
  <c r="K7879" i="1"/>
  <c r="L7889" i="1"/>
  <c r="J7889" i="1"/>
  <c r="I7889" i="1"/>
  <c r="K7889" i="1"/>
  <c r="H7897" i="1"/>
  <c r="H7878" i="1"/>
  <c r="L7881" i="1"/>
  <c r="K7881" i="1"/>
  <c r="J7881" i="1"/>
  <c r="I7881" i="1"/>
  <c r="H7879" i="1"/>
  <c r="A7936" i="1"/>
  <c r="B7912" i="1"/>
  <c r="C7912" i="1"/>
  <c r="A7940" i="1"/>
  <c r="B7916" i="1"/>
  <c r="C7916" i="1"/>
  <c r="H7898" i="1"/>
  <c r="H7880" i="1"/>
  <c r="L7884" i="1"/>
  <c r="J7884" i="1"/>
  <c r="K7884" i="1"/>
  <c r="I7884" i="1"/>
  <c r="L7896" i="1"/>
  <c r="I7896" i="1"/>
  <c r="K7896" i="1"/>
  <c r="J7896" i="1"/>
  <c r="J7895" i="1"/>
  <c r="I7895" i="1"/>
  <c r="K7895" i="1"/>
  <c r="L7895" i="1"/>
  <c r="H7889" i="1"/>
  <c r="A7925" i="1"/>
  <c r="B7901" i="1"/>
  <c r="C7901" i="1"/>
  <c r="H7881" i="1"/>
  <c r="L7885" i="1"/>
  <c r="J7885" i="1"/>
  <c r="K7885" i="1"/>
  <c r="I7885" i="1"/>
  <c r="A7938" i="1"/>
  <c r="B7914" i="1"/>
  <c r="C7914" i="1"/>
  <c r="H7893" i="1"/>
  <c r="I7886" i="1"/>
  <c r="J7886" i="1"/>
  <c r="K7886" i="1"/>
  <c r="L7886" i="1"/>
  <c r="H7884" i="1"/>
  <c r="A7946" i="1"/>
  <c r="B7922" i="1"/>
  <c r="C7922" i="1"/>
  <c r="I7892" i="1"/>
  <c r="K7892" i="1"/>
  <c r="L7892" i="1"/>
  <c r="J7892" i="1"/>
  <c r="L7882" i="1"/>
  <c r="I7882" i="1"/>
  <c r="K7882" i="1"/>
  <c r="J7882" i="1"/>
  <c r="A7941" i="1"/>
  <c r="B7917" i="1"/>
  <c r="C7917" i="1"/>
  <c r="H7896" i="1"/>
  <c r="H7895" i="1"/>
  <c r="A7945" i="1"/>
  <c r="B7921" i="1"/>
  <c r="C7921" i="1"/>
  <c r="A7926" i="1"/>
  <c r="B7902" i="1"/>
  <c r="C7902" i="1"/>
  <c r="H7885" i="1"/>
  <c r="A7927" i="1"/>
  <c r="B7903" i="1"/>
  <c r="C7903" i="1"/>
  <c r="A7928" i="1"/>
  <c r="B7904" i="1"/>
  <c r="C7904" i="1"/>
  <c r="J7890" i="1"/>
  <c r="L7890" i="1"/>
  <c r="I7890" i="1"/>
  <c r="K7890" i="1"/>
  <c r="H7886" i="1"/>
  <c r="H7892" i="1"/>
  <c r="H7882" i="1"/>
  <c r="K7887" i="1"/>
  <c r="I7887" i="1"/>
  <c r="L7887" i="1"/>
  <c r="J7887" i="1"/>
  <c r="A7937" i="1"/>
  <c r="B7913" i="1"/>
  <c r="C7913" i="1"/>
  <c r="I7894" i="1"/>
  <c r="J7894" i="1"/>
  <c r="K7894" i="1"/>
  <c r="L7894" i="1"/>
  <c r="A7929" i="1"/>
  <c r="B7905" i="1"/>
  <c r="C7905" i="1"/>
  <c r="L7883" i="1"/>
  <c r="I7883" i="1"/>
  <c r="K7883" i="1"/>
  <c r="J7883" i="1"/>
  <c r="A7934" i="1"/>
  <c r="B7910" i="1"/>
  <c r="C7910" i="1"/>
  <c r="K7880" i="1"/>
  <c r="L7880" i="1"/>
  <c r="J7880" i="1"/>
  <c r="I7880" i="1"/>
  <c r="H7890" i="1"/>
  <c r="A7932" i="1"/>
  <c r="B7908" i="1"/>
  <c r="C7908" i="1"/>
  <c r="H7887" i="1"/>
  <c r="A7944" i="1"/>
  <c r="B7920" i="1"/>
  <c r="C7920" i="1"/>
  <c r="J7900" i="1"/>
  <c r="L7900" i="1"/>
  <c r="K7900" i="1"/>
  <c r="I7900" i="1"/>
  <c r="A7943" i="1"/>
  <c r="B7919" i="1"/>
  <c r="C7919" i="1"/>
  <c r="J7899" i="1"/>
  <c r="I7899" i="1"/>
  <c r="K7899" i="1"/>
  <c r="L7899" i="1"/>
  <c r="J7891" i="1"/>
  <c r="K7891" i="1"/>
  <c r="L7891" i="1"/>
  <c r="I7891" i="1"/>
  <c r="H7894" i="1"/>
  <c r="A7933" i="1"/>
  <c r="B7909" i="1"/>
  <c r="C7909" i="1"/>
  <c r="H7883" i="1"/>
  <c r="H7910" i="1" l="1"/>
  <c r="A7950" i="1"/>
  <c r="B7926" i="1"/>
  <c r="C7926" i="1"/>
  <c r="L7922" i="1"/>
  <c r="I7922" i="1"/>
  <c r="J7922" i="1"/>
  <c r="K7922" i="1"/>
  <c r="H7914" i="1"/>
  <c r="H7901" i="1"/>
  <c r="I7915" i="1"/>
  <c r="J7915" i="1"/>
  <c r="K7915" i="1"/>
  <c r="L7915" i="1"/>
  <c r="H7923" i="1"/>
  <c r="A7972" i="1"/>
  <c r="B7948" i="1"/>
  <c r="C7948" i="1"/>
  <c r="H7907" i="1"/>
  <c r="A7966" i="1"/>
  <c r="B7942" i="1"/>
  <c r="C7942" i="1"/>
  <c r="A7961" i="1"/>
  <c r="B7937" i="1"/>
  <c r="C7937" i="1"/>
  <c r="K7919" i="1"/>
  <c r="I7919" i="1"/>
  <c r="L7919" i="1"/>
  <c r="J7919" i="1"/>
  <c r="L7904" i="1"/>
  <c r="K7904" i="1"/>
  <c r="J7904" i="1"/>
  <c r="A7951" i="1"/>
  <c r="B7927" i="1"/>
  <c r="C7927" i="1"/>
  <c r="H7922" i="1"/>
  <c r="L7916" i="1"/>
  <c r="K7916" i="1"/>
  <c r="J7916" i="1"/>
  <c r="I7916" i="1"/>
  <c r="A7960" i="1"/>
  <c r="B7936" i="1"/>
  <c r="C7936" i="1"/>
  <c r="H7915" i="1"/>
  <c r="I7911" i="1"/>
  <c r="K7911" i="1"/>
  <c r="L7911" i="1"/>
  <c r="J7911" i="1"/>
  <c r="L7905" i="1"/>
  <c r="K7905" i="1"/>
  <c r="J7905" i="1"/>
  <c r="I7905" i="1"/>
  <c r="H7904" i="1"/>
  <c r="J7921" i="1"/>
  <c r="L7921" i="1"/>
  <c r="K7921" i="1"/>
  <c r="I7921" i="1"/>
  <c r="A7962" i="1"/>
  <c r="B7938" i="1"/>
  <c r="C7938" i="1"/>
  <c r="A7949" i="1"/>
  <c r="B7925" i="1"/>
  <c r="C7925" i="1"/>
  <c r="H7916" i="1"/>
  <c r="A7971" i="1"/>
  <c r="B7947" i="1"/>
  <c r="C7947" i="1"/>
  <c r="H7911" i="1"/>
  <c r="A7955" i="1"/>
  <c r="B7931" i="1"/>
  <c r="C7931" i="1"/>
  <c r="L7906" i="1"/>
  <c r="K7906" i="1"/>
  <c r="J7906" i="1"/>
  <c r="H7919" i="1"/>
  <c r="K7909" i="1"/>
  <c r="J7909" i="1"/>
  <c r="I7909" i="1"/>
  <c r="L7909" i="1"/>
  <c r="K7920" i="1"/>
  <c r="L7920" i="1"/>
  <c r="J7920" i="1"/>
  <c r="I7920" i="1"/>
  <c r="K7908" i="1"/>
  <c r="L7908" i="1"/>
  <c r="J7908" i="1"/>
  <c r="I7908" i="1"/>
  <c r="H7905" i="1"/>
  <c r="H7921" i="1"/>
  <c r="K7917" i="1"/>
  <c r="L7917" i="1"/>
  <c r="J7917" i="1"/>
  <c r="I7917" i="1"/>
  <c r="A7970" i="1"/>
  <c r="B7946" i="1"/>
  <c r="C7946" i="1"/>
  <c r="A7963" i="1"/>
  <c r="B7939" i="1"/>
  <c r="C7939" i="1"/>
  <c r="H7906" i="1"/>
  <c r="A7958" i="1"/>
  <c r="B7934" i="1"/>
  <c r="C7934" i="1"/>
  <c r="H7909" i="1"/>
  <c r="A7967" i="1"/>
  <c r="B7943" i="1"/>
  <c r="C7943" i="1"/>
  <c r="H7920" i="1"/>
  <c r="H7908" i="1"/>
  <c r="A7952" i="1"/>
  <c r="B7928" i="1"/>
  <c r="C7928" i="1"/>
  <c r="H7917" i="1"/>
  <c r="A7964" i="1"/>
  <c r="B7940" i="1"/>
  <c r="C7940" i="1"/>
  <c r="A7959" i="1"/>
  <c r="B7935" i="1"/>
  <c r="C7935" i="1"/>
  <c r="J7902" i="1"/>
  <c r="L7902" i="1"/>
  <c r="K7902" i="1"/>
  <c r="I7902" i="1"/>
  <c r="A7969" i="1"/>
  <c r="B7945" i="1"/>
  <c r="C7945" i="1"/>
  <c r="J7924" i="1"/>
  <c r="L7924" i="1"/>
  <c r="K7924" i="1"/>
  <c r="I7924" i="1"/>
  <c r="K7918" i="1"/>
  <c r="J7918" i="1"/>
  <c r="I7918" i="1"/>
  <c r="L7918" i="1"/>
  <c r="A7954" i="1"/>
  <c r="B7930" i="1"/>
  <c r="C7930" i="1"/>
  <c r="A7953" i="1"/>
  <c r="B7929" i="1"/>
  <c r="C7929" i="1"/>
  <c r="J7913" i="1"/>
  <c r="K7913" i="1"/>
  <c r="L7913" i="1"/>
  <c r="I7913" i="1"/>
  <c r="A7957" i="1"/>
  <c r="B7933" i="1"/>
  <c r="C7933" i="1"/>
  <c r="A7968" i="1"/>
  <c r="B7944" i="1"/>
  <c r="C7944" i="1"/>
  <c r="A7956" i="1"/>
  <c r="B7932" i="1"/>
  <c r="C7932" i="1"/>
  <c r="J7910" i="1"/>
  <c r="L7910" i="1"/>
  <c r="K7910" i="1"/>
  <c r="I7910" i="1"/>
  <c r="H7913" i="1"/>
  <c r="J7903" i="1"/>
  <c r="L7903" i="1"/>
  <c r="K7903" i="1"/>
  <c r="I7903" i="1"/>
  <c r="H7902" i="1"/>
  <c r="A7965" i="1"/>
  <c r="B7941" i="1"/>
  <c r="C7941" i="1"/>
  <c r="I7912" i="1"/>
  <c r="K7912" i="1"/>
  <c r="J7912" i="1"/>
  <c r="L7912" i="1"/>
  <c r="H7924" i="1"/>
  <c r="H7918" i="1"/>
  <c r="H7903" i="1"/>
  <c r="I7914" i="1"/>
  <c r="L7914" i="1"/>
  <c r="J7914" i="1"/>
  <c r="K7914" i="1"/>
  <c r="K7901" i="1"/>
  <c r="J7901" i="1"/>
  <c r="I7901" i="1"/>
  <c r="L7901" i="1"/>
  <c r="H7912" i="1"/>
  <c r="L7923" i="1"/>
  <c r="J7923" i="1"/>
  <c r="I7923" i="1"/>
  <c r="K7923" i="1"/>
  <c r="K7907" i="1"/>
  <c r="L7907" i="1"/>
  <c r="I7907" i="1"/>
  <c r="J7907" i="1"/>
  <c r="A7977" i="1" l="1"/>
  <c r="B7953" i="1"/>
  <c r="C7953" i="1"/>
  <c r="A7978" i="1"/>
  <c r="B7954" i="1"/>
  <c r="C7954" i="1"/>
  <c r="A7989" i="1"/>
  <c r="B7965" i="1"/>
  <c r="C7965" i="1"/>
  <c r="A7992" i="1"/>
  <c r="B7968" i="1"/>
  <c r="C7968" i="1"/>
  <c r="A7983" i="1"/>
  <c r="B7959" i="1"/>
  <c r="C7959" i="1"/>
  <c r="H7943" i="1"/>
  <c r="H7925" i="1"/>
  <c r="L7926" i="1"/>
  <c r="I7926" i="1"/>
  <c r="K7926" i="1"/>
  <c r="K7932" i="1"/>
  <c r="L7932" i="1"/>
  <c r="J7932" i="1"/>
  <c r="A7982" i="1"/>
  <c r="B7958" i="1"/>
  <c r="C7958" i="1"/>
  <c r="K7947" i="1"/>
  <c r="J7947" i="1"/>
  <c r="I7947" i="1"/>
  <c r="L7947" i="1"/>
  <c r="A7975" i="1"/>
  <c r="B7951" i="1"/>
  <c r="C7951" i="1"/>
  <c r="K7948" i="1"/>
  <c r="I7948" i="1"/>
  <c r="L7948" i="1"/>
  <c r="J7948" i="1"/>
  <c r="H7926" i="1"/>
  <c r="I7933" i="1"/>
  <c r="L7933" i="1"/>
  <c r="K7933" i="1"/>
  <c r="J7933" i="1"/>
  <c r="H7932" i="1"/>
  <c r="J7945" i="1"/>
  <c r="K7945" i="1"/>
  <c r="I7945" i="1"/>
  <c r="L7945" i="1"/>
  <c r="J7940" i="1"/>
  <c r="K7940" i="1"/>
  <c r="L7940" i="1"/>
  <c r="A7991" i="1"/>
  <c r="B7967" i="1"/>
  <c r="C7967" i="1"/>
  <c r="L7939" i="1"/>
  <c r="I7939" i="1"/>
  <c r="K7939" i="1"/>
  <c r="J7939" i="1"/>
  <c r="H7947" i="1"/>
  <c r="A7973" i="1"/>
  <c r="B7949" i="1"/>
  <c r="C7949" i="1"/>
  <c r="K7942" i="1"/>
  <c r="J7942" i="1"/>
  <c r="L7942" i="1"/>
  <c r="I7942" i="1"/>
  <c r="H7948" i="1"/>
  <c r="H7940" i="1"/>
  <c r="H7939" i="1"/>
  <c r="J7946" i="1"/>
  <c r="L7946" i="1"/>
  <c r="K7946" i="1"/>
  <c r="I7946" i="1"/>
  <c r="I7931" i="1"/>
  <c r="L7931" i="1"/>
  <c r="J7931" i="1"/>
  <c r="K7931" i="1"/>
  <c r="J7936" i="1"/>
  <c r="L7936" i="1"/>
  <c r="I7936" i="1"/>
  <c r="K7936" i="1"/>
  <c r="H7942" i="1"/>
  <c r="A7974" i="1"/>
  <c r="B7950" i="1"/>
  <c r="C7950" i="1"/>
  <c r="H7945" i="1"/>
  <c r="A7980" i="1"/>
  <c r="B7956" i="1"/>
  <c r="C7956" i="1"/>
  <c r="H7933" i="1"/>
  <c r="J7929" i="1"/>
  <c r="I7929" i="1"/>
  <c r="L7929" i="1"/>
  <c r="K7929" i="1"/>
  <c r="I7930" i="1"/>
  <c r="K7930" i="1"/>
  <c r="L7930" i="1"/>
  <c r="J7930" i="1"/>
  <c r="L7928" i="1"/>
  <c r="I7928" i="1"/>
  <c r="J7928" i="1"/>
  <c r="K7928" i="1"/>
  <c r="H7946" i="1"/>
  <c r="H7931" i="1"/>
  <c r="A7995" i="1"/>
  <c r="B7971" i="1"/>
  <c r="C7971" i="1"/>
  <c r="I7938" i="1"/>
  <c r="L7938" i="1"/>
  <c r="J7938" i="1"/>
  <c r="K7938" i="1"/>
  <c r="H7936" i="1"/>
  <c r="K7937" i="1"/>
  <c r="I7937" i="1"/>
  <c r="L7937" i="1"/>
  <c r="J7937" i="1"/>
  <c r="A7996" i="1"/>
  <c r="B7972" i="1"/>
  <c r="C7972" i="1"/>
  <c r="I7941" i="1"/>
  <c r="K7941" i="1"/>
  <c r="J7941" i="1"/>
  <c r="L7941" i="1"/>
  <c r="K7944" i="1"/>
  <c r="I7944" i="1"/>
  <c r="J7944" i="1"/>
  <c r="L7944" i="1"/>
  <c r="H7929" i="1"/>
  <c r="H7930" i="1"/>
  <c r="A7993" i="1"/>
  <c r="B7969" i="1"/>
  <c r="C7969" i="1"/>
  <c r="I7935" i="1"/>
  <c r="J7935" i="1"/>
  <c r="L7935" i="1"/>
  <c r="K7935" i="1"/>
  <c r="A7988" i="1"/>
  <c r="B7964" i="1"/>
  <c r="C7964" i="1"/>
  <c r="H7928" i="1"/>
  <c r="A7987" i="1"/>
  <c r="B7963" i="1"/>
  <c r="C7963" i="1"/>
  <c r="H7938" i="1"/>
  <c r="H7937" i="1"/>
  <c r="A7990" i="1"/>
  <c r="B7966" i="1"/>
  <c r="C7966" i="1"/>
  <c r="H7935" i="1"/>
  <c r="J7934" i="1"/>
  <c r="I7934" i="1"/>
  <c r="L7934" i="1"/>
  <c r="K7934" i="1"/>
  <c r="A7994" i="1"/>
  <c r="B7970" i="1"/>
  <c r="C7970" i="1"/>
  <c r="A7979" i="1"/>
  <c r="B7955" i="1"/>
  <c r="C7955" i="1"/>
  <c r="A7984" i="1"/>
  <c r="B7960" i="1"/>
  <c r="C7960" i="1"/>
  <c r="J7927" i="1"/>
  <c r="I7927" i="1"/>
  <c r="L7927" i="1"/>
  <c r="K7927" i="1"/>
  <c r="H7941" i="1"/>
  <c r="H7944" i="1"/>
  <c r="A7981" i="1"/>
  <c r="B7957" i="1"/>
  <c r="C7957" i="1"/>
  <c r="A7976" i="1"/>
  <c r="B7952" i="1"/>
  <c r="C7952" i="1"/>
  <c r="J7943" i="1"/>
  <c r="L7943" i="1"/>
  <c r="I7943" i="1"/>
  <c r="K7943" i="1"/>
  <c r="H7934" i="1"/>
  <c r="I7925" i="1"/>
  <c r="K7925" i="1"/>
  <c r="L7925" i="1"/>
  <c r="J7925" i="1"/>
  <c r="A7986" i="1"/>
  <c r="B7962" i="1"/>
  <c r="C7962" i="1"/>
  <c r="H7927" i="1"/>
  <c r="A7985" i="1"/>
  <c r="B7961" i="1"/>
  <c r="C7961" i="1"/>
  <c r="I7955" i="1" l="1"/>
  <c r="K7955" i="1"/>
  <c r="J7955" i="1"/>
  <c r="L7955" i="1"/>
  <c r="J7970" i="1"/>
  <c r="I7970" i="1"/>
  <c r="K7970" i="1"/>
  <c r="L7970" i="1"/>
  <c r="H7961" i="1"/>
  <c r="J7962" i="1"/>
  <c r="K7962" i="1"/>
  <c r="L7962" i="1"/>
  <c r="I7962" i="1"/>
  <c r="H7962" i="1"/>
  <c r="J7971" i="1"/>
  <c r="L7971" i="1"/>
  <c r="I7971" i="1"/>
  <c r="K7971" i="1"/>
  <c r="H7950" i="1"/>
  <c r="K7949" i="1"/>
  <c r="J7949" i="1"/>
  <c r="I7949" i="1"/>
  <c r="L7949" i="1"/>
  <c r="H7951" i="1"/>
  <c r="K7968" i="1"/>
  <c r="J7968" i="1"/>
  <c r="L7968" i="1"/>
  <c r="I7968" i="1"/>
  <c r="A8002" i="1"/>
  <c r="B7978" i="1"/>
  <c r="C7978" i="1"/>
  <c r="A8005" i="1"/>
  <c r="B7981" i="1"/>
  <c r="C7981" i="1"/>
  <c r="A8009" i="1"/>
  <c r="B7985" i="1"/>
  <c r="C7985" i="1"/>
  <c r="K7960" i="1"/>
  <c r="J7960" i="1"/>
  <c r="I7960" i="1"/>
  <c r="L7960" i="1"/>
  <c r="A8003" i="1"/>
  <c r="B7979" i="1"/>
  <c r="C7979" i="1"/>
  <c r="A8018" i="1"/>
  <c r="B7994" i="1"/>
  <c r="C7994" i="1"/>
  <c r="L7964" i="1"/>
  <c r="K7964" i="1"/>
  <c r="J7964" i="1"/>
  <c r="I7964" i="1"/>
  <c r="L7969" i="1"/>
  <c r="I7969" i="1"/>
  <c r="K7969" i="1"/>
  <c r="J7969" i="1"/>
  <c r="H7971" i="1"/>
  <c r="H7949" i="1"/>
  <c r="A8015" i="1"/>
  <c r="B7991" i="1"/>
  <c r="C7991" i="1"/>
  <c r="A8006" i="1"/>
  <c r="B7982" i="1"/>
  <c r="C7982" i="1"/>
  <c r="J7959" i="1"/>
  <c r="I7959" i="1"/>
  <c r="K7959" i="1"/>
  <c r="L7959" i="1"/>
  <c r="H7968" i="1"/>
  <c r="A8013" i="1"/>
  <c r="B7989" i="1"/>
  <c r="C7989" i="1"/>
  <c r="K7953" i="1"/>
  <c r="I7953" i="1"/>
  <c r="L7953" i="1"/>
  <c r="J7953" i="1"/>
  <c r="A8014" i="1"/>
  <c r="B7990" i="1"/>
  <c r="C7990" i="1"/>
  <c r="A8010" i="1"/>
  <c r="B7986" i="1"/>
  <c r="C7986" i="1"/>
  <c r="J7952" i="1"/>
  <c r="K7952" i="1"/>
  <c r="I7952" i="1"/>
  <c r="L7952" i="1"/>
  <c r="L7966" i="1"/>
  <c r="K7966" i="1"/>
  <c r="I7966" i="1"/>
  <c r="K7963" i="1"/>
  <c r="I7963" i="1"/>
  <c r="J7963" i="1"/>
  <c r="L7963" i="1"/>
  <c r="H7964" i="1"/>
  <c r="H7969" i="1"/>
  <c r="A7998" i="1"/>
  <c r="B7974" i="1"/>
  <c r="C7974" i="1"/>
  <c r="A7999" i="1"/>
  <c r="B7975" i="1"/>
  <c r="C7975" i="1"/>
  <c r="H7959" i="1"/>
  <c r="H7953" i="1"/>
  <c r="A8000" i="1"/>
  <c r="B7976" i="1"/>
  <c r="C7976" i="1"/>
  <c r="J7957" i="1"/>
  <c r="L7957" i="1"/>
  <c r="I7957" i="1"/>
  <c r="K7957" i="1"/>
  <c r="H7957" i="1"/>
  <c r="H7960" i="1"/>
  <c r="H7952" i="1"/>
  <c r="H7966" i="1"/>
  <c r="H7963" i="1"/>
  <c r="L7972" i="1"/>
  <c r="K7972" i="1"/>
  <c r="I7972" i="1"/>
  <c r="A8019" i="1"/>
  <c r="B7995" i="1"/>
  <c r="C7995" i="1"/>
  <c r="L7956" i="1"/>
  <c r="K7956" i="1"/>
  <c r="J7956" i="1"/>
  <c r="A7997" i="1"/>
  <c r="B7973" i="1"/>
  <c r="C7973" i="1"/>
  <c r="A8016" i="1"/>
  <c r="B7992" i="1"/>
  <c r="C7992" i="1"/>
  <c r="A8008" i="1"/>
  <c r="B7984" i="1"/>
  <c r="C7984" i="1"/>
  <c r="A8012" i="1"/>
  <c r="B7988" i="1"/>
  <c r="C7988" i="1"/>
  <c r="A8017" i="1"/>
  <c r="B7993" i="1"/>
  <c r="C7993" i="1"/>
  <c r="H7972" i="1"/>
  <c r="H7956" i="1"/>
  <c r="A8007" i="1"/>
  <c r="B7983" i="1"/>
  <c r="C7983" i="1"/>
  <c r="A8001" i="1"/>
  <c r="B7977" i="1"/>
  <c r="C7977" i="1"/>
  <c r="I7954" i="1"/>
  <c r="L7954" i="1"/>
  <c r="K7954" i="1"/>
  <c r="A8020" i="1"/>
  <c r="B7996" i="1"/>
  <c r="C7996" i="1"/>
  <c r="A8004" i="1"/>
  <c r="B7980" i="1"/>
  <c r="C7980" i="1"/>
  <c r="L7967" i="1"/>
  <c r="K7967" i="1"/>
  <c r="I7967" i="1"/>
  <c r="J7967" i="1"/>
  <c r="L7958" i="1"/>
  <c r="K7958" i="1"/>
  <c r="I7958" i="1"/>
  <c r="K7965" i="1"/>
  <c r="J7965" i="1"/>
  <c r="I7965" i="1"/>
  <c r="L7965" i="1"/>
  <c r="H7954" i="1"/>
  <c r="A8011" i="1"/>
  <c r="B7987" i="1"/>
  <c r="C7987" i="1"/>
  <c r="L7961" i="1"/>
  <c r="J7961" i="1"/>
  <c r="K7961" i="1"/>
  <c r="I7961" i="1"/>
  <c r="H7955" i="1"/>
  <c r="H7970" i="1"/>
  <c r="L7950" i="1"/>
  <c r="K7950" i="1"/>
  <c r="I7950" i="1"/>
  <c r="H7967" i="1"/>
  <c r="I7951" i="1"/>
  <c r="J7951" i="1"/>
  <c r="L7951" i="1"/>
  <c r="K7951" i="1"/>
  <c r="H7958" i="1"/>
  <c r="H7965" i="1"/>
  <c r="H7987" i="1" l="1"/>
  <c r="A8044" i="1"/>
  <c r="B8020" i="1"/>
  <c r="C8020" i="1"/>
  <c r="A8025" i="1"/>
  <c r="B8001" i="1"/>
  <c r="C8001" i="1"/>
  <c r="H7984" i="1"/>
  <c r="L7976" i="1"/>
  <c r="I7976" i="1"/>
  <c r="J7976" i="1"/>
  <c r="K7976" i="1"/>
  <c r="A8023" i="1"/>
  <c r="B7999" i="1"/>
  <c r="C7999" i="1"/>
  <c r="H7974" i="1"/>
  <c r="K7982" i="1"/>
  <c r="L7982" i="1"/>
  <c r="I7982" i="1"/>
  <c r="J7982" i="1"/>
  <c r="L7991" i="1"/>
  <c r="J7991" i="1"/>
  <c r="I7991" i="1"/>
  <c r="K7991" i="1"/>
  <c r="H7994" i="1"/>
  <c r="H7978" i="1"/>
  <c r="A8028" i="1"/>
  <c r="B8004" i="1"/>
  <c r="C8004" i="1"/>
  <c r="J7983" i="1"/>
  <c r="K7983" i="1"/>
  <c r="I7983" i="1"/>
  <c r="L7983" i="1"/>
  <c r="A8041" i="1"/>
  <c r="B8017" i="1"/>
  <c r="C8017" i="1"/>
  <c r="J7995" i="1"/>
  <c r="K7995" i="1"/>
  <c r="I7995" i="1"/>
  <c r="L7995" i="1"/>
  <c r="H7976" i="1"/>
  <c r="A8034" i="1"/>
  <c r="B8010" i="1"/>
  <c r="C8010" i="1"/>
  <c r="H7982" i="1"/>
  <c r="H7991" i="1"/>
  <c r="A8033" i="1"/>
  <c r="B8009" i="1"/>
  <c r="C8009" i="1"/>
  <c r="J7988" i="1"/>
  <c r="L7988" i="1"/>
  <c r="K7988" i="1"/>
  <c r="A8032" i="1"/>
  <c r="B8008" i="1"/>
  <c r="C8008" i="1"/>
  <c r="H7995" i="1"/>
  <c r="A8022" i="1"/>
  <c r="B7998" i="1"/>
  <c r="C7998" i="1"/>
  <c r="I7990" i="1"/>
  <c r="L7990" i="1"/>
  <c r="K7990" i="1"/>
  <c r="J7990" i="1"/>
  <c r="I7989" i="1"/>
  <c r="J7989" i="1"/>
  <c r="L7989" i="1"/>
  <c r="K7989" i="1"/>
  <c r="A8042" i="1"/>
  <c r="B8018" i="1"/>
  <c r="C8018" i="1"/>
  <c r="A8026" i="1"/>
  <c r="B8002" i="1"/>
  <c r="C8002" i="1"/>
  <c r="A8035" i="1"/>
  <c r="B8011" i="1"/>
  <c r="C8011" i="1"/>
  <c r="H7983" i="1"/>
  <c r="H7988" i="1"/>
  <c r="L7992" i="1"/>
  <c r="K7992" i="1"/>
  <c r="J7992" i="1"/>
  <c r="I7992" i="1"/>
  <c r="A8024" i="1"/>
  <c r="B8000" i="1"/>
  <c r="C8000" i="1"/>
  <c r="H7990" i="1"/>
  <c r="H7989" i="1"/>
  <c r="A8030" i="1"/>
  <c r="B8006" i="1"/>
  <c r="C8006" i="1"/>
  <c r="A8039" i="1"/>
  <c r="B8015" i="1"/>
  <c r="C8015" i="1"/>
  <c r="K7979" i="1"/>
  <c r="L7979" i="1"/>
  <c r="I7979" i="1"/>
  <c r="J7979" i="1"/>
  <c r="I7981" i="1"/>
  <c r="K7981" i="1"/>
  <c r="L7981" i="1"/>
  <c r="J7981" i="1"/>
  <c r="H7992" i="1"/>
  <c r="L7973" i="1"/>
  <c r="I7973" i="1"/>
  <c r="J7973" i="1"/>
  <c r="K7973" i="1"/>
  <c r="A8043" i="1"/>
  <c r="B8019" i="1"/>
  <c r="C8019" i="1"/>
  <c r="H7979" i="1"/>
  <c r="H7981" i="1"/>
  <c r="A8031" i="1"/>
  <c r="B8007" i="1"/>
  <c r="C8007" i="1"/>
  <c r="I7996" i="1"/>
  <c r="K7996" i="1"/>
  <c r="J7996" i="1"/>
  <c r="L7996" i="1"/>
  <c r="I7977" i="1"/>
  <c r="K7977" i="1"/>
  <c r="L7977" i="1"/>
  <c r="J7977" i="1"/>
  <c r="A8036" i="1"/>
  <c r="B8012" i="1"/>
  <c r="C8012" i="1"/>
  <c r="H7973" i="1"/>
  <c r="I7975" i="1"/>
  <c r="J7975" i="1"/>
  <c r="K7975" i="1"/>
  <c r="L7975" i="1"/>
  <c r="A8038" i="1"/>
  <c r="B8014" i="1"/>
  <c r="C8014" i="1"/>
  <c r="A8037" i="1"/>
  <c r="B8013" i="1"/>
  <c r="C8013" i="1"/>
  <c r="L7980" i="1"/>
  <c r="I7980" i="1"/>
  <c r="J7980" i="1"/>
  <c r="K7980" i="1"/>
  <c r="H7996" i="1"/>
  <c r="K7993" i="1"/>
  <c r="J7993" i="1"/>
  <c r="L7993" i="1"/>
  <c r="I7993" i="1"/>
  <c r="A8040" i="1"/>
  <c r="B8016" i="1"/>
  <c r="C8016" i="1"/>
  <c r="H7975" i="1"/>
  <c r="L7986" i="1"/>
  <c r="I7986" i="1"/>
  <c r="K7986" i="1"/>
  <c r="J7986" i="1"/>
  <c r="A8027" i="1"/>
  <c r="B8003" i="1"/>
  <c r="C8003" i="1"/>
  <c r="L7985" i="1"/>
  <c r="I7985" i="1"/>
  <c r="J7985" i="1"/>
  <c r="K7985" i="1"/>
  <c r="A8029" i="1"/>
  <c r="B8005" i="1"/>
  <c r="C8005" i="1"/>
  <c r="H7977" i="1"/>
  <c r="J7987" i="1"/>
  <c r="I7987" i="1"/>
  <c r="K7987" i="1"/>
  <c r="L7987" i="1"/>
  <c r="H7980" i="1"/>
  <c r="H7993" i="1"/>
  <c r="J7984" i="1"/>
  <c r="K7984" i="1"/>
  <c r="I7984" i="1"/>
  <c r="L7984" i="1"/>
  <c r="A8021" i="1"/>
  <c r="B7997" i="1"/>
  <c r="C7997" i="1"/>
  <c r="I7974" i="1"/>
  <c r="K7974" i="1"/>
  <c r="J7974" i="1"/>
  <c r="L7974" i="1"/>
  <c r="H7986" i="1"/>
  <c r="K7994" i="1"/>
  <c r="I7994" i="1"/>
  <c r="L7994" i="1"/>
  <c r="J7994" i="1"/>
  <c r="H7985" i="1"/>
  <c r="I7978" i="1"/>
  <c r="K7978" i="1"/>
  <c r="J7978" i="1"/>
  <c r="L7978" i="1"/>
  <c r="I7997" i="1" l="1"/>
  <c r="K7997" i="1"/>
  <c r="L7997" i="1"/>
  <c r="J7997" i="1"/>
  <c r="J8005" i="1"/>
  <c r="I8005" i="1"/>
  <c r="L8005" i="1"/>
  <c r="K8005" i="1"/>
  <c r="J8003" i="1"/>
  <c r="L8003" i="1"/>
  <c r="K8003" i="1"/>
  <c r="I8003" i="1"/>
  <c r="L8014" i="1"/>
  <c r="K8014" i="1"/>
  <c r="I8014" i="1"/>
  <c r="J8014" i="1"/>
  <c r="H8007" i="1"/>
  <c r="H8006" i="1"/>
  <c r="H8002" i="1"/>
  <c r="A8046" i="1"/>
  <c r="B8022" i="1"/>
  <c r="C8022" i="1"/>
  <c r="H8008" i="1"/>
  <c r="A8057" i="1"/>
  <c r="B8033" i="1"/>
  <c r="C8033" i="1"/>
  <c r="I8017" i="1"/>
  <c r="L8017" i="1"/>
  <c r="J8017" i="1"/>
  <c r="K8017" i="1"/>
  <c r="K8020" i="1"/>
  <c r="L8020" i="1"/>
  <c r="I8020" i="1"/>
  <c r="J8020" i="1"/>
  <c r="H7997" i="1"/>
  <c r="H8005" i="1"/>
  <c r="H8003" i="1"/>
  <c r="H8014" i="1"/>
  <c r="L8019" i="1"/>
  <c r="K8019" i="1"/>
  <c r="J8019" i="1"/>
  <c r="I8019" i="1"/>
  <c r="H8017" i="1"/>
  <c r="A8055" i="1"/>
  <c r="B8031" i="1"/>
  <c r="C8031" i="1"/>
  <c r="H8019" i="1"/>
  <c r="A8054" i="1"/>
  <c r="B8030" i="1"/>
  <c r="C8030" i="1"/>
  <c r="A8050" i="1"/>
  <c r="B8026" i="1"/>
  <c r="C8026" i="1"/>
  <c r="A8056" i="1"/>
  <c r="B8032" i="1"/>
  <c r="C8032" i="1"/>
  <c r="J8010" i="1"/>
  <c r="I8010" i="1"/>
  <c r="K8010" i="1"/>
  <c r="L8010" i="1"/>
  <c r="K7999" i="1"/>
  <c r="L7999" i="1"/>
  <c r="I7999" i="1"/>
  <c r="J7999" i="1"/>
  <c r="L8001" i="1"/>
  <c r="I8001" i="1"/>
  <c r="K8001" i="1"/>
  <c r="J8001" i="1"/>
  <c r="A8068" i="1"/>
  <c r="B8044" i="1"/>
  <c r="C8044" i="1"/>
  <c r="A8062" i="1"/>
  <c r="B8038" i="1"/>
  <c r="C8038" i="1"/>
  <c r="L8015" i="1"/>
  <c r="K8015" i="1"/>
  <c r="J8015" i="1"/>
  <c r="I8015" i="1"/>
  <c r="L8000" i="1"/>
  <c r="I8000" i="1"/>
  <c r="K8000" i="1"/>
  <c r="J8000" i="1"/>
  <c r="H8010" i="1"/>
  <c r="A8065" i="1"/>
  <c r="B8041" i="1"/>
  <c r="C8041" i="1"/>
  <c r="H7999" i="1"/>
  <c r="H8001" i="1"/>
  <c r="A8045" i="1"/>
  <c r="B8021" i="1"/>
  <c r="C8021" i="1"/>
  <c r="A8053" i="1"/>
  <c r="B8029" i="1"/>
  <c r="C8029" i="1"/>
  <c r="A8051" i="1"/>
  <c r="B8027" i="1"/>
  <c r="C8027" i="1"/>
  <c r="I8012" i="1"/>
  <c r="K8012" i="1"/>
  <c r="J8012" i="1"/>
  <c r="L8012" i="1"/>
  <c r="L8016" i="1"/>
  <c r="J8016" i="1"/>
  <c r="K8016" i="1"/>
  <c r="I8016" i="1"/>
  <c r="L8013" i="1"/>
  <c r="K8013" i="1"/>
  <c r="I8013" i="1"/>
  <c r="J8013" i="1"/>
  <c r="H8012" i="1"/>
  <c r="A8067" i="1"/>
  <c r="B8043" i="1"/>
  <c r="C8043" i="1"/>
  <c r="H8015" i="1"/>
  <c r="H8000" i="1"/>
  <c r="I8011" i="1"/>
  <c r="J8011" i="1"/>
  <c r="L8011" i="1"/>
  <c r="K8011" i="1"/>
  <c r="K8018" i="1"/>
  <c r="L8018" i="1"/>
  <c r="J8018" i="1"/>
  <c r="I8018" i="1"/>
  <c r="J8004" i="1"/>
  <c r="L8004" i="1"/>
  <c r="K8004" i="1"/>
  <c r="I8004" i="1"/>
  <c r="H8016" i="1"/>
  <c r="H8013" i="1"/>
  <c r="H8011" i="1"/>
  <c r="H8018" i="1"/>
  <c r="I7998" i="1"/>
  <c r="K7998" i="1"/>
  <c r="L7998" i="1"/>
  <c r="J7998" i="1"/>
  <c r="L8009" i="1"/>
  <c r="K8009" i="1"/>
  <c r="J8009" i="1"/>
  <c r="I8009" i="1"/>
  <c r="A8058" i="1"/>
  <c r="B8034" i="1"/>
  <c r="C8034" i="1"/>
  <c r="H8004" i="1"/>
  <c r="A8047" i="1"/>
  <c r="B8023" i="1"/>
  <c r="C8023" i="1"/>
  <c r="A8049" i="1"/>
  <c r="B8025" i="1"/>
  <c r="C8025" i="1"/>
  <c r="A8063" i="1"/>
  <c r="B8039" i="1"/>
  <c r="C8039" i="1"/>
  <c r="A8048" i="1"/>
  <c r="B8024" i="1"/>
  <c r="C8024" i="1"/>
  <c r="H7998" i="1"/>
  <c r="H8009" i="1"/>
  <c r="A8060" i="1"/>
  <c r="B8036" i="1"/>
  <c r="C8036" i="1"/>
  <c r="A8064" i="1"/>
  <c r="B8040" i="1"/>
  <c r="C8040" i="1"/>
  <c r="A8061" i="1"/>
  <c r="B8037" i="1"/>
  <c r="C8037" i="1"/>
  <c r="J8007" i="1"/>
  <c r="L8007" i="1"/>
  <c r="I8007" i="1"/>
  <c r="K8007" i="1"/>
  <c r="K8006" i="1"/>
  <c r="L8006" i="1"/>
  <c r="I8006" i="1"/>
  <c r="J8006" i="1"/>
  <c r="A8059" i="1"/>
  <c r="B8035" i="1"/>
  <c r="C8035" i="1"/>
  <c r="L8002" i="1"/>
  <c r="K8002" i="1"/>
  <c r="J8002" i="1"/>
  <c r="I8002" i="1"/>
  <c r="A8066" i="1"/>
  <c r="B8042" i="1"/>
  <c r="C8042" i="1"/>
  <c r="K8008" i="1"/>
  <c r="L8008" i="1"/>
  <c r="I8008" i="1"/>
  <c r="J8008" i="1"/>
  <c r="A8052" i="1"/>
  <c r="B8028" i="1"/>
  <c r="C8028" i="1"/>
  <c r="H8020" i="1"/>
  <c r="A8088" i="1" l="1"/>
  <c r="B8064" i="1"/>
  <c r="C8064" i="1"/>
  <c r="H8027" i="1"/>
  <c r="H8021" i="1"/>
  <c r="A8076" i="1"/>
  <c r="B8052" i="1"/>
  <c r="C8052" i="1"/>
  <c r="H8037" i="1"/>
  <c r="J8024" i="1"/>
  <c r="I8024" i="1"/>
  <c r="K8024" i="1"/>
  <c r="L8024" i="1"/>
  <c r="A8073" i="1"/>
  <c r="B8049" i="1"/>
  <c r="C8049" i="1"/>
  <c r="A8091" i="1"/>
  <c r="B8067" i="1"/>
  <c r="C8067" i="1"/>
  <c r="I8027" i="1"/>
  <c r="K8027" i="1"/>
  <c r="J8027" i="1"/>
  <c r="L8027" i="1"/>
  <c r="J8021" i="1"/>
  <c r="K8021" i="1"/>
  <c r="I8021" i="1"/>
  <c r="L8021" i="1"/>
  <c r="H8044" i="1"/>
  <c r="H8026" i="1"/>
  <c r="H8030" i="1"/>
  <c r="A8081" i="1"/>
  <c r="B8057" i="1"/>
  <c r="C8057" i="1"/>
  <c r="J8037" i="1"/>
  <c r="K8037" i="1"/>
  <c r="L8037" i="1"/>
  <c r="I8037" i="1"/>
  <c r="H8023" i="1"/>
  <c r="L8044" i="1"/>
  <c r="I8044" i="1"/>
  <c r="J8044" i="1"/>
  <c r="K8044" i="1"/>
  <c r="J8026" i="1"/>
  <c r="L8026" i="1"/>
  <c r="K8026" i="1"/>
  <c r="I8026" i="1"/>
  <c r="I8030" i="1"/>
  <c r="K8030" i="1"/>
  <c r="L8030" i="1"/>
  <c r="J8030" i="1"/>
  <c r="H8031" i="1"/>
  <c r="K8023" i="1"/>
  <c r="L8023" i="1"/>
  <c r="I8023" i="1"/>
  <c r="J8023" i="1"/>
  <c r="H8034" i="1"/>
  <c r="A8075" i="1"/>
  <c r="B8051" i="1"/>
  <c r="C8051" i="1"/>
  <c r="A8069" i="1"/>
  <c r="B8045" i="1"/>
  <c r="C8045" i="1"/>
  <c r="L8031" i="1"/>
  <c r="K8031" i="1"/>
  <c r="J8031" i="1"/>
  <c r="I8031" i="1"/>
  <c r="A8072" i="1"/>
  <c r="B8048" i="1"/>
  <c r="C8048" i="1"/>
  <c r="J8034" i="1"/>
  <c r="L8034" i="1"/>
  <c r="K8034" i="1"/>
  <c r="I8034" i="1"/>
  <c r="H8029" i="1"/>
  <c r="H8038" i="1"/>
  <c r="A8092" i="1"/>
  <c r="B8068" i="1"/>
  <c r="C8068" i="1"/>
  <c r="H8032" i="1"/>
  <c r="A8074" i="1"/>
  <c r="B8050" i="1"/>
  <c r="C8050" i="1"/>
  <c r="A8078" i="1"/>
  <c r="B8054" i="1"/>
  <c r="C8054" i="1"/>
  <c r="H8022" i="1"/>
  <c r="K8042" i="1"/>
  <c r="J8042" i="1"/>
  <c r="L8042" i="1"/>
  <c r="I8042" i="1"/>
  <c r="I8035" i="1"/>
  <c r="J8035" i="1"/>
  <c r="K8035" i="1"/>
  <c r="L8035" i="1"/>
  <c r="A8085" i="1"/>
  <c r="B8061" i="1"/>
  <c r="C8061" i="1"/>
  <c r="L8036" i="1"/>
  <c r="J8036" i="1"/>
  <c r="K8036" i="1"/>
  <c r="I8036" i="1"/>
  <c r="A8071" i="1"/>
  <c r="B8047" i="1"/>
  <c r="C8047" i="1"/>
  <c r="I8029" i="1"/>
  <c r="L8029" i="1"/>
  <c r="J8029" i="1"/>
  <c r="K8029" i="1"/>
  <c r="H8041" i="1"/>
  <c r="I8038" i="1"/>
  <c r="J8038" i="1"/>
  <c r="L8038" i="1"/>
  <c r="K8038" i="1"/>
  <c r="J8032" i="1"/>
  <c r="I8032" i="1"/>
  <c r="K8032" i="1"/>
  <c r="L8032" i="1"/>
  <c r="A8079" i="1"/>
  <c r="B8055" i="1"/>
  <c r="C8055" i="1"/>
  <c r="I8022" i="1"/>
  <c r="L8022" i="1"/>
  <c r="K8022" i="1"/>
  <c r="J8022" i="1"/>
  <c r="H8042" i="1"/>
  <c r="H8040" i="1"/>
  <c r="H8039" i="1"/>
  <c r="H8028" i="1"/>
  <c r="A8090" i="1"/>
  <c r="B8066" i="1"/>
  <c r="C8066" i="1"/>
  <c r="A8083" i="1"/>
  <c r="B8059" i="1"/>
  <c r="C8059" i="1"/>
  <c r="J8040" i="1"/>
  <c r="I8040" i="1"/>
  <c r="K8040" i="1"/>
  <c r="L8040" i="1"/>
  <c r="A8084" i="1"/>
  <c r="B8060" i="1"/>
  <c r="C8060" i="1"/>
  <c r="K8039" i="1"/>
  <c r="L8039" i="1"/>
  <c r="J8039" i="1"/>
  <c r="I8039" i="1"/>
  <c r="H8025" i="1"/>
  <c r="A8082" i="1"/>
  <c r="B8058" i="1"/>
  <c r="C8058" i="1"/>
  <c r="H8043" i="1"/>
  <c r="I8041" i="1"/>
  <c r="K8041" i="1"/>
  <c r="J8041" i="1"/>
  <c r="L8041" i="1"/>
  <c r="H8033" i="1"/>
  <c r="L8025" i="1"/>
  <c r="I8025" i="1"/>
  <c r="J8025" i="1"/>
  <c r="K8025" i="1"/>
  <c r="L8043" i="1"/>
  <c r="K8043" i="1"/>
  <c r="I8043" i="1"/>
  <c r="J8043" i="1"/>
  <c r="A8077" i="1"/>
  <c r="B8053" i="1"/>
  <c r="C8053" i="1"/>
  <c r="A8086" i="1"/>
  <c r="B8062" i="1"/>
  <c r="C8062" i="1"/>
  <c r="A8080" i="1"/>
  <c r="B8056" i="1"/>
  <c r="C8056" i="1"/>
  <c r="I8033" i="1"/>
  <c r="K8033" i="1"/>
  <c r="L8033" i="1"/>
  <c r="J8033" i="1"/>
  <c r="A8070" i="1"/>
  <c r="B8046" i="1"/>
  <c r="C8046" i="1"/>
  <c r="H8035" i="1"/>
  <c r="H8036" i="1"/>
  <c r="J8028" i="1"/>
  <c r="I8028" i="1"/>
  <c r="K8028" i="1"/>
  <c r="L8028" i="1"/>
  <c r="H8024" i="1"/>
  <c r="A8087" i="1"/>
  <c r="B8063" i="1"/>
  <c r="C8063" i="1"/>
  <c r="A8089" i="1"/>
  <c r="B8065" i="1"/>
  <c r="C8065" i="1"/>
  <c r="A8104" i="1" l="1"/>
  <c r="B8080" i="1"/>
  <c r="C8080" i="1"/>
  <c r="H8063" i="1"/>
  <c r="H8053" i="1"/>
  <c r="A8107" i="1"/>
  <c r="B8083" i="1"/>
  <c r="C8083" i="1"/>
  <c r="K8061" i="1"/>
  <c r="J8061" i="1"/>
  <c r="L8061" i="1"/>
  <c r="I8061" i="1"/>
  <c r="H8054" i="1"/>
  <c r="H8048" i="1"/>
  <c r="A8093" i="1"/>
  <c r="B8069" i="1"/>
  <c r="C8069" i="1"/>
  <c r="L8057" i="1"/>
  <c r="I8057" i="1"/>
  <c r="J8057" i="1"/>
  <c r="K8057" i="1"/>
  <c r="H8052" i="1"/>
  <c r="J8063" i="1"/>
  <c r="K8063" i="1"/>
  <c r="L8063" i="1"/>
  <c r="I8063" i="1"/>
  <c r="A8094" i="1"/>
  <c r="B8070" i="1"/>
  <c r="C8070" i="1"/>
  <c r="I8053" i="1"/>
  <c r="J8053" i="1"/>
  <c r="K8053" i="1"/>
  <c r="L8053" i="1"/>
  <c r="H8058" i="1"/>
  <c r="H8066" i="1"/>
  <c r="A8095" i="1"/>
  <c r="B8071" i="1"/>
  <c r="C8071" i="1"/>
  <c r="I8054" i="1"/>
  <c r="J8054" i="1"/>
  <c r="K8054" i="1"/>
  <c r="L8054" i="1"/>
  <c r="L8048" i="1"/>
  <c r="J8048" i="1"/>
  <c r="I8048" i="1"/>
  <c r="K8048" i="1"/>
  <c r="H8051" i="1"/>
  <c r="H8067" i="1"/>
  <c r="I8052" i="1"/>
  <c r="K8052" i="1"/>
  <c r="J8052" i="1"/>
  <c r="L8052" i="1"/>
  <c r="H8062" i="1"/>
  <c r="K8058" i="1"/>
  <c r="L8058" i="1"/>
  <c r="I8058" i="1"/>
  <c r="J8058" i="1"/>
  <c r="K8066" i="1"/>
  <c r="L8066" i="1"/>
  <c r="J8066" i="1"/>
  <c r="I8066" i="1"/>
  <c r="A8109" i="1"/>
  <c r="B8085" i="1"/>
  <c r="C8085" i="1"/>
  <c r="J8051" i="1"/>
  <c r="L8051" i="1"/>
  <c r="I8051" i="1"/>
  <c r="K8051" i="1"/>
  <c r="A8105" i="1"/>
  <c r="B8081" i="1"/>
  <c r="C8081" i="1"/>
  <c r="K8067" i="1"/>
  <c r="I8067" i="1"/>
  <c r="J8067" i="1"/>
  <c r="L8067" i="1"/>
  <c r="H8049" i="1"/>
  <c r="A8102" i="1"/>
  <c r="B8078" i="1"/>
  <c r="C8078" i="1"/>
  <c r="H8068" i="1"/>
  <c r="A8096" i="1"/>
  <c r="B8072" i="1"/>
  <c r="C8072" i="1"/>
  <c r="L8049" i="1"/>
  <c r="K8049" i="1"/>
  <c r="I8049" i="1"/>
  <c r="J8049" i="1"/>
  <c r="A8100" i="1"/>
  <c r="B8076" i="1"/>
  <c r="C8076" i="1"/>
  <c r="J8062" i="1"/>
  <c r="K8062" i="1"/>
  <c r="I8062" i="1"/>
  <c r="L8062" i="1"/>
  <c r="A8101" i="1"/>
  <c r="B8077" i="1"/>
  <c r="C8077" i="1"/>
  <c r="H8056" i="1"/>
  <c r="A8106" i="1"/>
  <c r="B8082" i="1"/>
  <c r="C8082" i="1"/>
  <c r="H8060" i="1"/>
  <c r="A8114" i="1"/>
  <c r="B8090" i="1"/>
  <c r="C8090" i="1"/>
  <c r="H8055" i="1"/>
  <c r="H8050" i="1"/>
  <c r="I8068" i="1"/>
  <c r="K8068" i="1"/>
  <c r="L8068" i="1"/>
  <c r="J8068" i="1"/>
  <c r="A8099" i="1"/>
  <c r="B8075" i="1"/>
  <c r="C8075" i="1"/>
  <c r="A8115" i="1"/>
  <c r="B8091" i="1"/>
  <c r="C8091" i="1"/>
  <c r="H8064" i="1"/>
  <c r="A8113" i="1"/>
  <c r="B8089" i="1"/>
  <c r="C8089" i="1"/>
  <c r="L8056" i="1"/>
  <c r="J8056" i="1"/>
  <c r="I8056" i="1"/>
  <c r="K8056" i="1"/>
  <c r="A8110" i="1"/>
  <c r="B8086" i="1"/>
  <c r="C8086" i="1"/>
  <c r="I8060" i="1"/>
  <c r="K8060" i="1"/>
  <c r="J8060" i="1"/>
  <c r="L8060" i="1"/>
  <c r="H8059" i="1"/>
  <c r="L8055" i="1"/>
  <c r="J8055" i="1"/>
  <c r="K8055" i="1"/>
  <c r="I8055" i="1"/>
  <c r="L8050" i="1"/>
  <c r="I8050" i="1"/>
  <c r="K8050" i="1"/>
  <c r="J8050" i="1"/>
  <c r="H8045" i="1"/>
  <c r="A8097" i="1"/>
  <c r="B8073" i="1"/>
  <c r="C8073" i="1"/>
  <c r="K8064" i="1"/>
  <c r="L8064" i="1"/>
  <c r="J8064" i="1"/>
  <c r="I8064" i="1"/>
  <c r="K8065" i="1"/>
  <c r="L8065" i="1"/>
  <c r="I8065" i="1"/>
  <c r="J8065" i="1"/>
  <c r="A8111" i="1"/>
  <c r="B8087" i="1"/>
  <c r="C8087" i="1"/>
  <c r="H8046" i="1"/>
  <c r="L8059" i="1"/>
  <c r="I8059" i="1"/>
  <c r="J8059" i="1"/>
  <c r="K8059" i="1"/>
  <c r="H8047" i="1"/>
  <c r="A8116" i="1"/>
  <c r="B8092" i="1"/>
  <c r="C8092" i="1"/>
  <c r="K8045" i="1"/>
  <c r="L8045" i="1"/>
  <c r="J8045" i="1"/>
  <c r="I8045" i="1"/>
  <c r="H8065" i="1"/>
  <c r="I8046" i="1"/>
  <c r="L8046" i="1"/>
  <c r="K8046" i="1"/>
  <c r="J8046" i="1"/>
  <c r="A8108" i="1"/>
  <c r="B8084" i="1"/>
  <c r="C8084" i="1"/>
  <c r="A8103" i="1"/>
  <c r="B8079" i="1"/>
  <c r="C8079" i="1"/>
  <c r="K8047" i="1"/>
  <c r="L8047" i="1"/>
  <c r="I8047" i="1"/>
  <c r="J8047" i="1"/>
  <c r="H8061" i="1"/>
  <c r="A8098" i="1"/>
  <c r="B8074" i="1"/>
  <c r="C8074" i="1"/>
  <c r="H8057" i="1"/>
  <c r="A8112" i="1"/>
  <c r="B8088" i="1"/>
  <c r="C8088" i="1"/>
  <c r="J8088" i="1" l="1"/>
  <c r="I8088" i="1"/>
  <c r="K8088" i="1"/>
  <c r="L8088" i="1"/>
  <c r="H8074" i="1"/>
  <c r="J8079" i="1"/>
  <c r="I8079" i="1"/>
  <c r="L8079" i="1"/>
  <c r="K8079" i="1"/>
  <c r="A8135" i="1"/>
  <c r="B8111" i="1"/>
  <c r="C8111" i="1"/>
  <c r="H8090" i="1"/>
  <c r="I8082" i="1"/>
  <c r="L8082" i="1"/>
  <c r="K8082" i="1"/>
  <c r="J8082" i="1"/>
  <c r="L8076" i="1"/>
  <c r="I8076" i="1"/>
  <c r="K8076" i="1"/>
  <c r="J8076" i="1"/>
  <c r="H8072" i="1"/>
  <c r="L8078" i="1"/>
  <c r="I8078" i="1"/>
  <c r="K8078" i="1"/>
  <c r="J8078" i="1"/>
  <c r="J8070" i="1"/>
  <c r="K8070" i="1"/>
  <c r="L8070" i="1"/>
  <c r="I8070" i="1"/>
  <c r="A8117" i="1"/>
  <c r="B8093" i="1"/>
  <c r="C8093" i="1"/>
  <c r="H8080" i="1"/>
  <c r="K8074" i="1"/>
  <c r="I8074" i="1"/>
  <c r="J8074" i="1"/>
  <c r="L8074" i="1"/>
  <c r="H8086" i="1"/>
  <c r="L8090" i="1"/>
  <c r="I8090" i="1"/>
  <c r="J8090" i="1"/>
  <c r="K8090" i="1"/>
  <c r="K8072" i="1"/>
  <c r="L8072" i="1"/>
  <c r="I8072" i="1"/>
  <c r="J8072" i="1"/>
  <c r="H8085" i="1"/>
  <c r="H8083" i="1"/>
  <c r="I8080" i="1"/>
  <c r="J8080" i="1"/>
  <c r="K8080" i="1"/>
  <c r="L8080" i="1"/>
  <c r="A8140" i="1"/>
  <c r="B8116" i="1"/>
  <c r="C8116" i="1"/>
  <c r="A8136" i="1"/>
  <c r="B8112" i="1"/>
  <c r="C8112" i="1"/>
  <c r="H8079" i="1"/>
  <c r="A8132" i="1"/>
  <c r="B8108" i="1"/>
  <c r="C8108" i="1"/>
  <c r="A8127" i="1"/>
  <c r="B8103" i="1"/>
  <c r="C8103" i="1"/>
  <c r="H8092" i="1"/>
  <c r="I8086" i="1"/>
  <c r="L8086" i="1"/>
  <c r="K8086" i="1"/>
  <c r="J8086" i="1"/>
  <c r="H8089" i="1"/>
  <c r="H8091" i="1"/>
  <c r="A8130" i="1"/>
  <c r="B8106" i="1"/>
  <c r="C8106" i="1"/>
  <c r="A8124" i="1"/>
  <c r="B8100" i="1"/>
  <c r="C8100" i="1"/>
  <c r="A8126" i="1"/>
  <c r="B8102" i="1"/>
  <c r="C8102" i="1"/>
  <c r="I8085" i="1"/>
  <c r="J8085" i="1"/>
  <c r="K8085" i="1"/>
  <c r="L8085" i="1"/>
  <c r="H8071" i="1"/>
  <c r="A8118" i="1"/>
  <c r="B8094" i="1"/>
  <c r="C8094" i="1"/>
  <c r="I8083" i="1"/>
  <c r="J8083" i="1"/>
  <c r="K8083" i="1"/>
  <c r="L8083" i="1"/>
  <c r="H8088" i="1"/>
  <c r="A8122" i="1"/>
  <c r="B8098" i="1"/>
  <c r="C8098" i="1"/>
  <c r="L8092" i="1"/>
  <c r="K8092" i="1"/>
  <c r="I8092" i="1"/>
  <c r="J8092" i="1"/>
  <c r="H8073" i="1"/>
  <c r="L8089" i="1"/>
  <c r="I8089" i="1"/>
  <c r="J8089" i="1"/>
  <c r="K8089" i="1"/>
  <c r="L8091" i="1"/>
  <c r="I8091" i="1"/>
  <c r="J8091" i="1"/>
  <c r="K8091" i="1"/>
  <c r="A8138" i="1"/>
  <c r="B8114" i="1"/>
  <c r="C8114" i="1"/>
  <c r="A8120" i="1"/>
  <c r="B8096" i="1"/>
  <c r="C8096" i="1"/>
  <c r="H8081" i="1"/>
  <c r="K8071" i="1"/>
  <c r="L8071" i="1"/>
  <c r="I8071" i="1"/>
  <c r="J8071" i="1"/>
  <c r="A8128" i="1"/>
  <c r="B8104" i="1"/>
  <c r="C8104" i="1"/>
  <c r="H8084" i="1"/>
  <c r="I8073" i="1"/>
  <c r="L8073" i="1"/>
  <c r="J8073" i="1"/>
  <c r="K8073" i="1"/>
  <c r="A8134" i="1"/>
  <c r="B8110" i="1"/>
  <c r="C8110" i="1"/>
  <c r="H8075" i="1"/>
  <c r="H8077" i="1"/>
  <c r="K8081" i="1"/>
  <c r="L8081" i="1"/>
  <c r="J8081" i="1"/>
  <c r="I8081" i="1"/>
  <c r="A8133" i="1"/>
  <c r="B8109" i="1"/>
  <c r="C8109" i="1"/>
  <c r="A8131" i="1"/>
  <c r="B8107" i="1"/>
  <c r="C8107" i="1"/>
  <c r="H8087" i="1"/>
  <c r="A8137" i="1"/>
  <c r="B8113" i="1"/>
  <c r="C8113" i="1"/>
  <c r="A8139" i="1"/>
  <c r="B8115" i="1"/>
  <c r="C8115" i="1"/>
  <c r="K8075" i="1"/>
  <c r="J8075" i="1"/>
  <c r="L8075" i="1"/>
  <c r="I8075" i="1"/>
  <c r="I8077" i="1"/>
  <c r="K8077" i="1"/>
  <c r="L8077" i="1"/>
  <c r="J8077" i="1"/>
  <c r="A8119" i="1"/>
  <c r="B8095" i="1"/>
  <c r="C8095" i="1"/>
  <c r="H8069" i="1"/>
  <c r="I8084" i="1"/>
  <c r="K8084" i="1"/>
  <c r="J8084" i="1"/>
  <c r="L8084" i="1"/>
  <c r="K8087" i="1"/>
  <c r="L8087" i="1"/>
  <c r="I8087" i="1"/>
  <c r="J8087" i="1"/>
  <c r="A8121" i="1"/>
  <c r="B8097" i="1"/>
  <c r="C8097" i="1"/>
  <c r="A8129" i="1"/>
  <c r="B8105" i="1"/>
  <c r="C8105" i="1"/>
  <c r="I8069" i="1"/>
  <c r="J8069" i="1"/>
  <c r="K8069" i="1"/>
  <c r="L8069" i="1"/>
  <c r="A8123" i="1"/>
  <c r="B8099" i="1"/>
  <c r="C8099" i="1"/>
  <c r="H8082" i="1"/>
  <c r="A8125" i="1"/>
  <c r="B8101" i="1"/>
  <c r="C8101" i="1"/>
  <c r="H8076" i="1"/>
  <c r="H8078" i="1"/>
  <c r="H8070" i="1"/>
  <c r="A8147" i="1" l="1"/>
  <c r="B8123" i="1"/>
  <c r="C8123" i="1"/>
  <c r="A8149" i="1"/>
  <c r="B8125" i="1"/>
  <c r="C8125" i="1"/>
  <c r="H8105" i="1"/>
  <c r="A8145" i="1"/>
  <c r="B8121" i="1"/>
  <c r="C8121" i="1"/>
  <c r="A8161" i="1"/>
  <c r="B8137" i="1"/>
  <c r="C8137" i="1"/>
  <c r="H8107" i="1"/>
  <c r="A8158" i="1"/>
  <c r="B8134" i="1"/>
  <c r="C8134" i="1"/>
  <c r="I8104" i="1"/>
  <c r="K8104" i="1"/>
  <c r="L8104" i="1"/>
  <c r="J8104" i="1"/>
  <c r="A8144" i="1"/>
  <c r="B8120" i="1"/>
  <c r="C8120" i="1"/>
  <c r="A8150" i="1"/>
  <c r="B8126" i="1"/>
  <c r="C8126" i="1"/>
  <c r="H8108" i="1"/>
  <c r="J8101" i="1"/>
  <c r="I8101" i="1"/>
  <c r="K8101" i="1"/>
  <c r="L8101" i="1"/>
  <c r="L8097" i="1"/>
  <c r="K8097" i="1"/>
  <c r="I8097" i="1"/>
  <c r="J8097" i="1"/>
  <c r="H8104" i="1"/>
  <c r="L8105" i="1"/>
  <c r="I8105" i="1"/>
  <c r="J8105" i="1"/>
  <c r="K8105" i="1"/>
  <c r="H8115" i="1"/>
  <c r="K8107" i="1"/>
  <c r="I8107" i="1"/>
  <c r="J8107" i="1"/>
  <c r="L8107" i="1"/>
  <c r="H8109" i="1"/>
  <c r="A8142" i="1"/>
  <c r="B8118" i="1"/>
  <c r="C8118" i="1"/>
  <c r="H8100" i="1"/>
  <c r="A8154" i="1"/>
  <c r="B8130" i="1"/>
  <c r="C8130" i="1"/>
  <c r="A8151" i="1"/>
  <c r="B8127" i="1"/>
  <c r="C8127" i="1"/>
  <c r="I8108" i="1"/>
  <c r="J8108" i="1"/>
  <c r="K8108" i="1"/>
  <c r="L8108" i="1"/>
  <c r="A8160" i="1"/>
  <c r="B8136" i="1"/>
  <c r="C8136" i="1"/>
  <c r="H8095" i="1"/>
  <c r="L8115" i="1"/>
  <c r="K8115" i="1"/>
  <c r="I8115" i="1"/>
  <c r="J8115" i="1"/>
  <c r="J8109" i="1"/>
  <c r="I8109" i="1"/>
  <c r="L8109" i="1"/>
  <c r="K8109" i="1"/>
  <c r="A8152" i="1"/>
  <c r="B8128" i="1"/>
  <c r="C8128" i="1"/>
  <c r="H8098" i="1"/>
  <c r="K8100" i="1"/>
  <c r="I8100" i="1"/>
  <c r="J8100" i="1"/>
  <c r="L8100" i="1"/>
  <c r="H8116" i="1"/>
  <c r="K8095" i="1"/>
  <c r="L8095" i="1"/>
  <c r="I8095" i="1"/>
  <c r="J8095" i="1"/>
  <c r="A8155" i="1"/>
  <c r="B8131" i="1"/>
  <c r="C8131" i="1"/>
  <c r="H8114" i="1"/>
  <c r="L8098" i="1"/>
  <c r="J8098" i="1"/>
  <c r="I8098" i="1"/>
  <c r="K8098" i="1"/>
  <c r="A8156" i="1"/>
  <c r="B8132" i="1"/>
  <c r="C8132" i="1"/>
  <c r="K8116" i="1"/>
  <c r="I8116" i="1"/>
  <c r="L8116" i="1"/>
  <c r="J8116" i="1"/>
  <c r="H8093" i="1"/>
  <c r="H8111" i="1"/>
  <c r="A8163" i="1"/>
  <c r="B8139" i="1"/>
  <c r="C8139" i="1"/>
  <c r="A8157" i="1"/>
  <c r="B8133" i="1"/>
  <c r="C8133" i="1"/>
  <c r="L8114" i="1"/>
  <c r="J8114" i="1"/>
  <c r="I8114" i="1"/>
  <c r="K8114" i="1"/>
  <c r="A8148" i="1"/>
  <c r="B8124" i="1"/>
  <c r="C8124" i="1"/>
  <c r="K8093" i="1"/>
  <c r="I8093" i="1"/>
  <c r="J8093" i="1"/>
  <c r="L8093" i="1"/>
  <c r="K8111" i="1"/>
  <c r="L8111" i="1"/>
  <c r="J8111" i="1"/>
  <c r="I8111" i="1"/>
  <c r="H8099" i="1"/>
  <c r="H8101" i="1"/>
  <c r="J8099" i="1"/>
  <c r="L8099" i="1"/>
  <c r="I8099" i="1"/>
  <c r="K8099" i="1"/>
  <c r="H8097" i="1"/>
  <c r="A8143" i="1"/>
  <c r="B8119" i="1"/>
  <c r="C8119" i="1"/>
  <c r="H8113" i="1"/>
  <c r="H8110" i="1"/>
  <c r="H8096" i="1"/>
  <c r="A8146" i="1"/>
  <c r="B8122" i="1"/>
  <c r="C8122" i="1"/>
  <c r="H8102" i="1"/>
  <c r="A8164" i="1"/>
  <c r="B8140" i="1"/>
  <c r="C8140" i="1"/>
  <c r="A8153" i="1"/>
  <c r="B8129" i="1"/>
  <c r="C8129" i="1"/>
  <c r="L8113" i="1"/>
  <c r="I8113" i="1"/>
  <c r="J8113" i="1"/>
  <c r="K8113" i="1"/>
  <c r="I8110" i="1"/>
  <c r="J8110" i="1"/>
  <c r="L8110" i="1"/>
  <c r="K8110" i="1"/>
  <c r="I8096" i="1"/>
  <c r="K8096" i="1"/>
  <c r="L8096" i="1"/>
  <c r="J8096" i="1"/>
  <c r="A8162" i="1"/>
  <c r="B8138" i="1"/>
  <c r="C8138" i="1"/>
  <c r="H8094" i="1"/>
  <c r="I8102" i="1"/>
  <c r="K8102" i="1"/>
  <c r="L8102" i="1"/>
  <c r="J8102" i="1"/>
  <c r="H8106" i="1"/>
  <c r="H8103" i="1"/>
  <c r="H8112" i="1"/>
  <c r="A8141" i="1"/>
  <c r="B8117" i="1"/>
  <c r="C8117" i="1"/>
  <c r="A8159" i="1"/>
  <c r="B8135" i="1"/>
  <c r="C8135" i="1"/>
  <c r="I8094" i="1"/>
  <c r="K8094" i="1"/>
  <c r="J8094" i="1"/>
  <c r="L8094" i="1"/>
  <c r="I8106" i="1"/>
  <c r="K8106" i="1"/>
  <c r="L8106" i="1"/>
  <c r="J8106" i="1"/>
  <c r="K8103" i="1"/>
  <c r="L8103" i="1"/>
  <c r="I8103" i="1"/>
  <c r="J8103" i="1"/>
  <c r="L8112" i="1"/>
  <c r="J8112" i="1"/>
  <c r="I8112" i="1"/>
  <c r="K8112" i="1"/>
  <c r="H8135" i="1" l="1"/>
  <c r="H8138" i="1"/>
  <c r="A8177" i="1"/>
  <c r="B8153" i="1"/>
  <c r="C8153" i="1"/>
  <c r="H8122" i="1"/>
  <c r="L8133" i="1"/>
  <c r="J8133" i="1"/>
  <c r="I8133" i="1"/>
  <c r="K8133" i="1"/>
  <c r="H8136" i="1"/>
  <c r="H8127" i="1"/>
  <c r="A8178" i="1"/>
  <c r="B8154" i="1"/>
  <c r="C8154" i="1"/>
  <c r="A8174" i="1"/>
  <c r="B8150" i="1"/>
  <c r="C8150" i="1"/>
  <c r="A8168" i="1"/>
  <c r="B8144" i="1"/>
  <c r="C8144" i="1"/>
  <c r="A8169" i="1"/>
  <c r="B8145" i="1"/>
  <c r="C8145" i="1"/>
  <c r="K8138" i="1"/>
  <c r="I8138" i="1"/>
  <c r="J8138" i="1"/>
  <c r="L8138" i="1"/>
  <c r="H8140" i="1"/>
  <c r="K8122" i="1"/>
  <c r="J8122" i="1"/>
  <c r="I8122" i="1"/>
  <c r="L8122" i="1"/>
  <c r="A8179" i="1"/>
  <c r="B8155" i="1"/>
  <c r="C8155" i="1"/>
  <c r="H8128" i="1"/>
  <c r="I8136" i="1"/>
  <c r="K8136" i="1"/>
  <c r="J8136" i="1"/>
  <c r="L8136" i="1"/>
  <c r="J8127" i="1"/>
  <c r="K8127" i="1"/>
  <c r="L8127" i="1"/>
  <c r="I8127" i="1"/>
  <c r="A8182" i="1"/>
  <c r="B8158" i="1"/>
  <c r="C8158" i="1"/>
  <c r="A8185" i="1"/>
  <c r="B8161" i="1"/>
  <c r="C8161" i="1"/>
  <c r="A8173" i="1"/>
  <c r="B8149" i="1"/>
  <c r="C8149" i="1"/>
  <c r="K8140" i="1"/>
  <c r="J8140" i="1"/>
  <c r="I8140" i="1"/>
  <c r="L8140" i="1"/>
  <c r="H8119" i="1"/>
  <c r="H8124" i="1"/>
  <c r="A8181" i="1"/>
  <c r="B8157" i="1"/>
  <c r="C8157" i="1"/>
  <c r="H8132" i="1"/>
  <c r="K8128" i="1"/>
  <c r="J8128" i="1"/>
  <c r="L8128" i="1"/>
  <c r="I8128" i="1"/>
  <c r="A8186" i="1"/>
  <c r="B8162" i="1"/>
  <c r="C8162" i="1"/>
  <c r="A8170" i="1"/>
  <c r="B8146" i="1"/>
  <c r="C8146" i="1"/>
  <c r="L8119" i="1"/>
  <c r="J8119" i="1"/>
  <c r="K8119" i="1"/>
  <c r="I8119" i="1"/>
  <c r="K8124" i="1"/>
  <c r="L8124" i="1"/>
  <c r="I8124" i="1"/>
  <c r="J8124" i="1"/>
  <c r="L8132" i="1"/>
  <c r="I8132" i="1"/>
  <c r="J8132" i="1"/>
  <c r="K8132" i="1"/>
  <c r="A8184" i="1"/>
  <c r="B8160" i="1"/>
  <c r="C8160" i="1"/>
  <c r="A8175" i="1"/>
  <c r="B8151" i="1"/>
  <c r="C8151" i="1"/>
  <c r="A8188" i="1"/>
  <c r="B8164" i="1"/>
  <c r="C8164" i="1"/>
  <c r="H8139" i="1"/>
  <c r="A8176" i="1"/>
  <c r="B8152" i="1"/>
  <c r="C8152" i="1"/>
  <c r="H8118" i="1"/>
  <c r="H8123" i="1"/>
  <c r="H8129" i="1"/>
  <c r="A8167" i="1"/>
  <c r="B8143" i="1"/>
  <c r="C8143" i="1"/>
  <c r="A8172" i="1"/>
  <c r="B8148" i="1"/>
  <c r="C8148" i="1"/>
  <c r="L8139" i="1"/>
  <c r="I8139" i="1"/>
  <c r="J8139" i="1"/>
  <c r="K8139" i="1"/>
  <c r="A8180" i="1"/>
  <c r="B8156" i="1"/>
  <c r="C8156" i="1"/>
  <c r="H8130" i="1"/>
  <c r="I8118" i="1"/>
  <c r="L8118" i="1"/>
  <c r="J8118" i="1"/>
  <c r="K8118" i="1"/>
  <c r="H8126" i="1"/>
  <c r="H8120" i="1"/>
  <c r="H8121" i="1"/>
  <c r="L8123" i="1"/>
  <c r="I8123" i="1"/>
  <c r="J8123" i="1"/>
  <c r="K8123" i="1"/>
  <c r="A8183" i="1"/>
  <c r="B8159" i="1"/>
  <c r="C8159" i="1"/>
  <c r="H8117" i="1"/>
  <c r="L8129" i="1"/>
  <c r="J8129" i="1"/>
  <c r="K8129" i="1"/>
  <c r="I8129" i="1"/>
  <c r="H8131" i="1"/>
  <c r="J8130" i="1"/>
  <c r="K8130" i="1"/>
  <c r="L8130" i="1"/>
  <c r="I8130" i="1"/>
  <c r="J8126" i="1"/>
  <c r="K8126" i="1"/>
  <c r="I8126" i="1"/>
  <c r="L8126" i="1"/>
  <c r="I8120" i="1"/>
  <c r="K8120" i="1"/>
  <c r="L8120" i="1"/>
  <c r="J8120" i="1"/>
  <c r="H8134" i="1"/>
  <c r="H8137" i="1"/>
  <c r="I8121" i="1"/>
  <c r="K8121" i="1"/>
  <c r="L8121" i="1"/>
  <c r="J8121" i="1"/>
  <c r="H8125" i="1"/>
  <c r="L8135" i="1"/>
  <c r="I8135" i="1"/>
  <c r="K8135" i="1"/>
  <c r="J8135" i="1"/>
  <c r="A8165" i="1"/>
  <c r="B8141" i="1"/>
  <c r="C8141" i="1"/>
  <c r="I8117" i="1"/>
  <c r="J8117" i="1"/>
  <c r="K8117" i="1"/>
  <c r="L8117" i="1"/>
  <c r="H8133" i="1"/>
  <c r="A8187" i="1"/>
  <c r="B8163" i="1"/>
  <c r="C8163" i="1"/>
  <c r="L8131" i="1"/>
  <c r="I8131" i="1"/>
  <c r="J8131" i="1"/>
  <c r="K8131" i="1"/>
  <c r="A8166" i="1"/>
  <c r="B8142" i="1"/>
  <c r="C8142" i="1"/>
  <c r="K8134" i="1"/>
  <c r="L8134" i="1"/>
  <c r="J8134" i="1"/>
  <c r="I8134" i="1"/>
  <c r="L8137" i="1"/>
  <c r="I8137" i="1"/>
  <c r="K8137" i="1"/>
  <c r="J8137" i="1"/>
  <c r="L8125" i="1"/>
  <c r="J8125" i="1"/>
  <c r="I8125" i="1"/>
  <c r="K8125" i="1"/>
  <c r="A8171" i="1"/>
  <c r="B8147" i="1"/>
  <c r="C8147" i="1"/>
  <c r="L8147" i="1" l="1"/>
  <c r="J8147" i="1"/>
  <c r="I8147" i="1"/>
  <c r="K8147" i="1"/>
  <c r="A8190" i="1"/>
  <c r="B8166" i="1"/>
  <c r="C8166" i="1"/>
  <c r="A8211" i="1"/>
  <c r="B8187" i="1"/>
  <c r="C8187" i="1"/>
  <c r="A8207" i="1"/>
  <c r="B8183" i="1"/>
  <c r="C8183" i="1"/>
  <c r="H8152" i="1"/>
  <c r="H8164" i="1"/>
  <c r="K8151" i="1"/>
  <c r="L8151" i="1"/>
  <c r="J8151" i="1"/>
  <c r="I8151" i="1"/>
  <c r="L8146" i="1"/>
  <c r="I8146" i="1"/>
  <c r="J8146" i="1"/>
  <c r="K8146" i="1"/>
  <c r="L8149" i="1"/>
  <c r="K8149" i="1"/>
  <c r="J8149" i="1"/>
  <c r="I8149" i="1"/>
  <c r="H8158" i="1"/>
  <c r="L8145" i="1"/>
  <c r="I8145" i="1"/>
  <c r="K8145" i="1"/>
  <c r="J8145" i="1"/>
  <c r="J8150" i="1"/>
  <c r="K8150" i="1"/>
  <c r="I8150" i="1"/>
  <c r="L8150" i="1"/>
  <c r="L8154" i="1"/>
  <c r="J8154" i="1"/>
  <c r="I8154" i="1"/>
  <c r="K8154" i="1"/>
  <c r="L8153" i="1"/>
  <c r="K8153" i="1"/>
  <c r="I8153" i="1"/>
  <c r="J8153" i="1"/>
  <c r="H8156" i="1"/>
  <c r="H8143" i="1"/>
  <c r="J8152" i="1"/>
  <c r="I8152" i="1"/>
  <c r="K8152" i="1"/>
  <c r="L8152" i="1"/>
  <c r="J8164" i="1"/>
  <c r="L8164" i="1"/>
  <c r="I8164" i="1"/>
  <c r="K8164" i="1"/>
  <c r="A8210" i="1"/>
  <c r="B8186" i="1"/>
  <c r="C8186" i="1"/>
  <c r="A8205" i="1"/>
  <c r="B8181" i="1"/>
  <c r="C8181" i="1"/>
  <c r="I8158" i="1"/>
  <c r="J8158" i="1"/>
  <c r="L8158" i="1"/>
  <c r="K8158" i="1"/>
  <c r="K8156" i="1"/>
  <c r="L8156" i="1"/>
  <c r="I8156" i="1"/>
  <c r="J8156" i="1"/>
  <c r="K8143" i="1"/>
  <c r="L8143" i="1"/>
  <c r="J8143" i="1"/>
  <c r="I8143" i="1"/>
  <c r="A8199" i="1"/>
  <c r="B8175" i="1"/>
  <c r="C8175" i="1"/>
  <c r="A8194" i="1"/>
  <c r="B8170" i="1"/>
  <c r="C8170" i="1"/>
  <c r="A8197" i="1"/>
  <c r="B8173" i="1"/>
  <c r="C8173" i="1"/>
  <c r="A8193" i="1"/>
  <c r="B8169" i="1"/>
  <c r="C8169" i="1"/>
  <c r="A8198" i="1"/>
  <c r="B8174" i="1"/>
  <c r="C8174" i="1"/>
  <c r="A8202" i="1"/>
  <c r="B8178" i="1"/>
  <c r="C8178" i="1"/>
  <c r="A8201" i="1"/>
  <c r="B8177" i="1"/>
  <c r="C8177" i="1"/>
  <c r="H8148" i="1"/>
  <c r="A8200" i="1"/>
  <c r="B8176" i="1"/>
  <c r="C8176" i="1"/>
  <c r="A8212" i="1"/>
  <c r="B8188" i="1"/>
  <c r="C8188" i="1"/>
  <c r="H8160" i="1"/>
  <c r="A8206" i="1"/>
  <c r="B8182" i="1"/>
  <c r="C8182" i="1"/>
  <c r="H8155" i="1"/>
  <c r="H8144" i="1"/>
  <c r="A8204" i="1"/>
  <c r="B8180" i="1"/>
  <c r="C8180" i="1"/>
  <c r="L8148" i="1"/>
  <c r="K8148" i="1"/>
  <c r="I8148" i="1"/>
  <c r="J8148" i="1"/>
  <c r="A8191" i="1"/>
  <c r="B8167" i="1"/>
  <c r="C8167" i="1"/>
  <c r="J8160" i="1"/>
  <c r="I8160" i="1"/>
  <c r="K8160" i="1"/>
  <c r="L8160" i="1"/>
  <c r="H8161" i="1"/>
  <c r="I8155" i="1"/>
  <c r="J8155" i="1"/>
  <c r="K8155" i="1"/>
  <c r="L8155" i="1"/>
  <c r="I8144" i="1"/>
  <c r="J8144" i="1"/>
  <c r="K8144" i="1"/>
  <c r="L8144" i="1"/>
  <c r="H8159" i="1"/>
  <c r="I8161" i="1"/>
  <c r="K8161" i="1"/>
  <c r="J8161" i="1"/>
  <c r="L8161" i="1"/>
  <c r="J8141" i="1"/>
  <c r="L8141" i="1"/>
  <c r="I8141" i="1"/>
  <c r="K8141" i="1"/>
  <c r="H8142" i="1"/>
  <c r="H8163" i="1"/>
  <c r="A8189" i="1"/>
  <c r="B8165" i="1"/>
  <c r="C8165" i="1"/>
  <c r="J8159" i="1"/>
  <c r="L8159" i="1"/>
  <c r="I8159" i="1"/>
  <c r="K8159" i="1"/>
  <c r="A8196" i="1"/>
  <c r="B8172" i="1"/>
  <c r="C8172" i="1"/>
  <c r="A8208" i="1"/>
  <c r="B8184" i="1"/>
  <c r="C8184" i="1"/>
  <c r="H8162" i="1"/>
  <c r="H8157" i="1"/>
  <c r="A8203" i="1"/>
  <c r="B8179" i="1"/>
  <c r="C8179" i="1"/>
  <c r="A8192" i="1"/>
  <c r="B8168" i="1"/>
  <c r="C8168" i="1"/>
  <c r="H8141" i="1"/>
  <c r="H8147" i="1"/>
  <c r="I8142" i="1"/>
  <c r="K8142" i="1"/>
  <c r="L8142" i="1"/>
  <c r="J8142" i="1"/>
  <c r="K8163" i="1"/>
  <c r="I8163" i="1"/>
  <c r="L8163" i="1"/>
  <c r="J8163" i="1"/>
  <c r="A8195" i="1"/>
  <c r="B8171" i="1"/>
  <c r="C8171" i="1"/>
  <c r="H8151" i="1"/>
  <c r="H8146" i="1"/>
  <c r="J8162" i="1"/>
  <c r="L8162" i="1"/>
  <c r="I8162" i="1"/>
  <c r="K8162" i="1"/>
  <c r="L8157" i="1"/>
  <c r="I8157" i="1"/>
  <c r="J8157" i="1"/>
  <c r="K8157" i="1"/>
  <c r="H8149" i="1"/>
  <c r="A8209" i="1"/>
  <c r="B8185" i="1"/>
  <c r="C8185" i="1"/>
  <c r="H8145" i="1"/>
  <c r="H8150" i="1"/>
  <c r="H8154" i="1"/>
  <c r="H8153" i="1"/>
  <c r="H8171" i="1" l="1"/>
  <c r="L8179" i="1"/>
  <c r="K8179" i="1"/>
  <c r="I8179" i="1"/>
  <c r="J8179" i="1"/>
  <c r="H8188" i="1"/>
  <c r="A8224" i="1"/>
  <c r="B8200" i="1"/>
  <c r="C8200" i="1"/>
  <c r="H8178" i="1"/>
  <c r="H8169" i="1"/>
  <c r="A8221" i="1"/>
  <c r="B8197" i="1"/>
  <c r="C8197" i="1"/>
  <c r="A8235" i="1"/>
  <c r="B8211" i="1"/>
  <c r="C8211" i="1"/>
  <c r="H8168" i="1"/>
  <c r="H8182" i="1"/>
  <c r="L8188" i="1"/>
  <c r="I8188" i="1"/>
  <c r="J8188" i="1"/>
  <c r="K8188" i="1"/>
  <c r="I8178" i="1"/>
  <c r="J8178" i="1"/>
  <c r="K8178" i="1"/>
  <c r="L8178" i="1"/>
  <c r="K8169" i="1"/>
  <c r="L8169" i="1"/>
  <c r="J8169" i="1"/>
  <c r="I8169" i="1"/>
  <c r="H8175" i="1"/>
  <c r="H8186" i="1"/>
  <c r="I8182" i="1"/>
  <c r="L8182" i="1"/>
  <c r="J8182" i="1"/>
  <c r="K8182" i="1"/>
  <c r="K8175" i="1"/>
  <c r="L8175" i="1"/>
  <c r="I8175" i="1"/>
  <c r="J8175" i="1"/>
  <c r="K8186" i="1"/>
  <c r="I8186" i="1"/>
  <c r="J8186" i="1"/>
  <c r="L8186" i="1"/>
  <c r="H8166" i="1"/>
  <c r="H8185" i="1"/>
  <c r="A8219" i="1"/>
  <c r="B8195" i="1"/>
  <c r="C8195" i="1"/>
  <c r="H8172" i="1"/>
  <c r="H8167" i="1"/>
  <c r="H8180" i="1"/>
  <c r="A8236" i="1"/>
  <c r="B8212" i="1"/>
  <c r="C8212" i="1"/>
  <c r="H8177" i="1"/>
  <c r="A8226" i="1"/>
  <c r="B8202" i="1"/>
  <c r="C8202" i="1"/>
  <c r="A8217" i="1"/>
  <c r="B8193" i="1"/>
  <c r="C8193" i="1"/>
  <c r="H8170" i="1"/>
  <c r="H8181" i="1"/>
  <c r="H8183" i="1"/>
  <c r="K8166" i="1"/>
  <c r="I8166" i="1"/>
  <c r="L8166" i="1"/>
  <c r="J8166" i="1"/>
  <c r="I8171" i="1"/>
  <c r="J8171" i="1"/>
  <c r="K8171" i="1"/>
  <c r="L8171" i="1"/>
  <c r="J8168" i="1"/>
  <c r="K8168" i="1"/>
  <c r="I8168" i="1"/>
  <c r="L8168" i="1"/>
  <c r="A8227" i="1"/>
  <c r="B8203" i="1"/>
  <c r="C8203" i="1"/>
  <c r="A8216" i="1"/>
  <c r="B8192" i="1"/>
  <c r="C8192" i="1"/>
  <c r="H8184" i="1"/>
  <c r="L8172" i="1"/>
  <c r="I8172" i="1"/>
  <c r="K8172" i="1"/>
  <c r="J8172" i="1"/>
  <c r="H8165" i="1"/>
  <c r="K8167" i="1"/>
  <c r="L8167" i="1"/>
  <c r="J8167" i="1"/>
  <c r="I8167" i="1"/>
  <c r="L8180" i="1"/>
  <c r="J8180" i="1"/>
  <c r="I8180" i="1"/>
  <c r="K8180" i="1"/>
  <c r="A8230" i="1"/>
  <c r="B8206" i="1"/>
  <c r="C8206" i="1"/>
  <c r="L8177" i="1"/>
  <c r="I8177" i="1"/>
  <c r="J8177" i="1"/>
  <c r="K8177" i="1"/>
  <c r="H8174" i="1"/>
  <c r="K8170" i="1"/>
  <c r="J8170" i="1"/>
  <c r="I8170" i="1"/>
  <c r="L8170" i="1"/>
  <c r="A8223" i="1"/>
  <c r="B8199" i="1"/>
  <c r="C8199" i="1"/>
  <c r="I8181" i="1"/>
  <c r="K8181" i="1"/>
  <c r="L8181" i="1"/>
  <c r="J8181" i="1"/>
  <c r="A8234" i="1"/>
  <c r="B8210" i="1"/>
  <c r="C8210" i="1"/>
  <c r="L8183" i="1"/>
  <c r="J8183" i="1"/>
  <c r="K8183" i="1"/>
  <c r="I8183" i="1"/>
  <c r="L8185" i="1"/>
  <c r="I8185" i="1"/>
  <c r="J8185" i="1"/>
  <c r="K8185" i="1"/>
  <c r="I8184" i="1"/>
  <c r="K8184" i="1"/>
  <c r="L8184" i="1"/>
  <c r="J8184" i="1"/>
  <c r="J8165" i="1"/>
  <c r="K8165" i="1"/>
  <c r="L8165" i="1"/>
  <c r="I8165" i="1"/>
  <c r="H8176" i="1"/>
  <c r="I8174" i="1"/>
  <c r="K8174" i="1"/>
  <c r="L8174" i="1"/>
  <c r="J8174" i="1"/>
  <c r="H8173" i="1"/>
  <c r="H8187" i="1"/>
  <c r="A8214" i="1"/>
  <c r="B8190" i="1"/>
  <c r="C8190" i="1"/>
  <c r="A8233" i="1"/>
  <c r="B8209" i="1"/>
  <c r="C8209" i="1"/>
  <c r="A8220" i="1"/>
  <c r="B8196" i="1"/>
  <c r="C8196" i="1"/>
  <c r="A8215" i="1"/>
  <c r="B8191" i="1"/>
  <c r="C8191" i="1"/>
  <c r="A8228" i="1"/>
  <c r="B8204" i="1"/>
  <c r="C8204" i="1"/>
  <c r="L8176" i="1"/>
  <c r="J8176" i="1"/>
  <c r="I8176" i="1"/>
  <c r="K8176" i="1"/>
  <c r="A8225" i="1"/>
  <c r="B8201" i="1"/>
  <c r="C8201" i="1"/>
  <c r="I8173" i="1"/>
  <c r="J8173" i="1"/>
  <c r="K8173" i="1"/>
  <c r="L8173" i="1"/>
  <c r="A8218" i="1"/>
  <c r="B8194" i="1"/>
  <c r="C8194" i="1"/>
  <c r="A8229" i="1"/>
  <c r="B8205" i="1"/>
  <c r="C8205" i="1"/>
  <c r="A8231" i="1"/>
  <c r="B8207" i="1"/>
  <c r="C8207" i="1"/>
  <c r="L8187" i="1"/>
  <c r="I8187" i="1"/>
  <c r="J8187" i="1"/>
  <c r="K8187" i="1"/>
  <c r="H8179" i="1"/>
  <c r="A8232" i="1"/>
  <c r="B8208" i="1"/>
  <c r="C8208" i="1"/>
  <c r="A8213" i="1"/>
  <c r="B8189" i="1"/>
  <c r="C8189" i="1"/>
  <c r="A8222" i="1"/>
  <c r="B8198" i="1"/>
  <c r="C8198" i="1"/>
  <c r="H8194" i="1" l="1"/>
  <c r="J8191" i="1"/>
  <c r="L8191" i="1"/>
  <c r="K8191" i="1"/>
  <c r="I8191" i="1"/>
  <c r="H8189" i="1"/>
  <c r="A8255" i="1"/>
  <c r="B8231" i="1"/>
  <c r="C8231" i="1"/>
  <c r="A8242" i="1"/>
  <c r="B8218" i="1"/>
  <c r="C8218" i="1"/>
  <c r="A8249" i="1"/>
  <c r="B8225" i="1"/>
  <c r="C8225" i="1"/>
  <c r="H8204" i="1"/>
  <c r="H8196" i="1"/>
  <c r="I8209" i="1"/>
  <c r="J8209" i="1"/>
  <c r="K8209" i="1"/>
  <c r="L8209" i="1"/>
  <c r="L8199" i="1"/>
  <c r="I8199" i="1"/>
  <c r="K8199" i="1"/>
  <c r="J8199" i="1"/>
  <c r="H8202" i="1"/>
  <c r="K8195" i="1"/>
  <c r="I8195" i="1"/>
  <c r="L8195" i="1"/>
  <c r="J8195" i="1"/>
  <c r="A8245" i="1"/>
  <c r="B8221" i="1"/>
  <c r="C8221" i="1"/>
  <c r="A8248" i="1"/>
  <c r="B8224" i="1"/>
  <c r="C8224" i="1"/>
  <c r="A8253" i="1"/>
  <c r="B8229" i="1"/>
  <c r="C8229" i="1"/>
  <c r="L8204" i="1"/>
  <c r="I8204" i="1"/>
  <c r="J8204" i="1"/>
  <c r="K8204" i="1"/>
  <c r="K8196" i="1"/>
  <c r="I8196" i="1"/>
  <c r="J8196" i="1"/>
  <c r="L8196" i="1"/>
  <c r="A8254" i="1"/>
  <c r="B8230" i="1"/>
  <c r="C8230" i="1"/>
  <c r="H8192" i="1"/>
  <c r="J8202" i="1"/>
  <c r="K8202" i="1"/>
  <c r="I8202" i="1"/>
  <c r="L8202" i="1"/>
  <c r="A8260" i="1"/>
  <c r="B8236" i="1"/>
  <c r="C8236" i="1"/>
  <c r="H8211" i="1"/>
  <c r="I8210" i="1"/>
  <c r="J8210" i="1"/>
  <c r="K8210" i="1"/>
  <c r="L8210" i="1"/>
  <c r="H8205" i="1"/>
  <c r="K8194" i="1"/>
  <c r="I8194" i="1"/>
  <c r="L8194" i="1"/>
  <c r="J8194" i="1"/>
  <c r="K8201" i="1"/>
  <c r="L8201" i="1"/>
  <c r="I8201" i="1"/>
  <c r="J8201" i="1"/>
  <c r="L8189" i="1"/>
  <c r="J8189" i="1"/>
  <c r="I8189" i="1"/>
  <c r="K8189" i="1"/>
  <c r="A8257" i="1"/>
  <c r="B8233" i="1"/>
  <c r="C8233" i="1"/>
  <c r="A8247" i="1"/>
  <c r="B8223" i="1"/>
  <c r="C8223" i="1"/>
  <c r="J8192" i="1"/>
  <c r="I8192" i="1"/>
  <c r="K8192" i="1"/>
  <c r="L8192" i="1"/>
  <c r="A8243" i="1"/>
  <c r="B8219" i="1"/>
  <c r="C8219" i="1"/>
  <c r="L8211" i="1"/>
  <c r="I8211" i="1"/>
  <c r="J8211" i="1"/>
  <c r="K8211" i="1"/>
  <c r="A8244" i="1"/>
  <c r="B8220" i="1"/>
  <c r="C8220" i="1"/>
  <c r="H8203" i="1"/>
  <c r="A8250" i="1"/>
  <c r="B8226" i="1"/>
  <c r="C8226" i="1"/>
  <c r="I8198" i="1"/>
  <c r="J8198" i="1"/>
  <c r="K8198" i="1"/>
  <c r="L8198" i="1"/>
  <c r="L8208" i="1"/>
  <c r="I8208" i="1"/>
  <c r="J8208" i="1"/>
  <c r="K8208" i="1"/>
  <c r="H8207" i="1"/>
  <c r="H8201" i="1"/>
  <c r="A8237" i="1"/>
  <c r="B8213" i="1"/>
  <c r="C8213" i="1"/>
  <c r="A8252" i="1"/>
  <c r="B8228" i="1"/>
  <c r="C8228" i="1"/>
  <c r="H8198" i="1"/>
  <c r="H8208" i="1"/>
  <c r="H8191" i="1"/>
  <c r="H8190" i="1"/>
  <c r="H8210" i="1"/>
  <c r="A8240" i="1"/>
  <c r="B8216" i="1"/>
  <c r="C8216" i="1"/>
  <c r="K8203" i="1"/>
  <c r="J8203" i="1"/>
  <c r="L8203" i="1"/>
  <c r="I8203" i="1"/>
  <c r="H8193" i="1"/>
  <c r="A8259" i="1"/>
  <c r="B8235" i="1"/>
  <c r="C8235" i="1"/>
  <c r="I8193" i="1"/>
  <c r="K8193" i="1"/>
  <c r="J8193" i="1"/>
  <c r="L8193" i="1"/>
  <c r="H8197" i="1"/>
  <c r="H8200" i="1"/>
  <c r="A8251" i="1"/>
  <c r="B8227" i="1"/>
  <c r="C8227" i="1"/>
  <c r="H8212" i="1"/>
  <c r="I8197" i="1"/>
  <c r="J8197" i="1"/>
  <c r="K8197" i="1"/>
  <c r="L8197" i="1"/>
  <c r="K8200" i="1"/>
  <c r="L8200" i="1"/>
  <c r="I8200" i="1"/>
  <c r="J8200" i="1"/>
  <c r="J8190" i="1"/>
  <c r="L8190" i="1"/>
  <c r="K8190" i="1"/>
  <c r="I8190" i="1"/>
  <c r="J8207" i="1"/>
  <c r="I8207" i="1"/>
  <c r="K8207" i="1"/>
  <c r="L8207" i="1"/>
  <c r="H8206" i="1"/>
  <c r="A8246" i="1"/>
  <c r="B8222" i="1"/>
  <c r="C8222" i="1"/>
  <c r="A8256" i="1"/>
  <c r="B8232" i="1"/>
  <c r="C8232" i="1"/>
  <c r="I8205" i="1"/>
  <c r="J8205" i="1"/>
  <c r="K8205" i="1"/>
  <c r="L8205" i="1"/>
  <c r="A8239" i="1"/>
  <c r="B8215" i="1"/>
  <c r="C8215" i="1"/>
  <c r="H8209" i="1"/>
  <c r="A8238" i="1"/>
  <c r="B8214" i="1"/>
  <c r="C8214" i="1"/>
  <c r="A8258" i="1"/>
  <c r="B8234" i="1"/>
  <c r="C8234" i="1"/>
  <c r="H8199" i="1"/>
  <c r="I8206" i="1"/>
  <c r="K8206" i="1"/>
  <c r="L8206" i="1"/>
  <c r="J8206" i="1"/>
  <c r="A8241" i="1"/>
  <c r="B8217" i="1"/>
  <c r="C8217" i="1"/>
  <c r="L8212" i="1"/>
  <c r="K8212" i="1"/>
  <c r="I8212" i="1"/>
  <c r="J8212" i="1"/>
  <c r="H8195" i="1"/>
  <c r="L8217" i="1" l="1"/>
  <c r="I8217" i="1"/>
  <c r="K8217" i="1"/>
  <c r="J8217" i="1"/>
  <c r="H8234" i="1"/>
  <c r="A8263" i="1"/>
  <c r="B8239" i="1"/>
  <c r="C8239" i="1"/>
  <c r="J8232" i="1"/>
  <c r="K8232" i="1"/>
  <c r="I8232" i="1"/>
  <c r="L8232" i="1"/>
  <c r="H8235" i="1"/>
  <c r="J8213" i="1"/>
  <c r="I8213" i="1"/>
  <c r="K8213" i="1"/>
  <c r="L8213" i="1"/>
  <c r="A8268" i="1"/>
  <c r="B8244" i="1"/>
  <c r="C8244" i="1"/>
  <c r="L8219" i="1"/>
  <c r="I8219" i="1"/>
  <c r="J8219" i="1"/>
  <c r="K8219" i="1"/>
  <c r="K8223" i="1"/>
  <c r="L8223" i="1"/>
  <c r="I8223" i="1"/>
  <c r="J8223" i="1"/>
  <c r="H8230" i="1"/>
  <c r="L8221" i="1"/>
  <c r="J8221" i="1"/>
  <c r="I8221" i="1"/>
  <c r="K8221" i="1"/>
  <c r="J8225" i="1"/>
  <c r="K8225" i="1"/>
  <c r="L8225" i="1"/>
  <c r="I8225" i="1"/>
  <c r="K8231" i="1"/>
  <c r="L8231" i="1"/>
  <c r="I8231" i="1"/>
  <c r="J8231" i="1"/>
  <c r="I8222" i="1"/>
  <c r="J8222" i="1"/>
  <c r="L8222" i="1"/>
  <c r="K8222" i="1"/>
  <c r="H8227" i="1"/>
  <c r="I8235" i="1"/>
  <c r="J8235" i="1"/>
  <c r="K8235" i="1"/>
  <c r="L8235" i="1"/>
  <c r="H8228" i="1"/>
  <c r="H8233" i="1"/>
  <c r="H8236" i="1"/>
  <c r="I8230" i="1"/>
  <c r="L8230" i="1"/>
  <c r="K8230" i="1"/>
  <c r="J8230" i="1"/>
  <c r="A8282" i="1"/>
  <c r="B8258" i="1"/>
  <c r="C8258" i="1"/>
  <c r="H8222" i="1"/>
  <c r="H8215" i="1"/>
  <c r="I8227" i="1"/>
  <c r="K8227" i="1"/>
  <c r="J8227" i="1"/>
  <c r="L8227" i="1"/>
  <c r="H8216" i="1"/>
  <c r="K8228" i="1"/>
  <c r="J8228" i="1"/>
  <c r="L8228" i="1"/>
  <c r="I8228" i="1"/>
  <c r="A8261" i="1"/>
  <c r="B8237" i="1"/>
  <c r="C8237" i="1"/>
  <c r="A8267" i="1"/>
  <c r="B8243" i="1"/>
  <c r="C8243" i="1"/>
  <c r="A8271" i="1"/>
  <c r="B8247" i="1"/>
  <c r="C8247" i="1"/>
  <c r="I8233" i="1"/>
  <c r="J8233" i="1"/>
  <c r="K8233" i="1"/>
  <c r="L8233" i="1"/>
  <c r="I8236" i="1"/>
  <c r="J8236" i="1"/>
  <c r="L8236" i="1"/>
  <c r="K8236" i="1"/>
  <c r="A8269" i="1"/>
  <c r="B8245" i="1"/>
  <c r="C8245" i="1"/>
  <c r="A8273" i="1"/>
  <c r="B8249" i="1"/>
  <c r="C8249" i="1"/>
  <c r="A8279" i="1"/>
  <c r="B8255" i="1"/>
  <c r="C8255" i="1"/>
  <c r="A8270" i="1"/>
  <c r="B8246" i="1"/>
  <c r="C8246" i="1"/>
  <c r="J8216" i="1"/>
  <c r="I8216" i="1"/>
  <c r="K8216" i="1"/>
  <c r="L8216" i="1"/>
  <c r="H8226" i="1"/>
  <c r="A8278" i="1"/>
  <c r="B8254" i="1"/>
  <c r="C8254" i="1"/>
  <c r="H8229" i="1"/>
  <c r="H8224" i="1"/>
  <c r="H8218" i="1"/>
  <c r="A8283" i="1"/>
  <c r="B8259" i="1"/>
  <c r="C8259" i="1"/>
  <c r="H8217" i="1"/>
  <c r="L8214" i="1"/>
  <c r="I8214" i="1"/>
  <c r="J8214" i="1"/>
  <c r="K8214" i="1"/>
  <c r="H8232" i="1"/>
  <c r="A8275" i="1"/>
  <c r="B8251" i="1"/>
  <c r="C8251" i="1"/>
  <c r="A8276" i="1"/>
  <c r="B8252" i="1"/>
  <c r="C8252" i="1"/>
  <c r="L8226" i="1"/>
  <c r="I8226" i="1"/>
  <c r="K8226" i="1"/>
  <c r="J8226" i="1"/>
  <c r="A8281" i="1"/>
  <c r="B8257" i="1"/>
  <c r="C8257" i="1"/>
  <c r="A8284" i="1"/>
  <c r="B8260" i="1"/>
  <c r="C8260" i="1"/>
  <c r="I8229" i="1"/>
  <c r="J8229" i="1"/>
  <c r="K8229" i="1"/>
  <c r="L8229" i="1"/>
  <c r="J8224" i="1"/>
  <c r="I8224" i="1"/>
  <c r="K8224" i="1"/>
  <c r="L8224" i="1"/>
  <c r="J8218" i="1"/>
  <c r="L8218" i="1"/>
  <c r="K8218" i="1"/>
  <c r="I8218" i="1"/>
  <c r="A8264" i="1"/>
  <c r="B8240" i="1"/>
  <c r="C8240" i="1"/>
  <c r="H8220" i="1"/>
  <c r="K8234" i="1"/>
  <c r="I8234" i="1"/>
  <c r="J8234" i="1"/>
  <c r="L8234" i="1"/>
  <c r="A8262" i="1"/>
  <c r="B8238" i="1"/>
  <c r="C8238" i="1"/>
  <c r="A8274" i="1"/>
  <c r="B8250" i="1"/>
  <c r="C8250" i="1"/>
  <c r="K8220" i="1"/>
  <c r="I8220" i="1"/>
  <c r="J8220" i="1"/>
  <c r="L8220" i="1"/>
  <c r="A8277" i="1"/>
  <c r="B8253" i="1"/>
  <c r="C8253" i="1"/>
  <c r="A8272" i="1"/>
  <c r="B8248" i="1"/>
  <c r="C8248" i="1"/>
  <c r="A8266" i="1"/>
  <c r="B8242" i="1"/>
  <c r="C8242" i="1"/>
  <c r="H8214" i="1"/>
  <c r="K8215" i="1"/>
  <c r="L8215" i="1"/>
  <c r="I8215" i="1"/>
  <c r="J8215" i="1"/>
  <c r="A8265" i="1"/>
  <c r="B8241" i="1"/>
  <c r="C8241" i="1"/>
  <c r="A8280" i="1"/>
  <c r="B8256" i="1"/>
  <c r="C8256" i="1"/>
  <c r="H8213" i="1"/>
  <c r="H8219" i="1"/>
  <c r="H8223" i="1"/>
  <c r="H8221" i="1"/>
  <c r="H8225" i="1"/>
  <c r="H8231" i="1"/>
  <c r="I8242" i="1" l="1"/>
  <c r="J8242" i="1"/>
  <c r="L8242" i="1"/>
  <c r="K8242" i="1"/>
  <c r="H8252" i="1"/>
  <c r="L8251" i="1"/>
  <c r="I8251" i="1"/>
  <c r="K8251" i="1"/>
  <c r="J8251" i="1"/>
  <c r="H8254" i="1"/>
  <c r="I8246" i="1"/>
  <c r="K8246" i="1"/>
  <c r="J8246" i="1"/>
  <c r="L8246" i="1"/>
  <c r="A8303" i="1"/>
  <c r="B8279" i="1"/>
  <c r="C8279" i="1"/>
  <c r="H8245" i="1"/>
  <c r="L8243" i="1"/>
  <c r="I8243" i="1"/>
  <c r="J8243" i="1"/>
  <c r="K8243" i="1"/>
  <c r="A8292" i="1"/>
  <c r="B8268" i="1"/>
  <c r="C8268" i="1"/>
  <c r="H8241" i="1"/>
  <c r="H8242" i="1"/>
  <c r="I8248" i="1"/>
  <c r="K8248" i="1"/>
  <c r="L8248" i="1"/>
  <c r="J8248" i="1"/>
  <c r="H8256" i="1"/>
  <c r="J8241" i="1"/>
  <c r="I8241" i="1"/>
  <c r="K8241" i="1"/>
  <c r="L8241" i="1"/>
  <c r="H8250" i="1"/>
  <c r="H8238" i="1"/>
  <c r="K8256" i="1"/>
  <c r="J8256" i="1"/>
  <c r="L8256" i="1"/>
  <c r="I8256" i="1"/>
  <c r="A8296" i="1"/>
  <c r="B8272" i="1"/>
  <c r="C8272" i="1"/>
  <c r="J8250" i="1"/>
  <c r="K8250" i="1"/>
  <c r="L8250" i="1"/>
  <c r="I8250" i="1"/>
  <c r="J8238" i="1"/>
  <c r="L8238" i="1"/>
  <c r="I8238" i="1"/>
  <c r="K8238" i="1"/>
  <c r="J8252" i="1"/>
  <c r="K8252" i="1"/>
  <c r="L8252" i="1"/>
  <c r="I8252" i="1"/>
  <c r="A8307" i="1"/>
  <c r="B8283" i="1"/>
  <c r="C8283" i="1"/>
  <c r="J8254" i="1"/>
  <c r="L8254" i="1"/>
  <c r="I8254" i="1"/>
  <c r="K8254" i="1"/>
  <c r="H8249" i="1"/>
  <c r="J8245" i="1"/>
  <c r="K8245" i="1"/>
  <c r="I8245" i="1"/>
  <c r="L8245" i="1"/>
  <c r="A8285" i="1"/>
  <c r="B8261" i="1"/>
  <c r="C8261" i="1"/>
  <c r="A8289" i="1"/>
  <c r="B8265" i="1"/>
  <c r="C8265" i="1"/>
  <c r="A8290" i="1"/>
  <c r="B8266" i="1"/>
  <c r="C8266" i="1"/>
  <c r="H8253" i="1"/>
  <c r="A8299" i="1"/>
  <c r="B8275" i="1"/>
  <c r="C8275" i="1"/>
  <c r="A8294" i="1"/>
  <c r="B8270" i="1"/>
  <c r="C8270" i="1"/>
  <c r="K8249" i="1"/>
  <c r="J8249" i="1"/>
  <c r="L8249" i="1"/>
  <c r="I8249" i="1"/>
  <c r="H8247" i="1"/>
  <c r="A8291" i="1"/>
  <c r="B8267" i="1"/>
  <c r="C8267" i="1"/>
  <c r="H8258" i="1"/>
  <c r="A8304" i="1"/>
  <c r="B8280" i="1"/>
  <c r="C8280" i="1"/>
  <c r="J8253" i="1"/>
  <c r="L8253" i="1"/>
  <c r="I8253" i="1"/>
  <c r="K8253" i="1"/>
  <c r="A8298" i="1"/>
  <c r="B8274" i="1"/>
  <c r="C8274" i="1"/>
  <c r="A8286" i="1"/>
  <c r="B8262" i="1"/>
  <c r="C8262" i="1"/>
  <c r="H8240" i="1"/>
  <c r="H8257" i="1"/>
  <c r="A8300" i="1"/>
  <c r="B8276" i="1"/>
  <c r="C8276" i="1"/>
  <c r="A8302" i="1"/>
  <c r="B8278" i="1"/>
  <c r="C8278" i="1"/>
  <c r="A8293" i="1"/>
  <c r="B8269" i="1"/>
  <c r="C8269" i="1"/>
  <c r="L8247" i="1"/>
  <c r="J8247" i="1"/>
  <c r="K8247" i="1"/>
  <c r="I8247" i="1"/>
  <c r="I8258" i="1"/>
  <c r="J8258" i="1"/>
  <c r="K8258" i="1"/>
  <c r="L8258" i="1"/>
  <c r="H8239" i="1"/>
  <c r="L8240" i="1"/>
  <c r="J8240" i="1"/>
  <c r="I8240" i="1"/>
  <c r="K8240" i="1"/>
  <c r="H8260" i="1"/>
  <c r="L8257" i="1"/>
  <c r="I8257" i="1"/>
  <c r="J8257" i="1"/>
  <c r="K8257" i="1"/>
  <c r="A8297" i="1"/>
  <c r="B8273" i="1"/>
  <c r="C8273" i="1"/>
  <c r="L8239" i="1"/>
  <c r="K8239" i="1"/>
  <c r="J8239" i="1"/>
  <c r="I8239" i="1"/>
  <c r="A8301" i="1"/>
  <c r="B8277" i="1"/>
  <c r="C8277" i="1"/>
  <c r="L8260" i="1"/>
  <c r="I8260" i="1"/>
  <c r="K8260" i="1"/>
  <c r="J8260" i="1"/>
  <c r="H8255" i="1"/>
  <c r="A8295" i="1"/>
  <c r="B8271" i="1"/>
  <c r="C8271" i="1"/>
  <c r="A8306" i="1"/>
  <c r="B8282" i="1"/>
  <c r="C8282" i="1"/>
  <c r="H8244" i="1"/>
  <c r="H8248" i="1"/>
  <c r="A8288" i="1"/>
  <c r="B8264" i="1"/>
  <c r="C8264" i="1"/>
  <c r="A8305" i="1"/>
  <c r="B8281" i="1"/>
  <c r="C8281" i="1"/>
  <c r="H8259" i="1"/>
  <c r="J8255" i="1"/>
  <c r="L8255" i="1"/>
  <c r="K8255" i="1"/>
  <c r="I8255" i="1"/>
  <c r="H8237" i="1"/>
  <c r="I8244" i="1"/>
  <c r="K8244" i="1"/>
  <c r="J8244" i="1"/>
  <c r="L8244" i="1"/>
  <c r="A8287" i="1"/>
  <c r="B8263" i="1"/>
  <c r="C8263" i="1"/>
  <c r="A8308" i="1"/>
  <c r="B8284" i="1"/>
  <c r="C8284" i="1"/>
  <c r="H8251" i="1"/>
  <c r="L8259" i="1"/>
  <c r="I8259" i="1"/>
  <c r="J8259" i="1"/>
  <c r="K8259" i="1"/>
  <c r="H8246" i="1"/>
  <c r="H8243" i="1"/>
  <c r="K8237" i="1"/>
  <c r="L8237" i="1"/>
  <c r="J8237" i="1"/>
  <c r="I8237" i="1"/>
  <c r="A8332" i="1" l="1"/>
  <c r="B8308" i="1"/>
  <c r="C8308" i="1"/>
  <c r="A8311" i="1"/>
  <c r="B8287" i="1"/>
  <c r="C8287" i="1"/>
  <c r="H8281" i="1"/>
  <c r="A8325" i="1"/>
  <c r="B8301" i="1"/>
  <c r="C8301" i="1"/>
  <c r="H8278" i="1"/>
  <c r="H8276" i="1"/>
  <c r="A8310" i="1"/>
  <c r="B8286" i="1"/>
  <c r="C8286" i="1"/>
  <c r="I8265" i="1"/>
  <c r="J8265" i="1"/>
  <c r="K8265" i="1"/>
  <c r="L8265" i="1"/>
  <c r="A8331" i="1"/>
  <c r="B8307" i="1"/>
  <c r="C8307" i="1"/>
  <c r="H8272" i="1"/>
  <c r="I8281" i="1"/>
  <c r="J8281" i="1"/>
  <c r="L8281" i="1"/>
  <c r="K8281" i="1"/>
  <c r="A8312" i="1"/>
  <c r="B8288" i="1"/>
  <c r="C8288" i="1"/>
  <c r="I8278" i="1"/>
  <c r="L8278" i="1"/>
  <c r="J8278" i="1"/>
  <c r="K8278" i="1"/>
  <c r="I8276" i="1"/>
  <c r="J8276" i="1"/>
  <c r="K8276" i="1"/>
  <c r="L8276" i="1"/>
  <c r="H8274" i="1"/>
  <c r="A8318" i="1"/>
  <c r="B8294" i="1"/>
  <c r="C8294" i="1"/>
  <c r="A8323" i="1"/>
  <c r="B8299" i="1"/>
  <c r="C8299" i="1"/>
  <c r="K8272" i="1"/>
  <c r="L8272" i="1"/>
  <c r="I8272" i="1"/>
  <c r="J8272" i="1"/>
  <c r="H8279" i="1"/>
  <c r="H8271" i="1"/>
  <c r="H8269" i="1"/>
  <c r="K8274" i="1"/>
  <c r="L8274" i="1"/>
  <c r="J8274" i="1"/>
  <c r="I8274" i="1"/>
  <c r="H8266" i="1"/>
  <c r="A8313" i="1"/>
  <c r="B8289" i="1"/>
  <c r="C8289" i="1"/>
  <c r="K8279" i="1"/>
  <c r="L8279" i="1"/>
  <c r="I8279" i="1"/>
  <c r="J8279" i="1"/>
  <c r="A8329" i="1"/>
  <c r="B8305" i="1"/>
  <c r="C8305" i="1"/>
  <c r="L8271" i="1"/>
  <c r="K8271" i="1"/>
  <c r="J8271" i="1"/>
  <c r="I8271" i="1"/>
  <c r="K8269" i="1"/>
  <c r="L8269" i="1"/>
  <c r="I8269" i="1"/>
  <c r="J8269" i="1"/>
  <c r="A8326" i="1"/>
  <c r="B8302" i="1"/>
  <c r="C8302" i="1"/>
  <c r="A8324" i="1"/>
  <c r="B8300" i="1"/>
  <c r="C8300" i="1"/>
  <c r="H8280" i="1"/>
  <c r="K8266" i="1"/>
  <c r="I8266" i="1"/>
  <c r="J8266" i="1"/>
  <c r="L8266" i="1"/>
  <c r="H8261" i="1"/>
  <c r="A8320" i="1"/>
  <c r="B8296" i="1"/>
  <c r="C8296" i="1"/>
  <c r="H8273" i="1"/>
  <c r="A8322" i="1"/>
  <c r="B8298" i="1"/>
  <c r="C8298" i="1"/>
  <c r="J8280" i="1"/>
  <c r="I8280" i="1"/>
  <c r="K8280" i="1"/>
  <c r="L8280" i="1"/>
  <c r="H8267" i="1"/>
  <c r="I8261" i="1"/>
  <c r="J8261" i="1"/>
  <c r="K8261" i="1"/>
  <c r="L8261" i="1"/>
  <c r="H8268" i="1"/>
  <c r="A8327" i="1"/>
  <c r="B8303" i="1"/>
  <c r="C8303" i="1"/>
  <c r="H8284" i="1"/>
  <c r="H8263" i="1"/>
  <c r="L8282" i="1"/>
  <c r="J8282" i="1"/>
  <c r="I8282" i="1"/>
  <c r="K8282" i="1"/>
  <c r="A8319" i="1"/>
  <c r="B8295" i="1"/>
  <c r="C8295" i="1"/>
  <c r="H8277" i="1"/>
  <c r="J8273" i="1"/>
  <c r="L8273" i="1"/>
  <c r="I8273" i="1"/>
  <c r="K8273" i="1"/>
  <c r="A8317" i="1"/>
  <c r="B8293" i="1"/>
  <c r="C8293" i="1"/>
  <c r="H8262" i="1"/>
  <c r="L8267" i="1"/>
  <c r="J8267" i="1"/>
  <c r="I8267" i="1"/>
  <c r="K8267" i="1"/>
  <c r="A8314" i="1"/>
  <c r="B8290" i="1"/>
  <c r="C8290" i="1"/>
  <c r="H8283" i="1"/>
  <c r="K8268" i="1"/>
  <c r="I8268" i="1"/>
  <c r="J8268" i="1"/>
  <c r="L8268" i="1"/>
  <c r="H8282" i="1"/>
  <c r="H8264" i="1"/>
  <c r="I8277" i="1"/>
  <c r="J8277" i="1"/>
  <c r="K8277" i="1"/>
  <c r="L8277" i="1"/>
  <c r="I8262" i="1"/>
  <c r="L8262" i="1"/>
  <c r="K8262" i="1"/>
  <c r="J8262" i="1"/>
  <c r="A8328" i="1"/>
  <c r="B8304" i="1"/>
  <c r="C8304" i="1"/>
  <c r="H8270" i="1"/>
  <c r="H8275" i="1"/>
  <c r="A8309" i="1"/>
  <c r="B8285" i="1"/>
  <c r="C8285" i="1"/>
  <c r="J8283" i="1"/>
  <c r="I8283" i="1"/>
  <c r="K8283" i="1"/>
  <c r="L8283" i="1"/>
  <c r="J8284" i="1"/>
  <c r="K8284" i="1"/>
  <c r="L8284" i="1"/>
  <c r="I8284" i="1"/>
  <c r="L8263" i="1"/>
  <c r="I8263" i="1"/>
  <c r="K8263" i="1"/>
  <c r="J8263" i="1"/>
  <c r="I8264" i="1"/>
  <c r="K8264" i="1"/>
  <c r="J8264" i="1"/>
  <c r="L8264" i="1"/>
  <c r="A8330" i="1"/>
  <c r="B8306" i="1"/>
  <c r="C8306" i="1"/>
  <c r="A8321" i="1"/>
  <c r="B8297" i="1"/>
  <c r="C8297" i="1"/>
  <c r="A8315" i="1"/>
  <c r="B8291" i="1"/>
  <c r="C8291" i="1"/>
  <c r="I8270" i="1"/>
  <c r="K8270" i="1"/>
  <c r="L8270" i="1"/>
  <c r="J8270" i="1"/>
  <c r="L8275" i="1"/>
  <c r="I8275" i="1"/>
  <c r="J8275" i="1"/>
  <c r="K8275" i="1"/>
  <c r="H8265" i="1"/>
  <c r="A8316" i="1"/>
  <c r="B8292" i="1"/>
  <c r="C8292" i="1"/>
  <c r="J8297" i="1" l="1"/>
  <c r="L8297" i="1"/>
  <c r="I8297" i="1"/>
  <c r="K8297" i="1"/>
  <c r="A8354" i="1"/>
  <c r="B8330" i="1"/>
  <c r="C8330" i="1"/>
  <c r="K8285" i="1"/>
  <c r="L8285" i="1"/>
  <c r="I8285" i="1"/>
  <c r="J8285" i="1"/>
  <c r="A8339" i="1"/>
  <c r="B8315" i="1"/>
  <c r="C8315" i="1"/>
  <c r="H8295" i="1"/>
  <c r="A8342" i="1"/>
  <c r="B8318" i="1"/>
  <c r="C8318" i="1"/>
  <c r="H8288" i="1"/>
  <c r="I8286" i="1"/>
  <c r="J8286" i="1"/>
  <c r="K8286" i="1"/>
  <c r="L8286" i="1"/>
  <c r="L8287" i="1"/>
  <c r="K8287" i="1"/>
  <c r="J8287" i="1"/>
  <c r="I8287" i="1"/>
  <c r="A8353" i="1"/>
  <c r="B8329" i="1"/>
  <c r="C8329" i="1"/>
  <c r="A8345" i="1"/>
  <c r="B8321" i="1"/>
  <c r="C8321" i="1"/>
  <c r="A8333" i="1"/>
  <c r="B8309" i="1"/>
  <c r="C8309" i="1"/>
  <c r="A8352" i="1"/>
  <c r="B8328" i="1"/>
  <c r="C8328" i="1"/>
  <c r="H8293" i="1"/>
  <c r="K8295" i="1"/>
  <c r="L8295" i="1"/>
  <c r="I8295" i="1"/>
  <c r="J8295" i="1"/>
  <c r="H8303" i="1"/>
  <c r="A8348" i="1"/>
  <c r="B8324" i="1"/>
  <c r="C8324" i="1"/>
  <c r="A8337" i="1"/>
  <c r="B8313" i="1"/>
  <c r="C8313" i="1"/>
  <c r="H8299" i="1"/>
  <c r="J8288" i="1"/>
  <c r="I8288" i="1"/>
  <c r="K8288" i="1"/>
  <c r="L8288" i="1"/>
  <c r="A8349" i="1"/>
  <c r="B8325" i="1"/>
  <c r="C8325" i="1"/>
  <c r="H8302" i="1"/>
  <c r="H8305" i="1"/>
  <c r="L8299" i="1"/>
  <c r="I8299" i="1"/>
  <c r="J8299" i="1"/>
  <c r="K8299" i="1"/>
  <c r="H8307" i="1"/>
  <c r="A8334" i="1"/>
  <c r="B8310" i="1"/>
  <c r="C8310" i="1"/>
  <c r="A8335" i="1"/>
  <c r="B8311" i="1"/>
  <c r="C8311" i="1"/>
  <c r="H8290" i="1"/>
  <c r="A8343" i="1"/>
  <c r="B8319" i="1"/>
  <c r="C8319" i="1"/>
  <c r="I8302" i="1"/>
  <c r="K8302" i="1"/>
  <c r="L8302" i="1"/>
  <c r="J8302" i="1"/>
  <c r="K8305" i="1"/>
  <c r="I8305" i="1"/>
  <c r="J8305" i="1"/>
  <c r="L8305" i="1"/>
  <c r="A8336" i="1"/>
  <c r="B8312" i="1"/>
  <c r="C8312" i="1"/>
  <c r="L8307" i="1"/>
  <c r="I8307" i="1"/>
  <c r="K8307" i="1"/>
  <c r="J8307" i="1"/>
  <c r="H8308" i="1"/>
  <c r="J8303" i="1"/>
  <c r="I8303" i="1"/>
  <c r="K8303" i="1"/>
  <c r="L8303" i="1"/>
  <c r="H8292" i="1"/>
  <c r="H8298" i="1"/>
  <c r="L8290" i="1"/>
  <c r="J8290" i="1"/>
  <c r="I8290" i="1"/>
  <c r="K8290" i="1"/>
  <c r="A8341" i="1"/>
  <c r="B8317" i="1"/>
  <c r="C8317" i="1"/>
  <c r="A8351" i="1"/>
  <c r="B8327" i="1"/>
  <c r="C8327" i="1"/>
  <c r="J8298" i="1"/>
  <c r="K8298" i="1"/>
  <c r="I8298" i="1"/>
  <c r="L8298" i="1"/>
  <c r="L8296" i="1"/>
  <c r="J8296" i="1"/>
  <c r="K8296" i="1"/>
  <c r="I8296" i="1"/>
  <c r="A8347" i="1"/>
  <c r="B8323" i="1"/>
  <c r="C8323" i="1"/>
  <c r="J8308" i="1"/>
  <c r="I8308" i="1"/>
  <c r="L8308" i="1"/>
  <c r="K8308" i="1"/>
  <c r="A8350" i="1"/>
  <c r="B8326" i="1"/>
  <c r="C8326" i="1"/>
  <c r="H8294" i="1"/>
  <c r="A8355" i="1"/>
  <c r="B8331" i="1"/>
  <c r="C8331" i="1"/>
  <c r="J8293" i="1"/>
  <c r="I8293" i="1"/>
  <c r="K8293" i="1"/>
  <c r="L8293" i="1"/>
  <c r="H8296" i="1"/>
  <c r="K8292" i="1"/>
  <c r="I8292" i="1"/>
  <c r="J8292" i="1"/>
  <c r="L8292" i="1"/>
  <c r="H8306" i="1"/>
  <c r="H8291" i="1"/>
  <c r="I8306" i="1"/>
  <c r="K8306" i="1"/>
  <c r="J8306" i="1"/>
  <c r="L8306" i="1"/>
  <c r="A8340" i="1"/>
  <c r="B8316" i="1"/>
  <c r="C8316" i="1"/>
  <c r="L8291" i="1"/>
  <c r="I8291" i="1"/>
  <c r="K8291" i="1"/>
  <c r="J8291" i="1"/>
  <c r="H8297" i="1"/>
  <c r="H8285" i="1"/>
  <c r="H8304" i="1"/>
  <c r="A8338" i="1"/>
  <c r="B8314" i="1"/>
  <c r="C8314" i="1"/>
  <c r="A8346" i="1"/>
  <c r="B8322" i="1"/>
  <c r="C8322" i="1"/>
  <c r="A8344" i="1"/>
  <c r="B8320" i="1"/>
  <c r="C8320" i="1"/>
  <c r="H8300" i="1"/>
  <c r="H8289" i="1"/>
  <c r="I8294" i="1"/>
  <c r="K8294" i="1"/>
  <c r="J8294" i="1"/>
  <c r="L8294" i="1"/>
  <c r="H8301" i="1"/>
  <c r="A8356" i="1"/>
  <c r="B8332" i="1"/>
  <c r="C8332" i="1"/>
  <c r="L8304" i="1"/>
  <c r="J8304" i="1"/>
  <c r="I8304" i="1"/>
  <c r="K8304" i="1"/>
  <c r="J8300" i="1"/>
  <c r="K8300" i="1"/>
  <c r="I8300" i="1"/>
  <c r="L8300" i="1"/>
  <c r="L8289" i="1"/>
  <c r="I8289" i="1"/>
  <c r="K8289" i="1"/>
  <c r="J8289" i="1"/>
  <c r="H8286" i="1"/>
  <c r="K8301" i="1"/>
  <c r="L8301" i="1"/>
  <c r="J8301" i="1"/>
  <c r="I8301" i="1"/>
  <c r="H8287" i="1"/>
  <c r="H8322" i="1" l="1"/>
  <c r="H8314" i="1"/>
  <c r="H8326" i="1"/>
  <c r="J8319" i="1"/>
  <c r="L8319" i="1"/>
  <c r="K8319" i="1"/>
  <c r="I8319" i="1"/>
  <c r="J8311" i="1"/>
  <c r="K8311" i="1"/>
  <c r="L8311" i="1"/>
  <c r="I8311" i="1"/>
  <c r="H8328" i="1"/>
  <c r="H8329" i="1"/>
  <c r="A8363" i="1"/>
  <c r="B8339" i="1"/>
  <c r="C8339" i="1"/>
  <c r="K8332" i="1"/>
  <c r="L8332" i="1"/>
  <c r="I8332" i="1"/>
  <c r="J8332" i="1"/>
  <c r="A8380" i="1"/>
  <c r="B8356" i="1"/>
  <c r="C8356" i="1"/>
  <c r="A8368" i="1"/>
  <c r="B8344" i="1"/>
  <c r="C8344" i="1"/>
  <c r="I8326" i="1"/>
  <c r="K8326" i="1"/>
  <c r="J8326" i="1"/>
  <c r="L8326" i="1"/>
  <c r="H8323" i="1"/>
  <c r="H8317" i="1"/>
  <c r="H8324" i="1"/>
  <c r="K8328" i="1"/>
  <c r="L8328" i="1"/>
  <c r="I8328" i="1"/>
  <c r="J8328" i="1"/>
  <c r="J8329" i="1"/>
  <c r="K8329" i="1"/>
  <c r="I8329" i="1"/>
  <c r="L8329" i="1"/>
  <c r="H8318" i="1"/>
  <c r="H8330" i="1"/>
  <c r="K8322" i="1"/>
  <c r="L8322" i="1"/>
  <c r="I8322" i="1"/>
  <c r="J8322" i="1"/>
  <c r="J8314" i="1"/>
  <c r="K8314" i="1"/>
  <c r="L8314" i="1"/>
  <c r="I8314" i="1"/>
  <c r="H8331" i="1"/>
  <c r="I8323" i="1"/>
  <c r="L8323" i="1"/>
  <c r="J8323" i="1"/>
  <c r="K8323" i="1"/>
  <c r="K8317" i="1"/>
  <c r="L8317" i="1"/>
  <c r="J8317" i="1"/>
  <c r="I8317" i="1"/>
  <c r="A8367" i="1"/>
  <c r="B8343" i="1"/>
  <c r="C8343" i="1"/>
  <c r="A8359" i="1"/>
  <c r="B8335" i="1"/>
  <c r="C8335" i="1"/>
  <c r="H8313" i="1"/>
  <c r="I8324" i="1"/>
  <c r="L8324" i="1"/>
  <c r="J8324" i="1"/>
  <c r="K8324" i="1"/>
  <c r="H8321" i="1"/>
  <c r="J8318" i="1"/>
  <c r="I8318" i="1"/>
  <c r="K8318" i="1"/>
  <c r="L8318" i="1"/>
  <c r="J8330" i="1"/>
  <c r="K8330" i="1"/>
  <c r="I8330" i="1"/>
  <c r="L8330" i="1"/>
  <c r="A8370" i="1"/>
  <c r="B8346" i="1"/>
  <c r="C8346" i="1"/>
  <c r="A8362" i="1"/>
  <c r="B8338" i="1"/>
  <c r="C8338" i="1"/>
  <c r="H8316" i="1"/>
  <c r="J8331" i="1"/>
  <c r="I8331" i="1"/>
  <c r="K8331" i="1"/>
  <c r="L8331" i="1"/>
  <c r="A8374" i="1"/>
  <c r="B8350" i="1"/>
  <c r="C8350" i="1"/>
  <c r="H8327" i="1"/>
  <c r="H8312" i="1"/>
  <c r="H8325" i="1"/>
  <c r="L8313" i="1"/>
  <c r="I8313" i="1"/>
  <c r="J8313" i="1"/>
  <c r="K8313" i="1"/>
  <c r="A8376" i="1"/>
  <c r="B8352" i="1"/>
  <c r="C8352" i="1"/>
  <c r="L8321" i="1"/>
  <c r="I8321" i="1"/>
  <c r="J8321" i="1"/>
  <c r="K8321" i="1"/>
  <c r="A8377" i="1"/>
  <c r="B8353" i="1"/>
  <c r="C8353" i="1"/>
  <c r="H8332" i="1"/>
  <c r="H8320" i="1"/>
  <c r="L8316" i="1"/>
  <c r="I8316" i="1"/>
  <c r="J8316" i="1"/>
  <c r="K8316" i="1"/>
  <c r="A8371" i="1"/>
  <c r="B8347" i="1"/>
  <c r="C8347" i="1"/>
  <c r="K8327" i="1"/>
  <c r="L8327" i="1"/>
  <c r="I8327" i="1"/>
  <c r="J8327" i="1"/>
  <c r="A8365" i="1"/>
  <c r="B8341" i="1"/>
  <c r="C8341" i="1"/>
  <c r="K8312" i="1"/>
  <c r="L8312" i="1"/>
  <c r="J8312" i="1"/>
  <c r="I8312" i="1"/>
  <c r="H8310" i="1"/>
  <c r="J8325" i="1"/>
  <c r="I8325" i="1"/>
  <c r="L8325" i="1"/>
  <c r="K8325" i="1"/>
  <c r="A8372" i="1"/>
  <c r="B8348" i="1"/>
  <c r="C8348" i="1"/>
  <c r="H8309" i="1"/>
  <c r="A8366" i="1"/>
  <c r="B8342" i="1"/>
  <c r="C8342" i="1"/>
  <c r="A8378" i="1"/>
  <c r="B8354" i="1"/>
  <c r="C8354" i="1"/>
  <c r="L8320" i="1"/>
  <c r="J8320" i="1"/>
  <c r="I8320" i="1"/>
  <c r="K8320" i="1"/>
  <c r="A8379" i="1"/>
  <c r="B8355" i="1"/>
  <c r="C8355" i="1"/>
  <c r="I8310" i="1"/>
  <c r="L8310" i="1"/>
  <c r="J8310" i="1"/>
  <c r="K8310" i="1"/>
  <c r="A8361" i="1"/>
  <c r="B8337" i="1"/>
  <c r="C8337" i="1"/>
  <c r="I8309" i="1"/>
  <c r="J8309" i="1"/>
  <c r="L8309" i="1"/>
  <c r="K8309" i="1"/>
  <c r="A8369" i="1"/>
  <c r="B8345" i="1"/>
  <c r="C8345" i="1"/>
  <c r="H8315" i="1"/>
  <c r="A8364" i="1"/>
  <c r="B8340" i="1"/>
  <c r="C8340" i="1"/>
  <c r="A8375" i="1"/>
  <c r="B8351" i="1"/>
  <c r="C8351" i="1"/>
  <c r="A8360" i="1"/>
  <c r="B8336" i="1"/>
  <c r="C8336" i="1"/>
  <c r="A8373" i="1"/>
  <c r="B8349" i="1"/>
  <c r="C8349" i="1"/>
  <c r="J8315" i="1"/>
  <c r="L8315" i="1"/>
  <c r="I8315" i="1"/>
  <c r="K8315" i="1"/>
  <c r="H8319" i="1"/>
  <c r="H8311" i="1"/>
  <c r="A8358" i="1"/>
  <c r="B8334" i="1"/>
  <c r="C8334" i="1"/>
  <c r="A8357" i="1"/>
  <c r="B8333" i="1"/>
  <c r="C8333" i="1"/>
  <c r="H8349" i="1" l="1"/>
  <c r="I8336" i="1"/>
  <c r="J8336" i="1"/>
  <c r="K8336" i="1"/>
  <c r="L8336" i="1"/>
  <c r="H8340" i="1"/>
  <c r="L8355" i="1"/>
  <c r="I8355" i="1"/>
  <c r="J8355" i="1"/>
  <c r="K8355" i="1"/>
  <c r="A8402" i="1"/>
  <c r="B8378" i="1"/>
  <c r="C8378" i="1"/>
  <c r="A8396" i="1"/>
  <c r="B8372" i="1"/>
  <c r="C8372" i="1"/>
  <c r="H8334" i="1"/>
  <c r="A8397" i="1"/>
  <c r="B8373" i="1"/>
  <c r="C8373" i="1"/>
  <c r="A8388" i="1"/>
  <c r="B8364" i="1"/>
  <c r="C8364" i="1"/>
  <c r="H8345" i="1"/>
  <c r="A8403" i="1"/>
  <c r="B8379" i="1"/>
  <c r="C8379" i="1"/>
  <c r="H8342" i="1"/>
  <c r="H8341" i="1"/>
  <c r="H8350" i="1"/>
  <c r="K8343" i="1"/>
  <c r="L8343" i="1"/>
  <c r="J8343" i="1"/>
  <c r="I8343" i="1"/>
  <c r="J8356" i="1"/>
  <c r="I8356" i="1"/>
  <c r="K8356" i="1"/>
  <c r="L8356" i="1"/>
  <c r="L8345" i="1"/>
  <c r="J8345" i="1"/>
  <c r="I8345" i="1"/>
  <c r="K8345" i="1"/>
  <c r="H8337" i="1"/>
  <c r="I8342" i="1"/>
  <c r="J8342" i="1"/>
  <c r="L8342" i="1"/>
  <c r="K8342" i="1"/>
  <c r="I8341" i="1"/>
  <c r="J8341" i="1"/>
  <c r="K8341" i="1"/>
  <c r="L8341" i="1"/>
  <c r="H8347" i="1"/>
  <c r="I8350" i="1"/>
  <c r="L8350" i="1"/>
  <c r="J8350" i="1"/>
  <c r="K8350" i="1"/>
  <c r="A8386" i="1"/>
  <c r="B8362" i="1"/>
  <c r="C8362" i="1"/>
  <c r="J8349" i="1"/>
  <c r="I8349" i="1"/>
  <c r="K8349" i="1"/>
  <c r="L8349" i="1"/>
  <c r="A8399" i="1"/>
  <c r="B8375" i="1"/>
  <c r="C8375" i="1"/>
  <c r="L8334" i="1"/>
  <c r="K8334" i="1"/>
  <c r="I8334" i="1"/>
  <c r="J8334" i="1"/>
  <c r="H8333" i="1"/>
  <c r="I8337" i="1"/>
  <c r="K8337" i="1"/>
  <c r="L8337" i="1"/>
  <c r="J8337" i="1"/>
  <c r="I8347" i="1"/>
  <c r="K8347" i="1"/>
  <c r="J8347" i="1"/>
  <c r="L8347" i="1"/>
  <c r="H8353" i="1"/>
  <c r="H8352" i="1"/>
  <c r="H8346" i="1"/>
  <c r="A8391" i="1"/>
  <c r="B8367" i="1"/>
  <c r="C8367" i="1"/>
  <c r="H8344" i="1"/>
  <c r="A8404" i="1"/>
  <c r="B8380" i="1"/>
  <c r="C8380" i="1"/>
  <c r="K8340" i="1"/>
  <c r="L8340" i="1"/>
  <c r="I8340" i="1"/>
  <c r="J8340" i="1"/>
  <c r="J8333" i="1"/>
  <c r="I8333" i="1"/>
  <c r="L8333" i="1"/>
  <c r="K8333" i="1"/>
  <c r="A8382" i="1"/>
  <c r="B8358" i="1"/>
  <c r="C8358" i="1"/>
  <c r="H8351" i="1"/>
  <c r="A8393" i="1"/>
  <c r="B8369" i="1"/>
  <c r="C8369" i="1"/>
  <c r="H8354" i="1"/>
  <c r="A8390" i="1"/>
  <c r="B8366" i="1"/>
  <c r="C8366" i="1"/>
  <c r="A8389" i="1"/>
  <c r="B8365" i="1"/>
  <c r="C8365" i="1"/>
  <c r="I8353" i="1"/>
  <c r="J8353" i="1"/>
  <c r="K8353" i="1"/>
  <c r="L8353" i="1"/>
  <c r="L8352" i="1"/>
  <c r="J8352" i="1"/>
  <c r="I8352" i="1"/>
  <c r="K8352" i="1"/>
  <c r="A8398" i="1"/>
  <c r="B8374" i="1"/>
  <c r="C8374" i="1"/>
  <c r="J8346" i="1"/>
  <c r="L8346" i="1"/>
  <c r="K8346" i="1"/>
  <c r="I8346" i="1"/>
  <c r="H8335" i="1"/>
  <c r="J8344" i="1"/>
  <c r="I8344" i="1"/>
  <c r="K8344" i="1"/>
  <c r="L8344" i="1"/>
  <c r="H8339" i="1"/>
  <c r="H8336" i="1"/>
  <c r="L8351" i="1"/>
  <c r="J8351" i="1"/>
  <c r="K8351" i="1"/>
  <c r="I8351" i="1"/>
  <c r="A8385" i="1"/>
  <c r="B8361" i="1"/>
  <c r="C8361" i="1"/>
  <c r="J8354" i="1"/>
  <c r="L8354" i="1"/>
  <c r="K8354" i="1"/>
  <c r="I8354" i="1"/>
  <c r="H8348" i="1"/>
  <c r="A8395" i="1"/>
  <c r="B8371" i="1"/>
  <c r="C8371" i="1"/>
  <c r="K8335" i="1"/>
  <c r="L8335" i="1"/>
  <c r="J8335" i="1"/>
  <c r="I8335" i="1"/>
  <c r="K8339" i="1"/>
  <c r="L8339" i="1"/>
  <c r="I8339" i="1"/>
  <c r="J8339" i="1"/>
  <c r="A8381" i="1"/>
  <c r="B8357" i="1"/>
  <c r="C8357" i="1"/>
  <c r="H8355" i="1"/>
  <c r="L8348" i="1"/>
  <c r="I8348" i="1"/>
  <c r="J8348" i="1"/>
  <c r="K8348" i="1"/>
  <c r="A8401" i="1"/>
  <c r="B8377" i="1"/>
  <c r="C8377" i="1"/>
  <c r="A8400" i="1"/>
  <c r="B8376" i="1"/>
  <c r="C8376" i="1"/>
  <c r="A8394" i="1"/>
  <c r="B8370" i="1"/>
  <c r="C8370" i="1"/>
  <c r="A8392" i="1"/>
  <c r="B8368" i="1"/>
  <c r="C8368" i="1"/>
  <c r="A8383" i="1"/>
  <c r="B8359" i="1"/>
  <c r="C8359" i="1"/>
  <c r="A8387" i="1"/>
  <c r="B8363" i="1"/>
  <c r="C8363" i="1"/>
  <c r="H8338" i="1"/>
  <c r="A8384" i="1"/>
  <c r="B8360" i="1"/>
  <c r="C8360" i="1"/>
  <c r="K8338" i="1"/>
  <c r="L8338" i="1"/>
  <c r="I8338" i="1"/>
  <c r="J8338" i="1"/>
  <c r="H8343" i="1"/>
  <c r="H8356" i="1"/>
  <c r="A8409" i="1" l="1"/>
  <c r="B8385" i="1"/>
  <c r="C8385" i="1"/>
  <c r="H8366" i="1"/>
  <c r="H8369" i="1"/>
  <c r="H8358" i="1"/>
  <c r="H8380" i="1"/>
  <c r="A8421" i="1"/>
  <c r="B8397" i="1"/>
  <c r="C8397" i="1"/>
  <c r="A8420" i="1"/>
  <c r="B8396" i="1"/>
  <c r="C8396" i="1"/>
  <c r="H8363" i="1"/>
  <c r="A8407" i="1"/>
  <c r="B8383" i="1"/>
  <c r="C8383" i="1"/>
  <c r="A8416" i="1"/>
  <c r="B8392" i="1"/>
  <c r="C8392" i="1"/>
  <c r="H8370" i="1"/>
  <c r="K8376" i="1"/>
  <c r="I8376" i="1"/>
  <c r="L8376" i="1"/>
  <c r="J8376" i="1"/>
  <c r="K8363" i="1"/>
  <c r="J8363" i="1"/>
  <c r="L8363" i="1"/>
  <c r="I8363" i="1"/>
  <c r="H8365" i="1"/>
  <c r="I8366" i="1"/>
  <c r="J8366" i="1"/>
  <c r="K8366" i="1"/>
  <c r="L8366" i="1"/>
  <c r="I8369" i="1"/>
  <c r="J8369" i="1"/>
  <c r="K8369" i="1"/>
  <c r="L8369" i="1"/>
  <c r="K8358" i="1"/>
  <c r="I8358" i="1"/>
  <c r="J8358" i="1"/>
  <c r="L8358" i="1"/>
  <c r="K8380" i="1"/>
  <c r="I8380" i="1"/>
  <c r="L8380" i="1"/>
  <c r="J8380" i="1"/>
  <c r="A8410" i="1"/>
  <c r="B8386" i="1"/>
  <c r="C8386" i="1"/>
  <c r="H8364" i="1"/>
  <c r="L8370" i="1"/>
  <c r="J8370" i="1"/>
  <c r="I8370" i="1"/>
  <c r="K8370" i="1"/>
  <c r="H8360" i="1"/>
  <c r="A8424" i="1"/>
  <c r="B8400" i="1"/>
  <c r="C8400" i="1"/>
  <c r="H8374" i="1"/>
  <c r="I8365" i="1"/>
  <c r="K8365" i="1"/>
  <c r="J8365" i="1"/>
  <c r="L8365" i="1"/>
  <c r="H8379" i="1"/>
  <c r="I8364" i="1"/>
  <c r="K8364" i="1"/>
  <c r="J8364" i="1"/>
  <c r="L8364" i="1"/>
  <c r="A8411" i="1"/>
  <c r="B8387" i="1"/>
  <c r="C8387" i="1"/>
  <c r="A8418" i="1"/>
  <c r="B8394" i="1"/>
  <c r="C8394" i="1"/>
  <c r="H8377" i="1"/>
  <c r="H8357" i="1"/>
  <c r="K8374" i="1"/>
  <c r="I8374" i="1"/>
  <c r="J8374" i="1"/>
  <c r="L8374" i="1"/>
  <c r="A8414" i="1"/>
  <c r="B8390" i="1"/>
  <c r="C8390" i="1"/>
  <c r="A8417" i="1"/>
  <c r="B8393" i="1"/>
  <c r="C8393" i="1"/>
  <c r="A8406" i="1"/>
  <c r="B8382" i="1"/>
  <c r="C8382" i="1"/>
  <c r="A8428" i="1"/>
  <c r="B8404" i="1"/>
  <c r="C8404" i="1"/>
  <c r="K8379" i="1"/>
  <c r="L8379" i="1"/>
  <c r="I8379" i="1"/>
  <c r="J8379" i="1"/>
  <c r="J8360" i="1"/>
  <c r="I8360" i="1"/>
  <c r="K8360" i="1"/>
  <c r="L8360" i="1"/>
  <c r="K8377" i="1"/>
  <c r="L8377" i="1"/>
  <c r="I8377" i="1"/>
  <c r="J8377" i="1"/>
  <c r="J8357" i="1"/>
  <c r="I8357" i="1"/>
  <c r="K8357" i="1"/>
  <c r="L8357" i="1"/>
  <c r="H8371" i="1"/>
  <c r="A8413" i="1"/>
  <c r="B8389" i="1"/>
  <c r="C8389" i="1"/>
  <c r="H8367" i="1"/>
  <c r="H8375" i="1"/>
  <c r="A8412" i="1"/>
  <c r="B8388" i="1"/>
  <c r="C8388" i="1"/>
  <c r="H8378" i="1"/>
  <c r="A8408" i="1"/>
  <c r="B8384" i="1"/>
  <c r="C8384" i="1"/>
  <c r="H8359" i="1"/>
  <c r="H8368" i="1"/>
  <c r="L8371" i="1"/>
  <c r="J8371" i="1"/>
  <c r="I8371" i="1"/>
  <c r="K8371" i="1"/>
  <c r="H8361" i="1"/>
  <c r="A8422" i="1"/>
  <c r="B8398" i="1"/>
  <c r="C8398" i="1"/>
  <c r="K8367" i="1"/>
  <c r="L8367" i="1"/>
  <c r="I8367" i="1"/>
  <c r="J8367" i="1"/>
  <c r="J8375" i="1"/>
  <c r="K8375" i="1"/>
  <c r="L8375" i="1"/>
  <c r="I8375" i="1"/>
  <c r="A8427" i="1"/>
  <c r="B8403" i="1"/>
  <c r="C8403" i="1"/>
  <c r="H8373" i="1"/>
  <c r="H8372" i="1"/>
  <c r="J8378" i="1"/>
  <c r="I8378" i="1"/>
  <c r="K8378" i="1"/>
  <c r="L8378" i="1"/>
  <c r="K8359" i="1"/>
  <c r="L8359" i="1"/>
  <c r="J8359" i="1"/>
  <c r="I8359" i="1"/>
  <c r="J8368" i="1"/>
  <c r="I8368" i="1"/>
  <c r="K8368" i="1"/>
  <c r="L8368" i="1"/>
  <c r="L8361" i="1"/>
  <c r="I8361" i="1"/>
  <c r="K8361" i="1"/>
  <c r="J8361" i="1"/>
  <c r="H8362" i="1"/>
  <c r="L8373" i="1"/>
  <c r="J8373" i="1"/>
  <c r="I8373" i="1"/>
  <c r="K8373" i="1"/>
  <c r="K8372" i="1"/>
  <c r="I8372" i="1"/>
  <c r="J8372" i="1"/>
  <c r="L8372" i="1"/>
  <c r="A8425" i="1"/>
  <c r="B8401" i="1"/>
  <c r="C8401" i="1"/>
  <c r="A8405" i="1"/>
  <c r="B8381" i="1"/>
  <c r="C8381" i="1"/>
  <c r="H8376" i="1"/>
  <c r="A8419" i="1"/>
  <c r="B8395" i="1"/>
  <c r="C8395" i="1"/>
  <c r="A8415" i="1"/>
  <c r="B8391" i="1"/>
  <c r="C8391" i="1"/>
  <c r="A8423" i="1"/>
  <c r="B8399" i="1"/>
  <c r="C8399" i="1"/>
  <c r="J8362" i="1"/>
  <c r="K8362" i="1"/>
  <c r="L8362" i="1"/>
  <c r="I8362" i="1"/>
  <c r="A8426" i="1"/>
  <c r="B8402" i="1"/>
  <c r="C8402" i="1"/>
  <c r="A8429" i="1" l="1"/>
  <c r="B8405" i="1"/>
  <c r="C8405" i="1"/>
  <c r="A8452" i="1"/>
  <c r="B8428" i="1"/>
  <c r="C8428" i="1"/>
  <c r="I8400" i="1"/>
  <c r="J8400" i="1"/>
  <c r="K8400" i="1"/>
  <c r="L8400" i="1"/>
  <c r="K8392" i="1"/>
  <c r="L8392" i="1"/>
  <c r="I8392" i="1"/>
  <c r="J8392" i="1"/>
  <c r="A8444" i="1"/>
  <c r="B8420" i="1"/>
  <c r="C8420" i="1"/>
  <c r="L8385" i="1"/>
  <c r="I8385" i="1"/>
  <c r="K8385" i="1"/>
  <c r="J8385" i="1"/>
  <c r="L8403" i="1"/>
  <c r="I8403" i="1"/>
  <c r="J8403" i="1"/>
  <c r="K8403" i="1"/>
  <c r="L8395" i="1"/>
  <c r="K8395" i="1"/>
  <c r="I8395" i="1"/>
  <c r="J8395" i="1"/>
  <c r="H8401" i="1"/>
  <c r="A8432" i="1"/>
  <c r="B8408" i="1"/>
  <c r="C8408" i="1"/>
  <c r="A8436" i="1"/>
  <c r="B8412" i="1"/>
  <c r="C8412" i="1"/>
  <c r="A8441" i="1"/>
  <c r="B8417" i="1"/>
  <c r="C8417" i="1"/>
  <c r="A8435" i="1"/>
  <c r="B8411" i="1"/>
  <c r="C8411" i="1"/>
  <c r="H8386" i="1"/>
  <c r="H8397" i="1"/>
  <c r="K8399" i="1"/>
  <c r="L8399" i="1"/>
  <c r="I8399" i="1"/>
  <c r="J8399" i="1"/>
  <c r="A8439" i="1"/>
  <c r="B8415" i="1"/>
  <c r="C8415" i="1"/>
  <c r="H8395" i="1"/>
  <c r="A8451" i="1"/>
  <c r="B8427" i="1"/>
  <c r="C8427" i="1"/>
  <c r="A8446" i="1"/>
  <c r="B8422" i="1"/>
  <c r="C8422" i="1"/>
  <c r="H8382" i="1"/>
  <c r="H8390" i="1"/>
  <c r="H8394" i="1"/>
  <c r="A8448" i="1"/>
  <c r="B8424" i="1"/>
  <c r="C8424" i="1"/>
  <c r="J8386" i="1"/>
  <c r="L8386" i="1"/>
  <c r="K8386" i="1"/>
  <c r="I8386" i="1"/>
  <c r="A8440" i="1"/>
  <c r="B8416" i="1"/>
  <c r="C8416" i="1"/>
  <c r="L8397" i="1"/>
  <c r="I8397" i="1"/>
  <c r="J8397" i="1"/>
  <c r="K8397" i="1"/>
  <c r="A8433" i="1"/>
  <c r="B8409" i="1"/>
  <c r="C8409" i="1"/>
  <c r="H8399" i="1"/>
  <c r="I8402" i="1"/>
  <c r="L8402" i="1"/>
  <c r="J8402" i="1"/>
  <c r="K8402" i="1"/>
  <c r="L8382" i="1"/>
  <c r="I8382" i="1"/>
  <c r="J8382" i="1"/>
  <c r="K8382" i="1"/>
  <c r="I8390" i="1"/>
  <c r="L8390" i="1"/>
  <c r="K8390" i="1"/>
  <c r="J8390" i="1"/>
  <c r="K8394" i="1"/>
  <c r="J8394" i="1"/>
  <c r="I8394" i="1"/>
  <c r="L8394" i="1"/>
  <c r="H8383" i="1"/>
  <c r="A8450" i="1"/>
  <c r="B8426" i="1"/>
  <c r="C8426" i="1"/>
  <c r="H8391" i="1"/>
  <c r="J8398" i="1"/>
  <c r="L8398" i="1"/>
  <c r="I8398" i="1"/>
  <c r="K8398" i="1"/>
  <c r="H8402" i="1"/>
  <c r="A8447" i="1"/>
  <c r="B8423" i="1"/>
  <c r="C8423" i="1"/>
  <c r="K8401" i="1"/>
  <c r="I8401" i="1"/>
  <c r="J8401" i="1"/>
  <c r="L8401" i="1"/>
  <c r="A8443" i="1"/>
  <c r="B8419" i="1"/>
  <c r="C8419" i="1"/>
  <c r="H8381" i="1"/>
  <c r="A8449" i="1"/>
  <c r="B8425" i="1"/>
  <c r="C8425" i="1"/>
  <c r="H8389" i="1"/>
  <c r="A8434" i="1"/>
  <c r="B8410" i="1"/>
  <c r="C8410" i="1"/>
  <c r="J8383" i="1"/>
  <c r="L8383" i="1"/>
  <c r="K8383" i="1"/>
  <c r="I8383" i="1"/>
  <c r="A8445" i="1"/>
  <c r="B8421" i="1"/>
  <c r="C8421" i="1"/>
  <c r="I8381" i="1"/>
  <c r="J8381" i="1"/>
  <c r="K8381" i="1"/>
  <c r="L8381" i="1"/>
  <c r="L8389" i="1"/>
  <c r="J8389" i="1"/>
  <c r="K8389" i="1"/>
  <c r="I8389" i="1"/>
  <c r="H8404" i="1"/>
  <c r="A8430" i="1"/>
  <c r="B8406" i="1"/>
  <c r="C8406" i="1"/>
  <c r="A8438" i="1"/>
  <c r="B8414" i="1"/>
  <c r="C8414" i="1"/>
  <c r="A8442" i="1"/>
  <c r="B8418" i="1"/>
  <c r="C8418" i="1"/>
  <c r="H8396" i="1"/>
  <c r="I8391" i="1"/>
  <c r="K8391" i="1"/>
  <c r="L8391" i="1"/>
  <c r="J8391" i="1"/>
  <c r="H8384" i="1"/>
  <c r="H8388" i="1"/>
  <c r="L8404" i="1"/>
  <c r="J8404" i="1"/>
  <c r="K8404" i="1"/>
  <c r="I8404" i="1"/>
  <c r="H8393" i="1"/>
  <c r="H8387" i="1"/>
  <c r="A8431" i="1"/>
  <c r="B8407" i="1"/>
  <c r="C8407" i="1"/>
  <c r="K8396" i="1"/>
  <c r="I8396" i="1"/>
  <c r="L8396" i="1"/>
  <c r="J8396" i="1"/>
  <c r="H8403" i="1"/>
  <c r="H8398" i="1"/>
  <c r="K8384" i="1"/>
  <c r="L8384" i="1"/>
  <c r="J8384" i="1"/>
  <c r="I8384" i="1"/>
  <c r="K8388" i="1"/>
  <c r="J8388" i="1"/>
  <c r="L8388" i="1"/>
  <c r="I8388" i="1"/>
  <c r="A8437" i="1"/>
  <c r="B8413" i="1"/>
  <c r="C8413" i="1"/>
  <c r="J8393" i="1"/>
  <c r="K8393" i="1"/>
  <c r="L8393" i="1"/>
  <c r="I8393" i="1"/>
  <c r="L8387" i="1"/>
  <c r="I8387" i="1"/>
  <c r="K8387" i="1"/>
  <c r="J8387" i="1"/>
  <c r="H8400" i="1"/>
  <c r="H8392" i="1"/>
  <c r="H8385" i="1"/>
  <c r="H8407" i="1" l="1"/>
  <c r="K8407" i="1"/>
  <c r="L8407" i="1"/>
  <c r="I8407" i="1"/>
  <c r="J8407" i="1"/>
  <c r="A8454" i="1"/>
  <c r="B8430" i="1"/>
  <c r="C8430" i="1"/>
  <c r="L8410" i="1"/>
  <c r="J8410" i="1"/>
  <c r="I8410" i="1"/>
  <c r="K8410" i="1"/>
  <c r="A8473" i="1"/>
  <c r="B8449" i="1"/>
  <c r="C8449" i="1"/>
  <c r="A8457" i="1"/>
  <c r="B8433" i="1"/>
  <c r="C8433" i="1"/>
  <c r="J8416" i="1"/>
  <c r="I8416" i="1"/>
  <c r="L8416" i="1"/>
  <c r="K8416" i="1"/>
  <c r="L8427" i="1"/>
  <c r="K8427" i="1"/>
  <c r="I8427" i="1"/>
  <c r="J8427" i="1"/>
  <c r="H8408" i="1"/>
  <c r="L8420" i="1"/>
  <c r="I8420" i="1"/>
  <c r="J8420" i="1"/>
  <c r="K8420" i="1"/>
  <c r="H8414" i="1"/>
  <c r="H8426" i="1"/>
  <c r="H8422" i="1"/>
  <c r="H8415" i="1"/>
  <c r="A8459" i="1"/>
  <c r="B8435" i="1"/>
  <c r="C8435" i="1"/>
  <c r="L8408" i="1"/>
  <c r="J8408" i="1"/>
  <c r="I8408" i="1"/>
  <c r="K8408" i="1"/>
  <c r="A8455" i="1"/>
  <c r="B8431" i="1"/>
  <c r="C8431" i="1"/>
  <c r="I8414" i="1"/>
  <c r="L8414" i="1"/>
  <c r="J8414" i="1"/>
  <c r="K8414" i="1"/>
  <c r="A8458" i="1"/>
  <c r="B8434" i="1"/>
  <c r="C8434" i="1"/>
  <c r="H8419" i="1"/>
  <c r="K8426" i="1"/>
  <c r="I8426" i="1"/>
  <c r="L8426" i="1"/>
  <c r="J8426" i="1"/>
  <c r="A8464" i="1"/>
  <c r="B8440" i="1"/>
  <c r="C8440" i="1"/>
  <c r="I8422" i="1"/>
  <c r="L8422" i="1"/>
  <c r="K8422" i="1"/>
  <c r="J8422" i="1"/>
  <c r="A8475" i="1"/>
  <c r="B8451" i="1"/>
  <c r="C8451" i="1"/>
  <c r="L8415" i="1"/>
  <c r="K8415" i="1"/>
  <c r="J8415" i="1"/>
  <c r="I8415" i="1"/>
  <c r="A8468" i="1"/>
  <c r="B8444" i="1"/>
  <c r="C8444" i="1"/>
  <c r="H8405" i="1"/>
  <c r="I8419" i="1"/>
  <c r="J8419" i="1"/>
  <c r="K8419" i="1"/>
  <c r="L8419" i="1"/>
  <c r="H8423" i="1"/>
  <c r="A8456" i="1"/>
  <c r="B8432" i="1"/>
  <c r="C8432" i="1"/>
  <c r="I8405" i="1"/>
  <c r="J8405" i="1"/>
  <c r="K8405" i="1"/>
  <c r="L8405" i="1"/>
  <c r="H8418" i="1"/>
  <c r="L8418" i="1"/>
  <c r="J8418" i="1"/>
  <c r="I8418" i="1"/>
  <c r="K8418" i="1"/>
  <c r="A8462" i="1"/>
  <c r="B8438" i="1"/>
  <c r="C8438" i="1"/>
  <c r="I8421" i="1"/>
  <c r="J8421" i="1"/>
  <c r="K8421" i="1"/>
  <c r="L8421" i="1"/>
  <c r="K8423" i="1"/>
  <c r="L8423" i="1"/>
  <c r="J8423" i="1"/>
  <c r="I8423" i="1"/>
  <c r="A8474" i="1"/>
  <c r="B8450" i="1"/>
  <c r="C8450" i="1"/>
  <c r="H8424" i="1"/>
  <c r="A8470" i="1"/>
  <c r="B8446" i="1"/>
  <c r="C8446" i="1"/>
  <c r="A8463" i="1"/>
  <c r="B8439" i="1"/>
  <c r="C8439" i="1"/>
  <c r="H8417" i="1"/>
  <c r="H8412" i="1"/>
  <c r="H8428" i="1"/>
  <c r="H8413" i="1"/>
  <c r="H8406" i="1"/>
  <c r="H8425" i="1"/>
  <c r="A8467" i="1"/>
  <c r="B8443" i="1"/>
  <c r="C8443" i="1"/>
  <c r="H8409" i="1"/>
  <c r="K8424" i="1"/>
  <c r="L8424" i="1"/>
  <c r="J8424" i="1"/>
  <c r="I8424" i="1"/>
  <c r="I8417" i="1"/>
  <c r="J8417" i="1"/>
  <c r="K8417" i="1"/>
  <c r="L8417" i="1"/>
  <c r="K8412" i="1"/>
  <c r="L8412" i="1"/>
  <c r="I8412" i="1"/>
  <c r="J8412" i="1"/>
  <c r="I8428" i="1"/>
  <c r="J8428" i="1"/>
  <c r="K8428" i="1"/>
  <c r="L8428" i="1"/>
  <c r="A8453" i="1"/>
  <c r="B8429" i="1"/>
  <c r="C8429" i="1"/>
  <c r="H8421" i="1"/>
  <c r="I8413" i="1"/>
  <c r="J8413" i="1"/>
  <c r="K8413" i="1"/>
  <c r="L8413" i="1"/>
  <c r="A8461" i="1"/>
  <c r="B8437" i="1"/>
  <c r="C8437" i="1"/>
  <c r="A8466" i="1"/>
  <c r="B8442" i="1"/>
  <c r="C8442" i="1"/>
  <c r="I8406" i="1"/>
  <c r="L8406" i="1"/>
  <c r="K8406" i="1"/>
  <c r="J8406" i="1"/>
  <c r="A8469" i="1"/>
  <c r="B8445" i="1"/>
  <c r="C8445" i="1"/>
  <c r="I8425" i="1"/>
  <c r="K8425" i="1"/>
  <c r="J8425" i="1"/>
  <c r="L8425" i="1"/>
  <c r="A8471" i="1"/>
  <c r="B8447" i="1"/>
  <c r="C8447" i="1"/>
  <c r="J8409" i="1"/>
  <c r="L8409" i="1"/>
  <c r="K8409" i="1"/>
  <c r="I8409" i="1"/>
  <c r="H8411" i="1"/>
  <c r="H8410" i="1"/>
  <c r="H8416" i="1"/>
  <c r="A8472" i="1"/>
  <c r="B8448" i="1"/>
  <c r="C8448" i="1"/>
  <c r="H8427" i="1"/>
  <c r="I8411" i="1"/>
  <c r="J8411" i="1"/>
  <c r="K8411" i="1"/>
  <c r="L8411" i="1"/>
  <c r="A8465" i="1"/>
  <c r="B8441" i="1"/>
  <c r="C8441" i="1"/>
  <c r="A8460" i="1"/>
  <c r="B8436" i="1"/>
  <c r="C8436" i="1"/>
  <c r="H8420" i="1"/>
  <c r="A8476" i="1"/>
  <c r="B8452" i="1"/>
  <c r="C8452" i="1"/>
  <c r="K8452" i="1" l="1"/>
  <c r="L8452" i="1"/>
  <c r="I8452" i="1"/>
  <c r="J8452" i="1"/>
  <c r="A8489" i="1"/>
  <c r="B8465" i="1"/>
  <c r="C8465" i="1"/>
  <c r="H8429" i="1"/>
  <c r="J8447" i="1"/>
  <c r="K8447" i="1"/>
  <c r="L8447" i="1"/>
  <c r="I8447" i="1"/>
  <c r="A8500" i="1"/>
  <c r="B8476" i="1"/>
  <c r="C8476" i="1"/>
  <c r="L8436" i="1"/>
  <c r="I8436" i="1"/>
  <c r="K8436" i="1"/>
  <c r="J8436" i="1"/>
  <c r="H8445" i="1"/>
  <c r="H8442" i="1"/>
  <c r="H8443" i="1"/>
  <c r="L8450" i="1"/>
  <c r="K8450" i="1"/>
  <c r="J8450" i="1"/>
  <c r="I8450" i="1"/>
  <c r="H8448" i="1"/>
  <c r="A8495" i="1"/>
  <c r="B8471" i="1"/>
  <c r="C8471" i="1"/>
  <c r="J8445" i="1"/>
  <c r="I8445" i="1"/>
  <c r="K8445" i="1"/>
  <c r="L8445" i="1"/>
  <c r="K8442" i="1"/>
  <c r="J8442" i="1"/>
  <c r="I8442" i="1"/>
  <c r="L8442" i="1"/>
  <c r="A8477" i="1"/>
  <c r="B8453" i="1"/>
  <c r="C8453" i="1"/>
  <c r="L8443" i="1"/>
  <c r="I8443" i="1"/>
  <c r="J8443" i="1"/>
  <c r="K8443" i="1"/>
  <c r="L8439" i="1"/>
  <c r="K8439" i="1"/>
  <c r="J8439" i="1"/>
  <c r="I8439" i="1"/>
  <c r="A8484" i="1"/>
  <c r="B8460" i="1"/>
  <c r="C8460" i="1"/>
  <c r="J8448" i="1"/>
  <c r="I8448" i="1"/>
  <c r="K8448" i="1"/>
  <c r="L8448" i="1"/>
  <c r="H8437" i="1"/>
  <c r="A8498" i="1"/>
  <c r="B8474" i="1"/>
  <c r="C8474" i="1"/>
  <c r="H8432" i="1"/>
  <c r="A8499" i="1"/>
  <c r="B8475" i="1"/>
  <c r="C8475" i="1"/>
  <c r="H8435" i="1"/>
  <c r="I8430" i="1"/>
  <c r="J8430" i="1"/>
  <c r="K8430" i="1"/>
  <c r="L8430" i="1"/>
  <c r="A8493" i="1"/>
  <c r="B8469" i="1"/>
  <c r="C8469" i="1"/>
  <c r="A8490" i="1"/>
  <c r="B8466" i="1"/>
  <c r="C8466" i="1"/>
  <c r="J8437" i="1"/>
  <c r="I8437" i="1"/>
  <c r="K8437" i="1"/>
  <c r="L8437" i="1"/>
  <c r="A8491" i="1"/>
  <c r="B8467" i="1"/>
  <c r="C8467" i="1"/>
  <c r="A8487" i="1"/>
  <c r="B8463" i="1"/>
  <c r="C8463" i="1"/>
  <c r="L8432" i="1"/>
  <c r="J8432" i="1"/>
  <c r="K8432" i="1"/>
  <c r="I8432" i="1"/>
  <c r="H8444" i="1"/>
  <c r="A8488" i="1"/>
  <c r="B8464" i="1"/>
  <c r="C8464" i="1"/>
  <c r="H8434" i="1"/>
  <c r="L8435" i="1"/>
  <c r="I8435" i="1"/>
  <c r="K8435" i="1"/>
  <c r="J8435" i="1"/>
  <c r="H8433" i="1"/>
  <c r="K8441" i="1"/>
  <c r="J8441" i="1"/>
  <c r="L8441" i="1"/>
  <c r="I8441" i="1"/>
  <c r="A8496" i="1"/>
  <c r="B8472" i="1"/>
  <c r="C8472" i="1"/>
  <c r="H8446" i="1"/>
  <c r="I8444" i="1"/>
  <c r="J8444" i="1"/>
  <c r="K8444" i="1"/>
  <c r="L8444" i="1"/>
  <c r="I8434" i="1"/>
  <c r="J8434" i="1"/>
  <c r="K8434" i="1"/>
  <c r="L8434" i="1"/>
  <c r="L8433" i="1"/>
  <c r="J8433" i="1"/>
  <c r="I8433" i="1"/>
  <c r="K8433" i="1"/>
  <c r="A8478" i="1"/>
  <c r="B8454" i="1"/>
  <c r="C8454" i="1"/>
  <c r="A8485" i="1"/>
  <c r="B8461" i="1"/>
  <c r="C8461" i="1"/>
  <c r="J8446" i="1"/>
  <c r="K8446" i="1"/>
  <c r="L8446" i="1"/>
  <c r="I8446" i="1"/>
  <c r="H8438" i="1"/>
  <c r="A8480" i="1"/>
  <c r="B8456" i="1"/>
  <c r="C8456" i="1"/>
  <c r="A8483" i="1"/>
  <c r="B8459" i="1"/>
  <c r="C8459" i="1"/>
  <c r="H8441" i="1"/>
  <c r="H8452" i="1"/>
  <c r="I8438" i="1"/>
  <c r="K8438" i="1"/>
  <c r="J8438" i="1"/>
  <c r="L8438" i="1"/>
  <c r="A8492" i="1"/>
  <c r="B8468" i="1"/>
  <c r="C8468" i="1"/>
  <c r="A8482" i="1"/>
  <c r="B8458" i="1"/>
  <c r="C8458" i="1"/>
  <c r="H8431" i="1"/>
  <c r="A8481" i="1"/>
  <c r="B8457" i="1"/>
  <c r="C8457" i="1"/>
  <c r="H8449" i="1"/>
  <c r="I8429" i="1"/>
  <c r="J8429" i="1"/>
  <c r="K8429" i="1"/>
  <c r="L8429" i="1"/>
  <c r="A8494" i="1"/>
  <c r="B8470" i="1"/>
  <c r="C8470" i="1"/>
  <c r="H8450" i="1"/>
  <c r="H8451" i="1"/>
  <c r="J8431" i="1"/>
  <c r="K8431" i="1"/>
  <c r="I8431" i="1"/>
  <c r="L8431" i="1"/>
  <c r="I8449" i="1"/>
  <c r="K8449" i="1"/>
  <c r="L8449" i="1"/>
  <c r="J8449" i="1"/>
  <c r="H8447" i="1"/>
  <c r="H8436" i="1"/>
  <c r="A8486" i="1"/>
  <c r="B8462" i="1"/>
  <c r="C8462" i="1"/>
  <c r="K8451" i="1"/>
  <c r="L8451" i="1"/>
  <c r="I8451" i="1"/>
  <c r="J8451" i="1"/>
  <c r="H8440" i="1"/>
  <c r="H8439" i="1"/>
  <c r="J8440" i="1"/>
  <c r="K8440" i="1"/>
  <c r="I8440" i="1"/>
  <c r="L8440" i="1"/>
  <c r="A8479" i="1"/>
  <c r="B8455" i="1"/>
  <c r="C8455" i="1"/>
  <c r="A8497" i="1"/>
  <c r="B8473" i="1"/>
  <c r="C8473" i="1"/>
  <c r="H8430" i="1"/>
  <c r="H8459" i="1" l="1"/>
  <c r="H8473" i="1"/>
  <c r="H8455" i="1"/>
  <c r="A8516" i="1"/>
  <c r="B8492" i="1"/>
  <c r="C8492" i="1"/>
  <c r="K8459" i="1"/>
  <c r="I8459" i="1"/>
  <c r="J8459" i="1"/>
  <c r="L8459" i="1"/>
  <c r="H8472" i="1"/>
  <c r="H8475" i="1"/>
  <c r="H8476" i="1"/>
  <c r="J8465" i="1"/>
  <c r="I8465" i="1"/>
  <c r="K8465" i="1"/>
  <c r="L8465" i="1"/>
  <c r="A8506" i="1"/>
  <c r="B8482" i="1"/>
  <c r="C8482" i="1"/>
  <c r="H8456" i="1"/>
  <c r="L8472" i="1"/>
  <c r="J8472" i="1"/>
  <c r="I8472" i="1"/>
  <c r="K8472" i="1"/>
  <c r="H8464" i="1"/>
  <c r="A8514" i="1"/>
  <c r="B8490" i="1"/>
  <c r="C8490" i="1"/>
  <c r="L8475" i="1"/>
  <c r="I8475" i="1"/>
  <c r="K8475" i="1"/>
  <c r="J8475" i="1"/>
  <c r="A8501" i="1"/>
  <c r="B8477" i="1"/>
  <c r="C8477" i="1"/>
  <c r="I8476" i="1"/>
  <c r="L8476" i="1"/>
  <c r="J8476" i="1"/>
  <c r="K8476" i="1"/>
  <c r="H8458" i="1"/>
  <c r="I8468" i="1"/>
  <c r="J8468" i="1"/>
  <c r="L8468" i="1"/>
  <c r="K8468" i="1"/>
  <c r="A8507" i="1"/>
  <c r="B8483" i="1"/>
  <c r="C8483" i="1"/>
  <c r="K8456" i="1"/>
  <c r="I8456" i="1"/>
  <c r="L8456" i="1"/>
  <c r="J8456" i="1"/>
  <c r="K8464" i="1"/>
  <c r="I8464" i="1"/>
  <c r="L8464" i="1"/>
  <c r="J8464" i="1"/>
  <c r="H8467" i="1"/>
  <c r="H8469" i="1"/>
  <c r="H8474" i="1"/>
  <c r="A8513" i="1"/>
  <c r="B8489" i="1"/>
  <c r="C8489" i="1"/>
  <c r="A8521" i="1"/>
  <c r="B8497" i="1"/>
  <c r="C8497" i="1"/>
  <c r="A8503" i="1"/>
  <c r="B8479" i="1"/>
  <c r="C8479" i="1"/>
  <c r="I8470" i="1"/>
  <c r="L8470" i="1"/>
  <c r="J8470" i="1"/>
  <c r="K8470" i="1"/>
  <c r="H8461" i="1"/>
  <c r="A8520" i="1"/>
  <c r="B8496" i="1"/>
  <c r="C8496" i="1"/>
  <c r="L8467" i="1"/>
  <c r="I8467" i="1"/>
  <c r="K8467" i="1"/>
  <c r="J8467" i="1"/>
  <c r="J8469" i="1"/>
  <c r="K8469" i="1"/>
  <c r="L8469" i="1"/>
  <c r="I8469" i="1"/>
  <c r="A8523" i="1"/>
  <c r="B8499" i="1"/>
  <c r="C8499" i="1"/>
  <c r="J8474" i="1"/>
  <c r="L8474" i="1"/>
  <c r="I8474" i="1"/>
  <c r="K8474" i="1"/>
  <c r="H8471" i="1"/>
  <c r="A8524" i="1"/>
  <c r="B8500" i="1"/>
  <c r="C8500" i="1"/>
  <c r="A8510" i="1"/>
  <c r="B8486" i="1"/>
  <c r="C8486" i="1"/>
  <c r="I8473" i="1"/>
  <c r="J8473" i="1"/>
  <c r="K8473" i="1"/>
  <c r="L8473" i="1"/>
  <c r="L8455" i="1"/>
  <c r="I8455" i="1"/>
  <c r="K8455" i="1"/>
  <c r="J8455" i="1"/>
  <c r="I8462" i="1"/>
  <c r="J8462" i="1"/>
  <c r="L8462" i="1"/>
  <c r="K8462" i="1"/>
  <c r="H8457" i="1"/>
  <c r="A8504" i="1"/>
  <c r="B8480" i="1"/>
  <c r="C8480" i="1"/>
  <c r="I8461" i="1"/>
  <c r="J8461" i="1"/>
  <c r="K8461" i="1"/>
  <c r="L8461" i="1"/>
  <c r="H8454" i="1"/>
  <c r="A8512" i="1"/>
  <c r="B8488" i="1"/>
  <c r="C8488" i="1"/>
  <c r="H8463" i="1"/>
  <c r="H8460" i="1"/>
  <c r="K8471" i="1"/>
  <c r="L8471" i="1"/>
  <c r="J8471" i="1"/>
  <c r="I8471" i="1"/>
  <c r="H8470" i="1"/>
  <c r="H8462" i="1"/>
  <c r="A8518" i="1"/>
  <c r="B8494" i="1"/>
  <c r="C8494" i="1"/>
  <c r="I8457" i="1"/>
  <c r="J8457" i="1"/>
  <c r="L8457" i="1"/>
  <c r="K8457" i="1"/>
  <c r="H8468" i="1"/>
  <c r="I8454" i="1"/>
  <c r="J8454" i="1"/>
  <c r="K8454" i="1"/>
  <c r="L8454" i="1"/>
  <c r="L8463" i="1"/>
  <c r="K8463" i="1"/>
  <c r="J8463" i="1"/>
  <c r="I8463" i="1"/>
  <c r="A8515" i="1"/>
  <c r="B8491" i="1"/>
  <c r="C8491" i="1"/>
  <c r="A8517" i="1"/>
  <c r="B8493" i="1"/>
  <c r="C8493" i="1"/>
  <c r="A8522" i="1"/>
  <c r="B8498" i="1"/>
  <c r="C8498" i="1"/>
  <c r="L8460" i="1"/>
  <c r="I8460" i="1"/>
  <c r="K8460" i="1"/>
  <c r="J8460" i="1"/>
  <c r="A8509" i="1"/>
  <c r="B8485" i="1"/>
  <c r="C8485" i="1"/>
  <c r="H8466" i="1"/>
  <c r="H8453" i="1"/>
  <c r="A8519" i="1"/>
  <c r="B8495" i="1"/>
  <c r="C8495" i="1"/>
  <c r="A8505" i="1"/>
  <c r="B8481" i="1"/>
  <c r="C8481" i="1"/>
  <c r="K8458" i="1"/>
  <c r="I8458" i="1"/>
  <c r="J8458" i="1"/>
  <c r="L8458" i="1"/>
  <c r="A8502" i="1"/>
  <c r="B8478" i="1"/>
  <c r="C8478" i="1"/>
  <c r="A8511" i="1"/>
  <c r="B8487" i="1"/>
  <c r="C8487" i="1"/>
  <c r="I8466" i="1"/>
  <c r="L8466" i="1"/>
  <c r="J8466" i="1"/>
  <c r="K8466" i="1"/>
  <c r="A8508" i="1"/>
  <c r="B8484" i="1"/>
  <c r="C8484" i="1"/>
  <c r="I8453" i="1"/>
  <c r="J8453" i="1"/>
  <c r="K8453" i="1"/>
  <c r="L8453" i="1"/>
  <c r="H8465" i="1"/>
  <c r="A8535" i="1" l="1"/>
  <c r="B8511" i="1"/>
  <c r="C8511" i="1"/>
  <c r="J8480" i="1"/>
  <c r="I8480" i="1"/>
  <c r="K8480" i="1"/>
  <c r="L8480" i="1"/>
  <c r="J8486" i="1"/>
  <c r="L8486" i="1"/>
  <c r="K8486" i="1"/>
  <c r="I8486" i="1"/>
  <c r="L8489" i="1"/>
  <c r="J8489" i="1"/>
  <c r="K8489" i="1"/>
  <c r="I8489" i="1"/>
  <c r="A8526" i="1"/>
  <c r="B8502" i="1"/>
  <c r="C8502" i="1"/>
  <c r="H8495" i="1"/>
  <c r="A8529" i="1"/>
  <c r="B8505" i="1"/>
  <c r="C8505" i="1"/>
  <c r="L8495" i="1"/>
  <c r="K8495" i="1"/>
  <c r="J8495" i="1"/>
  <c r="I8495" i="1"/>
  <c r="H8485" i="1"/>
  <c r="I8485" i="1"/>
  <c r="J8485" i="1"/>
  <c r="K8485" i="1"/>
  <c r="L8485" i="1"/>
  <c r="K8488" i="1"/>
  <c r="I8488" i="1"/>
  <c r="L8488" i="1"/>
  <c r="J8488" i="1"/>
  <c r="A8548" i="1"/>
  <c r="B8524" i="1"/>
  <c r="C8524" i="1"/>
  <c r="A8544" i="1"/>
  <c r="B8520" i="1"/>
  <c r="C8520" i="1"/>
  <c r="A8527" i="1"/>
  <c r="B8503" i="1"/>
  <c r="C8503" i="1"/>
  <c r="H8483" i="1"/>
  <c r="H8477" i="1"/>
  <c r="A8543" i="1"/>
  <c r="B8519" i="1"/>
  <c r="C8519" i="1"/>
  <c r="H8498" i="1"/>
  <c r="A8541" i="1"/>
  <c r="B8517" i="1"/>
  <c r="C8517" i="1"/>
  <c r="A8528" i="1"/>
  <c r="B8504" i="1"/>
  <c r="C8504" i="1"/>
  <c r="A8534" i="1"/>
  <c r="B8510" i="1"/>
  <c r="C8510" i="1"/>
  <c r="H8497" i="1"/>
  <c r="A8537" i="1"/>
  <c r="B8513" i="1"/>
  <c r="C8513" i="1"/>
  <c r="L8483" i="1"/>
  <c r="I8483" i="1"/>
  <c r="K8483" i="1"/>
  <c r="J8483" i="1"/>
  <c r="L8477" i="1"/>
  <c r="J8477" i="1"/>
  <c r="K8477" i="1"/>
  <c r="I8477" i="1"/>
  <c r="H8482" i="1"/>
  <c r="H8484" i="1"/>
  <c r="A8533" i="1"/>
  <c r="B8509" i="1"/>
  <c r="C8509" i="1"/>
  <c r="L8498" i="1"/>
  <c r="I8498" i="1"/>
  <c r="J8498" i="1"/>
  <c r="K8498" i="1"/>
  <c r="A8536" i="1"/>
  <c r="B8512" i="1"/>
  <c r="C8512" i="1"/>
  <c r="L8497" i="1"/>
  <c r="K8497" i="1"/>
  <c r="J8497" i="1"/>
  <c r="I8497" i="1"/>
  <c r="L8482" i="1"/>
  <c r="I8482" i="1"/>
  <c r="K8482" i="1"/>
  <c r="J8482" i="1"/>
  <c r="A8532" i="1"/>
  <c r="B8508" i="1"/>
  <c r="C8508" i="1"/>
  <c r="L8478" i="1"/>
  <c r="I8478" i="1"/>
  <c r="J8478" i="1"/>
  <c r="K8478" i="1"/>
  <c r="H8481" i="1"/>
  <c r="L8493" i="1"/>
  <c r="I8493" i="1"/>
  <c r="J8493" i="1"/>
  <c r="K8493" i="1"/>
  <c r="A8542" i="1"/>
  <c r="B8518" i="1"/>
  <c r="C8518" i="1"/>
  <c r="H8488" i="1"/>
  <c r="I8484" i="1"/>
  <c r="J8484" i="1"/>
  <c r="K8484" i="1"/>
  <c r="L8484" i="1"/>
  <c r="H8487" i="1"/>
  <c r="K8487" i="1"/>
  <c r="L8487" i="1"/>
  <c r="I8487" i="1"/>
  <c r="J8487" i="1"/>
  <c r="H8478" i="1"/>
  <c r="H8491" i="1"/>
  <c r="H8499" i="1"/>
  <c r="A8531" i="1"/>
  <c r="B8507" i="1"/>
  <c r="C8507" i="1"/>
  <c r="A8525" i="1"/>
  <c r="B8501" i="1"/>
  <c r="C8501" i="1"/>
  <c r="H8490" i="1"/>
  <c r="H8492" i="1"/>
  <c r="A8546" i="1"/>
  <c r="B8522" i="1"/>
  <c r="C8522" i="1"/>
  <c r="L8491" i="1"/>
  <c r="I8491" i="1"/>
  <c r="J8491" i="1"/>
  <c r="K8491" i="1"/>
  <c r="H8494" i="1"/>
  <c r="K8499" i="1"/>
  <c r="J8499" i="1"/>
  <c r="L8499" i="1"/>
  <c r="I8499" i="1"/>
  <c r="A8545" i="1"/>
  <c r="B8521" i="1"/>
  <c r="C8521" i="1"/>
  <c r="I8490" i="1"/>
  <c r="K8490" i="1"/>
  <c r="J8490" i="1"/>
  <c r="L8490" i="1"/>
  <c r="A8530" i="1"/>
  <c r="B8506" i="1"/>
  <c r="C8506" i="1"/>
  <c r="L8492" i="1"/>
  <c r="K8492" i="1"/>
  <c r="I8492" i="1"/>
  <c r="J8492" i="1"/>
  <c r="K8494" i="1"/>
  <c r="L8494" i="1"/>
  <c r="I8494" i="1"/>
  <c r="J8494" i="1"/>
  <c r="H8500" i="1"/>
  <c r="H8496" i="1"/>
  <c r="H8479" i="1"/>
  <c r="L8481" i="1"/>
  <c r="K8481" i="1"/>
  <c r="I8481" i="1"/>
  <c r="J8481" i="1"/>
  <c r="H8493" i="1"/>
  <c r="A8539" i="1"/>
  <c r="B8515" i="1"/>
  <c r="C8515" i="1"/>
  <c r="H8480" i="1"/>
  <c r="H8486" i="1"/>
  <c r="I8500" i="1"/>
  <c r="J8500" i="1"/>
  <c r="L8500" i="1"/>
  <c r="K8500" i="1"/>
  <c r="A8547" i="1"/>
  <c r="B8523" i="1"/>
  <c r="C8523" i="1"/>
  <c r="J8496" i="1"/>
  <c r="K8496" i="1"/>
  <c r="I8496" i="1"/>
  <c r="L8496" i="1"/>
  <c r="K8479" i="1"/>
  <c r="L8479" i="1"/>
  <c r="J8479" i="1"/>
  <c r="I8479" i="1"/>
  <c r="H8489" i="1"/>
  <c r="A8538" i="1"/>
  <c r="B8514" i="1"/>
  <c r="C8514" i="1"/>
  <c r="A8540" i="1"/>
  <c r="B8516" i="1"/>
  <c r="C8516" i="1"/>
  <c r="A8571" i="1" l="1"/>
  <c r="B8547" i="1"/>
  <c r="C8547" i="1"/>
  <c r="H8506" i="1"/>
  <c r="A8570" i="1"/>
  <c r="B8546" i="1"/>
  <c r="C8546" i="1"/>
  <c r="I8518" i="1"/>
  <c r="L8518" i="1"/>
  <c r="K8518" i="1"/>
  <c r="J8518" i="1"/>
  <c r="H8508" i="1"/>
  <c r="H8519" i="1"/>
  <c r="H8520" i="1"/>
  <c r="J8511" i="1"/>
  <c r="K8511" i="1"/>
  <c r="L8511" i="1"/>
  <c r="I8511" i="1"/>
  <c r="K8506" i="1"/>
  <c r="J8506" i="1"/>
  <c r="I8506" i="1"/>
  <c r="L8506" i="1"/>
  <c r="H8507" i="1"/>
  <c r="J8508" i="1"/>
  <c r="I8508" i="1"/>
  <c r="K8508" i="1"/>
  <c r="L8508" i="1"/>
  <c r="H8509" i="1"/>
  <c r="H8513" i="1"/>
  <c r="H8504" i="1"/>
  <c r="H8517" i="1"/>
  <c r="I8519" i="1"/>
  <c r="K8519" i="1"/>
  <c r="L8519" i="1"/>
  <c r="J8519" i="1"/>
  <c r="K8520" i="1"/>
  <c r="I8520" i="1"/>
  <c r="L8520" i="1"/>
  <c r="J8520" i="1"/>
  <c r="A8572" i="1"/>
  <c r="B8548" i="1"/>
  <c r="C8548" i="1"/>
  <c r="A8553" i="1"/>
  <c r="B8529" i="1"/>
  <c r="C8529" i="1"/>
  <c r="A8550" i="1"/>
  <c r="B8526" i="1"/>
  <c r="C8526" i="1"/>
  <c r="J8516" i="1"/>
  <c r="L8516" i="1"/>
  <c r="K8516" i="1"/>
  <c r="I8516" i="1"/>
  <c r="L8514" i="1"/>
  <c r="J8514" i="1"/>
  <c r="K8514" i="1"/>
  <c r="I8514" i="1"/>
  <c r="A8564" i="1"/>
  <c r="B8540" i="1"/>
  <c r="C8540" i="1"/>
  <c r="A8562" i="1"/>
  <c r="B8538" i="1"/>
  <c r="C8538" i="1"/>
  <c r="H8515" i="1"/>
  <c r="H8523" i="1"/>
  <c r="L8515" i="1"/>
  <c r="K8515" i="1"/>
  <c r="I8515" i="1"/>
  <c r="J8515" i="1"/>
  <c r="K8507" i="1"/>
  <c r="L8507" i="1"/>
  <c r="J8507" i="1"/>
  <c r="I8507" i="1"/>
  <c r="A8566" i="1"/>
  <c r="B8542" i="1"/>
  <c r="C8542" i="1"/>
  <c r="K8509" i="1"/>
  <c r="J8509" i="1"/>
  <c r="I8509" i="1"/>
  <c r="L8509" i="1"/>
  <c r="L8513" i="1"/>
  <c r="I8513" i="1"/>
  <c r="K8513" i="1"/>
  <c r="J8513" i="1"/>
  <c r="J8504" i="1"/>
  <c r="I8504" i="1"/>
  <c r="K8504" i="1"/>
  <c r="L8504" i="1"/>
  <c r="L8517" i="1"/>
  <c r="I8517" i="1"/>
  <c r="J8517" i="1"/>
  <c r="K8517" i="1"/>
  <c r="A8559" i="1"/>
  <c r="B8535" i="1"/>
  <c r="C8535" i="1"/>
  <c r="I8523" i="1"/>
  <c r="J8523" i="1"/>
  <c r="K8523" i="1"/>
  <c r="L8523" i="1"/>
  <c r="A8554" i="1"/>
  <c r="B8530" i="1"/>
  <c r="C8530" i="1"/>
  <c r="H8501" i="1"/>
  <c r="A8556" i="1"/>
  <c r="B8532" i="1"/>
  <c r="C8532" i="1"/>
  <c r="A8567" i="1"/>
  <c r="B8543" i="1"/>
  <c r="C8543" i="1"/>
  <c r="H8503" i="1"/>
  <c r="A8568" i="1"/>
  <c r="B8544" i="1"/>
  <c r="C8544" i="1"/>
  <c r="H8516" i="1"/>
  <c r="H8514" i="1"/>
  <c r="H8522" i="1"/>
  <c r="A8563" i="1"/>
  <c r="B8539" i="1"/>
  <c r="C8539" i="1"/>
  <c r="H8521" i="1"/>
  <c r="J8501" i="1"/>
  <c r="I8501" i="1"/>
  <c r="K8501" i="1"/>
  <c r="L8501" i="1"/>
  <c r="A8555" i="1"/>
  <c r="B8531" i="1"/>
  <c r="C8531" i="1"/>
  <c r="H8512" i="1"/>
  <c r="A8557" i="1"/>
  <c r="B8533" i="1"/>
  <c r="C8533" i="1"/>
  <c r="A8561" i="1"/>
  <c r="B8537" i="1"/>
  <c r="C8537" i="1"/>
  <c r="H8510" i="1"/>
  <c r="A8552" i="1"/>
  <c r="B8528" i="1"/>
  <c r="C8528" i="1"/>
  <c r="A8565" i="1"/>
  <c r="B8541" i="1"/>
  <c r="C8541" i="1"/>
  <c r="J8503" i="1"/>
  <c r="K8503" i="1"/>
  <c r="L8503" i="1"/>
  <c r="I8503" i="1"/>
  <c r="L8521" i="1"/>
  <c r="I8521" i="1"/>
  <c r="K8521" i="1"/>
  <c r="J8521" i="1"/>
  <c r="J8512" i="1"/>
  <c r="I8512" i="1"/>
  <c r="K8512" i="1"/>
  <c r="L8512" i="1"/>
  <c r="L8510" i="1"/>
  <c r="K8510" i="1"/>
  <c r="I8510" i="1"/>
  <c r="J8510" i="1"/>
  <c r="J8522" i="1"/>
  <c r="K8522" i="1"/>
  <c r="I8522" i="1"/>
  <c r="L8522" i="1"/>
  <c r="A8549" i="1"/>
  <c r="B8525" i="1"/>
  <c r="C8525" i="1"/>
  <c r="A8551" i="1"/>
  <c r="B8527" i="1"/>
  <c r="C8527" i="1"/>
  <c r="H8524" i="1"/>
  <c r="H8505" i="1"/>
  <c r="H8502" i="1"/>
  <c r="A8569" i="1"/>
  <c r="B8545" i="1"/>
  <c r="C8545" i="1"/>
  <c r="H8518" i="1"/>
  <c r="A8560" i="1"/>
  <c r="B8536" i="1"/>
  <c r="C8536" i="1"/>
  <c r="A8558" i="1"/>
  <c r="B8534" i="1"/>
  <c r="C8534" i="1"/>
  <c r="L8524" i="1"/>
  <c r="K8524" i="1"/>
  <c r="I8524" i="1"/>
  <c r="J8524" i="1"/>
  <c r="J8505" i="1"/>
  <c r="I8505" i="1"/>
  <c r="K8505" i="1"/>
  <c r="L8505" i="1"/>
  <c r="I8502" i="1"/>
  <c r="K8502" i="1"/>
  <c r="L8502" i="1"/>
  <c r="J8502" i="1"/>
  <c r="H8511" i="1"/>
  <c r="H8525" i="1" l="1"/>
  <c r="H8527" i="1"/>
  <c r="H8545" i="1"/>
  <c r="L8527" i="1"/>
  <c r="K8527" i="1"/>
  <c r="I8527" i="1"/>
  <c r="J8527" i="1"/>
  <c r="A8573" i="1"/>
  <c r="B8549" i="1"/>
  <c r="C8549" i="1"/>
  <c r="A8578" i="1"/>
  <c r="B8554" i="1"/>
  <c r="C8554" i="1"/>
  <c r="J8526" i="1"/>
  <c r="L8526" i="1"/>
  <c r="K8526" i="1"/>
  <c r="I8526" i="1"/>
  <c r="A8594" i="1"/>
  <c r="B8570" i="1"/>
  <c r="C8570" i="1"/>
  <c r="H8547" i="1"/>
  <c r="L8545" i="1"/>
  <c r="K8545" i="1"/>
  <c r="I8545" i="1"/>
  <c r="J8545" i="1"/>
  <c r="A8576" i="1"/>
  <c r="B8552" i="1"/>
  <c r="C8552" i="1"/>
  <c r="A8592" i="1"/>
  <c r="B8568" i="1"/>
  <c r="C8568" i="1"/>
  <c r="H8542" i="1"/>
  <c r="A8586" i="1"/>
  <c r="B8562" i="1"/>
  <c r="C8562" i="1"/>
  <c r="H8548" i="1"/>
  <c r="I8547" i="1"/>
  <c r="J8547" i="1"/>
  <c r="K8547" i="1"/>
  <c r="L8547" i="1"/>
  <c r="H8536" i="1"/>
  <c r="H8533" i="1"/>
  <c r="I8542" i="1"/>
  <c r="J8542" i="1"/>
  <c r="K8542" i="1"/>
  <c r="L8542" i="1"/>
  <c r="H8540" i="1"/>
  <c r="A8574" i="1"/>
  <c r="B8550" i="1"/>
  <c r="C8550" i="1"/>
  <c r="I8548" i="1"/>
  <c r="J8548" i="1"/>
  <c r="L8548" i="1"/>
  <c r="K8548" i="1"/>
  <c r="H8534" i="1"/>
  <c r="L8536" i="1"/>
  <c r="J8536" i="1"/>
  <c r="I8536" i="1"/>
  <c r="K8536" i="1"/>
  <c r="A8593" i="1"/>
  <c r="B8569" i="1"/>
  <c r="C8569" i="1"/>
  <c r="L8541" i="1"/>
  <c r="I8541" i="1"/>
  <c r="J8541" i="1"/>
  <c r="K8541" i="1"/>
  <c r="L8533" i="1"/>
  <c r="I8533" i="1"/>
  <c r="J8533" i="1"/>
  <c r="K8533" i="1"/>
  <c r="H8531" i="1"/>
  <c r="H8539" i="1"/>
  <c r="H8532" i="1"/>
  <c r="H8535" i="1"/>
  <c r="K8540" i="1"/>
  <c r="L8540" i="1"/>
  <c r="I8540" i="1"/>
  <c r="J8540" i="1"/>
  <c r="H8529" i="1"/>
  <c r="A8595" i="1"/>
  <c r="B8571" i="1"/>
  <c r="C8571" i="1"/>
  <c r="A8575" i="1"/>
  <c r="B8551" i="1"/>
  <c r="C8551" i="1"/>
  <c r="H8541" i="1"/>
  <c r="I8534" i="1"/>
  <c r="J8534" i="1"/>
  <c r="K8534" i="1"/>
  <c r="L8534" i="1"/>
  <c r="H8537" i="1"/>
  <c r="K8531" i="1"/>
  <c r="L8531" i="1"/>
  <c r="I8531" i="1"/>
  <c r="J8531" i="1"/>
  <c r="J8539" i="1"/>
  <c r="K8539" i="1"/>
  <c r="L8539" i="1"/>
  <c r="I8539" i="1"/>
  <c r="H8543" i="1"/>
  <c r="I8532" i="1"/>
  <c r="L8532" i="1"/>
  <c r="K8532" i="1"/>
  <c r="J8532" i="1"/>
  <c r="K8535" i="1"/>
  <c r="L8535" i="1"/>
  <c r="I8535" i="1"/>
  <c r="J8535" i="1"/>
  <c r="A8590" i="1"/>
  <c r="B8566" i="1"/>
  <c r="C8566" i="1"/>
  <c r="L8529" i="1"/>
  <c r="K8529" i="1"/>
  <c r="I8529" i="1"/>
  <c r="J8529" i="1"/>
  <c r="A8596" i="1"/>
  <c r="B8572" i="1"/>
  <c r="C8572" i="1"/>
  <c r="A8589" i="1"/>
  <c r="B8565" i="1"/>
  <c r="C8565" i="1"/>
  <c r="I8537" i="1"/>
  <c r="K8537" i="1"/>
  <c r="J8537" i="1"/>
  <c r="L8537" i="1"/>
  <c r="A8581" i="1"/>
  <c r="B8557" i="1"/>
  <c r="C8557" i="1"/>
  <c r="L8543" i="1"/>
  <c r="K8543" i="1"/>
  <c r="J8543" i="1"/>
  <c r="I8543" i="1"/>
  <c r="H8530" i="1"/>
  <c r="A8588" i="1"/>
  <c r="B8564" i="1"/>
  <c r="C8564" i="1"/>
  <c r="H8546" i="1"/>
  <c r="A8584" i="1"/>
  <c r="B8560" i="1"/>
  <c r="C8560" i="1"/>
  <c r="J8525" i="1"/>
  <c r="I8525" i="1"/>
  <c r="K8525" i="1"/>
  <c r="L8525" i="1"/>
  <c r="H8528" i="1"/>
  <c r="A8579" i="1"/>
  <c r="B8555" i="1"/>
  <c r="C8555" i="1"/>
  <c r="A8587" i="1"/>
  <c r="B8563" i="1"/>
  <c r="C8563" i="1"/>
  <c r="H8544" i="1"/>
  <c r="A8580" i="1"/>
  <c r="B8556" i="1"/>
  <c r="C8556" i="1"/>
  <c r="I8530" i="1"/>
  <c r="L8530" i="1"/>
  <c r="K8530" i="1"/>
  <c r="J8530" i="1"/>
  <c r="A8583" i="1"/>
  <c r="B8559" i="1"/>
  <c r="C8559" i="1"/>
  <c r="H8538" i="1"/>
  <c r="A8577" i="1"/>
  <c r="B8553" i="1"/>
  <c r="C8553" i="1"/>
  <c r="L8546" i="1"/>
  <c r="J8546" i="1"/>
  <c r="I8546" i="1"/>
  <c r="K8546" i="1"/>
  <c r="A8582" i="1"/>
  <c r="B8558" i="1"/>
  <c r="C8558" i="1"/>
  <c r="K8528" i="1"/>
  <c r="L8528" i="1"/>
  <c r="I8528" i="1"/>
  <c r="J8528" i="1"/>
  <c r="A8585" i="1"/>
  <c r="B8561" i="1"/>
  <c r="C8561" i="1"/>
  <c r="L8544" i="1"/>
  <c r="J8544" i="1"/>
  <c r="I8544" i="1"/>
  <c r="K8544" i="1"/>
  <c r="A8591" i="1"/>
  <c r="B8567" i="1"/>
  <c r="C8567" i="1"/>
  <c r="L8538" i="1"/>
  <c r="J8538" i="1"/>
  <c r="K8538" i="1"/>
  <c r="I8538" i="1"/>
  <c r="H8526" i="1"/>
  <c r="H8555" i="1" l="1"/>
  <c r="A8605" i="1"/>
  <c r="B8581" i="1"/>
  <c r="C8581" i="1"/>
  <c r="A8613" i="1"/>
  <c r="B8589" i="1"/>
  <c r="C8589" i="1"/>
  <c r="H8572" i="1"/>
  <c r="H8551" i="1"/>
  <c r="A8619" i="1"/>
  <c r="B8595" i="1"/>
  <c r="C8595" i="1"/>
  <c r="A8610" i="1"/>
  <c r="B8586" i="1"/>
  <c r="C8586" i="1"/>
  <c r="A8618" i="1"/>
  <c r="B8594" i="1"/>
  <c r="C8594" i="1"/>
  <c r="A8604" i="1"/>
  <c r="B8580" i="1"/>
  <c r="C8580" i="1"/>
  <c r="J8555" i="1"/>
  <c r="K8555" i="1"/>
  <c r="L8555" i="1"/>
  <c r="I8555" i="1"/>
  <c r="I8572" i="1"/>
  <c r="J8572" i="1"/>
  <c r="L8572" i="1"/>
  <c r="K8572" i="1"/>
  <c r="K8551" i="1"/>
  <c r="L8551" i="1"/>
  <c r="J8551" i="1"/>
  <c r="I8551" i="1"/>
  <c r="A8617" i="1"/>
  <c r="B8593" i="1"/>
  <c r="C8593" i="1"/>
  <c r="H8550" i="1"/>
  <c r="H8568" i="1"/>
  <c r="H8552" i="1"/>
  <c r="H8560" i="1"/>
  <c r="H8566" i="1"/>
  <c r="L8550" i="1"/>
  <c r="J8550" i="1"/>
  <c r="K8550" i="1"/>
  <c r="I8550" i="1"/>
  <c r="L8568" i="1"/>
  <c r="J8568" i="1"/>
  <c r="I8568" i="1"/>
  <c r="K8568" i="1"/>
  <c r="J8552" i="1"/>
  <c r="I8552" i="1"/>
  <c r="K8552" i="1"/>
  <c r="L8552" i="1"/>
  <c r="H8554" i="1"/>
  <c r="H8558" i="1"/>
  <c r="J8553" i="1"/>
  <c r="I8553" i="1"/>
  <c r="K8553" i="1"/>
  <c r="L8553" i="1"/>
  <c r="A8603" i="1"/>
  <c r="B8579" i="1"/>
  <c r="C8579" i="1"/>
  <c r="J8560" i="1"/>
  <c r="I8560" i="1"/>
  <c r="K8560" i="1"/>
  <c r="L8560" i="1"/>
  <c r="A8620" i="1"/>
  <c r="B8596" i="1"/>
  <c r="C8596" i="1"/>
  <c r="I8566" i="1"/>
  <c r="L8566" i="1"/>
  <c r="K8566" i="1"/>
  <c r="J8566" i="1"/>
  <c r="A8599" i="1"/>
  <c r="B8575" i="1"/>
  <c r="C8575" i="1"/>
  <c r="J8554" i="1"/>
  <c r="I8554" i="1"/>
  <c r="K8554" i="1"/>
  <c r="L8554" i="1"/>
  <c r="H8567" i="1"/>
  <c r="I8558" i="1"/>
  <c r="K8558" i="1"/>
  <c r="J8558" i="1"/>
  <c r="L8558" i="1"/>
  <c r="H8559" i="1"/>
  <c r="H8563" i="1"/>
  <c r="H8564" i="1"/>
  <c r="A8598" i="1"/>
  <c r="B8574" i="1"/>
  <c r="C8574" i="1"/>
  <c r="A8616" i="1"/>
  <c r="B8592" i="1"/>
  <c r="C8592" i="1"/>
  <c r="A8600" i="1"/>
  <c r="B8576" i="1"/>
  <c r="C8576" i="1"/>
  <c r="H8549" i="1"/>
  <c r="K8567" i="1"/>
  <c r="L8567" i="1"/>
  <c r="J8567" i="1"/>
  <c r="I8567" i="1"/>
  <c r="A8601" i="1"/>
  <c r="B8577" i="1"/>
  <c r="C8577" i="1"/>
  <c r="L8559" i="1"/>
  <c r="K8559" i="1"/>
  <c r="J8559" i="1"/>
  <c r="I8559" i="1"/>
  <c r="A8608" i="1"/>
  <c r="B8584" i="1"/>
  <c r="C8584" i="1"/>
  <c r="I8564" i="1"/>
  <c r="J8564" i="1"/>
  <c r="L8564" i="1"/>
  <c r="K8564" i="1"/>
  <c r="H8557" i="1"/>
  <c r="H8565" i="1"/>
  <c r="A8614" i="1"/>
  <c r="B8590" i="1"/>
  <c r="C8590" i="1"/>
  <c r="H8571" i="1"/>
  <c r="H8562" i="1"/>
  <c r="H8570" i="1"/>
  <c r="A8602" i="1"/>
  <c r="B8578" i="1"/>
  <c r="C8578" i="1"/>
  <c r="J8549" i="1"/>
  <c r="K8549" i="1"/>
  <c r="L8549" i="1"/>
  <c r="I8549" i="1"/>
  <c r="K8563" i="1"/>
  <c r="L8563" i="1"/>
  <c r="J8563" i="1"/>
  <c r="I8563" i="1"/>
  <c r="H8561" i="1"/>
  <c r="A8606" i="1"/>
  <c r="B8582" i="1"/>
  <c r="C8582" i="1"/>
  <c r="H8556" i="1"/>
  <c r="I8571" i="1"/>
  <c r="J8571" i="1"/>
  <c r="K8571" i="1"/>
  <c r="L8571" i="1"/>
  <c r="H8569" i="1"/>
  <c r="L8562" i="1"/>
  <c r="I8562" i="1"/>
  <c r="K8562" i="1"/>
  <c r="J8562" i="1"/>
  <c r="K8570" i="1"/>
  <c r="J8570" i="1"/>
  <c r="I8570" i="1"/>
  <c r="L8570" i="1"/>
  <c r="A8609" i="1"/>
  <c r="B8585" i="1"/>
  <c r="C8585" i="1"/>
  <c r="H8553" i="1"/>
  <c r="L8557" i="1"/>
  <c r="J8557" i="1"/>
  <c r="I8557" i="1"/>
  <c r="K8557" i="1"/>
  <c r="I8565" i="1"/>
  <c r="J8565" i="1"/>
  <c r="K8565" i="1"/>
  <c r="L8565" i="1"/>
  <c r="A8615" i="1"/>
  <c r="B8591" i="1"/>
  <c r="C8591" i="1"/>
  <c r="L8561" i="1"/>
  <c r="I8561" i="1"/>
  <c r="J8561" i="1"/>
  <c r="K8561" i="1"/>
  <c r="A8607" i="1"/>
  <c r="B8583" i="1"/>
  <c r="C8583" i="1"/>
  <c r="I8556" i="1"/>
  <c r="J8556" i="1"/>
  <c r="K8556" i="1"/>
  <c r="L8556" i="1"/>
  <c r="A8611" i="1"/>
  <c r="B8587" i="1"/>
  <c r="C8587" i="1"/>
  <c r="A8612" i="1"/>
  <c r="B8588" i="1"/>
  <c r="C8588" i="1"/>
  <c r="L8569" i="1"/>
  <c r="J8569" i="1"/>
  <c r="I8569" i="1"/>
  <c r="K8569" i="1"/>
  <c r="A8597" i="1"/>
  <c r="B8573" i="1"/>
  <c r="C8573" i="1"/>
  <c r="J8578" i="1" l="1"/>
  <c r="L8578" i="1"/>
  <c r="K8578" i="1"/>
  <c r="I8578" i="1"/>
  <c r="A8635" i="1"/>
  <c r="B8611" i="1"/>
  <c r="C8611" i="1"/>
  <c r="A8631" i="1"/>
  <c r="B8607" i="1"/>
  <c r="C8607" i="1"/>
  <c r="K8591" i="1"/>
  <c r="L8591" i="1"/>
  <c r="J8591" i="1"/>
  <c r="I8591" i="1"/>
  <c r="K8592" i="1"/>
  <c r="L8592" i="1"/>
  <c r="I8592" i="1"/>
  <c r="J8592" i="1"/>
  <c r="J8575" i="1"/>
  <c r="L8575" i="1"/>
  <c r="K8575" i="1"/>
  <c r="I8575" i="1"/>
  <c r="I8579" i="1"/>
  <c r="K8579" i="1"/>
  <c r="J8579" i="1"/>
  <c r="L8579" i="1"/>
  <c r="K8586" i="1"/>
  <c r="J8586" i="1"/>
  <c r="L8586" i="1"/>
  <c r="I8586" i="1"/>
  <c r="A8637" i="1"/>
  <c r="B8613" i="1"/>
  <c r="C8613" i="1"/>
  <c r="A8621" i="1"/>
  <c r="B8597" i="1"/>
  <c r="C8597" i="1"/>
  <c r="H8591" i="1"/>
  <c r="H8588" i="1"/>
  <c r="A8622" i="1"/>
  <c r="B8598" i="1"/>
  <c r="C8598" i="1"/>
  <c r="H8580" i="1"/>
  <c r="H8594" i="1"/>
  <c r="H8581" i="1"/>
  <c r="L8588" i="1"/>
  <c r="J8588" i="1"/>
  <c r="I8588" i="1"/>
  <c r="K8588" i="1"/>
  <c r="L8582" i="1"/>
  <c r="K8582" i="1"/>
  <c r="I8582" i="1"/>
  <c r="J8582" i="1"/>
  <c r="H8584" i="1"/>
  <c r="A8640" i="1"/>
  <c r="B8616" i="1"/>
  <c r="C8616" i="1"/>
  <c r="A8623" i="1"/>
  <c r="B8599" i="1"/>
  <c r="C8599" i="1"/>
  <c r="A8627" i="1"/>
  <c r="B8603" i="1"/>
  <c r="C8603" i="1"/>
  <c r="J8580" i="1"/>
  <c r="K8580" i="1"/>
  <c r="L8580" i="1"/>
  <c r="I8580" i="1"/>
  <c r="I8594" i="1"/>
  <c r="L8594" i="1"/>
  <c r="K8594" i="1"/>
  <c r="J8594" i="1"/>
  <c r="A8634" i="1"/>
  <c r="B8610" i="1"/>
  <c r="C8610" i="1"/>
  <c r="J8581" i="1"/>
  <c r="I8581" i="1"/>
  <c r="K8581" i="1"/>
  <c r="L8581" i="1"/>
  <c r="A8639" i="1"/>
  <c r="B8615" i="1"/>
  <c r="C8615" i="1"/>
  <c r="H8585" i="1"/>
  <c r="K8584" i="1"/>
  <c r="L8584" i="1"/>
  <c r="I8584" i="1"/>
  <c r="J8584" i="1"/>
  <c r="H8576" i="1"/>
  <c r="H8596" i="1"/>
  <c r="H8595" i="1"/>
  <c r="H8582" i="1"/>
  <c r="A8636" i="1"/>
  <c r="B8612" i="1"/>
  <c r="C8612" i="1"/>
  <c r="L8585" i="1"/>
  <c r="I8585" i="1"/>
  <c r="J8585" i="1"/>
  <c r="K8585" i="1"/>
  <c r="A8630" i="1"/>
  <c r="B8606" i="1"/>
  <c r="C8606" i="1"/>
  <c r="H8590" i="1"/>
  <c r="H8577" i="1"/>
  <c r="K8576" i="1"/>
  <c r="L8576" i="1"/>
  <c r="J8576" i="1"/>
  <c r="I8576" i="1"/>
  <c r="K8596" i="1"/>
  <c r="I8596" i="1"/>
  <c r="J8596" i="1"/>
  <c r="L8596" i="1"/>
  <c r="H8593" i="1"/>
  <c r="A8628" i="1"/>
  <c r="B8604" i="1"/>
  <c r="C8604" i="1"/>
  <c r="A8642" i="1"/>
  <c r="B8618" i="1"/>
  <c r="C8618" i="1"/>
  <c r="I8595" i="1"/>
  <c r="J8595" i="1"/>
  <c r="K8595" i="1"/>
  <c r="L8595" i="1"/>
  <c r="A8629" i="1"/>
  <c r="B8605" i="1"/>
  <c r="C8605" i="1"/>
  <c r="A8626" i="1"/>
  <c r="B8602" i="1"/>
  <c r="C8602" i="1"/>
  <c r="H8573" i="1"/>
  <c r="L8573" i="1"/>
  <c r="I8573" i="1"/>
  <c r="J8573" i="1"/>
  <c r="K8573" i="1"/>
  <c r="H8587" i="1"/>
  <c r="H8583" i="1"/>
  <c r="K8590" i="1"/>
  <c r="I8590" i="1"/>
  <c r="J8590" i="1"/>
  <c r="L8590" i="1"/>
  <c r="A8632" i="1"/>
  <c r="B8608" i="1"/>
  <c r="C8608" i="1"/>
  <c r="K8577" i="1"/>
  <c r="L8577" i="1"/>
  <c r="I8577" i="1"/>
  <c r="J8577" i="1"/>
  <c r="L8593" i="1"/>
  <c r="J8593" i="1"/>
  <c r="K8593" i="1"/>
  <c r="I8593" i="1"/>
  <c r="H8589" i="1"/>
  <c r="I8587" i="1"/>
  <c r="J8587" i="1"/>
  <c r="K8587" i="1"/>
  <c r="L8587" i="1"/>
  <c r="I8583" i="1"/>
  <c r="K8583" i="1"/>
  <c r="L8583" i="1"/>
  <c r="J8583" i="1"/>
  <c r="A8633" i="1"/>
  <c r="B8609" i="1"/>
  <c r="C8609" i="1"/>
  <c r="H8578" i="1"/>
  <c r="A8624" i="1"/>
  <c r="B8600" i="1"/>
  <c r="C8600" i="1"/>
  <c r="H8574" i="1"/>
  <c r="A8644" i="1"/>
  <c r="B8620" i="1"/>
  <c r="C8620" i="1"/>
  <c r="A8643" i="1"/>
  <c r="B8619" i="1"/>
  <c r="C8619" i="1"/>
  <c r="K8589" i="1"/>
  <c r="J8589" i="1"/>
  <c r="L8589" i="1"/>
  <c r="I8589" i="1"/>
  <c r="A8638" i="1"/>
  <c r="B8614" i="1"/>
  <c r="C8614" i="1"/>
  <c r="A8625" i="1"/>
  <c r="B8601" i="1"/>
  <c r="C8601" i="1"/>
  <c r="H8592" i="1"/>
  <c r="J8574" i="1"/>
  <c r="L8574" i="1"/>
  <c r="K8574" i="1"/>
  <c r="I8574" i="1"/>
  <c r="H8575" i="1"/>
  <c r="H8579" i="1"/>
  <c r="A8641" i="1"/>
  <c r="B8617" i="1"/>
  <c r="C8617" i="1"/>
  <c r="H8586" i="1"/>
  <c r="A8668" i="1" l="1"/>
  <c r="B8644" i="1"/>
  <c r="C8644" i="1"/>
  <c r="I8609" i="1"/>
  <c r="L8609" i="1"/>
  <c r="K8609" i="1"/>
  <c r="J8609" i="1"/>
  <c r="H8605" i="1"/>
  <c r="H8618" i="1"/>
  <c r="A8654" i="1"/>
  <c r="B8630" i="1"/>
  <c r="C8630" i="1"/>
  <c r="H8615" i="1"/>
  <c r="A8646" i="1"/>
  <c r="B8622" i="1"/>
  <c r="C8622" i="1"/>
  <c r="A8655" i="1"/>
  <c r="B8631" i="1"/>
  <c r="C8631" i="1"/>
  <c r="A8648" i="1"/>
  <c r="B8624" i="1"/>
  <c r="C8624" i="1"/>
  <c r="A8656" i="1"/>
  <c r="B8632" i="1"/>
  <c r="C8632" i="1"/>
  <c r="L8605" i="1"/>
  <c r="K8605" i="1"/>
  <c r="J8605" i="1"/>
  <c r="I8605" i="1"/>
  <c r="K8618" i="1"/>
  <c r="I8618" i="1"/>
  <c r="L8618" i="1"/>
  <c r="J8618" i="1"/>
  <c r="J8615" i="1"/>
  <c r="K8615" i="1"/>
  <c r="L8615" i="1"/>
  <c r="I8615" i="1"/>
  <c r="H8616" i="1"/>
  <c r="A8645" i="1"/>
  <c r="B8621" i="1"/>
  <c r="C8621" i="1"/>
  <c r="H8611" i="1"/>
  <c r="A8649" i="1"/>
  <c r="B8625" i="1"/>
  <c r="C8625" i="1"/>
  <c r="H8619" i="1"/>
  <c r="K8619" i="1"/>
  <c r="L8619" i="1"/>
  <c r="I8619" i="1"/>
  <c r="J8619" i="1"/>
  <c r="A8657" i="1"/>
  <c r="B8633" i="1"/>
  <c r="C8633" i="1"/>
  <c r="H8612" i="1"/>
  <c r="H8610" i="1"/>
  <c r="H8599" i="1"/>
  <c r="L8616" i="1"/>
  <c r="I8616" i="1"/>
  <c r="K8616" i="1"/>
  <c r="J8616" i="1"/>
  <c r="K8611" i="1"/>
  <c r="L8611" i="1"/>
  <c r="I8611" i="1"/>
  <c r="J8611" i="1"/>
  <c r="A8653" i="1"/>
  <c r="B8629" i="1"/>
  <c r="C8629" i="1"/>
  <c r="A8666" i="1"/>
  <c r="B8642" i="1"/>
  <c r="C8642" i="1"/>
  <c r="K8612" i="1"/>
  <c r="I8612" i="1"/>
  <c r="L8612" i="1"/>
  <c r="J8612" i="1"/>
  <c r="A8663" i="1"/>
  <c r="B8639" i="1"/>
  <c r="C8639" i="1"/>
  <c r="L8610" i="1"/>
  <c r="I8610" i="1"/>
  <c r="J8610" i="1"/>
  <c r="K8610" i="1"/>
  <c r="K8599" i="1"/>
  <c r="L8599" i="1"/>
  <c r="I8599" i="1"/>
  <c r="J8599" i="1"/>
  <c r="H8613" i="1"/>
  <c r="H8614" i="1"/>
  <c r="A8667" i="1"/>
  <c r="B8643" i="1"/>
  <c r="C8643" i="1"/>
  <c r="H8602" i="1"/>
  <c r="H8604" i="1"/>
  <c r="H8603" i="1"/>
  <c r="A8664" i="1"/>
  <c r="B8640" i="1"/>
  <c r="C8640" i="1"/>
  <c r="I8613" i="1"/>
  <c r="J8613" i="1"/>
  <c r="K8613" i="1"/>
  <c r="L8613" i="1"/>
  <c r="A8659" i="1"/>
  <c r="B8635" i="1"/>
  <c r="C8635" i="1"/>
  <c r="I8614" i="1"/>
  <c r="J8614" i="1"/>
  <c r="K8614" i="1"/>
  <c r="L8614" i="1"/>
  <c r="H8620" i="1"/>
  <c r="L8602" i="1"/>
  <c r="I8602" i="1"/>
  <c r="J8602" i="1"/>
  <c r="K8602" i="1"/>
  <c r="K8604" i="1"/>
  <c r="I8604" i="1"/>
  <c r="J8604" i="1"/>
  <c r="L8604" i="1"/>
  <c r="H8606" i="1"/>
  <c r="A8660" i="1"/>
  <c r="B8636" i="1"/>
  <c r="C8636" i="1"/>
  <c r="A8658" i="1"/>
  <c r="B8634" i="1"/>
  <c r="C8634" i="1"/>
  <c r="I8603" i="1"/>
  <c r="K8603" i="1"/>
  <c r="L8603" i="1"/>
  <c r="J8603" i="1"/>
  <c r="A8647" i="1"/>
  <c r="B8623" i="1"/>
  <c r="C8623" i="1"/>
  <c r="H8598" i="1"/>
  <c r="H8607" i="1"/>
  <c r="H8608" i="1"/>
  <c r="I8606" i="1"/>
  <c r="L8606" i="1"/>
  <c r="K8606" i="1"/>
  <c r="J8606" i="1"/>
  <c r="I8598" i="1"/>
  <c r="L8598" i="1"/>
  <c r="J8598" i="1"/>
  <c r="K8598" i="1"/>
  <c r="H8597" i="1"/>
  <c r="A8661" i="1"/>
  <c r="B8637" i="1"/>
  <c r="C8637" i="1"/>
  <c r="K8607" i="1"/>
  <c r="L8607" i="1"/>
  <c r="J8607" i="1"/>
  <c r="I8607" i="1"/>
  <c r="A8665" i="1"/>
  <c r="B8641" i="1"/>
  <c r="C8641" i="1"/>
  <c r="H8617" i="1"/>
  <c r="H8601" i="1"/>
  <c r="I8620" i="1"/>
  <c r="L8620" i="1"/>
  <c r="J8620" i="1"/>
  <c r="K8620" i="1"/>
  <c r="H8600" i="1"/>
  <c r="J8617" i="1"/>
  <c r="K8617" i="1"/>
  <c r="I8617" i="1"/>
  <c r="L8617" i="1"/>
  <c r="L8601" i="1"/>
  <c r="I8601" i="1"/>
  <c r="J8601" i="1"/>
  <c r="K8601" i="1"/>
  <c r="A8662" i="1"/>
  <c r="B8638" i="1"/>
  <c r="C8638" i="1"/>
  <c r="L8600" i="1"/>
  <c r="J8600" i="1"/>
  <c r="I8600" i="1"/>
  <c r="K8600" i="1"/>
  <c r="H8609" i="1"/>
  <c r="L8608" i="1"/>
  <c r="I8608" i="1"/>
  <c r="K8608" i="1"/>
  <c r="J8608" i="1"/>
  <c r="A8650" i="1"/>
  <c r="B8626" i="1"/>
  <c r="C8626" i="1"/>
  <c r="A8652" i="1"/>
  <c r="B8628" i="1"/>
  <c r="C8628" i="1"/>
  <c r="A8651" i="1"/>
  <c r="B8627" i="1"/>
  <c r="C8627" i="1"/>
  <c r="I8597" i="1"/>
  <c r="J8597" i="1"/>
  <c r="K8597" i="1"/>
  <c r="L8597" i="1"/>
  <c r="H8627" i="1" l="1"/>
  <c r="I8641" i="1"/>
  <c r="J8641" i="1"/>
  <c r="K8641" i="1"/>
  <c r="L8641" i="1"/>
  <c r="A8689" i="1"/>
  <c r="B8665" i="1"/>
  <c r="C8665" i="1"/>
  <c r="A8671" i="1"/>
  <c r="B8647" i="1"/>
  <c r="C8647" i="1"/>
  <c r="A8675" i="1"/>
  <c r="B8651" i="1"/>
  <c r="C8651" i="1"/>
  <c r="H8637" i="1"/>
  <c r="A8676" i="1"/>
  <c r="B8652" i="1"/>
  <c r="C8652" i="1"/>
  <c r="A8686" i="1"/>
  <c r="B8662" i="1"/>
  <c r="C8662" i="1"/>
  <c r="I8637" i="1"/>
  <c r="K8637" i="1"/>
  <c r="L8637" i="1"/>
  <c r="J8637" i="1"/>
  <c r="H8635" i="1"/>
  <c r="H8643" i="1"/>
  <c r="H8642" i="1"/>
  <c r="J8621" i="1"/>
  <c r="K8621" i="1"/>
  <c r="L8621" i="1"/>
  <c r="I8621" i="1"/>
  <c r="H8631" i="1"/>
  <c r="H8622" i="1"/>
  <c r="L8630" i="1"/>
  <c r="I8630" i="1"/>
  <c r="J8630" i="1"/>
  <c r="K8630" i="1"/>
  <c r="L8638" i="1"/>
  <c r="I8638" i="1"/>
  <c r="J8638" i="1"/>
  <c r="K8638" i="1"/>
  <c r="I8635" i="1"/>
  <c r="J8635" i="1"/>
  <c r="K8635" i="1"/>
  <c r="L8635" i="1"/>
  <c r="A8688" i="1"/>
  <c r="B8664" i="1"/>
  <c r="C8664" i="1"/>
  <c r="I8643" i="1"/>
  <c r="J8643" i="1"/>
  <c r="K8643" i="1"/>
  <c r="L8643" i="1"/>
  <c r="K8642" i="1"/>
  <c r="J8642" i="1"/>
  <c r="I8642" i="1"/>
  <c r="L8642" i="1"/>
  <c r="A8681" i="1"/>
  <c r="B8657" i="1"/>
  <c r="C8657" i="1"/>
  <c r="A8680" i="1"/>
  <c r="B8656" i="1"/>
  <c r="C8656" i="1"/>
  <c r="J8631" i="1"/>
  <c r="K8631" i="1"/>
  <c r="L8631" i="1"/>
  <c r="I8631" i="1"/>
  <c r="I8622" i="1"/>
  <c r="L8622" i="1"/>
  <c r="K8622" i="1"/>
  <c r="J8622" i="1"/>
  <c r="I8628" i="1"/>
  <c r="J8628" i="1"/>
  <c r="K8628" i="1"/>
  <c r="L8628" i="1"/>
  <c r="K8640" i="1"/>
  <c r="L8640" i="1"/>
  <c r="J8640" i="1"/>
  <c r="I8640" i="1"/>
  <c r="H8626" i="1"/>
  <c r="A8685" i="1"/>
  <c r="B8661" i="1"/>
  <c r="C8661" i="1"/>
  <c r="H8639" i="1"/>
  <c r="A8669" i="1"/>
  <c r="B8645" i="1"/>
  <c r="C8645" i="1"/>
  <c r="A8678" i="1"/>
  <c r="B8654" i="1"/>
  <c r="C8654" i="1"/>
  <c r="H8644" i="1"/>
  <c r="H8641" i="1"/>
  <c r="H8623" i="1"/>
  <c r="A8683" i="1"/>
  <c r="B8659" i="1"/>
  <c r="C8659" i="1"/>
  <c r="A8691" i="1"/>
  <c r="B8667" i="1"/>
  <c r="C8667" i="1"/>
  <c r="J8639" i="1"/>
  <c r="K8639" i="1"/>
  <c r="L8639" i="1"/>
  <c r="I8639" i="1"/>
  <c r="A8690" i="1"/>
  <c r="B8666" i="1"/>
  <c r="C8666" i="1"/>
  <c r="H8625" i="1"/>
  <c r="H8624" i="1"/>
  <c r="A8679" i="1"/>
  <c r="B8655" i="1"/>
  <c r="C8655" i="1"/>
  <c r="A8670" i="1"/>
  <c r="B8646" i="1"/>
  <c r="C8646" i="1"/>
  <c r="L8644" i="1"/>
  <c r="I8644" i="1"/>
  <c r="J8644" i="1"/>
  <c r="K8644" i="1"/>
  <c r="K8623" i="1"/>
  <c r="L8623" i="1"/>
  <c r="I8623" i="1"/>
  <c r="J8623" i="1"/>
  <c r="H8634" i="1"/>
  <c r="H8636" i="1"/>
  <c r="H8629" i="1"/>
  <c r="I8625" i="1"/>
  <c r="K8625" i="1"/>
  <c r="L8625" i="1"/>
  <c r="J8625" i="1"/>
  <c r="L8624" i="1"/>
  <c r="K8624" i="1"/>
  <c r="J8624" i="1"/>
  <c r="I8624" i="1"/>
  <c r="L8626" i="1"/>
  <c r="I8626" i="1"/>
  <c r="J8626" i="1"/>
  <c r="K8626" i="1"/>
  <c r="I8627" i="1"/>
  <c r="J8627" i="1"/>
  <c r="K8627" i="1"/>
  <c r="L8627" i="1"/>
  <c r="H8628" i="1"/>
  <c r="A8674" i="1"/>
  <c r="B8650" i="1"/>
  <c r="C8650" i="1"/>
  <c r="H8638" i="1"/>
  <c r="K8634" i="1"/>
  <c r="I8634" i="1"/>
  <c r="J8634" i="1"/>
  <c r="L8634" i="1"/>
  <c r="L8636" i="1"/>
  <c r="K8636" i="1"/>
  <c r="I8636" i="1"/>
  <c r="J8636" i="1"/>
  <c r="A8687" i="1"/>
  <c r="B8663" i="1"/>
  <c r="C8663" i="1"/>
  <c r="I8629" i="1"/>
  <c r="J8629" i="1"/>
  <c r="K8629" i="1"/>
  <c r="L8629" i="1"/>
  <c r="A8692" i="1"/>
  <c r="B8668" i="1"/>
  <c r="C8668" i="1"/>
  <c r="H8640" i="1"/>
  <c r="H8633" i="1"/>
  <c r="A8673" i="1"/>
  <c r="B8649" i="1"/>
  <c r="C8649" i="1"/>
  <c r="H8632" i="1"/>
  <c r="A8672" i="1"/>
  <c r="B8648" i="1"/>
  <c r="C8648" i="1"/>
  <c r="A8682" i="1"/>
  <c r="B8658" i="1"/>
  <c r="C8658" i="1"/>
  <c r="A8684" i="1"/>
  <c r="B8660" i="1"/>
  <c r="C8660" i="1"/>
  <c r="A8677" i="1"/>
  <c r="B8653" i="1"/>
  <c r="C8653" i="1"/>
  <c r="L8633" i="1"/>
  <c r="J8633" i="1"/>
  <c r="I8633" i="1"/>
  <c r="K8633" i="1"/>
  <c r="H8621" i="1"/>
  <c r="L8632" i="1"/>
  <c r="I8632" i="1"/>
  <c r="K8632" i="1"/>
  <c r="J8632" i="1"/>
  <c r="H8630" i="1"/>
  <c r="A8711" i="1" l="1"/>
  <c r="B8687" i="1"/>
  <c r="C8687" i="1"/>
  <c r="A8703" i="1"/>
  <c r="B8679" i="1"/>
  <c r="C8679" i="1"/>
  <c r="A8702" i="1"/>
  <c r="B8678" i="1"/>
  <c r="C8678" i="1"/>
  <c r="I8657" i="1"/>
  <c r="L8657" i="1"/>
  <c r="J8657" i="1"/>
  <c r="K8657" i="1"/>
  <c r="H8664" i="1"/>
  <c r="J8652" i="1"/>
  <c r="I8652" i="1"/>
  <c r="L8652" i="1"/>
  <c r="K8652" i="1"/>
  <c r="J8651" i="1"/>
  <c r="I8651" i="1"/>
  <c r="K8651" i="1"/>
  <c r="L8651" i="1"/>
  <c r="A8695" i="1"/>
  <c r="B8671" i="1"/>
  <c r="C8671" i="1"/>
  <c r="I8653" i="1"/>
  <c r="J8653" i="1"/>
  <c r="K8653" i="1"/>
  <c r="L8653" i="1"/>
  <c r="H8660" i="1"/>
  <c r="K8648" i="1"/>
  <c r="L8648" i="1"/>
  <c r="I8648" i="1"/>
  <c r="J8648" i="1"/>
  <c r="H8649" i="1"/>
  <c r="H8646" i="1"/>
  <c r="A8715" i="1"/>
  <c r="B8691" i="1"/>
  <c r="C8691" i="1"/>
  <c r="A8709" i="1"/>
  <c r="B8685" i="1"/>
  <c r="C8685" i="1"/>
  <c r="A8704" i="1"/>
  <c r="B8680" i="1"/>
  <c r="C8680" i="1"/>
  <c r="L8664" i="1"/>
  <c r="J8664" i="1"/>
  <c r="I8664" i="1"/>
  <c r="K8664" i="1"/>
  <c r="H8662" i="1"/>
  <c r="K8660" i="1"/>
  <c r="L8660" i="1"/>
  <c r="I8660" i="1"/>
  <c r="J8660" i="1"/>
  <c r="H8650" i="1"/>
  <c r="I8646" i="1"/>
  <c r="K8646" i="1"/>
  <c r="L8646" i="1"/>
  <c r="J8646" i="1"/>
  <c r="H8645" i="1"/>
  <c r="A8705" i="1"/>
  <c r="B8681" i="1"/>
  <c r="C8681" i="1"/>
  <c r="I8662" i="1"/>
  <c r="K8662" i="1"/>
  <c r="L8662" i="1"/>
  <c r="J8662" i="1"/>
  <c r="A8700" i="1"/>
  <c r="B8676" i="1"/>
  <c r="C8676" i="1"/>
  <c r="A8699" i="1"/>
  <c r="B8675" i="1"/>
  <c r="C8675" i="1"/>
  <c r="H8665" i="1"/>
  <c r="H8653" i="1"/>
  <c r="A8706" i="1"/>
  <c r="B8682" i="1"/>
  <c r="C8682" i="1"/>
  <c r="H8648" i="1"/>
  <c r="I8649" i="1"/>
  <c r="J8649" i="1"/>
  <c r="K8649" i="1"/>
  <c r="L8649" i="1"/>
  <c r="A8701" i="1"/>
  <c r="B8677" i="1"/>
  <c r="C8677" i="1"/>
  <c r="A8696" i="1"/>
  <c r="B8672" i="1"/>
  <c r="C8672" i="1"/>
  <c r="H8668" i="1"/>
  <c r="J8650" i="1"/>
  <c r="I8650" i="1"/>
  <c r="K8650" i="1"/>
  <c r="L8650" i="1"/>
  <c r="L8645" i="1"/>
  <c r="J8645" i="1"/>
  <c r="I8645" i="1"/>
  <c r="K8645" i="1"/>
  <c r="A8712" i="1"/>
  <c r="B8688" i="1"/>
  <c r="C8688" i="1"/>
  <c r="K8665" i="1"/>
  <c r="L8665" i="1"/>
  <c r="I8665" i="1"/>
  <c r="J8665" i="1"/>
  <c r="A8708" i="1"/>
  <c r="B8684" i="1"/>
  <c r="C8684" i="1"/>
  <c r="A8697" i="1"/>
  <c r="B8673" i="1"/>
  <c r="C8673" i="1"/>
  <c r="K8668" i="1"/>
  <c r="I8668" i="1"/>
  <c r="J8668" i="1"/>
  <c r="L8668" i="1"/>
  <c r="A8694" i="1"/>
  <c r="B8670" i="1"/>
  <c r="C8670" i="1"/>
  <c r="H8666" i="1"/>
  <c r="H8659" i="1"/>
  <c r="A8710" i="1"/>
  <c r="B8686" i="1"/>
  <c r="C8686" i="1"/>
  <c r="H8658" i="1"/>
  <c r="H8663" i="1"/>
  <c r="A8698" i="1"/>
  <c r="B8674" i="1"/>
  <c r="C8674" i="1"/>
  <c r="H8655" i="1"/>
  <c r="J8666" i="1"/>
  <c r="K8666" i="1"/>
  <c r="L8666" i="1"/>
  <c r="I8666" i="1"/>
  <c r="K8659" i="1"/>
  <c r="J8659" i="1"/>
  <c r="I8659" i="1"/>
  <c r="L8659" i="1"/>
  <c r="H8654" i="1"/>
  <c r="A8693" i="1"/>
  <c r="B8669" i="1"/>
  <c r="C8669" i="1"/>
  <c r="H8647" i="1"/>
  <c r="A8713" i="1"/>
  <c r="B8689" i="1"/>
  <c r="C8689" i="1"/>
  <c r="A8716" i="1"/>
  <c r="B8692" i="1"/>
  <c r="C8692" i="1"/>
  <c r="K8663" i="1"/>
  <c r="L8663" i="1"/>
  <c r="J8663" i="1"/>
  <c r="I8663" i="1"/>
  <c r="K8655" i="1"/>
  <c r="L8655" i="1"/>
  <c r="J8655" i="1"/>
  <c r="I8655" i="1"/>
  <c r="H8667" i="1"/>
  <c r="I8654" i="1"/>
  <c r="L8654" i="1"/>
  <c r="K8654" i="1"/>
  <c r="J8654" i="1"/>
  <c r="H8661" i="1"/>
  <c r="H8656" i="1"/>
  <c r="I8647" i="1"/>
  <c r="K8647" i="1"/>
  <c r="L8647" i="1"/>
  <c r="J8647" i="1"/>
  <c r="J8658" i="1"/>
  <c r="L8658" i="1"/>
  <c r="I8658" i="1"/>
  <c r="K8658" i="1"/>
  <c r="A8714" i="1"/>
  <c r="B8690" i="1"/>
  <c r="C8690" i="1"/>
  <c r="K8667" i="1"/>
  <c r="L8667" i="1"/>
  <c r="I8667" i="1"/>
  <c r="J8667" i="1"/>
  <c r="A8707" i="1"/>
  <c r="B8683" i="1"/>
  <c r="C8683" i="1"/>
  <c r="K8661" i="1"/>
  <c r="I8661" i="1"/>
  <c r="J8661" i="1"/>
  <c r="L8661" i="1"/>
  <c r="K8656" i="1"/>
  <c r="L8656" i="1"/>
  <c r="I8656" i="1"/>
  <c r="J8656" i="1"/>
  <c r="H8657" i="1"/>
  <c r="H8652" i="1"/>
  <c r="H8651" i="1"/>
  <c r="A8737" i="1" l="1"/>
  <c r="B8713" i="1"/>
  <c r="C8713" i="1"/>
  <c r="J8669" i="1"/>
  <c r="I8669" i="1"/>
  <c r="K8669" i="1"/>
  <c r="L8669" i="1"/>
  <c r="A8718" i="1"/>
  <c r="B8694" i="1"/>
  <c r="C8694" i="1"/>
  <c r="A8723" i="1"/>
  <c r="B8699" i="1"/>
  <c r="C8699" i="1"/>
  <c r="L8681" i="1"/>
  <c r="I8681" i="1"/>
  <c r="J8681" i="1"/>
  <c r="K8681" i="1"/>
  <c r="J8687" i="1"/>
  <c r="L8687" i="1"/>
  <c r="K8687" i="1"/>
  <c r="I8687" i="1"/>
  <c r="H8686" i="1"/>
  <c r="H8684" i="1"/>
  <c r="A8736" i="1"/>
  <c r="B8712" i="1"/>
  <c r="C8712" i="1"/>
  <c r="A8725" i="1"/>
  <c r="B8701" i="1"/>
  <c r="C8701" i="1"/>
  <c r="H8676" i="1"/>
  <c r="A8739" i="1"/>
  <c r="B8715" i="1"/>
  <c r="C8715" i="1"/>
  <c r="A8740" i="1"/>
  <c r="B8716" i="1"/>
  <c r="C8716" i="1"/>
  <c r="A8717" i="1"/>
  <c r="B8693" i="1"/>
  <c r="C8693" i="1"/>
  <c r="J8686" i="1"/>
  <c r="I8686" i="1"/>
  <c r="K8686" i="1"/>
  <c r="L8686" i="1"/>
  <c r="L8684" i="1"/>
  <c r="I8684" i="1"/>
  <c r="J8684" i="1"/>
  <c r="K8684" i="1"/>
  <c r="H8672" i="1"/>
  <c r="I8676" i="1"/>
  <c r="J8676" i="1"/>
  <c r="L8676" i="1"/>
  <c r="K8676" i="1"/>
  <c r="A8729" i="1"/>
  <c r="B8705" i="1"/>
  <c r="C8705" i="1"/>
  <c r="H8685" i="1"/>
  <c r="H8671" i="1"/>
  <c r="H8679" i="1"/>
  <c r="A8735" i="1"/>
  <c r="B8711" i="1"/>
  <c r="C8711" i="1"/>
  <c r="H8673" i="1"/>
  <c r="L8672" i="1"/>
  <c r="J8672" i="1"/>
  <c r="I8672" i="1"/>
  <c r="K8672" i="1"/>
  <c r="H8680" i="1"/>
  <c r="I8685" i="1"/>
  <c r="J8685" i="1"/>
  <c r="K8685" i="1"/>
  <c r="L8685" i="1"/>
  <c r="L8671" i="1"/>
  <c r="K8671" i="1"/>
  <c r="I8671" i="1"/>
  <c r="J8671" i="1"/>
  <c r="K8679" i="1"/>
  <c r="L8679" i="1"/>
  <c r="I8679" i="1"/>
  <c r="J8679" i="1"/>
  <c r="A8731" i="1"/>
  <c r="B8707" i="1"/>
  <c r="C8707" i="1"/>
  <c r="A8738" i="1"/>
  <c r="B8714" i="1"/>
  <c r="C8714" i="1"/>
  <c r="H8674" i="1"/>
  <c r="A8734" i="1"/>
  <c r="B8710" i="1"/>
  <c r="C8710" i="1"/>
  <c r="L8673" i="1"/>
  <c r="I8673" i="1"/>
  <c r="J8673" i="1"/>
  <c r="K8673" i="1"/>
  <c r="A8732" i="1"/>
  <c r="B8708" i="1"/>
  <c r="C8708" i="1"/>
  <c r="H8682" i="1"/>
  <c r="A8724" i="1"/>
  <c r="B8700" i="1"/>
  <c r="C8700" i="1"/>
  <c r="L8680" i="1"/>
  <c r="J8680" i="1"/>
  <c r="I8680" i="1"/>
  <c r="K8680" i="1"/>
  <c r="H8678" i="1"/>
  <c r="J8674" i="1"/>
  <c r="L8674" i="1"/>
  <c r="I8674" i="1"/>
  <c r="K8674" i="1"/>
  <c r="H8670" i="1"/>
  <c r="A8720" i="1"/>
  <c r="B8696" i="1"/>
  <c r="C8696" i="1"/>
  <c r="J8682" i="1"/>
  <c r="K8682" i="1"/>
  <c r="L8682" i="1"/>
  <c r="I8682" i="1"/>
  <c r="H8675" i="1"/>
  <c r="A8733" i="1"/>
  <c r="B8709" i="1"/>
  <c r="C8709" i="1"/>
  <c r="A8719" i="1"/>
  <c r="B8695" i="1"/>
  <c r="C8695" i="1"/>
  <c r="I8678" i="1"/>
  <c r="L8678" i="1"/>
  <c r="J8678" i="1"/>
  <c r="K8678" i="1"/>
  <c r="A8727" i="1"/>
  <c r="B8703" i="1"/>
  <c r="C8703" i="1"/>
  <c r="H8689" i="1"/>
  <c r="H8683" i="1"/>
  <c r="H8690" i="1"/>
  <c r="H8692" i="1"/>
  <c r="I8689" i="1"/>
  <c r="K8689" i="1"/>
  <c r="J8689" i="1"/>
  <c r="L8689" i="1"/>
  <c r="I8670" i="1"/>
  <c r="L8670" i="1"/>
  <c r="J8670" i="1"/>
  <c r="K8670" i="1"/>
  <c r="A8721" i="1"/>
  <c r="B8697" i="1"/>
  <c r="C8697" i="1"/>
  <c r="H8688" i="1"/>
  <c r="H8677" i="1"/>
  <c r="I8675" i="1"/>
  <c r="J8675" i="1"/>
  <c r="K8675" i="1"/>
  <c r="L8675" i="1"/>
  <c r="A8728" i="1"/>
  <c r="B8704" i="1"/>
  <c r="C8704" i="1"/>
  <c r="H8691" i="1"/>
  <c r="K8683" i="1"/>
  <c r="I8683" i="1"/>
  <c r="J8683" i="1"/>
  <c r="L8683" i="1"/>
  <c r="I8690" i="1"/>
  <c r="L8690" i="1"/>
  <c r="J8690" i="1"/>
  <c r="K8690" i="1"/>
  <c r="J8692" i="1"/>
  <c r="L8692" i="1"/>
  <c r="K8692" i="1"/>
  <c r="I8692" i="1"/>
  <c r="H8669" i="1"/>
  <c r="A8722" i="1"/>
  <c r="B8698" i="1"/>
  <c r="C8698" i="1"/>
  <c r="L8688" i="1"/>
  <c r="J8688" i="1"/>
  <c r="K8688" i="1"/>
  <c r="I8688" i="1"/>
  <c r="L8677" i="1"/>
  <c r="I8677" i="1"/>
  <c r="J8677" i="1"/>
  <c r="K8677" i="1"/>
  <c r="A8730" i="1"/>
  <c r="B8706" i="1"/>
  <c r="C8706" i="1"/>
  <c r="H8681" i="1"/>
  <c r="L8691" i="1"/>
  <c r="I8691" i="1"/>
  <c r="J8691" i="1"/>
  <c r="K8691" i="1"/>
  <c r="A8726" i="1"/>
  <c r="B8702" i="1"/>
  <c r="C8702" i="1"/>
  <c r="H8687" i="1"/>
  <c r="H8702" i="1" l="1"/>
  <c r="L8697" i="1"/>
  <c r="I8697" i="1"/>
  <c r="K8697" i="1"/>
  <c r="J8697" i="1"/>
  <c r="H8700" i="1"/>
  <c r="I8708" i="1"/>
  <c r="K8708" i="1"/>
  <c r="L8708" i="1"/>
  <c r="J8708" i="1"/>
  <c r="I8710" i="1"/>
  <c r="K8710" i="1"/>
  <c r="J8710" i="1"/>
  <c r="L8710" i="1"/>
  <c r="H8707" i="1"/>
  <c r="H8711" i="1"/>
  <c r="L8716" i="1"/>
  <c r="J8716" i="1"/>
  <c r="I8716" i="1"/>
  <c r="K8716" i="1"/>
  <c r="H8712" i="1"/>
  <c r="H8699" i="1"/>
  <c r="L8700" i="1"/>
  <c r="I8700" i="1"/>
  <c r="J8700" i="1"/>
  <c r="K8700" i="1"/>
  <c r="L8707" i="1"/>
  <c r="I8707" i="1"/>
  <c r="J8707" i="1"/>
  <c r="K8707" i="1"/>
  <c r="I8711" i="1"/>
  <c r="K8711" i="1"/>
  <c r="L8711" i="1"/>
  <c r="J8711" i="1"/>
  <c r="H8705" i="1"/>
  <c r="H8701" i="1"/>
  <c r="K8712" i="1"/>
  <c r="L8712" i="1"/>
  <c r="I8712" i="1"/>
  <c r="J8712" i="1"/>
  <c r="L8699" i="1"/>
  <c r="I8699" i="1"/>
  <c r="J8699" i="1"/>
  <c r="K8699" i="1"/>
  <c r="H8694" i="1"/>
  <c r="A8746" i="1"/>
  <c r="B8722" i="1"/>
  <c r="C8722" i="1"/>
  <c r="A8745" i="1"/>
  <c r="B8721" i="1"/>
  <c r="C8721" i="1"/>
  <c r="H8703" i="1"/>
  <c r="H8696" i="1"/>
  <c r="A8756" i="1"/>
  <c r="B8732" i="1"/>
  <c r="C8732" i="1"/>
  <c r="A8758" i="1"/>
  <c r="B8734" i="1"/>
  <c r="C8734" i="1"/>
  <c r="K8705" i="1"/>
  <c r="I8705" i="1"/>
  <c r="J8705" i="1"/>
  <c r="L8705" i="1"/>
  <c r="B8740" i="1"/>
  <c r="C8740" i="1"/>
  <c r="I8701" i="1"/>
  <c r="J8701" i="1"/>
  <c r="K8701" i="1"/>
  <c r="L8701" i="1"/>
  <c r="I8694" i="1"/>
  <c r="J8694" i="1"/>
  <c r="L8694" i="1"/>
  <c r="K8694" i="1"/>
  <c r="J8702" i="1"/>
  <c r="I8702" i="1"/>
  <c r="L8702" i="1"/>
  <c r="K8702" i="1"/>
  <c r="H8704" i="1"/>
  <c r="J8703" i="1"/>
  <c r="K8703" i="1"/>
  <c r="L8703" i="1"/>
  <c r="I8703" i="1"/>
  <c r="H8709" i="1"/>
  <c r="L8696" i="1"/>
  <c r="J8696" i="1"/>
  <c r="I8696" i="1"/>
  <c r="K8696" i="1"/>
  <c r="A8748" i="1"/>
  <c r="B8724" i="1"/>
  <c r="C8724" i="1"/>
  <c r="A8755" i="1"/>
  <c r="B8731" i="1"/>
  <c r="C8731" i="1"/>
  <c r="A8759" i="1"/>
  <c r="B8735" i="1"/>
  <c r="C8735" i="1"/>
  <c r="H8693" i="1"/>
  <c r="A8760" i="1"/>
  <c r="B8736" i="1"/>
  <c r="C8736" i="1"/>
  <c r="A8747" i="1"/>
  <c r="B8723" i="1"/>
  <c r="C8723" i="1"/>
  <c r="K8698" i="1"/>
  <c r="I8698" i="1"/>
  <c r="L8698" i="1"/>
  <c r="J8698" i="1"/>
  <c r="H8706" i="1"/>
  <c r="K8704" i="1"/>
  <c r="L8704" i="1"/>
  <c r="J8704" i="1"/>
  <c r="I8704" i="1"/>
  <c r="H8695" i="1"/>
  <c r="I8709" i="1"/>
  <c r="K8709" i="1"/>
  <c r="L8709" i="1"/>
  <c r="J8709" i="1"/>
  <c r="H8714" i="1"/>
  <c r="A8753" i="1"/>
  <c r="B8729" i="1"/>
  <c r="C8729" i="1"/>
  <c r="K8693" i="1"/>
  <c r="L8693" i="1"/>
  <c r="I8693" i="1"/>
  <c r="J8693" i="1"/>
  <c r="H8715" i="1"/>
  <c r="A8749" i="1"/>
  <c r="B8725" i="1"/>
  <c r="C8725" i="1"/>
  <c r="A8742" i="1"/>
  <c r="B8718" i="1"/>
  <c r="C8718" i="1"/>
  <c r="H8713" i="1"/>
  <c r="A8750" i="1"/>
  <c r="B8726" i="1"/>
  <c r="C8726" i="1"/>
  <c r="L8706" i="1"/>
  <c r="K8706" i="1"/>
  <c r="I8706" i="1"/>
  <c r="J8706" i="1"/>
  <c r="K8715" i="1"/>
  <c r="L8715" i="1"/>
  <c r="I8715" i="1"/>
  <c r="J8715" i="1"/>
  <c r="I8713" i="1"/>
  <c r="J8713" i="1"/>
  <c r="L8713" i="1"/>
  <c r="K8713" i="1"/>
  <c r="A8751" i="1"/>
  <c r="B8727" i="1"/>
  <c r="C8727" i="1"/>
  <c r="K8695" i="1"/>
  <c r="L8695" i="1"/>
  <c r="J8695" i="1"/>
  <c r="I8695" i="1"/>
  <c r="A8744" i="1"/>
  <c r="B8720" i="1"/>
  <c r="C8720" i="1"/>
  <c r="K8714" i="1"/>
  <c r="J8714" i="1"/>
  <c r="L8714" i="1"/>
  <c r="I8714" i="1"/>
  <c r="A8752" i="1"/>
  <c r="B8728" i="1"/>
  <c r="C8728" i="1"/>
  <c r="A8757" i="1"/>
  <c r="B8733" i="1"/>
  <c r="C8733" i="1"/>
  <c r="A8741" i="1"/>
  <c r="B8717" i="1"/>
  <c r="C8717" i="1"/>
  <c r="A8754" i="1"/>
  <c r="B8730" i="1"/>
  <c r="C8730" i="1"/>
  <c r="H8698" i="1"/>
  <c r="H8697" i="1"/>
  <c r="A8743" i="1"/>
  <c r="B8719" i="1"/>
  <c r="C8719" i="1"/>
  <c r="H8708" i="1"/>
  <c r="H8710" i="1"/>
  <c r="A8762" i="1"/>
  <c r="B8738" i="1"/>
  <c r="C8738" i="1"/>
  <c r="H8716" i="1"/>
  <c r="A8763" i="1"/>
  <c r="B8739" i="1"/>
  <c r="C8739" i="1"/>
  <c r="A8761" i="1"/>
  <c r="B8737" i="1"/>
  <c r="C8737" i="1"/>
  <c r="H8739" i="1" l="1"/>
  <c r="B8762" i="1"/>
  <c r="C8762" i="1"/>
  <c r="B8741" i="1"/>
  <c r="C8741" i="1"/>
  <c r="B8750" i="1"/>
  <c r="C8750" i="1"/>
  <c r="J8718" i="1"/>
  <c r="L8718" i="1"/>
  <c r="K8718" i="1"/>
  <c r="I8718" i="1"/>
  <c r="B8749" i="1"/>
  <c r="C8749" i="1"/>
  <c r="H8729" i="1"/>
  <c r="H8736" i="1"/>
  <c r="H8731" i="1"/>
  <c r="H8732" i="1"/>
  <c r="K8722" i="1"/>
  <c r="I8722" i="1"/>
  <c r="J8722" i="1"/>
  <c r="L8722" i="1"/>
  <c r="B8751" i="1"/>
  <c r="C8751" i="1"/>
  <c r="I8729" i="1"/>
  <c r="J8729" i="1"/>
  <c r="K8729" i="1"/>
  <c r="L8729" i="1"/>
  <c r="H8723" i="1"/>
  <c r="L8736" i="1"/>
  <c r="J8736" i="1"/>
  <c r="K8736" i="1"/>
  <c r="I8736" i="1"/>
  <c r="I8731" i="1"/>
  <c r="J8731" i="1"/>
  <c r="K8731" i="1"/>
  <c r="L8731" i="1"/>
  <c r="B8748" i="1"/>
  <c r="C8748" i="1"/>
  <c r="I8732" i="1"/>
  <c r="J8732" i="1"/>
  <c r="K8732" i="1"/>
  <c r="L8732" i="1"/>
  <c r="H8737" i="1"/>
  <c r="J8739" i="1"/>
  <c r="K8739" i="1"/>
  <c r="L8739" i="1"/>
  <c r="I8739" i="1"/>
  <c r="K8737" i="1"/>
  <c r="I8737" i="1"/>
  <c r="J8737" i="1"/>
  <c r="L8737" i="1"/>
  <c r="B8742" i="1"/>
  <c r="C8742" i="1"/>
  <c r="K8723" i="1"/>
  <c r="L8723" i="1"/>
  <c r="I8723" i="1"/>
  <c r="J8723" i="1"/>
  <c r="H8735" i="1"/>
  <c r="B8746" i="1"/>
  <c r="C8746" i="1"/>
  <c r="H8733" i="1"/>
  <c r="B8763" i="1"/>
  <c r="G8691" i="1"/>
  <c r="C8763" i="1"/>
  <c r="H8719" i="1"/>
  <c r="H8730" i="1"/>
  <c r="I8733" i="1"/>
  <c r="J8733" i="1"/>
  <c r="K8733" i="1"/>
  <c r="L8733" i="1"/>
  <c r="H8728" i="1"/>
  <c r="H8720" i="1"/>
  <c r="B8753" i="1"/>
  <c r="C8753" i="1"/>
  <c r="B8760" i="1"/>
  <c r="C8760" i="1"/>
  <c r="K8735" i="1"/>
  <c r="L8735" i="1"/>
  <c r="J8735" i="1"/>
  <c r="I8735" i="1"/>
  <c r="B8755" i="1"/>
  <c r="C8755" i="1"/>
  <c r="B8756" i="1"/>
  <c r="C8756" i="1"/>
  <c r="H8721" i="1"/>
  <c r="B8761" i="1"/>
  <c r="C8761" i="1"/>
  <c r="K8719" i="1"/>
  <c r="L8719" i="1"/>
  <c r="J8719" i="1"/>
  <c r="I8719" i="1"/>
  <c r="L8730" i="1"/>
  <c r="I8730" i="1"/>
  <c r="J8730" i="1"/>
  <c r="K8730" i="1"/>
  <c r="L8728" i="1"/>
  <c r="J8728" i="1"/>
  <c r="K8728" i="1"/>
  <c r="I8728" i="1"/>
  <c r="K8720" i="1"/>
  <c r="L8720" i="1"/>
  <c r="I8720" i="1"/>
  <c r="J8720" i="1"/>
  <c r="H8727" i="1"/>
  <c r="B8747" i="1"/>
  <c r="C8747" i="1"/>
  <c r="H8734" i="1"/>
  <c r="L8721" i="1"/>
  <c r="I8721" i="1"/>
  <c r="J8721" i="1"/>
  <c r="K8721" i="1"/>
  <c r="H8738" i="1"/>
  <c r="H8726" i="1"/>
  <c r="H8725" i="1"/>
  <c r="B8759" i="1"/>
  <c r="C8759" i="1"/>
  <c r="I8734" i="1"/>
  <c r="L8734" i="1"/>
  <c r="J8734" i="1"/>
  <c r="K8734" i="1"/>
  <c r="H8717" i="1"/>
  <c r="B8757" i="1"/>
  <c r="C8757" i="1"/>
  <c r="K8727" i="1"/>
  <c r="L8727" i="1"/>
  <c r="I8727" i="1"/>
  <c r="J8727" i="1"/>
  <c r="L8738" i="1"/>
  <c r="I8738" i="1"/>
  <c r="J8738" i="1"/>
  <c r="K8738" i="1"/>
  <c r="B8743" i="1"/>
  <c r="C8743" i="1"/>
  <c r="G8683" i="1" s="1"/>
  <c r="B8754" i="1"/>
  <c r="C8754" i="1"/>
  <c r="L8717" i="1"/>
  <c r="J8717" i="1"/>
  <c r="I8717" i="1"/>
  <c r="K8717" i="1"/>
  <c r="B8752" i="1"/>
  <c r="C8752" i="1"/>
  <c r="B8744" i="1"/>
  <c r="C8744" i="1"/>
  <c r="I8726" i="1"/>
  <c r="K8726" i="1"/>
  <c r="J8726" i="1"/>
  <c r="L8726" i="1"/>
  <c r="J8725" i="1"/>
  <c r="I8725" i="1"/>
  <c r="K8725" i="1"/>
  <c r="L8725" i="1"/>
  <c r="H8724" i="1"/>
  <c r="H8740" i="1"/>
  <c r="G8740" i="1"/>
  <c r="B8745" i="1"/>
  <c r="C8745" i="1"/>
  <c r="H8718" i="1"/>
  <c r="G8629" i="1"/>
  <c r="K8724" i="1"/>
  <c r="I8724" i="1"/>
  <c r="L8724" i="1"/>
  <c r="J8724" i="1"/>
  <c r="K8740" i="1"/>
  <c r="I8740" i="1"/>
  <c r="J8740" i="1"/>
  <c r="L8740" i="1"/>
  <c r="B8758" i="1"/>
  <c r="C8758" i="1"/>
  <c r="G8686" i="1" s="1"/>
  <c r="H8722" i="1"/>
  <c r="G8633" i="1"/>
  <c r="G8707" i="1"/>
  <c r="G8667" i="1" l="1"/>
  <c r="G8627" i="1"/>
  <c r="G8652" i="1"/>
  <c r="G8641" i="1"/>
  <c r="G8599" i="1"/>
  <c r="G8708" i="1"/>
  <c r="G8624" i="1"/>
  <c r="G8664" i="1"/>
  <c r="G8673" i="1"/>
  <c r="G8618" i="1"/>
  <c r="G8732" i="1"/>
  <c r="G8666" i="1"/>
  <c r="G8725" i="1"/>
  <c r="G8566" i="1"/>
  <c r="G8634" i="1"/>
  <c r="G8713" i="1"/>
  <c r="G8727" i="1"/>
  <c r="G8721" i="1"/>
  <c r="G8674" i="1"/>
  <c r="G8720" i="1"/>
  <c r="G8730" i="1"/>
  <c r="G8735" i="1"/>
  <c r="G8715" i="1"/>
  <c r="G8645" i="1"/>
  <c r="G8705" i="1"/>
  <c r="G8665" i="1"/>
  <c r="L8751" i="1"/>
  <c r="K8751" i="1"/>
  <c r="J8751" i="1"/>
  <c r="I8751" i="1"/>
  <c r="G8722" i="1"/>
  <c r="G8671" i="1"/>
  <c r="G8605" i="1"/>
  <c r="G8726" i="1"/>
  <c r="G8670" i="1"/>
  <c r="G8711" i="1"/>
  <c r="G8658" i="1"/>
  <c r="G8628" i="1"/>
  <c r="H8753" i="1"/>
  <c r="G8753" i="1"/>
  <c r="G8659" i="1"/>
  <c r="H8746" i="1"/>
  <c r="G8746" i="1"/>
  <c r="H8742" i="1"/>
  <c r="G8742" i="1"/>
  <c r="G8737" i="1"/>
  <c r="G8723" i="1"/>
  <c r="G8663" i="1"/>
  <c r="H8762" i="1"/>
  <c r="G8762" i="1"/>
  <c r="L8744" i="1"/>
  <c r="J8744" i="1"/>
  <c r="K8744" i="1"/>
  <c r="I8744" i="1"/>
  <c r="G8650" i="1"/>
  <c r="G8677" i="1"/>
  <c r="G8661" i="1"/>
  <c r="G8622" i="1"/>
  <c r="H8754" i="1"/>
  <c r="G8754" i="1"/>
  <c r="H8757" i="1"/>
  <c r="G8757" i="1"/>
  <c r="G8623" i="1"/>
  <c r="G8669" i="1"/>
  <c r="G8695" i="1"/>
  <c r="G8676" i="1"/>
  <c r="H8756" i="1"/>
  <c r="G8756" i="1"/>
  <c r="H8755" i="1"/>
  <c r="G8755" i="1"/>
  <c r="H8760" i="1"/>
  <c r="G8760" i="1"/>
  <c r="L8753" i="1"/>
  <c r="I8753" i="1"/>
  <c r="K8753" i="1"/>
  <c r="J8753" i="1"/>
  <c r="G8728" i="1"/>
  <c r="G8719" i="1"/>
  <c r="G8733" i="1"/>
  <c r="K8746" i="1"/>
  <c r="J8746" i="1"/>
  <c r="L8746" i="1"/>
  <c r="I8746" i="1"/>
  <c r="I8742" i="1"/>
  <c r="J8742" i="1"/>
  <c r="K8742" i="1"/>
  <c r="L8742" i="1"/>
  <c r="G8694" i="1"/>
  <c r="J8762" i="1"/>
  <c r="I8762" i="1"/>
  <c r="K8762" i="1"/>
  <c r="L8762" i="1"/>
  <c r="G8609" i="1"/>
  <c r="H8745" i="1"/>
  <c r="G8745" i="1"/>
  <c r="G8662" i="1"/>
  <c r="H8752" i="1"/>
  <c r="G8752" i="1"/>
  <c r="I8754" i="1"/>
  <c r="L8754" i="1"/>
  <c r="J8754" i="1"/>
  <c r="K8754" i="1"/>
  <c r="J8757" i="1"/>
  <c r="K8757" i="1"/>
  <c r="I8757" i="1"/>
  <c r="L8757" i="1"/>
  <c r="G8717" i="1"/>
  <c r="G8682" i="1"/>
  <c r="G8679" i="1"/>
  <c r="H8761" i="1"/>
  <c r="G8761" i="1"/>
  <c r="G8678" i="1"/>
  <c r="J8756" i="1"/>
  <c r="K8756" i="1"/>
  <c r="L8756" i="1"/>
  <c r="I8756" i="1"/>
  <c r="K8755" i="1"/>
  <c r="I8755" i="1"/>
  <c r="J8755" i="1"/>
  <c r="L8755" i="1"/>
  <c r="L8760" i="1"/>
  <c r="J8760" i="1"/>
  <c r="I8760" i="1"/>
  <c r="K8760" i="1"/>
  <c r="G8692" i="1"/>
  <c r="G8703" i="1"/>
  <c r="G8709" i="1"/>
  <c r="G8685" i="1"/>
  <c r="G8702" i="1"/>
  <c r="G8675" i="1"/>
  <c r="G8729" i="1"/>
  <c r="H8741" i="1"/>
  <c r="G8741" i="1"/>
  <c r="G8631" i="1"/>
  <c r="G8621" i="1"/>
  <c r="G8639" i="1"/>
  <c r="G8654" i="1"/>
  <c r="G8680" i="1"/>
  <c r="G8644" i="1"/>
  <c r="G8710" i="1"/>
  <c r="G8690" i="1"/>
  <c r="G8655" i="1"/>
  <c r="G8684" i="1"/>
  <c r="G8699" i="1"/>
  <c r="G8640" i="1"/>
  <c r="K8761" i="1"/>
  <c r="L8761" i="1"/>
  <c r="J8761" i="1"/>
  <c r="I8761" i="1"/>
  <c r="G8653" i="1"/>
  <c r="G8697" i="1"/>
  <c r="G8648" i="1"/>
  <c r="G8688" i="1"/>
  <c r="G8700" i="1"/>
  <c r="H8748" i="1"/>
  <c r="G8748" i="1"/>
  <c r="G8657" i="1"/>
  <c r="G8731" i="1"/>
  <c r="H8750" i="1"/>
  <c r="G8750" i="1"/>
  <c r="I8741" i="1"/>
  <c r="J8741" i="1"/>
  <c r="K8741" i="1"/>
  <c r="L8741" i="1"/>
  <c r="G8739" i="1"/>
  <c r="G8689" i="1"/>
  <c r="G8706" i="1"/>
  <c r="G8724" i="1"/>
  <c r="H8743" i="1"/>
  <c r="G8743" i="1"/>
  <c r="G8630" i="1"/>
  <c r="H8759" i="1"/>
  <c r="G8759" i="1"/>
  <c r="G8738" i="1"/>
  <c r="G8734" i="1"/>
  <c r="G8651" i="1"/>
  <c r="G8656" i="1"/>
  <c r="H8763" i="1"/>
  <c r="G8763" i="1"/>
  <c r="G4782" i="1"/>
  <c r="G4609" i="1"/>
  <c r="G4948" i="1"/>
  <c r="G4969" i="1"/>
  <c r="G1122" i="1"/>
  <c r="J1122" i="1" s="1"/>
  <c r="G1265" i="1"/>
  <c r="G755" i="1"/>
  <c r="G407" i="1"/>
  <c r="G2546" i="1"/>
  <c r="G4463" i="1"/>
  <c r="G260" i="1"/>
  <c r="G265" i="1"/>
  <c r="G221" i="1"/>
  <c r="G428" i="1"/>
  <c r="J428" i="1" s="1"/>
  <c r="G5238" i="1"/>
  <c r="G4926" i="1"/>
  <c r="G237" i="1"/>
  <c r="G4801" i="1"/>
  <c r="G1244" i="1"/>
  <c r="G912" i="1"/>
  <c r="G250" i="1"/>
  <c r="I250" i="1" s="1"/>
  <c r="G684" i="1"/>
  <c r="G405" i="1"/>
  <c r="J405" i="1" s="1"/>
  <c r="G4608" i="1"/>
  <c r="G1409" i="1"/>
  <c r="G557" i="1"/>
  <c r="G4398" i="1"/>
  <c r="G1073" i="1"/>
  <c r="G950" i="1"/>
  <c r="I950" i="1" s="1"/>
  <c r="G77" i="1"/>
  <c r="G1650" i="1"/>
  <c r="G2297" i="1"/>
  <c r="G26" i="1"/>
  <c r="J26" i="1" s="1"/>
  <c r="G1096" i="1"/>
  <c r="G239" i="1"/>
  <c r="G4616" i="1"/>
  <c r="G4607" i="1"/>
  <c r="G68" i="1"/>
  <c r="G1120" i="1"/>
  <c r="J1120" i="1" s="1"/>
  <c r="G4431" i="1"/>
  <c r="J4431" i="1" s="1"/>
  <c r="G16" i="1"/>
  <c r="G740" i="1"/>
  <c r="G4779" i="1"/>
  <c r="G741" i="1"/>
  <c r="G4614" i="1"/>
  <c r="G1080" i="1"/>
  <c r="G573" i="1"/>
  <c r="G3558" i="1"/>
  <c r="G4789" i="1"/>
  <c r="G735" i="1"/>
  <c r="G1414" i="1"/>
  <c r="G263" i="1"/>
  <c r="J263" i="1" s="1"/>
  <c r="G71" i="1"/>
  <c r="G597" i="1"/>
  <c r="G1272" i="1"/>
  <c r="G4810" i="1"/>
  <c r="G2912" i="1"/>
  <c r="G5" i="1"/>
  <c r="J5" i="1" s="1"/>
  <c r="G4935" i="1"/>
  <c r="G1118" i="1"/>
  <c r="G255" i="1"/>
  <c r="G1907" i="1"/>
  <c r="G928" i="1"/>
  <c r="J928" i="1" s="1"/>
  <c r="G1408" i="1"/>
  <c r="G53" i="1"/>
  <c r="J53" i="1" s="1"/>
  <c r="G743" i="1"/>
  <c r="I743" i="1" s="1"/>
  <c r="G572" i="1"/>
  <c r="J572" i="1" s="1"/>
  <c r="G473" i="1"/>
  <c r="J473" i="1" s="1"/>
  <c r="G1644" i="1"/>
  <c r="G2342" i="1"/>
  <c r="G4640" i="1"/>
  <c r="G1652" i="1"/>
  <c r="G3148" i="1"/>
  <c r="G1711" i="1"/>
  <c r="G3177" i="1"/>
  <c r="G1142" i="1"/>
  <c r="G5157" i="1"/>
  <c r="G1569" i="1"/>
  <c r="G2625" i="1"/>
  <c r="G4214" i="1"/>
  <c r="G3117" i="1"/>
  <c r="G4995" i="1"/>
  <c r="G2139" i="1"/>
  <c r="G4343" i="1"/>
  <c r="G1192" i="1"/>
  <c r="G3510" i="1"/>
  <c r="G1123" i="1"/>
  <c r="G966" i="1"/>
  <c r="G1413" i="1"/>
  <c r="G4086" i="1"/>
  <c r="G2189" i="1"/>
  <c r="G2143" i="1"/>
  <c r="G3074" i="1"/>
  <c r="G3153" i="1"/>
  <c r="G4424" i="1"/>
  <c r="G3789" i="1"/>
  <c r="G1088" i="1"/>
  <c r="G1925" i="1"/>
  <c r="G2243" i="1"/>
  <c r="G1174" i="1"/>
  <c r="G1983" i="1"/>
  <c r="G3052" i="1"/>
  <c r="G160" i="1"/>
  <c r="G3091" i="1"/>
  <c r="G1373" i="1"/>
  <c r="G984" i="1"/>
  <c r="I984" i="1" s="1"/>
  <c r="G1079" i="1"/>
  <c r="G1468" i="1"/>
  <c r="G1586" i="1"/>
  <c r="G3280" i="1"/>
  <c r="G3960" i="1"/>
  <c r="G4603" i="1"/>
  <c r="G3630" i="1"/>
  <c r="G3235" i="1"/>
  <c r="G2101" i="1"/>
  <c r="G1769" i="1"/>
  <c r="I1769" i="1" s="1"/>
  <c r="G1377" i="1"/>
  <c r="G3255" i="1"/>
  <c r="G1367" i="1"/>
  <c r="G4583" i="1"/>
  <c r="G5113" i="1"/>
  <c r="G1087" i="1"/>
  <c r="G4042" i="1"/>
  <c r="G3902" i="1"/>
  <c r="G4013" i="1"/>
  <c r="G2368" i="1"/>
  <c r="G1863" i="1"/>
  <c r="G1597" i="1"/>
  <c r="G3060" i="1"/>
  <c r="G1178" i="1"/>
  <c r="I1178" i="1" s="1"/>
  <c r="G4668" i="1"/>
  <c r="G2686" i="1"/>
  <c r="G689" i="1"/>
  <c r="G2472" i="1"/>
  <c r="G1905" i="1"/>
  <c r="G3664" i="1"/>
  <c r="G1685" i="1"/>
  <c r="G4381" i="1"/>
  <c r="G2184" i="1"/>
  <c r="G4040" i="1"/>
  <c r="G2944" i="1"/>
  <c r="G1974" i="1"/>
  <c r="G1311" i="1"/>
  <c r="G3250" i="1"/>
  <c r="G4643" i="1"/>
  <c r="G5330" i="1"/>
  <c r="G668" i="1"/>
  <c r="G1183" i="1"/>
  <c r="G1351" i="1"/>
  <c r="G5212" i="1"/>
  <c r="G3620" i="1"/>
  <c r="G2138" i="1"/>
  <c r="G492" i="1"/>
  <c r="G3080" i="1"/>
  <c r="G2916" i="1"/>
  <c r="G4964" i="1"/>
  <c r="G4853" i="1"/>
  <c r="G3764" i="1"/>
  <c r="J3764" i="1" s="1"/>
  <c r="G2279" i="1"/>
  <c r="G3680" i="1"/>
  <c r="G3140" i="1"/>
  <c r="G4928" i="1"/>
  <c r="G4462" i="1"/>
  <c r="G5253" i="1"/>
  <c r="G595" i="1"/>
  <c r="G305" i="1"/>
  <c r="G374" i="1"/>
  <c r="G675" i="1"/>
  <c r="I675" i="1" s="1"/>
  <c r="G4077" i="1"/>
  <c r="G4860" i="1"/>
  <c r="G5104" i="1"/>
  <c r="G2172" i="1"/>
  <c r="G2735" i="1"/>
  <c r="G1834" i="1"/>
  <c r="G408" i="1"/>
  <c r="G5192" i="1"/>
  <c r="G1389" i="1"/>
  <c r="G726" i="1"/>
  <c r="G1697" i="1"/>
  <c r="G3616" i="1"/>
  <c r="J3616" i="1" s="1"/>
  <c r="G750" i="1"/>
  <c r="G423" i="1"/>
  <c r="G2752" i="1"/>
  <c r="G366" i="1"/>
  <c r="G2842" i="1"/>
  <c r="G2831" i="1"/>
  <c r="G1214" i="1"/>
  <c r="G4696" i="1"/>
  <c r="G2497" i="1"/>
  <c r="G4315" i="1"/>
  <c r="G2057" i="1"/>
  <c r="G1221" i="1"/>
  <c r="J1221" i="1" s="1"/>
  <c r="G3501" i="1"/>
  <c r="G341" i="1"/>
  <c r="G2190" i="1"/>
  <c r="G2759" i="1"/>
  <c r="G2017" i="1"/>
  <c r="G2074" i="1"/>
  <c r="G3803" i="1"/>
  <c r="G3476" i="1"/>
  <c r="G3289" i="1"/>
  <c r="G906" i="1"/>
  <c r="J906" i="1" s="1"/>
  <c r="G3115" i="1"/>
  <c r="J3115" i="1" s="1"/>
  <c r="G2757" i="1"/>
  <c r="J2757" i="1" s="1"/>
  <c r="G4053" i="1"/>
  <c r="G2873" i="1"/>
  <c r="G3545" i="1"/>
  <c r="J3545" i="1" s="1"/>
  <c r="G114" i="1"/>
  <c r="G2967" i="1"/>
  <c r="G3073" i="1"/>
  <c r="G1712" i="1"/>
  <c r="G1084" i="1"/>
  <c r="G2409" i="1"/>
  <c r="G1471" i="1"/>
  <c r="G1470" i="1"/>
  <c r="G4849" i="1"/>
  <c r="G125" i="1"/>
  <c r="G1973" i="1"/>
  <c r="G1076" i="1"/>
  <c r="G590" i="1"/>
  <c r="G2845" i="1"/>
  <c r="G607" i="1"/>
  <c r="G1627" i="1"/>
  <c r="G2904" i="1"/>
  <c r="G1563" i="1"/>
  <c r="G295" i="1"/>
  <c r="G591" i="1"/>
  <c r="G4667" i="1"/>
  <c r="G3318" i="1"/>
  <c r="G662" i="1"/>
  <c r="G1083" i="1"/>
  <c r="G398" i="1"/>
  <c r="G2673" i="1"/>
  <c r="G20" i="1"/>
  <c r="G1423" i="1"/>
  <c r="G5100" i="1"/>
  <c r="G3929" i="1"/>
  <c r="G2264" i="1"/>
  <c r="G4285" i="1"/>
  <c r="G4516" i="1"/>
  <c r="G4985" i="1"/>
  <c r="G820" i="1"/>
  <c r="J820" i="1" s="1"/>
  <c r="G3674" i="1"/>
  <c r="G3035" i="1"/>
  <c r="G2693" i="1"/>
  <c r="G4708" i="1"/>
  <c r="G2369" i="1"/>
  <c r="G1148" i="1"/>
  <c r="G4249" i="1"/>
  <c r="G1731" i="1"/>
  <c r="G4126" i="1"/>
  <c r="I4126" i="1" s="1"/>
  <c r="G149" i="1"/>
  <c r="G4672" i="1"/>
  <c r="G1872" i="1"/>
  <c r="G4434" i="1"/>
  <c r="G419" i="1"/>
  <c r="G4134" i="1"/>
  <c r="G1602" i="1"/>
  <c r="G4349" i="1"/>
  <c r="G5272" i="1"/>
  <c r="G4925" i="1"/>
  <c r="G1826" i="1"/>
  <c r="G3636" i="1"/>
  <c r="G4269" i="1"/>
  <c r="G2580" i="1"/>
  <c r="G3183" i="1"/>
  <c r="J3183" i="1" s="1"/>
  <c r="G3378" i="1"/>
  <c r="G4532" i="1"/>
  <c r="G201" i="1"/>
  <c r="G2446" i="1"/>
  <c r="G1479" i="1"/>
  <c r="G3451" i="1"/>
  <c r="G3699" i="1"/>
  <c r="G952" i="1"/>
  <c r="G3953" i="1"/>
  <c r="G5261" i="1"/>
  <c r="G1344" i="1"/>
  <c r="G714" i="1"/>
  <c r="G4639" i="1"/>
  <c r="G3393" i="1"/>
  <c r="G581" i="1"/>
  <c r="J581" i="1" s="1"/>
  <c r="G2954" i="1"/>
  <c r="G602" i="1"/>
  <c r="G842" i="1"/>
  <c r="G604" i="1"/>
  <c r="G4493" i="1"/>
  <c r="G4103" i="1"/>
  <c r="G5109" i="1"/>
  <c r="G240" i="1"/>
  <c r="G2299" i="1"/>
  <c r="J2299" i="1" s="1"/>
  <c r="G2127" i="1"/>
  <c r="G4764" i="1"/>
  <c r="G4341" i="1"/>
  <c r="G3328" i="1"/>
  <c r="G2935" i="1"/>
  <c r="I2935" i="1" s="1"/>
  <c r="G1349" i="1"/>
  <c r="G5268" i="1"/>
  <c r="G1892" i="1"/>
  <c r="G910" i="1"/>
  <c r="G1699" i="1"/>
  <c r="G4486" i="1"/>
  <c r="G1923" i="1"/>
  <c r="G3546" i="1"/>
  <c r="J3546" i="1" s="1"/>
  <c r="G4487" i="1"/>
  <c r="G3221" i="1"/>
  <c r="G1593" i="1"/>
  <c r="G2478" i="1"/>
  <c r="G691" i="1"/>
  <c r="J691" i="1" s="1"/>
  <c r="G1199" i="1"/>
  <c r="G4200" i="1"/>
  <c r="G1303" i="1"/>
  <c r="G23" i="1"/>
  <c r="G1237" i="1"/>
  <c r="G1322" i="1"/>
  <c r="J1322" i="1" s="1"/>
  <c r="G639" i="1"/>
  <c r="G3307" i="1"/>
  <c r="G4501" i="1"/>
  <c r="G719" i="1"/>
  <c r="G2236" i="1"/>
  <c r="G4758" i="1"/>
  <c r="G5088" i="1"/>
  <c r="G297" i="1"/>
  <c r="G1996" i="1"/>
  <c r="G995" i="1"/>
  <c r="G2284" i="1"/>
  <c r="G1844" i="1"/>
  <c r="G4776" i="1"/>
  <c r="G3727" i="1"/>
  <c r="G1772" i="1"/>
  <c r="G4109" i="1"/>
  <c r="J4109" i="1" s="1"/>
  <c r="G969" i="1"/>
  <c r="J969" i="1" s="1"/>
  <c r="G4761" i="1"/>
  <c r="G3083" i="1"/>
  <c r="G2820" i="1"/>
  <c r="G1921" i="1"/>
  <c r="G4199" i="1"/>
  <c r="G3825" i="1"/>
  <c r="G870" i="1"/>
  <c r="G4716" i="1"/>
  <c r="G46" i="1"/>
  <c r="G5191" i="1"/>
  <c r="G4803" i="1"/>
  <c r="G328" i="1"/>
  <c r="G2892" i="1"/>
  <c r="I2892" i="1" s="1"/>
  <c r="G1698" i="1"/>
  <c r="G3880" i="1"/>
  <c r="G1395" i="1"/>
  <c r="G1107" i="1"/>
  <c r="I1107" i="1" s="1"/>
  <c r="G4481" i="1"/>
  <c r="G1686" i="1"/>
  <c r="G1092" i="1"/>
  <c r="G4067" i="1"/>
  <c r="G631" i="1"/>
  <c r="G3988" i="1"/>
  <c r="G219" i="1"/>
  <c r="G4572" i="1"/>
  <c r="G787" i="1"/>
  <c r="G809" i="1"/>
  <c r="G3312" i="1"/>
  <c r="I3312" i="1" s="1"/>
  <c r="G3904" i="1"/>
  <c r="G4508" i="1"/>
  <c r="G1661" i="1"/>
  <c r="G720" i="1"/>
  <c r="G1085" i="1"/>
  <c r="G4210" i="1"/>
  <c r="G2126" i="1"/>
  <c r="G2405" i="1"/>
  <c r="G1135" i="1"/>
  <c r="I1135" i="1" s="1"/>
  <c r="G2435" i="1"/>
  <c r="I2435" i="1" s="1"/>
  <c r="G761" i="1"/>
  <c r="J761" i="1" s="1"/>
  <c r="G1854" i="1"/>
  <c r="G5010" i="1"/>
  <c r="G319" i="1"/>
  <c r="G927" i="1"/>
  <c r="G509" i="1"/>
  <c r="G5171" i="1"/>
  <c r="G605" i="1"/>
  <c r="G2722" i="1"/>
  <c r="G3856" i="1"/>
  <c r="G1207" i="1"/>
  <c r="G400" i="1"/>
  <c r="G3160" i="1"/>
  <c r="G2352" i="1"/>
  <c r="G1853" i="1"/>
  <c r="I1853" i="1" s="1"/>
  <c r="G3324" i="1"/>
  <c r="G3681" i="1"/>
  <c r="G4895" i="1"/>
  <c r="G587" i="1"/>
  <c r="G2480" i="1"/>
  <c r="G5122" i="1"/>
  <c r="G4371" i="1"/>
  <c r="G4976" i="1"/>
  <c r="G3897" i="1"/>
  <c r="G2134" i="1"/>
  <c r="G4958" i="1"/>
  <c r="G4941" i="1"/>
  <c r="G880" i="1"/>
  <c r="G4243" i="1"/>
  <c r="G1668" i="1"/>
  <c r="G2036" i="1"/>
  <c r="G2579" i="1"/>
  <c r="G359" i="1"/>
  <c r="I359" i="1" s="1"/>
  <c r="G815" i="1"/>
  <c r="G3689" i="1"/>
  <c r="G1348" i="1"/>
  <c r="G1180" i="1"/>
  <c r="G818" i="1"/>
  <c r="G4009" i="1"/>
  <c r="G3531" i="1"/>
  <c r="G622" i="1"/>
  <c r="G5012" i="1"/>
  <c r="G2987" i="1"/>
  <c r="G3291" i="1"/>
  <c r="G3720" i="1"/>
  <c r="J3720" i="1" s="1"/>
  <c r="G2939" i="1"/>
  <c r="G2132" i="1"/>
  <c r="G1651" i="1"/>
  <c r="G2116" i="1"/>
  <c r="G518" i="1"/>
  <c r="G1913" i="1"/>
  <c r="G5034" i="1"/>
  <c r="G3445" i="1"/>
  <c r="G1171" i="1"/>
  <c r="G175" i="1"/>
  <c r="G2544" i="1"/>
  <c r="G1998" i="1"/>
  <c r="G2715" i="1"/>
  <c r="G4591" i="1"/>
  <c r="G52" i="1"/>
  <c r="G4536" i="1"/>
  <c r="G683" i="1"/>
  <c r="I683" i="1" s="1"/>
  <c r="G1704" i="1"/>
  <c r="G3161" i="1"/>
  <c r="G3587" i="1"/>
  <c r="G1726" i="1"/>
  <c r="G3230" i="1"/>
  <c r="G2965" i="1"/>
  <c r="G2832" i="1"/>
  <c r="G1331" i="1"/>
  <c r="G3419" i="1"/>
  <c r="G1285" i="1"/>
  <c r="I1285" i="1" s="1"/>
  <c r="G304" i="1"/>
  <c r="G5322" i="1"/>
  <c r="G4052" i="1"/>
  <c r="G4841" i="1"/>
  <c r="G3980" i="1"/>
  <c r="G2353" i="1"/>
  <c r="G2505" i="1"/>
  <c r="G2665" i="1"/>
  <c r="G2135" i="1"/>
  <c r="G3124" i="1"/>
  <c r="G2588" i="1"/>
  <c r="G5024" i="1"/>
  <c r="G2085" i="1"/>
  <c r="G3264" i="1"/>
  <c r="G1281" i="1"/>
  <c r="G4044" i="1"/>
  <c r="I4044" i="1" s="1"/>
  <c r="G2382" i="1"/>
  <c r="G1461" i="1"/>
  <c r="G4780" i="1"/>
  <c r="G3511" i="1"/>
  <c r="G1980" i="1"/>
  <c r="G460" i="1"/>
  <c r="G4850" i="1"/>
  <c r="G8" i="1"/>
  <c r="I8" i="1" s="1"/>
  <c r="G5335" i="1"/>
  <c r="G3363" i="1"/>
  <c r="G3786" i="1"/>
  <c r="G2676" i="1"/>
  <c r="G677" i="1"/>
  <c r="G5078" i="1"/>
  <c r="G1747" i="1"/>
  <c r="G3339" i="1"/>
  <c r="G4656" i="1"/>
  <c r="G2682" i="1"/>
  <c r="G4525" i="1"/>
  <c r="G264" i="1"/>
  <c r="G5233" i="1"/>
  <c r="G2355" i="1"/>
  <c r="G4624" i="1"/>
  <c r="G1689" i="1"/>
  <c r="G2632" i="1"/>
  <c r="G3656" i="1"/>
  <c r="I3656" i="1" s="1"/>
  <c r="G3063" i="1"/>
  <c r="G2395" i="1"/>
  <c r="G4677" i="1"/>
  <c r="G4000" i="1"/>
  <c r="G5147" i="1"/>
  <c r="G2307" i="1"/>
  <c r="G1261" i="1"/>
  <c r="G2706" i="1"/>
  <c r="G3851" i="1"/>
  <c r="G3155" i="1"/>
  <c r="G3629" i="1"/>
  <c r="G4615" i="1"/>
  <c r="G2465" i="1"/>
  <c r="G3787" i="1"/>
  <c r="G2113" i="1"/>
  <c r="G3710" i="1"/>
  <c r="G4674" i="1"/>
  <c r="G4257" i="1"/>
  <c r="G1512" i="1"/>
  <c r="G1119" i="1"/>
  <c r="G4229" i="1"/>
  <c r="G2825" i="1"/>
  <c r="G3900" i="1"/>
  <c r="G4527" i="1"/>
  <c r="G3838" i="1"/>
  <c r="G4392" i="1"/>
  <c r="I4392" i="1" s="1"/>
  <c r="G1745" i="1"/>
  <c r="G1036" i="1"/>
  <c r="G932" i="1"/>
  <c r="G784" i="1"/>
  <c r="G1897" i="1"/>
  <c r="G4207" i="1"/>
  <c r="G2999" i="1"/>
  <c r="G594" i="1"/>
  <c r="G5110" i="1"/>
  <c r="G4365" i="1"/>
  <c r="G4125" i="1"/>
  <c r="I4125" i="1" s="1"/>
  <c r="G3635" i="1"/>
  <c r="I3635" i="1" s="1"/>
  <c r="G2807" i="1"/>
  <c r="G3863" i="1"/>
  <c r="G3136" i="1"/>
  <c r="J3136" i="1" s="1"/>
  <c r="G1422" i="1"/>
  <c r="G5206" i="1"/>
  <c r="G1930" i="1"/>
  <c r="G3512" i="1"/>
  <c r="G1798" i="1"/>
  <c r="G4333" i="1"/>
  <c r="G1263" i="1"/>
  <c r="G1340" i="1"/>
  <c r="G3308" i="1"/>
  <c r="G1467" i="1"/>
  <c r="G4270" i="1"/>
  <c r="G4300" i="1"/>
  <c r="G4823" i="1"/>
  <c r="G3866" i="1"/>
  <c r="G1906" i="1"/>
  <c r="G2210" i="1"/>
  <c r="I2210" i="1" s="1"/>
  <c r="G3894" i="1"/>
  <c r="G2280" i="1"/>
  <c r="G4647" i="1"/>
  <c r="G1670" i="1"/>
  <c r="G2778" i="1"/>
  <c r="J2778" i="1" s="1"/>
  <c r="G5040" i="1"/>
  <c r="G3085" i="1"/>
  <c r="G654" i="1"/>
  <c r="G461" i="1"/>
  <c r="G1805" i="1"/>
  <c r="G3287" i="1"/>
  <c r="G4580" i="1"/>
  <c r="G2847" i="1"/>
  <c r="G614" i="1"/>
  <c r="G2744" i="1"/>
  <c r="G3024" i="1"/>
  <c r="G393" i="1"/>
  <c r="G655" i="1"/>
  <c r="G1141" i="1"/>
  <c r="G65" i="1"/>
  <c r="G96" i="1"/>
  <c r="I96" i="1" s="1"/>
  <c r="G4473" i="1"/>
  <c r="G989" i="1"/>
  <c r="G3196" i="1"/>
  <c r="G4873" i="1"/>
  <c r="G555" i="1"/>
  <c r="I555" i="1" s="1"/>
  <c r="G2858" i="1"/>
  <c r="G3981" i="1"/>
  <c r="G2535" i="1"/>
  <c r="G2803" i="1"/>
  <c r="G994" i="1"/>
  <c r="G4832" i="1"/>
  <c r="G3144" i="1"/>
  <c r="G951" i="1"/>
  <c r="G3316" i="1"/>
  <c r="G4685" i="1"/>
  <c r="G1727" i="1"/>
  <c r="G4593" i="1"/>
  <c r="G4569" i="1"/>
  <c r="G3668" i="1"/>
  <c r="G32" i="1"/>
  <c r="J32" i="1" s="1"/>
  <c r="G1510" i="1"/>
  <c r="G1570" i="1"/>
  <c r="G4523" i="1"/>
  <c r="G1231" i="1"/>
  <c r="G5145" i="1"/>
  <c r="G2108" i="1"/>
  <c r="G5309" i="1"/>
  <c r="G171" i="1"/>
  <c r="G1436" i="1"/>
  <c r="I1436" i="1" s="1"/>
  <c r="G2903" i="1"/>
  <c r="G3199" i="1"/>
  <c r="G4585" i="1"/>
  <c r="G4159" i="1"/>
  <c r="G3266" i="1"/>
  <c r="G1860" i="1"/>
  <c r="G3590" i="1"/>
  <c r="G5168" i="1"/>
  <c r="G1421" i="1"/>
  <c r="G3742" i="1"/>
  <c r="G2288" i="1"/>
  <c r="G5334" i="1"/>
  <c r="G2423" i="1"/>
  <c r="G3933" i="1"/>
  <c r="G4445" i="1"/>
  <c r="G3263" i="1"/>
  <c r="G1062" i="1"/>
  <c r="G2714" i="1"/>
  <c r="G2712" i="1"/>
  <c r="G2448" i="1"/>
  <c r="G1492" i="1"/>
  <c r="G1878" i="1"/>
  <c r="G4652" i="1"/>
  <c r="G443" i="1"/>
  <c r="G3782" i="1"/>
  <c r="G476" i="1"/>
  <c r="G1755" i="1"/>
  <c r="G4505" i="1"/>
  <c r="G2683" i="1"/>
  <c r="G5205" i="1"/>
  <c r="G1330" i="1"/>
  <c r="G4036" i="1"/>
  <c r="G3553" i="1"/>
  <c r="J3553" i="1" s="1"/>
  <c r="G127" i="1"/>
  <c r="G3119" i="1"/>
  <c r="G5029" i="1"/>
  <c r="G2865" i="1"/>
  <c r="G4911" i="1"/>
  <c r="G2207" i="1"/>
  <c r="G3561" i="1"/>
  <c r="G4374" i="1"/>
  <c r="I4374" i="1" s="1"/>
  <c r="G1435" i="1"/>
  <c r="J1435" i="1" s="1"/>
  <c r="G1716" i="1"/>
  <c r="G4227" i="1"/>
  <c r="G3452" i="1"/>
  <c r="G3096" i="1"/>
  <c r="G5278" i="1"/>
  <c r="G5347" i="1"/>
  <c r="G4490" i="1"/>
  <c r="G2406" i="1"/>
  <c r="G318" i="1"/>
  <c r="G102" i="1"/>
  <c r="G1893" i="1"/>
  <c r="G2238" i="1"/>
  <c r="G3577" i="1"/>
  <c r="G878" i="1"/>
  <c r="G1059" i="1"/>
  <c r="G2449" i="1"/>
  <c r="G2197" i="1"/>
  <c r="G4166" i="1"/>
  <c r="G3282" i="1"/>
  <c r="G2226" i="1"/>
  <c r="G2522" i="1"/>
  <c r="G1978" i="1"/>
  <c r="G5227" i="1"/>
  <c r="G5169" i="1"/>
  <c r="G4008" i="1"/>
  <c r="G1523" i="1"/>
  <c r="G4279" i="1"/>
  <c r="G1465" i="1"/>
  <c r="G3394" i="1"/>
  <c r="G3284" i="1"/>
  <c r="G3298" i="1"/>
  <c r="G4578" i="1"/>
  <c r="G5366" i="1"/>
  <c r="G466" i="1"/>
  <c r="J466" i="1" s="1"/>
  <c r="G3987" i="1"/>
  <c r="G2964" i="1"/>
  <c r="G5189" i="1"/>
  <c r="G1277" i="1"/>
  <c r="G5061" i="1"/>
  <c r="G4262" i="1"/>
  <c r="I4262" i="1" s="1"/>
  <c r="G5225" i="1"/>
  <c r="G401" i="1"/>
  <c r="G3286" i="1"/>
  <c r="G1993" i="1"/>
  <c r="G1048" i="1"/>
  <c r="G3131" i="1"/>
  <c r="G5011" i="1"/>
  <c r="G3135" i="1"/>
  <c r="G4662" i="1"/>
  <c r="G1448" i="1"/>
  <c r="G3725" i="1"/>
  <c r="G762" i="1"/>
  <c r="G4762" i="1"/>
  <c r="G3010" i="1"/>
  <c r="G1972" i="1"/>
  <c r="G960" i="1"/>
  <c r="G249" i="1"/>
  <c r="G2410" i="1"/>
  <c r="G3386" i="1"/>
  <c r="G4858" i="1"/>
  <c r="G3283" i="1"/>
  <c r="J3283" i="1" s="1"/>
  <c r="G4339" i="1"/>
  <c r="G5358" i="1"/>
  <c r="G1159" i="1"/>
  <c r="G507" i="1"/>
  <c r="I507" i="1" s="1"/>
  <c r="G1033" i="1"/>
  <c r="G1498" i="1"/>
  <c r="I1498" i="1" s="1"/>
  <c r="G332" i="1"/>
  <c r="G3551" i="1"/>
  <c r="J3551" i="1" s="1"/>
  <c r="G2255" i="1"/>
  <c r="G1646" i="1"/>
  <c r="G673" i="1"/>
  <c r="G5023" i="1"/>
  <c r="G1227" i="1"/>
  <c r="I1227" i="1" s="1"/>
  <c r="G209" i="1"/>
  <c r="G1679" i="1"/>
  <c r="I1679" i="1" s="1"/>
  <c r="G3275" i="1"/>
  <c r="G3464" i="1"/>
  <c r="G3469" i="1"/>
  <c r="J3469" i="1" s="1"/>
  <c r="G646" i="1"/>
  <c r="G2974" i="1"/>
  <c r="G5150" i="1"/>
  <c r="G4507" i="1"/>
  <c r="G3232" i="1"/>
  <c r="G324" i="1"/>
  <c r="G2063" i="1"/>
  <c r="I2063" i="1" s="1"/>
  <c r="G2002" i="1"/>
  <c r="G2339" i="1"/>
  <c r="G2020" i="1"/>
  <c r="G3322" i="1"/>
  <c r="G4083" i="1"/>
  <c r="G1951" i="1"/>
  <c r="G5220" i="1"/>
  <c r="G3986" i="1"/>
  <c r="G1544" i="1"/>
  <c r="G876" i="1"/>
  <c r="G1696" i="1"/>
  <c r="G2915" i="1"/>
  <c r="G521" i="1"/>
  <c r="G723" i="1"/>
  <c r="G2386" i="1"/>
  <c r="G2636" i="1"/>
  <c r="G539" i="1"/>
  <c r="G4456" i="1"/>
  <c r="G1058" i="1"/>
  <c r="G5200" i="1"/>
  <c r="G3100" i="1"/>
  <c r="G3609" i="1"/>
  <c r="G934" i="1"/>
  <c r="J934" i="1" s="1"/>
  <c r="G3362" i="1"/>
  <c r="G705" i="1"/>
  <c r="G344" i="1"/>
  <c r="G2830" i="1"/>
  <c r="G80" i="1"/>
  <c r="G3671" i="1"/>
  <c r="G4184" i="1"/>
  <c r="I4184" i="1" s="1"/>
  <c r="G1720" i="1"/>
  <c r="G2839" i="1"/>
  <c r="G3167" i="1"/>
  <c r="G1915" i="1"/>
  <c r="J1915" i="1" s="1"/>
  <c r="G1601" i="1"/>
  <c r="G4909" i="1"/>
  <c r="G497" i="1"/>
  <c r="G4742" i="1"/>
  <c r="G2631" i="1"/>
  <c r="G2237" i="1"/>
  <c r="G3141" i="1"/>
  <c r="G1753" i="1"/>
  <c r="G3398" i="1"/>
  <c r="G2990" i="1"/>
  <c r="G5325" i="1"/>
  <c r="G193" i="1"/>
  <c r="G860" i="1"/>
  <c r="G1309" i="1"/>
  <c r="J1309" i="1" s="1"/>
  <c r="G2099" i="1"/>
  <c r="G2587" i="1"/>
  <c r="G185" i="1"/>
  <c r="G4561" i="1"/>
  <c r="G4754" i="1"/>
  <c r="G571" i="1"/>
  <c r="G4394" i="1"/>
  <c r="G1734" i="1"/>
  <c r="G399" i="1"/>
  <c r="G4164" i="1"/>
  <c r="G4179" i="1"/>
  <c r="G1871" i="1"/>
  <c r="G2769" i="1"/>
  <c r="G1189" i="1"/>
  <c r="G5271" i="1"/>
  <c r="G1411" i="1"/>
  <c r="G5249" i="1"/>
  <c r="G3441" i="1"/>
  <c r="G2120" i="1"/>
  <c r="G808" i="1"/>
  <c r="G1196" i="1"/>
  <c r="G1870" i="1"/>
  <c r="G1607" i="1"/>
  <c r="J1607" i="1" s="1"/>
  <c r="G3492" i="1"/>
  <c r="G4002" i="1"/>
  <c r="G1970" i="1"/>
  <c r="G5207" i="1"/>
  <c r="G3864" i="1"/>
  <c r="G5246" i="1"/>
  <c r="G5306" i="1"/>
  <c r="G3884" i="1"/>
  <c r="G4633" i="1"/>
  <c r="G1617" i="1"/>
  <c r="G336" i="1"/>
  <c r="G5370" i="1"/>
  <c r="G3552" i="1"/>
  <c r="I3552" i="1" s="1"/>
  <c r="G3423" i="1"/>
  <c r="G4054" i="1"/>
  <c r="G3979" i="1"/>
  <c r="G2217" i="1"/>
  <c r="G3349" i="1"/>
  <c r="G2411" i="1"/>
  <c r="I2411" i="1" s="1"/>
  <c r="G511" i="1"/>
  <c r="G810" i="1"/>
  <c r="J810" i="1" s="1"/>
  <c r="G3347" i="1"/>
  <c r="G3557" i="1"/>
  <c r="G4022" i="1"/>
  <c r="G87" i="1"/>
  <c r="G5288" i="1"/>
  <c r="G1723" i="1"/>
  <c r="G4254" i="1"/>
  <c r="G4974" i="1"/>
  <c r="G3600" i="1"/>
  <c r="G1343" i="1"/>
  <c r="G2567" i="1"/>
  <c r="G3879" i="1"/>
  <c r="G3924" i="1"/>
  <c r="G61" i="1"/>
  <c r="G3606" i="1"/>
  <c r="G1526" i="1"/>
  <c r="G4043" i="1"/>
  <c r="G2598" i="1"/>
  <c r="G1574" i="1"/>
  <c r="J1574" i="1" s="1"/>
  <c r="G2943" i="1"/>
  <c r="G2934" i="1"/>
  <c r="G2799" i="1"/>
  <c r="G1243" i="1"/>
  <c r="G652" i="1"/>
  <c r="G2747" i="1"/>
  <c r="G1200" i="1"/>
  <c r="G285" i="1"/>
  <c r="G585" i="1"/>
  <c r="G1312" i="1"/>
  <c r="G1216" i="1"/>
  <c r="G2633" i="1"/>
  <c r="G234" i="1"/>
  <c r="G5208" i="1"/>
  <c r="G136" i="1"/>
  <c r="G5336" i="1"/>
  <c r="G4530" i="1"/>
  <c r="G2506" i="1"/>
  <c r="G1164" i="1"/>
  <c r="G586" i="1"/>
  <c r="G4657" i="1"/>
  <c r="G1945" i="1"/>
  <c r="J1945" i="1" s="1"/>
  <c r="G2853" i="1"/>
  <c r="G3471" i="1"/>
  <c r="G4479" i="1"/>
  <c r="G1610" i="1"/>
  <c r="G2221" i="1"/>
  <c r="G3940" i="1"/>
  <c r="G1222" i="1"/>
  <c r="G909" i="1"/>
  <c r="G2528" i="1"/>
  <c r="G4471" i="1"/>
  <c r="G2014" i="1"/>
  <c r="G2559" i="1"/>
  <c r="G3257" i="1"/>
  <c r="G3087" i="1"/>
  <c r="G1545" i="1"/>
  <c r="G4725" i="1"/>
  <c r="G1842" i="1"/>
  <c r="G3754" i="1"/>
  <c r="G647" i="1"/>
  <c r="G1912" i="1"/>
  <c r="G2536" i="1"/>
  <c r="G961" i="1"/>
  <c r="G2728" i="1"/>
  <c r="G877" i="1"/>
  <c r="J877" i="1" s="1"/>
  <c r="G4600" i="1"/>
  <c r="G4217" i="1"/>
  <c r="G4598" i="1"/>
  <c r="G119" i="1"/>
  <c r="G5148" i="1"/>
  <c r="G5020" i="1"/>
  <c r="G2621" i="1"/>
  <c r="G1796" i="1"/>
  <c r="G4095" i="1"/>
  <c r="G483" i="1"/>
  <c r="G2170" i="1"/>
  <c r="G5199" i="1"/>
  <c r="G2468" i="1"/>
  <c r="G4938" i="1"/>
  <c r="G623" i="1"/>
  <c r="G1883" i="1"/>
  <c r="G2955" i="1"/>
  <c r="G1368" i="1"/>
  <c r="G3065" i="1"/>
  <c r="J3065" i="1" s="1"/>
  <c r="G5196" i="1"/>
  <c r="G2941" i="1"/>
  <c r="G1405" i="1"/>
  <c r="G4726" i="1"/>
  <c r="G3539" i="1"/>
  <c r="J3539" i="1" s="1"/>
  <c r="G2525" i="1"/>
  <c r="G670" i="1"/>
  <c r="G945" i="1"/>
  <c r="I945" i="1" s="1"/>
  <c r="G5275" i="1"/>
  <c r="G5124" i="1"/>
  <c r="G4970" i="1"/>
  <c r="G612" i="1"/>
  <c r="G504" i="1"/>
  <c r="G4215" i="1"/>
  <c r="G5183" i="1"/>
  <c r="G498" i="1"/>
  <c r="G933" i="1"/>
  <c r="G3384" i="1"/>
  <c r="G3612" i="1"/>
  <c r="G4785" i="1"/>
  <c r="G2608" i="1"/>
  <c r="G1198" i="1"/>
  <c r="G3174" i="1"/>
  <c r="G3737" i="1"/>
  <c r="G517" i="1"/>
  <c r="G2808" i="1"/>
  <c r="G1075" i="1"/>
  <c r="J1075" i="1" s="1"/>
  <c r="G272" i="1"/>
  <c r="G4590" i="1"/>
  <c r="G4613" i="1"/>
  <c r="G4400" i="1"/>
  <c r="G2695" i="1"/>
  <c r="G3360" i="1"/>
  <c r="G2251" i="1"/>
  <c r="G2923" i="1"/>
  <c r="G725" i="1"/>
  <c r="G5343" i="1"/>
  <c r="G5090" i="1"/>
  <c r="G166" i="1"/>
  <c r="G1444" i="1"/>
  <c r="G3006" i="1"/>
  <c r="G2248" i="1"/>
  <c r="G2749" i="1"/>
  <c r="G4028" i="1"/>
  <c r="G1934" i="1"/>
  <c r="I1934" i="1" s="1"/>
  <c r="G3453" i="1"/>
  <c r="G2729" i="1"/>
  <c r="I2729" i="1" s="1"/>
  <c r="G2527" i="1"/>
  <c r="G1211" i="1"/>
  <c r="J1211" i="1" s="1"/>
  <c r="G2213" i="1"/>
  <c r="G3688" i="1"/>
  <c r="G1137" i="1"/>
  <c r="G3012" i="1"/>
  <c r="G1321" i="1"/>
  <c r="J1321" i="1" s="1"/>
  <c r="G4055" i="1"/>
  <c r="G355" i="1"/>
  <c r="G1695" i="1"/>
  <c r="J1695" i="1" s="1"/>
  <c r="G4255" i="1"/>
  <c r="J4255" i="1" s="1"/>
  <c r="G3602" i="1"/>
  <c r="G3447" i="1"/>
  <c r="G4191" i="1"/>
  <c r="G4222" i="1"/>
  <c r="G4154" i="1"/>
  <c r="G3241" i="1"/>
  <c r="G254" i="1"/>
  <c r="G4836" i="1"/>
  <c r="G3549" i="1"/>
  <c r="I3549" i="1" s="1"/>
  <c r="G4713" i="1"/>
  <c r="G3507" i="1"/>
  <c r="G3780" i="1"/>
  <c r="G734" i="1"/>
  <c r="G372" i="1"/>
  <c r="G3690" i="1"/>
  <c r="G3686" i="1"/>
  <c r="G2062" i="1"/>
  <c r="G1665" i="1"/>
  <c r="G3234" i="1"/>
  <c r="G3992" i="1"/>
  <c r="G1162" i="1"/>
  <c r="G2785" i="1"/>
  <c r="G4098" i="1"/>
  <c r="G779" i="1"/>
  <c r="I779" i="1" s="1"/>
  <c r="G467" i="1"/>
  <c r="G5251" i="1"/>
  <c r="G5361" i="1"/>
  <c r="G2959" i="1"/>
  <c r="G3499" i="1"/>
  <c r="G4153" i="1"/>
  <c r="G5259" i="1"/>
  <c r="G5305" i="1"/>
  <c r="G1108" i="1"/>
  <c r="G3847" i="1"/>
  <c r="G712" i="1"/>
  <c r="G3925" i="1"/>
  <c r="G862" i="1"/>
  <c r="G2804" i="1"/>
  <c r="J2804" i="1" s="1"/>
  <c r="G202" i="1"/>
  <c r="G2710" i="1"/>
  <c r="G1542" i="1"/>
  <c r="G18" i="1"/>
  <c r="J18" i="1" s="1"/>
  <c r="G2875" i="1"/>
  <c r="G2795" i="1"/>
  <c r="G3050" i="1"/>
  <c r="G2231" i="1"/>
  <c r="G1144" i="1"/>
  <c r="G2717" i="1"/>
  <c r="G1384" i="1"/>
  <c r="G2596" i="1"/>
  <c r="G5143" i="1"/>
  <c r="G345" i="1"/>
  <c r="G2340" i="1"/>
  <c r="G4845" i="1"/>
  <c r="G3899" i="1"/>
  <c r="G5092" i="1"/>
  <c r="G4987" i="1"/>
  <c r="G3434" i="1"/>
  <c r="G2052" i="1"/>
  <c r="G913" i="1"/>
  <c r="G536" i="1"/>
  <c r="G3562" i="1"/>
  <c r="G621" i="1"/>
  <c r="G3245" i="1"/>
  <c r="G4389" i="1"/>
  <c r="G2271" i="1"/>
  <c r="I2271" i="1" s="1"/>
  <c r="G3455" i="1"/>
  <c r="G5340" i="1"/>
  <c r="G4707" i="1"/>
  <c r="G2828" i="1"/>
  <c r="G1988" i="1"/>
  <c r="G1803" i="1"/>
  <c r="G1748" i="1"/>
  <c r="G233" i="1"/>
  <c r="I233" i="1" s="1"/>
  <c r="G235" i="1"/>
  <c r="G2289" i="1"/>
  <c r="G3093" i="1"/>
  <c r="G596" i="1"/>
  <c r="G4266" i="1"/>
  <c r="G4540" i="1"/>
  <c r="G4327" i="1"/>
  <c r="G5378" i="1"/>
  <c r="G3637" i="1"/>
  <c r="G1245" i="1"/>
  <c r="G4916" i="1"/>
  <c r="G1859" i="1"/>
  <c r="G210" i="1"/>
  <c r="J210" i="1" s="1"/>
  <c r="G177" i="1"/>
  <c r="G1625" i="1"/>
  <c r="G2970" i="1"/>
  <c r="G2032" i="1"/>
  <c r="G1021" i="1"/>
  <c r="I1021" i="1" s="1"/>
  <c r="G7" i="1"/>
  <c r="G1667" i="1"/>
  <c r="G1195" i="1"/>
  <c r="G3983" i="1"/>
  <c r="G1172" i="1"/>
  <c r="G2698" i="1"/>
  <c r="G821" i="1"/>
  <c r="G440" i="1"/>
  <c r="G3747" i="1"/>
  <c r="G881" i="1"/>
  <c r="G115" i="1"/>
  <c r="G4494" i="1"/>
  <c r="G4433" i="1"/>
  <c r="G2731" i="1"/>
  <c r="G3745" i="1"/>
  <c r="G2429" i="1"/>
  <c r="G2034" i="1"/>
  <c r="G3783" i="1"/>
  <c r="G2081" i="1"/>
  <c r="G55" i="1"/>
  <c r="G3084" i="1"/>
  <c r="G1500" i="1"/>
  <c r="G330" i="1"/>
  <c r="G3314" i="1"/>
  <c r="G1259" i="1"/>
  <c r="G3970" i="1"/>
  <c r="G3804" i="1"/>
  <c r="G4934" i="1"/>
  <c r="G2540" i="1"/>
  <c r="G3907" i="1"/>
  <c r="G2767" i="1"/>
  <c r="G1314" i="1"/>
  <c r="G1124" i="1"/>
  <c r="G4367" i="1"/>
  <c r="G2928" i="1"/>
  <c r="G2742" i="1"/>
  <c r="G2166" i="1"/>
  <c r="G13" i="1"/>
  <c r="G576" i="1"/>
  <c r="G4347" i="1"/>
  <c r="G1832" i="1"/>
  <c r="G1825" i="1"/>
  <c r="G4973" i="1"/>
  <c r="G3750" i="1"/>
  <c r="G2688" i="1"/>
  <c r="G899" i="1"/>
  <c r="G1008" i="1"/>
  <c r="G4218" i="1"/>
  <c r="G3618" i="1"/>
  <c r="G2181" i="1"/>
  <c r="G490" i="1"/>
  <c r="G4410" i="1"/>
  <c r="G3337" i="1"/>
  <c r="G2466" i="1"/>
  <c r="G1629" i="1"/>
  <c r="G1212" i="1"/>
  <c r="G2919" i="1"/>
  <c r="G790" i="1"/>
  <c r="G3886" i="1"/>
  <c r="I3886" i="1" s="1"/>
  <c r="G2193" i="1"/>
  <c r="G908" i="1"/>
  <c r="G2026" i="1"/>
  <c r="G682" i="1"/>
  <c r="G4800" i="1"/>
  <c r="G2095" i="1"/>
  <c r="G446" i="1"/>
  <c r="G5292" i="1"/>
  <c r="G2072" i="1"/>
  <c r="G3678" i="1"/>
  <c r="G3306" i="1"/>
  <c r="G5364" i="1"/>
  <c r="G1258" i="1"/>
  <c r="G1173" i="1"/>
  <c r="G62" i="1"/>
  <c r="I62" i="1" s="1"/>
  <c r="G4721" i="1"/>
  <c r="G3015" i="1"/>
  <c r="G4698" i="1"/>
  <c r="G1462" i="1"/>
  <c r="I1462" i="1" s="1"/>
  <c r="G1251" i="1"/>
  <c r="G1522" i="1"/>
  <c r="I1522" i="1" s="1"/>
  <c r="G1072" i="1"/>
  <c r="G1763" i="1"/>
  <c r="J1763" i="1" s="1"/>
  <c r="G1359" i="1"/>
  <c r="G4744" i="1"/>
  <c r="G3843" i="1"/>
  <c r="G5180" i="1"/>
  <c r="G2155" i="1"/>
  <c r="G439" i="1"/>
  <c r="G3353" i="1"/>
  <c r="G1630" i="1"/>
  <c r="G5158" i="1"/>
  <c r="G4178" i="1"/>
  <c r="G3138" i="1"/>
  <c r="G2123" i="1"/>
  <c r="G2482" i="1"/>
  <c r="J2482" i="1" s="1"/>
  <c r="G2988" i="1"/>
  <c r="G1701" i="1"/>
  <c r="G1403" i="1"/>
  <c r="I1403" i="1" s="1"/>
  <c r="G2165" i="1"/>
  <c r="G554" i="1"/>
  <c r="G5055" i="1"/>
  <c r="G3042" i="1"/>
  <c r="G2042" i="1"/>
  <c r="G5136" i="1"/>
  <c r="G4316" i="1"/>
  <c r="G3633" i="1"/>
  <c r="G4514" i="1"/>
  <c r="G803" i="1"/>
  <c r="G3212" i="1"/>
  <c r="G4930" i="1"/>
  <c r="G1116" i="1"/>
  <c r="J1116" i="1" s="1"/>
  <c r="G1568" i="1"/>
  <c r="G4795" i="1"/>
  <c r="G2048" i="1"/>
  <c r="G4646" i="1"/>
  <c r="G1555" i="1"/>
  <c r="G386" i="1"/>
  <c r="G5063" i="1"/>
  <c r="G1229" i="1"/>
  <c r="I1229" i="1" s="1"/>
  <c r="G3598" i="1"/>
  <c r="G4833" i="1"/>
  <c r="G392" i="1"/>
  <c r="G192" i="1"/>
  <c r="G1527" i="1"/>
  <c r="G1274" i="1"/>
  <c r="I1274" i="1" s="1"/>
  <c r="G709" i="1"/>
  <c r="G2931" i="1"/>
  <c r="G3021" i="1"/>
  <c r="G4403" i="1"/>
  <c r="G4336" i="1"/>
  <c r="G922" i="1"/>
  <c r="I922" i="1" s="1"/>
  <c r="G3186" i="1"/>
  <c r="G1429" i="1"/>
  <c r="I1429" i="1" s="1"/>
  <c r="G1501" i="1"/>
  <c r="G2431" i="1"/>
  <c r="G2779" i="1"/>
  <c r="I2779" i="1" s="1"/>
  <c r="G2270" i="1"/>
  <c r="G22" i="1"/>
  <c r="G1782" i="1"/>
  <c r="G2016" i="1"/>
  <c r="G3946" i="1"/>
  <c r="G353" i="1"/>
  <c r="G5050" i="1"/>
  <c r="G4276" i="1"/>
  <c r="G4705" i="1"/>
  <c r="G4097" i="1"/>
  <c r="G363" i="1"/>
  <c r="I363" i="1" s="1"/>
  <c r="G3548" i="1"/>
  <c r="J3548" i="1" s="1"/>
  <c r="G4427" i="1"/>
  <c r="G2530" i="1"/>
  <c r="G2821" i="1"/>
  <c r="G5084" i="1"/>
  <c r="G3626" i="1"/>
  <c r="G4554" i="1"/>
  <c r="G4695" i="1"/>
  <c r="G4844" i="1"/>
  <c r="G1553" i="1"/>
  <c r="G3717" i="1"/>
  <c r="G1181" i="1"/>
  <c r="G1297" i="1"/>
  <c r="G1020" i="1"/>
  <c r="G2290" i="1"/>
  <c r="G1543" i="1"/>
  <c r="G1049" i="1"/>
  <c r="I1049" i="1" s="1"/>
  <c r="G2708" i="1"/>
  <c r="G1239" i="1"/>
  <c r="G4058" i="1"/>
  <c r="G2064" i="1"/>
  <c r="G3053" i="1"/>
  <c r="G2230" i="1"/>
  <c r="G5344" i="1"/>
  <c r="G856" i="1"/>
  <c r="G5263" i="1"/>
  <c r="G4358" i="1"/>
  <c r="G976" i="1"/>
  <c r="G4029" i="1"/>
  <c r="G197" i="1"/>
  <c r="J197" i="1" s="1"/>
  <c r="G3532" i="1"/>
  <c r="J3532" i="1" s="1"/>
  <c r="G3203" i="1"/>
  <c r="G4921" i="1"/>
  <c r="G5070" i="1"/>
  <c r="G4005" i="1"/>
  <c r="G4993" i="1"/>
  <c r="G43" i="1"/>
  <c r="G364" i="1"/>
  <c r="G306" i="1"/>
  <c r="G2203" i="1"/>
  <c r="G92" i="1"/>
  <c r="G4110" i="1"/>
  <c r="J4110" i="1" s="1"/>
  <c r="G4263" i="1"/>
  <c r="G875" i="1"/>
  <c r="I875" i="1" s="1"/>
  <c r="G2694" i="1"/>
  <c r="G496" i="1"/>
  <c r="G2137" i="1"/>
  <c r="G1289" i="1"/>
  <c r="G4669" i="1"/>
  <c r="G3887" i="1"/>
  <c r="G854" i="1"/>
  <c r="G2643" i="1"/>
  <c r="G2390" i="1"/>
  <c r="G2150" i="1"/>
  <c r="G231" i="1"/>
  <c r="I231" i="1" s="1"/>
  <c r="G3698" i="1"/>
  <c r="G200" i="1"/>
  <c r="G2755" i="1"/>
  <c r="I2755" i="1" s="1"/>
  <c r="G1057" i="1"/>
  <c r="G2549" i="1"/>
  <c r="G4399" i="1"/>
  <c r="G3037" i="1"/>
  <c r="G3822" i="1"/>
  <c r="G3685" i="1"/>
  <c r="G2861" i="1"/>
  <c r="G41" i="1"/>
  <c r="G697" i="1"/>
  <c r="G1460" i="1"/>
  <c r="G2100" i="1"/>
  <c r="G1257" i="1"/>
  <c r="G2876" i="1"/>
  <c r="G168" i="1"/>
  <c r="G851" i="1"/>
  <c r="J851" i="1" s="1"/>
  <c r="G1416" i="1"/>
  <c r="G2562" i="1"/>
  <c r="G472" i="1"/>
  <c r="G5287" i="1"/>
  <c r="G424" i="1"/>
  <c r="G257" i="1"/>
  <c r="G4387" i="1"/>
  <c r="G5117" i="1"/>
  <c r="G1185" i="1"/>
  <c r="G108" i="1"/>
  <c r="G2365" i="1"/>
  <c r="G5351" i="1"/>
  <c r="G900" i="1"/>
  <c r="G898" i="1"/>
  <c r="G4521" i="1"/>
  <c r="G2007" i="1"/>
  <c r="G5103" i="1"/>
  <c r="G3657" i="1"/>
  <c r="G4755" i="1"/>
  <c r="G2345" i="1"/>
  <c r="G1364" i="1"/>
  <c r="G2233" i="1"/>
  <c r="G2737" i="1"/>
  <c r="G5072" i="1"/>
  <c r="G5134" i="1"/>
  <c r="G4618" i="1"/>
  <c r="G335" i="1"/>
  <c r="G3677" i="1"/>
  <c r="G5142" i="1"/>
  <c r="G1419" i="1"/>
  <c r="G244" i="1"/>
  <c r="G2421" i="1"/>
  <c r="G501" i="1"/>
  <c r="J501" i="1" s="1"/>
  <c r="G4678" i="1"/>
  <c r="G1588" i="1"/>
  <c r="G2553" i="1"/>
  <c r="G638" i="1"/>
  <c r="G665" i="1"/>
  <c r="G1517" i="1"/>
  <c r="I1517" i="1" s="1"/>
  <c r="G5066" i="1"/>
  <c r="G360" i="1"/>
  <c r="G2617" i="1"/>
  <c r="G1007" i="1"/>
  <c r="G4880" i="1"/>
  <c r="G4728" i="1"/>
  <c r="G3655" i="1"/>
  <c r="G2408" i="1"/>
  <c r="G2593" i="1"/>
  <c r="G4309" i="1"/>
  <c r="G592" i="1"/>
  <c r="G1732" i="1"/>
  <c r="G2436" i="1"/>
  <c r="G2232" i="1"/>
  <c r="G1334" i="1"/>
  <c r="G3121" i="1"/>
  <c r="G4694" i="1"/>
  <c r="G1615" i="1"/>
  <c r="G54" i="1"/>
  <c r="G2575" i="1"/>
  <c r="G3043" i="1"/>
  <c r="I3043" i="1" s="1"/>
  <c r="G4361" i="1"/>
  <c r="G1426" i="1"/>
  <c r="G232" i="1"/>
  <c r="G2245" i="1"/>
  <c r="I2245" i="1" s="1"/>
  <c r="G831" i="1"/>
  <c r="G666" i="1"/>
  <c r="G4534" i="1"/>
  <c r="G4975" i="1"/>
  <c r="G2267" i="1"/>
  <c r="G3427" i="1"/>
  <c r="G1513" i="1"/>
  <c r="G1761" i="1"/>
  <c r="G4809" i="1"/>
  <c r="G122" i="1"/>
  <c r="G495" i="1"/>
  <c r="I495" i="1" s="1"/>
  <c r="G362" i="1"/>
  <c r="G2397" i="1"/>
  <c r="G2494" i="1"/>
  <c r="G1571" i="1"/>
  <c r="G4056" i="1"/>
  <c r="G805" i="1"/>
  <c r="G4740" i="1"/>
  <c r="G4594" i="1"/>
  <c r="G4219" i="1"/>
  <c r="G2434" i="1"/>
  <c r="G3521" i="1"/>
  <c r="G3683" i="1"/>
  <c r="G1232" i="1"/>
  <c r="I1232" i="1" s="1"/>
  <c r="G5138" i="1"/>
  <c r="G5085" i="1"/>
  <c r="G1808" i="1"/>
  <c r="G383" i="1"/>
  <c r="I383" i="1" s="1"/>
  <c r="G4579" i="1"/>
  <c r="G1445" i="1"/>
  <c r="G2776" i="1"/>
  <c r="G2992" i="1"/>
  <c r="G872" i="1"/>
  <c r="G3108" i="1"/>
  <c r="G4277" i="1"/>
  <c r="G4148" i="1"/>
  <c r="G1660" i="1"/>
  <c r="G4250" i="1"/>
  <c r="G2679" i="1"/>
  <c r="G4499" i="1"/>
  <c r="G1764" i="1"/>
  <c r="J1764" i="1" s="1"/>
  <c r="G3132" i="1"/>
  <c r="G2471" i="1"/>
  <c r="G4943" i="1"/>
  <c r="G800" i="1"/>
  <c r="G1690" i="1"/>
  <c r="G2010" i="1"/>
  <c r="G3741" i="1"/>
  <c r="G2254" i="1"/>
  <c r="G1484" i="1"/>
  <c r="G4018" i="1"/>
  <c r="G2627" i="1"/>
  <c r="G3538" i="1"/>
  <c r="J3538" i="1" s="1"/>
  <c r="G3798" i="1"/>
  <c r="G2601" i="1"/>
  <c r="G4272" i="1"/>
  <c r="G4588" i="1"/>
  <c r="G839" i="1"/>
  <c r="G4030" i="1"/>
  <c r="I4030" i="1" s="1"/>
  <c r="G1539" i="1"/>
  <c r="I1539" i="1" s="1"/>
  <c r="G5151" i="1"/>
  <c r="G5139" i="1"/>
  <c r="G4806" i="1"/>
  <c r="G3496" i="1"/>
  <c r="G3801" i="1"/>
  <c r="G5076" i="1"/>
  <c r="G3193" i="1"/>
  <c r="G2492" i="1"/>
  <c r="G2185" i="1"/>
  <c r="G4688" i="1"/>
  <c r="G5360" i="1"/>
  <c r="G2416" i="1"/>
  <c r="G2129" i="1"/>
  <c r="G828" i="1"/>
  <c r="I828" i="1" s="1"/>
  <c r="G3352" i="1"/>
  <c r="G4455" i="1"/>
  <c r="G915" i="1"/>
  <c r="J915" i="1" s="1"/>
  <c r="G2317" i="1"/>
  <c r="G2508" i="1"/>
  <c r="G4119" i="1"/>
  <c r="J4119" i="1" s="1"/>
  <c r="G4611" i="1"/>
  <c r="G158" i="1"/>
  <c r="I158" i="1" s="1"/>
  <c r="G955" i="1"/>
  <c r="G2681" i="1"/>
  <c r="G1559" i="1"/>
  <c r="G3446" i="1"/>
  <c r="I3446" i="1" s="1"/>
  <c r="G2222" i="1"/>
  <c r="G2754" i="1"/>
  <c r="G4559" i="1"/>
  <c r="G426" i="1"/>
  <c r="G3796" i="1"/>
  <c r="G3104" i="1"/>
  <c r="G5350" i="1"/>
  <c r="G1797" i="1"/>
  <c r="G2869" i="1"/>
  <c r="G2501" i="1"/>
  <c r="G4177" i="1"/>
  <c r="G3438" i="1"/>
  <c r="I3438" i="1" s="1"/>
  <c r="G4021" i="1"/>
  <c r="G1193" i="1"/>
  <c r="G3871" i="1"/>
  <c r="G771" i="1"/>
  <c r="G836" i="1"/>
  <c r="G671" i="1"/>
  <c r="G4138" i="1"/>
  <c r="G5298" i="1"/>
  <c r="G3868" i="1"/>
  <c r="G4447" i="1"/>
  <c r="G1102" i="1"/>
  <c r="G4132" i="1"/>
  <c r="G3586" i="1"/>
  <c r="G3242" i="1"/>
  <c r="G3573" i="1"/>
  <c r="G4001" i="1"/>
  <c r="G3845" i="1"/>
  <c r="G5014" i="1"/>
  <c r="G4664" i="1"/>
  <c r="G283" i="1"/>
  <c r="I283" i="1" s="1"/>
  <c r="G1822" i="1"/>
  <c r="G1780" i="1"/>
  <c r="G3949" i="1"/>
  <c r="G25" i="1"/>
  <c r="I25" i="1" s="1"/>
  <c r="G3401" i="1"/>
  <c r="G3346" i="1"/>
  <c r="G1184" i="1"/>
  <c r="G2750" i="1"/>
  <c r="G1115" i="1"/>
  <c r="J1115" i="1" s="1"/>
  <c r="G5294" i="1"/>
  <c r="G253" i="1"/>
  <c r="G1829" i="1"/>
  <c r="G1888" i="1"/>
  <c r="G1968" i="1"/>
  <c r="G513" i="1"/>
  <c r="J513" i="1" s="1"/>
  <c r="G2291" i="1"/>
  <c r="G3508" i="1"/>
  <c r="G2926" i="1"/>
  <c r="G4380" i="1"/>
  <c r="J4380" i="1" s="1"/>
  <c r="G2927" i="1"/>
  <c r="G3506" i="1"/>
  <c r="G161" i="1"/>
  <c r="G1631" i="1"/>
  <c r="G2294" i="1"/>
  <c r="G1505" i="1"/>
  <c r="G5317" i="1"/>
  <c r="G489" i="1"/>
  <c r="G1656" i="1"/>
  <c r="G4885" i="1"/>
  <c r="G598" i="1"/>
  <c r="G5089" i="1"/>
  <c r="G896" i="1"/>
  <c r="G857" i="1"/>
  <c r="G1942" i="1"/>
  <c r="G3055" i="1"/>
  <c r="G5353" i="1"/>
  <c r="G3565" i="1"/>
  <c r="G409" i="1"/>
  <c r="G2196" i="1"/>
  <c r="G3127" i="1"/>
  <c r="G656" i="1"/>
  <c r="G2762" i="1"/>
  <c r="G1433" i="1"/>
  <c r="G2046" i="1"/>
  <c r="G4913" i="1"/>
  <c r="G3520" i="1"/>
  <c r="G5005" i="1"/>
  <c r="G3908" i="1"/>
  <c r="G4784" i="1"/>
  <c r="G2445" i="1"/>
  <c r="G1428" i="1"/>
  <c r="G4960" i="1"/>
  <c r="G2561" i="1"/>
  <c r="G3462" i="1"/>
  <c r="G2206" i="1"/>
  <c r="G4502" i="1"/>
  <c r="G2774" i="1"/>
  <c r="G2240" i="1"/>
  <c r="G3426" i="1"/>
  <c r="G2488" i="1"/>
  <c r="G2918" i="1"/>
  <c r="G2110" i="1"/>
  <c r="G3967" i="1"/>
  <c r="G1713" i="1"/>
  <c r="G3625" i="1"/>
  <c r="I3625" i="1" s="1"/>
  <c r="G3285" i="1"/>
  <c r="G1990" i="1"/>
  <c r="G2498" i="1"/>
  <c r="G1224" i="1"/>
  <c r="G3103" i="1"/>
  <c r="G4118" i="1"/>
  <c r="I4118" i="1" s="1"/>
  <c r="G4629" i="1"/>
  <c r="G230" i="1"/>
  <c r="G3731" i="1"/>
  <c r="G493" i="1"/>
  <c r="G425" i="1"/>
  <c r="G141" i="1"/>
  <c r="G681" i="1"/>
  <c r="G1909" i="1"/>
  <c r="G1837" i="1"/>
  <c r="G1855" i="1"/>
  <c r="I1855" i="1" s="1"/>
  <c r="G3528" i="1"/>
  <c r="J3528" i="1" s="1"/>
  <c r="G5119" i="1"/>
  <c r="G4032" i="1"/>
  <c r="G309" i="1"/>
  <c r="G3226" i="1"/>
  <c r="G577" i="1"/>
  <c r="G1866" i="1"/>
  <c r="G2176" i="1"/>
  <c r="G904" i="1"/>
  <c r="I904" i="1" s="1"/>
  <c r="G3260" i="1"/>
  <c r="G3407" i="1"/>
  <c r="G3711" i="1"/>
  <c r="G2554" i="1"/>
  <c r="G1241" i="1"/>
  <c r="G2951" i="1"/>
  <c r="G2646" i="1"/>
  <c r="G2341" i="1"/>
  <c r="G1969" i="1"/>
  <c r="G801" i="1"/>
  <c r="G2418" i="1"/>
  <c r="G3002" i="1"/>
  <c r="G4852" i="1"/>
  <c r="G1619" i="1"/>
  <c r="G1268" i="1"/>
  <c r="G2661" i="1"/>
  <c r="G6" i="1"/>
  <c r="G873" i="1"/>
  <c r="G4105" i="1"/>
  <c r="G625" i="1"/>
  <c r="G1655" i="1"/>
  <c r="G2044" i="1"/>
  <c r="G3191" i="1"/>
  <c r="G1206" i="1"/>
  <c r="G3889" i="1"/>
  <c r="G2186" i="1"/>
  <c r="G2662" i="1"/>
  <c r="G4835" i="1"/>
  <c r="G2724" i="1"/>
  <c r="G845" i="1"/>
  <c r="G169" i="1"/>
  <c r="G2211" i="1"/>
  <c r="G4454" i="1"/>
  <c r="G4198" i="1"/>
  <c r="G1889" i="1"/>
  <c r="G3076" i="1"/>
  <c r="G4562" i="1"/>
  <c r="G1691" i="1"/>
  <c r="G3109" i="1"/>
  <c r="G3649" i="1"/>
  <c r="G1417" i="1"/>
  <c r="G926" i="1"/>
  <c r="G4247" i="1"/>
  <c r="G441" i="1"/>
  <c r="G5091" i="1"/>
  <c r="G1495" i="1"/>
  <c r="G2600" i="1"/>
  <c r="G3943" i="1"/>
  <c r="G1984" i="1"/>
  <c r="G1572" i="1"/>
  <c r="G4091" i="1"/>
  <c r="G4815" i="1"/>
  <c r="J4815" i="1" s="1"/>
  <c r="G2730" i="1"/>
  <c r="G5178" i="1"/>
  <c r="G1293" i="1"/>
  <c r="G3022" i="1"/>
  <c r="G4691" i="1"/>
  <c r="G3874" i="1"/>
  <c r="G3149" i="1"/>
  <c r="G1404" i="1"/>
  <c r="G1759" i="1"/>
  <c r="G4582" i="1"/>
  <c r="G2311" i="1"/>
  <c r="G3236" i="1"/>
  <c r="G3950" i="1"/>
  <c r="G2924" i="1"/>
  <c r="G5252" i="1"/>
  <c r="G367" i="1"/>
  <c r="G3396" i="1"/>
  <c r="G4446" i="1"/>
  <c r="G1741" i="1"/>
  <c r="J1741" i="1" s="1"/>
  <c r="G2082" i="1"/>
  <c r="G3336" i="1"/>
  <c r="G645" i="1"/>
  <c r="G610" i="1"/>
  <c r="J610" i="1" s="1"/>
  <c r="G91" i="1"/>
  <c r="G1817" i="1"/>
  <c r="I1817" i="1" s="1"/>
  <c r="G3623" i="1"/>
  <c r="G1581" i="1"/>
  <c r="G3653" i="1"/>
  <c r="G3594" i="1"/>
  <c r="G4539" i="1"/>
  <c r="G1121" i="1"/>
  <c r="G4074" i="1"/>
  <c r="G1388" i="1"/>
  <c r="G5190" i="1"/>
  <c r="G4234" i="1"/>
  <c r="G2361" i="1"/>
  <c r="G371" i="1"/>
  <c r="G5307" i="1"/>
  <c r="G2351" i="1"/>
  <c r="G2019" i="1"/>
  <c r="G2786" i="1"/>
  <c r="G4872" i="1"/>
  <c r="G2790" i="1"/>
  <c r="G651" i="1"/>
  <c r="G5345" i="1"/>
  <c r="G4437" i="1"/>
  <c r="G342" i="1"/>
  <c r="G3820" i="1"/>
  <c r="G448" i="1"/>
  <c r="G4604" i="1"/>
  <c r="G2451" i="1"/>
  <c r="G2557" i="1"/>
  <c r="G396" i="1"/>
  <c r="G2401" i="1"/>
  <c r="G3969" i="1"/>
  <c r="G3246" i="1"/>
  <c r="G5165" i="1"/>
  <c r="G2200" i="1"/>
  <c r="G5071" i="1"/>
  <c r="G3500" i="1"/>
  <c r="G825" i="1"/>
  <c r="G3048" i="1"/>
  <c r="G1375" i="1"/>
  <c r="G139" i="1"/>
  <c r="I139" i="1" s="1"/>
  <c r="G925" i="1"/>
  <c r="G793" i="1"/>
  <c r="G4683" i="1"/>
  <c r="G4096" i="1"/>
  <c r="G1835" i="1"/>
  <c r="G388" i="1"/>
  <c r="G2283" i="1"/>
  <c r="G5197" i="1"/>
  <c r="G3414" i="1"/>
  <c r="G5321" i="1"/>
  <c r="G1105" i="1"/>
  <c r="G1836" i="1"/>
  <c r="G4675" i="1"/>
  <c r="G3008" i="1"/>
  <c r="G2067" i="1"/>
  <c r="G2075" i="1"/>
  <c r="G4228" i="1"/>
  <c r="G4984" i="1"/>
  <c r="G2153" i="1"/>
  <c r="G2428" i="1"/>
  <c r="G1032" i="1"/>
  <c r="G3759" i="1"/>
  <c r="G985" i="1"/>
  <c r="G3505" i="1"/>
  <c r="G1269" i="1"/>
  <c r="I1269" i="1" s="1"/>
  <c r="G4524" i="1"/>
  <c r="G1217" i="1"/>
  <c r="G4137" i="1"/>
  <c r="G4325" i="1"/>
  <c r="G2826" i="1"/>
  <c r="G5125" i="1"/>
  <c r="G3870" i="1"/>
  <c r="G5086" i="1"/>
  <c r="G948" i="1"/>
  <c r="I948" i="1" s="1"/>
  <c r="G1590" i="1"/>
  <c r="G3472" i="1"/>
  <c r="G3622" i="1"/>
  <c r="G3033" i="1"/>
  <c r="G3484" i="1"/>
  <c r="G3733" i="1"/>
  <c r="G4129" i="1"/>
  <c r="J4129" i="1" s="1"/>
  <c r="G2391" i="1"/>
  <c r="G1163" i="1"/>
  <c r="G3092" i="1"/>
  <c r="J3092" i="1" s="1"/>
  <c r="G4128" i="1"/>
  <c r="I4128" i="1" s="1"/>
  <c r="G1537" i="1"/>
  <c r="I1537" i="1" s="1"/>
  <c r="G4035" i="1"/>
  <c r="G5302" i="1"/>
  <c r="G451" i="1"/>
  <c r="G2050" i="1"/>
  <c r="G4497" i="1"/>
  <c r="G1140" i="1"/>
  <c r="G792" i="1"/>
  <c r="G3368" i="1"/>
  <c r="G5186" i="1"/>
  <c r="G2269" i="1"/>
  <c r="G2022" i="1"/>
  <c r="G893" i="1"/>
  <c r="J893" i="1" s="1"/>
  <c r="G4284" i="1"/>
  <c r="G2616" i="1"/>
  <c r="G3468" i="1"/>
  <c r="G4107" i="1"/>
  <c r="G5083" i="1"/>
  <c r="G1100" i="1"/>
  <c r="G442" i="1"/>
  <c r="G2005" i="1"/>
  <c r="G452" i="1"/>
  <c r="G4443" i="1"/>
  <c r="G245" i="1"/>
  <c r="G4535" i="1"/>
  <c r="G157" i="1"/>
  <c r="G782" i="1"/>
  <c r="G1379" i="1"/>
  <c r="G535" i="1"/>
  <c r="G834" i="1"/>
  <c r="G4181" i="1"/>
  <c r="G2966" i="1"/>
  <c r="G4757" i="1"/>
  <c r="G75" i="1"/>
  <c r="G317" i="1"/>
  <c r="G3835" i="1"/>
  <c r="G3418" i="1"/>
  <c r="G1016" i="1"/>
  <c r="G1792" i="1"/>
  <c r="G863" i="1"/>
  <c r="G1986" i="1"/>
  <c r="G104" i="1"/>
  <c r="G4345" i="1"/>
  <c r="G1976" i="1"/>
  <c r="G3848" i="1"/>
  <c r="G4952" i="1"/>
  <c r="G2707" i="1"/>
  <c r="G2388" i="1"/>
  <c r="G3466" i="1"/>
  <c r="G3437" i="1"/>
  <c r="G5213" i="1"/>
  <c r="G4415" i="1"/>
  <c r="G182" i="1"/>
  <c r="G3595" i="1"/>
  <c r="G2470" i="1"/>
  <c r="G5299" i="1"/>
  <c r="G1027" i="1"/>
  <c r="G4855" i="1"/>
  <c r="G4797" i="1"/>
  <c r="G3038" i="1"/>
  <c r="G2148" i="1"/>
  <c r="G3619" i="1"/>
  <c r="J3619" i="1" s="1"/>
  <c r="G3785" i="1"/>
  <c r="G563" i="1"/>
  <c r="G2310" i="1"/>
  <c r="G97" i="1"/>
  <c r="G1186" i="1"/>
  <c r="G3982" i="1"/>
  <c r="G3262" i="1"/>
  <c r="G2300" i="1"/>
  <c r="G3788" i="1"/>
  <c r="G2515" i="1"/>
  <c r="J2515" i="1" s="1"/>
  <c r="G3134" i="1"/>
  <c r="G626" i="1"/>
  <c r="G5247" i="1"/>
  <c r="G3613" i="1"/>
  <c r="G3608" i="1"/>
  <c r="G2201" i="1"/>
  <c r="G5316" i="1"/>
  <c r="G861" i="1"/>
  <c r="G4710" i="1"/>
  <c r="G1260" i="1"/>
  <c r="G2806" i="1"/>
  <c r="G89" i="1"/>
  <c r="G352" i="1"/>
  <c r="J352" i="1" s="1"/>
  <c r="G3079" i="1"/>
  <c r="G2008" i="1"/>
  <c r="J2008" i="1" s="1"/>
  <c r="G66" i="1"/>
  <c r="G2083" i="1"/>
  <c r="G1565" i="1"/>
  <c r="G215" i="1"/>
  <c r="G4546" i="1"/>
  <c r="G491" i="1"/>
  <c r="G3016" i="1"/>
  <c r="G2511" i="1"/>
  <c r="G2024" i="1"/>
  <c r="G3090" i="1"/>
  <c r="G3473" i="1"/>
  <c r="G42" i="1"/>
  <c r="I42" i="1" s="1"/>
  <c r="G4900" i="1"/>
  <c r="G533" i="1"/>
  <c r="G4670" i="1"/>
  <c r="G2065" i="1"/>
  <c r="G1994" i="1"/>
  <c r="G2586" i="1"/>
  <c r="G4870" i="1"/>
  <c r="G2933" i="1"/>
  <c r="G2590" i="1"/>
  <c r="G1302" i="1"/>
  <c r="G3639" i="1"/>
  <c r="G3311" i="1"/>
  <c r="G541" i="1"/>
  <c r="G2667" i="1"/>
  <c r="G2376" i="1"/>
  <c r="G1682" i="1"/>
  <c r="G3666" i="1"/>
  <c r="G2864" i="1"/>
  <c r="G4451" i="1"/>
  <c r="G1370" i="1"/>
  <c r="J1370" i="1" s="1"/>
  <c r="G1887" i="1"/>
  <c r="G1078" i="1"/>
  <c r="G4959" i="1"/>
  <c r="G3513" i="1"/>
  <c r="J3513" i="1" s="1"/>
  <c r="G1299" i="1"/>
  <c r="G4041" i="1"/>
  <c r="G2699" i="1"/>
  <c r="G63" i="1"/>
  <c r="G722" i="1"/>
  <c r="I722" i="1" s="1"/>
  <c r="G5188" i="1"/>
  <c r="G1310" i="1"/>
  <c r="G4237" i="1"/>
  <c r="G3395" i="1"/>
  <c r="G313" i="1"/>
  <c r="G5282" i="1"/>
  <c r="G5137" i="1"/>
  <c r="G5262" i="1"/>
  <c r="G229" i="1"/>
  <c r="G4589" i="1"/>
  <c r="G2787" i="1"/>
  <c r="G5097" i="1"/>
  <c r="G204" i="1"/>
  <c r="G4359" i="1"/>
  <c r="G2068" i="1"/>
  <c r="G1011" i="1"/>
  <c r="G5045" i="1"/>
  <c r="G2761" i="1"/>
  <c r="G3345" i="1"/>
  <c r="G4851" i="1"/>
  <c r="G1954" i="1"/>
  <c r="G5375" i="1"/>
  <c r="G2564" i="1"/>
  <c r="G1177" i="1"/>
  <c r="G5232" i="1"/>
  <c r="G2374" i="1"/>
  <c r="G1937" i="1"/>
  <c r="G106" i="1"/>
  <c r="G5285" i="1"/>
  <c r="G3309" i="1"/>
  <c r="G211" i="1"/>
  <c r="G802" i="1"/>
  <c r="G3321" i="1"/>
  <c r="G1000" i="1"/>
  <c r="G482" i="1"/>
  <c r="G3828" i="1"/>
  <c r="G3410" i="1"/>
  <c r="G4235" i="1"/>
  <c r="G5276" i="1"/>
  <c r="G3502" i="1"/>
  <c r="G4337" i="1"/>
  <c r="G1751" i="1"/>
  <c r="G4606" i="1"/>
  <c r="G1210" i="1"/>
  <c r="G2367" i="1"/>
  <c r="G649" i="1"/>
  <c r="I649" i="1" s="1"/>
  <c r="G5258" i="1"/>
  <c r="G35" i="1"/>
  <c r="I35" i="1" s="1"/>
  <c r="G3220" i="1"/>
  <c r="J3220" i="1" s="1"/>
  <c r="G2262" i="1"/>
  <c r="G1315" i="1"/>
  <c r="G4557" i="1"/>
  <c r="G530" i="1"/>
  <c r="J530" i="1" s="1"/>
  <c r="G4495" i="1"/>
  <c r="G2296" i="1"/>
  <c r="G3976" i="1"/>
  <c r="I3976" i="1" s="1"/>
  <c r="G1551" i="1"/>
  <c r="G278" i="1"/>
  <c r="G2932" i="1"/>
  <c r="G4176" i="1"/>
  <c r="G1868" i="1"/>
  <c r="G2312" i="1"/>
  <c r="G411" i="1"/>
  <c r="G3066" i="1"/>
  <c r="G479" i="1"/>
  <c r="G1362" i="1"/>
  <c r="I1362" i="1" s="1"/>
  <c r="G1319" i="1"/>
  <c r="G3497" i="1"/>
  <c r="G5041" i="1"/>
  <c r="G1010" i="1"/>
  <c r="G5248" i="1"/>
  <c r="G4576" i="1"/>
  <c r="G5290" i="1"/>
  <c r="G1924" i="1"/>
  <c r="I1924" i="1" s="1"/>
  <c r="G2078" i="1"/>
  <c r="G1055" i="1"/>
  <c r="G3948" i="1"/>
  <c r="G4522" i="1"/>
  <c r="G548" i="1"/>
  <c r="G131" i="1"/>
  <c r="G1995" i="1"/>
  <c r="G3142" i="1"/>
  <c r="G2335" i="1"/>
  <c r="G1520" i="1"/>
  <c r="G3486" i="1"/>
  <c r="G1707" i="1"/>
  <c r="G1012" i="1"/>
  <c r="G1463" i="1"/>
  <c r="G4020" i="1"/>
  <c r="G1061" i="1"/>
  <c r="J1061" i="1" s="1"/>
  <c r="G4015" i="1"/>
  <c r="G1799" i="1"/>
  <c r="G795" i="1"/>
  <c r="G164" i="1"/>
  <c r="G4047" i="1"/>
  <c r="J4047" i="1" s="1"/>
  <c r="G3070" i="1"/>
  <c r="G2981" i="1"/>
  <c r="G2940" i="1"/>
  <c r="G2972" i="1"/>
  <c r="G4397" i="1"/>
  <c r="G5332" i="1"/>
  <c r="G3228" i="1"/>
  <c r="G391" i="1"/>
  <c r="G3495" i="1"/>
  <c r="G3317" i="1"/>
  <c r="G5256" i="1"/>
  <c r="G2569" i="1"/>
  <c r="G3955" i="1"/>
  <c r="G156" i="1"/>
  <c r="G2157" i="1"/>
  <c r="G1687" i="1"/>
  <c r="G4759" i="1"/>
  <c r="G1833" i="1"/>
  <c r="G2119" i="1"/>
  <c r="G3034" i="1"/>
  <c r="G4537" i="1"/>
  <c r="G2503" i="1"/>
  <c r="G289" i="1"/>
  <c r="G1127" i="1"/>
  <c r="G5160" i="1"/>
  <c r="G1149" i="1"/>
  <c r="G5296" i="1"/>
  <c r="G547" i="1"/>
  <c r="G2272" i="1"/>
  <c r="J2272" i="1" s="1"/>
  <c r="G3570" i="1"/>
  <c r="G4484" i="1"/>
  <c r="G823" i="1"/>
  <c r="G2644" i="1"/>
  <c r="J2644" i="1" s="1"/>
  <c r="G3460" i="1"/>
  <c r="G2773" i="1"/>
  <c r="G4267" i="1"/>
  <c r="G2650" i="1"/>
  <c r="G1478" i="1"/>
  <c r="G1151" i="1"/>
  <c r="G4908" i="1"/>
  <c r="G223" i="1"/>
  <c r="G2012" i="1"/>
  <c r="G4693" i="1"/>
  <c r="G4378" i="1"/>
  <c r="I4378" i="1" s="1"/>
  <c r="G4075" i="1"/>
  <c r="G3444" i="1"/>
  <c r="G2496" i="1"/>
  <c r="G1346" i="1"/>
  <c r="G698" i="1"/>
  <c r="G5286" i="1"/>
  <c r="G4223" i="1"/>
  <c r="G4641" i="1"/>
  <c r="G3640" i="1"/>
  <c r="G3176" i="1"/>
  <c r="G3833" i="1"/>
  <c r="G1827" i="1"/>
  <c r="I1827" i="1" s="1"/>
  <c r="G4631" i="1"/>
  <c r="G1153" i="1"/>
  <c r="G95" i="1"/>
  <c r="G890" i="1"/>
  <c r="G2622" i="1"/>
  <c r="G5228" i="1"/>
  <c r="G4700" i="1"/>
  <c r="G657" i="1"/>
  <c r="G1693" i="1"/>
  <c r="J1693" i="1" s="1"/>
  <c r="G2476" i="1"/>
  <c r="G1876" i="1"/>
  <c r="G663" i="1"/>
  <c r="G4039" i="1"/>
  <c r="G3564" i="1"/>
  <c r="G865" i="1"/>
  <c r="I865" i="1" s="1"/>
  <c r="G3004" i="1"/>
  <c r="G5098" i="1"/>
  <c r="G4907" i="1"/>
  <c r="G2989" i="1"/>
  <c r="I2989" i="1" s="1"/>
  <c r="G246" i="1"/>
  <c r="G387" i="1"/>
  <c r="G82" i="1"/>
  <c r="I82" i="1" s="1"/>
  <c r="G4115" i="1"/>
  <c r="I4115" i="1" s="1"/>
  <c r="G3514" i="1"/>
  <c r="G3374" i="1"/>
  <c r="G3110" i="1"/>
  <c r="G2702" i="1"/>
  <c r="G3628" i="1"/>
  <c r="G2140" i="1"/>
  <c r="G2102" i="1"/>
  <c r="G773" i="1"/>
  <c r="G3059" i="1"/>
  <c r="I3059" i="1" s="1"/>
  <c r="G2840" i="1"/>
  <c r="G3097" i="1"/>
  <c r="G3818" i="1"/>
  <c r="G2647" i="1"/>
  <c r="G2591" i="1"/>
  <c r="G222" i="1"/>
  <c r="G312" i="1"/>
  <c r="G742" i="1"/>
  <c r="G715" i="1"/>
  <c r="J715" i="1" s="1"/>
  <c r="G1044" i="1"/>
  <c r="G4866" i="1"/>
  <c r="G1407" i="1"/>
  <c r="G2783" i="1"/>
  <c r="G3777" i="1"/>
  <c r="J3777" i="1" s="1"/>
  <c r="G1504" i="1"/>
  <c r="G1425" i="1"/>
  <c r="I1425" i="1" s="1"/>
  <c r="G5156" i="1"/>
  <c r="G3749" i="1"/>
  <c r="G5310" i="1"/>
  <c r="G2202" i="1"/>
  <c r="G2420" i="1"/>
  <c r="G375" i="1"/>
  <c r="G4526" i="1"/>
  <c r="G2568" i="1"/>
  <c r="G701" i="1"/>
  <c r="J701" i="1" s="1"/>
  <c r="G2011" i="1"/>
  <c r="G1953" i="1"/>
  <c r="G4432" i="1"/>
  <c r="G3082" i="1"/>
  <c r="G3935" i="1"/>
  <c r="G826" i="1"/>
  <c r="G1112" i="1"/>
  <c r="G5013" i="1"/>
  <c r="G2649" i="1"/>
  <c r="G4161" i="1"/>
  <c r="G2872" i="1"/>
  <c r="G4820" i="1"/>
  <c r="G751" i="1"/>
  <c r="G4661" i="1"/>
  <c r="G76" i="1"/>
  <c r="G4190" i="1"/>
  <c r="G2911" i="1"/>
  <c r="G4548" i="1"/>
  <c r="G1587" i="1"/>
  <c r="J1587" i="1" s="1"/>
  <c r="G1490" i="1"/>
  <c r="I1490" i="1" s="1"/>
  <c r="G2208" i="1"/>
  <c r="G1131" i="1"/>
  <c r="G4273" i="1"/>
  <c r="G4563" i="1"/>
  <c r="G4932" i="1"/>
  <c r="G4282" i="1"/>
  <c r="I4282" i="1" s="1"/>
  <c r="G3187" i="1"/>
  <c r="G1809" i="1"/>
  <c r="J1809" i="1" s="1"/>
  <c r="G3340" i="1"/>
  <c r="G4302" i="1"/>
  <c r="G226" i="1"/>
  <c r="G4185" i="1"/>
  <c r="G1919" i="1"/>
  <c r="G3129" i="1"/>
  <c r="J3129" i="1" s="1"/>
  <c r="G2056" i="1"/>
  <c r="I2056" i="1" s="1"/>
  <c r="G4112" i="1"/>
  <c r="I4112" i="1" s="1"/>
  <c r="G3069" i="1"/>
  <c r="G1093" i="1"/>
  <c r="G1347" i="1"/>
  <c r="I1347" i="1" s="1"/>
  <c r="G3293" i="1"/>
  <c r="G4807" i="1"/>
  <c r="J4807" i="1" s="1"/>
  <c r="G560" i="1"/>
  <c r="I560" i="1" s="1"/>
  <c r="G1165" i="1"/>
  <c r="I1165" i="1" s="1"/>
  <c r="G1789" i="1"/>
  <c r="G1005" i="1"/>
  <c r="G3568" i="1"/>
  <c r="G830" i="1"/>
  <c r="G4933" i="1"/>
  <c r="G1103" i="1"/>
  <c r="G1525" i="1"/>
  <c r="G2490" i="1"/>
  <c r="G4919" i="1"/>
  <c r="G1671" i="1"/>
  <c r="G5371" i="1"/>
  <c r="G3534" i="1"/>
  <c r="I3534" i="1" s="1"/>
  <c r="G3488" i="1"/>
  <c r="G4428" i="1"/>
  <c r="G2543" i="1"/>
  <c r="G4168" i="1"/>
  <c r="G4826" i="1"/>
  <c r="G1442" i="1"/>
  <c r="G2986" i="1"/>
  <c r="G1814" i="1"/>
  <c r="G2844" i="1"/>
  <c r="G218" i="1"/>
  <c r="G3844" i="1"/>
  <c r="G3168" i="1"/>
  <c r="G916" i="1"/>
  <c r="G3029" i="1"/>
  <c r="G1979" i="1"/>
  <c r="I1979" i="1" s="1"/>
  <c r="G941" i="1"/>
  <c r="G843" i="1"/>
  <c r="I843" i="1" s="1"/>
  <c r="G5094" i="1"/>
  <c r="G2894" i="1"/>
  <c r="G3461" i="1"/>
  <c r="G1599" i="1"/>
  <c r="G4597" i="1"/>
  <c r="G5337" i="1"/>
  <c r="G2204" i="1"/>
  <c r="G2977" i="1"/>
  <c r="G5239" i="1"/>
  <c r="G3150" i="1"/>
  <c r="G2107" i="1"/>
  <c r="G2637" i="1"/>
  <c r="G3556" i="1"/>
  <c r="G1438" i="1"/>
  <c r="J1438" i="1" s="1"/>
  <c r="G4777" i="1"/>
  <c r="G4575" i="1"/>
  <c r="G5289" i="1"/>
  <c r="G190" i="1"/>
  <c r="G4666" i="1"/>
  <c r="G2956" i="1"/>
  <c r="G4519" i="1"/>
  <c r="G4335" i="1"/>
  <c r="G716" i="1"/>
  <c r="J716" i="1" s="1"/>
  <c r="G2105" i="1"/>
  <c r="G4288" i="1"/>
  <c r="G1175" i="1"/>
  <c r="G4147" i="1"/>
  <c r="G5201" i="1"/>
  <c r="G2321" i="1"/>
  <c r="G3800" i="1"/>
  <c r="G4679" i="1"/>
  <c r="G3755" i="1"/>
  <c r="G3762" i="1"/>
  <c r="G129" i="1"/>
  <c r="G3202" i="1"/>
  <c r="G3712" i="1"/>
  <c r="G2038" i="1"/>
  <c r="G4478" i="1"/>
  <c r="G3928" i="1"/>
  <c r="G4390" i="1"/>
  <c r="I4390" i="1" s="1"/>
  <c r="G1657" i="1"/>
  <c r="G2811" i="1"/>
  <c r="G632" i="1"/>
  <c r="G1938" i="1"/>
  <c r="J1938" i="1" s="1"/>
  <c r="G3522" i="1"/>
  <c r="G2440" i="1"/>
  <c r="G515" i="1"/>
  <c r="G5043" i="1"/>
  <c r="G3614" i="1"/>
  <c r="J3614" i="1" s="1"/>
  <c r="G120" i="1"/>
  <c r="G3272" i="1"/>
  <c r="G4503" i="1"/>
  <c r="G4567" i="1"/>
  <c r="G1440" i="1"/>
  <c r="G2614" i="1"/>
  <c r="G5185" i="1"/>
  <c r="G1843" i="1"/>
  <c r="G2743" i="1"/>
  <c r="G5052" i="1"/>
  <c r="G2163" i="1"/>
  <c r="G2534" i="1"/>
  <c r="G3947" i="1"/>
  <c r="G993" i="1"/>
  <c r="G3399" i="1"/>
  <c r="G4241" i="1"/>
  <c r="G3968" i="1"/>
  <c r="G1766" i="1"/>
  <c r="G4865" i="1"/>
  <c r="G4896" i="1"/>
  <c r="G3341" i="1"/>
  <c r="G3643" i="1"/>
  <c r="G3694" i="1"/>
  <c r="G3102" i="1"/>
  <c r="G794" i="1"/>
  <c r="G2049" i="1"/>
  <c r="G1821" i="1"/>
  <c r="G4165" i="1"/>
  <c r="G1443" i="1"/>
  <c r="I1443" i="1" s="1"/>
  <c r="G2091" i="1"/>
  <c r="G5102" i="1"/>
  <c r="G5101" i="1"/>
  <c r="G205" i="1"/>
  <c r="G1795" i="1"/>
  <c r="J1795" i="1" s="1"/>
  <c r="G4922" i="1"/>
  <c r="G1678" i="1"/>
  <c r="G4586" i="1"/>
  <c r="G5075" i="1"/>
  <c r="G4892" i="1"/>
  <c r="G2704" i="1"/>
  <c r="G2117" i="1"/>
  <c r="G1770" i="1"/>
  <c r="G2234" i="1"/>
  <c r="I2234" i="1" s="1"/>
  <c r="G525" i="1"/>
  <c r="G4920" i="1"/>
  <c r="G2347" i="1"/>
  <c r="G2594" i="1"/>
  <c r="G2518" i="1"/>
  <c r="G3062" i="1"/>
  <c r="G292" i="1"/>
  <c r="J292" i="1" s="1"/>
  <c r="G964" i="1"/>
  <c r="J964" i="1" s="1"/>
  <c r="G4071" i="1"/>
  <c r="G4717" i="1"/>
  <c r="G514" i="1"/>
  <c r="J514" i="1" s="1"/>
  <c r="G3559" i="1"/>
  <c r="J3559" i="1" s="1"/>
  <c r="G3481" i="1"/>
  <c r="G674" i="1"/>
  <c r="G4556" i="1"/>
  <c r="G747" i="1"/>
  <c r="G1709" i="1"/>
  <c r="G1917" i="1"/>
  <c r="G2215" i="1"/>
  <c r="G1043" i="1"/>
  <c r="G1649" i="1"/>
  <c r="G2286" i="1"/>
  <c r="G5182" i="1"/>
  <c r="G358" i="1"/>
  <c r="G241" i="1"/>
  <c r="G542" i="1"/>
  <c r="G4553" i="1"/>
  <c r="G4106" i="1"/>
  <c r="G4617" i="1"/>
  <c r="G4240" i="1"/>
  <c r="G4750" i="1"/>
  <c r="G2542" i="1"/>
  <c r="G3641" i="1"/>
  <c r="G4778" i="1"/>
  <c r="G1041" i="1"/>
  <c r="G15" i="1"/>
  <c r="G2377" i="1"/>
  <c r="G1653" i="1"/>
  <c r="J1653" i="1" s="1"/>
  <c r="G2629" i="1"/>
  <c r="G4026" i="1"/>
  <c r="G2437" i="1"/>
  <c r="G307" i="1"/>
  <c r="G2690" i="1"/>
  <c r="G397" i="1"/>
  <c r="I397" i="1" s="1"/>
  <c r="G988" i="1"/>
  <c r="G3005" i="1"/>
  <c r="G431" i="1"/>
  <c r="G2678" i="1"/>
  <c r="G3631" i="1"/>
  <c r="G4124" i="1"/>
  <c r="J4124" i="1" s="1"/>
  <c r="G3581" i="1"/>
  <c r="J3581" i="1" s="1"/>
  <c r="G3515" i="1"/>
  <c r="G628" i="1"/>
  <c r="G5099" i="1"/>
  <c r="G1204" i="1"/>
  <c r="G2320" i="1"/>
  <c r="G133" i="1"/>
  <c r="G3458" i="1"/>
  <c r="G2327" i="1"/>
  <c r="G814" i="1"/>
  <c r="G3381" i="1"/>
  <c r="G144" i="1"/>
  <c r="G4671" i="1"/>
  <c r="G4226" i="1"/>
  <c r="G270" i="1"/>
  <c r="G3529" i="1"/>
  <c r="G1583" i="1"/>
  <c r="G3938" i="1"/>
  <c r="G378" i="1"/>
  <c r="G4847" i="1"/>
  <c r="G1737" i="1"/>
  <c r="G315" i="1"/>
  <c r="I315" i="1" s="1"/>
  <c r="G5326" i="1"/>
  <c r="G191" i="1"/>
  <c r="G3997" i="1"/>
  <c r="G3303" i="1"/>
  <c r="G2499" i="1"/>
  <c r="G3526" i="1"/>
  <c r="G457" i="1"/>
  <c r="G3067" i="1"/>
  <c r="G2375" i="1"/>
  <c r="G389" i="1"/>
  <c r="G4090" i="1"/>
  <c r="G1226" i="1"/>
  <c r="G1275" i="1"/>
  <c r="J1275" i="1" s="1"/>
  <c r="G1318" i="1"/>
  <c r="G2241" i="1"/>
  <c r="I2241" i="1" s="1"/>
  <c r="G84" i="1"/>
  <c r="G2485" i="1"/>
  <c r="G3550" i="1"/>
  <c r="J3550" i="1" s="1"/>
  <c r="G5277" i="1"/>
  <c r="G1567" i="1"/>
  <c r="G5274" i="1"/>
  <c r="G5001" i="1"/>
  <c r="G1392" i="1"/>
  <c r="G799" i="1"/>
  <c r="G643" i="1"/>
  <c r="G2982" i="1"/>
  <c r="G4868" i="1"/>
  <c r="G3175" i="1"/>
  <c r="G4704" i="1"/>
  <c r="G5257" i="1"/>
  <c r="G879" i="1"/>
  <c r="G4290" i="1"/>
  <c r="G4550" i="1"/>
  <c r="G4049" i="1"/>
  <c r="G4587" i="1"/>
  <c r="G5058" i="1"/>
  <c r="G4642" i="1"/>
  <c r="G4480" i="1"/>
  <c r="G49" i="1"/>
  <c r="G4751" i="1"/>
  <c r="G5254" i="1"/>
  <c r="G323" i="1"/>
  <c r="G4625" i="1"/>
  <c r="G3089" i="1"/>
  <c r="G519" i="1"/>
  <c r="G1577" i="1"/>
  <c r="G2917" i="1"/>
  <c r="G4648" i="1"/>
  <c r="G1109" i="1"/>
  <c r="I1109" i="1" s="1"/>
  <c r="G3918" i="1"/>
  <c r="G772" i="1"/>
  <c r="G1612" i="1"/>
  <c r="G2764" i="1"/>
  <c r="G5374" i="1"/>
  <c r="G2920" i="1"/>
  <c r="G5079" i="1"/>
  <c r="G2464" i="1"/>
  <c r="G1932" i="1"/>
  <c r="G459" i="1"/>
  <c r="G1031" i="1"/>
  <c r="J1031" i="1" s="1"/>
  <c r="G3892" i="1"/>
  <c r="G853" i="1"/>
  <c r="G2457" i="1"/>
  <c r="G3669" i="1"/>
  <c r="G5015" i="1"/>
  <c r="G2088" i="1"/>
  <c r="G1965" i="1"/>
  <c r="G3281" i="1"/>
  <c r="G29" i="1"/>
  <c r="G3077" i="1"/>
  <c r="G2645" i="1"/>
  <c r="G503" i="1"/>
  <c r="G2653" i="1"/>
  <c r="G1430" i="1"/>
  <c r="I1430" i="1" s="1"/>
  <c r="G4680" i="1"/>
  <c r="G2597" i="1"/>
  <c r="I2597" i="1" s="1"/>
  <c r="G3001" i="1"/>
  <c r="G4489" i="1"/>
  <c r="G855" i="1"/>
  <c r="G3644" i="1"/>
  <c r="G2732" i="1"/>
  <c r="G4340" i="1"/>
  <c r="I4340" i="1" s="1"/>
  <c r="G3327" i="1"/>
  <c r="G4856" i="1"/>
  <c r="G142" i="1"/>
  <c r="G4173" i="1"/>
  <c r="G3893" i="1"/>
  <c r="G2349" i="1"/>
  <c r="G1749" i="1"/>
  <c r="G4997" i="1"/>
  <c r="G2357" i="1"/>
  <c r="G224" i="1"/>
  <c r="G3829" i="1"/>
  <c r="G4510" i="1"/>
  <c r="G3267" i="1"/>
  <c r="G1037" i="1"/>
  <c r="G1380" i="1"/>
  <c r="G101" i="1"/>
  <c r="G2094" i="1"/>
  <c r="G2720" i="1"/>
  <c r="G1680" i="1"/>
  <c r="G1213" i="1"/>
  <c r="G3180" i="1"/>
  <c r="G2039" i="1"/>
  <c r="G2260" i="1"/>
  <c r="G4544" i="1"/>
  <c r="G2043" i="1"/>
  <c r="G1019" i="1"/>
  <c r="G2691" i="1"/>
  <c r="G2692" i="1"/>
  <c r="G774" i="1"/>
  <c r="G1929" i="1"/>
  <c r="G2603" i="1"/>
  <c r="G2273" i="1"/>
  <c r="G303" i="1"/>
  <c r="G1708" i="1"/>
  <c r="G2854" i="1"/>
  <c r="G438" i="1"/>
  <c r="I438" i="1" s="1"/>
  <c r="G3802" i="1"/>
  <c r="G4937" i="1"/>
  <c r="G512" i="1"/>
  <c r="G4818" i="1"/>
  <c r="G1608" i="1"/>
  <c r="G1507" i="1"/>
  <c r="G1352" i="1"/>
  <c r="G3323" i="1"/>
  <c r="G1114" i="1"/>
  <c r="G1354" i="1"/>
  <c r="G600" i="1"/>
  <c r="G1496" i="1"/>
  <c r="G3958" i="1"/>
  <c r="G3244" i="1"/>
  <c r="G978" i="1"/>
  <c r="G322" i="1"/>
  <c r="J322" i="1" s="1"/>
  <c r="G4286" i="1"/>
  <c r="G1477" i="1"/>
  <c r="G2259" i="1"/>
  <c r="J2259" i="1" s="1"/>
  <c r="G917" i="1"/>
  <c r="G1684" i="1"/>
  <c r="G2219" i="1"/>
  <c r="G4157" i="1"/>
  <c r="G3905" i="1"/>
  <c r="G2817" i="1"/>
  <c r="G1955" i="1"/>
  <c r="G433" i="1"/>
  <c r="G4406" i="1"/>
  <c r="G2827" i="1"/>
  <c r="G4733" i="1"/>
  <c r="G5255" i="1"/>
  <c r="G1729" i="1"/>
  <c r="G3154" i="1"/>
  <c r="G3784" i="1"/>
  <c r="G558" i="1"/>
  <c r="G4634" i="1"/>
  <c r="G4637" i="1"/>
  <c r="G1999" i="1"/>
  <c r="G4610" i="1"/>
  <c r="G3158" i="1"/>
  <c r="G1603" i="1"/>
  <c r="G207" i="1"/>
  <c r="G4824" i="1"/>
  <c r="G2392" i="1"/>
  <c r="G2337" i="1"/>
  <c r="G3770" i="1"/>
  <c r="G4014" i="1"/>
  <c r="G1956" i="1"/>
  <c r="G4768" i="1"/>
  <c r="G3013" i="1"/>
  <c r="G3915" i="1"/>
  <c r="G2711" i="1"/>
  <c r="G579" i="1"/>
  <c r="G5002" i="1"/>
  <c r="G2938" i="1"/>
  <c r="G1406" i="1"/>
  <c r="G2874" i="1"/>
  <c r="G3682" i="1"/>
  <c r="G4763" i="1"/>
  <c r="G2257" i="1"/>
  <c r="G3724" i="1"/>
  <c r="G3116" i="1"/>
  <c r="G1045" i="1"/>
  <c r="G5283" i="1"/>
  <c r="G4467" i="1"/>
  <c r="G2705" i="1"/>
  <c r="G667" i="1"/>
  <c r="G1432" i="1"/>
  <c r="G3489" i="1"/>
  <c r="G2838" i="1"/>
  <c r="G2187" i="1"/>
  <c r="G4308" i="1"/>
  <c r="G1095" i="1"/>
  <c r="G4571" i="1"/>
  <c r="G1068" i="1"/>
  <c r="I1068" i="1" s="1"/>
  <c r="G3580" i="1"/>
  <c r="G3078" i="1"/>
  <c r="G3743" i="1"/>
  <c r="G5126" i="1"/>
  <c r="G4954" i="1"/>
  <c r="G4821" i="1"/>
  <c r="G766" i="1"/>
  <c r="G3433" i="1"/>
  <c r="G3723" i="1"/>
  <c r="G506" i="1"/>
  <c r="G274" i="1"/>
  <c r="G4515" i="1"/>
  <c r="G2372" i="1"/>
  <c r="G3125" i="1"/>
  <c r="J3125" i="1" s="1"/>
  <c r="G1943" i="1"/>
  <c r="G3615" i="1"/>
  <c r="I3615" i="1" s="1"/>
  <c r="G1596" i="1"/>
  <c r="G3359" i="1"/>
  <c r="G2001" i="1"/>
  <c r="G2407" i="1"/>
  <c r="G3204" i="1"/>
  <c r="G4379" i="1"/>
  <c r="G2868" i="1"/>
  <c r="G3133" i="1"/>
  <c r="G5372" i="1"/>
  <c r="G2028" i="1"/>
  <c r="G580" i="1"/>
  <c r="G5161" i="1"/>
  <c r="G3812" i="1"/>
  <c r="G4621" i="1"/>
  <c r="G4373" i="1"/>
  <c r="G1262" i="1"/>
  <c r="J1262" i="1" s="1"/>
  <c r="G4533" i="1"/>
  <c r="G2899" i="1"/>
  <c r="G1040" i="1"/>
  <c r="G4651" i="1"/>
  <c r="G977" i="1"/>
  <c r="G1160" i="1"/>
  <c r="G1284" i="1"/>
  <c r="G5280" i="1"/>
  <c r="G3672" i="1"/>
  <c r="G1001" i="1"/>
  <c r="G1552" i="1"/>
  <c r="G748" i="1"/>
  <c r="G5203" i="1"/>
  <c r="G4781" i="1"/>
  <c r="G745" i="1"/>
  <c r="G4659" i="1"/>
  <c r="G617" i="1"/>
  <c r="G3794" i="1"/>
  <c r="G2857" i="1"/>
  <c r="G485" i="1"/>
  <c r="G5026" i="1"/>
  <c r="G2051" i="1"/>
  <c r="J2051" i="1" s="1"/>
  <c r="G83" i="1"/>
  <c r="G128" i="1"/>
  <c r="J128" i="1" s="1"/>
  <c r="G70" i="1"/>
  <c r="G3315" i="1"/>
  <c r="G4538" i="1"/>
  <c r="G4253" i="1"/>
  <c r="G776" i="1"/>
  <c r="G1047" i="1"/>
  <c r="I1047" i="1" s="1"/>
  <c r="G356" i="1"/>
  <c r="J356" i="1" s="1"/>
  <c r="G827" i="1"/>
  <c r="G3214" i="1"/>
  <c r="G227" i="1"/>
  <c r="G4438" i="1"/>
  <c r="G788" i="1"/>
  <c r="G3310" i="1"/>
  <c r="G1900" i="1"/>
  <c r="G3832" i="1"/>
  <c r="G1002" i="1"/>
  <c r="I1002" i="1" s="1"/>
  <c r="G5130" i="1"/>
  <c r="G60" i="1"/>
  <c r="I60" i="1" s="1"/>
  <c r="G764" i="1"/>
  <c r="G2652" i="1"/>
  <c r="I2652" i="1" s="1"/>
  <c r="G4793" i="1"/>
  <c r="G2224" i="1"/>
  <c r="G4869" i="1"/>
  <c r="G1054" i="1"/>
  <c r="G3215" i="1"/>
  <c r="I3215" i="1" s="1"/>
  <c r="G2957" i="1"/>
  <c r="G1700" i="1"/>
  <c r="G1381" i="1"/>
  <c r="G1022" i="1"/>
  <c r="G1446" i="1"/>
  <c r="G4749" i="1"/>
  <c r="G1849" i="1"/>
  <c r="G2427" i="1"/>
  <c r="G3045" i="1"/>
  <c r="J3045" i="1" s="1"/>
  <c r="G1169" i="1"/>
  <c r="G5081" i="1"/>
  <c r="G4439" i="1"/>
  <c r="G3605" i="1"/>
  <c r="G3792" i="1"/>
  <c r="G3617" i="1"/>
  <c r="G3676" i="1"/>
  <c r="G2922" i="1"/>
  <c r="G3478" i="1"/>
  <c r="G3927" i="1"/>
  <c r="G4520" i="1"/>
  <c r="G2035" i="1"/>
  <c r="G4375" i="1"/>
  <c r="J4375" i="1" s="1"/>
  <c r="G3524" i="1"/>
  <c r="G1558" i="1"/>
  <c r="G3714" i="1"/>
  <c r="G4627" i="1"/>
  <c r="G5223" i="1"/>
  <c r="G729" i="1"/>
  <c r="G2045" i="1"/>
  <c r="G4816" i="1"/>
  <c r="J4816" i="1" s="1"/>
  <c r="G124" i="1"/>
  <c r="J124" i="1" s="1"/>
  <c r="G4765" i="1"/>
  <c r="G4449" i="1"/>
  <c r="G1879" i="1"/>
  <c r="G2677" i="1"/>
  <c r="G1155" i="1"/>
  <c r="G4692" i="1"/>
  <c r="G650" i="1"/>
  <c r="G3329" i="1"/>
  <c r="G1623" i="1"/>
  <c r="G1276" i="1"/>
  <c r="G2624" i="1"/>
  <c r="G105" i="1"/>
  <c r="G1775" i="1"/>
  <c r="G2753" i="1"/>
  <c r="G3358" i="1"/>
  <c r="G574" i="1"/>
  <c r="G3744" i="1"/>
  <c r="G5273" i="1"/>
  <c r="G4182" i="1"/>
  <c r="G3530" i="1"/>
  <c r="G2777" i="1"/>
  <c r="G2585" i="1"/>
  <c r="G126" i="1"/>
  <c r="I126" i="1" s="1"/>
  <c r="G1950" i="1"/>
  <c r="G404" i="1"/>
  <c r="G2315" i="1"/>
  <c r="J2315" i="1" s="1"/>
  <c r="G3684" i="1"/>
  <c r="G4025" i="1"/>
  <c r="J4025" i="1" s="1"/>
  <c r="G2824" i="1"/>
  <c r="G236" i="1"/>
  <c r="G707" i="1"/>
  <c r="G2958" i="1"/>
  <c r="G4927" i="1"/>
  <c r="G79" i="1"/>
  <c r="G4280" i="1"/>
  <c r="G4825" i="1"/>
  <c r="J4825" i="1" s="1"/>
  <c r="G2462" i="1"/>
  <c r="G902" i="1"/>
  <c r="G1851" i="1"/>
  <c r="G1895" i="1"/>
  <c r="G4206" i="1"/>
  <c r="G3130" i="1"/>
  <c r="G1867" i="1"/>
  <c r="G4827" i="1"/>
  <c r="G4622" i="1"/>
  <c r="G1637" i="1"/>
  <c r="G688" i="1"/>
  <c r="G4796" i="1"/>
  <c r="G275" i="1"/>
  <c r="J275" i="1" s="1"/>
  <c r="G4130" i="1"/>
  <c r="I4130" i="1" s="1"/>
  <c r="G5245" i="1"/>
  <c r="G2308" i="1"/>
  <c r="G553" i="1"/>
  <c r="G4814" i="1"/>
  <c r="I4814" i="1" s="1"/>
  <c r="G1026" i="1"/>
  <c r="G2130" i="1"/>
  <c r="G920" i="1"/>
  <c r="J920" i="1" s="1"/>
  <c r="G947" i="1"/>
  <c r="G4085" i="1"/>
  <c r="G4201" i="1"/>
  <c r="I4201" i="1" s="1"/>
  <c r="G1675" i="1"/>
  <c r="G4212" i="1"/>
  <c r="G5141" i="1"/>
  <c r="G5379" i="1"/>
  <c r="G3382" i="1"/>
  <c r="G3709" i="1"/>
  <c r="G1987" i="1"/>
  <c r="G999" i="1"/>
  <c r="G4062" i="1"/>
  <c r="G2615" i="1"/>
  <c r="G1357" i="1"/>
  <c r="G4342" i="1"/>
  <c r="G3450" i="1"/>
  <c r="G212" i="1"/>
  <c r="G1848" i="1"/>
  <c r="G2276" i="1"/>
  <c r="G4401" i="1"/>
  <c r="G552" i="1"/>
  <c r="G2413" i="1"/>
  <c r="J2413" i="1" s="1"/>
  <c r="G559" i="1"/>
  <c r="G918" i="1"/>
  <c r="J918" i="1" s="1"/>
  <c r="G1975" i="1"/>
  <c r="G3105" i="1"/>
  <c r="G1150" i="1"/>
  <c r="G4991" i="1"/>
  <c r="G765" i="1"/>
  <c r="G1143" i="1"/>
  <c r="G1952" i="1"/>
  <c r="G2358" i="1"/>
  <c r="G4774" i="1"/>
  <c r="G1191" i="1"/>
  <c r="G2659" i="1"/>
  <c r="G5230" i="1"/>
  <c r="G3578" i="1"/>
  <c r="G739" i="1"/>
  <c r="G308" i="1"/>
  <c r="I308" i="1" s="1"/>
  <c r="G3537" i="1"/>
  <c r="J3537" i="1" s="1"/>
  <c r="G2151" i="1"/>
  <c r="G3163" i="1"/>
  <c r="G2393" i="1"/>
  <c r="G565" i="1"/>
  <c r="G2261" i="1"/>
  <c r="G1290" i="1"/>
  <c r="G4558" i="1"/>
  <c r="G4461" i="1"/>
  <c r="G3305" i="1"/>
  <c r="I3305" i="1" s="1"/>
  <c r="G351" i="1"/>
  <c r="G3597" i="1"/>
  <c r="G4876" i="1"/>
  <c r="G1317" i="1"/>
  <c r="G4225" i="1"/>
  <c r="G5240" i="1"/>
  <c r="G3058" i="1"/>
  <c r="G1717" i="1"/>
  <c r="G266" i="1"/>
  <c r="G2529" i="1"/>
  <c r="G3728" i="1"/>
  <c r="G943" i="1"/>
  <c r="G4766" i="1"/>
  <c r="G3920" i="1"/>
  <c r="G2656" i="1"/>
  <c r="G34" i="1"/>
  <c r="J34" i="1" s="1"/>
  <c r="G3808" i="1"/>
  <c r="G3715" i="1"/>
  <c r="J3715" i="1" s="1"/>
  <c r="G1166" i="1"/>
  <c r="G3256" i="1"/>
  <c r="G4395" i="1"/>
  <c r="I4395" i="1" s="1"/>
  <c r="G703" i="1"/>
  <c r="G2433" i="1"/>
  <c r="G4384" i="1"/>
  <c r="I4384" i="1" s="1"/>
  <c r="G4230" i="1"/>
  <c r="G85" i="1"/>
  <c r="G216" i="1"/>
  <c r="G567" i="1"/>
  <c r="G5140" i="1"/>
  <c r="G4350" i="1"/>
  <c r="G4396" i="1"/>
  <c r="G1472" i="1"/>
  <c r="I1472" i="1" s="1"/>
  <c r="G1488" i="1"/>
  <c r="I1488" i="1" s="1"/>
  <c r="G1335" i="1"/>
  <c r="G1824" i="1"/>
  <c r="G4888" i="1"/>
  <c r="G150" i="1"/>
  <c r="I150" i="1" s="1"/>
  <c r="G2275" i="1"/>
  <c r="G4301" i="1"/>
  <c r="G2379" i="1"/>
  <c r="I2379" i="1" s="1"/>
  <c r="G2893" i="1"/>
  <c r="G3660" i="1"/>
  <c r="G3569" i="1"/>
  <c r="G2651" i="1"/>
  <c r="I2651" i="1" s="1"/>
  <c r="G3385" i="1"/>
  <c r="G3198" i="1"/>
  <c r="G3373" i="1"/>
  <c r="G3442" i="1"/>
  <c r="J3442" i="1" s="1"/>
  <c r="G5331" i="1"/>
  <c r="G1524" i="1"/>
  <c r="G4599" i="1"/>
  <c r="G4752" i="1"/>
  <c r="G1130" i="1"/>
  <c r="G3957" i="1"/>
  <c r="G3017" i="1"/>
  <c r="G1447" i="1"/>
  <c r="G778" i="1"/>
  <c r="G1270" i="1"/>
  <c r="G1901" i="1"/>
  <c r="G2863" i="1"/>
  <c r="G4248" i="1"/>
  <c r="G3909" i="1"/>
  <c r="G2169" i="1"/>
  <c r="G2164" i="1"/>
  <c r="G3519" i="1"/>
  <c r="G4839" i="1"/>
  <c r="G2304" i="1"/>
  <c r="G5009" i="1"/>
  <c r="G1638" i="1"/>
  <c r="G630" i="1"/>
  <c r="G4306" i="1"/>
  <c r="G2859" i="1"/>
  <c r="G3439" i="1"/>
  <c r="G1703" i="1"/>
  <c r="G4863" i="1"/>
  <c r="G3722" i="1"/>
  <c r="G1376" i="1"/>
  <c r="I1376" i="1" s="1"/>
  <c r="G1962" i="1"/>
  <c r="G2748" i="1"/>
  <c r="G1957" i="1"/>
  <c r="G1875" i="1"/>
  <c r="G2512" i="1"/>
  <c r="G2031" i="1"/>
  <c r="G3719" i="1"/>
  <c r="G840" i="1"/>
  <c r="G5226" i="1"/>
  <c r="G3333" i="1"/>
  <c r="G1082" i="1"/>
  <c r="G2396" i="1"/>
  <c r="G4871" i="1"/>
  <c r="G4798" i="1"/>
  <c r="G2474" i="1"/>
  <c r="G2319" i="1"/>
  <c r="G2059" i="1"/>
  <c r="G1339" i="1"/>
  <c r="G3540" i="1"/>
  <c r="J3540" i="1" s="1"/>
  <c r="G940" i="1"/>
  <c r="G3650" i="1"/>
  <c r="J3650" i="1" s="1"/>
  <c r="G413" i="1"/>
  <c r="G3184" i="1"/>
  <c r="G1355" i="1"/>
  <c r="G1801" i="1"/>
  <c r="G2768" i="1"/>
  <c r="G1117" i="1"/>
  <c r="G5314" i="1"/>
  <c r="G4547" i="1"/>
  <c r="G4027" i="1"/>
  <c r="J4027" i="1" s="1"/>
  <c r="G2555" i="1"/>
  <c r="G1793" i="1"/>
  <c r="G3696" i="1"/>
  <c r="G4632" i="1"/>
  <c r="G1298" i="1"/>
  <c r="G4352" i="1"/>
  <c r="G116" i="1"/>
  <c r="G5146" i="1"/>
  <c r="G4946" i="1"/>
  <c r="G2850" i="1"/>
  <c r="G3854" i="1"/>
  <c r="G3584" i="1"/>
  <c r="G3936" i="1"/>
  <c r="G2356" i="1"/>
  <c r="G51" i="1"/>
  <c r="G1757" i="1"/>
  <c r="G763" i="1"/>
  <c r="G3238" i="1"/>
  <c r="G2862" i="1"/>
  <c r="G2719" i="1"/>
  <c r="G1894" i="1"/>
  <c r="G3335" i="1"/>
  <c r="G3032" i="1"/>
  <c r="G1519" i="1"/>
  <c r="G3412" i="1"/>
  <c r="G2328" i="1"/>
  <c r="G4979" i="1"/>
  <c r="G1633" i="1"/>
  <c r="G2582" i="1"/>
  <c r="G1253" i="1"/>
  <c r="G4697" i="1"/>
  <c r="G4068" i="1"/>
  <c r="G4296" i="1"/>
  <c r="G3663" i="1"/>
  <c r="G10" i="1"/>
  <c r="J10" i="1" s="1"/>
  <c r="G474" i="1"/>
  <c r="G3188" i="1"/>
  <c r="G181" i="1"/>
  <c r="G2403" i="1"/>
  <c r="G4660" i="1"/>
  <c r="G5025" i="1"/>
  <c r="G2359" i="1"/>
  <c r="G434" i="1"/>
  <c r="G4998" i="1"/>
  <c r="G252" i="1"/>
  <c r="G4568" i="1"/>
  <c r="G465" i="1"/>
  <c r="G1812" i="1"/>
  <c r="G4082" i="1"/>
  <c r="G545" i="1"/>
  <c r="G3815" i="1"/>
  <c r="G1802" i="1"/>
  <c r="G2146" i="1"/>
  <c r="G484" i="1"/>
  <c r="G4368" i="1"/>
  <c r="G4994" i="1"/>
  <c r="G2326" i="1"/>
  <c r="G844" i="1"/>
  <c r="G3390" i="1"/>
  <c r="G5229" i="1"/>
  <c r="G4999" i="1"/>
  <c r="G4313" i="1"/>
  <c r="G2727" i="1"/>
  <c r="G5049" i="1"/>
  <c r="G1783" i="1"/>
  <c r="G4483" i="1"/>
  <c r="G829" i="1"/>
  <c r="G88" i="1"/>
  <c r="J88" i="1" s="1"/>
  <c r="G1454" i="1"/>
  <c r="G2701" i="1"/>
  <c r="J2701" i="1" s="1"/>
  <c r="G4967" i="1"/>
  <c r="G2144" i="1"/>
  <c r="G4955" i="1"/>
  <c r="G2103" i="1"/>
  <c r="G418" i="1"/>
  <c r="I418" i="1" s="1"/>
  <c r="G4019" i="1"/>
  <c r="G5035" i="1"/>
  <c r="G1933" i="1"/>
  <c r="G2772" i="1"/>
  <c r="G672" i="1"/>
  <c r="G2991" i="1"/>
  <c r="G2422" i="1"/>
  <c r="G3009" i="1"/>
  <c r="G4073" i="1"/>
  <c r="G5019" i="1"/>
  <c r="G2479" i="1"/>
  <c r="G3846" i="1"/>
  <c r="G2467" i="1"/>
  <c r="I2467" i="1" s="1"/>
  <c r="G1106" i="1"/>
  <c r="G4183" i="1"/>
  <c r="G4981" i="1"/>
  <c r="G1642" i="1"/>
  <c r="G4745" i="1"/>
  <c r="G756" i="1"/>
  <c r="G783" i="1"/>
  <c r="G284" i="1"/>
  <c r="J284" i="1" s="1"/>
  <c r="G165" i="1"/>
  <c r="G3172" i="1"/>
  <c r="G69" i="1"/>
  <c r="G4246" i="1"/>
  <c r="G837" i="1"/>
  <c r="G1777" i="1"/>
  <c r="G3429" i="1"/>
  <c r="G3739" i="1"/>
  <c r="G3919" i="1"/>
  <c r="G3525" i="1"/>
  <c r="G4923" i="1"/>
  <c r="G3503" i="1"/>
  <c r="G1313" i="1"/>
  <c r="G1768" i="1"/>
  <c r="G2961" i="1"/>
  <c r="G5065" i="1"/>
  <c r="G3051" i="1"/>
  <c r="G154" i="1"/>
  <c r="G1549" i="1"/>
  <c r="J1549" i="1" s="1"/>
  <c r="G2124" i="1"/>
  <c r="G333" i="1"/>
  <c r="G5210" i="1"/>
  <c r="G5087" i="1"/>
  <c r="G2344" i="1"/>
  <c r="G3768" i="1"/>
  <c r="G4654" i="1"/>
  <c r="G3166" i="1"/>
  <c r="G4636" i="1"/>
  <c r="G2516" i="1"/>
  <c r="I2516" i="1" s="1"/>
  <c r="G609" i="1"/>
  <c r="G2975" i="1"/>
  <c r="G1914" i="1"/>
  <c r="J1914" i="1" s="1"/>
  <c r="G1480" i="1"/>
  <c r="G159" i="1"/>
  <c r="G859" i="1"/>
  <c r="J859" i="1" s="1"/>
  <c r="G4142" i="1"/>
  <c r="G5346" i="1"/>
  <c r="G3422" i="1"/>
  <c r="G107" i="1"/>
  <c r="G2822" i="1"/>
  <c r="G184" i="1"/>
  <c r="G3047" i="1"/>
  <c r="G562" i="1"/>
  <c r="G5194" i="1"/>
  <c r="G537" i="1"/>
  <c r="G807" i="1"/>
  <c r="G3370" i="1"/>
  <c r="G4942" i="1"/>
  <c r="G40" i="1"/>
  <c r="G4966" i="1"/>
  <c r="G1830" i="1"/>
  <c r="G1494" i="1"/>
  <c r="G4747" i="1"/>
  <c r="G2623" i="1"/>
  <c r="G3197" i="1"/>
  <c r="G3295" i="1"/>
  <c r="G2331" i="1"/>
  <c r="G4577" i="1"/>
  <c r="G4773" i="1"/>
  <c r="G1071" i="1"/>
  <c r="G3576" i="1"/>
  <c r="G1273" i="1"/>
  <c r="G5218" i="1"/>
  <c r="G2439" i="1"/>
  <c r="G754" i="1"/>
  <c r="G208" i="1"/>
  <c r="G5031" i="1"/>
  <c r="G4416" i="1"/>
  <c r="G421" i="1"/>
  <c r="G3200" i="1"/>
  <c r="G744" i="1"/>
  <c r="G281" i="1"/>
  <c r="G1958" i="1"/>
  <c r="G2450" i="1"/>
  <c r="G4322" i="1"/>
  <c r="G3061" i="1"/>
  <c r="G2668" i="1"/>
  <c r="G1487" i="1"/>
  <c r="G3253" i="1"/>
  <c r="I3253" i="1" s="1"/>
  <c r="G4281" i="1"/>
  <c r="G2592" i="1"/>
  <c r="G1705" i="1"/>
  <c r="G903" i="1"/>
  <c r="G3978" i="1"/>
  <c r="G1474" i="1"/>
  <c r="G3483" i="1"/>
  <c r="G417" i="1"/>
  <c r="G3799" i="1"/>
  <c r="G4464" i="1"/>
  <c r="G5300" i="1"/>
  <c r="G678" i="1"/>
  <c r="G3706" i="1"/>
  <c r="G3865" i="1"/>
  <c r="G3611" i="1"/>
  <c r="G3206" i="1"/>
  <c r="G3883" i="1"/>
  <c r="G3413" i="1"/>
  <c r="G3208" i="1"/>
  <c r="J3208" i="1" s="1"/>
  <c r="G1639" i="1"/>
  <c r="G4295" i="1"/>
  <c r="G3189" i="1"/>
  <c r="G4163" i="1"/>
  <c r="G4848" i="1"/>
  <c r="G2195" i="1"/>
  <c r="G1774" i="1"/>
  <c r="G3420" i="1"/>
  <c r="G520" i="1"/>
  <c r="G3826" i="1"/>
  <c r="G412" i="1"/>
  <c r="G81" i="1"/>
  <c r="G905" i="1"/>
  <c r="J905" i="1" s="1"/>
  <c r="G1250" i="1"/>
  <c r="G4944" i="1"/>
  <c r="G180" i="1"/>
  <c r="G3402" i="1"/>
  <c r="G3456" i="1"/>
  <c r="G693" i="1"/>
  <c r="G3775" i="1"/>
  <c r="G3937" i="1"/>
  <c r="G4951" i="1"/>
  <c r="G1773" i="1"/>
  <c r="J1773" i="1" s="1"/>
  <c r="G167" i="1"/>
  <c r="G5304" i="1"/>
  <c r="G2856" i="1"/>
  <c r="G379" i="1"/>
  <c r="G2539" i="1"/>
  <c r="G1063" i="1"/>
  <c r="G3962" i="1"/>
  <c r="G1600" i="1"/>
  <c r="G1622" i="1"/>
  <c r="I1622" i="1" s="1"/>
  <c r="G516" i="1"/>
  <c r="G3028" i="1"/>
  <c r="G3571" i="1"/>
  <c r="G4355" i="1"/>
  <c r="G2782" i="1"/>
  <c r="G4160" i="1"/>
  <c r="G4450" i="1"/>
  <c r="G4711" i="1"/>
  <c r="G4101" i="1"/>
  <c r="G2115" i="1"/>
  <c r="J2115" i="1" s="1"/>
  <c r="G4891" i="1"/>
  <c r="G5193" i="1"/>
  <c r="G2946" i="1"/>
  <c r="G3839" i="1"/>
  <c r="G1663" i="1"/>
  <c r="G724" i="1"/>
  <c r="G2897" i="1"/>
  <c r="I2897" i="1" s="1"/>
  <c r="G2188" i="1"/>
  <c r="G14" i="1"/>
  <c r="J14" i="1" s="1"/>
  <c r="G2997" i="1"/>
  <c r="G3819" i="1"/>
  <c r="G3718" i="1"/>
  <c r="G1491" i="1"/>
  <c r="G2306" i="1"/>
  <c r="G1899" i="1"/>
  <c r="G5221" i="1"/>
  <c r="G568" i="1"/>
  <c r="G5236" i="1"/>
  <c r="G1356" i="1"/>
  <c r="G3945" i="1"/>
  <c r="G1841" i="1"/>
  <c r="G4882" i="1"/>
  <c r="G2771" i="1"/>
  <c r="G4887" i="1"/>
  <c r="G564" i="1"/>
  <c r="I564" i="1" s="1"/>
  <c r="G3424" i="1"/>
  <c r="G5303" i="1"/>
  <c r="G98" i="1"/>
  <c r="I98" i="1" s="1"/>
  <c r="G907" i="1"/>
  <c r="J907" i="1" s="1"/>
  <c r="G1267" i="1"/>
  <c r="G4581" i="1"/>
  <c r="G2444" i="1"/>
  <c r="G4421" i="1"/>
  <c r="G3823" i="1"/>
  <c r="G4170" i="1"/>
  <c r="G4570" i="1"/>
  <c r="G2879" i="1"/>
  <c r="G3599" i="1"/>
  <c r="G3944" i="1"/>
  <c r="G2577" i="1"/>
  <c r="G1776" i="1"/>
  <c r="G2378" i="1"/>
  <c r="G357" i="1"/>
  <c r="G5338" i="1"/>
  <c r="G5217" i="1"/>
  <c r="G942" i="1"/>
  <c r="G12" i="1"/>
  <c r="J12" i="1" s="1"/>
  <c r="G1294" i="1"/>
  <c r="G3695" i="1"/>
  <c r="G3205" i="1"/>
  <c r="J3205" i="1" s="1"/>
  <c r="G27" i="1"/>
  <c r="G1845" i="1"/>
  <c r="G2301" i="1"/>
  <c r="G3638" i="1"/>
  <c r="G1856" i="1"/>
  <c r="G4829" i="1"/>
  <c r="G2881" i="1"/>
  <c r="G4356" i="1"/>
  <c r="G3998" i="1"/>
  <c r="G5038" i="1"/>
  <c r="G2639" i="1"/>
  <c r="G4319" i="1"/>
  <c r="G1028" i="1"/>
  <c r="J1028" i="1" s="1"/>
  <c r="G543" i="1"/>
  <c r="G1325" i="1"/>
  <c r="G3926" i="1"/>
  <c r="G2277" i="1"/>
  <c r="G5037" i="1"/>
  <c r="G3403" i="1"/>
  <c r="G1292" i="1"/>
  <c r="G2131" i="1"/>
  <c r="G462" i="1"/>
  <c r="G4369" i="1"/>
  <c r="G2053" i="1"/>
  <c r="G4194" i="1"/>
  <c r="G4543" i="1"/>
  <c r="G4491" i="1"/>
  <c r="G4722" i="1"/>
  <c r="G1363" i="1"/>
  <c r="G2684" i="1"/>
  <c r="G4601" i="1"/>
  <c r="G2487" i="1"/>
  <c r="G5054" i="1"/>
  <c r="G1029" i="1"/>
  <c r="G992" i="1"/>
  <c r="I992" i="1" s="1"/>
  <c r="G2486" i="1"/>
  <c r="G1554" i="1"/>
  <c r="G524" i="1"/>
  <c r="G770" i="1"/>
  <c r="G1564" i="1"/>
  <c r="G4968" i="1"/>
  <c r="G1360" i="1"/>
  <c r="G785" i="1"/>
  <c r="G4830" i="1"/>
  <c r="G3114" i="1"/>
  <c r="G4334" i="1"/>
  <c r="G3064" i="1"/>
  <c r="G148" i="1"/>
  <c r="G2788" i="1"/>
  <c r="G1911" i="1"/>
  <c r="G5264" i="1"/>
  <c r="G1499" i="1"/>
  <c r="G4453" i="1"/>
  <c r="G1785" i="1"/>
  <c r="G1152" i="1"/>
  <c r="G4862" i="1"/>
  <c r="G3411" i="1"/>
  <c r="G1722" i="1"/>
  <c r="G3596" i="1"/>
  <c r="G4790" i="1"/>
  <c r="G1125" i="1"/>
  <c r="G889" i="1"/>
  <c r="G1328" i="1"/>
  <c r="G1266" i="1"/>
  <c r="G3527" i="1"/>
  <c r="G3634" i="1"/>
  <c r="G3039" i="1"/>
  <c r="G4330" i="1"/>
  <c r="G3290" i="1"/>
  <c r="G5311" i="1"/>
  <c r="G3095" i="1"/>
  <c r="G5059" i="1"/>
  <c r="G2978" i="1"/>
  <c r="G1291" i="1"/>
  <c r="G3746" i="1"/>
  <c r="G217" i="1"/>
  <c r="G3999" i="1"/>
  <c r="G3210" i="1"/>
  <c r="G4224" i="1"/>
  <c r="G145" i="1"/>
  <c r="G2572" i="1"/>
  <c r="G2805" i="1"/>
  <c r="J2805" i="1" s="1"/>
  <c r="G2111" i="1"/>
  <c r="G5265" i="1"/>
  <c r="G3765" i="1"/>
  <c r="G4064" i="1"/>
  <c r="G1579" i="1"/>
  <c r="I1579" i="1" s="1"/>
  <c r="G5105" i="1"/>
  <c r="G1397" i="1"/>
  <c r="G3687" i="1"/>
  <c r="G2309" i="1"/>
  <c r="G1963" i="1"/>
  <c r="G3106" i="1"/>
  <c r="G1961" i="1"/>
  <c r="G384" i="1"/>
  <c r="G2612" i="1"/>
  <c r="G162" i="1"/>
  <c r="G3111" i="1"/>
  <c r="G4259" i="1"/>
  <c r="G3959" i="1"/>
  <c r="G5077" i="1"/>
  <c r="G3954" i="1"/>
  <c r="G2949" i="1"/>
  <c r="G1097" i="1"/>
  <c r="G1903" i="1"/>
  <c r="G1677" i="1"/>
  <c r="G1378" i="1"/>
  <c r="G86" i="1"/>
  <c r="G3582" i="1"/>
  <c r="G1441" i="1"/>
  <c r="G2077" i="1"/>
  <c r="G2027" i="1"/>
  <c r="G769" i="1"/>
  <c r="G100" i="1"/>
  <c r="G2394" i="1"/>
  <c r="G3081" i="1"/>
  <c r="G3428" i="1"/>
  <c r="G2537" i="1"/>
  <c r="G1935" i="1"/>
  <c r="G2054" i="1"/>
  <c r="G1286" i="1"/>
  <c r="G1136" i="1"/>
  <c r="G273" i="1"/>
  <c r="G1503" i="1"/>
  <c r="G3961" i="1"/>
  <c r="G1279" i="1"/>
  <c r="G277" i="1"/>
  <c r="I277" i="1" s="1"/>
  <c r="G327" i="1"/>
  <c r="G2404" i="1"/>
  <c r="G824" i="1"/>
  <c r="G3853" i="1"/>
  <c r="G1271" i="1"/>
  <c r="G4195" i="1"/>
  <c r="G3098" i="1"/>
  <c r="G1139" i="1"/>
  <c r="G2070" i="1"/>
  <c r="G1948" i="1"/>
  <c r="G4419" i="1"/>
  <c r="G987" i="1"/>
  <c r="G2841" i="1"/>
  <c r="G5323" i="1"/>
  <c r="G3805" i="1"/>
  <c r="G361" i="1"/>
  <c r="G2766" i="1"/>
  <c r="G5293" i="1"/>
  <c r="G3627" i="1"/>
  <c r="G757" i="1"/>
  <c r="G3566" i="1"/>
  <c r="G924" i="1"/>
  <c r="G3555" i="1"/>
  <c r="J3555" i="1" s="1"/>
  <c r="G340" i="1"/>
  <c r="G4220" i="1"/>
  <c r="G629" i="1"/>
  <c r="G3648" i="1"/>
  <c r="G2370" i="1"/>
  <c r="G1820" i="1"/>
  <c r="I1820" i="1" s="1"/>
  <c r="G3778" i="1"/>
  <c r="G3313" i="1"/>
  <c r="G4772" i="1"/>
  <c r="G3903" i="1"/>
  <c r="G4971" i="1"/>
  <c r="G5153" i="1"/>
  <c r="G680" i="1"/>
  <c r="G4878" i="1"/>
  <c r="G661" i="1"/>
  <c r="I661" i="1" s="1"/>
  <c r="G2323" i="1"/>
  <c r="G3830" i="1"/>
  <c r="G1282" i="1"/>
  <c r="G1910" i="1"/>
  <c r="I1910" i="1" s="1"/>
  <c r="G2716" i="1"/>
  <c r="G4017" i="1"/>
  <c r="G5127" i="1"/>
  <c r="G2412" i="1"/>
  <c r="G31" i="1"/>
  <c r="G4239" i="1"/>
  <c r="G1791" i="1"/>
  <c r="G2871" i="1"/>
  <c r="G2432" i="1"/>
  <c r="G1042" i="1"/>
  <c r="G4977" i="1"/>
  <c r="G781" i="1"/>
  <c r="G2763" i="1"/>
  <c r="G4983" i="1"/>
  <c r="G973" i="1"/>
  <c r="G170" i="1"/>
  <c r="I170" i="1" s="1"/>
  <c r="G2225" i="1"/>
  <c r="G4050" i="1"/>
  <c r="G2734" i="1"/>
  <c r="G1981" i="1"/>
  <c r="I1981" i="1" s="1"/>
  <c r="G1248" i="1"/>
  <c r="J1248" i="1" s="1"/>
  <c r="G1557" i="1"/>
  <c r="G3910" i="1"/>
  <c r="G1591" i="1"/>
  <c r="G3914" i="1"/>
  <c r="G286" i="1"/>
  <c r="G3351" i="1"/>
  <c r="G1506" i="1"/>
  <c r="G5073" i="1"/>
  <c r="G155" i="1"/>
  <c r="G2399" i="1"/>
  <c r="G1228" i="1"/>
  <c r="G883" i="1"/>
  <c r="G4729" i="1"/>
  <c r="G3574" i="1"/>
  <c r="I3574" i="1" s="1"/>
  <c r="G4630" i="1"/>
  <c r="G583" i="1"/>
  <c r="G4391" i="1"/>
  <c r="J4391" i="1" s="1"/>
  <c r="G4509" i="1"/>
  <c r="G2285" i="1"/>
  <c r="G4529" i="1"/>
  <c r="G702" i="1"/>
  <c r="G4738" i="1"/>
  <c r="G3592" i="1"/>
  <c r="G4517" i="1"/>
  <c r="G4314" i="1"/>
  <c r="G1531" i="1"/>
  <c r="G3604" i="1"/>
  <c r="G3841" i="1"/>
  <c r="G5179" i="1"/>
  <c r="G538" i="1"/>
  <c r="G2387" i="1"/>
  <c r="G4298" i="1"/>
  <c r="G4506" i="1"/>
  <c r="G4978" i="1"/>
  <c r="G2338" i="1"/>
  <c r="I2338" i="1" s="1"/>
  <c r="G2663" i="1"/>
  <c r="G394" i="1"/>
  <c r="G251" i="1"/>
  <c r="G4078" i="1"/>
  <c r="G2343" i="1"/>
  <c r="G1067" i="1"/>
  <c r="J1067" i="1" s="1"/>
  <c r="G1611" i="1"/>
  <c r="G3211" i="1"/>
  <c r="G2905" i="1"/>
  <c r="G4121" i="1"/>
  <c r="J4121" i="1" s="1"/>
  <c r="G3989" i="1"/>
  <c r="G791" i="1"/>
  <c r="G19" i="1"/>
  <c r="G1104" i="1"/>
  <c r="G1050" i="1"/>
  <c r="G3112" i="1"/>
  <c r="G1053" i="1"/>
  <c r="G711" i="1"/>
  <c r="G4407" i="1"/>
  <c r="G3667" i="1"/>
  <c r="G4592" i="1"/>
  <c r="G3708" i="1"/>
  <c r="G706" i="1"/>
  <c r="J706" i="1" s="1"/>
  <c r="G2531" i="1"/>
  <c r="G314" i="1"/>
  <c r="G3465" i="1"/>
  <c r="G4596" i="1"/>
  <c r="G3673" i="1"/>
  <c r="G2802" i="1"/>
  <c r="J2802" i="1" s="1"/>
  <c r="G2229" i="1"/>
  <c r="G4947" i="1"/>
  <c r="G3831" i="1"/>
  <c r="G4357" i="1"/>
  <c r="G2521" i="1"/>
  <c r="G998" i="1"/>
  <c r="J998" i="1" s="1"/>
  <c r="G1225" i="1"/>
  <c r="G2006" i="1"/>
  <c r="G2751" i="1"/>
  <c r="G1371" i="1"/>
  <c r="G1550" i="1"/>
  <c r="G3248" i="1"/>
  <c r="G4412" i="1"/>
  <c r="G5080" i="1"/>
  <c r="G4189" i="1"/>
  <c r="G4299" i="1"/>
  <c r="G975" i="1"/>
  <c r="G4912" i="1"/>
  <c r="G3190" i="1"/>
  <c r="G2532" i="1"/>
  <c r="G589" i="1"/>
  <c r="G5175" i="1"/>
  <c r="G2455" i="1"/>
  <c r="G334" i="1"/>
  <c r="I334" i="1" s="1"/>
  <c r="G4953" i="1"/>
  <c r="G4864" i="1"/>
  <c r="G1464" i="1"/>
  <c r="G4965" i="1"/>
  <c r="G3811" i="1"/>
  <c r="G884" i="1"/>
  <c r="G2029" i="1"/>
  <c r="G1439" i="1"/>
  <c r="G449" i="1"/>
  <c r="G3753" i="1"/>
  <c r="G2362" i="1"/>
  <c r="I2362" i="1" s="1"/>
  <c r="G3963" i="1"/>
  <c r="G2910" i="1"/>
  <c r="G4739" i="1"/>
  <c r="G2333" i="1"/>
  <c r="G2216" i="1"/>
  <c r="I2216" i="1" s="1"/>
  <c r="G213" i="1"/>
  <c r="G3296" i="1"/>
  <c r="J3296" i="1" s="1"/>
  <c r="G1605" i="1"/>
  <c r="G220" i="1"/>
  <c r="G1327" i="1"/>
  <c r="G4133" i="1"/>
  <c r="G3020" i="1"/>
  <c r="G3791" i="1"/>
  <c r="G4769" i="1"/>
  <c r="G36" i="1"/>
  <c r="G3467" i="1"/>
  <c r="G3354" i="1"/>
  <c r="G3726" i="1"/>
  <c r="G4155" i="1"/>
  <c r="G2605" i="1"/>
  <c r="G2583" i="1"/>
  <c r="G3702" i="1"/>
  <c r="G1640" i="1"/>
  <c r="G1613" i="1"/>
  <c r="G2142" i="1"/>
  <c r="G710" i="1"/>
  <c r="G3645" i="1"/>
  <c r="G432" i="1"/>
  <c r="I432" i="1" s="1"/>
  <c r="G4291" i="1"/>
  <c r="G3023" i="1"/>
  <c r="G5214" i="1"/>
  <c r="G4605" i="1"/>
  <c r="G3885" i="1"/>
  <c r="G2033" i="1"/>
  <c r="G4244" i="1"/>
  <c r="G892" i="1"/>
  <c r="G4376" i="1"/>
  <c r="I4376" i="1" s="1"/>
  <c r="G3736" i="1"/>
  <c r="G4080" i="1"/>
  <c r="G3278" i="1"/>
  <c r="G4135" i="1"/>
  <c r="G550" i="1"/>
  <c r="G4650" i="1"/>
  <c r="G4366" i="1"/>
  <c r="G1659" i="1"/>
  <c r="G4283" i="1"/>
  <c r="G2519" i="1"/>
  <c r="G3814" i="1"/>
  <c r="G4903" i="1"/>
  <c r="G3459" i="1"/>
  <c r="G4905" i="1"/>
  <c r="G4169" i="1"/>
  <c r="G5342" i="1"/>
  <c r="G2800" i="1"/>
  <c r="G3877" i="1"/>
  <c r="G5172" i="1"/>
  <c r="G3651" i="1"/>
  <c r="G2009" i="1"/>
  <c r="G1949" i="1"/>
  <c r="G3273" i="1"/>
  <c r="G2090" i="1"/>
  <c r="G2253" i="1"/>
  <c r="G1374" i="1"/>
  <c r="G2792" i="1"/>
  <c r="G4901" i="1"/>
  <c r="G4405" i="1"/>
  <c r="G1004" i="1"/>
  <c r="G5352" i="1"/>
  <c r="G349" i="1"/>
  <c r="G3840" i="1"/>
  <c r="G868" i="1"/>
  <c r="G3662" i="1"/>
  <c r="G2281" i="1"/>
  <c r="G268" i="1"/>
  <c r="G44" i="1"/>
  <c r="G382" i="1"/>
  <c r="G4088" i="1"/>
  <c r="G2419" i="1"/>
  <c r="J2419" i="1" s="1"/>
  <c r="G3113" i="1"/>
  <c r="G3621" i="1"/>
  <c r="G2611" i="1"/>
  <c r="G4193" i="1"/>
  <c r="G228" i="1"/>
  <c r="G1094" i="1"/>
  <c r="G991" i="1"/>
  <c r="G3261" i="1"/>
  <c r="G296" i="1"/>
  <c r="I296" i="1" s="1"/>
  <c r="G1098" i="1"/>
  <c r="G1182" i="1"/>
  <c r="G1410" i="1"/>
  <c r="G4655" i="1"/>
  <c r="G2680" i="1"/>
  <c r="G2849" i="1"/>
  <c r="G4418" i="1"/>
  <c r="G811" i="1"/>
  <c r="G1332" i="1"/>
  <c r="G789" i="1"/>
  <c r="G103" i="1"/>
  <c r="G3867" i="1"/>
  <c r="G4628" i="1"/>
  <c r="G1168" i="1"/>
  <c r="G5295" i="1"/>
  <c r="G3276" i="1"/>
  <c r="G2483" i="1"/>
  <c r="G2495" i="1"/>
  <c r="G1754" i="1"/>
  <c r="G2080" i="1"/>
  <c r="G3240" i="1"/>
  <c r="G1202" i="1"/>
  <c r="G59" i="1"/>
  <c r="J59" i="1" s="1"/>
  <c r="G2660" i="1"/>
  <c r="G1427" i="1"/>
  <c r="G1647" i="1"/>
  <c r="G4498" i="1"/>
  <c r="G1201" i="1"/>
  <c r="G4317" i="1"/>
  <c r="G1694" i="1"/>
  <c r="G3776" i="1"/>
  <c r="G2041" i="1"/>
  <c r="G2061" i="1"/>
  <c r="G3703" i="1"/>
  <c r="G1533" i="1"/>
  <c r="I1533" i="1" s="1"/>
  <c r="G3372" i="1"/>
  <c r="G1927" i="1"/>
  <c r="G21" i="1"/>
  <c r="I21" i="1" s="1"/>
  <c r="G4465" i="1"/>
  <c r="G4957" i="1"/>
  <c r="G2610" i="1"/>
  <c r="G437" i="1"/>
  <c r="G3274" i="1"/>
  <c r="G3642" i="1"/>
  <c r="G4730" i="1"/>
  <c r="G832" i="1"/>
  <c r="G4787" i="1"/>
  <c r="G505" i="1"/>
  <c r="G2295" i="1"/>
  <c r="G2162" i="1"/>
  <c r="G1928" i="1"/>
  <c r="J1928" i="1" s="1"/>
  <c r="G4149" i="1"/>
  <c r="G390" i="1"/>
  <c r="G3971" i="1"/>
  <c r="J3971" i="1" s="1"/>
  <c r="G2089" i="1"/>
  <c r="G2700" i="1"/>
  <c r="G1132" i="1"/>
  <c r="G1831" i="1"/>
  <c r="G1762" i="1"/>
  <c r="G1658" i="1"/>
  <c r="G2901" i="1"/>
  <c r="G3139" i="1"/>
  <c r="G4310" i="1"/>
  <c r="J4310" i="1" s="1"/>
  <c r="G3547" i="1"/>
  <c r="J3547" i="1" s="1"/>
  <c r="G3231" i="1"/>
  <c r="G4623" i="1"/>
  <c r="G3011" i="1"/>
  <c r="G2973" i="1"/>
  <c r="G4440" i="1"/>
  <c r="G4458" i="1"/>
  <c r="G1985" i="1"/>
  <c r="G3027" i="1"/>
  <c r="G1606" i="1"/>
  <c r="G2882" i="1"/>
  <c r="G4275" i="1"/>
  <c r="G1908" i="1"/>
  <c r="G4320" i="1"/>
  <c r="G1453" i="1"/>
  <c r="G2985" i="1"/>
  <c r="I2985" i="1" s="1"/>
  <c r="G5064" i="1"/>
  <c r="G406" i="1"/>
  <c r="G1323" i="1"/>
  <c r="G3563" i="1"/>
  <c r="G5082" i="1"/>
  <c r="G4889" i="1"/>
  <c r="G1991" i="1"/>
  <c r="G5164" i="1"/>
  <c r="G2618" i="1"/>
  <c r="G4531" i="1"/>
  <c r="G3912" i="1"/>
  <c r="G3860" i="1"/>
  <c r="G4602" i="1"/>
  <c r="G1424" i="1"/>
  <c r="G4102" i="1"/>
  <c r="G3122" i="1"/>
  <c r="G3288" i="1"/>
  <c r="G1710" i="1"/>
  <c r="G956" i="1"/>
  <c r="G2736" i="1"/>
  <c r="G1288" i="1"/>
  <c r="G2247" i="1"/>
  <c r="J2247" i="1" s="1"/>
  <c r="G2179" i="1"/>
  <c r="G566" i="1"/>
  <c r="G3939" i="1"/>
  <c r="G3254" i="1"/>
  <c r="G1035" i="1"/>
  <c r="G3123" i="1"/>
  <c r="J3123" i="1" s="1"/>
  <c r="G2040" i="1"/>
  <c r="G3404" i="1"/>
  <c r="G696" i="1"/>
  <c r="G4031" i="1"/>
  <c r="G1489" i="1"/>
  <c r="G746" i="1"/>
  <c r="G3536" i="1"/>
  <c r="J3536" i="1" s="1"/>
  <c r="G971" i="1"/>
  <c r="G2566" i="1"/>
  <c r="G2963" i="1"/>
  <c r="G3355" i="1"/>
  <c r="G2756" i="1"/>
  <c r="G4114" i="1"/>
  <c r="I4114" i="1" s="1"/>
  <c r="G4488" i="1"/>
  <c r="G3951" i="1"/>
  <c r="G4423" i="1"/>
  <c r="G338" i="1"/>
  <c r="G176" i="1"/>
  <c r="G1219" i="1"/>
  <c r="I1219" i="1" s="1"/>
  <c r="G4305" i="1"/>
  <c r="G3480" i="1"/>
  <c r="G1283" i="1"/>
  <c r="G2984" i="1"/>
  <c r="G2697" i="1"/>
  <c r="G4441" i="1"/>
  <c r="G121" i="1"/>
  <c r="G4828" i="1"/>
  <c r="G3334" i="1"/>
  <c r="G4894" i="1"/>
  <c r="G3041" i="1"/>
  <c r="G2971" i="1"/>
  <c r="G1626" i="1"/>
  <c r="I1626" i="1" s="1"/>
  <c r="G3030" i="1"/>
  <c r="G3170" i="1"/>
  <c r="G3159" i="1"/>
  <c r="G1473" i="1"/>
  <c r="G636" i="1"/>
  <c r="G5123" i="1"/>
  <c r="G3443" i="1"/>
  <c r="G1390" i="1"/>
  <c r="G786" i="1"/>
  <c r="I786" i="1" s="1"/>
  <c r="G1009" i="1"/>
  <c r="G4560" i="1"/>
  <c r="G2547" i="1"/>
  <c r="G1702" i="1"/>
  <c r="G640" i="1"/>
  <c r="G1516" i="1"/>
  <c r="G3974" i="1"/>
  <c r="G4476" i="1"/>
  <c r="G5354" i="1"/>
  <c r="G2235" i="1"/>
  <c r="G2834" i="1"/>
  <c r="G267" i="1"/>
  <c r="G2336" i="1"/>
  <c r="J2336" i="1" s="1"/>
  <c r="G1926" i="1"/>
  <c r="G3044" i="1"/>
  <c r="G4312" i="1"/>
  <c r="G3729" i="1"/>
  <c r="G1989" i="1"/>
  <c r="G3911" i="1"/>
  <c r="G5198" i="1"/>
  <c r="G3995" i="1"/>
  <c r="G730" i="1"/>
  <c r="G3593" i="1"/>
  <c r="G919" i="1"/>
  <c r="J919" i="1" s="1"/>
  <c r="G5327" i="1"/>
  <c r="G4324" i="1"/>
  <c r="G1535" i="1"/>
  <c r="J1535" i="1" s="1"/>
  <c r="G1840" i="1"/>
  <c r="G2630" i="1"/>
  <c r="G1391" i="1"/>
  <c r="G3772" i="1"/>
  <c r="G2937" i="1"/>
  <c r="G4673" i="1"/>
  <c r="G1469" i="1"/>
  <c r="I1469" i="1" s="1"/>
  <c r="G5187" i="1"/>
  <c r="G1882" i="1"/>
  <c r="I1882" i="1" s="1"/>
  <c r="G692" i="1"/>
  <c r="I692" i="1" s="1"/>
  <c r="G2071" i="1"/>
  <c r="G3601" i="1"/>
  <c r="G1575" i="1"/>
  <c r="G944" i="1"/>
  <c r="J944" i="1" s="1"/>
  <c r="G3025" i="1"/>
  <c r="G4092" i="1"/>
  <c r="G4837" i="1"/>
  <c r="G3693" i="1"/>
  <c r="G4360" i="1"/>
  <c r="G4689" i="1"/>
  <c r="G4939" i="1"/>
  <c r="G2509" i="1"/>
  <c r="G3151" i="1"/>
  <c r="G882" i="1"/>
  <c r="G4665" i="1"/>
  <c r="G3194" i="1"/>
  <c r="G996" i="1"/>
  <c r="G2909" i="1"/>
  <c r="G3173" i="1"/>
  <c r="G4038" i="1"/>
  <c r="G3330" i="1"/>
  <c r="G5369" i="1"/>
  <c r="G3757" i="1"/>
  <c r="G1750" i="1"/>
  <c r="I1750" i="1" s="1"/>
  <c r="G2133" i="1"/>
  <c r="G1891" i="1"/>
  <c r="G2713" i="1"/>
  <c r="G3901" i="1"/>
  <c r="J3901" i="1" s="1"/>
  <c r="G1240" i="1"/>
  <c r="G151" i="1"/>
  <c r="G4541" i="1"/>
  <c r="G198" i="1"/>
  <c r="G3691" i="1"/>
  <c r="G3217" i="1"/>
  <c r="G3432" i="1"/>
  <c r="G1372" i="1"/>
  <c r="G4723" i="1"/>
  <c r="G2520" i="1"/>
  <c r="G2891" i="1"/>
  <c r="G4268" i="1"/>
  <c r="G93" i="1"/>
  <c r="G3269" i="1"/>
  <c r="G5056" i="1"/>
  <c r="G1264" i="1"/>
  <c r="G2867" i="1"/>
  <c r="G3748" i="1"/>
  <c r="G1305" i="1"/>
  <c r="G658" i="1"/>
  <c r="G1982" i="1"/>
  <c r="G760" i="1"/>
  <c r="G1358" i="1"/>
  <c r="G3873" i="1"/>
  <c r="G2477" i="1"/>
  <c r="G188" i="1"/>
  <c r="I188" i="1" s="1"/>
  <c r="G3821" i="1"/>
  <c r="G894" i="1"/>
  <c r="G3888" i="1"/>
  <c r="J3888" i="1" s="1"/>
  <c r="G796" i="1"/>
  <c r="G2180" i="1"/>
  <c r="G4297" i="1"/>
  <c r="G4143" i="1"/>
  <c r="G3882" i="1"/>
  <c r="G570" i="1"/>
  <c r="G4684" i="1"/>
  <c r="G1719" i="1"/>
  <c r="G3730" i="1"/>
  <c r="G4658" i="1"/>
  <c r="G2640" i="1"/>
  <c r="G329" i="1"/>
  <c r="G1823" i="1"/>
  <c r="G2114" i="1"/>
  <c r="G4221" i="1"/>
  <c r="G2641" i="1"/>
  <c r="G3575" i="1"/>
  <c r="G2666" i="1"/>
  <c r="G1070" i="1"/>
  <c r="I1070" i="1" s="1"/>
  <c r="G3774" i="1"/>
  <c r="G350" i="1"/>
  <c r="G3767" i="1"/>
  <c r="G819" i="1"/>
  <c r="G1256" i="1"/>
  <c r="G2228" i="1"/>
  <c r="G174" i="1"/>
  <c r="G953" i="1"/>
  <c r="G4980" i="1"/>
  <c r="G4411" i="1"/>
  <c r="G242" i="1"/>
  <c r="G3128" i="1"/>
  <c r="G2256" i="1"/>
  <c r="G3878" i="1"/>
  <c r="I3878" i="1" s="1"/>
  <c r="G1632" i="1"/>
  <c r="I1632" i="1" s="1"/>
  <c r="G659" i="1"/>
  <c r="G5067" i="1"/>
  <c r="G3771" i="1"/>
  <c r="J3771" i="1" s="1"/>
  <c r="G2810" i="1"/>
  <c r="G2890" i="1"/>
  <c r="G4638" i="1"/>
  <c r="G1353" i="1"/>
  <c r="G2837" i="1"/>
  <c r="G1839" i="1"/>
  <c r="G3219" i="1"/>
  <c r="G2793" i="1"/>
  <c r="G2473" i="1"/>
  <c r="G2278" i="1"/>
  <c r="G4188" i="1"/>
  <c r="G936" i="1"/>
  <c r="G1760" i="1"/>
  <c r="G2889" i="1"/>
  <c r="G3498" i="1"/>
  <c r="G1997" i="1"/>
  <c r="G5068" i="1"/>
  <c r="G1898" i="1"/>
  <c r="G4051" i="1"/>
  <c r="G3973" i="1"/>
  <c r="G2770" i="1"/>
  <c r="I2770" i="1" s="1"/>
  <c r="G5244" i="1"/>
  <c r="G112" i="1"/>
  <c r="G2265" i="1"/>
  <c r="G4469" i="1"/>
  <c r="G2160" i="1"/>
  <c r="G2570" i="1"/>
  <c r="G3225" i="1"/>
  <c r="G4477" i="1"/>
  <c r="G3195" i="1"/>
  <c r="G2855" i="1"/>
  <c r="G1744" i="1"/>
  <c r="G4804" i="1"/>
  <c r="G4861" i="1"/>
  <c r="G2424" i="1"/>
  <c r="G4731" i="1"/>
  <c r="G3965" i="1"/>
  <c r="G2613" i="1"/>
  <c r="G3233" i="1"/>
  <c r="G2675" i="1"/>
  <c r="G299" i="1"/>
  <c r="G5281" i="1"/>
  <c r="G2402" i="1"/>
  <c r="G339" i="1"/>
  <c r="I339" i="1" s="1"/>
  <c r="G3487" i="1"/>
  <c r="G4131" i="1"/>
  <c r="J4131" i="1" s="1"/>
  <c r="G2669" i="1"/>
  <c r="G1023" i="1"/>
  <c r="I1023" i="1" s="1"/>
  <c r="G5219" i="1"/>
  <c r="G325" i="1"/>
  <c r="G599" i="1"/>
  <c r="G4117" i="1"/>
  <c r="I4117" i="1" s="1"/>
  <c r="G365" i="1"/>
  <c r="J365" i="1" s="1"/>
  <c r="G848" i="1"/>
  <c r="G1345" i="1"/>
  <c r="G1643" i="1"/>
  <c r="G1904" i="1"/>
  <c r="G1813" i="1"/>
  <c r="G2726" i="1"/>
  <c r="G4528" i="1"/>
  <c r="G4033" i="1"/>
  <c r="I4033" i="1" s="1"/>
  <c r="G4362" i="1"/>
  <c r="G1090" i="1"/>
  <c r="G1536" i="1"/>
  <c r="G1451" i="1"/>
  <c r="G2194" i="1"/>
  <c r="G694" i="1"/>
  <c r="I694" i="1" s="1"/>
  <c r="G1819" i="1"/>
  <c r="I1819" i="1" s="1"/>
  <c r="G1320" i="1"/>
  <c r="G5116" i="1"/>
  <c r="G1781" i="1"/>
  <c r="G1847" i="1"/>
  <c r="G2513" i="1"/>
  <c r="G1804" i="1"/>
  <c r="G3369" i="1"/>
  <c r="G4261" i="1"/>
  <c r="G3239" i="1"/>
  <c r="G4859" i="1"/>
  <c r="G2843" i="1"/>
  <c r="G4771" i="1"/>
  <c r="G2443" i="1"/>
  <c r="G1138" i="1"/>
  <c r="G1767" i="1"/>
  <c r="G4736" i="1"/>
  <c r="G2098" i="1"/>
  <c r="I2098" i="1" s="1"/>
  <c r="G4466" i="1"/>
  <c r="G1800" i="1"/>
  <c r="G3400" i="1"/>
  <c r="G4202" i="1"/>
  <c r="G1758" i="1"/>
  <c r="G2263" i="1"/>
  <c r="G686" i="1"/>
  <c r="G302" i="1"/>
  <c r="G5007" i="1"/>
  <c r="G4346" i="1"/>
  <c r="G1452" i="1"/>
  <c r="G897" i="1"/>
  <c r="G4874" i="1"/>
  <c r="G2979" i="1"/>
  <c r="G4690" i="1"/>
  <c r="G1170" i="1"/>
  <c r="G1481" i="1"/>
  <c r="G2385" i="1"/>
  <c r="G3516" i="1"/>
  <c r="G5181" i="1"/>
  <c r="G3371" i="1"/>
  <c r="G3824" i="1"/>
  <c r="G4196" i="1"/>
  <c r="J4196" i="1" s="1"/>
  <c r="G1818" i="1"/>
  <c r="G775" i="1"/>
  <c r="G3302" i="1"/>
  <c r="G938" i="1"/>
  <c r="I938" i="1" s="1"/>
  <c r="G2514" i="1"/>
  <c r="G135" i="1"/>
  <c r="G4245" i="1"/>
  <c r="G1918" i="1"/>
  <c r="G620" i="1"/>
  <c r="G1342" i="1"/>
  <c r="G1024" i="1"/>
  <c r="G3026" i="1"/>
  <c r="G4817" i="1"/>
  <c r="G946" i="1"/>
  <c r="J946" i="1" s="1"/>
  <c r="G4417" i="1"/>
  <c r="G4460" i="1"/>
  <c r="G326" i="1"/>
  <c r="I326" i="1" s="1"/>
  <c r="G4353" i="1"/>
  <c r="G2541" i="1"/>
  <c r="G4010" i="1"/>
  <c r="G1624" i="1"/>
  <c r="G3849" i="1"/>
  <c r="G5017" i="1"/>
  <c r="G1154" i="1"/>
  <c r="G4564" i="1"/>
  <c r="G3448" i="1"/>
  <c r="G1361" i="1"/>
  <c r="G1676" i="1"/>
  <c r="G5365" i="1"/>
  <c r="G3679" i="1"/>
  <c r="G2414" i="1"/>
  <c r="G2994" i="1"/>
  <c r="G4857" i="1"/>
  <c r="G1940" i="1"/>
  <c r="I1940" i="1" s="1"/>
  <c r="G3756" i="1"/>
  <c r="G4701" i="1"/>
  <c r="G2154" i="1"/>
  <c r="G3773" i="1"/>
  <c r="I3773" i="1" s="1"/>
  <c r="G4468" i="1"/>
  <c r="G477" i="1"/>
  <c r="J477" i="1" s="1"/>
  <c r="G4945" i="1"/>
  <c r="G2945" i="1"/>
  <c r="G1025" i="1"/>
  <c r="G4712" i="1"/>
  <c r="G2609" i="1"/>
  <c r="G4172" i="1"/>
  <c r="G2791" i="1"/>
  <c r="G4950" i="1"/>
  <c r="G2900" i="1"/>
  <c r="G4854" i="1"/>
  <c r="G1884" i="1"/>
  <c r="G1664" i="1"/>
  <c r="G3099" i="1"/>
  <c r="G3201" i="1"/>
  <c r="G1788" i="1"/>
  <c r="G1111" i="1"/>
  <c r="G2560" i="1"/>
  <c r="G1475" i="1"/>
  <c r="G1946" i="1"/>
  <c r="J1946" i="1" s="1"/>
  <c r="G4233" i="1"/>
  <c r="G4216" i="1"/>
  <c r="G3367" i="1"/>
  <c r="G4496" i="1"/>
  <c r="G4890" i="1"/>
  <c r="G523" i="1"/>
  <c r="G4931" i="1"/>
  <c r="G1673" i="1"/>
  <c r="I1673" i="1" s="1"/>
  <c r="G3769" i="1"/>
  <c r="G454" i="1"/>
  <c r="G1864" i="1"/>
  <c r="G4408" i="1"/>
  <c r="G2507" i="1"/>
  <c r="G4108" i="1"/>
  <c r="J4108" i="1" s="1"/>
  <c r="G4635" i="1"/>
  <c r="G1683" i="1"/>
  <c r="J1683" i="1" s="1"/>
  <c r="G5368" i="1"/>
  <c r="G481" i="1"/>
  <c r="G5093" i="1"/>
  <c r="G2671" i="1"/>
  <c r="G3797" i="1"/>
  <c r="G980" i="1"/>
  <c r="G3766" i="1"/>
  <c r="G1326" i="1"/>
  <c r="G4753" i="1"/>
  <c r="G4645" i="1"/>
  <c r="G603" i="1"/>
  <c r="G608" i="1"/>
  <c r="I608" i="1" s="1"/>
  <c r="G1873" i="1"/>
  <c r="G812" i="1"/>
  <c r="G2548" i="1"/>
  <c r="G5046" i="1"/>
  <c r="G2003" i="1"/>
  <c r="I2003" i="1" s="1"/>
  <c r="G1056" i="1"/>
  <c r="G480" i="1"/>
  <c r="G486" i="1"/>
  <c r="G4354" i="1"/>
  <c r="G377" i="1"/>
  <c r="G4843" i="1"/>
  <c r="G1369" i="1"/>
  <c r="G4204" i="1"/>
  <c r="G4811" i="1"/>
  <c r="G5211" i="1"/>
  <c r="G4899" i="1"/>
  <c r="G2136" i="1"/>
  <c r="G3331" i="1"/>
  <c r="G3670" i="1"/>
  <c r="G4012" i="1"/>
  <c r="G858" i="1"/>
  <c r="G3169" i="1"/>
  <c r="G5250" i="1"/>
  <c r="G1810" i="1"/>
  <c r="G2628" i="1"/>
  <c r="G2913" i="1"/>
  <c r="G456" i="1"/>
  <c r="G1482" i="1"/>
  <c r="G4436" i="1"/>
  <c r="G1295" i="1"/>
  <c r="G1616" i="1"/>
  <c r="G4084" i="1"/>
  <c r="G5348" i="1"/>
  <c r="G4076" i="1"/>
  <c r="G5095" i="1"/>
  <c r="G847" i="1"/>
  <c r="G2552" i="1"/>
  <c r="G838" i="1"/>
  <c r="G2453" i="1"/>
  <c r="G1128" i="1"/>
  <c r="G4372" i="1"/>
  <c r="I4372" i="1" s="1"/>
  <c r="G2469" i="1"/>
  <c r="G294" i="1"/>
  <c r="G1730" i="1"/>
  <c r="G1514" i="1"/>
  <c r="G3304" i="1"/>
  <c r="G346" i="1"/>
  <c r="J346" i="1" s="1"/>
  <c r="G3713" i="1"/>
  <c r="I3713" i="1" s="1"/>
  <c r="G4187" i="1"/>
  <c r="G5339" i="1"/>
  <c r="G172" i="1"/>
  <c r="G3790" i="1"/>
  <c r="I3790" i="1" s="1"/>
  <c r="G1846" i="1"/>
  <c r="G1733" i="1"/>
  <c r="G717" i="1"/>
  <c r="G2620" i="1"/>
  <c r="G4719" i="1"/>
  <c r="G3086" i="1"/>
  <c r="I3086" i="1" s="1"/>
  <c r="G5096" i="1"/>
  <c r="G4555" i="1"/>
  <c r="G2121" i="1"/>
  <c r="G2829" i="1"/>
  <c r="I2829" i="1" s="1"/>
  <c r="G2745" i="1"/>
  <c r="J2745" i="1" s="1"/>
  <c r="G2218" i="1"/>
  <c r="G4840" i="1"/>
  <c r="G4992" i="1"/>
  <c r="G2425" i="1"/>
  <c r="G3277" i="1"/>
  <c r="G4475" i="1"/>
  <c r="G3252" i="1"/>
  <c r="G4328" i="1"/>
  <c r="G269" i="1"/>
  <c r="G867" i="1"/>
  <c r="G653" i="1"/>
  <c r="I653" i="1" s="1"/>
  <c r="G2426" i="1"/>
  <c r="G2814" i="1"/>
  <c r="G822" i="1"/>
  <c r="G1547" i="1"/>
  <c r="J1547" i="1" s="1"/>
  <c r="G1393" i="1"/>
  <c r="G1714" i="1"/>
  <c r="G2371" i="1"/>
  <c r="I2371" i="1" s="1"/>
  <c r="G4910" i="1"/>
  <c r="G3494" i="1"/>
  <c r="G1038" i="1"/>
  <c r="G1485" i="1"/>
  <c r="G5329" i="1"/>
  <c r="G4435" i="1"/>
  <c r="G2417" i="1"/>
  <c r="G3931" i="1"/>
  <c r="G4734" i="1"/>
  <c r="G2030" i="1"/>
  <c r="G5021" i="1"/>
  <c r="G737" i="1"/>
  <c r="G3425" i="1"/>
  <c r="G3966" i="1"/>
  <c r="G3075" i="1"/>
  <c r="G3504" i="1"/>
  <c r="G2968" i="1"/>
  <c r="G2571" i="1"/>
  <c r="G271" i="1"/>
  <c r="G1735" i="1"/>
  <c r="G4470" i="1"/>
  <c r="G962" i="1"/>
  <c r="J962" i="1" s="1"/>
  <c r="G3533" i="1"/>
  <c r="J3533" i="1" s="1"/>
  <c r="G3810" i="1"/>
  <c r="G2058" i="1"/>
  <c r="G1858" i="1"/>
  <c r="G593" i="1"/>
  <c r="G556" i="1"/>
  <c r="G3268" i="1"/>
  <c r="G2149" i="1"/>
  <c r="G5308" i="1"/>
  <c r="G3734" i="1"/>
  <c r="G767" i="1"/>
  <c r="G3572" i="1"/>
  <c r="G3544" i="1"/>
  <c r="J3544" i="1" s="1"/>
  <c r="G3049" i="1"/>
  <c r="G499" i="1"/>
  <c r="G1739" i="1"/>
  <c r="G2648" i="1"/>
  <c r="G90" i="1"/>
  <c r="I90" i="1" s="1"/>
  <c r="G954" i="1"/>
  <c r="G2998" i="1"/>
  <c r="J2998" i="1" s="1"/>
  <c r="G4011" i="1"/>
  <c r="G4072" i="1"/>
  <c r="G73" i="1"/>
  <c r="G2246" i="1"/>
  <c r="G1247" i="1"/>
  <c r="I1247" i="1" s="1"/>
  <c r="G5195" i="1"/>
  <c r="G186" i="1"/>
  <c r="G4452" i="1"/>
  <c r="G4383" i="1"/>
  <c r="J4383" i="1" s="1"/>
  <c r="G3658" i="1"/>
  <c r="G3405" i="1"/>
  <c r="I3405" i="1" s="1"/>
  <c r="G4799" i="1"/>
  <c r="G1006" i="1"/>
  <c r="G48" i="1"/>
  <c r="G4542" i="1"/>
  <c r="G4180" i="1"/>
  <c r="G2087" i="1"/>
  <c r="G983" i="1"/>
  <c r="J983" i="1" s="1"/>
  <c r="G4093" i="1"/>
  <c r="G534" i="1"/>
  <c r="G3249" i="1"/>
  <c r="G2141" i="1"/>
  <c r="I2141" i="1" s="1"/>
  <c r="G3984" i="1"/>
  <c r="G2860" i="1"/>
  <c r="G2526" i="1"/>
  <c r="G72" i="1"/>
  <c r="G5053" i="1"/>
  <c r="G2364" i="1"/>
  <c r="G817" i="1"/>
  <c r="G2461" i="1"/>
  <c r="G347" i="1"/>
  <c r="G540" i="1"/>
  <c r="G3942" i="1"/>
  <c r="G1434" i="1"/>
  <c r="G2929" i="1"/>
  <c r="G1015" i="1"/>
  <c r="G343" i="1"/>
  <c r="G4127" i="1"/>
  <c r="J4127" i="1" s="1"/>
  <c r="G3454" i="1"/>
  <c r="G3704" i="1"/>
  <c r="G5074" i="1"/>
  <c r="G258" i="1"/>
  <c r="G1534" i="1"/>
  <c r="J1534" i="1" s="1"/>
  <c r="G759" i="1"/>
  <c r="G2996" i="1"/>
  <c r="G2430" i="1"/>
  <c r="G4573" i="1"/>
  <c r="G4171" i="1"/>
  <c r="G4936" i="1"/>
  <c r="G298" i="1"/>
  <c r="G3243" i="1"/>
  <c r="G4363" i="1"/>
  <c r="G3862" i="1"/>
  <c r="G1099" i="1"/>
  <c r="G4775" i="1"/>
  <c r="G1003" i="1"/>
  <c r="I1003" i="1" s="1"/>
  <c r="G4140" i="1"/>
  <c r="G1039" i="1"/>
  <c r="G5032" i="1"/>
  <c r="G4089" i="1"/>
  <c r="G4552" i="1"/>
  <c r="G3477" i="1"/>
  <c r="G3857" i="1"/>
  <c r="G4123" i="1"/>
  <c r="I4123" i="1" s="1"/>
  <c r="G3344" i="1"/>
  <c r="G3192" i="1"/>
  <c r="G3554" i="1"/>
  <c r="J3554" i="1" s="1"/>
  <c r="G2584" i="1"/>
  <c r="G3271" i="1"/>
  <c r="G4037" i="1"/>
  <c r="G4949" i="1"/>
  <c r="G5176" i="1"/>
  <c r="G3417" i="1"/>
  <c r="G4914" i="1"/>
  <c r="G2796" i="1"/>
  <c r="G615" i="1"/>
  <c r="G3675" i="1"/>
  <c r="G4649" i="1"/>
  <c r="G2818" i="1"/>
  <c r="G1246" i="1"/>
  <c r="G937" i="1"/>
  <c r="G3463" i="1"/>
  <c r="G2178" i="1"/>
  <c r="G110" i="1"/>
  <c r="J110" i="1" s="1"/>
  <c r="G2287" i="1"/>
  <c r="G2125" i="1"/>
  <c r="G280" i="1"/>
  <c r="G1329" i="1"/>
  <c r="G2595" i="1"/>
  <c r="G4304" i="1"/>
  <c r="G3716" i="1"/>
  <c r="G522" i="1"/>
  <c r="G3647" i="1"/>
  <c r="G1051" i="1"/>
  <c r="G3265" i="1"/>
  <c r="G3474" i="1"/>
  <c r="G526" i="1"/>
  <c r="G2332" i="1"/>
  <c r="G179" i="1"/>
  <c r="I179" i="1" s="1"/>
  <c r="G3758" i="1"/>
  <c r="G5108" i="1"/>
  <c r="G1756" i="1"/>
  <c r="J1756" i="1" s="1"/>
  <c r="G1167" i="1"/>
  <c r="G3541" i="1"/>
  <c r="J3541" i="1" s="1"/>
  <c r="G1890" i="1"/>
  <c r="G2500" i="1"/>
  <c r="G310" i="1"/>
  <c r="G3237" i="1"/>
  <c r="G4982" i="1"/>
  <c r="G2168" i="1"/>
  <c r="G3101" i="1"/>
  <c r="I3101" i="1" s="1"/>
  <c r="G4915" i="1"/>
  <c r="G1540" i="1"/>
  <c r="G2925" i="1"/>
  <c r="G2242" i="1"/>
  <c r="G4444" i="1"/>
  <c r="G2950" i="1"/>
  <c r="J2950" i="1" s="1"/>
  <c r="G4724" i="1"/>
  <c r="G2533" i="1"/>
  <c r="G4504" i="1"/>
  <c r="G3388" i="1"/>
  <c r="J3388" i="1" s="1"/>
  <c r="G4808" i="1"/>
  <c r="J4808" i="1" s="1"/>
  <c r="G369" i="1"/>
  <c r="I369" i="1" s="1"/>
  <c r="G2060" i="1"/>
  <c r="G111" i="1"/>
  <c r="G5000" i="1"/>
  <c r="G37" i="1"/>
  <c r="G5184" i="1"/>
  <c r="G532" i="1"/>
  <c r="G487" i="1"/>
  <c r="G1669" i="1"/>
  <c r="J1669" i="1" s="1"/>
  <c r="G687" i="1"/>
  <c r="G2502" i="1"/>
  <c r="G3185" i="1"/>
  <c r="G4961" i="1"/>
  <c r="G5319" i="1"/>
  <c r="G3661" i="1"/>
  <c r="G17" i="1"/>
  <c r="G1147" i="1"/>
  <c r="J1147" i="1" s="1"/>
  <c r="G4016" i="1"/>
  <c r="G1457" i="1"/>
  <c r="J1457" i="1" s="1"/>
  <c r="G4386" i="1"/>
  <c r="I4386" i="1" s="1"/>
  <c r="G5166" i="1"/>
  <c r="G3890" i="1"/>
  <c r="G1718" i="1"/>
  <c r="G1511" i="1"/>
  <c r="G2780" i="1"/>
  <c r="G1455" i="1"/>
  <c r="G5047" i="1"/>
  <c r="G4566" i="1"/>
  <c r="G5260" i="1"/>
  <c r="G2870" i="1"/>
  <c r="G4822" i="1"/>
  <c r="I4822" i="1" s="1"/>
  <c r="G4063" i="1"/>
  <c r="G2902" i="1"/>
  <c r="G4260" i="1"/>
  <c r="G4619" i="1"/>
  <c r="G4404" i="1"/>
  <c r="G660" i="1"/>
  <c r="G5209" i="1"/>
  <c r="G5266" i="1"/>
  <c r="G4425" i="1"/>
  <c r="G733" i="1"/>
  <c r="G5291" i="1"/>
  <c r="G2626" i="1"/>
  <c r="G582" i="1"/>
  <c r="G1548" i="1"/>
  <c r="G3991" i="1"/>
  <c r="G4846" i="1"/>
  <c r="G1190" i="1"/>
  <c r="I1190" i="1" s="1"/>
  <c r="G806" i="1"/>
  <c r="J806" i="1" s="1"/>
  <c r="G2654" i="1"/>
  <c r="G3735" i="1"/>
  <c r="G2438" i="1"/>
  <c r="G3408" i="1"/>
  <c r="G891" i="1"/>
  <c r="G2055" i="1"/>
  <c r="G5120" i="1"/>
  <c r="G5030" i="1"/>
  <c r="G2655" i="1"/>
  <c r="G676" i="1"/>
  <c r="G376" i="1"/>
  <c r="I376" i="1" s="1"/>
  <c r="G3365" i="1"/>
  <c r="G206" i="1"/>
  <c r="G293" i="1"/>
  <c r="G531" i="1"/>
  <c r="J531" i="1" s="1"/>
  <c r="G1418" i="1"/>
  <c r="G137" i="1"/>
  <c r="G2581" i="1"/>
  <c r="G337" i="1"/>
  <c r="G2458" i="1"/>
  <c r="G381" i="1"/>
  <c r="G4886" i="1"/>
  <c r="G3003" i="1"/>
  <c r="G3364" i="1"/>
  <c r="G4792" i="1"/>
  <c r="G1497" i="1"/>
  <c r="G4393" i="1"/>
  <c r="J4393" i="1" s="1"/>
  <c r="G2459" i="1"/>
  <c r="G3348" i="1"/>
  <c r="G2888" i="1"/>
  <c r="G3624" i="1"/>
  <c r="G178" i="1"/>
  <c r="G4364" i="1"/>
  <c r="G1692" i="1"/>
  <c r="G2182" i="1"/>
  <c r="G4838" i="1"/>
  <c r="G1862" i="1"/>
  <c r="G2523" i="1"/>
  <c r="G282" i="1"/>
  <c r="G33" i="1"/>
  <c r="G3377" i="1"/>
  <c r="G5163" i="1"/>
  <c r="G4626" i="1"/>
  <c r="G4265" i="1"/>
  <c r="G3118" i="1"/>
  <c r="G2161" i="1"/>
  <c r="G2360" i="1"/>
  <c r="G2325" i="1"/>
  <c r="G4414" i="1"/>
  <c r="G4152" i="1"/>
  <c r="G1300" i="1"/>
  <c r="G3834" i="1"/>
  <c r="G1609" i="1"/>
  <c r="G2696" i="1"/>
  <c r="G2689" i="1"/>
  <c r="G3646" i="1"/>
  <c r="G471" i="1"/>
  <c r="G1235" i="1"/>
  <c r="G2198" i="1"/>
  <c r="G276" i="1"/>
  <c r="G4875" i="1"/>
  <c r="G957" i="1"/>
  <c r="G3406" i="1"/>
  <c r="G1886" i="1"/>
  <c r="G1017" i="1"/>
  <c r="I1017" i="1" s="1"/>
  <c r="G1415" i="1"/>
  <c r="G4420" i="1"/>
  <c r="G3985" i="1"/>
  <c r="G584" i="1"/>
  <c r="G967" i="1"/>
  <c r="G3760" i="1"/>
  <c r="G300" i="1"/>
  <c r="G4653" i="1"/>
  <c r="G1966" i="1"/>
  <c r="G4385" i="1"/>
  <c r="G2366" i="1"/>
  <c r="G2205" i="1"/>
  <c r="G963" i="1"/>
  <c r="G1580" i="1"/>
  <c r="G2167" i="1"/>
  <c r="G2021" i="1"/>
  <c r="G4242" i="1"/>
  <c r="G2914" i="1"/>
  <c r="G1865" i="1"/>
  <c r="G1013" i="1"/>
  <c r="G923" i="1"/>
  <c r="G616" i="1"/>
  <c r="G4457" i="1"/>
  <c r="G2079" i="1"/>
  <c r="G1628" i="1"/>
  <c r="G4767" i="1"/>
  <c r="G2930" i="1"/>
  <c r="G1394" i="1"/>
  <c r="G1807" i="1"/>
  <c r="G1852" i="1"/>
  <c r="G721" i="1"/>
  <c r="G1816" i="1"/>
  <c r="G488" i="1"/>
  <c r="G4448" i="1"/>
  <c r="G901" i="1"/>
  <c r="G3137" i="1"/>
  <c r="G4429" i="1"/>
  <c r="G979" i="1"/>
  <c r="G4748" i="1"/>
  <c r="G469" i="1"/>
  <c r="G4972" i="1"/>
  <c r="G5320" i="1"/>
  <c r="G2442" i="1"/>
  <c r="G1725" i="1"/>
  <c r="G2384" i="1"/>
  <c r="J2384" i="1" s="1"/>
  <c r="G4120" i="1"/>
  <c r="J4120" i="1" s="1"/>
  <c r="G4186" i="1"/>
  <c r="G3179" i="1"/>
  <c r="G1091" i="1"/>
  <c r="G2158" i="1"/>
  <c r="J2158" i="1" s="1"/>
  <c r="G1560" i="1"/>
  <c r="G2551" i="1"/>
  <c r="G3000" i="1"/>
  <c r="G4989" i="1"/>
  <c r="G4732" i="1"/>
  <c r="G578" i="1"/>
  <c r="G4549" i="1"/>
  <c r="G695" i="1"/>
  <c r="G39" i="1"/>
  <c r="G4100" i="1"/>
  <c r="G4175" i="1"/>
  <c r="G3589" i="1"/>
  <c r="G2835" i="1"/>
  <c r="G1530" i="1"/>
  <c r="G2491" i="1"/>
  <c r="G64" i="1"/>
  <c r="G3921" i="1"/>
  <c r="G699" i="1"/>
  <c r="I699" i="1" s="1"/>
  <c r="G47" i="1"/>
  <c r="I47" i="1" s="1"/>
  <c r="G458" i="1"/>
  <c r="G1920" i="1"/>
  <c r="G3859" i="1"/>
  <c r="J3859" i="1" s="1"/>
  <c r="G4382" i="1"/>
  <c r="G4060" i="1"/>
  <c r="G935" i="1"/>
  <c r="G1634" i="1"/>
  <c r="G611" i="1"/>
  <c r="G402" i="1"/>
  <c r="J402" i="1" s="1"/>
  <c r="G1518" i="1"/>
  <c r="G4323" i="1"/>
  <c r="G2784" i="1"/>
  <c r="G886" i="1"/>
  <c r="G1308" i="1"/>
  <c r="G3292" i="1"/>
  <c r="G259" i="1"/>
  <c r="G2739" i="1"/>
  <c r="I2739" i="1" s="1"/>
  <c r="G2073" i="1"/>
  <c r="G373" i="1"/>
  <c r="I373" i="1" s="1"/>
  <c r="G1254" i="1"/>
  <c r="G287" i="1"/>
  <c r="G510" i="1"/>
  <c r="G1528" i="1"/>
  <c r="G1509" i="1"/>
  <c r="G134" i="1"/>
  <c r="G199" i="1"/>
  <c r="G4192" i="1"/>
  <c r="G2171" i="1"/>
  <c r="G203" i="1"/>
  <c r="G4735" i="1"/>
  <c r="G3567" i="1"/>
  <c r="G2298" i="1"/>
  <c r="G2209" i="1"/>
  <c r="G4518" i="1"/>
  <c r="G163" i="1"/>
  <c r="G1366" i="1"/>
  <c r="G4897" i="1"/>
  <c r="G1728" i="1"/>
  <c r="G30" i="1"/>
  <c r="G2823" i="1"/>
  <c r="G3457" i="1"/>
  <c r="G4881" i="1"/>
  <c r="G2096" i="1"/>
  <c r="G4150" i="1"/>
  <c r="G1967" i="1"/>
  <c r="G1672" i="1"/>
  <c r="G1188" i="1"/>
  <c r="G4709" i="1"/>
  <c r="G4236" i="1"/>
  <c r="G3251" i="1"/>
  <c r="G2086" i="1"/>
  <c r="G4737" i="1"/>
  <c r="G3817" i="1"/>
  <c r="G2104" i="1"/>
  <c r="G2634" i="1"/>
  <c r="G1101" i="1"/>
  <c r="J1101" i="1" s="1"/>
  <c r="G2604" i="1"/>
  <c r="G4232" i="1"/>
  <c r="G316" i="1"/>
  <c r="G3162" i="1"/>
  <c r="G2848" i="1"/>
  <c r="G261" i="1"/>
  <c r="G5204" i="1"/>
  <c r="G5242" i="1"/>
  <c r="G4321" i="1"/>
  <c r="G5202" i="1"/>
  <c r="G113" i="1"/>
  <c r="G679" i="1"/>
  <c r="G1476" i="1"/>
  <c r="G3325" i="1"/>
  <c r="I3325" i="1" s="1"/>
  <c r="G1529" i="1"/>
  <c r="J1529" i="1" s="1"/>
  <c r="G2249" i="1"/>
  <c r="G3952" i="1"/>
  <c r="G1296" i="1"/>
  <c r="G1238" i="1"/>
  <c r="G3046" i="1"/>
  <c r="G9" i="1"/>
  <c r="G1532" i="1"/>
  <c r="G931" i="1"/>
  <c r="G3941" i="1"/>
  <c r="G2721" i="1"/>
  <c r="G613" i="1"/>
  <c r="G1576" i="1"/>
  <c r="G3054" i="1"/>
  <c r="G3072" i="1"/>
  <c r="G5173" i="1"/>
  <c r="G2173" i="1"/>
  <c r="G5269" i="1"/>
  <c r="G279" i="1"/>
  <c r="G331" i="1"/>
  <c r="G3869" i="1"/>
  <c r="G5118" i="1"/>
  <c r="G416" i="1"/>
  <c r="I416" i="1" s="1"/>
  <c r="G2898" i="1"/>
  <c r="J2898" i="1" s="1"/>
  <c r="G5060" i="1"/>
  <c r="G1885" i="1"/>
  <c r="G502" i="1"/>
  <c r="G5106" i="1"/>
  <c r="G4472" i="1"/>
  <c r="G2183" i="1"/>
  <c r="G1743" i="1"/>
  <c r="G4156" i="1"/>
  <c r="G2983" i="1"/>
  <c r="G1794" i="1"/>
  <c r="I1794" i="1" s="1"/>
  <c r="G736" i="1"/>
  <c r="G1134" i="1"/>
  <c r="G2456" i="1"/>
  <c r="G4720" i="1"/>
  <c r="G2952" i="1"/>
  <c r="G3875" i="1"/>
  <c r="G3057" i="1"/>
  <c r="G4867" i="1"/>
  <c r="G1386" i="1"/>
  <c r="G5234" i="1"/>
  <c r="G2836" i="1"/>
  <c r="G4311" i="1"/>
  <c r="G529" i="1"/>
  <c r="G1742" i="1"/>
  <c r="G1645" i="1"/>
  <c r="G1113" i="1"/>
  <c r="G2380" i="1"/>
  <c r="G1614" i="1"/>
  <c r="G1621" i="1"/>
  <c r="G57" i="1"/>
  <c r="G1977" i="1"/>
  <c r="G2214" i="1"/>
  <c r="G4264" i="1"/>
  <c r="G4318" i="1"/>
  <c r="G1784" i="1"/>
  <c r="G311" i="1"/>
  <c r="G700" i="1"/>
  <c r="G2373" i="1"/>
  <c r="G4940" i="1"/>
  <c r="G1333" i="1"/>
  <c r="G2398" i="1"/>
  <c r="G3409" i="1"/>
  <c r="G3224" i="1"/>
  <c r="G804" i="1"/>
  <c r="G1861" i="1"/>
  <c r="G3930" i="1"/>
  <c r="G5111" i="1"/>
  <c r="G4794" i="1"/>
  <c r="G1156" i="1"/>
  <c r="G546" i="1"/>
  <c r="G2177" i="1"/>
  <c r="G5235" i="1"/>
  <c r="G1483" i="1"/>
  <c r="G4034" i="1"/>
  <c r="G3147" i="1"/>
  <c r="G3932" i="1"/>
  <c r="G3270" i="1"/>
  <c r="G1338" i="1"/>
  <c r="G4904" i="1"/>
  <c r="G2976" i="1"/>
  <c r="G3895" i="1"/>
  <c r="G648" i="1"/>
  <c r="G4307" i="1"/>
  <c r="J4307" i="1" s="1"/>
  <c r="G4706" i="1"/>
  <c r="G187" i="1"/>
  <c r="G5162" i="1"/>
  <c r="G1779" i="1"/>
  <c r="G4702" i="1"/>
  <c r="G2565" i="1"/>
  <c r="I2565" i="1" s="1"/>
  <c r="G2886" i="1"/>
  <c r="G4791" i="1"/>
  <c r="G3585" i="1"/>
  <c r="G749" i="1"/>
  <c r="G1307" i="1"/>
  <c r="G3143" i="1"/>
  <c r="G2069" i="1"/>
  <c r="G3470" i="1"/>
  <c r="G2538" i="1"/>
  <c r="G2556" i="1"/>
  <c r="G4070" i="1"/>
  <c r="G727" i="1"/>
  <c r="I727" i="1" s="1"/>
  <c r="G5027" i="1"/>
  <c r="G3707" i="1"/>
  <c r="G3152" i="1"/>
  <c r="G3738" i="1"/>
  <c r="G4898" i="1"/>
  <c r="G3858" i="1"/>
  <c r="G2960" i="1"/>
  <c r="G1674" i="1"/>
  <c r="G4274" i="1"/>
  <c r="G1336" i="1"/>
  <c r="G2322" i="1"/>
  <c r="G464" i="1"/>
  <c r="G3436" i="1"/>
  <c r="G4065" i="1"/>
  <c r="G2175" i="1"/>
  <c r="G380" i="1"/>
  <c r="G5328" i="1"/>
  <c r="G986" i="1"/>
  <c r="G1573" i="1"/>
  <c r="G4278" i="1"/>
  <c r="G368" i="1"/>
  <c r="G4687" i="1"/>
  <c r="G4963" i="1"/>
  <c r="G3213" i="1"/>
  <c r="G3431" i="1"/>
  <c r="G669" i="1"/>
  <c r="G2084" i="1"/>
  <c r="G2314" i="1"/>
  <c r="G816" i="1"/>
  <c r="G3376" i="1"/>
  <c r="G3361" i="1"/>
  <c r="G3891" i="1"/>
  <c r="G3171" i="1"/>
  <c r="I3171" i="1" s="1"/>
  <c r="G429" i="1"/>
  <c r="G1018" i="1"/>
  <c r="I1018" i="1" s="1"/>
  <c r="G3632" i="1"/>
  <c r="G1412" i="1"/>
  <c r="G3806" i="1"/>
  <c r="G4884" i="1"/>
  <c r="G929" i="1"/>
  <c r="G3366" i="1"/>
  <c r="G1146" i="1"/>
  <c r="G2797" i="1"/>
  <c r="G1881" i="1"/>
  <c r="G2159" i="1"/>
  <c r="G1765" i="1"/>
  <c r="G569" i="1"/>
  <c r="G2995" i="1"/>
  <c r="G4741" i="1"/>
  <c r="G4699" i="1"/>
  <c r="G4294" i="1"/>
  <c r="J4294" i="1" s="1"/>
  <c r="G3482" i="1"/>
  <c r="G3320" i="1"/>
  <c r="G3491" i="1"/>
  <c r="G4620" i="1"/>
  <c r="G403" i="1"/>
  <c r="G2687" i="1"/>
  <c r="G5177" i="1"/>
  <c r="G4551" i="1"/>
  <c r="G1203" i="1"/>
  <c r="G117" i="1"/>
  <c r="G2815" i="1"/>
  <c r="G5114" i="1"/>
  <c r="G1176" i="1"/>
  <c r="G2334" i="1"/>
  <c r="G3855" i="1"/>
  <c r="G494" i="1"/>
  <c r="G5069" i="1"/>
  <c r="G813" i="1"/>
  <c r="J813" i="1" s="1"/>
  <c r="G5044" i="1"/>
  <c r="G738" i="1"/>
  <c r="G1466" i="1"/>
  <c r="J1466" i="1" s="1"/>
  <c r="G422" i="1"/>
  <c r="I422" i="1" s="1"/>
  <c r="G850" i="1"/>
  <c r="G921" i="1"/>
  <c r="J921" i="1" s="1"/>
  <c r="G468" i="1"/>
  <c r="G846" i="1"/>
  <c r="G3031" i="1"/>
  <c r="G1787" i="1"/>
  <c r="G147" i="1"/>
  <c r="G3956" i="1"/>
  <c r="G1449" i="1"/>
  <c r="J1449" i="1" s="1"/>
  <c r="G5312" i="1"/>
  <c r="G2348" i="1"/>
  <c r="G4962" i="1"/>
  <c r="G5267" i="1"/>
  <c r="G1208" i="1"/>
  <c r="G5231" i="1"/>
  <c r="G3579" i="1"/>
  <c r="G3523" i="1"/>
  <c r="J3523" i="1" s="1"/>
  <c r="G1158" i="1"/>
  <c r="J1158" i="1" s="1"/>
  <c r="G1431" i="1"/>
  <c r="G1971" i="1"/>
  <c r="G3603" i="1"/>
  <c r="G3392" i="1"/>
  <c r="G718" i="1"/>
  <c r="G56" i="1"/>
  <c r="G2576" i="1"/>
  <c r="G1387" i="1"/>
  <c r="G4644" i="1"/>
  <c r="G4162" i="1"/>
  <c r="G2274" i="1"/>
  <c r="G2481" i="1"/>
  <c r="G173" i="1"/>
  <c r="G5039" i="1"/>
  <c r="G1944" i="1"/>
  <c r="G3837" i="1"/>
  <c r="G1947" i="1"/>
  <c r="G5215" i="1"/>
  <c r="G887" i="1"/>
  <c r="I887" i="1" s="1"/>
  <c r="G3485" i="1"/>
  <c r="G1459" i="1"/>
  <c r="G4988" i="1"/>
  <c r="G1278" i="1"/>
  <c r="G1306" i="1"/>
  <c r="G4211" i="1"/>
  <c r="G3923" i="1"/>
  <c r="G4332" i="1"/>
  <c r="G4715" i="1"/>
  <c r="G427" i="1"/>
  <c r="G3665" i="1"/>
  <c r="G866" i="1"/>
  <c r="G2350" i="1"/>
  <c r="G4205" i="1"/>
  <c r="G4045" i="1"/>
  <c r="G262" i="1"/>
  <c r="G4682" i="1"/>
  <c r="G752" i="1"/>
  <c r="G4990" i="1"/>
  <c r="G3222" i="1"/>
  <c r="G414" i="1"/>
  <c r="G4760" i="1"/>
  <c r="G4289" i="1"/>
  <c r="G1385" i="1"/>
  <c r="G1790" i="1"/>
  <c r="G664" i="1"/>
  <c r="G4409" i="1"/>
  <c r="G50" i="1"/>
  <c r="J50" i="1" s="1"/>
  <c r="G3654" i="1"/>
  <c r="G3701" i="1"/>
  <c r="G3517" i="1"/>
  <c r="J3517" i="1" s="1"/>
  <c r="G1939" i="1"/>
  <c r="G3509" i="1"/>
  <c r="G2004" i="1"/>
  <c r="G3299" i="1"/>
  <c r="J3299" i="1" s="1"/>
  <c r="G2550" i="1"/>
  <c r="G4584" i="1"/>
  <c r="G619" i="1"/>
  <c r="G2112" i="1"/>
  <c r="G4893" i="1"/>
  <c r="G3475" i="1"/>
  <c r="G3588" i="1"/>
  <c r="G1194" i="1"/>
  <c r="G1402" i="1"/>
  <c r="G5006" i="1"/>
  <c r="G320" i="1"/>
  <c r="G1778" i="1"/>
  <c r="G4081" i="1"/>
  <c r="G5154" i="1"/>
  <c r="G1869" i="1"/>
  <c r="G2346" i="1"/>
  <c r="G4402" i="1"/>
  <c r="J4402" i="1" s="1"/>
  <c r="G4258" i="1"/>
  <c r="G3350" i="1"/>
  <c r="G2908" i="1"/>
  <c r="G888" i="1"/>
  <c r="G4676" i="1"/>
  <c r="G1598" i="1"/>
  <c r="G4474" i="1"/>
  <c r="G5357" i="1"/>
  <c r="G644" i="1"/>
  <c r="G1400" i="1"/>
  <c r="G5132" i="1"/>
  <c r="G2447" i="1"/>
  <c r="G713" i="1"/>
  <c r="I713" i="1" s="1"/>
  <c r="G1582" i="1"/>
  <c r="G420" i="1"/>
  <c r="G5318" i="1"/>
  <c r="G3705" i="1"/>
  <c r="G3807" i="1"/>
  <c r="G4727" i="1"/>
  <c r="G874" i="1"/>
  <c r="G3343" i="1"/>
  <c r="G2305" i="1"/>
  <c r="G1874" i="1"/>
  <c r="G4329" i="1"/>
  <c r="G5112" i="1"/>
  <c r="G3415" i="1"/>
  <c r="G3906" i="1"/>
  <c r="G2798" i="1"/>
  <c r="G835" i="1"/>
  <c r="I835" i="1" s="1"/>
  <c r="G777" i="1"/>
  <c r="G3542" i="1"/>
  <c r="I3542" i="1" s="1"/>
  <c r="G5048" i="1"/>
  <c r="G527" i="1"/>
  <c r="G1521" i="1"/>
  <c r="G3795" i="1"/>
  <c r="G4151" i="1"/>
  <c r="G11" i="1"/>
  <c r="I11" i="1" s="1"/>
  <c r="G2703" i="1"/>
  <c r="G2318" i="1"/>
  <c r="G1648" i="1"/>
  <c r="G1738" i="1"/>
  <c r="I1738" i="1" s="1"/>
  <c r="G3449" i="1"/>
  <c r="G3181" i="1"/>
  <c r="G38" i="1"/>
  <c r="G3490" i="1"/>
  <c r="G1635" i="1"/>
  <c r="G3018" i="1"/>
  <c r="G1242" i="1"/>
  <c r="G354" i="1"/>
  <c r="G3993" i="1"/>
  <c r="G3721" i="1"/>
  <c r="G2329" i="1"/>
  <c r="G3763" i="1"/>
  <c r="I3763" i="1" s="1"/>
  <c r="G2602" i="1"/>
  <c r="G2657" i="1"/>
  <c r="I2657" i="1" s="1"/>
  <c r="G5004" i="1"/>
  <c r="G2023" i="1"/>
  <c r="G2866" i="1"/>
  <c r="G753" i="1"/>
  <c r="G4512" i="1"/>
  <c r="G2887" i="1"/>
  <c r="G1561" i="1"/>
  <c r="G1771" i="1"/>
  <c r="G4612" i="1"/>
  <c r="G1234" i="1"/>
  <c r="G1546" i="1"/>
  <c r="G153" i="1"/>
  <c r="G1249" i="1"/>
  <c r="G4061" i="1"/>
  <c r="G3094" i="1"/>
  <c r="G1157" i="1"/>
  <c r="G4" i="1"/>
  <c r="G1502" i="1"/>
  <c r="G2524" i="1"/>
  <c r="G2812" i="1"/>
  <c r="G4158" i="1"/>
  <c r="G3809" i="1"/>
  <c r="G4287" i="1"/>
  <c r="G3493" i="1"/>
  <c r="G1365" i="1"/>
  <c r="G5315" i="1"/>
  <c r="G1806" i="1"/>
  <c r="G4252" i="1"/>
  <c r="J4252" i="1" s="1"/>
  <c r="G1383" i="1"/>
  <c r="G1541" i="1"/>
  <c r="G1746" i="1"/>
  <c r="G5222" i="1"/>
  <c r="G4099" i="1"/>
  <c r="G5373" i="1"/>
  <c r="G642" i="1"/>
  <c r="G588" i="1"/>
  <c r="G1740" i="1"/>
  <c r="G3700" i="1"/>
  <c r="G4351" i="1"/>
  <c r="G4422" i="1"/>
  <c r="G2316" i="1"/>
  <c r="G2013" i="1"/>
  <c r="G2047" i="1"/>
  <c r="G1736" i="1"/>
  <c r="G5144" i="1"/>
  <c r="G5115" i="1"/>
  <c r="G1604" i="1"/>
  <c r="G2239" i="1"/>
  <c r="J2239" i="1" s="1"/>
  <c r="G1145" i="1"/>
  <c r="G4686" i="1"/>
  <c r="G3543" i="1"/>
  <c r="J3543" i="1" s="1"/>
  <c r="G2760" i="1"/>
  <c r="G1508" i="1"/>
  <c r="G3813" i="1"/>
  <c r="G3872" i="1"/>
  <c r="G1086" i="1"/>
  <c r="G4348" i="1"/>
  <c r="G1538" i="1"/>
  <c r="G4388" i="1"/>
  <c r="G690" i="1"/>
  <c r="G1666" i="1"/>
  <c r="G2156" i="1"/>
  <c r="G2962" i="1"/>
  <c r="G4004" i="1"/>
  <c r="G475" i="1"/>
  <c r="G1187" i="1"/>
  <c r="G5376" i="1"/>
  <c r="G5395" i="1"/>
  <c r="G2441" i="1"/>
  <c r="G997" i="1"/>
  <c r="G2725" i="1"/>
  <c r="G288" i="1"/>
  <c r="G2475" i="1"/>
  <c r="G970" i="1"/>
  <c r="J970" i="1" s="1"/>
  <c r="G5324" i="1"/>
  <c r="G4805" i="1"/>
  <c r="G2510" i="1"/>
  <c r="G5022" i="1"/>
  <c r="G974" i="1"/>
  <c r="I974" i="1" s="1"/>
  <c r="G1681" i="1"/>
  <c r="J1681" i="1" s="1"/>
  <c r="G2809" i="1"/>
  <c r="G3294" i="1"/>
  <c r="G430" i="1"/>
  <c r="G2816" i="1"/>
  <c r="J2816" i="1" s="1"/>
  <c r="G3876" i="1"/>
  <c r="G634" i="1"/>
  <c r="I634" i="1" s="1"/>
  <c r="G911" i="1"/>
  <c r="J911" i="1" s="1"/>
  <c r="G4786" i="1"/>
  <c r="G2258" i="1"/>
  <c r="G1815" i="1"/>
  <c r="I1815" i="1" s="1"/>
  <c r="G3535" i="1"/>
  <c r="G189" i="1"/>
  <c r="J189" i="1" s="1"/>
  <c r="G2969" i="1"/>
  <c r="G5003" i="1"/>
  <c r="G5362" i="1"/>
  <c r="G5135" i="1"/>
  <c r="G3852" i="1"/>
  <c r="G2947" i="1"/>
  <c r="I2947" i="1" s="1"/>
  <c r="G1223" i="1"/>
  <c r="G4326" i="1"/>
  <c r="G5383" i="1"/>
  <c r="G3146" i="1"/>
  <c r="G478" i="1"/>
  <c r="G641" i="1"/>
  <c r="J641" i="1" s="1"/>
  <c r="G1641" i="1"/>
  <c r="G3071" i="1"/>
  <c r="G3996" i="1"/>
  <c r="G4292" i="1"/>
  <c r="G895" i="1"/>
  <c r="G2948" i="1"/>
  <c r="G2463" i="1"/>
  <c r="G4213" i="1"/>
  <c r="G5033" i="1"/>
  <c r="G5333" i="1"/>
  <c r="G2018" i="1"/>
  <c r="G4714" i="1"/>
  <c r="G2880" i="1"/>
  <c r="G2303" i="1"/>
  <c r="G5051" i="1"/>
  <c r="G4209" i="1"/>
  <c r="G3916" i="1"/>
  <c r="G1074" i="1"/>
  <c r="G1065" i="1"/>
  <c r="G2801" i="1"/>
  <c r="G5216" i="1"/>
  <c r="G5167" i="1"/>
  <c r="G5355" i="1"/>
  <c r="G2606" i="1"/>
  <c r="G109" i="1"/>
  <c r="G1337" i="1"/>
  <c r="G1724" i="1"/>
  <c r="G1941" i="1"/>
  <c r="G1902" i="1"/>
  <c r="G5382" i="1"/>
  <c r="G2765" i="1"/>
  <c r="G2980" i="1"/>
  <c r="G624" i="1"/>
  <c r="G3157" i="1"/>
  <c r="G4113" i="1"/>
  <c r="J4113" i="1" s="1"/>
  <c r="G849" i="1"/>
  <c r="G444" i="1"/>
  <c r="G3560" i="1"/>
  <c r="G1811" i="1"/>
  <c r="G2558" i="1"/>
  <c r="G5341" i="1"/>
  <c r="G3036" i="1"/>
  <c r="G2953" i="1"/>
  <c r="G1592" i="1"/>
  <c r="G1398" i="1"/>
  <c r="G5377" i="1"/>
  <c r="G914" i="1"/>
  <c r="G1382" i="1"/>
  <c r="G3607" i="1"/>
  <c r="G5349" i="1"/>
  <c r="G633" i="1"/>
  <c r="G1828" i="1"/>
  <c r="G2460" i="1"/>
  <c r="G3692" i="1"/>
  <c r="G3387" i="1"/>
  <c r="G1081" i="1"/>
  <c r="G5313" i="1"/>
  <c r="G143" i="1"/>
  <c r="G1236" i="1"/>
  <c r="G321" i="1"/>
  <c r="G4271" i="1"/>
  <c r="G1585" i="1"/>
  <c r="G1850" i="1"/>
  <c r="G5402" i="1"/>
  <c r="G3697" i="1"/>
  <c r="G731" i="1"/>
  <c r="G4370" i="1"/>
  <c r="G797" i="1"/>
  <c r="G118" i="1"/>
  <c r="J118" i="1" s="1"/>
  <c r="G1052" i="1"/>
  <c r="G1218" i="1"/>
  <c r="G1857" i="1"/>
  <c r="G1493" i="1"/>
  <c r="G2709" i="1"/>
  <c r="G3356" i="1"/>
  <c r="G3342" i="1"/>
  <c r="G3209" i="1"/>
  <c r="G445" i="1"/>
  <c r="G4426" i="1"/>
  <c r="J4426" i="1" s="1"/>
  <c r="G972" i="1"/>
  <c r="I972" i="1" s="1"/>
  <c r="G2504" i="1"/>
  <c r="G4500" i="1"/>
  <c r="G2244" i="1"/>
  <c r="G248" i="1"/>
  <c r="G4430" i="1"/>
  <c r="G3435" i="1"/>
  <c r="G3752" i="1"/>
  <c r="G1161" i="1"/>
  <c r="G3659" i="1"/>
  <c r="G3827" i="1"/>
  <c r="J3827" i="1" s="1"/>
  <c r="G549" i="1"/>
  <c r="G1721" i="1"/>
  <c r="G5284" i="1"/>
  <c r="G5384" i="1"/>
  <c r="G2936" i="1"/>
  <c r="G3301" i="1"/>
  <c r="G2589" i="1"/>
  <c r="G1896" i="1"/>
  <c r="G3338" i="1"/>
  <c r="G4203" i="1"/>
  <c r="G704" i="1"/>
  <c r="G685" i="1"/>
  <c r="G990" i="1"/>
  <c r="G1838" i="1"/>
  <c r="G3068" i="1"/>
  <c r="G4918" i="1"/>
  <c r="G5121" i="1"/>
  <c r="G2819" i="1"/>
  <c r="G67" i="1"/>
  <c r="G3007" i="1"/>
  <c r="G4059" i="1"/>
  <c r="G4251" i="1"/>
  <c r="G2037" i="1"/>
  <c r="G3375" i="1"/>
  <c r="G852" i="1"/>
  <c r="G4069" i="1"/>
  <c r="G1034" i="1"/>
  <c r="G4146" i="1"/>
  <c r="G4459" i="1"/>
  <c r="G1877" i="1"/>
  <c r="G3182" i="1"/>
  <c r="G2545" i="1"/>
  <c r="G5149" i="1"/>
  <c r="G5152" i="1"/>
  <c r="G99" i="1"/>
  <c r="G2066" i="1"/>
  <c r="G5392" i="1"/>
  <c r="G1594" i="1"/>
  <c r="G1316" i="1"/>
  <c r="G1931" i="1"/>
  <c r="G601" i="1"/>
  <c r="G2252" i="1"/>
  <c r="G94" i="1"/>
  <c r="G5404" i="1"/>
  <c r="G1215" i="1"/>
  <c r="G1959" i="1"/>
  <c r="G132" i="1"/>
  <c r="G5356" i="1"/>
  <c r="G1960" i="1"/>
  <c r="G3223" i="1"/>
  <c r="G4116" i="1"/>
  <c r="J4116" i="1" s="1"/>
  <c r="G5129" i="1"/>
  <c r="G1129" i="1"/>
  <c r="G1350" i="1"/>
  <c r="G1110" i="1"/>
  <c r="G3751" i="1"/>
  <c r="G395" i="1"/>
  <c r="J395" i="1" s="1"/>
  <c r="G958" i="1"/>
  <c r="G575" i="1"/>
  <c r="G3229" i="1"/>
  <c r="G2775" i="1"/>
  <c r="G528" i="1"/>
  <c r="G4136" i="1"/>
  <c r="G4718" i="1"/>
  <c r="G2740" i="1"/>
  <c r="G1662" i="1"/>
  <c r="G2363" i="1"/>
  <c r="G4788" i="1"/>
  <c r="G2599" i="1"/>
  <c r="G949" i="1"/>
  <c r="G2191" i="1"/>
  <c r="G3977" i="1"/>
  <c r="G864" i="1"/>
  <c r="G2578" i="1"/>
  <c r="G544" i="1"/>
  <c r="G28" i="1"/>
  <c r="G833" i="1"/>
  <c r="G5042" i="1"/>
  <c r="G3216" i="1"/>
  <c r="G2076" i="1"/>
  <c r="G3391" i="1"/>
  <c r="G5387" i="1"/>
  <c r="G5393" i="1"/>
  <c r="G5359" i="1"/>
  <c r="G4144" i="1"/>
  <c r="G1126" i="1"/>
  <c r="G3297" i="1"/>
  <c r="G930" i="1"/>
  <c r="G708" i="1"/>
  <c r="G2852" i="1"/>
  <c r="G5398" i="1"/>
  <c r="G4111" i="1"/>
  <c r="J4111" i="1" s="1"/>
  <c r="G5243" i="1"/>
  <c r="G4545" i="1"/>
  <c r="G24" i="1"/>
  <c r="G2174" i="1"/>
  <c r="G130" i="1"/>
  <c r="G2733" i="1"/>
  <c r="G2302" i="1"/>
  <c r="G5036" i="1"/>
  <c r="G1786" i="1"/>
  <c r="G2192" i="1"/>
  <c r="G447" i="1"/>
  <c r="G5028" i="1"/>
  <c r="G2250" i="1"/>
  <c r="G2877" i="1"/>
  <c r="G3975" i="1"/>
  <c r="G1688" i="1"/>
  <c r="G1046" i="1"/>
  <c r="G2885" i="1"/>
  <c r="G4087" i="1"/>
  <c r="G5018" i="1"/>
  <c r="G4094" i="1"/>
  <c r="G146" i="1"/>
  <c r="G238" i="1"/>
  <c r="G869" i="1"/>
  <c r="J869" i="1" s="1"/>
  <c r="G1916" i="1"/>
  <c r="G3258" i="1"/>
  <c r="G4956" i="1"/>
  <c r="G3816" i="1"/>
  <c r="G2152" i="1"/>
  <c r="G2638" i="1"/>
  <c r="G450" i="1"/>
  <c r="G1556" i="1"/>
  <c r="G4023" i="1"/>
  <c r="G1030" i="1"/>
  <c r="G2330" i="1"/>
  <c r="G1566" i="1"/>
  <c r="G140" i="1"/>
  <c r="G5391" i="1"/>
  <c r="G5159" i="1"/>
  <c r="G4834" i="1"/>
  <c r="G183" i="1"/>
  <c r="G3019" i="1"/>
  <c r="G3319" i="1"/>
  <c r="G981" i="1"/>
  <c r="G2741" i="1"/>
  <c r="G5380" i="1"/>
  <c r="G348" i="1"/>
  <c r="G5241" i="1"/>
  <c r="G2884" i="1"/>
  <c r="G637" i="1"/>
  <c r="G4003" i="1"/>
  <c r="G1209" i="1"/>
  <c r="G2906" i="1"/>
  <c r="G4344" i="1"/>
  <c r="G3014" i="1"/>
  <c r="G508" i="1"/>
  <c r="G2227" i="1"/>
  <c r="G1618" i="1"/>
  <c r="G5386" i="1"/>
  <c r="G1060" i="1"/>
  <c r="G435" i="1"/>
  <c r="G780" i="1"/>
  <c r="G2794" i="1"/>
  <c r="G2092" i="1"/>
  <c r="G1220" i="1"/>
  <c r="G2109" i="1"/>
  <c r="G1077" i="1"/>
  <c r="J1077" i="1" s="1"/>
  <c r="G1252" i="1"/>
  <c r="G965" i="1"/>
  <c r="J965" i="1" s="1"/>
  <c r="G561" i="1"/>
  <c r="G3397" i="1"/>
  <c r="G2400" i="1"/>
  <c r="G4141" i="1"/>
  <c r="G4024" i="1"/>
  <c r="G606" i="1"/>
  <c r="G1936" i="1"/>
  <c r="G2000" i="1"/>
  <c r="G3379" i="1"/>
  <c r="G1205" i="1"/>
  <c r="G3218" i="1"/>
  <c r="G3357" i="1"/>
  <c r="G3430" i="1"/>
  <c r="G1922" i="1"/>
  <c r="G4167" i="1"/>
  <c r="G4413" i="1"/>
  <c r="G4057" i="1"/>
  <c r="G4122" i="1"/>
  <c r="J4122" i="1" s="1"/>
  <c r="G4906" i="1"/>
  <c r="G2199" i="1"/>
  <c r="G5057" i="1"/>
  <c r="G3917" i="1"/>
  <c r="G2851" i="1"/>
  <c r="G290" i="1"/>
  <c r="G2025" i="1"/>
  <c r="G1450" i="1"/>
  <c r="G4879" i="1"/>
  <c r="G3040" i="1"/>
  <c r="G4513" i="1"/>
  <c r="G3421" i="1"/>
  <c r="G841" i="1"/>
  <c r="G2292" i="1"/>
  <c r="G1280" i="1"/>
  <c r="I1280" i="1" s="1"/>
  <c r="G2097" i="1"/>
  <c r="G5131" i="1"/>
  <c r="G939" i="1"/>
  <c r="G1706" i="1"/>
  <c r="G5224" i="1"/>
  <c r="G256" i="1"/>
  <c r="G4145" i="1"/>
  <c r="G758" i="1"/>
  <c r="G3380" i="1"/>
  <c r="G1992" i="1"/>
  <c r="G152" i="1"/>
  <c r="G3120" i="1"/>
  <c r="G2883" i="1"/>
  <c r="G2220" i="1"/>
  <c r="G4197" i="1"/>
  <c r="G2517" i="1"/>
  <c r="G2896" i="1"/>
  <c r="G2942" i="1"/>
  <c r="G2718" i="1"/>
  <c r="G5107" i="1"/>
  <c r="G5062" i="1"/>
  <c r="G5401" i="1"/>
  <c r="G5388" i="1"/>
  <c r="G5301" i="1"/>
  <c r="G4377" i="1"/>
  <c r="G2789" i="1"/>
  <c r="G3088" i="1"/>
  <c r="G3781" i="1"/>
  <c r="G2282" i="1"/>
  <c r="I2282" i="1" s="1"/>
  <c r="G5394" i="1"/>
  <c r="G5385" i="1"/>
  <c r="G138" i="1"/>
  <c r="G1964" i="1"/>
  <c r="G1458" i="1"/>
  <c r="G3740" i="1"/>
  <c r="G2607" i="1"/>
  <c r="G3259" i="1"/>
  <c r="G4442" i="1"/>
  <c r="G1562" i="1"/>
  <c r="G4048" i="1"/>
  <c r="G4883" i="1"/>
  <c r="G4877" i="1"/>
  <c r="G2354" i="1"/>
  <c r="I2354" i="1" s="1"/>
  <c r="G2489" i="1"/>
  <c r="G635" i="1"/>
  <c r="G2813" i="1"/>
  <c r="G2122" i="1"/>
  <c r="G3178" i="1"/>
  <c r="G2118" i="1"/>
  <c r="G3156" i="1"/>
  <c r="G1396" i="1"/>
  <c r="G5174" i="1"/>
  <c r="G2452" i="1"/>
  <c r="J2452" i="1" s="1"/>
  <c r="G4006" i="1"/>
  <c r="G1069" i="1"/>
  <c r="G3652" i="1"/>
  <c r="G5128" i="1"/>
  <c r="G58" i="1"/>
  <c r="G4703" i="1"/>
  <c r="G768" i="1"/>
  <c r="G1014" i="1"/>
  <c r="G4139" i="1"/>
  <c r="G2833" i="1"/>
  <c r="G4813" i="1"/>
  <c r="G885" i="1"/>
  <c r="G1341" i="1"/>
  <c r="G3913" i="1"/>
  <c r="G3881" i="1"/>
  <c r="G4681" i="1"/>
  <c r="G4746" i="1"/>
  <c r="G1420" i="1"/>
  <c r="G1654" i="1"/>
  <c r="G798" i="1"/>
  <c r="I798" i="1" s="1"/>
  <c r="G1179" i="1"/>
  <c r="G4303" i="1"/>
  <c r="G2266" i="1"/>
  <c r="G500" i="1"/>
  <c r="G4783" i="1"/>
  <c r="G194" i="1"/>
  <c r="G3279" i="1"/>
  <c r="G871" i="1"/>
  <c r="J871" i="1" s="1"/>
  <c r="G5363" i="1"/>
  <c r="G3994" i="1"/>
  <c r="G415" i="1"/>
  <c r="G4331" i="1"/>
  <c r="G3990" i="1"/>
  <c r="G2015" i="1"/>
  <c r="G453" i="1"/>
  <c r="I453" i="1" s="1"/>
  <c r="G3326" i="1"/>
  <c r="G1752" i="1"/>
  <c r="G1515" i="1"/>
  <c r="I1515" i="1" s="1"/>
  <c r="G4492" i="1"/>
  <c r="G3934" i="1"/>
  <c r="G3779" i="1"/>
  <c r="G1636" i="1"/>
  <c r="G5389" i="1"/>
  <c r="G2619" i="1"/>
  <c r="G1304" i="1"/>
  <c r="G4238" i="1"/>
  <c r="G195" i="1"/>
  <c r="G2685" i="1"/>
  <c r="G1233" i="1"/>
  <c r="G3389" i="1"/>
  <c r="I3389" i="1" s="1"/>
  <c r="G4208" i="1"/>
  <c r="G3383" i="1"/>
  <c r="G5170" i="1"/>
  <c r="G3145" i="1"/>
  <c r="G1437" i="1"/>
  <c r="I1437" i="1" s="1"/>
  <c r="G2878" i="1"/>
  <c r="G463" i="1"/>
  <c r="G74" i="1"/>
  <c r="G291" i="1"/>
  <c r="G3207" i="1"/>
  <c r="G470" i="1"/>
  <c r="G5381" i="1"/>
  <c r="G4007" i="1"/>
  <c r="G4293" i="1"/>
  <c r="J4293" i="1" s="1"/>
  <c r="G1255" i="1"/>
  <c r="G3300" i="1"/>
  <c r="G1324" i="1"/>
  <c r="G214" i="1"/>
  <c r="G2670" i="1"/>
  <c r="G3850" i="1"/>
  <c r="G3247" i="1"/>
  <c r="G5008" i="1"/>
  <c r="G2895" i="1"/>
  <c r="G1456" i="1"/>
  <c r="G3107" i="1"/>
  <c r="I3107" i="1" s="1"/>
  <c r="G2672" i="1"/>
  <c r="G968" i="1"/>
  <c r="I968" i="1" s="1"/>
  <c r="G4812" i="1"/>
  <c r="G2674" i="1"/>
  <c r="G4046" i="1"/>
  <c r="G5367" i="1"/>
  <c r="G370" i="1"/>
  <c r="G1578" i="1"/>
  <c r="G4819" i="1"/>
  <c r="I4819" i="1" s="1"/>
  <c r="G3479" i="1"/>
  <c r="G3922" i="1"/>
  <c r="G2493" i="1"/>
  <c r="G2642" i="1"/>
  <c r="G732" i="1"/>
  <c r="G4924" i="1"/>
  <c r="G2415" i="1"/>
  <c r="G2573" i="1"/>
  <c r="J2573" i="1" s="1"/>
  <c r="G3440" i="1"/>
  <c r="G3964" i="1"/>
  <c r="G4485" i="1"/>
  <c r="G45" i="1"/>
  <c r="G436" i="1"/>
  <c r="G2993" i="1"/>
  <c r="G3861" i="1"/>
  <c r="G3972" i="1"/>
  <c r="G5397" i="1"/>
  <c r="G959" i="1"/>
  <c r="J959" i="1" s="1"/>
  <c r="G1287" i="1"/>
  <c r="G2106" i="1"/>
  <c r="G4066" i="1"/>
  <c r="G225" i="1"/>
  <c r="G4831" i="1"/>
  <c r="G3518" i="1"/>
  <c r="G1197" i="1"/>
  <c r="J1197" i="1" s="1"/>
  <c r="G2846" i="1"/>
  <c r="G4929" i="1"/>
  <c r="G78" i="1"/>
  <c r="G5422" i="1"/>
  <c r="G5426" i="1"/>
  <c r="G5405" i="1"/>
  <c r="G5406" i="1"/>
  <c r="G5419" i="1"/>
  <c r="G5421" i="1"/>
  <c r="G5428" i="1"/>
  <c r="G5433" i="1"/>
  <c r="G5425" i="1"/>
  <c r="G5407" i="1"/>
  <c r="G5423" i="1"/>
  <c r="G5420" i="1"/>
  <c r="G5413" i="1"/>
  <c r="G5415" i="1"/>
  <c r="G5427" i="1"/>
  <c r="G5399" i="1"/>
  <c r="G5412" i="1"/>
  <c r="G5408" i="1"/>
  <c r="G5410" i="1"/>
  <c r="G5417" i="1"/>
  <c r="G5403" i="1"/>
  <c r="G5390" i="1"/>
  <c r="G5416" i="1"/>
  <c r="G5396" i="1"/>
  <c r="G5400" i="1"/>
  <c r="G5424" i="1"/>
  <c r="G5418" i="1"/>
  <c r="G5436" i="1"/>
  <c r="G5411" i="1"/>
  <c r="G5473" i="1"/>
  <c r="G5442" i="1"/>
  <c r="G5474" i="1"/>
  <c r="G5441" i="1"/>
  <c r="G5447" i="1"/>
  <c r="G5431" i="1"/>
  <c r="G5446" i="1"/>
  <c r="G5448" i="1"/>
  <c r="G5438" i="1"/>
  <c r="G5444" i="1"/>
  <c r="G5430" i="1"/>
  <c r="G5440" i="1"/>
  <c r="G5429" i="1"/>
  <c r="G5451" i="1"/>
  <c r="G5435" i="1"/>
  <c r="G5445" i="1"/>
  <c r="G5439" i="1"/>
  <c r="G5449" i="1"/>
  <c r="G5409" i="1"/>
  <c r="G5414" i="1"/>
  <c r="G5443" i="1"/>
  <c r="G5432" i="1"/>
  <c r="G5505" i="1"/>
  <c r="G5475" i="1"/>
  <c r="G5467" i="1"/>
  <c r="G5466" i="1"/>
  <c r="G5464" i="1"/>
  <c r="G5465" i="1"/>
  <c r="G5450" i="1"/>
  <c r="G5458" i="1"/>
  <c r="G5463" i="1"/>
  <c r="G5454" i="1"/>
  <c r="G5457" i="1"/>
  <c r="G5434" i="1"/>
  <c r="G5456" i="1"/>
  <c r="G5469" i="1"/>
  <c r="G5455" i="1"/>
  <c r="G5462" i="1"/>
  <c r="G5452" i="1"/>
  <c r="G5497" i="1"/>
  <c r="G5437" i="1"/>
  <c r="G5507" i="1"/>
  <c r="G5498" i="1"/>
  <c r="G5491" i="1"/>
  <c r="G5472" i="1"/>
  <c r="G5481" i="1"/>
  <c r="G5490" i="1"/>
  <c r="G5487" i="1"/>
  <c r="G5494" i="1"/>
  <c r="G5486" i="1"/>
  <c r="G5459" i="1"/>
  <c r="G5461" i="1"/>
  <c r="G5480" i="1"/>
  <c r="G5521" i="1"/>
  <c r="G5483" i="1"/>
  <c r="G5515" i="1"/>
  <c r="G5519" i="1"/>
  <c r="G5514" i="1"/>
  <c r="G5520" i="1"/>
  <c r="G5536" i="1"/>
  <c r="G5526" i="1"/>
  <c r="G5460" i="1"/>
  <c r="G5524" i="1"/>
  <c r="G5492" i="1"/>
  <c r="G5488" i="1"/>
  <c r="G5489" i="1"/>
  <c r="G5539" i="1"/>
  <c r="G5500" i="1"/>
  <c r="G5470" i="1"/>
  <c r="G5534" i="1"/>
  <c r="G5516" i="1"/>
  <c r="G5501" i="1"/>
  <c r="G5485" i="1"/>
  <c r="G5506" i="1"/>
  <c r="G5510" i="1"/>
  <c r="G5535" i="1"/>
  <c r="G5508" i="1"/>
  <c r="G5504" i="1"/>
  <c r="G5511" i="1"/>
  <c r="G5509" i="1"/>
  <c r="G5561" i="1"/>
  <c r="G5522" i="1"/>
  <c r="G5477" i="1"/>
  <c r="G5503" i="1"/>
  <c r="G5531" i="1"/>
  <c r="G5542" i="1"/>
  <c r="G5540" i="1"/>
  <c r="G5543" i="1"/>
  <c r="G5527" i="1"/>
  <c r="G5495" i="1"/>
  <c r="G5528" i="1"/>
  <c r="G5537" i="1"/>
  <c r="G5541" i="1"/>
  <c r="G5513" i="1"/>
  <c r="G5538" i="1"/>
  <c r="G5544" i="1"/>
  <c r="G5523" i="1"/>
  <c r="G5512" i="1"/>
  <c r="G5518" i="1"/>
  <c r="G5517" i="1"/>
  <c r="G5564" i="1"/>
  <c r="I5564" i="1" s="1"/>
  <c r="G5550" i="1"/>
  <c r="G5549" i="1"/>
  <c r="G5569" i="1"/>
  <c r="G5548" i="1"/>
  <c r="I5548" i="1" s="1"/>
  <c r="G5578" i="1"/>
  <c r="G5563" i="1"/>
  <c r="G5560" i="1"/>
  <c r="G5556" i="1"/>
  <c r="J5556" i="1" s="1"/>
  <c r="G5587" i="1"/>
  <c r="G5570" i="1"/>
  <c r="G5565" i="1"/>
  <c r="G5532" i="1"/>
  <c r="G5545" i="1"/>
  <c r="G5525" i="1"/>
  <c r="G5553" i="1"/>
  <c r="G5530" i="1"/>
  <c r="G5595" i="1"/>
  <c r="G5546" i="1"/>
  <c r="G5529" i="1"/>
  <c r="G5566" i="1"/>
  <c r="G5557" i="1"/>
  <c r="G5552" i="1"/>
  <c r="G5562" i="1"/>
  <c r="G5554" i="1"/>
  <c r="G5571" i="1"/>
  <c r="G5559" i="1"/>
  <c r="G5572" i="1"/>
  <c r="G5547" i="1"/>
  <c r="G5551" i="1"/>
  <c r="G5558" i="1"/>
  <c r="G5586" i="1"/>
  <c r="G5581" i="1"/>
  <c r="G5533" i="1"/>
  <c r="G5576" i="1"/>
  <c r="G5611" i="1"/>
  <c r="G5567" i="1"/>
  <c r="G5585" i="1"/>
  <c r="G5573" i="1"/>
  <c r="G5616" i="1"/>
  <c r="G5596" i="1"/>
  <c r="G5594" i="1"/>
  <c r="G5584" i="1"/>
  <c r="G5583" i="1"/>
  <c r="G5568" i="1"/>
  <c r="G5580" i="1"/>
  <c r="G5575" i="1"/>
  <c r="G5574" i="1"/>
  <c r="G5589" i="1"/>
  <c r="G5579" i="1"/>
  <c r="G5593" i="1"/>
  <c r="G5591" i="1"/>
  <c r="G5600" i="1"/>
  <c r="G5618" i="1"/>
  <c r="G5602" i="1"/>
  <c r="G5619" i="1"/>
  <c r="G5592" i="1"/>
  <c r="G5588" i="1"/>
  <c r="I5588" i="1" s="1"/>
  <c r="G5606" i="1"/>
  <c r="G5601" i="1"/>
  <c r="G5582" i="1"/>
  <c r="G5604" i="1"/>
  <c r="G5577" i="1"/>
  <c r="I5577" i="1" s="1"/>
  <c r="G5617" i="1"/>
  <c r="G5608" i="1"/>
  <c r="G5612" i="1"/>
  <c r="G5599" i="1"/>
  <c r="G5597" i="1"/>
  <c r="G5614" i="1"/>
  <c r="G5598" i="1"/>
  <c r="G5658" i="1"/>
  <c r="G5631" i="1"/>
  <c r="J5631" i="1" s="1"/>
  <c r="G5610" i="1"/>
  <c r="G5633" i="1"/>
  <c r="G5632" i="1"/>
  <c r="J5632" i="1" s="1"/>
  <c r="G5641" i="1"/>
  <c r="J5641" i="1" s="1"/>
  <c r="G5636" i="1"/>
  <c r="J5636" i="1" s="1"/>
  <c r="G5609" i="1"/>
  <c r="G5644" i="1"/>
  <c r="G5605" i="1"/>
  <c r="G5640" i="1"/>
  <c r="J5640" i="1" s="1"/>
  <c r="G5620" i="1"/>
  <c r="G5630" i="1"/>
  <c r="G5590" i="1"/>
  <c r="G5623" i="1"/>
  <c r="G5622" i="1"/>
  <c r="G5627" i="1"/>
  <c r="I5627" i="1" s="1"/>
  <c r="G5647" i="1"/>
  <c r="G5615" i="1"/>
  <c r="G5643" i="1"/>
  <c r="G5603" i="1"/>
  <c r="G5625" i="1"/>
  <c r="J5625" i="1" s="1"/>
  <c r="G5638" i="1"/>
  <c r="G5621" i="1"/>
  <c r="G5639" i="1"/>
  <c r="J5639" i="1" s="1"/>
  <c r="G5624" i="1"/>
  <c r="J5624" i="1" s="1"/>
  <c r="G5628" i="1"/>
  <c r="G5707" i="1"/>
  <c r="G5651" i="1"/>
  <c r="J5651" i="1" s="1"/>
  <c r="G5665" i="1"/>
  <c r="G5679" i="1"/>
  <c r="G5653" i="1"/>
  <c r="G5629" i="1"/>
  <c r="G5674" i="1"/>
  <c r="G5634" i="1"/>
  <c r="G5652" i="1"/>
  <c r="G5645" i="1"/>
  <c r="G5657" i="1"/>
  <c r="G5607" i="1"/>
  <c r="G5666" i="1"/>
  <c r="G5664" i="1"/>
  <c r="G5655" i="1"/>
  <c r="G5649" i="1"/>
  <c r="G5668" i="1"/>
  <c r="I5668" i="1" s="1"/>
  <c r="G5659" i="1"/>
  <c r="G5681" i="1"/>
  <c r="G5683" i="1"/>
  <c r="J5683" i="1" s="1"/>
  <c r="G5669" i="1"/>
  <c r="G5667" i="1"/>
  <c r="I5667" i="1" s="1"/>
  <c r="G5672" i="1"/>
  <c r="G5613" i="1"/>
  <c r="G5670" i="1"/>
  <c r="I5670" i="1" s="1"/>
  <c r="G5635" i="1"/>
  <c r="I5635" i="1" s="1"/>
  <c r="G5691" i="1"/>
  <c r="I5691" i="1" s="1"/>
  <c r="G5642" i="1"/>
  <c r="G5654" i="1"/>
  <c r="I5654" i="1" s="1"/>
  <c r="G5648" i="1"/>
  <c r="G5678" i="1"/>
  <c r="G5701" i="1"/>
  <c r="I5701" i="1" s="1"/>
  <c r="G5716" i="1"/>
  <c r="G5686" i="1"/>
  <c r="G5684" i="1"/>
  <c r="G5660" i="1"/>
  <c r="I5660" i="1" s="1"/>
  <c r="G5697" i="1"/>
  <c r="J5697" i="1" s="1"/>
  <c r="G5685" i="1"/>
  <c r="G5677" i="1"/>
  <c r="G5663" i="1"/>
  <c r="G5656" i="1"/>
  <c r="G5675" i="1"/>
  <c r="G5662" i="1"/>
  <c r="G5680" i="1"/>
  <c r="G5688" i="1"/>
  <c r="G5676" i="1"/>
  <c r="G5713" i="1"/>
  <c r="G5715" i="1"/>
  <c r="G5703" i="1"/>
  <c r="J5703" i="1" s="1"/>
  <c r="G5728" i="1"/>
  <c r="G5695" i="1"/>
  <c r="I5695" i="1" s="1"/>
  <c r="G5704" i="1"/>
  <c r="G5699" i="1"/>
  <c r="G5712" i="1"/>
  <c r="G5700" i="1"/>
  <c r="J5700" i="1" s="1"/>
  <c r="G5698" i="1"/>
  <c r="J5698" i="1" s="1"/>
  <c r="G5646" i="1"/>
  <c r="G5714" i="1"/>
  <c r="J5714" i="1" s="1"/>
  <c r="G5661" i="1"/>
  <c r="G5702" i="1"/>
  <c r="J5702" i="1" s="1"/>
  <c r="G5693" i="1"/>
  <c r="I5693" i="1" s="1"/>
  <c r="G5706" i="1"/>
  <c r="I5706" i="1" s="1"/>
  <c r="G5673" i="1"/>
  <c r="G5709" i="1"/>
  <c r="J5709" i="1" s="1"/>
  <c r="G5710" i="1"/>
  <c r="I5710" i="1" s="1"/>
  <c r="G5689" i="1"/>
  <c r="G5690" i="1"/>
  <c r="G5682" i="1"/>
  <c r="G5705" i="1"/>
  <c r="G5694" i="1"/>
  <c r="G5696" i="1"/>
  <c r="G5687" i="1"/>
  <c r="G5671" i="1"/>
  <c r="G5764" i="1"/>
  <c r="G5735" i="1"/>
  <c r="G5733" i="1"/>
  <c r="G5711" i="1"/>
  <c r="G5729" i="1"/>
  <c r="G5708" i="1"/>
  <c r="I5708" i="1" s="1"/>
  <c r="G5722" i="1"/>
  <c r="G5720" i="1"/>
  <c r="G5717" i="1"/>
  <c r="G5723" i="1"/>
  <c r="G5739" i="1"/>
  <c r="G5740" i="1"/>
  <c r="G5744" i="1"/>
  <c r="G5726" i="1"/>
  <c r="G5738" i="1"/>
  <c r="G5692" i="1"/>
  <c r="J5692" i="1" s="1"/>
  <c r="G5730" i="1"/>
  <c r="G5732" i="1"/>
  <c r="G5721" i="1"/>
  <c r="G5719" i="1"/>
  <c r="G5725" i="1"/>
  <c r="G5731" i="1"/>
  <c r="G5743" i="1"/>
  <c r="G5734" i="1"/>
  <c r="G5747" i="1"/>
  <c r="G5752" i="1"/>
  <c r="G5727" i="1"/>
  <c r="G5762" i="1"/>
  <c r="G5757" i="1"/>
  <c r="G5759" i="1"/>
  <c r="G5749" i="1"/>
  <c r="G5736" i="1"/>
  <c r="G5737" i="1"/>
  <c r="G5748" i="1"/>
  <c r="G5755" i="1"/>
  <c r="G5760" i="1"/>
  <c r="G5718" i="1"/>
  <c r="G5751" i="1"/>
  <c r="G5724" i="1"/>
  <c r="G5741" i="1"/>
  <c r="G5761" i="1"/>
  <c r="G5746" i="1"/>
  <c r="G5776" i="1"/>
  <c r="G5772" i="1"/>
  <c r="G5780" i="1"/>
  <c r="G5756" i="1"/>
  <c r="G5797" i="1"/>
  <c r="G5782" i="1"/>
  <c r="G5773" i="1"/>
  <c r="G5750" i="1"/>
  <c r="G5763" i="1"/>
  <c r="G5784" i="1"/>
  <c r="G5768" i="1"/>
  <c r="G5745" i="1"/>
  <c r="G5785" i="1"/>
  <c r="G5771" i="1"/>
  <c r="G5766" i="1"/>
  <c r="G5753" i="1"/>
  <c r="G5765" i="1"/>
  <c r="G5786" i="1"/>
  <c r="G5779" i="1"/>
  <c r="G5742" i="1"/>
  <c r="G5781" i="1"/>
  <c r="G5778" i="1"/>
  <c r="G5770" i="1"/>
  <c r="G5767" i="1"/>
  <c r="G5815" i="1"/>
  <c r="G5810" i="1"/>
  <c r="G5812" i="1"/>
  <c r="G5811" i="1"/>
  <c r="G5783" i="1"/>
  <c r="G5792" i="1"/>
  <c r="G5769" i="1"/>
  <c r="G5804" i="1"/>
  <c r="I5804" i="1" s="1"/>
  <c r="G5802" i="1"/>
  <c r="G5775" i="1"/>
  <c r="G5788" i="1"/>
  <c r="G5796" i="1"/>
  <c r="G5777" i="1"/>
  <c r="G5787" i="1"/>
  <c r="G5807" i="1"/>
  <c r="G5790" i="1"/>
  <c r="G5805" i="1"/>
  <c r="G5774" i="1"/>
  <c r="G5789" i="1"/>
  <c r="G5820" i="1"/>
  <c r="G5818" i="1"/>
  <c r="G5800" i="1"/>
  <c r="G5832" i="1"/>
  <c r="G5814" i="1"/>
  <c r="G5799" i="1"/>
  <c r="G5836" i="1"/>
  <c r="J5836" i="1" s="1"/>
  <c r="G5794" i="1"/>
  <c r="G5830" i="1"/>
  <c r="G5795" i="1"/>
  <c r="G5821" i="1"/>
  <c r="G5803" i="1"/>
  <c r="G5834" i="1"/>
  <c r="G5806" i="1"/>
  <c r="G5798" i="1"/>
  <c r="G5819" i="1"/>
  <c r="G5793" i="1"/>
  <c r="G5791" i="1"/>
  <c r="G5808" i="1"/>
  <c r="G5813" i="1"/>
  <c r="G5823" i="1"/>
  <c r="G5827" i="1"/>
  <c r="G5828" i="1"/>
  <c r="G5826" i="1"/>
  <c r="G5879" i="1"/>
  <c r="J5879" i="1" s="1"/>
  <c r="G5859" i="1"/>
  <c r="J5859" i="1" s="1"/>
  <c r="G5840" i="1"/>
  <c r="G5837" i="1"/>
  <c r="I5837" i="1" s="1"/>
  <c r="G5874" i="1"/>
  <c r="J5874" i="1" s="1"/>
  <c r="G5847" i="1"/>
  <c r="I5847" i="1" s="1"/>
  <c r="G5825" i="1"/>
  <c r="G5849" i="1"/>
  <c r="I5849" i="1" s="1"/>
  <c r="G5850" i="1"/>
  <c r="G5816" i="1"/>
  <c r="G5856" i="1"/>
  <c r="J5856" i="1" s="1"/>
  <c r="G5838" i="1"/>
  <c r="J5838" i="1" s="1"/>
  <c r="G5860" i="1"/>
  <c r="J5860" i="1" s="1"/>
  <c r="G5872" i="1"/>
  <c r="J5872" i="1" s="1"/>
  <c r="G5870" i="1"/>
  <c r="I5870" i="1" s="1"/>
  <c r="G5839" i="1"/>
  <c r="I5839" i="1" s="1"/>
  <c r="G5869" i="1"/>
  <c r="I5869" i="1" s="1"/>
  <c r="G5894" i="1"/>
  <c r="I5894" i="1" s="1"/>
  <c r="G5884" i="1"/>
  <c r="J5884" i="1" s="1"/>
  <c r="G5881" i="1"/>
  <c r="I5881" i="1" s="1"/>
  <c r="G5822" i="1"/>
  <c r="G5844" i="1"/>
  <c r="I5844" i="1" s="1"/>
  <c r="G5865" i="1"/>
  <c r="J5865" i="1" s="1"/>
  <c r="G5864" i="1"/>
  <c r="I5864" i="1" s="1"/>
  <c r="G5876" i="1"/>
  <c r="J5876" i="1" s="1"/>
  <c r="G5883" i="1"/>
  <c r="I5883" i="1" s="1"/>
  <c r="G5853" i="1"/>
  <c r="I5853" i="1" s="1"/>
  <c r="G5851" i="1"/>
  <c r="J5851" i="1" s="1"/>
  <c r="G5862" i="1"/>
  <c r="J5862" i="1" s="1"/>
  <c r="G5841" i="1"/>
  <c r="I5841" i="1" s="1"/>
  <c r="G5868" i="1"/>
  <c r="J5868" i="1" s="1"/>
  <c r="G5835" i="1"/>
  <c r="G5854" i="1"/>
  <c r="I5854" i="1" s="1"/>
  <c r="G5871" i="1"/>
  <c r="J5871" i="1" s="1"/>
  <c r="G5863" i="1"/>
  <c r="I5863" i="1" s="1"/>
  <c r="G5882" i="1"/>
  <c r="J5882" i="1" s="1"/>
  <c r="G5852" i="1"/>
  <c r="I5852" i="1" s="1"/>
  <c r="G5877" i="1"/>
  <c r="I5877" i="1" s="1"/>
  <c r="G5921" i="1"/>
  <c r="G5890" i="1"/>
  <c r="J5890" i="1" s="1"/>
  <c r="G5889" i="1"/>
  <c r="I5889" i="1" s="1"/>
  <c r="G5885" i="1"/>
  <c r="I5885" i="1" s="1"/>
  <c r="G5867" i="1"/>
  <c r="J5867" i="1" s="1"/>
  <c r="G5893" i="1"/>
  <c r="J5893" i="1" s="1"/>
  <c r="G5904" i="1"/>
  <c r="J5904" i="1" s="1"/>
  <c r="G5922" i="1"/>
  <c r="G5907" i="1"/>
  <c r="I5907" i="1" s="1"/>
  <c r="G5903" i="1"/>
  <c r="I5903" i="1" s="1"/>
  <c r="G5905" i="1"/>
  <c r="I5905" i="1" s="1"/>
  <c r="G5895" i="1"/>
  <c r="J5895" i="1" s="1"/>
  <c r="G5846" i="1"/>
  <c r="J5846" i="1" s="1"/>
  <c r="G5855" i="1"/>
  <c r="I5855" i="1" s="1"/>
  <c r="G5878" i="1"/>
  <c r="I5878" i="1" s="1"/>
  <c r="G5887" i="1"/>
  <c r="J5887" i="1" s="1"/>
  <c r="G5880" i="1"/>
  <c r="J5880" i="1" s="1"/>
  <c r="G5886" i="1"/>
  <c r="I5886" i="1" s="1"/>
  <c r="G5898" i="1"/>
  <c r="J5898" i="1" s="1"/>
  <c r="G5929" i="1"/>
  <c r="G5873" i="1"/>
  <c r="J5873" i="1" s="1"/>
  <c r="G5888" i="1"/>
  <c r="I5888" i="1" s="1"/>
  <c r="G5866" i="1"/>
  <c r="J5866" i="1" s="1"/>
  <c r="G5875" i="1"/>
  <c r="I5875" i="1" s="1"/>
  <c r="G5920" i="1"/>
  <c r="G5925" i="1"/>
  <c r="G5911" i="1"/>
  <c r="G5928" i="1"/>
  <c r="G5924" i="1"/>
  <c r="G5923" i="1"/>
  <c r="G5919" i="1"/>
  <c r="G5948" i="1"/>
  <c r="G5941" i="1"/>
  <c r="G5913" i="1"/>
  <c r="G5917" i="1"/>
  <c r="G5926" i="1"/>
  <c r="G5932" i="1"/>
  <c r="J5932" i="1" s="1"/>
  <c r="G5899" i="1"/>
  <c r="J5899" i="1" s="1"/>
  <c r="G5901" i="1"/>
  <c r="J5901" i="1" s="1"/>
  <c r="G5861" i="1"/>
  <c r="I5861" i="1" s="1"/>
  <c r="G5916" i="1"/>
  <c r="G5915" i="1"/>
  <c r="G5896" i="1"/>
  <c r="J5896" i="1" s="1"/>
  <c r="G5897" i="1"/>
  <c r="J5897" i="1" s="1"/>
  <c r="G5918" i="1"/>
  <c r="G5909" i="1"/>
  <c r="G5947" i="1"/>
  <c r="J5947" i="1" s="1"/>
  <c r="G5902" i="1"/>
  <c r="J5902" i="1" s="1"/>
  <c r="G5954" i="1"/>
  <c r="G5958" i="1"/>
  <c r="J5958" i="1" s="1"/>
  <c r="G5942" i="1"/>
  <c r="J5942" i="1" s="1"/>
  <c r="G5939" i="1"/>
  <c r="J5939" i="1" s="1"/>
  <c r="G5908" i="1"/>
  <c r="G5930" i="1"/>
  <c r="G5934" i="1"/>
  <c r="J5934" i="1" s="1"/>
  <c r="G5931" i="1"/>
  <c r="I5931" i="1" s="1"/>
  <c r="G5936" i="1"/>
  <c r="G5910" i="1"/>
  <c r="I5910" i="1" s="1"/>
  <c r="G5938" i="1"/>
  <c r="G5944" i="1"/>
  <c r="G5927" i="1"/>
  <c r="G5940" i="1"/>
  <c r="J5940" i="1" s="1"/>
  <c r="G5956" i="1"/>
  <c r="J5956" i="1" s="1"/>
  <c r="G5892" i="1"/>
  <c r="J5892" i="1" s="1"/>
  <c r="G5945" i="1"/>
  <c r="G5949" i="1"/>
  <c r="G5976" i="1"/>
  <c r="G5953" i="1"/>
  <c r="G5955" i="1"/>
  <c r="G5952" i="1"/>
  <c r="G5979" i="1"/>
  <c r="G5963" i="1"/>
  <c r="G5950" i="1"/>
  <c r="J5950" i="1" s="1"/>
  <c r="G5973" i="1"/>
  <c r="G5960" i="1"/>
  <c r="G5961" i="1"/>
  <c r="G5975" i="1"/>
  <c r="G5967" i="1"/>
  <c r="G5933" i="1"/>
  <c r="G5971" i="1"/>
  <c r="J5971" i="1" s="1"/>
  <c r="G5970" i="1"/>
  <c r="G5964" i="1"/>
  <c r="G5959" i="1"/>
  <c r="G5935" i="1"/>
  <c r="G5968" i="1"/>
  <c r="G5937" i="1"/>
  <c r="G5951" i="1"/>
  <c r="G5977" i="1"/>
  <c r="G5962" i="1"/>
  <c r="G5993" i="1"/>
  <c r="G6000" i="1"/>
  <c r="G5992" i="1"/>
  <c r="G6005" i="1"/>
  <c r="G5994" i="1"/>
  <c r="G5981" i="1"/>
  <c r="G6016" i="1"/>
  <c r="G5980" i="1"/>
  <c r="G5998" i="1"/>
  <c r="G6001" i="1"/>
  <c r="G5989" i="1"/>
  <c r="G5984" i="1"/>
  <c r="G6024" i="1"/>
  <c r="G5996" i="1"/>
  <c r="G6004" i="1"/>
  <c r="G5987" i="1"/>
  <c r="G6003" i="1"/>
  <c r="G5988" i="1"/>
  <c r="G5995" i="1"/>
  <c r="G5982" i="1"/>
  <c r="G6011" i="1"/>
  <c r="G6002" i="1"/>
  <c r="G5946" i="1"/>
  <c r="G6025" i="1"/>
  <c r="G6006" i="1"/>
  <c r="G6014" i="1"/>
  <c r="G6021" i="1"/>
  <c r="G5991" i="1"/>
  <c r="G6009" i="1"/>
  <c r="G6013" i="1"/>
  <c r="G6015" i="1"/>
  <c r="G6033" i="1"/>
  <c r="G6026" i="1"/>
  <c r="G6007" i="1"/>
  <c r="G6017" i="1"/>
  <c r="G6043" i="1"/>
  <c r="G5983" i="1"/>
  <c r="G6036" i="1"/>
  <c r="G5990" i="1"/>
  <c r="G5986" i="1"/>
  <c r="G6018" i="1"/>
  <c r="G6028" i="1"/>
  <c r="G6034" i="1"/>
  <c r="G6012" i="1"/>
  <c r="G6022" i="1"/>
  <c r="G6008" i="1"/>
  <c r="G6027" i="1"/>
  <c r="G6019" i="1"/>
  <c r="G5985" i="1"/>
  <c r="G6038" i="1"/>
  <c r="G6065" i="1"/>
  <c r="G6050" i="1"/>
  <c r="G6039" i="1"/>
  <c r="G6020" i="1"/>
  <c r="G6035" i="1"/>
  <c r="G6023" i="1"/>
  <c r="G6037" i="1"/>
  <c r="G6045" i="1"/>
  <c r="G6048" i="1"/>
  <c r="G6040" i="1"/>
  <c r="G6052" i="1"/>
  <c r="G6066" i="1"/>
  <c r="G6041" i="1"/>
  <c r="G6029" i="1"/>
  <c r="G6031" i="1"/>
  <c r="G6042" i="1"/>
  <c r="G6030" i="1"/>
  <c r="G6032" i="1"/>
  <c r="G6046" i="1"/>
  <c r="G6047" i="1"/>
  <c r="G6091" i="1"/>
  <c r="G6085" i="1"/>
  <c r="G6059" i="1"/>
  <c r="G6068" i="1"/>
  <c r="G6056" i="1"/>
  <c r="G6049" i="1"/>
  <c r="G6093" i="1"/>
  <c r="G6061" i="1"/>
  <c r="G6072" i="1"/>
  <c r="G6064" i="1"/>
  <c r="G6073" i="1"/>
  <c r="G6071" i="1"/>
  <c r="G6054" i="1"/>
  <c r="G6060" i="1"/>
  <c r="G6058" i="1"/>
  <c r="G6051" i="1"/>
  <c r="G6053" i="1"/>
  <c r="G6063" i="1"/>
  <c r="G6069" i="1"/>
  <c r="G6074" i="1"/>
  <c r="G6044" i="1"/>
  <c r="G6057" i="1"/>
  <c r="G6055" i="1"/>
  <c r="G6115" i="1"/>
  <c r="I6115" i="1" s="1"/>
  <c r="G6088" i="1"/>
  <c r="G6099" i="1"/>
  <c r="G6079" i="1"/>
  <c r="G6076" i="1"/>
  <c r="G6082" i="1"/>
  <c r="G6078" i="1"/>
  <c r="G6097" i="1"/>
  <c r="G6103" i="1"/>
  <c r="J6103" i="1" s="1"/>
  <c r="G6114" i="1"/>
  <c r="G6089" i="1"/>
  <c r="G6086" i="1"/>
  <c r="G6070" i="1"/>
  <c r="G6062" i="1"/>
  <c r="G6084" i="1"/>
  <c r="G6083" i="1"/>
  <c r="G6100" i="1"/>
  <c r="G6119" i="1"/>
  <c r="J6119" i="1" s="1"/>
  <c r="G6094" i="1"/>
  <c r="G6096" i="1"/>
  <c r="G6075" i="1"/>
  <c r="G6104" i="1"/>
  <c r="G6077" i="1"/>
  <c r="G6121" i="1"/>
  <c r="I6121" i="1" s="1"/>
  <c r="G6098" i="1"/>
  <c r="G6111" i="1"/>
  <c r="G6129" i="1"/>
  <c r="G6147" i="1"/>
  <c r="G6109" i="1"/>
  <c r="G6117" i="1"/>
  <c r="G6118" i="1"/>
  <c r="G6123" i="1"/>
  <c r="I6123" i="1" s="1"/>
  <c r="G6124" i="1"/>
  <c r="G6095" i="1"/>
  <c r="G6136" i="1"/>
  <c r="G6087" i="1"/>
  <c r="G6116" i="1"/>
  <c r="G6081" i="1"/>
  <c r="G6110" i="1"/>
  <c r="I6110" i="1" s="1"/>
  <c r="G6101" i="1"/>
  <c r="G6080" i="1"/>
  <c r="G6107" i="1"/>
  <c r="G6122" i="1"/>
  <c r="G6106" i="1"/>
  <c r="G6133" i="1"/>
  <c r="G6131" i="1"/>
  <c r="G6126" i="1"/>
  <c r="G6141" i="1"/>
  <c r="G6139" i="1"/>
  <c r="J6139" i="1" s="1"/>
  <c r="G6160" i="1"/>
  <c r="G6112" i="1"/>
  <c r="G6140" i="1"/>
  <c r="G6113" i="1"/>
  <c r="G6092" i="1"/>
  <c r="G6163" i="1"/>
  <c r="G6132" i="1"/>
  <c r="I6132" i="1" s="1"/>
  <c r="G6174" i="1"/>
  <c r="G6183" i="1"/>
  <c r="G6149" i="1"/>
  <c r="G6137" i="1"/>
  <c r="G6125" i="1"/>
  <c r="G6175" i="1"/>
  <c r="G6166" i="1"/>
  <c r="G6108" i="1"/>
  <c r="J6108" i="1" s="1"/>
  <c r="G6145" i="1"/>
  <c r="G6150" i="1"/>
  <c r="G6172" i="1"/>
  <c r="I6172" i="1" s="1"/>
  <c r="G6162" i="1"/>
  <c r="G6144" i="1"/>
  <c r="G6130" i="1"/>
  <c r="G6164" i="1"/>
  <c r="G6134" i="1"/>
  <c r="G6169" i="1"/>
  <c r="G6135" i="1"/>
  <c r="G6168" i="1"/>
  <c r="G6127" i="1"/>
  <c r="G6090" i="1"/>
  <c r="G6165" i="1"/>
  <c r="G6152" i="1"/>
  <c r="G6138" i="1"/>
  <c r="G6154" i="1"/>
  <c r="G6215" i="1"/>
  <c r="G6159" i="1"/>
  <c r="G6197" i="1"/>
  <c r="G6192" i="1"/>
  <c r="G6182" i="1"/>
  <c r="G6189" i="1"/>
  <c r="G6199" i="1"/>
  <c r="G6157" i="1"/>
  <c r="G6179" i="1"/>
  <c r="G6151" i="1"/>
  <c r="G6194" i="1"/>
  <c r="G6180" i="1"/>
  <c r="G6171" i="1"/>
  <c r="G6196" i="1"/>
  <c r="G6156" i="1"/>
  <c r="G6185" i="1"/>
  <c r="G6173" i="1"/>
  <c r="G6167" i="1"/>
  <c r="G6193" i="1"/>
  <c r="G6178" i="1"/>
  <c r="G6155" i="1"/>
  <c r="G6217" i="1"/>
  <c r="G6158" i="1"/>
  <c r="G6161" i="1"/>
  <c r="G6176" i="1"/>
  <c r="J6176" i="1" s="1"/>
  <c r="G6190" i="1"/>
  <c r="G6214" i="1"/>
  <c r="G6191" i="1"/>
  <c r="G6201" i="1"/>
  <c r="G6187" i="1"/>
  <c r="G6204" i="1"/>
  <c r="G6177" i="1"/>
  <c r="G6207" i="1"/>
  <c r="G6202" i="1"/>
  <c r="G6195" i="1"/>
  <c r="G6206" i="1"/>
  <c r="G6213" i="1"/>
  <c r="G6210" i="1"/>
  <c r="G6181" i="1"/>
  <c r="G6205" i="1"/>
  <c r="G6216" i="1"/>
  <c r="G6211" i="1"/>
  <c r="G6220" i="1"/>
  <c r="G6208" i="1"/>
  <c r="G6184" i="1"/>
  <c r="G6203" i="1"/>
  <c r="G6225" i="1"/>
  <c r="G6244" i="1"/>
  <c r="G6236" i="1"/>
  <c r="G6229" i="1"/>
  <c r="G6232" i="1"/>
  <c r="G6240" i="1"/>
  <c r="G6262" i="1"/>
  <c r="G6219" i="1"/>
  <c r="G6235" i="1"/>
  <c r="G6237" i="1"/>
  <c r="G6234" i="1"/>
  <c r="G6228" i="1"/>
  <c r="G6238" i="1"/>
  <c r="G6200" i="1"/>
  <c r="G6221" i="1"/>
  <c r="G6222" i="1"/>
  <c r="G6223" i="1"/>
  <c r="G6212" i="1"/>
  <c r="G6209" i="1"/>
  <c r="G6230" i="1"/>
  <c r="G6198" i="1"/>
  <c r="G6239" i="1"/>
  <c r="G6254" i="1"/>
  <c r="G6226" i="1"/>
  <c r="G6242" i="1"/>
  <c r="G6233" i="1"/>
  <c r="G6277" i="1"/>
  <c r="G6247" i="1"/>
  <c r="G6279" i="1"/>
  <c r="G6261" i="1"/>
  <c r="G6231" i="1"/>
  <c r="G6227" i="1"/>
  <c r="G6246" i="1"/>
  <c r="G6252" i="1"/>
  <c r="G6256" i="1"/>
  <c r="J6256" i="1" s="1"/>
  <c r="G6250" i="1"/>
  <c r="G6218" i="1"/>
  <c r="G6266" i="1"/>
  <c r="G6253" i="1"/>
  <c r="G6259" i="1"/>
  <c r="G6245" i="1"/>
  <c r="G6241" i="1"/>
  <c r="G6249" i="1"/>
  <c r="G6257" i="1"/>
  <c r="G6265" i="1"/>
  <c r="G6292" i="1"/>
  <c r="G6267" i="1"/>
  <c r="G6264" i="1"/>
  <c r="G6271" i="1"/>
  <c r="G6248" i="1"/>
  <c r="I6248" i="1" s="1"/>
  <c r="G6255" i="1"/>
  <c r="G6304" i="1"/>
  <c r="G6260" i="1"/>
  <c r="G6263" i="1"/>
  <c r="G6283" i="1"/>
  <c r="G6268" i="1"/>
  <c r="G6281" i="1"/>
  <c r="G6273" i="1"/>
  <c r="G6285" i="1"/>
  <c r="G6286" i="1"/>
  <c r="G6258" i="1"/>
  <c r="G6224" i="1"/>
  <c r="G6251" i="1"/>
  <c r="G6269" i="1"/>
  <c r="G6290" i="1"/>
  <c r="G6276" i="1"/>
  <c r="G6274" i="1"/>
  <c r="G6291" i="1"/>
  <c r="G6289" i="1"/>
  <c r="G6294" i="1"/>
  <c r="G6308" i="1"/>
  <c r="G6307" i="1"/>
  <c r="G6302" i="1"/>
  <c r="G6288" i="1"/>
  <c r="G6280" i="1"/>
  <c r="G6316" i="1"/>
  <c r="G6329" i="1"/>
  <c r="G6313" i="1"/>
  <c r="G6293" i="1"/>
  <c r="G6275" i="1"/>
  <c r="G6284" i="1"/>
  <c r="G6306" i="1"/>
  <c r="G6287" i="1"/>
  <c r="G6333" i="1"/>
  <c r="G6317" i="1"/>
  <c r="G6315" i="1"/>
  <c r="G6320" i="1"/>
  <c r="G6305" i="1"/>
  <c r="G6340" i="1"/>
  <c r="G6364" i="1"/>
  <c r="G6296" i="1"/>
  <c r="G6301" i="1"/>
  <c r="G6300" i="1"/>
  <c r="G6299" i="1"/>
  <c r="G6335" i="1"/>
  <c r="G6358" i="1"/>
  <c r="G6321" i="1"/>
  <c r="G6334" i="1"/>
  <c r="G6318" i="1"/>
  <c r="G6295" i="1"/>
  <c r="G6322" i="1"/>
  <c r="G6339" i="1"/>
  <c r="G6337" i="1"/>
  <c r="G6332" i="1"/>
  <c r="G6336" i="1"/>
  <c r="G6297" i="1"/>
  <c r="G6326" i="1"/>
  <c r="G6298" i="1"/>
  <c r="G6303" i="1"/>
  <c r="G6319" i="1"/>
  <c r="G6328" i="1"/>
  <c r="G6355" i="1"/>
  <c r="G6377" i="1"/>
  <c r="G6349" i="1"/>
  <c r="G6351" i="1"/>
  <c r="G6359" i="1"/>
  <c r="G6330" i="1"/>
  <c r="G6347" i="1"/>
  <c r="G6341" i="1"/>
  <c r="G6338" i="1"/>
  <c r="G6380" i="1"/>
  <c r="G6361" i="1"/>
  <c r="G6346" i="1"/>
  <c r="G6331" i="1"/>
  <c r="G6323" i="1"/>
  <c r="G6353" i="1"/>
  <c r="G6357" i="1"/>
  <c r="G6344" i="1"/>
  <c r="G6325" i="1"/>
  <c r="G6324" i="1"/>
  <c r="G6369" i="1"/>
  <c r="G6371" i="1"/>
  <c r="G6352" i="1"/>
  <c r="G6401" i="1"/>
  <c r="G6385" i="1"/>
  <c r="G6343" i="1"/>
  <c r="G6372" i="1"/>
  <c r="G6383" i="1"/>
  <c r="G6373" i="1"/>
  <c r="G6375" i="1"/>
  <c r="G6345" i="1"/>
  <c r="G6382" i="1"/>
  <c r="G6327" i="1"/>
  <c r="G6378" i="1"/>
  <c r="G6374" i="1"/>
  <c r="G6362" i="1"/>
  <c r="G6370" i="1"/>
  <c r="G6365" i="1"/>
  <c r="G6388" i="1"/>
  <c r="G6348" i="1"/>
  <c r="G6366" i="1"/>
  <c r="G6350" i="1"/>
  <c r="G6386" i="1"/>
  <c r="G6360" i="1"/>
  <c r="G6368" i="1"/>
  <c r="G6379" i="1"/>
  <c r="G6395" i="1"/>
  <c r="J6395" i="1" s="1"/>
  <c r="G6392" i="1"/>
  <c r="G6376" i="1"/>
  <c r="G6426" i="1"/>
  <c r="G6390" i="1"/>
  <c r="J6390" i="1" s="1"/>
  <c r="G6412" i="1"/>
  <c r="G6367" i="1"/>
  <c r="G6407" i="1"/>
  <c r="G6413" i="1"/>
  <c r="G6410" i="1"/>
  <c r="I6410" i="1" s="1"/>
  <c r="G6402" i="1"/>
  <c r="G6418" i="1"/>
  <c r="G6384" i="1"/>
  <c r="G6356" i="1"/>
  <c r="G6411" i="1"/>
  <c r="I6411" i="1" s="1"/>
  <c r="G6393" i="1"/>
  <c r="I6393" i="1" s="1"/>
  <c r="G6381" i="1"/>
  <c r="G6405" i="1"/>
  <c r="G6399" i="1"/>
  <c r="J6399" i="1" s="1"/>
  <c r="G6363" i="1"/>
  <c r="G6398" i="1"/>
  <c r="J6398" i="1" s="1"/>
  <c r="G6400" i="1"/>
  <c r="G6354" i="1"/>
  <c r="G6387" i="1"/>
  <c r="G6408" i="1"/>
  <c r="J6408" i="1" s="1"/>
  <c r="G6404" i="1"/>
  <c r="J6404" i="1" s="1"/>
  <c r="G6397" i="1"/>
  <c r="G6389" i="1"/>
  <c r="J6389" i="1" s="1"/>
  <c r="G6417" i="1"/>
  <c r="G6425" i="1"/>
  <c r="G6434" i="1"/>
  <c r="G6421" i="1"/>
  <c r="G6396" i="1"/>
  <c r="J6396" i="1" s="1"/>
  <c r="G6403" i="1"/>
  <c r="G6453" i="1"/>
  <c r="G6420" i="1"/>
  <c r="G6427" i="1"/>
  <c r="G6433" i="1"/>
  <c r="G6394" i="1"/>
  <c r="I6394" i="1" s="1"/>
  <c r="G6419" i="1"/>
  <c r="G6414" i="1"/>
  <c r="G6409" i="1"/>
  <c r="G6416" i="1"/>
  <c r="G6436" i="1"/>
  <c r="G6422" i="1"/>
  <c r="G6431" i="1"/>
  <c r="G6428" i="1"/>
  <c r="G6432" i="1"/>
  <c r="G6460" i="1"/>
  <c r="G6457" i="1"/>
  <c r="G6443" i="1"/>
  <c r="G6391" i="1"/>
  <c r="I6391" i="1" s="1"/>
  <c r="G6435" i="1"/>
  <c r="G6437" i="1"/>
  <c r="G6430" i="1"/>
  <c r="G6448" i="1"/>
  <c r="G6451" i="1"/>
  <c r="G6450" i="1"/>
  <c r="G6415" i="1"/>
  <c r="G6429" i="1"/>
  <c r="G6441" i="1"/>
  <c r="G6424" i="1"/>
  <c r="G6439" i="1"/>
  <c r="G6442" i="1"/>
  <c r="G6459" i="1"/>
  <c r="G6473" i="1"/>
  <c r="G6452" i="1"/>
  <c r="G6454" i="1"/>
  <c r="G6456" i="1"/>
  <c r="G6471" i="1"/>
  <c r="G6449" i="1"/>
  <c r="G6447" i="1"/>
  <c r="G6406" i="1"/>
  <c r="G6423" i="1"/>
  <c r="G6445" i="1"/>
  <c r="G6444" i="1"/>
  <c r="G6446" i="1"/>
  <c r="G6470" i="1"/>
  <c r="G6440" i="1"/>
  <c r="G6505" i="1"/>
  <c r="G6474" i="1"/>
  <c r="G6483" i="1"/>
  <c r="G6475" i="1"/>
  <c r="G6466" i="1"/>
  <c r="G6455" i="1"/>
  <c r="G6461" i="1"/>
  <c r="G6478" i="1"/>
  <c r="G6479" i="1"/>
  <c r="G6458" i="1"/>
  <c r="G6438" i="1"/>
  <c r="G6481" i="1"/>
  <c r="G6480" i="1"/>
  <c r="G6469" i="1"/>
  <c r="G6482" i="1"/>
  <c r="G6484" i="1"/>
  <c r="J6484" i="1" s="1"/>
  <c r="G6462" i="1"/>
  <c r="G6499" i="1"/>
  <c r="G6503" i="1"/>
  <c r="G6492" i="1"/>
  <c r="J6492" i="1" s="1"/>
  <c r="G6493" i="1"/>
  <c r="G6498" i="1"/>
  <c r="G6472" i="1"/>
  <c r="G6506" i="1"/>
  <c r="G6494" i="1"/>
  <c r="G6463" i="1"/>
  <c r="G6504" i="1"/>
  <c r="G6527" i="1"/>
  <c r="G6464" i="1"/>
  <c r="G6490" i="1"/>
  <c r="I6490" i="1" s="1"/>
  <c r="G6497" i="1"/>
  <c r="J6497" i="1" s="1"/>
  <c r="G6486" i="1"/>
  <c r="I6486" i="1" s="1"/>
  <c r="G6477" i="1"/>
  <c r="G6489" i="1"/>
  <c r="G6487" i="1"/>
  <c r="G6465" i="1"/>
  <c r="G6488" i="1"/>
  <c r="G6501" i="1"/>
  <c r="J6501" i="1" s="1"/>
  <c r="G6507" i="1"/>
  <c r="G6510" i="1"/>
  <c r="G6485" i="1"/>
  <c r="G6502" i="1"/>
  <c r="I6502" i="1" s="1"/>
  <c r="G6534" i="1"/>
  <c r="G6512" i="1"/>
  <c r="G6532" i="1"/>
  <c r="I6532" i="1" s="1"/>
  <c r="G6515" i="1"/>
  <c r="G6547" i="1"/>
  <c r="G6525" i="1"/>
  <c r="G6517" i="1"/>
  <c r="G6516" i="1"/>
  <c r="G6529" i="1"/>
  <c r="J6529" i="1" s="1"/>
  <c r="G6518" i="1"/>
  <c r="I6518" i="1" s="1"/>
  <c r="G6536" i="1"/>
  <c r="G6523" i="1"/>
  <c r="G6491" i="1"/>
  <c r="G6496" i="1"/>
  <c r="J6496" i="1" s="1"/>
  <c r="G6495" i="1"/>
  <c r="G6522" i="1"/>
  <c r="G6519" i="1"/>
  <c r="G6548" i="1"/>
  <c r="G6544" i="1"/>
  <c r="G6550" i="1"/>
  <c r="G6521" i="1"/>
  <c r="G6553" i="1"/>
  <c r="G6530" i="1"/>
  <c r="G6520" i="1"/>
  <c r="G6540" i="1"/>
  <c r="I6540" i="1" s="1"/>
  <c r="G6538" i="1"/>
  <c r="G6528" i="1"/>
  <c r="G6543" i="1"/>
  <c r="G6533" i="1"/>
  <c r="G6539" i="1"/>
  <c r="G6576" i="1"/>
  <c r="J6576" i="1" s="1"/>
  <c r="G6513" i="1"/>
  <c r="G6524" i="1"/>
  <c r="G6551" i="1"/>
  <c r="G6511" i="1"/>
  <c r="G6535" i="1"/>
  <c r="G6500" i="1"/>
  <c r="I6500" i="1" s="1"/>
  <c r="G6514" i="1"/>
  <c r="G6549" i="1"/>
  <c r="G6578" i="1"/>
  <c r="G6568" i="1"/>
  <c r="G6567" i="1"/>
  <c r="G6552" i="1"/>
  <c r="G6557" i="1"/>
  <c r="G6597" i="1"/>
  <c r="G6572" i="1"/>
  <c r="G6558" i="1"/>
  <c r="G6556" i="1"/>
  <c r="G6546" i="1"/>
  <c r="G6537" i="1"/>
  <c r="G6575" i="1"/>
  <c r="G6555" i="1"/>
  <c r="G6561" i="1"/>
  <c r="G6573" i="1"/>
  <c r="G6526" i="1"/>
  <c r="G6554" i="1"/>
  <c r="G6541" i="1"/>
  <c r="G6571" i="1"/>
  <c r="G6580" i="1"/>
  <c r="G6598" i="1"/>
  <c r="G6565" i="1"/>
  <c r="G6583" i="1"/>
  <c r="G6595" i="1"/>
  <c r="G6563" i="1"/>
  <c r="G6620" i="1"/>
  <c r="G6545" i="1"/>
  <c r="G6559" i="1"/>
  <c r="G6581" i="1"/>
  <c r="G6579" i="1"/>
  <c r="G6586" i="1"/>
  <c r="G6570" i="1"/>
  <c r="G6628" i="1"/>
  <c r="J6628" i="1" s="1"/>
  <c r="G6588" i="1"/>
  <c r="G6587" i="1"/>
  <c r="G6591" i="1"/>
  <c r="G6562" i="1"/>
  <c r="I6562" i="1" s="1"/>
  <c r="G6592" i="1"/>
  <c r="G6582" i="1"/>
  <c r="G6604" i="1"/>
  <c r="G6542" i="1"/>
  <c r="G6600" i="1"/>
  <c r="G6569" i="1"/>
  <c r="G6577" i="1"/>
  <c r="G6594" i="1"/>
  <c r="G6599" i="1"/>
  <c r="G6574" i="1"/>
  <c r="G6601" i="1"/>
  <c r="G6585" i="1"/>
  <c r="G6603" i="1"/>
  <c r="G6602" i="1"/>
  <c r="G6564" i="1"/>
  <c r="J6564" i="1" s="1"/>
  <c r="G6590" i="1"/>
  <c r="G6619" i="1"/>
  <c r="G6635" i="1"/>
  <c r="G6625" i="1"/>
  <c r="G6610" i="1"/>
  <c r="G6613" i="1"/>
  <c r="G6616" i="1"/>
  <c r="G6605" i="1"/>
  <c r="G6611" i="1"/>
  <c r="G6589" i="1"/>
  <c r="G6608" i="1"/>
  <c r="G6607" i="1"/>
  <c r="G6622" i="1"/>
  <c r="G6623" i="1"/>
  <c r="G6584" i="1"/>
  <c r="G6593" i="1"/>
  <c r="G6617" i="1"/>
  <c r="G6626" i="1"/>
  <c r="G6627" i="1"/>
  <c r="G6618" i="1"/>
  <c r="G6612" i="1"/>
  <c r="G6560" i="1"/>
  <c r="G6615" i="1"/>
  <c r="G6629" i="1"/>
  <c r="G6632" i="1"/>
  <c r="G6643" i="1"/>
  <c r="G6646" i="1"/>
  <c r="G6645" i="1"/>
  <c r="G6649" i="1"/>
  <c r="G6614" i="1"/>
  <c r="J6614" i="1" s="1"/>
  <c r="G6621" i="1"/>
  <c r="G6609" i="1"/>
  <c r="G6636" i="1"/>
  <c r="G6606" i="1"/>
  <c r="J6606" i="1" s="1"/>
  <c r="G6596" i="1"/>
  <c r="J6596" i="1" s="1"/>
  <c r="G6650" i="1"/>
  <c r="G6644" i="1"/>
  <c r="J6644" i="1" s="1"/>
  <c r="G6633" i="1"/>
  <c r="G6648" i="1"/>
  <c r="G6630" i="1"/>
  <c r="G6638" i="1"/>
  <c r="G6624" i="1"/>
  <c r="G6637" i="1"/>
  <c r="G6647" i="1"/>
  <c r="G6631" i="1"/>
  <c r="G6640" i="1"/>
  <c r="G6652" i="1"/>
  <c r="G6634" i="1"/>
  <c r="G6659" i="1"/>
  <c r="G6662" i="1"/>
  <c r="J6662" i="1" s="1"/>
  <c r="G6655" i="1"/>
  <c r="G6656" i="1"/>
  <c r="G6660" i="1"/>
  <c r="G6676" i="1"/>
  <c r="J6676" i="1" s="1"/>
  <c r="G6657" i="1"/>
  <c r="G6670" i="1"/>
  <c r="G6695" i="1"/>
  <c r="G6653" i="1"/>
  <c r="G6667" i="1"/>
  <c r="G6654" i="1"/>
  <c r="G6639" i="1"/>
  <c r="G6641" i="1"/>
  <c r="G6642" i="1"/>
  <c r="J6642" i="1" s="1"/>
  <c r="G6663" i="1"/>
  <c r="G6664" i="1"/>
  <c r="G6651" i="1"/>
  <c r="G6668" i="1"/>
  <c r="G6658" i="1"/>
  <c r="G6696" i="1"/>
  <c r="G6714" i="1"/>
  <c r="G6679" i="1"/>
  <c r="G6690" i="1"/>
  <c r="G6673" i="1"/>
  <c r="G6699" i="1"/>
  <c r="G6693" i="1"/>
  <c r="G6680" i="1"/>
  <c r="G6677" i="1"/>
  <c r="G6700" i="1"/>
  <c r="G6687" i="1"/>
  <c r="G6685" i="1"/>
  <c r="G6672" i="1"/>
  <c r="G6708" i="1"/>
  <c r="G6675" i="1"/>
  <c r="G6724" i="1"/>
  <c r="G6694" i="1"/>
  <c r="G6725" i="1"/>
  <c r="G6710" i="1"/>
  <c r="J6710" i="1" s="1"/>
  <c r="G6678" i="1"/>
  <c r="G6709" i="1"/>
  <c r="G6707" i="1"/>
  <c r="G6723" i="1"/>
  <c r="J6723" i="1" s="1"/>
  <c r="G6703" i="1"/>
  <c r="G6706" i="1"/>
  <c r="G6705" i="1"/>
  <c r="G6712" i="1"/>
  <c r="G6684" i="1"/>
  <c r="J6684" i="1" s="1"/>
  <c r="G6683" i="1"/>
  <c r="G6722" i="1"/>
  <c r="G6713" i="1"/>
  <c r="G6711" i="1"/>
  <c r="G6704" i="1"/>
  <c r="G6682" i="1"/>
  <c r="G6702" i="1"/>
  <c r="I6702" i="1" s="1"/>
  <c r="G6717" i="1"/>
  <c r="G6736" i="1"/>
  <c r="G6720" i="1"/>
  <c r="G6688" i="1"/>
  <c r="G6715" i="1"/>
  <c r="G6744" i="1"/>
  <c r="I6744" i="1" s="1"/>
  <c r="G6719" i="1"/>
  <c r="G6735" i="1"/>
  <c r="G6730" i="1"/>
  <c r="G6726" i="1"/>
  <c r="J6726" i="1" s="1"/>
  <c r="G6727" i="1"/>
  <c r="G6681" i="1"/>
  <c r="G6718" i="1"/>
  <c r="J6718" i="1" s="1"/>
  <c r="G6772" i="1"/>
  <c r="I6772" i="1" s="1"/>
  <c r="G6747" i="1"/>
  <c r="G6745" i="1"/>
  <c r="G6749" i="1"/>
  <c r="G6733" i="1"/>
  <c r="G6732" i="1"/>
  <c r="G6739" i="1"/>
  <c r="G6738" i="1"/>
  <c r="G6721" i="1"/>
  <c r="G6741" i="1"/>
  <c r="G6728" i="1"/>
  <c r="G6770" i="1"/>
  <c r="G6716" i="1"/>
  <c r="G6743" i="1"/>
  <c r="G6729" i="1"/>
  <c r="G6701" i="1"/>
  <c r="G6766" i="1"/>
  <c r="G6796" i="1"/>
  <c r="G6764" i="1"/>
  <c r="G6768" i="1"/>
  <c r="G6763" i="1"/>
  <c r="G6776" i="1"/>
  <c r="I6776" i="1" s="1"/>
  <c r="G6756" i="1"/>
  <c r="G6740" i="1"/>
  <c r="G6771" i="1"/>
  <c r="G6769" i="1"/>
  <c r="G6758" i="1"/>
  <c r="G6759" i="1"/>
  <c r="G6761" i="1"/>
  <c r="G6752" i="1"/>
  <c r="G6762" i="1"/>
  <c r="G6765" i="1"/>
  <c r="G6737" i="1"/>
  <c r="G6767" i="1"/>
  <c r="G6748" i="1"/>
  <c r="G6753" i="1"/>
  <c r="G6751" i="1"/>
  <c r="G6734" i="1"/>
  <c r="G6757" i="1"/>
  <c r="G6746" i="1"/>
  <c r="G6731" i="1"/>
  <c r="G6755" i="1"/>
  <c r="G6754" i="1"/>
  <c r="G6803" i="1"/>
  <c r="G6795" i="1"/>
  <c r="I6795" i="1" s="1"/>
  <c r="G6783" i="1"/>
  <c r="J6783" i="1" s="1"/>
  <c r="G6780" i="1"/>
  <c r="J6780" i="1" s="1"/>
  <c r="G6785" i="1"/>
  <c r="I6785" i="1" s="1"/>
  <c r="G6815" i="1"/>
  <c r="G6787" i="1"/>
  <c r="J6787" i="1" s="1"/>
  <c r="G6742" i="1"/>
  <c r="G6774" i="1"/>
  <c r="G6789" i="1"/>
  <c r="J6789" i="1" s="1"/>
  <c r="G6797" i="1"/>
  <c r="G6781" i="1"/>
  <c r="I6781" i="1" s="1"/>
  <c r="G6779" i="1"/>
  <c r="I6779" i="1" s="1"/>
  <c r="G6794" i="1"/>
  <c r="G6820" i="1"/>
  <c r="G6786" i="1"/>
  <c r="J6786" i="1" s="1"/>
  <c r="G6778" i="1"/>
  <c r="J6778" i="1" s="1"/>
  <c r="G6782" i="1"/>
  <c r="G6798" i="1"/>
  <c r="G6775" i="1"/>
  <c r="J6775" i="1" s="1"/>
  <c r="G6792" i="1"/>
  <c r="J6792" i="1" s="1"/>
  <c r="G6793" i="1"/>
  <c r="J6793" i="1" s="1"/>
  <c r="G6791" i="1"/>
  <c r="J6791" i="1" s="1"/>
  <c r="G6822" i="1"/>
  <c r="G6801" i="1"/>
  <c r="G6816" i="1"/>
  <c r="G6811" i="1"/>
  <c r="G6802" i="1"/>
  <c r="G6813" i="1"/>
  <c r="G6812" i="1"/>
  <c r="G6788" i="1"/>
  <c r="I6788" i="1" s="1"/>
  <c r="G6810" i="1"/>
  <c r="G6818" i="1"/>
  <c r="G6817" i="1"/>
  <c r="G6773" i="1"/>
  <c r="I6773" i="1" s="1"/>
  <c r="G6790" i="1"/>
  <c r="J6790" i="1" s="1"/>
  <c r="G6806" i="1"/>
  <c r="G6777" i="1"/>
  <c r="I6777" i="1" s="1"/>
  <c r="G6805" i="1"/>
  <c r="G6842" i="1"/>
  <c r="G6784" i="1"/>
  <c r="I6784" i="1" s="1"/>
  <c r="G6829" i="1"/>
  <c r="G6807" i="1"/>
  <c r="G6809" i="1"/>
  <c r="G6831" i="1"/>
  <c r="G6828" i="1"/>
  <c r="G6837" i="1"/>
  <c r="G6823" i="1"/>
  <c r="G6808" i="1"/>
  <c r="G6800" i="1"/>
  <c r="G6826" i="1"/>
  <c r="G6843" i="1"/>
  <c r="G6825" i="1"/>
  <c r="G6844" i="1"/>
  <c r="G6861" i="1"/>
  <c r="G6821" i="1"/>
  <c r="G6799" i="1"/>
  <c r="G6835" i="1"/>
  <c r="G6836" i="1"/>
  <c r="G6814" i="1"/>
  <c r="G6841" i="1"/>
  <c r="G6804" i="1"/>
  <c r="G6838" i="1"/>
  <c r="G6871" i="1"/>
  <c r="G6867" i="1"/>
  <c r="G6847" i="1"/>
  <c r="G6846" i="1"/>
  <c r="G6892" i="1"/>
  <c r="G6855" i="1"/>
  <c r="G6834" i="1"/>
  <c r="G6832" i="1"/>
  <c r="G6865" i="1"/>
  <c r="G6845" i="1"/>
  <c r="G6868" i="1"/>
  <c r="G6888" i="1"/>
  <c r="G6864" i="1"/>
  <c r="G6824" i="1"/>
  <c r="G6880" i="1"/>
  <c r="G6905" i="1"/>
  <c r="G6857" i="1"/>
  <c r="G6872" i="1"/>
  <c r="G6879" i="1"/>
  <c r="G6882" i="1"/>
  <c r="G6878" i="1"/>
  <c r="G6874" i="1"/>
  <c r="G6852" i="1"/>
  <c r="G6891" i="1"/>
  <c r="G6851" i="1"/>
  <c r="G6889" i="1"/>
  <c r="G6840" i="1"/>
  <c r="G6856" i="1"/>
  <c r="G6869" i="1"/>
  <c r="G6884" i="1"/>
  <c r="G6875" i="1"/>
  <c r="J6875" i="1" s="1"/>
  <c r="G6849" i="1"/>
  <c r="G6887" i="1"/>
  <c r="G6876" i="1"/>
  <c r="J6876" i="1" s="1"/>
  <c r="G6881" i="1"/>
  <c r="G6890" i="1"/>
  <c r="G6863" i="1"/>
  <c r="G6860" i="1"/>
  <c r="G6850" i="1"/>
  <c r="G6885" i="1"/>
  <c r="G6907" i="1"/>
  <c r="G6895" i="1"/>
  <c r="G6873" i="1"/>
  <c r="G6909" i="1"/>
  <c r="G6911" i="1"/>
  <c r="G6913" i="1"/>
  <c r="G6933" i="1"/>
  <c r="G6915" i="1"/>
  <c r="G6914" i="1"/>
  <c r="G6938" i="1"/>
  <c r="G6893" i="1"/>
  <c r="G6898" i="1"/>
  <c r="G6899" i="1"/>
  <c r="G6910" i="1"/>
  <c r="G6900" i="1"/>
  <c r="G6883" i="1"/>
  <c r="G6877" i="1"/>
  <c r="G6870" i="1"/>
  <c r="G6902" i="1"/>
  <c r="I6902" i="1" s="1"/>
  <c r="G6886" i="1"/>
  <c r="G6906" i="1"/>
  <c r="G6916" i="1"/>
  <c r="G6896" i="1"/>
  <c r="G6897" i="1"/>
  <c r="G6927" i="1"/>
  <c r="G6904" i="1"/>
  <c r="G6928" i="1"/>
  <c r="G6921" i="1"/>
  <c r="G6925" i="1"/>
  <c r="G6917" i="1"/>
  <c r="J6917" i="1" s="1"/>
  <c r="G6912" i="1"/>
  <c r="G6939" i="1"/>
  <c r="G6920" i="1"/>
  <c r="G6964" i="1"/>
  <c r="G6894" i="1"/>
  <c r="G6936" i="1"/>
  <c r="G6908" i="1"/>
  <c r="G6929" i="1"/>
  <c r="G6937" i="1"/>
  <c r="G6901" i="1"/>
  <c r="G6940" i="1"/>
  <c r="G6934" i="1"/>
  <c r="G6919" i="1"/>
  <c r="G6941" i="1"/>
  <c r="G6926" i="1"/>
  <c r="G6930" i="1"/>
  <c r="G6961" i="1"/>
  <c r="G6952" i="1"/>
  <c r="I6952" i="1" s="1"/>
  <c r="G6955" i="1"/>
  <c r="G6935" i="1"/>
  <c r="G6924" i="1"/>
  <c r="G6942" i="1"/>
  <c r="G6957" i="1"/>
  <c r="G6960" i="1"/>
  <c r="G6931" i="1"/>
  <c r="G6988" i="1"/>
  <c r="G6932" i="1"/>
  <c r="G6951" i="1"/>
  <c r="I6951" i="1" s="1"/>
  <c r="G6923" i="1"/>
  <c r="G6903" i="1"/>
  <c r="G6958" i="1"/>
  <c r="G6949" i="1"/>
  <c r="G6950" i="1"/>
  <c r="G6945" i="1"/>
  <c r="G6922" i="1"/>
  <c r="G6943" i="1"/>
  <c r="I6943" i="1" s="1"/>
  <c r="G6959" i="1"/>
  <c r="G6954" i="1"/>
  <c r="J6954" i="1" s="1"/>
  <c r="G6953" i="1"/>
  <c r="G6918" i="1"/>
  <c r="G6980" i="1"/>
  <c r="I6980" i="1" s="1"/>
  <c r="G6956" i="1"/>
  <c r="G6948" i="1"/>
  <c r="G6976" i="1"/>
  <c r="G6962" i="1"/>
  <c r="J6962" i="1" s="1"/>
  <c r="G6971" i="1"/>
  <c r="G6978" i="1"/>
  <c r="G7007" i="1"/>
  <c r="G6974" i="1"/>
  <c r="G6987" i="1"/>
  <c r="G6966" i="1"/>
  <c r="G6946" i="1"/>
  <c r="J6946" i="1" s="1"/>
  <c r="G6963" i="1"/>
  <c r="G6972" i="1"/>
  <c r="G6969" i="1"/>
  <c r="G6983" i="1"/>
  <c r="G6977" i="1"/>
  <c r="G6944" i="1"/>
  <c r="G6967" i="1"/>
  <c r="G7004" i="1"/>
  <c r="G6985" i="1"/>
  <c r="G7036" i="1"/>
  <c r="G7009" i="1"/>
  <c r="G6947" i="1"/>
  <c r="G6989" i="1"/>
  <c r="G6996" i="1"/>
  <c r="G7008" i="1"/>
  <c r="G6991" i="1"/>
  <c r="G6973" i="1"/>
  <c r="G6984" i="1"/>
  <c r="G6965" i="1"/>
  <c r="G6970" i="1"/>
  <c r="G6995" i="1"/>
  <c r="G6999" i="1"/>
  <c r="G7010" i="1"/>
  <c r="G7001" i="1"/>
  <c r="G6986" i="1"/>
  <c r="G6968" i="1"/>
  <c r="G6981" i="1"/>
  <c r="G7015" i="1"/>
  <c r="G7012" i="1"/>
  <c r="G6998" i="1"/>
  <c r="I6998" i="1" s="1"/>
  <c r="G7006" i="1"/>
  <c r="I7006" i="1" s="1"/>
  <c r="G7005" i="1"/>
  <c r="G7032" i="1"/>
  <c r="G7034" i="1"/>
  <c r="G7014" i="1"/>
  <c r="G7011" i="1"/>
  <c r="G6997" i="1"/>
  <c r="G7002" i="1"/>
  <c r="G7042" i="1"/>
  <c r="G7030" i="1"/>
  <c r="G7016" i="1"/>
  <c r="G6990" i="1"/>
  <c r="G7033" i="1"/>
  <c r="G7035" i="1"/>
  <c r="G6975" i="1"/>
  <c r="G7000" i="1"/>
  <c r="G7020" i="1"/>
  <c r="I7020" i="1" s="1"/>
  <c r="G7003" i="1"/>
  <c r="G7019" i="1"/>
  <c r="G6979" i="1"/>
  <c r="G7027" i="1"/>
  <c r="G7021" i="1"/>
  <c r="G7031" i="1"/>
  <c r="G7081" i="1"/>
  <c r="G7017" i="1"/>
  <c r="G7052" i="1"/>
  <c r="G7044" i="1"/>
  <c r="G7024" i="1"/>
  <c r="G7023" i="1"/>
  <c r="G7039" i="1"/>
  <c r="G7074" i="1"/>
  <c r="G7069" i="1"/>
  <c r="G7038" i="1"/>
  <c r="G7029" i="1"/>
  <c r="G7058" i="1"/>
  <c r="G7056" i="1"/>
  <c r="G7054" i="1"/>
  <c r="G7037" i="1"/>
  <c r="G7046" i="1"/>
  <c r="G7053" i="1"/>
  <c r="G7018" i="1"/>
  <c r="G7064" i="1"/>
  <c r="G7049" i="1"/>
  <c r="G7063" i="1"/>
  <c r="G7022" i="1"/>
  <c r="G7060" i="1"/>
  <c r="I7060" i="1" s="1"/>
  <c r="G6994" i="1"/>
  <c r="G7059" i="1"/>
  <c r="G7051" i="1"/>
  <c r="G7055" i="1"/>
  <c r="G7043" i="1"/>
  <c r="G7045" i="1"/>
  <c r="G7050" i="1"/>
  <c r="G7106" i="1"/>
  <c r="G7072" i="1"/>
  <c r="G7073" i="1"/>
  <c r="G7084" i="1"/>
  <c r="G7041" i="1"/>
  <c r="G7013" i="1"/>
  <c r="G7075" i="1"/>
  <c r="G7066" i="1"/>
  <c r="G7070" i="1"/>
  <c r="G7057" i="1"/>
  <c r="G7108" i="1"/>
  <c r="J7108" i="1" s="1"/>
  <c r="G7078" i="1"/>
  <c r="J7078" i="1" s="1"/>
  <c r="G7061" i="1"/>
  <c r="G7082" i="1"/>
  <c r="G7091" i="1"/>
  <c r="G7076" i="1"/>
  <c r="G7040" i="1"/>
  <c r="G7067" i="1"/>
  <c r="G7077" i="1"/>
  <c r="G7062" i="1"/>
  <c r="G7047" i="1"/>
  <c r="G7083" i="1"/>
  <c r="G7080" i="1"/>
  <c r="G7086" i="1"/>
  <c r="J7086" i="1" s="1"/>
  <c r="G7071" i="1"/>
  <c r="G7068" i="1"/>
  <c r="G7065" i="1"/>
  <c r="G7139" i="1"/>
  <c r="G7099" i="1"/>
  <c r="G7102" i="1"/>
  <c r="G7107" i="1"/>
  <c r="G7093" i="1"/>
  <c r="G7090" i="1"/>
  <c r="G7092" i="1"/>
  <c r="G7100" i="1"/>
  <c r="G7123" i="1"/>
  <c r="J7123" i="1" s="1"/>
  <c r="G7104" i="1"/>
  <c r="G7096" i="1"/>
  <c r="G7079" i="1"/>
  <c r="G7097" i="1"/>
  <c r="G7089" i="1"/>
  <c r="G7105" i="1"/>
  <c r="G7087" i="1"/>
  <c r="G7098" i="1"/>
  <c r="G7127" i="1"/>
  <c r="I7127" i="1" s="1"/>
  <c r="G7103" i="1"/>
  <c r="G7130" i="1"/>
  <c r="J7130" i="1" s="1"/>
  <c r="G7117" i="1"/>
  <c r="I7117" i="1" s="1"/>
  <c r="G7145" i="1"/>
  <c r="G7122" i="1"/>
  <c r="J7122" i="1" s="1"/>
  <c r="G7085" i="1"/>
  <c r="G7048" i="1"/>
  <c r="G7110" i="1"/>
  <c r="J7110" i="1" s="1"/>
  <c r="G7094" i="1"/>
  <c r="G7119" i="1"/>
  <c r="J7119" i="1" s="1"/>
  <c r="G7131" i="1"/>
  <c r="J7131" i="1" s="1"/>
  <c r="G7088" i="1"/>
  <c r="G7129" i="1"/>
  <c r="J7129" i="1" s="1"/>
  <c r="G7095" i="1"/>
  <c r="G7126" i="1"/>
  <c r="J7126" i="1" s="1"/>
  <c r="G7101" i="1"/>
  <c r="G7112" i="1"/>
  <c r="J7112" i="1" s="1"/>
  <c r="G7125" i="1"/>
  <c r="I7125" i="1" s="1"/>
  <c r="G7128" i="1"/>
  <c r="J7128" i="1" s="1"/>
  <c r="G7132" i="1"/>
  <c r="G7111" i="1"/>
  <c r="I7111" i="1" s="1"/>
  <c r="G7143" i="1"/>
  <c r="G7118" i="1"/>
  <c r="I7118" i="1" s="1"/>
  <c r="G7124" i="1"/>
  <c r="J7124" i="1" s="1"/>
  <c r="G7146" i="1"/>
  <c r="G7138" i="1"/>
  <c r="G7161" i="1"/>
  <c r="G7133" i="1"/>
  <c r="G7151" i="1"/>
  <c r="G7120" i="1"/>
  <c r="I7120" i="1" s="1"/>
  <c r="G7150" i="1"/>
  <c r="G7140" i="1"/>
  <c r="G7156" i="1"/>
  <c r="G7135" i="1"/>
  <c r="G7147" i="1"/>
  <c r="G7144" i="1"/>
  <c r="G7149" i="1"/>
  <c r="G7113" i="1"/>
  <c r="I7113" i="1" s="1"/>
  <c r="G7114" i="1"/>
  <c r="I7114" i="1" s="1"/>
  <c r="G7134" i="1"/>
  <c r="G7155" i="1"/>
  <c r="G7116" i="1"/>
  <c r="J7116" i="1" s="1"/>
  <c r="G7153" i="1"/>
  <c r="G7109" i="1"/>
  <c r="J7109" i="1" s="1"/>
  <c r="G7198" i="1"/>
  <c r="G7164" i="1"/>
  <c r="J7164" i="1" s="1"/>
  <c r="G7154" i="1"/>
  <c r="G7218" i="1"/>
  <c r="G7166" i="1"/>
  <c r="G7137" i="1"/>
  <c r="G7160" i="1"/>
  <c r="G7167" i="1"/>
  <c r="G7121" i="1"/>
  <c r="J7121" i="1" s="1"/>
  <c r="G7170" i="1"/>
  <c r="G7171" i="1"/>
  <c r="G7159" i="1"/>
  <c r="G7136" i="1"/>
  <c r="G7141" i="1"/>
  <c r="G7192" i="1"/>
  <c r="G7162" i="1"/>
  <c r="G7179" i="1"/>
  <c r="G7178" i="1"/>
  <c r="G7152" i="1"/>
  <c r="G7163" i="1"/>
  <c r="G7189" i="1"/>
  <c r="G7157" i="1"/>
  <c r="G7158" i="1"/>
  <c r="G7187" i="1"/>
  <c r="G7142" i="1"/>
  <c r="G7182" i="1"/>
  <c r="G7225" i="1"/>
  <c r="G7191" i="1"/>
  <c r="G7184" i="1"/>
  <c r="G7193" i="1"/>
  <c r="G7195" i="1"/>
  <c r="G7180" i="1"/>
  <c r="G7197" i="1"/>
  <c r="G7176" i="1"/>
  <c r="G7168" i="1"/>
  <c r="G7186" i="1"/>
  <c r="G7169" i="1"/>
  <c r="G7174" i="1"/>
  <c r="G7190" i="1"/>
  <c r="I7190" i="1" s="1"/>
  <c r="G7188" i="1"/>
  <c r="G7204" i="1"/>
  <c r="J7204" i="1" s="1"/>
  <c r="G7205" i="1"/>
  <c r="G7227" i="1"/>
  <c r="G7215" i="1"/>
  <c r="G7223" i="1"/>
  <c r="G7209" i="1"/>
  <c r="G7228" i="1"/>
  <c r="G7226" i="1"/>
  <c r="G7248" i="1"/>
  <c r="G7173" i="1"/>
  <c r="G7206" i="1"/>
  <c r="G7214" i="1"/>
  <c r="G7211" i="1"/>
  <c r="G7216" i="1"/>
  <c r="G7220" i="1"/>
  <c r="G7208" i="1"/>
  <c r="G7219" i="1"/>
  <c r="G7201" i="1"/>
  <c r="G7237" i="1"/>
  <c r="G7251" i="1"/>
  <c r="G7246" i="1"/>
  <c r="G7238" i="1"/>
  <c r="G7245" i="1"/>
  <c r="G7232" i="1"/>
  <c r="G7230" i="1"/>
  <c r="G7268" i="1"/>
  <c r="G7244" i="1"/>
  <c r="G7217" i="1"/>
  <c r="G7222" i="1"/>
  <c r="G7265" i="1"/>
  <c r="G7242" i="1"/>
  <c r="G7210" i="1"/>
  <c r="G7235" i="1"/>
  <c r="G7221" i="1"/>
  <c r="G7213" i="1"/>
  <c r="G7239" i="1"/>
  <c r="G7275" i="1"/>
  <c r="G7229" i="1"/>
  <c r="G7233" i="1"/>
  <c r="G7224" i="1"/>
  <c r="G7278" i="1"/>
  <c r="G7249" i="1"/>
  <c r="G7236" i="1"/>
  <c r="G7292" i="1"/>
  <c r="J7292" i="1" s="1"/>
  <c r="G7247" i="1"/>
  <c r="G7260" i="1"/>
  <c r="G7276" i="1"/>
  <c r="I7276" i="1" s="1"/>
  <c r="G7261" i="1"/>
  <c r="G7266" i="1"/>
  <c r="G7270" i="1"/>
  <c r="G7234" i="1"/>
  <c r="G7252" i="1"/>
  <c r="G7271" i="1"/>
  <c r="G7253" i="1"/>
  <c r="G7240" i="1"/>
  <c r="G7264" i="1"/>
  <c r="G7255" i="1"/>
  <c r="G7272" i="1"/>
  <c r="J7272" i="1" s="1"/>
  <c r="G7273" i="1"/>
  <c r="G7257" i="1"/>
  <c r="G7254" i="1"/>
  <c r="G7241" i="1"/>
  <c r="G7250" i="1"/>
  <c r="G7262" i="1"/>
  <c r="G7299" i="1"/>
  <c r="G7207" i="1"/>
  <c r="G7263" i="1"/>
  <c r="G7243" i="1"/>
  <c r="G7341" i="1"/>
  <c r="G7293" i="1"/>
  <c r="G7291" i="1"/>
  <c r="J7291" i="1" s="1"/>
  <c r="G7258" i="1"/>
  <c r="G7259" i="1"/>
  <c r="G7282" i="1"/>
  <c r="G7298" i="1"/>
  <c r="G7280" i="1"/>
  <c r="G7267" i="1"/>
  <c r="G7277" i="1"/>
  <c r="G7289" i="1"/>
  <c r="G7279" i="1"/>
  <c r="G7290" i="1"/>
  <c r="G7296" i="1"/>
  <c r="G7212" i="1"/>
  <c r="J7212" i="1" s="1"/>
  <c r="G7231" i="1"/>
  <c r="G7274" i="1"/>
  <c r="G7316" i="1"/>
  <c r="G7269" i="1"/>
  <c r="G7285" i="1"/>
  <c r="G7297" i="1"/>
  <c r="G7295" i="1"/>
  <c r="G7283" i="1"/>
  <c r="G7294" i="1"/>
  <c r="G7256" i="1"/>
  <c r="G7345" i="1"/>
  <c r="G7300" i="1"/>
  <c r="I7300" i="1" s="1"/>
  <c r="G7287" i="1"/>
  <c r="G7284" i="1"/>
  <c r="G7303" i="1"/>
  <c r="G7281" i="1"/>
  <c r="G7308" i="1"/>
  <c r="I7308" i="1" s="1"/>
  <c r="G7314" i="1"/>
  <c r="G7318" i="1"/>
  <c r="G7306" i="1"/>
  <c r="G7301" i="1"/>
  <c r="G7309" i="1"/>
  <c r="G7321" i="1"/>
  <c r="J7321" i="1" s="1"/>
  <c r="G7305" i="1"/>
  <c r="J7305" i="1" s="1"/>
  <c r="G7288" i="1"/>
  <c r="G7319" i="1"/>
  <c r="G7334" i="1"/>
  <c r="G7343" i="1"/>
  <c r="G7331" i="1"/>
  <c r="G7304" i="1"/>
  <c r="G7320" i="1"/>
  <c r="G7335" i="1"/>
  <c r="G7358" i="1"/>
  <c r="G7336" i="1"/>
  <c r="G7333" i="1"/>
  <c r="G7328" i="1"/>
  <c r="G7348" i="1"/>
  <c r="G7344" i="1"/>
  <c r="G7372" i="1"/>
  <c r="G7337" i="1"/>
  <c r="G7315" i="1"/>
  <c r="G7310" i="1"/>
  <c r="G7379" i="1"/>
  <c r="J7379" i="1" s="1"/>
  <c r="G7327" i="1"/>
  <c r="G7323" i="1"/>
  <c r="G7332" i="1"/>
  <c r="G7329" i="1"/>
  <c r="G7286" i="1"/>
  <c r="G7311" i="1"/>
  <c r="G7324" i="1"/>
  <c r="G7396" i="1"/>
  <c r="J7396" i="1" s="1"/>
  <c r="G7365" i="1"/>
  <c r="G7340" i="1"/>
  <c r="G7353" i="1"/>
  <c r="G7392" i="1"/>
  <c r="G7338" i="1"/>
  <c r="G7339" i="1"/>
  <c r="G7383" i="1"/>
  <c r="G7312" i="1"/>
  <c r="G7363" i="1"/>
  <c r="G7369" i="1"/>
  <c r="G7362" i="1"/>
  <c r="G7354" i="1"/>
  <c r="G7367" i="1"/>
  <c r="G7368" i="1"/>
  <c r="G7342" i="1"/>
  <c r="I7342" i="1" s="1"/>
  <c r="G7355" i="1"/>
  <c r="G7366" i="1"/>
  <c r="G7380" i="1"/>
  <c r="G7352" i="1"/>
  <c r="G7349" i="1"/>
  <c r="G7371" i="1"/>
  <c r="G7347" i="1"/>
  <c r="G7400" i="1"/>
  <c r="G7375" i="1"/>
  <c r="G7377" i="1"/>
  <c r="G7393" i="1"/>
  <c r="G7394" i="1"/>
  <c r="G7350" i="1"/>
  <c r="G7390" i="1"/>
  <c r="G7378" i="1"/>
  <c r="G7387" i="1"/>
  <c r="I7387" i="1" s="1"/>
  <c r="G7374" i="1"/>
  <c r="I7374" i="1" s="1"/>
  <c r="G7388" i="1"/>
  <c r="G7381" i="1"/>
  <c r="G7391" i="1"/>
  <c r="G7382" i="1"/>
  <c r="I7382" i="1" s="1"/>
  <c r="G7384" i="1"/>
  <c r="G7459" i="1"/>
  <c r="G7408" i="1"/>
  <c r="G7360" i="1"/>
  <c r="G7424" i="1"/>
  <c r="G7386" i="1"/>
  <c r="G7427" i="1"/>
  <c r="G7411" i="1"/>
  <c r="G7399" i="1"/>
  <c r="G7403" i="1"/>
  <c r="G7410" i="1"/>
  <c r="G7415" i="1"/>
  <c r="G7405" i="1"/>
  <c r="G7385" i="1"/>
  <c r="G7361" i="1"/>
  <c r="G7420" i="1"/>
  <c r="G7376" i="1"/>
  <c r="G7404" i="1"/>
  <c r="G7413" i="1"/>
  <c r="G7419" i="1"/>
  <c r="G7373" i="1"/>
  <c r="G7389" i="1"/>
  <c r="G7402" i="1"/>
  <c r="G7364" i="1"/>
  <c r="G7431" i="1"/>
  <c r="G7397" i="1"/>
  <c r="G7398" i="1"/>
  <c r="G7412" i="1"/>
  <c r="G7434" i="1"/>
  <c r="G7407" i="1"/>
  <c r="G7406" i="1"/>
  <c r="G7409" i="1"/>
  <c r="G7395" i="1"/>
  <c r="G7453" i="1"/>
  <c r="G7439" i="1"/>
  <c r="G7465" i="1"/>
  <c r="G7432" i="1"/>
  <c r="I7432" i="1" s="1"/>
  <c r="G7436" i="1"/>
  <c r="G7442" i="1"/>
  <c r="G7437" i="1"/>
  <c r="G7414" i="1"/>
  <c r="G7433" i="1"/>
  <c r="G7441" i="1"/>
  <c r="G7428" i="1"/>
  <c r="G7438" i="1"/>
  <c r="I7438" i="1" s="1"/>
  <c r="G7401" i="1"/>
  <c r="G7426" i="1"/>
  <c r="G7455" i="1"/>
  <c r="G7421" i="1"/>
  <c r="G7429" i="1"/>
  <c r="G7416" i="1"/>
  <c r="G7422" i="1"/>
  <c r="G7417" i="1"/>
  <c r="G7423" i="1"/>
  <c r="G7430" i="1"/>
  <c r="G7464" i="1"/>
  <c r="G7443" i="1"/>
  <c r="G7440" i="1"/>
  <c r="G7452" i="1"/>
  <c r="G7457" i="1"/>
  <c r="G7447" i="1"/>
  <c r="G7463" i="1"/>
  <c r="G7445" i="1"/>
  <c r="G7444" i="1"/>
  <c r="G7425" i="1"/>
  <c r="G7462" i="1"/>
  <c r="G7467" i="1"/>
  <c r="G7450" i="1"/>
  <c r="G7446" i="1"/>
  <c r="J7446" i="1" s="1"/>
  <c r="G7448" i="1"/>
  <c r="G7456" i="1"/>
  <c r="G7458" i="1"/>
  <c r="G7449" i="1"/>
  <c r="G7479" i="1"/>
  <c r="G7504" i="1"/>
  <c r="G7485" i="1"/>
  <c r="G7487" i="1"/>
  <c r="G7506" i="1"/>
  <c r="G7466" i="1"/>
  <c r="G7484" i="1"/>
  <c r="J7484" i="1" s="1"/>
  <c r="G7474" i="1"/>
  <c r="G7476" i="1"/>
  <c r="I7476" i="1" s="1"/>
  <c r="G7470" i="1"/>
  <c r="I7470" i="1" s="1"/>
  <c r="G7508" i="1"/>
  <c r="G7486" i="1"/>
  <c r="I7486" i="1" s="1"/>
  <c r="G7473" i="1"/>
  <c r="G7513" i="1"/>
  <c r="I7513" i="1" s="1"/>
  <c r="G7490" i="1"/>
  <c r="G7483" i="1"/>
  <c r="G7472" i="1"/>
  <c r="G7496" i="1"/>
  <c r="G7481" i="1"/>
  <c r="G7489" i="1"/>
  <c r="G7468" i="1"/>
  <c r="G7510" i="1"/>
  <c r="G7499" i="1"/>
  <c r="G7478" i="1"/>
  <c r="I7478" i="1" s="1"/>
  <c r="G7505" i="1"/>
  <c r="I7505" i="1" s="1"/>
  <c r="G7507" i="1"/>
  <c r="G7454" i="1"/>
  <c r="G7471" i="1"/>
  <c r="G7435" i="1"/>
  <c r="G7475" i="1"/>
  <c r="G7512" i="1"/>
  <c r="G7480" i="1"/>
  <c r="G7502" i="1"/>
  <c r="G7451" i="1"/>
  <c r="G7493" i="1"/>
  <c r="G7460" i="1"/>
  <c r="G7516" i="1"/>
  <c r="G7503" i="1"/>
  <c r="G7488" i="1"/>
  <c r="G7482" i="1"/>
  <c r="G7497" i="1"/>
  <c r="G7535" i="1"/>
  <c r="G7530" i="1"/>
  <c r="G7525" i="1"/>
  <c r="G7514" i="1"/>
  <c r="G7492" i="1"/>
  <c r="G7528" i="1"/>
  <c r="G7494" i="1"/>
  <c r="G7534" i="1"/>
  <c r="G7498" i="1"/>
  <c r="G7549" i="1"/>
  <c r="G7537" i="1"/>
  <c r="G7500" i="1"/>
  <c r="G7519" i="1"/>
  <c r="G7529" i="1"/>
  <c r="G7527" i="1"/>
  <c r="G7509" i="1"/>
  <c r="G7526" i="1"/>
  <c r="I7526" i="1" s="1"/>
  <c r="G7547" i="1"/>
  <c r="G7501" i="1"/>
  <c r="G7521" i="1"/>
  <c r="G7538" i="1"/>
  <c r="G7551" i="1"/>
  <c r="G7515" i="1"/>
  <c r="G7522" i="1"/>
  <c r="G7539" i="1"/>
  <c r="G7531" i="1"/>
  <c r="G7523" i="1"/>
  <c r="G7557" i="1"/>
  <c r="G7559" i="1"/>
  <c r="G7541" i="1"/>
  <c r="G7562" i="1"/>
  <c r="G7545" i="1"/>
  <c r="G7520" i="1"/>
  <c r="G7544" i="1"/>
  <c r="G7587" i="1"/>
  <c r="G7548" i="1"/>
  <c r="G7532" i="1"/>
  <c r="G7561" i="1"/>
  <c r="G7533" i="1"/>
  <c r="G7554" i="1"/>
  <c r="G7536" i="1"/>
  <c r="G7540" i="1"/>
  <c r="G7564" i="1"/>
  <c r="I7564" i="1" s="1"/>
  <c r="G7546" i="1"/>
  <c r="G7578" i="1"/>
  <c r="G7574" i="1"/>
  <c r="J7574" i="1" s="1"/>
  <c r="G7524" i="1"/>
  <c r="G7518" i="1"/>
  <c r="G7556" i="1"/>
  <c r="G7573" i="1"/>
  <c r="G7553" i="1"/>
  <c r="G7560" i="1"/>
  <c r="G7542" i="1"/>
  <c r="G7567" i="1"/>
  <c r="G7577" i="1"/>
  <c r="G7586" i="1"/>
  <c r="G7571" i="1"/>
  <c r="G7584" i="1"/>
  <c r="G7579" i="1"/>
  <c r="G7588" i="1"/>
  <c r="I7588" i="1" s="1"/>
  <c r="G7581" i="1"/>
  <c r="G7566" i="1"/>
  <c r="G7589" i="1"/>
  <c r="G7517" i="1"/>
  <c r="G7543" i="1"/>
  <c r="G7555" i="1"/>
  <c r="G7552" i="1"/>
  <c r="G7607" i="1"/>
  <c r="G7576" i="1"/>
  <c r="G7575" i="1"/>
  <c r="G7580" i="1"/>
  <c r="J7580" i="1" s="1"/>
  <c r="G7570" i="1"/>
  <c r="G7598" i="1"/>
  <c r="G7595" i="1"/>
  <c r="G7572" i="1"/>
  <c r="I7572" i="1" s="1"/>
  <c r="G7602" i="1"/>
  <c r="G7568" i="1"/>
  <c r="G7550" i="1"/>
  <c r="G7565" i="1"/>
  <c r="G7558" i="1"/>
  <c r="I7558" i="1" s="1"/>
  <c r="G7648" i="1"/>
  <c r="G7609" i="1"/>
  <c r="G7594" i="1"/>
  <c r="I7594" i="1" s="1"/>
  <c r="G7603" i="1"/>
  <c r="G7606" i="1"/>
  <c r="G7585" i="1"/>
  <c r="G7596" i="1"/>
  <c r="G7599" i="1"/>
  <c r="G7610" i="1"/>
  <c r="G7611" i="1"/>
  <c r="G7593" i="1"/>
  <c r="G7600" i="1"/>
  <c r="G7582" i="1"/>
  <c r="J7582" i="1" s="1"/>
  <c r="G7569" i="1"/>
  <c r="G7605" i="1"/>
  <c r="G7597" i="1"/>
  <c r="G7590" i="1"/>
  <c r="G7624" i="1"/>
  <c r="G7583" i="1"/>
  <c r="G7563" i="1"/>
  <c r="G7601" i="1"/>
  <c r="G7608" i="1"/>
  <c r="G7632" i="1"/>
  <c r="G7618" i="1"/>
  <c r="I7618" i="1" s="1"/>
  <c r="G7656" i="1"/>
  <c r="G7634" i="1"/>
  <c r="I7634" i="1" s="1"/>
  <c r="G7655" i="1"/>
  <c r="G7614" i="1"/>
  <c r="G7592" i="1"/>
  <c r="G7626" i="1"/>
  <c r="G7635" i="1"/>
  <c r="G7633" i="1"/>
  <c r="G7615" i="1"/>
  <c r="G7621" i="1"/>
  <c r="G7628" i="1"/>
  <c r="G7617" i="1"/>
  <c r="G7625" i="1"/>
  <c r="G7622" i="1"/>
  <c r="G7591" i="1"/>
  <c r="G7604" i="1"/>
  <c r="G7619" i="1"/>
  <c r="G7657" i="1"/>
  <c r="G7640" i="1"/>
  <c r="G7636" i="1"/>
  <c r="I7636" i="1" s="1"/>
  <c r="G7660" i="1"/>
  <c r="I7660" i="1" s="1"/>
  <c r="G7638" i="1"/>
  <c r="J7638" i="1" s="1"/>
  <c r="G7659" i="1"/>
  <c r="G7639" i="1"/>
  <c r="G7647" i="1"/>
  <c r="G7627" i="1"/>
  <c r="G7623" i="1"/>
  <c r="G7612" i="1"/>
  <c r="G7630" i="1"/>
  <c r="G7644" i="1"/>
  <c r="I7644" i="1" s="1"/>
  <c r="G7651" i="1"/>
  <c r="G7637" i="1"/>
  <c r="G7642" i="1"/>
  <c r="G7646" i="1"/>
  <c r="I7646" i="1" s="1"/>
  <c r="G7613" i="1"/>
  <c r="G7616" i="1"/>
  <c r="G7620" i="1"/>
  <c r="G7649" i="1"/>
  <c r="G7661" i="1"/>
  <c r="G7641" i="1"/>
  <c r="G7687" i="1"/>
  <c r="G7693" i="1"/>
  <c r="G7700" i="1"/>
  <c r="G7679" i="1"/>
  <c r="G7631" i="1"/>
  <c r="I7631" i="1" s="1"/>
  <c r="G7683" i="1"/>
  <c r="G7697" i="1"/>
  <c r="G7675" i="1"/>
  <c r="G7629" i="1"/>
  <c r="G7677" i="1"/>
  <c r="G7654" i="1"/>
  <c r="J7654" i="1" s="1"/>
  <c r="G7676" i="1"/>
  <c r="G7672" i="1"/>
  <c r="G7680" i="1"/>
  <c r="G7658" i="1"/>
  <c r="G7678" i="1"/>
  <c r="G7682" i="1"/>
  <c r="G7664" i="1"/>
  <c r="G7662" i="1"/>
  <c r="J7662" i="1" s="1"/>
  <c r="G7668" i="1"/>
  <c r="J7668" i="1" s="1"/>
  <c r="G7653" i="1"/>
  <c r="G7667" i="1"/>
  <c r="J7667" i="1" s="1"/>
  <c r="G7669" i="1"/>
  <c r="G7652" i="1"/>
  <c r="J7652" i="1" s="1"/>
  <c r="G7643" i="1"/>
  <c r="G7666" i="1"/>
  <c r="G7703" i="1"/>
  <c r="G7645" i="1"/>
  <c r="G7695" i="1"/>
  <c r="G7728" i="1"/>
  <c r="G7688" i="1"/>
  <c r="G7684" i="1"/>
  <c r="I7684" i="1" s="1"/>
  <c r="G7696" i="1"/>
  <c r="G7707" i="1"/>
  <c r="G7692" i="1"/>
  <c r="I7692" i="1" s="1"/>
  <c r="G7699" i="1"/>
  <c r="G7674" i="1"/>
  <c r="G7673" i="1"/>
  <c r="G7704" i="1"/>
  <c r="J7704" i="1" s="1"/>
  <c r="G7706" i="1"/>
  <c r="G7719" i="1"/>
  <c r="G7754" i="1"/>
  <c r="G7711" i="1"/>
  <c r="G7755" i="1"/>
  <c r="G7730" i="1"/>
  <c r="G7720" i="1"/>
  <c r="G7710" i="1"/>
  <c r="G7725" i="1"/>
  <c r="G7670" i="1"/>
  <c r="J7670" i="1" s="1"/>
  <c r="G7715" i="1"/>
  <c r="G7701" i="1"/>
  <c r="G7731" i="1"/>
  <c r="G7727" i="1"/>
  <c r="G7691" i="1"/>
  <c r="G7714" i="1"/>
  <c r="G7717" i="1"/>
  <c r="G7721" i="1"/>
  <c r="G7724" i="1"/>
  <c r="G7690" i="1"/>
  <c r="G7671" i="1"/>
  <c r="G7685" i="1"/>
  <c r="G7708" i="1"/>
  <c r="G7732" i="1"/>
  <c r="G7718" i="1"/>
  <c r="G7712" i="1"/>
  <c r="G7756" i="1"/>
  <c r="I7756" i="1" s="1"/>
  <c r="G7716" i="1"/>
  <c r="G7740" i="1"/>
  <c r="G7698" i="1"/>
  <c r="G7744" i="1"/>
  <c r="G7733" i="1"/>
  <c r="G7722" i="1"/>
  <c r="G7737" i="1"/>
  <c r="G7713" i="1"/>
  <c r="G7780" i="1"/>
  <c r="J7780" i="1" s="1"/>
  <c r="G7729" i="1"/>
  <c r="G7749" i="1"/>
  <c r="G7735" i="1"/>
  <c r="G7745" i="1"/>
  <c r="G7741" i="1"/>
  <c r="G7751" i="1"/>
  <c r="G7752" i="1"/>
  <c r="G7748" i="1"/>
  <c r="G7738" i="1"/>
  <c r="G7746" i="1"/>
  <c r="G7734" i="1"/>
  <c r="G7739" i="1"/>
  <c r="G7743" i="1"/>
  <c r="G7689" i="1"/>
  <c r="G7742" i="1"/>
  <c r="I7742" i="1" s="1"/>
  <c r="G7709" i="1"/>
  <c r="G7762" i="1"/>
  <c r="G7772" i="1"/>
  <c r="I7772" i="1" s="1"/>
  <c r="G7773" i="1"/>
  <c r="G7761" i="1"/>
  <c r="G7764" i="1"/>
  <c r="J7764" i="1" s="1"/>
  <c r="G7757" i="1"/>
  <c r="G7723" i="1"/>
  <c r="G7758" i="1"/>
  <c r="I7758" i="1" s="1"/>
  <c r="G7779" i="1"/>
  <c r="G7759" i="1"/>
  <c r="G7770" i="1"/>
  <c r="G7760" i="1"/>
  <c r="G7763" i="1"/>
  <c r="G7767" i="1"/>
  <c r="G7768" i="1"/>
  <c r="G7769" i="1"/>
  <c r="G7747" i="1"/>
  <c r="J7747" i="1" s="1"/>
  <c r="G7778" i="1"/>
  <c r="G7765" i="1"/>
  <c r="G7807" i="1"/>
  <c r="G7814" i="1"/>
  <c r="G7771" i="1"/>
  <c r="G7793" i="1"/>
  <c r="J7793" i="1" s="1"/>
  <c r="G7796" i="1"/>
  <c r="J7796" i="1" s="1"/>
  <c r="G7774" i="1"/>
  <c r="I7774" i="1" s="1"/>
  <c r="G7766" i="1"/>
  <c r="J7766" i="1" s="1"/>
  <c r="G7811" i="1"/>
  <c r="G7776" i="1"/>
  <c r="G7791" i="1"/>
  <c r="G7787" i="1"/>
  <c r="G7777" i="1"/>
  <c r="G7784" i="1"/>
  <c r="J7784" i="1" s="1"/>
  <c r="G7797" i="1"/>
  <c r="G7792" i="1"/>
  <c r="G7800" i="1"/>
  <c r="G7775" i="1"/>
  <c r="G7794" i="1"/>
  <c r="G7812" i="1"/>
  <c r="G7785" i="1"/>
  <c r="J7785" i="1" s="1"/>
  <c r="G7803" i="1"/>
  <c r="G7753" i="1"/>
  <c r="G7799" i="1"/>
  <c r="G7788" i="1"/>
  <c r="J7788" i="1" s="1"/>
  <c r="G7822" i="1"/>
  <c r="G7804" i="1"/>
  <c r="G7808" i="1"/>
  <c r="G7818" i="1"/>
  <c r="G7782" i="1"/>
  <c r="G7843" i="1"/>
  <c r="G7781" i="1"/>
  <c r="G7805" i="1"/>
  <c r="G7828" i="1"/>
  <c r="I7828" i="1" s="1"/>
  <c r="G7820" i="1"/>
  <c r="G7789" i="1"/>
  <c r="G7790" i="1"/>
  <c r="G7844" i="1"/>
  <c r="G7840" i="1"/>
  <c r="I7840" i="1" s="1"/>
  <c r="G7801" i="1"/>
  <c r="G7821" i="1"/>
  <c r="G7810" i="1"/>
  <c r="G7802" i="1"/>
  <c r="G7786" i="1"/>
  <c r="G7806" i="1"/>
  <c r="G7817" i="1"/>
  <c r="G7831" i="1"/>
  <c r="G7795" i="1"/>
  <c r="G7809" i="1"/>
  <c r="G7798" i="1"/>
  <c r="G7813" i="1"/>
  <c r="G7783" i="1"/>
  <c r="G7836" i="1"/>
  <c r="G7875" i="1"/>
  <c r="G7834" i="1"/>
  <c r="G7868" i="1"/>
  <c r="J7868" i="1" s="1"/>
  <c r="G7846" i="1"/>
  <c r="G7847" i="1"/>
  <c r="G7824" i="1"/>
  <c r="G7839" i="1"/>
  <c r="G7855" i="1"/>
  <c r="G7861" i="1"/>
  <c r="G7832" i="1"/>
  <c r="G7826" i="1"/>
  <c r="G7835" i="1"/>
  <c r="G7841" i="1"/>
  <c r="G7833" i="1"/>
  <c r="G7854" i="1"/>
  <c r="G7838" i="1"/>
  <c r="I7838" i="1" s="1"/>
  <c r="G7859" i="1"/>
  <c r="G7830" i="1"/>
  <c r="I7830" i="1" s="1"/>
  <c r="G7850" i="1"/>
  <c r="G7851" i="1"/>
  <c r="G7819" i="1"/>
  <c r="G7848" i="1"/>
  <c r="G7860" i="1"/>
  <c r="J7860" i="1" s="1"/>
  <c r="G7884" i="1"/>
  <c r="G7852" i="1"/>
  <c r="I7852" i="1" s="1"/>
  <c r="G7837" i="1"/>
  <c r="G7863" i="1"/>
  <c r="G7896" i="1"/>
  <c r="G7864" i="1"/>
  <c r="G7857" i="1"/>
  <c r="G7869" i="1"/>
  <c r="G7845" i="1"/>
  <c r="G7870" i="1"/>
  <c r="G7897" i="1"/>
  <c r="G7856" i="1"/>
  <c r="G7829" i="1"/>
  <c r="G7882" i="1"/>
  <c r="G7862" i="1"/>
  <c r="J7862" i="1" s="1"/>
  <c r="G7849" i="1"/>
  <c r="G7872" i="1"/>
  <c r="G7876" i="1"/>
  <c r="I7876" i="1" s="1"/>
  <c r="G7893" i="1"/>
  <c r="G7858" i="1"/>
  <c r="G7842" i="1"/>
  <c r="G7880" i="1"/>
  <c r="G7913" i="1"/>
  <c r="G7881" i="1"/>
  <c r="G7889" i="1"/>
  <c r="G7926" i="1"/>
  <c r="J7926" i="1" s="1"/>
  <c r="G7891" i="1"/>
  <c r="G7879" i="1"/>
  <c r="G7866" i="1"/>
  <c r="G7878" i="1"/>
  <c r="G7873" i="1"/>
  <c r="G7906" i="1"/>
  <c r="I7906" i="1" s="1"/>
  <c r="G7871" i="1"/>
  <c r="G7898" i="1"/>
  <c r="G7883" i="1"/>
  <c r="G7886" i="1"/>
  <c r="G7865" i="1"/>
  <c r="G7874" i="1"/>
  <c r="G7853" i="1"/>
  <c r="G7895" i="1"/>
  <c r="G7899" i="1"/>
  <c r="G7877" i="1"/>
  <c r="G7867" i="1"/>
  <c r="G7887" i="1"/>
  <c r="G7916" i="1"/>
  <c r="G7917" i="1"/>
  <c r="G7892" i="1"/>
  <c r="G7908" i="1"/>
  <c r="G7922" i="1"/>
  <c r="G7920" i="1"/>
  <c r="G7903" i="1"/>
  <c r="G7905" i="1"/>
  <c r="G7900" i="1"/>
  <c r="G7928" i="1"/>
  <c r="G7923" i="1"/>
  <c r="G7924" i="1"/>
  <c r="G7888" i="1"/>
  <c r="G7918" i="1"/>
  <c r="G7894" i="1"/>
  <c r="G7910" i="1"/>
  <c r="G7904" i="1"/>
  <c r="I7904" i="1" s="1"/>
  <c r="G7945" i="1"/>
  <c r="G7942" i="1"/>
  <c r="G7902" i="1"/>
  <c r="G7927" i="1"/>
  <c r="G7901" i="1"/>
  <c r="G7890" i="1"/>
  <c r="G7944" i="1"/>
  <c r="G7946" i="1"/>
  <c r="G7933" i="1"/>
  <c r="G7966" i="1"/>
  <c r="J7966" i="1" s="1"/>
  <c r="G7885" i="1"/>
  <c r="G7907" i="1"/>
  <c r="G7909" i="1"/>
  <c r="G7948" i="1"/>
  <c r="G7919" i="1"/>
  <c r="G7969" i="1"/>
  <c r="G7930" i="1"/>
  <c r="G7911" i="1"/>
  <c r="G7961" i="1"/>
  <c r="G7915" i="1"/>
  <c r="G7931" i="1"/>
  <c r="G7947" i="1"/>
  <c r="G7939" i="1"/>
  <c r="G7970" i="1"/>
  <c r="G7932" i="1"/>
  <c r="I7932" i="1" s="1"/>
  <c r="G7912" i="1"/>
  <c r="G7934" i="1"/>
  <c r="G7950" i="1"/>
  <c r="J7950" i="1" s="1"/>
  <c r="G7943" i="1"/>
  <c r="G7941" i="1"/>
  <c r="G7937" i="1"/>
  <c r="G7982" i="1"/>
  <c r="G7936" i="1"/>
  <c r="G7960" i="1"/>
  <c r="G7952" i="1"/>
  <c r="G7938" i="1"/>
  <c r="G7951" i="1"/>
  <c r="G7963" i="1"/>
  <c r="G7953" i="1"/>
  <c r="G7972" i="1"/>
  <c r="J7972" i="1" s="1"/>
  <c r="G7955" i="1"/>
  <c r="G7935" i="1"/>
  <c r="G7929" i="1"/>
  <c r="G7957" i="1"/>
  <c r="G7914" i="1"/>
  <c r="G7925" i="1"/>
  <c r="G7940" i="1"/>
  <c r="I7940" i="1" s="1"/>
  <c r="G7959" i="1"/>
  <c r="G7999" i="1"/>
  <c r="G7964" i="1"/>
  <c r="G7949" i="1"/>
  <c r="G7956" i="1"/>
  <c r="I7956" i="1" s="1"/>
  <c r="G8002" i="1"/>
  <c r="G7991" i="1"/>
  <c r="G7958" i="1"/>
  <c r="J7958" i="1" s="1"/>
  <c r="G8005" i="1"/>
  <c r="G7962" i="1"/>
  <c r="G7975" i="1"/>
  <c r="G7981" i="1"/>
  <c r="G7993" i="1"/>
  <c r="G7965" i="1"/>
  <c r="G7980" i="1"/>
  <c r="G7989" i="1"/>
  <c r="G7983" i="1"/>
  <c r="G7990" i="1"/>
  <c r="G8034" i="1"/>
  <c r="G8035" i="1"/>
  <c r="G8010" i="1"/>
  <c r="G8001" i="1"/>
  <c r="G8014" i="1"/>
  <c r="G8008" i="1"/>
  <c r="G8031" i="1"/>
  <c r="G8013" i="1"/>
  <c r="G7997" i="1"/>
  <c r="G8015" i="1"/>
  <c r="G7984" i="1"/>
  <c r="G8027" i="1"/>
  <c r="G8016" i="1"/>
  <c r="G8019" i="1"/>
  <c r="G8007" i="1"/>
  <c r="G7985" i="1"/>
  <c r="G8003" i="1"/>
  <c r="G8020" i="1"/>
  <c r="G8067" i="1"/>
  <c r="G7977" i="1"/>
  <c r="G7968" i="1"/>
  <c r="G8036" i="1"/>
  <c r="G8041" i="1"/>
  <c r="G8009" i="1"/>
  <c r="G7986" i="1"/>
  <c r="G8018" i="1"/>
  <c r="G8043" i="1"/>
  <c r="G7996" i="1"/>
  <c r="G8006" i="1"/>
  <c r="G8017" i="1"/>
  <c r="G8058" i="1"/>
  <c r="G8000" i="1"/>
  <c r="G8024" i="1"/>
  <c r="G7998" i="1"/>
  <c r="G8029" i="1"/>
  <c r="G8044" i="1"/>
  <c r="G7992" i="1"/>
  <c r="G8075" i="1"/>
  <c r="G8025" i="1"/>
  <c r="G8023" i="1"/>
  <c r="G8037" i="1"/>
  <c r="G8048" i="1"/>
  <c r="G8011" i="1"/>
  <c r="G8038" i="1"/>
  <c r="G8012" i="1"/>
  <c r="G8039" i="1"/>
  <c r="G8032" i="1"/>
  <c r="G8026" i="1"/>
  <c r="G8004" i="1"/>
  <c r="G8045" i="1"/>
  <c r="G8049" i="1"/>
  <c r="G8053" i="1"/>
  <c r="G8033" i="1"/>
  <c r="G8060" i="1"/>
  <c r="G8050" i="1"/>
  <c r="G8062" i="1"/>
  <c r="G8061" i="1"/>
  <c r="G8022" i="1"/>
  <c r="G8040" i="1"/>
  <c r="G8042" i="1"/>
  <c r="G8068" i="1"/>
  <c r="G8021" i="1"/>
  <c r="G8054" i="1"/>
  <c r="G8046" i="1"/>
  <c r="G8081" i="1"/>
  <c r="G8052" i="1"/>
  <c r="G8028" i="1"/>
  <c r="G8064" i="1"/>
  <c r="G8069" i="1"/>
  <c r="G8059" i="1"/>
  <c r="G8056" i="1"/>
  <c r="G8114" i="1"/>
  <c r="G8084" i="1"/>
  <c r="G8090" i="1"/>
  <c r="G8082" i="1"/>
  <c r="G8072" i="1"/>
  <c r="G8074" i="1"/>
  <c r="G8066" i="1"/>
  <c r="G8083" i="1"/>
  <c r="G8071" i="1"/>
  <c r="G8106" i="1"/>
  <c r="G8092" i="1"/>
  <c r="G8089" i="1"/>
  <c r="G8065" i="1"/>
  <c r="G8051" i="1"/>
  <c r="G8077" i="1"/>
  <c r="G8088" i="1"/>
  <c r="G8047" i="1"/>
  <c r="G8109" i="1"/>
  <c r="G8055" i="1"/>
  <c r="G8073" i="1"/>
  <c r="G8070" i="1"/>
  <c r="G8063" i="1"/>
  <c r="G8087" i="1"/>
  <c r="G8079" i="1"/>
  <c r="G8102" i="1"/>
  <c r="G8117" i="1"/>
  <c r="G8112" i="1"/>
  <c r="G8100" i="1"/>
  <c r="G8091" i="1"/>
  <c r="G8131" i="1"/>
  <c r="G8108" i="1"/>
  <c r="G8085" i="1"/>
  <c r="G8097" i="1"/>
  <c r="G8099" i="1"/>
  <c r="G8078" i="1"/>
  <c r="G8093" i="1"/>
  <c r="G8110" i="1"/>
  <c r="G8116" i="1"/>
  <c r="G8057" i="1"/>
  <c r="G8098" i="1"/>
  <c r="G8101" i="1"/>
  <c r="G8104" i="1"/>
  <c r="G8076" i="1"/>
  <c r="G8086" i="1"/>
  <c r="G8111" i="1"/>
  <c r="G8080" i="1"/>
  <c r="G8107" i="1"/>
  <c r="G8105" i="1"/>
  <c r="G8134" i="1"/>
  <c r="G8124" i="1"/>
  <c r="G8139" i="1"/>
  <c r="G8095" i="1"/>
  <c r="G8125" i="1"/>
  <c r="G8135" i="1"/>
  <c r="G8120" i="1"/>
  <c r="G8122" i="1"/>
  <c r="G8115" i="1"/>
  <c r="G8123" i="1"/>
  <c r="G8118" i="1"/>
  <c r="G8140" i="1"/>
  <c r="G8127" i="1"/>
  <c r="G8126" i="1"/>
  <c r="G8103" i="1"/>
  <c r="G8096" i="1"/>
  <c r="G8129" i="1"/>
  <c r="G8152" i="1"/>
  <c r="G8138" i="1"/>
  <c r="G8113" i="1"/>
  <c r="G8130" i="1"/>
  <c r="G8136" i="1"/>
  <c r="G8132" i="1"/>
  <c r="G8154" i="1"/>
  <c r="G8137" i="1"/>
  <c r="G8186" i="1"/>
  <c r="G8128" i="1"/>
  <c r="G8174" i="1"/>
  <c r="G8141" i="1"/>
  <c r="G8188" i="1"/>
  <c r="G8156" i="1"/>
  <c r="G8133" i="1"/>
  <c r="G8119" i="1"/>
  <c r="G8155" i="1"/>
  <c r="G8146" i="1"/>
  <c r="G8159" i="1"/>
  <c r="G8164" i="1"/>
  <c r="G8175" i="1"/>
  <c r="G8144" i="1"/>
  <c r="G8150" i="1"/>
  <c r="G8157" i="1"/>
  <c r="G8142" i="1"/>
  <c r="G8204" i="1"/>
  <c r="G8160" i="1"/>
  <c r="G8173" i="1"/>
  <c r="G8145" i="1"/>
  <c r="G8151" i="1"/>
  <c r="G8180" i="1"/>
  <c r="G8206" i="1"/>
  <c r="G8147" i="1"/>
  <c r="G8177" i="1"/>
  <c r="G8178" i="1"/>
  <c r="G8167" i="1"/>
  <c r="G8181" i="1"/>
  <c r="G8153" i="1"/>
  <c r="G8162" i="1"/>
  <c r="G8183" i="1"/>
  <c r="G8187" i="1"/>
  <c r="G8171" i="1"/>
  <c r="G8169" i="1"/>
  <c r="G8179" i="1"/>
  <c r="G8184" i="1"/>
  <c r="G8182" i="1"/>
  <c r="G8121" i="1"/>
  <c r="G8172" i="1"/>
  <c r="G8176" i="1"/>
  <c r="G8161" i="1"/>
  <c r="G8094" i="1"/>
  <c r="G8166" i="1"/>
  <c r="G8231" i="1"/>
  <c r="G8189" i="1"/>
  <c r="G8232" i="1"/>
  <c r="G8198" i="1"/>
  <c r="G8185" i="1"/>
  <c r="G8165" i="1"/>
  <c r="G8217" i="1"/>
  <c r="G8229" i="1"/>
  <c r="G8200" i="1"/>
  <c r="G8225" i="1"/>
  <c r="G8197" i="1"/>
  <c r="G8196" i="1"/>
  <c r="G8214" i="1"/>
  <c r="G8209" i="1"/>
  <c r="G8203" i="1"/>
  <c r="G8235" i="1"/>
  <c r="G8237" i="1"/>
  <c r="G8216" i="1"/>
  <c r="G8190" i="1"/>
  <c r="G8222" i="1"/>
  <c r="G8227" i="1"/>
  <c r="G8255" i="1"/>
  <c r="G8207" i="1"/>
  <c r="G8215" i="1"/>
  <c r="G8238" i="1"/>
  <c r="G8243" i="1"/>
  <c r="G8192" i="1"/>
  <c r="G8219" i="1"/>
  <c r="G8224" i="1"/>
  <c r="G8212" i="1"/>
  <c r="G8241" i="1"/>
  <c r="G8195" i="1"/>
  <c r="G8226" i="1"/>
  <c r="G8291" i="1"/>
  <c r="G8242" i="1"/>
  <c r="G8201" i="1"/>
  <c r="G8220" i="1"/>
  <c r="G8199" i="1"/>
  <c r="G8252" i="1"/>
  <c r="G8284" i="1"/>
  <c r="G8258" i="1"/>
  <c r="G8247" i="1"/>
  <c r="G8253" i="1"/>
  <c r="G8213" i="1"/>
  <c r="G8236" i="1"/>
  <c r="G8218" i="1"/>
  <c r="G8254" i="1"/>
  <c r="G8250" i="1"/>
  <c r="G8233" i="1"/>
  <c r="G8249" i="1"/>
  <c r="G8221" i="1"/>
  <c r="G8240" i="1"/>
  <c r="G8260" i="1"/>
  <c r="G8285" i="1"/>
  <c r="G8239" i="1"/>
  <c r="G8246" i="1"/>
  <c r="G8269" i="1"/>
  <c r="G8234" i="1"/>
  <c r="G8271" i="1"/>
  <c r="G8259" i="1"/>
  <c r="G8277" i="1"/>
  <c r="G8281" i="1"/>
  <c r="G8262" i="1"/>
  <c r="G8263" i="1"/>
  <c r="G8245" i="1"/>
  <c r="G8278" i="1"/>
  <c r="G8267" i="1"/>
  <c r="G8273" i="1"/>
  <c r="G8244" i="1"/>
  <c r="G8280" i="1"/>
  <c r="G8282" i="1"/>
  <c r="G8279" i="1"/>
  <c r="G8256" i="1"/>
  <c r="G8270" i="1"/>
  <c r="G8264" i="1"/>
  <c r="G8276" i="1"/>
  <c r="G8248" i="1"/>
  <c r="G8274" i="1"/>
  <c r="G8302" i="1"/>
  <c r="G8289" i="1"/>
  <c r="G8306" i="1"/>
  <c r="G8307" i="1"/>
  <c r="G8300" i="1"/>
  <c r="G8293" i="1"/>
  <c r="G8266" i="1"/>
  <c r="G8294" i="1"/>
  <c r="G8272" i="1"/>
  <c r="G8301" i="1"/>
  <c r="G8283" i="1"/>
  <c r="G8275" i="1"/>
  <c r="G8295" i="1"/>
  <c r="G8261" i="1"/>
  <c r="G8290" i="1"/>
  <c r="G8317" i="1"/>
  <c r="G8299" i="1"/>
  <c r="G8303" i="1"/>
  <c r="G8268" i="1"/>
  <c r="G8305" i="1"/>
  <c r="G8265" i="1"/>
  <c r="G8298" i="1"/>
  <c r="G8292" i="1"/>
  <c r="G8308" i="1"/>
  <c r="G8310" i="1"/>
  <c r="G8318" i="1"/>
  <c r="G8331" i="1"/>
  <c r="G8328" i="1"/>
  <c r="G8287" i="1"/>
  <c r="G8288" i="1"/>
  <c r="G8304" i="1"/>
  <c r="G8316" i="1"/>
  <c r="G8327" i="1"/>
  <c r="G8313" i="1"/>
  <c r="G8297" i="1"/>
  <c r="G8296" i="1"/>
  <c r="G8312" i="1"/>
  <c r="G8326" i="1"/>
  <c r="G8330" i="1"/>
  <c r="G8324" i="1"/>
  <c r="G8347" i="1"/>
  <c r="G8332" i="1"/>
  <c r="G8357" i="1"/>
  <c r="G8380" i="1"/>
  <c r="G8340" i="1"/>
  <c r="G8336" i="1"/>
  <c r="G8322" i="1"/>
  <c r="G8314" i="1"/>
  <c r="G8321" i="1"/>
  <c r="G8396" i="1"/>
  <c r="G8375" i="1"/>
  <c r="G8366" i="1"/>
  <c r="G8372" i="1"/>
  <c r="G8358" i="1"/>
  <c r="G8338" i="1"/>
  <c r="G8365" i="1"/>
  <c r="G8359" i="1"/>
  <c r="G8377" i="1"/>
  <c r="G8371" i="1"/>
  <c r="G8356" i="1"/>
  <c r="G8345" i="1"/>
  <c r="G8367" i="1"/>
  <c r="G8362" i="1"/>
  <c r="G8355" i="1"/>
  <c r="G8374" i="1"/>
  <c r="G8350" i="1"/>
  <c r="G8397" i="1"/>
  <c r="G8376" i="1"/>
  <c r="G8387" i="1"/>
  <c r="G8378" i="1"/>
  <c r="G8368" i="1"/>
  <c r="G8361" i="1"/>
  <c r="G8428" i="1"/>
  <c r="G8390" i="1"/>
  <c r="G8343" i="1"/>
  <c r="G8394" i="1"/>
  <c r="G8393" i="1"/>
  <c r="G8411" i="1"/>
  <c r="G8381" i="1"/>
  <c r="G8384" i="1"/>
  <c r="G8382" i="1"/>
  <c r="G8391" i="1"/>
  <c r="G8392" i="1"/>
  <c r="G8360" i="1"/>
  <c r="G8379" i="1"/>
  <c r="G8415" i="1"/>
  <c r="G8401" i="1"/>
  <c r="G8369" i="1"/>
  <c r="G8403" i="1"/>
  <c r="G8385" i="1"/>
  <c r="G8402" i="1"/>
  <c r="G8404" i="1"/>
  <c r="G8386" i="1"/>
  <c r="G8399" i="1"/>
  <c r="G8383" i="1"/>
  <c r="G8400" i="1"/>
  <c r="G8418" i="1"/>
  <c r="G8424" i="1"/>
  <c r="G8409" i="1"/>
  <c r="G8433" i="1"/>
  <c r="G8421" i="1"/>
  <c r="G8398" i="1"/>
  <c r="G8406" i="1"/>
  <c r="G8417" i="1"/>
  <c r="G8423" i="1"/>
  <c r="G8407" i="1"/>
  <c r="G8412" i="1"/>
  <c r="G8405" i="1"/>
  <c r="G8410" i="1"/>
  <c r="G8440" i="1"/>
  <c r="G8389" i="1"/>
  <c r="G8444" i="1"/>
  <c r="G8425" i="1"/>
  <c r="G8388" i="1"/>
  <c r="G8408" i="1"/>
  <c r="G8413" i="1"/>
  <c r="G8438" i="1"/>
  <c r="G8441" i="1"/>
  <c r="G8427" i="1"/>
  <c r="G8414" i="1"/>
  <c r="G8452" i="1"/>
  <c r="G8458" i="1"/>
  <c r="G8416" i="1"/>
  <c r="G8420" i="1"/>
  <c r="G8435" i="1"/>
  <c r="G8449" i="1"/>
  <c r="G8436" i="1"/>
  <c r="G8448" i="1"/>
  <c r="G8443" i="1"/>
  <c r="G8426" i="1"/>
  <c r="G8442" i="1"/>
  <c r="G8446" i="1"/>
  <c r="G8434" i="1"/>
  <c r="G8450" i="1"/>
  <c r="G8429" i="1"/>
  <c r="G8419" i="1"/>
  <c r="G8445" i="1"/>
  <c r="G8431" i="1"/>
  <c r="G8476" i="1"/>
  <c r="G8472" i="1"/>
  <c r="G8464" i="1"/>
  <c r="G8473" i="1"/>
  <c r="G8459" i="1"/>
  <c r="G8439" i="1"/>
  <c r="G8455" i="1"/>
  <c r="G8437" i="1"/>
  <c r="G8471" i="1"/>
  <c r="G8475" i="1"/>
  <c r="G8474" i="1"/>
  <c r="G8460" i="1"/>
  <c r="G8432" i="1"/>
  <c r="G8466" i="1"/>
  <c r="G8453" i="1"/>
  <c r="G8451" i="1"/>
  <c r="G8470" i="1"/>
  <c r="G8469" i="1"/>
  <c r="G8463" i="1"/>
  <c r="G8447" i="1"/>
  <c r="G8454" i="1"/>
  <c r="G8461" i="1"/>
  <c r="G8477" i="1"/>
  <c r="G8518" i="1"/>
  <c r="G8480" i="1"/>
  <c r="G8482" i="1"/>
  <c r="G8500" i="1"/>
  <c r="G8430" i="1"/>
  <c r="G8468" i="1"/>
  <c r="G8523" i="1"/>
  <c r="G8496" i="1"/>
  <c r="G8494" i="1"/>
  <c r="G8481" i="1"/>
  <c r="G8479" i="1"/>
  <c r="G8484" i="1"/>
  <c r="G8467" i="1"/>
  <c r="G8457" i="1"/>
  <c r="G8488" i="1"/>
  <c r="G8491" i="1"/>
  <c r="G8511" i="1"/>
  <c r="G8465" i="1"/>
  <c r="G8462" i="1"/>
  <c r="G8498" i="1"/>
  <c r="G8497" i="1"/>
  <c r="G8456" i="1"/>
  <c r="G8483" i="1"/>
  <c r="G8486" i="1"/>
  <c r="G8489" i="1"/>
  <c r="G8501" i="1"/>
  <c r="G8521" i="1"/>
  <c r="G8540" i="1"/>
  <c r="G8504" i="1"/>
  <c r="G8519" i="1"/>
  <c r="G8508" i="1"/>
  <c r="G8478" i="1"/>
  <c r="G8515" i="1"/>
  <c r="G8509" i="1"/>
  <c r="G8492" i="1"/>
  <c r="G8485" i="1"/>
  <c r="G8514" i="1"/>
  <c r="G8502" i="1"/>
  <c r="G8487" i="1"/>
  <c r="G8513" i="1"/>
  <c r="G8506" i="1"/>
  <c r="G8537" i="1"/>
  <c r="G8499" i="1"/>
  <c r="G8503" i="1"/>
  <c r="G8512" i="1"/>
  <c r="G8520" i="1"/>
  <c r="G8522" i="1"/>
  <c r="G8531" i="1"/>
  <c r="G8558" i="1"/>
  <c r="G8542" i="1"/>
  <c r="G8525" i="1"/>
  <c r="G8493" i="1"/>
  <c r="G8526" i="1"/>
  <c r="G8571" i="1"/>
  <c r="G8529" i="1"/>
  <c r="G8527" i="1"/>
  <c r="G8547" i="1"/>
  <c r="G8546" i="1"/>
  <c r="G8534" i="1"/>
  <c r="G8541" i="1"/>
  <c r="G8524" i="1"/>
  <c r="G8533" i="1"/>
  <c r="G8568" i="1"/>
  <c r="G8536" i="1"/>
  <c r="G8530" i="1"/>
  <c r="G8543" i="1"/>
  <c r="G8539" i="1"/>
  <c r="G8517" i="1"/>
  <c r="G8535" i="1"/>
  <c r="G8548" i="1"/>
  <c r="G8532" i="1"/>
  <c r="G8505" i="1"/>
  <c r="G8589" i="1"/>
  <c r="G8559" i="1"/>
  <c r="G8544" i="1"/>
  <c r="G8555" i="1"/>
  <c r="G8554" i="1"/>
  <c r="G8545" i="1"/>
  <c r="G8552" i="1"/>
  <c r="G8573" i="1"/>
  <c r="G8570" i="1"/>
  <c r="G8569" i="1"/>
  <c r="G8528" i="1"/>
  <c r="G8549" i="1"/>
  <c r="G8565" i="1"/>
  <c r="G8588" i="1"/>
  <c r="G8563" i="1"/>
  <c r="G8550" i="1"/>
  <c r="G8556" i="1"/>
  <c r="G8561" i="1"/>
  <c r="G8562" i="1"/>
  <c r="G8572" i="1"/>
  <c r="G8591" i="1"/>
  <c r="G8564" i="1"/>
  <c r="G8575" i="1"/>
  <c r="G8582" i="1"/>
  <c r="G8560" i="1"/>
  <c r="G8615" i="1"/>
  <c r="G8590" i="1"/>
  <c r="G8581" i="1"/>
  <c r="G8578" i="1"/>
  <c r="G8551" i="1"/>
  <c r="G8585" i="1"/>
  <c r="G8538" i="1"/>
  <c r="G8567" i="1"/>
  <c r="G8583" i="1"/>
  <c r="G8593" i="1"/>
  <c r="G8580" i="1"/>
  <c r="G8595" i="1"/>
  <c r="G8594" i="1"/>
  <c r="G8587" i="1"/>
  <c r="G8557" i="1"/>
  <c r="G8596" i="1"/>
  <c r="G8604" i="1"/>
  <c r="G8606" i="1"/>
  <c r="G8574" i="1"/>
  <c r="G8602" i="1"/>
  <c r="G8611" i="1"/>
  <c r="G8613" i="1"/>
  <c r="G8579" i="1"/>
  <c r="G8600" i="1"/>
  <c r="G8584" i="1"/>
  <c r="G8612" i="1"/>
  <c r="G8643" i="1"/>
  <c r="G8614" i="1"/>
  <c r="G8620" i="1"/>
  <c r="G8616" i="1"/>
  <c r="G8608" i="1"/>
  <c r="G8610" i="1"/>
  <c r="G8592" i="1"/>
  <c r="G8617" i="1"/>
  <c r="G8598" i="1"/>
  <c r="G8553" i="1"/>
  <c r="G8625" i="1"/>
  <c r="G8601" i="1"/>
  <c r="G8607" i="1"/>
  <c r="G8576" i="1"/>
  <c r="G8603" i="1"/>
  <c r="G8577" i="1"/>
  <c r="L8748" i="1"/>
  <c r="K8748" i="1"/>
  <c r="I8748" i="1"/>
  <c r="J8748" i="1"/>
  <c r="G8714" i="1"/>
  <c r="G8586" i="1"/>
  <c r="G8646" i="1"/>
  <c r="H8749" i="1"/>
  <c r="G8749" i="1"/>
  <c r="L8750" i="1"/>
  <c r="I8750" i="1"/>
  <c r="K8750" i="1"/>
  <c r="J8750" i="1"/>
  <c r="H8758" i="1"/>
  <c r="G8758" i="1"/>
  <c r="J8758" i="1"/>
  <c r="L8758" i="1"/>
  <c r="I8758" i="1"/>
  <c r="K8758" i="1"/>
  <c r="G8649" i="1"/>
  <c r="G8635" i="1"/>
  <c r="G8696" i="1"/>
  <c r="K8743" i="1"/>
  <c r="L8743" i="1"/>
  <c r="J8743" i="1"/>
  <c r="I8743" i="1"/>
  <c r="G8681" i="1"/>
  <c r="J8759" i="1"/>
  <c r="L8759" i="1"/>
  <c r="K8759" i="1"/>
  <c r="I8759" i="1"/>
  <c r="H8747" i="1"/>
  <c r="G8747" i="1"/>
  <c r="G8647" i="1"/>
  <c r="G8687" i="1"/>
  <c r="J8763" i="1"/>
  <c r="I8763" i="1"/>
  <c r="K8763" i="1"/>
  <c r="L8763" i="1"/>
  <c r="G5965" i="1"/>
  <c r="G6282" i="1"/>
  <c r="G6311" i="1"/>
  <c r="G6342" i="1"/>
  <c r="G7495" i="1"/>
  <c r="G8636" i="1"/>
  <c r="G8712" i="1"/>
  <c r="G8672" i="1"/>
  <c r="J8749" i="1"/>
  <c r="I8749" i="1"/>
  <c r="K8749" i="1"/>
  <c r="L8749" i="1"/>
  <c r="G8637" i="1"/>
  <c r="G8638" i="1"/>
  <c r="I8745" i="1"/>
  <c r="J8745" i="1"/>
  <c r="L8745" i="1"/>
  <c r="K8745" i="1"/>
  <c r="L8752" i="1"/>
  <c r="K8752" i="1"/>
  <c r="I8752" i="1"/>
  <c r="J8752" i="1"/>
  <c r="G8642" i="1"/>
  <c r="G8718" i="1"/>
  <c r="G8693" i="1"/>
  <c r="H8744" i="1"/>
  <c r="G8744" i="1"/>
  <c r="G8668" i="1"/>
  <c r="G8701" i="1"/>
  <c r="L8747" i="1"/>
  <c r="K8747" i="1"/>
  <c r="J8747" i="1"/>
  <c r="I8747" i="1"/>
  <c r="G8632" i="1"/>
  <c r="G4802" i="1"/>
  <c r="G3165" i="1"/>
  <c r="G1230" i="1"/>
  <c r="I1230" i="1" s="1"/>
  <c r="G1584" i="1"/>
  <c r="G3732" i="1"/>
  <c r="G2293" i="1"/>
  <c r="G2907" i="1"/>
  <c r="G5279" i="1"/>
  <c r="G1064" i="1"/>
  <c r="G2212" i="1"/>
  <c r="G4756" i="1"/>
  <c r="G2454" i="1"/>
  <c r="G4574" i="1"/>
  <c r="G5016" i="1"/>
  <c r="G5270" i="1"/>
  <c r="G2738" i="1"/>
  <c r="G4104" i="1"/>
  <c r="G2313" i="1"/>
  <c r="G2128" i="1"/>
  <c r="G627" i="1"/>
  <c r="G2324" i="1"/>
  <c r="G2383" i="1"/>
  <c r="G2147" i="1"/>
  <c r="G2781" i="1"/>
  <c r="G2223" i="1"/>
  <c r="G455" i="1"/>
  <c r="G123" i="1"/>
  <c r="G4902" i="1"/>
  <c r="G1089" i="1"/>
  <c r="G3836" i="1"/>
  <c r="G1715" i="1"/>
  <c r="G2563" i="1"/>
  <c r="J2563" i="1" s="1"/>
  <c r="G2484" i="1"/>
  <c r="G3610" i="1"/>
  <c r="G2635" i="1"/>
  <c r="G4986" i="1"/>
  <c r="G1133" i="1"/>
  <c r="I1133" i="1" s="1"/>
  <c r="G1066" i="1"/>
  <c r="G385" i="1"/>
  <c r="G1301" i="1"/>
  <c r="G243" i="1"/>
  <c r="G2381" i="1"/>
  <c r="G3056" i="1"/>
  <c r="G3761" i="1"/>
  <c r="G4338" i="1"/>
  <c r="G2664" i="1"/>
  <c r="G3842" i="1"/>
  <c r="G3164" i="1"/>
  <c r="G3591" i="1"/>
  <c r="G4256" i="1"/>
  <c r="G3896" i="1"/>
  <c r="G196" i="1"/>
  <c r="G3898" i="1"/>
  <c r="G1880" i="1"/>
  <c r="G410" i="1"/>
  <c r="J410" i="1" s="1"/>
  <c r="G2389" i="1"/>
  <c r="J2389" i="1" s="1"/>
  <c r="G3227" i="1"/>
  <c r="G551" i="1"/>
  <c r="G3583" i="1"/>
  <c r="G2145" i="1"/>
  <c r="G4770" i="1"/>
  <c r="G5237" i="1"/>
  <c r="G2758" i="1"/>
  <c r="G2268" i="1"/>
  <c r="G4565" i="1"/>
  <c r="G3332" i="1"/>
  <c r="G1595" i="1"/>
  <c r="G4511" i="1"/>
  <c r="G4174" i="1"/>
  <c r="G1620" i="1"/>
  <c r="J1620" i="1" s="1"/>
  <c r="G1589" i="1"/>
  <c r="G2658" i="1"/>
  <c r="G1399" i="1"/>
  <c r="G4663" i="1"/>
  <c r="G4482" i="1"/>
  <c r="G247" i="1"/>
  <c r="G3126" i="1"/>
  <c r="G1401" i="1"/>
  <c r="G2723" i="1"/>
  <c r="G4996" i="1"/>
  <c r="G4917" i="1"/>
  <c r="G2746" i="1"/>
  <c r="G5155" i="1"/>
  <c r="G5297" i="1"/>
  <c r="G3793" i="1"/>
  <c r="G301" i="1"/>
  <c r="G4842" i="1"/>
  <c r="G4595" i="1"/>
  <c r="G4231" i="1"/>
  <c r="G2093" i="1"/>
  <c r="G982" i="1"/>
  <c r="J982" i="1" s="1"/>
  <c r="G3416" i="1"/>
  <c r="G4743" i="1"/>
  <c r="G618" i="1"/>
  <c r="J618" i="1" s="1"/>
  <c r="G4079" i="1"/>
  <c r="G2921" i="1"/>
  <c r="G5133" i="1"/>
  <c r="G1486" i="1"/>
  <c r="G728" i="1"/>
  <c r="G2574" i="1"/>
  <c r="G5476" i="1"/>
  <c r="G5471" i="1"/>
  <c r="G5453" i="1"/>
  <c r="G5468" i="1"/>
  <c r="G5502" i="1"/>
  <c r="G5496" i="1"/>
  <c r="G5499" i="1"/>
  <c r="G5493" i="1"/>
  <c r="G5484" i="1"/>
  <c r="G5478" i="1"/>
  <c r="G5479" i="1"/>
  <c r="G5482" i="1"/>
  <c r="G5555" i="1"/>
  <c r="J5555" i="1" s="1"/>
  <c r="G5650" i="1"/>
  <c r="G5626" i="1"/>
  <c r="G5637" i="1"/>
  <c r="I5637" i="1" s="1"/>
  <c r="G5758" i="1"/>
  <c r="G5754" i="1"/>
  <c r="G5831" i="1"/>
  <c r="G5845" i="1"/>
  <c r="I5845" i="1" s="1"/>
  <c r="G5824" i="1"/>
  <c r="G5809" i="1"/>
  <c r="G5801" i="1"/>
  <c r="G5829" i="1"/>
  <c r="G5833" i="1"/>
  <c r="G5817" i="1"/>
  <c r="G5842" i="1"/>
  <c r="J5842" i="1" s="1"/>
  <c r="G5843" i="1"/>
  <c r="J5843" i="1" s="1"/>
  <c r="G5857" i="1"/>
  <c r="I5857" i="1" s="1"/>
  <c r="G5858" i="1"/>
  <c r="I5858" i="1" s="1"/>
  <c r="G5848" i="1"/>
  <c r="J5848" i="1" s="1"/>
  <c r="G5891" i="1"/>
  <c r="I5891" i="1" s="1"/>
  <c r="G5900" i="1"/>
  <c r="I5900" i="1" s="1"/>
  <c r="G5914" i="1"/>
  <c r="G5906" i="1"/>
  <c r="J5906" i="1" s="1"/>
  <c r="G5912" i="1"/>
  <c r="J5912" i="1" s="1"/>
  <c r="G5972" i="1"/>
  <c r="G5999" i="1"/>
  <c r="G5978" i="1"/>
  <c r="G5974" i="1"/>
  <c r="G5969" i="1"/>
  <c r="G5966" i="1"/>
  <c r="J5966" i="1" s="1"/>
  <c r="G5957" i="1"/>
  <c r="G5943" i="1"/>
  <c r="G5997" i="1"/>
  <c r="G6010" i="1"/>
  <c r="G6067" i="1"/>
  <c r="G6102" i="1"/>
  <c r="G6128" i="1"/>
  <c r="G6170" i="1"/>
  <c r="G6105" i="1"/>
  <c r="G6148" i="1"/>
  <c r="G6142" i="1"/>
  <c r="G6120" i="1"/>
  <c r="I6120" i="1" s="1"/>
  <c r="G6143" i="1"/>
  <c r="G6146" i="1"/>
  <c r="G6188" i="1"/>
  <c r="G6153" i="1"/>
  <c r="G6186" i="1"/>
  <c r="G6243" i="1"/>
  <c r="G6314" i="1"/>
  <c r="G6310" i="1"/>
  <c r="G6309" i="1"/>
  <c r="G6272" i="1"/>
  <c r="G6270" i="1"/>
  <c r="G6278" i="1"/>
  <c r="G6312" i="1"/>
  <c r="G6468" i="1"/>
  <c r="G6467" i="1"/>
  <c r="G6476" i="1"/>
  <c r="G6531" i="1"/>
  <c r="G6508" i="1"/>
  <c r="G6509" i="1"/>
  <c r="G6566" i="1"/>
  <c r="G6666" i="1"/>
  <c r="G6669" i="1"/>
  <c r="G6661" i="1"/>
  <c r="G6686" i="1"/>
  <c r="G6697" i="1"/>
  <c r="G6698" i="1"/>
  <c r="G6671" i="1"/>
  <c r="G6692" i="1"/>
  <c r="G6674" i="1"/>
  <c r="G6691" i="1"/>
  <c r="G6665" i="1"/>
  <c r="G6689" i="1"/>
  <c r="G6750" i="1"/>
  <c r="G6760" i="1"/>
  <c r="G6819" i="1"/>
  <c r="G6839" i="1"/>
  <c r="G6848" i="1"/>
  <c r="G6827" i="1"/>
  <c r="G6858" i="1"/>
  <c r="G6859" i="1"/>
  <c r="G6830" i="1"/>
  <c r="G6866" i="1"/>
  <c r="G6862" i="1"/>
  <c r="G6854" i="1"/>
  <c r="G6853" i="1"/>
  <c r="G6833" i="1"/>
  <c r="G6982" i="1"/>
  <c r="G6992" i="1"/>
  <c r="G6993" i="1"/>
  <c r="G7026" i="1"/>
  <c r="G7025" i="1"/>
  <c r="G7028" i="1"/>
  <c r="G7115" i="1"/>
  <c r="I7115" i="1" s="1"/>
  <c r="G7185" i="1"/>
  <c r="G7203" i="1"/>
  <c r="G7200" i="1"/>
  <c r="G7177" i="1"/>
  <c r="G7172" i="1"/>
  <c r="G7165" i="1"/>
  <c r="G7183" i="1"/>
  <c r="G7181" i="1"/>
  <c r="G7175" i="1"/>
  <c r="G7194" i="1"/>
  <c r="G7202" i="1"/>
  <c r="G7196" i="1"/>
  <c r="G7199" i="1"/>
  <c r="G7148" i="1"/>
  <c r="G7302" i="1"/>
  <c r="G7317" i="1"/>
  <c r="G7322" i="1"/>
  <c r="G7313" i="1"/>
  <c r="J7313" i="1" s="1"/>
  <c r="G7307" i="1"/>
  <c r="G7325" i="1"/>
  <c r="G7346" i="1"/>
  <c r="G7326" i="1"/>
  <c r="G7356" i="1"/>
  <c r="G7359" i="1"/>
  <c r="G7370" i="1"/>
  <c r="G7351" i="1"/>
  <c r="G7330" i="1"/>
  <c r="G7357" i="1"/>
  <c r="G7418" i="1"/>
  <c r="G7461" i="1"/>
  <c r="G7477" i="1"/>
  <c r="G7469" i="1"/>
  <c r="G7491" i="1"/>
  <c r="J7491" i="1" s="1"/>
  <c r="G7511" i="1"/>
  <c r="G7650" i="1"/>
  <c r="G7694" i="1"/>
  <c r="G7705" i="1"/>
  <c r="G7681" i="1"/>
  <c r="G7663" i="1"/>
  <c r="G7665" i="1"/>
  <c r="G7686" i="1"/>
  <c r="G7702" i="1"/>
  <c r="G7726" i="1"/>
  <c r="G7736" i="1"/>
  <c r="G7750" i="1"/>
  <c r="G7816" i="1"/>
  <c r="G7815" i="1"/>
  <c r="G7825" i="1"/>
  <c r="G7827" i="1"/>
  <c r="G7823" i="1"/>
  <c r="G7921" i="1"/>
  <c r="G7994" i="1"/>
  <c r="G7976" i="1"/>
  <c r="G7967" i="1"/>
  <c r="G7973" i="1"/>
  <c r="G7979" i="1"/>
  <c r="G7974" i="1"/>
  <c r="G7954" i="1"/>
  <c r="J7954" i="1" s="1"/>
  <c r="G7978" i="1"/>
  <c r="G7995" i="1"/>
  <c r="G7987" i="1"/>
  <c r="G7971" i="1"/>
  <c r="G7988" i="1"/>
  <c r="I7988" i="1" s="1"/>
  <c r="G8030" i="1"/>
  <c r="G8143" i="1"/>
  <c r="G8148" i="1"/>
  <c r="G8158" i="1"/>
  <c r="G8163" i="1"/>
  <c r="G8208" i="1"/>
  <c r="G8193" i="1"/>
  <c r="G8191" i="1"/>
  <c r="G8205" i="1"/>
  <c r="G8211" i="1"/>
  <c r="G8170" i="1"/>
  <c r="G8168" i="1"/>
  <c r="G8194" i="1"/>
  <c r="G8210" i="1"/>
  <c r="G8149" i="1"/>
  <c r="G8202" i="1"/>
  <c r="G8228" i="1"/>
  <c r="G8251" i="1"/>
  <c r="G8230" i="1"/>
  <c r="G8257" i="1"/>
  <c r="G8223" i="1"/>
  <c r="G8352" i="1"/>
  <c r="G8334" i="1"/>
  <c r="G8349" i="1"/>
  <c r="G8341" i="1"/>
  <c r="G8329" i="1"/>
  <c r="G8335" i="1"/>
  <c r="G8323" i="1"/>
  <c r="G8325" i="1"/>
  <c r="G8337" i="1"/>
  <c r="G8311" i="1"/>
  <c r="G8353" i="1"/>
  <c r="G8333" i="1"/>
  <c r="G8320" i="1"/>
  <c r="G8319" i="1"/>
  <c r="G8342" i="1"/>
  <c r="G8309" i="1"/>
  <c r="G8348" i="1"/>
  <c r="G8315" i="1"/>
  <c r="G8363" i="1"/>
  <c r="G8354" i="1"/>
  <c r="G8346" i="1"/>
  <c r="G8344" i="1"/>
  <c r="G8286" i="1"/>
  <c r="G8351" i="1"/>
  <c r="G8339" i="1"/>
  <c r="G8370" i="1"/>
  <c r="G8373" i="1"/>
  <c r="G8364" i="1"/>
  <c r="G8422" i="1"/>
  <c r="G8395" i="1"/>
  <c r="G8510" i="1"/>
  <c r="G8507" i="1"/>
  <c r="G8516" i="1"/>
  <c r="G8495" i="1"/>
  <c r="G8490" i="1"/>
  <c r="G8619" i="1"/>
  <c r="G8597" i="1"/>
  <c r="G8704" i="1"/>
  <c r="G8660" i="1"/>
  <c r="G8626" i="1"/>
  <c r="H8751" i="1"/>
  <c r="G8751" i="1"/>
  <c r="G8736" i="1"/>
  <c r="G8698" i="1"/>
  <c r="G8716" i="1"/>
  <c r="J6437" i="1" l="1"/>
  <c r="I6437" i="1"/>
  <c r="J6356" i="1"/>
  <c r="I6356" i="1"/>
  <c r="J6360" i="1"/>
  <c r="I6360" i="1"/>
  <c r="I6362" i="1"/>
  <c r="J6362" i="1"/>
  <c r="J6324" i="1"/>
  <c r="I6324" i="1"/>
  <c r="J6361" i="1"/>
  <c r="I6361" i="1"/>
  <c r="I6349" i="1"/>
  <c r="J6349" i="1"/>
  <c r="J6334" i="1"/>
  <c r="I6334" i="1"/>
  <c r="J6241" i="1"/>
  <c r="I6241" i="1"/>
  <c r="I6233" i="1"/>
  <c r="J6233" i="1"/>
  <c r="I6212" i="1"/>
  <c r="J6212" i="1"/>
  <c r="I6237" i="1"/>
  <c r="J6237" i="1"/>
  <c r="I6205" i="1"/>
  <c r="J6205" i="1"/>
  <c r="J6061" i="1"/>
  <c r="I6061" i="1"/>
  <c r="I6066" i="1"/>
  <c r="J6066" i="1"/>
  <c r="J6455" i="1"/>
  <c r="I6455" i="1"/>
  <c r="J6446" i="1"/>
  <c r="I6446" i="1"/>
  <c r="J6456" i="1"/>
  <c r="I6456" i="1"/>
  <c r="J6441" i="1"/>
  <c r="I6441" i="1"/>
  <c r="I6325" i="1"/>
  <c r="J6325" i="1"/>
  <c r="J6336" i="1"/>
  <c r="I6336" i="1"/>
  <c r="I6321" i="1"/>
  <c r="J6321" i="1"/>
  <c r="J6340" i="1"/>
  <c r="I6340" i="1"/>
  <c r="I6242" i="1"/>
  <c r="J6242" i="1"/>
  <c r="J6223" i="1"/>
  <c r="I6223" i="1"/>
  <c r="I6235" i="1"/>
  <c r="J6235" i="1"/>
  <c r="I6225" i="1"/>
  <c r="J6225" i="1"/>
  <c r="J6204" i="1"/>
  <c r="I6204" i="1"/>
  <c r="J6199" i="1"/>
  <c r="I6199" i="1"/>
  <c r="I6055" i="1"/>
  <c r="J6055" i="1"/>
  <c r="I6058" i="1"/>
  <c r="J6058" i="1"/>
  <c r="J6052" i="1"/>
  <c r="I6052" i="1"/>
  <c r="J6342" i="1"/>
  <c r="I6342" i="1"/>
  <c r="J6444" i="1"/>
  <c r="I6444" i="1"/>
  <c r="J6454" i="1"/>
  <c r="I6454" i="1"/>
  <c r="J6436" i="1"/>
  <c r="I6436" i="1"/>
  <c r="J6363" i="1"/>
  <c r="I6363" i="1"/>
  <c r="I6350" i="1"/>
  <c r="J6350" i="1"/>
  <c r="I6343" i="1"/>
  <c r="J6343" i="1"/>
  <c r="I6344" i="1"/>
  <c r="J6344" i="1"/>
  <c r="J6338" i="1"/>
  <c r="I6338" i="1"/>
  <c r="J6355" i="1"/>
  <c r="I6355" i="1"/>
  <c r="J6332" i="1"/>
  <c r="I6332" i="1"/>
  <c r="J6358" i="1"/>
  <c r="I6358" i="1"/>
  <c r="J6227" i="1"/>
  <c r="I6227" i="1"/>
  <c r="I6226" i="1"/>
  <c r="J6226" i="1"/>
  <c r="I6222" i="1"/>
  <c r="J6222" i="1"/>
  <c r="I6219" i="1"/>
  <c r="J6219" i="1"/>
  <c r="J6203" i="1"/>
  <c r="I6203" i="1"/>
  <c r="I6210" i="1"/>
  <c r="J6210" i="1"/>
  <c r="J6217" i="1"/>
  <c r="I6217" i="1"/>
  <c r="J6196" i="1"/>
  <c r="I6196" i="1"/>
  <c r="I6057" i="1"/>
  <c r="J6057" i="1"/>
  <c r="I6060" i="1"/>
  <c r="J6060" i="1"/>
  <c r="J6445" i="1"/>
  <c r="I6445" i="1"/>
  <c r="I6452" i="1"/>
  <c r="J6452" i="1"/>
  <c r="I6443" i="1"/>
  <c r="J6443" i="1"/>
  <c r="J6453" i="1"/>
  <c r="I6453" i="1"/>
  <c r="I6327" i="1"/>
  <c r="J6327" i="1"/>
  <c r="I6357" i="1"/>
  <c r="J6357" i="1"/>
  <c r="I6341" i="1"/>
  <c r="J6341" i="1"/>
  <c r="I6328" i="1"/>
  <c r="J6328" i="1"/>
  <c r="J6337" i="1"/>
  <c r="I6337" i="1"/>
  <c r="I6335" i="1"/>
  <c r="J6335" i="1"/>
  <c r="I6320" i="1"/>
  <c r="J6320" i="1"/>
  <c r="I6231" i="1"/>
  <c r="J6231" i="1"/>
  <c r="J6221" i="1"/>
  <c r="I6221" i="1"/>
  <c r="I6213" i="1"/>
  <c r="J6213" i="1"/>
  <c r="J6201" i="1"/>
  <c r="I6201" i="1"/>
  <c r="I6062" i="1"/>
  <c r="J6062" i="1"/>
  <c r="J6054" i="1"/>
  <c r="I6054" i="1"/>
  <c r="I6056" i="1"/>
  <c r="J6056" i="1"/>
  <c r="I6065" i="1"/>
  <c r="J6065" i="1"/>
  <c r="J6067" i="1"/>
  <c r="I6067" i="1"/>
  <c r="I6243" i="1"/>
  <c r="J6243" i="1"/>
  <c r="I6438" i="1"/>
  <c r="J6438" i="1"/>
  <c r="J6450" i="1"/>
  <c r="I6450" i="1"/>
  <c r="I6457" i="1"/>
  <c r="J6457" i="1"/>
  <c r="J6348" i="1"/>
  <c r="I6348" i="1"/>
  <c r="J6353" i="1"/>
  <c r="I6353" i="1"/>
  <c r="J6347" i="1"/>
  <c r="I6347" i="1"/>
  <c r="J6319" i="1"/>
  <c r="I6319" i="1"/>
  <c r="J6339" i="1"/>
  <c r="I6339" i="1"/>
  <c r="J6224" i="1"/>
  <c r="I6224" i="1"/>
  <c r="I6239" i="1"/>
  <c r="J6239" i="1"/>
  <c r="I6200" i="1"/>
  <c r="J6200" i="1"/>
  <c r="J6240" i="1"/>
  <c r="I6240" i="1"/>
  <c r="I6208" i="1"/>
  <c r="J6208" i="1"/>
  <c r="I6206" i="1"/>
  <c r="J6206" i="1"/>
  <c r="J6075" i="1"/>
  <c r="I6075" i="1"/>
  <c r="J6070" i="1"/>
  <c r="I6070" i="1"/>
  <c r="I6074" i="1"/>
  <c r="J6074" i="1"/>
  <c r="J6071" i="1"/>
  <c r="I6071" i="1"/>
  <c r="I6068" i="1"/>
  <c r="J6068" i="1"/>
  <c r="J6458" i="1"/>
  <c r="I6458" i="1"/>
  <c r="I6459" i="1"/>
  <c r="J6459" i="1"/>
  <c r="I6451" i="1"/>
  <c r="J6451" i="1"/>
  <c r="I6345" i="1"/>
  <c r="J6345" i="1"/>
  <c r="I6352" i="1"/>
  <c r="J6352" i="1"/>
  <c r="J6323" i="1"/>
  <c r="I6323" i="1"/>
  <c r="J6330" i="1"/>
  <c r="I6330" i="1"/>
  <c r="I6322" i="1"/>
  <c r="J6322" i="1"/>
  <c r="J6317" i="1"/>
  <c r="I6317" i="1"/>
  <c r="I6329" i="1"/>
  <c r="J6329" i="1"/>
  <c r="J6218" i="1"/>
  <c r="I6218" i="1"/>
  <c r="I6198" i="1"/>
  <c r="J6198" i="1"/>
  <c r="J6238" i="1"/>
  <c r="I6238" i="1"/>
  <c r="J6232" i="1"/>
  <c r="I6232" i="1"/>
  <c r="I6220" i="1"/>
  <c r="J6220" i="1"/>
  <c r="J6214" i="1"/>
  <c r="I6214" i="1"/>
  <c r="I6197" i="1"/>
  <c r="J6197" i="1"/>
  <c r="I6069" i="1"/>
  <c r="J6069" i="1"/>
  <c r="J6073" i="1"/>
  <c r="I6073" i="1"/>
  <c r="J6059" i="1"/>
  <c r="I6059" i="1"/>
  <c r="I6447" i="1"/>
  <c r="J6447" i="1"/>
  <c r="I6442" i="1"/>
  <c r="J6442" i="1"/>
  <c r="I6448" i="1"/>
  <c r="J6448" i="1"/>
  <c r="I6331" i="1"/>
  <c r="J6331" i="1"/>
  <c r="J6359" i="1"/>
  <c r="I6359" i="1"/>
  <c r="J6333" i="1"/>
  <c r="I6333" i="1"/>
  <c r="J6316" i="1"/>
  <c r="I6316" i="1"/>
  <c r="I6230" i="1"/>
  <c r="J6230" i="1"/>
  <c r="J6228" i="1"/>
  <c r="I6228" i="1"/>
  <c r="J6229" i="1"/>
  <c r="I6229" i="1"/>
  <c r="J6211" i="1"/>
  <c r="I6211" i="1"/>
  <c r="J6202" i="1"/>
  <c r="I6202" i="1"/>
  <c r="I6063" i="1"/>
  <c r="J6063" i="1"/>
  <c r="I6064" i="1"/>
  <c r="J6064" i="1"/>
  <c r="J6440" i="1"/>
  <c r="I6440" i="1"/>
  <c r="J6449" i="1"/>
  <c r="I6449" i="1"/>
  <c r="I6439" i="1"/>
  <c r="J6439" i="1"/>
  <c r="I6354" i="1"/>
  <c r="J6354" i="1"/>
  <c r="I6346" i="1"/>
  <c r="J6346" i="1"/>
  <c r="J6351" i="1"/>
  <c r="I6351" i="1"/>
  <c r="I6326" i="1"/>
  <c r="J6326" i="1"/>
  <c r="J6318" i="1"/>
  <c r="I6318" i="1"/>
  <c r="J6209" i="1"/>
  <c r="I6209" i="1"/>
  <c r="I6234" i="1"/>
  <c r="J6234" i="1"/>
  <c r="J6236" i="1"/>
  <c r="I6236" i="1"/>
  <c r="I6216" i="1"/>
  <c r="J6216" i="1"/>
  <c r="I6207" i="1"/>
  <c r="J6207" i="1"/>
  <c r="I6215" i="1"/>
  <c r="J6215" i="1"/>
  <c r="I6053" i="1"/>
  <c r="J6053" i="1"/>
  <c r="I6072" i="1"/>
  <c r="J6072" i="1"/>
  <c r="J6476" i="1"/>
  <c r="I6476" i="1"/>
  <c r="I6467" i="1"/>
  <c r="J6467" i="1"/>
  <c r="I6468" i="1"/>
  <c r="J6468" i="1"/>
  <c r="I6153" i="1"/>
  <c r="J6153" i="1"/>
  <c r="J6170" i="1"/>
  <c r="I6170" i="1"/>
  <c r="I6010" i="1"/>
  <c r="J6010" i="1"/>
  <c r="J5997" i="1"/>
  <c r="I5997" i="1"/>
  <c r="I5999" i="1"/>
  <c r="J5999" i="1"/>
  <c r="J5482" i="1"/>
  <c r="I5482" i="1"/>
  <c r="J5479" i="1"/>
  <c r="I5479" i="1"/>
  <c r="I5478" i="1"/>
  <c r="J5478" i="1"/>
  <c r="J5484" i="1"/>
  <c r="I5484" i="1"/>
  <c r="I5493" i="1"/>
  <c r="J5493" i="1"/>
  <c r="J5499" i="1"/>
  <c r="I5499" i="1"/>
  <c r="I5496" i="1"/>
  <c r="J5496" i="1"/>
  <c r="I5502" i="1"/>
  <c r="J5502" i="1"/>
  <c r="I5468" i="1"/>
  <c r="J5468" i="1"/>
  <c r="J5453" i="1"/>
  <c r="I5453" i="1"/>
  <c r="I5471" i="1"/>
  <c r="J5471" i="1"/>
  <c r="I5133" i="1"/>
  <c r="J5133" i="1"/>
  <c r="I4743" i="1"/>
  <c r="J4743" i="1"/>
  <c r="J4595" i="1"/>
  <c r="I4595" i="1"/>
  <c r="I4842" i="1"/>
  <c r="J4842" i="1"/>
  <c r="I5297" i="1"/>
  <c r="J5297" i="1"/>
  <c r="J5155" i="1"/>
  <c r="I5155" i="1"/>
  <c r="I4917" i="1"/>
  <c r="J4917" i="1"/>
  <c r="I4482" i="1"/>
  <c r="J4482" i="1"/>
  <c r="I4663" i="1"/>
  <c r="J4663" i="1"/>
  <c r="J4511" i="1"/>
  <c r="I4511" i="1"/>
  <c r="I4565" i="1"/>
  <c r="J4565" i="1"/>
  <c r="I5237" i="1"/>
  <c r="J5237" i="1"/>
  <c r="J4770" i="1"/>
  <c r="I4770" i="1"/>
  <c r="J4986" i="1"/>
  <c r="I4986" i="1"/>
  <c r="I4902" i="1"/>
  <c r="J4902" i="1"/>
  <c r="I5270" i="1"/>
  <c r="J5270" i="1"/>
  <c r="J5016" i="1"/>
  <c r="I5016" i="1"/>
  <c r="J4574" i="1"/>
  <c r="I4574" i="1"/>
  <c r="I5279" i="1"/>
  <c r="J5279" i="1"/>
  <c r="I4802" i="1"/>
  <c r="J4802" i="1"/>
  <c r="J6465" i="1"/>
  <c r="I6465" i="1"/>
  <c r="I6477" i="1"/>
  <c r="J6477" i="1"/>
  <c r="J6464" i="1"/>
  <c r="I6464" i="1"/>
  <c r="J6463" i="1"/>
  <c r="I6463" i="1"/>
  <c r="J6472" i="1"/>
  <c r="I6472" i="1"/>
  <c r="J6462" i="1"/>
  <c r="I6462" i="1"/>
  <c r="J6482" i="1"/>
  <c r="I6482" i="1"/>
  <c r="J6469" i="1"/>
  <c r="I6469" i="1"/>
  <c r="J6480" i="1"/>
  <c r="I6480" i="1"/>
  <c r="J6481" i="1"/>
  <c r="I6481" i="1"/>
  <c r="I6479" i="1"/>
  <c r="J6479" i="1"/>
  <c r="I6478" i="1"/>
  <c r="J6478" i="1"/>
  <c r="J6461" i="1"/>
  <c r="I6461" i="1"/>
  <c r="J6466" i="1"/>
  <c r="I6466" i="1"/>
  <c r="I6475" i="1"/>
  <c r="J6475" i="1"/>
  <c r="I6483" i="1"/>
  <c r="J6483" i="1"/>
  <c r="J6474" i="1"/>
  <c r="I6474" i="1"/>
  <c r="I6470" i="1"/>
  <c r="J6470" i="1"/>
  <c r="J6471" i="1"/>
  <c r="I6471" i="1"/>
  <c r="J6473" i="1"/>
  <c r="I6473" i="1"/>
  <c r="I6161" i="1"/>
  <c r="J6161" i="1"/>
  <c r="I6158" i="1"/>
  <c r="J6158" i="1"/>
  <c r="J6155" i="1"/>
  <c r="I6155" i="1"/>
  <c r="I6167" i="1"/>
  <c r="J6167" i="1"/>
  <c r="I6156" i="1"/>
  <c r="J6156" i="1"/>
  <c r="J6171" i="1"/>
  <c r="I6171" i="1"/>
  <c r="J6151" i="1"/>
  <c r="I6151" i="1"/>
  <c r="I6157" i="1"/>
  <c r="J6157" i="1"/>
  <c r="J6159" i="1"/>
  <c r="I6159" i="1"/>
  <c r="J6154" i="1"/>
  <c r="I6154" i="1"/>
  <c r="I6152" i="1"/>
  <c r="J6152" i="1"/>
  <c r="J6165" i="1"/>
  <c r="I6165" i="1"/>
  <c r="I6168" i="1"/>
  <c r="J6168" i="1"/>
  <c r="I6169" i="1"/>
  <c r="J6169" i="1"/>
  <c r="J6164" i="1"/>
  <c r="I6164" i="1"/>
  <c r="J6162" i="1"/>
  <c r="I6162" i="1"/>
  <c r="J6150" i="1"/>
  <c r="I6150" i="1"/>
  <c r="I6166" i="1"/>
  <c r="J6166" i="1"/>
  <c r="J6149" i="1"/>
  <c r="I6149" i="1"/>
  <c r="J6163" i="1"/>
  <c r="I6163" i="1"/>
  <c r="J6160" i="1"/>
  <c r="I6160" i="1"/>
  <c r="J6044" i="1"/>
  <c r="I6044" i="1"/>
  <c r="I6051" i="1"/>
  <c r="J6051" i="1"/>
  <c r="J6049" i="1"/>
  <c r="I6049" i="1"/>
  <c r="I6047" i="1"/>
  <c r="J6047" i="1"/>
  <c r="J6046" i="1"/>
  <c r="I6046" i="1"/>
  <c r="I6032" i="1"/>
  <c r="J6032" i="1"/>
  <c r="I6030" i="1"/>
  <c r="J6030" i="1"/>
  <c r="J6042" i="1"/>
  <c r="I6042" i="1"/>
  <c r="I6031" i="1"/>
  <c r="J6031" i="1"/>
  <c r="I6029" i="1"/>
  <c r="J6029" i="1"/>
  <c r="J6041" i="1"/>
  <c r="I6041" i="1"/>
  <c r="J6040" i="1"/>
  <c r="I6040" i="1"/>
  <c r="I6048" i="1"/>
  <c r="J6048" i="1"/>
  <c r="I6045" i="1"/>
  <c r="J6045" i="1"/>
  <c r="J6037" i="1"/>
  <c r="I6037" i="1"/>
  <c r="I6023" i="1"/>
  <c r="J6023" i="1"/>
  <c r="J6035" i="1"/>
  <c r="I6035" i="1"/>
  <c r="J6020" i="1"/>
  <c r="I6020" i="1"/>
  <c r="I6039" i="1"/>
  <c r="J6039" i="1"/>
  <c r="J6050" i="1"/>
  <c r="I6050" i="1"/>
  <c r="I6038" i="1"/>
  <c r="J6038" i="1"/>
  <c r="J5985" i="1"/>
  <c r="I5985" i="1"/>
  <c r="I6019" i="1"/>
  <c r="J6019" i="1"/>
  <c r="I6027" i="1"/>
  <c r="J6027" i="1"/>
  <c r="J6008" i="1"/>
  <c r="I6008" i="1"/>
  <c r="J6022" i="1"/>
  <c r="I6022" i="1"/>
  <c r="J6012" i="1"/>
  <c r="I6012" i="1"/>
  <c r="I6034" i="1"/>
  <c r="J6034" i="1"/>
  <c r="I6018" i="1"/>
  <c r="J6018" i="1"/>
  <c r="J5986" i="1"/>
  <c r="I5986" i="1"/>
  <c r="I5990" i="1"/>
  <c r="J5990" i="1"/>
  <c r="I6036" i="1"/>
  <c r="J6036" i="1"/>
  <c r="J5983" i="1"/>
  <c r="I5983" i="1"/>
  <c r="I6043" i="1"/>
  <c r="J6043" i="1"/>
  <c r="J6017" i="1"/>
  <c r="I6017" i="1"/>
  <c r="J6007" i="1"/>
  <c r="I6007" i="1"/>
  <c r="J6026" i="1"/>
  <c r="I6026" i="1"/>
  <c r="I6033" i="1"/>
  <c r="J6033" i="1"/>
  <c r="I6015" i="1"/>
  <c r="J6015" i="1"/>
  <c r="I6013" i="1"/>
  <c r="J6013" i="1"/>
  <c r="I6009" i="1"/>
  <c r="J6009" i="1"/>
  <c r="J5991" i="1"/>
  <c r="I5991" i="1"/>
  <c r="J6021" i="1"/>
  <c r="I6021" i="1"/>
  <c r="J6014" i="1"/>
  <c r="I6014" i="1"/>
  <c r="I6006" i="1"/>
  <c r="J6006" i="1"/>
  <c r="J6025" i="1"/>
  <c r="I6025" i="1"/>
  <c r="I6002" i="1"/>
  <c r="J6002" i="1"/>
  <c r="J6011" i="1"/>
  <c r="I6011" i="1"/>
  <c r="I5982" i="1"/>
  <c r="J5982" i="1"/>
  <c r="J5995" i="1"/>
  <c r="I5995" i="1"/>
  <c r="J5988" i="1"/>
  <c r="I5988" i="1"/>
  <c r="I6003" i="1"/>
  <c r="J6003" i="1"/>
  <c r="I5987" i="1"/>
  <c r="J5987" i="1"/>
  <c r="I5996" i="1"/>
  <c r="J5996" i="1"/>
  <c r="J6024" i="1"/>
  <c r="I6024" i="1"/>
  <c r="J5984" i="1"/>
  <c r="I5984" i="1"/>
  <c r="J5989" i="1"/>
  <c r="I5989" i="1"/>
  <c r="J6001" i="1"/>
  <c r="I6001" i="1"/>
  <c r="J5998" i="1"/>
  <c r="I5998" i="1"/>
  <c r="J6016" i="1"/>
  <c r="I6016" i="1"/>
  <c r="J5981" i="1"/>
  <c r="I5981" i="1"/>
  <c r="I5994" i="1"/>
  <c r="J5994" i="1"/>
  <c r="J6005" i="1"/>
  <c r="I6005" i="1"/>
  <c r="I5992" i="1"/>
  <c r="J5992" i="1"/>
  <c r="J6000" i="1"/>
  <c r="I6000" i="1"/>
  <c r="J5993" i="1"/>
  <c r="I5993" i="1"/>
  <c r="J5533" i="1"/>
  <c r="I5533" i="1"/>
  <c r="I5547" i="1"/>
  <c r="J5547" i="1"/>
  <c r="I5529" i="1"/>
  <c r="J5529" i="1"/>
  <c r="J5546" i="1"/>
  <c r="I5546" i="1"/>
  <c r="J5530" i="1"/>
  <c r="I5530" i="1"/>
  <c r="I5525" i="1"/>
  <c r="J5525" i="1"/>
  <c r="I5545" i="1"/>
  <c r="J5545" i="1"/>
  <c r="J5532" i="1"/>
  <c r="I5532" i="1"/>
  <c r="J5517" i="1"/>
  <c r="I5517" i="1"/>
  <c r="J5518" i="1"/>
  <c r="I5518" i="1"/>
  <c r="J5512" i="1"/>
  <c r="I5512" i="1"/>
  <c r="I5523" i="1"/>
  <c r="J5523" i="1"/>
  <c r="J5544" i="1"/>
  <c r="I5544" i="1"/>
  <c r="J5538" i="1"/>
  <c r="I5538" i="1"/>
  <c r="I5513" i="1"/>
  <c r="J5513" i="1"/>
  <c r="I5541" i="1"/>
  <c r="J5541" i="1"/>
  <c r="I5537" i="1"/>
  <c r="J5537" i="1"/>
  <c r="J5528" i="1"/>
  <c r="I5528" i="1"/>
  <c r="J5495" i="1"/>
  <c r="I5495" i="1"/>
  <c r="J5527" i="1"/>
  <c r="I5527" i="1"/>
  <c r="J5543" i="1"/>
  <c r="I5543" i="1"/>
  <c r="J5540" i="1"/>
  <c r="I5540" i="1"/>
  <c r="I5542" i="1"/>
  <c r="J5542" i="1"/>
  <c r="I5531" i="1"/>
  <c r="J5531" i="1"/>
  <c r="J5503" i="1"/>
  <c r="I5503" i="1"/>
  <c r="I5477" i="1"/>
  <c r="J5477" i="1"/>
  <c r="J5522" i="1"/>
  <c r="I5522" i="1"/>
  <c r="I5509" i="1"/>
  <c r="J5509" i="1"/>
  <c r="J5511" i="1"/>
  <c r="I5511" i="1"/>
  <c r="I5504" i="1"/>
  <c r="J5504" i="1"/>
  <c r="I5508" i="1"/>
  <c r="J5508" i="1"/>
  <c r="J5535" i="1"/>
  <c r="I5535" i="1"/>
  <c r="I5510" i="1"/>
  <c r="J5510" i="1"/>
  <c r="J5506" i="1"/>
  <c r="I5506" i="1"/>
  <c r="I5485" i="1"/>
  <c r="J5485" i="1"/>
  <c r="J5501" i="1"/>
  <c r="I5501" i="1"/>
  <c r="J5516" i="1"/>
  <c r="I5516" i="1"/>
  <c r="J5534" i="1"/>
  <c r="I5534" i="1"/>
  <c r="I5470" i="1"/>
  <c r="J5470" i="1"/>
  <c r="I5539" i="1"/>
  <c r="J5539" i="1"/>
  <c r="J5489" i="1"/>
  <c r="I5489" i="1"/>
  <c r="I5488" i="1"/>
  <c r="J5488" i="1"/>
  <c r="J5492" i="1"/>
  <c r="I5492" i="1"/>
  <c r="J5460" i="1"/>
  <c r="I5460" i="1"/>
  <c r="J5526" i="1"/>
  <c r="I5526" i="1"/>
  <c r="J5536" i="1"/>
  <c r="I5536" i="1"/>
  <c r="J5520" i="1"/>
  <c r="I5520" i="1"/>
  <c r="I5514" i="1"/>
  <c r="J5514" i="1"/>
  <c r="J5519" i="1"/>
  <c r="I5519" i="1"/>
  <c r="J5515" i="1"/>
  <c r="I5515" i="1"/>
  <c r="J5483" i="1"/>
  <c r="I5483" i="1"/>
  <c r="I5521" i="1"/>
  <c r="J5521" i="1"/>
  <c r="I5480" i="1"/>
  <c r="J5480" i="1"/>
  <c r="I5461" i="1"/>
  <c r="J5461" i="1"/>
  <c r="J5459" i="1"/>
  <c r="I5459" i="1"/>
  <c r="J5486" i="1"/>
  <c r="I5486" i="1"/>
  <c r="I5494" i="1"/>
  <c r="J5494" i="1"/>
  <c r="J5487" i="1"/>
  <c r="I5487" i="1"/>
  <c r="J5490" i="1"/>
  <c r="I5490" i="1"/>
  <c r="I5481" i="1"/>
  <c r="J5481" i="1"/>
  <c r="J5472" i="1"/>
  <c r="I5472" i="1"/>
  <c r="I5491" i="1"/>
  <c r="J5491" i="1"/>
  <c r="J5498" i="1"/>
  <c r="I5498" i="1"/>
  <c r="I5507" i="1"/>
  <c r="J5507" i="1"/>
  <c r="J5497" i="1"/>
  <c r="I5497" i="1"/>
  <c r="J5462" i="1"/>
  <c r="I5462" i="1"/>
  <c r="J5455" i="1"/>
  <c r="I5455" i="1"/>
  <c r="J5469" i="1"/>
  <c r="I5469" i="1"/>
  <c r="I5456" i="1"/>
  <c r="J5456" i="1"/>
  <c r="I5457" i="1"/>
  <c r="J5457" i="1"/>
  <c r="J5454" i="1"/>
  <c r="I5454" i="1"/>
  <c r="I5463" i="1"/>
  <c r="J5463" i="1"/>
  <c r="I5458" i="1"/>
  <c r="J5458" i="1"/>
  <c r="I5465" i="1"/>
  <c r="J5465" i="1"/>
  <c r="I5464" i="1"/>
  <c r="J5464" i="1"/>
  <c r="I5466" i="1"/>
  <c r="J5466" i="1"/>
  <c r="I5467" i="1"/>
  <c r="J5467" i="1"/>
  <c r="I5475" i="1"/>
  <c r="J5475" i="1"/>
  <c r="I5505" i="1"/>
  <c r="J5505" i="1"/>
  <c r="J5474" i="1"/>
  <c r="I5474" i="1"/>
  <c r="J5473" i="1"/>
  <c r="I5473" i="1"/>
  <c r="I5400" i="1"/>
  <c r="J5400" i="1"/>
  <c r="J5396" i="1"/>
  <c r="I5396" i="1"/>
  <c r="I5390" i="1"/>
  <c r="J5390" i="1"/>
  <c r="J5403" i="1"/>
  <c r="I5403" i="1"/>
  <c r="J5399" i="1"/>
  <c r="I5399" i="1"/>
  <c r="J4929" i="1"/>
  <c r="I4929" i="1"/>
  <c r="J4831" i="1"/>
  <c r="I4831" i="1"/>
  <c r="J5397" i="1"/>
  <c r="I5397" i="1"/>
  <c r="I4485" i="1"/>
  <c r="J4485" i="1"/>
  <c r="J3922" i="1"/>
  <c r="I3922" i="1"/>
  <c r="I5367" i="1"/>
  <c r="J5367" i="1"/>
  <c r="J5008" i="1"/>
  <c r="I5008" i="1"/>
  <c r="I5381" i="1"/>
  <c r="J5381" i="1"/>
  <c r="J5170" i="1"/>
  <c r="I5170" i="1"/>
  <c r="J5389" i="1"/>
  <c r="I5389" i="1"/>
  <c r="J3934" i="1"/>
  <c r="I3934" i="1"/>
  <c r="I5363" i="1"/>
  <c r="J5363" i="1"/>
  <c r="I4783" i="1"/>
  <c r="J4783" i="1"/>
  <c r="I4746" i="1"/>
  <c r="J4746" i="1"/>
  <c r="I4681" i="1"/>
  <c r="J4681" i="1"/>
  <c r="I4139" i="1"/>
  <c r="J4139" i="1"/>
  <c r="I4703" i="1"/>
  <c r="J4703" i="1"/>
  <c r="J5128" i="1"/>
  <c r="I5128" i="1"/>
  <c r="J5174" i="1"/>
  <c r="I5174" i="1"/>
  <c r="J4877" i="1"/>
  <c r="I4877" i="1"/>
  <c r="J4883" i="1"/>
  <c r="I4883" i="1"/>
  <c r="J5385" i="1"/>
  <c r="I5385" i="1"/>
  <c r="I5394" i="1"/>
  <c r="J5394" i="1"/>
  <c r="J5301" i="1"/>
  <c r="I5301" i="1"/>
  <c r="I5388" i="1"/>
  <c r="J5388" i="1"/>
  <c r="J5401" i="1"/>
  <c r="I5401" i="1"/>
  <c r="J5062" i="1"/>
  <c r="I5062" i="1"/>
  <c r="J5107" i="1"/>
  <c r="I5107" i="1"/>
  <c r="J4145" i="1"/>
  <c r="I4145" i="1"/>
  <c r="I5224" i="1"/>
  <c r="J5224" i="1"/>
  <c r="I5131" i="1"/>
  <c r="J5131" i="1"/>
  <c r="J4513" i="1"/>
  <c r="I4513" i="1"/>
  <c r="J4879" i="1"/>
  <c r="I4879" i="1"/>
  <c r="J3917" i="1"/>
  <c r="I3917" i="1"/>
  <c r="J5057" i="1"/>
  <c r="I5057" i="1"/>
  <c r="J4906" i="1"/>
  <c r="I4906" i="1"/>
  <c r="J4141" i="1"/>
  <c r="I4141" i="1"/>
  <c r="I5386" i="1"/>
  <c r="J5386" i="1"/>
  <c r="I5241" i="1"/>
  <c r="J5241" i="1"/>
  <c r="J4834" i="1"/>
  <c r="I4834" i="1"/>
  <c r="I5159" i="1"/>
  <c r="J5159" i="1"/>
  <c r="I5391" i="1"/>
  <c r="J5391" i="1"/>
  <c r="I4956" i="1"/>
  <c r="J4956" i="1"/>
  <c r="J5018" i="1"/>
  <c r="I5018" i="1"/>
  <c r="I5028" i="1"/>
  <c r="J5028" i="1"/>
  <c r="I5036" i="1"/>
  <c r="J5036" i="1"/>
  <c r="I4545" i="1"/>
  <c r="J4545" i="1"/>
  <c r="J5243" i="1"/>
  <c r="I5243" i="1"/>
  <c r="I5398" i="1"/>
  <c r="J5398" i="1"/>
  <c r="J4144" i="1"/>
  <c r="I4144" i="1"/>
  <c r="I5359" i="1"/>
  <c r="J5359" i="1"/>
  <c r="J5393" i="1"/>
  <c r="I5393" i="1"/>
  <c r="J5387" i="1"/>
  <c r="I5387" i="1"/>
  <c r="J5042" i="1"/>
  <c r="I5042" i="1"/>
  <c r="I4788" i="1"/>
  <c r="J4788" i="1"/>
  <c r="I4718" i="1"/>
  <c r="J4718" i="1"/>
  <c r="I4136" i="1"/>
  <c r="J4136" i="1"/>
  <c r="J5129" i="1"/>
  <c r="I5129" i="1"/>
  <c r="I5392" i="1"/>
  <c r="J5392" i="1"/>
  <c r="J5152" i="1"/>
  <c r="I5152" i="1"/>
  <c r="I5149" i="1"/>
  <c r="J5149" i="1"/>
  <c r="J4459" i="1"/>
  <c r="I4459" i="1"/>
  <c r="J4146" i="1"/>
  <c r="I4146" i="1"/>
  <c r="J5121" i="1"/>
  <c r="I5121" i="1"/>
  <c r="I4918" i="1"/>
  <c r="J4918" i="1"/>
  <c r="I5384" i="1"/>
  <c r="J5384" i="1"/>
  <c r="I4500" i="1"/>
  <c r="J4500" i="1"/>
  <c r="J3697" i="1"/>
  <c r="I3697" i="1"/>
  <c r="I5402" i="1"/>
  <c r="J5402" i="1"/>
  <c r="I5313" i="1"/>
  <c r="J5313" i="1"/>
  <c r="J3692" i="1"/>
  <c r="I3692" i="1"/>
  <c r="I5349" i="1"/>
  <c r="J5349" i="1"/>
  <c r="I5377" i="1"/>
  <c r="J5377" i="1"/>
  <c r="I5341" i="1"/>
  <c r="J5341" i="1"/>
  <c r="I5382" i="1"/>
  <c r="J5382" i="1"/>
  <c r="I5355" i="1"/>
  <c r="J5355" i="1"/>
  <c r="I5167" i="1"/>
  <c r="J5167" i="1"/>
  <c r="I5216" i="1"/>
  <c r="J5216" i="1"/>
  <c r="I5051" i="1"/>
  <c r="J5051" i="1"/>
  <c r="I4714" i="1"/>
  <c r="J4714" i="1"/>
  <c r="I5333" i="1"/>
  <c r="J5333" i="1"/>
  <c r="J5033" i="1"/>
  <c r="I5033" i="1"/>
  <c r="J5383" i="1"/>
  <c r="I5383" i="1"/>
  <c r="J5135" i="1"/>
  <c r="I5135" i="1"/>
  <c r="J5362" i="1"/>
  <c r="I5362" i="1"/>
  <c r="I5003" i="1"/>
  <c r="J5003" i="1"/>
  <c r="J4786" i="1"/>
  <c r="I4786" i="1"/>
  <c r="I5022" i="1"/>
  <c r="J5022" i="1"/>
  <c r="J5324" i="1"/>
  <c r="I5324" i="1"/>
  <c r="J5395" i="1"/>
  <c r="I5395" i="1"/>
  <c r="I5376" i="1"/>
  <c r="J5376" i="1"/>
  <c r="I4686" i="1"/>
  <c r="J4686" i="1"/>
  <c r="J5115" i="1"/>
  <c r="I5115" i="1"/>
  <c r="J5144" i="1"/>
  <c r="I5144" i="1"/>
  <c r="J5373" i="1"/>
  <c r="I5373" i="1"/>
  <c r="J5222" i="1"/>
  <c r="I5222" i="1"/>
  <c r="J5315" i="1"/>
  <c r="I5315" i="1"/>
  <c r="I4512" i="1"/>
  <c r="J4512" i="1"/>
  <c r="I5004" i="1"/>
  <c r="J5004" i="1"/>
  <c r="J4151" i="1"/>
  <c r="I4151" i="1"/>
  <c r="I5048" i="1"/>
  <c r="J5048" i="1"/>
  <c r="J5112" i="1"/>
  <c r="I5112" i="1"/>
  <c r="J4727" i="1"/>
  <c r="I4727" i="1"/>
  <c r="J5318" i="1"/>
  <c r="I5318" i="1"/>
  <c r="I5132" i="1"/>
  <c r="J5132" i="1"/>
  <c r="I5357" i="1"/>
  <c r="J5357" i="1"/>
  <c r="I4474" i="1"/>
  <c r="J4474" i="1"/>
  <c r="I4676" i="1"/>
  <c r="J4676" i="1"/>
  <c r="I5154" i="1"/>
  <c r="J5154" i="1"/>
  <c r="J5006" i="1"/>
  <c r="I5006" i="1"/>
  <c r="J4893" i="1"/>
  <c r="I4893" i="1"/>
  <c r="J4584" i="1"/>
  <c r="I4584" i="1"/>
  <c r="I4760" i="1"/>
  <c r="J4760" i="1"/>
  <c r="I4990" i="1"/>
  <c r="J4990" i="1"/>
  <c r="I4682" i="1"/>
  <c r="J4682" i="1"/>
  <c r="I4715" i="1"/>
  <c r="J4715" i="1"/>
  <c r="J3923" i="1"/>
  <c r="I3923" i="1"/>
  <c r="J4988" i="1"/>
  <c r="I4988" i="1"/>
  <c r="J5215" i="1"/>
  <c r="I5215" i="1"/>
  <c r="I5039" i="1"/>
  <c r="J5039" i="1"/>
  <c r="J4644" i="1"/>
  <c r="I4644" i="1"/>
  <c r="I5231" i="1"/>
  <c r="J5231" i="1"/>
  <c r="I5267" i="1"/>
  <c r="J5267" i="1"/>
  <c r="I4962" i="1"/>
  <c r="J4962" i="1"/>
  <c r="I5312" i="1"/>
  <c r="J5312" i="1"/>
  <c r="I3956" i="1"/>
  <c r="J3956" i="1"/>
  <c r="I5069" i="1"/>
  <c r="J5069" i="1"/>
  <c r="J5114" i="1"/>
  <c r="I5114" i="1"/>
  <c r="I4551" i="1"/>
  <c r="J4551" i="1"/>
  <c r="I5177" i="1"/>
  <c r="J5177" i="1"/>
  <c r="I4620" i="1"/>
  <c r="J4620" i="1"/>
  <c r="I4699" i="1"/>
  <c r="J4699" i="1"/>
  <c r="J4741" i="1"/>
  <c r="I4741" i="1"/>
  <c r="I4884" i="1"/>
  <c r="J4884" i="1"/>
  <c r="J4963" i="1"/>
  <c r="I4963" i="1"/>
  <c r="I4687" i="1"/>
  <c r="J4687" i="1"/>
  <c r="J5328" i="1"/>
  <c r="I5328" i="1"/>
  <c r="J4898" i="1"/>
  <c r="I4898" i="1"/>
  <c r="J5027" i="1"/>
  <c r="I5027" i="1"/>
  <c r="J4791" i="1"/>
  <c r="I4791" i="1"/>
  <c r="J4702" i="1"/>
  <c r="I4702" i="1"/>
  <c r="I5162" i="1"/>
  <c r="J5162" i="1"/>
  <c r="J4706" i="1"/>
  <c r="I4706" i="1"/>
  <c r="I4904" i="1"/>
  <c r="J4904" i="1"/>
  <c r="I3932" i="1"/>
  <c r="J3932" i="1"/>
  <c r="I5235" i="1"/>
  <c r="J5235" i="1"/>
  <c r="I4794" i="1"/>
  <c r="J4794" i="1"/>
  <c r="J5111" i="1"/>
  <c r="I5111" i="1"/>
  <c r="I3930" i="1"/>
  <c r="J3930" i="1"/>
  <c r="I4940" i="1"/>
  <c r="J4940" i="1"/>
  <c r="J5234" i="1"/>
  <c r="I5234" i="1"/>
  <c r="J4867" i="1"/>
  <c r="I4867" i="1"/>
  <c r="J4720" i="1"/>
  <c r="I4720" i="1"/>
  <c r="I4472" i="1"/>
  <c r="J4472" i="1"/>
  <c r="I5106" i="1"/>
  <c r="J5106" i="1"/>
  <c r="J5060" i="1"/>
  <c r="I5060" i="1"/>
  <c r="J5118" i="1"/>
  <c r="I5118" i="1"/>
  <c r="I5269" i="1"/>
  <c r="J5269" i="1"/>
  <c r="J5173" i="1"/>
  <c r="I5173" i="1"/>
  <c r="I3941" i="1"/>
  <c r="J3941" i="1"/>
  <c r="J3952" i="1"/>
  <c r="I3952" i="1"/>
  <c r="I5202" i="1"/>
  <c r="J5202" i="1"/>
  <c r="I5242" i="1"/>
  <c r="J5242" i="1"/>
  <c r="J5204" i="1"/>
  <c r="I5204" i="1"/>
  <c r="J4737" i="1"/>
  <c r="I4737" i="1"/>
  <c r="I4709" i="1"/>
  <c r="J4709" i="1"/>
  <c r="I4150" i="1"/>
  <c r="J4150" i="1"/>
  <c r="I4881" i="1"/>
  <c r="J4881" i="1"/>
  <c r="I4897" i="1"/>
  <c r="J4897" i="1"/>
  <c r="I4518" i="1"/>
  <c r="J4518" i="1"/>
  <c r="J4735" i="1"/>
  <c r="I4735" i="1"/>
  <c r="J3921" i="1"/>
  <c r="I3921" i="1"/>
  <c r="I4549" i="1"/>
  <c r="J4549" i="1"/>
  <c r="I4989" i="1"/>
  <c r="J4989" i="1"/>
  <c r="J5320" i="1"/>
  <c r="I5320" i="1"/>
  <c r="I4748" i="1"/>
  <c r="J4748" i="1"/>
  <c r="I4448" i="1"/>
  <c r="J4448" i="1"/>
  <c r="I4767" i="1"/>
  <c r="J4767" i="1"/>
  <c r="J4457" i="1"/>
  <c r="I4457" i="1"/>
  <c r="I4653" i="1"/>
  <c r="J4653" i="1"/>
  <c r="I4875" i="1"/>
  <c r="J4875" i="1"/>
  <c r="J4152" i="1"/>
  <c r="I4152" i="1"/>
  <c r="I4626" i="1"/>
  <c r="J4626" i="1"/>
  <c r="J5163" i="1"/>
  <c r="I5163" i="1"/>
  <c r="I4838" i="1"/>
  <c r="J4838" i="1"/>
  <c r="I4792" i="1"/>
  <c r="J4792" i="1"/>
  <c r="I4886" i="1"/>
  <c r="J4886" i="1"/>
  <c r="J5030" i="1"/>
  <c r="I5030" i="1"/>
  <c r="J5120" i="1"/>
  <c r="I5120" i="1"/>
  <c r="J4846" i="1"/>
  <c r="I4846" i="1"/>
  <c r="J5291" i="1"/>
  <c r="I5291" i="1"/>
  <c r="I5266" i="1"/>
  <c r="J5266" i="1"/>
  <c r="I5209" i="1"/>
  <c r="J5209" i="1"/>
  <c r="J4619" i="1"/>
  <c r="I4619" i="1"/>
  <c r="I4566" i="1"/>
  <c r="J4566" i="1"/>
  <c r="J5047" i="1"/>
  <c r="I5047" i="1"/>
  <c r="J5166" i="1"/>
  <c r="I5166" i="1"/>
  <c r="I5319" i="1"/>
  <c r="J5319" i="1"/>
  <c r="J4961" i="1"/>
  <c r="I4961" i="1"/>
  <c r="J5184" i="1"/>
  <c r="I5184" i="1"/>
  <c r="I5000" i="1"/>
  <c r="J5000" i="1"/>
  <c r="I4504" i="1"/>
  <c r="J4504" i="1"/>
  <c r="J4724" i="1"/>
  <c r="I4724" i="1"/>
  <c r="I4915" i="1"/>
  <c r="J4915" i="1"/>
  <c r="I4982" i="1"/>
  <c r="J4982" i="1"/>
  <c r="J5108" i="1"/>
  <c r="I5108" i="1"/>
  <c r="J4649" i="1"/>
  <c r="I4649" i="1"/>
  <c r="I4914" i="1"/>
  <c r="J4914" i="1"/>
  <c r="J5176" i="1"/>
  <c r="I5176" i="1"/>
  <c r="I4949" i="1"/>
  <c r="J4949" i="1"/>
  <c r="J4552" i="1"/>
  <c r="I4552" i="1"/>
  <c r="I5032" i="1"/>
  <c r="J5032" i="1"/>
  <c r="J4140" i="1"/>
  <c r="I4140" i="1"/>
  <c r="I4775" i="1"/>
  <c r="J4775" i="1"/>
  <c r="J4936" i="1"/>
  <c r="I4936" i="1"/>
  <c r="I4573" i="1"/>
  <c r="J4573" i="1"/>
  <c r="I5074" i="1"/>
  <c r="J5074" i="1"/>
  <c r="J3942" i="1"/>
  <c r="I3942" i="1"/>
  <c r="I5053" i="1"/>
  <c r="J5053" i="1"/>
  <c r="I4542" i="1"/>
  <c r="J4542" i="1"/>
  <c r="I4799" i="1"/>
  <c r="J4799" i="1"/>
  <c r="J4452" i="1"/>
  <c r="I4452" i="1"/>
  <c r="I5195" i="1"/>
  <c r="J5195" i="1"/>
  <c r="I4470" i="1"/>
  <c r="J4470" i="1"/>
  <c r="J5021" i="1"/>
  <c r="I5021" i="1"/>
  <c r="J4734" i="1"/>
  <c r="I4734" i="1"/>
  <c r="J3931" i="1"/>
  <c r="I3931" i="1"/>
  <c r="J5329" i="1"/>
  <c r="I5329" i="1"/>
  <c r="I4910" i="1"/>
  <c r="J4910" i="1"/>
  <c r="J4475" i="1"/>
  <c r="I4475" i="1"/>
  <c r="J4992" i="1"/>
  <c r="I4992" i="1"/>
  <c r="I4840" i="1"/>
  <c r="J4840" i="1"/>
  <c r="I4555" i="1"/>
  <c r="J4555" i="1"/>
  <c r="J5096" i="1"/>
  <c r="I5096" i="1"/>
  <c r="J4719" i="1"/>
  <c r="I4719" i="1"/>
  <c r="I5339" i="1"/>
  <c r="J5339" i="1"/>
  <c r="I5095" i="1"/>
  <c r="J5095" i="1"/>
  <c r="J5348" i="1"/>
  <c r="I5348" i="1"/>
  <c r="J5250" i="1"/>
  <c r="I5250" i="1"/>
  <c r="J4899" i="1"/>
  <c r="I4899" i="1"/>
  <c r="J5211" i="1"/>
  <c r="I5211" i="1"/>
  <c r="I4843" i="1"/>
  <c r="J4843" i="1"/>
  <c r="J5046" i="1"/>
  <c r="I5046" i="1"/>
  <c r="I4645" i="1"/>
  <c r="J4645" i="1"/>
  <c r="I4753" i="1"/>
  <c r="J4753" i="1"/>
  <c r="I5093" i="1"/>
  <c r="J5093" i="1"/>
  <c r="I5368" i="1"/>
  <c r="J5368" i="1"/>
  <c r="J4635" i="1"/>
  <c r="I4635" i="1"/>
  <c r="I4931" i="1"/>
  <c r="J4931" i="1"/>
  <c r="J4890" i="1"/>
  <c r="I4890" i="1"/>
  <c r="J4496" i="1"/>
  <c r="I4496" i="1"/>
  <c r="I4854" i="1"/>
  <c r="J4854" i="1"/>
  <c r="I4950" i="1"/>
  <c r="J4950" i="1"/>
  <c r="I4712" i="1"/>
  <c r="J4712" i="1"/>
  <c r="I4945" i="1"/>
  <c r="J4945" i="1"/>
  <c r="J4701" i="1"/>
  <c r="I4701" i="1"/>
  <c r="I4857" i="1"/>
  <c r="J4857" i="1"/>
  <c r="I3679" i="1"/>
  <c r="J3679" i="1"/>
  <c r="J5365" i="1"/>
  <c r="I5365" i="1"/>
  <c r="I5017" i="1"/>
  <c r="J5017" i="1"/>
  <c r="J4460" i="1"/>
  <c r="I4460" i="1"/>
  <c r="I5181" i="1"/>
  <c r="J5181" i="1"/>
  <c r="J4690" i="1"/>
  <c r="I4690" i="1"/>
  <c r="J4874" i="1"/>
  <c r="I4874" i="1"/>
  <c r="I5007" i="1"/>
  <c r="J5007" i="1"/>
  <c r="J4466" i="1"/>
  <c r="I4466" i="1"/>
  <c r="I4736" i="1"/>
  <c r="J4736" i="1"/>
  <c r="I4771" i="1"/>
  <c r="J4771" i="1"/>
  <c r="J4859" i="1"/>
  <c r="I4859" i="1"/>
  <c r="I4528" i="1"/>
  <c r="J4528" i="1"/>
  <c r="I5219" i="1"/>
  <c r="J5219" i="1"/>
  <c r="I5281" i="1"/>
  <c r="J5281" i="1"/>
  <c r="I4731" i="1"/>
  <c r="J4731" i="1"/>
  <c r="I4861" i="1"/>
  <c r="J4861" i="1"/>
  <c r="J4477" i="1"/>
  <c r="I4477" i="1"/>
  <c r="J4469" i="1"/>
  <c r="I4469" i="1"/>
  <c r="J5244" i="1"/>
  <c r="I5244" i="1"/>
  <c r="I4638" i="1"/>
  <c r="J4638" i="1"/>
  <c r="J5067" i="1"/>
  <c r="I5067" i="1"/>
  <c r="J4980" i="1"/>
  <c r="I4980" i="1"/>
  <c r="I4658" i="1"/>
  <c r="J4658" i="1"/>
  <c r="J4143" i="1"/>
  <c r="I4143" i="1"/>
  <c r="I5056" i="1"/>
  <c r="J5056" i="1"/>
  <c r="J4723" i="1"/>
  <c r="I4723" i="1"/>
  <c r="I3691" i="1"/>
  <c r="J3691" i="1"/>
  <c r="J4541" i="1"/>
  <c r="I4541" i="1"/>
  <c r="I5369" i="1"/>
  <c r="J5369" i="1"/>
  <c r="I4665" i="1"/>
  <c r="J4665" i="1"/>
  <c r="I4939" i="1"/>
  <c r="J4939" i="1"/>
  <c r="I4689" i="1"/>
  <c r="J4689" i="1"/>
  <c r="I3693" i="1"/>
  <c r="J3693" i="1"/>
  <c r="J4837" i="1"/>
  <c r="I4837" i="1"/>
  <c r="I5187" i="1"/>
  <c r="J5187" i="1"/>
  <c r="I4673" i="1"/>
  <c r="J4673" i="1"/>
  <c r="J5327" i="1"/>
  <c r="I5327" i="1"/>
  <c r="I5198" i="1"/>
  <c r="J5198" i="1"/>
  <c r="J5354" i="1"/>
  <c r="I5354" i="1"/>
  <c r="J4476" i="1"/>
  <c r="I4476" i="1"/>
  <c r="J4560" i="1"/>
  <c r="I4560" i="1"/>
  <c r="I5123" i="1"/>
  <c r="J5123" i="1"/>
  <c r="I4894" i="1"/>
  <c r="J4894" i="1"/>
  <c r="J3951" i="1"/>
  <c r="I3951" i="1"/>
  <c r="I4488" i="1"/>
  <c r="J4488" i="1"/>
  <c r="J3939" i="1"/>
  <c r="I3939" i="1"/>
  <c r="J4602" i="1"/>
  <c r="I4602" i="1"/>
  <c r="J4531" i="1"/>
  <c r="I4531" i="1"/>
  <c r="J4889" i="1"/>
  <c r="I4889" i="1"/>
  <c r="I5082" i="1"/>
  <c r="J5082" i="1"/>
  <c r="J5064" i="1"/>
  <c r="I5064" i="1"/>
  <c r="J4458" i="1"/>
  <c r="I4458" i="1"/>
  <c r="I4623" i="1"/>
  <c r="J4623" i="1"/>
  <c r="J4149" i="1"/>
  <c r="I4149" i="1"/>
  <c r="I4787" i="1"/>
  <c r="J4787" i="1"/>
  <c r="I4730" i="1"/>
  <c r="J4730" i="1"/>
  <c r="J4957" i="1"/>
  <c r="I4957" i="1"/>
  <c r="J4465" i="1"/>
  <c r="I4465" i="1"/>
  <c r="I4498" i="1"/>
  <c r="J4498" i="1"/>
  <c r="I5295" i="1"/>
  <c r="J5295" i="1"/>
  <c r="I4628" i="1"/>
  <c r="J4628" i="1"/>
  <c r="I4655" i="1"/>
  <c r="J4655" i="1"/>
  <c r="I5352" i="1"/>
  <c r="J5352" i="1"/>
  <c r="J4901" i="1"/>
  <c r="I4901" i="1"/>
  <c r="J5172" i="1"/>
  <c r="I5172" i="1"/>
  <c r="I5342" i="1"/>
  <c r="J5342" i="1"/>
  <c r="I4905" i="1"/>
  <c r="J4905" i="1"/>
  <c r="J4903" i="1"/>
  <c r="I4903" i="1"/>
  <c r="J4650" i="1"/>
  <c r="I4650" i="1"/>
  <c r="J4135" i="1"/>
  <c r="I4135" i="1"/>
  <c r="J4605" i="1"/>
  <c r="I4605" i="1"/>
  <c r="J5214" i="1"/>
  <c r="I5214" i="1"/>
  <c r="J4155" i="1"/>
  <c r="I4155" i="1"/>
  <c r="J4769" i="1"/>
  <c r="I4769" i="1"/>
  <c r="I4133" i="1"/>
  <c r="J4133" i="1"/>
  <c r="J4739" i="1"/>
  <c r="I4739" i="1"/>
  <c r="I3963" i="1"/>
  <c r="J3963" i="1"/>
  <c r="I4965" i="1"/>
  <c r="J4965" i="1"/>
  <c r="J4864" i="1"/>
  <c r="I4864" i="1"/>
  <c r="I4953" i="1"/>
  <c r="J4953" i="1"/>
  <c r="J5175" i="1"/>
  <c r="I5175" i="1"/>
  <c r="I4912" i="1"/>
  <c r="J4912" i="1"/>
  <c r="J5080" i="1"/>
  <c r="I5080" i="1"/>
  <c r="J4947" i="1"/>
  <c r="I4947" i="1"/>
  <c r="I4596" i="1"/>
  <c r="J4596" i="1"/>
  <c r="I4592" i="1"/>
  <c r="J4592" i="1"/>
  <c r="I4978" i="1"/>
  <c r="J4978" i="1"/>
  <c r="J4506" i="1"/>
  <c r="I4506" i="1"/>
  <c r="J5179" i="1"/>
  <c r="I5179" i="1"/>
  <c r="J4517" i="1"/>
  <c r="I4517" i="1"/>
  <c r="J4738" i="1"/>
  <c r="I4738" i="1"/>
  <c r="I4529" i="1"/>
  <c r="J4529" i="1"/>
  <c r="I4509" i="1"/>
  <c r="J4509" i="1"/>
  <c r="I4630" i="1"/>
  <c r="J4630" i="1"/>
  <c r="I4729" i="1"/>
  <c r="J4729" i="1"/>
  <c r="J5073" i="1"/>
  <c r="I5073" i="1"/>
  <c r="J4983" i="1"/>
  <c r="I4983" i="1"/>
  <c r="I4977" i="1"/>
  <c r="J4977" i="1"/>
  <c r="J5127" i="1"/>
  <c r="I5127" i="1"/>
  <c r="I4878" i="1"/>
  <c r="J4878" i="1"/>
  <c r="I5153" i="1"/>
  <c r="J5153" i="1"/>
  <c r="I4971" i="1"/>
  <c r="J4971" i="1"/>
  <c r="J4772" i="1"/>
  <c r="I4772" i="1"/>
  <c r="J5293" i="1"/>
  <c r="I5293" i="1"/>
  <c r="J5323" i="1"/>
  <c r="I5323" i="1"/>
  <c r="J3961" i="1"/>
  <c r="I3961" i="1"/>
  <c r="J3954" i="1"/>
  <c r="I3954" i="1"/>
  <c r="I5077" i="1"/>
  <c r="J5077" i="1"/>
  <c r="J3959" i="1"/>
  <c r="I3959" i="1"/>
  <c r="J3687" i="1"/>
  <c r="I3687" i="1"/>
  <c r="J5105" i="1"/>
  <c r="I5105" i="1"/>
  <c r="J5265" i="1"/>
  <c r="I5265" i="1"/>
  <c r="J5059" i="1"/>
  <c r="I5059" i="1"/>
  <c r="J5311" i="1"/>
  <c r="I5311" i="1"/>
  <c r="J4790" i="1"/>
  <c r="I4790" i="1"/>
  <c r="J4862" i="1"/>
  <c r="I4862" i="1"/>
  <c r="J4453" i="1"/>
  <c r="I4453" i="1"/>
  <c r="I5264" i="1"/>
  <c r="J5264" i="1"/>
  <c r="I4830" i="1"/>
  <c r="J4830" i="1"/>
  <c r="I4968" i="1"/>
  <c r="J4968" i="1"/>
  <c r="J5054" i="1"/>
  <c r="I5054" i="1"/>
  <c r="J4601" i="1"/>
  <c r="I4601" i="1"/>
  <c r="J4722" i="1"/>
  <c r="I4722" i="1"/>
  <c r="I4491" i="1"/>
  <c r="J4491" i="1"/>
  <c r="J4543" i="1"/>
  <c r="I4543" i="1"/>
  <c r="I5037" i="1"/>
  <c r="J5037" i="1"/>
  <c r="J3926" i="1"/>
  <c r="I3926" i="1"/>
  <c r="J5038" i="1"/>
  <c r="I5038" i="1"/>
  <c r="J4829" i="1"/>
  <c r="I4829" i="1"/>
  <c r="I3695" i="1"/>
  <c r="J3695" i="1"/>
  <c r="J5217" i="1"/>
  <c r="I5217" i="1"/>
  <c r="J5338" i="1"/>
  <c r="I5338" i="1"/>
  <c r="J3944" i="1"/>
  <c r="I3944" i="1"/>
  <c r="J4570" i="1"/>
  <c r="I4570" i="1"/>
  <c r="J4581" i="1"/>
  <c r="I4581" i="1"/>
  <c r="J5303" i="1"/>
  <c r="I5303" i="1"/>
  <c r="J4887" i="1"/>
  <c r="I4887" i="1"/>
  <c r="I4882" i="1"/>
  <c r="J4882" i="1"/>
  <c r="J3945" i="1"/>
  <c r="I3945" i="1"/>
  <c r="J5221" i="1"/>
  <c r="I5221" i="1"/>
  <c r="J5193" i="1"/>
  <c r="I5193" i="1"/>
  <c r="I4891" i="1"/>
  <c r="J4891" i="1"/>
  <c r="J4711" i="1"/>
  <c r="I4711" i="1"/>
  <c r="I4450" i="1"/>
  <c r="J4450" i="1"/>
  <c r="J3962" i="1"/>
  <c r="I3962" i="1"/>
  <c r="I5304" i="1"/>
  <c r="J5304" i="1"/>
  <c r="I4951" i="1"/>
  <c r="J4951" i="1"/>
  <c r="I3937" i="1"/>
  <c r="J3937" i="1"/>
  <c r="J4944" i="1"/>
  <c r="I4944" i="1"/>
  <c r="J4848" i="1"/>
  <c r="I4848" i="1"/>
  <c r="J5300" i="1"/>
  <c r="I5300" i="1"/>
  <c r="I4464" i="1"/>
  <c r="J4464" i="1"/>
  <c r="I5031" i="1"/>
  <c r="J5031" i="1"/>
  <c r="I5218" i="1"/>
  <c r="J5218" i="1"/>
  <c r="J4773" i="1"/>
  <c r="I4773" i="1"/>
  <c r="I4577" i="1"/>
  <c r="J4577" i="1"/>
  <c r="J4747" i="1"/>
  <c r="I4747" i="1"/>
  <c r="J4966" i="1"/>
  <c r="I4966" i="1"/>
  <c r="J4942" i="1"/>
  <c r="I4942" i="1"/>
  <c r="J5194" i="1"/>
  <c r="I5194" i="1"/>
  <c r="J5346" i="1"/>
  <c r="I5346" i="1"/>
  <c r="J4142" i="1"/>
  <c r="I4142" i="1"/>
  <c r="J4654" i="1"/>
  <c r="I4654" i="1"/>
  <c r="J5087" i="1"/>
  <c r="I5087" i="1"/>
  <c r="I5210" i="1"/>
  <c r="J5210" i="1"/>
  <c r="J5065" i="1"/>
  <c r="I5065" i="1"/>
  <c r="I4923" i="1"/>
  <c r="J4923" i="1"/>
  <c r="J3919" i="1"/>
  <c r="I3919" i="1"/>
  <c r="J4745" i="1"/>
  <c r="I4745" i="1"/>
  <c r="J4981" i="1"/>
  <c r="I4981" i="1"/>
  <c r="I5019" i="1"/>
  <c r="J5019" i="1"/>
  <c r="J5035" i="1"/>
  <c r="I5035" i="1"/>
  <c r="J4955" i="1"/>
  <c r="I4955" i="1"/>
  <c r="J4967" i="1"/>
  <c r="I4967" i="1"/>
  <c r="J4483" i="1"/>
  <c r="I4483" i="1"/>
  <c r="I5049" i="1"/>
  <c r="J5049" i="1"/>
  <c r="J4999" i="1"/>
  <c r="I4999" i="1"/>
  <c r="I5229" i="1"/>
  <c r="J5229" i="1"/>
  <c r="I4994" i="1"/>
  <c r="J4994" i="1"/>
  <c r="I4568" i="1"/>
  <c r="J4568" i="1"/>
  <c r="J4998" i="1"/>
  <c r="I4998" i="1"/>
  <c r="I5025" i="1"/>
  <c r="J5025" i="1"/>
  <c r="I4697" i="1"/>
  <c r="J4697" i="1"/>
  <c r="J4979" i="1"/>
  <c r="I4979" i="1"/>
  <c r="I3936" i="1"/>
  <c r="J3936" i="1"/>
  <c r="I4946" i="1"/>
  <c r="J4946" i="1"/>
  <c r="J5146" i="1"/>
  <c r="I5146" i="1"/>
  <c r="J4632" i="1"/>
  <c r="I4632" i="1"/>
  <c r="I3696" i="1"/>
  <c r="J3696" i="1"/>
  <c r="I4547" i="1"/>
  <c r="J4547" i="1"/>
  <c r="J5314" i="1"/>
  <c r="I5314" i="1"/>
  <c r="I4798" i="1"/>
  <c r="J4798" i="1"/>
  <c r="I4871" i="1"/>
  <c r="J4871" i="1"/>
  <c r="I5226" i="1"/>
  <c r="J5226" i="1"/>
  <c r="I4863" i="1"/>
  <c r="J4863" i="1"/>
  <c r="J5009" i="1"/>
  <c r="I5009" i="1"/>
  <c r="I4839" i="1"/>
  <c r="J4839" i="1"/>
  <c r="I3957" i="1"/>
  <c r="J3957" i="1"/>
  <c r="I4752" i="1"/>
  <c r="J4752" i="1"/>
  <c r="J4599" i="1"/>
  <c r="I4599" i="1"/>
  <c r="I5331" i="1"/>
  <c r="J5331" i="1"/>
  <c r="I4888" i="1"/>
  <c r="J4888" i="1"/>
  <c r="J3920" i="1"/>
  <c r="I3920" i="1"/>
  <c r="J4766" i="1"/>
  <c r="I4766" i="1"/>
  <c r="J5240" i="1"/>
  <c r="I5240" i="1"/>
  <c r="I4461" i="1"/>
  <c r="J4461" i="1"/>
  <c r="I4558" i="1"/>
  <c r="J4558" i="1"/>
  <c r="J5230" i="1"/>
  <c r="I5230" i="1"/>
  <c r="I4774" i="1"/>
  <c r="J4774" i="1"/>
  <c r="I4991" i="1"/>
  <c r="J4991" i="1"/>
  <c r="I5379" i="1"/>
  <c r="J5379" i="1"/>
  <c r="I5141" i="1"/>
  <c r="J5141" i="1"/>
  <c r="I5245" i="1"/>
  <c r="J5245" i="1"/>
  <c r="I4796" i="1"/>
  <c r="J4796" i="1"/>
  <c r="J4622" i="1"/>
  <c r="I4622" i="1"/>
  <c r="I4927" i="1"/>
  <c r="J4927" i="1"/>
  <c r="I3684" i="1"/>
  <c r="J3684" i="1"/>
  <c r="J5273" i="1"/>
  <c r="I5273" i="1"/>
  <c r="I4692" i="1"/>
  <c r="J4692" i="1"/>
  <c r="J4449" i="1"/>
  <c r="I4449" i="1"/>
  <c r="I4765" i="1"/>
  <c r="J4765" i="1"/>
  <c r="J5223" i="1"/>
  <c r="I5223" i="1"/>
  <c r="I4627" i="1"/>
  <c r="J4627" i="1"/>
  <c r="I4520" i="1"/>
  <c r="J4520" i="1"/>
  <c r="I3927" i="1"/>
  <c r="J3927" i="1"/>
  <c r="J5081" i="1"/>
  <c r="I5081" i="1"/>
  <c r="I4749" i="1"/>
  <c r="J4749" i="1"/>
  <c r="I4869" i="1"/>
  <c r="J4869" i="1"/>
  <c r="J4793" i="1"/>
  <c r="I4793" i="1"/>
  <c r="I5130" i="1"/>
  <c r="J5130" i="1"/>
  <c r="J4538" i="1"/>
  <c r="I4538" i="1"/>
  <c r="I5026" i="1"/>
  <c r="J5026" i="1"/>
  <c r="J4659" i="1"/>
  <c r="I4659" i="1"/>
  <c r="I4781" i="1"/>
  <c r="J4781" i="1"/>
  <c r="J5203" i="1"/>
  <c r="I5203" i="1"/>
  <c r="J5280" i="1"/>
  <c r="I5280" i="1"/>
  <c r="I4651" i="1"/>
  <c r="J4651" i="1"/>
  <c r="I4533" i="1"/>
  <c r="J4533" i="1"/>
  <c r="J4621" i="1"/>
  <c r="I4621" i="1"/>
  <c r="I5161" i="1"/>
  <c r="J5161" i="1"/>
  <c r="I5372" i="1"/>
  <c r="J5372" i="1"/>
  <c r="I4515" i="1"/>
  <c r="J4515" i="1"/>
  <c r="I4954" i="1"/>
  <c r="J4954" i="1"/>
  <c r="J5126" i="1"/>
  <c r="I5126" i="1"/>
  <c r="J4571" i="1"/>
  <c r="I4571" i="1"/>
  <c r="J4467" i="1"/>
  <c r="I4467" i="1"/>
  <c r="I5283" i="1"/>
  <c r="J5283" i="1"/>
  <c r="J4763" i="1"/>
  <c r="I4763" i="1"/>
  <c r="I3682" i="1"/>
  <c r="J3682" i="1"/>
  <c r="J5002" i="1"/>
  <c r="I5002" i="1"/>
  <c r="J4768" i="1"/>
  <c r="I4768" i="1"/>
  <c r="I4610" i="1"/>
  <c r="J4610" i="1"/>
  <c r="J4637" i="1"/>
  <c r="I4637" i="1"/>
  <c r="I4634" i="1"/>
  <c r="J4634" i="1"/>
  <c r="J5255" i="1"/>
  <c r="I5255" i="1"/>
  <c r="J4733" i="1"/>
  <c r="I4733" i="1"/>
  <c r="I3958" i="1"/>
  <c r="J3958" i="1"/>
  <c r="I4937" i="1"/>
  <c r="J4937" i="1"/>
  <c r="I4544" i="1"/>
  <c r="J4544" i="1"/>
  <c r="J4510" i="1"/>
  <c r="I4510" i="1"/>
  <c r="I4997" i="1"/>
  <c r="J4997" i="1"/>
  <c r="I4856" i="1"/>
  <c r="J4856" i="1"/>
  <c r="I4489" i="1"/>
  <c r="J4489" i="1"/>
  <c r="I4680" i="1"/>
  <c r="J4680" i="1"/>
  <c r="J5015" i="1"/>
  <c r="I5015" i="1"/>
  <c r="I5079" i="1"/>
  <c r="J5079" i="1"/>
  <c r="J5374" i="1"/>
  <c r="I5374" i="1"/>
  <c r="J3918" i="1"/>
  <c r="I3918" i="1"/>
  <c r="I4648" i="1"/>
  <c r="J4648" i="1"/>
  <c r="J4625" i="1"/>
  <c r="I4625" i="1"/>
  <c r="I5254" i="1"/>
  <c r="J5254" i="1"/>
  <c r="I4751" i="1"/>
  <c r="J4751" i="1"/>
  <c r="I4480" i="1"/>
  <c r="J4480" i="1"/>
  <c r="I4642" i="1"/>
  <c r="J4642" i="1"/>
  <c r="J5058" i="1"/>
  <c r="I5058" i="1"/>
  <c r="I4587" i="1"/>
  <c r="J4587" i="1"/>
  <c r="I4550" i="1"/>
  <c r="J4550" i="1"/>
  <c r="J5257" i="1"/>
  <c r="I5257" i="1"/>
  <c r="J4704" i="1"/>
  <c r="I4704" i="1"/>
  <c r="J4868" i="1"/>
  <c r="I4868" i="1"/>
  <c r="J5001" i="1"/>
  <c r="I5001" i="1"/>
  <c r="I5274" i="1"/>
  <c r="J5274" i="1"/>
  <c r="I5277" i="1"/>
  <c r="J5277" i="1"/>
  <c r="J5326" i="1"/>
  <c r="I5326" i="1"/>
  <c r="J4847" i="1"/>
  <c r="I4847" i="1"/>
  <c r="J3938" i="1"/>
  <c r="I3938" i="1"/>
  <c r="J4671" i="1"/>
  <c r="I4671" i="1"/>
  <c r="I5099" i="1"/>
  <c r="J5099" i="1"/>
  <c r="I4778" i="1"/>
  <c r="J4778" i="1"/>
  <c r="J4750" i="1"/>
  <c r="I4750" i="1"/>
  <c r="J4617" i="1"/>
  <c r="I4617" i="1"/>
  <c r="J4553" i="1"/>
  <c r="I4553" i="1"/>
  <c r="J5182" i="1"/>
  <c r="I5182" i="1"/>
  <c r="J4556" i="1"/>
  <c r="I4556" i="1"/>
  <c r="J4717" i="1"/>
  <c r="I4717" i="1"/>
  <c r="I4920" i="1"/>
  <c r="J4920" i="1"/>
  <c r="I4892" i="1"/>
  <c r="J4892" i="1"/>
  <c r="J5075" i="1"/>
  <c r="I5075" i="1"/>
  <c r="I4586" i="1"/>
  <c r="J4586" i="1"/>
  <c r="I4922" i="1"/>
  <c r="J4922" i="1"/>
  <c r="J5101" i="1"/>
  <c r="I5101" i="1"/>
  <c r="I5102" i="1"/>
  <c r="J5102" i="1"/>
  <c r="I3694" i="1"/>
  <c r="J3694" i="1"/>
  <c r="I4896" i="1"/>
  <c r="J4896" i="1"/>
  <c r="I4865" i="1"/>
  <c r="J4865" i="1"/>
  <c r="J3947" i="1"/>
  <c r="I3947" i="1"/>
  <c r="J5052" i="1"/>
  <c r="I5052" i="1"/>
  <c r="I5185" i="1"/>
  <c r="J5185" i="1"/>
  <c r="J4567" i="1"/>
  <c r="I4567" i="1"/>
  <c r="J4503" i="1"/>
  <c r="I4503" i="1"/>
  <c r="I5043" i="1"/>
  <c r="J5043" i="1"/>
  <c r="I3928" i="1"/>
  <c r="J3928" i="1"/>
  <c r="J4478" i="1"/>
  <c r="I4478" i="1"/>
  <c r="I4679" i="1"/>
  <c r="J4679" i="1"/>
  <c r="J5201" i="1"/>
  <c r="I5201" i="1"/>
  <c r="J4147" i="1"/>
  <c r="I4147" i="1"/>
  <c r="J4519" i="1"/>
  <c r="I4519" i="1"/>
  <c r="I4666" i="1"/>
  <c r="J4666" i="1"/>
  <c r="J5289" i="1"/>
  <c r="I5289" i="1"/>
  <c r="I4575" i="1"/>
  <c r="J4575" i="1"/>
  <c r="J4777" i="1"/>
  <c r="I4777" i="1"/>
  <c r="I5239" i="1"/>
  <c r="J5239" i="1"/>
  <c r="J5337" i="1"/>
  <c r="I5337" i="1"/>
  <c r="J4597" i="1"/>
  <c r="I4597" i="1"/>
  <c r="I5094" i="1"/>
  <c r="J5094" i="1"/>
  <c r="J5371" i="1"/>
  <c r="I5371" i="1"/>
  <c r="J4919" i="1"/>
  <c r="I4919" i="1"/>
  <c r="J4933" i="1"/>
  <c r="I4933" i="1"/>
  <c r="J4932" i="1"/>
  <c r="I4932" i="1"/>
  <c r="I4563" i="1"/>
  <c r="J4563" i="1"/>
  <c r="J4548" i="1"/>
  <c r="I4548" i="1"/>
  <c r="J4661" i="1"/>
  <c r="I4661" i="1"/>
  <c r="I5013" i="1"/>
  <c r="J5013" i="1"/>
  <c r="I3935" i="1"/>
  <c r="J3935" i="1"/>
  <c r="J4526" i="1"/>
  <c r="I4526" i="1"/>
  <c r="I5310" i="1"/>
  <c r="J5310" i="1"/>
  <c r="J5156" i="1"/>
  <c r="I5156" i="1"/>
  <c r="J4866" i="1"/>
  <c r="I4866" i="1"/>
  <c r="I4907" i="1"/>
  <c r="J4907" i="1"/>
  <c r="J5098" i="1"/>
  <c r="I5098" i="1"/>
  <c r="I4700" i="1"/>
  <c r="J4700" i="1"/>
  <c r="I5228" i="1"/>
  <c r="J5228" i="1"/>
  <c r="J4631" i="1"/>
  <c r="I4631" i="1"/>
  <c r="I4641" i="1"/>
  <c r="J4641" i="1"/>
  <c r="I5286" i="1"/>
  <c r="J5286" i="1"/>
  <c r="J4693" i="1"/>
  <c r="I4693" i="1"/>
  <c r="I4908" i="1"/>
  <c r="J4908" i="1"/>
  <c r="I4484" i="1"/>
  <c r="J4484" i="1"/>
  <c r="I5296" i="1"/>
  <c r="J5296" i="1"/>
  <c r="I5160" i="1"/>
  <c r="J5160" i="1"/>
  <c r="J4537" i="1"/>
  <c r="I4537" i="1"/>
  <c r="I4759" i="1"/>
  <c r="J4759" i="1"/>
  <c r="I3955" i="1"/>
  <c r="J3955" i="1"/>
  <c r="I5256" i="1"/>
  <c r="J5256" i="1"/>
  <c r="I4522" i="1"/>
  <c r="J4522" i="1"/>
  <c r="J3948" i="1"/>
  <c r="I3948" i="1"/>
  <c r="J5290" i="1"/>
  <c r="I5290" i="1"/>
  <c r="J4576" i="1"/>
  <c r="I4576" i="1"/>
  <c r="J5248" i="1"/>
  <c r="I5248" i="1"/>
  <c r="J5041" i="1"/>
  <c r="I5041" i="1"/>
  <c r="J4495" i="1"/>
  <c r="I4495" i="1"/>
  <c r="I4557" i="1"/>
  <c r="J4557" i="1"/>
  <c r="J5258" i="1"/>
  <c r="I5258" i="1"/>
  <c r="J4606" i="1"/>
  <c r="I4606" i="1"/>
  <c r="I5276" i="1"/>
  <c r="J5276" i="1"/>
  <c r="I5285" i="1"/>
  <c r="J5285" i="1"/>
  <c r="J5232" i="1"/>
  <c r="I5232" i="1"/>
  <c r="I5375" i="1"/>
  <c r="J5375" i="1"/>
  <c r="J4851" i="1"/>
  <c r="I4851" i="1"/>
  <c r="J5045" i="1"/>
  <c r="I5045" i="1"/>
  <c r="J5097" i="1"/>
  <c r="I5097" i="1"/>
  <c r="J4589" i="1"/>
  <c r="I4589" i="1"/>
  <c r="I5262" i="1"/>
  <c r="J5262" i="1"/>
  <c r="J5137" i="1"/>
  <c r="I5137" i="1"/>
  <c r="J5282" i="1"/>
  <c r="I5282" i="1"/>
  <c r="J4959" i="1"/>
  <c r="I4959" i="1"/>
  <c r="J4451" i="1"/>
  <c r="I4451" i="1"/>
  <c r="I4870" i="1"/>
  <c r="J4870" i="1"/>
  <c r="J4670" i="1"/>
  <c r="I4670" i="1"/>
  <c r="I4546" i="1"/>
  <c r="J4546" i="1"/>
  <c r="J4710" i="1"/>
  <c r="I4710" i="1"/>
  <c r="I5316" i="1"/>
  <c r="J5316" i="1"/>
  <c r="I5247" i="1"/>
  <c r="J5247" i="1"/>
  <c r="J4797" i="1"/>
  <c r="I4797" i="1"/>
  <c r="J4855" i="1"/>
  <c r="I4855" i="1"/>
  <c r="J5299" i="1"/>
  <c r="I5299" i="1"/>
  <c r="J5213" i="1"/>
  <c r="I5213" i="1"/>
  <c r="J4952" i="1"/>
  <c r="I4952" i="1"/>
  <c r="J4757" i="1"/>
  <c r="I4757" i="1"/>
  <c r="J4535" i="1"/>
  <c r="I4535" i="1"/>
  <c r="J5083" i="1"/>
  <c r="I5083" i="1"/>
  <c r="J5186" i="1"/>
  <c r="I5186" i="1"/>
  <c r="I4497" i="1"/>
  <c r="J4497" i="1"/>
  <c r="J5302" i="1"/>
  <c r="I5302" i="1"/>
  <c r="I5086" i="1"/>
  <c r="J5086" i="1"/>
  <c r="I5125" i="1"/>
  <c r="J5125" i="1"/>
  <c r="J4137" i="1"/>
  <c r="I4137" i="1"/>
  <c r="I4524" i="1"/>
  <c r="J4524" i="1"/>
  <c r="J4984" i="1"/>
  <c r="I4984" i="1"/>
  <c r="J4675" i="1"/>
  <c r="I4675" i="1"/>
  <c r="I5321" i="1"/>
  <c r="J5321" i="1"/>
  <c r="I5197" i="1"/>
  <c r="J5197" i="1"/>
  <c r="I4683" i="1"/>
  <c r="J4683" i="1"/>
  <c r="I5071" i="1"/>
  <c r="J5071" i="1"/>
  <c r="I5165" i="1"/>
  <c r="J5165" i="1"/>
  <c r="I4604" i="1"/>
  <c r="J4604" i="1"/>
  <c r="J5345" i="1"/>
  <c r="I5345" i="1"/>
  <c r="J4872" i="1"/>
  <c r="I4872" i="1"/>
  <c r="J5307" i="1"/>
  <c r="I5307" i="1"/>
  <c r="J5190" i="1"/>
  <c r="I5190" i="1"/>
  <c r="J4539" i="1"/>
  <c r="I4539" i="1"/>
  <c r="I4446" i="1"/>
  <c r="J4446" i="1"/>
  <c r="J5252" i="1"/>
  <c r="I5252" i="1"/>
  <c r="I3950" i="1"/>
  <c r="J3950" i="1"/>
  <c r="I4582" i="1"/>
  <c r="J4582" i="1"/>
  <c r="I4691" i="1"/>
  <c r="J4691" i="1"/>
  <c r="I5178" i="1"/>
  <c r="J5178" i="1"/>
  <c r="I3943" i="1"/>
  <c r="J3943" i="1"/>
  <c r="I5091" i="1"/>
  <c r="J5091" i="1"/>
  <c r="J4562" i="1"/>
  <c r="I4562" i="1"/>
  <c r="I4454" i="1"/>
  <c r="J4454" i="1"/>
  <c r="I4835" i="1"/>
  <c r="J4835" i="1"/>
  <c r="I5119" i="1"/>
  <c r="J5119" i="1"/>
  <c r="J4629" i="1"/>
  <c r="I4629" i="1"/>
  <c r="I4502" i="1"/>
  <c r="J4502" i="1"/>
  <c r="I4960" i="1"/>
  <c r="J4960" i="1"/>
  <c r="I4784" i="1"/>
  <c r="J4784" i="1"/>
  <c r="J5005" i="1"/>
  <c r="I5005" i="1"/>
  <c r="I4913" i="1"/>
  <c r="J4913" i="1"/>
  <c r="I5353" i="1"/>
  <c r="J5353" i="1"/>
  <c r="I5089" i="1"/>
  <c r="J5089" i="1"/>
  <c r="J4885" i="1"/>
  <c r="I4885" i="1"/>
  <c r="J5317" i="1"/>
  <c r="I5317" i="1"/>
  <c r="J5294" i="1"/>
  <c r="I5294" i="1"/>
  <c r="J3949" i="1"/>
  <c r="I3949" i="1"/>
  <c r="I4664" i="1"/>
  <c r="J4664" i="1"/>
  <c r="J5014" i="1"/>
  <c r="I5014" i="1"/>
  <c r="J4447" i="1"/>
  <c r="I4447" i="1"/>
  <c r="I5298" i="1"/>
  <c r="J5298" i="1"/>
  <c r="J4138" i="1"/>
  <c r="I4138" i="1"/>
  <c r="J5350" i="1"/>
  <c r="I5350" i="1"/>
  <c r="J4559" i="1"/>
  <c r="I4559" i="1"/>
  <c r="J4611" i="1"/>
  <c r="I4611" i="1"/>
  <c r="J4455" i="1"/>
  <c r="I4455" i="1"/>
  <c r="J5360" i="1"/>
  <c r="I5360" i="1"/>
  <c r="J4688" i="1"/>
  <c r="I4688" i="1"/>
  <c r="I5076" i="1"/>
  <c r="J5076" i="1"/>
  <c r="I5139" i="1"/>
  <c r="J5139" i="1"/>
  <c r="J5151" i="1"/>
  <c r="I5151" i="1"/>
  <c r="I4943" i="1"/>
  <c r="J4943" i="1"/>
  <c r="I4499" i="1"/>
  <c r="J4499" i="1"/>
  <c r="J4148" i="1"/>
  <c r="I4148" i="1"/>
  <c r="I4579" i="1"/>
  <c r="J4579" i="1"/>
  <c r="I5085" i="1"/>
  <c r="J5085" i="1"/>
  <c r="J5138" i="1"/>
  <c r="I5138" i="1"/>
  <c r="J3683" i="1"/>
  <c r="I3683" i="1"/>
  <c r="I4594" i="1"/>
  <c r="J4594" i="1"/>
  <c r="I4740" i="1"/>
  <c r="J4740" i="1"/>
  <c r="I4975" i="1"/>
  <c r="J4975" i="1"/>
  <c r="I4534" i="1"/>
  <c r="J4534" i="1"/>
  <c r="J4694" i="1"/>
  <c r="I4694" i="1"/>
  <c r="J4728" i="1"/>
  <c r="I4728" i="1"/>
  <c r="J4880" i="1"/>
  <c r="I4880" i="1"/>
  <c r="I5066" i="1"/>
  <c r="J5066" i="1"/>
  <c r="J4678" i="1"/>
  <c r="I4678" i="1"/>
  <c r="J5142" i="1"/>
  <c r="I5142" i="1"/>
  <c r="J3677" i="1"/>
  <c r="I3677" i="1"/>
  <c r="J4618" i="1"/>
  <c r="I4618" i="1"/>
  <c r="J5134" i="1"/>
  <c r="I5134" i="1"/>
  <c r="J5072" i="1"/>
  <c r="I5072" i="1"/>
  <c r="I4755" i="1"/>
  <c r="J4755" i="1"/>
  <c r="J5103" i="1"/>
  <c r="I5103" i="1"/>
  <c r="J4521" i="1"/>
  <c r="I4521" i="1"/>
  <c r="I5351" i="1"/>
  <c r="J5351" i="1"/>
  <c r="J5117" i="1"/>
  <c r="I5117" i="1"/>
  <c r="J5287" i="1"/>
  <c r="I5287" i="1"/>
  <c r="I3685" i="1"/>
  <c r="J3685" i="1"/>
  <c r="J3698" i="1"/>
  <c r="I3698" i="1"/>
  <c r="I4669" i="1"/>
  <c r="J4669" i="1"/>
  <c r="I4993" i="1"/>
  <c r="J4993" i="1"/>
  <c r="J5070" i="1"/>
  <c r="I5070" i="1"/>
  <c r="J4921" i="1"/>
  <c r="I4921" i="1"/>
  <c r="J5263" i="1"/>
  <c r="I5263" i="1"/>
  <c r="I5344" i="1"/>
  <c r="J5344" i="1"/>
  <c r="J4844" i="1"/>
  <c r="I4844" i="1"/>
  <c r="J4695" i="1"/>
  <c r="I4695" i="1"/>
  <c r="J4554" i="1"/>
  <c r="I4554" i="1"/>
  <c r="I5084" i="1"/>
  <c r="J5084" i="1"/>
  <c r="I4705" i="1"/>
  <c r="J4705" i="1"/>
  <c r="J5050" i="1"/>
  <c r="I5050" i="1"/>
  <c r="J3946" i="1"/>
  <c r="I3946" i="1"/>
  <c r="J4833" i="1"/>
  <c r="I4833" i="1"/>
  <c r="I5063" i="1"/>
  <c r="J5063" i="1"/>
  <c r="I4646" i="1"/>
  <c r="J4646" i="1"/>
  <c r="J4795" i="1"/>
  <c r="I4795" i="1"/>
  <c r="J4930" i="1"/>
  <c r="I4930" i="1"/>
  <c r="J4514" i="1"/>
  <c r="I4514" i="1"/>
  <c r="J5136" i="1"/>
  <c r="I5136" i="1"/>
  <c r="I5055" i="1"/>
  <c r="J5055" i="1"/>
  <c r="J5158" i="1"/>
  <c r="I5158" i="1"/>
  <c r="J5180" i="1"/>
  <c r="I5180" i="1"/>
  <c r="I4744" i="1"/>
  <c r="J4744" i="1"/>
  <c r="J4698" i="1"/>
  <c r="I4698" i="1"/>
  <c r="I4721" i="1"/>
  <c r="J4721" i="1"/>
  <c r="J5364" i="1"/>
  <c r="I5364" i="1"/>
  <c r="I3678" i="1"/>
  <c r="J3678" i="1"/>
  <c r="I5292" i="1"/>
  <c r="J5292" i="1"/>
  <c r="I4800" i="1"/>
  <c r="J4800" i="1"/>
  <c r="I4973" i="1"/>
  <c r="J4973" i="1"/>
  <c r="I4934" i="1"/>
  <c r="J4934" i="1"/>
  <c r="J4494" i="1"/>
  <c r="I4494" i="1"/>
  <c r="I4916" i="1"/>
  <c r="J4916" i="1"/>
  <c r="J5378" i="1"/>
  <c r="I5378" i="1"/>
  <c r="I4707" i="1"/>
  <c r="J4707" i="1"/>
  <c r="J5340" i="1"/>
  <c r="I5340" i="1"/>
  <c r="J4987" i="1"/>
  <c r="I4987" i="1"/>
  <c r="I4845" i="1"/>
  <c r="J4845" i="1"/>
  <c r="J5143" i="1"/>
  <c r="I5143" i="1"/>
  <c r="I3925" i="1"/>
  <c r="J3925" i="1"/>
  <c r="J5305" i="1"/>
  <c r="I5305" i="1"/>
  <c r="I5259" i="1"/>
  <c r="J5259" i="1"/>
  <c r="J4153" i="1"/>
  <c r="I4153" i="1"/>
  <c r="J5361" i="1"/>
  <c r="I5361" i="1"/>
  <c r="I5251" i="1"/>
  <c r="J5251" i="1"/>
  <c r="J3686" i="1"/>
  <c r="I3686" i="1"/>
  <c r="I3690" i="1"/>
  <c r="J3690" i="1"/>
  <c r="I4713" i="1"/>
  <c r="J4713" i="1"/>
  <c r="I4836" i="1"/>
  <c r="J4836" i="1"/>
  <c r="I4154" i="1"/>
  <c r="J4154" i="1"/>
  <c r="I3688" i="1"/>
  <c r="J3688" i="1"/>
  <c r="J5090" i="1"/>
  <c r="I5090" i="1"/>
  <c r="J5343" i="1"/>
  <c r="I5343" i="1"/>
  <c r="J4613" i="1"/>
  <c r="I4613" i="1"/>
  <c r="I4590" i="1"/>
  <c r="J4590" i="1"/>
  <c r="J4785" i="1"/>
  <c r="I4785" i="1"/>
  <c r="I5183" i="1"/>
  <c r="J5183" i="1"/>
  <c r="I4970" i="1"/>
  <c r="J4970" i="1"/>
  <c r="J5124" i="1"/>
  <c r="I5124" i="1"/>
  <c r="J5275" i="1"/>
  <c r="I5275" i="1"/>
  <c r="I4726" i="1"/>
  <c r="J4726" i="1"/>
  <c r="I5196" i="1"/>
  <c r="J5196" i="1"/>
  <c r="I4938" i="1"/>
  <c r="J4938" i="1"/>
  <c r="J5199" i="1"/>
  <c r="I5199" i="1"/>
  <c r="J5148" i="1"/>
  <c r="I5148" i="1"/>
  <c r="J4598" i="1"/>
  <c r="I4598" i="1"/>
  <c r="I4600" i="1"/>
  <c r="J4600" i="1"/>
  <c r="I4725" i="1"/>
  <c r="J4725" i="1"/>
  <c r="J4471" i="1"/>
  <c r="I4471" i="1"/>
  <c r="J4479" i="1"/>
  <c r="I4479" i="1"/>
  <c r="J4657" i="1"/>
  <c r="I4657" i="1"/>
  <c r="J4530" i="1"/>
  <c r="I4530" i="1"/>
  <c r="J5336" i="1"/>
  <c r="I5336" i="1"/>
  <c r="I5208" i="1"/>
  <c r="J5208" i="1"/>
  <c r="I3924" i="1"/>
  <c r="J3924" i="1"/>
  <c r="J4974" i="1"/>
  <c r="I4974" i="1"/>
  <c r="J5288" i="1"/>
  <c r="I5288" i="1"/>
  <c r="I5370" i="1"/>
  <c r="J5370" i="1"/>
  <c r="J4633" i="1"/>
  <c r="I4633" i="1"/>
  <c r="I5306" i="1"/>
  <c r="J5306" i="1"/>
  <c r="I5246" i="1"/>
  <c r="J5246" i="1"/>
  <c r="J5207" i="1"/>
  <c r="I5207" i="1"/>
  <c r="J5249" i="1"/>
  <c r="I5249" i="1"/>
  <c r="J5271" i="1"/>
  <c r="I5271" i="1"/>
  <c r="J4754" i="1"/>
  <c r="I4754" i="1"/>
  <c r="I4561" i="1"/>
  <c r="J4561" i="1"/>
  <c r="I5325" i="1"/>
  <c r="J5325" i="1"/>
  <c r="J4742" i="1"/>
  <c r="I4742" i="1"/>
  <c r="I4909" i="1"/>
  <c r="J4909" i="1"/>
  <c r="J5200" i="1"/>
  <c r="I5200" i="1"/>
  <c r="J4456" i="1"/>
  <c r="I4456" i="1"/>
  <c r="I5220" i="1"/>
  <c r="J5220" i="1"/>
  <c r="J4507" i="1"/>
  <c r="I4507" i="1"/>
  <c r="J5150" i="1"/>
  <c r="I5150" i="1"/>
  <c r="J5023" i="1"/>
  <c r="I5023" i="1"/>
  <c r="J5358" i="1"/>
  <c r="I5358" i="1"/>
  <c r="I4858" i="1"/>
  <c r="J4858" i="1"/>
  <c r="I4762" i="1"/>
  <c r="J4762" i="1"/>
  <c r="I4662" i="1"/>
  <c r="J4662" i="1"/>
  <c r="J5011" i="1"/>
  <c r="I5011" i="1"/>
  <c r="J5225" i="1"/>
  <c r="I5225" i="1"/>
  <c r="I5061" i="1"/>
  <c r="J5061" i="1"/>
  <c r="I5189" i="1"/>
  <c r="J5189" i="1"/>
  <c r="I5366" i="1"/>
  <c r="J5366" i="1"/>
  <c r="I4578" i="1"/>
  <c r="J4578" i="1"/>
  <c r="J5169" i="1"/>
  <c r="I5169" i="1"/>
  <c r="J5227" i="1"/>
  <c r="I5227" i="1"/>
  <c r="I4490" i="1"/>
  <c r="J4490" i="1"/>
  <c r="J5347" i="1"/>
  <c r="I5347" i="1"/>
  <c r="J5278" i="1"/>
  <c r="I5278" i="1"/>
  <c r="I4911" i="1"/>
  <c r="J4911" i="1"/>
  <c r="J5029" i="1"/>
  <c r="I5029" i="1"/>
  <c r="J5205" i="1"/>
  <c r="I5205" i="1"/>
  <c r="J4505" i="1"/>
  <c r="I4505" i="1"/>
  <c r="I4652" i="1"/>
  <c r="J4652" i="1"/>
  <c r="J4445" i="1"/>
  <c r="I4445" i="1"/>
  <c r="J3933" i="1"/>
  <c r="I3933" i="1"/>
  <c r="I5334" i="1"/>
  <c r="J5334" i="1"/>
  <c r="I5168" i="1"/>
  <c r="J5168" i="1"/>
  <c r="J4585" i="1"/>
  <c r="I4585" i="1"/>
  <c r="J5309" i="1"/>
  <c r="I5309" i="1"/>
  <c r="I5145" i="1"/>
  <c r="J5145" i="1"/>
  <c r="J4523" i="1"/>
  <c r="I4523" i="1"/>
  <c r="J4569" i="1"/>
  <c r="I4569" i="1"/>
  <c r="I4593" i="1"/>
  <c r="J4593" i="1"/>
  <c r="J4685" i="1"/>
  <c r="I4685" i="1"/>
  <c r="J4832" i="1"/>
  <c r="I4832" i="1"/>
  <c r="I4873" i="1"/>
  <c r="J4873" i="1"/>
  <c r="J4473" i="1"/>
  <c r="I4473" i="1"/>
  <c r="J4580" i="1"/>
  <c r="I4580" i="1"/>
  <c r="I5040" i="1"/>
  <c r="J5040" i="1"/>
  <c r="J4647" i="1"/>
  <c r="I4647" i="1"/>
  <c r="I5206" i="1"/>
  <c r="J5206" i="1"/>
  <c r="J5110" i="1"/>
  <c r="I5110" i="1"/>
  <c r="I4527" i="1"/>
  <c r="J4527" i="1"/>
  <c r="I4674" i="1"/>
  <c r="J4674" i="1"/>
  <c r="I4615" i="1"/>
  <c r="J4615" i="1"/>
  <c r="I5147" i="1"/>
  <c r="J5147" i="1"/>
  <c r="I4677" i="1"/>
  <c r="J4677" i="1"/>
  <c r="I4624" i="1"/>
  <c r="J4624" i="1"/>
  <c r="J5233" i="1"/>
  <c r="I5233" i="1"/>
  <c r="I4525" i="1"/>
  <c r="J4525" i="1"/>
  <c r="I4656" i="1"/>
  <c r="J4656" i="1"/>
  <c r="I5078" i="1"/>
  <c r="J5078" i="1"/>
  <c r="J5335" i="1"/>
  <c r="I5335" i="1"/>
  <c r="I4850" i="1"/>
  <c r="J4850" i="1"/>
  <c r="I5024" i="1"/>
  <c r="J5024" i="1"/>
  <c r="J4841" i="1"/>
  <c r="I4841" i="1"/>
  <c r="I5322" i="1"/>
  <c r="J5322" i="1"/>
  <c r="J4536" i="1"/>
  <c r="I4536" i="1"/>
  <c r="I4591" i="1"/>
  <c r="J4591" i="1"/>
  <c r="I5034" i="1"/>
  <c r="J5034" i="1"/>
  <c r="J5012" i="1"/>
  <c r="I5012" i="1"/>
  <c r="I3689" i="1"/>
  <c r="J3689" i="1"/>
  <c r="I4941" i="1"/>
  <c r="J4941" i="1"/>
  <c r="I4958" i="1"/>
  <c r="J4958" i="1"/>
  <c r="I4976" i="1"/>
  <c r="J4976" i="1"/>
  <c r="J5122" i="1"/>
  <c r="I5122" i="1"/>
  <c r="I4895" i="1"/>
  <c r="J4895" i="1"/>
  <c r="I3681" i="1"/>
  <c r="J3681" i="1"/>
  <c r="J5171" i="1"/>
  <c r="I5171" i="1"/>
  <c r="I5010" i="1"/>
  <c r="J5010" i="1"/>
  <c r="J4508" i="1"/>
  <c r="I4508" i="1"/>
  <c r="I4572" i="1"/>
  <c r="J4572" i="1"/>
  <c r="J4481" i="1"/>
  <c r="I4481" i="1"/>
  <c r="J4803" i="1"/>
  <c r="I4803" i="1"/>
  <c r="I5191" i="1"/>
  <c r="J5191" i="1"/>
  <c r="I4716" i="1"/>
  <c r="J4716" i="1"/>
  <c r="I4761" i="1"/>
  <c r="J4761" i="1"/>
  <c r="I4776" i="1"/>
  <c r="J4776" i="1"/>
  <c r="I5088" i="1"/>
  <c r="J5088" i="1"/>
  <c r="I4758" i="1"/>
  <c r="J4758" i="1"/>
  <c r="I4501" i="1"/>
  <c r="J4501" i="1"/>
  <c r="J4487" i="1"/>
  <c r="I4487" i="1"/>
  <c r="I4486" i="1"/>
  <c r="J4486" i="1"/>
  <c r="J5268" i="1"/>
  <c r="I5268" i="1"/>
  <c r="I4764" i="1"/>
  <c r="J4764" i="1"/>
  <c r="J5109" i="1"/>
  <c r="I5109" i="1"/>
  <c r="I4493" i="1"/>
  <c r="J4493" i="1"/>
  <c r="J4639" i="1"/>
  <c r="I4639" i="1"/>
  <c r="I5261" i="1"/>
  <c r="J5261" i="1"/>
  <c r="I3953" i="1"/>
  <c r="J3953" i="1"/>
  <c r="J3699" i="1"/>
  <c r="I3699" i="1"/>
  <c r="J4532" i="1"/>
  <c r="I4532" i="1"/>
  <c r="I4925" i="1"/>
  <c r="J4925" i="1"/>
  <c r="J5272" i="1"/>
  <c r="I5272" i="1"/>
  <c r="I4134" i="1"/>
  <c r="J4134" i="1"/>
  <c r="I4672" i="1"/>
  <c r="J4672" i="1"/>
  <c r="J4985" i="1"/>
  <c r="I4985" i="1"/>
  <c r="J3929" i="1"/>
  <c r="I3929" i="1"/>
  <c r="J5100" i="1"/>
  <c r="I5100" i="1"/>
  <c r="I4667" i="1"/>
  <c r="J4667" i="1"/>
  <c r="I4849" i="1"/>
  <c r="J4849" i="1"/>
  <c r="I4696" i="1"/>
  <c r="J4696" i="1"/>
  <c r="J5192" i="1"/>
  <c r="I5192" i="1"/>
  <c r="J5104" i="1"/>
  <c r="I5104" i="1"/>
  <c r="I4860" i="1"/>
  <c r="J4860" i="1"/>
  <c r="I5253" i="1"/>
  <c r="J5253" i="1"/>
  <c r="I4462" i="1"/>
  <c r="J4462" i="1"/>
  <c r="J4928" i="1"/>
  <c r="I4928" i="1"/>
  <c r="I3680" i="1"/>
  <c r="J3680" i="1"/>
  <c r="I4853" i="1"/>
  <c r="J4853" i="1"/>
  <c r="I4964" i="1"/>
  <c r="J4964" i="1"/>
  <c r="J5330" i="1"/>
  <c r="I5330" i="1"/>
  <c r="I4643" i="1"/>
  <c r="J4643" i="1"/>
  <c r="I4668" i="1"/>
  <c r="J4668" i="1"/>
  <c r="J5113" i="1"/>
  <c r="I5113" i="1"/>
  <c r="I4583" i="1"/>
  <c r="J4583" i="1"/>
  <c r="I4603" i="1"/>
  <c r="J4603" i="1"/>
  <c r="J3960" i="1"/>
  <c r="I3960" i="1"/>
  <c r="I4995" i="1"/>
  <c r="J4995" i="1"/>
  <c r="J5157" i="1"/>
  <c r="I5157" i="1"/>
  <c r="I4640" i="1"/>
  <c r="J4640" i="1"/>
  <c r="J4935" i="1"/>
  <c r="I4935" i="1"/>
  <c r="J4789" i="1"/>
  <c r="I4789" i="1"/>
  <c r="I4614" i="1"/>
  <c r="J4614" i="1"/>
  <c r="J4779" i="1"/>
  <c r="I4779" i="1"/>
  <c r="I4607" i="1"/>
  <c r="J4607" i="1"/>
  <c r="J4616" i="1"/>
  <c r="I4616" i="1"/>
  <c r="J4608" i="1"/>
  <c r="I4608" i="1"/>
  <c r="J4801" i="1"/>
  <c r="I4801" i="1"/>
  <c r="I4926" i="1"/>
  <c r="J4926" i="1"/>
  <c r="J5238" i="1"/>
  <c r="I5238" i="1"/>
  <c r="J4463" i="1"/>
  <c r="I4463" i="1"/>
  <c r="I4969" i="1"/>
  <c r="J4969" i="1"/>
  <c r="I4609" i="1"/>
  <c r="J4609" i="1"/>
  <c r="J4782" i="1"/>
  <c r="I4782" i="1"/>
  <c r="J5476" i="1"/>
  <c r="I5476" i="1"/>
  <c r="I6004" i="1"/>
  <c r="J6004" i="1"/>
  <c r="J5116" i="1"/>
  <c r="I5116" i="1"/>
  <c r="I5332" i="1"/>
  <c r="J5332" i="1"/>
  <c r="J4132" i="1"/>
  <c r="I4132" i="1"/>
  <c r="I4708" i="1"/>
  <c r="J4708" i="1"/>
  <c r="J5212" i="1"/>
  <c r="I5212" i="1"/>
  <c r="J5260" i="1"/>
  <c r="I5260" i="1"/>
  <c r="I4564" i="1"/>
  <c r="J4564" i="1"/>
  <c r="I5140" i="1"/>
  <c r="J5140" i="1"/>
  <c r="I4900" i="1"/>
  <c r="J4900" i="1"/>
  <c r="I4852" i="1"/>
  <c r="J4852" i="1"/>
  <c r="I5524" i="1"/>
  <c r="J5524" i="1"/>
  <c r="J5452" i="1"/>
  <c r="I5452" i="1"/>
  <c r="J5284" i="1"/>
  <c r="I5284" i="1"/>
  <c r="J5044" i="1"/>
  <c r="I5044" i="1"/>
  <c r="I4780" i="1"/>
  <c r="J4780" i="1"/>
  <c r="J5380" i="1"/>
  <c r="I5380" i="1"/>
  <c r="J4972" i="1"/>
  <c r="I4972" i="1"/>
  <c r="J5308" i="1"/>
  <c r="I5308" i="1"/>
  <c r="J4468" i="1"/>
  <c r="I4468" i="1"/>
  <c r="I4660" i="1"/>
  <c r="J4660" i="1"/>
  <c r="I4876" i="1"/>
  <c r="J4876" i="1"/>
  <c r="I4948" i="1"/>
  <c r="J4948" i="1"/>
  <c r="J4756" i="1"/>
  <c r="I4756" i="1"/>
  <c r="I4924" i="1"/>
  <c r="J4924" i="1"/>
  <c r="J4444" i="1"/>
  <c r="I4444" i="1"/>
  <c r="I4684" i="1"/>
  <c r="J4684" i="1"/>
  <c r="I5188" i="1"/>
  <c r="J5188" i="1"/>
  <c r="I6148" i="1"/>
  <c r="J6148" i="1"/>
  <c r="I4996" i="1"/>
  <c r="J4996" i="1"/>
  <c r="I6028" i="1"/>
  <c r="J6028" i="1"/>
  <c r="I5500" i="1"/>
  <c r="J5500" i="1"/>
  <c r="J5356" i="1"/>
  <c r="I5356" i="1"/>
  <c r="I4732" i="1"/>
  <c r="J4732" i="1"/>
  <c r="J5068" i="1"/>
  <c r="I5068" i="1"/>
  <c r="I5236" i="1"/>
  <c r="J5236" i="1"/>
  <c r="J4588" i="1"/>
  <c r="I4588" i="1"/>
  <c r="J5020" i="1"/>
  <c r="I5020" i="1"/>
  <c r="I3940" i="1"/>
  <c r="J3940" i="1"/>
  <c r="J6460" i="1"/>
  <c r="I6460" i="1"/>
  <c r="J3916" i="1"/>
  <c r="I3916" i="1"/>
  <c r="J4612" i="1"/>
  <c r="I4612" i="1"/>
  <c r="I5164" i="1"/>
  <c r="J5164" i="1"/>
  <c r="I4540" i="1"/>
  <c r="J4540" i="1"/>
  <c r="I5092" i="1"/>
  <c r="J5092" i="1"/>
  <c r="J4516" i="1"/>
  <c r="I4516" i="1"/>
  <c r="J5980" i="1"/>
  <c r="I5980" i="1"/>
  <c r="J4492" i="1"/>
  <c r="I4492" i="1"/>
  <c r="J4828" i="1"/>
  <c r="I4828" i="1"/>
  <c r="J4636" i="1"/>
  <c r="I4636" i="1"/>
  <c r="I3676" i="1"/>
  <c r="J3676" i="1"/>
  <c r="L8764" i="1"/>
  <c r="K8764" i="1"/>
  <c r="O8753" i="1" s="1"/>
  <c r="I8764" i="1" l="1"/>
  <c r="M3438" i="1" s="1"/>
  <c r="J8764" i="1"/>
  <c r="N4825" i="1" s="1"/>
  <c r="P8737" i="1"/>
  <c r="P8723" i="1"/>
  <c r="P8718" i="1"/>
  <c r="P8734" i="1"/>
  <c r="P8736" i="1"/>
  <c r="P8724" i="1"/>
  <c r="P8726" i="1"/>
  <c r="P8728" i="1"/>
  <c r="P8717" i="1"/>
  <c r="P8721" i="1"/>
  <c r="P8732" i="1"/>
  <c r="P8725" i="1"/>
  <c r="P8719" i="1"/>
  <c r="P8722" i="1"/>
  <c r="P8733" i="1"/>
  <c r="P8720" i="1"/>
  <c r="P8731" i="1"/>
  <c r="P8730" i="1"/>
  <c r="P8735" i="1"/>
  <c r="P8729" i="1"/>
  <c r="P8738" i="1"/>
  <c r="P8739" i="1"/>
  <c r="P8740" i="1"/>
  <c r="P8727" i="1"/>
  <c r="P8750" i="1"/>
  <c r="P8749" i="1"/>
  <c r="P8747" i="1"/>
  <c r="P8759" i="1"/>
  <c r="P8758" i="1"/>
  <c r="P8743" i="1"/>
  <c r="P8745" i="1"/>
  <c r="P8748" i="1"/>
  <c r="P8752" i="1"/>
  <c r="O8760" i="1"/>
  <c r="P8757" i="1"/>
  <c r="P8755" i="1"/>
  <c r="P8763" i="1"/>
  <c r="O8755" i="1"/>
  <c r="P8741" i="1"/>
  <c r="P8751" i="1"/>
  <c r="P8746" i="1"/>
  <c r="P8744" i="1"/>
  <c r="O8744" i="1"/>
  <c r="P8754" i="1"/>
  <c r="O8754" i="1"/>
  <c r="O8742" i="1"/>
  <c r="P8753" i="1"/>
  <c r="O8756" i="1"/>
  <c r="O8746" i="1"/>
  <c r="O8741" i="1"/>
  <c r="O8735" i="1"/>
  <c r="O8724" i="1"/>
  <c r="O8722" i="1"/>
  <c r="O8731" i="1"/>
  <c r="O8726" i="1"/>
  <c r="O8737" i="1"/>
  <c r="O8721" i="1"/>
  <c r="O8733" i="1"/>
  <c r="O8727" i="1"/>
  <c r="O8730" i="1"/>
  <c r="O8738" i="1"/>
  <c r="O8719" i="1"/>
  <c r="O8718" i="1"/>
  <c r="O8740" i="1"/>
  <c r="O8734" i="1"/>
  <c r="O8720" i="1"/>
  <c r="O8732" i="1"/>
  <c r="O8725" i="1"/>
  <c r="O8717" i="1"/>
  <c r="O8736" i="1"/>
  <c r="O8729" i="1"/>
  <c r="O8739" i="1"/>
  <c r="O8728" i="1"/>
  <c r="O8723" i="1"/>
  <c r="O8745" i="1"/>
  <c r="O8758" i="1"/>
  <c r="O8747" i="1"/>
  <c r="O8750" i="1"/>
  <c r="O8743" i="1"/>
  <c r="O8752" i="1"/>
  <c r="O8759" i="1"/>
  <c r="O8749" i="1"/>
  <c r="O8748" i="1"/>
  <c r="P8760" i="1"/>
  <c r="P8756" i="1"/>
  <c r="O8757" i="1"/>
  <c r="P8742" i="1"/>
  <c r="P8762" i="1"/>
  <c r="O8763" i="1"/>
  <c r="O8761" i="1"/>
  <c r="P8761" i="1"/>
  <c r="O8762" i="1"/>
  <c r="O8751" i="1"/>
  <c r="O162" i="1"/>
  <c r="O444" i="1"/>
  <c r="O2477" i="1"/>
  <c r="O2233" i="1"/>
  <c r="O2216" i="1"/>
  <c r="O5107" i="1"/>
  <c r="O879" i="1"/>
  <c r="O3610" i="1"/>
  <c r="O50" i="1"/>
  <c r="O4341" i="1"/>
  <c r="O4050" i="1"/>
  <c r="O4118" i="1"/>
  <c r="O5105" i="1"/>
  <c r="O2114" i="1"/>
  <c r="O4184" i="1"/>
  <c r="O33" i="1"/>
  <c r="O2110" i="1"/>
  <c r="O2065" i="1"/>
  <c r="O3032" i="1"/>
  <c r="O3859" i="1"/>
  <c r="O4884" i="1"/>
  <c r="O2106" i="1"/>
  <c r="O2044" i="1"/>
  <c r="O3193" i="1"/>
  <c r="O1737" i="1"/>
  <c r="O4196" i="1"/>
  <c r="O5157" i="1"/>
  <c r="O2127" i="1"/>
  <c r="O443" i="1"/>
  <c r="O4054" i="1"/>
  <c r="O1475" i="1"/>
  <c r="O4595" i="1"/>
  <c r="O1470" i="1"/>
  <c r="O4869" i="1"/>
  <c r="O2276" i="1"/>
  <c r="O645" i="1"/>
  <c r="O2411" i="1"/>
  <c r="O2864" i="1"/>
  <c r="O1226" i="1"/>
  <c r="O5252" i="1"/>
  <c r="O4512" i="1"/>
  <c r="O189" i="1"/>
  <c r="O367" i="1"/>
  <c r="O682" i="1"/>
  <c r="O3331" i="1"/>
  <c r="O3559" i="1"/>
  <c r="O4992" i="1"/>
  <c r="O4976" i="1"/>
  <c r="O14" i="1"/>
  <c r="O8776" i="1" s="1"/>
  <c r="O2140" i="1"/>
  <c r="O555" i="1"/>
  <c r="O5059" i="1"/>
  <c r="O173" i="1"/>
  <c r="O2968" i="1"/>
  <c r="O5244" i="1"/>
  <c r="O1495" i="1"/>
  <c r="O3523" i="1"/>
  <c r="O1512" i="1"/>
  <c r="O172" i="1"/>
  <c r="O4815" i="1"/>
  <c r="O2701" i="1"/>
  <c r="O1511" i="1"/>
  <c r="O184" i="1"/>
  <c r="O4985" i="1"/>
  <c r="O5041" i="1"/>
  <c r="O505" i="1"/>
  <c r="O1509" i="1"/>
  <c r="O1680" i="1"/>
  <c r="O2661" i="1"/>
  <c r="O2148" i="1"/>
  <c r="O2694" i="1"/>
  <c r="O5246" i="1"/>
  <c r="O11" i="1"/>
  <c r="O8773" i="1" s="1"/>
  <c r="O733" i="1"/>
  <c r="O731" i="1"/>
  <c r="O2627" i="1"/>
  <c r="O4975" i="1"/>
  <c r="O536" i="1"/>
  <c r="O19" i="1"/>
  <c r="O8781" i="1" s="1"/>
  <c r="O1398" i="1"/>
  <c r="O1514" i="1"/>
  <c r="O7" i="1"/>
  <c r="O8769" i="1" s="1"/>
  <c r="O4983" i="1"/>
  <c r="O4205" i="1"/>
  <c r="O2141" i="1"/>
  <c r="O2157" i="1"/>
  <c r="O2981" i="1"/>
  <c r="O1356" i="1"/>
  <c r="O4320" i="1"/>
  <c r="O3268" i="1"/>
  <c r="O5020" i="1"/>
  <c r="O10" i="1"/>
  <c r="O8772" i="1" s="1"/>
  <c r="O1289" i="1"/>
  <c r="O1065" i="1"/>
  <c r="O3301" i="1"/>
  <c r="O1254" i="1"/>
  <c r="O2144" i="1"/>
  <c r="O801" i="1"/>
  <c r="O1416" i="1"/>
  <c r="O4517" i="1"/>
  <c r="O4216" i="1"/>
  <c r="O4820" i="1"/>
  <c r="O3518" i="1"/>
  <c r="O1285" i="1"/>
  <c r="O2670" i="1"/>
  <c r="O5352" i="1"/>
  <c r="O1769" i="1"/>
  <c r="O694" i="1"/>
  <c r="O3002" i="1"/>
  <c r="O2595" i="1"/>
  <c r="O1299" i="1"/>
  <c r="O4821" i="1"/>
  <c r="O3275" i="1"/>
  <c r="O133" i="1"/>
  <c r="O3526" i="1"/>
  <c r="O1099" i="1"/>
  <c r="O3516" i="1"/>
  <c r="O490" i="1"/>
  <c r="O4771" i="1"/>
  <c r="O2158" i="1"/>
  <c r="O2155" i="1"/>
  <c r="O2768" i="1"/>
  <c r="O2631" i="1"/>
  <c r="O3333" i="1"/>
  <c r="O2677" i="1"/>
  <c r="O5342" i="1"/>
  <c r="O2156" i="1"/>
  <c r="O2816" i="1"/>
  <c r="O2143" i="1"/>
  <c r="O4211" i="1"/>
  <c r="O3492" i="1"/>
  <c r="O1079" i="1"/>
  <c r="O1857" i="1"/>
  <c r="O1409" i="1"/>
  <c r="O2713" i="1"/>
  <c r="O1405" i="1"/>
  <c r="O2986" i="1"/>
  <c r="O547" i="1"/>
  <c r="O2149" i="1"/>
  <c r="O3316" i="1"/>
  <c r="O4508" i="1"/>
  <c r="O1777" i="1"/>
  <c r="O176" i="1"/>
  <c r="O3499" i="1"/>
  <c r="O4075" i="1"/>
  <c r="O2722" i="1"/>
  <c r="O516" i="1"/>
  <c r="O2666" i="1"/>
  <c r="O2736" i="1"/>
  <c r="O5043" i="1"/>
  <c r="O554" i="1"/>
  <c r="O3309" i="1"/>
  <c r="O3337" i="1"/>
  <c r="O2829" i="1"/>
  <c r="O2632" i="1"/>
  <c r="O2821" i="1"/>
  <c r="O1250" i="1"/>
  <c r="O3284" i="1"/>
  <c r="O2593" i="1"/>
  <c r="O2623" i="1"/>
  <c r="O2812" i="1"/>
  <c r="O2767" i="1"/>
  <c r="O3946" i="1"/>
  <c r="O4758" i="1"/>
  <c r="O2085" i="1"/>
  <c r="O3602" i="1"/>
  <c r="O3593" i="1"/>
  <c r="O3739" i="1"/>
  <c r="O4421" i="1"/>
  <c r="O4726" i="1"/>
  <c r="O4718" i="1"/>
  <c r="O2674" i="1"/>
  <c r="O737" i="1"/>
  <c r="O2306" i="1"/>
  <c r="O2966" i="1"/>
  <c r="O513" i="1"/>
  <c r="O4776" i="1"/>
  <c r="O377" i="1"/>
  <c r="O819" i="1"/>
  <c r="O1241" i="1"/>
  <c r="O3314" i="1"/>
  <c r="O2325" i="1"/>
  <c r="O4659" i="1"/>
  <c r="O2589" i="1"/>
  <c r="O4515" i="1"/>
  <c r="O4640" i="1"/>
  <c r="O3740" i="1"/>
  <c r="O3944" i="1"/>
  <c r="O3746" i="1"/>
  <c r="O239" i="1"/>
  <c r="O4105" i="1"/>
  <c r="O2778" i="1"/>
  <c r="O3575" i="1"/>
  <c r="O1061" i="1"/>
  <c r="O617" i="1"/>
  <c r="O1770" i="1"/>
  <c r="O5025" i="1"/>
  <c r="O810" i="1"/>
  <c r="O4407" i="1"/>
  <c r="O5302" i="1"/>
  <c r="O2088" i="1"/>
  <c r="O3310" i="1"/>
  <c r="O4639" i="1"/>
  <c r="O3954" i="1"/>
  <c r="O2326" i="1"/>
  <c r="O3734" i="1"/>
  <c r="O1015" i="1"/>
  <c r="O2038" i="1"/>
  <c r="O407" i="1"/>
  <c r="O2146" i="1"/>
  <c r="O3788" i="1"/>
  <c r="O1247" i="1"/>
  <c r="O125" i="1"/>
  <c r="O1864" i="1"/>
  <c r="O2636" i="1"/>
  <c r="O2649" i="1"/>
  <c r="O1419" i="1"/>
  <c r="O613" i="1"/>
  <c r="O2775" i="1"/>
  <c r="O2551" i="1"/>
  <c r="O2561" i="1"/>
  <c r="O2189" i="1"/>
  <c r="O3356" i="1"/>
  <c r="O3956" i="1"/>
  <c r="O3341" i="1"/>
  <c r="O1171" i="1"/>
  <c r="O847" i="1"/>
  <c r="O3570" i="1"/>
  <c r="O2668" i="1"/>
  <c r="O2654" i="1"/>
  <c r="O2818" i="1"/>
  <c r="O517" i="1"/>
  <c r="O1275" i="1"/>
  <c r="O616" i="1"/>
  <c r="O3378" i="1"/>
  <c r="O138" i="1"/>
  <c r="O3348" i="1"/>
  <c r="O2037" i="1"/>
  <c r="O3727" i="1"/>
  <c r="O844" i="1"/>
  <c r="O852" i="1"/>
  <c r="O4311" i="1"/>
  <c r="O1363" i="1"/>
  <c r="O1080" i="1"/>
  <c r="O2330" i="1"/>
  <c r="O1847" i="1"/>
  <c r="O3820" i="1"/>
  <c r="O4824" i="1"/>
  <c r="O2730" i="1"/>
  <c r="O4496" i="1"/>
  <c r="O525" i="1"/>
  <c r="O128" i="1"/>
  <c r="O3581" i="1"/>
  <c r="O3828" i="1"/>
  <c r="O1179" i="1"/>
  <c r="O3584" i="1"/>
  <c r="O3603" i="1"/>
  <c r="O3363" i="1"/>
  <c r="O861" i="1"/>
  <c r="O4989" i="1"/>
  <c r="O1276" i="1"/>
  <c r="O3241" i="1"/>
  <c r="O1239" i="1"/>
  <c r="O1766" i="1"/>
  <c r="O2770" i="1"/>
  <c r="O2823" i="1"/>
  <c r="O2718" i="1"/>
  <c r="O4505" i="1"/>
  <c r="O2786" i="1"/>
  <c r="O2042" i="1"/>
  <c r="O3366" i="1"/>
  <c r="O3728" i="1"/>
  <c r="O3724" i="1"/>
  <c r="O3646" i="1"/>
  <c r="O857" i="1"/>
  <c r="O238" i="1"/>
  <c r="O233" i="1"/>
  <c r="O652" i="1"/>
  <c r="O4233" i="1"/>
  <c r="O401" i="1"/>
  <c r="O5090" i="1"/>
  <c r="O1440" i="1"/>
  <c r="O4615" i="1"/>
  <c r="O2905" i="1"/>
  <c r="O3020" i="1"/>
  <c r="O3025" i="1"/>
  <c r="O1595" i="1"/>
  <c r="O748" i="1"/>
  <c r="O5068" i="1"/>
  <c r="O222" i="1"/>
  <c r="O3109" i="1"/>
  <c r="O4238" i="1"/>
  <c r="O1989" i="1"/>
  <c r="O1442" i="1"/>
  <c r="O4228" i="1"/>
  <c r="O480" i="1"/>
  <c r="O3108" i="1"/>
  <c r="O3655" i="1"/>
  <c r="O5042" i="1"/>
  <c r="O5184" i="1"/>
  <c r="O5070" i="1"/>
  <c r="O3669" i="1"/>
  <c r="O3938" i="1"/>
  <c r="O206" i="1"/>
  <c r="O3990" i="1"/>
  <c r="O1421" i="1"/>
  <c r="O482" i="1"/>
  <c r="O3019" i="1"/>
  <c r="O1362" i="1"/>
  <c r="O5175" i="1"/>
  <c r="O228" i="1"/>
  <c r="O1160" i="1"/>
  <c r="O1174" i="1"/>
  <c r="O519" i="1"/>
  <c r="O3382" i="1"/>
  <c r="O5071" i="1"/>
  <c r="O225" i="1"/>
  <c r="O5235" i="1"/>
  <c r="O1141" i="1"/>
  <c r="O2897" i="1"/>
  <c r="O3122" i="1"/>
  <c r="O4400" i="1"/>
  <c r="O1833" i="1"/>
  <c r="O674" i="1"/>
  <c r="O212" i="1"/>
  <c r="O3992" i="1"/>
  <c r="O389" i="1"/>
  <c r="O1172" i="1"/>
  <c r="O411" i="1"/>
  <c r="O4830" i="1"/>
  <c r="O1439" i="1"/>
  <c r="O4624" i="1"/>
  <c r="O1430" i="1"/>
  <c r="O3666" i="1"/>
  <c r="O2766" i="1"/>
  <c r="O2343" i="1"/>
  <c r="O1805" i="1"/>
  <c r="O3552" i="1"/>
  <c r="O3158" i="1"/>
  <c r="O300" i="1"/>
  <c r="O2938" i="1"/>
  <c r="O74" i="1"/>
  <c r="O3797" i="1"/>
  <c r="O4877" i="1"/>
  <c r="O4880" i="1"/>
  <c r="O447" i="1"/>
  <c r="O4887" i="1"/>
  <c r="O2266" i="1"/>
  <c r="O2275" i="1"/>
  <c r="O2859" i="1"/>
  <c r="O2108" i="1"/>
  <c r="O1809" i="1"/>
  <c r="O1587" i="1"/>
  <c r="O4897" i="1"/>
  <c r="O3069" i="1"/>
  <c r="O574" i="1"/>
  <c r="O2164" i="1"/>
  <c r="O568" i="1"/>
  <c r="O454" i="1"/>
  <c r="O572" i="1"/>
  <c r="O151" i="1"/>
  <c r="O3974" i="1"/>
  <c r="O4338" i="1"/>
  <c r="O2124" i="1"/>
  <c r="O2119" i="1"/>
  <c r="O1491" i="1"/>
  <c r="O4036" i="1"/>
  <c r="O305" i="1"/>
  <c r="O4870" i="1"/>
  <c r="O2840" i="1"/>
  <c r="O950" i="1"/>
  <c r="O4747" i="1"/>
  <c r="O3215" i="1"/>
  <c r="O699" i="1"/>
  <c r="O1682" i="1"/>
  <c r="O3641" i="1"/>
  <c r="O4089" i="1"/>
  <c r="O691" i="1"/>
  <c r="O8" i="1"/>
  <c r="O8770" i="1" s="1"/>
  <c r="O3576" i="1"/>
  <c r="O3327" i="1"/>
  <c r="O4098" i="1"/>
  <c r="O5239" i="1"/>
  <c r="O2633" i="1"/>
  <c r="O4090" i="1"/>
  <c r="O1401" i="1"/>
  <c r="O1662" i="1"/>
  <c r="O21" i="1"/>
  <c r="O8783" i="1" s="1"/>
  <c r="O5028" i="1"/>
  <c r="O4104" i="1"/>
  <c r="O2710" i="1"/>
  <c r="O2648" i="1"/>
  <c r="O5062" i="1"/>
  <c r="O5241" i="1"/>
  <c r="O1094" i="1"/>
  <c r="O108" i="1"/>
  <c r="O178" i="1"/>
  <c r="O2984" i="1"/>
  <c r="O1828" i="1"/>
  <c r="O4106" i="1"/>
  <c r="O1349" i="1"/>
  <c r="O4084" i="1"/>
  <c r="O110" i="1"/>
  <c r="O387" i="1"/>
  <c r="O2998" i="1"/>
  <c r="O3235" i="1"/>
  <c r="O1835" i="1"/>
  <c r="O3274" i="1"/>
  <c r="O106" i="1"/>
  <c r="O20" i="1"/>
  <c r="O8782" i="1" s="1"/>
  <c r="O3278" i="1"/>
  <c r="O3558" i="1"/>
  <c r="O5046" i="1"/>
  <c r="O13" i="1"/>
  <c r="O8775" i="1" s="1"/>
  <c r="O5055" i="1"/>
  <c r="O683" i="1"/>
  <c r="O5051" i="1"/>
  <c r="O1502" i="1"/>
  <c r="O5057" i="1"/>
  <c r="O612" i="1"/>
  <c r="O190" i="1"/>
  <c r="O3579" i="1"/>
  <c r="O4987" i="1"/>
  <c r="O3784" i="1"/>
  <c r="O1242" i="1"/>
  <c r="O4397" i="1"/>
  <c r="O4208" i="1"/>
  <c r="O1764" i="1"/>
  <c r="O1357" i="1"/>
  <c r="O2584" i="1"/>
  <c r="O5335" i="1"/>
  <c r="O2826" i="1"/>
  <c r="O1107" i="1"/>
  <c r="O3503" i="1"/>
  <c r="O1850" i="1"/>
  <c r="O2656" i="1"/>
  <c r="O4982" i="1"/>
  <c r="O4409" i="1"/>
  <c r="O4825" i="1"/>
  <c r="O518" i="1"/>
  <c r="O758" i="1"/>
  <c r="O511" i="1"/>
  <c r="O501" i="1"/>
  <c r="O2163" i="1"/>
  <c r="O1287" i="1"/>
  <c r="O4310" i="1"/>
  <c r="O1366" i="1"/>
  <c r="O2591" i="1"/>
  <c r="O2967" i="1"/>
  <c r="O510" i="1"/>
  <c r="O2160" i="1"/>
  <c r="O3234" i="1"/>
  <c r="O769" i="1"/>
  <c r="O3242" i="1"/>
  <c r="O2663" i="1"/>
  <c r="O5344" i="1"/>
  <c r="O1280" i="1"/>
  <c r="O380" i="1"/>
  <c r="O1354" i="1"/>
  <c r="O514" i="1"/>
  <c r="O2999" i="1"/>
  <c r="O690" i="1"/>
  <c r="O3569" i="1"/>
  <c r="O1397" i="1"/>
  <c r="O4516" i="1"/>
  <c r="O5305" i="1"/>
  <c r="O2678" i="1"/>
  <c r="O3787" i="1"/>
  <c r="O2145" i="1"/>
  <c r="O551" i="1"/>
  <c r="O2963" i="1"/>
  <c r="O2592" i="1"/>
  <c r="O2831" i="1"/>
  <c r="O1350" i="1"/>
  <c r="O5354" i="1"/>
  <c r="O2779" i="1"/>
  <c r="O850" i="1"/>
  <c r="O1034" i="1"/>
  <c r="O3947" i="1"/>
  <c r="O4434" i="1"/>
  <c r="O2738" i="1"/>
  <c r="O2653" i="1"/>
  <c r="O2671" i="1"/>
  <c r="O1044" i="1"/>
  <c r="O2078" i="1"/>
  <c r="O1230" i="1"/>
  <c r="O2082" i="1"/>
  <c r="O3488" i="1"/>
  <c r="O4532" i="1"/>
  <c r="O3293" i="1"/>
  <c r="O2556" i="1"/>
  <c r="O4513" i="1"/>
  <c r="O4424" i="1"/>
  <c r="O2032" i="1"/>
  <c r="O5178" i="1"/>
  <c r="O4536" i="1"/>
  <c r="O3376" i="1"/>
  <c r="O2956" i="1"/>
  <c r="O1293" i="1"/>
  <c r="O2732" i="1"/>
  <c r="O3307" i="1"/>
  <c r="O755" i="1"/>
  <c r="O2318" i="1"/>
  <c r="O2036" i="1"/>
  <c r="O5339" i="1"/>
  <c r="O1020" i="1"/>
  <c r="O4657" i="1"/>
  <c r="O846" i="1"/>
  <c r="O864" i="1"/>
  <c r="O3629" i="1"/>
  <c r="O4312" i="1"/>
  <c r="O1760" i="1"/>
  <c r="O2687" i="1"/>
  <c r="O2777" i="1"/>
  <c r="O2304" i="1"/>
  <c r="O3311" i="1"/>
  <c r="O1364" i="1"/>
  <c r="O1058" i="1"/>
  <c r="O4653" i="1"/>
  <c r="O1255" i="1"/>
  <c r="O1461" i="1"/>
  <c r="O4442" i="1"/>
  <c r="O5236" i="1"/>
  <c r="O4501" i="1"/>
  <c r="O2719" i="1"/>
  <c r="O1081" i="1"/>
  <c r="O1246" i="1"/>
  <c r="O1869" i="1"/>
  <c r="O2642" i="1"/>
  <c r="O1059" i="1"/>
  <c r="O522" i="1"/>
  <c r="O759" i="1"/>
  <c r="O2780" i="1"/>
  <c r="O2328" i="1"/>
  <c r="O1157" i="1"/>
  <c r="O3729" i="1"/>
  <c r="O1017" i="1"/>
  <c r="O858" i="1"/>
  <c r="O658" i="1"/>
  <c r="O4204" i="1"/>
  <c r="O1278" i="1"/>
  <c r="O2985" i="1"/>
  <c r="O2774" i="1"/>
  <c r="O3834" i="1"/>
  <c r="O3365" i="1"/>
  <c r="O725" i="1"/>
  <c r="O1274" i="1"/>
  <c r="O2201" i="1"/>
  <c r="O4765" i="1"/>
  <c r="O2194" i="1"/>
  <c r="O2554" i="1"/>
  <c r="O1458" i="1"/>
  <c r="O3354" i="1"/>
  <c r="O3941" i="1"/>
  <c r="O3645" i="1"/>
  <c r="O2142" i="1"/>
  <c r="O2683" i="1"/>
  <c r="O1863" i="1"/>
  <c r="O1281" i="1"/>
  <c r="O2303" i="1"/>
  <c r="O3312" i="1"/>
  <c r="O2029" i="1"/>
  <c r="O2969" i="1"/>
  <c r="O3585" i="1"/>
  <c r="O3589" i="1"/>
  <c r="O2565" i="1"/>
  <c r="O3732" i="1"/>
  <c r="O224" i="1"/>
  <c r="O5170" i="1"/>
  <c r="O2635" i="1"/>
  <c r="O4641" i="1"/>
  <c r="O668" i="1"/>
  <c r="O1978" i="1"/>
  <c r="O3916" i="1"/>
  <c r="O4249" i="1"/>
  <c r="O5215" i="1"/>
  <c r="O2890" i="1"/>
  <c r="O1922" i="1"/>
  <c r="O4454" i="1"/>
  <c r="O1105" i="1"/>
  <c r="O2086" i="1"/>
  <c r="O5183" i="1"/>
  <c r="O4794" i="1"/>
  <c r="O4360" i="1"/>
  <c r="O2014" i="1"/>
  <c r="O4230" i="1"/>
  <c r="O4369" i="1"/>
  <c r="O4832" i="1"/>
  <c r="O1438" i="1"/>
  <c r="O5226" i="1"/>
  <c r="O3658" i="1"/>
  <c r="O1768" i="1"/>
  <c r="O4426" i="1"/>
  <c r="O200" i="1"/>
  <c r="O3928" i="1"/>
  <c r="O237" i="1"/>
  <c r="O3921" i="1"/>
  <c r="O3103" i="1"/>
  <c r="O5310" i="1"/>
  <c r="O1771" i="1"/>
  <c r="O5180" i="1"/>
  <c r="O661" i="1"/>
  <c r="O2441" i="1"/>
  <c r="O4396" i="1"/>
  <c r="O218" i="1"/>
  <c r="O1909" i="1"/>
  <c r="O390" i="1"/>
  <c r="O398" i="1"/>
  <c r="O4612" i="1"/>
  <c r="O3119" i="1"/>
  <c r="O3996" i="1"/>
  <c r="O1843" i="1"/>
  <c r="O2566" i="1"/>
  <c r="O2792" i="1"/>
  <c r="O4628" i="1"/>
  <c r="O1154" i="1"/>
  <c r="O1420" i="1"/>
  <c r="O1436" i="1"/>
  <c r="O467" i="1"/>
  <c r="O2891" i="1"/>
  <c r="O625" i="1"/>
  <c r="O1463" i="1"/>
  <c r="O208" i="1"/>
  <c r="O243" i="1"/>
  <c r="O223" i="1"/>
  <c r="O3652" i="1"/>
  <c r="O396" i="1"/>
  <c r="O611" i="1"/>
  <c r="O1083" i="1"/>
  <c r="O3588" i="1"/>
  <c r="O5086" i="1"/>
  <c r="O4371" i="1"/>
  <c r="O4834" i="1"/>
  <c r="O4631" i="1"/>
  <c r="O4629" i="1"/>
  <c r="O4005" i="1"/>
  <c r="O3675" i="1"/>
  <c r="O4465" i="1"/>
  <c r="O3008" i="1"/>
  <c r="O2004" i="1"/>
  <c r="O5317" i="1"/>
  <c r="O5330" i="1"/>
  <c r="O1176" i="1"/>
  <c r="O2011" i="1"/>
  <c r="O2434" i="1"/>
  <c r="O1607" i="1"/>
  <c r="O3121" i="1"/>
  <c r="O1603" i="1"/>
  <c r="O4784" i="1"/>
  <c r="O3007" i="1"/>
  <c r="O1902" i="1"/>
  <c r="O4009" i="1"/>
  <c r="O2444" i="1"/>
  <c r="O4352" i="1"/>
  <c r="O2886" i="1"/>
  <c r="O671" i="1"/>
  <c r="O2016" i="1"/>
  <c r="O3005" i="1"/>
  <c r="O4239" i="1"/>
  <c r="O2443" i="1"/>
  <c r="O1588" i="1"/>
  <c r="O3013" i="1"/>
  <c r="O4464" i="1"/>
  <c r="O5314" i="1"/>
  <c r="O2431" i="1"/>
  <c r="O901" i="1"/>
  <c r="O1705" i="1"/>
  <c r="O3205" i="1"/>
  <c r="O3456" i="1"/>
  <c r="O3048" i="1"/>
  <c r="O1529" i="1"/>
  <c r="O3753" i="1"/>
  <c r="O4170" i="1"/>
  <c r="O3873" i="1"/>
  <c r="O3433" i="1"/>
  <c r="O3538" i="1"/>
  <c r="O2280" i="1"/>
  <c r="O4185" i="1"/>
  <c r="O2494" i="1"/>
  <c r="O2217" i="1"/>
  <c r="O2485" i="1"/>
  <c r="O2130" i="1"/>
  <c r="O4049" i="1"/>
  <c r="O4131" i="1"/>
  <c r="O2135" i="1"/>
  <c r="O587" i="1"/>
  <c r="O1568" i="1"/>
  <c r="O2231" i="1"/>
  <c r="O3058" i="1"/>
  <c r="O52" i="1"/>
  <c r="O4867" i="1"/>
  <c r="O5113" i="1"/>
  <c r="O2839" i="1"/>
  <c r="O2282" i="1"/>
  <c r="O1749" i="1"/>
  <c r="O2173" i="1"/>
  <c r="O4969" i="1"/>
  <c r="O2222" i="1"/>
  <c r="O2228" i="1"/>
  <c r="O2413" i="1"/>
  <c r="O2175" i="1"/>
  <c r="O596" i="1"/>
  <c r="O3055" i="1"/>
  <c r="O3042" i="1"/>
  <c r="O5373" i="1"/>
  <c r="O875" i="1"/>
  <c r="O1486" i="1"/>
  <c r="O3542" i="1"/>
  <c r="O4334" i="1"/>
  <c r="O4275" i="1"/>
  <c r="O4267" i="1"/>
  <c r="O311" i="1"/>
  <c r="O51" i="1"/>
  <c r="O1003" i="1"/>
  <c r="O497" i="1"/>
  <c r="O4210" i="1"/>
  <c r="O4213" i="1"/>
  <c r="O105" i="1"/>
  <c r="O385" i="1"/>
  <c r="O1359" i="1"/>
  <c r="O5053" i="1"/>
  <c r="O185" i="1"/>
  <c r="O4085" i="1"/>
  <c r="O3791" i="1"/>
  <c r="O1670" i="1"/>
  <c r="O4086" i="1"/>
  <c r="O503" i="1"/>
  <c r="O4223" i="1"/>
  <c r="O1669" i="1"/>
  <c r="O3515" i="1"/>
  <c r="O4988" i="1"/>
  <c r="O676" i="1"/>
  <c r="O1673" i="1"/>
  <c r="O3280" i="1"/>
  <c r="O1501" i="1"/>
  <c r="O735" i="1"/>
  <c r="O2697" i="1"/>
  <c r="O4995" i="1"/>
  <c r="O4812" i="1"/>
  <c r="O1261" i="1"/>
  <c r="O696" i="1"/>
  <c r="O1493" i="1"/>
  <c r="O1663" i="1"/>
  <c r="O537" i="1"/>
  <c r="O1763" i="1"/>
  <c r="O1496" i="1"/>
  <c r="O499" i="1"/>
  <c r="O4093" i="1"/>
  <c r="O1503" i="1"/>
  <c r="O1508" i="1"/>
  <c r="O1406" i="1"/>
  <c r="O5242" i="1"/>
  <c r="O3785" i="1"/>
  <c r="O4823" i="1"/>
  <c r="O1068" i="1"/>
  <c r="O2192" i="1"/>
  <c r="O4760" i="1"/>
  <c r="O2628" i="1"/>
  <c r="O533" i="1"/>
  <c r="O1296" i="1"/>
  <c r="O3329" i="1"/>
  <c r="O4766" i="1"/>
  <c r="O5292" i="1"/>
  <c r="O4069" i="1"/>
  <c r="O1097" i="1"/>
  <c r="O1283" i="1"/>
  <c r="O1368" i="1"/>
  <c r="O1467" i="1"/>
  <c r="O3323" i="1"/>
  <c r="O368" i="1"/>
  <c r="O4538" i="1"/>
  <c r="O3238" i="1"/>
  <c r="O3335" i="1"/>
  <c r="O1240" i="1"/>
  <c r="O4514" i="1"/>
  <c r="O4305" i="1"/>
  <c r="O4074" i="1"/>
  <c r="O4809" i="1"/>
  <c r="O1413" i="1"/>
  <c r="O2079" i="1"/>
  <c r="O1238" i="1"/>
  <c r="O2316" i="1"/>
  <c r="O4759" i="1"/>
  <c r="O4306" i="1"/>
  <c r="O3578" i="1"/>
  <c r="O2637" i="1"/>
  <c r="O2833" i="1"/>
  <c r="O4301" i="1"/>
  <c r="O1092" i="1"/>
  <c r="O3498" i="1"/>
  <c r="O2765" i="1"/>
  <c r="O544" i="1"/>
  <c r="O4065" i="1"/>
  <c r="O2198" i="1"/>
  <c r="O2970" i="1"/>
  <c r="O1070" i="1"/>
  <c r="O2073" i="1"/>
  <c r="O2787" i="1"/>
  <c r="O2031" i="1"/>
  <c r="O2650" i="1"/>
  <c r="O4651" i="1"/>
  <c r="O1013" i="1"/>
  <c r="O3501" i="1"/>
  <c r="O812" i="1"/>
  <c r="O4083" i="1"/>
  <c r="O140" i="1"/>
  <c r="O2640" i="1"/>
  <c r="O1370" i="1"/>
  <c r="O1767" i="1"/>
  <c r="O2782" i="1"/>
  <c r="O762" i="1"/>
  <c r="O1773" i="1"/>
  <c r="O1457" i="1"/>
  <c r="O1023" i="1"/>
  <c r="O410" i="1"/>
  <c r="O4793" i="1"/>
  <c r="O2991" i="1"/>
  <c r="O548" i="1"/>
  <c r="O4526" i="1"/>
  <c r="O2311" i="1"/>
  <c r="O2305" i="1"/>
  <c r="O2150" i="1"/>
  <c r="O771" i="1"/>
  <c r="O2202" i="1"/>
  <c r="O3373" i="1"/>
  <c r="O2552" i="1"/>
  <c r="O4440" i="1"/>
  <c r="O848" i="1"/>
  <c r="O4410" i="1"/>
  <c r="O742" i="1"/>
  <c r="O5332" i="1"/>
  <c r="O4535" i="1"/>
  <c r="O5294" i="1"/>
  <c r="O5289" i="1"/>
  <c r="O3502" i="1"/>
  <c r="O1757" i="1"/>
  <c r="O2312" i="1"/>
  <c r="O2075" i="1"/>
  <c r="O1459" i="1"/>
  <c r="O2310" i="1"/>
  <c r="O4800" i="1"/>
  <c r="O3565" i="1"/>
  <c r="O4307" i="1"/>
  <c r="O2298" i="1"/>
  <c r="O1231" i="1"/>
  <c r="O1858" i="1"/>
  <c r="O3303" i="1"/>
  <c r="O3339" i="1"/>
  <c r="O2087" i="1"/>
  <c r="O2320" i="1"/>
  <c r="O2329" i="1"/>
  <c r="O1264" i="1"/>
  <c r="O2783" i="1"/>
  <c r="O3596" i="1"/>
  <c r="O3633" i="1"/>
  <c r="O3560" i="1"/>
  <c r="O815" i="1"/>
  <c r="O2659" i="1"/>
  <c r="O2302" i="1"/>
  <c r="O2644" i="1"/>
  <c r="O799" i="1"/>
  <c r="O604" i="1"/>
  <c r="O4537" i="1"/>
  <c r="O2090" i="1"/>
  <c r="O3349" i="1"/>
  <c r="O3292" i="1"/>
  <c r="O4643" i="1"/>
  <c r="O2567" i="1"/>
  <c r="O2033" i="1"/>
  <c r="O1100" i="1"/>
  <c r="O134" i="1"/>
  <c r="O2579" i="1"/>
  <c r="O541" i="1"/>
  <c r="O764" i="1"/>
  <c r="O3962" i="1"/>
  <c r="O3601" i="1"/>
  <c r="O5181" i="1"/>
  <c r="O3933" i="1"/>
  <c r="O5164" i="1"/>
  <c r="O2206" i="1"/>
  <c r="O2021" i="1"/>
  <c r="O198" i="1"/>
  <c r="O1161" i="1"/>
  <c r="O213" i="1"/>
  <c r="O4618" i="1"/>
  <c r="O460" i="1"/>
  <c r="O4458" i="1"/>
  <c r="O5326" i="1"/>
  <c r="O2794" i="1"/>
  <c r="O3514" i="1"/>
  <c r="O3931" i="1"/>
  <c r="O5091" i="1"/>
  <c r="O5073" i="1"/>
  <c r="O1982" i="1"/>
  <c r="O4359" i="1"/>
  <c r="O483" i="1"/>
  <c r="O2017" i="1"/>
  <c r="O1999" i="1"/>
  <c r="O2805" i="1"/>
  <c r="O1164" i="1"/>
  <c r="O404" i="1"/>
  <c r="O402" i="1"/>
  <c r="O4840" i="1"/>
  <c r="O4348" i="1"/>
  <c r="O4010" i="1"/>
  <c r="O2587" i="1"/>
  <c r="O5074" i="1"/>
  <c r="O3004" i="1"/>
  <c r="O4492" i="1"/>
  <c r="O3948" i="1"/>
  <c r="O232" i="1"/>
  <c r="O4008" i="1"/>
  <c r="O4845" i="1"/>
  <c r="O1147" i="1"/>
  <c r="O549" i="1"/>
  <c r="O4722" i="1"/>
  <c r="O1170" i="1"/>
  <c r="O1984" i="1"/>
  <c r="O1596" i="1"/>
  <c r="O202" i="1"/>
  <c r="O4351" i="1"/>
  <c r="O5225" i="1"/>
  <c r="O2005" i="1"/>
  <c r="O1138" i="1"/>
  <c r="O3347" i="1"/>
  <c r="O3634" i="1"/>
  <c r="O1972" i="1"/>
  <c r="O203" i="1"/>
  <c r="O752" i="1"/>
  <c r="O2789" i="1"/>
  <c r="O4833" i="1"/>
  <c r="O4850" i="1"/>
  <c r="O2015" i="1"/>
  <c r="O2801" i="1"/>
  <c r="O3016" i="1"/>
  <c r="O2440" i="1"/>
  <c r="O4234" i="1"/>
  <c r="O5318" i="1"/>
  <c r="O2809" i="1"/>
  <c r="O4831" i="1"/>
  <c r="O2446" i="1"/>
  <c r="O3667" i="1"/>
  <c r="O1424" i="1"/>
  <c r="O1142" i="1"/>
  <c r="O1905" i="1"/>
  <c r="O3656" i="1"/>
  <c r="O2810" i="1"/>
  <c r="O3011" i="1"/>
  <c r="O1609" i="1"/>
  <c r="O220" i="1"/>
  <c r="O2901" i="1"/>
  <c r="O4455" i="1"/>
  <c r="O1598" i="1"/>
  <c r="O5308" i="1"/>
  <c r="O1151" i="1"/>
  <c r="O1195" i="1"/>
  <c r="O281" i="1"/>
  <c r="O4284" i="1"/>
  <c r="O346" i="1"/>
  <c r="O925" i="1"/>
  <c r="O1888" i="1"/>
  <c r="O1726" i="1"/>
  <c r="O1891" i="1"/>
  <c r="O1585" i="1"/>
  <c r="O4145" i="1"/>
  <c r="O3436" i="1"/>
  <c r="O4558" i="1"/>
  <c r="O3615" i="1"/>
  <c r="O3986" i="1"/>
  <c r="O2933" i="1"/>
  <c r="O1725" i="1"/>
  <c r="O2931" i="1"/>
  <c r="O3448" i="1"/>
  <c r="O5370" i="1"/>
  <c r="O4754" i="1"/>
  <c r="O4478" i="1"/>
  <c r="O4165" i="1"/>
  <c r="O3403" i="1"/>
  <c r="O1124" i="1"/>
  <c r="O927" i="1"/>
  <c r="O4033" i="1"/>
  <c r="O1192" i="1"/>
  <c r="O5134" i="1"/>
  <c r="O2384" i="1"/>
  <c r="O1937" i="1"/>
  <c r="O3405" i="1"/>
  <c r="O4287" i="1"/>
  <c r="O3422" i="1"/>
  <c r="O1375" i="1"/>
  <c r="O3677" i="1"/>
  <c r="O4158" i="1"/>
  <c r="O1895" i="1"/>
  <c r="O2917" i="1"/>
  <c r="O320" i="1"/>
  <c r="O5153" i="1"/>
  <c r="O4946" i="1"/>
  <c r="O2466" i="1"/>
  <c r="O3261" i="1"/>
  <c r="O4910" i="1"/>
  <c r="O954" i="1"/>
  <c r="O4474" i="1"/>
  <c r="O4670" i="1"/>
  <c r="O1932" i="1"/>
  <c r="O3757" i="1"/>
  <c r="O5119" i="1"/>
  <c r="O3259" i="1"/>
  <c r="O939" i="1"/>
  <c r="O2943" i="1"/>
  <c r="O3395" i="1"/>
  <c r="O3411" i="1"/>
  <c r="O4175" i="1"/>
  <c r="O2867" i="1"/>
  <c r="O3399" i="1"/>
  <c r="O267" i="1"/>
  <c r="O3770" i="1"/>
  <c r="O4902" i="1"/>
  <c r="O2259" i="1"/>
  <c r="O259" i="1"/>
  <c r="O821" i="1"/>
  <c r="O2459" i="1"/>
  <c r="O2245" i="1"/>
  <c r="O5126" i="1"/>
  <c r="O5132" i="1"/>
  <c r="O722" i="1"/>
  <c r="O3769" i="1"/>
  <c r="O2535" i="1"/>
  <c r="O781" i="1"/>
  <c r="O1580" i="1"/>
  <c r="O700" i="1"/>
  <c r="O2067" i="1"/>
  <c r="O837" i="1"/>
  <c r="O1742" i="1"/>
  <c r="O3071" i="1"/>
  <c r="O1732" i="1"/>
  <c r="O4607" i="1"/>
  <c r="O2482" i="1"/>
  <c r="O2516" i="1"/>
  <c r="O3052" i="1"/>
  <c r="O4041" i="1"/>
  <c r="O4886" i="1"/>
  <c r="O2102" i="1"/>
  <c r="O5093" i="1"/>
  <c r="O2058" i="1"/>
  <c r="O4588" i="1"/>
  <c r="O3543" i="1"/>
  <c r="O4271" i="1"/>
  <c r="O2223" i="1"/>
  <c r="O788" i="1"/>
  <c r="O2913" i="1"/>
  <c r="O3056" i="1"/>
  <c r="O3073" i="1"/>
  <c r="O2512" i="1"/>
  <c r="O2752" i="1"/>
  <c r="O3548" i="1"/>
  <c r="O3155" i="1"/>
  <c r="O72" i="1"/>
  <c r="O1819" i="1"/>
  <c r="O352" i="1"/>
  <c r="O2103" i="1"/>
  <c r="O2062" i="1"/>
  <c r="O3176" i="1"/>
  <c r="O3150" i="1"/>
  <c r="O4871" i="1"/>
  <c r="O3863" i="1"/>
  <c r="O4586" i="1"/>
  <c r="O3872" i="1"/>
  <c r="O113" i="1"/>
  <c r="O4991" i="1"/>
  <c r="O813" i="1"/>
  <c r="O379" i="1"/>
  <c r="O142" i="1"/>
  <c r="O1671" i="1"/>
  <c r="O4990" i="1"/>
  <c r="O366" i="1"/>
  <c r="O3563" i="1"/>
  <c r="O116" i="1"/>
  <c r="O5257" i="1"/>
  <c r="O4092" i="1"/>
  <c r="O16" i="1"/>
  <c r="O8778" i="1" s="1"/>
  <c r="O1396" i="1"/>
  <c r="O4413" i="1"/>
  <c r="O1676" i="1"/>
  <c r="O855" i="1"/>
  <c r="O1506" i="1"/>
  <c r="O734" i="1"/>
  <c r="O1672" i="1"/>
  <c r="O9" i="1"/>
  <c r="O8771" i="1" s="1"/>
  <c r="O2711" i="1"/>
  <c r="O1660" i="1"/>
  <c r="O860" i="1"/>
  <c r="O2629" i="1"/>
  <c r="O492" i="1"/>
  <c r="O3336" i="1"/>
  <c r="O3520" i="1"/>
  <c r="O179" i="1"/>
  <c r="O4206" i="1"/>
  <c r="O767" i="1"/>
  <c r="O5249" i="1"/>
  <c r="O3519" i="1"/>
  <c r="O687" i="1"/>
  <c r="O1066" i="1"/>
  <c r="O118" i="1"/>
  <c r="O1678" i="1"/>
  <c r="O381" i="1"/>
  <c r="O2702" i="1"/>
  <c r="O3222" i="1"/>
  <c r="O3573" i="1"/>
  <c r="O3367" i="1"/>
  <c r="O2822" i="1"/>
  <c r="O5027" i="1"/>
  <c r="O3528" i="1"/>
  <c r="O2153" i="1"/>
  <c r="O3294" i="1"/>
  <c r="O1062" i="1"/>
  <c r="O727" i="1"/>
  <c r="O3276" i="1"/>
  <c r="O1352" i="1"/>
  <c r="O5286" i="1"/>
  <c r="O2971" i="1"/>
  <c r="O2734" i="1"/>
  <c r="O3577" i="1"/>
  <c r="O4774" i="1"/>
  <c r="O5029" i="1"/>
  <c r="O4317" i="1"/>
  <c r="O2590" i="1"/>
  <c r="O2977" i="1"/>
  <c r="O4768" i="1"/>
  <c r="O5040" i="1"/>
  <c r="O24" i="1"/>
  <c r="O8786" i="1" s="1"/>
  <c r="O2300" i="1"/>
  <c r="O3839" i="1"/>
  <c r="O5056" i="1"/>
  <c r="O4323" i="1"/>
  <c r="O3233" i="1"/>
  <c r="O3319" i="1"/>
  <c r="O3374" i="1"/>
  <c r="O1256" i="1"/>
  <c r="O3232" i="1"/>
  <c r="O1355" i="1"/>
  <c r="O2572" i="1"/>
  <c r="O2321" i="1"/>
  <c r="O1870" i="1"/>
  <c r="O3524" i="1"/>
  <c r="O3368" i="1"/>
  <c r="O3370" i="1"/>
  <c r="O3737" i="1"/>
  <c r="O2647" i="1"/>
  <c r="O4428" i="1"/>
  <c r="O3636" i="1"/>
  <c r="O4436" i="1"/>
  <c r="O3595" i="1"/>
  <c r="O17" i="1"/>
  <c r="O8779" i="1" s="1"/>
  <c r="O3779" i="1"/>
  <c r="O1054" i="1"/>
  <c r="O4826" i="1"/>
  <c r="O2684" i="1"/>
  <c r="O1447" i="1"/>
  <c r="O3743" i="1"/>
  <c r="O3387" i="1"/>
  <c r="O3360" i="1"/>
  <c r="O1012" i="1"/>
  <c r="O4220" i="1"/>
  <c r="O3527" i="1"/>
  <c r="O1859" i="1"/>
  <c r="O2291" i="1"/>
  <c r="O2964" i="1"/>
  <c r="O2290" i="1"/>
  <c r="O2834" i="1"/>
  <c r="O2315" i="1"/>
  <c r="O1460" i="1"/>
  <c r="O853" i="1"/>
  <c r="O4370" i="1"/>
  <c r="O4725" i="1"/>
  <c r="O2735" i="1"/>
  <c r="O2974" i="1"/>
  <c r="O1060" i="1"/>
  <c r="O1257" i="1"/>
  <c r="O3778" i="1"/>
  <c r="O1055" i="1"/>
  <c r="O1454" i="1"/>
  <c r="O2581" i="1"/>
  <c r="O3355" i="1"/>
  <c r="O2555" i="1"/>
  <c r="O1022" i="1"/>
  <c r="O3600" i="1"/>
  <c r="O4412" i="1"/>
  <c r="O2643" i="1"/>
  <c r="O1262" i="1"/>
  <c r="O2658" i="1"/>
  <c r="O4519" i="1"/>
  <c r="O4715" i="1"/>
  <c r="O2199" i="1"/>
  <c r="O3953" i="1"/>
  <c r="O3738" i="1"/>
  <c r="O1874" i="1"/>
  <c r="O4321" i="1"/>
  <c r="O1053" i="1"/>
  <c r="O2819" i="1"/>
  <c r="O5303" i="1"/>
  <c r="O2965" i="1"/>
  <c r="O141" i="1"/>
  <c r="O3357" i="1"/>
  <c r="O5345" i="1"/>
  <c r="O4721" i="1"/>
  <c r="O2559" i="1"/>
  <c r="O4713" i="1"/>
  <c r="O5179" i="1"/>
  <c r="O3291" i="1"/>
  <c r="O2995" i="1"/>
  <c r="O4763" i="1"/>
  <c r="O4507" i="1"/>
  <c r="O3240" i="1"/>
  <c r="O2190" i="1"/>
  <c r="O2191" i="1"/>
  <c r="O1462" i="1"/>
  <c r="O4511" i="1"/>
  <c r="O4723" i="1"/>
  <c r="O4656" i="1"/>
  <c r="O4431" i="1"/>
  <c r="O1078" i="1"/>
  <c r="O4647" i="1"/>
  <c r="O4851" i="1"/>
  <c r="O1431" i="1"/>
  <c r="O470" i="1"/>
  <c r="O1428" i="1"/>
  <c r="O2796" i="1"/>
  <c r="O2808" i="1"/>
  <c r="O4066" i="1"/>
  <c r="O205" i="1"/>
  <c r="O3935" i="1"/>
  <c r="O1443" i="1"/>
  <c r="O3102" i="1"/>
  <c r="O2013" i="1"/>
  <c r="O3118" i="1"/>
  <c r="O1916" i="1"/>
  <c r="O750" i="1"/>
  <c r="O3628" i="1"/>
  <c r="O197" i="1"/>
  <c r="O1135" i="1"/>
  <c r="O2429" i="1"/>
  <c r="O4350" i="1"/>
  <c r="O2887" i="1"/>
  <c r="O3842" i="1"/>
  <c r="O4790" i="1"/>
  <c r="O1233" i="1"/>
  <c r="O663" i="1"/>
  <c r="O4798" i="1"/>
  <c r="O5075" i="1"/>
  <c r="O1178" i="1"/>
  <c r="O474" i="1"/>
  <c r="O4237" i="1"/>
  <c r="O4613" i="1"/>
  <c r="O5311" i="1"/>
  <c r="O2976" i="1"/>
  <c r="O1162" i="1"/>
  <c r="O4789" i="1"/>
  <c r="O235" i="1"/>
  <c r="O1977" i="1"/>
  <c r="O4836" i="1"/>
  <c r="O4243" i="1"/>
  <c r="O2899" i="1"/>
  <c r="O2961" i="1"/>
  <c r="O854" i="1"/>
  <c r="O1028" i="1"/>
  <c r="O1159" i="1"/>
  <c r="O4451" i="1"/>
  <c r="O5299" i="1"/>
  <c r="O2436" i="1"/>
  <c r="O479" i="1"/>
  <c r="O1918" i="1"/>
  <c r="O5321" i="1"/>
  <c r="O1917" i="1"/>
  <c r="O4363" i="1"/>
  <c r="O4843" i="1"/>
  <c r="O3993" i="1"/>
  <c r="O4349" i="1"/>
  <c r="O5217" i="1"/>
  <c r="O1919" i="1"/>
  <c r="O655" i="1"/>
  <c r="O1601" i="1"/>
  <c r="O1903" i="1"/>
  <c r="O3657" i="1"/>
  <c r="O5087" i="1"/>
  <c r="O5316" i="1"/>
  <c r="O1433" i="1"/>
  <c r="O5322" i="1"/>
  <c r="O2788" i="1"/>
  <c r="O2438" i="1"/>
  <c r="O3999" i="1"/>
  <c r="O1923" i="1"/>
  <c r="O4456" i="1"/>
  <c r="O4241" i="1"/>
  <c r="O3021" i="1"/>
  <c r="O3089" i="1"/>
  <c r="O4148" i="1"/>
  <c r="O4683" i="1"/>
  <c r="O4545" i="1"/>
  <c r="O908" i="1"/>
  <c r="O2255" i="1"/>
  <c r="O3480" i="1"/>
  <c r="O3083" i="1"/>
  <c r="O49" i="1"/>
  <c r="O3427" i="1"/>
  <c r="O3404" i="1"/>
  <c r="O910" i="1"/>
  <c r="O357" i="1"/>
  <c r="O2393" i="1"/>
  <c r="O2394" i="1"/>
  <c r="O4919" i="1"/>
  <c r="O1339" i="1"/>
  <c r="O3412" i="1"/>
  <c r="O3876" i="1"/>
  <c r="O5121" i="1"/>
  <c r="O1698" i="1"/>
  <c r="O4554" i="1"/>
  <c r="O339" i="1"/>
  <c r="O2475" i="1"/>
  <c r="O4291" i="1"/>
  <c r="O3606" i="1"/>
  <c r="O3982" i="1"/>
  <c r="O1193" i="1"/>
  <c r="O1684" i="1"/>
  <c r="O3886" i="1"/>
  <c r="O3247" i="1"/>
  <c r="O2533" i="1"/>
  <c r="O3913" i="1"/>
  <c r="O3262" i="1"/>
  <c r="O5281" i="1"/>
  <c r="O3975" i="1"/>
  <c r="O1565" i="1"/>
  <c r="O1537" i="1"/>
  <c r="O3398" i="1"/>
  <c r="O3691" i="1"/>
  <c r="O4548" i="1"/>
  <c r="O2370" i="1"/>
  <c r="O4559" i="1"/>
  <c r="O1896" i="1"/>
  <c r="O3033" i="1"/>
  <c r="O1388" i="1"/>
  <c r="O4029" i="1"/>
  <c r="O2464" i="1"/>
  <c r="O1311" i="1"/>
  <c r="O932" i="1"/>
  <c r="O718" i="1"/>
  <c r="O2920" i="1"/>
  <c r="O3762" i="1"/>
  <c r="O1197" i="1"/>
  <c r="O1121" i="1"/>
  <c r="O1002" i="1"/>
  <c r="O4133" i="1"/>
  <c r="O4931" i="1"/>
  <c r="O4745" i="1"/>
  <c r="O4140" i="1"/>
  <c r="O1302" i="1"/>
  <c r="O4553" i="1"/>
  <c r="O5148" i="1"/>
  <c r="O2240" i="1"/>
  <c r="O1346" i="1"/>
  <c r="O2921" i="1"/>
  <c r="O2941" i="1"/>
  <c r="O3099" i="1"/>
  <c r="O4295" i="1"/>
  <c r="O2910" i="1"/>
  <c r="O1632" i="1"/>
  <c r="O3407" i="1"/>
  <c r="O4907" i="1"/>
  <c r="O3984" i="1"/>
  <c r="O4957" i="1"/>
  <c r="O3447" i="1"/>
  <c r="O2238" i="1"/>
  <c r="O272" i="1"/>
  <c r="O324" i="1"/>
  <c r="O3401" i="1"/>
  <c r="O2930" i="1"/>
  <c r="O3891" i="1"/>
  <c r="O3903" i="1"/>
  <c r="O3141" i="1"/>
  <c r="O1942" i="1"/>
  <c r="O2547" i="1"/>
  <c r="O1630" i="1"/>
  <c r="O3767" i="1"/>
  <c r="O5359" i="1"/>
  <c r="O3761" i="1"/>
  <c r="O4660" i="1"/>
  <c r="O961" i="1"/>
  <c r="O4487" i="1"/>
  <c r="O3256" i="1"/>
  <c r="O1636" i="1"/>
  <c r="O3255" i="1"/>
  <c r="O2875" i="1"/>
  <c r="O4134" i="1"/>
  <c r="O4932" i="1"/>
  <c r="O902" i="1"/>
  <c r="O2377" i="1"/>
  <c r="O4476" i="1"/>
  <c r="O4172" i="1"/>
  <c r="O2866" i="1"/>
  <c r="O3459" i="1"/>
  <c r="O1008" i="1"/>
  <c r="O1927" i="1"/>
  <c r="O1343" i="1"/>
  <c r="O960" i="1"/>
  <c r="O4682" i="1"/>
  <c r="O4034" i="1"/>
  <c r="O3799" i="1"/>
  <c r="O1713" i="1"/>
  <c r="O1211" i="1"/>
  <c r="O1953" i="1"/>
  <c r="O62" i="1"/>
  <c r="O430" i="1"/>
  <c r="O5140" i="1"/>
  <c r="O5274" i="1"/>
  <c r="O1622" i="1"/>
  <c r="O4375" i="1"/>
  <c r="O4894" i="1"/>
  <c r="O649" i="1"/>
  <c r="O4331" i="1"/>
  <c r="O1752" i="1"/>
  <c r="O3160" i="1"/>
  <c r="O4563" i="1"/>
  <c r="O362" i="1"/>
  <c r="O4541" i="1"/>
  <c r="O828" i="1"/>
  <c r="O359" i="1"/>
  <c r="O4705" i="1"/>
  <c r="O590" i="1"/>
  <c r="O3871" i="1"/>
  <c r="O1525" i="1"/>
  <c r="O714" i="1"/>
  <c r="O1723" i="1"/>
  <c r="O5270" i="1"/>
  <c r="O776" i="1"/>
  <c r="O4391" i="1"/>
  <c r="O57" i="1"/>
  <c r="O78" i="1"/>
  <c r="O1307" i="1"/>
  <c r="O32" i="1"/>
  <c r="O3469" i="1"/>
  <c r="O4273" i="1"/>
  <c r="O75" i="1"/>
  <c r="O2336" i="1"/>
  <c r="O4263" i="1"/>
  <c r="O314" i="1"/>
  <c r="O3712" i="1"/>
  <c r="O2332" i="1"/>
  <c r="O913" i="1"/>
  <c r="O1544" i="1"/>
  <c r="O3803" i="1"/>
  <c r="O3244" i="1"/>
  <c r="O3617" i="1"/>
  <c r="O2397" i="1"/>
  <c r="O1546" i="1"/>
  <c r="O3050" i="1"/>
  <c r="O4942" i="1"/>
  <c r="O322" i="1"/>
  <c r="O2883" i="1"/>
  <c r="O3415" i="1"/>
  <c r="O1578" i="1"/>
  <c r="O793" i="1"/>
  <c r="O1648" i="1"/>
  <c r="O3539" i="1"/>
  <c r="O712" i="1"/>
  <c r="O38" i="1"/>
  <c r="O559" i="1"/>
  <c r="O3720" i="1"/>
  <c r="O2269" i="1"/>
  <c r="O4340" i="1"/>
  <c r="O167" i="1"/>
  <c r="O1810" i="1"/>
  <c r="O2129" i="1"/>
  <c r="O2051" i="1"/>
  <c r="O4120" i="1"/>
  <c r="O2171" i="1"/>
  <c r="O3054" i="1"/>
  <c r="O2596" i="1"/>
  <c r="O2117" i="1"/>
  <c r="O3075" i="1"/>
  <c r="O870" i="1"/>
  <c r="O560" i="1"/>
  <c r="O4852" i="1"/>
  <c r="O3622" i="1"/>
  <c r="O3182" i="1"/>
  <c r="O890" i="1"/>
  <c r="O3534" i="1"/>
  <c r="O4594" i="1"/>
  <c r="O4189" i="1"/>
  <c r="O3472" i="1"/>
  <c r="O4666" i="1"/>
  <c r="O1507" i="1"/>
  <c r="O4" i="1"/>
  <c r="O5253" i="1"/>
  <c r="O1358" i="1"/>
  <c r="O182" i="1"/>
  <c r="O4303" i="1"/>
  <c r="O2714" i="1"/>
  <c r="O4224" i="1"/>
  <c r="O1498" i="1"/>
  <c r="O383" i="1"/>
  <c r="O697" i="1"/>
  <c r="O1036" i="1"/>
  <c r="O119" i="1"/>
  <c r="O491" i="1"/>
  <c r="O371" i="1"/>
  <c r="O5049" i="1"/>
  <c r="O4087" i="1"/>
  <c r="O4973" i="1"/>
  <c r="O506" i="1"/>
  <c r="O5237" i="1"/>
  <c r="O369" i="1"/>
  <c r="O122" i="1"/>
  <c r="O4218" i="1"/>
  <c r="O4974" i="1"/>
  <c r="O2707" i="1"/>
  <c r="O5247" i="1"/>
  <c r="O194" i="1"/>
  <c r="O1084" i="1"/>
  <c r="O4099" i="1"/>
  <c r="O485" i="1"/>
  <c r="O102" i="1"/>
  <c r="O3564" i="1"/>
  <c r="O4103" i="1"/>
  <c r="O1075" i="1"/>
  <c r="O494" i="1"/>
  <c r="O103" i="1"/>
  <c r="O496" i="1"/>
  <c r="O4411" i="1"/>
  <c r="O2727" i="1"/>
  <c r="O2203" i="1"/>
  <c r="O1779" i="1"/>
  <c r="O3221" i="1"/>
  <c r="O2297" i="1"/>
  <c r="O1412" i="1"/>
  <c r="O4767" i="1"/>
  <c r="O2208" i="1"/>
  <c r="O1269" i="1"/>
  <c r="O193" i="1"/>
  <c r="O1403" i="1"/>
  <c r="O4810" i="1"/>
  <c r="O4221" i="1"/>
  <c r="O4527" i="1"/>
  <c r="O768" i="1"/>
  <c r="O5024" i="1"/>
  <c r="O4399" i="1"/>
  <c r="O4304" i="1"/>
  <c r="O2188" i="1"/>
  <c r="O4530" i="1"/>
  <c r="O3272" i="1"/>
  <c r="O2776" i="1"/>
  <c r="O3279" i="1"/>
  <c r="O4226" i="1"/>
  <c r="O509" i="1"/>
  <c r="O4315" i="1"/>
  <c r="O5023" i="1"/>
  <c r="O3530" i="1"/>
  <c r="O2154" i="1"/>
  <c r="O384" i="1"/>
  <c r="O2331" i="1"/>
  <c r="O2994" i="1"/>
  <c r="O5291" i="1"/>
  <c r="O5034" i="1"/>
  <c r="O2997" i="1"/>
  <c r="O3228" i="1"/>
  <c r="O4207" i="1"/>
  <c r="O5340" i="1"/>
  <c r="O732" i="1"/>
  <c r="O4078" i="1"/>
  <c r="O3304" i="1"/>
  <c r="O3313" i="1"/>
  <c r="O1026" i="1"/>
  <c r="O2972" i="1"/>
  <c r="O4717" i="1"/>
  <c r="O1449" i="1"/>
  <c r="O1981" i="1"/>
  <c r="O534" i="1"/>
  <c r="O4414" i="1"/>
  <c r="O1267" i="1"/>
  <c r="O2288" i="1"/>
  <c r="O530" i="1"/>
  <c r="O3383" i="1"/>
  <c r="O2558" i="1"/>
  <c r="O2209" i="1"/>
  <c r="O3733" i="1"/>
  <c r="O3922" i="1"/>
  <c r="O673" i="1"/>
  <c r="O4212" i="1"/>
  <c r="O4313" i="1"/>
  <c r="O2588" i="1"/>
  <c r="O2660" i="1"/>
  <c r="O2634" i="1"/>
  <c r="O3486" i="1"/>
  <c r="O2573" i="1"/>
  <c r="O765" i="1"/>
  <c r="O126" i="1"/>
  <c r="O4636" i="1"/>
  <c r="O3730" i="1"/>
  <c r="O3597" i="1"/>
  <c r="O3793" i="1"/>
  <c r="O2731" i="1"/>
  <c r="O5297" i="1"/>
  <c r="O1851" i="1"/>
  <c r="O1834" i="1"/>
  <c r="O798" i="1"/>
  <c r="O605" i="1"/>
  <c r="O757" i="1"/>
  <c r="O2550" i="1"/>
  <c r="O610" i="1"/>
  <c r="O4439" i="1"/>
  <c r="O2020" i="1"/>
  <c r="O2564" i="1"/>
  <c r="O1259" i="1"/>
  <c r="O4520" i="1"/>
  <c r="O1841" i="1"/>
  <c r="O3380" i="1"/>
  <c r="O1077" i="1"/>
  <c r="O1867" i="1"/>
  <c r="O5167" i="1"/>
  <c r="O2089" i="1"/>
  <c r="O4655" i="1"/>
  <c r="O4433" i="1"/>
  <c r="O2568" i="1"/>
  <c r="O3591" i="1"/>
  <c r="O4438" i="1"/>
  <c r="O2723" i="1"/>
  <c r="O1270" i="1"/>
  <c r="O1082" i="1"/>
  <c r="O3295" i="1"/>
  <c r="O4308" i="1"/>
  <c r="O2639" i="1"/>
  <c r="O3386" i="1"/>
  <c r="O1448" i="1"/>
  <c r="O3306" i="1"/>
  <c r="O1016" i="1"/>
  <c r="O2027" i="1"/>
  <c r="O1025" i="1"/>
  <c r="O2675" i="1"/>
  <c r="O5285" i="1"/>
  <c r="O2828" i="1"/>
  <c r="O2824" i="1"/>
  <c r="O856" i="1"/>
  <c r="O2084" i="1"/>
  <c r="O3640" i="1"/>
  <c r="O2569" i="1"/>
  <c r="O2562" i="1"/>
  <c r="O5166" i="1"/>
  <c r="O5307" i="1"/>
  <c r="O5080" i="1"/>
  <c r="O5328" i="1"/>
  <c r="O4250" i="1"/>
  <c r="O4838" i="1"/>
  <c r="O481" i="1"/>
  <c r="O4011" i="1"/>
  <c r="O4444" i="1"/>
  <c r="O1056" i="1"/>
  <c r="O3926" i="1"/>
  <c r="O4844" i="1"/>
  <c r="O3995" i="1"/>
  <c r="O4841" i="1"/>
  <c r="O2019" i="1"/>
  <c r="O3010" i="1"/>
  <c r="O2570" i="1"/>
  <c r="O670" i="1"/>
  <c r="O5319" i="1"/>
  <c r="O4235" i="1"/>
  <c r="O466" i="1"/>
  <c r="O4245" i="1"/>
  <c r="O3104" i="1"/>
  <c r="O5324" i="1"/>
  <c r="O144" i="1"/>
  <c r="O2040" i="1"/>
  <c r="O4785" i="1"/>
  <c r="O3923" i="1"/>
  <c r="O4429" i="1"/>
  <c r="O1156" i="1"/>
  <c r="O4356" i="1"/>
  <c r="O3117" i="1"/>
  <c r="O1910" i="1"/>
  <c r="O4708" i="1"/>
  <c r="O669" i="1"/>
  <c r="O3015" i="1"/>
  <c r="O5072" i="1"/>
  <c r="O1425" i="1"/>
  <c r="O5229" i="1"/>
  <c r="O2902" i="1"/>
  <c r="O2962" i="1"/>
  <c r="O4443" i="1"/>
  <c r="O1145" i="1"/>
  <c r="O3836" i="1"/>
  <c r="O2152" i="1"/>
  <c r="O3650" i="1"/>
  <c r="O5083" i="1"/>
  <c r="O4229" i="1"/>
  <c r="O1152" i="1"/>
  <c r="O3024" i="1"/>
  <c r="O2797" i="1"/>
  <c r="O2430" i="1"/>
  <c r="O3006" i="1"/>
  <c r="O4847" i="1"/>
  <c r="O2894" i="1"/>
  <c r="O1600" i="1"/>
  <c r="O1921" i="1"/>
  <c r="O5081" i="1"/>
  <c r="O4446" i="1"/>
  <c r="O3110" i="1"/>
  <c r="O226" i="1"/>
  <c r="O1132" i="1"/>
  <c r="O5232" i="1"/>
  <c r="O2449" i="1"/>
  <c r="O4467" i="1"/>
  <c r="O2892" i="1"/>
  <c r="O231" i="1"/>
  <c r="O1140" i="1"/>
  <c r="O1599" i="1"/>
  <c r="O2433" i="1"/>
  <c r="O4622" i="1"/>
  <c r="O2802" i="1"/>
  <c r="O4479" i="1"/>
  <c r="O3397" i="1"/>
  <c r="O3907" i="1"/>
  <c r="O3076" i="1"/>
  <c r="O1184" i="1"/>
  <c r="O3758" i="1"/>
  <c r="O833" i="1"/>
  <c r="O3749" i="1"/>
  <c r="O1936" i="1"/>
  <c r="O1112" i="1"/>
  <c r="O997" i="1"/>
  <c r="O5151" i="1"/>
  <c r="O2237" i="1"/>
  <c r="O3696" i="1"/>
  <c r="O4546" i="1"/>
  <c r="O3915" i="1"/>
  <c r="O349" i="1"/>
  <c r="O4280" i="1"/>
  <c r="O2398" i="1"/>
  <c r="O3912" i="1"/>
  <c r="O1113" i="1"/>
  <c r="O1560" i="1"/>
  <c r="O340" i="1"/>
  <c r="O4139" i="1"/>
  <c r="O1202" i="1"/>
  <c r="O3420" i="1"/>
  <c r="O4031" i="1"/>
  <c r="O2380" i="1"/>
  <c r="O3400" i="1"/>
  <c r="O4178" i="1"/>
  <c r="O4472" i="1"/>
  <c r="O1890" i="1"/>
  <c r="O2526" i="1"/>
  <c r="O3699" i="1"/>
  <c r="O4167" i="1"/>
  <c r="O1382" i="1"/>
  <c r="O1181" i="1"/>
  <c r="O3870" i="1"/>
  <c r="O3098" i="1"/>
  <c r="O5195" i="1"/>
  <c r="O3092" i="1"/>
  <c r="O1326" i="1"/>
  <c r="O3874" i="1"/>
  <c r="O3470" i="1"/>
  <c r="O921" i="1"/>
  <c r="O4477" i="1"/>
  <c r="O4376" i="1"/>
  <c r="O898" i="1"/>
  <c r="O711" i="1"/>
  <c r="O5150" i="1"/>
  <c r="O3689" i="1"/>
  <c r="O1347" i="1"/>
  <c r="O1191" i="1"/>
  <c r="O918" i="1"/>
  <c r="O3219" i="1"/>
  <c r="O1187" i="1"/>
  <c r="O279" i="1"/>
  <c r="O4283" i="1"/>
  <c r="O3467" i="1"/>
  <c r="O3202" i="1"/>
  <c r="O46" i="1"/>
  <c r="O3980" i="1"/>
  <c r="O1618" i="1"/>
  <c r="O1337" i="1"/>
  <c r="O3768" i="1"/>
  <c r="O1395" i="1"/>
  <c r="O1943" i="1"/>
  <c r="O1557" i="1"/>
  <c r="O1186" i="1"/>
  <c r="O2531" i="1"/>
  <c r="O3077" i="1"/>
  <c r="O1714" i="1"/>
  <c r="O282" i="1"/>
  <c r="O3625" i="1"/>
  <c r="O926" i="1"/>
  <c r="O1697" i="1"/>
  <c r="O1001" i="1"/>
  <c r="O923" i="1"/>
  <c r="O3128" i="1"/>
  <c r="O3200" i="1"/>
  <c r="O5356" i="1"/>
  <c r="O3680" i="1"/>
  <c r="O3125" i="1"/>
  <c r="O249" i="1"/>
  <c r="O3755" i="1"/>
  <c r="O1223" i="1"/>
  <c r="O3910" i="1"/>
  <c r="O4297" i="1"/>
  <c r="O1561" i="1"/>
  <c r="O4157" i="1"/>
  <c r="O1650" i="1"/>
  <c r="O1566" i="1"/>
  <c r="O3688" i="1"/>
  <c r="O2472" i="1"/>
  <c r="O951" i="1"/>
  <c r="O4544" i="1"/>
  <c r="O4905" i="1"/>
  <c r="O3406" i="1"/>
  <c r="O1383" i="1"/>
  <c r="O4025" i="1"/>
  <c r="O1934" i="1"/>
  <c r="O1381" i="1"/>
  <c r="O332" i="1"/>
  <c r="O4941" i="1"/>
  <c r="O429" i="1"/>
  <c r="O1373" i="1"/>
  <c r="O2605" i="1"/>
  <c r="O4580" i="1"/>
  <c r="O3171" i="1"/>
  <c r="O2597" i="1"/>
  <c r="O3867" i="1"/>
  <c r="O3852" i="1"/>
  <c r="O992" i="1"/>
  <c r="O791" i="1"/>
  <c r="O5282" i="1"/>
  <c r="O1817" i="1"/>
  <c r="O4057" i="1"/>
  <c r="O69" i="1"/>
  <c r="O1469" i="1"/>
  <c r="O3546" i="1"/>
  <c r="O1479" i="1"/>
  <c r="O1219" i="1"/>
  <c r="O3909" i="1"/>
  <c r="O2926" i="1"/>
  <c r="O1212" i="1"/>
  <c r="O3079" i="1"/>
  <c r="O2367" i="1"/>
  <c r="O4020" i="1"/>
  <c r="O894" i="1"/>
  <c r="O4960" i="1"/>
  <c r="O341" i="1"/>
  <c r="O432" i="1"/>
  <c r="O5363" i="1"/>
  <c r="O839" i="1"/>
  <c r="O97" i="1"/>
  <c r="O3850" i="1"/>
  <c r="O706" i="1"/>
  <c r="O1967" i="1"/>
  <c r="O4596" i="1"/>
  <c r="O154" i="1"/>
  <c r="O4610" i="1"/>
  <c r="O2170" i="1"/>
  <c r="O1629" i="1"/>
  <c r="O2344" i="1"/>
  <c r="O2501" i="1"/>
  <c r="O2219" i="1"/>
  <c r="O1735" i="1"/>
  <c r="O3072" i="1"/>
  <c r="O641" i="1"/>
  <c r="O3911" i="1"/>
  <c r="O4752" i="1"/>
  <c r="O2935" i="1"/>
  <c r="O3419" i="1"/>
  <c r="O4285" i="1"/>
  <c r="O4289" i="1"/>
  <c r="O85" i="1"/>
  <c r="O5207" i="1"/>
  <c r="O83" i="1"/>
  <c r="O1715" i="1"/>
  <c r="O4565" i="1"/>
  <c r="O5263" i="1"/>
  <c r="O4868" i="1"/>
  <c r="O336" i="1"/>
  <c r="O2046" i="1"/>
  <c r="O4855" i="1"/>
  <c r="O4344" i="1"/>
  <c r="O1954" i="1"/>
  <c r="O1471" i="1"/>
  <c r="O2346" i="1"/>
  <c r="O562" i="1"/>
  <c r="O565" i="1"/>
  <c r="O307" i="1"/>
  <c r="O1477" i="1"/>
  <c r="O1951" i="1"/>
  <c r="O3902" i="1"/>
  <c r="O438" i="1"/>
  <c r="O878" i="1"/>
  <c r="O877" i="1"/>
  <c r="O4860" i="1"/>
  <c r="O2097" i="1"/>
  <c r="O315" i="1"/>
  <c r="O2476" i="1"/>
  <c r="O3164" i="1"/>
  <c r="O4584" i="1"/>
  <c r="O153" i="1"/>
  <c r="O840" i="1"/>
  <c r="O2227" i="1"/>
  <c r="O4055" i="1"/>
  <c r="O5098" i="1"/>
  <c r="O4269" i="1"/>
  <c r="O2054" i="1"/>
  <c r="O5199" i="1"/>
  <c r="O5145" i="1"/>
  <c r="O2545" i="1"/>
  <c r="O195" i="1"/>
  <c r="O1298" i="1"/>
  <c r="O1845" i="1"/>
  <c r="O4095" i="1"/>
  <c r="O3332" i="1"/>
  <c r="O4214" i="1"/>
  <c r="O3507" i="1"/>
  <c r="O2706" i="1"/>
  <c r="O187" i="1"/>
  <c r="O2151" i="1"/>
  <c r="O5045" i="1"/>
  <c r="O2699" i="1"/>
  <c r="O1679" i="1"/>
  <c r="O1045" i="1"/>
  <c r="O3281" i="1"/>
  <c r="O4981" i="1"/>
  <c r="O2693" i="1"/>
  <c r="O191" i="1"/>
  <c r="O5067" i="1"/>
  <c r="O1776" i="1"/>
  <c r="O1674" i="1"/>
  <c r="O1367" i="1"/>
  <c r="O3525" i="1"/>
  <c r="O678" i="1"/>
  <c r="O4088" i="1"/>
  <c r="O1086" i="1"/>
  <c r="O4091" i="1"/>
  <c r="O1098" i="1"/>
  <c r="O5026" i="1"/>
  <c r="O121" i="1"/>
  <c r="O2705" i="1"/>
  <c r="O1505" i="1"/>
  <c r="O695" i="1"/>
  <c r="O364" i="1"/>
  <c r="O5065" i="1"/>
  <c r="O1268" i="1"/>
  <c r="O685" i="1"/>
  <c r="O1093" i="1"/>
  <c r="O1279" i="1"/>
  <c r="O2700" i="1"/>
  <c r="O25" i="1"/>
  <c r="O8787" i="1" s="1"/>
  <c r="O542" i="1"/>
  <c r="O1263" i="1"/>
  <c r="O2729" i="1"/>
  <c r="O1415" i="1"/>
  <c r="O3288" i="1"/>
  <c r="O3338" i="1"/>
  <c r="O145" i="1"/>
  <c r="O5341" i="1"/>
  <c r="O4986" i="1"/>
  <c r="O4813" i="1"/>
  <c r="O3786" i="1"/>
  <c r="O2690" i="1"/>
  <c r="O3302" i="1"/>
  <c r="O1411" i="1"/>
  <c r="O2646" i="1"/>
  <c r="O1417" i="1"/>
  <c r="O2721" i="1"/>
  <c r="O22" i="1"/>
  <c r="O8784" i="1" s="1"/>
  <c r="O3511" i="1"/>
  <c r="O2672" i="1"/>
  <c r="O2072" i="1"/>
  <c r="O2688" i="1"/>
  <c r="O4817" i="1"/>
  <c r="O619" i="1"/>
  <c r="O4403" i="1"/>
  <c r="O3290" i="1"/>
  <c r="O4805" i="1"/>
  <c r="O4523" i="1"/>
  <c r="O4419" i="1"/>
  <c r="O5293" i="1"/>
  <c r="O1096" i="1"/>
  <c r="O1101" i="1"/>
  <c r="O4073" i="1"/>
  <c r="O2071" i="1"/>
  <c r="O3837" i="1"/>
  <c r="O3556" i="1"/>
  <c r="O1855" i="1"/>
  <c r="O2292" i="1"/>
  <c r="O1232" i="1"/>
  <c r="O2196" i="1"/>
  <c r="O2195" i="1"/>
  <c r="O5182" i="1"/>
  <c r="O859" i="1"/>
  <c r="O4649" i="1"/>
  <c r="O4300" i="1"/>
  <c r="O552" i="1"/>
  <c r="O1076" i="1"/>
  <c r="O4529" i="1"/>
  <c r="O1830" i="1"/>
  <c r="O1282" i="1"/>
  <c r="O1071" i="1"/>
  <c r="O2068" i="1"/>
  <c r="O3297" i="1"/>
  <c r="O4711" i="1"/>
  <c r="O1451" i="1"/>
  <c r="O3587" i="1"/>
  <c r="O1991" i="1"/>
  <c r="O2563" i="1"/>
  <c r="O2988" i="1"/>
  <c r="O4775" i="1"/>
  <c r="O3838" i="1"/>
  <c r="O3517" i="1"/>
  <c r="O4506" i="1"/>
  <c r="O3583" i="1"/>
  <c r="O4637" i="1"/>
  <c r="O1030" i="1"/>
  <c r="O3644" i="1"/>
  <c r="O508" i="1"/>
  <c r="O4415" i="1"/>
  <c r="O3385" i="1"/>
  <c r="O2651" i="1"/>
  <c r="O4493" i="1"/>
  <c r="O3574" i="1"/>
  <c r="O2622" i="1"/>
  <c r="O3315" i="1"/>
  <c r="O5350" i="1"/>
  <c r="O3361" i="1"/>
  <c r="O4709" i="1"/>
  <c r="O3630" i="1"/>
  <c r="O127" i="1"/>
  <c r="O5353" i="1"/>
  <c r="O1037" i="1"/>
  <c r="O2309" i="1"/>
  <c r="O760" i="1"/>
  <c r="O1456" i="1"/>
  <c r="O2772" i="1"/>
  <c r="O4827" i="1"/>
  <c r="O512" i="1"/>
  <c r="O3826" i="1"/>
  <c r="O1050" i="1"/>
  <c r="O3300" i="1"/>
  <c r="O2207" i="1"/>
  <c r="O2197" i="1"/>
  <c r="O3725" i="1"/>
  <c r="O2322" i="1"/>
  <c r="O5176" i="1"/>
  <c r="O5300" i="1"/>
  <c r="O2728" i="1"/>
  <c r="O1052" i="1"/>
  <c r="O1063" i="1"/>
  <c r="O1085" i="1"/>
  <c r="O2582" i="1"/>
  <c r="O2813" i="1"/>
  <c r="O3638" i="1"/>
  <c r="O4756" i="1"/>
  <c r="O1444" i="1"/>
  <c r="O3951" i="1"/>
  <c r="O2039" i="1"/>
  <c r="O2043" i="1"/>
  <c r="O3631" i="1"/>
  <c r="O4727" i="1"/>
  <c r="O808" i="1"/>
  <c r="O4791" i="1"/>
  <c r="O3668" i="1"/>
  <c r="O2012" i="1"/>
  <c r="O2800" i="1"/>
  <c r="O2442" i="1"/>
  <c r="O2993" i="1"/>
  <c r="O406" i="1"/>
  <c r="O1983" i="1"/>
  <c r="O4358" i="1"/>
  <c r="O477" i="1"/>
  <c r="O2001" i="1"/>
  <c r="O2432" i="1"/>
  <c r="O3350" i="1"/>
  <c r="O215" i="1"/>
  <c r="O4792" i="1"/>
  <c r="O1996" i="1"/>
  <c r="O2439" i="1"/>
  <c r="O1453" i="1"/>
  <c r="O409" i="1"/>
  <c r="O3369" i="1"/>
  <c r="O408" i="1"/>
  <c r="O4353" i="1"/>
  <c r="O2445" i="1"/>
  <c r="O4828" i="1"/>
  <c r="O5227" i="1"/>
  <c r="O4614" i="1"/>
  <c r="O3012" i="1"/>
  <c r="O2815" i="1"/>
  <c r="O3930" i="1"/>
  <c r="O3654" i="1"/>
  <c r="O4248" i="1"/>
  <c r="O4000" i="1"/>
  <c r="O1866" i="1"/>
  <c r="O2023" i="1"/>
  <c r="O653" i="1"/>
  <c r="O5309" i="1"/>
  <c r="O3340" i="1"/>
  <c r="O3939" i="1"/>
  <c r="O240" i="1"/>
  <c r="O5313" i="1"/>
  <c r="O465" i="1"/>
  <c r="O2804" i="1"/>
  <c r="O4466" i="1"/>
  <c r="O472" i="1"/>
  <c r="O3018" i="1"/>
  <c r="O1590" i="1"/>
  <c r="O1429" i="1"/>
  <c r="O2010" i="1"/>
  <c r="O5331" i="1"/>
  <c r="O4449" i="1"/>
  <c r="O4627" i="1"/>
  <c r="O3653" i="1"/>
  <c r="O2806" i="1"/>
  <c r="O2009" i="1"/>
  <c r="O2798" i="1"/>
  <c r="O468" i="1"/>
  <c r="O3670" i="1"/>
  <c r="O659" i="1"/>
  <c r="O1975" i="1"/>
  <c r="O3997" i="1"/>
  <c r="O5219" i="1"/>
  <c r="O1908" i="1"/>
  <c r="O1518" i="1"/>
  <c r="O4959" i="1"/>
  <c r="O354" i="1"/>
  <c r="O2385" i="1"/>
  <c r="O3464" i="1"/>
  <c r="O361" i="1"/>
  <c r="O3090" i="1"/>
  <c r="O1527" i="1"/>
  <c r="O1887" i="1"/>
  <c r="O1394" i="1"/>
  <c r="O3393" i="1"/>
  <c r="O4681" i="1"/>
  <c r="O3124" i="1"/>
  <c r="O2236" i="1"/>
  <c r="O3416" i="1"/>
  <c r="O342" i="1"/>
  <c r="O1695" i="1"/>
  <c r="O5139" i="1"/>
  <c r="O2401" i="1"/>
  <c r="O909" i="1"/>
  <c r="O3096" i="1"/>
  <c r="O3694" i="1"/>
  <c r="O1520" i="1"/>
  <c r="O5159" i="1"/>
  <c r="O920" i="1"/>
  <c r="O2389" i="1"/>
  <c r="O4964" i="1"/>
  <c r="O3605" i="1"/>
  <c r="O3973" i="1"/>
  <c r="O5361" i="1"/>
  <c r="O4160" i="1"/>
  <c r="O4179" i="1"/>
  <c r="O1376" i="1"/>
  <c r="O2363" i="1"/>
  <c r="O1122" i="1"/>
  <c r="O4136" i="1"/>
  <c r="O3766" i="1"/>
  <c r="O4485" i="1"/>
  <c r="O1879" i="1"/>
  <c r="O3035" i="1"/>
  <c r="O1691" i="1"/>
  <c r="O843" i="1"/>
  <c r="O5130" i="1"/>
  <c r="O1935" i="1"/>
  <c r="O1634" i="1"/>
  <c r="O284" i="1"/>
  <c r="O1924" i="1"/>
  <c r="O1941" i="1"/>
  <c r="O4961" i="1"/>
  <c r="O356" i="1"/>
  <c r="O280" i="1"/>
  <c r="O900" i="1"/>
  <c r="O3260" i="1"/>
  <c r="O1384" i="1"/>
  <c r="O3752" i="1"/>
  <c r="O4174" i="1"/>
  <c r="O3451" i="1"/>
  <c r="O3756" i="1"/>
  <c r="O3418" i="1"/>
  <c r="O3881" i="1"/>
  <c r="O1320" i="1"/>
  <c r="O1877" i="1"/>
  <c r="O3471" i="1"/>
  <c r="O2258" i="1"/>
  <c r="O4935" i="1"/>
  <c r="O1123" i="1"/>
  <c r="O1516" i="1"/>
  <c r="O3218" i="1"/>
  <c r="O1569" i="1"/>
  <c r="O2924" i="1"/>
  <c r="O4915" i="1"/>
  <c r="O4948" i="1"/>
  <c r="O1703" i="1"/>
  <c r="O3880" i="1"/>
  <c r="O1730" i="1"/>
  <c r="O841" i="1"/>
  <c r="O2392" i="1"/>
  <c r="O253" i="1"/>
  <c r="O4669" i="1"/>
  <c r="O4967" i="1"/>
  <c r="O3402" i="1"/>
  <c r="O3627" i="1"/>
  <c r="O29" i="1"/>
  <c r="O3248" i="1"/>
  <c r="O2376" i="1"/>
  <c r="O892" i="1"/>
  <c r="O3682" i="1"/>
  <c r="O2617" i="1"/>
  <c r="O4570" i="1"/>
  <c r="O2953" i="1"/>
  <c r="O3134" i="1"/>
  <c r="O772" i="1"/>
  <c r="O987" i="1"/>
  <c r="O3157" i="1"/>
  <c r="O975" i="1"/>
  <c r="O1640" i="1"/>
  <c r="O5010" i="1"/>
  <c r="O968" i="1"/>
  <c r="O41" i="1"/>
  <c r="O4697" i="1"/>
  <c r="O5012" i="1"/>
  <c r="O2165" i="1"/>
  <c r="O868" i="1"/>
  <c r="O4853" i="1"/>
  <c r="O2505" i="1"/>
  <c r="O935" i="1"/>
  <c r="O930" i="1"/>
  <c r="O1947" i="1"/>
  <c r="O1118" i="1"/>
  <c r="O1880" i="1"/>
  <c r="O5377" i="1"/>
  <c r="O4938" i="1"/>
  <c r="O715" i="1"/>
  <c r="O1968" i="1"/>
  <c r="O2942" i="1"/>
  <c r="O3609" i="1"/>
  <c r="O3861" i="1"/>
  <c r="O3045" i="1"/>
  <c r="O4568" i="1"/>
  <c r="O588" i="1"/>
  <c r="O3813" i="1"/>
  <c r="O4573" i="1"/>
  <c r="O1783" i="1"/>
  <c r="O3858" i="1"/>
  <c r="O1215" i="1"/>
  <c r="O783" i="1"/>
  <c r="O4181" i="1"/>
  <c r="O3187" i="1"/>
  <c r="O3172" i="1"/>
  <c r="O452" i="1"/>
  <c r="O3537" i="1"/>
  <c r="O5112" i="1"/>
  <c r="O3059" i="1"/>
  <c r="O64" i="1"/>
  <c r="O916" i="1"/>
  <c r="O2457" i="1"/>
  <c r="O4913" i="1"/>
  <c r="O3037" i="1"/>
  <c r="O2740" i="1"/>
  <c r="O1332" i="1"/>
  <c r="O5198" i="1"/>
  <c r="O47" i="1"/>
  <c r="O2509" i="1"/>
  <c r="O79" i="1"/>
  <c r="O1807" i="1"/>
  <c r="O2507" i="1"/>
  <c r="O2230" i="1"/>
  <c r="O2128" i="1"/>
  <c r="O2498" i="1"/>
  <c r="O556" i="1"/>
  <c r="O2412" i="1"/>
  <c r="O2496" i="1"/>
  <c r="O3156" i="1"/>
  <c r="O4577" i="1"/>
  <c r="O2229" i="1"/>
  <c r="O2096" i="1"/>
  <c r="O1733" i="1"/>
  <c r="O4343" i="1"/>
  <c r="O5099" i="1"/>
  <c r="O646" i="1"/>
  <c r="O4891" i="1"/>
  <c r="O5191" i="1"/>
  <c r="O3721" i="1"/>
  <c r="O451" i="1"/>
  <c r="O4333" i="1"/>
  <c r="O2104" i="1"/>
  <c r="O2508" i="1"/>
  <c r="O4890" i="1"/>
  <c r="O3847" i="1"/>
  <c r="O4019" i="1"/>
  <c r="O1499" i="1"/>
  <c r="O1297" i="1"/>
  <c r="O5334" i="1"/>
  <c r="O1497" i="1"/>
  <c r="O545" i="1"/>
  <c r="O2712" i="1"/>
  <c r="O4215" i="1"/>
  <c r="O689" i="1"/>
  <c r="O3273" i="1"/>
  <c r="O1492" i="1"/>
  <c r="O500" i="1"/>
  <c r="O2715" i="1"/>
  <c r="O1260" i="1"/>
  <c r="O796" i="1"/>
  <c r="O2709" i="1"/>
  <c r="O4807" i="1"/>
  <c r="O4101" i="1"/>
  <c r="O5061" i="1"/>
  <c r="O627" i="1"/>
  <c r="O1668" i="1"/>
  <c r="O4097" i="1"/>
  <c r="O6" i="1"/>
  <c r="O8768" i="1" s="1"/>
  <c r="O3568" i="1"/>
  <c r="O5245" i="1"/>
  <c r="O123" i="1"/>
  <c r="O4100" i="1"/>
  <c r="O5050" i="1"/>
  <c r="O1515" i="1"/>
  <c r="O5058" i="1"/>
  <c r="O5066" i="1"/>
  <c r="O498" i="1"/>
  <c r="O4096" i="1"/>
  <c r="O4972" i="1"/>
  <c r="O4509" i="1"/>
  <c r="O5037" i="1"/>
  <c r="O2704" i="1"/>
  <c r="O3487" i="1"/>
  <c r="O726" i="1"/>
  <c r="O4534" i="1"/>
  <c r="O1418" i="1"/>
  <c r="O3289" i="1"/>
  <c r="O1038" i="1"/>
  <c r="O1831" i="1"/>
  <c r="O5254" i="1"/>
  <c r="O1407" i="1"/>
  <c r="O3269" i="1"/>
  <c r="O4219" i="1"/>
  <c r="O1286" i="1"/>
  <c r="O5333" i="1"/>
  <c r="O5243" i="1"/>
  <c r="O1369" i="1"/>
  <c r="O1408" i="1"/>
  <c r="O1251" i="1"/>
  <c r="O3513" i="1"/>
  <c r="O521" i="1"/>
  <c r="O1095" i="1"/>
  <c r="O741" i="1"/>
  <c r="O1265" i="1"/>
  <c r="O1348" i="1"/>
  <c r="O2832" i="1"/>
  <c r="O175" i="1"/>
  <c r="O4814" i="1"/>
  <c r="O5288" i="1"/>
  <c r="O4402" i="1"/>
  <c r="O3283" i="1"/>
  <c r="O1049" i="1"/>
  <c r="O531" i="1"/>
  <c r="O4977" i="1"/>
  <c r="O2682" i="1"/>
  <c r="O374" i="1"/>
  <c r="O365" i="1"/>
  <c r="O2287" i="1"/>
  <c r="O3484" i="1"/>
  <c r="O4806" i="1"/>
  <c r="O1273" i="1"/>
  <c r="O624" i="1"/>
  <c r="O27" i="1"/>
  <c r="O8789" i="1" s="1"/>
  <c r="O2680" i="1"/>
  <c r="O2091" i="1"/>
  <c r="O1445" i="1"/>
  <c r="O4642" i="1"/>
  <c r="O3599" i="1"/>
  <c r="O620" i="1"/>
  <c r="O607" i="1"/>
  <c r="O1860" i="1"/>
  <c r="O2978" i="1"/>
  <c r="O803" i="1"/>
  <c r="O2662" i="1"/>
  <c r="O136" i="1"/>
  <c r="O2200" i="1"/>
  <c r="O4773" i="1"/>
  <c r="O851" i="1"/>
  <c r="O2026" i="1"/>
  <c r="O5168" i="1"/>
  <c r="O2028" i="1"/>
  <c r="O2286" i="1"/>
  <c r="O3226" i="1"/>
  <c r="O3831" i="1"/>
  <c r="O2074" i="1"/>
  <c r="O2958" i="1"/>
  <c r="O3635" i="1"/>
  <c r="O3945" i="1"/>
  <c r="O2594" i="1"/>
  <c r="O1014" i="1"/>
  <c r="O3345" i="1"/>
  <c r="O2549" i="1"/>
  <c r="O204" i="1"/>
  <c r="O1995" i="1"/>
  <c r="O2641" i="1"/>
  <c r="O4406" i="1"/>
  <c r="O2081" i="1"/>
  <c r="O5347" i="1"/>
  <c r="O770" i="1"/>
  <c r="O746" i="1"/>
  <c r="O2080" i="1"/>
  <c r="O4430" i="1"/>
  <c r="O2957" i="1"/>
  <c r="O3346" i="1"/>
  <c r="O5165" i="1"/>
  <c r="O1019" i="1"/>
  <c r="O1987" i="1"/>
  <c r="O3772" i="1"/>
  <c r="O4528" i="1"/>
  <c r="O2673" i="1"/>
  <c r="O2820" i="1"/>
  <c r="O5036" i="1"/>
  <c r="O4322" i="1"/>
  <c r="O1253" i="1"/>
  <c r="O761" i="1"/>
  <c r="O3305" i="1"/>
  <c r="O3742" i="1"/>
  <c r="O1450" i="1"/>
  <c r="O4645" i="1"/>
  <c r="O845" i="1"/>
  <c r="O3790" i="1"/>
  <c r="O4518" i="1"/>
  <c r="O2638" i="1"/>
  <c r="O1237" i="1"/>
  <c r="O1402" i="1"/>
  <c r="O4408" i="1"/>
  <c r="O2769" i="1"/>
  <c r="O2323" i="1"/>
  <c r="O2035" i="1"/>
  <c r="O2308" i="1"/>
  <c r="O5169" i="1"/>
  <c r="O3745" i="1"/>
  <c r="O806" i="1"/>
  <c r="O4401" i="1"/>
  <c r="O1266" i="1"/>
  <c r="O5349" i="1"/>
  <c r="O372" i="1"/>
  <c r="O143" i="1"/>
  <c r="O4644" i="1"/>
  <c r="O3639" i="1"/>
  <c r="O5171" i="1"/>
  <c r="O1046" i="1"/>
  <c r="O1974" i="1"/>
  <c r="O2008" i="1"/>
  <c r="O3664" i="1"/>
  <c r="O3014" i="1"/>
  <c r="O1229" i="1"/>
  <c r="O201" i="1"/>
  <c r="O3665" i="1"/>
  <c r="O3027" i="1"/>
  <c r="O5323" i="1"/>
  <c r="O1441" i="1"/>
  <c r="O5212" i="1"/>
  <c r="O2448" i="1"/>
  <c r="O1994" i="1"/>
  <c r="O219" i="1"/>
  <c r="O196" i="1"/>
  <c r="O5079" i="1"/>
  <c r="O3120" i="1"/>
  <c r="O476" i="1"/>
  <c r="O1284" i="1"/>
  <c r="O3009" i="1"/>
  <c r="O1998" i="1"/>
  <c r="O4357" i="1"/>
  <c r="O461" i="1"/>
  <c r="O4632" i="1"/>
  <c r="O1875" i="1"/>
  <c r="O1027" i="1"/>
  <c r="O3936" i="1"/>
  <c r="O1168" i="1"/>
  <c r="O3989" i="1"/>
  <c r="O4616" i="1"/>
  <c r="O3123" i="1"/>
  <c r="O1150" i="1"/>
  <c r="O2830" i="1"/>
  <c r="O1021" i="1"/>
  <c r="O666" i="1"/>
  <c r="O662" i="1"/>
  <c r="O3000" i="1"/>
  <c r="O3571" i="1"/>
  <c r="O3582" i="1"/>
  <c r="O1979" i="1"/>
  <c r="O207" i="1"/>
  <c r="O664" i="1"/>
  <c r="O4364" i="1"/>
  <c r="O2007" i="1"/>
  <c r="O2437" i="1"/>
  <c r="O3998" i="1"/>
  <c r="O4453" i="1"/>
  <c r="O4839" i="1"/>
  <c r="O4635" i="1"/>
  <c r="O4457" i="1"/>
  <c r="O2807" i="1"/>
  <c r="O462" i="1"/>
  <c r="O2885" i="1"/>
  <c r="O5231" i="1"/>
  <c r="O3663" i="1"/>
  <c r="O1148" i="1"/>
  <c r="O1914" i="1"/>
  <c r="O4366" i="1"/>
  <c r="O4452" i="1"/>
  <c r="O4620" i="1"/>
  <c r="O2451" i="1"/>
  <c r="O1980" i="1"/>
  <c r="O4463" i="1"/>
  <c r="O4246" i="1"/>
  <c r="O4448" i="1"/>
  <c r="O475" i="1"/>
  <c r="O3672" i="1"/>
  <c r="O1593" i="1"/>
  <c r="O1729" i="1"/>
  <c r="O2257" i="1"/>
  <c r="O834" i="1"/>
  <c r="O1553" i="1"/>
  <c r="O4953" i="1"/>
  <c r="O353" i="1"/>
  <c r="O275" i="1"/>
  <c r="O2387" i="1"/>
  <c r="O3409" i="1"/>
  <c r="O2877" i="1"/>
  <c r="O2536" i="1"/>
  <c r="O2474" i="1"/>
  <c r="O3394" i="1"/>
  <c r="O1190" i="1"/>
  <c r="O1882" i="1"/>
  <c r="O3869" i="1"/>
  <c r="O905" i="1"/>
  <c r="O4926" i="1"/>
  <c r="O1689" i="1"/>
  <c r="O2465" i="1"/>
  <c r="O4469" i="1"/>
  <c r="O318" i="1"/>
  <c r="O4292" i="1"/>
  <c r="O2463" i="1"/>
  <c r="O1538" i="1"/>
  <c r="O3868" i="1"/>
  <c r="O273" i="1"/>
  <c r="O2242" i="1"/>
  <c r="O4480" i="1"/>
  <c r="O3039" i="1"/>
  <c r="O710" i="1"/>
  <c r="O4667" i="1"/>
  <c r="O2239" i="1"/>
  <c r="O2541" i="1"/>
  <c r="O4161" i="1"/>
  <c r="O1547" i="1"/>
  <c r="O4486" i="1"/>
  <c r="O2403" i="1"/>
  <c r="O3888" i="1"/>
  <c r="O3391" i="1"/>
  <c r="O2951" i="1"/>
  <c r="O953" i="1"/>
  <c r="O1946" i="1"/>
  <c r="O96" i="1"/>
  <c r="O3901" i="1"/>
  <c r="O4155" i="1"/>
  <c r="O3140" i="1"/>
  <c r="O4138" i="1"/>
  <c r="O1126" i="1"/>
  <c r="O5122" i="1"/>
  <c r="O2473" i="1"/>
  <c r="O4152" i="1"/>
  <c r="O924" i="1"/>
  <c r="O4956" i="1"/>
  <c r="O933" i="1"/>
  <c r="O3430" i="1"/>
  <c r="O3263" i="1"/>
  <c r="O1213" i="1"/>
  <c r="O3764" i="1"/>
  <c r="O824" i="1"/>
  <c r="O4027" i="1"/>
  <c r="O266" i="1"/>
  <c r="O1328" i="1"/>
  <c r="O4482" i="1"/>
  <c r="O5163" i="1"/>
  <c r="O4147" i="1"/>
  <c r="O2532" i="1"/>
  <c r="O3204" i="1"/>
  <c r="O1131" i="1"/>
  <c r="O2925" i="1"/>
  <c r="O5277" i="1"/>
  <c r="O256" i="1"/>
  <c r="O2955" i="1"/>
  <c r="O831" i="1"/>
  <c r="O4159" i="1"/>
  <c r="O4547" i="1"/>
  <c r="O893" i="1"/>
  <c r="O344" i="1"/>
  <c r="O1341" i="1"/>
  <c r="O4706" i="1"/>
  <c r="O2909" i="1"/>
  <c r="O4012" i="1"/>
  <c r="O1523" i="1"/>
  <c r="O287" i="1"/>
  <c r="O1878" i="1"/>
  <c r="O1340" i="1"/>
  <c r="O3137" i="1"/>
  <c r="O1116" i="1"/>
  <c r="O1945" i="1"/>
  <c r="O4955" i="1"/>
  <c r="O1530" i="1"/>
  <c r="O4694" i="1"/>
  <c r="O4680" i="1"/>
  <c r="O4943" i="1"/>
  <c r="O5209" i="1"/>
  <c r="O1755" i="1"/>
  <c r="O3417" i="1"/>
  <c r="O4378" i="1"/>
  <c r="O415" i="1"/>
  <c r="O969" i="1"/>
  <c r="O603" i="1"/>
  <c r="O2869" i="1"/>
  <c r="O150" i="1"/>
  <c r="O4270" i="1"/>
  <c r="O68" i="1"/>
  <c r="O61" i="1"/>
  <c r="O4052" i="1"/>
  <c r="O1818" i="1"/>
  <c r="O3210" i="1"/>
  <c r="O4142" i="1"/>
  <c r="O250" i="1"/>
  <c r="O4904" i="1"/>
  <c r="O1925" i="1"/>
  <c r="O2947" i="1"/>
  <c r="O4937" i="1"/>
  <c r="O84" i="1"/>
  <c r="O4901" i="1"/>
  <c r="O345" i="1"/>
  <c r="O3853" i="1"/>
  <c r="O4268" i="1"/>
  <c r="O2613" i="1"/>
  <c r="O1577" i="1"/>
  <c r="O1963" i="1"/>
  <c r="O2522" i="1"/>
  <c r="O2410" i="1"/>
  <c r="O2416" i="1"/>
  <c r="O2059" i="1"/>
  <c r="O4192" i="1"/>
  <c r="O3190" i="1"/>
  <c r="O4605" i="1"/>
  <c r="O4550" i="1"/>
  <c r="O1522" i="1"/>
  <c r="O1886" i="1"/>
  <c r="O2391" i="1"/>
  <c r="O3146" i="1"/>
  <c r="O92" i="1"/>
  <c r="O1329" i="1"/>
  <c r="O593" i="1"/>
  <c r="O5371" i="1"/>
  <c r="O2606" i="1"/>
  <c r="O1656" i="1"/>
  <c r="O5188" i="1"/>
  <c r="O2742" i="1"/>
  <c r="O5147" i="1"/>
  <c r="O3849" i="1"/>
  <c r="O2174" i="1"/>
  <c r="O1734" i="1"/>
  <c r="O2341" i="1"/>
  <c r="O566" i="1"/>
  <c r="O5111" i="1"/>
  <c r="O2342" i="1"/>
  <c r="O4856" i="1"/>
  <c r="O413" i="1"/>
  <c r="O2355" i="1"/>
  <c r="O889" i="1"/>
  <c r="O2278" i="1"/>
  <c r="O647" i="1"/>
  <c r="O3532" i="1"/>
  <c r="O448" i="1"/>
  <c r="O1750" i="1"/>
  <c r="O3819" i="1"/>
  <c r="O2339" i="1"/>
  <c r="O3701" i="1"/>
  <c r="O3705" i="1"/>
  <c r="O3544" i="1"/>
  <c r="O294" i="1"/>
  <c r="O308" i="1"/>
  <c r="O4115" i="1"/>
  <c r="O3468" i="1"/>
  <c r="O1931" i="1"/>
  <c r="O183" i="1"/>
  <c r="O3231" i="1"/>
  <c r="O2692" i="1"/>
  <c r="O5063" i="1"/>
  <c r="O5044" i="1"/>
  <c r="O3773" i="1"/>
  <c r="O2987" i="1"/>
  <c r="O1504" i="1"/>
  <c r="O1252" i="1"/>
  <c r="O112" i="1"/>
  <c r="O3795" i="1"/>
  <c r="O5052" i="1"/>
  <c r="O3780" i="1"/>
  <c r="O3775" i="1"/>
  <c r="O681" i="1"/>
  <c r="O3649" i="1"/>
  <c r="O550" i="1"/>
  <c r="O180" i="1"/>
  <c r="O3789" i="1"/>
  <c r="O3495" i="1"/>
  <c r="O4978" i="1"/>
  <c r="O2716" i="1"/>
  <c r="O3833" i="1"/>
  <c r="O5" i="1"/>
  <c r="O8767" i="1" s="1"/>
  <c r="O5048" i="1"/>
  <c r="O5240" i="1"/>
  <c r="O382" i="1"/>
  <c r="O3322" i="1"/>
  <c r="O120" i="1"/>
  <c r="O5248" i="1"/>
  <c r="O1759" i="1"/>
  <c r="O489" i="1"/>
  <c r="O4102" i="1"/>
  <c r="O1087" i="1"/>
  <c r="O502" i="1"/>
  <c r="O1683" i="1"/>
  <c r="O1846" i="1"/>
  <c r="O192" i="1"/>
  <c r="O1106" i="1"/>
  <c r="O693" i="1"/>
  <c r="O3562" i="1"/>
  <c r="O188" i="1"/>
  <c r="O3237" i="1"/>
  <c r="O2698" i="1"/>
  <c r="O3794" i="1"/>
  <c r="O738" i="1"/>
  <c r="O130" i="1"/>
  <c r="O3777" i="1"/>
  <c r="O3843" i="1"/>
  <c r="O614" i="1"/>
  <c r="O5250" i="1"/>
  <c r="O4309" i="1"/>
  <c r="O3504" i="1"/>
  <c r="O1353" i="1"/>
  <c r="O1761" i="1"/>
  <c r="O4521" i="1"/>
  <c r="O5021" i="1"/>
  <c r="O814" i="1"/>
  <c r="O4079" i="1"/>
  <c r="O376" i="1"/>
  <c r="O4808" i="1"/>
  <c r="O2289" i="1"/>
  <c r="O3334" i="1"/>
  <c r="O4081" i="1"/>
  <c r="O5338" i="1"/>
  <c r="O3239" i="1"/>
  <c r="O507" i="1"/>
  <c r="O809" i="1"/>
  <c r="O3561" i="1"/>
  <c r="O1361" i="1"/>
  <c r="O4761" i="1"/>
  <c r="O2717" i="1"/>
  <c r="O1295" i="1"/>
  <c r="O728" i="1"/>
  <c r="O546" i="1"/>
  <c r="O4077" i="1"/>
  <c r="O1410" i="1"/>
  <c r="O4318" i="1"/>
  <c r="O2580" i="1"/>
  <c r="O3529" i="1"/>
  <c r="O1291" i="1"/>
  <c r="O4533" i="1"/>
  <c r="O4522" i="1"/>
  <c r="O2990" i="1"/>
  <c r="O2327" i="1"/>
  <c r="O4494" i="1"/>
  <c r="O3822" i="1"/>
  <c r="O2817" i="1"/>
  <c r="O2548" i="1"/>
  <c r="O3736" i="1"/>
  <c r="O5172" i="1"/>
  <c r="O1985" i="1"/>
  <c r="O4539" i="1"/>
  <c r="O3830" i="1"/>
  <c r="O615" i="1"/>
  <c r="O5022" i="1"/>
  <c r="O743" i="1"/>
  <c r="O749" i="1"/>
  <c r="O3372" i="1"/>
  <c r="O4437" i="1"/>
  <c r="O4441" i="1"/>
  <c r="O3949" i="1"/>
  <c r="O1018" i="1"/>
  <c r="O763" i="1"/>
  <c r="O4405" i="1"/>
  <c r="O3841" i="1"/>
  <c r="O1074" i="1"/>
  <c r="O3224" i="1"/>
  <c r="O4646" i="1"/>
  <c r="O3352" i="1"/>
  <c r="O756" i="1"/>
  <c r="O3934" i="1"/>
  <c r="O4787" i="1"/>
  <c r="O1510" i="1"/>
  <c r="O2586" i="1"/>
  <c r="O1272" i="1"/>
  <c r="O2689" i="1"/>
  <c r="O1865" i="1"/>
  <c r="O3384" i="1"/>
  <c r="O1024" i="1"/>
  <c r="O135" i="1"/>
  <c r="O3598" i="1"/>
  <c r="O862" i="1"/>
  <c r="O1073" i="1"/>
  <c r="O2574" i="1"/>
  <c r="O2733" i="1"/>
  <c r="O2652" i="1"/>
  <c r="O3950" i="1"/>
  <c r="O5346" i="1"/>
  <c r="O1993" i="1"/>
  <c r="O3351" i="1"/>
  <c r="O3940" i="1"/>
  <c r="O3586" i="1"/>
  <c r="O3642" i="1"/>
  <c r="O2293" i="1"/>
  <c r="O739" i="1"/>
  <c r="O4070" i="1"/>
  <c r="O132" i="1"/>
  <c r="O4082" i="1"/>
  <c r="O528" i="1"/>
  <c r="O3955" i="1"/>
  <c r="O3958" i="1"/>
  <c r="O2025" i="1"/>
  <c r="O729" i="1"/>
  <c r="O2676" i="1"/>
  <c r="O2979" i="1"/>
  <c r="O4499" i="1"/>
  <c r="O3485" i="1"/>
  <c r="O1836" i="1"/>
  <c r="O139" i="1"/>
  <c r="O1762" i="1"/>
  <c r="O3919" i="1"/>
  <c r="O4728" i="1"/>
  <c r="O392" i="1"/>
  <c r="O4799" i="1"/>
  <c r="O1177" i="1"/>
  <c r="O2284" i="1"/>
  <c r="O242" i="1"/>
  <c r="O394" i="1"/>
  <c r="O4797" i="1"/>
  <c r="O4361" i="1"/>
  <c r="O4849" i="1"/>
  <c r="O473" i="1"/>
  <c r="O3660" i="1"/>
  <c r="O2667" i="1"/>
  <c r="O3647" i="1"/>
  <c r="O1137" i="1"/>
  <c r="O4355" i="1"/>
  <c r="O5228" i="1"/>
  <c r="O4004" i="1"/>
  <c r="O5085" i="1"/>
  <c r="O399" i="1"/>
  <c r="O4240" i="1"/>
  <c r="O464" i="1"/>
  <c r="O2018" i="1"/>
  <c r="O3943" i="1"/>
  <c r="O211" i="1"/>
  <c r="O5325" i="1"/>
  <c r="O395" i="1"/>
  <c r="O210" i="1"/>
  <c r="O3929" i="1"/>
  <c r="O214" i="1"/>
  <c r="O5076" i="1"/>
  <c r="O4769" i="1"/>
  <c r="O667" i="1"/>
  <c r="O230" i="1"/>
  <c r="O4846" i="1"/>
  <c r="O5038" i="1"/>
  <c r="O1072" i="1"/>
  <c r="O2022" i="1"/>
  <c r="O660" i="1"/>
  <c r="O5077" i="1"/>
  <c r="O672" i="1"/>
  <c r="O2076" i="1"/>
  <c r="O1163" i="1"/>
  <c r="O1144" i="1"/>
  <c r="O5082" i="1"/>
  <c r="O5222" i="1"/>
  <c r="O1437" i="1"/>
  <c r="O3100" i="1"/>
  <c r="O2000" i="1"/>
  <c r="O1139" i="1"/>
  <c r="O1608" i="1"/>
  <c r="O1435" i="1"/>
  <c r="O2447" i="1"/>
  <c r="O1900" i="1"/>
  <c r="O1911" i="1"/>
  <c r="O2888" i="1"/>
  <c r="O1592" i="1"/>
  <c r="O4633" i="1"/>
  <c r="O2811" i="1"/>
  <c r="O1904" i="1"/>
  <c r="O2795" i="1"/>
  <c r="O471" i="1"/>
  <c r="O3988" i="1"/>
  <c r="O2428" i="1"/>
  <c r="O1426" i="1"/>
  <c r="O4630" i="1"/>
  <c r="O1913" i="1"/>
  <c r="O3671" i="1"/>
  <c r="O3026" i="1"/>
  <c r="O1912" i="1"/>
  <c r="O1572" i="1"/>
  <c r="O3213" i="1"/>
  <c r="O2923" i="1"/>
  <c r="O1719" i="1"/>
  <c r="O3130" i="1"/>
  <c r="O3890" i="1"/>
  <c r="O2253" i="1"/>
  <c r="O3446" i="1"/>
  <c r="O255" i="1"/>
  <c r="O3751" i="1"/>
  <c r="O2918" i="1"/>
  <c r="O3750" i="1"/>
  <c r="O4153" i="1"/>
  <c r="O1526" i="1"/>
  <c r="O2243" i="1"/>
  <c r="O5268" i="1"/>
  <c r="O3084" i="1"/>
  <c r="O1576" i="1"/>
  <c r="O291" i="1"/>
  <c r="O1926" i="1"/>
  <c r="O3683" i="1"/>
  <c r="O911" i="1"/>
  <c r="O1699" i="1"/>
  <c r="O4489" i="1"/>
  <c r="O4952" i="1"/>
  <c r="O270" i="1"/>
  <c r="O1109" i="1"/>
  <c r="O1686" i="1"/>
  <c r="O1704" i="1"/>
  <c r="O3209" i="1"/>
  <c r="O1220" i="1"/>
  <c r="O1120" i="1"/>
  <c r="O2249" i="1"/>
  <c r="O1200" i="1"/>
  <c r="O1115" i="1"/>
  <c r="O4146" i="1"/>
  <c r="O2863" i="1"/>
  <c r="O2248" i="1"/>
  <c r="O264" i="1"/>
  <c r="O4674" i="1"/>
  <c r="O2461" i="1"/>
  <c r="O4549" i="1"/>
  <c r="O326" i="1"/>
  <c r="O3246" i="1"/>
  <c r="O1708" i="1"/>
  <c r="O274" i="1"/>
  <c r="O4965" i="1"/>
  <c r="O4483" i="1"/>
  <c r="O3266" i="1"/>
  <c r="O2378" i="1"/>
  <c r="O1374" i="1"/>
  <c r="O3805" i="1"/>
  <c r="O2254" i="1"/>
  <c r="O974" i="1"/>
  <c r="O1709" i="1"/>
  <c r="O1528" i="1"/>
  <c r="O4950" i="1"/>
  <c r="O4162" i="1"/>
  <c r="O1387" i="1"/>
  <c r="O289" i="1"/>
  <c r="O1393" i="1"/>
  <c r="O942" i="1"/>
  <c r="O2361" i="1"/>
  <c r="O2246" i="1"/>
  <c r="O3893" i="1"/>
  <c r="O940" i="1"/>
  <c r="O4164" i="1"/>
  <c r="O1898" i="1"/>
  <c r="O3031" i="1"/>
  <c r="O3253" i="1"/>
  <c r="O1711" i="1"/>
  <c r="O4930" i="1"/>
  <c r="O2458" i="1"/>
  <c r="O1562" i="1"/>
  <c r="O4035" i="1"/>
  <c r="O1894" i="1"/>
  <c r="O4276" i="1"/>
  <c r="O2452" i="1"/>
  <c r="O4032" i="1"/>
  <c r="O4949" i="1"/>
  <c r="O2256" i="1"/>
  <c r="O1117" i="1"/>
  <c r="O4925" i="1"/>
  <c r="O3408" i="1"/>
  <c r="O3087" i="1"/>
  <c r="O994" i="1"/>
  <c r="O906" i="1"/>
  <c r="O3431" i="1"/>
  <c r="O2357" i="1"/>
  <c r="O4028" i="1"/>
  <c r="O2244" i="1"/>
  <c r="O2528" i="1"/>
  <c r="O3252" i="1"/>
  <c r="O2946" i="1"/>
  <c r="O2471" i="1"/>
  <c r="O3679" i="1"/>
  <c r="O952" i="1"/>
  <c r="O1897" i="1"/>
  <c r="O2402" i="1"/>
  <c r="O3449" i="1"/>
  <c r="O4692" i="1"/>
  <c r="O245" i="1"/>
  <c r="O5379" i="1"/>
  <c r="O3442" i="1"/>
  <c r="O1548" i="1"/>
  <c r="O91" i="1"/>
  <c r="O1614" i="1"/>
  <c r="O1647" i="1"/>
  <c r="O4873" i="1"/>
  <c r="O163" i="1"/>
  <c r="O2746" i="1"/>
  <c r="O1313" i="1"/>
  <c r="O1801" i="1"/>
  <c r="O3808" i="1"/>
  <c r="O316" i="1"/>
  <c r="O5197" i="1"/>
  <c r="O3153" i="1"/>
  <c r="O2408" i="1"/>
  <c r="O1808" i="1"/>
  <c r="O4119" i="1"/>
  <c r="O3722" i="1"/>
  <c r="O5115" i="1"/>
  <c r="O592" i="1"/>
  <c r="O3904" i="1"/>
  <c r="O3690" i="1"/>
  <c r="O2454" i="1"/>
  <c r="O2602" i="1"/>
  <c r="O3977" i="1"/>
  <c r="O2759" i="1"/>
  <c r="O3894" i="1"/>
  <c r="O4944" i="1"/>
  <c r="O4693" i="1"/>
  <c r="O782" i="1"/>
  <c r="O980" i="1"/>
  <c r="O5192" i="1"/>
  <c r="O3540" i="1"/>
  <c r="O5142" i="1"/>
  <c r="O4997" i="1"/>
  <c r="O986" i="1"/>
  <c r="O4394" i="1"/>
  <c r="O3036" i="1"/>
  <c r="O5196" i="1"/>
  <c r="O1483" i="1"/>
  <c r="O2179" i="1"/>
  <c r="O55" i="1"/>
  <c r="O4345" i="1"/>
  <c r="O2186" i="1"/>
  <c r="O2426" i="1"/>
  <c r="O2855" i="1"/>
  <c r="O1724" i="1"/>
  <c r="O5136" i="1"/>
  <c r="O4556" i="1"/>
  <c r="O955" i="1"/>
  <c r="O1189" i="1"/>
  <c r="O2375" i="1"/>
  <c r="O3810" i="1"/>
  <c r="O1965" i="1"/>
  <c r="O820" i="1"/>
  <c r="O431" i="1"/>
  <c r="O3851" i="1"/>
  <c r="O2168" i="1"/>
  <c r="O4739" i="1"/>
  <c r="O789" i="1"/>
  <c r="O414" i="1"/>
  <c r="O2838" i="1"/>
  <c r="O4272" i="1"/>
  <c r="O3707" i="1"/>
  <c r="O4046" i="1"/>
  <c r="O4604" i="1"/>
  <c r="O569" i="1"/>
  <c r="O3065" i="1"/>
  <c r="O2499" i="1"/>
  <c r="O3166" i="1"/>
  <c r="O4183" i="1"/>
  <c r="O2847" i="1"/>
  <c r="O165" i="1"/>
  <c r="O2224" i="1"/>
  <c r="O3709" i="1"/>
  <c r="O4875" i="1"/>
  <c r="O4058" i="1"/>
  <c r="O5097" i="1"/>
  <c r="O584" i="1"/>
  <c r="O3613" i="1"/>
  <c r="O4059" i="1"/>
  <c r="O1476" i="1"/>
  <c r="O2265" i="1"/>
  <c r="O3159" i="1"/>
  <c r="O2514" i="1"/>
  <c r="O873" i="1"/>
  <c r="O35" i="1"/>
  <c r="O1654" i="1"/>
  <c r="O701" i="1"/>
  <c r="O1549" i="1"/>
  <c r="O5238" i="1"/>
  <c r="O692" i="1"/>
  <c r="O3792" i="1"/>
  <c r="O181" i="1"/>
  <c r="O117" i="1"/>
  <c r="O3506" i="1"/>
  <c r="O1089" i="1"/>
  <c r="O532" i="1"/>
  <c r="O3531" i="1"/>
  <c r="O1665" i="1"/>
  <c r="O684" i="1"/>
  <c r="O1666" i="1"/>
  <c r="O679" i="1"/>
  <c r="O4227" i="1"/>
  <c r="O3285" i="1"/>
  <c r="O488" i="1"/>
  <c r="O2980" i="1"/>
  <c r="O5284" i="1"/>
  <c r="O177" i="1"/>
  <c r="O3321" i="1"/>
  <c r="O101" i="1"/>
  <c r="O3510" i="1"/>
  <c r="O871" i="1"/>
  <c r="O4197" i="1"/>
  <c r="O4945" i="1"/>
  <c r="O3174" i="1"/>
  <c r="O4863" i="1"/>
  <c r="O4302" i="1"/>
  <c r="O2162" i="1"/>
  <c r="O5258" i="1"/>
  <c r="O3496" i="1"/>
  <c r="O2695" i="1"/>
  <c r="O504" i="1"/>
  <c r="O2708" i="1"/>
  <c r="O3489" i="1"/>
  <c r="O606" i="1"/>
  <c r="O484" i="1"/>
  <c r="O3493" i="1"/>
  <c r="O3320" i="1"/>
  <c r="O2982" i="1"/>
  <c r="O5296" i="1"/>
  <c r="O4222" i="1"/>
  <c r="O5031" i="1"/>
  <c r="O3522" i="1"/>
  <c r="O1103" i="1"/>
  <c r="O3287" i="1"/>
  <c r="O4822" i="1"/>
  <c r="O526" i="1"/>
  <c r="O2575" i="1"/>
  <c r="O2307" i="1"/>
  <c r="O2825" i="1"/>
  <c r="O805" i="1"/>
  <c r="O1360" i="1"/>
  <c r="O523" i="1"/>
  <c r="O2621" i="1"/>
  <c r="O2785" i="1"/>
  <c r="O1033" i="1"/>
  <c r="O2571" i="1"/>
  <c r="O4064" i="1"/>
  <c r="O2295" i="1"/>
  <c r="O4712" i="1"/>
  <c r="O3735" i="1"/>
  <c r="O4525" i="1"/>
  <c r="O2681" i="1"/>
  <c r="O147" i="1"/>
  <c r="O4819" i="1"/>
  <c r="O1236" i="1"/>
  <c r="O2983" i="1"/>
  <c r="O4638" i="1"/>
  <c r="O2576" i="1"/>
  <c r="O1837" i="1"/>
  <c r="O3726" i="1"/>
  <c r="O2577" i="1"/>
  <c r="O5187" i="1"/>
  <c r="O3358" i="1"/>
  <c r="O4080" i="1"/>
  <c r="O3325" i="1"/>
  <c r="O2553" i="1"/>
  <c r="O3353" i="1"/>
  <c r="O2211" i="1"/>
  <c r="O2907" i="1"/>
  <c r="O1606" i="1"/>
  <c r="O236" i="1"/>
  <c r="O229" i="1"/>
  <c r="O4634" i="1"/>
  <c r="O1228" i="1"/>
  <c r="O4796" i="1"/>
  <c r="O657" i="1"/>
  <c r="O1997" i="1"/>
  <c r="O4757" i="1"/>
  <c r="O5216" i="1"/>
  <c r="O656" i="1"/>
  <c r="O3113" i="1"/>
  <c r="O3957" i="1"/>
  <c r="O1165" i="1"/>
  <c r="O2630" i="1"/>
  <c r="O5088" i="1"/>
  <c r="O2898" i="1"/>
  <c r="O2803" i="1"/>
  <c r="O2003" i="1"/>
  <c r="O4626" i="1"/>
  <c r="O5320" i="1"/>
  <c r="O1605" i="1"/>
  <c r="O2450" i="1"/>
  <c r="O4619" i="1"/>
  <c r="O1920" i="1"/>
  <c r="O4934" i="1"/>
  <c r="O1344" i="1"/>
  <c r="O3196" i="1"/>
  <c r="O928" i="1"/>
  <c r="O1534" i="1"/>
  <c r="O5131" i="1"/>
  <c r="O1119" i="1"/>
  <c r="O3390" i="1"/>
  <c r="O1690" i="1"/>
  <c r="O3257" i="1"/>
  <c r="O1702" i="1"/>
  <c r="O3692" i="1"/>
  <c r="O265" i="1"/>
  <c r="O4954" i="1"/>
  <c r="O1575" i="1"/>
  <c r="O3798" i="1"/>
  <c r="O4282" i="1"/>
  <c r="O4971" i="1"/>
  <c r="O1892" i="1"/>
  <c r="O82" i="1"/>
  <c r="O3043" i="1"/>
  <c r="O929" i="1"/>
  <c r="O1721" i="1"/>
  <c r="O895" i="1"/>
  <c r="O919" i="1"/>
  <c r="O3388" i="1"/>
  <c r="O2250" i="1"/>
  <c r="O4168" i="1"/>
  <c r="O1379" i="1"/>
  <c r="O338" i="1"/>
  <c r="O3676" i="1"/>
  <c r="O3967" i="1"/>
  <c r="O3049" i="1"/>
  <c r="O1540" i="1"/>
  <c r="O3969" i="1"/>
  <c r="O4018" i="1"/>
  <c r="O1207" i="1"/>
  <c r="O634" i="1"/>
  <c r="O5141" i="1"/>
  <c r="O1308" i="1"/>
  <c r="O4743" i="1"/>
  <c r="O1316" i="1"/>
  <c r="O343" i="1"/>
  <c r="O773" i="1"/>
  <c r="O1644" i="1"/>
  <c r="O1481" i="1"/>
  <c r="O2491" i="1"/>
  <c r="O631" i="1"/>
  <c r="O3879" i="1"/>
  <c r="O1885" i="1"/>
  <c r="O832" i="1"/>
  <c r="O4908" i="1"/>
  <c r="O2868" i="1"/>
  <c r="O1567" i="1"/>
  <c r="O412" i="1"/>
  <c r="O31" i="1"/>
  <c r="O4691" i="1"/>
  <c r="O3848" i="1"/>
  <c r="O3885" i="1"/>
  <c r="O3892" i="1"/>
  <c r="O2612" i="1"/>
  <c r="O3981" i="1"/>
  <c r="O5364" i="1"/>
  <c r="O3444" i="1"/>
  <c r="O4488" i="1"/>
  <c r="O4015" i="1"/>
  <c r="O5129" i="1"/>
  <c r="O3029" i="1"/>
  <c r="O4390" i="1"/>
  <c r="O5018" i="1"/>
  <c r="O2762" i="1"/>
  <c r="O1645" i="1"/>
  <c r="O40" i="1"/>
  <c r="O2753" i="1"/>
  <c r="O4699" i="1"/>
  <c r="O794" i="1"/>
  <c r="O3161" i="1"/>
  <c r="O2489" i="1"/>
  <c r="O2495" i="1"/>
  <c r="O450" i="1"/>
  <c r="O3062" i="1"/>
  <c r="O2176" i="1"/>
  <c r="O3251" i="1"/>
  <c r="O1130" i="1"/>
  <c r="O4939" i="1"/>
  <c r="O2395" i="1"/>
  <c r="O1536" i="1"/>
  <c r="O3094" i="1"/>
  <c r="O1378" i="1"/>
  <c r="O826" i="1"/>
  <c r="O1005" i="1"/>
  <c r="O3429" i="1"/>
  <c r="O4581" i="1"/>
  <c r="O2851" i="1"/>
  <c r="O1625" i="1"/>
  <c r="O5149" i="1"/>
  <c r="O1659" i="1"/>
  <c r="O166" i="1"/>
  <c r="O580" i="1"/>
  <c r="O2745" i="1"/>
  <c r="O2180" i="1"/>
  <c r="O1007" i="1"/>
  <c r="O4386" i="1"/>
  <c r="O2220" i="1"/>
  <c r="O4123" i="1"/>
  <c r="O1747" i="1"/>
  <c r="O563" i="1"/>
  <c r="O2908" i="1"/>
  <c r="O904" i="1"/>
  <c r="O5367" i="1"/>
  <c r="O350" i="1"/>
  <c r="O3080" i="1"/>
  <c r="O3693" i="1"/>
  <c r="O4601" i="1"/>
  <c r="O2534" i="1"/>
  <c r="O2880" i="1"/>
  <c r="O1624" i="1"/>
  <c r="O1962" i="1"/>
  <c r="O3165" i="1"/>
  <c r="O650" i="1"/>
  <c r="O1787" i="1"/>
  <c r="O4579" i="1"/>
  <c r="O5283" i="1"/>
  <c r="O4372" i="1"/>
  <c r="O2860" i="1"/>
  <c r="O2055" i="1"/>
  <c r="O2503" i="1"/>
  <c r="O2264" i="1"/>
  <c r="O446" i="1"/>
  <c r="O2479" i="1"/>
  <c r="O3616" i="1"/>
  <c r="O3454" i="1"/>
  <c r="O1570" i="1"/>
  <c r="O2615" i="1"/>
  <c r="O1180" i="1"/>
  <c r="O2469" i="1"/>
  <c r="O2364" i="1"/>
  <c r="O5135" i="1"/>
  <c r="O420" i="1"/>
  <c r="O2527" i="1"/>
  <c r="O979" i="1"/>
  <c r="O1623" i="1"/>
  <c r="O434" i="1"/>
  <c r="O4609" i="1"/>
  <c r="O1227" i="1"/>
  <c r="O5260" i="1"/>
  <c r="O1780" i="1"/>
  <c r="O972" i="1"/>
  <c r="O1785" i="1"/>
  <c r="O2349" i="1"/>
  <c r="O3175" i="1"/>
  <c r="O2101" i="1"/>
  <c r="O1754" i="1"/>
  <c r="O70" i="1"/>
  <c r="O2261" i="1"/>
  <c r="O3718" i="1"/>
  <c r="O455" i="1"/>
  <c r="O4738" i="1"/>
  <c r="O1309" i="1"/>
  <c r="O4373" i="1"/>
  <c r="O95" i="1"/>
  <c r="O3212" i="1"/>
  <c r="O2340" i="1"/>
  <c r="O439" i="1"/>
  <c r="O4335" i="1"/>
  <c r="O4896" i="1"/>
  <c r="O3536" i="1"/>
  <c r="O4125" i="1"/>
  <c r="O2419" i="1"/>
  <c r="O2166" i="1"/>
  <c r="O2116" i="1"/>
  <c r="O1651" i="1"/>
  <c r="O4198" i="1"/>
  <c r="O5006" i="1"/>
  <c r="O3439" i="1"/>
  <c r="O5200" i="1"/>
  <c r="O2050" i="1"/>
  <c r="O1480" i="1"/>
  <c r="O4324" i="1"/>
  <c r="O2112" i="1"/>
  <c r="O5161" i="1"/>
  <c r="O157" i="1"/>
  <c r="O4578" i="1"/>
  <c r="O3211" i="1"/>
  <c r="O3905" i="1"/>
  <c r="O4882" i="1"/>
  <c r="O3061" i="1"/>
  <c r="O876" i="1"/>
  <c r="O2497" i="1"/>
  <c r="O4862" i="1"/>
  <c r="O5094" i="1"/>
  <c r="O4109" i="1"/>
  <c r="O2263" i="1"/>
  <c r="O2421" i="1"/>
  <c r="O2599" i="1"/>
  <c r="O2937" i="1"/>
  <c r="O823" i="1"/>
  <c r="O4918" i="1"/>
  <c r="O1821" i="1"/>
  <c r="O2492" i="1"/>
  <c r="O4203" i="1"/>
  <c r="O835" i="1"/>
  <c r="O254" i="1"/>
  <c r="O3186" i="1"/>
  <c r="O2619" i="1"/>
  <c r="O2737" i="1"/>
  <c r="O373" i="1"/>
  <c r="O114" i="1"/>
  <c r="O807" i="1"/>
  <c r="O4984" i="1"/>
  <c r="O104" i="1"/>
  <c r="O3326" i="1"/>
  <c r="O493" i="1"/>
  <c r="O4497" i="1"/>
  <c r="O4217" i="1"/>
  <c r="O115" i="1"/>
  <c r="O2625" i="1"/>
  <c r="O495" i="1"/>
  <c r="O3776" i="1"/>
  <c r="O3567" i="1"/>
  <c r="O724" i="1"/>
  <c r="O3286" i="1"/>
  <c r="O4068" i="1"/>
  <c r="O1051" i="1"/>
  <c r="O2771" i="1"/>
  <c r="O3783" i="1"/>
  <c r="O1371" i="1"/>
  <c r="O2827" i="1"/>
  <c r="O2691" i="1"/>
  <c r="O1400" i="1"/>
  <c r="O753" i="1"/>
  <c r="O4720" i="1"/>
  <c r="O3270" i="1"/>
  <c r="O527" i="1"/>
  <c r="O4503" i="1"/>
  <c r="O5185" i="1"/>
  <c r="O4423" i="1"/>
  <c r="O524" i="1"/>
  <c r="O1986" i="1"/>
  <c r="O529" i="1"/>
  <c r="O4071" i="1"/>
  <c r="O4067" i="1"/>
  <c r="O3744" i="1"/>
  <c r="O1871" i="1"/>
  <c r="O1758" i="1"/>
  <c r="O5304" i="1"/>
  <c r="O1829" i="1"/>
  <c r="O3344" i="1"/>
  <c r="O5069" i="1"/>
  <c r="O4076" i="1"/>
  <c r="O621" i="1"/>
  <c r="O1245" i="1"/>
  <c r="O4778" i="1"/>
  <c r="O3362" i="1"/>
  <c r="O1235" i="1"/>
  <c r="O622" i="1"/>
  <c r="O4316" i="1"/>
  <c r="O1035" i="1"/>
  <c r="O3590" i="1"/>
  <c r="O3925" i="1"/>
  <c r="O4236" i="1"/>
  <c r="O2790" i="1"/>
  <c r="O209" i="1"/>
  <c r="O4762" i="1"/>
  <c r="O393" i="1"/>
  <c r="O3661" i="1"/>
  <c r="O2903" i="1"/>
  <c r="O4786" i="1"/>
  <c r="O2069" i="1"/>
  <c r="O217" i="1"/>
  <c r="O4362" i="1"/>
  <c r="O3580" i="1"/>
  <c r="O5312" i="1"/>
  <c r="O3105" i="1"/>
  <c r="O241" i="1"/>
  <c r="O2193" i="1"/>
  <c r="O4368" i="1"/>
  <c r="O4445" i="1"/>
  <c r="O1602" i="1"/>
  <c r="O5233" i="1"/>
  <c r="O4001" i="1"/>
  <c r="O4461" i="1"/>
  <c r="O3924" i="1"/>
  <c r="O5213" i="1"/>
  <c r="O2884" i="1"/>
  <c r="O2791" i="1"/>
  <c r="O1128" i="1"/>
  <c r="O1218" i="1"/>
  <c r="O5210" i="1"/>
  <c r="O3760" i="1"/>
  <c r="O1194" i="1"/>
  <c r="O5190" i="1"/>
  <c r="O957" i="1"/>
  <c r="O3414" i="1"/>
  <c r="O290" i="1"/>
  <c r="O2356" i="1"/>
  <c r="O4150" i="1"/>
  <c r="O1324" i="1"/>
  <c r="O3882" i="1"/>
  <c r="O1883" i="1"/>
  <c r="O3392" i="1"/>
  <c r="O4296" i="1"/>
  <c r="O1330" i="1"/>
  <c r="O4737" i="1"/>
  <c r="O1009" i="1"/>
  <c r="O3457" i="1"/>
  <c r="O2241" i="1"/>
  <c r="O285" i="1"/>
  <c r="O3686" i="1"/>
  <c r="O3759" i="1"/>
  <c r="O2470" i="1"/>
  <c r="O258" i="1"/>
  <c r="O1687" i="1"/>
  <c r="O2928" i="1"/>
  <c r="O286" i="1"/>
  <c r="O962" i="1"/>
  <c r="O2468" i="1"/>
  <c r="O3136" i="1"/>
  <c r="O965" i="1"/>
  <c r="O328" i="1"/>
  <c r="O3626" i="1"/>
  <c r="O3914" i="1"/>
  <c r="O1619" i="1"/>
  <c r="O1559" i="1"/>
  <c r="O3250" i="1"/>
  <c r="O1214" i="1"/>
  <c r="O3030" i="1"/>
  <c r="O5014" i="1"/>
  <c r="O1653" i="1"/>
  <c r="O721" i="1"/>
  <c r="O1649" i="1"/>
  <c r="O1685" i="1"/>
  <c r="O3604" i="1"/>
  <c r="O1555" i="1"/>
  <c r="O3126" i="1"/>
  <c r="O1950" i="1"/>
  <c r="O982" i="1"/>
  <c r="O4393" i="1"/>
  <c r="O5271" i="1"/>
  <c r="O2126" i="1"/>
  <c r="O2277" i="1"/>
  <c r="O244" i="1"/>
  <c r="O4673" i="1"/>
  <c r="O4030" i="1"/>
  <c r="O780" i="1"/>
  <c r="O2881" i="1"/>
  <c r="O2178" i="1"/>
  <c r="O149" i="1"/>
  <c r="O5007" i="1"/>
  <c r="O2763" i="1"/>
  <c r="O3844" i="1"/>
  <c r="O4555" i="1"/>
  <c r="O2932" i="1"/>
  <c r="O2611" i="1"/>
  <c r="O5365" i="1"/>
  <c r="O914" i="1"/>
  <c r="O4290" i="1"/>
  <c r="O37" i="1"/>
  <c r="O351" i="1"/>
  <c r="O4753" i="1"/>
  <c r="O5201" i="1"/>
  <c r="O160" i="1"/>
  <c r="O2836" i="1"/>
  <c r="O3809" i="1"/>
  <c r="O1613" i="1"/>
  <c r="O4608" i="1"/>
  <c r="O1639" i="1"/>
  <c r="O784" i="1"/>
  <c r="O573" i="1"/>
  <c r="O3719" i="1"/>
  <c r="O4111" i="1"/>
  <c r="O2281" i="1"/>
  <c r="O3715" i="1"/>
  <c r="O2849" i="1"/>
  <c r="O4677" i="1"/>
  <c r="O4468" i="1"/>
  <c r="O4733" i="1"/>
  <c r="O1198" i="1"/>
  <c r="O5372" i="1"/>
  <c r="O3440" i="1"/>
  <c r="O3034" i="1"/>
  <c r="O360" i="1"/>
  <c r="O703" i="1"/>
  <c r="O1635" i="1"/>
  <c r="O4253" i="1"/>
  <c r="O644" i="1"/>
  <c r="O1797" i="1"/>
  <c r="O4582" i="1"/>
  <c r="O5013" i="1"/>
  <c r="O594" i="1"/>
  <c r="O4736" i="1"/>
  <c r="O2480" i="1"/>
  <c r="O2172" i="1"/>
  <c r="O1006" i="1"/>
  <c r="O1876" i="1"/>
  <c r="O2936" i="1"/>
  <c r="O3144" i="1"/>
  <c r="O4704" i="1"/>
  <c r="O3966" i="1"/>
  <c r="O2379" i="1"/>
  <c r="O1539" i="1"/>
  <c r="O3804" i="1"/>
  <c r="O2744" i="1"/>
  <c r="O334" i="1"/>
  <c r="O1722" i="1"/>
  <c r="O3482" i="1"/>
  <c r="O5264" i="1"/>
  <c r="O5208" i="1"/>
  <c r="O3173" i="1"/>
  <c r="O2843" i="1"/>
  <c r="O2406" i="1"/>
  <c r="O449" i="1"/>
  <c r="O886" i="1"/>
  <c r="O4254" i="1"/>
  <c r="O3041" i="1"/>
  <c r="O3748" i="1"/>
  <c r="O4021" i="1"/>
  <c r="O1712" i="1"/>
  <c r="O3614" i="1"/>
  <c r="O4750" i="1"/>
  <c r="O1199" i="1"/>
  <c r="O2382" i="1"/>
  <c r="O3877" i="1"/>
  <c r="O148" i="1"/>
  <c r="O4698" i="1"/>
  <c r="O4685" i="1"/>
  <c r="O1314" i="1"/>
  <c r="O2741" i="1"/>
  <c r="O2603" i="1"/>
  <c r="O5278" i="1"/>
  <c r="O5015" i="1"/>
  <c r="O2757" i="1"/>
  <c r="O4999" i="1"/>
  <c r="O2352" i="1"/>
  <c r="O2109" i="1"/>
  <c r="O2337" i="1"/>
  <c r="O3180" i="1"/>
  <c r="O3148" i="1"/>
  <c r="O2107" i="1"/>
  <c r="O2409" i="1"/>
  <c r="O5158" i="1"/>
  <c r="O3621" i="1"/>
  <c r="O4686" i="1"/>
  <c r="O2056" i="1"/>
  <c r="O2333" i="1"/>
  <c r="O2418" i="1"/>
  <c r="O3170" i="1"/>
  <c r="O5104" i="1"/>
  <c r="O1751" i="1"/>
  <c r="O2348" i="1"/>
  <c r="O1301" i="1"/>
  <c r="O2618" i="1"/>
  <c r="O4914" i="1"/>
  <c r="O4327" i="1"/>
  <c r="O1490" i="1"/>
  <c r="O571" i="1"/>
  <c r="O3554" i="1"/>
  <c r="O567" i="1"/>
  <c r="O3195" i="1"/>
  <c r="O4751" i="1"/>
  <c r="O3855" i="1"/>
  <c r="O564" i="1"/>
  <c r="O3169" i="1"/>
  <c r="O295" i="1"/>
  <c r="O1738" i="1"/>
  <c r="O3192" i="1"/>
  <c r="O4187" i="1"/>
  <c r="O5103" i="1"/>
  <c r="O302" i="1"/>
  <c r="O3898" i="1"/>
  <c r="O4258" i="1"/>
  <c r="O2520" i="1"/>
  <c r="O716" i="1"/>
  <c r="O1753" i="1"/>
  <c r="O2064" i="1"/>
  <c r="O2506" i="1"/>
  <c r="O5360" i="1"/>
  <c r="O5301" i="1"/>
  <c r="O4979" i="1"/>
  <c r="O111" i="1"/>
  <c r="O186" i="1"/>
  <c r="O688" i="1"/>
  <c r="O4980" i="1"/>
  <c r="O1681" i="1"/>
  <c r="O4994" i="1"/>
  <c r="O4225" i="1"/>
  <c r="O1513" i="1"/>
  <c r="O1848" i="1"/>
  <c r="O811" i="1"/>
  <c r="O744" i="1"/>
  <c r="O3318" i="1"/>
  <c r="O1351" i="1"/>
  <c r="O1039" i="1"/>
  <c r="O5035" i="1"/>
  <c r="O4062" i="1"/>
  <c r="O1294" i="1"/>
  <c r="O626" i="1"/>
  <c r="O2626" i="1"/>
  <c r="O2720" i="1"/>
  <c r="O3377" i="1"/>
  <c r="O698" i="1"/>
  <c r="O4060" i="1"/>
  <c r="O3774" i="1"/>
  <c r="O797" i="1"/>
  <c r="O2685" i="1"/>
  <c r="O3343" i="1"/>
  <c r="O2992" i="1"/>
  <c r="O2585" i="1"/>
  <c r="O2070" i="1"/>
  <c r="O1032" i="1"/>
  <c r="O1778" i="1"/>
  <c r="O4816" i="1"/>
  <c r="O4654" i="1"/>
  <c r="O1169" i="1"/>
  <c r="O1292" i="1"/>
  <c r="O1248" i="1"/>
  <c r="O4777" i="1"/>
  <c r="O3963" i="1"/>
  <c r="O654" i="1"/>
  <c r="O1775" i="1"/>
  <c r="O1446" i="1"/>
  <c r="O3835" i="1"/>
  <c r="O5174" i="1"/>
  <c r="O2030" i="1"/>
  <c r="O2301" i="1"/>
  <c r="O2317" i="1"/>
  <c r="O1842" i="1"/>
  <c r="O2739" i="1"/>
  <c r="O2620" i="1"/>
  <c r="O5177" i="1"/>
  <c r="O4729" i="1"/>
  <c r="O1041" i="1"/>
  <c r="O1915" i="1"/>
  <c r="O3107" i="1"/>
  <c r="O2324" i="1"/>
  <c r="O1136" i="1"/>
  <c r="O5220" i="1"/>
  <c r="O463" i="1"/>
  <c r="O3994" i="1"/>
  <c r="O4835" i="1"/>
  <c r="O1862" i="1"/>
  <c r="O3932" i="1"/>
  <c r="O1838" i="1"/>
  <c r="O4788" i="1"/>
  <c r="O4365" i="1"/>
  <c r="O3101" i="1"/>
  <c r="O865" i="1"/>
  <c r="O3920" i="1"/>
  <c r="O2893" i="1"/>
  <c r="O4432" i="1"/>
  <c r="O1990" i="1"/>
  <c r="O3937" i="1"/>
  <c r="O5327" i="1"/>
  <c r="O3674" i="1"/>
  <c r="O4006" i="1"/>
  <c r="O3017" i="1"/>
  <c r="O3659" i="1"/>
  <c r="O4459" i="1"/>
  <c r="O4837" i="1"/>
  <c r="O4623" i="1"/>
  <c r="O1155" i="1"/>
  <c r="O3906" i="1"/>
  <c r="O1551" i="1"/>
  <c r="O2871" i="1"/>
  <c r="O829" i="1"/>
  <c r="O1688" i="1"/>
  <c r="O3082" i="1"/>
  <c r="O3199" i="1"/>
  <c r="O4169" i="1"/>
  <c r="O2400" i="1"/>
  <c r="O2365" i="1"/>
  <c r="O2948" i="1"/>
  <c r="O1694" i="1"/>
  <c r="O1938" i="1"/>
  <c r="O1696" i="1"/>
  <c r="O3887" i="1"/>
  <c r="O1380" i="1"/>
  <c r="O917" i="1"/>
  <c r="O3396" i="1"/>
  <c r="O1579" i="1"/>
  <c r="O1693" i="1"/>
  <c r="O3437" i="1"/>
  <c r="O2388" i="1"/>
  <c r="O4143" i="1"/>
  <c r="O934" i="1"/>
  <c r="O4552" i="1"/>
  <c r="O4490" i="1"/>
  <c r="O283" i="1"/>
  <c r="O3965" i="1"/>
  <c r="O3207" i="1"/>
  <c r="O2876" i="1"/>
  <c r="O2525" i="1"/>
  <c r="O5124" i="1"/>
  <c r="O3133" i="1"/>
  <c r="O1335" i="1"/>
  <c r="O4026" i="1"/>
  <c r="O3889" i="1"/>
  <c r="O3818" i="1"/>
  <c r="O1795" i="1"/>
  <c r="O43" i="1"/>
  <c r="O4377" i="1"/>
  <c r="O90" i="1"/>
  <c r="O2427" i="1"/>
  <c r="O3684" i="1"/>
  <c r="O3452" i="1"/>
  <c r="O586" i="1"/>
  <c r="O1643" i="1"/>
  <c r="O3475" i="1"/>
  <c r="O1802" i="1"/>
  <c r="O2748" i="1"/>
  <c r="O3723" i="1"/>
  <c r="O575" i="1"/>
  <c r="O3964" i="1"/>
  <c r="O3978" i="1"/>
  <c r="O959" i="1"/>
  <c r="O943" i="1"/>
  <c r="O1956" i="1"/>
  <c r="O428" i="1"/>
  <c r="O1784" i="1"/>
  <c r="O5267" i="1"/>
  <c r="O4923" i="1"/>
  <c r="O1331" i="1"/>
  <c r="O363" i="1"/>
  <c r="O2927" i="1"/>
  <c r="O2940" i="1"/>
  <c r="O5137" i="1"/>
  <c r="O1940" i="1"/>
  <c r="O5117" i="1"/>
  <c r="O4598" i="1"/>
  <c r="O4286" i="1"/>
  <c r="O3143" i="1"/>
  <c r="O4696" i="1"/>
  <c r="O1796" i="1"/>
  <c r="O2872" i="1"/>
  <c r="O1969" i="1"/>
  <c r="O4274" i="1"/>
  <c r="O999" i="1"/>
  <c r="O1798" i="1"/>
  <c r="O600" i="1"/>
  <c r="O3426" i="1"/>
  <c r="O424" i="1"/>
  <c r="O1748" i="1"/>
  <c r="O4127" i="1"/>
  <c r="O3545" i="1"/>
  <c r="O2424" i="1"/>
  <c r="O2422" i="1"/>
  <c r="O441" i="1"/>
  <c r="O4261" i="1"/>
  <c r="O2360" i="1"/>
  <c r="O1626" i="1"/>
  <c r="O3624" i="1"/>
  <c r="O2952" i="1"/>
  <c r="O4017" i="1"/>
  <c r="O3047" i="1"/>
  <c r="O4473" i="1"/>
  <c r="O3127" i="1"/>
  <c r="O5205" i="1"/>
  <c r="O1216" i="1"/>
  <c r="O158" i="1"/>
  <c r="O4566" i="1"/>
  <c r="O298" i="1"/>
  <c r="O4266" i="1"/>
  <c r="O2267" i="1"/>
  <c r="O2214" i="1"/>
  <c r="O2513" i="1"/>
  <c r="O3198" i="1"/>
  <c r="O1201" i="1"/>
  <c r="O4909" i="1"/>
  <c r="O941" i="1"/>
  <c r="O5378" i="1"/>
  <c r="O1372" i="1"/>
  <c r="O76" i="1"/>
  <c r="O1323" i="1"/>
  <c r="O1790" i="1"/>
  <c r="O42" i="1"/>
  <c r="O321" i="1"/>
  <c r="O5155" i="1"/>
  <c r="O1304" i="1"/>
  <c r="O4865" i="1"/>
  <c r="O2262" i="1"/>
  <c r="O2481" i="1"/>
  <c r="O276" i="1"/>
  <c r="O4173" i="1"/>
  <c r="O4156" i="1"/>
  <c r="O3815" i="1"/>
  <c r="O3619" i="1"/>
  <c r="O2945" i="1"/>
  <c r="O1959" i="1"/>
  <c r="O1345" i="1"/>
  <c r="O4014" i="1"/>
  <c r="O5266" i="1"/>
  <c r="O581" i="1"/>
  <c r="O3466" i="1"/>
  <c r="O5009" i="1"/>
  <c r="O4325" i="1"/>
  <c r="O2118" i="1"/>
  <c r="O5110" i="1"/>
  <c r="O3151" i="1"/>
  <c r="O4346" i="1"/>
  <c r="O2517" i="1"/>
  <c r="O4256" i="1"/>
  <c r="O1804" i="1"/>
  <c r="O303" i="1"/>
  <c r="O2856" i="1"/>
  <c r="O988" i="1"/>
  <c r="O1532" i="1"/>
  <c r="O1706" i="1"/>
  <c r="O2131" i="1"/>
  <c r="O3710" i="1"/>
  <c r="O4885" i="1"/>
  <c r="O2121" i="1"/>
  <c r="O4260" i="1"/>
  <c r="O2415" i="1"/>
  <c r="O3162" i="1"/>
  <c r="O4876" i="1"/>
  <c r="O4339" i="1"/>
  <c r="O1484" i="1"/>
  <c r="O4732" i="1"/>
  <c r="O2183" i="1"/>
  <c r="O348" i="1"/>
  <c r="O458" i="1"/>
  <c r="O4888" i="1"/>
  <c r="O4347" i="1"/>
  <c r="O2283" i="1"/>
  <c r="O1472" i="1"/>
  <c r="O56" i="1"/>
  <c r="O4257" i="1"/>
  <c r="O642" i="1"/>
  <c r="O98" i="1"/>
  <c r="O1710" i="1"/>
  <c r="O3067" i="1"/>
  <c r="O2139" i="1"/>
  <c r="O2066" i="1"/>
  <c r="O2405" i="1"/>
  <c r="O2187" i="1"/>
  <c r="O2478" i="1"/>
  <c r="O4201" i="1"/>
  <c r="O59" i="1"/>
  <c r="O2425" i="1"/>
  <c r="O2754" i="1"/>
  <c r="O5272" i="1"/>
  <c r="O4574" i="1"/>
  <c r="O4591" i="1"/>
  <c r="O3066" i="1"/>
  <c r="O3142" i="1"/>
  <c r="O3163" i="1"/>
  <c r="O5101" i="1"/>
  <c r="O292" i="1"/>
  <c r="O1741" i="1"/>
  <c r="O457" i="1"/>
  <c r="O1899" i="1"/>
  <c r="O5047" i="1"/>
  <c r="O3223" i="1"/>
  <c r="O816" i="1"/>
  <c r="O5255" i="1"/>
  <c r="O4418" i="1"/>
  <c r="O5251" i="1"/>
  <c r="O2703" i="1"/>
  <c r="O174" i="1"/>
  <c r="O1664" i="1"/>
  <c r="O3505" i="1"/>
  <c r="O4209" i="1"/>
  <c r="O5039" i="1"/>
  <c r="O2989" i="1"/>
  <c r="O543" i="1"/>
  <c r="O3825" i="1"/>
  <c r="O1414" i="1"/>
  <c r="O2313" i="1"/>
  <c r="O5064" i="1"/>
  <c r="O766" i="1"/>
  <c r="O677" i="1"/>
  <c r="O553" i="1"/>
  <c r="O3001" i="1"/>
  <c r="O3243" i="1"/>
  <c r="O2583" i="1"/>
  <c r="O1854" i="1"/>
  <c r="O3566" i="1"/>
  <c r="O5348" i="1"/>
  <c r="O538" i="1"/>
  <c r="O3375" i="1"/>
  <c r="O3731" i="1"/>
  <c r="O4783" i="1"/>
  <c r="O1873" i="1"/>
  <c r="O2624" i="1"/>
  <c r="O1069" i="1"/>
  <c r="O4416" i="1"/>
  <c r="O3299" i="1"/>
  <c r="O4781" i="1"/>
  <c r="O1047" i="1"/>
  <c r="O2077" i="1"/>
  <c r="O2041" i="1"/>
  <c r="O2024" i="1"/>
  <c r="O5287" i="1"/>
  <c r="O3379" i="1"/>
  <c r="O4495" i="1"/>
  <c r="O4658" i="1"/>
  <c r="O1064" i="1"/>
  <c r="O4818" i="1"/>
  <c r="O754" i="1"/>
  <c r="O2655" i="1"/>
  <c r="O2560" i="1"/>
  <c r="O3494" i="1"/>
  <c r="O2204" i="1"/>
  <c r="O2959" i="1"/>
  <c r="O3648" i="1"/>
  <c r="O1167" i="1"/>
  <c r="O3115" i="1"/>
  <c r="O1423" i="1"/>
  <c r="O2906" i="1"/>
  <c r="O4531" i="1"/>
  <c r="O4829" i="1"/>
  <c r="O2557" i="1"/>
  <c r="O4782" i="1"/>
  <c r="O4232" i="1"/>
  <c r="O4003" i="1"/>
  <c r="O4425" i="1"/>
  <c r="O1143" i="1"/>
  <c r="O4848" i="1"/>
  <c r="O4803" i="1"/>
  <c r="O4354" i="1"/>
  <c r="O216" i="1"/>
  <c r="O1432" i="1"/>
  <c r="O3112" i="1"/>
  <c r="O2006" i="1"/>
  <c r="O4007" i="1"/>
  <c r="O2896" i="1"/>
  <c r="O1149" i="1"/>
  <c r="O1907" i="1"/>
  <c r="O5315" i="1"/>
  <c r="O3114" i="1"/>
  <c r="O2793" i="1"/>
  <c r="O3106" i="1"/>
  <c r="O4481" i="1"/>
  <c r="O4936" i="1"/>
  <c r="O4940" i="1"/>
  <c r="O1928" i="1"/>
  <c r="O2453" i="1"/>
  <c r="O4135" i="1"/>
  <c r="O257" i="1"/>
  <c r="O4679" i="1"/>
  <c r="O3450" i="1"/>
  <c r="O3410" i="1"/>
  <c r="O3453" i="1"/>
  <c r="O4672" i="1"/>
  <c r="O77" i="1"/>
  <c r="O1701" i="1"/>
  <c r="O278" i="1"/>
  <c r="O4962" i="1"/>
  <c r="O4171" i="1"/>
  <c r="O1306" i="1"/>
  <c r="O5206" i="1"/>
  <c r="O3620" i="1"/>
  <c r="O1615" i="1"/>
  <c r="O2912" i="1"/>
  <c r="O3754" i="1"/>
  <c r="O4929" i="1"/>
  <c r="O2524" i="1"/>
  <c r="O1325" i="1"/>
  <c r="O1552" i="1"/>
  <c r="O4141" i="1"/>
  <c r="O1377" i="1"/>
  <c r="O4557" i="1"/>
  <c r="O1586" i="1"/>
  <c r="O3249" i="1"/>
  <c r="O3763" i="1"/>
  <c r="O4928" i="1"/>
  <c r="O899" i="1"/>
  <c r="O1125" i="1"/>
  <c r="O1318" i="1"/>
  <c r="O1217" i="1"/>
  <c r="O585" i="1"/>
  <c r="O779" i="1"/>
  <c r="O296" i="1"/>
  <c r="O4117" i="1"/>
  <c r="O3214" i="1"/>
  <c r="O2600" i="1"/>
  <c r="O4298" i="1"/>
  <c r="O964" i="1"/>
  <c r="O3168" i="1"/>
  <c r="O1961" i="1"/>
  <c r="O2841" i="1"/>
  <c r="O4056" i="1"/>
  <c r="O2105" i="1"/>
  <c r="O4470" i="1"/>
  <c r="O4748" i="1"/>
  <c r="O4735" i="1"/>
  <c r="O3461" i="1"/>
  <c r="O67" i="1"/>
  <c r="O4572" i="1"/>
  <c r="O435" i="1"/>
  <c r="O88" i="1"/>
  <c r="O947" i="1"/>
  <c r="O3217" i="1"/>
  <c r="O4920" i="1"/>
  <c r="O3131" i="1"/>
  <c r="O3972" i="1"/>
  <c r="O2542" i="1"/>
  <c r="O963" i="1"/>
  <c r="O1788" i="1"/>
  <c r="O1391" i="1"/>
  <c r="O5005" i="1"/>
  <c r="O3434" i="1"/>
  <c r="O1717" i="1"/>
  <c r="O4583" i="1"/>
  <c r="O4755" i="1"/>
  <c r="O2870" i="1"/>
  <c r="O5016" i="1"/>
  <c r="O5211" i="1"/>
  <c r="O1792" i="1"/>
  <c r="O4200" i="1"/>
  <c r="O2092" i="1"/>
  <c r="O453" i="1"/>
  <c r="O4202" i="1"/>
  <c r="O558" i="1"/>
  <c r="O577" i="1"/>
  <c r="O931" i="1"/>
  <c r="O3899" i="1"/>
  <c r="O707" i="1"/>
  <c r="O4662" i="1"/>
  <c r="O2747" i="1"/>
  <c r="O3814" i="1"/>
  <c r="O3801" i="1"/>
  <c r="O1206" i="1"/>
  <c r="O4744" i="1"/>
  <c r="O1205" i="1"/>
  <c r="O4571" i="1"/>
  <c r="O156" i="1"/>
  <c r="O48" i="1"/>
  <c r="O576" i="1"/>
  <c r="O2493" i="1"/>
  <c r="O2504" i="1"/>
  <c r="O1933" i="1"/>
  <c r="O1185" i="1"/>
  <c r="O3443" i="1"/>
  <c r="O2878" i="1"/>
  <c r="O262" i="1"/>
  <c r="O4676" i="1"/>
  <c r="O3817" i="1"/>
  <c r="O3051" i="1"/>
  <c r="O2462" i="1"/>
  <c r="O2949" i="1"/>
  <c r="O3608" i="1"/>
  <c r="O2169" i="1"/>
  <c r="O3884" i="1"/>
  <c r="O4947" i="1"/>
  <c r="O774" i="1"/>
  <c r="O5154" i="1"/>
  <c r="O1004" i="1"/>
  <c r="O1638" i="1"/>
  <c r="O433" i="1"/>
  <c r="O4600" i="1"/>
  <c r="O4597" i="1"/>
  <c r="O87" i="1"/>
  <c r="O1799" i="1"/>
  <c r="O2518" i="1"/>
  <c r="O2094" i="1"/>
  <c r="O3149" i="1"/>
  <c r="O1739" i="1"/>
  <c r="O3704" i="1"/>
  <c r="O2456" i="1"/>
  <c r="O3771" i="1"/>
  <c r="O3765" i="1"/>
  <c r="O4921" i="1"/>
  <c r="O1336" i="1"/>
  <c r="O5120" i="1"/>
  <c r="O251" i="1"/>
  <c r="O1556" i="1"/>
  <c r="O945" i="1"/>
  <c r="O1952" i="1"/>
  <c r="O1386" i="1"/>
  <c r="O5123" i="1"/>
  <c r="O702" i="1"/>
  <c r="O3474" i="1"/>
  <c r="O39" i="1"/>
  <c r="O5146" i="1"/>
  <c r="O3864" i="1"/>
  <c r="O591" i="1"/>
  <c r="O4188" i="1"/>
  <c r="O417" i="1"/>
  <c r="O582" i="1"/>
  <c r="O977" i="1"/>
  <c r="O4040" i="1"/>
  <c r="O2047" i="1"/>
  <c r="O2751" i="1"/>
  <c r="O2113" i="1"/>
  <c r="O1815" i="1"/>
  <c r="O2510" i="1"/>
  <c r="O2404" i="1"/>
  <c r="O36" i="1"/>
  <c r="O589" i="1"/>
  <c r="O5374" i="1"/>
  <c r="O2247" i="1"/>
  <c r="O437" i="1"/>
  <c r="O3063" i="1"/>
  <c r="O2123" i="1"/>
  <c r="O2853" i="1"/>
  <c r="O628" i="1"/>
  <c r="O561" i="1"/>
  <c r="O2502" i="1"/>
  <c r="O880" i="1"/>
  <c r="O2414" i="1"/>
  <c r="O5109" i="1"/>
  <c r="O4589" i="1"/>
  <c r="O786" i="1"/>
  <c r="O967" i="1"/>
  <c r="O3678" i="1"/>
  <c r="O1225" i="1"/>
  <c r="O2212" i="1"/>
  <c r="O4889" i="1"/>
  <c r="O4124" i="1"/>
  <c r="O1743" i="1"/>
  <c r="O635" i="1"/>
  <c r="O4255" i="1"/>
  <c r="O1740" i="1"/>
  <c r="O1816" i="1"/>
  <c r="O989" i="1"/>
  <c r="O4900" i="1"/>
  <c r="O4883" i="1"/>
  <c r="O4328" i="1"/>
  <c r="O2045" i="1"/>
  <c r="O5102" i="1"/>
  <c r="O4590" i="1"/>
  <c r="O3185" i="1"/>
  <c r="O2848" i="1"/>
  <c r="O3854" i="1"/>
  <c r="O4695" i="1"/>
  <c r="O3057" i="1"/>
  <c r="O3194" i="1"/>
  <c r="O4265" i="1"/>
  <c r="O3064" i="1"/>
  <c r="O304" i="1"/>
  <c r="O3706" i="1"/>
  <c r="O2369" i="1"/>
  <c r="O4094" i="1"/>
  <c r="O5060" i="1"/>
  <c r="O1677" i="1"/>
  <c r="O1277" i="1"/>
  <c r="O378" i="1"/>
  <c r="O2664" i="1"/>
  <c r="O1104" i="1"/>
  <c r="O1043" i="1"/>
  <c r="O100" i="1"/>
  <c r="O686" i="1"/>
  <c r="O730" i="1"/>
  <c r="O5306" i="1"/>
  <c r="O4107" i="1"/>
  <c r="O4811" i="1"/>
  <c r="O2669" i="1"/>
  <c r="O3225" i="1"/>
  <c r="O2973" i="1"/>
  <c r="O26" i="1"/>
  <c r="O8788" i="1" s="1"/>
  <c r="O3557" i="1"/>
  <c r="O4498" i="1"/>
  <c r="O3220" i="1"/>
  <c r="O751" i="1"/>
  <c r="O5032" i="1"/>
  <c r="O818" i="1"/>
  <c r="O1868" i="1"/>
  <c r="O3500" i="1"/>
  <c r="O5343" i="1"/>
  <c r="O4779" i="1"/>
  <c r="O680" i="1"/>
  <c r="O2781" i="1"/>
  <c r="O1839" i="1"/>
  <c r="O146" i="1"/>
  <c r="O4710" i="1"/>
  <c r="O3651" i="1"/>
  <c r="O2835" i="1"/>
  <c r="O1404" i="1"/>
  <c r="O2764" i="1"/>
  <c r="O1840" i="1"/>
  <c r="O1772" i="1"/>
  <c r="O1249" i="1"/>
  <c r="O1852" i="1"/>
  <c r="O4652" i="1"/>
  <c r="O1031" i="1"/>
  <c r="O3632" i="1"/>
  <c r="O1765" i="1"/>
  <c r="O1774" i="1"/>
  <c r="O515" i="1"/>
  <c r="O3364" i="1"/>
  <c r="O23" i="1"/>
  <c r="O8785" i="1" s="1"/>
  <c r="O4772" i="1"/>
  <c r="O1288" i="1"/>
  <c r="O137" i="1"/>
  <c r="O4435" i="1"/>
  <c r="O3359" i="1"/>
  <c r="O3271" i="1"/>
  <c r="O2319" i="1"/>
  <c r="O1465" i="1"/>
  <c r="O2034" i="1"/>
  <c r="O3317" i="1"/>
  <c r="O3827" i="1"/>
  <c r="O3381" i="1"/>
  <c r="O5351" i="1"/>
  <c r="O4714" i="1"/>
  <c r="O4801" i="1"/>
  <c r="O234" i="1"/>
  <c r="O1133" i="1"/>
  <c r="O3298" i="1"/>
  <c r="O4251" i="1"/>
  <c r="O2889" i="1"/>
  <c r="O4719" i="1"/>
  <c r="O3023" i="1"/>
  <c r="O5224" i="1"/>
  <c r="O1271" i="1"/>
  <c r="O4231" i="1"/>
  <c r="O1422" i="1"/>
  <c r="O3111" i="1"/>
  <c r="O4802" i="1"/>
  <c r="O1973" i="1"/>
  <c r="O1434" i="1"/>
  <c r="O2904" i="1"/>
  <c r="O400" i="1"/>
  <c r="O1589" i="1"/>
  <c r="O1906" i="1"/>
  <c r="O4447" i="1"/>
  <c r="O5078" i="1"/>
  <c r="O1610" i="1"/>
  <c r="O1597" i="1"/>
  <c r="O2922" i="1"/>
  <c r="O2929" i="1"/>
  <c r="O3802" i="1"/>
  <c r="O269" i="1"/>
  <c r="O946" i="1"/>
  <c r="O2538" i="1"/>
  <c r="O5358" i="1"/>
  <c r="O2368" i="1"/>
  <c r="O2530" i="1"/>
  <c r="O3264" i="1"/>
  <c r="O5133" i="1"/>
  <c r="O956" i="1"/>
  <c r="O3983" i="1"/>
  <c r="O3139" i="1"/>
  <c r="O3968" i="1"/>
  <c r="O993" i="1"/>
  <c r="O3895" i="1"/>
  <c r="O3208" i="1"/>
  <c r="O4916" i="1"/>
  <c r="O4475" i="1"/>
  <c r="O5357" i="1"/>
  <c r="O347" i="1"/>
  <c r="O4022" i="1"/>
  <c r="O1334" i="1"/>
  <c r="O3424" i="1"/>
  <c r="O2371" i="1"/>
  <c r="O2537" i="1"/>
  <c r="O3623" i="1"/>
  <c r="O3685" i="1"/>
  <c r="O3423" i="1"/>
  <c r="O1542" i="1"/>
  <c r="O4678" i="1"/>
  <c r="O3085" i="1"/>
  <c r="O4177" i="1"/>
  <c r="O1707" i="1"/>
  <c r="O3197" i="1"/>
  <c r="O2252" i="1"/>
  <c r="O3976" i="1"/>
  <c r="O5273" i="1"/>
  <c r="O3078" i="1"/>
  <c r="O4903" i="1"/>
  <c r="O3865" i="1"/>
  <c r="O3432" i="1"/>
  <c r="O4389" i="1"/>
  <c r="O4998" i="1"/>
  <c r="O422" i="1"/>
  <c r="O1718" i="1"/>
  <c r="O3555" i="1"/>
  <c r="O3191" i="1"/>
  <c r="O2749" i="1"/>
  <c r="O3971" i="1"/>
  <c r="O903" i="1"/>
  <c r="O3147" i="1"/>
  <c r="O2529" i="1"/>
  <c r="O640" i="1"/>
  <c r="O4585" i="1"/>
  <c r="O330" i="1"/>
  <c r="O1827" i="1"/>
  <c r="O2844" i="1"/>
  <c r="O2858" i="1"/>
  <c r="O598" i="1"/>
  <c r="O4966" i="1"/>
  <c r="O4700" i="1"/>
  <c r="O709" i="1"/>
  <c r="O5265" i="1"/>
  <c r="O3463" i="1"/>
  <c r="O4742" i="1"/>
  <c r="O1658" i="1"/>
  <c r="O155" i="1"/>
  <c r="O2761" i="1"/>
  <c r="O1782" i="1"/>
  <c r="O1621" i="1"/>
  <c r="O3203" i="1"/>
  <c r="O907" i="1"/>
  <c r="O3979" i="1"/>
  <c r="O4734" i="1"/>
  <c r="O5011" i="1"/>
  <c r="O4675" i="1"/>
  <c r="O1612" i="1"/>
  <c r="O425" i="1"/>
  <c r="O3435" i="1"/>
  <c r="O5193" i="1"/>
  <c r="O4684" i="1"/>
  <c r="O1564" i="1"/>
  <c r="O3862" i="1"/>
  <c r="O416" i="1"/>
  <c r="O3857" i="1"/>
  <c r="O2521" i="1"/>
  <c r="O2048" i="1"/>
  <c r="O1812" i="1"/>
  <c r="O4190" i="1"/>
  <c r="O4128" i="1"/>
  <c r="O2060" i="1"/>
  <c r="O4154" i="1"/>
  <c r="O938" i="1"/>
  <c r="O998" i="1"/>
  <c r="O3985" i="1"/>
  <c r="O1333" i="1"/>
  <c r="O949" i="1"/>
  <c r="O713" i="1"/>
  <c r="O601" i="1"/>
  <c r="O4970" i="1"/>
  <c r="O1319" i="1"/>
  <c r="O1746" i="1"/>
  <c r="O4688" i="1"/>
  <c r="O2865" i="1"/>
  <c r="O4383" i="1"/>
  <c r="O1312" i="1"/>
  <c r="O3028" i="1"/>
  <c r="O4569" i="1"/>
  <c r="O1482" i="1"/>
  <c r="O2490" i="1"/>
  <c r="O2167" i="1"/>
  <c r="O1823" i="1"/>
  <c r="O2539" i="1"/>
  <c r="O717" i="1"/>
  <c r="O5127" i="1"/>
  <c r="O4968" i="1"/>
  <c r="O1563" i="1"/>
  <c r="O3812" i="1"/>
  <c r="O327" i="1"/>
  <c r="O4484" i="1"/>
  <c r="O4664" i="1"/>
  <c r="O4689" i="1"/>
  <c r="O169" i="1"/>
  <c r="O2939" i="1"/>
  <c r="O5003" i="1"/>
  <c r="O966" i="1"/>
  <c r="O1657" i="1"/>
  <c r="O4859" i="1"/>
  <c r="O2601" i="1"/>
  <c r="O3860" i="1"/>
  <c r="O595" i="1"/>
  <c r="O973" i="1"/>
  <c r="O152" i="1"/>
  <c r="O881" i="1"/>
  <c r="O2483" i="1"/>
  <c r="O4879" i="1"/>
  <c r="O1338" i="1"/>
  <c r="O4277" i="1"/>
  <c r="O1000" i="1"/>
  <c r="O261" i="1"/>
  <c r="O948" i="1"/>
  <c r="O5369" i="1"/>
  <c r="O3428" i="1"/>
  <c r="O3970" i="1"/>
  <c r="O4279" i="1"/>
  <c r="O2362" i="1"/>
  <c r="O355" i="1"/>
  <c r="O3040" i="1"/>
  <c r="O990" i="1"/>
  <c r="O3478" i="1"/>
  <c r="O777" i="1"/>
  <c r="O4191" i="1"/>
  <c r="O4701" i="1"/>
  <c r="O1793" i="1"/>
  <c r="O1966" i="1"/>
  <c r="O5152" i="1"/>
  <c r="O4395" i="1"/>
  <c r="O2053" i="1"/>
  <c r="O2100" i="1"/>
  <c r="O66" i="1"/>
  <c r="O2750" i="1"/>
  <c r="O4874" i="1"/>
  <c r="O4121" i="1"/>
  <c r="O1744" i="1"/>
  <c r="O4864" i="1"/>
  <c r="O3181" i="1"/>
  <c r="O3866" i="1"/>
  <c r="O171" i="1"/>
  <c r="O5019" i="1"/>
  <c r="O268" i="1"/>
  <c r="O3053" i="1"/>
  <c r="O884" i="1"/>
  <c r="O2345" i="1"/>
  <c r="O1478" i="1"/>
  <c r="O1474" i="1"/>
  <c r="O1824" i="1"/>
  <c r="O4336" i="1"/>
  <c r="O301" i="1"/>
  <c r="O4861" i="1"/>
  <c r="O3183" i="1"/>
  <c r="O985" i="1"/>
  <c r="O159" i="1"/>
  <c r="O3441" i="1"/>
  <c r="O1558" i="1"/>
  <c r="O5116" i="1"/>
  <c r="O3702" i="1"/>
  <c r="O888" i="1"/>
  <c r="O2274" i="1"/>
  <c r="O60" i="1"/>
  <c r="O2115" i="1"/>
  <c r="O1825" i="1"/>
  <c r="O4112" i="1"/>
  <c r="O2177" i="1"/>
  <c r="O4048" i="1"/>
  <c r="O4866" i="1"/>
  <c r="O3152" i="1"/>
  <c r="O2609" i="1"/>
  <c r="O4047" i="1"/>
  <c r="O2226" i="1"/>
  <c r="O651" i="1"/>
  <c r="O2132" i="1"/>
  <c r="O5096" i="1"/>
  <c r="O4329" i="1"/>
  <c r="O63" i="1"/>
  <c r="O4113" i="1"/>
  <c r="O3541" i="1"/>
  <c r="O421" i="1"/>
  <c r="O3816" i="1"/>
  <c r="O4542" i="1"/>
  <c r="O2334" i="1"/>
  <c r="O4379" i="1"/>
  <c r="O4892" i="1"/>
  <c r="O1813" i="1"/>
  <c r="O53" i="1"/>
  <c r="O2484" i="1"/>
  <c r="O1700" i="1"/>
  <c r="O3277" i="1"/>
  <c r="O1500" i="1"/>
  <c r="O3509" i="1"/>
  <c r="O2975" i="1"/>
  <c r="O5033" i="1"/>
  <c r="O1832" i="1"/>
  <c r="O375" i="1"/>
  <c r="O2724" i="1"/>
  <c r="O1091" i="1"/>
  <c r="O740" i="1"/>
  <c r="O1675" i="1"/>
  <c r="O3512" i="1"/>
  <c r="O804" i="1"/>
  <c r="O608" i="1"/>
  <c r="O3236" i="1"/>
  <c r="O1102" i="1"/>
  <c r="O15" i="1"/>
  <c r="O8777" i="1" s="1"/>
  <c r="O2159" i="1"/>
  <c r="O535" i="1"/>
  <c r="O1290" i="1"/>
  <c r="O747" i="1"/>
  <c r="O2578" i="1"/>
  <c r="O2285" i="1"/>
  <c r="O736" i="1"/>
  <c r="O5259" i="1"/>
  <c r="O1048" i="1"/>
  <c r="O520" i="1"/>
  <c r="O4500" i="1"/>
  <c r="O1452" i="1"/>
  <c r="O4730" i="1"/>
  <c r="O2645" i="1"/>
  <c r="O2210" i="1"/>
  <c r="O370" i="1"/>
  <c r="O4072" i="1"/>
  <c r="O4063" i="1"/>
  <c r="O3594" i="1"/>
  <c r="O5336" i="1"/>
  <c r="O3371" i="1"/>
  <c r="O1464" i="1"/>
  <c r="O867" i="1"/>
  <c r="O2083" i="1"/>
  <c r="O1057" i="1"/>
  <c r="O3230" i="1"/>
  <c r="O849" i="1"/>
  <c r="O403" i="1"/>
  <c r="O3747" i="1"/>
  <c r="O12" i="1"/>
  <c r="O8774" i="1" s="1"/>
  <c r="O129" i="1"/>
  <c r="O866" i="1"/>
  <c r="O3942" i="1"/>
  <c r="O3592" i="1"/>
  <c r="O4314" i="1"/>
  <c r="O2296" i="1"/>
  <c r="O3296" i="1"/>
  <c r="O3840" i="1"/>
  <c r="O3960" i="1"/>
  <c r="O391" i="1"/>
  <c r="O1173" i="1"/>
  <c r="O478" i="1"/>
  <c r="O4460" i="1"/>
  <c r="O4731" i="1"/>
  <c r="O5089" i="1"/>
  <c r="O2799" i="1"/>
  <c r="O3961" i="1"/>
  <c r="O665" i="1"/>
  <c r="O3637" i="1"/>
  <c r="O386" i="1"/>
  <c r="O4244" i="1"/>
  <c r="O4617" i="1"/>
  <c r="O5186" i="1"/>
  <c r="O5084" i="1"/>
  <c r="O618" i="1"/>
  <c r="O1175" i="1"/>
  <c r="O4002" i="1"/>
  <c r="O469" i="1"/>
  <c r="O3022" i="1"/>
  <c r="O4450" i="1"/>
  <c r="O1158" i="1"/>
  <c r="O5223" i="1"/>
  <c r="O4462" i="1"/>
  <c r="O1611" i="1"/>
  <c r="O4625" i="1"/>
  <c r="O1901" i="1"/>
  <c r="O331" i="1"/>
  <c r="O1183" i="1"/>
  <c r="O1389" i="1"/>
  <c r="O3081" i="1"/>
  <c r="O2359" i="1"/>
  <c r="O2873" i="1"/>
  <c r="O3138" i="1"/>
  <c r="O3086" i="1"/>
  <c r="O3258" i="1"/>
  <c r="O4746" i="1"/>
  <c r="O1204" i="1"/>
  <c r="O1571" i="1"/>
  <c r="O3135" i="1"/>
  <c r="O896" i="1"/>
  <c r="O4671" i="1"/>
  <c r="O271" i="1"/>
  <c r="O1533" i="1"/>
  <c r="O936" i="1"/>
  <c r="O4543" i="1"/>
  <c r="O358" i="1"/>
  <c r="O2381" i="1"/>
  <c r="O317" i="1"/>
  <c r="O2386" i="1"/>
  <c r="O2374" i="1"/>
  <c r="O1182" i="1"/>
  <c r="O1531" i="1"/>
  <c r="O4560" i="1"/>
  <c r="O2882" i="1"/>
  <c r="O3900" i="1"/>
  <c r="O4294" i="1"/>
  <c r="O5118" i="1"/>
  <c r="O5376" i="1"/>
  <c r="O4149" i="1"/>
  <c r="O1188" i="1"/>
  <c r="O3611" i="1"/>
  <c r="O912" i="1"/>
  <c r="O2944" i="1"/>
  <c r="O3097" i="1"/>
  <c r="O4707" i="1"/>
  <c r="O3856" i="1"/>
  <c r="O94" i="1"/>
  <c r="O583" i="1"/>
  <c r="O1960" i="1"/>
  <c r="O1964" i="1"/>
  <c r="O2279" i="1"/>
  <c r="O4114" i="1"/>
  <c r="O2184" i="1"/>
  <c r="O4491" i="1"/>
  <c r="O1884" i="1"/>
  <c r="O1210" i="1"/>
  <c r="O643" i="1"/>
  <c r="O4252" i="1"/>
  <c r="O2540" i="1"/>
  <c r="O1939" i="1"/>
  <c r="O1800" i="1"/>
  <c r="O3421" i="1"/>
  <c r="O2181" i="1"/>
  <c r="O4690" i="1"/>
  <c r="O4388" i="1"/>
  <c r="O1949" i="1"/>
  <c r="O602" i="1"/>
  <c r="O1627" i="1"/>
  <c r="O1789" i="1"/>
  <c r="O2390" i="1"/>
  <c r="O3878" i="1"/>
  <c r="O2861" i="1"/>
  <c r="O3093" i="1"/>
  <c r="O2543" i="1"/>
  <c r="O3806" i="1"/>
  <c r="O3267" i="1"/>
  <c r="O3413" i="1"/>
  <c r="O5008" i="1"/>
  <c r="O3698" i="1"/>
  <c r="O4567" i="1"/>
  <c r="O1633" i="1"/>
  <c r="O3476" i="1"/>
  <c r="O1322" i="1"/>
  <c r="O639" i="1"/>
  <c r="O5160" i="1"/>
  <c r="O785" i="1"/>
  <c r="O983" i="1"/>
  <c r="O970" i="1"/>
  <c r="O4564" i="1"/>
  <c r="O2608" i="1"/>
  <c r="O5203" i="1"/>
  <c r="O1315" i="1"/>
  <c r="O1806" i="1"/>
  <c r="O1487" i="1"/>
  <c r="O4037" i="1"/>
  <c r="O632" i="1"/>
  <c r="O891" i="1"/>
  <c r="O4045" i="1"/>
  <c r="O4023" i="1"/>
  <c r="O2874" i="1"/>
  <c r="O3038" i="1"/>
  <c r="O2467" i="1"/>
  <c r="O1521" i="1"/>
  <c r="O3145" i="1"/>
  <c r="O5000" i="1"/>
  <c r="O1129" i="1"/>
  <c r="O5202" i="1"/>
  <c r="O1642" i="1"/>
  <c r="O4703" i="1"/>
  <c r="O1728" i="1"/>
  <c r="O978" i="1"/>
  <c r="O5144" i="1"/>
  <c r="O4382" i="1"/>
  <c r="O984" i="1"/>
  <c r="O4374" i="1"/>
  <c r="O2350" i="1"/>
  <c r="O5106" i="1"/>
  <c r="O2111" i="1"/>
  <c r="O2185" i="1"/>
  <c r="O3132" i="1"/>
  <c r="O2546" i="1"/>
  <c r="O3897" i="1"/>
  <c r="O5138" i="1"/>
  <c r="O4917" i="1"/>
  <c r="O3796" i="1"/>
  <c r="O2604" i="1"/>
  <c r="O161" i="1"/>
  <c r="O1646" i="1"/>
  <c r="O775" i="1"/>
  <c r="O4387" i="1"/>
  <c r="O4603" i="1"/>
  <c r="O5001" i="1"/>
  <c r="O4611" i="1"/>
  <c r="O3070" i="1"/>
  <c r="O3533" i="1"/>
  <c r="O313" i="1"/>
  <c r="O630" i="1"/>
  <c r="O4039" i="1"/>
  <c r="O4199" i="1"/>
  <c r="O958" i="1"/>
  <c r="O1342" i="1"/>
  <c r="O5280" i="1"/>
  <c r="O3883" i="1"/>
  <c r="O1114" i="1"/>
  <c r="O3046" i="1"/>
  <c r="O3254" i="1"/>
  <c r="O3458" i="1"/>
  <c r="O4687" i="1"/>
  <c r="O5368" i="1"/>
  <c r="O4924" i="1"/>
  <c r="O86" i="1"/>
  <c r="O1716" i="1"/>
  <c r="O1955" i="1"/>
  <c r="O1803" i="1"/>
  <c r="O2846" i="1"/>
  <c r="O1822" i="1"/>
  <c r="O1791" i="1"/>
  <c r="O5162" i="1"/>
  <c r="O4038" i="1"/>
  <c r="O442" i="1"/>
  <c r="O3700" i="1"/>
  <c r="O4129" i="1"/>
  <c r="O648" i="1"/>
  <c r="O885" i="1"/>
  <c r="O4122" i="1"/>
  <c r="O4193" i="1"/>
  <c r="O579" i="1"/>
  <c r="O4126" i="1"/>
  <c r="O4259" i="1"/>
  <c r="O4288" i="1"/>
  <c r="O440" i="1"/>
  <c r="O2061" i="1"/>
  <c r="O1488" i="1"/>
  <c r="O869" i="1"/>
  <c r="O4116" i="1"/>
  <c r="O2099" i="1"/>
  <c r="O2515" i="1"/>
  <c r="O4337" i="1"/>
  <c r="O637" i="1"/>
  <c r="O2487" i="1"/>
  <c r="O1745" i="1"/>
  <c r="O3184" i="1"/>
  <c r="O3178" i="1"/>
  <c r="O1321" i="1"/>
  <c r="O1781" i="1"/>
  <c r="O4958" i="1"/>
  <c r="O1390" i="1"/>
  <c r="O3716" i="1"/>
  <c r="O4044" i="1"/>
  <c r="O4053" i="1"/>
  <c r="O2260" i="1"/>
  <c r="O2845" i="1"/>
  <c r="O1826" i="1"/>
  <c r="O4342" i="1"/>
  <c r="O570" i="1"/>
  <c r="O3547" i="1"/>
  <c r="O2852" i="1"/>
  <c r="O2136" i="1"/>
  <c r="O2057" i="1"/>
  <c r="O4893" i="1"/>
  <c r="O633" i="1"/>
  <c r="O4110" i="1"/>
  <c r="O4043" i="1"/>
  <c r="O2137" i="1"/>
  <c r="O2354" i="1"/>
  <c r="O1303" i="1"/>
  <c r="O323" i="1"/>
  <c r="O3445" i="1"/>
  <c r="O2857" i="1"/>
  <c r="O3703" i="1"/>
  <c r="O3177" i="1"/>
  <c r="O599" i="1"/>
  <c r="O4042" i="1"/>
  <c r="O1661" i="1"/>
  <c r="O1040" i="1"/>
  <c r="O1088" i="1"/>
  <c r="O5054" i="1"/>
  <c r="O817" i="1"/>
  <c r="O3572" i="1"/>
  <c r="O107" i="1"/>
  <c r="O3781" i="1"/>
  <c r="O487" i="1"/>
  <c r="O3330" i="1"/>
  <c r="O4770" i="1"/>
  <c r="O540" i="1"/>
  <c r="O2657" i="1"/>
  <c r="O5030" i="1"/>
  <c r="O2814" i="1"/>
  <c r="O1861" i="1"/>
  <c r="O2686" i="1"/>
  <c r="O1243" i="1"/>
  <c r="O2726" i="1"/>
  <c r="O2996" i="1"/>
  <c r="O3229" i="1"/>
  <c r="O4404" i="1"/>
  <c r="O3328" i="1"/>
  <c r="O3521" i="1"/>
  <c r="O2161" i="1"/>
  <c r="O1258" i="1"/>
  <c r="O2147" i="1"/>
  <c r="O3823" i="1"/>
  <c r="O5298" i="1"/>
  <c r="O2314" i="1"/>
  <c r="O1466" i="1"/>
  <c r="O5173" i="1"/>
  <c r="O3282" i="1"/>
  <c r="O3832" i="1"/>
  <c r="O3308" i="1"/>
  <c r="O4420" i="1"/>
  <c r="O4716" i="1"/>
  <c r="O4504" i="1"/>
  <c r="O1399" i="1"/>
  <c r="O1455" i="1"/>
  <c r="O1976" i="1"/>
  <c r="O3490" i="1"/>
  <c r="O1756" i="1"/>
  <c r="O4417" i="1"/>
  <c r="O397" i="1"/>
  <c r="O3491" i="1"/>
  <c r="O1234" i="1"/>
  <c r="O5355" i="1"/>
  <c r="O2784" i="1"/>
  <c r="O3741" i="1"/>
  <c r="O4524" i="1"/>
  <c r="O1844" i="1"/>
  <c r="O4650" i="1"/>
  <c r="O5234" i="1"/>
  <c r="O1153" i="1"/>
  <c r="O3918" i="1"/>
  <c r="O675" i="1"/>
  <c r="O4242" i="1"/>
  <c r="O2900" i="1"/>
  <c r="O5214" i="1"/>
  <c r="O4427" i="1"/>
  <c r="O1591" i="1"/>
  <c r="O3917" i="1"/>
  <c r="O5218" i="1"/>
  <c r="O4367" i="1"/>
  <c r="O5290" i="1"/>
  <c r="O4795" i="1"/>
  <c r="O2665" i="1"/>
  <c r="O227" i="1"/>
  <c r="O4621" i="1"/>
  <c r="O3991" i="1"/>
  <c r="O3116" i="1"/>
  <c r="O3927" i="1"/>
  <c r="O1427" i="1"/>
  <c r="O1146" i="1"/>
  <c r="O1594" i="1"/>
  <c r="O5329" i="1"/>
  <c r="O1392" i="1"/>
  <c r="O3389" i="1"/>
  <c r="O723" i="1"/>
  <c r="O1127" i="1"/>
  <c r="O838" i="1"/>
  <c r="O1929" i="1"/>
  <c r="O4562" i="1"/>
  <c r="O3697" i="1"/>
  <c r="O4144" i="1"/>
  <c r="O260" i="1"/>
  <c r="O3908" i="1"/>
  <c r="O2919" i="1"/>
  <c r="O2879" i="1"/>
  <c r="O2914" i="1"/>
  <c r="O1628" i="1"/>
  <c r="O2251" i="1"/>
  <c r="O1889" i="1"/>
  <c r="O2915" i="1"/>
  <c r="O3091" i="1"/>
  <c r="O2383" i="1"/>
  <c r="O4016" i="1"/>
  <c r="O2544" i="1"/>
  <c r="O1010" i="1"/>
  <c r="O5366" i="1"/>
  <c r="O2916" i="1"/>
  <c r="O1930" i="1"/>
  <c r="O3201" i="1"/>
  <c r="O2934" i="1"/>
  <c r="O4561" i="1"/>
  <c r="O4927" i="1"/>
  <c r="O2396" i="1"/>
  <c r="O4166" i="1"/>
  <c r="O4665" i="1"/>
  <c r="O719" i="1"/>
  <c r="O4194" i="1"/>
  <c r="O4587" i="1"/>
  <c r="O3714" i="1"/>
  <c r="O2854" i="1"/>
  <c r="O3875" i="1"/>
  <c r="O4176" i="1"/>
  <c r="O720" i="1"/>
  <c r="O1222" i="1"/>
  <c r="O3477" i="1"/>
  <c r="O976" i="1"/>
  <c r="O5380" i="1"/>
  <c r="O246" i="1"/>
  <c r="O981" i="1"/>
  <c r="O4381" i="1"/>
  <c r="O5261" i="1"/>
  <c r="O1948" i="1"/>
  <c r="O3800" i="1"/>
  <c r="O1221" i="1"/>
  <c r="O1957" i="1"/>
  <c r="O1111" i="1"/>
  <c r="O2911" i="1"/>
  <c r="O4663" i="1"/>
  <c r="O1573" i="1"/>
  <c r="O1535" i="1"/>
  <c r="O99" i="1"/>
  <c r="O337" i="1"/>
  <c r="O168" i="1"/>
  <c r="O1517" i="1"/>
  <c r="O1584" i="1"/>
  <c r="O1617" i="1"/>
  <c r="O790" i="1"/>
  <c r="O4392" i="1"/>
  <c r="O93" i="1"/>
  <c r="O5143" i="1"/>
  <c r="O1786" i="1"/>
  <c r="O1317" i="1"/>
  <c r="O1305" i="1"/>
  <c r="O4264" i="1"/>
  <c r="O887" i="1"/>
  <c r="O2182" i="1"/>
  <c r="O629" i="1"/>
  <c r="O73" i="1"/>
  <c r="O883" i="1"/>
  <c r="O1736" i="1"/>
  <c r="O1893" i="1"/>
  <c r="O1581" i="1"/>
  <c r="O1583" i="1"/>
  <c r="O4163" i="1"/>
  <c r="O1110" i="1"/>
  <c r="O3206" i="1"/>
  <c r="O4281" i="1"/>
  <c r="O2607" i="1"/>
  <c r="O426" i="1"/>
  <c r="O4912" i="1"/>
  <c r="O4741" i="1"/>
  <c r="O1616" i="1"/>
  <c r="O5002" i="1"/>
  <c r="O597" i="1"/>
  <c r="O3535" i="1"/>
  <c r="O3465" i="1"/>
  <c r="O1652" i="1"/>
  <c r="O4592" i="1"/>
  <c r="O1620" i="1"/>
  <c r="O3846" i="1"/>
  <c r="O3167" i="1"/>
  <c r="O3068" i="1"/>
  <c r="O2268" i="1"/>
  <c r="O2837" i="1"/>
  <c r="O1519" i="1"/>
  <c r="O2598" i="1"/>
  <c r="O3216" i="1"/>
  <c r="O704" i="1"/>
  <c r="O1554" i="1"/>
  <c r="O4702" i="1"/>
  <c r="O1208" i="1"/>
  <c r="O1970" i="1"/>
  <c r="O4380" i="1"/>
  <c r="O164" i="1"/>
  <c r="O28" i="1"/>
  <c r="O2500" i="1"/>
  <c r="O333" i="1"/>
  <c r="O30" i="1"/>
  <c r="O4606" i="1"/>
  <c r="O423" i="1"/>
  <c r="O3807" i="1"/>
  <c r="O996" i="1"/>
  <c r="O2756" i="1"/>
  <c r="O638" i="1"/>
  <c r="O4108" i="1"/>
  <c r="O874" i="1"/>
  <c r="O4593" i="1"/>
  <c r="O1811" i="1"/>
  <c r="O3425" i="1"/>
  <c r="O3695" i="1"/>
  <c r="O1209" i="1"/>
  <c r="O1944" i="1"/>
  <c r="O2954" i="1"/>
  <c r="O329" i="1"/>
  <c r="O3265" i="1"/>
  <c r="O3618" i="1"/>
  <c r="O4668" i="1"/>
  <c r="O3811" i="1"/>
  <c r="O325" i="1"/>
  <c r="O4996" i="1"/>
  <c r="O54" i="1"/>
  <c r="O5017" i="1"/>
  <c r="O3462" i="1"/>
  <c r="O3473" i="1"/>
  <c r="O872" i="1"/>
  <c r="O2335" i="1"/>
  <c r="O2225" i="1"/>
  <c r="O310" i="1"/>
  <c r="O882" i="1"/>
  <c r="O2273" i="1"/>
  <c r="O3551" i="1"/>
  <c r="O2488" i="1"/>
  <c r="O293" i="1"/>
  <c r="O436" i="1"/>
  <c r="O5194" i="1"/>
  <c r="O3845" i="1"/>
  <c r="O4854" i="1"/>
  <c r="O4013" i="1"/>
  <c r="O2373" i="1"/>
  <c r="O4899" i="1"/>
  <c r="O4330" i="1"/>
  <c r="O2511" i="1"/>
  <c r="O306" i="1"/>
  <c r="O2407" i="1"/>
  <c r="O5004" i="1"/>
  <c r="O170" i="1"/>
  <c r="O4740" i="1"/>
  <c r="O1720" i="1"/>
  <c r="O288" i="1"/>
  <c r="O3074" i="1"/>
  <c r="O2232" i="1"/>
  <c r="O2049" i="1"/>
  <c r="O5108" i="1"/>
  <c r="O2760" i="1"/>
  <c r="O4195" i="1"/>
  <c r="O2486" i="1"/>
  <c r="O4872" i="1"/>
  <c r="O2420" i="1"/>
  <c r="O4051" i="1"/>
  <c r="O2215" i="1"/>
  <c r="O4898" i="1"/>
  <c r="O2755" i="1"/>
  <c r="O4575" i="1"/>
  <c r="O1224" i="1"/>
  <c r="O2614" i="1"/>
  <c r="O825" i="1"/>
  <c r="O445" i="1"/>
  <c r="O2353" i="1"/>
  <c r="O2098" i="1"/>
  <c r="O1820" i="1"/>
  <c r="O4130" i="1"/>
  <c r="O2271" i="1"/>
  <c r="O3713" i="1"/>
  <c r="O1473" i="1"/>
  <c r="O3044" i="1"/>
  <c r="O802" i="1"/>
  <c r="O1090" i="1"/>
  <c r="O1849" i="1"/>
  <c r="O2725" i="1"/>
  <c r="O2205" i="1"/>
  <c r="O4724" i="1"/>
  <c r="O3782" i="1"/>
  <c r="O1604" i="1"/>
  <c r="O3673" i="1"/>
  <c r="O922" i="1"/>
  <c r="O3681" i="1"/>
  <c r="O944" i="1"/>
  <c r="O4911" i="1"/>
  <c r="O248" i="1"/>
  <c r="O2372" i="1"/>
  <c r="O2950" i="1"/>
  <c r="O5204" i="1"/>
  <c r="O4186" i="1"/>
  <c r="O822" i="1"/>
  <c r="O45" i="1"/>
  <c r="O1641" i="1"/>
  <c r="O3553" i="1"/>
  <c r="O5114" i="1"/>
  <c r="O4332" i="1"/>
  <c r="O4262" i="1"/>
  <c r="O2423" i="1"/>
  <c r="O4326" i="1"/>
  <c r="O4278" i="1"/>
  <c r="O2134" i="1"/>
  <c r="O3003" i="1"/>
  <c r="O4319" i="1"/>
  <c r="O3829" i="1"/>
  <c r="O3821" i="1"/>
  <c r="O4510" i="1"/>
  <c r="O3324" i="1"/>
  <c r="O124" i="1"/>
  <c r="O2435" i="1"/>
  <c r="O3095" i="1"/>
  <c r="O937" i="1"/>
  <c r="O1196" i="1"/>
  <c r="O2862" i="1"/>
  <c r="O252" i="1"/>
  <c r="O5092" i="1"/>
  <c r="O1727" i="1"/>
  <c r="O1524" i="1"/>
  <c r="O3188" i="1"/>
  <c r="O3060" i="1"/>
  <c r="O1958" i="1"/>
  <c r="O4576" i="1"/>
  <c r="O4857" i="1"/>
  <c r="O2358" i="1"/>
  <c r="O1011" i="1"/>
  <c r="O459" i="1"/>
  <c r="O5128" i="1"/>
  <c r="O4180" i="1"/>
  <c r="O2366" i="1"/>
  <c r="O4182" i="1"/>
  <c r="O34" i="1"/>
  <c r="O2052" i="1"/>
  <c r="O58" i="1"/>
  <c r="O1667" i="1"/>
  <c r="O4993" i="1"/>
  <c r="O623" i="1"/>
  <c r="O2299" i="1"/>
  <c r="O5256" i="1"/>
  <c r="O539" i="1"/>
  <c r="O405" i="1"/>
  <c r="O1853" i="1"/>
  <c r="O388" i="1"/>
  <c r="O4780" i="1"/>
  <c r="O199" i="1"/>
  <c r="O3438" i="1"/>
  <c r="O830" i="1"/>
  <c r="O1731" i="1"/>
  <c r="O5189" i="1"/>
  <c r="O705" i="1"/>
  <c r="O2133" i="1"/>
  <c r="O636" i="1"/>
  <c r="O80" i="1"/>
  <c r="O2122" i="1"/>
  <c r="O1108" i="1"/>
  <c r="O4551" i="1"/>
  <c r="O787" i="1"/>
  <c r="O2523" i="1"/>
  <c r="O897" i="1"/>
  <c r="O2850" i="1"/>
  <c r="O1300" i="1"/>
  <c r="O5100" i="1"/>
  <c r="O3455" i="1"/>
  <c r="O89" i="1"/>
  <c r="O778" i="1"/>
  <c r="O2120" i="1"/>
  <c r="O5095" i="1"/>
  <c r="O557" i="1"/>
  <c r="O5262" i="1"/>
  <c r="O1494" i="1"/>
  <c r="O4502" i="1"/>
  <c r="O745" i="1"/>
  <c r="O2773" i="1"/>
  <c r="O609" i="1"/>
  <c r="O3227" i="1"/>
  <c r="O3824" i="1"/>
  <c r="O863" i="1"/>
  <c r="O5221" i="1"/>
  <c r="O1992" i="1"/>
  <c r="O277" i="1"/>
  <c r="O1655" i="1"/>
  <c r="O4906" i="1"/>
  <c r="O4151" i="1"/>
  <c r="O4132" i="1"/>
  <c r="O2234" i="1"/>
  <c r="O1692" i="1"/>
  <c r="O2399" i="1"/>
  <c r="O1637" i="1"/>
  <c r="O1203" i="1"/>
  <c r="O708" i="1"/>
  <c r="O4602" i="1"/>
  <c r="O297" i="1"/>
  <c r="O5362" i="1"/>
  <c r="O1814" i="1"/>
  <c r="O2610" i="1"/>
  <c r="O3708" i="1"/>
  <c r="O991" i="1"/>
  <c r="O418" i="1"/>
  <c r="O792" i="1"/>
  <c r="O3483" i="1"/>
  <c r="O2351" i="1"/>
  <c r="O2213" i="1"/>
  <c r="O2095" i="1"/>
  <c r="O5337" i="1"/>
  <c r="O1067" i="1"/>
  <c r="O18" i="1"/>
  <c r="O8780" i="1" s="1"/>
  <c r="O4398" i="1"/>
  <c r="O3643" i="1"/>
  <c r="O4061" i="1"/>
  <c r="O1029" i="1"/>
  <c r="O2960" i="1"/>
  <c r="O2895" i="1"/>
  <c r="O4137" i="1"/>
  <c r="O3479" i="1"/>
  <c r="O3088" i="1"/>
  <c r="O247" i="1"/>
  <c r="O915" i="1"/>
  <c r="O836" i="1"/>
  <c r="O65" i="1"/>
  <c r="O1794" i="1"/>
  <c r="O3460" i="1"/>
  <c r="O795" i="1"/>
  <c r="O4385" i="1"/>
  <c r="O842" i="1"/>
  <c r="O427" i="1"/>
  <c r="O5276" i="1"/>
  <c r="O1468" i="1"/>
  <c r="O3612" i="1"/>
  <c r="O995" i="1"/>
  <c r="O3179" i="1"/>
  <c r="O263" i="1"/>
  <c r="O4293" i="1"/>
  <c r="O5269" i="1"/>
  <c r="O2063" i="1"/>
  <c r="O4661" i="1"/>
  <c r="O4858" i="1"/>
  <c r="O44" i="1"/>
  <c r="O2235" i="1"/>
  <c r="O1485" i="1"/>
  <c r="O2218" i="1"/>
  <c r="O3189" i="1"/>
  <c r="O3497" i="1"/>
  <c r="O1365" i="1"/>
  <c r="O2679" i="1"/>
  <c r="O800" i="1"/>
  <c r="O486" i="1"/>
  <c r="O1244" i="1"/>
  <c r="O3959" i="1"/>
  <c r="O221" i="1"/>
  <c r="O1988" i="1"/>
  <c r="O4247" i="1"/>
  <c r="O3662" i="1"/>
  <c r="O1574" i="1"/>
  <c r="O3245" i="1"/>
  <c r="O4540" i="1"/>
  <c r="O2460" i="1"/>
  <c r="O1582" i="1"/>
  <c r="O4951" i="1"/>
  <c r="O5375" i="1"/>
  <c r="O4933" i="1"/>
  <c r="O971" i="1"/>
  <c r="O3687" i="1"/>
  <c r="O4599" i="1"/>
  <c r="O1543" i="1"/>
  <c r="O5279" i="1"/>
  <c r="O2221" i="1"/>
  <c r="O5125" i="1"/>
  <c r="O4749" i="1"/>
  <c r="O3481" i="1"/>
  <c r="O3896" i="1"/>
  <c r="O1550" i="1"/>
  <c r="O3154" i="1"/>
  <c r="O2138" i="1"/>
  <c r="O299" i="1"/>
  <c r="O312" i="1"/>
  <c r="O3717" i="1"/>
  <c r="O3711" i="1"/>
  <c r="O2093" i="1"/>
  <c r="O2696" i="1"/>
  <c r="O109" i="1"/>
  <c r="O2294" i="1"/>
  <c r="O5295" i="1"/>
  <c r="O4648" i="1"/>
  <c r="O131" i="1"/>
  <c r="O3952" i="1"/>
  <c r="O4422" i="1"/>
  <c r="O1166" i="1"/>
  <c r="O5230" i="1"/>
  <c r="O4922" i="1"/>
  <c r="O1327" i="1"/>
  <c r="O827" i="1"/>
  <c r="O5275" i="1"/>
  <c r="O1971" i="1"/>
  <c r="O1385" i="1"/>
  <c r="O4384" i="1"/>
  <c r="O71" i="1"/>
  <c r="O2519" i="1"/>
  <c r="O2270" i="1"/>
  <c r="O1881" i="1"/>
  <c r="O419" i="1"/>
  <c r="O2616" i="1"/>
  <c r="O4878" i="1"/>
  <c r="O4881" i="1"/>
  <c r="O4895" i="1"/>
  <c r="O319" i="1"/>
  <c r="O1489" i="1"/>
  <c r="O1310" i="1"/>
  <c r="O2125" i="1"/>
  <c r="O309" i="1"/>
  <c r="O2338" i="1"/>
  <c r="O3508" i="1"/>
  <c r="O4764" i="1"/>
  <c r="O1042" i="1"/>
  <c r="O1872" i="1"/>
  <c r="O4804" i="1"/>
  <c r="O3342" i="1"/>
  <c r="O1856" i="1"/>
  <c r="O2002" i="1"/>
  <c r="O4842" i="1"/>
  <c r="O1134" i="1"/>
  <c r="O4024" i="1"/>
  <c r="O3129" i="1"/>
  <c r="O335" i="1"/>
  <c r="O4299" i="1"/>
  <c r="O4471" i="1"/>
  <c r="O3987" i="1"/>
  <c r="O3607" i="1"/>
  <c r="O5156" i="1"/>
  <c r="O2347" i="1"/>
  <c r="O2455" i="1"/>
  <c r="O1545" i="1"/>
  <c r="O4963" i="1"/>
  <c r="O2743" i="1"/>
  <c r="O1541" i="1"/>
  <c r="O81" i="1"/>
  <c r="O1631" i="1"/>
  <c r="O2272" i="1"/>
  <c r="O2842" i="1"/>
  <c r="O456" i="1"/>
  <c r="O2417" i="1"/>
  <c r="O2758" i="1"/>
  <c r="O3550" i="1"/>
  <c r="O3549" i="1"/>
  <c r="O578" i="1"/>
  <c r="O5404" i="1"/>
  <c r="O5384" i="1"/>
  <c r="O5387" i="1"/>
  <c r="O5396" i="1"/>
  <c r="O5391" i="1"/>
  <c r="O5386" i="1"/>
  <c r="O5398" i="1"/>
  <c r="O5400" i="1"/>
  <c r="O5383" i="1"/>
  <c r="O5389" i="1"/>
  <c r="O5401" i="1"/>
  <c r="O5392" i="1"/>
  <c r="O5394" i="1"/>
  <c r="O5399" i="1"/>
  <c r="O5397" i="1"/>
  <c r="O5403" i="1"/>
  <c r="O5402" i="1"/>
  <c r="O5388" i="1"/>
  <c r="O5381" i="1"/>
  <c r="O5395" i="1"/>
  <c r="O5385" i="1"/>
  <c r="O5390" i="1"/>
  <c r="O5382" i="1"/>
  <c r="O5393" i="1"/>
  <c r="O5426" i="1"/>
  <c r="O5418" i="1"/>
  <c r="O5427" i="1"/>
  <c r="O5409" i="1"/>
  <c r="O5422" i="1"/>
  <c r="O5420" i="1"/>
  <c r="O5414" i="1"/>
  <c r="O5415" i="1"/>
  <c r="O5413" i="1"/>
  <c r="O5425" i="1"/>
  <c r="O5417" i="1"/>
  <c r="O5412" i="1"/>
  <c r="O5421" i="1"/>
  <c r="O5423" i="1"/>
  <c r="O5428" i="1"/>
  <c r="O5424" i="1"/>
  <c r="O5411" i="1"/>
  <c r="O5408" i="1"/>
  <c r="O5419" i="1"/>
  <c r="O5410" i="1"/>
  <c r="O5416" i="1"/>
  <c r="O5406" i="1"/>
  <c r="O5407" i="1"/>
  <c r="O5405" i="1"/>
  <c r="O5432" i="1"/>
  <c r="O5452" i="1"/>
  <c r="O5444" i="1"/>
  <c r="O5445" i="1"/>
  <c r="O5437" i="1"/>
  <c r="O5442" i="1"/>
  <c r="O5451" i="1"/>
  <c r="O5436" i="1"/>
  <c r="O5433" i="1"/>
  <c r="O5429" i="1"/>
  <c r="O5434" i="1"/>
  <c r="O5431" i="1"/>
  <c r="O5443" i="1"/>
  <c r="O5450" i="1"/>
  <c r="O5439" i="1"/>
  <c r="O5438" i="1"/>
  <c r="O5449" i="1"/>
  <c r="O5446" i="1"/>
  <c r="O5435" i="1"/>
  <c r="O5448" i="1"/>
  <c r="O5441" i="1"/>
  <c r="O5440" i="1"/>
  <c r="O5447" i="1"/>
  <c r="O5430" i="1"/>
  <c r="O5466" i="1"/>
  <c r="O5472" i="1"/>
  <c r="O5474" i="1"/>
  <c r="O5473" i="1"/>
  <c r="O5476" i="1"/>
  <c r="O5464" i="1"/>
  <c r="O5460" i="1"/>
  <c r="O5453" i="1"/>
  <c r="O5456" i="1"/>
  <c r="O5457" i="1"/>
  <c r="O5458" i="1"/>
  <c r="O5461" i="1"/>
  <c r="O5462" i="1"/>
  <c r="O5468" i="1"/>
  <c r="O5455" i="1"/>
  <c r="O5467" i="1"/>
  <c r="O5471" i="1"/>
  <c r="O5459" i="1"/>
  <c r="O5463" i="1"/>
  <c r="O5469" i="1"/>
  <c r="O5454" i="1"/>
  <c r="O5470" i="1"/>
  <c r="O5475" i="1"/>
  <c r="O5465" i="1"/>
  <c r="O5499" i="1"/>
  <c r="O5492" i="1"/>
  <c r="O5489" i="1"/>
  <c r="O5478" i="1"/>
  <c r="O5493" i="1"/>
  <c r="O5487" i="1"/>
  <c r="O5486" i="1"/>
  <c r="O5477" i="1"/>
  <c r="O5497" i="1"/>
  <c r="O5481" i="1"/>
  <c r="O5485" i="1"/>
  <c r="O5494" i="1"/>
  <c r="O5498" i="1"/>
  <c r="O5495" i="1"/>
  <c r="O5496" i="1"/>
  <c r="O5479" i="1"/>
  <c r="O5491" i="1"/>
  <c r="O5483" i="1"/>
  <c r="O5480" i="1"/>
  <c r="O5482" i="1"/>
  <c r="O5484" i="1"/>
  <c r="O5500" i="1"/>
  <c r="O5490" i="1"/>
  <c r="O5488" i="1"/>
  <c r="O5507" i="1"/>
  <c r="O5504" i="1"/>
  <c r="O5503" i="1"/>
  <c r="O5518" i="1"/>
  <c r="O5521" i="1"/>
  <c r="O5517" i="1"/>
  <c r="O5509" i="1"/>
  <c r="O5520" i="1"/>
  <c r="O5513" i="1"/>
  <c r="O5512" i="1"/>
  <c r="O5514" i="1"/>
  <c r="O5519" i="1"/>
  <c r="O5501" i="1"/>
  <c r="O5523" i="1"/>
  <c r="O5516" i="1"/>
  <c r="O5515" i="1"/>
  <c r="O5502" i="1"/>
  <c r="O5511" i="1"/>
  <c r="O5506" i="1"/>
  <c r="O5522" i="1"/>
  <c r="O5510" i="1"/>
  <c r="O5505" i="1"/>
  <c r="O5524" i="1"/>
  <c r="O5508" i="1"/>
  <c r="O5535" i="1"/>
  <c r="O5544" i="1"/>
  <c r="O5527" i="1"/>
  <c r="O5526" i="1"/>
  <c r="O5533" i="1"/>
  <c r="O5548" i="1"/>
  <c r="O5542" i="1"/>
  <c r="O5528" i="1"/>
  <c r="O5534" i="1"/>
  <c r="O5536" i="1"/>
  <c r="O5529" i="1"/>
  <c r="O5530" i="1"/>
  <c r="O5545" i="1"/>
  <c r="O5543" i="1"/>
  <c r="O5540" i="1"/>
  <c r="O5546" i="1"/>
  <c r="O5547" i="1"/>
  <c r="O5541" i="1"/>
  <c r="O5538" i="1"/>
  <c r="O5532" i="1"/>
  <c r="O5525" i="1"/>
  <c r="O5531" i="1"/>
  <c r="O5539" i="1"/>
  <c r="O5537" i="1"/>
  <c r="O5549" i="1"/>
  <c r="O5560" i="1"/>
  <c r="O5559" i="1"/>
  <c r="O5556" i="1"/>
  <c r="O5570" i="1"/>
  <c r="O5555" i="1"/>
  <c r="O5554" i="1"/>
  <c r="O5553" i="1"/>
  <c r="O5567" i="1"/>
  <c r="O5565" i="1"/>
  <c r="O5562" i="1"/>
  <c r="O5558" i="1"/>
  <c r="O5569" i="1"/>
  <c r="O5552" i="1"/>
  <c r="O5568" i="1"/>
  <c r="O5572" i="1"/>
  <c r="O5550" i="1"/>
  <c r="O5571" i="1"/>
  <c r="O5564" i="1"/>
  <c r="O5561" i="1"/>
  <c r="O5557" i="1"/>
  <c r="O5563" i="1"/>
  <c r="O5551" i="1"/>
  <c r="O5566" i="1"/>
  <c r="O5581" i="1"/>
  <c r="O5594" i="1"/>
  <c r="O5585" i="1"/>
  <c r="O5596" i="1"/>
  <c r="O5589" i="1"/>
  <c r="O5595" i="1"/>
  <c r="O5592" i="1"/>
  <c r="O5580" i="1"/>
  <c r="O5584" i="1"/>
  <c r="O5587" i="1"/>
  <c r="O5586" i="1"/>
  <c r="O5577" i="1"/>
  <c r="O5576" i="1"/>
  <c r="O5573" i="1"/>
  <c r="O5591" i="1"/>
  <c r="O5582" i="1"/>
  <c r="O5579" i="1"/>
  <c r="O5578" i="1"/>
  <c r="O5593" i="1"/>
  <c r="O5583" i="1"/>
  <c r="O5574" i="1"/>
  <c r="O5590" i="1"/>
  <c r="O5588" i="1"/>
  <c r="O5575" i="1"/>
  <c r="O5611" i="1"/>
  <c r="O5604" i="1"/>
  <c r="O5618" i="1"/>
  <c r="O5601" i="1"/>
  <c r="O5602" i="1"/>
  <c r="O5617" i="1"/>
  <c r="O5609" i="1"/>
  <c r="O5615" i="1"/>
  <c r="O5605" i="1"/>
  <c r="O5607" i="1"/>
  <c r="O5619" i="1"/>
  <c r="O5612" i="1"/>
  <c r="O5610" i="1"/>
  <c r="O5598" i="1"/>
  <c r="O5599" i="1"/>
  <c r="O5606" i="1"/>
  <c r="O5616" i="1"/>
  <c r="O5608" i="1"/>
  <c r="O5597" i="1"/>
  <c r="O5600" i="1"/>
  <c r="O5613" i="1"/>
  <c r="O5620" i="1"/>
  <c r="O5603" i="1"/>
  <c r="O5614" i="1"/>
  <c r="O5630" i="1"/>
  <c r="O5624" i="1"/>
  <c r="O5641" i="1"/>
  <c r="O5628" i="1"/>
  <c r="O5643" i="1"/>
  <c r="O5634" i="1"/>
  <c r="O5638" i="1"/>
  <c r="O5636" i="1"/>
  <c r="O5631" i="1"/>
  <c r="O5621" i="1"/>
  <c r="O5629" i="1"/>
  <c r="O5632" i="1"/>
  <c r="O5633" i="1"/>
  <c r="O5622" i="1"/>
  <c r="O5640" i="1"/>
  <c r="O5644" i="1"/>
  <c r="O5627" i="1"/>
  <c r="O5635" i="1"/>
  <c r="O5625" i="1"/>
  <c r="O5626" i="1"/>
  <c r="O5623" i="1"/>
  <c r="O5642" i="1"/>
  <c r="O5639" i="1"/>
  <c r="O5637" i="1"/>
  <c r="O5653" i="1"/>
  <c r="O5651" i="1"/>
  <c r="O5660" i="1"/>
  <c r="O5667" i="1"/>
  <c r="O5649" i="1"/>
  <c r="O5645" i="1"/>
  <c r="O5663" i="1"/>
  <c r="O5648" i="1"/>
  <c r="O5652" i="1"/>
  <c r="O5662" i="1"/>
  <c r="O5658" i="1"/>
  <c r="O5646" i="1"/>
  <c r="O5654" i="1"/>
  <c r="O5650" i="1"/>
  <c r="O5661" i="1"/>
  <c r="O5657" i="1"/>
  <c r="O5665" i="1"/>
  <c r="O5659" i="1"/>
  <c r="O5666" i="1"/>
  <c r="O5664" i="1"/>
  <c r="O5647" i="1"/>
  <c r="O5655" i="1"/>
  <c r="O5656" i="1"/>
  <c r="O5668" i="1"/>
  <c r="O5685" i="1"/>
  <c r="O5677" i="1"/>
  <c r="O5675" i="1"/>
  <c r="O5683" i="1"/>
  <c r="O5676" i="1"/>
  <c r="O5680" i="1"/>
  <c r="O5692" i="1"/>
  <c r="O5688" i="1"/>
  <c r="O5686" i="1"/>
  <c r="O5689" i="1"/>
  <c r="O5672" i="1"/>
  <c r="O5673" i="1"/>
  <c r="O5679" i="1"/>
  <c r="O5682" i="1"/>
  <c r="O5684" i="1"/>
  <c r="O5670" i="1"/>
  <c r="O5690" i="1"/>
  <c r="O5691" i="1"/>
  <c r="O5669" i="1"/>
  <c r="O5674" i="1"/>
  <c r="O5671" i="1"/>
  <c r="O5687" i="1"/>
  <c r="O5681" i="1"/>
  <c r="O5678" i="1"/>
  <c r="O5714" i="1"/>
  <c r="O5708" i="1"/>
  <c r="O5694" i="1"/>
  <c r="O5702" i="1"/>
  <c r="O5693" i="1"/>
  <c r="O5699" i="1"/>
  <c r="O5711" i="1"/>
  <c r="O5706" i="1"/>
  <c r="O5698" i="1"/>
  <c r="O5710" i="1"/>
  <c r="O5716" i="1"/>
  <c r="O5697" i="1"/>
  <c r="O5715" i="1"/>
  <c r="O5700" i="1"/>
  <c r="O5703" i="1"/>
  <c r="O5704" i="1"/>
  <c r="O5701" i="1"/>
  <c r="O5707" i="1"/>
  <c r="O5709" i="1"/>
  <c r="O5705" i="1"/>
  <c r="O5696" i="1"/>
  <c r="O5712" i="1"/>
  <c r="O5713" i="1"/>
  <c r="O5695" i="1"/>
  <c r="O5718" i="1"/>
  <c r="O5723" i="1"/>
  <c r="O5720" i="1"/>
  <c r="O5721" i="1"/>
  <c r="O5725" i="1"/>
  <c r="O5726" i="1"/>
  <c r="O5729" i="1"/>
  <c r="O5739" i="1"/>
  <c r="O5724" i="1"/>
  <c r="O5722" i="1"/>
  <c r="O5736" i="1"/>
  <c r="O5740" i="1"/>
  <c r="O5735" i="1"/>
  <c r="O5727" i="1"/>
  <c r="O5731" i="1"/>
  <c r="O5734" i="1"/>
  <c r="O5737" i="1"/>
  <c r="O5717" i="1"/>
  <c r="O5733" i="1"/>
  <c r="O5719" i="1"/>
  <c r="O5728" i="1"/>
  <c r="O5738" i="1"/>
  <c r="O5730" i="1"/>
  <c r="O5732" i="1"/>
  <c r="O5753" i="1"/>
  <c r="O5741" i="1"/>
  <c r="O5754" i="1"/>
  <c r="O5757" i="1"/>
  <c r="O5762" i="1"/>
  <c r="O5759" i="1"/>
  <c r="O5756" i="1"/>
  <c r="O5751" i="1"/>
  <c r="O5755" i="1"/>
  <c r="O5763" i="1"/>
  <c r="O5744" i="1"/>
  <c r="O5749" i="1"/>
  <c r="O5761" i="1"/>
  <c r="O5748" i="1"/>
  <c r="O5742" i="1"/>
  <c r="O5746" i="1"/>
  <c r="O5745" i="1"/>
  <c r="O5743" i="1"/>
  <c r="O5758" i="1"/>
  <c r="O5747" i="1"/>
  <c r="O5760" i="1"/>
  <c r="O5750" i="1"/>
  <c r="O5752" i="1"/>
  <c r="O5764" i="1"/>
  <c r="O5785" i="1"/>
  <c r="O5768" i="1"/>
  <c r="O5767" i="1"/>
  <c r="O5770" i="1"/>
  <c r="O5779" i="1"/>
  <c r="O5774" i="1"/>
  <c r="O5769" i="1"/>
  <c r="O5778" i="1"/>
  <c r="O5775" i="1"/>
  <c r="O5765" i="1"/>
  <c r="O5766" i="1"/>
  <c r="O5783" i="1"/>
  <c r="O5787" i="1"/>
  <c r="O5772" i="1"/>
  <c r="O5786" i="1"/>
  <c r="O5784" i="1"/>
  <c r="O5773" i="1"/>
  <c r="O5777" i="1"/>
  <c r="O5781" i="1"/>
  <c r="O5776" i="1"/>
  <c r="O5788" i="1"/>
  <c r="O5780" i="1"/>
  <c r="O5782" i="1"/>
  <c r="O5771" i="1"/>
  <c r="O5809" i="1"/>
  <c r="O5805" i="1"/>
  <c r="O5790" i="1"/>
  <c r="O5812" i="1"/>
  <c r="O5797" i="1"/>
  <c r="O5804" i="1"/>
  <c r="O5810" i="1"/>
  <c r="O5811" i="1"/>
  <c r="O5802" i="1"/>
  <c r="O5803" i="1"/>
  <c r="O5793" i="1"/>
  <c r="O5807" i="1"/>
  <c r="O5801" i="1"/>
  <c r="O5795" i="1"/>
  <c r="O5791" i="1"/>
  <c r="O5808" i="1"/>
  <c r="O5799" i="1"/>
  <c r="O5789" i="1"/>
  <c r="O5798" i="1"/>
  <c r="O5794" i="1"/>
  <c r="O5800" i="1"/>
  <c r="O5796" i="1"/>
  <c r="O5806" i="1"/>
  <c r="O5792" i="1"/>
  <c r="O5829" i="1"/>
  <c r="O5822" i="1"/>
  <c r="O5825" i="1"/>
  <c r="O5819" i="1"/>
  <c r="O5826" i="1"/>
  <c r="O5836" i="1"/>
  <c r="O5821" i="1"/>
  <c r="O5835" i="1"/>
  <c r="O5813" i="1"/>
  <c r="O5830" i="1"/>
  <c r="O5823" i="1"/>
  <c r="O5827" i="1"/>
  <c r="O5833" i="1"/>
  <c r="O5817" i="1"/>
  <c r="O5816" i="1"/>
  <c r="O5824" i="1"/>
  <c r="O5832" i="1"/>
  <c r="O5828" i="1"/>
  <c r="O5818" i="1"/>
  <c r="O5815" i="1"/>
  <c r="O5820" i="1"/>
  <c r="O5831" i="1"/>
  <c r="O5814" i="1"/>
  <c r="O5834" i="1"/>
  <c r="O5849" i="1"/>
  <c r="O5840" i="1"/>
  <c r="O5860" i="1"/>
  <c r="O5851" i="1"/>
  <c r="O5842" i="1"/>
  <c r="O5837" i="1"/>
  <c r="O5838" i="1"/>
  <c r="O5858" i="1"/>
  <c r="O5855" i="1"/>
  <c r="O5853" i="1"/>
  <c r="O5856" i="1"/>
  <c r="O5843" i="1"/>
  <c r="O5839" i="1"/>
  <c r="O5857" i="1"/>
  <c r="O5844" i="1"/>
  <c r="O5846" i="1"/>
  <c r="O5854" i="1"/>
  <c r="O5850" i="1"/>
  <c r="O5841" i="1"/>
  <c r="O5852" i="1"/>
  <c r="O5848" i="1"/>
  <c r="O5847" i="1"/>
  <c r="O5845" i="1"/>
  <c r="O5859" i="1"/>
  <c r="O5880" i="1"/>
  <c r="O5871" i="1"/>
  <c r="O5876" i="1"/>
  <c r="O5861" i="1"/>
  <c r="O5883" i="1"/>
  <c r="O5878" i="1"/>
  <c r="O5873" i="1"/>
  <c r="O5868" i="1"/>
  <c r="O5862" i="1"/>
  <c r="O5879" i="1"/>
  <c r="O5872" i="1"/>
  <c r="O5884" i="1"/>
  <c r="O5870" i="1"/>
  <c r="O5864" i="1"/>
  <c r="O5874" i="1"/>
  <c r="O5863" i="1"/>
  <c r="O5866" i="1"/>
  <c r="O5867" i="1"/>
  <c r="O5881" i="1"/>
  <c r="O5875" i="1"/>
  <c r="O5869" i="1"/>
  <c r="O5865" i="1"/>
  <c r="O5882" i="1"/>
  <c r="O5877" i="1"/>
  <c r="O5887" i="1"/>
  <c r="O5901" i="1"/>
  <c r="O5900" i="1"/>
  <c r="O5904" i="1"/>
  <c r="O5888" i="1"/>
  <c r="O5892" i="1"/>
  <c r="O5905" i="1"/>
  <c r="O5896" i="1"/>
  <c r="O5899" i="1"/>
  <c r="O5903" i="1"/>
  <c r="O5895" i="1"/>
  <c r="O5886" i="1"/>
  <c r="O5906" i="1"/>
  <c r="O5891" i="1"/>
  <c r="O5908" i="1"/>
  <c r="O5897" i="1"/>
  <c r="O5907" i="1"/>
  <c r="O5890" i="1"/>
  <c r="O5898" i="1"/>
  <c r="O5885" i="1"/>
  <c r="O5889" i="1"/>
  <c r="O5902" i="1"/>
  <c r="O5894" i="1"/>
  <c r="O5893" i="1"/>
  <c r="O5911" i="1"/>
  <c r="O5912" i="1"/>
  <c r="O5913" i="1"/>
  <c r="O5919" i="1"/>
  <c r="O5928" i="1"/>
  <c r="O5926" i="1"/>
  <c r="O5910" i="1"/>
  <c r="O5925" i="1"/>
  <c r="O5918" i="1"/>
  <c r="O5920" i="1"/>
  <c r="O5929" i="1"/>
  <c r="O5932" i="1"/>
  <c r="O5917" i="1"/>
  <c r="O5923" i="1"/>
  <c r="O5914" i="1"/>
  <c r="O5927" i="1"/>
  <c r="O5931" i="1"/>
  <c r="O5924" i="1"/>
  <c r="O5916" i="1"/>
  <c r="O5915" i="1"/>
  <c r="O5922" i="1"/>
  <c r="O5909" i="1"/>
  <c r="O5921" i="1"/>
  <c r="O5930" i="1"/>
  <c r="O5956" i="1"/>
  <c r="O5951" i="1"/>
  <c r="O5949" i="1"/>
  <c r="O5950" i="1"/>
  <c r="O5954" i="1"/>
  <c r="O5938" i="1"/>
  <c r="O5937" i="1"/>
  <c r="O5952" i="1"/>
  <c r="O5946" i="1"/>
  <c r="O5934" i="1"/>
  <c r="O5948" i="1"/>
  <c r="O5942" i="1"/>
  <c r="O5947" i="1"/>
  <c r="O5944" i="1"/>
  <c r="O5936" i="1"/>
  <c r="O5933" i="1"/>
  <c r="O5939" i="1"/>
  <c r="O5945" i="1"/>
  <c r="O5940" i="1"/>
  <c r="O5953" i="1"/>
  <c r="O5955" i="1"/>
  <c r="O5943" i="1"/>
  <c r="O5941" i="1"/>
  <c r="O5935" i="1"/>
  <c r="O5959" i="1"/>
  <c r="O5967" i="1"/>
  <c r="O5966" i="1"/>
  <c r="O5964" i="1"/>
  <c r="O5958" i="1"/>
  <c r="O5970" i="1"/>
  <c r="O5975" i="1"/>
  <c r="O5969" i="1"/>
  <c r="O5963" i="1"/>
  <c r="O5968" i="1"/>
  <c r="O5965" i="1"/>
  <c r="O5978" i="1"/>
  <c r="O5980" i="1"/>
  <c r="O5957" i="1"/>
  <c r="O5973" i="1"/>
  <c r="O5962" i="1"/>
  <c r="O5976" i="1"/>
  <c r="O5977" i="1"/>
  <c r="O5979" i="1"/>
  <c r="O5971" i="1"/>
  <c r="O5974" i="1"/>
  <c r="O5972" i="1"/>
  <c r="O5960" i="1"/>
  <c r="O5961" i="1"/>
  <c r="O5998" i="1"/>
  <c r="O5983" i="1"/>
  <c r="O6003" i="1"/>
  <c r="O5995" i="1"/>
  <c r="O5992" i="1"/>
  <c r="O5991" i="1"/>
  <c r="O5984" i="1"/>
  <c r="O5987" i="1"/>
  <c r="O5993" i="1"/>
  <c r="O5999" i="1"/>
  <c r="O6004" i="1"/>
  <c r="O5981" i="1"/>
  <c r="O5982" i="1"/>
  <c r="O5996" i="1"/>
  <c r="O5997" i="1"/>
  <c r="O5990" i="1"/>
  <c r="O5989" i="1"/>
  <c r="O5986" i="1"/>
  <c r="O5994" i="1"/>
  <c r="O5985" i="1"/>
  <c r="O6000" i="1"/>
  <c r="O5988" i="1"/>
  <c r="O6002" i="1"/>
  <c r="O6001" i="1"/>
  <c r="O6026" i="1"/>
  <c r="O6027" i="1"/>
  <c r="O6005" i="1"/>
  <c r="O6023" i="1"/>
  <c r="O6007" i="1"/>
  <c r="O6024" i="1"/>
  <c r="O6010" i="1"/>
  <c r="O6017" i="1"/>
  <c r="O6012" i="1"/>
  <c r="O6011" i="1"/>
  <c r="O6015" i="1"/>
  <c r="O6013" i="1"/>
  <c r="O6028" i="1"/>
  <c r="O6014" i="1"/>
  <c r="O6025" i="1"/>
  <c r="O6021" i="1"/>
  <c r="O6008" i="1"/>
  <c r="O6009" i="1"/>
  <c r="O6020" i="1"/>
  <c r="O6022" i="1"/>
  <c r="O6019" i="1"/>
  <c r="O6018" i="1"/>
  <c r="O6006" i="1"/>
  <c r="O6016" i="1"/>
  <c r="O6045" i="1"/>
  <c r="O6050" i="1"/>
  <c r="O6051" i="1"/>
  <c r="O6041" i="1"/>
  <c r="O6040" i="1"/>
  <c r="O6046" i="1"/>
  <c r="O6042" i="1"/>
  <c r="O6034" i="1"/>
  <c r="O6039" i="1"/>
  <c r="O6036" i="1"/>
  <c r="O6048" i="1"/>
  <c r="O6030" i="1"/>
  <c r="O6035" i="1"/>
  <c r="O6043" i="1"/>
  <c r="O6032" i="1"/>
  <c r="O6033" i="1"/>
  <c r="O6047" i="1"/>
  <c r="O6038" i="1"/>
  <c r="O6044" i="1"/>
  <c r="O6049" i="1"/>
  <c r="O6052" i="1"/>
  <c r="O6031" i="1"/>
  <c r="O6037" i="1"/>
  <c r="O6029" i="1"/>
  <c r="O6074" i="1"/>
  <c r="O6075" i="1"/>
  <c r="O6057" i="1"/>
  <c r="O6058" i="1"/>
  <c r="O6076" i="1"/>
  <c r="O6071" i="1"/>
  <c r="O6059" i="1"/>
  <c r="O6061" i="1"/>
  <c r="O6072" i="1"/>
  <c r="O6064" i="1"/>
  <c r="O6053" i="1"/>
  <c r="O6070" i="1"/>
  <c r="O6069" i="1"/>
  <c r="O6062" i="1"/>
  <c r="O6060" i="1"/>
  <c r="O6067" i="1"/>
  <c r="O6073" i="1"/>
  <c r="O6054" i="1"/>
  <c r="O6063" i="1"/>
  <c r="O6065" i="1"/>
  <c r="O6068" i="1"/>
  <c r="O6056" i="1"/>
  <c r="O6066" i="1"/>
  <c r="O6055" i="1"/>
  <c r="O6088" i="1"/>
  <c r="O6100" i="1"/>
  <c r="O6078" i="1"/>
  <c r="O6079" i="1"/>
  <c r="O6096" i="1"/>
  <c r="O6083" i="1"/>
  <c r="O6099" i="1"/>
  <c r="O6085" i="1"/>
  <c r="O6084" i="1"/>
  <c r="O6080" i="1"/>
  <c r="O6086" i="1"/>
  <c r="O6093" i="1"/>
  <c r="O6094" i="1"/>
  <c r="O6077" i="1"/>
  <c r="O6098" i="1"/>
  <c r="O6082" i="1"/>
  <c r="O6089" i="1"/>
  <c r="O6091" i="1"/>
  <c r="O6092" i="1"/>
  <c r="O6081" i="1"/>
  <c r="O6087" i="1"/>
  <c r="O6090" i="1"/>
  <c r="O6097" i="1"/>
  <c r="O6095" i="1"/>
  <c r="O6102" i="1"/>
  <c r="O6118" i="1"/>
  <c r="O6108" i="1"/>
  <c r="O6116" i="1"/>
  <c r="O6110" i="1"/>
  <c r="O6104" i="1"/>
  <c r="O6106" i="1"/>
  <c r="O6109" i="1"/>
  <c r="O6120" i="1"/>
  <c r="O6121" i="1"/>
  <c r="O6114" i="1"/>
  <c r="O6123" i="1"/>
  <c r="O6117" i="1"/>
  <c r="O6105" i="1"/>
  <c r="O6107" i="1"/>
  <c r="O6122" i="1"/>
  <c r="O6113" i="1"/>
  <c r="O6103" i="1"/>
  <c r="O6119" i="1"/>
  <c r="O6111" i="1"/>
  <c r="O6115" i="1"/>
  <c r="O6101" i="1"/>
  <c r="O6112" i="1"/>
  <c r="O6124" i="1"/>
  <c r="O6146" i="1"/>
  <c r="O6137" i="1"/>
  <c r="O6133" i="1"/>
  <c r="O6147" i="1"/>
  <c r="O6131" i="1"/>
  <c r="O6134" i="1"/>
  <c r="O6143" i="1"/>
  <c r="O6125" i="1"/>
  <c r="O6130" i="1"/>
  <c r="O6145" i="1"/>
  <c r="O6139" i="1"/>
  <c r="O6126" i="1"/>
  <c r="O6138" i="1"/>
  <c r="O6136" i="1"/>
  <c r="O6142" i="1"/>
  <c r="O6140" i="1"/>
  <c r="O6135" i="1"/>
  <c r="O6129" i="1"/>
  <c r="O6141" i="1"/>
  <c r="O6144" i="1"/>
  <c r="O6128" i="1"/>
  <c r="O6132" i="1"/>
  <c r="O6127" i="1"/>
  <c r="O6148" i="1"/>
  <c r="O6163" i="1"/>
  <c r="O6153" i="1"/>
  <c r="O6161" i="1"/>
  <c r="O6156" i="1"/>
  <c r="O6169" i="1"/>
  <c r="O6157" i="1"/>
  <c r="O6160" i="1"/>
  <c r="O6151" i="1"/>
  <c r="O6170" i="1"/>
  <c r="O6168" i="1"/>
  <c r="O6172" i="1"/>
  <c r="O6167" i="1"/>
  <c r="O6171" i="1"/>
  <c r="O6159" i="1"/>
  <c r="O6162" i="1"/>
  <c r="O6154" i="1"/>
  <c r="O6150" i="1"/>
  <c r="O6155" i="1"/>
  <c r="O6149" i="1"/>
  <c r="O6164" i="1"/>
  <c r="O6165" i="1"/>
  <c r="O6158" i="1"/>
  <c r="O6152" i="1"/>
  <c r="O6166" i="1"/>
  <c r="O6175" i="1"/>
  <c r="O6181" i="1"/>
  <c r="O6193" i="1"/>
  <c r="O6183" i="1"/>
  <c r="O6190" i="1"/>
  <c r="O6177" i="1"/>
  <c r="O6196" i="1"/>
  <c r="O6179" i="1"/>
  <c r="O6176" i="1"/>
  <c r="O6180" i="1"/>
  <c r="O6185" i="1"/>
  <c r="O6191" i="1"/>
  <c r="O6188" i="1"/>
  <c r="O6187" i="1"/>
  <c r="O6195" i="1"/>
  <c r="O6182" i="1"/>
  <c r="O6186" i="1"/>
  <c r="O6178" i="1"/>
  <c r="O6184" i="1"/>
  <c r="O6194" i="1"/>
  <c r="O6173" i="1"/>
  <c r="O6192" i="1"/>
  <c r="O6174" i="1"/>
  <c r="O6189" i="1"/>
  <c r="O6200" i="1"/>
  <c r="O6216" i="1"/>
  <c r="O6218" i="1"/>
  <c r="O6199" i="1"/>
  <c r="O6208" i="1"/>
  <c r="O6213" i="1"/>
  <c r="O6197" i="1"/>
  <c r="O6217" i="1"/>
  <c r="O6211" i="1"/>
  <c r="O6215" i="1"/>
  <c r="O6201" i="1"/>
  <c r="O6209" i="1"/>
  <c r="O6204" i="1"/>
  <c r="O6207" i="1"/>
  <c r="O6198" i="1"/>
  <c r="O6220" i="1"/>
  <c r="O6212" i="1"/>
  <c r="O6205" i="1"/>
  <c r="O6206" i="1"/>
  <c r="O6210" i="1"/>
  <c r="O6203" i="1"/>
  <c r="O6214" i="1"/>
  <c r="O6219" i="1"/>
  <c r="O6202" i="1"/>
  <c r="O6234" i="1"/>
  <c r="O6227" i="1"/>
  <c r="O6225" i="1"/>
  <c r="O6239" i="1"/>
  <c r="O6223" i="1"/>
  <c r="O6243" i="1"/>
  <c r="O6228" i="1"/>
  <c r="O6240" i="1"/>
  <c r="O6231" i="1"/>
  <c r="O6242" i="1"/>
  <c r="O6222" i="1"/>
  <c r="O6224" i="1"/>
  <c r="O6230" i="1"/>
  <c r="O6233" i="1"/>
  <c r="O6229" i="1"/>
  <c r="O6232" i="1"/>
  <c r="O6238" i="1"/>
  <c r="O6244" i="1"/>
  <c r="O6236" i="1"/>
  <c r="O6221" i="1"/>
  <c r="O6241" i="1"/>
  <c r="O6237" i="1"/>
  <c r="O6235" i="1"/>
  <c r="O6226" i="1"/>
  <c r="O6261" i="1"/>
  <c r="O6249" i="1"/>
  <c r="O6253" i="1"/>
  <c r="O6267" i="1"/>
  <c r="O6263" i="1"/>
  <c r="O6262" i="1"/>
  <c r="O6256" i="1"/>
  <c r="O6250" i="1"/>
  <c r="O6265" i="1"/>
  <c r="O6245" i="1"/>
  <c r="O6266" i="1"/>
  <c r="O6254" i="1"/>
  <c r="O6247" i="1"/>
  <c r="O6252" i="1"/>
  <c r="O6255" i="1"/>
  <c r="O6258" i="1"/>
  <c r="O6260" i="1"/>
  <c r="O6259" i="1"/>
  <c r="O6246" i="1"/>
  <c r="O6257" i="1"/>
  <c r="O6264" i="1"/>
  <c r="O6268" i="1"/>
  <c r="O6248" i="1"/>
  <c r="O6251" i="1"/>
  <c r="O6285" i="1"/>
  <c r="O6292" i="1"/>
  <c r="O6288" i="1"/>
  <c r="O6284" i="1"/>
  <c r="O6281" i="1"/>
  <c r="O6287" i="1"/>
  <c r="O6289" i="1"/>
  <c r="O6271" i="1"/>
  <c r="O6283" i="1"/>
  <c r="O6273" i="1"/>
  <c r="O6278" i="1"/>
  <c r="O6274" i="1"/>
  <c r="O6270" i="1"/>
  <c r="O6272" i="1"/>
  <c r="O6290" i="1"/>
  <c r="O6291" i="1"/>
  <c r="O6269" i="1"/>
  <c r="O6277" i="1"/>
  <c r="O6286" i="1"/>
  <c r="O6279" i="1"/>
  <c r="O6280" i="1"/>
  <c r="O6275" i="1"/>
  <c r="O6276" i="1"/>
  <c r="O6282" i="1"/>
  <c r="O6305" i="1"/>
  <c r="O6300" i="1"/>
  <c r="O6316" i="1"/>
  <c r="O6307" i="1"/>
  <c r="O6311" i="1"/>
  <c r="O6312" i="1"/>
  <c r="O6308" i="1"/>
  <c r="O6297" i="1"/>
  <c r="O6309" i="1"/>
  <c r="O6304" i="1"/>
  <c r="O6298" i="1"/>
  <c r="O6293" i="1"/>
  <c r="O6302" i="1"/>
  <c r="O6310" i="1"/>
  <c r="O6299" i="1"/>
  <c r="O6295" i="1"/>
  <c r="O6294" i="1"/>
  <c r="O6313" i="1"/>
  <c r="O6296" i="1"/>
  <c r="O6303" i="1"/>
  <c r="O6314" i="1"/>
  <c r="O6306" i="1"/>
  <c r="O6315" i="1"/>
  <c r="O6301" i="1"/>
  <c r="O6340" i="1"/>
  <c r="O6336" i="1"/>
  <c r="O6318" i="1"/>
  <c r="O6339" i="1"/>
  <c r="O6317" i="1"/>
  <c r="O6324" i="1"/>
  <c r="O6321" i="1"/>
  <c r="O6333" i="1"/>
  <c r="O6322" i="1"/>
  <c r="O6335" i="1"/>
  <c r="O6331" i="1"/>
  <c r="O6332" i="1"/>
  <c r="O6334" i="1"/>
  <c r="O6319" i="1"/>
  <c r="O6329" i="1"/>
  <c r="O6323" i="1"/>
  <c r="O6320" i="1"/>
  <c r="O6326" i="1"/>
  <c r="O6338" i="1"/>
  <c r="O6328" i="1"/>
  <c r="O6325" i="1"/>
  <c r="O6337" i="1"/>
  <c r="O6327" i="1"/>
  <c r="O6330" i="1"/>
  <c r="O6352" i="1"/>
  <c r="O6351" i="1"/>
  <c r="O6345" i="1"/>
  <c r="O6356" i="1"/>
  <c r="O6347" i="1"/>
  <c r="O6358" i="1"/>
  <c r="O6354" i="1"/>
  <c r="O6357" i="1"/>
  <c r="O6343" i="1"/>
  <c r="O6341" i="1"/>
  <c r="O6363" i="1"/>
  <c r="O6346" i="1"/>
  <c r="O6360" i="1"/>
  <c r="O6353" i="1"/>
  <c r="O6350" i="1"/>
  <c r="O6355" i="1"/>
  <c r="O6348" i="1"/>
  <c r="O6344" i="1"/>
  <c r="O6364" i="1"/>
  <c r="O6342" i="1"/>
  <c r="O6359" i="1"/>
  <c r="O6361" i="1"/>
  <c r="O6362" i="1"/>
  <c r="O6349" i="1"/>
  <c r="O6382" i="1"/>
  <c r="O6372" i="1"/>
  <c r="O6384" i="1"/>
  <c r="O6376" i="1"/>
  <c r="O6379" i="1"/>
  <c r="O6366" i="1"/>
  <c r="O6367" i="1"/>
  <c r="O6369" i="1"/>
  <c r="O6380" i="1"/>
  <c r="O6365" i="1"/>
  <c r="O6378" i="1"/>
  <c r="O6371" i="1"/>
  <c r="O6388" i="1"/>
  <c r="O6377" i="1"/>
  <c r="O6375" i="1"/>
  <c r="O6387" i="1"/>
  <c r="O6370" i="1"/>
  <c r="O6383" i="1"/>
  <c r="O6385" i="1"/>
  <c r="O6386" i="1"/>
  <c r="O6381" i="1"/>
  <c r="O6374" i="1"/>
  <c r="O6373" i="1"/>
  <c r="O6368" i="1"/>
  <c r="O6390" i="1"/>
  <c r="O6406" i="1"/>
  <c r="O6407" i="1"/>
  <c r="O6403" i="1"/>
  <c r="O6395" i="1"/>
  <c r="O6399" i="1"/>
  <c r="O6408" i="1"/>
  <c r="O6410" i="1"/>
  <c r="O6404" i="1"/>
  <c r="O6392" i="1"/>
  <c r="O6411" i="1"/>
  <c r="O6398" i="1"/>
  <c r="O6402" i="1"/>
  <c r="O6401" i="1"/>
  <c r="O6400" i="1"/>
  <c r="O6394" i="1"/>
  <c r="O6405" i="1"/>
  <c r="O6391" i="1"/>
  <c r="O6393" i="1"/>
  <c r="O6389" i="1"/>
  <c r="O6409" i="1"/>
  <c r="O6397" i="1"/>
  <c r="O6412" i="1"/>
  <c r="O6396" i="1"/>
  <c r="O6427" i="1"/>
  <c r="O6425" i="1"/>
  <c r="O6426" i="1"/>
  <c r="O6422" i="1"/>
  <c r="O6415" i="1"/>
  <c r="O6435" i="1"/>
  <c r="O6423" i="1"/>
  <c r="O6416" i="1"/>
  <c r="O6420" i="1"/>
  <c r="O6418" i="1"/>
  <c r="O6417" i="1"/>
  <c r="O6433" i="1"/>
  <c r="O6414" i="1"/>
  <c r="O6436" i="1"/>
  <c r="O6413" i="1"/>
  <c r="O6421" i="1"/>
  <c r="O6432" i="1"/>
  <c r="O6428" i="1"/>
  <c r="O6429" i="1"/>
  <c r="O6419" i="1"/>
  <c r="O6424" i="1"/>
  <c r="O6430" i="1"/>
  <c r="O6434" i="1"/>
  <c r="O6431" i="1"/>
  <c r="O6459" i="1"/>
  <c r="O6452" i="1"/>
  <c r="O6446" i="1"/>
  <c r="O6439" i="1"/>
  <c r="O6447" i="1"/>
  <c r="O6458" i="1"/>
  <c r="O6451" i="1"/>
  <c r="O6449" i="1"/>
  <c r="O6454" i="1"/>
  <c r="O6455" i="1"/>
  <c r="O6437" i="1"/>
  <c r="O6453" i="1"/>
  <c r="O6440" i="1"/>
  <c r="O6448" i="1"/>
  <c r="O6450" i="1"/>
  <c r="O6441" i="1"/>
  <c r="O6444" i="1"/>
  <c r="O6443" i="1"/>
  <c r="O6438" i="1"/>
  <c r="O6457" i="1"/>
  <c r="O6460" i="1"/>
  <c r="O6456" i="1"/>
  <c r="O6442" i="1"/>
  <c r="O6445" i="1"/>
  <c r="O6461" i="1"/>
  <c r="O6475" i="1"/>
  <c r="O6470" i="1"/>
  <c r="O6466" i="1"/>
  <c r="O6467" i="1"/>
  <c r="O6476" i="1"/>
  <c r="O6478" i="1"/>
  <c r="O6480" i="1"/>
  <c r="O6483" i="1"/>
  <c r="O6465" i="1"/>
  <c r="O6468" i="1"/>
  <c r="O6484" i="1"/>
  <c r="O6481" i="1"/>
  <c r="O6472" i="1"/>
  <c r="O6463" i="1"/>
  <c r="O6462" i="1"/>
  <c r="O6471" i="1"/>
  <c r="O6479" i="1"/>
  <c r="O6469" i="1"/>
  <c r="O6464" i="1"/>
  <c r="O6474" i="1"/>
  <c r="O6482" i="1"/>
  <c r="O6477" i="1"/>
  <c r="O6473" i="1"/>
  <c r="O6487" i="1"/>
  <c r="O6505" i="1"/>
  <c r="O6508" i="1"/>
  <c r="O6491" i="1"/>
  <c r="O6499" i="1"/>
  <c r="O6497" i="1"/>
  <c r="O6486" i="1"/>
  <c r="O6500" i="1"/>
  <c r="O6493" i="1"/>
  <c r="O6501" i="1"/>
  <c r="O6504" i="1"/>
  <c r="O6503" i="1"/>
  <c r="O6506" i="1"/>
  <c r="O6498" i="1"/>
  <c r="O6489" i="1"/>
  <c r="O6488" i="1"/>
  <c r="O6494" i="1"/>
  <c r="O6492" i="1"/>
  <c r="O6495" i="1"/>
  <c r="O6502" i="1"/>
  <c r="O6496" i="1"/>
  <c r="O6485" i="1"/>
  <c r="O6490" i="1"/>
  <c r="O6507" i="1"/>
  <c r="O6523" i="1"/>
  <c r="O6520" i="1"/>
  <c r="O6530" i="1"/>
  <c r="O6521" i="1"/>
  <c r="O6509" i="1"/>
  <c r="O6518" i="1"/>
  <c r="O6519" i="1"/>
  <c r="O6514" i="1"/>
  <c r="O6526" i="1"/>
  <c r="O6516" i="1"/>
  <c r="O6517" i="1"/>
  <c r="O6524" i="1"/>
  <c r="O6528" i="1"/>
  <c r="O6512" i="1"/>
  <c r="O6531" i="1"/>
  <c r="O6513" i="1"/>
  <c r="O6532" i="1"/>
  <c r="O6515" i="1"/>
  <c r="O6525" i="1"/>
  <c r="O6527" i="1"/>
  <c r="O6522" i="1"/>
  <c r="O6511" i="1"/>
  <c r="O6510" i="1"/>
  <c r="O6529" i="1"/>
  <c r="O6543" i="1"/>
  <c r="O6541" i="1"/>
  <c r="O6547" i="1"/>
  <c r="O6546" i="1"/>
  <c r="O6549" i="1"/>
  <c r="O6542" i="1"/>
  <c r="O6540" i="1"/>
  <c r="O6538" i="1"/>
  <c r="O6537" i="1"/>
  <c r="O6554" i="1"/>
  <c r="O6556" i="1"/>
  <c r="O6539" i="1"/>
  <c r="O6553" i="1"/>
  <c r="O6535" i="1"/>
  <c r="O6544" i="1"/>
  <c r="O6555" i="1"/>
  <c r="O6533" i="1"/>
  <c r="O6552" i="1"/>
  <c r="O6545" i="1"/>
  <c r="O6548" i="1"/>
  <c r="O6551" i="1"/>
  <c r="O6536" i="1"/>
  <c r="O6550" i="1"/>
  <c r="O6534" i="1"/>
  <c r="O6574" i="1"/>
  <c r="O6572" i="1"/>
  <c r="O6558" i="1"/>
  <c r="O6557" i="1"/>
  <c r="O6566" i="1"/>
  <c r="O6578" i="1"/>
  <c r="O6565" i="1"/>
  <c r="O6569" i="1"/>
  <c r="O6567" i="1"/>
  <c r="O6562" i="1"/>
  <c r="O6563" i="1"/>
  <c r="O6559" i="1"/>
  <c r="O6561" i="1"/>
  <c r="O6580" i="1"/>
  <c r="O6568" i="1"/>
  <c r="O6571" i="1"/>
  <c r="O6575" i="1"/>
  <c r="O6577" i="1"/>
  <c r="O6579" i="1"/>
  <c r="O6560" i="1"/>
  <c r="O6576" i="1"/>
  <c r="O6570" i="1"/>
  <c r="O6573" i="1"/>
  <c r="O6564" i="1"/>
  <c r="O6582" i="1"/>
  <c r="O6588" i="1"/>
  <c r="O6589" i="1"/>
  <c r="O6592" i="1"/>
  <c r="O6587" i="1"/>
  <c r="O6590" i="1"/>
  <c r="O6585" i="1"/>
  <c r="O6581" i="1"/>
  <c r="O6583" i="1"/>
  <c r="O6584" i="1"/>
  <c r="O6594" i="1"/>
  <c r="O6599" i="1"/>
  <c r="O6597" i="1"/>
  <c r="O6603" i="1"/>
  <c r="O6593" i="1"/>
  <c r="O6604" i="1"/>
  <c r="O6600" i="1"/>
  <c r="O6591" i="1"/>
  <c r="O6598" i="1"/>
  <c r="O6586" i="1"/>
  <c r="O6601" i="1"/>
  <c r="O6602" i="1"/>
  <c r="O6595" i="1"/>
  <c r="O6596" i="1"/>
  <c r="O6617" i="1"/>
  <c r="O6627" i="1"/>
  <c r="O6614" i="1"/>
  <c r="O6611" i="1"/>
  <c r="O6610" i="1"/>
  <c r="O6628" i="1"/>
  <c r="O6613" i="1"/>
  <c r="O6615" i="1"/>
  <c r="O6605" i="1"/>
  <c r="O6621" i="1"/>
  <c r="O6618" i="1"/>
  <c r="O6619" i="1"/>
  <c r="O6624" i="1"/>
  <c r="O6625" i="1"/>
  <c r="O6623" i="1"/>
  <c r="O6622" i="1"/>
  <c r="O6620" i="1"/>
  <c r="O6607" i="1"/>
  <c r="O6609" i="1"/>
  <c r="O6616" i="1"/>
  <c r="O6608" i="1"/>
  <c r="O6612" i="1"/>
  <c r="O6626" i="1"/>
  <c r="O6606" i="1"/>
  <c r="O6643" i="1"/>
  <c r="O6633" i="1"/>
  <c r="O6632" i="1"/>
  <c r="O6640" i="1"/>
  <c r="O6646" i="1"/>
  <c r="O6636" i="1"/>
  <c r="O6652" i="1"/>
  <c r="O6642" i="1"/>
  <c r="O6647" i="1"/>
  <c r="O6631" i="1"/>
  <c r="O6635" i="1"/>
  <c r="O6651" i="1"/>
  <c r="O6650" i="1"/>
  <c r="O6629" i="1"/>
  <c r="O6645" i="1"/>
  <c r="O6644" i="1"/>
  <c r="O6634" i="1"/>
  <c r="O6649" i="1"/>
  <c r="O6639" i="1"/>
  <c r="O6641" i="1"/>
  <c r="O6638" i="1"/>
  <c r="O6637" i="1"/>
  <c r="O6648" i="1"/>
  <c r="O6630" i="1"/>
  <c r="O6653" i="1"/>
  <c r="O6654" i="1"/>
  <c r="O6655" i="1"/>
  <c r="O6665" i="1"/>
  <c r="O6658" i="1"/>
  <c r="O6669" i="1"/>
  <c r="O6674" i="1"/>
  <c r="O6663" i="1"/>
  <c r="O6667" i="1"/>
  <c r="O6659" i="1"/>
  <c r="O6673" i="1"/>
  <c r="O6662" i="1"/>
  <c r="O6675" i="1"/>
  <c r="O6657" i="1"/>
  <c r="O6676" i="1"/>
  <c r="O6660" i="1"/>
  <c r="O6656" i="1"/>
  <c r="O6664" i="1"/>
  <c r="O6671" i="1"/>
  <c r="O6672" i="1"/>
  <c r="O6666" i="1"/>
  <c r="O6668" i="1"/>
  <c r="O6670" i="1"/>
  <c r="O6661" i="1"/>
  <c r="O6700" i="1"/>
  <c r="O6680" i="1"/>
  <c r="O6697" i="1"/>
  <c r="O6683" i="1"/>
  <c r="O6696" i="1"/>
  <c r="O6681" i="1"/>
  <c r="O6693" i="1"/>
  <c r="O6678" i="1"/>
  <c r="O6689" i="1"/>
  <c r="O6694" i="1"/>
  <c r="O6691" i="1"/>
  <c r="O6684" i="1"/>
  <c r="O6687" i="1"/>
  <c r="O6686" i="1"/>
  <c r="O6679" i="1"/>
  <c r="O6692" i="1"/>
  <c r="O6690" i="1"/>
  <c r="O6699" i="1"/>
  <c r="O6695" i="1"/>
  <c r="O6682" i="1"/>
  <c r="O6698" i="1"/>
  <c r="O6688" i="1"/>
  <c r="O6685" i="1"/>
  <c r="O6677" i="1"/>
  <c r="O6715" i="1"/>
  <c r="O6723" i="1"/>
  <c r="O6706" i="1"/>
  <c r="O6722" i="1"/>
  <c r="O6718" i="1"/>
  <c r="O6716" i="1"/>
  <c r="O6705" i="1"/>
  <c r="O6701" i="1"/>
  <c r="O6724" i="1"/>
  <c r="O6710" i="1"/>
  <c r="O6713" i="1"/>
  <c r="O6707" i="1"/>
  <c r="O6704" i="1"/>
  <c r="O6703" i="1"/>
  <c r="O6719" i="1"/>
  <c r="O6702" i="1"/>
  <c r="O6720" i="1"/>
  <c r="O6721" i="1"/>
  <c r="O6708" i="1"/>
  <c r="O6714" i="1"/>
  <c r="O6711" i="1"/>
  <c r="O6709" i="1"/>
  <c r="O6717" i="1"/>
  <c r="O6712" i="1"/>
  <c r="O6740" i="1"/>
  <c r="O6735" i="1"/>
  <c r="O6729" i="1"/>
  <c r="O6725" i="1"/>
  <c r="O6747" i="1"/>
  <c r="O6743" i="1"/>
  <c r="O6733" i="1"/>
  <c r="O6742" i="1"/>
  <c r="O6728" i="1"/>
  <c r="O6744" i="1"/>
  <c r="O6736" i="1"/>
  <c r="O6746" i="1"/>
  <c r="O6737" i="1"/>
  <c r="O6738" i="1"/>
  <c r="O6741" i="1"/>
  <c r="O6731" i="1"/>
  <c r="O6730" i="1"/>
  <c r="O6732" i="1"/>
  <c r="O6726" i="1"/>
  <c r="O6745" i="1"/>
  <c r="O6739" i="1"/>
  <c r="O6748" i="1"/>
  <c r="O6734" i="1"/>
  <c r="O6727" i="1"/>
  <c r="O6753" i="1"/>
  <c r="O6766" i="1"/>
  <c r="O6750" i="1"/>
  <c r="O6771" i="1"/>
  <c r="O6764" i="1"/>
  <c r="O6760" i="1"/>
  <c r="O6759" i="1"/>
  <c r="O6765" i="1"/>
  <c r="O6763" i="1"/>
  <c r="O6772" i="1"/>
  <c r="O6757" i="1"/>
  <c r="O6768" i="1"/>
  <c r="O6767" i="1"/>
  <c r="O6755" i="1"/>
  <c r="O6756" i="1"/>
  <c r="O6751" i="1"/>
  <c r="O6769" i="1"/>
  <c r="O6754" i="1"/>
  <c r="O6770" i="1"/>
  <c r="O6761" i="1"/>
  <c r="O6762" i="1"/>
  <c r="O6749" i="1"/>
  <c r="O6758" i="1"/>
  <c r="O6752" i="1"/>
  <c r="O6776" i="1"/>
  <c r="O6773" i="1"/>
  <c r="O6796" i="1"/>
  <c r="O6774" i="1"/>
  <c r="O6789" i="1"/>
  <c r="O6795" i="1"/>
  <c r="O6790" i="1"/>
  <c r="O6794" i="1"/>
  <c r="O6791" i="1"/>
  <c r="O6786" i="1"/>
  <c r="O6793" i="1"/>
  <c r="O6787" i="1"/>
  <c r="O6785" i="1"/>
  <c r="O6780" i="1"/>
  <c r="O6788" i="1"/>
  <c r="O6792" i="1"/>
  <c r="O6779" i="1"/>
  <c r="O6775" i="1"/>
  <c r="O6778" i="1"/>
  <c r="O6781" i="1"/>
  <c r="O6777" i="1"/>
  <c r="O6784" i="1"/>
  <c r="O6783" i="1"/>
  <c r="O6782" i="1"/>
  <c r="O6800" i="1"/>
  <c r="O6816" i="1"/>
  <c r="O6807" i="1"/>
  <c r="O6811" i="1"/>
  <c r="O6799" i="1"/>
  <c r="O6817" i="1"/>
  <c r="O6814" i="1"/>
  <c r="O6797" i="1"/>
  <c r="O6813" i="1"/>
  <c r="O6820" i="1"/>
  <c r="O6809" i="1"/>
  <c r="O6815" i="1"/>
  <c r="O6810" i="1"/>
  <c r="O6808" i="1"/>
  <c r="O6806" i="1"/>
  <c r="O6818" i="1"/>
  <c r="O6805" i="1"/>
  <c r="O6798" i="1"/>
  <c r="O6804" i="1"/>
  <c r="O6812" i="1"/>
  <c r="O6801" i="1"/>
  <c r="O6819" i="1"/>
  <c r="O6802" i="1"/>
  <c r="O6803" i="1"/>
  <c r="O6843" i="1"/>
  <c r="O6839" i="1"/>
  <c r="O6832" i="1"/>
  <c r="O6828" i="1"/>
  <c r="O6826" i="1"/>
  <c r="O6821" i="1"/>
  <c r="O6837" i="1"/>
  <c r="O6831" i="1"/>
  <c r="O6836" i="1"/>
  <c r="O6823" i="1"/>
  <c r="O6838" i="1"/>
  <c r="O6833" i="1"/>
  <c r="O6829" i="1"/>
  <c r="O6834" i="1"/>
  <c r="O6844" i="1"/>
  <c r="O6825" i="1"/>
  <c r="O6830" i="1"/>
  <c r="O6822" i="1"/>
  <c r="O6842" i="1"/>
  <c r="O6835" i="1"/>
  <c r="O6824" i="1"/>
  <c r="O6841" i="1"/>
  <c r="O6827" i="1"/>
  <c r="O6840" i="1"/>
  <c r="O6864" i="1"/>
  <c r="O6856" i="1"/>
  <c r="O6859" i="1"/>
  <c r="O6845" i="1"/>
  <c r="O6866" i="1"/>
  <c r="O6853" i="1"/>
  <c r="O6868" i="1"/>
  <c r="O6860" i="1"/>
  <c r="O6848" i="1"/>
  <c r="O6855" i="1"/>
  <c r="O6849" i="1"/>
  <c r="O6865" i="1"/>
  <c r="O6846" i="1"/>
  <c r="O6847" i="1"/>
  <c r="O6861" i="1"/>
  <c r="O6854" i="1"/>
  <c r="O6850" i="1"/>
  <c r="O6867" i="1"/>
  <c r="O6858" i="1"/>
  <c r="O6857" i="1"/>
  <c r="O6851" i="1"/>
  <c r="O6862" i="1"/>
  <c r="O6852" i="1"/>
  <c r="O6863" i="1"/>
  <c r="O6886" i="1"/>
  <c r="O6870" i="1"/>
  <c r="O6887" i="1"/>
  <c r="O6882" i="1"/>
  <c r="O6875" i="1"/>
  <c r="O6890" i="1"/>
  <c r="O6883" i="1"/>
  <c r="O6885" i="1"/>
  <c r="O6879" i="1"/>
  <c r="O6891" i="1"/>
  <c r="O6888" i="1"/>
  <c r="O6869" i="1"/>
  <c r="O6880" i="1"/>
  <c r="O6871" i="1"/>
  <c r="O6884" i="1"/>
  <c r="O6889" i="1"/>
  <c r="O6873" i="1"/>
  <c r="O6874" i="1"/>
  <c r="O6876" i="1"/>
  <c r="O6877" i="1"/>
  <c r="O6878" i="1"/>
  <c r="O6872" i="1"/>
  <c r="O6892" i="1"/>
  <c r="O6881" i="1"/>
  <c r="O6894" i="1"/>
  <c r="O6902" i="1"/>
  <c r="O6915" i="1"/>
  <c r="O6903" i="1"/>
  <c r="O6896" i="1"/>
  <c r="O6916" i="1"/>
  <c r="O6907" i="1"/>
  <c r="O6909" i="1"/>
  <c r="O6901" i="1"/>
  <c r="O6908" i="1"/>
  <c r="O6912" i="1"/>
  <c r="O6913" i="1"/>
  <c r="O6911" i="1"/>
  <c r="O6893" i="1"/>
  <c r="O6905" i="1"/>
  <c r="O6895" i="1"/>
  <c r="O6898" i="1"/>
  <c r="O6910" i="1"/>
  <c r="O6899" i="1"/>
  <c r="O6914" i="1"/>
  <c r="O6906" i="1"/>
  <c r="O6904" i="1"/>
  <c r="O6897" i="1"/>
  <c r="O6900" i="1"/>
  <c r="O6930" i="1"/>
  <c r="O6925" i="1"/>
  <c r="O6935" i="1"/>
  <c r="O6940" i="1"/>
  <c r="O6931" i="1"/>
  <c r="O6928" i="1"/>
  <c r="O6933" i="1"/>
  <c r="O6937" i="1"/>
  <c r="O6920" i="1"/>
  <c r="O6921" i="1"/>
  <c r="O6938" i="1"/>
  <c r="O6918" i="1"/>
  <c r="O6927" i="1"/>
  <c r="O6939" i="1"/>
  <c r="O6926" i="1"/>
  <c r="O6936" i="1"/>
  <c r="O6934" i="1"/>
  <c r="O6919" i="1"/>
  <c r="O6932" i="1"/>
  <c r="O6923" i="1"/>
  <c r="O6924" i="1"/>
  <c r="O6922" i="1"/>
  <c r="O6917" i="1"/>
  <c r="O6929" i="1"/>
  <c r="O6950" i="1"/>
  <c r="O6954" i="1"/>
  <c r="O6945" i="1"/>
  <c r="O6960" i="1"/>
  <c r="O6956" i="1"/>
  <c r="O6941" i="1"/>
  <c r="O6949" i="1"/>
  <c r="O6963" i="1"/>
  <c r="O6951" i="1"/>
  <c r="O6962" i="1"/>
  <c r="O6944" i="1"/>
  <c r="O6948" i="1"/>
  <c r="O6957" i="1"/>
  <c r="O6947" i="1"/>
  <c r="O6953" i="1"/>
  <c r="O6946" i="1"/>
  <c r="O6959" i="1"/>
  <c r="O6964" i="1"/>
  <c r="O6943" i="1"/>
  <c r="O6958" i="1"/>
  <c r="O6952" i="1"/>
  <c r="O6942" i="1"/>
  <c r="O6955" i="1"/>
  <c r="O6961" i="1"/>
  <c r="O6986" i="1"/>
  <c r="O6974" i="1"/>
  <c r="O6977" i="1"/>
  <c r="O6969" i="1"/>
  <c r="O6982" i="1"/>
  <c r="O6973" i="1"/>
  <c r="O6979" i="1"/>
  <c r="O6981" i="1"/>
  <c r="O6972" i="1"/>
  <c r="O6988" i="1"/>
  <c r="O6987" i="1"/>
  <c r="O6965" i="1"/>
  <c r="O6970" i="1"/>
  <c r="O6966" i="1"/>
  <c r="O6984" i="1"/>
  <c r="O6975" i="1"/>
  <c r="O6980" i="1"/>
  <c r="O6971" i="1"/>
  <c r="O6967" i="1"/>
  <c r="O6976" i="1"/>
  <c r="O6985" i="1"/>
  <c r="O6978" i="1"/>
  <c r="O6983" i="1"/>
  <c r="O6968" i="1"/>
  <c r="O6995" i="1"/>
  <c r="O6994" i="1"/>
  <c r="O7005" i="1"/>
  <c r="O7006" i="1"/>
  <c r="O7004" i="1"/>
  <c r="O7007" i="1"/>
  <c r="O6989" i="1"/>
  <c r="O6990" i="1"/>
  <c r="O7012" i="1"/>
  <c r="O7009" i="1"/>
  <c r="O6993" i="1"/>
  <c r="O6991" i="1"/>
  <c r="O7011" i="1"/>
  <c r="O6999" i="1"/>
  <c r="O6998" i="1"/>
  <c r="O7000" i="1"/>
  <c r="O7010" i="1"/>
  <c r="O6992" i="1"/>
  <c r="O7002" i="1"/>
  <c r="O7001" i="1"/>
  <c r="O6997" i="1"/>
  <c r="O6996" i="1"/>
  <c r="O7003" i="1"/>
  <c r="O7008" i="1"/>
  <c r="O7021" i="1"/>
  <c r="O7022" i="1"/>
  <c r="O7031" i="1"/>
  <c r="O7015" i="1"/>
  <c r="O7032" i="1"/>
  <c r="O7017" i="1"/>
  <c r="O7029" i="1"/>
  <c r="O7024" i="1"/>
  <c r="O7028" i="1"/>
  <c r="O7034" i="1"/>
  <c r="O7016" i="1"/>
  <c r="O7036" i="1"/>
  <c r="O7014" i="1"/>
  <c r="O7023" i="1"/>
  <c r="O7035" i="1"/>
  <c r="O7025" i="1"/>
  <c r="O7033" i="1"/>
  <c r="O7019" i="1"/>
  <c r="O7026" i="1"/>
  <c r="O7027" i="1"/>
  <c r="O7020" i="1"/>
  <c r="O7018" i="1"/>
  <c r="O7013" i="1"/>
  <c r="O7030" i="1"/>
  <c r="O7039" i="1"/>
  <c r="O7056" i="1"/>
  <c r="O7052" i="1"/>
  <c r="O7045" i="1"/>
  <c r="O7047" i="1"/>
  <c r="O7048" i="1"/>
  <c r="O7043" i="1"/>
  <c r="O7049" i="1"/>
  <c r="O7060" i="1"/>
  <c r="O7055" i="1"/>
  <c r="O7053" i="1"/>
  <c r="O7050" i="1"/>
  <c r="O7051" i="1"/>
  <c r="O7042" i="1"/>
  <c r="O7054" i="1"/>
  <c r="O7037" i="1"/>
  <c r="O7038" i="1"/>
  <c r="O7057" i="1"/>
  <c r="O7040" i="1"/>
  <c r="O7059" i="1"/>
  <c r="O7058" i="1"/>
  <c r="O7041" i="1"/>
  <c r="O7044" i="1"/>
  <c r="O7046" i="1"/>
  <c r="O7066" i="1"/>
  <c r="O7068" i="1"/>
  <c r="O7063" i="1"/>
  <c r="O7074" i="1"/>
  <c r="O7077" i="1"/>
  <c r="O7062" i="1"/>
  <c r="O7069" i="1"/>
  <c r="O7073" i="1"/>
  <c r="O7081" i="1"/>
  <c r="O7072" i="1"/>
  <c r="O7061" i="1"/>
  <c r="O7065" i="1"/>
  <c r="O7075" i="1"/>
  <c r="O7083" i="1"/>
  <c r="O7080" i="1"/>
  <c r="O7078" i="1"/>
  <c r="O7070" i="1"/>
  <c r="O7084" i="1"/>
  <c r="O7064" i="1"/>
  <c r="O7067" i="1"/>
  <c r="O7079" i="1"/>
  <c r="O7071" i="1"/>
  <c r="O7082" i="1"/>
  <c r="O7076" i="1"/>
  <c r="O7093" i="1"/>
  <c r="O7106" i="1"/>
  <c r="O7103" i="1"/>
  <c r="O7087" i="1"/>
  <c r="O7089" i="1"/>
  <c r="O7096" i="1"/>
  <c r="O7100" i="1"/>
  <c r="O7107" i="1"/>
  <c r="O7097" i="1"/>
  <c r="O7102" i="1"/>
  <c r="O7090" i="1"/>
  <c r="O7086" i="1"/>
  <c r="O7108" i="1"/>
  <c r="O7095" i="1"/>
  <c r="O7104" i="1"/>
  <c r="O7105" i="1"/>
  <c r="O7098" i="1"/>
  <c r="O7099" i="1"/>
  <c r="O7085" i="1"/>
  <c r="O7088" i="1"/>
  <c r="O7094" i="1"/>
  <c r="O7092" i="1"/>
  <c r="O7091" i="1"/>
  <c r="O7101" i="1"/>
  <c r="O7114" i="1"/>
  <c r="O7129" i="1"/>
  <c r="O7113" i="1"/>
  <c r="O7120" i="1"/>
  <c r="O7116" i="1"/>
  <c r="O7109" i="1"/>
  <c r="O7126" i="1"/>
  <c r="O7123" i="1"/>
  <c r="O7125" i="1"/>
  <c r="O7122" i="1"/>
  <c r="O7130" i="1"/>
  <c r="O7111" i="1"/>
  <c r="O7127" i="1"/>
  <c r="O7110" i="1"/>
  <c r="O7119" i="1"/>
  <c r="O7115" i="1"/>
  <c r="O7124" i="1"/>
  <c r="O7131" i="1"/>
  <c r="O7117" i="1"/>
  <c r="O7121" i="1"/>
  <c r="O7132" i="1"/>
  <c r="O7128" i="1"/>
  <c r="O7112" i="1"/>
  <c r="O7118" i="1"/>
  <c r="O7135" i="1"/>
  <c r="O7142" i="1"/>
  <c r="O7155" i="1"/>
  <c r="O7151" i="1"/>
  <c r="O7150" i="1"/>
  <c r="O7139" i="1"/>
  <c r="O7136" i="1"/>
  <c r="O7138" i="1"/>
  <c r="O7154" i="1"/>
  <c r="O7156" i="1"/>
  <c r="O7134" i="1"/>
  <c r="O7149" i="1"/>
  <c r="O7153" i="1"/>
  <c r="O7137" i="1"/>
  <c r="O7141" i="1"/>
  <c r="O7133" i="1"/>
  <c r="O7144" i="1"/>
  <c r="O7146" i="1"/>
  <c r="O7140" i="1"/>
  <c r="O7147" i="1"/>
  <c r="O7143" i="1"/>
  <c r="O7145" i="1"/>
  <c r="O7148" i="1"/>
  <c r="O7152" i="1"/>
  <c r="O7179" i="1"/>
  <c r="O7165" i="1"/>
  <c r="O7174" i="1"/>
  <c r="O7160" i="1"/>
  <c r="O7168" i="1"/>
  <c r="O7158" i="1"/>
  <c r="O7167" i="1"/>
  <c r="O7177" i="1"/>
  <c r="O7175" i="1"/>
  <c r="O7172" i="1"/>
  <c r="O7159" i="1"/>
  <c r="O7176" i="1"/>
  <c r="O7162" i="1"/>
  <c r="O7178" i="1"/>
  <c r="O7161" i="1"/>
  <c r="O7180" i="1"/>
  <c r="O7163" i="1"/>
  <c r="O7170" i="1"/>
  <c r="O7164" i="1"/>
  <c r="O7173" i="1"/>
  <c r="O7157" i="1"/>
  <c r="O7166" i="1"/>
  <c r="O7171" i="1"/>
  <c r="O7169" i="1"/>
  <c r="O7199" i="1"/>
  <c r="O7190" i="1"/>
  <c r="O7189" i="1"/>
  <c r="O7204" i="1"/>
  <c r="O7198" i="1"/>
  <c r="O7203" i="1"/>
  <c r="O7187" i="1"/>
  <c r="O7202" i="1"/>
  <c r="O7197" i="1"/>
  <c r="O7196" i="1"/>
  <c r="O7200" i="1"/>
  <c r="O7193" i="1"/>
  <c r="O7183" i="1"/>
  <c r="O7181" i="1"/>
  <c r="O7191" i="1"/>
  <c r="O7186" i="1"/>
  <c r="O7185" i="1"/>
  <c r="O7192" i="1"/>
  <c r="O7195" i="1"/>
  <c r="O7201" i="1"/>
  <c r="O7184" i="1"/>
  <c r="O7188" i="1"/>
  <c r="O7194" i="1"/>
  <c r="O7182" i="1"/>
  <c r="O7222" i="1"/>
  <c r="O7217" i="1"/>
  <c r="O7213" i="1"/>
  <c r="O7228" i="1"/>
  <c r="O7209" i="1"/>
  <c r="O7205" i="1"/>
  <c r="O7214" i="1"/>
  <c r="O7211" i="1"/>
  <c r="O7207" i="1"/>
  <c r="O7208" i="1"/>
  <c r="O7210" i="1"/>
  <c r="O7212" i="1"/>
  <c r="O7219" i="1"/>
  <c r="O7224" i="1"/>
  <c r="O7227" i="1"/>
  <c r="O7220" i="1"/>
  <c r="O7218" i="1"/>
  <c r="O7216" i="1"/>
  <c r="O7226" i="1"/>
  <c r="O7221" i="1"/>
  <c r="O7225" i="1"/>
  <c r="O7215" i="1"/>
  <c r="O7206" i="1"/>
  <c r="O7223" i="1"/>
  <c r="O7237" i="1"/>
  <c r="O7236" i="1"/>
  <c r="O7232" i="1"/>
  <c r="O7229" i="1"/>
  <c r="O7244" i="1"/>
  <c r="O7250" i="1"/>
  <c r="O7231" i="1"/>
  <c r="O7249" i="1"/>
  <c r="O7245" i="1"/>
  <c r="O7251" i="1"/>
  <c r="O7241" i="1"/>
  <c r="O7239" i="1"/>
  <c r="O7238" i="1"/>
  <c r="O7246" i="1"/>
  <c r="O7242" i="1"/>
  <c r="O7230" i="1"/>
  <c r="O7235" i="1"/>
  <c r="O7248" i="1"/>
  <c r="O7234" i="1"/>
  <c r="O7243" i="1"/>
  <c r="O7252" i="1"/>
  <c r="O7240" i="1"/>
  <c r="O7233" i="1"/>
  <c r="O7247" i="1"/>
  <c r="O7253" i="1"/>
  <c r="O7276" i="1"/>
  <c r="O7262" i="1"/>
  <c r="O7258" i="1"/>
  <c r="O7266" i="1"/>
  <c r="O7265" i="1"/>
  <c r="O7264" i="1"/>
  <c r="O7273" i="1"/>
  <c r="O7256" i="1"/>
  <c r="O7260" i="1"/>
  <c r="O7275" i="1"/>
  <c r="O7261" i="1"/>
  <c r="O7255" i="1"/>
  <c r="O7267" i="1"/>
  <c r="O7259" i="1"/>
  <c r="O7257" i="1"/>
  <c r="O7268" i="1"/>
  <c r="O7254" i="1"/>
  <c r="O7271" i="1"/>
  <c r="O7270" i="1"/>
  <c r="O7272" i="1"/>
  <c r="O7263" i="1"/>
  <c r="O7274" i="1"/>
  <c r="O7269" i="1"/>
  <c r="O7288" i="1"/>
  <c r="O7291" i="1"/>
  <c r="O7292" i="1"/>
  <c r="O7289" i="1"/>
  <c r="O7284" i="1"/>
  <c r="O7298" i="1"/>
  <c r="O7278" i="1"/>
  <c r="O7300" i="1"/>
  <c r="O7293" i="1"/>
  <c r="O7297" i="1"/>
  <c r="O7296" i="1"/>
  <c r="O7283" i="1"/>
  <c r="O7277" i="1"/>
  <c r="O7290" i="1"/>
  <c r="O7285" i="1"/>
  <c r="O7287" i="1"/>
  <c r="O7299" i="1"/>
  <c r="O7279" i="1"/>
  <c r="O7280" i="1"/>
  <c r="O7281" i="1"/>
  <c r="O7286" i="1"/>
  <c r="O7295" i="1"/>
  <c r="O7282" i="1"/>
  <c r="O7294" i="1"/>
  <c r="O7313" i="1"/>
  <c r="O7310" i="1"/>
  <c r="O7308" i="1"/>
  <c r="O7318" i="1"/>
  <c r="O7321" i="1"/>
  <c r="O7324" i="1"/>
  <c r="O7312" i="1"/>
  <c r="O7303" i="1"/>
  <c r="O7322" i="1"/>
  <c r="O7301" i="1"/>
  <c r="O7305" i="1"/>
  <c r="O7323" i="1"/>
  <c r="O7307" i="1"/>
  <c r="O7314" i="1"/>
  <c r="O7316" i="1"/>
  <c r="O7302" i="1"/>
  <c r="O7309" i="1"/>
  <c r="O7315" i="1"/>
  <c r="O7320" i="1"/>
  <c r="O7317" i="1"/>
  <c r="O7311" i="1"/>
  <c r="O7306" i="1"/>
  <c r="O7319" i="1"/>
  <c r="O7304" i="1"/>
  <c r="O7341" i="1"/>
  <c r="O7335" i="1"/>
  <c r="O7343" i="1"/>
  <c r="O7338" i="1"/>
  <c r="O7346" i="1"/>
  <c r="O7325" i="1"/>
  <c r="O7348" i="1"/>
  <c r="O7342" i="1"/>
  <c r="O7337" i="1"/>
  <c r="O7329" i="1"/>
  <c r="O7334" i="1"/>
  <c r="O7333" i="1"/>
  <c r="O7328" i="1"/>
  <c r="O7327" i="1"/>
  <c r="O7332" i="1"/>
  <c r="O7339" i="1"/>
  <c r="O7336" i="1"/>
  <c r="O7331" i="1"/>
  <c r="O7347" i="1"/>
  <c r="O7340" i="1"/>
  <c r="O7345" i="1"/>
  <c r="O7344" i="1"/>
  <c r="O7330" i="1"/>
  <c r="O7326" i="1"/>
  <c r="O7368" i="1"/>
  <c r="O7358" i="1"/>
  <c r="O7371" i="1"/>
  <c r="O7363" i="1"/>
  <c r="O7370" i="1"/>
  <c r="O7355" i="1"/>
  <c r="O7366" i="1"/>
  <c r="O7372" i="1"/>
  <c r="O7365" i="1"/>
  <c r="O7361" i="1"/>
  <c r="O7354" i="1"/>
  <c r="O7350" i="1"/>
  <c r="O7359" i="1"/>
  <c r="O7356" i="1"/>
  <c r="O7349" i="1"/>
  <c r="O7367" i="1"/>
  <c r="O7360" i="1"/>
  <c r="O7369" i="1"/>
  <c r="O7364" i="1"/>
  <c r="O7362" i="1"/>
  <c r="O7352" i="1"/>
  <c r="O7353" i="1"/>
  <c r="O7357" i="1"/>
  <c r="O7351" i="1"/>
  <c r="O7387" i="1"/>
  <c r="O7373" i="1"/>
  <c r="O7381" i="1"/>
  <c r="O7375" i="1"/>
  <c r="O7386" i="1"/>
  <c r="O7379" i="1"/>
  <c r="O7394" i="1"/>
  <c r="O7389" i="1"/>
  <c r="O7376" i="1"/>
  <c r="O7390" i="1"/>
  <c r="O7380" i="1"/>
  <c r="O7378" i="1"/>
  <c r="O7374" i="1"/>
  <c r="O7388" i="1"/>
  <c r="O7396" i="1"/>
  <c r="O7382" i="1"/>
  <c r="O7377" i="1"/>
  <c r="O7392" i="1"/>
  <c r="O7383" i="1"/>
  <c r="O7385" i="1"/>
  <c r="O7391" i="1"/>
  <c r="O7395" i="1"/>
  <c r="O7393" i="1"/>
  <c r="O7384" i="1"/>
  <c r="O7404" i="1"/>
  <c r="O7412" i="1"/>
  <c r="O7416" i="1"/>
  <c r="O7402" i="1"/>
  <c r="O7413" i="1"/>
  <c r="O7420" i="1"/>
  <c r="O7403" i="1"/>
  <c r="O7414" i="1"/>
  <c r="O7397" i="1"/>
  <c r="O7406" i="1"/>
  <c r="O7410" i="1"/>
  <c r="O7415" i="1"/>
  <c r="O7401" i="1"/>
  <c r="O7400" i="1"/>
  <c r="O7409" i="1"/>
  <c r="O7398" i="1"/>
  <c r="O7419" i="1"/>
  <c r="O7399" i="1"/>
  <c r="O7405" i="1"/>
  <c r="O7417" i="1"/>
  <c r="O7418" i="1"/>
  <c r="O7411" i="1"/>
  <c r="O7407" i="1"/>
  <c r="O7408" i="1"/>
  <c r="O7422" i="1"/>
  <c r="O7429" i="1"/>
  <c r="O7443" i="1"/>
  <c r="O7444" i="1"/>
  <c r="O7439" i="1"/>
  <c r="O7442" i="1"/>
  <c r="O7430" i="1"/>
  <c r="O7434" i="1"/>
  <c r="O7428" i="1"/>
  <c r="O7435" i="1"/>
  <c r="O7426" i="1"/>
  <c r="O7424" i="1"/>
  <c r="O7433" i="1"/>
  <c r="O7436" i="1"/>
  <c r="O7425" i="1"/>
  <c r="O7431" i="1"/>
  <c r="O7423" i="1"/>
  <c r="O7432" i="1"/>
  <c r="O7440" i="1"/>
  <c r="O7421" i="1"/>
  <c r="O7427" i="1"/>
  <c r="O7438" i="1"/>
  <c r="O7437" i="1"/>
  <c r="O7441" i="1"/>
  <c r="O7459" i="1"/>
  <c r="O7460" i="1"/>
  <c r="O7457" i="1"/>
  <c r="O7455" i="1"/>
  <c r="O7462" i="1"/>
  <c r="O7446" i="1"/>
  <c r="O7463" i="1"/>
  <c r="O7449" i="1"/>
  <c r="O7465" i="1"/>
  <c r="O7450" i="1"/>
  <c r="O7467" i="1"/>
  <c r="O7466" i="1"/>
  <c r="O7445" i="1"/>
  <c r="O7452" i="1"/>
  <c r="O7447" i="1"/>
  <c r="O7456" i="1"/>
  <c r="O7458" i="1"/>
  <c r="O7454" i="1"/>
  <c r="O7453" i="1"/>
  <c r="O7448" i="1"/>
  <c r="O7451" i="1"/>
  <c r="O7468" i="1"/>
  <c r="O7464" i="1"/>
  <c r="O7461" i="1"/>
  <c r="O7475" i="1"/>
  <c r="O7478" i="1"/>
  <c r="O7486" i="1"/>
  <c r="O7470" i="1"/>
  <c r="O7483" i="1"/>
  <c r="O7488" i="1"/>
  <c r="O7476" i="1"/>
  <c r="O7485" i="1"/>
  <c r="O7471" i="1"/>
  <c r="O7491" i="1"/>
  <c r="O7482" i="1"/>
  <c r="O7481" i="1"/>
  <c r="O7492" i="1"/>
  <c r="O7484" i="1"/>
  <c r="O7474" i="1"/>
  <c r="O7472" i="1"/>
  <c r="O7490" i="1"/>
  <c r="O7489" i="1"/>
  <c r="O7477" i="1"/>
  <c r="O7479" i="1"/>
  <c r="O7487" i="1"/>
  <c r="O7480" i="1"/>
  <c r="O7473" i="1"/>
  <c r="O7469" i="1"/>
  <c r="O7509" i="1"/>
  <c r="O7496" i="1"/>
  <c r="O7515" i="1"/>
  <c r="O7498" i="1"/>
  <c r="O7507" i="1"/>
  <c r="O7501" i="1"/>
  <c r="O7506" i="1"/>
  <c r="O7494" i="1"/>
  <c r="O7505" i="1"/>
  <c r="O7512" i="1"/>
  <c r="O7499" i="1"/>
  <c r="O7516" i="1"/>
  <c r="O7510" i="1"/>
  <c r="O7513" i="1"/>
  <c r="O7495" i="1"/>
  <c r="O7504" i="1"/>
  <c r="O7497" i="1"/>
  <c r="O7500" i="1"/>
  <c r="O7503" i="1"/>
  <c r="O7493" i="1"/>
  <c r="O7514" i="1"/>
  <c r="O7511" i="1"/>
  <c r="O7502" i="1"/>
  <c r="O7508" i="1"/>
  <c r="O7517" i="1"/>
  <c r="O7533" i="1"/>
  <c r="O7529" i="1"/>
  <c r="O7521" i="1"/>
  <c r="O7534" i="1"/>
  <c r="O7538" i="1"/>
  <c r="O7532" i="1"/>
  <c r="O7525" i="1"/>
  <c r="O7528" i="1"/>
  <c r="O7522" i="1"/>
  <c r="O7526" i="1"/>
  <c r="O7536" i="1"/>
  <c r="O7540" i="1"/>
  <c r="O7519" i="1"/>
  <c r="O7530" i="1"/>
  <c r="O7535" i="1"/>
  <c r="O7520" i="1"/>
  <c r="O7537" i="1"/>
  <c r="O7539" i="1"/>
  <c r="O7523" i="1"/>
  <c r="O7527" i="1"/>
  <c r="O7531" i="1"/>
  <c r="O7524" i="1"/>
  <c r="O7518" i="1"/>
  <c r="O7555" i="1"/>
  <c r="O7542" i="1"/>
  <c r="O7557" i="1"/>
  <c r="O7549" i="1"/>
  <c r="O7563" i="1"/>
  <c r="O7554" i="1"/>
  <c r="O7562" i="1"/>
  <c r="O7553" i="1"/>
  <c r="O7541" i="1"/>
  <c r="O7561" i="1"/>
  <c r="O7556" i="1"/>
  <c r="O7543" i="1"/>
  <c r="O7550" i="1"/>
  <c r="O7544" i="1"/>
  <c r="O7560" i="1"/>
  <c r="O7546" i="1"/>
  <c r="O7564" i="1"/>
  <c r="O7545" i="1"/>
  <c r="O7552" i="1"/>
  <c r="O7559" i="1"/>
  <c r="O7547" i="1"/>
  <c r="O7548" i="1"/>
  <c r="O7551" i="1"/>
  <c r="O7558" i="1"/>
  <c r="O7588" i="1"/>
  <c r="O7568" i="1"/>
  <c r="O7576" i="1"/>
  <c r="O7585" i="1"/>
  <c r="O7572" i="1"/>
  <c r="O7580" i="1"/>
  <c r="O7577" i="1"/>
  <c r="O7570" i="1"/>
  <c r="O7567" i="1"/>
  <c r="O7581" i="1"/>
  <c r="O7579" i="1"/>
  <c r="O7571" i="1"/>
  <c r="O7587" i="1"/>
  <c r="O7574" i="1"/>
  <c r="O7575" i="1"/>
  <c r="O7573" i="1"/>
  <c r="O7578" i="1"/>
  <c r="O7566" i="1"/>
  <c r="O7569" i="1"/>
  <c r="O7586" i="1"/>
  <c r="O7584" i="1"/>
  <c r="O7565" i="1"/>
  <c r="O7582" i="1"/>
  <c r="O7583" i="1"/>
  <c r="O7612" i="1"/>
  <c r="O7601" i="1"/>
  <c r="O7594" i="1"/>
  <c r="O7608" i="1"/>
  <c r="O7592" i="1"/>
  <c r="O7598" i="1"/>
  <c r="O7604" i="1"/>
  <c r="O7593" i="1"/>
  <c r="O7611" i="1"/>
  <c r="O7603" i="1"/>
  <c r="O7590" i="1"/>
  <c r="O7597" i="1"/>
  <c r="O7607" i="1"/>
  <c r="O7599" i="1"/>
  <c r="O7591" i="1"/>
  <c r="O7609" i="1"/>
  <c r="O7600" i="1"/>
  <c r="O7610" i="1"/>
  <c r="O7602" i="1"/>
  <c r="O7596" i="1"/>
  <c r="O7589" i="1"/>
  <c r="O7595" i="1"/>
  <c r="O7605" i="1"/>
  <c r="O7606" i="1"/>
  <c r="O7630" i="1"/>
  <c r="O7626" i="1"/>
  <c r="O7627" i="1"/>
  <c r="O7625" i="1"/>
  <c r="O7617" i="1"/>
  <c r="O7618" i="1"/>
  <c r="O7621" i="1"/>
  <c r="O7622" i="1"/>
  <c r="O7624" i="1"/>
  <c r="O7634" i="1"/>
  <c r="O7619" i="1"/>
  <c r="O7633" i="1"/>
  <c r="O7615" i="1"/>
  <c r="O7620" i="1"/>
  <c r="O7632" i="1"/>
  <c r="O7635" i="1"/>
  <c r="O7613" i="1"/>
  <c r="O7614" i="1"/>
  <c r="O7636" i="1"/>
  <c r="O7631" i="1"/>
  <c r="O7629" i="1"/>
  <c r="O7623" i="1"/>
  <c r="O7628" i="1"/>
  <c r="O7616" i="1"/>
  <c r="O7657" i="1"/>
  <c r="O7643" i="1"/>
  <c r="O7639" i="1"/>
  <c r="O7638" i="1"/>
  <c r="O7647" i="1"/>
  <c r="O7646" i="1"/>
  <c r="O7644" i="1"/>
  <c r="O7649" i="1"/>
  <c r="O7642" i="1"/>
  <c r="O7660" i="1"/>
  <c r="O7652" i="1"/>
  <c r="O7650" i="1"/>
  <c r="O7655" i="1"/>
  <c r="O7654" i="1"/>
  <c r="O7641" i="1"/>
  <c r="O7645" i="1"/>
  <c r="O7648" i="1"/>
  <c r="O7640" i="1"/>
  <c r="O7653" i="1"/>
  <c r="O7651" i="1"/>
  <c r="O7659" i="1"/>
  <c r="O7656" i="1"/>
  <c r="O7658" i="1"/>
  <c r="O7637" i="1"/>
  <c r="O7668" i="1"/>
  <c r="O7669" i="1"/>
  <c r="O7678" i="1"/>
  <c r="O7682" i="1"/>
  <c r="O7671" i="1"/>
  <c r="O7677" i="1"/>
  <c r="O7673" i="1"/>
  <c r="O7683" i="1"/>
  <c r="O7662" i="1"/>
  <c r="O7666" i="1"/>
  <c r="O7675" i="1"/>
  <c r="O7665" i="1"/>
  <c r="O7661" i="1"/>
  <c r="O7672" i="1"/>
  <c r="O7667" i="1"/>
  <c r="O7663" i="1"/>
  <c r="O7664" i="1"/>
  <c r="O7684" i="1"/>
  <c r="O7681" i="1"/>
  <c r="O7676" i="1"/>
  <c r="O7670" i="1"/>
  <c r="O7680" i="1"/>
  <c r="O7679" i="1"/>
  <c r="O7674" i="1"/>
  <c r="O7697" i="1"/>
  <c r="O7705" i="1"/>
  <c r="O7703" i="1"/>
  <c r="O7699" i="1"/>
  <c r="O7686" i="1"/>
  <c r="O7696" i="1"/>
  <c r="O7698" i="1"/>
  <c r="O7685" i="1"/>
  <c r="O7692" i="1"/>
  <c r="O7701" i="1"/>
  <c r="O7695" i="1"/>
  <c r="O7704" i="1"/>
  <c r="O7708" i="1"/>
  <c r="O7707" i="1"/>
  <c r="O7691" i="1"/>
  <c r="O7687" i="1"/>
  <c r="O7706" i="1"/>
  <c r="O7700" i="1"/>
  <c r="O7690" i="1"/>
  <c r="O7702" i="1"/>
  <c r="O7689" i="1"/>
  <c r="O7694" i="1"/>
  <c r="O7693" i="1"/>
  <c r="O7688" i="1"/>
  <c r="O7716" i="1"/>
  <c r="O7710" i="1"/>
  <c r="O7725" i="1"/>
  <c r="O7731" i="1"/>
  <c r="O7712" i="1"/>
  <c r="O7713" i="1"/>
  <c r="O7718" i="1"/>
  <c r="O7724" i="1"/>
  <c r="O7715" i="1"/>
  <c r="O7709" i="1"/>
  <c r="O7727" i="1"/>
  <c r="O7732" i="1"/>
  <c r="O7728" i="1"/>
  <c r="O7729" i="1"/>
  <c r="O7711" i="1"/>
  <c r="O7717" i="1"/>
  <c r="O7723" i="1"/>
  <c r="O7722" i="1"/>
  <c r="O7720" i="1"/>
  <c r="O7714" i="1"/>
  <c r="O7726" i="1"/>
  <c r="O7730" i="1"/>
  <c r="O7721" i="1"/>
  <c r="O7719" i="1"/>
  <c r="O7755" i="1"/>
  <c r="O7742" i="1"/>
  <c r="O7745" i="1"/>
  <c r="O7740" i="1"/>
  <c r="O7746" i="1"/>
  <c r="O7752" i="1"/>
  <c r="O7743" i="1"/>
  <c r="O7753" i="1"/>
  <c r="O7739" i="1"/>
  <c r="O7738" i="1"/>
  <c r="O7751" i="1"/>
  <c r="O7749" i="1"/>
  <c r="O7735" i="1"/>
  <c r="O7744" i="1"/>
  <c r="O7741" i="1"/>
  <c r="O7733" i="1"/>
  <c r="O7754" i="1"/>
  <c r="O7750" i="1"/>
  <c r="O7756" i="1"/>
  <c r="O7748" i="1"/>
  <c r="O7737" i="1"/>
  <c r="O7736" i="1"/>
  <c r="O7734" i="1"/>
  <c r="O7747" i="1"/>
  <c r="O7759" i="1"/>
  <c r="O7768" i="1"/>
  <c r="O7771" i="1"/>
  <c r="O7765" i="1"/>
  <c r="O7778" i="1"/>
  <c r="O7774" i="1"/>
  <c r="O7766" i="1"/>
  <c r="O7770" i="1"/>
  <c r="O7772" i="1"/>
  <c r="O7760" i="1"/>
  <c r="O7761" i="1"/>
  <c r="O7757" i="1"/>
  <c r="O7776" i="1"/>
  <c r="O7767" i="1"/>
  <c r="O7777" i="1"/>
  <c r="O7780" i="1"/>
  <c r="O7764" i="1"/>
  <c r="O7775" i="1"/>
  <c r="O7758" i="1"/>
  <c r="O7779" i="1"/>
  <c r="O7773" i="1"/>
  <c r="O7763" i="1"/>
  <c r="O7762" i="1"/>
  <c r="O7769" i="1"/>
  <c r="O7797" i="1"/>
  <c r="O7789" i="1"/>
  <c r="O7798" i="1"/>
  <c r="O7794" i="1"/>
  <c r="O7782" i="1"/>
  <c r="O7800" i="1"/>
  <c r="O7781" i="1"/>
  <c r="O7803" i="1"/>
  <c r="O7783" i="1"/>
  <c r="O7786" i="1"/>
  <c r="O7790" i="1"/>
  <c r="O7802" i="1"/>
  <c r="O7796" i="1"/>
  <c r="O7804" i="1"/>
  <c r="O7795" i="1"/>
  <c r="O7791" i="1"/>
  <c r="O7801" i="1"/>
  <c r="O7785" i="1"/>
  <c r="O7787" i="1"/>
  <c r="O7792" i="1"/>
  <c r="O7793" i="1"/>
  <c r="O7788" i="1"/>
  <c r="O7799" i="1"/>
  <c r="O7784" i="1"/>
  <c r="O7805" i="1"/>
  <c r="O7828" i="1"/>
  <c r="O7809" i="1"/>
  <c r="O7815" i="1"/>
  <c r="O7820" i="1"/>
  <c r="O7817" i="1"/>
  <c r="O7824" i="1"/>
  <c r="O7806" i="1"/>
  <c r="O7819" i="1"/>
  <c r="O7816" i="1"/>
  <c r="O7826" i="1"/>
  <c r="O7823" i="1"/>
  <c r="O7825" i="1"/>
  <c r="O7810" i="1"/>
  <c r="O7822" i="1"/>
  <c r="O7811" i="1"/>
  <c r="O7821" i="1"/>
  <c r="O7814" i="1"/>
  <c r="O7827" i="1"/>
  <c r="O7812" i="1"/>
  <c r="O7818" i="1"/>
  <c r="O7813" i="1"/>
  <c r="O7808" i="1"/>
  <c r="O7807" i="1"/>
  <c r="O7843" i="1"/>
  <c r="O7830" i="1"/>
  <c r="O7846" i="1"/>
  <c r="O7841" i="1"/>
  <c r="O7837" i="1"/>
  <c r="O7835" i="1"/>
  <c r="O7836" i="1"/>
  <c r="O7829" i="1"/>
  <c r="O7845" i="1"/>
  <c r="O7834" i="1"/>
  <c r="O7839" i="1"/>
  <c r="O7849" i="1"/>
  <c r="O7832" i="1"/>
  <c r="O7848" i="1"/>
  <c r="O7847" i="1"/>
  <c r="O7831" i="1"/>
  <c r="O7852" i="1"/>
  <c r="O7842" i="1"/>
  <c r="O7833" i="1"/>
  <c r="O7850" i="1"/>
  <c r="O7840" i="1"/>
  <c r="O7844" i="1"/>
  <c r="O7851" i="1"/>
  <c r="O7838" i="1"/>
  <c r="O7853" i="1"/>
  <c r="O7860" i="1"/>
  <c r="O7866" i="1"/>
  <c r="O7865" i="1"/>
  <c r="O7867" i="1"/>
  <c r="O7864" i="1"/>
  <c r="O7868" i="1"/>
  <c r="O7870" i="1"/>
  <c r="O7863" i="1"/>
  <c r="O7876" i="1"/>
  <c r="O7857" i="1"/>
  <c r="O7875" i="1"/>
  <c r="O7874" i="1"/>
  <c r="O7861" i="1"/>
  <c r="O7858" i="1"/>
  <c r="O7859" i="1"/>
  <c r="O7862" i="1"/>
  <c r="O7856" i="1"/>
  <c r="O7855" i="1"/>
  <c r="O7871" i="1"/>
  <c r="O7873" i="1"/>
  <c r="O7872" i="1"/>
  <c r="O7869" i="1"/>
  <c r="O7854" i="1"/>
  <c r="O7888" i="1"/>
  <c r="O7885" i="1"/>
  <c r="O7881" i="1"/>
  <c r="O7884" i="1"/>
  <c r="O7878" i="1"/>
  <c r="O7892" i="1"/>
  <c r="O7886" i="1"/>
  <c r="O7893" i="1"/>
  <c r="O7891" i="1"/>
  <c r="O7882" i="1"/>
  <c r="O7900" i="1"/>
  <c r="O7890" i="1"/>
  <c r="O7899" i="1"/>
  <c r="O7897" i="1"/>
  <c r="O7877" i="1"/>
  <c r="O7889" i="1"/>
  <c r="O7880" i="1"/>
  <c r="O7896" i="1"/>
  <c r="O7894" i="1"/>
  <c r="O7879" i="1"/>
  <c r="O7887" i="1"/>
  <c r="O7898" i="1"/>
  <c r="O7883" i="1"/>
  <c r="O7895" i="1"/>
  <c r="O7922" i="1"/>
  <c r="O7912" i="1"/>
  <c r="O7902" i="1"/>
  <c r="O7901" i="1"/>
  <c r="O7920" i="1"/>
  <c r="O7914" i="1"/>
  <c r="O7913" i="1"/>
  <c r="O7911" i="1"/>
  <c r="O7903" i="1"/>
  <c r="O7918" i="1"/>
  <c r="O7908" i="1"/>
  <c r="O7916" i="1"/>
  <c r="O7917" i="1"/>
  <c r="O7910" i="1"/>
  <c r="O7924" i="1"/>
  <c r="O7909" i="1"/>
  <c r="O7907" i="1"/>
  <c r="O7921" i="1"/>
  <c r="O7905" i="1"/>
  <c r="O7919" i="1"/>
  <c r="O7915" i="1"/>
  <c r="O7904" i="1"/>
  <c r="O7923" i="1"/>
  <c r="O7906" i="1"/>
  <c r="O7930" i="1"/>
  <c r="O7929" i="1"/>
  <c r="O7933" i="1"/>
  <c r="O7934" i="1"/>
  <c r="O7935" i="1"/>
  <c r="O7944" i="1"/>
  <c r="O7945" i="1"/>
  <c r="O7937" i="1"/>
  <c r="O7927" i="1"/>
  <c r="O7940" i="1"/>
  <c r="O7931" i="1"/>
  <c r="O7947" i="1"/>
  <c r="O7928" i="1"/>
  <c r="O7925" i="1"/>
  <c r="O7941" i="1"/>
  <c r="O7936" i="1"/>
  <c r="O7939" i="1"/>
  <c r="O7948" i="1"/>
  <c r="O7946" i="1"/>
  <c r="O7926" i="1"/>
  <c r="O7942" i="1"/>
  <c r="O7938" i="1"/>
  <c r="O7943" i="1"/>
  <c r="O7932" i="1"/>
  <c r="O7966" i="1"/>
  <c r="O7971" i="1"/>
  <c r="O7957" i="1"/>
  <c r="O7955" i="1"/>
  <c r="O7968" i="1"/>
  <c r="O7965" i="1"/>
  <c r="O7949" i="1"/>
  <c r="O7962" i="1"/>
  <c r="O7951" i="1"/>
  <c r="O7952" i="1"/>
  <c r="O7956" i="1"/>
  <c r="O7967" i="1"/>
  <c r="O7963" i="1"/>
  <c r="O7958" i="1"/>
  <c r="O7960" i="1"/>
  <c r="O7970" i="1"/>
  <c r="O7953" i="1"/>
  <c r="O7969" i="1"/>
  <c r="O7959" i="1"/>
  <c r="O7950" i="1"/>
  <c r="O7961" i="1"/>
  <c r="O7964" i="1"/>
  <c r="O7972" i="1"/>
  <c r="O7954" i="1"/>
  <c r="O7984" i="1"/>
  <c r="O7983" i="1"/>
  <c r="O7978" i="1"/>
  <c r="O7987" i="1"/>
  <c r="O7989" i="1"/>
  <c r="O7994" i="1"/>
  <c r="O7975" i="1"/>
  <c r="O7979" i="1"/>
  <c r="O7990" i="1"/>
  <c r="O7993" i="1"/>
  <c r="O7985" i="1"/>
  <c r="O7991" i="1"/>
  <c r="O7988" i="1"/>
  <c r="O7982" i="1"/>
  <c r="O7974" i="1"/>
  <c r="O7976" i="1"/>
  <c r="O7980" i="1"/>
  <c r="O7995" i="1"/>
  <c r="O7973" i="1"/>
  <c r="O7996" i="1"/>
  <c r="O7986" i="1"/>
  <c r="O7977" i="1"/>
  <c r="O7992" i="1"/>
  <c r="O7981" i="1"/>
  <c r="O8008" i="1"/>
  <c r="O8000" i="1"/>
  <c r="O8011" i="1"/>
  <c r="O8002" i="1"/>
  <c r="O8015" i="1"/>
  <c r="O8012" i="1"/>
  <c r="O8005" i="1"/>
  <c r="O8014" i="1"/>
  <c r="O7997" i="1"/>
  <c r="O7999" i="1"/>
  <c r="O8013" i="1"/>
  <c r="O8003" i="1"/>
  <c r="O8010" i="1"/>
  <c r="O8017" i="1"/>
  <c r="O8006" i="1"/>
  <c r="O8016" i="1"/>
  <c r="O8020" i="1"/>
  <c r="O8001" i="1"/>
  <c r="O8009" i="1"/>
  <c r="O8018" i="1"/>
  <c r="O8019" i="1"/>
  <c r="O8007" i="1"/>
  <c r="O8004" i="1"/>
  <c r="O7998" i="1"/>
  <c r="O8027" i="1"/>
  <c r="O8033" i="1"/>
  <c r="O8022" i="1"/>
  <c r="O8025" i="1"/>
  <c r="O8040" i="1"/>
  <c r="O8039" i="1"/>
  <c r="O8035" i="1"/>
  <c r="O8042" i="1"/>
  <c r="O8038" i="1"/>
  <c r="O8043" i="1"/>
  <c r="O8030" i="1"/>
  <c r="O8029" i="1"/>
  <c r="O8044" i="1"/>
  <c r="O8036" i="1"/>
  <c r="O8037" i="1"/>
  <c r="O8026" i="1"/>
  <c r="O8028" i="1"/>
  <c r="O8041" i="1"/>
  <c r="O8024" i="1"/>
  <c r="O8032" i="1"/>
  <c r="O8021" i="1"/>
  <c r="O8023" i="1"/>
  <c r="O8034" i="1"/>
  <c r="O8031" i="1"/>
  <c r="O8048" i="1"/>
  <c r="O8066" i="1"/>
  <c r="O8058" i="1"/>
  <c r="O8046" i="1"/>
  <c r="O8050" i="1"/>
  <c r="O8062" i="1"/>
  <c r="O8052" i="1"/>
  <c r="O8047" i="1"/>
  <c r="O8049" i="1"/>
  <c r="O8064" i="1"/>
  <c r="O8063" i="1"/>
  <c r="O8061" i="1"/>
  <c r="O8055" i="1"/>
  <c r="O8067" i="1"/>
  <c r="O8068" i="1"/>
  <c r="O8045" i="1"/>
  <c r="O8060" i="1"/>
  <c r="O8051" i="1"/>
  <c r="O8056" i="1"/>
  <c r="O8053" i="1"/>
  <c r="O8054" i="1"/>
  <c r="O8059" i="1"/>
  <c r="O8065" i="1"/>
  <c r="O8057" i="1"/>
  <c r="O8082" i="1"/>
  <c r="O8081" i="1"/>
  <c r="O8091" i="1"/>
  <c r="O8090" i="1"/>
  <c r="O8070" i="1"/>
  <c r="O8088" i="1"/>
  <c r="O8089" i="1"/>
  <c r="O8073" i="1"/>
  <c r="O8078" i="1"/>
  <c r="O8074" i="1"/>
  <c r="O8072" i="1"/>
  <c r="O8084" i="1"/>
  <c r="O8086" i="1"/>
  <c r="O8076" i="1"/>
  <c r="O8092" i="1"/>
  <c r="O8069" i="1"/>
  <c r="O8085" i="1"/>
  <c r="O8083" i="1"/>
  <c r="O8071" i="1"/>
  <c r="O8075" i="1"/>
  <c r="O8080" i="1"/>
  <c r="O8079" i="1"/>
  <c r="O8077" i="1"/>
  <c r="O8087" i="1"/>
  <c r="O8116" i="1"/>
  <c r="O8099" i="1"/>
  <c r="O8104" i="1"/>
  <c r="O8103" i="1"/>
  <c r="O8102" i="1"/>
  <c r="O8097" i="1"/>
  <c r="O8110" i="1"/>
  <c r="O8093" i="1"/>
  <c r="O8111" i="1"/>
  <c r="O8094" i="1"/>
  <c r="O8105" i="1"/>
  <c r="O8112" i="1"/>
  <c r="O8101" i="1"/>
  <c r="O8113" i="1"/>
  <c r="O8098" i="1"/>
  <c r="O8106" i="1"/>
  <c r="O8115" i="1"/>
  <c r="O8109" i="1"/>
  <c r="O8095" i="1"/>
  <c r="O8100" i="1"/>
  <c r="O8107" i="1"/>
  <c r="O8114" i="1"/>
  <c r="O8108" i="1"/>
  <c r="O8096" i="1"/>
  <c r="O8125" i="1"/>
  <c r="O8134" i="1"/>
  <c r="O8121" i="1"/>
  <c r="O8128" i="1"/>
  <c r="O8120" i="1"/>
  <c r="O8123" i="1"/>
  <c r="O8132" i="1"/>
  <c r="O8140" i="1"/>
  <c r="O8138" i="1"/>
  <c r="O8126" i="1"/>
  <c r="O8127" i="1"/>
  <c r="O8129" i="1"/>
  <c r="O8119" i="1"/>
  <c r="O8137" i="1"/>
  <c r="O8117" i="1"/>
  <c r="O8135" i="1"/>
  <c r="O8136" i="1"/>
  <c r="O8124" i="1"/>
  <c r="O8118" i="1"/>
  <c r="O8130" i="1"/>
  <c r="O8133" i="1"/>
  <c r="O8131" i="1"/>
  <c r="O8139" i="1"/>
  <c r="O8122" i="1"/>
  <c r="O8144" i="1"/>
  <c r="O8143" i="1"/>
  <c r="O8146" i="1"/>
  <c r="O8161" i="1"/>
  <c r="O8154" i="1"/>
  <c r="O8150" i="1"/>
  <c r="O8149" i="1"/>
  <c r="O8142" i="1"/>
  <c r="O8152" i="1"/>
  <c r="O8162" i="1"/>
  <c r="O8160" i="1"/>
  <c r="O8156" i="1"/>
  <c r="O8164" i="1"/>
  <c r="O8163" i="1"/>
  <c r="O8148" i="1"/>
  <c r="O8147" i="1"/>
  <c r="O8151" i="1"/>
  <c r="O8155" i="1"/>
  <c r="O8158" i="1"/>
  <c r="O8159" i="1"/>
  <c r="O8157" i="1"/>
  <c r="O8153" i="1"/>
  <c r="O8141" i="1"/>
  <c r="O8145" i="1"/>
  <c r="O8184" i="1"/>
  <c r="O8167" i="1"/>
  <c r="O8175" i="1"/>
  <c r="O8169" i="1"/>
  <c r="O8166" i="1"/>
  <c r="O8170" i="1"/>
  <c r="O8173" i="1"/>
  <c r="O8176" i="1"/>
  <c r="O8180" i="1"/>
  <c r="O8177" i="1"/>
  <c r="O8186" i="1"/>
  <c r="O8181" i="1"/>
  <c r="O8185" i="1"/>
  <c r="O8168" i="1"/>
  <c r="O8172" i="1"/>
  <c r="O8174" i="1"/>
  <c r="O8178" i="1"/>
  <c r="O8188" i="1"/>
  <c r="O8183" i="1"/>
  <c r="O8165" i="1"/>
  <c r="O8171" i="1"/>
  <c r="O8179" i="1"/>
  <c r="O8187" i="1"/>
  <c r="O8182" i="1"/>
  <c r="O8193" i="1"/>
  <c r="O8199" i="1"/>
  <c r="O8190" i="1"/>
  <c r="O8201" i="1"/>
  <c r="O8206" i="1"/>
  <c r="O8212" i="1"/>
  <c r="O8204" i="1"/>
  <c r="O8200" i="1"/>
  <c r="O8210" i="1"/>
  <c r="O8189" i="1"/>
  <c r="O8211" i="1"/>
  <c r="O8208" i="1"/>
  <c r="O8209" i="1"/>
  <c r="O8197" i="1"/>
  <c r="O8192" i="1"/>
  <c r="O8196" i="1"/>
  <c r="O8194" i="1"/>
  <c r="O8191" i="1"/>
  <c r="O8205" i="1"/>
  <c r="O8207" i="1"/>
  <c r="O8195" i="1"/>
  <c r="O8198" i="1"/>
  <c r="O8202" i="1"/>
  <c r="O8203" i="1"/>
  <c r="O8230" i="1"/>
  <c r="O8216" i="1"/>
  <c r="O8217" i="1"/>
  <c r="O8221" i="1"/>
  <c r="O8233" i="1"/>
  <c r="O8223" i="1"/>
  <c r="O8215" i="1"/>
  <c r="O8214" i="1"/>
  <c r="O8213" i="1"/>
  <c r="O8232" i="1"/>
  <c r="O8226" i="1"/>
  <c r="O8235" i="1"/>
  <c r="O8222" i="1"/>
  <c r="O8220" i="1"/>
  <c r="O8218" i="1"/>
  <c r="O8228" i="1"/>
  <c r="O8229" i="1"/>
  <c r="O8219" i="1"/>
  <c r="O8234" i="1"/>
  <c r="O8225" i="1"/>
  <c r="O8224" i="1"/>
  <c r="O8227" i="1"/>
  <c r="O8236" i="1"/>
  <c r="O8231" i="1"/>
  <c r="O8254" i="1"/>
  <c r="O8243" i="1"/>
  <c r="O8259" i="1"/>
  <c r="O8260" i="1"/>
  <c r="O8249" i="1"/>
  <c r="O8256" i="1"/>
  <c r="O8255" i="1"/>
  <c r="O8244" i="1"/>
  <c r="O8258" i="1"/>
  <c r="O8247" i="1"/>
  <c r="O8239" i="1"/>
  <c r="O8253" i="1"/>
  <c r="O8257" i="1"/>
  <c r="O8245" i="1"/>
  <c r="O8240" i="1"/>
  <c r="O8238" i="1"/>
  <c r="O8241" i="1"/>
  <c r="O8250" i="1"/>
  <c r="O8246" i="1"/>
  <c r="O8242" i="1"/>
  <c r="O8237" i="1"/>
  <c r="O8248" i="1"/>
  <c r="O8251" i="1"/>
  <c r="O8252" i="1"/>
  <c r="O8282" i="1"/>
  <c r="O8281" i="1"/>
  <c r="O8283" i="1"/>
  <c r="O8270" i="1"/>
  <c r="O8265" i="1"/>
  <c r="O8268" i="1"/>
  <c r="O8266" i="1"/>
  <c r="O8272" i="1"/>
  <c r="O8261" i="1"/>
  <c r="O8276" i="1"/>
  <c r="O8263" i="1"/>
  <c r="O8280" i="1"/>
  <c r="O8264" i="1"/>
  <c r="O8278" i="1"/>
  <c r="O8262" i="1"/>
  <c r="O8284" i="1"/>
  <c r="O8267" i="1"/>
  <c r="O8274" i="1"/>
  <c r="O8275" i="1"/>
  <c r="O8277" i="1"/>
  <c r="O8279" i="1"/>
  <c r="O8271" i="1"/>
  <c r="O8273" i="1"/>
  <c r="O8269" i="1"/>
  <c r="O8305" i="1"/>
  <c r="O8304" i="1"/>
  <c r="O8286" i="1"/>
  <c r="O8295" i="1"/>
  <c r="O8308" i="1"/>
  <c r="O8294" i="1"/>
  <c r="O8298" i="1"/>
  <c r="O8288" i="1"/>
  <c r="O8299" i="1"/>
  <c r="O8289" i="1"/>
  <c r="O8306" i="1"/>
  <c r="O8297" i="1"/>
  <c r="O8292" i="1"/>
  <c r="O8300" i="1"/>
  <c r="O8293" i="1"/>
  <c r="O8303" i="1"/>
  <c r="O8291" i="1"/>
  <c r="O8307" i="1"/>
  <c r="O8287" i="1"/>
  <c r="O8301" i="1"/>
  <c r="O8296" i="1"/>
  <c r="O8302" i="1"/>
  <c r="O8290" i="1"/>
  <c r="O8285" i="1"/>
  <c r="O8329" i="1"/>
  <c r="O8319" i="1"/>
  <c r="O8310" i="1"/>
  <c r="O8325" i="1"/>
  <c r="O8330" i="1"/>
  <c r="O8311" i="1"/>
  <c r="O8326" i="1"/>
  <c r="O8331" i="1"/>
  <c r="O8328" i="1"/>
  <c r="O8317" i="1"/>
  <c r="O8321" i="1"/>
  <c r="O8316" i="1"/>
  <c r="O8313" i="1"/>
  <c r="O8315" i="1"/>
  <c r="O8322" i="1"/>
  <c r="O8320" i="1"/>
  <c r="O8323" i="1"/>
  <c r="O8312" i="1"/>
  <c r="O8332" i="1"/>
  <c r="O8327" i="1"/>
  <c r="O8324" i="1"/>
  <c r="O8309" i="1"/>
  <c r="O8318" i="1"/>
  <c r="O8314" i="1"/>
  <c r="O8336" i="1"/>
  <c r="O8348" i="1"/>
  <c r="O8339" i="1"/>
  <c r="O8347" i="1"/>
  <c r="O8334" i="1"/>
  <c r="O8353" i="1"/>
  <c r="O8346" i="1"/>
  <c r="O8349" i="1"/>
  <c r="O8350" i="1"/>
  <c r="O8344" i="1"/>
  <c r="O8345" i="1"/>
  <c r="O8337" i="1"/>
  <c r="O8335" i="1"/>
  <c r="O8352" i="1"/>
  <c r="O8354" i="1"/>
  <c r="O8343" i="1"/>
  <c r="O8342" i="1"/>
  <c r="O8351" i="1"/>
  <c r="O8333" i="1"/>
  <c r="O8341" i="1"/>
  <c r="O8340" i="1"/>
  <c r="O8356" i="1"/>
  <c r="O8338" i="1"/>
  <c r="O8355" i="1"/>
  <c r="O8361" i="1"/>
  <c r="O8379" i="1"/>
  <c r="O8375" i="1"/>
  <c r="O8380" i="1"/>
  <c r="O8372" i="1"/>
  <c r="O8364" i="1"/>
  <c r="O8376" i="1"/>
  <c r="O8365" i="1"/>
  <c r="O8363" i="1"/>
  <c r="O8370" i="1"/>
  <c r="O8371" i="1"/>
  <c r="O8374" i="1"/>
  <c r="O8359" i="1"/>
  <c r="O8366" i="1"/>
  <c r="O8358" i="1"/>
  <c r="O8373" i="1"/>
  <c r="O8360" i="1"/>
  <c r="O8377" i="1"/>
  <c r="O8378" i="1"/>
  <c r="O8369" i="1"/>
  <c r="O8362" i="1"/>
  <c r="O8367" i="1"/>
  <c r="O8368" i="1"/>
  <c r="O8357" i="1"/>
  <c r="O8382" i="1"/>
  <c r="O8399" i="1"/>
  <c r="O8389" i="1"/>
  <c r="O8391" i="1"/>
  <c r="O8381" i="1"/>
  <c r="O8394" i="1"/>
  <c r="O8390" i="1"/>
  <c r="O8383" i="1"/>
  <c r="O8386" i="1"/>
  <c r="O8384" i="1"/>
  <c r="O8401" i="1"/>
  <c r="O8388" i="1"/>
  <c r="O8397" i="1"/>
  <c r="O8404" i="1"/>
  <c r="O8392" i="1"/>
  <c r="O8398" i="1"/>
  <c r="O8403" i="1"/>
  <c r="O8387" i="1"/>
  <c r="O8385" i="1"/>
  <c r="O8402" i="1"/>
  <c r="O8393" i="1"/>
  <c r="O8396" i="1"/>
  <c r="O8400" i="1"/>
  <c r="O8395" i="1"/>
  <c r="O8424" i="1"/>
  <c r="O8406" i="1"/>
  <c r="O8423" i="1"/>
  <c r="O8410" i="1"/>
  <c r="O8405" i="1"/>
  <c r="O8415" i="1"/>
  <c r="O8414" i="1"/>
  <c r="O8422" i="1"/>
  <c r="O8427" i="1"/>
  <c r="O8420" i="1"/>
  <c r="O8419" i="1"/>
  <c r="O8409" i="1"/>
  <c r="O8416" i="1"/>
  <c r="O8425" i="1"/>
  <c r="O8412" i="1"/>
  <c r="O8411" i="1"/>
  <c r="O8417" i="1"/>
  <c r="O8407" i="1"/>
  <c r="O8408" i="1"/>
  <c r="O8418" i="1"/>
  <c r="O8413" i="1"/>
  <c r="O8421" i="1"/>
  <c r="O8428" i="1"/>
  <c r="O8426" i="1"/>
  <c r="O8440" i="1"/>
  <c r="O8444" i="1"/>
  <c r="O8448" i="1"/>
  <c r="O8447" i="1"/>
  <c r="O8437" i="1"/>
  <c r="O8446" i="1"/>
  <c r="O8451" i="1"/>
  <c r="O8435" i="1"/>
  <c r="O8443" i="1"/>
  <c r="O8433" i="1"/>
  <c r="O8432" i="1"/>
  <c r="O8439" i="1"/>
  <c r="O8445" i="1"/>
  <c r="O8442" i="1"/>
  <c r="O8449" i="1"/>
  <c r="O8450" i="1"/>
  <c r="O8438" i="1"/>
  <c r="O8434" i="1"/>
  <c r="O8430" i="1"/>
  <c r="O8431" i="1"/>
  <c r="O8452" i="1"/>
  <c r="O8436" i="1"/>
  <c r="O8441" i="1"/>
  <c r="O8429" i="1"/>
  <c r="O8470" i="1"/>
  <c r="O8476" i="1"/>
  <c r="O8462" i="1"/>
  <c r="O8464" i="1"/>
  <c r="O8459" i="1"/>
  <c r="O8465" i="1"/>
  <c r="O8458" i="1"/>
  <c r="O8455" i="1"/>
  <c r="O8474" i="1"/>
  <c r="O8456" i="1"/>
  <c r="O8472" i="1"/>
  <c r="O8453" i="1"/>
  <c r="O8475" i="1"/>
  <c r="O8461" i="1"/>
  <c r="O8457" i="1"/>
  <c r="O8467" i="1"/>
  <c r="O8466" i="1"/>
  <c r="O8454" i="1"/>
  <c r="O8469" i="1"/>
  <c r="O8463" i="1"/>
  <c r="O8473" i="1"/>
  <c r="O8468" i="1"/>
  <c r="O8460" i="1"/>
  <c r="O8471" i="1"/>
  <c r="O8479" i="1"/>
  <c r="O8499" i="1"/>
  <c r="O8498" i="1"/>
  <c r="O8491" i="1"/>
  <c r="O8494" i="1"/>
  <c r="O8477" i="1"/>
  <c r="O8492" i="1"/>
  <c r="O8484" i="1"/>
  <c r="O8482" i="1"/>
  <c r="O8486" i="1"/>
  <c r="O8490" i="1"/>
  <c r="O8488" i="1"/>
  <c r="O8495" i="1"/>
  <c r="O8493" i="1"/>
  <c r="O8485" i="1"/>
  <c r="O8481" i="1"/>
  <c r="O8497" i="1"/>
  <c r="O8480" i="1"/>
  <c r="O8487" i="1"/>
  <c r="O8496" i="1"/>
  <c r="O8478" i="1"/>
  <c r="O8483" i="1"/>
  <c r="O8500" i="1"/>
  <c r="O8489" i="1"/>
  <c r="O8501" i="1"/>
  <c r="O8522" i="1"/>
  <c r="O8513" i="1"/>
  <c r="O8503" i="1"/>
  <c r="O8517" i="1"/>
  <c r="O8509" i="1"/>
  <c r="O8508" i="1"/>
  <c r="O8524" i="1"/>
  <c r="O8520" i="1"/>
  <c r="O8512" i="1"/>
  <c r="O8502" i="1"/>
  <c r="O8505" i="1"/>
  <c r="O8514" i="1"/>
  <c r="O8521" i="1"/>
  <c r="O8506" i="1"/>
  <c r="O8516" i="1"/>
  <c r="O8518" i="1"/>
  <c r="O8507" i="1"/>
  <c r="O8510" i="1"/>
  <c r="O8511" i="1"/>
  <c r="O8515" i="1"/>
  <c r="O8519" i="1"/>
  <c r="O8504" i="1"/>
  <c r="O8523" i="1"/>
  <c r="O8536" i="1"/>
  <c r="O8538" i="1"/>
  <c r="O8525" i="1"/>
  <c r="O8535" i="1"/>
  <c r="O8531" i="1"/>
  <c r="O8529" i="1"/>
  <c r="O8542" i="1"/>
  <c r="O8546" i="1"/>
  <c r="O8541" i="1"/>
  <c r="O8539" i="1"/>
  <c r="O8548" i="1"/>
  <c r="O8544" i="1"/>
  <c r="O8547" i="1"/>
  <c r="O8534" i="1"/>
  <c r="O8532" i="1"/>
  <c r="O8543" i="1"/>
  <c r="O8540" i="1"/>
  <c r="O8545" i="1"/>
  <c r="O8527" i="1"/>
  <c r="O8528" i="1"/>
  <c r="O8526" i="1"/>
  <c r="O8533" i="1"/>
  <c r="O8537" i="1"/>
  <c r="O8530" i="1"/>
  <c r="O8570" i="1"/>
  <c r="O8557" i="1"/>
  <c r="O8555" i="1"/>
  <c r="O8571" i="1"/>
  <c r="O8556" i="1"/>
  <c r="O8569" i="1"/>
  <c r="O8551" i="1"/>
  <c r="O8552" i="1"/>
  <c r="O8566" i="1"/>
  <c r="O8554" i="1"/>
  <c r="O8549" i="1"/>
  <c r="O8550" i="1"/>
  <c r="O8558" i="1"/>
  <c r="O8568" i="1"/>
  <c r="O8562" i="1"/>
  <c r="O8564" i="1"/>
  <c r="O8553" i="1"/>
  <c r="O8560" i="1"/>
  <c r="O8561" i="1"/>
  <c r="O8567" i="1"/>
  <c r="O8572" i="1"/>
  <c r="O8565" i="1"/>
  <c r="O8559" i="1"/>
  <c r="O8563" i="1"/>
  <c r="O8589" i="1"/>
  <c r="O8578" i="1"/>
  <c r="O8579" i="1"/>
  <c r="O8596" i="1"/>
  <c r="O8587" i="1"/>
  <c r="O8593" i="1"/>
  <c r="O8575" i="1"/>
  <c r="O8574" i="1"/>
  <c r="O8583" i="1"/>
  <c r="O8582" i="1"/>
  <c r="O8585" i="1"/>
  <c r="O8580" i="1"/>
  <c r="O8591" i="1"/>
  <c r="O8586" i="1"/>
  <c r="O8576" i="1"/>
  <c r="O8584" i="1"/>
  <c r="O8581" i="1"/>
  <c r="O8592" i="1"/>
  <c r="O8573" i="1"/>
  <c r="O8577" i="1"/>
  <c r="O8595" i="1"/>
  <c r="O8594" i="1"/>
  <c r="O8590" i="1"/>
  <c r="O8588" i="1"/>
  <c r="O8601" i="1"/>
  <c r="O8614" i="1"/>
  <c r="O8607" i="1"/>
  <c r="O8599" i="1"/>
  <c r="O8611" i="1"/>
  <c r="O8615" i="1"/>
  <c r="O8609" i="1"/>
  <c r="O8604" i="1"/>
  <c r="O8617" i="1"/>
  <c r="O8600" i="1"/>
  <c r="O8620" i="1"/>
  <c r="O8598" i="1"/>
  <c r="O8603" i="1"/>
  <c r="O8605" i="1"/>
  <c r="O8618" i="1"/>
  <c r="O8597" i="1"/>
  <c r="O8613" i="1"/>
  <c r="O8606" i="1"/>
  <c r="O8616" i="1"/>
  <c r="O8619" i="1"/>
  <c r="O8608" i="1"/>
  <c r="O8602" i="1"/>
  <c r="O8610" i="1"/>
  <c r="O8612" i="1"/>
  <c r="O8622" i="1"/>
  <c r="O8630" i="1"/>
  <c r="O8636" i="1"/>
  <c r="O8621" i="1"/>
  <c r="O8644" i="1"/>
  <c r="O8627" i="1"/>
  <c r="O8629" i="1"/>
  <c r="O8634" i="1"/>
  <c r="O8631" i="1"/>
  <c r="O8632" i="1"/>
  <c r="O8637" i="1"/>
  <c r="O8626" i="1"/>
  <c r="O8642" i="1"/>
  <c r="O8639" i="1"/>
  <c r="O8624" i="1"/>
  <c r="O8633" i="1"/>
  <c r="O8628" i="1"/>
  <c r="O8625" i="1"/>
  <c r="O8641" i="1"/>
  <c r="O8640" i="1"/>
  <c r="O8638" i="1"/>
  <c r="O8623" i="1"/>
  <c r="O8643" i="1"/>
  <c r="O8635" i="1"/>
  <c r="O8659" i="1"/>
  <c r="O8668" i="1"/>
  <c r="O8646" i="1"/>
  <c r="O8653" i="1"/>
  <c r="O8654" i="1"/>
  <c r="O8649" i="1"/>
  <c r="O8661" i="1"/>
  <c r="O8660" i="1"/>
  <c r="O8652" i="1"/>
  <c r="O8666" i="1"/>
  <c r="O8645" i="1"/>
  <c r="O8655" i="1"/>
  <c r="O8651" i="1"/>
  <c r="O8663" i="1"/>
  <c r="O8658" i="1"/>
  <c r="O8667" i="1"/>
  <c r="O8650" i="1"/>
  <c r="O8664" i="1"/>
  <c r="O8662" i="1"/>
  <c r="O8665" i="1"/>
  <c r="O8647" i="1"/>
  <c r="O8657" i="1"/>
  <c r="O8656" i="1"/>
  <c r="O8648" i="1"/>
  <c r="O8688" i="1"/>
  <c r="O8675" i="1"/>
  <c r="O8674" i="1"/>
  <c r="O8679" i="1"/>
  <c r="O8691" i="1"/>
  <c r="O8672" i="1"/>
  <c r="O8678" i="1"/>
  <c r="O8687" i="1"/>
  <c r="O8673" i="1"/>
  <c r="O8681" i="1"/>
  <c r="O8683" i="1"/>
  <c r="O8690" i="1"/>
  <c r="O8680" i="1"/>
  <c r="O8671" i="1"/>
  <c r="O8676" i="1"/>
  <c r="O8685" i="1"/>
  <c r="O8677" i="1"/>
  <c r="O8670" i="1"/>
  <c r="O8686" i="1"/>
  <c r="O8682" i="1"/>
  <c r="O8669" i="1"/>
  <c r="O8692" i="1"/>
  <c r="O8689" i="1"/>
  <c r="O8684" i="1"/>
  <c r="O8709" i="1"/>
  <c r="O8707" i="1"/>
  <c r="O8695" i="1"/>
  <c r="O8699" i="1"/>
  <c r="O8705" i="1"/>
  <c r="O8700" i="1"/>
  <c r="O8715" i="1"/>
  <c r="O8704" i="1"/>
  <c r="O8712" i="1"/>
  <c r="O8713" i="1"/>
  <c r="O8693" i="1"/>
  <c r="O8701" i="1"/>
  <c r="O8702" i="1"/>
  <c r="O8696" i="1"/>
  <c r="O8706" i="1"/>
  <c r="O8703" i="1"/>
  <c r="O8714" i="1"/>
  <c r="O8716" i="1"/>
  <c r="O8708" i="1"/>
  <c r="O8698" i="1"/>
  <c r="O8694" i="1"/>
  <c r="O8711" i="1"/>
  <c r="O8710" i="1"/>
  <c r="O8697" i="1"/>
  <c r="P3623" i="1"/>
  <c r="P1804" i="1"/>
  <c r="P1745" i="1"/>
  <c r="P2427" i="1"/>
  <c r="P437" i="1"/>
  <c r="P3191" i="1"/>
  <c r="P1485" i="1"/>
  <c r="P295" i="1"/>
  <c r="P1806" i="1"/>
  <c r="P3184" i="1"/>
  <c r="P2131" i="1"/>
  <c r="P1780" i="1"/>
  <c r="P4045" i="1"/>
  <c r="P4040" i="1"/>
  <c r="P4055" i="1"/>
  <c r="P2050" i="1"/>
  <c r="P440" i="1"/>
  <c r="P633" i="1"/>
  <c r="P874" i="1"/>
  <c r="P2354" i="1"/>
  <c r="P2518" i="1"/>
  <c r="P4336" i="1"/>
  <c r="P5097" i="1"/>
  <c r="P4272" i="1"/>
  <c r="P3712" i="1"/>
  <c r="P2350" i="1"/>
  <c r="P2115" i="1"/>
  <c r="P1824" i="1"/>
  <c r="P1483" i="1"/>
  <c r="P2417" i="1"/>
  <c r="P459" i="1"/>
  <c r="P3543" i="1"/>
  <c r="P3715" i="1"/>
  <c r="P2334" i="1"/>
  <c r="P2099" i="1"/>
  <c r="P1826" i="1"/>
  <c r="P299" i="1"/>
  <c r="P2274" i="1"/>
  <c r="P2096" i="1"/>
  <c r="P2273" i="1"/>
  <c r="P5092" i="1"/>
  <c r="P4260" i="1"/>
  <c r="P2506" i="1"/>
  <c r="P3190" i="1"/>
  <c r="P4609" i="1"/>
  <c r="P3699" i="1"/>
  <c r="P3072" i="1"/>
  <c r="P2352" i="1"/>
  <c r="P2523" i="1"/>
  <c r="P4862" i="1"/>
  <c r="P2484" i="1"/>
  <c r="P2116" i="1"/>
  <c r="P332" i="1"/>
  <c r="P4886" i="1"/>
  <c r="P4331" i="1"/>
  <c r="P454" i="1"/>
  <c r="P3185" i="1"/>
  <c r="P4264" i="1"/>
  <c r="P2852" i="1"/>
  <c r="P4114" i="1"/>
  <c r="P4700" i="1"/>
  <c r="P2493" i="1"/>
  <c r="P2234" i="1"/>
  <c r="P2102" i="1"/>
  <c r="P1300" i="1"/>
  <c r="P1319" i="1"/>
  <c r="P2606" i="1"/>
  <c r="P5370" i="1"/>
  <c r="P2934" i="1"/>
  <c r="P3162" i="1"/>
  <c r="P583" i="1"/>
  <c r="P640" i="1"/>
  <c r="P648" i="1"/>
  <c r="P707" i="1"/>
  <c r="P982" i="1"/>
  <c r="P5125" i="1"/>
  <c r="P2121" i="1"/>
  <c r="P2138" i="1"/>
  <c r="P3480" i="1"/>
  <c r="P630" i="1"/>
  <c r="P647" i="1"/>
  <c r="P3537" i="1"/>
  <c r="P4269" i="1"/>
  <c r="P4597" i="1"/>
  <c r="P591" i="1"/>
  <c r="P1637" i="1"/>
  <c r="P425" i="1"/>
  <c r="P1344" i="1"/>
  <c r="P2611" i="1"/>
  <c r="P4925" i="1"/>
  <c r="P2856" i="1"/>
  <c r="P2046" i="1"/>
  <c r="P5104" i="1"/>
  <c r="P2132" i="1"/>
  <c r="P4890" i="1"/>
  <c r="P2413" i="1"/>
  <c r="P3170" i="1"/>
  <c r="P296" i="1"/>
  <c r="P2105" i="1"/>
  <c r="P3536" i="1"/>
  <c r="P2353" i="1"/>
  <c r="P5106" i="1"/>
  <c r="P1747" i="1"/>
  <c r="P2220" i="1"/>
  <c r="P3716" i="1"/>
  <c r="P59" i="1"/>
  <c r="P1487" i="1"/>
  <c r="P4120" i="1"/>
  <c r="P639" i="1"/>
  <c r="P1476" i="1"/>
  <c r="P2173" i="1"/>
  <c r="P2344" i="1"/>
  <c r="P2231" i="1"/>
  <c r="P1470" i="1"/>
  <c r="P4186" i="1"/>
  <c r="P2420" i="1"/>
  <c r="P4868" i="1"/>
  <c r="P4864" i="1"/>
  <c r="P4691" i="1"/>
  <c r="P4880" i="1"/>
  <c r="P2126" i="1"/>
  <c r="P312" i="1"/>
  <c r="P2101" i="1"/>
  <c r="P2335" i="1"/>
  <c r="P1968" i="1"/>
  <c r="P456" i="1"/>
  <c r="P75" i="1"/>
  <c r="P923" i="1"/>
  <c r="P3701" i="1"/>
  <c r="P2213" i="1"/>
  <c r="P883" i="1"/>
  <c r="P556" i="1"/>
  <c r="P631" i="1"/>
  <c r="P2066" i="1"/>
  <c r="P2758" i="1"/>
  <c r="P4184" i="1"/>
  <c r="P5107" i="1"/>
  <c r="P1729" i="1"/>
  <c r="P2180" i="1"/>
  <c r="P3075" i="1"/>
  <c r="P5094" i="1"/>
  <c r="P2130" i="1"/>
  <c r="P1621" i="1"/>
  <c r="P789" i="1"/>
  <c r="P3143" i="1"/>
  <c r="P4275" i="1"/>
  <c r="P4899" i="1"/>
  <c r="P4332" i="1"/>
  <c r="P3061" i="1"/>
  <c r="P4199" i="1"/>
  <c r="P3552" i="1"/>
  <c r="P2844" i="1"/>
  <c r="P2743" i="1"/>
  <c r="P86" i="1"/>
  <c r="P2842" i="1"/>
  <c r="P2129" i="1"/>
  <c r="P63" i="1"/>
  <c r="P1651" i="1"/>
  <c r="P1960" i="1"/>
  <c r="P4870" i="1"/>
  <c r="P628" i="1"/>
  <c r="P43" i="1"/>
  <c r="P4574" i="1"/>
  <c r="P426" i="1"/>
  <c r="P2348" i="1"/>
  <c r="P713" i="1"/>
  <c r="P2419" i="1"/>
  <c r="P4339" i="1"/>
  <c r="P2837" i="1"/>
  <c r="P4039" i="1"/>
  <c r="P2415" i="1"/>
  <c r="P5102" i="1"/>
  <c r="P3723" i="1"/>
  <c r="P1827" i="1"/>
  <c r="P3613" i="1"/>
  <c r="P3714" i="1"/>
  <c r="P4182" i="1"/>
  <c r="P3713" i="1"/>
  <c r="P2053" i="1"/>
  <c r="P885" i="1"/>
  <c r="P444" i="1"/>
  <c r="P2488" i="1"/>
  <c r="P1482" i="1"/>
  <c r="P4897" i="1"/>
  <c r="P3063" i="1"/>
  <c r="P2511" i="1"/>
  <c r="P3177" i="1"/>
  <c r="P873" i="1"/>
  <c r="P4057" i="1"/>
  <c r="P4344" i="1"/>
  <c r="P891" i="1"/>
  <c r="P2175" i="1"/>
  <c r="P2164" i="1"/>
  <c r="P1733" i="1"/>
  <c r="P1821" i="1"/>
  <c r="P2261" i="1"/>
  <c r="P4346" i="1"/>
  <c r="P1471" i="1"/>
  <c r="P590" i="1"/>
  <c r="P458" i="1"/>
  <c r="P4123" i="1"/>
  <c r="P3155" i="1"/>
  <c r="P298" i="1"/>
  <c r="P452" i="1"/>
  <c r="P2110" i="1"/>
  <c r="P5095" i="1"/>
  <c r="P65" i="1"/>
  <c r="P4882" i="1"/>
  <c r="P2104" i="1"/>
  <c r="P1755" i="1"/>
  <c r="P651" i="1"/>
  <c r="P2492" i="1"/>
  <c r="P2282" i="1"/>
  <c r="P2748" i="1"/>
  <c r="P1799" i="1"/>
  <c r="P2214" i="1"/>
  <c r="P1473" i="1"/>
  <c r="P2268" i="1"/>
  <c r="P601" i="1"/>
  <c r="P1816" i="1"/>
  <c r="P3068" i="1"/>
  <c r="P569" i="1"/>
  <c r="P2177" i="1"/>
  <c r="P2508" i="1"/>
  <c r="P3182" i="1"/>
  <c r="P301" i="1"/>
  <c r="P2517" i="1"/>
  <c r="P2618" i="1"/>
  <c r="P4130" i="1"/>
  <c r="P2107" i="1"/>
  <c r="P561" i="1"/>
  <c r="P708" i="1"/>
  <c r="P3704" i="1"/>
  <c r="P2338" i="1"/>
  <c r="P706" i="1"/>
  <c r="P430" i="1"/>
  <c r="P4170" i="1"/>
  <c r="P2270" i="1"/>
  <c r="P1742" i="1"/>
  <c r="P4253" i="1"/>
  <c r="P3418" i="1"/>
  <c r="P4905" i="1"/>
  <c r="P449" i="1"/>
  <c r="P3719" i="1"/>
  <c r="P3711" i="1"/>
  <c r="P1472" i="1"/>
  <c r="P2049" i="1"/>
  <c r="P2135" i="1"/>
  <c r="P31" i="1"/>
  <c r="P448" i="1"/>
  <c r="P67" i="1"/>
  <c r="P3058" i="1"/>
  <c r="P2235" i="1"/>
  <c r="P3150" i="1"/>
  <c r="P3062" i="1"/>
  <c r="P308" i="1"/>
  <c r="P4273" i="1"/>
  <c r="P2412" i="1"/>
  <c r="P293" i="1"/>
  <c r="P5014" i="1"/>
  <c r="P4888" i="1"/>
  <c r="P2112" i="1"/>
  <c r="P3186" i="1"/>
  <c r="P1744" i="1"/>
  <c r="P1823" i="1"/>
  <c r="P3710" i="1"/>
  <c r="P4042" i="1"/>
  <c r="P2340" i="1"/>
  <c r="P2423" i="1"/>
  <c r="P4254" i="1"/>
  <c r="P1642" i="1"/>
  <c r="P3099" i="1"/>
  <c r="P870" i="1"/>
  <c r="P5101" i="1"/>
  <c r="P3542" i="1"/>
  <c r="P3550" i="1"/>
  <c r="P2127" i="1"/>
  <c r="P1477" i="1"/>
  <c r="P2262" i="1"/>
  <c r="P2841" i="1"/>
  <c r="P1810" i="1"/>
  <c r="P908" i="1"/>
  <c r="P2345" i="1"/>
  <c r="P638" i="1"/>
  <c r="P4865" i="1"/>
  <c r="P2165" i="1"/>
  <c r="P1952" i="1"/>
  <c r="P73" i="1"/>
  <c r="P3160" i="1"/>
  <c r="P2741" i="1"/>
  <c r="P915" i="1"/>
  <c r="P563" i="1"/>
  <c r="P4869" i="1"/>
  <c r="P3433" i="1"/>
  <c r="P2515" i="1"/>
  <c r="P1475" i="1"/>
  <c r="P2109" i="1"/>
  <c r="P1802" i="1"/>
  <c r="P3040" i="1"/>
  <c r="P2463" i="1"/>
  <c r="P2185" i="1"/>
  <c r="P877" i="1"/>
  <c r="P2491" i="1"/>
  <c r="P3553" i="1"/>
  <c r="P2750" i="1"/>
  <c r="P4927" i="1"/>
  <c r="P4386" i="1"/>
  <c r="P3036" i="1"/>
  <c r="P4270" i="1"/>
  <c r="P888" i="1"/>
  <c r="P3703" i="1"/>
  <c r="P3057" i="1"/>
  <c r="P1808" i="1"/>
  <c r="P3721" i="1"/>
  <c r="P2279" i="1"/>
  <c r="P2336" i="1"/>
  <c r="P4112" i="1"/>
  <c r="P2118" i="1"/>
  <c r="P3056" i="1"/>
  <c r="P2406" i="1"/>
  <c r="P2168" i="1"/>
  <c r="P1825" i="1"/>
  <c r="P61" i="1"/>
  <c r="P4119" i="1"/>
  <c r="P4049" i="1"/>
  <c r="P2133" i="1"/>
  <c r="P3163" i="1"/>
  <c r="P2418" i="1"/>
  <c r="P2056" i="1"/>
  <c r="P4037" i="1"/>
  <c r="P4200" i="1"/>
  <c r="P3180" i="1"/>
  <c r="P4326" i="1"/>
  <c r="P2221" i="1"/>
  <c r="P973" i="1"/>
  <c r="P2106" i="1"/>
  <c r="P2136" i="1"/>
  <c r="P3169" i="1"/>
  <c r="P4262" i="1"/>
  <c r="P2452" i="1"/>
  <c r="P2095" i="1"/>
  <c r="P3548" i="1"/>
  <c r="P4343" i="1"/>
  <c r="P2762" i="1"/>
  <c r="P881" i="1"/>
  <c r="P2494" i="1"/>
  <c r="P4333" i="1"/>
  <c r="P4594" i="1"/>
  <c r="P3544" i="1"/>
  <c r="P2332" i="1"/>
  <c r="P3035" i="1"/>
  <c r="P5195" i="1"/>
  <c r="P3423" i="1"/>
  <c r="P5372" i="1"/>
  <c r="P3718" i="1"/>
  <c r="P2186" i="1"/>
  <c r="P2862" i="1"/>
  <c r="P2426" i="1"/>
  <c r="P2407" i="1"/>
  <c r="P576" i="1"/>
  <c r="P5266" i="1"/>
  <c r="P3460" i="1"/>
  <c r="P1708" i="1"/>
  <c r="P1735" i="1"/>
  <c r="P450" i="1"/>
  <c r="P2277" i="1"/>
  <c r="P2754" i="1"/>
  <c r="P4389" i="1"/>
  <c r="P2613" i="1"/>
  <c r="P2497" i="1"/>
  <c r="P2062" i="1"/>
  <c r="P451" i="1"/>
  <c r="P2478" i="1"/>
  <c r="P4373" i="1"/>
  <c r="P4036" i="1"/>
  <c r="P890" i="1"/>
  <c r="P4898" i="1"/>
  <c r="P3064" i="1"/>
  <c r="P4883" i="1"/>
  <c r="P4867" i="1"/>
  <c r="P4050" i="1"/>
  <c r="P2342" i="1"/>
  <c r="P4891" i="1"/>
  <c r="P1486" i="1"/>
  <c r="P3192" i="1"/>
  <c r="P582" i="1"/>
  <c r="P4181" i="1"/>
  <c r="P2509" i="1"/>
  <c r="P3451" i="1"/>
  <c r="P882" i="1"/>
  <c r="P2229" i="1"/>
  <c r="P4342" i="1"/>
  <c r="P3193" i="1"/>
  <c r="P5267" i="1"/>
  <c r="P2230" i="1"/>
  <c r="P443" i="1"/>
  <c r="P1469" i="1"/>
  <c r="P2119" i="1"/>
  <c r="P5103" i="1"/>
  <c r="P977" i="1"/>
  <c r="P581" i="1"/>
  <c r="P4191" i="1"/>
  <c r="P2333" i="1"/>
  <c r="P5273" i="1"/>
  <c r="P53" i="1"/>
  <c r="P4489" i="1"/>
  <c r="P2232" i="1"/>
  <c r="P2120" i="1"/>
  <c r="P2276" i="1"/>
  <c r="P4041" i="1"/>
  <c r="P74" i="1"/>
  <c r="P3540" i="1"/>
  <c r="P1301" i="1"/>
  <c r="P2064" i="1"/>
  <c r="P2757" i="1"/>
  <c r="P578" i="1"/>
  <c r="P3709" i="1"/>
  <c r="P878" i="1"/>
  <c r="P585" i="1"/>
  <c r="P571" i="1"/>
  <c r="P415" i="1"/>
  <c r="P4197" i="1"/>
  <c r="P64" i="1"/>
  <c r="P4124" i="1"/>
  <c r="P5261" i="1"/>
  <c r="P3873" i="1"/>
  <c r="P4340" i="1"/>
  <c r="P2876" i="1"/>
  <c r="P1530" i="1"/>
  <c r="P3722" i="1"/>
  <c r="P2063" i="1"/>
  <c r="P586" i="1"/>
  <c r="P575" i="1"/>
  <c r="P66" i="1"/>
  <c r="P777" i="1"/>
  <c r="P4469" i="1"/>
  <c r="P976" i="1"/>
  <c r="P702" i="1"/>
  <c r="P3253" i="1"/>
  <c r="P4330" i="1"/>
  <c r="P2044" i="1"/>
  <c r="P300" i="1"/>
  <c r="P4053" i="1"/>
  <c r="P3053" i="1"/>
  <c r="P3189" i="1"/>
  <c r="P4198" i="1"/>
  <c r="P3700" i="1"/>
  <c r="P4122" i="1"/>
  <c r="P4329" i="1"/>
  <c r="P80" i="1"/>
  <c r="P3070" i="1"/>
  <c r="P1820" i="1"/>
  <c r="P4696" i="1"/>
  <c r="P573" i="1"/>
  <c r="P875" i="1"/>
  <c r="P5100" i="1"/>
  <c r="P2233" i="1"/>
  <c r="P884" i="1"/>
  <c r="P2499" i="1"/>
  <c r="P2416" i="1"/>
  <c r="P2617" i="1"/>
  <c r="P1811" i="1"/>
  <c r="P361" i="1"/>
  <c r="P2512" i="1"/>
  <c r="P2479" i="1"/>
  <c r="P3817" i="1"/>
  <c r="P4121" i="1"/>
  <c r="P4568" i="1"/>
  <c r="P2932" i="1"/>
  <c r="P2850" i="1"/>
  <c r="P3179" i="1"/>
  <c r="P1812" i="1"/>
  <c r="P151" i="1"/>
  <c r="P168" i="1"/>
  <c r="P4736" i="1"/>
  <c r="P354" i="1"/>
  <c r="P4876" i="1"/>
  <c r="P2122" i="1"/>
  <c r="P438" i="1"/>
  <c r="P2058" i="1"/>
  <c r="P4893" i="1"/>
  <c r="P447" i="1"/>
  <c r="P2477" i="1"/>
  <c r="P2047" i="1"/>
  <c r="P568" i="1"/>
  <c r="P2280" i="1"/>
  <c r="P1805" i="1"/>
  <c r="P2343" i="1"/>
  <c r="P4195" i="1"/>
  <c r="P2092" i="1"/>
  <c r="P3705" i="1"/>
  <c r="P2123" i="1"/>
  <c r="P2480" i="1"/>
  <c r="P2263" i="1"/>
  <c r="P646" i="1"/>
  <c r="P968" i="1"/>
  <c r="P603" i="1"/>
  <c r="P2510" i="1"/>
  <c r="P2745" i="1"/>
  <c r="P821" i="1"/>
  <c r="P2125" i="1"/>
  <c r="P4874" i="1"/>
  <c r="P4966" i="1"/>
  <c r="P3159" i="1"/>
  <c r="P32" i="1"/>
  <c r="P5132" i="1"/>
  <c r="P3195" i="1"/>
  <c r="P4589" i="1"/>
  <c r="P455" i="1"/>
  <c r="P4391" i="1"/>
  <c r="P970" i="1"/>
  <c r="P4915" i="1"/>
  <c r="P4604" i="1"/>
  <c r="P4020" i="1"/>
  <c r="P1688" i="1"/>
  <c r="P3069" i="1"/>
  <c r="P3067" i="1"/>
  <c r="P3054" i="1"/>
  <c r="P3060" i="1"/>
  <c r="P2212" i="1"/>
  <c r="P2224" i="1"/>
  <c r="P4038" i="1"/>
  <c r="P306" i="1"/>
  <c r="P570" i="1"/>
  <c r="P4203" i="1"/>
  <c r="P4879" i="1"/>
  <c r="P2843" i="1"/>
  <c r="P4334" i="1"/>
  <c r="P3538" i="1"/>
  <c r="P2052" i="1"/>
  <c r="P5111" i="1"/>
  <c r="P645" i="1"/>
  <c r="P2179" i="1"/>
  <c r="P1658" i="1"/>
  <c r="P2061" i="1"/>
  <c r="P2411" i="1"/>
  <c r="P72" i="1"/>
  <c r="P560" i="1"/>
  <c r="P2870" i="1"/>
  <c r="P2065" i="1"/>
  <c r="P3555" i="1"/>
  <c r="P28" i="1"/>
  <c r="P3133" i="1"/>
  <c r="P2425" i="1"/>
  <c r="P2483" i="1"/>
  <c r="P4263" i="1"/>
  <c r="P3439" i="1"/>
  <c r="P3867" i="1"/>
  <c r="P3688" i="1"/>
  <c r="P2045" i="1"/>
  <c r="P4394" i="1"/>
  <c r="P2505" i="1"/>
  <c r="P3707" i="1"/>
  <c r="P1807" i="1"/>
  <c r="P1955" i="1"/>
  <c r="P3984" i="1"/>
  <c r="P283" i="1"/>
  <c r="P3052" i="1"/>
  <c r="P2404" i="1"/>
  <c r="P2113" i="1"/>
  <c r="P559" i="1"/>
  <c r="P2225" i="1"/>
  <c r="P34" i="1"/>
  <c r="P4324" i="1"/>
  <c r="P969" i="1"/>
  <c r="P2216" i="1"/>
  <c r="P1746" i="1"/>
  <c r="P1753" i="1"/>
  <c r="P4884" i="1"/>
  <c r="P2283" i="1"/>
  <c r="P1007" i="1"/>
  <c r="P3074" i="1"/>
  <c r="P3534" i="1"/>
  <c r="P3875" i="1"/>
  <c r="P2516" i="1"/>
  <c r="P1584" i="1"/>
  <c r="P5108" i="1"/>
  <c r="P2414" i="1"/>
  <c r="P4384" i="1"/>
  <c r="P905" i="1"/>
  <c r="P2267" i="1"/>
  <c r="P3450" i="1"/>
  <c r="P57" i="1"/>
  <c r="P1210" i="1"/>
  <c r="P2381" i="1"/>
  <c r="P310" i="1"/>
  <c r="P2490" i="1"/>
  <c r="P3188" i="1"/>
  <c r="P2474" i="1"/>
  <c r="P2858" i="1"/>
  <c r="P4939" i="1"/>
  <c r="P2489" i="1"/>
  <c r="P2124" i="1"/>
  <c r="P304" i="1"/>
  <c r="P1489" i="1"/>
  <c r="P2410" i="1"/>
  <c r="P557" i="1"/>
  <c r="P868" i="1"/>
  <c r="P4611" i="1"/>
  <c r="P4255" i="1"/>
  <c r="P5113" i="1"/>
  <c r="P1583" i="1"/>
  <c r="P2060" i="1"/>
  <c r="P4126" i="1"/>
  <c r="P1481" i="1"/>
  <c r="P2486" i="1"/>
  <c r="P4892" i="1"/>
  <c r="P2172" i="1"/>
  <c r="P3154" i="1"/>
  <c r="P442" i="1"/>
  <c r="P1474" i="1"/>
  <c r="P2178" i="1"/>
  <c r="P4259" i="1"/>
  <c r="P313" i="1"/>
  <c r="P967" i="1"/>
  <c r="P2355" i="1"/>
  <c r="P2751" i="1"/>
  <c r="P1520" i="1"/>
  <c r="P2836" i="1"/>
  <c r="P4046" i="1"/>
  <c r="P3478" i="1"/>
  <c r="P4587" i="1"/>
  <c r="P997" i="1"/>
  <c r="P1737" i="1"/>
  <c r="P4578" i="1"/>
  <c r="P4695" i="1"/>
  <c r="P3059" i="1"/>
  <c r="P2498" i="1"/>
  <c r="P3430" i="1"/>
  <c r="P453" i="1"/>
  <c r="P4600" i="1"/>
  <c r="P2504" i="1"/>
  <c r="P2507" i="1"/>
  <c r="P4894" i="1"/>
  <c r="P1478" i="1"/>
  <c r="P2522" i="1"/>
  <c r="P3870" i="1"/>
  <c r="P3476" i="1"/>
  <c r="P1964" i="1"/>
  <c r="P2838" i="1"/>
  <c r="P2697" i="1"/>
  <c r="P1504" i="1"/>
  <c r="P1058" i="1"/>
  <c r="P1676" i="1"/>
  <c r="P21" i="1"/>
  <c r="P8783" i="1" s="1"/>
  <c r="P172" i="1"/>
  <c r="P2693" i="1"/>
  <c r="P1103" i="1"/>
  <c r="P4815" i="1"/>
  <c r="P4308" i="1"/>
  <c r="P179" i="1"/>
  <c r="P697" i="1"/>
  <c r="P4210" i="1"/>
  <c r="P489" i="1"/>
  <c r="P548" i="1"/>
  <c r="P101" i="1"/>
  <c r="P4224" i="1"/>
  <c r="P2152" i="1"/>
  <c r="P1411" i="1"/>
  <c r="P1510" i="1"/>
  <c r="P102" i="1"/>
  <c r="P5065" i="1"/>
  <c r="P1407" i="1"/>
  <c r="P107" i="1"/>
  <c r="P26" i="1"/>
  <c r="P8788" i="1" s="1"/>
  <c r="P798" i="1"/>
  <c r="P2331" i="1"/>
  <c r="P113" i="1"/>
  <c r="P1294" i="1"/>
  <c r="P1838" i="1"/>
  <c r="P490" i="1"/>
  <c r="P4995" i="1"/>
  <c r="P2142" i="1"/>
  <c r="P1368" i="1"/>
  <c r="P1287" i="1"/>
  <c r="P4988" i="1"/>
  <c r="P807" i="1"/>
  <c r="P185" i="1"/>
  <c r="P3337" i="1"/>
  <c r="P5059" i="1"/>
  <c r="P1061" i="1"/>
  <c r="P507" i="1"/>
  <c r="P4225" i="1"/>
  <c r="P1515" i="1"/>
  <c r="P193" i="1"/>
  <c r="P25" i="1"/>
  <c r="P8787" i="1" s="1"/>
  <c r="P1107" i="1"/>
  <c r="P3288" i="1"/>
  <c r="P3512" i="1"/>
  <c r="P494" i="1"/>
  <c r="P4317" i="1"/>
  <c r="P5352" i="1"/>
  <c r="P683" i="1"/>
  <c r="P1091" i="1"/>
  <c r="P813" i="1"/>
  <c r="P3286" i="1"/>
  <c r="P5252" i="1"/>
  <c r="P1401" i="1"/>
  <c r="P2594" i="1"/>
  <c r="P2723" i="1"/>
  <c r="P3515" i="1"/>
  <c r="P370" i="1"/>
  <c r="P2314" i="1"/>
  <c r="P3325" i="1"/>
  <c r="P2291" i="1"/>
  <c r="P5036" i="1"/>
  <c r="P4102" i="1"/>
  <c r="P1296" i="1"/>
  <c r="P3269" i="1"/>
  <c r="P2150" i="1"/>
  <c r="P4314" i="1"/>
  <c r="P2815" i="1"/>
  <c r="P2654" i="1"/>
  <c r="P4323" i="1"/>
  <c r="P2304" i="1"/>
  <c r="P2970" i="1"/>
  <c r="P4991" i="1"/>
  <c r="P4213" i="1"/>
  <c r="P520" i="1"/>
  <c r="P2728" i="1"/>
  <c r="P3526" i="1"/>
  <c r="P4530" i="1"/>
  <c r="P4527" i="1"/>
  <c r="P2640" i="1"/>
  <c r="P3778" i="1"/>
  <c r="P1065" i="1"/>
  <c r="P5049" i="1"/>
  <c r="P2737" i="1"/>
  <c r="P1353" i="1"/>
  <c r="P15" i="1"/>
  <c r="P8777" i="1" s="1"/>
  <c r="P728" i="1"/>
  <c r="P144" i="1"/>
  <c r="P2961" i="1"/>
  <c r="P2956" i="1"/>
  <c r="P4220" i="1"/>
  <c r="P1406" i="1"/>
  <c r="P3828" i="1"/>
  <c r="P1104" i="1"/>
  <c r="P1508" i="1"/>
  <c r="P3556" i="1"/>
  <c r="P2158" i="1"/>
  <c r="P4417" i="1"/>
  <c r="P4320" i="1"/>
  <c r="P3490" i="1"/>
  <c r="P2310" i="1"/>
  <c r="P3315" i="1"/>
  <c r="P2290" i="1"/>
  <c r="P1678" i="1"/>
  <c r="P2301" i="1"/>
  <c r="P4318" i="1"/>
  <c r="P4216" i="1"/>
  <c r="P3270" i="1"/>
  <c r="P1351" i="1"/>
  <c r="P2308" i="1"/>
  <c r="P750" i="1"/>
  <c r="P4520" i="1"/>
  <c r="P4507" i="1"/>
  <c r="P3327" i="1"/>
  <c r="P3788" i="1"/>
  <c r="P2969" i="1"/>
  <c r="P2684" i="1"/>
  <c r="P3312" i="1"/>
  <c r="P614" i="1"/>
  <c r="P2202" i="1"/>
  <c r="P3787" i="1"/>
  <c r="P4399" i="1"/>
  <c r="P1259" i="1"/>
  <c r="P136" i="1"/>
  <c r="P2591" i="1"/>
  <c r="P5172" i="1"/>
  <c r="P1033" i="1"/>
  <c r="P4780" i="1"/>
  <c r="P3630" i="1"/>
  <c r="P2772" i="1"/>
  <c r="P143" i="1"/>
  <c r="P622" i="1"/>
  <c r="P2667" i="1"/>
  <c r="P1397" i="1"/>
  <c r="P3334" i="1"/>
  <c r="P3378" i="1"/>
  <c r="P4730" i="1"/>
  <c r="P757" i="1"/>
  <c r="P5168" i="1"/>
  <c r="P3346" i="1"/>
  <c r="P1018" i="1"/>
  <c r="P844" i="1"/>
  <c r="P4809" i="1"/>
  <c r="P1763" i="1"/>
  <c r="P2764" i="1"/>
  <c r="P1774" i="1"/>
  <c r="P1260" i="1"/>
  <c r="P1412" i="1"/>
  <c r="P4060" i="1"/>
  <c r="P2208" i="1"/>
  <c r="P2784" i="1"/>
  <c r="P3743" i="1"/>
  <c r="P4335" i="1"/>
  <c r="P4115" i="1"/>
  <c r="P2422" i="1"/>
  <c r="P889" i="1"/>
  <c r="P2108" i="1"/>
  <c r="P3158" i="1"/>
  <c r="P1926" i="1"/>
  <c r="P99" i="1"/>
  <c r="P432" i="1"/>
  <c r="P4091" i="1"/>
  <c r="P117" i="1"/>
  <c r="P682" i="1"/>
  <c r="P1270" i="1"/>
  <c r="P1088" i="1"/>
  <c r="P4089" i="1"/>
  <c r="P1669" i="1"/>
  <c r="P5021" i="1"/>
  <c r="P1285" i="1"/>
  <c r="P5250" i="1"/>
  <c r="P1077" i="1"/>
  <c r="P502" i="1"/>
  <c r="P5024" i="1"/>
  <c r="P3529" i="1"/>
  <c r="P187" i="1"/>
  <c r="P796" i="1"/>
  <c r="P1683" i="1"/>
  <c r="P116" i="1"/>
  <c r="P4107" i="1"/>
  <c r="P4980" i="1"/>
  <c r="P1085" i="1"/>
  <c r="P1365" i="1"/>
  <c r="P2785" i="1"/>
  <c r="P1509" i="1"/>
  <c r="P1299" i="1"/>
  <c r="P5348" i="1"/>
  <c r="P5051" i="1"/>
  <c r="P2699" i="1"/>
  <c r="P501" i="1"/>
  <c r="P23" i="1"/>
  <c r="P8785" i="1" s="1"/>
  <c r="P1371" i="1"/>
  <c r="P4984" i="1"/>
  <c r="P1762" i="1"/>
  <c r="P695" i="1"/>
  <c r="P1355" i="1"/>
  <c r="P5241" i="1"/>
  <c r="P387" i="1"/>
  <c r="P3495" i="1"/>
  <c r="P1778" i="1"/>
  <c r="P696" i="1"/>
  <c r="P5042" i="1"/>
  <c r="P2700" i="1"/>
  <c r="P690" i="1"/>
  <c r="P5" i="1"/>
  <c r="P8767" i="1" s="1"/>
  <c r="P5027" i="1"/>
  <c r="P738" i="1"/>
  <c r="P3002" i="1"/>
  <c r="P4506" i="1"/>
  <c r="P5238" i="1"/>
  <c r="P1089" i="1"/>
  <c r="P5058" i="1"/>
  <c r="P503" i="1"/>
  <c r="P1092" i="1"/>
  <c r="P1362" i="1"/>
  <c r="P5236" i="1"/>
  <c r="P1292" i="1"/>
  <c r="P1418" i="1"/>
  <c r="P7" i="1"/>
  <c r="P8769" i="1" s="1"/>
  <c r="P3565" i="1"/>
  <c r="P2147" i="1"/>
  <c r="P2735" i="1"/>
  <c r="P1408" i="1"/>
  <c r="P4312" i="1"/>
  <c r="P4811" i="1"/>
  <c r="P3781" i="1"/>
  <c r="P2830" i="1"/>
  <c r="P5335" i="1"/>
  <c r="P3227" i="1"/>
  <c r="P2590" i="1"/>
  <c r="P2622" i="1"/>
  <c r="P4099" i="1"/>
  <c r="P537" i="1"/>
  <c r="P2991" i="1"/>
  <c r="P1867" i="1"/>
  <c r="P4204" i="1"/>
  <c r="P732" i="1"/>
  <c r="P2688" i="1"/>
  <c r="P2818" i="1"/>
  <c r="P383" i="1"/>
  <c r="P3572" i="1"/>
  <c r="P5299" i="1"/>
  <c r="P2669" i="1"/>
  <c r="P3779" i="1"/>
  <c r="P535" i="1"/>
  <c r="P1402" i="1"/>
  <c r="P1444" i="1"/>
  <c r="P3372" i="1"/>
  <c r="P384" i="1"/>
  <c r="P2153" i="1"/>
  <c r="P2326" i="1"/>
  <c r="P2968" i="1"/>
  <c r="P1046" i="1"/>
  <c r="P382" i="1"/>
  <c r="P5043" i="1"/>
  <c r="P3243" i="1"/>
  <c r="P2989" i="1"/>
  <c r="P2674" i="1"/>
  <c r="P2080" i="1"/>
  <c r="P2573" i="1"/>
  <c r="P4086" i="1"/>
  <c r="P3277" i="1"/>
  <c r="P2578" i="1"/>
  <c r="P4322" i="1"/>
  <c r="P543" i="1"/>
  <c r="P127" i="1"/>
  <c r="P513" i="1"/>
  <c r="P2962" i="1"/>
  <c r="P4067" i="1"/>
  <c r="P516" i="1"/>
  <c r="P2199" i="1"/>
  <c r="P2588" i="1"/>
  <c r="P2659" i="1"/>
  <c r="P2081" i="1"/>
  <c r="P3776" i="1"/>
  <c r="P2832" i="1"/>
  <c r="P2665" i="1"/>
  <c r="P4772" i="1"/>
  <c r="P1459" i="1"/>
  <c r="P2565" i="1"/>
  <c r="P691" i="1"/>
  <c r="P523" i="1"/>
  <c r="P3003" i="1"/>
  <c r="P1759" i="1"/>
  <c r="P4510" i="1"/>
  <c r="P5346" i="1"/>
  <c r="P3323" i="1"/>
  <c r="P2203" i="1"/>
  <c r="P3309" i="1"/>
  <c r="P1466" i="1"/>
  <c r="P3944" i="1"/>
  <c r="P1023" i="1"/>
  <c r="P2068" i="1"/>
  <c r="P3594" i="1"/>
  <c r="P867" i="1"/>
  <c r="P4657" i="1"/>
  <c r="P4429" i="1"/>
  <c r="P3597" i="1"/>
  <c r="P4792" i="1"/>
  <c r="P3632" i="1"/>
  <c r="P5023" i="1"/>
  <c r="P522" i="1"/>
  <c r="P1258" i="1"/>
  <c r="P4538" i="1"/>
  <c r="P1257" i="1"/>
  <c r="P1253" i="1"/>
  <c r="P2191" i="1"/>
  <c r="P3373" i="1"/>
  <c r="P2071" i="1"/>
  <c r="P4638" i="1"/>
  <c r="P858" i="1"/>
  <c r="P2551" i="1"/>
  <c r="P4423" i="1"/>
  <c r="P3603" i="1"/>
  <c r="P5167" i="1"/>
  <c r="P4889" i="1"/>
  <c r="P2223" i="1"/>
  <c r="P4325" i="1"/>
  <c r="P2408" i="1"/>
  <c r="P309" i="1"/>
  <c r="P4129" i="1"/>
  <c r="P2222" i="1"/>
  <c r="P351" i="1"/>
  <c r="P1490" i="1"/>
  <c r="P5110" i="1"/>
  <c r="P2455" i="1"/>
  <c r="P5198" i="1"/>
  <c r="P3860" i="1"/>
  <c r="P2708" i="1"/>
  <c r="P505" i="1"/>
  <c r="P613" i="1"/>
  <c r="P2692" i="1"/>
  <c r="P5028" i="1"/>
  <c r="P114" i="1"/>
  <c r="P181" i="1"/>
  <c r="P1673" i="1"/>
  <c r="P16" i="1"/>
  <c r="P8778" i="1" s="1"/>
  <c r="P2159" i="1"/>
  <c r="P3789" i="1"/>
  <c r="P4088" i="1"/>
  <c r="P1682" i="1"/>
  <c r="P1059" i="1"/>
  <c r="P1492" i="1"/>
  <c r="P2145" i="1"/>
  <c r="P3578" i="1"/>
  <c r="P4087" i="1"/>
  <c r="P5053" i="1"/>
  <c r="P2987" i="1"/>
  <c r="P1079" i="1"/>
  <c r="P4101" i="1"/>
  <c r="P188" i="1"/>
  <c r="P174" i="1"/>
  <c r="P372" i="1"/>
  <c r="P1364" i="1"/>
  <c r="P498" i="1"/>
  <c r="P4974" i="1"/>
  <c r="P4304" i="1"/>
  <c r="P4508" i="1"/>
  <c r="P176" i="1"/>
  <c r="P500" i="1"/>
  <c r="P1507" i="1"/>
  <c r="P3775" i="1"/>
  <c r="P554" i="1"/>
  <c r="P1666" i="1"/>
  <c r="P2997" i="1"/>
  <c r="P2642" i="1"/>
  <c r="P1496" i="1"/>
  <c r="P1369" i="1"/>
  <c r="P5029" i="1"/>
  <c r="P1361" i="1"/>
  <c r="P4301" i="1"/>
  <c r="P4100" i="1"/>
  <c r="P5247" i="1"/>
  <c r="P5354" i="1"/>
  <c r="P3282" i="1"/>
  <c r="P4983" i="1"/>
  <c r="P1087" i="1"/>
  <c r="P801" i="1"/>
  <c r="P2715" i="1"/>
  <c r="P680" i="1"/>
  <c r="P2732" i="1"/>
  <c r="P4979" i="1"/>
  <c r="P2144" i="1"/>
  <c r="P175" i="1"/>
  <c r="P544" i="1"/>
  <c r="P497" i="1"/>
  <c r="P1403" i="1"/>
  <c r="P377" i="1"/>
  <c r="P3576" i="1"/>
  <c r="P4521" i="1"/>
  <c r="P1039" i="1"/>
  <c r="P3275" i="1"/>
  <c r="P2974" i="1"/>
  <c r="P2981" i="1"/>
  <c r="P4821" i="1"/>
  <c r="P806" i="1"/>
  <c r="P2284" i="1"/>
  <c r="P3379" i="1"/>
  <c r="P2722" i="1"/>
  <c r="P4762" i="1"/>
  <c r="P367" i="1"/>
  <c r="P4826" i="1"/>
  <c r="P3234" i="1"/>
  <c r="P3237" i="1"/>
  <c r="P4779" i="1"/>
  <c r="P18" i="1"/>
  <c r="P8780" i="1" s="1"/>
  <c r="P2687" i="1"/>
  <c r="P1757" i="1"/>
  <c r="P4072" i="1"/>
  <c r="P3273" i="1"/>
  <c r="P3322" i="1"/>
  <c r="P698" i="1"/>
  <c r="P1291" i="1"/>
  <c r="P525" i="1"/>
  <c r="P4813" i="1"/>
  <c r="P737" i="1"/>
  <c r="P2683" i="1"/>
  <c r="P3310" i="1"/>
  <c r="P1396" i="1"/>
  <c r="P2713" i="1"/>
  <c r="P2985" i="1"/>
  <c r="P4309" i="1"/>
  <c r="P2988" i="1"/>
  <c r="P4805" i="1"/>
  <c r="P530" i="1"/>
  <c r="P3300" i="1"/>
  <c r="P1833" i="1"/>
  <c r="P2146" i="1"/>
  <c r="P1352" i="1"/>
  <c r="P2686" i="1"/>
  <c r="P2154" i="1"/>
  <c r="P741" i="1"/>
  <c r="P1776" i="1"/>
  <c r="P3562" i="1"/>
  <c r="P4770" i="1"/>
  <c r="P5251" i="1"/>
  <c r="P4761" i="1"/>
  <c r="P2739" i="1"/>
  <c r="P2982" i="1"/>
  <c r="P4827" i="1"/>
  <c r="P734" i="1"/>
  <c r="P1067" i="1"/>
  <c r="P546" i="1"/>
  <c r="P2595" i="1"/>
  <c r="P5296" i="1"/>
  <c r="P1106" i="1"/>
  <c r="P4079" i="1"/>
  <c r="P4522" i="1"/>
  <c r="P1064" i="1"/>
  <c r="P5349" i="1"/>
  <c r="P2087" i="1"/>
  <c r="P797" i="1"/>
  <c r="P2302" i="1"/>
  <c r="P2666" i="1"/>
  <c r="P2211" i="1"/>
  <c r="P4729" i="1"/>
  <c r="P3730" i="1"/>
  <c r="P4648" i="1"/>
  <c r="P4654" i="1"/>
  <c r="P3746" i="1"/>
  <c r="P2558" i="1"/>
  <c r="P2562" i="1"/>
  <c r="P5351" i="1"/>
  <c r="P2678" i="1"/>
  <c r="P2971" i="1"/>
  <c r="P3823" i="1"/>
  <c r="P4313" i="1"/>
  <c r="P1038" i="1"/>
  <c r="P2192" i="1"/>
  <c r="P2190" i="1"/>
  <c r="P4641" i="1"/>
  <c r="P4651" i="1"/>
  <c r="P142" i="1"/>
  <c r="P860" i="1"/>
  <c r="P2563" i="1"/>
  <c r="P1463" i="1"/>
  <c r="P4652" i="1"/>
  <c r="P2571" i="1"/>
  <c r="P3644" i="1"/>
  <c r="P1398" i="1"/>
  <c r="P1849" i="1"/>
  <c r="P4533" i="1"/>
  <c r="P5342" i="1"/>
  <c r="P1837" i="1"/>
  <c r="P1348" i="1"/>
  <c r="P517" i="1"/>
  <c r="P2329" i="1"/>
  <c r="P2771" i="1"/>
  <c r="P3342" i="1"/>
  <c r="P3960" i="1"/>
  <c r="P2024" i="1"/>
  <c r="P2041" i="1"/>
  <c r="P3194" i="1"/>
  <c r="P1002" i="1"/>
  <c r="P2405" i="1"/>
  <c r="P1819" i="1"/>
  <c r="P2048" i="1"/>
  <c r="P338" i="1"/>
  <c r="P3098" i="1"/>
  <c r="P118" i="1"/>
  <c r="P484" i="1"/>
  <c r="P4823" i="1"/>
  <c r="P5333" i="1"/>
  <c r="P1505" i="1"/>
  <c r="P4982" i="1"/>
  <c r="P2695" i="1"/>
  <c r="P816" i="1"/>
  <c r="P3279" i="1"/>
  <c r="P3774" i="1"/>
  <c r="P123" i="1"/>
  <c r="P4085" i="1"/>
  <c r="P2996" i="1"/>
  <c r="P1829" i="1"/>
  <c r="P4990" i="1"/>
  <c r="P3316" i="1"/>
  <c r="P104" i="1"/>
  <c r="P496" i="1"/>
  <c r="P3338" i="1"/>
  <c r="P1281" i="1"/>
  <c r="P1513" i="1"/>
  <c r="P3001" i="1"/>
  <c r="P1766" i="1"/>
  <c r="P2707" i="1"/>
  <c r="P3793" i="1"/>
  <c r="P1674" i="1"/>
  <c r="P4226" i="1"/>
  <c r="P5038" i="1"/>
  <c r="P746" i="1"/>
  <c r="P4986" i="1"/>
  <c r="P2632" i="1"/>
  <c r="P1672" i="1"/>
  <c r="P5066" i="1"/>
  <c r="P804" i="1"/>
  <c r="P492" i="1"/>
  <c r="P5050" i="1"/>
  <c r="P5254" i="1"/>
  <c r="P3527" i="1"/>
  <c r="P1512" i="1"/>
  <c r="P4105" i="1"/>
  <c r="P536" i="1"/>
  <c r="P4816" i="1"/>
  <c r="P2709" i="1"/>
  <c r="P3841" i="1"/>
  <c r="P1497" i="1"/>
  <c r="P189" i="1"/>
  <c r="P4094" i="1"/>
  <c r="P375" i="1"/>
  <c r="P1360" i="1"/>
  <c r="P119" i="1"/>
  <c r="P183" i="1"/>
  <c r="P2705" i="1"/>
  <c r="P1680" i="1"/>
  <c r="P2143" i="1"/>
  <c r="P5255" i="1"/>
  <c r="P173" i="1"/>
  <c r="P5048" i="1"/>
  <c r="P3571" i="1"/>
  <c r="P4818" i="1"/>
  <c r="P1665" i="1"/>
  <c r="P725" i="1"/>
  <c r="P2998" i="1"/>
  <c r="P3278" i="1"/>
  <c r="P2163" i="1"/>
  <c r="P3489" i="1"/>
  <c r="P527" i="1"/>
  <c r="P512" i="1"/>
  <c r="P3827" i="1"/>
  <c r="P5259" i="1"/>
  <c r="P2738" i="1"/>
  <c r="P1283" i="1"/>
  <c r="P1289" i="1"/>
  <c r="P3519" i="1"/>
  <c r="P130" i="1"/>
  <c r="P532" i="1"/>
  <c r="P2679" i="1"/>
  <c r="P373" i="1"/>
  <c r="P623" i="1"/>
  <c r="P4403" i="1"/>
  <c r="P3228" i="1"/>
  <c r="P1414" i="1"/>
  <c r="P1096" i="1"/>
  <c r="P1247" i="1"/>
  <c r="P1845" i="1"/>
  <c r="P4319" i="1"/>
  <c r="P2303" i="1"/>
  <c r="P2983" i="1"/>
  <c r="P1873" i="1"/>
  <c r="P2984" i="1"/>
  <c r="P4822" i="1"/>
  <c r="P2680" i="1"/>
  <c r="P2682" i="1"/>
  <c r="P3281" i="1"/>
  <c r="P4303" i="1"/>
  <c r="P1280" i="1"/>
  <c r="P2725" i="1"/>
  <c r="P3790" i="1"/>
  <c r="P1241" i="1"/>
  <c r="P4534" i="1"/>
  <c r="P3516" i="1"/>
  <c r="P627" i="1"/>
  <c r="P3291" i="1"/>
  <c r="P2724" i="1"/>
  <c r="P4807" i="1"/>
  <c r="P1405" i="1"/>
  <c r="P3339" i="1"/>
  <c r="P3506" i="1"/>
  <c r="P1828" i="1"/>
  <c r="P730" i="1"/>
  <c r="P4409" i="1"/>
  <c r="P12" i="1"/>
  <c r="P8774" i="1" s="1"/>
  <c r="P4397" i="1"/>
  <c r="P1276" i="1"/>
  <c r="P4209" i="1"/>
  <c r="P4412" i="1"/>
  <c r="P1772" i="1"/>
  <c r="P3570" i="1"/>
  <c r="P4764" i="1"/>
  <c r="P771" i="1"/>
  <c r="P3503" i="1"/>
  <c r="P3843" i="1"/>
  <c r="P812" i="1"/>
  <c r="P3289" i="1"/>
  <c r="P4065" i="1"/>
  <c r="P1080" i="1"/>
  <c r="P5350" i="1"/>
  <c r="P5033" i="1"/>
  <c r="P5300" i="1"/>
  <c r="P766" i="1"/>
  <c r="P5353" i="1"/>
  <c r="P4434" i="1"/>
  <c r="P3732" i="1"/>
  <c r="P3340" i="1"/>
  <c r="P3598" i="1"/>
  <c r="P2556" i="1"/>
  <c r="P2623" i="1"/>
  <c r="P5284" i="1"/>
  <c r="P2827" i="1"/>
  <c r="P2294" i="1"/>
  <c r="P4495" i="1"/>
  <c r="P3226" i="1"/>
  <c r="P1764" i="1"/>
  <c r="P2083" i="1"/>
  <c r="P751" i="1"/>
  <c r="P3353" i="1"/>
  <c r="P2779" i="1"/>
  <c r="P406" i="1"/>
  <c r="P3957" i="1"/>
  <c r="P3352" i="1"/>
  <c r="P5164" i="1"/>
  <c r="P4421" i="1"/>
  <c r="P678" i="1"/>
  <c r="P1076" i="1"/>
  <c r="P4402" i="1"/>
  <c r="P2650" i="1"/>
  <c r="P2822" i="1"/>
  <c r="P4493" i="1"/>
  <c r="P615" i="1"/>
  <c r="P3335" i="1"/>
  <c r="P1063" i="1"/>
  <c r="P1858" i="1"/>
  <c r="P138" i="1"/>
  <c r="P3351" i="1"/>
  <c r="P1850" i="1"/>
  <c r="P3729" i="1"/>
  <c r="P4650" i="1"/>
  <c r="P857" i="1"/>
  <c r="P4726" i="1"/>
  <c r="P4439" i="1"/>
  <c r="P457" i="1"/>
  <c r="P1484" i="1"/>
  <c r="P1318" i="1"/>
  <c r="P5112" i="1"/>
  <c r="P4895" i="1"/>
  <c r="P1738" i="1"/>
  <c r="P5281" i="1"/>
  <c r="P488" i="1"/>
  <c r="P4498" i="1"/>
  <c r="P1661" i="1"/>
  <c r="P3487" i="1"/>
  <c r="P1660" i="1"/>
  <c r="P486" i="1"/>
  <c r="P541" i="1"/>
  <c r="P3509" i="1"/>
  <c r="P5054" i="1"/>
  <c r="P112" i="1"/>
  <c r="P2734" i="1"/>
  <c r="P2967" i="1"/>
  <c r="P1670" i="1"/>
  <c r="P3328" i="1"/>
  <c r="P186" i="1"/>
  <c r="P3573" i="1"/>
  <c r="P4987" i="1"/>
  <c r="P604" i="1"/>
  <c r="P105" i="1"/>
  <c r="P3563" i="1"/>
  <c r="P5047" i="1"/>
  <c r="P4214" i="1"/>
  <c r="P369" i="1"/>
  <c r="P195" i="1"/>
  <c r="P4093" i="1"/>
  <c r="P5248" i="1"/>
  <c r="P1664" i="1"/>
  <c r="P679" i="1"/>
  <c r="P555" i="1"/>
  <c r="P1495" i="1"/>
  <c r="P2718" i="1"/>
  <c r="P3531" i="1"/>
  <c r="P1503" i="1"/>
  <c r="P677" i="1"/>
  <c r="P3567" i="1"/>
  <c r="P1511" i="1"/>
  <c r="P111" i="1"/>
  <c r="P2986" i="1"/>
  <c r="P692" i="1"/>
  <c r="P2694" i="1"/>
  <c r="P817" i="1"/>
  <c r="P1501" i="1"/>
  <c r="P2711" i="1"/>
  <c r="P5020" i="1"/>
  <c r="P3568" i="1"/>
  <c r="P3784" i="1"/>
  <c r="P4993" i="1"/>
  <c r="P693" i="1"/>
  <c r="P4106" i="1"/>
  <c r="P2701" i="1"/>
  <c r="P2698" i="1"/>
  <c r="P1677" i="1"/>
  <c r="P191" i="1"/>
  <c r="P3497" i="1"/>
  <c r="P1663" i="1"/>
  <c r="P1097" i="1"/>
  <c r="P3268" i="1"/>
  <c r="P4410" i="1"/>
  <c r="P1848" i="1"/>
  <c r="P1249" i="1"/>
  <c r="P4499" i="1"/>
  <c r="P4092" i="1"/>
  <c r="P514" i="1"/>
  <c r="P1279" i="1"/>
  <c r="P3566" i="1"/>
  <c r="P1399" i="1"/>
  <c r="P2673" i="1"/>
  <c r="P3528" i="1"/>
  <c r="P2689" i="1"/>
  <c r="P1055" i="1"/>
  <c r="P2155" i="1"/>
  <c r="P5297" i="1"/>
  <c r="P2729" i="1"/>
  <c r="P1413" i="1"/>
  <c r="P5039" i="1"/>
  <c r="P4223" i="1"/>
  <c r="P3785" i="1"/>
  <c r="P2828" i="1"/>
  <c r="P5334" i="1"/>
  <c r="P3231" i="1"/>
  <c r="P2652" i="1"/>
  <c r="P2704" i="1"/>
  <c r="P747" i="1"/>
  <c r="P2773" i="1"/>
  <c r="P2584" i="1"/>
  <c r="P2994" i="1"/>
  <c r="P810" i="1"/>
  <c r="P4221" i="1"/>
  <c r="P2812" i="1"/>
  <c r="P1037" i="1"/>
  <c r="P194" i="1"/>
  <c r="P4406" i="1"/>
  <c r="P4311" i="1"/>
  <c r="P3502" i="1"/>
  <c r="P11" i="1"/>
  <c r="P8773" i="1" s="1"/>
  <c r="P534" i="1"/>
  <c r="P4075" i="1"/>
  <c r="P1274" i="1"/>
  <c r="P3574" i="1"/>
  <c r="P4531" i="1"/>
  <c r="P5347" i="1"/>
  <c r="P3280" i="1"/>
  <c r="P2712" i="1"/>
  <c r="P4411" i="1"/>
  <c r="P2963" i="1"/>
  <c r="P1073" i="1"/>
  <c r="P1272" i="1"/>
  <c r="P4819" i="1"/>
  <c r="P27" i="1"/>
  <c r="P8789" i="1" s="1"/>
  <c r="P3795" i="1"/>
  <c r="P20" i="1"/>
  <c r="P8782" i="1" s="1"/>
  <c r="P1288" i="1"/>
  <c r="P4519" i="1"/>
  <c r="P1846" i="1"/>
  <c r="P368" i="1"/>
  <c r="P3504" i="1"/>
  <c r="P1083" i="1"/>
  <c r="P2586" i="1"/>
  <c r="P1053" i="1"/>
  <c r="P2958" i="1"/>
  <c r="P2161" i="1"/>
  <c r="P4310" i="1"/>
  <c r="P763" i="1"/>
  <c r="P3343" i="1"/>
  <c r="P5305" i="1"/>
  <c r="P4712" i="1"/>
  <c r="P2026" i="1"/>
  <c r="P3592" i="1"/>
  <c r="P2028" i="1"/>
  <c r="P5171" i="1"/>
  <c r="P2823" i="1"/>
  <c r="P2629" i="1"/>
  <c r="P2296" i="1"/>
  <c r="P1078" i="1"/>
  <c r="P5295" i="1"/>
  <c r="P3229" i="1"/>
  <c r="P1256" i="1"/>
  <c r="P2311" i="1"/>
  <c r="P3302" i="1"/>
  <c r="P3734" i="1"/>
  <c r="P594" i="1"/>
  <c r="P3702" i="1"/>
  <c r="P2128" i="1"/>
  <c r="P337" i="1"/>
  <c r="P3153" i="1"/>
  <c r="P3176" i="1"/>
  <c r="P3422" i="1"/>
  <c r="P5067" i="1"/>
  <c r="P5242" i="1"/>
  <c r="P4215" i="1"/>
  <c r="P5286" i="1"/>
  <c r="P4095" i="1"/>
  <c r="P549" i="1"/>
  <c r="P4981" i="1"/>
  <c r="P1102" i="1"/>
  <c r="P3523" i="1"/>
  <c r="P5046" i="1"/>
  <c r="P506" i="1"/>
  <c r="P2696" i="1"/>
  <c r="P184" i="1"/>
  <c r="P180" i="1"/>
  <c r="P1099" i="1"/>
  <c r="P735" i="1"/>
  <c r="P5258" i="1"/>
  <c r="P4496" i="1"/>
  <c r="P1098" i="1"/>
  <c r="P729" i="1"/>
  <c r="P4978" i="1"/>
  <c r="P1506" i="1"/>
  <c r="P1359" i="1"/>
  <c r="P5044" i="1"/>
  <c r="P699" i="1"/>
  <c r="P6" i="1"/>
  <c r="P8768" i="1" s="1"/>
  <c r="P122" i="1"/>
  <c r="P4098" i="1"/>
  <c r="P3517" i="1"/>
  <c r="P1295" i="1"/>
  <c r="P3222" i="1"/>
  <c r="P4975" i="1"/>
  <c r="P485" i="1"/>
  <c r="P4977" i="1"/>
  <c r="P3794" i="1"/>
  <c r="P688" i="1"/>
  <c r="P859" i="1"/>
  <c r="P4985" i="1"/>
  <c r="P1514" i="1"/>
  <c r="P3792" i="1"/>
  <c r="P694" i="1"/>
  <c r="P685" i="1"/>
  <c r="P4222" i="1"/>
  <c r="P504" i="1"/>
  <c r="P499" i="1"/>
  <c r="P1366" i="1"/>
  <c r="P5055" i="1"/>
  <c r="P1679" i="1"/>
  <c r="P2702" i="1"/>
  <c r="P3496" i="1"/>
  <c r="P849" i="1"/>
  <c r="P3287" i="1"/>
  <c r="P531" i="1"/>
  <c r="P1290" i="1"/>
  <c r="P3000" i="1"/>
  <c r="P4539" i="1"/>
  <c r="P1840" i="1"/>
  <c r="P1870" i="1"/>
  <c r="P5292" i="1"/>
  <c r="P4090" i="1"/>
  <c r="P744" i="1"/>
  <c r="P529" i="1"/>
  <c r="P3239" i="1"/>
  <c r="P3317" i="1"/>
  <c r="P511" i="1"/>
  <c r="P3524" i="1"/>
  <c r="P1236" i="1"/>
  <c r="P1267" i="1"/>
  <c r="P190" i="1"/>
  <c r="P2324" i="1"/>
  <c r="P4414" i="1"/>
  <c r="P2156" i="1"/>
  <c r="P4316" i="1"/>
  <c r="P818" i="1"/>
  <c r="P2285" i="1"/>
  <c r="P3306" i="1"/>
  <c r="P3230" i="1"/>
  <c r="P5345" i="1"/>
  <c r="P686" i="1"/>
  <c r="P1500" i="1"/>
  <c r="P4760" i="1"/>
  <c r="P815" i="1"/>
  <c r="P551" i="1"/>
  <c r="P2293" i="1"/>
  <c r="P616" i="1"/>
  <c r="P4976" i="1"/>
  <c r="P524" i="1"/>
  <c r="P3235" i="1"/>
  <c r="P3521" i="1"/>
  <c r="P1094" i="1"/>
  <c r="P3564" i="1"/>
  <c r="P4070" i="1"/>
  <c r="P1266" i="1"/>
  <c r="P733" i="1"/>
  <c r="P2672" i="1"/>
  <c r="P3842" i="1"/>
  <c r="P4408" i="1"/>
  <c r="P4315" i="1"/>
  <c r="P2160" i="1"/>
  <c r="P2636" i="1"/>
  <c r="P2721" i="1"/>
  <c r="P1756" i="1"/>
  <c r="P493" i="1"/>
  <c r="P4405" i="1"/>
  <c r="P5041" i="1"/>
  <c r="P5034" i="1"/>
  <c r="P802" i="1"/>
  <c r="P1244" i="1"/>
  <c r="P3822" i="1"/>
  <c r="P1068" i="1"/>
  <c r="P5030" i="1"/>
  <c r="P3518" i="1"/>
  <c r="P1298" i="1"/>
  <c r="P3498" i="1"/>
  <c r="P2660" i="1"/>
  <c r="P1769" i="1"/>
  <c r="P1779" i="1"/>
  <c r="P3366" i="1"/>
  <c r="P2992" i="1"/>
  <c r="P1082" i="1"/>
  <c r="P3307" i="1"/>
  <c r="P2627" i="1"/>
  <c r="P5185" i="1"/>
  <c r="P2022" i="1"/>
  <c r="P2299" i="1"/>
  <c r="P1461" i="1"/>
  <c r="P1052" i="1"/>
  <c r="P1040" i="1"/>
  <c r="P2205" i="1"/>
  <c r="P3513" i="1"/>
  <c r="P2736" i="1"/>
  <c r="P5332" i="1"/>
  <c r="P2691" i="1"/>
  <c r="P2077" i="1"/>
  <c r="P3595" i="1"/>
  <c r="P1765" i="1"/>
  <c r="P1162" i="1"/>
  <c r="P3585" i="1"/>
  <c r="P3599" i="1"/>
  <c r="P5173" i="1"/>
  <c r="P3501" i="1"/>
  <c r="P5293" i="1"/>
  <c r="P1250" i="1"/>
  <c r="P5303" i="1"/>
  <c r="P4775" i="1"/>
  <c r="P2626" i="1"/>
  <c r="P3305" i="1"/>
  <c r="P4306" i="1"/>
  <c r="P612" i="1"/>
  <c r="P2084" i="1"/>
  <c r="P2550" i="1"/>
  <c r="P5287" i="1"/>
  <c r="P850" i="1"/>
  <c r="P2038" i="1"/>
  <c r="P864" i="1"/>
  <c r="P3740" i="1"/>
  <c r="P3924" i="1"/>
  <c r="P2215" i="1"/>
  <c r="P4345" i="1"/>
  <c r="P2421" i="1"/>
  <c r="P56" i="1"/>
  <c r="P2351" i="1"/>
  <c r="P1959" i="1"/>
  <c r="P642" i="1"/>
  <c r="P5006" i="1"/>
  <c r="P4048" i="1"/>
  <c r="P3717" i="1"/>
  <c r="P4108" i="1"/>
  <c r="P4698" i="1"/>
  <c r="P5061" i="1"/>
  <c r="P2706" i="1"/>
  <c r="P4207" i="1"/>
  <c r="P2638" i="1"/>
  <c r="P5064" i="1"/>
  <c r="P739" i="1"/>
  <c r="P1668" i="1"/>
  <c r="P1502" i="1"/>
  <c r="P495" i="1"/>
  <c r="P5243" i="1"/>
  <c r="P5237" i="1"/>
  <c r="P4227" i="1"/>
  <c r="P5040" i="1"/>
  <c r="P115" i="1"/>
  <c r="P4096" i="1"/>
  <c r="P2979" i="1"/>
  <c r="P676" i="1"/>
  <c r="P374" i="1"/>
  <c r="P3324" i="1"/>
  <c r="P684" i="1"/>
  <c r="P120" i="1"/>
  <c r="P3559" i="1"/>
  <c r="P2980" i="1"/>
  <c r="P5257" i="1"/>
  <c r="P5244" i="1"/>
  <c r="P1049" i="1"/>
  <c r="P4973" i="1"/>
  <c r="P2714" i="1"/>
  <c r="P22" i="1"/>
  <c r="P8784" i="1" s="1"/>
  <c r="P106" i="1"/>
  <c r="P3333" i="1"/>
  <c r="P814" i="1"/>
  <c r="P5253" i="1"/>
  <c r="P5063" i="1"/>
  <c r="P1417" i="1"/>
  <c r="P5022" i="1"/>
  <c r="P3493" i="1"/>
  <c r="P689" i="1"/>
  <c r="P5246" i="1"/>
  <c r="P4097" i="1"/>
  <c r="P4994" i="1"/>
  <c r="P4972" i="1"/>
  <c r="P4205" i="1"/>
  <c r="P3492" i="1"/>
  <c r="P5256" i="1"/>
  <c r="P1667" i="1"/>
  <c r="P4212" i="1"/>
  <c r="P5045" i="1"/>
  <c r="P3558" i="1"/>
  <c r="P1499" i="1"/>
  <c r="P1350" i="1"/>
  <c r="P4504" i="1"/>
  <c r="P4413" i="1"/>
  <c r="P1875" i="1"/>
  <c r="P3782" i="1"/>
  <c r="P2835" i="1"/>
  <c r="P2831" i="1"/>
  <c r="P1090" i="1"/>
  <c r="P103" i="1"/>
  <c r="P3284" i="1"/>
  <c r="P1874" i="1"/>
  <c r="P10" i="1"/>
  <c r="P8772" i="1" s="1"/>
  <c r="P1066" i="1"/>
  <c r="P726" i="1"/>
  <c r="P1864" i="1"/>
  <c r="P1830" i="1"/>
  <c r="P4817" i="1"/>
  <c r="P4824" i="1"/>
  <c r="P3786" i="1"/>
  <c r="P5037" i="1"/>
  <c r="P553" i="1"/>
  <c r="P4759" i="1"/>
  <c r="P1370" i="1"/>
  <c r="P2727" i="1"/>
  <c r="P4514" i="1"/>
  <c r="P1282" i="1"/>
  <c r="P2703" i="1"/>
  <c r="P5239" i="1"/>
  <c r="P4825" i="1"/>
  <c r="P8" i="1"/>
  <c r="P8770" i="1" s="1"/>
  <c r="P3486" i="1"/>
  <c r="P547" i="1"/>
  <c r="P5337" i="1"/>
  <c r="P1865" i="1"/>
  <c r="P681" i="1"/>
  <c r="P1101" i="1"/>
  <c r="P3276" i="1"/>
  <c r="P1229" i="1"/>
  <c r="P13" i="1"/>
  <c r="P8775" i="1" s="1"/>
  <c r="P386" i="1"/>
  <c r="P742" i="1"/>
  <c r="P2580" i="1"/>
  <c r="P1842" i="1"/>
  <c r="P724" i="1"/>
  <c r="P519" i="1"/>
  <c r="P2976" i="1"/>
  <c r="P109" i="1"/>
  <c r="P365" i="1"/>
  <c r="P129" i="1"/>
  <c r="P3783" i="1"/>
  <c r="P3272" i="1"/>
  <c r="P2671" i="1"/>
  <c r="P764" i="1"/>
  <c r="P2675" i="1"/>
  <c r="P1836" i="1"/>
  <c r="P1662" i="1"/>
  <c r="P4518" i="1"/>
  <c r="P1297" i="1"/>
  <c r="P1416" i="1"/>
  <c r="P736" i="1"/>
  <c r="P1415" i="1"/>
  <c r="P3507" i="1"/>
  <c r="P2829" i="1"/>
  <c r="P2972" i="1"/>
  <c r="P4404" i="1"/>
  <c r="P1844" i="1"/>
  <c r="P1419" i="1"/>
  <c r="P1871" i="1"/>
  <c r="P1363" i="1"/>
  <c r="P3240" i="1"/>
  <c r="P5290" i="1"/>
  <c r="P1269" i="1"/>
  <c r="P1263" i="1"/>
  <c r="P1278" i="1"/>
  <c r="P3220" i="1"/>
  <c r="P1048" i="1"/>
  <c r="P1235" i="1"/>
  <c r="P2078" i="1"/>
  <c r="P2043" i="1"/>
  <c r="P3370" i="1"/>
  <c r="P5179" i="1"/>
  <c r="P229" i="1"/>
  <c r="P411" i="1"/>
  <c r="P2676" i="1"/>
  <c r="P3485" i="1"/>
  <c r="P2579" i="1"/>
  <c r="P3308" i="1"/>
  <c r="P1770" i="1"/>
  <c r="P1252" i="1"/>
  <c r="P1084" i="1"/>
  <c r="P3557" i="1"/>
  <c r="P2717" i="1"/>
  <c r="P2625" i="1"/>
  <c r="P4074" i="1"/>
  <c r="P2188" i="1"/>
  <c r="P2319" i="1"/>
  <c r="P3602" i="1"/>
  <c r="P2653" i="1"/>
  <c r="P3947" i="1"/>
  <c r="P4420" i="1"/>
  <c r="P845" i="1"/>
  <c r="P3940" i="1"/>
  <c r="P4436" i="1"/>
  <c r="P2731" i="1"/>
  <c r="P3488" i="1"/>
  <c r="P2307" i="1"/>
  <c r="P2193" i="1"/>
  <c r="P1072" i="1"/>
  <c r="P2639" i="1"/>
  <c r="P2086" i="1"/>
  <c r="P1242" i="1"/>
  <c r="P2657" i="1"/>
  <c r="P2323" i="1"/>
  <c r="P2552" i="1"/>
  <c r="P2643" i="1"/>
  <c r="P3933" i="1"/>
  <c r="P4430" i="1"/>
  <c r="P3735" i="1"/>
  <c r="P1449" i="1"/>
  <c r="P1179" i="1"/>
  <c r="P743" i="1"/>
  <c r="P2149" i="1"/>
  <c r="P3505" i="1"/>
  <c r="P4208" i="1"/>
  <c r="P9" i="1"/>
  <c r="P8771" i="1" s="1"/>
  <c r="P538" i="1"/>
  <c r="P3530" i="1"/>
  <c r="P4806" i="1"/>
  <c r="P4810" i="1"/>
  <c r="P1367" i="1"/>
  <c r="P3336" i="1"/>
  <c r="P800" i="1"/>
  <c r="P1857" i="1"/>
  <c r="P4415" i="1"/>
  <c r="P5341" i="1"/>
  <c r="P399" i="1"/>
  <c r="P2635" i="1"/>
  <c r="P364" i="1"/>
  <c r="P1983" i="1"/>
  <c r="P3945" i="1"/>
  <c r="P652" i="1"/>
  <c r="P3635" i="1"/>
  <c r="P2720" i="1"/>
  <c r="P2813" i="1"/>
  <c r="P4513" i="1"/>
  <c r="P2658" i="1"/>
  <c r="P1273" i="1"/>
  <c r="P809" i="1"/>
  <c r="P2719" i="1"/>
  <c r="P2621" i="1"/>
  <c r="P1237" i="1"/>
  <c r="P2085" i="1"/>
  <c r="P2082" i="1"/>
  <c r="P3952" i="1"/>
  <c r="P4512" i="1"/>
  <c r="P1029" i="1"/>
  <c r="P3600" i="1"/>
  <c r="P5178" i="1"/>
  <c r="P4655" i="1"/>
  <c r="P4433" i="1"/>
  <c r="P5091" i="1"/>
  <c r="P5343" i="1"/>
  <c r="P4537" i="1"/>
  <c r="P609" i="1"/>
  <c r="P759" i="1"/>
  <c r="P4758" i="1"/>
  <c r="P2641" i="1"/>
  <c r="P3382" i="1"/>
  <c r="P740" i="1"/>
  <c r="P2964" i="1"/>
  <c r="P125" i="1"/>
  <c r="P2561" i="1"/>
  <c r="P4644" i="1"/>
  <c r="P1771" i="1"/>
  <c r="P5176" i="1"/>
  <c r="P3959" i="1"/>
  <c r="P3356" i="1"/>
  <c r="P1982" i="1"/>
  <c r="P2825" i="1"/>
  <c r="P147" i="1"/>
  <c r="P4773" i="1"/>
  <c r="P4763" i="1"/>
  <c r="P1045" i="1"/>
  <c r="P4083" i="1"/>
  <c r="P1464" i="1"/>
  <c r="P3596" i="1"/>
  <c r="P2781" i="1"/>
  <c r="P3934" i="1"/>
  <c r="P1176" i="1"/>
  <c r="P4523" i="1"/>
  <c r="P2581" i="1"/>
  <c r="P608" i="1"/>
  <c r="P1071" i="1"/>
  <c r="P4503" i="1"/>
  <c r="P4812" i="1"/>
  <c r="P3331" i="1"/>
  <c r="P4062" i="1"/>
  <c r="P3294" i="1"/>
  <c r="P2198" i="1"/>
  <c r="P3728" i="1"/>
  <c r="P3836" i="1"/>
  <c r="P1013" i="1"/>
  <c r="P4649" i="1"/>
  <c r="P3961" i="1"/>
  <c r="P2032" i="1"/>
  <c r="P5090" i="1"/>
  <c r="P3569" i="1"/>
  <c r="P3629" i="1"/>
  <c r="P3937" i="1"/>
  <c r="P5071" i="1"/>
  <c r="P3674" i="1"/>
  <c r="P1980" i="1"/>
  <c r="P3631" i="1"/>
  <c r="P480" i="1"/>
  <c r="P4229" i="1"/>
  <c r="P463" i="1"/>
  <c r="P460" i="1"/>
  <c r="P466" i="1"/>
  <c r="P5235" i="1"/>
  <c r="P3668" i="1"/>
  <c r="P2448" i="1"/>
  <c r="P1155" i="1"/>
  <c r="P4064" i="1"/>
  <c r="P1446" i="1"/>
  <c r="P3925" i="1"/>
  <c r="P659" i="1"/>
  <c r="P3016" i="1"/>
  <c r="P393" i="1"/>
  <c r="P203" i="1"/>
  <c r="P478" i="1"/>
  <c r="P4627" i="1"/>
  <c r="P3663" i="1"/>
  <c r="P731" i="1"/>
  <c r="P3834" i="1"/>
  <c r="P3821" i="1"/>
  <c r="P664" i="1"/>
  <c r="P223" i="1"/>
  <c r="P243" i="1"/>
  <c r="P3926" i="1"/>
  <c r="P2794" i="1"/>
  <c r="P4356" i="1"/>
  <c r="P400" i="1"/>
  <c r="P4248" i="1"/>
  <c r="P4629" i="1"/>
  <c r="P1428" i="1"/>
  <c r="P3662" i="1"/>
  <c r="P145" i="1"/>
  <c r="P4643" i="1"/>
  <c r="P4000" i="1"/>
  <c r="P1986" i="1"/>
  <c r="P371" i="1"/>
  <c r="P1016" i="1"/>
  <c r="P1974" i="1"/>
  <c r="P4364" i="1"/>
  <c r="P2803" i="1"/>
  <c r="P5222" i="1"/>
  <c r="P1441" i="1"/>
  <c r="P4615" i="1"/>
  <c r="P4211" i="1"/>
  <c r="P2768" i="1"/>
  <c r="P4427" i="1"/>
  <c r="P5088" i="1"/>
  <c r="P234" i="1"/>
  <c r="P3118" i="1"/>
  <c r="P5232" i="1"/>
  <c r="P4454" i="1"/>
  <c r="P4069" i="1"/>
  <c r="P2649" i="1"/>
  <c r="P1165" i="1"/>
  <c r="P3670" i="1"/>
  <c r="P1911" i="1"/>
  <c r="P1839" i="1"/>
  <c r="P2204" i="1"/>
  <c r="P3362" i="1"/>
  <c r="P5089" i="1"/>
  <c r="P2798" i="1"/>
  <c r="P4838" i="1"/>
  <c r="P476" i="1"/>
  <c r="P4620" i="1"/>
  <c r="P5323" i="1"/>
  <c r="P1921" i="1"/>
  <c r="P5322" i="1"/>
  <c r="P4621" i="1"/>
  <c r="P4843" i="1"/>
  <c r="P467" i="1"/>
  <c r="P1148" i="1"/>
  <c r="P4455" i="1"/>
  <c r="P4849" i="1"/>
  <c r="P3102" i="1"/>
  <c r="P3660" i="1"/>
  <c r="P1143" i="1"/>
  <c r="P2789" i="1"/>
  <c r="P4349" i="1"/>
  <c r="P4631" i="1"/>
  <c r="P3020" i="1"/>
  <c r="P2447" i="1"/>
  <c r="P1439" i="1"/>
  <c r="P1608" i="1"/>
  <c r="P1147" i="1"/>
  <c r="P1904" i="1"/>
  <c r="P5227" i="1"/>
  <c r="P3664" i="1"/>
  <c r="P3918" i="1"/>
  <c r="P3672" i="1"/>
  <c r="P4239" i="1"/>
  <c r="P5315" i="1"/>
  <c r="P4452" i="1"/>
  <c r="P5212" i="1"/>
  <c r="P4445" i="1"/>
  <c r="P1602" i="1"/>
  <c r="P4" i="1"/>
  <c r="P3993" i="1"/>
  <c r="P1946" i="1"/>
  <c r="P4163" i="1"/>
  <c r="P3080" i="1"/>
  <c r="P4921" i="1"/>
  <c r="P1381" i="1"/>
  <c r="P4682" i="1"/>
  <c r="P4926" i="1"/>
  <c r="P284" i="1"/>
  <c r="P1884" i="1"/>
  <c r="P1380" i="1"/>
  <c r="P3043" i="1"/>
  <c r="P1548" i="1"/>
  <c r="P832" i="1"/>
  <c r="P277" i="1"/>
  <c r="P1556" i="1"/>
  <c r="P3215" i="1"/>
  <c r="P2540" i="1"/>
  <c r="P4490" i="1"/>
  <c r="P1706" i="1"/>
  <c r="P820" i="1"/>
  <c r="P5133" i="1"/>
  <c r="P4954" i="1"/>
  <c r="P1115" i="1"/>
  <c r="P4947" i="1"/>
  <c r="P2917" i="1"/>
  <c r="P2383" i="1"/>
  <c r="P1947" i="1"/>
  <c r="P3760" i="1"/>
  <c r="P2543" i="1"/>
  <c r="P1686" i="1"/>
  <c r="P245" i="1"/>
  <c r="P5365" i="1"/>
  <c r="P4144" i="1"/>
  <c r="P1392" i="1"/>
  <c r="P2236" i="1"/>
  <c r="P4551" i="1"/>
  <c r="P2399" i="1"/>
  <c r="P3887" i="1"/>
  <c r="P3978" i="1"/>
  <c r="P3752" i="1"/>
  <c r="P1395" i="1"/>
  <c r="P5131" i="1"/>
  <c r="P4156" i="1"/>
  <c r="P1226" i="1"/>
  <c r="P1695" i="1"/>
  <c r="P5371" i="1"/>
  <c r="P3082" i="1"/>
  <c r="P355" i="1"/>
  <c r="P3770" i="1"/>
  <c r="P3266" i="1"/>
  <c r="P1646" i="1"/>
  <c r="P2920" i="1"/>
  <c r="P3130" i="1"/>
  <c r="P4484" i="1"/>
  <c r="P1696" i="1"/>
  <c r="P1727" i="1"/>
  <c r="P916" i="1"/>
  <c r="P2955" i="1"/>
  <c r="P3968" i="1"/>
  <c r="P3903" i="1"/>
  <c r="P4689" i="1"/>
  <c r="P4478" i="1"/>
  <c r="P927" i="1"/>
  <c r="P262" i="1"/>
  <c r="P3462" i="1"/>
  <c r="P5153" i="1"/>
  <c r="P2460" i="1"/>
  <c r="P2244" i="1"/>
  <c r="P3769" i="1"/>
  <c r="P4556" i="1"/>
  <c r="P1378" i="1"/>
  <c r="P291" i="1"/>
  <c r="P3969" i="1"/>
  <c r="P1885" i="1"/>
  <c r="P3751" i="1"/>
  <c r="P348" i="1"/>
  <c r="P2389" i="1"/>
  <c r="P3983" i="1"/>
  <c r="P1633" i="1"/>
  <c r="P2947" i="1"/>
  <c r="P274" i="1"/>
  <c r="P3457" i="1"/>
  <c r="P1933" i="1"/>
  <c r="P2535" i="1"/>
  <c r="P2534" i="1"/>
  <c r="P2871" i="1"/>
  <c r="P4136" i="1"/>
  <c r="P3256" i="1"/>
  <c r="P823" i="1"/>
  <c r="P4687" i="1"/>
  <c r="P4175" i="1"/>
  <c r="P268" i="1"/>
  <c r="P1555" i="1"/>
  <c r="P271" i="1"/>
  <c r="P1544" i="1"/>
  <c r="P4032" i="1"/>
  <c r="P1331" i="1"/>
  <c r="P77" i="1"/>
  <c r="P155" i="1"/>
  <c r="P3851" i="1"/>
  <c r="P1346" i="1"/>
  <c r="P595" i="1"/>
  <c r="P3443" i="1"/>
  <c r="P4479" i="1"/>
  <c r="P353" i="1"/>
  <c r="P4663" i="1"/>
  <c r="P3085" i="1"/>
  <c r="P914" i="1"/>
  <c r="P3175" i="1"/>
  <c r="P1740" i="1"/>
  <c r="P439" i="1"/>
  <c r="P297" i="1"/>
  <c r="P4257" i="1"/>
  <c r="P4327" i="1"/>
  <c r="P3708" i="1"/>
  <c r="P2266" i="1"/>
  <c r="P1751" i="1"/>
  <c r="P2760" i="1"/>
  <c r="P1792" i="1"/>
  <c r="P1311" i="1"/>
  <c r="P2881" i="1"/>
  <c r="P2839" i="1"/>
  <c r="P1000" i="1"/>
  <c r="P993" i="1"/>
  <c r="P3689" i="1"/>
  <c r="P600" i="1"/>
  <c r="P1124" i="1"/>
  <c r="P258" i="1"/>
  <c r="P1393" i="1"/>
  <c r="P3203" i="1"/>
  <c r="P3615" i="1"/>
  <c r="P4920" i="1"/>
  <c r="P276" i="1"/>
  <c r="P1217" i="1"/>
  <c r="P1931" i="1"/>
  <c r="P871" i="1"/>
  <c r="P5114" i="1"/>
  <c r="P4047" i="1"/>
  <c r="P4128" i="1"/>
  <c r="P445" i="1"/>
  <c r="P5099" i="1"/>
  <c r="P1795" i="1"/>
  <c r="P988" i="1"/>
  <c r="P778" i="1"/>
  <c r="P435" i="1"/>
  <c r="P5009" i="1"/>
  <c r="P3412" i="1"/>
  <c r="P2503" i="1"/>
  <c r="P3479" i="1"/>
  <c r="P1009" i="1"/>
  <c r="P1659" i="1"/>
  <c r="P4922" i="1"/>
  <c r="P1798" i="1"/>
  <c r="P4949" i="1"/>
  <c r="P1879" i="1"/>
  <c r="P1525" i="1"/>
  <c r="P3198" i="1"/>
  <c r="P1723" i="1"/>
  <c r="P1531" i="1"/>
  <c r="P1340" i="1"/>
  <c r="P1309" i="1"/>
  <c r="P4944" i="1"/>
  <c r="P2744" i="1"/>
  <c r="P2169" i="1"/>
  <c r="P314" i="1"/>
  <c r="P3065" i="1"/>
  <c r="P3149" i="1"/>
  <c r="P3470" i="1"/>
  <c r="P46" i="1"/>
  <c r="P1794" i="1"/>
  <c r="P3853" i="1"/>
  <c r="P3434" i="1"/>
  <c r="P4852" i="1"/>
  <c r="P2747" i="1"/>
  <c r="P1215" i="1"/>
  <c r="P336" i="1"/>
  <c r="P2373" i="1"/>
  <c r="P4579" i="1"/>
  <c r="P1382" i="1"/>
  <c r="P3413" i="1"/>
  <c r="P4034" i="1"/>
  <c r="P1187" i="1"/>
  <c r="P3131" i="1"/>
  <c r="P5155" i="1"/>
  <c r="P329" i="1"/>
  <c r="P2614" i="1"/>
  <c r="P971" i="1"/>
  <c r="P422" i="1"/>
  <c r="P774" i="1"/>
  <c r="P773" i="1"/>
  <c r="P2609" i="1"/>
  <c r="P2849" i="1"/>
  <c r="P4702" i="1"/>
  <c r="P941" i="1"/>
  <c r="P1528" i="1"/>
  <c r="P1803" i="1"/>
  <c r="P3868" i="1"/>
  <c r="P3971" i="1"/>
  <c r="P719" i="1"/>
  <c r="P1550" i="1"/>
  <c r="P1385" i="1"/>
  <c r="P3126" i="1"/>
  <c r="P52" i="1"/>
  <c r="P1754" i="1"/>
  <c r="P2137" i="1"/>
  <c r="P62" i="1"/>
  <c r="P558" i="1"/>
  <c r="P3549" i="1"/>
  <c r="P4052" i="1"/>
  <c r="P650" i="1"/>
  <c r="P5279" i="1"/>
  <c r="P1956" i="1"/>
  <c r="P1614" i="1"/>
  <c r="P588" i="1"/>
  <c r="P420" i="1"/>
  <c r="P433" i="1"/>
  <c r="P716" i="1"/>
  <c r="P41" i="1"/>
  <c r="P5012" i="1"/>
  <c r="P4337" i="1"/>
  <c r="P5245" i="1"/>
  <c r="P192" i="1"/>
  <c r="P380" i="1"/>
  <c r="P3320" i="1"/>
  <c r="P1271" i="1"/>
  <c r="P177" i="1"/>
  <c r="P2148" i="1"/>
  <c r="P1498" i="1"/>
  <c r="P1681" i="1"/>
  <c r="P4081" i="1"/>
  <c r="P1228" i="1"/>
  <c r="P4516" i="1"/>
  <c r="P5304" i="1"/>
  <c r="P1859" i="1"/>
  <c r="P2574" i="1"/>
  <c r="P4218" i="1"/>
  <c r="P808" i="1"/>
  <c r="P5344" i="1"/>
  <c r="P1254" i="1"/>
  <c r="P4720" i="1"/>
  <c r="P4080" i="1"/>
  <c r="P4400" i="1"/>
  <c r="P1453" i="1"/>
  <c r="P3238" i="1"/>
  <c r="P4497" i="1"/>
  <c r="P3954" i="1"/>
  <c r="P2036" i="1"/>
  <c r="P3583" i="1"/>
  <c r="P5026" i="1"/>
  <c r="P3224" i="1"/>
  <c r="P4071" i="1"/>
  <c r="P139" i="1"/>
  <c r="P4492" i="1"/>
  <c r="P2965" i="1"/>
  <c r="P3508" i="1"/>
  <c r="P2592" i="1"/>
  <c r="P3376" i="1"/>
  <c r="P1862" i="1"/>
  <c r="P852" i="1"/>
  <c r="P2325" i="1"/>
  <c r="P3726" i="1"/>
  <c r="P5301" i="1"/>
  <c r="P2564" i="1"/>
  <c r="P866" i="1"/>
  <c r="P3348" i="1"/>
  <c r="P1992" i="1"/>
  <c r="P1166" i="1"/>
  <c r="P5025" i="1"/>
  <c r="P5339" i="1"/>
  <c r="P3384" i="1"/>
  <c r="P621" i="1"/>
  <c r="P1238" i="1"/>
  <c r="P4321" i="1"/>
  <c r="P2631" i="1"/>
  <c r="P2769" i="1"/>
  <c r="P4639" i="1"/>
  <c r="P2568" i="1"/>
  <c r="P2037" i="1"/>
  <c r="P611" i="1"/>
  <c r="P1019" i="1"/>
  <c r="P3958" i="1"/>
  <c r="P1159" i="1"/>
  <c r="P2733" i="1"/>
  <c r="P1070" i="1"/>
  <c r="P4305" i="1"/>
  <c r="P1834" i="1"/>
  <c r="P2295" i="1"/>
  <c r="P2309" i="1"/>
  <c r="P3956" i="1"/>
  <c r="P1074" i="1"/>
  <c r="P3647" i="1"/>
  <c r="P1995" i="1"/>
  <c r="P5183" i="1"/>
  <c r="P3586" i="1"/>
  <c r="P606" i="1"/>
  <c r="P2993" i="1"/>
  <c r="P619" i="1"/>
  <c r="P2073" i="1"/>
  <c r="P4502" i="1"/>
  <c r="P1056" i="1"/>
  <c r="P3383" i="1"/>
  <c r="P2305" i="1"/>
  <c r="P4416" i="1"/>
  <c r="P2089" i="1"/>
  <c r="P2070" i="1"/>
  <c r="P2566" i="1"/>
  <c r="P2966" i="1"/>
  <c r="P3745" i="1"/>
  <c r="P3747" i="1"/>
  <c r="P4710" i="1"/>
  <c r="P2553" i="1"/>
  <c r="P1988" i="1"/>
  <c r="P2663" i="1"/>
  <c r="P3738" i="1"/>
  <c r="P657" i="1"/>
  <c r="P5085" i="1"/>
  <c r="P3657" i="1"/>
  <c r="P2795" i="1"/>
  <c r="P656" i="1"/>
  <c r="P4351" i="1"/>
  <c r="P1440" i="1"/>
  <c r="P483" i="1"/>
  <c r="P5318" i="1"/>
  <c r="P4466" i="1"/>
  <c r="P4453" i="1"/>
  <c r="P3943" i="1"/>
  <c r="P4659" i="1"/>
  <c r="P1161" i="1"/>
  <c r="P5086" i="1"/>
  <c r="P227" i="1"/>
  <c r="P4465" i="1"/>
  <c r="P4369" i="1"/>
  <c r="P4783" i="1"/>
  <c r="P3100" i="1"/>
  <c r="P1144" i="1"/>
  <c r="P752" i="1"/>
  <c r="P2330" i="1"/>
  <c r="P5082" i="1"/>
  <c r="P233" i="1"/>
  <c r="P660" i="1"/>
  <c r="P239" i="1"/>
  <c r="P4243" i="1"/>
  <c r="P2896" i="1"/>
  <c r="P4230" i="1"/>
  <c r="P4845" i="1"/>
  <c r="P474" i="1"/>
  <c r="P1140" i="1"/>
  <c r="P2288" i="1"/>
  <c r="P3584" i="1"/>
  <c r="P196" i="1"/>
  <c r="P1164" i="1"/>
  <c r="P3283" i="1"/>
  <c r="P3923" i="1"/>
  <c r="P1595" i="1"/>
  <c r="P200" i="1"/>
  <c r="P1425" i="1"/>
  <c r="P4618" i="1"/>
  <c r="P2010" i="1"/>
  <c r="P1866" i="1"/>
  <c r="P2210" i="1"/>
  <c r="P1457" i="1"/>
  <c r="P236" i="1"/>
  <c r="P4802" i="1"/>
  <c r="P662" i="1"/>
  <c r="P4353" i="1"/>
  <c r="P4231" i="1"/>
  <c r="P1606" i="1"/>
  <c r="P2977" i="1"/>
  <c r="P3633" i="1"/>
  <c r="P4011" i="1"/>
  <c r="P1914" i="1"/>
  <c r="P5285" i="1"/>
  <c r="P5169" i="1"/>
  <c r="P4801" i="1"/>
  <c r="P4850" i="1"/>
  <c r="P4791" i="1"/>
  <c r="P4831" i="1"/>
  <c r="P3119" i="1"/>
  <c r="P1919" i="1"/>
  <c r="P1597" i="1"/>
  <c r="P4009" i="1"/>
  <c r="P3013" i="1"/>
  <c r="P5081" i="1"/>
  <c r="P2014" i="1"/>
  <c r="P4790" i="1"/>
  <c r="P5226" i="1"/>
  <c r="P5312" i="1"/>
  <c r="P1604" i="1"/>
  <c r="P4008" i="1"/>
  <c r="P5325" i="1"/>
  <c r="P3990" i="1"/>
  <c r="P1908" i="1"/>
  <c r="P5228" i="1"/>
  <c r="P5214" i="1"/>
  <c r="P4010" i="1"/>
  <c r="P1905" i="1"/>
  <c r="P4458" i="1"/>
  <c r="P3111" i="1"/>
  <c r="P1137" i="1"/>
  <c r="P4006" i="1"/>
  <c r="P3120" i="1"/>
  <c r="P1133" i="1"/>
  <c r="P4832" i="1"/>
  <c r="P2445" i="1"/>
  <c r="P5215" i="1"/>
  <c r="P3656" i="1"/>
  <c r="P3994" i="1"/>
  <c r="P5321" i="1"/>
  <c r="P3113" i="1"/>
  <c r="P4623" i="1"/>
  <c r="P5326" i="1"/>
  <c r="P2469" i="1"/>
  <c r="P2246" i="1"/>
  <c r="P3681" i="1"/>
  <c r="P3880" i="1"/>
  <c r="P3906" i="1"/>
  <c r="P1694" i="1"/>
  <c r="P2245" i="1"/>
  <c r="P3095" i="1"/>
  <c r="P972" i="1"/>
  <c r="P339" i="1"/>
  <c r="P360" i="1"/>
  <c r="P3757" i="1"/>
  <c r="P4948" i="1"/>
  <c r="P3904" i="1"/>
  <c r="P3084" i="1"/>
  <c r="P4035" i="1"/>
  <c r="P4942" i="1"/>
  <c r="P333" i="1"/>
  <c r="P1113" i="1"/>
  <c r="P2929" i="1"/>
  <c r="P3213" i="1"/>
  <c r="P1213" i="1"/>
  <c r="P48" i="1"/>
  <c r="P3032" i="1"/>
  <c r="P5151" i="1"/>
  <c r="P2250" i="1"/>
  <c r="P1685" i="1"/>
  <c r="P4952" i="1"/>
  <c r="P3442" i="1"/>
  <c r="P1570" i="1"/>
  <c r="P3254" i="1"/>
  <c r="P91" i="1"/>
  <c r="P2925" i="1"/>
  <c r="P1118" i="1"/>
  <c r="P4693" i="1"/>
  <c r="P3748" i="1"/>
  <c r="P3094" i="1"/>
  <c r="P1110" i="1"/>
  <c r="P3244" i="1"/>
  <c r="P3465" i="1"/>
  <c r="P4166" i="1"/>
  <c r="P1701" i="1"/>
  <c r="P2359" i="1"/>
  <c r="P5121" i="1"/>
  <c r="P2391" i="1"/>
  <c r="P3766" i="1"/>
  <c r="P2380" i="1"/>
  <c r="P4541" i="1"/>
  <c r="P2942" i="1"/>
  <c r="P1705" i="1"/>
  <c r="P3690" i="1"/>
  <c r="P3146" i="1"/>
  <c r="P1689" i="1"/>
  <c r="P4387" i="1"/>
  <c r="P918" i="1"/>
  <c r="P2454" i="1"/>
  <c r="P950" i="1"/>
  <c r="P1383" i="1"/>
  <c r="P4289" i="1"/>
  <c r="P4154" i="1"/>
  <c r="P1718" i="1"/>
  <c r="P930" i="1"/>
  <c r="P4669" i="1"/>
  <c r="P244" i="1"/>
  <c r="P4684" i="1"/>
  <c r="P1620" i="1"/>
  <c r="P2249" i="1"/>
  <c r="P3041" i="1"/>
  <c r="P5362" i="1"/>
  <c r="P4661" i="1"/>
  <c r="P1693" i="1"/>
  <c r="P3768" i="1"/>
  <c r="P3086" i="1"/>
  <c r="P5358" i="1"/>
  <c r="P3212" i="1"/>
  <c r="P4960" i="1"/>
  <c r="P1225" i="1"/>
  <c r="P3758" i="1"/>
  <c r="P1198" i="1"/>
  <c r="P3249" i="1"/>
  <c r="P4378" i="1"/>
  <c r="P913" i="1"/>
  <c r="P5123" i="1"/>
  <c r="P267" i="1"/>
  <c r="P5126" i="1"/>
  <c r="P1329" i="1"/>
  <c r="P2247" i="1"/>
  <c r="P4958" i="1"/>
  <c r="P3753" i="1"/>
  <c r="P3134" i="1"/>
  <c r="P4293" i="1"/>
  <c r="P2363" i="1"/>
  <c r="P3607" i="1"/>
  <c r="P3483" i="1"/>
  <c r="P3258" i="1"/>
  <c r="P1587" i="1"/>
  <c r="P1898" i="1"/>
  <c r="P2883" i="1"/>
  <c r="P5127" i="1"/>
  <c r="P3892" i="1"/>
  <c r="P3749" i="1"/>
  <c r="P4969" i="1"/>
  <c r="P3625" i="1"/>
  <c r="P3078" i="1"/>
  <c r="P2367" i="1"/>
  <c r="P5272" i="1"/>
  <c r="P4584" i="1"/>
  <c r="P5157" i="1"/>
  <c r="P1800" i="1"/>
  <c r="P4576" i="1"/>
  <c r="P4012" i="1"/>
  <c r="P4962" i="1"/>
  <c r="P4752" i="1"/>
  <c r="P1527" i="1"/>
  <c r="P5128" i="1"/>
  <c r="P1129" i="1"/>
  <c r="P2403" i="1"/>
  <c r="P896" i="1"/>
  <c r="P3136" i="1"/>
  <c r="P5105" i="1"/>
  <c r="P1732" i="1"/>
  <c r="P2226" i="1"/>
  <c r="P2496" i="1"/>
  <c r="P2182" i="1"/>
  <c r="P4347" i="1"/>
  <c r="P68" i="1"/>
  <c r="P2341" i="1"/>
  <c r="P5098" i="1"/>
  <c r="P2602" i="1"/>
  <c r="P979" i="1"/>
  <c r="P4602" i="1"/>
  <c r="P5011" i="1"/>
  <c r="P5200" i="1"/>
  <c r="P3044" i="1"/>
  <c r="P4906" i="1"/>
  <c r="P317" i="1"/>
  <c r="P1377" i="1"/>
  <c r="P1181" i="1"/>
  <c r="P2472" i="1"/>
  <c r="P1227" i="1"/>
  <c r="P4024" i="1"/>
  <c r="P2376" i="1"/>
  <c r="P1554" i="1"/>
  <c r="P4552" i="1"/>
  <c r="P1480" i="1"/>
  <c r="P71" i="1"/>
  <c r="P2057" i="1"/>
  <c r="P577" i="1"/>
  <c r="P4863" i="1"/>
  <c r="P2218" i="1"/>
  <c r="P780" i="1"/>
  <c r="P1632" i="1"/>
  <c r="P3475" i="1"/>
  <c r="P5015" i="1"/>
  <c r="P5265" i="1"/>
  <c r="P3474" i="1"/>
  <c r="P1627" i="1"/>
  <c r="P93" i="1"/>
  <c r="P2954" i="1"/>
  <c r="P5136" i="1"/>
  <c r="P83" i="1"/>
  <c r="P3813" i="1"/>
  <c r="P3905" i="1"/>
  <c r="P4961" i="1"/>
  <c r="P1532" i="1"/>
  <c r="P4013" i="1"/>
  <c r="P4174" i="1"/>
  <c r="P4588" i="1"/>
  <c r="P635" i="1"/>
  <c r="P2476" i="1"/>
  <c r="P649" i="1"/>
  <c r="P4750" i="1"/>
  <c r="P5278" i="1"/>
  <c r="P1782" i="1"/>
  <c r="P4745" i="1"/>
  <c r="P4861" i="1"/>
  <c r="P4607" i="1"/>
  <c r="P5193" i="1"/>
  <c r="P1003" i="1"/>
  <c r="P712" i="1"/>
  <c r="P4028" i="1"/>
  <c r="P4580" i="1"/>
  <c r="P4737" i="1"/>
  <c r="P2532" i="1"/>
  <c r="P709" i="1"/>
  <c r="P4018" i="1"/>
  <c r="P4963" i="1"/>
  <c r="P4540" i="1"/>
  <c r="P1120" i="1"/>
  <c r="P828" i="1"/>
  <c r="P2923" i="1"/>
  <c r="P1971" i="1"/>
  <c r="P3049" i="1"/>
  <c r="P785" i="1"/>
  <c r="P1801" i="1"/>
  <c r="P3464" i="1"/>
  <c r="P5143" i="1"/>
  <c r="P602" i="1"/>
  <c r="P3038" i="1"/>
  <c r="P4733" i="1"/>
  <c r="P3893" i="1"/>
  <c r="P87" i="1"/>
  <c r="P4935" i="1"/>
  <c r="P1347" i="1"/>
  <c r="P1924" i="1"/>
  <c r="P3140" i="1"/>
  <c r="P4679" i="1"/>
  <c r="P2601" i="1"/>
  <c r="P955" i="1"/>
  <c r="P4468" i="1"/>
  <c r="P834" i="1"/>
  <c r="P3403" i="1"/>
  <c r="P3148" i="1"/>
  <c r="P879" i="1"/>
  <c r="P2349" i="1"/>
  <c r="P574" i="1"/>
  <c r="P2228" i="1"/>
  <c r="P1650" i="1"/>
  <c r="P5007" i="1"/>
  <c r="P95" i="1"/>
  <c r="P4379" i="1"/>
  <c r="P4567" i="1"/>
  <c r="P3854" i="1"/>
  <c r="P1307" i="1"/>
  <c r="P5156" i="1"/>
  <c r="P1790" i="1"/>
  <c r="P1576" i="1"/>
  <c r="P3156" i="1"/>
  <c r="P1617" i="1"/>
  <c r="P4058" i="1"/>
  <c r="P727" i="1"/>
  <c r="P2151" i="1"/>
  <c r="P182" i="1"/>
  <c r="P4814" i="1"/>
  <c r="P3499" i="1"/>
  <c r="P2765" i="1"/>
  <c r="P381" i="1"/>
  <c r="P1775" i="1"/>
  <c r="P3242" i="1"/>
  <c r="P3575" i="1"/>
  <c r="P2162" i="1"/>
  <c r="P2637" i="1"/>
  <c r="P3285" i="1"/>
  <c r="P3290" i="1"/>
  <c r="P847" i="1"/>
  <c r="P3522" i="1"/>
  <c r="P3367" i="1"/>
  <c r="P4653" i="1"/>
  <c r="P24" i="1"/>
  <c r="P8786" i="1" s="1"/>
  <c r="P135" i="1"/>
  <c r="P2833" i="1"/>
  <c r="P2576" i="1"/>
  <c r="P2555" i="1"/>
  <c r="P4442" i="1"/>
  <c r="P1404" i="1"/>
  <c r="P2685" i="1"/>
  <c r="P2289" i="1"/>
  <c r="P2780" i="1"/>
  <c r="P510" i="1"/>
  <c r="P2630" i="1"/>
  <c r="P3510" i="1"/>
  <c r="P3297" i="1"/>
  <c r="P137" i="1"/>
  <c r="P2783" i="1"/>
  <c r="P2297" i="1"/>
  <c r="P768" i="1"/>
  <c r="P3935" i="1"/>
  <c r="P862" i="1"/>
  <c r="P856" i="1"/>
  <c r="P3591" i="1"/>
  <c r="P1178" i="1"/>
  <c r="P3637" i="1"/>
  <c r="P3791" i="1"/>
  <c r="P526" i="1"/>
  <c r="P3825" i="1"/>
  <c r="P2322" i="1"/>
  <c r="P2644" i="1"/>
  <c r="P4757" i="1"/>
  <c r="P1095" i="1"/>
  <c r="P761" i="1"/>
  <c r="P132" i="1"/>
  <c r="P3387" i="1"/>
  <c r="P2020" i="1"/>
  <c r="P2287" i="1"/>
  <c r="P5307" i="1"/>
  <c r="P5165" i="1"/>
  <c r="P1465" i="1"/>
  <c r="P2570" i="1"/>
  <c r="P100" i="1"/>
  <c r="P4529" i="1"/>
  <c r="P4401" i="1"/>
  <c r="P2209" i="1"/>
  <c r="P625" i="1"/>
  <c r="P1057" i="1"/>
  <c r="P1277" i="1"/>
  <c r="P3223" i="1"/>
  <c r="P3377" i="1"/>
  <c r="P3368" i="1"/>
  <c r="P756" i="1"/>
  <c r="P1036" i="1"/>
  <c r="P407" i="1"/>
  <c r="P863" i="1"/>
  <c r="P4426" i="1"/>
  <c r="P2569" i="1"/>
  <c r="P3274" i="1"/>
  <c r="P4418" i="1"/>
  <c r="P2655" i="1"/>
  <c r="P2313" i="1"/>
  <c r="P5302" i="1"/>
  <c r="P1768" i="1"/>
  <c r="P3298" i="1"/>
  <c r="P3773" i="1"/>
  <c r="P4768" i="1"/>
  <c r="P4535" i="1"/>
  <c r="P2585" i="1"/>
  <c r="P3296" i="1"/>
  <c r="P4441" i="1"/>
  <c r="P2029" i="1"/>
  <c r="P3643" i="1"/>
  <c r="P3301" i="1"/>
  <c r="P217" i="1"/>
  <c r="P1151" i="1"/>
  <c r="P2443" i="1"/>
  <c r="P197" i="1"/>
  <c r="P4233" i="1"/>
  <c r="P1998" i="1"/>
  <c r="P5218" i="1"/>
  <c r="P2000" i="1"/>
  <c r="P3995" i="1"/>
  <c r="P1594" i="1"/>
  <c r="P2799" i="1"/>
  <c r="P1609" i="1"/>
  <c r="P1448" i="1"/>
  <c r="P2042" i="1"/>
  <c r="P3634" i="1"/>
  <c r="P211" i="1"/>
  <c r="P2810" i="1"/>
  <c r="P5073" i="1"/>
  <c r="P4844" i="1"/>
  <c r="P2006" i="1"/>
  <c r="P1136" i="1"/>
  <c r="P5338" i="1"/>
  <c r="P654" i="1"/>
  <c r="P5084" i="1"/>
  <c r="P4370" i="1"/>
  <c r="P653" i="1"/>
  <c r="P465" i="1"/>
  <c r="P4828" i="1"/>
  <c r="P5213" i="1"/>
  <c r="P4616" i="1"/>
  <c r="P2791" i="1"/>
  <c r="P3375" i="1"/>
  <c r="P1973" i="1"/>
  <c r="P4358" i="1"/>
  <c r="P4352" i="1"/>
  <c r="P2814" i="1"/>
  <c r="P3736" i="1"/>
  <c r="P5074" i="1"/>
  <c r="P655" i="1"/>
  <c r="P409" i="1"/>
  <c r="P241" i="1"/>
  <c r="P3996" i="1"/>
  <c r="P2011" i="1"/>
  <c r="P473" i="1"/>
  <c r="P1264" i="1"/>
  <c r="P3725" i="1"/>
  <c r="P4431" i="1"/>
  <c r="P209" i="1"/>
  <c r="P4799" i="1"/>
  <c r="P201" i="1"/>
  <c r="P4624" i="1"/>
  <c r="P2891" i="1"/>
  <c r="P3593" i="1"/>
  <c r="P205" i="1"/>
  <c r="P3007" i="1"/>
  <c r="P2821" i="1"/>
  <c r="P3731" i="1"/>
  <c r="P2031" i="1"/>
  <c r="P673" i="1"/>
  <c r="P4249" i="1"/>
  <c r="P1169" i="1"/>
  <c r="P5233" i="1"/>
  <c r="P3675" i="1"/>
  <c r="P4459" i="1"/>
  <c r="P2801" i="1"/>
  <c r="P5234" i="1"/>
  <c r="P2897" i="1"/>
  <c r="P3922" i="1"/>
  <c r="P3107" i="1"/>
  <c r="P3010" i="1"/>
  <c r="P2450" i="1"/>
  <c r="P3667" i="1"/>
  <c r="P1901" i="1"/>
  <c r="P4448" i="1"/>
  <c r="P1149" i="1"/>
  <c r="P4451" i="1"/>
  <c r="P4242" i="1"/>
  <c r="P5230" i="1"/>
  <c r="P2809" i="1"/>
  <c r="P1922" i="1"/>
  <c r="P1909" i="1"/>
  <c r="P4463" i="1"/>
  <c r="P1145" i="1"/>
  <c r="P5309" i="1"/>
  <c r="P4001" i="1"/>
  <c r="P4232" i="1"/>
  <c r="P2889" i="1"/>
  <c r="P1142" i="1"/>
  <c r="P471" i="1"/>
  <c r="P3018" i="1"/>
  <c r="P5311" i="1"/>
  <c r="P3024" i="1"/>
  <c r="P4836" i="1"/>
  <c r="P3109" i="1"/>
  <c r="P995" i="1"/>
  <c r="P2913" i="1"/>
  <c r="P3979" i="1"/>
  <c r="P5369" i="1"/>
  <c r="P3265" i="1"/>
  <c r="P3908" i="1"/>
  <c r="P1684" i="1"/>
  <c r="P3756" i="1"/>
  <c r="P257" i="1"/>
  <c r="P938" i="1"/>
  <c r="P82" i="1"/>
  <c r="P282" i="1"/>
  <c r="P5116" i="1"/>
  <c r="P3676" i="1"/>
  <c r="P1342" i="1"/>
  <c r="P4137" i="1"/>
  <c r="P1564" i="1"/>
  <c r="P3392" i="1"/>
  <c r="P254" i="1"/>
  <c r="P961" i="1"/>
  <c r="P4964" i="1"/>
  <c r="P4916" i="1"/>
  <c r="P2603" i="1"/>
  <c r="P4168" i="1"/>
  <c r="P901" i="1"/>
  <c r="P1004" i="1"/>
  <c r="P1343" i="1"/>
  <c r="P3466" i="1"/>
  <c r="P2396" i="1"/>
  <c r="P1943" i="1"/>
  <c r="P3207" i="1"/>
  <c r="P1715" i="1"/>
  <c r="P4153" i="1"/>
  <c r="P4027" i="1"/>
  <c r="P1546" i="1"/>
  <c r="P3096" i="1"/>
  <c r="P1001" i="1"/>
  <c r="P320" i="1"/>
  <c r="P4155" i="1"/>
  <c r="P3876" i="1"/>
  <c r="P359" i="1"/>
  <c r="P1704" i="1"/>
  <c r="P1726" i="1"/>
  <c r="P2238" i="1"/>
  <c r="P1940" i="1"/>
  <c r="P1197" i="1"/>
  <c r="P4664" i="1"/>
  <c r="P4286" i="1"/>
  <c r="P822" i="1"/>
  <c r="P963" i="1"/>
  <c r="P1692" i="1"/>
  <c r="P1634" i="1"/>
  <c r="P5269" i="1"/>
  <c r="P3093" i="1"/>
  <c r="P5202" i="1"/>
  <c r="P2384" i="1"/>
  <c r="P4140" i="1"/>
  <c r="P899" i="1"/>
  <c r="P4908" i="1"/>
  <c r="P958" i="1"/>
  <c r="P2918" i="1"/>
  <c r="P1180" i="1"/>
  <c r="P3468" i="1"/>
  <c r="P1224" i="1"/>
  <c r="P3755" i="1"/>
  <c r="P79" i="1"/>
  <c r="P4914" i="1"/>
  <c r="P917" i="1"/>
  <c r="P3077" i="1"/>
  <c r="P4923" i="1"/>
  <c r="P1893" i="1"/>
  <c r="P1114" i="1"/>
  <c r="P1011" i="1"/>
  <c r="P4135" i="1"/>
  <c r="P4291" i="1"/>
  <c r="P715" i="1"/>
  <c r="P1330" i="1"/>
  <c r="P280" i="1"/>
  <c r="P4555" i="1"/>
  <c r="P2872" i="1"/>
  <c r="P936" i="1"/>
  <c r="P3981" i="1"/>
  <c r="P2365" i="1"/>
  <c r="P356" i="1"/>
  <c r="P1697" i="1"/>
  <c r="P273" i="1"/>
  <c r="P4910" i="1"/>
  <c r="P1191" i="1"/>
  <c r="P4924" i="1"/>
  <c r="P2364" i="1"/>
  <c r="P3618" i="1"/>
  <c r="P3472" i="1"/>
  <c r="P926" i="1"/>
  <c r="P1942" i="1"/>
  <c r="P932" i="1"/>
  <c r="P3455" i="1"/>
  <c r="P3621" i="1"/>
  <c r="P1927" i="1"/>
  <c r="P2951" i="1"/>
  <c r="P1645" i="1"/>
  <c r="P5001" i="1"/>
  <c r="P3863" i="1"/>
  <c r="P3865" i="1"/>
  <c r="P2854" i="1"/>
  <c r="P3432" i="1"/>
  <c r="P423" i="1"/>
  <c r="P3438" i="1"/>
  <c r="P2756" i="1"/>
  <c r="P4547" i="1"/>
  <c r="P2371" i="1"/>
  <c r="P2475" i="1"/>
  <c r="P906" i="1"/>
  <c r="P1616" i="1"/>
  <c r="P3055" i="1"/>
  <c r="P2271" i="1"/>
  <c r="P1813" i="1"/>
  <c r="P2170" i="1"/>
  <c r="P2495" i="1"/>
  <c r="P1817" i="1"/>
  <c r="P3164" i="1"/>
  <c r="P167" i="1"/>
  <c r="P47" i="1"/>
  <c r="P790" i="1"/>
  <c r="P1214" i="1"/>
  <c r="P4591" i="1"/>
  <c r="P81" i="1"/>
  <c r="P4377" i="1"/>
  <c r="P4699" i="1"/>
  <c r="P3429" i="1"/>
  <c r="P952" i="1"/>
  <c r="P1130" i="1"/>
  <c r="P3048" i="1"/>
  <c r="P944" i="1"/>
  <c r="P1334" i="1"/>
  <c r="P895" i="1"/>
  <c r="P1332" i="1"/>
  <c r="P4162" i="1"/>
  <c r="P1631" i="1"/>
  <c r="P3458" i="1"/>
  <c r="P910" i="1"/>
  <c r="P4167" i="1"/>
  <c r="P4201" i="1"/>
  <c r="P441" i="1"/>
  <c r="P2281" i="1"/>
  <c r="P4193" i="1"/>
  <c r="P55" i="1"/>
  <c r="P4608" i="1"/>
  <c r="P779" i="1"/>
  <c r="P1656" i="1"/>
  <c r="P5162" i="1"/>
  <c r="P76" i="1"/>
  <c r="P965" i="1"/>
  <c r="P327" i="1"/>
  <c r="P1336" i="1"/>
  <c r="P4697" i="1"/>
  <c r="P3029" i="1"/>
  <c r="P3796" i="1"/>
  <c r="P3894" i="1"/>
  <c r="P2911" i="1"/>
  <c r="P4912" i="1"/>
  <c r="P3461" i="1"/>
  <c r="P826" i="1"/>
  <c r="P637" i="1"/>
  <c r="P3066" i="1"/>
  <c r="P4873" i="1"/>
  <c r="P2269" i="1"/>
  <c r="P5163" i="1"/>
  <c r="P975" i="1"/>
  <c r="P4998" i="1"/>
  <c r="P1967" i="1"/>
  <c r="P5270" i="1"/>
  <c r="P704" i="1"/>
  <c r="P4959" i="1"/>
  <c r="P1953" i="1"/>
  <c r="P4967" i="1"/>
  <c r="P1895" i="1"/>
  <c r="P1713" i="1"/>
  <c r="P2379" i="1"/>
  <c r="P4470" i="1"/>
  <c r="P159" i="1"/>
  <c r="P3431" i="1"/>
  <c r="P3855" i="1"/>
  <c r="P5159" i="1"/>
  <c r="P5190" i="1"/>
  <c r="P1571" i="1"/>
  <c r="P4180" i="1"/>
  <c r="P4605" i="1"/>
  <c r="P2607" i="1"/>
  <c r="P362" i="1"/>
  <c r="P1552" i="1"/>
  <c r="P3031" i="1"/>
  <c r="P3137" i="1"/>
  <c r="P2526" i="1"/>
  <c r="P3083" i="1"/>
  <c r="P2933" i="1"/>
  <c r="P4280" i="1"/>
  <c r="P2615" i="1"/>
  <c r="P3128" i="1"/>
  <c r="P1728" i="1"/>
  <c r="P3151" i="1"/>
  <c r="P2337" i="1"/>
  <c r="P2482" i="1"/>
  <c r="P872" i="1"/>
  <c r="P1640" i="1"/>
  <c r="P1638" i="1"/>
  <c r="P5005" i="1"/>
  <c r="P2873" i="1"/>
  <c r="P641" i="1"/>
  <c r="P592" i="1"/>
  <c r="P1725" i="1"/>
  <c r="P4392" i="1"/>
  <c r="P326" i="1"/>
  <c r="P1749" i="1"/>
  <c r="P772" i="1"/>
  <c r="P5057" i="1"/>
  <c r="P854" i="1"/>
  <c r="P121" i="1"/>
  <c r="P5052" i="1"/>
  <c r="P5249" i="1"/>
  <c r="P4219" i="1"/>
  <c r="P2300" i="1"/>
  <c r="P3329" i="1"/>
  <c r="P803" i="1"/>
  <c r="P2321" i="1"/>
  <c r="P5062" i="1"/>
  <c r="P4063" i="1"/>
  <c r="P3330" i="1"/>
  <c r="P3319" i="1"/>
  <c r="P4437" i="1"/>
  <c r="P4765" i="1"/>
  <c r="P754" i="1"/>
  <c r="P408" i="1"/>
  <c r="P5166" i="1"/>
  <c r="P2661" i="1"/>
  <c r="P4078" i="1"/>
  <c r="P1831" i="1"/>
  <c r="P4711" i="1"/>
  <c r="P1032" i="1"/>
  <c r="P2778" i="1"/>
  <c r="P1234" i="1"/>
  <c r="P376" i="1"/>
  <c r="P2207" i="1"/>
  <c r="P3364" i="1"/>
  <c r="P1462" i="1"/>
  <c r="P4636" i="1"/>
  <c r="P2577" i="1"/>
  <c r="P3371" i="1"/>
  <c r="P3930" i="1"/>
  <c r="P4715" i="1"/>
  <c r="P3357" i="1"/>
  <c r="P2559" i="1"/>
  <c r="P3354" i="1"/>
  <c r="P819" i="1"/>
  <c r="P2817" i="1"/>
  <c r="P4509" i="1"/>
  <c r="P4407" i="1"/>
  <c r="P2647" i="1"/>
  <c r="P1093" i="1"/>
  <c r="P1861" i="1"/>
  <c r="P3385" i="1"/>
  <c r="P2775" i="1"/>
  <c r="P2327" i="1"/>
  <c r="P4440" i="1"/>
  <c r="P2587" i="1"/>
  <c r="P748" i="1"/>
  <c r="P853" i="1"/>
  <c r="P2549" i="1"/>
  <c r="P3582" i="1"/>
  <c r="P2027" i="1"/>
  <c r="P237" i="1"/>
  <c r="P3830" i="1"/>
  <c r="P1255" i="1"/>
  <c r="P1467" i="1"/>
  <c r="P5336" i="1"/>
  <c r="P1262" i="1"/>
  <c r="P4398" i="1"/>
  <c r="P133" i="1"/>
  <c r="P3374" i="1"/>
  <c r="P3381" i="1"/>
  <c r="P4709" i="1"/>
  <c r="P3829" i="1"/>
  <c r="P4432" i="1"/>
  <c r="P3951" i="1"/>
  <c r="P3649" i="1"/>
  <c r="P2786" i="1"/>
  <c r="P4524" i="1"/>
  <c r="P5355" i="1"/>
  <c r="P515" i="1"/>
  <c r="P2628" i="1"/>
  <c r="P1767" i="1"/>
  <c r="P811" i="1"/>
  <c r="P2999" i="1"/>
  <c r="P1777" i="1"/>
  <c r="P518" i="1"/>
  <c r="P1452" i="1"/>
  <c r="P4728" i="1"/>
  <c r="P4776" i="1"/>
  <c r="P2776" i="1"/>
  <c r="P3360" i="1"/>
  <c r="P2557" i="1"/>
  <c r="P1027" i="1"/>
  <c r="P4428" i="1"/>
  <c r="P4425" i="1"/>
  <c r="P1240" i="1"/>
  <c r="P2189" i="1"/>
  <c r="P5186" i="1"/>
  <c r="P395" i="1"/>
  <c r="P2018" i="1"/>
  <c r="P1431" i="1"/>
  <c r="P4237" i="1"/>
  <c r="P4632" i="1"/>
  <c r="P2905" i="1"/>
  <c r="P2441" i="1"/>
  <c r="P5313" i="1"/>
  <c r="P2575" i="1"/>
  <c r="P4766" i="1"/>
  <c r="P1460" i="1"/>
  <c r="P5070" i="1"/>
  <c r="P2444" i="1"/>
  <c r="P3919" i="1"/>
  <c r="P1422" i="1"/>
  <c r="P482" i="1"/>
  <c r="P2888" i="1"/>
  <c r="P2624" i="1"/>
  <c r="P3484" i="1"/>
  <c r="P5182" i="1"/>
  <c r="P4800" i="1"/>
  <c r="P4785" i="1"/>
  <c r="P1427" i="1"/>
  <c r="P4251" i="1"/>
  <c r="P4348" i="1"/>
  <c r="P461" i="1"/>
  <c r="P2003" i="1"/>
  <c r="P5031" i="1"/>
  <c r="P745" i="1"/>
  <c r="P5170" i="1"/>
  <c r="P3589" i="1"/>
  <c r="P663" i="1"/>
  <c r="P3225" i="1"/>
  <c r="P1851" i="1"/>
  <c r="P5184" i="1"/>
  <c r="P4784" i="1"/>
  <c r="P1174" i="1"/>
  <c r="P216" i="1"/>
  <c r="P3110" i="1"/>
  <c r="P3916" i="1"/>
  <c r="P4238" i="1"/>
  <c r="P1997" i="1"/>
  <c r="P3101" i="1"/>
  <c r="P2903" i="1"/>
  <c r="P126" i="1"/>
  <c r="P4642" i="1"/>
  <c r="P4794" i="1"/>
  <c r="P4371" i="1"/>
  <c r="P1972" i="1"/>
  <c r="P5069" i="1"/>
  <c r="P1438" i="1"/>
  <c r="P462" i="1"/>
  <c r="P3123" i="1"/>
  <c r="P4526" i="1"/>
  <c r="P4788" i="1"/>
  <c r="P2806" i="1"/>
  <c r="P2194" i="1"/>
  <c r="P1047" i="1"/>
  <c r="P235" i="1"/>
  <c r="P1975" i="1"/>
  <c r="P666" i="1"/>
  <c r="P1443" i="1"/>
  <c r="P5225" i="1"/>
  <c r="P1430" i="1"/>
  <c r="P3992" i="1"/>
  <c r="P3666" i="1"/>
  <c r="P3005" i="1"/>
  <c r="P1135" i="1"/>
  <c r="P3004" i="1"/>
  <c r="P4781" i="1"/>
  <c r="P3655" i="1"/>
  <c r="P397" i="1"/>
  <c r="P5331" i="1"/>
  <c r="P4444" i="1"/>
  <c r="P4355" i="1"/>
  <c r="P1139" i="1"/>
  <c r="P3658" i="1"/>
  <c r="P2807" i="1"/>
  <c r="P4461" i="1"/>
  <c r="P1601" i="1"/>
  <c r="P2007" i="1"/>
  <c r="P3021" i="1"/>
  <c r="P4246" i="1"/>
  <c r="P3108" i="1"/>
  <c r="P1132" i="1"/>
  <c r="P2429" i="1"/>
  <c r="P1423" i="1"/>
  <c r="P1900" i="1"/>
  <c r="P1996" i="1"/>
  <c r="P2893" i="1"/>
  <c r="P2793" i="1"/>
  <c r="P3999" i="1"/>
  <c r="P3019" i="1"/>
  <c r="P5149" i="1"/>
  <c r="P3252" i="1"/>
  <c r="P4903" i="1"/>
  <c r="P4284" i="1"/>
  <c r="P1379" i="1"/>
  <c r="P956" i="1"/>
  <c r="P4133" i="1"/>
  <c r="P1691" i="1"/>
  <c r="P3259" i="1"/>
  <c r="P3765" i="1"/>
  <c r="P4928" i="1"/>
  <c r="P3877" i="1"/>
  <c r="P2402" i="1"/>
  <c r="P1335" i="1"/>
  <c r="P5197" i="1"/>
  <c r="P4957" i="1"/>
  <c r="P2541" i="1"/>
  <c r="P1559" i="1"/>
  <c r="P4705" i="1"/>
  <c r="P3391" i="1"/>
  <c r="P1886" i="1"/>
  <c r="P1121" i="1"/>
  <c r="P4542" i="1"/>
  <c r="P1389" i="1"/>
  <c r="P904" i="1"/>
  <c r="P2916" i="1"/>
  <c r="P3872" i="1"/>
  <c r="P4940" i="1"/>
  <c r="P3393" i="1"/>
  <c r="P4282" i="1"/>
  <c r="P3482" i="1"/>
  <c r="P4147" i="1"/>
  <c r="P1184" i="1"/>
  <c r="P84" i="1"/>
  <c r="P3891" i="1"/>
  <c r="P3698" i="1"/>
  <c r="P2939" i="1"/>
  <c r="P4937" i="1"/>
  <c r="P2529" i="1"/>
  <c r="P1700" i="1"/>
  <c r="P259" i="1"/>
  <c r="P1935" i="1"/>
  <c r="P4287" i="1"/>
  <c r="P840" i="1"/>
  <c r="P2912" i="1"/>
  <c r="P1216" i="1"/>
  <c r="P50" i="1"/>
  <c r="P2930" i="1"/>
  <c r="P1878" i="1"/>
  <c r="P4672" i="1"/>
  <c r="P2914" i="1"/>
  <c r="P1341" i="1"/>
  <c r="P3216" i="1"/>
  <c r="P251" i="1"/>
  <c r="P1536" i="1"/>
  <c r="P1116" i="1"/>
  <c r="P4951" i="1"/>
  <c r="P3608" i="1"/>
  <c r="P1720" i="1"/>
  <c r="P1876" i="1"/>
  <c r="P1207" i="1"/>
  <c r="P2243" i="1"/>
  <c r="P2926" i="1"/>
  <c r="P4662" i="1"/>
  <c r="P4545" i="1"/>
  <c r="P929" i="1"/>
  <c r="P1529" i="1"/>
  <c r="P1122" i="1"/>
  <c r="P980" i="1"/>
  <c r="P4152" i="1"/>
  <c r="P933" i="1"/>
  <c r="P4158" i="1"/>
  <c r="P1195" i="1"/>
  <c r="P3459" i="1"/>
  <c r="P2468" i="1"/>
  <c r="P290" i="1"/>
  <c r="P3246" i="1"/>
  <c r="P2369" i="1"/>
  <c r="P5194" i="1"/>
  <c r="P4673" i="1"/>
  <c r="P261" i="1"/>
  <c r="P2240" i="1"/>
  <c r="P3754" i="1"/>
  <c r="P1108" i="1"/>
  <c r="P5154" i="1"/>
  <c r="P2252" i="1"/>
  <c r="P249" i="1"/>
  <c r="P948" i="1"/>
  <c r="P2257" i="1"/>
  <c r="P4543" i="1"/>
  <c r="P5360" i="1"/>
  <c r="P4904" i="1"/>
  <c r="P3471" i="1"/>
  <c r="P158" i="1"/>
  <c r="P1314" i="1"/>
  <c r="P781" i="1"/>
  <c r="P1538" i="1"/>
  <c r="P4480" i="1"/>
  <c r="P1892" i="1"/>
  <c r="P833" i="1"/>
  <c r="P1376" i="1"/>
  <c r="P4169" i="1"/>
  <c r="P3197" i="1"/>
  <c r="P1526" i="1"/>
  <c r="P3400" i="1"/>
  <c r="P246" i="1"/>
  <c r="P3166" i="1"/>
  <c r="P876" i="1"/>
  <c r="P2519" i="1"/>
  <c r="P2134" i="1"/>
  <c r="P60" i="1"/>
  <c r="P2857" i="1"/>
  <c r="P413" i="1"/>
  <c r="P1209" i="1"/>
  <c r="P4372" i="1"/>
  <c r="P599" i="1"/>
  <c r="P4583" i="1"/>
  <c r="P3414" i="1"/>
  <c r="P5268" i="1"/>
  <c r="P5017" i="1"/>
  <c r="P323" i="1"/>
  <c r="P1304" i="1"/>
  <c r="P4688" i="1"/>
  <c r="P722" i="1"/>
  <c r="P3124" i="1"/>
  <c r="P2547" i="1"/>
  <c r="P3424" i="1"/>
  <c r="P4016" i="1"/>
  <c r="P4971" i="1"/>
  <c r="P3263" i="1"/>
  <c r="P838" i="1"/>
  <c r="P3764" i="1"/>
  <c r="P2908" i="1"/>
  <c r="P2097" i="1"/>
  <c r="P3532" i="1"/>
  <c r="P4877" i="1"/>
  <c r="P5093" i="1"/>
  <c r="P3720" i="1"/>
  <c r="P643" i="1"/>
  <c r="P4258" i="1"/>
  <c r="P3416" i="1"/>
  <c r="P2181" i="1"/>
  <c r="P4590" i="1"/>
  <c r="P2600" i="1"/>
  <c r="P4866" i="1"/>
  <c r="P964" i="1"/>
  <c r="P334" i="1"/>
  <c r="P1712" i="1"/>
  <c r="P3435" i="1"/>
  <c r="P4739" i="1"/>
  <c r="P4033" i="1"/>
  <c r="P4483" i="1"/>
  <c r="P3425" i="1"/>
  <c r="P4670" i="1"/>
  <c r="P1221" i="1"/>
  <c r="P2357" i="1"/>
  <c r="P4474" i="1"/>
  <c r="P3815" i="1"/>
  <c r="P2943" i="1"/>
  <c r="P1468" i="1"/>
  <c r="P3545" i="1"/>
  <c r="P4881" i="1"/>
  <c r="P3174" i="1"/>
  <c r="P3171" i="1"/>
  <c r="P292" i="1"/>
  <c r="P4871" i="1"/>
  <c r="P4592" i="1"/>
  <c r="P3803" i="1"/>
  <c r="P4601" i="1"/>
  <c r="P1784" i="1"/>
  <c r="P157" i="1"/>
  <c r="P3547" i="1"/>
  <c r="P987" i="1"/>
  <c r="P1957" i="1"/>
  <c r="P4690" i="1"/>
  <c r="P4701" i="1"/>
  <c r="P419" i="1"/>
  <c r="P3798" i="1"/>
  <c r="P4029" i="1"/>
  <c r="P947" i="1"/>
  <c r="P3897" i="1"/>
  <c r="P1709" i="1"/>
  <c r="P3611" i="1"/>
  <c r="P2536" i="1"/>
  <c r="P3445" i="1"/>
  <c r="P4742" i="1"/>
  <c r="P412" i="1"/>
  <c r="P3428" i="1"/>
  <c r="P598" i="1"/>
  <c r="P984" i="1"/>
  <c r="P3852" i="1"/>
  <c r="P2753" i="1"/>
  <c r="P2880" i="1"/>
  <c r="P1748" i="1"/>
  <c r="P51" i="1"/>
  <c r="P4571" i="1"/>
  <c r="P4381" i="1"/>
  <c r="P5188" i="1"/>
  <c r="P2936" i="1"/>
  <c r="P3419" i="1"/>
  <c r="P347" i="1"/>
  <c r="P3899" i="1"/>
  <c r="P4294" i="1"/>
  <c r="P4563" i="1"/>
  <c r="P4014" i="1"/>
  <c r="P1127" i="1"/>
  <c r="P1938" i="1"/>
  <c r="P3879" i="1"/>
  <c r="P1218" i="1"/>
  <c r="P5141" i="1"/>
  <c r="P2520" i="1"/>
  <c r="P4854" i="1"/>
  <c r="P1479" i="1"/>
  <c r="P1750" i="1"/>
  <c r="P2098" i="1"/>
  <c r="P4858" i="1"/>
  <c r="P1322" i="1"/>
  <c r="P1310" i="1"/>
  <c r="P2752" i="1"/>
  <c r="P1950" i="1"/>
  <c r="P4393" i="1"/>
  <c r="P990" i="1"/>
  <c r="P5196" i="1"/>
  <c r="P4741" i="1"/>
  <c r="P3037" i="1"/>
  <c r="P4271" i="1"/>
  <c r="P44" i="1"/>
  <c r="P178" i="1"/>
  <c r="P1493" i="1"/>
  <c r="P487" i="1"/>
  <c r="P1494" i="1"/>
  <c r="P5056" i="1"/>
  <c r="P4104" i="1"/>
  <c r="P1675" i="1"/>
  <c r="P4302" i="1"/>
  <c r="P4820" i="1"/>
  <c r="P2816" i="1"/>
  <c r="P2157" i="1"/>
  <c r="P1086" i="1"/>
  <c r="P3835" i="1"/>
  <c r="P2140" i="1"/>
  <c r="P799" i="1"/>
  <c r="P3369" i="1"/>
  <c r="P5181" i="1"/>
  <c r="P3361" i="1"/>
  <c r="P3744" i="1"/>
  <c r="P3520" i="1"/>
  <c r="P1051" i="1"/>
  <c r="P618" i="1"/>
  <c r="P1024" i="1"/>
  <c r="P3355" i="1"/>
  <c r="P4068" i="1"/>
  <c r="P2690" i="1"/>
  <c r="P2819" i="1"/>
  <c r="P5035" i="1"/>
  <c r="P4307" i="1"/>
  <c r="P3345" i="1"/>
  <c r="P2069" i="1"/>
  <c r="P1985" i="1"/>
  <c r="P1014" i="1"/>
  <c r="P2030" i="1"/>
  <c r="P1354" i="1"/>
  <c r="P2973" i="1"/>
  <c r="P3820" i="1"/>
  <c r="P607" i="1"/>
  <c r="P379" i="1"/>
  <c r="P1863" i="1"/>
  <c r="P3299" i="1"/>
  <c r="P1454" i="1"/>
  <c r="P2782" i="1"/>
  <c r="P4769" i="1"/>
  <c r="P3295" i="1"/>
  <c r="P3341" i="1"/>
  <c r="P2034" i="1"/>
  <c r="P2035" i="1"/>
  <c r="P198" i="1"/>
  <c r="P1847" i="1"/>
  <c r="P4536" i="1"/>
  <c r="P610" i="1"/>
  <c r="P4501" i="1"/>
  <c r="P3839" i="1"/>
  <c r="P3491" i="1"/>
  <c r="P521" i="1"/>
  <c r="P2075" i="1"/>
  <c r="P2770" i="1"/>
  <c r="P3304" i="1"/>
  <c r="P3942" i="1"/>
  <c r="P762" i="1"/>
  <c r="P4719" i="1"/>
  <c r="P4645" i="1"/>
  <c r="P1450" i="1"/>
  <c r="P4722" i="1"/>
  <c r="P4443" i="1"/>
  <c r="P2826" i="1"/>
  <c r="P3777" i="1"/>
  <c r="P3824" i="1"/>
  <c r="P509" i="1"/>
  <c r="P528" i="1"/>
  <c r="P1843" i="1"/>
  <c r="P17" i="1"/>
  <c r="P8779" i="1" s="1"/>
  <c r="P3494" i="1"/>
  <c r="P2990" i="1"/>
  <c r="P1261" i="1"/>
  <c r="P1230" i="1"/>
  <c r="P1445" i="1"/>
  <c r="P1447" i="1"/>
  <c r="P1060" i="1"/>
  <c r="P3601" i="1"/>
  <c r="P5175" i="1"/>
  <c r="P4718" i="1"/>
  <c r="P3651" i="1"/>
  <c r="P1034" i="1"/>
  <c r="P2681" i="1"/>
  <c r="P4435" i="1"/>
  <c r="P4723" i="1"/>
  <c r="P1167" i="1"/>
  <c r="P4795" i="1"/>
  <c r="P224" i="1"/>
  <c r="P3917" i="1"/>
  <c r="P3671" i="1"/>
  <c r="P5220" i="1"/>
  <c r="P2009" i="1"/>
  <c r="P2894" i="1"/>
  <c r="P3652" i="1"/>
  <c r="P1913" i="1"/>
  <c r="P805" i="1"/>
  <c r="P3838" i="1"/>
  <c r="P388" i="1"/>
  <c r="P3022" i="1"/>
  <c r="P128" i="1"/>
  <c r="P2995" i="1"/>
  <c r="P2025" i="1"/>
  <c r="P3928" i="1"/>
  <c r="P202" i="1"/>
  <c r="P3927" i="1"/>
  <c r="P4357" i="1"/>
  <c r="P1436" i="1"/>
  <c r="P4619" i="1"/>
  <c r="P3241" i="1"/>
  <c r="P405" i="1"/>
  <c r="P222" i="1"/>
  <c r="P4797" i="1"/>
  <c r="P2328" i="1"/>
  <c r="P124" i="1"/>
  <c r="P242" i="1"/>
  <c r="P5080" i="1"/>
  <c r="P3988" i="1"/>
  <c r="P208" i="1"/>
  <c r="P4846" i="1"/>
  <c r="P1173" i="1"/>
  <c r="P1153" i="1"/>
  <c r="P3115" i="1"/>
  <c r="P1855" i="1"/>
  <c r="P226" i="1"/>
  <c r="P390" i="1"/>
  <c r="P4462" i="1"/>
  <c r="P4839" i="1"/>
  <c r="P4234" i="1"/>
  <c r="P4847" i="1"/>
  <c r="P5221" i="1"/>
  <c r="P4622" i="1"/>
  <c r="P475" i="1"/>
  <c r="P2885" i="1"/>
  <c r="P4396" i="1"/>
  <c r="P3950" i="1"/>
  <c r="P206" i="1"/>
  <c r="P238" i="1"/>
  <c r="P1610" i="1"/>
  <c r="P3772" i="1"/>
  <c r="P4727" i="1"/>
  <c r="P3939" i="1"/>
  <c r="P1989" i="1"/>
  <c r="P1990" i="1"/>
  <c r="P5079" i="1"/>
  <c r="P228" i="1"/>
  <c r="P1434" i="1"/>
  <c r="P4245" i="1"/>
  <c r="P2017" i="1"/>
  <c r="P5327" i="1"/>
  <c r="P4005" i="1"/>
  <c r="P1588" i="1"/>
  <c r="P1605" i="1"/>
  <c r="P5219" i="1"/>
  <c r="P1154" i="1"/>
  <c r="P4365" i="1"/>
  <c r="P1910" i="1"/>
  <c r="P4841" i="1"/>
  <c r="P3103" i="1"/>
  <c r="P4003" i="1"/>
  <c r="P1923" i="1"/>
  <c r="P1920" i="1"/>
  <c r="P1435" i="1"/>
  <c r="P4240" i="1"/>
  <c r="P2887" i="1"/>
  <c r="P2449" i="1"/>
  <c r="P5319" i="1"/>
  <c r="P4449" i="1"/>
  <c r="P5329" i="1"/>
  <c r="P4361" i="1"/>
  <c r="P5328" i="1"/>
  <c r="P4457" i="1"/>
  <c r="P3106" i="1"/>
  <c r="P1433" i="1"/>
  <c r="P2804" i="1"/>
  <c r="P4467" i="1"/>
  <c r="P3661" i="1"/>
  <c r="P3997" i="1"/>
  <c r="P1591" i="1"/>
  <c r="P2884" i="1"/>
  <c r="P2800" i="1"/>
  <c r="P3390" i="1"/>
  <c r="P4031" i="1"/>
  <c r="P3394" i="1"/>
  <c r="P3885" i="1"/>
  <c r="P3683" i="1"/>
  <c r="P2909" i="1"/>
  <c r="P3097" i="1"/>
  <c r="P4132" i="1"/>
  <c r="P897" i="1"/>
  <c r="P5376" i="1"/>
  <c r="P3132" i="1"/>
  <c r="P4486" i="1"/>
  <c r="P2360" i="1"/>
  <c r="P3211" i="1"/>
  <c r="P1333" i="1"/>
  <c r="P3972" i="1"/>
  <c r="P256" i="1"/>
  <c r="P3402" i="1"/>
  <c r="P3469" i="1"/>
  <c r="P289" i="1"/>
  <c r="P3092" i="1"/>
  <c r="P788" i="1"/>
  <c r="P3678" i="1"/>
  <c r="P1186" i="1"/>
  <c r="P3889" i="1"/>
  <c r="P4173" i="1"/>
  <c r="P2867" i="1"/>
  <c r="P4911" i="1"/>
  <c r="P3407" i="1"/>
  <c r="P4285" i="1"/>
  <c r="P285" i="1"/>
  <c r="P2921" i="1"/>
  <c r="P1577" i="1"/>
  <c r="P4554" i="1"/>
  <c r="P1619" i="1"/>
  <c r="P3437" i="1"/>
  <c r="P4557" i="1"/>
  <c r="P4681" i="1"/>
  <c r="P957" i="1"/>
  <c r="P2366" i="1"/>
  <c r="P1202" i="1"/>
  <c r="P3970" i="1"/>
  <c r="P3685" i="1"/>
  <c r="P3610" i="1"/>
  <c r="P3797" i="1"/>
  <c r="P3214" i="1"/>
  <c r="P1206" i="1"/>
  <c r="P3033" i="1"/>
  <c r="P2937" i="1"/>
  <c r="P1189" i="1"/>
  <c r="P912" i="1"/>
  <c r="P2358" i="1"/>
  <c r="P5205" i="1"/>
  <c r="P3974" i="1"/>
  <c r="P2948" i="1"/>
  <c r="P5363" i="1"/>
  <c r="P3409" i="1"/>
  <c r="P3759" i="1"/>
  <c r="P3090" i="1"/>
  <c r="P3614" i="1"/>
  <c r="P2248" i="1"/>
  <c r="P5119" i="1"/>
  <c r="P3404" i="1"/>
  <c r="P4281" i="1"/>
  <c r="P1192" i="1"/>
  <c r="P920" i="1"/>
  <c r="P5129" i="1"/>
  <c r="P4017" i="1"/>
  <c r="P2919" i="1"/>
  <c r="P4744" i="1"/>
  <c r="P2254" i="1"/>
  <c r="P2382" i="1"/>
  <c r="P98" i="1"/>
  <c r="P1199" i="1"/>
  <c r="P5148" i="1"/>
  <c r="P3604" i="1"/>
  <c r="P2395" i="1"/>
  <c r="P1707" i="1"/>
  <c r="P2949" i="1"/>
  <c r="P3088" i="1"/>
  <c r="P919" i="1"/>
  <c r="P1391" i="1"/>
  <c r="P4553" i="1"/>
  <c r="P4907" i="1"/>
  <c r="P5135" i="1"/>
  <c r="P922" i="1"/>
  <c r="P4148" i="1"/>
  <c r="P2398" i="1"/>
  <c r="P1390" i="1"/>
  <c r="P263" i="1"/>
  <c r="P794" i="1"/>
  <c r="P2241" i="1"/>
  <c r="P3762" i="1"/>
  <c r="P1690" i="1"/>
  <c r="P1203" i="1"/>
  <c r="P1547" i="1"/>
  <c r="P3248" i="1"/>
  <c r="P4666" i="1"/>
  <c r="P162" i="1"/>
  <c r="P1305" i="1"/>
  <c r="P1958" i="1"/>
  <c r="P4376" i="1"/>
  <c r="P319" i="1"/>
  <c r="P3801" i="1"/>
  <c r="P3861" i="1"/>
  <c r="P328" i="1"/>
  <c r="P3202" i="1"/>
  <c r="P1537" i="1"/>
  <c r="P4179" i="1"/>
  <c r="P40" i="1"/>
  <c r="P4938" i="1"/>
  <c r="P4138" i="1"/>
  <c r="P1488" i="1"/>
  <c r="P4857" i="1"/>
  <c r="P2055" i="1"/>
  <c r="P1491" i="1"/>
  <c r="P589" i="1"/>
  <c r="P775" i="1"/>
  <c r="P5264" i="1"/>
  <c r="P584" i="1"/>
  <c r="P5140" i="1"/>
  <c r="P160" i="1"/>
  <c r="P4853" i="1"/>
  <c r="P1655" i="1"/>
  <c r="P787" i="1"/>
  <c r="P3046" i="1"/>
  <c r="P358" i="1"/>
  <c r="P721" i="1"/>
  <c r="P3444" i="1"/>
  <c r="P90" i="1"/>
  <c r="P3980" i="1"/>
  <c r="P945" i="1"/>
  <c r="P3406" i="1"/>
  <c r="P2051" i="1"/>
  <c r="P4111" i="1"/>
  <c r="P2347" i="1"/>
  <c r="P5115" i="1"/>
  <c r="P1734" i="1"/>
  <c r="P4274" i="1"/>
  <c r="P1970" i="1"/>
  <c r="P720" i="1"/>
  <c r="P597" i="1"/>
  <c r="P4382" i="1"/>
  <c r="P2604" i="1"/>
  <c r="P330" i="1"/>
  <c r="P1572" i="1"/>
  <c r="P3619" i="1"/>
  <c r="P4953" i="1"/>
  <c r="P2388" i="1"/>
  <c r="P5361" i="1"/>
  <c r="P1185" i="1"/>
  <c r="P4143" i="1"/>
  <c r="P925" i="1"/>
  <c r="P2114" i="1"/>
  <c r="P3157" i="1"/>
  <c r="P887" i="1"/>
  <c r="P2424" i="1"/>
  <c r="P3533" i="1"/>
  <c r="P4566" i="1"/>
  <c r="P1223" i="1"/>
  <c r="P35" i="1"/>
  <c r="P5000" i="1"/>
  <c r="P1212" i="1"/>
  <c r="P1789" i="1"/>
  <c r="P2605" i="1"/>
  <c r="P2456" i="1"/>
  <c r="P4680" i="1"/>
  <c r="P4485" i="1"/>
  <c r="P824" i="1"/>
  <c r="P1190" i="1"/>
  <c r="P1716" i="1"/>
  <c r="P2258" i="1"/>
  <c r="P4610" i="1"/>
  <c r="P1220" i="1"/>
  <c r="P629" i="1"/>
  <c r="P1736" i="1"/>
  <c r="P1649" i="1"/>
  <c r="P165" i="1"/>
  <c r="P3042" i="1"/>
  <c r="P5118" i="1"/>
  <c r="P3881" i="1"/>
  <c r="P710" i="1"/>
  <c r="P5122" i="1"/>
  <c r="P2944" i="1"/>
  <c r="P1896" i="1"/>
  <c r="P4751" i="1"/>
  <c r="P841" i="1"/>
  <c r="P5357" i="1"/>
  <c r="P3210" i="1"/>
  <c r="P2869" i="1"/>
  <c r="P4290" i="1"/>
  <c r="P1929" i="1"/>
  <c r="P4488" i="1"/>
  <c r="P4190" i="1"/>
  <c r="P37" i="1"/>
  <c r="P4125" i="1"/>
  <c r="P2100" i="1"/>
  <c r="P3152" i="1"/>
  <c r="P579" i="1"/>
  <c r="P4202" i="1"/>
  <c r="P1717" i="1"/>
  <c r="P4704" i="1"/>
  <c r="P1323" i="1"/>
  <c r="P2755" i="1"/>
  <c r="P791" i="1"/>
  <c r="P1641" i="1"/>
  <c r="P991" i="1"/>
  <c r="P2740" i="1"/>
  <c r="P4586" i="1"/>
  <c r="P1615" i="1"/>
  <c r="P4732" i="1"/>
  <c r="P3030" i="1"/>
  <c r="P565" i="1"/>
  <c r="P632" i="1"/>
  <c r="P4103" i="1"/>
  <c r="P4989" i="1"/>
  <c r="P378" i="1"/>
  <c r="P1358" i="1"/>
  <c r="P552" i="1"/>
  <c r="P4777" i="1"/>
  <c r="P4494" i="1"/>
  <c r="P3221" i="1"/>
  <c r="P3831" i="1"/>
  <c r="P3332" i="1"/>
  <c r="P2777" i="1"/>
  <c r="P1852" i="1"/>
  <c r="P1349" i="1"/>
  <c r="P131" i="1"/>
  <c r="P1760" i="1"/>
  <c r="P4716" i="1"/>
  <c r="P1265" i="1"/>
  <c r="P2774" i="1"/>
  <c r="P851" i="1"/>
  <c r="P5289" i="1"/>
  <c r="P4066" i="1"/>
  <c r="P749" i="1"/>
  <c r="P3727" i="1"/>
  <c r="P1031" i="1"/>
  <c r="P4206" i="1"/>
  <c r="P1251" i="1"/>
  <c r="P1050" i="1"/>
  <c r="P4756" i="1"/>
  <c r="P4076" i="1"/>
  <c r="P4300" i="1"/>
  <c r="P1062" i="1"/>
  <c r="P1451" i="1"/>
  <c r="P3313" i="1"/>
  <c r="P2766" i="1"/>
  <c r="P1168" i="1"/>
  <c r="P5174" i="1"/>
  <c r="P4725" i="1"/>
  <c r="P1015" i="1"/>
  <c r="P2567" i="1"/>
  <c r="P1400" i="1"/>
  <c r="P540" i="1"/>
  <c r="P1075" i="1"/>
  <c r="P5306" i="1"/>
  <c r="P4528" i="1"/>
  <c r="P4505" i="1"/>
  <c r="P2651" i="1"/>
  <c r="P2141" i="1"/>
  <c r="P4073" i="1"/>
  <c r="P1456" i="1"/>
  <c r="P753" i="1"/>
  <c r="P4658" i="1"/>
  <c r="P1020" i="1"/>
  <c r="P3742" i="1"/>
  <c r="P3650" i="1"/>
  <c r="P4714" i="1"/>
  <c r="P4721" i="1"/>
  <c r="P4782" i="1"/>
  <c r="P1293" i="1"/>
  <c r="P4500" i="1"/>
  <c r="P2670" i="1"/>
  <c r="P605" i="1"/>
  <c r="P4532" i="1"/>
  <c r="P4515" i="1"/>
  <c r="P533" i="1"/>
  <c r="P1243" i="1"/>
  <c r="P1455" i="1"/>
  <c r="P769" i="1"/>
  <c r="P2076" i="1"/>
  <c r="P2040" i="1"/>
  <c r="P3386" i="1"/>
  <c r="P4731" i="1"/>
  <c r="P3349" i="1"/>
  <c r="P848" i="1"/>
  <c r="P1028" i="1"/>
  <c r="P4774" i="1"/>
  <c r="P1835" i="1"/>
  <c r="P539" i="1"/>
  <c r="P4517" i="1"/>
  <c r="P2634" i="1"/>
  <c r="P1853" i="1"/>
  <c r="P1245" i="1"/>
  <c r="P2662" i="1"/>
  <c r="P1357" i="1"/>
  <c r="P620" i="1"/>
  <c r="P2315" i="1"/>
  <c r="P3955" i="1"/>
  <c r="P3350" i="1"/>
  <c r="P3946" i="1"/>
  <c r="P1042" i="1"/>
  <c r="P2021" i="1"/>
  <c r="P4422" i="1"/>
  <c r="P5177" i="1"/>
  <c r="P401" i="1"/>
  <c r="P846" i="1"/>
  <c r="P2090" i="1"/>
  <c r="P2200" i="1"/>
  <c r="P3739" i="1"/>
  <c r="P214" i="1"/>
  <c r="P5077" i="1"/>
  <c r="P212" i="1"/>
  <c r="P667" i="1"/>
  <c r="P1976" i="1"/>
  <c r="P4244" i="1"/>
  <c r="P4614" i="1"/>
  <c r="P5310" i="1"/>
  <c r="P1916" i="1"/>
  <c r="P2796" i="1"/>
  <c r="P3326" i="1"/>
  <c r="P765" i="1"/>
  <c r="P225" i="1"/>
  <c r="P674" i="1"/>
  <c r="P1172" i="1"/>
  <c r="P3673" i="1"/>
  <c r="P4617" i="1"/>
  <c r="P1437" i="1"/>
  <c r="P4460" i="1"/>
  <c r="P4061" i="1"/>
  <c r="P3833" i="1"/>
  <c r="P3953" i="1"/>
  <c r="P231" i="1"/>
  <c r="P391" i="1"/>
  <c r="P1906" i="1"/>
  <c r="P1991" i="1"/>
  <c r="P4793" i="1"/>
  <c r="P4829" i="1"/>
  <c r="P2013" i="1"/>
  <c r="P4630" i="1"/>
  <c r="P3122" i="1"/>
  <c r="P2726" i="1"/>
  <c r="P4767" i="1"/>
  <c r="P3948" i="1"/>
  <c r="P5087" i="1"/>
  <c r="P3938" i="1"/>
  <c r="P221" i="1"/>
  <c r="P2320" i="1"/>
  <c r="P665" i="1"/>
  <c r="P1146" i="1"/>
  <c r="P3936" i="1"/>
  <c r="P4359" i="1"/>
  <c r="P5324" i="1"/>
  <c r="P4228" i="1"/>
  <c r="P469" i="1"/>
  <c r="P2907" i="1"/>
  <c r="P617" i="1"/>
  <c r="P219" i="1"/>
  <c r="P1156" i="1"/>
  <c r="P1607" i="1"/>
  <c r="P4247" i="1"/>
  <c r="P4635" i="1"/>
  <c r="P3105" i="1"/>
  <c r="P2834" i="1"/>
  <c r="P3741" i="1"/>
  <c r="P5083" i="1"/>
  <c r="P1977" i="1"/>
  <c r="P204" i="1"/>
  <c r="P1979" i="1"/>
  <c r="P2428" i="1"/>
  <c r="P2664" i="1"/>
  <c r="P3941" i="1"/>
  <c r="P396" i="1"/>
  <c r="P5075" i="1"/>
  <c r="P4848" i="1"/>
  <c r="P2890" i="1"/>
  <c r="P1138" i="1"/>
  <c r="P1589" i="1"/>
  <c r="P2811" i="1"/>
  <c r="P2439" i="1"/>
  <c r="P394" i="1"/>
  <c r="P470" i="1"/>
  <c r="P1592" i="1"/>
  <c r="P3104" i="1"/>
  <c r="P1426" i="1"/>
  <c r="P5314" i="1"/>
  <c r="P1907" i="1"/>
  <c r="P5078" i="1"/>
  <c r="P4236" i="1"/>
  <c r="P3669" i="1"/>
  <c r="P3008" i="1"/>
  <c r="P3665" i="1"/>
  <c r="P3989" i="1"/>
  <c r="P5320" i="1"/>
  <c r="P4360" i="1"/>
  <c r="P5308" i="1"/>
  <c r="P1593" i="1"/>
  <c r="P1432" i="1"/>
  <c r="P1912" i="1"/>
  <c r="P2431" i="1"/>
  <c r="P4464" i="1"/>
  <c r="P3017" i="1"/>
  <c r="P2902" i="1"/>
  <c r="P2437" i="1"/>
  <c r="P4456" i="1"/>
  <c r="P2004" i="1"/>
  <c r="P403" i="1"/>
  <c r="P5316" i="1"/>
  <c r="P1917" i="1"/>
  <c r="P3998" i="1"/>
  <c r="P1222" i="1"/>
  <c r="P286" i="1"/>
  <c r="P4950" i="1"/>
  <c r="P4279" i="1"/>
  <c r="P5379" i="1"/>
  <c r="P3616" i="1"/>
  <c r="P2462" i="1"/>
  <c r="P2931" i="1"/>
  <c r="P4472" i="1"/>
  <c r="P3247" i="1"/>
  <c r="P5192" i="1"/>
  <c r="P2400" i="1"/>
  <c r="P4146" i="1"/>
  <c r="P1117" i="1"/>
  <c r="P4946" i="1"/>
  <c r="P4277" i="1"/>
  <c r="P4913" i="1"/>
  <c r="P1188" i="1"/>
  <c r="P5142" i="1"/>
  <c r="P934" i="1"/>
  <c r="P3871" i="1"/>
  <c r="P3262" i="1"/>
  <c r="P3255" i="1"/>
  <c r="P1698" i="1"/>
  <c r="P1327" i="1"/>
  <c r="P3691" i="1"/>
  <c r="P255" i="1"/>
  <c r="P1317" i="1"/>
  <c r="P978" i="1"/>
  <c r="P1005" i="1"/>
  <c r="P4145" i="1"/>
  <c r="P266" i="1"/>
  <c r="P1128" i="1"/>
  <c r="P2387" i="1"/>
  <c r="P1545" i="1"/>
  <c r="P1883" i="1"/>
  <c r="P4945" i="1"/>
  <c r="P3219" i="1"/>
  <c r="P260" i="1"/>
  <c r="P3081" i="1"/>
  <c r="P1008" i="1"/>
  <c r="P345" i="1"/>
  <c r="P1543" i="1"/>
  <c r="P3217" i="1"/>
  <c r="P2938" i="1"/>
  <c r="P2453" i="1"/>
  <c r="P992" i="1"/>
  <c r="P3397" i="1"/>
  <c r="P2356" i="1"/>
  <c r="P839" i="1"/>
  <c r="P4734" i="1"/>
  <c r="P4550" i="1"/>
  <c r="P2874" i="1"/>
  <c r="P3684" i="1"/>
  <c r="P1549" i="1"/>
  <c r="P1934" i="1"/>
  <c r="P3677" i="1"/>
  <c r="P1899" i="1"/>
  <c r="P4902" i="1"/>
  <c r="P2467" i="1"/>
  <c r="P4176" i="1"/>
  <c r="P4288" i="1"/>
  <c r="P4678" i="1"/>
  <c r="P3125" i="1"/>
  <c r="P2253" i="1"/>
  <c r="P1877" i="1"/>
  <c r="P4385" i="1"/>
  <c r="P1201" i="1"/>
  <c r="P3145" i="1"/>
  <c r="P1703" i="1"/>
  <c r="P4941" i="1"/>
  <c r="P279" i="1"/>
  <c r="P3209" i="1"/>
  <c r="P1518" i="1"/>
  <c r="P3245" i="1"/>
  <c r="P900" i="1"/>
  <c r="P5208" i="1"/>
  <c r="P937" i="1"/>
  <c r="P340" i="1"/>
  <c r="P3139" i="1"/>
  <c r="P3395" i="1"/>
  <c r="P1945" i="1"/>
  <c r="P1623" i="1"/>
  <c r="P983" i="1"/>
  <c r="P703" i="1"/>
  <c r="P782" i="1"/>
  <c r="P5138" i="1"/>
  <c r="P2546" i="1"/>
  <c r="P4141" i="1"/>
  <c r="P4919" i="1"/>
  <c r="P1944" i="1"/>
  <c r="P1939" i="1"/>
  <c r="P2459" i="1"/>
  <c r="P2239" i="1"/>
  <c r="P4026" i="1"/>
  <c r="P5374" i="1"/>
  <c r="P1183" i="1"/>
  <c r="P2928" i="1"/>
  <c r="P4473" i="1"/>
  <c r="P5378" i="1"/>
  <c r="P3261" i="1"/>
  <c r="P1326" i="1"/>
  <c r="P1699" i="1"/>
  <c r="P3884" i="1"/>
  <c r="P4134" i="1"/>
  <c r="P3900" i="1"/>
  <c r="P2471" i="1"/>
  <c r="P3866" i="1"/>
  <c r="P5150" i="1"/>
  <c r="P783" i="1"/>
  <c r="P429" i="1"/>
  <c r="P1575" i="1"/>
  <c r="P1714" i="1"/>
  <c r="P1643" i="1"/>
  <c r="P5210" i="1"/>
  <c r="P318" i="1"/>
  <c r="P3907" i="1"/>
  <c r="P705" i="1"/>
  <c r="P349" i="1"/>
  <c r="P3895" i="1"/>
  <c r="P3695" i="1"/>
  <c r="P1328" i="1"/>
  <c r="P341" i="1"/>
  <c r="P1560" i="1"/>
  <c r="P3389" i="1"/>
  <c r="P2851" i="1"/>
  <c r="P70" i="1"/>
  <c r="P4109" i="1"/>
  <c r="P2166" i="1"/>
  <c r="P4118" i="1"/>
  <c r="P4855" i="1"/>
  <c r="P4593" i="1"/>
  <c r="P776" i="1"/>
  <c r="P3050" i="1"/>
  <c r="P5283" i="1"/>
  <c r="P4999" i="1"/>
  <c r="P5203" i="1"/>
  <c r="P3463" i="1"/>
  <c r="P4692" i="1"/>
  <c r="P1315" i="1"/>
  <c r="P5147" i="1"/>
  <c r="P701" i="1"/>
  <c r="P156" i="1"/>
  <c r="P1567" i="1"/>
  <c r="P3449" i="1"/>
  <c r="P4471" i="1"/>
  <c r="P4929" i="1"/>
  <c r="P836" i="1"/>
  <c r="P4482" i="1"/>
  <c r="P316" i="1"/>
  <c r="P4934" i="1"/>
  <c r="P4746" i="1"/>
  <c r="P3686" i="1"/>
  <c r="P281" i="1"/>
  <c r="P3694" i="1"/>
  <c r="P2481" i="1"/>
  <c r="P3168" i="1"/>
  <c r="P2501" i="1"/>
  <c r="P2848" i="1"/>
  <c r="P166" i="1"/>
  <c r="P1580" i="1"/>
  <c r="P1951" i="1"/>
  <c r="P1653" i="1"/>
  <c r="P4565" i="1"/>
  <c r="P5206" i="1"/>
  <c r="P1949" i="1"/>
  <c r="P3456" i="1"/>
  <c r="P946" i="1"/>
  <c r="P3901" i="1"/>
  <c r="P2473" i="1"/>
  <c r="P5124" i="1"/>
  <c r="P2361" i="1"/>
  <c r="P3091" i="1"/>
  <c r="P3612" i="1"/>
  <c r="P2860" i="1"/>
  <c r="P4256" i="1"/>
  <c r="P880" i="1"/>
  <c r="P2853" i="1"/>
  <c r="P3539" i="1"/>
  <c r="P4388" i="1"/>
  <c r="P5013" i="1"/>
  <c r="P1624" i="1"/>
  <c r="P2176" i="1"/>
  <c r="P3846" i="1"/>
  <c r="P5161" i="1"/>
  <c r="P5201" i="1"/>
  <c r="P1719" i="1"/>
  <c r="P3812" i="1"/>
  <c r="P3902" i="1"/>
  <c r="P2746" i="1"/>
  <c r="P953" i="1"/>
  <c r="P1540" i="1"/>
  <c r="P4164" i="1"/>
  <c r="P4686" i="1"/>
  <c r="P2953" i="1"/>
  <c r="P4477" i="1"/>
  <c r="P831" i="1"/>
  <c r="P3135" i="1"/>
  <c r="P30" i="1"/>
  <c r="P3682" i="1"/>
  <c r="P2742" i="1"/>
  <c r="P5262" i="1"/>
  <c r="P3161" i="1"/>
  <c r="P1320" i="1"/>
  <c r="P1797" i="1"/>
  <c r="P1730" i="1"/>
  <c r="P4685" i="1"/>
  <c r="P2374" i="1"/>
  <c r="P4582" i="1"/>
  <c r="P5130" i="1"/>
  <c r="P1109" i="1"/>
  <c r="P2393" i="1"/>
  <c r="P893" i="1"/>
  <c r="P2596" i="1"/>
  <c r="P2362" i="1"/>
  <c r="P1205" i="1"/>
  <c r="P3617" i="1"/>
  <c r="P2256" i="1"/>
  <c r="P1702" i="1"/>
  <c r="P3076" i="1"/>
  <c r="P4194" i="1"/>
  <c r="P4054" i="1"/>
  <c r="P315" i="1"/>
  <c r="P4117" i="1"/>
  <c r="P634" i="1"/>
  <c r="P303" i="1"/>
  <c r="P2879" i="1"/>
  <c r="P4598" i="1"/>
  <c r="P1636" i="1"/>
  <c r="P4187" i="1"/>
  <c r="P45" i="1"/>
  <c r="P153" i="1"/>
  <c r="P1711" i="1"/>
  <c r="P2599" i="1"/>
  <c r="P1814" i="1"/>
  <c r="P5060" i="1"/>
  <c r="P14" i="1"/>
  <c r="P8776" i="1" s="1"/>
  <c r="P3500" i="1"/>
  <c r="P5288" i="1"/>
  <c r="P491" i="1"/>
  <c r="P110" i="1"/>
  <c r="P4084" i="1"/>
  <c r="P5032" i="1"/>
  <c r="P19" i="1"/>
  <c r="P8781" i="1" s="1"/>
  <c r="P1105" i="1"/>
  <c r="P2710" i="1"/>
  <c r="P2589" i="1"/>
  <c r="P2730" i="1"/>
  <c r="P1841" i="1"/>
  <c r="P2572" i="1"/>
  <c r="P2298" i="1"/>
  <c r="P624" i="1"/>
  <c r="P2548" i="1"/>
  <c r="P1231" i="1"/>
  <c r="P140" i="1"/>
  <c r="P2197" i="1"/>
  <c r="P3963" i="1"/>
  <c r="P1025" i="1"/>
  <c r="P220" i="1"/>
  <c r="P550" i="1"/>
  <c r="P1868" i="1"/>
  <c r="P1773" i="1"/>
  <c r="P1044" i="1"/>
  <c r="P2593" i="1"/>
  <c r="P3232" i="1"/>
  <c r="P2656" i="1"/>
  <c r="P755" i="1"/>
  <c r="P1022" i="1"/>
  <c r="P2767" i="1"/>
  <c r="P4637" i="1"/>
  <c r="P861" i="1"/>
  <c r="P1030" i="1"/>
  <c r="P1021" i="1"/>
  <c r="P2560" i="1"/>
  <c r="P207" i="1"/>
  <c r="P3780" i="1"/>
  <c r="P3511" i="1"/>
  <c r="P1761" i="1"/>
  <c r="P2317" i="1"/>
  <c r="P1872" i="1"/>
  <c r="P2959" i="1"/>
  <c r="P3840" i="1"/>
  <c r="P626" i="1"/>
  <c r="P3359" i="1"/>
  <c r="P3640" i="1"/>
  <c r="P3949" i="1"/>
  <c r="P4713" i="1"/>
  <c r="P5072" i="1"/>
  <c r="P3514" i="1"/>
  <c r="P1248" i="1"/>
  <c r="P2957" i="1"/>
  <c r="P2677" i="1"/>
  <c r="P2960" i="1"/>
  <c r="P385" i="1"/>
  <c r="P3579" i="1"/>
  <c r="P2292" i="1"/>
  <c r="P2668" i="1"/>
  <c r="P2195" i="1"/>
  <c r="P2196" i="1"/>
  <c r="P2306" i="1"/>
  <c r="P3590" i="1"/>
  <c r="P1017" i="1"/>
  <c r="P1035" i="1"/>
  <c r="P4511" i="1"/>
  <c r="P3577" i="1"/>
  <c r="P508" i="1"/>
  <c r="P2316" i="1"/>
  <c r="P4077" i="1"/>
  <c r="P4778" i="1"/>
  <c r="P5340" i="1"/>
  <c r="P3271" i="1"/>
  <c r="P542" i="1"/>
  <c r="P4419" i="1"/>
  <c r="P2645" i="1"/>
  <c r="P2787" i="1"/>
  <c r="P3344" i="1"/>
  <c r="P3588" i="1"/>
  <c r="P4646" i="1"/>
  <c r="P1275" i="1"/>
  <c r="P4708" i="1"/>
  <c r="P3733" i="1"/>
  <c r="P3642" i="1"/>
  <c r="P4350" i="1"/>
  <c r="P5068" i="1"/>
  <c r="P4787" i="1"/>
  <c r="P392" i="1"/>
  <c r="P1171" i="1"/>
  <c r="P1420" i="1"/>
  <c r="P2002" i="1"/>
  <c r="P2442" i="1"/>
  <c r="P3023" i="1"/>
  <c r="P1152" i="1"/>
  <c r="P2797" i="1"/>
  <c r="P2072" i="1"/>
  <c r="P2554" i="1"/>
  <c r="P232" i="1"/>
  <c r="P404" i="1"/>
  <c r="P4789" i="1"/>
  <c r="P672" i="1"/>
  <c r="P2005" i="1"/>
  <c r="P3121" i="1"/>
  <c r="P1600" i="1"/>
  <c r="P758" i="1"/>
  <c r="P2074" i="1"/>
  <c r="P4354" i="1"/>
  <c r="P398" i="1"/>
  <c r="P3026" i="1"/>
  <c r="P402" i="1"/>
  <c r="P4250" i="1"/>
  <c r="P4628" i="1"/>
  <c r="P479" i="1"/>
  <c r="P4626" i="1"/>
  <c r="P2318" i="1"/>
  <c r="P760" i="1"/>
  <c r="P1458" i="1"/>
  <c r="P3932" i="1"/>
  <c r="P210" i="1"/>
  <c r="P1869" i="1"/>
  <c r="P3347" i="1"/>
  <c r="P2033" i="1"/>
  <c r="P4796" i="1"/>
  <c r="P5330" i="1"/>
  <c r="P1984" i="1"/>
  <c r="P668" i="1"/>
  <c r="P4835" i="1"/>
  <c r="P4830" i="1"/>
  <c r="P5223" i="1"/>
  <c r="P4633" i="1"/>
  <c r="P1286" i="1"/>
  <c r="P2975" i="1"/>
  <c r="P218" i="1"/>
  <c r="P2451" i="1"/>
  <c r="P230" i="1"/>
  <c r="P472" i="1"/>
  <c r="P3025" i="1"/>
  <c r="P1069" i="1"/>
  <c r="P3587" i="1"/>
  <c r="P1987" i="1"/>
  <c r="P4798" i="1"/>
  <c r="P1163" i="1"/>
  <c r="P5294" i="1"/>
  <c r="P670" i="1"/>
  <c r="P1158" i="1"/>
  <c r="P4362" i="1"/>
  <c r="P5217" i="1"/>
  <c r="P1429" i="1"/>
  <c r="P3653" i="1"/>
  <c r="P2886" i="1"/>
  <c r="P2015" i="1"/>
  <c r="P4366" i="1"/>
  <c r="P2906" i="1"/>
  <c r="P2012" i="1"/>
  <c r="P4837" i="1"/>
  <c r="P4625" i="1"/>
  <c r="P2792" i="1"/>
  <c r="P3009" i="1"/>
  <c r="P1157" i="1"/>
  <c r="P3117" i="1"/>
  <c r="P3116" i="1"/>
  <c r="P2802" i="1"/>
  <c r="P1421" i="1"/>
  <c r="P1150" i="1"/>
  <c r="P2899" i="1"/>
  <c r="P2432" i="1"/>
  <c r="P1424" i="1"/>
  <c r="P1918" i="1"/>
  <c r="P2435" i="1"/>
  <c r="P3014" i="1"/>
  <c r="P2446" i="1"/>
  <c r="P3654" i="1"/>
  <c r="P1596" i="1"/>
  <c r="P2900" i="1"/>
  <c r="P1598" i="1"/>
  <c r="P3991" i="1"/>
  <c r="P5231" i="1"/>
  <c r="P2892" i="1"/>
  <c r="P3027" i="1"/>
  <c r="P2434" i="1"/>
  <c r="P2788" i="1"/>
  <c r="P935" i="1"/>
  <c r="P2524" i="1"/>
  <c r="P2538" i="1"/>
  <c r="P350" i="1"/>
  <c r="P1125" i="1"/>
  <c r="P3218" i="1"/>
  <c r="P1303" i="1"/>
  <c r="P5145" i="1"/>
  <c r="P2945" i="1"/>
  <c r="P4930" i="1"/>
  <c r="P4171" i="1"/>
  <c r="P2465" i="1"/>
  <c r="P3388" i="1"/>
  <c r="P1558" i="1"/>
  <c r="P4296" i="1"/>
  <c r="P4298" i="1"/>
  <c r="P3888" i="1"/>
  <c r="P3410" i="1"/>
  <c r="P939" i="1"/>
  <c r="P3975" i="1"/>
  <c r="P4390" i="1"/>
  <c r="P3398" i="1"/>
  <c r="P4900" i="1"/>
  <c r="P2924" i="1"/>
  <c r="P4283" i="1"/>
  <c r="P1626" i="1"/>
  <c r="P4159" i="1"/>
  <c r="P3750" i="1"/>
  <c r="P3446" i="1"/>
  <c r="P943" i="1"/>
  <c r="P921" i="1"/>
  <c r="P3206" i="1"/>
  <c r="P3987" i="1"/>
  <c r="P1313" i="1"/>
  <c r="P343" i="1"/>
  <c r="P3697" i="1"/>
  <c r="P907" i="1"/>
  <c r="P4901" i="1"/>
  <c r="P2397" i="1"/>
  <c r="P5207" i="1"/>
  <c r="P278" i="1"/>
  <c r="P3417" i="1"/>
  <c r="P5368" i="1"/>
  <c r="P1566" i="1"/>
  <c r="P989" i="1"/>
  <c r="P3454" i="1"/>
  <c r="P3401" i="1"/>
  <c r="P1523" i="1"/>
  <c r="P3985" i="1"/>
  <c r="P1563" i="1"/>
  <c r="P4487" i="1"/>
  <c r="P4178" i="1"/>
  <c r="P5356" i="1"/>
  <c r="P981" i="1"/>
  <c r="P1562" i="1"/>
  <c r="P3804" i="1"/>
  <c r="P1937" i="1"/>
  <c r="P5260" i="1"/>
  <c r="P949" i="1"/>
  <c r="P4151" i="1"/>
  <c r="P911" i="1"/>
  <c r="P2539" i="1"/>
  <c r="P3453" i="1"/>
  <c r="P3250" i="1"/>
  <c r="P1925" i="1"/>
  <c r="P892" i="1"/>
  <c r="P3147" i="1"/>
  <c r="P1519" i="1"/>
  <c r="P4703" i="1"/>
  <c r="P1941" i="1"/>
  <c r="P931" i="1"/>
  <c r="P331" i="1"/>
  <c r="P1324" i="1"/>
  <c r="P1394" i="1"/>
  <c r="P1881" i="1"/>
  <c r="P4297" i="1"/>
  <c r="P1539" i="1"/>
  <c r="P3977" i="1"/>
  <c r="P2464" i="1"/>
  <c r="P3079" i="1"/>
  <c r="P3606" i="1"/>
  <c r="P1123" i="1"/>
  <c r="P3964" i="1"/>
  <c r="P1517" i="1"/>
  <c r="P4931" i="1"/>
  <c r="P2910" i="1"/>
  <c r="P1211" i="1"/>
  <c r="P700" i="1"/>
  <c r="P335" i="1"/>
  <c r="P5367" i="1"/>
  <c r="P4909" i="1"/>
  <c r="P3912" i="1"/>
  <c r="P940" i="1"/>
  <c r="P4299" i="1"/>
  <c r="P33" i="1"/>
  <c r="P431" i="1"/>
  <c r="P1635" i="1"/>
  <c r="P1565" i="1"/>
  <c r="P1569" i="1"/>
  <c r="P3129" i="1"/>
  <c r="P427" i="1"/>
  <c r="P4660" i="1"/>
  <c r="P2608" i="1"/>
  <c r="P3692" i="1"/>
  <c r="P4970" i="1"/>
  <c r="P3808" i="1"/>
  <c r="P2458" i="1"/>
  <c r="P2500" i="1"/>
  <c r="P2067" i="1"/>
  <c r="P4113" i="1"/>
  <c r="P3554" i="1"/>
  <c r="P2260" i="1"/>
  <c r="P4044" i="1"/>
  <c r="P566" i="1"/>
  <c r="P4185" i="1"/>
  <c r="P4380" i="1"/>
  <c r="P3467" i="1"/>
  <c r="P1644" i="1"/>
  <c r="P1785" i="1"/>
  <c r="P4569" i="1"/>
  <c r="P974" i="1"/>
  <c r="P3473" i="1"/>
  <c r="P1582" i="1"/>
  <c r="P3141" i="1"/>
  <c r="P1516" i="1"/>
  <c r="P4030" i="1"/>
  <c r="P1182" i="1"/>
  <c r="P3810" i="1"/>
  <c r="P357" i="1"/>
  <c r="P1194" i="1"/>
  <c r="P1647" i="1"/>
  <c r="P4683" i="1"/>
  <c r="P4887" i="1"/>
  <c r="P2264" i="1"/>
  <c r="P4266" i="1"/>
  <c r="P2139" i="1"/>
  <c r="P4110" i="1"/>
  <c r="P4268" i="1"/>
  <c r="P2111" i="1"/>
  <c r="P4872" i="1"/>
  <c r="P587" i="1"/>
  <c r="P416" i="1"/>
  <c r="P4707" i="1"/>
  <c r="P5276" i="1"/>
  <c r="P152" i="1"/>
  <c r="P1948" i="1"/>
  <c r="P1308" i="1"/>
  <c r="P1966" i="1"/>
  <c r="P2866" i="1"/>
  <c r="P3818" i="1"/>
  <c r="P3850" i="1"/>
  <c r="P2875" i="1"/>
  <c r="P434" i="1"/>
  <c r="P942" i="1"/>
  <c r="P1557" i="1"/>
  <c r="P3982" i="1"/>
  <c r="P3609" i="1"/>
  <c r="P2370" i="1"/>
  <c r="P4544" i="1"/>
  <c r="P3624" i="1"/>
  <c r="P1928" i="1"/>
  <c r="P85" i="1"/>
  <c r="P2259" i="1"/>
  <c r="P2275" i="1"/>
  <c r="P305" i="1"/>
  <c r="P4252" i="1"/>
  <c r="P4341" i="1"/>
  <c r="P307" i="1"/>
  <c r="P4051" i="1"/>
  <c r="P1741" i="1"/>
  <c r="P1786" i="1"/>
  <c r="P5380" i="1"/>
  <c r="P1316" i="1"/>
  <c r="P4395" i="1"/>
  <c r="P5146" i="1"/>
  <c r="P324" i="1"/>
  <c r="P1809" i="1"/>
  <c r="P3167" i="1"/>
  <c r="P1586" i="1"/>
  <c r="P1561" i="1"/>
  <c r="P3849" i="1"/>
  <c r="P4674" i="1"/>
  <c r="P4943" i="1"/>
  <c r="P3886" i="1"/>
  <c r="P4740" i="1"/>
  <c r="P1010" i="1"/>
  <c r="P1524" i="1"/>
  <c r="P2878" i="1"/>
  <c r="P894" i="1"/>
  <c r="P1654" i="1"/>
  <c r="P1321" i="1"/>
  <c r="P1963" i="1"/>
  <c r="P3415" i="1"/>
  <c r="P2502" i="1"/>
  <c r="P3626" i="1"/>
  <c r="P2377" i="1"/>
  <c r="P154" i="1"/>
  <c r="P5373" i="1"/>
  <c r="P4165" i="1"/>
  <c r="P3196" i="1"/>
  <c r="P1522" i="1"/>
  <c r="P1386" i="1"/>
  <c r="P4706" i="1"/>
  <c r="P3440" i="1"/>
  <c r="P5137" i="1"/>
  <c r="P2278" i="1"/>
  <c r="P3551" i="1"/>
  <c r="P2217" i="1"/>
  <c r="P2485" i="1"/>
  <c r="P4267" i="1"/>
  <c r="P4192" i="1"/>
  <c r="P2272" i="1"/>
  <c r="P2761" i="1"/>
  <c r="P4749" i="1"/>
  <c r="P3862" i="1"/>
  <c r="P5271" i="1"/>
  <c r="P3864" i="1"/>
  <c r="P3045" i="1"/>
  <c r="P4196" i="1"/>
  <c r="P5016" i="1"/>
  <c r="P322" i="1"/>
  <c r="P886" i="1"/>
  <c r="P108" i="1"/>
  <c r="P687" i="1"/>
  <c r="P4217" i="1"/>
  <c r="P1284" i="1"/>
  <c r="P4771" i="1"/>
  <c r="P1671" i="1"/>
  <c r="P545" i="1"/>
  <c r="P1410" i="1"/>
  <c r="P4992" i="1"/>
  <c r="P2648" i="1"/>
  <c r="P134" i="1"/>
  <c r="P5298" i="1"/>
  <c r="P3314" i="1"/>
  <c r="P675" i="1"/>
  <c r="P1100" i="1"/>
  <c r="P3737" i="1"/>
  <c r="P4424" i="1"/>
  <c r="P2620" i="1"/>
  <c r="P2201" i="1"/>
  <c r="P671" i="1"/>
  <c r="P1043" i="1"/>
  <c r="P3561" i="1"/>
  <c r="P2824" i="1"/>
  <c r="P2646" i="1"/>
  <c r="P1758" i="1"/>
  <c r="P1041" i="1"/>
  <c r="P2978" i="1"/>
  <c r="P4525" i="1"/>
  <c r="P3826" i="1"/>
  <c r="P3358" i="1"/>
  <c r="P4640" i="1"/>
  <c r="P1012" i="1"/>
  <c r="P5076" i="1"/>
  <c r="P3628" i="1"/>
  <c r="P1239" i="1"/>
  <c r="P3321" i="1"/>
  <c r="P1268" i="1"/>
  <c r="P146" i="1"/>
  <c r="P2582" i="1"/>
  <c r="P5291" i="1"/>
  <c r="P770" i="1"/>
  <c r="P3525" i="1"/>
  <c r="P3832" i="1"/>
  <c r="P1233" i="1"/>
  <c r="P865" i="1"/>
  <c r="P3962" i="1"/>
  <c r="P1054" i="1"/>
  <c r="P4438" i="1"/>
  <c r="P3641" i="1"/>
  <c r="P3636" i="1"/>
  <c r="P1409" i="1"/>
  <c r="P3233" i="1"/>
  <c r="P1854" i="1"/>
  <c r="P1232" i="1"/>
  <c r="P1856" i="1"/>
  <c r="P366" i="1"/>
  <c r="P3318" i="1"/>
  <c r="P1860" i="1"/>
  <c r="P2091" i="1"/>
  <c r="P2088" i="1"/>
  <c r="P2312" i="1"/>
  <c r="P2206" i="1"/>
  <c r="P3645" i="1"/>
  <c r="P3581" i="1"/>
  <c r="P5187" i="1"/>
  <c r="P3921" i="1"/>
  <c r="P5180" i="1"/>
  <c r="P3236" i="1"/>
  <c r="P1356" i="1"/>
  <c r="P4082" i="1"/>
  <c r="P3303" i="1"/>
  <c r="P2583" i="1"/>
  <c r="P1081" i="1"/>
  <c r="P3837" i="1"/>
  <c r="P4808" i="1"/>
  <c r="P3560" i="1"/>
  <c r="P1246" i="1"/>
  <c r="P767" i="1"/>
  <c r="P2079" i="1"/>
  <c r="P3365" i="1"/>
  <c r="P2039" i="1"/>
  <c r="P4647" i="1"/>
  <c r="P1832" i="1"/>
  <c r="P4717" i="1"/>
  <c r="P3646" i="1"/>
  <c r="P3580" i="1"/>
  <c r="P213" i="1"/>
  <c r="P3648" i="1"/>
  <c r="P2820" i="1"/>
  <c r="P4656" i="1"/>
  <c r="P661" i="1"/>
  <c r="P1994" i="1"/>
  <c r="P3931" i="1"/>
  <c r="P4851" i="1"/>
  <c r="P4367" i="1"/>
  <c r="P4834" i="1"/>
  <c r="P4840" i="1"/>
  <c r="P5224" i="1"/>
  <c r="P477" i="1"/>
  <c r="P3112" i="1"/>
  <c r="P2438" i="1"/>
  <c r="P2805" i="1"/>
  <c r="P2901" i="1"/>
  <c r="P1599" i="1"/>
  <c r="P2633" i="1"/>
  <c r="P1026" i="1"/>
  <c r="P3639" i="1"/>
  <c r="P1177" i="1"/>
  <c r="P1981" i="1"/>
  <c r="P669" i="1"/>
  <c r="P4363" i="1"/>
  <c r="P464" i="1"/>
  <c r="P3659" i="1"/>
  <c r="P5240" i="1"/>
  <c r="P2286" i="1"/>
  <c r="P141" i="1"/>
  <c r="P199" i="1"/>
  <c r="P4450" i="1"/>
  <c r="P410" i="1"/>
  <c r="P1978" i="1"/>
  <c r="P4833" i="1"/>
  <c r="P3311" i="1"/>
  <c r="P3380" i="1"/>
  <c r="P3724" i="1"/>
  <c r="P4724" i="1"/>
  <c r="P4803" i="1"/>
  <c r="P1160" i="1"/>
  <c r="P3929" i="1"/>
  <c r="P3292" i="1"/>
  <c r="P2023" i="1"/>
  <c r="P1993" i="1"/>
  <c r="P4368" i="1"/>
  <c r="P1170" i="1"/>
  <c r="P4235" i="1"/>
  <c r="P1902" i="1"/>
  <c r="P3293" i="1"/>
  <c r="P240" i="1"/>
  <c r="P2019" i="1"/>
  <c r="P658" i="1"/>
  <c r="P4007" i="1"/>
  <c r="P2008" i="1"/>
  <c r="P5216" i="1"/>
  <c r="P4612" i="1"/>
  <c r="P4446" i="1"/>
  <c r="P2716" i="1"/>
  <c r="P3363" i="1"/>
  <c r="P3638" i="1"/>
  <c r="P389" i="1"/>
  <c r="P3920" i="1"/>
  <c r="P1175" i="1"/>
  <c r="P4804" i="1"/>
  <c r="P855" i="1"/>
  <c r="P4786" i="1"/>
  <c r="P4004" i="1"/>
  <c r="P4447" i="1"/>
  <c r="P481" i="1"/>
  <c r="P468" i="1"/>
  <c r="P2904" i="1"/>
  <c r="P3012" i="1"/>
  <c r="P2895" i="1"/>
  <c r="P1442" i="1"/>
  <c r="P2016" i="1"/>
  <c r="P215" i="1"/>
  <c r="P4241" i="1"/>
  <c r="P1611" i="1"/>
  <c r="P1915" i="1"/>
  <c r="P4613" i="1"/>
  <c r="P4634" i="1"/>
  <c r="P1134" i="1"/>
  <c r="P2433" i="1"/>
  <c r="P4842" i="1"/>
  <c r="P2898" i="1"/>
  <c r="P2440" i="1"/>
  <c r="P5317" i="1"/>
  <c r="P1999" i="1"/>
  <c r="P3006" i="1"/>
  <c r="P1903" i="1"/>
  <c r="P3114" i="1"/>
  <c r="P2436" i="1"/>
  <c r="P4002" i="1"/>
  <c r="P3015" i="1"/>
  <c r="P2790" i="1"/>
  <c r="P3011" i="1"/>
  <c r="P1590" i="1"/>
  <c r="P1141" i="1"/>
  <c r="P5229" i="1"/>
  <c r="P1603" i="1"/>
  <c r="P2808" i="1"/>
  <c r="P2001" i="1"/>
  <c r="P2430" i="1"/>
  <c r="P3771" i="1"/>
  <c r="P5199" i="1"/>
  <c r="P3890" i="1"/>
  <c r="P3144" i="1"/>
  <c r="P4918" i="1"/>
  <c r="P5134" i="1"/>
  <c r="P3408" i="1"/>
  <c r="P903" i="1"/>
  <c r="P2531" i="1"/>
  <c r="P3914" i="1"/>
  <c r="P1541" i="1"/>
  <c r="P3199" i="1"/>
  <c r="P2527" i="1"/>
  <c r="P4475" i="1"/>
  <c r="P2392" i="1"/>
  <c r="P2251" i="1"/>
  <c r="P3680" i="1"/>
  <c r="P1388" i="1"/>
  <c r="P5377" i="1"/>
  <c r="P4021" i="1"/>
  <c r="P4150" i="1"/>
  <c r="P4160" i="1"/>
  <c r="P270" i="1"/>
  <c r="P2470" i="1"/>
  <c r="P4956" i="1"/>
  <c r="P3034" i="1"/>
  <c r="P3915" i="1"/>
  <c r="P1880" i="1"/>
  <c r="P3448" i="1"/>
  <c r="P4668" i="1"/>
  <c r="P4573" i="1"/>
  <c r="P5120" i="1"/>
  <c r="P1534" i="1"/>
  <c r="P2346" i="1"/>
  <c r="P4599" i="1"/>
  <c r="P418" i="1"/>
  <c r="P3087" i="1"/>
  <c r="P69" i="1"/>
  <c r="P414" i="1"/>
  <c r="P2882" i="1"/>
  <c r="P4261" i="1"/>
  <c r="P4996" i="1"/>
  <c r="P1345" i="1"/>
  <c r="P4572" i="1"/>
  <c r="P5189" i="1"/>
  <c r="P3814" i="1"/>
  <c r="P4667" i="1"/>
  <c r="P3896" i="1"/>
  <c r="P1200" i="1"/>
  <c r="P3441" i="1"/>
  <c r="P4278" i="1"/>
  <c r="P3800" i="1"/>
  <c r="P1126" i="1"/>
  <c r="P1882" i="1"/>
  <c r="P253" i="1"/>
  <c r="P2375" i="1"/>
  <c r="P3541" i="1"/>
  <c r="P2117" i="1"/>
  <c r="P4338" i="1"/>
  <c r="P2227" i="1"/>
  <c r="P302" i="1"/>
  <c r="P4875" i="1"/>
  <c r="P4596" i="1"/>
  <c r="P4585" i="1"/>
  <c r="P1578" i="1"/>
  <c r="P2167" i="1"/>
  <c r="P1783" i="1"/>
  <c r="P1652" i="1"/>
  <c r="P1969" i="1"/>
  <c r="P5191" i="1"/>
  <c r="P711" i="1"/>
  <c r="P5280" i="1"/>
  <c r="P161" i="1"/>
  <c r="P994" i="1"/>
  <c r="P5282" i="1"/>
  <c r="P171" i="1"/>
  <c r="P1573" i="1"/>
  <c r="P3028" i="1"/>
  <c r="P2372" i="1"/>
  <c r="P1793" i="1"/>
  <c r="P3898" i="1"/>
  <c r="P4560" i="1"/>
  <c r="P827" i="1"/>
  <c r="P1372" i="1"/>
  <c r="P2466" i="1"/>
  <c r="P3204" i="1"/>
  <c r="P1722" i="1"/>
  <c r="P4142" i="1"/>
  <c r="P5158" i="1"/>
  <c r="P1622" i="1"/>
  <c r="P2242" i="1"/>
  <c r="P898" i="1"/>
  <c r="P830" i="1"/>
  <c r="P3763" i="1"/>
  <c r="P1581" i="1"/>
  <c r="P2922" i="1"/>
  <c r="P924" i="1"/>
  <c r="P2255" i="1"/>
  <c r="P3399" i="1"/>
  <c r="P996" i="1"/>
  <c r="P1930" i="1"/>
  <c r="P2094" i="1"/>
  <c r="P3856" i="1"/>
  <c r="P417" i="1"/>
  <c r="P4558" i="1"/>
  <c r="P5096" i="1"/>
  <c r="P5003" i="1"/>
  <c r="P169" i="1"/>
  <c r="P3809" i="1"/>
  <c r="P829" i="1"/>
  <c r="P3844" i="1"/>
  <c r="P4933" i="1"/>
  <c r="P1629" i="1"/>
  <c r="P3857" i="1"/>
  <c r="P3819" i="1"/>
  <c r="P2409" i="1"/>
  <c r="P1204" i="1"/>
  <c r="P3421" i="1"/>
  <c r="P3816" i="1"/>
  <c r="P89" i="1"/>
  <c r="P3807" i="1"/>
  <c r="P1387" i="1"/>
  <c r="P3089" i="1"/>
  <c r="P3913" i="1"/>
  <c r="P4955" i="1"/>
  <c r="P3687" i="1"/>
  <c r="P4549" i="1"/>
  <c r="P275" i="1"/>
  <c r="P4043" i="1"/>
  <c r="P2487" i="1"/>
  <c r="P4859" i="1"/>
  <c r="P4885" i="1"/>
  <c r="P3181" i="1"/>
  <c r="P4189" i="1"/>
  <c r="P29" i="1"/>
  <c r="P1961" i="1"/>
  <c r="P2863" i="1"/>
  <c r="P49" i="1"/>
  <c r="P593" i="1"/>
  <c r="P4577" i="1"/>
  <c r="P170" i="1"/>
  <c r="P5263" i="1"/>
  <c r="P718" i="1"/>
  <c r="P1818" i="1"/>
  <c r="P5008" i="1"/>
  <c r="P4375" i="1"/>
  <c r="P5010" i="1"/>
  <c r="P2868" i="1"/>
  <c r="P3039" i="1"/>
  <c r="P1535" i="1"/>
  <c r="P2368" i="1"/>
  <c r="P4606" i="1"/>
  <c r="P3142" i="1"/>
  <c r="P1551" i="1"/>
  <c r="P4559" i="1"/>
  <c r="P4172" i="1"/>
  <c r="P1112" i="1"/>
  <c r="P2861" i="1"/>
  <c r="P4149" i="1"/>
  <c r="P1196" i="1"/>
  <c r="P78" i="1"/>
  <c r="P928" i="1"/>
  <c r="P2401" i="1"/>
  <c r="P3965" i="1"/>
  <c r="P1890" i="1"/>
  <c r="P1936" i="1"/>
  <c r="P1006" i="1"/>
  <c r="P4676" i="1"/>
  <c r="P1639" i="1"/>
  <c r="P1384" i="1"/>
  <c r="P580" i="1"/>
  <c r="P1721" i="1"/>
  <c r="P2598" i="1"/>
  <c r="P2597" i="1"/>
  <c r="P1374" i="1"/>
  <c r="P1739" i="1"/>
  <c r="P1657" i="1"/>
  <c r="P1119" i="1"/>
  <c r="P5204" i="1"/>
  <c r="P4022" i="1"/>
  <c r="P1625" i="1"/>
  <c r="P2840" i="1"/>
  <c r="P4753" i="1"/>
  <c r="P325" i="1"/>
  <c r="P1325" i="1"/>
  <c r="P4561" i="1"/>
  <c r="P2946" i="1"/>
  <c r="P3436" i="1"/>
  <c r="P3260" i="1"/>
  <c r="P2457" i="1"/>
  <c r="P1687" i="1"/>
  <c r="P2846" i="1"/>
  <c r="P567" i="1"/>
  <c r="P2054" i="1"/>
  <c r="P5109" i="1"/>
  <c r="P4183" i="1"/>
  <c r="P3706" i="1"/>
  <c r="P1743" i="1"/>
  <c r="P421" i="1"/>
  <c r="P1219" i="1"/>
  <c r="P4595" i="1"/>
  <c r="P5004" i="1"/>
  <c r="P986" i="1"/>
  <c r="P5018" i="1"/>
  <c r="P1648" i="1"/>
  <c r="P1574" i="1"/>
  <c r="P966" i="1"/>
  <c r="P1788" i="1"/>
  <c r="P92" i="1"/>
  <c r="P1787" i="1"/>
  <c r="P4292" i="1"/>
  <c r="P4603" i="1"/>
  <c r="P352" i="1"/>
  <c r="P3883" i="1"/>
  <c r="P909" i="1"/>
  <c r="P3679" i="1"/>
  <c r="P1337" i="1"/>
  <c r="P4755" i="1"/>
  <c r="P1208" i="1"/>
  <c r="P4161" i="1"/>
  <c r="P1888" i="1"/>
  <c r="P4675" i="1"/>
  <c r="P3200" i="1"/>
  <c r="P4383" i="1"/>
  <c r="P1131" i="1"/>
  <c r="P2950" i="1"/>
  <c r="P3767" i="1"/>
  <c r="P5375" i="1"/>
  <c r="P288" i="1"/>
  <c r="P5152" i="1"/>
  <c r="P2865" i="1"/>
  <c r="P3127" i="1"/>
  <c r="P446" i="1"/>
  <c r="P4564" i="1"/>
  <c r="P4328" i="1"/>
  <c r="P4694" i="1"/>
  <c r="P1815" i="1"/>
  <c r="P1553" i="1"/>
  <c r="P902" i="1"/>
  <c r="P3178" i="1"/>
  <c r="P3201" i="1"/>
  <c r="P3986" i="1"/>
  <c r="P148" i="1"/>
  <c r="P3882" i="1"/>
  <c r="P1521" i="1"/>
  <c r="P4127" i="1"/>
  <c r="P3848" i="1"/>
  <c r="P1302" i="1"/>
  <c r="P4491" i="1"/>
  <c r="P3420" i="1"/>
  <c r="P954" i="1"/>
  <c r="P2530" i="1"/>
  <c r="P1894" i="1"/>
  <c r="P3811" i="1"/>
  <c r="P1375" i="1"/>
  <c r="P3264" i="1"/>
  <c r="P1710" i="1"/>
  <c r="P269" i="1"/>
  <c r="P1731" i="1"/>
  <c r="P4059" i="1"/>
  <c r="P3187" i="1"/>
  <c r="P1822" i="1"/>
  <c r="P436" i="1"/>
  <c r="P311" i="1"/>
  <c r="P3546" i="1"/>
  <c r="P2339" i="1"/>
  <c r="P4997" i="1"/>
  <c r="P5274" i="1"/>
  <c r="P792" i="1"/>
  <c r="P795" i="1"/>
  <c r="P1312" i="1"/>
  <c r="P1796" i="1"/>
  <c r="P2877" i="1"/>
  <c r="P784" i="1"/>
  <c r="P321" i="1"/>
  <c r="P1618" i="1"/>
  <c r="P3909" i="1"/>
  <c r="P3622" i="1"/>
  <c r="P2537" i="1"/>
  <c r="P3910" i="1"/>
  <c r="P3967" i="1"/>
  <c r="P2616" i="1"/>
  <c r="P960" i="1"/>
  <c r="P4546" i="1"/>
  <c r="P3693" i="1"/>
  <c r="P2927" i="1"/>
  <c r="P4965" i="1"/>
  <c r="P5117" i="1"/>
  <c r="P3396" i="1"/>
  <c r="P959" i="1"/>
  <c r="P342" i="1"/>
  <c r="P2528" i="1"/>
  <c r="P5160" i="1"/>
  <c r="P3976" i="1"/>
  <c r="P1897" i="1"/>
  <c r="P3251" i="1"/>
  <c r="P3535" i="1"/>
  <c r="P294" i="1"/>
  <c r="P3845" i="1"/>
  <c r="P4665" i="1"/>
  <c r="P564" i="1"/>
  <c r="P2174" i="1"/>
  <c r="P2183" i="1"/>
  <c r="P723" i="1"/>
  <c r="P3051" i="1"/>
  <c r="P1630" i="1"/>
  <c r="P4570" i="1"/>
  <c r="P985" i="1"/>
  <c r="P4936" i="1"/>
  <c r="P3138" i="1"/>
  <c r="P4476" i="1"/>
  <c r="P3205" i="1"/>
  <c r="P1338" i="1"/>
  <c r="P2864" i="1"/>
  <c r="P1533" i="1"/>
  <c r="P4015" i="1"/>
  <c r="P2915" i="1"/>
  <c r="P842" i="1"/>
  <c r="P636" i="1"/>
  <c r="P2059" i="1"/>
  <c r="P3172" i="1"/>
  <c r="P2521" i="1"/>
  <c r="P4896" i="1"/>
  <c r="P2265" i="1"/>
  <c r="P1752" i="1"/>
  <c r="P869" i="1"/>
  <c r="P644" i="1"/>
  <c r="P786" i="1"/>
  <c r="P3481" i="1"/>
  <c r="P1612" i="1"/>
  <c r="P4748" i="1"/>
  <c r="P714" i="1"/>
  <c r="P4019" i="1"/>
  <c r="P2394" i="1"/>
  <c r="P3427" i="1"/>
  <c r="P4677" i="1"/>
  <c r="P264" i="1"/>
  <c r="P272" i="1"/>
  <c r="P2533" i="1"/>
  <c r="P3620" i="1"/>
  <c r="P835" i="1"/>
  <c r="P837" i="1"/>
  <c r="P793" i="1"/>
  <c r="P4295" i="1"/>
  <c r="P3973" i="1"/>
  <c r="P3761" i="1"/>
  <c r="P2184" i="1"/>
  <c r="P5019" i="1"/>
  <c r="P1781" i="1"/>
  <c r="P4932" i="1"/>
  <c r="P4131" i="1"/>
  <c r="P596" i="1"/>
  <c r="P2513" i="1"/>
  <c r="P363" i="1"/>
  <c r="P4056" i="1"/>
  <c r="P2763" i="1"/>
  <c r="P2187" i="1"/>
  <c r="P3847" i="1"/>
  <c r="P3605" i="1"/>
  <c r="P94" i="1"/>
  <c r="P344" i="1"/>
  <c r="P1339" i="1"/>
  <c r="P1193" i="1"/>
  <c r="P999" i="1"/>
  <c r="P3874" i="1"/>
  <c r="P2219" i="1"/>
  <c r="P3183" i="1"/>
  <c r="P2103" i="1"/>
  <c r="P2514" i="1"/>
  <c r="P2845" i="1"/>
  <c r="P39" i="1"/>
  <c r="P3858" i="1"/>
  <c r="P3477" i="1"/>
  <c r="P1628" i="1"/>
  <c r="P2855" i="1"/>
  <c r="P3859" i="1"/>
  <c r="P5209" i="1"/>
  <c r="P4738" i="1"/>
  <c r="P2941" i="1"/>
  <c r="P1962" i="1"/>
  <c r="P2612" i="1"/>
  <c r="P825" i="1"/>
  <c r="P2461" i="1"/>
  <c r="P3426" i="1"/>
  <c r="P4917" i="1"/>
  <c r="P4276" i="1"/>
  <c r="P247" i="1"/>
  <c r="P3805" i="1"/>
  <c r="P4671" i="1"/>
  <c r="P1889" i="1"/>
  <c r="P252" i="1"/>
  <c r="P3911" i="1"/>
  <c r="P287" i="1"/>
  <c r="P3411" i="1"/>
  <c r="P3966" i="1"/>
  <c r="P4025" i="1"/>
  <c r="P2385" i="1"/>
  <c r="P4548" i="1"/>
  <c r="P1542" i="1"/>
  <c r="P3405" i="1"/>
  <c r="P2935" i="1"/>
  <c r="P572" i="1"/>
  <c r="P1306" i="1"/>
  <c r="P5211" i="1"/>
  <c r="P1585" i="1"/>
  <c r="P424" i="1"/>
  <c r="P3869" i="1"/>
  <c r="P3173" i="1"/>
  <c r="P5366" i="1"/>
  <c r="P1373" i="1"/>
  <c r="P3447" i="1"/>
  <c r="P3799" i="1"/>
  <c r="P4581" i="1"/>
  <c r="P150" i="1"/>
  <c r="P4023" i="1"/>
  <c r="P4754" i="1"/>
  <c r="P843" i="1"/>
  <c r="P265" i="1"/>
  <c r="P2545" i="1"/>
  <c r="P3208" i="1"/>
  <c r="P1613" i="1"/>
  <c r="P2542" i="1"/>
  <c r="P1568" i="1"/>
  <c r="P5139" i="1"/>
  <c r="P4878" i="1"/>
  <c r="P3071" i="1"/>
  <c r="P4265" i="1"/>
  <c r="P4116" i="1"/>
  <c r="P2847" i="1"/>
  <c r="P5144" i="1"/>
  <c r="P164" i="1"/>
  <c r="P5275" i="1"/>
  <c r="P96" i="1"/>
  <c r="P3806" i="1"/>
  <c r="P2759" i="1"/>
  <c r="P38" i="1"/>
  <c r="P346" i="1"/>
  <c r="P1111" i="1"/>
  <c r="P149" i="1"/>
  <c r="P3802" i="1"/>
  <c r="P4157" i="1"/>
  <c r="P5359" i="1"/>
  <c r="P4562" i="1"/>
  <c r="P2378" i="1"/>
  <c r="P2952" i="1"/>
  <c r="P2237" i="1"/>
  <c r="P2544" i="1"/>
  <c r="P4139" i="1"/>
  <c r="P3452" i="1"/>
  <c r="P1724" i="1"/>
  <c r="P2386" i="1"/>
  <c r="P4177" i="1"/>
  <c r="P248" i="1"/>
  <c r="P3257" i="1"/>
  <c r="P88" i="1"/>
  <c r="P4856" i="1"/>
  <c r="P5002" i="1"/>
  <c r="P2619" i="1"/>
  <c r="P4743" i="1"/>
  <c r="P717" i="1"/>
  <c r="P4860" i="1"/>
  <c r="P4747" i="1"/>
  <c r="P4968" i="1"/>
  <c r="P3696" i="1"/>
  <c r="P42" i="1"/>
  <c r="P1965" i="1"/>
  <c r="P998" i="1"/>
  <c r="P163" i="1"/>
  <c r="P2610" i="1"/>
  <c r="P1932" i="1"/>
  <c r="P4735" i="1"/>
  <c r="P2525" i="1"/>
  <c r="P951" i="1"/>
  <c r="P2940" i="1"/>
  <c r="P250" i="1"/>
  <c r="P3047" i="1"/>
  <c r="P4188" i="1"/>
  <c r="P3073" i="1"/>
  <c r="P3165" i="1"/>
  <c r="P2093" i="1"/>
  <c r="P54" i="1"/>
  <c r="P2859" i="1"/>
  <c r="P562" i="1"/>
  <c r="P2749" i="1"/>
  <c r="P2171" i="1"/>
  <c r="P428" i="1"/>
  <c r="P4374" i="1"/>
  <c r="P1954" i="1"/>
  <c r="P97" i="1"/>
  <c r="P58" i="1"/>
  <c r="P36" i="1"/>
  <c r="P1579" i="1"/>
  <c r="P5277" i="1"/>
  <c r="P4575" i="1"/>
  <c r="P5364" i="1"/>
  <c r="P1791" i="1"/>
  <c r="P962" i="1"/>
  <c r="P3627" i="1"/>
  <c r="P3878" i="1"/>
  <c r="P2390" i="1"/>
  <c r="P1891" i="1"/>
  <c r="P1887" i="1"/>
  <c r="P4481" i="1"/>
  <c r="P3267" i="1"/>
  <c r="P5384" i="1"/>
  <c r="P5392" i="1"/>
  <c r="P5399" i="1"/>
  <c r="P5385" i="1"/>
  <c r="P5401" i="1"/>
  <c r="P5403" i="1"/>
  <c r="P5397" i="1"/>
  <c r="P5386" i="1"/>
  <c r="P5381" i="1"/>
  <c r="P5404" i="1"/>
  <c r="P5402" i="1"/>
  <c r="P5383" i="1"/>
  <c r="P5388" i="1"/>
  <c r="P5394" i="1"/>
  <c r="P5395" i="1"/>
  <c r="P5387" i="1"/>
  <c r="P5390" i="1"/>
  <c r="P5391" i="1"/>
  <c r="P5398" i="1"/>
  <c r="P5393" i="1"/>
  <c r="P5396" i="1"/>
  <c r="P5389" i="1"/>
  <c r="P5400" i="1"/>
  <c r="P5382" i="1"/>
  <c r="P5411" i="1"/>
  <c r="P5425" i="1"/>
  <c r="P5419" i="1"/>
  <c r="P5424" i="1"/>
  <c r="P5414" i="1"/>
  <c r="P5417" i="1"/>
  <c r="P5405" i="1"/>
  <c r="P5422" i="1"/>
  <c r="P5428" i="1"/>
  <c r="P5407" i="1"/>
  <c r="P5418" i="1"/>
  <c r="P5412" i="1"/>
  <c r="P5406" i="1"/>
  <c r="P5421" i="1"/>
  <c r="P5427" i="1"/>
  <c r="P5416" i="1"/>
  <c r="P5408" i="1"/>
  <c r="P5410" i="1"/>
  <c r="P5413" i="1"/>
  <c r="P5426" i="1"/>
  <c r="P5423" i="1"/>
  <c r="P5409" i="1"/>
  <c r="P5415" i="1"/>
  <c r="P5420" i="1"/>
  <c r="P5447" i="1"/>
  <c r="P5432" i="1"/>
  <c r="P5446" i="1"/>
  <c r="P5437" i="1"/>
  <c r="P5436" i="1"/>
  <c r="P5443" i="1"/>
  <c r="P5444" i="1"/>
  <c r="P5440" i="1"/>
  <c r="P5435" i="1"/>
  <c r="P5451" i="1"/>
  <c r="P5434" i="1"/>
  <c r="P5448" i="1"/>
  <c r="P5449" i="1"/>
  <c r="P5430" i="1"/>
  <c r="P5441" i="1"/>
  <c r="P5431" i="1"/>
  <c r="P5433" i="1"/>
  <c r="P5445" i="1"/>
  <c r="P5450" i="1"/>
  <c r="P5442" i="1"/>
  <c r="P5438" i="1"/>
  <c r="P5452" i="1"/>
  <c r="P5429" i="1"/>
  <c r="P5439" i="1"/>
  <c r="P5463" i="1"/>
  <c r="P5460" i="1"/>
  <c r="P5475" i="1"/>
  <c r="P5453" i="1"/>
  <c r="P5473" i="1"/>
  <c r="P5470" i="1"/>
  <c r="P5455" i="1"/>
  <c r="P5454" i="1"/>
  <c r="P5469" i="1"/>
  <c r="P5458" i="1"/>
  <c r="P5461" i="1"/>
  <c r="P5462" i="1"/>
  <c r="P5474" i="1"/>
  <c r="P5472" i="1"/>
  <c r="P5467" i="1"/>
  <c r="P5465" i="1"/>
  <c r="P5476" i="1"/>
  <c r="P5457" i="1"/>
  <c r="P5466" i="1"/>
  <c r="P5464" i="1"/>
  <c r="P5468" i="1"/>
  <c r="P5456" i="1"/>
  <c r="P5459" i="1"/>
  <c r="P5471" i="1"/>
  <c r="P5478" i="1"/>
  <c r="P5490" i="1"/>
  <c r="P5500" i="1"/>
  <c r="P5485" i="1"/>
  <c r="P5496" i="1"/>
  <c r="P5480" i="1"/>
  <c r="P5483" i="1"/>
  <c r="P5481" i="1"/>
  <c r="P5484" i="1"/>
  <c r="P5491" i="1"/>
  <c r="P5489" i="1"/>
  <c r="P5497" i="1"/>
  <c r="P5477" i="1"/>
  <c r="P5479" i="1"/>
  <c r="P5482" i="1"/>
  <c r="P5498" i="1"/>
  <c r="P5488" i="1"/>
  <c r="P5495" i="1"/>
  <c r="P5493" i="1"/>
  <c r="P5487" i="1"/>
  <c r="P5492" i="1"/>
  <c r="P5494" i="1"/>
  <c r="P5499" i="1"/>
  <c r="P5486" i="1"/>
  <c r="P5518" i="1"/>
  <c r="P5506" i="1"/>
  <c r="P5510" i="1"/>
  <c r="P5523" i="1"/>
  <c r="P5524" i="1"/>
  <c r="P5520" i="1"/>
  <c r="P5519" i="1"/>
  <c r="P5508" i="1"/>
  <c r="P5509" i="1"/>
  <c r="P5507" i="1"/>
  <c r="P5505" i="1"/>
  <c r="P5504" i="1"/>
  <c r="P5503" i="1"/>
  <c r="P5502" i="1"/>
  <c r="P5511" i="1"/>
  <c r="P5514" i="1"/>
  <c r="P5521" i="1"/>
  <c r="P5512" i="1"/>
  <c r="P5513" i="1"/>
  <c r="P5522" i="1"/>
  <c r="P5517" i="1"/>
  <c r="P5501" i="1"/>
  <c r="P5515" i="1"/>
  <c r="P5516" i="1"/>
  <c r="P5545" i="1"/>
  <c r="P5529" i="1"/>
  <c r="P5528" i="1"/>
  <c r="P5531" i="1"/>
  <c r="P5532" i="1"/>
  <c r="P5541" i="1"/>
  <c r="P5535" i="1"/>
  <c r="P5537" i="1"/>
  <c r="P5547" i="1"/>
  <c r="P5546" i="1"/>
  <c r="P5548" i="1"/>
  <c r="P5534" i="1"/>
  <c r="P5536" i="1"/>
  <c r="P5539" i="1"/>
  <c r="P5544" i="1"/>
  <c r="P5527" i="1"/>
  <c r="P5526" i="1"/>
  <c r="P5538" i="1"/>
  <c r="P5542" i="1"/>
  <c r="P5530" i="1"/>
  <c r="P5543" i="1"/>
  <c r="P5533" i="1"/>
  <c r="P5525" i="1"/>
  <c r="P5540" i="1"/>
  <c r="P5562" i="1"/>
  <c r="P5571" i="1"/>
  <c r="P5560" i="1"/>
  <c r="P5556" i="1"/>
  <c r="P5559" i="1"/>
  <c r="P5557" i="1"/>
  <c r="P5570" i="1"/>
  <c r="P5569" i="1"/>
  <c r="P5552" i="1"/>
  <c r="P5551" i="1"/>
  <c r="P5561" i="1"/>
  <c r="P5555" i="1"/>
  <c r="P5553" i="1"/>
  <c r="P5566" i="1"/>
  <c r="P5549" i="1"/>
  <c r="P5572" i="1"/>
  <c r="P5567" i="1"/>
  <c r="P5558" i="1"/>
  <c r="P5554" i="1"/>
  <c r="P5550" i="1"/>
  <c r="P5568" i="1"/>
  <c r="P5565" i="1"/>
  <c r="P5563" i="1"/>
  <c r="P5564" i="1"/>
  <c r="P5593" i="1"/>
  <c r="P5592" i="1"/>
  <c r="P5580" i="1"/>
  <c r="P5578" i="1"/>
  <c r="P5585" i="1"/>
  <c r="P5587" i="1"/>
  <c r="P5586" i="1"/>
  <c r="P5579" i="1"/>
  <c r="P5588" i="1"/>
  <c r="P5589" i="1"/>
  <c r="P5584" i="1"/>
  <c r="P5575" i="1"/>
  <c r="P5576" i="1"/>
  <c r="P5581" i="1"/>
  <c r="P5596" i="1"/>
  <c r="P5583" i="1"/>
  <c r="P5574" i="1"/>
  <c r="P5577" i="1"/>
  <c r="P5573" i="1"/>
  <c r="P5595" i="1"/>
  <c r="P5590" i="1"/>
  <c r="P5594" i="1"/>
  <c r="P5591" i="1"/>
  <c r="P5582" i="1"/>
  <c r="P5606" i="1"/>
  <c r="P5611" i="1"/>
  <c r="P5609" i="1"/>
  <c r="P5616" i="1"/>
  <c r="P5603" i="1"/>
  <c r="P5610" i="1"/>
  <c r="P5618" i="1"/>
  <c r="P5615" i="1"/>
  <c r="P5608" i="1"/>
  <c r="P5597" i="1"/>
  <c r="P5599" i="1"/>
  <c r="P5598" i="1"/>
  <c r="P5613" i="1"/>
  <c r="P5600" i="1"/>
  <c r="P5617" i="1"/>
  <c r="P5601" i="1"/>
  <c r="P5607" i="1"/>
  <c r="P5604" i="1"/>
  <c r="P5620" i="1"/>
  <c r="P5612" i="1"/>
  <c r="P5602" i="1"/>
  <c r="P5614" i="1"/>
  <c r="P5619" i="1"/>
  <c r="P5605" i="1"/>
  <c r="P5623" i="1"/>
  <c r="P5621" i="1"/>
  <c r="P5630" i="1"/>
  <c r="P5633" i="1"/>
  <c r="P5637" i="1"/>
  <c r="P5627" i="1"/>
  <c r="P5636" i="1"/>
  <c r="P5635" i="1"/>
  <c r="P5624" i="1"/>
  <c r="P5625" i="1"/>
  <c r="P5642" i="1"/>
  <c r="P5638" i="1"/>
  <c r="P5622" i="1"/>
  <c r="P5641" i="1"/>
  <c r="P5644" i="1"/>
  <c r="P5640" i="1"/>
  <c r="P5626" i="1"/>
  <c r="P5639" i="1"/>
  <c r="P5632" i="1"/>
  <c r="P5628" i="1"/>
  <c r="P5634" i="1"/>
  <c r="P5643" i="1"/>
  <c r="P5629" i="1"/>
  <c r="P5631" i="1"/>
  <c r="P5666" i="1"/>
  <c r="P5649" i="1"/>
  <c r="P5650" i="1"/>
  <c r="P5657" i="1"/>
  <c r="P5659" i="1"/>
  <c r="P5651" i="1"/>
  <c r="P5658" i="1"/>
  <c r="P5653" i="1"/>
  <c r="P5663" i="1"/>
  <c r="P5655" i="1"/>
  <c r="P5660" i="1"/>
  <c r="P5654" i="1"/>
  <c r="P5647" i="1"/>
  <c r="P5645" i="1"/>
  <c r="P5652" i="1"/>
  <c r="P5662" i="1"/>
  <c r="P5661" i="1"/>
  <c r="P5648" i="1"/>
  <c r="P5664" i="1"/>
  <c r="P5667" i="1"/>
  <c r="P5668" i="1"/>
  <c r="P5656" i="1"/>
  <c r="P5646" i="1"/>
  <c r="P5665" i="1"/>
  <c r="P5678" i="1"/>
  <c r="P5689" i="1"/>
  <c r="P5675" i="1"/>
  <c r="P5685" i="1"/>
  <c r="P5687" i="1"/>
  <c r="P5691" i="1"/>
  <c r="P5681" i="1"/>
  <c r="P5690" i="1"/>
  <c r="P5684" i="1"/>
  <c r="P5680" i="1"/>
  <c r="P5692" i="1"/>
  <c r="P5682" i="1"/>
  <c r="P5669" i="1"/>
  <c r="P5673" i="1"/>
  <c r="P5671" i="1"/>
  <c r="P5670" i="1"/>
  <c r="P5688" i="1"/>
  <c r="P5683" i="1"/>
  <c r="P5676" i="1"/>
  <c r="P5674" i="1"/>
  <c r="P5677" i="1"/>
  <c r="P5679" i="1"/>
  <c r="P5672" i="1"/>
  <c r="P5686" i="1"/>
  <c r="P5708" i="1"/>
  <c r="P5704" i="1"/>
  <c r="P5696" i="1"/>
  <c r="P5711" i="1"/>
  <c r="P5703" i="1"/>
  <c r="P5713" i="1"/>
  <c r="P5716" i="1"/>
  <c r="P5706" i="1"/>
  <c r="P5709" i="1"/>
  <c r="P5705" i="1"/>
  <c r="P5699" i="1"/>
  <c r="P5707" i="1"/>
  <c r="P5714" i="1"/>
  <c r="P5693" i="1"/>
  <c r="P5715" i="1"/>
  <c r="P5697" i="1"/>
  <c r="P5712" i="1"/>
  <c r="P5701" i="1"/>
  <c r="P5700" i="1"/>
  <c r="P5702" i="1"/>
  <c r="P5694" i="1"/>
  <c r="P5695" i="1"/>
  <c r="P5710" i="1"/>
  <c r="P5698" i="1"/>
  <c r="P5732" i="1"/>
  <c r="P5730" i="1"/>
  <c r="P5721" i="1"/>
  <c r="P5717" i="1"/>
  <c r="P5722" i="1"/>
  <c r="P5725" i="1"/>
  <c r="P5733" i="1"/>
  <c r="P5737" i="1"/>
  <c r="P5727" i="1"/>
  <c r="P5719" i="1"/>
  <c r="P5728" i="1"/>
  <c r="P5729" i="1"/>
  <c r="P5723" i="1"/>
  <c r="P5738" i="1"/>
  <c r="P5735" i="1"/>
  <c r="P5718" i="1"/>
  <c r="P5740" i="1"/>
  <c r="P5720" i="1"/>
  <c r="P5736" i="1"/>
  <c r="P5726" i="1"/>
  <c r="P5739" i="1"/>
  <c r="P5734" i="1"/>
  <c r="P5724" i="1"/>
  <c r="P5731" i="1"/>
  <c r="P5742" i="1"/>
  <c r="P5747" i="1"/>
  <c r="P5760" i="1"/>
  <c r="P5758" i="1"/>
  <c r="P5748" i="1"/>
  <c r="P5759" i="1"/>
  <c r="P5743" i="1"/>
  <c r="P5746" i="1"/>
  <c r="P5762" i="1"/>
  <c r="P5753" i="1"/>
  <c r="P5750" i="1"/>
  <c r="P5757" i="1"/>
  <c r="P5752" i="1"/>
  <c r="P5755" i="1"/>
  <c r="P5745" i="1"/>
  <c r="P5741" i="1"/>
  <c r="P5756" i="1"/>
  <c r="P5751" i="1"/>
  <c r="P5754" i="1"/>
  <c r="P5761" i="1"/>
  <c r="P5764" i="1"/>
  <c r="P5744" i="1"/>
  <c r="P5749" i="1"/>
  <c r="P5763" i="1"/>
  <c r="P5770" i="1"/>
  <c r="P5769" i="1"/>
  <c r="P5785" i="1"/>
  <c r="P5779" i="1"/>
  <c r="P5777" i="1"/>
  <c r="P5772" i="1"/>
  <c r="P5767" i="1"/>
  <c r="P5773" i="1"/>
  <c r="P5768" i="1"/>
  <c r="P5765" i="1"/>
  <c r="P5786" i="1"/>
  <c r="P5778" i="1"/>
  <c r="P5780" i="1"/>
  <c r="P5784" i="1"/>
  <c r="P5787" i="1"/>
  <c r="P5766" i="1"/>
  <c r="P5788" i="1"/>
  <c r="P5781" i="1"/>
  <c r="P5771" i="1"/>
  <c r="P5782" i="1"/>
  <c r="P5775" i="1"/>
  <c r="P5774" i="1"/>
  <c r="P5776" i="1"/>
  <c r="P5783" i="1"/>
  <c r="P5811" i="1"/>
  <c r="P5802" i="1"/>
  <c r="P5796" i="1"/>
  <c r="P5810" i="1"/>
  <c r="P5792" i="1"/>
  <c r="P5804" i="1"/>
  <c r="P5793" i="1"/>
  <c r="P5807" i="1"/>
  <c r="P5790" i="1"/>
  <c r="P5809" i="1"/>
  <c r="P5800" i="1"/>
  <c r="P5803" i="1"/>
  <c r="P5812" i="1"/>
  <c r="P5806" i="1"/>
  <c r="P5797" i="1"/>
  <c r="P5789" i="1"/>
  <c r="P5794" i="1"/>
  <c r="P5801" i="1"/>
  <c r="P5805" i="1"/>
  <c r="P5795" i="1"/>
  <c r="P5808" i="1"/>
  <c r="P5799" i="1"/>
  <c r="P5798" i="1"/>
  <c r="P5791" i="1"/>
  <c r="P5827" i="1"/>
  <c r="P5822" i="1"/>
  <c r="P5824" i="1"/>
  <c r="P5826" i="1"/>
  <c r="P5819" i="1"/>
  <c r="P5823" i="1"/>
  <c r="P5817" i="1"/>
  <c r="P5818" i="1"/>
  <c r="P5820" i="1"/>
  <c r="P5836" i="1"/>
  <c r="P5833" i="1"/>
  <c r="P5816" i="1"/>
  <c r="P5821" i="1"/>
  <c r="P5825" i="1"/>
  <c r="P5835" i="1"/>
  <c r="P5814" i="1"/>
  <c r="P5829" i="1"/>
  <c r="P5828" i="1"/>
  <c r="P5832" i="1"/>
  <c r="P5831" i="1"/>
  <c r="P5830" i="1"/>
  <c r="P5815" i="1"/>
  <c r="P5834" i="1"/>
  <c r="P5813" i="1"/>
  <c r="P5859" i="1"/>
  <c r="P5841" i="1"/>
  <c r="P5838" i="1"/>
  <c r="P5845" i="1"/>
  <c r="P5847" i="1"/>
  <c r="P5850" i="1"/>
  <c r="P5844" i="1"/>
  <c r="P5853" i="1"/>
  <c r="P5840" i="1"/>
  <c r="P5855" i="1"/>
  <c r="P5848" i="1"/>
  <c r="P5852" i="1"/>
  <c r="P5860" i="1"/>
  <c r="P5854" i="1"/>
  <c r="P5839" i="1"/>
  <c r="P5842" i="1"/>
  <c r="P5849" i="1"/>
  <c r="P5856" i="1"/>
  <c r="P5858" i="1"/>
  <c r="P5846" i="1"/>
  <c r="P5851" i="1"/>
  <c r="P5857" i="1"/>
  <c r="P5843" i="1"/>
  <c r="P5837" i="1"/>
  <c r="P5875" i="1"/>
  <c r="P5873" i="1"/>
  <c r="P5868" i="1"/>
  <c r="P5879" i="1"/>
  <c r="P5866" i="1"/>
  <c r="P5874" i="1"/>
  <c r="P5883" i="1"/>
  <c r="P5864" i="1"/>
  <c r="P5867" i="1"/>
  <c r="P5861" i="1"/>
  <c r="P5881" i="1"/>
  <c r="P5877" i="1"/>
  <c r="P5865" i="1"/>
  <c r="P5878" i="1"/>
  <c r="P5880" i="1"/>
  <c r="P5876" i="1"/>
  <c r="P5863" i="1"/>
  <c r="P5882" i="1"/>
  <c r="P5871" i="1"/>
  <c r="P5872" i="1"/>
  <c r="P5870" i="1"/>
  <c r="P5869" i="1"/>
  <c r="P5862" i="1"/>
  <c r="P5884" i="1"/>
  <c r="P5885" i="1"/>
  <c r="P5886" i="1"/>
  <c r="P5897" i="1"/>
  <c r="P5889" i="1"/>
  <c r="P5899" i="1"/>
  <c r="P5908" i="1"/>
  <c r="P5888" i="1"/>
  <c r="P5896" i="1"/>
  <c r="P5907" i="1"/>
  <c r="P5903" i="1"/>
  <c r="P5902" i="1"/>
  <c r="P5892" i="1"/>
  <c r="P5890" i="1"/>
  <c r="P5900" i="1"/>
  <c r="P5891" i="1"/>
  <c r="P5887" i="1"/>
  <c r="P5894" i="1"/>
  <c r="P5898" i="1"/>
  <c r="P5906" i="1"/>
  <c r="P5904" i="1"/>
  <c r="P5901" i="1"/>
  <c r="P5905" i="1"/>
  <c r="P5895" i="1"/>
  <c r="P5893" i="1"/>
  <c r="P5914" i="1"/>
  <c r="P5913" i="1"/>
  <c r="P5921" i="1"/>
  <c r="P5932" i="1"/>
  <c r="P5923" i="1"/>
  <c r="P5927" i="1"/>
  <c r="P5925" i="1"/>
  <c r="P5930" i="1"/>
  <c r="P5924" i="1"/>
  <c r="P5918" i="1"/>
  <c r="P5917" i="1"/>
  <c r="P5912" i="1"/>
  <c r="P5922" i="1"/>
  <c r="P5920" i="1"/>
  <c r="P5909" i="1"/>
  <c r="P5926" i="1"/>
  <c r="P5931" i="1"/>
  <c r="P5915" i="1"/>
  <c r="P5916" i="1"/>
  <c r="P5910" i="1"/>
  <c r="P5928" i="1"/>
  <c r="P5911" i="1"/>
  <c r="P5929" i="1"/>
  <c r="P5919" i="1"/>
  <c r="P5956" i="1"/>
  <c r="P5934" i="1"/>
  <c r="P5948" i="1"/>
  <c r="P5942" i="1"/>
  <c r="P5938" i="1"/>
  <c r="P5935" i="1"/>
  <c r="P5947" i="1"/>
  <c r="P5950" i="1"/>
  <c r="P5943" i="1"/>
  <c r="P5944" i="1"/>
  <c r="P5954" i="1"/>
  <c r="P5949" i="1"/>
  <c r="P5955" i="1"/>
  <c r="P5937" i="1"/>
  <c r="P5953" i="1"/>
  <c r="P5952" i="1"/>
  <c r="P5946" i="1"/>
  <c r="P5940" i="1"/>
  <c r="P5933" i="1"/>
  <c r="P5939" i="1"/>
  <c r="P5951" i="1"/>
  <c r="P5936" i="1"/>
  <c r="P5941" i="1"/>
  <c r="P5945" i="1"/>
  <c r="P5978" i="1"/>
  <c r="P5970" i="1"/>
  <c r="P5979" i="1"/>
  <c r="P5975" i="1"/>
  <c r="P5976" i="1"/>
  <c r="P5963" i="1"/>
  <c r="P5965" i="1"/>
  <c r="P5973" i="1"/>
  <c r="P5967" i="1"/>
  <c r="P5961" i="1"/>
  <c r="P5957" i="1"/>
  <c r="P5958" i="1"/>
  <c r="P5971" i="1"/>
  <c r="P5969" i="1"/>
  <c r="P5966" i="1"/>
  <c r="P5980" i="1"/>
  <c r="P5972" i="1"/>
  <c r="P5977" i="1"/>
  <c r="P5960" i="1"/>
  <c r="P5964" i="1"/>
  <c r="P5962" i="1"/>
  <c r="P5959" i="1"/>
  <c r="P5974" i="1"/>
  <c r="P5968" i="1"/>
  <c r="P6003" i="1"/>
  <c r="P5997" i="1"/>
  <c r="P5983" i="1"/>
  <c r="P5991" i="1"/>
  <c r="P5999" i="1"/>
  <c r="P5987" i="1"/>
  <c r="P6002" i="1"/>
  <c r="P6004" i="1"/>
  <c r="P5996" i="1"/>
  <c r="P5986" i="1"/>
  <c r="P5989" i="1"/>
  <c r="P5993" i="1"/>
  <c r="P5994" i="1"/>
  <c r="P5984" i="1"/>
  <c r="P5990" i="1"/>
  <c r="P6001" i="1"/>
  <c r="P5995" i="1"/>
  <c r="P5988" i="1"/>
  <c r="P5982" i="1"/>
  <c r="P5998" i="1"/>
  <c r="P5981" i="1"/>
  <c r="P5985" i="1"/>
  <c r="P6000" i="1"/>
  <c r="P5992" i="1"/>
  <c r="P6024" i="1"/>
  <c r="P6010" i="1"/>
  <c r="P6014" i="1"/>
  <c r="P6011" i="1"/>
  <c r="P6012" i="1"/>
  <c r="P6017" i="1"/>
  <c r="P6018" i="1"/>
  <c r="P6005" i="1"/>
  <c r="P6022" i="1"/>
  <c r="P6026" i="1"/>
  <c r="P6025" i="1"/>
  <c r="P6020" i="1"/>
  <c r="P6016" i="1"/>
  <c r="P6013" i="1"/>
  <c r="P6021" i="1"/>
  <c r="P6008" i="1"/>
  <c r="P6023" i="1"/>
  <c r="P6028" i="1"/>
  <c r="P6019" i="1"/>
  <c r="P6009" i="1"/>
  <c r="P6015" i="1"/>
  <c r="P6007" i="1"/>
  <c r="P6027" i="1"/>
  <c r="P6006" i="1"/>
  <c r="P6052" i="1"/>
  <c r="P6037" i="1"/>
  <c r="P6040" i="1"/>
  <c r="P6038" i="1"/>
  <c r="P6045" i="1"/>
  <c r="P6046" i="1"/>
  <c r="P6051" i="1"/>
  <c r="P6043" i="1"/>
  <c r="P6042" i="1"/>
  <c r="P6033" i="1"/>
  <c r="P6031" i="1"/>
  <c r="P6049" i="1"/>
  <c r="P6048" i="1"/>
  <c r="P6034" i="1"/>
  <c r="P6036" i="1"/>
  <c r="P6039" i="1"/>
  <c r="P6035" i="1"/>
  <c r="P6029" i="1"/>
  <c r="P6041" i="1"/>
  <c r="P6032" i="1"/>
  <c r="P6030" i="1"/>
  <c r="P6044" i="1"/>
  <c r="P6047" i="1"/>
  <c r="P6050" i="1"/>
  <c r="P6061" i="1"/>
  <c r="P6069" i="1"/>
  <c r="P6053" i="1"/>
  <c r="P6057" i="1"/>
  <c r="P6058" i="1"/>
  <c r="P6056" i="1"/>
  <c r="P6068" i="1"/>
  <c r="P6070" i="1"/>
  <c r="P6072" i="1"/>
  <c r="P6075" i="1"/>
  <c r="P6067" i="1"/>
  <c r="P6063" i="1"/>
  <c r="P6065" i="1"/>
  <c r="P6055" i="1"/>
  <c r="P6073" i="1"/>
  <c r="P6054" i="1"/>
  <c r="P6076" i="1"/>
  <c r="P6059" i="1"/>
  <c r="P6074" i="1"/>
  <c r="P6060" i="1"/>
  <c r="P6071" i="1"/>
  <c r="P6064" i="1"/>
  <c r="P6062" i="1"/>
  <c r="P6066" i="1"/>
  <c r="P6097" i="1"/>
  <c r="P6092" i="1"/>
  <c r="P6095" i="1"/>
  <c r="P6089" i="1"/>
  <c r="P6087" i="1"/>
  <c r="P6083" i="1"/>
  <c r="P6078" i="1"/>
  <c r="P6085" i="1"/>
  <c r="P6079" i="1"/>
  <c r="P6088" i="1"/>
  <c r="P6077" i="1"/>
  <c r="P6090" i="1"/>
  <c r="P6096" i="1"/>
  <c r="P6080" i="1"/>
  <c r="P6091" i="1"/>
  <c r="P6099" i="1"/>
  <c r="P6084" i="1"/>
  <c r="P6100" i="1"/>
  <c r="P6082" i="1"/>
  <c r="P6098" i="1"/>
  <c r="P6081" i="1"/>
  <c r="P6086" i="1"/>
  <c r="P6093" i="1"/>
  <c r="P6094" i="1"/>
  <c r="P6124" i="1"/>
  <c r="P6118" i="1"/>
  <c r="P6106" i="1"/>
  <c r="P6112" i="1"/>
  <c r="P6119" i="1"/>
  <c r="P6110" i="1"/>
  <c r="P6111" i="1"/>
  <c r="P6103" i="1"/>
  <c r="P6122" i="1"/>
  <c r="P6117" i="1"/>
  <c r="P6104" i="1"/>
  <c r="P6107" i="1"/>
  <c r="P6123" i="1"/>
  <c r="P6102" i="1"/>
  <c r="P6120" i="1"/>
  <c r="P6101" i="1"/>
  <c r="P6105" i="1"/>
  <c r="P6114" i="1"/>
  <c r="P6113" i="1"/>
  <c r="P6115" i="1"/>
  <c r="P6108" i="1"/>
  <c r="P6109" i="1"/>
  <c r="P6116" i="1"/>
  <c r="P6121" i="1"/>
  <c r="P6142" i="1"/>
  <c r="P6134" i="1"/>
  <c r="P6137" i="1"/>
  <c r="P6131" i="1"/>
  <c r="P6130" i="1"/>
  <c r="P6138" i="1"/>
  <c r="P6125" i="1"/>
  <c r="P6144" i="1"/>
  <c r="P6132" i="1"/>
  <c r="P6128" i="1"/>
  <c r="P6140" i="1"/>
  <c r="P6127" i="1"/>
  <c r="P6139" i="1"/>
  <c r="P6136" i="1"/>
  <c r="P6148" i="1"/>
  <c r="P6146" i="1"/>
  <c r="P6147" i="1"/>
  <c r="P6133" i="1"/>
  <c r="P6145" i="1"/>
  <c r="P6143" i="1"/>
  <c r="P6141" i="1"/>
  <c r="P6135" i="1"/>
  <c r="P6129" i="1"/>
  <c r="P6126" i="1"/>
  <c r="P6160" i="1"/>
  <c r="P6152" i="1"/>
  <c r="P6170" i="1"/>
  <c r="P6167" i="1"/>
  <c r="P6161" i="1"/>
  <c r="P6153" i="1"/>
  <c r="P6165" i="1"/>
  <c r="P6168" i="1"/>
  <c r="P6155" i="1"/>
  <c r="P6172" i="1"/>
  <c r="P6171" i="1"/>
  <c r="P6158" i="1"/>
  <c r="P6169" i="1"/>
  <c r="P6149" i="1"/>
  <c r="P6151" i="1"/>
  <c r="P6156" i="1"/>
  <c r="P6164" i="1"/>
  <c r="P6162" i="1"/>
  <c r="P6157" i="1"/>
  <c r="P6166" i="1"/>
  <c r="P6154" i="1"/>
  <c r="P6150" i="1"/>
  <c r="P6159" i="1"/>
  <c r="P6163" i="1"/>
  <c r="P6182" i="1"/>
  <c r="P6187" i="1"/>
  <c r="P6174" i="1"/>
  <c r="P6176" i="1"/>
  <c r="P6178" i="1"/>
  <c r="P6195" i="1"/>
  <c r="P6185" i="1"/>
  <c r="P6183" i="1"/>
  <c r="P6196" i="1"/>
  <c r="P6193" i="1"/>
  <c r="P6173" i="1"/>
  <c r="P6175" i="1"/>
  <c r="P6192" i="1"/>
  <c r="P6181" i="1"/>
  <c r="P6179" i="1"/>
  <c r="P6190" i="1"/>
  <c r="P6194" i="1"/>
  <c r="P6186" i="1"/>
  <c r="P6177" i="1"/>
  <c r="P6189" i="1"/>
  <c r="P6191" i="1"/>
  <c r="P6184" i="1"/>
  <c r="P6188" i="1"/>
  <c r="P6180" i="1"/>
  <c r="P6211" i="1"/>
  <c r="P6198" i="1"/>
  <c r="P6214" i="1"/>
  <c r="P6219" i="1"/>
  <c r="P6217" i="1"/>
  <c r="P6215" i="1"/>
  <c r="P6218" i="1"/>
  <c r="P6197" i="1"/>
  <c r="P6208" i="1"/>
  <c r="P6213" i="1"/>
  <c r="P6206" i="1"/>
  <c r="P6207" i="1"/>
  <c r="P6220" i="1"/>
  <c r="P6205" i="1"/>
  <c r="P6200" i="1"/>
  <c r="P6199" i="1"/>
  <c r="P6209" i="1"/>
  <c r="P6210" i="1"/>
  <c r="P6216" i="1"/>
  <c r="P6212" i="1"/>
  <c r="P6204" i="1"/>
  <c r="P6201" i="1"/>
  <c r="P6202" i="1"/>
  <c r="P6203" i="1"/>
  <c r="P6238" i="1"/>
  <c r="P6242" i="1"/>
  <c r="P6228" i="1"/>
  <c r="P6221" i="1"/>
  <c r="P6227" i="1"/>
  <c r="P6240" i="1"/>
  <c r="P6225" i="1"/>
  <c r="P6243" i="1"/>
  <c r="P6237" i="1"/>
  <c r="P6229" i="1"/>
  <c r="P6241" i="1"/>
  <c r="P6234" i="1"/>
  <c r="P6239" i="1"/>
  <c r="P6232" i="1"/>
  <c r="P6230" i="1"/>
  <c r="P6233" i="1"/>
  <c r="P6244" i="1"/>
  <c r="P6224" i="1"/>
  <c r="P6235" i="1"/>
  <c r="P6222" i="1"/>
  <c r="P6226" i="1"/>
  <c r="P6236" i="1"/>
  <c r="P6231" i="1"/>
  <c r="P6223" i="1"/>
  <c r="P6257" i="1"/>
  <c r="P6268" i="1"/>
  <c r="P6258" i="1"/>
  <c r="P6251" i="1"/>
  <c r="P6261" i="1"/>
  <c r="P6247" i="1"/>
  <c r="P6248" i="1"/>
  <c r="P6249" i="1"/>
  <c r="P6255" i="1"/>
  <c r="P6262" i="1"/>
  <c r="P6259" i="1"/>
  <c r="P6250" i="1"/>
  <c r="P6252" i="1"/>
  <c r="P6267" i="1"/>
  <c r="P6256" i="1"/>
  <c r="P6265" i="1"/>
  <c r="P6263" i="1"/>
  <c r="P6264" i="1"/>
  <c r="P6260" i="1"/>
  <c r="P6254" i="1"/>
  <c r="P6245" i="1"/>
  <c r="P6246" i="1"/>
  <c r="P6253" i="1"/>
  <c r="P6266" i="1"/>
  <c r="P6292" i="1"/>
  <c r="P6288" i="1"/>
  <c r="P6289" i="1"/>
  <c r="P6280" i="1"/>
  <c r="P6272" i="1"/>
  <c r="P6273" i="1"/>
  <c r="P6286" i="1"/>
  <c r="P6275" i="1"/>
  <c r="P6274" i="1"/>
  <c r="P6285" i="1"/>
  <c r="P6290" i="1"/>
  <c r="P6278" i="1"/>
  <c r="P6282" i="1"/>
  <c r="P6270" i="1"/>
  <c r="P6281" i="1"/>
  <c r="P6277" i="1"/>
  <c r="P6279" i="1"/>
  <c r="P6284" i="1"/>
  <c r="P6287" i="1"/>
  <c r="P6291" i="1"/>
  <c r="P6269" i="1"/>
  <c r="P6271" i="1"/>
  <c r="P6283" i="1"/>
  <c r="P6276" i="1"/>
  <c r="P6311" i="1"/>
  <c r="P6301" i="1"/>
  <c r="P6316" i="1"/>
  <c r="P6300" i="1"/>
  <c r="P6296" i="1"/>
  <c r="P6303" i="1"/>
  <c r="P6309" i="1"/>
  <c r="P6312" i="1"/>
  <c r="P6308" i="1"/>
  <c r="P6294" i="1"/>
  <c r="P6298" i="1"/>
  <c r="P6305" i="1"/>
  <c r="P6293" i="1"/>
  <c r="P6313" i="1"/>
  <c r="P6310" i="1"/>
  <c r="P6297" i="1"/>
  <c r="P6314" i="1"/>
  <c r="P6306" i="1"/>
  <c r="P6315" i="1"/>
  <c r="P6302" i="1"/>
  <c r="P6307" i="1"/>
  <c r="P6299" i="1"/>
  <c r="P6304" i="1"/>
  <c r="P6295" i="1"/>
  <c r="P6330" i="1"/>
  <c r="P6328" i="1"/>
  <c r="P6333" i="1"/>
  <c r="P6321" i="1"/>
  <c r="P6335" i="1"/>
  <c r="P6329" i="1"/>
  <c r="P6326" i="1"/>
  <c r="P6336" i="1"/>
  <c r="P6339" i="1"/>
  <c r="P6318" i="1"/>
  <c r="P6327" i="1"/>
  <c r="P6317" i="1"/>
  <c r="P6322" i="1"/>
  <c r="P6332" i="1"/>
  <c r="P6324" i="1"/>
  <c r="P6334" i="1"/>
  <c r="P6337" i="1"/>
  <c r="P6319" i="1"/>
  <c r="P6323" i="1"/>
  <c r="P6331" i="1"/>
  <c r="P6340" i="1"/>
  <c r="P6320" i="1"/>
  <c r="P6325" i="1"/>
  <c r="P6338" i="1"/>
  <c r="P6364" i="1"/>
  <c r="P6360" i="1"/>
  <c r="P6359" i="1"/>
  <c r="P6361" i="1"/>
  <c r="P6350" i="1"/>
  <c r="P6341" i="1"/>
  <c r="P6344" i="1"/>
  <c r="P6342" i="1"/>
  <c r="P6357" i="1"/>
  <c r="P6354" i="1"/>
  <c r="P6347" i="1"/>
  <c r="P6353" i="1"/>
  <c r="P6363" i="1"/>
  <c r="P6356" i="1"/>
  <c r="P6358" i="1"/>
  <c r="P6345" i="1"/>
  <c r="P6343" i="1"/>
  <c r="P6355" i="1"/>
  <c r="P6349" i="1"/>
  <c r="P6352" i="1"/>
  <c r="P6346" i="1"/>
  <c r="P6348" i="1"/>
  <c r="P6351" i="1"/>
  <c r="P6362" i="1"/>
  <c r="P6387" i="1"/>
  <c r="P6381" i="1"/>
  <c r="P6373" i="1"/>
  <c r="P6384" i="1"/>
  <c r="P6376" i="1"/>
  <c r="P6383" i="1"/>
  <c r="P6382" i="1"/>
  <c r="P6371" i="1"/>
  <c r="P6377" i="1"/>
  <c r="P6365" i="1"/>
  <c r="P6372" i="1"/>
  <c r="P6366" i="1"/>
  <c r="P6367" i="1"/>
  <c r="P6370" i="1"/>
  <c r="P6386" i="1"/>
  <c r="P6380" i="1"/>
  <c r="P6368" i="1"/>
  <c r="P6374" i="1"/>
  <c r="P6388" i="1"/>
  <c r="P6369" i="1"/>
  <c r="P6378" i="1"/>
  <c r="P6385" i="1"/>
  <c r="P6379" i="1"/>
  <c r="P6375" i="1"/>
  <c r="P6391" i="1"/>
  <c r="P6411" i="1"/>
  <c r="P6405" i="1"/>
  <c r="P6397" i="1"/>
  <c r="P6412" i="1"/>
  <c r="P6404" i="1"/>
  <c r="P6396" i="1"/>
  <c r="P6389" i="1"/>
  <c r="P6408" i="1"/>
  <c r="P6400" i="1"/>
  <c r="P6409" i="1"/>
  <c r="P6398" i="1"/>
  <c r="P6406" i="1"/>
  <c r="P6390" i="1"/>
  <c r="P6393" i="1"/>
  <c r="P6407" i="1"/>
  <c r="P6399" i="1"/>
  <c r="P6402" i="1"/>
  <c r="P6392" i="1"/>
  <c r="P6410" i="1"/>
  <c r="P6401" i="1"/>
  <c r="P6395" i="1"/>
  <c r="P6403" i="1"/>
  <c r="P6394" i="1"/>
  <c r="P6436" i="1"/>
  <c r="P6432" i="1"/>
  <c r="P6420" i="1"/>
  <c r="P6427" i="1"/>
  <c r="P6423" i="1"/>
  <c r="P6425" i="1"/>
  <c r="P6426" i="1"/>
  <c r="P6413" i="1"/>
  <c r="P6433" i="1"/>
  <c r="P6428" i="1"/>
  <c r="P6431" i="1"/>
  <c r="P6415" i="1"/>
  <c r="P6417" i="1"/>
  <c r="P6416" i="1"/>
  <c r="P6418" i="1"/>
  <c r="P6421" i="1"/>
  <c r="P6434" i="1"/>
  <c r="P6429" i="1"/>
  <c r="P6419" i="1"/>
  <c r="P6422" i="1"/>
  <c r="P6414" i="1"/>
  <c r="P6424" i="1"/>
  <c r="P6430" i="1"/>
  <c r="P6435" i="1"/>
  <c r="P6451" i="1"/>
  <c r="P6457" i="1"/>
  <c r="P6453" i="1"/>
  <c r="P6450" i="1"/>
  <c r="P6459" i="1"/>
  <c r="P6455" i="1"/>
  <c r="P6460" i="1"/>
  <c r="P6456" i="1"/>
  <c r="P6437" i="1"/>
  <c r="P6448" i="1"/>
  <c r="P6438" i="1"/>
  <c r="P6444" i="1"/>
  <c r="P6454" i="1"/>
  <c r="P6445" i="1"/>
  <c r="P6446" i="1"/>
  <c r="P6443" i="1"/>
  <c r="P6449" i="1"/>
  <c r="P6458" i="1"/>
  <c r="P6447" i="1"/>
  <c r="P6440" i="1"/>
  <c r="P6452" i="1"/>
  <c r="P6442" i="1"/>
  <c r="P6439" i="1"/>
  <c r="P6441" i="1"/>
  <c r="P6484" i="1"/>
  <c r="P6464" i="1"/>
  <c r="P6469" i="1"/>
  <c r="P6472" i="1"/>
  <c r="P6475" i="1"/>
  <c r="P6477" i="1"/>
  <c r="P6467" i="1"/>
  <c r="P6474" i="1"/>
  <c r="P6482" i="1"/>
  <c r="P6481" i="1"/>
  <c r="P6461" i="1"/>
  <c r="P6483" i="1"/>
  <c r="P6480" i="1"/>
  <c r="P6473" i="1"/>
  <c r="P6478" i="1"/>
  <c r="P6470" i="1"/>
  <c r="P6465" i="1"/>
  <c r="P6463" i="1"/>
  <c r="P6476" i="1"/>
  <c r="P6466" i="1"/>
  <c r="P6468" i="1"/>
  <c r="P6479" i="1"/>
  <c r="P6471" i="1"/>
  <c r="P6462" i="1"/>
  <c r="P6497" i="1"/>
  <c r="P6507" i="1"/>
  <c r="P6488" i="1"/>
  <c r="P6506" i="1"/>
  <c r="P6491" i="1"/>
  <c r="P6495" i="1"/>
  <c r="P6504" i="1"/>
  <c r="P6485" i="1"/>
  <c r="P6505" i="1"/>
  <c r="P6493" i="1"/>
  <c r="P6494" i="1"/>
  <c r="P6508" i="1"/>
  <c r="P6498" i="1"/>
  <c r="P6489" i="1"/>
  <c r="P6487" i="1"/>
  <c r="P6502" i="1"/>
  <c r="P6496" i="1"/>
  <c r="P6486" i="1"/>
  <c r="P6499" i="1"/>
  <c r="P6490" i="1"/>
  <c r="P6501" i="1"/>
  <c r="P6492" i="1"/>
  <c r="P6503" i="1"/>
  <c r="P6500" i="1"/>
  <c r="P6530" i="1"/>
  <c r="P6526" i="1"/>
  <c r="P6518" i="1"/>
  <c r="P6529" i="1"/>
  <c r="P6512" i="1"/>
  <c r="P6525" i="1"/>
  <c r="P6520" i="1"/>
  <c r="P6527" i="1"/>
  <c r="P6528" i="1"/>
  <c r="P6515" i="1"/>
  <c r="P6510" i="1"/>
  <c r="P6531" i="1"/>
  <c r="P6524" i="1"/>
  <c r="P6521" i="1"/>
  <c r="P6519" i="1"/>
  <c r="P6513" i="1"/>
  <c r="P6511" i="1"/>
  <c r="P6509" i="1"/>
  <c r="P6514" i="1"/>
  <c r="P6532" i="1"/>
  <c r="P6517" i="1"/>
  <c r="P6523" i="1"/>
  <c r="P6516" i="1"/>
  <c r="P6522" i="1"/>
  <c r="P6541" i="1"/>
  <c r="P6556" i="1"/>
  <c r="P6537" i="1"/>
  <c r="P6546" i="1"/>
  <c r="P6547" i="1"/>
  <c r="P6555" i="1"/>
  <c r="P6536" i="1"/>
  <c r="P6534" i="1"/>
  <c r="P6554" i="1"/>
  <c r="P6552" i="1"/>
  <c r="P6548" i="1"/>
  <c r="P6533" i="1"/>
  <c r="P6540" i="1"/>
  <c r="P6550" i="1"/>
  <c r="P6542" i="1"/>
  <c r="P6549" i="1"/>
  <c r="P6538" i="1"/>
  <c r="P6535" i="1"/>
  <c r="P6539" i="1"/>
  <c r="P6543" i="1"/>
  <c r="P6553" i="1"/>
  <c r="P6545" i="1"/>
  <c r="P6551" i="1"/>
  <c r="P6544" i="1"/>
  <c r="P6559" i="1"/>
  <c r="P6570" i="1"/>
  <c r="P6557" i="1"/>
  <c r="P6571" i="1"/>
  <c r="P6560" i="1"/>
  <c r="P6572" i="1"/>
  <c r="P6576" i="1"/>
  <c r="P6564" i="1"/>
  <c r="P6575" i="1"/>
  <c r="P6574" i="1"/>
  <c r="P6577" i="1"/>
  <c r="P6565" i="1"/>
  <c r="P6578" i="1"/>
  <c r="P6573" i="1"/>
  <c r="P6580" i="1"/>
  <c r="P6569" i="1"/>
  <c r="P6567" i="1"/>
  <c r="P6566" i="1"/>
  <c r="P6568" i="1"/>
  <c r="P6562" i="1"/>
  <c r="P6579" i="1"/>
  <c r="P6558" i="1"/>
  <c r="P6561" i="1"/>
  <c r="P6563" i="1"/>
  <c r="P6604" i="1"/>
  <c r="P6598" i="1"/>
  <c r="P6590" i="1"/>
  <c r="P6596" i="1"/>
  <c r="P6595" i="1"/>
  <c r="P6601" i="1"/>
  <c r="P6582" i="1"/>
  <c r="P6592" i="1"/>
  <c r="P6597" i="1"/>
  <c r="P6602" i="1"/>
  <c r="P6588" i="1"/>
  <c r="P6585" i="1"/>
  <c r="P6600" i="1"/>
  <c r="P6586" i="1"/>
  <c r="P6584" i="1"/>
  <c r="P6589" i="1"/>
  <c r="P6587" i="1"/>
  <c r="P6603" i="1"/>
  <c r="P6581" i="1"/>
  <c r="P6583" i="1"/>
  <c r="P6594" i="1"/>
  <c r="P6593" i="1"/>
  <c r="P6591" i="1"/>
  <c r="P6599" i="1"/>
  <c r="P6606" i="1"/>
  <c r="P6609" i="1"/>
  <c r="P6623" i="1"/>
  <c r="P6626" i="1"/>
  <c r="P6621" i="1"/>
  <c r="P6616" i="1"/>
  <c r="P6612" i="1"/>
  <c r="P6615" i="1"/>
  <c r="P6627" i="1"/>
  <c r="P6628" i="1"/>
  <c r="P6613" i="1"/>
  <c r="P6611" i="1"/>
  <c r="P6614" i="1"/>
  <c r="P6618" i="1"/>
  <c r="P6620" i="1"/>
  <c r="P6607" i="1"/>
  <c r="P6622" i="1"/>
  <c r="P6610" i="1"/>
  <c r="P6625" i="1"/>
  <c r="P6608" i="1"/>
  <c r="P6605" i="1"/>
  <c r="P6619" i="1"/>
  <c r="P6624" i="1"/>
  <c r="P6617" i="1"/>
  <c r="P6632" i="1"/>
  <c r="P6643" i="1"/>
  <c r="P6638" i="1"/>
  <c r="P6629" i="1"/>
  <c r="P6648" i="1"/>
  <c r="P6640" i="1"/>
  <c r="P6635" i="1"/>
  <c r="P6634" i="1"/>
  <c r="P6649" i="1"/>
  <c r="P6650" i="1"/>
  <c r="P6631" i="1"/>
  <c r="P6642" i="1"/>
  <c r="P6651" i="1"/>
  <c r="P6636" i="1"/>
  <c r="P6652" i="1"/>
  <c r="P6633" i="1"/>
  <c r="P6644" i="1"/>
  <c r="P6641" i="1"/>
  <c r="P6646" i="1"/>
  <c r="P6647" i="1"/>
  <c r="P6630" i="1"/>
  <c r="P6637" i="1"/>
  <c r="P6645" i="1"/>
  <c r="P6639" i="1"/>
  <c r="P6676" i="1"/>
  <c r="P6663" i="1"/>
  <c r="P6671" i="1"/>
  <c r="P6670" i="1"/>
  <c r="P6675" i="1"/>
  <c r="P6653" i="1"/>
  <c r="P6662" i="1"/>
  <c r="P6668" i="1"/>
  <c r="P6667" i="1"/>
  <c r="P6661" i="1"/>
  <c r="P6654" i="1"/>
  <c r="P6674" i="1"/>
  <c r="P6657" i="1"/>
  <c r="P6666" i="1"/>
  <c r="P6656" i="1"/>
  <c r="P6664" i="1"/>
  <c r="P6673" i="1"/>
  <c r="P6659" i="1"/>
  <c r="P6658" i="1"/>
  <c r="P6655" i="1"/>
  <c r="P6660" i="1"/>
  <c r="P6665" i="1"/>
  <c r="P6669" i="1"/>
  <c r="P6672" i="1"/>
  <c r="P6688" i="1"/>
  <c r="P6696" i="1"/>
  <c r="P6682" i="1"/>
  <c r="P6693" i="1"/>
  <c r="P6681" i="1"/>
  <c r="P6691" i="1"/>
  <c r="P6700" i="1"/>
  <c r="P6699" i="1"/>
  <c r="P6679" i="1"/>
  <c r="P6689" i="1"/>
  <c r="P6687" i="1"/>
  <c r="P6692" i="1"/>
  <c r="P6683" i="1"/>
  <c r="P6678" i="1"/>
  <c r="P6684" i="1"/>
  <c r="P6677" i="1"/>
  <c r="P6697" i="1"/>
  <c r="P6694" i="1"/>
  <c r="P6698" i="1"/>
  <c r="P6680" i="1"/>
  <c r="P6695" i="1"/>
  <c r="P6686" i="1"/>
  <c r="P6685" i="1"/>
  <c r="P6690" i="1"/>
  <c r="P6716" i="1"/>
  <c r="P6717" i="1"/>
  <c r="P6721" i="1"/>
  <c r="P6713" i="1"/>
  <c r="P6715" i="1"/>
  <c r="P6710" i="1"/>
  <c r="P6704" i="1"/>
  <c r="P6714" i="1"/>
  <c r="P6720" i="1"/>
  <c r="P6722" i="1"/>
  <c r="P6702" i="1"/>
  <c r="P6705" i="1"/>
  <c r="P6701" i="1"/>
  <c r="P6708" i="1"/>
  <c r="P6724" i="1"/>
  <c r="P6719" i="1"/>
  <c r="P6707" i="1"/>
  <c r="P6711" i="1"/>
  <c r="P6718" i="1"/>
  <c r="P6712" i="1"/>
  <c r="P6709" i="1"/>
  <c r="P6706" i="1"/>
  <c r="P6703" i="1"/>
  <c r="P6723" i="1"/>
  <c r="P6740" i="1"/>
  <c r="P6725" i="1"/>
  <c r="P6743" i="1"/>
  <c r="P6734" i="1"/>
  <c r="P6727" i="1"/>
  <c r="P6737" i="1"/>
  <c r="P6728" i="1"/>
  <c r="P6742" i="1"/>
  <c r="P6726" i="1"/>
  <c r="P6739" i="1"/>
  <c r="P6745" i="1"/>
  <c r="P6741" i="1"/>
  <c r="P6744" i="1"/>
  <c r="P6729" i="1"/>
  <c r="P6738" i="1"/>
  <c r="P6732" i="1"/>
  <c r="P6735" i="1"/>
  <c r="P6731" i="1"/>
  <c r="P6748" i="1"/>
  <c r="P6736" i="1"/>
  <c r="P6733" i="1"/>
  <c r="P6747" i="1"/>
  <c r="P6730" i="1"/>
  <c r="P6746" i="1"/>
  <c r="P6769" i="1"/>
  <c r="P6753" i="1"/>
  <c r="P6754" i="1"/>
  <c r="P6749" i="1"/>
  <c r="P6766" i="1"/>
  <c r="P6760" i="1"/>
  <c r="P6751" i="1"/>
  <c r="P6759" i="1"/>
  <c r="P6756" i="1"/>
  <c r="P6752" i="1"/>
  <c r="P6762" i="1"/>
  <c r="P6772" i="1"/>
  <c r="P6763" i="1"/>
  <c r="P6768" i="1"/>
  <c r="P6755" i="1"/>
  <c r="P6765" i="1"/>
  <c r="P6750" i="1"/>
  <c r="P6757" i="1"/>
  <c r="P6767" i="1"/>
  <c r="P6761" i="1"/>
  <c r="P6770" i="1"/>
  <c r="P6758" i="1"/>
  <c r="P6771" i="1"/>
  <c r="P6764" i="1"/>
  <c r="P6787" i="1"/>
  <c r="P6791" i="1"/>
  <c r="P6778" i="1"/>
  <c r="P6794" i="1"/>
  <c r="P6793" i="1"/>
  <c r="P6781" i="1"/>
  <c r="P6788" i="1"/>
  <c r="P6795" i="1"/>
  <c r="P6779" i="1"/>
  <c r="P6775" i="1"/>
  <c r="P6796" i="1"/>
  <c r="P6780" i="1"/>
  <c r="P6786" i="1"/>
  <c r="P6785" i="1"/>
  <c r="P6784" i="1"/>
  <c r="P6773" i="1"/>
  <c r="P6782" i="1"/>
  <c r="P6783" i="1"/>
  <c r="P6790" i="1"/>
  <c r="P6776" i="1"/>
  <c r="P6789" i="1"/>
  <c r="P6774" i="1"/>
  <c r="P6777" i="1"/>
  <c r="P6792" i="1"/>
  <c r="P6807" i="1"/>
  <c r="P6808" i="1"/>
  <c r="P6799" i="1"/>
  <c r="P6816" i="1"/>
  <c r="P6800" i="1"/>
  <c r="P6797" i="1"/>
  <c r="P6801" i="1"/>
  <c r="P6820" i="1"/>
  <c r="P6819" i="1"/>
  <c r="P6812" i="1"/>
  <c r="P6817" i="1"/>
  <c r="P6810" i="1"/>
  <c r="P6802" i="1"/>
  <c r="P6813" i="1"/>
  <c r="P6805" i="1"/>
  <c r="P6803" i="1"/>
  <c r="P6804" i="1"/>
  <c r="P6814" i="1"/>
  <c r="P6811" i="1"/>
  <c r="P6798" i="1"/>
  <c r="P6806" i="1"/>
  <c r="P6815" i="1"/>
  <c r="P6818" i="1"/>
  <c r="P6809" i="1"/>
  <c r="P6833" i="1"/>
  <c r="P6839" i="1"/>
  <c r="P6826" i="1"/>
  <c r="P6842" i="1"/>
  <c r="P6837" i="1"/>
  <c r="P6841" i="1"/>
  <c r="P6830" i="1"/>
  <c r="P6821" i="1"/>
  <c r="P6831" i="1"/>
  <c r="P6828" i="1"/>
  <c r="P6827" i="1"/>
  <c r="P6832" i="1"/>
  <c r="P6835" i="1"/>
  <c r="P6836" i="1"/>
  <c r="P6840" i="1"/>
  <c r="P6822" i="1"/>
  <c r="P6825" i="1"/>
  <c r="P6823" i="1"/>
  <c r="P6838" i="1"/>
  <c r="P6824" i="1"/>
  <c r="P6829" i="1"/>
  <c r="P6844" i="1"/>
  <c r="P6843" i="1"/>
  <c r="P6834" i="1"/>
  <c r="P6862" i="1"/>
  <c r="P6860" i="1"/>
  <c r="P6848" i="1"/>
  <c r="P6859" i="1"/>
  <c r="P6856" i="1"/>
  <c r="P6854" i="1"/>
  <c r="P6853" i="1"/>
  <c r="P6847" i="1"/>
  <c r="P6863" i="1"/>
  <c r="P6852" i="1"/>
  <c r="P6846" i="1"/>
  <c r="P6866" i="1"/>
  <c r="P6855" i="1"/>
  <c r="P6868" i="1"/>
  <c r="P6858" i="1"/>
  <c r="P6864" i="1"/>
  <c r="P6851" i="1"/>
  <c r="P6867" i="1"/>
  <c r="P6865" i="1"/>
  <c r="P6845" i="1"/>
  <c r="P6857" i="1"/>
  <c r="P6861" i="1"/>
  <c r="P6849" i="1"/>
  <c r="P6850" i="1"/>
  <c r="P6890" i="1"/>
  <c r="P6884" i="1"/>
  <c r="P6876" i="1"/>
  <c r="P6872" i="1"/>
  <c r="P6886" i="1"/>
  <c r="P6881" i="1"/>
  <c r="P6874" i="1"/>
  <c r="P6885" i="1"/>
  <c r="P6888" i="1"/>
  <c r="P6887" i="1"/>
  <c r="P6891" i="1"/>
  <c r="P6877" i="1"/>
  <c r="P6882" i="1"/>
  <c r="P6878" i="1"/>
  <c r="P6869" i="1"/>
  <c r="P6889" i="1"/>
  <c r="P6883" i="1"/>
  <c r="P6871" i="1"/>
  <c r="P6879" i="1"/>
  <c r="P6870" i="1"/>
  <c r="P6880" i="1"/>
  <c r="P6873" i="1"/>
  <c r="P6892" i="1"/>
  <c r="P6875" i="1"/>
  <c r="P6910" i="1"/>
  <c r="P6914" i="1"/>
  <c r="P6913" i="1"/>
  <c r="P6906" i="1"/>
  <c r="P6896" i="1"/>
  <c r="P6900" i="1"/>
  <c r="P6898" i="1"/>
  <c r="P6903" i="1"/>
  <c r="P6895" i="1"/>
  <c r="P6916" i="1"/>
  <c r="P6901" i="1"/>
  <c r="P6915" i="1"/>
  <c r="P6905" i="1"/>
  <c r="P6897" i="1"/>
  <c r="P6907" i="1"/>
  <c r="P6909" i="1"/>
  <c r="P6899" i="1"/>
  <c r="P6902" i="1"/>
  <c r="P6904" i="1"/>
  <c r="P6893" i="1"/>
  <c r="P6912" i="1"/>
  <c r="P6911" i="1"/>
  <c r="P6894" i="1"/>
  <c r="P6908" i="1"/>
  <c r="P6938" i="1"/>
  <c r="P6930" i="1"/>
  <c r="P6925" i="1"/>
  <c r="P6936" i="1"/>
  <c r="P6931" i="1"/>
  <c r="P6927" i="1"/>
  <c r="P6939" i="1"/>
  <c r="P6928" i="1"/>
  <c r="P6919" i="1"/>
  <c r="P6921" i="1"/>
  <c r="P6940" i="1"/>
  <c r="P6924" i="1"/>
  <c r="P6922" i="1"/>
  <c r="P6920" i="1"/>
  <c r="P6933" i="1"/>
  <c r="P6934" i="1"/>
  <c r="P6918" i="1"/>
  <c r="P6929" i="1"/>
  <c r="P6926" i="1"/>
  <c r="P6932" i="1"/>
  <c r="P6935" i="1"/>
  <c r="P6917" i="1"/>
  <c r="P6937" i="1"/>
  <c r="P6923" i="1"/>
  <c r="P6964" i="1"/>
  <c r="P6941" i="1"/>
  <c r="P6962" i="1"/>
  <c r="P6961" i="1"/>
  <c r="P6958" i="1"/>
  <c r="P6947" i="1"/>
  <c r="P6942" i="1"/>
  <c r="P6951" i="1"/>
  <c r="P6960" i="1"/>
  <c r="P6956" i="1"/>
  <c r="P6944" i="1"/>
  <c r="P6949" i="1"/>
  <c r="P6943" i="1"/>
  <c r="P6946" i="1"/>
  <c r="P6954" i="1"/>
  <c r="P6957" i="1"/>
  <c r="P6945" i="1"/>
  <c r="P6953" i="1"/>
  <c r="P6963" i="1"/>
  <c r="P6952" i="1"/>
  <c r="P6959" i="1"/>
  <c r="P6955" i="1"/>
  <c r="P6948" i="1"/>
  <c r="P6950" i="1"/>
  <c r="P6988" i="1"/>
  <c r="P6975" i="1"/>
  <c r="P6981" i="1"/>
  <c r="P6965" i="1"/>
  <c r="P6983" i="1"/>
  <c r="P6967" i="1"/>
  <c r="P6968" i="1"/>
  <c r="P6986" i="1"/>
  <c r="P6984" i="1"/>
  <c r="P6982" i="1"/>
  <c r="P6977" i="1"/>
  <c r="P6970" i="1"/>
  <c r="P6971" i="1"/>
  <c r="P6978" i="1"/>
  <c r="P6987" i="1"/>
  <c r="P6976" i="1"/>
  <c r="P6969" i="1"/>
  <c r="P6972" i="1"/>
  <c r="P6980" i="1"/>
  <c r="P6973" i="1"/>
  <c r="P6985" i="1"/>
  <c r="P6979" i="1"/>
  <c r="P6966" i="1"/>
  <c r="P6974" i="1"/>
  <c r="P6996" i="1"/>
  <c r="P7008" i="1"/>
  <c r="P7006" i="1"/>
  <c r="P6989" i="1"/>
  <c r="P6997" i="1"/>
  <c r="P7010" i="1"/>
  <c r="P6991" i="1"/>
  <c r="P7007" i="1"/>
  <c r="P7011" i="1"/>
  <c r="P6999" i="1"/>
  <c r="P6994" i="1"/>
  <c r="P7003" i="1"/>
  <c r="P6998" i="1"/>
  <c r="P6990" i="1"/>
  <c r="P7001" i="1"/>
  <c r="P7005" i="1"/>
  <c r="P7000" i="1"/>
  <c r="P7009" i="1"/>
  <c r="P7012" i="1"/>
  <c r="P6992" i="1"/>
  <c r="P6995" i="1"/>
  <c r="P7004" i="1"/>
  <c r="P7002" i="1"/>
  <c r="P6993" i="1"/>
  <c r="P7023" i="1"/>
  <c r="P7014" i="1"/>
  <c r="P7027" i="1"/>
  <c r="P7035" i="1"/>
  <c r="P7025" i="1"/>
  <c r="P7021" i="1"/>
  <c r="P7015" i="1"/>
  <c r="P7019" i="1"/>
  <c r="P7028" i="1"/>
  <c r="P7022" i="1"/>
  <c r="P7036" i="1"/>
  <c r="P7030" i="1"/>
  <c r="P7018" i="1"/>
  <c r="P7029" i="1"/>
  <c r="P7016" i="1"/>
  <c r="P7020" i="1"/>
  <c r="P7017" i="1"/>
  <c r="P7034" i="1"/>
  <c r="P7026" i="1"/>
  <c r="P7024" i="1"/>
  <c r="P7032" i="1"/>
  <c r="P7013" i="1"/>
  <c r="P7033" i="1"/>
  <c r="P7031" i="1"/>
  <c r="P7056" i="1"/>
  <c r="P7040" i="1"/>
  <c r="P7037" i="1"/>
  <c r="P7046" i="1"/>
  <c r="P7058" i="1"/>
  <c r="P7050" i="1"/>
  <c r="P7045" i="1"/>
  <c r="P7060" i="1"/>
  <c r="P7038" i="1"/>
  <c r="P7051" i="1"/>
  <c r="P7057" i="1"/>
  <c r="P7044" i="1"/>
  <c r="P7039" i="1"/>
  <c r="P7042" i="1"/>
  <c r="P7059" i="1"/>
  <c r="P7048" i="1"/>
  <c r="P7041" i="1"/>
  <c r="P7043" i="1"/>
  <c r="P7053" i="1"/>
  <c r="P7055" i="1"/>
  <c r="P7047" i="1"/>
  <c r="P7054" i="1"/>
  <c r="P7049" i="1"/>
  <c r="P7052" i="1"/>
  <c r="P7061" i="1"/>
  <c r="P7075" i="1"/>
  <c r="P7068" i="1"/>
  <c r="P7073" i="1"/>
  <c r="P7067" i="1"/>
  <c r="P7066" i="1"/>
  <c r="P7062" i="1"/>
  <c r="P7077" i="1"/>
  <c r="P7072" i="1"/>
  <c r="P7078" i="1"/>
  <c r="P7074" i="1"/>
  <c r="P7071" i="1"/>
  <c r="P7064" i="1"/>
  <c r="P7081" i="1"/>
  <c r="P7063" i="1"/>
  <c r="P7076" i="1"/>
  <c r="P7080" i="1"/>
  <c r="P7084" i="1"/>
  <c r="P7082" i="1"/>
  <c r="P7083" i="1"/>
  <c r="P7070" i="1"/>
  <c r="P7065" i="1"/>
  <c r="P7079" i="1"/>
  <c r="P7069" i="1"/>
  <c r="P7089" i="1"/>
  <c r="P7093" i="1"/>
  <c r="P7100" i="1"/>
  <c r="P7102" i="1"/>
  <c r="P7097" i="1"/>
  <c r="P7091" i="1"/>
  <c r="P7087" i="1"/>
  <c r="P7098" i="1"/>
  <c r="P7088" i="1"/>
  <c r="P7107" i="1"/>
  <c r="P7106" i="1"/>
  <c r="P7099" i="1"/>
  <c r="P7095" i="1"/>
  <c r="P7101" i="1"/>
  <c r="P7085" i="1"/>
  <c r="P7096" i="1"/>
  <c r="P7086" i="1"/>
  <c r="P7094" i="1"/>
  <c r="P7090" i="1"/>
  <c r="P7092" i="1"/>
  <c r="P7104" i="1"/>
  <c r="P7105" i="1"/>
  <c r="P7108" i="1"/>
  <c r="P7103" i="1"/>
  <c r="P7121" i="1"/>
  <c r="P7119" i="1"/>
  <c r="P7116" i="1"/>
  <c r="P7112" i="1"/>
  <c r="P7127" i="1"/>
  <c r="P7122" i="1"/>
  <c r="P7126" i="1"/>
  <c r="P7128" i="1"/>
  <c r="P7123" i="1"/>
  <c r="P7113" i="1"/>
  <c r="P7129" i="1"/>
  <c r="P7115" i="1"/>
  <c r="P7130" i="1"/>
  <c r="P7114" i="1"/>
  <c r="P7110" i="1"/>
  <c r="P7132" i="1"/>
  <c r="P7111" i="1"/>
  <c r="P7124" i="1"/>
  <c r="P7131" i="1"/>
  <c r="P7118" i="1"/>
  <c r="P7120" i="1"/>
  <c r="P7109" i="1"/>
  <c r="P7117" i="1"/>
  <c r="P7125" i="1"/>
  <c r="P7156" i="1"/>
  <c r="P7137" i="1"/>
  <c r="P7138" i="1"/>
  <c r="P7143" i="1"/>
  <c r="P7136" i="1"/>
  <c r="P7152" i="1"/>
  <c r="P7150" i="1"/>
  <c r="P7147" i="1"/>
  <c r="P7140" i="1"/>
  <c r="P7145" i="1"/>
  <c r="P7153" i="1"/>
  <c r="P7134" i="1"/>
  <c r="P7135" i="1"/>
  <c r="P7151" i="1"/>
  <c r="P7148" i="1"/>
  <c r="P7139" i="1"/>
  <c r="P7142" i="1"/>
  <c r="P7154" i="1"/>
  <c r="P7144" i="1"/>
  <c r="P7146" i="1"/>
  <c r="P7149" i="1"/>
  <c r="P7155" i="1"/>
  <c r="P7133" i="1"/>
  <c r="P7141" i="1"/>
  <c r="P7179" i="1"/>
  <c r="P7157" i="1"/>
  <c r="P7180" i="1"/>
  <c r="P7168" i="1"/>
  <c r="P7174" i="1"/>
  <c r="P7173" i="1"/>
  <c r="P7164" i="1"/>
  <c r="P7175" i="1"/>
  <c r="P7158" i="1"/>
  <c r="P7162" i="1"/>
  <c r="P7169" i="1"/>
  <c r="P7176" i="1"/>
  <c r="P7159" i="1"/>
  <c r="P7166" i="1"/>
  <c r="P7171" i="1"/>
  <c r="P7161" i="1"/>
  <c r="P7172" i="1"/>
  <c r="P7178" i="1"/>
  <c r="P7163" i="1"/>
  <c r="P7165" i="1"/>
  <c r="P7177" i="1"/>
  <c r="P7167" i="1"/>
  <c r="P7170" i="1"/>
  <c r="P7160" i="1"/>
  <c r="P7191" i="1"/>
  <c r="P7200" i="1"/>
  <c r="P7201" i="1"/>
  <c r="P7199" i="1"/>
  <c r="P7202" i="1"/>
  <c r="P7183" i="1"/>
  <c r="P7186" i="1"/>
  <c r="P7204" i="1"/>
  <c r="P7197" i="1"/>
  <c r="P7182" i="1"/>
  <c r="P7193" i="1"/>
  <c r="P7192" i="1"/>
  <c r="P7188" i="1"/>
  <c r="P7184" i="1"/>
  <c r="P7185" i="1"/>
  <c r="P7195" i="1"/>
  <c r="P7181" i="1"/>
  <c r="P7203" i="1"/>
  <c r="P7196" i="1"/>
  <c r="P7198" i="1"/>
  <c r="P7189" i="1"/>
  <c r="P7187" i="1"/>
  <c r="P7194" i="1"/>
  <c r="P7190" i="1"/>
  <c r="P7222" i="1"/>
  <c r="P7226" i="1"/>
  <c r="P7210" i="1"/>
  <c r="P7215" i="1"/>
  <c r="P7219" i="1"/>
  <c r="P7206" i="1"/>
  <c r="P7212" i="1"/>
  <c r="P7209" i="1"/>
  <c r="P7227" i="1"/>
  <c r="P7205" i="1"/>
  <c r="P7207" i="1"/>
  <c r="P7228" i="1"/>
  <c r="P7208" i="1"/>
  <c r="P7216" i="1"/>
  <c r="P7217" i="1"/>
  <c r="P7214" i="1"/>
  <c r="P7221" i="1"/>
  <c r="P7211" i="1"/>
  <c r="P7218" i="1"/>
  <c r="P7213" i="1"/>
  <c r="P7223" i="1"/>
  <c r="P7225" i="1"/>
  <c r="P7224" i="1"/>
  <c r="P7220" i="1"/>
  <c r="P7246" i="1"/>
  <c r="P7238" i="1"/>
  <c r="P7247" i="1"/>
  <c r="P7244" i="1"/>
  <c r="P7252" i="1"/>
  <c r="P7237" i="1"/>
  <c r="P7250" i="1"/>
  <c r="P7235" i="1"/>
  <c r="P7245" i="1"/>
  <c r="P7229" i="1"/>
  <c r="P7233" i="1"/>
  <c r="P7240" i="1"/>
  <c r="P7243" i="1"/>
  <c r="P7231" i="1"/>
  <c r="P7239" i="1"/>
  <c r="P7251" i="1"/>
  <c r="P7249" i="1"/>
  <c r="P7236" i="1"/>
  <c r="P7248" i="1"/>
  <c r="P7234" i="1"/>
  <c r="P7242" i="1"/>
  <c r="P7241" i="1"/>
  <c r="P7232" i="1"/>
  <c r="P7230" i="1"/>
  <c r="P7272" i="1"/>
  <c r="P7269" i="1"/>
  <c r="P7275" i="1"/>
  <c r="P7262" i="1"/>
  <c r="P7260" i="1"/>
  <c r="P7263" i="1"/>
  <c r="P7267" i="1"/>
  <c r="P7273" i="1"/>
  <c r="P7270" i="1"/>
  <c r="P7264" i="1"/>
  <c r="P7255" i="1"/>
  <c r="P7257" i="1"/>
  <c r="P7261" i="1"/>
  <c r="P7256" i="1"/>
  <c r="P7276" i="1"/>
  <c r="P7254" i="1"/>
  <c r="P7271" i="1"/>
  <c r="P7253" i="1"/>
  <c r="P7265" i="1"/>
  <c r="P7258" i="1"/>
  <c r="P7266" i="1"/>
  <c r="P7268" i="1"/>
  <c r="P7274" i="1"/>
  <c r="P7259" i="1"/>
  <c r="P7289" i="1"/>
  <c r="P7291" i="1"/>
  <c r="P7300" i="1"/>
  <c r="P7282" i="1"/>
  <c r="P7279" i="1"/>
  <c r="P7286" i="1"/>
  <c r="P7297" i="1"/>
  <c r="P7278" i="1"/>
  <c r="P7292" i="1"/>
  <c r="P7288" i="1"/>
  <c r="P7287" i="1"/>
  <c r="P7294" i="1"/>
  <c r="P7290" i="1"/>
  <c r="P7298" i="1"/>
  <c r="P7281" i="1"/>
  <c r="P7277" i="1"/>
  <c r="P7285" i="1"/>
  <c r="P7283" i="1"/>
  <c r="P7293" i="1"/>
  <c r="P7280" i="1"/>
  <c r="P7299" i="1"/>
  <c r="P7296" i="1"/>
  <c r="P7295" i="1"/>
  <c r="P7284" i="1"/>
  <c r="P7323" i="1"/>
  <c r="P7316" i="1"/>
  <c r="P7322" i="1"/>
  <c r="P7310" i="1"/>
  <c r="P7319" i="1"/>
  <c r="P7315" i="1"/>
  <c r="P7320" i="1"/>
  <c r="P7304" i="1"/>
  <c r="P7303" i="1"/>
  <c r="P7312" i="1"/>
  <c r="P7311" i="1"/>
  <c r="P7317" i="1"/>
  <c r="P7324" i="1"/>
  <c r="P7309" i="1"/>
  <c r="P7301" i="1"/>
  <c r="P7302" i="1"/>
  <c r="P7318" i="1"/>
  <c r="P7313" i="1"/>
  <c r="P7307" i="1"/>
  <c r="P7321" i="1"/>
  <c r="P7308" i="1"/>
  <c r="P7314" i="1"/>
  <c r="P7306" i="1"/>
  <c r="P7305" i="1"/>
  <c r="P7331" i="1"/>
  <c r="P7325" i="1"/>
  <c r="P7326" i="1"/>
  <c r="P7346" i="1"/>
  <c r="P7335" i="1"/>
  <c r="P7329" i="1"/>
  <c r="P7338" i="1"/>
  <c r="P7344" i="1"/>
  <c r="P7330" i="1"/>
  <c r="P7337" i="1"/>
  <c r="P7340" i="1"/>
  <c r="P7328" i="1"/>
  <c r="P7342" i="1"/>
  <c r="P7347" i="1"/>
  <c r="P7339" i="1"/>
  <c r="P7334" i="1"/>
  <c r="P7336" i="1"/>
  <c r="P7345" i="1"/>
  <c r="P7332" i="1"/>
  <c r="P7333" i="1"/>
  <c r="P7341" i="1"/>
  <c r="P7327" i="1"/>
  <c r="P7348" i="1"/>
  <c r="P7343" i="1"/>
  <c r="P7366" i="1"/>
  <c r="P7364" i="1"/>
  <c r="P7354" i="1"/>
  <c r="P7368" i="1"/>
  <c r="P7357" i="1"/>
  <c r="P7356" i="1"/>
  <c r="P7351" i="1"/>
  <c r="P7370" i="1"/>
  <c r="P7353" i="1"/>
  <c r="P7362" i="1"/>
  <c r="P7361" i="1"/>
  <c r="P7360" i="1"/>
  <c r="P7352" i="1"/>
  <c r="P7358" i="1"/>
  <c r="P7367" i="1"/>
  <c r="P7359" i="1"/>
  <c r="P7369" i="1"/>
  <c r="P7371" i="1"/>
  <c r="P7350" i="1"/>
  <c r="P7355" i="1"/>
  <c r="P7349" i="1"/>
  <c r="P7372" i="1"/>
  <c r="P7363" i="1"/>
  <c r="P7365" i="1"/>
  <c r="P7378" i="1"/>
  <c r="P7374" i="1"/>
  <c r="P7379" i="1"/>
  <c r="P7391" i="1"/>
  <c r="P7386" i="1"/>
  <c r="P7384" i="1"/>
  <c r="P7388" i="1"/>
  <c r="P7385" i="1"/>
  <c r="P7380" i="1"/>
  <c r="P7395" i="1"/>
  <c r="P7387" i="1"/>
  <c r="P7396" i="1"/>
  <c r="P7373" i="1"/>
  <c r="P7383" i="1"/>
  <c r="P7393" i="1"/>
  <c r="P7377" i="1"/>
  <c r="P7389" i="1"/>
  <c r="P7390" i="1"/>
  <c r="P7394" i="1"/>
  <c r="P7376" i="1"/>
  <c r="P7392" i="1"/>
  <c r="P7382" i="1"/>
  <c r="P7375" i="1"/>
  <c r="P7381" i="1"/>
  <c r="P7410" i="1"/>
  <c r="P7403" i="1"/>
  <c r="P7399" i="1"/>
  <c r="P7418" i="1"/>
  <c r="P7400" i="1"/>
  <c r="P7420" i="1"/>
  <c r="P7401" i="1"/>
  <c r="P7397" i="1"/>
  <c r="P7419" i="1"/>
  <c r="P7405" i="1"/>
  <c r="P7416" i="1"/>
  <c r="P7409" i="1"/>
  <c r="P7415" i="1"/>
  <c r="P7414" i="1"/>
  <c r="P7406" i="1"/>
  <c r="P7411" i="1"/>
  <c r="P7413" i="1"/>
  <c r="P7407" i="1"/>
  <c r="P7408" i="1"/>
  <c r="P7398" i="1"/>
  <c r="P7417" i="1"/>
  <c r="P7412" i="1"/>
  <c r="P7404" i="1"/>
  <c r="P7402" i="1"/>
  <c r="P7437" i="1"/>
  <c r="P7428" i="1"/>
  <c r="P7438" i="1"/>
  <c r="P7423" i="1"/>
  <c r="P7430" i="1"/>
  <c r="P7442" i="1"/>
  <c r="P7432" i="1"/>
  <c r="P7422" i="1"/>
  <c r="P7435" i="1"/>
  <c r="P7441" i="1"/>
  <c r="P7425" i="1"/>
  <c r="P7436" i="1"/>
  <c r="P7424" i="1"/>
  <c r="P7434" i="1"/>
  <c r="P7431" i="1"/>
  <c r="P7427" i="1"/>
  <c r="P7444" i="1"/>
  <c r="P7443" i="1"/>
  <c r="P7433" i="1"/>
  <c r="P7440" i="1"/>
  <c r="P7429" i="1"/>
  <c r="P7426" i="1"/>
  <c r="P7421" i="1"/>
  <c r="P7439" i="1"/>
  <c r="P7449" i="1"/>
  <c r="P7447" i="1"/>
  <c r="P7445" i="1"/>
  <c r="P7462" i="1"/>
  <c r="P7460" i="1"/>
  <c r="P7450" i="1"/>
  <c r="P7468" i="1"/>
  <c r="P7456" i="1"/>
  <c r="P7459" i="1"/>
  <c r="P7461" i="1"/>
  <c r="P7446" i="1"/>
  <c r="P7467" i="1"/>
  <c r="P7465" i="1"/>
  <c r="P7464" i="1"/>
  <c r="P7448" i="1"/>
  <c r="P7463" i="1"/>
  <c r="P7458" i="1"/>
  <c r="P7451" i="1"/>
  <c r="P7455" i="1"/>
  <c r="P7457" i="1"/>
  <c r="P7453" i="1"/>
  <c r="P7452" i="1"/>
  <c r="P7466" i="1"/>
  <c r="P7454" i="1"/>
  <c r="P7491" i="1"/>
  <c r="P7490" i="1"/>
  <c r="P7478" i="1"/>
  <c r="P7477" i="1"/>
  <c r="P7479" i="1"/>
  <c r="P7474" i="1"/>
  <c r="P7476" i="1"/>
  <c r="P7489" i="1"/>
  <c r="P7486" i="1"/>
  <c r="P7475" i="1"/>
  <c r="P7492" i="1"/>
  <c r="P7483" i="1"/>
  <c r="P7484" i="1"/>
  <c r="P7488" i="1"/>
  <c r="P7487" i="1"/>
  <c r="P7471" i="1"/>
  <c r="P7470" i="1"/>
  <c r="P7473" i="1"/>
  <c r="P7469" i="1"/>
  <c r="P7485" i="1"/>
  <c r="P7481" i="1"/>
  <c r="P7482" i="1"/>
  <c r="P7480" i="1"/>
  <c r="P7472" i="1"/>
  <c r="P7509" i="1"/>
  <c r="P7500" i="1"/>
  <c r="P7496" i="1"/>
  <c r="P7515" i="1"/>
  <c r="P7516" i="1"/>
  <c r="P7506" i="1"/>
  <c r="P7502" i="1"/>
  <c r="P7508" i="1"/>
  <c r="P7494" i="1"/>
  <c r="P7501" i="1"/>
  <c r="P7511" i="1"/>
  <c r="P7514" i="1"/>
  <c r="P7504" i="1"/>
  <c r="P7498" i="1"/>
  <c r="P7512" i="1"/>
  <c r="P7507" i="1"/>
  <c r="P7493" i="1"/>
  <c r="P7499" i="1"/>
  <c r="P7503" i="1"/>
  <c r="P7505" i="1"/>
  <c r="P7513" i="1"/>
  <c r="P7495" i="1"/>
  <c r="P7510" i="1"/>
  <c r="P7497" i="1"/>
  <c r="P7528" i="1"/>
  <c r="P7519" i="1"/>
  <c r="P7523" i="1"/>
  <c r="P7520" i="1"/>
  <c r="P7540" i="1"/>
  <c r="P7532" i="1"/>
  <c r="P7518" i="1"/>
  <c r="P7522" i="1"/>
  <c r="P7530" i="1"/>
  <c r="P7521" i="1"/>
  <c r="P7524" i="1"/>
  <c r="P7527" i="1"/>
  <c r="P7534" i="1"/>
  <c r="P7536" i="1"/>
  <c r="P7529" i="1"/>
  <c r="P7533" i="1"/>
  <c r="P7525" i="1"/>
  <c r="P7539" i="1"/>
  <c r="P7537" i="1"/>
  <c r="P7538" i="1"/>
  <c r="P7526" i="1"/>
  <c r="P7535" i="1"/>
  <c r="P7517" i="1"/>
  <c r="P7531" i="1"/>
  <c r="P7555" i="1"/>
  <c r="P7552" i="1"/>
  <c r="P7551" i="1"/>
  <c r="P7545" i="1"/>
  <c r="P7558" i="1"/>
  <c r="P7546" i="1"/>
  <c r="P7548" i="1"/>
  <c r="P7563" i="1"/>
  <c r="P7564" i="1"/>
  <c r="P7559" i="1"/>
  <c r="P7543" i="1"/>
  <c r="P7560" i="1"/>
  <c r="P7556" i="1"/>
  <c r="P7544" i="1"/>
  <c r="P7550" i="1"/>
  <c r="P7557" i="1"/>
  <c r="P7562" i="1"/>
  <c r="P7553" i="1"/>
  <c r="P7541" i="1"/>
  <c r="P7549" i="1"/>
  <c r="P7561" i="1"/>
  <c r="P7547" i="1"/>
  <c r="P7554" i="1"/>
  <c r="P7542" i="1"/>
  <c r="P7585" i="1"/>
  <c r="P7573" i="1"/>
  <c r="P7576" i="1"/>
  <c r="P7583" i="1"/>
  <c r="P7586" i="1"/>
  <c r="P7569" i="1"/>
  <c r="P7571" i="1"/>
  <c r="P7568" i="1"/>
  <c r="P7579" i="1"/>
  <c r="P7588" i="1"/>
  <c r="P7570" i="1"/>
  <c r="P7572" i="1"/>
  <c r="P7574" i="1"/>
  <c r="P7577" i="1"/>
  <c r="P7575" i="1"/>
  <c r="P7567" i="1"/>
  <c r="P7566" i="1"/>
  <c r="P7578" i="1"/>
  <c r="P7582" i="1"/>
  <c r="P7580" i="1"/>
  <c r="P7581" i="1"/>
  <c r="P7565" i="1"/>
  <c r="P7584" i="1"/>
  <c r="P7587" i="1"/>
  <c r="P7589" i="1"/>
  <c r="P7591" i="1"/>
  <c r="P7590" i="1"/>
  <c r="P7606" i="1"/>
  <c r="P7594" i="1"/>
  <c r="P7610" i="1"/>
  <c r="P7609" i="1"/>
  <c r="P7612" i="1"/>
  <c r="P7598" i="1"/>
  <c r="P7595" i="1"/>
  <c r="P7605" i="1"/>
  <c r="P7601" i="1"/>
  <c r="P7593" i="1"/>
  <c r="P7596" i="1"/>
  <c r="P7604" i="1"/>
  <c r="P7608" i="1"/>
  <c r="P7603" i="1"/>
  <c r="P7607" i="1"/>
  <c r="P7597" i="1"/>
  <c r="P7599" i="1"/>
  <c r="P7592" i="1"/>
  <c r="P7602" i="1"/>
  <c r="P7600" i="1"/>
  <c r="P7611" i="1"/>
  <c r="P7636" i="1"/>
  <c r="P7633" i="1"/>
  <c r="P7627" i="1"/>
  <c r="P7621" i="1"/>
  <c r="P7619" i="1"/>
  <c r="P7618" i="1"/>
  <c r="P7623" i="1"/>
  <c r="P7632" i="1"/>
  <c r="P7622" i="1"/>
  <c r="P7624" i="1"/>
  <c r="P7631" i="1"/>
  <c r="P7615" i="1"/>
  <c r="P7616" i="1"/>
  <c r="P7630" i="1"/>
  <c r="P7625" i="1"/>
  <c r="P7620" i="1"/>
  <c r="P7635" i="1"/>
  <c r="P7614" i="1"/>
  <c r="P7634" i="1"/>
  <c r="P7629" i="1"/>
  <c r="P7628" i="1"/>
  <c r="P7613" i="1"/>
  <c r="P7626" i="1"/>
  <c r="P7617" i="1"/>
  <c r="P7652" i="1"/>
  <c r="P7641" i="1"/>
  <c r="P7648" i="1"/>
  <c r="P7645" i="1"/>
  <c r="P7649" i="1"/>
  <c r="P7655" i="1"/>
  <c r="P7660" i="1"/>
  <c r="P7653" i="1"/>
  <c r="P7642" i="1"/>
  <c r="P7658" i="1"/>
  <c r="P7656" i="1"/>
  <c r="P7640" i="1"/>
  <c r="P7639" i="1"/>
  <c r="P7643" i="1"/>
  <c r="P7647" i="1"/>
  <c r="P7654" i="1"/>
  <c r="P7646" i="1"/>
  <c r="P7657" i="1"/>
  <c r="P7651" i="1"/>
  <c r="P7637" i="1"/>
  <c r="P7638" i="1"/>
  <c r="P7650" i="1"/>
  <c r="P7644" i="1"/>
  <c r="P7659" i="1"/>
  <c r="P7661" i="1"/>
  <c r="P7678" i="1"/>
  <c r="P7667" i="1"/>
  <c r="P7672" i="1"/>
  <c r="P7683" i="1"/>
  <c r="P7680" i="1"/>
  <c r="P7681" i="1"/>
  <c r="P7679" i="1"/>
  <c r="P7669" i="1"/>
  <c r="P7677" i="1"/>
  <c r="P7674" i="1"/>
  <c r="P7662" i="1"/>
  <c r="P7671" i="1"/>
  <c r="P7675" i="1"/>
  <c r="P7670" i="1"/>
  <c r="P7684" i="1"/>
  <c r="P7664" i="1"/>
  <c r="P7676" i="1"/>
  <c r="P7666" i="1"/>
  <c r="P7665" i="1"/>
  <c r="P7673" i="1"/>
  <c r="P7668" i="1"/>
  <c r="P7682" i="1"/>
  <c r="P7663" i="1"/>
  <c r="P7693" i="1"/>
  <c r="P7705" i="1"/>
  <c r="P7689" i="1"/>
  <c r="P7685" i="1"/>
  <c r="P7695" i="1"/>
  <c r="P7688" i="1"/>
  <c r="P7687" i="1"/>
  <c r="P7697" i="1"/>
  <c r="P7706" i="1"/>
  <c r="P7698" i="1"/>
  <c r="P7704" i="1"/>
  <c r="P7708" i="1"/>
  <c r="P7696" i="1"/>
  <c r="P7694" i="1"/>
  <c r="P7686" i="1"/>
  <c r="P7703" i="1"/>
  <c r="P7690" i="1"/>
  <c r="P7691" i="1"/>
  <c r="P7702" i="1"/>
  <c r="P7692" i="1"/>
  <c r="P7700" i="1"/>
  <c r="P7707" i="1"/>
  <c r="P7699" i="1"/>
  <c r="P7701" i="1"/>
  <c r="P7717" i="1"/>
  <c r="P7709" i="1"/>
  <c r="P7718" i="1"/>
  <c r="P7723" i="1"/>
  <c r="P7716" i="1"/>
  <c r="P7712" i="1"/>
  <c r="P7713" i="1"/>
  <c r="P7729" i="1"/>
  <c r="P7730" i="1"/>
  <c r="P7732" i="1"/>
  <c r="P7731" i="1"/>
  <c r="P7721" i="1"/>
  <c r="P7727" i="1"/>
  <c r="P7722" i="1"/>
  <c r="P7725" i="1"/>
  <c r="P7714" i="1"/>
  <c r="P7710" i="1"/>
  <c r="P7720" i="1"/>
  <c r="P7726" i="1"/>
  <c r="P7719" i="1"/>
  <c r="P7724" i="1"/>
  <c r="P7711" i="1"/>
  <c r="P7728" i="1"/>
  <c r="P7715" i="1"/>
  <c r="P7752" i="1"/>
  <c r="P7737" i="1"/>
  <c r="P7735" i="1"/>
  <c r="P7755" i="1"/>
  <c r="P7745" i="1"/>
  <c r="P7751" i="1"/>
  <c r="P7746" i="1"/>
  <c r="P7749" i="1"/>
  <c r="P7750" i="1"/>
  <c r="P7748" i="1"/>
  <c r="P7744" i="1"/>
  <c r="P7742" i="1"/>
  <c r="P7738" i="1"/>
  <c r="P7756" i="1"/>
  <c r="P7753" i="1"/>
  <c r="P7736" i="1"/>
  <c r="P7747" i="1"/>
  <c r="P7734" i="1"/>
  <c r="P7741" i="1"/>
  <c r="P7754" i="1"/>
  <c r="P7740" i="1"/>
  <c r="P7739" i="1"/>
  <c r="P7743" i="1"/>
  <c r="P7733" i="1"/>
  <c r="P7778" i="1"/>
  <c r="P7763" i="1"/>
  <c r="P7757" i="1"/>
  <c r="P7772" i="1"/>
  <c r="P7762" i="1"/>
  <c r="P7779" i="1"/>
  <c r="P7761" i="1"/>
  <c r="P7771" i="1"/>
  <c r="P7770" i="1"/>
  <c r="P7767" i="1"/>
  <c r="P7776" i="1"/>
  <c r="P7758" i="1"/>
  <c r="P7774" i="1"/>
  <c r="P7775" i="1"/>
  <c r="P7760" i="1"/>
  <c r="P7773" i="1"/>
  <c r="P7759" i="1"/>
  <c r="P7777" i="1"/>
  <c r="P7780" i="1"/>
  <c r="P7766" i="1"/>
  <c r="P7764" i="1"/>
  <c r="P7765" i="1"/>
  <c r="P7768" i="1"/>
  <c r="P7769" i="1"/>
  <c r="P7795" i="1"/>
  <c r="P7782" i="1"/>
  <c r="P7785" i="1"/>
  <c r="P7784" i="1"/>
  <c r="P7788" i="1"/>
  <c r="P7783" i="1"/>
  <c r="P7786" i="1"/>
  <c r="P7789" i="1"/>
  <c r="P7802" i="1"/>
  <c r="P7800" i="1"/>
  <c r="P7790" i="1"/>
  <c r="P7798" i="1"/>
  <c r="P7794" i="1"/>
  <c r="P7797" i="1"/>
  <c r="P7803" i="1"/>
  <c r="P7796" i="1"/>
  <c r="P7804" i="1"/>
  <c r="P7781" i="1"/>
  <c r="P7791" i="1"/>
  <c r="P7787" i="1"/>
  <c r="P7792" i="1"/>
  <c r="P7801" i="1"/>
  <c r="P7799" i="1"/>
  <c r="P7793" i="1"/>
  <c r="P7813" i="1"/>
  <c r="P7815" i="1"/>
  <c r="P7826" i="1"/>
  <c r="P7824" i="1"/>
  <c r="P7822" i="1"/>
  <c r="P7808" i="1"/>
  <c r="P7812" i="1"/>
  <c r="P7818" i="1"/>
  <c r="P7817" i="1"/>
  <c r="P7816" i="1"/>
  <c r="P7819" i="1"/>
  <c r="P7809" i="1"/>
  <c r="P7825" i="1"/>
  <c r="P7806" i="1"/>
  <c r="P7820" i="1"/>
  <c r="P7827" i="1"/>
  <c r="P7810" i="1"/>
  <c r="P7823" i="1"/>
  <c r="P7828" i="1"/>
  <c r="P7811" i="1"/>
  <c r="P7814" i="1"/>
  <c r="P7821" i="1"/>
  <c r="P7805" i="1"/>
  <c r="P7807" i="1"/>
  <c r="P7847" i="1"/>
  <c r="P7839" i="1"/>
  <c r="P7849" i="1"/>
  <c r="P7840" i="1"/>
  <c r="P7834" i="1"/>
  <c r="P7844" i="1"/>
  <c r="P7829" i="1"/>
  <c r="P7848" i="1"/>
  <c r="P7843" i="1"/>
  <c r="P7837" i="1"/>
  <c r="P7836" i="1"/>
  <c r="P7833" i="1"/>
  <c r="P7851" i="1"/>
  <c r="P7850" i="1"/>
  <c r="P7841" i="1"/>
  <c r="P7846" i="1"/>
  <c r="P7835" i="1"/>
  <c r="P7832" i="1"/>
  <c r="P7830" i="1"/>
  <c r="P7852" i="1"/>
  <c r="P7842" i="1"/>
  <c r="P7845" i="1"/>
  <c r="P7838" i="1"/>
  <c r="P7831" i="1"/>
  <c r="P7873" i="1"/>
  <c r="P7853" i="1"/>
  <c r="P7876" i="1"/>
  <c r="P7866" i="1"/>
  <c r="P7862" i="1"/>
  <c r="P7857" i="1"/>
  <c r="P7865" i="1"/>
  <c r="P7874" i="1"/>
  <c r="P7860" i="1"/>
  <c r="P7854" i="1"/>
  <c r="P7868" i="1"/>
  <c r="P7870" i="1"/>
  <c r="P7858" i="1"/>
  <c r="P7871" i="1"/>
  <c r="P7864" i="1"/>
  <c r="P7855" i="1"/>
  <c r="P7863" i="1"/>
  <c r="P7861" i="1"/>
  <c r="P7867" i="1"/>
  <c r="P7859" i="1"/>
  <c r="P7869" i="1"/>
  <c r="P7872" i="1"/>
  <c r="P7875" i="1"/>
  <c r="P7856" i="1"/>
  <c r="P7883" i="1"/>
  <c r="P7878" i="1"/>
  <c r="P7882" i="1"/>
  <c r="P7897" i="1"/>
  <c r="P7894" i="1"/>
  <c r="P7885" i="1"/>
  <c r="P7884" i="1"/>
  <c r="P7895" i="1"/>
  <c r="P7896" i="1"/>
  <c r="P7879" i="1"/>
  <c r="P7877" i="1"/>
  <c r="P7891" i="1"/>
  <c r="P7881" i="1"/>
  <c r="P7880" i="1"/>
  <c r="P7893" i="1"/>
  <c r="P7899" i="1"/>
  <c r="P7898" i="1"/>
  <c r="P7890" i="1"/>
  <c r="P7886" i="1"/>
  <c r="P7900" i="1"/>
  <c r="P7889" i="1"/>
  <c r="P7887" i="1"/>
  <c r="P7888" i="1"/>
  <c r="P7892" i="1"/>
  <c r="P7910" i="1"/>
  <c r="P7924" i="1"/>
  <c r="P7922" i="1"/>
  <c r="P7902" i="1"/>
  <c r="P7907" i="1"/>
  <c r="P7913" i="1"/>
  <c r="P7911" i="1"/>
  <c r="P7904" i="1"/>
  <c r="P7901" i="1"/>
  <c r="P7923" i="1"/>
  <c r="P7919" i="1"/>
  <c r="P7918" i="1"/>
  <c r="P7916" i="1"/>
  <c r="P7921" i="1"/>
  <c r="P7905" i="1"/>
  <c r="P7909" i="1"/>
  <c r="P7915" i="1"/>
  <c r="P7908" i="1"/>
  <c r="P7906" i="1"/>
  <c r="P7914" i="1"/>
  <c r="P7917" i="1"/>
  <c r="P7920" i="1"/>
  <c r="P7903" i="1"/>
  <c r="P7912" i="1"/>
  <c r="P7927" i="1"/>
  <c r="P7928" i="1"/>
  <c r="P7931" i="1"/>
  <c r="P7926" i="1"/>
  <c r="P7941" i="1"/>
  <c r="P7943" i="1"/>
  <c r="P7937" i="1"/>
  <c r="P7925" i="1"/>
  <c r="P7944" i="1"/>
  <c r="P7936" i="1"/>
  <c r="P7934" i="1"/>
  <c r="P7930" i="1"/>
  <c r="P7938" i="1"/>
  <c r="P7945" i="1"/>
  <c r="P7933" i="1"/>
  <c r="P7940" i="1"/>
  <c r="P7935" i="1"/>
  <c r="P7929" i="1"/>
  <c r="P7946" i="1"/>
  <c r="P7947" i="1"/>
  <c r="P7948" i="1"/>
  <c r="P7939" i="1"/>
  <c r="P7942" i="1"/>
  <c r="P7932" i="1"/>
  <c r="P7951" i="1"/>
  <c r="P7949" i="1"/>
  <c r="P7954" i="1"/>
  <c r="P7966" i="1"/>
  <c r="P7972" i="1"/>
  <c r="P7959" i="1"/>
  <c r="P7955" i="1"/>
  <c r="P7952" i="1"/>
  <c r="P7961" i="1"/>
  <c r="P7953" i="1"/>
  <c r="P7960" i="1"/>
  <c r="P7956" i="1"/>
  <c r="P7965" i="1"/>
  <c r="P7969" i="1"/>
  <c r="P7962" i="1"/>
  <c r="P7968" i="1"/>
  <c r="P7964" i="1"/>
  <c r="P7970" i="1"/>
  <c r="P7950" i="1"/>
  <c r="P7963" i="1"/>
  <c r="P7957" i="1"/>
  <c r="P7958" i="1"/>
  <c r="P7971" i="1"/>
  <c r="P7967" i="1"/>
  <c r="P7993" i="1"/>
  <c r="P7992" i="1"/>
  <c r="P7986" i="1"/>
  <c r="P7984" i="1"/>
  <c r="P7991" i="1"/>
  <c r="P7981" i="1"/>
  <c r="P7983" i="1"/>
  <c r="P7979" i="1"/>
  <c r="P7974" i="1"/>
  <c r="P7980" i="1"/>
  <c r="P7988" i="1"/>
  <c r="P7978" i="1"/>
  <c r="P7977" i="1"/>
  <c r="P7994" i="1"/>
  <c r="P7973" i="1"/>
  <c r="P7982" i="1"/>
  <c r="P7996" i="1"/>
  <c r="P7976" i="1"/>
  <c r="P7995" i="1"/>
  <c r="P7985" i="1"/>
  <c r="P7990" i="1"/>
  <c r="P7987" i="1"/>
  <c r="P7989" i="1"/>
  <c r="P7975" i="1"/>
  <c r="P8015" i="1"/>
  <c r="P8012" i="1"/>
  <c r="P8007" i="1"/>
  <c r="P8017" i="1"/>
  <c r="P8001" i="1"/>
  <c r="P8004" i="1"/>
  <c r="P8009" i="1"/>
  <c r="P8014" i="1"/>
  <c r="P8016" i="1"/>
  <c r="P8013" i="1"/>
  <c r="P8010" i="1"/>
  <c r="P8005" i="1"/>
  <c r="P7998" i="1"/>
  <c r="P8006" i="1"/>
  <c r="P8018" i="1"/>
  <c r="P7997" i="1"/>
  <c r="P8003" i="1"/>
  <c r="P8011" i="1"/>
  <c r="P8008" i="1"/>
  <c r="P7999" i="1"/>
  <c r="P8002" i="1"/>
  <c r="P8000" i="1"/>
  <c r="P8019" i="1"/>
  <c r="P8020" i="1"/>
  <c r="P8030" i="1"/>
  <c r="P8027" i="1"/>
  <c r="P8031" i="1"/>
  <c r="P8032" i="1"/>
  <c r="P8039" i="1"/>
  <c r="P8040" i="1"/>
  <c r="P8041" i="1"/>
  <c r="P8029" i="1"/>
  <c r="P8023" i="1"/>
  <c r="P8033" i="1"/>
  <c r="P8022" i="1"/>
  <c r="P8024" i="1"/>
  <c r="P8028" i="1"/>
  <c r="P8021" i="1"/>
  <c r="P8025" i="1"/>
  <c r="P8034" i="1"/>
  <c r="P8044" i="1"/>
  <c r="P8038" i="1"/>
  <c r="P8043" i="1"/>
  <c r="P8042" i="1"/>
  <c r="P8035" i="1"/>
  <c r="P8037" i="1"/>
  <c r="P8036" i="1"/>
  <c r="P8026" i="1"/>
  <c r="P8046" i="1"/>
  <c r="P8060" i="1"/>
  <c r="P8056" i="1"/>
  <c r="P8057" i="1"/>
  <c r="P8066" i="1"/>
  <c r="P8053" i="1"/>
  <c r="P8062" i="1"/>
  <c r="P8061" i="1"/>
  <c r="P8052" i="1"/>
  <c r="P8048" i="1"/>
  <c r="P8067" i="1"/>
  <c r="P8055" i="1"/>
  <c r="P8064" i="1"/>
  <c r="P8059" i="1"/>
  <c r="P8050" i="1"/>
  <c r="P8047" i="1"/>
  <c r="P8054" i="1"/>
  <c r="P8049" i="1"/>
  <c r="P8058" i="1"/>
  <c r="P8065" i="1"/>
  <c r="P8068" i="1"/>
  <c r="P8051" i="1"/>
  <c r="P8063" i="1"/>
  <c r="P8045" i="1"/>
  <c r="P8090" i="1"/>
  <c r="P8091" i="1"/>
  <c r="P8080" i="1"/>
  <c r="P8074" i="1"/>
  <c r="P8078" i="1"/>
  <c r="P8076" i="1"/>
  <c r="P8092" i="1"/>
  <c r="P8086" i="1"/>
  <c r="P8075" i="1"/>
  <c r="P8072" i="1"/>
  <c r="P8077" i="1"/>
  <c r="P8081" i="1"/>
  <c r="P8089" i="1"/>
  <c r="P8082" i="1"/>
  <c r="P8079" i="1"/>
  <c r="P8088" i="1"/>
  <c r="P8085" i="1"/>
  <c r="P8069" i="1"/>
  <c r="P8084" i="1"/>
  <c r="P8070" i="1"/>
  <c r="P8087" i="1"/>
  <c r="P8073" i="1"/>
  <c r="P8083" i="1"/>
  <c r="P8071" i="1"/>
  <c r="P8111" i="1"/>
  <c r="P8106" i="1"/>
  <c r="P8108" i="1"/>
  <c r="P8110" i="1"/>
  <c r="P8114" i="1"/>
  <c r="P8100" i="1"/>
  <c r="P8097" i="1"/>
  <c r="P8113" i="1"/>
  <c r="P8093" i="1"/>
  <c r="P8104" i="1"/>
  <c r="P8107" i="1"/>
  <c r="P8112" i="1"/>
  <c r="P8115" i="1"/>
  <c r="P8103" i="1"/>
  <c r="P8105" i="1"/>
  <c r="P8099" i="1"/>
  <c r="P8116" i="1"/>
  <c r="P8109" i="1"/>
  <c r="P8101" i="1"/>
  <c r="P8094" i="1"/>
  <c r="P8096" i="1"/>
  <c r="P8098" i="1"/>
  <c r="P8095" i="1"/>
  <c r="P8102" i="1"/>
  <c r="P8120" i="1"/>
  <c r="P8135" i="1"/>
  <c r="P8128" i="1"/>
  <c r="P8129" i="1"/>
  <c r="P8137" i="1"/>
  <c r="P8126" i="1"/>
  <c r="P8123" i="1"/>
  <c r="P8117" i="1"/>
  <c r="P8136" i="1"/>
  <c r="P8138" i="1"/>
  <c r="P8122" i="1"/>
  <c r="P8131" i="1"/>
  <c r="P8133" i="1"/>
  <c r="P8130" i="1"/>
  <c r="P8132" i="1"/>
  <c r="P8140" i="1"/>
  <c r="P8139" i="1"/>
  <c r="P8124" i="1"/>
  <c r="P8127" i="1"/>
  <c r="P8134" i="1"/>
  <c r="P8125" i="1"/>
  <c r="P8121" i="1"/>
  <c r="P8118" i="1"/>
  <c r="P8119" i="1"/>
  <c r="P8149" i="1"/>
  <c r="P8161" i="1"/>
  <c r="P8141" i="1"/>
  <c r="P8151" i="1"/>
  <c r="P8157" i="1"/>
  <c r="P8143" i="1"/>
  <c r="P8148" i="1"/>
  <c r="P8146" i="1"/>
  <c r="P8152" i="1"/>
  <c r="P8150" i="1"/>
  <c r="P8142" i="1"/>
  <c r="P8164" i="1"/>
  <c r="P8160" i="1"/>
  <c r="P8158" i="1"/>
  <c r="P8144" i="1"/>
  <c r="P8163" i="1"/>
  <c r="P8155" i="1"/>
  <c r="P8154" i="1"/>
  <c r="P8159" i="1"/>
  <c r="P8156" i="1"/>
  <c r="P8145" i="1"/>
  <c r="P8162" i="1"/>
  <c r="P8147" i="1"/>
  <c r="P8153" i="1"/>
  <c r="P8170" i="1"/>
  <c r="P8178" i="1"/>
  <c r="P8183" i="1"/>
  <c r="P8182" i="1"/>
  <c r="P8174" i="1"/>
  <c r="P8181" i="1"/>
  <c r="P8166" i="1"/>
  <c r="P8169" i="1"/>
  <c r="P8167" i="1"/>
  <c r="P8180" i="1"/>
  <c r="P8184" i="1"/>
  <c r="P8165" i="1"/>
  <c r="P8176" i="1"/>
  <c r="P8187" i="1"/>
  <c r="P8173" i="1"/>
  <c r="P8185" i="1"/>
  <c r="P8168" i="1"/>
  <c r="P8179" i="1"/>
  <c r="P8177" i="1"/>
  <c r="P8172" i="1"/>
  <c r="P8171" i="1"/>
  <c r="P8188" i="1"/>
  <c r="P8175" i="1"/>
  <c r="P8186" i="1"/>
  <c r="P8192" i="1"/>
  <c r="P8195" i="1"/>
  <c r="P8196" i="1"/>
  <c r="P8208" i="1"/>
  <c r="P8194" i="1"/>
  <c r="P8193" i="1"/>
  <c r="P8198" i="1"/>
  <c r="P8206" i="1"/>
  <c r="P8212" i="1"/>
  <c r="P8197" i="1"/>
  <c r="P8204" i="1"/>
  <c r="P8209" i="1"/>
  <c r="P8211" i="1"/>
  <c r="P8199" i="1"/>
  <c r="P8207" i="1"/>
  <c r="P8190" i="1"/>
  <c r="P8189" i="1"/>
  <c r="P8203" i="1"/>
  <c r="P8201" i="1"/>
  <c r="P8210" i="1"/>
  <c r="P8191" i="1"/>
  <c r="P8202" i="1"/>
  <c r="P8200" i="1"/>
  <c r="P8205" i="1"/>
  <c r="P8221" i="1"/>
  <c r="P8219" i="1"/>
  <c r="P8233" i="1"/>
  <c r="P8214" i="1"/>
  <c r="P8232" i="1"/>
  <c r="P8234" i="1"/>
  <c r="P8229" i="1"/>
  <c r="P8235" i="1"/>
  <c r="P8217" i="1"/>
  <c r="P8218" i="1"/>
  <c r="P8228" i="1"/>
  <c r="P8225" i="1"/>
  <c r="P8224" i="1"/>
  <c r="P8227" i="1"/>
  <c r="P8226" i="1"/>
  <c r="P8220" i="1"/>
  <c r="P8230" i="1"/>
  <c r="P8215" i="1"/>
  <c r="P8213" i="1"/>
  <c r="P8216" i="1"/>
  <c r="P8231" i="1"/>
  <c r="P8222" i="1"/>
  <c r="P8223" i="1"/>
  <c r="P8236" i="1"/>
  <c r="P8259" i="1"/>
  <c r="P8247" i="1"/>
  <c r="P8239" i="1"/>
  <c r="P8251" i="1"/>
  <c r="P8246" i="1"/>
  <c r="P8257" i="1"/>
  <c r="P8249" i="1"/>
  <c r="P8255" i="1"/>
  <c r="P8238" i="1"/>
  <c r="P8240" i="1"/>
  <c r="P8241" i="1"/>
  <c r="P8244" i="1"/>
  <c r="P8254" i="1"/>
  <c r="P8253" i="1"/>
  <c r="P8242" i="1"/>
  <c r="P8260" i="1"/>
  <c r="P8245" i="1"/>
  <c r="P8252" i="1"/>
  <c r="P8248" i="1"/>
  <c r="P8258" i="1"/>
  <c r="P8256" i="1"/>
  <c r="P8237" i="1"/>
  <c r="P8243" i="1"/>
  <c r="P8250" i="1"/>
  <c r="P8274" i="1"/>
  <c r="P8279" i="1"/>
  <c r="P8271" i="1"/>
  <c r="P8281" i="1"/>
  <c r="P8284" i="1"/>
  <c r="P8272" i="1"/>
  <c r="P8282" i="1"/>
  <c r="P8264" i="1"/>
  <c r="P8270" i="1"/>
  <c r="P8267" i="1"/>
  <c r="P8268" i="1"/>
  <c r="P8261" i="1"/>
  <c r="P8276" i="1"/>
  <c r="P8280" i="1"/>
  <c r="P8273" i="1"/>
  <c r="P8263" i="1"/>
  <c r="P8277" i="1"/>
  <c r="P8266" i="1"/>
  <c r="P8275" i="1"/>
  <c r="P8269" i="1"/>
  <c r="P8283" i="1"/>
  <c r="P8262" i="1"/>
  <c r="P8278" i="1"/>
  <c r="P8265" i="1"/>
  <c r="P8302" i="1"/>
  <c r="P8303" i="1"/>
  <c r="P8296" i="1"/>
  <c r="P8285" i="1"/>
  <c r="P8299" i="1"/>
  <c r="P8297" i="1"/>
  <c r="P8288" i="1"/>
  <c r="P8301" i="1"/>
  <c r="P8300" i="1"/>
  <c r="P8298" i="1"/>
  <c r="P8290" i="1"/>
  <c r="P8294" i="1"/>
  <c r="P8305" i="1"/>
  <c r="P8292" i="1"/>
  <c r="P8295" i="1"/>
  <c r="P8308" i="1"/>
  <c r="P8307" i="1"/>
  <c r="P8306" i="1"/>
  <c r="P8293" i="1"/>
  <c r="P8289" i="1"/>
  <c r="P8287" i="1"/>
  <c r="P8304" i="1"/>
  <c r="P8291" i="1"/>
  <c r="P8286" i="1"/>
  <c r="P8313" i="1"/>
  <c r="P8324" i="1"/>
  <c r="P8317" i="1"/>
  <c r="P8311" i="1"/>
  <c r="P8326" i="1"/>
  <c r="P8327" i="1"/>
  <c r="P8322" i="1"/>
  <c r="P8318" i="1"/>
  <c r="P8330" i="1"/>
  <c r="P8310" i="1"/>
  <c r="P8332" i="1"/>
  <c r="P8319" i="1"/>
  <c r="P8323" i="1"/>
  <c r="P8325" i="1"/>
  <c r="P8329" i="1"/>
  <c r="P8315" i="1"/>
  <c r="P8312" i="1"/>
  <c r="P8331" i="1"/>
  <c r="P8309" i="1"/>
  <c r="P8320" i="1"/>
  <c r="P8328" i="1"/>
  <c r="P8321" i="1"/>
  <c r="P8316" i="1"/>
  <c r="P8314" i="1"/>
  <c r="P8334" i="1"/>
  <c r="P8339" i="1"/>
  <c r="P8352" i="1"/>
  <c r="P8341" i="1"/>
  <c r="P8350" i="1"/>
  <c r="P8344" i="1"/>
  <c r="P8343" i="1"/>
  <c r="P8335" i="1"/>
  <c r="P8351" i="1"/>
  <c r="P8333" i="1"/>
  <c r="P8346" i="1"/>
  <c r="P8349" i="1"/>
  <c r="P8336" i="1"/>
  <c r="P8342" i="1"/>
  <c r="P8345" i="1"/>
  <c r="P8355" i="1"/>
  <c r="P8354" i="1"/>
  <c r="P8347" i="1"/>
  <c r="P8338" i="1"/>
  <c r="P8340" i="1"/>
  <c r="P8356" i="1"/>
  <c r="P8353" i="1"/>
  <c r="P8337" i="1"/>
  <c r="P8348" i="1"/>
  <c r="P8375" i="1"/>
  <c r="P8360" i="1"/>
  <c r="P8371" i="1"/>
  <c r="P8364" i="1"/>
  <c r="P8358" i="1"/>
  <c r="P8377" i="1"/>
  <c r="P8378" i="1"/>
  <c r="P8374" i="1"/>
  <c r="P8373" i="1"/>
  <c r="P8366" i="1"/>
  <c r="P8361" i="1"/>
  <c r="P8367" i="1"/>
  <c r="P8363" i="1"/>
  <c r="P8379" i="1"/>
  <c r="P8370" i="1"/>
  <c r="P8376" i="1"/>
  <c r="P8359" i="1"/>
  <c r="P8368" i="1"/>
  <c r="P8357" i="1"/>
  <c r="P8372" i="1"/>
  <c r="P8380" i="1"/>
  <c r="P8362" i="1"/>
  <c r="P8369" i="1"/>
  <c r="P8365" i="1"/>
  <c r="P8389" i="1"/>
  <c r="P8400" i="1"/>
  <c r="P8391" i="1"/>
  <c r="P8398" i="1"/>
  <c r="P8402" i="1"/>
  <c r="P8383" i="1"/>
  <c r="P8392" i="1"/>
  <c r="P8403" i="1"/>
  <c r="P8388" i="1"/>
  <c r="P8395" i="1"/>
  <c r="P8386" i="1"/>
  <c r="P8382" i="1"/>
  <c r="P8387" i="1"/>
  <c r="P8396" i="1"/>
  <c r="P8385" i="1"/>
  <c r="P8401" i="1"/>
  <c r="P8399" i="1"/>
  <c r="P8384" i="1"/>
  <c r="P8397" i="1"/>
  <c r="P8390" i="1"/>
  <c r="P8381" i="1"/>
  <c r="P8394" i="1"/>
  <c r="P8404" i="1"/>
  <c r="P8393" i="1"/>
  <c r="P8418" i="1"/>
  <c r="P8420" i="1"/>
  <c r="P8413" i="1"/>
  <c r="P8425" i="1"/>
  <c r="P8422" i="1"/>
  <c r="P8427" i="1"/>
  <c r="P8406" i="1"/>
  <c r="P8426" i="1"/>
  <c r="P8424" i="1"/>
  <c r="P8410" i="1"/>
  <c r="P8415" i="1"/>
  <c r="P8416" i="1"/>
  <c r="P8421" i="1"/>
  <c r="P8423" i="1"/>
  <c r="P8419" i="1"/>
  <c r="P8409" i="1"/>
  <c r="P8428" i="1"/>
  <c r="P8417" i="1"/>
  <c r="P8411" i="1"/>
  <c r="P8405" i="1"/>
  <c r="P8407" i="1"/>
  <c r="P8414" i="1"/>
  <c r="P8412" i="1"/>
  <c r="P8408" i="1"/>
  <c r="P8446" i="1"/>
  <c r="P8433" i="1"/>
  <c r="P8451" i="1"/>
  <c r="P8452" i="1"/>
  <c r="P8450" i="1"/>
  <c r="P8437" i="1"/>
  <c r="P8443" i="1"/>
  <c r="P8431" i="1"/>
  <c r="P8435" i="1"/>
  <c r="P8442" i="1"/>
  <c r="P8441" i="1"/>
  <c r="P8445" i="1"/>
  <c r="P8439" i="1"/>
  <c r="P8436" i="1"/>
  <c r="P8434" i="1"/>
  <c r="P8430" i="1"/>
  <c r="P8444" i="1"/>
  <c r="P8449" i="1"/>
  <c r="P8429" i="1"/>
  <c r="P8440" i="1"/>
  <c r="P8438" i="1"/>
  <c r="P8447" i="1"/>
  <c r="P8432" i="1"/>
  <c r="P8448" i="1"/>
  <c r="P8464" i="1"/>
  <c r="P8460" i="1"/>
  <c r="P8456" i="1"/>
  <c r="P8461" i="1"/>
  <c r="P8458" i="1"/>
  <c r="P8463" i="1"/>
  <c r="P8469" i="1"/>
  <c r="P8475" i="1"/>
  <c r="P8453" i="1"/>
  <c r="P8454" i="1"/>
  <c r="P8466" i="1"/>
  <c r="P8471" i="1"/>
  <c r="P8474" i="1"/>
  <c r="P8470" i="1"/>
  <c r="P8476" i="1"/>
  <c r="P8473" i="1"/>
  <c r="P8472" i="1"/>
  <c r="P8468" i="1"/>
  <c r="P8459" i="1"/>
  <c r="P8455" i="1"/>
  <c r="P8457" i="1"/>
  <c r="P8467" i="1"/>
  <c r="P8465" i="1"/>
  <c r="P8462" i="1"/>
  <c r="P8493" i="1"/>
  <c r="P8482" i="1"/>
  <c r="P8480" i="1"/>
  <c r="P8500" i="1"/>
  <c r="P8489" i="1"/>
  <c r="P8497" i="1"/>
  <c r="P8495" i="1"/>
  <c r="P8496" i="1"/>
  <c r="P8499" i="1"/>
  <c r="P8490" i="1"/>
  <c r="P8484" i="1"/>
  <c r="P8485" i="1"/>
  <c r="P8491" i="1"/>
  <c r="P8488" i="1"/>
  <c r="P8498" i="1"/>
  <c r="P8481" i="1"/>
  <c r="P8479" i="1"/>
  <c r="P8477" i="1"/>
  <c r="P8487" i="1"/>
  <c r="P8494" i="1"/>
  <c r="P8492" i="1"/>
  <c r="P8478" i="1"/>
  <c r="P8486" i="1"/>
  <c r="P8483" i="1"/>
  <c r="P8524" i="1"/>
  <c r="P8510" i="1"/>
  <c r="P8508" i="1"/>
  <c r="P8519" i="1"/>
  <c r="P8513" i="1"/>
  <c r="P8504" i="1"/>
  <c r="P8511" i="1"/>
  <c r="P8522" i="1"/>
  <c r="P8501" i="1"/>
  <c r="P8506" i="1"/>
  <c r="P8509" i="1"/>
  <c r="P8514" i="1"/>
  <c r="P8523" i="1"/>
  <c r="P8517" i="1"/>
  <c r="P8507" i="1"/>
  <c r="P8521" i="1"/>
  <c r="P8512" i="1"/>
  <c r="P8503" i="1"/>
  <c r="P8520" i="1"/>
  <c r="P8518" i="1"/>
  <c r="P8502" i="1"/>
  <c r="P8516" i="1"/>
  <c r="P8515" i="1"/>
  <c r="P8505" i="1"/>
  <c r="P8525" i="1"/>
  <c r="P8535" i="1"/>
  <c r="P8547" i="1"/>
  <c r="P8545" i="1"/>
  <c r="P8544" i="1"/>
  <c r="P8531" i="1"/>
  <c r="P8533" i="1"/>
  <c r="P8539" i="1"/>
  <c r="P8540" i="1"/>
  <c r="P8548" i="1"/>
  <c r="P8532" i="1"/>
  <c r="P8534" i="1"/>
  <c r="P8530" i="1"/>
  <c r="P8528" i="1"/>
  <c r="P8543" i="1"/>
  <c r="P8536" i="1"/>
  <c r="P8537" i="1"/>
  <c r="P8529" i="1"/>
  <c r="P8541" i="1"/>
  <c r="P8526" i="1"/>
  <c r="P8542" i="1"/>
  <c r="P8527" i="1"/>
  <c r="P8546" i="1"/>
  <c r="P8538" i="1"/>
  <c r="P8549" i="1"/>
  <c r="P8567" i="1"/>
  <c r="P8551" i="1"/>
  <c r="P8572" i="1"/>
  <c r="P8556" i="1"/>
  <c r="P8554" i="1"/>
  <c r="P8553" i="1"/>
  <c r="P8555" i="1"/>
  <c r="P8558" i="1"/>
  <c r="P8563" i="1"/>
  <c r="P8561" i="1"/>
  <c r="P8570" i="1"/>
  <c r="P8562" i="1"/>
  <c r="P8557" i="1"/>
  <c r="P8552" i="1"/>
  <c r="P8565" i="1"/>
  <c r="P8559" i="1"/>
  <c r="P8564" i="1"/>
  <c r="P8550" i="1"/>
  <c r="P8571" i="1"/>
  <c r="P8569" i="1"/>
  <c r="P8566" i="1"/>
  <c r="P8560" i="1"/>
  <c r="P8568" i="1"/>
  <c r="P8582" i="1"/>
  <c r="P8579" i="1"/>
  <c r="P8586" i="1"/>
  <c r="P8583" i="1"/>
  <c r="P8588" i="1"/>
  <c r="P8580" i="1"/>
  <c r="P8595" i="1"/>
  <c r="P8589" i="1"/>
  <c r="P8575" i="1"/>
  <c r="P8596" i="1"/>
  <c r="P8592" i="1"/>
  <c r="P8577" i="1"/>
  <c r="P8587" i="1"/>
  <c r="P8576" i="1"/>
  <c r="P8593" i="1"/>
  <c r="P8573" i="1"/>
  <c r="P8574" i="1"/>
  <c r="P8594" i="1"/>
  <c r="P8590" i="1"/>
  <c r="P8584" i="1"/>
  <c r="P8585" i="1"/>
  <c r="P8578" i="1"/>
  <c r="P8591" i="1"/>
  <c r="P8581" i="1"/>
  <c r="P8603" i="1"/>
  <c r="P8608" i="1"/>
  <c r="P8613" i="1"/>
  <c r="P8600" i="1"/>
  <c r="P8618" i="1"/>
  <c r="P8616" i="1"/>
  <c r="P8619" i="1"/>
  <c r="P8599" i="1"/>
  <c r="P8606" i="1"/>
  <c r="P8611" i="1"/>
  <c r="P8597" i="1"/>
  <c r="P8604" i="1"/>
  <c r="P8598" i="1"/>
  <c r="P8602" i="1"/>
  <c r="P8615" i="1"/>
  <c r="P8617" i="1"/>
  <c r="P8610" i="1"/>
  <c r="P8607" i="1"/>
  <c r="P8620" i="1"/>
  <c r="P8605" i="1"/>
  <c r="P8614" i="1"/>
  <c r="P8612" i="1"/>
  <c r="P8609" i="1"/>
  <c r="P8601" i="1"/>
  <c r="P8629" i="1"/>
  <c r="P8626" i="1"/>
  <c r="P8644" i="1"/>
  <c r="P8635" i="1"/>
  <c r="P8628" i="1"/>
  <c r="P8636" i="1"/>
  <c r="P8641" i="1"/>
  <c r="P8634" i="1"/>
  <c r="P8637" i="1"/>
  <c r="P8627" i="1"/>
  <c r="P8631" i="1"/>
  <c r="P8621" i="1"/>
  <c r="P8632" i="1"/>
  <c r="P8633" i="1"/>
  <c r="P8625" i="1"/>
  <c r="P8643" i="1"/>
  <c r="P8640" i="1"/>
  <c r="P8624" i="1"/>
  <c r="P8623" i="1"/>
  <c r="P8638" i="1"/>
  <c r="P8642" i="1"/>
  <c r="P8622" i="1"/>
  <c r="P8639" i="1"/>
  <c r="P8630" i="1"/>
  <c r="P8665" i="1"/>
  <c r="P8656" i="1"/>
  <c r="P8646" i="1"/>
  <c r="P8663" i="1"/>
  <c r="P8645" i="1"/>
  <c r="P8650" i="1"/>
  <c r="P8661" i="1"/>
  <c r="P8651" i="1"/>
  <c r="P8664" i="1"/>
  <c r="P8662" i="1"/>
  <c r="P8648" i="1"/>
  <c r="P8657" i="1"/>
  <c r="P8658" i="1"/>
  <c r="P8647" i="1"/>
  <c r="P8667" i="1"/>
  <c r="P8654" i="1"/>
  <c r="P8668" i="1"/>
  <c r="P8666" i="1"/>
  <c r="P8652" i="1"/>
  <c r="P8660" i="1"/>
  <c r="P8653" i="1"/>
  <c r="P8649" i="1"/>
  <c r="P8655" i="1"/>
  <c r="P8659" i="1"/>
  <c r="P8678" i="1"/>
  <c r="P8687" i="1"/>
  <c r="P8677" i="1"/>
  <c r="P8692" i="1"/>
  <c r="P8671" i="1"/>
  <c r="P8686" i="1"/>
  <c r="P8679" i="1"/>
  <c r="P8673" i="1"/>
  <c r="P8669" i="1"/>
  <c r="P8688" i="1"/>
  <c r="P8683" i="1"/>
  <c r="P8672" i="1"/>
  <c r="P8680" i="1"/>
  <c r="P8676" i="1"/>
  <c r="P8684" i="1"/>
  <c r="P8675" i="1"/>
  <c r="P8691" i="1"/>
  <c r="P8670" i="1"/>
  <c r="P8682" i="1"/>
  <c r="P8681" i="1"/>
  <c r="P8690" i="1"/>
  <c r="P8685" i="1"/>
  <c r="P8689" i="1"/>
  <c r="P8674" i="1"/>
  <c r="P8693" i="1"/>
  <c r="P8708" i="1"/>
  <c r="P8713" i="1"/>
  <c r="P8700" i="1"/>
  <c r="P8695" i="1"/>
  <c r="P8704" i="1"/>
  <c r="P8705" i="1"/>
  <c r="P8711" i="1"/>
  <c r="P8696" i="1"/>
  <c r="P8710" i="1"/>
  <c r="P8706" i="1"/>
  <c r="P8716" i="1"/>
  <c r="P8709" i="1"/>
  <c r="P8702" i="1"/>
  <c r="P8703" i="1"/>
  <c r="P8714" i="1"/>
  <c r="P8699" i="1"/>
  <c r="P8697" i="1"/>
  <c r="P8701" i="1"/>
  <c r="P8698" i="1"/>
  <c r="P8694" i="1"/>
  <c r="P8712" i="1"/>
  <c r="P8715" i="1"/>
  <c r="P8707" i="1"/>
  <c r="M7975" i="1" l="1"/>
  <c r="M7837" i="1"/>
  <c r="M8649" i="1"/>
  <c r="M8630" i="1"/>
  <c r="M8571" i="1"/>
  <c r="M1100" i="1"/>
  <c r="M8527" i="1"/>
  <c r="M8492" i="1"/>
  <c r="M8423" i="1"/>
  <c r="M8249" i="1"/>
  <c r="M8704" i="1"/>
  <c r="M8191" i="1"/>
  <c r="M8629" i="1"/>
  <c r="M8546" i="1"/>
  <c r="M8435" i="1"/>
  <c r="M8206" i="1"/>
  <c r="M7866" i="1"/>
  <c r="M8705" i="1"/>
  <c r="M8609" i="1"/>
  <c r="M8547" i="1"/>
  <c r="M8380" i="1"/>
  <c r="M8144" i="1"/>
  <c r="M7744" i="1"/>
  <c r="M8709" i="1"/>
  <c r="M8613" i="1"/>
  <c r="M8517" i="1"/>
  <c r="M8357" i="1"/>
  <c r="M8145" i="1"/>
  <c r="M7718" i="1"/>
  <c r="M8679" i="1"/>
  <c r="M8580" i="1"/>
  <c r="M8509" i="1"/>
  <c r="M8318" i="1"/>
  <c r="M8080" i="1"/>
  <c r="M7587" i="1"/>
  <c r="M8672" i="1"/>
  <c r="M8588" i="1"/>
  <c r="M8506" i="1"/>
  <c r="M8310" i="1"/>
  <c r="M8064" i="1"/>
  <c r="M7579" i="1"/>
  <c r="M8657" i="1"/>
  <c r="M8566" i="1"/>
  <c r="M8480" i="1"/>
  <c r="M8262" i="1"/>
  <c r="M7973" i="1"/>
  <c r="M408" i="1"/>
  <c r="M6483" i="1"/>
  <c r="M8695" i="1"/>
  <c r="M8670" i="1"/>
  <c r="M8685" i="1"/>
  <c r="M8646" i="1"/>
  <c r="M8638" i="1"/>
  <c r="M8601" i="1"/>
  <c r="M8581" i="1"/>
  <c r="M8554" i="1"/>
  <c r="M8526" i="1"/>
  <c r="M8518" i="1"/>
  <c r="M8491" i="1"/>
  <c r="M8493" i="1"/>
  <c r="M8422" i="1"/>
  <c r="M8378" i="1"/>
  <c r="M8312" i="1"/>
  <c r="M8244" i="1"/>
  <c r="M8186" i="1"/>
  <c r="M8140" i="1"/>
  <c r="M8045" i="1"/>
  <c r="M7936" i="1"/>
  <c r="M7836" i="1"/>
  <c r="M7686" i="1"/>
  <c r="M7383" i="1"/>
  <c r="M8714" i="1"/>
  <c r="M8673" i="1"/>
  <c r="M8668" i="1"/>
  <c r="M8656" i="1"/>
  <c r="M8621" i="1"/>
  <c r="M8618" i="1"/>
  <c r="M8579" i="1"/>
  <c r="M8563" i="1"/>
  <c r="M8528" i="1"/>
  <c r="M8515" i="1"/>
  <c r="M8494" i="1"/>
  <c r="M8473" i="1"/>
  <c r="M8411" i="1"/>
  <c r="M8347" i="1"/>
  <c r="M8298" i="1"/>
  <c r="M8250" i="1"/>
  <c r="M8170" i="1"/>
  <c r="M8123" i="1"/>
  <c r="M8061" i="1"/>
  <c r="M7935" i="1"/>
  <c r="M7784" i="1"/>
  <c r="M7703" i="1"/>
  <c r="M7315" i="1"/>
  <c r="M8716" i="1"/>
  <c r="M8692" i="1"/>
  <c r="M8648" i="1"/>
  <c r="M8644" i="1"/>
  <c r="M8626" i="1"/>
  <c r="M8620" i="1"/>
  <c r="M8592" i="1"/>
  <c r="M8569" i="1"/>
  <c r="M8540" i="1"/>
  <c r="M8507" i="1"/>
  <c r="M8482" i="1"/>
  <c r="M8475" i="1"/>
  <c r="M8383" i="1"/>
  <c r="M8345" i="1"/>
  <c r="M8287" i="1"/>
  <c r="M8223" i="1"/>
  <c r="M8169" i="1"/>
  <c r="M8128" i="1"/>
  <c r="M8043" i="1"/>
  <c r="M7910" i="1"/>
  <c r="M7783" i="1"/>
  <c r="M7649" i="1"/>
  <c r="M7292" i="1"/>
  <c r="M8713" i="1"/>
  <c r="M8675" i="1"/>
  <c r="M8667" i="1"/>
  <c r="M8625" i="1"/>
  <c r="M8604" i="1"/>
  <c r="M8608" i="1"/>
  <c r="M8583" i="1"/>
  <c r="M8565" i="1"/>
  <c r="M8531" i="1"/>
  <c r="M8520" i="1"/>
  <c r="M8477" i="1"/>
  <c r="M8460" i="1"/>
  <c r="M8399" i="1"/>
  <c r="M8350" i="1"/>
  <c r="M8304" i="1"/>
  <c r="M8214" i="1"/>
  <c r="M8165" i="1"/>
  <c r="M8119" i="1"/>
  <c r="M8038" i="1"/>
  <c r="M7894" i="1"/>
  <c r="M7799" i="1"/>
  <c r="M7658" i="1"/>
  <c r="M7108" i="1"/>
  <c r="M8697" i="1"/>
  <c r="M8687" i="1"/>
  <c r="M8658" i="1"/>
  <c r="M8636" i="1"/>
  <c r="M8616" i="1"/>
  <c r="M8590" i="1"/>
  <c r="M8587" i="1"/>
  <c r="M8558" i="1"/>
  <c r="M8548" i="1"/>
  <c r="M8514" i="1"/>
  <c r="M8489" i="1"/>
  <c r="M8441" i="1"/>
  <c r="M8389" i="1"/>
  <c r="M8336" i="1"/>
  <c r="M8269" i="1"/>
  <c r="M8234" i="1"/>
  <c r="M8154" i="1"/>
  <c r="M8100" i="1"/>
  <c r="M8042" i="1"/>
  <c r="M7895" i="1"/>
  <c r="M7741" i="1"/>
  <c r="M7617" i="1"/>
  <c r="M7081" i="1"/>
  <c r="M8696" i="1"/>
  <c r="M8681" i="1"/>
  <c r="M8645" i="1"/>
  <c r="M8637" i="1"/>
  <c r="M8611" i="1"/>
  <c r="M8589" i="1"/>
  <c r="M8556" i="1"/>
  <c r="M8567" i="1"/>
  <c r="M8544" i="1"/>
  <c r="M8522" i="1"/>
  <c r="M8484" i="1"/>
  <c r="M8443" i="1"/>
  <c r="M8363" i="1"/>
  <c r="M8311" i="1"/>
  <c r="M8270" i="1"/>
  <c r="M8205" i="1"/>
  <c r="M8163" i="1"/>
  <c r="M8085" i="1"/>
  <c r="M7989" i="1"/>
  <c r="M7885" i="1"/>
  <c r="M7746" i="1"/>
  <c r="M7568" i="1"/>
  <c r="M6516" i="1"/>
  <c r="M8699" i="1"/>
  <c r="M8693" i="1"/>
  <c r="M8700" i="1"/>
  <c r="M8683" i="1"/>
  <c r="M8677" i="1"/>
  <c r="M8684" i="1"/>
  <c r="M8663" i="1"/>
  <c r="M8652" i="1"/>
  <c r="M8662" i="1"/>
  <c r="M8642" i="1"/>
  <c r="M8623" i="1"/>
  <c r="M8622" i="1"/>
  <c r="M8603" i="1"/>
  <c r="M8602" i="1"/>
  <c r="M8607" i="1"/>
  <c r="M8576" i="1"/>
  <c r="M8577" i="1"/>
  <c r="M8586" i="1"/>
  <c r="M8559" i="1"/>
  <c r="M8572" i="1"/>
  <c r="M8552" i="1"/>
  <c r="M8537" i="1"/>
  <c r="M8532" i="1"/>
  <c r="M8541" i="1"/>
  <c r="M8511" i="1"/>
  <c r="M8510" i="1"/>
  <c r="M8501" i="1"/>
  <c r="M8490" i="1"/>
  <c r="M8499" i="1"/>
  <c r="M8496" i="1"/>
  <c r="M8470" i="1"/>
  <c r="M8442" i="1"/>
  <c r="M8414" i="1"/>
  <c r="M8398" i="1"/>
  <c r="M8375" i="1"/>
  <c r="M8340" i="1"/>
  <c r="M8323" i="1"/>
  <c r="M8301" i="1"/>
  <c r="M8305" i="1"/>
  <c r="M8280" i="1"/>
  <c r="M8257" i="1"/>
  <c r="M8224" i="1"/>
  <c r="M8193" i="1"/>
  <c r="M8183" i="1"/>
  <c r="M8146" i="1"/>
  <c r="M8135" i="1"/>
  <c r="M8109" i="1"/>
  <c r="M8075" i="1"/>
  <c r="M8067" i="1"/>
  <c r="M8015" i="1"/>
  <c r="M7984" i="1"/>
  <c r="M7918" i="1"/>
  <c r="M7857" i="1"/>
  <c r="M7845" i="1"/>
  <c r="M7790" i="1"/>
  <c r="M7734" i="1"/>
  <c r="M7698" i="1"/>
  <c r="M7626" i="1"/>
  <c r="M7509" i="1"/>
  <c r="M7280" i="1"/>
  <c r="M6252" i="1"/>
  <c r="M8701" i="1"/>
  <c r="M8698" i="1"/>
  <c r="M8707" i="1"/>
  <c r="M8689" i="1"/>
  <c r="M8686" i="1"/>
  <c r="M8669" i="1"/>
  <c r="M8653" i="1"/>
  <c r="M8660" i="1"/>
  <c r="M8661" i="1"/>
  <c r="M8640" i="1"/>
  <c r="M8641" i="1"/>
  <c r="M8634" i="1"/>
  <c r="M8600" i="1"/>
  <c r="M8619" i="1"/>
  <c r="M8606" i="1"/>
  <c r="M8575" i="1"/>
  <c r="M8595" i="1"/>
  <c r="M8594" i="1"/>
  <c r="M8555" i="1"/>
  <c r="M8570" i="1"/>
  <c r="M8561" i="1"/>
  <c r="M8543" i="1"/>
  <c r="M8539" i="1"/>
  <c r="M8545" i="1"/>
  <c r="M8519" i="1"/>
  <c r="M8521" i="1"/>
  <c r="M8524" i="1"/>
  <c r="M8495" i="1"/>
  <c r="M8483" i="1"/>
  <c r="M8479" i="1"/>
  <c r="M8476" i="1"/>
  <c r="M8459" i="1"/>
  <c r="M8432" i="1"/>
  <c r="M8425" i="1"/>
  <c r="M8401" i="1"/>
  <c r="M8370" i="1"/>
  <c r="M8354" i="1"/>
  <c r="M8309" i="1"/>
  <c r="M8300" i="1"/>
  <c r="M8277" i="1"/>
  <c r="M8284" i="1"/>
  <c r="M8255" i="1"/>
  <c r="M8226" i="1"/>
  <c r="M8210" i="1"/>
  <c r="M8176" i="1"/>
  <c r="M8153" i="1"/>
  <c r="M8131" i="1"/>
  <c r="M8108" i="1"/>
  <c r="M8089" i="1"/>
  <c r="M8050" i="1"/>
  <c r="M8000" i="1"/>
  <c r="M7969" i="1"/>
  <c r="M7923" i="1"/>
  <c r="M7863" i="1"/>
  <c r="M7810" i="1"/>
  <c r="M7791" i="1"/>
  <c r="M7743" i="1"/>
  <c r="M7673" i="1"/>
  <c r="M7616" i="1"/>
  <c r="M7482" i="1"/>
  <c r="M7215" i="1"/>
  <c r="M6246" i="1"/>
  <c r="M8703" i="1"/>
  <c r="M8710" i="1"/>
  <c r="M8706" i="1"/>
  <c r="M8671" i="1"/>
  <c r="M8674" i="1"/>
  <c r="M8691" i="1"/>
  <c r="M8647" i="1"/>
  <c r="M8654" i="1"/>
  <c r="M8666" i="1"/>
  <c r="M8627" i="1"/>
  <c r="M8639" i="1"/>
  <c r="M8632" i="1"/>
  <c r="M8617" i="1"/>
  <c r="M8615" i="1"/>
  <c r="M8597" i="1"/>
  <c r="M8574" i="1"/>
  <c r="M8596" i="1"/>
  <c r="M8593" i="1"/>
  <c r="M8551" i="1"/>
  <c r="M8564" i="1"/>
  <c r="M8560" i="1"/>
  <c r="M8542" i="1"/>
  <c r="M8533" i="1"/>
  <c r="M8525" i="1"/>
  <c r="M8505" i="1"/>
  <c r="M8512" i="1"/>
  <c r="M8502" i="1"/>
  <c r="M8485" i="1"/>
  <c r="M8481" i="1"/>
  <c r="M8487" i="1"/>
  <c r="M8468" i="1"/>
  <c r="M8450" i="1"/>
  <c r="M8448" i="1"/>
  <c r="M8415" i="1"/>
  <c r="M8403" i="1"/>
  <c r="M8373" i="1"/>
  <c r="M8353" i="1"/>
  <c r="M8316" i="1"/>
  <c r="M8297" i="1"/>
  <c r="M8278" i="1"/>
  <c r="M8240" i="1"/>
  <c r="M8258" i="1"/>
  <c r="M8218" i="1"/>
  <c r="M8192" i="1"/>
  <c r="M8180" i="1"/>
  <c r="M8148" i="1"/>
  <c r="M8124" i="1"/>
  <c r="M8104" i="1"/>
  <c r="M8070" i="1"/>
  <c r="M8033" i="1"/>
  <c r="M7998" i="1"/>
  <c r="M7957" i="1"/>
  <c r="M7912" i="1"/>
  <c r="M7862" i="1"/>
  <c r="M7809" i="1"/>
  <c r="M7765" i="1"/>
  <c r="M7749" i="1"/>
  <c r="M7668" i="1"/>
  <c r="M7610" i="1"/>
  <c r="M7450" i="1"/>
  <c r="M7210" i="1"/>
  <c r="M5506" i="1"/>
  <c r="M8711" i="1"/>
  <c r="M8702" i="1"/>
  <c r="M8708" i="1"/>
  <c r="M8676" i="1"/>
  <c r="M8680" i="1"/>
  <c r="M8678" i="1"/>
  <c r="M8650" i="1"/>
  <c r="M8659" i="1"/>
  <c r="M8651" i="1"/>
  <c r="M8628" i="1"/>
  <c r="M8631" i="1"/>
  <c r="M8633" i="1"/>
  <c r="M8612" i="1"/>
  <c r="M8614" i="1"/>
  <c r="M8610" i="1"/>
  <c r="M8582" i="1"/>
  <c r="M8584" i="1"/>
  <c r="M8591" i="1"/>
  <c r="M8568" i="1"/>
  <c r="M8549" i="1"/>
  <c r="M8557" i="1"/>
  <c r="M8534" i="1"/>
  <c r="M8530" i="1"/>
  <c r="M8538" i="1"/>
  <c r="M8513" i="1"/>
  <c r="M8516" i="1"/>
  <c r="M8508" i="1"/>
  <c r="M8498" i="1"/>
  <c r="M8488" i="1"/>
  <c r="M8500" i="1"/>
  <c r="M8461" i="1"/>
  <c r="M8433" i="1"/>
  <c r="M8409" i="1"/>
  <c r="M8426" i="1"/>
  <c r="M8381" i="1"/>
  <c r="M8358" i="1"/>
  <c r="M8333" i="1"/>
  <c r="M8321" i="1"/>
  <c r="M8285" i="1"/>
  <c r="M8275" i="1"/>
  <c r="M8251" i="1"/>
  <c r="M8232" i="1"/>
  <c r="M8233" i="1"/>
  <c r="M8196" i="1"/>
  <c r="M8177" i="1"/>
  <c r="M8158" i="1"/>
  <c r="M8137" i="1"/>
  <c r="M8093" i="1"/>
  <c r="M8087" i="1"/>
  <c r="M8034" i="1"/>
  <c r="M7994" i="1"/>
  <c r="M7959" i="1"/>
  <c r="M7905" i="1"/>
  <c r="M7856" i="1"/>
  <c r="M7811" i="1"/>
  <c r="M7780" i="1"/>
  <c r="M7720" i="1"/>
  <c r="M7663" i="1"/>
  <c r="M7595" i="1"/>
  <c r="M7415" i="1"/>
  <c r="M7199" i="1"/>
  <c r="M5410" i="1"/>
  <c r="M8712" i="1"/>
  <c r="M8715" i="1"/>
  <c r="M8694" i="1"/>
  <c r="M8682" i="1"/>
  <c r="M8688" i="1"/>
  <c r="M8690" i="1"/>
  <c r="M8664" i="1"/>
  <c r="M8655" i="1"/>
  <c r="M8665" i="1"/>
  <c r="M8635" i="1"/>
  <c r="M8624" i="1"/>
  <c r="M8643" i="1"/>
  <c r="M8605" i="1"/>
  <c r="M8599" i="1"/>
  <c r="M8598" i="1"/>
  <c r="M8585" i="1"/>
  <c r="M8578" i="1"/>
  <c r="M8573" i="1"/>
  <c r="M8562" i="1"/>
  <c r="M8553" i="1"/>
  <c r="M8550" i="1"/>
  <c r="M8529" i="1"/>
  <c r="M8536" i="1"/>
  <c r="M8535" i="1"/>
  <c r="M8523" i="1"/>
  <c r="M8504" i="1"/>
  <c r="M8503" i="1"/>
  <c r="M8478" i="1"/>
  <c r="M8486" i="1"/>
  <c r="M8497" i="1"/>
  <c r="M8472" i="1"/>
  <c r="M8451" i="1"/>
  <c r="M8428" i="1"/>
  <c r="M8392" i="1"/>
  <c r="M8404" i="1"/>
  <c r="M8364" i="1"/>
  <c r="M8356" i="1"/>
  <c r="M8317" i="1"/>
  <c r="M8286" i="1"/>
  <c r="M8267" i="1"/>
  <c r="M8246" i="1"/>
  <c r="M8235" i="1"/>
  <c r="M8195" i="1"/>
  <c r="M8189" i="1"/>
  <c r="M8184" i="1"/>
  <c r="M8142" i="1"/>
  <c r="M8130" i="1"/>
  <c r="M8113" i="1"/>
  <c r="M8065" i="1"/>
  <c r="M8027" i="1"/>
  <c r="M7983" i="1"/>
  <c r="M7945" i="1"/>
  <c r="M7919" i="1"/>
  <c r="M7867" i="1"/>
  <c r="M7797" i="1"/>
  <c r="M7761" i="1"/>
  <c r="M7725" i="1"/>
  <c r="M7657" i="1"/>
  <c r="M7609" i="1"/>
  <c r="M7380" i="1"/>
  <c r="M7107" i="1"/>
  <c r="M4551" i="1"/>
  <c r="M8455" i="1"/>
  <c r="M8457" i="1"/>
  <c r="M8467" i="1"/>
  <c r="M8444" i="1"/>
  <c r="M8436" i="1"/>
  <c r="M8438" i="1"/>
  <c r="M8424" i="1"/>
  <c r="M8410" i="1"/>
  <c r="M8427" i="1"/>
  <c r="M8395" i="1"/>
  <c r="M8384" i="1"/>
  <c r="M8386" i="1"/>
  <c r="M8366" i="1"/>
  <c r="M8368" i="1"/>
  <c r="M8359" i="1"/>
  <c r="M8355" i="1"/>
  <c r="M8343" i="1"/>
  <c r="M8351" i="1"/>
  <c r="M8320" i="1"/>
  <c r="M8326" i="1"/>
  <c r="M8332" i="1"/>
  <c r="M8292" i="1"/>
  <c r="M8299" i="1"/>
  <c r="M8291" i="1"/>
  <c r="M8265" i="1"/>
  <c r="M8281" i="1"/>
  <c r="M8273" i="1"/>
  <c r="M8260" i="1"/>
  <c r="M8252" i="1"/>
  <c r="M8259" i="1"/>
  <c r="M8236" i="1"/>
  <c r="M8228" i="1"/>
  <c r="M8230" i="1"/>
  <c r="M8190" i="1"/>
  <c r="M8204" i="1"/>
  <c r="M8197" i="1"/>
  <c r="M8166" i="1"/>
  <c r="M8179" i="1"/>
  <c r="M8175" i="1"/>
  <c r="M8164" i="1"/>
  <c r="M8159" i="1"/>
  <c r="M8141" i="1"/>
  <c r="M8133" i="1"/>
  <c r="M8132" i="1"/>
  <c r="M8125" i="1"/>
  <c r="M8094" i="1"/>
  <c r="M8103" i="1"/>
  <c r="M8096" i="1"/>
  <c r="M8088" i="1"/>
  <c r="M8090" i="1"/>
  <c r="M8059" i="1"/>
  <c r="M8058" i="1"/>
  <c r="M8044" i="1"/>
  <c r="M8016" i="1"/>
  <c r="M8014" i="1"/>
  <c r="M7996" i="1"/>
  <c r="M7961" i="1"/>
  <c r="M7953" i="1"/>
  <c r="M7926" i="1"/>
  <c r="M7902" i="1"/>
  <c r="M7896" i="1"/>
  <c r="M7891" i="1"/>
  <c r="M7855" i="1"/>
  <c r="M7829" i="1"/>
  <c r="M7834" i="1"/>
  <c r="M7819" i="1"/>
  <c r="M7796" i="1"/>
  <c r="M7794" i="1"/>
  <c r="M7767" i="1"/>
  <c r="M7755" i="1"/>
  <c r="M7709" i="1"/>
  <c r="M7731" i="1"/>
  <c r="M7693" i="1"/>
  <c r="M7671" i="1"/>
  <c r="M7651" i="1"/>
  <c r="M7625" i="1"/>
  <c r="M7606" i="1"/>
  <c r="M7544" i="1"/>
  <c r="M7456" i="1"/>
  <c r="M7368" i="1"/>
  <c r="M7283" i="1"/>
  <c r="M7191" i="1"/>
  <c r="M6979" i="1"/>
  <c r="M6191" i="1"/>
  <c r="M4133" i="1"/>
  <c r="M8465" i="1"/>
  <c r="M8469" i="1"/>
  <c r="M8463" i="1"/>
  <c r="M8445" i="1"/>
  <c r="M8447" i="1"/>
  <c r="M8430" i="1"/>
  <c r="M8421" i="1"/>
  <c r="M8407" i="1"/>
  <c r="M8406" i="1"/>
  <c r="M8385" i="1"/>
  <c r="M8397" i="1"/>
  <c r="M8382" i="1"/>
  <c r="M8379" i="1"/>
  <c r="M8377" i="1"/>
  <c r="M8361" i="1"/>
  <c r="M8339" i="1"/>
  <c r="M8344" i="1"/>
  <c r="M8334" i="1"/>
  <c r="M8325" i="1"/>
  <c r="M8327" i="1"/>
  <c r="M8319" i="1"/>
  <c r="M8295" i="1"/>
  <c r="M8303" i="1"/>
  <c r="M8294" i="1"/>
  <c r="M8261" i="1"/>
  <c r="M8274" i="1"/>
  <c r="M8276" i="1"/>
  <c r="M8239" i="1"/>
  <c r="M8242" i="1"/>
  <c r="M8243" i="1"/>
  <c r="M8213" i="1"/>
  <c r="M8217" i="1"/>
  <c r="M8215" i="1"/>
  <c r="M8200" i="1"/>
  <c r="M8212" i="1"/>
  <c r="M8209" i="1"/>
  <c r="M8181" i="1"/>
  <c r="M8178" i="1"/>
  <c r="M8185" i="1"/>
  <c r="M8160" i="1"/>
  <c r="M8152" i="1"/>
  <c r="M8151" i="1"/>
  <c r="M8122" i="1"/>
  <c r="M8121" i="1"/>
  <c r="M8118" i="1"/>
  <c r="M8097" i="1"/>
  <c r="M8098" i="1"/>
  <c r="M8110" i="1"/>
  <c r="M8082" i="1"/>
  <c r="M8081" i="1"/>
  <c r="M8062" i="1"/>
  <c r="M8053" i="1"/>
  <c r="M8023" i="1"/>
  <c r="M8001" i="1"/>
  <c r="M8012" i="1"/>
  <c r="M7991" i="1"/>
  <c r="M7964" i="1"/>
  <c r="M7951" i="1"/>
  <c r="M7938" i="1"/>
  <c r="M7901" i="1"/>
  <c r="M7881" i="1"/>
  <c r="M7884" i="1"/>
  <c r="M7861" i="1"/>
  <c r="M7833" i="1"/>
  <c r="M7835" i="1"/>
  <c r="M7816" i="1"/>
  <c r="M7802" i="1"/>
  <c r="M7776" i="1"/>
  <c r="M7760" i="1"/>
  <c r="M7745" i="1"/>
  <c r="M7713" i="1"/>
  <c r="M7708" i="1"/>
  <c r="M7687" i="1"/>
  <c r="M7683" i="1"/>
  <c r="M7630" i="1"/>
  <c r="M7632" i="1"/>
  <c r="M7599" i="1"/>
  <c r="M7528" i="1"/>
  <c r="M7467" i="1"/>
  <c r="M7362" i="1"/>
  <c r="M7273" i="1"/>
  <c r="M7158" i="1"/>
  <c r="M6962" i="1"/>
  <c r="M5919" i="1"/>
  <c r="M708" i="1"/>
  <c r="M8471" i="1"/>
  <c r="M8456" i="1"/>
  <c r="M8474" i="1"/>
  <c r="M8431" i="1"/>
  <c r="M8429" i="1"/>
  <c r="M8434" i="1"/>
  <c r="M8412" i="1"/>
  <c r="M8419" i="1"/>
  <c r="M8416" i="1"/>
  <c r="M8400" i="1"/>
  <c r="M8388" i="1"/>
  <c r="M8402" i="1"/>
  <c r="M8376" i="1"/>
  <c r="M8369" i="1"/>
  <c r="M8360" i="1"/>
  <c r="M8337" i="1"/>
  <c r="M8352" i="1"/>
  <c r="M8348" i="1"/>
  <c r="M8322" i="1"/>
  <c r="M8329" i="1"/>
  <c r="M8330" i="1"/>
  <c r="M8288" i="1"/>
  <c r="M8290" i="1"/>
  <c r="M8302" i="1"/>
  <c r="M8263" i="1"/>
  <c r="M8272" i="1"/>
  <c r="M8283" i="1"/>
  <c r="M8245" i="1"/>
  <c r="M8248" i="1"/>
  <c r="M8238" i="1"/>
  <c r="M8225" i="1"/>
  <c r="M8222" i="1"/>
  <c r="M8229" i="1"/>
  <c r="M8202" i="1"/>
  <c r="M8201" i="1"/>
  <c r="M8208" i="1"/>
  <c r="M8173" i="1"/>
  <c r="M8167" i="1"/>
  <c r="M8174" i="1"/>
  <c r="M8162" i="1"/>
  <c r="M8149" i="1"/>
  <c r="M8155" i="1"/>
  <c r="M8129" i="1"/>
  <c r="M8127" i="1"/>
  <c r="M8117" i="1"/>
  <c r="M8105" i="1"/>
  <c r="M8114" i="1"/>
  <c r="M8115" i="1"/>
  <c r="M8073" i="1"/>
  <c r="M8092" i="1"/>
  <c r="M8056" i="1"/>
  <c r="M8049" i="1"/>
  <c r="M8028" i="1"/>
  <c r="M8011" i="1"/>
  <c r="M8019" i="1"/>
  <c r="M7981" i="1"/>
  <c r="M7958" i="1"/>
  <c r="M7960" i="1"/>
  <c r="M7939" i="1"/>
  <c r="M7915" i="1"/>
  <c r="M7890" i="1"/>
  <c r="M7878" i="1"/>
  <c r="M7869" i="1"/>
  <c r="M7848" i="1"/>
  <c r="M7821" i="1"/>
  <c r="M7814" i="1"/>
  <c r="M7792" i="1"/>
  <c r="M7764" i="1"/>
  <c r="M7768" i="1"/>
  <c r="M7740" i="1"/>
  <c r="M7730" i="1"/>
  <c r="M7702" i="1"/>
  <c r="M7679" i="1"/>
  <c r="M7656" i="1"/>
  <c r="M7615" i="1"/>
  <c r="M7602" i="1"/>
  <c r="M7565" i="1"/>
  <c r="M7530" i="1"/>
  <c r="M7437" i="1"/>
  <c r="M7357" i="1"/>
  <c r="M7269" i="1"/>
  <c r="M7147" i="1"/>
  <c r="M6878" i="1"/>
  <c r="M5865" i="1"/>
  <c r="M3147" i="1"/>
  <c r="M8466" i="1"/>
  <c r="M8454" i="1"/>
  <c r="M8464" i="1"/>
  <c r="M8452" i="1"/>
  <c r="M8437" i="1"/>
  <c r="M8449" i="1"/>
  <c r="M8418" i="1"/>
  <c r="M8413" i="1"/>
  <c r="M8405" i="1"/>
  <c r="M8390" i="1"/>
  <c r="M8394" i="1"/>
  <c r="M8391" i="1"/>
  <c r="M8371" i="1"/>
  <c r="M8372" i="1"/>
  <c r="M8362" i="1"/>
  <c r="M8342" i="1"/>
  <c r="M8341" i="1"/>
  <c r="M8335" i="1"/>
  <c r="M8331" i="1"/>
  <c r="M8313" i="1"/>
  <c r="M8324" i="1"/>
  <c r="M8308" i="1"/>
  <c r="M8289" i="1"/>
  <c r="M8296" i="1"/>
  <c r="M8264" i="1"/>
  <c r="M8266" i="1"/>
  <c r="M8279" i="1"/>
  <c r="M8237" i="1"/>
  <c r="M8256" i="1"/>
  <c r="M8253" i="1"/>
  <c r="M8219" i="1"/>
  <c r="M8220" i="1"/>
  <c r="M8221" i="1"/>
  <c r="M8211" i="1"/>
  <c r="M8198" i="1"/>
  <c r="M8203" i="1"/>
  <c r="M8171" i="1"/>
  <c r="M8188" i="1"/>
  <c r="M8172" i="1"/>
  <c r="M8150" i="1"/>
  <c r="M8143" i="1"/>
  <c r="M8156" i="1"/>
  <c r="M8139" i="1"/>
  <c r="M8120" i="1"/>
  <c r="M8134" i="1"/>
  <c r="M8099" i="1"/>
  <c r="M8111" i="1"/>
  <c r="M8072" i="1"/>
  <c r="M8074" i="1"/>
  <c r="M8076" i="1"/>
  <c r="M8047" i="1"/>
  <c r="M8063" i="1"/>
  <c r="M8026" i="1"/>
  <c r="M8013" i="1"/>
  <c r="M8002" i="1"/>
  <c r="M7987" i="1"/>
  <c r="M7967" i="1"/>
  <c r="M7946" i="1"/>
  <c r="M7937" i="1"/>
  <c r="M7916" i="1"/>
  <c r="M7900" i="1"/>
  <c r="M7892" i="1"/>
  <c r="M7875" i="1"/>
  <c r="M7832" i="1"/>
  <c r="M7827" i="1"/>
  <c r="M7812" i="1"/>
  <c r="M7785" i="1"/>
  <c r="M7775" i="1"/>
  <c r="M7766" i="1"/>
  <c r="M7738" i="1"/>
  <c r="M7714" i="1"/>
  <c r="M7699" i="1"/>
  <c r="M7669" i="1"/>
  <c r="M7642" i="1"/>
  <c r="M7614" i="1"/>
  <c r="M7608" i="1"/>
  <c r="M7584" i="1"/>
  <c r="M7517" i="1"/>
  <c r="M7444" i="1"/>
  <c r="M7337" i="1"/>
  <c r="M7275" i="1"/>
  <c r="M7137" i="1"/>
  <c r="M6623" i="1"/>
  <c r="M5775" i="1"/>
  <c r="M3904" i="1"/>
  <c r="M8462" i="1"/>
  <c r="M8453" i="1"/>
  <c r="M8458" i="1"/>
  <c r="M8439" i="1"/>
  <c r="M8446" i="1"/>
  <c r="M8440" i="1"/>
  <c r="M8417" i="1"/>
  <c r="M8408" i="1"/>
  <c r="M8420" i="1"/>
  <c r="M8396" i="1"/>
  <c r="M8393" i="1"/>
  <c r="M8387" i="1"/>
  <c r="M8365" i="1"/>
  <c r="M8374" i="1"/>
  <c r="M8367" i="1"/>
  <c r="M8346" i="1"/>
  <c r="M8338" i="1"/>
  <c r="M8349" i="1"/>
  <c r="M8328" i="1"/>
  <c r="M8314" i="1"/>
  <c r="M8315" i="1"/>
  <c r="M8307" i="1"/>
  <c r="M8306" i="1"/>
  <c r="M8293" i="1"/>
  <c r="M8282" i="1"/>
  <c r="M8268" i="1"/>
  <c r="M8271" i="1"/>
  <c r="M8241" i="1"/>
  <c r="M8254" i="1"/>
  <c r="M8247" i="1"/>
  <c r="M8216" i="1"/>
  <c r="M8231" i="1"/>
  <c r="M8227" i="1"/>
  <c r="M8194" i="1"/>
  <c r="M8199" i="1"/>
  <c r="M8207" i="1"/>
  <c r="M8168" i="1"/>
  <c r="M8182" i="1"/>
  <c r="M8187" i="1"/>
  <c r="M8147" i="1"/>
  <c r="M8161" i="1"/>
  <c r="M8157" i="1"/>
  <c r="M8136" i="1"/>
  <c r="M8126" i="1"/>
  <c r="M8138" i="1"/>
  <c r="M8101" i="1"/>
  <c r="M8116" i="1"/>
  <c r="M8091" i="1"/>
  <c r="M8086" i="1"/>
  <c r="M8077" i="1"/>
  <c r="M8048" i="1"/>
  <c r="M8025" i="1"/>
  <c r="M8029" i="1"/>
  <c r="M8004" i="1"/>
  <c r="M7980" i="1"/>
  <c r="M7978" i="1"/>
  <c r="M7962" i="1"/>
  <c r="M7925" i="1"/>
  <c r="M7928" i="1"/>
  <c r="M7907" i="1"/>
  <c r="M7882" i="1"/>
  <c r="M7860" i="1"/>
  <c r="M7864" i="1"/>
  <c r="M7839" i="1"/>
  <c r="M7824" i="1"/>
  <c r="M7822" i="1"/>
  <c r="M7786" i="1"/>
  <c r="M7778" i="1"/>
  <c r="M7747" i="1"/>
  <c r="M7754" i="1"/>
  <c r="M7729" i="1"/>
  <c r="M7697" i="1"/>
  <c r="M7682" i="1"/>
  <c r="M7652" i="1"/>
  <c r="M7633" i="1"/>
  <c r="M7603" i="1"/>
  <c r="M7566" i="1"/>
  <c r="M7510" i="1"/>
  <c r="M7422" i="1"/>
  <c r="M7333" i="1"/>
  <c r="M7220" i="1"/>
  <c r="M7124" i="1"/>
  <c r="M6616" i="1"/>
  <c r="M5519" i="1"/>
  <c r="M434" i="1"/>
  <c r="M7715" i="1"/>
  <c r="M7712" i="1"/>
  <c r="M7717" i="1"/>
  <c r="M7704" i="1"/>
  <c r="M7689" i="1"/>
  <c r="M7678" i="1"/>
  <c r="M7681" i="1"/>
  <c r="M7670" i="1"/>
  <c r="M7650" i="1"/>
  <c r="M7647" i="1"/>
  <c r="M7655" i="1"/>
  <c r="M7619" i="1"/>
  <c r="M7628" i="1"/>
  <c r="M7605" i="1"/>
  <c r="M7593" i="1"/>
  <c r="M7597" i="1"/>
  <c r="M7574" i="1"/>
  <c r="M7577" i="1"/>
  <c r="M7552" i="1"/>
  <c r="M7521" i="1"/>
  <c r="M7491" i="1"/>
  <c r="M7451" i="1"/>
  <c r="M7407" i="1"/>
  <c r="M7378" i="1"/>
  <c r="M7349" i="1"/>
  <c r="M7320" i="1"/>
  <c r="M7289" i="1"/>
  <c r="M7254" i="1"/>
  <c r="M7217" i="1"/>
  <c r="M7177" i="1"/>
  <c r="M7130" i="1"/>
  <c r="M7039" i="1"/>
  <c r="M6875" i="1"/>
  <c r="M6527" i="1"/>
  <c r="M6159" i="1"/>
  <c r="M5778" i="1"/>
  <c r="M5401" i="1"/>
  <c r="M4564" i="1"/>
  <c r="M1798" i="1"/>
  <c r="M8106" i="1"/>
  <c r="M8112" i="1"/>
  <c r="M8102" i="1"/>
  <c r="M8079" i="1"/>
  <c r="M8071" i="1"/>
  <c r="M8069" i="1"/>
  <c r="M8066" i="1"/>
  <c r="M8060" i="1"/>
  <c r="M8054" i="1"/>
  <c r="M8022" i="1"/>
  <c r="M8040" i="1"/>
  <c r="M8041" i="1"/>
  <c r="M8017" i="1"/>
  <c r="M8003" i="1"/>
  <c r="M8018" i="1"/>
  <c r="M7995" i="1"/>
  <c r="M7982" i="1"/>
  <c r="M7966" i="1"/>
  <c r="M7970" i="1"/>
  <c r="M7954" i="1"/>
  <c r="M7948" i="1"/>
  <c r="M7942" i="1"/>
  <c r="M7931" i="1"/>
  <c r="M7909" i="1"/>
  <c r="M7914" i="1"/>
  <c r="M7911" i="1"/>
  <c r="M7893" i="1"/>
  <c r="M7877" i="1"/>
  <c r="M7879" i="1"/>
  <c r="M7858" i="1"/>
  <c r="M7872" i="1"/>
  <c r="M7868" i="1"/>
  <c r="M7850" i="1"/>
  <c r="M7847" i="1"/>
  <c r="M7823" i="1"/>
  <c r="M7817" i="1"/>
  <c r="M7808" i="1"/>
  <c r="M7804" i="1"/>
  <c r="M7798" i="1"/>
  <c r="M7782" i="1"/>
  <c r="M7773" i="1"/>
  <c r="M7762" i="1"/>
  <c r="M7777" i="1"/>
  <c r="M7748" i="1"/>
  <c r="M7733" i="1"/>
  <c r="M7732" i="1"/>
  <c r="M7722" i="1"/>
  <c r="M7719" i="1"/>
  <c r="M7685" i="1"/>
  <c r="M7706" i="1"/>
  <c r="M7696" i="1"/>
  <c r="M7680" i="1"/>
  <c r="M7674" i="1"/>
  <c r="M7661" i="1"/>
  <c r="M7637" i="1"/>
  <c r="M7653" i="1"/>
  <c r="M7659" i="1"/>
  <c r="M7621" i="1"/>
  <c r="M7627" i="1"/>
  <c r="M7589" i="1"/>
  <c r="M7591" i="1"/>
  <c r="M7592" i="1"/>
  <c r="M7570" i="1"/>
  <c r="M7578" i="1"/>
  <c r="M7542" i="1"/>
  <c r="M7538" i="1"/>
  <c r="M7490" i="1"/>
  <c r="M7449" i="1"/>
  <c r="M7402" i="1"/>
  <c r="M7392" i="1"/>
  <c r="M7334" i="1"/>
  <c r="M7318" i="1"/>
  <c r="M7284" i="1"/>
  <c r="M7237" i="1"/>
  <c r="M7214" i="1"/>
  <c r="M7174" i="1"/>
  <c r="M7119" i="1"/>
  <c r="M7016" i="1"/>
  <c r="M6809" i="1"/>
  <c r="M6458" i="1"/>
  <c r="M6088" i="1"/>
  <c r="M5686" i="1"/>
  <c r="M2514" i="1"/>
  <c r="M3343" i="1"/>
  <c r="M2037" i="1"/>
  <c r="M8052" i="1"/>
  <c r="M8055" i="1"/>
  <c r="M8068" i="1"/>
  <c r="M8039" i="1"/>
  <c r="M8035" i="1"/>
  <c r="M8021" i="1"/>
  <c r="M8008" i="1"/>
  <c r="M7999" i="1"/>
  <c r="M8009" i="1"/>
  <c r="M7992" i="1"/>
  <c r="M7986" i="1"/>
  <c r="M7990" i="1"/>
  <c r="M7971" i="1"/>
  <c r="M7950" i="1"/>
  <c r="M7949" i="1"/>
  <c r="M7943" i="1"/>
  <c r="M7941" i="1"/>
  <c r="M7930" i="1"/>
  <c r="M7908" i="1"/>
  <c r="M7924" i="1"/>
  <c r="M7921" i="1"/>
  <c r="M7898" i="1"/>
  <c r="M7899" i="1"/>
  <c r="M7880" i="1"/>
  <c r="M7865" i="1"/>
  <c r="M7874" i="1"/>
  <c r="M7854" i="1"/>
  <c r="M7843" i="1"/>
  <c r="M7846" i="1"/>
  <c r="M7820" i="1"/>
  <c r="M7815" i="1"/>
  <c r="M7826" i="1"/>
  <c r="M7788" i="1"/>
  <c r="M7803" i="1"/>
  <c r="M7793" i="1"/>
  <c r="M7759" i="1"/>
  <c r="M7771" i="1"/>
  <c r="M7779" i="1"/>
  <c r="M7753" i="1"/>
  <c r="M7752" i="1"/>
  <c r="M7723" i="1"/>
  <c r="M7728" i="1"/>
  <c r="M7727" i="1"/>
  <c r="M7695" i="1"/>
  <c r="M7694" i="1"/>
  <c r="M7690" i="1"/>
  <c r="M7676" i="1"/>
  <c r="M7666" i="1"/>
  <c r="M7665" i="1"/>
  <c r="M7641" i="1"/>
  <c r="M7640" i="1"/>
  <c r="M7648" i="1"/>
  <c r="M7624" i="1"/>
  <c r="M7622" i="1"/>
  <c r="M7612" i="1"/>
  <c r="M7611" i="1"/>
  <c r="M7596" i="1"/>
  <c r="M7569" i="1"/>
  <c r="M7573" i="1"/>
  <c r="M7557" i="1"/>
  <c r="M7511" i="1"/>
  <c r="M7483" i="1"/>
  <c r="M7465" i="1"/>
  <c r="M7408" i="1"/>
  <c r="M7396" i="1"/>
  <c r="M7339" i="1"/>
  <c r="M7303" i="1"/>
  <c r="M7299" i="1"/>
  <c r="M7252" i="1"/>
  <c r="M7219" i="1"/>
  <c r="M7178" i="1"/>
  <c r="M7112" i="1"/>
  <c r="M7024" i="1"/>
  <c r="M6794" i="1"/>
  <c r="M6426" i="1"/>
  <c r="M6079" i="1"/>
  <c r="M5685" i="1"/>
  <c r="M782" i="1"/>
  <c r="M1081" i="1"/>
  <c r="M5173" i="1"/>
  <c r="M8031" i="1"/>
  <c r="M8030" i="1"/>
  <c r="M8036" i="1"/>
  <c r="M8005" i="1"/>
  <c r="M8020" i="1"/>
  <c r="M7997" i="1"/>
  <c r="M7985" i="1"/>
  <c r="M7974" i="1"/>
  <c r="M7977" i="1"/>
  <c r="M7968" i="1"/>
  <c r="M7955" i="1"/>
  <c r="M7965" i="1"/>
  <c r="M7944" i="1"/>
  <c r="M7947" i="1"/>
  <c r="M7934" i="1"/>
  <c r="M7903" i="1"/>
  <c r="M7920" i="1"/>
  <c r="M7913" i="1"/>
  <c r="M7889" i="1"/>
  <c r="M7883" i="1"/>
  <c r="M7886" i="1"/>
  <c r="M7871" i="1"/>
  <c r="M7853" i="1"/>
  <c r="M7831" i="1"/>
  <c r="M7841" i="1"/>
  <c r="M7849" i="1"/>
  <c r="M7813" i="1"/>
  <c r="M7806" i="1"/>
  <c r="M7818" i="1"/>
  <c r="M7800" i="1"/>
  <c r="M7795" i="1"/>
  <c r="M7787" i="1"/>
  <c r="M7770" i="1"/>
  <c r="M7769" i="1"/>
  <c r="M7751" i="1"/>
  <c r="M7739" i="1"/>
  <c r="M7750" i="1"/>
  <c r="M7721" i="1"/>
  <c r="M7716" i="1"/>
  <c r="M7710" i="1"/>
  <c r="M7691" i="1"/>
  <c r="M7700" i="1"/>
  <c r="M7705" i="1"/>
  <c r="M7672" i="1"/>
  <c r="M7664" i="1"/>
  <c r="M7677" i="1"/>
  <c r="M7639" i="1"/>
  <c r="M7654" i="1"/>
  <c r="M7643" i="1"/>
  <c r="M7629" i="1"/>
  <c r="M7623" i="1"/>
  <c r="M7600" i="1"/>
  <c r="M7607" i="1"/>
  <c r="M7598" i="1"/>
  <c r="M7576" i="1"/>
  <c r="M7585" i="1"/>
  <c r="M7561" i="1"/>
  <c r="M7499" i="1"/>
  <c r="M7472" i="1"/>
  <c r="M7426" i="1"/>
  <c r="M7397" i="1"/>
  <c r="M7372" i="1"/>
  <c r="M7341" i="1"/>
  <c r="M7312" i="1"/>
  <c r="M7257" i="1"/>
  <c r="M7234" i="1"/>
  <c r="M7200" i="1"/>
  <c r="M7154" i="1"/>
  <c r="M7093" i="1"/>
  <c r="M7001" i="1"/>
  <c r="M6704" i="1"/>
  <c r="M6350" i="1"/>
  <c r="M5989" i="1"/>
  <c r="M5598" i="1"/>
  <c r="M783" i="1"/>
  <c r="M4547" i="1"/>
  <c r="M2022" i="1"/>
  <c r="M8107" i="1"/>
  <c r="M8095" i="1"/>
  <c r="M8084" i="1"/>
  <c r="M8078" i="1"/>
  <c r="M8083" i="1"/>
  <c r="M8057" i="1"/>
  <c r="M8046" i="1"/>
  <c r="M8051" i="1"/>
  <c r="M8037" i="1"/>
  <c r="M8024" i="1"/>
  <c r="M8032" i="1"/>
  <c r="M8006" i="1"/>
  <c r="M8010" i="1"/>
  <c r="M8007" i="1"/>
  <c r="M7979" i="1"/>
  <c r="M7993" i="1"/>
  <c r="M7976" i="1"/>
  <c r="M7952" i="1"/>
  <c r="M7972" i="1"/>
  <c r="M7963" i="1"/>
  <c r="M7933" i="1"/>
  <c r="M7929" i="1"/>
  <c r="M7927" i="1"/>
  <c r="M7922" i="1"/>
  <c r="M7917" i="1"/>
  <c r="M7887" i="1"/>
  <c r="M7888" i="1"/>
  <c r="M7897" i="1"/>
  <c r="M7859" i="1"/>
  <c r="M7873" i="1"/>
  <c r="M7870" i="1"/>
  <c r="M7851" i="1"/>
  <c r="M7842" i="1"/>
  <c r="M7844" i="1"/>
  <c r="M7805" i="1"/>
  <c r="M7825" i="1"/>
  <c r="M7807" i="1"/>
  <c r="M7789" i="1"/>
  <c r="M7781" i="1"/>
  <c r="M7801" i="1"/>
  <c r="M7757" i="1"/>
  <c r="M7763" i="1"/>
  <c r="M7737" i="1"/>
  <c r="M7736" i="1"/>
  <c r="M7735" i="1"/>
  <c r="M7711" i="1"/>
  <c r="M7724" i="1"/>
  <c r="M7726" i="1"/>
  <c r="M7707" i="1"/>
  <c r="M7688" i="1"/>
  <c r="M7701" i="1"/>
  <c r="M7667" i="1"/>
  <c r="M7675" i="1"/>
  <c r="M7662" i="1"/>
  <c r="M7645" i="1"/>
  <c r="M7638" i="1"/>
  <c r="M7635" i="1"/>
  <c r="M7613" i="1"/>
  <c r="M7620" i="1"/>
  <c r="M7604" i="1"/>
  <c r="M7601" i="1"/>
  <c r="M7590" i="1"/>
  <c r="M7575" i="1"/>
  <c r="M7571" i="1"/>
  <c r="M7550" i="1"/>
  <c r="M7508" i="1"/>
  <c r="M7475" i="1"/>
  <c r="M7423" i="1"/>
  <c r="M7412" i="1"/>
  <c r="M7352" i="1"/>
  <c r="M7343" i="1"/>
  <c r="M7313" i="1"/>
  <c r="M7262" i="1"/>
  <c r="M7248" i="1"/>
  <c r="M7193" i="1"/>
  <c r="M7139" i="1"/>
  <c r="M7100" i="1"/>
  <c r="M6999" i="1"/>
  <c r="M6696" i="1"/>
  <c r="M6351" i="1"/>
  <c r="M5971" i="1"/>
  <c r="M5582" i="1"/>
  <c r="M601" i="1"/>
  <c r="M1526" i="1"/>
  <c r="M3708" i="1"/>
  <c r="M7567" i="1"/>
  <c r="M7580" i="1"/>
  <c r="M7555" i="1"/>
  <c r="M7554" i="1"/>
  <c r="M7523" i="1"/>
  <c r="M7518" i="1"/>
  <c r="M7540" i="1"/>
  <c r="M7497" i="1"/>
  <c r="M7496" i="1"/>
  <c r="M7516" i="1"/>
  <c r="M7480" i="1"/>
  <c r="M7471" i="1"/>
  <c r="M7469" i="1"/>
  <c r="M7446" i="1"/>
  <c r="M7460" i="1"/>
  <c r="M7457" i="1"/>
  <c r="M7443" i="1"/>
  <c r="M7435" i="1"/>
  <c r="M7417" i="1"/>
  <c r="M7420" i="1"/>
  <c r="M7401" i="1"/>
  <c r="M7379" i="1"/>
  <c r="M7394" i="1"/>
  <c r="M7384" i="1"/>
  <c r="M7371" i="1"/>
  <c r="M7354" i="1"/>
  <c r="M7364" i="1"/>
  <c r="M7340" i="1"/>
  <c r="M7335" i="1"/>
  <c r="M7329" i="1"/>
  <c r="M7317" i="1"/>
  <c r="M7311" i="1"/>
  <c r="M7319" i="1"/>
  <c r="M7278" i="1"/>
  <c r="M7291" i="1"/>
  <c r="M7290" i="1"/>
  <c r="M7267" i="1"/>
  <c r="M7272" i="1"/>
  <c r="M7245" i="1"/>
  <c r="M7233" i="1"/>
  <c r="M7250" i="1"/>
  <c r="M7212" i="1"/>
  <c r="M7216" i="1"/>
  <c r="M7195" i="1"/>
  <c r="M7196" i="1"/>
  <c r="M7194" i="1"/>
  <c r="M7169" i="1"/>
  <c r="M7160" i="1"/>
  <c r="M7140" i="1"/>
  <c r="M7146" i="1"/>
  <c r="M7126" i="1"/>
  <c r="M7122" i="1"/>
  <c r="M7102" i="1"/>
  <c r="M7092" i="1"/>
  <c r="M7052" i="1"/>
  <c r="M7022" i="1"/>
  <c r="M6993" i="1"/>
  <c r="M6946" i="1"/>
  <c r="M6853" i="1"/>
  <c r="M6775" i="1"/>
  <c r="M6687" i="1"/>
  <c r="M6596" i="1"/>
  <c r="M6519" i="1"/>
  <c r="M6430" i="1"/>
  <c r="M6339" i="1"/>
  <c r="M6260" i="1"/>
  <c r="M6156" i="1"/>
  <c r="M6041" i="1"/>
  <c r="M5966" i="1"/>
  <c r="M5882" i="1"/>
  <c r="M5763" i="1"/>
  <c r="M5682" i="1"/>
  <c r="M5575" i="1"/>
  <c r="M5496" i="1"/>
  <c r="M5393" i="1"/>
  <c r="M360" i="1"/>
  <c r="M719" i="1"/>
  <c r="M4292" i="1"/>
  <c r="M3065" i="1"/>
  <c r="M2702" i="1"/>
  <c r="M1944" i="1"/>
  <c r="M4750" i="1"/>
  <c r="M3520" i="1"/>
  <c r="M1237" i="1"/>
  <c r="M5015" i="1"/>
  <c r="M7581" i="1"/>
  <c r="M7543" i="1"/>
  <c r="M7546" i="1"/>
  <c r="M7531" i="1"/>
  <c r="M7536" i="1"/>
  <c r="M7537" i="1"/>
  <c r="M7500" i="1"/>
  <c r="M7507" i="1"/>
  <c r="M7495" i="1"/>
  <c r="M7488" i="1"/>
  <c r="M7485" i="1"/>
  <c r="M7452" i="1"/>
  <c r="M7445" i="1"/>
  <c r="M7461" i="1"/>
  <c r="M7439" i="1"/>
  <c r="M7421" i="1"/>
  <c r="M7431" i="1"/>
  <c r="M7398" i="1"/>
  <c r="M7416" i="1"/>
  <c r="M7399" i="1"/>
  <c r="M7373" i="1"/>
  <c r="M7390" i="1"/>
  <c r="M7389" i="1"/>
  <c r="M7360" i="1"/>
  <c r="M7358" i="1"/>
  <c r="M7355" i="1"/>
  <c r="M7345" i="1"/>
  <c r="M7325" i="1"/>
  <c r="M7332" i="1"/>
  <c r="M7323" i="1"/>
  <c r="M7322" i="1"/>
  <c r="M7306" i="1"/>
  <c r="M7287" i="1"/>
  <c r="M7293" i="1"/>
  <c r="M7261" i="1"/>
  <c r="M7253" i="1"/>
  <c r="M7274" i="1"/>
  <c r="M7247" i="1"/>
  <c r="M7235" i="1"/>
  <c r="M7249" i="1"/>
  <c r="M7226" i="1"/>
  <c r="M7221" i="1"/>
  <c r="M7183" i="1"/>
  <c r="M7181" i="1"/>
  <c r="M7176" i="1"/>
  <c r="M7161" i="1"/>
  <c r="M7173" i="1"/>
  <c r="M7155" i="1"/>
  <c r="M7136" i="1"/>
  <c r="M7128" i="1"/>
  <c r="M7091" i="1"/>
  <c r="M7094" i="1"/>
  <c r="M7080" i="1"/>
  <c r="M7056" i="1"/>
  <c r="M7014" i="1"/>
  <c r="M6996" i="1"/>
  <c r="M6964" i="1"/>
  <c r="M6859" i="1"/>
  <c r="M6756" i="1"/>
  <c r="M6699" i="1"/>
  <c r="M6599" i="1"/>
  <c r="M6505" i="1"/>
  <c r="M6427" i="1"/>
  <c r="M6297" i="1"/>
  <c r="M6244" i="1"/>
  <c r="M6170" i="1"/>
  <c r="M6046" i="1"/>
  <c r="M5940" i="1"/>
  <c r="M5851" i="1"/>
  <c r="M5748" i="1"/>
  <c r="M5665" i="1"/>
  <c r="M5586" i="1"/>
  <c r="M5470" i="1"/>
  <c r="M3072" i="1"/>
  <c r="M902" i="1"/>
  <c r="M822" i="1"/>
  <c r="M861" i="1"/>
  <c r="M3188" i="1"/>
  <c r="M2426" i="1"/>
  <c r="M3027" i="1"/>
  <c r="M4284" i="1"/>
  <c r="M1762" i="1"/>
  <c r="M346" i="1"/>
  <c r="M4582" i="1"/>
  <c r="M7545" i="1"/>
  <c r="M7551" i="1"/>
  <c r="M7549" i="1"/>
  <c r="M7519" i="1"/>
  <c r="M7524" i="1"/>
  <c r="M7539" i="1"/>
  <c r="M7504" i="1"/>
  <c r="M7514" i="1"/>
  <c r="M7512" i="1"/>
  <c r="M7479" i="1"/>
  <c r="M7484" i="1"/>
  <c r="M7459" i="1"/>
  <c r="M7453" i="1"/>
  <c r="M7458" i="1"/>
  <c r="M7434" i="1"/>
  <c r="M7433" i="1"/>
  <c r="M7424" i="1"/>
  <c r="M7403" i="1"/>
  <c r="M7419" i="1"/>
  <c r="M7409" i="1"/>
  <c r="M7375" i="1"/>
  <c r="M7377" i="1"/>
  <c r="M7376" i="1"/>
  <c r="M7366" i="1"/>
  <c r="M7361" i="1"/>
  <c r="M7356" i="1"/>
  <c r="M7348" i="1"/>
  <c r="M7330" i="1"/>
  <c r="M7331" i="1"/>
  <c r="M7302" i="1"/>
  <c r="M7314" i="1"/>
  <c r="M7282" i="1"/>
  <c r="M7298" i="1"/>
  <c r="M7294" i="1"/>
  <c r="M7271" i="1"/>
  <c r="M7256" i="1"/>
  <c r="M7255" i="1"/>
  <c r="M7232" i="1"/>
  <c r="M7238" i="1"/>
  <c r="M7239" i="1"/>
  <c r="M7211" i="1"/>
  <c r="M7224" i="1"/>
  <c r="M7185" i="1"/>
  <c r="M7182" i="1"/>
  <c r="M7167" i="1"/>
  <c r="M7170" i="1"/>
  <c r="M7166" i="1"/>
  <c r="M7153" i="1"/>
  <c r="M7142" i="1"/>
  <c r="M7109" i="1"/>
  <c r="M7095" i="1"/>
  <c r="M7096" i="1"/>
  <c r="M7075" i="1"/>
  <c r="M7041" i="1"/>
  <c r="M7015" i="1"/>
  <c r="M6986" i="1"/>
  <c r="M6921" i="1"/>
  <c r="M6868" i="1"/>
  <c r="M6760" i="1"/>
  <c r="M6663" i="1"/>
  <c r="M6589" i="1"/>
  <c r="M6496" i="1"/>
  <c r="M6368" i="1"/>
  <c r="M6294" i="1"/>
  <c r="M6202" i="1"/>
  <c r="M6133" i="1"/>
  <c r="M6049" i="1"/>
  <c r="M5939" i="1"/>
  <c r="M5816" i="1"/>
  <c r="M5761" i="1"/>
  <c r="M5643" i="1"/>
  <c r="M5527" i="1"/>
  <c r="M5463" i="1"/>
  <c r="M1330" i="1"/>
  <c r="M2513" i="1"/>
  <c r="M1201" i="1"/>
  <c r="M3356" i="1"/>
  <c r="M2459" i="1"/>
  <c r="M2858" i="1"/>
  <c r="M4440" i="1"/>
  <c r="M4535" i="1"/>
  <c r="M3569" i="1"/>
  <c r="M3038" i="1"/>
  <c r="M5350" i="1"/>
  <c r="M7586" i="1"/>
  <c r="M7553" i="1"/>
  <c r="M7548" i="1"/>
  <c r="M7560" i="1"/>
  <c r="M7533" i="1"/>
  <c r="M7527" i="1"/>
  <c r="M7520" i="1"/>
  <c r="M7503" i="1"/>
  <c r="M7494" i="1"/>
  <c r="M7515" i="1"/>
  <c r="M7477" i="1"/>
  <c r="M7481" i="1"/>
  <c r="M7464" i="1"/>
  <c r="M7455" i="1"/>
  <c r="M7463" i="1"/>
  <c r="M7427" i="1"/>
  <c r="M7442" i="1"/>
  <c r="M7430" i="1"/>
  <c r="M7410" i="1"/>
  <c r="M7411" i="1"/>
  <c r="M7413" i="1"/>
  <c r="M7391" i="1"/>
  <c r="M7381" i="1"/>
  <c r="M7385" i="1"/>
  <c r="M7363" i="1"/>
  <c r="M7367" i="1"/>
  <c r="M7369" i="1"/>
  <c r="M7347" i="1"/>
  <c r="M7326" i="1"/>
  <c r="M7304" i="1"/>
  <c r="M7324" i="1"/>
  <c r="M7321" i="1"/>
  <c r="M7279" i="1"/>
  <c r="M7277" i="1"/>
  <c r="M7296" i="1"/>
  <c r="M7263" i="1"/>
  <c r="M7268" i="1"/>
  <c r="M7266" i="1"/>
  <c r="M7244" i="1"/>
  <c r="M7242" i="1"/>
  <c r="M7243" i="1"/>
  <c r="M7218" i="1"/>
  <c r="M7206" i="1"/>
  <c r="M7202" i="1"/>
  <c r="M7198" i="1"/>
  <c r="M7157" i="1"/>
  <c r="M7164" i="1"/>
  <c r="M7148" i="1"/>
  <c r="M7150" i="1"/>
  <c r="M7134" i="1"/>
  <c r="M7123" i="1"/>
  <c r="M7101" i="1"/>
  <c r="M7099" i="1"/>
  <c r="M7065" i="1"/>
  <c r="M7054" i="1"/>
  <c r="M7031" i="1"/>
  <c r="M6981" i="1"/>
  <c r="M6928" i="1"/>
  <c r="M6841" i="1"/>
  <c r="M6759" i="1"/>
  <c r="M6665" i="1"/>
  <c r="M6561" i="1"/>
  <c r="M6494" i="1"/>
  <c r="M6377" i="1"/>
  <c r="M6273" i="1"/>
  <c r="M6197" i="1"/>
  <c r="M6102" i="1"/>
  <c r="M6012" i="1"/>
  <c r="M5942" i="1"/>
  <c r="M5817" i="1"/>
  <c r="M5740" i="1"/>
  <c r="M5621" i="1"/>
  <c r="M5544" i="1"/>
  <c r="M5445" i="1"/>
  <c r="M3717" i="1"/>
  <c r="M417" i="1"/>
  <c r="M3985" i="1"/>
  <c r="M4718" i="1"/>
  <c r="M1516" i="1"/>
  <c r="M4377" i="1"/>
  <c r="M2030" i="1"/>
  <c r="M3300" i="1"/>
  <c r="M1753" i="1"/>
  <c r="M4892" i="1"/>
  <c r="M3740" i="1"/>
  <c r="M7582" i="1"/>
  <c r="M7541" i="1"/>
  <c r="M7547" i="1"/>
  <c r="M7556" i="1"/>
  <c r="M7525" i="1"/>
  <c r="M7532" i="1"/>
  <c r="M7534" i="1"/>
  <c r="M7502" i="1"/>
  <c r="M7506" i="1"/>
  <c r="M7501" i="1"/>
  <c r="M7474" i="1"/>
  <c r="M7489" i="1"/>
  <c r="M7447" i="1"/>
  <c r="M7468" i="1"/>
  <c r="M7448" i="1"/>
  <c r="M7428" i="1"/>
  <c r="M7441" i="1"/>
  <c r="M7425" i="1"/>
  <c r="M7404" i="1"/>
  <c r="M7400" i="1"/>
  <c r="M7414" i="1"/>
  <c r="M7386" i="1"/>
  <c r="M7395" i="1"/>
  <c r="M7350" i="1"/>
  <c r="M7351" i="1"/>
  <c r="M7370" i="1"/>
  <c r="M7336" i="1"/>
  <c r="M7346" i="1"/>
  <c r="M7338" i="1"/>
  <c r="M7305" i="1"/>
  <c r="M7309" i="1"/>
  <c r="M7301" i="1"/>
  <c r="M7285" i="1"/>
  <c r="M7297" i="1"/>
  <c r="M7286" i="1"/>
  <c r="M7259" i="1"/>
  <c r="M7260" i="1"/>
  <c r="M7270" i="1"/>
  <c r="M7229" i="1"/>
  <c r="M7240" i="1"/>
  <c r="M7251" i="1"/>
  <c r="M7208" i="1"/>
  <c r="M7227" i="1"/>
  <c r="M7204" i="1"/>
  <c r="M7184" i="1"/>
  <c r="M7168" i="1"/>
  <c r="M7180" i="1"/>
  <c r="M7144" i="1"/>
  <c r="M7135" i="1"/>
  <c r="M7145" i="1"/>
  <c r="M7129" i="1"/>
  <c r="M7085" i="1"/>
  <c r="M7090" i="1"/>
  <c r="M7066" i="1"/>
  <c r="M7057" i="1"/>
  <c r="M6992" i="1"/>
  <c r="M6987" i="1"/>
  <c r="M6933" i="1"/>
  <c r="M6838" i="1"/>
  <c r="M6733" i="1"/>
  <c r="M6672" i="1"/>
  <c r="M6571" i="1"/>
  <c r="M6439" i="1"/>
  <c r="M6369" i="1"/>
  <c r="M6285" i="1"/>
  <c r="M6186" i="1"/>
  <c r="M6116" i="1"/>
  <c r="M6010" i="1"/>
  <c r="M5930" i="1"/>
  <c r="M5834" i="1"/>
  <c r="M5735" i="1"/>
  <c r="M5617" i="1"/>
  <c r="M5530" i="1"/>
  <c r="M5431" i="1"/>
  <c r="M1725" i="1"/>
  <c r="M990" i="1"/>
  <c r="M3624" i="1"/>
  <c r="M2963" i="1"/>
  <c r="M1000" i="1"/>
  <c r="M2942" i="1"/>
  <c r="M1503" i="1"/>
  <c r="M3647" i="1"/>
  <c r="M4541" i="1"/>
  <c r="M3739" i="1"/>
  <c r="M2148" i="1"/>
  <c r="M7583" i="1"/>
  <c r="M7559" i="1"/>
  <c r="M7562" i="1"/>
  <c r="M7563" i="1"/>
  <c r="M7535" i="1"/>
  <c r="M7529" i="1"/>
  <c r="M7522" i="1"/>
  <c r="M7493" i="1"/>
  <c r="M7498" i="1"/>
  <c r="M7492" i="1"/>
  <c r="M7487" i="1"/>
  <c r="M7473" i="1"/>
  <c r="M7462" i="1"/>
  <c r="M7454" i="1"/>
  <c r="M7466" i="1"/>
  <c r="M7429" i="1"/>
  <c r="M7436" i="1"/>
  <c r="M7440" i="1"/>
  <c r="M7405" i="1"/>
  <c r="M7418" i="1"/>
  <c r="M7406" i="1"/>
  <c r="M7393" i="1"/>
  <c r="M7388" i="1"/>
  <c r="M7359" i="1"/>
  <c r="M7365" i="1"/>
  <c r="M7353" i="1"/>
  <c r="M7328" i="1"/>
  <c r="M7344" i="1"/>
  <c r="M7327" i="1"/>
  <c r="M7316" i="1"/>
  <c r="M7310" i="1"/>
  <c r="M7307" i="1"/>
  <c r="M7288" i="1"/>
  <c r="M7281" i="1"/>
  <c r="M7295" i="1"/>
  <c r="M7265" i="1"/>
  <c r="M7264" i="1"/>
  <c r="M7258" i="1"/>
  <c r="M7241" i="1"/>
  <c r="M7230" i="1"/>
  <c r="M7236" i="1"/>
  <c r="M7222" i="1"/>
  <c r="M7213" i="1"/>
  <c r="M7201" i="1"/>
  <c r="M7189" i="1"/>
  <c r="M7179" i="1"/>
  <c r="M7162" i="1"/>
  <c r="M7138" i="1"/>
  <c r="M7152" i="1"/>
  <c r="M7116" i="1"/>
  <c r="M7132" i="1"/>
  <c r="M7103" i="1"/>
  <c r="M7089" i="1"/>
  <c r="M7067" i="1"/>
  <c r="M7025" i="1"/>
  <c r="M7012" i="1"/>
  <c r="M6977" i="1"/>
  <c r="M6911" i="1"/>
  <c r="M6832" i="1"/>
  <c r="M6708" i="1"/>
  <c r="M6636" i="1"/>
  <c r="M6555" i="1"/>
  <c r="M6437" i="1"/>
  <c r="M6360" i="1"/>
  <c r="M6278" i="1"/>
  <c r="M6192" i="1"/>
  <c r="M6082" i="1"/>
  <c r="M6014" i="1"/>
  <c r="M5929" i="1"/>
  <c r="M5802" i="1"/>
  <c r="M5734" i="1"/>
  <c r="M5603" i="1"/>
  <c r="M5503" i="1"/>
  <c r="M5440" i="1"/>
  <c r="M4337" i="1"/>
  <c r="M2752" i="1"/>
  <c r="M3396" i="1"/>
  <c r="M1633" i="1"/>
  <c r="M1035" i="1"/>
  <c r="M4543" i="1"/>
  <c r="M5206" i="1"/>
  <c r="M4748" i="1"/>
  <c r="M1115" i="1"/>
  <c r="M1015" i="1"/>
  <c r="M2296" i="1"/>
  <c r="M7104" i="1"/>
  <c r="M7073" i="1"/>
  <c r="M7072" i="1"/>
  <c r="M7053" i="1"/>
  <c r="M7043" i="1"/>
  <c r="M7034" i="1"/>
  <c r="M7030" i="1"/>
  <c r="M6990" i="1"/>
  <c r="M7002" i="1"/>
  <c r="M6978" i="1"/>
  <c r="M6973" i="1"/>
  <c r="M6961" i="1"/>
  <c r="M6905" i="1"/>
  <c r="M6887" i="1"/>
  <c r="M6865" i="1"/>
  <c r="M6802" i="1"/>
  <c r="M6783" i="1"/>
  <c r="M6746" i="1"/>
  <c r="M6718" i="1"/>
  <c r="M6689" i="1"/>
  <c r="M6641" i="1"/>
  <c r="M6614" i="1"/>
  <c r="M6582" i="1"/>
  <c r="M6533" i="1"/>
  <c r="M6528" i="1"/>
  <c r="M6472" i="1"/>
  <c r="M6451" i="1"/>
  <c r="M6389" i="1"/>
  <c r="M6380" i="1"/>
  <c r="M6323" i="1"/>
  <c r="M6305" i="1"/>
  <c r="M6269" i="1"/>
  <c r="M6236" i="1"/>
  <c r="M6214" i="1"/>
  <c r="M6195" i="1"/>
  <c r="M6145" i="1"/>
  <c r="M6109" i="1"/>
  <c r="M6062" i="1"/>
  <c r="M6044" i="1"/>
  <c r="M5991" i="1"/>
  <c r="M5975" i="1"/>
  <c r="M5947" i="1"/>
  <c r="M5902" i="1"/>
  <c r="M5856" i="1"/>
  <c r="M5792" i="1"/>
  <c r="M5781" i="1"/>
  <c r="M5755" i="1"/>
  <c r="M5700" i="1"/>
  <c r="M5674" i="1"/>
  <c r="M5639" i="1"/>
  <c r="M5618" i="1"/>
  <c r="M5551" i="1"/>
  <c r="M5533" i="1"/>
  <c r="M5483" i="1"/>
  <c r="M5469" i="1"/>
  <c r="M5417" i="1"/>
  <c r="M2280" i="1"/>
  <c r="M2415" i="1"/>
  <c r="M5129" i="1"/>
  <c r="M2838" i="1"/>
  <c r="M3964" i="1"/>
  <c r="M1575" i="1"/>
  <c r="M1802" i="1"/>
  <c r="M3621" i="1"/>
  <c r="M4618" i="1"/>
  <c r="M1078" i="1"/>
  <c r="M2181" i="1"/>
  <c r="M4932" i="1"/>
  <c r="M477" i="1"/>
  <c r="M4532" i="1"/>
  <c r="M4057" i="1"/>
  <c r="M3864" i="1"/>
  <c r="M3006" i="1"/>
  <c r="M514" i="1"/>
  <c r="M2478" i="1"/>
  <c r="M2528" i="1"/>
  <c r="M106" i="1"/>
  <c r="M2860" i="1"/>
  <c r="M1090" i="1"/>
  <c r="M2913" i="1"/>
  <c r="M1412" i="1"/>
  <c r="M1378" i="1"/>
  <c r="M1355" i="1"/>
  <c r="M4290" i="1"/>
  <c r="M22" i="1"/>
  <c r="M7106" i="1"/>
  <c r="M7077" i="1"/>
  <c r="M7069" i="1"/>
  <c r="M7055" i="1"/>
  <c r="M7044" i="1"/>
  <c r="M7036" i="1"/>
  <c r="M7019" i="1"/>
  <c r="M7008" i="1"/>
  <c r="M7011" i="1"/>
  <c r="M6966" i="1"/>
  <c r="M6968" i="1"/>
  <c r="M6958" i="1"/>
  <c r="M6914" i="1"/>
  <c r="M6879" i="1"/>
  <c r="M6849" i="1"/>
  <c r="M6819" i="1"/>
  <c r="M6787" i="1"/>
  <c r="M6727" i="1"/>
  <c r="M6723" i="1"/>
  <c r="M6684" i="1"/>
  <c r="M6643" i="1"/>
  <c r="M6617" i="1"/>
  <c r="M6602" i="1"/>
  <c r="M6551" i="1"/>
  <c r="M6523" i="1"/>
  <c r="M6476" i="1"/>
  <c r="M6460" i="1"/>
  <c r="M6399" i="1"/>
  <c r="M6388" i="1"/>
  <c r="M6333" i="1"/>
  <c r="M6300" i="1"/>
  <c r="M6276" i="1"/>
  <c r="M6239" i="1"/>
  <c r="M6207" i="1"/>
  <c r="M6178" i="1"/>
  <c r="M6127" i="1"/>
  <c r="M6114" i="1"/>
  <c r="M6057" i="1"/>
  <c r="M6048" i="1"/>
  <c r="M5982" i="1"/>
  <c r="M5979" i="1"/>
  <c r="M5952" i="1"/>
  <c r="M5898" i="1"/>
  <c r="M5860" i="1"/>
  <c r="M5803" i="1"/>
  <c r="M5766" i="1"/>
  <c r="M5756" i="1"/>
  <c r="M5694" i="1"/>
  <c r="M5676" i="1"/>
  <c r="M5636" i="1"/>
  <c r="M5613" i="1"/>
  <c r="M5554" i="1"/>
  <c r="M5541" i="1"/>
  <c r="M5488" i="1"/>
  <c r="M5467" i="1"/>
  <c r="M5424" i="1"/>
  <c r="M2751" i="1"/>
  <c r="M2261" i="1"/>
  <c r="M4553" i="1"/>
  <c r="M3845" i="1"/>
  <c r="M4139" i="1"/>
  <c r="M2611" i="1"/>
  <c r="M3855" i="1"/>
  <c r="M2377" i="1"/>
  <c r="M241" i="1"/>
  <c r="M2308" i="1"/>
  <c r="M573" i="1"/>
  <c r="M1180" i="1"/>
  <c r="M2016" i="1"/>
  <c r="M1832" i="1"/>
  <c r="M4338" i="1"/>
  <c r="M321" i="1"/>
  <c r="M210" i="1"/>
  <c r="M2550" i="1"/>
  <c r="M4040" i="1"/>
  <c r="M4099" i="1"/>
  <c r="M174" i="1"/>
  <c r="M4482" i="1"/>
  <c r="M3492" i="1"/>
  <c r="M2398" i="1"/>
  <c r="M802" i="1"/>
  <c r="M3750" i="1"/>
  <c r="M5241" i="1"/>
  <c r="M4138" i="1"/>
  <c r="M533" i="1"/>
  <c r="M7070" i="1"/>
  <c r="M7062" i="1"/>
  <c r="M7061" i="1"/>
  <c r="M7040" i="1"/>
  <c r="M7045" i="1"/>
  <c r="M7035" i="1"/>
  <c r="M7032" i="1"/>
  <c r="M6989" i="1"/>
  <c r="M7004" i="1"/>
  <c r="M6985" i="1"/>
  <c r="M6984" i="1"/>
  <c r="M6922" i="1"/>
  <c r="M6893" i="1"/>
  <c r="M6881" i="1"/>
  <c r="M6835" i="1"/>
  <c r="M6806" i="1"/>
  <c r="M6750" i="1"/>
  <c r="M6737" i="1"/>
  <c r="M6714" i="1"/>
  <c r="M6669" i="1"/>
  <c r="M6642" i="1"/>
  <c r="M6615" i="1"/>
  <c r="M6572" i="1"/>
  <c r="M6549" i="1"/>
  <c r="M6506" i="1"/>
  <c r="M6463" i="1"/>
  <c r="M6423" i="1"/>
  <c r="M6392" i="1"/>
  <c r="M6349" i="1"/>
  <c r="M6331" i="1"/>
  <c r="M6312" i="1"/>
  <c r="M6262" i="1"/>
  <c r="M6237" i="1"/>
  <c r="M6208" i="1"/>
  <c r="M6150" i="1"/>
  <c r="M6146" i="1"/>
  <c r="M6095" i="1"/>
  <c r="M6075" i="1"/>
  <c r="M6051" i="1"/>
  <c r="M5999" i="1"/>
  <c r="M5963" i="1"/>
  <c r="M5922" i="1"/>
  <c r="M5892" i="1"/>
  <c r="M5829" i="1"/>
  <c r="M5789" i="1"/>
  <c r="M5770" i="1"/>
  <c r="M5737" i="1"/>
  <c r="M5704" i="1"/>
  <c r="M5658" i="1"/>
  <c r="M5623" i="1"/>
  <c r="M5589" i="1"/>
  <c r="M5570" i="1"/>
  <c r="M5520" i="1"/>
  <c r="M5492" i="1"/>
  <c r="M5446" i="1"/>
  <c r="M5406" i="1"/>
  <c r="M2064" i="1"/>
  <c r="M2269" i="1"/>
  <c r="M2176" i="1"/>
  <c r="M4745" i="1"/>
  <c r="M1949" i="1"/>
  <c r="M272" i="1"/>
  <c r="M320" i="1"/>
  <c r="M1576" i="1"/>
  <c r="M4840" i="1"/>
  <c r="M4417" i="1"/>
  <c r="M2212" i="1"/>
  <c r="M425" i="1"/>
  <c r="M462" i="1"/>
  <c r="M1837" i="1"/>
  <c r="M3720" i="1"/>
  <c r="M459" i="1"/>
  <c r="M197" i="1"/>
  <c r="M1295" i="1"/>
  <c r="M2346" i="1"/>
  <c r="M219" i="1"/>
  <c r="M3537" i="1"/>
  <c r="M1147" i="1"/>
  <c r="M1719" i="1"/>
  <c r="M3007" i="1"/>
  <c r="M2180" i="1"/>
  <c r="M2900" i="1"/>
  <c r="M868" i="1"/>
  <c r="M4451" i="1"/>
  <c r="M1416" i="1"/>
  <c r="M7063" i="1"/>
  <c r="M7071" i="1"/>
  <c r="M7083" i="1"/>
  <c r="M7050" i="1"/>
  <c r="M7047" i="1"/>
  <c r="M7021" i="1"/>
  <c r="M7026" i="1"/>
  <c r="M7005" i="1"/>
  <c r="M7009" i="1"/>
  <c r="M6983" i="1"/>
  <c r="M6967" i="1"/>
  <c r="M6939" i="1"/>
  <c r="M6916" i="1"/>
  <c r="M6883" i="1"/>
  <c r="M6836" i="1"/>
  <c r="M6807" i="1"/>
  <c r="M6749" i="1"/>
  <c r="M6742" i="1"/>
  <c r="M6720" i="1"/>
  <c r="M6668" i="1"/>
  <c r="M6630" i="1"/>
  <c r="M6619" i="1"/>
  <c r="M6580" i="1"/>
  <c r="M6536" i="1"/>
  <c r="M6491" i="1"/>
  <c r="M6484" i="1"/>
  <c r="M6431" i="1"/>
  <c r="M6403" i="1"/>
  <c r="M6354" i="1"/>
  <c r="M6322" i="1"/>
  <c r="M6295" i="1"/>
  <c r="M6268" i="1"/>
  <c r="M6226" i="1"/>
  <c r="M6209" i="1"/>
  <c r="M6153" i="1"/>
  <c r="M6140" i="1"/>
  <c r="M6077" i="1"/>
  <c r="M6056" i="1"/>
  <c r="M6026" i="1"/>
  <c r="M5983" i="1"/>
  <c r="M5974" i="1"/>
  <c r="M5921" i="1"/>
  <c r="M5887" i="1"/>
  <c r="M5813" i="1"/>
  <c r="M5794" i="1"/>
  <c r="M5776" i="1"/>
  <c r="M5727" i="1"/>
  <c r="M5707" i="1"/>
  <c r="M5653" i="1"/>
  <c r="M5644" i="1"/>
  <c r="M5591" i="1"/>
  <c r="M5561" i="1"/>
  <c r="M5507" i="1"/>
  <c r="M5495" i="1"/>
  <c r="M5439" i="1"/>
  <c r="M5422" i="1"/>
  <c r="M5273" i="1"/>
  <c r="M2342" i="1"/>
  <c r="M2164" i="1"/>
  <c r="M2535" i="1"/>
  <c r="M4375" i="1"/>
  <c r="M3687" i="1"/>
  <c r="M3131" i="1"/>
  <c r="M2920" i="1"/>
  <c r="M658" i="1"/>
  <c r="M2656" i="1"/>
  <c r="M3257" i="1"/>
  <c r="M3033" i="1"/>
  <c r="M1426" i="1"/>
  <c r="M4321" i="1"/>
  <c r="M4890" i="1"/>
  <c r="M2408" i="1"/>
  <c r="M4757" i="1"/>
  <c r="M3840" i="1"/>
  <c r="M3865" i="1"/>
  <c r="M4621" i="1"/>
  <c r="M4048" i="1"/>
  <c r="M5075" i="1"/>
  <c r="M1485" i="1"/>
  <c r="M864" i="1"/>
  <c r="M2179" i="1"/>
  <c r="M4830" i="1"/>
  <c r="M2125" i="1"/>
  <c r="M1026" i="1"/>
  <c r="M2149" i="1"/>
  <c r="M7076" i="1"/>
  <c r="M7084" i="1"/>
  <c r="M7038" i="1"/>
  <c r="M7046" i="1"/>
  <c r="M7058" i="1"/>
  <c r="M7018" i="1"/>
  <c r="M7029" i="1"/>
  <c r="M6991" i="1"/>
  <c r="M7007" i="1"/>
  <c r="M6972" i="1"/>
  <c r="M6974" i="1"/>
  <c r="M6940" i="1"/>
  <c r="M6897" i="1"/>
  <c r="M6858" i="1"/>
  <c r="M6834" i="1"/>
  <c r="M6801" i="1"/>
  <c r="M6767" i="1"/>
  <c r="M6726" i="1"/>
  <c r="M6695" i="1"/>
  <c r="M6676" i="1"/>
  <c r="M6649" i="1"/>
  <c r="M6600" i="1"/>
  <c r="M6565" i="1"/>
  <c r="M6524" i="1"/>
  <c r="M6495" i="1"/>
  <c r="M6440" i="1"/>
  <c r="M6415" i="1"/>
  <c r="M6367" i="1"/>
  <c r="M6357" i="1"/>
  <c r="M6318" i="1"/>
  <c r="M6287" i="1"/>
  <c r="M6267" i="1"/>
  <c r="M6227" i="1"/>
  <c r="M6185" i="1"/>
  <c r="M6154" i="1"/>
  <c r="M6144" i="1"/>
  <c r="M6097" i="1"/>
  <c r="M6066" i="1"/>
  <c r="M6016" i="1"/>
  <c r="M5997" i="1"/>
  <c r="M5941" i="1"/>
  <c r="M5923" i="1"/>
  <c r="M5876" i="1"/>
  <c r="M5832" i="1"/>
  <c r="M5799" i="1"/>
  <c r="M5754" i="1"/>
  <c r="M5730" i="1"/>
  <c r="M5678" i="1"/>
  <c r="M5655" i="1"/>
  <c r="M5615" i="1"/>
  <c r="M5580" i="1"/>
  <c r="M5572" i="1"/>
  <c r="M5502" i="1"/>
  <c r="M5498" i="1"/>
  <c r="M5448" i="1"/>
  <c r="M5420" i="1"/>
  <c r="M4885" i="1"/>
  <c r="M1743" i="1"/>
  <c r="M4270" i="1"/>
  <c r="M891" i="1"/>
  <c r="M3872" i="1"/>
  <c r="M4585" i="1"/>
  <c r="M1189" i="1"/>
  <c r="M1710" i="1"/>
  <c r="M856" i="1"/>
  <c r="M686" i="1"/>
  <c r="M3430" i="1"/>
  <c r="M4277" i="1"/>
  <c r="M3726" i="1"/>
  <c r="M1674" i="1"/>
  <c r="M4200" i="1"/>
  <c r="M1723" i="1"/>
  <c r="M3637" i="1"/>
  <c r="M2583" i="1"/>
  <c r="M2603" i="1"/>
  <c r="M1250" i="1"/>
  <c r="M1736" i="1"/>
  <c r="M5179" i="1"/>
  <c r="M1641" i="1"/>
  <c r="M2208" i="1"/>
  <c r="M2423" i="1"/>
  <c r="M5325" i="1"/>
  <c r="M2045" i="1"/>
  <c r="M2319" i="1"/>
  <c r="M3648" i="1"/>
  <c r="M3452" i="1"/>
  <c r="M4247" i="1"/>
  <c r="M3348" i="1"/>
  <c r="M2073" i="1"/>
  <c r="M2775" i="1"/>
  <c r="M1039" i="1"/>
  <c r="M1861" i="1"/>
  <c r="M2686" i="1"/>
  <c r="M1402" i="1"/>
  <c r="M1748" i="1"/>
  <c r="M999" i="1"/>
  <c r="M995" i="1"/>
  <c r="M2949" i="1"/>
  <c r="M3857" i="1"/>
  <c r="M5276" i="1"/>
  <c r="M4947" i="1"/>
  <c r="M2870" i="1"/>
  <c r="M4151" i="1"/>
  <c r="M866" i="1"/>
  <c r="M3359" i="1"/>
  <c r="M530" i="1"/>
  <c r="M4716" i="1"/>
  <c r="M382" i="1"/>
  <c r="M2089" i="1"/>
  <c r="M3242" i="1"/>
  <c r="M3063" i="1"/>
  <c r="M4119" i="1"/>
  <c r="M1197" i="1"/>
  <c r="M1795" i="1"/>
  <c r="M1658" i="1"/>
  <c r="M2941" i="1"/>
  <c r="M2543" i="1"/>
  <c r="M4028" i="1"/>
  <c r="M5122" i="1"/>
  <c r="M2014" i="1"/>
  <c r="M4520" i="1"/>
  <c r="M3736" i="1"/>
  <c r="M2205" i="1"/>
  <c r="M2994" i="1"/>
  <c r="M1834" i="1"/>
  <c r="M806" i="1"/>
  <c r="M4131" i="1"/>
  <c r="M34" i="1"/>
  <c r="M1585" i="1"/>
  <c r="M705" i="1"/>
  <c r="M1684" i="1"/>
  <c r="M839" i="1"/>
  <c r="M480" i="1"/>
  <c r="M1759" i="1"/>
  <c r="M2683" i="1"/>
  <c r="M4995" i="1"/>
  <c r="M5105" i="1"/>
  <c r="M3548" i="1"/>
  <c r="M4910" i="1"/>
  <c r="M4145" i="1"/>
  <c r="M2197" i="1"/>
  <c r="M2561" i="1"/>
  <c r="M3575" i="1"/>
  <c r="M2506" i="1"/>
  <c r="M4268" i="1"/>
  <c r="M5281" i="1"/>
  <c r="M3858" i="1"/>
  <c r="M1387" i="1"/>
  <c r="M2885" i="1"/>
  <c r="M730" i="1"/>
  <c r="M2288" i="1"/>
  <c r="M2281" i="1"/>
  <c r="M2116" i="1"/>
  <c r="M154" i="1"/>
  <c r="M4587" i="1"/>
  <c r="M2375" i="1"/>
  <c r="M4791" i="1"/>
  <c r="M1756" i="1"/>
  <c r="M2143" i="1"/>
  <c r="M1494" i="1"/>
  <c r="M1001" i="1"/>
  <c r="M4996" i="1"/>
  <c r="M2401" i="1"/>
  <c r="M2533" i="1"/>
  <c r="M4847" i="1"/>
  <c r="M2976" i="1"/>
  <c r="M4312" i="1"/>
  <c r="M679" i="1"/>
  <c r="M3500" i="1"/>
  <c r="M4826" i="1"/>
  <c r="M3764" i="1"/>
  <c r="M1148" i="1"/>
  <c r="M3512" i="1"/>
  <c r="M3017" i="1"/>
  <c r="M1241" i="1"/>
  <c r="M5345" i="1"/>
  <c r="M5026" i="1"/>
  <c r="M2995" i="1"/>
  <c r="M4976" i="1"/>
  <c r="M3186" i="1"/>
  <c r="M877" i="1"/>
  <c r="M973" i="1"/>
  <c r="M254" i="1"/>
  <c r="M978" i="1"/>
  <c r="M36" i="1"/>
  <c r="M1567" i="1"/>
  <c r="M3206" i="1"/>
  <c r="M4002" i="1"/>
  <c r="M4432" i="1"/>
  <c r="M3011" i="1"/>
  <c r="M3362" i="1"/>
  <c r="M2038" i="1"/>
  <c r="M519" i="1"/>
  <c r="M535" i="1"/>
  <c r="M4812" i="1"/>
  <c r="M1484" i="1"/>
  <c r="M2845" i="1"/>
  <c r="M4281" i="1"/>
  <c r="M1559" i="1"/>
  <c r="M332" i="1"/>
  <c r="M3705" i="1"/>
  <c r="M354" i="1"/>
  <c r="M1693" i="1"/>
  <c r="M1695" i="1"/>
  <c r="M1592" i="1"/>
  <c r="M1438" i="1"/>
  <c r="M4063" i="1"/>
  <c r="M2298" i="1"/>
  <c r="M3935" i="1"/>
  <c r="M737" i="1"/>
  <c r="M1048" i="1"/>
  <c r="M1822" i="1"/>
  <c r="M2120" i="1"/>
  <c r="M4343" i="1"/>
  <c r="M2117" i="1"/>
  <c r="M4106" i="1"/>
  <c r="M3915" i="1"/>
  <c r="M3582" i="1"/>
  <c r="M384" i="1"/>
  <c r="M3329" i="1"/>
  <c r="M2150" i="1"/>
  <c r="M3425" i="1"/>
  <c r="M5205" i="1"/>
  <c r="M4170" i="1"/>
  <c r="M1113" i="1"/>
  <c r="M4005" i="1"/>
  <c r="M5341" i="1"/>
  <c r="M2663" i="1"/>
  <c r="M2422" i="1"/>
  <c r="M4590" i="1"/>
  <c r="M316" i="1"/>
  <c r="M704" i="1"/>
  <c r="M906" i="1"/>
  <c r="M4832" i="1"/>
  <c r="M2189" i="1"/>
  <c r="M2626" i="1"/>
  <c r="M2123" i="1"/>
  <c r="M644" i="1"/>
  <c r="M987" i="1"/>
  <c r="M5121" i="1"/>
  <c r="M4178" i="1"/>
  <c r="M668" i="1"/>
  <c r="M2688" i="1"/>
  <c r="M1399" i="1"/>
  <c r="M3323" i="1"/>
  <c r="M3442" i="1"/>
  <c r="M3908" i="1"/>
  <c r="M4013" i="1"/>
  <c r="M4169" i="1"/>
  <c r="M390" i="1"/>
  <c r="M4072" i="1"/>
  <c r="M4062" i="1"/>
  <c r="M733" i="1"/>
  <c r="M1093" i="1"/>
  <c r="M666" i="1"/>
  <c r="M1890" i="1"/>
  <c r="M2792" i="1"/>
  <c r="M4435" i="1"/>
  <c r="M5086" i="1"/>
  <c r="M2190" i="1"/>
  <c r="M124" i="1"/>
  <c r="M2824" i="1"/>
  <c r="M4209" i="1"/>
  <c r="M647" i="1"/>
  <c r="M1785" i="1"/>
  <c r="M4124" i="1"/>
  <c r="M4473" i="1"/>
  <c r="M3461" i="1"/>
  <c r="M4167" i="1"/>
  <c r="M5211" i="1"/>
  <c r="M1925" i="1"/>
  <c r="M3201" i="1"/>
  <c r="M4366" i="1"/>
  <c r="M5084" i="1"/>
  <c r="M5348" i="1"/>
  <c r="M4301" i="1"/>
  <c r="M4756" i="1"/>
  <c r="M2725" i="1"/>
  <c r="M4306" i="1"/>
  <c r="M2221" i="1"/>
  <c r="M5283" i="1"/>
  <c r="M2335" i="1"/>
  <c r="M5151" i="1"/>
  <c r="M2954" i="1"/>
  <c r="M3436" i="1"/>
  <c r="M967" i="1"/>
  <c r="M2545" i="1"/>
  <c r="M1705" i="1"/>
  <c r="M903" i="1"/>
  <c r="M4456" i="1"/>
  <c r="M235" i="1"/>
  <c r="M766" i="1"/>
  <c r="M3302" i="1"/>
  <c r="M3296" i="1"/>
  <c r="M1055" i="1"/>
  <c r="M5028" i="1"/>
  <c r="M445" i="1"/>
  <c r="M171" i="1"/>
  <c r="M3178" i="1"/>
  <c r="M2276" i="1"/>
  <c r="M2910" i="1"/>
  <c r="M287" i="1"/>
  <c r="M207" i="1"/>
  <c r="M2023" i="1"/>
  <c r="M1768" i="1"/>
  <c r="M869" i="1"/>
  <c r="M2130" i="1"/>
  <c r="M5128" i="1"/>
  <c r="M2333" i="1"/>
  <c r="M2252" i="1"/>
  <c r="M1603" i="1"/>
  <c r="M2983" i="1"/>
  <c r="M1368" i="1"/>
  <c r="M2746" i="1"/>
  <c r="M4882" i="1"/>
  <c r="M1823" i="1"/>
  <c r="M4920" i="1"/>
  <c r="M2934" i="1"/>
  <c r="M2018" i="1"/>
  <c r="M2764" i="1"/>
  <c r="M1088" i="1"/>
  <c r="M2059" i="1"/>
  <c r="M2220" i="1"/>
  <c r="M4023" i="1"/>
  <c r="M4856" i="1"/>
  <c r="M2909" i="1"/>
  <c r="M4782" i="1"/>
  <c r="M4721" i="1"/>
  <c r="M547" i="1"/>
  <c r="M1675" i="1"/>
  <c r="M2505" i="1"/>
  <c r="M3678" i="1"/>
  <c r="M2750" i="1"/>
  <c r="M4556" i="1"/>
  <c r="M1605" i="1"/>
  <c r="M845" i="1"/>
  <c r="M1414" i="1"/>
  <c r="M4402" i="1"/>
  <c r="M2881" i="1"/>
  <c r="M1863" i="1"/>
  <c r="M1125" i="1"/>
  <c r="M4236" i="1"/>
  <c r="M771" i="1"/>
  <c r="M4723" i="1"/>
  <c r="M2640" i="1"/>
  <c r="M2825" i="1"/>
  <c r="M1764" i="1"/>
  <c r="M4811" i="1"/>
  <c r="M636" i="1"/>
  <c r="M4295" i="1"/>
  <c r="M651" i="1"/>
  <c r="M4742" i="1"/>
  <c r="M3420" i="1"/>
  <c r="M337" i="1"/>
  <c r="M1796" i="1"/>
  <c r="M3388" i="1"/>
  <c r="M344" i="1"/>
  <c r="M2803" i="1"/>
  <c r="M4228" i="1"/>
  <c r="M626" i="1"/>
  <c r="M4439" i="1"/>
  <c r="M4764" i="1"/>
  <c r="M1251" i="1"/>
  <c r="M2773" i="1"/>
  <c r="M449" i="1"/>
  <c r="M1645" i="1"/>
  <c r="M2414" i="1"/>
  <c r="M3809" i="1"/>
  <c r="M874" i="1"/>
  <c r="M255" i="1"/>
  <c r="M421" i="1"/>
  <c r="M348" i="1"/>
  <c r="M831" i="1"/>
  <c r="M3979" i="1"/>
  <c r="M3921" i="1"/>
  <c r="M5071" i="1"/>
  <c r="M1856" i="1"/>
  <c r="M1092" i="1"/>
  <c r="M2674" i="1"/>
  <c r="M3334" i="1"/>
  <c r="M4214" i="1"/>
  <c r="M2836" i="1"/>
  <c r="M3850" i="1"/>
  <c r="M707" i="1"/>
  <c r="M3047" i="1"/>
  <c r="M3210" i="1"/>
  <c r="M4157" i="1"/>
  <c r="M3672" i="1"/>
  <c r="M513" i="1"/>
  <c r="M2832" i="1"/>
  <c r="M4258" i="1"/>
  <c r="M3031" i="1"/>
  <c r="M777" i="1"/>
  <c r="M5203" i="1"/>
  <c r="M788" i="1"/>
  <c r="M4635" i="1"/>
  <c r="M2787" i="1"/>
  <c r="M1859" i="1"/>
  <c r="M2523" i="1"/>
  <c r="M3803" i="1"/>
  <c r="M4694" i="1"/>
  <c r="M1200" i="1"/>
  <c r="M3683" i="1"/>
  <c r="M4616" i="1"/>
  <c r="M2817" i="1"/>
  <c r="M4397" i="1"/>
  <c r="M2427" i="1"/>
  <c r="M5267" i="1"/>
  <c r="M3479" i="1"/>
  <c r="M3130" i="1"/>
  <c r="M926" i="1"/>
  <c r="M1997" i="1"/>
  <c r="M2956" i="1"/>
  <c r="M2305" i="1"/>
  <c r="M2424" i="1"/>
  <c r="M4595" i="1"/>
  <c r="M1112" i="1"/>
  <c r="M4171" i="1"/>
  <c r="M4952" i="1"/>
  <c r="M663" i="1"/>
  <c r="M4760" i="1"/>
  <c r="M3504" i="1"/>
  <c r="M5064" i="1"/>
  <c r="M3970" i="1"/>
  <c r="M1519" i="1"/>
  <c r="M3913" i="1"/>
  <c r="M4003" i="1"/>
  <c r="M1847" i="1"/>
  <c r="M2641" i="1"/>
  <c r="M614" i="1"/>
  <c r="M1168" i="1"/>
  <c r="M5332" i="1"/>
  <c r="M3487" i="1"/>
  <c r="M5280" i="1"/>
  <c r="M4886" i="1"/>
  <c r="M2223" i="1"/>
  <c r="M4347" i="1"/>
  <c r="M4944" i="1"/>
  <c r="M5011" i="1"/>
  <c r="M2228" i="1"/>
  <c r="M4956" i="1"/>
  <c r="M4563" i="1"/>
  <c r="M665" i="1"/>
  <c r="M672" i="1"/>
  <c r="M3366" i="1"/>
  <c r="M2737" i="1"/>
  <c r="M1978" i="1"/>
  <c r="M3579" i="1"/>
  <c r="M676" i="1"/>
  <c r="M3863" i="1"/>
  <c r="M3180" i="1"/>
  <c r="M3474" i="1"/>
  <c r="M4688" i="1"/>
  <c r="M3164" i="1"/>
  <c r="M1634" i="1"/>
  <c r="M2387" i="1"/>
  <c r="M3458" i="1"/>
  <c r="M1931" i="1"/>
  <c r="M1624" i="1"/>
  <c r="M1912" i="1"/>
  <c r="M3634" i="1"/>
  <c r="M748" i="1"/>
  <c r="M2556" i="1"/>
  <c r="M1354" i="1"/>
  <c r="M2726" i="1"/>
  <c r="M3711" i="1"/>
  <c r="M986" i="1"/>
  <c r="M4593" i="1"/>
  <c r="M2334" i="1"/>
  <c r="M4266" i="1"/>
  <c r="M3398" i="1"/>
  <c r="M2254" i="1"/>
  <c r="M2192" i="1"/>
  <c r="M536" i="1"/>
  <c r="M4318" i="1"/>
  <c r="M2138" i="1"/>
  <c r="M3818" i="1"/>
  <c r="M4695" i="1"/>
  <c r="M1707" i="1"/>
  <c r="M2256" i="1"/>
  <c r="M4632" i="1"/>
  <c r="M1457" i="1"/>
  <c r="M2306" i="1"/>
  <c r="M4059" i="1"/>
  <c r="M2865" i="1"/>
  <c r="M1966" i="1"/>
  <c r="M3771" i="1"/>
  <c r="M466" i="1"/>
  <c r="M200" i="1"/>
  <c r="M760" i="1"/>
  <c r="M1106" i="1"/>
  <c r="M1531" i="1"/>
  <c r="M1108" i="1"/>
  <c r="M1883" i="1"/>
  <c r="M2928" i="1"/>
  <c r="M1656" i="1"/>
  <c r="M1760" i="1"/>
  <c r="M5172" i="1"/>
  <c r="M1268" i="1"/>
  <c r="M4263" i="1"/>
  <c r="M3418" i="1"/>
  <c r="M3079" i="1"/>
  <c r="M3217" i="1"/>
  <c r="M3655" i="1"/>
  <c r="M464" i="1"/>
  <c r="M4430" i="1"/>
  <c r="M807" i="1"/>
  <c r="M189" i="1"/>
  <c r="M4623" i="1"/>
  <c r="M836" i="1"/>
  <c r="M1528" i="1"/>
  <c r="M4349" i="1"/>
  <c r="M4444" i="1"/>
  <c r="M5339" i="1"/>
  <c r="M5168" i="1"/>
  <c r="M4649" i="1"/>
  <c r="M4493" i="1"/>
  <c r="M20" i="1"/>
  <c r="M3707" i="1"/>
  <c r="M3467" i="1"/>
  <c r="M2111" i="1"/>
  <c r="M2508" i="1"/>
  <c r="M4901" i="1"/>
  <c r="M1722" i="1"/>
  <c r="M646" i="1"/>
  <c r="M5263" i="1"/>
  <c r="M2381" i="1"/>
  <c r="M2798" i="1"/>
  <c r="M5085" i="1"/>
  <c r="M3820" i="1"/>
  <c r="M3276" i="1"/>
  <c r="M4651" i="1"/>
  <c r="M2648" i="1"/>
  <c r="M858" i="1"/>
  <c r="M3046" i="1"/>
  <c r="M3166" i="1"/>
  <c r="M5156" i="1"/>
  <c r="M3454" i="1"/>
  <c r="M3861" i="1"/>
  <c r="M5262" i="1"/>
  <c r="M89" i="1"/>
  <c r="M253" i="1"/>
  <c r="M3907" i="1"/>
  <c r="M2390" i="1"/>
  <c r="M2017" i="1"/>
  <c r="M3293" i="1"/>
  <c r="M731" i="1"/>
  <c r="M1455" i="1"/>
  <c r="M2672" i="1"/>
  <c r="M4080" i="1"/>
  <c r="M2852" i="1"/>
  <c r="M2049" i="1"/>
  <c r="M2615" i="1"/>
  <c r="M3040" i="1"/>
  <c r="M325" i="1"/>
  <c r="M1386" i="1"/>
  <c r="M4462" i="1"/>
  <c r="M2153" i="1"/>
  <c r="M2076" i="1"/>
  <c r="M3277" i="1"/>
  <c r="M589" i="1"/>
  <c r="M3261" i="1"/>
  <c r="M1958" i="1"/>
  <c r="M910" i="1"/>
  <c r="M3008" i="1"/>
  <c r="M667" i="1"/>
  <c r="M4726" i="1"/>
  <c r="M3526" i="1"/>
  <c r="M579" i="1"/>
  <c r="M3982" i="1"/>
  <c r="M429" i="1"/>
  <c r="M3144" i="1"/>
  <c r="M1152" i="1"/>
  <c r="M4714" i="1"/>
  <c r="M4504" i="1"/>
  <c r="M3494" i="1"/>
  <c r="M962" i="1"/>
  <c r="M4158" i="1"/>
  <c r="M2464" i="1"/>
  <c r="M3893" i="1"/>
  <c r="M923" i="1"/>
  <c r="M467" i="1"/>
  <c r="M2081" i="1"/>
  <c r="M4521" i="1"/>
  <c r="M3900" i="1"/>
  <c r="M1388" i="1"/>
  <c r="M905" i="1"/>
  <c r="M2259" i="1"/>
  <c r="M5312" i="1"/>
  <c r="M4634" i="1"/>
  <c r="M2646" i="1"/>
  <c r="M3223" i="1"/>
  <c r="M735" i="1"/>
  <c r="M3123" i="1"/>
  <c r="M282" i="1"/>
  <c r="M420" i="1"/>
  <c r="M440" i="1"/>
  <c r="M3173" i="1"/>
  <c r="M3140" i="1"/>
  <c r="M1321" i="1"/>
  <c r="M1392" i="1"/>
  <c r="M2394" i="1"/>
  <c r="M3080" i="1"/>
  <c r="M5134" i="1"/>
  <c r="M1858" i="1"/>
  <c r="M1137" i="1"/>
  <c r="M127" i="1"/>
  <c r="M2078" i="1"/>
  <c r="M1849" i="1"/>
  <c r="M1066" i="1"/>
  <c r="M1806" i="1"/>
  <c r="M1746" i="1"/>
  <c r="M2847" i="1"/>
  <c r="M2495" i="1"/>
  <c r="M2356" i="1"/>
  <c r="M1126" i="1"/>
  <c r="M3181" i="1"/>
  <c r="M1188" i="1"/>
  <c r="M832" i="1"/>
  <c r="M4445" i="1"/>
  <c r="M5229" i="1"/>
  <c r="M4645" i="1"/>
  <c r="M677" i="1"/>
  <c r="M3564" i="1"/>
  <c r="M372" i="1"/>
  <c r="M2973" i="1"/>
  <c r="M1804" i="1"/>
  <c r="M2343" i="1"/>
  <c r="M2136" i="1"/>
  <c r="M975" i="1"/>
  <c r="M2139" i="1"/>
  <c r="M5101" i="1"/>
  <c r="M723" i="1"/>
  <c r="M721" i="1"/>
  <c r="M1377" i="1"/>
  <c r="M1996" i="1"/>
  <c r="M3662" i="1"/>
  <c r="M2090" i="1"/>
  <c r="M2320" i="1"/>
  <c r="M4429" i="1"/>
  <c r="M379" i="1"/>
  <c r="M104" i="1"/>
  <c r="M4341" i="1"/>
  <c r="M873" i="1"/>
  <c r="M2747" i="1"/>
  <c r="M3161" i="1"/>
  <c r="M2458" i="1"/>
  <c r="M1812" i="1"/>
  <c r="M4596" i="1"/>
  <c r="M3911" i="1"/>
  <c r="M1325" i="1"/>
  <c r="M3657" i="1"/>
  <c r="M5072" i="1"/>
  <c r="M3653" i="1"/>
  <c r="M1040" i="1"/>
  <c r="M860" i="1"/>
  <c r="M1046" i="1"/>
  <c r="M1091" i="1"/>
  <c r="M1493" i="1"/>
  <c r="M3069" i="1"/>
  <c r="M2419" i="1"/>
  <c r="M2275" i="1"/>
  <c r="M1196" i="1"/>
  <c r="M1793" i="1"/>
  <c r="M419" i="1"/>
  <c r="M1932" i="1"/>
  <c r="M1885" i="1"/>
  <c r="M4352" i="1"/>
  <c r="M232" i="1"/>
  <c r="M3530" i="1"/>
  <c r="M2826" i="1"/>
  <c r="M3346" i="1"/>
  <c r="M2635" i="1"/>
  <c r="M4986" i="1"/>
  <c r="M1500" i="1"/>
  <c r="M5248" i="1"/>
  <c r="M2923" i="1"/>
  <c r="M1249" i="1"/>
  <c r="M3304" i="1"/>
  <c r="M396" i="1"/>
  <c r="M3148" i="1"/>
  <c r="M329" i="1"/>
  <c r="M587" i="1"/>
  <c r="M2539" i="1"/>
  <c r="M1131" i="1"/>
  <c r="M2279" i="1"/>
  <c r="M1565" i="1"/>
  <c r="M4663" i="1"/>
  <c r="M3385" i="1"/>
  <c r="M1972" i="1"/>
  <c r="M2637" i="1"/>
  <c r="M1874" i="1"/>
  <c r="M4638" i="1"/>
  <c r="M3222" i="1"/>
  <c r="M3271" i="1"/>
  <c r="M4998" i="1"/>
  <c r="M4345" i="1"/>
  <c r="M3055" i="1"/>
  <c r="M4687" i="1"/>
  <c r="M2129" i="1"/>
  <c r="M878" i="1"/>
  <c r="M1780" i="1"/>
  <c r="M4683" i="1"/>
  <c r="M84" i="1"/>
  <c r="M4619" i="1"/>
  <c r="M1589" i="1"/>
  <c r="M1862" i="1"/>
  <c r="M5333" i="1"/>
  <c r="M4528" i="1"/>
  <c r="M1074" i="1"/>
  <c r="M3489" i="1"/>
  <c r="M441" i="1"/>
  <c r="M2122" i="1"/>
  <c r="M1787" i="1"/>
  <c r="M1562" i="1"/>
  <c r="M149" i="1"/>
  <c r="M602" i="1"/>
  <c r="M935" i="1"/>
  <c r="M2864" i="1"/>
  <c r="M920" i="1"/>
  <c r="M4457" i="1"/>
  <c r="M1985" i="1"/>
  <c r="M3727" i="1"/>
  <c r="M5081" i="1"/>
  <c r="M2587" i="1"/>
  <c r="M10" i="1"/>
  <c r="M1497" i="1"/>
  <c r="M4269" i="1"/>
  <c r="M454" i="1"/>
  <c r="M1745" i="1"/>
  <c r="M5271" i="1"/>
  <c r="M4051" i="1"/>
  <c r="M355" i="1"/>
  <c r="M1621" i="1"/>
  <c r="M2243" i="1"/>
  <c r="M1198" i="1"/>
  <c r="M2901" i="1"/>
  <c r="M1427" i="1"/>
  <c r="M5182" i="1"/>
  <c r="M1233" i="1"/>
  <c r="M3278" i="1"/>
  <c r="M1358" i="1"/>
  <c r="M725" i="1"/>
  <c r="M1208" i="1"/>
  <c r="M56" i="1"/>
  <c r="M2051" i="1"/>
  <c r="M1226" i="1"/>
  <c r="M5282" i="1"/>
  <c r="M908" i="1"/>
  <c r="M2547" i="1"/>
  <c r="M5126" i="1"/>
  <c r="M3699" i="1"/>
  <c r="M2437" i="1"/>
  <c r="M4232" i="1"/>
  <c r="M3958" i="1"/>
  <c r="M3744" i="1"/>
  <c r="M532" i="1"/>
  <c r="M2631" i="1"/>
  <c r="M5290" i="1"/>
  <c r="M690" i="1"/>
  <c r="M4979" i="1"/>
  <c r="M3409" i="1"/>
  <c r="M3916" i="1"/>
  <c r="M746" i="1"/>
  <c r="M1020" i="1"/>
  <c r="M581" i="1"/>
  <c r="M4032" i="1"/>
  <c r="M1644" i="1"/>
  <c r="M53" i="1"/>
  <c r="M4672" i="1"/>
  <c r="M4380" i="1"/>
  <c r="M290" i="1"/>
  <c r="M3050" i="1"/>
  <c r="M1904" i="1"/>
  <c r="M4355" i="1"/>
  <c r="M3026" i="1"/>
  <c r="M1029" i="1"/>
  <c r="M862" i="1"/>
  <c r="M1683" i="1"/>
  <c r="M183" i="1"/>
  <c r="M1118" i="1"/>
  <c r="M5111" i="1"/>
  <c r="M872" i="1"/>
  <c r="M1574" i="1"/>
  <c r="M2406" i="1"/>
  <c r="M3187" i="1"/>
  <c r="M4252" i="1"/>
  <c r="M1702" i="1"/>
  <c r="M917" i="1"/>
  <c r="M4011" i="1"/>
  <c r="M3103" i="1"/>
  <c r="M1765" i="1"/>
  <c r="M1361" i="1"/>
  <c r="M726" i="1"/>
  <c r="M2207" i="1"/>
  <c r="M3559" i="1"/>
  <c r="M2425" i="1"/>
  <c r="M3182" i="1"/>
  <c r="M3862" i="1"/>
  <c r="M2926" i="1"/>
  <c r="M1708" i="1"/>
  <c r="M1783" i="1"/>
  <c r="M5142" i="1"/>
  <c r="M3895" i="1"/>
  <c r="M3807" i="1"/>
  <c r="M2444" i="1"/>
  <c r="M3633" i="1"/>
  <c r="M3725" i="1"/>
  <c r="M2020" i="1"/>
  <c r="M4316" i="1"/>
  <c r="M3488" i="1"/>
  <c r="M2713" i="1"/>
  <c r="M3800" i="1"/>
  <c r="M2058" i="1"/>
  <c r="M2500" i="1"/>
  <c r="M1207" i="1"/>
  <c r="M2096" i="1"/>
  <c r="M2863" i="1"/>
  <c r="M773" i="1"/>
  <c r="M3887" i="1"/>
  <c r="M3682" i="1"/>
  <c r="M1922" i="1"/>
  <c r="M664" i="1"/>
  <c r="M3360" i="1"/>
  <c r="M3920" i="1"/>
  <c r="M2964" i="1"/>
  <c r="M5021" i="1"/>
  <c r="M2696" i="1"/>
  <c r="M2873" i="1"/>
  <c r="M2476" i="1"/>
  <c r="M1468" i="1"/>
  <c r="M3627" i="1"/>
  <c r="M2173" i="1"/>
  <c r="M2359" i="1"/>
  <c r="M3804" i="1"/>
  <c r="M5356" i="1"/>
  <c r="M4162" i="1"/>
  <c r="M3669" i="1"/>
  <c r="M201" i="1"/>
  <c r="M3650" i="1"/>
  <c r="M5171" i="1"/>
  <c r="M5346" i="1"/>
  <c r="M2828" i="1"/>
  <c r="M486" i="1"/>
  <c r="M3280" i="1"/>
  <c r="M18" i="1"/>
  <c r="M4471" i="1"/>
  <c r="M4654" i="1"/>
  <c r="M14" i="1"/>
  <c r="M1053" i="1"/>
  <c r="M1453" i="1"/>
  <c r="M1450" i="1"/>
  <c r="M1261" i="1"/>
  <c r="M3577" i="1"/>
  <c r="M3236" i="1"/>
  <c r="M4346" i="1"/>
  <c r="M450" i="1"/>
  <c r="M1305" i="1"/>
  <c r="M4490" i="1"/>
  <c r="M3051" i="1"/>
  <c r="M2177" i="1"/>
  <c r="M2532" i="1"/>
  <c r="M4968" i="1"/>
  <c r="M4279" i="1"/>
  <c r="M4246" i="1"/>
  <c r="M2906" i="1"/>
  <c r="M1257" i="1"/>
  <c r="M3342" i="1"/>
  <c r="M1038" i="1"/>
  <c r="M4506" i="1"/>
  <c r="M2321" i="1"/>
  <c r="M3167" i="1"/>
  <c r="M2060" i="1"/>
  <c r="M335" i="1"/>
  <c r="M2263" i="1"/>
  <c r="M2599" i="1"/>
  <c r="M2365" i="1"/>
  <c r="M4478" i="1"/>
  <c r="M716" i="1"/>
  <c r="M1553" i="1"/>
  <c r="M203" i="1"/>
  <c r="M2008" i="1"/>
  <c r="M5286" i="1"/>
  <c r="M3288" i="1"/>
  <c r="M3235" i="1"/>
  <c r="M797" i="1"/>
  <c r="M736" i="1"/>
  <c r="M3544" i="1"/>
  <c r="M3183" i="1"/>
  <c r="M1571" i="1"/>
  <c r="M1527" i="1"/>
  <c r="M5005" i="1"/>
  <c r="M5104" i="1"/>
  <c r="M4689" i="1"/>
  <c r="M1123" i="1"/>
  <c r="M288" i="1"/>
  <c r="M5087" i="1"/>
  <c r="M1099" i="1"/>
  <c r="M2042" i="1"/>
  <c r="M1830" i="1"/>
  <c r="M1073" i="1"/>
  <c r="M4319" i="1"/>
  <c r="M1670" i="1"/>
  <c r="M2213" i="1"/>
  <c r="M2061" i="1"/>
  <c r="M4193" i="1"/>
  <c r="M4027" i="1"/>
  <c r="M361" i="1"/>
  <c r="M3481" i="1"/>
  <c r="M3421" i="1"/>
  <c r="M925" i="1"/>
  <c r="M4740" i="1"/>
  <c r="M395" i="1"/>
  <c r="M214" i="1"/>
  <c r="M2290" i="1"/>
  <c r="M2209" i="1"/>
  <c r="M1867" i="1"/>
  <c r="M5295" i="1"/>
  <c r="M492" i="1"/>
  <c r="M4088" i="1"/>
  <c r="M109" i="1"/>
  <c r="M5135" i="1"/>
  <c r="M4064" i="1"/>
  <c r="M168" i="1"/>
  <c r="M2998" i="1"/>
  <c r="M5382" i="1"/>
  <c r="M7231" i="1"/>
  <c r="M7205" i="1"/>
  <c r="M7225" i="1"/>
  <c r="M7228" i="1"/>
  <c r="M7203" i="1"/>
  <c r="M7188" i="1"/>
  <c r="M7187" i="1"/>
  <c r="M7172" i="1"/>
  <c r="M7171" i="1"/>
  <c r="M7175" i="1"/>
  <c r="M7151" i="1"/>
  <c r="M7156" i="1"/>
  <c r="M7149" i="1"/>
  <c r="M7131" i="1"/>
  <c r="M7121" i="1"/>
  <c r="M7098" i="1"/>
  <c r="M7086" i="1"/>
  <c r="M7105" i="1"/>
  <c r="M7079" i="1"/>
  <c r="M7078" i="1"/>
  <c r="M7082" i="1"/>
  <c r="M7037" i="1"/>
  <c r="M7051" i="1"/>
  <c r="M7059" i="1"/>
  <c r="M7023" i="1"/>
  <c r="M7013" i="1"/>
  <c r="M7033" i="1"/>
  <c r="M7003" i="1"/>
  <c r="M6995" i="1"/>
  <c r="M6997" i="1"/>
  <c r="M6982" i="1"/>
  <c r="M6969" i="1"/>
  <c r="M6942" i="1"/>
  <c r="M6954" i="1"/>
  <c r="M6955" i="1"/>
  <c r="M6917" i="1"/>
  <c r="M6937" i="1"/>
  <c r="M6932" i="1"/>
  <c r="M6910" i="1"/>
  <c r="M6895" i="1"/>
  <c r="M6912" i="1"/>
  <c r="M6884" i="1"/>
  <c r="M6882" i="1"/>
  <c r="M6876" i="1"/>
  <c r="M6846" i="1"/>
  <c r="M6864" i="1"/>
  <c r="M6850" i="1"/>
  <c r="M6833" i="1"/>
  <c r="M6842" i="1"/>
  <c r="M6840" i="1"/>
  <c r="M6817" i="1"/>
  <c r="M6812" i="1"/>
  <c r="M6798" i="1"/>
  <c r="M6782" i="1"/>
  <c r="M6786" i="1"/>
  <c r="M6761" i="1"/>
  <c r="M6754" i="1"/>
  <c r="M6771" i="1"/>
  <c r="M6745" i="1"/>
  <c r="M6740" i="1"/>
  <c r="M6725" i="1"/>
  <c r="M6721" i="1"/>
  <c r="M6705" i="1"/>
  <c r="M6688" i="1"/>
  <c r="M6685" i="1"/>
  <c r="M6697" i="1"/>
  <c r="M6655" i="1"/>
  <c r="M6674" i="1"/>
  <c r="M6654" i="1"/>
  <c r="M6640" i="1"/>
  <c r="M6635" i="1"/>
  <c r="M6646" i="1"/>
  <c r="M6611" i="1"/>
  <c r="M6613" i="1"/>
  <c r="M6627" i="1"/>
  <c r="M6588" i="1"/>
  <c r="M6590" i="1"/>
  <c r="M6604" i="1"/>
  <c r="M6577" i="1"/>
  <c r="M6563" i="1"/>
  <c r="M6568" i="1"/>
  <c r="M6535" i="1"/>
  <c r="M6539" i="1"/>
  <c r="M6546" i="1"/>
  <c r="M6530" i="1"/>
  <c r="M6522" i="1"/>
  <c r="M6510" i="1"/>
  <c r="M6492" i="1"/>
  <c r="M6485" i="1"/>
  <c r="M6466" i="1"/>
  <c r="M6462" i="1"/>
  <c r="M6482" i="1"/>
  <c r="M6456" i="1"/>
  <c r="M6441" i="1"/>
  <c r="M6442" i="1"/>
  <c r="M6417" i="1"/>
  <c r="M6416" i="1"/>
  <c r="M6436" i="1"/>
  <c r="M6401" i="1"/>
  <c r="M6407" i="1"/>
  <c r="M6381" i="1"/>
  <c r="M6365" i="1"/>
  <c r="M6384" i="1"/>
  <c r="M6348" i="1"/>
  <c r="M6342" i="1"/>
  <c r="M6341" i="1"/>
  <c r="M6338" i="1"/>
  <c r="M6326" i="1"/>
  <c r="M6337" i="1"/>
  <c r="M6306" i="1"/>
  <c r="M6315" i="1"/>
  <c r="M6298" i="1"/>
  <c r="M6292" i="1"/>
  <c r="M6270" i="1"/>
  <c r="M6274" i="1"/>
  <c r="M6263" i="1"/>
  <c r="M6249" i="1"/>
  <c r="M6256" i="1"/>
  <c r="M6235" i="1"/>
  <c r="M6221" i="1"/>
  <c r="M6224" i="1"/>
  <c r="M6198" i="1"/>
  <c r="M6203" i="1"/>
  <c r="M6218" i="1"/>
  <c r="M6173" i="1"/>
  <c r="M6188" i="1"/>
  <c r="M6181" i="1"/>
  <c r="M6155" i="1"/>
  <c r="M6167" i="1"/>
  <c r="M6163" i="1"/>
  <c r="M6141" i="1"/>
  <c r="M6136" i="1"/>
  <c r="M6107" i="1"/>
  <c r="M6113" i="1"/>
  <c r="M6104" i="1"/>
  <c r="M6084" i="1"/>
  <c r="M6087" i="1"/>
  <c r="M6090" i="1"/>
  <c r="M6076" i="1"/>
  <c r="M6070" i="1"/>
  <c r="M6050" i="1"/>
  <c r="M6032" i="1"/>
  <c r="M6037" i="1"/>
  <c r="M6005" i="1"/>
  <c r="M6008" i="1"/>
  <c r="M6020" i="1"/>
  <c r="M5987" i="1"/>
  <c r="M5998" i="1"/>
  <c r="M5988" i="1"/>
  <c r="M5957" i="1"/>
  <c r="M5959" i="1"/>
  <c r="M5962" i="1"/>
  <c r="M5954" i="1"/>
  <c r="M5933" i="1"/>
  <c r="M5938" i="1"/>
  <c r="M5920" i="1"/>
  <c r="M5926" i="1"/>
  <c r="M5917" i="1"/>
  <c r="M5895" i="1"/>
  <c r="M5897" i="1"/>
  <c r="M5884" i="1"/>
  <c r="M5848" i="1"/>
  <c r="M5843" i="1"/>
  <c r="M5836" i="1"/>
  <c r="M5822" i="1"/>
  <c r="M5825" i="1"/>
  <c r="M5793" i="1"/>
  <c r="M5811" i="1"/>
  <c r="M5807" i="1"/>
  <c r="M5768" i="1"/>
  <c r="M5785" i="1"/>
  <c r="M5769" i="1"/>
  <c r="M5743" i="1"/>
  <c r="M5752" i="1"/>
  <c r="M5757" i="1"/>
  <c r="M5738" i="1"/>
  <c r="M5722" i="1"/>
  <c r="M5726" i="1"/>
  <c r="M5705" i="1"/>
  <c r="M5696" i="1"/>
  <c r="M5672" i="1"/>
  <c r="M5687" i="1"/>
  <c r="M5677" i="1"/>
  <c r="M5664" i="1"/>
  <c r="M5649" i="1"/>
  <c r="M5642" i="1"/>
  <c r="M5622" i="1"/>
  <c r="M5634" i="1"/>
  <c r="M5609" i="1"/>
  <c r="M5597" i="1"/>
  <c r="M5601" i="1"/>
  <c r="M5595" i="1"/>
  <c r="M5590" i="1"/>
  <c r="M5557" i="1"/>
  <c r="M5558" i="1"/>
  <c r="M5552" i="1"/>
  <c r="M5525" i="1"/>
  <c r="M5538" i="1"/>
  <c r="M5543" i="1"/>
  <c r="M5517" i="1"/>
  <c r="M5501" i="1"/>
  <c r="M5505" i="1"/>
  <c r="M5484" i="1"/>
  <c r="M5490" i="1"/>
  <c r="M5462" i="1"/>
  <c r="M5468" i="1"/>
  <c r="M5436" i="1"/>
  <c r="M5449" i="1"/>
  <c r="M5429" i="1"/>
  <c r="M5419" i="1"/>
  <c r="M5427" i="1"/>
  <c r="M5423" i="1"/>
  <c r="M5400" i="1"/>
  <c r="M3057" i="1"/>
  <c r="M4159" i="1"/>
  <c r="M4388" i="1"/>
  <c r="M2477" i="1"/>
  <c r="M2344" i="1"/>
  <c r="M455" i="1"/>
  <c r="M876" i="1"/>
  <c r="M1929" i="1"/>
  <c r="M2127" i="1"/>
  <c r="M437" i="1"/>
  <c r="M3165" i="1"/>
  <c r="M1797" i="1"/>
  <c r="M2353" i="1"/>
  <c r="M3475" i="1"/>
  <c r="M820" i="1"/>
  <c r="M74" i="1"/>
  <c r="M4864" i="1"/>
  <c r="M2057" i="1"/>
  <c r="M2745" i="1"/>
  <c r="M3128" i="1"/>
  <c r="M4601" i="1"/>
  <c r="M3912" i="1"/>
  <c r="M451" i="1"/>
  <c r="M5124" i="1"/>
  <c r="M5113" i="1"/>
  <c r="M3854" i="1"/>
  <c r="M1324" i="1"/>
  <c r="M3141" i="1"/>
  <c r="M3477" i="1"/>
  <c r="M3968" i="1"/>
  <c r="M4035" i="1"/>
  <c r="M3129" i="1"/>
  <c r="M2402" i="1"/>
  <c r="M4937" i="1"/>
  <c r="M2952" i="1"/>
  <c r="M1346" i="1"/>
  <c r="M2434" i="1"/>
  <c r="M1596" i="1"/>
  <c r="M1590" i="1"/>
  <c r="M239" i="1"/>
  <c r="M2788" i="1"/>
  <c r="M2890" i="1"/>
  <c r="M669" i="1"/>
  <c r="M3642" i="1"/>
  <c r="M5309" i="1"/>
  <c r="M2653" i="1"/>
  <c r="M2573" i="1"/>
  <c r="M1260" i="1"/>
  <c r="M4777" i="1"/>
  <c r="M805" i="1"/>
  <c r="M1444" i="1"/>
  <c r="M3598" i="1"/>
  <c r="M2292" i="1"/>
  <c r="M1843" i="1"/>
  <c r="M400" i="1"/>
  <c r="M4414" i="1"/>
  <c r="M3570" i="1"/>
  <c r="M2636" i="1"/>
  <c r="M1077" i="1"/>
  <c r="M3516" i="1"/>
  <c r="M364" i="1"/>
  <c r="M4302" i="1"/>
  <c r="M1499" i="1"/>
  <c r="M2715" i="1"/>
  <c r="M685" i="1"/>
  <c r="M2855" i="1"/>
  <c r="M55" i="1"/>
  <c r="M1721" i="1"/>
  <c r="M1741" i="1"/>
  <c r="M888" i="1"/>
  <c r="M1548" i="1"/>
  <c r="M52" i="1"/>
  <c r="M2480" i="1"/>
  <c r="M5103" i="1"/>
  <c r="M458" i="1"/>
  <c r="M2919" i="1"/>
  <c r="M2866" i="1"/>
  <c r="M5361" i="1"/>
  <c r="M41" i="1"/>
  <c r="M5208" i="1"/>
  <c r="M823" i="1"/>
  <c r="M5274" i="1"/>
  <c r="M1935" i="1"/>
  <c r="M2186" i="1"/>
  <c r="M1731" i="1"/>
  <c r="M267" i="1"/>
  <c r="M1006" i="1"/>
  <c r="M2938" i="1"/>
  <c r="M585" i="1"/>
  <c r="M3892" i="1"/>
  <c r="M2850" i="1"/>
  <c r="M4190" i="1"/>
  <c r="M4917" i="1"/>
  <c r="M275" i="1"/>
  <c r="M4086" i="1"/>
  <c r="M1182" i="1"/>
  <c r="M258" i="1"/>
  <c r="M4958" i="1"/>
  <c r="M3605" i="1"/>
  <c r="M3435" i="1"/>
  <c r="M5317" i="1"/>
  <c r="M1431" i="1"/>
  <c r="M3667" i="1"/>
  <c r="M472" i="1"/>
  <c r="M5300" i="1"/>
  <c r="M2816" i="1"/>
  <c r="M2314" i="1"/>
  <c r="M4837" i="1"/>
  <c r="M2907" i="1"/>
  <c r="M4730" i="1"/>
  <c r="M618" i="1"/>
  <c r="M1766" i="1"/>
  <c r="M3365" i="1"/>
  <c r="M5169" i="1"/>
  <c r="M4074" i="1"/>
  <c r="M2671" i="1"/>
  <c r="M849" i="1"/>
  <c r="M3836" i="1"/>
  <c r="M2206" i="1"/>
  <c r="M543" i="1"/>
  <c r="M2328" i="1"/>
  <c r="M4492" i="1"/>
  <c r="M3335" i="1"/>
  <c r="M613" i="1"/>
  <c r="M2993" i="1"/>
  <c r="M3282" i="1"/>
  <c r="M1668" i="1"/>
  <c r="M4992" i="1"/>
  <c r="M16" i="1"/>
  <c r="M2859" i="1"/>
  <c r="M3423" i="1"/>
  <c r="M4325" i="1"/>
  <c r="M1477" i="1"/>
  <c r="M1654" i="1"/>
  <c r="M4113" i="1"/>
  <c r="M562" i="1"/>
  <c r="M2841" i="1"/>
  <c r="M4875" i="1"/>
  <c r="M940" i="1"/>
  <c r="M2486" i="1"/>
  <c r="M151" i="1"/>
  <c r="M841" i="1"/>
  <c r="M2380" i="1"/>
  <c r="M4574" i="1"/>
  <c r="M1337" i="1"/>
  <c r="M3540" i="1"/>
  <c r="M1727" i="1"/>
  <c r="M4017" i="1"/>
  <c r="M3462" i="1"/>
  <c r="M3035" i="1"/>
  <c r="M30" i="1"/>
  <c r="M1523" i="1"/>
  <c r="M303" i="1"/>
  <c r="M1952" i="1"/>
  <c r="M3873" i="1"/>
  <c r="M2748" i="1"/>
  <c r="M1344" i="1"/>
  <c r="M2911" i="1"/>
  <c r="M2526" i="1"/>
  <c r="M1648" i="1"/>
  <c r="M2469" i="1"/>
  <c r="M3882" i="1"/>
  <c r="M2931" i="1"/>
  <c r="M3407" i="1"/>
  <c r="M1945" i="1"/>
  <c r="M2452" i="1"/>
  <c r="M3606" i="1"/>
  <c r="M3665" i="1"/>
  <c r="M1423" i="1"/>
  <c r="M4453" i="1"/>
  <c r="M5230" i="1"/>
  <c r="M1923" i="1"/>
  <c r="M4800" i="1"/>
  <c r="M2027" i="1"/>
  <c r="M5315" i="1"/>
  <c r="M2432" i="1"/>
  <c r="M3941" i="1"/>
  <c r="M2577" i="1"/>
  <c r="M2070" i="1"/>
  <c r="M2624" i="1"/>
  <c r="M2041" i="1"/>
  <c r="M2977" i="1"/>
  <c r="M2300" i="1"/>
  <c r="M3351" i="1"/>
  <c r="M3589" i="1"/>
  <c r="M3821" i="1"/>
  <c r="M4404" i="1"/>
  <c r="M3001" i="1"/>
  <c r="M142" i="1"/>
  <c r="M4529" i="1"/>
  <c r="M2772" i="1"/>
  <c r="M5238" i="1"/>
  <c r="M4093" i="1"/>
  <c r="M4810" i="1"/>
  <c r="M2264" i="1"/>
  <c r="M4054" i="1"/>
  <c r="M3052" i="1"/>
  <c r="M2349" i="1"/>
  <c r="M2047" i="1"/>
  <c r="M300" i="1"/>
  <c r="M4858" i="1"/>
  <c r="M83" i="1"/>
  <c r="M5097" i="1"/>
  <c r="M2350" i="1"/>
  <c r="M423" i="1"/>
  <c r="M4971" i="1"/>
  <c r="M3539" i="1"/>
  <c r="M166" i="1"/>
  <c r="M5269" i="1"/>
  <c r="M4122" i="1"/>
  <c r="M1127" i="1"/>
  <c r="M3163" i="1"/>
  <c r="M1957" i="1"/>
  <c r="M1194" i="1"/>
  <c r="M1301" i="1"/>
  <c r="M259" i="1"/>
  <c r="M5110" i="1"/>
  <c r="M5000" i="1"/>
  <c r="M3199" i="1"/>
  <c r="M4572" i="1"/>
  <c r="M3427" i="1"/>
  <c r="M1206" i="1"/>
  <c r="M4016" i="1"/>
  <c r="M1535" i="1"/>
  <c r="M1004" i="1"/>
  <c r="M2454" i="1"/>
  <c r="M4921" i="1"/>
  <c r="M1717" i="1"/>
  <c r="M2922" i="1"/>
  <c r="M4907" i="1"/>
  <c r="M2447" i="1"/>
  <c r="M3023" i="1"/>
  <c r="M1914" i="1"/>
  <c r="M4249" i="1"/>
  <c r="M3630" i="1"/>
  <c r="M4643" i="1"/>
  <c r="M1174" i="1"/>
  <c r="M5231" i="1"/>
  <c r="M2006" i="1"/>
  <c r="M2899" i="1"/>
  <c r="M2026" i="1"/>
  <c r="M1831" i="1"/>
  <c r="M3741" i="1"/>
  <c r="M846" i="1"/>
  <c r="M3738" i="1"/>
  <c r="M3842" i="1"/>
  <c r="M3002" i="1"/>
  <c r="M3361" i="1"/>
  <c r="M855" i="1"/>
  <c r="M755" i="1"/>
  <c r="M3327" i="1"/>
  <c r="M1851" i="1"/>
  <c r="M3286" i="1"/>
  <c r="M4410" i="1"/>
  <c r="M2069" i="1"/>
  <c r="M3275" i="1"/>
  <c r="M5246" i="1"/>
  <c r="M534" i="1"/>
  <c r="M294" i="1"/>
  <c r="M1120" i="1"/>
  <c r="M2848" i="1"/>
  <c r="M2054" i="1"/>
  <c r="M71" i="1"/>
  <c r="M4271" i="1"/>
  <c r="M3706" i="1"/>
  <c r="M1967" i="1"/>
  <c r="M3175" i="1"/>
  <c r="M4259" i="1"/>
  <c r="M2521" i="1"/>
  <c r="M3896" i="1"/>
  <c r="M92" i="1"/>
  <c r="M1619" i="1"/>
  <c r="M4662" i="1"/>
  <c r="M2612" i="1"/>
  <c r="M342" i="1"/>
  <c r="M2502" i="1"/>
  <c r="M2598" i="1"/>
  <c r="M5261" i="1"/>
  <c r="M4161" i="1"/>
  <c r="M3384" i="1"/>
  <c r="M99" i="1"/>
  <c r="M3416" i="1"/>
  <c r="M1749" i="1"/>
  <c r="M5197" i="1"/>
  <c r="M3870" i="1"/>
  <c r="M246" i="1"/>
  <c r="M4152" i="1"/>
  <c r="M3254" i="1"/>
  <c r="M1896" i="1"/>
  <c r="M1880" i="1"/>
  <c r="M833" i="1"/>
  <c r="M3081" i="1"/>
  <c r="M333" i="1"/>
  <c r="M3109" i="1"/>
  <c r="M5330" i="1"/>
  <c r="M4834" i="1"/>
  <c r="M1994" i="1"/>
  <c r="M5223" i="1"/>
  <c r="M4006" i="1"/>
  <c r="M4233" i="1"/>
  <c r="M398" i="1"/>
  <c r="M401" i="1"/>
  <c r="M4428" i="1"/>
  <c r="M4731" i="1"/>
  <c r="M5291" i="1"/>
  <c r="M2086" i="1"/>
  <c r="M4421" i="1"/>
  <c r="M3373" i="1"/>
  <c r="M3377" i="1"/>
  <c r="M2571" i="1"/>
  <c r="M3643" i="1"/>
  <c r="M757" i="1"/>
  <c r="M1778" i="1"/>
  <c r="M4534" i="1"/>
  <c r="M1072" i="1"/>
  <c r="M2677" i="1"/>
  <c r="M19" i="1"/>
  <c r="M5025" i="1"/>
  <c r="M2695" i="1"/>
  <c r="M5237" i="1"/>
  <c r="M1062" i="1"/>
  <c r="M1754" i="1"/>
  <c r="M1475" i="1"/>
  <c r="M3414" i="1"/>
  <c r="M3034" i="1"/>
  <c r="M2856" i="1"/>
  <c r="M4116" i="1"/>
  <c r="M4121" i="1"/>
  <c r="M3721" i="1"/>
  <c r="M1222" i="1"/>
  <c r="M2352" i="1"/>
  <c r="M3039" i="1"/>
  <c r="M1121" i="1"/>
  <c r="M2169" i="1"/>
  <c r="M152" i="1"/>
  <c r="M2596" i="1"/>
  <c r="M2763" i="1"/>
  <c r="M3616" i="1"/>
  <c r="M1471" i="1"/>
  <c r="M430" i="1"/>
  <c r="M1538" i="1"/>
  <c r="M3796" i="1"/>
  <c r="M2742" i="1"/>
  <c r="M412" i="1"/>
  <c r="M4685" i="1"/>
  <c r="M1304" i="1"/>
  <c r="M4291" i="1"/>
  <c r="M934" i="1"/>
  <c r="M4540" i="1"/>
  <c r="M1558" i="1"/>
  <c r="M5266" i="1"/>
  <c r="M3251" i="1"/>
  <c r="M2378" i="1"/>
  <c r="M244" i="1"/>
  <c r="M1529" i="1"/>
  <c r="M1887" i="1"/>
  <c r="M1597" i="1"/>
  <c r="M4465" i="1"/>
  <c r="M1911" i="1"/>
  <c r="M3108" i="1"/>
  <c r="M2307" i="1"/>
  <c r="M5069" i="1"/>
  <c r="M3117" i="1"/>
  <c r="M1588" i="1"/>
  <c r="M404" i="1"/>
  <c r="M2317" i="1"/>
  <c r="M744" i="1"/>
  <c r="M2620" i="1"/>
  <c r="M1016" i="1"/>
  <c r="M1777" i="1"/>
  <c r="M5334" i="1"/>
  <c r="M3358" i="1"/>
  <c r="M2785" i="1"/>
  <c r="M3268" i="1"/>
  <c r="M3734" i="1"/>
  <c r="M2984" i="1"/>
  <c r="M3525" i="1"/>
  <c r="M3514" i="1"/>
  <c r="M2982" i="1"/>
  <c r="M4315" i="1"/>
  <c r="M5039" i="1"/>
  <c r="M3777" i="1"/>
  <c r="M503" i="1"/>
  <c r="M5023" i="1"/>
  <c r="M3134" i="1"/>
  <c r="M1489" i="1"/>
  <c r="M292" i="1"/>
  <c r="M913" i="1"/>
  <c r="M575" i="1"/>
  <c r="M3709" i="1"/>
  <c r="M2165" i="1"/>
  <c r="M2348" i="1"/>
  <c r="M331" i="1"/>
  <c r="M4267" i="1"/>
  <c r="M3060" i="1"/>
  <c r="M590" i="1"/>
  <c r="M165" i="1"/>
  <c r="M323" i="1"/>
  <c r="M871" i="1"/>
  <c r="M4752" i="1"/>
  <c r="M3066" i="1"/>
  <c r="M4031" i="1"/>
  <c r="M4754" i="1"/>
  <c r="M2266" i="1"/>
  <c r="M2616" i="1"/>
  <c r="M5375" i="1"/>
  <c r="M169" i="1"/>
  <c r="M4675" i="1"/>
  <c r="M3536" i="1"/>
  <c r="M3876" i="1"/>
  <c r="M2491" i="1"/>
  <c r="M5365" i="1"/>
  <c r="M1700" i="1"/>
  <c r="M276" i="1"/>
  <c r="M1220" i="1"/>
  <c r="M909" i="1"/>
  <c r="M3752" i="1"/>
  <c r="M774" i="1"/>
  <c r="M3609" i="1"/>
  <c r="M4545" i="1"/>
  <c r="M2472" i="1"/>
  <c r="M712" i="1"/>
  <c r="M4234" i="1"/>
  <c r="M1594" i="1"/>
  <c r="M1905" i="1"/>
  <c r="M4455" i="1"/>
  <c r="M1170" i="1"/>
  <c r="M660" i="1"/>
  <c r="M2012" i="1"/>
  <c r="M474" i="1"/>
  <c r="M5318" i="1"/>
  <c r="M3309" i="1"/>
  <c r="M4644" i="1"/>
  <c r="M4512" i="1"/>
  <c r="M1452" i="1"/>
  <c r="M1025" i="1"/>
  <c r="M2294" i="1"/>
  <c r="M4499" i="1"/>
  <c r="M2562" i="1"/>
  <c r="M2194" i="1"/>
  <c r="M3386" i="1"/>
  <c r="M2295" i="1"/>
  <c r="M3224" i="1"/>
  <c r="M2689" i="1"/>
  <c r="M1868" i="1"/>
  <c r="M4223" i="1"/>
  <c r="M1292" i="1"/>
  <c r="M2654" i="1"/>
  <c r="M1364" i="1"/>
  <c r="M113" i="1"/>
  <c r="M4037" i="1"/>
  <c r="M791" i="1"/>
  <c r="M3192" i="1"/>
  <c r="M4881" i="1"/>
  <c r="M4862" i="1"/>
  <c r="M4041" i="1"/>
  <c r="M2131" i="1"/>
  <c r="M1737" i="1"/>
  <c r="M2215" i="1"/>
  <c r="M4332" i="1"/>
  <c r="M3867" i="1"/>
  <c r="M4024" i="1"/>
  <c r="M3149" i="1"/>
  <c r="M1381" i="1"/>
  <c r="M883" i="1"/>
  <c r="M2531" i="1"/>
  <c r="M4334" i="1"/>
  <c r="M594" i="1"/>
  <c r="M785" i="1"/>
  <c r="M4567" i="1"/>
  <c r="M2749" i="1"/>
  <c r="M2515" i="1"/>
  <c r="M1616" i="1"/>
  <c r="M2399" i="1"/>
  <c r="M3037" i="1"/>
  <c r="M257" i="1"/>
  <c r="M2244" i="1"/>
  <c r="M3245" i="1"/>
  <c r="M1204" i="1"/>
  <c r="M3429" i="1"/>
  <c r="M1187" i="1"/>
  <c r="M4021" i="1"/>
  <c r="M1551" i="1"/>
  <c r="M3901" i="1"/>
  <c r="M4963" i="1"/>
  <c r="M2806" i="1"/>
  <c r="M3010" i="1"/>
  <c r="M2888" i="1"/>
  <c r="M3364" i="1"/>
  <c r="M4495" i="1"/>
  <c r="M227" i="1"/>
  <c r="M656" i="1"/>
  <c r="M4795" i="1"/>
  <c r="M4365" i="1"/>
  <c r="M5306" i="1"/>
  <c r="M3924" i="1"/>
  <c r="M1084" i="1"/>
  <c r="M2591" i="1"/>
  <c r="M1267" i="1"/>
  <c r="M1022" i="1"/>
  <c r="M3297" i="1"/>
  <c r="M4653" i="1"/>
  <c r="M3363" i="1"/>
  <c r="M138" i="1"/>
  <c r="M2154" i="1"/>
  <c r="M4212" i="1"/>
  <c r="M2639" i="1"/>
  <c r="M2621" i="1"/>
  <c r="M1063" i="1"/>
  <c r="M4820" i="1"/>
  <c r="M544" i="1"/>
  <c r="M2634" i="1"/>
  <c r="M497" i="1"/>
  <c r="M3774" i="1"/>
  <c r="M5239" i="1"/>
  <c r="M4217" i="1"/>
  <c r="M4514" i="1"/>
  <c r="M1667" i="1"/>
  <c r="M4105" i="1"/>
  <c r="M5236" i="1"/>
  <c r="M5254" i="1"/>
  <c r="M181" i="1"/>
  <c r="M4936" i="1"/>
  <c r="M1697" i="1"/>
  <c r="M2258" i="1"/>
  <c r="M3742" i="1"/>
  <c r="M1140" i="1"/>
  <c r="M1860" i="1"/>
  <c r="M3953" i="1"/>
  <c r="M4639" i="1"/>
  <c r="M741" i="1"/>
  <c r="M386" i="1"/>
  <c r="M1224" i="1"/>
  <c r="M4172" i="1"/>
  <c r="M5091" i="1"/>
  <c r="M4978" i="1"/>
  <c r="N8644" i="1"/>
  <c r="M6532" i="1"/>
  <c r="M6965" i="1"/>
  <c r="M6941" i="1"/>
  <c r="M6950" i="1"/>
  <c r="M6945" i="1"/>
  <c r="M6919" i="1"/>
  <c r="M6934" i="1"/>
  <c r="M6918" i="1"/>
  <c r="M6908" i="1"/>
  <c r="M6913" i="1"/>
  <c r="M6894" i="1"/>
  <c r="M6892" i="1"/>
  <c r="M6888" i="1"/>
  <c r="M6872" i="1"/>
  <c r="M6856" i="1"/>
  <c r="M6848" i="1"/>
  <c r="M6847" i="1"/>
  <c r="M6823" i="1"/>
  <c r="M6843" i="1"/>
  <c r="M6825" i="1"/>
  <c r="M6803" i="1"/>
  <c r="M6804" i="1"/>
  <c r="M6816" i="1"/>
  <c r="M6789" i="1"/>
  <c r="M6793" i="1"/>
  <c r="M6757" i="1"/>
  <c r="M6758" i="1"/>
  <c r="M6766" i="1"/>
  <c r="M6731" i="1"/>
  <c r="M6735" i="1"/>
  <c r="M6709" i="1"/>
  <c r="M6707" i="1"/>
  <c r="M6715" i="1"/>
  <c r="M6694" i="1"/>
  <c r="M6692" i="1"/>
  <c r="M6679" i="1"/>
  <c r="M6659" i="1"/>
  <c r="M6666" i="1"/>
  <c r="M6675" i="1"/>
  <c r="M6644" i="1"/>
  <c r="M6645" i="1"/>
  <c r="M6629" i="1"/>
  <c r="M6625" i="1"/>
  <c r="M6624" i="1"/>
  <c r="M6628" i="1"/>
  <c r="M6601" i="1"/>
  <c r="M6595" i="1"/>
  <c r="M6587" i="1"/>
  <c r="M6579" i="1"/>
  <c r="M6574" i="1"/>
  <c r="M6559" i="1"/>
  <c r="M6537" i="1"/>
  <c r="M6547" i="1"/>
  <c r="M6552" i="1"/>
  <c r="M6515" i="1"/>
  <c r="M6526" i="1"/>
  <c r="M6514" i="1"/>
  <c r="M6507" i="1"/>
  <c r="M6498" i="1"/>
  <c r="M6479" i="1"/>
  <c r="M6481" i="1"/>
  <c r="M6469" i="1"/>
  <c r="M6444" i="1"/>
  <c r="M6452" i="1"/>
  <c r="M6448" i="1"/>
  <c r="M6413" i="1"/>
  <c r="M6414" i="1"/>
  <c r="M6425" i="1"/>
  <c r="M6397" i="1"/>
  <c r="M6398" i="1"/>
  <c r="M6374" i="1"/>
  <c r="M6366" i="1"/>
  <c r="M6376" i="1"/>
  <c r="M6353" i="1"/>
  <c r="M6361" i="1"/>
  <c r="M6359" i="1"/>
  <c r="M6324" i="1"/>
  <c r="M6325" i="1"/>
  <c r="M6317" i="1"/>
  <c r="M6302" i="1"/>
  <c r="M6301" i="1"/>
  <c r="M6308" i="1"/>
  <c r="M6281" i="1"/>
  <c r="M6275" i="1"/>
  <c r="M6286" i="1"/>
  <c r="M6264" i="1"/>
  <c r="M6255" i="1"/>
  <c r="M6259" i="1"/>
  <c r="M6222" i="1"/>
  <c r="M6229" i="1"/>
  <c r="M6238" i="1"/>
  <c r="M6216" i="1"/>
  <c r="M6215" i="1"/>
  <c r="M6217" i="1"/>
  <c r="M6189" i="1"/>
  <c r="M6184" i="1"/>
  <c r="M6174" i="1"/>
  <c r="M6166" i="1"/>
  <c r="M6164" i="1"/>
  <c r="M6125" i="1"/>
  <c r="M6129" i="1"/>
  <c r="M6135" i="1"/>
  <c r="M6105" i="1"/>
  <c r="M6103" i="1"/>
  <c r="M6117" i="1"/>
  <c r="M6078" i="1"/>
  <c r="M6098" i="1"/>
  <c r="M6083" i="1"/>
  <c r="M6064" i="1"/>
  <c r="M6054" i="1"/>
  <c r="M6033" i="1"/>
  <c r="M6034" i="1"/>
  <c r="M6043" i="1"/>
  <c r="M6021" i="1"/>
  <c r="M6019" i="1"/>
  <c r="M6006" i="1"/>
  <c r="M6002" i="1"/>
  <c r="M5994" i="1"/>
  <c r="M5996" i="1"/>
  <c r="M5976" i="1"/>
  <c r="M5967" i="1"/>
  <c r="M5972" i="1"/>
  <c r="M5934" i="1"/>
  <c r="M5949" i="1"/>
  <c r="M5956" i="1"/>
  <c r="M5914" i="1"/>
  <c r="M5911" i="1"/>
  <c r="M5918" i="1"/>
  <c r="M5906" i="1"/>
  <c r="M5872" i="1"/>
  <c r="M5867" i="1"/>
  <c r="M5842" i="1"/>
  <c r="M5846" i="1"/>
  <c r="M5819" i="1"/>
  <c r="M5830" i="1"/>
  <c r="M5831" i="1"/>
  <c r="M5812" i="1"/>
  <c r="M5806" i="1"/>
  <c r="M5782" i="1"/>
  <c r="M5765" i="1"/>
  <c r="M5784" i="1"/>
  <c r="M5741" i="1"/>
  <c r="M5759" i="1"/>
  <c r="M5764" i="1"/>
  <c r="M5729" i="1"/>
  <c r="M5720" i="1"/>
  <c r="M5723" i="1"/>
  <c r="M5715" i="1"/>
  <c r="M5714" i="1"/>
  <c r="M5709" i="1"/>
  <c r="M5683" i="1"/>
  <c r="M5669" i="1"/>
  <c r="M5657" i="1"/>
  <c r="M5656" i="1"/>
  <c r="M5650" i="1"/>
  <c r="M5631" i="1"/>
  <c r="M5624" i="1"/>
  <c r="M5629" i="1"/>
  <c r="M5599" i="1"/>
  <c r="M5610" i="1"/>
  <c r="M5611" i="1"/>
  <c r="M5587" i="1"/>
  <c r="M5574" i="1"/>
  <c r="M5560" i="1"/>
  <c r="M5549" i="1"/>
  <c r="M5567" i="1"/>
  <c r="M5528" i="1"/>
  <c r="M5545" i="1"/>
  <c r="M5547" i="1"/>
  <c r="M5514" i="1"/>
  <c r="M5511" i="1"/>
  <c r="M5524" i="1"/>
  <c r="M5489" i="1"/>
  <c r="M5487" i="1"/>
  <c r="M5460" i="1"/>
  <c r="M5474" i="1"/>
  <c r="M5452" i="1"/>
  <c r="M5442" i="1"/>
  <c r="M5430" i="1"/>
  <c r="M5416" i="1"/>
  <c r="M5405" i="1"/>
  <c r="M5415" i="1"/>
  <c r="M5389" i="1"/>
  <c r="M1744" i="1"/>
  <c r="M2336" i="1"/>
  <c r="M1947" i="1"/>
  <c r="M1747" i="1"/>
  <c r="M2219" i="1"/>
  <c r="M4576" i="1"/>
  <c r="M1476" i="1"/>
  <c r="M3898" i="1"/>
  <c r="M2518" i="1"/>
  <c r="M4049" i="1"/>
  <c r="M1218" i="1"/>
  <c r="M4747" i="1"/>
  <c r="M5114" i="1"/>
  <c r="M81" i="1"/>
  <c r="M1928" i="1"/>
  <c r="M4597" i="1"/>
  <c r="M5157" i="1"/>
  <c r="M2278" i="1"/>
  <c r="M5196" i="1"/>
  <c r="M4287" i="1"/>
  <c r="M3476" i="1"/>
  <c r="M3620" i="1"/>
  <c r="M5202" i="1"/>
  <c r="M4961" i="1"/>
  <c r="M2839" i="1"/>
  <c r="M5194" i="1"/>
  <c r="M772" i="1"/>
  <c r="M2529" i="1"/>
  <c r="M266" i="1"/>
  <c r="M3211" i="1"/>
  <c r="M3143" i="1"/>
  <c r="M1701" i="1"/>
  <c r="M901" i="1"/>
  <c r="M2253" i="1"/>
  <c r="M3203" i="1"/>
  <c r="M1209" i="1"/>
  <c r="M3658" i="1"/>
  <c r="M1154" i="1"/>
  <c r="M2429" i="1"/>
  <c r="M222" i="1"/>
  <c r="M5212" i="1"/>
  <c r="M4829" i="1"/>
  <c r="M4362" i="1"/>
  <c r="M2690" i="1"/>
  <c r="M3120" i="1"/>
  <c r="M3592" i="1"/>
  <c r="M3828" i="1"/>
  <c r="M3344" i="1"/>
  <c r="M2716" i="1"/>
  <c r="M1833" i="1"/>
  <c r="M508" i="1"/>
  <c r="M5167" i="1"/>
  <c r="M515" i="1"/>
  <c r="M611" i="1"/>
  <c r="M3313" i="1"/>
  <c r="M1082" i="1"/>
  <c r="M3284" i="1"/>
  <c r="M2820" i="1"/>
  <c r="M800" i="1"/>
  <c r="M2287" i="1"/>
  <c r="M1417" i="1"/>
  <c r="M112" i="1"/>
  <c r="M3567" i="1"/>
  <c r="M3507" i="1"/>
  <c r="M5396" i="1"/>
  <c r="M4182" i="1"/>
  <c r="M5107" i="1"/>
  <c r="M2109" i="1"/>
  <c r="M72" i="1"/>
  <c r="M2132" i="1"/>
  <c r="M4865" i="1"/>
  <c r="M2108" i="1"/>
  <c r="M51" i="1"/>
  <c r="M2405" i="1"/>
  <c r="M5096" i="1"/>
  <c r="M157" i="1"/>
  <c r="M3617" i="1"/>
  <c r="M4866" i="1"/>
  <c r="M792" i="1"/>
  <c r="M830" i="1"/>
  <c r="M2128" i="1"/>
  <c r="M3044" i="1"/>
  <c r="M2867" i="1"/>
  <c r="M5268" i="1"/>
  <c r="M997" i="1"/>
  <c r="M1614" i="1"/>
  <c r="M4676" i="1"/>
  <c r="M1881" i="1"/>
  <c r="M5199" i="1"/>
  <c r="M4296" i="1"/>
  <c r="M302" i="1"/>
  <c r="M38" i="1"/>
  <c r="M1375" i="1"/>
  <c r="M349" i="1"/>
  <c r="M4691" i="1"/>
  <c r="M3448" i="1"/>
  <c r="M3612" i="1"/>
  <c r="M263" i="1"/>
  <c r="M4908" i="1"/>
  <c r="M2915" i="1"/>
  <c r="M4357" i="1"/>
  <c r="M1169" i="1"/>
  <c r="M4630" i="1"/>
  <c r="M1440" i="1"/>
  <c r="M1900" i="1"/>
  <c r="M4308" i="1"/>
  <c r="M1242" i="1"/>
  <c r="M5314" i="1"/>
  <c r="M5222" i="1"/>
  <c r="M3350" i="1"/>
  <c r="M2833" i="1"/>
  <c r="M752" i="1"/>
  <c r="M5338" i="1"/>
  <c r="M3345" i="1"/>
  <c r="M2329" i="1"/>
  <c r="M2735" i="1"/>
  <c r="M146" i="1"/>
  <c r="M3220" i="1"/>
  <c r="M2325" i="1"/>
  <c r="M4503" i="1"/>
  <c r="M4985" i="1"/>
  <c r="M2682" i="1"/>
  <c r="M4518" i="1"/>
  <c r="M3521" i="1"/>
  <c r="M4418" i="1"/>
  <c r="M1404" i="1"/>
  <c r="M3339" i="1"/>
  <c r="M4089" i="1"/>
  <c r="M1496" i="1"/>
  <c r="M1491" i="1"/>
  <c r="M3701" i="1"/>
  <c r="M1964" i="1"/>
  <c r="M2175" i="1"/>
  <c r="M413" i="1"/>
  <c r="M3704" i="1"/>
  <c r="M2522" i="1"/>
  <c r="M1615" i="1"/>
  <c r="M310" i="1"/>
  <c r="M2400" i="1"/>
  <c r="M3710" i="1"/>
  <c r="M5260" i="1"/>
  <c r="M4600" i="1"/>
  <c r="M4739" i="1"/>
  <c r="M1970" i="1"/>
  <c r="M3125" i="1"/>
  <c r="M2404" i="1"/>
  <c r="M4926" i="1"/>
  <c r="M2214" i="1"/>
  <c r="M3847" i="1"/>
  <c r="M3611" i="1"/>
  <c r="M1303" i="1"/>
  <c r="M3259" i="1"/>
  <c r="M4854" i="1"/>
  <c r="M5210" i="1"/>
  <c r="M3986" i="1"/>
  <c r="M2743" i="1"/>
  <c r="M319" i="1"/>
  <c r="M1699" i="1"/>
  <c r="M3404" i="1"/>
  <c r="M245" i="1"/>
  <c r="M1521" i="1"/>
  <c r="M3762" i="1"/>
  <c r="M3447" i="1"/>
  <c r="M4155" i="1"/>
  <c r="M2471" i="1"/>
  <c r="M3249" i="1"/>
  <c r="M3749" i="1"/>
  <c r="M1913" i="1"/>
  <c r="M5319" i="1"/>
  <c r="M4000" i="1"/>
  <c r="M5215" i="1"/>
  <c r="M483" i="1"/>
  <c r="M4801" i="1"/>
  <c r="M2992" i="1"/>
  <c r="M1442" i="1"/>
  <c r="M5329" i="1"/>
  <c r="M3957" i="1"/>
  <c r="M3561" i="1"/>
  <c r="M1772" i="1"/>
  <c r="M1014" i="1"/>
  <c r="M4636" i="1"/>
  <c r="M3299" i="1"/>
  <c r="M2079" i="1"/>
  <c r="M3523" i="1"/>
  <c r="M5303" i="1"/>
  <c r="M3324" i="1"/>
  <c r="M5294" i="1"/>
  <c r="M1854" i="1"/>
  <c r="M4817" i="1"/>
  <c r="M5030" i="1"/>
  <c r="M1095" i="1"/>
  <c r="M498" i="1"/>
  <c r="M695" i="1"/>
  <c r="M4808" i="1"/>
  <c r="M2487" i="1"/>
  <c r="M2062" i="1"/>
  <c r="M4899" i="1"/>
  <c r="M2105" i="1"/>
  <c r="M3716" i="1"/>
  <c r="M4611" i="1"/>
  <c r="M4603" i="1"/>
  <c r="M5163" i="1"/>
  <c r="M3550" i="1"/>
  <c r="M3702" i="1"/>
  <c r="M4385" i="1"/>
  <c r="M3255" i="1"/>
  <c r="M447" i="1"/>
  <c r="M976" i="1"/>
  <c r="M3813" i="1"/>
  <c r="M1637" i="1"/>
  <c r="M3096" i="1"/>
  <c r="M4877" i="1"/>
  <c r="M163" i="1"/>
  <c r="M706" i="1"/>
  <c r="M970" i="1"/>
  <c r="M4293" i="1"/>
  <c r="M2174" i="1"/>
  <c r="M80" i="1"/>
  <c r="M963" i="1"/>
  <c r="M4575" i="1"/>
  <c r="M5116" i="1"/>
  <c r="M4560" i="1"/>
  <c r="M4137" i="1"/>
  <c r="M1561" i="1"/>
  <c r="M328" i="1"/>
  <c r="M1895" i="1"/>
  <c r="M1525" i="1"/>
  <c r="M3748" i="1"/>
  <c r="M4153" i="1"/>
  <c r="M2940" i="1"/>
  <c r="M4628" i="1"/>
  <c r="M2790" i="1"/>
  <c r="M4463" i="1"/>
  <c r="M4363" i="1"/>
  <c r="M2025" i="1"/>
  <c r="M3308" i="1"/>
  <c r="M216" i="1"/>
  <c r="M5310" i="1"/>
  <c r="M4848" i="1"/>
  <c r="M4358" i="1"/>
  <c r="M852" i="1"/>
  <c r="M3382" i="1"/>
  <c r="M1461" i="1"/>
  <c r="M2559" i="1"/>
  <c r="M3597" i="1"/>
  <c r="M2309" i="1"/>
  <c r="M4772" i="1"/>
  <c r="M3628" i="1"/>
  <c r="M3745" i="1"/>
  <c r="M4523" i="1"/>
  <c r="M3484" i="1"/>
  <c r="M2684" i="1"/>
  <c r="M5035" i="1"/>
  <c r="M2628" i="1"/>
  <c r="M2579" i="1"/>
  <c r="M4816" i="1"/>
  <c r="M186" i="1"/>
  <c r="M1757" i="1"/>
  <c r="M3551" i="1"/>
  <c r="M2760" i="1"/>
  <c r="M558" i="1"/>
  <c r="M2217" i="1"/>
  <c r="M4577" i="1"/>
  <c r="M4254" i="1"/>
  <c r="M4036" i="1"/>
  <c r="M4904" i="1"/>
  <c r="M2274" i="1"/>
  <c r="M1814" i="1"/>
  <c r="M959" i="1"/>
  <c r="M4084" i="1"/>
  <c r="M2753" i="1"/>
  <c r="M340" i="1"/>
  <c r="M2412" i="1"/>
  <c r="M5006" i="1"/>
  <c r="M1394" i="1"/>
  <c r="M1971" i="1"/>
  <c r="M3914" i="1"/>
  <c r="M993" i="1"/>
  <c r="M1716" i="1"/>
  <c r="M598" i="1"/>
  <c r="M3480" i="1"/>
  <c r="M3139" i="1"/>
  <c r="M2519" i="1"/>
  <c r="M2600" i="1"/>
  <c r="M4094" i="1"/>
  <c r="M4477" i="1"/>
  <c r="M4942" i="1"/>
  <c r="M268" i="1"/>
  <c r="M2358" i="1"/>
  <c r="M3766" i="1"/>
  <c r="M2474" i="1"/>
  <c r="M1689" i="1"/>
  <c r="M5265" i="1"/>
  <c r="M3992" i="1"/>
  <c r="M4790" i="1"/>
  <c r="M1591" i="1"/>
  <c r="M3018" i="1"/>
  <c r="M1982" i="1"/>
  <c r="M4231" i="1"/>
  <c r="M4982" i="1"/>
  <c r="M3925" i="1"/>
  <c r="M3937" i="1"/>
  <c r="M2289" i="1"/>
  <c r="M3591" i="1"/>
  <c r="M4076" i="1"/>
  <c r="M128" i="1"/>
  <c r="M3959" i="1"/>
  <c r="M1042" i="1"/>
  <c r="M770" i="1"/>
  <c r="M5166" i="1"/>
  <c r="M4423" i="1"/>
  <c r="M4401" i="1"/>
  <c r="M3230" i="1"/>
  <c r="M506" i="1"/>
  <c r="M3522" i="1"/>
  <c r="M2144" i="1"/>
  <c r="M4303" i="1"/>
  <c r="M1363" i="1"/>
  <c r="M5031" i="1"/>
  <c r="M3317" i="1"/>
  <c r="M5394" i="1"/>
  <c r="M5115" i="1"/>
  <c r="M314" i="1"/>
  <c r="M436" i="1"/>
  <c r="M702" i="1"/>
  <c r="M1478" i="1"/>
  <c r="M4053" i="1"/>
  <c r="M304" i="1"/>
  <c r="M68" i="1"/>
  <c r="M2948" i="1"/>
  <c r="M4129" i="1"/>
  <c r="M3555" i="1"/>
  <c r="M2470" i="1"/>
  <c r="M4180" i="1"/>
  <c r="M4570" i="1"/>
  <c r="M3626" i="1"/>
  <c r="M1799" i="1"/>
  <c r="M1379" i="1"/>
  <c r="M2262" i="1"/>
  <c r="M3482" i="1"/>
  <c r="M3434" i="1"/>
  <c r="M433" i="1"/>
  <c r="M2099" i="1"/>
  <c r="M4394" i="1"/>
  <c r="M1520" i="1"/>
  <c r="M5007" i="1"/>
  <c r="M2617" i="1"/>
  <c r="M1729" i="1"/>
  <c r="M1703" i="1"/>
  <c r="M4278" i="1"/>
  <c r="M261" i="1"/>
  <c r="M3868" i="1"/>
  <c r="M4955" i="1"/>
  <c r="M3401" i="1"/>
  <c r="M3099" i="1"/>
  <c r="M2238" i="1"/>
  <c r="M4244" i="1"/>
  <c r="M3021" i="1"/>
  <c r="M3116" i="1"/>
  <c r="M4613" i="1"/>
  <c r="M1601" i="1"/>
  <c r="M3919" i="1"/>
  <c r="M4789" i="1"/>
  <c r="M4235" i="1"/>
  <c r="M1988" i="1"/>
  <c r="M234" i="1"/>
  <c r="M2193" i="1"/>
  <c r="M3306" i="1"/>
  <c r="M2554" i="1"/>
  <c r="M5352" i="1"/>
  <c r="M1298" i="1"/>
  <c r="M1465" i="1"/>
  <c r="M4766" i="1"/>
  <c r="M5304" i="1"/>
  <c r="M2777" i="1"/>
  <c r="M1071" i="1"/>
  <c r="M2664" i="1"/>
  <c r="M2815" i="1"/>
  <c r="M3505" i="1"/>
  <c r="M3290" i="1"/>
  <c r="M1281" i="1"/>
  <c r="M2675" i="1"/>
  <c r="M2694" i="1"/>
  <c r="M4981" i="1"/>
  <c r="M3056" i="1"/>
  <c r="M793" i="1"/>
  <c r="M1473" i="1"/>
  <c r="M642" i="1"/>
  <c r="M2759" i="1"/>
  <c r="M2052" i="1"/>
  <c r="M781" i="1"/>
  <c r="M2133" i="1"/>
  <c r="M1195" i="1"/>
  <c r="M5108" i="1"/>
  <c r="M884" i="1"/>
  <c r="M1319" i="1"/>
  <c r="M5189" i="1"/>
  <c r="M3880" i="1"/>
  <c r="M4261" i="1"/>
  <c r="M780" i="1"/>
  <c r="M4047" i="1"/>
  <c r="M1328" i="1"/>
  <c r="M829" i="1"/>
  <c r="M4873" i="1"/>
  <c r="M5144" i="1"/>
  <c r="M1318" i="1"/>
  <c r="M3029" i="1"/>
  <c r="M4939" i="1"/>
  <c r="M4605" i="1"/>
  <c r="M3256" i="1"/>
  <c r="M2121" i="1"/>
  <c r="M431" i="1"/>
  <c r="M3874" i="1"/>
  <c r="M1203" i="1"/>
  <c r="M896" i="1"/>
  <c r="M1335" i="1"/>
  <c r="M2927" i="1"/>
  <c r="M1627" i="1"/>
  <c r="M5193" i="1"/>
  <c r="M941" i="1"/>
  <c r="M262" i="1"/>
  <c r="M4660" i="1"/>
  <c r="M3119" i="1"/>
  <c r="M2451" i="1"/>
  <c r="M3022" i="1"/>
  <c r="M389" i="1"/>
  <c r="M394" i="1"/>
  <c r="M5183" i="1"/>
  <c r="M3922" i="1"/>
  <c r="M4240" i="1"/>
  <c r="M1422" i="1"/>
  <c r="M3576" i="1"/>
  <c r="M3948" i="1"/>
  <c r="M3565" i="1"/>
  <c r="M2685" i="1"/>
  <c r="M3949" i="1"/>
  <c r="M625" i="1"/>
  <c r="M1398" i="1"/>
  <c r="M1031" i="1"/>
  <c r="M1276" i="1"/>
  <c r="M3374" i="1"/>
  <c r="M763" i="1"/>
  <c r="M2582" i="1"/>
  <c r="M5057" i="1"/>
  <c r="M3240" i="1"/>
  <c r="M3787" i="1"/>
  <c r="M1296" i="1"/>
  <c r="M194" i="1"/>
  <c r="M3270" i="1"/>
  <c r="M191" i="1"/>
  <c r="M2050" i="1"/>
  <c r="M4941" i="1"/>
  <c r="M2837" i="1"/>
  <c r="M2854" i="1"/>
  <c r="M4741" i="1"/>
  <c r="M2525" i="1"/>
  <c r="M3071" i="1"/>
  <c r="M3410" i="1"/>
  <c r="M979" i="1"/>
  <c r="M4344" i="1"/>
  <c r="M2875" i="1"/>
  <c r="M3431" i="1"/>
  <c r="M1480" i="1"/>
  <c r="M4565" i="1"/>
  <c r="M1809" i="1"/>
  <c r="M3815" i="1"/>
  <c r="M2048" i="1"/>
  <c r="M3466" i="1"/>
  <c r="M3135" i="1"/>
  <c r="M1566" i="1"/>
  <c r="M4951" i="1"/>
  <c r="M2106" i="1"/>
  <c r="M1322" i="1"/>
  <c r="M4191" i="1"/>
  <c r="M3483" i="1"/>
  <c r="M1382" i="1"/>
  <c r="M2246" i="1"/>
  <c r="M5358" i="1"/>
  <c r="M5136" i="1"/>
  <c r="M953" i="1"/>
  <c r="M2388" i="1"/>
  <c r="M1696" i="1"/>
  <c r="M3212" i="1"/>
  <c r="M1892" i="1"/>
  <c r="M1117" i="1"/>
  <c r="M2009" i="1"/>
  <c r="M4239" i="1"/>
  <c r="M2019" i="1"/>
  <c r="M3939" i="1"/>
  <c r="M2893" i="1"/>
  <c r="M5170" i="1"/>
  <c r="M3593" i="1"/>
  <c r="M3581" i="1"/>
  <c r="M3917" i="1"/>
  <c r="M4763" i="1"/>
  <c r="M4510" i="1"/>
  <c r="M526" i="1"/>
  <c r="M3318" i="1"/>
  <c r="M3838" i="1"/>
  <c r="M859" i="1"/>
  <c r="M1228" i="1"/>
  <c r="M2301" i="1"/>
  <c r="M4360" i="1"/>
  <c r="M4519" i="1"/>
  <c r="M867" i="1"/>
  <c r="M750" i="1"/>
  <c r="M2819" i="1"/>
  <c r="M2990" i="1"/>
  <c r="M2728" i="1"/>
  <c r="M2724" i="1"/>
  <c r="M5027" i="1"/>
  <c r="M5058" i="1"/>
  <c r="M1101" i="1"/>
  <c r="M3497" i="1"/>
  <c r="M5390" i="1"/>
  <c r="M3789" i="1"/>
  <c r="M1678" i="1"/>
  <c r="M5041" i="1"/>
  <c r="M5054" i="1"/>
  <c r="M4091" i="1"/>
  <c r="M5029" i="1"/>
  <c r="M4974" i="1"/>
  <c r="M3402" i="1"/>
  <c r="M1659" i="1"/>
  <c r="M1186" i="1"/>
  <c r="M2767" i="1"/>
  <c r="M1177" i="1"/>
  <c r="M4082" i="1"/>
  <c r="M4438" i="1"/>
  <c r="M3961" i="1"/>
  <c r="M2975" i="1"/>
  <c r="M682" i="1"/>
  <c r="M3532" i="1"/>
  <c r="M4015" i="1"/>
  <c r="M224" i="1"/>
  <c r="M1050" i="1"/>
  <c r="N8604" i="1"/>
  <c r="M416" i="1"/>
  <c r="M6988" i="1"/>
  <c r="M6948" i="1"/>
  <c r="M6947" i="1"/>
  <c r="M6960" i="1"/>
  <c r="M6935" i="1"/>
  <c r="M6931" i="1"/>
  <c r="M6927" i="1"/>
  <c r="M6899" i="1"/>
  <c r="M6909" i="1"/>
  <c r="M6903" i="1"/>
  <c r="M6871" i="1"/>
  <c r="M6877" i="1"/>
  <c r="M6874" i="1"/>
  <c r="M6854" i="1"/>
  <c r="M6861" i="1"/>
  <c r="M6845" i="1"/>
  <c r="M6826" i="1"/>
  <c r="M6831" i="1"/>
  <c r="M6822" i="1"/>
  <c r="M6805" i="1"/>
  <c r="M6797" i="1"/>
  <c r="M6810" i="1"/>
  <c r="M6792" i="1"/>
  <c r="M6791" i="1"/>
  <c r="M6751" i="1"/>
  <c r="M6752" i="1"/>
  <c r="M6728" i="1"/>
  <c r="M6734" i="1"/>
  <c r="M6748" i="1"/>
  <c r="M6701" i="1"/>
  <c r="M6706" i="1"/>
  <c r="M6703" i="1"/>
  <c r="M6686" i="1"/>
  <c r="M6693" i="1"/>
  <c r="M6691" i="1"/>
  <c r="M6664" i="1"/>
  <c r="M6662" i="1"/>
  <c r="M6673" i="1"/>
  <c r="M6633" i="1"/>
  <c r="M6652" i="1"/>
  <c r="M6632" i="1"/>
  <c r="M6622" i="1"/>
  <c r="M6620" i="1"/>
  <c r="M6608" i="1"/>
  <c r="M6583" i="1"/>
  <c r="M6591" i="1"/>
  <c r="M6584" i="1"/>
  <c r="M6560" i="1"/>
  <c r="M6564" i="1"/>
  <c r="M6557" i="1"/>
  <c r="M6534" i="1"/>
  <c r="M6553" i="1"/>
  <c r="M6554" i="1"/>
  <c r="M6512" i="1"/>
  <c r="M6511" i="1"/>
  <c r="M6517" i="1"/>
  <c r="M6493" i="1"/>
  <c r="M6487" i="1"/>
  <c r="M6464" i="1"/>
  <c r="M6461" i="1"/>
  <c r="M6443" i="1"/>
  <c r="M6450" i="1"/>
  <c r="M6445" i="1"/>
  <c r="M6420" i="1"/>
  <c r="M6418" i="1"/>
  <c r="M6421" i="1"/>
  <c r="M6405" i="1"/>
  <c r="M6395" i="1"/>
  <c r="M6396" i="1"/>
  <c r="M6387" i="1"/>
  <c r="M6373" i="1"/>
  <c r="M6370" i="1"/>
  <c r="M6355" i="1"/>
  <c r="M6347" i="1"/>
  <c r="M6364" i="1"/>
  <c r="M6321" i="1"/>
  <c r="M6334" i="1"/>
  <c r="M6319" i="1"/>
  <c r="M6296" i="1"/>
  <c r="M6316" i="1"/>
  <c r="M6293" i="1"/>
  <c r="M6283" i="1"/>
  <c r="M6282" i="1"/>
  <c r="M6277" i="1"/>
  <c r="M6253" i="1"/>
  <c r="M6254" i="1"/>
  <c r="M6261" i="1"/>
  <c r="M6234" i="1"/>
  <c r="M6228" i="1"/>
  <c r="M6230" i="1"/>
  <c r="M6212" i="1"/>
  <c r="M6205" i="1"/>
  <c r="M6180" i="1"/>
  <c r="M6176" i="1"/>
  <c r="M6194" i="1"/>
  <c r="M6160" i="1"/>
  <c r="M6162" i="1"/>
  <c r="M6171" i="1"/>
  <c r="M6128" i="1"/>
  <c r="M6131" i="1"/>
  <c r="M6130" i="1"/>
  <c r="M6118" i="1"/>
  <c r="M6101" i="1"/>
  <c r="M6111" i="1"/>
  <c r="M6100" i="1"/>
  <c r="M6091" i="1"/>
  <c r="M6092" i="1"/>
  <c r="M6055" i="1"/>
  <c r="M6073" i="1"/>
  <c r="M6040" i="1"/>
  <c r="M6052" i="1"/>
  <c r="M6045" i="1"/>
  <c r="M6023" i="1"/>
  <c r="M6024" i="1"/>
  <c r="M6011" i="1"/>
  <c r="M5995" i="1"/>
  <c r="M5990" i="1"/>
  <c r="M5984" i="1"/>
  <c r="M5968" i="1"/>
  <c r="M5980" i="1"/>
  <c r="M5965" i="1"/>
  <c r="M5936" i="1"/>
  <c r="M5951" i="1"/>
  <c r="M5946" i="1"/>
  <c r="M5913" i="1"/>
  <c r="M5909" i="1"/>
  <c r="M5915" i="1"/>
  <c r="M5901" i="1"/>
  <c r="M5874" i="1"/>
  <c r="M5866" i="1"/>
  <c r="M5859" i="1"/>
  <c r="M5820" i="1"/>
  <c r="M5835" i="1"/>
  <c r="M5821" i="1"/>
  <c r="M5795" i="1"/>
  <c r="M5796" i="1"/>
  <c r="M5798" i="1"/>
  <c r="M5783" i="1"/>
  <c r="M5787" i="1"/>
  <c r="M5772" i="1"/>
  <c r="M5742" i="1"/>
  <c r="M5753" i="1"/>
  <c r="M5751" i="1"/>
  <c r="M5721" i="1"/>
  <c r="M5732" i="1"/>
  <c r="M5731" i="1"/>
  <c r="M5697" i="1"/>
  <c r="M5703" i="1"/>
  <c r="M5699" i="1"/>
  <c r="M5671" i="1"/>
  <c r="M5680" i="1"/>
  <c r="M5666" i="1"/>
  <c r="M5659" i="1"/>
  <c r="M5662" i="1"/>
  <c r="M5640" i="1"/>
  <c r="M5626" i="1"/>
  <c r="M5614" i="1"/>
  <c r="M5602" i="1"/>
  <c r="M5619" i="1"/>
  <c r="M5592" i="1"/>
  <c r="M5583" i="1"/>
  <c r="M5581" i="1"/>
  <c r="M5559" i="1"/>
  <c r="M5562" i="1"/>
  <c r="M5569" i="1"/>
  <c r="M5531" i="1"/>
  <c r="M5534" i="1"/>
  <c r="M5526" i="1"/>
  <c r="M5509" i="1"/>
  <c r="M5508" i="1"/>
  <c r="M5518" i="1"/>
  <c r="M5497" i="1"/>
  <c r="M5479" i="1"/>
  <c r="M5473" i="1"/>
  <c r="M5453" i="1"/>
  <c r="M5435" i="1"/>
  <c r="M5441" i="1"/>
  <c r="M5447" i="1"/>
  <c r="M5425" i="1"/>
  <c r="M5426" i="1"/>
  <c r="M5414" i="1"/>
  <c r="M5383" i="1"/>
  <c r="M1740" i="1"/>
  <c r="M578" i="1"/>
  <c r="M4610" i="1"/>
  <c r="M4336" i="1"/>
  <c r="M559" i="1"/>
  <c r="M3866" i="1"/>
  <c r="M4326" i="1"/>
  <c r="M3068" i="1"/>
  <c r="M3184" i="1"/>
  <c r="M448" i="1"/>
  <c r="M3853" i="1"/>
  <c r="M4581" i="1"/>
  <c r="M4111" i="1"/>
  <c r="M4569" i="1"/>
  <c r="M1730" i="1"/>
  <c r="M3473" i="1"/>
  <c r="M1800" i="1"/>
  <c r="M2233" i="1"/>
  <c r="M426" i="1"/>
  <c r="M3246" i="1"/>
  <c r="M5008" i="1"/>
  <c r="M4701" i="1"/>
  <c r="M28" i="1"/>
  <c r="M1789" i="1"/>
  <c r="M561" i="1"/>
  <c r="M1968" i="1"/>
  <c r="M2534" i="1"/>
  <c r="M264" i="1"/>
  <c r="M2527" i="1"/>
  <c r="M1629" i="1"/>
  <c r="M271" i="1"/>
  <c r="M4549" i="1"/>
  <c r="M1345" i="1"/>
  <c r="M1580" i="1"/>
  <c r="M1704" i="1"/>
  <c r="M3015" i="1"/>
  <c r="M4446" i="1"/>
  <c r="M212" i="1"/>
  <c r="M1149" i="1"/>
  <c r="M4710" i="1"/>
  <c r="M4849" i="1"/>
  <c r="M1156" i="1"/>
  <c r="M2576" i="1"/>
  <c r="M4624" i="1"/>
  <c r="M4612" i="1"/>
  <c r="M4431" i="1"/>
  <c r="M3378" i="1"/>
  <c r="M4539" i="1"/>
  <c r="M3584" i="1"/>
  <c r="M2812" i="1"/>
  <c r="M2286" i="1"/>
  <c r="M1075" i="1"/>
  <c r="M1033" i="1"/>
  <c r="M4778" i="1"/>
  <c r="M3595" i="1"/>
  <c r="M734" i="1"/>
  <c r="M2778" i="1"/>
  <c r="M1051" i="1"/>
  <c r="M815" i="1"/>
  <c r="M143" i="1"/>
  <c r="M3572" i="1"/>
  <c r="M2710" i="1"/>
  <c r="M501" i="1"/>
  <c r="M538" i="1"/>
  <c r="M5387" i="1"/>
  <c r="M2510" i="1"/>
  <c r="M2409" i="1"/>
  <c r="M586" i="1"/>
  <c r="M1816" i="1"/>
  <c r="M3073" i="1"/>
  <c r="M456" i="1"/>
  <c r="M2172" i="1"/>
  <c r="M2055" i="1"/>
  <c r="M4999" i="1"/>
  <c r="M4869" i="1"/>
  <c r="M5278" i="1"/>
  <c r="M1781" i="1"/>
  <c r="M2849" i="1"/>
  <c r="M4387" i="1"/>
  <c r="M1343" i="1"/>
  <c r="M4187" i="1"/>
  <c r="M1732" i="1"/>
  <c r="M4933" i="1"/>
  <c r="M155" i="1"/>
  <c r="M3439" i="1"/>
  <c r="M3453" i="1"/>
  <c r="M77" i="1"/>
  <c r="M3152" i="1"/>
  <c r="M776" i="1"/>
  <c r="M951" i="1"/>
  <c r="M3190" i="1"/>
  <c r="M1649" i="1"/>
  <c r="M893" i="1"/>
  <c r="M3984" i="1"/>
  <c r="M837" i="1"/>
  <c r="M4297" i="1"/>
  <c r="M3455" i="1"/>
  <c r="M280" i="1"/>
  <c r="M2862" i="1"/>
  <c r="M3127" i="1"/>
  <c r="M5322" i="1"/>
  <c r="M4447" i="1"/>
  <c r="M2804" i="1"/>
  <c r="M4371" i="1"/>
  <c r="M1434" i="1"/>
  <c r="M3121" i="1"/>
  <c r="M2904" i="1"/>
  <c r="M4238" i="1"/>
  <c r="M2010" i="1"/>
  <c r="M3340" i="1"/>
  <c r="M1036" i="1"/>
  <c r="M2831" i="1"/>
  <c r="M801" i="1"/>
  <c r="M1845" i="1"/>
  <c r="M522" i="1"/>
  <c r="M2655" i="1"/>
  <c r="M3594" i="1"/>
  <c r="M2145" i="1"/>
  <c r="M1871" i="1"/>
  <c r="M4313" i="1"/>
  <c r="M762" i="1"/>
  <c r="M4761" i="1"/>
  <c r="M1278" i="1"/>
  <c r="M1419" i="1"/>
  <c r="M2592" i="1"/>
  <c r="M3793" i="1"/>
  <c r="M5045" i="1"/>
  <c r="M691" i="1"/>
  <c r="M3506" i="1"/>
  <c r="M4874" i="1"/>
  <c r="M4203" i="1"/>
  <c r="M3422" i="1"/>
  <c r="M645" i="1"/>
  <c r="M4168" i="1"/>
  <c r="M1309" i="1"/>
  <c r="M4606" i="1"/>
  <c r="M4692" i="1"/>
  <c r="M4189" i="1"/>
  <c r="M4058" i="1"/>
  <c r="M2124" i="1"/>
  <c r="M4571" i="1"/>
  <c r="M2608" i="1"/>
  <c r="M3614" i="1"/>
  <c r="M1311" i="1"/>
  <c r="M4550" i="1"/>
  <c r="M3553" i="1"/>
  <c r="M5369" i="1"/>
  <c r="M67" i="1"/>
  <c r="M1628" i="1"/>
  <c r="M1933" i="1"/>
  <c r="M1788" i="1"/>
  <c r="M5368" i="1"/>
  <c r="M3172" i="1"/>
  <c r="M322" i="1"/>
  <c r="M1564" i="1"/>
  <c r="M435" i="1"/>
  <c r="M3124" i="1"/>
  <c r="M1009" i="1"/>
  <c r="M4475" i="1"/>
  <c r="M3397" i="1"/>
  <c r="M3978" i="1"/>
  <c r="M4175" i="1"/>
  <c r="M4943" i="1"/>
  <c r="M3899" i="1"/>
  <c r="M2456" i="1"/>
  <c r="M2461" i="1"/>
  <c r="M1894" i="1"/>
  <c r="M4004" i="1"/>
  <c r="M2442" i="1"/>
  <c r="M4838" i="1"/>
  <c r="M1421" i="1"/>
  <c r="M1424" i="1"/>
  <c r="M4008" i="1"/>
  <c r="M3115" i="1"/>
  <c r="M4348" i="1"/>
  <c r="M5228" i="1"/>
  <c r="M2285" i="1"/>
  <c r="M1990" i="1"/>
  <c r="M3369" i="1"/>
  <c r="M3294" i="1"/>
  <c r="M2549" i="1"/>
  <c r="M4522" i="1"/>
  <c r="M3243" i="1"/>
  <c r="M4071" i="1"/>
  <c r="M5181" i="1"/>
  <c r="M3776" i="1"/>
  <c r="M2594" i="1"/>
  <c r="M15" i="1"/>
  <c r="M3779" i="1"/>
  <c r="M121" i="1"/>
  <c r="M4765" i="1"/>
  <c r="M176" i="1"/>
  <c r="M102" i="1"/>
  <c r="M4984" i="1"/>
  <c r="M45" i="1"/>
  <c r="M2107" i="1"/>
  <c r="M5100" i="1"/>
  <c r="M4192" i="1"/>
  <c r="M4038" i="1"/>
  <c r="M95" i="1"/>
  <c r="M2265" i="1"/>
  <c r="M3980" i="1"/>
  <c r="M2410" i="1"/>
  <c r="M2126" i="1"/>
  <c r="M983" i="1"/>
  <c r="M2609" i="1"/>
  <c r="M565" i="1"/>
  <c r="M4580" i="1"/>
  <c r="M1116" i="1"/>
  <c r="M5148" i="1"/>
  <c r="M3871" i="1"/>
  <c r="M629" i="1"/>
  <c r="M50" i="1"/>
  <c r="M824" i="1"/>
  <c r="M1008" i="1"/>
  <c r="M1373" i="1"/>
  <c r="M1010" i="1"/>
  <c r="M2882" i="1"/>
  <c r="M2953" i="1"/>
  <c r="M1784" i="1"/>
  <c r="M358" i="1"/>
  <c r="M5270" i="1"/>
  <c r="M4680" i="1"/>
  <c r="M3399" i="1"/>
  <c r="M3265" i="1"/>
  <c r="M4022" i="1"/>
  <c r="M3689" i="1"/>
  <c r="M4945" i="1"/>
  <c r="M2605" i="1"/>
  <c r="M1333" i="1"/>
  <c r="M1908" i="1"/>
  <c r="M3013" i="1"/>
  <c r="M652" i="1"/>
  <c r="M1162" i="1"/>
  <c r="M1869" i="1"/>
  <c r="M2446" i="1"/>
  <c r="M4641" i="1"/>
  <c r="M217" i="1"/>
  <c r="M4229" i="1"/>
  <c r="M1987" i="1"/>
  <c r="M3590" i="1"/>
  <c r="M2297" i="1"/>
  <c r="M3831" i="1"/>
  <c r="M2967" i="1"/>
  <c r="M1080" i="1"/>
  <c r="M3515" i="1"/>
  <c r="M2669" i="1"/>
  <c r="M5296" i="1"/>
  <c r="M4420" i="1"/>
  <c r="M3833" i="1"/>
  <c r="M2732" i="1"/>
  <c r="M553" i="1"/>
  <c r="M818" i="1"/>
  <c r="M2776" i="1"/>
  <c r="M5042" i="1"/>
  <c r="M1508" i="1"/>
  <c r="M3531" i="1"/>
  <c r="M3062" i="1"/>
  <c r="M5098" i="1"/>
  <c r="M1339" i="1"/>
  <c r="M879" i="1"/>
  <c r="M593" i="1"/>
  <c r="M160" i="1"/>
  <c r="M2741" i="1"/>
  <c r="M4202" i="1"/>
  <c r="M4181" i="1"/>
  <c r="M37" i="1"/>
  <c r="M2421" i="1"/>
  <c r="M4913" i="1"/>
  <c r="M2842" i="1"/>
  <c r="M1307" i="1"/>
  <c r="M5359" i="1"/>
  <c r="M3168" i="1"/>
  <c r="M4573" i="1"/>
  <c r="M898" i="1"/>
  <c r="M5272" i="1"/>
  <c r="M3092" i="1"/>
  <c r="M1213" i="1"/>
  <c r="M3696" i="1"/>
  <c r="M159" i="1"/>
  <c r="M2872" i="1"/>
  <c r="M4967" i="1"/>
  <c r="M985" i="1"/>
  <c r="M4485" i="1"/>
  <c r="M930" i="1"/>
  <c r="M3093" i="1"/>
  <c r="M4682" i="1"/>
  <c r="M4664" i="1"/>
  <c r="M97" i="1"/>
  <c r="M3419" i="1"/>
  <c r="M3244" i="1"/>
  <c r="M1372" i="1"/>
  <c r="M3971" i="1"/>
  <c r="M2808" i="1"/>
  <c r="M2789" i="1"/>
  <c r="M2445" i="1"/>
  <c r="M1163" i="1"/>
  <c r="M5316" i="1"/>
  <c r="M4361" i="1"/>
  <c r="M3991" i="1"/>
  <c r="M240" i="1"/>
  <c r="M4793" i="1"/>
  <c r="M4759" i="1"/>
  <c r="M2040" i="1"/>
  <c r="M5301" i="1"/>
  <c r="M2827" i="1"/>
  <c r="M2331" i="1"/>
  <c r="M5299" i="1"/>
  <c r="M3333" i="1"/>
  <c r="M2783" i="1"/>
  <c r="M5164" i="1"/>
  <c r="M4769" i="1"/>
  <c r="M3498" i="1"/>
  <c r="M1271" i="1"/>
  <c r="M1235" i="1"/>
  <c r="M1370" i="1"/>
  <c r="M1239" i="1"/>
  <c r="M3231" i="1"/>
  <c r="M1664" i="1"/>
  <c r="M688" i="1"/>
  <c r="M2134" i="1"/>
  <c r="M4737" i="1"/>
  <c r="M3150" i="1"/>
  <c r="M4884" i="1"/>
  <c r="M3698" i="1"/>
  <c r="M2851" i="1"/>
  <c r="M4050" i="1"/>
  <c r="M5018" i="1"/>
  <c r="M580" i="1"/>
  <c r="M4669" i="1"/>
  <c r="M2844" i="1"/>
  <c r="M965" i="1"/>
  <c r="M3906" i="1"/>
  <c r="M4264" i="1"/>
  <c r="M2877" i="1"/>
  <c r="M2918" i="1"/>
  <c r="M1786" i="1"/>
  <c r="M5016" i="1"/>
  <c r="M2095" i="1"/>
  <c r="M3799" i="1"/>
  <c r="M1185" i="1"/>
  <c r="M1383" i="1"/>
  <c r="M4198" i="1"/>
  <c r="M1801" i="1"/>
  <c r="M4299" i="1"/>
  <c r="M4598" i="1"/>
  <c r="M1130" i="1"/>
  <c r="M3755" i="1"/>
  <c r="M827" i="1"/>
  <c r="M1550" i="1"/>
  <c r="M2955" i="1"/>
  <c r="M3204" i="1"/>
  <c r="M3881" i="1"/>
  <c r="M3810" i="1"/>
  <c r="M4476" i="1"/>
  <c r="M895" i="1"/>
  <c r="M3104" i="1"/>
  <c r="M2439" i="1"/>
  <c r="M4" i="1"/>
  <c r="M5082" i="1"/>
  <c r="M3631" i="1"/>
  <c r="M3675" i="1"/>
  <c r="M3601" i="1"/>
  <c r="M1991" i="1"/>
  <c r="M1776" i="1"/>
  <c r="M4657" i="1"/>
  <c r="M1779" i="1"/>
  <c r="M1079" i="1"/>
  <c r="M3955" i="1"/>
  <c r="M4104" i="1"/>
  <c r="M756" i="1"/>
  <c r="M3311" i="1"/>
  <c r="M2717" i="1"/>
  <c r="M2786" i="1"/>
  <c r="M1057" i="1"/>
  <c r="M2088" i="1"/>
  <c r="M4220" i="1"/>
  <c r="M4204" i="1"/>
  <c r="M2151" i="1"/>
  <c r="M2159" i="1"/>
  <c r="M4538" i="1"/>
  <c r="M2771" i="1"/>
  <c r="M115" i="1"/>
  <c r="M1511" i="1"/>
  <c r="M4329" i="1"/>
  <c r="M5191" i="1"/>
  <c r="M4872" i="1"/>
  <c r="M641" i="1"/>
  <c r="M4893" i="1"/>
  <c r="M2416" i="1"/>
  <c r="M2367" i="1"/>
  <c r="M3714" i="1"/>
  <c r="M4852" i="1"/>
  <c r="M4109" i="1"/>
  <c r="M886" i="1"/>
  <c r="M3797" i="1"/>
  <c r="M3146" i="1"/>
  <c r="M1898" i="1"/>
  <c r="M890" i="1"/>
  <c r="M3412" i="1"/>
  <c r="M2267" i="1"/>
  <c r="M3808" i="1"/>
  <c r="M4665" i="1"/>
  <c r="M2413" i="1"/>
  <c r="M4931" i="1"/>
  <c r="M351" i="1"/>
  <c r="M1791" i="1"/>
  <c r="M3267" i="1"/>
  <c r="M414" i="1"/>
  <c r="M4469" i="1"/>
  <c r="M1308" i="1"/>
  <c r="M1544" i="1"/>
  <c r="M4957" i="1"/>
  <c r="M894" i="1"/>
  <c r="M3753" i="1"/>
  <c r="M341" i="1"/>
  <c r="M912" i="1"/>
  <c r="M3759" i="1"/>
  <c r="M3077" i="1"/>
  <c r="M1692" i="1"/>
  <c r="M1338" i="1"/>
  <c r="M5313" i="1"/>
  <c r="M3998" i="1"/>
  <c r="M4629" i="1"/>
  <c r="M2903" i="1"/>
  <c r="M4785" i="1"/>
  <c r="M3303" i="1"/>
  <c r="M145" i="1"/>
  <c r="M3932" i="1"/>
  <c r="M218" i="1"/>
  <c r="M4241" i="1"/>
  <c r="M764" i="1"/>
  <c r="M5288" i="1"/>
  <c r="M378" i="1"/>
  <c r="M3568" i="1"/>
  <c r="M411" i="1"/>
  <c r="M3486" i="1"/>
  <c r="M2818" i="1"/>
  <c r="M5336" i="1"/>
  <c r="M3735" i="1"/>
  <c r="M610" i="1"/>
  <c r="M4079" i="1"/>
  <c r="M3328" i="1"/>
  <c r="M765" i="1"/>
  <c r="M1286" i="1"/>
  <c r="M5047" i="1"/>
  <c r="M2738" i="1"/>
  <c r="M549" i="1"/>
  <c r="M2969" i="1"/>
  <c r="M1350" i="1"/>
  <c r="M3543" i="1"/>
  <c r="M5112" i="1"/>
  <c r="M570" i="1"/>
  <c r="M3547" i="1"/>
  <c r="M4997" i="1"/>
  <c r="M3216" i="1"/>
  <c r="M650" i="1"/>
  <c r="M4039" i="1"/>
  <c r="M330" i="1"/>
  <c r="M2517" i="1"/>
  <c r="M3160" i="1"/>
  <c r="M4940" i="1"/>
  <c r="M640" i="1"/>
  <c r="M4753" i="1"/>
  <c r="M794" i="1"/>
  <c r="M1518" i="1"/>
  <c r="M574" i="1"/>
  <c r="M4568" i="1"/>
  <c r="M3213" i="1"/>
  <c r="M5013" i="1"/>
  <c r="M87" i="1"/>
  <c r="M4897" i="1"/>
  <c r="M3806" i="1"/>
  <c r="M43" i="1"/>
  <c r="M5017" i="1"/>
  <c r="M247" i="1"/>
  <c r="M4678" i="1"/>
  <c r="M4489" i="1"/>
  <c r="M1342" i="1"/>
  <c r="M4107" i="1"/>
  <c r="M919" i="1"/>
  <c r="M825" i="1"/>
  <c r="M3769" i="1"/>
  <c r="M4146" i="1"/>
  <c r="M4454" i="1"/>
  <c r="M2449" i="1"/>
  <c r="M4467" i="1"/>
  <c r="M3114" i="1"/>
  <c r="M1977" i="1"/>
  <c r="M1420" i="1"/>
  <c r="M516" i="1"/>
  <c r="M3381" i="1"/>
  <c r="M2431" i="1"/>
  <c r="M2140" i="1"/>
  <c r="M2968" i="1"/>
  <c r="M3354" i="1"/>
  <c r="M230" i="1"/>
  <c r="M2034" i="1"/>
  <c r="M527" i="1"/>
  <c r="M1761" i="1"/>
  <c r="M3641" i="1"/>
  <c r="M623" i="1"/>
  <c r="M3602" i="1"/>
  <c r="M5298" i="1"/>
  <c r="M4525" i="1"/>
  <c r="M4075" i="1"/>
  <c r="M1771" i="1"/>
  <c r="M3287" i="1"/>
  <c r="M4977" i="1"/>
  <c r="M3228" i="1"/>
  <c r="M4980" i="1"/>
  <c r="M3496" i="1"/>
  <c r="M3785" i="1"/>
  <c r="M6" i="1"/>
  <c r="M5240" i="1"/>
  <c r="M190" i="1"/>
  <c r="M4403" i="1"/>
  <c r="M5051" i="1"/>
  <c r="M4987" i="1"/>
  <c r="M693" i="1"/>
  <c r="M4991" i="1"/>
  <c r="M3433" i="1"/>
  <c r="M1221" i="1"/>
  <c r="M4488" i="1"/>
  <c r="M3666" i="1"/>
  <c r="M1159" i="1"/>
  <c r="M1599" i="1"/>
  <c r="M622" i="1"/>
  <c r="M617" i="1"/>
  <c r="M1406" i="1"/>
  <c r="M2649" i="1"/>
  <c r="M2462" i="1"/>
  <c r="M834" i="1"/>
  <c r="M3910" i="1"/>
  <c r="M3111" i="1"/>
  <c r="M2662" i="1"/>
  <c r="N7982" i="1"/>
  <c r="M3713" i="1"/>
  <c r="M3542" i="1"/>
  <c r="M6949" i="1"/>
  <c r="M6963" i="1"/>
  <c r="M6936" i="1"/>
  <c r="M6930" i="1"/>
  <c r="M6938" i="1"/>
  <c r="M6907" i="1"/>
  <c r="M6901" i="1"/>
  <c r="M6900" i="1"/>
  <c r="M6873" i="1"/>
  <c r="M6880" i="1"/>
  <c r="M6886" i="1"/>
  <c r="M6855" i="1"/>
  <c r="M6860" i="1"/>
  <c r="M6852" i="1"/>
  <c r="M6839" i="1"/>
  <c r="M6829" i="1"/>
  <c r="M6844" i="1"/>
  <c r="M6800" i="1"/>
  <c r="M6815" i="1"/>
  <c r="M6811" i="1"/>
  <c r="M6780" i="1"/>
  <c r="M6753" i="1"/>
  <c r="M6764" i="1"/>
  <c r="M6763" i="1"/>
  <c r="M6729" i="1"/>
  <c r="M6747" i="1"/>
  <c r="M6732" i="1"/>
  <c r="M6717" i="1"/>
  <c r="M6722" i="1"/>
  <c r="M6711" i="1"/>
  <c r="M6677" i="1"/>
  <c r="M6683" i="1"/>
  <c r="M6700" i="1"/>
  <c r="M6656" i="1"/>
  <c r="M6667" i="1"/>
  <c r="M6661" i="1"/>
  <c r="M6637" i="1"/>
  <c r="M6638" i="1"/>
  <c r="M6631" i="1"/>
  <c r="M6605" i="1"/>
  <c r="M6610" i="1"/>
  <c r="M6606" i="1"/>
  <c r="M6592" i="1"/>
  <c r="M6603" i="1"/>
  <c r="M6581" i="1"/>
  <c r="M6558" i="1"/>
  <c r="M6576" i="1"/>
  <c r="M6575" i="1"/>
  <c r="M6556" i="1"/>
  <c r="M6545" i="1"/>
  <c r="M6542" i="1"/>
  <c r="M6509" i="1"/>
  <c r="M6525" i="1"/>
  <c r="M6529" i="1"/>
  <c r="M6489" i="1"/>
  <c r="M6503" i="1"/>
  <c r="M6480" i="1"/>
  <c r="M6474" i="1"/>
  <c r="M6453" i="1"/>
  <c r="M6459" i="1"/>
  <c r="M6454" i="1"/>
  <c r="M6428" i="1"/>
  <c r="M6419" i="1"/>
  <c r="M6424" i="1"/>
  <c r="M6400" i="1"/>
  <c r="M6412" i="1"/>
  <c r="M6406" i="1"/>
  <c r="M6375" i="1"/>
  <c r="M6372" i="1"/>
  <c r="M6371" i="1"/>
  <c r="M6358" i="1"/>
  <c r="M6346" i="1"/>
  <c r="M6362" i="1"/>
  <c r="M6329" i="1"/>
  <c r="M6330" i="1"/>
  <c r="M6328" i="1"/>
  <c r="M6307" i="1"/>
  <c r="M6311" i="1"/>
  <c r="M6303" i="1"/>
  <c r="M6288" i="1"/>
  <c r="M6271" i="1"/>
  <c r="M6289" i="1"/>
  <c r="M6250" i="1"/>
  <c r="M6247" i="1"/>
  <c r="M6241" i="1"/>
  <c r="M6232" i="1"/>
  <c r="M6240" i="1"/>
  <c r="M6213" i="1"/>
  <c r="M6200" i="1"/>
  <c r="M6211" i="1"/>
  <c r="M6193" i="1"/>
  <c r="M6177" i="1"/>
  <c r="M6175" i="1"/>
  <c r="M6161" i="1"/>
  <c r="M6151" i="1"/>
  <c r="M6152" i="1"/>
  <c r="M6143" i="1"/>
  <c r="M6126" i="1"/>
  <c r="M6142" i="1"/>
  <c r="M6106" i="1"/>
  <c r="M6122" i="1"/>
  <c r="M6085" i="1"/>
  <c r="M6086" i="1"/>
  <c r="M6096" i="1"/>
  <c r="M6067" i="1"/>
  <c r="M6063" i="1"/>
  <c r="M6074" i="1"/>
  <c r="M6029" i="1"/>
  <c r="M6047" i="1"/>
  <c r="M6036" i="1"/>
  <c r="M6022" i="1"/>
  <c r="M6017" i="1"/>
  <c r="M6027" i="1"/>
  <c r="M6001" i="1"/>
  <c r="M5993" i="1"/>
  <c r="M5981" i="1"/>
  <c r="M5964" i="1"/>
  <c r="M5961" i="1"/>
  <c r="M5960" i="1"/>
  <c r="M5935" i="1"/>
  <c r="M5945" i="1"/>
  <c r="M5937" i="1"/>
  <c r="M5924" i="1"/>
  <c r="M5912" i="1"/>
  <c r="M5899" i="1"/>
  <c r="M5904" i="1"/>
  <c r="M5862" i="1"/>
  <c r="M5880" i="1"/>
  <c r="M5850" i="1"/>
  <c r="M5828" i="1"/>
  <c r="M5814" i="1"/>
  <c r="M5824" i="1"/>
  <c r="M5808" i="1"/>
  <c r="M5810" i="1"/>
  <c r="M5797" i="1"/>
  <c r="M5771" i="1"/>
  <c r="M5779" i="1"/>
  <c r="M5780" i="1"/>
  <c r="M5760" i="1"/>
  <c r="M5758" i="1"/>
  <c r="M5750" i="1"/>
  <c r="M5724" i="1"/>
  <c r="M5733" i="1"/>
  <c r="M5728" i="1"/>
  <c r="M5713" i="1"/>
  <c r="M5702" i="1"/>
  <c r="M5684" i="1"/>
  <c r="M5692" i="1"/>
  <c r="M5690" i="1"/>
  <c r="M5646" i="1"/>
  <c r="M5663" i="1"/>
  <c r="M5661" i="1"/>
  <c r="M5625" i="1"/>
  <c r="M5633" i="1"/>
  <c r="M5605" i="1"/>
  <c r="M5604" i="1"/>
  <c r="M5606" i="1"/>
  <c r="M5576" i="1"/>
  <c r="M5593" i="1"/>
  <c r="M5573" i="1"/>
  <c r="M5556" i="1"/>
  <c r="M5568" i="1"/>
  <c r="M5565" i="1"/>
  <c r="M5542" i="1"/>
  <c r="M5537" i="1"/>
  <c r="M5535" i="1"/>
  <c r="M5521" i="1"/>
  <c r="M5523" i="1"/>
  <c r="M5516" i="1"/>
  <c r="M5477" i="1"/>
  <c r="M5500" i="1"/>
  <c r="M5472" i="1"/>
  <c r="M5454" i="1"/>
  <c r="M5434" i="1"/>
  <c r="M5443" i="1"/>
  <c r="M5444" i="1"/>
  <c r="M5407" i="1"/>
  <c r="M5418" i="1"/>
  <c r="M5428" i="1"/>
  <c r="M5386" i="1"/>
  <c r="M4256" i="1"/>
  <c r="M1739" i="1"/>
  <c r="M577" i="1"/>
  <c r="M4108" i="1"/>
  <c r="M635" i="1"/>
  <c r="M1547" i="1"/>
  <c r="M63" i="1"/>
  <c r="M2857" i="1"/>
  <c r="M2520" i="1"/>
  <c r="M2497" i="1"/>
  <c r="M4954" i="1"/>
  <c r="M4706" i="1"/>
  <c r="M2170" i="1"/>
  <c r="M4733" i="1"/>
  <c r="M3897" i="1"/>
  <c r="M94" i="1"/>
  <c r="M956" i="1"/>
  <c r="M2482" i="1"/>
  <c r="M703" i="1"/>
  <c r="M4034" i="1"/>
  <c r="M3533" i="1"/>
  <c r="M946" i="1"/>
  <c r="M1323" i="1"/>
  <c r="M4661" i="1"/>
  <c r="M2418" i="1"/>
  <c r="M2501" i="1"/>
  <c r="M3677" i="1"/>
  <c r="M3403" i="1"/>
  <c r="M2463" i="1"/>
  <c r="M842" i="1"/>
  <c r="M1384" i="1"/>
  <c r="M954" i="1"/>
  <c r="M958" i="1"/>
  <c r="M3083" i="1"/>
  <c r="M3613" i="1"/>
  <c r="M1916" i="1"/>
  <c r="M1433" i="1"/>
  <c r="M1142" i="1"/>
  <c r="M470" i="1"/>
  <c r="M4078" i="1"/>
  <c r="M1441" i="1"/>
  <c r="M657" i="1"/>
  <c r="M3674" i="1"/>
  <c r="M4622" i="1"/>
  <c r="M4839" i="1"/>
  <c r="M2629" i="1"/>
  <c r="M3724" i="1"/>
  <c r="M4081" i="1"/>
  <c r="M4656" i="1"/>
  <c r="M4713" i="1"/>
  <c r="M2660" i="1"/>
  <c r="M4720" i="1"/>
  <c r="M1030" i="1"/>
  <c r="M2323" i="1"/>
  <c r="M3585" i="1"/>
  <c r="M5285" i="1"/>
  <c r="M687" i="1"/>
  <c r="M1411" i="1"/>
  <c r="M3269" i="1"/>
  <c r="M1069" i="1"/>
  <c r="M2731" i="1"/>
  <c r="M3511" i="1"/>
  <c r="M5063" i="1"/>
  <c r="M5355" i="1"/>
  <c r="M881" i="1"/>
  <c r="M1380" i="1"/>
  <c r="M2840" i="1"/>
  <c r="M2225" i="1"/>
  <c r="M2483" i="1"/>
  <c r="M1734" i="1"/>
  <c r="M2110" i="1"/>
  <c r="M4889" i="1"/>
  <c r="M4891" i="1"/>
  <c r="M324" i="1"/>
  <c r="M643" i="1"/>
  <c r="M1216" i="1"/>
  <c r="M1341" i="1"/>
  <c r="M566" i="1"/>
  <c r="M1713" i="1"/>
  <c r="M4174" i="1"/>
  <c r="M4196" i="1"/>
  <c r="M980" i="1"/>
  <c r="M1876" i="1"/>
  <c r="M86" i="1"/>
  <c r="M2363" i="1"/>
  <c r="M939" i="1"/>
  <c r="M4025" i="1"/>
  <c r="M567" i="1"/>
  <c r="M85" i="1"/>
  <c r="M2937" i="1"/>
  <c r="M3191" i="1"/>
  <c r="M720" i="1"/>
  <c r="M1899" i="1"/>
  <c r="M3697" i="1"/>
  <c r="M3987" i="1"/>
  <c r="M4294" i="1"/>
  <c r="M249" i="1"/>
  <c r="M1214" i="1"/>
  <c r="M5357" i="1"/>
  <c r="M1694" i="1"/>
  <c r="M5216" i="1"/>
  <c r="M1134" i="1"/>
  <c r="M2799" i="1"/>
  <c r="M4536" i="1"/>
  <c r="M1132" i="1"/>
  <c r="M1976" i="1"/>
  <c r="M5217" i="1"/>
  <c r="M2811" i="1"/>
  <c r="M4369" i="1"/>
  <c r="M4646" i="1"/>
  <c r="M729" i="1"/>
  <c r="M1103" i="1"/>
  <c r="M1044" i="1"/>
  <c r="M2024" i="1"/>
  <c r="M4396" i="1"/>
  <c r="M521" i="1"/>
  <c r="M147" i="1"/>
  <c r="M4717" i="1"/>
  <c r="M1104" i="1"/>
  <c r="M2650" i="1"/>
  <c r="M2766" i="1"/>
  <c r="M24" i="1"/>
  <c r="M810" i="1"/>
  <c r="M1244" i="1"/>
  <c r="M1467" i="1"/>
  <c r="M370" i="1"/>
  <c r="M3510" i="1"/>
  <c r="M2703" i="1"/>
  <c r="M192" i="1"/>
  <c r="M557" i="1"/>
  <c r="M3376" i="1"/>
  <c r="M3415" i="1"/>
  <c r="M2283" i="1"/>
  <c r="M1481" i="1"/>
  <c r="M3158" i="1"/>
  <c r="M299" i="1"/>
  <c r="M2614" i="1"/>
  <c r="M569" i="1"/>
  <c r="M2347" i="1"/>
  <c r="M2168" i="1"/>
  <c r="M1639" i="1"/>
  <c r="M3676" i="1"/>
  <c r="M2385" i="1"/>
  <c r="M1709" i="1"/>
  <c r="M2374" i="1"/>
  <c r="M4373" i="1"/>
  <c r="M2933" i="1"/>
  <c r="M3075" i="1"/>
  <c r="M4738" i="1"/>
  <c r="M3693" i="1"/>
  <c r="M39" i="1"/>
  <c r="M3145" i="1"/>
  <c r="M2853" i="1"/>
  <c r="M167" i="1"/>
  <c r="M3090" i="1"/>
  <c r="M3545" i="1"/>
  <c r="M3247" i="1"/>
  <c r="M3088" i="1"/>
  <c r="M3973" i="1"/>
  <c r="M2604" i="1"/>
  <c r="M1578" i="1"/>
  <c r="M3248" i="1"/>
  <c r="M4144" i="1"/>
  <c r="M91" i="1"/>
  <c r="M4927" i="1"/>
  <c r="M4949" i="1"/>
  <c r="M931" i="1"/>
  <c r="M4459" i="1"/>
  <c r="M3025" i="1"/>
  <c r="M4620" i="1"/>
  <c r="M2001" i="1"/>
  <c r="M388" i="1"/>
  <c r="M2569" i="1"/>
  <c r="M4368" i="1"/>
  <c r="M1917" i="1"/>
  <c r="M405" i="1"/>
  <c r="M3314" i="1"/>
  <c r="M4637" i="1"/>
  <c r="M2691" i="1"/>
  <c r="M1770" i="1"/>
  <c r="M1270" i="1"/>
  <c r="M2581" i="1"/>
  <c r="M1052" i="1"/>
  <c r="M2595" i="1"/>
  <c r="M1448" i="1"/>
  <c r="M1767" i="1"/>
  <c r="M1098" i="1"/>
  <c r="M809" i="1"/>
  <c r="M1415" i="1"/>
  <c r="M4767" i="1"/>
  <c r="M3321" i="1"/>
  <c r="M4804" i="1"/>
  <c r="M3573" i="1"/>
  <c r="M116" i="1"/>
  <c r="M415" i="1"/>
  <c r="M70" i="1"/>
  <c r="M3812" i="1"/>
  <c r="M638" i="1"/>
  <c r="M1483" i="1"/>
  <c r="M2492" i="1"/>
  <c r="M3185" i="1"/>
  <c r="M882" i="1"/>
  <c r="M2498" i="1"/>
  <c r="M1824" i="1"/>
  <c r="M1306" i="1"/>
  <c r="M4696" i="1"/>
  <c r="M3538" i="1"/>
  <c r="M5014" i="1"/>
  <c r="M356" i="1"/>
  <c r="M3846" i="1"/>
  <c r="M1889" i="1"/>
  <c r="M2351" i="1"/>
  <c r="M5158" i="1"/>
  <c r="M3200" i="1"/>
  <c r="M73" i="1"/>
  <c r="M998" i="1"/>
  <c r="M3464" i="1"/>
  <c r="M1536" i="1"/>
  <c r="M1742" i="1"/>
  <c r="M4693" i="1"/>
  <c r="M1554" i="1"/>
  <c r="M3205" i="1"/>
  <c r="M3133" i="1"/>
  <c r="M3757" i="1"/>
  <c r="M3680" i="1"/>
  <c r="M4562" i="1"/>
  <c r="M4165" i="1"/>
  <c r="M4132" i="1"/>
  <c r="M4681" i="1"/>
  <c r="M2466" i="1"/>
  <c r="M2448" i="1"/>
  <c r="M4354" i="1"/>
  <c r="M5328" i="1"/>
  <c r="M2433" i="1"/>
  <c r="M5327" i="1"/>
  <c r="M4614" i="1"/>
  <c r="M3835" i="1"/>
  <c r="M4364" i="1"/>
  <c r="M1175" i="1"/>
  <c r="M2793" i="1"/>
  <c r="M1989" i="1"/>
  <c r="M1662" i="1"/>
  <c r="M2627" i="1"/>
  <c r="M3295" i="1"/>
  <c r="M3357" i="1"/>
  <c r="M4715" i="1"/>
  <c r="M5353" i="1"/>
  <c r="M1359" i="1"/>
  <c r="M621" i="1"/>
  <c r="M2721" i="1"/>
  <c r="M2959" i="1"/>
  <c r="M3778" i="1"/>
  <c r="M1265" i="1"/>
  <c r="M1097" i="1"/>
  <c r="M550" i="1"/>
  <c r="M814" i="1"/>
  <c r="M505" i="1"/>
  <c r="M2222" i="1"/>
  <c r="M4609" i="1"/>
  <c r="M4042" i="1"/>
  <c r="M1582" i="1"/>
  <c r="M637" i="1"/>
  <c r="M3607" i="1"/>
  <c r="M2268" i="1"/>
  <c r="M3176" i="1"/>
  <c r="M1205" i="1"/>
  <c r="M1711" i="1"/>
  <c r="M5010" i="1"/>
  <c r="M88" i="1"/>
  <c r="M4342" i="1"/>
  <c r="M5003" i="1"/>
  <c r="M4276" i="1"/>
  <c r="M3179" i="1"/>
  <c r="M4383" i="1"/>
  <c r="M3084" i="1"/>
  <c r="M4698" i="1"/>
  <c r="M2368" i="1"/>
  <c r="M164" i="1"/>
  <c r="M3972" i="1"/>
  <c r="M5264" i="1"/>
  <c r="M2601" i="1"/>
  <c r="M3681" i="1"/>
  <c r="M3424" i="1"/>
  <c r="M3426" i="1"/>
  <c r="M1635" i="1"/>
  <c r="M4468" i="1"/>
  <c r="M2874" i="1"/>
  <c r="M2257" i="1"/>
  <c r="M273" i="1"/>
  <c r="M3408" i="1"/>
  <c r="M256" i="1"/>
  <c r="M1939" i="1"/>
  <c r="M289" i="1"/>
  <c r="M3012" i="1"/>
  <c r="M1610" i="1"/>
  <c r="M4458" i="1"/>
  <c r="M3951" i="1"/>
  <c r="M659" i="1"/>
  <c r="M1460" i="1"/>
  <c r="M5068" i="1"/>
  <c r="M4815" i="1"/>
  <c r="M3646" i="1"/>
  <c r="M2077" i="1"/>
  <c r="M761" i="1"/>
  <c r="M4322" i="1"/>
  <c r="M1408" i="1"/>
  <c r="M2564" i="1"/>
  <c r="M4411" i="1"/>
  <c r="M4758" i="1"/>
  <c r="M2962" i="1"/>
  <c r="M2043" i="1"/>
  <c r="M2999" i="1"/>
  <c r="M2718" i="1"/>
  <c r="M739" i="1"/>
  <c r="M367" i="1"/>
  <c r="M2987" i="1"/>
  <c r="M368" i="1"/>
  <c r="M1852" i="1"/>
  <c r="M1495" i="1"/>
  <c r="M178" i="1"/>
  <c r="M2097" i="1"/>
  <c r="M4052" i="1"/>
  <c r="M2113" i="1"/>
  <c r="M571" i="1"/>
  <c r="M2355" i="1"/>
  <c r="M4589" i="1"/>
  <c r="M2067" i="1"/>
  <c r="M2357" i="1"/>
  <c r="M65" i="1"/>
  <c r="M1586" i="1"/>
  <c r="M3159" i="1"/>
  <c r="M4584" i="1"/>
  <c r="M4557" i="1"/>
  <c r="M2499" i="1"/>
  <c r="M3849" i="1"/>
  <c r="M3756" i="1"/>
  <c r="M1965" i="1"/>
  <c r="M3219" i="1"/>
  <c r="M4275" i="1"/>
  <c r="M4914" i="1"/>
  <c r="M4566" i="1"/>
  <c r="M1878" i="1"/>
  <c r="M1470" i="1"/>
  <c r="M4702" i="1"/>
  <c r="M4143" i="1"/>
  <c r="M1587" i="1"/>
  <c r="M932" i="1"/>
  <c r="M4090" i="1"/>
  <c r="M718" i="1"/>
  <c r="M5377" i="1"/>
  <c r="M937" i="1"/>
  <c r="M4966" i="1"/>
  <c r="M2939" i="1"/>
  <c r="M3441" i="1"/>
  <c r="M5146" i="1"/>
  <c r="M2917" i="1"/>
  <c r="M2430" i="1"/>
  <c r="M4009" i="1"/>
  <c r="M5321" i="1"/>
  <c r="M3918" i="1"/>
  <c r="M4729" i="1"/>
  <c r="M132" i="1"/>
  <c r="M1870" i="1"/>
  <c r="M1273" i="1"/>
  <c r="M3112" i="1"/>
  <c r="M1028" i="1"/>
  <c r="M1446" i="1"/>
  <c r="M537" i="1"/>
  <c r="M624" i="1"/>
  <c r="M3940" i="1"/>
  <c r="M4762" i="1"/>
  <c r="M2087" i="1"/>
  <c r="M3649" i="1"/>
  <c r="M377" i="1"/>
  <c r="M3292" i="1"/>
  <c r="M3518" i="1"/>
  <c r="M3283" i="1"/>
  <c r="M1085" i="1"/>
  <c r="M4399" i="1"/>
  <c r="M3237" i="1"/>
  <c r="M5297" i="1"/>
  <c r="M4205" i="1"/>
  <c r="M3508" i="1"/>
  <c r="M1506" i="1"/>
  <c r="M4183" i="1"/>
  <c r="M4583" i="1"/>
  <c r="M1474" i="1"/>
  <c r="M3722" i="1"/>
  <c r="M2183" i="1"/>
  <c r="M4604" i="1"/>
  <c r="M2943" i="1"/>
  <c r="M889" i="1"/>
  <c r="M2493" i="1"/>
  <c r="M4188" i="1"/>
  <c r="M1825" i="1"/>
  <c r="M2740" i="1"/>
  <c r="M3890" i="1"/>
  <c r="M4558" i="1"/>
  <c r="M982" i="1"/>
  <c r="M2376" i="1"/>
  <c r="M1792" i="1"/>
  <c r="M3623" i="1"/>
  <c r="M2504" i="1"/>
  <c r="M2843" i="1"/>
  <c r="M4900" i="1"/>
  <c r="M1724" i="1"/>
  <c r="M5195" i="1"/>
  <c r="M5109" i="1"/>
  <c r="M4379" i="1"/>
  <c r="M5117" i="1"/>
  <c r="M582" i="1"/>
  <c r="M952" i="1"/>
  <c r="M3142" i="1"/>
  <c r="M907" i="1"/>
  <c r="M5371" i="1"/>
  <c r="M5132" i="1"/>
  <c r="M988" i="1"/>
  <c r="M1340" i="1"/>
  <c r="M4962" i="1"/>
  <c r="M1936" i="1"/>
  <c r="M1685" i="1"/>
  <c r="M4787" i="1"/>
  <c r="M2004" i="1"/>
  <c r="M2795" i="1"/>
  <c r="M5220" i="1"/>
  <c r="M854" i="1"/>
  <c r="M1238" i="1"/>
  <c r="M402" i="1"/>
  <c r="M228" i="1"/>
  <c r="M3928" i="1"/>
  <c r="M4250" i="1"/>
  <c r="M1064" i="1"/>
  <c r="M2823" i="1"/>
  <c r="M3596" i="1"/>
  <c r="M5284" i="1"/>
  <c r="M4498" i="1"/>
  <c r="M3638" i="1"/>
  <c r="M2200" i="1"/>
  <c r="M3730" i="1"/>
  <c r="M2032" i="1"/>
  <c r="M2782" i="1"/>
  <c r="M3784" i="1"/>
  <c r="M1400" i="1"/>
  <c r="M2302" i="1"/>
  <c r="M819" i="1"/>
  <c r="M4412" i="1"/>
  <c r="M2699" i="1"/>
  <c r="M2147" i="1"/>
  <c r="M499" i="1"/>
  <c r="M2733" i="1"/>
  <c r="M3151" i="1"/>
  <c r="M870" i="1"/>
  <c r="M4861" i="1"/>
  <c r="M4734" i="1"/>
  <c r="M3811" i="1"/>
  <c r="M2230" i="1"/>
  <c r="M3162" i="1"/>
  <c r="M2341" i="1"/>
  <c r="M4163" i="1"/>
  <c r="M2182" i="1"/>
  <c r="M2880" i="1"/>
  <c r="M4960" i="1"/>
  <c r="M4253" i="1"/>
  <c r="M3443" i="1"/>
  <c r="M1225" i="1"/>
  <c r="M4743" i="1"/>
  <c r="M2273" i="1"/>
  <c r="M1650" i="1"/>
  <c r="M4177" i="1"/>
  <c r="M600" i="1"/>
  <c r="M3440" i="1"/>
  <c r="M33" i="1"/>
  <c r="M1960" i="1"/>
  <c r="M3154" i="1"/>
  <c r="M1128" i="1"/>
  <c r="M4288" i="1"/>
  <c r="M2250" i="1"/>
  <c r="M2251" i="1"/>
  <c r="M2945" i="1"/>
  <c r="M2364" i="1"/>
  <c r="M4924" i="1"/>
  <c r="M1886" i="1"/>
  <c r="M1193" i="1"/>
  <c r="M5120" i="1"/>
  <c r="M1595" i="1"/>
  <c r="M465" i="1"/>
  <c r="M4460" i="1"/>
  <c r="M4833" i="1"/>
  <c r="M627" i="1"/>
  <c r="M674" i="1"/>
  <c r="M3994" i="1"/>
  <c r="M5225" i="1"/>
  <c r="M3997" i="1"/>
  <c r="M4443" i="1"/>
  <c r="M2997" i="1"/>
  <c r="M2835" i="1"/>
  <c r="M3349" i="1"/>
  <c r="M3743" i="1"/>
  <c r="M1065" i="1"/>
  <c r="M1032" i="1"/>
  <c r="M4711" i="1"/>
  <c r="M1037" i="1"/>
  <c r="M2566" i="1"/>
  <c r="M1096" i="1"/>
  <c r="M3490" i="1"/>
  <c r="M3824" i="1"/>
  <c r="M3493" i="1"/>
  <c r="M803" i="1"/>
  <c r="M4813" i="1"/>
  <c r="M5053" i="1"/>
  <c r="M3830" i="1"/>
  <c r="M4101" i="1"/>
  <c r="M374" i="1"/>
  <c r="M5044" i="1"/>
  <c r="M4807" i="1"/>
  <c r="M5243" i="1"/>
  <c r="M5043" i="1"/>
  <c r="M4221" i="1"/>
  <c r="M3319" i="1"/>
  <c r="M23" i="1"/>
  <c r="M5037" i="1"/>
  <c r="M318" i="1"/>
  <c r="M1927" i="1"/>
  <c r="M3209" i="1"/>
  <c r="M3934" i="1"/>
  <c r="M1992" i="1"/>
  <c r="M654" i="1"/>
  <c r="M2560" i="1"/>
  <c r="M4416" i="1"/>
  <c r="M5073" i="1"/>
  <c r="M2158" i="1"/>
  <c r="M2496" i="1"/>
  <c r="M2544" i="1"/>
  <c r="M1691" i="1"/>
  <c r="M670" i="1"/>
  <c r="M2986" i="1"/>
  <c r="M3635" i="1"/>
  <c r="M5853" i="1"/>
  <c r="M6172" i="1"/>
  <c r="M1679" i="1"/>
  <c r="M6971" i="1"/>
  <c r="M6959" i="1"/>
  <c r="M6957" i="1"/>
  <c r="M6944" i="1"/>
  <c r="M6929" i="1"/>
  <c r="M6926" i="1"/>
  <c r="M6924" i="1"/>
  <c r="M6896" i="1"/>
  <c r="M6906" i="1"/>
  <c r="M6890" i="1"/>
  <c r="M6869" i="1"/>
  <c r="M6885" i="1"/>
  <c r="M6866" i="1"/>
  <c r="M6863" i="1"/>
  <c r="M6862" i="1"/>
  <c r="M6824" i="1"/>
  <c r="M6821" i="1"/>
  <c r="M6830" i="1"/>
  <c r="M6808" i="1"/>
  <c r="M6820" i="1"/>
  <c r="M6814" i="1"/>
  <c r="M6790" i="1"/>
  <c r="M6778" i="1"/>
  <c r="M6768" i="1"/>
  <c r="M6755" i="1"/>
  <c r="M6762" i="1"/>
  <c r="M6730" i="1"/>
  <c r="M6739" i="1"/>
  <c r="M6743" i="1"/>
  <c r="M6710" i="1"/>
  <c r="M6719" i="1"/>
  <c r="M6712" i="1"/>
  <c r="M6678" i="1"/>
  <c r="M6680" i="1"/>
  <c r="M6682" i="1"/>
  <c r="M6653" i="1"/>
  <c r="M6671" i="1"/>
  <c r="M6670" i="1"/>
  <c r="M6650" i="1"/>
  <c r="M6639" i="1"/>
  <c r="M6634" i="1"/>
  <c r="M6607" i="1"/>
  <c r="M6618" i="1"/>
  <c r="M6621" i="1"/>
  <c r="M6593" i="1"/>
  <c r="M6594" i="1"/>
  <c r="M6586" i="1"/>
  <c r="M6566" i="1"/>
  <c r="M6573" i="1"/>
  <c r="M6567" i="1"/>
  <c r="M6543" i="1"/>
  <c r="M6548" i="1"/>
  <c r="M6538" i="1"/>
  <c r="M6521" i="1"/>
  <c r="M6513" i="1"/>
  <c r="M6501" i="1"/>
  <c r="M6497" i="1"/>
  <c r="M6504" i="1"/>
  <c r="M6473" i="1"/>
  <c r="M6465" i="1"/>
  <c r="M6455" i="1"/>
  <c r="M6449" i="1"/>
  <c r="M6438" i="1"/>
  <c r="M6433" i="1"/>
  <c r="M6434" i="1"/>
  <c r="M6429" i="1"/>
  <c r="M6409" i="1"/>
  <c r="M6402" i="1"/>
  <c r="M6408" i="1"/>
  <c r="M6385" i="1"/>
  <c r="M6379" i="1"/>
  <c r="M6382" i="1"/>
  <c r="M6352" i="1"/>
  <c r="M6344" i="1"/>
  <c r="M6356" i="1"/>
  <c r="M6327" i="1"/>
  <c r="M6332" i="1"/>
  <c r="M6320" i="1"/>
  <c r="M6304" i="1"/>
  <c r="M6309" i="1"/>
  <c r="M6299" i="1"/>
  <c r="M6284" i="1"/>
  <c r="M6280" i="1"/>
  <c r="M6251" i="1"/>
  <c r="M6245" i="1"/>
  <c r="M6257" i="1"/>
  <c r="M6231" i="1"/>
  <c r="M6225" i="1"/>
  <c r="M6243" i="1"/>
  <c r="M6199" i="1"/>
  <c r="M6210" i="1"/>
  <c r="M6204" i="1"/>
  <c r="M6196" i="1"/>
  <c r="M6179" i="1"/>
  <c r="M6183" i="1"/>
  <c r="M6168" i="1"/>
  <c r="M6157" i="1"/>
  <c r="M6158" i="1"/>
  <c r="M6139" i="1"/>
  <c r="M6134" i="1"/>
  <c r="M6147" i="1"/>
  <c r="M6124" i="1"/>
  <c r="M6119" i="1"/>
  <c r="M6089" i="1"/>
  <c r="M6081" i="1"/>
  <c r="M6094" i="1"/>
  <c r="M6061" i="1"/>
  <c r="M6071" i="1"/>
  <c r="M6060" i="1"/>
  <c r="M6039" i="1"/>
  <c r="M6038" i="1"/>
  <c r="M6035" i="1"/>
  <c r="M6013" i="1"/>
  <c r="M6025" i="1"/>
  <c r="M6009" i="1"/>
  <c r="M5986" i="1"/>
  <c r="M6003" i="1"/>
  <c r="M5992" i="1"/>
  <c r="M5970" i="1"/>
  <c r="M5969" i="1"/>
  <c r="M5958" i="1"/>
  <c r="M5944" i="1"/>
  <c r="M5948" i="1"/>
  <c r="M5955" i="1"/>
  <c r="M5927" i="1"/>
  <c r="M5925" i="1"/>
  <c r="M5908" i="1"/>
  <c r="M5893" i="1"/>
  <c r="M5871" i="1"/>
  <c r="M5868" i="1"/>
  <c r="M5838" i="1"/>
  <c r="M5818" i="1"/>
  <c r="M5833" i="1"/>
  <c r="M5823" i="1"/>
  <c r="M5801" i="1"/>
  <c r="M5791" i="1"/>
  <c r="M5809" i="1"/>
  <c r="M5788" i="1"/>
  <c r="M5786" i="1"/>
  <c r="M5777" i="1"/>
  <c r="M5762" i="1"/>
  <c r="M5745" i="1"/>
  <c r="M5749" i="1"/>
  <c r="M5717" i="1"/>
  <c r="M5718" i="1"/>
  <c r="M5719" i="1"/>
  <c r="M5716" i="1"/>
  <c r="M5712" i="1"/>
  <c r="M5689" i="1"/>
  <c r="M5673" i="1"/>
  <c r="M5675" i="1"/>
  <c r="M5651" i="1"/>
  <c r="M5647" i="1"/>
  <c r="M5648" i="1"/>
  <c r="M5638" i="1"/>
  <c r="M5628" i="1"/>
  <c r="M5612" i="1"/>
  <c r="M5616" i="1"/>
  <c r="M5607" i="1"/>
  <c r="M5579" i="1"/>
  <c r="M5578" i="1"/>
  <c r="M5596" i="1"/>
  <c r="M5550" i="1"/>
  <c r="M5563" i="1"/>
  <c r="M5566" i="1"/>
  <c r="M5539" i="1"/>
  <c r="M5536" i="1"/>
  <c r="M5529" i="1"/>
  <c r="M5512" i="1"/>
  <c r="M5504" i="1"/>
  <c r="M5510" i="1"/>
  <c r="M5499" i="1"/>
  <c r="M5482" i="1"/>
  <c r="M5465" i="1"/>
  <c r="M5459" i="1"/>
  <c r="M5451" i="1"/>
  <c r="M5432" i="1"/>
  <c r="M5433" i="1"/>
  <c r="M5408" i="1"/>
  <c r="M5413" i="1"/>
  <c r="M5412" i="1"/>
  <c r="M5404" i="1"/>
  <c r="M709" i="1"/>
  <c r="M3153" i="1"/>
  <c r="M442" i="1"/>
  <c r="M457" i="1"/>
  <c r="M295" i="1"/>
  <c r="M1557" i="1"/>
  <c r="M4855" i="1"/>
  <c r="M4879" i="1"/>
  <c r="M4335" i="1"/>
  <c r="M2270" i="1"/>
  <c r="M1955" i="1"/>
  <c r="M838" i="1"/>
  <c r="M4327" i="1"/>
  <c r="M4026" i="1"/>
  <c r="M3058" i="1"/>
  <c r="M1640" i="1"/>
  <c r="M31" i="1"/>
  <c r="M4273" i="1"/>
  <c r="M1636" i="1"/>
  <c r="M2914" i="1"/>
  <c r="M1300" i="1"/>
  <c r="M3263" i="1"/>
  <c r="M1803" i="1"/>
  <c r="M2383" i="1"/>
  <c r="M1486" i="1"/>
  <c r="M4594" i="1"/>
  <c r="M5123" i="1"/>
  <c r="M3406" i="1"/>
  <c r="M4142" i="1"/>
  <c r="M4018" i="1"/>
  <c r="M4935" i="1"/>
  <c r="M2878" i="1"/>
  <c r="M4673" i="1"/>
  <c r="M2869" i="1"/>
  <c r="M3400" i="1"/>
  <c r="M4851" i="1"/>
  <c r="M4449" i="1"/>
  <c r="M4841" i="1"/>
  <c r="M5232" i="1"/>
  <c r="M4780" i="1"/>
  <c r="M4842" i="1"/>
  <c r="M4797" i="1"/>
  <c r="M4625" i="1"/>
  <c r="M4237" i="1"/>
  <c r="M5221" i="1"/>
  <c r="M2769" i="1"/>
  <c r="M1463" i="1"/>
  <c r="M2162" i="1"/>
  <c r="M1466" i="1"/>
  <c r="M3746" i="1"/>
  <c r="M4400" i="1"/>
  <c r="M847" i="1"/>
  <c r="M4648" i="1"/>
  <c r="M12" i="1"/>
  <c r="M2085" i="1"/>
  <c r="M2988" i="1"/>
  <c r="M3791" i="1"/>
  <c r="M4213" i="1"/>
  <c r="M500" i="1"/>
  <c r="M2978" i="1"/>
  <c r="M4406" i="1"/>
  <c r="M5067" i="1"/>
  <c r="M365" i="1"/>
  <c r="M13" i="1"/>
  <c r="M633" i="1"/>
  <c r="M2255" i="1"/>
  <c r="M54" i="1"/>
  <c r="M4895" i="1"/>
  <c r="M3718" i="1"/>
  <c r="M298" i="1"/>
  <c r="M4331" i="1"/>
  <c r="M2871" i="1"/>
  <c r="M2053" i="1"/>
  <c r="M4959" i="1"/>
  <c r="M572" i="1"/>
  <c r="M2185" i="1"/>
  <c r="M3082" i="1"/>
  <c r="M4871" i="1"/>
  <c r="M701" i="1"/>
  <c r="M1552" i="1"/>
  <c r="M885" i="1"/>
  <c r="M1114" i="1"/>
  <c r="M3554" i="1"/>
  <c r="M1316" i="1"/>
  <c r="M711" i="1"/>
  <c r="M40" i="1"/>
  <c r="M3252" i="1"/>
  <c r="M2488" i="1"/>
  <c r="M1568" i="1"/>
  <c r="M2395" i="1"/>
  <c r="M583" i="1"/>
  <c r="M5137" i="1"/>
  <c r="M3679" i="1"/>
  <c r="M285" i="1"/>
  <c r="M3751" i="1"/>
  <c r="M1374" i="1"/>
  <c r="M270" i="1"/>
  <c r="M3883" i="1"/>
  <c r="M4135" i="1"/>
  <c r="M265" i="1"/>
  <c r="M2005" i="1"/>
  <c r="M4843" i="1"/>
  <c r="M3668" i="1"/>
  <c r="M4783" i="1"/>
  <c r="M1903" i="1"/>
  <c r="M129" i="1"/>
  <c r="M5079" i="1"/>
  <c r="M5331" i="1"/>
  <c r="M1983" i="1"/>
  <c r="M607" i="1"/>
  <c r="M1158" i="1"/>
  <c r="M2623" i="1"/>
  <c r="M2082" i="1"/>
  <c r="M3370" i="1"/>
  <c r="M3632" i="1"/>
  <c r="M137" i="1"/>
  <c r="M1248" i="1"/>
  <c r="M3930" i="1"/>
  <c r="M1866" i="1"/>
  <c r="M520" i="1"/>
  <c r="M1293" i="1"/>
  <c r="M724" i="1"/>
  <c r="M3274" i="1"/>
  <c r="M4216" i="1"/>
  <c r="M1102" i="1"/>
  <c r="M4085" i="1"/>
  <c r="M2972" i="1"/>
  <c r="M490" i="1"/>
  <c r="M3826" i="1"/>
  <c r="M3169" i="1"/>
  <c r="M2100" i="1"/>
  <c r="M2102" i="1"/>
  <c r="M66" i="1"/>
  <c r="M1479" i="1"/>
  <c r="M2512" i="1"/>
  <c r="M2420" i="1"/>
  <c r="M3054" i="1"/>
  <c r="M61" i="1"/>
  <c r="M3541" i="1"/>
  <c r="M3470" i="1"/>
  <c r="M1962" i="1"/>
  <c r="M2538" i="1"/>
  <c r="M2232" i="1"/>
  <c r="M3546" i="1"/>
  <c r="M4930" i="1"/>
  <c r="M1312" i="1"/>
  <c r="M1943" i="1"/>
  <c r="M2224" i="1"/>
  <c r="M3451" i="1"/>
  <c r="M78" i="1"/>
  <c r="M1223" i="1"/>
  <c r="M3610" i="1"/>
  <c r="M971" i="1"/>
  <c r="M1583" i="1"/>
  <c r="M286" i="1"/>
  <c r="M1310" i="1"/>
  <c r="M2468" i="1"/>
  <c r="M5279" i="1"/>
  <c r="M927" i="1"/>
  <c r="M2247" i="1"/>
  <c r="M3390" i="1"/>
  <c r="M5150" i="1"/>
  <c r="M1623" i="1"/>
  <c r="M3765" i="1"/>
  <c r="M2537" i="1"/>
  <c r="M1698" i="1"/>
  <c r="M1906" i="1"/>
  <c r="M1609" i="1"/>
  <c r="M1136" i="1"/>
  <c r="M409" i="1"/>
  <c r="M4798" i="1"/>
  <c r="M4803" i="1"/>
  <c r="M2574" i="1"/>
  <c r="M4792" i="1"/>
  <c r="M3999" i="1"/>
  <c r="M3933" i="1"/>
  <c r="M5343" i="1"/>
  <c r="M2765" i="1"/>
  <c r="M2068" i="1"/>
  <c r="M3783" i="1"/>
  <c r="M3583" i="1"/>
  <c r="M5178" i="1"/>
  <c r="M512" i="1"/>
  <c r="M2661" i="1"/>
  <c r="M1231" i="1"/>
  <c r="M745" i="1"/>
  <c r="M1282" i="1"/>
  <c r="M3794" i="1"/>
  <c r="M3502" i="1"/>
  <c r="M2191" i="1"/>
  <c r="M1413" i="1"/>
  <c r="M554" i="1"/>
  <c r="M698" i="1"/>
  <c r="M366" i="1"/>
  <c r="M3801" i="1"/>
  <c r="M4255" i="1"/>
  <c r="M5366" i="1"/>
  <c r="M2260" i="1"/>
  <c r="M4324" i="1"/>
  <c r="M4502" i="1"/>
  <c r="M2340" i="1"/>
  <c r="M59" i="1"/>
  <c r="M2507" i="1"/>
  <c r="M2479" i="1"/>
  <c r="M2602" i="1"/>
  <c r="M2115" i="1"/>
  <c r="M1646" i="1"/>
  <c r="M1573" i="1"/>
  <c r="M3214" i="1"/>
  <c r="M353" i="1"/>
  <c r="M4928" i="1"/>
  <c r="M2481" i="1"/>
  <c r="M327" i="1"/>
  <c r="M3091" i="1"/>
  <c r="M1963" i="1"/>
  <c r="M2171" i="1"/>
  <c r="M148" i="1"/>
  <c r="M1560" i="1"/>
  <c r="M3712" i="1"/>
  <c r="M3860" i="1"/>
  <c r="M1183" i="1"/>
  <c r="M3098" i="1"/>
  <c r="M1210" i="1"/>
  <c r="M3969" i="1"/>
  <c r="M1706" i="1"/>
  <c r="M5364" i="1"/>
  <c r="M4916" i="1"/>
  <c r="M4176" i="1"/>
  <c r="M3965" i="1"/>
  <c r="M2248" i="1"/>
  <c r="M2428" i="1"/>
  <c r="M1611" i="1"/>
  <c r="M2438" i="1"/>
  <c r="M4712" i="1"/>
  <c r="M473" i="1"/>
  <c r="M4846" i="1"/>
  <c r="M3664" i="1"/>
  <c r="M3926" i="1"/>
  <c r="M392" i="1"/>
  <c r="M1973" i="1"/>
  <c r="M2021" i="1"/>
  <c r="M1975" i="1"/>
  <c r="M2593" i="1"/>
  <c r="M4779" i="1"/>
  <c r="M140" i="1"/>
  <c r="M5174" i="1"/>
  <c r="M1401" i="1"/>
  <c r="M2813" i="1"/>
  <c r="M4427" i="1"/>
  <c r="M375" i="1"/>
  <c r="M5347" i="1"/>
  <c r="M5253" i="1"/>
  <c r="M3557" i="1"/>
  <c r="M3234" i="1"/>
  <c r="M4206" i="1"/>
  <c r="M117" i="1"/>
  <c r="M380" i="1"/>
  <c r="M1487" i="1"/>
  <c r="M2272" i="1"/>
  <c r="M4056" i="1"/>
  <c r="M4389" i="1"/>
  <c r="M2112" i="1"/>
  <c r="M3700" i="1"/>
  <c r="M4707" i="1"/>
  <c r="M2178" i="1"/>
  <c r="M4045" i="1"/>
  <c r="M3798" i="1"/>
  <c r="M1317" i="1"/>
  <c r="M1541" i="1"/>
  <c r="M4868" i="1"/>
  <c r="M1953" i="1"/>
  <c r="M3041" i="1"/>
  <c r="M3156" i="1"/>
  <c r="M2744" i="1"/>
  <c r="M2930" i="1"/>
  <c r="M596" i="1"/>
  <c r="M4929" i="1"/>
  <c r="M3457" i="1"/>
  <c r="M3177" i="1"/>
  <c r="M5002" i="1"/>
  <c r="M2361" i="1"/>
  <c r="M3170" i="1"/>
  <c r="M1653" i="1"/>
  <c r="M4736" i="1"/>
  <c r="M2237" i="1"/>
  <c r="M1617" i="1"/>
  <c r="M1129" i="1"/>
  <c r="M4561" i="1"/>
  <c r="M3879" i="1"/>
  <c r="M1215" i="1"/>
  <c r="M269" i="1"/>
  <c r="M4141" i="1"/>
  <c r="M3450" i="1"/>
  <c r="M469" i="1"/>
  <c r="M3989" i="1"/>
  <c r="M1144" i="1"/>
  <c r="M4066" i="1"/>
  <c r="M3341" i="1"/>
  <c r="M1252" i="1"/>
  <c r="M1027" i="1"/>
  <c r="M3005" i="1"/>
  <c r="M857" i="1"/>
  <c r="M1254" i="1"/>
  <c r="M3943" i="1"/>
  <c r="M4722" i="1"/>
  <c r="M1836" i="1"/>
  <c r="M3954" i="1"/>
  <c r="M2555" i="1"/>
  <c r="M2666" i="1"/>
  <c r="M2814" i="1"/>
  <c r="M1763" i="1"/>
  <c r="M4323" i="1"/>
  <c r="M3233" i="1"/>
  <c r="M2736" i="1"/>
  <c r="M2727" i="1"/>
  <c r="M1279" i="1"/>
  <c r="M1840" i="1"/>
  <c r="M1512" i="1"/>
  <c r="M180" i="1"/>
  <c r="M173" i="1"/>
  <c r="M4867" i="1"/>
  <c r="M3719" i="1"/>
  <c r="M1807" i="1"/>
  <c r="M2494" i="1"/>
  <c r="M2065" i="1"/>
  <c r="M639" i="1"/>
  <c r="M2339" i="1"/>
  <c r="M576" i="1"/>
  <c r="M3155" i="1"/>
  <c r="M2044" i="1"/>
  <c r="M4199" i="1"/>
  <c r="M955" i="1"/>
  <c r="M1572" i="1"/>
  <c r="M3468" i="1"/>
  <c r="M5133" i="1"/>
  <c r="M3715" i="1"/>
  <c r="M1313" i="1"/>
  <c r="M3445" i="1"/>
  <c r="M1581" i="1"/>
  <c r="M2946" i="1"/>
  <c r="M3472" i="1"/>
  <c r="M4156" i="1"/>
  <c r="M3174" i="1"/>
  <c r="M3042" i="1"/>
  <c r="M2118" i="1"/>
  <c r="M5004" i="1"/>
  <c r="M2389" i="1"/>
  <c r="M1391" i="1"/>
  <c r="M996" i="1"/>
  <c r="M4542" i="1"/>
  <c r="M3202" i="1"/>
  <c r="M4666" i="1"/>
  <c r="M5360" i="1"/>
  <c r="M2239" i="1"/>
  <c r="M76" i="1"/>
  <c r="M4677" i="1"/>
  <c r="M1919" i="1"/>
  <c r="M2807" i="1"/>
  <c r="M1143" i="1"/>
  <c r="M1920" i="1"/>
  <c r="M3371" i="1"/>
  <c r="M2578" i="1"/>
  <c r="M2722" i="1"/>
  <c r="M4806" i="1"/>
  <c r="M4251" i="1"/>
  <c r="M4434" i="1"/>
  <c r="M494" i="1"/>
  <c r="M2647" i="1"/>
  <c r="M3945" i="1"/>
  <c r="M2638" i="1"/>
  <c r="M3843" i="1"/>
  <c r="M2780" i="1"/>
  <c r="M4437" i="1"/>
  <c r="M3938" i="1"/>
  <c r="M5302" i="1"/>
  <c r="M3772" i="1"/>
  <c r="M4809" i="1"/>
  <c r="M4774" i="1"/>
  <c r="M2195" i="1"/>
  <c r="M609" i="1"/>
  <c r="M1873" i="1"/>
  <c r="M3825" i="1"/>
  <c r="M804" i="1"/>
  <c r="M5247" i="1"/>
  <c r="M306" i="1"/>
  <c r="M5012" i="1"/>
  <c r="M4195" i="1"/>
  <c r="M69" i="1"/>
  <c r="M4686" i="1"/>
  <c r="M2093" i="1"/>
  <c r="M880" i="1"/>
  <c r="M4272" i="1"/>
  <c r="M2231" i="1"/>
  <c r="M162" i="1"/>
  <c r="M312" i="1"/>
  <c r="M981" i="1"/>
  <c r="M3428" i="1"/>
  <c r="M1625" i="1"/>
  <c r="M4735" i="1"/>
  <c r="M4704" i="1"/>
  <c r="M1720" i="1"/>
  <c r="M2524" i="1"/>
  <c r="M2187" i="1"/>
  <c r="M2762" i="1"/>
  <c r="M161" i="1"/>
  <c r="M424" i="1"/>
  <c r="M3045" i="1"/>
  <c r="M4046" i="1"/>
  <c r="M1314" i="1"/>
  <c r="M1524" i="1"/>
  <c r="M631" i="1"/>
  <c r="M3459" i="1"/>
  <c r="M2475" i="1"/>
  <c r="M960" i="1"/>
  <c r="M4671" i="1"/>
  <c r="M251" i="1"/>
  <c r="M5376" i="1"/>
  <c r="M3967" i="1"/>
  <c r="M1332" i="1"/>
  <c r="M2540" i="1"/>
  <c r="M5152" i="1"/>
  <c r="M2889" i="1"/>
  <c r="M2794" i="1"/>
  <c r="M1139" i="1"/>
  <c r="M4828" i="1"/>
  <c r="M2072" i="1"/>
  <c r="M1146" i="1"/>
  <c r="M202" i="1"/>
  <c r="M4786" i="1"/>
  <c r="M5077" i="1"/>
  <c r="M223" i="1"/>
  <c r="M136" i="1"/>
  <c r="M2584" i="1"/>
  <c r="M4426" i="1"/>
  <c r="M2303" i="1"/>
  <c r="M4658" i="1"/>
  <c r="M2568" i="1"/>
  <c r="M2284" i="1"/>
  <c r="M2327" i="1"/>
  <c r="M1456" i="1"/>
  <c r="M4516" i="1"/>
  <c r="M4311" i="1"/>
  <c r="M4061" i="1"/>
  <c r="M1367" i="1"/>
  <c r="M769" i="1"/>
  <c r="M4513" i="1"/>
  <c r="M3792" i="1"/>
  <c r="M175" i="1"/>
  <c r="M5024" i="1"/>
  <c r="M1299" i="1"/>
  <c r="M1813" i="1"/>
  <c r="M1620" i="1"/>
  <c r="M32" i="1"/>
  <c r="M4055" i="1"/>
  <c r="M3064" i="1"/>
  <c r="M568" i="1"/>
  <c r="M2092" i="1"/>
  <c r="M4339" i="1"/>
  <c r="M1482" i="1"/>
  <c r="M1735" i="1"/>
  <c r="M4391" i="1"/>
  <c r="M4697" i="1"/>
  <c r="M1618" i="1"/>
  <c r="M3260" i="1"/>
  <c r="M1652" i="1"/>
  <c r="M1542" i="1"/>
  <c r="M1948" i="1"/>
  <c r="M1655" i="1"/>
  <c r="M3802" i="1"/>
  <c r="M4579" i="1"/>
  <c r="M1202" i="1"/>
  <c r="M592" i="1"/>
  <c r="M1395" i="1"/>
  <c r="M1950" i="1"/>
  <c r="M3207" i="1"/>
  <c r="M2242" i="1"/>
  <c r="M3197" i="1"/>
  <c r="M2366" i="1"/>
  <c r="M1199" i="1"/>
  <c r="M3198" i="1"/>
  <c r="M1331" i="1"/>
  <c r="M1946" i="1"/>
  <c r="M1715" i="1"/>
  <c r="M1897" i="1"/>
  <c r="M2443" i="1"/>
  <c r="M2436" i="1"/>
  <c r="M476" i="1"/>
  <c r="M236" i="1"/>
  <c r="M2450" i="1"/>
  <c r="M3747" i="1"/>
  <c r="M2002" i="1"/>
  <c r="M5235" i="1"/>
  <c r="M3673" i="1"/>
  <c r="M1034" i="1"/>
  <c r="M3588" i="1"/>
  <c r="M2291" i="1"/>
  <c r="M3310" i="1"/>
  <c r="M4709" i="1"/>
  <c r="M811" i="1"/>
  <c r="M759" i="1"/>
  <c r="M2548" i="1"/>
  <c r="M3307" i="1"/>
  <c r="M2080" i="1"/>
  <c r="M3229" i="1"/>
  <c r="M529" i="1"/>
  <c r="M812" i="1"/>
  <c r="M4409" i="1"/>
  <c r="M2781" i="1"/>
  <c r="M2679" i="1"/>
  <c r="M728" i="1"/>
  <c r="M4103" i="1"/>
  <c r="M108" i="1"/>
  <c r="M193" i="1"/>
  <c r="M2961" i="1"/>
  <c r="M799" i="1"/>
  <c r="M3781" i="1"/>
  <c r="M5062" i="1"/>
  <c r="M120" i="1"/>
  <c r="M4973" i="1"/>
  <c r="M1666" i="1"/>
  <c r="M4975" i="1"/>
  <c r="M3902" i="1"/>
  <c r="M1540" i="1"/>
  <c r="M918" i="1"/>
  <c r="M461" i="1"/>
  <c r="M3014" i="1"/>
  <c r="M4615" i="1"/>
  <c r="M2589" i="1"/>
  <c r="M3956" i="1"/>
  <c r="M3563" i="1"/>
  <c r="M110" i="1"/>
  <c r="M4194" i="1"/>
  <c r="M4283" i="1"/>
  <c r="M2796" i="1"/>
  <c r="M1263" i="1"/>
  <c r="M3003" i="1"/>
  <c r="M5478" i="1"/>
  <c r="M828" i="1"/>
  <c r="M7246" i="1"/>
  <c r="M7223" i="1"/>
  <c r="M7207" i="1"/>
  <c r="M7209" i="1"/>
  <c r="M7186" i="1"/>
  <c r="M7192" i="1"/>
  <c r="M7197" i="1"/>
  <c r="M7159" i="1"/>
  <c r="M7165" i="1"/>
  <c r="M7163" i="1"/>
  <c r="M7133" i="1"/>
  <c r="M7141" i="1"/>
  <c r="M7143" i="1"/>
  <c r="M7110" i="1"/>
  <c r="M7087" i="1"/>
  <c r="M7088" i="1"/>
  <c r="M7097" i="1"/>
  <c r="M7074" i="1"/>
  <c r="M7068" i="1"/>
  <c r="M7064" i="1"/>
  <c r="M7049" i="1"/>
  <c r="M7048" i="1"/>
  <c r="M7042" i="1"/>
  <c r="M7028" i="1"/>
  <c r="M7017" i="1"/>
  <c r="M7027" i="1"/>
  <c r="M7010" i="1"/>
  <c r="M7000" i="1"/>
  <c r="M6994" i="1"/>
  <c r="M6970" i="1"/>
  <c r="M6976" i="1"/>
  <c r="M6975" i="1"/>
  <c r="M6953" i="1"/>
  <c r="M6956" i="1"/>
  <c r="M6923" i="1"/>
  <c r="M6925" i="1"/>
  <c r="M6920" i="1"/>
  <c r="M6904" i="1"/>
  <c r="M6898" i="1"/>
  <c r="M6915" i="1"/>
  <c r="M6870" i="1"/>
  <c r="M6891" i="1"/>
  <c r="M6889" i="1"/>
  <c r="M6857" i="1"/>
  <c r="M6851" i="1"/>
  <c r="M6867" i="1"/>
  <c r="M6827" i="1"/>
  <c r="M6828" i="1"/>
  <c r="M6837" i="1"/>
  <c r="M6813" i="1"/>
  <c r="M6818" i="1"/>
  <c r="M6799" i="1"/>
  <c r="M6796" i="1"/>
  <c r="M6774" i="1"/>
  <c r="M6769" i="1"/>
  <c r="M6765" i="1"/>
  <c r="M6770" i="1"/>
  <c r="M6738" i="1"/>
  <c r="M6736" i="1"/>
  <c r="M6741" i="1"/>
  <c r="M6713" i="1"/>
  <c r="M6724" i="1"/>
  <c r="M6716" i="1"/>
  <c r="M6698" i="1"/>
  <c r="M6681" i="1"/>
  <c r="M6690" i="1"/>
  <c r="M6660" i="1"/>
  <c r="M6658" i="1"/>
  <c r="M6657" i="1"/>
  <c r="M6648" i="1"/>
  <c r="M6651" i="1"/>
  <c r="M6647" i="1"/>
  <c r="M6612" i="1"/>
  <c r="M6609" i="1"/>
  <c r="M6626" i="1"/>
  <c r="M6585" i="1"/>
  <c r="M6598" i="1"/>
  <c r="M6597" i="1"/>
  <c r="M6569" i="1"/>
  <c r="M6578" i="1"/>
  <c r="M6570" i="1"/>
  <c r="M6541" i="1"/>
  <c r="M6544" i="1"/>
  <c r="M6550" i="1"/>
  <c r="M6520" i="1"/>
  <c r="M6531" i="1"/>
  <c r="M6508" i="1"/>
  <c r="M6499" i="1"/>
  <c r="M6488" i="1"/>
  <c r="M6471" i="1"/>
  <c r="M6477" i="1"/>
  <c r="M6457" i="1"/>
  <c r="M6446" i="1"/>
  <c r="M6447" i="1"/>
  <c r="M6435" i="1"/>
  <c r="M6432" i="1"/>
  <c r="M6422" i="1"/>
  <c r="M6390" i="1"/>
  <c r="M6404" i="1"/>
  <c r="M6386" i="1"/>
  <c r="M6383" i="1"/>
  <c r="M6378" i="1"/>
  <c r="M6363" i="1"/>
  <c r="M6343" i="1"/>
  <c r="M6345" i="1"/>
  <c r="M6340" i="1"/>
  <c r="M6336" i="1"/>
  <c r="M6335" i="1"/>
  <c r="M6310" i="1"/>
  <c r="M6313" i="1"/>
  <c r="M6314" i="1"/>
  <c r="M6291" i="1"/>
  <c r="M6290" i="1"/>
  <c r="M6272" i="1"/>
  <c r="M6266" i="1"/>
  <c r="M6265" i="1"/>
  <c r="M6258" i="1"/>
  <c r="M6233" i="1"/>
  <c r="M6242" i="1"/>
  <c r="M6223" i="1"/>
  <c r="M6201" i="1"/>
  <c r="M6220" i="1"/>
  <c r="M6219" i="1"/>
  <c r="M6190" i="1"/>
  <c r="M6182" i="1"/>
  <c r="M6187" i="1"/>
  <c r="M6165" i="1"/>
  <c r="M6149" i="1"/>
  <c r="M6169" i="1"/>
  <c r="M6148" i="1"/>
  <c r="M6137" i="1"/>
  <c r="M6138" i="1"/>
  <c r="M6112" i="1"/>
  <c r="M6108" i="1"/>
  <c r="M6099" i="1"/>
  <c r="M6093" i="1"/>
  <c r="M6080" i="1"/>
  <c r="M6069" i="1"/>
  <c r="M6053" i="1"/>
  <c r="M6059" i="1"/>
  <c r="M6031" i="1"/>
  <c r="M6030" i="1"/>
  <c r="M6042" i="1"/>
  <c r="M6028" i="1"/>
  <c r="M6007" i="1"/>
  <c r="M6000" i="1"/>
  <c r="M5985" i="1"/>
  <c r="M6004" i="1"/>
  <c r="M5978" i="1"/>
  <c r="M5977" i="1"/>
  <c r="M5973" i="1"/>
  <c r="M5953" i="1"/>
  <c r="M5950" i="1"/>
  <c r="M5943" i="1"/>
  <c r="M5932" i="1"/>
  <c r="M5928" i="1"/>
  <c r="M5916" i="1"/>
  <c r="M5890" i="1"/>
  <c r="M5896" i="1"/>
  <c r="M5879" i="1"/>
  <c r="M5873" i="1"/>
  <c r="M5840" i="1"/>
  <c r="M5827" i="1"/>
  <c r="M5826" i="1"/>
  <c r="M5815" i="1"/>
  <c r="M5790" i="1"/>
  <c r="M5805" i="1"/>
  <c r="M5800" i="1"/>
  <c r="M5774" i="1"/>
  <c r="M5767" i="1"/>
  <c r="M5773" i="1"/>
  <c r="M5744" i="1"/>
  <c r="M5746" i="1"/>
  <c r="M5747" i="1"/>
  <c r="M5736" i="1"/>
  <c r="M5739" i="1"/>
  <c r="M5725" i="1"/>
  <c r="M5698" i="1"/>
  <c r="M5711" i="1"/>
  <c r="M5679" i="1"/>
  <c r="M5681" i="1"/>
  <c r="M5688" i="1"/>
  <c r="M5652" i="1"/>
  <c r="M5645" i="1"/>
  <c r="M5641" i="1"/>
  <c r="M5630" i="1"/>
  <c r="M5632" i="1"/>
  <c r="M5620" i="1"/>
  <c r="M5600" i="1"/>
  <c r="M5608" i="1"/>
  <c r="M5584" i="1"/>
  <c r="M5585" i="1"/>
  <c r="M5594" i="1"/>
  <c r="M5553" i="1"/>
  <c r="M5555" i="1"/>
  <c r="M5571" i="1"/>
  <c r="M5540" i="1"/>
  <c r="M5532" i="1"/>
  <c r="M5546" i="1"/>
  <c r="M5515" i="1"/>
  <c r="M5522" i="1"/>
  <c r="M5513" i="1"/>
  <c r="M5486" i="1"/>
  <c r="M5481" i="1"/>
  <c r="M5455" i="1"/>
  <c r="M5476" i="1"/>
  <c r="M5450" i="1"/>
  <c r="M5437" i="1"/>
  <c r="M5438" i="1"/>
  <c r="M5411" i="1"/>
  <c r="M5409" i="1"/>
  <c r="M5421" i="1"/>
  <c r="M5395" i="1"/>
  <c r="M2846" i="1"/>
  <c r="M4607" i="1"/>
  <c r="M444" i="1"/>
  <c r="M591" i="1"/>
  <c r="M3535" i="1"/>
  <c r="M3703" i="1"/>
  <c r="M439" i="1"/>
  <c r="M2066" i="1"/>
  <c r="M4608" i="1"/>
  <c r="M2167" i="1"/>
  <c r="M2883" i="1"/>
  <c r="M1937" i="1"/>
  <c r="M1826" i="1"/>
  <c r="M5009" i="1"/>
  <c r="M4863" i="1"/>
  <c r="M595" i="1"/>
  <c r="M4667" i="1"/>
  <c r="M49" i="1"/>
  <c r="M1657" i="1"/>
  <c r="M4548" i="1"/>
  <c r="M3469" i="1"/>
  <c r="M2391" i="1"/>
  <c r="M64" i="1"/>
  <c r="M4744" i="1"/>
  <c r="M588" i="1"/>
  <c r="M3417" i="1"/>
  <c r="M1390" i="1"/>
  <c r="M3449" i="1"/>
  <c r="M278" i="1"/>
  <c r="M5143" i="1"/>
  <c r="M1329" i="1"/>
  <c r="M4969" i="1"/>
  <c r="M3087" i="1"/>
  <c r="M3049" i="1"/>
  <c r="M2455" i="1"/>
  <c r="M2802" i="1"/>
  <c r="M4242" i="1"/>
  <c r="M2441" i="1"/>
  <c r="M3106" i="1"/>
  <c r="M5080" i="1"/>
  <c r="M3936" i="1"/>
  <c r="M844" i="1"/>
  <c r="M1974" i="1"/>
  <c r="M662" i="1"/>
  <c r="M4353" i="1"/>
  <c r="M2201" i="1"/>
  <c r="M1451" i="1"/>
  <c r="M749" i="1"/>
  <c r="M2198" i="1"/>
  <c r="M3947" i="1"/>
  <c r="M1984" i="1"/>
  <c r="M1454" i="1"/>
  <c r="M2580" i="1"/>
  <c r="M3645" i="1"/>
  <c r="M4068" i="1"/>
  <c r="M5354" i="1"/>
  <c r="M551" i="1"/>
  <c r="M541" i="1"/>
  <c r="M615" i="1"/>
  <c r="M3503" i="1"/>
  <c r="M2668" i="1"/>
  <c r="M853" i="1"/>
  <c r="M4211" i="1"/>
  <c r="M3239" i="1"/>
  <c r="M4265" i="1"/>
  <c r="M556" i="1"/>
  <c r="M1643" i="1"/>
  <c r="M2137" i="1"/>
  <c r="M603" i="1"/>
  <c r="M2407" i="1"/>
  <c r="M4120" i="1"/>
  <c r="M1951" i="1"/>
  <c r="M2104" i="1"/>
  <c r="M4164" i="1"/>
  <c r="M2235" i="1"/>
  <c r="M3460" i="1"/>
  <c r="M4699" i="1"/>
  <c r="M2046" i="1"/>
  <c r="M4197" i="1"/>
  <c r="M4546" i="1"/>
  <c r="M44" i="1"/>
  <c r="M260" i="1"/>
  <c r="M2218" i="1"/>
  <c r="M4599" i="1"/>
  <c r="M343" i="1"/>
  <c r="M48" i="1"/>
  <c r="M4668" i="1"/>
  <c r="M3157" i="1"/>
  <c r="M795" i="1"/>
  <c r="M1686" i="1"/>
  <c r="M4382" i="1"/>
  <c r="M599" i="1"/>
  <c r="M3983" i="1"/>
  <c r="M944" i="1"/>
  <c r="M3966" i="1"/>
  <c r="M3137" i="1"/>
  <c r="M2393" i="1"/>
  <c r="M347" i="1"/>
  <c r="M1688" i="1"/>
  <c r="M911" i="1"/>
  <c r="M4466" i="1"/>
  <c r="M2898" i="1"/>
  <c r="M1439" i="1"/>
  <c r="M4784" i="1"/>
  <c r="M5083" i="1"/>
  <c r="M1256" i="1"/>
  <c r="M2895" i="1"/>
  <c r="M1161" i="1"/>
  <c r="M199" i="1"/>
  <c r="M2199" i="1"/>
  <c r="M3629" i="1"/>
  <c r="M3315" i="1"/>
  <c r="M2680" i="1"/>
  <c r="M2676" i="1"/>
  <c r="M407" i="1"/>
  <c r="M1366" i="1"/>
  <c r="M2981" i="1"/>
  <c r="M4708" i="1"/>
  <c r="M4508" i="1"/>
  <c r="M546" i="1"/>
  <c r="M1360" i="1"/>
  <c r="M4407" i="1"/>
  <c r="M747" i="1"/>
  <c r="M1058" i="1"/>
  <c r="M2157" i="1"/>
  <c r="M3499" i="1"/>
  <c r="M114" i="1"/>
  <c r="M9" i="1"/>
  <c r="M4983" i="1"/>
  <c r="M2226" i="1"/>
  <c r="M3067" i="1"/>
  <c r="M2484" i="1"/>
  <c r="M311" i="1"/>
  <c r="M2489" i="1"/>
  <c r="M4883" i="1"/>
  <c r="M2758" i="1"/>
  <c r="M4515" i="1"/>
  <c r="M4898" i="1"/>
  <c r="M4887" i="1"/>
  <c r="M1212" i="1"/>
  <c r="M3028" i="1"/>
  <c r="M4555" i="1"/>
  <c r="M307" i="1"/>
  <c r="M5200" i="1"/>
  <c r="M2249" i="1"/>
  <c r="M3471" i="1"/>
  <c r="M345" i="1"/>
  <c r="M1808" i="1"/>
  <c r="M1326" i="1"/>
  <c r="M2925" i="1"/>
  <c r="M4902" i="1"/>
  <c r="M338" i="1"/>
  <c r="M2861" i="1"/>
  <c r="M1543" i="1"/>
  <c r="M1810" i="1"/>
  <c r="M1320" i="1"/>
  <c r="M929" i="1"/>
  <c r="M1891" i="1"/>
  <c r="M1530" i="1"/>
  <c r="M840" i="1"/>
  <c r="M2465" i="1"/>
  <c r="M1211" i="1"/>
  <c r="M4483" i="1"/>
  <c r="M2382" i="1"/>
  <c r="M2924" i="1"/>
  <c r="M924" i="1"/>
  <c r="M3654" i="1"/>
  <c r="M1608" i="1"/>
  <c r="M2801" i="1"/>
  <c r="M1915" i="1"/>
  <c r="M2304" i="1"/>
  <c r="M243" i="1"/>
  <c r="M1150" i="1"/>
  <c r="M3122" i="1"/>
  <c r="M406" i="1"/>
  <c r="M1167" i="1"/>
  <c r="M1396" i="1"/>
  <c r="M2570" i="1"/>
  <c r="M4724" i="1"/>
  <c r="M5293" i="1"/>
  <c r="M2784" i="1"/>
  <c r="M850" i="1"/>
  <c r="M5305" i="1"/>
  <c r="M4310" i="1"/>
  <c r="M1240" i="1"/>
  <c r="M606" i="1"/>
  <c r="M2673" i="1"/>
  <c r="M5066" i="1"/>
  <c r="M1253" i="1"/>
  <c r="M817" i="1"/>
  <c r="M3331" i="1"/>
  <c r="M504" i="1"/>
  <c r="M4825" i="1"/>
  <c r="M605" i="1"/>
  <c r="M4328" i="1"/>
  <c r="M3189" i="1"/>
  <c r="M943" i="1"/>
  <c r="M1647" i="1"/>
  <c r="M3193" i="1"/>
  <c r="M3061" i="1"/>
  <c r="M297" i="1"/>
  <c r="M446" i="1"/>
  <c r="M3195" i="1"/>
  <c r="M4110" i="1"/>
  <c r="M4280" i="1"/>
  <c r="M2503" i="1"/>
  <c r="M5019" i="1"/>
  <c r="M1752" i="1"/>
  <c r="M4286" i="1"/>
  <c r="M3885" i="1"/>
  <c r="M3264" i="1"/>
  <c r="M2509" i="1"/>
  <c r="M4749" i="1"/>
  <c r="M4950" i="1"/>
  <c r="M4934" i="1"/>
  <c r="M58" i="1"/>
  <c r="M1712" i="1"/>
  <c r="M2396" i="1"/>
  <c r="M4859" i="1"/>
  <c r="M5190" i="1"/>
  <c r="M4029" i="1"/>
  <c r="M4285" i="1"/>
  <c r="M3392" i="1"/>
  <c r="M3694" i="1"/>
  <c r="M3262" i="1"/>
  <c r="M4938" i="1"/>
  <c r="M3085" i="1"/>
  <c r="M352" i="1"/>
  <c r="M4964" i="1"/>
  <c r="M4019" i="1"/>
  <c r="M3020" i="1"/>
  <c r="M1598" i="1"/>
  <c r="M2896" i="1"/>
  <c r="M238" i="1"/>
  <c r="M5226" i="1"/>
  <c r="M225" i="1"/>
  <c r="M242" i="1"/>
  <c r="M1458" i="1"/>
  <c r="M671" i="1"/>
  <c r="M3639" i="1"/>
  <c r="M2318" i="1"/>
  <c r="M4433" i="1"/>
  <c r="M4526" i="1"/>
  <c r="M3839" i="1"/>
  <c r="M758" i="1"/>
  <c r="M2774" i="1"/>
  <c r="M403" i="1"/>
  <c r="M1245" i="1"/>
  <c r="M1447" i="1"/>
  <c r="M1283" i="1"/>
  <c r="M1875" i="1"/>
  <c r="M1045" i="1"/>
  <c r="M510" i="1"/>
  <c r="M4067" i="1"/>
  <c r="M4060" i="1"/>
  <c r="M4218" i="1"/>
  <c r="M1681" i="1"/>
  <c r="M2511" i="1"/>
  <c r="M1302" i="1"/>
  <c r="M4880" i="1"/>
  <c r="M1969" i="1"/>
  <c r="M1821" i="1"/>
  <c r="M3074" i="1"/>
  <c r="M961" i="1"/>
  <c r="M313" i="1"/>
  <c r="M3070" i="1"/>
  <c r="M3053" i="1"/>
  <c r="M789" i="1"/>
  <c r="M4965" i="1"/>
  <c r="M309" i="1"/>
  <c r="M2868" i="1"/>
  <c r="M362" i="1"/>
  <c r="M2490" i="1"/>
  <c r="M784" i="1"/>
  <c r="M4257" i="1"/>
  <c r="M1954" i="1"/>
  <c r="M5207" i="1"/>
  <c r="M5362" i="1"/>
  <c r="M2119" i="1"/>
  <c r="M1570" i="1"/>
  <c r="M957" i="1"/>
  <c r="M2337" i="1"/>
  <c r="M1956" i="1"/>
  <c r="M2944" i="1"/>
  <c r="M4393" i="1"/>
  <c r="M3432" i="1"/>
  <c r="M1926" i="1"/>
  <c r="M3078" i="1"/>
  <c r="M1555" i="1"/>
  <c r="M3411" i="1"/>
  <c r="M3877" i="1"/>
  <c r="M1879" i="1"/>
  <c r="M977" i="1"/>
  <c r="M2905" i="1"/>
  <c r="M2810" i="1"/>
  <c r="M4633" i="1"/>
  <c r="M5320" i="1"/>
  <c r="M4507" i="1"/>
  <c r="M399" i="1"/>
  <c r="M738" i="1"/>
  <c r="M1151" i="1"/>
  <c r="M1013" i="1"/>
  <c r="M3380" i="1"/>
  <c r="M2071" i="1"/>
  <c r="M5176" i="1"/>
  <c r="M141" i="1"/>
  <c r="M2203" i="1"/>
  <c r="M4652" i="1"/>
  <c r="M3927" i="1"/>
  <c r="M523" i="1"/>
  <c r="M4425" i="1"/>
  <c r="M4821" i="1"/>
  <c r="M620" i="1"/>
  <c r="M3279" i="1"/>
  <c r="M4805" i="1"/>
  <c r="M4413" i="1"/>
  <c r="M4533" i="1"/>
  <c r="M4207" i="1"/>
  <c r="M5061" i="1"/>
  <c r="M5307" i="1"/>
  <c r="M2103" i="1"/>
  <c r="M4127" i="1"/>
  <c r="M648" i="1"/>
  <c r="M1811" i="1"/>
  <c r="M2229" i="1"/>
  <c r="M969" i="1"/>
  <c r="M75" i="1"/>
  <c r="M305" i="1"/>
  <c r="M2184" i="1"/>
  <c r="M1751" i="1"/>
  <c r="M1805" i="1"/>
  <c r="M1122" i="1"/>
  <c r="M4912" i="1"/>
  <c r="M714" i="1"/>
  <c r="M3888" i="1"/>
  <c r="M2166" i="1"/>
  <c r="M5188" i="1"/>
  <c r="M3770" i="1"/>
  <c r="M1790" i="1"/>
  <c r="M4554" i="1"/>
  <c r="M1782" i="1"/>
  <c r="M1569" i="1"/>
  <c r="M452" i="1"/>
  <c r="M5192" i="1"/>
  <c r="M2345" i="1"/>
  <c r="M947" i="1"/>
  <c r="M4179" i="1"/>
  <c r="M3618" i="1"/>
  <c r="M4559" i="1"/>
  <c r="M5372" i="1"/>
  <c r="M914" i="1"/>
  <c r="M3413" i="1"/>
  <c r="M3138" i="1"/>
  <c r="M3909" i="1"/>
  <c r="M2921" i="1"/>
  <c r="M4381" i="1"/>
  <c r="M3659" i="1"/>
  <c r="M2884" i="1"/>
  <c r="M221" i="1"/>
  <c r="M3663" i="1"/>
  <c r="M1829" i="1"/>
  <c r="M4461" i="1"/>
  <c r="M410" i="1"/>
  <c r="M2894" i="1"/>
  <c r="M4781" i="1"/>
  <c r="M3737" i="1"/>
  <c r="M2557" i="1"/>
  <c r="M1865" i="1"/>
  <c r="M4065" i="1"/>
  <c r="M3600" i="1"/>
  <c r="M4317" i="1"/>
  <c r="M5292" i="1"/>
  <c r="M3834" i="1"/>
  <c r="M2036" i="1"/>
  <c r="M3367" i="1"/>
  <c r="M2991" i="1"/>
  <c r="M4307" i="1"/>
  <c r="M3517" i="1"/>
  <c r="M4776" i="1"/>
  <c r="M524" i="1"/>
  <c r="M1369" i="1"/>
  <c r="M5259" i="1"/>
  <c r="M2966" i="1"/>
  <c r="M3524" i="1"/>
  <c r="M4870" i="1"/>
  <c r="M2332" i="1"/>
  <c r="M2277" i="1"/>
  <c r="M2114" i="1"/>
  <c r="M1961" i="1"/>
  <c r="M630" i="1"/>
  <c r="M1192" i="1"/>
  <c r="M57" i="1"/>
  <c r="M2094" i="1"/>
  <c r="M1191" i="1"/>
  <c r="M4728" i="1"/>
  <c r="M710" i="1"/>
  <c r="M3132" i="1"/>
  <c r="M2756" i="1"/>
  <c r="M787" i="1"/>
  <c r="M3891" i="1"/>
  <c r="M5275" i="1"/>
  <c r="M336" i="1"/>
  <c r="M4333" i="1"/>
  <c r="M778" i="1"/>
  <c r="M2951" i="1"/>
  <c r="M5209" i="1"/>
  <c r="M3686" i="1"/>
  <c r="M4330" i="1"/>
  <c r="M949" i="1"/>
  <c r="M3977" i="1"/>
  <c r="M156" i="1"/>
  <c r="M3884" i="1"/>
  <c r="M3760" i="1"/>
  <c r="M3761" i="1"/>
  <c r="M248" i="1"/>
  <c r="M3126" i="1"/>
  <c r="M3974" i="1"/>
  <c r="M1336" i="1"/>
  <c r="M994" i="1"/>
  <c r="M4149" i="1"/>
  <c r="M3089" i="1"/>
  <c r="M3024" i="1"/>
  <c r="M3660" i="1"/>
  <c r="M3988" i="1"/>
  <c r="M209" i="1"/>
  <c r="M2015" i="1"/>
  <c r="M5219" i="1"/>
  <c r="M215" i="1"/>
  <c r="M4775" i="1"/>
  <c r="M3491" i="1"/>
  <c r="M2670" i="1"/>
  <c r="M1353" i="1"/>
  <c r="M1356" i="1"/>
  <c r="M3603" i="1"/>
  <c r="M1056" i="1"/>
  <c r="M4077" i="1"/>
  <c r="M5340" i="1"/>
  <c r="M3644" i="1"/>
  <c r="M5344" i="1"/>
  <c r="M2313" i="1"/>
  <c r="M3786" i="1"/>
  <c r="M509" i="1"/>
  <c r="M2979" i="1"/>
  <c r="M4219" i="1"/>
  <c r="M3338" i="1"/>
  <c r="M528" i="1"/>
  <c r="M5258" i="1"/>
  <c r="M5245" i="1"/>
  <c r="M5020" i="1"/>
  <c r="M5257" i="1"/>
  <c r="M2417" i="1"/>
  <c r="M3905" i="1"/>
  <c r="M427" i="1"/>
  <c r="M443" i="1"/>
  <c r="M2135" i="1"/>
  <c r="M2227" i="1"/>
  <c r="M4186" i="1"/>
  <c r="M4602" i="1"/>
  <c r="M4185" i="1"/>
  <c r="M4274" i="1"/>
  <c r="M5001" i="1"/>
  <c r="M1005" i="1"/>
  <c r="M3816" i="1"/>
  <c r="M3819" i="1"/>
  <c r="M29" i="1"/>
  <c r="M2610" i="1"/>
  <c r="M1630" i="1"/>
  <c r="M79" i="1"/>
  <c r="M5138" i="1"/>
  <c r="M700" i="1"/>
  <c r="M1124" i="1"/>
  <c r="M1638" i="1"/>
  <c r="M252" i="1"/>
  <c r="M2757" i="1"/>
  <c r="M1534" i="1"/>
  <c r="M350" i="1"/>
  <c r="M5378" i="1"/>
  <c r="M3266" i="1"/>
  <c r="M3767" i="1"/>
  <c r="M1385" i="1"/>
  <c r="M1938" i="1"/>
  <c r="M4289" i="1"/>
  <c r="M1690" i="1"/>
  <c r="M4481" i="1"/>
  <c r="M2805" i="1"/>
  <c r="M5308" i="1"/>
  <c r="M4230" i="1"/>
  <c r="M196" i="1"/>
  <c r="M5214" i="1"/>
  <c r="M3330" i="1"/>
  <c r="M4367" i="1"/>
  <c r="M229" i="1"/>
  <c r="M1145" i="1"/>
  <c r="M130" i="1"/>
  <c r="M4642" i="1"/>
  <c r="M1289" i="1"/>
  <c r="M1371" i="1"/>
  <c r="M5349" i="1"/>
  <c r="M1179" i="1"/>
  <c r="M5335" i="1"/>
  <c r="M3728" i="1"/>
  <c r="M2720" i="1"/>
  <c r="M768" i="1"/>
  <c r="M3841" i="1"/>
  <c r="M816" i="1"/>
  <c r="M385" i="1"/>
  <c r="M1294" i="1"/>
  <c r="M2698" i="1"/>
  <c r="M525" i="1"/>
  <c r="M1510" i="1"/>
  <c r="M681" i="1"/>
  <c r="M4320" i="1"/>
  <c r="M107" i="1"/>
  <c r="M4309" i="1"/>
  <c r="M118" i="1"/>
  <c r="M1669" i="1"/>
  <c r="M5255" i="1"/>
  <c r="M172" i="1"/>
  <c r="M185" i="1"/>
  <c r="M2146" i="1"/>
  <c r="M493" i="1"/>
  <c r="M2460" i="1"/>
  <c r="M284" i="1"/>
  <c r="M281" i="1"/>
  <c r="M1901" i="1"/>
  <c r="M1986" i="1"/>
  <c r="M4243" i="1"/>
  <c r="M5034" i="1"/>
  <c r="M2558" i="1"/>
  <c r="M3827" i="1"/>
  <c r="M4771" i="1"/>
  <c r="M563" i="1"/>
  <c r="M900" i="1"/>
  <c r="M5227" i="1"/>
  <c r="M2821" i="1"/>
  <c r="M4073" i="1"/>
  <c r="M5845" i="1"/>
  <c r="M945" i="1"/>
  <c r="M1087" i="1"/>
  <c r="M1094" i="1"/>
  <c r="M5256" i="1"/>
  <c r="M3509" i="1"/>
  <c r="M123" i="1"/>
  <c r="M5056" i="1"/>
  <c r="M1671" i="1"/>
  <c r="M4994" i="1"/>
  <c r="M3272" i="1"/>
  <c r="M3316" i="1"/>
  <c r="M119" i="1"/>
  <c r="M1663" i="1"/>
  <c r="M27" i="1"/>
  <c r="M5060" i="1"/>
  <c r="M1509" i="1"/>
  <c r="M1504" i="1"/>
  <c r="M1349" i="1"/>
  <c r="M5403" i="1"/>
  <c r="M921" i="1"/>
  <c r="M4148" i="1"/>
  <c r="M4909" i="1"/>
  <c r="M897" i="1"/>
  <c r="M274" i="1"/>
  <c r="M4918" i="1"/>
  <c r="M4096" i="1"/>
  <c r="M3619" i="1"/>
  <c r="M1181" i="1"/>
  <c r="M1907" i="1"/>
  <c r="M1600" i="1"/>
  <c r="M4844" i="1"/>
  <c r="M1166" i="1"/>
  <c r="M1839" i="1"/>
  <c r="M3923" i="1"/>
  <c r="M26" i="1"/>
  <c r="M3942" i="1"/>
  <c r="M5074" i="1"/>
  <c r="M4799" i="1"/>
  <c r="M4647" i="1"/>
  <c r="M4496" i="1"/>
  <c r="M1445" i="1"/>
  <c r="M539" i="1"/>
  <c r="M1291" i="1"/>
  <c r="M2659" i="1"/>
  <c r="M1848" i="1"/>
  <c r="M4531" i="1"/>
  <c r="M2551" i="1"/>
  <c r="M1234" i="1"/>
  <c r="M393" i="1"/>
  <c r="M2768" i="1"/>
  <c r="M2723" i="1"/>
  <c r="M135" i="1"/>
  <c r="M131" i="1"/>
  <c r="M4422" i="1"/>
  <c r="M2645" i="1"/>
  <c r="M3000" i="1"/>
  <c r="M4592" i="1"/>
  <c r="M3848" i="1"/>
  <c r="M1393" i="1"/>
  <c r="M3692" i="1"/>
  <c r="M1389" i="1"/>
  <c r="M46" i="1"/>
  <c r="M4544" i="1"/>
  <c r="M936" i="1"/>
  <c r="M1930" i="1"/>
  <c r="M3110" i="1"/>
  <c r="M2553" i="1"/>
  <c r="M5070" i="1"/>
  <c r="M3661" i="1"/>
  <c r="M3962" i="1"/>
  <c r="M3227" i="1"/>
  <c r="M1864" i="1"/>
  <c r="M4222" i="1"/>
  <c r="M2701" i="1"/>
  <c r="M2160" i="1"/>
  <c r="N8580" i="1"/>
  <c r="M5870" i="1"/>
  <c r="M7904" i="1"/>
  <c r="M7382" i="1"/>
  <c r="M6068" i="1"/>
  <c r="M4470" i="1"/>
  <c r="M233" i="1"/>
  <c r="M915" i="1"/>
  <c r="M892" i="1"/>
  <c r="M279" i="1"/>
  <c r="M2879" i="1"/>
  <c r="M3996" i="1"/>
  <c r="M1435" i="1"/>
  <c r="M4001" i="1"/>
  <c r="M3929" i="1"/>
  <c r="M5" i="1"/>
  <c r="M3298" i="1"/>
  <c r="M2891" i="1"/>
  <c r="M517" i="1"/>
  <c r="M2029" i="1"/>
  <c r="M4010" i="1"/>
  <c r="M2642" i="1"/>
  <c r="M3501" i="1"/>
  <c r="M1774" i="1"/>
  <c r="M5186" i="1"/>
  <c r="M767" i="1"/>
  <c r="M3950" i="1"/>
  <c r="M3320" i="1"/>
  <c r="M4770" i="1"/>
  <c r="M4725" i="1"/>
  <c r="M4415" i="1"/>
  <c r="M4640" i="1"/>
  <c r="M1041" i="1"/>
  <c r="M548" i="1"/>
  <c r="M3795" i="1"/>
  <c r="M616" i="1"/>
  <c r="M1288" i="1"/>
  <c r="M4227" i="1"/>
  <c r="M3571" i="1"/>
  <c r="M1959" i="1"/>
  <c r="M1577" i="1"/>
  <c r="M4160" i="1"/>
  <c r="M1327" i="1"/>
  <c r="M93" i="1"/>
  <c r="M3478" i="1"/>
  <c r="M1546" i="1"/>
  <c r="M3391" i="1"/>
  <c r="M4670" i="1"/>
  <c r="M3995" i="1"/>
  <c r="M3113" i="1"/>
  <c r="M5337" i="1"/>
  <c r="M2000" i="1"/>
  <c r="M2822" i="1"/>
  <c r="M1275" i="1"/>
  <c r="M4408" i="1"/>
  <c r="M4304" i="1"/>
  <c r="M3566" i="1"/>
  <c r="M2704" i="1"/>
  <c r="N8492" i="1"/>
  <c r="M4484" i="1"/>
  <c r="M283" i="1"/>
  <c r="M922" i="1"/>
  <c r="M1190" i="1"/>
  <c r="M6478" i="1"/>
  <c r="M7742" i="1"/>
  <c r="M6540" i="1"/>
  <c r="M8734" i="1"/>
  <c r="M743" i="1"/>
  <c r="M1714" i="1"/>
  <c r="M4970" i="1"/>
  <c r="M4919" i="1"/>
  <c r="M3394" i="1"/>
  <c r="M2950" i="1"/>
  <c r="M4479" i="1"/>
  <c r="M3758" i="1"/>
  <c r="M2541" i="1"/>
  <c r="M1612" i="1"/>
  <c r="M1606" i="1"/>
  <c r="M2791" i="1"/>
  <c r="M2007" i="1"/>
  <c r="M1995" i="1"/>
  <c r="M3586" i="1"/>
  <c r="M460" i="1"/>
  <c r="M2572" i="1"/>
  <c r="M471" i="1"/>
  <c r="M2887" i="1"/>
  <c r="M2590" i="1"/>
  <c r="M4796" i="1"/>
  <c r="M5180" i="1"/>
  <c r="M2039" i="1"/>
  <c r="M3556" i="1"/>
  <c r="M1172" i="1"/>
  <c r="M2312" i="1"/>
  <c r="M2311" i="1"/>
  <c r="M2552" i="1"/>
  <c r="M3387" i="1"/>
  <c r="M3353" i="1"/>
  <c r="M2633" i="1"/>
  <c r="M3580" i="1"/>
  <c r="M4442" i="1"/>
  <c r="M1407" i="1"/>
  <c r="M1410" i="1"/>
  <c r="M2678" i="1"/>
  <c r="M2834" i="1"/>
  <c r="M2630" i="1"/>
  <c r="M5399" i="1"/>
  <c r="M2618" i="1"/>
  <c r="M1315" i="1"/>
  <c r="M3218" i="1"/>
  <c r="M3604" i="1"/>
  <c r="M3875" i="1"/>
  <c r="M2457" i="1"/>
  <c r="M3622" i="1"/>
  <c r="M1631" i="1"/>
  <c r="M4147" i="1"/>
  <c r="M481" i="1"/>
  <c r="M198" i="1"/>
  <c r="M2011" i="1"/>
  <c r="M4802" i="1"/>
  <c r="M3788" i="1"/>
  <c r="M753" i="1"/>
  <c r="M2707" i="1"/>
  <c r="M2681" i="1"/>
  <c r="M3225" i="1"/>
  <c r="M177" i="1"/>
  <c r="N8414" i="1"/>
  <c r="M6502" i="1"/>
  <c r="M7594" i="1"/>
  <c r="M786" i="1"/>
  <c r="M8750" i="1"/>
  <c r="M8739" i="1"/>
  <c r="M8751" i="1"/>
  <c r="M545" i="1"/>
  <c r="M4098" i="1"/>
  <c r="M111" i="1"/>
  <c r="M1083" i="1"/>
  <c r="M4314" i="1"/>
  <c r="M17" i="1"/>
  <c r="M689" i="1"/>
  <c r="M184" i="1"/>
  <c r="M1514" i="1"/>
  <c r="M1405" i="1"/>
  <c r="M103" i="1"/>
  <c r="M863" i="1"/>
  <c r="M542" i="1"/>
  <c r="M540" i="1"/>
  <c r="M5052" i="1"/>
  <c r="M4398" i="1"/>
  <c r="M5050" i="1"/>
  <c r="M3250" i="1"/>
  <c r="M3136" i="1"/>
  <c r="M3768" i="1"/>
  <c r="M1184" i="1"/>
  <c r="M3981" i="1"/>
  <c r="M2542" i="1"/>
  <c r="M1556" i="1"/>
  <c r="M5363" i="1"/>
  <c r="M3393" i="1"/>
  <c r="M3004" i="1"/>
  <c r="M3102" i="1"/>
  <c r="M4831" i="1"/>
  <c r="M4850" i="1"/>
  <c r="M4305" i="1"/>
  <c r="M4500" i="1"/>
  <c r="M2800" i="1"/>
  <c r="M5234" i="1"/>
  <c r="M1999" i="1"/>
  <c r="M3016" i="1"/>
  <c r="M5088" i="1"/>
  <c r="M2687" i="1"/>
  <c r="M5165" i="1"/>
  <c r="M751" i="1"/>
  <c r="M1012" i="1"/>
  <c r="M2293" i="1"/>
  <c r="M4494" i="1"/>
  <c r="M4441" i="1"/>
  <c r="M2965" i="1"/>
  <c r="M3960" i="1"/>
  <c r="M3829" i="1"/>
  <c r="M4650" i="1"/>
  <c r="M4517" i="1"/>
  <c r="M4823" i="1"/>
  <c r="M182" i="1"/>
  <c r="M1357" i="1"/>
  <c r="M5287" i="1"/>
  <c r="M680" i="1"/>
  <c r="M5385" i="1"/>
  <c r="M4487" i="1"/>
  <c r="M4925" i="1"/>
  <c r="M628" i="1"/>
  <c r="M301" i="1"/>
  <c r="M2929" i="1"/>
  <c r="M4140" i="1"/>
  <c r="M4092" i="1"/>
  <c r="M2932" i="1"/>
  <c r="M2606" i="1"/>
  <c r="M1902" i="1"/>
  <c r="M206" i="1"/>
  <c r="M4788" i="1"/>
  <c r="M4659" i="1"/>
  <c r="M2575" i="1"/>
  <c r="M3729" i="1"/>
  <c r="M1258" i="1"/>
  <c r="M2152" i="1"/>
  <c r="M3221" i="1"/>
  <c r="M6279" i="1"/>
  <c r="N8378" i="1"/>
  <c r="M1107" i="1"/>
  <c r="M8762" i="1"/>
  <c r="M6784" i="1"/>
  <c r="M5464" i="1"/>
  <c r="M326" i="1"/>
  <c r="M7513" i="1"/>
  <c r="M8737" i="1"/>
  <c r="M5147" i="1"/>
  <c r="M5145" i="1"/>
  <c r="M4700" i="1"/>
  <c r="M5022" i="1"/>
  <c r="M1661" i="1"/>
  <c r="M5251" i="1"/>
  <c r="M4087" i="1"/>
  <c r="M5252" i="1"/>
  <c r="M2692" i="1"/>
  <c r="M4972" i="1"/>
  <c r="M4226" i="1"/>
  <c r="M488" i="1"/>
  <c r="M696" i="1"/>
  <c r="M678" i="1"/>
  <c r="M1418" i="1"/>
  <c r="M3527" i="1"/>
  <c r="M5032" i="1"/>
  <c r="M2714" i="1"/>
  <c r="M2708" i="1"/>
  <c r="M1348" i="1"/>
  <c r="M4215" i="1"/>
  <c r="M5118" i="1"/>
  <c r="M2360" i="1"/>
  <c r="M3688" i="1"/>
  <c r="M2370" i="1"/>
  <c r="M1942" i="1"/>
  <c r="M2240" i="1"/>
  <c r="M991" i="1"/>
  <c r="M1584" i="1"/>
  <c r="M3456" i="1"/>
  <c r="M1604" i="1"/>
  <c r="M1602" i="1"/>
  <c r="M1918" i="1"/>
  <c r="M4351" i="1"/>
  <c r="M1155" i="1"/>
  <c r="M4245" i="1"/>
  <c r="M4794" i="1"/>
  <c r="M1157" i="1"/>
  <c r="M5233" i="1"/>
  <c r="M3671" i="1"/>
  <c r="M4719" i="1"/>
  <c r="M1043" i="1"/>
  <c r="M3355" i="1"/>
  <c r="M1259" i="1"/>
  <c r="M2316" i="1"/>
  <c r="M4405" i="1"/>
  <c r="M3336" i="1"/>
  <c r="M1173" i="1"/>
  <c r="M2310" i="1"/>
  <c r="M1024" i="1"/>
  <c r="M2326" i="1"/>
  <c r="M1846" i="1"/>
  <c r="M3528" i="1"/>
  <c r="M1284" i="1"/>
  <c r="M2658" i="1"/>
  <c r="M4300" i="1"/>
  <c r="M1676" i="1"/>
  <c r="M491" i="1"/>
  <c r="M3805" i="1"/>
  <c r="M2607" i="1"/>
  <c r="M2386" i="1"/>
  <c r="M293" i="1"/>
  <c r="M2485" i="1"/>
  <c r="M357" i="1"/>
  <c r="M1111" i="1"/>
  <c r="M4905" i="1"/>
  <c r="M3208" i="1"/>
  <c r="M1877" i="1"/>
  <c r="M4359" i="1"/>
  <c r="M5324" i="1"/>
  <c r="M754" i="1"/>
  <c r="M2031" i="1"/>
  <c r="M4827" i="1"/>
  <c r="M1464" i="1"/>
  <c r="M4727" i="1"/>
  <c r="M2980" i="1"/>
  <c r="M2322" i="1"/>
  <c r="N8684" i="1"/>
  <c r="N8216" i="1"/>
  <c r="M1021" i="1"/>
  <c r="M376" i="1"/>
  <c r="M339" i="1"/>
  <c r="M5695" i="1"/>
  <c r="M7120" i="1"/>
  <c r="M100" i="1"/>
  <c r="M2936" i="1"/>
  <c r="M1687" i="1"/>
  <c r="M2372" i="1"/>
  <c r="M2613" i="1"/>
  <c r="M2236" i="1"/>
  <c r="M4552" i="1"/>
  <c r="M1884" i="1"/>
  <c r="M4679" i="1"/>
  <c r="M928" i="1"/>
  <c r="M1993" i="1"/>
  <c r="M2886" i="1"/>
  <c r="M3019" i="1"/>
  <c r="M211" i="1"/>
  <c r="M5218" i="1"/>
  <c r="M1432" i="1"/>
  <c r="M5089" i="1"/>
  <c r="M1160" i="1"/>
  <c r="M475" i="1"/>
  <c r="M3652" i="1"/>
  <c r="M3372" i="1"/>
  <c r="M2142" i="1"/>
  <c r="M5177" i="1"/>
  <c r="M2074" i="1"/>
  <c r="M2567" i="1"/>
  <c r="M1171" i="1"/>
  <c r="M2156" i="1"/>
  <c r="M3837" i="1"/>
  <c r="M1067" i="1"/>
  <c r="M2974" i="1"/>
  <c r="M1243" i="1"/>
  <c r="M4501" i="1"/>
  <c r="M2625" i="1"/>
  <c r="M1262" i="1"/>
  <c r="M4069" i="1"/>
  <c r="M1290" i="1"/>
  <c r="M2705" i="1"/>
  <c r="M1677" i="1"/>
  <c r="M5379" i="1"/>
  <c r="M4705" i="1"/>
  <c r="M4922" i="1"/>
  <c r="M3463" i="1"/>
  <c r="M317" i="1"/>
  <c r="M2373" i="1"/>
  <c r="M4755" i="1"/>
  <c r="M3196" i="1"/>
  <c r="M2397" i="1"/>
  <c r="M1607" i="1"/>
  <c r="M220" i="1"/>
  <c r="M463" i="1"/>
  <c r="M1428" i="1"/>
  <c r="M3731" i="1"/>
  <c r="M1060" i="1"/>
  <c r="M3651" i="1"/>
  <c r="M1449" i="1"/>
  <c r="M3332" i="1"/>
  <c r="M1105" i="1"/>
  <c r="N8681" i="1"/>
  <c r="N8097" i="1"/>
  <c r="M1924" i="1"/>
  <c r="M6065" i="1"/>
  <c r="M7342" i="1"/>
  <c r="M4448" i="1"/>
  <c r="M8763" i="1"/>
  <c r="M7838" i="1"/>
  <c r="M5342" i="1"/>
  <c r="M2245" i="1"/>
  <c r="M531" i="1"/>
  <c r="M1352" i="1"/>
  <c r="M101" i="1"/>
  <c r="M1502" i="1"/>
  <c r="M3485" i="1"/>
  <c r="M813" i="1"/>
  <c r="M1507" i="1"/>
  <c r="M3238" i="1"/>
  <c r="M3326" i="1"/>
  <c r="M1682" i="1"/>
  <c r="M4588" i="1"/>
  <c r="M3869" i="1"/>
  <c r="M790" i="1"/>
  <c r="M4298" i="1"/>
  <c r="M4260" i="1"/>
  <c r="M3817" i="1"/>
  <c r="M1651" i="1"/>
  <c r="M3437" i="1"/>
  <c r="M2761" i="1"/>
  <c r="M717" i="1"/>
  <c r="M3258" i="1"/>
  <c r="M4043" i="1"/>
  <c r="M584" i="1"/>
  <c r="M5374" i="1"/>
  <c r="M3608" i="1"/>
  <c r="M3076" i="1"/>
  <c r="M942" i="1"/>
  <c r="M2369" i="1"/>
  <c r="M3097" i="1"/>
  <c r="M821" i="1"/>
  <c r="M5201" i="1"/>
  <c r="M1334" i="1"/>
  <c r="M916" i="1"/>
  <c r="M4911" i="1"/>
  <c r="M4903" i="1"/>
  <c r="M4007" i="1"/>
  <c r="M3990" i="1"/>
  <c r="M482" i="1"/>
  <c r="M204" i="1"/>
  <c r="M1138" i="1"/>
  <c r="M4836" i="1"/>
  <c r="M3383" i="1"/>
  <c r="M205" i="1"/>
  <c r="M5076" i="1"/>
  <c r="M4627" i="1"/>
  <c r="M851" i="1"/>
  <c r="M5184" i="1"/>
  <c r="M4505" i="1"/>
  <c r="M511" i="1"/>
  <c r="M2632" i="1"/>
  <c r="M4424" i="1"/>
  <c r="M3732" i="1"/>
  <c r="M1397" i="1"/>
  <c r="M2315" i="1"/>
  <c r="M3368" i="1"/>
  <c r="M3562" i="1"/>
  <c r="M604" i="1"/>
  <c r="M3823" i="1"/>
  <c r="M2163" i="1"/>
  <c r="M2712" i="1"/>
  <c r="M371" i="1"/>
  <c r="N8674" i="1"/>
  <c r="N8616" i="1"/>
  <c r="N8386" i="1"/>
  <c r="N8091" i="1"/>
  <c r="M1219" i="1"/>
  <c r="M308" i="1"/>
  <c r="M3446" i="1"/>
  <c r="M5588" i="1"/>
  <c r="M5706" i="1"/>
  <c r="M6058" i="1"/>
  <c r="M7774" i="1"/>
  <c r="M7636" i="1"/>
  <c r="M2098" i="1"/>
  <c r="M7684" i="1"/>
  <c r="M5384" i="1"/>
  <c r="M1819" i="1"/>
  <c r="M8752" i="1"/>
  <c r="M7476" i="1"/>
  <c r="M7060" i="1"/>
  <c r="M8724" i="1"/>
  <c r="M4340" i="1"/>
  <c r="M60" i="1"/>
  <c r="M2597" i="1"/>
  <c r="M740" i="1"/>
  <c r="M1872" i="1"/>
  <c r="M4509" i="1"/>
  <c r="M552" i="1"/>
  <c r="M3780" i="1"/>
  <c r="M3289" i="1"/>
  <c r="M195" i="1"/>
  <c r="M5038" i="1"/>
  <c r="M484" i="1"/>
  <c r="M5249" i="1"/>
  <c r="M4690" i="1"/>
  <c r="M2101" i="1"/>
  <c r="M4732" i="1"/>
  <c r="M1119" i="1"/>
  <c r="M4586" i="1"/>
  <c r="M1549" i="1"/>
  <c r="M632" i="1"/>
  <c r="M4012" i="1"/>
  <c r="M1818" i="1"/>
  <c r="M1726" i="1"/>
  <c r="M1888" i="1"/>
  <c r="M2754" i="1"/>
  <c r="M1941" i="1"/>
  <c r="M966" i="1"/>
  <c r="M2916" i="1"/>
  <c r="M4915" i="1"/>
  <c r="M1532" i="1"/>
  <c r="M3975" i="1"/>
  <c r="M3889" i="1"/>
  <c r="M3395" i="1"/>
  <c r="M5130" i="1"/>
  <c r="M1893" i="1"/>
  <c r="M964" i="1"/>
  <c r="M1217" i="1"/>
  <c r="M4014" i="1"/>
  <c r="M2797" i="1"/>
  <c r="M2440" i="1"/>
  <c r="M1909" i="1"/>
  <c r="M3952" i="1"/>
  <c r="M4370" i="1"/>
  <c r="M4845" i="1"/>
  <c r="M5213" i="1"/>
  <c r="M1054" i="1"/>
  <c r="M1980" i="1"/>
  <c r="M5090" i="1"/>
  <c r="M3379" i="1"/>
  <c r="M3347" i="1"/>
  <c r="M4773" i="1"/>
  <c r="M4436" i="1"/>
  <c r="M2202" i="1"/>
  <c r="M2196" i="1"/>
  <c r="M848" i="1"/>
  <c r="M3640" i="1"/>
  <c r="M4419" i="1"/>
  <c r="M808" i="1"/>
  <c r="M4527" i="1"/>
  <c r="M4768" i="1"/>
  <c r="M612" i="1"/>
  <c r="M1505" i="1"/>
  <c r="M502" i="1"/>
  <c r="M1665" i="1"/>
  <c r="N8671" i="1"/>
  <c r="N8595" i="1"/>
  <c r="N8356" i="1"/>
  <c r="N7931" i="1"/>
  <c r="M1537" i="1"/>
  <c r="M555" i="1"/>
  <c r="M4390" i="1"/>
  <c r="M383" i="1"/>
  <c r="M3763" i="1"/>
  <c r="M7956" i="1"/>
  <c r="M6781" i="1"/>
  <c r="M3878" i="1"/>
  <c r="M7756" i="1"/>
  <c r="M6072" i="1"/>
  <c r="M5701" i="1"/>
  <c r="M6779" i="1"/>
  <c r="M5847" i="1"/>
  <c r="M4819" i="1"/>
  <c r="M6110" i="1"/>
  <c r="M7115" i="1"/>
  <c r="M8738" i="1"/>
  <c r="M418" i="1"/>
  <c r="M2622" i="1"/>
  <c r="M2588" i="1"/>
  <c r="M2330" i="1"/>
  <c r="M4224" i="1"/>
  <c r="M2693" i="1"/>
  <c r="M5065" i="1"/>
  <c r="M485" i="1"/>
  <c r="M697" i="1"/>
  <c r="M5244" i="1"/>
  <c r="M5127" i="1"/>
  <c r="M775" i="1"/>
  <c r="M3695" i="1"/>
  <c r="M3194" i="1"/>
  <c r="M989" i="1"/>
  <c r="M2536" i="1"/>
  <c r="M5277" i="1"/>
  <c r="M1728" i="1"/>
  <c r="M1755" i="1"/>
  <c r="M2619" i="1"/>
  <c r="M3684" i="1"/>
  <c r="M3465" i="1"/>
  <c r="M5119" i="1"/>
  <c r="M1011" i="1"/>
  <c r="M4102" i="1"/>
  <c r="M291" i="1"/>
  <c r="M1563" i="1"/>
  <c r="M3894" i="1"/>
  <c r="M1613" i="1"/>
  <c r="M1110" i="1"/>
  <c r="M5373" i="1"/>
  <c r="M3444" i="1"/>
  <c r="M4020" i="1"/>
  <c r="M899" i="1"/>
  <c r="M3754" i="1"/>
  <c r="M3105" i="1"/>
  <c r="M3009" i="1"/>
  <c r="M3993" i="1"/>
  <c r="M655" i="1"/>
  <c r="M3931" i="1"/>
  <c r="M213" i="1"/>
  <c r="M4626" i="1"/>
  <c r="M5323" i="1"/>
  <c r="M237" i="1"/>
  <c r="M3636" i="1"/>
  <c r="M1236" i="1"/>
  <c r="M2035" i="1"/>
  <c r="M5175" i="1"/>
  <c r="M1459" i="1"/>
  <c r="M518" i="1"/>
  <c r="M1246" i="1"/>
  <c r="M3301" i="1"/>
  <c r="M3352" i="1"/>
  <c r="M144" i="1"/>
  <c r="M4070" i="1"/>
  <c r="M4225" i="1"/>
  <c r="M2091" i="1"/>
  <c r="M2586" i="1"/>
  <c r="M1775" i="1"/>
  <c r="M2700" i="1"/>
  <c r="M2957" i="1"/>
  <c r="N8663" i="1"/>
  <c r="N8543" i="1"/>
  <c r="N8282" i="1"/>
  <c r="N7034" i="1"/>
  <c r="M1981" i="1"/>
  <c r="M359" i="1"/>
  <c r="M3549" i="1"/>
  <c r="M1003" i="1"/>
  <c r="M7758" i="1"/>
  <c r="M7572" i="1"/>
  <c r="M6121" i="1"/>
  <c r="M7840" i="1"/>
  <c r="M3171" i="1"/>
  <c r="M7020" i="1"/>
  <c r="M5224" i="1"/>
  <c r="M7438" i="1"/>
  <c r="M5837" i="1"/>
  <c r="M653" i="1"/>
  <c r="M5857" i="1"/>
  <c r="M8730" i="1"/>
  <c r="M5125" i="1"/>
  <c r="M3886" i="1"/>
  <c r="M8741" i="1"/>
  <c r="M1817" i="1"/>
  <c r="M1068" i="1"/>
  <c r="M1059" i="1"/>
  <c r="M2585" i="1"/>
  <c r="M4210" i="1"/>
  <c r="M4537" i="1"/>
  <c r="M1492" i="1"/>
  <c r="M1680" i="1"/>
  <c r="M5059" i="1"/>
  <c r="M4993" i="1"/>
  <c r="M3560" i="1"/>
  <c r="M5402" i="1"/>
  <c r="M2392" i="1"/>
  <c r="M4578" i="1"/>
  <c r="M153" i="1"/>
  <c r="M4857" i="1"/>
  <c r="M1733" i="1"/>
  <c r="M2384" i="1"/>
  <c r="M1718" i="1"/>
  <c r="M3690" i="1"/>
  <c r="M428" i="1"/>
  <c r="M3903" i="1"/>
  <c r="M4166" i="1"/>
  <c r="M4746" i="1"/>
  <c r="M4906" i="1"/>
  <c r="M2912" i="1"/>
  <c r="M1545" i="1"/>
  <c r="M3094" i="1"/>
  <c r="M3048" i="1"/>
  <c r="M3095" i="1"/>
  <c r="M2473" i="1"/>
  <c r="M2530" i="1"/>
  <c r="M3032" i="1"/>
  <c r="M5204" i="1"/>
  <c r="M933" i="1"/>
  <c r="M1642" i="1"/>
  <c r="M2809" i="1"/>
  <c r="M5311" i="1"/>
  <c r="M479" i="1"/>
  <c r="M2013" i="1"/>
  <c r="M4350" i="1"/>
  <c r="M2960" i="1"/>
  <c r="M2188" i="1"/>
  <c r="M3100" i="1"/>
  <c r="M4617" i="1"/>
  <c r="M1773" i="1"/>
  <c r="M3587" i="1"/>
  <c r="M1841" i="1"/>
  <c r="M1266" i="1"/>
  <c r="M2667" i="1"/>
  <c r="M5187" i="1"/>
  <c r="M3519" i="1"/>
  <c r="M3822" i="1"/>
  <c r="M1857" i="1"/>
  <c r="M2563" i="1"/>
  <c r="M1828" i="1"/>
  <c r="M496" i="1"/>
  <c r="M2084" i="1"/>
  <c r="M1255" i="1"/>
  <c r="M5250" i="1"/>
  <c r="M122" i="1"/>
  <c r="M1660" i="1"/>
  <c r="M2711" i="1"/>
  <c r="N8637" i="1"/>
  <c r="N8518" i="1"/>
  <c r="N8277" i="1"/>
  <c r="M2271" i="1"/>
  <c r="M1533" i="1"/>
  <c r="M8746" i="1"/>
  <c r="M1285" i="1"/>
  <c r="M2467" i="1"/>
  <c r="M727" i="1"/>
  <c r="M6467" i="1"/>
  <c r="M7588" i="1"/>
  <c r="M6562" i="1"/>
  <c r="M1230" i="1"/>
  <c r="M5907" i="1"/>
  <c r="M453" i="1"/>
  <c r="M6772" i="1"/>
  <c r="M4822" i="1"/>
  <c r="M3086" i="1"/>
  <c r="M11" i="1"/>
  <c r="M5493" i="1"/>
  <c r="M984" i="1"/>
  <c r="M4655" i="1"/>
  <c r="M2779" i="1"/>
  <c r="M3558" i="1"/>
  <c r="M381" i="1"/>
  <c r="M7" i="1"/>
  <c r="M4818" i="1"/>
  <c r="M3337" i="1"/>
  <c r="M2706" i="1"/>
  <c r="M1351" i="1"/>
  <c r="M4100" i="1"/>
  <c r="M5048" i="1"/>
  <c r="M5397" i="1"/>
  <c r="M4946" i="1"/>
  <c r="M3851" i="1"/>
  <c r="M4923" i="1"/>
  <c r="M597" i="1"/>
  <c r="M3859" i="1"/>
  <c r="M3814" i="1"/>
  <c r="M3856" i="1"/>
  <c r="M826" i="1"/>
  <c r="M3852" i="1"/>
  <c r="M3844" i="1"/>
  <c r="M3723" i="1"/>
  <c r="M3030" i="1"/>
  <c r="M2876" i="1"/>
  <c r="M5155" i="1"/>
  <c r="M3036" i="1"/>
  <c r="M4953" i="1"/>
  <c r="M2453" i="1"/>
  <c r="M2546" i="1"/>
  <c r="M2403" i="1"/>
  <c r="M2908" i="1"/>
  <c r="M4674" i="1"/>
  <c r="M715" i="1"/>
  <c r="M1007" i="1"/>
  <c r="M4173" i="1"/>
  <c r="M2902" i="1"/>
  <c r="M1153" i="1"/>
  <c r="M226" i="1"/>
  <c r="M478" i="1"/>
  <c r="M1593" i="1"/>
  <c r="M3529" i="1"/>
  <c r="M5078" i="1"/>
  <c r="M4631" i="1"/>
  <c r="M468" i="1"/>
  <c r="M3118" i="1"/>
  <c r="M4497" i="1"/>
  <c r="M2643" i="1"/>
  <c r="M5289" i="1"/>
  <c r="M2734" i="1"/>
  <c r="M2204" i="1"/>
  <c r="M391" i="1"/>
  <c r="M3578" i="1"/>
  <c r="M2075" i="1"/>
  <c r="M134" i="1"/>
  <c r="M2665" i="1"/>
  <c r="M2644" i="1"/>
  <c r="M1287" i="1"/>
  <c r="M3322" i="1"/>
  <c r="M2958" i="1"/>
  <c r="M4989" i="1"/>
  <c r="M487" i="1"/>
  <c r="M5380" i="1"/>
  <c r="N8634" i="1"/>
  <c r="N8506" i="1"/>
  <c r="N8238" i="1"/>
  <c r="M1429" i="1"/>
  <c r="M1539" i="1"/>
  <c r="M5102" i="1"/>
  <c r="M2241" i="1"/>
  <c r="M5099" i="1"/>
  <c r="M5548" i="1"/>
  <c r="M5637" i="1"/>
  <c r="M5849" i="1"/>
  <c r="M4033" i="1"/>
  <c r="M2362" i="1"/>
  <c r="M1023" i="1"/>
  <c r="M6943" i="1"/>
  <c r="M1882" i="1"/>
  <c r="M2003" i="1"/>
  <c r="M835" i="1"/>
  <c r="M6470" i="1"/>
  <c r="M8727" i="1"/>
  <c r="M843" i="1"/>
  <c r="M8" i="1"/>
  <c r="M4814" i="1"/>
  <c r="M126" i="1"/>
  <c r="M4524" i="1"/>
  <c r="M1921" i="1"/>
  <c r="M5326" i="1"/>
  <c r="M5185" i="1"/>
  <c r="M133" i="1"/>
  <c r="M1019" i="1"/>
  <c r="M796" i="1"/>
  <c r="M1850" i="1"/>
  <c r="M3944" i="1"/>
  <c r="M742" i="1"/>
  <c r="M3375" i="1"/>
  <c r="M2028" i="1"/>
  <c r="M4083" i="1"/>
  <c r="M3946" i="1"/>
  <c r="M3285" i="1"/>
  <c r="M1061" i="1"/>
  <c r="M2211" i="1"/>
  <c r="M5033" i="1"/>
  <c r="M1264" i="1"/>
  <c r="M3513" i="1"/>
  <c r="M2324" i="1"/>
  <c r="M1272" i="1"/>
  <c r="M1277" i="1"/>
  <c r="M4097" i="1"/>
  <c r="M3775" i="1"/>
  <c r="M5046" i="1"/>
  <c r="M2730" i="1"/>
  <c r="N8703" i="1"/>
  <c r="N8687" i="1"/>
  <c r="N8623" i="1"/>
  <c r="N8573" i="1"/>
  <c r="N8476" i="1"/>
  <c r="N8341" i="1"/>
  <c r="N8194" i="1"/>
  <c r="N7809" i="1"/>
  <c r="M62" i="1"/>
  <c r="M1229" i="1"/>
  <c r="M4044" i="1"/>
  <c r="M3656" i="1"/>
  <c r="M188" i="1"/>
  <c r="M4395" i="1"/>
  <c r="M1910" i="1"/>
  <c r="M887" i="1"/>
  <c r="M6411" i="1"/>
  <c r="M6980" i="1"/>
  <c r="M170" i="1"/>
  <c r="M5131" i="1"/>
  <c r="M7631" i="1"/>
  <c r="M3773" i="1"/>
  <c r="M634" i="1"/>
  <c r="M5839" i="1"/>
  <c r="M4472" i="1"/>
  <c r="M5878" i="1"/>
  <c r="M5864" i="1"/>
  <c r="M7852" i="1"/>
  <c r="M4117" i="1"/>
  <c r="M699" i="1"/>
  <c r="M6998" i="1"/>
  <c r="M713" i="1"/>
  <c r="M2739" i="1"/>
  <c r="M8743" i="1"/>
  <c r="M5931" i="1"/>
  <c r="M8748" i="1"/>
  <c r="M7374" i="1"/>
  <c r="M1738" i="1"/>
  <c r="M8726" i="1"/>
  <c r="M8729" i="1"/>
  <c r="M2435" i="1"/>
  <c r="M4114" i="1"/>
  <c r="M683" i="1"/>
  <c r="M2755" i="1"/>
  <c r="M1047" i="1"/>
  <c r="M1135" i="1"/>
  <c r="M4392" i="1"/>
  <c r="M4248" i="1"/>
  <c r="M4452" i="1"/>
  <c r="M1998" i="1"/>
  <c r="M208" i="1"/>
  <c r="M1844" i="1"/>
  <c r="M2033" i="1"/>
  <c r="M1164" i="1"/>
  <c r="M1141" i="1"/>
  <c r="M3733" i="1"/>
  <c r="M4356" i="1"/>
  <c r="M3670" i="1"/>
  <c r="M673" i="1"/>
  <c r="M1835" i="1"/>
  <c r="M1842" i="1"/>
  <c r="M125" i="1"/>
  <c r="M1501" i="1"/>
  <c r="M3232" i="1"/>
  <c r="M2970" i="1"/>
  <c r="M3599" i="1"/>
  <c r="M2971" i="1"/>
  <c r="M2083" i="1"/>
  <c r="M4511" i="1"/>
  <c r="M1176" i="1"/>
  <c r="M2830" i="1"/>
  <c r="M1086" i="1"/>
  <c r="M1838" i="1"/>
  <c r="M1758" i="1"/>
  <c r="M4530" i="1"/>
  <c r="M4208" i="1"/>
  <c r="M1365" i="1"/>
  <c r="M2299" i="1"/>
  <c r="M4990" i="1"/>
  <c r="M2697" i="1"/>
  <c r="M2709" i="1"/>
  <c r="M684" i="1"/>
  <c r="M2155" i="1"/>
  <c r="N8710" i="1"/>
  <c r="N8652" i="1"/>
  <c r="N8633" i="1"/>
  <c r="N8574" i="1"/>
  <c r="N8470" i="1"/>
  <c r="N8328" i="1"/>
  <c r="N8175" i="1"/>
  <c r="N7672" i="1"/>
  <c r="M2516" i="1"/>
  <c r="M8756" i="1"/>
  <c r="M1498" i="1"/>
  <c r="M4262" i="1"/>
  <c r="M5140" i="1"/>
  <c r="M904" i="1"/>
  <c r="M315" i="1"/>
  <c r="M1017" i="1"/>
  <c r="M5398" i="1"/>
  <c r="M7190" i="1"/>
  <c r="M3405" i="1"/>
  <c r="M5883" i="1"/>
  <c r="M4123" i="1"/>
  <c r="M5106" i="1"/>
  <c r="M373" i="1"/>
  <c r="M6115" i="1"/>
  <c r="M1018" i="1"/>
  <c r="M6475" i="1"/>
  <c r="M7125" i="1"/>
  <c r="M6744" i="1"/>
  <c r="M5891" i="1"/>
  <c r="M798" i="1"/>
  <c r="M6486" i="1"/>
  <c r="M7526" i="1"/>
  <c r="M5475" i="1"/>
  <c r="M5627" i="1"/>
  <c r="M692" i="1"/>
  <c r="M4474" i="1"/>
  <c r="M5471" i="1"/>
  <c r="M5392" i="1"/>
  <c r="M5854" i="1"/>
  <c r="M8732" i="1"/>
  <c r="M8720" i="1"/>
  <c r="M277" i="1"/>
  <c r="M4491" i="1"/>
  <c r="M35" i="1"/>
  <c r="M82" i="1"/>
  <c r="M2056" i="1"/>
  <c r="M334" i="1"/>
  <c r="M4128" i="1"/>
  <c r="M4378" i="1"/>
  <c r="M3241" i="1"/>
  <c r="M732" i="1"/>
  <c r="M187" i="1"/>
  <c r="M3495" i="1"/>
  <c r="M1409" i="1"/>
  <c r="M619" i="1"/>
  <c r="M1089" i="1"/>
  <c r="N8708" i="1"/>
  <c r="N8668" i="1"/>
  <c r="N8618" i="1"/>
  <c r="N8565" i="1"/>
  <c r="N8445" i="1"/>
  <c r="N8296" i="1"/>
  <c r="N8141" i="1"/>
  <c r="N7564" i="1"/>
  <c r="M4130" i="1"/>
  <c r="M3574" i="1"/>
  <c r="M4751" i="1"/>
  <c r="M5092" i="1"/>
  <c r="M992" i="1"/>
  <c r="M5149" i="1"/>
  <c r="M6490" i="1"/>
  <c r="M3790" i="1"/>
  <c r="M6410" i="1"/>
  <c r="M6702" i="1"/>
  <c r="M4703" i="1"/>
  <c r="M5905" i="1"/>
  <c r="M5391" i="1"/>
  <c r="M974" i="1"/>
  <c r="M2947" i="1"/>
  <c r="M7006" i="1"/>
  <c r="M5381" i="1"/>
  <c r="M5198" i="1"/>
  <c r="M5858" i="1"/>
  <c r="M5635" i="1"/>
  <c r="M7432" i="1"/>
  <c r="M7876" i="1"/>
  <c r="M6248" i="1"/>
  <c r="M2829" i="1"/>
  <c r="M6518" i="1"/>
  <c r="M5693" i="1"/>
  <c r="M1750" i="1"/>
  <c r="M5844" i="1"/>
  <c r="M7113" i="1"/>
  <c r="M8725" i="1"/>
  <c r="M8735" i="1"/>
  <c r="M4125" i="1"/>
  <c r="M4888" i="1"/>
  <c r="M4384" i="1"/>
  <c r="M5351" i="1"/>
  <c r="M98" i="1"/>
  <c r="M3281" i="1"/>
  <c r="M3226" i="1"/>
  <c r="M3832" i="1"/>
  <c r="M3291" i="1"/>
  <c r="M2996" i="1"/>
  <c r="M3782" i="1"/>
  <c r="M5242" i="1"/>
  <c r="M5055" i="1"/>
  <c r="M1672" i="1"/>
  <c r="M4824" i="1"/>
  <c r="M5049" i="1"/>
  <c r="N8715" i="1"/>
  <c r="N8653" i="1"/>
  <c r="N8612" i="1"/>
  <c r="N8537" i="1"/>
  <c r="N8448" i="1"/>
  <c r="N8306" i="1"/>
  <c r="N8118" i="1"/>
  <c r="N7163" i="1"/>
  <c r="M1049" i="1"/>
  <c r="M8760" i="1"/>
  <c r="M363" i="1"/>
  <c r="M4486" i="1"/>
  <c r="M1178" i="1"/>
  <c r="M3215" i="1"/>
  <c r="M42" i="1"/>
  <c r="M5894" i="1"/>
  <c r="M3101" i="1"/>
  <c r="M2657" i="1"/>
  <c r="M7558" i="1"/>
  <c r="M5668" i="1"/>
  <c r="M6394" i="1"/>
  <c r="M7618" i="1"/>
  <c r="M5670" i="1"/>
  <c r="M1515" i="1"/>
  <c r="M7932" i="1"/>
  <c r="M6951" i="1"/>
  <c r="M5875" i="1"/>
  <c r="M179" i="1"/>
  <c r="M2565" i="1"/>
  <c r="M6132" i="1"/>
  <c r="M5654" i="1"/>
  <c r="M6120" i="1"/>
  <c r="M6776" i="1"/>
  <c r="M5367" i="1"/>
  <c r="M3107" i="1"/>
  <c r="M6777" i="1"/>
  <c r="M5458" i="1"/>
  <c r="M7486" i="1"/>
  <c r="M7505" i="1"/>
  <c r="M8719" i="1"/>
  <c r="M8721" i="1"/>
  <c r="M675" i="1"/>
  <c r="M8742" i="1"/>
  <c r="M1472" i="1"/>
  <c r="M950" i="1"/>
  <c r="M1232" i="1"/>
  <c r="M4030" i="1"/>
  <c r="M8761" i="1"/>
  <c r="M1469" i="1"/>
  <c r="M489" i="1"/>
  <c r="M1076" i="1"/>
  <c r="M4095" i="1"/>
  <c r="M3273" i="1"/>
  <c r="M105" i="1"/>
  <c r="N8704" i="1"/>
  <c r="N8673" i="1"/>
  <c r="N8655" i="1"/>
  <c r="N8619" i="1"/>
  <c r="N8592" i="1"/>
  <c r="N8525" i="1"/>
  <c r="N8454" i="1"/>
  <c r="N8358" i="1"/>
  <c r="N8273" i="1"/>
  <c r="N8202" i="1"/>
  <c r="N8063" i="1"/>
  <c r="N7540" i="1"/>
  <c r="M3685" i="1"/>
  <c r="M150" i="1"/>
  <c r="M438" i="1"/>
  <c r="M4860" i="1"/>
  <c r="M649" i="1"/>
  <c r="M4480" i="1"/>
  <c r="M5160" i="1"/>
  <c r="M21" i="1"/>
  <c r="M4878" i="1"/>
  <c r="M5480" i="1"/>
  <c r="M4386" i="1"/>
  <c r="M1070" i="1"/>
  <c r="M7564" i="1"/>
  <c r="M5910" i="1"/>
  <c r="M7634" i="1"/>
  <c r="M5564" i="1"/>
  <c r="M5159" i="1"/>
  <c r="M5877" i="1"/>
  <c r="M6018" i="1"/>
  <c r="M7646" i="1"/>
  <c r="M1247" i="1"/>
  <c r="M7387" i="1"/>
  <c r="M6015" i="1"/>
  <c r="M4894" i="1"/>
  <c r="M7940" i="1"/>
  <c r="M1280" i="1"/>
  <c r="M5691" i="1"/>
  <c r="M7300" i="1"/>
  <c r="M7111" i="1"/>
  <c r="M7470" i="1"/>
  <c r="M5388" i="1"/>
  <c r="M90" i="1"/>
  <c r="M5154" i="1"/>
  <c r="M422" i="1"/>
  <c r="M369" i="1"/>
  <c r="M3389" i="1"/>
  <c r="M5804" i="1"/>
  <c r="M972" i="1"/>
  <c r="M5869" i="1"/>
  <c r="M8749" i="1"/>
  <c r="M6902" i="1"/>
  <c r="M5886" i="1"/>
  <c r="M7692" i="1"/>
  <c r="M1632" i="1"/>
  <c r="M5485" i="1"/>
  <c r="M5667" i="1"/>
  <c r="M7906" i="1"/>
  <c r="M8736" i="1"/>
  <c r="M8731" i="1"/>
  <c r="M8740" i="1"/>
  <c r="M3976" i="1"/>
  <c r="M1820" i="1"/>
  <c r="M4126" i="1"/>
  <c r="M1488" i="1"/>
  <c r="M1827" i="1"/>
  <c r="M2897" i="1"/>
  <c r="M1165" i="1"/>
  <c r="M722" i="1"/>
  <c r="M1853" i="1"/>
  <c r="M1622" i="1"/>
  <c r="M4835" i="1"/>
  <c r="M1462" i="1"/>
  <c r="M8755" i="1"/>
  <c r="M4154" i="1"/>
  <c r="M397" i="1"/>
  <c r="M1443" i="1"/>
  <c r="M2063" i="1"/>
  <c r="M4591" i="1"/>
  <c r="M5370" i="1"/>
  <c r="M231" i="1"/>
  <c r="M3963" i="1"/>
  <c r="M507" i="1"/>
  <c r="M2216" i="1"/>
  <c r="M1269" i="1"/>
  <c r="M2210" i="1"/>
  <c r="M865" i="1"/>
  <c r="M4282" i="1"/>
  <c r="M8744" i="1"/>
  <c r="M1517" i="1"/>
  <c r="M1376" i="1"/>
  <c r="M2989" i="1"/>
  <c r="M1297" i="1"/>
  <c r="M4988" i="1"/>
  <c r="M2161" i="1"/>
  <c r="M387" i="1"/>
  <c r="M1513" i="1"/>
  <c r="M2719" i="1"/>
  <c r="N8701" i="1"/>
  <c r="N8647" i="1"/>
  <c r="N8624" i="1"/>
  <c r="N8609" i="1"/>
  <c r="N8563" i="1"/>
  <c r="N8490" i="1"/>
  <c r="N8413" i="1"/>
  <c r="N8318" i="1"/>
  <c r="N8249" i="1"/>
  <c r="N8123" i="1"/>
  <c r="N7845" i="1"/>
  <c r="M5161" i="1"/>
  <c r="M3534" i="1"/>
  <c r="M948" i="1"/>
  <c r="M4464" i="1"/>
  <c r="M1274" i="1"/>
  <c r="M661" i="1"/>
  <c r="M1490" i="1"/>
  <c r="M4374" i="1"/>
  <c r="M4853" i="1"/>
  <c r="M1362" i="1"/>
  <c r="M7118" i="1"/>
  <c r="M5881" i="1"/>
  <c r="M2354" i="1"/>
  <c r="M5466" i="1"/>
  <c r="M7660" i="1"/>
  <c r="M8758" i="1"/>
  <c r="M7114" i="1"/>
  <c r="M3325" i="1"/>
  <c r="M7276" i="1"/>
  <c r="M1815" i="1"/>
  <c r="M8747" i="1"/>
  <c r="M6391" i="1"/>
  <c r="M968" i="1"/>
  <c r="M5162" i="1"/>
  <c r="M6788" i="1"/>
  <c r="M5093" i="1"/>
  <c r="M2371" i="1"/>
  <c r="M1940" i="1"/>
  <c r="M6785" i="1"/>
  <c r="M5708" i="1"/>
  <c r="M8745" i="1"/>
  <c r="M3691" i="1"/>
  <c r="M5855" i="1"/>
  <c r="M5095" i="1"/>
  <c r="M938" i="1"/>
  <c r="M6468" i="1"/>
  <c r="M2141" i="1"/>
  <c r="M5457" i="1"/>
  <c r="M2282" i="1"/>
  <c r="M7308" i="1"/>
  <c r="M694" i="1"/>
  <c r="M5494" i="1"/>
  <c r="M5491" i="1"/>
  <c r="M7644" i="1"/>
  <c r="M5036" i="1"/>
  <c r="M47" i="1"/>
  <c r="M5461" i="1"/>
  <c r="M7772" i="1"/>
  <c r="M8733" i="1"/>
  <c r="M8723" i="1"/>
  <c r="M8718" i="1"/>
  <c r="M2379" i="1"/>
  <c r="M1979" i="1"/>
  <c r="M139" i="1"/>
  <c r="M4201" i="1"/>
  <c r="M4376" i="1"/>
  <c r="M560" i="1"/>
  <c r="M4134" i="1"/>
  <c r="M4115" i="1"/>
  <c r="M250" i="1"/>
  <c r="M1769" i="1"/>
  <c r="M296" i="1"/>
  <c r="M495" i="1"/>
  <c r="M3305" i="1"/>
  <c r="M2935" i="1"/>
  <c r="M4112" i="1"/>
  <c r="M875" i="1"/>
  <c r="M3059" i="1"/>
  <c r="M1002" i="1"/>
  <c r="M3043" i="1"/>
  <c r="M158" i="1"/>
  <c r="M2985" i="1"/>
  <c r="M1430" i="1"/>
  <c r="M5141" i="1"/>
  <c r="M1934" i="1"/>
  <c r="M3625" i="1"/>
  <c r="M1626" i="1"/>
  <c r="M5153" i="1"/>
  <c r="M96" i="1"/>
  <c r="M3615" i="1"/>
  <c r="M2411" i="1"/>
  <c r="M8757" i="1"/>
  <c r="M4118" i="1"/>
  <c r="M4948" i="1"/>
  <c r="N8581" i="1"/>
  <c r="N8542" i="1"/>
  <c r="N8496" i="1"/>
  <c r="N8392" i="1"/>
  <c r="N8307" i="1"/>
  <c r="N8233" i="1"/>
  <c r="N8112" i="1"/>
  <c r="N7703" i="1"/>
  <c r="M5040" i="1"/>
  <c r="M8754" i="1"/>
  <c r="M1436" i="1"/>
  <c r="M1522" i="1"/>
  <c r="M3253" i="1"/>
  <c r="M1347" i="1"/>
  <c r="M1109" i="1"/>
  <c r="M25" i="1"/>
  <c r="M1425" i="1"/>
  <c r="M4896" i="1"/>
  <c r="M2651" i="1"/>
  <c r="M4684" i="1"/>
  <c r="M4150" i="1"/>
  <c r="M2770" i="1"/>
  <c r="M5841" i="1"/>
  <c r="M6393" i="1"/>
  <c r="M5889" i="1"/>
  <c r="M8759" i="1"/>
  <c r="M5863" i="1"/>
  <c r="M5852" i="1"/>
  <c r="M1794" i="1"/>
  <c r="M7828" i="1"/>
  <c r="M2338" i="1"/>
  <c r="M4372" i="1"/>
  <c r="M6500" i="1"/>
  <c r="M4136" i="1"/>
  <c r="M7988" i="1"/>
  <c r="M5885" i="1"/>
  <c r="M6123" i="1"/>
  <c r="M5660" i="1"/>
  <c r="M5456" i="1"/>
  <c r="M6952" i="1"/>
  <c r="M7830" i="1"/>
  <c r="M5710" i="1"/>
  <c r="M6795" i="1"/>
  <c r="M5861" i="1"/>
  <c r="M5577" i="1"/>
  <c r="M1133" i="1"/>
  <c r="M5888" i="1"/>
  <c r="M7117" i="1"/>
  <c r="M5903" i="1"/>
  <c r="M5900" i="1"/>
  <c r="M7127" i="1"/>
  <c r="M1673" i="1"/>
  <c r="M7478" i="1"/>
  <c r="M608" i="1"/>
  <c r="M6773" i="1"/>
  <c r="M1437" i="1"/>
  <c r="M6206" i="1"/>
  <c r="M8717" i="1"/>
  <c r="M8728" i="1"/>
  <c r="M8722" i="1"/>
  <c r="M3552" i="1"/>
  <c r="M779" i="1"/>
  <c r="M5139" i="1"/>
  <c r="M4184" i="1"/>
  <c r="M1227" i="1"/>
  <c r="M1579" i="1"/>
  <c r="M1855" i="1"/>
  <c r="M2234" i="1"/>
  <c r="M5094" i="1"/>
  <c r="M564" i="1"/>
  <c r="M3312" i="1"/>
  <c r="M4450" i="1"/>
  <c r="M4876" i="1"/>
  <c r="M8753" i="1"/>
  <c r="M1403" i="1"/>
  <c r="M2652" i="1"/>
  <c r="M2892" i="1"/>
  <c r="M432" i="1"/>
  <c r="M2729" i="1"/>
  <c r="N8699" i="1"/>
  <c r="N8693" i="1"/>
  <c r="N8702" i="1"/>
  <c r="N8689" i="1"/>
  <c r="N8678" i="1"/>
  <c r="N8680" i="1"/>
  <c r="N8664" i="1"/>
  <c r="N8656" i="1"/>
  <c r="N8660" i="1"/>
  <c r="N8636" i="1"/>
  <c r="N8641" i="1"/>
  <c r="N8632" i="1"/>
  <c r="N8614" i="1"/>
  <c r="N8620" i="1"/>
  <c r="N8610" i="1"/>
  <c r="N8586" i="1"/>
  <c r="N8593" i="1"/>
  <c r="N8576" i="1"/>
  <c r="N8549" i="1"/>
  <c r="N8555" i="1"/>
  <c r="N8545" i="1"/>
  <c r="N8538" i="1"/>
  <c r="N8512" i="1"/>
  <c r="N8481" i="1"/>
  <c r="N8467" i="1"/>
  <c r="N8450" i="1"/>
  <c r="N8449" i="1"/>
  <c r="N8412" i="1"/>
  <c r="N8393" i="1"/>
  <c r="N8375" i="1"/>
  <c r="N8350" i="1"/>
  <c r="N8314" i="1"/>
  <c r="N8286" i="1"/>
  <c r="N8263" i="1"/>
  <c r="N8259" i="1"/>
  <c r="N8243" i="1"/>
  <c r="N8230" i="1"/>
  <c r="N8204" i="1"/>
  <c r="N8145" i="1"/>
  <c r="N8134" i="1"/>
  <c r="N8098" i="1"/>
  <c r="N8056" i="1"/>
  <c r="N7944" i="1"/>
  <c r="N7822" i="1"/>
  <c r="N7673" i="1"/>
  <c r="N7528" i="1"/>
  <c r="N7033" i="1"/>
  <c r="N8712" i="1"/>
  <c r="N8707" i="1"/>
  <c r="N8696" i="1"/>
  <c r="N8690" i="1"/>
  <c r="N8675" i="1"/>
  <c r="N8677" i="1"/>
  <c r="N8654" i="1"/>
  <c r="N8646" i="1"/>
  <c r="N8645" i="1"/>
  <c r="N8627" i="1"/>
  <c r="N8626" i="1"/>
  <c r="N8630" i="1"/>
  <c r="N8611" i="1"/>
  <c r="N8607" i="1"/>
  <c r="N8601" i="1"/>
  <c r="N8585" i="1"/>
  <c r="N8596" i="1"/>
  <c r="N8579" i="1"/>
  <c r="N8561" i="1"/>
  <c r="N8566" i="1"/>
  <c r="N8541" i="1"/>
  <c r="N8546" i="1"/>
  <c r="N8514" i="1"/>
  <c r="N8488" i="1"/>
  <c r="N8464" i="1"/>
  <c r="N8437" i="1"/>
  <c r="N8425" i="1"/>
  <c r="N8416" i="1"/>
  <c r="N8381" i="1"/>
  <c r="N8361" i="1"/>
  <c r="N8339" i="1"/>
  <c r="N8323" i="1"/>
  <c r="N8294" i="1"/>
  <c r="N8269" i="1"/>
  <c r="N8244" i="1"/>
  <c r="N8223" i="1"/>
  <c r="N8213" i="1"/>
  <c r="N8184" i="1"/>
  <c r="N8155" i="1"/>
  <c r="N8131" i="1"/>
  <c r="N8073" i="1"/>
  <c r="N8031" i="1"/>
  <c r="N7903" i="1"/>
  <c r="N7772" i="1"/>
  <c r="N7629" i="1"/>
  <c r="N7437" i="1"/>
  <c r="N6583" i="1"/>
  <c r="N8713" i="1"/>
  <c r="N8695" i="1"/>
  <c r="N8700" i="1"/>
  <c r="N8669" i="1"/>
  <c r="N8676" i="1"/>
  <c r="N8691" i="1"/>
  <c r="N8657" i="1"/>
  <c r="N8649" i="1"/>
  <c r="N8665" i="1"/>
  <c r="N8628" i="1"/>
  <c r="N8640" i="1"/>
  <c r="N8635" i="1"/>
  <c r="N8603" i="1"/>
  <c r="N8599" i="1"/>
  <c r="N8615" i="1"/>
  <c r="N8578" i="1"/>
  <c r="N8589" i="1"/>
  <c r="N8575" i="1"/>
  <c r="N8567" i="1"/>
  <c r="N8568" i="1"/>
  <c r="N8526" i="1"/>
  <c r="N8522" i="1"/>
  <c r="N8502" i="1"/>
  <c r="N8495" i="1"/>
  <c r="N8463" i="1"/>
  <c r="N8451" i="1"/>
  <c r="N8428" i="1"/>
  <c r="N8384" i="1"/>
  <c r="N8387" i="1"/>
  <c r="N8365" i="1"/>
  <c r="N8353" i="1"/>
  <c r="N8332" i="1"/>
  <c r="N8290" i="1"/>
  <c r="N8264" i="1"/>
  <c r="N8248" i="1"/>
  <c r="N8218" i="1"/>
  <c r="N8192" i="1"/>
  <c r="N8181" i="1"/>
  <c r="N8143" i="1"/>
  <c r="N8137" i="1"/>
  <c r="N8074" i="1"/>
  <c r="N8044" i="1"/>
  <c r="N7924" i="1"/>
  <c r="N7760" i="1"/>
  <c r="N7634" i="1"/>
  <c r="N7425" i="1"/>
  <c r="N6572" i="1"/>
  <c r="N8694" i="1"/>
  <c r="N8711" i="1"/>
  <c r="N8716" i="1"/>
  <c r="N8688" i="1"/>
  <c r="N8672" i="1"/>
  <c r="N8682" i="1"/>
  <c r="N8662" i="1"/>
  <c r="N8658" i="1"/>
  <c r="N8648" i="1"/>
  <c r="N8642" i="1"/>
  <c r="N8625" i="1"/>
  <c r="N8622" i="1"/>
  <c r="N8602" i="1"/>
  <c r="N8613" i="1"/>
  <c r="N8598" i="1"/>
  <c r="N8594" i="1"/>
  <c r="N8583" i="1"/>
  <c r="N8588" i="1"/>
  <c r="N8551" i="1"/>
  <c r="N8569" i="1"/>
  <c r="N8535" i="1"/>
  <c r="N8521" i="1"/>
  <c r="N8505" i="1"/>
  <c r="N8491" i="1"/>
  <c r="N8459" i="1"/>
  <c r="N8447" i="1"/>
  <c r="N8418" i="1"/>
  <c r="N8388" i="1"/>
  <c r="N8360" i="1"/>
  <c r="N8376" i="1"/>
  <c r="N8338" i="1"/>
  <c r="N8312" i="1"/>
  <c r="N8300" i="1"/>
  <c r="N8284" i="1"/>
  <c r="N8239" i="1"/>
  <c r="N8234" i="1"/>
  <c r="N8205" i="1"/>
  <c r="N8178" i="1"/>
  <c r="N8142" i="1"/>
  <c r="N8114" i="1"/>
  <c r="N8069" i="1"/>
  <c r="N8011" i="1"/>
  <c r="N7861" i="1"/>
  <c r="N7751" i="1"/>
  <c r="N7612" i="1"/>
  <c r="N7278" i="1"/>
  <c r="N8714" i="1"/>
  <c r="N8698" i="1"/>
  <c r="N8705" i="1"/>
  <c r="N8686" i="1"/>
  <c r="N8679" i="1"/>
  <c r="N8685" i="1"/>
  <c r="N8661" i="1"/>
  <c r="N8659" i="1"/>
  <c r="N8650" i="1"/>
  <c r="N8643" i="1"/>
  <c r="N8631" i="1"/>
  <c r="N8638" i="1"/>
  <c r="N8605" i="1"/>
  <c r="N8597" i="1"/>
  <c r="N8600" i="1"/>
  <c r="N8582" i="1"/>
  <c r="N8587" i="1"/>
  <c r="N8584" i="1"/>
  <c r="N8559" i="1"/>
  <c r="N8571" i="1"/>
  <c r="N8548" i="1"/>
  <c r="N8519" i="1"/>
  <c r="N8503" i="1"/>
  <c r="N8500" i="1"/>
  <c r="N8457" i="1"/>
  <c r="N8446" i="1"/>
  <c r="N8421" i="1"/>
  <c r="N8397" i="1"/>
  <c r="N8363" i="1"/>
  <c r="N8348" i="1"/>
  <c r="N8354" i="1"/>
  <c r="N8315" i="1"/>
  <c r="N8304" i="1"/>
  <c r="N8275" i="1"/>
  <c r="N8237" i="1"/>
  <c r="N8226" i="1"/>
  <c r="N8203" i="1"/>
  <c r="N8165" i="1"/>
  <c r="N8159" i="1"/>
  <c r="N8093" i="1"/>
  <c r="N8070" i="1"/>
  <c r="N8020" i="1"/>
  <c r="N7875" i="1"/>
  <c r="N7733" i="1"/>
  <c r="N7607" i="1"/>
  <c r="N7284" i="1"/>
  <c r="N8709" i="1"/>
  <c r="N8706" i="1"/>
  <c r="N8697" i="1"/>
  <c r="N8670" i="1"/>
  <c r="N8692" i="1"/>
  <c r="N8683" i="1"/>
  <c r="N8651" i="1"/>
  <c r="N8667" i="1"/>
  <c r="N8666" i="1"/>
  <c r="N8639" i="1"/>
  <c r="N8621" i="1"/>
  <c r="N8629" i="1"/>
  <c r="N8606" i="1"/>
  <c r="N8617" i="1"/>
  <c r="N8608" i="1"/>
  <c r="N8590" i="1"/>
  <c r="N8577" i="1"/>
  <c r="N8591" i="1"/>
  <c r="N8558" i="1"/>
  <c r="N8553" i="1"/>
  <c r="N8540" i="1"/>
  <c r="N8501" i="1"/>
  <c r="N8508" i="1"/>
  <c r="N8494" i="1"/>
  <c r="N8455" i="1"/>
  <c r="N8440" i="1"/>
  <c r="N8406" i="1"/>
  <c r="N8401" i="1"/>
  <c r="N8364" i="1"/>
  <c r="N8355" i="1"/>
  <c r="N8320" i="1"/>
  <c r="N8311" i="1"/>
  <c r="N8285" i="1"/>
  <c r="N8261" i="1"/>
  <c r="N8257" i="1"/>
  <c r="N8215" i="1"/>
  <c r="N8200" i="1"/>
  <c r="N8187" i="1"/>
  <c r="N8129" i="1"/>
  <c r="N8104" i="1"/>
  <c r="N8072" i="1"/>
  <c r="N7980" i="1"/>
  <c r="N7839" i="1"/>
  <c r="N7692" i="1"/>
  <c r="N7554" i="1"/>
  <c r="N7167" i="1"/>
  <c r="N8564" i="1"/>
  <c r="N8572" i="1"/>
  <c r="N8550" i="1"/>
  <c r="N8536" i="1"/>
  <c r="N8534" i="1"/>
  <c r="N8527" i="1"/>
  <c r="N8515" i="1"/>
  <c r="N8511" i="1"/>
  <c r="N8524" i="1"/>
  <c r="N8479" i="1"/>
  <c r="N8486" i="1"/>
  <c r="N8485" i="1"/>
  <c r="N8466" i="1"/>
  <c r="N8462" i="1"/>
  <c r="N8472" i="1"/>
  <c r="N8430" i="1"/>
  <c r="N8452" i="1"/>
  <c r="N8429" i="1"/>
  <c r="N8420" i="1"/>
  <c r="N8407" i="1"/>
  <c r="N8409" i="1"/>
  <c r="N8400" i="1"/>
  <c r="N8383" i="1"/>
  <c r="N8389" i="1"/>
  <c r="N8357" i="1"/>
  <c r="N8379" i="1"/>
  <c r="N8377" i="1"/>
  <c r="N8340" i="1"/>
  <c r="N8335" i="1"/>
  <c r="N8343" i="1"/>
  <c r="N8330" i="1"/>
  <c r="N8326" i="1"/>
  <c r="N8310" i="1"/>
  <c r="N8303" i="1"/>
  <c r="N8292" i="1"/>
  <c r="N8308" i="1"/>
  <c r="N8267" i="1"/>
  <c r="N8268" i="1"/>
  <c r="N8265" i="1"/>
  <c r="N8242" i="1"/>
  <c r="N8246" i="1"/>
  <c r="N8247" i="1"/>
  <c r="N8228" i="1"/>
  <c r="N8229" i="1"/>
  <c r="N8235" i="1"/>
  <c r="N8189" i="1"/>
  <c r="N8195" i="1"/>
  <c r="N8197" i="1"/>
  <c r="N8186" i="1"/>
  <c r="N8183" i="1"/>
  <c r="N8182" i="1"/>
  <c r="N8153" i="1"/>
  <c r="N8148" i="1"/>
  <c r="N8149" i="1"/>
  <c r="N8125" i="1"/>
  <c r="N8135" i="1"/>
  <c r="N8120" i="1"/>
  <c r="N8103" i="1"/>
  <c r="N8101" i="1"/>
  <c r="N8115" i="1"/>
  <c r="N8090" i="1"/>
  <c r="N8075" i="1"/>
  <c r="N8080" i="1"/>
  <c r="N8049" i="1"/>
  <c r="N8023" i="1"/>
  <c r="N8006" i="1"/>
  <c r="N7965" i="1"/>
  <c r="N7943" i="1"/>
  <c r="N7878" i="1"/>
  <c r="N7855" i="1"/>
  <c r="N7847" i="1"/>
  <c r="N7781" i="1"/>
  <c r="N7776" i="1"/>
  <c r="N7728" i="1"/>
  <c r="N7697" i="1"/>
  <c r="N7644" i="1"/>
  <c r="N7630" i="1"/>
  <c r="N7611" i="1"/>
  <c r="N7558" i="1"/>
  <c r="N7536" i="1"/>
  <c r="N7406" i="1"/>
  <c r="N7262" i="1"/>
  <c r="N7149" i="1"/>
  <c r="N7011" i="1"/>
  <c r="N6442" i="1"/>
  <c r="N8560" i="1"/>
  <c r="N8557" i="1"/>
  <c r="N8544" i="1"/>
  <c r="N8531" i="1"/>
  <c r="N8530" i="1"/>
  <c r="N8517" i="1"/>
  <c r="N8507" i="1"/>
  <c r="N8509" i="1"/>
  <c r="N8498" i="1"/>
  <c r="N8487" i="1"/>
  <c r="N8478" i="1"/>
  <c r="N8471" i="1"/>
  <c r="N8456" i="1"/>
  <c r="N8465" i="1"/>
  <c r="N8436" i="1"/>
  <c r="N8434" i="1"/>
  <c r="N8433" i="1"/>
  <c r="N8419" i="1"/>
  <c r="N8408" i="1"/>
  <c r="N8405" i="1"/>
  <c r="N8404" i="1"/>
  <c r="N8398" i="1"/>
  <c r="N8382" i="1"/>
  <c r="N8380" i="1"/>
  <c r="N8372" i="1"/>
  <c r="N8369" i="1"/>
  <c r="N8351" i="1"/>
  <c r="N8346" i="1"/>
  <c r="N8342" i="1"/>
  <c r="N8327" i="1"/>
  <c r="N8316" i="1"/>
  <c r="N8324" i="1"/>
  <c r="N8305" i="1"/>
  <c r="N8293" i="1"/>
  <c r="N8295" i="1"/>
  <c r="N8266" i="1"/>
  <c r="N8280" i="1"/>
  <c r="N8274" i="1"/>
  <c r="N8245" i="1"/>
  <c r="N8258" i="1"/>
  <c r="N8254" i="1"/>
  <c r="N8224" i="1"/>
  <c r="N8231" i="1"/>
  <c r="N8220" i="1"/>
  <c r="N8193" i="1"/>
  <c r="N8198" i="1"/>
  <c r="N8207" i="1"/>
  <c r="N8167" i="1"/>
  <c r="N8173" i="1"/>
  <c r="N8168" i="1"/>
  <c r="N8152" i="1"/>
  <c r="N8164" i="1"/>
  <c r="N8150" i="1"/>
  <c r="N8136" i="1"/>
  <c r="N8139" i="1"/>
  <c r="N8127" i="1"/>
  <c r="N8108" i="1"/>
  <c r="N8113" i="1"/>
  <c r="N8095" i="1"/>
  <c r="N8079" i="1"/>
  <c r="N8084" i="1"/>
  <c r="N8092" i="1"/>
  <c r="N8064" i="1"/>
  <c r="N8047" i="1"/>
  <c r="N8030" i="1"/>
  <c r="N8016" i="1"/>
  <c r="N7967" i="1"/>
  <c r="N7946" i="1"/>
  <c r="N7896" i="1"/>
  <c r="N7853" i="1"/>
  <c r="N7852" i="1"/>
  <c r="N7782" i="1"/>
  <c r="N7770" i="1"/>
  <c r="N7713" i="1"/>
  <c r="N7689" i="1"/>
  <c r="N7640" i="1"/>
  <c r="N7636" i="1"/>
  <c r="N7595" i="1"/>
  <c r="N7559" i="1"/>
  <c r="N7539" i="1"/>
  <c r="N7395" i="1"/>
  <c r="N7267" i="1"/>
  <c r="N7117" i="1"/>
  <c r="N6974" i="1"/>
  <c r="N6428" i="1"/>
  <c r="N8211" i="1"/>
  <c r="N8196" i="1"/>
  <c r="N8180" i="1"/>
  <c r="N8188" i="1"/>
  <c r="N8177" i="1"/>
  <c r="N8163" i="1"/>
  <c r="N8147" i="1"/>
  <c r="N8160" i="1"/>
  <c r="N8124" i="1"/>
  <c r="N8130" i="1"/>
  <c r="N8122" i="1"/>
  <c r="N8099" i="1"/>
  <c r="N8106" i="1"/>
  <c r="N8107" i="1"/>
  <c r="N8078" i="1"/>
  <c r="N8076" i="1"/>
  <c r="N8089" i="1"/>
  <c r="N8058" i="1"/>
  <c r="N8068" i="1"/>
  <c r="N8027" i="1"/>
  <c r="N7993" i="1"/>
  <c r="N7949" i="1"/>
  <c r="N7905" i="1"/>
  <c r="N7884" i="1"/>
  <c r="N7856" i="1"/>
  <c r="N7816" i="1"/>
  <c r="N7798" i="1"/>
  <c r="N7750" i="1"/>
  <c r="N7729" i="1"/>
  <c r="N7702" i="1"/>
  <c r="N7658" i="1"/>
  <c r="N7625" i="1"/>
  <c r="N7581" i="1"/>
  <c r="N7548" i="1"/>
  <c r="N7500" i="1"/>
  <c r="N7371" i="1"/>
  <c r="N7236" i="1"/>
  <c r="N7085" i="1"/>
  <c r="N6882" i="1"/>
  <c r="N6258" i="1"/>
  <c r="N8562" i="1"/>
  <c r="N8552" i="1"/>
  <c r="N8529" i="1"/>
  <c r="N8533" i="1"/>
  <c r="N8532" i="1"/>
  <c r="N8504" i="1"/>
  <c r="N8520" i="1"/>
  <c r="N8513" i="1"/>
  <c r="N8483" i="1"/>
  <c r="N8497" i="1"/>
  <c r="N8489" i="1"/>
  <c r="N8469" i="1"/>
  <c r="N8453" i="1"/>
  <c r="N8461" i="1"/>
  <c r="N8444" i="1"/>
  <c r="N8435" i="1"/>
  <c r="N8431" i="1"/>
  <c r="N8410" i="1"/>
  <c r="N8411" i="1"/>
  <c r="N8422" i="1"/>
  <c r="N8403" i="1"/>
  <c r="N8399" i="1"/>
  <c r="N8402" i="1"/>
  <c r="N8368" i="1"/>
  <c r="N8374" i="1"/>
  <c r="N8367" i="1"/>
  <c r="N8336" i="1"/>
  <c r="N8333" i="1"/>
  <c r="N8337" i="1"/>
  <c r="N8317" i="1"/>
  <c r="N8309" i="1"/>
  <c r="N8325" i="1"/>
  <c r="N8289" i="1"/>
  <c r="N8288" i="1"/>
  <c r="N8302" i="1"/>
  <c r="N8278" i="1"/>
  <c r="N8271" i="1"/>
  <c r="N8279" i="1"/>
  <c r="N8256" i="1"/>
  <c r="N8251" i="1"/>
  <c r="N8252" i="1"/>
  <c r="N8232" i="1"/>
  <c r="N8221" i="1"/>
  <c r="N8219" i="1"/>
  <c r="N8190" i="1"/>
  <c r="N8191" i="1"/>
  <c r="N8208" i="1"/>
  <c r="N8176" i="1"/>
  <c r="N8169" i="1"/>
  <c r="N8185" i="1"/>
  <c r="N8154" i="1"/>
  <c r="N8146" i="1"/>
  <c r="N8161" i="1"/>
  <c r="N8121" i="1"/>
  <c r="N8138" i="1"/>
  <c r="N8128" i="1"/>
  <c r="N8094" i="1"/>
  <c r="N8110" i="1"/>
  <c r="N8111" i="1"/>
  <c r="N8083" i="1"/>
  <c r="N8077" i="1"/>
  <c r="N8082" i="1"/>
  <c r="N8067" i="1"/>
  <c r="N8050" i="1"/>
  <c r="N8039" i="1"/>
  <c r="N7981" i="1"/>
  <c r="N7969" i="1"/>
  <c r="N7919" i="1"/>
  <c r="N7899" i="1"/>
  <c r="N7872" i="1"/>
  <c r="N7808" i="1"/>
  <c r="N7786" i="1"/>
  <c r="N7742" i="1"/>
  <c r="N7730" i="1"/>
  <c r="N7684" i="1"/>
  <c r="N7656" i="1"/>
  <c r="N7617" i="1"/>
  <c r="N7584" i="1"/>
  <c r="N7553" i="1"/>
  <c r="N7516" i="1"/>
  <c r="N7369" i="1"/>
  <c r="N7216" i="1"/>
  <c r="N7076" i="1"/>
  <c r="N6854" i="1"/>
  <c r="N6041" i="1"/>
  <c r="N8484" i="1"/>
  <c r="N8480" i="1"/>
  <c r="N8477" i="1"/>
  <c r="N8460" i="1"/>
  <c r="N8468" i="1"/>
  <c r="N8473" i="1"/>
  <c r="N8432" i="1"/>
  <c r="N8438" i="1"/>
  <c r="N8443" i="1"/>
  <c r="N8427" i="1"/>
  <c r="N8424" i="1"/>
  <c r="N8417" i="1"/>
  <c r="N8396" i="1"/>
  <c r="N8391" i="1"/>
  <c r="N8385" i="1"/>
  <c r="N8371" i="1"/>
  <c r="N8370" i="1"/>
  <c r="N8373" i="1"/>
  <c r="N8334" i="1"/>
  <c r="N8345" i="1"/>
  <c r="N8349" i="1"/>
  <c r="N8331" i="1"/>
  <c r="N8313" i="1"/>
  <c r="N8329" i="1"/>
  <c r="N8301" i="1"/>
  <c r="N8298" i="1"/>
  <c r="N8287" i="1"/>
  <c r="N8272" i="1"/>
  <c r="N8283" i="1"/>
  <c r="N8262" i="1"/>
  <c r="N8260" i="1"/>
  <c r="N8250" i="1"/>
  <c r="N8240" i="1"/>
  <c r="N8227" i="1"/>
  <c r="N8225" i="1"/>
  <c r="N8236" i="1"/>
  <c r="N8206" i="1"/>
  <c r="N8210" i="1"/>
  <c r="N8199" i="1"/>
  <c r="N8171" i="1"/>
  <c r="N8172" i="1"/>
  <c r="N8179" i="1"/>
  <c r="N8151" i="1"/>
  <c r="N8162" i="1"/>
  <c r="N8157" i="1"/>
  <c r="N8119" i="1"/>
  <c r="N8132" i="1"/>
  <c r="N8140" i="1"/>
  <c r="N8102" i="1"/>
  <c r="N8100" i="1"/>
  <c r="N8109" i="1"/>
  <c r="N8085" i="1"/>
  <c r="N8087" i="1"/>
  <c r="N8086" i="1"/>
  <c r="N8046" i="1"/>
  <c r="N8065" i="1"/>
  <c r="N8005" i="1"/>
  <c r="N7991" i="1"/>
  <c r="N7928" i="1"/>
  <c r="N7902" i="1"/>
  <c r="N7898" i="1"/>
  <c r="N7831" i="1"/>
  <c r="N7819" i="1"/>
  <c r="N7762" i="1"/>
  <c r="N7737" i="1"/>
  <c r="N7712" i="1"/>
  <c r="N7666" i="1"/>
  <c r="N7645" i="1"/>
  <c r="N7600" i="1"/>
  <c r="N7576" i="1"/>
  <c r="N7521" i="1"/>
  <c r="N7452" i="1"/>
  <c r="N7340" i="1"/>
  <c r="N7183" i="1"/>
  <c r="N7053" i="1"/>
  <c r="N6737" i="1"/>
  <c r="N8556" i="1"/>
  <c r="N8570" i="1"/>
  <c r="N8554" i="1"/>
  <c r="N8539" i="1"/>
  <c r="N8547" i="1"/>
  <c r="N8528" i="1"/>
  <c r="N8510" i="1"/>
  <c r="N8516" i="1"/>
  <c r="N8523" i="1"/>
  <c r="N8493" i="1"/>
  <c r="N8499" i="1"/>
  <c r="N8482" i="1"/>
  <c r="N8475" i="1"/>
  <c r="N8474" i="1"/>
  <c r="N8458" i="1"/>
  <c r="N8442" i="1"/>
  <c r="N8439" i="1"/>
  <c r="N8441" i="1"/>
  <c r="N8423" i="1"/>
  <c r="N8426" i="1"/>
  <c r="N8415" i="1"/>
  <c r="N8395" i="1"/>
  <c r="N8390" i="1"/>
  <c r="N8394" i="1"/>
  <c r="N8362" i="1"/>
  <c r="N8366" i="1"/>
  <c r="N8359" i="1"/>
  <c r="N8344" i="1"/>
  <c r="N8347" i="1"/>
  <c r="N8352" i="1"/>
  <c r="N8322" i="1"/>
  <c r="N8321" i="1"/>
  <c r="N8319" i="1"/>
  <c r="N8291" i="1"/>
  <c r="N8297" i="1"/>
  <c r="N8299" i="1"/>
  <c r="N8276" i="1"/>
  <c r="N8281" i="1"/>
  <c r="N8270" i="1"/>
  <c r="N8255" i="1"/>
  <c r="N8241" i="1"/>
  <c r="N8253" i="1"/>
  <c r="N8214" i="1"/>
  <c r="N8217" i="1"/>
  <c r="N8222" i="1"/>
  <c r="N8201" i="1"/>
  <c r="N8209" i="1"/>
  <c r="N8212" i="1"/>
  <c r="N8170" i="1"/>
  <c r="N8174" i="1"/>
  <c r="N8166" i="1"/>
  <c r="N8156" i="1"/>
  <c r="N8158" i="1"/>
  <c r="N8144" i="1"/>
  <c r="N8117" i="1"/>
  <c r="N8126" i="1"/>
  <c r="N8133" i="1"/>
  <c r="N8105" i="1"/>
  <c r="N8096" i="1"/>
  <c r="N8116" i="1"/>
  <c r="N8071" i="1"/>
  <c r="N8081" i="1"/>
  <c r="N8088" i="1"/>
  <c r="N8060" i="1"/>
  <c r="N8045" i="1"/>
  <c r="N8019" i="1"/>
  <c r="N7977" i="1"/>
  <c r="N7937" i="1"/>
  <c r="N7914" i="1"/>
  <c r="N7888" i="1"/>
  <c r="N7844" i="1"/>
  <c r="N7825" i="1"/>
  <c r="N7768" i="1"/>
  <c r="N7754" i="1"/>
  <c r="N7731" i="1"/>
  <c r="N7677" i="1"/>
  <c r="N7639" i="1"/>
  <c r="N7606" i="1"/>
  <c r="N7573" i="1"/>
  <c r="N7533" i="1"/>
  <c r="N7456" i="1"/>
  <c r="N7331" i="1"/>
  <c r="N7191" i="1"/>
  <c r="N7055" i="1"/>
  <c r="N6703" i="1"/>
  <c r="N8048" i="1"/>
  <c r="N8066" i="1"/>
  <c r="N8022" i="1"/>
  <c r="N8041" i="1"/>
  <c r="N8028" i="1"/>
  <c r="N8013" i="1"/>
  <c r="N8014" i="1"/>
  <c r="N8000" i="1"/>
  <c r="N7978" i="1"/>
  <c r="N7989" i="1"/>
  <c r="N7990" i="1"/>
  <c r="N7959" i="1"/>
  <c r="N7955" i="1"/>
  <c r="N7941" i="1"/>
  <c r="N7925" i="1"/>
  <c r="N7932" i="1"/>
  <c r="N7923" i="1"/>
  <c r="N7908" i="1"/>
  <c r="N7911" i="1"/>
  <c r="N7892" i="1"/>
  <c r="N7880" i="1"/>
  <c r="N7900" i="1"/>
  <c r="N7865" i="1"/>
  <c r="N7857" i="1"/>
  <c r="N7864" i="1"/>
  <c r="N7846" i="1"/>
  <c r="N7851" i="1"/>
  <c r="N7850" i="1"/>
  <c r="N7826" i="1"/>
  <c r="N7810" i="1"/>
  <c r="N7805" i="1"/>
  <c r="N7792" i="1"/>
  <c r="N7797" i="1"/>
  <c r="N7757" i="1"/>
  <c r="N7767" i="1"/>
  <c r="N7774" i="1"/>
  <c r="N7736" i="1"/>
  <c r="N7741" i="1"/>
  <c r="N7711" i="1"/>
  <c r="N7720" i="1"/>
  <c r="N7709" i="1"/>
  <c r="N7708" i="1"/>
  <c r="N7695" i="1"/>
  <c r="N7687" i="1"/>
  <c r="N7674" i="1"/>
  <c r="N7675" i="1"/>
  <c r="N7663" i="1"/>
  <c r="N7648" i="1"/>
  <c r="N7651" i="1"/>
  <c r="N7622" i="1"/>
  <c r="N7616" i="1"/>
  <c r="N7618" i="1"/>
  <c r="N7603" i="1"/>
  <c r="N7608" i="1"/>
  <c r="N7602" i="1"/>
  <c r="N7577" i="1"/>
  <c r="N7587" i="1"/>
  <c r="N7588" i="1"/>
  <c r="N7546" i="1"/>
  <c r="N7545" i="1"/>
  <c r="N7561" i="1"/>
  <c r="N7518" i="1"/>
  <c r="N7524" i="1"/>
  <c r="N7522" i="1"/>
  <c r="N7486" i="1"/>
  <c r="N7463" i="1"/>
  <c r="N7431" i="1"/>
  <c r="N7375" i="1"/>
  <c r="N7359" i="1"/>
  <c r="N7329" i="1"/>
  <c r="N7279" i="1"/>
  <c r="N7263" i="1"/>
  <c r="N7223" i="1"/>
  <c r="N7182" i="1"/>
  <c r="N7178" i="1"/>
  <c r="N7118" i="1"/>
  <c r="N7066" i="1"/>
  <c r="N7042" i="1"/>
  <c r="N7036" i="1"/>
  <c r="N6976" i="1"/>
  <c r="N6863" i="1"/>
  <c r="N6717" i="1"/>
  <c r="N6575" i="1"/>
  <c r="N6425" i="1"/>
  <c r="N5981" i="1"/>
  <c r="N8055" i="1"/>
  <c r="N8059" i="1"/>
  <c r="N8034" i="1"/>
  <c r="N8024" i="1"/>
  <c r="N8032" i="1"/>
  <c r="N7999" i="1"/>
  <c r="N8008" i="1"/>
  <c r="N8007" i="1"/>
  <c r="N7988" i="1"/>
  <c r="N7973" i="1"/>
  <c r="N7984" i="1"/>
  <c r="N7970" i="1"/>
  <c r="N7963" i="1"/>
  <c r="N7930" i="1"/>
  <c r="N7939" i="1"/>
  <c r="N7935" i="1"/>
  <c r="N7904" i="1"/>
  <c r="N7921" i="1"/>
  <c r="N7918" i="1"/>
  <c r="N7883" i="1"/>
  <c r="N7891" i="1"/>
  <c r="N7885" i="1"/>
  <c r="N7863" i="1"/>
  <c r="N7867" i="1"/>
  <c r="N7835" i="1"/>
  <c r="N7837" i="1"/>
  <c r="N7838" i="1"/>
  <c r="N7817" i="1"/>
  <c r="N7812" i="1"/>
  <c r="N7821" i="1"/>
  <c r="N7803" i="1"/>
  <c r="N7789" i="1"/>
  <c r="N7795" i="1"/>
  <c r="N7763" i="1"/>
  <c r="N7761" i="1"/>
  <c r="N7739" i="1"/>
  <c r="N7745" i="1"/>
  <c r="N7748" i="1"/>
  <c r="N7722" i="1"/>
  <c r="N7721" i="1"/>
  <c r="N7717" i="1"/>
  <c r="N7688" i="1"/>
  <c r="N7698" i="1"/>
  <c r="N7686" i="1"/>
  <c r="N7680" i="1"/>
  <c r="N7676" i="1"/>
  <c r="N7661" i="1"/>
  <c r="N7649" i="1"/>
  <c r="N7643" i="1"/>
  <c r="N7631" i="1"/>
  <c r="N7623" i="1"/>
  <c r="N7615" i="1"/>
  <c r="N7604" i="1"/>
  <c r="N7598" i="1"/>
  <c r="N7601" i="1"/>
  <c r="N7566" i="1"/>
  <c r="N7579" i="1"/>
  <c r="N7586" i="1"/>
  <c r="N7557" i="1"/>
  <c r="N7541" i="1"/>
  <c r="N7547" i="1"/>
  <c r="N7538" i="1"/>
  <c r="N7525" i="1"/>
  <c r="N7535" i="1"/>
  <c r="N7478" i="1"/>
  <c r="N7460" i="1"/>
  <c r="N7413" i="1"/>
  <c r="N7376" i="1"/>
  <c r="N7352" i="1"/>
  <c r="N7308" i="1"/>
  <c r="N7288" i="1"/>
  <c r="N7239" i="1"/>
  <c r="N7215" i="1"/>
  <c r="N7190" i="1"/>
  <c r="N7136" i="1"/>
  <c r="N7099" i="1"/>
  <c r="N7075" i="1"/>
  <c r="N7054" i="1"/>
  <c r="N6994" i="1"/>
  <c r="N6958" i="1"/>
  <c r="N6831" i="1"/>
  <c r="N6686" i="1"/>
  <c r="N6548" i="1"/>
  <c r="N6403" i="1"/>
  <c r="N5701" i="1"/>
  <c r="N8054" i="1"/>
  <c r="N8035" i="1"/>
  <c r="N8040" i="1"/>
  <c r="N8033" i="1"/>
  <c r="N8010" i="1"/>
  <c r="N7997" i="1"/>
  <c r="N8001" i="1"/>
  <c r="N7987" i="1"/>
  <c r="N7992" i="1"/>
  <c r="N7995" i="1"/>
  <c r="N7951" i="1"/>
  <c r="N7957" i="1"/>
  <c r="N7956" i="1"/>
  <c r="N7947" i="1"/>
  <c r="N7933" i="1"/>
  <c r="N7940" i="1"/>
  <c r="N7909" i="1"/>
  <c r="N7912" i="1"/>
  <c r="N7901" i="1"/>
  <c r="N7877" i="1"/>
  <c r="N7890" i="1"/>
  <c r="N7882" i="1"/>
  <c r="N7859" i="1"/>
  <c r="N7874" i="1"/>
  <c r="N7834" i="1"/>
  <c r="N7833" i="1"/>
  <c r="N7836" i="1"/>
  <c r="N7815" i="1"/>
  <c r="N7806" i="1"/>
  <c r="N7820" i="1"/>
  <c r="N7801" i="1"/>
  <c r="N7783" i="1"/>
  <c r="N7802" i="1"/>
  <c r="N7775" i="1"/>
  <c r="N7777" i="1"/>
  <c r="N7749" i="1"/>
  <c r="N7746" i="1"/>
  <c r="N7756" i="1"/>
  <c r="N7725" i="1"/>
  <c r="N7723" i="1"/>
  <c r="N7719" i="1"/>
  <c r="N7690" i="1"/>
  <c r="N7707" i="1"/>
  <c r="N7705" i="1"/>
  <c r="N7683" i="1"/>
  <c r="N7665" i="1"/>
  <c r="N7682" i="1"/>
  <c r="N7641" i="1"/>
  <c r="N7650" i="1"/>
  <c r="N7628" i="1"/>
  <c r="N7635" i="1"/>
  <c r="N7614" i="1"/>
  <c r="N7593" i="1"/>
  <c r="N7591" i="1"/>
  <c r="N7597" i="1"/>
  <c r="N7583" i="1"/>
  <c r="N7578" i="1"/>
  <c r="N7575" i="1"/>
  <c r="N7549" i="1"/>
  <c r="N7555" i="1"/>
  <c r="N7552" i="1"/>
  <c r="N7523" i="1"/>
  <c r="N7520" i="1"/>
  <c r="N7497" i="1"/>
  <c r="N7472" i="1"/>
  <c r="N7461" i="1"/>
  <c r="N7412" i="1"/>
  <c r="N7387" i="1"/>
  <c r="N7356" i="1"/>
  <c r="N7317" i="1"/>
  <c r="N7298" i="1"/>
  <c r="N7235" i="1"/>
  <c r="N7222" i="1"/>
  <c r="N7201" i="1"/>
  <c r="N7146" i="1"/>
  <c r="N7107" i="1"/>
  <c r="N7071" i="1"/>
  <c r="N7048" i="1"/>
  <c r="N7008" i="1"/>
  <c r="N6961" i="1"/>
  <c r="N6817" i="1"/>
  <c r="N6669" i="1"/>
  <c r="N6544" i="1"/>
  <c r="N6374" i="1"/>
  <c r="N5437" i="1"/>
  <c r="N8053" i="1"/>
  <c r="N8051" i="1"/>
  <c r="N8037" i="1"/>
  <c r="N8021" i="1"/>
  <c r="N8038" i="1"/>
  <c r="N8017" i="1"/>
  <c r="N8009" i="1"/>
  <c r="N8003" i="1"/>
  <c r="N7983" i="1"/>
  <c r="N7975" i="1"/>
  <c r="N7974" i="1"/>
  <c r="N7968" i="1"/>
  <c r="N7971" i="1"/>
  <c r="N7962" i="1"/>
  <c r="N7929" i="1"/>
  <c r="N7936" i="1"/>
  <c r="N7945" i="1"/>
  <c r="N7906" i="1"/>
  <c r="N7910" i="1"/>
  <c r="N7913" i="1"/>
  <c r="N7895" i="1"/>
  <c r="N7881" i="1"/>
  <c r="N7889" i="1"/>
  <c r="N7876" i="1"/>
  <c r="N7871" i="1"/>
  <c r="N7830" i="1"/>
  <c r="N7843" i="1"/>
  <c r="N7829" i="1"/>
  <c r="N7818" i="1"/>
  <c r="N7827" i="1"/>
  <c r="N7811" i="1"/>
  <c r="N7799" i="1"/>
  <c r="N7800" i="1"/>
  <c r="N7790" i="1"/>
  <c r="N7759" i="1"/>
  <c r="N7771" i="1"/>
  <c r="N7752" i="1"/>
  <c r="N7738" i="1"/>
  <c r="N7735" i="1"/>
  <c r="N7732" i="1"/>
  <c r="N7715" i="1"/>
  <c r="N7726" i="1"/>
  <c r="N7693" i="1"/>
  <c r="N7700" i="1"/>
  <c r="N7699" i="1"/>
  <c r="N7671" i="1"/>
  <c r="N7681" i="1"/>
  <c r="N7659" i="1"/>
  <c r="N7646" i="1"/>
  <c r="N7642" i="1"/>
  <c r="N7613" i="1"/>
  <c r="N7621" i="1"/>
  <c r="N7624" i="1"/>
  <c r="N7594" i="1"/>
  <c r="N7610" i="1"/>
  <c r="N7605" i="1"/>
  <c r="N7568" i="1"/>
  <c r="N7585" i="1"/>
  <c r="N7571" i="1"/>
  <c r="N7542" i="1"/>
  <c r="N7562" i="1"/>
  <c r="N7550" i="1"/>
  <c r="N7527" i="1"/>
  <c r="N7529" i="1"/>
  <c r="N7508" i="1"/>
  <c r="N7480" i="1"/>
  <c r="N7432" i="1"/>
  <c r="N7401" i="1"/>
  <c r="N7394" i="1"/>
  <c r="N7334" i="1"/>
  <c r="N7309" i="1"/>
  <c r="N7266" i="1"/>
  <c r="N7230" i="1"/>
  <c r="N7210" i="1"/>
  <c r="N7171" i="1"/>
  <c r="N7156" i="1"/>
  <c r="N7092" i="1"/>
  <c r="N7068" i="1"/>
  <c r="N7029" i="1"/>
  <c r="N7012" i="1"/>
  <c r="N6932" i="1"/>
  <c r="N6785" i="1"/>
  <c r="N6636" i="1"/>
  <c r="N6522" i="1"/>
  <c r="N6353" i="1"/>
  <c r="N8057" i="1"/>
  <c r="N8061" i="1"/>
  <c r="N8043" i="1"/>
  <c r="N8025" i="1"/>
  <c r="N8029" i="1"/>
  <c r="N8012" i="1"/>
  <c r="N8015" i="1"/>
  <c r="N8004" i="1"/>
  <c r="N7996" i="1"/>
  <c r="N7994" i="1"/>
  <c r="N7986" i="1"/>
  <c r="N7964" i="1"/>
  <c r="N7952" i="1"/>
  <c r="N7953" i="1"/>
  <c r="N7927" i="1"/>
  <c r="N7942" i="1"/>
  <c r="N7920" i="1"/>
  <c r="N7907" i="1"/>
  <c r="N7917" i="1"/>
  <c r="N7897" i="1"/>
  <c r="N7886" i="1"/>
  <c r="N7894" i="1"/>
  <c r="N7870" i="1"/>
  <c r="N7854" i="1"/>
  <c r="N7858" i="1"/>
  <c r="N7832" i="1"/>
  <c r="N7841" i="1"/>
  <c r="N7842" i="1"/>
  <c r="N7824" i="1"/>
  <c r="N7823" i="1"/>
  <c r="N7807" i="1"/>
  <c r="N7791" i="1"/>
  <c r="N7794" i="1"/>
  <c r="N7765" i="1"/>
  <c r="N7769" i="1"/>
  <c r="N7773" i="1"/>
  <c r="N7743" i="1"/>
  <c r="N7740" i="1"/>
  <c r="N7744" i="1"/>
  <c r="N7727" i="1"/>
  <c r="N7724" i="1"/>
  <c r="N7714" i="1"/>
  <c r="N7701" i="1"/>
  <c r="N7706" i="1"/>
  <c r="N7685" i="1"/>
  <c r="N7678" i="1"/>
  <c r="N7669" i="1"/>
  <c r="N7637" i="1"/>
  <c r="N7660" i="1"/>
  <c r="N7653" i="1"/>
  <c r="N7632" i="1"/>
  <c r="N7627" i="1"/>
  <c r="N7626" i="1"/>
  <c r="N7599" i="1"/>
  <c r="N7609" i="1"/>
  <c r="N7592" i="1"/>
  <c r="N7567" i="1"/>
  <c r="N7565" i="1"/>
  <c r="N7570" i="1"/>
  <c r="N7556" i="1"/>
  <c r="N7551" i="1"/>
  <c r="N7560" i="1"/>
  <c r="N7534" i="1"/>
  <c r="N7537" i="1"/>
  <c r="N7493" i="1"/>
  <c r="N7470" i="1"/>
  <c r="N7426" i="1"/>
  <c r="N7417" i="1"/>
  <c r="N7377" i="1"/>
  <c r="N7325" i="1"/>
  <c r="N7324" i="1"/>
  <c r="N7274" i="1"/>
  <c r="N7250" i="1"/>
  <c r="N7219" i="1"/>
  <c r="N7180" i="1"/>
  <c r="N7151" i="1"/>
  <c r="N7088" i="1"/>
  <c r="N7081" i="1"/>
  <c r="N7019" i="1"/>
  <c r="N6996" i="1"/>
  <c r="N6902" i="1"/>
  <c r="N6779" i="1"/>
  <c r="N6649" i="1"/>
  <c r="N6498" i="1"/>
  <c r="N6358" i="1"/>
  <c r="N8062" i="1"/>
  <c r="N8052" i="1"/>
  <c r="N8042" i="1"/>
  <c r="N8026" i="1"/>
  <c r="N8036" i="1"/>
  <c r="N8002" i="1"/>
  <c r="N7998" i="1"/>
  <c r="N8018" i="1"/>
  <c r="N7985" i="1"/>
  <c r="N7976" i="1"/>
  <c r="N7979" i="1"/>
  <c r="N7960" i="1"/>
  <c r="N7961" i="1"/>
  <c r="N7938" i="1"/>
  <c r="N7934" i="1"/>
  <c r="N7948" i="1"/>
  <c r="N7915" i="1"/>
  <c r="N7922" i="1"/>
  <c r="N7916" i="1"/>
  <c r="N7879" i="1"/>
  <c r="N7893" i="1"/>
  <c r="N7887" i="1"/>
  <c r="N7869" i="1"/>
  <c r="N7873" i="1"/>
  <c r="N7866" i="1"/>
  <c r="N7849" i="1"/>
  <c r="N7840" i="1"/>
  <c r="N7848" i="1"/>
  <c r="N7828" i="1"/>
  <c r="N7813" i="1"/>
  <c r="N7814" i="1"/>
  <c r="N7804" i="1"/>
  <c r="N7787" i="1"/>
  <c r="N7758" i="1"/>
  <c r="N7779" i="1"/>
  <c r="N7778" i="1"/>
  <c r="N7755" i="1"/>
  <c r="N7753" i="1"/>
  <c r="N7734" i="1"/>
  <c r="N7716" i="1"/>
  <c r="N7718" i="1"/>
  <c r="N7710" i="1"/>
  <c r="N7694" i="1"/>
  <c r="N7696" i="1"/>
  <c r="N7691" i="1"/>
  <c r="N7679" i="1"/>
  <c r="N7664" i="1"/>
  <c r="N7657" i="1"/>
  <c r="N7655" i="1"/>
  <c r="N7647" i="1"/>
  <c r="N7620" i="1"/>
  <c r="N7619" i="1"/>
  <c r="N7633" i="1"/>
  <c r="N7590" i="1"/>
  <c r="N7589" i="1"/>
  <c r="N7596" i="1"/>
  <c r="N7572" i="1"/>
  <c r="N7569" i="1"/>
  <c r="N7544" i="1"/>
  <c r="N7563" i="1"/>
  <c r="N7543" i="1"/>
  <c r="N7519" i="1"/>
  <c r="N7526" i="1"/>
  <c r="N7531" i="1"/>
  <c r="N7510" i="1"/>
  <c r="N7450" i="1"/>
  <c r="N7429" i="1"/>
  <c r="N7405" i="1"/>
  <c r="N7365" i="1"/>
  <c r="N7347" i="1"/>
  <c r="N7316" i="1"/>
  <c r="N7256" i="1"/>
  <c r="N7252" i="1"/>
  <c r="N7189" i="1"/>
  <c r="N7175" i="1"/>
  <c r="N7141" i="1"/>
  <c r="N7106" i="1"/>
  <c r="N7043" i="1"/>
  <c r="N7014" i="1"/>
  <c r="N6990" i="1"/>
  <c r="N6892" i="1"/>
  <c r="N6752" i="1"/>
  <c r="N6627" i="1"/>
  <c r="N6469" i="1"/>
  <c r="N6323" i="1"/>
  <c r="N7504" i="1"/>
  <c r="N7512" i="1"/>
  <c r="N7515" i="1"/>
  <c r="N7471" i="1"/>
  <c r="N7487" i="1"/>
  <c r="N7489" i="1"/>
  <c r="N7445" i="1"/>
  <c r="N7451" i="1"/>
  <c r="N7464" i="1"/>
  <c r="N7444" i="1"/>
  <c r="N7435" i="1"/>
  <c r="N7440" i="1"/>
  <c r="N7397" i="1"/>
  <c r="N7418" i="1"/>
  <c r="N7409" i="1"/>
  <c r="N7386" i="1"/>
  <c r="N7378" i="1"/>
  <c r="N7382" i="1"/>
  <c r="N7361" i="1"/>
  <c r="N7349" i="1"/>
  <c r="N7367" i="1"/>
  <c r="N7344" i="1"/>
  <c r="N7336" i="1"/>
  <c r="N7328" i="1"/>
  <c r="N7314" i="1"/>
  <c r="N7323" i="1"/>
  <c r="N7285" i="1"/>
  <c r="N7294" i="1"/>
  <c r="N7300" i="1"/>
  <c r="N7257" i="1"/>
  <c r="N7275" i="1"/>
  <c r="N7268" i="1"/>
  <c r="N7231" i="1"/>
  <c r="N7251" i="1"/>
  <c r="N7249" i="1"/>
  <c r="N7205" i="1"/>
  <c r="N7218" i="1"/>
  <c r="N7214" i="1"/>
  <c r="N7197" i="1"/>
  <c r="N7188" i="1"/>
  <c r="N7187" i="1"/>
  <c r="N7157" i="1"/>
  <c r="N7159" i="1"/>
  <c r="N7173" i="1"/>
  <c r="N7144" i="1"/>
  <c r="N7153" i="1"/>
  <c r="N7135" i="1"/>
  <c r="N7114" i="1"/>
  <c r="N7096" i="1"/>
  <c r="N7098" i="1"/>
  <c r="N7100" i="1"/>
  <c r="N7063" i="1"/>
  <c r="N7084" i="1"/>
  <c r="N7049" i="1"/>
  <c r="N7060" i="1"/>
  <c r="N7038" i="1"/>
  <c r="N7031" i="1"/>
  <c r="N7018" i="1"/>
  <c r="N7024" i="1"/>
  <c r="N6989" i="1"/>
  <c r="N6995" i="1"/>
  <c r="N7005" i="1"/>
  <c r="N6980" i="1"/>
  <c r="N6973" i="1"/>
  <c r="N6948" i="1"/>
  <c r="N6906" i="1"/>
  <c r="N6887" i="1"/>
  <c r="N6866" i="1"/>
  <c r="N6805" i="1"/>
  <c r="N6795" i="1"/>
  <c r="N6728" i="1"/>
  <c r="N6706" i="1"/>
  <c r="N6664" i="1"/>
  <c r="N6637" i="1"/>
  <c r="N6585" i="1"/>
  <c r="N6578" i="1"/>
  <c r="N6550" i="1"/>
  <c r="N6494" i="1"/>
  <c r="N6457" i="1"/>
  <c r="N6431" i="1"/>
  <c r="N6371" i="1"/>
  <c r="N6344" i="1"/>
  <c r="N6261" i="1"/>
  <c r="N6002" i="1"/>
  <c r="N5408" i="1"/>
  <c r="N7495" i="1"/>
  <c r="N7511" i="1"/>
  <c r="N7507" i="1"/>
  <c r="N7483" i="1"/>
  <c r="N7492" i="1"/>
  <c r="N7477" i="1"/>
  <c r="N7458" i="1"/>
  <c r="N7465" i="1"/>
  <c r="N7459" i="1"/>
  <c r="N7439" i="1"/>
  <c r="N7428" i="1"/>
  <c r="N7423" i="1"/>
  <c r="N7408" i="1"/>
  <c r="N7414" i="1"/>
  <c r="N7407" i="1"/>
  <c r="N7389" i="1"/>
  <c r="N7380" i="1"/>
  <c r="N7393" i="1"/>
  <c r="N7354" i="1"/>
  <c r="N7350" i="1"/>
  <c r="N7351" i="1"/>
  <c r="N7346" i="1"/>
  <c r="N7345" i="1"/>
  <c r="N7348" i="1"/>
  <c r="N7319" i="1"/>
  <c r="N7306" i="1"/>
  <c r="N7289" i="1"/>
  <c r="N7293" i="1"/>
  <c r="N7277" i="1"/>
  <c r="N7258" i="1"/>
  <c r="N7276" i="1"/>
  <c r="N7261" i="1"/>
  <c r="N7242" i="1"/>
  <c r="N7246" i="1"/>
  <c r="N7240" i="1"/>
  <c r="N7217" i="1"/>
  <c r="N7224" i="1"/>
  <c r="N7211" i="1"/>
  <c r="N7193" i="1"/>
  <c r="N7181" i="1"/>
  <c r="N7194" i="1"/>
  <c r="N7177" i="1"/>
  <c r="N7158" i="1"/>
  <c r="N7147" i="1"/>
  <c r="N7133" i="1"/>
  <c r="N7154" i="1"/>
  <c r="N7111" i="1"/>
  <c r="N7127" i="1"/>
  <c r="N7105" i="1"/>
  <c r="N7095" i="1"/>
  <c r="N7061" i="1"/>
  <c r="N7082" i="1"/>
  <c r="N7062" i="1"/>
  <c r="N7044" i="1"/>
  <c r="N7050" i="1"/>
  <c r="N7045" i="1"/>
  <c r="N7017" i="1"/>
  <c r="N7022" i="1"/>
  <c r="N7026" i="1"/>
  <c r="N6993" i="1"/>
  <c r="N6991" i="1"/>
  <c r="N6992" i="1"/>
  <c r="N6969" i="1"/>
  <c r="N6987" i="1"/>
  <c r="N6944" i="1"/>
  <c r="N6905" i="1"/>
  <c r="N6889" i="1"/>
  <c r="N6839" i="1"/>
  <c r="N6798" i="1"/>
  <c r="N6763" i="1"/>
  <c r="N6739" i="1"/>
  <c r="N6681" i="1"/>
  <c r="N6671" i="1"/>
  <c r="N6630" i="1"/>
  <c r="N6598" i="1"/>
  <c r="N6569" i="1"/>
  <c r="N6518" i="1"/>
  <c r="N6508" i="1"/>
  <c r="N6439" i="1"/>
  <c r="N6426" i="1"/>
  <c r="N6379" i="1"/>
  <c r="N6355" i="1"/>
  <c r="N6218" i="1"/>
  <c r="N5916" i="1"/>
  <c r="N261" i="1"/>
  <c r="N7509" i="1"/>
  <c r="N7496" i="1"/>
  <c r="N7505" i="1"/>
  <c r="N7490" i="1"/>
  <c r="N7485" i="1"/>
  <c r="N7481" i="1"/>
  <c r="N7454" i="1"/>
  <c r="N7447" i="1"/>
  <c r="N7468" i="1"/>
  <c r="N7421" i="1"/>
  <c r="N7441" i="1"/>
  <c r="N7430" i="1"/>
  <c r="N7402" i="1"/>
  <c r="N7411" i="1"/>
  <c r="N7419" i="1"/>
  <c r="N7392" i="1"/>
  <c r="N7390" i="1"/>
  <c r="N7368" i="1"/>
  <c r="N7357" i="1"/>
  <c r="N7363" i="1"/>
  <c r="N7343" i="1"/>
  <c r="N7333" i="1"/>
  <c r="N7341" i="1"/>
  <c r="N7320" i="1"/>
  <c r="N7303" i="1"/>
  <c r="N7315" i="1"/>
  <c r="N7286" i="1"/>
  <c r="N7282" i="1"/>
  <c r="N7296" i="1"/>
  <c r="N7264" i="1"/>
  <c r="N7271" i="1"/>
  <c r="N7254" i="1"/>
  <c r="N7244" i="1"/>
  <c r="N7241" i="1"/>
  <c r="N7243" i="1"/>
  <c r="N7213" i="1"/>
  <c r="N7227" i="1"/>
  <c r="N7228" i="1"/>
  <c r="N7202" i="1"/>
  <c r="N7195" i="1"/>
  <c r="N7176" i="1"/>
  <c r="N7162" i="1"/>
  <c r="N7169" i="1"/>
  <c r="N7137" i="1"/>
  <c r="N7134" i="1"/>
  <c r="N7138" i="1"/>
  <c r="N7120" i="1"/>
  <c r="N7115" i="1"/>
  <c r="N7104" i="1"/>
  <c r="N7102" i="1"/>
  <c r="N7067" i="1"/>
  <c r="N7077" i="1"/>
  <c r="N7064" i="1"/>
  <c r="N7051" i="1"/>
  <c r="N7037" i="1"/>
  <c r="N7041" i="1"/>
  <c r="N7013" i="1"/>
  <c r="N7023" i="1"/>
  <c r="N7016" i="1"/>
  <c r="N6998" i="1"/>
  <c r="N7003" i="1"/>
  <c r="N7004" i="1"/>
  <c r="N6966" i="1"/>
  <c r="N6983" i="1"/>
  <c r="N6930" i="1"/>
  <c r="N6908" i="1"/>
  <c r="N6885" i="1"/>
  <c r="N6830" i="1"/>
  <c r="N6808" i="1"/>
  <c r="N6757" i="1"/>
  <c r="N6748" i="1"/>
  <c r="N6698" i="1"/>
  <c r="N6655" i="1"/>
  <c r="N6651" i="1"/>
  <c r="N6602" i="1"/>
  <c r="N6579" i="1"/>
  <c r="N6530" i="1"/>
  <c r="N6499" i="1"/>
  <c r="N6452" i="1"/>
  <c r="N6427" i="1"/>
  <c r="N6368" i="1"/>
  <c r="N6341" i="1"/>
  <c r="N6179" i="1"/>
  <c r="N5886" i="1"/>
  <c r="N3815" i="1"/>
  <c r="N7532" i="1"/>
  <c r="N7499" i="1"/>
  <c r="N7514" i="1"/>
  <c r="N7501" i="1"/>
  <c r="N7488" i="1"/>
  <c r="N7476" i="1"/>
  <c r="N7469" i="1"/>
  <c r="N7467" i="1"/>
  <c r="N7455" i="1"/>
  <c r="N7466" i="1"/>
  <c r="N7422" i="1"/>
  <c r="N7443" i="1"/>
  <c r="N7433" i="1"/>
  <c r="N7404" i="1"/>
  <c r="N7399" i="1"/>
  <c r="N7403" i="1"/>
  <c r="N7391" i="1"/>
  <c r="N7374" i="1"/>
  <c r="N7370" i="1"/>
  <c r="N7372" i="1"/>
  <c r="N7360" i="1"/>
  <c r="N7326" i="1"/>
  <c r="N7327" i="1"/>
  <c r="N7338" i="1"/>
  <c r="N7301" i="1"/>
  <c r="N7310" i="1"/>
  <c r="N7318" i="1"/>
  <c r="N7280" i="1"/>
  <c r="N7299" i="1"/>
  <c r="N7297" i="1"/>
  <c r="N7269" i="1"/>
  <c r="N7260" i="1"/>
  <c r="N7255" i="1"/>
  <c r="N7233" i="1"/>
  <c r="N7237" i="1"/>
  <c r="N7247" i="1"/>
  <c r="N7209" i="1"/>
  <c r="N7220" i="1"/>
  <c r="N7186" i="1"/>
  <c r="N7196" i="1"/>
  <c r="N7185" i="1"/>
  <c r="N7170" i="1"/>
  <c r="N7168" i="1"/>
  <c r="N7179" i="1"/>
  <c r="N7143" i="1"/>
  <c r="N7155" i="1"/>
  <c r="N7139" i="1"/>
  <c r="N7125" i="1"/>
  <c r="N7087" i="1"/>
  <c r="N7094" i="1"/>
  <c r="N7089" i="1"/>
  <c r="N7072" i="1"/>
  <c r="N7070" i="1"/>
  <c r="N7074" i="1"/>
  <c r="N7040" i="1"/>
  <c r="N7059" i="1"/>
  <c r="N7057" i="1"/>
  <c r="N7025" i="1"/>
  <c r="N7027" i="1"/>
  <c r="N7021" i="1"/>
  <c r="N7010" i="1"/>
  <c r="N7007" i="1"/>
  <c r="N7000" i="1"/>
  <c r="N6975" i="1"/>
  <c r="N6984" i="1"/>
  <c r="N6939" i="1"/>
  <c r="N6901" i="1"/>
  <c r="N6867" i="1"/>
  <c r="N6832" i="1"/>
  <c r="N6812" i="1"/>
  <c r="N6768" i="1"/>
  <c r="N6743" i="1"/>
  <c r="N6694" i="1"/>
  <c r="N6665" i="1"/>
  <c r="N6626" i="1"/>
  <c r="N6600" i="1"/>
  <c r="N6533" i="1"/>
  <c r="N6527" i="1"/>
  <c r="N6477" i="1"/>
  <c r="N6454" i="1"/>
  <c r="N6391" i="1"/>
  <c r="N6383" i="1"/>
  <c r="N6328" i="1"/>
  <c r="N6136" i="1"/>
  <c r="N5798" i="1"/>
  <c r="N7517" i="1"/>
  <c r="N7503" i="1"/>
  <c r="N7494" i="1"/>
  <c r="N7502" i="1"/>
  <c r="N7474" i="1"/>
  <c r="N7473" i="1"/>
  <c r="N7475" i="1"/>
  <c r="N7462" i="1"/>
  <c r="N7448" i="1"/>
  <c r="N7436" i="1"/>
  <c r="N7442" i="1"/>
  <c r="N7424" i="1"/>
  <c r="N7420" i="1"/>
  <c r="N7400" i="1"/>
  <c r="N7410" i="1"/>
  <c r="N7388" i="1"/>
  <c r="N7381" i="1"/>
  <c r="N7373" i="1"/>
  <c r="N7353" i="1"/>
  <c r="N7366" i="1"/>
  <c r="N7362" i="1"/>
  <c r="N7332" i="1"/>
  <c r="N7335" i="1"/>
  <c r="N7330" i="1"/>
  <c r="N7312" i="1"/>
  <c r="N7307" i="1"/>
  <c r="N7322" i="1"/>
  <c r="N7283" i="1"/>
  <c r="N7290" i="1"/>
  <c r="N7295" i="1"/>
  <c r="N7270" i="1"/>
  <c r="N7259" i="1"/>
  <c r="N7232" i="1"/>
  <c r="N7229" i="1"/>
  <c r="N7245" i="1"/>
  <c r="N7208" i="1"/>
  <c r="N7207" i="1"/>
  <c r="N7226" i="1"/>
  <c r="N7192" i="1"/>
  <c r="N7200" i="1"/>
  <c r="N7198" i="1"/>
  <c r="N7165" i="1"/>
  <c r="N7172" i="1"/>
  <c r="N7174" i="1"/>
  <c r="N7152" i="1"/>
  <c r="N7142" i="1"/>
  <c r="N7140" i="1"/>
  <c r="N7132" i="1"/>
  <c r="N7093" i="1"/>
  <c r="N7101" i="1"/>
  <c r="N7103" i="1"/>
  <c r="N7065" i="1"/>
  <c r="N7069" i="1"/>
  <c r="N7083" i="1"/>
  <c r="N7046" i="1"/>
  <c r="N7058" i="1"/>
  <c r="N7047" i="1"/>
  <c r="N7015" i="1"/>
  <c r="N7020" i="1"/>
  <c r="N7035" i="1"/>
  <c r="N6999" i="1"/>
  <c r="N6997" i="1"/>
  <c r="N7009" i="1"/>
  <c r="N6988" i="1"/>
  <c r="N6978" i="1"/>
  <c r="N6918" i="1"/>
  <c r="N6894" i="1"/>
  <c r="N6847" i="1"/>
  <c r="N6833" i="1"/>
  <c r="N6815" i="1"/>
  <c r="N6760" i="1"/>
  <c r="N6725" i="1"/>
  <c r="N6695" i="1"/>
  <c r="N6663" i="1"/>
  <c r="N6625" i="1"/>
  <c r="N6581" i="1"/>
  <c r="N6551" i="1"/>
  <c r="N6514" i="1"/>
  <c r="N6479" i="1"/>
  <c r="N6450" i="1"/>
  <c r="N6400" i="1"/>
  <c r="N6378" i="1"/>
  <c r="N6334" i="1"/>
  <c r="N6112" i="1"/>
  <c r="N5805" i="1"/>
  <c r="N7530" i="1"/>
  <c r="N7513" i="1"/>
  <c r="N7506" i="1"/>
  <c r="N7498" i="1"/>
  <c r="N7482" i="1"/>
  <c r="N7479" i="1"/>
  <c r="N7453" i="1"/>
  <c r="N7449" i="1"/>
  <c r="N7457" i="1"/>
  <c r="N7438" i="1"/>
  <c r="N7427" i="1"/>
  <c r="N7434" i="1"/>
  <c r="N7416" i="1"/>
  <c r="N7398" i="1"/>
  <c r="N7415" i="1"/>
  <c r="N7384" i="1"/>
  <c r="N7385" i="1"/>
  <c r="N7383" i="1"/>
  <c r="N7355" i="1"/>
  <c r="N7358" i="1"/>
  <c r="N7364" i="1"/>
  <c r="N7342" i="1"/>
  <c r="N7337" i="1"/>
  <c r="N7339" i="1"/>
  <c r="N7302" i="1"/>
  <c r="N7311" i="1"/>
  <c r="N7304" i="1"/>
  <c r="N7287" i="1"/>
  <c r="N7281" i="1"/>
  <c r="N7265" i="1"/>
  <c r="N7273" i="1"/>
  <c r="N7253" i="1"/>
  <c r="N7234" i="1"/>
  <c r="N7248" i="1"/>
  <c r="N7238" i="1"/>
  <c r="N7206" i="1"/>
  <c r="N7225" i="1"/>
  <c r="N7221" i="1"/>
  <c r="N7184" i="1"/>
  <c r="N7199" i="1"/>
  <c r="N7203" i="1"/>
  <c r="N7161" i="1"/>
  <c r="N7166" i="1"/>
  <c r="N7160" i="1"/>
  <c r="N7150" i="1"/>
  <c r="N7148" i="1"/>
  <c r="N7145" i="1"/>
  <c r="N7113" i="1"/>
  <c r="N7091" i="1"/>
  <c r="N7097" i="1"/>
  <c r="N7090" i="1"/>
  <c r="N7073" i="1"/>
  <c r="N7080" i="1"/>
  <c r="N7079" i="1"/>
  <c r="N7039" i="1"/>
  <c r="N7052" i="1"/>
  <c r="N7056" i="1"/>
  <c r="N7028" i="1"/>
  <c r="N7032" i="1"/>
  <c r="N7030" i="1"/>
  <c r="N7002" i="1"/>
  <c r="N7006" i="1"/>
  <c r="N7001" i="1"/>
  <c r="N6981" i="1"/>
  <c r="N6957" i="1"/>
  <c r="N6921" i="1"/>
  <c r="N6874" i="1"/>
  <c r="N6858" i="1"/>
  <c r="N6834" i="1"/>
  <c r="N6796" i="1"/>
  <c r="N6755" i="1"/>
  <c r="N6705" i="1"/>
  <c r="N6692" i="1"/>
  <c r="N6640" i="1"/>
  <c r="N6616" i="1"/>
  <c r="N6580" i="1"/>
  <c r="N6549" i="1"/>
  <c r="N6521" i="1"/>
  <c r="N6468" i="1"/>
  <c r="N6434" i="1"/>
  <c r="N6406" i="1"/>
  <c r="N6363" i="1"/>
  <c r="N6335" i="1"/>
  <c r="N6070" i="1"/>
  <c r="N5733" i="1"/>
  <c r="N6968" i="1"/>
  <c r="N6982" i="1"/>
  <c r="N6942" i="1"/>
  <c r="N6952" i="1"/>
  <c r="N6926" i="1"/>
  <c r="N6923" i="1"/>
  <c r="N6922" i="1"/>
  <c r="N6912" i="1"/>
  <c r="N6907" i="1"/>
  <c r="N6915" i="1"/>
  <c r="N6891" i="1"/>
  <c r="N6883" i="1"/>
  <c r="N6888" i="1"/>
  <c r="N6852" i="1"/>
  <c r="N6850" i="1"/>
  <c r="N6848" i="1"/>
  <c r="N6823" i="1"/>
  <c r="N6836" i="1"/>
  <c r="N6835" i="1"/>
  <c r="N6806" i="1"/>
  <c r="N6800" i="1"/>
  <c r="N6804" i="1"/>
  <c r="N6774" i="1"/>
  <c r="N6781" i="1"/>
  <c r="N6764" i="1"/>
  <c r="N6765" i="1"/>
  <c r="N6758" i="1"/>
  <c r="N6745" i="1"/>
  <c r="N6733" i="1"/>
  <c r="N6711" i="1"/>
  <c r="N6709" i="1"/>
  <c r="N6716" i="1"/>
  <c r="N6677" i="1"/>
  <c r="N6697" i="1"/>
  <c r="N6682" i="1"/>
  <c r="N6673" i="1"/>
  <c r="N6675" i="1"/>
  <c r="N6672" i="1"/>
  <c r="N6635" i="1"/>
  <c r="N6645" i="1"/>
  <c r="N6608" i="1"/>
  <c r="N6611" i="1"/>
  <c r="N6623" i="1"/>
  <c r="N6604" i="1"/>
  <c r="N6595" i="1"/>
  <c r="N6590" i="1"/>
  <c r="N6566" i="1"/>
  <c r="N6561" i="1"/>
  <c r="N6570" i="1"/>
  <c r="N6555" i="1"/>
  <c r="N6535" i="1"/>
  <c r="N6542" i="1"/>
  <c r="N6528" i="1"/>
  <c r="N6515" i="1"/>
  <c r="N6512" i="1"/>
  <c r="N6503" i="1"/>
  <c r="N6500" i="1"/>
  <c r="N6478" i="1"/>
  <c r="N6474" i="1"/>
  <c r="N6453" i="1"/>
  <c r="N6451" i="1"/>
  <c r="N6437" i="1"/>
  <c r="N6430" i="1"/>
  <c r="N6421" i="1"/>
  <c r="N6424" i="1"/>
  <c r="N6410" i="1"/>
  <c r="N6397" i="1"/>
  <c r="N6377" i="1"/>
  <c r="N6384" i="1"/>
  <c r="N6382" i="1"/>
  <c r="N6346" i="1"/>
  <c r="N6364" i="1"/>
  <c r="N6361" i="1"/>
  <c r="N6340" i="1"/>
  <c r="N6294" i="1"/>
  <c r="N6264" i="1"/>
  <c r="N6192" i="1"/>
  <c r="N6124" i="1"/>
  <c r="N6050" i="1"/>
  <c r="N5965" i="1"/>
  <c r="N5881" i="1"/>
  <c r="N5792" i="1"/>
  <c r="N5653" i="1"/>
  <c r="N3194" i="1"/>
  <c r="N5023" i="1"/>
  <c r="N6967" i="1"/>
  <c r="N6965" i="1"/>
  <c r="N6959" i="1"/>
  <c r="N6943" i="1"/>
  <c r="N6927" i="1"/>
  <c r="N6935" i="1"/>
  <c r="N6925" i="1"/>
  <c r="N6896" i="1"/>
  <c r="N6904" i="1"/>
  <c r="N6897" i="1"/>
  <c r="N6886" i="1"/>
  <c r="N6881" i="1"/>
  <c r="N6878" i="1"/>
  <c r="N6862" i="1"/>
  <c r="N6865" i="1"/>
  <c r="N6868" i="1"/>
  <c r="N6844" i="1"/>
  <c r="N6828" i="1"/>
  <c r="N6838" i="1"/>
  <c r="N6816" i="1"/>
  <c r="N6799" i="1"/>
  <c r="N6801" i="1"/>
  <c r="N6794" i="1"/>
  <c r="N6754" i="1"/>
  <c r="N6762" i="1"/>
  <c r="N6772" i="1"/>
  <c r="N6735" i="1"/>
  <c r="N6732" i="1"/>
  <c r="N6741" i="1"/>
  <c r="N6715" i="1"/>
  <c r="N6720" i="1"/>
  <c r="N6713" i="1"/>
  <c r="N6696" i="1"/>
  <c r="N6680" i="1"/>
  <c r="N6691" i="1"/>
  <c r="N6666" i="1"/>
  <c r="N6656" i="1"/>
  <c r="N6661" i="1"/>
  <c r="N6639" i="1"/>
  <c r="N6652" i="1"/>
  <c r="N6610" i="1"/>
  <c r="N6612" i="1"/>
  <c r="N6613" i="1"/>
  <c r="N6593" i="1"/>
  <c r="N6584" i="1"/>
  <c r="N6587" i="1"/>
  <c r="N6567" i="1"/>
  <c r="N6559" i="1"/>
  <c r="N6565" i="1"/>
  <c r="N6534" i="1"/>
  <c r="N6556" i="1"/>
  <c r="N6546" i="1"/>
  <c r="N6511" i="1"/>
  <c r="N6513" i="1"/>
  <c r="N6488" i="1"/>
  <c r="N6487" i="1"/>
  <c r="N6489" i="1"/>
  <c r="N6464" i="1"/>
  <c r="N6472" i="1"/>
  <c r="N6456" i="1"/>
  <c r="N6448" i="1"/>
  <c r="N6445" i="1"/>
  <c r="N6435" i="1"/>
  <c r="N6413" i="1"/>
  <c r="N6420" i="1"/>
  <c r="N6411" i="1"/>
  <c r="N6394" i="1"/>
  <c r="N6376" i="1"/>
  <c r="N6373" i="1"/>
  <c r="N6370" i="1"/>
  <c r="N6342" i="1"/>
  <c r="N6356" i="1"/>
  <c r="N6349" i="1"/>
  <c r="N6330" i="1"/>
  <c r="N6295" i="1"/>
  <c r="N6226" i="1"/>
  <c r="N6154" i="1"/>
  <c r="N6116" i="1"/>
  <c r="N6036" i="1"/>
  <c r="N5974" i="1"/>
  <c r="N5883" i="1"/>
  <c r="N5783" i="1"/>
  <c r="N5613" i="1"/>
  <c r="N3427" i="1"/>
  <c r="N3552" i="1"/>
  <c r="N6971" i="1"/>
  <c r="N6947" i="1"/>
  <c r="N6945" i="1"/>
  <c r="N6960" i="1"/>
  <c r="N6920" i="1"/>
  <c r="N6936" i="1"/>
  <c r="N6934" i="1"/>
  <c r="N6903" i="1"/>
  <c r="N6893" i="1"/>
  <c r="N6913" i="1"/>
  <c r="N6877" i="1"/>
  <c r="N6880" i="1"/>
  <c r="N6871" i="1"/>
  <c r="N6851" i="1"/>
  <c r="N6859" i="1"/>
  <c r="N6853" i="1"/>
  <c r="N6827" i="1"/>
  <c r="N6840" i="1"/>
  <c r="N6822" i="1"/>
  <c r="N6814" i="1"/>
  <c r="N6807" i="1"/>
  <c r="N6810" i="1"/>
  <c r="N6782" i="1"/>
  <c r="N6759" i="1"/>
  <c r="N6751" i="1"/>
  <c r="N6753" i="1"/>
  <c r="N6729" i="1"/>
  <c r="N6744" i="1"/>
  <c r="N6736" i="1"/>
  <c r="N6722" i="1"/>
  <c r="N6712" i="1"/>
  <c r="N6719" i="1"/>
  <c r="N6690" i="1"/>
  <c r="N6679" i="1"/>
  <c r="N6700" i="1"/>
  <c r="N6653" i="1"/>
  <c r="N6668" i="1"/>
  <c r="N6643" i="1"/>
  <c r="N6647" i="1"/>
  <c r="N6634" i="1"/>
  <c r="N6620" i="1"/>
  <c r="N6617" i="1"/>
  <c r="N6609" i="1"/>
  <c r="N6597" i="1"/>
  <c r="N6582" i="1"/>
  <c r="N6588" i="1"/>
  <c r="N6557" i="1"/>
  <c r="N6571" i="1"/>
  <c r="N6539" i="1"/>
  <c r="N6545" i="1"/>
  <c r="N6538" i="1"/>
  <c r="N6517" i="1"/>
  <c r="N6509" i="1"/>
  <c r="N6524" i="1"/>
  <c r="N6486" i="1"/>
  <c r="N6507" i="1"/>
  <c r="N6505" i="1"/>
  <c r="N6463" i="1"/>
  <c r="N6483" i="1"/>
  <c r="N6458" i="1"/>
  <c r="N6449" i="1"/>
  <c r="N6438" i="1"/>
  <c r="N6414" i="1"/>
  <c r="N6416" i="1"/>
  <c r="N6423" i="1"/>
  <c r="N6393" i="1"/>
  <c r="N6412" i="1"/>
  <c r="N6365" i="1"/>
  <c r="N6386" i="1"/>
  <c r="N6388" i="1"/>
  <c r="N6347" i="1"/>
  <c r="N6354" i="1"/>
  <c r="N6351" i="1"/>
  <c r="N6320" i="1"/>
  <c r="N6314" i="1"/>
  <c r="N6233" i="1"/>
  <c r="N6152" i="1"/>
  <c r="N6095" i="1"/>
  <c r="N6009" i="1"/>
  <c r="N5955" i="1"/>
  <c r="N5858" i="1"/>
  <c r="N5774" i="1"/>
  <c r="N5586" i="1"/>
  <c r="N3406" i="1"/>
  <c r="N129" i="1"/>
  <c r="N6985" i="1"/>
  <c r="N6986" i="1"/>
  <c r="N6949" i="1"/>
  <c r="N6951" i="1"/>
  <c r="N6950" i="1"/>
  <c r="N6928" i="1"/>
  <c r="N6931" i="1"/>
  <c r="N6938" i="1"/>
  <c r="N6900" i="1"/>
  <c r="N6898" i="1"/>
  <c r="N6911" i="1"/>
  <c r="N6884" i="1"/>
  <c r="N6869" i="1"/>
  <c r="N6872" i="1"/>
  <c r="N6856" i="1"/>
  <c r="N6849" i="1"/>
  <c r="N6860" i="1"/>
  <c r="N6829" i="1"/>
  <c r="N6837" i="1"/>
  <c r="N6825" i="1"/>
  <c r="N6811" i="1"/>
  <c r="N6802" i="1"/>
  <c r="N6813" i="1"/>
  <c r="N6777" i="1"/>
  <c r="N6750" i="1"/>
  <c r="N6749" i="1"/>
  <c r="N6769" i="1"/>
  <c r="N6731" i="1"/>
  <c r="N6740" i="1"/>
  <c r="N6742" i="1"/>
  <c r="N6721" i="1"/>
  <c r="N6707" i="1"/>
  <c r="N6702" i="1"/>
  <c r="N6687" i="1"/>
  <c r="N6688" i="1"/>
  <c r="N6699" i="1"/>
  <c r="N6674" i="1"/>
  <c r="N6670" i="1"/>
  <c r="N6631" i="1"/>
  <c r="N6629" i="1"/>
  <c r="N6633" i="1"/>
  <c r="N6605" i="1"/>
  <c r="N6619" i="1"/>
  <c r="N6615" i="1"/>
  <c r="N6591" i="1"/>
  <c r="N6589" i="1"/>
  <c r="N6586" i="1"/>
  <c r="N6574" i="1"/>
  <c r="N6558" i="1"/>
  <c r="N6540" i="1"/>
  <c r="N6552" i="1"/>
  <c r="N6541" i="1"/>
  <c r="N6531" i="1"/>
  <c r="N6516" i="1"/>
  <c r="N6532" i="1"/>
  <c r="N6491" i="1"/>
  <c r="N6495" i="1"/>
  <c r="N6485" i="1"/>
  <c r="N6467" i="1"/>
  <c r="N6475" i="1"/>
  <c r="N6443" i="1"/>
  <c r="N6455" i="1"/>
  <c r="N6446" i="1"/>
  <c r="N6417" i="1"/>
  <c r="N6432" i="1"/>
  <c r="N6422" i="1"/>
  <c r="N6409" i="1"/>
  <c r="N6401" i="1"/>
  <c r="N6387" i="1"/>
  <c r="N6380" i="1"/>
  <c r="N6375" i="1"/>
  <c r="N6362" i="1"/>
  <c r="N6348" i="1"/>
  <c r="N6357" i="1"/>
  <c r="N6318" i="1"/>
  <c r="N6280" i="1"/>
  <c r="N6229" i="1"/>
  <c r="N6160" i="1"/>
  <c r="N6089" i="1"/>
  <c r="N6022" i="1"/>
  <c r="N5946" i="1"/>
  <c r="N5845" i="1"/>
  <c r="N5772" i="1"/>
  <c r="N5552" i="1"/>
  <c r="N4844" i="1"/>
  <c r="N6972" i="1"/>
  <c r="N6970" i="1"/>
  <c r="N6956" i="1"/>
  <c r="N6953" i="1"/>
  <c r="N6955" i="1"/>
  <c r="N6924" i="1"/>
  <c r="N6929" i="1"/>
  <c r="N6937" i="1"/>
  <c r="N6916" i="1"/>
  <c r="N6910" i="1"/>
  <c r="N6914" i="1"/>
  <c r="N6890" i="1"/>
  <c r="N6873" i="1"/>
  <c r="N6855" i="1"/>
  <c r="N6861" i="1"/>
  <c r="N6846" i="1"/>
  <c r="N6841" i="1"/>
  <c r="N6821" i="1"/>
  <c r="N6842" i="1"/>
  <c r="N6820" i="1"/>
  <c r="N6797" i="1"/>
  <c r="N6818" i="1"/>
  <c r="N6788" i="1"/>
  <c r="N6784" i="1"/>
  <c r="N6766" i="1"/>
  <c r="N6761" i="1"/>
  <c r="N6767" i="1"/>
  <c r="N6738" i="1"/>
  <c r="N6730" i="1"/>
  <c r="N6746" i="1"/>
  <c r="N6714" i="1"/>
  <c r="N6704" i="1"/>
  <c r="N6701" i="1"/>
  <c r="N6683" i="1"/>
  <c r="N6678" i="1"/>
  <c r="N6654" i="1"/>
  <c r="N6657" i="1"/>
  <c r="N6667" i="1"/>
  <c r="N6638" i="1"/>
  <c r="N6648" i="1"/>
  <c r="N6641" i="1"/>
  <c r="N6621" i="1"/>
  <c r="N6618" i="1"/>
  <c r="N6622" i="1"/>
  <c r="N6594" i="1"/>
  <c r="N6592" i="1"/>
  <c r="N6568" i="1"/>
  <c r="N6573" i="1"/>
  <c r="N6577" i="1"/>
  <c r="N6554" i="1"/>
  <c r="N6537" i="1"/>
  <c r="N6536" i="1"/>
  <c r="N6519" i="1"/>
  <c r="N6525" i="1"/>
  <c r="N6520" i="1"/>
  <c r="N6493" i="1"/>
  <c r="N6506" i="1"/>
  <c r="N6490" i="1"/>
  <c r="N6465" i="1"/>
  <c r="N6462" i="1"/>
  <c r="N6441" i="1"/>
  <c r="N6447" i="1"/>
  <c r="N6433" i="1"/>
  <c r="N6415" i="1"/>
  <c r="N6419" i="1"/>
  <c r="N6402" i="1"/>
  <c r="N6392" i="1"/>
  <c r="N6372" i="1"/>
  <c r="N6369" i="1"/>
  <c r="N6385" i="1"/>
  <c r="N6345" i="1"/>
  <c r="N6360" i="1"/>
  <c r="N6359" i="1"/>
  <c r="N6322" i="1"/>
  <c r="N6331" i="1"/>
  <c r="N6275" i="1"/>
  <c r="N6203" i="1"/>
  <c r="N6137" i="1"/>
  <c r="N6092" i="1"/>
  <c r="N6019" i="1"/>
  <c r="N5918" i="1"/>
  <c r="N5831" i="1"/>
  <c r="N5756" i="1"/>
  <c r="N5502" i="1"/>
  <c r="N1772" i="1"/>
  <c r="N6977" i="1"/>
  <c r="N6979" i="1"/>
  <c r="N6963" i="1"/>
  <c r="N6941" i="1"/>
  <c r="N6964" i="1"/>
  <c r="N6940" i="1"/>
  <c r="N6919" i="1"/>
  <c r="N6933" i="1"/>
  <c r="N6895" i="1"/>
  <c r="N6909" i="1"/>
  <c r="N6899" i="1"/>
  <c r="N6870" i="1"/>
  <c r="N6879" i="1"/>
  <c r="N6864" i="1"/>
  <c r="N6845" i="1"/>
  <c r="N6857" i="1"/>
  <c r="N6826" i="1"/>
  <c r="N6843" i="1"/>
  <c r="N6824" i="1"/>
  <c r="N6803" i="1"/>
  <c r="N6819" i="1"/>
  <c r="N6809" i="1"/>
  <c r="N6776" i="1"/>
  <c r="N6773" i="1"/>
  <c r="N6770" i="1"/>
  <c r="N6756" i="1"/>
  <c r="N6771" i="1"/>
  <c r="N6734" i="1"/>
  <c r="N6727" i="1"/>
  <c r="N6747" i="1"/>
  <c r="N6708" i="1"/>
  <c r="N6724" i="1"/>
  <c r="N6689" i="1"/>
  <c r="N6693" i="1"/>
  <c r="N6685" i="1"/>
  <c r="N6660" i="1"/>
  <c r="N6658" i="1"/>
  <c r="N6659" i="1"/>
  <c r="N6646" i="1"/>
  <c r="N6650" i="1"/>
  <c r="N6632" i="1"/>
  <c r="N6607" i="1"/>
  <c r="N6624" i="1"/>
  <c r="N6599" i="1"/>
  <c r="N6603" i="1"/>
  <c r="N6601" i="1"/>
  <c r="N6562" i="1"/>
  <c r="N6563" i="1"/>
  <c r="N6560" i="1"/>
  <c r="N6553" i="1"/>
  <c r="N6543" i="1"/>
  <c r="N6547" i="1"/>
  <c r="N6510" i="1"/>
  <c r="N6526" i="1"/>
  <c r="N6523" i="1"/>
  <c r="N6502" i="1"/>
  <c r="N6504" i="1"/>
  <c r="N6482" i="1"/>
  <c r="N6470" i="1"/>
  <c r="N6440" i="1"/>
  <c r="N6459" i="1"/>
  <c r="N6444" i="1"/>
  <c r="N6429" i="1"/>
  <c r="N6418" i="1"/>
  <c r="N6436" i="1"/>
  <c r="N6407" i="1"/>
  <c r="N6405" i="1"/>
  <c r="N6367" i="1"/>
  <c r="N6366" i="1"/>
  <c r="N6381" i="1"/>
  <c r="N6352" i="1"/>
  <c r="N6343" i="1"/>
  <c r="N6350" i="1"/>
  <c r="N6325" i="1"/>
  <c r="N6326" i="1"/>
  <c r="N6270" i="1"/>
  <c r="N6205" i="1"/>
  <c r="N6144" i="1"/>
  <c r="N6056" i="1"/>
  <c r="N5982" i="1"/>
  <c r="N5913" i="1"/>
  <c r="N5813" i="1"/>
  <c r="N5753" i="1"/>
  <c r="N5485" i="1"/>
  <c r="N968" i="1"/>
  <c r="N6329" i="1"/>
  <c r="N6321" i="1"/>
  <c r="N6307" i="1"/>
  <c r="N6306" i="1"/>
  <c r="N6311" i="1"/>
  <c r="N6282" i="1"/>
  <c r="N6290" i="1"/>
  <c r="N6274" i="1"/>
  <c r="N6257" i="1"/>
  <c r="N6260" i="1"/>
  <c r="N6265" i="1"/>
  <c r="N6236" i="1"/>
  <c r="N6232" i="1"/>
  <c r="N6240" i="1"/>
  <c r="N6215" i="1"/>
  <c r="N6220" i="1"/>
  <c r="N6185" i="1"/>
  <c r="N6180" i="1"/>
  <c r="N6177" i="1"/>
  <c r="N6156" i="1"/>
  <c r="N6153" i="1"/>
  <c r="N6149" i="1"/>
  <c r="N6142" i="1"/>
  <c r="N6129" i="1"/>
  <c r="N6147" i="1"/>
  <c r="N6101" i="1"/>
  <c r="N6117" i="1"/>
  <c r="N6113" i="1"/>
  <c r="N6077" i="1"/>
  <c r="N6080" i="1"/>
  <c r="N6088" i="1"/>
  <c r="N6054" i="1"/>
  <c r="N6066" i="1"/>
  <c r="N6048" i="1"/>
  <c r="N6047" i="1"/>
  <c r="N6044" i="1"/>
  <c r="N6023" i="1"/>
  <c r="N6014" i="1"/>
  <c r="N5996" i="1"/>
  <c r="N5992" i="1"/>
  <c r="N5997" i="1"/>
  <c r="N5959" i="1"/>
  <c r="N5979" i="1"/>
  <c r="N5978" i="1"/>
  <c r="N5949" i="1"/>
  <c r="N5945" i="1"/>
  <c r="N5927" i="1"/>
  <c r="N5909" i="1"/>
  <c r="N5930" i="1"/>
  <c r="N5903" i="1"/>
  <c r="N5878" i="1"/>
  <c r="N5864" i="1"/>
  <c r="N5855" i="1"/>
  <c r="N5824" i="1"/>
  <c r="N5833" i="1"/>
  <c r="N5826" i="1"/>
  <c r="N5803" i="1"/>
  <c r="N5789" i="1"/>
  <c r="N5811" i="1"/>
  <c r="N5786" i="1"/>
  <c r="N5779" i="1"/>
  <c r="N5765" i="1"/>
  <c r="N5759" i="1"/>
  <c r="N5747" i="1"/>
  <c r="N5722" i="1"/>
  <c r="N5684" i="1"/>
  <c r="N5648" i="1"/>
  <c r="N5619" i="1"/>
  <c r="N5576" i="1"/>
  <c r="N5543" i="1"/>
  <c r="N5505" i="1"/>
  <c r="N5470" i="1"/>
  <c r="N5441" i="1"/>
  <c r="N5418" i="1"/>
  <c r="N646" i="1"/>
  <c r="N4548" i="1"/>
  <c r="N821" i="1"/>
  <c r="N4425" i="1"/>
  <c r="N1858" i="1"/>
  <c r="N3706" i="1"/>
  <c r="N1121" i="1"/>
  <c r="N4917" i="1"/>
  <c r="N4274" i="1"/>
  <c r="N1531" i="1"/>
  <c r="N2747" i="1"/>
  <c r="N6317" i="1"/>
  <c r="N6339" i="1"/>
  <c r="N6308" i="1"/>
  <c r="N6313" i="1"/>
  <c r="N6303" i="1"/>
  <c r="N6277" i="1"/>
  <c r="N6285" i="1"/>
  <c r="N6284" i="1"/>
  <c r="N6267" i="1"/>
  <c r="N6252" i="1"/>
  <c r="N6254" i="1"/>
  <c r="N6242" i="1"/>
  <c r="N6235" i="1"/>
  <c r="N6197" i="1"/>
  <c r="N6202" i="1"/>
  <c r="N6208" i="1"/>
  <c r="N6189" i="1"/>
  <c r="N6173" i="1"/>
  <c r="N6183" i="1"/>
  <c r="N6169" i="1"/>
  <c r="N6165" i="1"/>
  <c r="N6161" i="1"/>
  <c r="N6131" i="1"/>
  <c r="N6134" i="1"/>
  <c r="N6126" i="1"/>
  <c r="N6102" i="1"/>
  <c r="N6104" i="1"/>
  <c r="N6093" i="1"/>
  <c r="N6099" i="1"/>
  <c r="N6094" i="1"/>
  <c r="N6072" i="1"/>
  <c r="N6062" i="1"/>
  <c r="N6068" i="1"/>
  <c r="N6049" i="1"/>
  <c r="N6040" i="1"/>
  <c r="N6035" i="1"/>
  <c r="N6011" i="1"/>
  <c r="N6013" i="1"/>
  <c r="N5998" i="1"/>
  <c r="N5987" i="1"/>
  <c r="N5985" i="1"/>
  <c r="N5980" i="1"/>
  <c r="N5972" i="1"/>
  <c r="N5970" i="1"/>
  <c r="N5952" i="1"/>
  <c r="N5941" i="1"/>
  <c r="N5914" i="1"/>
  <c r="N5917" i="1"/>
  <c r="N5922" i="1"/>
  <c r="N5905" i="1"/>
  <c r="N5869" i="1"/>
  <c r="N5850" i="1"/>
  <c r="N5844" i="1"/>
  <c r="N5818" i="1"/>
  <c r="N5834" i="1"/>
  <c r="N5827" i="1"/>
  <c r="N5799" i="1"/>
  <c r="N5810" i="1"/>
  <c r="N5808" i="1"/>
  <c r="N5778" i="1"/>
  <c r="N5785" i="1"/>
  <c r="N5782" i="1"/>
  <c r="N5750" i="1"/>
  <c r="N5757" i="1"/>
  <c r="N5723" i="1"/>
  <c r="N5678" i="1"/>
  <c r="N5663" i="1"/>
  <c r="N5601" i="1"/>
  <c r="N5573" i="1"/>
  <c r="N5545" i="1"/>
  <c r="N5518" i="1"/>
  <c r="N5461" i="1"/>
  <c r="N5442" i="1"/>
  <c r="N5414" i="1"/>
  <c r="N1205" i="1"/>
  <c r="N4925" i="1"/>
  <c r="N1888" i="1"/>
  <c r="N125" i="1"/>
  <c r="N5024" i="1"/>
  <c r="N4200" i="1"/>
  <c r="N2951" i="1"/>
  <c r="N4480" i="1"/>
  <c r="N2130" i="1"/>
  <c r="N943" i="1"/>
  <c r="N4862" i="1"/>
  <c r="N6336" i="1"/>
  <c r="N6337" i="1"/>
  <c r="N6312" i="1"/>
  <c r="N6297" i="1"/>
  <c r="N6298" i="1"/>
  <c r="N6291" i="1"/>
  <c r="N6288" i="1"/>
  <c r="N6286" i="1"/>
  <c r="N6262" i="1"/>
  <c r="N6253" i="1"/>
  <c r="N6241" i="1"/>
  <c r="N6234" i="1"/>
  <c r="N6237" i="1"/>
  <c r="N6207" i="1"/>
  <c r="N6210" i="1"/>
  <c r="N6213" i="1"/>
  <c r="N6178" i="1"/>
  <c r="N6191" i="1"/>
  <c r="N6186" i="1"/>
  <c r="N6164" i="1"/>
  <c r="N6167" i="1"/>
  <c r="N6170" i="1"/>
  <c r="N6132" i="1"/>
  <c r="N6141" i="1"/>
  <c r="N6133" i="1"/>
  <c r="N6107" i="1"/>
  <c r="N6123" i="1"/>
  <c r="N6087" i="1"/>
  <c r="N6097" i="1"/>
  <c r="N6085" i="1"/>
  <c r="N6055" i="1"/>
  <c r="N6063" i="1"/>
  <c r="N6064" i="1"/>
  <c r="N6029" i="1"/>
  <c r="N6030" i="1"/>
  <c r="N6039" i="1"/>
  <c r="N6028" i="1"/>
  <c r="N6012" i="1"/>
  <c r="N5993" i="1"/>
  <c r="N5988" i="1"/>
  <c r="N6003" i="1"/>
  <c r="N5962" i="1"/>
  <c r="N5957" i="1"/>
  <c r="N5967" i="1"/>
  <c r="N5953" i="1"/>
  <c r="N5951" i="1"/>
  <c r="N5915" i="1"/>
  <c r="N5931" i="1"/>
  <c r="N5923" i="1"/>
  <c r="N5891" i="1"/>
  <c r="N5863" i="1"/>
  <c r="N5854" i="1"/>
  <c r="N5839" i="1"/>
  <c r="N5830" i="1"/>
  <c r="N5822" i="1"/>
  <c r="N5814" i="1"/>
  <c r="N5801" i="1"/>
  <c r="N5812" i="1"/>
  <c r="N5791" i="1"/>
  <c r="N5775" i="1"/>
  <c r="N5767" i="1"/>
  <c r="N5773" i="1"/>
  <c r="N5749" i="1"/>
  <c r="N5762" i="1"/>
  <c r="N5738" i="1"/>
  <c r="N5676" i="1"/>
  <c r="N5646" i="1"/>
  <c r="N5611" i="1"/>
  <c r="N5591" i="1"/>
  <c r="N5537" i="1"/>
  <c r="N5509" i="1"/>
  <c r="N5466" i="1"/>
  <c r="N5433" i="1"/>
  <c r="N4036" i="1"/>
  <c r="N330" i="1"/>
  <c r="N1936" i="1"/>
  <c r="N4837" i="1"/>
  <c r="N3341" i="1"/>
  <c r="N4991" i="1"/>
  <c r="N599" i="1"/>
  <c r="N4037" i="1"/>
  <c r="N4910" i="1"/>
  <c r="N3399" i="1"/>
  <c r="N1409" i="1"/>
  <c r="N3703" i="1"/>
  <c r="N6333" i="1"/>
  <c r="N6327" i="1"/>
  <c r="N6309" i="1"/>
  <c r="N6293" i="1"/>
  <c r="N6296" i="1"/>
  <c r="N6281" i="1"/>
  <c r="N6287" i="1"/>
  <c r="N6259" i="1"/>
  <c r="N6248" i="1"/>
  <c r="N6251" i="1"/>
  <c r="N6244" i="1"/>
  <c r="N6223" i="1"/>
  <c r="N6238" i="1"/>
  <c r="N6201" i="1"/>
  <c r="N6211" i="1"/>
  <c r="N6219" i="1"/>
  <c r="N6188" i="1"/>
  <c r="N6182" i="1"/>
  <c r="N6181" i="1"/>
  <c r="N6157" i="1"/>
  <c r="N6171" i="1"/>
  <c r="N6166" i="1"/>
  <c r="N6127" i="1"/>
  <c r="N6125" i="1"/>
  <c r="N6145" i="1"/>
  <c r="N6114" i="1"/>
  <c r="N6110" i="1"/>
  <c r="N6100" i="1"/>
  <c r="N6082" i="1"/>
  <c r="N6078" i="1"/>
  <c r="N6076" i="1"/>
  <c r="N6065" i="1"/>
  <c r="N6071" i="1"/>
  <c r="N6038" i="1"/>
  <c r="N6043" i="1"/>
  <c r="N6046" i="1"/>
  <c r="N6027" i="1"/>
  <c r="N6008" i="1"/>
  <c r="N5983" i="1"/>
  <c r="N6000" i="1"/>
  <c r="N5990" i="1"/>
  <c r="N5963" i="1"/>
  <c r="N5973" i="1"/>
  <c r="N5975" i="1"/>
  <c r="N5937" i="1"/>
  <c r="N5933" i="1"/>
  <c r="N5910" i="1"/>
  <c r="N5921" i="1"/>
  <c r="N5919" i="1"/>
  <c r="N5894" i="1"/>
  <c r="N5861" i="1"/>
  <c r="N5853" i="1"/>
  <c r="N5840" i="1"/>
  <c r="N5823" i="1"/>
  <c r="N5815" i="1"/>
  <c r="N5817" i="1"/>
  <c r="N5806" i="1"/>
  <c r="N5802" i="1"/>
  <c r="N5804" i="1"/>
  <c r="N5780" i="1"/>
  <c r="N5770" i="1"/>
  <c r="N5768" i="1"/>
  <c r="N5764" i="1"/>
  <c r="N5748" i="1"/>
  <c r="N5739" i="1"/>
  <c r="N5680" i="1"/>
  <c r="N5638" i="1"/>
  <c r="N5615" i="1"/>
  <c r="N5557" i="1"/>
  <c r="N5544" i="1"/>
  <c r="N5515" i="1"/>
  <c r="N5473" i="1"/>
  <c r="N5435" i="1"/>
  <c r="N2165" i="1"/>
  <c r="N4283" i="1"/>
  <c r="N924" i="1"/>
  <c r="N2788" i="1"/>
  <c r="N4764" i="1"/>
  <c r="N1850" i="1"/>
  <c r="N2504" i="1"/>
  <c r="N2755" i="1"/>
  <c r="N939" i="1"/>
  <c r="N3466" i="1"/>
  <c r="N1281" i="1"/>
  <c r="N4884" i="1"/>
  <c r="N6332" i="1"/>
  <c r="N6302" i="1"/>
  <c r="N6300" i="1"/>
  <c r="N6305" i="1"/>
  <c r="N6289" i="1"/>
  <c r="N6273" i="1"/>
  <c r="N6292" i="1"/>
  <c r="N6249" i="1"/>
  <c r="N6255" i="1"/>
  <c r="N6263" i="1"/>
  <c r="N6228" i="1"/>
  <c r="N6222" i="1"/>
  <c r="N6231" i="1"/>
  <c r="N6199" i="1"/>
  <c r="N6204" i="1"/>
  <c r="N6200" i="1"/>
  <c r="N6187" i="1"/>
  <c r="N6184" i="1"/>
  <c r="N6193" i="1"/>
  <c r="N6159" i="1"/>
  <c r="N6155" i="1"/>
  <c r="N6158" i="1"/>
  <c r="N6140" i="1"/>
  <c r="N6138" i="1"/>
  <c r="N6120" i="1"/>
  <c r="N6111" i="1"/>
  <c r="N6105" i="1"/>
  <c r="N6096" i="1"/>
  <c r="N6083" i="1"/>
  <c r="N6098" i="1"/>
  <c r="N6061" i="1"/>
  <c r="N6069" i="1"/>
  <c r="N6060" i="1"/>
  <c r="N6033" i="1"/>
  <c r="N6031" i="1"/>
  <c r="N6034" i="1"/>
  <c r="N6017" i="1"/>
  <c r="N6006" i="1"/>
  <c r="N5984" i="1"/>
  <c r="N5986" i="1"/>
  <c r="N6004" i="1"/>
  <c r="N5964" i="1"/>
  <c r="N5961" i="1"/>
  <c r="N5977" i="1"/>
  <c r="N5954" i="1"/>
  <c r="N5935" i="1"/>
  <c r="N5929" i="1"/>
  <c r="N5920" i="1"/>
  <c r="N5900" i="1"/>
  <c r="N5889" i="1"/>
  <c r="N5877" i="1"/>
  <c r="N5852" i="1"/>
  <c r="N5849" i="1"/>
  <c r="N5835" i="1"/>
  <c r="N5821" i="1"/>
  <c r="N5819" i="1"/>
  <c r="N5794" i="1"/>
  <c r="N5807" i="1"/>
  <c r="N5797" i="1"/>
  <c r="N5769" i="1"/>
  <c r="N5781" i="1"/>
  <c r="N5771" i="1"/>
  <c r="N5743" i="1"/>
  <c r="N5754" i="1"/>
  <c r="N5713" i="1"/>
  <c r="N5685" i="1"/>
  <c r="N5642" i="1"/>
  <c r="N5618" i="1"/>
  <c r="N5564" i="1"/>
  <c r="N5528" i="1"/>
  <c r="N5488" i="1"/>
  <c r="N5460" i="1"/>
  <c r="N5412" i="1"/>
  <c r="N3072" i="1"/>
  <c r="N3477" i="1"/>
  <c r="N1944" i="1"/>
  <c r="N5215" i="1"/>
  <c r="N511" i="1"/>
  <c r="N4989" i="1"/>
  <c r="N1816" i="1"/>
  <c r="N1956" i="1"/>
  <c r="N4712" i="1"/>
  <c r="N1149" i="1"/>
  <c r="N3195" i="1"/>
  <c r="N6324" i="1"/>
  <c r="N6316" i="1"/>
  <c r="N6304" i="1"/>
  <c r="N6310" i="1"/>
  <c r="N6279" i="1"/>
  <c r="N6276" i="1"/>
  <c r="N6271" i="1"/>
  <c r="N6268" i="1"/>
  <c r="N6246" i="1"/>
  <c r="N6266" i="1"/>
  <c r="N6230" i="1"/>
  <c r="N6224" i="1"/>
  <c r="N6227" i="1"/>
  <c r="N6209" i="1"/>
  <c r="N6206" i="1"/>
  <c r="N6217" i="1"/>
  <c r="N6195" i="1"/>
  <c r="N6190" i="1"/>
  <c r="N6174" i="1"/>
  <c r="N6163" i="1"/>
  <c r="N6168" i="1"/>
  <c r="N6128" i="1"/>
  <c r="N6143" i="1"/>
  <c r="N6135" i="1"/>
  <c r="N6121" i="1"/>
  <c r="N6106" i="1"/>
  <c r="N6118" i="1"/>
  <c r="N6090" i="1"/>
  <c r="N6081" i="1"/>
  <c r="N6091" i="1"/>
  <c r="N6053" i="1"/>
  <c r="N6074" i="1"/>
  <c r="N6058" i="1"/>
  <c r="N6052" i="1"/>
  <c r="N6032" i="1"/>
  <c r="N6037" i="1"/>
  <c r="N6007" i="1"/>
  <c r="N6018" i="1"/>
  <c r="N5989" i="1"/>
  <c r="N5995" i="1"/>
  <c r="N5991" i="1"/>
  <c r="N5968" i="1"/>
  <c r="N5960" i="1"/>
  <c r="N5936" i="1"/>
  <c r="N5948" i="1"/>
  <c r="N5943" i="1"/>
  <c r="N5928" i="1"/>
  <c r="N5911" i="1"/>
  <c r="N5888" i="1"/>
  <c r="N5907" i="1"/>
  <c r="N5875" i="1"/>
  <c r="N5841" i="1"/>
  <c r="N5857" i="1"/>
  <c r="N5829" i="1"/>
  <c r="N5832" i="1"/>
  <c r="N5825" i="1"/>
  <c r="N5800" i="1"/>
  <c r="N5790" i="1"/>
  <c r="N5796" i="1"/>
  <c r="N5788" i="1"/>
  <c r="N5766" i="1"/>
  <c r="N5784" i="1"/>
  <c r="N5763" i="1"/>
  <c r="N5742" i="1"/>
  <c r="N5699" i="1"/>
  <c r="N5688" i="1"/>
  <c r="N5634" i="1"/>
  <c r="N5575" i="1"/>
  <c r="N5561" i="1"/>
  <c r="N5546" i="1"/>
  <c r="N5498" i="1"/>
  <c r="N5464" i="1"/>
  <c r="N5425" i="1"/>
  <c r="N3464" i="1"/>
  <c r="N2842" i="1"/>
  <c r="N4752" i="1"/>
  <c r="N4842" i="1"/>
  <c r="N808" i="1"/>
  <c r="N1672" i="1"/>
  <c r="N4372" i="1"/>
  <c r="N3460" i="1"/>
  <c r="N4638" i="1"/>
  <c r="N5334" i="1"/>
  <c r="N1376" i="1"/>
  <c r="N6319" i="1"/>
  <c r="N6338" i="1"/>
  <c r="N6315" i="1"/>
  <c r="N6299" i="1"/>
  <c r="N6301" i="1"/>
  <c r="N6272" i="1"/>
  <c r="N6278" i="1"/>
  <c r="N6269" i="1"/>
  <c r="N6250" i="1"/>
  <c r="N6247" i="1"/>
  <c r="N6245" i="1"/>
  <c r="N6239" i="1"/>
  <c r="N6243" i="1"/>
  <c r="N6225" i="1"/>
  <c r="N6198" i="1"/>
  <c r="N6216" i="1"/>
  <c r="N6212" i="1"/>
  <c r="N6194" i="1"/>
  <c r="N6175" i="1"/>
  <c r="N6151" i="1"/>
  <c r="N6172" i="1"/>
  <c r="N6162" i="1"/>
  <c r="N6148" i="1"/>
  <c r="N6146" i="1"/>
  <c r="N6130" i="1"/>
  <c r="N6115" i="1"/>
  <c r="N6122" i="1"/>
  <c r="N6109" i="1"/>
  <c r="N6084" i="1"/>
  <c r="N6086" i="1"/>
  <c r="N6079" i="1"/>
  <c r="N6057" i="1"/>
  <c r="N6073" i="1"/>
  <c r="N6042" i="1"/>
  <c r="N6051" i="1"/>
  <c r="N6045" i="1"/>
  <c r="N6015" i="1"/>
  <c r="N6026" i="1"/>
  <c r="N6010" i="1"/>
  <c r="N5999" i="1"/>
  <c r="N6001" i="1"/>
  <c r="N5994" i="1"/>
  <c r="N5969" i="1"/>
  <c r="N5976" i="1"/>
  <c r="N5944" i="1"/>
  <c r="N5938" i="1"/>
  <c r="N5925" i="1"/>
  <c r="N5924" i="1"/>
  <c r="N5926" i="1"/>
  <c r="N5908" i="1"/>
  <c r="N5885" i="1"/>
  <c r="N5870" i="1"/>
  <c r="N5847" i="1"/>
  <c r="N5837" i="1"/>
  <c r="N5816" i="1"/>
  <c r="N5828" i="1"/>
  <c r="N5820" i="1"/>
  <c r="N5793" i="1"/>
  <c r="N5795" i="1"/>
  <c r="N5809" i="1"/>
  <c r="N5776" i="1"/>
  <c r="N5777" i="1"/>
  <c r="N5787" i="1"/>
  <c r="N5755" i="1"/>
  <c r="N5728" i="1"/>
  <c r="N5710" i="1"/>
  <c r="N5649" i="1"/>
  <c r="N5627" i="1"/>
  <c r="N5583" i="1"/>
  <c r="N5565" i="1"/>
  <c r="N5523" i="1"/>
  <c r="N5478" i="1"/>
  <c r="N5439" i="1"/>
  <c r="N5407" i="1"/>
  <c r="N3708" i="1"/>
  <c r="N597" i="1"/>
  <c r="N1394" i="1"/>
  <c r="N4622" i="1"/>
  <c r="N1451" i="1"/>
  <c r="N4190" i="1"/>
  <c r="N1302" i="1"/>
  <c r="N4338" i="1"/>
  <c r="N4416" i="1"/>
  <c r="N5093" i="1"/>
  <c r="N3830" i="1"/>
  <c r="N5758" i="1"/>
  <c r="N5745" i="1"/>
  <c r="N5726" i="1"/>
  <c r="N5740" i="1"/>
  <c r="N5734" i="1"/>
  <c r="N5696" i="1"/>
  <c r="N5694" i="1"/>
  <c r="N5670" i="1"/>
  <c r="N5687" i="1"/>
  <c r="N5654" i="1"/>
  <c r="N5655" i="1"/>
  <c r="N5660" i="1"/>
  <c r="N5623" i="1"/>
  <c r="N5635" i="1"/>
  <c r="N5600" i="1"/>
  <c r="N5616" i="1"/>
  <c r="N5620" i="1"/>
  <c r="N5581" i="1"/>
  <c r="N5596" i="1"/>
  <c r="N5590" i="1"/>
  <c r="N5559" i="1"/>
  <c r="N5560" i="1"/>
  <c r="N5567" i="1"/>
  <c r="N5540" i="1"/>
  <c r="N5541" i="1"/>
  <c r="N5535" i="1"/>
  <c r="N5513" i="1"/>
  <c r="N5514" i="1"/>
  <c r="N5501" i="1"/>
  <c r="N5493" i="1"/>
  <c r="N5487" i="1"/>
  <c r="N5457" i="1"/>
  <c r="N5453" i="1"/>
  <c r="N5462" i="1"/>
  <c r="N5444" i="1"/>
  <c r="N5443" i="1"/>
  <c r="N5445" i="1"/>
  <c r="N5423" i="1"/>
  <c r="N5421" i="1"/>
  <c r="N5406" i="1"/>
  <c r="N891" i="1"/>
  <c r="N4056" i="1"/>
  <c r="N4126" i="1"/>
  <c r="N2943" i="1"/>
  <c r="N3686" i="1"/>
  <c r="N3412" i="1"/>
  <c r="N5282" i="1"/>
  <c r="N36" i="1"/>
  <c r="N2276" i="1"/>
  <c r="N2918" i="1"/>
  <c r="N1554" i="1"/>
  <c r="N3873" i="1"/>
  <c r="N4454" i="1"/>
  <c r="N663" i="1"/>
  <c r="N3647" i="1"/>
  <c r="N2962" i="1"/>
  <c r="N2779" i="1"/>
  <c r="N2555" i="1"/>
  <c r="N1055" i="1"/>
  <c r="N3486" i="1"/>
  <c r="N23" i="1"/>
  <c r="N5338" i="1"/>
  <c r="N1310" i="1"/>
  <c r="N2506" i="1"/>
  <c r="N2353" i="1"/>
  <c r="N1798" i="1"/>
  <c r="N3716" i="1"/>
  <c r="N2135" i="1"/>
  <c r="N412" i="1"/>
  <c r="N4743" i="1"/>
  <c r="N3471" i="1"/>
  <c r="N1886" i="1"/>
  <c r="N5330" i="1"/>
  <c r="N4300" i="1"/>
  <c r="N1404" i="1"/>
  <c r="N4189" i="1"/>
  <c r="N3398" i="1"/>
  <c r="N2571" i="1"/>
  <c r="N2511" i="1"/>
  <c r="N914" i="1"/>
  <c r="N1258" i="1"/>
  <c r="N5159" i="1"/>
  <c r="N4856" i="1"/>
  <c r="N3909" i="1"/>
  <c r="N1042" i="1"/>
  <c r="N5761" i="1"/>
  <c r="N5725" i="1"/>
  <c r="N5720" i="1"/>
  <c r="N5727" i="1"/>
  <c r="N5708" i="1"/>
  <c r="N5705" i="1"/>
  <c r="N5711" i="1"/>
  <c r="N5677" i="1"/>
  <c r="N5681" i="1"/>
  <c r="N5656" i="1"/>
  <c r="N5666" i="1"/>
  <c r="N5661" i="1"/>
  <c r="N5637" i="1"/>
  <c r="N5633" i="1"/>
  <c r="N5597" i="1"/>
  <c r="N5608" i="1"/>
  <c r="N5602" i="1"/>
  <c r="N5574" i="1"/>
  <c r="N5593" i="1"/>
  <c r="N5580" i="1"/>
  <c r="N5570" i="1"/>
  <c r="N5549" i="1"/>
  <c r="N5551" i="1"/>
  <c r="N5548" i="1"/>
  <c r="N5539" i="1"/>
  <c r="N5547" i="1"/>
  <c r="N5507" i="1"/>
  <c r="N5519" i="1"/>
  <c r="N5504" i="1"/>
  <c r="N5494" i="1"/>
  <c r="N5496" i="1"/>
  <c r="N5467" i="1"/>
  <c r="N5463" i="1"/>
  <c r="N5440" i="1"/>
  <c r="N5448" i="1"/>
  <c r="N5429" i="1"/>
  <c r="N5409" i="1"/>
  <c r="N5420" i="1"/>
  <c r="N5424" i="1"/>
  <c r="N5404" i="1"/>
  <c r="N1950" i="1"/>
  <c r="N4184" i="1"/>
  <c r="N2096" i="1"/>
  <c r="N3915" i="1"/>
  <c r="N1581" i="1"/>
  <c r="N5134" i="1"/>
  <c r="N424" i="1"/>
  <c r="N2533" i="1"/>
  <c r="N436" i="1"/>
  <c r="N2381" i="1"/>
  <c r="N2945" i="1"/>
  <c r="N1127" i="1"/>
  <c r="N2895" i="1"/>
  <c r="N243" i="1"/>
  <c r="N1909" i="1"/>
  <c r="N2148" i="1"/>
  <c r="N3646" i="1"/>
  <c r="N3945" i="1"/>
  <c r="N4067" i="1"/>
  <c r="N1093" i="1"/>
  <c r="N4990" i="1"/>
  <c r="N102" i="1"/>
  <c r="N3158" i="1"/>
  <c r="N344" i="1"/>
  <c r="N3377" i="1"/>
  <c r="N640" i="1"/>
  <c r="N1623" i="1"/>
  <c r="N976" i="1"/>
  <c r="N1317" i="1"/>
  <c r="N4595" i="1"/>
  <c r="N4740" i="1"/>
  <c r="N1876" i="1"/>
  <c r="N4847" i="1"/>
  <c r="N3302" i="1"/>
  <c r="N4223" i="1"/>
  <c r="N1726" i="1"/>
  <c r="N4162" i="1"/>
  <c r="N1843" i="1"/>
  <c r="N4344" i="1"/>
  <c r="N2890" i="1"/>
  <c r="N177" i="1"/>
  <c r="N2596" i="1"/>
  <c r="N639" i="1"/>
  <c r="N2671" i="1"/>
  <c r="N4123" i="1"/>
  <c r="N5752" i="1"/>
  <c r="N5724" i="1"/>
  <c r="N5737" i="1"/>
  <c r="N5721" i="1"/>
  <c r="N5716" i="1"/>
  <c r="N5706" i="1"/>
  <c r="N5672" i="1"/>
  <c r="N5690" i="1"/>
  <c r="N5691" i="1"/>
  <c r="N5658" i="1"/>
  <c r="N5667" i="1"/>
  <c r="N5665" i="1"/>
  <c r="N5626" i="1"/>
  <c r="N5643" i="1"/>
  <c r="N5607" i="1"/>
  <c r="N5604" i="1"/>
  <c r="N5617" i="1"/>
  <c r="N5595" i="1"/>
  <c r="N5582" i="1"/>
  <c r="N5594" i="1"/>
  <c r="N5553" i="1"/>
  <c r="N5569" i="1"/>
  <c r="N5558" i="1"/>
  <c r="N5533" i="1"/>
  <c r="N5525" i="1"/>
  <c r="N5534" i="1"/>
  <c r="N5512" i="1"/>
  <c r="N5524" i="1"/>
  <c r="N5516" i="1"/>
  <c r="N5491" i="1"/>
  <c r="N5500" i="1"/>
  <c r="N5471" i="1"/>
  <c r="N5469" i="1"/>
  <c r="N5450" i="1"/>
  <c r="N5434" i="1"/>
  <c r="N5452" i="1"/>
  <c r="N5415" i="1"/>
  <c r="N5413" i="1"/>
  <c r="N5427" i="1"/>
  <c r="N2119" i="1"/>
  <c r="N3372" i="1"/>
  <c r="N4041" i="1"/>
  <c r="N1485" i="1"/>
  <c r="N4937" i="1"/>
  <c r="N936" i="1"/>
  <c r="N4610" i="1"/>
  <c r="N3860" i="1"/>
  <c r="N901" i="1"/>
  <c r="N2752" i="1"/>
  <c r="N5360" i="1"/>
  <c r="N3981" i="1"/>
  <c r="N1180" i="1"/>
  <c r="N2442" i="1"/>
  <c r="N1905" i="1"/>
  <c r="N2012" i="1"/>
  <c r="N853" i="1"/>
  <c r="N2568" i="1"/>
  <c r="N545" i="1"/>
  <c r="N2587" i="1"/>
  <c r="N605" i="1"/>
  <c r="N5057" i="1"/>
  <c r="N3514" i="1"/>
  <c r="N2224" i="1"/>
  <c r="N2098" i="1"/>
  <c r="N2851" i="1"/>
  <c r="N3710" i="1"/>
  <c r="N1638" i="1"/>
  <c r="N1949" i="1"/>
  <c r="N3797" i="1"/>
  <c r="N714" i="1"/>
  <c r="N2547" i="1"/>
  <c r="N3200" i="1"/>
  <c r="N1081" i="1"/>
  <c r="N2565" i="1"/>
  <c r="N5382" i="1"/>
  <c r="N1730" i="1"/>
  <c r="N3617" i="1"/>
  <c r="N3268" i="1"/>
  <c r="N4564" i="1"/>
  <c r="N4245" i="1"/>
  <c r="N4130" i="1"/>
  <c r="N4272" i="1"/>
  <c r="N4935" i="1"/>
  <c r="N1099" i="1"/>
  <c r="N3102" i="1"/>
  <c r="N5746" i="1"/>
  <c r="N5732" i="1"/>
  <c r="N5729" i="1"/>
  <c r="N5735" i="1"/>
  <c r="N5704" i="1"/>
  <c r="N5693" i="1"/>
  <c r="N5673" i="1"/>
  <c r="N5674" i="1"/>
  <c r="N5675" i="1"/>
  <c r="N5652" i="1"/>
  <c r="N5662" i="1"/>
  <c r="N5647" i="1"/>
  <c r="N5621" i="1"/>
  <c r="N5628" i="1"/>
  <c r="N5606" i="1"/>
  <c r="N5605" i="1"/>
  <c r="N5599" i="1"/>
  <c r="N5588" i="1"/>
  <c r="N5584" i="1"/>
  <c r="N5592" i="1"/>
  <c r="N5571" i="1"/>
  <c r="N5568" i="1"/>
  <c r="N5563" i="1"/>
  <c r="N5531" i="1"/>
  <c r="N5536" i="1"/>
  <c r="N5526" i="1"/>
  <c r="N5510" i="1"/>
  <c r="N5511" i="1"/>
  <c r="N5506" i="1"/>
  <c r="N5482" i="1"/>
  <c r="N5481" i="1"/>
  <c r="N5458" i="1"/>
  <c r="N5456" i="1"/>
  <c r="N5438" i="1"/>
  <c r="N5449" i="1"/>
  <c r="N5430" i="1"/>
  <c r="N5422" i="1"/>
  <c r="N5411" i="1"/>
  <c r="N5428" i="1"/>
  <c r="N591" i="1"/>
  <c r="N2222" i="1"/>
  <c r="N2348" i="1"/>
  <c r="N2350" i="1"/>
  <c r="N3098" i="1"/>
  <c r="N4269" i="1"/>
  <c r="N4175" i="1"/>
  <c r="N700" i="1"/>
  <c r="N2215" i="1"/>
  <c r="N3472" i="1"/>
  <c r="N1571" i="1"/>
  <c r="N4298" i="1"/>
  <c r="N3252" i="1"/>
  <c r="N4237" i="1"/>
  <c r="N3651" i="1"/>
  <c r="N1590" i="1"/>
  <c r="N2833" i="1"/>
  <c r="N4651" i="1"/>
  <c r="N528" i="1"/>
  <c r="N1405" i="1"/>
  <c r="N4433" i="1"/>
  <c r="N17" i="1"/>
  <c r="N1671" i="1"/>
  <c r="N1561" i="1"/>
  <c r="N586" i="1"/>
  <c r="N2352" i="1"/>
  <c r="N4608" i="1"/>
  <c r="N3430" i="1"/>
  <c r="N991" i="1"/>
  <c r="N4732" i="1"/>
  <c r="N434" i="1"/>
  <c r="N4024" i="1"/>
  <c r="N3410" i="1"/>
  <c r="N205" i="1"/>
  <c r="N3308" i="1"/>
  <c r="N2848" i="1"/>
  <c r="N1746" i="1"/>
  <c r="N1718" i="1"/>
  <c r="N377" i="1"/>
  <c r="N3707" i="1"/>
  <c r="N1600" i="1"/>
  <c r="N1521" i="1"/>
  <c r="N1937" i="1"/>
  <c r="N2885" i="1"/>
  <c r="N4201" i="1"/>
  <c r="N5741" i="1"/>
  <c r="N5760" i="1"/>
  <c r="N5730" i="1"/>
  <c r="N5736" i="1"/>
  <c r="N5718" i="1"/>
  <c r="N5715" i="1"/>
  <c r="N5707" i="1"/>
  <c r="N5669" i="1"/>
  <c r="N5671" i="1"/>
  <c r="N5679" i="1"/>
  <c r="N5657" i="1"/>
  <c r="N5659" i="1"/>
  <c r="N5645" i="1"/>
  <c r="N5644" i="1"/>
  <c r="N5629" i="1"/>
  <c r="N5614" i="1"/>
  <c r="N5609" i="1"/>
  <c r="N5610" i="1"/>
  <c r="N5579" i="1"/>
  <c r="N5578" i="1"/>
  <c r="N5589" i="1"/>
  <c r="N5550" i="1"/>
  <c r="N5562" i="1"/>
  <c r="N5554" i="1"/>
  <c r="N5542" i="1"/>
  <c r="N5538" i="1"/>
  <c r="N5532" i="1"/>
  <c r="N5522" i="1"/>
  <c r="N5521" i="1"/>
  <c r="N5520" i="1"/>
  <c r="N5477" i="1"/>
  <c r="N5476" i="1"/>
  <c r="N5459" i="1"/>
  <c r="N5468" i="1"/>
  <c r="N5447" i="1"/>
  <c r="N5432" i="1"/>
  <c r="N5431" i="1"/>
  <c r="N5419" i="1"/>
  <c r="N5410" i="1"/>
  <c r="N5417" i="1"/>
  <c r="N2371" i="1"/>
  <c r="N2134" i="1"/>
  <c r="N334" i="1"/>
  <c r="N4046" i="1"/>
  <c r="N1955" i="1"/>
  <c r="N2856" i="1"/>
  <c r="N2402" i="1"/>
  <c r="N585" i="1"/>
  <c r="N829" i="1"/>
  <c r="N86" i="1"/>
  <c r="N1393" i="1"/>
  <c r="N3443" i="1"/>
  <c r="N3025" i="1"/>
  <c r="N1973" i="1"/>
  <c r="N1443" i="1"/>
  <c r="N2554" i="1"/>
  <c r="N2308" i="1"/>
  <c r="N1072" i="1"/>
  <c r="N674" i="1"/>
  <c r="N1852" i="1"/>
  <c r="N4810" i="1"/>
  <c r="N743" i="1"/>
  <c r="N4347" i="1"/>
  <c r="N4115" i="1"/>
  <c r="N2491" i="1"/>
  <c r="N2212" i="1"/>
  <c r="N628" i="1"/>
  <c r="N1791" i="1"/>
  <c r="N1203" i="1"/>
  <c r="N3141" i="1"/>
  <c r="N3420" i="1"/>
  <c r="N1520" i="1"/>
  <c r="N1544" i="1"/>
  <c r="N2770" i="1"/>
  <c r="N2630" i="1"/>
  <c r="N5000" i="1"/>
  <c r="N3846" i="1"/>
  <c r="N3673" i="1"/>
  <c r="N3560" i="1"/>
  <c r="N3134" i="1"/>
  <c r="N1029" i="1"/>
  <c r="N650" i="1"/>
  <c r="N5211" i="1"/>
  <c r="N3345" i="1"/>
  <c r="N329" i="1"/>
  <c r="N5744" i="1"/>
  <c r="N5751" i="1"/>
  <c r="N5717" i="1"/>
  <c r="N5719" i="1"/>
  <c r="N5731" i="1"/>
  <c r="N5695" i="1"/>
  <c r="N5712" i="1"/>
  <c r="N5689" i="1"/>
  <c r="N5682" i="1"/>
  <c r="N5686" i="1"/>
  <c r="N5664" i="1"/>
  <c r="N5650" i="1"/>
  <c r="N5668" i="1"/>
  <c r="N5622" i="1"/>
  <c r="N5630" i="1"/>
  <c r="N5603" i="1"/>
  <c r="N5598" i="1"/>
  <c r="N5612" i="1"/>
  <c r="N5585" i="1"/>
  <c r="N5577" i="1"/>
  <c r="N5587" i="1"/>
  <c r="N5572" i="1"/>
  <c r="N5566" i="1"/>
  <c r="N5527" i="1"/>
  <c r="N5529" i="1"/>
  <c r="N5530" i="1"/>
  <c r="N5503" i="1"/>
  <c r="N5508" i="1"/>
  <c r="N5517" i="1"/>
  <c r="N5479" i="1"/>
  <c r="N5480" i="1"/>
  <c r="N5475" i="1"/>
  <c r="N5465" i="1"/>
  <c r="N5474" i="1"/>
  <c r="N5451" i="1"/>
  <c r="N5446" i="1"/>
  <c r="N5436" i="1"/>
  <c r="N5405" i="1"/>
  <c r="N5416" i="1"/>
  <c r="N5426" i="1"/>
  <c r="N2497" i="1"/>
  <c r="N4125" i="1"/>
  <c r="N3170" i="1"/>
  <c r="N5145" i="1"/>
  <c r="N793" i="1"/>
  <c r="N2753" i="1"/>
  <c r="N2502" i="1"/>
  <c r="N1331" i="1"/>
  <c r="N2359" i="1"/>
  <c r="N259" i="1"/>
  <c r="N2923" i="1"/>
  <c r="N4382" i="1"/>
  <c r="N5225" i="1"/>
  <c r="N656" i="1"/>
  <c r="N2893" i="1"/>
  <c r="N4437" i="1"/>
  <c r="N1461" i="1"/>
  <c r="N5352" i="1"/>
  <c r="N1462" i="1"/>
  <c r="N2988" i="1"/>
  <c r="N13" i="1"/>
  <c r="N176" i="1"/>
  <c r="N4112" i="1"/>
  <c r="N4690" i="1"/>
  <c r="N4185" i="1"/>
  <c r="N2519" i="1"/>
  <c r="N5200" i="1"/>
  <c r="N416" i="1"/>
  <c r="N897" i="1"/>
  <c r="N3482" i="1"/>
  <c r="N2871" i="1"/>
  <c r="N3261" i="1"/>
  <c r="N3131" i="1"/>
  <c r="N4065" i="1"/>
  <c r="N747" i="1"/>
  <c r="N1482" i="1"/>
  <c r="N3199" i="1"/>
  <c r="N1859" i="1"/>
  <c r="N1564" i="1"/>
  <c r="N426" i="1"/>
  <c r="N2767" i="1"/>
  <c r="N3160" i="1"/>
  <c r="N4694" i="1"/>
  <c r="N1676" i="1"/>
  <c r="N3448" i="1"/>
  <c r="N4002" i="1"/>
  <c r="N1163" i="1"/>
  <c r="N209" i="1"/>
  <c r="N3735" i="1"/>
  <c r="N3286" i="1"/>
  <c r="N1419" i="1"/>
  <c r="N4817" i="1"/>
  <c r="N2732" i="1"/>
  <c r="N2666" i="1"/>
  <c r="N111" i="1"/>
  <c r="N573" i="1"/>
  <c r="N2503" i="1"/>
  <c r="N3717" i="1"/>
  <c r="N1316" i="1"/>
  <c r="N3419" i="1"/>
  <c r="N576" i="1"/>
  <c r="N418" i="1"/>
  <c r="N1004" i="1"/>
  <c r="N2478" i="1"/>
  <c r="N49" i="1"/>
  <c r="N1552" i="1"/>
  <c r="N4541" i="1"/>
  <c r="N659" i="1"/>
  <c r="N475" i="1"/>
  <c r="N408" i="1"/>
  <c r="N854" i="1"/>
  <c r="N3577" i="1"/>
  <c r="N4819" i="1"/>
  <c r="N2330" i="1"/>
  <c r="N1415" i="1"/>
  <c r="N115" i="1"/>
  <c r="N2271" i="1"/>
  <c r="N3382" i="1"/>
  <c r="N84" i="1"/>
  <c r="N4585" i="1"/>
  <c r="N2282" i="1"/>
  <c r="N3845" i="1"/>
  <c r="N2221" i="1"/>
  <c r="N3444" i="1"/>
  <c r="N2750" i="1"/>
  <c r="N276" i="1"/>
  <c r="N3405" i="1"/>
  <c r="N2394" i="1"/>
  <c r="N1138" i="1"/>
  <c r="N4731" i="1"/>
  <c r="N3993" i="1"/>
  <c r="N1465" i="1"/>
  <c r="N3531" i="1"/>
  <c r="N1838" i="1"/>
  <c r="N1418" i="1"/>
  <c r="N4973" i="1"/>
  <c r="N3069" i="1"/>
  <c r="N3844" i="1"/>
  <c r="N3723" i="1"/>
  <c r="N2109" i="1"/>
  <c r="N152" i="1"/>
  <c r="N721" i="1"/>
  <c r="N4936" i="1"/>
  <c r="N981" i="1"/>
  <c r="N3140" i="1"/>
  <c r="N1652" i="1"/>
  <c r="N3699" i="1"/>
  <c r="N1344" i="1"/>
  <c r="N5368" i="1"/>
  <c r="N4492" i="1"/>
  <c r="N817" i="1"/>
  <c r="N4202" i="1"/>
  <c r="N4568" i="1"/>
  <c r="N1125" i="1"/>
  <c r="N1440" i="1"/>
  <c r="N611" i="1"/>
  <c r="N2230" i="1"/>
  <c r="N4385" i="1"/>
  <c r="N2368" i="1"/>
  <c r="N3905" i="1"/>
  <c r="N140" i="1"/>
  <c r="N3488" i="1"/>
  <c r="N2740" i="1"/>
  <c r="N1640" i="1"/>
  <c r="N2380" i="1"/>
  <c r="N2121" i="1"/>
  <c r="N1621" i="1"/>
  <c r="N3601" i="1"/>
  <c r="N4263" i="1"/>
  <c r="N3857" i="1"/>
  <c r="N4328" i="1"/>
  <c r="N43" i="1"/>
  <c r="N3813" i="1"/>
  <c r="N48" i="1"/>
  <c r="N3446" i="1"/>
  <c r="N1538" i="1"/>
  <c r="N1522" i="1"/>
  <c r="N4251" i="1"/>
  <c r="N666" i="1"/>
  <c r="N3223" i="1"/>
  <c r="N2073" i="1"/>
  <c r="N5079" i="1"/>
  <c r="N4505" i="1"/>
  <c r="N5332" i="1"/>
  <c r="N3518" i="1"/>
  <c r="N4054" i="1"/>
  <c r="N5194" i="1"/>
  <c r="N568" i="1"/>
  <c r="N2137" i="1"/>
  <c r="N2370" i="1"/>
  <c r="N719" i="1"/>
  <c r="N335" i="1"/>
  <c r="N1800" i="1"/>
  <c r="N1009" i="1"/>
  <c r="N58" i="1"/>
  <c r="N1307" i="1"/>
  <c r="N1185" i="1"/>
  <c r="N2953" i="1"/>
  <c r="N4612" i="1"/>
  <c r="N5220" i="1"/>
  <c r="N736" i="1"/>
  <c r="N2977" i="1"/>
  <c r="N2627" i="1"/>
  <c r="N4073" i="1"/>
  <c r="N737" i="1"/>
  <c r="N543" i="1"/>
  <c r="N1480" i="1"/>
  <c r="N2257" i="1"/>
  <c r="N884" i="1"/>
  <c r="N4875" i="1"/>
  <c r="N4468" i="1"/>
  <c r="N4289" i="1"/>
  <c r="N2603" i="1"/>
  <c r="N1210" i="1"/>
  <c r="N2466" i="1"/>
  <c r="N4951" i="1"/>
  <c r="N4034" i="1"/>
  <c r="N2545" i="1"/>
  <c r="N2803" i="1"/>
  <c r="N3917" i="1"/>
  <c r="N1403" i="1"/>
  <c r="N2510" i="1"/>
  <c r="N4662" i="1"/>
  <c r="N1195" i="1"/>
  <c r="N1091" i="1"/>
  <c r="N2623" i="1"/>
  <c r="N2509" i="1"/>
  <c r="N5189" i="1"/>
  <c r="N598" i="1"/>
  <c r="N710" i="1"/>
  <c r="N4725" i="1"/>
  <c r="N2739" i="1"/>
  <c r="N2854" i="1"/>
  <c r="N4940" i="1"/>
  <c r="N3428" i="1"/>
  <c r="N4268" i="1"/>
  <c r="N4968" i="1"/>
  <c r="N2685" i="1"/>
  <c r="N91" i="1"/>
  <c r="N3816" i="1"/>
  <c r="N2441" i="1"/>
  <c r="N137" i="1"/>
  <c r="N478" i="1"/>
  <c r="N1864" i="1"/>
  <c r="N3726" i="1"/>
  <c r="N2072" i="1"/>
  <c r="N1097" i="1"/>
  <c r="N133" i="1"/>
  <c r="N5054" i="1"/>
  <c r="N5385" i="1"/>
  <c r="N3192" i="1"/>
  <c r="N3721" i="1"/>
  <c r="N636" i="1"/>
  <c r="N4387" i="1"/>
  <c r="N1793" i="1"/>
  <c r="N1784" i="1"/>
  <c r="N2523" i="1"/>
  <c r="N4281" i="1"/>
  <c r="N3849" i="1"/>
  <c r="N265" i="1"/>
  <c r="N3605" i="1"/>
  <c r="N3259" i="1"/>
  <c r="N1165" i="1"/>
  <c r="N2039" i="1"/>
  <c r="N3740" i="1"/>
  <c r="N728" i="1"/>
  <c r="N4647" i="1"/>
  <c r="N2675" i="1"/>
  <c r="N1084" i="1"/>
  <c r="N5246" i="1"/>
  <c r="N874" i="1"/>
  <c r="N4598" i="1"/>
  <c r="N4859" i="1"/>
  <c r="N886" i="1"/>
  <c r="N1646" i="1"/>
  <c r="N3483" i="1"/>
  <c r="N150" i="1"/>
  <c r="N3465" i="1"/>
  <c r="N3041" i="1"/>
  <c r="N575" i="1"/>
  <c r="N3872" i="1"/>
  <c r="N4282" i="1"/>
  <c r="N1917" i="1"/>
  <c r="N3795" i="1"/>
  <c r="N3101" i="1"/>
  <c r="N3343" i="1"/>
  <c r="N1296" i="1"/>
  <c r="N206" i="1"/>
  <c r="N3820" i="1"/>
  <c r="N3500" i="1"/>
  <c r="N2766" i="1"/>
  <c r="N2481" i="1"/>
  <c r="N1112" i="1"/>
  <c r="N2756" i="1"/>
  <c r="N2172" i="1"/>
  <c r="N1304" i="1"/>
  <c r="N3627" i="1"/>
  <c r="N3036" i="1"/>
  <c r="N2877" i="1"/>
  <c r="N2118" i="1"/>
  <c r="N1194" i="1"/>
  <c r="N895" i="1"/>
  <c r="N1622" i="1"/>
  <c r="N5313" i="1"/>
  <c r="N2655" i="1"/>
  <c r="N1679" i="1"/>
  <c r="N2275" i="1"/>
  <c r="N4264" i="1"/>
  <c r="N3197" i="1"/>
  <c r="N2569" i="1"/>
  <c r="N3316" i="1"/>
  <c r="N630" i="1"/>
  <c r="N3866" i="1"/>
  <c r="N709" i="1"/>
  <c r="N4965" i="1"/>
  <c r="N2197" i="1"/>
  <c r="N2147" i="1"/>
  <c r="N596" i="1"/>
  <c r="N2171" i="1"/>
  <c r="N2889" i="1"/>
  <c r="N4050" i="1"/>
  <c r="N909" i="1"/>
  <c r="N4081" i="1"/>
  <c r="N2057" i="1"/>
  <c r="N5261" i="1"/>
  <c r="N3018" i="1"/>
  <c r="N1437" i="1"/>
  <c r="N4358" i="1"/>
  <c r="N1053" i="1"/>
  <c r="N1230" i="1"/>
  <c r="N5341" i="1"/>
  <c r="N5053" i="1"/>
  <c r="N2974" i="1"/>
  <c r="N1496" i="1"/>
  <c r="N3370" i="1"/>
  <c r="N2052" i="1"/>
  <c r="N584" i="1"/>
  <c r="N4254" i="1"/>
  <c r="N910" i="1"/>
  <c r="N3459" i="1"/>
  <c r="N328" i="1"/>
  <c r="N5203" i="1"/>
  <c r="N4052" i="1"/>
  <c r="N4927" i="1"/>
  <c r="N794" i="1"/>
  <c r="N341" i="1"/>
  <c r="N4231" i="1"/>
  <c r="N1178" i="1"/>
  <c r="N4239" i="1"/>
  <c r="N145" i="1"/>
  <c r="N867" i="1"/>
  <c r="N1769" i="1"/>
  <c r="N366" i="1"/>
  <c r="N1095" i="1"/>
  <c r="N4992" i="1"/>
  <c r="N2274" i="1"/>
  <c r="N2277" i="1"/>
  <c r="N2061" i="1"/>
  <c r="N2849" i="1"/>
  <c r="N3422" i="1"/>
  <c r="N4755" i="1"/>
  <c r="N3864" i="1"/>
  <c r="N972" i="1"/>
  <c r="N1618" i="1"/>
  <c r="N4377" i="1"/>
  <c r="N1880" i="1"/>
  <c r="N1543" i="1"/>
  <c r="N1428" i="1"/>
  <c r="N4419" i="1"/>
  <c r="N1035" i="1"/>
  <c r="N2202" i="1"/>
  <c r="N1019" i="1"/>
  <c r="N4720" i="1"/>
  <c r="N2786" i="1"/>
  <c r="N2689" i="1"/>
  <c r="N4104" i="1"/>
  <c r="N2846" i="1"/>
  <c r="N649" i="1"/>
  <c r="N873" i="1"/>
  <c r="N2105" i="1"/>
  <c r="N3049" i="1"/>
  <c r="N557" i="1"/>
  <c r="N556" i="1"/>
  <c r="N2934" i="1"/>
  <c r="N1641" i="1"/>
  <c r="N95" i="1"/>
  <c r="N2532" i="1"/>
  <c r="N2245" i="1"/>
  <c r="N476" i="1"/>
  <c r="N4424" i="1"/>
  <c r="N2700" i="1"/>
  <c r="N56" i="1"/>
  <c r="N3677" i="1"/>
  <c r="N1525" i="1"/>
  <c r="N3962" i="1"/>
  <c r="N540" i="1"/>
  <c r="N4299" i="1"/>
  <c r="N5018" i="1"/>
  <c r="N5370" i="1"/>
  <c r="N2811" i="1"/>
  <c r="N1017" i="1"/>
  <c r="N3836" i="1"/>
  <c r="N2498" i="1"/>
  <c r="N1968" i="1"/>
  <c r="N1422" i="1"/>
  <c r="N169" i="1"/>
  <c r="N2470" i="1"/>
  <c r="N690" i="1"/>
  <c r="N5398" i="1"/>
  <c r="N318" i="1"/>
  <c r="N1947" i="1"/>
  <c r="N4355" i="1"/>
  <c r="N1166" i="1"/>
  <c r="N1432" i="1"/>
  <c r="N4322" i="1"/>
  <c r="N4436" i="1"/>
  <c r="N1365" i="1"/>
  <c r="N4809" i="1"/>
  <c r="N3278" i="1"/>
  <c r="N687" i="1"/>
  <c r="N2486" i="1"/>
  <c r="N3071" i="1"/>
  <c r="N577" i="1"/>
  <c r="N870" i="1"/>
  <c r="N2531" i="1"/>
  <c r="N90" i="1"/>
  <c r="N1209" i="1"/>
  <c r="N823" i="1"/>
  <c r="N4117" i="1"/>
  <c r="N3689" i="1"/>
  <c r="N4167" i="1"/>
  <c r="N248" i="1"/>
  <c r="N3995" i="1"/>
  <c r="N4615" i="1"/>
  <c r="N401" i="1"/>
  <c r="N4525" i="1"/>
  <c r="N5295" i="1"/>
  <c r="N1975" i="1"/>
  <c r="N1502" i="1"/>
  <c r="N5245" i="1"/>
  <c r="N3241" i="1"/>
  <c r="N2168" i="1"/>
  <c r="N3809" i="1"/>
  <c r="N2270" i="1"/>
  <c r="N790" i="1"/>
  <c r="N900" i="1"/>
  <c r="N4549" i="1"/>
  <c r="N4698" i="1"/>
  <c r="N1737" i="1"/>
  <c r="N4746" i="1"/>
  <c r="N4579" i="1"/>
  <c r="N1215" i="1"/>
  <c r="N903" i="1"/>
  <c r="N4369" i="1"/>
  <c r="N4366" i="1"/>
  <c r="N4250" i="1"/>
  <c r="N5293" i="1"/>
  <c r="N3823" i="1"/>
  <c r="N2631" i="1"/>
  <c r="N16" i="1"/>
  <c r="N4207" i="1"/>
  <c r="N541" i="1"/>
  <c r="N1338" i="1"/>
  <c r="N3176" i="1"/>
  <c r="N4038" i="1"/>
  <c r="N3413" i="1"/>
  <c r="N705" i="1"/>
  <c r="N2479" i="1"/>
  <c r="N2095" i="1"/>
  <c r="N840" i="1"/>
  <c r="N3416" i="1"/>
  <c r="N5372" i="1"/>
  <c r="N3258" i="1"/>
  <c r="N1190" i="1"/>
  <c r="N4501" i="1"/>
  <c r="N2731" i="1"/>
  <c r="N4333" i="1"/>
  <c r="N832" i="1"/>
  <c r="N3691" i="1"/>
  <c r="N2458" i="1"/>
  <c r="N2075" i="1"/>
  <c r="N677" i="1"/>
  <c r="N1807" i="1"/>
  <c r="N4542" i="1"/>
  <c r="N1192" i="1"/>
  <c r="N2005" i="1"/>
  <c r="N625" i="1"/>
  <c r="N1680" i="1"/>
  <c r="N3615" i="1"/>
  <c r="N930" i="1"/>
  <c r="N1872" i="1"/>
  <c r="N2495" i="1"/>
  <c r="N409" i="1"/>
  <c r="N2067" i="1"/>
  <c r="N427" i="1"/>
  <c r="N4026" i="1"/>
  <c r="N1430" i="1"/>
  <c r="N2027" i="1"/>
  <c r="N1906" i="1"/>
  <c r="N2634" i="1"/>
  <c r="N4726" i="1"/>
  <c r="N3649" i="1"/>
  <c r="N4496" i="1"/>
  <c r="N2144" i="1"/>
  <c r="N21" i="1"/>
  <c r="N876" i="1"/>
  <c r="N4332" i="1"/>
  <c r="N1723" i="1"/>
  <c r="N4335" i="1"/>
  <c r="N5378" i="1"/>
  <c r="N1931" i="1"/>
  <c r="N3906" i="1"/>
  <c r="N4018" i="1"/>
  <c r="N3433" i="1"/>
  <c r="N3257" i="1"/>
  <c r="N5137" i="1"/>
  <c r="N280" i="1"/>
  <c r="N2903" i="1"/>
  <c r="N654" i="1"/>
  <c r="N4724" i="1"/>
  <c r="N2979" i="1"/>
  <c r="N2679" i="1"/>
  <c r="N3942" i="1"/>
  <c r="N2822" i="1"/>
  <c r="N5238" i="1"/>
  <c r="N5051" i="1"/>
  <c r="N3535" i="1"/>
  <c r="N2339" i="1"/>
  <c r="N2133" i="1"/>
  <c r="N888" i="1"/>
  <c r="N3983" i="1"/>
  <c r="N4329" i="1"/>
  <c r="N4663" i="1"/>
  <c r="N1001" i="1"/>
  <c r="N708" i="1"/>
  <c r="N3606" i="1"/>
  <c r="N2941" i="1"/>
  <c r="N5379" i="1"/>
  <c r="N2800" i="1"/>
  <c r="N2773" i="1"/>
  <c r="N5089" i="1"/>
  <c r="N2968" i="1"/>
  <c r="N3936" i="1"/>
  <c r="N550" i="1"/>
  <c r="N1038" i="1"/>
  <c r="N2711" i="1"/>
  <c r="N4820" i="1"/>
  <c r="N2279" i="1"/>
  <c r="N2858" i="1"/>
  <c r="N560" i="1"/>
  <c r="N1375" i="1"/>
  <c r="N1942" i="1"/>
  <c r="N2404" i="1"/>
  <c r="N1474" i="1"/>
  <c r="N1206" i="1"/>
  <c r="N950" i="1"/>
  <c r="N4485" i="1"/>
  <c r="N3756" i="1"/>
  <c r="N929" i="1"/>
  <c r="N1987" i="1"/>
  <c r="N2301" i="1"/>
  <c r="N4539" i="1"/>
  <c r="N4926" i="1"/>
  <c r="N1562" i="1"/>
  <c r="N5324" i="1"/>
  <c r="N4716" i="1"/>
  <c r="N1414" i="1"/>
  <c r="N772" i="1"/>
  <c r="N1733" i="1"/>
  <c r="N1119" i="1"/>
  <c r="N3994" i="1"/>
  <c r="N1832" i="1"/>
  <c r="N4877" i="1"/>
  <c r="N2860" i="1"/>
  <c r="N979" i="1"/>
  <c r="N606" i="1"/>
  <c r="N4566" i="1"/>
  <c r="N3109" i="1"/>
  <c r="N2235" i="1"/>
  <c r="N2390" i="1"/>
  <c r="N4561" i="1"/>
  <c r="N1611" i="1"/>
  <c r="N3122" i="1"/>
  <c r="N4350" i="1"/>
  <c r="N4760" i="1"/>
  <c r="N735" i="1"/>
  <c r="N3960" i="1"/>
  <c r="N3337" i="1"/>
  <c r="N381" i="1"/>
  <c r="N4987" i="1"/>
  <c r="N47" i="1"/>
  <c r="N4055" i="1"/>
  <c r="N3059" i="1"/>
  <c r="N2113" i="1"/>
  <c r="N2125" i="1"/>
  <c r="N2358" i="1"/>
  <c r="N912" i="1"/>
  <c r="N5140" i="1"/>
  <c r="N601" i="1"/>
  <c r="N3447" i="1"/>
  <c r="N1395" i="1"/>
  <c r="N4903" i="1"/>
  <c r="N2799" i="1"/>
  <c r="N5083" i="1"/>
  <c r="N4001" i="1"/>
  <c r="N1873" i="1"/>
  <c r="N2677" i="1"/>
  <c r="N2975" i="1"/>
  <c r="N762" i="1"/>
  <c r="N2650" i="1"/>
  <c r="N1291" i="1"/>
  <c r="N5001" i="1"/>
  <c r="N2843" i="1"/>
  <c r="N2103" i="1"/>
  <c r="N579" i="1"/>
  <c r="N3206" i="1"/>
  <c r="N559" i="1"/>
  <c r="N3404" i="1"/>
  <c r="N3610" i="1"/>
  <c r="N5283" i="1"/>
  <c r="N1182" i="1"/>
  <c r="N4970" i="1"/>
  <c r="N3966" i="1"/>
  <c r="N1431" i="1"/>
  <c r="N483" i="1"/>
  <c r="N4642" i="1"/>
  <c r="N1845" i="1"/>
  <c r="N3357" i="1"/>
  <c r="N3943" i="1"/>
  <c r="N2964" i="1"/>
  <c r="N1667" i="1"/>
  <c r="N3530" i="1"/>
  <c r="N2122" i="1"/>
  <c r="N1744" i="1"/>
  <c r="N1745" i="1"/>
  <c r="N1472" i="1"/>
  <c r="N2283" i="1"/>
  <c r="N3429" i="1"/>
  <c r="N1305" i="1"/>
  <c r="N336" i="1"/>
  <c r="N963" i="1"/>
  <c r="N1643" i="1"/>
  <c r="N3750" i="1"/>
  <c r="N79" i="1"/>
  <c r="N2042" i="1"/>
  <c r="N3290" i="1"/>
  <c r="N4510" i="1"/>
  <c r="N3626" i="1"/>
  <c r="N4950" i="1"/>
  <c r="N5216" i="1"/>
  <c r="N3829" i="1"/>
  <c r="N536" i="1"/>
  <c r="N4336" i="1"/>
  <c r="N940" i="1"/>
  <c r="N4934" i="1"/>
  <c r="N4370" i="1"/>
  <c r="N4500" i="1"/>
  <c r="N3193" i="1"/>
  <c r="N778" i="1"/>
  <c r="N3852" i="1"/>
  <c r="N4092" i="1"/>
  <c r="N274" i="1"/>
  <c r="N5300" i="1"/>
  <c r="N777" i="1"/>
  <c r="N787" i="1"/>
  <c r="N2446" i="1"/>
  <c r="N1604" i="1"/>
  <c r="N765" i="1"/>
  <c r="N2592" i="1"/>
  <c r="N5033" i="1"/>
  <c r="N7" i="1"/>
  <c r="N19" i="1"/>
  <c r="N1505" i="1"/>
  <c r="N1357" i="1"/>
  <c r="N5117" i="1"/>
  <c r="N1489" i="1"/>
  <c r="N4591" i="1"/>
  <c r="N4266" i="1"/>
  <c r="N357" i="1"/>
  <c r="N4700" i="1"/>
  <c r="N1342" i="1"/>
  <c r="N3865" i="1"/>
  <c r="N4666" i="1"/>
  <c r="N3249" i="1"/>
  <c r="N4017" i="1"/>
  <c r="N956" i="1"/>
  <c r="N1162" i="1"/>
  <c r="N5068" i="1"/>
  <c r="N4789" i="1"/>
  <c r="N2680" i="1"/>
  <c r="N3271" i="1"/>
  <c r="N2676" i="1"/>
  <c r="N546" i="1"/>
  <c r="N1359" i="1"/>
  <c r="N3571" i="1"/>
  <c r="N3780" i="1"/>
  <c r="N887" i="1"/>
  <c r="N564" i="1"/>
  <c r="N310" i="1"/>
  <c r="N2112" i="1"/>
  <c r="N61" i="1"/>
  <c r="N168" i="1"/>
  <c r="N637" i="1"/>
  <c r="N73" i="1"/>
  <c r="N1786" i="1"/>
  <c r="N3624" i="1"/>
  <c r="N347" i="1"/>
  <c r="N3265" i="1"/>
  <c r="N952" i="1"/>
  <c r="N2356" i="1"/>
  <c r="N227" i="1"/>
  <c r="N198" i="1"/>
  <c r="N2581" i="1"/>
  <c r="N3002" i="1"/>
  <c r="N4070" i="1"/>
  <c r="N2785" i="1"/>
  <c r="N819" i="1"/>
  <c r="N500" i="1"/>
  <c r="N5239" i="1"/>
  <c r="N2522" i="1"/>
  <c r="N2839" i="1"/>
  <c r="N3186" i="1"/>
  <c r="N3456" i="1"/>
  <c r="N4597" i="1"/>
  <c r="N3044" i="1"/>
  <c r="N5278" i="1"/>
  <c r="N2187" i="1"/>
  <c r="N1957" i="1"/>
  <c r="N3198" i="1"/>
  <c r="N3669" i="1"/>
  <c r="N3944" i="1"/>
  <c r="N2412" i="1"/>
  <c r="N2117" i="1"/>
  <c r="N1006" i="1"/>
  <c r="N4588" i="1"/>
  <c r="N3209" i="1"/>
  <c r="N5392" i="1"/>
  <c r="N260" i="1"/>
  <c r="N769" i="1"/>
  <c r="N2595" i="1"/>
  <c r="N4529" i="1"/>
  <c r="N5251" i="1"/>
  <c r="N70" i="1"/>
  <c r="N2053" i="1"/>
  <c r="N780" i="1"/>
  <c r="N1948" i="1"/>
  <c r="N2541" i="1"/>
  <c r="N2319" i="1"/>
  <c r="N4259" i="1"/>
  <c r="N2346" i="1"/>
  <c r="N229" i="1"/>
  <c r="N4233" i="1"/>
  <c r="N1444" i="1"/>
  <c r="N3638" i="1"/>
  <c r="N1453" i="1"/>
  <c r="N2997" i="1"/>
  <c r="N811" i="1"/>
  <c r="N135" i="1"/>
  <c r="N5384" i="1"/>
  <c r="N880" i="1"/>
  <c r="N455" i="1"/>
  <c r="N4753" i="1"/>
  <c r="N2220" i="1"/>
  <c r="N644" i="1"/>
  <c r="N35" i="1"/>
  <c r="N1000" i="1"/>
  <c r="N4474" i="1"/>
  <c r="N4324" i="1"/>
  <c r="N3770" i="1"/>
  <c r="N3979" i="1"/>
  <c r="N271" i="1"/>
  <c r="N2894" i="1"/>
  <c r="N211" i="1"/>
  <c r="N5340" i="1"/>
  <c r="N1841" i="1"/>
  <c r="N3358" i="1"/>
  <c r="N5297" i="1"/>
  <c r="N2825" i="1"/>
  <c r="N2621" i="1"/>
  <c r="N1501" i="1"/>
  <c r="N1677" i="1"/>
  <c r="N1752" i="1"/>
  <c r="N4183" i="1"/>
  <c r="N4890" i="1"/>
  <c r="N795" i="1"/>
  <c r="N5199" i="1"/>
  <c r="N2758" i="1"/>
  <c r="N2617" i="1"/>
  <c r="N1226" i="1"/>
  <c r="N4572" i="1"/>
  <c r="N2376" i="1"/>
  <c r="N1191" i="1"/>
  <c r="N913" i="1"/>
  <c r="N3147" i="1"/>
  <c r="N2807" i="1"/>
  <c r="N4849" i="1"/>
  <c r="N4631" i="1"/>
  <c r="N1252" i="1"/>
  <c r="N4715" i="1"/>
  <c r="N2043" i="1"/>
  <c r="N5294" i="1"/>
  <c r="N4401" i="1"/>
  <c r="N807" i="1"/>
  <c r="N2055" i="1"/>
  <c r="N2265" i="1"/>
  <c r="N2116" i="1"/>
  <c r="N2343" i="1"/>
  <c r="N3984" i="1"/>
  <c r="N3818" i="1"/>
  <c r="N4277" i="1"/>
  <c r="N5210" i="1"/>
  <c r="N5007" i="1"/>
  <c r="N257" i="1"/>
  <c r="N2933" i="1"/>
  <c r="N4365" i="1"/>
  <c r="N3239" i="1"/>
  <c r="N1751" i="1"/>
  <c r="N2047" i="1"/>
  <c r="N589" i="1"/>
  <c r="N2529" i="1"/>
  <c r="N4707" i="1"/>
  <c r="N3877" i="1"/>
  <c r="N4451" i="1"/>
  <c r="N4851" i="1"/>
  <c r="N2635" i="1"/>
  <c r="N3322" i="1"/>
  <c r="N4211" i="1"/>
  <c r="N451" i="1"/>
  <c r="N562" i="1"/>
  <c r="N359" i="1"/>
  <c r="N574" i="1"/>
  <c r="N1709" i="1"/>
  <c r="N2725" i="1"/>
  <c r="N2891" i="1"/>
  <c r="N4742" i="1"/>
  <c r="N3557" i="1"/>
  <c r="N146" i="1"/>
  <c r="N2580" i="1"/>
  <c r="N4080" i="1"/>
  <c r="N2638" i="1"/>
  <c r="N112" i="1"/>
  <c r="N727" i="1"/>
  <c r="N5063" i="1"/>
  <c r="N2060" i="1"/>
  <c r="N4267" i="1"/>
  <c r="N1483" i="1"/>
  <c r="N4865" i="1"/>
  <c r="N4869" i="1"/>
  <c r="N1951" i="1"/>
  <c r="N975" i="1"/>
  <c r="N153" i="1"/>
  <c r="N1540" i="1"/>
  <c r="N3165" i="1"/>
  <c r="N1216" i="1"/>
  <c r="N1199" i="1"/>
  <c r="N3127" i="1"/>
  <c r="N1141" i="1"/>
  <c r="N4008" i="1"/>
  <c r="N3670" i="1"/>
  <c r="N4777" i="1"/>
  <c r="N2090" i="1"/>
  <c r="N4761" i="1"/>
  <c r="N1083" i="1"/>
  <c r="N4217" i="1"/>
  <c r="N2161" i="1"/>
  <c r="N100" i="1"/>
  <c r="N1892" i="1"/>
  <c r="N2102" i="1"/>
  <c r="N4326" i="1"/>
  <c r="N2351" i="1"/>
  <c r="N3681" i="1"/>
  <c r="N2608" i="1"/>
  <c r="N5275" i="1"/>
  <c r="N5192" i="1"/>
  <c r="N2909" i="1"/>
  <c r="N293" i="1"/>
  <c r="N1627" i="1"/>
  <c r="N1891" i="1"/>
  <c r="N3978" i="1"/>
  <c r="N5223" i="1"/>
  <c r="N4791" i="1"/>
  <c r="N5179" i="1"/>
  <c r="N4514" i="1"/>
  <c r="N1238" i="1"/>
  <c r="N3587" i="1"/>
  <c r="N3273" i="1"/>
  <c r="N5349" i="1"/>
  <c r="N2702" i="1"/>
  <c r="N4870" i="1"/>
  <c r="N594" i="1"/>
  <c r="N4874" i="1"/>
  <c r="N3066" i="1"/>
  <c r="N4044" i="1"/>
  <c r="N1528" i="1"/>
  <c r="N5363" i="1"/>
  <c r="N967" i="1"/>
  <c r="N4909" i="1"/>
  <c r="N1697" i="1"/>
  <c r="N2361" i="1"/>
  <c r="N5182" i="1"/>
  <c r="N2996" i="1"/>
  <c r="N2216" i="1"/>
  <c r="N1490" i="1"/>
  <c r="N3058" i="1"/>
  <c r="N3807" i="1"/>
  <c r="N1123" i="1"/>
  <c r="N3899" i="1"/>
  <c r="N1143" i="1"/>
  <c r="N4445" i="1"/>
  <c r="N3834" i="1"/>
  <c r="N2993" i="1"/>
  <c r="N2310" i="1"/>
  <c r="N2233" i="1"/>
  <c r="N2170" i="1"/>
  <c r="N3436" i="1"/>
  <c r="N4569" i="1"/>
  <c r="N824" i="1"/>
  <c r="N3574" i="1"/>
  <c r="N461" i="1"/>
  <c r="N2375" i="1"/>
  <c r="N1920" i="1"/>
  <c r="N5322" i="1"/>
  <c r="N2905" i="1"/>
  <c r="N388" i="1"/>
  <c r="N4640" i="1"/>
  <c r="N2287" i="1"/>
  <c r="N5028" i="1"/>
  <c r="N5244" i="1"/>
  <c r="N3824" i="1"/>
  <c r="N632" i="1"/>
  <c r="N879" i="1"/>
  <c r="N423" i="1"/>
  <c r="N447" i="1"/>
  <c r="N297" i="1"/>
  <c r="N430" i="1"/>
  <c r="N1724" i="1"/>
  <c r="N2173" i="1"/>
  <c r="N4873" i="1"/>
  <c r="N171" i="1"/>
  <c r="N4483" i="1"/>
  <c r="N4958" i="1"/>
  <c r="N2363" i="1"/>
  <c r="N4456" i="1"/>
  <c r="N2001" i="1"/>
  <c r="N4799" i="1"/>
  <c r="N1030" i="1"/>
  <c r="N4519" i="1"/>
  <c r="N2553" i="1"/>
  <c r="N371" i="1"/>
  <c r="N749" i="1"/>
  <c r="N2694" i="1"/>
  <c r="N2715" i="1"/>
  <c r="N5019" i="1"/>
  <c r="N4275" i="1"/>
  <c r="N3168" i="1"/>
  <c r="N3068" i="1"/>
  <c r="N4031" i="1"/>
  <c r="N3851" i="1"/>
  <c r="N4199" i="1"/>
  <c r="N5268" i="1"/>
  <c r="N62" i="1"/>
  <c r="N2174" i="1"/>
  <c r="N2388" i="1"/>
  <c r="N4554" i="1"/>
  <c r="N4904" i="1"/>
  <c r="N3024" i="1"/>
  <c r="N2769" i="1"/>
  <c r="N5170" i="1"/>
  <c r="N372" i="1"/>
  <c r="N622" i="1"/>
  <c r="N1778" i="1"/>
  <c r="N4407" i="1"/>
  <c r="N1398" i="1"/>
  <c r="N1278" i="1"/>
  <c r="N2180" i="1"/>
  <c r="N4575" i="1"/>
  <c r="N3154" i="1"/>
  <c r="N1805" i="1"/>
  <c r="N3161" i="1"/>
  <c r="N1575" i="1"/>
  <c r="N3133" i="1"/>
  <c r="N3415" i="1"/>
  <c r="N3975" i="1"/>
  <c r="N2415" i="1"/>
  <c r="N3210" i="1"/>
  <c r="N3597" i="1"/>
  <c r="N2726" i="1"/>
  <c r="N2762" i="1"/>
  <c r="N4899" i="1"/>
  <c r="N75" i="1"/>
  <c r="N4706" i="1"/>
  <c r="N1011" i="1"/>
  <c r="N2467" i="1"/>
  <c r="N3934" i="1"/>
  <c r="N2661" i="1"/>
  <c r="N1846" i="1"/>
  <c r="N15" i="1"/>
  <c r="N369" i="1"/>
  <c r="N1617" i="1"/>
  <c r="N2185" i="1"/>
  <c r="N1811" i="1"/>
  <c r="N977" i="1"/>
  <c r="N3481" i="1"/>
  <c r="N2409" i="1"/>
  <c r="N2327" i="1"/>
  <c r="N4464" i="1"/>
  <c r="N5176" i="1"/>
  <c r="N4371" i="1"/>
  <c r="N3348" i="1"/>
  <c r="N2972" i="1"/>
  <c r="N1245" i="1"/>
  <c r="N4396" i="1"/>
  <c r="N183" i="1"/>
  <c r="N1355" i="1"/>
  <c r="N1315" i="1"/>
  <c r="N885" i="1"/>
  <c r="N2223" i="1"/>
  <c r="N2108" i="1"/>
  <c r="N66" i="1"/>
  <c r="N1612" i="1"/>
  <c r="N3470" i="1"/>
  <c r="N3879" i="1"/>
  <c r="N3188" i="1"/>
  <c r="N997" i="1"/>
  <c r="N85" i="1"/>
  <c r="N4157" i="1"/>
  <c r="N3476" i="1"/>
  <c r="N2444" i="1"/>
  <c r="N1992" i="1"/>
  <c r="N862" i="1"/>
  <c r="N770" i="1"/>
  <c r="N3949" i="1"/>
  <c r="N3839" i="1"/>
  <c r="N4804" i="1"/>
  <c r="N3506" i="1"/>
  <c r="N3335" i="1"/>
  <c r="N861" i="1"/>
  <c r="N2534" i="1"/>
  <c r="N3169" i="1"/>
  <c r="N1392" i="1"/>
  <c r="N2423" i="1"/>
  <c r="N4261" i="1"/>
  <c r="N2369" i="1"/>
  <c r="N1967" i="1"/>
  <c r="N3874" i="1"/>
  <c r="N3856" i="1"/>
  <c r="N3468" i="1"/>
  <c r="N3030" i="1"/>
  <c r="N3247" i="1"/>
  <c r="N360" i="1"/>
  <c r="N5316" i="1"/>
  <c r="N1151" i="1"/>
  <c r="N3736" i="1"/>
  <c r="N2551" i="1"/>
  <c r="N3328" i="1"/>
  <c r="N2960" i="1"/>
  <c r="N1234" i="1"/>
  <c r="N676" i="1"/>
  <c r="N694" i="1"/>
  <c r="N2838" i="1"/>
  <c r="N3374" i="1"/>
  <c r="N2408" i="1"/>
  <c r="N3152" i="1"/>
  <c r="N4584" i="1"/>
  <c r="N4029" i="1"/>
  <c r="N2507" i="1"/>
  <c r="N1340" i="1"/>
  <c r="N2064" i="1"/>
  <c r="N3076" i="1"/>
  <c r="N1385" i="1"/>
  <c r="N2030" i="1"/>
  <c r="N2693" i="1"/>
  <c r="N301" i="1"/>
  <c r="N3153" i="1"/>
  <c r="N4390" i="1"/>
  <c r="N1639" i="1"/>
  <c r="N3453" i="1"/>
  <c r="N1560" i="1"/>
  <c r="N4792" i="1"/>
  <c r="N1256" i="1"/>
  <c r="N4730" i="1"/>
  <c r="N1299" i="1"/>
  <c r="N2667" i="1"/>
  <c r="N2337" i="1"/>
  <c r="N2517" i="1"/>
  <c r="N960" i="1"/>
  <c r="N3817" i="1"/>
  <c r="N2403" i="1"/>
  <c r="N1186" i="1"/>
  <c r="N3643" i="1"/>
  <c r="N2432" i="1"/>
  <c r="N472" i="1"/>
  <c r="N803" i="1"/>
  <c r="N3309" i="1"/>
  <c r="N2780" i="1"/>
  <c r="N2647" i="1"/>
  <c r="N4759" i="1"/>
  <c r="N11" i="1"/>
  <c r="N378" i="1"/>
  <c r="N1628" i="1"/>
  <c r="N651" i="1"/>
  <c r="N2093" i="1"/>
  <c r="N1484" i="1"/>
  <c r="N2605" i="1"/>
  <c r="N5356" i="1"/>
  <c r="N3806" i="1"/>
  <c r="N1324" i="1"/>
  <c r="N1218" i="1"/>
  <c r="N4577" i="1"/>
  <c r="N3390" i="1"/>
  <c r="N1688" i="1"/>
  <c r="N3883" i="1"/>
  <c r="N1599" i="1"/>
  <c r="N4503" i="1"/>
  <c r="N667" i="1"/>
  <c r="N2188" i="1"/>
  <c r="N2312" i="1"/>
  <c r="N2311" i="1"/>
  <c r="N4405" i="1"/>
  <c r="N697" i="1"/>
  <c r="N104" i="1"/>
  <c r="N5394" i="1"/>
  <c r="N1471" i="1"/>
  <c r="N3718" i="1"/>
  <c r="N2107" i="1"/>
  <c r="N4852" i="1"/>
  <c r="N5006" i="1"/>
  <c r="N3457" i="1"/>
  <c r="N2539" i="1"/>
  <c r="N4292" i="1"/>
  <c r="N4863" i="1"/>
  <c r="N1964" i="1"/>
  <c r="N2244" i="1"/>
  <c r="N252" i="1"/>
  <c r="N1614" i="1"/>
  <c r="N471" i="1"/>
  <c r="N2808" i="1"/>
  <c r="N1021" i="1"/>
  <c r="N3956" i="1"/>
  <c r="N1157" i="1"/>
  <c r="N1830" i="1"/>
  <c r="N3520" i="1"/>
  <c r="N364" i="1"/>
  <c r="N2705" i="1"/>
  <c r="N3365" i="1"/>
  <c r="N4042" i="1"/>
  <c r="N2853" i="1"/>
  <c r="N4679" i="1"/>
  <c r="N792" i="1"/>
  <c r="N3802" i="1"/>
  <c r="N67" i="1"/>
  <c r="N2459" i="1"/>
  <c r="N4182" i="1"/>
  <c r="N5130" i="1"/>
  <c r="N3663" i="1"/>
  <c r="N2088" i="1"/>
  <c r="N1098" i="1"/>
  <c r="N440" i="1"/>
  <c r="N2217" i="1"/>
  <c r="N1567" i="1"/>
  <c r="N955" i="1"/>
  <c r="N3463" i="1"/>
  <c r="N354" i="1"/>
  <c r="N470" i="1"/>
  <c r="N2155" i="1"/>
  <c r="N4422" i="1"/>
  <c r="N3331" i="1"/>
  <c r="N5386" i="1"/>
  <c r="N3187" i="1"/>
  <c r="N578" i="1"/>
  <c r="N2218" i="1"/>
  <c r="N3805" i="1"/>
  <c r="N3408" i="1"/>
  <c r="N3090" i="1"/>
  <c r="N498" i="1"/>
  <c r="N4669" i="1"/>
  <c r="N3762" i="1"/>
  <c r="N1425" i="1"/>
  <c r="N236" i="1"/>
  <c r="N5185" i="1"/>
  <c r="N1265" i="1"/>
  <c r="N741" i="1"/>
  <c r="N1054" i="1"/>
  <c r="N5032" i="1"/>
  <c r="N609" i="1"/>
  <c r="N3334" i="1"/>
  <c r="N4343" i="1"/>
  <c r="N2468" i="1"/>
  <c r="N1785" i="1"/>
  <c r="N4330" i="1"/>
  <c r="N4053" i="1"/>
  <c r="N2500" i="1"/>
  <c r="N2417" i="1"/>
  <c r="N3369" i="1"/>
  <c r="N5357" i="1"/>
  <c r="N2231" i="1"/>
  <c r="N1306" i="1"/>
  <c r="N2405" i="1"/>
  <c r="N3454" i="1"/>
  <c r="N3609" i="1"/>
  <c r="N435" i="1"/>
  <c r="N2618" i="1"/>
  <c r="N1801" i="1"/>
  <c r="N3128" i="1"/>
  <c r="N82" i="1"/>
  <c r="N2601" i="1"/>
  <c r="N1373" i="1"/>
  <c r="N4087" i="1"/>
  <c r="N4920" i="1"/>
  <c r="N1685" i="1"/>
  <c r="N2450" i="1"/>
  <c r="N2016" i="1"/>
  <c r="N669" i="1"/>
  <c r="N3631" i="1"/>
  <c r="N2430" i="1"/>
  <c r="N4494" i="1"/>
  <c r="N2189" i="1"/>
  <c r="N2684" i="1"/>
  <c r="N4068" i="1"/>
  <c r="N3958" i="1"/>
  <c r="N1994" i="1"/>
  <c r="N844" i="1"/>
  <c r="N1104" i="1"/>
  <c r="N1857" i="1"/>
  <c r="N2582" i="1"/>
  <c r="N3563" i="1"/>
  <c r="N852" i="1"/>
  <c r="N1673" i="1"/>
  <c r="N182" i="1"/>
  <c r="N2347" i="1"/>
  <c r="N2496" i="1"/>
  <c r="N643" i="1"/>
  <c r="N2342" i="1"/>
  <c r="N2050" i="1"/>
  <c r="N4675" i="1"/>
  <c r="N4861" i="1"/>
  <c r="N2483" i="1"/>
  <c r="N55" i="1"/>
  <c r="N1810" i="1"/>
  <c r="N789" i="1"/>
  <c r="N4571" i="1"/>
  <c r="N1319" i="1"/>
  <c r="N833" i="1"/>
  <c r="N4258" i="1"/>
  <c r="N5009" i="1"/>
  <c r="N4734" i="1"/>
  <c r="N2349" i="1"/>
  <c r="N3043" i="1"/>
  <c r="N4279" i="1"/>
  <c r="N4908" i="1"/>
  <c r="N2658" i="1"/>
  <c r="N1504" i="1"/>
  <c r="N1469" i="1"/>
  <c r="N3853" i="1"/>
  <c r="N4091" i="1"/>
  <c r="N544" i="1"/>
  <c r="N2318" i="1"/>
  <c r="N2129" i="1"/>
  <c r="N1379" i="1"/>
  <c r="N3921" i="1"/>
  <c r="N2237" i="1"/>
  <c r="N3260" i="1"/>
  <c r="N1598" i="1"/>
  <c r="N4403" i="1"/>
  <c r="N4659" i="1"/>
  <c r="N3300" i="1"/>
  <c r="N4442" i="1"/>
  <c r="N3235" i="1"/>
  <c r="N4098" i="1"/>
  <c r="N1106" i="1"/>
  <c r="N4993" i="1"/>
  <c r="N600" i="1"/>
  <c r="N2062" i="1"/>
  <c r="N1110" i="1"/>
  <c r="N881" i="1"/>
  <c r="N2340" i="1"/>
  <c r="N439" i="1"/>
  <c r="N313" i="1"/>
  <c r="N1747" i="1"/>
  <c r="N3431" i="1"/>
  <c r="N1714" i="1"/>
  <c r="N3910" i="1"/>
  <c r="N3367" i="1"/>
  <c r="N4295" i="1"/>
  <c r="N5106" i="1"/>
  <c r="N159" i="1"/>
  <c r="N1656" i="1"/>
  <c r="N2598" i="1"/>
  <c r="N987" i="1"/>
  <c r="N3911" i="1"/>
  <c r="N2538" i="1"/>
  <c r="N2391" i="1"/>
  <c r="N3440" i="1"/>
  <c r="N1633" i="1"/>
  <c r="N269" i="1"/>
  <c r="N3021" i="1"/>
  <c r="N3023" i="1"/>
  <c r="N4516" i="1"/>
  <c r="N4364" i="1"/>
  <c r="N4219" i="1"/>
  <c r="N2632" i="1"/>
  <c r="N2316" i="1"/>
  <c r="N3640" i="1"/>
  <c r="N3556" i="1"/>
  <c r="N850" i="1"/>
  <c r="N4076" i="1"/>
  <c r="N4774" i="1"/>
  <c r="N731" i="1"/>
  <c r="N22" i="1"/>
  <c r="N1270" i="1"/>
  <c r="N1102" i="1"/>
  <c r="N5020" i="1"/>
  <c r="N4979" i="1"/>
  <c r="N101" i="1"/>
  <c r="N2048" i="1"/>
  <c r="N3810" i="1"/>
  <c r="N2499" i="1"/>
  <c r="N4886" i="1"/>
  <c r="N4896" i="1"/>
  <c r="N4059" i="1"/>
  <c r="N4889" i="1"/>
  <c r="N2420" i="1"/>
  <c r="N2097" i="1"/>
  <c r="N94" i="1"/>
  <c r="N2128" i="1"/>
  <c r="N4678" i="1"/>
  <c r="N2862" i="1"/>
  <c r="N338" i="1"/>
  <c r="N5014" i="1"/>
  <c r="N3907" i="1"/>
  <c r="N2837" i="1"/>
  <c r="N2521" i="1"/>
  <c r="N2357" i="1"/>
  <c r="N1701" i="1"/>
  <c r="N4146" i="1"/>
  <c r="N2626" i="1"/>
  <c r="N4208" i="1"/>
  <c r="N583" i="1"/>
  <c r="N4180" i="1"/>
  <c r="N3871" i="1"/>
  <c r="N3745" i="1"/>
  <c r="N2085" i="1"/>
  <c r="N4049" i="1"/>
  <c r="N1818" i="1"/>
  <c r="N363" i="1"/>
  <c r="N3749" i="1"/>
  <c r="N3426" i="1"/>
  <c r="N4790" i="1"/>
  <c r="N1979" i="1"/>
  <c r="N2200" i="1"/>
  <c r="N2688" i="1"/>
  <c r="N1065" i="1"/>
  <c r="N4538" i="1"/>
  <c r="N3376" i="1"/>
  <c r="N5039" i="1"/>
  <c r="N2162" i="1"/>
  <c r="N2065" i="1"/>
  <c r="N4897" i="1"/>
  <c r="N2267" i="1"/>
  <c r="N3182" i="1"/>
  <c r="N4340" i="1"/>
  <c r="N3867" i="1"/>
  <c r="N4337" i="1"/>
  <c r="N3155" i="1"/>
  <c r="N4911" i="1"/>
  <c r="N4705" i="1"/>
  <c r="N4035" i="1"/>
  <c r="N3178" i="1"/>
  <c r="N83" i="1"/>
  <c r="N2493" i="1"/>
  <c r="N1225" i="1"/>
  <c r="N4696" i="1"/>
  <c r="N3855" i="1"/>
  <c r="N2748" i="1"/>
  <c r="N3868" i="1"/>
  <c r="N836" i="1"/>
  <c r="N4932" i="1"/>
  <c r="N3987" i="1"/>
  <c r="N3765" i="1"/>
  <c r="N3215" i="1"/>
  <c r="N4846" i="1"/>
  <c r="N1904" i="1"/>
  <c r="N5312" i="1"/>
  <c r="N3732" i="1"/>
  <c r="N524" i="1"/>
  <c r="N398" i="1"/>
  <c r="N3350" i="1"/>
  <c r="N5183" i="1"/>
  <c r="N4722" i="1"/>
  <c r="N4509" i="1"/>
  <c r="N3786" i="1"/>
  <c r="N4499" i="1"/>
  <c r="N3238" i="1"/>
  <c r="N3289" i="1"/>
  <c r="N1090" i="1"/>
  <c r="N5058" i="1"/>
  <c r="N494" i="1"/>
  <c r="N4221" i="1"/>
  <c r="N3790" i="1"/>
  <c r="N890" i="1"/>
  <c r="N2477" i="1"/>
  <c r="N3163" i="1"/>
  <c r="N299" i="1"/>
  <c r="N4039" i="1"/>
  <c r="N4532" i="1"/>
  <c r="N580" i="1"/>
  <c r="N3172" i="1"/>
  <c r="N2840" i="1"/>
  <c r="N4999" i="1"/>
  <c r="N3057" i="1"/>
  <c r="N1630" i="1"/>
  <c r="N4574" i="1"/>
  <c r="N4491" i="1"/>
  <c r="N432" i="1"/>
  <c r="N841" i="1"/>
  <c r="N2866" i="1"/>
  <c r="N2345" i="1"/>
  <c r="N2612" i="1"/>
  <c r="N4142" i="1"/>
  <c r="N2789" i="1"/>
  <c r="N2829" i="1"/>
  <c r="N3240" i="1"/>
  <c r="N2058" i="1"/>
  <c r="N327" i="1"/>
  <c r="N3250" i="1"/>
  <c r="N848" i="1"/>
  <c r="N519" i="1"/>
  <c r="N2516" i="1"/>
  <c r="N1703" i="1"/>
  <c r="N20" i="1"/>
  <c r="N2464" i="1"/>
  <c r="N1700" i="1"/>
  <c r="N1152" i="1"/>
  <c r="N3920" i="1"/>
  <c r="N4363" i="1"/>
  <c r="N3963" i="1"/>
  <c r="N136" i="1"/>
  <c r="N1854" i="1"/>
  <c r="N4770" i="1"/>
  <c r="N4414" i="1"/>
  <c r="N1495" i="1"/>
  <c r="N4093" i="1"/>
  <c r="N2110" i="1"/>
  <c r="N2092" i="1"/>
  <c r="N5092" i="1"/>
  <c r="N315" i="1"/>
  <c r="N5010" i="1"/>
  <c r="N2111" i="1"/>
  <c r="N296" i="1"/>
  <c r="N3179" i="1"/>
  <c r="N1545" i="1"/>
  <c r="N151" i="1"/>
  <c r="N2460" i="1"/>
  <c r="N5281" i="1"/>
  <c r="N3696" i="1"/>
  <c r="N1755" i="1"/>
  <c r="N1117" i="1"/>
  <c r="N417" i="1"/>
  <c r="N5270" i="1"/>
  <c r="N1822" i="1"/>
  <c r="N1924" i="1"/>
  <c r="N290" i="1"/>
  <c r="N4477" i="1"/>
  <c r="N4139" i="1"/>
  <c r="N3124" i="1"/>
  <c r="N3618" i="1"/>
  <c r="N3020" i="1"/>
  <c r="N1591" i="1"/>
  <c r="N469" i="1"/>
  <c r="N3362" i="1"/>
  <c r="N2438" i="1"/>
  <c r="N4429" i="1"/>
  <c r="N4435" i="1"/>
  <c r="N3922" i="1"/>
  <c r="N758" i="1"/>
  <c r="N1458" i="1"/>
  <c r="N1837" i="1"/>
  <c r="N4064" i="1"/>
  <c r="N1242" i="1"/>
  <c r="N764" i="1"/>
  <c r="N3001" i="1"/>
  <c r="N1761" i="1"/>
  <c r="N504" i="1"/>
  <c r="N2695" i="1"/>
  <c r="N4976" i="1"/>
  <c r="N2262" i="1"/>
  <c r="N4271" i="1"/>
  <c r="N1613" i="1"/>
  <c r="N1806" i="1"/>
  <c r="N452" i="1"/>
  <c r="N2226" i="1"/>
  <c r="N773" i="1"/>
  <c r="N4192" i="1"/>
  <c r="N1576" i="1"/>
  <c r="N1625" i="1"/>
  <c r="N5269" i="1"/>
  <c r="N317" i="1"/>
  <c r="N4600" i="1"/>
  <c r="N837" i="1"/>
  <c r="N3035" i="1"/>
  <c r="N1624" i="1"/>
  <c r="N1961" i="1"/>
  <c r="N4195" i="1"/>
  <c r="N4745" i="1"/>
  <c r="N1187" i="1"/>
  <c r="N4626" i="1"/>
  <c r="N4413" i="1"/>
  <c r="N2707" i="1"/>
  <c r="N1551" i="1"/>
  <c r="N1548" i="1"/>
  <c r="N5149" i="1"/>
  <c r="N619" i="1"/>
  <c r="N4409" i="1"/>
  <c r="N1827" i="1"/>
  <c r="N1356" i="1"/>
  <c r="N1889" i="1"/>
  <c r="N898" i="1"/>
  <c r="N465" i="1"/>
  <c r="N4618" i="1"/>
  <c r="N5077" i="1"/>
  <c r="N4077" i="1"/>
  <c r="N5342" i="1"/>
  <c r="N4778" i="1"/>
  <c r="N4417" i="1"/>
  <c r="N3776" i="1"/>
  <c r="N5259" i="1"/>
  <c r="N492" i="1"/>
  <c r="N28" i="1"/>
  <c r="N2492" i="1"/>
  <c r="N148" i="1"/>
  <c r="N868" i="1"/>
  <c r="N4028" i="1"/>
  <c r="N2422" i="1"/>
  <c r="N2179" i="1"/>
  <c r="N4565" i="1"/>
  <c r="N1188" i="1"/>
  <c r="N980" i="1"/>
  <c r="N704" i="1"/>
  <c r="N2760" i="1"/>
  <c r="N3262" i="1"/>
  <c r="N4341" i="1"/>
  <c r="N80" i="1"/>
  <c r="N2546" i="1"/>
  <c r="N4737" i="1"/>
  <c r="N3063" i="1"/>
  <c r="N1558" i="1"/>
  <c r="N1898" i="1"/>
  <c r="N2397" i="1"/>
  <c r="N286" i="1"/>
  <c r="N1128" i="1"/>
  <c r="N2931" i="1"/>
  <c r="N4357" i="1"/>
  <c r="N2019" i="1"/>
  <c r="N4795" i="1"/>
  <c r="N4838" i="1"/>
  <c r="N1597" i="1"/>
  <c r="N845" i="1"/>
  <c r="N4645" i="1"/>
  <c r="N3955" i="1"/>
  <c r="N1874" i="1"/>
  <c r="N608" i="1"/>
  <c r="N525" i="1"/>
  <c r="N1861" i="1"/>
  <c r="N2735" i="1"/>
  <c r="N2210" i="1"/>
  <c r="N1350" i="1"/>
  <c r="N1663" i="1"/>
  <c r="N730" i="1"/>
  <c r="N804" i="1"/>
  <c r="N5390" i="1"/>
  <c r="N4601" i="1"/>
  <c r="N2872" i="1"/>
  <c r="N4552" i="1"/>
  <c r="N565" i="1"/>
  <c r="N2410" i="1"/>
  <c r="N438" i="1"/>
  <c r="N2263" i="1"/>
  <c r="N4262" i="1"/>
  <c r="N1632" i="1"/>
  <c r="N5376" i="1"/>
  <c r="N1565" i="1"/>
  <c r="N446" i="1"/>
  <c r="N4381" i="1"/>
  <c r="N2513" i="1"/>
  <c r="N3690" i="1"/>
  <c r="N1475" i="1"/>
  <c r="N4692" i="1"/>
  <c r="N3048" i="1"/>
  <c r="N3097" i="1"/>
  <c r="N4161" i="1"/>
  <c r="N4648" i="1"/>
  <c r="N1041" i="1"/>
  <c r="N256" i="1"/>
  <c r="N2922" i="1"/>
  <c r="N3130" i="1"/>
  <c r="N4023" i="1"/>
  <c r="N3356" i="1"/>
  <c r="N4102" i="1"/>
  <c r="N4339" i="1"/>
  <c r="N5258" i="1"/>
  <c r="N1720" i="1"/>
  <c r="N3620" i="1"/>
  <c r="N1146" i="1"/>
  <c r="N208" i="1"/>
  <c r="N3116" i="1"/>
  <c r="N2989" i="1"/>
  <c r="N4306" i="1"/>
  <c r="N218" i="1"/>
  <c r="N1060" i="1"/>
  <c r="N1063" i="1"/>
  <c r="N620" i="1"/>
  <c r="N695" i="1"/>
  <c r="N4948" i="1"/>
  <c r="N4186" i="1"/>
  <c r="N4878" i="1"/>
  <c r="N2229" i="1"/>
  <c r="N4855" i="1"/>
  <c r="N2341" i="1"/>
  <c r="N2528" i="1"/>
  <c r="N4570" i="1"/>
  <c r="N3138" i="1"/>
  <c r="N5193" i="1"/>
  <c r="N1223" i="1"/>
  <c r="N5195" i="1"/>
  <c r="N3126" i="1"/>
  <c r="N2763" i="1"/>
  <c r="N822" i="1"/>
  <c r="N2453" i="1"/>
  <c r="N5279" i="1"/>
  <c r="N971" i="1"/>
  <c r="N4134" i="1"/>
  <c r="N2474" i="1"/>
  <c r="N2530" i="1"/>
  <c r="N3903" i="1"/>
  <c r="N5196" i="1"/>
  <c r="N2611" i="1"/>
  <c r="N1900" i="1"/>
  <c r="N4830" i="1"/>
  <c r="N4005" i="1"/>
  <c r="N5069" i="1"/>
  <c r="N479" i="1"/>
  <c r="N2651" i="1"/>
  <c r="N3292" i="1"/>
  <c r="N2089" i="1"/>
  <c r="N2302" i="1"/>
  <c r="N2649" i="1"/>
  <c r="N2812" i="1"/>
  <c r="N4400" i="1"/>
  <c r="N800" i="1"/>
  <c r="N373" i="1"/>
  <c r="N2150" i="1"/>
  <c r="N3785" i="1"/>
  <c r="N375" i="1"/>
  <c r="N5061" i="1"/>
  <c r="N5380" i="1"/>
  <c r="N3166" i="1"/>
  <c r="N4553" i="1"/>
  <c r="N60" i="1"/>
  <c r="N2485" i="1"/>
  <c r="N2177" i="1"/>
  <c r="N4181" i="1"/>
  <c r="N3713" i="1"/>
  <c r="N4048" i="1"/>
  <c r="N4576" i="1"/>
  <c r="N4912" i="1"/>
  <c r="N5271" i="1"/>
  <c r="N3173" i="1"/>
  <c r="N5202" i="1"/>
  <c r="N5094" i="1"/>
  <c r="N990" i="1"/>
  <c r="N3709" i="1"/>
  <c r="N5361" i="1"/>
  <c r="N985" i="1"/>
  <c r="N2366" i="1"/>
  <c r="N3244" i="1"/>
  <c r="N5218" i="1"/>
  <c r="N2080" i="1"/>
  <c r="N3139" i="1"/>
  <c r="N3854" i="1"/>
  <c r="N170" i="1"/>
  <c r="N1588" i="1"/>
  <c r="N3301" i="1"/>
  <c r="N123" i="1"/>
  <c r="N2124" i="1"/>
  <c r="N3245" i="1"/>
  <c r="N3145" i="1"/>
  <c r="N4673" i="1"/>
  <c r="N355" i="1"/>
  <c r="N247" i="1"/>
  <c r="N1596" i="1"/>
  <c r="N464" i="1"/>
  <c r="N1993" i="1"/>
  <c r="N2897" i="1"/>
  <c r="N1439" i="1"/>
  <c r="N4635" i="1"/>
  <c r="N3295" i="1"/>
  <c r="N5021" i="1"/>
  <c r="N554" i="1"/>
  <c r="N3840" i="1"/>
  <c r="N1057" i="1"/>
  <c r="N3728" i="1"/>
  <c r="N3284" i="1"/>
  <c r="N2143" i="1"/>
  <c r="N754" i="1"/>
  <c r="N1512" i="1"/>
  <c r="N1349" i="1"/>
  <c r="N1510" i="1"/>
  <c r="N4191" i="1"/>
  <c r="N2225" i="1"/>
  <c r="N4891" i="1"/>
  <c r="N3055" i="1"/>
  <c r="N2066" i="1"/>
  <c r="N1780" i="1"/>
  <c r="N304" i="1"/>
  <c r="N3479" i="1"/>
  <c r="N5128" i="1"/>
  <c r="N429" i="1"/>
  <c r="N349" i="1"/>
  <c r="N5274" i="1"/>
  <c r="N3425" i="1"/>
  <c r="N566" i="1"/>
  <c r="N2178" i="1"/>
  <c r="N1214" i="1"/>
  <c r="N321" i="1"/>
  <c r="N46" i="1"/>
  <c r="N986" i="1"/>
  <c r="N3970" i="1"/>
  <c r="N2600" i="1"/>
  <c r="N1189" i="1"/>
  <c r="N1717" i="1"/>
  <c r="N1387" i="1"/>
  <c r="N4482" i="1"/>
  <c r="N3661" i="1"/>
  <c r="N5219" i="1"/>
  <c r="N4247" i="1"/>
  <c r="N4796" i="1"/>
  <c r="N1411" i="1"/>
  <c r="N1172" i="1"/>
  <c r="N3312" i="1"/>
  <c r="N1855" i="1"/>
  <c r="N733" i="1"/>
  <c r="N1066" i="1"/>
  <c r="N1844" i="1"/>
  <c r="N4766" i="1"/>
  <c r="N4398" i="1"/>
  <c r="N2992" i="1"/>
  <c r="N753" i="1"/>
  <c r="N1678" i="1"/>
  <c r="N175" i="1"/>
  <c r="N5045" i="1"/>
  <c r="N3418" i="1"/>
  <c r="N2099" i="1"/>
  <c r="N4253" i="1"/>
  <c r="N647" i="1"/>
  <c r="N1644" i="1"/>
  <c r="N81" i="1"/>
  <c r="N1753" i="1"/>
  <c r="N445" i="1"/>
  <c r="N3913" i="1"/>
  <c r="N1954" i="1"/>
  <c r="N5266" i="1"/>
  <c r="N3675" i="1"/>
  <c r="N1068" i="1"/>
  <c r="N3075" i="1"/>
  <c r="N784" i="1"/>
  <c r="N1970" i="1"/>
  <c r="N2954" i="1"/>
  <c r="N192" i="1"/>
  <c r="N2939" i="1"/>
  <c r="N1963" i="1"/>
  <c r="N2396" i="1"/>
  <c r="N2253" i="1"/>
  <c r="N5325" i="1"/>
  <c r="N2002" i="1"/>
  <c r="N4003" i="1"/>
  <c r="N4361" i="1"/>
  <c r="N4629" i="1"/>
  <c r="N1908" i="1"/>
  <c r="N1076" i="1"/>
  <c r="N1839" i="1"/>
  <c r="N2288" i="1"/>
  <c r="N1840" i="1"/>
  <c r="N739" i="1"/>
  <c r="N751" i="1"/>
  <c r="N4212" i="1"/>
  <c r="N127" i="1"/>
  <c r="N4524" i="1"/>
  <c r="N1665" i="1"/>
  <c r="N678" i="1"/>
  <c r="N2712" i="1"/>
  <c r="N4881" i="1"/>
  <c r="N4866" i="1"/>
  <c r="N872" i="1"/>
  <c r="N4876" i="1"/>
  <c r="N442" i="1"/>
  <c r="N4593" i="1"/>
  <c r="N2844" i="1"/>
  <c r="N320" i="1"/>
  <c r="N1382" i="1"/>
  <c r="N4677" i="1"/>
  <c r="N3808" i="1"/>
  <c r="N1716" i="1"/>
  <c r="N4683" i="1"/>
  <c r="N3157" i="1"/>
  <c r="N3467" i="1"/>
  <c r="N414" i="1"/>
  <c r="N842" i="1"/>
  <c r="N2865" i="1"/>
  <c r="N2761" i="1"/>
  <c r="N4939" i="1"/>
  <c r="N4967" i="1"/>
  <c r="N3401" i="1"/>
  <c r="N3754" i="1"/>
  <c r="N1883" i="1"/>
  <c r="N3254" i="1"/>
  <c r="N5222" i="1"/>
  <c r="N217" i="1"/>
  <c r="N4801" i="1"/>
  <c r="N3005" i="1"/>
  <c r="N1903" i="1"/>
  <c r="N1044" i="1"/>
  <c r="N4074" i="1"/>
  <c r="N1360" i="1"/>
  <c r="N607" i="1"/>
  <c r="N5027" i="1"/>
  <c r="N755" i="1"/>
  <c r="N1445" i="1"/>
  <c r="N748" i="1"/>
  <c r="N4814" i="1"/>
  <c r="N3527" i="1"/>
  <c r="N3222" i="1"/>
  <c r="N2730" i="1"/>
  <c r="N5400" i="1"/>
  <c r="N2214" i="1"/>
  <c r="N4198" i="1"/>
  <c r="N454" i="1"/>
  <c r="N1750" i="1"/>
  <c r="N4749" i="1"/>
  <c r="N2044" i="1"/>
  <c r="N4187" i="1"/>
  <c r="N4898" i="1"/>
  <c r="N781" i="1"/>
  <c r="N2524" i="1"/>
  <c r="N4733" i="1"/>
  <c r="N4617" i="1"/>
  <c r="N2194" i="1"/>
  <c r="N4914" i="1"/>
  <c r="N4930" i="1"/>
  <c r="N3038" i="1"/>
  <c r="N4848" i="1"/>
  <c r="N5302" i="1"/>
  <c r="N4359" i="1"/>
  <c r="N3113" i="1"/>
  <c r="N270" i="1"/>
  <c r="N4290" i="1"/>
  <c r="N3759" i="1"/>
  <c r="N279" i="1"/>
  <c r="N3111" i="1"/>
  <c r="N4620" i="1"/>
  <c r="N2907" i="1"/>
  <c r="N3929" i="1"/>
  <c r="N4800" i="1"/>
  <c r="N207" i="1"/>
  <c r="N5292" i="1"/>
  <c r="N3230" i="1"/>
  <c r="N1235" i="1"/>
  <c r="N3561" i="1"/>
  <c r="N4434" i="1"/>
  <c r="N2724" i="1"/>
  <c r="N3339" i="1"/>
  <c r="N5289" i="1"/>
  <c r="N3576" i="1"/>
  <c r="N103" i="1"/>
  <c r="N1498" i="1"/>
  <c r="N3719" i="1"/>
  <c r="N642" i="1"/>
  <c r="N2234" i="1"/>
  <c r="N2169" i="1"/>
  <c r="N2261" i="1"/>
  <c r="N3052" i="1"/>
  <c r="N1391" i="1"/>
  <c r="N2264" i="1"/>
  <c r="N1965" i="1"/>
  <c r="N5365" i="1"/>
  <c r="N158" i="1"/>
  <c r="N2232" i="1"/>
  <c r="N1300" i="1"/>
  <c r="N1890" i="1"/>
  <c r="N3174" i="1"/>
  <c r="N776" i="1"/>
  <c r="N4605" i="1"/>
  <c r="N2387" i="1"/>
  <c r="N421" i="1"/>
  <c r="N1719" i="1"/>
  <c r="N1380" i="1"/>
  <c r="N3621" i="1"/>
  <c r="N3882" i="1"/>
  <c r="N1686" i="1"/>
  <c r="N3452" i="1"/>
  <c r="N3219" i="1"/>
  <c r="N4621" i="1"/>
  <c r="N655" i="1"/>
  <c r="N4448" i="1"/>
  <c r="N1981" i="1"/>
  <c r="N3006" i="1"/>
  <c r="N2084" i="1"/>
  <c r="N3782" i="1"/>
  <c r="N4066" i="1"/>
  <c r="N1069" i="1"/>
  <c r="N1870" i="1"/>
  <c r="N4399" i="1"/>
  <c r="N520" i="1"/>
  <c r="N539" i="1"/>
  <c r="N4813" i="1"/>
  <c r="N729" i="1"/>
  <c r="N2981" i="1"/>
  <c r="N506" i="1"/>
  <c r="N2334" i="1"/>
  <c r="N3185" i="1"/>
  <c r="N2836" i="1"/>
  <c r="N1789" i="1"/>
  <c r="N2333" i="1"/>
  <c r="N2101" i="1"/>
  <c r="N4188" i="1"/>
  <c r="N2857" i="1"/>
  <c r="N2484" i="1"/>
  <c r="N593" i="1"/>
  <c r="N4373" i="1"/>
  <c r="N1330" i="1"/>
  <c r="N390" i="1"/>
  <c r="N4107" i="1"/>
  <c r="N37" i="1"/>
  <c r="N5095" i="1"/>
  <c r="N5017" i="1"/>
  <c r="N668" i="1"/>
  <c r="N680" i="1"/>
  <c r="N235" i="1"/>
  <c r="N2674" i="1"/>
  <c r="N904" i="1"/>
  <c r="N3255" i="1"/>
  <c r="N1712" i="1"/>
  <c r="N4158" i="1"/>
  <c r="N3012" i="1"/>
  <c r="N4236" i="1"/>
  <c r="N4244" i="1"/>
  <c r="N1369" i="1"/>
  <c r="N394" i="1"/>
  <c r="N2588" i="1"/>
  <c r="N1260" i="1"/>
  <c r="N5165" i="1"/>
  <c r="N1014" i="1"/>
  <c r="N1024" i="1"/>
  <c r="N1865" i="1"/>
  <c r="N4775" i="1"/>
  <c r="N517" i="1"/>
  <c r="N3293" i="1"/>
  <c r="N2823" i="1"/>
  <c r="N3226" i="1"/>
  <c r="N1492" i="1"/>
  <c r="N2094" i="1"/>
  <c r="N4257" i="1"/>
  <c r="N2127" i="1"/>
  <c r="N1740" i="1"/>
  <c r="N635" i="1"/>
  <c r="N595" i="1"/>
  <c r="N4334" i="1"/>
  <c r="N2183" i="1"/>
  <c r="N3039" i="1"/>
  <c r="N645" i="1"/>
  <c r="N4919" i="1"/>
  <c r="N71" i="1"/>
  <c r="N5013" i="1"/>
  <c r="N839" i="1"/>
  <c r="N1721" i="1"/>
  <c r="N961" i="1"/>
  <c r="N3848" i="1"/>
  <c r="N1824" i="1"/>
  <c r="N1333" i="1"/>
  <c r="N4273" i="1"/>
  <c r="N1114" i="1"/>
  <c r="N4156" i="1"/>
  <c r="N4488" i="1"/>
  <c r="N1925" i="1"/>
  <c r="N362" i="1"/>
  <c r="N1134" i="1"/>
  <c r="N3004" i="1"/>
  <c r="N4427" i="1"/>
  <c r="N481" i="1"/>
  <c r="N403" i="1"/>
  <c r="N3119" i="1"/>
  <c r="N2958" i="1"/>
  <c r="N5169" i="1"/>
  <c r="N2683" i="1"/>
  <c r="N3232" i="1"/>
  <c r="N2815" i="1"/>
  <c r="N4206" i="1"/>
  <c r="N3512" i="1"/>
  <c r="N3516" i="1"/>
  <c r="N3521" i="1"/>
  <c r="N1297" i="1"/>
  <c r="N4101" i="1"/>
  <c r="N27" i="1"/>
  <c r="N4327" i="1"/>
  <c r="N3858" i="1"/>
  <c r="N456" i="1"/>
  <c r="N4885" i="1"/>
  <c r="N3702" i="1"/>
  <c r="N2049" i="1"/>
  <c r="N2045" i="1"/>
  <c r="N1658" i="1"/>
  <c r="N52" i="1"/>
  <c r="N3432" i="1"/>
  <c r="N3678" i="1"/>
  <c r="N3695" i="1"/>
  <c r="N242" i="1"/>
  <c r="N4521" i="1"/>
  <c r="N4043" i="1"/>
  <c r="N1799" i="1"/>
  <c r="N5123" i="1"/>
  <c r="N3118" i="1"/>
  <c r="N2709" i="1"/>
  <c r="N462" i="1"/>
  <c r="N3353" i="1"/>
  <c r="N988" i="1"/>
  <c r="N2379" i="1"/>
  <c r="N723" i="1"/>
  <c r="N4000" i="1"/>
  <c r="N2434" i="1"/>
  <c r="N241" i="1"/>
  <c r="N653" i="1"/>
  <c r="N2003" i="1"/>
  <c r="N3498" i="1"/>
  <c r="N1173" i="1"/>
  <c r="N3496" i="1"/>
  <c r="N1025" i="1"/>
  <c r="N3641" i="1"/>
  <c r="N3352" i="1"/>
  <c r="N4520" i="1"/>
  <c r="N522" i="1"/>
  <c r="N1247" i="1"/>
  <c r="N1246" i="1"/>
  <c r="N3325" i="1"/>
  <c r="N24" i="1"/>
  <c r="N490" i="1"/>
  <c r="N1486" i="1"/>
  <c r="N2487" i="1"/>
  <c r="N2494" i="1"/>
  <c r="N2268" i="1"/>
  <c r="N3164" i="1"/>
  <c r="N1735" i="1"/>
  <c r="N3184" i="1"/>
  <c r="N1488" i="1"/>
  <c r="N4735" i="1"/>
  <c r="N448" i="1"/>
  <c r="N3266" i="1"/>
  <c r="N89" i="1"/>
  <c r="N2873" i="1"/>
  <c r="N3251" i="1"/>
  <c r="N2615" i="1"/>
  <c r="N718" i="1"/>
  <c r="N4857" i="1"/>
  <c r="N3064" i="1"/>
  <c r="N5131" i="1"/>
  <c r="N87" i="1"/>
  <c r="N3089" i="1"/>
  <c r="N1198" i="1"/>
  <c r="N2248" i="1"/>
  <c r="N4170" i="1"/>
  <c r="N2913" i="1"/>
  <c r="N3022" i="1"/>
  <c r="N1136" i="1"/>
  <c r="N3628" i="1"/>
  <c r="N4616" i="1"/>
  <c r="N2672" i="1"/>
  <c r="N4526" i="1"/>
  <c r="N1079" i="1"/>
  <c r="N2040" i="1"/>
  <c r="N2577" i="1"/>
  <c r="N1012" i="1"/>
  <c r="N2832" i="1"/>
  <c r="N2566" i="1"/>
  <c r="N3274" i="1"/>
  <c r="N4767" i="1"/>
  <c r="N3236" i="1"/>
  <c r="N532" i="1"/>
  <c r="N1507" i="1"/>
  <c r="N1670" i="1"/>
  <c r="N63" i="1"/>
  <c r="N1326" i="1"/>
  <c r="N4603" i="1"/>
  <c r="N875" i="1"/>
  <c r="N590" i="1"/>
  <c r="N2355" i="1"/>
  <c r="N3368" i="1"/>
  <c r="N1659" i="1"/>
  <c r="N3150" i="1"/>
  <c r="N29" i="1"/>
  <c r="N5003" i="1"/>
  <c r="N2526" i="1"/>
  <c r="N671" i="1"/>
  <c r="N1402" i="1"/>
  <c r="N2488" i="1"/>
  <c r="N4964" i="1"/>
  <c r="N4996" i="1"/>
  <c r="N3593" i="1"/>
  <c r="N350" i="1"/>
  <c r="N3725" i="1"/>
  <c r="N1691" i="1"/>
  <c r="N4160" i="1"/>
  <c r="N3031" i="1"/>
  <c r="N3267" i="1"/>
  <c r="N3662" i="1"/>
  <c r="N1910" i="1"/>
  <c r="N4793" i="1"/>
  <c r="N4788" i="1"/>
  <c r="N673" i="1"/>
  <c r="N4446" i="1"/>
  <c r="N3739" i="1"/>
  <c r="N400" i="1"/>
  <c r="N858" i="1"/>
  <c r="N1064" i="1"/>
  <c r="N2654" i="1"/>
  <c r="N1032" i="1"/>
  <c r="N1244" i="1"/>
  <c r="N502" i="1"/>
  <c r="N1062" i="1"/>
  <c r="N2986" i="1"/>
  <c r="N4084" i="1"/>
  <c r="N1771" i="1"/>
  <c r="N1826" i="1"/>
  <c r="N3364" i="1"/>
  <c r="N1808" i="1"/>
  <c r="N2759" i="1"/>
  <c r="N2120" i="1"/>
  <c r="N3181" i="1"/>
  <c r="N3061" i="1"/>
  <c r="N1821" i="1"/>
  <c r="N2540" i="1"/>
  <c r="N563" i="1"/>
  <c r="N4942" i="1"/>
  <c r="N30" i="1"/>
  <c r="N3051" i="1"/>
  <c r="N1222" i="1"/>
  <c r="N156" i="1"/>
  <c r="N4671" i="1"/>
  <c r="N1227" i="1"/>
  <c r="N3162" i="1"/>
  <c r="N3688" i="1"/>
  <c r="N4701" i="1"/>
  <c r="N2535" i="1"/>
  <c r="N3407" i="1"/>
  <c r="N4702" i="1"/>
  <c r="N3622" i="1"/>
  <c r="N1108" i="1"/>
  <c r="N3007" i="1"/>
  <c r="N2806" i="1"/>
  <c r="N3664" i="1"/>
  <c r="N4368" i="1"/>
  <c r="N4780" i="1"/>
  <c r="N2294" i="1"/>
  <c r="N1087" i="1"/>
  <c r="N2560" i="1"/>
  <c r="N2549" i="1"/>
  <c r="N4657" i="1"/>
  <c r="N4430" i="1"/>
  <c r="N1013" i="1"/>
  <c r="N3285" i="1"/>
  <c r="N2326" i="1"/>
  <c r="N4527" i="1"/>
  <c r="N551" i="1"/>
  <c r="N5241" i="1"/>
  <c r="N4213" i="1"/>
  <c r="N2518" i="1"/>
  <c r="N3378" i="1"/>
  <c r="N1555" i="1"/>
  <c r="N2418" i="1"/>
  <c r="N567" i="1"/>
  <c r="N1825" i="1"/>
  <c r="N458" i="1"/>
  <c r="N298" i="1"/>
  <c r="N2754" i="1"/>
  <c r="N720" i="1"/>
  <c r="N5375" i="1"/>
  <c r="N281" i="1"/>
  <c r="N515" i="1"/>
  <c r="N5064" i="1"/>
  <c r="N3704" i="1"/>
  <c r="N3156" i="1"/>
  <c r="N2398" i="1"/>
  <c r="N2191" i="1"/>
  <c r="N4680" i="1"/>
  <c r="N4523" i="1"/>
  <c r="N77" i="1"/>
  <c r="N255" i="1"/>
  <c r="N1879" i="1"/>
  <c r="N3458" i="1"/>
  <c r="N1606" i="1"/>
  <c r="N2445" i="1"/>
  <c r="N672" i="1"/>
  <c r="N1608" i="1"/>
  <c r="N230" i="1"/>
  <c r="N2797" i="1"/>
  <c r="N1159" i="1"/>
  <c r="N4438" i="1"/>
  <c r="N1459" i="1"/>
  <c r="N2323" i="1"/>
  <c r="N1254" i="1"/>
  <c r="N3639" i="1"/>
  <c r="N495" i="1"/>
  <c r="N3502" i="1"/>
  <c r="N1294" i="1"/>
  <c r="N3524" i="1"/>
  <c r="N801" i="1"/>
  <c r="N2710" i="1"/>
  <c r="N3067" i="1"/>
  <c r="N5004" i="1"/>
  <c r="N2480" i="1"/>
  <c r="N51" i="1"/>
  <c r="N44" i="1"/>
  <c r="N1732" i="1"/>
  <c r="N4058" i="1"/>
  <c r="N779" i="1"/>
  <c r="N4922" i="1"/>
  <c r="N4379" i="1"/>
  <c r="N3893" i="1"/>
  <c r="N413" i="1"/>
  <c r="N1537" i="1"/>
  <c r="N4906" i="1"/>
  <c r="N5272" i="1"/>
  <c r="N1930" i="1"/>
  <c r="N4573" i="1"/>
  <c r="N4596" i="1"/>
  <c r="N828" i="1"/>
  <c r="N3694" i="1"/>
  <c r="N2386" i="1"/>
  <c r="N4168" i="1"/>
  <c r="N3752" i="1"/>
  <c r="N2241" i="1"/>
  <c r="N947" i="1"/>
  <c r="N5326" i="1"/>
  <c r="N3009" i="1"/>
  <c r="N2014" i="1"/>
  <c r="N4794" i="1"/>
  <c r="N4781" i="1"/>
  <c r="N2021" i="1"/>
  <c r="N4708" i="1"/>
  <c r="N131" i="1"/>
  <c r="N3948" i="1"/>
  <c r="N1268" i="1"/>
  <c r="N3580" i="1"/>
  <c r="N4646" i="1"/>
  <c r="N181" i="1"/>
  <c r="N1274" i="1"/>
  <c r="N734" i="1"/>
  <c r="N3228" i="1"/>
  <c r="N179" i="1"/>
  <c r="N2154" i="1"/>
  <c r="N4609" i="1"/>
  <c r="N453" i="1"/>
  <c r="N1530" i="1"/>
  <c r="N1823" i="1"/>
  <c r="N4346" i="1"/>
  <c r="N4040" i="1"/>
  <c r="N2138" i="1"/>
  <c r="N4128" i="1"/>
  <c r="N3191" i="1"/>
  <c r="N783" i="1"/>
  <c r="N1635" i="1"/>
  <c r="N2869" i="1"/>
  <c r="N516" i="1"/>
  <c r="N4995" i="1"/>
  <c r="N3387" i="1"/>
  <c r="N722" i="1"/>
  <c r="N3876" i="1"/>
  <c r="N3583" i="1"/>
  <c r="N2473" i="1"/>
  <c r="N4061" i="1"/>
  <c r="N843" i="1"/>
  <c r="N3046" i="1"/>
  <c r="N3053" i="1"/>
  <c r="N788" i="1"/>
  <c r="N1634" i="1"/>
  <c r="N4567" i="1"/>
  <c r="N4741" i="1"/>
  <c r="N3144" i="1"/>
  <c r="N2476" i="1"/>
  <c r="N1781" i="1"/>
  <c r="N3863" i="1"/>
  <c r="N1336" i="1"/>
  <c r="N3409" i="1"/>
  <c r="N2401" i="1"/>
  <c r="N3819" i="1"/>
  <c r="N3972" i="1"/>
  <c r="N463" i="1"/>
  <c r="N4461" i="1"/>
  <c r="N474" i="1"/>
  <c r="N224" i="1"/>
  <c r="N3923" i="1"/>
  <c r="N1978" i="1"/>
  <c r="N3589" i="1"/>
  <c r="N2686" i="1"/>
  <c r="N1452" i="1"/>
  <c r="N768" i="1"/>
  <c r="N2764" i="1"/>
  <c r="N3833" i="1"/>
  <c r="N1774" i="1"/>
  <c r="N2307" i="1"/>
  <c r="N5067" i="1"/>
  <c r="N4983" i="1"/>
  <c r="N195" i="1"/>
  <c r="N1491" i="1"/>
  <c r="N2213" i="1"/>
  <c r="N4270" i="1"/>
  <c r="N457" i="1"/>
  <c r="N2426" i="1"/>
  <c r="N2743" i="1"/>
  <c r="N4895" i="1"/>
  <c r="N2338" i="1"/>
  <c r="N973" i="1"/>
  <c r="N1553" i="1"/>
  <c r="N2046" i="1"/>
  <c r="N1323" i="1"/>
  <c r="N1966" i="1"/>
  <c r="N305" i="1"/>
  <c r="N1952" i="1"/>
  <c r="N1335" i="1"/>
  <c r="N4590" i="1"/>
  <c r="N3613" i="1"/>
  <c r="N1303" i="1"/>
  <c r="N4949" i="1"/>
  <c r="N92" i="1"/>
  <c r="N1111" i="1"/>
  <c r="N282" i="1"/>
  <c r="N3094" i="1"/>
  <c r="N2382" i="1"/>
  <c r="N4348" i="1"/>
  <c r="N3117" i="1"/>
  <c r="N3360" i="1"/>
  <c r="N5291" i="1"/>
  <c r="N1240" i="1"/>
  <c r="N2782" i="1"/>
  <c r="N4497" i="1"/>
  <c r="N3336" i="1"/>
  <c r="N1277" i="1"/>
  <c r="N3573" i="1"/>
  <c r="N1660" i="1"/>
  <c r="N5366" i="1"/>
  <c r="N2609" i="1"/>
  <c r="N1882" i="1"/>
  <c r="N1705" i="1"/>
  <c r="N4969" i="1"/>
  <c r="N1424" i="1"/>
  <c r="N4833" i="1"/>
  <c r="N4349" i="1"/>
  <c r="N2309" i="1"/>
  <c r="N4522" i="1"/>
  <c r="N1263" i="1"/>
  <c r="N4418" i="1"/>
  <c r="N1690" i="1"/>
  <c r="N675" i="1"/>
  <c r="N25" i="1"/>
  <c r="N2292" i="1"/>
  <c r="N4962" i="1"/>
  <c r="N4265" i="1"/>
  <c r="N325" i="1"/>
  <c r="N3434" i="1"/>
  <c r="N5364" i="1"/>
  <c r="N1645" i="1"/>
  <c r="N4665" i="1"/>
  <c r="N582" i="1"/>
  <c r="N4345" i="1"/>
  <c r="N4956" i="1"/>
  <c r="N4583" i="1"/>
  <c r="N5209" i="1"/>
  <c r="N4484" i="1"/>
  <c r="N3475" i="1"/>
  <c r="N3973" i="1"/>
  <c r="N2364" i="1"/>
  <c r="N480" i="1"/>
  <c r="N2440" i="1"/>
  <c r="N1985" i="1"/>
  <c r="N1285" i="1"/>
  <c r="N2594" i="1"/>
  <c r="N1050" i="1"/>
  <c r="N4771" i="1"/>
  <c r="N534" i="1"/>
  <c r="N3351" i="1"/>
  <c r="N2787" i="1"/>
  <c r="N3338" i="1"/>
  <c r="N548" i="1"/>
  <c r="N2298" i="1"/>
  <c r="N763" i="1"/>
  <c r="N3317" i="1"/>
  <c r="N3510" i="1"/>
  <c r="N497" i="1"/>
  <c r="N294" i="1"/>
  <c r="N3074" i="1"/>
  <c r="N5141" i="1"/>
  <c r="N2332" i="1"/>
  <c r="N3175" i="1"/>
  <c r="N2514" i="1"/>
  <c r="N638" i="1"/>
  <c r="N569" i="1"/>
  <c r="N4754" i="1"/>
  <c r="N249" i="1"/>
  <c r="N570" i="1"/>
  <c r="N1969" i="1"/>
  <c r="N831" i="1"/>
  <c r="N4882" i="1"/>
  <c r="N1566" i="1"/>
  <c r="N3445" i="1"/>
  <c r="N1960" i="1"/>
  <c r="N99" i="1"/>
  <c r="N1619" i="1"/>
  <c r="N2927" i="1"/>
  <c r="N1374" i="1"/>
  <c r="N3091" i="1"/>
  <c r="N273" i="1"/>
  <c r="N4682" i="1"/>
  <c r="N1132" i="1"/>
  <c r="N468" i="1"/>
  <c r="N5228" i="1"/>
  <c r="N2888" i="1"/>
  <c r="N1070" i="1"/>
  <c r="N4811" i="1"/>
  <c r="N2077" i="1"/>
  <c r="N1847" i="1"/>
  <c r="N1103" i="1"/>
  <c r="N5036" i="1"/>
  <c r="N174" i="1"/>
  <c r="N2599" i="1"/>
  <c r="N2059" i="1"/>
  <c r="N4197" i="1"/>
  <c r="N1383" i="1"/>
  <c r="N957" i="1"/>
  <c r="N1212" i="1"/>
  <c r="N3674" i="1"/>
  <c r="N3644" i="1"/>
  <c r="N4624" i="1"/>
  <c r="N2690" i="1"/>
  <c r="N4506" i="1"/>
  <c r="N3832" i="1"/>
  <c r="N4315" i="1"/>
  <c r="N3763" i="1"/>
  <c r="N3660" i="1"/>
  <c r="N5055" i="1"/>
  <c r="N1817" i="1"/>
  <c r="N1814" i="1"/>
  <c r="N431" i="1"/>
  <c r="N39" i="1"/>
  <c r="N3683" i="1"/>
  <c r="N4592" i="1"/>
  <c r="N40" i="1"/>
  <c r="N1204" i="1"/>
  <c r="N3050" i="1"/>
  <c r="N2742" i="1"/>
  <c r="N3087" i="1"/>
  <c r="N1584" i="1"/>
  <c r="N3143" i="1"/>
  <c r="N838" i="1"/>
  <c r="N1129" i="1"/>
  <c r="N4557" i="1"/>
  <c r="N1927" i="1"/>
  <c r="N2896" i="1"/>
  <c r="N4623" i="1"/>
  <c r="N4467" i="1"/>
  <c r="N1155" i="1"/>
  <c r="N3656" i="1"/>
  <c r="N4802" i="1"/>
  <c r="N5353" i="1"/>
  <c r="N5168" i="1"/>
  <c r="N4757" i="1"/>
  <c r="N3332" i="1"/>
  <c r="N2291" i="1"/>
  <c r="N805" i="1"/>
  <c r="N553" i="1"/>
  <c r="N3775" i="1"/>
  <c r="N3270" i="1"/>
  <c r="N1088" i="1"/>
  <c r="N684" i="1"/>
  <c r="N2278" i="1"/>
  <c r="N5280" i="1"/>
  <c r="N1796" i="1"/>
  <c r="N3159" i="1"/>
  <c r="N4388" i="1"/>
  <c r="N2175" i="1"/>
  <c r="N2845" i="1"/>
  <c r="N3366" i="1"/>
  <c r="N1743" i="1"/>
  <c r="N3692" i="1"/>
  <c r="N1748" i="1"/>
  <c r="N339" i="1"/>
  <c r="N2385" i="1"/>
  <c r="N634" i="1"/>
  <c r="N1803" i="1"/>
  <c r="N4954" i="1"/>
  <c r="N3801" i="1"/>
  <c r="N4921" i="1"/>
  <c r="N1631" i="1"/>
  <c r="N992" i="1"/>
  <c r="N3084" i="1"/>
  <c r="N1377" i="1"/>
  <c r="N5367" i="1"/>
  <c r="N5188" i="1"/>
  <c r="N3668" i="1"/>
  <c r="N3939" i="1"/>
  <c r="N5085" i="1"/>
  <c r="N1996" i="1"/>
  <c r="N1051" i="1"/>
  <c r="N3359" i="1"/>
  <c r="N621" i="1"/>
  <c r="N142" i="1"/>
  <c r="N2965" i="1"/>
  <c r="N4972" i="1"/>
  <c r="N1508" i="1"/>
  <c r="N834" i="1"/>
  <c r="N295" i="1"/>
  <c r="N2607" i="1"/>
  <c r="N4163" i="1"/>
  <c r="N922" i="1"/>
  <c r="N1725" i="1"/>
  <c r="N1986" i="1"/>
  <c r="N3315" i="1"/>
  <c r="N5078" i="1"/>
  <c r="N2657" i="1"/>
  <c r="N1759" i="1"/>
  <c r="N3280" i="1"/>
  <c r="N3042" i="1"/>
  <c r="N2362" i="1"/>
  <c r="N1169" i="1"/>
  <c r="N899" i="1"/>
  <c r="N4907" i="1"/>
  <c r="N1736" i="1"/>
  <c r="N1217" i="1"/>
  <c r="N45" i="1"/>
  <c r="N4586" i="1"/>
  <c r="N3171" i="1"/>
  <c r="N3435" i="1"/>
  <c r="N3985" i="1"/>
  <c r="N2527" i="1"/>
  <c r="N1731" i="1"/>
  <c r="N1708" i="1"/>
  <c r="N1648" i="1"/>
  <c r="N287" i="1"/>
  <c r="N1706" i="1"/>
  <c r="N2917" i="1"/>
  <c r="N938" i="1"/>
  <c r="N2864" i="1"/>
  <c r="N1922" i="1"/>
  <c r="N5327" i="1"/>
  <c r="N2035" i="1"/>
  <c r="N1828" i="1"/>
  <c r="N212" i="1"/>
  <c r="N3741" i="1"/>
  <c r="N510" i="1"/>
  <c r="N3355" i="1"/>
  <c r="N2071" i="1"/>
  <c r="N3997" i="1"/>
  <c r="N3526" i="1"/>
  <c r="N2987" i="1"/>
  <c r="N2982" i="1"/>
  <c r="N3485" i="1"/>
  <c r="N1674" i="1"/>
  <c r="N1363" i="1"/>
  <c r="N1080" i="1"/>
  <c r="N3148" i="1"/>
  <c r="N4389" i="1"/>
  <c r="N4928" i="1"/>
  <c r="N2260" i="1"/>
  <c r="N5160" i="1"/>
  <c r="N3701" i="1"/>
  <c r="N1739" i="1"/>
  <c r="N5099" i="1"/>
  <c r="N4582" i="1"/>
  <c r="N3769" i="1"/>
  <c r="N57" i="1"/>
  <c r="N1749" i="1"/>
  <c r="N3424" i="1"/>
  <c r="N1586" i="1"/>
  <c r="N1570" i="1"/>
  <c r="N348" i="1"/>
  <c r="N2184" i="1"/>
  <c r="N1184" i="1"/>
  <c r="N3811" i="1"/>
  <c r="N3753" i="1"/>
  <c r="N2176" i="1"/>
  <c r="N2619" i="1"/>
  <c r="N902" i="1"/>
  <c r="N3757" i="1"/>
  <c r="N5323" i="1"/>
  <c r="N5080" i="1"/>
  <c r="N203" i="1"/>
  <c r="N3013" i="1"/>
  <c r="N3279" i="1"/>
  <c r="N1239" i="1"/>
  <c r="N4710" i="1"/>
  <c r="N1867" i="1"/>
  <c r="N542" i="1"/>
  <c r="N4318" i="1"/>
  <c r="N1515" i="1"/>
  <c r="N2874" i="1"/>
  <c r="N2164" i="1"/>
  <c r="N3462" i="1"/>
  <c r="N4905" i="1"/>
  <c r="N2457" i="1"/>
  <c r="N246" i="1"/>
  <c r="N2796" i="1"/>
  <c r="N5224" i="1"/>
  <c r="N1976" i="1"/>
  <c r="N3344" i="1"/>
  <c r="N2069" i="1"/>
  <c r="N4218" i="1"/>
  <c r="N4486" i="1"/>
  <c r="N999" i="1"/>
  <c r="N1295" i="1"/>
  <c r="N2236" i="1"/>
  <c r="N3288" i="1"/>
  <c r="N2606" i="1"/>
  <c r="N2266" i="1"/>
  <c r="N1797" i="1"/>
  <c r="N1792" i="1"/>
  <c r="N713" i="1"/>
  <c r="N2167" i="1"/>
  <c r="N5162" i="1"/>
  <c r="N4580" i="1"/>
  <c r="N4687" i="1"/>
  <c r="N5012" i="1"/>
  <c r="N878" i="1"/>
  <c r="N4475" i="1"/>
  <c r="N949" i="1"/>
  <c r="N2365" i="1"/>
  <c r="N2393" i="1"/>
  <c r="N98" i="1"/>
  <c r="N4174" i="1"/>
  <c r="N1918" i="1"/>
  <c r="N4362" i="1"/>
  <c r="N3371" i="1"/>
  <c r="N1912" i="1"/>
  <c r="N1034" i="1"/>
  <c r="N4432" i="1"/>
  <c r="N5167" i="1"/>
  <c r="N132" i="1"/>
  <c r="N760" i="1"/>
  <c r="N5166" i="1"/>
  <c r="N2153" i="1"/>
  <c r="N2639" i="1"/>
  <c r="N2824" i="1"/>
  <c r="N2719" i="1"/>
  <c r="N5046" i="1"/>
  <c r="N4981" i="1"/>
  <c r="N5402" i="1"/>
  <c r="N558" i="1"/>
  <c r="N3705" i="1"/>
  <c r="N4286" i="1"/>
  <c r="N2126" i="1"/>
  <c r="N4744" i="1"/>
  <c r="N786" i="1"/>
  <c r="N314" i="1"/>
  <c r="N2841" i="1"/>
  <c r="N1728" i="1"/>
  <c r="N1941" i="1"/>
  <c r="N1572" i="1"/>
  <c r="N3461" i="1"/>
  <c r="N3881" i="1"/>
  <c r="N4374" i="1"/>
  <c r="N4747" i="1"/>
  <c r="N1754" i="1"/>
  <c r="N1787" i="1"/>
  <c r="N4138" i="1"/>
  <c r="N1563" i="1"/>
  <c r="N4689" i="1"/>
  <c r="N2852" i="1"/>
  <c r="N2461" i="1"/>
  <c r="N4176" i="1"/>
  <c r="N1201" i="1"/>
  <c r="N2436" i="1"/>
  <c r="N4352" i="1"/>
  <c r="N216" i="1"/>
  <c r="N5296" i="1"/>
  <c r="N1757" i="1"/>
  <c r="N3831" i="1"/>
  <c r="N2970" i="1"/>
  <c r="N1860" i="1"/>
  <c r="N1770" i="1"/>
  <c r="N685" i="1"/>
  <c r="N5050" i="1"/>
  <c r="N4384" i="1"/>
  <c r="N3680" i="1"/>
  <c r="N1893" i="1"/>
  <c r="N267" i="1"/>
  <c r="N3202" i="1"/>
  <c r="N5198" i="1"/>
  <c r="N2884" i="1"/>
  <c r="N238" i="1"/>
  <c r="N1592" i="1"/>
  <c r="N615" i="1"/>
  <c r="N2328" i="1"/>
  <c r="N3277" i="1"/>
  <c r="N3086" i="1"/>
  <c r="N825" i="1"/>
  <c r="N2564" i="1"/>
  <c r="N1998" i="1"/>
  <c r="N4946" i="1"/>
  <c r="N4578" i="1"/>
  <c r="N2940" i="1"/>
  <c r="N1308" i="1"/>
  <c r="N2360" i="1"/>
  <c r="N984" i="1"/>
  <c r="N4966" i="1"/>
  <c r="N3149" i="1"/>
  <c r="N4900" i="1"/>
  <c r="N5154" i="1"/>
  <c r="N1478" i="1"/>
  <c r="N3137" i="1"/>
  <c r="N2400" i="1"/>
  <c r="N1878" i="1"/>
  <c r="N1881" i="1"/>
  <c r="N3449" i="1"/>
  <c r="N4560" i="1"/>
  <c r="N4235" i="1"/>
  <c r="N3659" i="1"/>
  <c r="N3110" i="1"/>
  <c r="N5227" i="1"/>
  <c r="N2078" i="1"/>
  <c r="N4071" i="1"/>
  <c r="N3294" i="1"/>
  <c r="N2814" i="1"/>
  <c r="N4530" i="1"/>
  <c r="N2562" i="1"/>
  <c r="N1362" i="1"/>
  <c r="N3487" i="1"/>
  <c r="N3323" i="1"/>
  <c r="N1661" i="1"/>
  <c r="N2146" i="1"/>
  <c r="N190" i="1"/>
  <c r="N3062" i="1"/>
  <c r="N571" i="1"/>
  <c r="N1479" i="1"/>
  <c r="N2505" i="1"/>
  <c r="N4879" i="1"/>
  <c r="N4045" i="1"/>
  <c r="N3625" i="1"/>
  <c r="N2136" i="1"/>
  <c r="N74" i="1"/>
  <c r="N3687" i="1"/>
  <c r="N72" i="1"/>
  <c r="N165" i="1"/>
  <c r="N4750" i="1"/>
  <c r="N449" i="1"/>
  <c r="N163" i="1"/>
  <c r="N3880" i="1"/>
  <c r="N3056" i="1"/>
  <c r="N316" i="1"/>
  <c r="N5005" i="1"/>
  <c r="N3679" i="1"/>
  <c r="N1311" i="1"/>
  <c r="N5273" i="1"/>
  <c r="N1181" i="1"/>
  <c r="N3977" i="1"/>
  <c r="N3079" i="1"/>
  <c r="N2801" i="1"/>
  <c r="N2018" i="1"/>
  <c r="N3657" i="1"/>
  <c r="N4723" i="1"/>
  <c r="N3940" i="1"/>
  <c r="N2190" i="1"/>
  <c r="N1253" i="1"/>
  <c r="N2641" i="1"/>
  <c r="N3572" i="1"/>
  <c r="N746" i="1"/>
  <c r="N120" i="1"/>
  <c r="N5197" i="1"/>
  <c r="N425" i="1"/>
  <c r="N1532" i="1"/>
  <c r="N826" i="1"/>
  <c r="N3096" i="1"/>
  <c r="N1602" i="1"/>
  <c r="N3121" i="1"/>
  <c r="N2570" i="1"/>
  <c r="N5233" i="1"/>
  <c r="N508" i="1"/>
  <c r="N4756" i="1"/>
  <c r="N1862" i="1"/>
  <c r="N1782" i="1"/>
  <c r="N3758" i="1"/>
  <c r="N2656" i="1"/>
  <c r="N5229" i="1"/>
  <c r="N948" i="1"/>
  <c r="N4599" i="1"/>
  <c r="N4902" i="1"/>
  <c r="N1569" i="1"/>
  <c r="N2914" i="1"/>
  <c r="N1585" i="1"/>
  <c r="N4686" i="1"/>
  <c r="N974" i="1"/>
  <c r="N4739" i="1"/>
  <c r="N3796" i="1"/>
  <c r="N4331" i="1"/>
  <c r="N2258" i="1"/>
  <c r="N3751" i="1"/>
  <c r="N254" i="1"/>
  <c r="N1894" i="1"/>
  <c r="N251" i="1"/>
  <c r="N2455" i="1"/>
  <c r="N2428" i="1"/>
  <c r="N3635" i="1"/>
  <c r="N3933" i="1"/>
  <c r="N1142" i="1"/>
  <c r="N3019" i="1"/>
  <c r="N5350" i="1"/>
  <c r="N2074" i="1"/>
  <c r="N4535" i="1"/>
  <c r="N5299" i="1"/>
  <c r="N3841" i="1"/>
  <c r="N1416" i="1"/>
  <c r="N1352" i="1"/>
  <c r="N523" i="1"/>
  <c r="N117" i="1"/>
  <c r="N186" i="1"/>
  <c r="N3793" i="1"/>
  <c r="N441" i="1"/>
  <c r="N2882" i="1"/>
  <c r="N450" i="1"/>
  <c r="N4931" i="1"/>
  <c r="N4892" i="1"/>
  <c r="N2056" i="1"/>
  <c r="N629" i="1"/>
  <c r="N5205" i="1"/>
  <c r="N1473" i="1"/>
  <c r="N3850" i="1"/>
  <c r="N4611" i="1"/>
  <c r="N154" i="1"/>
  <c r="N5119" i="1"/>
  <c r="N307" i="1"/>
  <c r="N1790" i="1"/>
  <c r="N157" i="1"/>
  <c r="N2878" i="1"/>
  <c r="N1971" i="1"/>
  <c r="N323" i="1"/>
  <c r="N3218" i="1"/>
  <c r="N5264" i="1"/>
  <c r="N3450" i="1"/>
  <c r="N3403" i="1"/>
  <c r="N931" i="1"/>
  <c r="N1615" i="1"/>
  <c r="N1605" i="1"/>
  <c r="N3935" i="1"/>
  <c r="N3363" i="1"/>
  <c r="N2022" i="1"/>
  <c r="N5186" i="1"/>
  <c r="N3746" i="1"/>
  <c r="N4428" i="1"/>
  <c r="N2576" i="1"/>
  <c r="N1682" i="1"/>
  <c r="N1280" i="1"/>
  <c r="N1354" i="1"/>
  <c r="N78" i="1"/>
  <c r="N4945" i="1"/>
  <c r="N4132" i="1"/>
  <c r="N3894" i="1"/>
  <c r="N3897" i="1"/>
  <c r="N1990" i="1"/>
  <c r="N5073" i="1"/>
  <c r="N1175" i="1"/>
  <c r="N220" i="1"/>
  <c r="N3354" i="1"/>
  <c r="N1450" i="1"/>
  <c r="N3224" i="1"/>
  <c r="N306" i="1"/>
  <c r="N1517" i="1"/>
  <c r="N1292" i="1"/>
  <c r="N3642" i="1"/>
  <c r="N31" i="1"/>
  <c r="N4604" i="1"/>
  <c r="N3861" i="1"/>
  <c r="N1546" i="1"/>
  <c r="N3394" i="1"/>
  <c r="N4030" i="1"/>
  <c r="N2930" i="1"/>
  <c r="N2948" i="1"/>
  <c r="N4133" i="1"/>
  <c r="N3748" i="1"/>
  <c r="N2255" i="1"/>
  <c r="N941" i="1"/>
  <c r="N2448" i="1"/>
  <c r="N1594" i="1"/>
  <c r="N2810" i="1"/>
  <c r="N231" i="1"/>
  <c r="N237" i="1"/>
  <c r="N482" i="1"/>
  <c r="N3637" i="1"/>
  <c r="N1161" i="1"/>
  <c r="N4246" i="1"/>
  <c r="N1023" i="1"/>
  <c r="N4765" i="1"/>
  <c r="N1836" i="1"/>
  <c r="N3596" i="1"/>
  <c r="N5174" i="1"/>
  <c r="N1833" i="1"/>
  <c r="N5306" i="1"/>
  <c r="N3491" i="1"/>
  <c r="N1835" i="1"/>
  <c r="N771" i="1"/>
  <c r="N1288" i="1"/>
  <c r="N9" i="1"/>
  <c r="N4762" i="1"/>
  <c r="N732" i="1"/>
  <c r="N3565" i="1"/>
  <c r="N191" i="1"/>
  <c r="N4985" i="1"/>
  <c r="N1675" i="1"/>
  <c r="N3567" i="1"/>
  <c r="N5056" i="1"/>
  <c r="N2378" i="1"/>
  <c r="N5267" i="1"/>
  <c r="N3890" i="1"/>
  <c r="N1794" i="1"/>
  <c r="N2602" i="1"/>
  <c r="N631" i="1"/>
  <c r="N978" i="1"/>
  <c r="N4559" i="1"/>
  <c r="N4929" i="1"/>
  <c r="N1200" i="1"/>
  <c r="N2243" i="1"/>
  <c r="N3900" i="1"/>
  <c r="N4019" i="1"/>
  <c r="N3441" i="1"/>
  <c r="N2537" i="1"/>
  <c r="N2431" i="1"/>
  <c r="N3114" i="1"/>
  <c r="N2007" i="1"/>
  <c r="N5040" i="1"/>
  <c r="N3988" i="1"/>
  <c r="N547" i="1"/>
  <c r="N5071" i="1"/>
  <c r="N5336" i="1"/>
  <c r="N3937" i="1"/>
  <c r="N2818" i="1"/>
  <c r="N3742" i="1"/>
  <c r="N2633" i="1"/>
  <c r="N3275" i="1"/>
  <c r="N1358" i="1"/>
  <c r="N3783" i="1"/>
  <c r="N194" i="1"/>
  <c r="N3568" i="1"/>
  <c r="N173" i="1"/>
  <c r="N3073" i="1"/>
  <c r="N3886" i="1"/>
  <c r="N2942" i="1"/>
  <c r="N4105" i="1"/>
  <c r="N5074" i="1"/>
  <c r="N3562" i="1"/>
  <c r="N1406" i="1"/>
  <c r="N989" i="1"/>
  <c r="N1441" i="1"/>
  <c r="N3578" i="1"/>
  <c r="N419" i="1"/>
  <c r="N1526" i="1"/>
  <c r="N1715" i="1"/>
  <c r="N3034" i="1"/>
  <c r="N278" i="1"/>
  <c r="N892" i="1"/>
  <c r="N5191" i="1"/>
  <c r="N3761" i="1"/>
  <c r="N3766" i="1"/>
  <c r="N4179" i="1"/>
  <c r="N1378" i="1"/>
  <c r="N2395" i="1"/>
  <c r="N4444" i="1"/>
  <c r="N406" i="1"/>
  <c r="N2904" i="1"/>
  <c r="N1082" i="1"/>
  <c r="N5090" i="1"/>
  <c r="N5082" i="1"/>
  <c r="N4466" i="1"/>
  <c r="N3925" i="1"/>
  <c r="N4241" i="1"/>
  <c r="N4717" i="1"/>
  <c r="N2826" i="1"/>
  <c r="N1760" i="1"/>
  <c r="N2209" i="1"/>
  <c r="N5187" i="1"/>
  <c r="N3243" i="1"/>
  <c r="N2556" i="1"/>
  <c r="N2024" i="1"/>
  <c r="N4222" i="1"/>
  <c r="N126" i="1"/>
  <c r="N3566" i="1"/>
  <c r="N3242" i="1"/>
  <c r="N2706" i="1"/>
  <c r="N1058" i="1"/>
  <c r="N1454" i="1"/>
  <c r="N488" i="1"/>
  <c r="N1849" i="1"/>
  <c r="N5343" i="1"/>
  <c r="N109" i="1"/>
  <c r="N626" i="1"/>
  <c r="N3081" i="1"/>
  <c r="N1783" i="1"/>
  <c r="N4033" i="1"/>
  <c r="N2508" i="1"/>
  <c r="N4681" i="1"/>
  <c r="N1470" i="1"/>
  <c r="N1958" i="1"/>
  <c r="N1932" i="1"/>
  <c r="N3767" i="1"/>
  <c r="N2392" i="1"/>
  <c r="N5161" i="1"/>
  <c r="N1933" i="1"/>
  <c r="N4953" i="1"/>
  <c r="N2246" i="1"/>
  <c r="N4540" i="1"/>
  <c r="N4228" i="1"/>
  <c r="N1423" i="1"/>
  <c r="N3924" i="1"/>
  <c r="N1429" i="1"/>
  <c r="N1442" i="1"/>
  <c r="N1991" i="1"/>
  <c r="N1758" i="1"/>
  <c r="N4458" i="1"/>
  <c r="N1983" i="1"/>
  <c r="N3297" i="1"/>
  <c r="N767" i="1"/>
  <c r="N2068" i="1"/>
  <c r="N2550" i="1"/>
  <c r="N1085" i="1"/>
  <c r="N1848" i="1"/>
  <c r="N1361" i="1"/>
  <c r="N489" i="1"/>
  <c r="N4209" i="1"/>
  <c r="N2416" i="1"/>
  <c r="N5122" i="1"/>
  <c r="N932" i="1"/>
  <c r="N1568" i="1"/>
  <c r="N1164" i="1"/>
  <c r="N3729" i="1"/>
  <c r="N5333" i="1"/>
  <c r="N3040" i="1"/>
  <c r="N3588" i="1"/>
  <c r="N2738" i="1"/>
  <c r="N4668" i="1"/>
  <c r="N2501" i="1"/>
  <c r="N1734" i="1"/>
  <c r="N4015" i="1"/>
  <c r="N160" i="1"/>
  <c r="N4169" i="1"/>
  <c r="N3904" i="1"/>
  <c r="N3800" i="1"/>
  <c r="N1314" i="1"/>
  <c r="N96" i="1"/>
  <c r="N2928" i="1"/>
  <c r="N1657" i="1"/>
  <c r="N3132" i="1"/>
  <c r="N4462" i="1"/>
  <c r="N4450" i="1"/>
  <c r="N2886" i="1"/>
  <c r="N1420" i="1"/>
  <c r="N2025" i="1"/>
  <c r="N232" i="1"/>
  <c r="N5075" i="1"/>
  <c r="N460" i="1"/>
  <c r="N5347" i="1"/>
  <c r="N662" i="1"/>
  <c r="N4727" i="1"/>
  <c r="N3493" i="1"/>
  <c r="N4439" i="1"/>
  <c r="N5337" i="1"/>
  <c r="N3952" i="1"/>
  <c r="N3630" i="1"/>
  <c r="N4317" i="1"/>
  <c r="N1033" i="1"/>
  <c r="N4420" i="1"/>
  <c r="N3504" i="1"/>
  <c r="N2196" i="1"/>
  <c r="N2201" i="1"/>
  <c r="N4309" i="1"/>
  <c r="N2991" i="1"/>
  <c r="N6" i="1"/>
  <c r="N5236" i="1"/>
  <c r="N1493" i="1"/>
  <c r="N4320" i="1"/>
  <c r="N188" i="1"/>
  <c r="N744" i="1"/>
  <c r="N2544" i="1"/>
  <c r="N1953" i="1"/>
  <c r="N2281" i="1"/>
  <c r="N785" i="1"/>
  <c r="N3875" i="1"/>
  <c r="N2407" i="1"/>
  <c r="N4704" i="1"/>
  <c r="N4959" i="1"/>
  <c r="N1926" i="1"/>
  <c r="N3982" i="1"/>
  <c r="N4014" i="1"/>
  <c r="N2463" i="1"/>
  <c r="N3451" i="1"/>
  <c r="N1384" i="1"/>
  <c r="N2926" i="1"/>
  <c r="N1902" i="1"/>
  <c r="N3011" i="1"/>
  <c r="N4803" i="1"/>
  <c r="N4839" i="1"/>
  <c r="N4841" i="1"/>
  <c r="N3731" i="1"/>
  <c r="N4249" i="1"/>
  <c r="N1921" i="1"/>
  <c r="N3737" i="1"/>
  <c r="N2783" i="1"/>
  <c r="N2086" i="1"/>
  <c r="N4079" i="1"/>
  <c r="N1269" i="1"/>
  <c r="N4440" i="1"/>
  <c r="N2966" i="1"/>
  <c r="N2835" i="1"/>
  <c r="N2699" i="1"/>
  <c r="N4287" i="1"/>
  <c r="N2520" i="1"/>
  <c r="N3393" i="1"/>
  <c r="N937" i="1"/>
  <c r="N1589" i="1"/>
  <c r="N4834" i="1"/>
  <c r="N5304" i="1"/>
  <c r="N116" i="1"/>
  <c r="N2383" i="1"/>
  <c r="N4528" i="1"/>
  <c r="N3821" i="1"/>
  <c r="N2427" i="1"/>
  <c r="N5260" i="1"/>
  <c r="N444" i="1"/>
  <c r="N4751" i="1"/>
  <c r="N5125" i="1"/>
  <c r="N935" i="1"/>
  <c r="N4288" i="1"/>
  <c r="N3082" i="1"/>
  <c r="N3216" i="1"/>
  <c r="N1943" i="1"/>
  <c r="N2454" i="1"/>
  <c r="N1934" i="1"/>
  <c r="N4613" i="1"/>
  <c r="N2009" i="1"/>
  <c r="N1919" i="1"/>
  <c r="N4248" i="1"/>
  <c r="N1293" i="1"/>
  <c r="N2809" i="1"/>
  <c r="N4515" i="1"/>
  <c r="N2004" i="1"/>
  <c r="N2687" i="1"/>
  <c r="N3648" i="1"/>
  <c r="N1982" i="1"/>
  <c r="N2091" i="1"/>
  <c r="N2023" i="1"/>
  <c r="N3490" i="1"/>
  <c r="N4763" i="1"/>
  <c r="N2561" i="1"/>
  <c r="N3269" i="1"/>
  <c r="N2321" i="1"/>
  <c r="N3361" i="1"/>
  <c r="N1831" i="1"/>
  <c r="N1407" i="1"/>
  <c r="N143" i="1"/>
  <c r="N1871" i="1"/>
  <c r="N4069" i="1"/>
  <c r="N2145" i="1"/>
  <c r="N1298" i="1"/>
  <c r="N1397" i="1"/>
  <c r="N1348" i="1"/>
  <c r="N4085" i="1"/>
  <c r="N2696" i="1"/>
  <c r="N2879" i="1"/>
  <c r="N4378" i="1"/>
  <c r="N1477" i="1"/>
  <c r="N1650" i="1"/>
  <c r="N2614" i="1"/>
  <c r="N4853" i="1"/>
  <c r="N953" i="1"/>
  <c r="N711" i="1"/>
  <c r="N2399" i="1"/>
  <c r="N1550" i="1"/>
  <c r="N2925" i="1"/>
  <c r="N4971" i="1"/>
  <c r="N1578" i="1"/>
  <c r="N4159" i="1"/>
  <c r="N5314" i="1"/>
  <c r="N3665" i="1"/>
  <c r="N1148" i="1"/>
  <c r="N4062" i="1"/>
  <c r="N1913" i="1"/>
  <c r="N4828" i="1"/>
  <c r="N1259" i="1"/>
  <c r="N1168" i="1"/>
  <c r="N4614" i="1"/>
  <c r="N2324" i="1"/>
  <c r="N3788" i="1"/>
  <c r="N2559" i="1"/>
  <c r="N2204" i="1"/>
  <c r="N1276" i="1"/>
  <c r="N1768" i="1"/>
  <c r="N2293" i="1"/>
  <c r="N4406" i="1"/>
  <c r="N185" i="1"/>
  <c r="N161" i="1"/>
  <c r="N3887" i="1"/>
  <c r="N291" i="1"/>
  <c r="N3093" i="1"/>
  <c r="N4007" i="1"/>
  <c r="N5318" i="1"/>
  <c r="N1447" i="1"/>
  <c r="N4086" i="1"/>
  <c r="N5377" i="1"/>
  <c r="N4709" i="1"/>
  <c r="N883" i="1"/>
  <c r="N2132" i="1"/>
  <c r="N4997" i="1"/>
  <c r="N303" i="1"/>
  <c r="N3611" i="1"/>
  <c r="N4915" i="1"/>
  <c r="N1559" i="1"/>
  <c r="N1698" i="1"/>
  <c r="N2919" i="1"/>
  <c r="N1386" i="1"/>
  <c r="N2377" i="1"/>
  <c r="N5147" i="1"/>
  <c r="N324" i="1"/>
  <c r="N4628" i="1"/>
  <c r="N2447" i="1"/>
  <c r="N2439" i="1"/>
  <c r="N1974" i="1"/>
  <c r="N3104" i="1"/>
  <c r="N2900" i="1"/>
  <c r="N5087" i="1"/>
  <c r="N5072" i="1"/>
  <c r="N2429" i="1"/>
  <c r="N2557" i="1"/>
  <c r="N5284" i="1"/>
  <c r="N3311" i="1"/>
  <c r="N3724" i="1"/>
  <c r="N3842" i="1"/>
  <c r="N4082" i="1"/>
  <c r="N3959" i="1"/>
  <c r="N1036" i="1"/>
  <c r="N3298" i="1"/>
  <c r="N3941" i="1"/>
  <c r="N1267" i="1"/>
  <c r="N2314" i="1"/>
  <c r="N3792" i="1"/>
  <c r="N2141" i="1"/>
  <c r="N2717" i="1"/>
  <c r="N4994" i="1"/>
  <c r="N5255" i="1"/>
  <c r="N4204" i="1"/>
  <c r="N3507" i="1"/>
  <c r="N3489" i="1"/>
  <c r="N3221" i="1"/>
  <c r="N1516" i="1"/>
  <c r="N712" i="1"/>
  <c r="N2424" i="1"/>
  <c r="N4736" i="1"/>
  <c r="N4933" i="1"/>
  <c r="N592" i="1"/>
  <c r="N4562" i="1"/>
  <c r="N4961" i="1"/>
  <c r="N3474" i="1"/>
  <c r="N3898" i="1"/>
  <c r="N3213" i="1"/>
  <c r="N3607" i="1"/>
  <c r="N3201" i="1"/>
  <c r="N1126" i="1"/>
  <c r="N1174" i="1"/>
  <c r="N4633" i="1"/>
  <c r="N3655" i="1"/>
  <c r="N847" i="1"/>
  <c r="N1156" i="1"/>
  <c r="N1609" i="1"/>
  <c r="N4625" i="1"/>
  <c r="N4797" i="1"/>
  <c r="N5308" i="1"/>
  <c r="N3585" i="1"/>
  <c r="N5177" i="1"/>
  <c r="N1027" i="1"/>
  <c r="N2305" i="1"/>
  <c r="N2637" i="1"/>
  <c r="N3385" i="1"/>
  <c r="N3003" i="1"/>
  <c r="N2156" i="1"/>
  <c r="N4216" i="1"/>
  <c r="N707" i="1"/>
  <c r="N4178" i="1"/>
  <c r="N4097" i="1"/>
  <c r="N923" i="1"/>
  <c r="N3105" i="1"/>
  <c r="N860" i="1"/>
  <c r="N3932" i="1"/>
  <c r="N1094" i="1"/>
  <c r="N954" i="1"/>
  <c r="N4773" i="1"/>
  <c r="N889" i="1"/>
  <c r="N555" i="1"/>
  <c r="N2026" i="1"/>
  <c r="N1160" i="1"/>
  <c r="N5041" i="1"/>
  <c r="N1043" i="1"/>
  <c r="N4805" i="1"/>
  <c r="N698" i="1"/>
  <c r="N2737" i="1"/>
  <c r="N4504" i="1"/>
  <c r="N4094" i="1"/>
  <c r="N725" i="1"/>
  <c r="N3327" i="1"/>
  <c r="N2995" i="1"/>
  <c r="N493" i="1"/>
  <c r="N4472" i="1"/>
  <c r="N2875" i="1"/>
  <c r="N4012" i="1"/>
  <c r="N4260" i="1"/>
  <c r="N2749" i="1"/>
  <c r="N3135" i="1"/>
  <c r="N774" i="1"/>
  <c r="N1704" i="1"/>
  <c r="N4544" i="1"/>
  <c r="N995" i="1"/>
  <c r="N782" i="1"/>
  <c r="N1702" i="1"/>
  <c r="N3438" i="1"/>
  <c r="N4164" i="1"/>
  <c r="N4296" i="1"/>
  <c r="N4563" i="1"/>
  <c r="N3672" i="1"/>
  <c r="N2793" i="1"/>
  <c r="N1603" i="1"/>
  <c r="N397" i="1"/>
  <c r="N1980" i="1"/>
  <c r="N2963" i="1"/>
  <c r="N1176" i="1"/>
  <c r="N3930" i="1"/>
  <c r="N234" i="1"/>
  <c r="N1456" i="1"/>
  <c r="N3590" i="1"/>
  <c r="N4443" i="1"/>
  <c r="N2629" i="1"/>
  <c r="N2192" i="1"/>
  <c r="N5173" i="1"/>
  <c r="N1273" i="1"/>
  <c r="N2329" i="1"/>
  <c r="N1015" i="1"/>
  <c r="N529" i="1"/>
  <c r="N2980" i="1"/>
  <c r="N2734" i="1"/>
  <c r="N724" i="1"/>
  <c r="N4303" i="1"/>
  <c r="N537" i="1"/>
  <c r="N1284" i="1"/>
  <c r="N3319" i="1"/>
  <c r="N172" i="1"/>
  <c r="N4090" i="1"/>
  <c r="N588" i="1"/>
  <c r="N1582" i="1"/>
  <c r="N4089" i="1"/>
  <c r="N4672" i="1"/>
  <c r="N1130" i="1"/>
  <c r="N3400" i="1"/>
  <c r="N5320" i="1"/>
  <c r="N3671" i="1"/>
  <c r="N3100" i="1"/>
  <c r="N4242" i="1"/>
  <c r="N4831" i="1"/>
  <c r="N4441" i="1"/>
  <c r="N2208" i="1"/>
  <c r="N3310" i="1"/>
  <c r="N3342" i="1"/>
  <c r="N3340" i="1"/>
  <c r="N1853" i="1"/>
  <c r="N4408" i="1"/>
  <c r="N376" i="1"/>
  <c r="N4088" i="1"/>
  <c r="N3190" i="1"/>
  <c r="N3029" i="1"/>
  <c r="N3167" i="1"/>
  <c r="N3180" i="1"/>
  <c r="N1005" i="1"/>
  <c r="N1167" i="1"/>
  <c r="N1666" i="1"/>
  <c r="N1834" i="1"/>
  <c r="N138" i="1"/>
  <c r="N3733" i="1"/>
  <c r="N1249" i="1"/>
  <c r="N4517" i="1"/>
  <c r="N4423" i="1"/>
  <c r="N2140" i="1"/>
  <c r="N624" i="1"/>
  <c r="N1243" i="1"/>
  <c r="N1039" i="1"/>
  <c r="N798" i="1"/>
  <c r="N4106" i="1"/>
  <c r="N679" i="1"/>
  <c r="N2166" i="1"/>
  <c r="N1301" i="1"/>
  <c r="N717" i="1"/>
  <c r="N2252" i="1"/>
  <c r="N164" i="1"/>
  <c r="N1626" i="1"/>
  <c r="N4674" i="1"/>
  <c r="N326" i="1"/>
  <c r="N4943" i="1"/>
  <c r="N1689" i="1"/>
  <c r="N2456" i="1"/>
  <c r="N1929" i="1"/>
  <c r="N4285" i="1"/>
  <c r="N4136" i="1"/>
  <c r="N3676" i="1"/>
  <c r="N268" i="1"/>
  <c r="N3391" i="1"/>
  <c r="N670" i="1"/>
  <c r="N5310" i="1"/>
  <c r="N3027" i="1"/>
  <c r="N2015" i="1"/>
  <c r="N1467" i="1"/>
  <c r="N3938" i="1"/>
  <c r="N661" i="1"/>
  <c r="N4360" i="1"/>
  <c r="N2449" i="1"/>
  <c r="N2079" i="1"/>
  <c r="N4644" i="1"/>
  <c r="N2020" i="1"/>
  <c r="N2817" i="1"/>
  <c r="N2586" i="1"/>
  <c r="N5178" i="1"/>
  <c r="N5354" i="1"/>
  <c r="N2574" i="1"/>
  <c r="N2031" i="1"/>
  <c r="N617" i="1"/>
  <c r="N4225" i="1"/>
  <c r="N2149" i="1"/>
  <c r="N8" i="1"/>
  <c r="N4312" i="1"/>
  <c r="N2697" i="1"/>
  <c r="N3781" i="1"/>
  <c r="N5243" i="1"/>
  <c r="N3828" i="1"/>
  <c r="N3835" i="1"/>
  <c r="N2421" i="1"/>
  <c r="N2525" i="1"/>
  <c r="N3768" i="1"/>
  <c r="N4546" i="1"/>
  <c r="N916" i="1"/>
  <c r="N2936" i="1"/>
  <c r="N4836" i="1"/>
  <c r="N4238" i="1"/>
  <c r="N1995" i="1"/>
  <c r="N239" i="1"/>
  <c r="N3592" i="1"/>
  <c r="N4649" i="1"/>
  <c r="N3233" i="1"/>
  <c r="N4713" i="1"/>
  <c r="N3743" i="1"/>
  <c r="N2207" i="1"/>
  <c r="N5029" i="1"/>
  <c r="N3499" i="1"/>
  <c r="N549" i="1"/>
  <c r="N1842" i="1"/>
  <c r="N4545" i="1"/>
  <c r="N2335" i="1"/>
  <c r="N994" i="1"/>
  <c r="N1815" i="1"/>
  <c r="N2610" i="1"/>
  <c r="N1984" i="1"/>
  <c r="N4319" i="1"/>
  <c r="N2776" i="1"/>
  <c r="N2578" i="1"/>
  <c r="N3595" i="1"/>
  <c r="N1233" i="1"/>
  <c r="N1396" i="1"/>
  <c r="N2593" i="1"/>
  <c r="N1231" i="1"/>
  <c r="N3495" i="1"/>
  <c r="N4305" i="1"/>
  <c r="N1497" i="1"/>
  <c r="N374" i="1"/>
  <c r="N5065" i="1"/>
  <c r="N683" i="1"/>
  <c r="N1533" i="1"/>
  <c r="N1654" i="1"/>
  <c r="N3612" i="1"/>
  <c r="N4256" i="1"/>
  <c r="N3423" i="1"/>
  <c r="N2955" i="1"/>
  <c r="N2104" i="1"/>
  <c r="N2870" i="1"/>
  <c r="N4661" i="1"/>
  <c r="N5153" i="1"/>
  <c r="N5374" i="1"/>
  <c r="N4469" i="1"/>
  <c r="N2949" i="1"/>
  <c r="N345" i="1"/>
  <c r="N926" i="1"/>
  <c r="N3264" i="1"/>
  <c r="N5139" i="1"/>
  <c r="N199" i="1"/>
  <c r="N2794" i="1"/>
  <c r="N4004" i="1"/>
  <c r="N467" i="1"/>
  <c r="N1140" i="1"/>
  <c r="N396" i="1"/>
  <c r="N222" i="1"/>
  <c r="N5181" i="1"/>
  <c r="N4351" i="1"/>
  <c r="N1446" i="1"/>
  <c r="N2082" i="1"/>
  <c r="N857" i="1"/>
  <c r="N4758" i="1"/>
  <c r="N1096" i="1"/>
  <c r="N1056" i="1"/>
  <c r="N3594" i="1"/>
  <c r="N3384" i="1"/>
  <c r="N3957" i="1"/>
  <c r="N3558" i="1"/>
  <c r="N2828" i="1"/>
  <c r="N1232" i="1"/>
  <c r="N1092" i="1"/>
  <c r="N5344" i="1"/>
  <c r="N5044" i="1"/>
  <c r="N4226" i="1"/>
  <c r="N1046" i="1"/>
  <c r="N1668" i="1"/>
  <c r="N4806" i="1"/>
  <c r="N2131" i="1"/>
  <c r="N835" i="1"/>
  <c r="N4032" i="1"/>
  <c r="N1556" i="1"/>
  <c r="N4748" i="1"/>
  <c r="N4166" i="1"/>
  <c r="N3103" i="1"/>
  <c r="N1179" i="1"/>
  <c r="N2011" i="1"/>
  <c r="N1455" i="1"/>
  <c r="N2662" i="1"/>
  <c r="N2034" i="1"/>
  <c r="N2765" i="1"/>
  <c r="N1460" i="1"/>
  <c r="N5285" i="1"/>
  <c r="N2575" i="1"/>
  <c r="N4224" i="1"/>
  <c r="N3231" i="1"/>
  <c r="N2643" i="1"/>
  <c r="N2708" i="1"/>
  <c r="N3373" i="1"/>
  <c r="N648" i="1"/>
  <c r="N1738" i="1"/>
  <c r="N4376" i="1"/>
  <c r="N2932" i="1"/>
  <c r="N863" i="1"/>
  <c r="N2670" i="1"/>
  <c r="N2163" i="1"/>
  <c r="N3645" i="1"/>
  <c r="N2664" i="1"/>
  <c r="N2289" i="1"/>
  <c r="N2640" i="1"/>
  <c r="N2957" i="1"/>
  <c r="N797" i="1"/>
  <c r="N4823" i="1"/>
  <c r="N3525" i="1"/>
  <c r="N180" i="1"/>
  <c r="N105" i="1"/>
  <c r="N2624" i="1"/>
  <c r="N1390" i="1"/>
  <c r="N3862" i="1"/>
  <c r="N827" i="1"/>
  <c r="N3189" i="1"/>
  <c r="N2751" i="1"/>
  <c r="N4998" i="1"/>
  <c r="N3722" i="1"/>
  <c r="N2604" i="1"/>
  <c r="N3685" i="1"/>
  <c r="N1337" i="1"/>
  <c r="N4551" i="1"/>
  <c r="N2616" i="1"/>
  <c r="N351" i="1"/>
  <c r="N3146" i="1"/>
  <c r="N4556" i="1"/>
  <c r="N1341" i="1"/>
  <c r="N1684" i="1"/>
  <c r="N2435" i="1"/>
  <c r="N1154" i="1"/>
  <c r="N664" i="1"/>
  <c r="N4850" i="1"/>
  <c r="N4632" i="1"/>
  <c r="N4493" i="1"/>
  <c r="N3591" i="1"/>
  <c r="N2625" i="1"/>
  <c r="N4798" i="1"/>
  <c r="N614" i="1"/>
  <c r="N2959" i="1"/>
  <c r="N3927" i="1"/>
  <c r="N745" i="1"/>
  <c r="N2976" i="1"/>
  <c r="N1464" i="1"/>
  <c r="N1022" i="1"/>
  <c r="N5345" i="1"/>
  <c r="N139" i="1"/>
  <c r="N623" i="1"/>
  <c r="N1399" i="1"/>
  <c r="N1829" i="1"/>
  <c r="N2827" i="1"/>
  <c r="N4308" i="1"/>
  <c r="N1371" i="1"/>
  <c r="N1664" i="1"/>
  <c r="N5254" i="1"/>
  <c r="N187" i="1"/>
  <c r="N496" i="1"/>
  <c r="N162" i="1"/>
  <c r="N3974" i="1"/>
  <c r="N2462" i="1"/>
  <c r="N3896" i="1"/>
  <c r="N1329" i="1"/>
  <c r="N2543" i="1"/>
  <c r="N2790" i="1"/>
  <c r="N1907" i="1"/>
  <c r="N4843" i="1"/>
  <c r="N1133" i="1"/>
  <c r="N2548" i="1"/>
  <c r="N3000" i="1"/>
  <c r="N214" i="1"/>
  <c r="N2973" i="1"/>
  <c r="N5026" i="1"/>
  <c r="N4769" i="1"/>
  <c r="N3773" i="1"/>
  <c r="N1368" i="1"/>
  <c r="N106" i="1"/>
  <c r="N1511" i="1"/>
  <c r="N4872" i="1"/>
  <c r="N951" i="1"/>
  <c r="N2512" i="1"/>
  <c r="N3697" i="1"/>
  <c r="N3196" i="1"/>
  <c r="N2567" i="1"/>
  <c r="N3026" i="1"/>
  <c r="N1999" i="1"/>
  <c r="N4630" i="1"/>
  <c r="N2000" i="1"/>
  <c r="N2682" i="1"/>
  <c r="N5339" i="1"/>
  <c r="N2792" i="1"/>
  <c r="N4314" i="1"/>
  <c r="N5288" i="1"/>
  <c r="N5298" i="1"/>
  <c r="N2961" i="1"/>
  <c r="N3633" i="1"/>
  <c r="N2087" i="1"/>
  <c r="N1869" i="1"/>
  <c r="N2552" i="1"/>
  <c r="N3375" i="1"/>
  <c r="N4650" i="1"/>
  <c r="N738" i="1"/>
  <c r="N5059" i="1"/>
  <c r="N4533" i="1"/>
  <c r="N527" i="1"/>
  <c r="N4397" i="1"/>
  <c r="N5242" i="1"/>
  <c r="N4980" i="1"/>
  <c r="N2718" i="1"/>
  <c r="N2984" i="1"/>
  <c r="N1636" i="1"/>
  <c r="N1802" i="1"/>
  <c r="N97" i="1"/>
  <c r="N2952" i="1"/>
  <c r="N4913" i="1"/>
  <c r="N4941" i="1"/>
  <c r="N3248" i="1"/>
  <c r="N2902" i="1"/>
  <c r="N1989" i="1"/>
  <c r="N391" i="1"/>
  <c r="N4786" i="1"/>
  <c r="N4641" i="1"/>
  <c r="N1777" i="1"/>
  <c r="N2037" i="1"/>
  <c r="N1367" i="1"/>
  <c r="N1074" i="1"/>
  <c r="N1776" i="1"/>
  <c r="N2691" i="1"/>
  <c r="N2721" i="1"/>
  <c r="N5303" i="1"/>
  <c r="N5037" i="1"/>
  <c r="N633" i="1"/>
  <c r="N3700" i="1"/>
  <c r="N1647" i="1"/>
  <c r="N433" i="1"/>
  <c r="N4470" i="1"/>
  <c r="N1875" i="1"/>
  <c r="N866" i="1"/>
  <c r="N2206" i="1"/>
  <c r="N141" i="1"/>
  <c r="N2781" i="1"/>
  <c r="N2728" i="1"/>
  <c r="N3333" i="1"/>
  <c r="N1089" i="1"/>
  <c r="N2733" i="1"/>
  <c r="N796" i="1"/>
  <c r="N370" i="1"/>
  <c r="N5052" i="1"/>
  <c r="N4100" i="1"/>
  <c r="N688" i="1"/>
  <c r="N3693" i="1"/>
  <c r="N3812" i="1"/>
  <c r="N4738" i="1"/>
  <c r="N2273" i="1"/>
  <c r="N3478" i="1"/>
  <c r="N3028" i="1"/>
  <c r="N1320" i="1"/>
  <c r="N2741" i="1"/>
  <c r="N1339" i="1"/>
  <c r="N2912" i="1"/>
  <c r="N3085" i="1"/>
  <c r="N830" i="1"/>
  <c r="N289" i="1"/>
  <c r="N3892" i="1"/>
  <c r="N2373" i="1"/>
  <c r="N2367" i="1"/>
  <c r="N1583" i="1"/>
  <c r="N1153" i="1"/>
  <c r="N3991" i="1"/>
  <c r="N4783" i="1"/>
  <c r="N4353" i="1"/>
  <c r="N4845" i="1"/>
  <c r="N3996" i="1"/>
  <c r="N3999" i="1"/>
  <c r="N3008" i="1"/>
  <c r="N3497" i="1"/>
  <c r="N3515" i="1"/>
  <c r="N4498" i="1"/>
  <c r="N2083" i="1"/>
  <c r="N2041" i="1"/>
  <c r="N2285" i="1"/>
  <c r="N1775" i="1"/>
  <c r="N2036" i="1"/>
  <c r="N4531" i="1"/>
  <c r="N2317" i="1"/>
  <c r="N2322" i="1"/>
  <c r="N1045" i="1"/>
  <c r="N386" i="1"/>
  <c r="N5287" i="1"/>
  <c r="N4824" i="1"/>
  <c r="N2698" i="1"/>
  <c r="N4311" i="1"/>
  <c r="N2152" i="1"/>
  <c r="N538" i="1"/>
  <c r="N4916" i="1"/>
  <c r="N415" i="1"/>
  <c r="N4150" i="1"/>
  <c r="N908" i="1"/>
  <c r="N2916" i="1"/>
  <c r="N3402" i="1"/>
  <c r="N2929" i="1"/>
  <c r="N5315" i="1"/>
  <c r="N2967" i="1"/>
  <c r="N4655" i="1"/>
  <c r="N223" i="1"/>
  <c r="N2076" i="1"/>
  <c r="N1972" i="1"/>
  <c r="N5286" i="1"/>
  <c r="N2591" i="1"/>
  <c r="N1401" i="1"/>
  <c r="N1351" i="1"/>
  <c r="N383" i="1"/>
  <c r="N5035" i="1"/>
  <c r="N107" i="1"/>
  <c r="N5048" i="1"/>
  <c r="N3698" i="1"/>
  <c r="N1742" i="1"/>
  <c r="N1637" i="1"/>
  <c r="N5206" i="1"/>
  <c r="N3203" i="1"/>
  <c r="N1236" i="1"/>
  <c r="N6718" i="1"/>
  <c r="N3918" i="1"/>
  <c r="N2668" i="1"/>
  <c r="N4072" i="1"/>
  <c r="N2727" i="1"/>
  <c r="N5355" i="1"/>
  <c r="N4205" i="1"/>
  <c r="N1283" i="1"/>
  <c r="N3225" i="1"/>
  <c r="N3569" i="1"/>
  <c r="N121" i="1"/>
  <c r="N4826" i="1"/>
  <c r="N2620" i="1"/>
  <c r="N3791" i="1"/>
  <c r="N4284" i="1"/>
  <c r="N5150" i="1"/>
  <c r="N1388" i="1"/>
  <c r="N3712" i="1"/>
  <c r="N1959" i="1"/>
  <c r="N5132" i="1"/>
  <c r="N5190" i="1"/>
  <c r="N4952" i="1"/>
  <c r="N1183" i="1"/>
  <c r="N1577" i="1"/>
  <c r="N244" i="1"/>
  <c r="N4016" i="1"/>
  <c r="N3964" i="1"/>
  <c r="N2920" i="1"/>
  <c r="N1219" i="1"/>
  <c r="N264" i="1"/>
  <c r="N3652" i="1"/>
  <c r="N2437" i="1"/>
  <c r="N2899" i="1"/>
  <c r="N3636" i="1"/>
  <c r="N4785" i="1"/>
  <c r="N4986" i="1"/>
  <c r="N1434" i="1"/>
  <c r="N5234" i="1"/>
  <c r="N4010" i="1"/>
  <c r="N3629" i="1"/>
  <c r="N3747" i="1"/>
  <c r="N535" i="1"/>
  <c r="N2081" i="1"/>
  <c r="N3303" i="1"/>
  <c r="N757" i="1"/>
  <c r="N3779" i="1"/>
  <c r="N1272" i="1"/>
  <c r="N3320" i="1"/>
  <c r="N382" i="1"/>
  <c r="N4321" i="1"/>
  <c r="N2151" i="1"/>
  <c r="N2673" i="1"/>
  <c r="N4821" i="1"/>
  <c r="N379" i="1"/>
  <c r="N3822" i="1"/>
  <c r="N1400" i="1"/>
  <c r="N5257" i="1"/>
  <c r="N1509" i="1"/>
  <c r="N4013" i="1"/>
  <c r="N4918" i="1"/>
  <c r="N3902" i="1"/>
  <c r="N1007" i="1"/>
  <c r="N1118" i="1"/>
  <c r="N1527" i="1"/>
  <c r="N3980" i="1"/>
  <c r="N5329" i="1"/>
  <c r="N200" i="1"/>
  <c r="N215" i="1"/>
  <c r="N2451" i="1"/>
  <c r="N2160" i="1"/>
  <c r="N3744" i="1"/>
  <c r="N2821" i="1"/>
  <c r="N130" i="1"/>
  <c r="N1026" i="1"/>
  <c r="N3237" i="1"/>
  <c r="N818" i="1"/>
  <c r="N4827" i="1"/>
  <c r="N5249" i="1"/>
  <c r="N5388" i="1"/>
  <c r="N4894" i="1"/>
  <c r="N4325" i="1"/>
  <c r="N4684" i="1"/>
  <c r="N3033" i="1"/>
  <c r="N4963" i="1"/>
  <c r="N2306" i="1"/>
  <c r="N3947" i="1"/>
  <c r="N4974" i="1"/>
  <c r="N2471" i="1"/>
  <c r="N4057" i="1"/>
  <c r="N5276" i="1"/>
  <c r="N4171" i="1"/>
  <c r="N1896" i="1"/>
  <c r="N894" i="1"/>
  <c r="N4664" i="1"/>
  <c r="N2256" i="1"/>
  <c r="N5369" i="1"/>
  <c r="N361" i="1"/>
  <c r="N2254" i="1"/>
  <c r="N3246" i="1"/>
  <c r="N4154" i="1"/>
  <c r="N3253" i="1"/>
  <c r="N1381" i="1"/>
  <c r="N3389" i="1"/>
  <c r="N4291" i="1"/>
  <c r="N3015" i="1"/>
  <c r="N5331" i="1"/>
  <c r="N1139" i="1"/>
  <c r="N3666" i="1"/>
  <c r="N2660" i="1"/>
  <c r="N4495" i="1"/>
  <c r="N2010" i="1"/>
  <c r="N2331" i="1"/>
  <c r="N4243" i="1"/>
  <c r="N4230" i="1"/>
  <c r="N2006" i="1"/>
  <c r="N4658" i="1"/>
  <c r="N2774" i="1"/>
  <c r="N742" i="1"/>
  <c r="N2956" i="1"/>
  <c r="N3951" i="1"/>
  <c r="N766" i="1"/>
  <c r="N3603" i="1"/>
  <c r="N3287" i="1"/>
  <c r="N4421" i="1"/>
  <c r="N1107" i="1"/>
  <c r="N3598" i="1"/>
  <c r="N4075" i="1"/>
  <c r="N4354" i="1"/>
  <c r="N3347" i="1"/>
  <c r="N2070" i="1"/>
  <c r="N1241" i="1"/>
  <c r="N3575" i="1"/>
  <c r="N1282" i="1"/>
  <c r="N3838" i="1"/>
  <c r="N2692" i="1"/>
  <c r="N4323" i="1"/>
  <c r="N1503" i="1"/>
  <c r="N1506" i="1"/>
  <c r="N484" i="1"/>
  <c r="N681" i="1"/>
  <c r="N3774" i="1"/>
  <c r="N486" i="1"/>
  <c r="N113" i="1"/>
  <c r="N4978" i="1"/>
  <c r="N5381" i="1"/>
  <c r="N5262" i="1"/>
  <c r="N2344" i="1"/>
  <c r="N3604" i="1"/>
  <c r="N3054" i="1"/>
  <c r="N459" i="1"/>
  <c r="N5002" i="1"/>
  <c r="N1487" i="1"/>
  <c r="N300" i="1"/>
  <c r="N4867" i="1"/>
  <c r="N1481" i="1"/>
  <c r="N3965" i="1"/>
  <c r="N791" i="1"/>
  <c r="N4864" i="1"/>
  <c r="N1788" i="1"/>
  <c r="N76" i="1"/>
  <c r="N1887" i="1"/>
  <c r="N3421" i="1"/>
  <c r="N5133" i="1"/>
  <c r="N3623" i="1"/>
  <c r="N3870" i="1"/>
  <c r="N3784" i="1"/>
  <c r="N4083" i="1"/>
  <c r="N552" i="1"/>
  <c r="N2999" i="1"/>
  <c r="N144" i="1"/>
  <c r="N7292" i="1"/>
  <c r="N114" i="1"/>
  <c r="N4703" i="1"/>
  <c r="N2054" i="1"/>
  <c r="N2182" i="1"/>
  <c r="N340" i="1"/>
  <c r="N2938" i="1"/>
  <c r="N3803" i="1"/>
  <c r="N2374" i="1"/>
  <c r="N245" i="1"/>
  <c r="N4547" i="1"/>
  <c r="N1707" i="1"/>
  <c r="N1895" i="1"/>
  <c r="N2910" i="1"/>
  <c r="N4020" i="1"/>
  <c r="N2908" i="1"/>
  <c r="N3083" i="1"/>
  <c r="N4095" i="1"/>
  <c r="N2250" i="1"/>
  <c r="N3016" i="1"/>
  <c r="N3654" i="1"/>
  <c r="N3010" i="1"/>
  <c r="N4229" i="1"/>
  <c r="N657" i="1"/>
  <c r="N213" i="1"/>
  <c r="N4234" i="1"/>
  <c r="N411" i="1"/>
  <c r="N5164" i="1"/>
  <c r="N3931" i="1"/>
  <c r="N4829" i="1"/>
  <c r="N3926" i="1"/>
  <c r="N1868" i="1"/>
  <c r="N4728" i="1"/>
  <c r="N2198" i="1"/>
  <c r="N4637" i="1"/>
  <c r="N5351" i="1"/>
  <c r="N393" i="1"/>
  <c r="N2590" i="1"/>
  <c r="N392" i="1"/>
  <c r="N2584" i="1"/>
  <c r="N5171" i="1"/>
  <c r="N2304" i="1"/>
  <c r="N864" i="1"/>
  <c r="N526" i="1"/>
  <c r="N3318" i="1"/>
  <c r="N4513" i="1"/>
  <c r="N518" i="1"/>
  <c r="N3778" i="1"/>
  <c r="N5307" i="1"/>
  <c r="N1059" i="1"/>
  <c r="N613" i="1"/>
  <c r="N3494" i="1"/>
  <c r="N5042" i="1"/>
  <c r="N3282" i="1"/>
  <c r="N3579" i="1"/>
  <c r="N4099" i="1"/>
  <c r="N1279" i="1"/>
  <c r="N616" i="1"/>
  <c r="N2159" i="1"/>
  <c r="N4051" i="1"/>
  <c r="N65" i="1"/>
  <c r="N3177" i="1"/>
  <c r="N4508" i="1"/>
  <c r="N4871" i="1"/>
  <c r="N4193" i="1"/>
  <c r="N2536" i="1"/>
  <c r="N4114" i="1"/>
  <c r="N2186" i="1"/>
  <c r="N4581" i="1"/>
  <c r="N3542" i="1"/>
  <c r="N5208" i="1"/>
  <c r="N3885" i="1"/>
  <c r="N3070" i="1"/>
  <c r="N5015" i="1"/>
  <c r="N4693" i="1"/>
  <c r="N1207" i="1"/>
  <c r="N1389" i="1"/>
  <c r="N1935" i="1"/>
  <c r="N2472" i="1"/>
  <c r="N1002" i="1"/>
  <c r="N3017" i="1"/>
  <c r="N4404" i="1"/>
  <c r="N4729" i="1"/>
  <c r="N1100" i="1"/>
  <c r="N2158" i="1"/>
  <c r="N2723" i="1"/>
  <c r="N1250" i="1"/>
  <c r="N2646" i="1"/>
  <c r="N5066" i="1"/>
  <c r="N1086" i="1"/>
  <c r="N4988" i="1"/>
  <c r="N2990" i="1"/>
  <c r="N1494" i="1"/>
  <c r="N3234" i="1"/>
  <c r="N1500" i="1"/>
  <c r="N4888" i="1"/>
  <c r="N3549" i="1"/>
  <c r="N4860" i="1"/>
  <c r="N2114" i="1"/>
  <c r="N2425" i="1"/>
  <c r="N3383" i="1"/>
  <c r="N2139" i="1"/>
  <c r="N302" i="1"/>
  <c r="N308" i="1"/>
  <c r="N1580" i="1"/>
  <c r="N33" i="1"/>
  <c r="N149" i="1"/>
  <c r="N3088" i="1"/>
  <c r="N2414" i="1"/>
  <c r="N4297" i="1"/>
  <c r="N1711" i="1"/>
  <c r="N1346" i="1"/>
  <c r="N443" i="1"/>
  <c r="N1541" i="1"/>
  <c r="N3608" i="1"/>
  <c r="N3014" i="1"/>
  <c r="N4619" i="1"/>
  <c r="N2572" i="1"/>
  <c r="N2819" i="1"/>
  <c r="N1499" i="1"/>
  <c r="N3092" i="1"/>
  <c r="N513" i="1"/>
  <c r="N1946" i="1"/>
  <c r="N3417" i="1"/>
  <c r="N343" i="1"/>
  <c r="N2411" i="1"/>
  <c r="N2881" i="1"/>
  <c r="N3437" i="1"/>
  <c r="N1699" i="1"/>
  <c r="N4141" i="1"/>
  <c r="N3099" i="1"/>
  <c r="N1885" i="1"/>
  <c r="N3397" i="1"/>
  <c r="N4177" i="1"/>
  <c r="N285" i="1"/>
  <c r="N1722" i="1"/>
  <c r="N4923" i="1"/>
  <c r="N1224" i="1"/>
  <c r="N4558" i="1"/>
  <c r="N3204" i="1"/>
  <c r="N1601" i="1"/>
  <c r="N1916" i="1"/>
  <c r="N4787" i="1"/>
  <c r="N2892" i="1"/>
  <c r="N5317" i="1"/>
  <c r="N1261" i="1"/>
  <c r="N660" i="1"/>
  <c r="N5091" i="1"/>
  <c r="N3837" i="1"/>
  <c r="N3484" i="1"/>
  <c r="N665" i="1"/>
  <c r="N1997" i="1"/>
  <c r="N3582" i="1"/>
  <c r="N2295" i="1"/>
  <c r="N3738" i="1"/>
  <c r="N2653" i="1"/>
  <c r="N1016" i="1"/>
  <c r="N612" i="1"/>
  <c r="N4711" i="1"/>
  <c r="N4776" i="1"/>
  <c r="N2038" i="1"/>
  <c r="N4078" i="1"/>
  <c r="N3305" i="1"/>
  <c r="N2642" i="1"/>
  <c r="N855" i="1"/>
  <c r="N3503" i="1"/>
  <c r="N4779" i="1"/>
  <c r="N627" i="1"/>
  <c r="N1662" i="1"/>
  <c r="N2284" i="1"/>
  <c r="N4227" i="1"/>
  <c r="N4512" i="1"/>
  <c r="N5043" i="1"/>
  <c r="N4215" i="1"/>
  <c r="N799" i="1"/>
  <c r="N5240" i="1"/>
  <c r="N5034" i="1"/>
  <c r="N3272" i="1"/>
  <c r="N3321" i="1"/>
  <c r="N1513" i="1"/>
  <c r="N2659" i="1"/>
  <c r="N2744" i="1"/>
  <c r="N5016" i="1"/>
  <c r="N2489" i="1"/>
  <c r="N4685" i="1"/>
  <c r="N2850" i="1"/>
  <c r="N3151" i="1"/>
  <c r="N4858" i="1"/>
  <c r="N4394" i="1"/>
  <c r="N2847" i="1"/>
  <c r="N1468" i="1"/>
  <c r="N2354" i="1"/>
  <c r="N3799" i="1"/>
  <c r="N2947" i="1"/>
  <c r="N3037" i="1"/>
  <c r="N2465" i="1"/>
  <c r="N4868" i="1"/>
  <c r="N342" i="1"/>
  <c r="N5102" i="1"/>
  <c r="N4280" i="1"/>
  <c r="N1727" i="1"/>
  <c r="N1610" i="1"/>
  <c r="N3653" i="1"/>
  <c r="N4772" i="1"/>
  <c r="N3330" i="1"/>
  <c r="N5305" i="1"/>
  <c r="N2259" i="1"/>
  <c r="N1147" i="1"/>
  <c r="N2704" i="1"/>
  <c r="N1542" i="1"/>
  <c r="N3891" i="1"/>
  <c r="N42" i="1"/>
  <c r="N4699" i="1"/>
  <c r="N4103" i="1"/>
  <c r="N4490" i="1"/>
  <c r="N1519" i="1"/>
  <c r="N1649" i="1"/>
  <c r="N2944" i="1"/>
  <c r="N1539" i="1"/>
  <c r="N1109" i="1"/>
  <c r="N2240" i="1"/>
  <c r="N1202" i="1"/>
  <c r="N2249" i="1"/>
  <c r="N3986" i="1"/>
  <c r="N1694" i="1"/>
  <c r="N703" i="1"/>
  <c r="N5309" i="1"/>
  <c r="N5213" i="1"/>
  <c r="N1595" i="1"/>
  <c r="N3380" i="1"/>
  <c r="N5070" i="1"/>
  <c r="N5212" i="1"/>
  <c r="N4818" i="1"/>
  <c r="N4453" i="1"/>
  <c r="N3112" i="1"/>
  <c r="N1436" i="1"/>
  <c r="N1049" i="1"/>
  <c r="N4977" i="1"/>
  <c r="N3349" i="1"/>
  <c r="N2290" i="1"/>
  <c r="N5180" i="1"/>
  <c r="N4412" i="1"/>
  <c r="N1078" i="1"/>
  <c r="N1412" i="1"/>
  <c r="N2211" i="1"/>
  <c r="N2645" i="1"/>
  <c r="N2628" i="1"/>
  <c r="N2736" i="1"/>
  <c r="N2028" i="1"/>
  <c r="N4537" i="1"/>
  <c r="N2205" i="1"/>
  <c r="N5301" i="1"/>
  <c r="N512" i="1"/>
  <c r="N4060" i="1"/>
  <c r="N3508" i="1"/>
  <c r="N1287" i="1"/>
  <c r="N3522" i="1"/>
  <c r="N2777" i="1"/>
  <c r="N3787" i="1"/>
  <c r="N5022" i="1"/>
  <c r="N5247" i="1"/>
  <c r="N1353" i="1"/>
  <c r="N5062" i="1"/>
  <c r="N802" i="1"/>
  <c r="N3329" i="1"/>
  <c r="N5253" i="1"/>
  <c r="N2983" i="1"/>
  <c r="N69" i="1"/>
  <c r="N1318" i="1"/>
  <c r="N2269" i="1"/>
  <c r="N266" i="1"/>
  <c r="N4854" i="1"/>
  <c r="N1813" i="1"/>
  <c r="N3711" i="1"/>
  <c r="N561" i="1"/>
  <c r="N312" i="1"/>
  <c r="N437" i="1"/>
  <c r="N309" i="1"/>
  <c r="N4589" i="1"/>
  <c r="N1328" i="1"/>
  <c r="N775" i="1"/>
  <c r="N996" i="1"/>
  <c r="N319" i="1"/>
  <c r="N2106" i="1"/>
  <c r="N1003" i="1"/>
  <c r="N2238" i="1"/>
  <c r="N258" i="1"/>
  <c r="N2906" i="1"/>
  <c r="N1145" i="1"/>
  <c r="N1020" i="1"/>
  <c r="N2834" i="1"/>
  <c r="N699" i="1"/>
  <c r="N8735" i="1"/>
  <c r="N4975" i="1"/>
  <c r="N4021" i="1"/>
  <c r="N1372" i="1"/>
  <c r="N1213" i="1"/>
  <c r="N333" i="1"/>
  <c r="N288" i="1"/>
  <c r="N896" i="1"/>
  <c r="N2937" i="1"/>
  <c r="N3207" i="1"/>
  <c r="N1713" i="1"/>
  <c r="N3411" i="1"/>
  <c r="N3976" i="1"/>
  <c r="N4543" i="1"/>
  <c r="N2861" i="1"/>
  <c r="N1573" i="1"/>
  <c r="N2863" i="1"/>
  <c r="N1557" i="1"/>
  <c r="N1939" i="1"/>
  <c r="N204" i="1"/>
  <c r="N1923" i="1"/>
  <c r="N3989" i="1"/>
  <c r="N3107" i="1"/>
  <c r="N4784" i="1"/>
  <c r="N5235" i="1"/>
  <c r="N3667" i="1"/>
  <c r="N221" i="1"/>
  <c r="N5226" i="1"/>
  <c r="N5214" i="1"/>
  <c r="N1040" i="1"/>
  <c r="N240" i="1"/>
  <c r="N1448" i="1"/>
  <c r="N2772" i="1"/>
  <c r="N1052" i="1"/>
  <c r="N3632" i="1"/>
  <c r="N750" i="1"/>
  <c r="N389" i="1"/>
  <c r="N1856" i="1"/>
  <c r="N4411" i="1"/>
  <c r="N2583" i="1"/>
  <c r="N2297" i="1"/>
  <c r="N2032" i="1"/>
  <c r="N1289" i="1"/>
  <c r="N3730" i="1"/>
  <c r="N2622" i="1"/>
  <c r="N3509" i="1"/>
  <c r="N3570" i="1"/>
  <c r="N604" i="1"/>
  <c r="N2716" i="1"/>
  <c r="N1410" i="1"/>
  <c r="N3505" i="1"/>
  <c r="N4301" i="1"/>
  <c r="N4063" i="1"/>
  <c r="N4982" i="1"/>
  <c r="N184" i="1"/>
  <c r="N5237" i="1"/>
  <c r="N178" i="1"/>
  <c r="N385" i="1"/>
  <c r="N2768" i="1"/>
  <c r="N693" i="1"/>
  <c r="N4118" i="1"/>
  <c r="N1877" i="1"/>
  <c r="N64" i="1"/>
  <c r="N2219" i="1"/>
  <c r="N2859" i="1"/>
  <c r="N3534" i="1"/>
  <c r="N2227" i="1"/>
  <c r="N2063" i="1"/>
  <c r="N3714" i="1"/>
  <c r="N4342" i="1"/>
  <c r="N3798" i="1"/>
  <c r="N1220" i="1"/>
  <c r="N1518" i="1"/>
  <c r="N5008" i="1"/>
  <c r="N2280" i="1"/>
  <c r="N166" i="1"/>
  <c r="N4392" i="1"/>
  <c r="N603" i="1"/>
  <c r="N2251" i="1"/>
  <c r="N2597" i="1"/>
  <c r="N5217" i="1"/>
  <c r="N2636" i="1"/>
  <c r="N2585" i="1"/>
  <c r="N1228" i="1"/>
  <c r="N384" i="1"/>
  <c r="N3060" i="1"/>
  <c r="N5207" i="1"/>
  <c r="N4695" i="1"/>
  <c r="N942" i="1"/>
  <c r="N4607" i="1"/>
  <c r="N3684" i="1"/>
  <c r="N2746" i="1"/>
  <c r="N3077" i="1"/>
  <c r="N1804" i="1"/>
  <c r="N1819" i="1"/>
  <c r="N4691" i="1"/>
  <c r="N1476" i="1"/>
  <c r="N3814" i="1"/>
  <c r="N702" i="1"/>
  <c r="N1131" i="1"/>
  <c r="N4149" i="1"/>
  <c r="N1332" i="1"/>
  <c r="N4550" i="1"/>
  <c r="N2372" i="1"/>
  <c r="N3396" i="1"/>
  <c r="N2924" i="1"/>
  <c r="N4938" i="1"/>
  <c r="N4022" i="1"/>
  <c r="N3142" i="1"/>
  <c r="N1940" i="1"/>
  <c r="N4172" i="1"/>
  <c r="N1193" i="1"/>
  <c r="N1144" i="1"/>
  <c r="N2901" i="1"/>
  <c r="N4009" i="1"/>
  <c r="N1137" i="1"/>
  <c r="N5321" i="1"/>
  <c r="N3992" i="1"/>
  <c r="N1135" i="1"/>
  <c r="N5084" i="1"/>
  <c r="N1426" i="1"/>
  <c r="N4240" i="1"/>
  <c r="N4011" i="1"/>
  <c r="N1071" i="1"/>
  <c r="N752" i="1"/>
  <c r="N1237" i="1"/>
  <c r="N4636" i="1"/>
  <c r="N1762" i="1"/>
  <c r="N3600" i="1"/>
  <c r="N2722" i="1"/>
  <c r="N849" i="1"/>
  <c r="N1170" i="1"/>
  <c r="N815" i="1"/>
  <c r="N4718" i="1"/>
  <c r="N1863" i="1"/>
  <c r="N865" i="1"/>
  <c r="N4502" i="1"/>
  <c r="N2669" i="1"/>
  <c r="N3529" i="1"/>
  <c r="N4812" i="1"/>
  <c r="N4302" i="1"/>
  <c r="N3276" i="1"/>
  <c r="N3281" i="1"/>
  <c r="N509" i="1"/>
  <c r="N5335" i="1"/>
  <c r="N4220" i="1"/>
  <c r="N740" i="1"/>
  <c r="N2142" i="1"/>
  <c r="N4096" i="1"/>
  <c r="N367" i="1"/>
  <c r="N1514" i="1"/>
  <c r="N3971" i="1"/>
  <c r="N4121" i="1"/>
  <c r="N5641" i="1"/>
  <c r="N6473" i="1"/>
  <c r="N959" i="1"/>
  <c r="N1669" i="1"/>
  <c r="N5555" i="1"/>
  <c r="N8718" i="1"/>
  <c r="N572" i="1"/>
  <c r="N4676" i="1"/>
  <c r="N2242" i="1"/>
  <c r="N1327" i="1"/>
  <c r="N1347" i="1"/>
  <c r="N3908" i="1"/>
  <c r="N3755" i="1"/>
  <c r="N945" i="1"/>
  <c r="N3760" i="1"/>
  <c r="N5328" i="1"/>
  <c r="N4835" i="1"/>
  <c r="N4" i="1"/>
  <c r="N2791" i="1"/>
  <c r="N202" i="1"/>
  <c r="N3379" i="1"/>
  <c r="N5221" i="1"/>
  <c r="N1171" i="1"/>
  <c r="N4832" i="1"/>
  <c r="N219" i="1"/>
  <c r="N4356" i="1"/>
  <c r="N3928" i="1"/>
  <c r="N4719" i="1"/>
  <c r="N2325" i="1"/>
  <c r="N2648" i="1"/>
  <c r="N3634" i="1"/>
  <c r="N4652" i="1"/>
  <c r="N3227" i="1"/>
  <c r="N1779" i="1"/>
  <c r="N2558" i="1"/>
  <c r="N1105" i="1"/>
  <c r="N759" i="1"/>
  <c r="N2969" i="1"/>
  <c r="N4653" i="1"/>
  <c r="N2978" i="1"/>
  <c r="N3789" i="1"/>
  <c r="N387" i="1"/>
  <c r="N108" i="1"/>
  <c r="N2313" i="1"/>
  <c r="N122" i="1"/>
  <c r="N4822" i="1"/>
  <c r="N682" i="1"/>
  <c r="N2729" i="1"/>
  <c r="N193" i="1"/>
  <c r="N507" i="1"/>
  <c r="N5252" i="1"/>
  <c r="N5250" i="1"/>
  <c r="N485" i="1"/>
  <c r="N5403" i="1"/>
  <c r="N906" i="1"/>
  <c r="N26" i="1"/>
  <c r="N1915" i="1"/>
  <c r="N1275" i="1"/>
  <c r="N3544" i="1"/>
  <c r="N618" i="1"/>
  <c r="N402" i="1"/>
  <c r="N7491" i="1"/>
  <c r="N6021" i="1"/>
  <c r="N8726" i="1"/>
  <c r="N5148" i="1"/>
  <c r="N59" i="1"/>
  <c r="N263" i="1"/>
  <c r="N587" i="1"/>
  <c r="N1196" i="1"/>
  <c r="N882" i="1"/>
  <c r="N68" i="1"/>
  <c r="N2181" i="1"/>
  <c r="N2490" i="1"/>
  <c r="N4587" i="1"/>
  <c r="N1124" i="1"/>
  <c r="N1642" i="1"/>
  <c r="N3889" i="1"/>
  <c r="N422" i="1"/>
  <c r="N4670" i="1"/>
  <c r="N3211" i="1"/>
  <c r="N5277" i="1"/>
  <c r="N1729" i="1"/>
  <c r="N993" i="1"/>
  <c r="N3392" i="1"/>
  <c r="N3884" i="1"/>
  <c r="N3212" i="1"/>
  <c r="N3869" i="1"/>
  <c r="N4555" i="1"/>
  <c r="N5373" i="1"/>
  <c r="N2542" i="1"/>
  <c r="N917" i="1"/>
  <c r="N3080" i="1"/>
  <c r="N3969" i="1"/>
  <c r="N358" i="1"/>
  <c r="N4660" i="1"/>
  <c r="N3682" i="1"/>
  <c r="N1150" i="1"/>
  <c r="N2017" i="1"/>
  <c r="N2795" i="1"/>
  <c r="N5319" i="1"/>
  <c r="N652" i="1"/>
  <c r="N4634" i="1"/>
  <c r="N5232" i="1"/>
  <c r="N4410" i="1"/>
  <c r="N4840" i="1"/>
  <c r="N5088" i="1"/>
  <c r="N4367" i="1"/>
  <c r="N3602" i="1"/>
  <c r="N3961" i="1"/>
  <c r="N2678" i="1"/>
  <c r="N3501" i="1"/>
  <c r="N201" i="1"/>
  <c r="N2971" i="1"/>
  <c r="N1977" i="1"/>
  <c r="N2195" i="1"/>
  <c r="N3916" i="1"/>
  <c r="N2303" i="1"/>
  <c r="N3346" i="1"/>
  <c r="N2681" i="1"/>
  <c r="N1018" i="1"/>
  <c r="N2286" i="1"/>
  <c r="N3772" i="1"/>
  <c r="N3511" i="1"/>
  <c r="N1257" i="1"/>
  <c r="N809" i="1"/>
  <c r="N1229" i="1"/>
  <c r="N521" i="1"/>
  <c r="N3324" i="1"/>
  <c r="N505" i="1"/>
  <c r="N1366" i="1"/>
  <c r="N3291" i="1"/>
  <c r="N1266" i="1"/>
  <c r="N2713" i="1"/>
  <c r="N491" i="1"/>
  <c r="N5391" i="1"/>
  <c r="N8754" i="1"/>
  <c r="N4487" i="1"/>
  <c r="N3469" i="1"/>
  <c r="N5127" i="1"/>
  <c r="N3551" i="1"/>
  <c r="N8753" i="1"/>
  <c r="N6628" i="1"/>
  <c r="N5846" i="1"/>
  <c r="N6529" i="1"/>
  <c r="N5709" i="1"/>
  <c r="N4460" i="1"/>
  <c r="N3183" i="1"/>
  <c r="N3414" i="1"/>
  <c r="N3895" i="1"/>
  <c r="N1820" i="1"/>
  <c r="N420" i="1"/>
  <c r="N5358" i="1"/>
  <c r="N1812" i="1"/>
  <c r="N4395" i="1"/>
  <c r="N4901" i="1"/>
  <c r="N4957" i="1"/>
  <c r="N4960" i="1"/>
  <c r="N331" i="1"/>
  <c r="N3032" i="1"/>
  <c r="N2915" i="1"/>
  <c r="N3480" i="1"/>
  <c r="N1010" i="1"/>
  <c r="N1523" i="1"/>
  <c r="N2469" i="1"/>
  <c r="N927" i="1"/>
  <c r="N1687" i="1"/>
  <c r="N4152" i="1"/>
  <c r="N4165" i="1"/>
  <c r="N3078" i="1"/>
  <c r="N925" i="1"/>
  <c r="N3878" i="1"/>
  <c r="N2935" i="1"/>
  <c r="N4144" i="1"/>
  <c r="N1325" i="1"/>
  <c r="N3263" i="1"/>
  <c r="N4147" i="1"/>
  <c r="N1911" i="1"/>
  <c r="N1901" i="1"/>
  <c r="N2798" i="1"/>
  <c r="N3108" i="1"/>
  <c r="N5175" i="1"/>
  <c r="N399" i="1"/>
  <c r="N4627" i="1"/>
  <c r="N226" i="1"/>
  <c r="N1177" i="1"/>
  <c r="N2033" i="1"/>
  <c r="N1433" i="1"/>
  <c r="N3599" i="1"/>
  <c r="N147" i="1"/>
  <c r="N4304" i="1"/>
  <c r="N2199" i="1"/>
  <c r="N3919" i="1"/>
  <c r="N2985" i="1"/>
  <c r="N225" i="1"/>
  <c r="N1866" i="1"/>
  <c r="N4507" i="1"/>
  <c r="N2831" i="1"/>
  <c r="N2193" i="1"/>
  <c r="N1048" i="1"/>
  <c r="N3734" i="1"/>
  <c r="N1047" i="1"/>
  <c r="N4415" i="1"/>
  <c r="N1364" i="1"/>
  <c r="N2652" i="1"/>
  <c r="N1037" i="1"/>
  <c r="N3307" i="1"/>
  <c r="N3314" i="1"/>
  <c r="N1408" i="1"/>
  <c r="N2703" i="1"/>
  <c r="N2714" i="1"/>
  <c r="N4984" i="1"/>
  <c r="N5256" i="1"/>
  <c r="N1264" i="1"/>
  <c r="N3564" i="1"/>
  <c r="N6283" i="1"/>
  <c r="N706" i="1"/>
  <c r="N2419" i="1"/>
  <c r="N4639" i="1"/>
  <c r="N284" i="1"/>
  <c r="N124" i="1"/>
  <c r="N3538" i="1"/>
  <c r="N6024" i="1"/>
  <c r="N7796" i="1"/>
  <c r="N5114" i="1"/>
  <c r="N982" i="1"/>
  <c r="N4196" i="1"/>
  <c r="N6962" i="1"/>
  <c r="N966" i="1"/>
  <c r="N2883" i="1"/>
  <c r="N3968" i="1"/>
  <c r="N2855" i="1"/>
  <c r="N1710" i="1"/>
  <c r="N2867" i="1"/>
  <c r="N958" i="1"/>
  <c r="N602" i="1"/>
  <c r="N3804" i="1"/>
  <c r="N3455" i="1"/>
  <c r="N2100" i="1"/>
  <c r="N4594" i="1"/>
  <c r="N4688" i="1"/>
  <c r="N3395" i="1"/>
  <c r="N2946" i="1"/>
  <c r="N1208" i="1"/>
  <c r="N3912" i="1"/>
  <c r="N5359" i="1"/>
  <c r="N1536" i="1"/>
  <c r="N277" i="1"/>
  <c r="N1899" i="1"/>
  <c r="N2880" i="1"/>
  <c r="N353" i="1"/>
  <c r="N1696" i="1"/>
  <c r="N2921" i="1"/>
  <c r="N1692" i="1"/>
  <c r="N262" i="1"/>
  <c r="N3381" i="1"/>
  <c r="N3106" i="1"/>
  <c r="N5311" i="1"/>
  <c r="N5231" i="1"/>
  <c r="N2775" i="1"/>
  <c r="N1427" i="1"/>
  <c r="N4232" i="1"/>
  <c r="N658" i="1"/>
  <c r="N2203" i="1"/>
  <c r="N2300" i="1"/>
  <c r="N5081" i="1"/>
  <c r="N3586" i="1"/>
  <c r="N756" i="1"/>
  <c r="N4714" i="1"/>
  <c r="N1073" i="1"/>
  <c r="N1463" i="1"/>
  <c r="N2157" i="1"/>
  <c r="N3727" i="1"/>
  <c r="N5030" i="1"/>
  <c r="N3946" i="1"/>
  <c r="N2320" i="1"/>
  <c r="N3843" i="1"/>
  <c r="N812" i="1"/>
  <c r="N4654" i="1"/>
  <c r="N533" i="1"/>
  <c r="N816" i="1"/>
  <c r="N1766" i="1"/>
  <c r="N3794" i="1"/>
  <c r="N3826" i="1"/>
  <c r="N4536" i="1"/>
  <c r="N1765" i="1"/>
  <c r="N3492" i="1"/>
  <c r="N5025" i="1"/>
  <c r="N5031" i="1"/>
  <c r="N2663" i="1"/>
  <c r="N119" i="1"/>
  <c r="N1290" i="1"/>
  <c r="N380" i="1"/>
  <c r="N905" i="1"/>
  <c r="N3559" i="1"/>
  <c r="N3540" i="1"/>
  <c r="N5971" i="1"/>
  <c r="N6786" i="1"/>
  <c r="N7654" i="1"/>
  <c r="N7078" i="1"/>
  <c r="N5454" i="1"/>
  <c r="N6723" i="1"/>
  <c r="N466" i="1"/>
  <c r="N2406" i="1"/>
  <c r="N1008" i="1"/>
  <c r="N3914" i="1"/>
  <c r="N167" i="1"/>
  <c r="N4386" i="1"/>
  <c r="N4697" i="1"/>
  <c r="N4194" i="1"/>
  <c r="N4203" i="1"/>
  <c r="N1962" i="1"/>
  <c r="N3095" i="1"/>
  <c r="N311" i="1"/>
  <c r="N41" i="1"/>
  <c r="N1113" i="1"/>
  <c r="N54" i="1"/>
  <c r="N1312" i="1"/>
  <c r="N1524" i="1"/>
  <c r="N1343" i="1"/>
  <c r="N3047" i="1"/>
  <c r="N3256" i="1"/>
  <c r="N4947" i="1"/>
  <c r="N3439" i="1"/>
  <c r="N4276" i="1"/>
  <c r="N337" i="1"/>
  <c r="N2475" i="1"/>
  <c r="N1629" i="1"/>
  <c r="N933" i="1"/>
  <c r="N1616" i="1"/>
  <c r="N1897" i="1"/>
  <c r="N4489" i="1"/>
  <c r="N272" i="1"/>
  <c r="N3998" i="1"/>
  <c r="N2443" i="1"/>
  <c r="N3120" i="1"/>
  <c r="N1421" i="1"/>
  <c r="N4534" i="1"/>
  <c r="N2013" i="1"/>
  <c r="N1988" i="1"/>
  <c r="N4721" i="1"/>
  <c r="N3386" i="1"/>
  <c r="N1593" i="1"/>
  <c r="N196" i="1"/>
  <c r="N4656" i="1"/>
  <c r="N1251" i="1"/>
  <c r="N3953" i="1"/>
  <c r="N2665" i="1"/>
  <c r="N3950" i="1"/>
  <c r="N1851" i="1"/>
  <c r="N3584" i="1"/>
  <c r="N2589" i="1"/>
  <c r="N3304" i="1"/>
  <c r="N2830" i="1"/>
  <c r="N2820" i="1"/>
  <c r="N856" i="1"/>
  <c r="N4643" i="1"/>
  <c r="N1286" i="1"/>
  <c r="N5049" i="1"/>
  <c r="N4518" i="1"/>
  <c r="N2720" i="1"/>
  <c r="N134" i="1"/>
  <c r="N368" i="1"/>
  <c r="N3326" i="1"/>
  <c r="N689" i="1"/>
  <c r="N696" i="1"/>
  <c r="N487" i="1"/>
  <c r="N2994" i="1"/>
  <c r="N686" i="1"/>
  <c r="N503" i="1"/>
  <c r="N499" i="1"/>
  <c r="N1693" i="1"/>
  <c r="N1248" i="1"/>
  <c r="N292" i="1"/>
  <c r="N1741" i="1"/>
  <c r="N5631" i="1"/>
  <c r="N5632" i="1"/>
  <c r="N3827" i="1"/>
  <c r="N118" i="1"/>
  <c r="N4459" i="1"/>
  <c r="N6460" i="1"/>
  <c r="N530" i="1"/>
  <c r="N3296" i="1"/>
  <c r="N2613" i="1"/>
  <c r="N3473" i="1"/>
  <c r="N1313" i="1"/>
  <c r="N155" i="1"/>
  <c r="N253" i="1"/>
  <c r="N1655" i="1"/>
  <c r="N93" i="1"/>
  <c r="N1651" i="1"/>
  <c r="N4924" i="1"/>
  <c r="N2228" i="1"/>
  <c r="N38" i="1"/>
  <c r="N4173" i="1"/>
  <c r="N2123" i="1"/>
  <c r="N3847" i="1"/>
  <c r="N332" i="1"/>
  <c r="N4278" i="1"/>
  <c r="N1579" i="1"/>
  <c r="N1334" i="1"/>
  <c r="N2911" i="1"/>
  <c r="N2868" i="1"/>
  <c r="N1345" i="1"/>
  <c r="N3217" i="1"/>
  <c r="N4667" i="1"/>
  <c r="N283" i="1"/>
  <c r="N2876" i="1"/>
  <c r="N250" i="1"/>
  <c r="N3214" i="1"/>
  <c r="N3967" i="1"/>
  <c r="N1884" i="1"/>
  <c r="N2433" i="1"/>
  <c r="N3658" i="1"/>
  <c r="N3990" i="1"/>
  <c r="N407" i="1"/>
  <c r="N233" i="1"/>
  <c r="N5086" i="1"/>
  <c r="N5076" i="1"/>
  <c r="N1767" i="1"/>
  <c r="N2887" i="1"/>
  <c r="N4006" i="1"/>
  <c r="N228" i="1"/>
  <c r="N2029" i="1"/>
  <c r="N5038" i="1"/>
  <c r="N2579" i="1"/>
  <c r="N2771" i="1"/>
  <c r="N846" i="1"/>
  <c r="N2784" i="1"/>
  <c r="N4214" i="1"/>
  <c r="N2813" i="1"/>
  <c r="N3825" i="1"/>
  <c r="N3229" i="1"/>
  <c r="N3313" i="1"/>
  <c r="N404" i="1"/>
  <c r="N3306" i="1"/>
  <c r="N2296" i="1"/>
  <c r="N1271" i="1"/>
  <c r="N4313" i="1"/>
  <c r="N3519" i="1"/>
  <c r="N814" i="1"/>
  <c r="N1417" i="1"/>
  <c r="N4210" i="1"/>
  <c r="N692" i="1"/>
  <c r="N1413" i="1"/>
  <c r="N4511" i="1"/>
  <c r="N4316" i="1"/>
  <c r="N726" i="1"/>
  <c r="N5248" i="1"/>
  <c r="N1255" i="1"/>
  <c r="N3220" i="1"/>
  <c r="N4380" i="1"/>
  <c r="N920" i="1"/>
  <c r="N10" i="1"/>
  <c r="N356" i="1"/>
  <c r="N5138" i="1"/>
  <c r="N4109" i="1"/>
  <c r="N3065" i="1"/>
  <c r="N946" i="1"/>
  <c r="N5683" i="1"/>
  <c r="N5172" i="1"/>
  <c r="N5901" i="1"/>
  <c r="N6025" i="1"/>
  <c r="N7780" i="1"/>
  <c r="N3539" i="1"/>
  <c r="N5113" i="1"/>
  <c r="N1115" i="1"/>
  <c r="N8761" i="1"/>
  <c r="N1914" i="1"/>
  <c r="N5126" i="1"/>
  <c r="N2644" i="1"/>
  <c r="N2315" i="1"/>
  <c r="N3555" i="1"/>
  <c r="N4955" i="1"/>
  <c r="N1438" i="1"/>
  <c r="N2272" i="1"/>
  <c r="N2482" i="1"/>
  <c r="N8755" i="1"/>
  <c r="N5158" i="1"/>
  <c r="N934" i="1"/>
  <c r="N4431" i="1"/>
  <c r="N3764" i="1"/>
  <c r="N3616" i="1"/>
  <c r="N6710" i="1"/>
  <c r="N7112" i="1"/>
  <c r="N6780" i="1"/>
  <c r="N6787" i="1"/>
  <c r="N3859" i="1"/>
  <c r="N5348" i="1"/>
  <c r="N6020" i="1"/>
  <c r="N2239" i="1"/>
  <c r="N7122" i="1"/>
  <c r="N7313" i="1"/>
  <c r="N4135" i="1"/>
  <c r="N5882" i="1"/>
  <c r="N5887" i="1"/>
  <c r="N531" i="1"/>
  <c r="N7321" i="1"/>
  <c r="N7972" i="1"/>
  <c r="N6466" i="1"/>
  <c r="N5397" i="1"/>
  <c r="N4140" i="1"/>
  <c r="N5896" i="1"/>
  <c r="N346" i="1"/>
  <c r="N5383" i="1"/>
  <c r="N5702" i="1"/>
  <c r="N5890" i="1"/>
  <c r="N7212" i="1"/>
  <c r="N7574" i="1"/>
  <c r="N3888" i="1"/>
  <c r="N871" i="1"/>
  <c r="N7379" i="1"/>
  <c r="N3299" i="1"/>
  <c r="N1158" i="1"/>
  <c r="N7926" i="1"/>
  <c r="N5939" i="1"/>
  <c r="N4127" i="1"/>
  <c r="N5874" i="1"/>
  <c r="N5872" i="1"/>
  <c r="N6917" i="1"/>
  <c r="N5112" i="1"/>
  <c r="N5966" i="1"/>
  <c r="N6642" i="1"/>
  <c r="N1756" i="1"/>
  <c r="N5497" i="1"/>
  <c r="N7128" i="1"/>
  <c r="N6875" i="1"/>
  <c r="N7668" i="1"/>
  <c r="N8736" i="1"/>
  <c r="N8719" i="1"/>
  <c r="N8725" i="1"/>
  <c r="N2299" i="1"/>
  <c r="N5124" i="1"/>
  <c r="N3532" i="1"/>
  <c r="N197" i="1"/>
  <c r="N5104" i="1"/>
  <c r="N1695" i="1"/>
  <c r="N1309" i="1"/>
  <c r="N32" i="1"/>
  <c r="N3136" i="1"/>
  <c r="N5346" i="1"/>
  <c r="N998" i="1"/>
  <c r="N1928" i="1"/>
  <c r="N1764" i="1"/>
  <c r="N275" i="1"/>
  <c r="N810" i="1"/>
  <c r="N3619" i="1"/>
  <c r="N5151" i="1"/>
  <c r="N969" i="1"/>
  <c r="N8751" i="1"/>
  <c r="N1535" i="1"/>
  <c r="N3553" i="1"/>
  <c r="N3720" i="1"/>
  <c r="N5157" i="1"/>
  <c r="N2757" i="1"/>
  <c r="N405" i="1"/>
  <c r="N8742" i="1"/>
  <c r="N5152" i="1"/>
  <c r="N869" i="1"/>
  <c r="N1101" i="1"/>
  <c r="N7164" i="1"/>
  <c r="N395" i="1"/>
  <c r="N4893" i="1"/>
  <c r="N6497" i="1"/>
  <c r="N5486" i="1"/>
  <c r="N1534" i="1"/>
  <c r="N8745" i="1"/>
  <c r="N813" i="1"/>
  <c r="N2898" i="1"/>
  <c r="N6775" i="1"/>
  <c r="N6059" i="1"/>
  <c r="N7652" i="1"/>
  <c r="N4145" i="1"/>
  <c r="N5144" i="1"/>
  <c r="N6103" i="1"/>
  <c r="N5135" i="1"/>
  <c r="N5484" i="1"/>
  <c r="N5895" i="1"/>
  <c r="N1197" i="1"/>
  <c r="N6119" i="1"/>
  <c r="N6395" i="1"/>
  <c r="N1620" i="1"/>
  <c r="N2336" i="1"/>
  <c r="N1457" i="1"/>
  <c r="N5714" i="1"/>
  <c r="N5096" i="1"/>
  <c r="N5697" i="1"/>
  <c r="N7108" i="1"/>
  <c r="N6476" i="1"/>
  <c r="N7123" i="1"/>
  <c r="N5111" i="1"/>
  <c r="N5947" i="1"/>
  <c r="N6176" i="1"/>
  <c r="N983" i="1"/>
  <c r="N5876" i="1"/>
  <c r="N8763" i="1"/>
  <c r="N7126" i="1"/>
  <c r="N4307" i="1"/>
  <c r="N5860" i="1"/>
  <c r="N1683" i="1"/>
  <c r="N7582" i="1"/>
  <c r="N8743" i="1"/>
  <c r="N8724" i="1"/>
  <c r="N8737" i="1"/>
  <c r="N8731" i="1"/>
  <c r="N4463" i="1"/>
  <c r="N210" i="1"/>
  <c r="N4479" i="1"/>
  <c r="N3283" i="1"/>
  <c r="N4465" i="1"/>
  <c r="N3546" i="1"/>
  <c r="N1122" i="1"/>
  <c r="N473" i="1"/>
  <c r="N5098" i="1"/>
  <c r="N2802" i="1"/>
  <c r="N4944" i="1"/>
  <c r="N322" i="1"/>
  <c r="N4768" i="1"/>
  <c r="N1061" i="1"/>
  <c r="N18" i="1"/>
  <c r="N4137" i="1"/>
  <c r="N4478" i="1"/>
  <c r="N3513" i="1"/>
  <c r="N1116" i="1"/>
  <c r="N761" i="1"/>
  <c r="N1435" i="1"/>
  <c r="N4153" i="1"/>
  <c r="N1607" i="1"/>
  <c r="N1321" i="1"/>
  <c r="N8756" i="1"/>
  <c r="N2701" i="1"/>
  <c r="N1120" i="1"/>
  <c r="N8762" i="1"/>
  <c r="N701" i="1"/>
  <c r="N3901" i="1"/>
  <c r="N5265" i="1"/>
  <c r="N907" i="1"/>
  <c r="N4027" i="1"/>
  <c r="N6196" i="1"/>
  <c r="N5492" i="1"/>
  <c r="N7109" i="1"/>
  <c r="N7704" i="1"/>
  <c r="N6221" i="1"/>
  <c r="N5483" i="1"/>
  <c r="N7130" i="1"/>
  <c r="N5865" i="1"/>
  <c r="N5624" i="1"/>
  <c r="N7868" i="1"/>
  <c r="N5867" i="1"/>
  <c r="N5625" i="1"/>
  <c r="N7291" i="1"/>
  <c r="N6644" i="1"/>
  <c r="N8759" i="1"/>
  <c r="N5640" i="1"/>
  <c r="N4883" i="1"/>
  <c r="N6606" i="1"/>
  <c r="N5495" i="1"/>
  <c r="N5912" i="1"/>
  <c r="N6481" i="1"/>
  <c r="N5866" i="1"/>
  <c r="N7086" i="1"/>
  <c r="N7121" i="1"/>
  <c r="N7764" i="1"/>
  <c r="N2745" i="1"/>
  <c r="N5395" i="1"/>
  <c r="N6108" i="1"/>
  <c r="N5204" i="1"/>
  <c r="N5950" i="1"/>
  <c r="N7305" i="1"/>
  <c r="N5499" i="1"/>
  <c r="N5047" i="1"/>
  <c r="N4116" i="1"/>
  <c r="N6471" i="1"/>
  <c r="N6596" i="1"/>
  <c r="N1449" i="1"/>
  <c r="N6075" i="1"/>
  <c r="N5848" i="1"/>
  <c r="N5163" i="1"/>
  <c r="N5393" i="1"/>
  <c r="N5934" i="1"/>
  <c r="N5836" i="1"/>
  <c r="N806" i="1"/>
  <c r="N8749" i="1"/>
  <c r="N8732" i="1"/>
  <c r="N8738" i="1"/>
  <c r="N8740" i="1"/>
  <c r="N3547" i="1"/>
  <c r="N4310" i="1"/>
  <c r="N8741" i="1"/>
  <c r="N428" i="1"/>
  <c r="N5" i="1"/>
  <c r="N1031" i="1"/>
  <c r="N14" i="1"/>
  <c r="N4143" i="1"/>
  <c r="N4155" i="1"/>
  <c r="N3123" i="1"/>
  <c r="N2805" i="1"/>
  <c r="N5290" i="1"/>
  <c r="N716" i="1"/>
  <c r="N918" i="1"/>
  <c r="N4375" i="1"/>
  <c r="N3125" i="1"/>
  <c r="N1809" i="1"/>
  <c r="N4606" i="1"/>
  <c r="N3548" i="1"/>
  <c r="N915" i="1"/>
  <c r="N4148" i="1"/>
  <c r="N1221" i="1"/>
  <c r="N5110" i="1"/>
  <c r="N5100" i="1"/>
  <c r="N8744" i="1"/>
  <c r="N5146" i="1"/>
  <c r="N3614" i="1"/>
  <c r="N2115" i="1"/>
  <c r="N6778" i="1"/>
  <c r="N5862" i="1"/>
  <c r="N50" i="1"/>
  <c r="N2389" i="1"/>
  <c r="N3533" i="1"/>
  <c r="N5851" i="1"/>
  <c r="N4131" i="1"/>
  <c r="N6576" i="1"/>
  <c r="N6404" i="1"/>
  <c r="N965" i="1"/>
  <c r="N6876" i="1"/>
  <c r="N5904" i="1"/>
  <c r="N4383" i="1"/>
  <c r="N7129" i="1"/>
  <c r="N5843" i="1"/>
  <c r="N3536" i="1"/>
  <c r="N5651" i="1"/>
  <c r="N5184" i="1"/>
  <c r="N4120" i="1"/>
  <c r="N7958" i="1"/>
  <c r="N2950" i="1"/>
  <c r="N6139" i="1"/>
  <c r="N7662" i="1"/>
  <c r="N921" i="1"/>
  <c r="N410" i="1"/>
  <c r="N3543" i="1"/>
  <c r="N5389" i="1"/>
  <c r="N6789" i="1"/>
  <c r="N4426" i="1"/>
  <c r="N6792" i="1"/>
  <c r="N7862" i="1"/>
  <c r="N7638" i="1"/>
  <c r="N2816" i="1"/>
  <c r="N5899" i="1"/>
  <c r="N6783" i="1"/>
  <c r="N7131" i="1"/>
  <c r="N2452" i="1"/>
  <c r="N6614" i="1"/>
  <c r="N110" i="1"/>
  <c r="N189" i="1"/>
  <c r="N2573" i="1"/>
  <c r="N4452" i="1"/>
  <c r="N4808" i="1"/>
  <c r="N6676" i="1"/>
  <c r="N6067" i="1"/>
  <c r="N8727" i="1"/>
  <c r="N8728" i="1"/>
  <c r="N8722" i="1"/>
  <c r="N4025" i="1"/>
  <c r="N715" i="1"/>
  <c r="N34" i="1"/>
  <c r="N2247" i="1"/>
  <c r="N3208" i="1"/>
  <c r="N1773" i="1"/>
  <c r="N5230" i="1"/>
  <c r="N5263" i="1"/>
  <c r="N2008" i="1"/>
  <c r="N4782" i="1"/>
  <c r="N2804" i="1"/>
  <c r="N1574" i="1"/>
  <c r="N3205" i="1"/>
  <c r="N4391" i="1"/>
  <c r="N8746" i="1"/>
  <c r="N928" i="1"/>
  <c r="N8757" i="1"/>
  <c r="N3715" i="1"/>
  <c r="N3045" i="1"/>
  <c r="N4887" i="1"/>
  <c r="N12" i="1"/>
  <c r="N2413" i="1"/>
  <c r="N1653" i="1"/>
  <c r="N5103" i="1"/>
  <c r="N128" i="1"/>
  <c r="N610" i="1"/>
  <c r="N7124" i="1"/>
  <c r="N5956" i="1"/>
  <c r="N5399" i="1"/>
  <c r="N7747" i="1"/>
  <c r="N5118" i="1"/>
  <c r="N6501" i="1"/>
  <c r="N1466" i="1"/>
  <c r="N5120" i="1"/>
  <c r="N6791" i="1"/>
  <c r="N5556" i="1"/>
  <c r="N4393" i="1"/>
  <c r="N7119" i="1"/>
  <c r="N1681" i="1"/>
  <c r="N3554" i="1"/>
  <c r="N7784" i="1"/>
  <c r="N5108" i="1"/>
  <c r="N5893" i="1"/>
  <c r="N911" i="1"/>
  <c r="N1077" i="1"/>
  <c r="N5155" i="1"/>
  <c r="N4252" i="1"/>
  <c r="N6662" i="1"/>
  <c r="N3388" i="1"/>
  <c r="N5401" i="1"/>
  <c r="N7793" i="1"/>
  <c r="N5698" i="1"/>
  <c r="N5692" i="1"/>
  <c r="N4476" i="1"/>
  <c r="N5902" i="1"/>
  <c r="N6408" i="1"/>
  <c r="N7670" i="1"/>
  <c r="N962" i="1"/>
  <c r="N5856" i="1"/>
  <c r="N6390" i="1"/>
  <c r="N7396" i="1"/>
  <c r="N7446" i="1"/>
  <c r="N5639" i="1"/>
  <c r="N7966" i="1"/>
  <c r="N5121" i="1"/>
  <c r="N5884" i="1"/>
  <c r="N5838" i="1"/>
  <c r="N5060" i="1"/>
  <c r="N3523" i="1"/>
  <c r="N7580" i="1"/>
  <c r="N7667" i="1"/>
  <c r="N8730" i="1"/>
  <c r="N8720" i="1"/>
  <c r="N8723" i="1"/>
  <c r="N5156" i="1"/>
  <c r="N944" i="1"/>
  <c r="N4807" i="1"/>
  <c r="N2515" i="1"/>
  <c r="N514" i="1"/>
  <c r="N3537" i="1"/>
  <c r="N1549" i="1"/>
  <c r="N4816" i="1"/>
  <c r="N2051" i="1"/>
  <c r="N4473" i="1"/>
  <c r="N2778" i="1"/>
  <c r="N851" i="1"/>
  <c r="N893" i="1"/>
  <c r="N4455" i="1"/>
  <c r="N1945" i="1"/>
  <c r="N4471" i="1"/>
  <c r="N3771" i="1"/>
  <c r="N5109" i="1"/>
  <c r="N5011" i="1"/>
  <c r="N691" i="1"/>
  <c r="N3442" i="1"/>
  <c r="N5101" i="1"/>
  <c r="N501" i="1"/>
  <c r="N964" i="1"/>
  <c r="N1795" i="1"/>
  <c r="N4119" i="1"/>
  <c r="N5371" i="1"/>
  <c r="N4129" i="1"/>
  <c r="N4815" i="1"/>
  <c r="N477" i="1"/>
  <c r="N6461" i="1"/>
  <c r="N4457" i="1"/>
  <c r="N7766" i="1"/>
  <c r="N5387" i="1"/>
  <c r="N365" i="1"/>
  <c r="N5636" i="1"/>
  <c r="N4402" i="1"/>
  <c r="N7272" i="1"/>
  <c r="N5871" i="1"/>
  <c r="N4151" i="1"/>
  <c r="N5116" i="1"/>
  <c r="N5489" i="1"/>
  <c r="N5700" i="1"/>
  <c r="N7954" i="1"/>
  <c r="N3517" i="1"/>
  <c r="N6726" i="1"/>
  <c r="N6484" i="1"/>
  <c r="N6214" i="1"/>
  <c r="N7484" i="1"/>
  <c r="N5873" i="1"/>
  <c r="N7116" i="1"/>
  <c r="N641" i="1"/>
  <c r="N5879" i="1"/>
  <c r="N8752" i="1"/>
  <c r="N5897" i="1"/>
  <c r="N5932" i="1"/>
  <c r="N4108" i="1"/>
  <c r="N6150" i="1"/>
  <c r="N6793" i="1"/>
  <c r="N5842" i="1"/>
  <c r="N4113" i="1"/>
  <c r="N6005" i="1"/>
  <c r="N919" i="1"/>
  <c r="N2998" i="1"/>
  <c r="N2384" i="1"/>
  <c r="N6396" i="1"/>
  <c r="N7860" i="1"/>
  <c r="N5472" i="1"/>
  <c r="N6684" i="1"/>
  <c r="N5940" i="1"/>
  <c r="N5892" i="1"/>
  <c r="N4293" i="1"/>
  <c r="N7950" i="1"/>
  <c r="N8734" i="1"/>
  <c r="N8717" i="1"/>
  <c r="N8729" i="1"/>
  <c r="N3581" i="1"/>
  <c r="N88" i="1"/>
  <c r="N859" i="1"/>
  <c r="N3129" i="1"/>
  <c r="N4110" i="1"/>
  <c r="N1370" i="1"/>
  <c r="N4124" i="1"/>
  <c r="N5201" i="1"/>
  <c r="N1587" i="1"/>
  <c r="N820" i="1"/>
  <c r="N53" i="1"/>
  <c r="N1763" i="1"/>
  <c r="N5136" i="1"/>
  <c r="N4481" i="1"/>
  <c r="N5105" i="1"/>
  <c r="N1067" i="1"/>
  <c r="N3545" i="1"/>
  <c r="N8760" i="1"/>
  <c r="N3650" i="1"/>
  <c r="N4449" i="1"/>
  <c r="N3954" i="1"/>
  <c r="N1028" i="1"/>
  <c r="N1075" i="1"/>
  <c r="N3528" i="1"/>
  <c r="N3777" i="1"/>
  <c r="N5097" i="1"/>
  <c r="N5143" i="1"/>
  <c r="N1322" i="1"/>
  <c r="N581" i="1"/>
  <c r="N4255" i="1"/>
  <c r="N5142" i="1"/>
  <c r="N4880" i="1"/>
  <c r="N3115" i="1"/>
  <c r="N5490" i="1"/>
  <c r="N6954" i="1"/>
  <c r="N970" i="1"/>
  <c r="N7788" i="1"/>
  <c r="N6389" i="1"/>
  <c r="N5115" i="1"/>
  <c r="N6016" i="1"/>
  <c r="N5396" i="1"/>
  <c r="N8758" i="1"/>
  <c r="N6399" i="1"/>
  <c r="N4122" i="1"/>
  <c r="N3541" i="1"/>
  <c r="N5868" i="1"/>
  <c r="N5898" i="1"/>
  <c r="N8747" i="1"/>
  <c r="N5703" i="1"/>
  <c r="N4602" i="1"/>
  <c r="N6790" i="1"/>
  <c r="N4294" i="1"/>
  <c r="N8750" i="1"/>
  <c r="N6480" i="1"/>
  <c r="N5362" i="1"/>
  <c r="N5880" i="1"/>
  <c r="N5942" i="1"/>
  <c r="N8748" i="1"/>
  <c r="N6492" i="1"/>
  <c r="N6946" i="1"/>
  <c r="N5129" i="1"/>
  <c r="N6496" i="1"/>
  <c r="N7204" i="1"/>
  <c r="N7785" i="1"/>
  <c r="N5455" i="1"/>
  <c r="N6564" i="1"/>
  <c r="N4111" i="1"/>
  <c r="N1529" i="1"/>
  <c r="N5107" i="1"/>
  <c r="N1547" i="1"/>
  <c r="N5906" i="1"/>
  <c r="N5859" i="1"/>
  <c r="N7110" i="1"/>
  <c r="N6398" i="1"/>
  <c r="N6256" i="1"/>
  <c r="N5958" i="1"/>
  <c r="N2563" i="1"/>
  <c r="N8733" i="1"/>
  <c r="N8739" i="1"/>
  <c r="N8721" i="1"/>
  <c r="N4047" i="1"/>
  <c r="N3550" i="1"/>
  <c r="N1262" i="1"/>
  <c r="N1938" i="1"/>
  <c r="N352" i="1"/>
  <c r="N4447" i="1"/>
  <c r="N877" i="1"/>
  <c r="N1211" i="1"/>
  <c r="O8796" i="1"/>
  <c r="M8796" i="1"/>
  <c r="P8766" i="1"/>
  <c r="O8797" i="1"/>
  <c r="M8797" i="1"/>
  <c r="O8766" i="1"/>
  <c r="M8778" i="1" l="1"/>
  <c r="M8788" i="1"/>
  <c r="M8774" i="1"/>
  <c r="M8780" i="1"/>
  <c r="M8787" i="1"/>
  <c r="M8769" i="1"/>
  <c r="M8771" i="1"/>
  <c r="M8768" i="1"/>
  <c r="M8785" i="1"/>
  <c r="M8781" i="1"/>
  <c r="M8783" i="1"/>
  <c r="M8766" i="1"/>
  <c r="M8789" i="1"/>
  <c r="M8784" i="1"/>
  <c r="M8772" i="1"/>
  <c r="N8796" i="1"/>
  <c r="M8773" i="1"/>
  <c r="M8777" i="1"/>
  <c r="M8770" i="1"/>
  <c r="M8775" i="1"/>
  <c r="M8779" i="1"/>
  <c r="M8782" i="1"/>
  <c r="M8767" i="1"/>
  <c r="M8776" i="1"/>
  <c r="M8786" i="1"/>
  <c r="N8797" i="1"/>
  <c r="N8774" i="1"/>
  <c r="N8781" i="1"/>
  <c r="N8767" i="1"/>
  <c r="N8766" i="1"/>
  <c r="N8789" i="1"/>
  <c r="P8797" i="1"/>
  <c r="N8776" i="1"/>
  <c r="N8782" i="1"/>
  <c r="N8777" i="1"/>
  <c r="N8775" i="1"/>
  <c r="N8780" i="1"/>
  <c r="N8779" i="1"/>
  <c r="N8784" i="1"/>
  <c r="N8773" i="1"/>
  <c r="N8771" i="1"/>
  <c r="N8783" i="1"/>
  <c r="N8785" i="1"/>
  <c r="N8769" i="1"/>
  <c r="N8778" i="1"/>
  <c r="N8788" i="1"/>
  <c r="N8787" i="1"/>
  <c r="N8770" i="1"/>
  <c r="N8772" i="1"/>
  <c r="N8768" i="1"/>
  <c r="N8786" i="1"/>
  <c r="P8796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Ben Shapiro</author>
  </authors>
  <commentList>
    <comment ref="G1" authorId="0" shapeId="0" xr:uid="{1BE6FCFA-08BC-484A-90B4-3DF47A53411A}">
      <text>
        <r>
          <rPr>
            <b/>
            <sz val="9"/>
            <color indexed="81"/>
            <rFont val="Tahoma"/>
            <family val="2"/>
          </rPr>
          <t>Ben Shapiro:</t>
        </r>
        <r>
          <rPr>
            <sz val="9"/>
            <color indexed="81"/>
            <rFont val="Tahoma"/>
            <family val="2"/>
          </rPr>
          <t xml:space="preserve">
Specific, lower temperature threshold for September to account for the issue of there being only a single 90+ degree non workday in September 2018.</t>
        </r>
      </text>
    </comment>
    <comment ref="E3" authorId="0" shapeId="0" xr:uid="{5CFB34F8-FC57-4B81-A783-A1D770D2B655}">
      <text>
        <r>
          <rPr>
            <b/>
            <sz val="9"/>
            <color indexed="81"/>
            <rFont val="Tahoma"/>
            <family val="2"/>
          </rPr>
          <t>Ben Shapiro:</t>
        </r>
        <r>
          <rPr>
            <sz val="9"/>
            <color indexed="81"/>
            <rFont val="Tahoma"/>
            <family val="2"/>
          </rPr>
          <t xml:space="preserve">
Pulled in monthly increments directly from CAISO OASIS, and converted to PST (using the GMT timestamps). See "Consolidated 2018 Hourly Load" workbook.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tc={34EDE52E-1C97-47AA-9E90-786594C27E53}</author>
  </authors>
  <commentList>
    <comment ref="I13" authorId="0" shapeId="0" xr:uid="{34EDE52E-1C97-47AA-9E90-786594C27E53}">
      <text>
        <t>[Threaded comment]
Your version of Excel allows you to read this threaded comment; however, any edits to it will get removed if the file is opened in a newer version of Excel. Learn more: https://go.microsoft.com/fwlink/?linkid=870924
Comment:
    The T&amp;D allocation method uses Paso Robles (instead of San Jose) for CZ4</t>
      </text>
    </comment>
  </commentList>
</comments>
</file>

<file path=xl/sharedStrings.xml><?xml version="1.0" encoding="utf-8"?>
<sst xmlns="http://schemas.openxmlformats.org/spreadsheetml/2006/main" count="233" uniqueCount="98">
  <si>
    <t>date</t>
  </si>
  <si>
    <t>month</t>
  </si>
  <si>
    <t>hour</t>
  </si>
  <si>
    <t>weekday</t>
  </si>
  <si>
    <t>workday</t>
  </si>
  <si>
    <t>year</t>
  </si>
  <si>
    <t>ALL DATA IS IN PST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</si>
  <si>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</si>
  <si>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</si>
  <si>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</si>
  <si>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</si>
  <si>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</si>
  <si>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</si>
  <si>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</si>
  <si>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</si>
  <si>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</si>
  <si>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</si>
  <si>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</si>
  <si>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</si>
  <si>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CAISO</t>
  </si>
  <si>
    <t>ukiah</t>
  </si>
  <si>
    <t>acsats</t>
  </si>
  <si>
    <t>sacexec</t>
  </si>
  <si>
    <t>fresno</t>
  </si>
  <si>
    <t>sanjose</t>
  </si>
  <si>
    <t>sfo</t>
  </si>
  <si>
    <t>longbeach</t>
  </si>
  <si>
    <t>burbank</t>
  </si>
  <si>
    <t>riverside</t>
  </si>
  <si>
    <t>Temperature weights</t>
  </si>
  <si>
    <t>max</t>
  </si>
  <si>
    <t>min</t>
  </si>
  <si>
    <t>avg</t>
  </si>
  <si>
    <t>no RPS</t>
  </si>
  <si>
    <t>high load day</t>
  </si>
  <si>
    <t>LOLP</t>
  </si>
  <si>
    <t>NormLOLP</t>
  </si>
  <si>
    <t xml:space="preserve">base case, 2020 </t>
  </si>
  <si>
    <t>base case, 2030</t>
  </si>
  <si>
    <t>Base Case 2030</t>
  </si>
  <si>
    <t>Base Case 2020</t>
  </si>
  <si>
    <t>no. of matching high load hours in TWY</t>
  </si>
  <si>
    <t>CZ 9</t>
  </si>
  <si>
    <t>CZ 13</t>
  </si>
  <si>
    <t>CZ 6</t>
  </si>
  <si>
    <t>CZ 10</t>
  </si>
  <si>
    <t>CZ 12</t>
  </si>
  <si>
    <t>CZ 3</t>
  </si>
  <si>
    <t>CZ 4</t>
  </si>
  <si>
    <t>CZ 2</t>
  </si>
  <si>
    <t>Output to Avoided Cost Model</t>
  </si>
  <si>
    <t>Base Case 2016</t>
  </si>
  <si>
    <t>Base Case 2025</t>
  </si>
  <si>
    <t>Workday</t>
  </si>
  <si>
    <t>Weekend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</si>
  <si>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</si>
  <si>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</si>
  <si>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</si>
  <si>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</si>
  <si>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</si>
  <si>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</si>
  <si>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</si>
  <si>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</si>
  <si>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</si>
  <si>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</si>
  <si>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</si>
  <si>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</si>
  <si>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Weekday</t>
  </si>
  <si>
    <t>updated 7_15_16</t>
  </si>
  <si>
    <t>RIVERSIDE MUNICIPAL AIRPORT CA US</t>
  </si>
  <si>
    <t>SACRAMENTO METROPOLITAN AIRPORT CA US</t>
  </si>
  <si>
    <t>FRESNO YOSEMITE INTERNATIONAL CA US</t>
  </si>
  <si>
    <t>RED BLUFF MUNICIPAL AIRPORT CA US</t>
  </si>
  <si>
    <t>LOS ANGELES DOWNTOWN USC CA US</t>
  </si>
  <si>
    <t>LONG BEACH DAUGHERTY AIRPORT CA US</t>
  </si>
  <si>
    <t>SAN FRANCISCO INTERNATIONAL AIRPORT CA US</t>
  </si>
  <si>
    <t>CAISO Avg in Fahrenheit</t>
  </si>
  <si>
    <t>Holidays</t>
  </si>
  <si>
    <t>New years (not observed)</t>
  </si>
  <si>
    <t>Presidents Day</t>
  </si>
  <si>
    <t>Memorial Day</t>
  </si>
  <si>
    <t>4th of July</t>
  </si>
  <si>
    <t>Labor Day</t>
  </si>
  <si>
    <t>Veterans</t>
  </si>
  <si>
    <t>Columbus Day</t>
  </si>
  <si>
    <t>Thanksgiving</t>
  </si>
  <si>
    <t>Thanksgiving day after</t>
  </si>
  <si>
    <t>Christmas</t>
  </si>
  <si>
    <t>CAISO Load</t>
  </si>
  <si>
    <t>2018 temp data updated on 5/16/2019</t>
  </si>
  <si>
    <t>Other tabs of workbook have not been updated yet</t>
  </si>
  <si>
    <t>Martin Luther Kind Jr. Day</t>
  </si>
  <si>
    <t>High Load Day Indicator (deg. F) &gt;&gt;</t>
  </si>
  <si>
    <t>Total no. of matching hours</t>
  </si>
  <si>
    <t>BS 5/20/19: CAISO hourly load data and calendar dates / holidays updated</t>
  </si>
  <si>
    <t>SAN JOSE CA US</t>
  </si>
  <si>
    <t>Average expected unserved energy (EUE), by day-type [assuming target reliability of 0.8)</t>
  </si>
  <si>
    <t>September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</si>
</sst>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0.0%"/>
    <numFmt numFmtId="165" formatCode="_(* #,##0.00000_);_(* \(#,##0.00000\);_(* &quot;-&quot;??_);_(@_)"/>
    <numFmt numFmtId="166" formatCode="_(* #,##0.0_);_(* \(#,##0.0\);_(* &quot;-&quot;??_);_(@_)"/>
    <numFmt numFmtId="167" formatCode="_(* #,##0.00000_);_(* \(#,##0.00000\);_(* &quot;-&quot;?????_);_(@_)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trike/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i/>
      <sz val="11"/>
      <color theme="1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47">
    <xf numFmtId="0" fontId="0" fillId="0" borderId="0" xfId="0"/>
    <xf numFmtId="14" fontId="0" fillId="0" borderId="0" xfId="0" applyNumberFormat="1"/>
    <xf numFmtId="0" fontId="0" fillId="0" borderId="0" xfId="0" applyNumberFormat="1"/>
    <xf numFmtId="0" fontId="16" fillId="0" borderId="0" xfId="0" applyFont="1"/>
    <xf numFmtId="1" fontId="0" fillId="0" borderId="0" xfId="0" applyNumberFormat="1"/>
    <xf numFmtId="0" fontId="14" fillId="0" borderId="0" xfId="0" applyFont="1"/>
    <xf numFmtId="2" fontId="14" fillId="0" borderId="0" xfId="0" applyNumberFormat="1" applyFont="1"/>
    <xf numFmtId="0" fontId="0" fillId="0" borderId="0" xfId="0"/>
    <xf numFmtId="11" fontId="0" fillId="0" borderId="0" xfId="0" applyNumberFormat="1"/>
    <xf numFmtId="9" fontId="16" fillId="0" borderId="0" xfId="0" applyNumberFormat="1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9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  <xf numFmtId="9" fontId="16" fillId="0" borderId="0" xfId="0" applyNumberFormat="1" applyFont="1"/>
    <xf numFmtId="0" fontId="0" fillId="36" borderId="0" xfId="0" applyFill="1"/>
    <xf numFmtId="9" fontId="0" fillId="0" borderId="0" xfId="44" applyFont="1"/>
    <xf numFmtId="0" fontId="20" fillId="37" borderId="0" xfId="0" applyFont="1" applyFill="1"/>
    <xf numFmtId="0" fontId="21" fillId="37" borderId="0" xfId="0" applyFont="1" applyFill="1"/>
    <xf numFmtId="0" fontId="22" fillId="0" borderId="0" xfId="0" applyFont="1"/>
    <xf numFmtId="164" fontId="0" fillId="0" borderId="10" xfId="44" applyNumberFormat="1" applyFont="1" applyBorder="1"/>
    <xf numFmtId="164" fontId="0" fillId="0" borderId="11" xfId="44" applyNumberFormat="1" applyFont="1" applyBorder="1"/>
    <xf numFmtId="164" fontId="0" fillId="0" borderId="12" xfId="44" applyNumberFormat="1" applyFont="1" applyBorder="1"/>
    <xf numFmtId="0" fontId="0" fillId="0" borderId="0" xfId="0" applyAlignment="1">
      <alignment wrapText="1"/>
    </xf>
    <xf numFmtId="0" fontId="0" fillId="0" borderId="0" xfId="0" applyAlignment="1">
      <alignment horizontal="right"/>
    </xf>
    <xf numFmtId="165" fontId="0" fillId="36" borderId="0" xfId="45" applyNumberFormat="1" applyFont="1" applyFill="1"/>
    <xf numFmtId="165" fontId="0" fillId="0" borderId="0" xfId="45" applyNumberFormat="1" applyFont="1"/>
    <xf numFmtId="165" fontId="0" fillId="0" borderId="0" xfId="45" applyNumberFormat="1" applyFont="1" applyAlignment="1">
      <alignment horizontal="center"/>
    </xf>
    <xf numFmtId="0" fontId="14" fillId="0" borderId="0" xfId="0" applyFont="1" applyAlignment="1">
      <alignment wrapText="1"/>
    </xf>
    <xf numFmtId="166" fontId="0" fillId="33" borderId="0" xfId="45" applyNumberFormat="1" applyFont="1" applyFill="1"/>
    <xf numFmtId="166" fontId="0" fillId="34" borderId="0" xfId="45" applyNumberFormat="1" applyFont="1" applyFill="1"/>
    <xf numFmtId="166" fontId="0" fillId="35" borderId="0" xfId="45" applyNumberFormat="1" applyFont="1" applyFill="1"/>
    <xf numFmtId="0" fontId="0" fillId="0" borderId="13" xfId="0" applyBorder="1" applyAlignment="1">
      <alignment horizontal="right"/>
    </xf>
    <xf numFmtId="14" fontId="0" fillId="0" borderId="14" xfId="0" applyNumberFormat="1" applyBorder="1"/>
    <xf numFmtId="0" fontId="0" fillId="0" borderId="15" xfId="0" applyBorder="1" applyAlignment="1">
      <alignment horizontal="right"/>
    </xf>
    <xf numFmtId="14" fontId="0" fillId="0" borderId="16" xfId="0" applyNumberFormat="1" applyBorder="1"/>
    <xf numFmtId="0" fontId="9" fillId="5" borderId="4" xfId="9"/>
    <xf numFmtId="0" fontId="14" fillId="0" borderId="0" xfId="0" applyFont="1" applyAlignment="1">
      <alignment horizontal="right"/>
    </xf>
    <xf numFmtId="0" fontId="25" fillId="0" borderId="0" xfId="0" applyFont="1"/>
    <xf numFmtId="0" fontId="26" fillId="0" borderId="0" xfId="0" applyFont="1"/>
    <xf numFmtId="0" fontId="16" fillId="0" borderId="10" xfId="0" applyFont="1" applyBorder="1" applyAlignment="1">
      <alignment horizontal="center"/>
    </xf>
    <xf numFmtId="0" fontId="16" fillId="0" borderId="12" xfId="0" applyFont="1" applyBorder="1" applyAlignment="1">
      <alignment horizontal="center"/>
    </xf>
    <xf numFmtId="167" fontId="0" fillId="0" borderId="0" xfId="0" applyNumberFormat="1"/>
    <xf numFmtId="43" fontId="0" fillId="0" borderId="0" xfId="45" applyFont="1"/>
    <xf numFmtId="0" fontId="27" fillId="0" borderId="0" xfId="0" applyFont="1"/>
    <xf numFmtId="0" fontId="0" fillId="0" borderId="17" xfId="0" applyBorder="1"/>
    <xf numFmtId="0" fontId="0" fillId="0" borderId="18" xfId="0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5" builtinId="3"/>
    <cellStyle name="Explanatory Text" xfId="16" builtinId="53" customBuiltin="1"/>
    <cellStyle name="Followed Hyperlink" xfId="43" builtinId="9" hidde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2" builtinId="8" hidde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Percent" xfId="44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microsoft.com/office/2017/10/relationships/person" Target="persons/person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LOLP!$S$3</c:f>
              <c:strCache>
                <c:ptCount val="1"/>
                <c:pt idx="0">
                  <c:v>no RPS</c:v>
                </c:pt>
              </c:strCache>
            </c:strRef>
          </c:tx>
          <c:marker>
            <c:symbol val="none"/>
          </c:marker>
          <c:cat>
            <c:numRef>
              <c:f>LOLP!$R$4:$R$449</c:f>
              <c:numCache>
                <c:formatCode>General</c:formatCode>
                <c:ptCount val="44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</c:numCache>
            </c:numRef>
          </c:cat>
          <c:val>
            <c:numRef>
              <c:f>LOLP!$S$4:$S$449</c:f>
              <c:numCache>
                <c:formatCode>General</c:formatCode>
                <c:ptCount val="446"/>
                <c:pt idx="0">
                  <c:v>2.69436239987874E-2</c:v>
                </c:pt>
                <c:pt idx="1">
                  <c:v>2.69436239987874E-2</c:v>
                </c:pt>
                <c:pt idx="2">
                  <c:v>2.69436239987874E-2</c:v>
                </c:pt>
                <c:pt idx="3">
                  <c:v>2.69436239987874E-2</c:v>
                </c:pt>
                <c:pt idx="4">
                  <c:v>2.69436239987874E-2</c:v>
                </c:pt>
                <c:pt idx="5">
                  <c:v>2.69436239987874E-2</c:v>
                </c:pt>
                <c:pt idx="6">
                  <c:v>2.69436239987874E-2</c:v>
                </c:pt>
                <c:pt idx="7">
                  <c:v>2.69436239987874E-2</c:v>
                </c:pt>
                <c:pt idx="8">
                  <c:v>2.69436239987874E-2</c:v>
                </c:pt>
                <c:pt idx="9">
                  <c:v>2.5129850372835622E-2</c:v>
                </c:pt>
                <c:pt idx="10">
                  <c:v>2.5129850372835622E-2</c:v>
                </c:pt>
                <c:pt idx="11">
                  <c:v>2.5129850372835622E-2</c:v>
                </c:pt>
                <c:pt idx="12">
                  <c:v>2.5129850372835622E-2</c:v>
                </c:pt>
                <c:pt idx="13">
                  <c:v>2.5129850372835622E-2</c:v>
                </c:pt>
                <c:pt idx="14">
                  <c:v>2.5129850372835622E-2</c:v>
                </c:pt>
                <c:pt idx="15">
                  <c:v>2.5129850372835622E-2</c:v>
                </c:pt>
                <c:pt idx="16">
                  <c:v>2.5129850372835622E-2</c:v>
                </c:pt>
                <c:pt idx="17">
                  <c:v>2.5129850372835622E-2</c:v>
                </c:pt>
                <c:pt idx="18">
                  <c:v>1.4881443010415203E-2</c:v>
                </c:pt>
                <c:pt idx="19">
                  <c:v>1.4881443010415203E-2</c:v>
                </c:pt>
                <c:pt idx="20">
                  <c:v>1.4881443010415203E-2</c:v>
                </c:pt>
                <c:pt idx="21">
                  <c:v>1.4881443010415203E-2</c:v>
                </c:pt>
                <c:pt idx="22">
                  <c:v>1.4881443010415203E-2</c:v>
                </c:pt>
                <c:pt idx="23">
                  <c:v>1.4881443010415203E-2</c:v>
                </c:pt>
                <c:pt idx="24">
                  <c:v>1.2933403005220468E-2</c:v>
                </c:pt>
                <c:pt idx="25">
                  <c:v>1.2933403005220468E-2</c:v>
                </c:pt>
                <c:pt idx="26">
                  <c:v>1.2933403005220468E-2</c:v>
                </c:pt>
                <c:pt idx="27">
                  <c:v>1.2933403005220468E-2</c:v>
                </c:pt>
                <c:pt idx="28">
                  <c:v>1.2933403005220468E-2</c:v>
                </c:pt>
                <c:pt idx="29">
                  <c:v>1.2933403005220468E-2</c:v>
                </c:pt>
                <c:pt idx="30">
                  <c:v>1.2933403005220468E-2</c:v>
                </c:pt>
                <c:pt idx="31">
                  <c:v>1.2933403005220468E-2</c:v>
                </c:pt>
                <c:pt idx="32">
                  <c:v>1.2933403005220468E-2</c:v>
                </c:pt>
                <c:pt idx="33">
                  <c:v>1.2696209040361736E-2</c:v>
                </c:pt>
                <c:pt idx="34">
                  <c:v>1.2696209040361736E-2</c:v>
                </c:pt>
                <c:pt idx="35">
                  <c:v>1.2696209040361736E-2</c:v>
                </c:pt>
                <c:pt idx="36">
                  <c:v>1.2696209040361736E-2</c:v>
                </c:pt>
                <c:pt idx="37">
                  <c:v>1.2696209040361736E-2</c:v>
                </c:pt>
                <c:pt idx="38">
                  <c:v>1.2696209040361736E-2</c:v>
                </c:pt>
                <c:pt idx="39">
                  <c:v>8.0797905773343018E-3</c:v>
                </c:pt>
                <c:pt idx="40">
                  <c:v>8.0797905773343018E-3</c:v>
                </c:pt>
                <c:pt idx="41">
                  <c:v>8.0797905773343018E-3</c:v>
                </c:pt>
                <c:pt idx="42">
                  <c:v>8.0797905773343018E-3</c:v>
                </c:pt>
                <c:pt idx="43">
                  <c:v>8.0797905773343018E-3</c:v>
                </c:pt>
                <c:pt idx="44">
                  <c:v>8.0797905773343018E-3</c:v>
                </c:pt>
                <c:pt idx="45">
                  <c:v>6.9064767469128249E-3</c:v>
                </c:pt>
                <c:pt idx="46">
                  <c:v>6.9064767469128249E-3</c:v>
                </c:pt>
                <c:pt idx="47">
                  <c:v>6.9064767469128249E-3</c:v>
                </c:pt>
                <c:pt idx="48">
                  <c:v>6.9064767469128249E-3</c:v>
                </c:pt>
                <c:pt idx="49">
                  <c:v>6.9064767469128249E-3</c:v>
                </c:pt>
                <c:pt idx="50">
                  <c:v>6.9064767469128249E-3</c:v>
                </c:pt>
                <c:pt idx="51">
                  <c:v>5.6227979501455331E-3</c:v>
                </c:pt>
                <c:pt idx="52">
                  <c:v>5.6227979501455331E-3</c:v>
                </c:pt>
                <c:pt idx="53">
                  <c:v>5.6227979501455331E-3</c:v>
                </c:pt>
                <c:pt idx="54">
                  <c:v>5.6227979501455331E-3</c:v>
                </c:pt>
                <c:pt idx="55">
                  <c:v>5.6227979501455331E-3</c:v>
                </c:pt>
                <c:pt idx="56">
                  <c:v>5.6227979501455331E-3</c:v>
                </c:pt>
                <c:pt idx="57">
                  <c:v>5.5407584885519652E-3</c:v>
                </c:pt>
                <c:pt idx="58">
                  <c:v>5.5407584885519652E-3</c:v>
                </c:pt>
                <c:pt idx="59">
                  <c:v>5.5407584885519652E-3</c:v>
                </c:pt>
                <c:pt idx="60">
                  <c:v>5.5407584885519652E-3</c:v>
                </c:pt>
                <c:pt idx="61">
                  <c:v>5.5407584885519652E-3</c:v>
                </c:pt>
                <c:pt idx="62">
                  <c:v>5.5407584885519652E-3</c:v>
                </c:pt>
                <c:pt idx="63">
                  <c:v>5.5407584885519652E-3</c:v>
                </c:pt>
                <c:pt idx="64">
                  <c:v>5.5407584885519652E-3</c:v>
                </c:pt>
                <c:pt idx="65">
                  <c:v>5.5407584885519652E-3</c:v>
                </c:pt>
                <c:pt idx="66">
                  <c:v>2.4712293336635765E-3</c:v>
                </c:pt>
                <c:pt idx="67">
                  <c:v>2.4712293336635765E-3</c:v>
                </c:pt>
                <c:pt idx="68">
                  <c:v>2.4712293336635765E-3</c:v>
                </c:pt>
                <c:pt idx="69">
                  <c:v>2.4712293336635765E-3</c:v>
                </c:pt>
                <c:pt idx="70">
                  <c:v>2.4712293336635765E-3</c:v>
                </c:pt>
                <c:pt idx="71">
                  <c:v>2.4712293336635765E-3</c:v>
                </c:pt>
                <c:pt idx="72">
                  <c:v>2.2932077146252013E-3</c:v>
                </c:pt>
                <c:pt idx="73">
                  <c:v>2.2932077146252013E-3</c:v>
                </c:pt>
                <c:pt idx="74">
                  <c:v>2.2932077146252013E-3</c:v>
                </c:pt>
                <c:pt idx="75">
                  <c:v>2.2932077146252013E-3</c:v>
                </c:pt>
                <c:pt idx="76">
                  <c:v>2.2932077146252013E-3</c:v>
                </c:pt>
                <c:pt idx="77">
                  <c:v>2.2932077146252013E-3</c:v>
                </c:pt>
                <c:pt idx="78">
                  <c:v>2.2193021278497965E-3</c:v>
                </c:pt>
                <c:pt idx="79">
                  <c:v>2.2193021278497965E-3</c:v>
                </c:pt>
                <c:pt idx="80">
                  <c:v>2.2193021278497965E-3</c:v>
                </c:pt>
                <c:pt idx="81">
                  <c:v>2.2193021278497965E-3</c:v>
                </c:pt>
                <c:pt idx="82">
                  <c:v>2.2193021278497965E-3</c:v>
                </c:pt>
                <c:pt idx="83">
                  <c:v>2.2193021278497965E-3</c:v>
                </c:pt>
                <c:pt idx="84">
                  <c:v>2.2193021278497965E-3</c:v>
                </c:pt>
                <c:pt idx="85">
                  <c:v>2.2193021278497965E-3</c:v>
                </c:pt>
                <c:pt idx="86">
                  <c:v>2.2193021278497965E-3</c:v>
                </c:pt>
                <c:pt idx="87">
                  <c:v>1.8842627206305761E-3</c:v>
                </c:pt>
                <c:pt idx="88">
                  <c:v>1.8842627206305761E-3</c:v>
                </c:pt>
                <c:pt idx="89">
                  <c:v>1.8842627206305761E-3</c:v>
                </c:pt>
                <c:pt idx="90">
                  <c:v>1.8842627206305761E-3</c:v>
                </c:pt>
                <c:pt idx="91">
                  <c:v>1.8842627206305761E-3</c:v>
                </c:pt>
                <c:pt idx="92">
                  <c:v>1.8842627206305761E-3</c:v>
                </c:pt>
                <c:pt idx="93">
                  <c:v>1.3475640703691802E-3</c:v>
                </c:pt>
                <c:pt idx="94">
                  <c:v>1.3475640703691802E-3</c:v>
                </c:pt>
                <c:pt idx="95">
                  <c:v>1.3475640703691802E-3</c:v>
                </c:pt>
                <c:pt idx="96">
                  <c:v>5.1280175924826388E-4</c:v>
                </c:pt>
                <c:pt idx="97">
                  <c:v>5.1280175924826388E-4</c:v>
                </c:pt>
                <c:pt idx="98">
                  <c:v>5.1280175924826388E-4</c:v>
                </c:pt>
                <c:pt idx="99">
                  <c:v>4.6382314423349508E-4</c:v>
                </c:pt>
                <c:pt idx="100">
                  <c:v>4.6382314423349508E-4</c:v>
                </c:pt>
                <c:pt idx="101">
                  <c:v>4.6382314423349508E-4</c:v>
                </c:pt>
                <c:pt idx="102">
                  <c:v>4.4276829426340635E-4</c:v>
                </c:pt>
                <c:pt idx="103">
                  <c:v>4.4276829426340635E-4</c:v>
                </c:pt>
                <c:pt idx="104">
                  <c:v>4.4276829426340635E-4</c:v>
                </c:pt>
                <c:pt idx="105">
                  <c:v>4.4276829426340635E-4</c:v>
                </c:pt>
                <c:pt idx="106">
                  <c:v>4.4276829426340635E-4</c:v>
                </c:pt>
                <c:pt idx="107">
                  <c:v>4.4276829426340635E-4</c:v>
                </c:pt>
                <c:pt idx="108">
                  <c:v>3.8983934669457578E-4</c:v>
                </c:pt>
                <c:pt idx="109">
                  <c:v>3.8983934669457578E-4</c:v>
                </c:pt>
                <c:pt idx="110">
                  <c:v>3.8983934669457578E-4</c:v>
                </c:pt>
                <c:pt idx="111">
                  <c:v>3.8983934669457578E-4</c:v>
                </c:pt>
                <c:pt idx="112">
                  <c:v>3.8983934669457578E-4</c:v>
                </c:pt>
                <c:pt idx="113">
                  <c:v>3.8983934669457578E-4</c:v>
                </c:pt>
                <c:pt idx="114">
                  <c:v>2.8571127044311237E-4</c:v>
                </c:pt>
                <c:pt idx="115">
                  <c:v>2.8571127044311237E-4</c:v>
                </c:pt>
                <c:pt idx="116">
                  <c:v>2.8571127044311237E-4</c:v>
                </c:pt>
                <c:pt idx="117">
                  <c:v>1.654750217824851E-4</c:v>
                </c:pt>
                <c:pt idx="118">
                  <c:v>1.654750217824851E-4</c:v>
                </c:pt>
                <c:pt idx="119">
                  <c:v>1.654750217824851E-4</c:v>
                </c:pt>
                <c:pt idx="120">
                  <c:v>1.1846727804893552E-4</c:v>
                </c:pt>
                <c:pt idx="121">
                  <c:v>1.1846727804893552E-4</c:v>
                </c:pt>
                <c:pt idx="122">
                  <c:v>1.1846727804893552E-4</c:v>
                </c:pt>
                <c:pt idx="123">
                  <c:v>1.1539424043363687E-4</c:v>
                </c:pt>
                <c:pt idx="124">
                  <c:v>1.1539424043363687E-4</c:v>
                </c:pt>
                <c:pt idx="125">
                  <c:v>1.1539424043363687E-4</c:v>
                </c:pt>
                <c:pt idx="126">
                  <c:v>1.1518332010804775E-4</c:v>
                </c:pt>
                <c:pt idx="127">
                  <c:v>1.1518332010804775E-4</c:v>
                </c:pt>
                <c:pt idx="128">
                  <c:v>1.1518332010804775E-4</c:v>
                </c:pt>
                <c:pt idx="129">
                  <c:v>8.3292169898707477E-5</c:v>
                </c:pt>
                <c:pt idx="130">
                  <c:v>8.3292169898707477E-5</c:v>
                </c:pt>
                <c:pt idx="131">
                  <c:v>8.3292169898707477E-5</c:v>
                </c:pt>
                <c:pt idx="132">
                  <c:v>8.3292169898707477E-5</c:v>
                </c:pt>
                <c:pt idx="133">
                  <c:v>8.3292169898707477E-5</c:v>
                </c:pt>
                <c:pt idx="134">
                  <c:v>8.3292169898707477E-5</c:v>
                </c:pt>
                <c:pt idx="135">
                  <c:v>6.617082634750633E-5</c:v>
                </c:pt>
                <c:pt idx="136">
                  <c:v>6.617082634750633E-5</c:v>
                </c:pt>
                <c:pt idx="137">
                  <c:v>6.617082634750633E-5</c:v>
                </c:pt>
                <c:pt idx="138">
                  <c:v>6.617082634750633E-5</c:v>
                </c:pt>
                <c:pt idx="139">
                  <c:v>6.617082634750633E-5</c:v>
                </c:pt>
                <c:pt idx="140">
                  <c:v>6.617082634750633E-5</c:v>
                </c:pt>
                <c:pt idx="141">
                  <c:v>6.617082634750633E-5</c:v>
                </c:pt>
                <c:pt idx="142">
                  <c:v>6.617082634750633E-5</c:v>
                </c:pt>
                <c:pt idx="143">
                  <c:v>6.617082634750633E-5</c:v>
                </c:pt>
                <c:pt idx="144">
                  <c:v>4.5032772056565128E-5</c:v>
                </c:pt>
                <c:pt idx="145">
                  <c:v>4.5032772056565128E-5</c:v>
                </c:pt>
                <c:pt idx="146">
                  <c:v>4.5032772056565128E-5</c:v>
                </c:pt>
                <c:pt idx="147">
                  <c:v>4.5032772056565128E-5</c:v>
                </c:pt>
                <c:pt idx="148">
                  <c:v>4.5032772056565128E-5</c:v>
                </c:pt>
                <c:pt idx="149">
                  <c:v>4.5032772056565128E-5</c:v>
                </c:pt>
                <c:pt idx="150">
                  <c:v>2.8201449173466342E-5</c:v>
                </c:pt>
                <c:pt idx="151">
                  <c:v>2.8201449173466342E-5</c:v>
                </c:pt>
                <c:pt idx="152">
                  <c:v>2.8201449173466342E-5</c:v>
                </c:pt>
                <c:pt idx="153">
                  <c:v>2.1200951875938453E-5</c:v>
                </c:pt>
                <c:pt idx="154">
                  <c:v>2.1200951875938453E-5</c:v>
                </c:pt>
                <c:pt idx="155">
                  <c:v>2.1200951875938453E-5</c:v>
                </c:pt>
                <c:pt idx="156">
                  <c:v>1.6573175052916799E-5</c:v>
                </c:pt>
                <c:pt idx="157">
                  <c:v>1.6573175052916799E-5</c:v>
                </c:pt>
                <c:pt idx="158">
                  <c:v>1.6573175052916799E-5</c:v>
                </c:pt>
                <c:pt idx="159">
                  <c:v>1.2597947466668647E-5</c:v>
                </c:pt>
                <c:pt idx="160">
                  <c:v>1.2597947466668647E-5</c:v>
                </c:pt>
                <c:pt idx="161">
                  <c:v>1.2597947466668647E-5</c:v>
                </c:pt>
                <c:pt idx="162">
                  <c:v>1.2597947466668647E-5</c:v>
                </c:pt>
                <c:pt idx="163">
                  <c:v>1.2597947466668647E-5</c:v>
                </c:pt>
                <c:pt idx="164">
                  <c:v>1.2597947466668647E-5</c:v>
                </c:pt>
                <c:pt idx="165">
                  <c:v>6.0820179641808414E-6</c:v>
                </c:pt>
                <c:pt idx="166">
                  <c:v>6.0820179641808414E-6</c:v>
                </c:pt>
                <c:pt idx="167">
                  <c:v>6.0820179641808414E-6</c:v>
                </c:pt>
                <c:pt idx="168">
                  <c:v>6.0820179641808414E-6</c:v>
                </c:pt>
                <c:pt idx="169">
                  <c:v>6.0820179641808414E-6</c:v>
                </c:pt>
                <c:pt idx="170">
                  <c:v>6.0820179641808414E-6</c:v>
                </c:pt>
                <c:pt idx="171">
                  <c:v>6.0820179641808414E-6</c:v>
                </c:pt>
                <c:pt idx="172">
                  <c:v>6.0820179641808414E-6</c:v>
                </c:pt>
                <c:pt idx="173">
                  <c:v>6.0820179641808414E-6</c:v>
                </c:pt>
                <c:pt idx="174">
                  <c:v>2.5303177457970923E-6</c:v>
                </c:pt>
                <c:pt idx="175">
                  <c:v>2.5303177457970923E-6</c:v>
                </c:pt>
                <c:pt idx="176">
                  <c:v>1.29272640902041E-6</c:v>
                </c:pt>
                <c:pt idx="177">
                  <c:v>1.29272640902041E-6</c:v>
                </c:pt>
                <c:pt idx="178">
                  <c:v>8.1041383075300762E-7</c:v>
                </c:pt>
                <c:pt idx="179">
                  <c:v>8.1041383075300762E-7</c:v>
                </c:pt>
                <c:pt idx="180">
                  <c:v>5.0212433909031649E-7</c:v>
                </c:pt>
                <c:pt idx="181">
                  <c:v>5.0212433909031649E-7</c:v>
                </c:pt>
                <c:pt idx="182">
                  <c:v>5.0212433909031649E-7</c:v>
                </c:pt>
                <c:pt idx="183">
                  <c:v>5.0212433909031649E-7</c:v>
                </c:pt>
                <c:pt idx="184">
                  <c:v>5.0212433909031649E-7</c:v>
                </c:pt>
                <c:pt idx="185">
                  <c:v>5.0212433909031649E-7</c:v>
                </c:pt>
                <c:pt idx="186">
                  <c:v>3.4031218521638631E-7</c:v>
                </c:pt>
                <c:pt idx="187">
                  <c:v>3.4031218521638631E-7</c:v>
                </c:pt>
                <c:pt idx="188">
                  <c:v>3.4031218521638631E-7</c:v>
                </c:pt>
                <c:pt idx="189">
                  <c:v>3.4031218521638631E-7</c:v>
                </c:pt>
                <c:pt idx="190">
                  <c:v>3.4031218521638631E-7</c:v>
                </c:pt>
                <c:pt idx="191">
                  <c:v>3.4031218521638631E-7</c:v>
                </c:pt>
                <c:pt idx="192">
                  <c:v>2.7299801355458806E-7</c:v>
                </c:pt>
                <c:pt idx="193">
                  <c:v>2.7299801355458806E-7</c:v>
                </c:pt>
                <c:pt idx="194">
                  <c:v>2.7299801355458806E-7</c:v>
                </c:pt>
                <c:pt idx="195">
                  <c:v>2.7299801355458806E-7</c:v>
                </c:pt>
                <c:pt idx="196">
                  <c:v>2.7299801355458806E-7</c:v>
                </c:pt>
                <c:pt idx="197">
                  <c:v>2.7299801355458806E-7</c:v>
                </c:pt>
                <c:pt idx="198">
                  <c:v>2.7299801355458806E-7</c:v>
                </c:pt>
                <c:pt idx="199">
                  <c:v>2.7299801355458806E-7</c:v>
                </c:pt>
                <c:pt idx="200">
                  <c:v>2.7299801355458806E-7</c:v>
                </c:pt>
                <c:pt idx="201">
                  <c:v>2.3404278994519933E-7</c:v>
                </c:pt>
                <c:pt idx="202">
                  <c:v>2.3404278994519933E-7</c:v>
                </c:pt>
                <c:pt idx="203">
                  <c:v>2.3404278994519933E-7</c:v>
                </c:pt>
                <c:pt idx="204">
                  <c:v>2.1284366182051167E-7</c:v>
                </c:pt>
                <c:pt idx="205">
                  <c:v>1.2935329412643453E-7</c:v>
                </c:pt>
                <c:pt idx="206">
                  <c:v>1.2935329412643453E-7</c:v>
                </c:pt>
                <c:pt idx="207">
                  <c:v>1.255039647237822E-7</c:v>
                </c:pt>
                <c:pt idx="208">
                  <c:v>1.255039647237822E-7</c:v>
                </c:pt>
                <c:pt idx="209">
                  <c:v>1.255039647237822E-7</c:v>
                </c:pt>
                <c:pt idx="210">
                  <c:v>1.1994209289117712E-7</c:v>
                </c:pt>
                <c:pt idx="211">
                  <c:v>1.1994209289117712E-7</c:v>
                </c:pt>
                <c:pt idx="212">
                  <c:v>1.1994209289117712E-7</c:v>
                </c:pt>
                <c:pt idx="213">
                  <c:v>1.1994209289117712E-7</c:v>
                </c:pt>
                <c:pt idx="214">
                  <c:v>1.1994209289117712E-7</c:v>
                </c:pt>
                <c:pt idx="215">
                  <c:v>1.1994209289117712E-7</c:v>
                </c:pt>
                <c:pt idx="216">
                  <c:v>1.1440401480121213E-7</c:v>
                </c:pt>
                <c:pt idx="217">
                  <c:v>1.1440401480121213E-7</c:v>
                </c:pt>
                <c:pt idx="218">
                  <c:v>1.1440401480121213E-7</c:v>
                </c:pt>
                <c:pt idx="219">
                  <c:v>1.1440401480121213E-7</c:v>
                </c:pt>
                <c:pt idx="220">
                  <c:v>1.1440401480121213E-7</c:v>
                </c:pt>
                <c:pt idx="221">
                  <c:v>1.1440401480121213E-7</c:v>
                </c:pt>
                <c:pt idx="222">
                  <c:v>1.1440401480121213E-7</c:v>
                </c:pt>
                <c:pt idx="223">
                  <c:v>1.1440401480121213E-7</c:v>
                </c:pt>
                <c:pt idx="224">
                  <c:v>1.1440401480121213E-7</c:v>
                </c:pt>
                <c:pt idx="225">
                  <c:v>1.0964468304142167E-7</c:v>
                </c:pt>
                <c:pt idx="226">
                  <c:v>1.0964468304142167E-7</c:v>
                </c:pt>
                <c:pt idx="227">
                  <c:v>1.0964468304142167E-7</c:v>
                </c:pt>
                <c:pt idx="228">
                  <c:v>1.0964468304142167E-7</c:v>
                </c:pt>
                <c:pt idx="229">
                  <c:v>1.0964468304142167E-7</c:v>
                </c:pt>
                <c:pt idx="230">
                  <c:v>1.0964468304142167E-7</c:v>
                </c:pt>
                <c:pt idx="231">
                  <c:v>1.07208681907037E-7</c:v>
                </c:pt>
                <c:pt idx="232">
                  <c:v>9.2377249875748076E-8</c:v>
                </c:pt>
                <c:pt idx="233">
                  <c:v>9.2377249875748076E-8</c:v>
                </c:pt>
                <c:pt idx="234">
                  <c:v>9.2377249875748076E-8</c:v>
                </c:pt>
                <c:pt idx="235">
                  <c:v>9.2377249875748076E-8</c:v>
                </c:pt>
                <c:pt idx="236">
                  <c:v>9.2377249875748076E-8</c:v>
                </c:pt>
                <c:pt idx="237">
                  <c:v>9.2377249875748076E-8</c:v>
                </c:pt>
                <c:pt idx="238">
                  <c:v>8.4458259144256157E-8</c:v>
                </c:pt>
                <c:pt idx="239">
                  <c:v>8.4458259144256157E-8</c:v>
                </c:pt>
                <c:pt idx="240">
                  <c:v>8.4458259144256157E-8</c:v>
                </c:pt>
                <c:pt idx="241">
                  <c:v>7.5127678588332376E-8</c:v>
                </c:pt>
                <c:pt idx="242">
                  <c:v>7.5127678588332376E-8</c:v>
                </c:pt>
                <c:pt idx="243">
                  <c:v>6.8065305924514799E-8</c:v>
                </c:pt>
                <c:pt idx="244">
                  <c:v>5.30294280225622E-8</c:v>
                </c:pt>
                <c:pt idx="245">
                  <c:v>5.30294280225622E-8</c:v>
                </c:pt>
                <c:pt idx="246">
                  <c:v>5.30294280225622E-8</c:v>
                </c:pt>
                <c:pt idx="247">
                  <c:v>4.1944281856171462E-8</c:v>
                </c:pt>
                <c:pt idx="248">
                  <c:v>4.1944281856171462E-8</c:v>
                </c:pt>
                <c:pt idx="249">
                  <c:v>2.757802649653105E-8</c:v>
                </c:pt>
                <c:pt idx="250">
                  <c:v>2.757802649653105E-8</c:v>
                </c:pt>
                <c:pt idx="251">
                  <c:v>2.757802649653105E-8</c:v>
                </c:pt>
                <c:pt idx="252">
                  <c:v>2.7251970318322385E-8</c:v>
                </c:pt>
                <c:pt idx="253">
                  <c:v>2.7251970318322385E-8</c:v>
                </c:pt>
                <c:pt idx="254">
                  <c:v>2.7251970318322385E-8</c:v>
                </c:pt>
                <c:pt idx="255">
                  <c:v>2.1071944363775515E-8</c:v>
                </c:pt>
                <c:pt idx="256">
                  <c:v>1.2194178492855923E-8</c:v>
                </c:pt>
                <c:pt idx="257">
                  <c:v>1.2194178492855923E-8</c:v>
                </c:pt>
                <c:pt idx="258">
                  <c:v>1.2194178492855923E-8</c:v>
                </c:pt>
                <c:pt idx="259">
                  <c:v>1.2194178492855923E-8</c:v>
                </c:pt>
                <c:pt idx="260">
                  <c:v>1.2194178492855923E-8</c:v>
                </c:pt>
                <c:pt idx="261">
                  <c:v>1.2194178492855923E-8</c:v>
                </c:pt>
                <c:pt idx="262">
                  <c:v>1.2172508649978459E-8</c:v>
                </c:pt>
                <c:pt idx="263">
                  <c:v>1.2172508649978459E-8</c:v>
                </c:pt>
                <c:pt idx="264">
                  <c:v>3.7156348877596512E-9</c:v>
                </c:pt>
                <c:pt idx="265">
                  <c:v>6.910986967260873E-10</c:v>
                </c:pt>
                <c:pt idx="266">
                  <c:v>6.910986967260873E-10</c:v>
                </c:pt>
                <c:pt idx="267">
                  <c:v>6.910986967260873E-10</c:v>
                </c:pt>
                <c:pt idx="268">
                  <c:v>6.910986967260873E-10</c:v>
                </c:pt>
                <c:pt idx="269">
                  <c:v>6.910986967260873E-10</c:v>
                </c:pt>
                <c:pt idx="270">
                  <c:v>6.910986967260873E-10</c:v>
                </c:pt>
                <c:pt idx="271">
                  <c:v>6.910986967260873E-10</c:v>
                </c:pt>
                <c:pt idx="272">
                  <c:v>6.910986967260873E-10</c:v>
                </c:pt>
                <c:pt idx="273">
                  <c:v>6.910986967260873E-10</c:v>
                </c:pt>
                <c:pt idx="274">
                  <c:v>3.1208846133494468E-10</c:v>
                </c:pt>
                <c:pt idx="275">
                  <c:v>3.1208846133494468E-10</c:v>
                </c:pt>
                <c:pt idx="276">
                  <c:v>3.1208846133494468E-10</c:v>
                </c:pt>
                <c:pt idx="277">
                  <c:v>2.6759132920209712E-10</c:v>
                </c:pt>
                <c:pt idx="278">
                  <c:v>2.6759132920209712E-10</c:v>
                </c:pt>
                <c:pt idx="279">
                  <c:v>2.6759132920209712E-10</c:v>
                </c:pt>
                <c:pt idx="280">
                  <c:v>2.6759132920209712E-10</c:v>
                </c:pt>
                <c:pt idx="281">
                  <c:v>2.6759132920209712E-10</c:v>
                </c:pt>
                <c:pt idx="282">
                  <c:v>2.6759132920209712E-10</c:v>
                </c:pt>
                <c:pt idx="283">
                  <c:v>1.4865640742759011E-10</c:v>
                </c:pt>
                <c:pt idx="284">
                  <c:v>1.4865640742759011E-10</c:v>
                </c:pt>
                <c:pt idx="285">
                  <c:v>1.4865640742759011E-10</c:v>
                </c:pt>
                <c:pt idx="286">
                  <c:v>1.4865640742759011E-10</c:v>
                </c:pt>
                <c:pt idx="287">
                  <c:v>1.4865640742759011E-10</c:v>
                </c:pt>
                <c:pt idx="288">
                  <c:v>1.4865640742759011E-10</c:v>
                </c:pt>
                <c:pt idx="289">
                  <c:v>1.4865640742759011E-10</c:v>
                </c:pt>
                <c:pt idx="290">
                  <c:v>1.4865640742759011E-10</c:v>
                </c:pt>
                <c:pt idx="291">
                  <c:v>1.4865640742759011E-10</c:v>
                </c:pt>
                <c:pt idx="292">
                  <c:v>9.8412650961831002E-11</c:v>
                </c:pt>
                <c:pt idx="293">
                  <c:v>9.8412650961831002E-11</c:v>
                </c:pt>
                <c:pt idx="294">
                  <c:v>9.8412650961831002E-11</c:v>
                </c:pt>
                <c:pt idx="295">
                  <c:v>9.8412650961831002E-11</c:v>
                </c:pt>
                <c:pt idx="296">
                  <c:v>9.8412650961831002E-11</c:v>
                </c:pt>
                <c:pt idx="297">
                  <c:v>9.8412650961831002E-11</c:v>
                </c:pt>
                <c:pt idx="298">
                  <c:v>5.4644063819567175E-11</c:v>
                </c:pt>
                <c:pt idx="299">
                  <c:v>5.4644063819567175E-11</c:v>
                </c:pt>
                <c:pt idx="300">
                  <c:v>3.0000909518280741E-11</c:v>
                </c:pt>
                <c:pt idx="301">
                  <c:v>1.2253316252769455E-11</c:v>
                </c:pt>
                <c:pt idx="302">
                  <c:v>1.2253316252769455E-11</c:v>
                </c:pt>
                <c:pt idx="303">
                  <c:v>5.870839957452949E-12</c:v>
                </c:pt>
                <c:pt idx="304">
                  <c:v>5.870839957452949E-12</c:v>
                </c:pt>
                <c:pt idx="305">
                  <c:v>5.870839957452949E-12</c:v>
                </c:pt>
                <c:pt idx="306">
                  <c:v>7.2249837079715798E-13</c:v>
                </c:pt>
                <c:pt idx="307">
                  <c:v>7.2249837079715798E-13</c:v>
                </c:pt>
                <c:pt idx="308">
                  <c:v>7.2249837079715798E-13</c:v>
                </c:pt>
                <c:pt idx="309">
                  <c:v>4.1039865742322855E-13</c:v>
                </c:pt>
                <c:pt idx="310">
                  <c:v>4.1039865742322855E-13</c:v>
                </c:pt>
                <c:pt idx="311">
                  <c:v>4.1039865742322855E-13</c:v>
                </c:pt>
                <c:pt idx="312">
                  <c:v>4.1039865742322855E-13</c:v>
                </c:pt>
                <c:pt idx="313">
                  <c:v>4.1039865742322855E-13</c:v>
                </c:pt>
                <c:pt idx="314">
                  <c:v>4.1039865742322855E-13</c:v>
                </c:pt>
                <c:pt idx="315">
                  <c:v>2.7040754171477842E-14</c:v>
                </c:pt>
                <c:pt idx="316">
                  <c:v>2.7040754171477842E-14</c:v>
                </c:pt>
                <c:pt idx="317">
                  <c:v>6.2540900261247822E-15</c:v>
                </c:pt>
                <c:pt idx="318">
                  <c:v>6.2540900261247822E-15</c:v>
                </c:pt>
                <c:pt idx="319">
                  <c:v>6.2540900261247822E-15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0C-4ACA-8147-A1DDEAC67C59}"/>
            </c:ext>
          </c:extLst>
        </c:ser>
        <c:ser>
          <c:idx val="1"/>
          <c:order val="1"/>
          <c:tx>
            <c:strRef>
              <c:f>LOLP!$T$3</c:f>
              <c:strCache>
                <c:ptCount val="1"/>
                <c:pt idx="0">
                  <c:v>0.33</c:v>
                </c:pt>
              </c:strCache>
            </c:strRef>
          </c:tx>
          <c:marker>
            <c:symbol val="none"/>
          </c:marker>
          <c:cat>
            <c:numRef>
              <c:f>LOLP!$R$4:$R$449</c:f>
              <c:numCache>
                <c:formatCode>General</c:formatCode>
                <c:ptCount val="44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</c:numCache>
            </c:numRef>
          </c:cat>
          <c:val>
            <c:numRef>
              <c:f>LOLP!$T$4:$T$449</c:f>
              <c:numCache>
                <c:formatCode>General</c:formatCode>
                <c:ptCount val="446"/>
                <c:pt idx="0">
                  <c:v>2.3012245845975689E-2</c:v>
                </c:pt>
                <c:pt idx="1">
                  <c:v>2.3012245845975689E-2</c:v>
                </c:pt>
                <c:pt idx="2">
                  <c:v>2.3012245845975689E-2</c:v>
                </c:pt>
                <c:pt idx="3">
                  <c:v>2.3012245845975689E-2</c:v>
                </c:pt>
                <c:pt idx="4">
                  <c:v>2.3012245845975689E-2</c:v>
                </c:pt>
                <c:pt idx="5">
                  <c:v>2.3012245845975689E-2</c:v>
                </c:pt>
                <c:pt idx="6">
                  <c:v>2.3012245845975689E-2</c:v>
                </c:pt>
                <c:pt idx="7">
                  <c:v>2.3012245845975689E-2</c:v>
                </c:pt>
                <c:pt idx="8">
                  <c:v>2.3012245845975689E-2</c:v>
                </c:pt>
                <c:pt idx="9">
                  <c:v>1.9427814071098899E-2</c:v>
                </c:pt>
                <c:pt idx="10">
                  <c:v>1.9427814071098899E-2</c:v>
                </c:pt>
                <c:pt idx="11">
                  <c:v>1.9427814071098899E-2</c:v>
                </c:pt>
                <c:pt idx="12">
                  <c:v>1.9427814071098899E-2</c:v>
                </c:pt>
                <c:pt idx="13">
                  <c:v>1.9427814071098899E-2</c:v>
                </c:pt>
                <c:pt idx="14">
                  <c:v>1.9427814071098899E-2</c:v>
                </c:pt>
                <c:pt idx="15">
                  <c:v>1.9427814071098899E-2</c:v>
                </c:pt>
                <c:pt idx="16">
                  <c:v>1.9427814071098899E-2</c:v>
                </c:pt>
                <c:pt idx="17">
                  <c:v>1.9427814071098899E-2</c:v>
                </c:pt>
                <c:pt idx="18">
                  <c:v>1.1424002272578178E-2</c:v>
                </c:pt>
                <c:pt idx="19">
                  <c:v>1.1424002272578178E-2</c:v>
                </c:pt>
                <c:pt idx="20">
                  <c:v>1.1424002272578178E-2</c:v>
                </c:pt>
                <c:pt idx="21">
                  <c:v>1.1424002272578178E-2</c:v>
                </c:pt>
                <c:pt idx="22">
                  <c:v>1.1424002272578178E-2</c:v>
                </c:pt>
                <c:pt idx="23">
                  <c:v>1.1424002272578178E-2</c:v>
                </c:pt>
                <c:pt idx="24">
                  <c:v>1.1424002272578178E-2</c:v>
                </c:pt>
                <c:pt idx="25">
                  <c:v>1.1424002272578178E-2</c:v>
                </c:pt>
                <c:pt idx="26">
                  <c:v>1.1424002272578178E-2</c:v>
                </c:pt>
                <c:pt idx="27">
                  <c:v>9.2716017873859767E-3</c:v>
                </c:pt>
                <c:pt idx="28">
                  <c:v>9.2716017873859767E-3</c:v>
                </c:pt>
                <c:pt idx="29">
                  <c:v>9.2716017873859767E-3</c:v>
                </c:pt>
                <c:pt idx="30">
                  <c:v>9.2716017873859767E-3</c:v>
                </c:pt>
                <c:pt idx="31">
                  <c:v>9.2716017873859767E-3</c:v>
                </c:pt>
                <c:pt idx="32">
                  <c:v>9.2716017873859767E-3</c:v>
                </c:pt>
                <c:pt idx="33">
                  <c:v>8.260834165858523E-3</c:v>
                </c:pt>
                <c:pt idx="34">
                  <c:v>8.260834165858523E-3</c:v>
                </c:pt>
                <c:pt idx="35">
                  <c:v>8.260834165858523E-3</c:v>
                </c:pt>
                <c:pt idx="36">
                  <c:v>8.260834165858523E-3</c:v>
                </c:pt>
                <c:pt idx="37">
                  <c:v>8.260834165858523E-3</c:v>
                </c:pt>
                <c:pt idx="38">
                  <c:v>8.260834165858523E-3</c:v>
                </c:pt>
                <c:pt idx="39">
                  <c:v>6.9354716768069069E-3</c:v>
                </c:pt>
                <c:pt idx="40">
                  <c:v>6.9354716768069069E-3</c:v>
                </c:pt>
                <c:pt idx="41">
                  <c:v>6.9354716768069069E-3</c:v>
                </c:pt>
                <c:pt idx="42">
                  <c:v>6.9354716768069069E-3</c:v>
                </c:pt>
                <c:pt idx="43">
                  <c:v>6.9354716768069069E-3</c:v>
                </c:pt>
                <c:pt idx="44">
                  <c:v>6.9354716768069069E-3</c:v>
                </c:pt>
                <c:pt idx="45">
                  <c:v>6.6023769507740594E-3</c:v>
                </c:pt>
                <c:pt idx="46">
                  <c:v>6.6023769507740594E-3</c:v>
                </c:pt>
                <c:pt idx="47">
                  <c:v>6.6023769507740594E-3</c:v>
                </c:pt>
                <c:pt idx="48">
                  <c:v>6.6023769507740594E-3</c:v>
                </c:pt>
                <c:pt idx="49">
                  <c:v>6.6023769507740594E-3</c:v>
                </c:pt>
                <c:pt idx="50">
                  <c:v>6.6023769507740594E-3</c:v>
                </c:pt>
                <c:pt idx="51">
                  <c:v>6.355938922688111E-3</c:v>
                </c:pt>
                <c:pt idx="52">
                  <c:v>6.355938922688111E-3</c:v>
                </c:pt>
                <c:pt idx="53">
                  <c:v>6.355938922688111E-3</c:v>
                </c:pt>
                <c:pt idx="54">
                  <c:v>6.355938922688111E-3</c:v>
                </c:pt>
                <c:pt idx="55">
                  <c:v>6.355938922688111E-3</c:v>
                </c:pt>
                <c:pt idx="56">
                  <c:v>6.355938922688111E-3</c:v>
                </c:pt>
                <c:pt idx="57">
                  <c:v>6.355938922688111E-3</c:v>
                </c:pt>
                <c:pt idx="58">
                  <c:v>6.355938922688111E-3</c:v>
                </c:pt>
                <c:pt idx="59">
                  <c:v>6.355938922688111E-3</c:v>
                </c:pt>
                <c:pt idx="60">
                  <c:v>4.8969206803244521E-3</c:v>
                </c:pt>
                <c:pt idx="61">
                  <c:v>4.8969206803244521E-3</c:v>
                </c:pt>
                <c:pt idx="62">
                  <c:v>4.8969206803244521E-3</c:v>
                </c:pt>
                <c:pt idx="63">
                  <c:v>4.8969206803244521E-3</c:v>
                </c:pt>
                <c:pt idx="64">
                  <c:v>4.8969206803244521E-3</c:v>
                </c:pt>
                <c:pt idx="65">
                  <c:v>4.8969206803244521E-3</c:v>
                </c:pt>
                <c:pt idx="66">
                  <c:v>4.4672930761809702E-3</c:v>
                </c:pt>
                <c:pt idx="67">
                  <c:v>4.4672930761809702E-3</c:v>
                </c:pt>
                <c:pt idx="68">
                  <c:v>4.4672930761809702E-3</c:v>
                </c:pt>
                <c:pt idx="69">
                  <c:v>4.4672930761809702E-3</c:v>
                </c:pt>
                <c:pt idx="70">
                  <c:v>4.4672930761809702E-3</c:v>
                </c:pt>
                <c:pt idx="71">
                  <c:v>4.4672930761809702E-3</c:v>
                </c:pt>
                <c:pt idx="72">
                  <c:v>4.4672930761809702E-3</c:v>
                </c:pt>
                <c:pt idx="73">
                  <c:v>4.4672930761809702E-3</c:v>
                </c:pt>
                <c:pt idx="74">
                  <c:v>4.4672930761809702E-3</c:v>
                </c:pt>
                <c:pt idx="75">
                  <c:v>4.1146755971611798E-3</c:v>
                </c:pt>
                <c:pt idx="76">
                  <c:v>4.1146755971611798E-3</c:v>
                </c:pt>
                <c:pt idx="77">
                  <c:v>4.1146755971611798E-3</c:v>
                </c:pt>
                <c:pt idx="78">
                  <c:v>4.1146755971611798E-3</c:v>
                </c:pt>
                <c:pt idx="79">
                  <c:v>4.1146755971611798E-3</c:v>
                </c:pt>
                <c:pt idx="80">
                  <c:v>4.1146755971611798E-3</c:v>
                </c:pt>
                <c:pt idx="81">
                  <c:v>3.6130719918845661E-3</c:v>
                </c:pt>
                <c:pt idx="82">
                  <c:v>3.6130719918845661E-3</c:v>
                </c:pt>
                <c:pt idx="83">
                  <c:v>3.6130719918845661E-3</c:v>
                </c:pt>
                <c:pt idx="84">
                  <c:v>3.6130719918845661E-3</c:v>
                </c:pt>
                <c:pt idx="85">
                  <c:v>3.6130719918845661E-3</c:v>
                </c:pt>
                <c:pt idx="86">
                  <c:v>3.6130719918845661E-3</c:v>
                </c:pt>
                <c:pt idx="87">
                  <c:v>3.3957835057160579E-3</c:v>
                </c:pt>
                <c:pt idx="88">
                  <c:v>3.3957835057160579E-3</c:v>
                </c:pt>
                <c:pt idx="89">
                  <c:v>3.3957835057160579E-3</c:v>
                </c:pt>
                <c:pt idx="90">
                  <c:v>3.3957835057160579E-3</c:v>
                </c:pt>
                <c:pt idx="91">
                  <c:v>3.3957835057160579E-3</c:v>
                </c:pt>
                <c:pt idx="92">
                  <c:v>3.3957835057160579E-3</c:v>
                </c:pt>
                <c:pt idx="93">
                  <c:v>3.3810258362295411E-3</c:v>
                </c:pt>
                <c:pt idx="94">
                  <c:v>3.3810258362295411E-3</c:v>
                </c:pt>
                <c:pt idx="95">
                  <c:v>3.3810258362295411E-3</c:v>
                </c:pt>
                <c:pt idx="96">
                  <c:v>3.3810258362295411E-3</c:v>
                </c:pt>
                <c:pt idx="97">
                  <c:v>3.3810258362295411E-3</c:v>
                </c:pt>
                <c:pt idx="98">
                  <c:v>3.3810258362295411E-3</c:v>
                </c:pt>
                <c:pt idx="99">
                  <c:v>2.6942799325889583E-3</c:v>
                </c:pt>
                <c:pt idx="100">
                  <c:v>2.6942799325889583E-3</c:v>
                </c:pt>
                <c:pt idx="101">
                  <c:v>2.6942799325889583E-3</c:v>
                </c:pt>
                <c:pt idx="102">
                  <c:v>2.6942799325889583E-3</c:v>
                </c:pt>
                <c:pt idx="103">
                  <c:v>2.6942799325889583E-3</c:v>
                </c:pt>
                <c:pt idx="104">
                  <c:v>2.6942799325889583E-3</c:v>
                </c:pt>
                <c:pt idx="105">
                  <c:v>2.6942799325889583E-3</c:v>
                </c:pt>
                <c:pt idx="106">
                  <c:v>2.6942799325889583E-3</c:v>
                </c:pt>
                <c:pt idx="107">
                  <c:v>2.6942799325889583E-3</c:v>
                </c:pt>
                <c:pt idx="108">
                  <c:v>2.177152142678745E-3</c:v>
                </c:pt>
                <c:pt idx="109">
                  <c:v>2.177152142678745E-3</c:v>
                </c:pt>
                <c:pt idx="110">
                  <c:v>2.177152142678745E-3</c:v>
                </c:pt>
                <c:pt idx="111">
                  <c:v>1.7066810328217326E-3</c:v>
                </c:pt>
                <c:pt idx="112">
                  <c:v>1.7066810328217326E-3</c:v>
                </c:pt>
                <c:pt idx="113">
                  <c:v>1.7066810328217326E-3</c:v>
                </c:pt>
                <c:pt idx="114">
                  <c:v>1.7066810328217326E-3</c:v>
                </c:pt>
                <c:pt idx="115">
                  <c:v>1.7066810328217326E-3</c:v>
                </c:pt>
                <c:pt idx="116">
                  <c:v>1.7066810328217326E-3</c:v>
                </c:pt>
                <c:pt idx="117">
                  <c:v>1.673021793805393E-3</c:v>
                </c:pt>
                <c:pt idx="118">
                  <c:v>1.673021793805393E-3</c:v>
                </c:pt>
                <c:pt idx="119">
                  <c:v>1.673021793805393E-3</c:v>
                </c:pt>
                <c:pt idx="120">
                  <c:v>1.5526391110915216E-3</c:v>
                </c:pt>
                <c:pt idx="121">
                  <c:v>1.5526391110915216E-3</c:v>
                </c:pt>
                <c:pt idx="122">
                  <c:v>1.5526391110915216E-3</c:v>
                </c:pt>
                <c:pt idx="123">
                  <c:v>1.5526391110915216E-3</c:v>
                </c:pt>
                <c:pt idx="124">
                  <c:v>1.5526391110915216E-3</c:v>
                </c:pt>
                <c:pt idx="125">
                  <c:v>1.5526391110915216E-3</c:v>
                </c:pt>
                <c:pt idx="126">
                  <c:v>1.5298468961571332E-3</c:v>
                </c:pt>
                <c:pt idx="127">
                  <c:v>1.5298468961571332E-3</c:v>
                </c:pt>
                <c:pt idx="128">
                  <c:v>1.5298468961571332E-3</c:v>
                </c:pt>
                <c:pt idx="129">
                  <c:v>1.5298468961571332E-3</c:v>
                </c:pt>
                <c:pt idx="130">
                  <c:v>1.5298468961571332E-3</c:v>
                </c:pt>
                <c:pt idx="131">
                  <c:v>1.5298468961571332E-3</c:v>
                </c:pt>
                <c:pt idx="132">
                  <c:v>1.4215921718231379E-3</c:v>
                </c:pt>
                <c:pt idx="133">
                  <c:v>1.4215921718231379E-3</c:v>
                </c:pt>
                <c:pt idx="134">
                  <c:v>1.4215921718231379E-3</c:v>
                </c:pt>
                <c:pt idx="135">
                  <c:v>1.4215921718231379E-3</c:v>
                </c:pt>
                <c:pt idx="136">
                  <c:v>1.4215921718231379E-3</c:v>
                </c:pt>
                <c:pt idx="137">
                  <c:v>1.4215921718231379E-3</c:v>
                </c:pt>
                <c:pt idx="138">
                  <c:v>1.4215921718231379E-3</c:v>
                </c:pt>
                <c:pt idx="139">
                  <c:v>1.4215921718231379E-3</c:v>
                </c:pt>
                <c:pt idx="140">
                  <c:v>1.4215921718231379E-3</c:v>
                </c:pt>
                <c:pt idx="141">
                  <c:v>1.3208794570856422E-3</c:v>
                </c:pt>
                <c:pt idx="142">
                  <c:v>1.3208794570856422E-3</c:v>
                </c:pt>
                <c:pt idx="143">
                  <c:v>1.3208794570856422E-3</c:v>
                </c:pt>
                <c:pt idx="144">
                  <c:v>1.3208794570856422E-3</c:v>
                </c:pt>
                <c:pt idx="145">
                  <c:v>1.3208794570856422E-3</c:v>
                </c:pt>
                <c:pt idx="146">
                  <c:v>1.3208794570856422E-3</c:v>
                </c:pt>
                <c:pt idx="147">
                  <c:v>1.2548692483002005E-3</c:v>
                </c:pt>
                <c:pt idx="148">
                  <c:v>1.2548692483002005E-3</c:v>
                </c:pt>
                <c:pt idx="149">
                  <c:v>1.2548692483002005E-3</c:v>
                </c:pt>
                <c:pt idx="150">
                  <c:v>1.2548692483002005E-3</c:v>
                </c:pt>
                <c:pt idx="151">
                  <c:v>1.2548692483002005E-3</c:v>
                </c:pt>
                <c:pt idx="152">
                  <c:v>1.2548692483002005E-3</c:v>
                </c:pt>
                <c:pt idx="153">
                  <c:v>1.2146275328863186E-3</c:v>
                </c:pt>
                <c:pt idx="154">
                  <c:v>1.2146275328863186E-3</c:v>
                </c:pt>
                <c:pt idx="155">
                  <c:v>1.2146275328863186E-3</c:v>
                </c:pt>
                <c:pt idx="156">
                  <c:v>1.2146275328863186E-3</c:v>
                </c:pt>
                <c:pt idx="157">
                  <c:v>1.2146275328863186E-3</c:v>
                </c:pt>
                <c:pt idx="158">
                  <c:v>1.2146275328863186E-3</c:v>
                </c:pt>
                <c:pt idx="159">
                  <c:v>1.0190432545607688E-3</c:v>
                </c:pt>
                <c:pt idx="160">
                  <c:v>6.619782087495692E-4</c:v>
                </c:pt>
                <c:pt idx="161">
                  <c:v>6.619782087495692E-4</c:v>
                </c:pt>
                <c:pt idx="162">
                  <c:v>6.619782087495692E-4</c:v>
                </c:pt>
                <c:pt idx="163">
                  <c:v>6.619782087495692E-4</c:v>
                </c:pt>
                <c:pt idx="164">
                  <c:v>6.619782087495692E-4</c:v>
                </c:pt>
                <c:pt idx="165">
                  <c:v>6.619782087495692E-4</c:v>
                </c:pt>
                <c:pt idx="166">
                  <c:v>6.619782087495692E-4</c:v>
                </c:pt>
                <c:pt idx="167">
                  <c:v>6.619782087495692E-4</c:v>
                </c:pt>
                <c:pt idx="168">
                  <c:v>6.619782087495692E-4</c:v>
                </c:pt>
                <c:pt idx="169">
                  <c:v>6.2261907198115111E-4</c:v>
                </c:pt>
                <c:pt idx="170">
                  <c:v>6.2261907198115111E-4</c:v>
                </c:pt>
                <c:pt idx="171">
                  <c:v>6.2261907198115111E-4</c:v>
                </c:pt>
                <c:pt idx="172">
                  <c:v>5.0127097970396807E-4</c:v>
                </c:pt>
                <c:pt idx="173">
                  <c:v>2.2136289954105459E-4</c:v>
                </c:pt>
                <c:pt idx="174">
                  <c:v>2.2136289954105459E-4</c:v>
                </c:pt>
                <c:pt idx="175">
                  <c:v>2.2136289954105459E-4</c:v>
                </c:pt>
                <c:pt idx="176">
                  <c:v>1.9317539746774634E-4</c:v>
                </c:pt>
                <c:pt idx="177">
                  <c:v>1.9317539746774634E-4</c:v>
                </c:pt>
                <c:pt idx="178">
                  <c:v>1.9317539746774634E-4</c:v>
                </c:pt>
                <c:pt idx="179">
                  <c:v>1.7243254291712364E-4</c:v>
                </c:pt>
                <c:pt idx="180">
                  <c:v>1.7243254291712364E-4</c:v>
                </c:pt>
                <c:pt idx="181">
                  <c:v>1.7243254291712364E-4</c:v>
                </c:pt>
                <c:pt idx="182">
                  <c:v>1.7243254291712364E-4</c:v>
                </c:pt>
                <c:pt idx="183">
                  <c:v>1.7243254291712364E-4</c:v>
                </c:pt>
                <c:pt idx="184">
                  <c:v>1.7243254291712364E-4</c:v>
                </c:pt>
                <c:pt idx="185">
                  <c:v>1.2529359115045008E-4</c:v>
                </c:pt>
                <c:pt idx="186">
                  <c:v>1.2529359115045008E-4</c:v>
                </c:pt>
                <c:pt idx="187">
                  <c:v>1.2529359115045008E-4</c:v>
                </c:pt>
                <c:pt idx="188">
                  <c:v>1.2529359115045008E-4</c:v>
                </c:pt>
                <c:pt idx="189">
                  <c:v>1.2529359115045008E-4</c:v>
                </c:pt>
                <c:pt idx="190">
                  <c:v>1.2529359115045008E-4</c:v>
                </c:pt>
                <c:pt idx="191">
                  <c:v>1.1168716759136195E-4</c:v>
                </c:pt>
                <c:pt idx="192">
                  <c:v>1.1168716759136195E-4</c:v>
                </c:pt>
                <c:pt idx="193">
                  <c:v>1.1168716759136195E-4</c:v>
                </c:pt>
                <c:pt idx="194">
                  <c:v>1.022653397342335E-4</c:v>
                </c:pt>
                <c:pt idx="195">
                  <c:v>1.022653397342335E-4</c:v>
                </c:pt>
                <c:pt idx="196">
                  <c:v>1.022653397342335E-4</c:v>
                </c:pt>
                <c:pt idx="197">
                  <c:v>7.7478866254448468E-5</c:v>
                </c:pt>
                <c:pt idx="198">
                  <c:v>7.7478866254448468E-5</c:v>
                </c:pt>
                <c:pt idx="199">
                  <c:v>7.7478866254448468E-5</c:v>
                </c:pt>
                <c:pt idx="200">
                  <c:v>6.1817653378250099E-5</c:v>
                </c:pt>
                <c:pt idx="201">
                  <c:v>6.1817653378250099E-5</c:v>
                </c:pt>
                <c:pt idx="202">
                  <c:v>5.7552737988859937E-5</c:v>
                </c:pt>
                <c:pt idx="203">
                  <c:v>5.7552737988859937E-5</c:v>
                </c:pt>
                <c:pt idx="204">
                  <c:v>5.7552737988859937E-5</c:v>
                </c:pt>
                <c:pt idx="205">
                  <c:v>4.9214005073872922E-5</c:v>
                </c:pt>
                <c:pt idx="206">
                  <c:v>4.9214005073872922E-5</c:v>
                </c:pt>
                <c:pt idx="207">
                  <c:v>4.9214005073872922E-5</c:v>
                </c:pt>
                <c:pt idx="208">
                  <c:v>4.3979464487707208E-5</c:v>
                </c:pt>
                <c:pt idx="209">
                  <c:v>4.3979464487707208E-5</c:v>
                </c:pt>
                <c:pt idx="210">
                  <c:v>4.3979464487707208E-5</c:v>
                </c:pt>
                <c:pt idx="211">
                  <c:v>4.3931555771018681E-5</c:v>
                </c:pt>
                <c:pt idx="212">
                  <c:v>4.1989040480254484E-5</c:v>
                </c:pt>
                <c:pt idx="213">
                  <c:v>4.1989040480254484E-5</c:v>
                </c:pt>
                <c:pt idx="214">
                  <c:v>4.1989040480254484E-5</c:v>
                </c:pt>
                <c:pt idx="215">
                  <c:v>4.1415867467246861E-5</c:v>
                </c:pt>
                <c:pt idx="216">
                  <c:v>4.1415867467246861E-5</c:v>
                </c:pt>
                <c:pt idx="217">
                  <c:v>4.1415867467246861E-5</c:v>
                </c:pt>
                <c:pt idx="218">
                  <c:v>3.7310462103681126E-5</c:v>
                </c:pt>
                <c:pt idx="219">
                  <c:v>3.7310462103681126E-5</c:v>
                </c:pt>
                <c:pt idx="220">
                  <c:v>3.7310462103681126E-5</c:v>
                </c:pt>
                <c:pt idx="221">
                  <c:v>3.5008808987843763E-5</c:v>
                </c:pt>
                <c:pt idx="222">
                  <c:v>3.1704931077858503E-5</c:v>
                </c:pt>
                <c:pt idx="223">
                  <c:v>3.1317178381789888E-5</c:v>
                </c:pt>
                <c:pt idx="224">
                  <c:v>3.1317178381789888E-5</c:v>
                </c:pt>
                <c:pt idx="225">
                  <c:v>3.1317178381789888E-5</c:v>
                </c:pt>
                <c:pt idx="226">
                  <c:v>3.064525872791833E-5</c:v>
                </c:pt>
                <c:pt idx="227">
                  <c:v>2.7187088135482422E-5</c:v>
                </c:pt>
                <c:pt idx="228">
                  <c:v>2.7187088135482422E-5</c:v>
                </c:pt>
                <c:pt idx="229">
                  <c:v>2.3075933198689173E-5</c:v>
                </c:pt>
                <c:pt idx="230">
                  <c:v>2.3075933198689173E-5</c:v>
                </c:pt>
                <c:pt idx="231">
                  <c:v>2.2435324850156314E-5</c:v>
                </c:pt>
                <c:pt idx="232">
                  <c:v>2.2435324850156314E-5</c:v>
                </c:pt>
                <c:pt idx="233">
                  <c:v>2.2435324850156314E-5</c:v>
                </c:pt>
                <c:pt idx="234">
                  <c:v>1.9153292517043412E-5</c:v>
                </c:pt>
                <c:pt idx="235">
                  <c:v>1.9153292517043412E-5</c:v>
                </c:pt>
                <c:pt idx="236">
                  <c:v>1.3628094316394403E-5</c:v>
                </c:pt>
                <c:pt idx="237">
                  <c:v>1.3628094316394403E-5</c:v>
                </c:pt>
                <c:pt idx="238">
                  <c:v>1.3628094316394403E-5</c:v>
                </c:pt>
                <c:pt idx="239">
                  <c:v>1.3628094316394403E-5</c:v>
                </c:pt>
                <c:pt idx="240">
                  <c:v>1.3628094316394403E-5</c:v>
                </c:pt>
                <c:pt idx="241">
                  <c:v>1.3628094316394403E-5</c:v>
                </c:pt>
                <c:pt idx="242">
                  <c:v>1.079284877874254E-5</c:v>
                </c:pt>
                <c:pt idx="243">
                  <c:v>1.079284877874254E-5</c:v>
                </c:pt>
                <c:pt idx="244">
                  <c:v>1.079284877874254E-5</c:v>
                </c:pt>
                <c:pt idx="245">
                  <c:v>7.2979390314961562E-6</c:v>
                </c:pt>
                <c:pt idx="246">
                  <c:v>7.2979390314961562E-6</c:v>
                </c:pt>
                <c:pt idx="247">
                  <c:v>7.2979390314961562E-6</c:v>
                </c:pt>
                <c:pt idx="248">
                  <c:v>7.2979390314961562E-6</c:v>
                </c:pt>
                <c:pt idx="249">
                  <c:v>7.2979390314961562E-6</c:v>
                </c:pt>
                <c:pt idx="250">
                  <c:v>7.2979390314961562E-6</c:v>
                </c:pt>
                <c:pt idx="251">
                  <c:v>7.2979390314961562E-6</c:v>
                </c:pt>
                <c:pt idx="252">
                  <c:v>7.2979390314961562E-6</c:v>
                </c:pt>
                <c:pt idx="253">
                  <c:v>7.2979390314961562E-6</c:v>
                </c:pt>
                <c:pt idx="254">
                  <c:v>7.2146743252636378E-6</c:v>
                </c:pt>
                <c:pt idx="255">
                  <c:v>7.2146743252636378E-6</c:v>
                </c:pt>
                <c:pt idx="256">
                  <c:v>5.626250680019517E-6</c:v>
                </c:pt>
                <c:pt idx="257">
                  <c:v>5.626250680019517E-6</c:v>
                </c:pt>
                <c:pt idx="258">
                  <c:v>5.626250680019517E-6</c:v>
                </c:pt>
                <c:pt idx="259">
                  <c:v>5.626250680019517E-6</c:v>
                </c:pt>
                <c:pt idx="260">
                  <c:v>5.626250680019517E-6</c:v>
                </c:pt>
                <c:pt idx="261">
                  <c:v>5.626250680019517E-6</c:v>
                </c:pt>
                <c:pt idx="262">
                  <c:v>4.4368980679485834E-6</c:v>
                </c:pt>
                <c:pt idx="263">
                  <c:v>4.4368980679485834E-6</c:v>
                </c:pt>
                <c:pt idx="264">
                  <c:v>2.8518973158065027E-6</c:v>
                </c:pt>
                <c:pt idx="265">
                  <c:v>2.2847953318019664E-6</c:v>
                </c:pt>
                <c:pt idx="266">
                  <c:v>2.2847953318019664E-6</c:v>
                </c:pt>
                <c:pt idx="267">
                  <c:v>2.2847953318019664E-6</c:v>
                </c:pt>
                <c:pt idx="268">
                  <c:v>2.2847953318019664E-6</c:v>
                </c:pt>
                <c:pt idx="269">
                  <c:v>2.2847953318019664E-6</c:v>
                </c:pt>
                <c:pt idx="270">
                  <c:v>2.2847953318019664E-6</c:v>
                </c:pt>
                <c:pt idx="271">
                  <c:v>1.4491515967394983E-6</c:v>
                </c:pt>
                <c:pt idx="272">
                  <c:v>1.4491515967394983E-6</c:v>
                </c:pt>
                <c:pt idx="273">
                  <c:v>1.4491515967394983E-6</c:v>
                </c:pt>
                <c:pt idx="274">
                  <c:v>1.4491515967394983E-6</c:v>
                </c:pt>
                <c:pt idx="275">
                  <c:v>1.4491515967394983E-6</c:v>
                </c:pt>
                <c:pt idx="276">
                  <c:v>1.4491515967394983E-6</c:v>
                </c:pt>
                <c:pt idx="277">
                  <c:v>1.4491515967394983E-6</c:v>
                </c:pt>
                <c:pt idx="278">
                  <c:v>1.4491515967394983E-6</c:v>
                </c:pt>
                <c:pt idx="279">
                  <c:v>1.4491515967394983E-6</c:v>
                </c:pt>
                <c:pt idx="280">
                  <c:v>1.3047874217026435E-6</c:v>
                </c:pt>
                <c:pt idx="281">
                  <c:v>1.3047874217026435E-6</c:v>
                </c:pt>
                <c:pt idx="282">
                  <c:v>1.3047874217026435E-6</c:v>
                </c:pt>
                <c:pt idx="283">
                  <c:v>1.3047874217026435E-6</c:v>
                </c:pt>
                <c:pt idx="284">
                  <c:v>1.3047874217026435E-6</c:v>
                </c:pt>
                <c:pt idx="285">
                  <c:v>1.3047874217026435E-6</c:v>
                </c:pt>
                <c:pt idx="286">
                  <c:v>8.4716029257197379E-7</c:v>
                </c:pt>
                <c:pt idx="287">
                  <c:v>8.4716029257197379E-7</c:v>
                </c:pt>
                <c:pt idx="288">
                  <c:v>8.4716029257197379E-7</c:v>
                </c:pt>
                <c:pt idx="289">
                  <c:v>5.9865559986585599E-7</c:v>
                </c:pt>
                <c:pt idx="290">
                  <c:v>5.9865559986585599E-7</c:v>
                </c:pt>
                <c:pt idx="291">
                  <c:v>4.6207886383011592E-7</c:v>
                </c:pt>
                <c:pt idx="292">
                  <c:v>4.6207886383011592E-7</c:v>
                </c:pt>
                <c:pt idx="293">
                  <c:v>4.0478302263072816E-7</c:v>
                </c:pt>
                <c:pt idx="294">
                  <c:v>3.7150422879137017E-7</c:v>
                </c:pt>
                <c:pt idx="295">
                  <c:v>3.7150422879137017E-7</c:v>
                </c:pt>
                <c:pt idx="296">
                  <c:v>3.7150422879137017E-7</c:v>
                </c:pt>
                <c:pt idx="297">
                  <c:v>3.4200300600147528E-7</c:v>
                </c:pt>
                <c:pt idx="298">
                  <c:v>3.4200300600147528E-7</c:v>
                </c:pt>
                <c:pt idx="299">
                  <c:v>2.617790430214288E-7</c:v>
                </c:pt>
                <c:pt idx="300">
                  <c:v>2.617790430214288E-7</c:v>
                </c:pt>
                <c:pt idx="301">
                  <c:v>1.7313288501202683E-7</c:v>
                </c:pt>
                <c:pt idx="302">
                  <c:v>1.7313288501202683E-7</c:v>
                </c:pt>
                <c:pt idx="303">
                  <c:v>1.7050681033518934E-7</c:v>
                </c:pt>
                <c:pt idx="304">
                  <c:v>1.7050681033518934E-7</c:v>
                </c:pt>
                <c:pt idx="305">
                  <c:v>8.5420748715892918E-8</c:v>
                </c:pt>
                <c:pt idx="306">
                  <c:v>8.5420748715892918E-8</c:v>
                </c:pt>
                <c:pt idx="307">
                  <c:v>8.5420748715892918E-8</c:v>
                </c:pt>
                <c:pt idx="308">
                  <c:v>8.5420748715892918E-8</c:v>
                </c:pt>
                <c:pt idx="309">
                  <c:v>8.5420748715892918E-8</c:v>
                </c:pt>
                <c:pt idx="310">
                  <c:v>8.5420748715892918E-8</c:v>
                </c:pt>
                <c:pt idx="311">
                  <c:v>4.7782995535514353E-8</c:v>
                </c:pt>
                <c:pt idx="312">
                  <c:v>4.7782995535514353E-8</c:v>
                </c:pt>
                <c:pt idx="313">
                  <c:v>4.7782995535514353E-8</c:v>
                </c:pt>
                <c:pt idx="314">
                  <c:v>4.120502107380936E-8</c:v>
                </c:pt>
                <c:pt idx="315">
                  <c:v>4.120502107380936E-8</c:v>
                </c:pt>
                <c:pt idx="316">
                  <c:v>4.120502107380936E-8</c:v>
                </c:pt>
                <c:pt idx="317">
                  <c:v>4.120502107380936E-8</c:v>
                </c:pt>
                <c:pt idx="318">
                  <c:v>4.120502107380936E-8</c:v>
                </c:pt>
                <c:pt idx="319">
                  <c:v>4.120502107380936E-8</c:v>
                </c:pt>
                <c:pt idx="320">
                  <c:v>1.4293849206085085E-8</c:v>
                </c:pt>
                <c:pt idx="321">
                  <c:v>1.4293849206085085E-8</c:v>
                </c:pt>
                <c:pt idx="322">
                  <c:v>1.337224048799201E-8</c:v>
                </c:pt>
                <c:pt idx="323">
                  <c:v>1.337224048799201E-8</c:v>
                </c:pt>
                <c:pt idx="324">
                  <c:v>1.337224048799201E-8</c:v>
                </c:pt>
                <c:pt idx="325">
                  <c:v>1.2776215070585789E-8</c:v>
                </c:pt>
                <c:pt idx="326">
                  <c:v>1.2776215070585789E-8</c:v>
                </c:pt>
                <c:pt idx="327">
                  <c:v>1.2776215070585789E-8</c:v>
                </c:pt>
                <c:pt idx="328">
                  <c:v>1.2776215070585789E-8</c:v>
                </c:pt>
                <c:pt idx="329">
                  <c:v>1.2776215070585789E-8</c:v>
                </c:pt>
                <c:pt idx="330">
                  <c:v>1.2776215070585789E-8</c:v>
                </c:pt>
                <c:pt idx="331">
                  <c:v>1.2776215070585789E-8</c:v>
                </c:pt>
                <c:pt idx="332">
                  <c:v>1.2776215070585789E-8</c:v>
                </c:pt>
                <c:pt idx="333">
                  <c:v>1.2776215070585789E-8</c:v>
                </c:pt>
                <c:pt idx="334">
                  <c:v>1.9538072827983212E-9</c:v>
                </c:pt>
                <c:pt idx="335">
                  <c:v>1.398099278379449E-9</c:v>
                </c:pt>
                <c:pt idx="336">
                  <c:v>1.398099278379449E-9</c:v>
                </c:pt>
                <c:pt idx="337">
                  <c:v>1.398099278379449E-9</c:v>
                </c:pt>
                <c:pt idx="338">
                  <c:v>1.398099278379449E-9</c:v>
                </c:pt>
                <c:pt idx="339">
                  <c:v>1.398099278379449E-9</c:v>
                </c:pt>
                <c:pt idx="340">
                  <c:v>1.398099278379449E-9</c:v>
                </c:pt>
                <c:pt idx="341">
                  <c:v>1.398099278379449E-9</c:v>
                </c:pt>
                <c:pt idx="342">
                  <c:v>1.398099278379449E-9</c:v>
                </c:pt>
                <c:pt idx="343">
                  <c:v>1.398099278379449E-9</c:v>
                </c:pt>
                <c:pt idx="344">
                  <c:v>1.2010832255242656E-9</c:v>
                </c:pt>
                <c:pt idx="345">
                  <c:v>4.7119918095398125E-10</c:v>
                </c:pt>
                <c:pt idx="346">
                  <c:v>4.7119918095398125E-10</c:v>
                </c:pt>
                <c:pt idx="347">
                  <c:v>4.7119918095398125E-10</c:v>
                </c:pt>
                <c:pt idx="348">
                  <c:v>4.7095917560062643E-10</c:v>
                </c:pt>
                <c:pt idx="349">
                  <c:v>4.7095917560062643E-10</c:v>
                </c:pt>
                <c:pt idx="350">
                  <c:v>3.4835711034829187E-10</c:v>
                </c:pt>
                <c:pt idx="351">
                  <c:v>3.4835711034829187E-10</c:v>
                </c:pt>
                <c:pt idx="352">
                  <c:v>3.4835711034829187E-10</c:v>
                </c:pt>
                <c:pt idx="353">
                  <c:v>3.4835711034829187E-10</c:v>
                </c:pt>
                <c:pt idx="354">
                  <c:v>3.4835711034829187E-10</c:v>
                </c:pt>
                <c:pt idx="355">
                  <c:v>3.4835711034829187E-10</c:v>
                </c:pt>
                <c:pt idx="356">
                  <c:v>2.5733724307435046E-10</c:v>
                </c:pt>
                <c:pt idx="357">
                  <c:v>2.5733724307435046E-10</c:v>
                </c:pt>
                <c:pt idx="358">
                  <c:v>2.5733724307435046E-10</c:v>
                </c:pt>
                <c:pt idx="359">
                  <c:v>2.0067960408228439E-10</c:v>
                </c:pt>
                <c:pt idx="360">
                  <c:v>2.0067960408228439E-10</c:v>
                </c:pt>
                <c:pt idx="361">
                  <c:v>1.002772535986744E-10</c:v>
                </c:pt>
                <c:pt idx="362">
                  <c:v>1.002772535986744E-10</c:v>
                </c:pt>
                <c:pt idx="363">
                  <c:v>1.002772535986744E-10</c:v>
                </c:pt>
                <c:pt idx="364">
                  <c:v>4.6736646476312524E-11</c:v>
                </c:pt>
                <c:pt idx="365">
                  <c:v>4.6736646476312524E-11</c:v>
                </c:pt>
                <c:pt idx="366">
                  <c:v>4.6736646476312524E-11</c:v>
                </c:pt>
                <c:pt idx="367">
                  <c:v>4.6736646476312524E-11</c:v>
                </c:pt>
                <c:pt idx="368">
                  <c:v>4.6736646476312524E-11</c:v>
                </c:pt>
                <c:pt idx="369">
                  <c:v>4.6736646476312524E-11</c:v>
                </c:pt>
                <c:pt idx="370">
                  <c:v>1.6578177703097627E-11</c:v>
                </c:pt>
                <c:pt idx="371">
                  <c:v>1.6578177703097627E-11</c:v>
                </c:pt>
                <c:pt idx="372">
                  <c:v>2.2376281182059797E-12</c:v>
                </c:pt>
                <c:pt idx="373">
                  <c:v>2.2376281182059797E-12</c:v>
                </c:pt>
                <c:pt idx="374">
                  <c:v>2.2376281182059797E-12</c:v>
                </c:pt>
                <c:pt idx="375">
                  <c:v>2.2376281182059797E-12</c:v>
                </c:pt>
                <c:pt idx="376">
                  <c:v>2.2376281182059797E-12</c:v>
                </c:pt>
                <c:pt idx="377">
                  <c:v>2.2376281182059797E-12</c:v>
                </c:pt>
                <c:pt idx="378">
                  <c:v>1.5201991467867766E-12</c:v>
                </c:pt>
                <c:pt idx="379">
                  <c:v>1.5201991467867766E-12</c:v>
                </c:pt>
                <c:pt idx="380">
                  <c:v>1.5201991467867766E-12</c:v>
                </c:pt>
                <c:pt idx="381">
                  <c:v>1.5201991467867766E-12</c:v>
                </c:pt>
                <c:pt idx="382">
                  <c:v>1.5201991467867766E-12</c:v>
                </c:pt>
                <c:pt idx="383">
                  <c:v>1.5201991467867766E-12</c:v>
                </c:pt>
                <c:pt idx="384">
                  <c:v>8.453564072872868E-13</c:v>
                </c:pt>
                <c:pt idx="385">
                  <c:v>8.453564072872868E-13</c:v>
                </c:pt>
                <c:pt idx="386">
                  <c:v>8.453564072872868E-13</c:v>
                </c:pt>
                <c:pt idx="387">
                  <c:v>7.8740046861380532E-13</c:v>
                </c:pt>
                <c:pt idx="388">
                  <c:v>3.0197148612046087E-13</c:v>
                </c:pt>
                <c:pt idx="389">
                  <c:v>3.0197148612046087E-13</c:v>
                </c:pt>
                <c:pt idx="390">
                  <c:v>3.0197148612046087E-13</c:v>
                </c:pt>
                <c:pt idx="391">
                  <c:v>3.0197148612046087E-13</c:v>
                </c:pt>
                <c:pt idx="392">
                  <c:v>3.0197148612046087E-13</c:v>
                </c:pt>
                <c:pt idx="393">
                  <c:v>3.0197148612046087E-13</c:v>
                </c:pt>
                <c:pt idx="394">
                  <c:v>2.6012377085513781E-13</c:v>
                </c:pt>
                <c:pt idx="395">
                  <c:v>2.6012377085513781E-13</c:v>
                </c:pt>
                <c:pt idx="396">
                  <c:v>1.4345581017486006E-13</c:v>
                </c:pt>
                <c:pt idx="397">
                  <c:v>1.4345581017486006E-13</c:v>
                </c:pt>
                <c:pt idx="398">
                  <c:v>1.4345581017486006E-13</c:v>
                </c:pt>
                <c:pt idx="399">
                  <c:v>1.4345581017486006E-13</c:v>
                </c:pt>
                <c:pt idx="400">
                  <c:v>1.4345581017486006E-13</c:v>
                </c:pt>
                <c:pt idx="401">
                  <c:v>1.4345581017486006E-13</c:v>
                </c:pt>
                <c:pt idx="402">
                  <c:v>1.4345581017486006E-13</c:v>
                </c:pt>
                <c:pt idx="403">
                  <c:v>1.4345581017486006E-13</c:v>
                </c:pt>
                <c:pt idx="404">
                  <c:v>1.4345581017486006E-13</c:v>
                </c:pt>
                <c:pt idx="405">
                  <c:v>4.9137394321476901E-14</c:v>
                </c:pt>
                <c:pt idx="406">
                  <c:v>4.9137394321476901E-14</c:v>
                </c:pt>
                <c:pt idx="407">
                  <c:v>4.9137394321476901E-14</c:v>
                </c:pt>
                <c:pt idx="408">
                  <c:v>4.9137394321476901E-14</c:v>
                </c:pt>
                <c:pt idx="409">
                  <c:v>4.9137394321476901E-14</c:v>
                </c:pt>
                <c:pt idx="410">
                  <c:v>4.9137394321476901E-14</c:v>
                </c:pt>
                <c:pt idx="411">
                  <c:v>1.0953123736419811E-14</c:v>
                </c:pt>
                <c:pt idx="412">
                  <c:v>1.0953123736419811E-14</c:v>
                </c:pt>
                <c:pt idx="413">
                  <c:v>2.2886068852528138E-17</c:v>
                </c:pt>
                <c:pt idx="414">
                  <c:v>2.2886068852528138E-17</c:v>
                </c:pt>
                <c:pt idx="415">
                  <c:v>2.2886068852528138E-17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0C-4ACA-8147-A1DDEAC67C59}"/>
            </c:ext>
          </c:extLst>
        </c:ser>
        <c:ser>
          <c:idx val="2"/>
          <c:order val="2"/>
          <c:tx>
            <c:strRef>
              <c:f>LOLP!$U$3</c:f>
              <c:strCache>
                <c:ptCount val="1"/>
                <c:pt idx="0">
                  <c:v>0.4</c:v>
                </c:pt>
              </c:strCache>
            </c:strRef>
          </c:tx>
          <c:marker>
            <c:symbol val="none"/>
          </c:marker>
          <c:cat>
            <c:numRef>
              <c:f>LOLP!$R$4:$R$449</c:f>
              <c:numCache>
                <c:formatCode>General</c:formatCode>
                <c:ptCount val="44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</c:numCache>
            </c:numRef>
          </c:cat>
          <c:val>
            <c:numRef>
              <c:f>LOLP!$U$4:$U$449</c:f>
              <c:numCache>
                <c:formatCode>General</c:formatCode>
                <c:ptCount val="446"/>
                <c:pt idx="0">
                  <c:v>1.7708991457694022E-2</c:v>
                </c:pt>
                <c:pt idx="1">
                  <c:v>1.7708991457694022E-2</c:v>
                </c:pt>
                <c:pt idx="2">
                  <c:v>1.7708991457694022E-2</c:v>
                </c:pt>
                <c:pt idx="3">
                  <c:v>1.7708991457694022E-2</c:v>
                </c:pt>
                <c:pt idx="4">
                  <c:v>1.7708991457694022E-2</c:v>
                </c:pt>
                <c:pt idx="5">
                  <c:v>1.7708991457694022E-2</c:v>
                </c:pt>
                <c:pt idx="6">
                  <c:v>1.7708991457694022E-2</c:v>
                </c:pt>
                <c:pt idx="7">
                  <c:v>1.7708991457694022E-2</c:v>
                </c:pt>
                <c:pt idx="8">
                  <c:v>1.7708991457694022E-2</c:v>
                </c:pt>
                <c:pt idx="9">
                  <c:v>1.338721948417739E-2</c:v>
                </c:pt>
                <c:pt idx="10">
                  <c:v>1.338721948417739E-2</c:v>
                </c:pt>
                <c:pt idx="11">
                  <c:v>1.338721948417739E-2</c:v>
                </c:pt>
                <c:pt idx="12">
                  <c:v>1.338721948417739E-2</c:v>
                </c:pt>
                <c:pt idx="13">
                  <c:v>1.338721948417739E-2</c:v>
                </c:pt>
                <c:pt idx="14">
                  <c:v>1.338721948417739E-2</c:v>
                </c:pt>
                <c:pt idx="15">
                  <c:v>1.338721948417739E-2</c:v>
                </c:pt>
                <c:pt idx="16">
                  <c:v>1.338721948417739E-2</c:v>
                </c:pt>
                <c:pt idx="17">
                  <c:v>1.338721948417739E-2</c:v>
                </c:pt>
                <c:pt idx="18">
                  <c:v>1.225058388632258E-2</c:v>
                </c:pt>
                <c:pt idx="19">
                  <c:v>1.225058388632258E-2</c:v>
                </c:pt>
                <c:pt idx="20">
                  <c:v>1.225058388632258E-2</c:v>
                </c:pt>
                <c:pt idx="21">
                  <c:v>1.225058388632258E-2</c:v>
                </c:pt>
                <c:pt idx="22">
                  <c:v>1.225058388632258E-2</c:v>
                </c:pt>
                <c:pt idx="23">
                  <c:v>1.225058388632258E-2</c:v>
                </c:pt>
                <c:pt idx="24">
                  <c:v>1.0777630532811831E-2</c:v>
                </c:pt>
                <c:pt idx="25">
                  <c:v>1.0777630532811831E-2</c:v>
                </c:pt>
                <c:pt idx="26">
                  <c:v>1.0777630532811831E-2</c:v>
                </c:pt>
                <c:pt idx="27">
                  <c:v>1.0777630532811831E-2</c:v>
                </c:pt>
                <c:pt idx="28">
                  <c:v>1.0777630532811831E-2</c:v>
                </c:pt>
                <c:pt idx="29">
                  <c:v>1.0777630532811831E-2</c:v>
                </c:pt>
                <c:pt idx="30">
                  <c:v>1.0777630532811831E-2</c:v>
                </c:pt>
                <c:pt idx="31">
                  <c:v>1.0777630532811831E-2</c:v>
                </c:pt>
                <c:pt idx="32">
                  <c:v>1.0777630532811831E-2</c:v>
                </c:pt>
                <c:pt idx="33">
                  <c:v>9.5414611919180051E-3</c:v>
                </c:pt>
                <c:pt idx="34">
                  <c:v>9.5414611919180051E-3</c:v>
                </c:pt>
                <c:pt idx="35">
                  <c:v>9.5414611919180051E-3</c:v>
                </c:pt>
                <c:pt idx="36">
                  <c:v>9.5414611919180051E-3</c:v>
                </c:pt>
                <c:pt idx="37">
                  <c:v>9.5414611919180051E-3</c:v>
                </c:pt>
                <c:pt idx="38">
                  <c:v>9.5414611919180051E-3</c:v>
                </c:pt>
                <c:pt idx="39">
                  <c:v>9.5414611919180051E-3</c:v>
                </c:pt>
                <c:pt idx="40">
                  <c:v>9.5414611919180051E-3</c:v>
                </c:pt>
                <c:pt idx="41">
                  <c:v>9.5414611919180051E-3</c:v>
                </c:pt>
                <c:pt idx="42">
                  <c:v>8.6961700859867746E-3</c:v>
                </c:pt>
                <c:pt idx="43">
                  <c:v>8.6961700859867746E-3</c:v>
                </c:pt>
                <c:pt idx="44">
                  <c:v>8.6961700859867746E-3</c:v>
                </c:pt>
                <c:pt idx="45">
                  <c:v>8.6961700859867746E-3</c:v>
                </c:pt>
                <c:pt idx="46">
                  <c:v>8.6961700859867746E-3</c:v>
                </c:pt>
                <c:pt idx="47">
                  <c:v>8.6961700859867746E-3</c:v>
                </c:pt>
                <c:pt idx="48">
                  <c:v>6.8994712498156698E-3</c:v>
                </c:pt>
                <c:pt idx="49">
                  <c:v>6.8994712498156698E-3</c:v>
                </c:pt>
                <c:pt idx="50">
                  <c:v>6.8994712498156698E-3</c:v>
                </c:pt>
                <c:pt idx="51">
                  <c:v>6.8994712498156698E-3</c:v>
                </c:pt>
                <c:pt idx="52">
                  <c:v>6.8994712498156698E-3</c:v>
                </c:pt>
                <c:pt idx="53">
                  <c:v>6.8994712498156698E-3</c:v>
                </c:pt>
                <c:pt idx="54">
                  <c:v>5.4388891877464431E-3</c:v>
                </c:pt>
                <c:pt idx="55">
                  <c:v>5.4388891877464431E-3</c:v>
                </c:pt>
                <c:pt idx="56">
                  <c:v>5.4388891877464431E-3</c:v>
                </c:pt>
                <c:pt idx="57">
                  <c:v>5.4388891877464431E-3</c:v>
                </c:pt>
                <c:pt idx="58">
                  <c:v>5.4388891877464431E-3</c:v>
                </c:pt>
                <c:pt idx="59">
                  <c:v>5.4388891877464431E-3</c:v>
                </c:pt>
                <c:pt idx="60">
                  <c:v>5.3486368994253523E-3</c:v>
                </c:pt>
                <c:pt idx="61">
                  <c:v>5.3486368994253523E-3</c:v>
                </c:pt>
                <c:pt idx="62">
                  <c:v>5.3486368994253523E-3</c:v>
                </c:pt>
                <c:pt idx="63">
                  <c:v>5.3486368994253523E-3</c:v>
                </c:pt>
                <c:pt idx="64">
                  <c:v>5.3486368994253523E-3</c:v>
                </c:pt>
                <c:pt idx="65">
                  <c:v>5.3486368994253523E-3</c:v>
                </c:pt>
                <c:pt idx="66">
                  <c:v>4.4751987078402574E-3</c:v>
                </c:pt>
                <c:pt idx="67">
                  <c:v>4.4751987078402574E-3</c:v>
                </c:pt>
                <c:pt idx="68">
                  <c:v>4.4751987078402574E-3</c:v>
                </c:pt>
                <c:pt idx="69">
                  <c:v>4.4697615602710614E-3</c:v>
                </c:pt>
                <c:pt idx="70">
                  <c:v>4.4697615602710614E-3</c:v>
                </c:pt>
                <c:pt idx="71">
                  <c:v>4.4697615602710614E-3</c:v>
                </c:pt>
                <c:pt idx="72">
                  <c:v>4.4697615602710614E-3</c:v>
                </c:pt>
                <c:pt idx="73">
                  <c:v>4.4697615602710614E-3</c:v>
                </c:pt>
                <c:pt idx="74">
                  <c:v>4.4697615602710614E-3</c:v>
                </c:pt>
                <c:pt idx="75">
                  <c:v>4.4697615602710614E-3</c:v>
                </c:pt>
                <c:pt idx="76">
                  <c:v>4.4697615602710614E-3</c:v>
                </c:pt>
                <c:pt idx="77">
                  <c:v>4.4697615602710614E-3</c:v>
                </c:pt>
                <c:pt idx="78">
                  <c:v>4.065471698086881E-3</c:v>
                </c:pt>
                <c:pt idx="79">
                  <c:v>4.065471698086881E-3</c:v>
                </c:pt>
                <c:pt idx="80">
                  <c:v>4.065471698086881E-3</c:v>
                </c:pt>
                <c:pt idx="81">
                  <c:v>4.065471698086881E-3</c:v>
                </c:pt>
                <c:pt idx="82">
                  <c:v>4.065471698086881E-3</c:v>
                </c:pt>
                <c:pt idx="83">
                  <c:v>4.065471698086881E-3</c:v>
                </c:pt>
                <c:pt idx="84">
                  <c:v>4.065471698086881E-3</c:v>
                </c:pt>
                <c:pt idx="85">
                  <c:v>4.065471698086881E-3</c:v>
                </c:pt>
                <c:pt idx="86">
                  <c:v>4.065471698086881E-3</c:v>
                </c:pt>
                <c:pt idx="87">
                  <c:v>3.7663678206740579E-3</c:v>
                </c:pt>
                <c:pt idx="88">
                  <c:v>3.7663678206740579E-3</c:v>
                </c:pt>
                <c:pt idx="89">
                  <c:v>3.7663678206740579E-3</c:v>
                </c:pt>
                <c:pt idx="90">
                  <c:v>3.7663678206740579E-3</c:v>
                </c:pt>
                <c:pt idx="91">
                  <c:v>3.7663678206740579E-3</c:v>
                </c:pt>
                <c:pt idx="92">
                  <c:v>3.7663678206740579E-3</c:v>
                </c:pt>
                <c:pt idx="93">
                  <c:v>3.7173379413317303E-3</c:v>
                </c:pt>
                <c:pt idx="94">
                  <c:v>3.7173379413317303E-3</c:v>
                </c:pt>
                <c:pt idx="95">
                  <c:v>3.7173379413317303E-3</c:v>
                </c:pt>
                <c:pt idx="96">
                  <c:v>3.7173379413317303E-3</c:v>
                </c:pt>
                <c:pt idx="97">
                  <c:v>3.7173379413317303E-3</c:v>
                </c:pt>
                <c:pt idx="98">
                  <c:v>3.7173379413317303E-3</c:v>
                </c:pt>
                <c:pt idx="99">
                  <c:v>3.6969130125453758E-3</c:v>
                </c:pt>
                <c:pt idx="100">
                  <c:v>3.6969130125453758E-3</c:v>
                </c:pt>
                <c:pt idx="101">
                  <c:v>3.6969130125453758E-3</c:v>
                </c:pt>
                <c:pt idx="102">
                  <c:v>3.6969130125453758E-3</c:v>
                </c:pt>
                <c:pt idx="103">
                  <c:v>3.6969130125453758E-3</c:v>
                </c:pt>
                <c:pt idx="104">
                  <c:v>3.6969130125453758E-3</c:v>
                </c:pt>
                <c:pt idx="105">
                  <c:v>3.5362978726571235E-3</c:v>
                </c:pt>
                <c:pt idx="106">
                  <c:v>3.5362978726571235E-3</c:v>
                </c:pt>
                <c:pt idx="107">
                  <c:v>3.5362978726571235E-3</c:v>
                </c:pt>
                <c:pt idx="108">
                  <c:v>3.5362978726571235E-3</c:v>
                </c:pt>
                <c:pt idx="109">
                  <c:v>3.5362978726571235E-3</c:v>
                </c:pt>
                <c:pt idx="110">
                  <c:v>3.5362978726571235E-3</c:v>
                </c:pt>
                <c:pt idx="111">
                  <c:v>3.5362978726571235E-3</c:v>
                </c:pt>
                <c:pt idx="112">
                  <c:v>3.5362978726571235E-3</c:v>
                </c:pt>
                <c:pt idx="113">
                  <c:v>3.5362978726571235E-3</c:v>
                </c:pt>
                <c:pt idx="114">
                  <c:v>3.3657067063607225E-3</c:v>
                </c:pt>
                <c:pt idx="115">
                  <c:v>3.3657067063607225E-3</c:v>
                </c:pt>
                <c:pt idx="116">
                  <c:v>3.3657067063607225E-3</c:v>
                </c:pt>
                <c:pt idx="117">
                  <c:v>3.3657067063607225E-3</c:v>
                </c:pt>
                <c:pt idx="118">
                  <c:v>3.3657067063607225E-3</c:v>
                </c:pt>
                <c:pt idx="119">
                  <c:v>3.3657067063607225E-3</c:v>
                </c:pt>
                <c:pt idx="120">
                  <c:v>3.3450910240342465E-3</c:v>
                </c:pt>
                <c:pt idx="121">
                  <c:v>3.3450910240342465E-3</c:v>
                </c:pt>
                <c:pt idx="122">
                  <c:v>3.3450910240342465E-3</c:v>
                </c:pt>
                <c:pt idx="123">
                  <c:v>3.2727391186210065E-3</c:v>
                </c:pt>
                <c:pt idx="124">
                  <c:v>3.1870126022456825E-3</c:v>
                </c:pt>
                <c:pt idx="125">
                  <c:v>3.1870126022456825E-3</c:v>
                </c:pt>
                <c:pt idx="126">
                  <c:v>3.1870126022456825E-3</c:v>
                </c:pt>
                <c:pt idx="127">
                  <c:v>3.1870126022456825E-3</c:v>
                </c:pt>
                <c:pt idx="128">
                  <c:v>3.1870126022456825E-3</c:v>
                </c:pt>
                <c:pt idx="129">
                  <c:v>3.1870126022456825E-3</c:v>
                </c:pt>
                <c:pt idx="130">
                  <c:v>2.9802828867839955E-3</c:v>
                </c:pt>
                <c:pt idx="131">
                  <c:v>2.9802828867839955E-3</c:v>
                </c:pt>
                <c:pt idx="132">
                  <c:v>2.9802828867839955E-3</c:v>
                </c:pt>
                <c:pt idx="133">
                  <c:v>2.9802828867839955E-3</c:v>
                </c:pt>
                <c:pt idx="134">
                  <c:v>2.9802828867839955E-3</c:v>
                </c:pt>
                <c:pt idx="135">
                  <c:v>2.9802828867839955E-3</c:v>
                </c:pt>
                <c:pt idx="136">
                  <c:v>1.9751424003023013E-3</c:v>
                </c:pt>
                <c:pt idx="137">
                  <c:v>1.9751424003023013E-3</c:v>
                </c:pt>
                <c:pt idx="138">
                  <c:v>1.9751424003023013E-3</c:v>
                </c:pt>
                <c:pt idx="139">
                  <c:v>1.9751424003023013E-3</c:v>
                </c:pt>
                <c:pt idx="140">
                  <c:v>1.9751424003023013E-3</c:v>
                </c:pt>
                <c:pt idx="141">
                  <c:v>1.9751424003023013E-3</c:v>
                </c:pt>
                <c:pt idx="142">
                  <c:v>1.9168840467804051E-3</c:v>
                </c:pt>
                <c:pt idx="143">
                  <c:v>1.9168840467804051E-3</c:v>
                </c:pt>
                <c:pt idx="144">
                  <c:v>1.9168840467804051E-3</c:v>
                </c:pt>
                <c:pt idx="145">
                  <c:v>1.9168840467804051E-3</c:v>
                </c:pt>
                <c:pt idx="146">
                  <c:v>1.9168840467804051E-3</c:v>
                </c:pt>
                <c:pt idx="147">
                  <c:v>1.9168840467804051E-3</c:v>
                </c:pt>
                <c:pt idx="148">
                  <c:v>1.7601386797150992E-3</c:v>
                </c:pt>
                <c:pt idx="149">
                  <c:v>9.1805124240495041E-4</c:v>
                </c:pt>
                <c:pt idx="150">
                  <c:v>9.1805124240495041E-4</c:v>
                </c:pt>
                <c:pt idx="151">
                  <c:v>9.1805124240495041E-4</c:v>
                </c:pt>
                <c:pt idx="152">
                  <c:v>9.1805124240495041E-4</c:v>
                </c:pt>
                <c:pt idx="153">
                  <c:v>9.1805124240495041E-4</c:v>
                </c:pt>
                <c:pt idx="154">
                  <c:v>9.1805124240495041E-4</c:v>
                </c:pt>
                <c:pt idx="155">
                  <c:v>8.1236038821852832E-4</c:v>
                </c:pt>
                <c:pt idx="156">
                  <c:v>8.1236038821852832E-4</c:v>
                </c:pt>
                <c:pt idx="157">
                  <c:v>8.1236038821852832E-4</c:v>
                </c:pt>
                <c:pt idx="158">
                  <c:v>8.1236038821852832E-4</c:v>
                </c:pt>
                <c:pt idx="159">
                  <c:v>8.1236038821852832E-4</c:v>
                </c:pt>
                <c:pt idx="160">
                  <c:v>8.1236038821852832E-4</c:v>
                </c:pt>
                <c:pt idx="161">
                  <c:v>4.0755654526595885E-4</c:v>
                </c:pt>
                <c:pt idx="162">
                  <c:v>4.0755654526595885E-4</c:v>
                </c:pt>
                <c:pt idx="163">
                  <c:v>4.0755654526595885E-4</c:v>
                </c:pt>
                <c:pt idx="164">
                  <c:v>2.6509565246520634E-4</c:v>
                </c:pt>
                <c:pt idx="165">
                  <c:v>2.6509565246520634E-4</c:v>
                </c:pt>
                <c:pt idx="166">
                  <c:v>2.6509565246520634E-4</c:v>
                </c:pt>
                <c:pt idx="167">
                  <c:v>2.6509565246520634E-4</c:v>
                </c:pt>
                <c:pt idx="168">
                  <c:v>2.6509565246520634E-4</c:v>
                </c:pt>
                <c:pt idx="169">
                  <c:v>2.6509565246520634E-4</c:v>
                </c:pt>
                <c:pt idx="170">
                  <c:v>2.6509565246520634E-4</c:v>
                </c:pt>
                <c:pt idx="171">
                  <c:v>2.6509565246520634E-4</c:v>
                </c:pt>
                <c:pt idx="172">
                  <c:v>2.6509565246520634E-4</c:v>
                </c:pt>
                <c:pt idx="173">
                  <c:v>2.646407605513101E-4</c:v>
                </c:pt>
                <c:pt idx="174">
                  <c:v>1.9044002937224254E-4</c:v>
                </c:pt>
                <c:pt idx="175">
                  <c:v>1.9044002937224254E-4</c:v>
                </c:pt>
                <c:pt idx="176">
                  <c:v>1.9044002937224254E-4</c:v>
                </c:pt>
                <c:pt idx="177">
                  <c:v>1.7817798679099707E-4</c:v>
                </c:pt>
                <c:pt idx="178">
                  <c:v>1.7817798679099707E-4</c:v>
                </c:pt>
                <c:pt idx="179">
                  <c:v>1.7817798679099707E-4</c:v>
                </c:pt>
                <c:pt idx="180">
                  <c:v>1.6635467260455472E-4</c:v>
                </c:pt>
                <c:pt idx="181">
                  <c:v>1.6635467260455472E-4</c:v>
                </c:pt>
                <c:pt idx="182">
                  <c:v>1.6635467260455472E-4</c:v>
                </c:pt>
                <c:pt idx="183">
                  <c:v>1.3607433471671393E-4</c:v>
                </c:pt>
                <c:pt idx="184">
                  <c:v>1.3607433471671393E-4</c:v>
                </c:pt>
                <c:pt idx="185">
                  <c:v>1.3607433471671393E-4</c:v>
                </c:pt>
                <c:pt idx="186">
                  <c:v>1.3340526519248631E-4</c:v>
                </c:pt>
                <c:pt idx="187">
                  <c:v>1.3340526519248631E-4</c:v>
                </c:pt>
                <c:pt idx="188">
                  <c:v>1.3340526519248631E-4</c:v>
                </c:pt>
                <c:pt idx="189">
                  <c:v>1.2236168568391918E-4</c:v>
                </c:pt>
                <c:pt idx="190">
                  <c:v>1.2236168568391918E-4</c:v>
                </c:pt>
                <c:pt idx="191">
                  <c:v>1.2236168568391918E-4</c:v>
                </c:pt>
                <c:pt idx="192">
                  <c:v>1.2236168568391918E-4</c:v>
                </c:pt>
                <c:pt idx="193">
                  <c:v>1.2236168568391918E-4</c:v>
                </c:pt>
                <c:pt idx="194">
                  <c:v>1.2236168568391918E-4</c:v>
                </c:pt>
                <c:pt idx="195">
                  <c:v>1.1666508481400607E-4</c:v>
                </c:pt>
                <c:pt idx="196">
                  <c:v>1.1666508481400607E-4</c:v>
                </c:pt>
                <c:pt idx="197">
                  <c:v>1.1666508481400607E-4</c:v>
                </c:pt>
                <c:pt idx="198">
                  <c:v>1.1666508481400607E-4</c:v>
                </c:pt>
                <c:pt idx="199">
                  <c:v>1.1666508481400607E-4</c:v>
                </c:pt>
                <c:pt idx="200">
                  <c:v>1.1666508481400607E-4</c:v>
                </c:pt>
                <c:pt idx="201">
                  <c:v>1.1079527407616512E-4</c:v>
                </c:pt>
                <c:pt idx="202">
                  <c:v>1.1079527407616512E-4</c:v>
                </c:pt>
                <c:pt idx="203">
                  <c:v>1.1079527407616512E-4</c:v>
                </c:pt>
                <c:pt idx="204">
                  <c:v>9.0159897690809994E-5</c:v>
                </c:pt>
                <c:pt idx="205">
                  <c:v>9.0159897690809994E-5</c:v>
                </c:pt>
                <c:pt idx="206">
                  <c:v>9.0159897690809994E-5</c:v>
                </c:pt>
                <c:pt idx="207">
                  <c:v>6.7434361163803933E-5</c:v>
                </c:pt>
                <c:pt idx="208">
                  <c:v>6.5635706786838031E-5</c:v>
                </c:pt>
                <c:pt idx="209">
                  <c:v>6.5635706786838031E-5</c:v>
                </c:pt>
                <c:pt idx="210">
                  <c:v>6.5635706786838031E-5</c:v>
                </c:pt>
                <c:pt idx="211">
                  <c:v>6.5635706786838031E-5</c:v>
                </c:pt>
                <c:pt idx="212">
                  <c:v>6.5635706786838031E-5</c:v>
                </c:pt>
                <c:pt idx="213">
                  <c:v>6.5635706786838031E-5</c:v>
                </c:pt>
                <c:pt idx="214">
                  <c:v>6.4078976661882518E-5</c:v>
                </c:pt>
                <c:pt idx="215">
                  <c:v>6.4078976661882518E-5</c:v>
                </c:pt>
                <c:pt idx="216">
                  <c:v>6.1198098728909873E-5</c:v>
                </c:pt>
                <c:pt idx="217">
                  <c:v>6.1198098728909873E-5</c:v>
                </c:pt>
                <c:pt idx="218">
                  <c:v>6.1198098728909873E-5</c:v>
                </c:pt>
                <c:pt idx="219">
                  <c:v>5.9993959649164285E-5</c:v>
                </c:pt>
                <c:pt idx="220">
                  <c:v>5.9993959649164285E-5</c:v>
                </c:pt>
                <c:pt idx="221">
                  <c:v>5.774793083545963E-5</c:v>
                </c:pt>
                <c:pt idx="222">
                  <c:v>5.0007173424218573E-5</c:v>
                </c:pt>
                <c:pt idx="223">
                  <c:v>5.0007173424218573E-5</c:v>
                </c:pt>
                <c:pt idx="224">
                  <c:v>4.2915321139189017E-5</c:v>
                </c:pt>
                <c:pt idx="225">
                  <c:v>4.0142548041987581E-5</c:v>
                </c:pt>
                <c:pt idx="226">
                  <c:v>4.0142548041987581E-5</c:v>
                </c:pt>
                <c:pt idx="227">
                  <c:v>4.0142548041987581E-5</c:v>
                </c:pt>
                <c:pt idx="228">
                  <c:v>3.9975096202309664E-5</c:v>
                </c:pt>
                <c:pt idx="229">
                  <c:v>3.9975096202309664E-5</c:v>
                </c:pt>
                <c:pt idx="230">
                  <c:v>3.44387581597431E-5</c:v>
                </c:pt>
                <c:pt idx="231">
                  <c:v>3.44387581597431E-5</c:v>
                </c:pt>
                <c:pt idx="232">
                  <c:v>3.44387581597431E-5</c:v>
                </c:pt>
                <c:pt idx="233">
                  <c:v>3.2139633401987732E-5</c:v>
                </c:pt>
                <c:pt idx="234">
                  <c:v>3.2139633401987732E-5</c:v>
                </c:pt>
                <c:pt idx="235">
                  <c:v>2.7354366986891538E-5</c:v>
                </c:pt>
                <c:pt idx="236">
                  <c:v>2.7354366986891538E-5</c:v>
                </c:pt>
                <c:pt idx="237">
                  <c:v>2.7354366986891538E-5</c:v>
                </c:pt>
                <c:pt idx="238">
                  <c:v>2.1253597286917474E-5</c:v>
                </c:pt>
                <c:pt idx="239">
                  <c:v>2.1253597286917474E-5</c:v>
                </c:pt>
                <c:pt idx="240">
                  <c:v>2.1253597286917474E-5</c:v>
                </c:pt>
                <c:pt idx="241">
                  <c:v>1.9179727919380714E-5</c:v>
                </c:pt>
                <c:pt idx="242">
                  <c:v>1.9179727919380714E-5</c:v>
                </c:pt>
                <c:pt idx="243">
                  <c:v>1.8120432930276155E-5</c:v>
                </c:pt>
                <c:pt idx="244">
                  <c:v>1.8120432930276155E-5</c:v>
                </c:pt>
                <c:pt idx="245">
                  <c:v>1.8120432930276155E-5</c:v>
                </c:pt>
                <c:pt idx="246">
                  <c:v>1.4597370824296399E-5</c:v>
                </c:pt>
                <c:pt idx="247">
                  <c:v>1.4597370824296399E-5</c:v>
                </c:pt>
                <c:pt idx="248">
                  <c:v>1.4597370824296399E-5</c:v>
                </c:pt>
                <c:pt idx="249">
                  <c:v>1.4597370824296399E-5</c:v>
                </c:pt>
                <c:pt idx="250">
                  <c:v>1.4597370824296399E-5</c:v>
                </c:pt>
                <c:pt idx="251">
                  <c:v>1.4597370824296399E-5</c:v>
                </c:pt>
                <c:pt idx="252">
                  <c:v>1.4597370824296399E-5</c:v>
                </c:pt>
                <c:pt idx="253">
                  <c:v>1.4597370824296399E-5</c:v>
                </c:pt>
                <c:pt idx="254">
                  <c:v>1.4597370824296399E-5</c:v>
                </c:pt>
                <c:pt idx="255">
                  <c:v>1.1046746629590778E-5</c:v>
                </c:pt>
                <c:pt idx="256">
                  <c:v>1.1046746629590778E-5</c:v>
                </c:pt>
                <c:pt idx="257">
                  <c:v>1.1046746629590778E-5</c:v>
                </c:pt>
                <c:pt idx="258">
                  <c:v>1.1046746629590778E-5</c:v>
                </c:pt>
                <c:pt idx="259">
                  <c:v>1.1046746629590778E-5</c:v>
                </c:pt>
                <c:pt idx="260">
                  <c:v>1.1046746629590778E-5</c:v>
                </c:pt>
                <c:pt idx="261">
                  <c:v>5.7628405772995035E-6</c:v>
                </c:pt>
                <c:pt idx="262">
                  <c:v>5.7628405772995035E-6</c:v>
                </c:pt>
                <c:pt idx="263">
                  <c:v>5.7628405772995035E-6</c:v>
                </c:pt>
                <c:pt idx="264">
                  <c:v>4.1142170139763242E-6</c:v>
                </c:pt>
                <c:pt idx="265">
                  <c:v>4.1142170139763242E-6</c:v>
                </c:pt>
                <c:pt idx="266">
                  <c:v>4.1142170139763242E-6</c:v>
                </c:pt>
                <c:pt idx="267">
                  <c:v>4.1142170139763242E-6</c:v>
                </c:pt>
                <c:pt idx="268">
                  <c:v>4.1142170139763242E-6</c:v>
                </c:pt>
                <c:pt idx="269">
                  <c:v>4.1142170139763242E-6</c:v>
                </c:pt>
                <c:pt idx="270">
                  <c:v>2.9355876203565254E-6</c:v>
                </c:pt>
                <c:pt idx="271">
                  <c:v>2.9355876203565254E-6</c:v>
                </c:pt>
                <c:pt idx="272">
                  <c:v>2.8552440021595898E-6</c:v>
                </c:pt>
                <c:pt idx="273">
                  <c:v>2.1622693683868826E-6</c:v>
                </c:pt>
                <c:pt idx="274">
                  <c:v>2.1622693683868826E-6</c:v>
                </c:pt>
                <c:pt idx="275">
                  <c:v>1.6683123644311228E-6</c:v>
                </c:pt>
                <c:pt idx="276">
                  <c:v>1.6683123644311228E-6</c:v>
                </c:pt>
                <c:pt idx="277">
                  <c:v>1.6683123644311228E-6</c:v>
                </c:pt>
                <c:pt idx="278">
                  <c:v>1.6683123644311228E-6</c:v>
                </c:pt>
                <c:pt idx="279">
                  <c:v>1.6683123644311228E-6</c:v>
                </c:pt>
                <c:pt idx="280">
                  <c:v>1.6683123644311228E-6</c:v>
                </c:pt>
                <c:pt idx="281">
                  <c:v>1.642329686692023E-6</c:v>
                </c:pt>
                <c:pt idx="282">
                  <c:v>1.642329686692023E-6</c:v>
                </c:pt>
                <c:pt idx="283">
                  <c:v>1.2583320044222412E-6</c:v>
                </c:pt>
                <c:pt idx="284">
                  <c:v>1.2583320044222412E-6</c:v>
                </c:pt>
                <c:pt idx="285">
                  <c:v>1.2583320044222412E-6</c:v>
                </c:pt>
                <c:pt idx="286">
                  <c:v>1.2583320044222412E-6</c:v>
                </c:pt>
                <c:pt idx="287">
                  <c:v>1.2583320044222412E-6</c:v>
                </c:pt>
                <c:pt idx="288">
                  <c:v>1.2583320044222412E-6</c:v>
                </c:pt>
                <c:pt idx="289">
                  <c:v>1.2583320044222412E-6</c:v>
                </c:pt>
                <c:pt idx="290">
                  <c:v>1.2583320044222412E-6</c:v>
                </c:pt>
                <c:pt idx="291">
                  <c:v>1.2583320044222412E-6</c:v>
                </c:pt>
                <c:pt idx="292">
                  <c:v>3.5843507860271748E-7</c:v>
                </c:pt>
                <c:pt idx="293">
                  <c:v>3.5843507860271748E-7</c:v>
                </c:pt>
                <c:pt idx="294">
                  <c:v>2.7772566566624248E-7</c:v>
                </c:pt>
                <c:pt idx="295">
                  <c:v>2.7772566566624248E-7</c:v>
                </c:pt>
                <c:pt idx="296">
                  <c:v>2.7772566566624248E-7</c:v>
                </c:pt>
                <c:pt idx="297">
                  <c:v>2.7200162970856882E-7</c:v>
                </c:pt>
                <c:pt idx="298">
                  <c:v>2.7200162970856882E-7</c:v>
                </c:pt>
                <c:pt idx="299">
                  <c:v>2.7200162970856882E-7</c:v>
                </c:pt>
                <c:pt idx="300">
                  <c:v>2.506607204004099E-7</c:v>
                </c:pt>
                <c:pt idx="301">
                  <c:v>2.3595190874724209E-7</c:v>
                </c:pt>
                <c:pt idx="302">
                  <c:v>2.3595190874724209E-7</c:v>
                </c:pt>
                <c:pt idx="303">
                  <c:v>1.9950293259586545E-7</c:v>
                </c:pt>
                <c:pt idx="304">
                  <c:v>1.9950293259586545E-7</c:v>
                </c:pt>
                <c:pt idx="305">
                  <c:v>1.650792195539993E-7</c:v>
                </c:pt>
                <c:pt idx="306">
                  <c:v>1.650792195539993E-7</c:v>
                </c:pt>
                <c:pt idx="307">
                  <c:v>1.650792195539993E-7</c:v>
                </c:pt>
                <c:pt idx="308">
                  <c:v>6.1707931103156252E-8</c:v>
                </c:pt>
                <c:pt idx="309">
                  <c:v>6.1707931103156252E-8</c:v>
                </c:pt>
                <c:pt idx="310">
                  <c:v>6.1707931103156252E-8</c:v>
                </c:pt>
                <c:pt idx="311">
                  <c:v>6.1707931103156252E-8</c:v>
                </c:pt>
                <c:pt idx="312">
                  <c:v>6.1707931103156252E-8</c:v>
                </c:pt>
                <c:pt idx="313">
                  <c:v>6.1707931103156252E-8</c:v>
                </c:pt>
                <c:pt idx="314">
                  <c:v>4.6499977841992289E-8</c:v>
                </c:pt>
                <c:pt idx="315">
                  <c:v>4.6499977841992289E-8</c:v>
                </c:pt>
                <c:pt idx="316">
                  <c:v>4.3859525426146016E-8</c:v>
                </c:pt>
                <c:pt idx="317">
                  <c:v>4.3859525426146016E-8</c:v>
                </c:pt>
                <c:pt idx="318">
                  <c:v>4.3859525426146016E-8</c:v>
                </c:pt>
                <c:pt idx="319">
                  <c:v>4.3859525426146016E-8</c:v>
                </c:pt>
                <c:pt idx="320">
                  <c:v>4.3859525426146016E-8</c:v>
                </c:pt>
                <c:pt idx="321">
                  <c:v>4.3859525426146016E-8</c:v>
                </c:pt>
                <c:pt idx="322">
                  <c:v>2.9479912829877068E-8</c:v>
                </c:pt>
                <c:pt idx="323">
                  <c:v>1.9706572651039669E-8</c:v>
                </c:pt>
                <c:pt idx="324">
                  <c:v>1.9706572651039669E-8</c:v>
                </c:pt>
                <c:pt idx="325">
                  <c:v>1.9706572651039669E-8</c:v>
                </c:pt>
                <c:pt idx="326">
                  <c:v>8.2294202518847025E-9</c:v>
                </c:pt>
                <c:pt idx="327">
                  <c:v>8.2294202518847025E-9</c:v>
                </c:pt>
                <c:pt idx="328">
                  <c:v>8.2294202518847025E-9</c:v>
                </c:pt>
                <c:pt idx="329">
                  <c:v>1.4464912602222025E-9</c:v>
                </c:pt>
                <c:pt idx="330">
                  <c:v>1.4464912602222025E-9</c:v>
                </c:pt>
                <c:pt idx="331">
                  <c:v>1.4464912602222025E-9</c:v>
                </c:pt>
                <c:pt idx="332">
                  <c:v>1.4464912602222025E-9</c:v>
                </c:pt>
                <c:pt idx="333">
                  <c:v>1.4464912602222025E-9</c:v>
                </c:pt>
                <c:pt idx="334">
                  <c:v>1.4464912602222025E-9</c:v>
                </c:pt>
                <c:pt idx="335">
                  <c:v>1.4464912602222025E-9</c:v>
                </c:pt>
                <c:pt idx="336">
                  <c:v>1.4464912602222025E-9</c:v>
                </c:pt>
                <c:pt idx="337">
                  <c:v>1.4464912602222025E-9</c:v>
                </c:pt>
                <c:pt idx="338">
                  <c:v>1.1948477720159321E-9</c:v>
                </c:pt>
                <c:pt idx="339">
                  <c:v>5.4860530054522088E-10</c:v>
                </c:pt>
                <c:pt idx="340">
                  <c:v>5.4860530054522088E-10</c:v>
                </c:pt>
                <c:pt idx="341">
                  <c:v>5.4860530054522088E-10</c:v>
                </c:pt>
                <c:pt idx="342">
                  <c:v>5.4860530054522088E-10</c:v>
                </c:pt>
                <c:pt idx="343">
                  <c:v>5.4860530054522088E-10</c:v>
                </c:pt>
                <c:pt idx="344">
                  <c:v>5.4860530054522088E-10</c:v>
                </c:pt>
                <c:pt idx="345">
                  <c:v>5.2712484849942916E-10</c:v>
                </c:pt>
                <c:pt idx="346">
                  <c:v>5.2712484849942916E-10</c:v>
                </c:pt>
                <c:pt idx="347">
                  <c:v>4.6439389164012823E-10</c:v>
                </c:pt>
                <c:pt idx="348">
                  <c:v>4.6439389164012823E-10</c:v>
                </c:pt>
                <c:pt idx="349">
                  <c:v>4.6439389164012823E-10</c:v>
                </c:pt>
                <c:pt idx="350">
                  <c:v>4.6439389164012823E-10</c:v>
                </c:pt>
                <c:pt idx="351">
                  <c:v>4.6439389164012823E-10</c:v>
                </c:pt>
                <c:pt idx="352">
                  <c:v>4.6439389164012823E-10</c:v>
                </c:pt>
                <c:pt idx="353">
                  <c:v>4.6439389164012823E-10</c:v>
                </c:pt>
                <c:pt idx="354">
                  <c:v>4.6439389164012823E-10</c:v>
                </c:pt>
                <c:pt idx="355">
                  <c:v>4.6439389164012823E-10</c:v>
                </c:pt>
                <c:pt idx="356">
                  <c:v>1.1496300958998845E-10</c:v>
                </c:pt>
                <c:pt idx="357">
                  <c:v>1.1496300958998845E-10</c:v>
                </c:pt>
                <c:pt idx="358">
                  <c:v>1.1496300958998845E-10</c:v>
                </c:pt>
                <c:pt idx="359">
                  <c:v>9.3839204337710265E-11</c:v>
                </c:pt>
                <c:pt idx="360">
                  <c:v>9.3839204337710265E-11</c:v>
                </c:pt>
                <c:pt idx="361">
                  <c:v>9.3839204337710265E-11</c:v>
                </c:pt>
                <c:pt idx="362">
                  <c:v>5.9911296098494297E-11</c:v>
                </c:pt>
                <c:pt idx="363">
                  <c:v>5.9911296098494297E-11</c:v>
                </c:pt>
                <c:pt idx="364">
                  <c:v>5.9911296098494297E-11</c:v>
                </c:pt>
                <c:pt idx="365">
                  <c:v>5.9911296098494297E-11</c:v>
                </c:pt>
                <c:pt idx="366">
                  <c:v>5.9911296098494297E-11</c:v>
                </c:pt>
                <c:pt idx="367">
                  <c:v>5.9911296098494297E-11</c:v>
                </c:pt>
                <c:pt idx="368">
                  <c:v>5.7323590823429297E-11</c:v>
                </c:pt>
                <c:pt idx="369">
                  <c:v>5.7323590823429297E-11</c:v>
                </c:pt>
                <c:pt idx="370">
                  <c:v>3.991506039551718E-11</c:v>
                </c:pt>
                <c:pt idx="371">
                  <c:v>3.991506039551718E-11</c:v>
                </c:pt>
                <c:pt idx="372">
                  <c:v>3.31270521222817E-11</c:v>
                </c:pt>
                <c:pt idx="373">
                  <c:v>3.31270521222817E-11</c:v>
                </c:pt>
                <c:pt idx="374">
                  <c:v>3.31270521222817E-11</c:v>
                </c:pt>
                <c:pt idx="375">
                  <c:v>3.31270521222817E-11</c:v>
                </c:pt>
                <c:pt idx="376">
                  <c:v>3.31270521222817E-11</c:v>
                </c:pt>
                <c:pt idx="377">
                  <c:v>3.31270521222817E-11</c:v>
                </c:pt>
                <c:pt idx="378">
                  <c:v>3.3087935155577864E-11</c:v>
                </c:pt>
                <c:pt idx="379">
                  <c:v>3.3087935155577864E-11</c:v>
                </c:pt>
                <c:pt idx="380">
                  <c:v>3.3087935155577864E-11</c:v>
                </c:pt>
                <c:pt idx="381">
                  <c:v>3.3087935155577864E-11</c:v>
                </c:pt>
                <c:pt idx="382">
                  <c:v>3.3087935155577864E-11</c:v>
                </c:pt>
                <c:pt idx="383">
                  <c:v>3.3087935155577864E-11</c:v>
                </c:pt>
                <c:pt idx="384">
                  <c:v>5.7210134125842008E-12</c:v>
                </c:pt>
                <c:pt idx="385">
                  <c:v>5.7210134125842008E-12</c:v>
                </c:pt>
                <c:pt idx="386">
                  <c:v>2.0294640472875585E-12</c:v>
                </c:pt>
                <c:pt idx="387">
                  <c:v>2.0294640472875585E-12</c:v>
                </c:pt>
                <c:pt idx="388">
                  <c:v>2.0294640472875585E-12</c:v>
                </c:pt>
                <c:pt idx="389">
                  <c:v>2.0294640472875585E-12</c:v>
                </c:pt>
                <c:pt idx="390">
                  <c:v>2.0294640472875585E-12</c:v>
                </c:pt>
                <c:pt idx="391">
                  <c:v>2.0294640472875585E-12</c:v>
                </c:pt>
                <c:pt idx="392">
                  <c:v>4.8761493934617494E-13</c:v>
                </c:pt>
                <c:pt idx="393">
                  <c:v>3.5284975216591383E-13</c:v>
                </c:pt>
                <c:pt idx="394">
                  <c:v>3.5284975216591383E-13</c:v>
                </c:pt>
                <c:pt idx="395">
                  <c:v>3.5284975216591383E-13</c:v>
                </c:pt>
                <c:pt idx="396">
                  <c:v>3.5284975216591383E-13</c:v>
                </c:pt>
                <c:pt idx="397">
                  <c:v>3.5284975216591383E-13</c:v>
                </c:pt>
                <c:pt idx="398">
                  <c:v>3.5284975216591383E-13</c:v>
                </c:pt>
                <c:pt idx="399">
                  <c:v>3.5166101693569087E-13</c:v>
                </c:pt>
                <c:pt idx="400">
                  <c:v>3.5166101693569087E-13</c:v>
                </c:pt>
                <c:pt idx="401">
                  <c:v>3.5166101693569087E-13</c:v>
                </c:pt>
                <c:pt idx="402">
                  <c:v>7.0791477006114732E-14</c:v>
                </c:pt>
                <c:pt idx="403">
                  <c:v>7.0791477006114732E-14</c:v>
                </c:pt>
                <c:pt idx="404">
                  <c:v>7.0791477006114732E-14</c:v>
                </c:pt>
                <c:pt idx="405">
                  <c:v>7.0791477006114732E-14</c:v>
                </c:pt>
                <c:pt idx="406">
                  <c:v>7.0791477006114732E-14</c:v>
                </c:pt>
                <c:pt idx="407">
                  <c:v>7.0791477006114732E-14</c:v>
                </c:pt>
                <c:pt idx="408">
                  <c:v>7.0791477006114732E-14</c:v>
                </c:pt>
                <c:pt idx="409">
                  <c:v>7.0791477006114732E-14</c:v>
                </c:pt>
                <c:pt idx="410">
                  <c:v>7.0791477006114732E-14</c:v>
                </c:pt>
                <c:pt idx="411">
                  <c:v>6.3062698006589821E-14</c:v>
                </c:pt>
                <c:pt idx="412">
                  <c:v>6.3062698006589821E-14</c:v>
                </c:pt>
                <c:pt idx="413">
                  <c:v>6.3062698006589821E-14</c:v>
                </c:pt>
                <c:pt idx="414">
                  <c:v>6.3062698006589821E-14</c:v>
                </c:pt>
                <c:pt idx="415">
                  <c:v>6.3062698006589821E-14</c:v>
                </c:pt>
                <c:pt idx="416">
                  <c:v>6.3062698006589821E-14</c:v>
                </c:pt>
                <c:pt idx="417">
                  <c:v>6.3062698006589821E-14</c:v>
                </c:pt>
                <c:pt idx="418">
                  <c:v>6.3062698006589821E-14</c:v>
                </c:pt>
                <c:pt idx="419">
                  <c:v>6.3062698006589821E-14</c:v>
                </c:pt>
                <c:pt idx="420">
                  <c:v>2.2891415632338386E-14</c:v>
                </c:pt>
                <c:pt idx="421">
                  <c:v>2.2891415632338386E-14</c:v>
                </c:pt>
                <c:pt idx="422">
                  <c:v>2.2891415632338386E-14</c:v>
                </c:pt>
                <c:pt idx="423">
                  <c:v>8.7342892751885483E-15</c:v>
                </c:pt>
                <c:pt idx="424">
                  <c:v>8.7342892751885483E-15</c:v>
                </c:pt>
                <c:pt idx="425">
                  <c:v>6.8702976381012657E-17</c:v>
                </c:pt>
                <c:pt idx="426">
                  <c:v>6.8702976381012657E-17</c:v>
                </c:pt>
                <c:pt idx="427">
                  <c:v>6.8702976381012657E-17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0C-4ACA-8147-A1DDEAC67C59}"/>
            </c:ext>
          </c:extLst>
        </c:ser>
        <c:ser>
          <c:idx val="3"/>
          <c:order val="3"/>
          <c:tx>
            <c:strRef>
              <c:f>LOLP!$V$3</c:f>
              <c:strCache>
                <c:ptCount val="1"/>
                <c:pt idx="0">
                  <c:v>0.5</c:v>
                </c:pt>
              </c:strCache>
            </c:strRef>
          </c:tx>
          <c:marker>
            <c:symbol val="none"/>
          </c:marker>
          <c:cat>
            <c:numRef>
              <c:f>LOLP!$R$4:$R$449</c:f>
              <c:numCache>
                <c:formatCode>General</c:formatCode>
                <c:ptCount val="44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</c:numCache>
            </c:numRef>
          </c:cat>
          <c:val>
            <c:numRef>
              <c:f>LOLP!$V$4:$V$449</c:f>
              <c:numCache>
                <c:formatCode>General</c:formatCode>
                <c:ptCount val="446"/>
                <c:pt idx="0">
                  <c:v>2.092712916003121E-2</c:v>
                </c:pt>
                <c:pt idx="1">
                  <c:v>2.092712916003121E-2</c:v>
                </c:pt>
                <c:pt idx="2">
                  <c:v>2.092712916003121E-2</c:v>
                </c:pt>
                <c:pt idx="3">
                  <c:v>2.092712916003121E-2</c:v>
                </c:pt>
                <c:pt idx="4">
                  <c:v>2.092712916003121E-2</c:v>
                </c:pt>
                <c:pt idx="5">
                  <c:v>2.092712916003121E-2</c:v>
                </c:pt>
                <c:pt idx="6">
                  <c:v>1.8308364949155838E-2</c:v>
                </c:pt>
                <c:pt idx="7">
                  <c:v>1.8308364949155838E-2</c:v>
                </c:pt>
                <c:pt idx="8">
                  <c:v>1.8308364949155838E-2</c:v>
                </c:pt>
                <c:pt idx="9">
                  <c:v>1.8308364949155838E-2</c:v>
                </c:pt>
                <c:pt idx="10">
                  <c:v>1.8308364949155838E-2</c:v>
                </c:pt>
                <c:pt idx="11">
                  <c:v>1.8308364949155838E-2</c:v>
                </c:pt>
                <c:pt idx="12">
                  <c:v>1.255545318091526E-2</c:v>
                </c:pt>
                <c:pt idx="13">
                  <c:v>1.255545318091526E-2</c:v>
                </c:pt>
                <c:pt idx="14">
                  <c:v>1.255545318091526E-2</c:v>
                </c:pt>
                <c:pt idx="15">
                  <c:v>1.255545318091526E-2</c:v>
                </c:pt>
                <c:pt idx="16">
                  <c:v>1.255545318091526E-2</c:v>
                </c:pt>
                <c:pt idx="17">
                  <c:v>1.255545318091526E-2</c:v>
                </c:pt>
                <c:pt idx="18">
                  <c:v>1.255545318091526E-2</c:v>
                </c:pt>
                <c:pt idx="19">
                  <c:v>1.255545318091526E-2</c:v>
                </c:pt>
                <c:pt idx="20">
                  <c:v>1.255545318091526E-2</c:v>
                </c:pt>
                <c:pt idx="21">
                  <c:v>1.0839268772112467E-2</c:v>
                </c:pt>
                <c:pt idx="22">
                  <c:v>1.0839268772112467E-2</c:v>
                </c:pt>
                <c:pt idx="23">
                  <c:v>1.0839268772112467E-2</c:v>
                </c:pt>
                <c:pt idx="24">
                  <c:v>1.0839268772112467E-2</c:v>
                </c:pt>
                <c:pt idx="25">
                  <c:v>1.0839268772112467E-2</c:v>
                </c:pt>
                <c:pt idx="26">
                  <c:v>1.0839268772112467E-2</c:v>
                </c:pt>
                <c:pt idx="27">
                  <c:v>1.0839268772112467E-2</c:v>
                </c:pt>
                <c:pt idx="28">
                  <c:v>1.0839268772112467E-2</c:v>
                </c:pt>
                <c:pt idx="29">
                  <c:v>1.0839268772112467E-2</c:v>
                </c:pt>
                <c:pt idx="30">
                  <c:v>8.1114573102505187E-3</c:v>
                </c:pt>
                <c:pt idx="31">
                  <c:v>8.1114573102505187E-3</c:v>
                </c:pt>
                <c:pt idx="32">
                  <c:v>8.1114573102505187E-3</c:v>
                </c:pt>
                <c:pt idx="33">
                  <c:v>8.1114573102505187E-3</c:v>
                </c:pt>
                <c:pt idx="34">
                  <c:v>8.1114573102505187E-3</c:v>
                </c:pt>
                <c:pt idx="35">
                  <c:v>8.1114573102505187E-3</c:v>
                </c:pt>
                <c:pt idx="36">
                  <c:v>8.1114573102505187E-3</c:v>
                </c:pt>
                <c:pt idx="37">
                  <c:v>8.1114573102505187E-3</c:v>
                </c:pt>
                <c:pt idx="38">
                  <c:v>8.1114573102505187E-3</c:v>
                </c:pt>
                <c:pt idx="39">
                  <c:v>8.0837170802045503E-3</c:v>
                </c:pt>
                <c:pt idx="40">
                  <c:v>7.9216703410969775E-3</c:v>
                </c:pt>
                <c:pt idx="41">
                  <c:v>7.9216703410969775E-3</c:v>
                </c:pt>
                <c:pt idx="42">
                  <c:v>7.9216703410969775E-3</c:v>
                </c:pt>
                <c:pt idx="43">
                  <c:v>7.9216703410969775E-3</c:v>
                </c:pt>
                <c:pt idx="44">
                  <c:v>7.9216703410969775E-3</c:v>
                </c:pt>
                <c:pt idx="45">
                  <c:v>7.9216703410969775E-3</c:v>
                </c:pt>
                <c:pt idx="46">
                  <c:v>7.3254158678259353E-3</c:v>
                </c:pt>
                <c:pt idx="47">
                  <c:v>7.3254158678259353E-3</c:v>
                </c:pt>
                <c:pt idx="48">
                  <c:v>7.3254158678259353E-3</c:v>
                </c:pt>
                <c:pt idx="49">
                  <c:v>7.3254158678259353E-3</c:v>
                </c:pt>
                <c:pt idx="50">
                  <c:v>7.3254158678259353E-3</c:v>
                </c:pt>
                <c:pt idx="51">
                  <c:v>7.3254158678259353E-3</c:v>
                </c:pt>
                <c:pt idx="52">
                  <c:v>7.3254158678259353E-3</c:v>
                </c:pt>
                <c:pt idx="53">
                  <c:v>7.3254158678259353E-3</c:v>
                </c:pt>
                <c:pt idx="54">
                  <c:v>7.3254158678259353E-3</c:v>
                </c:pt>
                <c:pt idx="55">
                  <c:v>6.5368749016509933E-3</c:v>
                </c:pt>
                <c:pt idx="56">
                  <c:v>6.5368749016509933E-3</c:v>
                </c:pt>
                <c:pt idx="57">
                  <c:v>6.5368749016509933E-3</c:v>
                </c:pt>
                <c:pt idx="58">
                  <c:v>6.5368749016509933E-3</c:v>
                </c:pt>
                <c:pt idx="59">
                  <c:v>6.5368749016509933E-3</c:v>
                </c:pt>
                <c:pt idx="60">
                  <c:v>6.5368749016509933E-3</c:v>
                </c:pt>
                <c:pt idx="61">
                  <c:v>6.5368749016509933E-3</c:v>
                </c:pt>
                <c:pt idx="62">
                  <c:v>6.5368749016509933E-3</c:v>
                </c:pt>
                <c:pt idx="63">
                  <c:v>6.5368749016509933E-3</c:v>
                </c:pt>
                <c:pt idx="64">
                  <c:v>5.7313571038401486E-3</c:v>
                </c:pt>
                <c:pt idx="65">
                  <c:v>5.7313571038401486E-3</c:v>
                </c:pt>
                <c:pt idx="66">
                  <c:v>5.7313571038401486E-3</c:v>
                </c:pt>
                <c:pt idx="67">
                  <c:v>5.7313571038401486E-3</c:v>
                </c:pt>
                <c:pt idx="68">
                  <c:v>5.7313571038401486E-3</c:v>
                </c:pt>
                <c:pt idx="69">
                  <c:v>5.7313571038401486E-3</c:v>
                </c:pt>
                <c:pt idx="70">
                  <c:v>5.5358580480592365E-3</c:v>
                </c:pt>
                <c:pt idx="71">
                  <c:v>5.5358580480592365E-3</c:v>
                </c:pt>
                <c:pt idx="72">
                  <c:v>5.5358580480592365E-3</c:v>
                </c:pt>
                <c:pt idx="73">
                  <c:v>5.5358580480592365E-3</c:v>
                </c:pt>
                <c:pt idx="74">
                  <c:v>5.5358580480592365E-3</c:v>
                </c:pt>
                <c:pt idx="75">
                  <c:v>5.5358580480592365E-3</c:v>
                </c:pt>
                <c:pt idx="76">
                  <c:v>5.4463839993462724E-3</c:v>
                </c:pt>
                <c:pt idx="77">
                  <c:v>5.4463839993462724E-3</c:v>
                </c:pt>
                <c:pt idx="78">
                  <c:v>5.4463839993462724E-3</c:v>
                </c:pt>
                <c:pt idx="79">
                  <c:v>4.8975298842898795E-3</c:v>
                </c:pt>
                <c:pt idx="80">
                  <c:v>4.2487275651238365E-3</c:v>
                </c:pt>
                <c:pt idx="81">
                  <c:v>4.2487275651238365E-3</c:v>
                </c:pt>
                <c:pt idx="82">
                  <c:v>4.2487275651238365E-3</c:v>
                </c:pt>
                <c:pt idx="83">
                  <c:v>4.2235950056229207E-3</c:v>
                </c:pt>
                <c:pt idx="84">
                  <c:v>4.2235950056229207E-3</c:v>
                </c:pt>
                <c:pt idx="85">
                  <c:v>4.2235950056229207E-3</c:v>
                </c:pt>
                <c:pt idx="86">
                  <c:v>4.2235950056229207E-3</c:v>
                </c:pt>
                <c:pt idx="87">
                  <c:v>4.2235950056229207E-3</c:v>
                </c:pt>
                <c:pt idx="88">
                  <c:v>4.2235950056229207E-3</c:v>
                </c:pt>
                <c:pt idx="89">
                  <c:v>3.8778210521010609E-3</c:v>
                </c:pt>
                <c:pt idx="90">
                  <c:v>3.8778210521010609E-3</c:v>
                </c:pt>
                <c:pt idx="91">
                  <c:v>3.8778210521010609E-3</c:v>
                </c:pt>
                <c:pt idx="92">
                  <c:v>3.8778210521010609E-3</c:v>
                </c:pt>
                <c:pt idx="93">
                  <c:v>3.8778210521010609E-3</c:v>
                </c:pt>
                <c:pt idx="94">
                  <c:v>3.8778210521010609E-3</c:v>
                </c:pt>
                <c:pt idx="95">
                  <c:v>3.4728716256258521E-3</c:v>
                </c:pt>
                <c:pt idx="96">
                  <c:v>3.4728716256258521E-3</c:v>
                </c:pt>
                <c:pt idx="97">
                  <c:v>3.4728716256258521E-3</c:v>
                </c:pt>
                <c:pt idx="98">
                  <c:v>3.4728716256258521E-3</c:v>
                </c:pt>
                <c:pt idx="99">
                  <c:v>3.4728716256258521E-3</c:v>
                </c:pt>
                <c:pt idx="100">
                  <c:v>3.4728716256258521E-3</c:v>
                </c:pt>
                <c:pt idx="101">
                  <c:v>3.4728716256258521E-3</c:v>
                </c:pt>
                <c:pt idx="102">
                  <c:v>3.4728716256258521E-3</c:v>
                </c:pt>
                <c:pt idx="103">
                  <c:v>3.4728716256258521E-3</c:v>
                </c:pt>
                <c:pt idx="104">
                  <c:v>3.053240953803266E-3</c:v>
                </c:pt>
                <c:pt idx="105">
                  <c:v>3.053240953803266E-3</c:v>
                </c:pt>
                <c:pt idx="106">
                  <c:v>3.053240953803266E-3</c:v>
                </c:pt>
                <c:pt idx="107">
                  <c:v>3.053240953803266E-3</c:v>
                </c:pt>
                <c:pt idx="108">
                  <c:v>3.053240953803266E-3</c:v>
                </c:pt>
                <c:pt idx="109">
                  <c:v>3.053240953803266E-3</c:v>
                </c:pt>
                <c:pt idx="110">
                  <c:v>2.9924139048755974E-3</c:v>
                </c:pt>
                <c:pt idx="111">
                  <c:v>2.9924139048755974E-3</c:v>
                </c:pt>
                <c:pt idx="112">
                  <c:v>2.9924139048755974E-3</c:v>
                </c:pt>
                <c:pt idx="113">
                  <c:v>2.9924139048755974E-3</c:v>
                </c:pt>
                <c:pt idx="114">
                  <c:v>2.9924139048755974E-3</c:v>
                </c:pt>
                <c:pt idx="115">
                  <c:v>2.9924139048755974E-3</c:v>
                </c:pt>
                <c:pt idx="116">
                  <c:v>2.813261430901074E-3</c:v>
                </c:pt>
                <c:pt idx="117">
                  <c:v>2.813261430901074E-3</c:v>
                </c:pt>
                <c:pt idx="118">
                  <c:v>2.813261430901074E-3</c:v>
                </c:pt>
                <c:pt idx="119">
                  <c:v>2.813261430901074E-3</c:v>
                </c:pt>
                <c:pt idx="120">
                  <c:v>2.813261430901074E-3</c:v>
                </c:pt>
                <c:pt idx="121">
                  <c:v>2.813261430901074E-3</c:v>
                </c:pt>
                <c:pt idx="122">
                  <c:v>1.9322350048833873E-3</c:v>
                </c:pt>
                <c:pt idx="123">
                  <c:v>1.8534897458321179E-3</c:v>
                </c:pt>
                <c:pt idx="124">
                  <c:v>1.8534897458321179E-3</c:v>
                </c:pt>
                <c:pt idx="125">
                  <c:v>1.8534897458321179E-3</c:v>
                </c:pt>
                <c:pt idx="126">
                  <c:v>1.8534897458321179E-3</c:v>
                </c:pt>
                <c:pt idx="127">
                  <c:v>1.8534897458321179E-3</c:v>
                </c:pt>
                <c:pt idx="128">
                  <c:v>1.8534897458321179E-3</c:v>
                </c:pt>
                <c:pt idx="129">
                  <c:v>1.8183102199499377E-3</c:v>
                </c:pt>
                <c:pt idx="130">
                  <c:v>1.8183102199499377E-3</c:v>
                </c:pt>
                <c:pt idx="131">
                  <c:v>1.8183102199499377E-3</c:v>
                </c:pt>
                <c:pt idx="132">
                  <c:v>1.8183102199499377E-3</c:v>
                </c:pt>
                <c:pt idx="133">
                  <c:v>1.8183102199499377E-3</c:v>
                </c:pt>
                <c:pt idx="134">
                  <c:v>1.8183102199499377E-3</c:v>
                </c:pt>
                <c:pt idx="135">
                  <c:v>1.8183102199499377E-3</c:v>
                </c:pt>
                <c:pt idx="136">
                  <c:v>1.8183102199499377E-3</c:v>
                </c:pt>
                <c:pt idx="137">
                  <c:v>1.8183102199499377E-3</c:v>
                </c:pt>
                <c:pt idx="138">
                  <c:v>1.651323156592897E-3</c:v>
                </c:pt>
                <c:pt idx="139">
                  <c:v>1.651323156592897E-3</c:v>
                </c:pt>
                <c:pt idx="140">
                  <c:v>1.651323156592897E-3</c:v>
                </c:pt>
                <c:pt idx="141">
                  <c:v>1.651323156592897E-3</c:v>
                </c:pt>
                <c:pt idx="142">
                  <c:v>1.651323156592897E-3</c:v>
                </c:pt>
                <c:pt idx="143">
                  <c:v>1.651323156592897E-3</c:v>
                </c:pt>
                <c:pt idx="144">
                  <c:v>1.0044252031744076E-3</c:v>
                </c:pt>
                <c:pt idx="145">
                  <c:v>1.0044252031744076E-3</c:v>
                </c:pt>
                <c:pt idx="146">
                  <c:v>1.0044252031744076E-3</c:v>
                </c:pt>
                <c:pt idx="147">
                  <c:v>1.0044252031744076E-3</c:v>
                </c:pt>
                <c:pt idx="148">
                  <c:v>1.0044252031744076E-3</c:v>
                </c:pt>
                <c:pt idx="149">
                  <c:v>1.0044252031744076E-3</c:v>
                </c:pt>
                <c:pt idx="150">
                  <c:v>7.056949256300485E-4</c:v>
                </c:pt>
                <c:pt idx="151">
                  <c:v>7.056949256300485E-4</c:v>
                </c:pt>
                <c:pt idx="152">
                  <c:v>7.056949256300485E-4</c:v>
                </c:pt>
                <c:pt idx="153">
                  <c:v>7.056949256300485E-4</c:v>
                </c:pt>
                <c:pt idx="154">
                  <c:v>7.056949256300485E-4</c:v>
                </c:pt>
                <c:pt idx="155">
                  <c:v>7.056949256300485E-4</c:v>
                </c:pt>
                <c:pt idx="156">
                  <c:v>5.5461616653600272E-4</c:v>
                </c:pt>
                <c:pt idx="157">
                  <c:v>5.5461616653600272E-4</c:v>
                </c:pt>
                <c:pt idx="158">
                  <c:v>5.5461616653600272E-4</c:v>
                </c:pt>
                <c:pt idx="159">
                  <c:v>5.5461616653600272E-4</c:v>
                </c:pt>
                <c:pt idx="160">
                  <c:v>5.5461616653600272E-4</c:v>
                </c:pt>
                <c:pt idx="161">
                  <c:v>5.5461616653600272E-4</c:v>
                </c:pt>
                <c:pt idx="162">
                  <c:v>4.8857840776960816E-4</c:v>
                </c:pt>
                <c:pt idx="163">
                  <c:v>4.8857840776960816E-4</c:v>
                </c:pt>
                <c:pt idx="164">
                  <c:v>4.8857840776960816E-4</c:v>
                </c:pt>
                <c:pt idx="165">
                  <c:v>4.1598128605450907E-4</c:v>
                </c:pt>
                <c:pt idx="166">
                  <c:v>4.1598128605450907E-4</c:v>
                </c:pt>
                <c:pt idx="167">
                  <c:v>4.1598128605450907E-4</c:v>
                </c:pt>
                <c:pt idx="168">
                  <c:v>3.9486014557017654E-4</c:v>
                </c:pt>
                <c:pt idx="169">
                  <c:v>3.9486014557017654E-4</c:v>
                </c:pt>
                <c:pt idx="170">
                  <c:v>3.6254567352698373E-4</c:v>
                </c:pt>
                <c:pt idx="171">
                  <c:v>3.6254567352698373E-4</c:v>
                </c:pt>
                <c:pt idx="172">
                  <c:v>3.6254567352698373E-4</c:v>
                </c:pt>
                <c:pt idx="173">
                  <c:v>2.7596659404929488E-4</c:v>
                </c:pt>
                <c:pt idx="174">
                  <c:v>2.7596659404929488E-4</c:v>
                </c:pt>
                <c:pt idx="175">
                  <c:v>2.7596659404929488E-4</c:v>
                </c:pt>
                <c:pt idx="176">
                  <c:v>2.5934085309893193E-4</c:v>
                </c:pt>
                <c:pt idx="177">
                  <c:v>2.5934085309893193E-4</c:v>
                </c:pt>
                <c:pt idx="178">
                  <c:v>2.1183310811637629E-4</c:v>
                </c:pt>
                <c:pt idx="179">
                  <c:v>2.1183310811637629E-4</c:v>
                </c:pt>
                <c:pt idx="180">
                  <c:v>2.0860761753833105E-4</c:v>
                </c:pt>
                <c:pt idx="181">
                  <c:v>2.0860761753833105E-4</c:v>
                </c:pt>
                <c:pt idx="182">
                  <c:v>2.0860761753833105E-4</c:v>
                </c:pt>
                <c:pt idx="183">
                  <c:v>2.0860761753833105E-4</c:v>
                </c:pt>
                <c:pt idx="184">
                  <c:v>2.0860761753833105E-4</c:v>
                </c:pt>
                <c:pt idx="185">
                  <c:v>2.0860761753833105E-4</c:v>
                </c:pt>
                <c:pt idx="186">
                  <c:v>1.3601681139578599E-4</c:v>
                </c:pt>
                <c:pt idx="187">
                  <c:v>1.3601681139578599E-4</c:v>
                </c:pt>
                <c:pt idx="188">
                  <c:v>1.3601681139578599E-4</c:v>
                </c:pt>
                <c:pt idx="189">
                  <c:v>1.3601681139578599E-4</c:v>
                </c:pt>
                <c:pt idx="190">
                  <c:v>1.3601681139578599E-4</c:v>
                </c:pt>
                <c:pt idx="191">
                  <c:v>1.3601681139578599E-4</c:v>
                </c:pt>
                <c:pt idx="192">
                  <c:v>1.110204527558294E-4</c:v>
                </c:pt>
                <c:pt idx="193">
                  <c:v>1.110204527558294E-4</c:v>
                </c:pt>
                <c:pt idx="194">
                  <c:v>1.110204527558294E-4</c:v>
                </c:pt>
                <c:pt idx="195">
                  <c:v>1.101804185325968E-4</c:v>
                </c:pt>
                <c:pt idx="196">
                  <c:v>1.101804185325968E-4</c:v>
                </c:pt>
                <c:pt idx="197">
                  <c:v>1.101804185325968E-4</c:v>
                </c:pt>
                <c:pt idx="198">
                  <c:v>1.101804185325968E-4</c:v>
                </c:pt>
                <c:pt idx="199">
                  <c:v>1.101804185325968E-4</c:v>
                </c:pt>
                <c:pt idx="200">
                  <c:v>1.101804185325968E-4</c:v>
                </c:pt>
                <c:pt idx="201">
                  <c:v>1.0605527152372885E-4</c:v>
                </c:pt>
                <c:pt idx="202">
                  <c:v>1.0514219625571417E-4</c:v>
                </c:pt>
                <c:pt idx="203">
                  <c:v>9.8082319865315902E-5</c:v>
                </c:pt>
                <c:pt idx="204">
                  <c:v>9.8082319865315902E-5</c:v>
                </c:pt>
                <c:pt idx="205">
                  <c:v>9.8082319865315902E-5</c:v>
                </c:pt>
                <c:pt idx="206">
                  <c:v>9.8082319865315902E-5</c:v>
                </c:pt>
                <c:pt idx="207">
                  <c:v>9.8082319865315902E-5</c:v>
                </c:pt>
                <c:pt idx="208">
                  <c:v>9.8082319865315902E-5</c:v>
                </c:pt>
                <c:pt idx="209">
                  <c:v>9.8082319865315902E-5</c:v>
                </c:pt>
                <c:pt idx="210">
                  <c:v>9.8082319865315902E-5</c:v>
                </c:pt>
                <c:pt idx="211">
                  <c:v>9.8082319865315902E-5</c:v>
                </c:pt>
                <c:pt idx="212">
                  <c:v>9.1663544293900525E-5</c:v>
                </c:pt>
                <c:pt idx="213">
                  <c:v>9.1663544293900525E-5</c:v>
                </c:pt>
                <c:pt idx="214">
                  <c:v>9.1663544293900525E-5</c:v>
                </c:pt>
                <c:pt idx="215">
                  <c:v>8.3684531771763255E-5</c:v>
                </c:pt>
                <c:pt idx="216">
                  <c:v>8.3684531771763255E-5</c:v>
                </c:pt>
                <c:pt idx="217">
                  <c:v>8.3684531771763255E-5</c:v>
                </c:pt>
                <c:pt idx="218">
                  <c:v>7.8683163642480038E-5</c:v>
                </c:pt>
                <c:pt idx="219">
                  <c:v>7.8683163642480038E-5</c:v>
                </c:pt>
                <c:pt idx="220">
                  <c:v>7.8683163642480038E-5</c:v>
                </c:pt>
                <c:pt idx="221">
                  <c:v>7.6355083605527391E-5</c:v>
                </c:pt>
                <c:pt idx="222">
                  <c:v>7.6355083605527391E-5</c:v>
                </c:pt>
                <c:pt idx="223">
                  <c:v>7.6355083605527391E-5</c:v>
                </c:pt>
                <c:pt idx="224">
                  <c:v>7.6355083605527391E-5</c:v>
                </c:pt>
                <c:pt idx="225">
                  <c:v>7.6355083605527391E-5</c:v>
                </c:pt>
                <c:pt idx="226">
                  <c:v>7.6355083605527391E-5</c:v>
                </c:pt>
                <c:pt idx="227">
                  <c:v>6.6587702997596325E-5</c:v>
                </c:pt>
                <c:pt idx="228">
                  <c:v>6.6587702997596325E-5</c:v>
                </c:pt>
                <c:pt idx="229">
                  <c:v>6.6587702997596325E-5</c:v>
                </c:pt>
                <c:pt idx="230">
                  <c:v>6.6587702997596325E-5</c:v>
                </c:pt>
                <c:pt idx="231">
                  <c:v>6.6587702997596325E-5</c:v>
                </c:pt>
                <c:pt idx="232">
                  <c:v>6.6587702997596325E-5</c:v>
                </c:pt>
                <c:pt idx="233">
                  <c:v>6.6587702997596325E-5</c:v>
                </c:pt>
                <c:pt idx="234">
                  <c:v>6.6587702997596325E-5</c:v>
                </c:pt>
                <c:pt idx="235">
                  <c:v>6.6587702997596325E-5</c:v>
                </c:pt>
                <c:pt idx="236">
                  <c:v>6.6521761349279E-5</c:v>
                </c:pt>
                <c:pt idx="237">
                  <c:v>6.6521761349279E-5</c:v>
                </c:pt>
                <c:pt idx="238">
                  <c:v>6.6521761349279E-5</c:v>
                </c:pt>
                <c:pt idx="239">
                  <c:v>6.3348753628220841E-5</c:v>
                </c:pt>
                <c:pt idx="240">
                  <c:v>4.6911109418364016E-5</c:v>
                </c:pt>
                <c:pt idx="241">
                  <c:v>4.6911109418364016E-5</c:v>
                </c:pt>
                <c:pt idx="242">
                  <c:v>3.8460055047382323E-5</c:v>
                </c:pt>
                <c:pt idx="243">
                  <c:v>3.8460055047382323E-5</c:v>
                </c:pt>
                <c:pt idx="244">
                  <c:v>2.7041270659572812E-5</c:v>
                </c:pt>
                <c:pt idx="245">
                  <c:v>2.7041270659572812E-5</c:v>
                </c:pt>
                <c:pt idx="246">
                  <c:v>2.7041270659572812E-5</c:v>
                </c:pt>
                <c:pt idx="247">
                  <c:v>1.8269722607124881E-5</c:v>
                </c:pt>
                <c:pt idx="248">
                  <c:v>1.8269722607124881E-5</c:v>
                </c:pt>
                <c:pt idx="249">
                  <c:v>1.8269722607124881E-5</c:v>
                </c:pt>
                <c:pt idx="250">
                  <c:v>1.8220697727208178E-5</c:v>
                </c:pt>
                <c:pt idx="251">
                  <c:v>1.8220697727208178E-5</c:v>
                </c:pt>
                <c:pt idx="252">
                  <c:v>1.8220697727208178E-5</c:v>
                </c:pt>
                <c:pt idx="253">
                  <c:v>1.4356749538173837E-5</c:v>
                </c:pt>
                <c:pt idx="254">
                  <c:v>1.4356749538173837E-5</c:v>
                </c:pt>
                <c:pt idx="255">
                  <c:v>1.2022551385609215E-5</c:v>
                </c:pt>
                <c:pt idx="256">
                  <c:v>1.2022551385609215E-5</c:v>
                </c:pt>
                <c:pt idx="257">
                  <c:v>9.051817056567354E-6</c:v>
                </c:pt>
                <c:pt idx="258">
                  <c:v>9.051817056567354E-6</c:v>
                </c:pt>
                <c:pt idx="259">
                  <c:v>9.051817056567354E-6</c:v>
                </c:pt>
                <c:pt idx="260">
                  <c:v>8.4981417860152209E-6</c:v>
                </c:pt>
                <c:pt idx="261">
                  <c:v>8.4981417860152209E-6</c:v>
                </c:pt>
                <c:pt idx="262">
                  <c:v>6.4633304640795423E-6</c:v>
                </c:pt>
                <c:pt idx="263">
                  <c:v>6.4633304640795423E-6</c:v>
                </c:pt>
                <c:pt idx="264">
                  <c:v>6.4633304640795423E-6</c:v>
                </c:pt>
                <c:pt idx="265">
                  <c:v>4.2399442568294158E-6</c:v>
                </c:pt>
                <c:pt idx="266">
                  <c:v>4.2399442568294158E-6</c:v>
                </c:pt>
                <c:pt idx="267">
                  <c:v>3.4404097584994908E-6</c:v>
                </c:pt>
                <c:pt idx="268">
                  <c:v>3.4404097584994908E-6</c:v>
                </c:pt>
                <c:pt idx="269">
                  <c:v>2.9729095179427376E-6</c:v>
                </c:pt>
                <c:pt idx="270">
                  <c:v>2.9501932023315048E-6</c:v>
                </c:pt>
                <c:pt idx="271">
                  <c:v>2.9501932023315048E-6</c:v>
                </c:pt>
                <c:pt idx="272">
                  <c:v>2.9501932023315048E-6</c:v>
                </c:pt>
                <c:pt idx="273">
                  <c:v>2.9501932023315048E-6</c:v>
                </c:pt>
                <c:pt idx="274">
                  <c:v>2.9501932023315048E-6</c:v>
                </c:pt>
                <c:pt idx="275">
                  <c:v>2.9501932023315048E-6</c:v>
                </c:pt>
                <c:pt idx="276">
                  <c:v>2.3562422560248074E-6</c:v>
                </c:pt>
                <c:pt idx="277">
                  <c:v>2.3562422560248074E-6</c:v>
                </c:pt>
                <c:pt idx="278">
                  <c:v>2.3562422560248074E-6</c:v>
                </c:pt>
                <c:pt idx="279">
                  <c:v>1.6202195654286072E-6</c:v>
                </c:pt>
                <c:pt idx="280">
                  <c:v>1.434666670605795E-6</c:v>
                </c:pt>
                <c:pt idx="281">
                  <c:v>1.434666670605795E-6</c:v>
                </c:pt>
                <c:pt idx="282">
                  <c:v>1.434666670605795E-6</c:v>
                </c:pt>
                <c:pt idx="283">
                  <c:v>1.434666670605795E-6</c:v>
                </c:pt>
                <c:pt idx="284">
                  <c:v>1.434666670605795E-6</c:v>
                </c:pt>
                <c:pt idx="285">
                  <c:v>1.434666670605795E-6</c:v>
                </c:pt>
                <c:pt idx="286">
                  <c:v>1.257916759502749E-6</c:v>
                </c:pt>
                <c:pt idx="287">
                  <c:v>1.257916759502749E-6</c:v>
                </c:pt>
                <c:pt idx="288">
                  <c:v>1.257916759502749E-6</c:v>
                </c:pt>
                <c:pt idx="289">
                  <c:v>2.5082138395710176E-7</c:v>
                </c:pt>
                <c:pt idx="290">
                  <c:v>2.5082138395710176E-7</c:v>
                </c:pt>
                <c:pt idx="291">
                  <c:v>2.5082138395710176E-7</c:v>
                </c:pt>
                <c:pt idx="292">
                  <c:v>2.1886484397495041E-7</c:v>
                </c:pt>
                <c:pt idx="293">
                  <c:v>2.1886484397495041E-7</c:v>
                </c:pt>
                <c:pt idx="294">
                  <c:v>1.640377146996228E-7</c:v>
                </c:pt>
                <c:pt idx="295">
                  <c:v>1.640377146996228E-7</c:v>
                </c:pt>
                <c:pt idx="296">
                  <c:v>1.640377146996228E-7</c:v>
                </c:pt>
                <c:pt idx="297">
                  <c:v>1.6309865115202137E-7</c:v>
                </c:pt>
                <c:pt idx="298">
                  <c:v>1.6309865115202137E-7</c:v>
                </c:pt>
                <c:pt idx="299">
                  <c:v>1.6309865115202137E-7</c:v>
                </c:pt>
                <c:pt idx="300">
                  <c:v>1.6309865115202137E-7</c:v>
                </c:pt>
                <c:pt idx="301">
                  <c:v>1.6309865115202137E-7</c:v>
                </c:pt>
                <c:pt idx="302">
                  <c:v>1.6309865115202137E-7</c:v>
                </c:pt>
                <c:pt idx="303">
                  <c:v>1.6309865115202137E-7</c:v>
                </c:pt>
                <c:pt idx="304">
                  <c:v>1.6309865115202137E-7</c:v>
                </c:pt>
                <c:pt idx="305">
                  <c:v>1.6309865115202137E-7</c:v>
                </c:pt>
                <c:pt idx="306">
                  <c:v>1.4462717092587289E-7</c:v>
                </c:pt>
                <c:pt idx="307">
                  <c:v>1.0241155202242379E-7</c:v>
                </c:pt>
                <c:pt idx="308">
                  <c:v>1.0241155202242379E-7</c:v>
                </c:pt>
                <c:pt idx="309">
                  <c:v>6.4602412275390817E-8</c:v>
                </c:pt>
                <c:pt idx="310">
                  <c:v>6.4602412275390817E-8</c:v>
                </c:pt>
                <c:pt idx="311">
                  <c:v>6.4602412275390817E-8</c:v>
                </c:pt>
                <c:pt idx="312">
                  <c:v>6.4602412275390817E-8</c:v>
                </c:pt>
                <c:pt idx="313">
                  <c:v>6.4602412275390817E-8</c:v>
                </c:pt>
                <c:pt idx="314">
                  <c:v>6.4602412275390817E-8</c:v>
                </c:pt>
                <c:pt idx="315">
                  <c:v>5.8223478706346497E-8</c:v>
                </c:pt>
                <c:pt idx="316">
                  <c:v>5.8223478706346497E-8</c:v>
                </c:pt>
                <c:pt idx="317">
                  <c:v>5.8223478706346497E-8</c:v>
                </c:pt>
                <c:pt idx="318">
                  <c:v>4.8413604871869004E-8</c:v>
                </c:pt>
                <c:pt idx="319">
                  <c:v>4.8413604871869004E-8</c:v>
                </c:pt>
                <c:pt idx="320">
                  <c:v>4.8413604871869004E-8</c:v>
                </c:pt>
                <c:pt idx="321">
                  <c:v>4.8413604871869004E-8</c:v>
                </c:pt>
                <c:pt idx="322">
                  <c:v>4.8413604871869004E-8</c:v>
                </c:pt>
                <c:pt idx="323">
                  <c:v>4.8413604871869004E-8</c:v>
                </c:pt>
                <c:pt idx="324">
                  <c:v>1.201890737168487E-8</c:v>
                </c:pt>
                <c:pt idx="325">
                  <c:v>1.201890737168487E-8</c:v>
                </c:pt>
                <c:pt idx="326">
                  <c:v>6.2219961463879089E-9</c:v>
                </c:pt>
                <c:pt idx="327">
                  <c:v>6.2219961463879089E-9</c:v>
                </c:pt>
                <c:pt idx="328">
                  <c:v>6.2219961463879089E-9</c:v>
                </c:pt>
                <c:pt idx="329">
                  <c:v>6.1423985428971342E-9</c:v>
                </c:pt>
                <c:pt idx="330">
                  <c:v>6.1423985428971342E-9</c:v>
                </c:pt>
                <c:pt idx="331">
                  <c:v>5.0677152711672116E-9</c:v>
                </c:pt>
                <c:pt idx="332">
                  <c:v>5.0677152711672116E-9</c:v>
                </c:pt>
                <c:pt idx="333">
                  <c:v>5.0677152711672116E-9</c:v>
                </c:pt>
                <c:pt idx="334">
                  <c:v>5.0677152711672116E-9</c:v>
                </c:pt>
                <c:pt idx="335">
                  <c:v>5.0677152711672116E-9</c:v>
                </c:pt>
                <c:pt idx="336">
                  <c:v>5.0677152711672116E-9</c:v>
                </c:pt>
                <c:pt idx="337">
                  <c:v>2.0174041414799021E-9</c:v>
                </c:pt>
                <c:pt idx="338">
                  <c:v>2.0174041414799021E-9</c:v>
                </c:pt>
                <c:pt idx="339">
                  <c:v>2.0174041414799021E-9</c:v>
                </c:pt>
                <c:pt idx="340">
                  <c:v>2.0174041414799021E-9</c:v>
                </c:pt>
                <c:pt idx="341">
                  <c:v>2.0174041414799021E-9</c:v>
                </c:pt>
                <c:pt idx="342">
                  <c:v>2.0174041414799021E-9</c:v>
                </c:pt>
                <c:pt idx="343">
                  <c:v>1.6230042040685571E-9</c:v>
                </c:pt>
                <c:pt idx="344">
                  <c:v>1.6230042040685571E-9</c:v>
                </c:pt>
                <c:pt idx="345">
                  <c:v>1.6230042040685571E-9</c:v>
                </c:pt>
                <c:pt idx="346">
                  <c:v>1.6230042040685571E-9</c:v>
                </c:pt>
                <c:pt idx="347">
                  <c:v>1.6230042040685571E-9</c:v>
                </c:pt>
                <c:pt idx="348">
                  <c:v>1.6230042040685571E-9</c:v>
                </c:pt>
                <c:pt idx="349">
                  <c:v>7.2430091007834837E-10</c:v>
                </c:pt>
                <c:pt idx="350">
                  <c:v>6.7969586828896123E-10</c:v>
                </c:pt>
                <c:pt idx="351">
                  <c:v>6.7969586828896123E-10</c:v>
                </c:pt>
                <c:pt idx="352">
                  <c:v>2.1004433212766142E-10</c:v>
                </c:pt>
                <c:pt idx="353">
                  <c:v>2.1004433212766142E-10</c:v>
                </c:pt>
                <c:pt idx="354">
                  <c:v>2.1004433212766142E-10</c:v>
                </c:pt>
                <c:pt idx="355">
                  <c:v>2.1004433212766142E-10</c:v>
                </c:pt>
                <c:pt idx="356">
                  <c:v>2.1004433212766142E-10</c:v>
                </c:pt>
                <c:pt idx="357">
                  <c:v>2.1004433212766142E-10</c:v>
                </c:pt>
                <c:pt idx="358">
                  <c:v>2.1004433212766142E-10</c:v>
                </c:pt>
                <c:pt idx="359">
                  <c:v>2.1004433212766142E-10</c:v>
                </c:pt>
                <c:pt idx="360">
                  <c:v>2.1004433212766142E-10</c:v>
                </c:pt>
                <c:pt idx="361">
                  <c:v>2.0453115095590622E-10</c:v>
                </c:pt>
                <c:pt idx="362">
                  <c:v>2.0453115095590622E-10</c:v>
                </c:pt>
                <c:pt idx="363">
                  <c:v>2.0453115095590622E-10</c:v>
                </c:pt>
                <c:pt idx="364">
                  <c:v>1.267141670357166E-10</c:v>
                </c:pt>
                <c:pt idx="365">
                  <c:v>1.267141670357166E-10</c:v>
                </c:pt>
                <c:pt idx="366">
                  <c:v>1.267141670357166E-10</c:v>
                </c:pt>
                <c:pt idx="367">
                  <c:v>1.267141670357166E-10</c:v>
                </c:pt>
                <c:pt idx="368">
                  <c:v>1.267141670357166E-10</c:v>
                </c:pt>
                <c:pt idx="369">
                  <c:v>1.267141670357166E-10</c:v>
                </c:pt>
                <c:pt idx="370">
                  <c:v>1.267141670357166E-10</c:v>
                </c:pt>
                <c:pt idx="371">
                  <c:v>1.267141670357166E-10</c:v>
                </c:pt>
                <c:pt idx="372">
                  <c:v>1.267141670357166E-10</c:v>
                </c:pt>
                <c:pt idx="373">
                  <c:v>3.225759472048309E-11</c:v>
                </c:pt>
                <c:pt idx="374">
                  <c:v>3.225759472048309E-11</c:v>
                </c:pt>
                <c:pt idx="375">
                  <c:v>3.225759472048309E-11</c:v>
                </c:pt>
                <c:pt idx="376">
                  <c:v>3.225759472048309E-11</c:v>
                </c:pt>
                <c:pt idx="377">
                  <c:v>3.225759472048309E-11</c:v>
                </c:pt>
                <c:pt idx="378">
                  <c:v>3.225759472048309E-11</c:v>
                </c:pt>
                <c:pt idx="379">
                  <c:v>3.0709662025753301E-11</c:v>
                </c:pt>
                <c:pt idx="380">
                  <c:v>3.0709662025753301E-11</c:v>
                </c:pt>
                <c:pt idx="381">
                  <c:v>3.0709662025753301E-11</c:v>
                </c:pt>
                <c:pt idx="382">
                  <c:v>1.0571787028501944E-11</c:v>
                </c:pt>
                <c:pt idx="383">
                  <c:v>1.0571787028501944E-11</c:v>
                </c:pt>
                <c:pt idx="384">
                  <c:v>1.0571787028501944E-11</c:v>
                </c:pt>
                <c:pt idx="385">
                  <c:v>1.0571787028501944E-11</c:v>
                </c:pt>
                <c:pt idx="386">
                  <c:v>1.0571787028501944E-11</c:v>
                </c:pt>
                <c:pt idx="387">
                  <c:v>1.0571787028501944E-11</c:v>
                </c:pt>
                <c:pt idx="388">
                  <c:v>1.0571787028501944E-11</c:v>
                </c:pt>
                <c:pt idx="389">
                  <c:v>1.0571787028501944E-11</c:v>
                </c:pt>
                <c:pt idx="390">
                  <c:v>1.0571787028501944E-11</c:v>
                </c:pt>
                <c:pt idx="391">
                  <c:v>6.2244005074160235E-12</c:v>
                </c:pt>
                <c:pt idx="392">
                  <c:v>6.2244005074160235E-12</c:v>
                </c:pt>
                <c:pt idx="393">
                  <c:v>6.2244005074160235E-12</c:v>
                </c:pt>
                <c:pt idx="394">
                  <c:v>6.2244005074160235E-12</c:v>
                </c:pt>
                <c:pt idx="395">
                  <c:v>6.2244005074160235E-12</c:v>
                </c:pt>
                <c:pt idx="396">
                  <c:v>6.2244005074160235E-12</c:v>
                </c:pt>
                <c:pt idx="397">
                  <c:v>6.1220925901318873E-12</c:v>
                </c:pt>
                <c:pt idx="398">
                  <c:v>6.1220925901318873E-12</c:v>
                </c:pt>
                <c:pt idx="399">
                  <c:v>5.9253942875136195E-12</c:v>
                </c:pt>
                <c:pt idx="400">
                  <c:v>5.9253942875136195E-12</c:v>
                </c:pt>
                <c:pt idx="401">
                  <c:v>5.9253942875136195E-12</c:v>
                </c:pt>
                <c:pt idx="402">
                  <c:v>5.9253942875136195E-12</c:v>
                </c:pt>
                <c:pt idx="403">
                  <c:v>5.9253942875136195E-12</c:v>
                </c:pt>
                <c:pt idx="404">
                  <c:v>5.9253942875136195E-12</c:v>
                </c:pt>
                <c:pt idx="405">
                  <c:v>5.7418874712549883E-12</c:v>
                </c:pt>
                <c:pt idx="406">
                  <c:v>5.7418874712549883E-12</c:v>
                </c:pt>
                <c:pt idx="407">
                  <c:v>5.7418874712549883E-12</c:v>
                </c:pt>
                <c:pt idx="408">
                  <c:v>5.1636878690249297E-12</c:v>
                </c:pt>
                <c:pt idx="409">
                  <c:v>5.1636878690249297E-12</c:v>
                </c:pt>
                <c:pt idx="410">
                  <c:v>4.00803878481035E-13</c:v>
                </c:pt>
                <c:pt idx="411">
                  <c:v>3.6188987924308507E-13</c:v>
                </c:pt>
                <c:pt idx="412">
                  <c:v>1.8983450619573618E-13</c:v>
                </c:pt>
                <c:pt idx="413">
                  <c:v>1.8983450619573618E-13</c:v>
                </c:pt>
                <c:pt idx="414">
                  <c:v>1.8983450619573618E-13</c:v>
                </c:pt>
                <c:pt idx="415">
                  <c:v>7.081409303883694E-14</c:v>
                </c:pt>
                <c:pt idx="416">
                  <c:v>7.081409303883694E-14</c:v>
                </c:pt>
                <c:pt idx="417">
                  <c:v>7.081409303883694E-14</c:v>
                </c:pt>
                <c:pt idx="418">
                  <c:v>7.081409303883694E-14</c:v>
                </c:pt>
                <c:pt idx="419">
                  <c:v>7.081409303883694E-14</c:v>
                </c:pt>
                <c:pt idx="420">
                  <c:v>7.081409303883694E-14</c:v>
                </c:pt>
                <c:pt idx="421">
                  <c:v>7.081409303883694E-14</c:v>
                </c:pt>
                <c:pt idx="422">
                  <c:v>7.081409303883694E-14</c:v>
                </c:pt>
                <c:pt idx="423">
                  <c:v>7.081409303883694E-14</c:v>
                </c:pt>
                <c:pt idx="424">
                  <c:v>1.2694900091853601E-15</c:v>
                </c:pt>
                <c:pt idx="425">
                  <c:v>1.2694900091853601E-15</c:v>
                </c:pt>
                <c:pt idx="426">
                  <c:v>1.2694900091853601E-15</c:v>
                </c:pt>
                <c:pt idx="427">
                  <c:v>1.4831808071900307E-16</c:v>
                </c:pt>
                <c:pt idx="428">
                  <c:v>1.4831808071900307E-16</c:v>
                </c:pt>
                <c:pt idx="429">
                  <c:v>1.4831808071900307E-16</c:v>
                </c:pt>
                <c:pt idx="430">
                  <c:v>1.4831808071900307E-16</c:v>
                </c:pt>
                <c:pt idx="431">
                  <c:v>1.4831808071900307E-16</c:v>
                </c:pt>
                <c:pt idx="432">
                  <c:v>1.4831808071900307E-16</c:v>
                </c:pt>
                <c:pt idx="433">
                  <c:v>1.4259614217658768E-16</c:v>
                </c:pt>
                <c:pt idx="434">
                  <c:v>1.4259614217658768E-16</c:v>
                </c:pt>
                <c:pt idx="435">
                  <c:v>1.4259614217658768E-16</c:v>
                </c:pt>
                <c:pt idx="436">
                  <c:v>1.1030599532172327E-16</c:v>
                </c:pt>
                <c:pt idx="437">
                  <c:v>1.1030599532172327E-16</c:v>
                </c:pt>
                <c:pt idx="438">
                  <c:v>1.1030599532172327E-16</c:v>
                </c:pt>
                <c:pt idx="439">
                  <c:v>1.1030599532172327E-16</c:v>
                </c:pt>
                <c:pt idx="440">
                  <c:v>1.1030599532172327E-16</c:v>
                </c:pt>
                <c:pt idx="441">
                  <c:v>1.1030599532172327E-16</c:v>
                </c:pt>
                <c:pt idx="442">
                  <c:v>2.3604431872311942E-17</c:v>
                </c:pt>
                <c:pt idx="443">
                  <c:v>2.3604431872311942E-17</c:v>
                </c:pt>
                <c:pt idx="444">
                  <c:v>0</c:v>
                </c:pt>
                <c:pt idx="44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E0C-4ACA-8147-A1DDEAC67C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6078336"/>
        <c:axId val="446081280"/>
      </c:lineChart>
      <c:catAx>
        <c:axId val="446078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46081280"/>
        <c:crosses val="autoZero"/>
        <c:auto val="1"/>
        <c:lblAlgn val="ctr"/>
        <c:lblOffset val="100"/>
        <c:noMultiLvlLbl val="0"/>
      </c:catAx>
      <c:valAx>
        <c:axId val="4460812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460783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8265816466193301"/>
          <c:y val="0.23682276053743301"/>
          <c:w val="0.10663017467644099"/>
          <c:h val="0.17598939096319899"/>
        </c:manualLayout>
      </c:layout>
      <c:overlay val="1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2"/>
          <c:order val="0"/>
          <c:tx>
            <c:strRef>
              <c:f>LOLP!$O$8765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tx2">
                  <a:lumMod val="20000"/>
                  <a:lumOff val="8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LOLP!$O$8766:$O$8789</c:f>
            </c:numRef>
          </c:val>
          <c:smooth val="0"/>
          <c:extLst>
            <c:ext xmlns:c16="http://schemas.microsoft.com/office/drawing/2014/chart" uri="{C3380CC4-5D6E-409C-BE32-E72D297353CC}">
              <c16:uniqueId val="{00000002-BBA7-42EE-A8C7-3440F9CCCDC5}"/>
            </c:ext>
          </c:extLst>
        </c:ser>
        <c:ser>
          <c:idx val="0"/>
          <c:order val="1"/>
          <c:tx>
            <c:strRef>
              <c:f>LOLP!$M$8765</c:f>
              <c:strCache>
                <c:ptCount val="1"/>
                <c:pt idx="0">
                  <c:v> 2,020.00000 </c:v>
                </c:pt>
              </c:strCache>
            </c:strRef>
          </c:tx>
          <c:spPr>
            <a:ln w="28575" cap="rnd">
              <a:solidFill>
                <a:schemeClr val="tx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LOLP!$M$8766:$M$8789</c:f>
              <c:numCache>
                <c:formatCode>_(* #,##0.00000_);_(* \(#,##0.00000\);_(* "-"??_);_(@_)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3.505896050599444E-17</c:v>
                </c:pt>
                <c:pt idx="8">
                  <c:v>2.9145952485372961E-14</c:v>
                </c:pt>
                <c:pt idx="9">
                  <c:v>4.2102750957584742E-13</c:v>
                </c:pt>
                <c:pt idx="10">
                  <c:v>4.2713171185683522E-11</c:v>
                </c:pt>
                <c:pt idx="11">
                  <c:v>1.7660106422068482E-8</c:v>
                </c:pt>
                <c:pt idx="12">
                  <c:v>2.6547086985124136E-7</c:v>
                </c:pt>
                <c:pt idx="13">
                  <c:v>2.7953343013460968E-6</c:v>
                </c:pt>
                <c:pt idx="14">
                  <c:v>5.7036936999651331E-5</c:v>
                </c:pt>
                <c:pt idx="15">
                  <c:v>1.8362998405971716E-4</c:v>
                </c:pt>
                <c:pt idx="16">
                  <c:v>2.411967143790262E-4</c:v>
                </c:pt>
                <c:pt idx="17">
                  <c:v>1.0072061678609906E-3</c:v>
                </c:pt>
                <c:pt idx="18">
                  <c:v>9.984841979237631E-4</c:v>
                </c:pt>
                <c:pt idx="19">
                  <c:v>2.4854831311379083E-4</c:v>
                </c:pt>
                <c:pt idx="20">
                  <c:v>5.4519462324869942E-7</c:v>
                </c:pt>
                <c:pt idx="21">
                  <c:v>9.9960783870445719E-12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A7-42EE-A8C7-3440F9CCCDC5}"/>
            </c:ext>
          </c:extLst>
        </c:ser>
        <c:ser>
          <c:idx val="3"/>
          <c:order val="2"/>
          <c:tx>
            <c:strRef>
              <c:f>LOLP!$P$8765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tx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LOLP!$P$8766:$P$8789</c:f>
            </c:numRef>
          </c:val>
          <c:smooth val="0"/>
          <c:extLst>
            <c:ext xmlns:c16="http://schemas.microsoft.com/office/drawing/2014/chart" uri="{C3380CC4-5D6E-409C-BE32-E72D297353CC}">
              <c16:uniqueId val="{00000003-BBA7-42EE-A8C7-3440F9CCCDC5}"/>
            </c:ext>
          </c:extLst>
        </c:ser>
        <c:ser>
          <c:idx val="1"/>
          <c:order val="3"/>
          <c:tx>
            <c:strRef>
              <c:f>LOLP!$N$8765</c:f>
              <c:strCache>
                <c:ptCount val="1"/>
                <c:pt idx="0">
                  <c:v> 2,030.00000 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val>
            <c:numRef>
              <c:f>LOLP!$N$8766:$N$8789</c:f>
              <c:numCache>
                <c:formatCode>_(* #,##0.00000_);_(* \(#,##0.00000\);_(* "-"??_);_(@_)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9.0837940132844586E-20</c:v>
                </c:pt>
                <c:pt idx="8">
                  <c:v>1.2689813164727441E-17</c:v>
                </c:pt>
                <c:pt idx="9">
                  <c:v>1.2336571277413194E-17</c:v>
                </c:pt>
                <c:pt idx="10">
                  <c:v>1.0474860835585582E-14</c:v>
                </c:pt>
                <c:pt idx="11">
                  <c:v>6.2101680816983936E-12</c:v>
                </c:pt>
                <c:pt idx="12">
                  <c:v>2.0514577800291464E-10</c:v>
                </c:pt>
                <c:pt idx="13">
                  <c:v>1.3033089186465526E-8</c:v>
                </c:pt>
                <c:pt idx="14">
                  <c:v>1.4127621913080481E-6</c:v>
                </c:pt>
                <c:pt idx="15">
                  <c:v>1.048598646288443E-5</c:v>
                </c:pt>
                <c:pt idx="16">
                  <c:v>2.9368642408157358E-5</c:v>
                </c:pt>
                <c:pt idx="17">
                  <c:v>1.0144556199804212E-3</c:v>
                </c:pt>
                <c:pt idx="18">
                  <c:v>1.3296022958687887E-3</c:v>
                </c:pt>
                <c:pt idx="19">
                  <c:v>3.5286445429955787E-4</c:v>
                </c:pt>
                <c:pt idx="20">
                  <c:v>1.5229339851587204E-6</c:v>
                </c:pt>
                <c:pt idx="21">
                  <c:v>8.7745354487390392E-11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A7-42EE-A8C7-3440F9CCCD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1601279"/>
        <c:axId val="471579303"/>
      </c:lineChart>
      <c:catAx>
        <c:axId val="471601279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1579303"/>
        <c:crosses val="autoZero"/>
        <c:auto val="1"/>
        <c:lblAlgn val="ctr"/>
        <c:lblOffset val="100"/>
        <c:noMultiLvlLbl val="0"/>
      </c:catAx>
      <c:valAx>
        <c:axId val="471579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000_);_(* \(#,##0.000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16012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LOLP!$L$8796</c:f>
              <c:strCache>
                <c:ptCount val="1"/>
                <c:pt idx="0">
                  <c:v>Workday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LOLP!$M$8795:$P$8795</c:f>
              <c:numCache>
                <c:formatCode>_(* #,##0.00000_);_(* \(#,##0.00000\);_(* "-"??_);_(@_)</c:formatCode>
                <c:ptCount val="2"/>
                <c:pt idx="0">
                  <c:v>2016</c:v>
                </c:pt>
                <c:pt idx="1">
                  <c:v>2020</c:v>
                </c:pt>
              </c:numCache>
            </c:numRef>
          </c:cat>
          <c:val>
            <c:numRef>
              <c:f>LOLP!$M$8796:$P$8796</c:f>
              <c:numCache>
                <c:formatCode>_(* #,##0.00000_);_(* \(#,##0.00000\);_(* "-"??_);_(@_)</c:formatCode>
                <c:ptCount val="2"/>
                <c:pt idx="0">
                  <c:v>0</c:v>
                </c:pt>
                <c:pt idx="1">
                  <c:v>0.69716027308214923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F4-4C6B-BD4F-D9948FFF9DE2}"/>
            </c:ext>
          </c:extLst>
        </c:ser>
        <c:ser>
          <c:idx val="1"/>
          <c:order val="1"/>
          <c:tx>
            <c:strRef>
              <c:f>LOLP!$L$8797</c:f>
              <c:strCache>
                <c:ptCount val="1"/>
                <c:pt idx="0">
                  <c:v>Weekend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LOLP!$M$8795:$P$8795</c:f>
              <c:numCache>
                <c:formatCode>_(* #,##0.00000_);_(* \(#,##0.00000\);_(* "-"??_);_(@_)</c:formatCode>
                <c:ptCount val="2"/>
                <c:pt idx="0">
                  <c:v>2016</c:v>
                </c:pt>
                <c:pt idx="1">
                  <c:v>2020</c:v>
                </c:pt>
              </c:numCache>
            </c:numRef>
          </c:cat>
          <c:val>
            <c:numRef>
              <c:f>LOLP!$M$8797:$P$8797</c:f>
              <c:numCache>
                <c:formatCode>_(* #,##0.00000_);_(* \(#,##0.00000\);_(* "-"??_);_(@_)</c:formatCode>
                <c:ptCount val="2"/>
                <c:pt idx="0">
                  <c:v>0</c:v>
                </c:pt>
                <c:pt idx="1">
                  <c:v>0.30283972691785233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F4-4C6B-BD4F-D9948FFF9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71605871"/>
        <c:axId val="471608823"/>
      </c:barChart>
      <c:catAx>
        <c:axId val="471605871"/>
        <c:scaling>
          <c:orientation val="minMax"/>
        </c:scaling>
        <c:delete val="0"/>
        <c:axPos val="b"/>
        <c:numFmt formatCode="_(* #,##0.00000_);_(* \(#,##0.0000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1608823"/>
        <c:crosses val="autoZero"/>
        <c:auto val="1"/>
        <c:lblAlgn val="ctr"/>
        <c:lblOffset val="100"/>
        <c:noMultiLvlLbl val="0"/>
      </c:catAx>
      <c:valAx>
        <c:axId val="471608823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000_);_(* \(#,##0.000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160587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390524</xdr:colOff>
      <xdr:row>3</xdr:row>
      <xdr:rowOff>76199</xdr:rowOff>
    </xdr:from>
    <xdr:to>
      <xdr:col>33</xdr:col>
      <xdr:colOff>590549</xdr:colOff>
      <xdr:row>30</xdr:row>
      <xdr:rowOff>152400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552450</xdr:colOff>
      <xdr:row>8773</xdr:row>
      <xdr:rowOff>19050</xdr:rowOff>
    </xdr:from>
    <xdr:to>
      <xdr:col>9</xdr:col>
      <xdr:colOff>1114425</xdr:colOff>
      <xdr:row>8794</xdr:row>
      <xdr:rowOff>100012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157162</xdr:colOff>
      <xdr:row>8775</xdr:row>
      <xdr:rowOff>28575</xdr:rowOff>
    </xdr:from>
    <xdr:to>
      <xdr:col>16</xdr:col>
      <xdr:colOff>200026</xdr:colOff>
      <xdr:row>8791</xdr:row>
      <xdr:rowOff>142875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81</xdr:row>
      <xdr:rowOff>47625</xdr:rowOff>
    </xdr:from>
    <xdr:to>
      <xdr:col>27</xdr:col>
      <xdr:colOff>104775</xdr:colOff>
      <xdr:row>109</xdr:row>
      <xdr:rowOff>57150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15859125"/>
          <a:ext cx="15859125" cy="5343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Christa Heavey" id="{312756FF-230D-405A-8261-9E92732C4DB6}" userId="S::christa.heavey@ethree.com::eae44ce4-dc2f-4a0c-b3cf-bb09d4a8014c" providerId="AD"/>
</personList>
</file>

<file path=xl/theme/theme1.xml><?xml version="1.0" encoding="utf-8"?>
<a:theme xmlns:a="http://schemas.openxmlformats.org/drawingml/2006/main" name="Office Theme">
  <a:themeElements>
    <a:clrScheme name="E3">
      <a:dk1>
        <a:sysClr val="windowText" lastClr="000000"/>
      </a:dk1>
      <a:lt1>
        <a:sysClr val="window" lastClr="FFFFFF"/>
      </a:lt1>
      <a:dk2>
        <a:srgbClr val="315361"/>
      </a:dk2>
      <a:lt2>
        <a:srgbClr val="EEECE1"/>
      </a:lt2>
      <a:accent1>
        <a:srgbClr val="034E6E"/>
      </a:accent1>
      <a:accent2>
        <a:srgbClr val="AF7E00"/>
      </a:accent2>
      <a:accent3>
        <a:srgbClr val="AF2200"/>
      </a:accent3>
      <a:accent4>
        <a:srgbClr val="007E33"/>
      </a:accent4>
      <a:accent5>
        <a:srgbClr val="AF5D00"/>
      </a:accent5>
      <a:accent6>
        <a:srgbClr val="0A1978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I13" dT="2019-05-20T23:44:38.80" personId="{312756FF-230D-405A-8261-9E92732C4DB6}" id="{34EDE52E-1C97-47AA-9E90-786594C27E53}">
    <text>The T&amp;D allocation method uses Paso Robles (instead of San Jose) for CZ4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Relationship Id="rId4" Type="http://schemas.microsoft.com/office/2017/10/relationships/threadedComment" Target="../threadedComments/threadedComment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V8797"/>
  <sheetViews>
    <sheetView tabSelected="1" zoomScale="85" zoomScaleNormal="85" workbookViewId="0"/>
  </sheetViews>
  <sheetFormatPr defaultColWidth="8.85546875" defaultRowHeight="15" outlineLevelCol="1" x14ac:dyDescent="0.25"/>
  <cols>
    <col min="1" max="1" width="17.5703125" bestFit="1" customWidth="1"/>
    <col min="2" max="2" width="11.42578125" bestFit="1" customWidth="1"/>
    <col min="3" max="3" width="13.140625" style="4" bestFit="1" customWidth="1"/>
    <col min="4" max="4" width="9.7109375" bestFit="1" customWidth="1"/>
    <col min="5" max="5" width="20" customWidth="1"/>
    <col min="6" max="6" width="17.28515625" style="7" bestFit="1" customWidth="1"/>
    <col min="7" max="7" width="21.42578125" style="7" bestFit="1" customWidth="1"/>
    <col min="8" max="8" width="19.42578125" style="7" bestFit="1" customWidth="1"/>
    <col min="9" max="10" width="18.85546875" bestFit="1" customWidth="1"/>
    <col min="11" max="11" width="6.85546875" customWidth="1" outlineLevel="1"/>
    <col min="12" max="12" width="5.28515625" customWidth="1" outlineLevel="1"/>
    <col min="13" max="14" width="18.85546875" style="26" bestFit="1" customWidth="1"/>
    <col min="15" max="16" width="10.28515625" hidden="1" customWidth="1" outlineLevel="1"/>
    <col min="17" max="17" width="8.85546875" collapsed="1"/>
    <col min="18" max="18" width="4" bestFit="1" customWidth="1"/>
    <col min="19" max="22" width="12" bestFit="1" customWidth="1"/>
  </cols>
  <sheetData>
    <row r="1" spans="1:22" s="7" customFormat="1" x14ac:dyDescent="0.25">
      <c r="C1" s="4"/>
      <c r="G1" s="45" t="s">
        <v>97</v>
      </c>
      <c r="M1" s="25" t="s">
        <v>50</v>
      </c>
      <c r="N1" s="25"/>
    </row>
    <row r="2" spans="1:22" x14ac:dyDescent="0.25">
      <c r="A2" s="3" t="s">
        <v>6</v>
      </c>
      <c r="E2" s="37" t="s">
        <v>92</v>
      </c>
      <c r="F2" s="7">
        <v>90</v>
      </c>
      <c r="G2" s="46">
        <v>85</v>
      </c>
      <c r="I2" t="s">
        <v>35</v>
      </c>
      <c r="J2" s="7" t="s">
        <v>35</v>
      </c>
      <c r="K2" s="7" t="s">
        <v>35</v>
      </c>
      <c r="L2" s="7" t="s">
        <v>35</v>
      </c>
      <c r="M2" s="26" t="s">
        <v>36</v>
      </c>
      <c r="N2" s="26" t="s">
        <v>36</v>
      </c>
      <c r="O2" s="7" t="s">
        <v>36</v>
      </c>
      <c r="P2" s="7" t="s">
        <v>36</v>
      </c>
    </row>
    <row r="3" spans="1:22" s="10" customFormat="1" ht="30" x14ac:dyDescent="0.25">
      <c r="A3" s="10" t="s">
        <v>0</v>
      </c>
      <c r="B3" s="10" t="s">
        <v>1</v>
      </c>
      <c r="C3" s="13" t="s">
        <v>4</v>
      </c>
      <c r="D3" s="10" t="s">
        <v>2</v>
      </c>
      <c r="E3" s="10" t="s">
        <v>88</v>
      </c>
      <c r="F3" s="10" t="s">
        <v>34</v>
      </c>
      <c r="G3" s="11" t="s">
        <v>41</v>
      </c>
      <c r="H3" s="11" t="s">
        <v>93</v>
      </c>
      <c r="I3" s="10" t="s">
        <v>40</v>
      </c>
      <c r="J3" s="12" t="s">
        <v>39</v>
      </c>
      <c r="K3" s="12"/>
      <c r="L3" s="12"/>
      <c r="M3" s="27" t="s">
        <v>40</v>
      </c>
      <c r="N3" s="27" t="s">
        <v>39</v>
      </c>
      <c r="O3" s="12" t="s">
        <v>51</v>
      </c>
      <c r="P3" s="12" t="s">
        <v>52</v>
      </c>
      <c r="S3" s="10" t="s">
        <v>33</v>
      </c>
      <c r="T3" s="10">
        <v>0.33</v>
      </c>
      <c r="U3" s="10">
        <v>0.4</v>
      </c>
      <c r="V3" s="10">
        <v>0.5</v>
      </c>
    </row>
    <row r="4" spans="1:22" x14ac:dyDescent="0.25">
      <c r="A4" s="1">
        <v>43101</v>
      </c>
      <c r="B4">
        <f>MONTH(A4)</f>
        <v>1</v>
      </c>
      <c r="C4" s="4">
        <f>INDEX(Calendar!$E$3:$E$367,MATCH(LOLP!$A4,Calendar!$B$3:$B$367,0))</f>
        <v>0</v>
      </c>
      <c r="D4" s="2">
        <v>1</v>
      </c>
      <c r="E4" s="36">
        <v>21202</v>
      </c>
      <c r="F4" s="7">
        <f>IFERROR(IF(INDEX('Temperature Data'!$AA$15:$AA$348,MATCH(LOLP!A4,'Temperature Data'!$B$15:$B$348,0))&gt;IF(B4=9,$G$2,LOLP!$F$2),1,0),0)</f>
        <v>0</v>
      </c>
      <c r="G4" s="7">
        <f>SUMIFS(LOLP!$F$4:$F$8763,$C$4:$C$8763,$C4,$B$4:$B$8763,$B4,$D$4:$D$8763,$D4)</f>
        <v>0</v>
      </c>
      <c r="H4" s="7">
        <f>COUNTIFS(Calendar!$E$3:$E$367,LOLP!C4,Calendar!$D$3:$D$367,LOLP!B4)</f>
        <v>10</v>
      </c>
      <c r="I4">
        <f ca="1">IF($F4=1,OFFSET(start_norps,LOLP!$D4+(1-$C4)*24,LOLP!$B4)*H4/G4,0)</f>
        <v>0</v>
      </c>
      <c r="J4" s="7">
        <f ca="1">IF($F4=1,OFFSET(start_33,LOLP!$D4+(1-$C4)*24,LOLP!$B4)*H4/G4,0)</f>
        <v>0</v>
      </c>
      <c r="K4" s="7">
        <f ca="1">IF($F4,OFFSET(start_40,LOLP!$D4+(1-$C4)*24,LOLP!$B4),0)</f>
        <v>0</v>
      </c>
      <c r="L4" s="7">
        <f ca="1">IF($F4,OFFSET(start_50,LOLP!$D4+(1-$C4)*24,LOLP!$B4),0)</f>
        <v>0</v>
      </c>
      <c r="M4" s="25">
        <f ca="1">I4/I$8764</f>
        <v>0</v>
      </c>
      <c r="N4" s="25">
        <f t="shared" ref="N4:P4" ca="1" si="0">J4/J$8764</f>
        <v>0</v>
      </c>
      <c r="O4" s="15" t="e">
        <f t="shared" ca="1" si="0"/>
        <v>#DIV/0!</v>
      </c>
      <c r="P4" s="15" t="e">
        <f t="shared" ca="1" si="0"/>
        <v>#DIV/0!</v>
      </c>
      <c r="R4">
        <v>1</v>
      </c>
      <c r="S4">
        <v>2.69436239987874E-2</v>
      </c>
      <c r="T4">
        <v>2.3012245845975689E-2</v>
      </c>
      <c r="U4">
        <v>1.7708991457694022E-2</v>
      </c>
      <c r="V4">
        <v>2.092712916003121E-2</v>
      </c>
    </row>
    <row r="5" spans="1:22" x14ac:dyDescent="0.25">
      <c r="A5" s="1">
        <v>43101</v>
      </c>
      <c r="B5" s="7">
        <f t="shared" ref="B5:B68" si="1">MONTH(A5)</f>
        <v>1</v>
      </c>
      <c r="C5" s="4">
        <f>INDEX(Calendar!$E$3:$E$367,MATCH(LOLP!$A5,Calendar!$B$3:$B$367,0))</f>
        <v>0</v>
      </c>
      <c r="D5" s="2">
        <v>2</v>
      </c>
      <c r="E5" s="36">
        <v>20559</v>
      </c>
      <c r="F5" s="7">
        <f>IFERROR(IF(INDEX('Temperature Data'!$AA$15:$AA$348,MATCH(LOLP!A5,'Temperature Data'!$B$15:$B$348,0))&gt;IF(B5=9,$G$2,LOLP!$F$2),1,0),0)</f>
        <v>0</v>
      </c>
      <c r="G5" s="7">
        <f>SUMIFS(LOLP!$F$4:$F$8763,$C$4:$C$8763,$C5,$B$4:$B$8763,$B5,$D$4:$D$8763,$D5)</f>
        <v>0</v>
      </c>
      <c r="H5" s="7">
        <f>COUNTIFS(Calendar!$E$3:$E$367,LOLP!C5,Calendar!$D$3:$D$367,LOLP!B5)</f>
        <v>10</v>
      </c>
      <c r="I5" s="7">
        <f ca="1">IF($F5=1,OFFSET(start_norps,LOLP!$D5+(1-$C5)*24,LOLP!$B5)*H5/G5,0)</f>
        <v>0</v>
      </c>
      <c r="J5" s="7">
        <f ca="1">IF($F5=1,OFFSET(start_33,LOLP!$D5+(1-$C5)*24,LOLP!$B5)*H5/G5,0)</f>
        <v>0</v>
      </c>
      <c r="K5" s="7">
        <f ca="1">IF($F5,OFFSET(start_40,LOLP!$D5+(1-$C5)*24,LOLP!$B5),0)</f>
        <v>0</v>
      </c>
      <c r="L5" s="7">
        <f ca="1">IF($F5,OFFSET(start_50,LOLP!$D5+(1-$C5)*24,LOLP!$B5),0)</f>
        <v>0</v>
      </c>
      <c r="M5" s="25">
        <f ca="1">I5/I$8764</f>
        <v>0</v>
      </c>
      <c r="N5" s="25">
        <f t="shared" ref="N5:N68" ca="1" si="2">J5/J$8764</f>
        <v>0</v>
      </c>
      <c r="O5" s="15" t="e">
        <f t="shared" ref="O5:O68" ca="1" si="3">K5/K$8764</f>
        <v>#DIV/0!</v>
      </c>
      <c r="P5" s="15" t="e">
        <f t="shared" ref="P5:P68" ca="1" si="4">L5/L$8764</f>
        <v>#DIV/0!</v>
      </c>
      <c r="R5" s="7">
        <v>2</v>
      </c>
      <c r="S5">
        <v>2.69436239987874E-2</v>
      </c>
      <c r="T5">
        <v>2.3012245845975689E-2</v>
      </c>
      <c r="U5">
        <v>1.7708991457694022E-2</v>
      </c>
      <c r="V5">
        <v>2.092712916003121E-2</v>
      </c>
    </row>
    <row r="6" spans="1:22" x14ac:dyDescent="0.25">
      <c r="A6" s="1">
        <v>43101</v>
      </c>
      <c r="B6" s="7">
        <f t="shared" si="1"/>
        <v>1</v>
      </c>
      <c r="C6" s="4">
        <f>INDEX(Calendar!$E$3:$E$367,MATCH(LOLP!$A6,Calendar!$B$3:$B$367,0))</f>
        <v>0</v>
      </c>
      <c r="D6" s="2">
        <v>3</v>
      </c>
      <c r="E6" s="36">
        <v>20017</v>
      </c>
      <c r="F6" s="7">
        <f>IFERROR(IF(INDEX('Temperature Data'!$AA$15:$AA$348,MATCH(LOLP!A6,'Temperature Data'!$B$15:$B$348,0))&gt;IF(B6=9,$G$2,LOLP!$F$2),1,0),0)</f>
        <v>0</v>
      </c>
      <c r="G6" s="7">
        <f>SUMIFS(LOLP!$F$4:$F$8763,$C$4:$C$8763,$C6,$B$4:$B$8763,$B6,$D$4:$D$8763,$D6)</f>
        <v>0</v>
      </c>
      <c r="H6" s="7">
        <f>COUNTIFS(Calendar!$E$3:$E$367,LOLP!C6,Calendar!$D$3:$D$367,LOLP!B6)</f>
        <v>10</v>
      </c>
      <c r="I6" s="7">
        <f ca="1">IF($F6=1,OFFSET(start_norps,LOLP!$D6+(1-$C6)*24,LOLP!$B6)*H6/G6,0)</f>
        <v>0</v>
      </c>
      <c r="J6" s="7">
        <f ca="1">IF($F6=1,OFFSET(start_33,LOLP!$D6+(1-$C6)*24,LOLP!$B6)*H6/G6,0)</f>
        <v>0</v>
      </c>
      <c r="K6" s="7">
        <f ca="1">IF($F6,OFFSET(start_40,LOLP!$D6+(1-$C6)*24,LOLP!$B6),0)</f>
        <v>0</v>
      </c>
      <c r="L6" s="7">
        <f ca="1">IF($F6,OFFSET(start_50,LOLP!$D6+(1-$C6)*24,LOLP!$B6),0)</f>
        <v>0</v>
      </c>
      <c r="M6" s="25">
        <f t="shared" ref="M6:M68" ca="1" si="5">I6/I$8764</f>
        <v>0</v>
      </c>
      <c r="N6" s="25">
        <f t="shared" ca="1" si="2"/>
        <v>0</v>
      </c>
      <c r="O6" s="15" t="e">
        <f t="shared" ca="1" si="3"/>
        <v>#DIV/0!</v>
      </c>
      <c r="P6" s="15" t="e">
        <f t="shared" ca="1" si="4"/>
        <v>#DIV/0!</v>
      </c>
      <c r="R6" s="7">
        <v>3</v>
      </c>
      <c r="S6">
        <v>2.69436239987874E-2</v>
      </c>
      <c r="T6">
        <v>2.3012245845975689E-2</v>
      </c>
      <c r="U6">
        <v>1.7708991457694022E-2</v>
      </c>
      <c r="V6">
        <v>2.092712916003121E-2</v>
      </c>
    </row>
    <row r="7" spans="1:22" x14ac:dyDescent="0.25">
      <c r="A7" s="1">
        <v>43101</v>
      </c>
      <c r="B7" s="7">
        <f t="shared" si="1"/>
        <v>1</v>
      </c>
      <c r="C7" s="4">
        <f>INDEX(Calendar!$E$3:$E$367,MATCH(LOLP!$A7,Calendar!$B$3:$B$367,0))</f>
        <v>0</v>
      </c>
      <c r="D7" s="2">
        <v>4</v>
      </c>
      <c r="E7" s="36">
        <v>19629</v>
      </c>
      <c r="F7" s="7">
        <f>IFERROR(IF(INDEX('Temperature Data'!$AA$15:$AA$348,MATCH(LOLP!A7,'Temperature Data'!$B$15:$B$348,0))&gt;IF(B7=9,$G$2,LOLP!$F$2),1,0),0)</f>
        <v>0</v>
      </c>
      <c r="G7" s="7">
        <f>SUMIFS(LOLP!$F$4:$F$8763,$C$4:$C$8763,$C7,$B$4:$B$8763,$B7,$D$4:$D$8763,$D7)</f>
        <v>0</v>
      </c>
      <c r="H7" s="7">
        <f>COUNTIFS(Calendar!$E$3:$E$367,LOLP!C7,Calendar!$D$3:$D$367,LOLP!B7)</f>
        <v>10</v>
      </c>
      <c r="I7" s="7">
        <f ca="1">IF($F7=1,OFFSET(start_norps,LOLP!$D7+(1-$C7)*24,LOLP!$B7)*H7/G7,0)</f>
        <v>0</v>
      </c>
      <c r="J7" s="7">
        <f ca="1">IF($F7=1,OFFSET(start_33,LOLP!$D7+(1-$C7)*24,LOLP!$B7)*H7/G7,0)</f>
        <v>0</v>
      </c>
      <c r="K7" s="7">
        <f ca="1">IF($F7,OFFSET(start_40,LOLP!$D7+(1-$C7)*24,LOLP!$B7),0)</f>
        <v>0</v>
      </c>
      <c r="L7" s="7">
        <f ca="1">IF($F7,OFFSET(start_50,LOLP!$D7+(1-$C7)*24,LOLP!$B7),0)</f>
        <v>0</v>
      </c>
      <c r="M7" s="25">
        <f t="shared" ca="1" si="5"/>
        <v>0</v>
      </c>
      <c r="N7" s="25">
        <f t="shared" ca="1" si="2"/>
        <v>0</v>
      </c>
      <c r="O7" s="15" t="e">
        <f t="shared" ca="1" si="3"/>
        <v>#DIV/0!</v>
      </c>
      <c r="P7" s="15" t="e">
        <f t="shared" ca="1" si="4"/>
        <v>#DIV/0!</v>
      </c>
      <c r="R7" s="7">
        <v>4</v>
      </c>
      <c r="S7">
        <v>2.69436239987874E-2</v>
      </c>
      <c r="T7">
        <v>2.3012245845975689E-2</v>
      </c>
      <c r="U7">
        <v>1.7708991457694022E-2</v>
      </c>
      <c r="V7">
        <v>2.092712916003121E-2</v>
      </c>
    </row>
    <row r="8" spans="1:22" x14ac:dyDescent="0.25">
      <c r="A8" s="1">
        <v>43101</v>
      </c>
      <c r="B8" s="7">
        <f t="shared" si="1"/>
        <v>1</v>
      </c>
      <c r="C8" s="4">
        <f>INDEX(Calendar!$E$3:$E$367,MATCH(LOLP!$A8,Calendar!$B$3:$B$367,0))</f>
        <v>0</v>
      </c>
      <c r="D8" s="2">
        <v>5</v>
      </c>
      <c r="E8" s="36">
        <v>19613</v>
      </c>
      <c r="F8" s="7">
        <f>IFERROR(IF(INDEX('Temperature Data'!$AA$15:$AA$348,MATCH(LOLP!A8,'Temperature Data'!$B$15:$B$348,0))&gt;IF(B8=9,$G$2,LOLP!$F$2),1,0),0)</f>
        <v>0</v>
      </c>
      <c r="G8" s="7">
        <f>SUMIFS(LOLP!$F$4:$F$8763,$C$4:$C$8763,$C8,$B$4:$B$8763,$B8,$D$4:$D$8763,$D8)</f>
        <v>0</v>
      </c>
      <c r="H8" s="7">
        <f>COUNTIFS(Calendar!$E$3:$E$367,LOLP!C8,Calendar!$D$3:$D$367,LOLP!B8)</f>
        <v>10</v>
      </c>
      <c r="I8" s="7">
        <f ca="1">IF($F8=1,OFFSET(start_norps,LOLP!$D8+(1-$C8)*24,LOLP!$B8)*H8/G8,0)</f>
        <v>0</v>
      </c>
      <c r="J8" s="7">
        <f ca="1">IF($F8=1,OFFSET(start_33,LOLP!$D8+(1-$C8)*24,LOLP!$B8)*H8/G8,0)</f>
        <v>0</v>
      </c>
      <c r="K8" s="7">
        <f ca="1">IF($F8,OFFSET(start_40,LOLP!$D8+(1-$C8)*24,LOLP!$B8),0)</f>
        <v>0</v>
      </c>
      <c r="L8" s="7">
        <f ca="1">IF($F8,OFFSET(start_50,LOLP!$D8+(1-$C8)*24,LOLP!$B8),0)</f>
        <v>0</v>
      </c>
      <c r="M8" s="25">
        <f t="shared" ca="1" si="5"/>
        <v>0</v>
      </c>
      <c r="N8" s="25">
        <f t="shared" ca="1" si="2"/>
        <v>0</v>
      </c>
      <c r="O8" s="15" t="e">
        <f t="shared" ca="1" si="3"/>
        <v>#DIV/0!</v>
      </c>
      <c r="P8" s="15" t="e">
        <f t="shared" ca="1" si="4"/>
        <v>#DIV/0!</v>
      </c>
      <c r="R8" s="7">
        <v>5</v>
      </c>
      <c r="S8">
        <v>2.69436239987874E-2</v>
      </c>
      <c r="T8">
        <v>2.3012245845975689E-2</v>
      </c>
      <c r="U8">
        <v>1.7708991457694022E-2</v>
      </c>
      <c r="V8">
        <v>2.092712916003121E-2</v>
      </c>
    </row>
    <row r="9" spans="1:22" x14ac:dyDescent="0.25">
      <c r="A9" s="1">
        <v>43101</v>
      </c>
      <c r="B9" s="7">
        <f t="shared" si="1"/>
        <v>1</v>
      </c>
      <c r="C9" s="4">
        <f>INDEX(Calendar!$E$3:$E$367,MATCH(LOLP!$A9,Calendar!$B$3:$B$367,0))</f>
        <v>0</v>
      </c>
      <c r="D9" s="2">
        <v>6</v>
      </c>
      <c r="E9" s="36">
        <v>20005</v>
      </c>
      <c r="F9" s="7">
        <f>IFERROR(IF(INDEX('Temperature Data'!$AA$15:$AA$348,MATCH(LOLP!A9,'Temperature Data'!$B$15:$B$348,0))&gt;IF(B9=9,$G$2,LOLP!$F$2),1,0),0)</f>
        <v>0</v>
      </c>
      <c r="G9" s="7">
        <f>SUMIFS(LOLP!$F$4:$F$8763,$C$4:$C$8763,$C9,$B$4:$B$8763,$B9,$D$4:$D$8763,$D9)</f>
        <v>0</v>
      </c>
      <c r="H9" s="7">
        <f>COUNTIFS(Calendar!$E$3:$E$367,LOLP!C9,Calendar!$D$3:$D$367,LOLP!B9)</f>
        <v>10</v>
      </c>
      <c r="I9" s="7">
        <f ca="1">IF($F9=1,OFFSET(start_norps,LOLP!$D9+(1-$C9)*24,LOLP!$B9)*H9/G9,0)</f>
        <v>0</v>
      </c>
      <c r="J9" s="7">
        <f ca="1">IF($F9=1,OFFSET(start_33,LOLP!$D9+(1-$C9)*24,LOLP!$B9)*H9/G9,0)</f>
        <v>0</v>
      </c>
      <c r="K9" s="7">
        <f ca="1">IF($F9,OFFSET(start_40,LOLP!$D9+(1-$C9)*24,LOLP!$B9),0)</f>
        <v>0</v>
      </c>
      <c r="L9" s="7">
        <f ca="1">IF($F9,OFFSET(start_50,LOLP!$D9+(1-$C9)*24,LOLP!$B9),0)</f>
        <v>0</v>
      </c>
      <c r="M9" s="25">
        <f ca="1">I9/I$8764</f>
        <v>0</v>
      </c>
      <c r="N9" s="25">
        <f t="shared" ca="1" si="2"/>
        <v>0</v>
      </c>
      <c r="O9" s="15" t="e">
        <f t="shared" ca="1" si="3"/>
        <v>#DIV/0!</v>
      </c>
      <c r="P9" s="15" t="e">
        <f t="shared" ca="1" si="4"/>
        <v>#DIV/0!</v>
      </c>
      <c r="R9" s="7">
        <v>6</v>
      </c>
      <c r="S9">
        <v>2.69436239987874E-2</v>
      </c>
      <c r="T9">
        <v>2.3012245845975689E-2</v>
      </c>
      <c r="U9">
        <v>1.7708991457694022E-2</v>
      </c>
      <c r="V9">
        <v>2.092712916003121E-2</v>
      </c>
    </row>
    <row r="10" spans="1:22" x14ac:dyDescent="0.25">
      <c r="A10" s="1">
        <v>43101</v>
      </c>
      <c r="B10" s="7">
        <f t="shared" si="1"/>
        <v>1</v>
      </c>
      <c r="C10" s="4">
        <f>INDEX(Calendar!$E$3:$E$367,MATCH(LOLP!$A10,Calendar!$B$3:$B$367,0))</f>
        <v>0</v>
      </c>
      <c r="D10" s="2">
        <v>7</v>
      </c>
      <c r="E10" s="36">
        <v>20619</v>
      </c>
      <c r="F10" s="7">
        <f>IFERROR(IF(INDEX('Temperature Data'!$AA$15:$AA$348,MATCH(LOLP!A10,'Temperature Data'!$B$15:$B$348,0))&gt;IF(B10=9,$G$2,LOLP!$F$2),1,0),0)</f>
        <v>0</v>
      </c>
      <c r="G10" s="7">
        <f>SUMIFS(LOLP!$F$4:$F$8763,$C$4:$C$8763,$C10,$B$4:$B$8763,$B10,$D$4:$D$8763,$D10)</f>
        <v>0</v>
      </c>
      <c r="H10" s="7">
        <f>COUNTIFS(Calendar!$E$3:$E$367,LOLP!C10,Calendar!$D$3:$D$367,LOLP!B10)</f>
        <v>10</v>
      </c>
      <c r="I10" s="7">
        <f ca="1">IF($F10=1,OFFSET(start_norps,LOLP!$D10+(1-$C10)*24,LOLP!$B10)*H10/G10,0)</f>
        <v>0</v>
      </c>
      <c r="J10" s="7">
        <f ca="1">IF($F10=1,OFFSET(start_33,LOLP!$D10+(1-$C10)*24,LOLP!$B10)*H10/G10,0)</f>
        <v>0</v>
      </c>
      <c r="K10" s="7">
        <f ca="1">IF($F10,OFFSET(start_40,LOLP!$D10+(1-$C10)*24,LOLP!$B10),0)</f>
        <v>0</v>
      </c>
      <c r="L10" s="7">
        <f ca="1">IF($F10,OFFSET(start_50,LOLP!$D10+(1-$C10)*24,LOLP!$B10),0)</f>
        <v>0</v>
      </c>
      <c r="M10" s="25">
        <f t="shared" ca="1" si="5"/>
        <v>0</v>
      </c>
      <c r="N10" s="25">
        <f t="shared" ca="1" si="2"/>
        <v>0</v>
      </c>
      <c r="O10" s="15" t="e">
        <f t="shared" ca="1" si="3"/>
        <v>#DIV/0!</v>
      </c>
      <c r="P10" s="15" t="e">
        <f t="shared" ca="1" si="4"/>
        <v>#DIV/0!</v>
      </c>
      <c r="R10" s="7">
        <v>7</v>
      </c>
      <c r="S10">
        <v>2.69436239987874E-2</v>
      </c>
      <c r="T10">
        <v>2.3012245845975689E-2</v>
      </c>
      <c r="U10">
        <v>1.7708991457694022E-2</v>
      </c>
      <c r="V10">
        <v>1.8308364949155838E-2</v>
      </c>
    </row>
    <row r="11" spans="1:22" x14ac:dyDescent="0.25">
      <c r="A11" s="1">
        <v>43101</v>
      </c>
      <c r="B11" s="7">
        <f t="shared" si="1"/>
        <v>1</v>
      </c>
      <c r="C11" s="4">
        <f>INDEX(Calendar!$E$3:$E$367,MATCH(LOLP!$A11,Calendar!$B$3:$B$367,0))</f>
        <v>0</v>
      </c>
      <c r="D11" s="2">
        <v>8</v>
      </c>
      <c r="E11" s="36">
        <v>20661</v>
      </c>
      <c r="F11" s="7">
        <f>IFERROR(IF(INDEX('Temperature Data'!$AA$15:$AA$348,MATCH(LOLP!A11,'Temperature Data'!$B$15:$B$348,0))&gt;IF(B11=9,$G$2,LOLP!$F$2),1,0),0)</f>
        <v>0</v>
      </c>
      <c r="G11" s="7">
        <f>SUMIFS(LOLP!$F$4:$F$8763,$C$4:$C$8763,$C11,$B$4:$B$8763,$B11,$D$4:$D$8763,$D11)</f>
        <v>0</v>
      </c>
      <c r="H11" s="7">
        <f>COUNTIFS(Calendar!$E$3:$E$367,LOLP!C11,Calendar!$D$3:$D$367,LOLP!B11)</f>
        <v>10</v>
      </c>
      <c r="I11" s="7">
        <f ca="1">IF($F11=1,OFFSET(start_norps,LOLP!$D11+(1-$C11)*24,LOLP!$B11)*H11/G11,0)</f>
        <v>0</v>
      </c>
      <c r="J11" s="7">
        <f ca="1">IF($F11=1,OFFSET(start_33,LOLP!$D11+(1-$C11)*24,LOLP!$B11)*H11/G11,0)</f>
        <v>0</v>
      </c>
      <c r="K11" s="7">
        <f ca="1">IF($F11,OFFSET(start_40,LOLP!$D11+(1-$C11)*24,LOLP!$B11),0)</f>
        <v>0</v>
      </c>
      <c r="L11" s="7">
        <f ca="1">IF($F11,OFFSET(start_50,LOLP!$D11+(1-$C11)*24,LOLP!$B11),0)</f>
        <v>0</v>
      </c>
      <c r="M11" s="25">
        <f t="shared" ca="1" si="5"/>
        <v>0</v>
      </c>
      <c r="N11" s="25">
        <f t="shared" ca="1" si="2"/>
        <v>0</v>
      </c>
      <c r="O11" s="15" t="e">
        <f t="shared" ca="1" si="3"/>
        <v>#DIV/0!</v>
      </c>
      <c r="P11" s="15" t="e">
        <f t="shared" ca="1" si="4"/>
        <v>#DIV/0!</v>
      </c>
      <c r="R11" s="7">
        <v>8</v>
      </c>
      <c r="S11">
        <v>2.69436239987874E-2</v>
      </c>
      <c r="T11">
        <v>2.3012245845975689E-2</v>
      </c>
      <c r="U11">
        <v>1.7708991457694022E-2</v>
      </c>
      <c r="V11">
        <v>1.8308364949155838E-2</v>
      </c>
    </row>
    <row r="12" spans="1:22" x14ac:dyDescent="0.25">
      <c r="A12" s="1">
        <v>43101</v>
      </c>
      <c r="B12" s="7">
        <f t="shared" si="1"/>
        <v>1</v>
      </c>
      <c r="C12" s="4">
        <f>INDEX(Calendar!$E$3:$E$367,MATCH(LOLP!$A12,Calendar!$B$3:$B$367,0))</f>
        <v>0</v>
      </c>
      <c r="D12" s="2">
        <v>9</v>
      </c>
      <c r="E12" s="36">
        <v>20587</v>
      </c>
      <c r="F12" s="7">
        <f>IFERROR(IF(INDEX('Temperature Data'!$AA$15:$AA$348,MATCH(LOLP!A12,'Temperature Data'!$B$15:$B$348,0))&gt;IF(B12=9,$G$2,LOLP!$F$2),1,0),0)</f>
        <v>0</v>
      </c>
      <c r="G12" s="7">
        <f>SUMIFS(LOLP!$F$4:$F$8763,$C$4:$C$8763,$C12,$B$4:$B$8763,$B12,$D$4:$D$8763,$D12)</f>
        <v>0</v>
      </c>
      <c r="H12" s="7">
        <f>COUNTIFS(Calendar!$E$3:$E$367,LOLP!C12,Calendar!$D$3:$D$367,LOLP!B12)</f>
        <v>10</v>
      </c>
      <c r="I12" s="7">
        <f ca="1">IF($F12=1,OFFSET(start_norps,LOLP!$D12+(1-$C12)*24,LOLP!$B12)*H12/G12,0)</f>
        <v>0</v>
      </c>
      <c r="J12" s="7">
        <f ca="1">IF($F12=1,OFFSET(start_33,LOLP!$D12+(1-$C12)*24,LOLP!$B12)*H12/G12,0)</f>
        <v>0</v>
      </c>
      <c r="K12" s="7">
        <f ca="1">IF($F12,OFFSET(start_40,LOLP!$D12+(1-$C12)*24,LOLP!$B12),0)</f>
        <v>0</v>
      </c>
      <c r="L12" s="7">
        <f ca="1">IF($F12,OFFSET(start_50,LOLP!$D12+(1-$C12)*24,LOLP!$B12),0)</f>
        <v>0</v>
      </c>
      <c r="M12" s="25">
        <f t="shared" ca="1" si="5"/>
        <v>0</v>
      </c>
      <c r="N12" s="25">
        <f t="shared" ca="1" si="2"/>
        <v>0</v>
      </c>
      <c r="O12" s="15" t="e">
        <f t="shared" ca="1" si="3"/>
        <v>#DIV/0!</v>
      </c>
      <c r="P12" s="15" t="e">
        <f t="shared" ca="1" si="4"/>
        <v>#DIV/0!</v>
      </c>
      <c r="R12" s="7">
        <v>9</v>
      </c>
      <c r="S12">
        <v>2.69436239987874E-2</v>
      </c>
      <c r="T12">
        <v>2.3012245845975689E-2</v>
      </c>
      <c r="U12">
        <v>1.7708991457694022E-2</v>
      </c>
      <c r="V12">
        <v>1.8308364949155838E-2</v>
      </c>
    </row>
    <row r="13" spans="1:22" x14ac:dyDescent="0.25">
      <c r="A13" s="1">
        <v>43101</v>
      </c>
      <c r="B13" s="7">
        <f t="shared" si="1"/>
        <v>1</v>
      </c>
      <c r="C13" s="4">
        <f>INDEX(Calendar!$E$3:$E$367,MATCH(LOLP!$A13,Calendar!$B$3:$B$367,0))</f>
        <v>0</v>
      </c>
      <c r="D13" s="2">
        <v>10</v>
      </c>
      <c r="E13" s="36">
        <v>20317</v>
      </c>
      <c r="F13" s="7">
        <f>IFERROR(IF(INDEX('Temperature Data'!$AA$15:$AA$348,MATCH(LOLP!A13,'Temperature Data'!$B$15:$B$348,0))&gt;IF(B13=9,$G$2,LOLP!$F$2),1,0),0)</f>
        <v>0</v>
      </c>
      <c r="G13" s="7">
        <f>SUMIFS(LOLP!$F$4:$F$8763,$C$4:$C$8763,$C13,$B$4:$B$8763,$B13,$D$4:$D$8763,$D13)</f>
        <v>0</v>
      </c>
      <c r="H13" s="7">
        <f>COUNTIFS(Calendar!$E$3:$E$367,LOLP!C13,Calendar!$D$3:$D$367,LOLP!B13)</f>
        <v>10</v>
      </c>
      <c r="I13" s="7">
        <f ca="1">IF($F13=1,OFFSET(start_norps,LOLP!$D13+(1-$C13)*24,LOLP!$B13)*H13/G13,0)</f>
        <v>0</v>
      </c>
      <c r="J13" s="7">
        <f ca="1">IF($F13=1,OFFSET(start_33,LOLP!$D13+(1-$C13)*24,LOLP!$B13)*H13/G13,0)</f>
        <v>0</v>
      </c>
      <c r="K13" s="7">
        <f ca="1">IF($F13,OFFSET(start_40,LOLP!$D13+(1-$C13)*24,LOLP!$B13),0)</f>
        <v>0</v>
      </c>
      <c r="L13" s="7">
        <f ca="1">IF($F13,OFFSET(start_50,LOLP!$D13+(1-$C13)*24,LOLP!$B13),0)</f>
        <v>0</v>
      </c>
      <c r="M13" s="25">
        <f t="shared" ca="1" si="5"/>
        <v>0</v>
      </c>
      <c r="N13" s="25">
        <f t="shared" ca="1" si="2"/>
        <v>0</v>
      </c>
      <c r="O13" s="15" t="e">
        <f t="shared" ca="1" si="3"/>
        <v>#DIV/0!</v>
      </c>
      <c r="P13" s="15" t="e">
        <f t="shared" ca="1" si="4"/>
        <v>#DIV/0!</v>
      </c>
      <c r="R13" s="7">
        <v>10</v>
      </c>
      <c r="S13">
        <v>2.5129850372835622E-2</v>
      </c>
      <c r="T13">
        <v>1.9427814071098899E-2</v>
      </c>
      <c r="U13">
        <v>1.338721948417739E-2</v>
      </c>
      <c r="V13">
        <v>1.8308364949155838E-2</v>
      </c>
    </row>
    <row r="14" spans="1:22" x14ac:dyDescent="0.25">
      <c r="A14" s="1">
        <v>43101</v>
      </c>
      <c r="B14" s="7">
        <f t="shared" si="1"/>
        <v>1</v>
      </c>
      <c r="C14" s="4">
        <f>INDEX(Calendar!$E$3:$E$367,MATCH(LOLP!$A14,Calendar!$B$3:$B$367,0))</f>
        <v>0</v>
      </c>
      <c r="D14" s="2">
        <v>11</v>
      </c>
      <c r="E14" s="36">
        <v>20111</v>
      </c>
      <c r="F14" s="7">
        <f>IFERROR(IF(INDEX('Temperature Data'!$AA$15:$AA$348,MATCH(LOLP!A14,'Temperature Data'!$B$15:$B$348,0))&gt;IF(B14=9,$G$2,LOLP!$F$2),1,0),0)</f>
        <v>0</v>
      </c>
      <c r="G14" s="7">
        <f>SUMIFS(LOLP!$F$4:$F$8763,$C$4:$C$8763,$C14,$B$4:$B$8763,$B14,$D$4:$D$8763,$D14)</f>
        <v>0</v>
      </c>
      <c r="H14" s="7">
        <f>COUNTIFS(Calendar!$E$3:$E$367,LOLP!C14,Calendar!$D$3:$D$367,LOLP!B14)</f>
        <v>10</v>
      </c>
      <c r="I14" s="7">
        <f ca="1">IF($F14=1,OFFSET(start_norps,LOLP!$D14+(1-$C14)*24,LOLP!$B14)*H14/G14,0)</f>
        <v>0</v>
      </c>
      <c r="J14" s="7">
        <f ca="1">IF($F14=1,OFFSET(start_33,LOLP!$D14+(1-$C14)*24,LOLP!$B14)*H14/G14,0)</f>
        <v>0</v>
      </c>
      <c r="K14" s="7">
        <f ca="1">IF($F14,OFFSET(start_40,LOLP!$D14+(1-$C14)*24,LOLP!$B14),0)</f>
        <v>0</v>
      </c>
      <c r="L14" s="7">
        <f ca="1">IF($F14,OFFSET(start_50,LOLP!$D14+(1-$C14)*24,LOLP!$B14),0)</f>
        <v>0</v>
      </c>
      <c r="M14" s="25">
        <f t="shared" ca="1" si="5"/>
        <v>0</v>
      </c>
      <c r="N14" s="25">
        <f t="shared" ca="1" si="2"/>
        <v>0</v>
      </c>
      <c r="O14" s="15" t="e">
        <f t="shared" ca="1" si="3"/>
        <v>#DIV/0!</v>
      </c>
      <c r="P14" s="15" t="e">
        <f t="shared" ca="1" si="4"/>
        <v>#DIV/0!</v>
      </c>
      <c r="R14" s="7">
        <v>11</v>
      </c>
      <c r="S14">
        <v>2.5129850372835622E-2</v>
      </c>
      <c r="T14">
        <v>1.9427814071098899E-2</v>
      </c>
      <c r="U14">
        <v>1.338721948417739E-2</v>
      </c>
      <c r="V14">
        <v>1.8308364949155838E-2</v>
      </c>
    </row>
    <row r="15" spans="1:22" x14ac:dyDescent="0.25">
      <c r="A15" s="1">
        <v>43101</v>
      </c>
      <c r="B15" s="7">
        <f t="shared" si="1"/>
        <v>1</v>
      </c>
      <c r="C15" s="4">
        <f>INDEX(Calendar!$E$3:$E$367,MATCH(LOLP!$A15,Calendar!$B$3:$B$367,0))</f>
        <v>0</v>
      </c>
      <c r="D15" s="2">
        <v>12</v>
      </c>
      <c r="E15" s="36">
        <v>20194</v>
      </c>
      <c r="F15" s="7">
        <f>IFERROR(IF(INDEX('Temperature Data'!$AA$15:$AA$348,MATCH(LOLP!A15,'Temperature Data'!$B$15:$B$348,0))&gt;IF(B15=9,$G$2,LOLP!$F$2),1,0),0)</f>
        <v>0</v>
      </c>
      <c r="G15" s="7">
        <f>SUMIFS(LOLP!$F$4:$F$8763,$C$4:$C$8763,$C15,$B$4:$B$8763,$B15,$D$4:$D$8763,$D15)</f>
        <v>0</v>
      </c>
      <c r="H15" s="7">
        <f>COUNTIFS(Calendar!$E$3:$E$367,LOLP!C15,Calendar!$D$3:$D$367,LOLP!B15)</f>
        <v>10</v>
      </c>
      <c r="I15" s="7">
        <f ca="1">IF($F15=1,OFFSET(start_norps,LOLP!$D15+(1-$C15)*24,LOLP!$B15)*H15/G15,0)</f>
        <v>0</v>
      </c>
      <c r="J15" s="7">
        <f ca="1">IF($F15=1,OFFSET(start_33,LOLP!$D15+(1-$C15)*24,LOLP!$B15)*H15/G15,0)</f>
        <v>0</v>
      </c>
      <c r="K15" s="7">
        <f ca="1">IF($F15,OFFSET(start_40,LOLP!$D15+(1-$C15)*24,LOLP!$B15),0)</f>
        <v>0</v>
      </c>
      <c r="L15" s="7">
        <f ca="1">IF($F15,OFFSET(start_50,LOLP!$D15+(1-$C15)*24,LOLP!$B15),0)</f>
        <v>0</v>
      </c>
      <c r="M15" s="25">
        <f t="shared" ca="1" si="5"/>
        <v>0</v>
      </c>
      <c r="N15" s="25">
        <f t="shared" ca="1" si="2"/>
        <v>0</v>
      </c>
      <c r="O15" s="15" t="e">
        <f t="shared" ca="1" si="3"/>
        <v>#DIV/0!</v>
      </c>
      <c r="P15" s="15" t="e">
        <f t="shared" ca="1" si="4"/>
        <v>#DIV/0!</v>
      </c>
      <c r="R15" s="7">
        <v>12</v>
      </c>
      <c r="S15">
        <v>2.5129850372835622E-2</v>
      </c>
      <c r="T15">
        <v>1.9427814071098899E-2</v>
      </c>
      <c r="U15">
        <v>1.338721948417739E-2</v>
      </c>
      <c r="V15">
        <v>1.8308364949155838E-2</v>
      </c>
    </row>
    <row r="16" spans="1:22" x14ac:dyDescent="0.25">
      <c r="A16" s="1">
        <v>43101</v>
      </c>
      <c r="B16" s="7">
        <f t="shared" si="1"/>
        <v>1</v>
      </c>
      <c r="C16" s="4">
        <f>INDEX(Calendar!$E$3:$E$367,MATCH(LOLP!$A16,Calendar!$B$3:$B$367,0))</f>
        <v>0</v>
      </c>
      <c r="D16" s="2">
        <v>13</v>
      </c>
      <c r="E16" s="36">
        <v>20222</v>
      </c>
      <c r="F16" s="7">
        <f>IFERROR(IF(INDEX('Temperature Data'!$AA$15:$AA$348,MATCH(LOLP!A16,'Temperature Data'!$B$15:$B$348,0))&gt;IF(B16=9,$G$2,LOLP!$F$2),1,0),0)</f>
        <v>0</v>
      </c>
      <c r="G16" s="7">
        <f>SUMIFS(LOLP!$F$4:$F$8763,$C$4:$C$8763,$C16,$B$4:$B$8763,$B16,$D$4:$D$8763,$D16)</f>
        <v>0</v>
      </c>
      <c r="H16" s="7">
        <f>COUNTIFS(Calendar!$E$3:$E$367,LOLP!C16,Calendar!$D$3:$D$367,LOLP!B16)</f>
        <v>10</v>
      </c>
      <c r="I16" s="7">
        <f ca="1">IF($F16=1,OFFSET(start_norps,LOLP!$D16+(1-$C16)*24,LOLP!$B16)*H16/G16,0)</f>
        <v>0</v>
      </c>
      <c r="J16" s="7">
        <f ca="1">IF($F16=1,OFFSET(start_33,LOLP!$D16+(1-$C16)*24,LOLP!$B16)*H16/G16,0)</f>
        <v>0</v>
      </c>
      <c r="K16" s="7">
        <f ca="1">IF($F16,OFFSET(start_40,LOLP!$D16+(1-$C16)*24,LOLP!$B16),0)</f>
        <v>0</v>
      </c>
      <c r="L16" s="7">
        <f ca="1">IF($F16,OFFSET(start_50,LOLP!$D16+(1-$C16)*24,LOLP!$B16),0)</f>
        <v>0</v>
      </c>
      <c r="M16" s="25">
        <f t="shared" ca="1" si="5"/>
        <v>0</v>
      </c>
      <c r="N16" s="25">
        <f t="shared" ca="1" si="2"/>
        <v>0</v>
      </c>
      <c r="O16" s="15" t="e">
        <f t="shared" ca="1" si="3"/>
        <v>#DIV/0!</v>
      </c>
      <c r="P16" s="15" t="e">
        <f t="shared" ca="1" si="4"/>
        <v>#DIV/0!</v>
      </c>
      <c r="R16" s="7">
        <v>13</v>
      </c>
      <c r="S16">
        <v>2.5129850372835622E-2</v>
      </c>
      <c r="T16">
        <v>1.9427814071098899E-2</v>
      </c>
      <c r="U16">
        <v>1.338721948417739E-2</v>
      </c>
      <c r="V16">
        <v>1.255545318091526E-2</v>
      </c>
    </row>
    <row r="17" spans="1:22" x14ac:dyDescent="0.25">
      <c r="A17" s="1">
        <v>43101</v>
      </c>
      <c r="B17" s="7">
        <f t="shared" si="1"/>
        <v>1</v>
      </c>
      <c r="C17" s="4">
        <f>INDEX(Calendar!$E$3:$E$367,MATCH(LOLP!$A17,Calendar!$B$3:$B$367,0))</f>
        <v>0</v>
      </c>
      <c r="D17" s="2">
        <v>14</v>
      </c>
      <c r="E17" s="36">
        <v>20476</v>
      </c>
      <c r="F17" s="7">
        <f>IFERROR(IF(INDEX('Temperature Data'!$AA$15:$AA$348,MATCH(LOLP!A17,'Temperature Data'!$B$15:$B$348,0))&gt;IF(B17=9,$G$2,LOLP!$F$2),1,0),0)</f>
        <v>0</v>
      </c>
      <c r="G17" s="7">
        <f>SUMIFS(LOLP!$F$4:$F$8763,$C$4:$C$8763,$C17,$B$4:$B$8763,$B17,$D$4:$D$8763,$D17)</f>
        <v>0</v>
      </c>
      <c r="H17" s="7">
        <f>COUNTIFS(Calendar!$E$3:$E$367,LOLP!C17,Calendar!$D$3:$D$367,LOLP!B17)</f>
        <v>10</v>
      </c>
      <c r="I17" s="7">
        <f ca="1">IF($F17=1,OFFSET(start_norps,LOLP!$D17+(1-$C17)*24,LOLP!$B17)*H17/G17,0)</f>
        <v>0</v>
      </c>
      <c r="J17" s="7">
        <f ca="1">IF($F17=1,OFFSET(start_33,LOLP!$D17+(1-$C17)*24,LOLP!$B17)*H17/G17,0)</f>
        <v>0</v>
      </c>
      <c r="K17" s="7">
        <f ca="1">IF($F17,OFFSET(start_40,LOLP!$D17+(1-$C17)*24,LOLP!$B17),0)</f>
        <v>0</v>
      </c>
      <c r="L17" s="7">
        <f ca="1">IF($F17,OFFSET(start_50,LOLP!$D17+(1-$C17)*24,LOLP!$B17),0)</f>
        <v>0</v>
      </c>
      <c r="M17" s="25">
        <f t="shared" ca="1" si="5"/>
        <v>0</v>
      </c>
      <c r="N17" s="25">
        <f t="shared" ca="1" si="2"/>
        <v>0</v>
      </c>
      <c r="O17" s="15" t="e">
        <f t="shared" ca="1" si="3"/>
        <v>#DIV/0!</v>
      </c>
      <c r="P17" s="15" t="e">
        <f t="shared" ca="1" si="4"/>
        <v>#DIV/0!</v>
      </c>
      <c r="R17" s="7">
        <v>14</v>
      </c>
      <c r="S17">
        <v>2.5129850372835622E-2</v>
      </c>
      <c r="T17">
        <v>1.9427814071098899E-2</v>
      </c>
      <c r="U17">
        <v>1.338721948417739E-2</v>
      </c>
      <c r="V17">
        <v>1.255545318091526E-2</v>
      </c>
    </row>
    <row r="18" spans="1:22" x14ac:dyDescent="0.25">
      <c r="A18" s="1">
        <v>43101</v>
      </c>
      <c r="B18" s="7">
        <f t="shared" si="1"/>
        <v>1</v>
      </c>
      <c r="C18" s="4">
        <f>INDEX(Calendar!$E$3:$E$367,MATCH(LOLP!$A18,Calendar!$B$3:$B$367,0))</f>
        <v>0</v>
      </c>
      <c r="D18" s="2">
        <v>15</v>
      </c>
      <c r="E18" s="36">
        <v>20804</v>
      </c>
      <c r="F18" s="7">
        <f>IFERROR(IF(INDEX('Temperature Data'!$AA$15:$AA$348,MATCH(LOLP!A18,'Temperature Data'!$B$15:$B$348,0))&gt;IF(B18=9,$G$2,LOLP!$F$2),1,0),0)</f>
        <v>0</v>
      </c>
      <c r="G18" s="7">
        <f>SUMIFS(LOLP!$F$4:$F$8763,$C$4:$C$8763,$C18,$B$4:$B$8763,$B18,$D$4:$D$8763,$D18)</f>
        <v>0</v>
      </c>
      <c r="H18" s="7">
        <f>COUNTIFS(Calendar!$E$3:$E$367,LOLP!C18,Calendar!$D$3:$D$367,LOLP!B18)</f>
        <v>10</v>
      </c>
      <c r="I18" s="7">
        <f ca="1">IF($F18=1,OFFSET(start_norps,LOLP!$D18+(1-$C18)*24,LOLP!$B18)*H18/G18,0)</f>
        <v>0</v>
      </c>
      <c r="J18" s="7">
        <f ca="1">IF($F18=1,OFFSET(start_33,LOLP!$D18+(1-$C18)*24,LOLP!$B18)*H18/G18,0)</f>
        <v>0</v>
      </c>
      <c r="K18" s="7">
        <f ca="1">IF($F18,OFFSET(start_40,LOLP!$D18+(1-$C18)*24,LOLP!$B18),0)</f>
        <v>0</v>
      </c>
      <c r="L18" s="7">
        <f ca="1">IF($F18,OFFSET(start_50,LOLP!$D18+(1-$C18)*24,LOLP!$B18),0)</f>
        <v>0</v>
      </c>
      <c r="M18" s="25">
        <f t="shared" ca="1" si="5"/>
        <v>0</v>
      </c>
      <c r="N18" s="25">
        <f t="shared" ca="1" si="2"/>
        <v>0</v>
      </c>
      <c r="O18" s="15" t="e">
        <f t="shared" ca="1" si="3"/>
        <v>#DIV/0!</v>
      </c>
      <c r="P18" s="15" t="e">
        <f t="shared" ca="1" si="4"/>
        <v>#DIV/0!</v>
      </c>
      <c r="R18" s="7">
        <v>15</v>
      </c>
      <c r="S18">
        <v>2.5129850372835622E-2</v>
      </c>
      <c r="T18">
        <v>1.9427814071098899E-2</v>
      </c>
      <c r="U18">
        <v>1.338721948417739E-2</v>
      </c>
      <c r="V18">
        <v>1.255545318091526E-2</v>
      </c>
    </row>
    <row r="19" spans="1:22" x14ac:dyDescent="0.25">
      <c r="A19" s="1">
        <v>43101</v>
      </c>
      <c r="B19" s="7">
        <f t="shared" si="1"/>
        <v>1</v>
      </c>
      <c r="C19" s="4">
        <f>INDEX(Calendar!$E$3:$E$367,MATCH(LOLP!$A19,Calendar!$B$3:$B$367,0))</f>
        <v>0</v>
      </c>
      <c r="D19" s="2">
        <v>16</v>
      </c>
      <c r="E19" s="36">
        <v>21193</v>
      </c>
      <c r="F19" s="7">
        <f>IFERROR(IF(INDEX('Temperature Data'!$AA$15:$AA$348,MATCH(LOLP!A19,'Temperature Data'!$B$15:$B$348,0))&gt;IF(B19=9,$G$2,LOLP!$F$2),1,0),0)</f>
        <v>0</v>
      </c>
      <c r="G19" s="7">
        <f>SUMIFS(LOLP!$F$4:$F$8763,$C$4:$C$8763,$C19,$B$4:$B$8763,$B19,$D$4:$D$8763,$D19)</f>
        <v>0</v>
      </c>
      <c r="H19" s="7">
        <f>COUNTIFS(Calendar!$E$3:$E$367,LOLP!C19,Calendar!$D$3:$D$367,LOLP!B19)</f>
        <v>10</v>
      </c>
      <c r="I19" s="7">
        <f ca="1">IF($F19=1,OFFSET(start_norps,LOLP!$D19+(1-$C19)*24,LOLP!$B19)*H19/G19,0)</f>
        <v>0</v>
      </c>
      <c r="J19" s="7">
        <f ca="1">IF($F19=1,OFFSET(start_33,LOLP!$D19+(1-$C19)*24,LOLP!$B19)*H19/G19,0)</f>
        <v>0</v>
      </c>
      <c r="K19" s="7">
        <f ca="1">IF($F19,OFFSET(start_40,LOLP!$D19+(1-$C19)*24,LOLP!$B19),0)</f>
        <v>0</v>
      </c>
      <c r="L19" s="7">
        <f ca="1">IF($F19,OFFSET(start_50,LOLP!$D19+(1-$C19)*24,LOLP!$B19),0)</f>
        <v>0</v>
      </c>
      <c r="M19" s="25">
        <f t="shared" ca="1" si="5"/>
        <v>0</v>
      </c>
      <c r="N19" s="25">
        <f t="shared" ca="1" si="2"/>
        <v>0</v>
      </c>
      <c r="O19" s="15" t="e">
        <f t="shared" ca="1" si="3"/>
        <v>#DIV/0!</v>
      </c>
      <c r="P19" s="15" t="e">
        <f t="shared" ca="1" si="4"/>
        <v>#DIV/0!</v>
      </c>
      <c r="R19" s="7">
        <v>16</v>
      </c>
      <c r="S19">
        <v>2.5129850372835622E-2</v>
      </c>
      <c r="T19">
        <v>1.9427814071098899E-2</v>
      </c>
      <c r="U19">
        <v>1.338721948417739E-2</v>
      </c>
      <c r="V19">
        <v>1.255545318091526E-2</v>
      </c>
    </row>
    <row r="20" spans="1:22" x14ac:dyDescent="0.25">
      <c r="A20" s="1">
        <v>43101</v>
      </c>
      <c r="B20" s="7">
        <f t="shared" si="1"/>
        <v>1</v>
      </c>
      <c r="C20" s="4">
        <f>INDEX(Calendar!$E$3:$E$367,MATCH(LOLP!$A20,Calendar!$B$3:$B$367,0))</f>
        <v>0</v>
      </c>
      <c r="D20" s="2">
        <v>17</v>
      </c>
      <c r="E20" s="36">
        <v>22478</v>
      </c>
      <c r="F20" s="7">
        <f>IFERROR(IF(INDEX('Temperature Data'!$AA$15:$AA$348,MATCH(LOLP!A20,'Temperature Data'!$B$15:$B$348,0))&gt;IF(B20=9,$G$2,LOLP!$F$2),1,0),0)</f>
        <v>0</v>
      </c>
      <c r="G20" s="7">
        <f>SUMIFS(LOLP!$F$4:$F$8763,$C$4:$C$8763,$C20,$B$4:$B$8763,$B20,$D$4:$D$8763,$D20)</f>
        <v>0</v>
      </c>
      <c r="H20" s="7">
        <f>COUNTIFS(Calendar!$E$3:$E$367,LOLP!C20,Calendar!$D$3:$D$367,LOLP!B20)</f>
        <v>10</v>
      </c>
      <c r="I20" s="7">
        <f ca="1">IF($F20=1,OFFSET(start_norps,LOLP!$D20+(1-$C20)*24,LOLP!$B20)*H20/G20,0)</f>
        <v>0</v>
      </c>
      <c r="J20" s="7">
        <f ca="1">IF($F20=1,OFFSET(start_33,LOLP!$D20+(1-$C20)*24,LOLP!$B20)*H20/G20,0)</f>
        <v>0</v>
      </c>
      <c r="K20" s="7">
        <f ca="1">IF($F20,OFFSET(start_40,LOLP!$D20+(1-$C20)*24,LOLP!$B20),0)</f>
        <v>0</v>
      </c>
      <c r="L20" s="7">
        <f ca="1">IF($F20,OFFSET(start_50,LOLP!$D20+(1-$C20)*24,LOLP!$B20),0)</f>
        <v>0</v>
      </c>
      <c r="M20" s="25">
        <f t="shared" ca="1" si="5"/>
        <v>0</v>
      </c>
      <c r="N20" s="25">
        <f t="shared" ca="1" si="2"/>
        <v>0</v>
      </c>
      <c r="O20" s="15" t="e">
        <f t="shared" ca="1" si="3"/>
        <v>#DIV/0!</v>
      </c>
      <c r="P20" s="15" t="e">
        <f t="shared" ca="1" si="4"/>
        <v>#DIV/0!</v>
      </c>
      <c r="R20" s="7">
        <v>17</v>
      </c>
      <c r="S20">
        <v>2.5129850372835622E-2</v>
      </c>
      <c r="T20">
        <v>1.9427814071098899E-2</v>
      </c>
      <c r="U20">
        <v>1.338721948417739E-2</v>
      </c>
      <c r="V20">
        <v>1.255545318091526E-2</v>
      </c>
    </row>
    <row r="21" spans="1:22" x14ac:dyDescent="0.25">
      <c r="A21" s="1">
        <v>43101</v>
      </c>
      <c r="B21" s="7">
        <f t="shared" si="1"/>
        <v>1</v>
      </c>
      <c r="C21" s="4">
        <f>INDEX(Calendar!$E$3:$E$367,MATCH(LOLP!$A21,Calendar!$B$3:$B$367,0))</f>
        <v>0</v>
      </c>
      <c r="D21" s="2">
        <v>18</v>
      </c>
      <c r="E21" s="36">
        <v>25443</v>
      </c>
      <c r="F21" s="7">
        <f>IFERROR(IF(INDEX('Temperature Data'!$AA$15:$AA$348,MATCH(LOLP!A21,'Temperature Data'!$B$15:$B$348,0))&gt;IF(B21=9,$G$2,LOLP!$F$2),1,0),0)</f>
        <v>0</v>
      </c>
      <c r="G21" s="7">
        <f>SUMIFS(LOLP!$F$4:$F$8763,$C$4:$C$8763,$C21,$B$4:$B$8763,$B21,$D$4:$D$8763,$D21)</f>
        <v>0</v>
      </c>
      <c r="H21" s="7">
        <f>COUNTIFS(Calendar!$E$3:$E$367,LOLP!C21,Calendar!$D$3:$D$367,LOLP!B21)</f>
        <v>10</v>
      </c>
      <c r="I21" s="7">
        <f ca="1">IF($F21=1,OFFSET(start_norps,LOLP!$D21+(1-$C21)*24,LOLP!$B21)*H21/G21,0)</f>
        <v>0</v>
      </c>
      <c r="J21" s="7">
        <f ca="1">IF($F21=1,OFFSET(start_33,LOLP!$D21+(1-$C21)*24,LOLP!$B21)*H21/G21,0)</f>
        <v>0</v>
      </c>
      <c r="K21" s="7">
        <f ca="1">IF($F21,OFFSET(start_40,LOLP!$D21+(1-$C21)*24,LOLP!$B21),0)</f>
        <v>0</v>
      </c>
      <c r="L21" s="7">
        <f ca="1">IF($F21,OFFSET(start_50,LOLP!$D21+(1-$C21)*24,LOLP!$B21),0)</f>
        <v>0</v>
      </c>
      <c r="M21" s="25">
        <f t="shared" ca="1" si="5"/>
        <v>0</v>
      </c>
      <c r="N21" s="25">
        <f t="shared" ca="1" si="2"/>
        <v>0</v>
      </c>
      <c r="O21" s="15" t="e">
        <f t="shared" ca="1" si="3"/>
        <v>#DIV/0!</v>
      </c>
      <c r="P21" s="15" t="e">
        <f t="shared" ca="1" si="4"/>
        <v>#DIV/0!</v>
      </c>
      <c r="R21" s="7">
        <v>18</v>
      </c>
      <c r="S21">
        <v>2.5129850372835622E-2</v>
      </c>
      <c r="T21">
        <v>1.9427814071098899E-2</v>
      </c>
      <c r="U21">
        <v>1.338721948417739E-2</v>
      </c>
      <c r="V21">
        <v>1.255545318091526E-2</v>
      </c>
    </row>
    <row r="22" spans="1:22" x14ac:dyDescent="0.25">
      <c r="A22" s="1">
        <v>43101</v>
      </c>
      <c r="B22" s="7">
        <f t="shared" si="1"/>
        <v>1</v>
      </c>
      <c r="C22" s="4">
        <f>INDEX(Calendar!$E$3:$E$367,MATCH(LOLP!$A22,Calendar!$B$3:$B$367,0))</f>
        <v>0</v>
      </c>
      <c r="D22" s="2">
        <v>19</v>
      </c>
      <c r="E22" s="36">
        <v>26014</v>
      </c>
      <c r="F22" s="7">
        <f>IFERROR(IF(INDEX('Temperature Data'!$AA$15:$AA$348,MATCH(LOLP!A22,'Temperature Data'!$B$15:$B$348,0))&gt;IF(B22=9,$G$2,LOLP!$F$2),1,0),0)</f>
        <v>0</v>
      </c>
      <c r="G22" s="7">
        <f>SUMIFS(LOLP!$F$4:$F$8763,$C$4:$C$8763,$C22,$B$4:$B$8763,$B22,$D$4:$D$8763,$D22)</f>
        <v>0</v>
      </c>
      <c r="H22" s="7">
        <f>COUNTIFS(Calendar!$E$3:$E$367,LOLP!C22,Calendar!$D$3:$D$367,LOLP!B22)</f>
        <v>10</v>
      </c>
      <c r="I22" s="7">
        <f ca="1">IF($F22=1,OFFSET(start_norps,LOLP!$D22+(1-$C22)*24,LOLP!$B22)*H22/G22,0)</f>
        <v>0</v>
      </c>
      <c r="J22" s="7">
        <f ca="1">IF($F22=1,OFFSET(start_33,LOLP!$D22+(1-$C22)*24,LOLP!$B22)*H22/G22,0)</f>
        <v>0</v>
      </c>
      <c r="K22" s="7">
        <f ca="1">IF($F22,OFFSET(start_40,LOLP!$D22+(1-$C22)*24,LOLP!$B22),0)</f>
        <v>0</v>
      </c>
      <c r="L22" s="7">
        <f ca="1">IF($F22,OFFSET(start_50,LOLP!$D22+(1-$C22)*24,LOLP!$B22),0)</f>
        <v>0</v>
      </c>
      <c r="M22" s="25">
        <f ca="1">I22/I$8764</f>
        <v>0</v>
      </c>
      <c r="N22" s="25">
        <f t="shared" ca="1" si="2"/>
        <v>0</v>
      </c>
      <c r="O22" s="15" t="e">
        <f t="shared" ca="1" si="3"/>
        <v>#DIV/0!</v>
      </c>
      <c r="P22" s="15" t="e">
        <f t="shared" ca="1" si="4"/>
        <v>#DIV/0!</v>
      </c>
      <c r="R22" s="7">
        <v>19</v>
      </c>
      <c r="S22">
        <v>1.4881443010415203E-2</v>
      </c>
      <c r="T22">
        <v>1.1424002272578178E-2</v>
      </c>
      <c r="U22">
        <v>1.225058388632258E-2</v>
      </c>
      <c r="V22">
        <v>1.255545318091526E-2</v>
      </c>
    </row>
    <row r="23" spans="1:22" x14ac:dyDescent="0.25">
      <c r="A23" s="1">
        <v>43101</v>
      </c>
      <c r="B23" s="7">
        <f t="shared" si="1"/>
        <v>1</v>
      </c>
      <c r="C23" s="4">
        <f>INDEX(Calendar!$E$3:$E$367,MATCH(LOLP!$A23,Calendar!$B$3:$B$367,0))</f>
        <v>0</v>
      </c>
      <c r="D23" s="2">
        <v>20</v>
      </c>
      <c r="E23" s="36">
        <v>25690</v>
      </c>
      <c r="F23" s="7">
        <f>IFERROR(IF(INDEX('Temperature Data'!$AA$15:$AA$348,MATCH(LOLP!A23,'Temperature Data'!$B$15:$B$348,0))&gt;IF(B23=9,$G$2,LOLP!$F$2),1,0),0)</f>
        <v>0</v>
      </c>
      <c r="G23" s="7">
        <f>SUMIFS(LOLP!$F$4:$F$8763,$C$4:$C$8763,$C23,$B$4:$B$8763,$B23,$D$4:$D$8763,$D23)</f>
        <v>0</v>
      </c>
      <c r="H23" s="7">
        <f>COUNTIFS(Calendar!$E$3:$E$367,LOLP!C23,Calendar!$D$3:$D$367,LOLP!B23)</f>
        <v>10</v>
      </c>
      <c r="I23" s="7">
        <f ca="1">IF($F23=1,OFFSET(start_norps,LOLP!$D23+(1-$C23)*24,LOLP!$B23)*H23/G23,0)</f>
        <v>0</v>
      </c>
      <c r="J23" s="7">
        <f ca="1">IF($F23=1,OFFSET(start_33,LOLP!$D23+(1-$C23)*24,LOLP!$B23)*H23/G23,0)</f>
        <v>0</v>
      </c>
      <c r="K23" s="7">
        <f ca="1">IF($F23,OFFSET(start_40,LOLP!$D23+(1-$C23)*24,LOLP!$B23),0)</f>
        <v>0</v>
      </c>
      <c r="L23" s="7">
        <f ca="1">IF($F23,OFFSET(start_50,LOLP!$D23+(1-$C23)*24,LOLP!$B23),0)</f>
        <v>0</v>
      </c>
      <c r="M23" s="25">
        <f t="shared" ca="1" si="5"/>
        <v>0</v>
      </c>
      <c r="N23" s="25">
        <f t="shared" ca="1" si="2"/>
        <v>0</v>
      </c>
      <c r="O23" s="15" t="e">
        <f t="shared" ca="1" si="3"/>
        <v>#DIV/0!</v>
      </c>
      <c r="P23" s="15" t="e">
        <f t="shared" ca="1" si="4"/>
        <v>#DIV/0!</v>
      </c>
      <c r="R23" s="7">
        <v>20</v>
      </c>
      <c r="S23">
        <v>1.4881443010415203E-2</v>
      </c>
      <c r="T23">
        <v>1.1424002272578178E-2</v>
      </c>
      <c r="U23">
        <v>1.225058388632258E-2</v>
      </c>
      <c r="V23">
        <v>1.255545318091526E-2</v>
      </c>
    </row>
    <row r="24" spans="1:22" x14ac:dyDescent="0.25">
      <c r="A24" s="1">
        <v>43101</v>
      </c>
      <c r="B24" s="7">
        <f t="shared" si="1"/>
        <v>1</v>
      </c>
      <c r="C24" s="4">
        <f>INDEX(Calendar!$E$3:$E$367,MATCH(LOLP!$A24,Calendar!$B$3:$B$367,0))</f>
        <v>0</v>
      </c>
      <c r="D24" s="2">
        <v>21</v>
      </c>
      <c r="E24" s="36">
        <v>25076</v>
      </c>
      <c r="F24" s="7">
        <f>IFERROR(IF(INDEX('Temperature Data'!$AA$15:$AA$348,MATCH(LOLP!A24,'Temperature Data'!$B$15:$B$348,0))&gt;IF(B24=9,$G$2,LOLP!$F$2),1,0),0)</f>
        <v>0</v>
      </c>
      <c r="G24" s="7">
        <f>SUMIFS(LOLP!$F$4:$F$8763,$C$4:$C$8763,$C24,$B$4:$B$8763,$B24,$D$4:$D$8763,$D24)</f>
        <v>0</v>
      </c>
      <c r="H24" s="7">
        <f>COUNTIFS(Calendar!$E$3:$E$367,LOLP!C24,Calendar!$D$3:$D$367,LOLP!B24)</f>
        <v>10</v>
      </c>
      <c r="I24" s="7">
        <f ca="1">IF($F24=1,OFFSET(start_norps,LOLP!$D24+(1-$C24)*24,LOLP!$B24)*H24/G24,0)</f>
        <v>0</v>
      </c>
      <c r="J24" s="7">
        <f ca="1">IF($F24=1,OFFSET(start_33,LOLP!$D24+(1-$C24)*24,LOLP!$B24)*H24/G24,0)</f>
        <v>0</v>
      </c>
      <c r="K24" s="7">
        <f ca="1">IF($F24,OFFSET(start_40,LOLP!$D24+(1-$C24)*24,LOLP!$B24),0)</f>
        <v>0</v>
      </c>
      <c r="L24" s="7">
        <f ca="1">IF($F24,OFFSET(start_50,LOLP!$D24+(1-$C24)*24,LOLP!$B24),0)</f>
        <v>0</v>
      </c>
      <c r="M24" s="25">
        <f t="shared" ca="1" si="5"/>
        <v>0</v>
      </c>
      <c r="N24" s="25">
        <f t="shared" ca="1" si="2"/>
        <v>0</v>
      </c>
      <c r="O24" s="15" t="e">
        <f t="shared" ca="1" si="3"/>
        <v>#DIV/0!</v>
      </c>
      <c r="P24" s="15" t="e">
        <f t="shared" ca="1" si="4"/>
        <v>#DIV/0!</v>
      </c>
      <c r="R24" s="7">
        <v>21</v>
      </c>
      <c r="S24">
        <v>1.4881443010415203E-2</v>
      </c>
      <c r="T24">
        <v>1.1424002272578178E-2</v>
      </c>
      <c r="U24">
        <v>1.225058388632258E-2</v>
      </c>
      <c r="V24">
        <v>1.255545318091526E-2</v>
      </c>
    </row>
    <row r="25" spans="1:22" x14ac:dyDescent="0.25">
      <c r="A25" s="1">
        <v>43101</v>
      </c>
      <c r="B25" s="7">
        <f t="shared" si="1"/>
        <v>1</v>
      </c>
      <c r="C25" s="4">
        <f>INDEX(Calendar!$E$3:$E$367,MATCH(LOLP!$A25,Calendar!$B$3:$B$367,0))</f>
        <v>0</v>
      </c>
      <c r="D25" s="2">
        <v>22</v>
      </c>
      <c r="E25" s="36">
        <v>24029</v>
      </c>
      <c r="F25" s="7">
        <f>IFERROR(IF(INDEX('Temperature Data'!$AA$15:$AA$348,MATCH(LOLP!A25,'Temperature Data'!$B$15:$B$348,0))&gt;IF(B25=9,$G$2,LOLP!$F$2),1,0),0)</f>
        <v>0</v>
      </c>
      <c r="G25" s="7">
        <f>SUMIFS(LOLP!$F$4:$F$8763,$C$4:$C$8763,$C25,$B$4:$B$8763,$B25,$D$4:$D$8763,$D25)</f>
        <v>0</v>
      </c>
      <c r="H25" s="7">
        <f>COUNTIFS(Calendar!$E$3:$E$367,LOLP!C25,Calendar!$D$3:$D$367,LOLP!B25)</f>
        <v>10</v>
      </c>
      <c r="I25" s="7">
        <f ca="1">IF($F25=1,OFFSET(start_norps,LOLP!$D25+(1-$C25)*24,LOLP!$B25)*H25/G25,0)</f>
        <v>0</v>
      </c>
      <c r="J25" s="7">
        <f ca="1">IF($F25=1,OFFSET(start_33,LOLP!$D25+(1-$C25)*24,LOLP!$B25)*H25/G25,0)</f>
        <v>0</v>
      </c>
      <c r="K25" s="7">
        <f ca="1">IF($F25,OFFSET(start_40,LOLP!$D25+(1-$C25)*24,LOLP!$B25),0)</f>
        <v>0</v>
      </c>
      <c r="L25" s="7">
        <f ca="1">IF($F25,OFFSET(start_50,LOLP!$D25+(1-$C25)*24,LOLP!$B25),0)</f>
        <v>0</v>
      </c>
      <c r="M25" s="25">
        <f t="shared" ca="1" si="5"/>
        <v>0</v>
      </c>
      <c r="N25" s="25">
        <f t="shared" ca="1" si="2"/>
        <v>0</v>
      </c>
      <c r="O25" s="15" t="e">
        <f t="shared" ca="1" si="3"/>
        <v>#DIV/0!</v>
      </c>
      <c r="P25" s="15" t="e">
        <f t="shared" ca="1" si="4"/>
        <v>#DIV/0!</v>
      </c>
      <c r="R25" s="7">
        <v>22</v>
      </c>
      <c r="S25">
        <v>1.4881443010415203E-2</v>
      </c>
      <c r="T25">
        <v>1.1424002272578178E-2</v>
      </c>
      <c r="U25">
        <v>1.225058388632258E-2</v>
      </c>
      <c r="V25">
        <v>1.0839268772112467E-2</v>
      </c>
    </row>
    <row r="26" spans="1:22" x14ac:dyDescent="0.25">
      <c r="A26" s="1">
        <v>43101</v>
      </c>
      <c r="B26" s="7">
        <f t="shared" si="1"/>
        <v>1</v>
      </c>
      <c r="C26" s="4">
        <f>INDEX(Calendar!$E$3:$E$367,MATCH(LOLP!$A26,Calendar!$B$3:$B$367,0))</f>
        <v>0</v>
      </c>
      <c r="D26" s="2">
        <v>23</v>
      </c>
      <c r="E26" s="36">
        <v>22584</v>
      </c>
      <c r="F26" s="7">
        <f>IFERROR(IF(INDEX('Temperature Data'!$AA$15:$AA$348,MATCH(LOLP!A26,'Temperature Data'!$B$15:$B$348,0))&gt;IF(B26=9,$G$2,LOLP!$F$2),1,0),0)</f>
        <v>0</v>
      </c>
      <c r="G26" s="7">
        <f>SUMIFS(LOLP!$F$4:$F$8763,$C$4:$C$8763,$C26,$B$4:$B$8763,$B26,$D$4:$D$8763,$D26)</f>
        <v>0</v>
      </c>
      <c r="H26" s="7">
        <f>COUNTIFS(Calendar!$E$3:$E$367,LOLP!C26,Calendar!$D$3:$D$367,LOLP!B26)</f>
        <v>10</v>
      </c>
      <c r="I26" s="7">
        <f ca="1">IF($F26=1,OFFSET(start_norps,LOLP!$D26+(1-$C26)*24,LOLP!$B26)*H26/G26,0)</f>
        <v>0</v>
      </c>
      <c r="J26" s="7">
        <f ca="1">IF($F26=1,OFFSET(start_33,LOLP!$D26+(1-$C26)*24,LOLP!$B26)*H26/G26,0)</f>
        <v>0</v>
      </c>
      <c r="K26" s="7">
        <f ca="1">IF($F26,OFFSET(start_40,LOLP!$D26+(1-$C26)*24,LOLP!$B26),0)</f>
        <v>0</v>
      </c>
      <c r="L26" s="7">
        <f ca="1">IF($F26,OFFSET(start_50,LOLP!$D26+(1-$C26)*24,LOLP!$B26),0)</f>
        <v>0</v>
      </c>
      <c r="M26" s="25">
        <f t="shared" ca="1" si="5"/>
        <v>0</v>
      </c>
      <c r="N26" s="25">
        <f t="shared" ca="1" si="2"/>
        <v>0</v>
      </c>
      <c r="O26" s="15" t="e">
        <f t="shared" ca="1" si="3"/>
        <v>#DIV/0!</v>
      </c>
      <c r="P26" s="15" t="e">
        <f t="shared" ca="1" si="4"/>
        <v>#DIV/0!</v>
      </c>
      <c r="R26" s="7">
        <v>23</v>
      </c>
      <c r="S26">
        <v>1.4881443010415203E-2</v>
      </c>
      <c r="T26">
        <v>1.1424002272578178E-2</v>
      </c>
      <c r="U26">
        <v>1.225058388632258E-2</v>
      </c>
      <c r="V26">
        <v>1.0839268772112467E-2</v>
      </c>
    </row>
    <row r="27" spans="1:22" x14ac:dyDescent="0.25">
      <c r="A27" s="1">
        <v>43101</v>
      </c>
      <c r="B27" s="7">
        <f t="shared" si="1"/>
        <v>1</v>
      </c>
      <c r="C27" s="4">
        <f>INDEX(Calendar!$E$3:$E$367,MATCH(LOLP!$A27,Calendar!$B$3:$B$367,0))</f>
        <v>0</v>
      </c>
      <c r="D27" s="2">
        <v>24</v>
      </c>
      <c r="E27" s="36">
        <v>20980</v>
      </c>
      <c r="F27" s="7">
        <f>IFERROR(IF(INDEX('Temperature Data'!$AA$15:$AA$348,MATCH(LOLP!A27,'Temperature Data'!$B$15:$B$348,0))&gt;IF(B27=9,$G$2,LOLP!$F$2),1,0),0)</f>
        <v>0</v>
      </c>
      <c r="G27" s="7">
        <f>SUMIFS(LOLP!$F$4:$F$8763,$C$4:$C$8763,$C27,$B$4:$B$8763,$B27,$D$4:$D$8763,$D27)</f>
        <v>0</v>
      </c>
      <c r="H27" s="7">
        <f>COUNTIFS(Calendar!$E$3:$E$367,LOLP!C27,Calendar!$D$3:$D$367,LOLP!B27)</f>
        <v>10</v>
      </c>
      <c r="I27" s="7">
        <f ca="1">IF($F27=1,OFFSET(start_norps,LOLP!$D27+(1-$C27)*24,LOLP!$B27)*H27/G27,0)</f>
        <v>0</v>
      </c>
      <c r="J27" s="7">
        <f ca="1">IF($F27=1,OFFSET(start_33,LOLP!$D27+(1-$C27)*24,LOLP!$B27)*H27/G27,0)</f>
        <v>0</v>
      </c>
      <c r="K27" s="7">
        <f ca="1">IF($F27,OFFSET(start_40,LOLP!$D27+(1-$C27)*24,LOLP!$B27),0)</f>
        <v>0</v>
      </c>
      <c r="L27" s="7">
        <f ca="1">IF($F27,OFFSET(start_50,LOLP!$D27+(1-$C27)*24,LOLP!$B27),0)</f>
        <v>0</v>
      </c>
      <c r="M27" s="25">
        <f t="shared" ca="1" si="5"/>
        <v>0</v>
      </c>
      <c r="N27" s="25">
        <f t="shared" ca="1" si="2"/>
        <v>0</v>
      </c>
      <c r="O27" s="15" t="e">
        <f t="shared" ca="1" si="3"/>
        <v>#DIV/0!</v>
      </c>
      <c r="P27" s="15" t="e">
        <f t="shared" ca="1" si="4"/>
        <v>#DIV/0!</v>
      </c>
      <c r="R27" s="7">
        <v>24</v>
      </c>
      <c r="S27">
        <v>1.4881443010415203E-2</v>
      </c>
      <c r="T27">
        <v>1.1424002272578178E-2</v>
      </c>
      <c r="U27">
        <v>1.225058388632258E-2</v>
      </c>
      <c r="V27">
        <v>1.0839268772112467E-2</v>
      </c>
    </row>
    <row r="28" spans="1:22" x14ac:dyDescent="0.25">
      <c r="A28" s="1">
        <f>A4+1</f>
        <v>43102</v>
      </c>
      <c r="B28" s="7">
        <f t="shared" si="1"/>
        <v>1</v>
      </c>
      <c r="C28" s="4">
        <f>INDEX(Calendar!$E$3:$E$367,MATCH(LOLP!$A28,Calendar!$B$3:$B$367,0))</f>
        <v>1</v>
      </c>
      <c r="D28" s="2">
        <f>D4</f>
        <v>1</v>
      </c>
      <c r="E28" s="36">
        <v>20094</v>
      </c>
      <c r="F28" s="7">
        <f>IFERROR(IF(INDEX('Temperature Data'!$AA$15:$AA$348,MATCH(LOLP!A28,'Temperature Data'!$B$15:$B$348,0))&gt;IF(B28=9,$G$2,LOLP!$F$2),1,0),0)</f>
        <v>0</v>
      </c>
      <c r="G28" s="7">
        <f>SUMIFS(LOLP!$F$4:$F$8763,$C$4:$C$8763,$C28,$B$4:$B$8763,$B28,$D$4:$D$8763,$D28)</f>
        <v>0</v>
      </c>
      <c r="H28" s="7">
        <f>COUNTIFS(Calendar!$E$3:$E$367,LOLP!C28,Calendar!$D$3:$D$367,LOLP!B28)</f>
        <v>21</v>
      </c>
      <c r="I28" s="7">
        <f ca="1">IF($F28=1,OFFSET(start_norps,LOLP!$D28+(1-$C28)*24,LOLP!$B28)*H28/G28,0)</f>
        <v>0</v>
      </c>
      <c r="J28" s="7">
        <f ca="1">IF($F28=1,OFFSET(start_33,LOLP!$D28+(1-$C28)*24,LOLP!$B28)*H28/G28,0)</f>
        <v>0</v>
      </c>
      <c r="K28" s="7">
        <f ca="1">IF($F28,OFFSET(start_40,LOLP!$D28+(1-$C28)*24,LOLP!$B28),0)</f>
        <v>0</v>
      </c>
      <c r="L28" s="7">
        <f ca="1">IF($F28,OFFSET(start_50,LOLP!$D28+(1-$C28)*24,LOLP!$B28),0)</f>
        <v>0</v>
      </c>
      <c r="M28" s="25">
        <f t="shared" ca="1" si="5"/>
        <v>0</v>
      </c>
      <c r="N28" s="25">
        <f t="shared" ca="1" si="2"/>
        <v>0</v>
      </c>
      <c r="O28" s="15" t="e">
        <f t="shared" ca="1" si="3"/>
        <v>#DIV/0!</v>
      </c>
      <c r="P28" s="15" t="e">
        <f t="shared" ca="1" si="4"/>
        <v>#DIV/0!</v>
      </c>
      <c r="R28" s="7">
        <v>25</v>
      </c>
      <c r="S28">
        <v>1.2933403005220468E-2</v>
      </c>
      <c r="T28">
        <v>1.1424002272578178E-2</v>
      </c>
      <c r="U28">
        <v>1.0777630532811831E-2</v>
      </c>
      <c r="V28">
        <v>1.0839268772112467E-2</v>
      </c>
    </row>
    <row r="29" spans="1:22" x14ac:dyDescent="0.25">
      <c r="A29" s="1">
        <f t="shared" ref="A29:A92" si="6">A5+1</f>
        <v>43102</v>
      </c>
      <c r="B29" s="7">
        <f t="shared" si="1"/>
        <v>1</v>
      </c>
      <c r="C29" s="4">
        <f>INDEX(Calendar!$E$3:$E$367,MATCH(LOLP!$A29,Calendar!$B$3:$B$367,0))</f>
        <v>1</v>
      </c>
      <c r="D29" s="2">
        <f t="shared" ref="D29:D92" si="7">D5</f>
        <v>2</v>
      </c>
      <c r="E29" s="36">
        <v>19415</v>
      </c>
      <c r="F29" s="7">
        <f>IFERROR(IF(INDEX('Temperature Data'!$AA$15:$AA$348,MATCH(LOLP!A29,'Temperature Data'!$B$15:$B$348,0))&gt;IF(B29=9,$G$2,LOLP!$F$2),1,0),0)</f>
        <v>0</v>
      </c>
      <c r="G29" s="7">
        <f>SUMIFS(LOLP!$F$4:$F$8763,$C$4:$C$8763,$C29,$B$4:$B$8763,$B29,$D$4:$D$8763,$D29)</f>
        <v>0</v>
      </c>
      <c r="H29" s="7">
        <f>COUNTIFS(Calendar!$E$3:$E$367,LOLP!C29,Calendar!$D$3:$D$367,LOLP!B29)</f>
        <v>21</v>
      </c>
      <c r="I29" s="7">
        <f ca="1">IF($F29=1,OFFSET(start_norps,LOLP!$D29+(1-$C29)*24,LOLP!$B29)*H29/G29,0)</f>
        <v>0</v>
      </c>
      <c r="J29" s="7">
        <f ca="1">IF($F29=1,OFFSET(start_33,LOLP!$D29+(1-$C29)*24,LOLP!$B29)*H29/G29,0)</f>
        <v>0</v>
      </c>
      <c r="K29" s="7">
        <f ca="1">IF($F29,OFFSET(start_40,LOLP!$D29+(1-$C29)*24,LOLP!$B29),0)</f>
        <v>0</v>
      </c>
      <c r="L29" s="7">
        <f ca="1">IF($F29,OFFSET(start_50,LOLP!$D29+(1-$C29)*24,LOLP!$B29),0)</f>
        <v>0</v>
      </c>
      <c r="M29" s="25">
        <f t="shared" ca="1" si="5"/>
        <v>0</v>
      </c>
      <c r="N29" s="25">
        <f t="shared" ca="1" si="2"/>
        <v>0</v>
      </c>
      <c r="O29" s="15" t="e">
        <f t="shared" ca="1" si="3"/>
        <v>#DIV/0!</v>
      </c>
      <c r="P29" s="15" t="e">
        <f t="shared" ca="1" si="4"/>
        <v>#DIV/0!</v>
      </c>
      <c r="R29" s="7">
        <v>26</v>
      </c>
      <c r="S29">
        <v>1.2933403005220468E-2</v>
      </c>
      <c r="T29">
        <v>1.1424002272578178E-2</v>
      </c>
      <c r="U29">
        <v>1.0777630532811831E-2</v>
      </c>
      <c r="V29">
        <v>1.0839268772112467E-2</v>
      </c>
    </row>
    <row r="30" spans="1:22" x14ac:dyDescent="0.25">
      <c r="A30" s="1">
        <f t="shared" si="6"/>
        <v>43102</v>
      </c>
      <c r="B30" s="7">
        <f t="shared" si="1"/>
        <v>1</v>
      </c>
      <c r="C30" s="4">
        <f>INDEX(Calendar!$E$3:$E$367,MATCH(LOLP!$A30,Calendar!$B$3:$B$367,0))</f>
        <v>1</v>
      </c>
      <c r="D30" s="2">
        <f t="shared" si="7"/>
        <v>3</v>
      </c>
      <c r="E30" s="36">
        <v>19088</v>
      </c>
      <c r="F30" s="7">
        <f>IFERROR(IF(INDEX('Temperature Data'!$AA$15:$AA$348,MATCH(LOLP!A30,'Temperature Data'!$B$15:$B$348,0))&gt;IF(B30=9,$G$2,LOLP!$F$2),1,0),0)</f>
        <v>0</v>
      </c>
      <c r="G30" s="7">
        <f>SUMIFS(LOLP!$F$4:$F$8763,$C$4:$C$8763,$C30,$B$4:$B$8763,$B30,$D$4:$D$8763,$D30)</f>
        <v>0</v>
      </c>
      <c r="H30" s="7">
        <f>COUNTIFS(Calendar!$E$3:$E$367,LOLP!C30,Calendar!$D$3:$D$367,LOLP!B30)</f>
        <v>21</v>
      </c>
      <c r="I30" s="7">
        <f ca="1">IF($F30=1,OFFSET(start_norps,LOLP!$D30+(1-$C30)*24,LOLP!$B30)*H30/G30,0)</f>
        <v>0</v>
      </c>
      <c r="J30" s="7">
        <f ca="1">IF($F30=1,OFFSET(start_33,LOLP!$D30+(1-$C30)*24,LOLP!$B30)*H30/G30,0)</f>
        <v>0</v>
      </c>
      <c r="K30" s="7">
        <f ca="1">IF($F30,OFFSET(start_40,LOLP!$D30+(1-$C30)*24,LOLP!$B30),0)</f>
        <v>0</v>
      </c>
      <c r="L30" s="7">
        <f ca="1">IF($F30,OFFSET(start_50,LOLP!$D30+(1-$C30)*24,LOLP!$B30),0)</f>
        <v>0</v>
      </c>
      <c r="M30" s="25">
        <f t="shared" ca="1" si="5"/>
        <v>0</v>
      </c>
      <c r="N30" s="25">
        <f t="shared" ca="1" si="2"/>
        <v>0</v>
      </c>
      <c r="O30" s="15" t="e">
        <f t="shared" ca="1" si="3"/>
        <v>#DIV/0!</v>
      </c>
      <c r="P30" s="15" t="e">
        <f t="shared" ca="1" si="4"/>
        <v>#DIV/0!</v>
      </c>
      <c r="R30" s="7">
        <v>27</v>
      </c>
      <c r="S30">
        <v>1.2933403005220468E-2</v>
      </c>
      <c r="T30">
        <v>1.1424002272578178E-2</v>
      </c>
      <c r="U30">
        <v>1.0777630532811831E-2</v>
      </c>
      <c r="V30">
        <v>1.0839268772112467E-2</v>
      </c>
    </row>
    <row r="31" spans="1:22" x14ac:dyDescent="0.25">
      <c r="A31" s="1">
        <f t="shared" si="6"/>
        <v>43102</v>
      </c>
      <c r="B31" s="7">
        <f t="shared" si="1"/>
        <v>1</v>
      </c>
      <c r="C31" s="4">
        <f>INDEX(Calendar!$E$3:$E$367,MATCH(LOLP!$A31,Calendar!$B$3:$B$367,0))</f>
        <v>1</v>
      </c>
      <c r="D31" s="2">
        <f t="shared" si="7"/>
        <v>4</v>
      </c>
      <c r="E31" s="36">
        <v>19116</v>
      </c>
      <c r="F31" s="7">
        <f>IFERROR(IF(INDEX('Temperature Data'!$AA$15:$AA$348,MATCH(LOLP!A31,'Temperature Data'!$B$15:$B$348,0))&gt;IF(B31=9,$G$2,LOLP!$F$2),1,0),0)</f>
        <v>0</v>
      </c>
      <c r="G31" s="7">
        <f>SUMIFS(LOLP!$F$4:$F$8763,$C$4:$C$8763,$C31,$B$4:$B$8763,$B31,$D$4:$D$8763,$D31)</f>
        <v>0</v>
      </c>
      <c r="H31" s="7">
        <f>COUNTIFS(Calendar!$E$3:$E$367,LOLP!C31,Calendar!$D$3:$D$367,LOLP!B31)</f>
        <v>21</v>
      </c>
      <c r="I31" s="7">
        <f ca="1">IF($F31=1,OFFSET(start_norps,LOLP!$D31+(1-$C31)*24,LOLP!$B31)*H31/G31,0)</f>
        <v>0</v>
      </c>
      <c r="J31" s="7">
        <f ca="1">IF($F31=1,OFFSET(start_33,LOLP!$D31+(1-$C31)*24,LOLP!$B31)*H31/G31,0)</f>
        <v>0</v>
      </c>
      <c r="K31" s="7">
        <f ca="1">IF($F31,OFFSET(start_40,LOLP!$D31+(1-$C31)*24,LOLP!$B31),0)</f>
        <v>0</v>
      </c>
      <c r="L31" s="7">
        <f ca="1">IF($F31,OFFSET(start_50,LOLP!$D31+(1-$C31)*24,LOLP!$B31),0)</f>
        <v>0</v>
      </c>
      <c r="M31" s="25">
        <f t="shared" ca="1" si="5"/>
        <v>0</v>
      </c>
      <c r="N31" s="25">
        <f t="shared" ca="1" si="2"/>
        <v>0</v>
      </c>
      <c r="O31" s="15" t="e">
        <f t="shared" ca="1" si="3"/>
        <v>#DIV/0!</v>
      </c>
      <c r="P31" s="15" t="e">
        <f t="shared" ca="1" si="4"/>
        <v>#DIV/0!</v>
      </c>
      <c r="R31" s="7">
        <v>28</v>
      </c>
      <c r="S31">
        <v>1.2933403005220468E-2</v>
      </c>
      <c r="T31">
        <v>9.2716017873859767E-3</v>
      </c>
      <c r="U31">
        <v>1.0777630532811831E-2</v>
      </c>
      <c r="V31">
        <v>1.0839268772112467E-2</v>
      </c>
    </row>
    <row r="32" spans="1:22" x14ac:dyDescent="0.25">
      <c r="A32" s="1">
        <f t="shared" si="6"/>
        <v>43102</v>
      </c>
      <c r="B32" s="7">
        <f t="shared" si="1"/>
        <v>1</v>
      </c>
      <c r="C32" s="4">
        <f>INDEX(Calendar!$E$3:$E$367,MATCH(LOLP!$A32,Calendar!$B$3:$B$367,0))</f>
        <v>1</v>
      </c>
      <c r="D32" s="2">
        <f t="shared" si="7"/>
        <v>5</v>
      </c>
      <c r="E32" s="36">
        <v>19530</v>
      </c>
      <c r="F32" s="7">
        <f>IFERROR(IF(INDEX('Temperature Data'!$AA$15:$AA$348,MATCH(LOLP!A32,'Temperature Data'!$B$15:$B$348,0))&gt;IF(B32=9,$G$2,LOLP!$F$2),1,0),0)</f>
        <v>0</v>
      </c>
      <c r="G32" s="7">
        <f>SUMIFS(LOLP!$F$4:$F$8763,$C$4:$C$8763,$C32,$B$4:$B$8763,$B32,$D$4:$D$8763,$D32)</f>
        <v>0</v>
      </c>
      <c r="H32" s="7">
        <f>COUNTIFS(Calendar!$E$3:$E$367,LOLP!C32,Calendar!$D$3:$D$367,LOLP!B32)</f>
        <v>21</v>
      </c>
      <c r="I32" s="7">
        <f ca="1">IF($F32=1,OFFSET(start_norps,LOLP!$D32+(1-$C32)*24,LOLP!$B32)*H32/G32,0)</f>
        <v>0</v>
      </c>
      <c r="J32" s="7">
        <f ca="1">IF($F32=1,OFFSET(start_33,LOLP!$D32+(1-$C32)*24,LOLP!$B32)*H32/G32,0)</f>
        <v>0</v>
      </c>
      <c r="K32" s="7">
        <f ca="1">IF($F32,OFFSET(start_40,LOLP!$D32+(1-$C32)*24,LOLP!$B32),0)</f>
        <v>0</v>
      </c>
      <c r="L32" s="7">
        <f ca="1">IF($F32,OFFSET(start_50,LOLP!$D32+(1-$C32)*24,LOLP!$B32),0)</f>
        <v>0</v>
      </c>
      <c r="M32" s="25">
        <f t="shared" ca="1" si="5"/>
        <v>0</v>
      </c>
      <c r="N32" s="25">
        <f t="shared" ca="1" si="2"/>
        <v>0</v>
      </c>
      <c r="O32" s="15" t="e">
        <f t="shared" ca="1" si="3"/>
        <v>#DIV/0!</v>
      </c>
      <c r="P32" s="15" t="e">
        <f t="shared" ca="1" si="4"/>
        <v>#DIV/0!</v>
      </c>
      <c r="R32" s="7">
        <v>29</v>
      </c>
      <c r="S32">
        <v>1.2933403005220468E-2</v>
      </c>
      <c r="T32">
        <v>9.2716017873859767E-3</v>
      </c>
      <c r="U32">
        <v>1.0777630532811831E-2</v>
      </c>
      <c r="V32">
        <v>1.0839268772112467E-2</v>
      </c>
    </row>
    <row r="33" spans="1:22" x14ac:dyDescent="0.25">
      <c r="A33" s="1">
        <f t="shared" si="6"/>
        <v>43102</v>
      </c>
      <c r="B33" s="7">
        <f t="shared" si="1"/>
        <v>1</v>
      </c>
      <c r="C33" s="4">
        <f>INDEX(Calendar!$E$3:$E$367,MATCH(LOLP!$A33,Calendar!$B$3:$B$367,0))</f>
        <v>1</v>
      </c>
      <c r="D33" s="2">
        <f t="shared" si="7"/>
        <v>6</v>
      </c>
      <c r="E33" s="36">
        <v>20722</v>
      </c>
      <c r="F33" s="7">
        <f>IFERROR(IF(INDEX('Temperature Data'!$AA$15:$AA$348,MATCH(LOLP!A33,'Temperature Data'!$B$15:$B$348,0))&gt;IF(B33=9,$G$2,LOLP!$F$2),1,0),0)</f>
        <v>0</v>
      </c>
      <c r="G33" s="7">
        <f>SUMIFS(LOLP!$F$4:$F$8763,$C$4:$C$8763,$C33,$B$4:$B$8763,$B33,$D$4:$D$8763,$D33)</f>
        <v>0</v>
      </c>
      <c r="H33" s="7">
        <f>COUNTIFS(Calendar!$E$3:$E$367,LOLP!C33,Calendar!$D$3:$D$367,LOLP!B33)</f>
        <v>21</v>
      </c>
      <c r="I33" s="7">
        <f ca="1">IF($F33=1,OFFSET(start_norps,LOLP!$D33+(1-$C33)*24,LOLP!$B33)*H33/G33,0)</f>
        <v>0</v>
      </c>
      <c r="J33" s="7">
        <f ca="1">IF($F33=1,OFFSET(start_33,LOLP!$D33+(1-$C33)*24,LOLP!$B33)*H33/G33,0)</f>
        <v>0</v>
      </c>
      <c r="K33" s="7">
        <f ca="1">IF($F33,OFFSET(start_40,LOLP!$D33+(1-$C33)*24,LOLP!$B33),0)</f>
        <v>0</v>
      </c>
      <c r="L33" s="7">
        <f ca="1">IF($F33,OFFSET(start_50,LOLP!$D33+(1-$C33)*24,LOLP!$B33),0)</f>
        <v>0</v>
      </c>
      <c r="M33" s="25">
        <f t="shared" ca="1" si="5"/>
        <v>0</v>
      </c>
      <c r="N33" s="25">
        <f t="shared" ca="1" si="2"/>
        <v>0</v>
      </c>
      <c r="O33" s="15" t="e">
        <f t="shared" ca="1" si="3"/>
        <v>#DIV/0!</v>
      </c>
      <c r="P33" s="15" t="e">
        <f t="shared" ca="1" si="4"/>
        <v>#DIV/0!</v>
      </c>
      <c r="R33" s="7">
        <v>30</v>
      </c>
      <c r="S33">
        <v>1.2933403005220468E-2</v>
      </c>
      <c r="T33">
        <v>9.2716017873859767E-3</v>
      </c>
      <c r="U33">
        <v>1.0777630532811831E-2</v>
      </c>
      <c r="V33">
        <v>1.0839268772112467E-2</v>
      </c>
    </row>
    <row r="34" spans="1:22" x14ac:dyDescent="0.25">
      <c r="A34" s="1">
        <f t="shared" si="6"/>
        <v>43102</v>
      </c>
      <c r="B34" s="7">
        <f t="shared" si="1"/>
        <v>1</v>
      </c>
      <c r="C34" s="4">
        <f>INDEX(Calendar!$E$3:$E$367,MATCH(LOLP!$A34,Calendar!$B$3:$B$367,0))</f>
        <v>1</v>
      </c>
      <c r="D34" s="2">
        <f t="shared" si="7"/>
        <v>7</v>
      </c>
      <c r="E34" s="36">
        <v>22764</v>
      </c>
      <c r="F34" s="7">
        <f>IFERROR(IF(INDEX('Temperature Data'!$AA$15:$AA$348,MATCH(LOLP!A34,'Temperature Data'!$B$15:$B$348,0))&gt;IF(B34=9,$G$2,LOLP!$F$2),1,0),0)</f>
        <v>0</v>
      </c>
      <c r="G34" s="7">
        <f>SUMIFS(LOLP!$F$4:$F$8763,$C$4:$C$8763,$C34,$B$4:$B$8763,$B34,$D$4:$D$8763,$D34)</f>
        <v>0</v>
      </c>
      <c r="H34" s="7">
        <f>COUNTIFS(Calendar!$E$3:$E$367,LOLP!C34,Calendar!$D$3:$D$367,LOLP!B34)</f>
        <v>21</v>
      </c>
      <c r="I34" s="7">
        <f ca="1">IF($F34=1,OFFSET(start_norps,LOLP!$D34+(1-$C34)*24,LOLP!$B34)*H34/G34,0)</f>
        <v>0</v>
      </c>
      <c r="J34" s="7">
        <f ca="1">IF($F34=1,OFFSET(start_33,LOLP!$D34+(1-$C34)*24,LOLP!$B34)*H34/G34,0)</f>
        <v>0</v>
      </c>
      <c r="K34" s="7">
        <f ca="1">IF($F34,OFFSET(start_40,LOLP!$D34+(1-$C34)*24,LOLP!$B34),0)</f>
        <v>0</v>
      </c>
      <c r="L34" s="7">
        <f ca="1">IF($F34,OFFSET(start_50,LOLP!$D34+(1-$C34)*24,LOLP!$B34),0)</f>
        <v>0</v>
      </c>
      <c r="M34" s="25">
        <f t="shared" ca="1" si="5"/>
        <v>0</v>
      </c>
      <c r="N34" s="25">
        <f t="shared" ca="1" si="2"/>
        <v>0</v>
      </c>
      <c r="O34" s="15" t="e">
        <f t="shared" ca="1" si="3"/>
        <v>#DIV/0!</v>
      </c>
      <c r="P34" s="15" t="e">
        <f t="shared" ca="1" si="4"/>
        <v>#DIV/0!</v>
      </c>
      <c r="R34" s="7">
        <v>31</v>
      </c>
      <c r="S34">
        <v>1.2933403005220468E-2</v>
      </c>
      <c r="T34">
        <v>9.2716017873859767E-3</v>
      </c>
      <c r="U34">
        <v>1.0777630532811831E-2</v>
      </c>
      <c r="V34">
        <v>8.1114573102505187E-3</v>
      </c>
    </row>
    <row r="35" spans="1:22" x14ac:dyDescent="0.25">
      <c r="A35" s="1">
        <f t="shared" si="6"/>
        <v>43102</v>
      </c>
      <c r="B35" s="7">
        <f t="shared" si="1"/>
        <v>1</v>
      </c>
      <c r="C35" s="4">
        <f>INDEX(Calendar!$E$3:$E$367,MATCH(LOLP!$A35,Calendar!$B$3:$B$367,0))</f>
        <v>1</v>
      </c>
      <c r="D35" s="2">
        <f t="shared" si="7"/>
        <v>8</v>
      </c>
      <c r="E35" s="36">
        <v>24151</v>
      </c>
      <c r="F35" s="7">
        <f>IFERROR(IF(INDEX('Temperature Data'!$AA$15:$AA$348,MATCH(LOLP!A35,'Temperature Data'!$B$15:$B$348,0))&gt;IF(B35=9,$G$2,LOLP!$F$2),1,0),0)</f>
        <v>0</v>
      </c>
      <c r="G35" s="7">
        <f>SUMIFS(LOLP!$F$4:$F$8763,$C$4:$C$8763,$C35,$B$4:$B$8763,$B35,$D$4:$D$8763,$D35)</f>
        <v>0</v>
      </c>
      <c r="H35" s="7">
        <f>COUNTIFS(Calendar!$E$3:$E$367,LOLP!C35,Calendar!$D$3:$D$367,LOLP!B35)</f>
        <v>21</v>
      </c>
      <c r="I35" s="7">
        <f ca="1">IF($F35=1,OFFSET(start_norps,LOLP!$D35+(1-$C35)*24,LOLP!$B35)*H35/G35,0)</f>
        <v>0</v>
      </c>
      <c r="J35" s="7">
        <f ca="1">IF($F35=1,OFFSET(start_33,LOLP!$D35+(1-$C35)*24,LOLP!$B35)*H35/G35,0)</f>
        <v>0</v>
      </c>
      <c r="K35" s="7">
        <f ca="1">IF($F35,OFFSET(start_40,LOLP!$D35+(1-$C35)*24,LOLP!$B35),0)</f>
        <v>0</v>
      </c>
      <c r="L35" s="7">
        <f ca="1">IF($F35,OFFSET(start_50,LOLP!$D35+(1-$C35)*24,LOLP!$B35),0)</f>
        <v>0</v>
      </c>
      <c r="M35" s="25">
        <f t="shared" ca="1" si="5"/>
        <v>0</v>
      </c>
      <c r="N35" s="25">
        <f t="shared" ca="1" si="2"/>
        <v>0</v>
      </c>
      <c r="O35" s="15" t="e">
        <f t="shared" ca="1" si="3"/>
        <v>#DIV/0!</v>
      </c>
      <c r="P35" s="15" t="e">
        <f t="shared" ca="1" si="4"/>
        <v>#DIV/0!</v>
      </c>
      <c r="R35" s="7">
        <v>32</v>
      </c>
      <c r="S35">
        <v>1.2933403005220468E-2</v>
      </c>
      <c r="T35">
        <v>9.2716017873859767E-3</v>
      </c>
      <c r="U35">
        <v>1.0777630532811831E-2</v>
      </c>
      <c r="V35">
        <v>8.1114573102505187E-3</v>
      </c>
    </row>
    <row r="36" spans="1:22" x14ac:dyDescent="0.25">
      <c r="A36" s="1">
        <f t="shared" si="6"/>
        <v>43102</v>
      </c>
      <c r="B36" s="7">
        <f t="shared" si="1"/>
        <v>1</v>
      </c>
      <c r="C36" s="4">
        <f>INDEX(Calendar!$E$3:$E$367,MATCH(LOLP!$A36,Calendar!$B$3:$B$367,0))</f>
        <v>1</v>
      </c>
      <c r="D36" s="2">
        <f t="shared" si="7"/>
        <v>9</v>
      </c>
      <c r="E36" s="36">
        <v>24727</v>
      </c>
      <c r="F36" s="7">
        <f>IFERROR(IF(INDEX('Temperature Data'!$AA$15:$AA$348,MATCH(LOLP!A36,'Temperature Data'!$B$15:$B$348,0))&gt;IF(B36=9,$G$2,LOLP!$F$2),1,0),0)</f>
        <v>0</v>
      </c>
      <c r="G36" s="7">
        <f>SUMIFS(LOLP!$F$4:$F$8763,$C$4:$C$8763,$C36,$B$4:$B$8763,$B36,$D$4:$D$8763,$D36)</f>
        <v>0</v>
      </c>
      <c r="H36" s="7">
        <f>COUNTIFS(Calendar!$E$3:$E$367,LOLP!C36,Calendar!$D$3:$D$367,LOLP!B36)</f>
        <v>21</v>
      </c>
      <c r="I36" s="7">
        <f ca="1">IF($F36=1,OFFSET(start_norps,LOLP!$D36+(1-$C36)*24,LOLP!$B36)*H36/G36,0)</f>
        <v>0</v>
      </c>
      <c r="J36" s="7">
        <f ca="1">IF($F36=1,OFFSET(start_33,LOLP!$D36+(1-$C36)*24,LOLP!$B36)*H36/G36,0)</f>
        <v>0</v>
      </c>
      <c r="K36" s="7">
        <f ca="1">IF($F36,OFFSET(start_40,LOLP!$D36+(1-$C36)*24,LOLP!$B36),0)</f>
        <v>0</v>
      </c>
      <c r="L36" s="7">
        <f ca="1">IF($F36,OFFSET(start_50,LOLP!$D36+(1-$C36)*24,LOLP!$B36),0)</f>
        <v>0</v>
      </c>
      <c r="M36" s="25">
        <f t="shared" ca="1" si="5"/>
        <v>0</v>
      </c>
      <c r="N36" s="25">
        <f t="shared" ca="1" si="2"/>
        <v>0</v>
      </c>
      <c r="O36" s="15" t="e">
        <f t="shared" ca="1" si="3"/>
        <v>#DIV/0!</v>
      </c>
      <c r="P36" s="15" t="e">
        <f t="shared" ca="1" si="4"/>
        <v>#DIV/0!</v>
      </c>
      <c r="R36" s="7">
        <v>33</v>
      </c>
      <c r="S36">
        <v>1.2933403005220468E-2</v>
      </c>
      <c r="T36">
        <v>9.2716017873859767E-3</v>
      </c>
      <c r="U36">
        <v>1.0777630532811831E-2</v>
      </c>
      <c r="V36">
        <v>8.1114573102505187E-3</v>
      </c>
    </row>
    <row r="37" spans="1:22" x14ac:dyDescent="0.25">
      <c r="A37" s="1">
        <f t="shared" si="6"/>
        <v>43102</v>
      </c>
      <c r="B37" s="7">
        <f t="shared" si="1"/>
        <v>1</v>
      </c>
      <c r="C37" s="4">
        <f>INDEX(Calendar!$E$3:$E$367,MATCH(LOLP!$A37,Calendar!$B$3:$B$367,0))</f>
        <v>1</v>
      </c>
      <c r="D37" s="2">
        <f t="shared" si="7"/>
        <v>10</v>
      </c>
      <c r="E37" s="36">
        <v>24824</v>
      </c>
      <c r="F37" s="7">
        <f>IFERROR(IF(INDEX('Temperature Data'!$AA$15:$AA$348,MATCH(LOLP!A37,'Temperature Data'!$B$15:$B$348,0))&gt;IF(B37=9,$G$2,LOLP!$F$2),1,0),0)</f>
        <v>0</v>
      </c>
      <c r="G37" s="7">
        <f>SUMIFS(LOLP!$F$4:$F$8763,$C$4:$C$8763,$C37,$B$4:$B$8763,$B37,$D$4:$D$8763,$D37)</f>
        <v>0</v>
      </c>
      <c r="H37" s="7">
        <f>COUNTIFS(Calendar!$E$3:$E$367,LOLP!C37,Calendar!$D$3:$D$367,LOLP!B37)</f>
        <v>21</v>
      </c>
      <c r="I37" s="7">
        <f ca="1">IF($F37=1,OFFSET(start_norps,LOLP!$D37+(1-$C37)*24,LOLP!$B37)*H37/G37,0)</f>
        <v>0</v>
      </c>
      <c r="J37" s="7">
        <f ca="1">IF($F37=1,OFFSET(start_33,LOLP!$D37+(1-$C37)*24,LOLP!$B37)*H37/G37,0)</f>
        <v>0</v>
      </c>
      <c r="K37" s="7">
        <f ca="1">IF($F37,OFFSET(start_40,LOLP!$D37+(1-$C37)*24,LOLP!$B37),0)</f>
        <v>0</v>
      </c>
      <c r="L37" s="7">
        <f ca="1">IF($F37,OFFSET(start_50,LOLP!$D37+(1-$C37)*24,LOLP!$B37),0)</f>
        <v>0</v>
      </c>
      <c r="M37" s="25">
        <f t="shared" ca="1" si="5"/>
        <v>0</v>
      </c>
      <c r="N37" s="25">
        <f t="shared" ca="1" si="2"/>
        <v>0</v>
      </c>
      <c r="O37" s="15" t="e">
        <f t="shared" ca="1" si="3"/>
        <v>#DIV/0!</v>
      </c>
      <c r="P37" s="15" t="e">
        <f t="shared" ca="1" si="4"/>
        <v>#DIV/0!</v>
      </c>
      <c r="R37" s="7">
        <v>34</v>
      </c>
      <c r="S37">
        <v>1.2696209040361736E-2</v>
      </c>
      <c r="T37">
        <v>8.260834165858523E-3</v>
      </c>
      <c r="U37">
        <v>9.5414611919180051E-3</v>
      </c>
      <c r="V37">
        <v>8.1114573102505187E-3</v>
      </c>
    </row>
    <row r="38" spans="1:22" x14ac:dyDescent="0.25">
      <c r="A38" s="1">
        <f t="shared" si="6"/>
        <v>43102</v>
      </c>
      <c r="B38" s="7">
        <f t="shared" si="1"/>
        <v>1</v>
      </c>
      <c r="C38" s="4">
        <f>INDEX(Calendar!$E$3:$E$367,MATCH(LOLP!$A38,Calendar!$B$3:$B$367,0))</f>
        <v>1</v>
      </c>
      <c r="D38" s="2">
        <f t="shared" si="7"/>
        <v>11</v>
      </c>
      <c r="E38" s="36">
        <v>24690</v>
      </c>
      <c r="F38" s="7">
        <f>IFERROR(IF(INDEX('Temperature Data'!$AA$15:$AA$348,MATCH(LOLP!A38,'Temperature Data'!$B$15:$B$348,0))&gt;IF(B38=9,$G$2,LOLP!$F$2),1,0),0)</f>
        <v>0</v>
      </c>
      <c r="G38" s="7">
        <f>SUMIFS(LOLP!$F$4:$F$8763,$C$4:$C$8763,$C38,$B$4:$B$8763,$B38,$D$4:$D$8763,$D38)</f>
        <v>0</v>
      </c>
      <c r="H38" s="7">
        <f>COUNTIFS(Calendar!$E$3:$E$367,LOLP!C38,Calendar!$D$3:$D$367,LOLP!B38)</f>
        <v>21</v>
      </c>
      <c r="I38" s="7">
        <f ca="1">IF($F38=1,OFFSET(start_norps,LOLP!$D38+(1-$C38)*24,LOLP!$B38)*H38/G38,0)</f>
        <v>0</v>
      </c>
      <c r="J38" s="7">
        <f ca="1">IF($F38=1,OFFSET(start_33,LOLP!$D38+(1-$C38)*24,LOLP!$B38)*H38/G38,0)</f>
        <v>0</v>
      </c>
      <c r="K38" s="7">
        <f ca="1">IF($F38,OFFSET(start_40,LOLP!$D38+(1-$C38)*24,LOLP!$B38),0)</f>
        <v>0</v>
      </c>
      <c r="L38" s="7">
        <f ca="1">IF($F38,OFFSET(start_50,LOLP!$D38+(1-$C38)*24,LOLP!$B38),0)</f>
        <v>0</v>
      </c>
      <c r="M38" s="25">
        <f t="shared" ca="1" si="5"/>
        <v>0</v>
      </c>
      <c r="N38" s="25">
        <f t="shared" ca="1" si="2"/>
        <v>0</v>
      </c>
      <c r="O38" s="15" t="e">
        <f t="shared" ca="1" si="3"/>
        <v>#DIV/0!</v>
      </c>
      <c r="P38" s="15" t="e">
        <f t="shared" ca="1" si="4"/>
        <v>#DIV/0!</v>
      </c>
      <c r="R38" s="7">
        <v>35</v>
      </c>
      <c r="S38">
        <v>1.2696209040361736E-2</v>
      </c>
      <c r="T38">
        <v>8.260834165858523E-3</v>
      </c>
      <c r="U38">
        <v>9.5414611919180051E-3</v>
      </c>
      <c r="V38">
        <v>8.1114573102505187E-3</v>
      </c>
    </row>
    <row r="39" spans="1:22" x14ac:dyDescent="0.25">
      <c r="A39" s="1">
        <f t="shared" si="6"/>
        <v>43102</v>
      </c>
      <c r="B39" s="7">
        <f t="shared" si="1"/>
        <v>1</v>
      </c>
      <c r="C39" s="4">
        <f>INDEX(Calendar!$E$3:$E$367,MATCH(LOLP!$A39,Calendar!$B$3:$B$367,0))</f>
        <v>1</v>
      </c>
      <c r="D39" s="2">
        <f t="shared" si="7"/>
        <v>12</v>
      </c>
      <c r="E39" s="36">
        <v>24597</v>
      </c>
      <c r="F39" s="7">
        <f>IFERROR(IF(INDEX('Temperature Data'!$AA$15:$AA$348,MATCH(LOLP!A39,'Temperature Data'!$B$15:$B$348,0))&gt;IF(B39=9,$G$2,LOLP!$F$2),1,0),0)</f>
        <v>0</v>
      </c>
      <c r="G39" s="7">
        <f>SUMIFS(LOLP!$F$4:$F$8763,$C$4:$C$8763,$C39,$B$4:$B$8763,$B39,$D$4:$D$8763,$D39)</f>
        <v>0</v>
      </c>
      <c r="H39" s="7">
        <f>COUNTIFS(Calendar!$E$3:$E$367,LOLP!C39,Calendar!$D$3:$D$367,LOLP!B39)</f>
        <v>21</v>
      </c>
      <c r="I39" s="7">
        <f ca="1">IF($F39=1,OFFSET(start_norps,LOLP!$D39+(1-$C39)*24,LOLP!$B39)*H39/G39,0)</f>
        <v>0</v>
      </c>
      <c r="J39" s="7">
        <f ca="1">IF($F39=1,OFFSET(start_33,LOLP!$D39+(1-$C39)*24,LOLP!$B39)*H39/G39,0)</f>
        <v>0</v>
      </c>
      <c r="K39" s="7">
        <f ca="1">IF($F39,OFFSET(start_40,LOLP!$D39+(1-$C39)*24,LOLP!$B39),0)</f>
        <v>0</v>
      </c>
      <c r="L39" s="7">
        <f ca="1">IF($F39,OFFSET(start_50,LOLP!$D39+(1-$C39)*24,LOLP!$B39),0)</f>
        <v>0</v>
      </c>
      <c r="M39" s="25">
        <f t="shared" ca="1" si="5"/>
        <v>0</v>
      </c>
      <c r="N39" s="25">
        <f t="shared" ca="1" si="2"/>
        <v>0</v>
      </c>
      <c r="O39" s="15" t="e">
        <f t="shared" ca="1" si="3"/>
        <v>#DIV/0!</v>
      </c>
      <c r="P39" s="15" t="e">
        <f t="shared" ca="1" si="4"/>
        <v>#DIV/0!</v>
      </c>
      <c r="R39" s="7">
        <v>36</v>
      </c>
      <c r="S39">
        <v>1.2696209040361736E-2</v>
      </c>
      <c r="T39">
        <v>8.260834165858523E-3</v>
      </c>
      <c r="U39">
        <v>9.5414611919180051E-3</v>
      </c>
      <c r="V39">
        <v>8.1114573102505187E-3</v>
      </c>
    </row>
    <row r="40" spans="1:22" x14ac:dyDescent="0.25">
      <c r="A40" s="1">
        <f t="shared" si="6"/>
        <v>43102</v>
      </c>
      <c r="B40" s="7">
        <f t="shared" si="1"/>
        <v>1</v>
      </c>
      <c r="C40" s="4">
        <f>INDEX(Calendar!$E$3:$E$367,MATCH(LOLP!$A40,Calendar!$B$3:$B$367,0))</f>
        <v>1</v>
      </c>
      <c r="D40" s="2">
        <f t="shared" si="7"/>
        <v>13</v>
      </c>
      <c r="E40" s="36">
        <v>24689</v>
      </c>
      <c r="F40" s="7">
        <f>IFERROR(IF(INDEX('Temperature Data'!$AA$15:$AA$348,MATCH(LOLP!A40,'Temperature Data'!$B$15:$B$348,0))&gt;IF(B40=9,$G$2,LOLP!$F$2),1,0),0)</f>
        <v>0</v>
      </c>
      <c r="G40" s="7">
        <f>SUMIFS(LOLP!$F$4:$F$8763,$C$4:$C$8763,$C40,$B$4:$B$8763,$B40,$D$4:$D$8763,$D40)</f>
        <v>0</v>
      </c>
      <c r="H40" s="7">
        <f>COUNTIFS(Calendar!$E$3:$E$367,LOLP!C40,Calendar!$D$3:$D$367,LOLP!B40)</f>
        <v>21</v>
      </c>
      <c r="I40" s="7">
        <f ca="1">IF($F40=1,OFFSET(start_norps,LOLP!$D40+(1-$C40)*24,LOLP!$B40)*H40/G40,0)</f>
        <v>0</v>
      </c>
      <c r="J40" s="7">
        <f ca="1">IF($F40=1,OFFSET(start_33,LOLP!$D40+(1-$C40)*24,LOLP!$B40)*H40/G40,0)</f>
        <v>0</v>
      </c>
      <c r="K40" s="7">
        <f ca="1">IF($F40,OFFSET(start_40,LOLP!$D40+(1-$C40)*24,LOLP!$B40),0)</f>
        <v>0</v>
      </c>
      <c r="L40" s="7">
        <f ca="1">IF($F40,OFFSET(start_50,LOLP!$D40+(1-$C40)*24,LOLP!$B40),0)</f>
        <v>0</v>
      </c>
      <c r="M40" s="25">
        <f t="shared" ca="1" si="5"/>
        <v>0</v>
      </c>
      <c r="N40" s="25">
        <f t="shared" ca="1" si="2"/>
        <v>0</v>
      </c>
      <c r="O40" s="15" t="e">
        <f t="shared" ca="1" si="3"/>
        <v>#DIV/0!</v>
      </c>
      <c r="P40" s="15" t="e">
        <f t="shared" ca="1" si="4"/>
        <v>#DIV/0!</v>
      </c>
      <c r="R40" s="7">
        <v>37</v>
      </c>
      <c r="S40">
        <v>1.2696209040361736E-2</v>
      </c>
      <c r="T40">
        <v>8.260834165858523E-3</v>
      </c>
      <c r="U40">
        <v>9.5414611919180051E-3</v>
      </c>
      <c r="V40">
        <v>8.1114573102505187E-3</v>
      </c>
    </row>
    <row r="41" spans="1:22" x14ac:dyDescent="0.25">
      <c r="A41" s="1">
        <f t="shared" si="6"/>
        <v>43102</v>
      </c>
      <c r="B41" s="7">
        <f t="shared" si="1"/>
        <v>1</v>
      </c>
      <c r="C41" s="4">
        <f>INDEX(Calendar!$E$3:$E$367,MATCH(LOLP!$A41,Calendar!$B$3:$B$367,0))</f>
        <v>1</v>
      </c>
      <c r="D41" s="2">
        <f t="shared" si="7"/>
        <v>14</v>
      </c>
      <c r="E41" s="36">
        <v>24868</v>
      </c>
      <c r="F41" s="7">
        <f>IFERROR(IF(INDEX('Temperature Data'!$AA$15:$AA$348,MATCH(LOLP!A41,'Temperature Data'!$B$15:$B$348,0))&gt;IF(B41=9,$G$2,LOLP!$F$2),1,0),0)</f>
        <v>0</v>
      </c>
      <c r="G41" s="7">
        <f>SUMIFS(LOLP!$F$4:$F$8763,$C$4:$C$8763,$C41,$B$4:$B$8763,$B41,$D$4:$D$8763,$D41)</f>
        <v>0</v>
      </c>
      <c r="H41" s="7">
        <f>COUNTIFS(Calendar!$E$3:$E$367,LOLP!C41,Calendar!$D$3:$D$367,LOLP!B41)</f>
        <v>21</v>
      </c>
      <c r="I41" s="7">
        <f ca="1">IF($F41=1,OFFSET(start_norps,LOLP!$D41+(1-$C41)*24,LOLP!$B41)*H41/G41,0)</f>
        <v>0</v>
      </c>
      <c r="J41" s="7">
        <f ca="1">IF($F41=1,OFFSET(start_33,LOLP!$D41+(1-$C41)*24,LOLP!$B41)*H41/G41,0)</f>
        <v>0</v>
      </c>
      <c r="K41" s="7">
        <f ca="1">IF($F41,OFFSET(start_40,LOLP!$D41+(1-$C41)*24,LOLP!$B41),0)</f>
        <v>0</v>
      </c>
      <c r="L41" s="7">
        <f ca="1">IF($F41,OFFSET(start_50,LOLP!$D41+(1-$C41)*24,LOLP!$B41),0)</f>
        <v>0</v>
      </c>
      <c r="M41" s="25">
        <f t="shared" ca="1" si="5"/>
        <v>0</v>
      </c>
      <c r="N41" s="25">
        <f t="shared" ca="1" si="2"/>
        <v>0</v>
      </c>
      <c r="O41" s="15" t="e">
        <f t="shared" ca="1" si="3"/>
        <v>#DIV/0!</v>
      </c>
      <c r="P41" s="15" t="e">
        <f t="shared" ca="1" si="4"/>
        <v>#DIV/0!</v>
      </c>
      <c r="R41" s="7">
        <v>38</v>
      </c>
      <c r="S41">
        <v>1.2696209040361736E-2</v>
      </c>
      <c r="T41">
        <v>8.260834165858523E-3</v>
      </c>
      <c r="U41">
        <v>9.5414611919180051E-3</v>
      </c>
      <c r="V41">
        <v>8.1114573102505187E-3</v>
      </c>
    </row>
    <row r="42" spans="1:22" x14ac:dyDescent="0.25">
      <c r="A42" s="1">
        <f t="shared" si="6"/>
        <v>43102</v>
      </c>
      <c r="B42" s="7">
        <f t="shared" si="1"/>
        <v>1</v>
      </c>
      <c r="C42" s="4">
        <f>INDEX(Calendar!$E$3:$E$367,MATCH(LOLP!$A42,Calendar!$B$3:$B$367,0))</f>
        <v>1</v>
      </c>
      <c r="D42" s="2">
        <f t="shared" si="7"/>
        <v>15</v>
      </c>
      <c r="E42" s="36">
        <v>25138</v>
      </c>
      <c r="F42" s="7">
        <f>IFERROR(IF(INDEX('Temperature Data'!$AA$15:$AA$348,MATCH(LOLP!A42,'Temperature Data'!$B$15:$B$348,0))&gt;IF(B42=9,$G$2,LOLP!$F$2),1,0),0)</f>
        <v>0</v>
      </c>
      <c r="G42" s="7">
        <f>SUMIFS(LOLP!$F$4:$F$8763,$C$4:$C$8763,$C42,$B$4:$B$8763,$B42,$D$4:$D$8763,$D42)</f>
        <v>0</v>
      </c>
      <c r="H42" s="7">
        <f>COUNTIFS(Calendar!$E$3:$E$367,LOLP!C42,Calendar!$D$3:$D$367,LOLP!B42)</f>
        <v>21</v>
      </c>
      <c r="I42" s="7">
        <f ca="1">IF($F42=1,OFFSET(start_norps,LOLP!$D42+(1-$C42)*24,LOLP!$B42)*H42/G42,0)</f>
        <v>0</v>
      </c>
      <c r="J42" s="7">
        <f ca="1">IF($F42=1,OFFSET(start_33,LOLP!$D42+(1-$C42)*24,LOLP!$B42)*H42/G42,0)</f>
        <v>0</v>
      </c>
      <c r="K42" s="7">
        <f ca="1">IF($F42,OFFSET(start_40,LOLP!$D42+(1-$C42)*24,LOLP!$B42),0)</f>
        <v>0</v>
      </c>
      <c r="L42" s="7">
        <f ca="1">IF($F42,OFFSET(start_50,LOLP!$D42+(1-$C42)*24,LOLP!$B42),0)</f>
        <v>0</v>
      </c>
      <c r="M42" s="25">
        <f t="shared" ca="1" si="5"/>
        <v>0</v>
      </c>
      <c r="N42" s="25">
        <f t="shared" ca="1" si="2"/>
        <v>0</v>
      </c>
      <c r="O42" s="15" t="e">
        <f t="shared" ca="1" si="3"/>
        <v>#DIV/0!</v>
      </c>
      <c r="P42" s="15" t="e">
        <f t="shared" ca="1" si="4"/>
        <v>#DIV/0!</v>
      </c>
      <c r="R42" s="7">
        <v>39</v>
      </c>
      <c r="S42">
        <v>1.2696209040361736E-2</v>
      </c>
      <c r="T42">
        <v>8.260834165858523E-3</v>
      </c>
      <c r="U42">
        <v>9.5414611919180051E-3</v>
      </c>
      <c r="V42">
        <v>8.1114573102505187E-3</v>
      </c>
    </row>
    <row r="43" spans="1:22" x14ac:dyDescent="0.25">
      <c r="A43" s="1">
        <f t="shared" si="6"/>
        <v>43102</v>
      </c>
      <c r="B43" s="7">
        <f t="shared" si="1"/>
        <v>1</v>
      </c>
      <c r="C43" s="4">
        <f>INDEX(Calendar!$E$3:$E$367,MATCH(LOLP!$A43,Calendar!$B$3:$B$367,0))</f>
        <v>1</v>
      </c>
      <c r="D43" s="2">
        <f t="shared" si="7"/>
        <v>16</v>
      </c>
      <c r="E43" s="36">
        <v>25570</v>
      </c>
      <c r="F43" s="7">
        <f>IFERROR(IF(INDEX('Temperature Data'!$AA$15:$AA$348,MATCH(LOLP!A43,'Temperature Data'!$B$15:$B$348,0))&gt;IF(B43=9,$G$2,LOLP!$F$2),1,0),0)</f>
        <v>0</v>
      </c>
      <c r="G43" s="7">
        <f>SUMIFS(LOLP!$F$4:$F$8763,$C$4:$C$8763,$C43,$B$4:$B$8763,$B43,$D$4:$D$8763,$D43)</f>
        <v>0</v>
      </c>
      <c r="H43" s="7">
        <f>COUNTIFS(Calendar!$E$3:$E$367,LOLP!C43,Calendar!$D$3:$D$367,LOLP!B43)</f>
        <v>21</v>
      </c>
      <c r="I43" s="7">
        <f ca="1">IF($F43=1,OFFSET(start_norps,LOLP!$D43+(1-$C43)*24,LOLP!$B43)*H43/G43,0)</f>
        <v>0</v>
      </c>
      <c r="J43" s="7">
        <f ca="1">IF($F43=1,OFFSET(start_33,LOLP!$D43+(1-$C43)*24,LOLP!$B43)*H43/G43,0)</f>
        <v>0</v>
      </c>
      <c r="K43" s="7">
        <f ca="1">IF($F43,OFFSET(start_40,LOLP!$D43+(1-$C43)*24,LOLP!$B43),0)</f>
        <v>0</v>
      </c>
      <c r="L43" s="7">
        <f ca="1">IF($F43,OFFSET(start_50,LOLP!$D43+(1-$C43)*24,LOLP!$B43),0)</f>
        <v>0</v>
      </c>
      <c r="M43" s="25">
        <f t="shared" ca="1" si="5"/>
        <v>0</v>
      </c>
      <c r="N43" s="25">
        <f t="shared" ca="1" si="2"/>
        <v>0</v>
      </c>
      <c r="O43" s="15" t="e">
        <f t="shared" ca="1" si="3"/>
        <v>#DIV/0!</v>
      </c>
      <c r="P43" s="15" t="e">
        <f t="shared" ca="1" si="4"/>
        <v>#DIV/0!</v>
      </c>
      <c r="R43" s="7">
        <v>40</v>
      </c>
      <c r="S43">
        <v>8.0797905773343018E-3</v>
      </c>
      <c r="T43">
        <v>6.9354716768069069E-3</v>
      </c>
      <c r="U43">
        <v>9.5414611919180051E-3</v>
      </c>
      <c r="V43">
        <v>8.0837170802045503E-3</v>
      </c>
    </row>
    <row r="44" spans="1:22" x14ac:dyDescent="0.25">
      <c r="A44" s="1">
        <f t="shared" si="6"/>
        <v>43102</v>
      </c>
      <c r="B44" s="7">
        <f t="shared" si="1"/>
        <v>1</v>
      </c>
      <c r="C44" s="4">
        <f>INDEX(Calendar!$E$3:$E$367,MATCH(LOLP!$A44,Calendar!$B$3:$B$367,0))</f>
        <v>1</v>
      </c>
      <c r="D44" s="2">
        <f t="shared" si="7"/>
        <v>17</v>
      </c>
      <c r="E44" s="36">
        <v>26331</v>
      </c>
      <c r="F44" s="7">
        <f>IFERROR(IF(INDEX('Temperature Data'!$AA$15:$AA$348,MATCH(LOLP!A44,'Temperature Data'!$B$15:$B$348,0))&gt;IF(B44=9,$G$2,LOLP!$F$2),1,0),0)</f>
        <v>0</v>
      </c>
      <c r="G44" s="7">
        <f>SUMIFS(LOLP!$F$4:$F$8763,$C$4:$C$8763,$C44,$B$4:$B$8763,$B44,$D$4:$D$8763,$D44)</f>
        <v>0</v>
      </c>
      <c r="H44" s="7">
        <f>COUNTIFS(Calendar!$E$3:$E$367,LOLP!C44,Calendar!$D$3:$D$367,LOLP!B44)</f>
        <v>21</v>
      </c>
      <c r="I44" s="7">
        <f ca="1">IF($F44=1,OFFSET(start_norps,LOLP!$D44+(1-$C44)*24,LOLP!$B44)*H44/G44,0)</f>
        <v>0</v>
      </c>
      <c r="J44" s="7">
        <f ca="1">IF($F44=1,OFFSET(start_33,LOLP!$D44+(1-$C44)*24,LOLP!$B44)*H44/G44,0)</f>
        <v>0</v>
      </c>
      <c r="K44" s="7">
        <f ca="1">IF($F44,OFFSET(start_40,LOLP!$D44+(1-$C44)*24,LOLP!$B44),0)</f>
        <v>0</v>
      </c>
      <c r="L44" s="7">
        <f ca="1">IF($F44,OFFSET(start_50,LOLP!$D44+(1-$C44)*24,LOLP!$B44),0)</f>
        <v>0</v>
      </c>
      <c r="M44" s="25">
        <f t="shared" ca="1" si="5"/>
        <v>0</v>
      </c>
      <c r="N44" s="25">
        <f t="shared" ca="1" si="2"/>
        <v>0</v>
      </c>
      <c r="O44" s="15" t="e">
        <f t="shared" ca="1" si="3"/>
        <v>#DIV/0!</v>
      </c>
      <c r="P44" s="15" t="e">
        <f t="shared" ca="1" si="4"/>
        <v>#DIV/0!</v>
      </c>
      <c r="R44" s="7">
        <v>41</v>
      </c>
      <c r="S44">
        <v>8.0797905773343018E-3</v>
      </c>
      <c r="T44">
        <v>6.9354716768069069E-3</v>
      </c>
      <c r="U44">
        <v>9.5414611919180051E-3</v>
      </c>
      <c r="V44">
        <v>7.9216703410969775E-3</v>
      </c>
    </row>
    <row r="45" spans="1:22" x14ac:dyDescent="0.25">
      <c r="A45" s="1">
        <f t="shared" si="6"/>
        <v>43102</v>
      </c>
      <c r="B45" s="7">
        <f t="shared" si="1"/>
        <v>1</v>
      </c>
      <c r="C45" s="4">
        <f>INDEX(Calendar!$E$3:$E$367,MATCH(LOLP!$A45,Calendar!$B$3:$B$367,0))</f>
        <v>1</v>
      </c>
      <c r="D45" s="2">
        <f t="shared" si="7"/>
        <v>18</v>
      </c>
      <c r="E45" s="36">
        <v>28631</v>
      </c>
      <c r="F45" s="7">
        <f>IFERROR(IF(INDEX('Temperature Data'!$AA$15:$AA$348,MATCH(LOLP!A45,'Temperature Data'!$B$15:$B$348,0))&gt;IF(B45=9,$G$2,LOLP!$F$2),1,0),0)</f>
        <v>0</v>
      </c>
      <c r="G45" s="7">
        <f>SUMIFS(LOLP!$F$4:$F$8763,$C$4:$C$8763,$C45,$B$4:$B$8763,$B45,$D$4:$D$8763,$D45)</f>
        <v>0</v>
      </c>
      <c r="H45" s="7">
        <f>COUNTIFS(Calendar!$E$3:$E$367,LOLP!C45,Calendar!$D$3:$D$367,LOLP!B45)</f>
        <v>21</v>
      </c>
      <c r="I45" s="7">
        <f ca="1">IF($F45=1,OFFSET(start_norps,LOLP!$D45+(1-$C45)*24,LOLP!$B45)*H45/G45,0)</f>
        <v>0</v>
      </c>
      <c r="J45" s="7">
        <f ca="1">IF($F45=1,OFFSET(start_33,LOLP!$D45+(1-$C45)*24,LOLP!$B45)*H45/G45,0)</f>
        <v>0</v>
      </c>
      <c r="K45" s="7">
        <f ca="1">IF($F45,OFFSET(start_40,LOLP!$D45+(1-$C45)*24,LOLP!$B45),0)</f>
        <v>0</v>
      </c>
      <c r="L45" s="7">
        <f ca="1">IF($F45,OFFSET(start_50,LOLP!$D45+(1-$C45)*24,LOLP!$B45),0)</f>
        <v>0</v>
      </c>
      <c r="M45" s="25">
        <f t="shared" ca="1" si="5"/>
        <v>0</v>
      </c>
      <c r="N45" s="25">
        <f t="shared" ca="1" si="2"/>
        <v>0</v>
      </c>
      <c r="O45" s="15" t="e">
        <f t="shared" ca="1" si="3"/>
        <v>#DIV/0!</v>
      </c>
      <c r="P45" s="15" t="e">
        <f t="shared" ca="1" si="4"/>
        <v>#DIV/0!</v>
      </c>
      <c r="R45" s="7">
        <v>42</v>
      </c>
      <c r="S45">
        <v>8.0797905773343018E-3</v>
      </c>
      <c r="T45">
        <v>6.9354716768069069E-3</v>
      </c>
      <c r="U45">
        <v>9.5414611919180051E-3</v>
      </c>
      <c r="V45">
        <v>7.9216703410969775E-3</v>
      </c>
    </row>
    <row r="46" spans="1:22" x14ac:dyDescent="0.25">
      <c r="A46" s="1">
        <f t="shared" si="6"/>
        <v>43102</v>
      </c>
      <c r="B46" s="7">
        <f t="shared" si="1"/>
        <v>1</v>
      </c>
      <c r="C46" s="4">
        <f>INDEX(Calendar!$E$3:$E$367,MATCH(LOLP!$A46,Calendar!$B$3:$B$367,0))</f>
        <v>1</v>
      </c>
      <c r="D46" s="2">
        <f t="shared" si="7"/>
        <v>19</v>
      </c>
      <c r="E46" s="36">
        <v>28870</v>
      </c>
      <c r="F46" s="7">
        <f>IFERROR(IF(INDEX('Temperature Data'!$AA$15:$AA$348,MATCH(LOLP!A46,'Temperature Data'!$B$15:$B$348,0))&gt;IF(B46=9,$G$2,LOLP!$F$2),1,0),0)</f>
        <v>0</v>
      </c>
      <c r="G46" s="7">
        <f>SUMIFS(LOLP!$F$4:$F$8763,$C$4:$C$8763,$C46,$B$4:$B$8763,$B46,$D$4:$D$8763,$D46)</f>
        <v>0</v>
      </c>
      <c r="H46" s="7">
        <f>COUNTIFS(Calendar!$E$3:$E$367,LOLP!C46,Calendar!$D$3:$D$367,LOLP!B46)</f>
        <v>21</v>
      </c>
      <c r="I46" s="7">
        <f ca="1">IF($F46=1,OFFSET(start_norps,LOLP!$D46+(1-$C46)*24,LOLP!$B46)*H46/G46,0)</f>
        <v>0</v>
      </c>
      <c r="J46" s="7">
        <f ca="1">IF($F46=1,OFFSET(start_33,LOLP!$D46+(1-$C46)*24,LOLP!$B46)*H46/G46,0)</f>
        <v>0</v>
      </c>
      <c r="K46" s="7">
        <f ca="1">IF($F46,OFFSET(start_40,LOLP!$D46+(1-$C46)*24,LOLP!$B46),0)</f>
        <v>0</v>
      </c>
      <c r="L46" s="7">
        <f ca="1">IF($F46,OFFSET(start_50,LOLP!$D46+(1-$C46)*24,LOLP!$B46),0)</f>
        <v>0</v>
      </c>
      <c r="M46" s="25">
        <f t="shared" ca="1" si="5"/>
        <v>0</v>
      </c>
      <c r="N46" s="25">
        <f t="shared" ca="1" si="2"/>
        <v>0</v>
      </c>
      <c r="O46" s="15" t="e">
        <f t="shared" ca="1" si="3"/>
        <v>#DIV/0!</v>
      </c>
      <c r="P46" s="15" t="e">
        <f t="shared" ca="1" si="4"/>
        <v>#DIV/0!</v>
      </c>
      <c r="R46" s="7">
        <v>43</v>
      </c>
      <c r="S46">
        <v>8.0797905773343018E-3</v>
      </c>
      <c r="T46">
        <v>6.9354716768069069E-3</v>
      </c>
      <c r="U46">
        <v>8.6961700859867746E-3</v>
      </c>
      <c r="V46">
        <v>7.9216703410969775E-3</v>
      </c>
    </row>
    <row r="47" spans="1:22" x14ac:dyDescent="0.25">
      <c r="A47" s="1">
        <f t="shared" si="6"/>
        <v>43102</v>
      </c>
      <c r="B47" s="7">
        <f t="shared" si="1"/>
        <v>1</v>
      </c>
      <c r="C47" s="4">
        <f>INDEX(Calendar!$E$3:$E$367,MATCH(LOLP!$A47,Calendar!$B$3:$B$367,0))</f>
        <v>1</v>
      </c>
      <c r="D47" s="2">
        <f t="shared" si="7"/>
        <v>20</v>
      </c>
      <c r="E47" s="36">
        <v>28181</v>
      </c>
      <c r="F47" s="7">
        <f>IFERROR(IF(INDEX('Temperature Data'!$AA$15:$AA$348,MATCH(LOLP!A47,'Temperature Data'!$B$15:$B$348,0))&gt;IF(B47=9,$G$2,LOLP!$F$2),1,0),0)</f>
        <v>0</v>
      </c>
      <c r="G47" s="7">
        <f>SUMIFS(LOLP!$F$4:$F$8763,$C$4:$C$8763,$C47,$B$4:$B$8763,$B47,$D$4:$D$8763,$D47)</f>
        <v>0</v>
      </c>
      <c r="H47" s="7">
        <f>COUNTIFS(Calendar!$E$3:$E$367,LOLP!C47,Calendar!$D$3:$D$367,LOLP!B47)</f>
        <v>21</v>
      </c>
      <c r="I47" s="7">
        <f ca="1">IF($F47=1,OFFSET(start_norps,LOLP!$D47+(1-$C47)*24,LOLP!$B47)*H47/G47,0)</f>
        <v>0</v>
      </c>
      <c r="J47" s="7">
        <f ca="1">IF($F47=1,OFFSET(start_33,LOLP!$D47+(1-$C47)*24,LOLP!$B47)*H47/G47,0)</f>
        <v>0</v>
      </c>
      <c r="K47" s="7">
        <f ca="1">IF($F47,OFFSET(start_40,LOLP!$D47+(1-$C47)*24,LOLP!$B47),0)</f>
        <v>0</v>
      </c>
      <c r="L47" s="7">
        <f ca="1">IF($F47,OFFSET(start_50,LOLP!$D47+(1-$C47)*24,LOLP!$B47),0)</f>
        <v>0</v>
      </c>
      <c r="M47" s="25">
        <f t="shared" ca="1" si="5"/>
        <v>0</v>
      </c>
      <c r="N47" s="25">
        <f t="shared" ca="1" si="2"/>
        <v>0</v>
      </c>
      <c r="O47" s="15" t="e">
        <f t="shared" ca="1" si="3"/>
        <v>#DIV/0!</v>
      </c>
      <c r="P47" s="15" t="e">
        <f t="shared" ca="1" si="4"/>
        <v>#DIV/0!</v>
      </c>
      <c r="R47" s="7">
        <v>44</v>
      </c>
      <c r="S47">
        <v>8.0797905773343018E-3</v>
      </c>
      <c r="T47">
        <v>6.9354716768069069E-3</v>
      </c>
      <c r="U47">
        <v>8.6961700859867746E-3</v>
      </c>
      <c r="V47">
        <v>7.9216703410969775E-3</v>
      </c>
    </row>
    <row r="48" spans="1:22" x14ac:dyDescent="0.25">
      <c r="A48" s="1">
        <f t="shared" si="6"/>
        <v>43102</v>
      </c>
      <c r="B48" s="7">
        <f t="shared" si="1"/>
        <v>1</v>
      </c>
      <c r="C48" s="4">
        <f>INDEX(Calendar!$E$3:$E$367,MATCH(LOLP!$A48,Calendar!$B$3:$B$367,0))</f>
        <v>1</v>
      </c>
      <c r="D48" s="2">
        <f t="shared" si="7"/>
        <v>21</v>
      </c>
      <c r="E48" s="36">
        <v>27316</v>
      </c>
      <c r="F48" s="7">
        <f>IFERROR(IF(INDEX('Temperature Data'!$AA$15:$AA$348,MATCH(LOLP!A48,'Temperature Data'!$B$15:$B$348,0))&gt;IF(B48=9,$G$2,LOLP!$F$2),1,0),0)</f>
        <v>0</v>
      </c>
      <c r="G48" s="7">
        <f>SUMIFS(LOLP!$F$4:$F$8763,$C$4:$C$8763,$C48,$B$4:$B$8763,$B48,$D$4:$D$8763,$D48)</f>
        <v>0</v>
      </c>
      <c r="H48" s="7">
        <f>COUNTIFS(Calendar!$E$3:$E$367,LOLP!C48,Calendar!$D$3:$D$367,LOLP!B48)</f>
        <v>21</v>
      </c>
      <c r="I48" s="7">
        <f ca="1">IF($F48=1,OFFSET(start_norps,LOLP!$D48+(1-$C48)*24,LOLP!$B48)*H48/G48,0)</f>
        <v>0</v>
      </c>
      <c r="J48" s="7">
        <f ca="1">IF($F48=1,OFFSET(start_33,LOLP!$D48+(1-$C48)*24,LOLP!$B48)*H48/G48,0)</f>
        <v>0</v>
      </c>
      <c r="K48" s="7">
        <f ca="1">IF($F48,OFFSET(start_40,LOLP!$D48+(1-$C48)*24,LOLP!$B48),0)</f>
        <v>0</v>
      </c>
      <c r="L48" s="7">
        <f ca="1">IF($F48,OFFSET(start_50,LOLP!$D48+(1-$C48)*24,LOLP!$B48),0)</f>
        <v>0</v>
      </c>
      <c r="M48" s="25">
        <f t="shared" ca="1" si="5"/>
        <v>0</v>
      </c>
      <c r="N48" s="25">
        <f t="shared" ca="1" si="2"/>
        <v>0</v>
      </c>
      <c r="O48" s="15" t="e">
        <f t="shared" ca="1" si="3"/>
        <v>#DIV/0!</v>
      </c>
      <c r="P48" s="15" t="e">
        <f t="shared" ca="1" si="4"/>
        <v>#DIV/0!</v>
      </c>
      <c r="R48" s="7">
        <v>45</v>
      </c>
      <c r="S48">
        <v>8.0797905773343018E-3</v>
      </c>
      <c r="T48">
        <v>6.9354716768069069E-3</v>
      </c>
      <c r="U48">
        <v>8.6961700859867746E-3</v>
      </c>
      <c r="V48">
        <v>7.9216703410969775E-3</v>
      </c>
    </row>
    <row r="49" spans="1:22" x14ac:dyDescent="0.25">
      <c r="A49" s="1">
        <f t="shared" si="6"/>
        <v>43102</v>
      </c>
      <c r="B49" s="7">
        <f t="shared" si="1"/>
        <v>1</v>
      </c>
      <c r="C49" s="4">
        <f>INDEX(Calendar!$E$3:$E$367,MATCH(LOLP!$A49,Calendar!$B$3:$B$367,0))</f>
        <v>1</v>
      </c>
      <c r="D49" s="2">
        <f t="shared" si="7"/>
        <v>22</v>
      </c>
      <c r="E49" s="36">
        <v>26100</v>
      </c>
      <c r="F49" s="7">
        <f>IFERROR(IF(INDEX('Temperature Data'!$AA$15:$AA$348,MATCH(LOLP!A49,'Temperature Data'!$B$15:$B$348,0))&gt;IF(B49=9,$G$2,LOLP!$F$2),1,0),0)</f>
        <v>0</v>
      </c>
      <c r="G49" s="7">
        <f>SUMIFS(LOLP!$F$4:$F$8763,$C$4:$C$8763,$C49,$B$4:$B$8763,$B49,$D$4:$D$8763,$D49)</f>
        <v>0</v>
      </c>
      <c r="H49" s="7">
        <f>COUNTIFS(Calendar!$E$3:$E$367,LOLP!C49,Calendar!$D$3:$D$367,LOLP!B49)</f>
        <v>21</v>
      </c>
      <c r="I49" s="7">
        <f ca="1">IF($F49=1,OFFSET(start_norps,LOLP!$D49+(1-$C49)*24,LOLP!$B49)*H49/G49,0)</f>
        <v>0</v>
      </c>
      <c r="J49" s="7">
        <f ca="1">IF($F49=1,OFFSET(start_33,LOLP!$D49+(1-$C49)*24,LOLP!$B49)*H49/G49,0)</f>
        <v>0</v>
      </c>
      <c r="K49" s="7">
        <f ca="1">IF($F49,OFFSET(start_40,LOLP!$D49+(1-$C49)*24,LOLP!$B49),0)</f>
        <v>0</v>
      </c>
      <c r="L49" s="7">
        <f ca="1">IF($F49,OFFSET(start_50,LOLP!$D49+(1-$C49)*24,LOLP!$B49),0)</f>
        <v>0</v>
      </c>
      <c r="M49" s="25">
        <f t="shared" ca="1" si="5"/>
        <v>0</v>
      </c>
      <c r="N49" s="25">
        <f t="shared" ca="1" si="2"/>
        <v>0</v>
      </c>
      <c r="O49" s="15" t="e">
        <f t="shared" ca="1" si="3"/>
        <v>#DIV/0!</v>
      </c>
      <c r="P49" s="15" t="e">
        <f t="shared" ca="1" si="4"/>
        <v>#DIV/0!</v>
      </c>
      <c r="R49" s="7">
        <v>46</v>
      </c>
      <c r="S49">
        <v>6.9064767469128249E-3</v>
      </c>
      <c r="T49">
        <v>6.6023769507740594E-3</v>
      </c>
      <c r="U49">
        <v>8.6961700859867746E-3</v>
      </c>
      <c r="V49">
        <v>7.9216703410969775E-3</v>
      </c>
    </row>
    <row r="50" spans="1:22" x14ac:dyDescent="0.25">
      <c r="A50" s="1">
        <f t="shared" si="6"/>
        <v>43102</v>
      </c>
      <c r="B50" s="7">
        <f t="shared" si="1"/>
        <v>1</v>
      </c>
      <c r="C50" s="4">
        <f>INDEX(Calendar!$E$3:$E$367,MATCH(LOLP!$A50,Calendar!$B$3:$B$367,0))</f>
        <v>1</v>
      </c>
      <c r="D50" s="2">
        <f t="shared" si="7"/>
        <v>23</v>
      </c>
      <c r="E50" s="36">
        <v>24283</v>
      </c>
      <c r="F50" s="7">
        <f>IFERROR(IF(INDEX('Temperature Data'!$AA$15:$AA$348,MATCH(LOLP!A50,'Temperature Data'!$B$15:$B$348,0))&gt;IF(B50=9,$G$2,LOLP!$F$2),1,0),0)</f>
        <v>0</v>
      </c>
      <c r="G50" s="7">
        <f>SUMIFS(LOLP!$F$4:$F$8763,$C$4:$C$8763,$C50,$B$4:$B$8763,$B50,$D$4:$D$8763,$D50)</f>
        <v>0</v>
      </c>
      <c r="H50" s="7">
        <f>COUNTIFS(Calendar!$E$3:$E$367,LOLP!C50,Calendar!$D$3:$D$367,LOLP!B50)</f>
        <v>21</v>
      </c>
      <c r="I50" s="7">
        <f ca="1">IF($F50=1,OFFSET(start_norps,LOLP!$D50+(1-$C50)*24,LOLP!$B50)*H50/G50,0)</f>
        <v>0</v>
      </c>
      <c r="J50" s="7">
        <f ca="1">IF($F50=1,OFFSET(start_33,LOLP!$D50+(1-$C50)*24,LOLP!$B50)*H50/G50,0)</f>
        <v>0</v>
      </c>
      <c r="K50" s="7">
        <f ca="1">IF($F50,OFFSET(start_40,LOLP!$D50+(1-$C50)*24,LOLP!$B50),0)</f>
        <v>0</v>
      </c>
      <c r="L50" s="7">
        <f ca="1">IF($F50,OFFSET(start_50,LOLP!$D50+(1-$C50)*24,LOLP!$B50),0)</f>
        <v>0</v>
      </c>
      <c r="M50" s="25">
        <f t="shared" ca="1" si="5"/>
        <v>0</v>
      </c>
      <c r="N50" s="25">
        <f t="shared" ca="1" si="2"/>
        <v>0</v>
      </c>
      <c r="O50" s="15" t="e">
        <f t="shared" ca="1" si="3"/>
        <v>#DIV/0!</v>
      </c>
      <c r="P50" s="15" t="e">
        <f t="shared" ca="1" si="4"/>
        <v>#DIV/0!</v>
      </c>
      <c r="R50" s="7">
        <v>47</v>
      </c>
      <c r="S50">
        <v>6.9064767469128249E-3</v>
      </c>
      <c r="T50">
        <v>6.6023769507740594E-3</v>
      </c>
      <c r="U50">
        <v>8.6961700859867746E-3</v>
      </c>
      <c r="V50">
        <v>7.3254158678259353E-3</v>
      </c>
    </row>
    <row r="51" spans="1:22" x14ac:dyDescent="0.25">
      <c r="A51" s="1">
        <f t="shared" si="6"/>
        <v>43102</v>
      </c>
      <c r="B51" s="7">
        <f t="shared" si="1"/>
        <v>1</v>
      </c>
      <c r="C51" s="4">
        <f>INDEX(Calendar!$E$3:$E$367,MATCH(LOLP!$A51,Calendar!$B$3:$B$367,0))</f>
        <v>1</v>
      </c>
      <c r="D51" s="2">
        <f t="shared" si="7"/>
        <v>24</v>
      </c>
      <c r="E51" s="36">
        <v>22571</v>
      </c>
      <c r="F51" s="7">
        <f>IFERROR(IF(INDEX('Temperature Data'!$AA$15:$AA$348,MATCH(LOLP!A51,'Temperature Data'!$B$15:$B$348,0))&gt;IF(B51=9,$G$2,LOLP!$F$2),1,0),0)</f>
        <v>0</v>
      </c>
      <c r="G51" s="7">
        <f>SUMIFS(LOLP!$F$4:$F$8763,$C$4:$C$8763,$C51,$B$4:$B$8763,$B51,$D$4:$D$8763,$D51)</f>
        <v>0</v>
      </c>
      <c r="H51" s="7">
        <f>COUNTIFS(Calendar!$E$3:$E$367,LOLP!C51,Calendar!$D$3:$D$367,LOLP!B51)</f>
        <v>21</v>
      </c>
      <c r="I51" s="7">
        <f ca="1">IF($F51=1,OFFSET(start_norps,LOLP!$D51+(1-$C51)*24,LOLP!$B51)*H51/G51,0)</f>
        <v>0</v>
      </c>
      <c r="J51" s="7">
        <f ca="1">IF($F51=1,OFFSET(start_33,LOLP!$D51+(1-$C51)*24,LOLP!$B51)*H51/G51,0)</f>
        <v>0</v>
      </c>
      <c r="K51" s="7">
        <f ca="1">IF($F51,OFFSET(start_40,LOLP!$D51+(1-$C51)*24,LOLP!$B51),0)</f>
        <v>0</v>
      </c>
      <c r="L51" s="7">
        <f ca="1">IF($F51,OFFSET(start_50,LOLP!$D51+(1-$C51)*24,LOLP!$B51),0)</f>
        <v>0</v>
      </c>
      <c r="M51" s="25">
        <f t="shared" ca="1" si="5"/>
        <v>0</v>
      </c>
      <c r="N51" s="25">
        <f t="shared" ca="1" si="2"/>
        <v>0</v>
      </c>
      <c r="O51" s="15" t="e">
        <f t="shared" ca="1" si="3"/>
        <v>#DIV/0!</v>
      </c>
      <c r="P51" s="15" t="e">
        <f t="shared" ca="1" si="4"/>
        <v>#DIV/0!</v>
      </c>
      <c r="R51" s="7">
        <v>48</v>
      </c>
      <c r="S51">
        <v>6.9064767469128249E-3</v>
      </c>
      <c r="T51">
        <v>6.6023769507740594E-3</v>
      </c>
      <c r="U51">
        <v>8.6961700859867746E-3</v>
      </c>
      <c r="V51">
        <v>7.3254158678259353E-3</v>
      </c>
    </row>
    <row r="52" spans="1:22" x14ac:dyDescent="0.25">
      <c r="A52" s="1">
        <f t="shared" si="6"/>
        <v>43103</v>
      </c>
      <c r="B52" s="7">
        <f t="shared" si="1"/>
        <v>1</v>
      </c>
      <c r="C52" s="4">
        <f>INDEX(Calendar!$E$3:$E$367,MATCH(LOLP!$A52,Calendar!$B$3:$B$367,0))</f>
        <v>1</v>
      </c>
      <c r="D52" s="2">
        <f t="shared" si="7"/>
        <v>1</v>
      </c>
      <c r="E52" s="36">
        <v>21557</v>
      </c>
      <c r="F52" s="7">
        <f>IFERROR(IF(INDEX('Temperature Data'!$AA$15:$AA$348,MATCH(LOLP!A52,'Temperature Data'!$B$15:$B$348,0))&gt;IF(B52=9,$G$2,LOLP!$F$2),1,0),0)</f>
        <v>0</v>
      </c>
      <c r="G52" s="7">
        <f>SUMIFS(LOLP!$F$4:$F$8763,$C$4:$C$8763,$C52,$B$4:$B$8763,$B52,$D$4:$D$8763,$D52)</f>
        <v>0</v>
      </c>
      <c r="H52" s="7">
        <f>COUNTIFS(Calendar!$E$3:$E$367,LOLP!C52,Calendar!$D$3:$D$367,LOLP!B52)</f>
        <v>21</v>
      </c>
      <c r="I52" s="7">
        <f ca="1">IF($F52=1,OFFSET(start_norps,LOLP!$D52+(1-$C52)*24,LOLP!$B52)*H52/G52,0)</f>
        <v>0</v>
      </c>
      <c r="J52" s="7">
        <f ca="1">IF($F52=1,OFFSET(start_33,LOLP!$D52+(1-$C52)*24,LOLP!$B52)*H52/G52,0)</f>
        <v>0</v>
      </c>
      <c r="K52" s="7">
        <f ca="1">IF($F52,OFFSET(start_40,LOLP!$D52+(1-$C52)*24,LOLP!$B52),0)</f>
        <v>0</v>
      </c>
      <c r="L52" s="7">
        <f ca="1">IF($F52,OFFSET(start_50,LOLP!$D52+(1-$C52)*24,LOLP!$B52),0)</f>
        <v>0</v>
      </c>
      <c r="M52" s="25">
        <f t="shared" ca="1" si="5"/>
        <v>0</v>
      </c>
      <c r="N52" s="25">
        <f t="shared" ca="1" si="2"/>
        <v>0</v>
      </c>
      <c r="O52" s="15" t="e">
        <f t="shared" ca="1" si="3"/>
        <v>#DIV/0!</v>
      </c>
      <c r="P52" s="15" t="e">
        <f t="shared" ca="1" si="4"/>
        <v>#DIV/0!</v>
      </c>
      <c r="R52" s="7">
        <v>49</v>
      </c>
      <c r="S52">
        <v>6.9064767469128249E-3</v>
      </c>
      <c r="T52">
        <v>6.6023769507740594E-3</v>
      </c>
      <c r="U52">
        <v>6.8994712498156698E-3</v>
      </c>
      <c r="V52">
        <v>7.3254158678259353E-3</v>
      </c>
    </row>
    <row r="53" spans="1:22" x14ac:dyDescent="0.25">
      <c r="A53" s="1">
        <f t="shared" si="6"/>
        <v>43103</v>
      </c>
      <c r="B53" s="7">
        <f t="shared" si="1"/>
        <v>1</v>
      </c>
      <c r="C53" s="4">
        <f>INDEX(Calendar!$E$3:$E$367,MATCH(LOLP!$A53,Calendar!$B$3:$B$367,0))</f>
        <v>1</v>
      </c>
      <c r="D53" s="2">
        <f t="shared" si="7"/>
        <v>2</v>
      </c>
      <c r="E53" s="36">
        <v>20731</v>
      </c>
      <c r="F53" s="7">
        <f>IFERROR(IF(INDEX('Temperature Data'!$AA$15:$AA$348,MATCH(LOLP!A53,'Temperature Data'!$B$15:$B$348,0))&gt;IF(B53=9,$G$2,LOLP!$F$2),1,0),0)</f>
        <v>0</v>
      </c>
      <c r="G53" s="7">
        <f>SUMIFS(LOLP!$F$4:$F$8763,$C$4:$C$8763,$C53,$B$4:$B$8763,$B53,$D$4:$D$8763,$D53)</f>
        <v>0</v>
      </c>
      <c r="H53" s="7">
        <f>COUNTIFS(Calendar!$E$3:$E$367,LOLP!C53,Calendar!$D$3:$D$367,LOLP!B53)</f>
        <v>21</v>
      </c>
      <c r="I53" s="7">
        <f ca="1">IF($F53=1,OFFSET(start_norps,LOLP!$D53+(1-$C53)*24,LOLP!$B53)*H53/G53,0)</f>
        <v>0</v>
      </c>
      <c r="J53" s="7">
        <f ca="1">IF($F53=1,OFFSET(start_33,LOLP!$D53+(1-$C53)*24,LOLP!$B53)*H53/G53,0)</f>
        <v>0</v>
      </c>
      <c r="K53" s="7">
        <f ca="1">IF($F53,OFFSET(start_40,LOLP!$D53+(1-$C53)*24,LOLP!$B53),0)</f>
        <v>0</v>
      </c>
      <c r="L53" s="7">
        <f ca="1">IF($F53,OFFSET(start_50,LOLP!$D53+(1-$C53)*24,LOLP!$B53),0)</f>
        <v>0</v>
      </c>
      <c r="M53" s="25">
        <f t="shared" ca="1" si="5"/>
        <v>0</v>
      </c>
      <c r="N53" s="25">
        <f t="shared" ca="1" si="2"/>
        <v>0</v>
      </c>
      <c r="O53" s="15" t="e">
        <f t="shared" ca="1" si="3"/>
        <v>#DIV/0!</v>
      </c>
      <c r="P53" s="15" t="e">
        <f t="shared" ca="1" si="4"/>
        <v>#DIV/0!</v>
      </c>
      <c r="R53" s="7">
        <v>50</v>
      </c>
      <c r="S53">
        <v>6.9064767469128249E-3</v>
      </c>
      <c r="T53">
        <v>6.6023769507740594E-3</v>
      </c>
      <c r="U53">
        <v>6.8994712498156698E-3</v>
      </c>
      <c r="V53">
        <v>7.3254158678259353E-3</v>
      </c>
    </row>
    <row r="54" spans="1:22" x14ac:dyDescent="0.25">
      <c r="A54" s="1">
        <f t="shared" si="6"/>
        <v>43103</v>
      </c>
      <c r="B54" s="7">
        <f t="shared" si="1"/>
        <v>1</v>
      </c>
      <c r="C54" s="4">
        <f>INDEX(Calendar!$E$3:$E$367,MATCH(LOLP!$A54,Calendar!$B$3:$B$367,0))</f>
        <v>1</v>
      </c>
      <c r="D54" s="2">
        <f t="shared" si="7"/>
        <v>3</v>
      </c>
      <c r="E54" s="36">
        <v>20234</v>
      </c>
      <c r="F54" s="7">
        <f>IFERROR(IF(INDEX('Temperature Data'!$AA$15:$AA$348,MATCH(LOLP!A54,'Temperature Data'!$B$15:$B$348,0))&gt;IF(B54=9,$G$2,LOLP!$F$2),1,0),0)</f>
        <v>0</v>
      </c>
      <c r="G54" s="7">
        <f>SUMIFS(LOLP!$F$4:$F$8763,$C$4:$C$8763,$C54,$B$4:$B$8763,$B54,$D$4:$D$8763,$D54)</f>
        <v>0</v>
      </c>
      <c r="H54" s="7">
        <f>COUNTIFS(Calendar!$E$3:$E$367,LOLP!C54,Calendar!$D$3:$D$367,LOLP!B54)</f>
        <v>21</v>
      </c>
      <c r="I54" s="7">
        <f ca="1">IF($F54=1,OFFSET(start_norps,LOLP!$D54+(1-$C54)*24,LOLP!$B54)*H54/G54,0)</f>
        <v>0</v>
      </c>
      <c r="J54" s="7">
        <f ca="1">IF($F54=1,OFFSET(start_33,LOLP!$D54+(1-$C54)*24,LOLP!$B54)*H54/G54,0)</f>
        <v>0</v>
      </c>
      <c r="K54" s="7">
        <f ca="1">IF($F54,OFFSET(start_40,LOLP!$D54+(1-$C54)*24,LOLP!$B54),0)</f>
        <v>0</v>
      </c>
      <c r="L54" s="7">
        <f ca="1">IF($F54,OFFSET(start_50,LOLP!$D54+(1-$C54)*24,LOLP!$B54),0)</f>
        <v>0</v>
      </c>
      <c r="M54" s="25">
        <f t="shared" ca="1" si="5"/>
        <v>0</v>
      </c>
      <c r="N54" s="25">
        <f t="shared" ca="1" si="2"/>
        <v>0</v>
      </c>
      <c r="O54" s="15" t="e">
        <f t="shared" ca="1" si="3"/>
        <v>#DIV/0!</v>
      </c>
      <c r="P54" s="15" t="e">
        <f t="shared" ca="1" si="4"/>
        <v>#DIV/0!</v>
      </c>
      <c r="R54" s="7">
        <v>51</v>
      </c>
      <c r="S54">
        <v>6.9064767469128249E-3</v>
      </c>
      <c r="T54">
        <v>6.6023769507740594E-3</v>
      </c>
      <c r="U54">
        <v>6.8994712498156698E-3</v>
      </c>
      <c r="V54">
        <v>7.3254158678259353E-3</v>
      </c>
    </row>
    <row r="55" spans="1:22" x14ac:dyDescent="0.25">
      <c r="A55" s="1">
        <f t="shared" si="6"/>
        <v>43103</v>
      </c>
      <c r="B55" s="7">
        <f t="shared" si="1"/>
        <v>1</v>
      </c>
      <c r="C55" s="4">
        <f>INDEX(Calendar!$E$3:$E$367,MATCH(LOLP!$A55,Calendar!$B$3:$B$367,0))</f>
        <v>1</v>
      </c>
      <c r="D55" s="2">
        <f t="shared" si="7"/>
        <v>4</v>
      </c>
      <c r="E55" s="36">
        <v>20114</v>
      </c>
      <c r="F55" s="7">
        <f>IFERROR(IF(INDEX('Temperature Data'!$AA$15:$AA$348,MATCH(LOLP!A55,'Temperature Data'!$B$15:$B$348,0))&gt;IF(B55=9,$G$2,LOLP!$F$2),1,0),0)</f>
        <v>0</v>
      </c>
      <c r="G55" s="7">
        <f>SUMIFS(LOLP!$F$4:$F$8763,$C$4:$C$8763,$C55,$B$4:$B$8763,$B55,$D$4:$D$8763,$D55)</f>
        <v>0</v>
      </c>
      <c r="H55" s="7">
        <f>COUNTIFS(Calendar!$E$3:$E$367,LOLP!C55,Calendar!$D$3:$D$367,LOLP!B55)</f>
        <v>21</v>
      </c>
      <c r="I55" s="7">
        <f ca="1">IF($F55=1,OFFSET(start_norps,LOLP!$D55+(1-$C55)*24,LOLP!$B55)*H55/G55,0)</f>
        <v>0</v>
      </c>
      <c r="J55" s="7">
        <f ca="1">IF($F55=1,OFFSET(start_33,LOLP!$D55+(1-$C55)*24,LOLP!$B55)*H55/G55,0)</f>
        <v>0</v>
      </c>
      <c r="K55" s="7">
        <f ca="1">IF($F55,OFFSET(start_40,LOLP!$D55+(1-$C55)*24,LOLP!$B55),0)</f>
        <v>0</v>
      </c>
      <c r="L55" s="7">
        <f ca="1">IF($F55,OFFSET(start_50,LOLP!$D55+(1-$C55)*24,LOLP!$B55),0)</f>
        <v>0</v>
      </c>
      <c r="M55" s="25">
        <f t="shared" ca="1" si="5"/>
        <v>0</v>
      </c>
      <c r="N55" s="25">
        <f t="shared" ca="1" si="2"/>
        <v>0</v>
      </c>
      <c r="O55" s="15" t="e">
        <f t="shared" ca="1" si="3"/>
        <v>#DIV/0!</v>
      </c>
      <c r="P55" s="15" t="e">
        <f t="shared" ca="1" si="4"/>
        <v>#DIV/0!</v>
      </c>
      <c r="R55" s="7">
        <v>52</v>
      </c>
      <c r="S55">
        <v>5.6227979501455331E-3</v>
      </c>
      <c r="T55">
        <v>6.355938922688111E-3</v>
      </c>
      <c r="U55">
        <v>6.8994712498156698E-3</v>
      </c>
      <c r="V55">
        <v>7.3254158678259353E-3</v>
      </c>
    </row>
    <row r="56" spans="1:22" x14ac:dyDescent="0.25">
      <c r="A56" s="1">
        <f t="shared" si="6"/>
        <v>43103</v>
      </c>
      <c r="B56" s="7">
        <f t="shared" si="1"/>
        <v>1</v>
      </c>
      <c r="C56" s="4">
        <f>INDEX(Calendar!$E$3:$E$367,MATCH(LOLP!$A56,Calendar!$B$3:$B$367,0))</f>
        <v>1</v>
      </c>
      <c r="D56" s="2">
        <f t="shared" si="7"/>
        <v>5</v>
      </c>
      <c r="E56" s="36">
        <v>20427</v>
      </c>
      <c r="F56" s="7">
        <f>IFERROR(IF(INDEX('Temperature Data'!$AA$15:$AA$348,MATCH(LOLP!A56,'Temperature Data'!$B$15:$B$348,0))&gt;IF(B56=9,$G$2,LOLP!$F$2),1,0),0)</f>
        <v>0</v>
      </c>
      <c r="G56" s="7">
        <f>SUMIFS(LOLP!$F$4:$F$8763,$C$4:$C$8763,$C56,$B$4:$B$8763,$B56,$D$4:$D$8763,$D56)</f>
        <v>0</v>
      </c>
      <c r="H56" s="7">
        <f>COUNTIFS(Calendar!$E$3:$E$367,LOLP!C56,Calendar!$D$3:$D$367,LOLP!B56)</f>
        <v>21</v>
      </c>
      <c r="I56" s="7">
        <f ca="1">IF($F56=1,OFFSET(start_norps,LOLP!$D56+(1-$C56)*24,LOLP!$B56)*H56/G56,0)</f>
        <v>0</v>
      </c>
      <c r="J56" s="7">
        <f ca="1">IF($F56=1,OFFSET(start_33,LOLP!$D56+(1-$C56)*24,LOLP!$B56)*H56/G56,0)</f>
        <v>0</v>
      </c>
      <c r="K56" s="7">
        <f ca="1">IF($F56,OFFSET(start_40,LOLP!$D56+(1-$C56)*24,LOLP!$B56),0)</f>
        <v>0</v>
      </c>
      <c r="L56" s="7">
        <f ca="1">IF($F56,OFFSET(start_50,LOLP!$D56+(1-$C56)*24,LOLP!$B56),0)</f>
        <v>0</v>
      </c>
      <c r="M56" s="25">
        <f t="shared" ca="1" si="5"/>
        <v>0</v>
      </c>
      <c r="N56" s="25">
        <f t="shared" ca="1" si="2"/>
        <v>0</v>
      </c>
      <c r="O56" s="15" t="e">
        <f t="shared" ca="1" si="3"/>
        <v>#DIV/0!</v>
      </c>
      <c r="P56" s="15" t="e">
        <f t="shared" ca="1" si="4"/>
        <v>#DIV/0!</v>
      </c>
      <c r="R56" s="7">
        <v>53</v>
      </c>
      <c r="S56">
        <v>5.6227979501455331E-3</v>
      </c>
      <c r="T56">
        <v>6.355938922688111E-3</v>
      </c>
      <c r="U56">
        <v>6.8994712498156698E-3</v>
      </c>
      <c r="V56">
        <v>7.3254158678259353E-3</v>
      </c>
    </row>
    <row r="57" spans="1:22" x14ac:dyDescent="0.25">
      <c r="A57" s="1">
        <f t="shared" si="6"/>
        <v>43103</v>
      </c>
      <c r="B57" s="7">
        <f t="shared" si="1"/>
        <v>1</v>
      </c>
      <c r="C57" s="4">
        <f>INDEX(Calendar!$E$3:$E$367,MATCH(LOLP!$A57,Calendar!$B$3:$B$367,0))</f>
        <v>1</v>
      </c>
      <c r="D57" s="2">
        <f t="shared" si="7"/>
        <v>6</v>
      </c>
      <c r="E57" s="36">
        <v>21566</v>
      </c>
      <c r="F57" s="7">
        <f>IFERROR(IF(INDEX('Temperature Data'!$AA$15:$AA$348,MATCH(LOLP!A57,'Temperature Data'!$B$15:$B$348,0))&gt;IF(B57=9,$G$2,LOLP!$F$2),1,0),0)</f>
        <v>0</v>
      </c>
      <c r="G57" s="7">
        <f>SUMIFS(LOLP!$F$4:$F$8763,$C$4:$C$8763,$C57,$B$4:$B$8763,$B57,$D$4:$D$8763,$D57)</f>
        <v>0</v>
      </c>
      <c r="H57" s="7">
        <f>COUNTIFS(Calendar!$E$3:$E$367,LOLP!C57,Calendar!$D$3:$D$367,LOLP!B57)</f>
        <v>21</v>
      </c>
      <c r="I57" s="7">
        <f ca="1">IF($F57=1,OFFSET(start_norps,LOLP!$D57+(1-$C57)*24,LOLP!$B57)*H57/G57,0)</f>
        <v>0</v>
      </c>
      <c r="J57" s="7">
        <f ca="1">IF($F57=1,OFFSET(start_33,LOLP!$D57+(1-$C57)*24,LOLP!$B57)*H57/G57,0)</f>
        <v>0</v>
      </c>
      <c r="K57" s="7">
        <f ca="1">IF($F57,OFFSET(start_40,LOLP!$D57+(1-$C57)*24,LOLP!$B57),0)</f>
        <v>0</v>
      </c>
      <c r="L57" s="7">
        <f ca="1">IF($F57,OFFSET(start_50,LOLP!$D57+(1-$C57)*24,LOLP!$B57),0)</f>
        <v>0</v>
      </c>
      <c r="M57" s="25">
        <f t="shared" ca="1" si="5"/>
        <v>0</v>
      </c>
      <c r="N57" s="25">
        <f t="shared" ca="1" si="2"/>
        <v>0</v>
      </c>
      <c r="O57" s="15" t="e">
        <f t="shared" ca="1" si="3"/>
        <v>#DIV/0!</v>
      </c>
      <c r="P57" s="15" t="e">
        <f t="shared" ca="1" si="4"/>
        <v>#DIV/0!</v>
      </c>
      <c r="R57" s="7">
        <v>54</v>
      </c>
      <c r="S57">
        <v>5.6227979501455331E-3</v>
      </c>
      <c r="T57">
        <v>6.355938922688111E-3</v>
      </c>
      <c r="U57">
        <v>6.8994712498156698E-3</v>
      </c>
      <c r="V57">
        <v>7.3254158678259353E-3</v>
      </c>
    </row>
    <row r="58" spans="1:22" x14ac:dyDescent="0.25">
      <c r="A58" s="1">
        <f t="shared" si="6"/>
        <v>43103</v>
      </c>
      <c r="B58" s="7">
        <f t="shared" si="1"/>
        <v>1</v>
      </c>
      <c r="C58" s="4">
        <f>INDEX(Calendar!$E$3:$E$367,MATCH(LOLP!$A58,Calendar!$B$3:$B$367,0))</f>
        <v>1</v>
      </c>
      <c r="D58" s="2">
        <f t="shared" si="7"/>
        <v>7</v>
      </c>
      <c r="E58" s="36">
        <v>23703</v>
      </c>
      <c r="F58" s="7">
        <f>IFERROR(IF(INDEX('Temperature Data'!$AA$15:$AA$348,MATCH(LOLP!A58,'Temperature Data'!$B$15:$B$348,0))&gt;IF(B58=9,$G$2,LOLP!$F$2),1,0),0)</f>
        <v>0</v>
      </c>
      <c r="G58" s="7">
        <f>SUMIFS(LOLP!$F$4:$F$8763,$C$4:$C$8763,$C58,$B$4:$B$8763,$B58,$D$4:$D$8763,$D58)</f>
        <v>0</v>
      </c>
      <c r="H58" s="7">
        <f>COUNTIFS(Calendar!$E$3:$E$367,LOLP!C58,Calendar!$D$3:$D$367,LOLP!B58)</f>
        <v>21</v>
      </c>
      <c r="I58" s="7">
        <f ca="1">IF($F58=1,OFFSET(start_norps,LOLP!$D58+(1-$C58)*24,LOLP!$B58)*H58/G58,0)</f>
        <v>0</v>
      </c>
      <c r="J58" s="7">
        <f ca="1">IF($F58=1,OFFSET(start_33,LOLP!$D58+(1-$C58)*24,LOLP!$B58)*H58/G58,0)</f>
        <v>0</v>
      </c>
      <c r="K58" s="7">
        <f ca="1">IF($F58,OFFSET(start_40,LOLP!$D58+(1-$C58)*24,LOLP!$B58),0)</f>
        <v>0</v>
      </c>
      <c r="L58" s="7">
        <f ca="1">IF($F58,OFFSET(start_50,LOLP!$D58+(1-$C58)*24,LOLP!$B58),0)</f>
        <v>0</v>
      </c>
      <c r="M58" s="25">
        <f t="shared" ca="1" si="5"/>
        <v>0</v>
      </c>
      <c r="N58" s="25">
        <f t="shared" ca="1" si="2"/>
        <v>0</v>
      </c>
      <c r="O58" s="15" t="e">
        <f t="shared" ca="1" si="3"/>
        <v>#DIV/0!</v>
      </c>
      <c r="P58" s="15" t="e">
        <f t="shared" ca="1" si="4"/>
        <v>#DIV/0!</v>
      </c>
      <c r="R58" s="7">
        <v>55</v>
      </c>
      <c r="S58">
        <v>5.6227979501455331E-3</v>
      </c>
      <c r="T58">
        <v>6.355938922688111E-3</v>
      </c>
      <c r="U58">
        <v>5.4388891877464431E-3</v>
      </c>
      <c r="V58">
        <v>7.3254158678259353E-3</v>
      </c>
    </row>
    <row r="59" spans="1:22" x14ac:dyDescent="0.25">
      <c r="A59" s="1">
        <f t="shared" si="6"/>
        <v>43103</v>
      </c>
      <c r="B59" s="7">
        <f t="shared" si="1"/>
        <v>1</v>
      </c>
      <c r="C59" s="4">
        <f>INDEX(Calendar!$E$3:$E$367,MATCH(LOLP!$A59,Calendar!$B$3:$B$367,0))</f>
        <v>1</v>
      </c>
      <c r="D59" s="2">
        <f t="shared" si="7"/>
        <v>8</v>
      </c>
      <c r="E59" s="36">
        <v>25019</v>
      </c>
      <c r="F59" s="7">
        <f>IFERROR(IF(INDEX('Temperature Data'!$AA$15:$AA$348,MATCH(LOLP!A59,'Temperature Data'!$B$15:$B$348,0))&gt;IF(B59=9,$G$2,LOLP!$F$2),1,0),0)</f>
        <v>0</v>
      </c>
      <c r="G59" s="7">
        <f>SUMIFS(LOLP!$F$4:$F$8763,$C$4:$C$8763,$C59,$B$4:$B$8763,$B59,$D$4:$D$8763,$D59)</f>
        <v>0</v>
      </c>
      <c r="H59" s="7">
        <f>COUNTIFS(Calendar!$E$3:$E$367,LOLP!C59,Calendar!$D$3:$D$367,LOLP!B59)</f>
        <v>21</v>
      </c>
      <c r="I59" s="7">
        <f ca="1">IF($F59=1,OFFSET(start_norps,LOLP!$D59+(1-$C59)*24,LOLP!$B59)*H59/G59,0)</f>
        <v>0</v>
      </c>
      <c r="J59" s="7">
        <f ca="1">IF($F59=1,OFFSET(start_33,LOLP!$D59+(1-$C59)*24,LOLP!$B59)*H59/G59,0)</f>
        <v>0</v>
      </c>
      <c r="K59" s="7">
        <f ca="1">IF($F59,OFFSET(start_40,LOLP!$D59+(1-$C59)*24,LOLP!$B59),0)</f>
        <v>0</v>
      </c>
      <c r="L59" s="7">
        <f ca="1">IF($F59,OFFSET(start_50,LOLP!$D59+(1-$C59)*24,LOLP!$B59),0)</f>
        <v>0</v>
      </c>
      <c r="M59" s="25">
        <f t="shared" ca="1" si="5"/>
        <v>0</v>
      </c>
      <c r="N59" s="25">
        <f t="shared" ca="1" si="2"/>
        <v>0</v>
      </c>
      <c r="O59" s="15" t="e">
        <f t="shared" ca="1" si="3"/>
        <v>#DIV/0!</v>
      </c>
      <c r="P59" s="15" t="e">
        <f t="shared" ca="1" si="4"/>
        <v>#DIV/0!</v>
      </c>
      <c r="R59" s="7">
        <v>56</v>
      </c>
      <c r="S59">
        <v>5.6227979501455331E-3</v>
      </c>
      <c r="T59">
        <v>6.355938922688111E-3</v>
      </c>
      <c r="U59">
        <v>5.4388891877464431E-3</v>
      </c>
      <c r="V59">
        <v>6.5368749016509933E-3</v>
      </c>
    </row>
    <row r="60" spans="1:22" x14ac:dyDescent="0.25">
      <c r="A60" s="1">
        <f t="shared" si="6"/>
        <v>43103</v>
      </c>
      <c r="B60" s="7">
        <f t="shared" si="1"/>
        <v>1</v>
      </c>
      <c r="C60" s="4">
        <f>INDEX(Calendar!$E$3:$E$367,MATCH(LOLP!$A60,Calendar!$B$3:$B$367,0))</f>
        <v>1</v>
      </c>
      <c r="D60" s="2">
        <f t="shared" si="7"/>
        <v>9</v>
      </c>
      <c r="E60" s="36">
        <v>25290</v>
      </c>
      <c r="F60" s="7">
        <f>IFERROR(IF(INDEX('Temperature Data'!$AA$15:$AA$348,MATCH(LOLP!A60,'Temperature Data'!$B$15:$B$348,0))&gt;IF(B60=9,$G$2,LOLP!$F$2),1,0),0)</f>
        <v>0</v>
      </c>
      <c r="G60" s="7">
        <f>SUMIFS(LOLP!$F$4:$F$8763,$C$4:$C$8763,$C60,$B$4:$B$8763,$B60,$D$4:$D$8763,$D60)</f>
        <v>0</v>
      </c>
      <c r="H60" s="7">
        <f>COUNTIFS(Calendar!$E$3:$E$367,LOLP!C60,Calendar!$D$3:$D$367,LOLP!B60)</f>
        <v>21</v>
      </c>
      <c r="I60" s="7">
        <f ca="1">IF($F60=1,OFFSET(start_norps,LOLP!$D60+(1-$C60)*24,LOLP!$B60)*H60/G60,0)</f>
        <v>0</v>
      </c>
      <c r="J60" s="7">
        <f ca="1">IF($F60=1,OFFSET(start_33,LOLP!$D60+(1-$C60)*24,LOLP!$B60)*H60/G60,0)</f>
        <v>0</v>
      </c>
      <c r="K60" s="7">
        <f ca="1">IF($F60,OFFSET(start_40,LOLP!$D60+(1-$C60)*24,LOLP!$B60),0)</f>
        <v>0</v>
      </c>
      <c r="L60" s="7">
        <f ca="1">IF($F60,OFFSET(start_50,LOLP!$D60+(1-$C60)*24,LOLP!$B60),0)</f>
        <v>0</v>
      </c>
      <c r="M60" s="25">
        <f t="shared" ca="1" si="5"/>
        <v>0</v>
      </c>
      <c r="N60" s="25">
        <f t="shared" ca="1" si="2"/>
        <v>0</v>
      </c>
      <c r="O60" s="15" t="e">
        <f t="shared" ca="1" si="3"/>
        <v>#DIV/0!</v>
      </c>
      <c r="P60" s="15" t="e">
        <f t="shared" ca="1" si="4"/>
        <v>#DIV/0!</v>
      </c>
      <c r="R60" s="7">
        <v>57</v>
      </c>
      <c r="S60">
        <v>5.6227979501455331E-3</v>
      </c>
      <c r="T60">
        <v>6.355938922688111E-3</v>
      </c>
      <c r="U60">
        <v>5.4388891877464431E-3</v>
      </c>
      <c r="V60">
        <v>6.5368749016509933E-3</v>
      </c>
    </row>
    <row r="61" spans="1:22" x14ac:dyDescent="0.25">
      <c r="A61" s="1">
        <f t="shared" si="6"/>
        <v>43103</v>
      </c>
      <c r="B61" s="7">
        <f t="shared" si="1"/>
        <v>1</v>
      </c>
      <c r="C61" s="4">
        <f>INDEX(Calendar!$E$3:$E$367,MATCH(LOLP!$A61,Calendar!$B$3:$B$367,0))</f>
        <v>1</v>
      </c>
      <c r="D61" s="2">
        <f t="shared" si="7"/>
        <v>10</v>
      </c>
      <c r="E61" s="36">
        <v>25649</v>
      </c>
      <c r="F61" s="7">
        <f>IFERROR(IF(INDEX('Temperature Data'!$AA$15:$AA$348,MATCH(LOLP!A61,'Temperature Data'!$B$15:$B$348,0))&gt;IF(B61=9,$G$2,LOLP!$F$2),1,0),0)</f>
        <v>0</v>
      </c>
      <c r="G61" s="7">
        <f>SUMIFS(LOLP!$F$4:$F$8763,$C$4:$C$8763,$C61,$B$4:$B$8763,$B61,$D$4:$D$8763,$D61)</f>
        <v>0</v>
      </c>
      <c r="H61" s="7">
        <f>COUNTIFS(Calendar!$E$3:$E$367,LOLP!C61,Calendar!$D$3:$D$367,LOLP!B61)</f>
        <v>21</v>
      </c>
      <c r="I61" s="7">
        <f ca="1">IF($F61=1,OFFSET(start_norps,LOLP!$D61+(1-$C61)*24,LOLP!$B61)*H61/G61,0)</f>
        <v>0</v>
      </c>
      <c r="J61" s="7">
        <f ca="1">IF($F61=1,OFFSET(start_33,LOLP!$D61+(1-$C61)*24,LOLP!$B61)*H61/G61,0)</f>
        <v>0</v>
      </c>
      <c r="K61" s="7">
        <f ca="1">IF($F61,OFFSET(start_40,LOLP!$D61+(1-$C61)*24,LOLP!$B61),0)</f>
        <v>0</v>
      </c>
      <c r="L61" s="7">
        <f ca="1">IF($F61,OFFSET(start_50,LOLP!$D61+(1-$C61)*24,LOLP!$B61),0)</f>
        <v>0</v>
      </c>
      <c r="M61" s="25">
        <f t="shared" ca="1" si="5"/>
        <v>0</v>
      </c>
      <c r="N61" s="25">
        <f t="shared" ca="1" si="2"/>
        <v>0</v>
      </c>
      <c r="O61" s="15" t="e">
        <f t="shared" ca="1" si="3"/>
        <v>#DIV/0!</v>
      </c>
      <c r="P61" s="15" t="e">
        <f t="shared" ca="1" si="4"/>
        <v>#DIV/0!</v>
      </c>
      <c r="R61" s="7">
        <v>58</v>
      </c>
      <c r="S61">
        <v>5.5407584885519652E-3</v>
      </c>
      <c r="T61">
        <v>6.355938922688111E-3</v>
      </c>
      <c r="U61">
        <v>5.4388891877464431E-3</v>
      </c>
      <c r="V61">
        <v>6.5368749016509933E-3</v>
      </c>
    </row>
    <row r="62" spans="1:22" x14ac:dyDescent="0.25">
      <c r="A62" s="1">
        <f t="shared" si="6"/>
        <v>43103</v>
      </c>
      <c r="B62" s="7">
        <f t="shared" si="1"/>
        <v>1</v>
      </c>
      <c r="C62" s="4">
        <f>INDEX(Calendar!$E$3:$E$367,MATCH(LOLP!$A62,Calendar!$B$3:$B$367,0))</f>
        <v>1</v>
      </c>
      <c r="D62" s="2">
        <f t="shared" si="7"/>
        <v>11</v>
      </c>
      <c r="E62" s="36">
        <v>25882</v>
      </c>
      <c r="F62" s="7">
        <f>IFERROR(IF(INDEX('Temperature Data'!$AA$15:$AA$348,MATCH(LOLP!A62,'Temperature Data'!$B$15:$B$348,0))&gt;IF(B62=9,$G$2,LOLP!$F$2),1,0),0)</f>
        <v>0</v>
      </c>
      <c r="G62" s="7">
        <f>SUMIFS(LOLP!$F$4:$F$8763,$C$4:$C$8763,$C62,$B$4:$B$8763,$B62,$D$4:$D$8763,$D62)</f>
        <v>0</v>
      </c>
      <c r="H62" s="7">
        <f>COUNTIFS(Calendar!$E$3:$E$367,LOLP!C62,Calendar!$D$3:$D$367,LOLP!B62)</f>
        <v>21</v>
      </c>
      <c r="I62" s="7">
        <f ca="1">IF($F62=1,OFFSET(start_norps,LOLP!$D62+(1-$C62)*24,LOLP!$B62)*H62/G62,0)</f>
        <v>0</v>
      </c>
      <c r="J62" s="7">
        <f ca="1">IF($F62=1,OFFSET(start_33,LOLP!$D62+(1-$C62)*24,LOLP!$B62)*H62/G62,0)</f>
        <v>0</v>
      </c>
      <c r="K62" s="7">
        <f ca="1">IF($F62,OFFSET(start_40,LOLP!$D62+(1-$C62)*24,LOLP!$B62),0)</f>
        <v>0</v>
      </c>
      <c r="L62" s="7">
        <f ca="1">IF($F62,OFFSET(start_50,LOLP!$D62+(1-$C62)*24,LOLP!$B62),0)</f>
        <v>0</v>
      </c>
      <c r="M62" s="25">
        <f t="shared" ca="1" si="5"/>
        <v>0</v>
      </c>
      <c r="N62" s="25">
        <f t="shared" ca="1" si="2"/>
        <v>0</v>
      </c>
      <c r="O62" s="15" t="e">
        <f t="shared" ca="1" si="3"/>
        <v>#DIV/0!</v>
      </c>
      <c r="P62" s="15" t="e">
        <f t="shared" ca="1" si="4"/>
        <v>#DIV/0!</v>
      </c>
      <c r="R62" s="7">
        <v>59</v>
      </c>
      <c r="S62">
        <v>5.5407584885519652E-3</v>
      </c>
      <c r="T62">
        <v>6.355938922688111E-3</v>
      </c>
      <c r="U62">
        <v>5.4388891877464431E-3</v>
      </c>
      <c r="V62">
        <v>6.5368749016509933E-3</v>
      </c>
    </row>
    <row r="63" spans="1:22" x14ac:dyDescent="0.25">
      <c r="A63" s="1">
        <f t="shared" si="6"/>
        <v>43103</v>
      </c>
      <c r="B63" s="7">
        <f t="shared" si="1"/>
        <v>1</v>
      </c>
      <c r="C63" s="4">
        <f>INDEX(Calendar!$E$3:$E$367,MATCH(LOLP!$A63,Calendar!$B$3:$B$367,0))</f>
        <v>1</v>
      </c>
      <c r="D63" s="2">
        <f t="shared" si="7"/>
        <v>12</v>
      </c>
      <c r="E63" s="36">
        <v>25944</v>
      </c>
      <c r="F63" s="7">
        <f>IFERROR(IF(INDEX('Temperature Data'!$AA$15:$AA$348,MATCH(LOLP!A63,'Temperature Data'!$B$15:$B$348,0))&gt;IF(B63=9,$G$2,LOLP!$F$2),1,0),0)</f>
        <v>0</v>
      </c>
      <c r="G63" s="7">
        <f>SUMIFS(LOLP!$F$4:$F$8763,$C$4:$C$8763,$C63,$B$4:$B$8763,$B63,$D$4:$D$8763,$D63)</f>
        <v>0</v>
      </c>
      <c r="H63" s="7">
        <f>COUNTIFS(Calendar!$E$3:$E$367,LOLP!C63,Calendar!$D$3:$D$367,LOLP!B63)</f>
        <v>21</v>
      </c>
      <c r="I63" s="7">
        <f ca="1">IF($F63=1,OFFSET(start_norps,LOLP!$D63+(1-$C63)*24,LOLP!$B63)*H63/G63,0)</f>
        <v>0</v>
      </c>
      <c r="J63" s="7">
        <f ca="1">IF($F63=1,OFFSET(start_33,LOLP!$D63+(1-$C63)*24,LOLP!$B63)*H63/G63,0)</f>
        <v>0</v>
      </c>
      <c r="K63" s="7">
        <f ca="1">IF($F63,OFFSET(start_40,LOLP!$D63+(1-$C63)*24,LOLP!$B63),0)</f>
        <v>0</v>
      </c>
      <c r="L63" s="7">
        <f ca="1">IF($F63,OFFSET(start_50,LOLP!$D63+(1-$C63)*24,LOLP!$B63),0)</f>
        <v>0</v>
      </c>
      <c r="M63" s="25">
        <f t="shared" ca="1" si="5"/>
        <v>0</v>
      </c>
      <c r="N63" s="25">
        <f t="shared" ca="1" si="2"/>
        <v>0</v>
      </c>
      <c r="O63" s="15" t="e">
        <f t="shared" ca="1" si="3"/>
        <v>#DIV/0!</v>
      </c>
      <c r="P63" s="15" t="e">
        <f t="shared" ca="1" si="4"/>
        <v>#DIV/0!</v>
      </c>
      <c r="R63" s="7">
        <v>60</v>
      </c>
      <c r="S63">
        <v>5.5407584885519652E-3</v>
      </c>
      <c r="T63">
        <v>6.355938922688111E-3</v>
      </c>
      <c r="U63">
        <v>5.4388891877464431E-3</v>
      </c>
      <c r="V63">
        <v>6.5368749016509933E-3</v>
      </c>
    </row>
    <row r="64" spans="1:22" x14ac:dyDescent="0.25">
      <c r="A64" s="1">
        <f t="shared" si="6"/>
        <v>43103</v>
      </c>
      <c r="B64" s="7">
        <f t="shared" si="1"/>
        <v>1</v>
      </c>
      <c r="C64" s="4">
        <f>INDEX(Calendar!$E$3:$E$367,MATCH(LOLP!$A64,Calendar!$B$3:$B$367,0))</f>
        <v>1</v>
      </c>
      <c r="D64" s="2">
        <f t="shared" si="7"/>
        <v>13</v>
      </c>
      <c r="E64" s="36">
        <v>26172</v>
      </c>
      <c r="F64" s="7">
        <f>IFERROR(IF(INDEX('Temperature Data'!$AA$15:$AA$348,MATCH(LOLP!A64,'Temperature Data'!$B$15:$B$348,0))&gt;IF(B64=9,$G$2,LOLP!$F$2),1,0),0)</f>
        <v>0</v>
      </c>
      <c r="G64" s="7">
        <f>SUMIFS(LOLP!$F$4:$F$8763,$C$4:$C$8763,$C64,$B$4:$B$8763,$B64,$D$4:$D$8763,$D64)</f>
        <v>0</v>
      </c>
      <c r="H64" s="7">
        <f>COUNTIFS(Calendar!$E$3:$E$367,LOLP!C64,Calendar!$D$3:$D$367,LOLP!B64)</f>
        <v>21</v>
      </c>
      <c r="I64" s="7">
        <f ca="1">IF($F64=1,OFFSET(start_norps,LOLP!$D64+(1-$C64)*24,LOLP!$B64)*H64/G64,0)</f>
        <v>0</v>
      </c>
      <c r="J64" s="7">
        <f ca="1">IF($F64=1,OFFSET(start_33,LOLP!$D64+(1-$C64)*24,LOLP!$B64)*H64/G64,0)</f>
        <v>0</v>
      </c>
      <c r="K64" s="7">
        <f ca="1">IF($F64,OFFSET(start_40,LOLP!$D64+(1-$C64)*24,LOLP!$B64),0)</f>
        <v>0</v>
      </c>
      <c r="L64" s="7">
        <f ca="1">IF($F64,OFFSET(start_50,LOLP!$D64+(1-$C64)*24,LOLP!$B64),0)</f>
        <v>0</v>
      </c>
      <c r="M64" s="25">
        <f t="shared" ca="1" si="5"/>
        <v>0</v>
      </c>
      <c r="N64" s="25">
        <f t="shared" ca="1" si="2"/>
        <v>0</v>
      </c>
      <c r="O64" s="15" t="e">
        <f t="shared" ca="1" si="3"/>
        <v>#DIV/0!</v>
      </c>
      <c r="P64" s="15" t="e">
        <f t="shared" ca="1" si="4"/>
        <v>#DIV/0!</v>
      </c>
      <c r="R64" s="7">
        <v>61</v>
      </c>
      <c r="S64">
        <v>5.5407584885519652E-3</v>
      </c>
      <c r="T64">
        <v>4.8969206803244521E-3</v>
      </c>
      <c r="U64">
        <v>5.3486368994253523E-3</v>
      </c>
      <c r="V64">
        <v>6.5368749016509933E-3</v>
      </c>
    </row>
    <row r="65" spans="1:22" x14ac:dyDescent="0.25">
      <c r="A65" s="1">
        <f t="shared" si="6"/>
        <v>43103</v>
      </c>
      <c r="B65" s="7">
        <f t="shared" si="1"/>
        <v>1</v>
      </c>
      <c r="C65" s="4">
        <f>INDEX(Calendar!$E$3:$E$367,MATCH(LOLP!$A65,Calendar!$B$3:$B$367,0))</f>
        <v>1</v>
      </c>
      <c r="D65" s="2">
        <f t="shared" si="7"/>
        <v>14</v>
      </c>
      <c r="E65" s="36">
        <v>26341</v>
      </c>
      <c r="F65" s="7">
        <f>IFERROR(IF(INDEX('Temperature Data'!$AA$15:$AA$348,MATCH(LOLP!A65,'Temperature Data'!$B$15:$B$348,0))&gt;IF(B65=9,$G$2,LOLP!$F$2),1,0),0)</f>
        <v>0</v>
      </c>
      <c r="G65" s="7">
        <f>SUMIFS(LOLP!$F$4:$F$8763,$C$4:$C$8763,$C65,$B$4:$B$8763,$B65,$D$4:$D$8763,$D65)</f>
        <v>0</v>
      </c>
      <c r="H65" s="7">
        <f>COUNTIFS(Calendar!$E$3:$E$367,LOLP!C65,Calendar!$D$3:$D$367,LOLP!B65)</f>
        <v>21</v>
      </c>
      <c r="I65" s="7">
        <f ca="1">IF($F65=1,OFFSET(start_norps,LOLP!$D65+(1-$C65)*24,LOLP!$B65)*H65/G65,0)</f>
        <v>0</v>
      </c>
      <c r="J65" s="7">
        <f ca="1">IF($F65=1,OFFSET(start_33,LOLP!$D65+(1-$C65)*24,LOLP!$B65)*H65/G65,0)</f>
        <v>0</v>
      </c>
      <c r="K65" s="7">
        <f ca="1">IF($F65,OFFSET(start_40,LOLP!$D65+(1-$C65)*24,LOLP!$B65),0)</f>
        <v>0</v>
      </c>
      <c r="L65" s="7">
        <f ca="1">IF($F65,OFFSET(start_50,LOLP!$D65+(1-$C65)*24,LOLP!$B65),0)</f>
        <v>0</v>
      </c>
      <c r="M65" s="25">
        <f t="shared" ca="1" si="5"/>
        <v>0</v>
      </c>
      <c r="N65" s="25">
        <f t="shared" ca="1" si="2"/>
        <v>0</v>
      </c>
      <c r="O65" s="15" t="e">
        <f t="shared" ca="1" si="3"/>
        <v>#DIV/0!</v>
      </c>
      <c r="P65" s="15" t="e">
        <f t="shared" ca="1" si="4"/>
        <v>#DIV/0!</v>
      </c>
      <c r="R65" s="7">
        <v>62</v>
      </c>
      <c r="S65">
        <v>5.5407584885519652E-3</v>
      </c>
      <c r="T65">
        <v>4.8969206803244521E-3</v>
      </c>
      <c r="U65">
        <v>5.3486368994253523E-3</v>
      </c>
      <c r="V65">
        <v>6.5368749016509933E-3</v>
      </c>
    </row>
    <row r="66" spans="1:22" x14ac:dyDescent="0.25">
      <c r="A66" s="1">
        <f t="shared" si="6"/>
        <v>43103</v>
      </c>
      <c r="B66" s="7">
        <f t="shared" si="1"/>
        <v>1</v>
      </c>
      <c r="C66" s="4">
        <f>INDEX(Calendar!$E$3:$E$367,MATCH(LOLP!$A66,Calendar!$B$3:$B$367,0))</f>
        <v>1</v>
      </c>
      <c r="D66" s="2">
        <f t="shared" si="7"/>
        <v>15</v>
      </c>
      <c r="E66" s="36">
        <v>26331</v>
      </c>
      <c r="F66" s="7">
        <f>IFERROR(IF(INDEX('Temperature Data'!$AA$15:$AA$348,MATCH(LOLP!A66,'Temperature Data'!$B$15:$B$348,0))&gt;IF(B66=9,$G$2,LOLP!$F$2),1,0),0)</f>
        <v>0</v>
      </c>
      <c r="G66" s="7">
        <f>SUMIFS(LOLP!$F$4:$F$8763,$C$4:$C$8763,$C66,$B$4:$B$8763,$B66,$D$4:$D$8763,$D66)</f>
        <v>0</v>
      </c>
      <c r="H66" s="7">
        <f>COUNTIFS(Calendar!$E$3:$E$367,LOLP!C66,Calendar!$D$3:$D$367,LOLP!B66)</f>
        <v>21</v>
      </c>
      <c r="I66" s="7">
        <f ca="1">IF($F66=1,OFFSET(start_norps,LOLP!$D66+(1-$C66)*24,LOLP!$B66)*H66/G66,0)</f>
        <v>0</v>
      </c>
      <c r="J66" s="7">
        <f ca="1">IF($F66=1,OFFSET(start_33,LOLP!$D66+(1-$C66)*24,LOLP!$B66)*H66/G66,0)</f>
        <v>0</v>
      </c>
      <c r="K66" s="7">
        <f ca="1">IF($F66,OFFSET(start_40,LOLP!$D66+(1-$C66)*24,LOLP!$B66),0)</f>
        <v>0</v>
      </c>
      <c r="L66" s="7">
        <f ca="1">IF($F66,OFFSET(start_50,LOLP!$D66+(1-$C66)*24,LOLP!$B66),0)</f>
        <v>0</v>
      </c>
      <c r="M66" s="25">
        <f t="shared" ca="1" si="5"/>
        <v>0</v>
      </c>
      <c r="N66" s="25">
        <f t="shared" ca="1" si="2"/>
        <v>0</v>
      </c>
      <c r="O66" s="15" t="e">
        <f t="shared" ca="1" si="3"/>
        <v>#DIV/0!</v>
      </c>
      <c r="P66" s="15" t="e">
        <f t="shared" ca="1" si="4"/>
        <v>#DIV/0!</v>
      </c>
      <c r="R66" s="7">
        <v>63</v>
      </c>
      <c r="S66">
        <v>5.5407584885519652E-3</v>
      </c>
      <c r="T66">
        <v>4.8969206803244521E-3</v>
      </c>
      <c r="U66">
        <v>5.3486368994253523E-3</v>
      </c>
      <c r="V66">
        <v>6.5368749016509933E-3</v>
      </c>
    </row>
    <row r="67" spans="1:22" x14ac:dyDescent="0.25">
      <c r="A67" s="1">
        <f t="shared" si="6"/>
        <v>43103</v>
      </c>
      <c r="B67" s="7">
        <f t="shared" si="1"/>
        <v>1</v>
      </c>
      <c r="C67" s="4">
        <f>INDEX(Calendar!$E$3:$E$367,MATCH(LOLP!$A67,Calendar!$B$3:$B$367,0))</f>
        <v>1</v>
      </c>
      <c r="D67" s="2">
        <f t="shared" si="7"/>
        <v>16</v>
      </c>
      <c r="E67" s="36">
        <v>26327</v>
      </c>
      <c r="F67" s="7">
        <f>IFERROR(IF(INDEX('Temperature Data'!$AA$15:$AA$348,MATCH(LOLP!A67,'Temperature Data'!$B$15:$B$348,0))&gt;IF(B67=9,$G$2,LOLP!$F$2),1,0),0)</f>
        <v>0</v>
      </c>
      <c r="G67" s="7">
        <f>SUMIFS(LOLP!$F$4:$F$8763,$C$4:$C$8763,$C67,$B$4:$B$8763,$B67,$D$4:$D$8763,$D67)</f>
        <v>0</v>
      </c>
      <c r="H67" s="7">
        <f>COUNTIFS(Calendar!$E$3:$E$367,LOLP!C67,Calendar!$D$3:$D$367,LOLP!B67)</f>
        <v>21</v>
      </c>
      <c r="I67" s="7">
        <f ca="1">IF($F67=1,OFFSET(start_norps,LOLP!$D67+(1-$C67)*24,LOLP!$B67)*H67/G67,0)</f>
        <v>0</v>
      </c>
      <c r="J67" s="7">
        <f ca="1">IF($F67=1,OFFSET(start_33,LOLP!$D67+(1-$C67)*24,LOLP!$B67)*H67/G67,0)</f>
        <v>0</v>
      </c>
      <c r="K67" s="7">
        <f ca="1">IF($F67,OFFSET(start_40,LOLP!$D67+(1-$C67)*24,LOLP!$B67),0)</f>
        <v>0</v>
      </c>
      <c r="L67" s="7">
        <f ca="1">IF($F67,OFFSET(start_50,LOLP!$D67+(1-$C67)*24,LOLP!$B67),0)</f>
        <v>0</v>
      </c>
      <c r="M67" s="25">
        <f t="shared" ca="1" si="5"/>
        <v>0</v>
      </c>
      <c r="N67" s="25">
        <f t="shared" ca="1" si="2"/>
        <v>0</v>
      </c>
      <c r="O67" s="15" t="e">
        <f t="shared" ca="1" si="3"/>
        <v>#DIV/0!</v>
      </c>
      <c r="P67" s="15" t="e">
        <f t="shared" ca="1" si="4"/>
        <v>#DIV/0!</v>
      </c>
      <c r="R67" s="7">
        <v>64</v>
      </c>
      <c r="S67">
        <v>5.5407584885519652E-3</v>
      </c>
      <c r="T67">
        <v>4.8969206803244521E-3</v>
      </c>
      <c r="U67">
        <v>5.3486368994253523E-3</v>
      </c>
      <c r="V67">
        <v>6.5368749016509933E-3</v>
      </c>
    </row>
    <row r="68" spans="1:22" x14ac:dyDescent="0.25">
      <c r="A68" s="1">
        <f t="shared" si="6"/>
        <v>43103</v>
      </c>
      <c r="B68" s="7">
        <f t="shared" si="1"/>
        <v>1</v>
      </c>
      <c r="C68" s="4">
        <f>INDEX(Calendar!$E$3:$E$367,MATCH(LOLP!$A68,Calendar!$B$3:$B$367,0))</f>
        <v>1</v>
      </c>
      <c r="D68" s="2">
        <f t="shared" si="7"/>
        <v>17</v>
      </c>
      <c r="E68" s="36">
        <v>26900</v>
      </c>
      <c r="F68" s="7">
        <f>IFERROR(IF(INDEX('Temperature Data'!$AA$15:$AA$348,MATCH(LOLP!A68,'Temperature Data'!$B$15:$B$348,0))&gt;IF(B68=9,$G$2,LOLP!$F$2),1,0),0)</f>
        <v>0</v>
      </c>
      <c r="G68" s="7">
        <f>SUMIFS(LOLP!$F$4:$F$8763,$C$4:$C$8763,$C68,$B$4:$B$8763,$B68,$D$4:$D$8763,$D68)</f>
        <v>0</v>
      </c>
      <c r="H68" s="7">
        <f>COUNTIFS(Calendar!$E$3:$E$367,LOLP!C68,Calendar!$D$3:$D$367,LOLP!B68)</f>
        <v>21</v>
      </c>
      <c r="I68" s="7">
        <f ca="1">IF($F68=1,OFFSET(start_norps,LOLP!$D68+(1-$C68)*24,LOLP!$B68)*H68/G68,0)</f>
        <v>0</v>
      </c>
      <c r="J68" s="7">
        <f ca="1">IF($F68=1,OFFSET(start_33,LOLP!$D68+(1-$C68)*24,LOLP!$B68)*H68/G68,0)</f>
        <v>0</v>
      </c>
      <c r="K68" s="7">
        <f ca="1">IF($F68,OFFSET(start_40,LOLP!$D68+(1-$C68)*24,LOLP!$B68),0)</f>
        <v>0</v>
      </c>
      <c r="L68" s="7">
        <f ca="1">IF($F68,OFFSET(start_50,LOLP!$D68+(1-$C68)*24,LOLP!$B68),0)</f>
        <v>0</v>
      </c>
      <c r="M68" s="25">
        <f t="shared" ca="1" si="5"/>
        <v>0</v>
      </c>
      <c r="N68" s="25">
        <f t="shared" ca="1" si="2"/>
        <v>0</v>
      </c>
      <c r="O68" s="15" t="e">
        <f t="shared" ca="1" si="3"/>
        <v>#DIV/0!</v>
      </c>
      <c r="P68" s="15" t="e">
        <f t="shared" ca="1" si="4"/>
        <v>#DIV/0!</v>
      </c>
      <c r="R68" s="7">
        <v>65</v>
      </c>
      <c r="S68">
        <v>5.5407584885519652E-3</v>
      </c>
      <c r="T68">
        <v>4.8969206803244521E-3</v>
      </c>
      <c r="U68">
        <v>5.3486368994253523E-3</v>
      </c>
      <c r="V68">
        <v>5.7313571038401486E-3</v>
      </c>
    </row>
    <row r="69" spans="1:22" x14ac:dyDescent="0.25">
      <c r="A69" s="1">
        <f t="shared" si="6"/>
        <v>43103</v>
      </c>
      <c r="B69" s="7">
        <f t="shared" ref="B69:B132" si="8">MONTH(A69)</f>
        <v>1</v>
      </c>
      <c r="C69" s="4">
        <f>INDEX(Calendar!$E$3:$E$367,MATCH(LOLP!$A69,Calendar!$B$3:$B$367,0))</f>
        <v>1</v>
      </c>
      <c r="D69" s="2">
        <f t="shared" si="7"/>
        <v>18</v>
      </c>
      <c r="E69" s="36">
        <v>28833</v>
      </c>
      <c r="F69" s="7">
        <f>IFERROR(IF(INDEX('Temperature Data'!$AA$15:$AA$348,MATCH(LOLP!A69,'Temperature Data'!$B$15:$B$348,0))&gt;IF(B69=9,$G$2,LOLP!$F$2),1,0),0)</f>
        <v>0</v>
      </c>
      <c r="G69" s="7">
        <f>SUMIFS(LOLP!$F$4:$F$8763,$C$4:$C$8763,$C69,$B$4:$B$8763,$B69,$D$4:$D$8763,$D69)</f>
        <v>0</v>
      </c>
      <c r="H69" s="7">
        <f>COUNTIFS(Calendar!$E$3:$E$367,LOLP!C69,Calendar!$D$3:$D$367,LOLP!B69)</f>
        <v>21</v>
      </c>
      <c r="I69" s="7">
        <f ca="1">IF($F69=1,OFFSET(start_norps,LOLP!$D69+(1-$C69)*24,LOLP!$B69)*H69/G69,0)</f>
        <v>0</v>
      </c>
      <c r="J69" s="7">
        <f ca="1">IF($F69=1,OFFSET(start_33,LOLP!$D69+(1-$C69)*24,LOLP!$B69)*H69/G69,0)</f>
        <v>0</v>
      </c>
      <c r="K69" s="7">
        <f ca="1">IF($F69,OFFSET(start_40,LOLP!$D69+(1-$C69)*24,LOLP!$B69),0)</f>
        <v>0</v>
      </c>
      <c r="L69" s="7">
        <f ca="1">IF($F69,OFFSET(start_50,LOLP!$D69+(1-$C69)*24,LOLP!$B69),0)</f>
        <v>0</v>
      </c>
      <c r="M69" s="25">
        <f t="shared" ref="M69:M132" ca="1" si="9">I69/I$8764</f>
        <v>0</v>
      </c>
      <c r="N69" s="25">
        <f t="shared" ref="N69:N132" ca="1" si="10">J69/J$8764</f>
        <v>0</v>
      </c>
      <c r="O69" s="15" t="e">
        <f t="shared" ref="O69:O132" ca="1" si="11">K69/K$8764</f>
        <v>#DIV/0!</v>
      </c>
      <c r="P69" s="15" t="e">
        <f t="shared" ref="P69:P132" ca="1" si="12">L69/L$8764</f>
        <v>#DIV/0!</v>
      </c>
      <c r="R69" s="7">
        <v>66</v>
      </c>
      <c r="S69">
        <v>5.5407584885519652E-3</v>
      </c>
      <c r="T69">
        <v>4.8969206803244521E-3</v>
      </c>
      <c r="U69">
        <v>5.3486368994253523E-3</v>
      </c>
      <c r="V69">
        <v>5.7313571038401486E-3</v>
      </c>
    </row>
    <row r="70" spans="1:22" x14ac:dyDescent="0.25">
      <c r="A70" s="1">
        <f t="shared" si="6"/>
        <v>43103</v>
      </c>
      <c r="B70" s="7">
        <f t="shared" si="8"/>
        <v>1</v>
      </c>
      <c r="C70" s="4">
        <f>INDEX(Calendar!$E$3:$E$367,MATCH(LOLP!$A70,Calendar!$B$3:$B$367,0))</f>
        <v>1</v>
      </c>
      <c r="D70" s="2">
        <f t="shared" si="7"/>
        <v>19</v>
      </c>
      <c r="E70" s="36">
        <v>28948</v>
      </c>
      <c r="F70" s="7">
        <f>IFERROR(IF(INDEX('Temperature Data'!$AA$15:$AA$348,MATCH(LOLP!A70,'Temperature Data'!$B$15:$B$348,0))&gt;IF(B70=9,$G$2,LOLP!$F$2),1,0),0)</f>
        <v>0</v>
      </c>
      <c r="G70" s="7">
        <f>SUMIFS(LOLP!$F$4:$F$8763,$C$4:$C$8763,$C70,$B$4:$B$8763,$B70,$D$4:$D$8763,$D70)</f>
        <v>0</v>
      </c>
      <c r="H70" s="7">
        <f>COUNTIFS(Calendar!$E$3:$E$367,LOLP!C70,Calendar!$D$3:$D$367,LOLP!B70)</f>
        <v>21</v>
      </c>
      <c r="I70" s="7">
        <f ca="1">IF($F70=1,OFFSET(start_norps,LOLP!$D70+(1-$C70)*24,LOLP!$B70)*H70/G70,0)</f>
        <v>0</v>
      </c>
      <c r="J70" s="7">
        <f ca="1">IF($F70=1,OFFSET(start_33,LOLP!$D70+(1-$C70)*24,LOLP!$B70)*H70/G70,0)</f>
        <v>0</v>
      </c>
      <c r="K70" s="7">
        <f ca="1">IF($F70,OFFSET(start_40,LOLP!$D70+(1-$C70)*24,LOLP!$B70),0)</f>
        <v>0</v>
      </c>
      <c r="L70" s="7">
        <f ca="1">IF($F70,OFFSET(start_50,LOLP!$D70+(1-$C70)*24,LOLP!$B70),0)</f>
        <v>0</v>
      </c>
      <c r="M70" s="25">
        <f t="shared" ca="1" si="9"/>
        <v>0</v>
      </c>
      <c r="N70" s="25">
        <f t="shared" ca="1" si="10"/>
        <v>0</v>
      </c>
      <c r="O70" s="15" t="e">
        <f t="shared" ca="1" si="11"/>
        <v>#DIV/0!</v>
      </c>
      <c r="P70" s="15" t="e">
        <f t="shared" ca="1" si="12"/>
        <v>#DIV/0!</v>
      </c>
      <c r="R70" s="7">
        <v>67</v>
      </c>
      <c r="S70">
        <v>2.4712293336635765E-3</v>
      </c>
      <c r="T70">
        <v>4.4672930761809702E-3</v>
      </c>
      <c r="U70">
        <v>4.4751987078402574E-3</v>
      </c>
      <c r="V70">
        <v>5.7313571038401486E-3</v>
      </c>
    </row>
    <row r="71" spans="1:22" x14ac:dyDescent="0.25">
      <c r="A71" s="1">
        <f t="shared" si="6"/>
        <v>43103</v>
      </c>
      <c r="B71" s="7">
        <f t="shared" si="8"/>
        <v>1</v>
      </c>
      <c r="C71" s="4">
        <f>INDEX(Calendar!$E$3:$E$367,MATCH(LOLP!$A71,Calendar!$B$3:$B$367,0))</f>
        <v>1</v>
      </c>
      <c r="D71" s="2">
        <f t="shared" si="7"/>
        <v>20</v>
      </c>
      <c r="E71" s="36">
        <v>28371</v>
      </c>
      <c r="F71" s="7">
        <f>IFERROR(IF(INDEX('Temperature Data'!$AA$15:$AA$348,MATCH(LOLP!A71,'Temperature Data'!$B$15:$B$348,0))&gt;IF(B71=9,$G$2,LOLP!$F$2),1,0),0)</f>
        <v>0</v>
      </c>
      <c r="G71" s="7">
        <f>SUMIFS(LOLP!$F$4:$F$8763,$C$4:$C$8763,$C71,$B$4:$B$8763,$B71,$D$4:$D$8763,$D71)</f>
        <v>0</v>
      </c>
      <c r="H71" s="7">
        <f>COUNTIFS(Calendar!$E$3:$E$367,LOLP!C71,Calendar!$D$3:$D$367,LOLP!B71)</f>
        <v>21</v>
      </c>
      <c r="I71" s="7">
        <f ca="1">IF($F71=1,OFFSET(start_norps,LOLP!$D71+(1-$C71)*24,LOLP!$B71)*H71/G71,0)</f>
        <v>0</v>
      </c>
      <c r="J71" s="7">
        <f ca="1">IF($F71=1,OFFSET(start_33,LOLP!$D71+(1-$C71)*24,LOLP!$B71)*H71/G71,0)</f>
        <v>0</v>
      </c>
      <c r="K71" s="7">
        <f ca="1">IF($F71,OFFSET(start_40,LOLP!$D71+(1-$C71)*24,LOLP!$B71),0)</f>
        <v>0</v>
      </c>
      <c r="L71" s="7">
        <f ca="1">IF($F71,OFFSET(start_50,LOLP!$D71+(1-$C71)*24,LOLP!$B71),0)</f>
        <v>0</v>
      </c>
      <c r="M71" s="25">
        <f t="shared" ca="1" si="9"/>
        <v>0</v>
      </c>
      <c r="N71" s="25">
        <f t="shared" ca="1" si="10"/>
        <v>0</v>
      </c>
      <c r="O71" s="15" t="e">
        <f t="shared" ca="1" si="11"/>
        <v>#DIV/0!</v>
      </c>
      <c r="P71" s="15" t="e">
        <f t="shared" ca="1" si="12"/>
        <v>#DIV/0!</v>
      </c>
      <c r="R71" s="7">
        <v>68</v>
      </c>
      <c r="S71">
        <v>2.4712293336635765E-3</v>
      </c>
      <c r="T71">
        <v>4.4672930761809702E-3</v>
      </c>
      <c r="U71">
        <v>4.4751987078402574E-3</v>
      </c>
      <c r="V71">
        <v>5.7313571038401486E-3</v>
      </c>
    </row>
    <row r="72" spans="1:22" x14ac:dyDescent="0.25">
      <c r="A72" s="1">
        <f t="shared" si="6"/>
        <v>43103</v>
      </c>
      <c r="B72" s="7">
        <f t="shared" si="8"/>
        <v>1</v>
      </c>
      <c r="C72" s="4">
        <f>INDEX(Calendar!$E$3:$E$367,MATCH(LOLP!$A72,Calendar!$B$3:$B$367,0))</f>
        <v>1</v>
      </c>
      <c r="D72" s="2">
        <f t="shared" si="7"/>
        <v>21</v>
      </c>
      <c r="E72" s="36">
        <v>27561</v>
      </c>
      <c r="F72" s="7">
        <f>IFERROR(IF(INDEX('Temperature Data'!$AA$15:$AA$348,MATCH(LOLP!A72,'Temperature Data'!$B$15:$B$348,0))&gt;IF(B72=9,$G$2,LOLP!$F$2),1,0),0)</f>
        <v>0</v>
      </c>
      <c r="G72" s="7">
        <f>SUMIFS(LOLP!$F$4:$F$8763,$C$4:$C$8763,$C72,$B$4:$B$8763,$B72,$D$4:$D$8763,$D72)</f>
        <v>0</v>
      </c>
      <c r="H72" s="7">
        <f>COUNTIFS(Calendar!$E$3:$E$367,LOLP!C72,Calendar!$D$3:$D$367,LOLP!B72)</f>
        <v>21</v>
      </c>
      <c r="I72" s="7">
        <f ca="1">IF($F72=1,OFFSET(start_norps,LOLP!$D72+(1-$C72)*24,LOLP!$B72)*H72/G72,0)</f>
        <v>0</v>
      </c>
      <c r="J72" s="7">
        <f ca="1">IF($F72=1,OFFSET(start_33,LOLP!$D72+(1-$C72)*24,LOLP!$B72)*H72/G72,0)</f>
        <v>0</v>
      </c>
      <c r="K72" s="7">
        <f ca="1">IF($F72,OFFSET(start_40,LOLP!$D72+(1-$C72)*24,LOLP!$B72),0)</f>
        <v>0</v>
      </c>
      <c r="L72" s="7">
        <f ca="1">IF($F72,OFFSET(start_50,LOLP!$D72+(1-$C72)*24,LOLP!$B72),0)</f>
        <v>0</v>
      </c>
      <c r="M72" s="25">
        <f t="shared" ca="1" si="9"/>
        <v>0</v>
      </c>
      <c r="N72" s="25">
        <f t="shared" ca="1" si="10"/>
        <v>0</v>
      </c>
      <c r="O72" s="15" t="e">
        <f t="shared" ca="1" si="11"/>
        <v>#DIV/0!</v>
      </c>
      <c r="P72" s="15" t="e">
        <f t="shared" ca="1" si="12"/>
        <v>#DIV/0!</v>
      </c>
      <c r="R72" s="7">
        <v>69</v>
      </c>
      <c r="S72">
        <v>2.4712293336635765E-3</v>
      </c>
      <c r="T72">
        <v>4.4672930761809702E-3</v>
      </c>
      <c r="U72">
        <v>4.4751987078402574E-3</v>
      </c>
      <c r="V72">
        <v>5.7313571038401486E-3</v>
      </c>
    </row>
    <row r="73" spans="1:22" x14ac:dyDescent="0.25">
      <c r="A73" s="1">
        <f t="shared" si="6"/>
        <v>43103</v>
      </c>
      <c r="B73" s="7">
        <f t="shared" si="8"/>
        <v>1</v>
      </c>
      <c r="C73" s="4">
        <f>INDEX(Calendar!$E$3:$E$367,MATCH(LOLP!$A73,Calendar!$B$3:$B$367,0))</f>
        <v>1</v>
      </c>
      <c r="D73" s="2">
        <f t="shared" si="7"/>
        <v>22</v>
      </c>
      <c r="E73" s="36">
        <v>26316</v>
      </c>
      <c r="F73" s="7">
        <f>IFERROR(IF(INDEX('Temperature Data'!$AA$15:$AA$348,MATCH(LOLP!A73,'Temperature Data'!$B$15:$B$348,0))&gt;IF(B73=9,$G$2,LOLP!$F$2),1,0),0)</f>
        <v>0</v>
      </c>
      <c r="G73" s="7">
        <f>SUMIFS(LOLP!$F$4:$F$8763,$C$4:$C$8763,$C73,$B$4:$B$8763,$B73,$D$4:$D$8763,$D73)</f>
        <v>0</v>
      </c>
      <c r="H73" s="7">
        <f>COUNTIFS(Calendar!$E$3:$E$367,LOLP!C73,Calendar!$D$3:$D$367,LOLP!B73)</f>
        <v>21</v>
      </c>
      <c r="I73" s="7">
        <f ca="1">IF($F73=1,OFFSET(start_norps,LOLP!$D73+(1-$C73)*24,LOLP!$B73)*H73/G73,0)</f>
        <v>0</v>
      </c>
      <c r="J73" s="7">
        <f ca="1">IF($F73=1,OFFSET(start_33,LOLP!$D73+(1-$C73)*24,LOLP!$B73)*H73/G73,0)</f>
        <v>0</v>
      </c>
      <c r="K73" s="7">
        <f ca="1">IF($F73,OFFSET(start_40,LOLP!$D73+(1-$C73)*24,LOLP!$B73),0)</f>
        <v>0</v>
      </c>
      <c r="L73" s="7">
        <f ca="1">IF($F73,OFFSET(start_50,LOLP!$D73+(1-$C73)*24,LOLP!$B73),0)</f>
        <v>0</v>
      </c>
      <c r="M73" s="25">
        <f t="shared" ca="1" si="9"/>
        <v>0</v>
      </c>
      <c r="N73" s="25">
        <f t="shared" ca="1" si="10"/>
        <v>0</v>
      </c>
      <c r="O73" s="15" t="e">
        <f t="shared" ca="1" si="11"/>
        <v>#DIV/0!</v>
      </c>
      <c r="P73" s="15" t="e">
        <f t="shared" ca="1" si="12"/>
        <v>#DIV/0!</v>
      </c>
      <c r="R73" s="7">
        <v>70</v>
      </c>
      <c r="S73">
        <v>2.4712293336635765E-3</v>
      </c>
      <c r="T73">
        <v>4.4672930761809702E-3</v>
      </c>
      <c r="U73">
        <v>4.4697615602710614E-3</v>
      </c>
      <c r="V73">
        <v>5.7313571038401486E-3</v>
      </c>
    </row>
    <row r="74" spans="1:22" x14ac:dyDescent="0.25">
      <c r="A74" s="1">
        <f t="shared" si="6"/>
        <v>43103</v>
      </c>
      <c r="B74" s="7">
        <f t="shared" si="8"/>
        <v>1</v>
      </c>
      <c r="C74" s="4">
        <f>INDEX(Calendar!$E$3:$E$367,MATCH(LOLP!$A74,Calendar!$B$3:$B$367,0))</f>
        <v>1</v>
      </c>
      <c r="D74" s="2">
        <f t="shared" si="7"/>
        <v>23</v>
      </c>
      <c r="E74" s="36">
        <v>24460</v>
      </c>
      <c r="F74" s="7">
        <f>IFERROR(IF(INDEX('Temperature Data'!$AA$15:$AA$348,MATCH(LOLP!A74,'Temperature Data'!$B$15:$B$348,0))&gt;IF(B74=9,$G$2,LOLP!$F$2),1,0),0)</f>
        <v>0</v>
      </c>
      <c r="G74" s="7">
        <f>SUMIFS(LOLP!$F$4:$F$8763,$C$4:$C$8763,$C74,$B$4:$B$8763,$B74,$D$4:$D$8763,$D74)</f>
        <v>0</v>
      </c>
      <c r="H74" s="7">
        <f>COUNTIFS(Calendar!$E$3:$E$367,LOLP!C74,Calendar!$D$3:$D$367,LOLP!B74)</f>
        <v>21</v>
      </c>
      <c r="I74" s="7">
        <f ca="1">IF($F74=1,OFFSET(start_norps,LOLP!$D74+(1-$C74)*24,LOLP!$B74)*H74/G74,0)</f>
        <v>0</v>
      </c>
      <c r="J74" s="7">
        <f ca="1">IF($F74=1,OFFSET(start_33,LOLP!$D74+(1-$C74)*24,LOLP!$B74)*H74/G74,0)</f>
        <v>0</v>
      </c>
      <c r="K74" s="7">
        <f ca="1">IF($F74,OFFSET(start_40,LOLP!$D74+(1-$C74)*24,LOLP!$B74),0)</f>
        <v>0</v>
      </c>
      <c r="L74" s="7">
        <f ca="1">IF($F74,OFFSET(start_50,LOLP!$D74+(1-$C74)*24,LOLP!$B74),0)</f>
        <v>0</v>
      </c>
      <c r="M74" s="25">
        <f t="shared" ca="1" si="9"/>
        <v>0</v>
      </c>
      <c r="N74" s="25">
        <f t="shared" ca="1" si="10"/>
        <v>0</v>
      </c>
      <c r="O74" s="15" t="e">
        <f t="shared" ca="1" si="11"/>
        <v>#DIV/0!</v>
      </c>
      <c r="P74" s="15" t="e">
        <f t="shared" ca="1" si="12"/>
        <v>#DIV/0!</v>
      </c>
      <c r="R74" s="7">
        <v>71</v>
      </c>
      <c r="S74">
        <v>2.4712293336635765E-3</v>
      </c>
      <c r="T74">
        <v>4.4672930761809702E-3</v>
      </c>
      <c r="U74">
        <v>4.4697615602710614E-3</v>
      </c>
      <c r="V74">
        <v>5.5358580480592365E-3</v>
      </c>
    </row>
    <row r="75" spans="1:22" x14ac:dyDescent="0.25">
      <c r="A75" s="1">
        <f t="shared" si="6"/>
        <v>43103</v>
      </c>
      <c r="B75" s="7">
        <f t="shared" si="8"/>
        <v>1</v>
      </c>
      <c r="C75" s="4">
        <f>INDEX(Calendar!$E$3:$E$367,MATCH(LOLP!$A75,Calendar!$B$3:$B$367,0))</f>
        <v>1</v>
      </c>
      <c r="D75" s="2">
        <f t="shared" si="7"/>
        <v>24</v>
      </c>
      <c r="E75" s="36">
        <v>22656</v>
      </c>
      <c r="F75" s="7">
        <f>IFERROR(IF(INDEX('Temperature Data'!$AA$15:$AA$348,MATCH(LOLP!A75,'Temperature Data'!$B$15:$B$348,0))&gt;IF(B75=9,$G$2,LOLP!$F$2),1,0),0)</f>
        <v>0</v>
      </c>
      <c r="G75" s="7">
        <f>SUMIFS(LOLP!$F$4:$F$8763,$C$4:$C$8763,$C75,$B$4:$B$8763,$B75,$D$4:$D$8763,$D75)</f>
        <v>0</v>
      </c>
      <c r="H75" s="7">
        <f>COUNTIFS(Calendar!$E$3:$E$367,LOLP!C75,Calendar!$D$3:$D$367,LOLP!B75)</f>
        <v>21</v>
      </c>
      <c r="I75" s="7">
        <f ca="1">IF($F75=1,OFFSET(start_norps,LOLP!$D75+(1-$C75)*24,LOLP!$B75)*H75/G75,0)</f>
        <v>0</v>
      </c>
      <c r="J75" s="7">
        <f ca="1">IF($F75=1,OFFSET(start_33,LOLP!$D75+(1-$C75)*24,LOLP!$B75)*H75/G75,0)</f>
        <v>0</v>
      </c>
      <c r="K75" s="7">
        <f ca="1">IF($F75,OFFSET(start_40,LOLP!$D75+(1-$C75)*24,LOLP!$B75),0)</f>
        <v>0</v>
      </c>
      <c r="L75" s="7">
        <f ca="1">IF($F75,OFFSET(start_50,LOLP!$D75+(1-$C75)*24,LOLP!$B75),0)</f>
        <v>0</v>
      </c>
      <c r="M75" s="25">
        <f t="shared" ca="1" si="9"/>
        <v>0</v>
      </c>
      <c r="N75" s="25">
        <f t="shared" ca="1" si="10"/>
        <v>0</v>
      </c>
      <c r="O75" s="15" t="e">
        <f t="shared" ca="1" si="11"/>
        <v>#DIV/0!</v>
      </c>
      <c r="P75" s="15" t="e">
        <f t="shared" ca="1" si="12"/>
        <v>#DIV/0!</v>
      </c>
      <c r="R75" s="7">
        <v>72</v>
      </c>
      <c r="S75">
        <v>2.4712293336635765E-3</v>
      </c>
      <c r="T75">
        <v>4.4672930761809702E-3</v>
      </c>
      <c r="U75">
        <v>4.4697615602710614E-3</v>
      </c>
      <c r="V75">
        <v>5.5358580480592365E-3</v>
      </c>
    </row>
    <row r="76" spans="1:22" x14ac:dyDescent="0.25">
      <c r="A76" s="1">
        <f t="shared" si="6"/>
        <v>43104</v>
      </c>
      <c r="B76" s="7">
        <f t="shared" si="8"/>
        <v>1</v>
      </c>
      <c r="C76" s="4">
        <f>INDEX(Calendar!$E$3:$E$367,MATCH(LOLP!$A76,Calendar!$B$3:$B$367,0))</f>
        <v>1</v>
      </c>
      <c r="D76" s="2">
        <f t="shared" si="7"/>
        <v>1</v>
      </c>
      <c r="E76" s="36">
        <v>21502</v>
      </c>
      <c r="F76" s="7">
        <f>IFERROR(IF(INDEX('Temperature Data'!$AA$15:$AA$348,MATCH(LOLP!A76,'Temperature Data'!$B$15:$B$348,0))&gt;IF(B76=9,$G$2,LOLP!$F$2),1,0),0)</f>
        <v>0</v>
      </c>
      <c r="G76" s="7">
        <f>SUMIFS(LOLP!$F$4:$F$8763,$C$4:$C$8763,$C76,$B$4:$B$8763,$B76,$D$4:$D$8763,$D76)</f>
        <v>0</v>
      </c>
      <c r="H76" s="7">
        <f>COUNTIFS(Calendar!$E$3:$E$367,LOLP!C76,Calendar!$D$3:$D$367,LOLP!B76)</f>
        <v>21</v>
      </c>
      <c r="I76" s="7">
        <f ca="1">IF($F76=1,OFFSET(start_norps,LOLP!$D76+(1-$C76)*24,LOLP!$B76)*H76/G76,0)</f>
        <v>0</v>
      </c>
      <c r="J76" s="7">
        <f ca="1">IF($F76=1,OFFSET(start_33,LOLP!$D76+(1-$C76)*24,LOLP!$B76)*H76/G76,0)</f>
        <v>0</v>
      </c>
      <c r="K76" s="7">
        <f ca="1">IF($F76,OFFSET(start_40,LOLP!$D76+(1-$C76)*24,LOLP!$B76),0)</f>
        <v>0</v>
      </c>
      <c r="L76" s="7">
        <f ca="1">IF($F76,OFFSET(start_50,LOLP!$D76+(1-$C76)*24,LOLP!$B76),0)</f>
        <v>0</v>
      </c>
      <c r="M76" s="25">
        <f t="shared" ca="1" si="9"/>
        <v>0</v>
      </c>
      <c r="N76" s="25">
        <f t="shared" ca="1" si="10"/>
        <v>0</v>
      </c>
      <c r="O76" s="15" t="e">
        <f t="shared" ca="1" si="11"/>
        <v>#DIV/0!</v>
      </c>
      <c r="P76" s="15" t="e">
        <f t="shared" ca="1" si="12"/>
        <v>#DIV/0!</v>
      </c>
      <c r="R76" s="7">
        <v>73</v>
      </c>
      <c r="S76">
        <v>2.2932077146252013E-3</v>
      </c>
      <c r="T76">
        <v>4.4672930761809702E-3</v>
      </c>
      <c r="U76">
        <v>4.4697615602710614E-3</v>
      </c>
      <c r="V76">
        <v>5.5358580480592365E-3</v>
      </c>
    </row>
    <row r="77" spans="1:22" x14ac:dyDescent="0.25">
      <c r="A77" s="1">
        <f t="shared" si="6"/>
        <v>43104</v>
      </c>
      <c r="B77" s="7">
        <f t="shared" si="8"/>
        <v>1</v>
      </c>
      <c r="C77" s="4">
        <f>INDEX(Calendar!$E$3:$E$367,MATCH(LOLP!$A77,Calendar!$B$3:$B$367,0))</f>
        <v>1</v>
      </c>
      <c r="D77" s="2">
        <f t="shared" si="7"/>
        <v>2</v>
      </c>
      <c r="E77" s="36">
        <v>20705</v>
      </c>
      <c r="F77" s="7">
        <f>IFERROR(IF(INDEX('Temperature Data'!$AA$15:$AA$348,MATCH(LOLP!A77,'Temperature Data'!$B$15:$B$348,0))&gt;IF(B77=9,$G$2,LOLP!$F$2),1,0),0)</f>
        <v>0</v>
      </c>
      <c r="G77" s="7">
        <f>SUMIFS(LOLP!$F$4:$F$8763,$C$4:$C$8763,$C77,$B$4:$B$8763,$B77,$D$4:$D$8763,$D77)</f>
        <v>0</v>
      </c>
      <c r="H77" s="7">
        <f>COUNTIFS(Calendar!$E$3:$E$367,LOLP!C77,Calendar!$D$3:$D$367,LOLP!B77)</f>
        <v>21</v>
      </c>
      <c r="I77" s="7">
        <f ca="1">IF($F77=1,OFFSET(start_norps,LOLP!$D77+(1-$C77)*24,LOLP!$B77)*H77/G77,0)</f>
        <v>0</v>
      </c>
      <c r="J77" s="7">
        <f ca="1">IF($F77=1,OFFSET(start_33,LOLP!$D77+(1-$C77)*24,LOLP!$B77)*H77/G77,0)</f>
        <v>0</v>
      </c>
      <c r="K77" s="7">
        <f ca="1">IF($F77,OFFSET(start_40,LOLP!$D77+(1-$C77)*24,LOLP!$B77),0)</f>
        <v>0</v>
      </c>
      <c r="L77" s="7">
        <f ca="1">IF($F77,OFFSET(start_50,LOLP!$D77+(1-$C77)*24,LOLP!$B77),0)</f>
        <v>0</v>
      </c>
      <c r="M77" s="25">
        <f t="shared" ca="1" si="9"/>
        <v>0</v>
      </c>
      <c r="N77" s="25">
        <f t="shared" ca="1" si="10"/>
        <v>0</v>
      </c>
      <c r="O77" s="15" t="e">
        <f t="shared" ca="1" si="11"/>
        <v>#DIV/0!</v>
      </c>
      <c r="P77" s="15" t="e">
        <f t="shared" ca="1" si="12"/>
        <v>#DIV/0!</v>
      </c>
      <c r="R77" s="7">
        <v>74</v>
      </c>
      <c r="S77">
        <v>2.2932077146252013E-3</v>
      </c>
      <c r="T77">
        <v>4.4672930761809702E-3</v>
      </c>
      <c r="U77">
        <v>4.4697615602710614E-3</v>
      </c>
      <c r="V77">
        <v>5.5358580480592365E-3</v>
      </c>
    </row>
    <row r="78" spans="1:22" x14ac:dyDescent="0.25">
      <c r="A78" s="1">
        <f t="shared" si="6"/>
        <v>43104</v>
      </c>
      <c r="B78" s="7">
        <f t="shared" si="8"/>
        <v>1</v>
      </c>
      <c r="C78" s="4">
        <f>INDEX(Calendar!$E$3:$E$367,MATCH(LOLP!$A78,Calendar!$B$3:$B$367,0))</f>
        <v>1</v>
      </c>
      <c r="D78" s="2">
        <f t="shared" si="7"/>
        <v>3</v>
      </c>
      <c r="E78" s="36">
        <v>20117</v>
      </c>
      <c r="F78" s="7">
        <f>IFERROR(IF(INDEX('Temperature Data'!$AA$15:$AA$348,MATCH(LOLP!A78,'Temperature Data'!$B$15:$B$348,0))&gt;IF(B78=9,$G$2,LOLP!$F$2),1,0),0)</f>
        <v>0</v>
      </c>
      <c r="G78" s="7">
        <f>SUMIFS(LOLP!$F$4:$F$8763,$C$4:$C$8763,$C78,$B$4:$B$8763,$B78,$D$4:$D$8763,$D78)</f>
        <v>0</v>
      </c>
      <c r="H78" s="7">
        <f>COUNTIFS(Calendar!$E$3:$E$367,LOLP!C78,Calendar!$D$3:$D$367,LOLP!B78)</f>
        <v>21</v>
      </c>
      <c r="I78" s="7">
        <f ca="1">IF($F78=1,OFFSET(start_norps,LOLP!$D78+(1-$C78)*24,LOLP!$B78)*H78/G78,0)</f>
        <v>0</v>
      </c>
      <c r="J78" s="7">
        <f ca="1">IF($F78=1,OFFSET(start_33,LOLP!$D78+(1-$C78)*24,LOLP!$B78)*H78/G78,0)</f>
        <v>0</v>
      </c>
      <c r="K78" s="7">
        <f ca="1">IF($F78,OFFSET(start_40,LOLP!$D78+(1-$C78)*24,LOLP!$B78),0)</f>
        <v>0</v>
      </c>
      <c r="L78" s="7">
        <f ca="1">IF($F78,OFFSET(start_50,LOLP!$D78+(1-$C78)*24,LOLP!$B78),0)</f>
        <v>0</v>
      </c>
      <c r="M78" s="25">
        <f t="shared" ca="1" si="9"/>
        <v>0</v>
      </c>
      <c r="N78" s="25">
        <f t="shared" ca="1" si="10"/>
        <v>0</v>
      </c>
      <c r="O78" s="15" t="e">
        <f t="shared" ca="1" si="11"/>
        <v>#DIV/0!</v>
      </c>
      <c r="P78" s="15" t="e">
        <f t="shared" ca="1" si="12"/>
        <v>#DIV/0!</v>
      </c>
      <c r="R78" s="7">
        <v>75</v>
      </c>
      <c r="S78">
        <v>2.2932077146252013E-3</v>
      </c>
      <c r="T78">
        <v>4.4672930761809702E-3</v>
      </c>
      <c r="U78">
        <v>4.4697615602710614E-3</v>
      </c>
      <c r="V78">
        <v>5.5358580480592365E-3</v>
      </c>
    </row>
    <row r="79" spans="1:22" x14ac:dyDescent="0.25">
      <c r="A79" s="1">
        <f t="shared" si="6"/>
        <v>43104</v>
      </c>
      <c r="B79" s="7">
        <f t="shared" si="8"/>
        <v>1</v>
      </c>
      <c r="C79" s="4">
        <f>INDEX(Calendar!$E$3:$E$367,MATCH(LOLP!$A79,Calendar!$B$3:$B$367,0))</f>
        <v>1</v>
      </c>
      <c r="D79" s="2">
        <f t="shared" si="7"/>
        <v>4</v>
      </c>
      <c r="E79" s="36">
        <v>19927</v>
      </c>
      <c r="F79" s="7">
        <f>IFERROR(IF(INDEX('Temperature Data'!$AA$15:$AA$348,MATCH(LOLP!A79,'Temperature Data'!$B$15:$B$348,0))&gt;IF(B79=9,$G$2,LOLP!$F$2),1,0),0)</f>
        <v>0</v>
      </c>
      <c r="G79" s="7">
        <f>SUMIFS(LOLP!$F$4:$F$8763,$C$4:$C$8763,$C79,$B$4:$B$8763,$B79,$D$4:$D$8763,$D79)</f>
        <v>0</v>
      </c>
      <c r="H79" s="7">
        <f>COUNTIFS(Calendar!$E$3:$E$367,LOLP!C79,Calendar!$D$3:$D$367,LOLP!B79)</f>
        <v>21</v>
      </c>
      <c r="I79" s="7">
        <f ca="1">IF($F79=1,OFFSET(start_norps,LOLP!$D79+(1-$C79)*24,LOLP!$B79)*H79/G79,0)</f>
        <v>0</v>
      </c>
      <c r="J79" s="7">
        <f ca="1">IF($F79=1,OFFSET(start_33,LOLP!$D79+(1-$C79)*24,LOLP!$B79)*H79/G79,0)</f>
        <v>0</v>
      </c>
      <c r="K79" s="7">
        <f ca="1">IF($F79,OFFSET(start_40,LOLP!$D79+(1-$C79)*24,LOLP!$B79),0)</f>
        <v>0</v>
      </c>
      <c r="L79" s="7">
        <f ca="1">IF($F79,OFFSET(start_50,LOLP!$D79+(1-$C79)*24,LOLP!$B79),0)</f>
        <v>0</v>
      </c>
      <c r="M79" s="25">
        <f t="shared" ca="1" si="9"/>
        <v>0</v>
      </c>
      <c r="N79" s="25">
        <f t="shared" ca="1" si="10"/>
        <v>0</v>
      </c>
      <c r="O79" s="15" t="e">
        <f t="shared" ca="1" si="11"/>
        <v>#DIV/0!</v>
      </c>
      <c r="P79" s="15" t="e">
        <f t="shared" ca="1" si="12"/>
        <v>#DIV/0!</v>
      </c>
      <c r="R79" s="7">
        <v>76</v>
      </c>
      <c r="S79">
        <v>2.2932077146252013E-3</v>
      </c>
      <c r="T79">
        <v>4.1146755971611798E-3</v>
      </c>
      <c r="U79">
        <v>4.4697615602710614E-3</v>
      </c>
      <c r="V79">
        <v>5.5358580480592365E-3</v>
      </c>
    </row>
    <row r="80" spans="1:22" x14ac:dyDescent="0.25">
      <c r="A80" s="1">
        <f t="shared" si="6"/>
        <v>43104</v>
      </c>
      <c r="B80" s="7">
        <f t="shared" si="8"/>
        <v>1</v>
      </c>
      <c r="C80" s="4">
        <f>INDEX(Calendar!$E$3:$E$367,MATCH(LOLP!$A80,Calendar!$B$3:$B$367,0))</f>
        <v>1</v>
      </c>
      <c r="D80" s="2">
        <f t="shared" si="7"/>
        <v>5</v>
      </c>
      <c r="E80" s="36">
        <v>20402</v>
      </c>
      <c r="F80" s="7">
        <f>IFERROR(IF(INDEX('Temperature Data'!$AA$15:$AA$348,MATCH(LOLP!A80,'Temperature Data'!$B$15:$B$348,0))&gt;IF(B80=9,$G$2,LOLP!$F$2),1,0),0)</f>
        <v>0</v>
      </c>
      <c r="G80" s="7">
        <f>SUMIFS(LOLP!$F$4:$F$8763,$C$4:$C$8763,$C80,$B$4:$B$8763,$B80,$D$4:$D$8763,$D80)</f>
        <v>0</v>
      </c>
      <c r="H80" s="7">
        <f>COUNTIFS(Calendar!$E$3:$E$367,LOLP!C80,Calendar!$D$3:$D$367,LOLP!B80)</f>
        <v>21</v>
      </c>
      <c r="I80" s="7">
        <f ca="1">IF($F80=1,OFFSET(start_norps,LOLP!$D80+(1-$C80)*24,LOLP!$B80)*H80/G80,0)</f>
        <v>0</v>
      </c>
      <c r="J80" s="7">
        <f ca="1">IF($F80=1,OFFSET(start_33,LOLP!$D80+(1-$C80)*24,LOLP!$B80)*H80/G80,0)</f>
        <v>0</v>
      </c>
      <c r="K80" s="7">
        <f ca="1">IF($F80,OFFSET(start_40,LOLP!$D80+(1-$C80)*24,LOLP!$B80),0)</f>
        <v>0</v>
      </c>
      <c r="L80" s="7">
        <f ca="1">IF($F80,OFFSET(start_50,LOLP!$D80+(1-$C80)*24,LOLP!$B80),0)</f>
        <v>0</v>
      </c>
      <c r="M80" s="25">
        <f t="shared" ca="1" si="9"/>
        <v>0</v>
      </c>
      <c r="N80" s="25">
        <f t="shared" ca="1" si="10"/>
        <v>0</v>
      </c>
      <c r="O80" s="15" t="e">
        <f t="shared" ca="1" si="11"/>
        <v>#DIV/0!</v>
      </c>
      <c r="P80" s="15" t="e">
        <f t="shared" ca="1" si="12"/>
        <v>#DIV/0!</v>
      </c>
      <c r="R80" s="7">
        <v>77</v>
      </c>
      <c r="S80">
        <v>2.2932077146252013E-3</v>
      </c>
      <c r="T80">
        <v>4.1146755971611798E-3</v>
      </c>
      <c r="U80">
        <v>4.4697615602710614E-3</v>
      </c>
      <c r="V80">
        <v>5.4463839993462724E-3</v>
      </c>
    </row>
    <row r="81" spans="1:22" x14ac:dyDescent="0.25">
      <c r="A81" s="1">
        <f t="shared" si="6"/>
        <v>43104</v>
      </c>
      <c r="B81" s="7">
        <f t="shared" si="8"/>
        <v>1</v>
      </c>
      <c r="C81" s="4">
        <f>INDEX(Calendar!$E$3:$E$367,MATCH(LOLP!$A81,Calendar!$B$3:$B$367,0))</f>
        <v>1</v>
      </c>
      <c r="D81" s="2">
        <f t="shared" si="7"/>
        <v>6</v>
      </c>
      <c r="E81" s="36">
        <v>21729</v>
      </c>
      <c r="F81" s="7">
        <f>IFERROR(IF(INDEX('Temperature Data'!$AA$15:$AA$348,MATCH(LOLP!A81,'Temperature Data'!$B$15:$B$348,0))&gt;IF(B81=9,$G$2,LOLP!$F$2),1,0),0)</f>
        <v>0</v>
      </c>
      <c r="G81" s="7">
        <f>SUMIFS(LOLP!$F$4:$F$8763,$C$4:$C$8763,$C81,$B$4:$B$8763,$B81,$D$4:$D$8763,$D81)</f>
        <v>0</v>
      </c>
      <c r="H81" s="7">
        <f>COUNTIFS(Calendar!$E$3:$E$367,LOLP!C81,Calendar!$D$3:$D$367,LOLP!B81)</f>
        <v>21</v>
      </c>
      <c r="I81" s="7">
        <f ca="1">IF($F81=1,OFFSET(start_norps,LOLP!$D81+(1-$C81)*24,LOLP!$B81)*H81/G81,0)</f>
        <v>0</v>
      </c>
      <c r="J81" s="7">
        <f ca="1">IF($F81=1,OFFSET(start_33,LOLP!$D81+(1-$C81)*24,LOLP!$B81)*H81/G81,0)</f>
        <v>0</v>
      </c>
      <c r="K81" s="7">
        <f ca="1">IF($F81,OFFSET(start_40,LOLP!$D81+(1-$C81)*24,LOLP!$B81),0)</f>
        <v>0</v>
      </c>
      <c r="L81" s="7">
        <f ca="1">IF($F81,OFFSET(start_50,LOLP!$D81+(1-$C81)*24,LOLP!$B81),0)</f>
        <v>0</v>
      </c>
      <c r="M81" s="25">
        <f t="shared" ca="1" si="9"/>
        <v>0</v>
      </c>
      <c r="N81" s="25">
        <f t="shared" ca="1" si="10"/>
        <v>0</v>
      </c>
      <c r="O81" s="15" t="e">
        <f t="shared" ca="1" si="11"/>
        <v>#DIV/0!</v>
      </c>
      <c r="P81" s="15" t="e">
        <f t="shared" ca="1" si="12"/>
        <v>#DIV/0!</v>
      </c>
      <c r="R81" s="7">
        <v>78</v>
      </c>
      <c r="S81">
        <v>2.2932077146252013E-3</v>
      </c>
      <c r="T81">
        <v>4.1146755971611798E-3</v>
      </c>
      <c r="U81">
        <v>4.4697615602710614E-3</v>
      </c>
      <c r="V81">
        <v>5.4463839993462724E-3</v>
      </c>
    </row>
    <row r="82" spans="1:22" x14ac:dyDescent="0.25">
      <c r="A82" s="1">
        <f t="shared" si="6"/>
        <v>43104</v>
      </c>
      <c r="B82" s="7">
        <f t="shared" si="8"/>
        <v>1</v>
      </c>
      <c r="C82" s="4">
        <f>INDEX(Calendar!$E$3:$E$367,MATCH(LOLP!$A82,Calendar!$B$3:$B$367,0))</f>
        <v>1</v>
      </c>
      <c r="D82" s="2">
        <f t="shared" si="7"/>
        <v>7</v>
      </c>
      <c r="E82" s="36">
        <v>23742</v>
      </c>
      <c r="F82" s="7">
        <f>IFERROR(IF(INDEX('Temperature Data'!$AA$15:$AA$348,MATCH(LOLP!A82,'Temperature Data'!$B$15:$B$348,0))&gt;IF(B82=9,$G$2,LOLP!$F$2),1,0),0)</f>
        <v>0</v>
      </c>
      <c r="G82" s="7">
        <f>SUMIFS(LOLP!$F$4:$F$8763,$C$4:$C$8763,$C82,$B$4:$B$8763,$B82,$D$4:$D$8763,$D82)</f>
        <v>0</v>
      </c>
      <c r="H82" s="7">
        <f>COUNTIFS(Calendar!$E$3:$E$367,LOLP!C82,Calendar!$D$3:$D$367,LOLP!B82)</f>
        <v>21</v>
      </c>
      <c r="I82" s="7">
        <f ca="1">IF($F82=1,OFFSET(start_norps,LOLP!$D82+(1-$C82)*24,LOLP!$B82)*H82/G82,0)</f>
        <v>0</v>
      </c>
      <c r="J82" s="7">
        <f ca="1">IF($F82=1,OFFSET(start_33,LOLP!$D82+(1-$C82)*24,LOLP!$B82)*H82/G82,0)</f>
        <v>0</v>
      </c>
      <c r="K82" s="7">
        <f ca="1">IF($F82,OFFSET(start_40,LOLP!$D82+(1-$C82)*24,LOLP!$B82),0)</f>
        <v>0</v>
      </c>
      <c r="L82" s="7">
        <f ca="1">IF($F82,OFFSET(start_50,LOLP!$D82+(1-$C82)*24,LOLP!$B82),0)</f>
        <v>0</v>
      </c>
      <c r="M82" s="25">
        <f t="shared" ca="1" si="9"/>
        <v>0</v>
      </c>
      <c r="N82" s="25">
        <f t="shared" ca="1" si="10"/>
        <v>0</v>
      </c>
      <c r="O82" s="15" t="e">
        <f t="shared" ca="1" si="11"/>
        <v>#DIV/0!</v>
      </c>
      <c r="P82" s="15" t="e">
        <f t="shared" ca="1" si="12"/>
        <v>#DIV/0!</v>
      </c>
      <c r="R82" s="7">
        <v>79</v>
      </c>
      <c r="S82">
        <v>2.2193021278497965E-3</v>
      </c>
      <c r="T82">
        <v>4.1146755971611798E-3</v>
      </c>
      <c r="U82">
        <v>4.065471698086881E-3</v>
      </c>
      <c r="V82">
        <v>5.4463839993462724E-3</v>
      </c>
    </row>
    <row r="83" spans="1:22" x14ac:dyDescent="0.25">
      <c r="A83" s="1">
        <f t="shared" si="6"/>
        <v>43104</v>
      </c>
      <c r="B83" s="7">
        <f t="shared" si="8"/>
        <v>1</v>
      </c>
      <c r="C83" s="4">
        <f>INDEX(Calendar!$E$3:$E$367,MATCH(LOLP!$A83,Calendar!$B$3:$B$367,0))</f>
        <v>1</v>
      </c>
      <c r="D83" s="2">
        <f t="shared" si="7"/>
        <v>8</v>
      </c>
      <c r="E83" s="36">
        <v>24983</v>
      </c>
      <c r="F83" s="7">
        <f>IFERROR(IF(INDEX('Temperature Data'!$AA$15:$AA$348,MATCH(LOLP!A83,'Temperature Data'!$B$15:$B$348,0))&gt;IF(B83=9,$G$2,LOLP!$F$2),1,0),0)</f>
        <v>0</v>
      </c>
      <c r="G83" s="7">
        <f>SUMIFS(LOLP!$F$4:$F$8763,$C$4:$C$8763,$C83,$B$4:$B$8763,$B83,$D$4:$D$8763,$D83)</f>
        <v>0</v>
      </c>
      <c r="H83" s="7">
        <f>COUNTIFS(Calendar!$E$3:$E$367,LOLP!C83,Calendar!$D$3:$D$367,LOLP!B83)</f>
        <v>21</v>
      </c>
      <c r="I83" s="7">
        <f ca="1">IF($F83=1,OFFSET(start_norps,LOLP!$D83+(1-$C83)*24,LOLP!$B83)*H83/G83,0)</f>
        <v>0</v>
      </c>
      <c r="J83" s="7">
        <f ca="1">IF($F83=1,OFFSET(start_33,LOLP!$D83+(1-$C83)*24,LOLP!$B83)*H83/G83,0)</f>
        <v>0</v>
      </c>
      <c r="K83" s="7">
        <f ca="1">IF($F83,OFFSET(start_40,LOLP!$D83+(1-$C83)*24,LOLP!$B83),0)</f>
        <v>0</v>
      </c>
      <c r="L83" s="7">
        <f ca="1">IF($F83,OFFSET(start_50,LOLP!$D83+(1-$C83)*24,LOLP!$B83),0)</f>
        <v>0</v>
      </c>
      <c r="M83" s="25">
        <f t="shared" ca="1" si="9"/>
        <v>0</v>
      </c>
      <c r="N83" s="25">
        <f t="shared" ca="1" si="10"/>
        <v>0</v>
      </c>
      <c r="O83" s="15" t="e">
        <f t="shared" ca="1" si="11"/>
        <v>#DIV/0!</v>
      </c>
      <c r="P83" s="15" t="e">
        <f t="shared" ca="1" si="12"/>
        <v>#DIV/0!</v>
      </c>
      <c r="R83" s="7">
        <v>80</v>
      </c>
      <c r="S83">
        <v>2.2193021278497965E-3</v>
      </c>
      <c r="T83">
        <v>4.1146755971611798E-3</v>
      </c>
      <c r="U83">
        <v>4.065471698086881E-3</v>
      </c>
      <c r="V83">
        <v>4.8975298842898795E-3</v>
      </c>
    </row>
    <row r="84" spans="1:22" x14ac:dyDescent="0.25">
      <c r="A84" s="1">
        <f t="shared" si="6"/>
        <v>43104</v>
      </c>
      <c r="B84" s="7">
        <f t="shared" si="8"/>
        <v>1</v>
      </c>
      <c r="C84" s="4">
        <f>INDEX(Calendar!$E$3:$E$367,MATCH(LOLP!$A84,Calendar!$B$3:$B$367,0))</f>
        <v>1</v>
      </c>
      <c r="D84" s="2">
        <f t="shared" si="7"/>
        <v>9</v>
      </c>
      <c r="E84" s="36">
        <v>25183</v>
      </c>
      <c r="F84" s="7">
        <f>IFERROR(IF(INDEX('Temperature Data'!$AA$15:$AA$348,MATCH(LOLP!A84,'Temperature Data'!$B$15:$B$348,0))&gt;IF(B84=9,$G$2,LOLP!$F$2),1,0),0)</f>
        <v>0</v>
      </c>
      <c r="G84" s="7">
        <f>SUMIFS(LOLP!$F$4:$F$8763,$C$4:$C$8763,$C84,$B$4:$B$8763,$B84,$D$4:$D$8763,$D84)</f>
        <v>0</v>
      </c>
      <c r="H84" s="7">
        <f>COUNTIFS(Calendar!$E$3:$E$367,LOLP!C84,Calendar!$D$3:$D$367,LOLP!B84)</f>
        <v>21</v>
      </c>
      <c r="I84" s="7">
        <f ca="1">IF($F84=1,OFFSET(start_norps,LOLP!$D84+(1-$C84)*24,LOLP!$B84)*H84/G84,0)</f>
        <v>0</v>
      </c>
      <c r="J84" s="7">
        <f ca="1">IF($F84=1,OFFSET(start_33,LOLP!$D84+(1-$C84)*24,LOLP!$B84)*H84/G84,0)</f>
        <v>0</v>
      </c>
      <c r="K84" s="7">
        <f ca="1">IF($F84,OFFSET(start_40,LOLP!$D84+(1-$C84)*24,LOLP!$B84),0)</f>
        <v>0</v>
      </c>
      <c r="L84" s="7">
        <f ca="1">IF($F84,OFFSET(start_50,LOLP!$D84+(1-$C84)*24,LOLP!$B84),0)</f>
        <v>0</v>
      </c>
      <c r="M84" s="25">
        <f t="shared" ca="1" si="9"/>
        <v>0</v>
      </c>
      <c r="N84" s="25">
        <f t="shared" ca="1" si="10"/>
        <v>0</v>
      </c>
      <c r="O84" s="15" t="e">
        <f t="shared" ca="1" si="11"/>
        <v>#DIV/0!</v>
      </c>
      <c r="P84" s="15" t="e">
        <f t="shared" ca="1" si="12"/>
        <v>#DIV/0!</v>
      </c>
      <c r="R84" s="7">
        <v>81</v>
      </c>
      <c r="S84">
        <v>2.2193021278497965E-3</v>
      </c>
      <c r="T84">
        <v>4.1146755971611798E-3</v>
      </c>
      <c r="U84">
        <v>4.065471698086881E-3</v>
      </c>
      <c r="V84">
        <v>4.2487275651238365E-3</v>
      </c>
    </row>
    <row r="85" spans="1:22" x14ac:dyDescent="0.25">
      <c r="A85" s="1">
        <f t="shared" si="6"/>
        <v>43104</v>
      </c>
      <c r="B85" s="7">
        <f t="shared" si="8"/>
        <v>1</v>
      </c>
      <c r="C85" s="4">
        <f>INDEX(Calendar!$E$3:$E$367,MATCH(LOLP!$A85,Calendar!$B$3:$B$367,0))</f>
        <v>1</v>
      </c>
      <c r="D85" s="2">
        <f t="shared" si="7"/>
        <v>10</v>
      </c>
      <c r="E85" s="36">
        <v>25103</v>
      </c>
      <c r="F85" s="7">
        <f>IFERROR(IF(INDEX('Temperature Data'!$AA$15:$AA$348,MATCH(LOLP!A85,'Temperature Data'!$B$15:$B$348,0))&gt;IF(B85=9,$G$2,LOLP!$F$2),1,0),0)</f>
        <v>0</v>
      </c>
      <c r="G85" s="7">
        <f>SUMIFS(LOLP!$F$4:$F$8763,$C$4:$C$8763,$C85,$B$4:$B$8763,$B85,$D$4:$D$8763,$D85)</f>
        <v>0</v>
      </c>
      <c r="H85" s="7">
        <f>COUNTIFS(Calendar!$E$3:$E$367,LOLP!C85,Calendar!$D$3:$D$367,LOLP!B85)</f>
        <v>21</v>
      </c>
      <c r="I85" s="7">
        <f ca="1">IF($F85=1,OFFSET(start_norps,LOLP!$D85+(1-$C85)*24,LOLP!$B85)*H85/G85,0)</f>
        <v>0</v>
      </c>
      <c r="J85" s="7">
        <f ca="1">IF($F85=1,OFFSET(start_33,LOLP!$D85+(1-$C85)*24,LOLP!$B85)*H85/G85,0)</f>
        <v>0</v>
      </c>
      <c r="K85" s="7">
        <f ca="1">IF($F85,OFFSET(start_40,LOLP!$D85+(1-$C85)*24,LOLP!$B85),0)</f>
        <v>0</v>
      </c>
      <c r="L85" s="7">
        <f ca="1">IF($F85,OFFSET(start_50,LOLP!$D85+(1-$C85)*24,LOLP!$B85),0)</f>
        <v>0</v>
      </c>
      <c r="M85" s="25">
        <f t="shared" ca="1" si="9"/>
        <v>0</v>
      </c>
      <c r="N85" s="25">
        <f t="shared" ca="1" si="10"/>
        <v>0</v>
      </c>
      <c r="O85" s="15" t="e">
        <f t="shared" ca="1" si="11"/>
        <v>#DIV/0!</v>
      </c>
      <c r="P85" s="15" t="e">
        <f t="shared" ca="1" si="12"/>
        <v>#DIV/0!</v>
      </c>
      <c r="R85" s="7">
        <v>82</v>
      </c>
      <c r="S85">
        <v>2.2193021278497965E-3</v>
      </c>
      <c r="T85">
        <v>3.6130719918845661E-3</v>
      </c>
      <c r="U85">
        <v>4.065471698086881E-3</v>
      </c>
      <c r="V85">
        <v>4.2487275651238365E-3</v>
      </c>
    </row>
    <row r="86" spans="1:22" x14ac:dyDescent="0.25">
      <c r="A86" s="1">
        <f t="shared" si="6"/>
        <v>43104</v>
      </c>
      <c r="B86" s="7">
        <f t="shared" si="8"/>
        <v>1</v>
      </c>
      <c r="C86" s="4">
        <f>INDEX(Calendar!$E$3:$E$367,MATCH(LOLP!$A86,Calendar!$B$3:$B$367,0))</f>
        <v>1</v>
      </c>
      <c r="D86" s="2">
        <f t="shared" si="7"/>
        <v>11</v>
      </c>
      <c r="E86" s="36">
        <v>24962</v>
      </c>
      <c r="F86" s="7">
        <f>IFERROR(IF(INDEX('Temperature Data'!$AA$15:$AA$348,MATCH(LOLP!A86,'Temperature Data'!$B$15:$B$348,0))&gt;IF(B86=9,$G$2,LOLP!$F$2),1,0),0)</f>
        <v>0</v>
      </c>
      <c r="G86" s="7">
        <f>SUMIFS(LOLP!$F$4:$F$8763,$C$4:$C$8763,$C86,$B$4:$B$8763,$B86,$D$4:$D$8763,$D86)</f>
        <v>0</v>
      </c>
      <c r="H86" s="7">
        <f>COUNTIFS(Calendar!$E$3:$E$367,LOLP!C86,Calendar!$D$3:$D$367,LOLP!B86)</f>
        <v>21</v>
      </c>
      <c r="I86" s="7">
        <f ca="1">IF($F86=1,OFFSET(start_norps,LOLP!$D86+(1-$C86)*24,LOLP!$B86)*H86/G86,0)</f>
        <v>0</v>
      </c>
      <c r="J86" s="7">
        <f ca="1">IF($F86=1,OFFSET(start_33,LOLP!$D86+(1-$C86)*24,LOLP!$B86)*H86/G86,0)</f>
        <v>0</v>
      </c>
      <c r="K86" s="7">
        <f ca="1">IF($F86,OFFSET(start_40,LOLP!$D86+(1-$C86)*24,LOLP!$B86),0)</f>
        <v>0</v>
      </c>
      <c r="L86" s="7">
        <f ca="1">IF($F86,OFFSET(start_50,LOLP!$D86+(1-$C86)*24,LOLP!$B86),0)</f>
        <v>0</v>
      </c>
      <c r="M86" s="25">
        <f t="shared" ca="1" si="9"/>
        <v>0</v>
      </c>
      <c r="N86" s="25">
        <f t="shared" ca="1" si="10"/>
        <v>0</v>
      </c>
      <c r="O86" s="15" t="e">
        <f t="shared" ca="1" si="11"/>
        <v>#DIV/0!</v>
      </c>
      <c r="P86" s="15" t="e">
        <f t="shared" ca="1" si="12"/>
        <v>#DIV/0!</v>
      </c>
      <c r="R86" s="7">
        <v>83</v>
      </c>
      <c r="S86">
        <v>2.2193021278497965E-3</v>
      </c>
      <c r="T86">
        <v>3.6130719918845661E-3</v>
      </c>
      <c r="U86">
        <v>4.065471698086881E-3</v>
      </c>
      <c r="V86">
        <v>4.2487275651238365E-3</v>
      </c>
    </row>
    <row r="87" spans="1:22" x14ac:dyDescent="0.25">
      <c r="A87" s="1">
        <f t="shared" si="6"/>
        <v>43104</v>
      </c>
      <c r="B87" s="7">
        <f t="shared" si="8"/>
        <v>1</v>
      </c>
      <c r="C87" s="4">
        <f>INDEX(Calendar!$E$3:$E$367,MATCH(LOLP!$A87,Calendar!$B$3:$B$367,0))</f>
        <v>1</v>
      </c>
      <c r="D87" s="2">
        <f t="shared" si="7"/>
        <v>12</v>
      </c>
      <c r="E87" s="36">
        <v>24700</v>
      </c>
      <c r="F87" s="7">
        <f>IFERROR(IF(INDEX('Temperature Data'!$AA$15:$AA$348,MATCH(LOLP!A87,'Temperature Data'!$B$15:$B$348,0))&gt;IF(B87=9,$G$2,LOLP!$F$2),1,0),0)</f>
        <v>0</v>
      </c>
      <c r="G87" s="7">
        <f>SUMIFS(LOLP!$F$4:$F$8763,$C$4:$C$8763,$C87,$B$4:$B$8763,$B87,$D$4:$D$8763,$D87)</f>
        <v>0</v>
      </c>
      <c r="H87" s="7">
        <f>COUNTIFS(Calendar!$E$3:$E$367,LOLP!C87,Calendar!$D$3:$D$367,LOLP!B87)</f>
        <v>21</v>
      </c>
      <c r="I87" s="7">
        <f ca="1">IF($F87=1,OFFSET(start_norps,LOLP!$D87+(1-$C87)*24,LOLP!$B87)*H87/G87,0)</f>
        <v>0</v>
      </c>
      <c r="J87" s="7">
        <f ca="1">IF($F87=1,OFFSET(start_33,LOLP!$D87+(1-$C87)*24,LOLP!$B87)*H87/G87,0)</f>
        <v>0</v>
      </c>
      <c r="K87" s="7">
        <f ca="1">IF($F87,OFFSET(start_40,LOLP!$D87+(1-$C87)*24,LOLP!$B87),0)</f>
        <v>0</v>
      </c>
      <c r="L87" s="7">
        <f ca="1">IF($F87,OFFSET(start_50,LOLP!$D87+(1-$C87)*24,LOLP!$B87),0)</f>
        <v>0</v>
      </c>
      <c r="M87" s="25">
        <f t="shared" ca="1" si="9"/>
        <v>0</v>
      </c>
      <c r="N87" s="25">
        <f t="shared" ca="1" si="10"/>
        <v>0</v>
      </c>
      <c r="O87" s="15" t="e">
        <f t="shared" ca="1" si="11"/>
        <v>#DIV/0!</v>
      </c>
      <c r="P87" s="15" t="e">
        <f t="shared" ca="1" si="12"/>
        <v>#DIV/0!</v>
      </c>
      <c r="R87" s="7">
        <v>84</v>
      </c>
      <c r="S87">
        <v>2.2193021278497965E-3</v>
      </c>
      <c r="T87">
        <v>3.6130719918845661E-3</v>
      </c>
      <c r="U87">
        <v>4.065471698086881E-3</v>
      </c>
      <c r="V87">
        <v>4.2235950056229207E-3</v>
      </c>
    </row>
    <row r="88" spans="1:22" x14ac:dyDescent="0.25">
      <c r="A88" s="1">
        <f t="shared" si="6"/>
        <v>43104</v>
      </c>
      <c r="B88" s="7">
        <f t="shared" si="8"/>
        <v>1</v>
      </c>
      <c r="C88" s="4">
        <f>INDEX(Calendar!$E$3:$E$367,MATCH(LOLP!$A88,Calendar!$B$3:$B$367,0))</f>
        <v>1</v>
      </c>
      <c r="D88" s="2">
        <f t="shared" si="7"/>
        <v>13</v>
      </c>
      <c r="E88" s="36">
        <v>24530</v>
      </c>
      <c r="F88" s="7">
        <f>IFERROR(IF(INDEX('Temperature Data'!$AA$15:$AA$348,MATCH(LOLP!A88,'Temperature Data'!$B$15:$B$348,0))&gt;IF(B88=9,$G$2,LOLP!$F$2),1,0),0)</f>
        <v>0</v>
      </c>
      <c r="G88" s="7">
        <f>SUMIFS(LOLP!$F$4:$F$8763,$C$4:$C$8763,$C88,$B$4:$B$8763,$B88,$D$4:$D$8763,$D88)</f>
        <v>0</v>
      </c>
      <c r="H88" s="7">
        <f>COUNTIFS(Calendar!$E$3:$E$367,LOLP!C88,Calendar!$D$3:$D$367,LOLP!B88)</f>
        <v>21</v>
      </c>
      <c r="I88" s="7">
        <f ca="1">IF($F88=1,OFFSET(start_norps,LOLP!$D88+(1-$C88)*24,LOLP!$B88)*H88/G88,0)</f>
        <v>0</v>
      </c>
      <c r="J88" s="7">
        <f ca="1">IF($F88=1,OFFSET(start_33,LOLP!$D88+(1-$C88)*24,LOLP!$B88)*H88/G88,0)</f>
        <v>0</v>
      </c>
      <c r="K88" s="7">
        <f ca="1">IF($F88,OFFSET(start_40,LOLP!$D88+(1-$C88)*24,LOLP!$B88),0)</f>
        <v>0</v>
      </c>
      <c r="L88" s="7">
        <f ca="1">IF($F88,OFFSET(start_50,LOLP!$D88+(1-$C88)*24,LOLP!$B88),0)</f>
        <v>0</v>
      </c>
      <c r="M88" s="25">
        <f t="shared" ca="1" si="9"/>
        <v>0</v>
      </c>
      <c r="N88" s="25">
        <f t="shared" ca="1" si="10"/>
        <v>0</v>
      </c>
      <c r="O88" s="15" t="e">
        <f t="shared" ca="1" si="11"/>
        <v>#DIV/0!</v>
      </c>
      <c r="P88" s="15" t="e">
        <f t="shared" ca="1" si="12"/>
        <v>#DIV/0!</v>
      </c>
      <c r="R88" s="7">
        <v>85</v>
      </c>
      <c r="S88">
        <v>2.2193021278497965E-3</v>
      </c>
      <c r="T88">
        <v>3.6130719918845661E-3</v>
      </c>
      <c r="U88">
        <v>4.065471698086881E-3</v>
      </c>
      <c r="V88">
        <v>4.2235950056229207E-3</v>
      </c>
    </row>
    <row r="89" spans="1:22" x14ac:dyDescent="0.25">
      <c r="A89" s="1">
        <f t="shared" si="6"/>
        <v>43104</v>
      </c>
      <c r="B89" s="7">
        <f t="shared" si="8"/>
        <v>1</v>
      </c>
      <c r="C89" s="4">
        <f>INDEX(Calendar!$E$3:$E$367,MATCH(LOLP!$A89,Calendar!$B$3:$B$367,0))</f>
        <v>1</v>
      </c>
      <c r="D89" s="2">
        <f t="shared" si="7"/>
        <v>14</v>
      </c>
      <c r="E89" s="36">
        <v>24571</v>
      </c>
      <c r="F89" s="7">
        <f>IFERROR(IF(INDEX('Temperature Data'!$AA$15:$AA$348,MATCH(LOLP!A89,'Temperature Data'!$B$15:$B$348,0))&gt;IF(B89=9,$G$2,LOLP!$F$2),1,0),0)</f>
        <v>0</v>
      </c>
      <c r="G89" s="7">
        <f>SUMIFS(LOLP!$F$4:$F$8763,$C$4:$C$8763,$C89,$B$4:$B$8763,$B89,$D$4:$D$8763,$D89)</f>
        <v>0</v>
      </c>
      <c r="H89" s="7">
        <f>COUNTIFS(Calendar!$E$3:$E$367,LOLP!C89,Calendar!$D$3:$D$367,LOLP!B89)</f>
        <v>21</v>
      </c>
      <c r="I89" s="7">
        <f ca="1">IF($F89=1,OFFSET(start_norps,LOLP!$D89+(1-$C89)*24,LOLP!$B89)*H89/G89,0)</f>
        <v>0</v>
      </c>
      <c r="J89" s="7">
        <f ca="1">IF($F89=1,OFFSET(start_33,LOLP!$D89+(1-$C89)*24,LOLP!$B89)*H89/G89,0)</f>
        <v>0</v>
      </c>
      <c r="K89" s="7">
        <f ca="1">IF($F89,OFFSET(start_40,LOLP!$D89+(1-$C89)*24,LOLP!$B89),0)</f>
        <v>0</v>
      </c>
      <c r="L89" s="7">
        <f ca="1">IF($F89,OFFSET(start_50,LOLP!$D89+(1-$C89)*24,LOLP!$B89),0)</f>
        <v>0</v>
      </c>
      <c r="M89" s="25">
        <f t="shared" ca="1" si="9"/>
        <v>0</v>
      </c>
      <c r="N89" s="25">
        <f t="shared" ca="1" si="10"/>
        <v>0</v>
      </c>
      <c r="O89" s="15" t="e">
        <f t="shared" ca="1" si="11"/>
        <v>#DIV/0!</v>
      </c>
      <c r="P89" s="15" t="e">
        <f t="shared" ca="1" si="12"/>
        <v>#DIV/0!</v>
      </c>
      <c r="R89" s="7">
        <v>86</v>
      </c>
      <c r="S89">
        <v>2.2193021278497965E-3</v>
      </c>
      <c r="T89">
        <v>3.6130719918845661E-3</v>
      </c>
      <c r="U89">
        <v>4.065471698086881E-3</v>
      </c>
      <c r="V89">
        <v>4.2235950056229207E-3</v>
      </c>
    </row>
    <row r="90" spans="1:22" x14ac:dyDescent="0.25">
      <c r="A90" s="1">
        <f t="shared" si="6"/>
        <v>43104</v>
      </c>
      <c r="B90" s="7">
        <f t="shared" si="8"/>
        <v>1</v>
      </c>
      <c r="C90" s="4">
        <f>INDEX(Calendar!$E$3:$E$367,MATCH(LOLP!$A90,Calendar!$B$3:$B$367,0))</f>
        <v>1</v>
      </c>
      <c r="D90" s="2">
        <f t="shared" si="7"/>
        <v>15</v>
      </c>
      <c r="E90" s="36">
        <v>24897</v>
      </c>
      <c r="F90" s="7">
        <f>IFERROR(IF(INDEX('Temperature Data'!$AA$15:$AA$348,MATCH(LOLP!A90,'Temperature Data'!$B$15:$B$348,0))&gt;IF(B90=9,$G$2,LOLP!$F$2),1,0),0)</f>
        <v>0</v>
      </c>
      <c r="G90" s="7">
        <f>SUMIFS(LOLP!$F$4:$F$8763,$C$4:$C$8763,$C90,$B$4:$B$8763,$B90,$D$4:$D$8763,$D90)</f>
        <v>0</v>
      </c>
      <c r="H90" s="7">
        <f>COUNTIFS(Calendar!$E$3:$E$367,LOLP!C90,Calendar!$D$3:$D$367,LOLP!B90)</f>
        <v>21</v>
      </c>
      <c r="I90" s="7">
        <f ca="1">IF($F90=1,OFFSET(start_norps,LOLP!$D90+(1-$C90)*24,LOLP!$B90)*H90/G90,0)</f>
        <v>0</v>
      </c>
      <c r="J90" s="7">
        <f ca="1">IF($F90=1,OFFSET(start_33,LOLP!$D90+(1-$C90)*24,LOLP!$B90)*H90/G90,0)</f>
        <v>0</v>
      </c>
      <c r="K90" s="7">
        <f ca="1">IF($F90,OFFSET(start_40,LOLP!$D90+(1-$C90)*24,LOLP!$B90),0)</f>
        <v>0</v>
      </c>
      <c r="L90" s="7">
        <f ca="1">IF($F90,OFFSET(start_50,LOLP!$D90+(1-$C90)*24,LOLP!$B90),0)</f>
        <v>0</v>
      </c>
      <c r="M90" s="25">
        <f t="shared" ca="1" si="9"/>
        <v>0</v>
      </c>
      <c r="N90" s="25">
        <f t="shared" ca="1" si="10"/>
        <v>0</v>
      </c>
      <c r="O90" s="15" t="e">
        <f t="shared" ca="1" si="11"/>
        <v>#DIV/0!</v>
      </c>
      <c r="P90" s="15" t="e">
        <f t="shared" ca="1" si="12"/>
        <v>#DIV/0!</v>
      </c>
      <c r="R90" s="7">
        <v>87</v>
      </c>
      <c r="S90">
        <v>2.2193021278497965E-3</v>
      </c>
      <c r="T90">
        <v>3.6130719918845661E-3</v>
      </c>
      <c r="U90">
        <v>4.065471698086881E-3</v>
      </c>
      <c r="V90">
        <v>4.2235950056229207E-3</v>
      </c>
    </row>
    <row r="91" spans="1:22" x14ac:dyDescent="0.25">
      <c r="A91" s="1">
        <f t="shared" si="6"/>
        <v>43104</v>
      </c>
      <c r="B91" s="7">
        <f t="shared" si="8"/>
        <v>1</v>
      </c>
      <c r="C91" s="4">
        <f>INDEX(Calendar!$E$3:$E$367,MATCH(LOLP!$A91,Calendar!$B$3:$B$367,0))</f>
        <v>1</v>
      </c>
      <c r="D91" s="2">
        <f t="shared" si="7"/>
        <v>16</v>
      </c>
      <c r="E91" s="36">
        <v>25450</v>
      </c>
      <c r="F91" s="7">
        <f>IFERROR(IF(INDEX('Temperature Data'!$AA$15:$AA$348,MATCH(LOLP!A91,'Temperature Data'!$B$15:$B$348,0))&gt;IF(B91=9,$G$2,LOLP!$F$2),1,0),0)</f>
        <v>0</v>
      </c>
      <c r="G91" s="7">
        <f>SUMIFS(LOLP!$F$4:$F$8763,$C$4:$C$8763,$C91,$B$4:$B$8763,$B91,$D$4:$D$8763,$D91)</f>
        <v>0</v>
      </c>
      <c r="H91" s="7">
        <f>COUNTIFS(Calendar!$E$3:$E$367,LOLP!C91,Calendar!$D$3:$D$367,LOLP!B91)</f>
        <v>21</v>
      </c>
      <c r="I91" s="7">
        <f ca="1">IF($F91=1,OFFSET(start_norps,LOLP!$D91+(1-$C91)*24,LOLP!$B91)*H91/G91,0)</f>
        <v>0</v>
      </c>
      <c r="J91" s="7">
        <f ca="1">IF($F91=1,OFFSET(start_33,LOLP!$D91+(1-$C91)*24,LOLP!$B91)*H91/G91,0)</f>
        <v>0</v>
      </c>
      <c r="K91" s="7">
        <f ca="1">IF($F91,OFFSET(start_40,LOLP!$D91+(1-$C91)*24,LOLP!$B91),0)</f>
        <v>0</v>
      </c>
      <c r="L91" s="7">
        <f ca="1">IF($F91,OFFSET(start_50,LOLP!$D91+(1-$C91)*24,LOLP!$B91),0)</f>
        <v>0</v>
      </c>
      <c r="M91" s="25">
        <f t="shared" ca="1" si="9"/>
        <v>0</v>
      </c>
      <c r="N91" s="25">
        <f t="shared" ca="1" si="10"/>
        <v>0</v>
      </c>
      <c r="O91" s="15" t="e">
        <f t="shared" ca="1" si="11"/>
        <v>#DIV/0!</v>
      </c>
      <c r="P91" s="15" t="e">
        <f t="shared" ca="1" si="12"/>
        <v>#DIV/0!</v>
      </c>
      <c r="R91" s="7">
        <v>88</v>
      </c>
      <c r="S91">
        <v>1.8842627206305761E-3</v>
      </c>
      <c r="T91">
        <v>3.3957835057160579E-3</v>
      </c>
      <c r="U91">
        <v>3.7663678206740579E-3</v>
      </c>
      <c r="V91">
        <v>4.2235950056229207E-3</v>
      </c>
    </row>
    <row r="92" spans="1:22" x14ac:dyDescent="0.25">
      <c r="A92" s="1">
        <f t="shared" si="6"/>
        <v>43104</v>
      </c>
      <c r="B92" s="7">
        <f t="shared" si="8"/>
        <v>1</v>
      </c>
      <c r="C92" s="4">
        <f>INDEX(Calendar!$E$3:$E$367,MATCH(LOLP!$A92,Calendar!$B$3:$B$367,0))</f>
        <v>1</v>
      </c>
      <c r="D92" s="2">
        <f t="shared" si="7"/>
        <v>17</v>
      </c>
      <c r="E92" s="36">
        <v>26330</v>
      </c>
      <c r="F92" s="7">
        <f>IFERROR(IF(INDEX('Temperature Data'!$AA$15:$AA$348,MATCH(LOLP!A92,'Temperature Data'!$B$15:$B$348,0))&gt;IF(B92=9,$G$2,LOLP!$F$2),1,0),0)</f>
        <v>0</v>
      </c>
      <c r="G92" s="7">
        <f>SUMIFS(LOLP!$F$4:$F$8763,$C$4:$C$8763,$C92,$B$4:$B$8763,$B92,$D$4:$D$8763,$D92)</f>
        <v>0</v>
      </c>
      <c r="H92" s="7">
        <f>COUNTIFS(Calendar!$E$3:$E$367,LOLP!C92,Calendar!$D$3:$D$367,LOLP!B92)</f>
        <v>21</v>
      </c>
      <c r="I92" s="7">
        <f ca="1">IF($F92=1,OFFSET(start_norps,LOLP!$D92+(1-$C92)*24,LOLP!$B92)*H92/G92,0)</f>
        <v>0</v>
      </c>
      <c r="J92" s="7">
        <f ca="1">IF($F92=1,OFFSET(start_33,LOLP!$D92+(1-$C92)*24,LOLP!$B92)*H92/G92,0)</f>
        <v>0</v>
      </c>
      <c r="K92" s="7">
        <f ca="1">IF($F92,OFFSET(start_40,LOLP!$D92+(1-$C92)*24,LOLP!$B92),0)</f>
        <v>0</v>
      </c>
      <c r="L92" s="7">
        <f ca="1">IF($F92,OFFSET(start_50,LOLP!$D92+(1-$C92)*24,LOLP!$B92),0)</f>
        <v>0</v>
      </c>
      <c r="M92" s="25">
        <f t="shared" ca="1" si="9"/>
        <v>0</v>
      </c>
      <c r="N92" s="25">
        <f t="shared" ca="1" si="10"/>
        <v>0</v>
      </c>
      <c r="O92" s="15" t="e">
        <f t="shared" ca="1" si="11"/>
        <v>#DIV/0!</v>
      </c>
      <c r="P92" s="15" t="e">
        <f t="shared" ca="1" si="12"/>
        <v>#DIV/0!</v>
      </c>
      <c r="R92" s="7">
        <v>89</v>
      </c>
      <c r="S92">
        <v>1.8842627206305761E-3</v>
      </c>
      <c r="T92">
        <v>3.3957835057160579E-3</v>
      </c>
      <c r="U92">
        <v>3.7663678206740579E-3</v>
      </c>
      <c r="V92">
        <v>4.2235950056229207E-3</v>
      </c>
    </row>
    <row r="93" spans="1:22" x14ac:dyDescent="0.25">
      <c r="A93" s="1">
        <f t="shared" ref="A93:A156" si="13">A69+1</f>
        <v>43104</v>
      </c>
      <c r="B93" s="7">
        <f t="shared" si="8"/>
        <v>1</v>
      </c>
      <c r="C93" s="4">
        <f>INDEX(Calendar!$E$3:$E$367,MATCH(LOLP!$A93,Calendar!$B$3:$B$367,0))</f>
        <v>1</v>
      </c>
      <c r="D93" s="2">
        <f t="shared" ref="D93:D156" si="14">D69</f>
        <v>18</v>
      </c>
      <c r="E93" s="36">
        <v>28409</v>
      </c>
      <c r="F93" s="7">
        <f>IFERROR(IF(INDEX('Temperature Data'!$AA$15:$AA$348,MATCH(LOLP!A93,'Temperature Data'!$B$15:$B$348,0))&gt;IF(B93=9,$G$2,LOLP!$F$2),1,0),0)</f>
        <v>0</v>
      </c>
      <c r="G93" s="7">
        <f>SUMIFS(LOLP!$F$4:$F$8763,$C$4:$C$8763,$C93,$B$4:$B$8763,$B93,$D$4:$D$8763,$D93)</f>
        <v>0</v>
      </c>
      <c r="H93" s="7">
        <f>COUNTIFS(Calendar!$E$3:$E$367,LOLP!C93,Calendar!$D$3:$D$367,LOLP!B93)</f>
        <v>21</v>
      </c>
      <c r="I93" s="7">
        <f ca="1">IF($F93=1,OFFSET(start_norps,LOLP!$D93+(1-$C93)*24,LOLP!$B93)*H93/G93,0)</f>
        <v>0</v>
      </c>
      <c r="J93" s="7">
        <f ca="1">IF($F93=1,OFFSET(start_33,LOLP!$D93+(1-$C93)*24,LOLP!$B93)*H93/G93,0)</f>
        <v>0</v>
      </c>
      <c r="K93" s="7">
        <f ca="1">IF($F93,OFFSET(start_40,LOLP!$D93+(1-$C93)*24,LOLP!$B93),0)</f>
        <v>0</v>
      </c>
      <c r="L93" s="7">
        <f ca="1">IF($F93,OFFSET(start_50,LOLP!$D93+(1-$C93)*24,LOLP!$B93),0)</f>
        <v>0</v>
      </c>
      <c r="M93" s="25">
        <f t="shared" ca="1" si="9"/>
        <v>0</v>
      </c>
      <c r="N93" s="25">
        <f t="shared" ca="1" si="10"/>
        <v>0</v>
      </c>
      <c r="O93" s="15" t="e">
        <f t="shared" ca="1" si="11"/>
        <v>#DIV/0!</v>
      </c>
      <c r="P93" s="15" t="e">
        <f t="shared" ca="1" si="12"/>
        <v>#DIV/0!</v>
      </c>
      <c r="R93" s="7">
        <v>90</v>
      </c>
      <c r="S93">
        <v>1.8842627206305761E-3</v>
      </c>
      <c r="T93">
        <v>3.3957835057160579E-3</v>
      </c>
      <c r="U93">
        <v>3.7663678206740579E-3</v>
      </c>
      <c r="V93">
        <v>3.8778210521010609E-3</v>
      </c>
    </row>
    <row r="94" spans="1:22" x14ac:dyDescent="0.25">
      <c r="A94" s="1">
        <f t="shared" si="13"/>
        <v>43104</v>
      </c>
      <c r="B94" s="7">
        <f t="shared" si="8"/>
        <v>1</v>
      </c>
      <c r="C94" s="4">
        <f>INDEX(Calendar!$E$3:$E$367,MATCH(LOLP!$A94,Calendar!$B$3:$B$367,0))</f>
        <v>1</v>
      </c>
      <c r="D94" s="2">
        <f t="shared" si="14"/>
        <v>19</v>
      </c>
      <c r="E94" s="36">
        <v>28616</v>
      </c>
      <c r="F94" s="7">
        <f>IFERROR(IF(INDEX('Temperature Data'!$AA$15:$AA$348,MATCH(LOLP!A94,'Temperature Data'!$B$15:$B$348,0))&gt;IF(B94=9,$G$2,LOLP!$F$2),1,0),0)</f>
        <v>0</v>
      </c>
      <c r="G94" s="7">
        <f>SUMIFS(LOLP!$F$4:$F$8763,$C$4:$C$8763,$C94,$B$4:$B$8763,$B94,$D$4:$D$8763,$D94)</f>
        <v>0</v>
      </c>
      <c r="H94" s="7">
        <f>COUNTIFS(Calendar!$E$3:$E$367,LOLP!C94,Calendar!$D$3:$D$367,LOLP!B94)</f>
        <v>21</v>
      </c>
      <c r="I94" s="7">
        <f ca="1">IF($F94=1,OFFSET(start_norps,LOLP!$D94+(1-$C94)*24,LOLP!$B94)*H94/G94,0)</f>
        <v>0</v>
      </c>
      <c r="J94" s="7">
        <f ca="1">IF($F94=1,OFFSET(start_33,LOLP!$D94+(1-$C94)*24,LOLP!$B94)*H94/G94,0)</f>
        <v>0</v>
      </c>
      <c r="K94" s="7">
        <f ca="1">IF($F94,OFFSET(start_40,LOLP!$D94+(1-$C94)*24,LOLP!$B94),0)</f>
        <v>0</v>
      </c>
      <c r="L94" s="7">
        <f ca="1">IF($F94,OFFSET(start_50,LOLP!$D94+(1-$C94)*24,LOLP!$B94),0)</f>
        <v>0</v>
      </c>
      <c r="M94" s="25">
        <f t="shared" ca="1" si="9"/>
        <v>0</v>
      </c>
      <c r="N94" s="25">
        <f t="shared" ca="1" si="10"/>
        <v>0</v>
      </c>
      <c r="O94" s="15" t="e">
        <f t="shared" ca="1" si="11"/>
        <v>#DIV/0!</v>
      </c>
      <c r="P94" s="15" t="e">
        <f t="shared" ca="1" si="12"/>
        <v>#DIV/0!</v>
      </c>
      <c r="R94" s="7">
        <v>91</v>
      </c>
      <c r="S94">
        <v>1.8842627206305761E-3</v>
      </c>
      <c r="T94">
        <v>3.3957835057160579E-3</v>
      </c>
      <c r="U94">
        <v>3.7663678206740579E-3</v>
      </c>
      <c r="V94">
        <v>3.8778210521010609E-3</v>
      </c>
    </row>
    <row r="95" spans="1:22" x14ac:dyDescent="0.25">
      <c r="A95" s="1">
        <f t="shared" si="13"/>
        <v>43104</v>
      </c>
      <c r="B95" s="7">
        <f t="shared" si="8"/>
        <v>1</v>
      </c>
      <c r="C95" s="4">
        <f>INDEX(Calendar!$E$3:$E$367,MATCH(LOLP!$A95,Calendar!$B$3:$B$367,0))</f>
        <v>1</v>
      </c>
      <c r="D95" s="2">
        <f t="shared" si="14"/>
        <v>20</v>
      </c>
      <c r="E95" s="36">
        <v>27982</v>
      </c>
      <c r="F95" s="7">
        <f>IFERROR(IF(INDEX('Temperature Data'!$AA$15:$AA$348,MATCH(LOLP!A95,'Temperature Data'!$B$15:$B$348,0))&gt;IF(B95=9,$G$2,LOLP!$F$2),1,0),0)</f>
        <v>0</v>
      </c>
      <c r="G95" s="7">
        <f>SUMIFS(LOLP!$F$4:$F$8763,$C$4:$C$8763,$C95,$B$4:$B$8763,$B95,$D$4:$D$8763,$D95)</f>
        <v>0</v>
      </c>
      <c r="H95" s="7">
        <f>COUNTIFS(Calendar!$E$3:$E$367,LOLP!C95,Calendar!$D$3:$D$367,LOLP!B95)</f>
        <v>21</v>
      </c>
      <c r="I95" s="7">
        <f ca="1">IF($F95=1,OFFSET(start_norps,LOLP!$D95+(1-$C95)*24,LOLP!$B95)*H95/G95,0)</f>
        <v>0</v>
      </c>
      <c r="J95" s="7">
        <f ca="1">IF($F95=1,OFFSET(start_33,LOLP!$D95+(1-$C95)*24,LOLP!$B95)*H95/G95,0)</f>
        <v>0</v>
      </c>
      <c r="K95" s="7">
        <f ca="1">IF($F95,OFFSET(start_40,LOLP!$D95+(1-$C95)*24,LOLP!$B95),0)</f>
        <v>0</v>
      </c>
      <c r="L95" s="7">
        <f ca="1">IF($F95,OFFSET(start_50,LOLP!$D95+(1-$C95)*24,LOLP!$B95),0)</f>
        <v>0</v>
      </c>
      <c r="M95" s="25">
        <f t="shared" ca="1" si="9"/>
        <v>0</v>
      </c>
      <c r="N95" s="25">
        <f t="shared" ca="1" si="10"/>
        <v>0</v>
      </c>
      <c r="O95" s="15" t="e">
        <f t="shared" ca="1" si="11"/>
        <v>#DIV/0!</v>
      </c>
      <c r="P95" s="15" t="e">
        <f t="shared" ca="1" si="12"/>
        <v>#DIV/0!</v>
      </c>
      <c r="R95" s="7">
        <v>92</v>
      </c>
      <c r="S95">
        <v>1.8842627206305761E-3</v>
      </c>
      <c r="T95">
        <v>3.3957835057160579E-3</v>
      </c>
      <c r="U95">
        <v>3.7663678206740579E-3</v>
      </c>
      <c r="V95">
        <v>3.8778210521010609E-3</v>
      </c>
    </row>
    <row r="96" spans="1:22" x14ac:dyDescent="0.25">
      <c r="A96" s="1">
        <f t="shared" si="13"/>
        <v>43104</v>
      </c>
      <c r="B96" s="7">
        <f t="shared" si="8"/>
        <v>1</v>
      </c>
      <c r="C96" s="4">
        <f>INDEX(Calendar!$E$3:$E$367,MATCH(LOLP!$A96,Calendar!$B$3:$B$367,0))</f>
        <v>1</v>
      </c>
      <c r="D96" s="2">
        <f t="shared" si="14"/>
        <v>21</v>
      </c>
      <c r="E96" s="36">
        <v>27200</v>
      </c>
      <c r="F96" s="7">
        <f>IFERROR(IF(INDEX('Temperature Data'!$AA$15:$AA$348,MATCH(LOLP!A96,'Temperature Data'!$B$15:$B$348,0))&gt;IF(B96=9,$G$2,LOLP!$F$2),1,0),0)</f>
        <v>0</v>
      </c>
      <c r="G96" s="7">
        <f>SUMIFS(LOLP!$F$4:$F$8763,$C$4:$C$8763,$C96,$B$4:$B$8763,$B96,$D$4:$D$8763,$D96)</f>
        <v>0</v>
      </c>
      <c r="H96" s="7">
        <f>COUNTIFS(Calendar!$E$3:$E$367,LOLP!C96,Calendar!$D$3:$D$367,LOLP!B96)</f>
        <v>21</v>
      </c>
      <c r="I96" s="7">
        <f ca="1">IF($F96=1,OFFSET(start_norps,LOLP!$D96+(1-$C96)*24,LOLP!$B96)*H96/G96,0)</f>
        <v>0</v>
      </c>
      <c r="J96" s="7">
        <f ca="1">IF($F96=1,OFFSET(start_33,LOLP!$D96+(1-$C96)*24,LOLP!$B96)*H96/G96,0)</f>
        <v>0</v>
      </c>
      <c r="K96" s="7">
        <f ca="1">IF($F96,OFFSET(start_40,LOLP!$D96+(1-$C96)*24,LOLP!$B96),0)</f>
        <v>0</v>
      </c>
      <c r="L96" s="7">
        <f ca="1">IF($F96,OFFSET(start_50,LOLP!$D96+(1-$C96)*24,LOLP!$B96),0)</f>
        <v>0</v>
      </c>
      <c r="M96" s="25">
        <f t="shared" ca="1" si="9"/>
        <v>0</v>
      </c>
      <c r="N96" s="25">
        <f t="shared" ca="1" si="10"/>
        <v>0</v>
      </c>
      <c r="O96" s="15" t="e">
        <f t="shared" ca="1" si="11"/>
        <v>#DIV/0!</v>
      </c>
      <c r="P96" s="15" t="e">
        <f t="shared" ca="1" si="12"/>
        <v>#DIV/0!</v>
      </c>
      <c r="R96" s="7">
        <v>93</v>
      </c>
      <c r="S96">
        <v>1.8842627206305761E-3</v>
      </c>
      <c r="T96">
        <v>3.3957835057160579E-3</v>
      </c>
      <c r="U96">
        <v>3.7663678206740579E-3</v>
      </c>
      <c r="V96">
        <v>3.8778210521010609E-3</v>
      </c>
    </row>
    <row r="97" spans="1:22" x14ac:dyDescent="0.25">
      <c r="A97" s="1">
        <f t="shared" si="13"/>
        <v>43104</v>
      </c>
      <c r="B97" s="7">
        <f t="shared" si="8"/>
        <v>1</v>
      </c>
      <c r="C97" s="4">
        <f>INDEX(Calendar!$E$3:$E$367,MATCH(LOLP!$A97,Calendar!$B$3:$B$367,0))</f>
        <v>1</v>
      </c>
      <c r="D97" s="2">
        <f t="shared" si="14"/>
        <v>22</v>
      </c>
      <c r="E97" s="36">
        <v>25996</v>
      </c>
      <c r="F97" s="7">
        <f>IFERROR(IF(INDEX('Temperature Data'!$AA$15:$AA$348,MATCH(LOLP!A97,'Temperature Data'!$B$15:$B$348,0))&gt;IF(B97=9,$G$2,LOLP!$F$2),1,0),0)</f>
        <v>0</v>
      </c>
      <c r="G97" s="7">
        <f>SUMIFS(LOLP!$F$4:$F$8763,$C$4:$C$8763,$C97,$B$4:$B$8763,$B97,$D$4:$D$8763,$D97)</f>
        <v>0</v>
      </c>
      <c r="H97" s="7">
        <f>COUNTIFS(Calendar!$E$3:$E$367,LOLP!C97,Calendar!$D$3:$D$367,LOLP!B97)</f>
        <v>21</v>
      </c>
      <c r="I97" s="7">
        <f ca="1">IF($F97=1,OFFSET(start_norps,LOLP!$D97+(1-$C97)*24,LOLP!$B97)*H97/G97,0)</f>
        <v>0</v>
      </c>
      <c r="J97" s="7">
        <f ca="1">IF($F97=1,OFFSET(start_33,LOLP!$D97+(1-$C97)*24,LOLP!$B97)*H97/G97,0)</f>
        <v>0</v>
      </c>
      <c r="K97" s="7">
        <f ca="1">IF($F97,OFFSET(start_40,LOLP!$D97+(1-$C97)*24,LOLP!$B97),0)</f>
        <v>0</v>
      </c>
      <c r="L97" s="7">
        <f ca="1">IF($F97,OFFSET(start_50,LOLP!$D97+(1-$C97)*24,LOLP!$B97),0)</f>
        <v>0</v>
      </c>
      <c r="M97" s="25">
        <f t="shared" ca="1" si="9"/>
        <v>0</v>
      </c>
      <c r="N97" s="25">
        <f t="shared" ca="1" si="10"/>
        <v>0</v>
      </c>
      <c r="O97" s="15" t="e">
        <f t="shared" ca="1" si="11"/>
        <v>#DIV/0!</v>
      </c>
      <c r="P97" s="15" t="e">
        <f t="shared" ca="1" si="12"/>
        <v>#DIV/0!</v>
      </c>
      <c r="R97" s="7">
        <v>94</v>
      </c>
      <c r="S97">
        <v>1.3475640703691802E-3</v>
      </c>
      <c r="T97">
        <v>3.3810258362295411E-3</v>
      </c>
      <c r="U97">
        <v>3.7173379413317303E-3</v>
      </c>
      <c r="V97">
        <v>3.8778210521010609E-3</v>
      </c>
    </row>
    <row r="98" spans="1:22" x14ac:dyDescent="0.25">
      <c r="A98" s="1">
        <f t="shared" si="13"/>
        <v>43104</v>
      </c>
      <c r="B98" s="7">
        <f t="shared" si="8"/>
        <v>1</v>
      </c>
      <c r="C98" s="4">
        <f>INDEX(Calendar!$E$3:$E$367,MATCH(LOLP!$A98,Calendar!$B$3:$B$367,0))</f>
        <v>1</v>
      </c>
      <c r="D98" s="2">
        <f t="shared" si="14"/>
        <v>23</v>
      </c>
      <c r="E98" s="36">
        <v>24222</v>
      </c>
      <c r="F98" s="7">
        <f>IFERROR(IF(INDEX('Temperature Data'!$AA$15:$AA$348,MATCH(LOLP!A98,'Temperature Data'!$B$15:$B$348,0))&gt;IF(B98=9,$G$2,LOLP!$F$2),1,0),0)</f>
        <v>0</v>
      </c>
      <c r="G98" s="7">
        <f>SUMIFS(LOLP!$F$4:$F$8763,$C$4:$C$8763,$C98,$B$4:$B$8763,$B98,$D$4:$D$8763,$D98)</f>
        <v>0</v>
      </c>
      <c r="H98" s="7">
        <f>COUNTIFS(Calendar!$E$3:$E$367,LOLP!C98,Calendar!$D$3:$D$367,LOLP!B98)</f>
        <v>21</v>
      </c>
      <c r="I98" s="7">
        <f ca="1">IF($F98=1,OFFSET(start_norps,LOLP!$D98+(1-$C98)*24,LOLP!$B98)*H98/G98,0)</f>
        <v>0</v>
      </c>
      <c r="J98" s="7">
        <f ca="1">IF($F98=1,OFFSET(start_33,LOLP!$D98+(1-$C98)*24,LOLP!$B98)*H98/G98,0)</f>
        <v>0</v>
      </c>
      <c r="K98" s="7">
        <f ca="1">IF($F98,OFFSET(start_40,LOLP!$D98+(1-$C98)*24,LOLP!$B98),0)</f>
        <v>0</v>
      </c>
      <c r="L98" s="7">
        <f ca="1">IF($F98,OFFSET(start_50,LOLP!$D98+(1-$C98)*24,LOLP!$B98),0)</f>
        <v>0</v>
      </c>
      <c r="M98" s="25">
        <f t="shared" ca="1" si="9"/>
        <v>0</v>
      </c>
      <c r="N98" s="25">
        <f t="shared" ca="1" si="10"/>
        <v>0</v>
      </c>
      <c r="O98" s="15" t="e">
        <f t="shared" ca="1" si="11"/>
        <v>#DIV/0!</v>
      </c>
      <c r="P98" s="15" t="e">
        <f t="shared" ca="1" si="12"/>
        <v>#DIV/0!</v>
      </c>
      <c r="R98" s="7">
        <v>95</v>
      </c>
      <c r="S98">
        <v>1.3475640703691802E-3</v>
      </c>
      <c r="T98">
        <v>3.3810258362295411E-3</v>
      </c>
      <c r="U98">
        <v>3.7173379413317303E-3</v>
      </c>
      <c r="V98">
        <v>3.8778210521010609E-3</v>
      </c>
    </row>
    <row r="99" spans="1:22" x14ac:dyDescent="0.25">
      <c r="A99" s="1">
        <f t="shared" si="13"/>
        <v>43104</v>
      </c>
      <c r="B99" s="7">
        <f t="shared" si="8"/>
        <v>1</v>
      </c>
      <c r="C99" s="4">
        <f>INDEX(Calendar!$E$3:$E$367,MATCH(LOLP!$A99,Calendar!$B$3:$B$367,0))</f>
        <v>1</v>
      </c>
      <c r="D99" s="2">
        <f t="shared" si="14"/>
        <v>24</v>
      </c>
      <c r="E99" s="36">
        <v>22425</v>
      </c>
      <c r="F99" s="7">
        <f>IFERROR(IF(INDEX('Temperature Data'!$AA$15:$AA$348,MATCH(LOLP!A99,'Temperature Data'!$B$15:$B$348,0))&gt;IF(B99=9,$G$2,LOLP!$F$2),1,0),0)</f>
        <v>0</v>
      </c>
      <c r="G99" s="7">
        <f>SUMIFS(LOLP!$F$4:$F$8763,$C$4:$C$8763,$C99,$B$4:$B$8763,$B99,$D$4:$D$8763,$D99)</f>
        <v>0</v>
      </c>
      <c r="H99" s="7">
        <f>COUNTIFS(Calendar!$E$3:$E$367,LOLP!C99,Calendar!$D$3:$D$367,LOLP!B99)</f>
        <v>21</v>
      </c>
      <c r="I99" s="7">
        <f ca="1">IF($F99=1,OFFSET(start_norps,LOLP!$D99+(1-$C99)*24,LOLP!$B99)*H99/G99,0)</f>
        <v>0</v>
      </c>
      <c r="J99" s="7">
        <f ca="1">IF($F99=1,OFFSET(start_33,LOLP!$D99+(1-$C99)*24,LOLP!$B99)*H99/G99,0)</f>
        <v>0</v>
      </c>
      <c r="K99" s="7">
        <f ca="1">IF($F99,OFFSET(start_40,LOLP!$D99+(1-$C99)*24,LOLP!$B99),0)</f>
        <v>0</v>
      </c>
      <c r="L99" s="7">
        <f ca="1">IF($F99,OFFSET(start_50,LOLP!$D99+(1-$C99)*24,LOLP!$B99),0)</f>
        <v>0</v>
      </c>
      <c r="M99" s="25">
        <f t="shared" ca="1" si="9"/>
        <v>0</v>
      </c>
      <c r="N99" s="25">
        <f t="shared" ca="1" si="10"/>
        <v>0</v>
      </c>
      <c r="O99" s="15" t="e">
        <f t="shared" ca="1" si="11"/>
        <v>#DIV/0!</v>
      </c>
      <c r="P99" s="15" t="e">
        <f t="shared" ca="1" si="12"/>
        <v>#DIV/0!</v>
      </c>
      <c r="R99" s="7">
        <v>96</v>
      </c>
      <c r="S99">
        <v>1.3475640703691802E-3</v>
      </c>
      <c r="T99">
        <v>3.3810258362295411E-3</v>
      </c>
      <c r="U99">
        <v>3.7173379413317303E-3</v>
      </c>
      <c r="V99">
        <v>3.4728716256258521E-3</v>
      </c>
    </row>
    <row r="100" spans="1:22" x14ac:dyDescent="0.25">
      <c r="A100" s="1">
        <f t="shared" si="13"/>
        <v>43105</v>
      </c>
      <c r="B100" s="7">
        <f t="shared" si="8"/>
        <v>1</v>
      </c>
      <c r="C100" s="4">
        <f>INDEX(Calendar!$E$3:$E$367,MATCH(LOLP!$A100,Calendar!$B$3:$B$367,0))</f>
        <v>1</v>
      </c>
      <c r="D100" s="2">
        <f t="shared" si="14"/>
        <v>1</v>
      </c>
      <c r="E100" s="36">
        <v>21094</v>
      </c>
      <c r="F100" s="7">
        <f>IFERROR(IF(INDEX('Temperature Data'!$AA$15:$AA$348,MATCH(LOLP!A100,'Temperature Data'!$B$15:$B$348,0))&gt;IF(B100=9,$G$2,LOLP!$F$2),1,0),0)</f>
        <v>0</v>
      </c>
      <c r="G100" s="7">
        <f>SUMIFS(LOLP!$F$4:$F$8763,$C$4:$C$8763,$C100,$B$4:$B$8763,$B100,$D$4:$D$8763,$D100)</f>
        <v>0</v>
      </c>
      <c r="H100" s="7">
        <f>COUNTIFS(Calendar!$E$3:$E$367,LOLP!C100,Calendar!$D$3:$D$367,LOLP!B100)</f>
        <v>21</v>
      </c>
      <c r="I100" s="7">
        <f ca="1">IF($F100=1,OFFSET(start_norps,LOLP!$D100+(1-$C100)*24,LOLP!$B100)*H100/G100,0)</f>
        <v>0</v>
      </c>
      <c r="J100" s="7">
        <f ca="1">IF($F100=1,OFFSET(start_33,LOLP!$D100+(1-$C100)*24,LOLP!$B100)*H100/G100,0)</f>
        <v>0</v>
      </c>
      <c r="K100" s="7">
        <f ca="1">IF($F100,OFFSET(start_40,LOLP!$D100+(1-$C100)*24,LOLP!$B100),0)</f>
        <v>0</v>
      </c>
      <c r="L100" s="7">
        <f ca="1">IF($F100,OFFSET(start_50,LOLP!$D100+(1-$C100)*24,LOLP!$B100),0)</f>
        <v>0</v>
      </c>
      <c r="M100" s="25">
        <f t="shared" ca="1" si="9"/>
        <v>0</v>
      </c>
      <c r="N100" s="25">
        <f t="shared" ca="1" si="10"/>
        <v>0</v>
      </c>
      <c r="O100" s="15" t="e">
        <f t="shared" ca="1" si="11"/>
        <v>#DIV/0!</v>
      </c>
      <c r="P100" s="15" t="e">
        <f t="shared" ca="1" si="12"/>
        <v>#DIV/0!</v>
      </c>
      <c r="R100" s="7">
        <v>97</v>
      </c>
      <c r="S100">
        <v>5.1280175924826388E-4</v>
      </c>
      <c r="T100">
        <v>3.3810258362295411E-3</v>
      </c>
      <c r="U100">
        <v>3.7173379413317303E-3</v>
      </c>
      <c r="V100">
        <v>3.4728716256258521E-3</v>
      </c>
    </row>
    <row r="101" spans="1:22" x14ac:dyDescent="0.25">
      <c r="A101" s="1">
        <f t="shared" si="13"/>
        <v>43105</v>
      </c>
      <c r="B101" s="7">
        <f t="shared" si="8"/>
        <v>1</v>
      </c>
      <c r="C101" s="4">
        <f>INDEX(Calendar!$E$3:$E$367,MATCH(LOLP!$A101,Calendar!$B$3:$B$367,0))</f>
        <v>1</v>
      </c>
      <c r="D101" s="2">
        <f t="shared" si="14"/>
        <v>2</v>
      </c>
      <c r="E101" s="36">
        <v>20356</v>
      </c>
      <c r="F101" s="7">
        <f>IFERROR(IF(INDEX('Temperature Data'!$AA$15:$AA$348,MATCH(LOLP!A101,'Temperature Data'!$B$15:$B$348,0))&gt;IF(B101=9,$G$2,LOLP!$F$2),1,0),0)</f>
        <v>0</v>
      </c>
      <c r="G101" s="7">
        <f>SUMIFS(LOLP!$F$4:$F$8763,$C$4:$C$8763,$C101,$B$4:$B$8763,$B101,$D$4:$D$8763,$D101)</f>
        <v>0</v>
      </c>
      <c r="H101" s="7">
        <f>COUNTIFS(Calendar!$E$3:$E$367,LOLP!C101,Calendar!$D$3:$D$367,LOLP!B101)</f>
        <v>21</v>
      </c>
      <c r="I101" s="7">
        <f ca="1">IF($F101=1,OFFSET(start_norps,LOLP!$D101+(1-$C101)*24,LOLP!$B101)*H101/G101,0)</f>
        <v>0</v>
      </c>
      <c r="J101" s="7">
        <f ca="1">IF($F101=1,OFFSET(start_33,LOLP!$D101+(1-$C101)*24,LOLP!$B101)*H101/G101,0)</f>
        <v>0</v>
      </c>
      <c r="K101" s="7">
        <f ca="1">IF($F101,OFFSET(start_40,LOLP!$D101+(1-$C101)*24,LOLP!$B101),0)</f>
        <v>0</v>
      </c>
      <c r="L101" s="7">
        <f ca="1">IF($F101,OFFSET(start_50,LOLP!$D101+(1-$C101)*24,LOLP!$B101),0)</f>
        <v>0</v>
      </c>
      <c r="M101" s="25">
        <f t="shared" ca="1" si="9"/>
        <v>0</v>
      </c>
      <c r="N101" s="25">
        <f t="shared" ca="1" si="10"/>
        <v>0</v>
      </c>
      <c r="O101" s="15" t="e">
        <f t="shared" ca="1" si="11"/>
        <v>#DIV/0!</v>
      </c>
      <c r="P101" s="15" t="e">
        <f t="shared" ca="1" si="12"/>
        <v>#DIV/0!</v>
      </c>
      <c r="R101" s="7">
        <v>98</v>
      </c>
      <c r="S101">
        <v>5.1280175924826388E-4</v>
      </c>
      <c r="T101">
        <v>3.3810258362295411E-3</v>
      </c>
      <c r="U101">
        <v>3.7173379413317303E-3</v>
      </c>
      <c r="V101">
        <v>3.4728716256258521E-3</v>
      </c>
    </row>
    <row r="102" spans="1:22" x14ac:dyDescent="0.25">
      <c r="A102" s="1">
        <f t="shared" si="13"/>
        <v>43105</v>
      </c>
      <c r="B102" s="7">
        <f t="shared" si="8"/>
        <v>1</v>
      </c>
      <c r="C102" s="4">
        <f>INDEX(Calendar!$E$3:$E$367,MATCH(LOLP!$A102,Calendar!$B$3:$B$367,0))</f>
        <v>1</v>
      </c>
      <c r="D102" s="2">
        <f t="shared" si="14"/>
        <v>3</v>
      </c>
      <c r="E102" s="36">
        <v>20436</v>
      </c>
      <c r="F102" s="7">
        <f>IFERROR(IF(INDEX('Temperature Data'!$AA$15:$AA$348,MATCH(LOLP!A102,'Temperature Data'!$B$15:$B$348,0))&gt;IF(B102=9,$G$2,LOLP!$F$2),1,0),0)</f>
        <v>0</v>
      </c>
      <c r="G102" s="7">
        <f>SUMIFS(LOLP!$F$4:$F$8763,$C$4:$C$8763,$C102,$B$4:$B$8763,$B102,$D$4:$D$8763,$D102)</f>
        <v>0</v>
      </c>
      <c r="H102" s="7">
        <f>COUNTIFS(Calendar!$E$3:$E$367,LOLP!C102,Calendar!$D$3:$D$367,LOLP!B102)</f>
        <v>21</v>
      </c>
      <c r="I102" s="7">
        <f ca="1">IF($F102=1,OFFSET(start_norps,LOLP!$D102+(1-$C102)*24,LOLP!$B102)*H102/G102,0)</f>
        <v>0</v>
      </c>
      <c r="J102" s="7">
        <f ca="1">IF($F102=1,OFFSET(start_33,LOLP!$D102+(1-$C102)*24,LOLP!$B102)*H102/G102,0)</f>
        <v>0</v>
      </c>
      <c r="K102" s="7">
        <f ca="1">IF($F102,OFFSET(start_40,LOLP!$D102+(1-$C102)*24,LOLP!$B102),0)</f>
        <v>0</v>
      </c>
      <c r="L102" s="7">
        <f ca="1">IF($F102,OFFSET(start_50,LOLP!$D102+(1-$C102)*24,LOLP!$B102),0)</f>
        <v>0</v>
      </c>
      <c r="M102" s="25">
        <f t="shared" ca="1" si="9"/>
        <v>0</v>
      </c>
      <c r="N102" s="25">
        <f t="shared" ca="1" si="10"/>
        <v>0</v>
      </c>
      <c r="O102" s="15" t="e">
        <f t="shared" ca="1" si="11"/>
        <v>#DIV/0!</v>
      </c>
      <c r="P102" s="15" t="e">
        <f t="shared" ca="1" si="12"/>
        <v>#DIV/0!</v>
      </c>
      <c r="R102" s="7">
        <v>99</v>
      </c>
      <c r="S102">
        <v>5.1280175924826388E-4</v>
      </c>
      <c r="T102">
        <v>3.3810258362295411E-3</v>
      </c>
      <c r="U102">
        <v>3.7173379413317303E-3</v>
      </c>
      <c r="V102">
        <v>3.4728716256258521E-3</v>
      </c>
    </row>
    <row r="103" spans="1:22" x14ac:dyDescent="0.25">
      <c r="A103" s="1">
        <f t="shared" si="13"/>
        <v>43105</v>
      </c>
      <c r="B103" s="7">
        <f t="shared" si="8"/>
        <v>1</v>
      </c>
      <c r="C103" s="4">
        <f>INDEX(Calendar!$E$3:$E$367,MATCH(LOLP!$A103,Calendar!$B$3:$B$367,0))</f>
        <v>1</v>
      </c>
      <c r="D103" s="2">
        <f t="shared" si="14"/>
        <v>4</v>
      </c>
      <c r="E103" s="36">
        <v>20269</v>
      </c>
      <c r="F103" s="7">
        <f>IFERROR(IF(INDEX('Temperature Data'!$AA$15:$AA$348,MATCH(LOLP!A103,'Temperature Data'!$B$15:$B$348,0))&gt;IF(B103=9,$G$2,LOLP!$F$2),1,0),0)</f>
        <v>0</v>
      </c>
      <c r="G103" s="7">
        <f>SUMIFS(LOLP!$F$4:$F$8763,$C$4:$C$8763,$C103,$B$4:$B$8763,$B103,$D$4:$D$8763,$D103)</f>
        <v>0</v>
      </c>
      <c r="H103" s="7">
        <f>COUNTIFS(Calendar!$E$3:$E$367,LOLP!C103,Calendar!$D$3:$D$367,LOLP!B103)</f>
        <v>21</v>
      </c>
      <c r="I103" s="7">
        <f ca="1">IF($F103=1,OFFSET(start_norps,LOLP!$D103+(1-$C103)*24,LOLP!$B103)*H103/G103,0)</f>
        <v>0</v>
      </c>
      <c r="J103" s="7">
        <f ca="1">IF($F103=1,OFFSET(start_33,LOLP!$D103+(1-$C103)*24,LOLP!$B103)*H103/G103,0)</f>
        <v>0</v>
      </c>
      <c r="K103" s="7">
        <f ca="1">IF($F103,OFFSET(start_40,LOLP!$D103+(1-$C103)*24,LOLP!$B103),0)</f>
        <v>0</v>
      </c>
      <c r="L103" s="7">
        <f ca="1">IF($F103,OFFSET(start_50,LOLP!$D103+(1-$C103)*24,LOLP!$B103),0)</f>
        <v>0</v>
      </c>
      <c r="M103" s="25">
        <f t="shared" ca="1" si="9"/>
        <v>0</v>
      </c>
      <c r="N103" s="25">
        <f t="shared" ca="1" si="10"/>
        <v>0</v>
      </c>
      <c r="O103" s="15" t="e">
        <f t="shared" ca="1" si="11"/>
        <v>#DIV/0!</v>
      </c>
      <c r="P103" s="15" t="e">
        <f t="shared" ca="1" si="12"/>
        <v>#DIV/0!</v>
      </c>
      <c r="R103" s="7">
        <v>100</v>
      </c>
      <c r="S103">
        <v>4.6382314423349508E-4</v>
      </c>
      <c r="T103">
        <v>2.6942799325889583E-3</v>
      </c>
      <c r="U103">
        <v>3.6969130125453758E-3</v>
      </c>
      <c r="V103">
        <v>3.4728716256258521E-3</v>
      </c>
    </row>
    <row r="104" spans="1:22" x14ac:dyDescent="0.25">
      <c r="A104" s="1">
        <f t="shared" si="13"/>
        <v>43105</v>
      </c>
      <c r="B104" s="7">
        <f t="shared" si="8"/>
        <v>1</v>
      </c>
      <c r="C104" s="4">
        <f>INDEX(Calendar!$E$3:$E$367,MATCH(LOLP!$A104,Calendar!$B$3:$B$367,0))</f>
        <v>1</v>
      </c>
      <c r="D104" s="2">
        <f t="shared" si="14"/>
        <v>5</v>
      </c>
      <c r="E104" s="36">
        <v>20502</v>
      </c>
      <c r="F104" s="7">
        <f>IFERROR(IF(INDEX('Temperature Data'!$AA$15:$AA$348,MATCH(LOLP!A104,'Temperature Data'!$B$15:$B$348,0))&gt;IF(B104=9,$G$2,LOLP!$F$2),1,0),0)</f>
        <v>0</v>
      </c>
      <c r="G104" s="7">
        <f>SUMIFS(LOLP!$F$4:$F$8763,$C$4:$C$8763,$C104,$B$4:$B$8763,$B104,$D$4:$D$8763,$D104)</f>
        <v>0</v>
      </c>
      <c r="H104" s="7">
        <f>COUNTIFS(Calendar!$E$3:$E$367,LOLP!C104,Calendar!$D$3:$D$367,LOLP!B104)</f>
        <v>21</v>
      </c>
      <c r="I104" s="7">
        <f ca="1">IF($F104=1,OFFSET(start_norps,LOLP!$D104+(1-$C104)*24,LOLP!$B104)*H104/G104,0)</f>
        <v>0</v>
      </c>
      <c r="J104" s="7">
        <f ca="1">IF($F104=1,OFFSET(start_33,LOLP!$D104+(1-$C104)*24,LOLP!$B104)*H104/G104,0)</f>
        <v>0</v>
      </c>
      <c r="K104" s="7">
        <f ca="1">IF($F104,OFFSET(start_40,LOLP!$D104+(1-$C104)*24,LOLP!$B104),0)</f>
        <v>0</v>
      </c>
      <c r="L104" s="7">
        <f ca="1">IF($F104,OFFSET(start_50,LOLP!$D104+(1-$C104)*24,LOLP!$B104),0)</f>
        <v>0</v>
      </c>
      <c r="M104" s="25">
        <f t="shared" ca="1" si="9"/>
        <v>0</v>
      </c>
      <c r="N104" s="25">
        <f t="shared" ca="1" si="10"/>
        <v>0</v>
      </c>
      <c r="O104" s="15" t="e">
        <f t="shared" ca="1" si="11"/>
        <v>#DIV/0!</v>
      </c>
      <c r="P104" s="15" t="e">
        <f t="shared" ca="1" si="12"/>
        <v>#DIV/0!</v>
      </c>
      <c r="R104" s="7">
        <v>101</v>
      </c>
      <c r="S104">
        <v>4.6382314423349508E-4</v>
      </c>
      <c r="T104">
        <v>2.6942799325889583E-3</v>
      </c>
      <c r="U104">
        <v>3.6969130125453758E-3</v>
      </c>
      <c r="V104">
        <v>3.4728716256258521E-3</v>
      </c>
    </row>
    <row r="105" spans="1:22" x14ac:dyDescent="0.25">
      <c r="A105" s="1">
        <f t="shared" si="13"/>
        <v>43105</v>
      </c>
      <c r="B105" s="7">
        <f t="shared" si="8"/>
        <v>1</v>
      </c>
      <c r="C105" s="4">
        <f>INDEX(Calendar!$E$3:$E$367,MATCH(LOLP!$A105,Calendar!$B$3:$B$367,0))</f>
        <v>1</v>
      </c>
      <c r="D105" s="2">
        <f t="shared" si="14"/>
        <v>6</v>
      </c>
      <c r="E105" s="36">
        <v>21604</v>
      </c>
      <c r="F105" s="7">
        <f>IFERROR(IF(INDEX('Temperature Data'!$AA$15:$AA$348,MATCH(LOLP!A105,'Temperature Data'!$B$15:$B$348,0))&gt;IF(B105=9,$G$2,LOLP!$F$2),1,0),0)</f>
        <v>0</v>
      </c>
      <c r="G105" s="7">
        <f>SUMIFS(LOLP!$F$4:$F$8763,$C$4:$C$8763,$C105,$B$4:$B$8763,$B105,$D$4:$D$8763,$D105)</f>
        <v>0</v>
      </c>
      <c r="H105" s="7">
        <f>COUNTIFS(Calendar!$E$3:$E$367,LOLP!C105,Calendar!$D$3:$D$367,LOLP!B105)</f>
        <v>21</v>
      </c>
      <c r="I105" s="7">
        <f ca="1">IF($F105=1,OFFSET(start_norps,LOLP!$D105+(1-$C105)*24,LOLP!$B105)*H105/G105,0)</f>
        <v>0</v>
      </c>
      <c r="J105" s="7">
        <f ca="1">IF($F105=1,OFFSET(start_33,LOLP!$D105+(1-$C105)*24,LOLP!$B105)*H105/G105,0)</f>
        <v>0</v>
      </c>
      <c r="K105" s="7">
        <f ca="1">IF($F105,OFFSET(start_40,LOLP!$D105+(1-$C105)*24,LOLP!$B105),0)</f>
        <v>0</v>
      </c>
      <c r="L105" s="7">
        <f ca="1">IF($F105,OFFSET(start_50,LOLP!$D105+(1-$C105)*24,LOLP!$B105),0)</f>
        <v>0</v>
      </c>
      <c r="M105" s="25">
        <f t="shared" ca="1" si="9"/>
        <v>0</v>
      </c>
      <c r="N105" s="25">
        <f t="shared" ca="1" si="10"/>
        <v>0</v>
      </c>
      <c r="O105" s="15" t="e">
        <f t="shared" ca="1" si="11"/>
        <v>#DIV/0!</v>
      </c>
      <c r="P105" s="15" t="e">
        <f t="shared" ca="1" si="12"/>
        <v>#DIV/0!</v>
      </c>
      <c r="R105" s="7">
        <v>102</v>
      </c>
      <c r="S105">
        <v>4.6382314423349508E-4</v>
      </c>
      <c r="T105">
        <v>2.6942799325889583E-3</v>
      </c>
      <c r="U105">
        <v>3.6969130125453758E-3</v>
      </c>
      <c r="V105">
        <v>3.4728716256258521E-3</v>
      </c>
    </row>
    <row r="106" spans="1:22" x14ac:dyDescent="0.25">
      <c r="A106" s="1">
        <f t="shared" si="13"/>
        <v>43105</v>
      </c>
      <c r="B106" s="7">
        <f t="shared" si="8"/>
        <v>1</v>
      </c>
      <c r="C106" s="4">
        <f>INDEX(Calendar!$E$3:$E$367,MATCH(LOLP!$A106,Calendar!$B$3:$B$367,0))</f>
        <v>1</v>
      </c>
      <c r="D106" s="2">
        <f t="shared" si="14"/>
        <v>7</v>
      </c>
      <c r="E106" s="36">
        <v>23524</v>
      </c>
      <c r="F106" s="7">
        <f>IFERROR(IF(INDEX('Temperature Data'!$AA$15:$AA$348,MATCH(LOLP!A106,'Temperature Data'!$B$15:$B$348,0))&gt;IF(B106=9,$G$2,LOLP!$F$2),1,0),0)</f>
        <v>0</v>
      </c>
      <c r="G106" s="7">
        <f>SUMIFS(LOLP!$F$4:$F$8763,$C$4:$C$8763,$C106,$B$4:$B$8763,$B106,$D$4:$D$8763,$D106)</f>
        <v>0</v>
      </c>
      <c r="H106" s="7">
        <f>COUNTIFS(Calendar!$E$3:$E$367,LOLP!C106,Calendar!$D$3:$D$367,LOLP!B106)</f>
        <v>21</v>
      </c>
      <c r="I106" s="7">
        <f ca="1">IF($F106=1,OFFSET(start_norps,LOLP!$D106+(1-$C106)*24,LOLP!$B106)*H106/G106,0)</f>
        <v>0</v>
      </c>
      <c r="J106" s="7">
        <f ca="1">IF($F106=1,OFFSET(start_33,LOLP!$D106+(1-$C106)*24,LOLP!$B106)*H106/G106,0)</f>
        <v>0</v>
      </c>
      <c r="K106" s="7">
        <f ca="1">IF($F106,OFFSET(start_40,LOLP!$D106+(1-$C106)*24,LOLP!$B106),0)</f>
        <v>0</v>
      </c>
      <c r="L106" s="7">
        <f ca="1">IF($F106,OFFSET(start_50,LOLP!$D106+(1-$C106)*24,LOLP!$B106),0)</f>
        <v>0</v>
      </c>
      <c r="M106" s="25">
        <f t="shared" ca="1" si="9"/>
        <v>0</v>
      </c>
      <c r="N106" s="25">
        <f t="shared" ca="1" si="10"/>
        <v>0</v>
      </c>
      <c r="O106" s="15" t="e">
        <f t="shared" ca="1" si="11"/>
        <v>#DIV/0!</v>
      </c>
      <c r="P106" s="15" t="e">
        <f t="shared" ca="1" si="12"/>
        <v>#DIV/0!</v>
      </c>
      <c r="R106" s="7">
        <v>103</v>
      </c>
      <c r="S106">
        <v>4.4276829426340635E-4</v>
      </c>
      <c r="T106">
        <v>2.6942799325889583E-3</v>
      </c>
      <c r="U106">
        <v>3.6969130125453758E-3</v>
      </c>
      <c r="V106">
        <v>3.4728716256258521E-3</v>
      </c>
    </row>
    <row r="107" spans="1:22" x14ac:dyDescent="0.25">
      <c r="A107" s="1">
        <f t="shared" si="13"/>
        <v>43105</v>
      </c>
      <c r="B107" s="7">
        <f t="shared" si="8"/>
        <v>1</v>
      </c>
      <c r="C107" s="4">
        <f>INDEX(Calendar!$E$3:$E$367,MATCH(LOLP!$A107,Calendar!$B$3:$B$367,0))</f>
        <v>1</v>
      </c>
      <c r="D107" s="2">
        <f t="shared" si="14"/>
        <v>8</v>
      </c>
      <c r="E107" s="36">
        <v>24722</v>
      </c>
      <c r="F107" s="7">
        <f>IFERROR(IF(INDEX('Temperature Data'!$AA$15:$AA$348,MATCH(LOLP!A107,'Temperature Data'!$B$15:$B$348,0))&gt;IF(B107=9,$G$2,LOLP!$F$2),1,0),0)</f>
        <v>0</v>
      </c>
      <c r="G107" s="7">
        <f>SUMIFS(LOLP!$F$4:$F$8763,$C$4:$C$8763,$C107,$B$4:$B$8763,$B107,$D$4:$D$8763,$D107)</f>
        <v>0</v>
      </c>
      <c r="H107" s="7">
        <f>COUNTIFS(Calendar!$E$3:$E$367,LOLP!C107,Calendar!$D$3:$D$367,LOLP!B107)</f>
        <v>21</v>
      </c>
      <c r="I107" s="7">
        <f ca="1">IF($F107=1,OFFSET(start_norps,LOLP!$D107+(1-$C107)*24,LOLP!$B107)*H107/G107,0)</f>
        <v>0</v>
      </c>
      <c r="J107" s="7">
        <f ca="1">IF($F107=1,OFFSET(start_33,LOLP!$D107+(1-$C107)*24,LOLP!$B107)*H107/G107,0)</f>
        <v>0</v>
      </c>
      <c r="K107" s="7">
        <f ca="1">IF($F107,OFFSET(start_40,LOLP!$D107+(1-$C107)*24,LOLP!$B107),0)</f>
        <v>0</v>
      </c>
      <c r="L107" s="7">
        <f ca="1">IF($F107,OFFSET(start_50,LOLP!$D107+(1-$C107)*24,LOLP!$B107),0)</f>
        <v>0</v>
      </c>
      <c r="M107" s="25">
        <f t="shared" ca="1" si="9"/>
        <v>0</v>
      </c>
      <c r="N107" s="25">
        <f t="shared" ca="1" si="10"/>
        <v>0</v>
      </c>
      <c r="O107" s="15" t="e">
        <f t="shared" ca="1" si="11"/>
        <v>#DIV/0!</v>
      </c>
      <c r="P107" s="15" t="e">
        <f t="shared" ca="1" si="12"/>
        <v>#DIV/0!</v>
      </c>
      <c r="R107" s="7">
        <v>104</v>
      </c>
      <c r="S107">
        <v>4.4276829426340635E-4</v>
      </c>
      <c r="T107">
        <v>2.6942799325889583E-3</v>
      </c>
      <c r="U107">
        <v>3.6969130125453758E-3</v>
      </c>
      <c r="V107">
        <v>3.4728716256258521E-3</v>
      </c>
    </row>
    <row r="108" spans="1:22" x14ac:dyDescent="0.25">
      <c r="A108" s="1">
        <f t="shared" si="13"/>
        <v>43105</v>
      </c>
      <c r="B108" s="7">
        <f t="shared" si="8"/>
        <v>1</v>
      </c>
      <c r="C108" s="4">
        <f>INDEX(Calendar!$E$3:$E$367,MATCH(LOLP!$A108,Calendar!$B$3:$B$367,0))</f>
        <v>1</v>
      </c>
      <c r="D108" s="2">
        <f t="shared" si="14"/>
        <v>9</v>
      </c>
      <c r="E108" s="36">
        <v>24978</v>
      </c>
      <c r="F108" s="7">
        <f>IFERROR(IF(INDEX('Temperature Data'!$AA$15:$AA$348,MATCH(LOLP!A108,'Temperature Data'!$B$15:$B$348,0))&gt;IF(B108=9,$G$2,LOLP!$F$2),1,0),0)</f>
        <v>0</v>
      </c>
      <c r="G108" s="7">
        <f>SUMIFS(LOLP!$F$4:$F$8763,$C$4:$C$8763,$C108,$B$4:$B$8763,$B108,$D$4:$D$8763,$D108)</f>
        <v>0</v>
      </c>
      <c r="H108" s="7">
        <f>COUNTIFS(Calendar!$E$3:$E$367,LOLP!C108,Calendar!$D$3:$D$367,LOLP!B108)</f>
        <v>21</v>
      </c>
      <c r="I108" s="7">
        <f ca="1">IF($F108=1,OFFSET(start_norps,LOLP!$D108+(1-$C108)*24,LOLP!$B108)*H108/G108,0)</f>
        <v>0</v>
      </c>
      <c r="J108" s="7">
        <f ca="1">IF($F108=1,OFFSET(start_33,LOLP!$D108+(1-$C108)*24,LOLP!$B108)*H108/G108,0)</f>
        <v>0</v>
      </c>
      <c r="K108" s="7">
        <f ca="1">IF($F108,OFFSET(start_40,LOLP!$D108+(1-$C108)*24,LOLP!$B108),0)</f>
        <v>0</v>
      </c>
      <c r="L108" s="7">
        <f ca="1">IF($F108,OFFSET(start_50,LOLP!$D108+(1-$C108)*24,LOLP!$B108),0)</f>
        <v>0</v>
      </c>
      <c r="M108" s="25">
        <f t="shared" ca="1" si="9"/>
        <v>0</v>
      </c>
      <c r="N108" s="25">
        <f t="shared" ca="1" si="10"/>
        <v>0</v>
      </c>
      <c r="O108" s="15" t="e">
        <f t="shared" ca="1" si="11"/>
        <v>#DIV/0!</v>
      </c>
      <c r="P108" s="15" t="e">
        <f t="shared" ca="1" si="12"/>
        <v>#DIV/0!</v>
      </c>
      <c r="R108" s="7">
        <v>105</v>
      </c>
      <c r="S108">
        <v>4.4276829426340635E-4</v>
      </c>
      <c r="T108">
        <v>2.6942799325889583E-3</v>
      </c>
      <c r="U108">
        <v>3.6969130125453758E-3</v>
      </c>
      <c r="V108">
        <v>3.053240953803266E-3</v>
      </c>
    </row>
    <row r="109" spans="1:22" x14ac:dyDescent="0.25">
      <c r="A109" s="1">
        <f t="shared" si="13"/>
        <v>43105</v>
      </c>
      <c r="B109" s="7">
        <f t="shared" si="8"/>
        <v>1</v>
      </c>
      <c r="C109" s="4">
        <f>INDEX(Calendar!$E$3:$E$367,MATCH(LOLP!$A109,Calendar!$B$3:$B$367,0))</f>
        <v>1</v>
      </c>
      <c r="D109" s="2">
        <f t="shared" si="14"/>
        <v>10</v>
      </c>
      <c r="E109" s="36">
        <v>24583</v>
      </c>
      <c r="F109" s="7">
        <f>IFERROR(IF(INDEX('Temperature Data'!$AA$15:$AA$348,MATCH(LOLP!A109,'Temperature Data'!$B$15:$B$348,0))&gt;IF(B109=9,$G$2,LOLP!$F$2),1,0),0)</f>
        <v>0</v>
      </c>
      <c r="G109" s="7">
        <f>SUMIFS(LOLP!$F$4:$F$8763,$C$4:$C$8763,$C109,$B$4:$B$8763,$B109,$D$4:$D$8763,$D109)</f>
        <v>0</v>
      </c>
      <c r="H109" s="7">
        <f>COUNTIFS(Calendar!$E$3:$E$367,LOLP!C109,Calendar!$D$3:$D$367,LOLP!B109)</f>
        <v>21</v>
      </c>
      <c r="I109" s="7">
        <f ca="1">IF($F109=1,OFFSET(start_norps,LOLP!$D109+(1-$C109)*24,LOLP!$B109)*H109/G109,0)</f>
        <v>0</v>
      </c>
      <c r="J109" s="7">
        <f ca="1">IF($F109=1,OFFSET(start_33,LOLP!$D109+(1-$C109)*24,LOLP!$B109)*H109/G109,0)</f>
        <v>0</v>
      </c>
      <c r="K109" s="7">
        <f ca="1">IF($F109,OFFSET(start_40,LOLP!$D109+(1-$C109)*24,LOLP!$B109),0)</f>
        <v>0</v>
      </c>
      <c r="L109" s="7">
        <f ca="1">IF($F109,OFFSET(start_50,LOLP!$D109+(1-$C109)*24,LOLP!$B109),0)</f>
        <v>0</v>
      </c>
      <c r="M109" s="25">
        <f t="shared" ca="1" si="9"/>
        <v>0</v>
      </c>
      <c r="N109" s="25">
        <f t="shared" ca="1" si="10"/>
        <v>0</v>
      </c>
      <c r="O109" s="15" t="e">
        <f t="shared" ca="1" si="11"/>
        <v>#DIV/0!</v>
      </c>
      <c r="P109" s="15" t="e">
        <f t="shared" ca="1" si="12"/>
        <v>#DIV/0!</v>
      </c>
      <c r="R109" s="7">
        <v>106</v>
      </c>
      <c r="S109">
        <v>4.4276829426340635E-4</v>
      </c>
      <c r="T109">
        <v>2.6942799325889583E-3</v>
      </c>
      <c r="U109">
        <v>3.5362978726571235E-3</v>
      </c>
      <c r="V109">
        <v>3.053240953803266E-3</v>
      </c>
    </row>
    <row r="110" spans="1:22" x14ac:dyDescent="0.25">
      <c r="A110" s="1">
        <f t="shared" si="13"/>
        <v>43105</v>
      </c>
      <c r="B110" s="7">
        <f t="shared" si="8"/>
        <v>1</v>
      </c>
      <c r="C110" s="4">
        <f>INDEX(Calendar!$E$3:$E$367,MATCH(LOLP!$A110,Calendar!$B$3:$B$367,0))</f>
        <v>1</v>
      </c>
      <c r="D110" s="2">
        <f t="shared" si="14"/>
        <v>11</v>
      </c>
      <c r="E110" s="36">
        <v>24695</v>
      </c>
      <c r="F110" s="7">
        <f>IFERROR(IF(INDEX('Temperature Data'!$AA$15:$AA$348,MATCH(LOLP!A110,'Temperature Data'!$B$15:$B$348,0))&gt;IF(B110=9,$G$2,LOLP!$F$2),1,0),0)</f>
        <v>0</v>
      </c>
      <c r="G110" s="7">
        <f>SUMIFS(LOLP!$F$4:$F$8763,$C$4:$C$8763,$C110,$B$4:$B$8763,$B110,$D$4:$D$8763,$D110)</f>
        <v>0</v>
      </c>
      <c r="H110" s="7">
        <f>COUNTIFS(Calendar!$E$3:$E$367,LOLP!C110,Calendar!$D$3:$D$367,LOLP!B110)</f>
        <v>21</v>
      </c>
      <c r="I110" s="7">
        <f ca="1">IF($F110=1,OFFSET(start_norps,LOLP!$D110+(1-$C110)*24,LOLP!$B110)*H110/G110,0)</f>
        <v>0</v>
      </c>
      <c r="J110" s="7">
        <f ca="1">IF($F110=1,OFFSET(start_33,LOLP!$D110+(1-$C110)*24,LOLP!$B110)*H110/G110,0)</f>
        <v>0</v>
      </c>
      <c r="K110" s="7">
        <f ca="1">IF($F110,OFFSET(start_40,LOLP!$D110+(1-$C110)*24,LOLP!$B110),0)</f>
        <v>0</v>
      </c>
      <c r="L110" s="7">
        <f ca="1">IF($F110,OFFSET(start_50,LOLP!$D110+(1-$C110)*24,LOLP!$B110),0)</f>
        <v>0</v>
      </c>
      <c r="M110" s="25">
        <f t="shared" ca="1" si="9"/>
        <v>0</v>
      </c>
      <c r="N110" s="25">
        <f t="shared" ca="1" si="10"/>
        <v>0</v>
      </c>
      <c r="O110" s="15" t="e">
        <f t="shared" ca="1" si="11"/>
        <v>#DIV/0!</v>
      </c>
      <c r="P110" s="15" t="e">
        <f t="shared" ca="1" si="12"/>
        <v>#DIV/0!</v>
      </c>
      <c r="R110" s="7">
        <v>107</v>
      </c>
      <c r="S110">
        <v>4.4276829426340635E-4</v>
      </c>
      <c r="T110">
        <v>2.6942799325889583E-3</v>
      </c>
      <c r="U110">
        <v>3.5362978726571235E-3</v>
      </c>
      <c r="V110">
        <v>3.053240953803266E-3</v>
      </c>
    </row>
    <row r="111" spans="1:22" x14ac:dyDescent="0.25">
      <c r="A111" s="1">
        <f t="shared" si="13"/>
        <v>43105</v>
      </c>
      <c r="B111" s="7">
        <f t="shared" si="8"/>
        <v>1</v>
      </c>
      <c r="C111" s="4">
        <f>INDEX(Calendar!$E$3:$E$367,MATCH(LOLP!$A111,Calendar!$B$3:$B$367,0))</f>
        <v>1</v>
      </c>
      <c r="D111" s="2">
        <f t="shared" si="14"/>
        <v>12</v>
      </c>
      <c r="E111" s="36">
        <v>24641</v>
      </c>
      <c r="F111" s="7">
        <f>IFERROR(IF(INDEX('Temperature Data'!$AA$15:$AA$348,MATCH(LOLP!A111,'Temperature Data'!$B$15:$B$348,0))&gt;IF(B111=9,$G$2,LOLP!$F$2),1,0),0)</f>
        <v>0</v>
      </c>
      <c r="G111" s="7">
        <f>SUMIFS(LOLP!$F$4:$F$8763,$C$4:$C$8763,$C111,$B$4:$B$8763,$B111,$D$4:$D$8763,$D111)</f>
        <v>0</v>
      </c>
      <c r="H111" s="7">
        <f>COUNTIFS(Calendar!$E$3:$E$367,LOLP!C111,Calendar!$D$3:$D$367,LOLP!B111)</f>
        <v>21</v>
      </c>
      <c r="I111" s="7">
        <f ca="1">IF($F111=1,OFFSET(start_norps,LOLP!$D111+(1-$C111)*24,LOLP!$B111)*H111/G111,0)</f>
        <v>0</v>
      </c>
      <c r="J111" s="7">
        <f ca="1">IF($F111=1,OFFSET(start_33,LOLP!$D111+(1-$C111)*24,LOLP!$B111)*H111/G111,0)</f>
        <v>0</v>
      </c>
      <c r="K111" s="7">
        <f ca="1">IF($F111,OFFSET(start_40,LOLP!$D111+(1-$C111)*24,LOLP!$B111),0)</f>
        <v>0</v>
      </c>
      <c r="L111" s="7">
        <f ca="1">IF($F111,OFFSET(start_50,LOLP!$D111+(1-$C111)*24,LOLP!$B111),0)</f>
        <v>0</v>
      </c>
      <c r="M111" s="25">
        <f t="shared" ca="1" si="9"/>
        <v>0</v>
      </c>
      <c r="N111" s="25">
        <f t="shared" ca="1" si="10"/>
        <v>0</v>
      </c>
      <c r="O111" s="15" t="e">
        <f t="shared" ca="1" si="11"/>
        <v>#DIV/0!</v>
      </c>
      <c r="P111" s="15" t="e">
        <f t="shared" ca="1" si="12"/>
        <v>#DIV/0!</v>
      </c>
      <c r="R111" s="7">
        <v>108</v>
      </c>
      <c r="S111">
        <v>4.4276829426340635E-4</v>
      </c>
      <c r="T111">
        <v>2.6942799325889583E-3</v>
      </c>
      <c r="U111">
        <v>3.5362978726571235E-3</v>
      </c>
      <c r="V111">
        <v>3.053240953803266E-3</v>
      </c>
    </row>
    <row r="112" spans="1:22" x14ac:dyDescent="0.25">
      <c r="A112" s="1">
        <f t="shared" si="13"/>
        <v>43105</v>
      </c>
      <c r="B112" s="7">
        <f t="shared" si="8"/>
        <v>1</v>
      </c>
      <c r="C112" s="4">
        <f>INDEX(Calendar!$E$3:$E$367,MATCH(LOLP!$A112,Calendar!$B$3:$B$367,0))</f>
        <v>1</v>
      </c>
      <c r="D112" s="2">
        <f t="shared" si="14"/>
        <v>13</v>
      </c>
      <c r="E112" s="36">
        <v>24830</v>
      </c>
      <c r="F112" s="7">
        <f>IFERROR(IF(INDEX('Temperature Data'!$AA$15:$AA$348,MATCH(LOLP!A112,'Temperature Data'!$B$15:$B$348,0))&gt;IF(B112=9,$G$2,LOLP!$F$2),1,0),0)</f>
        <v>0</v>
      </c>
      <c r="G112" s="7">
        <f>SUMIFS(LOLP!$F$4:$F$8763,$C$4:$C$8763,$C112,$B$4:$B$8763,$B112,$D$4:$D$8763,$D112)</f>
        <v>0</v>
      </c>
      <c r="H112" s="7">
        <f>COUNTIFS(Calendar!$E$3:$E$367,LOLP!C112,Calendar!$D$3:$D$367,LOLP!B112)</f>
        <v>21</v>
      </c>
      <c r="I112" s="7">
        <f ca="1">IF($F112=1,OFFSET(start_norps,LOLP!$D112+(1-$C112)*24,LOLP!$B112)*H112/G112,0)</f>
        <v>0</v>
      </c>
      <c r="J112" s="7">
        <f ca="1">IF($F112=1,OFFSET(start_33,LOLP!$D112+(1-$C112)*24,LOLP!$B112)*H112/G112,0)</f>
        <v>0</v>
      </c>
      <c r="K112" s="7">
        <f ca="1">IF($F112,OFFSET(start_40,LOLP!$D112+(1-$C112)*24,LOLP!$B112),0)</f>
        <v>0</v>
      </c>
      <c r="L112" s="7">
        <f ca="1">IF($F112,OFFSET(start_50,LOLP!$D112+(1-$C112)*24,LOLP!$B112),0)</f>
        <v>0</v>
      </c>
      <c r="M112" s="25">
        <f t="shared" ca="1" si="9"/>
        <v>0</v>
      </c>
      <c r="N112" s="25">
        <f t="shared" ca="1" si="10"/>
        <v>0</v>
      </c>
      <c r="O112" s="15" t="e">
        <f t="shared" ca="1" si="11"/>
        <v>#DIV/0!</v>
      </c>
      <c r="P112" s="15" t="e">
        <f t="shared" ca="1" si="12"/>
        <v>#DIV/0!</v>
      </c>
      <c r="R112" s="7">
        <v>109</v>
      </c>
      <c r="S112">
        <v>3.8983934669457578E-4</v>
      </c>
      <c r="T112">
        <v>2.177152142678745E-3</v>
      </c>
      <c r="U112">
        <v>3.5362978726571235E-3</v>
      </c>
      <c r="V112">
        <v>3.053240953803266E-3</v>
      </c>
    </row>
    <row r="113" spans="1:22" x14ac:dyDescent="0.25">
      <c r="A113" s="1">
        <f t="shared" si="13"/>
        <v>43105</v>
      </c>
      <c r="B113" s="7">
        <f t="shared" si="8"/>
        <v>1</v>
      </c>
      <c r="C113" s="4">
        <f>INDEX(Calendar!$E$3:$E$367,MATCH(LOLP!$A113,Calendar!$B$3:$B$367,0))</f>
        <v>1</v>
      </c>
      <c r="D113" s="2">
        <f t="shared" si="14"/>
        <v>14</v>
      </c>
      <c r="E113" s="36">
        <v>25981</v>
      </c>
      <c r="F113" s="7">
        <f>IFERROR(IF(INDEX('Temperature Data'!$AA$15:$AA$348,MATCH(LOLP!A113,'Temperature Data'!$B$15:$B$348,0))&gt;IF(B113=9,$G$2,LOLP!$F$2),1,0),0)</f>
        <v>0</v>
      </c>
      <c r="G113" s="7">
        <f>SUMIFS(LOLP!$F$4:$F$8763,$C$4:$C$8763,$C113,$B$4:$B$8763,$B113,$D$4:$D$8763,$D113)</f>
        <v>0</v>
      </c>
      <c r="H113" s="7">
        <f>COUNTIFS(Calendar!$E$3:$E$367,LOLP!C113,Calendar!$D$3:$D$367,LOLP!B113)</f>
        <v>21</v>
      </c>
      <c r="I113" s="7">
        <f ca="1">IF($F113=1,OFFSET(start_norps,LOLP!$D113+(1-$C113)*24,LOLP!$B113)*H113/G113,0)</f>
        <v>0</v>
      </c>
      <c r="J113" s="7">
        <f ca="1">IF($F113=1,OFFSET(start_33,LOLP!$D113+(1-$C113)*24,LOLP!$B113)*H113/G113,0)</f>
        <v>0</v>
      </c>
      <c r="K113" s="7">
        <f ca="1">IF($F113,OFFSET(start_40,LOLP!$D113+(1-$C113)*24,LOLP!$B113),0)</f>
        <v>0</v>
      </c>
      <c r="L113" s="7">
        <f ca="1">IF($F113,OFFSET(start_50,LOLP!$D113+(1-$C113)*24,LOLP!$B113),0)</f>
        <v>0</v>
      </c>
      <c r="M113" s="25">
        <f t="shared" ca="1" si="9"/>
        <v>0</v>
      </c>
      <c r="N113" s="25">
        <f t="shared" ca="1" si="10"/>
        <v>0</v>
      </c>
      <c r="O113" s="15" t="e">
        <f t="shared" ca="1" si="11"/>
        <v>#DIV/0!</v>
      </c>
      <c r="P113" s="15" t="e">
        <f t="shared" ca="1" si="12"/>
        <v>#DIV/0!</v>
      </c>
      <c r="R113" s="7">
        <v>110</v>
      </c>
      <c r="S113">
        <v>3.8983934669457578E-4</v>
      </c>
      <c r="T113">
        <v>2.177152142678745E-3</v>
      </c>
      <c r="U113">
        <v>3.5362978726571235E-3</v>
      </c>
      <c r="V113">
        <v>3.053240953803266E-3</v>
      </c>
    </row>
    <row r="114" spans="1:22" x14ac:dyDescent="0.25">
      <c r="A114" s="1">
        <f t="shared" si="13"/>
        <v>43105</v>
      </c>
      <c r="B114" s="7">
        <f t="shared" si="8"/>
        <v>1</v>
      </c>
      <c r="C114" s="4">
        <f>INDEX(Calendar!$E$3:$E$367,MATCH(LOLP!$A114,Calendar!$B$3:$B$367,0))</f>
        <v>1</v>
      </c>
      <c r="D114" s="2">
        <f t="shared" si="14"/>
        <v>15</v>
      </c>
      <c r="E114" s="36">
        <v>26247</v>
      </c>
      <c r="F114" s="7">
        <f>IFERROR(IF(INDEX('Temperature Data'!$AA$15:$AA$348,MATCH(LOLP!A114,'Temperature Data'!$B$15:$B$348,0))&gt;IF(B114=9,$G$2,LOLP!$F$2),1,0),0)</f>
        <v>0</v>
      </c>
      <c r="G114" s="7">
        <f>SUMIFS(LOLP!$F$4:$F$8763,$C$4:$C$8763,$C114,$B$4:$B$8763,$B114,$D$4:$D$8763,$D114)</f>
        <v>0</v>
      </c>
      <c r="H114" s="7">
        <f>COUNTIFS(Calendar!$E$3:$E$367,LOLP!C114,Calendar!$D$3:$D$367,LOLP!B114)</f>
        <v>21</v>
      </c>
      <c r="I114" s="7">
        <f ca="1">IF($F114=1,OFFSET(start_norps,LOLP!$D114+(1-$C114)*24,LOLP!$B114)*H114/G114,0)</f>
        <v>0</v>
      </c>
      <c r="J114" s="7">
        <f ca="1">IF($F114=1,OFFSET(start_33,LOLP!$D114+(1-$C114)*24,LOLP!$B114)*H114/G114,0)</f>
        <v>0</v>
      </c>
      <c r="K114" s="7">
        <f ca="1">IF($F114,OFFSET(start_40,LOLP!$D114+(1-$C114)*24,LOLP!$B114),0)</f>
        <v>0</v>
      </c>
      <c r="L114" s="7">
        <f ca="1">IF($F114,OFFSET(start_50,LOLP!$D114+(1-$C114)*24,LOLP!$B114),0)</f>
        <v>0</v>
      </c>
      <c r="M114" s="25">
        <f t="shared" ca="1" si="9"/>
        <v>0</v>
      </c>
      <c r="N114" s="25">
        <f t="shared" ca="1" si="10"/>
        <v>0</v>
      </c>
      <c r="O114" s="15" t="e">
        <f t="shared" ca="1" si="11"/>
        <v>#DIV/0!</v>
      </c>
      <c r="P114" s="15" t="e">
        <f t="shared" ca="1" si="12"/>
        <v>#DIV/0!</v>
      </c>
      <c r="R114" s="7">
        <v>111</v>
      </c>
      <c r="S114">
        <v>3.8983934669457578E-4</v>
      </c>
      <c r="T114">
        <v>2.177152142678745E-3</v>
      </c>
      <c r="U114">
        <v>3.5362978726571235E-3</v>
      </c>
      <c r="V114">
        <v>2.9924139048755974E-3</v>
      </c>
    </row>
    <row r="115" spans="1:22" x14ac:dyDescent="0.25">
      <c r="A115" s="1">
        <f t="shared" si="13"/>
        <v>43105</v>
      </c>
      <c r="B115" s="7">
        <f t="shared" si="8"/>
        <v>1</v>
      </c>
      <c r="C115" s="4">
        <f>INDEX(Calendar!$E$3:$E$367,MATCH(LOLP!$A115,Calendar!$B$3:$B$367,0))</f>
        <v>1</v>
      </c>
      <c r="D115" s="2">
        <f t="shared" si="14"/>
        <v>16</v>
      </c>
      <c r="E115" s="36">
        <v>25685</v>
      </c>
      <c r="F115" s="7">
        <f>IFERROR(IF(INDEX('Temperature Data'!$AA$15:$AA$348,MATCH(LOLP!A115,'Temperature Data'!$B$15:$B$348,0))&gt;IF(B115=9,$G$2,LOLP!$F$2),1,0),0)</f>
        <v>0</v>
      </c>
      <c r="G115" s="7">
        <f>SUMIFS(LOLP!$F$4:$F$8763,$C$4:$C$8763,$C115,$B$4:$B$8763,$B115,$D$4:$D$8763,$D115)</f>
        <v>0</v>
      </c>
      <c r="H115" s="7">
        <f>COUNTIFS(Calendar!$E$3:$E$367,LOLP!C115,Calendar!$D$3:$D$367,LOLP!B115)</f>
        <v>21</v>
      </c>
      <c r="I115" s="7">
        <f ca="1">IF($F115=1,OFFSET(start_norps,LOLP!$D115+(1-$C115)*24,LOLP!$B115)*H115/G115,0)</f>
        <v>0</v>
      </c>
      <c r="J115" s="7">
        <f ca="1">IF($F115=1,OFFSET(start_33,LOLP!$D115+(1-$C115)*24,LOLP!$B115)*H115/G115,0)</f>
        <v>0</v>
      </c>
      <c r="K115" s="7">
        <f ca="1">IF($F115,OFFSET(start_40,LOLP!$D115+(1-$C115)*24,LOLP!$B115),0)</f>
        <v>0</v>
      </c>
      <c r="L115" s="7">
        <f ca="1">IF($F115,OFFSET(start_50,LOLP!$D115+(1-$C115)*24,LOLP!$B115),0)</f>
        <v>0</v>
      </c>
      <c r="M115" s="25">
        <f t="shared" ca="1" si="9"/>
        <v>0</v>
      </c>
      <c r="N115" s="25">
        <f t="shared" ca="1" si="10"/>
        <v>0</v>
      </c>
      <c r="O115" s="15" t="e">
        <f t="shared" ca="1" si="11"/>
        <v>#DIV/0!</v>
      </c>
      <c r="P115" s="15" t="e">
        <f t="shared" ca="1" si="12"/>
        <v>#DIV/0!</v>
      </c>
      <c r="R115" s="7">
        <v>112</v>
      </c>
      <c r="S115">
        <v>3.8983934669457578E-4</v>
      </c>
      <c r="T115">
        <v>1.7066810328217326E-3</v>
      </c>
      <c r="U115">
        <v>3.5362978726571235E-3</v>
      </c>
      <c r="V115">
        <v>2.9924139048755974E-3</v>
      </c>
    </row>
    <row r="116" spans="1:22" x14ac:dyDescent="0.25">
      <c r="A116" s="1">
        <f t="shared" si="13"/>
        <v>43105</v>
      </c>
      <c r="B116" s="7">
        <f t="shared" si="8"/>
        <v>1</v>
      </c>
      <c r="C116" s="4">
        <f>INDEX(Calendar!$E$3:$E$367,MATCH(LOLP!$A116,Calendar!$B$3:$B$367,0))</f>
        <v>1</v>
      </c>
      <c r="D116" s="2">
        <f t="shared" si="14"/>
        <v>17</v>
      </c>
      <c r="E116" s="36">
        <v>26225</v>
      </c>
      <c r="F116" s="7">
        <f>IFERROR(IF(INDEX('Temperature Data'!$AA$15:$AA$348,MATCH(LOLP!A116,'Temperature Data'!$B$15:$B$348,0))&gt;IF(B116=9,$G$2,LOLP!$F$2),1,0),0)</f>
        <v>0</v>
      </c>
      <c r="G116" s="7">
        <f>SUMIFS(LOLP!$F$4:$F$8763,$C$4:$C$8763,$C116,$B$4:$B$8763,$B116,$D$4:$D$8763,$D116)</f>
        <v>0</v>
      </c>
      <c r="H116" s="7">
        <f>COUNTIFS(Calendar!$E$3:$E$367,LOLP!C116,Calendar!$D$3:$D$367,LOLP!B116)</f>
        <v>21</v>
      </c>
      <c r="I116" s="7">
        <f ca="1">IF($F116=1,OFFSET(start_norps,LOLP!$D116+(1-$C116)*24,LOLP!$B116)*H116/G116,0)</f>
        <v>0</v>
      </c>
      <c r="J116" s="7">
        <f ca="1">IF($F116=1,OFFSET(start_33,LOLP!$D116+(1-$C116)*24,LOLP!$B116)*H116/G116,0)</f>
        <v>0</v>
      </c>
      <c r="K116" s="7">
        <f ca="1">IF($F116,OFFSET(start_40,LOLP!$D116+(1-$C116)*24,LOLP!$B116),0)</f>
        <v>0</v>
      </c>
      <c r="L116" s="7">
        <f ca="1">IF($F116,OFFSET(start_50,LOLP!$D116+(1-$C116)*24,LOLP!$B116),0)</f>
        <v>0</v>
      </c>
      <c r="M116" s="25">
        <f t="shared" ca="1" si="9"/>
        <v>0</v>
      </c>
      <c r="N116" s="25">
        <f t="shared" ca="1" si="10"/>
        <v>0</v>
      </c>
      <c r="O116" s="15" t="e">
        <f t="shared" ca="1" si="11"/>
        <v>#DIV/0!</v>
      </c>
      <c r="P116" s="15" t="e">
        <f t="shared" ca="1" si="12"/>
        <v>#DIV/0!</v>
      </c>
      <c r="R116" s="7">
        <v>113</v>
      </c>
      <c r="S116">
        <v>3.8983934669457578E-4</v>
      </c>
      <c r="T116">
        <v>1.7066810328217326E-3</v>
      </c>
      <c r="U116">
        <v>3.5362978726571235E-3</v>
      </c>
      <c r="V116">
        <v>2.9924139048755974E-3</v>
      </c>
    </row>
    <row r="117" spans="1:22" x14ac:dyDescent="0.25">
      <c r="A117" s="1">
        <f t="shared" si="13"/>
        <v>43105</v>
      </c>
      <c r="B117" s="7">
        <f t="shared" si="8"/>
        <v>1</v>
      </c>
      <c r="C117" s="4">
        <f>INDEX(Calendar!$E$3:$E$367,MATCH(LOLP!$A117,Calendar!$B$3:$B$367,0))</f>
        <v>1</v>
      </c>
      <c r="D117" s="2">
        <f t="shared" si="14"/>
        <v>18</v>
      </c>
      <c r="E117" s="36">
        <v>27959</v>
      </c>
      <c r="F117" s="7">
        <f>IFERROR(IF(INDEX('Temperature Data'!$AA$15:$AA$348,MATCH(LOLP!A117,'Temperature Data'!$B$15:$B$348,0))&gt;IF(B117=9,$G$2,LOLP!$F$2),1,0),0)</f>
        <v>0</v>
      </c>
      <c r="G117" s="7">
        <f>SUMIFS(LOLP!$F$4:$F$8763,$C$4:$C$8763,$C117,$B$4:$B$8763,$B117,$D$4:$D$8763,$D117)</f>
        <v>0</v>
      </c>
      <c r="H117" s="7">
        <f>COUNTIFS(Calendar!$E$3:$E$367,LOLP!C117,Calendar!$D$3:$D$367,LOLP!B117)</f>
        <v>21</v>
      </c>
      <c r="I117" s="7">
        <f ca="1">IF($F117=1,OFFSET(start_norps,LOLP!$D117+(1-$C117)*24,LOLP!$B117)*H117/G117,0)</f>
        <v>0</v>
      </c>
      <c r="J117" s="7">
        <f ca="1">IF($F117=1,OFFSET(start_33,LOLP!$D117+(1-$C117)*24,LOLP!$B117)*H117/G117,0)</f>
        <v>0</v>
      </c>
      <c r="K117" s="7">
        <f ca="1">IF($F117,OFFSET(start_40,LOLP!$D117+(1-$C117)*24,LOLP!$B117),0)</f>
        <v>0</v>
      </c>
      <c r="L117" s="7">
        <f ca="1">IF($F117,OFFSET(start_50,LOLP!$D117+(1-$C117)*24,LOLP!$B117),0)</f>
        <v>0</v>
      </c>
      <c r="M117" s="25">
        <f t="shared" ca="1" si="9"/>
        <v>0</v>
      </c>
      <c r="N117" s="25">
        <f t="shared" ca="1" si="10"/>
        <v>0</v>
      </c>
      <c r="O117" s="15" t="e">
        <f t="shared" ca="1" si="11"/>
        <v>#DIV/0!</v>
      </c>
      <c r="P117" s="15" t="e">
        <f t="shared" ca="1" si="12"/>
        <v>#DIV/0!</v>
      </c>
      <c r="R117" s="7">
        <v>114</v>
      </c>
      <c r="S117">
        <v>3.8983934669457578E-4</v>
      </c>
      <c r="T117">
        <v>1.7066810328217326E-3</v>
      </c>
      <c r="U117">
        <v>3.5362978726571235E-3</v>
      </c>
      <c r="V117">
        <v>2.9924139048755974E-3</v>
      </c>
    </row>
    <row r="118" spans="1:22" x14ac:dyDescent="0.25">
      <c r="A118" s="1">
        <f t="shared" si="13"/>
        <v>43105</v>
      </c>
      <c r="B118" s="7">
        <f t="shared" si="8"/>
        <v>1</v>
      </c>
      <c r="C118" s="4">
        <f>INDEX(Calendar!$E$3:$E$367,MATCH(LOLP!$A118,Calendar!$B$3:$B$367,0))</f>
        <v>1</v>
      </c>
      <c r="D118" s="2">
        <f t="shared" si="14"/>
        <v>19</v>
      </c>
      <c r="E118" s="36">
        <v>27917</v>
      </c>
      <c r="F118" s="7">
        <f>IFERROR(IF(INDEX('Temperature Data'!$AA$15:$AA$348,MATCH(LOLP!A118,'Temperature Data'!$B$15:$B$348,0))&gt;IF(B118=9,$G$2,LOLP!$F$2),1,0),0)</f>
        <v>0</v>
      </c>
      <c r="G118" s="7">
        <f>SUMIFS(LOLP!$F$4:$F$8763,$C$4:$C$8763,$C118,$B$4:$B$8763,$B118,$D$4:$D$8763,$D118)</f>
        <v>0</v>
      </c>
      <c r="H118" s="7">
        <f>COUNTIFS(Calendar!$E$3:$E$367,LOLP!C118,Calendar!$D$3:$D$367,LOLP!B118)</f>
        <v>21</v>
      </c>
      <c r="I118" s="7">
        <f ca="1">IF($F118=1,OFFSET(start_norps,LOLP!$D118+(1-$C118)*24,LOLP!$B118)*H118/G118,0)</f>
        <v>0</v>
      </c>
      <c r="J118" s="7">
        <f ca="1">IF($F118=1,OFFSET(start_33,LOLP!$D118+(1-$C118)*24,LOLP!$B118)*H118/G118,0)</f>
        <v>0</v>
      </c>
      <c r="K118" s="7">
        <f ca="1">IF($F118,OFFSET(start_40,LOLP!$D118+(1-$C118)*24,LOLP!$B118),0)</f>
        <v>0</v>
      </c>
      <c r="L118" s="7">
        <f ca="1">IF($F118,OFFSET(start_50,LOLP!$D118+(1-$C118)*24,LOLP!$B118),0)</f>
        <v>0</v>
      </c>
      <c r="M118" s="25">
        <f t="shared" ca="1" si="9"/>
        <v>0</v>
      </c>
      <c r="N118" s="25">
        <f t="shared" ca="1" si="10"/>
        <v>0</v>
      </c>
      <c r="O118" s="15" t="e">
        <f t="shared" ca="1" si="11"/>
        <v>#DIV/0!</v>
      </c>
      <c r="P118" s="15" t="e">
        <f t="shared" ca="1" si="12"/>
        <v>#DIV/0!</v>
      </c>
      <c r="R118" s="7">
        <v>115</v>
      </c>
      <c r="S118">
        <v>2.8571127044311237E-4</v>
      </c>
      <c r="T118">
        <v>1.7066810328217326E-3</v>
      </c>
      <c r="U118">
        <v>3.3657067063607225E-3</v>
      </c>
      <c r="V118">
        <v>2.9924139048755974E-3</v>
      </c>
    </row>
    <row r="119" spans="1:22" x14ac:dyDescent="0.25">
      <c r="A119" s="1">
        <f t="shared" si="13"/>
        <v>43105</v>
      </c>
      <c r="B119" s="7">
        <f t="shared" si="8"/>
        <v>1</v>
      </c>
      <c r="C119" s="4">
        <f>INDEX(Calendar!$E$3:$E$367,MATCH(LOLP!$A119,Calendar!$B$3:$B$367,0))</f>
        <v>1</v>
      </c>
      <c r="D119" s="2">
        <f t="shared" si="14"/>
        <v>20</v>
      </c>
      <c r="E119" s="36">
        <v>27265</v>
      </c>
      <c r="F119" s="7">
        <f>IFERROR(IF(INDEX('Temperature Data'!$AA$15:$AA$348,MATCH(LOLP!A119,'Temperature Data'!$B$15:$B$348,0))&gt;IF(B119=9,$G$2,LOLP!$F$2),1,0),0)</f>
        <v>0</v>
      </c>
      <c r="G119" s="7">
        <f>SUMIFS(LOLP!$F$4:$F$8763,$C$4:$C$8763,$C119,$B$4:$B$8763,$B119,$D$4:$D$8763,$D119)</f>
        <v>0</v>
      </c>
      <c r="H119" s="7">
        <f>COUNTIFS(Calendar!$E$3:$E$367,LOLP!C119,Calendar!$D$3:$D$367,LOLP!B119)</f>
        <v>21</v>
      </c>
      <c r="I119" s="7">
        <f ca="1">IF($F119=1,OFFSET(start_norps,LOLP!$D119+(1-$C119)*24,LOLP!$B119)*H119/G119,0)</f>
        <v>0</v>
      </c>
      <c r="J119" s="7">
        <f ca="1">IF($F119=1,OFFSET(start_33,LOLP!$D119+(1-$C119)*24,LOLP!$B119)*H119/G119,0)</f>
        <v>0</v>
      </c>
      <c r="K119" s="7">
        <f ca="1">IF($F119,OFFSET(start_40,LOLP!$D119+(1-$C119)*24,LOLP!$B119),0)</f>
        <v>0</v>
      </c>
      <c r="L119" s="7">
        <f ca="1">IF($F119,OFFSET(start_50,LOLP!$D119+(1-$C119)*24,LOLP!$B119),0)</f>
        <v>0</v>
      </c>
      <c r="M119" s="25">
        <f t="shared" ca="1" si="9"/>
        <v>0</v>
      </c>
      <c r="N119" s="25">
        <f t="shared" ca="1" si="10"/>
        <v>0</v>
      </c>
      <c r="O119" s="15" t="e">
        <f t="shared" ca="1" si="11"/>
        <v>#DIV/0!</v>
      </c>
      <c r="P119" s="15" t="e">
        <f t="shared" ca="1" si="12"/>
        <v>#DIV/0!</v>
      </c>
      <c r="R119" s="7">
        <v>116</v>
      </c>
      <c r="S119">
        <v>2.8571127044311237E-4</v>
      </c>
      <c r="T119">
        <v>1.7066810328217326E-3</v>
      </c>
      <c r="U119">
        <v>3.3657067063607225E-3</v>
      </c>
      <c r="V119">
        <v>2.9924139048755974E-3</v>
      </c>
    </row>
    <row r="120" spans="1:22" x14ac:dyDescent="0.25">
      <c r="A120" s="1">
        <f t="shared" si="13"/>
        <v>43105</v>
      </c>
      <c r="B120" s="7">
        <f t="shared" si="8"/>
        <v>1</v>
      </c>
      <c r="C120" s="4">
        <f>INDEX(Calendar!$E$3:$E$367,MATCH(LOLP!$A120,Calendar!$B$3:$B$367,0))</f>
        <v>1</v>
      </c>
      <c r="D120" s="2">
        <f t="shared" si="14"/>
        <v>21</v>
      </c>
      <c r="E120" s="36">
        <v>26460</v>
      </c>
      <c r="F120" s="7">
        <f>IFERROR(IF(INDEX('Temperature Data'!$AA$15:$AA$348,MATCH(LOLP!A120,'Temperature Data'!$B$15:$B$348,0))&gt;IF(B120=9,$G$2,LOLP!$F$2),1,0),0)</f>
        <v>0</v>
      </c>
      <c r="G120" s="7">
        <f>SUMIFS(LOLP!$F$4:$F$8763,$C$4:$C$8763,$C120,$B$4:$B$8763,$B120,$D$4:$D$8763,$D120)</f>
        <v>0</v>
      </c>
      <c r="H120" s="7">
        <f>COUNTIFS(Calendar!$E$3:$E$367,LOLP!C120,Calendar!$D$3:$D$367,LOLP!B120)</f>
        <v>21</v>
      </c>
      <c r="I120" s="7">
        <f ca="1">IF($F120=1,OFFSET(start_norps,LOLP!$D120+(1-$C120)*24,LOLP!$B120)*H120/G120,0)</f>
        <v>0</v>
      </c>
      <c r="J120" s="7">
        <f ca="1">IF($F120=1,OFFSET(start_33,LOLP!$D120+(1-$C120)*24,LOLP!$B120)*H120/G120,0)</f>
        <v>0</v>
      </c>
      <c r="K120" s="7">
        <f ca="1">IF($F120,OFFSET(start_40,LOLP!$D120+(1-$C120)*24,LOLP!$B120),0)</f>
        <v>0</v>
      </c>
      <c r="L120" s="7">
        <f ca="1">IF($F120,OFFSET(start_50,LOLP!$D120+(1-$C120)*24,LOLP!$B120),0)</f>
        <v>0</v>
      </c>
      <c r="M120" s="25">
        <f t="shared" ca="1" si="9"/>
        <v>0</v>
      </c>
      <c r="N120" s="25">
        <f t="shared" ca="1" si="10"/>
        <v>0</v>
      </c>
      <c r="O120" s="15" t="e">
        <f t="shared" ca="1" si="11"/>
        <v>#DIV/0!</v>
      </c>
      <c r="P120" s="15" t="e">
        <f t="shared" ca="1" si="12"/>
        <v>#DIV/0!</v>
      </c>
      <c r="R120" s="7">
        <v>117</v>
      </c>
      <c r="S120">
        <v>2.8571127044311237E-4</v>
      </c>
      <c r="T120">
        <v>1.7066810328217326E-3</v>
      </c>
      <c r="U120">
        <v>3.3657067063607225E-3</v>
      </c>
      <c r="V120">
        <v>2.813261430901074E-3</v>
      </c>
    </row>
    <row r="121" spans="1:22" x14ac:dyDescent="0.25">
      <c r="A121" s="1">
        <f t="shared" si="13"/>
        <v>43105</v>
      </c>
      <c r="B121" s="7">
        <f t="shared" si="8"/>
        <v>1</v>
      </c>
      <c r="C121" s="4">
        <f>INDEX(Calendar!$E$3:$E$367,MATCH(LOLP!$A121,Calendar!$B$3:$B$367,0))</f>
        <v>1</v>
      </c>
      <c r="D121" s="2">
        <f t="shared" si="14"/>
        <v>22</v>
      </c>
      <c r="E121" s="36">
        <v>25410</v>
      </c>
      <c r="F121" s="7">
        <f>IFERROR(IF(INDEX('Temperature Data'!$AA$15:$AA$348,MATCH(LOLP!A121,'Temperature Data'!$B$15:$B$348,0))&gt;IF(B121=9,$G$2,LOLP!$F$2),1,0),0)</f>
        <v>0</v>
      </c>
      <c r="G121" s="7">
        <f>SUMIFS(LOLP!$F$4:$F$8763,$C$4:$C$8763,$C121,$B$4:$B$8763,$B121,$D$4:$D$8763,$D121)</f>
        <v>0</v>
      </c>
      <c r="H121" s="7">
        <f>COUNTIFS(Calendar!$E$3:$E$367,LOLP!C121,Calendar!$D$3:$D$367,LOLP!B121)</f>
        <v>21</v>
      </c>
      <c r="I121" s="7">
        <f ca="1">IF($F121=1,OFFSET(start_norps,LOLP!$D121+(1-$C121)*24,LOLP!$B121)*H121/G121,0)</f>
        <v>0</v>
      </c>
      <c r="J121" s="7">
        <f ca="1">IF($F121=1,OFFSET(start_33,LOLP!$D121+(1-$C121)*24,LOLP!$B121)*H121/G121,0)</f>
        <v>0</v>
      </c>
      <c r="K121" s="7">
        <f ca="1">IF($F121,OFFSET(start_40,LOLP!$D121+(1-$C121)*24,LOLP!$B121),0)</f>
        <v>0</v>
      </c>
      <c r="L121" s="7">
        <f ca="1">IF($F121,OFFSET(start_50,LOLP!$D121+(1-$C121)*24,LOLP!$B121),0)</f>
        <v>0</v>
      </c>
      <c r="M121" s="25">
        <f t="shared" ca="1" si="9"/>
        <v>0</v>
      </c>
      <c r="N121" s="25">
        <f t="shared" ca="1" si="10"/>
        <v>0</v>
      </c>
      <c r="O121" s="15" t="e">
        <f t="shared" ca="1" si="11"/>
        <v>#DIV/0!</v>
      </c>
      <c r="P121" s="15" t="e">
        <f t="shared" ca="1" si="12"/>
        <v>#DIV/0!</v>
      </c>
      <c r="R121" s="7">
        <v>118</v>
      </c>
      <c r="S121">
        <v>1.654750217824851E-4</v>
      </c>
      <c r="T121">
        <v>1.673021793805393E-3</v>
      </c>
      <c r="U121">
        <v>3.3657067063607225E-3</v>
      </c>
      <c r="V121">
        <v>2.813261430901074E-3</v>
      </c>
    </row>
    <row r="122" spans="1:22" x14ac:dyDescent="0.25">
      <c r="A122" s="1">
        <f t="shared" si="13"/>
        <v>43105</v>
      </c>
      <c r="B122" s="7">
        <f t="shared" si="8"/>
        <v>1</v>
      </c>
      <c r="C122" s="4">
        <f>INDEX(Calendar!$E$3:$E$367,MATCH(LOLP!$A122,Calendar!$B$3:$B$367,0))</f>
        <v>1</v>
      </c>
      <c r="D122" s="2">
        <f t="shared" si="14"/>
        <v>23</v>
      </c>
      <c r="E122" s="36">
        <v>23911</v>
      </c>
      <c r="F122" s="7">
        <f>IFERROR(IF(INDEX('Temperature Data'!$AA$15:$AA$348,MATCH(LOLP!A122,'Temperature Data'!$B$15:$B$348,0))&gt;IF(B122=9,$G$2,LOLP!$F$2),1,0),0)</f>
        <v>0</v>
      </c>
      <c r="G122" s="7">
        <f>SUMIFS(LOLP!$F$4:$F$8763,$C$4:$C$8763,$C122,$B$4:$B$8763,$B122,$D$4:$D$8763,$D122)</f>
        <v>0</v>
      </c>
      <c r="H122" s="7">
        <f>COUNTIFS(Calendar!$E$3:$E$367,LOLP!C122,Calendar!$D$3:$D$367,LOLP!B122)</f>
        <v>21</v>
      </c>
      <c r="I122" s="7">
        <f ca="1">IF($F122=1,OFFSET(start_norps,LOLP!$D122+(1-$C122)*24,LOLP!$B122)*H122/G122,0)</f>
        <v>0</v>
      </c>
      <c r="J122" s="7">
        <f ca="1">IF($F122=1,OFFSET(start_33,LOLP!$D122+(1-$C122)*24,LOLP!$B122)*H122/G122,0)</f>
        <v>0</v>
      </c>
      <c r="K122" s="7">
        <f ca="1">IF($F122,OFFSET(start_40,LOLP!$D122+(1-$C122)*24,LOLP!$B122),0)</f>
        <v>0</v>
      </c>
      <c r="L122" s="7">
        <f ca="1">IF($F122,OFFSET(start_50,LOLP!$D122+(1-$C122)*24,LOLP!$B122),0)</f>
        <v>0</v>
      </c>
      <c r="M122" s="25">
        <f t="shared" ca="1" si="9"/>
        <v>0</v>
      </c>
      <c r="N122" s="25">
        <f t="shared" ca="1" si="10"/>
        <v>0</v>
      </c>
      <c r="O122" s="15" t="e">
        <f t="shared" ca="1" si="11"/>
        <v>#DIV/0!</v>
      </c>
      <c r="P122" s="15" t="e">
        <f t="shared" ca="1" si="12"/>
        <v>#DIV/0!</v>
      </c>
      <c r="R122" s="7">
        <v>119</v>
      </c>
      <c r="S122">
        <v>1.654750217824851E-4</v>
      </c>
      <c r="T122">
        <v>1.673021793805393E-3</v>
      </c>
      <c r="U122">
        <v>3.3657067063607225E-3</v>
      </c>
      <c r="V122">
        <v>2.813261430901074E-3</v>
      </c>
    </row>
    <row r="123" spans="1:22" x14ac:dyDescent="0.25">
      <c r="A123" s="1">
        <f t="shared" si="13"/>
        <v>43105</v>
      </c>
      <c r="B123" s="7">
        <f t="shared" si="8"/>
        <v>1</v>
      </c>
      <c r="C123" s="4">
        <f>INDEX(Calendar!$E$3:$E$367,MATCH(LOLP!$A123,Calendar!$B$3:$B$367,0))</f>
        <v>1</v>
      </c>
      <c r="D123" s="2">
        <f t="shared" si="14"/>
        <v>24</v>
      </c>
      <c r="E123" s="36">
        <v>22217</v>
      </c>
      <c r="F123" s="7">
        <f>IFERROR(IF(INDEX('Temperature Data'!$AA$15:$AA$348,MATCH(LOLP!A123,'Temperature Data'!$B$15:$B$348,0))&gt;IF(B123=9,$G$2,LOLP!$F$2),1,0),0)</f>
        <v>0</v>
      </c>
      <c r="G123" s="7">
        <f>SUMIFS(LOLP!$F$4:$F$8763,$C$4:$C$8763,$C123,$B$4:$B$8763,$B123,$D$4:$D$8763,$D123)</f>
        <v>0</v>
      </c>
      <c r="H123" s="7">
        <f>COUNTIFS(Calendar!$E$3:$E$367,LOLP!C123,Calendar!$D$3:$D$367,LOLP!B123)</f>
        <v>21</v>
      </c>
      <c r="I123" s="7">
        <f ca="1">IF($F123=1,OFFSET(start_norps,LOLP!$D123+(1-$C123)*24,LOLP!$B123)*H123/G123,0)</f>
        <v>0</v>
      </c>
      <c r="J123" s="7">
        <f ca="1">IF($F123=1,OFFSET(start_33,LOLP!$D123+(1-$C123)*24,LOLP!$B123)*H123/G123,0)</f>
        <v>0</v>
      </c>
      <c r="K123" s="7">
        <f ca="1">IF($F123,OFFSET(start_40,LOLP!$D123+(1-$C123)*24,LOLP!$B123),0)</f>
        <v>0</v>
      </c>
      <c r="L123" s="7">
        <f ca="1">IF($F123,OFFSET(start_50,LOLP!$D123+(1-$C123)*24,LOLP!$B123),0)</f>
        <v>0</v>
      </c>
      <c r="M123" s="25">
        <f t="shared" ca="1" si="9"/>
        <v>0</v>
      </c>
      <c r="N123" s="25">
        <f t="shared" ca="1" si="10"/>
        <v>0</v>
      </c>
      <c r="O123" s="15" t="e">
        <f t="shared" ca="1" si="11"/>
        <v>#DIV/0!</v>
      </c>
      <c r="P123" s="15" t="e">
        <f t="shared" ca="1" si="12"/>
        <v>#DIV/0!</v>
      </c>
      <c r="R123" s="7">
        <v>120</v>
      </c>
      <c r="S123">
        <v>1.654750217824851E-4</v>
      </c>
      <c r="T123">
        <v>1.673021793805393E-3</v>
      </c>
      <c r="U123">
        <v>3.3657067063607225E-3</v>
      </c>
      <c r="V123">
        <v>2.813261430901074E-3</v>
      </c>
    </row>
    <row r="124" spans="1:22" x14ac:dyDescent="0.25">
      <c r="A124" s="1">
        <f t="shared" si="13"/>
        <v>43106</v>
      </c>
      <c r="B124" s="7">
        <f t="shared" si="8"/>
        <v>1</v>
      </c>
      <c r="C124" s="4">
        <f>INDEX(Calendar!$E$3:$E$367,MATCH(LOLP!$A124,Calendar!$B$3:$B$367,0))</f>
        <v>0</v>
      </c>
      <c r="D124" s="2">
        <f t="shared" si="14"/>
        <v>1</v>
      </c>
      <c r="E124" s="36">
        <v>21286</v>
      </c>
      <c r="F124" s="7">
        <f>IFERROR(IF(INDEX('Temperature Data'!$AA$15:$AA$348,MATCH(LOLP!A124,'Temperature Data'!$B$15:$B$348,0))&gt;IF(B124=9,$G$2,LOLP!$F$2),1,0),0)</f>
        <v>0</v>
      </c>
      <c r="G124" s="7">
        <f>SUMIFS(LOLP!$F$4:$F$8763,$C$4:$C$8763,$C124,$B$4:$B$8763,$B124,$D$4:$D$8763,$D124)</f>
        <v>0</v>
      </c>
      <c r="H124" s="7">
        <f>COUNTIFS(Calendar!$E$3:$E$367,LOLP!C124,Calendar!$D$3:$D$367,LOLP!B124)</f>
        <v>10</v>
      </c>
      <c r="I124" s="7">
        <f ca="1">IF($F124=1,OFFSET(start_norps,LOLP!$D124+(1-$C124)*24,LOLP!$B124)*H124/G124,0)</f>
        <v>0</v>
      </c>
      <c r="J124" s="7">
        <f ca="1">IF($F124=1,OFFSET(start_33,LOLP!$D124+(1-$C124)*24,LOLP!$B124)*H124/G124,0)</f>
        <v>0</v>
      </c>
      <c r="K124" s="7">
        <f ca="1">IF($F124,OFFSET(start_40,LOLP!$D124+(1-$C124)*24,LOLP!$B124),0)</f>
        <v>0</v>
      </c>
      <c r="L124" s="7">
        <f ca="1">IF($F124,OFFSET(start_50,LOLP!$D124+(1-$C124)*24,LOLP!$B124),0)</f>
        <v>0</v>
      </c>
      <c r="M124" s="25">
        <f t="shared" ca="1" si="9"/>
        <v>0</v>
      </c>
      <c r="N124" s="25">
        <f t="shared" ca="1" si="10"/>
        <v>0</v>
      </c>
      <c r="O124" s="15" t="e">
        <f t="shared" ca="1" si="11"/>
        <v>#DIV/0!</v>
      </c>
      <c r="P124" s="15" t="e">
        <f t="shared" ca="1" si="12"/>
        <v>#DIV/0!</v>
      </c>
      <c r="R124" s="7">
        <v>121</v>
      </c>
      <c r="S124">
        <v>1.1846727804893552E-4</v>
      </c>
      <c r="T124">
        <v>1.5526391110915216E-3</v>
      </c>
      <c r="U124">
        <v>3.3450910240342465E-3</v>
      </c>
      <c r="V124">
        <v>2.813261430901074E-3</v>
      </c>
    </row>
    <row r="125" spans="1:22" x14ac:dyDescent="0.25">
      <c r="A125" s="1">
        <f t="shared" si="13"/>
        <v>43106</v>
      </c>
      <c r="B125" s="7">
        <f t="shared" si="8"/>
        <v>1</v>
      </c>
      <c r="C125" s="4">
        <f>INDEX(Calendar!$E$3:$E$367,MATCH(LOLP!$A125,Calendar!$B$3:$B$367,0))</f>
        <v>0</v>
      </c>
      <c r="D125" s="2">
        <f t="shared" si="14"/>
        <v>2</v>
      </c>
      <c r="E125" s="36">
        <v>20799</v>
      </c>
      <c r="F125" s="7">
        <f>IFERROR(IF(INDEX('Temperature Data'!$AA$15:$AA$348,MATCH(LOLP!A125,'Temperature Data'!$B$15:$B$348,0))&gt;IF(B125=9,$G$2,LOLP!$F$2),1,0),0)</f>
        <v>0</v>
      </c>
      <c r="G125" s="7">
        <f>SUMIFS(LOLP!$F$4:$F$8763,$C$4:$C$8763,$C125,$B$4:$B$8763,$B125,$D$4:$D$8763,$D125)</f>
        <v>0</v>
      </c>
      <c r="H125" s="7">
        <f>COUNTIFS(Calendar!$E$3:$E$367,LOLP!C125,Calendar!$D$3:$D$367,LOLP!B125)</f>
        <v>10</v>
      </c>
      <c r="I125" s="7">
        <f ca="1">IF($F125=1,OFFSET(start_norps,LOLP!$D125+(1-$C125)*24,LOLP!$B125)*H125/G125,0)</f>
        <v>0</v>
      </c>
      <c r="J125" s="7">
        <f ca="1">IF($F125=1,OFFSET(start_33,LOLP!$D125+(1-$C125)*24,LOLP!$B125)*H125/G125,0)</f>
        <v>0</v>
      </c>
      <c r="K125" s="7">
        <f ca="1">IF($F125,OFFSET(start_40,LOLP!$D125+(1-$C125)*24,LOLP!$B125),0)</f>
        <v>0</v>
      </c>
      <c r="L125" s="7">
        <f ca="1">IF($F125,OFFSET(start_50,LOLP!$D125+(1-$C125)*24,LOLP!$B125),0)</f>
        <v>0</v>
      </c>
      <c r="M125" s="25">
        <f t="shared" ca="1" si="9"/>
        <v>0</v>
      </c>
      <c r="N125" s="25">
        <f t="shared" ca="1" si="10"/>
        <v>0</v>
      </c>
      <c r="O125" s="15" t="e">
        <f t="shared" ca="1" si="11"/>
        <v>#DIV/0!</v>
      </c>
      <c r="P125" s="15" t="e">
        <f t="shared" ca="1" si="12"/>
        <v>#DIV/0!</v>
      </c>
      <c r="R125" s="7">
        <v>122</v>
      </c>
      <c r="S125">
        <v>1.1846727804893552E-4</v>
      </c>
      <c r="T125">
        <v>1.5526391110915216E-3</v>
      </c>
      <c r="U125">
        <v>3.3450910240342465E-3</v>
      </c>
      <c r="V125">
        <v>2.813261430901074E-3</v>
      </c>
    </row>
    <row r="126" spans="1:22" x14ac:dyDescent="0.25">
      <c r="A126" s="1">
        <f t="shared" si="13"/>
        <v>43106</v>
      </c>
      <c r="B126" s="7">
        <f t="shared" si="8"/>
        <v>1</v>
      </c>
      <c r="C126" s="4">
        <f>INDEX(Calendar!$E$3:$E$367,MATCH(LOLP!$A126,Calendar!$B$3:$B$367,0))</f>
        <v>0</v>
      </c>
      <c r="D126" s="2">
        <f t="shared" si="14"/>
        <v>3</v>
      </c>
      <c r="E126" s="36">
        <v>20017</v>
      </c>
      <c r="F126" s="7">
        <f>IFERROR(IF(INDEX('Temperature Data'!$AA$15:$AA$348,MATCH(LOLP!A126,'Temperature Data'!$B$15:$B$348,0))&gt;IF(B126=9,$G$2,LOLP!$F$2),1,0),0)</f>
        <v>0</v>
      </c>
      <c r="G126" s="7">
        <f>SUMIFS(LOLP!$F$4:$F$8763,$C$4:$C$8763,$C126,$B$4:$B$8763,$B126,$D$4:$D$8763,$D126)</f>
        <v>0</v>
      </c>
      <c r="H126" s="7">
        <f>COUNTIFS(Calendar!$E$3:$E$367,LOLP!C126,Calendar!$D$3:$D$367,LOLP!B126)</f>
        <v>10</v>
      </c>
      <c r="I126" s="7">
        <f ca="1">IF($F126=1,OFFSET(start_norps,LOLP!$D126+(1-$C126)*24,LOLP!$B126)*H126/G126,0)</f>
        <v>0</v>
      </c>
      <c r="J126" s="7">
        <f ca="1">IF($F126=1,OFFSET(start_33,LOLP!$D126+(1-$C126)*24,LOLP!$B126)*H126/G126,0)</f>
        <v>0</v>
      </c>
      <c r="K126" s="7">
        <f ca="1">IF($F126,OFFSET(start_40,LOLP!$D126+(1-$C126)*24,LOLP!$B126),0)</f>
        <v>0</v>
      </c>
      <c r="L126" s="7">
        <f ca="1">IF($F126,OFFSET(start_50,LOLP!$D126+(1-$C126)*24,LOLP!$B126),0)</f>
        <v>0</v>
      </c>
      <c r="M126" s="25">
        <f t="shared" ca="1" si="9"/>
        <v>0</v>
      </c>
      <c r="N126" s="25">
        <f t="shared" ca="1" si="10"/>
        <v>0</v>
      </c>
      <c r="O126" s="15" t="e">
        <f t="shared" ca="1" si="11"/>
        <v>#DIV/0!</v>
      </c>
      <c r="P126" s="15" t="e">
        <f t="shared" ca="1" si="12"/>
        <v>#DIV/0!</v>
      </c>
      <c r="R126" s="7">
        <v>123</v>
      </c>
      <c r="S126">
        <v>1.1846727804893552E-4</v>
      </c>
      <c r="T126">
        <v>1.5526391110915216E-3</v>
      </c>
      <c r="U126">
        <v>3.3450910240342465E-3</v>
      </c>
      <c r="V126">
        <v>1.9322350048833873E-3</v>
      </c>
    </row>
    <row r="127" spans="1:22" x14ac:dyDescent="0.25">
      <c r="A127" s="1">
        <f t="shared" si="13"/>
        <v>43106</v>
      </c>
      <c r="B127" s="7">
        <f t="shared" si="8"/>
        <v>1</v>
      </c>
      <c r="C127" s="4">
        <f>INDEX(Calendar!$E$3:$E$367,MATCH(LOLP!$A127,Calendar!$B$3:$B$367,0))</f>
        <v>0</v>
      </c>
      <c r="D127" s="2">
        <f t="shared" si="14"/>
        <v>4</v>
      </c>
      <c r="E127" s="36">
        <v>19531</v>
      </c>
      <c r="F127" s="7">
        <f>IFERROR(IF(INDEX('Temperature Data'!$AA$15:$AA$348,MATCH(LOLP!A127,'Temperature Data'!$B$15:$B$348,0))&gt;IF(B127=9,$G$2,LOLP!$F$2),1,0),0)</f>
        <v>0</v>
      </c>
      <c r="G127" s="7">
        <f>SUMIFS(LOLP!$F$4:$F$8763,$C$4:$C$8763,$C127,$B$4:$B$8763,$B127,$D$4:$D$8763,$D127)</f>
        <v>0</v>
      </c>
      <c r="H127" s="7">
        <f>COUNTIFS(Calendar!$E$3:$E$367,LOLP!C127,Calendar!$D$3:$D$367,LOLP!B127)</f>
        <v>10</v>
      </c>
      <c r="I127" s="7">
        <f ca="1">IF($F127=1,OFFSET(start_norps,LOLP!$D127+(1-$C127)*24,LOLP!$B127)*H127/G127,0)</f>
        <v>0</v>
      </c>
      <c r="J127" s="7">
        <f ca="1">IF($F127=1,OFFSET(start_33,LOLP!$D127+(1-$C127)*24,LOLP!$B127)*H127/G127,0)</f>
        <v>0</v>
      </c>
      <c r="K127" s="7">
        <f ca="1">IF($F127,OFFSET(start_40,LOLP!$D127+(1-$C127)*24,LOLP!$B127),0)</f>
        <v>0</v>
      </c>
      <c r="L127" s="7">
        <f ca="1">IF($F127,OFFSET(start_50,LOLP!$D127+(1-$C127)*24,LOLP!$B127),0)</f>
        <v>0</v>
      </c>
      <c r="M127" s="25">
        <f t="shared" ca="1" si="9"/>
        <v>0</v>
      </c>
      <c r="N127" s="25">
        <f t="shared" ca="1" si="10"/>
        <v>0</v>
      </c>
      <c r="O127" s="15" t="e">
        <f t="shared" ca="1" si="11"/>
        <v>#DIV/0!</v>
      </c>
      <c r="P127" s="15" t="e">
        <f t="shared" ca="1" si="12"/>
        <v>#DIV/0!</v>
      </c>
      <c r="R127" s="7">
        <v>124</v>
      </c>
      <c r="S127">
        <v>1.1539424043363687E-4</v>
      </c>
      <c r="T127">
        <v>1.5526391110915216E-3</v>
      </c>
      <c r="U127">
        <v>3.2727391186210065E-3</v>
      </c>
      <c r="V127">
        <v>1.8534897458321179E-3</v>
      </c>
    </row>
    <row r="128" spans="1:22" x14ac:dyDescent="0.25">
      <c r="A128" s="1">
        <f t="shared" si="13"/>
        <v>43106</v>
      </c>
      <c r="B128" s="7">
        <f t="shared" si="8"/>
        <v>1</v>
      </c>
      <c r="C128" s="4">
        <f>INDEX(Calendar!$E$3:$E$367,MATCH(LOLP!$A128,Calendar!$B$3:$B$367,0))</f>
        <v>0</v>
      </c>
      <c r="D128" s="2">
        <f t="shared" si="14"/>
        <v>5</v>
      </c>
      <c r="E128" s="36">
        <v>19546</v>
      </c>
      <c r="F128" s="7">
        <f>IFERROR(IF(INDEX('Temperature Data'!$AA$15:$AA$348,MATCH(LOLP!A128,'Temperature Data'!$B$15:$B$348,0))&gt;IF(B128=9,$G$2,LOLP!$F$2),1,0),0)</f>
        <v>0</v>
      </c>
      <c r="G128" s="7">
        <f>SUMIFS(LOLP!$F$4:$F$8763,$C$4:$C$8763,$C128,$B$4:$B$8763,$B128,$D$4:$D$8763,$D128)</f>
        <v>0</v>
      </c>
      <c r="H128" s="7">
        <f>COUNTIFS(Calendar!$E$3:$E$367,LOLP!C128,Calendar!$D$3:$D$367,LOLP!B128)</f>
        <v>10</v>
      </c>
      <c r="I128" s="7">
        <f ca="1">IF($F128=1,OFFSET(start_norps,LOLP!$D128+(1-$C128)*24,LOLP!$B128)*H128/G128,0)</f>
        <v>0</v>
      </c>
      <c r="J128" s="7">
        <f ca="1">IF($F128=1,OFFSET(start_33,LOLP!$D128+(1-$C128)*24,LOLP!$B128)*H128/G128,0)</f>
        <v>0</v>
      </c>
      <c r="K128" s="7">
        <f ca="1">IF($F128,OFFSET(start_40,LOLP!$D128+(1-$C128)*24,LOLP!$B128),0)</f>
        <v>0</v>
      </c>
      <c r="L128" s="7">
        <f ca="1">IF($F128,OFFSET(start_50,LOLP!$D128+(1-$C128)*24,LOLP!$B128),0)</f>
        <v>0</v>
      </c>
      <c r="M128" s="25">
        <f t="shared" ca="1" si="9"/>
        <v>0</v>
      </c>
      <c r="N128" s="25">
        <f t="shared" ca="1" si="10"/>
        <v>0</v>
      </c>
      <c r="O128" s="15" t="e">
        <f t="shared" ca="1" si="11"/>
        <v>#DIV/0!</v>
      </c>
      <c r="P128" s="15" t="e">
        <f t="shared" ca="1" si="12"/>
        <v>#DIV/0!</v>
      </c>
      <c r="R128" s="7">
        <v>125</v>
      </c>
      <c r="S128">
        <v>1.1539424043363687E-4</v>
      </c>
      <c r="T128">
        <v>1.5526391110915216E-3</v>
      </c>
      <c r="U128">
        <v>3.1870126022456825E-3</v>
      </c>
      <c r="V128">
        <v>1.8534897458321179E-3</v>
      </c>
    </row>
    <row r="129" spans="1:22" x14ac:dyDescent="0.25">
      <c r="A129" s="1">
        <f t="shared" si="13"/>
        <v>43106</v>
      </c>
      <c r="B129" s="7">
        <f t="shared" si="8"/>
        <v>1</v>
      </c>
      <c r="C129" s="4">
        <f>INDEX(Calendar!$E$3:$E$367,MATCH(LOLP!$A129,Calendar!$B$3:$B$367,0))</f>
        <v>0</v>
      </c>
      <c r="D129" s="2">
        <f t="shared" si="14"/>
        <v>6</v>
      </c>
      <c r="E129" s="36">
        <v>20170</v>
      </c>
      <c r="F129" s="7">
        <f>IFERROR(IF(INDEX('Temperature Data'!$AA$15:$AA$348,MATCH(LOLP!A129,'Temperature Data'!$B$15:$B$348,0))&gt;IF(B129=9,$G$2,LOLP!$F$2),1,0),0)</f>
        <v>0</v>
      </c>
      <c r="G129" s="7">
        <f>SUMIFS(LOLP!$F$4:$F$8763,$C$4:$C$8763,$C129,$B$4:$B$8763,$B129,$D$4:$D$8763,$D129)</f>
        <v>0</v>
      </c>
      <c r="H129" s="7">
        <f>COUNTIFS(Calendar!$E$3:$E$367,LOLP!C129,Calendar!$D$3:$D$367,LOLP!B129)</f>
        <v>10</v>
      </c>
      <c r="I129" s="7">
        <f ca="1">IF($F129=1,OFFSET(start_norps,LOLP!$D129+(1-$C129)*24,LOLP!$B129)*H129/G129,0)</f>
        <v>0</v>
      </c>
      <c r="J129" s="7">
        <f ca="1">IF($F129=1,OFFSET(start_33,LOLP!$D129+(1-$C129)*24,LOLP!$B129)*H129/G129,0)</f>
        <v>0</v>
      </c>
      <c r="K129" s="7">
        <f ca="1">IF($F129,OFFSET(start_40,LOLP!$D129+(1-$C129)*24,LOLP!$B129),0)</f>
        <v>0</v>
      </c>
      <c r="L129" s="7">
        <f ca="1">IF($F129,OFFSET(start_50,LOLP!$D129+(1-$C129)*24,LOLP!$B129),0)</f>
        <v>0</v>
      </c>
      <c r="M129" s="25">
        <f t="shared" ca="1" si="9"/>
        <v>0</v>
      </c>
      <c r="N129" s="25">
        <f t="shared" ca="1" si="10"/>
        <v>0</v>
      </c>
      <c r="O129" s="15" t="e">
        <f t="shared" ca="1" si="11"/>
        <v>#DIV/0!</v>
      </c>
      <c r="P129" s="15" t="e">
        <f t="shared" ca="1" si="12"/>
        <v>#DIV/0!</v>
      </c>
      <c r="R129" s="7">
        <v>126</v>
      </c>
      <c r="S129">
        <v>1.1539424043363687E-4</v>
      </c>
      <c r="T129">
        <v>1.5526391110915216E-3</v>
      </c>
      <c r="U129">
        <v>3.1870126022456825E-3</v>
      </c>
      <c r="V129">
        <v>1.8534897458321179E-3</v>
      </c>
    </row>
    <row r="130" spans="1:22" x14ac:dyDescent="0.25">
      <c r="A130" s="1">
        <f t="shared" si="13"/>
        <v>43106</v>
      </c>
      <c r="B130" s="7">
        <f t="shared" si="8"/>
        <v>1</v>
      </c>
      <c r="C130" s="4">
        <f>INDEX(Calendar!$E$3:$E$367,MATCH(LOLP!$A130,Calendar!$B$3:$B$367,0))</f>
        <v>0</v>
      </c>
      <c r="D130" s="2">
        <f t="shared" si="14"/>
        <v>7</v>
      </c>
      <c r="E130" s="36">
        <v>21345</v>
      </c>
      <c r="F130" s="7">
        <f>IFERROR(IF(INDEX('Temperature Data'!$AA$15:$AA$348,MATCH(LOLP!A130,'Temperature Data'!$B$15:$B$348,0))&gt;IF(B130=9,$G$2,LOLP!$F$2),1,0),0)</f>
        <v>0</v>
      </c>
      <c r="G130" s="7">
        <f>SUMIFS(LOLP!$F$4:$F$8763,$C$4:$C$8763,$C130,$B$4:$B$8763,$B130,$D$4:$D$8763,$D130)</f>
        <v>0</v>
      </c>
      <c r="H130" s="7">
        <f>COUNTIFS(Calendar!$E$3:$E$367,LOLP!C130,Calendar!$D$3:$D$367,LOLP!B130)</f>
        <v>10</v>
      </c>
      <c r="I130" s="7">
        <f ca="1">IF($F130=1,OFFSET(start_norps,LOLP!$D130+(1-$C130)*24,LOLP!$B130)*H130/G130,0)</f>
        <v>0</v>
      </c>
      <c r="J130" s="7">
        <f ca="1">IF($F130=1,OFFSET(start_33,LOLP!$D130+(1-$C130)*24,LOLP!$B130)*H130/G130,0)</f>
        <v>0</v>
      </c>
      <c r="K130" s="7">
        <f ca="1">IF($F130,OFFSET(start_40,LOLP!$D130+(1-$C130)*24,LOLP!$B130),0)</f>
        <v>0</v>
      </c>
      <c r="L130" s="7">
        <f ca="1">IF($F130,OFFSET(start_50,LOLP!$D130+(1-$C130)*24,LOLP!$B130),0)</f>
        <v>0</v>
      </c>
      <c r="M130" s="25">
        <f t="shared" ca="1" si="9"/>
        <v>0</v>
      </c>
      <c r="N130" s="25">
        <f t="shared" ca="1" si="10"/>
        <v>0</v>
      </c>
      <c r="O130" s="15" t="e">
        <f t="shared" ca="1" si="11"/>
        <v>#DIV/0!</v>
      </c>
      <c r="P130" s="15" t="e">
        <f t="shared" ca="1" si="12"/>
        <v>#DIV/0!</v>
      </c>
      <c r="R130" s="7">
        <v>127</v>
      </c>
      <c r="S130">
        <v>1.1518332010804775E-4</v>
      </c>
      <c r="T130">
        <v>1.5298468961571332E-3</v>
      </c>
      <c r="U130">
        <v>3.1870126022456825E-3</v>
      </c>
      <c r="V130">
        <v>1.8534897458321179E-3</v>
      </c>
    </row>
    <row r="131" spans="1:22" x14ac:dyDescent="0.25">
      <c r="A131" s="1">
        <f t="shared" si="13"/>
        <v>43106</v>
      </c>
      <c r="B131" s="7">
        <f t="shared" si="8"/>
        <v>1</v>
      </c>
      <c r="C131" s="4">
        <f>INDEX(Calendar!$E$3:$E$367,MATCH(LOLP!$A131,Calendar!$B$3:$B$367,0))</f>
        <v>0</v>
      </c>
      <c r="D131" s="2">
        <f t="shared" si="14"/>
        <v>8</v>
      </c>
      <c r="E131" s="36">
        <v>22298</v>
      </c>
      <c r="F131" s="7">
        <f>IFERROR(IF(INDEX('Temperature Data'!$AA$15:$AA$348,MATCH(LOLP!A131,'Temperature Data'!$B$15:$B$348,0))&gt;IF(B131=9,$G$2,LOLP!$F$2),1,0),0)</f>
        <v>0</v>
      </c>
      <c r="G131" s="7">
        <f>SUMIFS(LOLP!$F$4:$F$8763,$C$4:$C$8763,$C131,$B$4:$B$8763,$B131,$D$4:$D$8763,$D131)</f>
        <v>0</v>
      </c>
      <c r="H131" s="7">
        <f>COUNTIFS(Calendar!$E$3:$E$367,LOLP!C131,Calendar!$D$3:$D$367,LOLP!B131)</f>
        <v>10</v>
      </c>
      <c r="I131" s="7">
        <f ca="1">IF($F131=1,OFFSET(start_norps,LOLP!$D131+(1-$C131)*24,LOLP!$B131)*H131/G131,0)</f>
        <v>0</v>
      </c>
      <c r="J131" s="7">
        <f ca="1">IF($F131=1,OFFSET(start_33,LOLP!$D131+(1-$C131)*24,LOLP!$B131)*H131/G131,0)</f>
        <v>0</v>
      </c>
      <c r="K131" s="7">
        <f ca="1">IF($F131,OFFSET(start_40,LOLP!$D131+(1-$C131)*24,LOLP!$B131),0)</f>
        <v>0</v>
      </c>
      <c r="L131" s="7">
        <f ca="1">IF($F131,OFFSET(start_50,LOLP!$D131+(1-$C131)*24,LOLP!$B131),0)</f>
        <v>0</v>
      </c>
      <c r="M131" s="25">
        <f t="shared" ca="1" si="9"/>
        <v>0</v>
      </c>
      <c r="N131" s="25">
        <f t="shared" ca="1" si="10"/>
        <v>0</v>
      </c>
      <c r="O131" s="15" t="e">
        <f t="shared" ca="1" si="11"/>
        <v>#DIV/0!</v>
      </c>
      <c r="P131" s="15" t="e">
        <f t="shared" ca="1" si="12"/>
        <v>#DIV/0!</v>
      </c>
      <c r="R131" s="7">
        <v>128</v>
      </c>
      <c r="S131">
        <v>1.1518332010804775E-4</v>
      </c>
      <c r="T131">
        <v>1.5298468961571332E-3</v>
      </c>
      <c r="U131">
        <v>3.1870126022456825E-3</v>
      </c>
      <c r="V131">
        <v>1.8534897458321179E-3</v>
      </c>
    </row>
    <row r="132" spans="1:22" x14ac:dyDescent="0.25">
      <c r="A132" s="1">
        <f t="shared" si="13"/>
        <v>43106</v>
      </c>
      <c r="B132" s="7">
        <f t="shared" si="8"/>
        <v>1</v>
      </c>
      <c r="C132" s="4">
        <f>INDEX(Calendar!$E$3:$E$367,MATCH(LOLP!$A132,Calendar!$B$3:$B$367,0))</f>
        <v>0</v>
      </c>
      <c r="D132" s="2">
        <f t="shared" si="14"/>
        <v>9</v>
      </c>
      <c r="E132" s="36">
        <v>22871</v>
      </c>
      <c r="F132" s="7">
        <f>IFERROR(IF(INDEX('Temperature Data'!$AA$15:$AA$348,MATCH(LOLP!A132,'Temperature Data'!$B$15:$B$348,0))&gt;IF(B132=9,$G$2,LOLP!$F$2),1,0),0)</f>
        <v>0</v>
      </c>
      <c r="G132" s="7">
        <f>SUMIFS(LOLP!$F$4:$F$8763,$C$4:$C$8763,$C132,$B$4:$B$8763,$B132,$D$4:$D$8763,$D132)</f>
        <v>0</v>
      </c>
      <c r="H132" s="7">
        <f>COUNTIFS(Calendar!$E$3:$E$367,LOLP!C132,Calendar!$D$3:$D$367,LOLP!B132)</f>
        <v>10</v>
      </c>
      <c r="I132" s="7">
        <f ca="1">IF($F132=1,OFFSET(start_norps,LOLP!$D132+(1-$C132)*24,LOLP!$B132)*H132/G132,0)</f>
        <v>0</v>
      </c>
      <c r="J132" s="7">
        <f ca="1">IF($F132=1,OFFSET(start_33,LOLP!$D132+(1-$C132)*24,LOLP!$B132)*H132/G132,0)</f>
        <v>0</v>
      </c>
      <c r="K132" s="7">
        <f ca="1">IF($F132,OFFSET(start_40,LOLP!$D132+(1-$C132)*24,LOLP!$B132),0)</f>
        <v>0</v>
      </c>
      <c r="L132" s="7">
        <f ca="1">IF($F132,OFFSET(start_50,LOLP!$D132+(1-$C132)*24,LOLP!$B132),0)</f>
        <v>0</v>
      </c>
      <c r="M132" s="25">
        <f t="shared" ca="1" si="9"/>
        <v>0</v>
      </c>
      <c r="N132" s="25">
        <f t="shared" ca="1" si="10"/>
        <v>0</v>
      </c>
      <c r="O132" s="15" t="e">
        <f t="shared" ca="1" si="11"/>
        <v>#DIV/0!</v>
      </c>
      <c r="P132" s="15" t="e">
        <f t="shared" ca="1" si="12"/>
        <v>#DIV/0!</v>
      </c>
      <c r="R132" s="7">
        <v>129</v>
      </c>
      <c r="S132">
        <v>1.1518332010804775E-4</v>
      </c>
      <c r="T132">
        <v>1.5298468961571332E-3</v>
      </c>
      <c r="U132">
        <v>3.1870126022456825E-3</v>
      </c>
      <c r="V132">
        <v>1.8534897458321179E-3</v>
      </c>
    </row>
    <row r="133" spans="1:22" x14ac:dyDescent="0.25">
      <c r="A133" s="1">
        <f t="shared" si="13"/>
        <v>43106</v>
      </c>
      <c r="B133" s="7">
        <f t="shared" ref="B133:B196" si="15">MONTH(A133)</f>
        <v>1</v>
      </c>
      <c r="C133" s="4">
        <f>INDEX(Calendar!$E$3:$E$367,MATCH(LOLP!$A133,Calendar!$B$3:$B$367,0))</f>
        <v>0</v>
      </c>
      <c r="D133" s="2">
        <f t="shared" si="14"/>
        <v>10</v>
      </c>
      <c r="E133" s="36">
        <v>23159</v>
      </c>
      <c r="F133" s="7">
        <f>IFERROR(IF(INDEX('Temperature Data'!$AA$15:$AA$348,MATCH(LOLP!A133,'Temperature Data'!$B$15:$B$348,0))&gt;IF(B133=9,$G$2,LOLP!$F$2),1,0),0)</f>
        <v>0</v>
      </c>
      <c r="G133" s="7">
        <f>SUMIFS(LOLP!$F$4:$F$8763,$C$4:$C$8763,$C133,$B$4:$B$8763,$B133,$D$4:$D$8763,$D133)</f>
        <v>0</v>
      </c>
      <c r="H133" s="7">
        <f>COUNTIFS(Calendar!$E$3:$E$367,LOLP!C133,Calendar!$D$3:$D$367,LOLP!B133)</f>
        <v>10</v>
      </c>
      <c r="I133" s="7">
        <f ca="1">IF($F133=1,OFFSET(start_norps,LOLP!$D133+(1-$C133)*24,LOLP!$B133)*H133/G133,0)</f>
        <v>0</v>
      </c>
      <c r="J133" s="7">
        <f ca="1">IF($F133=1,OFFSET(start_33,LOLP!$D133+(1-$C133)*24,LOLP!$B133)*H133/G133,0)</f>
        <v>0</v>
      </c>
      <c r="K133" s="7">
        <f ca="1">IF($F133,OFFSET(start_40,LOLP!$D133+(1-$C133)*24,LOLP!$B133),0)</f>
        <v>0</v>
      </c>
      <c r="L133" s="7">
        <f ca="1">IF($F133,OFFSET(start_50,LOLP!$D133+(1-$C133)*24,LOLP!$B133),0)</f>
        <v>0</v>
      </c>
      <c r="M133" s="25">
        <f t="shared" ref="M133:M196" ca="1" si="16">I133/I$8764</f>
        <v>0</v>
      </c>
      <c r="N133" s="25">
        <f t="shared" ref="N133:N196" ca="1" si="17">J133/J$8764</f>
        <v>0</v>
      </c>
      <c r="O133" s="15" t="e">
        <f t="shared" ref="O133:O196" ca="1" si="18">K133/K$8764</f>
        <v>#DIV/0!</v>
      </c>
      <c r="P133" s="15" t="e">
        <f t="shared" ref="P133:P196" ca="1" si="19">L133/L$8764</f>
        <v>#DIV/0!</v>
      </c>
      <c r="R133" s="7">
        <v>130</v>
      </c>
      <c r="S133">
        <v>8.3292169898707477E-5</v>
      </c>
      <c r="T133">
        <v>1.5298468961571332E-3</v>
      </c>
      <c r="U133">
        <v>3.1870126022456825E-3</v>
      </c>
      <c r="V133">
        <v>1.8183102199499377E-3</v>
      </c>
    </row>
    <row r="134" spans="1:22" x14ac:dyDescent="0.25">
      <c r="A134" s="1">
        <f t="shared" si="13"/>
        <v>43106</v>
      </c>
      <c r="B134" s="7">
        <f t="shared" si="15"/>
        <v>1</v>
      </c>
      <c r="C134" s="4">
        <f>INDEX(Calendar!$E$3:$E$367,MATCH(LOLP!$A134,Calendar!$B$3:$B$367,0))</f>
        <v>0</v>
      </c>
      <c r="D134" s="2">
        <f t="shared" si="14"/>
        <v>11</v>
      </c>
      <c r="E134" s="36">
        <v>23301</v>
      </c>
      <c r="F134" s="7">
        <f>IFERROR(IF(INDEX('Temperature Data'!$AA$15:$AA$348,MATCH(LOLP!A134,'Temperature Data'!$B$15:$B$348,0))&gt;IF(B134=9,$G$2,LOLP!$F$2),1,0),0)</f>
        <v>0</v>
      </c>
      <c r="G134" s="7">
        <f>SUMIFS(LOLP!$F$4:$F$8763,$C$4:$C$8763,$C134,$B$4:$B$8763,$B134,$D$4:$D$8763,$D134)</f>
        <v>0</v>
      </c>
      <c r="H134" s="7">
        <f>COUNTIFS(Calendar!$E$3:$E$367,LOLP!C134,Calendar!$D$3:$D$367,LOLP!B134)</f>
        <v>10</v>
      </c>
      <c r="I134" s="7">
        <f ca="1">IF($F134=1,OFFSET(start_norps,LOLP!$D134+(1-$C134)*24,LOLP!$B134)*H134/G134,0)</f>
        <v>0</v>
      </c>
      <c r="J134" s="7">
        <f ca="1">IF($F134=1,OFFSET(start_33,LOLP!$D134+(1-$C134)*24,LOLP!$B134)*H134/G134,0)</f>
        <v>0</v>
      </c>
      <c r="K134" s="7">
        <f ca="1">IF($F134,OFFSET(start_40,LOLP!$D134+(1-$C134)*24,LOLP!$B134),0)</f>
        <v>0</v>
      </c>
      <c r="L134" s="7">
        <f ca="1">IF($F134,OFFSET(start_50,LOLP!$D134+(1-$C134)*24,LOLP!$B134),0)</f>
        <v>0</v>
      </c>
      <c r="M134" s="25">
        <f t="shared" ca="1" si="16"/>
        <v>0</v>
      </c>
      <c r="N134" s="25">
        <f t="shared" ca="1" si="17"/>
        <v>0</v>
      </c>
      <c r="O134" s="15" t="e">
        <f t="shared" ca="1" si="18"/>
        <v>#DIV/0!</v>
      </c>
      <c r="P134" s="15" t="e">
        <f t="shared" ca="1" si="19"/>
        <v>#DIV/0!</v>
      </c>
      <c r="R134" s="7">
        <v>131</v>
      </c>
      <c r="S134">
        <v>8.3292169898707477E-5</v>
      </c>
      <c r="T134">
        <v>1.5298468961571332E-3</v>
      </c>
      <c r="U134">
        <v>2.9802828867839955E-3</v>
      </c>
      <c r="V134">
        <v>1.8183102199499377E-3</v>
      </c>
    </row>
    <row r="135" spans="1:22" x14ac:dyDescent="0.25">
      <c r="A135" s="1">
        <f t="shared" si="13"/>
        <v>43106</v>
      </c>
      <c r="B135" s="7">
        <f t="shared" si="15"/>
        <v>1</v>
      </c>
      <c r="C135" s="4">
        <f>INDEX(Calendar!$E$3:$E$367,MATCH(LOLP!$A135,Calendar!$B$3:$B$367,0))</f>
        <v>0</v>
      </c>
      <c r="D135" s="2">
        <f t="shared" si="14"/>
        <v>12</v>
      </c>
      <c r="E135" s="36">
        <v>23081</v>
      </c>
      <c r="F135" s="7">
        <f>IFERROR(IF(INDEX('Temperature Data'!$AA$15:$AA$348,MATCH(LOLP!A135,'Temperature Data'!$B$15:$B$348,0))&gt;IF(B135=9,$G$2,LOLP!$F$2),1,0),0)</f>
        <v>0</v>
      </c>
      <c r="G135" s="7">
        <f>SUMIFS(LOLP!$F$4:$F$8763,$C$4:$C$8763,$C135,$B$4:$B$8763,$B135,$D$4:$D$8763,$D135)</f>
        <v>0</v>
      </c>
      <c r="H135" s="7">
        <f>COUNTIFS(Calendar!$E$3:$E$367,LOLP!C135,Calendar!$D$3:$D$367,LOLP!B135)</f>
        <v>10</v>
      </c>
      <c r="I135" s="7">
        <f ca="1">IF($F135=1,OFFSET(start_norps,LOLP!$D135+(1-$C135)*24,LOLP!$B135)*H135/G135,0)</f>
        <v>0</v>
      </c>
      <c r="J135" s="7">
        <f ca="1">IF($F135=1,OFFSET(start_33,LOLP!$D135+(1-$C135)*24,LOLP!$B135)*H135/G135,0)</f>
        <v>0</v>
      </c>
      <c r="K135" s="7">
        <f ca="1">IF($F135,OFFSET(start_40,LOLP!$D135+(1-$C135)*24,LOLP!$B135),0)</f>
        <v>0</v>
      </c>
      <c r="L135" s="7">
        <f ca="1">IF($F135,OFFSET(start_50,LOLP!$D135+(1-$C135)*24,LOLP!$B135),0)</f>
        <v>0</v>
      </c>
      <c r="M135" s="25">
        <f t="shared" ca="1" si="16"/>
        <v>0</v>
      </c>
      <c r="N135" s="25">
        <f t="shared" ca="1" si="17"/>
        <v>0</v>
      </c>
      <c r="O135" s="15" t="e">
        <f t="shared" ca="1" si="18"/>
        <v>#DIV/0!</v>
      </c>
      <c r="P135" s="15" t="e">
        <f t="shared" ca="1" si="19"/>
        <v>#DIV/0!</v>
      </c>
      <c r="R135" s="7">
        <v>132</v>
      </c>
      <c r="S135">
        <v>8.3292169898707477E-5</v>
      </c>
      <c r="T135">
        <v>1.5298468961571332E-3</v>
      </c>
      <c r="U135">
        <v>2.9802828867839955E-3</v>
      </c>
      <c r="V135">
        <v>1.8183102199499377E-3</v>
      </c>
    </row>
    <row r="136" spans="1:22" x14ac:dyDescent="0.25">
      <c r="A136" s="1">
        <f t="shared" si="13"/>
        <v>43106</v>
      </c>
      <c r="B136" s="7">
        <f t="shared" si="15"/>
        <v>1</v>
      </c>
      <c r="C136" s="4">
        <f>INDEX(Calendar!$E$3:$E$367,MATCH(LOLP!$A136,Calendar!$B$3:$B$367,0))</f>
        <v>0</v>
      </c>
      <c r="D136" s="2">
        <f t="shared" si="14"/>
        <v>13</v>
      </c>
      <c r="E136" s="36">
        <v>22925</v>
      </c>
      <c r="F136" s="7">
        <f>IFERROR(IF(INDEX('Temperature Data'!$AA$15:$AA$348,MATCH(LOLP!A136,'Temperature Data'!$B$15:$B$348,0))&gt;IF(B136=9,$G$2,LOLP!$F$2),1,0),0)</f>
        <v>0</v>
      </c>
      <c r="G136" s="7">
        <f>SUMIFS(LOLP!$F$4:$F$8763,$C$4:$C$8763,$C136,$B$4:$B$8763,$B136,$D$4:$D$8763,$D136)</f>
        <v>0</v>
      </c>
      <c r="H136" s="7">
        <f>COUNTIFS(Calendar!$E$3:$E$367,LOLP!C136,Calendar!$D$3:$D$367,LOLP!B136)</f>
        <v>10</v>
      </c>
      <c r="I136" s="7">
        <f ca="1">IF($F136=1,OFFSET(start_norps,LOLP!$D136+(1-$C136)*24,LOLP!$B136)*H136/G136,0)</f>
        <v>0</v>
      </c>
      <c r="J136" s="7">
        <f ca="1">IF($F136=1,OFFSET(start_33,LOLP!$D136+(1-$C136)*24,LOLP!$B136)*H136/G136,0)</f>
        <v>0</v>
      </c>
      <c r="K136" s="7">
        <f ca="1">IF($F136,OFFSET(start_40,LOLP!$D136+(1-$C136)*24,LOLP!$B136),0)</f>
        <v>0</v>
      </c>
      <c r="L136" s="7">
        <f ca="1">IF($F136,OFFSET(start_50,LOLP!$D136+(1-$C136)*24,LOLP!$B136),0)</f>
        <v>0</v>
      </c>
      <c r="M136" s="25">
        <f t="shared" ca="1" si="16"/>
        <v>0</v>
      </c>
      <c r="N136" s="25">
        <f t="shared" ca="1" si="17"/>
        <v>0</v>
      </c>
      <c r="O136" s="15" t="e">
        <f t="shared" ca="1" si="18"/>
        <v>#DIV/0!</v>
      </c>
      <c r="P136" s="15" t="e">
        <f t="shared" ca="1" si="19"/>
        <v>#DIV/0!</v>
      </c>
      <c r="R136" s="7">
        <v>133</v>
      </c>
      <c r="S136">
        <v>8.3292169898707477E-5</v>
      </c>
      <c r="T136">
        <v>1.4215921718231379E-3</v>
      </c>
      <c r="U136">
        <v>2.9802828867839955E-3</v>
      </c>
      <c r="V136">
        <v>1.8183102199499377E-3</v>
      </c>
    </row>
    <row r="137" spans="1:22" x14ac:dyDescent="0.25">
      <c r="A137" s="1">
        <f t="shared" si="13"/>
        <v>43106</v>
      </c>
      <c r="B137" s="7">
        <f t="shared" si="15"/>
        <v>1</v>
      </c>
      <c r="C137" s="4">
        <f>INDEX(Calendar!$E$3:$E$367,MATCH(LOLP!$A137,Calendar!$B$3:$B$367,0))</f>
        <v>0</v>
      </c>
      <c r="D137" s="2">
        <f t="shared" si="14"/>
        <v>14</v>
      </c>
      <c r="E137" s="36">
        <v>22960</v>
      </c>
      <c r="F137" s="7">
        <f>IFERROR(IF(INDEX('Temperature Data'!$AA$15:$AA$348,MATCH(LOLP!A137,'Temperature Data'!$B$15:$B$348,0))&gt;IF(B137=9,$G$2,LOLP!$F$2),1,0),0)</f>
        <v>0</v>
      </c>
      <c r="G137" s="7">
        <f>SUMIFS(LOLP!$F$4:$F$8763,$C$4:$C$8763,$C137,$B$4:$B$8763,$B137,$D$4:$D$8763,$D137)</f>
        <v>0</v>
      </c>
      <c r="H137" s="7">
        <f>COUNTIFS(Calendar!$E$3:$E$367,LOLP!C137,Calendar!$D$3:$D$367,LOLP!B137)</f>
        <v>10</v>
      </c>
      <c r="I137" s="7">
        <f ca="1">IF($F137=1,OFFSET(start_norps,LOLP!$D137+(1-$C137)*24,LOLP!$B137)*H137/G137,0)</f>
        <v>0</v>
      </c>
      <c r="J137" s="7">
        <f ca="1">IF($F137=1,OFFSET(start_33,LOLP!$D137+(1-$C137)*24,LOLP!$B137)*H137/G137,0)</f>
        <v>0</v>
      </c>
      <c r="K137" s="7">
        <f ca="1">IF($F137,OFFSET(start_40,LOLP!$D137+(1-$C137)*24,LOLP!$B137),0)</f>
        <v>0</v>
      </c>
      <c r="L137" s="7">
        <f ca="1">IF($F137,OFFSET(start_50,LOLP!$D137+(1-$C137)*24,LOLP!$B137),0)</f>
        <v>0</v>
      </c>
      <c r="M137" s="25">
        <f t="shared" ca="1" si="16"/>
        <v>0</v>
      </c>
      <c r="N137" s="25">
        <f t="shared" ca="1" si="17"/>
        <v>0</v>
      </c>
      <c r="O137" s="15" t="e">
        <f t="shared" ca="1" si="18"/>
        <v>#DIV/0!</v>
      </c>
      <c r="P137" s="15" t="e">
        <f t="shared" ca="1" si="19"/>
        <v>#DIV/0!</v>
      </c>
      <c r="R137" s="7">
        <v>134</v>
      </c>
      <c r="S137">
        <v>8.3292169898707477E-5</v>
      </c>
      <c r="T137">
        <v>1.4215921718231379E-3</v>
      </c>
      <c r="U137">
        <v>2.9802828867839955E-3</v>
      </c>
      <c r="V137">
        <v>1.8183102199499377E-3</v>
      </c>
    </row>
    <row r="138" spans="1:22" x14ac:dyDescent="0.25">
      <c r="A138" s="1">
        <f t="shared" si="13"/>
        <v>43106</v>
      </c>
      <c r="B138" s="7">
        <f t="shared" si="15"/>
        <v>1</v>
      </c>
      <c r="C138" s="4">
        <f>INDEX(Calendar!$E$3:$E$367,MATCH(LOLP!$A138,Calendar!$B$3:$B$367,0))</f>
        <v>0</v>
      </c>
      <c r="D138" s="2">
        <f t="shared" si="14"/>
        <v>15</v>
      </c>
      <c r="E138" s="36">
        <v>23145</v>
      </c>
      <c r="F138" s="7">
        <f>IFERROR(IF(INDEX('Temperature Data'!$AA$15:$AA$348,MATCH(LOLP!A138,'Temperature Data'!$B$15:$B$348,0))&gt;IF(B138=9,$G$2,LOLP!$F$2),1,0),0)</f>
        <v>0</v>
      </c>
      <c r="G138" s="7">
        <f>SUMIFS(LOLP!$F$4:$F$8763,$C$4:$C$8763,$C138,$B$4:$B$8763,$B138,$D$4:$D$8763,$D138)</f>
        <v>0</v>
      </c>
      <c r="H138" s="7">
        <f>COUNTIFS(Calendar!$E$3:$E$367,LOLP!C138,Calendar!$D$3:$D$367,LOLP!B138)</f>
        <v>10</v>
      </c>
      <c r="I138" s="7">
        <f ca="1">IF($F138=1,OFFSET(start_norps,LOLP!$D138+(1-$C138)*24,LOLP!$B138)*H138/G138,0)</f>
        <v>0</v>
      </c>
      <c r="J138" s="7">
        <f ca="1">IF($F138=1,OFFSET(start_33,LOLP!$D138+(1-$C138)*24,LOLP!$B138)*H138/G138,0)</f>
        <v>0</v>
      </c>
      <c r="K138" s="7">
        <f ca="1">IF($F138,OFFSET(start_40,LOLP!$D138+(1-$C138)*24,LOLP!$B138),0)</f>
        <v>0</v>
      </c>
      <c r="L138" s="7">
        <f ca="1">IF($F138,OFFSET(start_50,LOLP!$D138+(1-$C138)*24,LOLP!$B138),0)</f>
        <v>0</v>
      </c>
      <c r="M138" s="25">
        <f t="shared" ca="1" si="16"/>
        <v>0</v>
      </c>
      <c r="N138" s="25">
        <f t="shared" ca="1" si="17"/>
        <v>0</v>
      </c>
      <c r="O138" s="15" t="e">
        <f t="shared" ca="1" si="18"/>
        <v>#DIV/0!</v>
      </c>
      <c r="P138" s="15" t="e">
        <f t="shared" ca="1" si="19"/>
        <v>#DIV/0!</v>
      </c>
      <c r="R138" s="7">
        <v>135</v>
      </c>
      <c r="S138">
        <v>8.3292169898707477E-5</v>
      </c>
      <c r="T138">
        <v>1.4215921718231379E-3</v>
      </c>
      <c r="U138">
        <v>2.9802828867839955E-3</v>
      </c>
      <c r="V138">
        <v>1.8183102199499377E-3</v>
      </c>
    </row>
    <row r="139" spans="1:22" x14ac:dyDescent="0.25">
      <c r="A139" s="1">
        <f t="shared" si="13"/>
        <v>43106</v>
      </c>
      <c r="B139" s="7">
        <f t="shared" si="15"/>
        <v>1</v>
      </c>
      <c r="C139" s="4">
        <f>INDEX(Calendar!$E$3:$E$367,MATCH(LOLP!$A139,Calendar!$B$3:$B$367,0))</f>
        <v>0</v>
      </c>
      <c r="D139" s="2">
        <f t="shared" si="14"/>
        <v>16</v>
      </c>
      <c r="E139" s="36">
        <v>23410</v>
      </c>
      <c r="F139" s="7">
        <f>IFERROR(IF(INDEX('Temperature Data'!$AA$15:$AA$348,MATCH(LOLP!A139,'Temperature Data'!$B$15:$B$348,0))&gt;IF(B139=9,$G$2,LOLP!$F$2),1,0),0)</f>
        <v>0</v>
      </c>
      <c r="G139" s="7">
        <f>SUMIFS(LOLP!$F$4:$F$8763,$C$4:$C$8763,$C139,$B$4:$B$8763,$B139,$D$4:$D$8763,$D139)</f>
        <v>0</v>
      </c>
      <c r="H139" s="7">
        <f>COUNTIFS(Calendar!$E$3:$E$367,LOLP!C139,Calendar!$D$3:$D$367,LOLP!B139)</f>
        <v>10</v>
      </c>
      <c r="I139" s="7">
        <f ca="1">IF($F139=1,OFFSET(start_norps,LOLP!$D139+(1-$C139)*24,LOLP!$B139)*H139/G139,0)</f>
        <v>0</v>
      </c>
      <c r="J139" s="7">
        <f ca="1">IF($F139=1,OFFSET(start_33,LOLP!$D139+(1-$C139)*24,LOLP!$B139)*H139/G139,0)</f>
        <v>0</v>
      </c>
      <c r="K139" s="7">
        <f ca="1">IF($F139,OFFSET(start_40,LOLP!$D139+(1-$C139)*24,LOLP!$B139),0)</f>
        <v>0</v>
      </c>
      <c r="L139" s="7">
        <f ca="1">IF($F139,OFFSET(start_50,LOLP!$D139+(1-$C139)*24,LOLP!$B139),0)</f>
        <v>0</v>
      </c>
      <c r="M139" s="25">
        <f t="shared" ca="1" si="16"/>
        <v>0</v>
      </c>
      <c r="N139" s="25">
        <f t="shared" ca="1" si="17"/>
        <v>0</v>
      </c>
      <c r="O139" s="15" t="e">
        <f t="shared" ca="1" si="18"/>
        <v>#DIV/0!</v>
      </c>
      <c r="P139" s="15" t="e">
        <f t="shared" ca="1" si="19"/>
        <v>#DIV/0!</v>
      </c>
      <c r="R139" s="7">
        <v>136</v>
      </c>
      <c r="S139">
        <v>6.617082634750633E-5</v>
      </c>
      <c r="T139">
        <v>1.4215921718231379E-3</v>
      </c>
      <c r="U139">
        <v>2.9802828867839955E-3</v>
      </c>
      <c r="V139">
        <v>1.8183102199499377E-3</v>
      </c>
    </row>
    <row r="140" spans="1:22" x14ac:dyDescent="0.25">
      <c r="A140" s="1">
        <f t="shared" si="13"/>
        <v>43106</v>
      </c>
      <c r="B140" s="7">
        <f t="shared" si="15"/>
        <v>1</v>
      </c>
      <c r="C140" s="4">
        <f>INDEX(Calendar!$E$3:$E$367,MATCH(LOLP!$A140,Calendar!$B$3:$B$367,0))</f>
        <v>0</v>
      </c>
      <c r="D140" s="2">
        <f t="shared" si="14"/>
        <v>17</v>
      </c>
      <c r="E140" s="36">
        <v>24010</v>
      </c>
      <c r="F140" s="7">
        <f>IFERROR(IF(INDEX('Temperature Data'!$AA$15:$AA$348,MATCH(LOLP!A140,'Temperature Data'!$B$15:$B$348,0))&gt;IF(B140=9,$G$2,LOLP!$F$2),1,0),0)</f>
        <v>0</v>
      </c>
      <c r="G140" s="7">
        <f>SUMIFS(LOLP!$F$4:$F$8763,$C$4:$C$8763,$C140,$B$4:$B$8763,$B140,$D$4:$D$8763,$D140)</f>
        <v>0</v>
      </c>
      <c r="H140" s="7">
        <f>COUNTIFS(Calendar!$E$3:$E$367,LOLP!C140,Calendar!$D$3:$D$367,LOLP!B140)</f>
        <v>10</v>
      </c>
      <c r="I140" s="7">
        <f ca="1">IF($F140=1,OFFSET(start_norps,LOLP!$D140+(1-$C140)*24,LOLP!$B140)*H140/G140,0)</f>
        <v>0</v>
      </c>
      <c r="J140" s="7">
        <f ca="1">IF($F140=1,OFFSET(start_33,LOLP!$D140+(1-$C140)*24,LOLP!$B140)*H140/G140,0)</f>
        <v>0</v>
      </c>
      <c r="K140" s="7">
        <f ca="1">IF($F140,OFFSET(start_40,LOLP!$D140+(1-$C140)*24,LOLP!$B140),0)</f>
        <v>0</v>
      </c>
      <c r="L140" s="7">
        <f ca="1">IF($F140,OFFSET(start_50,LOLP!$D140+(1-$C140)*24,LOLP!$B140),0)</f>
        <v>0</v>
      </c>
      <c r="M140" s="25">
        <f t="shared" ca="1" si="16"/>
        <v>0</v>
      </c>
      <c r="N140" s="25">
        <f t="shared" ca="1" si="17"/>
        <v>0</v>
      </c>
      <c r="O140" s="15" t="e">
        <f t="shared" ca="1" si="18"/>
        <v>#DIV/0!</v>
      </c>
      <c r="P140" s="15" t="e">
        <f t="shared" ca="1" si="19"/>
        <v>#DIV/0!</v>
      </c>
      <c r="R140" s="7">
        <v>137</v>
      </c>
      <c r="S140">
        <v>6.617082634750633E-5</v>
      </c>
      <c r="T140">
        <v>1.4215921718231379E-3</v>
      </c>
      <c r="U140">
        <v>1.9751424003023013E-3</v>
      </c>
      <c r="V140">
        <v>1.8183102199499377E-3</v>
      </c>
    </row>
    <row r="141" spans="1:22" x14ac:dyDescent="0.25">
      <c r="A141" s="1">
        <f t="shared" si="13"/>
        <v>43106</v>
      </c>
      <c r="B141" s="7">
        <f t="shared" si="15"/>
        <v>1</v>
      </c>
      <c r="C141" s="4">
        <f>INDEX(Calendar!$E$3:$E$367,MATCH(LOLP!$A141,Calendar!$B$3:$B$367,0))</f>
        <v>0</v>
      </c>
      <c r="D141" s="2">
        <f t="shared" si="14"/>
        <v>18</v>
      </c>
      <c r="E141" s="36">
        <v>25864</v>
      </c>
      <c r="F141" s="7">
        <f>IFERROR(IF(INDEX('Temperature Data'!$AA$15:$AA$348,MATCH(LOLP!A141,'Temperature Data'!$B$15:$B$348,0))&gt;IF(B141=9,$G$2,LOLP!$F$2),1,0),0)</f>
        <v>0</v>
      </c>
      <c r="G141" s="7">
        <f>SUMIFS(LOLP!$F$4:$F$8763,$C$4:$C$8763,$C141,$B$4:$B$8763,$B141,$D$4:$D$8763,$D141)</f>
        <v>0</v>
      </c>
      <c r="H141" s="7">
        <f>COUNTIFS(Calendar!$E$3:$E$367,LOLP!C141,Calendar!$D$3:$D$367,LOLP!B141)</f>
        <v>10</v>
      </c>
      <c r="I141" s="7">
        <f ca="1">IF($F141=1,OFFSET(start_norps,LOLP!$D141+(1-$C141)*24,LOLP!$B141)*H141/G141,0)</f>
        <v>0</v>
      </c>
      <c r="J141" s="7">
        <f ca="1">IF($F141=1,OFFSET(start_33,LOLP!$D141+(1-$C141)*24,LOLP!$B141)*H141/G141,0)</f>
        <v>0</v>
      </c>
      <c r="K141" s="7">
        <f ca="1">IF($F141,OFFSET(start_40,LOLP!$D141+(1-$C141)*24,LOLP!$B141),0)</f>
        <v>0</v>
      </c>
      <c r="L141" s="7">
        <f ca="1">IF($F141,OFFSET(start_50,LOLP!$D141+(1-$C141)*24,LOLP!$B141),0)</f>
        <v>0</v>
      </c>
      <c r="M141" s="25">
        <f t="shared" ca="1" si="16"/>
        <v>0</v>
      </c>
      <c r="N141" s="25">
        <f t="shared" ca="1" si="17"/>
        <v>0</v>
      </c>
      <c r="O141" s="15" t="e">
        <f t="shared" ca="1" si="18"/>
        <v>#DIV/0!</v>
      </c>
      <c r="P141" s="15" t="e">
        <f t="shared" ca="1" si="19"/>
        <v>#DIV/0!</v>
      </c>
      <c r="R141" s="7">
        <v>138</v>
      </c>
      <c r="S141">
        <v>6.617082634750633E-5</v>
      </c>
      <c r="T141">
        <v>1.4215921718231379E-3</v>
      </c>
      <c r="U141">
        <v>1.9751424003023013E-3</v>
      </c>
      <c r="V141">
        <v>1.8183102199499377E-3</v>
      </c>
    </row>
    <row r="142" spans="1:22" x14ac:dyDescent="0.25">
      <c r="A142" s="1">
        <f t="shared" si="13"/>
        <v>43106</v>
      </c>
      <c r="B142" s="7">
        <f t="shared" si="15"/>
        <v>1</v>
      </c>
      <c r="C142" s="4">
        <f>INDEX(Calendar!$E$3:$E$367,MATCH(LOLP!$A142,Calendar!$B$3:$B$367,0))</f>
        <v>0</v>
      </c>
      <c r="D142" s="2">
        <f t="shared" si="14"/>
        <v>19</v>
      </c>
      <c r="E142" s="36">
        <v>26309</v>
      </c>
      <c r="F142" s="7">
        <f>IFERROR(IF(INDEX('Temperature Data'!$AA$15:$AA$348,MATCH(LOLP!A142,'Temperature Data'!$B$15:$B$348,0))&gt;IF(B142=9,$G$2,LOLP!$F$2),1,0),0)</f>
        <v>0</v>
      </c>
      <c r="G142" s="7">
        <f>SUMIFS(LOLP!$F$4:$F$8763,$C$4:$C$8763,$C142,$B$4:$B$8763,$B142,$D$4:$D$8763,$D142)</f>
        <v>0</v>
      </c>
      <c r="H142" s="7">
        <f>COUNTIFS(Calendar!$E$3:$E$367,LOLP!C142,Calendar!$D$3:$D$367,LOLP!B142)</f>
        <v>10</v>
      </c>
      <c r="I142" s="7">
        <f ca="1">IF($F142=1,OFFSET(start_norps,LOLP!$D142+(1-$C142)*24,LOLP!$B142)*H142/G142,0)</f>
        <v>0</v>
      </c>
      <c r="J142" s="7">
        <f ca="1">IF($F142=1,OFFSET(start_33,LOLP!$D142+(1-$C142)*24,LOLP!$B142)*H142/G142,0)</f>
        <v>0</v>
      </c>
      <c r="K142" s="7">
        <f ca="1">IF($F142,OFFSET(start_40,LOLP!$D142+(1-$C142)*24,LOLP!$B142),0)</f>
        <v>0</v>
      </c>
      <c r="L142" s="7">
        <f ca="1">IF($F142,OFFSET(start_50,LOLP!$D142+(1-$C142)*24,LOLP!$B142),0)</f>
        <v>0</v>
      </c>
      <c r="M142" s="25">
        <f t="shared" ca="1" si="16"/>
        <v>0</v>
      </c>
      <c r="N142" s="25">
        <f t="shared" ca="1" si="17"/>
        <v>0</v>
      </c>
      <c r="O142" s="15" t="e">
        <f t="shared" ca="1" si="18"/>
        <v>#DIV/0!</v>
      </c>
      <c r="P142" s="15" t="e">
        <f t="shared" ca="1" si="19"/>
        <v>#DIV/0!</v>
      </c>
      <c r="R142" s="7">
        <v>139</v>
      </c>
      <c r="S142">
        <v>6.617082634750633E-5</v>
      </c>
      <c r="T142">
        <v>1.4215921718231379E-3</v>
      </c>
      <c r="U142">
        <v>1.9751424003023013E-3</v>
      </c>
      <c r="V142">
        <v>1.651323156592897E-3</v>
      </c>
    </row>
    <row r="143" spans="1:22" x14ac:dyDescent="0.25">
      <c r="A143" s="1">
        <f t="shared" si="13"/>
        <v>43106</v>
      </c>
      <c r="B143" s="7">
        <f t="shared" si="15"/>
        <v>1</v>
      </c>
      <c r="C143" s="4">
        <f>INDEX(Calendar!$E$3:$E$367,MATCH(LOLP!$A143,Calendar!$B$3:$B$367,0))</f>
        <v>0</v>
      </c>
      <c r="D143" s="2">
        <f t="shared" si="14"/>
        <v>20</v>
      </c>
      <c r="E143" s="36">
        <v>25808</v>
      </c>
      <c r="F143" s="7">
        <f>IFERROR(IF(INDEX('Temperature Data'!$AA$15:$AA$348,MATCH(LOLP!A143,'Temperature Data'!$B$15:$B$348,0))&gt;IF(B143=9,$G$2,LOLP!$F$2),1,0),0)</f>
        <v>0</v>
      </c>
      <c r="G143" s="7">
        <f>SUMIFS(LOLP!$F$4:$F$8763,$C$4:$C$8763,$C143,$B$4:$B$8763,$B143,$D$4:$D$8763,$D143)</f>
        <v>0</v>
      </c>
      <c r="H143" s="7">
        <f>COUNTIFS(Calendar!$E$3:$E$367,LOLP!C143,Calendar!$D$3:$D$367,LOLP!B143)</f>
        <v>10</v>
      </c>
      <c r="I143" s="7">
        <f ca="1">IF($F143=1,OFFSET(start_norps,LOLP!$D143+(1-$C143)*24,LOLP!$B143)*H143/G143,0)</f>
        <v>0</v>
      </c>
      <c r="J143" s="7">
        <f ca="1">IF($F143=1,OFFSET(start_33,LOLP!$D143+(1-$C143)*24,LOLP!$B143)*H143/G143,0)</f>
        <v>0</v>
      </c>
      <c r="K143" s="7">
        <f ca="1">IF($F143,OFFSET(start_40,LOLP!$D143+(1-$C143)*24,LOLP!$B143),0)</f>
        <v>0</v>
      </c>
      <c r="L143" s="7">
        <f ca="1">IF($F143,OFFSET(start_50,LOLP!$D143+(1-$C143)*24,LOLP!$B143),0)</f>
        <v>0</v>
      </c>
      <c r="M143" s="25">
        <f t="shared" ca="1" si="16"/>
        <v>0</v>
      </c>
      <c r="N143" s="25">
        <f t="shared" ca="1" si="17"/>
        <v>0</v>
      </c>
      <c r="O143" s="15" t="e">
        <f t="shared" ca="1" si="18"/>
        <v>#DIV/0!</v>
      </c>
      <c r="P143" s="15" t="e">
        <f t="shared" ca="1" si="19"/>
        <v>#DIV/0!</v>
      </c>
      <c r="R143" s="7">
        <v>140</v>
      </c>
      <c r="S143">
        <v>6.617082634750633E-5</v>
      </c>
      <c r="T143">
        <v>1.4215921718231379E-3</v>
      </c>
      <c r="U143">
        <v>1.9751424003023013E-3</v>
      </c>
      <c r="V143">
        <v>1.651323156592897E-3</v>
      </c>
    </row>
    <row r="144" spans="1:22" x14ac:dyDescent="0.25">
      <c r="A144" s="1">
        <f t="shared" si="13"/>
        <v>43106</v>
      </c>
      <c r="B144" s="7">
        <f t="shared" si="15"/>
        <v>1</v>
      </c>
      <c r="C144" s="4">
        <f>INDEX(Calendar!$E$3:$E$367,MATCH(LOLP!$A144,Calendar!$B$3:$B$367,0))</f>
        <v>0</v>
      </c>
      <c r="D144" s="2">
        <f t="shared" si="14"/>
        <v>21</v>
      </c>
      <c r="E144" s="36">
        <v>25522</v>
      </c>
      <c r="F144" s="7">
        <f>IFERROR(IF(INDEX('Temperature Data'!$AA$15:$AA$348,MATCH(LOLP!A144,'Temperature Data'!$B$15:$B$348,0))&gt;IF(B144=9,$G$2,LOLP!$F$2),1,0),0)</f>
        <v>0</v>
      </c>
      <c r="G144" s="7">
        <f>SUMIFS(LOLP!$F$4:$F$8763,$C$4:$C$8763,$C144,$B$4:$B$8763,$B144,$D$4:$D$8763,$D144)</f>
        <v>0</v>
      </c>
      <c r="H144" s="7">
        <f>COUNTIFS(Calendar!$E$3:$E$367,LOLP!C144,Calendar!$D$3:$D$367,LOLP!B144)</f>
        <v>10</v>
      </c>
      <c r="I144" s="7">
        <f ca="1">IF($F144=1,OFFSET(start_norps,LOLP!$D144+(1-$C144)*24,LOLP!$B144)*H144/G144,0)</f>
        <v>0</v>
      </c>
      <c r="J144" s="7">
        <f ca="1">IF($F144=1,OFFSET(start_33,LOLP!$D144+(1-$C144)*24,LOLP!$B144)*H144/G144,0)</f>
        <v>0</v>
      </c>
      <c r="K144" s="7">
        <f ca="1">IF($F144,OFFSET(start_40,LOLP!$D144+(1-$C144)*24,LOLP!$B144),0)</f>
        <v>0</v>
      </c>
      <c r="L144" s="7">
        <f ca="1">IF($F144,OFFSET(start_50,LOLP!$D144+(1-$C144)*24,LOLP!$B144),0)</f>
        <v>0</v>
      </c>
      <c r="M144" s="25">
        <f t="shared" ca="1" si="16"/>
        <v>0</v>
      </c>
      <c r="N144" s="25">
        <f t="shared" ca="1" si="17"/>
        <v>0</v>
      </c>
      <c r="O144" s="15" t="e">
        <f t="shared" ca="1" si="18"/>
        <v>#DIV/0!</v>
      </c>
      <c r="P144" s="15" t="e">
        <f t="shared" ca="1" si="19"/>
        <v>#DIV/0!</v>
      </c>
      <c r="R144" s="7">
        <v>141</v>
      </c>
      <c r="S144">
        <v>6.617082634750633E-5</v>
      </c>
      <c r="T144">
        <v>1.4215921718231379E-3</v>
      </c>
      <c r="U144">
        <v>1.9751424003023013E-3</v>
      </c>
      <c r="V144">
        <v>1.651323156592897E-3</v>
      </c>
    </row>
    <row r="145" spans="1:22" x14ac:dyDescent="0.25">
      <c r="A145" s="1">
        <f t="shared" si="13"/>
        <v>43106</v>
      </c>
      <c r="B145" s="7">
        <f t="shared" si="15"/>
        <v>1</v>
      </c>
      <c r="C145" s="4">
        <f>INDEX(Calendar!$E$3:$E$367,MATCH(LOLP!$A145,Calendar!$B$3:$B$367,0))</f>
        <v>0</v>
      </c>
      <c r="D145" s="2">
        <f t="shared" si="14"/>
        <v>22</v>
      </c>
      <c r="E145" s="36">
        <v>24929</v>
      </c>
      <c r="F145" s="7">
        <f>IFERROR(IF(INDEX('Temperature Data'!$AA$15:$AA$348,MATCH(LOLP!A145,'Temperature Data'!$B$15:$B$348,0))&gt;IF(B145=9,$G$2,LOLP!$F$2),1,0),0)</f>
        <v>0</v>
      </c>
      <c r="G145" s="7">
        <f>SUMIFS(LOLP!$F$4:$F$8763,$C$4:$C$8763,$C145,$B$4:$B$8763,$B145,$D$4:$D$8763,$D145)</f>
        <v>0</v>
      </c>
      <c r="H145" s="7">
        <f>COUNTIFS(Calendar!$E$3:$E$367,LOLP!C145,Calendar!$D$3:$D$367,LOLP!B145)</f>
        <v>10</v>
      </c>
      <c r="I145" s="7">
        <f ca="1">IF($F145=1,OFFSET(start_norps,LOLP!$D145+(1-$C145)*24,LOLP!$B145)*H145/G145,0)</f>
        <v>0</v>
      </c>
      <c r="J145" s="7">
        <f ca="1">IF($F145=1,OFFSET(start_33,LOLP!$D145+(1-$C145)*24,LOLP!$B145)*H145/G145,0)</f>
        <v>0</v>
      </c>
      <c r="K145" s="7">
        <f ca="1">IF($F145,OFFSET(start_40,LOLP!$D145+(1-$C145)*24,LOLP!$B145),0)</f>
        <v>0</v>
      </c>
      <c r="L145" s="7">
        <f ca="1">IF($F145,OFFSET(start_50,LOLP!$D145+(1-$C145)*24,LOLP!$B145),0)</f>
        <v>0</v>
      </c>
      <c r="M145" s="25">
        <f t="shared" ca="1" si="16"/>
        <v>0</v>
      </c>
      <c r="N145" s="25">
        <f t="shared" ca="1" si="17"/>
        <v>0</v>
      </c>
      <c r="O145" s="15" t="e">
        <f t="shared" ca="1" si="18"/>
        <v>#DIV/0!</v>
      </c>
      <c r="P145" s="15" t="e">
        <f t="shared" ca="1" si="19"/>
        <v>#DIV/0!</v>
      </c>
      <c r="R145" s="7">
        <v>142</v>
      </c>
      <c r="S145">
        <v>6.617082634750633E-5</v>
      </c>
      <c r="T145">
        <v>1.3208794570856422E-3</v>
      </c>
      <c r="U145">
        <v>1.9751424003023013E-3</v>
      </c>
      <c r="V145">
        <v>1.651323156592897E-3</v>
      </c>
    </row>
    <row r="146" spans="1:22" x14ac:dyDescent="0.25">
      <c r="A146" s="1">
        <f t="shared" si="13"/>
        <v>43106</v>
      </c>
      <c r="B146" s="7">
        <f t="shared" si="15"/>
        <v>1</v>
      </c>
      <c r="C146" s="4">
        <f>INDEX(Calendar!$E$3:$E$367,MATCH(LOLP!$A146,Calendar!$B$3:$B$367,0))</f>
        <v>0</v>
      </c>
      <c r="D146" s="2">
        <f t="shared" si="14"/>
        <v>23</v>
      </c>
      <c r="E146" s="36">
        <v>23543</v>
      </c>
      <c r="F146" s="7">
        <f>IFERROR(IF(INDEX('Temperature Data'!$AA$15:$AA$348,MATCH(LOLP!A146,'Temperature Data'!$B$15:$B$348,0))&gt;IF(B146=9,$G$2,LOLP!$F$2),1,0),0)</f>
        <v>0</v>
      </c>
      <c r="G146" s="7">
        <f>SUMIFS(LOLP!$F$4:$F$8763,$C$4:$C$8763,$C146,$B$4:$B$8763,$B146,$D$4:$D$8763,$D146)</f>
        <v>0</v>
      </c>
      <c r="H146" s="7">
        <f>COUNTIFS(Calendar!$E$3:$E$367,LOLP!C146,Calendar!$D$3:$D$367,LOLP!B146)</f>
        <v>10</v>
      </c>
      <c r="I146" s="7">
        <f ca="1">IF($F146=1,OFFSET(start_norps,LOLP!$D146+(1-$C146)*24,LOLP!$B146)*H146/G146,0)</f>
        <v>0</v>
      </c>
      <c r="J146" s="7">
        <f ca="1">IF($F146=1,OFFSET(start_33,LOLP!$D146+(1-$C146)*24,LOLP!$B146)*H146/G146,0)</f>
        <v>0</v>
      </c>
      <c r="K146" s="7">
        <f ca="1">IF($F146,OFFSET(start_40,LOLP!$D146+(1-$C146)*24,LOLP!$B146),0)</f>
        <v>0</v>
      </c>
      <c r="L146" s="7">
        <f ca="1">IF($F146,OFFSET(start_50,LOLP!$D146+(1-$C146)*24,LOLP!$B146),0)</f>
        <v>0</v>
      </c>
      <c r="M146" s="25">
        <f t="shared" ca="1" si="16"/>
        <v>0</v>
      </c>
      <c r="N146" s="25">
        <f t="shared" ca="1" si="17"/>
        <v>0</v>
      </c>
      <c r="O146" s="15" t="e">
        <f t="shared" ca="1" si="18"/>
        <v>#DIV/0!</v>
      </c>
      <c r="P146" s="15" t="e">
        <f t="shared" ca="1" si="19"/>
        <v>#DIV/0!</v>
      </c>
      <c r="R146" s="7">
        <v>143</v>
      </c>
      <c r="S146">
        <v>6.617082634750633E-5</v>
      </c>
      <c r="T146">
        <v>1.3208794570856422E-3</v>
      </c>
      <c r="U146">
        <v>1.9168840467804051E-3</v>
      </c>
      <c r="V146">
        <v>1.651323156592897E-3</v>
      </c>
    </row>
    <row r="147" spans="1:22" x14ac:dyDescent="0.25">
      <c r="A147" s="1">
        <f t="shared" si="13"/>
        <v>43106</v>
      </c>
      <c r="B147" s="7">
        <f t="shared" si="15"/>
        <v>1</v>
      </c>
      <c r="C147" s="4">
        <f>INDEX(Calendar!$E$3:$E$367,MATCH(LOLP!$A147,Calendar!$B$3:$B$367,0))</f>
        <v>0</v>
      </c>
      <c r="D147" s="2">
        <f t="shared" si="14"/>
        <v>24</v>
      </c>
      <c r="E147" s="36">
        <v>22201</v>
      </c>
      <c r="F147" s="7">
        <f>IFERROR(IF(INDEX('Temperature Data'!$AA$15:$AA$348,MATCH(LOLP!A147,'Temperature Data'!$B$15:$B$348,0))&gt;IF(B147=9,$G$2,LOLP!$F$2),1,0),0)</f>
        <v>0</v>
      </c>
      <c r="G147" s="7">
        <f>SUMIFS(LOLP!$F$4:$F$8763,$C$4:$C$8763,$C147,$B$4:$B$8763,$B147,$D$4:$D$8763,$D147)</f>
        <v>0</v>
      </c>
      <c r="H147" s="7">
        <f>COUNTIFS(Calendar!$E$3:$E$367,LOLP!C147,Calendar!$D$3:$D$367,LOLP!B147)</f>
        <v>10</v>
      </c>
      <c r="I147" s="7">
        <f ca="1">IF($F147=1,OFFSET(start_norps,LOLP!$D147+(1-$C147)*24,LOLP!$B147)*H147/G147,0)</f>
        <v>0</v>
      </c>
      <c r="J147" s="7">
        <f ca="1">IF($F147=1,OFFSET(start_33,LOLP!$D147+(1-$C147)*24,LOLP!$B147)*H147/G147,0)</f>
        <v>0</v>
      </c>
      <c r="K147" s="7">
        <f ca="1">IF($F147,OFFSET(start_40,LOLP!$D147+(1-$C147)*24,LOLP!$B147),0)</f>
        <v>0</v>
      </c>
      <c r="L147" s="7">
        <f ca="1">IF($F147,OFFSET(start_50,LOLP!$D147+(1-$C147)*24,LOLP!$B147),0)</f>
        <v>0</v>
      </c>
      <c r="M147" s="25">
        <f t="shared" ca="1" si="16"/>
        <v>0</v>
      </c>
      <c r="N147" s="25">
        <f t="shared" ca="1" si="17"/>
        <v>0</v>
      </c>
      <c r="O147" s="15" t="e">
        <f t="shared" ca="1" si="18"/>
        <v>#DIV/0!</v>
      </c>
      <c r="P147" s="15" t="e">
        <f t="shared" ca="1" si="19"/>
        <v>#DIV/0!</v>
      </c>
      <c r="R147" s="7">
        <v>144</v>
      </c>
      <c r="S147">
        <v>6.617082634750633E-5</v>
      </c>
      <c r="T147">
        <v>1.3208794570856422E-3</v>
      </c>
      <c r="U147">
        <v>1.9168840467804051E-3</v>
      </c>
      <c r="V147">
        <v>1.651323156592897E-3</v>
      </c>
    </row>
    <row r="148" spans="1:22" x14ac:dyDescent="0.25">
      <c r="A148" s="1">
        <f t="shared" si="13"/>
        <v>43107</v>
      </c>
      <c r="B148" s="7">
        <f t="shared" si="15"/>
        <v>1</v>
      </c>
      <c r="C148" s="4">
        <f>INDEX(Calendar!$E$3:$E$367,MATCH(LOLP!$A148,Calendar!$B$3:$B$367,0))</f>
        <v>0</v>
      </c>
      <c r="D148" s="2">
        <f t="shared" si="14"/>
        <v>1</v>
      </c>
      <c r="E148" s="36">
        <v>20799</v>
      </c>
      <c r="F148" s="7">
        <f>IFERROR(IF(INDEX('Temperature Data'!$AA$15:$AA$348,MATCH(LOLP!A148,'Temperature Data'!$B$15:$B$348,0))&gt;IF(B148=9,$G$2,LOLP!$F$2),1,0),0)</f>
        <v>0</v>
      </c>
      <c r="G148" s="7">
        <f>SUMIFS(LOLP!$F$4:$F$8763,$C$4:$C$8763,$C148,$B$4:$B$8763,$B148,$D$4:$D$8763,$D148)</f>
        <v>0</v>
      </c>
      <c r="H148" s="7">
        <f>COUNTIFS(Calendar!$E$3:$E$367,LOLP!C148,Calendar!$D$3:$D$367,LOLP!B148)</f>
        <v>10</v>
      </c>
      <c r="I148" s="7">
        <f ca="1">IF($F148=1,OFFSET(start_norps,LOLP!$D148+(1-$C148)*24,LOLP!$B148)*H148/G148,0)</f>
        <v>0</v>
      </c>
      <c r="J148" s="7">
        <f ca="1">IF($F148=1,OFFSET(start_33,LOLP!$D148+(1-$C148)*24,LOLP!$B148)*H148/G148,0)</f>
        <v>0</v>
      </c>
      <c r="K148" s="7">
        <f ca="1">IF($F148,OFFSET(start_40,LOLP!$D148+(1-$C148)*24,LOLP!$B148),0)</f>
        <v>0</v>
      </c>
      <c r="L148" s="7">
        <f ca="1">IF($F148,OFFSET(start_50,LOLP!$D148+(1-$C148)*24,LOLP!$B148),0)</f>
        <v>0</v>
      </c>
      <c r="M148" s="25">
        <f t="shared" ca="1" si="16"/>
        <v>0</v>
      </c>
      <c r="N148" s="25">
        <f t="shared" ca="1" si="17"/>
        <v>0</v>
      </c>
      <c r="O148" s="15" t="e">
        <f t="shared" ca="1" si="18"/>
        <v>#DIV/0!</v>
      </c>
      <c r="P148" s="15" t="e">
        <f t="shared" ca="1" si="19"/>
        <v>#DIV/0!</v>
      </c>
      <c r="R148" s="7">
        <v>145</v>
      </c>
      <c r="S148">
        <v>4.5032772056565128E-5</v>
      </c>
      <c r="T148">
        <v>1.3208794570856422E-3</v>
      </c>
      <c r="U148">
        <v>1.9168840467804051E-3</v>
      </c>
      <c r="V148">
        <v>1.0044252031744076E-3</v>
      </c>
    </row>
    <row r="149" spans="1:22" x14ac:dyDescent="0.25">
      <c r="A149" s="1">
        <f t="shared" si="13"/>
        <v>43107</v>
      </c>
      <c r="B149" s="7">
        <f t="shared" si="15"/>
        <v>1</v>
      </c>
      <c r="C149" s="4">
        <f>INDEX(Calendar!$E$3:$E$367,MATCH(LOLP!$A149,Calendar!$B$3:$B$367,0))</f>
        <v>0</v>
      </c>
      <c r="D149" s="2">
        <f t="shared" si="14"/>
        <v>2</v>
      </c>
      <c r="E149" s="36">
        <v>20087</v>
      </c>
      <c r="F149" s="7">
        <f>IFERROR(IF(INDEX('Temperature Data'!$AA$15:$AA$348,MATCH(LOLP!A149,'Temperature Data'!$B$15:$B$348,0))&gt;IF(B149=9,$G$2,LOLP!$F$2),1,0),0)</f>
        <v>0</v>
      </c>
      <c r="G149" s="7">
        <f>SUMIFS(LOLP!$F$4:$F$8763,$C$4:$C$8763,$C149,$B$4:$B$8763,$B149,$D$4:$D$8763,$D149)</f>
        <v>0</v>
      </c>
      <c r="H149" s="7">
        <f>COUNTIFS(Calendar!$E$3:$E$367,LOLP!C149,Calendar!$D$3:$D$367,LOLP!B149)</f>
        <v>10</v>
      </c>
      <c r="I149" s="7">
        <f ca="1">IF($F149=1,OFFSET(start_norps,LOLP!$D149+(1-$C149)*24,LOLP!$B149)*H149/G149,0)</f>
        <v>0</v>
      </c>
      <c r="J149" s="7">
        <f ca="1">IF($F149=1,OFFSET(start_33,LOLP!$D149+(1-$C149)*24,LOLP!$B149)*H149/G149,0)</f>
        <v>0</v>
      </c>
      <c r="K149" s="7">
        <f ca="1">IF($F149,OFFSET(start_40,LOLP!$D149+(1-$C149)*24,LOLP!$B149),0)</f>
        <v>0</v>
      </c>
      <c r="L149" s="7">
        <f ca="1">IF($F149,OFFSET(start_50,LOLP!$D149+(1-$C149)*24,LOLP!$B149),0)</f>
        <v>0</v>
      </c>
      <c r="M149" s="25">
        <f t="shared" ca="1" si="16"/>
        <v>0</v>
      </c>
      <c r="N149" s="25">
        <f t="shared" ca="1" si="17"/>
        <v>0</v>
      </c>
      <c r="O149" s="15" t="e">
        <f t="shared" ca="1" si="18"/>
        <v>#DIV/0!</v>
      </c>
      <c r="P149" s="15" t="e">
        <f t="shared" ca="1" si="19"/>
        <v>#DIV/0!</v>
      </c>
      <c r="R149" s="7">
        <v>146</v>
      </c>
      <c r="S149">
        <v>4.5032772056565128E-5</v>
      </c>
      <c r="T149">
        <v>1.3208794570856422E-3</v>
      </c>
      <c r="U149">
        <v>1.9168840467804051E-3</v>
      </c>
      <c r="V149">
        <v>1.0044252031744076E-3</v>
      </c>
    </row>
    <row r="150" spans="1:22" x14ac:dyDescent="0.25">
      <c r="A150" s="1">
        <f t="shared" si="13"/>
        <v>43107</v>
      </c>
      <c r="B150" s="7">
        <f t="shared" si="15"/>
        <v>1</v>
      </c>
      <c r="C150" s="4">
        <f>INDEX(Calendar!$E$3:$E$367,MATCH(LOLP!$A150,Calendar!$B$3:$B$367,0))</f>
        <v>0</v>
      </c>
      <c r="D150" s="2">
        <f t="shared" si="14"/>
        <v>3</v>
      </c>
      <c r="E150" s="36">
        <v>19579</v>
      </c>
      <c r="F150" s="7">
        <f>IFERROR(IF(INDEX('Temperature Data'!$AA$15:$AA$348,MATCH(LOLP!A150,'Temperature Data'!$B$15:$B$348,0))&gt;IF(B150=9,$G$2,LOLP!$F$2),1,0),0)</f>
        <v>0</v>
      </c>
      <c r="G150" s="7">
        <f>SUMIFS(LOLP!$F$4:$F$8763,$C$4:$C$8763,$C150,$B$4:$B$8763,$B150,$D$4:$D$8763,$D150)</f>
        <v>0</v>
      </c>
      <c r="H150" s="7">
        <f>COUNTIFS(Calendar!$E$3:$E$367,LOLP!C150,Calendar!$D$3:$D$367,LOLP!B150)</f>
        <v>10</v>
      </c>
      <c r="I150" s="7">
        <f ca="1">IF($F150=1,OFFSET(start_norps,LOLP!$D150+(1-$C150)*24,LOLP!$B150)*H150/G150,0)</f>
        <v>0</v>
      </c>
      <c r="J150" s="7">
        <f ca="1">IF($F150=1,OFFSET(start_33,LOLP!$D150+(1-$C150)*24,LOLP!$B150)*H150/G150,0)</f>
        <v>0</v>
      </c>
      <c r="K150" s="7">
        <f ca="1">IF($F150,OFFSET(start_40,LOLP!$D150+(1-$C150)*24,LOLP!$B150),0)</f>
        <v>0</v>
      </c>
      <c r="L150" s="7">
        <f ca="1">IF($F150,OFFSET(start_50,LOLP!$D150+(1-$C150)*24,LOLP!$B150),0)</f>
        <v>0</v>
      </c>
      <c r="M150" s="25">
        <f t="shared" ca="1" si="16"/>
        <v>0</v>
      </c>
      <c r="N150" s="25">
        <f t="shared" ca="1" si="17"/>
        <v>0</v>
      </c>
      <c r="O150" s="15" t="e">
        <f t="shared" ca="1" si="18"/>
        <v>#DIV/0!</v>
      </c>
      <c r="P150" s="15" t="e">
        <f t="shared" ca="1" si="19"/>
        <v>#DIV/0!</v>
      </c>
      <c r="R150" s="7">
        <v>147</v>
      </c>
      <c r="S150">
        <v>4.5032772056565128E-5</v>
      </c>
      <c r="T150">
        <v>1.3208794570856422E-3</v>
      </c>
      <c r="U150">
        <v>1.9168840467804051E-3</v>
      </c>
      <c r="V150">
        <v>1.0044252031744076E-3</v>
      </c>
    </row>
    <row r="151" spans="1:22" x14ac:dyDescent="0.25">
      <c r="A151" s="1">
        <f t="shared" si="13"/>
        <v>43107</v>
      </c>
      <c r="B151" s="7">
        <f t="shared" si="15"/>
        <v>1</v>
      </c>
      <c r="C151" s="4">
        <f>INDEX(Calendar!$E$3:$E$367,MATCH(LOLP!$A151,Calendar!$B$3:$B$367,0))</f>
        <v>0</v>
      </c>
      <c r="D151" s="2">
        <f t="shared" si="14"/>
        <v>4</v>
      </c>
      <c r="E151" s="36">
        <v>19358</v>
      </c>
      <c r="F151" s="7">
        <f>IFERROR(IF(INDEX('Temperature Data'!$AA$15:$AA$348,MATCH(LOLP!A151,'Temperature Data'!$B$15:$B$348,0))&gt;IF(B151=9,$G$2,LOLP!$F$2),1,0),0)</f>
        <v>0</v>
      </c>
      <c r="G151" s="7">
        <f>SUMIFS(LOLP!$F$4:$F$8763,$C$4:$C$8763,$C151,$B$4:$B$8763,$B151,$D$4:$D$8763,$D151)</f>
        <v>0</v>
      </c>
      <c r="H151" s="7">
        <f>COUNTIFS(Calendar!$E$3:$E$367,LOLP!C151,Calendar!$D$3:$D$367,LOLP!B151)</f>
        <v>10</v>
      </c>
      <c r="I151" s="7">
        <f ca="1">IF($F151=1,OFFSET(start_norps,LOLP!$D151+(1-$C151)*24,LOLP!$B151)*H151/G151,0)</f>
        <v>0</v>
      </c>
      <c r="J151" s="7">
        <f ca="1">IF($F151=1,OFFSET(start_33,LOLP!$D151+(1-$C151)*24,LOLP!$B151)*H151/G151,0)</f>
        <v>0</v>
      </c>
      <c r="K151" s="7">
        <f ca="1">IF($F151,OFFSET(start_40,LOLP!$D151+(1-$C151)*24,LOLP!$B151),0)</f>
        <v>0</v>
      </c>
      <c r="L151" s="7">
        <f ca="1">IF($F151,OFFSET(start_50,LOLP!$D151+(1-$C151)*24,LOLP!$B151),0)</f>
        <v>0</v>
      </c>
      <c r="M151" s="25">
        <f t="shared" ca="1" si="16"/>
        <v>0</v>
      </c>
      <c r="N151" s="25">
        <f t="shared" ca="1" si="17"/>
        <v>0</v>
      </c>
      <c r="O151" s="15" t="e">
        <f t="shared" ca="1" si="18"/>
        <v>#DIV/0!</v>
      </c>
      <c r="P151" s="15" t="e">
        <f t="shared" ca="1" si="19"/>
        <v>#DIV/0!</v>
      </c>
      <c r="R151" s="7">
        <v>148</v>
      </c>
      <c r="S151">
        <v>4.5032772056565128E-5</v>
      </c>
      <c r="T151">
        <v>1.2548692483002005E-3</v>
      </c>
      <c r="U151">
        <v>1.9168840467804051E-3</v>
      </c>
      <c r="V151">
        <v>1.0044252031744076E-3</v>
      </c>
    </row>
    <row r="152" spans="1:22" x14ac:dyDescent="0.25">
      <c r="A152" s="1">
        <f t="shared" si="13"/>
        <v>43107</v>
      </c>
      <c r="B152" s="7">
        <f t="shared" si="15"/>
        <v>1</v>
      </c>
      <c r="C152" s="4">
        <f>INDEX(Calendar!$E$3:$E$367,MATCH(LOLP!$A152,Calendar!$B$3:$B$367,0))</f>
        <v>0</v>
      </c>
      <c r="D152" s="2">
        <f t="shared" si="14"/>
        <v>5</v>
      </c>
      <c r="E152" s="36">
        <v>19390</v>
      </c>
      <c r="F152" s="7">
        <f>IFERROR(IF(INDEX('Temperature Data'!$AA$15:$AA$348,MATCH(LOLP!A152,'Temperature Data'!$B$15:$B$348,0))&gt;IF(B152=9,$G$2,LOLP!$F$2),1,0),0)</f>
        <v>0</v>
      </c>
      <c r="G152" s="7">
        <f>SUMIFS(LOLP!$F$4:$F$8763,$C$4:$C$8763,$C152,$B$4:$B$8763,$B152,$D$4:$D$8763,$D152)</f>
        <v>0</v>
      </c>
      <c r="H152" s="7">
        <f>COUNTIFS(Calendar!$E$3:$E$367,LOLP!C152,Calendar!$D$3:$D$367,LOLP!B152)</f>
        <v>10</v>
      </c>
      <c r="I152" s="7">
        <f ca="1">IF($F152=1,OFFSET(start_norps,LOLP!$D152+(1-$C152)*24,LOLP!$B152)*H152/G152,0)</f>
        <v>0</v>
      </c>
      <c r="J152" s="7">
        <f ca="1">IF($F152=1,OFFSET(start_33,LOLP!$D152+(1-$C152)*24,LOLP!$B152)*H152/G152,0)</f>
        <v>0</v>
      </c>
      <c r="K152" s="7">
        <f ca="1">IF($F152,OFFSET(start_40,LOLP!$D152+(1-$C152)*24,LOLP!$B152),0)</f>
        <v>0</v>
      </c>
      <c r="L152" s="7">
        <f ca="1">IF($F152,OFFSET(start_50,LOLP!$D152+(1-$C152)*24,LOLP!$B152),0)</f>
        <v>0</v>
      </c>
      <c r="M152" s="25">
        <f t="shared" ca="1" si="16"/>
        <v>0</v>
      </c>
      <c r="N152" s="25">
        <f t="shared" ca="1" si="17"/>
        <v>0</v>
      </c>
      <c r="O152" s="15" t="e">
        <f t="shared" ca="1" si="18"/>
        <v>#DIV/0!</v>
      </c>
      <c r="P152" s="15" t="e">
        <f t="shared" ca="1" si="19"/>
        <v>#DIV/0!</v>
      </c>
      <c r="R152" s="7">
        <v>149</v>
      </c>
      <c r="S152">
        <v>4.5032772056565128E-5</v>
      </c>
      <c r="T152">
        <v>1.2548692483002005E-3</v>
      </c>
      <c r="U152">
        <v>1.7601386797150992E-3</v>
      </c>
      <c r="V152">
        <v>1.0044252031744076E-3</v>
      </c>
    </row>
    <row r="153" spans="1:22" x14ac:dyDescent="0.25">
      <c r="A153" s="1">
        <f t="shared" si="13"/>
        <v>43107</v>
      </c>
      <c r="B153" s="7">
        <f t="shared" si="15"/>
        <v>1</v>
      </c>
      <c r="C153" s="4">
        <f>INDEX(Calendar!$E$3:$E$367,MATCH(LOLP!$A153,Calendar!$B$3:$B$367,0))</f>
        <v>0</v>
      </c>
      <c r="D153" s="2">
        <f t="shared" si="14"/>
        <v>6</v>
      </c>
      <c r="E153" s="36">
        <v>19776</v>
      </c>
      <c r="F153" s="7">
        <f>IFERROR(IF(INDEX('Temperature Data'!$AA$15:$AA$348,MATCH(LOLP!A153,'Temperature Data'!$B$15:$B$348,0))&gt;IF(B153=9,$G$2,LOLP!$F$2),1,0),0)</f>
        <v>0</v>
      </c>
      <c r="G153" s="7">
        <f>SUMIFS(LOLP!$F$4:$F$8763,$C$4:$C$8763,$C153,$B$4:$B$8763,$B153,$D$4:$D$8763,$D153)</f>
        <v>0</v>
      </c>
      <c r="H153" s="7">
        <f>COUNTIFS(Calendar!$E$3:$E$367,LOLP!C153,Calendar!$D$3:$D$367,LOLP!B153)</f>
        <v>10</v>
      </c>
      <c r="I153" s="7">
        <f ca="1">IF($F153=1,OFFSET(start_norps,LOLP!$D153+(1-$C153)*24,LOLP!$B153)*H153/G153,0)</f>
        <v>0</v>
      </c>
      <c r="J153" s="7">
        <f ca="1">IF($F153=1,OFFSET(start_33,LOLP!$D153+(1-$C153)*24,LOLP!$B153)*H153/G153,0)</f>
        <v>0</v>
      </c>
      <c r="K153" s="7">
        <f ca="1">IF($F153,OFFSET(start_40,LOLP!$D153+(1-$C153)*24,LOLP!$B153),0)</f>
        <v>0</v>
      </c>
      <c r="L153" s="7">
        <f ca="1">IF($F153,OFFSET(start_50,LOLP!$D153+(1-$C153)*24,LOLP!$B153),0)</f>
        <v>0</v>
      </c>
      <c r="M153" s="25">
        <f t="shared" ca="1" si="16"/>
        <v>0</v>
      </c>
      <c r="N153" s="25">
        <f t="shared" ca="1" si="17"/>
        <v>0</v>
      </c>
      <c r="O153" s="15" t="e">
        <f t="shared" ca="1" si="18"/>
        <v>#DIV/0!</v>
      </c>
      <c r="P153" s="15" t="e">
        <f t="shared" ca="1" si="19"/>
        <v>#DIV/0!</v>
      </c>
      <c r="R153" s="7">
        <v>150</v>
      </c>
      <c r="S153">
        <v>4.5032772056565128E-5</v>
      </c>
      <c r="T153">
        <v>1.2548692483002005E-3</v>
      </c>
      <c r="U153">
        <v>9.1805124240495041E-4</v>
      </c>
      <c r="V153">
        <v>1.0044252031744076E-3</v>
      </c>
    </row>
    <row r="154" spans="1:22" x14ac:dyDescent="0.25">
      <c r="A154" s="1">
        <f t="shared" si="13"/>
        <v>43107</v>
      </c>
      <c r="B154" s="7">
        <f t="shared" si="15"/>
        <v>1</v>
      </c>
      <c r="C154" s="4">
        <f>INDEX(Calendar!$E$3:$E$367,MATCH(LOLP!$A154,Calendar!$B$3:$B$367,0))</f>
        <v>0</v>
      </c>
      <c r="D154" s="2">
        <f t="shared" si="14"/>
        <v>7</v>
      </c>
      <c r="E154" s="36">
        <v>20532</v>
      </c>
      <c r="F154" s="7">
        <f>IFERROR(IF(INDEX('Temperature Data'!$AA$15:$AA$348,MATCH(LOLP!A154,'Temperature Data'!$B$15:$B$348,0))&gt;IF(B154=9,$G$2,LOLP!$F$2),1,0),0)</f>
        <v>0</v>
      </c>
      <c r="G154" s="7">
        <f>SUMIFS(LOLP!$F$4:$F$8763,$C$4:$C$8763,$C154,$B$4:$B$8763,$B154,$D$4:$D$8763,$D154)</f>
        <v>0</v>
      </c>
      <c r="H154" s="7">
        <f>COUNTIFS(Calendar!$E$3:$E$367,LOLP!C154,Calendar!$D$3:$D$367,LOLP!B154)</f>
        <v>10</v>
      </c>
      <c r="I154" s="7">
        <f ca="1">IF($F154=1,OFFSET(start_norps,LOLP!$D154+(1-$C154)*24,LOLP!$B154)*H154/G154,0)</f>
        <v>0</v>
      </c>
      <c r="J154" s="7">
        <f ca="1">IF($F154=1,OFFSET(start_33,LOLP!$D154+(1-$C154)*24,LOLP!$B154)*H154/G154,0)</f>
        <v>0</v>
      </c>
      <c r="K154" s="7">
        <f ca="1">IF($F154,OFFSET(start_40,LOLP!$D154+(1-$C154)*24,LOLP!$B154),0)</f>
        <v>0</v>
      </c>
      <c r="L154" s="7">
        <f ca="1">IF($F154,OFFSET(start_50,LOLP!$D154+(1-$C154)*24,LOLP!$B154),0)</f>
        <v>0</v>
      </c>
      <c r="M154" s="25">
        <f t="shared" ca="1" si="16"/>
        <v>0</v>
      </c>
      <c r="N154" s="25">
        <f t="shared" ca="1" si="17"/>
        <v>0</v>
      </c>
      <c r="O154" s="15" t="e">
        <f t="shared" ca="1" si="18"/>
        <v>#DIV/0!</v>
      </c>
      <c r="P154" s="15" t="e">
        <f t="shared" ca="1" si="19"/>
        <v>#DIV/0!</v>
      </c>
      <c r="R154" s="7">
        <v>151</v>
      </c>
      <c r="S154">
        <v>2.8201449173466342E-5</v>
      </c>
      <c r="T154">
        <v>1.2548692483002005E-3</v>
      </c>
      <c r="U154">
        <v>9.1805124240495041E-4</v>
      </c>
      <c r="V154">
        <v>7.056949256300485E-4</v>
      </c>
    </row>
    <row r="155" spans="1:22" x14ac:dyDescent="0.25">
      <c r="A155" s="1">
        <f t="shared" si="13"/>
        <v>43107</v>
      </c>
      <c r="B155" s="7">
        <f t="shared" si="15"/>
        <v>1</v>
      </c>
      <c r="C155" s="4">
        <f>INDEX(Calendar!$E$3:$E$367,MATCH(LOLP!$A155,Calendar!$B$3:$B$367,0))</f>
        <v>0</v>
      </c>
      <c r="D155" s="2">
        <f t="shared" si="14"/>
        <v>8</v>
      </c>
      <c r="E155" s="36">
        <v>20995</v>
      </c>
      <c r="F155" s="7">
        <f>IFERROR(IF(INDEX('Temperature Data'!$AA$15:$AA$348,MATCH(LOLP!A155,'Temperature Data'!$B$15:$B$348,0))&gt;IF(B155=9,$G$2,LOLP!$F$2),1,0),0)</f>
        <v>0</v>
      </c>
      <c r="G155" s="7">
        <f>SUMIFS(LOLP!$F$4:$F$8763,$C$4:$C$8763,$C155,$B$4:$B$8763,$B155,$D$4:$D$8763,$D155)</f>
        <v>0</v>
      </c>
      <c r="H155" s="7">
        <f>COUNTIFS(Calendar!$E$3:$E$367,LOLP!C155,Calendar!$D$3:$D$367,LOLP!B155)</f>
        <v>10</v>
      </c>
      <c r="I155" s="7">
        <f ca="1">IF($F155=1,OFFSET(start_norps,LOLP!$D155+(1-$C155)*24,LOLP!$B155)*H155/G155,0)</f>
        <v>0</v>
      </c>
      <c r="J155" s="7">
        <f ca="1">IF($F155=1,OFFSET(start_33,LOLP!$D155+(1-$C155)*24,LOLP!$B155)*H155/G155,0)</f>
        <v>0</v>
      </c>
      <c r="K155" s="7">
        <f ca="1">IF($F155,OFFSET(start_40,LOLP!$D155+(1-$C155)*24,LOLP!$B155),0)</f>
        <v>0</v>
      </c>
      <c r="L155" s="7">
        <f ca="1">IF($F155,OFFSET(start_50,LOLP!$D155+(1-$C155)*24,LOLP!$B155),0)</f>
        <v>0</v>
      </c>
      <c r="M155" s="25">
        <f t="shared" ca="1" si="16"/>
        <v>0</v>
      </c>
      <c r="N155" s="25">
        <f t="shared" ca="1" si="17"/>
        <v>0</v>
      </c>
      <c r="O155" s="15" t="e">
        <f t="shared" ca="1" si="18"/>
        <v>#DIV/0!</v>
      </c>
      <c r="P155" s="15" t="e">
        <f t="shared" ca="1" si="19"/>
        <v>#DIV/0!</v>
      </c>
      <c r="R155" s="7">
        <v>152</v>
      </c>
      <c r="S155">
        <v>2.8201449173466342E-5</v>
      </c>
      <c r="T155">
        <v>1.2548692483002005E-3</v>
      </c>
      <c r="U155">
        <v>9.1805124240495041E-4</v>
      </c>
      <c r="V155">
        <v>7.056949256300485E-4</v>
      </c>
    </row>
    <row r="156" spans="1:22" x14ac:dyDescent="0.25">
      <c r="A156" s="1">
        <f t="shared" si="13"/>
        <v>43107</v>
      </c>
      <c r="B156" s="7">
        <f t="shared" si="15"/>
        <v>1</v>
      </c>
      <c r="C156" s="4">
        <f>INDEX(Calendar!$E$3:$E$367,MATCH(LOLP!$A156,Calendar!$B$3:$B$367,0))</f>
        <v>0</v>
      </c>
      <c r="D156" s="2">
        <f t="shared" si="14"/>
        <v>9</v>
      </c>
      <c r="E156" s="36">
        <v>21430</v>
      </c>
      <c r="F156" s="7">
        <f>IFERROR(IF(INDEX('Temperature Data'!$AA$15:$AA$348,MATCH(LOLP!A156,'Temperature Data'!$B$15:$B$348,0))&gt;IF(B156=9,$G$2,LOLP!$F$2),1,0),0)</f>
        <v>0</v>
      </c>
      <c r="G156" s="7">
        <f>SUMIFS(LOLP!$F$4:$F$8763,$C$4:$C$8763,$C156,$B$4:$B$8763,$B156,$D$4:$D$8763,$D156)</f>
        <v>0</v>
      </c>
      <c r="H156" s="7">
        <f>COUNTIFS(Calendar!$E$3:$E$367,LOLP!C156,Calendar!$D$3:$D$367,LOLP!B156)</f>
        <v>10</v>
      </c>
      <c r="I156" s="7">
        <f ca="1">IF($F156=1,OFFSET(start_norps,LOLP!$D156+(1-$C156)*24,LOLP!$B156)*H156/G156,0)</f>
        <v>0</v>
      </c>
      <c r="J156" s="7">
        <f ca="1">IF($F156=1,OFFSET(start_33,LOLP!$D156+(1-$C156)*24,LOLP!$B156)*H156/G156,0)</f>
        <v>0</v>
      </c>
      <c r="K156" s="7">
        <f ca="1">IF($F156,OFFSET(start_40,LOLP!$D156+(1-$C156)*24,LOLP!$B156),0)</f>
        <v>0</v>
      </c>
      <c r="L156" s="7">
        <f ca="1">IF($F156,OFFSET(start_50,LOLP!$D156+(1-$C156)*24,LOLP!$B156),0)</f>
        <v>0</v>
      </c>
      <c r="M156" s="25">
        <f t="shared" ca="1" si="16"/>
        <v>0</v>
      </c>
      <c r="N156" s="25">
        <f t="shared" ca="1" si="17"/>
        <v>0</v>
      </c>
      <c r="O156" s="15" t="e">
        <f t="shared" ca="1" si="18"/>
        <v>#DIV/0!</v>
      </c>
      <c r="P156" s="15" t="e">
        <f t="shared" ca="1" si="19"/>
        <v>#DIV/0!</v>
      </c>
      <c r="R156" s="7">
        <v>153</v>
      </c>
      <c r="S156">
        <v>2.8201449173466342E-5</v>
      </c>
      <c r="T156">
        <v>1.2548692483002005E-3</v>
      </c>
      <c r="U156">
        <v>9.1805124240495041E-4</v>
      </c>
      <c r="V156">
        <v>7.056949256300485E-4</v>
      </c>
    </row>
    <row r="157" spans="1:22" x14ac:dyDescent="0.25">
      <c r="A157" s="1">
        <f t="shared" ref="A157:A220" si="20">A133+1</f>
        <v>43107</v>
      </c>
      <c r="B157" s="7">
        <f t="shared" si="15"/>
        <v>1</v>
      </c>
      <c r="C157" s="4">
        <f>INDEX(Calendar!$E$3:$E$367,MATCH(LOLP!$A157,Calendar!$B$3:$B$367,0))</f>
        <v>0</v>
      </c>
      <c r="D157" s="2">
        <f t="shared" ref="D157:D220" si="21">D133</f>
        <v>10</v>
      </c>
      <c r="E157" s="36">
        <v>22026</v>
      </c>
      <c r="F157" s="7">
        <f>IFERROR(IF(INDEX('Temperature Data'!$AA$15:$AA$348,MATCH(LOLP!A157,'Temperature Data'!$B$15:$B$348,0))&gt;IF(B157=9,$G$2,LOLP!$F$2),1,0),0)</f>
        <v>0</v>
      </c>
      <c r="G157" s="7">
        <f>SUMIFS(LOLP!$F$4:$F$8763,$C$4:$C$8763,$C157,$B$4:$B$8763,$B157,$D$4:$D$8763,$D157)</f>
        <v>0</v>
      </c>
      <c r="H157" s="7">
        <f>COUNTIFS(Calendar!$E$3:$E$367,LOLP!C157,Calendar!$D$3:$D$367,LOLP!B157)</f>
        <v>10</v>
      </c>
      <c r="I157" s="7">
        <f ca="1">IF($F157=1,OFFSET(start_norps,LOLP!$D157+(1-$C157)*24,LOLP!$B157)*H157/G157,0)</f>
        <v>0</v>
      </c>
      <c r="J157" s="7">
        <f ca="1">IF($F157=1,OFFSET(start_33,LOLP!$D157+(1-$C157)*24,LOLP!$B157)*H157/G157,0)</f>
        <v>0</v>
      </c>
      <c r="K157" s="7">
        <f ca="1">IF($F157,OFFSET(start_40,LOLP!$D157+(1-$C157)*24,LOLP!$B157),0)</f>
        <v>0</v>
      </c>
      <c r="L157" s="7">
        <f ca="1">IF($F157,OFFSET(start_50,LOLP!$D157+(1-$C157)*24,LOLP!$B157),0)</f>
        <v>0</v>
      </c>
      <c r="M157" s="25">
        <f t="shared" ca="1" si="16"/>
        <v>0</v>
      </c>
      <c r="N157" s="25">
        <f t="shared" ca="1" si="17"/>
        <v>0</v>
      </c>
      <c r="O157" s="15" t="e">
        <f t="shared" ca="1" si="18"/>
        <v>#DIV/0!</v>
      </c>
      <c r="P157" s="15" t="e">
        <f t="shared" ca="1" si="19"/>
        <v>#DIV/0!</v>
      </c>
      <c r="R157" s="7">
        <v>154</v>
      </c>
      <c r="S157">
        <v>2.1200951875938453E-5</v>
      </c>
      <c r="T157">
        <v>1.2146275328863186E-3</v>
      </c>
      <c r="U157">
        <v>9.1805124240495041E-4</v>
      </c>
      <c r="V157">
        <v>7.056949256300485E-4</v>
      </c>
    </row>
    <row r="158" spans="1:22" x14ac:dyDescent="0.25">
      <c r="A158" s="1">
        <f t="shared" si="20"/>
        <v>43107</v>
      </c>
      <c r="B158" s="7">
        <f t="shared" si="15"/>
        <v>1</v>
      </c>
      <c r="C158" s="4">
        <f>INDEX(Calendar!$E$3:$E$367,MATCH(LOLP!$A158,Calendar!$B$3:$B$367,0))</f>
        <v>0</v>
      </c>
      <c r="D158" s="2">
        <f t="shared" si="21"/>
        <v>11</v>
      </c>
      <c r="E158" s="36">
        <v>22251</v>
      </c>
      <c r="F158" s="7">
        <f>IFERROR(IF(INDEX('Temperature Data'!$AA$15:$AA$348,MATCH(LOLP!A158,'Temperature Data'!$B$15:$B$348,0))&gt;IF(B158=9,$G$2,LOLP!$F$2),1,0),0)</f>
        <v>0</v>
      </c>
      <c r="G158" s="7">
        <f>SUMIFS(LOLP!$F$4:$F$8763,$C$4:$C$8763,$C158,$B$4:$B$8763,$B158,$D$4:$D$8763,$D158)</f>
        <v>0</v>
      </c>
      <c r="H158" s="7">
        <f>COUNTIFS(Calendar!$E$3:$E$367,LOLP!C158,Calendar!$D$3:$D$367,LOLP!B158)</f>
        <v>10</v>
      </c>
      <c r="I158" s="7">
        <f ca="1">IF($F158=1,OFFSET(start_norps,LOLP!$D158+(1-$C158)*24,LOLP!$B158)*H158/G158,0)</f>
        <v>0</v>
      </c>
      <c r="J158" s="7">
        <f ca="1">IF($F158=1,OFFSET(start_33,LOLP!$D158+(1-$C158)*24,LOLP!$B158)*H158/G158,0)</f>
        <v>0</v>
      </c>
      <c r="K158" s="7">
        <f ca="1">IF($F158,OFFSET(start_40,LOLP!$D158+(1-$C158)*24,LOLP!$B158),0)</f>
        <v>0</v>
      </c>
      <c r="L158" s="7">
        <f ca="1">IF($F158,OFFSET(start_50,LOLP!$D158+(1-$C158)*24,LOLP!$B158),0)</f>
        <v>0</v>
      </c>
      <c r="M158" s="25">
        <f t="shared" ca="1" si="16"/>
        <v>0</v>
      </c>
      <c r="N158" s="25">
        <f t="shared" ca="1" si="17"/>
        <v>0</v>
      </c>
      <c r="O158" s="15" t="e">
        <f t="shared" ca="1" si="18"/>
        <v>#DIV/0!</v>
      </c>
      <c r="P158" s="15" t="e">
        <f t="shared" ca="1" si="19"/>
        <v>#DIV/0!</v>
      </c>
      <c r="R158" s="7">
        <v>155</v>
      </c>
      <c r="S158">
        <v>2.1200951875938453E-5</v>
      </c>
      <c r="T158">
        <v>1.2146275328863186E-3</v>
      </c>
      <c r="U158">
        <v>9.1805124240495041E-4</v>
      </c>
      <c r="V158">
        <v>7.056949256300485E-4</v>
      </c>
    </row>
    <row r="159" spans="1:22" x14ac:dyDescent="0.25">
      <c r="A159" s="1">
        <f t="shared" si="20"/>
        <v>43107</v>
      </c>
      <c r="B159" s="7">
        <f t="shared" si="15"/>
        <v>1</v>
      </c>
      <c r="C159" s="4">
        <f>INDEX(Calendar!$E$3:$E$367,MATCH(LOLP!$A159,Calendar!$B$3:$B$367,0))</f>
        <v>0</v>
      </c>
      <c r="D159" s="2">
        <f t="shared" si="21"/>
        <v>12</v>
      </c>
      <c r="E159" s="36">
        <v>22355</v>
      </c>
      <c r="F159" s="7">
        <f>IFERROR(IF(INDEX('Temperature Data'!$AA$15:$AA$348,MATCH(LOLP!A159,'Temperature Data'!$B$15:$B$348,0))&gt;IF(B159=9,$G$2,LOLP!$F$2),1,0),0)</f>
        <v>0</v>
      </c>
      <c r="G159" s="7">
        <f>SUMIFS(LOLP!$F$4:$F$8763,$C$4:$C$8763,$C159,$B$4:$B$8763,$B159,$D$4:$D$8763,$D159)</f>
        <v>0</v>
      </c>
      <c r="H159" s="7">
        <f>COUNTIFS(Calendar!$E$3:$E$367,LOLP!C159,Calendar!$D$3:$D$367,LOLP!B159)</f>
        <v>10</v>
      </c>
      <c r="I159" s="7">
        <f ca="1">IF($F159=1,OFFSET(start_norps,LOLP!$D159+(1-$C159)*24,LOLP!$B159)*H159/G159,0)</f>
        <v>0</v>
      </c>
      <c r="J159" s="7">
        <f ca="1">IF($F159=1,OFFSET(start_33,LOLP!$D159+(1-$C159)*24,LOLP!$B159)*H159/G159,0)</f>
        <v>0</v>
      </c>
      <c r="K159" s="7">
        <f ca="1">IF($F159,OFFSET(start_40,LOLP!$D159+(1-$C159)*24,LOLP!$B159),0)</f>
        <v>0</v>
      </c>
      <c r="L159" s="7">
        <f ca="1">IF($F159,OFFSET(start_50,LOLP!$D159+(1-$C159)*24,LOLP!$B159),0)</f>
        <v>0</v>
      </c>
      <c r="M159" s="25">
        <f t="shared" ca="1" si="16"/>
        <v>0</v>
      </c>
      <c r="N159" s="25">
        <f t="shared" ca="1" si="17"/>
        <v>0</v>
      </c>
      <c r="O159" s="15" t="e">
        <f t="shared" ca="1" si="18"/>
        <v>#DIV/0!</v>
      </c>
      <c r="P159" s="15" t="e">
        <f t="shared" ca="1" si="19"/>
        <v>#DIV/0!</v>
      </c>
      <c r="R159" s="7">
        <v>156</v>
      </c>
      <c r="S159">
        <v>2.1200951875938453E-5</v>
      </c>
      <c r="T159">
        <v>1.2146275328863186E-3</v>
      </c>
      <c r="U159">
        <v>8.1236038821852832E-4</v>
      </c>
      <c r="V159">
        <v>7.056949256300485E-4</v>
      </c>
    </row>
    <row r="160" spans="1:22" x14ac:dyDescent="0.25">
      <c r="A160" s="1">
        <f t="shared" si="20"/>
        <v>43107</v>
      </c>
      <c r="B160" s="7">
        <f t="shared" si="15"/>
        <v>1</v>
      </c>
      <c r="C160" s="4">
        <f>INDEX(Calendar!$E$3:$E$367,MATCH(LOLP!$A160,Calendar!$B$3:$B$367,0))</f>
        <v>0</v>
      </c>
      <c r="D160" s="2">
        <f t="shared" si="21"/>
        <v>13</v>
      </c>
      <c r="E160" s="36">
        <v>22385</v>
      </c>
      <c r="F160" s="7">
        <f>IFERROR(IF(INDEX('Temperature Data'!$AA$15:$AA$348,MATCH(LOLP!A160,'Temperature Data'!$B$15:$B$348,0))&gt;IF(B160=9,$G$2,LOLP!$F$2),1,0),0)</f>
        <v>0</v>
      </c>
      <c r="G160" s="7">
        <f>SUMIFS(LOLP!$F$4:$F$8763,$C$4:$C$8763,$C160,$B$4:$B$8763,$B160,$D$4:$D$8763,$D160)</f>
        <v>0</v>
      </c>
      <c r="H160" s="7">
        <f>COUNTIFS(Calendar!$E$3:$E$367,LOLP!C160,Calendar!$D$3:$D$367,LOLP!B160)</f>
        <v>10</v>
      </c>
      <c r="I160" s="7">
        <f ca="1">IF($F160=1,OFFSET(start_norps,LOLP!$D160+(1-$C160)*24,LOLP!$B160)*H160/G160,0)</f>
        <v>0</v>
      </c>
      <c r="J160" s="7">
        <f ca="1">IF($F160=1,OFFSET(start_33,LOLP!$D160+(1-$C160)*24,LOLP!$B160)*H160/G160,0)</f>
        <v>0</v>
      </c>
      <c r="K160" s="7">
        <f ca="1">IF($F160,OFFSET(start_40,LOLP!$D160+(1-$C160)*24,LOLP!$B160),0)</f>
        <v>0</v>
      </c>
      <c r="L160" s="7">
        <f ca="1">IF($F160,OFFSET(start_50,LOLP!$D160+(1-$C160)*24,LOLP!$B160),0)</f>
        <v>0</v>
      </c>
      <c r="M160" s="25">
        <f t="shared" ca="1" si="16"/>
        <v>0</v>
      </c>
      <c r="N160" s="25">
        <f t="shared" ca="1" si="17"/>
        <v>0</v>
      </c>
      <c r="O160" s="15" t="e">
        <f t="shared" ca="1" si="18"/>
        <v>#DIV/0!</v>
      </c>
      <c r="P160" s="15" t="e">
        <f t="shared" ca="1" si="19"/>
        <v>#DIV/0!</v>
      </c>
      <c r="R160" s="7">
        <v>157</v>
      </c>
      <c r="S160">
        <v>1.6573175052916799E-5</v>
      </c>
      <c r="T160">
        <v>1.2146275328863186E-3</v>
      </c>
      <c r="U160">
        <v>8.1236038821852832E-4</v>
      </c>
      <c r="V160">
        <v>5.5461616653600272E-4</v>
      </c>
    </row>
    <row r="161" spans="1:22" x14ac:dyDescent="0.25">
      <c r="A161" s="1">
        <f t="shared" si="20"/>
        <v>43107</v>
      </c>
      <c r="B161" s="7">
        <f t="shared" si="15"/>
        <v>1</v>
      </c>
      <c r="C161" s="4">
        <f>INDEX(Calendar!$E$3:$E$367,MATCH(LOLP!$A161,Calendar!$B$3:$B$367,0))</f>
        <v>0</v>
      </c>
      <c r="D161" s="2">
        <f t="shared" si="21"/>
        <v>14</v>
      </c>
      <c r="E161" s="36">
        <v>22575</v>
      </c>
      <c r="F161" s="7">
        <f>IFERROR(IF(INDEX('Temperature Data'!$AA$15:$AA$348,MATCH(LOLP!A161,'Temperature Data'!$B$15:$B$348,0))&gt;IF(B161=9,$G$2,LOLP!$F$2),1,0),0)</f>
        <v>0</v>
      </c>
      <c r="G161" s="7">
        <f>SUMIFS(LOLP!$F$4:$F$8763,$C$4:$C$8763,$C161,$B$4:$B$8763,$B161,$D$4:$D$8763,$D161)</f>
        <v>0</v>
      </c>
      <c r="H161" s="7">
        <f>COUNTIFS(Calendar!$E$3:$E$367,LOLP!C161,Calendar!$D$3:$D$367,LOLP!B161)</f>
        <v>10</v>
      </c>
      <c r="I161" s="7">
        <f ca="1">IF($F161=1,OFFSET(start_norps,LOLP!$D161+(1-$C161)*24,LOLP!$B161)*H161/G161,0)</f>
        <v>0</v>
      </c>
      <c r="J161" s="7">
        <f ca="1">IF($F161=1,OFFSET(start_33,LOLP!$D161+(1-$C161)*24,LOLP!$B161)*H161/G161,0)</f>
        <v>0</v>
      </c>
      <c r="K161" s="7">
        <f ca="1">IF($F161,OFFSET(start_40,LOLP!$D161+(1-$C161)*24,LOLP!$B161),0)</f>
        <v>0</v>
      </c>
      <c r="L161" s="7">
        <f ca="1">IF($F161,OFFSET(start_50,LOLP!$D161+(1-$C161)*24,LOLP!$B161),0)</f>
        <v>0</v>
      </c>
      <c r="M161" s="25">
        <f t="shared" ca="1" si="16"/>
        <v>0</v>
      </c>
      <c r="N161" s="25">
        <f t="shared" ca="1" si="17"/>
        <v>0</v>
      </c>
      <c r="O161" s="15" t="e">
        <f t="shared" ca="1" si="18"/>
        <v>#DIV/0!</v>
      </c>
      <c r="P161" s="15" t="e">
        <f t="shared" ca="1" si="19"/>
        <v>#DIV/0!</v>
      </c>
      <c r="R161" s="7">
        <v>158</v>
      </c>
      <c r="S161">
        <v>1.6573175052916799E-5</v>
      </c>
      <c r="T161">
        <v>1.2146275328863186E-3</v>
      </c>
      <c r="U161">
        <v>8.1236038821852832E-4</v>
      </c>
      <c r="V161">
        <v>5.5461616653600272E-4</v>
      </c>
    </row>
    <row r="162" spans="1:22" x14ac:dyDescent="0.25">
      <c r="A162" s="1">
        <f t="shared" si="20"/>
        <v>43107</v>
      </c>
      <c r="B162" s="7">
        <f t="shared" si="15"/>
        <v>1</v>
      </c>
      <c r="C162" s="4">
        <f>INDEX(Calendar!$E$3:$E$367,MATCH(LOLP!$A162,Calendar!$B$3:$B$367,0))</f>
        <v>0</v>
      </c>
      <c r="D162" s="2">
        <f t="shared" si="21"/>
        <v>15</v>
      </c>
      <c r="E162" s="36">
        <v>22651</v>
      </c>
      <c r="F162" s="7">
        <f>IFERROR(IF(INDEX('Temperature Data'!$AA$15:$AA$348,MATCH(LOLP!A162,'Temperature Data'!$B$15:$B$348,0))&gt;IF(B162=9,$G$2,LOLP!$F$2),1,0),0)</f>
        <v>0</v>
      </c>
      <c r="G162" s="7">
        <f>SUMIFS(LOLP!$F$4:$F$8763,$C$4:$C$8763,$C162,$B$4:$B$8763,$B162,$D$4:$D$8763,$D162)</f>
        <v>0</v>
      </c>
      <c r="H162" s="7">
        <f>COUNTIFS(Calendar!$E$3:$E$367,LOLP!C162,Calendar!$D$3:$D$367,LOLP!B162)</f>
        <v>10</v>
      </c>
      <c r="I162" s="7">
        <f ca="1">IF($F162=1,OFFSET(start_norps,LOLP!$D162+(1-$C162)*24,LOLP!$B162)*H162/G162,0)</f>
        <v>0</v>
      </c>
      <c r="J162" s="7">
        <f ca="1">IF($F162=1,OFFSET(start_33,LOLP!$D162+(1-$C162)*24,LOLP!$B162)*H162/G162,0)</f>
        <v>0</v>
      </c>
      <c r="K162" s="7">
        <f ca="1">IF($F162,OFFSET(start_40,LOLP!$D162+(1-$C162)*24,LOLP!$B162),0)</f>
        <v>0</v>
      </c>
      <c r="L162" s="7">
        <f ca="1">IF($F162,OFFSET(start_50,LOLP!$D162+(1-$C162)*24,LOLP!$B162),0)</f>
        <v>0</v>
      </c>
      <c r="M162" s="25">
        <f t="shared" ca="1" si="16"/>
        <v>0</v>
      </c>
      <c r="N162" s="25">
        <f t="shared" ca="1" si="17"/>
        <v>0</v>
      </c>
      <c r="O162" s="15" t="e">
        <f t="shared" ca="1" si="18"/>
        <v>#DIV/0!</v>
      </c>
      <c r="P162" s="15" t="e">
        <f t="shared" ca="1" si="19"/>
        <v>#DIV/0!</v>
      </c>
      <c r="R162" s="7">
        <v>159</v>
      </c>
      <c r="S162">
        <v>1.6573175052916799E-5</v>
      </c>
      <c r="T162">
        <v>1.2146275328863186E-3</v>
      </c>
      <c r="U162">
        <v>8.1236038821852832E-4</v>
      </c>
      <c r="V162">
        <v>5.5461616653600272E-4</v>
      </c>
    </row>
    <row r="163" spans="1:22" x14ac:dyDescent="0.25">
      <c r="A163" s="1">
        <f t="shared" si="20"/>
        <v>43107</v>
      </c>
      <c r="B163" s="7">
        <f t="shared" si="15"/>
        <v>1</v>
      </c>
      <c r="C163" s="4">
        <f>INDEX(Calendar!$E$3:$E$367,MATCH(LOLP!$A163,Calendar!$B$3:$B$367,0))</f>
        <v>0</v>
      </c>
      <c r="D163" s="2">
        <f t="shared" si="21"/>
        <v>16</v>
      </c>
      <c r="E163" s="36">
        <v>23039</v>
      </c>
      <c r="F163" s="7">
        <f>IFERROR(IF(INDEX('Temperature Data'!$AA$15:$AA$348,MATCH(LOLP!A163,'Temperature Data'!$B$15:$B$348,0))&gt;IF(B163=9,$G$2,LOLP!$F$2),1,0),0)</f>
        <v>0</v>
      </c>
      <c r="G163" s="7">
        <f>SUMIFS(LOLP!$F$4:$F$8763,$C$4:$C$8763,$C163,$B$4:$B$8763,$B163,$D$4:$D$8763,$D163)</f>
        <v>0</v>
      </c>
      <c r="H163" s="7">
        <f>COUNTIFS(Calendar!$E$3:$E$367,LOLP!C163,Calendar!$D$3:$D$367,LOLP!B163)</f>
        <v>10</v>
      </c>
      <c r="I163" s="7">
        <f ca="1">IF($F163=1,OFFSET(start_norps,LOLP!$D163+(1-$C163)*24,LOLP!$B163)*H163/G163,0)</f>
        <v>0</v>
      </c>
      <c r="J163" s="7">
        <f ca="1">IF($F163=1,OFFSET(start_33,LOLP!$D163+(1-$C163)*24,LOLP!$B163)*H163/G163,0)</f>
        <v>0</v>
      </c>
      <c r="K163" s="7">
        <f ca="1">IF($F163,OFFSET(start_40,LOLP!$D163+(1-$C163)*24,LOLP!$B163),0)</f>
        <v>0</v>
      </c>
      <c r="L163" s="7">
        <f ca="1">IF($F163,OFFSET(start_50,LOLP!$D163+(1-$C163)*24,LOLP!$B163),0)</f>
        <v>0</v>
      </c>
      <c r="M163" s="25">
        <f t="shared" ca="1" si="16"/>
        <v>0</v>
      </c>
      <c r="N163" s="25">
        <f t="shared" ca="1" si="17"/>
        <v>0</v>
      </c>
      <c r="O163" s="15" t="e">
        <f t="shared" ca="1" si="18"/>
        <v>#DIV/0!</v>
      </c>
      <c r="P163" s="15" t="e">
        <f t="shared" ca="1" si="19"/>
        <v>#DIV/0!</v>
      </c>
      <c r="R163" s="7">
        <v>160</v>
      </c>
      <c r="S163">
        <v>1.2597947466668647E-5</v>
      </c>
      <c r="T163">
        <v>1.0190432545607688E-3</v>
      </c>
      <c r="U163">
        <v>8.1236038821852832E-4</v>
      </c>
      <c r="V163">
        <v>5.5461616653600272E-4</v>
      </c>
    </row>
    <row r="164" spans="1:22" x14ac:dyDescent="0.25">
      <c r="A164" s="1">
        <f t="shared" si="20"/>
        <v>43107</v>
      </c>
      <c r="B164" s="7">
        <f t="shared" si="15"/>
        <v>1</v>
      </c>
      <c r="C164" s="4">
        <f>INDEX(Calendar!$E$3:$E$367,MATCH(LOLP!$A164,Calendar!$B$3:$B$367,0))</f>
        <v>0</v>
      </c>
      <c r="D164" s="2">
        <f t="shared" si="21"/>
        <v>17</v>
      </c>
      <c r="E164" s="36">
        <v>23680</v>
      </c>
      <c r="F164" s="7">
        <f>IFERROR(IF(INDEX('Temperature Data'!$AA$15:$AA$348,MATCH(LOLP!A164,'Temperature Data'!$B$15:$B$348,0))&gt;IF(B164=9,$G$2,LOLP!$F$2),1,0),0)</f>
        <v>0</v>
      </c>
      <c r="G164" s="7">
        <f>SUMIFS(LOLP!$F$4:$F$8763,$C$4:$C$8763,$C164,$B$4:$B$8763,$B164,$D$4:$D$8763,$D164)</f>
        <v>0</v>
      </c>
      <c r="H164" s="7">
        <f>COUNTIFS(Calendar!$E$3:$E$367,LOLP!C164,Calendar!$D$3:$D$367,LOLP!B164)</f>
        <v>10</v>
      </c>
      <c r="I164" s="7">
        <f ca="1">IF($F164=1,OFFSET(start_norps,LOLP!$D164+(1-$C164)*24,LOLP!$B164)*H164/G164,0)</f>
        <v>0</v>
      </c>
      <c r="J164" s="7">
        <f ca="1">IF($F164=1,OFFSET(start_33,LOLP!$D164+(1-$C164)*24,LOLP!$B164)*H164/G164,0)</f>
        <v>0</v>
      </c>
      <c r="K164" s="7">
        <f ca="1">IF($F164,OFFSET(start_40,LOLP!$D164+(1-$C164)*24,LOLP!$B164),0)</f>
        <v>0</v>
      </c>
      <c r="L164" s="7">
        <f ca="1">IF($F164,OFFSET(start_50,LOLP!$D164+(1-$C164)*24,LOLP!$B164),0)</f>
        <v>0</v>
      </c>
      <c r="M164" s="25">
        <f t="shared" ca="1" si="16"/>
        <v>0</v>
      </c>
      <c r="N164" s="25">
        <f t="shared" ca="1" si="17"/>
        <v>0</v>
      </c>
      <c r="O164" s="15" t="e">
        <f t="shared" ca="1" si="18"/>
        <v>#DIV/0!</v>
      </c>
      <c r="P164" s="15" t="e">
        <f t="shared" ca="1" si="19"/>
        <v>#DIV/0!</v>
      </c>
      <c r="R164" s="7">
        <v>161</v>
      </c>
      <c r="S164">
        <v>1.2597947466668647E-5</v>
      </c>
      <c r="T164">
        <v>6.619782087495692E-4</v>
      </c>
      <c r="U164">
        <v>8.1236038821852832E-4</v>
      </c>
      <c r="V164">
        <v>5.5461616653600272E-4</v>
      </c>
    </row>
    <row r="165" spans="1:22" x14ac:dyDescent="0.25">
      <c r="A165" s="1">
        <f t="shared" si="20"/>
        <v>43107</v>
      </c>
      <c r="B165" s="7">
        <f t="shared" si="15"/>
        <v>1</v>
      </c>
      <c r="C165" s="4">
        <f>INDEX(Calendar!$E$3:$E$367,MATCH(LOLP!$A165,Calendar!$B$3:$B$367,0))</f>
        <v>0</v>
      </c>
      <c r="D165" s="2">
        <f t="shared" si="21"/>
        <v>18</v>
      </c>
      <c r="E165" s="36">
        <v>26260</v>
      </c>
      <c r="F165" s="7">
        <f>IFERROR(IF(INDEX('Temperature Data'!$AA$15:$AA$348,MATCH(LOLP!A165,'Temperature Data'!$B$15:$B$348,0))&gt;IF(B165=9,$G$2,LOLP!$F$2),1,0),0)</f>
        <v>0</v>
      </c>
      <c r="G165" s="7">
        <f>SUMIFS(LOLP!$F$4:$F$8763,$C$4:$C$8763,$C165,$B$4:$B$8763,$B165,$D$4:$D$8763,$D165)</f>
        <v>0</v>
      </c>
      <c r="H165" s="7">
        <f>COUNTIFS(Calendar!$E$3:$E$367,LOLP!C165,Calendar!$D$3:$D$367,LOLP!B165)</f>
        <v>10</v>
      </c>
      <c r="I165" s="7">
        <f ca="1">IF($F165=1,OFFSET(start_norps,LOLP!$D165+(1-$C165)*24,LOLP!$B165)*H165/G165,0)</f>
        <v>0</v>
      </c>
      <c r="J165" s="7">
        <f ca="1">IF($F165=1,OFFSET(start_33,LOLP!$D165+(1-$C165)*24,LOLP!$B165)*H165/G165,0)</f>
        <v>0</v>
      </c>
      <c r="K165" s="7">
        <f ca="1">IF($F165,OFFSET(start_40,LOLP!$D165+(1-$C165)*24,LOLP!$B165),0)</f>
        <v>0</v>
      </c>
      <c r="L165" s="7">
        <f ca="1">IF($F165,OFFSET(start_50,LOLP!$D165+(1-$C165)*24,LOLP!$B165),0)</f>
        <v>0</v>
      </c>
      <c r="M165" s="25">
        <f t="shared" ca="1" si="16"/>
        <v>0</v>
      </c>
      <c r="N165" s="25">
        <f t="shared" ca="1" si="17"/>
        <v>0</v>
      </c>
      <c r="O165" s="15" t="e">
        <f t="shared" ca="1" si="18"/>
        <v>#DIV/0!</v>
      </c>
      <c r="P165" s="15" t="e">
        <f t="shared" ca="1" si="19"/>
        <v>#DIV/0!</v>
      </c>
      <c r="R165" s="7">
        <v>162</v>
      </c>
      <c r="S165">
        <v>1.2597947466668647E-5</v>
      </c>
      <c r="T165">
        <v>6.619782087495692E-4</v>
      </c>
      <c r="U165">
        <v>4.0755654526595885E-4</v>
      </c>
      <c r="V165">
        <v>5.5461616653600272E-4</v>
      </c>
    </row>
    <row r="166" spans="1:22" x14ac:dyDescent="0.25">
      <c r="A166" s="1">
        <f t="shared" si="20"/>
        <v>43107</v>
      </c>
      <c r="B166" s="7">
        <f t="shared" si="15"/>
        <v>1</v>
      </c>
      <c r="C166" s="4">
        <f>INDEX(Calendar!$E$3:$E$367,MATCH(LOLP!$A166,Calendar!$B$3:$B$367,0))</f>
        <v>0</v>
      </c>
      <c r="D166" s="2">
        <f t="shared" si="21"/>
        <v>19</v>
      </c>
      <c r="E166" s="36">
        <v>26742</v>
      </c>
      <c r="F166" s="7">
        <f>IFERROR(IF(INDEX('Temperature Data'!$AA$15:$AA$348,MATCH(LOLP!A166,'Temperature Data'!$B$15:$B$348,0))&gt;IF(B166=9,$G$2,LOLP!$F$2),1,0),0)</f>
        <v>0</v>
      </c>
      <c r="G166" s="7">
        <f>SUMIFS(LOLP!$F$4:$F$8763,$C$4:$C$8763,$C166,$B$4:$B$8763,$B166,$D$4:$D$8763,$D166)</f>
        <v>0</v>
      </c>
      <c r="H166" s="7">
        <f>COUNTIFS(Calendar!$E$3:$E$367,LOLP!C166,Calendar!$D$3:$D$367,LOLP!B166)</f>
        <v>10</v>
      </c>
      <c r="I166" s="7">
        <f ca="1">IF($F166=1,OFFSET(start_norps,LOLP!$D166+(1-$C166)*24,LOLP!$B166)*H166/G166,0)</f>
        <v>0</v>
      </c>
      <c r="J166" s="7">
        <f ca="1">IF($F166=1,OFFSET(start_33,LOLP!$D166+(1-$C166)*24,LOLP!$B166)*H166/G166,0)</f>
        <v>0</v>
      </c>
      <c r="K166" s="7">
        <f ca="1">IF($F166,OFFSET(start_40,LOLP!$D166+(1-$C166)*24,LOLP!$B166),0)</f>
        <v>0</v>
      </c>
      <c r="L166" s="7">
        <f ca="1">IF($F166,OFFSET(start_50,LOLP!$D166+(1-$C166)*24,LOLP!$B166),0)</f>
        <v>0</v>
      </c>
      <c r="M166" s="25">
        <f t="shared" ca="1" si="16"/>
        <v>0</v>
      </c>
      <c r="N166" s="25">
        <f t="shared" ca="1" si="17"/>
        <v>0</v>
      </c>
      <c r="O166" s="15" t="e">
        <f t="shared" ca="1" si="18"/>
        <v>#DIV/0!</v>
      </c>
      <c r="P166" s="15" t="e">
        <f t="shared" ca="1" si="19"/>
        <v>#DIV/0!</v>
      </c>
      <c r="R166" s="7">
        <v>163</v>
      </c>
      <c r="S166">
        <v>1.2597947466668647E-5</v>
      </c>
      <c r="T166">
        <v>6.619782087495692E-4</v>
      </c>
      <c r="U166">
        <v>4.0755654526595885E-4</v>
      </c>
      <c r="V166">
        <v>4.8857840776960816E-4</v>
      </c>
    </row>
    <row r="167" spans="1:22" x14ac:dyDescent="0.25">
      <c r="A167" s="1">
        <f t="shared" si="20"/>
        <v>43107</v>
      </c>
      <c r="B167" s="7">
        <f t="shared" si="15"/>
        <v>1</v>
      </c>
      <c r="C167" s="4">
        <f>INDEX(Calendar!$E$3:$E$367,MATCH(LOLP!$A167,Calendar!$B$3:$B$367,0))</f>
        <v>0</v>
      </c>
      <c r="D167" s="2">
        <f t="shared" si="21"/>
        <v>20</v>
      </c>
      <c r="E167" s="36">
        <v>26307</v>
      </c>
      <c r="F167" s="7">
        <f>IFERROR(IF(INDEX('Temperature Data'!$AA$15:$AA$348,MATCH(LOLP!A167,'Temperature Data'!$B$15:$B$348,0))&gt;IF(B167=9,$G$2,LOLP!$F$2),1,0),0)</f>
        <v>0</v>
      </c>
      <c r="G167" s="7">
        <f>SUMIFS(LOLP!$F$4:$F$8763,$C$4:$C$8763,$C167,$B$4:$B$8763,$B167,$D$4:$D$8763,$D167)</f>
        <v>0</v>
      </c>
      <c r="H167" s="7">
        <f>COUNTIFS(Calendar!$E$3:$E$367,LOLP!C167,Calendar!$D$3:$D$367,LOLP!B167)</f>
        <v>10</v>
      </c>
      <c r="I167" s="7">
        <f ca="1">IF($F167=1,OFFSET(start_norps,LOLP!$D167+(1-$C167)*24,LOLP!$B167)*H167/G167,0)</f>
        <v>0</v>
      </c>
      <c r="J167" s="7">
        <f ca="1">IF($F167=1,OFFSET(start_33,LOLP!$D167+(1-$C167)*24,LOLP!$B167)*H167/G167,0)</f>
        <v>0</v>
      </c>
      <c r="K167" s="7">
        <f ca="1">IF($F167,OFFSET(start_40,LOLP!$D167+(1-$C167)*24,LOLP!$B167),0)</f>
        <v>0</v>
      </c>
      <c r="L167" s="7">
        <f ca="1">IF($F167,OFFSET(start_50,LOLP!$D167+(1-$C167)*24,LOLP!$B167),0)</f>
        <v>0</v>
      </c>
      <c r="M167" s="25">
        <f t="shared" ca="1" si="16"/>
        <v>0</v>
      </c>
      <c r="N167" s="25">
        <f t="shared" ca="1" si="17"/>
        <v>0</v>
      </c>
      <c r="O167" s="15" t="e">
        <f t="shared" ca="1" si="18"/>
        <v>#DIV/0!</v>
      </c>
      <c r="P167" s="15" t="e">
        <f t="shared" ca="1" si="19"/>
        <v>#DIV/0!</v>
      </c>
      <c r="R167" s="7">
        <v>164</v>
      </c>
      <c r="S167">
        <v>1.2597947466668647E-5</v>
      </c>
      <c r="T167">
        <v>6.619782087495692E-4</v>
      </c>
      <c r="U167">
        <v>4.0755654526595885E-4</v>
      </c>
      <c r="V167">
        <v>4.8857840776960816E-4</v>
      </c>
    </row>
    <row r="168" spans="1:22" x14ac:dyDescent="0.25">
      <c r="A168" s="1">
        <f t="shared" si="20"/>
        <v>43107</v>
      </c>
      <c r="B168" s="7">
        <f t="shared" si="15"/>
        <v>1</v>
      </c>
      <c r="C168" s="4">
        <f>INDEX(Calendar!$E$3:$E$367,MATCH(LOLP!$A168,Calendar!$B$3:$B$367,0))</f>
        <v>0</v>
      </c>
      <c r="D168" s="2">
        <f t="shared" si="21"/>
        <v>21</v>
      </c>
      <c r="E168" s="36">
        <v>25584</v>
      </c>
      <c r="F168" s="7">
        <f>IFERROR(IF(INDEX('Temperature Data'!$AA$15:$AA$348,MATCH(LOLP!A168,'Temperature Data'!$B$15:$B$348,0))&gt;IF(B168=9,$G$2,LOLP!$F$2),1,0),0)</f>
        <v>0</v>
      </c>
      <c r="G168" s="7">
        <f>SUMIFS(LOLP!$F$4:$F$8763,$C$4:$C$8763,$C168,$B$4:$B$8763,$B168,$D$4:$D$8763,$D168)</f>
        <v>0</v>
      </c>
      <c r="H168" s="7">
        <f>COUNTIFS(Calendar!$E$3:$E$367,LOLP!C168,Calendar!$D$3:$D$367,LOLP!B168)</f>
        <v>10</v>
      </c>
      <c r="I168" s="7">
        <f ca="1">IF($F168=1,OFFSET(start_norps,LOLP!$D168+(1-$C168)*24,LOLP!$B168)*H168/G168,0)</f>
        <v>0</v>
      </c>
      <c r="J168" s="7">
        <f ca="1">IF($F168=1,OFFSET(start_33,LOLP!$D168+(1-$C168)*24,LOLP!$B168)*H168/G168,0)</f>
        <v>0</v>
      </c>
      <c r="K168" s="7">
        <f ca="1">IF($F168,OFFSET(start_40,LOLP!$D168+(1-$C168)*24,LOLP!$B168),0)</f>
        <v>0</v>
      </c>
      <c r="L168" s="7">
        <f ca="1">IF($F168,OFFSET(start_50,LOLP!$D168+(1-$C168)*24,LOLP!$B168),0)</f>
        <v>0</v>
      </c>
      <c r="M168" s="25">
        <f t="shared" ca="1" si="16"/>
        <v>0</v>
      </c>
      <c r="N168" s="25">
        <f t="shared" ca="1" si="17"/>
        <v>0</v>
      </c>
      <c r="O168" s="15" t="e">
        <f t="shared" ca="1" si="18"/>
        <v>#DIV/0!</v>
      </c>
      <c r="P168" s="15" t="e">
        <f t="shared" ca="1" si="19"/>
        <v>#DIV/0!</v>
      </c>
      <c r="R168" s="7">
        <v>165</v>
      </c>
      <c r="S168">
        <v>1.2597947466668647E-5</v>
      </c>
      <c r="T168">
        <v>6.619782087495692E-4</v>
      </c>
      <c r="U168">
        <v>2.6509565246520634E-4</v>
      </c>
      <c r="V168">
        <v>4.8857840776960816E-4</v>
      </c>
    </row>
    <row r="169" spans="1:22" x14ac:dyDescent="0.25">
      <c r="A169" s="1">
        <f t="shared" si="20"/>
        <v>43107</v>
      </c>
      <c r="B169" s="7">
        <f t="shared" si="15"/>
        <v>1</v>
      </c>
      <c r="C169" s="4">
        <f>INDEX(Calendar!$E$3:$E$367,MATCH(LOLP!$A169,Calendar!$B$3:$B$367,0))</f>
        <v>0</v>
      </c>
      <c r="D169" s="2">
        <f t="shared" si="21"/>
        <v>22</v>
      </c>
      <c r="E169" s="36">
        <v>24333</v>
      </c>
      <c r="F169" s="7">
        <f>IFERROR(IF(INDEX('Temperature Data'!$AA$15:$AA$348,MATCH(LOLP!A169,'Temperature Data'!$B$15:$B$348,0))&gt;IF(B169=9,$G$2,LOLP!$F$2),1,0),0)</f>
        <v>0</v>
      </c>
      <c r="G169" s="7">
        <f>SUMIFS(LOLP!$F$4:$F$8763,$C$4:$C$8763,$C169,$B$4:$B$8763,$B169,$D$4:$D$8763,$D169)</f>
        <v>0</v>
      </c>
      <c r="H169" s="7">
        <f>COUNTIFS(Calendar!$E$3:$E$367,LOLP!C169,Calendar!$D$3:$D$367,LOLP!B169)</f>
        <v>10</v>
      </c>
      <c r="I169" s="7">
        <f ca="1">IF($F169=1,OFFSET(start_norps,LOLP!$D169+(1-$C169)*24,LOLP!$B169)*H169/G169,0)</f>
        <v>0</v>
      </c>
      <c r="J169" s="7">
        <f ca="1">IF($F169=1,OFFSET(start_33,LOLP!$D169+(1-$C169)*24,LOLP!$B169)*H169/G169,0)</f>
        <v>0</v>
      </c>
      <c r="K169" s="7">
        <f ca="1">IF($F169,OFFSET(start_40,LOLP!$D169+(1-$C169)*24,LOLP!$B169),0)</f>
        <v>0</v>
      </c>
      <c r="L169" s="7">
        <f ca="1">IF($F169,OFFSET(start_50,LOLP!$D169+(1-$C169)*24,LOLP!$B169),0)</f>
        <v>0</v>
      </c>
      <c r="M169" s="25">
        <f t="shared" ca="1" si="16"/>
        <v>0</v>
      </c>
      <c r="N169" s="25">
        <f t="shared" ca="1" si="17"/>
        <v>0</v>
      </c>
      <c r="O169" s="15" t="e">
        <f t="shared" ca="1" si="18"/>
        <v>#DIV/0!</v>
      </c>
      <c r="P169" s="15" t="e">
        <f t="shared" ca="1" si="19"/>
        <v>#DIV/0!</v>
      </c>
      <c r="R169" s="7">
        <v>166</v>
      </c>
      <c r="S169">
        <v>6.0820179641808414E-6</v>
      </c>
      <c r="T169">
        <v>6.619782087495692E-4</v>
      </c>
      <c r="U169">
        <v>2.6509565246520634E-4</v>
      </c>
      <c r="V169">
        <v>4.1598128605450907E-4</v>
      </c>
    </row>
    <row r="170" spans="1:22" x14ac:dyDescent="0.25">
      <c r="A170" s="1">
        <f t="shared" si="20"/>
        <v>43107</v>
      </c>
      <c r="B170" s="7">
        <f t="shared" si="15"/>
        <v>1</v>
      </c>
      <c r="C170" s="4">
        <f>INDEX(Calendar!$E$3:$E$367,MATCH(LOLP!$A170,Calendar!$B$3:$B$367,0))</f>
        <v>0</v>
      </c>
      <c r="D170" s="2">
        <f t="shared" si="21"/>
        <v>23</v>
      </c>
      <c r="E170" s="36">
        <v>22809</v>
      </c>
      <c r="F170" s="7">
        <f>IFERROR(IF(INDEX('Temperature Data'!$AA$15:$AA$348,MATCH(LOLP!A170,'Temperature Data'!$B$15:$B$348,0))&gt;IF(B170=9,$G$2,LOLP!$F$2),1,0),0)</f>
        <v>0</v>
      </c>
      <c r="G170" s="7">
        <f>SUMIFS(LOLP!$F$4:$F$8763,$C$4:$C$8763,$C170,$B$4:$B$8763,$B170,$D$4:$D$8763,$D170)</f>
        <v>0</v>
      </c>
      <c r="H170" s="7">
        <f>COUNTIFS(Calendar!$E$3:$E$367,LOLP!C170,Calendar!$D$3:$D$367,LOLP!B170)</f>
        <v>10</v>
      </c>
      <c r="I170" s="7">
        <f ca="1">IF($F170=1,OFFSET(start_norps,LOLP!$D170+(1-$C170)*24,LOLP!$B170)*H170/G170,0)</f>
        <v>0</v>
      </c>
      <c r="J170" s="7">
        <f ca="1">IF($F170=1,OFFSET(start_33,LOLP!$D170+(1-$C170)*24,LOLP!$B170)*H170/G170,0)</f>
        <v>0</v>
      </c>
      <c r="K170" s="7">
        <f ca="1">IF($F170,OFFSET(start_40,LOLP!$D170+(1-$C170)*24,LOLP!$B170),0)</f>
        <v>0</v>
      </c>
      <c r="L170" s="7">
        <f ca="1">IF($F170,OFFSET(start_50,LOLP!$D170+(1-$C170)*24,LOLP!$B170),0)</f>
        <v>0</v>
      </c>
      <c r="M170" s="25">
        <f t="shared" ca="1" si="16"/>
        <v>0</v>
      </c>
      <c r="N170" s="25">
        <f t="shared" ca="1" si="17"/>
        <v>0</v>
      </c>
      <c r="O170" s="15" t="e">
        <f t="shared" ca="1" si="18"/>
        <v>#DIV/0!</v>
      </c>
      <c r="P170" s="15" t="e">
        <f t="shared" ca="1" si="19"/>
        <v>#DIV/0!</v>
      </c>
      <c r="R170" s="7">
        <v>167</v>
      </c>
      <c r="S170">
        <v>6.0820179641808414E-6</v>
      </c>
      <c r="T170">
        <v>6.619782087495692E-4</v>
      </c>
      <c r="U170">
        <v>2.6509565246520634E-4</v>
      </c>
      <c r="V170">
        <v>4.1598128605450907E-4</v>
      </c>
    </row>
    <row r="171" spans="1:22" x14ac:dyDescent="0.25">
      <c r="A171" s="1">
        <f t="shared" si="20"/>
        <v>43107</v>
      </c>
      <c r="B171" s="7">
        <f t="shared" si="15"/>
        <v>1</v>
      </c>
      <c r="C171" s="4">
        <f>INDEX(Calendar!$E$3:$E$367,MATCH(LOLP!$A171,Calendar!$B$3:$B$367,0))</f>
        <v>0</v>
      </c>
      <c r="D171" s="2">
        <f t="shared" si="21"/>
        <v>24</v>
      </c>
      <c r="E171" s="36">
        <v>21432</v>
      </c>
      <c r="F171" s="7">
        <f>IFERROR(IF(INDEX('Temperature Data'!$AA$15:$AA$348,MATCH(LOLP!A171,'Temperature Data'!$B$15:$B$348,0))&gt;IF(B171=9,$G$2,LOLP!$F$2),1,0),0)</f>
        <v>0</v>
      </c>
      <c r="G171" s="7">
        <f>SUMIFS(LOLP!$F$4:$F$8763,$C$4:$C$8763,$C171,$B$4:$B$8763,$B171,$D$4:$D$8763,$D171)</f>
        <v>0</v>
      </c>
      <c r="H171" s="7">
        <f>COUNTIFS(Calendar!$E$3:$E$367,LOLP!C171,Calendar!$D$3:$D$367,LOLP!B171)</f>
        <v>10</v>
      </c>
      <c r="I171" s="7">
        <f ca="1">IF($F171=1,OFFSET(start_norps,LOLP!$D171+(1-$C171)*24,LOLP!$B171)*H171/G171,0)</f>
        <v>0</v>
      </c>
      <c r="J171" s="7">
        <f ca="1">IF($F171=1,OFFSET(start_33,LOLP!$D171+(1-$C171)*24,LOLP!$B171)*H171/G171,0)</f>
        <v>0</v>
      </c>
      <c r="K171" s="7">
        <f ca="1">IF($F171,OFFSET(start_40,LOLP!$D171+(1-$C171)*24,LOLP!$B171),0)</f>
        <v>0</v>
      </c>
      <c r="L171" s="7">
        <f ca="1">IF($F171,OFFSET(start_50,LOLP!$D171+(1-$C171)*24,LOLP!$B171),0)</f>
        <v>0</v>
      </c>
      <c r="M171" s="25">
        <f t="shared" ca="1" si="16"/>
        <v>0</v>
      </c>
      <c r="N171" s="25">
        <f t="shared" ca="1" si="17"/>
        <v>0</v>
      </c>
      <c r="O171" s="15" t="e">
        <f t="shared" ca="1" si="18"/>
        <v>#DIV/0!</v>
      </c>
      <c r="P171" s="15" t="e">
        <f t="shared" ca="1" si="19"/>
        <v>#DIV/0!</v>
      </c>
      <c r="R171" s="7">
        <v>168</v>
      </c>
      <c r="S171">
        <v>6.0820179641808414E-6</v>
      </c>
      <c r="T171">
        <v>6.619782087495692E-4</v>
      </c>
      <c r="U171">
        <v>2.6509565246520634E-4</v>
      </c>
      <c r="V171">
        <v>4.1598128605450907E-4</v>
      </c>
    </row>
    <row r="172" spans="1:22" x14ac:dyDescent="0.25">
      <c r="A172" s="1">
        <f t="shared" si="20"/>
        <v>43108</v>
      </c>
      <c r="B172" s="7">
        <f t="shared" si="15"/>
        <v>1</v>
      </c>
      <c r="C172" s="4">
        <f>INDEX(Calendar!$E$3:$E$367,MATCH(LOLP!$A172,Calendar!$B$3:$B$367,0))</f>
        <v>1</v>
      </c>
      <c r="D172" s="2">
        <f t="shared" si="21"/>
        <v>1</v>
      </c>
      <c r="E172" s="36">
        <v>20262</v>
      </c>
      <c r="F172" s="7">
        <f>IFERROR(IF(INDEX('Temperature Data'!$AA$15:$AA$348,MATCH(LOLP!A172,'Temperature Data'!$B$15:$B$348,0))&gt;IF(B172=9,$G$2,LOLP!$F$2),1,0),0)</f>
        <v>0</v>
      </c>
      <c r="G172" s="7">
        <f>SUMIFS(LOLP!$F$4:$F$8763,$C$4:$C$8763,$C172,$B$4:$B$8763,$B172,$D$4:$D$8763,$D172)</f>
        <v>0</v>
      </c>
      <c r="H172" s="7">
        <f>COUNTIFS(Calendar!$E$3:$E$367,LOLP!C172,Calendar!$D$3:$D$367,LOLP!B172)</f>
        <v>21</v>
      </c>
      <c r="I172" s="7">
        <f ca="1">IF($F172=1,OFFSET(start_norps,LOLP!$D172+(1-$C172)*24,LOLP!$B172)*H172/G172,0)</f>
        <v>0</v>
      </c>
      <c r="J172" s="7">
        <f ca="1">IF($F172=1,OFFSET(start_33,LOLP!$D172+(1-$C172)*24,LOLP!$B172)*H172/G172,0)</f>
        <v>0</v>
      </c>
      <c r="K172" s="7">
        <f ca="1">IF($F172,OFFSET(start_40,LOLP!$D172+(1-$C172)*24,LOLP!$B172),0)</f>
        <v>0</v>
      </c>
      <c r="L172" s="7">
        <f ca="1">IF($F172,OFFSET(start_50,LOLP!$D172+(1-$C172)*24,LOLP!$B172),0)</f>
        <v>0</v>
      </c>
      <c r="M172" s="25">
        <f t="shared" ca="1" si="16"/>
        <v>0</v>
      </c>
      <c r="N172" s="25">
        <f t="shared" ca="1" si="17"/>
        <v>0</v>
      </c>
      <c r="O172" s="15" t="e">
        <f t="shared" ca="1" si="18"/>
        <v>#DIV/0!</v>
      </c>
      <c r="P172" s="15" t="e">
        <f t="shared" ca="1" si="19"/>
        <v>#DIV/0!</v>
      </c>
      <c r="R172" s="7">
        <v>169</v>
      </c>
      <c r="S172">
        <v>6.0820179641808414E-6</v>
      </c>
      <c r="T172">
        <v>6.619782087495692E-4</v>
      </c>
      <c r="U172">
        <v>2.6509565246520634E-4</v>
      </c>
      <c r="V172">
        <v>3.9486014557017654E-4</v>
      </c>
    </row>
    <row r="173" spans="1:22" x14ac:dyDescent="0.25">
      <c r="A173" s="1">
        <f t="shared" si="20"/>
        <v>43108</v>
      </c>
      <c r="B173" s="7">
        <f t="shared" si="15"/>
        <v>1</v>
      </c>
      <c r="C173" s="4">
        <f>INDEX(Calendar!$E$3:$E$367,MATCH(LOLP!$A173,Calendar!$B$3:$B$367,0))</f>
        <v>1</v>
      </c>
      <c r="D173" s="2">
        <f t="shared" si="21"/>
        <v>2</v>
      </c>
      <c r="E173" s="36">
        <v>19578</v>
      </c>
      <c r="F173" s="7">
        <f>IFERROR(IF(INDEX('Temperature Data'!$AA$15:$AA$348,MATCH(LOLP!A173,'Temperature Data'!$B$15:$B$348,0))&gt;IF(B173=9,$G$2,LOLP!$F$2),1,0),0)</f>
        <v>0</v>
      </c>
      <c r="G173" s="7">
        <f>SUMIFS(LOLP!$F$4:$F$8763,$C$4:$C$8763,$C173,$B$4:$B$8763,$B173,$D$4:$D$8763,$D173)</f>
        <v>0</v>
      </c>
      <c r="H173" s="7">
        <f>COUNTIFS(Calendar!$E$3:$E$367,LOLP!C173,Calendar!$D$3:$D$367,LOLP!B173)</f>
        <v>21</v>
      </c>
      <c r="I173" s="7">
        <f ca="1">IF($F173=1,OFFSET(start_norps,LOLP!$D173+(1-$C173)*24,LOLP!$B173)*H173/G173,0)</f>
        <v>0</v>
      </c>
      <c r="J173" s="7">
        <f ca="1">IF($F173=1,OFFSET(start_33,LOLP!$D173+(1-$C173)*24,LOLP!$B173)*H173/G173,0)</f>
        <v>0</v>
      </c>
      <c r="K173" s="7">
        <f ca="1">IF($F173,OFFSET(start_40,LOLP!$D173+(1-$C173)*24,LOLP!$B173),0)</f>
        <v>0</v>
      </c>
      <c r="L173" s="7">
        <f ca="1">IF($F173,OFFSET(start_50,LOLP!$D173+(1-$C173)*24,LOLP!$B173),0)</f>
        <v>0</v>
      </c>
      <c r="M173" s="25">
        <f t="shared" ca="1" si="16"/>
        <v>0</v>
      </c>
      <c r="N173" s="25">
        <f t="shared" ca="1" si="17"/>
        <v>0</v>
      </c>
      <c r="O173" s="15" t="e">
        <f t="shared" ca="1" si="18"/>
        <v>#DIV/0!</v>
      </c>
      <c r="P173" s="15" t="e">
        <f t="shared" ca="1" si="19"/>
        <v>#DIV/0!</v>
      </c>
      <c r="R173" s="7">
        <v>170</v>
      </c>
      <c r="S173">
        <v>6.0820179641808414E-6</v>
      </c>
      <c r="T173">
        <v>6.2261907198115111E-4</v>
      </c>
      <c r="U173">
        <v>2.6509565246520634E-4</v>
      </c>
      <c r="V173">
        <v>3.9486014557017654E-4</v>
      </c>
    </row>
    <row r="174" spans="1:22" x14ac:dyDescent="0.25">
      <c r="A174" s="1">
        <f t="shared" si="20"/>
        <v>43108</v>
      </c>
      <c r="B174" s="7">
        <f t="shared" si="15"/>
        <v>1</v>
      </c>
      <c r="C174" s="4">
        <f>INDEX(Calendar!$E$3:$E$367,MATCH(LOLP!$A174,Calendar!$B$3:$B$367,0))</f>
        <v>1</v>
      </c>
      <c r="D174" s="2">
        <f t="shared" si="21"/>
        <v>3</v>
      </c>
      <c r="E174" s="36">
        <v>19226</v>
      </c>
      <c r="F174" s="7">
        <f>IFERROR(IF(INDEX('Temperature Data'!$AA$15:$AA$348,MATCH(LOLP!A174,'Temperature Data'!$B$15:$B$348,0))&gt;IF(B174=9,$G$2,LOLP!$F$2),1,0),0)</f>
        <v>0</v>
      </c>
      <c r="G174" s="7">
        <f>SUMIFS(LOLP!$F$4:$F$8763,$C$4:$C$8763,$C174,$B$4:$B$8763,$B174,$D$4:$D$8763,$D174)</f>
        <v>0</v>
      </c>
      <c r="H174" s="7">
        <f>COUNTIFS(Calendar!$E$3:$E$367,LOLP!C174,Calendar!$D$3:$D$367,LOLP!B174)</f>
        <v>21</v>
      </c>
      <c r="I174" s="7">
        <f ca="1">IF($F174=1,OFFSET(start_norps,LOLP!$D174+(1-$C174)*24,LOLP!$B174)*H174/G174,0)</f>
        <v>0</v>
      </c>
      <c r="J174" s="7">
        <f ca="1">IF($F174=1,OFFSET(start_33,LOLP!$D174+(1-$C174)*24,LOLP!$B174)*H174/G174,0)</f>
        <v>0</v>
      </c>
      <c r="K174" s="7">
        <f ca="1">IF($F174,OFFSET(start_40,LOLP!$D174+(1-$C174)*24,LOLP!$B174),0)</f>
        <v>0</v>
      </c>
      <c r="L174" s="7">
        <f ca="1">IF($F174,OFFSET(start_50,LOLP!$D174+(1-$C174)*24,LOLP!$B174),0)</f>
        <v>0</v>
      </c>
      <c r="M174" s="25">
        <f t="shared" ca="1" si="16"/>
        <v>0</v>
      </c>
      <c r="N174" s="25">
        <f t="shared" ca="1" si="17"/>
        <v>0</v>
      </c>
      <c r="O174" s="15" t="e">
        <f t="shared" ca="1" si="18"/>
        <v>#DIV/0!</v>
      </c>
      <c r="P174" s="15" t="e">
        <f t="shared" ca="1" si="19"/>
        <v>#DIV/0!</v>
      </c>
      <c r="R174" s="7">
        <v>171</v>
      </c>
      <c r="S174">
        <v>6.0820179641808414E-6</v>
      </c>
      <c r="T174">
        <v>6.2261907198115111E-4</v>
      </c>
      <c r="U174">
        <v>2.6509565246520634E-4</v>
      </c>
      <c r="V174">
        <v>3.6254567352698373E-4</v>
      </c>
    </row>
    <row r="175" spans="1:22" x14ac:dyDescent="0.25">
      <c r="A175" s="1">
        <f t="shared" si="20"/>
        <v>43108</v>
      </c>
      <c r="B175" s="7">
        <f t="shared" si="15"/>
        <v>1</v>
      </c>
      <c r="C175" s="4">
        <f>INDEX(Calendar!$E$3:$E$367,MATCH(LOLP!$A175,Calendar!$B$3:$B$367,0))</f>
        <v>1</v>
      </c>
      <c r="D175" s="2">
        <f t="shared" si="21"/>
        <v>4</v>
      </c>
      <c r="E175" s="36">
        <v>19261</v>
      </c>
      <c r="F175" s="7">
        <f>IFERROR(IF(INDEX('Temperature Data'!$AA$15:$AA$348,MATCH(LOLP!A175,'Temperature Data'!$B$15:$B$348,0))&gt;IF(B175=9,$G$2,LOLP!$F$2),1,0),0)</f>
        <v>0</v>
      </c>
      <c r="G175" s="7">
        <f>SUMIFS(LOLP!$F$4:$F$8763,$C$4:$C$8763,$C175,$B$4:$B$8763,$B175,$D$4:$D$8763,$D175)</f>
        <v>0</v>
      </c>
      <c r="H175" s="7">
        <f>COUNTIFS(Calendar!$E$3:$E$367,LOLP!C175,Calendar!$D$3:$D$367,LOLP!B175)</f>
        <v>21</v>
      </c>
      <c r="I175" s="7">
        <f ca="1">IF($F175=1,OFFSET(start_norps,LOLP!$D175+(1-$C175)*24,LOLP!$B175)*H175/G175,0)</f>
        <v>0</v>
      </c>
      <c r="J175" s="7">
        <f ca="1">IF($F175=1,OFFSET(start_33,LOLP!$D175+(1-$C175)*24,LOLP!$B175)*H175/G175,0)</f>
        <v>0</v>
      </c>
      <c r="K175" s="7">
        <f ca="1">IF($F175,OFFSET(start_40,LOLP!$D175+(1-$C175)*24,LOLP!$B175),0)</f>
        <v>0</v>
      </c>
      <c r="L175" s="7">
        <f ca="1">IF($F175,OFFSET(start_50,LOLP!$D175+(1-$C175)*24,LOLP!$B175),0)</f>
        <v>0</v>
      </c>
      <c r="M175" s="25">
        <f t="shared" ca="1" si="16"/>
        <v>0</v>
      </c>
      <c r="N175" s="25">
        <f t="shared" ca="1" si="17"/>
        <v>0</v>
      </c>
      <c r="O175" s="15" t="e">
        <f t="shared" ca="1" si="18"/>
        <v>#DIV/0!</v>
      </c>
      <c r="P175" s="15" t="e">
        <f t="shared" ca="1" si="19"/>
        <v>#DIV/0!</v>
      </c>
      <c r="R175" s="7">
        <v>172</v>
      </c>
      <c r="S175">
        <v>6.0820179641808414E-6</v>
      </c>
      <c r="T175">
        <v>6.2261907198115111E-4</v>
      </c>
      <c r="U175">
        <v>2.6509565246520634E-4</v>
      </c>
      <c r="V175">
        <v>3.6254567352698373E-4</v>
      </c>
    </row>
    <row r="176" spans="1:22" x14ac:dyDescent="0.25">
      <c r="A176" s="1">
        <f t="shared" si="20"/>
        <v>43108</v>
      </c>
      <c r="B176" s="7">
        <f t="shared" si="15"/>
        <v>1</v>
      </c>
      <c r="C176" s="4">
        <f>INDEX(Calendar!$E$3:$E$367,MATCH(LOLP!$A176,Calendar!$B$3:$B$367,0))</f>
        <v>1</v>
      </c>
      <c r="D176" s="2">
        <f t="shared" si="21"/>
        <v>5</v>
      </c>
      <c r="E176" s="36">
        <v>19841</v>
      </c>
      <c r="F176" s="7">
        <f>IFERROR(IF(INDEX('Temperature Data'!$AA$15:$AA$348,MATCH(LOLP!A176,'Temperature Data'!$B$15:$B$348,0))&gt;IF(B176=9,$G$2,LOLP!$F$2),1,0),0)</f>
        <v>0</v>
      </c>
      <c r="G176" s="7">
        <f>SUMIFS(LOLP!$F$4:$F$8763,$C$4:$C$8763,$C176,$B$4:$B$8763,$B176,$D$4:$D$8763,$D176)</f>
        <v>0</v>
      </c>
      <c r="H176" s="7">
        <f>COUNTIFS(Calendar!$E$3:$E$367,LOLP!C176,Calendar!$D$3:$D$367,LOLP!B176)</f>
        <v>21</v>
      </c>
      <c r="I176" s="7">
        <f ca="1">IF($F176=1,OFFSET(start_norps,LOLP!$D176+(1-$C176)*24,LOLP!$B176)*H176/G176,0)</f>
        <v>0</v>
      </c>
      <c r="J176" s="7">
        <f ca="1">IF($F176=1,OFFSET(start_33,LOLP!$D176+(1-$C176)*24,LOLP!$B176)*H176/G176,0)</f>
        <v>0</v>
      </c>
      <c r="K176" s="7">
        <f ca="1">IF($F176,OFFSET(start_40,LOLP!$D176+(1-$C176)*24,LOLP!$B176),0)</f>
        <v>0</v>
      </c>
      <c r="L176" s="7">
        <f ca="1">IF($F176,OFFSET(start_50,LOLP!$D176+(1-$C176)*24,LOLP!$B176),0)</f>
        <v>0</v>
      </c>
      <c r="M176" s="25">
        <f t="shared" ca="1" si="16"/>
        <v>0</v>
      </c>
      <c r="N176" s="25">
        <f t="shared" ca="1" si="17"/>
        <v>0</v>
      </c>
      <c r="O176" s="15" t="e">
        <f t="shared" ca="1" si="18"/>
        <v>#DIV/0!</v>
      </c>
      <c r="P176" s="15" t="e">
        <f t="shared" ca="1" si="19"/>
        <v>#DIV/0!</v>
      </c>
      <c r="R176" s="7">
        <v>173</v>
      </c>
      <c r="S176">
        <v>6.0820179641808414E-6</v>
      </c>
      <c r="T176">
        <v>5.0127097970396807E-4</v>
      </c>
      <c r="U176">
        <v>2.6509565246520634E-4</v>
      </c>
      <c r="V176">
        <v>3.6254567352698373E-4</v>
      </c>
    </row>
    <row r="177" spans="1:22" x14ac:dyDescent="0.25">
      <c r="A177" s="1">
        <f t="shared" si="20"/>
        <v>43108</v>
      </c>
      <c r="B177" s="7">
        <f t="shared" si="15"/>
        <v>1</v>
      </c>
      <c r="C177" s="4">
        <f>INDEX(Calendar!$E$3:$E$367,MATCH(LOLP!$A177,Calendar!$B$3:$B$367,0))</f>
        <v>1</v>
      </c>
      <c r="D177" s="2">
        <f t="shared" si="21"/>
        <v>6</v>
      </c>
      <c r="E177" s="36">
        <v>21196</v>
      </c>
      <c r="F177" s="7">
        <f>IFERROR(IF(INDEX('Temperature Data'!$AA$15:$AA$348,MATCH(LOLP!A177,'Temperature Data'!$B$15:$B$348,0))&gt;IF(B177=9,$G$2,LOLP!$F$2),1,0),0)</f>
        <v>0</v>
      </c>
      <c r="G177" s="7">
        <f>SUMIFS(LOLP!$F$4:$F$8763,$C$4:$C$8763,$C177,$B$4:$B$8763,$B177,$D$4:$D$8763,$D177)</f>
        <v>0</v>
      </c>
      <c r="H177" s="7">
        <f>COUNTIFS(Calendar!$E$3:$E$367,LOLP!C177,Calendar!$D$3:$D$367,LOLP!B177)</f>
        <v>21</v>
      </c>
      <c r="I177" s="7">
        <f ca="1">IF($F177=1,OFFSET(start_norps,LOLP!$D177+(1-$C177)*24,LOLP!$B177)*H177/G177,0)</f>
        <v>0</v>
      </c>
      <c r="J177" s="7">
        <f ca="1">IF($F177=1,OFFSET(start_33,LOLP!$D177+(1-$C177)*24,LOLP!$B177)*H177/G177,0)</f>
        <v>0</v>
      </c>
      <c r="K177" s="7">
        <f ca="1">IF($F177,OFFSET(start_40,LOLP!$D177+(1-$C177)*24,LOLP!$B177),0)</f>
        <v>0</v>
      </c>
      <c r="L177" s="7">
        <f ca="1">IF($F177,OFFSET(start_50,LOLP!$D177+(1-$C177)*24,LOLP!$B177),0)</f>
        <v>0</v>
      </c>
      <c r="M177" s="25">
        <f t="shared" ca="1" si="16"/>
        <v>0</v>
      </c>
      <c r="N177" s="25">
        <f t="shared" ca="1" si="17"/>
        <v>0</v>
      </c>
      <c r="O177" s="15" t="e">
        <f t="shared" ca="1" si="18"/>
        <v>#DIV/0!</v>
      </c>
      <c r="P177" s="15" t="e">
        <f t="shared" ca="1" si="19"/>
        <v>#DIV/0!</v>
      </c>
      <c r="R177" s="7">
        <v>174</v>
      </c>
      <c r="S177">
        <v>6.0820179641808414E-6</v>
      </c>
      <c r="T177">
        <v>2.2136289954105459E-4</v>
      </c>
      <c r="U177">
        <v>2.646407605513101E-4</v>
      </c>
      <c r="V177">
        <v>2.7596659404929488E-4</v>
      </c>
    </row>
    <row r="178" spans="1:22" x14ac:dyDescent="0.25">
      <c r="A178" s="1">
        <f t="shared" si="20"/>
        <v>43108</v>
      </c>
      <c r="B178" s="7">
        <f t="shared" si="15"/>
        <v>1</v>
      </c>
      <c r="C178" s="4">
        <f>INDEX(Calendar!$E$3:$E$367,MATCH(LOLP!$A178,Calendar!$B$3:$B$367,0))</f>
        <v>1</v>
      </c>
      <c r="D178" s="2">
        <f t="shared" si="21"/>
        <v>7</v>
      </c>
      <c r="E178" s="36">
        <v>23464</v>
      </c>
      <c r="F178" s="7">
        <f>IFERROR(IF(INDEX('Temperature Data'!$AA$15:$AA$348,MATCH(LOLP!A178,'Temperature Data'!$B$15:$B$348,0))&gt;IF(B178=9,$G$2,LOLP!$F$2),1,0),0)</f>
        <v>0</v>
      </c>
      <c r="G178" s="7">
        <f>SUMIFS(LOLP!$F$4:$F$8763,$C$4:$C$8763,$C178,$B$4:$B$8763,$B178,$D$4:$D$8763,$D178)</f>
        <v>0</v>
      </c>
      <c r="H178" s="7">
        <f>COUNTIFS(Calendar!$E$3:$E$367,LOLP!C178,Calendar!$D$3:$D$367,LOLP!B178)</f>
        <v>21</v>
      </c>
      <c r="I178" s="7">
        <f ca="1">IF($F178=1,OFFSET(start_norps,LOLP!$D178+(1-$C178)*24,LOLP!$B178)*H178/G178,0)</f>
        <v>0</v>
      </c>
      <c r="J178" s="7">
        <f ca="1">IF($F178=1,OFFSET(start_33,LOLP!$D178+(1-$C178)*24,LOLP!$B178)*H178/G178,0)</f>
        <v>0</v>
      </c>
      <c r="K178" s="7">
        <f ca="1">IF($F178,OFFSET(start_40,LOLP!$D178+(1-$C178)*24,LOLP!$B178),0)</f>
        <v>0</v>
      </c>
      <c r="L178" s="7">
        <f ca="1">IF($F178,OFFSET(start_50,LOLP!$D178+(1-$C178)*24,LOLP!$B178),0)</f>
        <v>0</v>
      </c>
      <c r="M178" s="25">
        <f t="shared" ca="1" si="16"/>
        <v>0</v>
      </c>
      <c r="N178" s="25">
        <f t="shared" ca="1" si="17"/>
        <v>0</v>
      </c>
      <c r="O178" s="15" t="e">
        <f t="shared" ca="1" si="18"/>
        <v>#DIV/0!</v>
      </c>
      <c r="P178" s="15" t="e">
        <f t="shared" ca="1" si="19"/>
        <v>#DIV/0!</v>
      </c>
      <c r="R178" s="7">
        <v>175</v>
      </c>
      <c r="S178">
        <v>2.5303177457970923E-6</v>
      </c>
      <c r="T178">
        <v>2.2136289954105459E-4</v>
      </c>
      <c r="U178">
        <v>1.9044002937224254E-4</v>
      </c>
      <c r="V178">
        <v>2.7596659404929488E-4</v>
      </c>
    </row>
    <row r="179" spans="1:22" x14ac:dyDescent="0.25">
      <c r="A179" s="1">
        <f t="shared" si="20"/>
        <v>43108</v>
      </c>
      <c r="B179" s="7">
        <f t="shared" si="15"/>
        <v>1</v>
      </c>
      <c r="C179" s="4">
        <f>INDEX(Calendar!$E$3:$E$367,MATCH(LOLP!$A179,Calendar!$B$3:$B$367,0))</f>
        <v>1</v>
      </c>
      <c r="D179" s="2">
        <f t="shared" si="21"/>
        <v>8</v>
      </c>
      <c r="E179" s="36">
        <v>25197</v>
      </c>
      <c r="F179" s="7">
        <f>IFERROR(IF(INDEX('Temperature Data'!$AA$15:$AA$348,MATCH(LOLP!A179,'Temperature Data'!$B$15:$B$348,0))&gt;IF(B179=9,$G$2,LOLP!$F$2),1,0),0)</f>
        <v>0</v>
      </c>
      <c r="G179" s="7">
        <f>SUMIFS(LOLP!$F$4:$F$8763,$C$4:$C$8763,$C179,$B$4:$B$8763,$B179,$D$4:$D$8763,$D179)</f>
        <v>0</v>
      </c>
      <c r="H179" s="7">
        <f>COUNTIFS(Calendar!$E$3:$E$367,LOLP!C179,Calendar!$D$3:$D$367,LOLP!B179)</f>
        <v>21</v>
      </c>
      <c r="I179" s="7">
        <f ca="1">IF($F179=1,OFFSET(start_norps,LOLP!$D179+(1-$C179)*24,LOLP!$B179)*H179/G179,0)</f>
        <v>0</v>
      </c>
      <c r="J179" s="7">
        <f ca="1">IF($F179=1,OFFSET(start_33,LOLP!$D179+(1-$C179)*24,LOLP!$B179)*H179/G179,0)</f>
        <v>0</v>
      </c>
      <c r="K179" s="7">
        <f ca="1">IF($F179,OFFSET(start_40,LOLP!$D179+(1-$C179)*24,LOLP!$B179),0)</f>
        <v>0</v>
      </c>
      <c r="L179" s="7">
        <f ca="1">IF($F179,OFFSET(start_50,LOLP!$D179+(1-$C179)*24,LOLP!$B179),0)</f>
        <v>0</v>
      </c>
      <c r="M179" s="25">
        <f t="shared" ca="1" si="16"/>
        <v>0</v>
      </c>
      <c r="N179" s="25">
        <f t="shared" ca="1" si="17"/>
        <v>0</v>
      </c>
      <c r="O179" s="15" t="e">
        <f t="shared" ca="1" si="18"/>
        <v>#DIV/0!</v>
      </c>
      <c r="P179" s="15" t="e">
        <f t="shared" ca="1" si="19"/>
        <v>#DIV/0!</v>
      </c>
      <c r="R179" s="7">
        <v>176</v>
      </c>
      <c r="S179">
        <v>2.5303177457970923E-6</v>
      </c>
      <c r="T179">
        <v>2.2136289954105459E-4</v>
      </c>
      <c r="U179">
        <v>1.9044002937224254E-4</v>
      </c>
      <c r="V179">
        <v>2.7596659404929488E-4</v>
      </c>
    </row>
    <row r="180" spans="1:22" x14ac:dyDescent="0.25">
      <c r="A180" s="1">
        <f t="shared" si="20"/>
        <v>43108</v>
      </c>
      <c r="B180" s="7">
        <f t="shared" si="15"/>
        <v>1</v>
      </c>
      <c r="C180" s="4">
        <f>INDEX(Calendar!$E$3:$E$367,MATCH(LOLP!$A180,Calendar!$B$3:$B$367,0))</f>
        <v>1</v>
      </c>
      <c r="D180" s="2">
        <f t="shared" si="21"/>
        <v>9</v>
      </c>
      <c r="E180" s="36">
        <v>25986</v>
      </c>
      <c r="F180" s="7">
        <f>IFERROR(IF(INDEX('Temperature Data'!$AA$15:$AA$348,MATCH(LOLP!A180,'Temperature Data'!$B$15:$B$348,0))&gt;IF(B180=9,$G$2,LOLP!$F$2),1,0),0)</f>
        <v>0</v>
      </c>
      <c r="G180" s="7">
        <f>SUMIFS(LOLP!$F$4:$F$8763,$C$4:$C$8763,$C180,$B$4:$B$8763,$B180,$D$4:$D$8763,$D180)</f>
        <v>0</v>
      </c>
      <c r="H180" s="7">
        <f>COUNTIFS(Calendar!$E$3:$E$367,LOLP!C180,Calendar!$D$3:$D$367,LOLP!B180)</f>
        <v>21</v>
      </c>
      <c r="I180" s="7">
        <f ca="1">IF($F180=1,OFFSET(start_norps,LOLP!$D180+(1-$C180)*24,LOLP!$B180)*H180/G180,0)</f>
        <v>0</v>
      </c>
      <c r="J180" s="7">
        <f ca="1">IF($F180=1,OFFSET(start_33,LOLP!$D180+(1-$C180)*24,LOLP!$B180)*H180/G180,0)</f>
        <v>0</v>
      </c>
      <c r="K180" s="7">
        <f ca="1">IF($F180,OFFSET(start_40,LOLP!$D180+(1-$C180)*24,LOLP!$B180),0)</f>
        <v>0</v>
      </c>
      <c r="L180" s="7">
        <f ca="1">IF($F180,OFFSET(start_50,LOLP!$D180+(1-$C180)*24,LOLP!$B180),0)</f>
        <v>0</v>
      </c>
      <c r="M180" s="25">
        <f t="shared" ca="1" si="16"/>
        <v>0</v>
      </c>
      <c r="N180" s="25">
        <f t="shared" ca="1" si="17"/>
        <v>0</v>
      </c>
      <c r="O180" s="15" t="e">
        <f t="shared" ca="1" si="18"/>
        <v>#DIV/0!</v>
      </c>
      <c r="P180" s="15" t="e">
        <f t="shared" ca="1" si="19"/>
        <v>#DIV/0!</v>
      </c>
      <c r="R180" s="7">
        <v>177</v>
      </c>
      <c r="S180">
        <v>1.29272640902041E-6</v>
      </c>
      <c r="T180">
        <v>1.9317539746774634E-4</v>
      </c>
      <c r="U180">
        <v>1.9044002937224254E-4</v>
      </c>
      <c r="V180">
        <v>2.5934085309893193E-4</v>
      </c>
    </row>
    <row r="181" spans="1:22" x14ac:dyDescent="0.25">
      <c r="A181" s="1">
        <f t="shared" si="20"/>
        <v>43108</v>
      </c>
      <c r="B181" s="7">
        <f t="shared" si="15"/>
        <v>1</v>
      </c>
      <c r="C181" s="4">
        <f>INDEX(Calendar!$E$3:$E$367,MATCH(LOLP!$A181,Calendar!$B$3:$B$367,0))</f>
        <v>1</v>
      </c>
      <c r="D181" s="2">
        <f t="shared" si="21"/>
        <v>10</v>
      </c>
      <c r="E181" s="36">
        <v>26469</v>
      </c>
      <c r="F181" s="7">
        <f>IFERROR(IF(INDEX('Temperature Data'!$AA$15:$AA$348,MATCH(LOLP!A181,'Temperature Data'!$B$15:$B$348,0))&gt;IF(B181=9,$G$2,LOLP!$F$2),1,0),0)</f>
        <v>0</v>
      </c>
      <c r="G181" s="7">
        <f>SUMIFS(LOLP!$F$4:$F$8763,$C$4:$C$8763,$C181,$B$4:$B$8763,$B181,$D$4:$D$8763,$D181)</f>
        <v>0</v>
      </c>
      <c r="H181" s="7">
        <f>COUNTIFS(Calendar!$E$3:$E$367,LOLP!C181,Calendar!$D$3:$D$367,LOLP!B181)</f>
        <v>21</v>
      </c>
      <c r="I181" s="7">
        <f ca="1">IF($F181=1,OFFSET(start_norps,LOLP!$D181+(1-$C181)*24,LOLP!$B181)*H181/G181,0)</f>
        <v>0</v>
      </c>
      <c r="J181" s="7">
        <f ca="1">IF($F181=1,OFFSET(start_33,LOLP!$D181+(1-$C181)*24,LOLP!$B181)*H181/G181,0)</f>
        <v>0</v>
      </c>
      <c r="K181" s="7">
        <f ca="1">IF($F181,OFFSET(start_40,LOLP!$D181+(1-$C181)*24,LOLP!$B181),0)</f>
        <v>0</v>
      </c>
      <c r="L181" s="7">
        <f ca="1">IF($F181,OFFSET(start_50,LOLP!$D181+(1-$C181)*24,LOLP!$B181),0)</f>
        <v>0</v>
      </c>
      <c r="M181" s="25">
        <f t="shared" ca="1" si="16"/>
        <v>0</v>
      </c>
      <c r="N181" s="25">
        <f t="shared" ca="1" si="17"/>
        <v>0</v>
      </c>
      <c r="O181" s="15" t="e">
        <f t="shared" ca="1" si="18"/>
        <v>#DIV/0!</v>
      </c>
      <c r="P181" s="15" t="e">
        <f t="shared" ca="1" si="19"/>
        <v>#DIV/0!</v>
      </c>
      <c r="R181" s="7">
        <v>178</v>
      </c>
      <c r="S181">
        <v>1.29272640902041E-6</v>
      </c>
      <c r="T181">
        <v>1.9317539746774634E-4</v>
      </c>
      <c r="U181">
        <v>1.7817798679099707E-4</v>
      </c>
      <c r="V181">
        <v>2.5934085309893193E-4</v>
      </c>
    </row>
    <row r="182" spans="1:22" x14ac:dyDescent="0.25">
      <c r="A182" s="1">
        <f t="shared" si="20"/>
        <v>43108</v>
      </c>
      <c r="B182" s="7">
        <f t="shared" si="15"/>
        <v>1</v>
      </c>
      <c r="C182" s="4">
        <f>INDEX(Calendar!$E$3:$E$367,MATCH(LOLP!$A182,Calendar!$B$3:$B$367,0))</f>
        <v>1</v>
      </c>
      <c r="D182" s="2">
        <f t="shared" si="21"/>
        <v>11</v>
      </c>
      <c r="E182" s="36">
        <v>26947</v>
      </c>
      <c r="F182" s="7">
        <f>IFERROR(IF(INDEX('Temperature Data'!$AA$15:$AA$348,MATCH(LOLP!A182,'Temperature Data'!$B$15:$B$348,0))&gt;IF(B182=9,$G$2,LOLP!$F$2),1,0),0)</f>
        <v>0</v>
      </c>
      <c r="G182" s="7">
        <f>SUMIFS(LOLP!$F$4:$F$8763,$C$4:$C$8763,$C182,$B$4:$B$8763,$B182,$D$4:$D$8763,$D182)</f>
        <v>0</v>
      </c>
      <c r="H182" s="7">
        <f>COUNTIFS(Calendar!$E$3:$E$367,LOLP!C182,Calendar!$D$3:$D$367,LOLP!B182)</f>
        <v>21</v>
      </c>
      <c r="I182" s="7">
        <f ca="1">IF($F182=1,OFFSET(start_norps,LOLP!$D182+(1-$C182)*24,LOLP!$B182)*H182/G182,0)</f>
        <v>0</v>
      </c>
      <c r="J182" s="7">
        <f ca="1">IF($F182=1,OFFSET(start_33,LOLP!$D182+(1-$C182)*24,LOLP!$B182)*H182/G182,0)</f>
        <v>0</v>
      </c>
      <c r="K182" s="7">
        <f ca="1">IF($F182,OFFSET(start_40,LOLP!$D182+(1-$C182)*24,LOLP!$B182),0)</f>
        <v>0</v>
      </c>
      <c r="L182" s="7">
        <f ca="1">IF($F182,OFFSET(start_50,LOLP!$D182+(1-$C182)*24,LOLP!$B182),0)</f>
        <v>0</v>
      </c>
      <c r="M182" s="25">
        <f t="shared" ca="1" si="16"/>
        <v>0</v>
      </c>
      <c r="N182" s="25">
        <f t="shared" ca="1" si="17"/>
        <v>0</v>
      </c>
      <c r="O182" s="15" t="e">
        <f t="shared" ca="1" si="18"/>
        <v>#DIV/0!</v>
      </c>
      <c r="P182" s="15" t="e">
        <f t="shared" ca="1" si="19"/>
        <v>#DIV/0!</v>
      </c>
      <c r="R182" s="7">
        <v>179</v>
      </c>
      <c r="S182">
        <v>8.1041383075300762E-7</v>
      </c>
      <c r="T182">
        <v>1.9317539746774634E-4</v>
      </c>
      <c r="U182">
        <v>1.7817798679099707E-4</v>
      </c>
      <c r="V182">
        <v>2.1183310811637629E-4</v>
      </c>
    </row>
    <row r="183" spans="1:22" x14ac:dyDescent="0.25">
      <c r="A183" s="1">
        <f t="shared" si="20"/>
        <v>43108</v>
      </c>
      <c r="B183" s="7">
        <f t="shared" si="15"/>
        <v>1</v>
      </c>
      <c r="C183" s="4">
        <f>INDEX(Calendar!$E$3:$E$367,MATCH(LOLP!$A183,Calendar!$B$3:$B$367,0))</f>
        <v>1</v>
      </c>
      <c r="D183" s="2">
        <f t="shared" si="21"/>
        <v>12</v>
      </c>
      <c r="E183" s="36">
        <v>27045</v>
      </c>
      <c r="F183" s="7">
        <f>IFERROR(IF(INDEX('Temperature Data'!$AA$15:$AA$348,MATCH(LOLP!A183,'Temperature Data'!$B$15:$B$348,0))&gt;IF(B183=9,$G$2,LOLP!$F$2),1,0),0)</f>
        <v>0</v>
      </c>
      <c r="G183" s="7">
        <f>SUMIFS(LOLP!$F$4:$F$8763,$C$4:$C$8763,$C183,$B$4:$B$8763,$B183,$D$4:$D$8763,$D183)</f>
        <v>0</v>
      </c>
      <c r="H183" s="7">
        <f>COUNTIFS(Calendar!$E$3:$E$367,LOLP!C183,Calendar!$D$3:$D$367,LOLP!B183)</f>
        <v>21</v>
      </c>
      <c r="I183" s="7">
        <f ca="1">IF($F183=1,OFFSET(start_norps,LOLP!$D183+(1-$C183)*24,LOLP!$B183)*H183/G183,0)</f>
        <v>0</v>
      </c>
      <c r="J183" s="7">
        <f ca="1">IF($F183=1,OFFSET(start_33,LOLP!$D183+(1-$C183)*24,LOLP!$B183)*H183/G183,0)</f>
        <v>0</v>
      </c>
      <c r="K183" s="7">
        <f ca="1">IF($F183,OFFSET(start_40,LOLP!$D183+(1-$C183)*24,LOLP!$B183),0)</f>
        <v>0</v>
      </c>
      <c r="L183" s="7">
        <f ca="1">IF($F183,OFFSET(start_50,LOLP!$D183+(1-$C183)*24,LOLP!$B183),0)</f>
        <v>0</v>
      </c>
      <c r="M183" s="25">
        <f t="shared" ca="1" si="16"/>
        <v>0</v>
      </c>
      <c r="N183" s="25">
        <f t="shared" ca="1" si="17"/>
        <v>0</v>
      </c>
      <c r="O183" s="15" t="e">
        <f t="shared" ca="1" si="18"/>
        <v>#DIV/0!</v>
      </c>
      <c r="P183" s="15" t="e">
        <f t="shared" ca="1" si="19"/>
        <v>#DIV/0!</v>
      </c>
      <c r="R183" s="7">
        <v>180</v>
      </c>
      <c r="S183">
        <v>8.1041383075300762E-7</v>
      </c>
      <c r="T183">
        <v>1.7243254291712364E-4</v>
      </c>
      <c r="U183">
        <v>1.7817798679099707E-4</v>
      </c>
      <c r="V183">
        <v>2.1183310811637629E-4</v>
      </c>
    </row>
    <row r="184" spans="1:22" x14ac:dyDescent="0.25">
      <c r="A184" s="1">
        <f t="shared" si="20"/>
        <v>43108</v>
      </c>
      <c r="B184" s="7">
        <f t="shared" si="15"/>
        <v>1</v>
      </c>
      <c r="C184" s="4">
        <f>INDEX(Calendar!$E$3:$E$367,MATCH(LOLP!$A184,Calendar!$B$3:$B$367,0))</f>
        <v>1</v>
      </c>
      <c r="D184" s="2">
        <f t="shared" si="21"/>
        <v>13</v>
      </c>
      <c r="E184" s="36">
        <v>27193</v>
      </c>
      <c r="F184" s="7">
        <f>IFERROR(IF(INDEX('Temperature Data'!$AA$15:$AA$348,MATCH(LOLP!A184,'Temperature Data'!$B$15:$B$348,0))&gt;IF(B184=9,$G$2,LOLP!$F$2),1,0),0)</f>
        <v>0</v>
      </c>
      <c r="G184" s="7">
        <f>SUMIFS(LOLP!$F$4:$F$8763,$C$4:$C$8763,$C184,$B$4:$B$8763,$B184,$D$4:$D$8763,$D184)</f>
        <v>0</v>
      </c>
      <c r="H184" s="7">
        <f>COUNTIFS(Calendar!$E$3:$E$367,LOLP!C184,Calendar!$D$3:$D$367,LOLP!B184)</f>
        <v>21</v>
      </c>
      <c r="I184" s="7">
        <f ca="1">IF($F184=1,OFFSET(start_norps,LOLP!$D184+(1-$C184)*24,LOLP!$B184)*H184/G184,0)</f>
        <v>0</v>
      </c>
      <c r="J184" s="7">
        <f ca="1">IF($F184=1,OFFSET(start_33,LOLP!$D184+(1-$C184)*24,LOLP!$B184)*H184/G184,0)</f>
        <v>0</v>
      </c>
      <c r="K184" s="7">
        <f ca="1">IF($F184,OFFSET(start_40,LOLP!$D184+(1-$C184)*24,LOLP!$B184),0)</f>
        <v>0</v>
      </c>
      <c r="L184" s="7">
        <f ca="1">IF($F184,OFFSET(start_50,LOLP!$D184+(1-$C184)*24,LOLP!$B184),0)</f>
        <v>0</v>
      </c>
      <c r="M184" s="25">
        <f t="shared" ca="1" si="16"/>
        <v>0</v>
      </c>
      <c r="N184" s="25">
        <f t="shared" ca="1" si="17"/>
        <v>0</v>
      </c>
      <c r="O184" s="15" t="e">
        <f t="shared" ca="1" si="18"/>
        <v>#DIV/0!</v>
      </c>
      <c r="P184" s="15" t="e">
        <f t="shared" ca="1" si="19"/>
        <v>#DIV/0!</v>
      </c>
      <c r="R184" s="7">
        <v>181</v>
      </c>
      <c r="S184">
        <v>5.0212433909031649E-7</v>
      </c>
      <c r="T184">
        <v>1.7243254291712364E-4</v>
      </c>
      <c r="U184">
        <v>1.6635467260455472E-4</v>
      </c>
      <c r="V184">
        <v>2.0860761753833105E-4</v>
      </c>
    </row>
    <row r="185" spans="1:22" x14ac:dyDescent="0.25">
      <c r="A185" s="1">
        <f t="shared" si="20"/>
        <v>43108</v>
      </c>
      <c r="B185" s="7">
        <f t="shared" si="15"/>
        <v>1</v>
      </c>
      <c r="C185" s="4">
        <f>INDEX(Calendar!$E$3:$E$367,MATCH(LOLP!$A185,Calendar!$B$3:$B$367,0))</f>
        <v>1</v>
      </c>
      <c r="D185" s="2">
        <f t="shared" si="21"/>
        <v>14</v>
      </c>
      <c r="E185" s="36">
        <v>27236</v>
      </c>
      <c r="F185" s="7">
        <f>IFERROR(IF(INDEX('Temperature Data'!$AA$15:$AA$348,MATCH(LOLP!A185,'Temperature Data'!$B$15:$B$348,0))&gt;IF(B185=9,$G$2,LOLP!$F$2),1,0),0)</f>
        <v>0</v>
      </c>
      <c r="G185" s="7">
        <f>SUMIFS(LOLP!$F$4:$F$8763,$C$4:$C$8763,$C185,$B$4:$B$8763,$B185,$D$4:$D$8763,$D185)</f>
        <v>0</v>
      </c>
      <c r="H185" s="7">
        <f>COUNTIFS(Calendar!$E$3:$E$367,LOLP!C185,Calendar!$D$3:$D$367,LOLP!B185)</f>
        <v>21</v>
      </c>
      <c r="I185" s="7">
        <f ca="1">IF($F185=1,OFFSET(start_norps,LOLP!$D185+(1-$C185)*24,LOLP!$B185)*H185/G185,0)</f>
        <v>0</v>
      </c>
      <c r="J185" s="7">
        <f ca="1">IF($F185=1,OFFSET(start_33,LOLP!$D185+(1-$C185)*24,LOLP!$B185)*H185/G185,0)</f>
        <v>0</v>
      </c>
      <c r="K185" s="7">
        <f ca="1">IF($F185,OFFSET(start_40,LOLP!$D185+(1-$C185)*24,LOLP!$B185),0)</f>
        <v>0</v>
      </c>
      <c r="L185" s="7">
        <f ca="1">IF($F185,OFFSET(start_50,LOLP!$D185+(1-$C185)*24,LOLP!$B185),0)</f>
        <v>0</v>
      </c>
      <c r="M185" s="25">
        <f t="shared" ca="1" si="16"/>
        <v>0</v>
      </c>
      <c r="N185" s="25">
        <f t="shared" ca="1" si="17"/>
        <v>0</v>
      </c>
      <c r="O185" s="15" t="e">
        <f t="shared" ca="1" si="18"/>
        <v>#DIV/0!</v>
      </c>
      <c r="P185" s="15" t="e">
        <f t="shared" ca="1" si="19"/>
        <v>#DIV/0!</v>
      </c>
      <c r="R185" s="7">
        <v>182</v>
      </c>
      <c r="S185">
        <v>5.0212433909031649E-7</v>
      </c>
      <c r="T185">
        <v>1.7243254291712364E-4</v>
      </c>
      <c r="U185">
        <v>1.6635467260455472E-4</v>
      </c>
      <c r="V185">
        <v>2.0860761753833105E-4</v>
      </c>
    </row>
    <row r="186" spans="1:22" x14ac:dyDescent="0.25">
      <c r="A186" s="1">
        <f t="shared" si="20"/>
        <v>43108</v>
      </c>
      <c r="B186" s="7">
        <f t="shared" si="15"/>
        <v>1</v>
      </c>
      <c r="C186" s="4">
        <f>INDEX(Calendar!$E$3:$E$367,MATCH(LOLP!$A186,Calendar!$B$3:$B$367,0))</f>
        <v>1</v>
      </c>
      <c r="D186" s="2">
        <f t="shared" si="21"/>
        <v>15</v>
      </c>
      <c r="E186" s="36">
        <v>27100</v>
      </c>
      <c r="F186" s="7">
        <f>IFERROR(IF(INDEX('Temperature Data'!$AA$15:$AA$348,MATCH(LOLP!A186,'Temperature Data'!$B$15:$B$348,0))&gt;IF(B186=9,$G$2,LOLP!$F$2),1,0),0)</f>
        <v>0</v>
      </c>
      <c r="G186" s="7">
        <f>SUMIFS(LOLP!$F$4:$F$8763,$C$4:$C$8763,$C186,$B$4:$B$8763,$B186,$D$4:$D$8763,$D186)</f>
        <v>0</v>
      </c>
      <c r="H186" s="7">
        <f>COUNTIFS(Calendar!$E$3:$E$367,LOLP!C186,Calendar!$D$3:$D$367,LOLP!B186)</f>
        <v>21</v>
      </c>
      <c r="I186" s="7">
        <f ca="1">IF($F186=1,OFFSET(start_norps,LOLP!$D186+(1-$C186)*24,LOLP!$B186)*H186/G186,0)</f>
        <v>0</v>
      </c>
      <c r="J186" s="7">
        <f ca="1">IF($F186=1,OFFSET(start_33,LOLP!$D186+(1-$C186)*24,LOLP!$B186)*H186/G186,0)</f>
        <v>0</v>
      </c>
      <c r="K186" s="7">
        <f ca="1">IF($F186,OFFSET(start_40,LOLP!$D186+(1-$C186)*24,LOLP!$B186),0)</f>
        <v>0</v>
      </c>
      <c r="L186" s="7">
        <f ca="1">IF($F186,OFFSET(start_50,LOLP!$D186+(1-$C186)*24,LOLP!$B186),0)</f>
        <v>0</v>
      </c>
      <c r="M186" s="25">
        <f t="shared" ca="1" si="16"/>
        <v>0</v>
      </c>
      <c r="N186" s="25">
        <f t="shared" ca="1" si="17"/>
        <v>0</v>
      </c>
      <c r="O186" s="15" t="e">
        <f t="shared" ca="1" si="18"/>
        <v>#DIV/0!</v>
      </c>
      <c r="P186" s="15" t="e">
        <f t="shared" ca="1" si="19"/>
        <v>#DIV/0!</v>
      </c>
      <c r="R186" s="7">
        <v>183</v>
      </c>
      <c r="S186">
        <v>5.0212433909031649E-7</v>
      </c>
      <c r="T186">
        <v>1.7243254291712364E-4</v>
      </c>
      <c r="U186">
        <v>1.6635467260455472E-4</v>
      </c>
      <c r="V186">
        <v>2.0860761753833105E-4</v>
      </c>
    </row>
    <row r="187" spans="1:22" x14ac:dyDescent="0.25">
      <c r="A187" s="1">
        <f t="shared" si="20"/>
        <v>43108</v>
      </c>
      <c r="B187" s="7">
        <f t="shared" si="15"/>
        <v>1</v>
      </c>
      <c r="C187" s="4">
        <f>INDEX(Calendar!$E$3:$E$367,MATCH(LOLP!$A187,Calendar!$B$3:$B$367,0))</f>
        <v>1</v>
      </c>
      <c r="D187" s="2">
        <f t="shared" si="21"/>
        <v>16</v>
      </c>
      <c r="E187" s="36">
        <v>27008</v>
      </c>
      <c r="F187" s="7">
        <f>IFERROR(IF(INDEX('Temperature Data'!$AA$15:$AA$348,MATCH(LOLP!A187,'Temperature Data'!$B$15:$B$348,0))&gt;IF(B187=9,$G$2,LOLP!$F$2),1,0),0)</f>
        <v>0</v>
      </c>
      <c r="G187" s="7">
        <f>SUMIFS(LOLP!$F$4:$F$8763,$C$4:$C$8763,$C187,$B$4:$B$8763,$B187,$D$4:$D$8763,$D187)</f>
        <v>0</v>
      </c>
      <c r="H187" s="7">
        <f>COUNTIFS(Calendar!$E$3:$E$367,LOLP!C187,Calendar!$D$3:$D$367,LOLP!B187)</f>
        <v>21</v>
      </c>
      <c r="I187" s="7">
        <f ca="1">IF($F187=1,OFFSET(start_norps,LOLP!$D187+(1-$C187)*24,LOLP!$B187)*H187/G187,0)</f>
        <v>0</v>
      </c>
      <c r="J187" s="7">
        <f ca="1">IF($F187=1,OFFSET(start_33,LOLP!$D187+(1-$C187)*24,LOLP!$B187)*H187/G187,0)</f>
        <v>0</v>
      </c>
      <c r="K187" s="7">
        <f ca="1">IF($F187,OFFSET(start_40,LOLP!$D187+(1-$C187)*24,LOLP!$B187),0)</f>
        <v>0</v>
      </c>
      <c r="L187" s="7">
        <f ca="1">IF($F187,OFFSET(start_50,LOLP!$D187+(1-$C187)*24,LOLP!$B187),0)</f>
        <v>0</v>
      </c>
      <c r="M187" s="25">
        <f t="shared" ca="1" si="16"/>
        <v>0</v>
      </c>
      <c r="N187" s="25">
        <f t="shared" ca="1" si="17"/>
        <v>0</v>
      </c>
      <c r="O187" s="15" t="e">
        <f t="shared" ca="1" si="18"/>
        <v>#DIV/0!</v>
      </c>
      <c r="P187" s="15" t="e">
        <f t="shared" ca="1" si="19"/>
        <v>#DIV/0!</v>
      </c>
      <c r="R187" s="7">
        <v>184</v>
      </c>
      <c r="S187">
        <v>5.0212433909031649E-7</v>
      </c>
      <c r="T187">
        <v>1.7243254291712364E-4</v>
      </c>
      <c r="U187">
        <v>1.3607433471671393E-4</v>
      </c>
      <c r="V187">
        <v>2.0860761753833105E-4</v>
      </c>
    </row>
    <row r="188" spans="1:22" x14ac:dyDescent="0.25">
      <c r="A188" s="1">
        <f t="shared" si="20"/>
        <v>43108</v>
      </c>
      <c r="B188" s="7">
        <f t="shared" si="15"/>
        <v>1</v>
      </c>
      <c r="C188" s="4">
        <f>INDEX(Calendar!$E$3:$E$367,MATCH(LOLP!$A188,Calendar!$B$3:$B$367,0))</f>
        <v>1</v>
      </c>
      <c r="D188" s="2">
        <f t="shared" si="21"/>
        <v>17</v>
      </c>
      <c r="E188" s="36">
        <v>27615</v>
      </c>
      <c r="F188" s="7">
        <f>IFERROR(IF(INDEX('Temperature Data'!$AA$15:$AA$348,MATCH(LOLP!A188,'Temperature Data'!$B$15:$B$348,0))&gt;IF(B188=9,$G$2,LOLP!$F$2),1,0),0)</f>
        <v>0</v>
      </c>
      <c r="G188" s="7">
        <f>SUMIFS(LOLP!$F$4:$F$8763,$C$4:$C$8763,$C188,$B$4:$B$8763,$B188,$D$4:$D$8763,$D188)</f>
        <v>0</v>
      </c>
      <c r="H188" s="7">
        <f>COUNTIFS(Calendar!$E$3:$E$367,LOLP!C188,Calendar!$D$3:$D$367,LOLP!B188)</f>
        <v>21</v>
      </c>
      <c r="I188" s="7">
        <f ca="1">IF($F188=1,OFFSET(start_norps,LOLP!$D188+(1-$C188)*24,LOLP!$B188)*H188/G188,0)</f>
        <v>0</v>
      </c>
      <c r="J188" s="7">
        <f ca="1">IF($F188=1,OFFSET(start_33,LOLP!$D188+(1-$C188)*24,LOLP!$B188)*H188/G188,0)</f>
        <v>0</v>
      </c>
      <c r="K188" s="7">
        <f ca="1">IF($F188,OFFSET(start_40,LOLP!$D188+(1-$C188)*24,LOLP!$B188),0)</f>
        <v>0</v>
      </c>
      <c r="L188" s="7">
        <f ca="1">IF($F188,OFFSET(start_50,LOLP!$D188+(1-$C188)*24,LOLP!$B188),0)</f>
        <v>0</v>
      </c>
      <c r="M188" s="25">
        <f t="shared" ca="1" si="16"/>
        <v>0</v>
      </c>
      <c r="N188" s="25">
        <f t="shared" ca="1" si="17"/>
        <v>0</v>
      </c>
      <c r="O188" s="15" t="e">
        <f t="shared" ca="1" si="18"/>
        <v>#DIV/0!</v>
      </c>
      <c r="P188" s="15" t="e">
        <f t="shared" ca="1" si="19"/>
        <v>#DIV/0!</v>
      </c>
      <c r="R188" s="7">
        <v>185</v>
      </c>
      <c r="S188">
        <v>5.0212433909031649E-7</v>
      </c>
      <c r="T188">
        <v>1.7243254291712364E-4</v>
      </c>
      <c r="U188">
        <v>1.3607433471671393E-4</v>
      </c>
      <c r="V188">
        <v>2.0860761753833105E-4</v>
      </c>
    </row>
    <row r="189" spans="1:22" x14ac:dyDescent="0.25">
      <c r="A189" s="1">
        <f t="shared" si="20"/>
        <v>43108</v>
      </c>
      <c r="B189" s="7">
        <f t="shared" si="15"/>
        <v>1</v>
      </c>
      <c r="C189" s="4">
        <f>INDEX(Calendar!$E$3:$E$367,MATCH(LOLP!$A189,Calendar!$B$3:$B$367,0))</f>
        <v>1</v>
      </c>
      <c r="D189" s="2">
        <f t="shared" si="21"/>
        <v>18</v>
      </c>
      <c r="E189" s="36">
        <v>29158</v>
      </c>
      <c r="F189" s="7">
        <f>IFERROR(IF(INDEX('Temperature Data'!$AA$15:$AA$348,MATCH(LOLP!A189,'Temperature Data'!$B$15:$B$348,0))&gt;IF(B189=9,$G$2,LOLP!$F$2),1,0),0)</f>
        <v>0</v>
      </c>
      <c r="G189" s="7">
        <f>SUMIFS(LOLP!$F$4:$F$8763,$C$4:$C$8763,$C189,$B$4:$B$8763,$B189,$D$4:$D$8763,$D189)</f>
        <v>0</v>
      </c>
      <c r="H189" s="7">
        <f>COUNTIFS(Calendar!$E$3:$E$367,LOLP!C189,Calendar!$D$3:$D$367,LOLP!B189)</f>
        <v>21</v>
      </c>
      <c r="I189" s="7">
        <f ca="1">IF($F189=1,OFFSET(start_norps,LOLP!$D189+(1-$C189)*24,LOLP!$B189)*H189/G189,0)</f>
        <v>0</v>
      </c>
      <c r="J189" s="7">
        <f ca="1">IF($F189=1,OFFSET(start_33,LOLP!$D189+(1-$C189)*24,LOLP!$B189)*H189/G189,0)</f>
        <v>0</v>
      </c>
      <c r="K189" s="7">
        <f ca="1">IF($F189,OFFSET(start_40,LOLP!$D189+(1-$C189)*24,LOLP!$B189),0)</f>
        <v>0</v>
      </c>
      <c r="L189" s="7">
        <f ca="1">IF($F189,OFFSET(start_50,LOLP!$D189+(1-$C189)*24,LOLP!$B189),0)</f>
        <v>0</v>
      </c>
      <c r="M189" s="25">
        <f t="shared" ca="1" si="16"/>
        <v>0</v>
      </c>
      <c r="N189" s="25">
        <f t="shared" ca="1" si="17"/>
        <v>0</v>
      </c>
      <c r="O189" s="15" t="e">
        <f t="shared" ca="1" si="18"/>
        <v>#DIV/0!</v>
      </c>
      <c r="P189" s="15" t="e">
        <f t="shared" ca="1" si="19"/>
        <v>#DIV/0!</v>
      </c>
      <c r="R189" s="7">
        <v>186</v>
      </c>
      <c r="S189">
        <v>5.0212433909031649E-7</v>
      </c>
      <c r="T189">
        <v>1.2529359115045008E-4</v>
      </c>
      <c r="U189">
        <v>1.3607433471671393E-4</v>
      </c>
      <c r="V189">
        <v>2.0860761753833105E-4</v>
      </c>
    </row>
    <row r="190" spans="1:22" x14ac:dyDescent="0.25">
      <c r="A190" s="1">
        <f t="shared" si="20"/>
        <v>43108</v>
      </c>
      <c r="B190" s="7">
        <f t="shared" si="15"/>
        <v>1</v>
      </c>
      <c r="C190" s="4">
        <f>INDEX(Calendar!$E$3:$E$367,MATCH(LOLP!$A190,Calendar!$B$3:$B$367,0))</f>
        <v>1</v>
      </c>
      <c r="D190" s="2">
        <f t="shared" si="21"/>
        <v>19</v>
      </c>
      <c r="E190" s="36">
        <v>29121</v>
      </c>
      <c r="F190" s="7">
        <f>IFERROR(IF(INDEX('Temperature Data'!$AA$15:$AA$348,MATCH(LOLP!A190,'Temperature Data'!$B$15:$B$348,0))&gt;IF(B190=9,$G$2,LOLP!$F$2),1,0),0)</f>
        <v>0</v>
      </c>
      <c r="G190" s="7">
        <f>SUMIFS(LOLP!$F$4:$F$8763,$C$4:$C$8763,$C190,$B$4:$B$8763,$B190,$D$4:$D$8763,$D190)</f>
        <v>0</v>
      </c>
      <c r="H190" s="7">
        <f>COUNTIFS(Calendar!$E$3:$E$367,LOLP!C190,Calendar!$D$3:$D$367,LOLP!B190)</f>
        <v>21</v>
      </c>
      <c r="I190" s="7">
        <f ca="1">IF($F190=1,OFFSET(start_norps,LOLP!$D190+(1-$C190)*24,LOLP!$B190)*H190/G190,0)</f>
        <v>0</v>
      </c>
      <c r="J190" s="7">
        <f ca="1">IF($F190=1,OFFSET(start_33,LOLP!$D190+(1-$C190)*24,LOLP!$B190)*H190/G190,0)</f>
        <v>0</v>
      </c>
      <c r="K190" s="7">
        <f ca="1">IF($F190,OFFSET(start_40,LOLP!$D190+(1-$C190)*24,LOLP!$B190),0)</f>
        <v>0</v>
      </c>
      <c r="L190" s="7">
        <f ca="1">IF($F190,OFFSET(start_50,LOLP!$D190+(1-$C190)*24,LOLP!$B190),0)</f>
        <v>0</v>
      </c>
      <c r="M190" s="25">
        <f t="shared" ca="1" si="16"/>
        <v>0</v>
      </c>
      <c r="N190" s="25">
        <f t="shared" ca="1" si="17"/>
        <v>0</v>
      </c>
      <c r="O190" s="15" t="e">
        <f t="shared" ca="1" si="18"/>
        <v>#DIV/0!</v>
      </c>
      <c r="P190" s="15" t="e">
        <f t="shared" ca="1" si="19"/>
        <v>#DIV/0!</v>
      </c>
      <c r="R190" s="7">
        <v>187</v>
      </c>
      <c r="S190">
        <v>3.4031218521638631E-7</v>
      </c>
      <c r="T190">
        <v>1.2529359115045008E-4</v>
      </c>
      <c r="U190">
        <v>1.3340526519248631E-4</v>
      </c>
      <c r="V190">
        <v>1.3601681139578599E-4</v>
      </c>
    </row>
    <row r="191" spans="1:22" x14ac:dyDescent="0.25">
      <c r="A191" s="1">
        <f t="shared" si="20"/>
        <v>43108</v>
      </c>
      <c r="B191" s="7">
        <f t="shared" si="15"/>
        <v>1</v>
      </c>
      <c r="C191" s="4">
        <f>INDEX(Calendar!$E$3:$E$367,MATCH(LOLP!$A191,Calendar!$B$3:$B$367,0))</f>
        <v>1</v>
      </c>
      <c r="D191" s="2">
        <f t="shared" si="21"/>
        <v>20</v>
      </c>
      <c r="E191" s="36">
        <v>28541</v>
      </c>
      <c r="F191" s="7">
        <f>IFERROR(IF(INDEX('Temperature Data'!$AA$15:$AA$348,MATCH(LOLP!A191,'Temperature Data'!$B$15:$B$348,0))&gt;IF(B191=9,$G$2,LOLP!$F$2),1,0),0)</f>
        <v>0</v>
      </c>
      <c r="G191" s="7">
        <f>SUMIFS(LOLP!$F$4:$F$8763,$C$4:$C$8763,$C191,$B$4:$B$8763,$B191,$D$4:$D$8763,$D191)</f>
        <v>0</v>
      </c>
      <c r="H191" s="7">
        <f>COUNTIFS(Calendar!$E$3:$E$367,LOLP!C191,Calendar!$D$3:$D$367,LOLP!B191)</f>
        <v>21</v>
      </c>
      <c r="I191" s="7">
        <f ca="1">IF($F191=1,OFFSET(start_norps,LOLP!$D191+(1-$C191)*24,LOLP!$B191)*H191/G191,0)</f>
        <v>0</v>
      </c>
      <c r="J191" s="7">
        <f ca="1">IF($F191=1,OFFSET(start_33,LOLP!$D191+(1-$C191)*24,LOLP!$B191)*H191/G191,0)</f>
        <v>0</v>
      </c>
      <c r="K191" s="7">
        <f ca="1">IF($F191,OFFSET(start_40,LOLP!$D191+(1-$C191)*24,LOLP!$B191),0)</f>
        <v>0</v>
      </c>
      <c r="L191" s="7">
        <f ca="1">IF($F191,OFFSET(start_50,LOLP!$D191+(1-$C191)*24,LOLP!$B191),0)</f>
        <v>0</v>
      </c>
      <c r="M191" s="25">
        <f t="shared" ca="1" si="16"/>
        <v>0</v>
      </c>
      <c r="N191" s="25">
        <f t="shared" ca="1" si="17"/>
        <v>0</v>
      </c>
      <c r="O191" s="15" t="e">
        <f t="shared" ca="1" si="18"/>
        <v>#DIV/0!</v>
      </c>
      <c r="P191" s="15" t="e">
        <f t="shared" ca="1" si="19"/>
        <v>#DIV/0!</v>
      </c>
      <c r="R191" s="7">
        <v>188</v>
      </c>
      <c r="S191">
        <v>3.4031218521638631E-7</v>
      </c>
      <c r="T191">
        <v>1.2529359115045008E-4</v>
      </c>
      <c r="U191">
        <v>1.3340526519248631E-4</v>
      </c>
      <c r="V191">
        <v>1.3601681139578599E-4</v>
      </c>
    </row>
    <row r="192" spans="1:22" x14ac:dyDescent="0.25">
      <c r="A192" s="1">
        <f t="shared" si="20"/>
        <v>43108</v>
      </c>
      <c r="B192" s="7">
        <f t="shared" si="15"/>
        <v>1</v>
      </c>
      <c r="C192" s="4">
        <f>INDEX(Calendar!$E$3:$E$367,MATCH(LOLP!$A192,Calendar!$B$3:$B$367,0))</f>
        <v>1</v>
      </c>
      <c r="D192" s="2">
        <f t="shared" si="21"/>
        <v>21</v>
      </c>
      <c r="E192" s="36">
        <v>27676</v>
      </c>
      <c r="F192" s="7">
        <f>IFERROR(IF(INDEX('Temperature Data'!$AA$15:$AA$348,MATCH(LOLP!A192,'Temperature Data'!$B$15:$B$348,0))&gt;IF(B192=9,$G$2,LOLP!$F$2),1,0),0)</f>
        <v>0</v>
      </c>
      <c r="G192" s="7">
        <f>SUMIFS(LOLP!$F$4:$F$8763,$C$4:$C$8763,$C192,$B$4:$B$8763,$B192,$D$4:$D$8763,$D192)</f>
        <v>0</v>
      </c>
      <c r="H192" s="7">
        <f>COUNTIFS(Calendar!$E$3:$E$367,LOLP!C192,Calendar!$D$3:$D$367,LOLP!B192)</f>
        <v>21</v>
      </c>
      <c r="I192" s="7">
        <f ca="1">IF($F192=1,OFFSET(start_norps,LOLP!$D192+(1-$C192)*24,LOLP!$B192)*H192/G192,0)</f>
        <v>0</v>
      </c>
      <c r="J192" s="7">
        <f ca="1">IF($F192=1,OFFSET(start_33,LOLP!$D192+(1-$C192)*24,LOLP!$B192)*H192/G192,0)</f>
        <v>0</v>
      </c>
      <c r="K192" s="7">
        <f ca="1">IF($F192,OFFSET(start_40,LOLP!$D192+(1-$C192)*24,LOLP!$B192),0)</f>
        <v>0</v>
      </c>
      <c r="L192" s="7">
        <f ca="1">IF($F192,OFFSET(start_50,LOLP!$D192+(1-$C192)*24,LOLP!$B192),0)</f>
        <v>0</v>
      </c>
      <c r="M192" s="25">
        <f t="shared" ca="1" si="16"/>
        <v>0</v>
      </c>
      <c r="N192" s="25">
        <f t="shared" ca="1" si="17"/>
        <v>0</v>
      </c>
      <c r="O192" s="15" t="e">
        <f t="shared" ca="1" si="18"/>
        <v>#DIV/0!</v>
      </c>
      <c r="P192" s="15" t="e">
        <f t="shared" ca="1" si="19"/>
        <v>#DIV/0!</v>
      </c>
      <c r="R192" s="7">
        <v>189</v>
      </c>
      <c r="S192">
        <v>3.4031218521638631E-7</v>
      </c>
      <c r="T192">
        <v>1.2529359115045008E-4</v>
      </c>
      <c r="U192">
        <v>1.3340526519248631E-4</v>
      </c>
      <c r="V192">
        <v>1.3601681139578599E-4</v>
      </c>
    </row>
    <row r="193" spans="1:22" x14ac:dyDescent="0.25">
      <c r="A193" s="1">
        <f t="shared" si="20"/>
        <v>43108</v>
      </c>
      <c r="B193" s="7">
        <f t="shared" si="15"/>
        <v>1</v>
      </c>
      <c r="C193" s="4">
        <f>INDEX(Calendar!$E$3:$E$367,MATCH(LOLP!$A193,Calendar!$B$3:$B$367,0))</f>
        <v>1</v>
      </c>
      <c r="D193" s="2">
        <f t="shared" si="21"/>
        <v>22</v>
      </c>
      <c r="E193" s="36">
        <v>26333</v>
      </c>
      <c r="F193" s="7">
        <f>IFERROR(IF(INDEX('Temperature Data'!$AA$15:$AA$348,MATCH(LOLP!A193,'Temperature Data'!$B$15:$B$348,0))&gt;IF(B193=9,$G$2,LOLP!$F$2),1,0),0)</f>
        <v>0</v>
      </c>
      <c r="G193" s="7">
        <f>SUMIFS(LOLP!$F$4:$F$8763,$C$4:$C$8763,$C193,$B$4:$B$8763,$B193,$D$4:$D$8763,$D193)</f>
        <v>0</v>
      </c>
      <c r="H193" s="7">
        <f>COUNTIFS(Calendar!$E$3:$E$367,LOLP!C193,Calendar!$D$3:$D$367,LOLP!B193)</f>
        <v>21</v>
      </c>
      <c r="I193" s="7">
        <f ca="1">IF($F193=1,OFFSET(start_norps,LOLP!$D193+(1-$C193)*24,LOLP!$B193)*H193/G193,0)</f>
        <v>0</v>
      </c>
      <c r="J193" s="7">
        <f ca="1">IF($F193=1,OFFSET(start_33,LOLP!$D193+(1-$C193)*24,LOLP!$B193)*H193/G193,0)</f>
        <v>0</v>
      </c>
      <c r="K193" s="7">
        <f ca="1">IF($F193,OFFSET(start_40,LOLP!$D193+(1-$C193)*24,LOLP!$B193),0)</f>
        <v>0</v>
      </c>
      <c r="L193" s="7">
        <f ca="1">IF($F193,OFFSET(start_50,LOLP!$D193+(1-$C193)*24,LOLP!$B193),0)</f>
        <v>0</v>
      </c>
      <c r="M193" s="25">
        <f t="shared" ca="1" si="16"/>
        <v>0</v>
      </c>
      <c r="N193" s="25">
        <f t="shared" ca="1" si="17"/>
        <v>0</v>
      </c>
      <c r="O193" s="15" t="e">
        <f t="shared" ca="1" si="18"/>
        <v>#DIV/0!</v>
      </c>
      <c r="P193" s="15" t="e">
        <f t="shared" ca="1" si="19"/>
        <v>#DIV/0!</v>
      </c>
      <c r="R193" s="7">
        <v>190</v>
      </c>
      <c r="S193">
        <v>3.4031218521638631E-7</v>
      </c>
      <c r="T193">
        <v>1.2529359115045008E-4</v>
      </c>
      <c r="U193">
        <v>1.2236168568391918E-4</v>
      </c>
      <c r="V193">
        <v>1.3601681139578599E-4</v>
      </c>
    </row>
    <row r="194" spans="1:22" x14ac:dyDescent="0.25">
      <c r="A194" s="1">
        <f t="shared" si="20"/>
        <v>43108</v>
      </c>
      <c r="B194" s="7">
        <f t="shared" si="15"/>
        <v>1</v>
      </c>
      <c r="C194" s="4">
        <f>INDEX(Calendar!$E$3:$E$367,MATCH(LOLP!$A194,Calendar!$B$3:$B$367,0))</f>
        <v>1</v>
      </c>
      <c r="D194" s="2">
        <f t="shared" si="21"/>
        <v>23</v>
      </c>
      <c r="E194" s="36">
        <v>24241</v>
      </c>
      <c r="F194" s="7">
        <f>IFERROR(IF(INDEX('Temperature Data'!$AA$15:$AA$348,MATCH(LOLP!A194,'Temperature Data'!$B$15:$B$348,0))&gt;IF(B194=9,$G$2,LOLP!$F$2),1,0),0)</f>
        <v>0</v>
      </c>
      <c r="G194" s="7">
        <f>SUMIFS(LOLP!$F$4:$F$8763,$C$4:$C$8763,$C194,$B$4:$B$8763,$B194,$D$4:$D$8763,$D194)</f>
        <v>0</v>
      </c>
      <c r="H194" s="7">
        <f>COUNTIFS(Calendar!$E$3:$E$367,LOLP!C194,Calendar!$D$3:$D$367,LOLP!B194)</f>
        <v>21</v>
      </c>
      <c r="I194" s="7">
        <f ca="1">IF($F194=1,OFFSET(start_norps,LOLP!$D194+(1-$C194)*24,LOLP!$B194)*H194/G194,0)</f>
        <v>0</v>
      </c>
      <c r="J194" s="7">
        <f ca="1">IF($F194=1,OFFSET(start_33,LOLP!$D194+(1-$C194)*24,LOLP!$B194)*H194/G194,0)</f>
        <v>0</v>
      </c>
      <c r="K194" s="7">
        <f ca="1">IF($F194,OFFSET(start_40,LOLP!$D194+(1-$C194)*24,LOLP!$B194),0)</f>
        <v>0</v>
      </c>
      <c r="L194" s="7">
        <f ca="1">IF($F194,OFFSET(start_50,LOLP!$D194+(1-$C194)*24,LOLP!$B194),0)</f>
        <v>0</v>
      </c>
      <c r="M194" s="25">
        <f t="shared" ca="1" si="16"/>
        <v>0</v>
      </c>
      <c r="N194" s="25">
        <f t="shared" ca="1" si="17"/>
        <v>0</v>
      </c>
      <c r="O194" s="15" t="e">
        <f t="shared" ca="1" si="18"/>
        <v>#DIV/0!</v>
      </c>
      <c r="P194" s="15" t="e">
        <f t="shared" ca="1" si="19"/>
        <v>#DIV/0!</v>
      </c>
      <c r="R194" s="7">
        <v>191</v>
      </c>
      <c r="S194">
        <v>3.4031218521638631E-7</v>
      </c>
      <c r="T194">
        <v>1.2529359115045008E-4</v>
      </c>
      <c r="U194">
        <v>1.2236168568391918E-4</v>
      </c>
      <c r="V194">
        <v>1.3601681139578599E-4</v>
      </c>
    </row>
    <row r="195" spans="1:22" x14ac:dyDescent="0.25">
      <c r="A195" s="1">
        <f t="shared" si="20"/>
        <v>43108</v>
      </c>
      <c r="B195" s="7">
        <f t="shared" si="15"/>
        <v>1</v>
      </c>
      <c r="C195" s="4">
        <f>INDEX(Calendar!$E$3:$E$367,MATCH(LOLP!$A195,Calendar!$B$3:$B$367,0))</f>
        <v>1</v>
      </c>
      <c r="D195" s="2">
        <f t="shared" si="21"/>
        <v>24</v>
      </c>
      <c r="E195" s="36">
        <v>22440</v>
      </c>
      <c r="F195" s="7">
        <f>IFERROR(IF(INDEX('Temperature Data'!$AA$15:$AA$348,MATCH(LOLP!A195,'Temperature Data'!$B$15:$B$348,0))&gt;IF(B195=9,$G$2,LOLP!$F$2),1,0),0)</f>
        <v>0</v>
      </c>
      <c r="G195" s="7">
        <f>SUMIFS(LOLP!$F$4:$F$8763,$C$4:$C$8763,$C195,$B$4:$B$8763,$B195,$D$4:$D$8763,$D195)</f>
        <v>0</v>
      </c>
      <c r="H195" s="7">
        <f>COUNTIFS(Calendar!$E$3:$E$367,LOLP!C195,Calendar!$D$3:$D$367,LOLP!B195)</f>
        <v>21</v>
      </c>
      <c r="I195" s="7">
        <f ca="1">IF($F195=1,OFFSET(start_norps,LOLP!$D195+(1-$C195)*24,LOLP!$B195)*H195/G195,0)</f>
        <v>0</v>
      </c>
      <c r="J195" s="7">
        <f ca="1">IF($F195=1,OFFSET(start_33,LOLP!$D195+(1-$C195)*24,LOLP!$B195)*H195/G195,0)</f>
        <v>0</v>
      </c>
      <c r="K195" s="7">
        <f ca="1">IF($F195,OFFSET(start_40,LOLP!$D195+(1-$C195)*24,LOLP!$B195),0)</f>
        <v>0</v>
      </c>
      <c r="L195" s="7">
        <f ca="1">IF($F195,OFFSET(start_50,LOLP!$D195+(1-$C195)*24,LOLP!$B195),0)</f>
        <v>0</v>
      </c>
      <c r="M195" s="25">
        <f t="shared" ca="1" si="16"/>
        <v>0</v>
      </c>
      <c r="N195" s="25">
        <f t="shared" ca="1" si="17"/>
        <v>0</v>
      </c>
      <c r="O195" s="15" t="e">
        <f t="shared" ca="1" si="18"/>
        <v>#DIV/0!</v>
      </c>
      <c r="P195" s="15" t="e">
        <f t="shared" ca="1" si="19"/>
        <v>#DIV/0!</v>
      </c>
      <c r="R195" s="7">
        <v>192</v>
      </c>
      <c r="S195">
        <v>3.4031218521638631E-7</v>
      </c>
      <c r="T195">
        <v>1.1168716759136195E-4</v>
      </c>
      <c r="U195">
        <v>1.2236168568391918E-4</v>
      </c>
      <c r="V195">
        <v>1.3601681139578599E-4</v>
      </c>
    </row>
    <row r="196" spans="1:22" x14ac:dyDescent="0.25">
      <c r="A196" s="1">
        <f t="shared" si="20"/>
        <v>43109</v>
      </c>
      <c r="B196" s="7">
        <f t="shared" si="15"/>
        <v>1</v>
      </c>
      <c r="C196" s="4">
        <f>INDEX(Calendar!$E$3:$E$367,MATCH(LOLP!$A196,Calendar!$B$3:$B$367,0))</f>
        <v>1</v>
      </c>
      <c r="D196" s="2">
        <f t="shared" si="21"/>
        <v>1</v>
      </c>
      <c r="E196" s="36">
        <v>21049</v>
      </c>
      <c r="F196" s="7">
        <f>IFERROR(IF(INDEX('Temperature Data'!$AA$15:$AA$348,MATCH(LOLP!A196,'Temperature Data'!$B$15:$B$348,0))&gt;IF(B196=9,$G$2,LOLP!$F$2),1,0),0)</f>
        <v>0</v>
      </c>
      <c r="G196" s="7">
        <f>SUMIFS(LOLP!$F$4:$F$8763,$C$4:$C$8763,$C196,$B$4:$B$8763,$B196,$D$4:$D$8763,$D196)</f>
        <v>0</v>
      </c>
      <c r="H196" s="7">
        <f>COUNTIFS(Calendar!$E$3:$E$367,LOLP!C196,Calendar!$D$3:$D$367,LOLP!B196)</f>
        <v>21</v>
      </c>
      <c r="I196" s="7">
        <f ca="1">IF($F196=1,OFFSET(start_norps,LOLP!$D196+(1-$C196)*24,LOLP!$B196)*H196/G196,0)</f>
        <v>0</v>
      </c>
      <c r="J196" s="7">
        <f ca="1">IF($F196=1,OFFSET(start_33,LOLP!$D196+(1-$C196)*24,LOLP!$B196)*H196/G196,0)</f>
        <v>0</v>
      </c>
      <c r="K196" s="7">
        <f ca="1">IF($F196,OFFSET(start_40,LOLP!$D196+(1-$C196)*24,LOLP!$B196),0)</f>
        <v>0</v>
      </c>
      <c r="L196" s="7">
        <f ca="1">IF($F196,OFFSET(start_50,LOLP!$D196+(1-$C196)*24,LOLP!$B196),0)</f>
        <v>0</v>
      </c>
      <c r="M196" s="25">
        <f t="shared" ca="1" si="16"/>
        <v>0</v>
      </c>
      <c r="N196" s="25">
        <f t="shared" ca="1" si="17"/>
        <v>0</v>
      </c>
      <c r="O196" s="15" t="e">
        <f t="shared" ca="1" si="18"/>
        <v>#DIV/0!</v>
      </c>
      <c r="P196" s="15" t="e">
        <f t="shared" ca="1" si="19"/>
        <v>#DIV/0!</v>
      </c>
      <c r="R196" s="7">
        <v>193</v>
      </c>
      <c r="S196">
        <v>2.7299801355458806E-7</v>
      </c>
      <c r="T196">
        <v>1.1168716759136195E-4</v>
      </c>
      <c r="U196">
        <v>1.2236168568391918E-4</v>
      </c>
      <c r="V196">
        <v>1.110204527558294E-4</v>
      </c>
    </row>
    <row r="197" spans="1:22" x14ac:dyDescent="0.25">
      <c r="A197" s="1">
        <f t="shared" si="20"/>
        <v>43109</v>
      </c>
      <c r="B197" s="7">
        <f t="shared" ref="B197:B260" si="22">MONTH(A197)</f>
        <v>1</v>
      </c>
      <c r="C197" s="4">
        <f>INDEX(Calendar!$E$3:$E$367,MATCH(LOLP!$A197,Calendar!$B$3:$B$367,0))</f>
        <v>1</v>
      </c>
      <c r="D197" s="2">
        <f t="shared" si="21"/>
        <v>2</v>
      </c>
      <c r="E197" s="36">
        <v>20164</v>
      </c>
      <c r="F197" s="7">
        <f>IFERROR(IF(INDEX('Temperature Data'!$AA$15:$AA$348,MATCH(LOLP!A197,'Temperature Data'!$B$15:$B$348,0))&gt;IF(B197=9,$G$2,LOLP!$F$2),1,0),0)</f>
        <v>0</v>
      </c>
      <c r="G197" s="7">
        <f>SUMIFS(LOLP!$F$4:$F$8763,$C$4:$C$8763,$C197,$B$4:$B$8763,$B197,$D$4:$D$8763,$D197)</f>
        <v>0</v>
      </c>
      <c r="H197" s="7">
        <f>COUNTIFS(Calendar!$E$3:$E$367,LOLP!C197,Calendar!$D$3:$D$367,LOLP!B197)</f>
        <v>21</v>
      </c>
      <c r="I197" s="7">
        <f ca="1">IF($F197=1,OFFSET(start_norps,LOLP!$D197+(1-$C197)*24,LOLP!$B197)*H197/G197,0)</f>
        <v>0</v>
      </c>
      <c r="J197" s="7">
        <f ca="1">IF($F197=1,OFFSET(start_33,LOLP!$D197+(1-$C197)*24,LOLP!$B197)*H197/G197,0)</f>
        <v>0</v>
      </c>
      <c r="K197" s="7">
        <f ca="1">IF($F197,OFFSET(start_40,LOLP!$D197+(1-$C197)*24,LOLP!$B197),0)</f>
        <v>0</v>
      </c>
      <c r="L197" s="7">
        <f ca="1">IF($F197,OFFSET(start_50,LOLP!$D197+(1-$C197)*24,LOLP!$B197),0)</f>
        <v>0</v>
      </c>
      <c r="M197" s="25">
        <f t="shared" ref="M197:M260" ca="1" si="23">I197/I$8764</f>
        <v>0</v>
      </c>
      <c r="N197" s="25">
        <f t="shared" ref="N197:N260" ca="1" si="24">J197/J$8764</f>
        <v>0</v>
      </c>
      <c r="O197" s="15" t="e">
        <f t="shared" ref="O197:O260" ca="1" si="25">K197/K$8764</f>
        <v>#DIV/0!</v>
      </c>
      <c r="P197" s="15" t="e">
        <f t="shared" ref="P197:P260" ca="1" si="26">L197/L$8764</f>
        <v>#DIV/0!</v>
      </c>
      <c r="R197" s="7">
        <v>194</v>
      </c>
      <c r="S197">
        <v>2.7299801355458806E-7</v>
      </c>
      <c r="T197">
        <v>1.1168716759136195E-4</v>
      </c>
      <c r="U197">
        <v>1.2236168568391918E-4</v>
      </c>
      <c r="V197">
        <v>1.110204527558294E-4</v>
      </c>
    </row>
    <row r="198" spans="1:22" x14ac:dyDescent="0.25">
      <c r="A198" s="1">
        <f t="shared" si="20"/>
        <v>43109</v>
      </c>
      <c r="B198" s="7">
        <f t="shared" si="22"/>
        <v>1</v>
      </c>
      <c r="C198" s="4">
        <f>INDEX(Calendar!$E$3:$E$367,MATCH(LOLP!$A198,Calendar!$B$3:$B$367,0))</f>
        <v>1</v>
      </c>
      <c r="D198" s="2">
        <f t="shared" si="21"/>
        <v>3</v>
      </c>
      <c r="E198" s="36">
        <v>19709</v>
      </c>
      <c r="F198" s="7">
        <f>IFERROR(IF(INDEX('Temperature Data'!$AA$15:$AA$348,MATCH(LOLP!A198,'Temperature Data'!$B$15:$B$348,0))&gt;IF(B198=9,$G$2,LOLP!$F$2),1,0),0)</f>
        <v>0</v>
      </c>
      <c r="G198" s="7">
        <f>SUMIFS(LOLP!$F$4:$F$8763,$C$4:$C$8763,$C198,$B$4:$B$8763,$B198,$D$4:$D$8763,$D198)</f>
        <v>0</v>
      </c>
      <c r="H198" s="7">
        <f>COUNTIFS(Calendar!$E$3:$E$367,LOLP!C198,Calendar!$D$3:$D$367,LOLP!B198)</f>
        <v>21</v>
      </c>
      <c r="I198" s="7">
        <f ca="1">IF($F198=1,OFFSET(start_norps,LOLP!$D198+(1-$C198)*24,LOLP!$B198)*H198/G198,0)</f>
        <v>0</v>
      </c>
      <c r="J198" s="7">
        <f ca="1">IF($F198=1,OFFSET(start_33,LOLP!$D198+(1-$C198)*24,LOLP!$B198)*H198/G198,0)</f>
        <v>0</v>
      </c>
      <c r="K198" s="7">
        <f ca="1">IF($F198,OFFSET(start_40,LOLP!$D198+(1-$C198)*24,LOLP!$B198),0)</f>
        <v>0</v>
      </c>
      <c r="L198" s="7">
        <f ca="1">IF($F198,OFFSET(start_50,LOLP!$D198+(1-$C198)*24,LOLP!$B198),0)</f>
        <v>0</v>
      </c>
      <c r="M198" s="25">
        <f t="shared" ca="1" si="23"/>
        <v>0</v>
      </c>
      <c r="N198" s="25">
        <f t="shared" ca="1" si="24"/>
        <v>0</v>
      </c>
      <c r="O198" s="15" t="e">
        <f t="shared" ca="1" si="25"/>
        <v>#DIV/0!</v>
      </c>
      <c r="P198" s="15" t="e">
        <f t="shared" ca="1" si="26"/>
        <v>#DIV/0!</v>
      </c>
      <c r="R198" s="7">
        <v>195</v>
      </c>
      <c r="S198">
        <v>2.7299801355458806E-7</v>
      </c>
      <c r="T198">
        <v>1.022653397342335E-4</v>
      </c>
      <c r="U198">
        <v>1.2236168568391918E-4</v>
      </c>
      <c r="V198">
        <v>1.110204527558294E-4</v>
      </c>
    </row>
    <row r="199" spans="1:22" x14ac:dyDescent="0.25">
      <c r="A199" s="1">
        <f t="shared" si="20"/>
        <v>43109</v>
      </c>
      <c r="B199" s="7">
        <f t="shared" si="22"/>
        <v>1</v>
      </c>
      <c r="C199" s="4">
        <f>INDEX(Calendar!$E$3:$E$367,MATCH(LOLP!$A199,Calendar!$B$3:$B$367,0))</f>
        <v>1</v>
      </c>
      <c r="D199" s="2">
        <f t="shared" si="21"/>
        <v>4</v>
      </c>
      <c r="E199" s="36">
        <v>19566</v>
      </c>
      <c r="F199" s="7">
        <f>IFERROR(IF(INDEX('Temperature Data'!$AA$15:$AA$348,MATCH(LOLP!A199,'Temperature Data'!$B$15:$B$348,0))&gt;IF(B199=9,$G$2,LOLP!$F$2),1,0),0)</f>
        <v>0</v>
      </c>
      <c r="G199" s="7">
        <f>SUMIFS(LOLP!$F$4:$F$8763,$C$4:$C$8763,$C199,$B$4:$B$8763,$B199,$D$4:$D$8763,$D199)</f>
        <v>0</v>
      </c>
      <c r="H199" s="7">
        <f>COUNTIFS(Calendar!$E$3:$E$367,LOLP!C199,Calendar!$D$3:$D$367,LOLP!B199)</f>
        <v>21</v>
      </c>
      <c r="I199" s="7">
        <f ca="1">IF($F199=1,OFFSET(start_norps,LOLP!$D199+(1-$C199)*24,LOLP!$B199)*H199/G199,0)</f>
        <v>0</v>
      </c>
      <c r="J199" s="7">
        <f ca="1">IF($F199=1,OFFSET(start_33,LOLP!$D199+(1-$C199)*24,LOLP!$B199)*H199/G199,0)</f>
        <v>0</v>
      </c>
      <c r="K199" s="7">
        <f ca="1">IF($F199,OFFSET(start_40,LOLP!$D199+(1-$C199)*24,LOLP!$B199),0)</f>
        <v>0</v>
      </c>
      <c r="L199" s="7">
        <f ca="1">IF($F199,OFFSET(start_50,LOLP!$D199+(1-$C199)*24,LOLP!$B199),0)</f>
        <v>0</v>
      </c>
      <c r="M199" s="25">
        <f t="shared" ca="1" si="23"/>
        <v>0</v>
      </c>
      <c r="N199" s="25">
        <f t="shared" ca="1" si="24"/>
        <v>0</v>
      </c>
      <c r="O199" s="15" t="e">
        <f t="shared" ca="1" si="25"/>
        <v>#DIV/0!</v>
      </c>
      <c r="P199" s="15" t="e">
        <f t="shared" ca="1" si="26"/>
        <v>#DIV/0!</v>
      </c>
      <c r="R199" s="7">
        <v>196</v>
      </c>
      <c r="S199">
        <v>2.7299801355458806E-7</v>
      </c>
      <c r="T199">
        <v>1.022653397342335E-4</v>
      </c>
      <c r="U199">
        <v>1.1666508481400607E-4</v>
      </c>
      <c r="V199">
        <v>1.101804185325968E-4</v>
      </c>
    </row>
    <row r="200" spans="1:22" x14ac:dyDescent="0.25">
      <c r="A200" s="1">
        <f t="shared" si="20"/>
        <v>43109</v>
      </c>
      <c r="B200" s="7">
        <f t="shared" si="22"/>
        <v>1</v>
      </c>
      <c r="C200" s="4">
        <f>INDEX(Calendar!$E$3:$E$367,MATCH(LOLP!$A200,Calendar!$B$3:$B$367,0))</f>
        <v>1</v>
      </c>
      <c r="D200" s="2">
        <f t="shared" si="21"/>
        <v>5</v>
      </c>
      <c r="E200" s="36">
        <v>20019</v>
      </c>
      <c r="F200" s="7">
        <f>IFERROR(IF(INDEX('Temperature Data'!$AA$15:$AA$348,MATCH(LOLP!A200,'Temperature Data'!$B$15:$B$348,0))&gt;IF(B200=9,$G$2,LOLP!$F$2),1,0),0)</f>
        <v>0</v>
      </c>
      <c r="G200" s="7">
        <f>SUMIFS(LOLP!$F$4:$F$8763,$C$4:$C$8763,$C200,$B$4:$B$8763,$B200,$D$4:$D$8763,$D200)</f>
        <v>0</v>
      </c>
      <c r="H200" s="7">
        <f>COUNTIFS(Calendar!$E$3:$E$367,LOLP!C200,Calendar!$D$3:$D$367,LOLP!B200)</f>
        <v>21</v>
      </c>
      <c r="I200" s="7">
        <f ca="1">IF($F200=1,OFFSET(start_norps,LOLP!$D200+(1-$C200)*24,LOLP!$B200)*H200/G200,0)</f>
        <v>0</v>
      </c>
      <c r="J200" s="7">
        <f ca="1">IF($F200=1,OFFSET(start_33,LOLP!$D200+(1-$C200)*24,LOLP!$B200)*H200/G200,0)</f>
        <v>0</v>
      </c>
      <c r="K200" s="7">
        <f ca="1">IF($F200,OFFSET(start_40,LOLP!$D200+(1-$C200)*24,LOLP!$B200),0)</f>
        <v>0</v>
      </c>
      <c r="L200" s="7">
        <f ca="1">IF($F200,OFFSET(start_50,LOLP!$D200+(1-$C200)*24,LOLP!$B200),0)</f>
        <v>0</v>
      </c>
      <c r="M200" s="25">
        <f t="shared" ca="1" si="23"/>
        <v>0</v>
      </c>
      <c r="N200" s="25">
        <f t="shared" ca="1" si="24"/>
        <v>0</v>
      </c>
      <c r="O200" s="15" t="e">
        <f t="shared" ca="1" si="25"/>
        <v>#DIV/0!</v>
      </c>
      <c r="P200" s="15" t="e">
        <f t="shared" ca="1" si="26"/>
        <v>#DIV/0!</v>
      </c>
      <c r="R200" s="7">
        <v>197</v>
      </c>
      <c r="S200">
        <v>2.7299801355458806E-7</v>
      </c>
      <c r="T200">
        <v>1.022653397342335E-4</v>
      </c>
      <c r="U200">
        <v>1.1666508481400607E-4</v>
      </c>
      <c r="V200">
        <v>1.101804185325968E-4</v>
      </c>
    </row>
    <row r="201" spans="1:22" x14ac:dyDescent="0.25">
      <c r="A201" s="1">
        <f t="shared" si="20"/>
        <v>43109</v>
      </c>
      <c r="B201" s="7">
        <f t="shared" si="22"/>
        <v>1</v>
      </c>
      <c r="C201" s="4">
        <f>INDEX(Calendar!$E$3:$E$367,MATCH(LOLP!$A201,Calendar!$B$3:$B$367,0))</f>
        <v>1</v>
      </c>
      <c r="D201" s="2">
        <f t="shared" si="21"/>
        <v>6</v>
      </c>
      <c r="E201" s="36">
        <v>21354</v>
      </c>
      <c r="F201" s="7">
        <f>IFERROR(IF(INDEX('Temperature Data'!$AA$15:$AA$348,MATCH(LOLP!A201,'Temperature Data'!$B$15:$B$348,0))&gt;IF(B201=9,$G$2,LOLP!$F$2),1,0),0)</f>
        <v>0</v>
      </c>
      <c r="G201" s="7">
        <f>SUMIFS(LOLP!$F$4:$F$8763,$C$4:$C$8763,$C201,$B$4:$B$8763,$B201,$D$4:$D$8763,$D201)</f>
        <v>0</v>
      </c>
      <c r="H201" s="7">
        <f>COUNTIFS(Calendar!$E$3:$E$367,LOLP!C201,Calendar!$D$3:$D$367,LOLP!B201)</f>
        <v>21</v>
      </c>
      <c r="I201" s="7">
        <f ca="1">IF($F201=1,OFFSET(start_norps,LOLP!$D201+(1-$C201)*24,LOLP!$B201)*H201/G201,0)</f>
        <v>0</v>
      </c>
      <c r="J201" s="7">
        <f ca="1">IF($F201=1,OFFSET(start_33,LOLP!$D201+(1-$C201)*24,LOLP!$B201)*H201/G201,0)</f>
        <v>0</v>
      </c>
      <c r="K201" s="7">
        <f ca="1">IF($F201,OFFSET(start_40,LOLP!$D201+(1-$C201)*24,LOLP!$B201),0)</f>
        <v>0</v>
      </c>
      <c r="L201" s="7">
        <f ca="1">IF($F201,OFFSET(start_50,LOLP!$D201+(1-$C201)*24,LOLP!$B201),0)</f>
        <v>0</v>
      </c>
      <c r="M201" s="25">
        <f t="shared" ca="1" si="23"/>
        <v>0</v>
      </c>
      <c r="N201" s="25">
        <f t="shared" ca="1" si="24"/>
        <v>0</v>
      </c>
      <c r="O201" s="15" t="e">
        <f t="shared" ca="1" si="25"/>
        <v>#DIV/0!</v>
      </c>
      <c r="P201" s="15" t="e">
        <f t="shared" ca="1" si="26"/>
        <v>#DIV/0!</v>
      </c>
      <c r="R201" s="7">
        <v>198</v>
      </c>
      <c r="S201">
        <v>2.7299801355458806E-7</v>
      </c>
      <c r="T201">
        <v>7.7478866254448468E-5</v>
      </c>
      <c r="U201">
        <v>1.1666508481400607E-4</v>
      </c>
      <c r="V201">
        <v>1.101804185325968E-4</v>
      </c>
    </row>
    <row r="202" spans="1:22" x14ac:dyDescent="0.25">
      <c r="A202" s="1">
        <f t="shared" si="20"/>
        <v>43109</v>
      </c>
      <c r="B202" s="7">
        <f t="shared" si="22"/>
        <v>1</v>
      </c>
      <c r="C202" s="4">
        <f>INDEX(Calendar!$E$3:$E$367,MATCH(LOLP!$A202,Calendar!$B$3:$B$367,0))</f>
        <v>1</v>
      </c>
      <c r="D202" s="2">
        <f t="shared" si="21"/>
        <v>7</v>
      </c>
      <c r="E202" s="36">
        <v>23652</v>
      </c>
      <c r="F202" s="7">
        <f>IFERROR(IF(INDEX('Temperature Data'!$AA$15:$AA$348,MATCH(LOLP!A202,'Temperature Data'!$B$15:$B$348,0))&gt;IF(B202=9,$G$2,LOLP!$F$2),1,0),0)</f>
        <v>0</v>
      </c>
      <c r="G202" s="7">
        <f>SUMIFS(LOLP!$F$4:$F$8763,$C$4:$C$8763,$C202,$B$4:$B$8763,$B202,$D$4:$D$8763,$D202)</f>
        <v>0</v>
      </c>
      <c r="H202" s="7">
        <f>COUNTIFS(Calendar!$E$3:$E$367,LOLP!C202,Calendar!$D$3:$D$367,LOLP!B202)</f>
        <v>21</v>
      </c>
      <c r="I202" s="7">
        <f ca="1">IF($F202=1,OFFSET(start_norps,LOLP!$D202+(1-$C202)*24,LOLP!$B202)*H202/G202,0)</f>
        <v>0</v>
      </c>
      <c r="J202" s="7">
        <f ca="1">IF($F202=1,OFFSET(start_33,LOLP!$D202+(1-$C202)*24,LOLP!$B202)*H202/G202,0)</f>
        <v>0</v>
      </c>
      <c r="K202" s="7">
        <f ca="1">IF($F202,OFFSET(start_40,LOLP!$D202+(1-$C202)*24,LOLP!$B202),0)</f>
        <v>0</v>
      </c>
      <c r="L202" s="7">
        <f ca="1">IF($F202,OFFSET(start_50,LOLP!$D202+(1-$C202)*24,LOLP!$B202),0)</f>
        <v>0</v>
      </c>
      <c r="M202" s="25">
        <f t="shared" ca="1" si="23"/>
        <v>0</v>
      </c>
      <c r="N202" s="25">
        <f t="shared" ca="1" si="24"/>
        <v>0</v>
      </c>
      <c r="O202" s="15" t="e">
        <f t="shared" ca="1" si="25"/>
        <v>#DIV/0!</v>
      </c>
      <c r="P202" s="15" t="e">
        <f t="shared" ca="1" si="26"/>
        <v>#DIV/0!</v>
      </c>
      <c r="R202" s="7">
        <v>199</v>
      </c>
      <c r="S202">
        <v>2.7299801355458806E-7</v>
      </c>
      <c r="T202">
        <v>7.7478866254448468E-5</v>
      </c>
      <c r="U202">
        <v>1.1666508481400607E-4</v>
      </c>
      <c r="V202">
        <v>1.101804185325968E-4</v>
      </c>
    </row>
    <row r="203" spans="1:22" x14ac:dyDescent="0.25">
      <c r="A203" s="1">
        <f t="shared" si="20"/>
        <v>43109</v>
      </c>
      <c r="B203" s="7">
        <f t="shared" si="22"/>
        <v>1</v>
      </c>
      <c r="C203" s="4">
        <f>INDEX(Calendar!$E$3:$E$367,MATCH(LOLP!$A203,Calendar!$B$3:$B$367,0))</f>
        <v>1</v>
      </c>
      <c r="D203" s="2">
        <f t="shared" si="21"/>
        <v>8</v>
      </c>
      <c r="E203" s="36">
        <v>25173</v>
      </c>
      <c r="F203" s="7">
        <f>IFERROR(IF(INDEX('Temperature Data'!$AA$15:$AA$348,MATCH(LOLP!A203,'Temperature Data'!$B$15:$B$348,0))&gt;IF(B203=9,$G$2,LOLP!$F$2),1,0),0)</f>
        <v>0</v>
      </c>
      <c r="G203" s="7">
        <f>SUMIFS(LOLP!$F$4:$F$8763,$C$4:$C$8763,$C203,$B$4:$B$8763,$B203,$D$4:$D$8763,$D203)</f>
        <v>0</v>
      </c>
      <c r="H203" s="7">
        <f>COUNTIFS(Calendar!$E$3:$E$367,LOLP!C203,Calendar!$D$3:$D$367,LOLP!B203)</f>
        <v>21</v>
      </c>
      <c r="I203" s="7">
        <f ca="1">IF($F203=1,OFFSET(start_norps,LOLP!$D203+(1-$C203)*24,LOLP!$B203)*H203/G203,0)</f>
        <v>0</v>
      </c>
      <c r="J203" s="7">
        <f ca="1">IF($F203=1,OFFSET(start_33,LOLP!$D203+(1-$C203)*24,LOLP!$B203)*H203/G203,0)</f>
        <v>0</v>
      </c>
      <c r="K203" s="7">
        <f ca="1">IF($F203,OFFSET(start_40,LOLP!$D203+(1-$C203)*24,LOLP!$B203),0)</f>
        <v>0</v>
      </c>
      <c r="L203" s="7">
        <f ca="1">IF($F203,OFFSET(start_50,LOLP!$D203+(1-$C203)*24,LOLP!$B203),0)</f>
        <v>0</v>
      </c>
      <c r="M203" s="25">
        <f t="shared" ca="1" si="23"/>
        <v>0</v>
      </c>
      <c r="N203" s="25">
        <f t="shared" ca="1" si="24"/>
        <v>0</v>
      </c>
      <c r="O203" s="15" t="e">
        <f t="shared" ca="1" si="25"/>
        <v>#DIV/0!</v>
      </c>
      <c r="P203" s="15" t="e">
        <f t="shared" ca="1" si="26"/>
        <v>#DIV/0!</v>
      </c>
      <c r="R203" s="7">
        <v>200</v>
      </c>
      <c r="S203">
        <v>2.7299801355458806E-7</v>
      </c>
      <c r="T203">
        <v>7.7478866254448468E-5</v>
      </c>
      <c r="U203">
        <v>1.1666508481400607E-4</v>
      </c>
      <c r="V203">
        <v>1.101804185325968E-4</v>
      </c>
    </row>
    <row r="204" spans="1:22" x14ac:dyDescent="0.25">
      <c r="A204" s="1">
        <f t="shared" si="20"/>
        <v>43109</v>
      </c>
      <c r="B204" s="7">
        <f t="shared" si="22"/>
        <v>1</v>
      </c>
      <c r="C204" s="4">
        <f>INDEX(Calendar!$E$3:$E$367,MATCH(LOLP!$A204,Calendar!$B$3:$B$367,0))</f>
        <v>1</v>
      </c>
      <c r="D204" s="2">
        <f t="shared" si="21"/>
        <v>9</v>
      </c>
      <c r="E204" s="36">
        <v>25711</v>
      </c>
      <c r="F204" s="7">
        <f>IFERROR(IF(INDEX('Temperature Data'!$AA$15:$AA$348,MATCH(LOLP!A204,'Temperature Data'!$B$15:$B$348,0))&gt;IF(B204=9,$G$2,LOLP!$F$2),1,0),0)</f>
        <v>0</v>
      </c>
      <c r="G204" s="7">
        <f>SUMIFS(LOLP!$F$4:$F$8763,$C$4:$C$8763,$C204,$B$4:$B$8763,$B204,$D$4:$D$8763,$D204)</f>
        <v>0</v>
      </c>
      <c r="H204" s="7">
        <f>COUNTIFS(Calendar!$E$3:$E$367,LOLP!C204,Calendar!$D$3:$D$367,LOLP!B204)</f>
        <v>21</v>
      </c>
      <c r="I204" s="7">
        <f ca="1">IF($F204=1,OFFSET(start_norps,LOLP!$D204+(1-$C204)*24,LOLP!$B204)*H204/G204,0)</f>
        <v>0</v>
      </c>
      <c r="J204" s="7">
        <f ca="1">IF($F204=1,OFFSET(start_33,LOLP!$D204+(1-$C204)*24,LOLP!$B204)*H204/G204,0)</f>
        <v>0</v>
      </c>
      <c r="K204" s="7">
        <f ca="1">IF($F204,OFFSET(start_40,LOLP!$D204+(1-$C204)*24,LOLP!$B204),0)</f>
        <v>0</v>
      </c>
      <c r="L204" s="7">
        <f ca="1">IF($F204,OFFSET(start_50,LOLP!$D204+(1-$C204)*24,LOLP!$B204),0)</f>
        <v>0</v>
      </c>
      <c r="M204" s="25">
        <f t="shared" ca="1" si="23"/>
        <v>0</v>
      </c>
      <c r="N204" s="25">
        <f t="shared" ca="1" si="24"/>
        <v>0</v>
      </c>
      <c r="O204" s="15" t="e">
        <f t="shared" ca="1" si="25"/>
        <v>#DIV/0!</v>
      </c>
      <c r="P204" s="15" t="e">
        <f t="shared" ca="1" si="26"/>
        <v>#DIV/0!</v>
      </c>
      <c r="R204" s="7">
        <v>201</v>
      </c>
      <c r="S204">
        <v>2.7299801355458806E-7</v>
      </c>
      <c r="T204">
        <v>6.1817653378250099E-5</v>
      </c>
      <c r="U204">
        <v>1.1666508481400607E-4</v>
      </c>
      <c r="V204">
        <v>1.101804185325968E-4</v>
      </c>
    </row>
    <row r="205" spans="1:22" x14ac:dyDescent="0.25">
      <c r="A205" s="1">
        <f t="shared" si="20"/>
        <v>43109</v>
      </c>
      <c r="B205" s="7">
        <f t="shared" si="22"/>
        <v>1</v>
      </c>
      <c r="C205" s="4">
        <f>INDEX(Calendar!$E$3:$E$367,MATCH(LOLP!$A205,Calendar!$B$3:$B$367,0))</f>
        <v>1</v>
      </c>
      <c r="D205" s="2">
        <f t="shared" si="21"/>
        <v>10</v>
      </c>
      <c r="E205" s="36">
        <v>25996</v>
      </c>
      <c r="F205" s="7">
        <f>IFERROR(IF(INDEX('Temperature Data'!$AA$15:$AA$348,MATCH(LOLP!A205,'Temperature Data'!$B$15:$B$348,0))&gt;IF(B205=9,$G$2,LOLP!$F$2),1,0),0)</f>
        <v>0</v>
      </c>
      <c r="G205" s="7">
        <f>SUMIFS(LOLP!$F$4:$F$8763,$C$4:$C$8763,$C205,$B$4:$B$8763,$B205,$D$4:$D$8763,$D205)</f>
        <v>0</v>
      </c>
      <c r="H205" s="7">
        <f>COUNTIFS(Calendar!$E$3:$E$367,LOLP!C205,Calendar!$D$3:$D$367,LOLP!B205)</f>
        <v>21</v>
      </c>
      <c r="I205" s="7">
        <f ca="1">IF($F205=1,OFFSET(start_norps,LOLP!$D205+(1-$C205)*24,LOLP!$B205)*H205/G205,0)</f>
        <v>0</v>
      </c>
      <c r="J205" s="7">
        <f ca="1">IF($F205=1,OFFSET(start_33,LOLP!$D205+(1-$C205)*24,LOLP!$B205)*H205/G205,0)</f>
        <v>0</v>
      </c>
      <c r="K205" s="7">
        <f ca="1">IF($F205,OFFSET(start_40,LOLP!$D205+(1-$C205)*24,LOLP!$B205),0)</f>
        <v>0</v>
      </c>
      <c r="L205" s="7">
        <f ca="1">IF($F205,OFFSET(start_50,LOLP!$D205+(1-$C205)*24,LOLP!$B205),0)</f>
        <v>0</v>
      </c>
      <c r="M205" s="25">
        <f t="shared" ca="1" si="23"/>
        <v>0</v>
      </c>
      <c r="N205" s="25">
        <f t="shared" ca="1" si="24"/>
        <v>0</v>
      </c>
      <c r="O205" s="15" t="e">
        <f t="shared" ca="1" si="25"/>
        <v>#DIV/0!</v>
      </c>
      <c r="P205" s="15" t="e">
        <f t="shared" ca="1" si="26"/>
        <v>#DIV/0!</v>
      </c>
      <c r="R205" s="7">
        <v>202</v>
      </c>
      <c r="S205">
        <v>2.3404278994519933E-7</v>
      </c>
      <c r="T205">
        <v>6.1817653378250099E-5</v>
      </c>
      <c r="U205">
        <v>1.1079527407616512E-4</v>
      </c>
      <c r="V205">
        <v>1.0605527152372885E-4</v>
      </c>
    </row>
    <row r="206" spans="1:22" x14ac:dyDescent="0.25">
      <c r="A206" s="1">
        <f t="shared" si="20"/>
        <v>43109</v>
      </c>
      <c r="B206" s="7">
        <f t="shared" si="22"/>
        <v>1</v>
      </c>
      <c r="C206" s="4">
        <f>INDEX(Calendar!$E$3:$E$367,MATCH(LOLP!$A206,Calendar!$B$3:$B$367,0))</f>
        <v>1</v>
      </c>
      <c r="D206" s="2">
        <f t="shared" si="21"/>
        <v>11</v>
      </c>
      <c r="E206" s="36">
        <v>26197</v>
      </c>
      <c r="F206" s="7">
        <f>IFERROR(IF(INDEX('Temperature Data'!$AA$15:$AA$348,MATCH(LOLP!A206,'Temperature Data'!$B$15:$B$348,0))&gt;IF(B206=9,$G$2,LOLP!$F$2),1,0),0)</f>
        <v>0</v>
      </c>
      <c r="G206" s="7">
        <f>SUMIFS(LOLP!$F$4:$F$8763,$C$4:$C$8763,$C206,$B$4:$B$8763,$B206,$D$4:$D$8763,$D206)</f>
        <v>0</v>
      </c>
      <c r="H206" s="7">
        <f>COUNTIFS(Calendar!$E$3:$E$367,LOLP!C206,Calendar!$D$3:$D$367,LOLP!B206)</f>
        <v>21</v>
      </c>
      <c r="I206" s="7">
        <f ca="1">IF($F206=1,OFFSET(start_norps,LOLP!$D206+(1-$C206)*24,LOLP!$B206)*H206/G206,0)</f>
        <v>0</v>
      </c>
      <c r="J206" s="7">
        <f ca="1">IF($F206=1,OFFSET(start_33,LOLP!$D206+(1-$C206)*24,LOLP!$B206)*H206/G206,0)</f>
        <v>0</v>
      </c>
      <c r="K206" s="7">
        <f ca="1">IF($F206,OFFSET(start_40,LOLP!$D206+(1-$C206)*24,LOLP!$B206),0)</f>
        <v>0</v>
      </c>
      <c r="L206" s="7">
        <f ca="1">IF($F206,OFFSET(start_50,LOLP!$D206+(1-$C206)*24,LOLP!$B206),0)</f>
        <v>0</v>
      </c>
      <c r="M206" s="25">
        <f t="shared" ca="1" si="23"/>
        <v>0</v>
      </c>
      <c r="N206" s="25">
        <f t="shared" ca="1" si="24"/>
        <v>0</v>
      </c>
      <c r="O206" s="15" t="e">
        <f t="shared" ca="1" si="25"/>
        <v>#DIV/0!</v>
      </c>
      <c r="P206" s="15" t="e">
        <f t="shared" ca="1" si="26"/>
        <v>#DIV/0!</v>
      </c>
      <c r="R206" s="7">
        <v>203</v>
      </c>
      <c r="S206">
        <v>2.3404278994519933E-7</v>
      </c>
      <c r="T206">
        <v>5.7552737988859937E-5</v>
      </c>
      <c r="U206">
        <v>1.1079527407616512E-4</v>
      </c>
      <c r="V206">
        <v>1.0514219625571417E-4</v>
      </c>
    </row>
    <row r="207" spans="1:22" x14ac:dyDescent="0.25">
      <c r="A207" s="1">
        <f t="shared" si="20"/>
        <v>43109</v>
      </c>
      <c r="B207" s="7">
        <f t="shared" si="22"/>
        <v>1</v>
      </c>
      <c r="C207" s="4">
        <f>INDEX(Calendar!$E$3:$E$367,MATCH(LOLP!$A207,Calendar!$B$3:$B$367,0))</f>
        <v>1</v>
      </c>
      <c r="D207" s="2">
        <f t="shared" si="21"/>
        <v>12</v>
      </c>
      <c r="E207" s="36">
        <v>25953</v>
      </c>
      <c r="F207" s="7">
        <f>IFERROR(IF(INDEX('Temperature Data'!$AA$15:$AA$348,MATCH(LOLP!A207,'Temperature Data'!$B$15:$B$348,0))&gt;IF(B207=9,$G$2,LOLP!$F$2),1,0),0)</f>
        <v>0</v>
      </c>
      <c r="G207" s="7">
        <f>SUMIFS(LOLP!$F$4:$F$8763,$C$4:$C$8763,$C207,$B$4:$B$8763,$B207,$D$4:$D$8763,$D207)</f>
        <v>0</v>
      </c>
      <c r="H207" s="7">
        <f>COUNTIFS(Calendar!$E$3:$E$367,LOLP!C207,Calendar!$D$3:$D$367,LOLP!B207)</f>
        <v>21</v>
      </c>
      <c r="I207" s="7">
        <f ca="1">IF($F207=1,OFFSET(start_norps,LOLP!$D207+(1-$C207)*24,LOLP!$B207)*H207/G207,0)</f>
        <v>0</v>
      </c>
      <c r="J207" s="7">
        <f ca="1">IF($F207=1,OFFSET(start_33,LOLP!$D207+(1-$C207)*24,LOLP!$B207)*H207/G207,0)</f>
        <v>0</v>
      </c>
      <c r="K207" s="7">
        <f ca="1">IF($F207,OFFSET(start_40,LOLP!$D207+(1-$C207)*24,LOLP!$B207),0)</f>
        <v>0</v>
      </c>
      <c r="L207" s="7">
        <f ca="1">IF($F207,OFFSET(start_50,LOLP!$D207+(1-$C207)*24,LOLP!$B207),0)</f>
        <v>0</v>
      </c>
      <c r="M207" s="25">
        <f t="shared" ca="1" si="23"/>
        <v>0</v>
      </c>
      <c r="N207" s="25">
        <f t="shared" ca="1" si="24"/>
        <v>0</v>
      </c>
      <c r="O207" s="15" t="e">
        <f t="shared" ca="1" si="25"/>
        <v>#DIV/0!</v>
      </c>
      <c r="P207" s="15" t="e">
        <f t="shared" ca="1" si="26"/>
        <v>#DIV/0!</v>
      </c>
      <c r="R207" s="7">
        <v>204</v>
      </c>
      <c r="S207">
        <v>2.3404278994519933E-7</v>
      </c>
      <c r="T207">
        <v>5.7552737988859937E-5</v>
      </c>
      <c r="U207">
        <v>1.1079527407616512E-4</v>
      </c>
      <c r="V207">
        <v>9.8082319865315902E-5</v>
      </c>
    </row>
    <row r="208" spans="1:22" x14ac:dyDescent="0.25">
      <c r="A208" s="1">
        <f t="shared" si="20"/>
        <v>43109</v>
      </c>
      <c r="B208" s="7">
        <f t="shared" si="22"/>
        <v>1</v>
      </c>
      <c r="C208" s="4">
        <f>INDEX(Calendar!$E$3:$E$367,MATCH(LOLP!$A208,Calendar!$B$3:$B$367,0))</f>
        <v>1</v>
      </c>
      <c r="D208" s="2">
        <f t="shared" si="21"/>
        <v>13</v>
      </c>
      <c r="E208" s="36">
        <v>26179</v>
      </c>
      <c r="F208" s="7">
        <f>IFERROR(IF(INDEX('Temperature Data'!$AA$15:$AA$348,MATCH(LOLP!A208,'Temperature Data'!$B$15:$B$348,0))&gt;IF(B208=9,$G$2,LOLP!$F$2),1,0),0)</f>
        <v>0</v>
      </c>
      <c r="G208" s="7">
        <f>SUMIFS(LOLP!$F$4:$F$8763,$C$4:$C$8763,$C208,$B$4:$B$8763,$B208,$D$4:$D$8763,$D208)</f>
        <v>0</v>
      </c>
      <c r="H208" s="7">
        <f>COUNTIFS(Calendar!$E$3:$E$367,LOLP!C208,Calendar!$D$3:$D$367,LOLP!B208)</f>
        <v>21</v>
      </c>
      <c r="I208" s="7">
        <f ca="1">IF($F208=1,OFFSET(start_norps,LOLP!$D208+(1-$C208)*24,LOLP!$B208)*H208/G208,0)</f>
        <v>0</v>
      </c>
      <c r="J208" s="7">
        <f ca="1">IF($F208=1,OFFSET(start_33,LOLP!$D208+(1-$C208)*24,LOLP!$B208)*H208/G208,0)</f>
        <v>0</v>
      </c>
      <c r="K208" s="7">
        <f ca="1">IF($F208,OFFSET(start_40,LOLP!$D208+(1-$C208)*24,LOLP!$B208),0)</f>
        <v>0</v>
      </c>
      <c r="L208" s="7">
        <f ca="1">IF($F208,OFFSET(start_50,LOLP!$D208+(1-$C208)*24,LOLP!$B208),0)</f>
        <v>0</v>
      </c>
      <c r="M208" s="25">
        <f t="shared" ca="1" si="23"/>
        <v>0</v>
      </c>
      <c r="N208" s="25">
        <f t="shared" ca="1" si="24"/>
        <v>0</v>
      </c>
      <c r="O208" s="15" t="e">
        <f t="shared" ca="1" si="25"/>
        <v>#DIV/0!</v>
      </c>
      <c r="P208" s="15" t="e">
        <f t="shared" ca="1" si="26"/>
        <v>#DIV/0!</v>
      </c>
      <c r="R208" s="7">
        <v>205</v>
      </c>
      <c r="S208">
        <v>2.1284366182051167E-7</v>
      </c>
      <c r="T208">
        <v>5.7552737988859937E-5</v>
      </c>
      <c r="U208">
        <v>9.0159897690809994E-5</v>
      </c>
      <c r="V208">
        <v>9.8082319865315902E-5</v>
      </c>
    </row>
    <row r="209" spans="1:22" x14ac:dyDescent="0.25">
      <c r="A209" s="1">
        <f t="shared" si="20"/>
        <v>43109</v>
      </c>
      <c r="B209" s="7">
        <f t="shared" si="22"/>
        <v>1</v>
      </c>
      <c r="C209" s="4">
        <f>INDEX(Calendar!$E$3:$E$367,MATCH(LOLP!$A209,Calendar!$B$3:$B$367,0))</f>
        <v>1</v>
      </c>
      <c r="D209" s="2">
        <f t="shared" si="21"/>
        <v>14</v>
      </c>
      <c r="E209" s="36">
        <v>26279</v>
      </c>
      <c r="F209" s="7">
        <f>IFERROR(IF(INDEX('Temperature Data'!$AA$15:$AA$348,MATCH(LOLP!A209,'Temperature Data'!$B$15:$B$348,0))&gt;IF(B209=9,$G$2,LOLP!$F$2),1,0),0)</f>
        <v>0</v>
      </c>
      <c r="G209" s="7">
        <f>SUMIFS(LOLP!$F$4:$F$8763,$C$4:$C$8763,$C209,$B$4:$B$8763,$B209,$D$4:$D$8763,$D209)</f>
        <v>0</v>
      </c>
      <c r="H209" s="7">
        <f>COUNTIFS(Calendar!$E$3:$E$367,LOLP!C209,Calendar!$D$3:$D$367,LOLP!B209)</f>
        <v>21</v>
      </c>
      <c r="I209" s="7">
        <f ca="1">IF($F209=1,OFFSET(start_norps,LOLP!$D209+(1-$C209)*24,LOLP!$B209)*H209/G209,0)</f>
        <v>0</v>
      </c>
      <c r="J209" s="7">
        <f ca="1">IF($F209=1,OFFSET(start_33,LOLP!$D209+(1-$C209)*24,LOLP!$B209)*H209/G209,0)</f>
        <v>0</v>
      </c>
      <c r="K209" s="7">
        <f ca="1">IF($F209,OFFSET(start_40,LOLP!$D209+(1-$C209)*24,LOLP!$B209),0)</f>
        <v>0</v>
      </c>
      <c r="L209" s="7">
        <f ca="1">IF($F209,OFFSET(start_50,LOLP!$D209+(1-$C209)*24,LOLP!$B209),0)</f>
        <v>0</v>
      </c>
      <c r="M209" s="25">
        <f t="shared" ca="1" si="23"/>
        <v>0</v>
      </c>
      <c r="N209" s="25">
        <f t="shared" ca="1" si="24"/>
        <v>0</v>
      </c>
      <c r="O209" s="15" t="e">
        <f t="shared" ca="1" si="25"/>
        <v>#DIV/0!</v>
      </c>
      <c r="P209" s="15" t="e">
        <f t="shared" ca="1" si="26"/>
        <v>#DIV/0!</v>
      </c>
      <c r="R209" s="7">
        <v>206</v>
      </c>
      <c r="S209">
        <v>1.2935329412643453E-7</v>
      </c>
      <c r="T209">
        <v>4.9214005073872922E-5</v>
      </c>
      <c r="U209">
        <v>9.0159897690809994E-5</v>
      </c>
      <c r="V209">
        <v>9.8082319865315902E-5</v>
      </c>
    </row>
    <row r="210" spans="1:22" x14ac:dyDescent="0.25">
      <c r="A210" s="1">
        <f t="shared" si="20"/>
        <v>43109</v>
      </c>
      <c r="B210" s="7">
        <f t="shared" si="22"/>
        <v>1</v>
      </c>
      <c r="C210" s="4">
        <f>INDEX(Calendar!$E$3:$E$367,MATCH(LOLP!$A210,Calendar!$B$3:$B$367,0))</f>
        <v>1</v>
      </c>
      <c r="D210" s="2">
        <f t="shared" si="21"/>
        <v>15</v>
      </c>
      <c r="E210" s="36">
        <v>26332</v>
      </c>
      <c r="F210" s="7">
        <f>IFERROR(IF(INDEX('Temperature Data'!$AA$15:$AA$348,MATCH(LOLP!A210,'Temperature Data'!$B$15:$B$348,0))&gt;IF(B210=9,$G$2,LOLP!$F$2),1,0),0)</f>
        <v>0</v>
      </c>
      <c r="G210" s="7">
        <f>SUMIFS(LOLP!$F$4:$F$8763,$C$4:$C$8763,$C210,$B$4:$B$8763,$B210,$D$4:$D$8763,$D210)</f>
        <v>0</v>
      </c>
      <c r="H210" s="7">
        <f>COUNTIFS(Calendar!$E$3:$E$367,LOLP!C210,Calendar!$D$3:$D$367,LOLP!B210)</f>
        <v>21</v>
      </c>
      <c r="I210" s="7">
        <f ca="1">IF($F210=1,OFFSET(start_norps,LOLP!$D210+(1-$C210)*24,LOLP!$B210)*H210/G210,0)</f>
        <v>0</v>
      </c>
      <c r="J210" s="7">
        <f ca="1">IF($F210=1,OFFSET(start_33,LOLP!$D210+(1-$C210)*24,LOLP!$B210)*H210/G210,0)</f>
        <v>0</v>
      </c>
      <c r="K210" s="7">
        <f ca="1">IF($F210,OFFSET(start_40,LOLP!$D210+(1-$C210)*24,LOLP!$B210),0)</f>
        <v>0</v>
      </c>
      <c r="L210" s="7">
        <f ca="1">IF($F210,OFFSET(start_50,LOLP!$D210+(1-$C210)*24,LOLP!$B210),0)</f>
        <v>0</v>
      </c>
      <c r="M210" s="25">
        <f t="shared" ca="1" si="23"/>
        <v>0</v>
      </c>
      <c r="N210" s="25">
        <f t="shared" ca="1" si="24"/>
        <v>0</v>
      </c>
      <c r="O210" s="15" t="e">
        <f t="shared" ca="1" si="25"/>
        <v>#DIV/0!</v>
      </c>
      <c r="P210" s="15" t="e">
        <f t="shared" ca="1" si="26"/>
        <v>#DIV/0!</v>
      </c>
      <c r="R210" s="7">
        <v>207</v>
      </c>
      <c r="S210">
        <v>1.2935329412643453E-7</v>
      </c>
      <c r="T210">
        <v>4.9214005073872922E-5</v>
      </c>
      <c r="U210">
        <v>9.0159897690809994E-5</v>
      </c>
      <c r="V210">
        <v>9.8082319865315902E-5</v>
      </c>
    </row>
    <row r="211" spans="1:22" x14ac:dyDescent="0.25">
      <c r="A211" s="1">
        <f t="shared" si="20"/>
        <v>43109</v>
      </c>
      <c r="B211" s="7">
        <f t="shared" si="22"/>
        <v>1</v>
      </c>
      <c r="C211" s="4">
        <f>INDEX(Calendar!$E$3:$E$367,MATCH(LOLP!$A211,Calendar!$B$3:$B$367,0))</f>
        <v>1</v>
      </c>
      <c r="D211" s="2">
        <f t="shared" si="21"/>
        <v>16</v>
      </c>
      <c r="E211" s="36">
        <v>26236</v>
      </c>
      <c r="F211" s="7">
        <f>IFERROR(IF(INDEX('Temperature Data'!$AA$15:$AA$348,MATCH(LOLP!A211,'Temperature Data'!$B$15:$B$348,0))&gt;IF(B211=9,$G$2,LOLP!$F$2),1,0),0)</f>
        <v>0</v>
      </c>
      <c r="G211" s="7">
        <f>SUMIFS(LOLP!$F$4:$F$8763,$C$4:$C$8763,$C211,$B$4:$B$8763,$B211,$D$4:$D$8763,$D211)</f>
        <v>0</v>
      </c>
      <c r="H211" s="7">
        <f>COUNTIFS(Calendar!$E$3:$E$367,LOLP!C211,Calendar!$D$3:$D$367,LOLP!B211)</f>
        <v>21</v>
      </c>
      <c r="I211" s="7">
        <f ca="1">IF($F211=1,OFFSET(start_norps,LOLP!$D211+(1-$C211)*24,LOLP!$B211)*H211/G211,0)</f>
        <v>0</v>
      </c>
      <c r="J211" s="7">
        <f ca="1">IF($F211=1,OFFSET(start_33,LOLP!$D211+(1-$C211)*24,LOLP!$B211)*H211/G211,0)</f>
        <v>0</v>
      </c>
      <c r="K211" s="7">
        <f ca="1">IF($F211,OFFSET(start_40,LOLP!$D211+(1-$C211)*24,LOLP!$B211),0)</f>
        <v>0</v>
      </c>
      <c r="L211" s="7">
        <f ca="1">IF($F211,OFFSET(start_50,LOLP!$D211+(1-$C211)*24,LOLP!$B211),0)</f>
        <v>0</v>
      </c>
      <c r="M211" s="25">
        <f t="shared" ca="1" si="23"/>
        <v>0</v>
      </c>
      <c r="N211" s="25">
        <f t="shared" ca="1" si="24"/>
        <v>0</v>
      </c>
      <c r="O211" s="15" t="e">
        <f t="shared" ca="1" si="25"/>
        <v>#DIV/0!</v>
      </c>
      <c r="P211" s="15" t="e">
        <f t="shared" ca="1" si="26"/>
        <v>#DIV/0!</v>
      </c>
      <c r="R211" s="7">
        <v>208</v>
      </c>
      <c r="S211">
        <v>1.255039647237822E-7</v>
      </c>
      <c r="T211">
        <v>4.9214005073872922E-5</v>
      </c>
      <c r="U211">
        <v>6.7434361163803933E-5</v>
      </c>
      <c r="V211">
        <v>9.8082319865315902E-5</v>
      </c>
    </row>
    <row r="212" spans="1:22" x14ac:dyDescent="0.25">
      <c r="A212" s="1">
        <f t="shared" si="20"/>
        <v>43109</v>
      </c>
      <c r="B212" s="7">
        <f t="shared" si="22"/>
        <v>1</v>
      </c>
      <c r="C212" s="4">
        <f>INDEX(Calendar!$E$3:$E$367,MATCH(LOLP!$A212,Calendar!$B$3:$B$367,0))</f>
        <v>1</v>
      </c>
      <c r="D212" s="2">
        <f t="shared" si="21"/>
        <v>17</v>
      </c>
      <c r="E212" s="36">
        <v>26832</v>
      </c>
      <c r="F212" s="7">
        <f>IFERROR(IF(INDEX('Temperature Data'!$AA$15:$AA$348,MATCH(LOLP!A212,'Temperature Data'!$B$15:$B$348,0))&gt;IF(B212=9,$G$2,LOLP!$F$2),1,0),0)</f>
        <v>0</v>
      </c>
      <c r="G212" s="7">
        <f>SUMIFS(LOLP!$F$4:$F$8763,$C$4:$C$8763,$C212,$B$4:$B$8763,$B212,$D$4:$D$8763,$D212)</f>
        <v>0</v>
      </c>
      <c r="H212" s="7">
        <f>COUNTIFS(Calendar!$E$3:$E$367,LOLP!C212,Calendar!$D$3:$D$367,LOLP!B212)</f>
        <v>21</v>
      </c>
      <c r="I212" s="7">
        <f ca="1">IF($F212=1,OFFSET(start_norps,LOLP!$D212+(1-$C212)*24,LOLP!$B212)*H212/G212,0)</f>
        <v>0</v>
      </c>
      <c r="J212" s="7">
        <f ca="1">IF($F212=1,OFFSET(start_33,LOLP!$D212+(1-$C212)*24,LOLP!$B212)*H212/G212,0)</f>
        <v>0</v>
      </c>
      <c r="K212" s="7">
        <f ca="1">IF($F212,OFFSET(start_40,LOLP!$D212+(1-$C212)*24,LOLP!$B212),0)</f>
        <v>0</v>
      </c>
      <c r="L212" s="7">
        <f ca="1">IF($F212,OFFSET(start_50,LOLP!$D212+(1-$C212)*24,LOLP!$B212),0)</f>
        <v>0</v>
      </c>
      <c r="M212" s="25">
        <f t="shared" ca="1" si="23"/>
        <v>0</v>
      </c>
      <c r="N212" s="25">
        <f t="shared" ca="1" si="24"/>
        <v>0</v>
      </c>
      <c r="O212" s="15" t="e">
        <f t="shared" ca="1" si="25"/>
        <v>#DIV/0!</v>
      </c>
      <c r="P212" s="15" t="e">
        <f t="shared" ca="1" si="26"/>
        <v>#DIV/0!</v>
      </c>
      <c r="R212" s="7">
        <v>209</v>
      </c>
      <c r="S212">
        <v>1.255039647237822E-7</v>
      </c>
      <c r="T212">
        <v>4.3979464487707208E-5</v>
      </c>
      <c r="U212">
        <v>6.5635706786838031E-5</v>
      </c>
      <c r="V212">
        <v>9.8082319865315902E-5</v>
      </c>
    </row>
    <row r="213" spans="1:22" x14ac:dyDescent="0.25">
      <c r="A213" s="1">
        <f t="shared" si="20"/>
        <v>43109</v>
      </c>
      <c r="B213" s="7">
        <f t="shared" si="22"/>
        <v>1</v>
      </c>
      <c r="C213" s="4">
        <f>INDEX(Calendar!$E$3:$E$367,MATCH(LOLP!$A213,Calendar!$B$3:$B$367,0))</f>
        <v>1</v>
      </c>
      <c r="D213" s="2">
        <f t="shared" si="21"/>
        <v>18</v>
      </c>
      <c r="E213" s="36">
        <v>28653</v>
      </c>
      <c r="F213" s="7">
        <f>IFERROR(IF(INDEX('Temperature Data'!$AA$15:$AA$348,MATCH(LOLP!A213,'Temperature Data'!$B$15:$B$348,0))&gt;IF(B213=9,$G$2,LOLP!$F$2),1,0),0)</f>
        <v>0</v>
      </c>
      <c r="G213" s="7">
        <f>SUMIFS(LOLP!$F$4:$F$8763,$C$4:$C$8763,$C213,$B$4:$B$8763,$B213,$D$4:$D$8763,$D213)</f>
        <v>0</v>
      </c>
      <c r="H213" s="7">
        <f>COUNTIFS(Calendar!$E$3:$E$367,LOLP!C213,Calendar!$D$3:$D$367,LOLP!B213)</f>
        <v>21</v>
      </c>
      <c r="I213" s="7">
        <f ca="1">IF($F213=1,OFFSET(start_norps,LOLP!$D213+(1-$C213)*24,LOLP!$B213)*H213/G213,0)</f>
        <v>0</v>
      </c>
      <c r="J213" s="7">
        <f ca="1">IF($F213=1,OFFSET(start_33,LOLP!$D213+(1-$C213)*24,LOLP!$B213)*H213/G213,0)</f>
        <v>0</v>
      </c>
      <c r="K213" s="7">
        <f ca="1">IF($F213,OFFSET(start_40,LOLP!$D213+(1-$C213)*24,LOLP!$B213),0)</f>
        <v>0</v>
      </c>
      <c r="L213" s="7">
        <f ca="1">IF($F213,OFFSET(start_50,LOLP!$D213+(1-$C213)*24,LOLP!$B213),0)</f>
        <v>0</v>
      </c>
      <c r="M213" s="25">
        <f t="shared" ca="1" si="23"/>
        <v>0</v>
      </c>
      <c r="N213" s="25">
        <f t="shared" ca="1" si="24"/>
        <v>0</v>
      </c>
      <c r="O213" s="15" t="e">
        <f t="shared" ca="1" si="25"/>
        <v>#DIV/0!</v>
      </c>
      <c r="P213" s="15" t="e">
        <f t="shared" ca="1" si="26"/>
        <v>#DIV/0!</v>
      </c>
      <c r="R213" s="7">
        <v>210</v>
      </c>
      <c r="S213">
        <v>1.255039647237822E-7</v>
      </c>
      <c r="T213">
        <v>4.3979464487707208E-5</v>
      </c>
      <c r="U213">
        <v>6.5635706786838031E-5</v>
      </c>
      <c r="V213">
        <v>9.8082319865315902E-5</v>
      </c>
    </row>
    <row r="214" spans="1:22" x14ac:dyDescent="0.25">
      <c r="A214" s="1">
        <f t="shared" si="20"/>
        <v>43109</v>
      </c>
      <c r="B214" s="7">
        <f t="shared" si="22"/>
        <v>1</v>
      </c>
      <c r="C214" s="4">
        <f>INDEX(Calendar!$E$3:$E$367,MATCH(LOLP!$A214,Calendar!$B$3:$B$367,0))</f>
        <v>1</v>
      </c>
      <c r="D214" s="2">
        <f t="shared" si="21"/>
        <v>19</v>
      </c>
      <c r="E214" s="36">
        <v>28957</v>
      </c>
      <c r="F214" s="7">
        <f>IFERROR(IF(INDEX('Temperature Data'!$AA$15:$AA$348,MATCH(LOLP!A214,'Temperature Data'!$B$15:$B$348,0))&gt;IF(B214=9,$G$2,LOLP!$F$2),1,0),0)</f>
        <v>0</v>
      </c>
      <c r="G214" s="7">
        <f>SUMIFS(LOLP!$F$4:$F$8763,$C$4:$C$8763,$C214,$B$4:$B$8763,$B214,$D$4:$D$8763,$D214)</f>
        <v>0</v>
      </c>
      <c r="H214" s="7">
        <f>COUNTIFS(Calendar!$E$3:$E$367,LOLP!C214,Calendar!$D$3:$D$367,LOLP!B214)</f>
        <v>21</v>
      </c>
      <c r="I214" s="7">
        <f ca="1">IF($F214=1,OFFSET(start_norps,LOLP!$D214+(1-$C214)*24,LOLP!$B214)*H214/G214,0)</f>
        <v>0</v>
      </c>
      <c r="J214" s="7">
        <f ca="1">IF($F214=1,OFFSET(start_33,LOLP!$D214+(1-$C214)*24,LOLP!$B214)*H214/G214,0)</f>
        <v>0</v>
      </c>
      <c r="K214" s="7">
        <f ca="1">IF($F214,OFFSET(start_40,LOLP!$D214+(1-$C214)*24,LOLP!$B214),0)</f>
        <v>0</v>
      </c>
      <c r="L214" s="7">
        <f ca="1">IF($F214,OFFSET(start_50,LOLP!$D214+(1-$C214)*24,LOLP!$B214),0)</f>
        <v>0</v>
      </c>
      <c r="M214" s="25">
        <f t="shared" ca="1" si="23"/>
        <v>0</v>
      </c>
      <c r="N214" s="25">
        <f t="shared" ca="1" si="24"/>
        <v>0</v>
      </c>
      <c r="O214" s="15" t="e">
        <f t="shared" ca="1" si="25"/>
        <v>#DIV/0!</v>
      </c>
      <c r="P214" s="15" t="e">
        <f t="shared" ca="1" si="26"/>
        <v>#DIV/0!</v>
      </c>
      <c r="R214" s="7">
        <v>211</v>
      </c>
      <c r="S214">
        <v>1.1994209289117712E-7</v>
      </c>
      <c r="T214">
        <v>4.3979464487707208E-5</v>
      </c>
      <c r="U214">
        <v>6.5635706786838031E-5</v>
      </c>
      <c r="V214">
        <v>9.8082319865315902E-5</v>
      </c>
    </row>
    <row r="215" spans="1:22" x14ac:dyDescent="0.25">
      <c r="A215" s="1">
        <f t="shared" si="20"/>
        <v>43109</v>
      </c>
      <c r="B215" s="7">
        <f t="shared" si="22"/>
        <v>1</v>
      </c>
      <c r="C215" s="4">
        <f>INDEX(Calendar!$E$3:$E$367,MATCH(LOLP!$A215,Calendar!$B$3:$B$367,0))</f>
        <v>1</v>
      </c>
      <c r="D215" s="2">
        <f t="shared" si="21"/>
        <v>20</v>
      </c>
      <c r="E215" s="36">
        <v>28413</v>
      </c>
      <c r="F215" s="7">
        <f>IFERROR(IF(INDEX('Temperature Data'!$AA$15:$AA$348,MATCH(LOLP!A215,'Temperature Data'!$B$15:$B$348,0))&gt;IF(B215=9,$G$2,LOLP!$F$2),1,0),0)</f>
        <v>0</v>
      </c>
      <c r="G215" s="7">
        <f>SUMIFS(LOLP!$F$4:$F$8763,$C$4:$C$8763,$C215,$B$4:$B$8763,$B215,$D$4:$D$8763,$D215)</f>
        <v>0</v>
      </c>
      <c r="H215" s="7">
        <f>COUNTIFS(Calendar!$E$3:$E$367,LOLP!C215,Calendar!$D$3:$D$367,LOLP!B215)</f>
        <v>21</v>
      </c>
      <c r="I215" s="7">
        <f ca="1">IF($F215=1,OFFSET(start_norps,LOLP!$D215+(1-$C215)*24,LOLP!$B215)*H215/G215,0)</f>
        <v>0</v>
      </c>
      <c r="J215" s="7">
        <f ca="1">IF($F215=1,OFFSET(start_33,LOLP!$D215+(1-$C215)*24,LOLP!$B215)*H215/G215,0)</f>
        <v>0</v>
      </c>
      <c r="K215" s="7">
        <f ca="1">IF($F215,OFFSET(start_40,LOLP!$D215+(1-$C215)*24,LOLP!$B215),0)</f>
        <v>0</v>
      </c>
      <c r="L215" s="7">
        <f ca="1">IF($F215,OFFSET(start_50,LOLP!$D215+(1-$C215)*24,LOLP!$B215),0)</f>
        <v>0</v>
      </c>
      <c r="M215" s="25">
        <f t="shared" ca="1" si="23"/>
        <v>0</v>
      </c>
      <c r="N215" s="25">
        <f t="shared" ca="1" si="24"/>
        <v>0</v>
      </c>
      <c r="O215" s="15" t="e">
        <f t="shared" ca="1" si="25"/>
        <v>#DIV/0!</v>
      </c>
      <c r="P215" s="15" t="e">
        <f t="shared" ca="1" si="26"/>
        <v>#DIV/0!</v>
      </c>
      <c r="R215" s="7">
        <v>212</v>
      </c>
      <c r="S215">
        <v>1.1994209289117712E-7</v>
      </c>
      <c r="T215">
        <v>4.3931555771018681E-5</v>
      </c>
      <c r="U215">
        <v>6.5635706786838031E-5</v>
      </c>
      <c r="V215">
        <v>9.8082319865315902E-5</v>
      </c>
    </row>
    <row r="216" spans="1:22" x14ac:dyDescent="0.25">
      <c r="A216" s="1">
        <f t="shared" si="20"/>
        <v>43109</v>
      </c>
      <c r="B216" s="7">
        <f t="shared" si="22"/>
        <v>1</v>
      </c>
      <c r="C216" s="4">
        <f>INDEX(Calendar!$E$3:$E$367,MATCH(LOLP!$A216,Calendar!$B$3:$B$367,0))</f>
        <v>1</v>
      </c>
      <c r="D216" s="2">
        <f t="shared" si="21"/>
        <v>21</v>
      </c>
      <c r="E216" s="36">
        <v>27590</v>
      </c>
      <c r="F216" s="7">
        <f>IFERROR(IF(INDEX('Temperature Data'!$AA$15:$AA$348,MATCH(LOLP!A216,'Temperature Data'!$B$15:$B$348,0))&gt;IF(B216=9,$G$2,LOLP!$F$2),1,0),0)</f>
        <v>0</v>
      </c>
      <c r="G216" s="7">
        <f>SUMIFS(LOLP!$F$4:$F$8763,$C$4:$C$8763,$C216,$B$4:$B$8763,$B216,$D$4:$D$8763,$D216)</f>
        <v>0</v>
      </c>
      <c r="H216" s="7">
        <f>COUNTIFS(Calendar!$E$3:$E$367,LOLP!C216,Calendar!$D$3:$D$367,LOLP!B216)</f>
        <v>21</v>
      </c>
      <c r="I216" s="7">
        <f ca="1">IF($F216=1,OFFSET(start_norps,LOLP!$D216+(1-$C216)*24,LOLP!$B216)*H216/G216,0)</f>
        <v>0</v>
      </c>
      <c r="J216" s="7">
        <f ca="1">IF($F216=1,OFFSET(start_33,LOLP!$D216+(1-$C216)*24,LOLP!$B216)*H216/G216,0)</f>
        <v>0</v>
      </c>
      <c r="K216" s="7">
        <f ca="1">IF($F216,OFFSET(start_40,LOLP!$D216+(1-$C216)*24,LOLP!$B216),0)</f>
        <v>0</v>
      </c>
      <c r="L216" s="7">
        <f ca="1">IF($F216,OFFSET(start_50,LOLP!$D216+(1-$C216)*24,LOLP!$B216),0)</f>
        <v>0</v>
      </c>
      <c r="M216" s="25">
        <f t="shared" ca="1" si="23"/>
        <v>0</v>
      </c>
      <c r="N216" s="25">
        <f t="shared" ca="1" si="24"/>
        <v>0</v>
      </c>
      <c r="O216" s="15" t="e">
        <f t="shared" ca="1" si="25"/>
        <v>#DIV/0!</v>
      </c>
      <c r="P216" s="15" t="e">
        <f t="shared" ca="1" si="26"/>
        <v>#DIV/0!</v>
      </c>
      <c r="R216" s="7">
        <v>213</v>
      </c>
      <c r="S216">
        <v>1.1994209289117712E-7</v>
      </c>
      <c r="T216">
        <v>4.1989040480254484E-5</v>
      </c>
      <c r="U216">
        <v>6.5635706786838031E-5</v>
      </c>
      <c r="V216">
        <v>9.1663544293900525E-5</v>
      </c>
    </row>
    <row r="217" spans="1:22" x14ac:dyDescent="0.25">
      <c r="A217" s="1">
        <f t="shared" si="20"/>
        <v>43109</v>
      </c>
      <c r="B217" s="7">
        <f t="shared" si="22"/>
        <v>1</v>
      </c>
      <c r="C217" s="4">
        <f>INDEX(Calendar!$E$3:$E$367,MATCH(LOLP!$A217,Calendar!$B$3:$B$367,0))</f>
        <v>1</v>
      </c>
      <c r="D217" s="2">
        <f t="shared" si="21"/>
        <v>22</v>
      </c>
      <c r="E217" s="36">
        <v>26154</v>
      </c>
      <c r="F217" s="7">
        <f>IFERROR(IF(INDEX('Temperature Data'!$AA$15:$AA$348,MATCH(LOLP!A217,'Temperature Data'!$B$15:$B$348,0))&gt;IF(B217=9,$G$2,LOLP!$F$2),1,0),0)</f>
        <v>0</v>
      </c>
      <c r="G217" s="7">
        <f>SUMIFS(LOLP!$F$4:$F$8763,$C$4:$C$8763,$C217,$B$4:$B$8763,$B217,$D$4:$D$8763,$D217)</f>
        <v>0</v>
      </c>
      <c r="H217" s="7">
        <f>COUNTIFS(Calendar!$E$3:$E$367,LOLP!C217,Calendar!$D$3:$D$367,LOLP!B217)</f>
        <v>21</v>
      </c>
      <c r="I217" s="7">
        <f ca="1">IF($F217=1,OFFSET(start_norps,LOLP!$D217+(1-$C217)*24,LOLP!$B217)*H217/G217,0)</f>
        <v>0</v>
      </c>
      <c r="J217" s="7">
        <f ca="1">IF($F217=1,OFFSET(start_33,LOLP!$D217+(1-$C217)*24,LOLP!$B217)*H217/G217,0)</f>
        <v>0</v>
      </c>
      <c r="K217" s="7">
        <f ca="1">IF($F217,OFFSET(start_40,LOLP!$D217+(1-$C217)*24,LOLP!$B217),0)</f>
        <v>0</v>
      </c>
      <c r="L217" s="7">
        <f ca="1">IF($F217,OFFSET(start_50,LOLP!$D217+(1-$C217)*24,LOLP!$B217),0)</f>
        <v>0</v>
      </c>
      <c r="M217" s="25">
        <f t="shared" ca="1" si="23"/>
        <v>0</v>
      </c>
      <c r="N217" s="25">
        <f t="shared" ca="1" si="24"/>
        <v>0</v>
      </c>
      <c r="O217" s="15" t="e">
        <f t="shared" ca="1" si="25"/>
        <v>#DIV/0!</v>
      </c>
      <c r="P217" s="15" t="e">
        <f t="shared" ca="1" si="26"/>
        <v>#DIV/0!</v>
      </c>
      <c r="R217" s="7">
        <v>214</v>
      </c>
      <c r="S217">
        <v>1.1994209289117712E-7</v>
      </c>
      <c r="T217">
        <v>4.1989040480254484E-5</v>
      </c>
      <c r="U217">
        <v>6.5635706786838031E-5</v>
      </c>
      <c r="V217">
        <v>9.1663544293900525E-5</v>
      </c>
    </row>
    <row r="218" spans="1:22" x14ac:dyDescent="0.25">
      <c r="A218" s="1">
        <f t="shared" si="20"/>
        <v>43109</v>
      </c>
      <c r="B218" s="7">
        <f t="shared" si="22"/>
        <v>1</v>
      </c>
      <c r="C218" s="4">
        <f>INDEX(Calendar!$E$3:$E$367,MATCH(LOLP!$A218,Calendar!$B$3:$B$367,0))</f>
        <v>1</v>
      </c>
      <c r="D218" s="2">
        <f t="shared" si="21"/>
        <v>23</v>
      </c>
      <c r="E218" s="36">
        <v>24272</v>
      </c>
      <c r="F218" s="7">
        <f>IFERROR(IF(INDEX('Temperature Data'!$AA$15:$AA$348,MATCH(LOLP!A218,'Temperature Data'!$B$15:$B$348,0))&gt;IF(B218=9,$G$2,LOLP!$F$2),1,0),0)</f>
        <v>0</v>
      </c>
      <c r="G218" s="7">
        <f>SUMIFS(LOLP!$F$4:$F$8763,$C$4:$C$8763,$C218,$B$4:$B$8763,$B218,$D$4:$D$8763,$D218)</f>
        <v>0</v>
      </c>
      <c r="H218" s="7">
        <f>COUNTIFS(Calendar!$E$3:$E$367,LOLP!C218,Calendar!$D$3:$D$367,LOLP!B218)</f>
        <v>21</v>
      </c>
      <c r="I218" s="7">
        <f ca="1">IF($F218=1,OFFSET(start_norps,LOLP!$D218+(1-$C218)*24,LOLP!$B218)*H218/G218,0)</f>
        <v>0</v>
      </c>
      <c r="J218" s="7">
        <f ca="1">IF($F218=1,OFFSET(start_33,LOLP!$D218+(1-$C218)*24,LOLP!$B218)*H218/G218,0)</f>
        <v>0</v>
      </c>
      <c r="K218" s="7">
        <f ca="1">IF($F218,OFFSET(start_40,LOLP!$D218+(1-$C218)*24,LOLP!$B218),0)</f>
        <v>0</v>
      </c>
      <c r="L218" s="7">
        <f ca="1">IF($F218,OFFSET(start_50,LOLP!$D218+(1-$C218)*24,LOLP!$B218),0)</f>
        <v>0</v>
      </c>
      <c r="M218" s="25">
        <f t="shared" ca="1" si="23"/>
        <v>0</v>
      </c>
      <c r="N218" s="25">
        <f t="shared" ca="1" si="24"/>
        <v>0</v>
      </c>
      <c r="O218" s="15" t="e">
        <f t="shared" ca="1" si="25"/>
        <v>#DIV/0!</v>
      </c>
      <c r="P218" s="15" t="e">
        <f t="shared" ca="1" si="26"/>
        <v>#DIV/0!</v>
      </c>
      <c r="R218" s="7">
        <v>215</v>
      </c>
      <c r="S218">
        <v>1.1994209289117712E-7</v>
      </c>
      <c r="T218">
        <v>4.1989040480254484E-5</v>
      </c>
      <c r="U218">
        <v>6.4078976661882518E-5</v>
      </c>
      <c r="V218">
        <v>9.1663544293900525E-5</v>
      </c>
    </row>
    <row r="219" spans="1:22" x14ac:dyDescent="0.25">
      <c r="A219" s="1">
        <f t="shared" si="20"/>
        <v>43109</v>
      </c>
      <c r="B219" s="7">
        <f t="shared" si="22"/>
        <v>1</v>
      </c>
      <c r="C219" s="4">
        <f>INDEX(Calendar!$E$3:$E$367,MATCH(LOLP!$A219,Calendar!$B$3:$B$367,0))</f>
        <v>1</v>
      </c>
      <c r="D219" s="2">
        <f t="shared" si="21"/>
        <v>24</v>
      </c>
      <c r="E219" s="36">
        <v>22494</v>
      </c>
      <c r="F219" s="7">
        <f>IFERROR(IF(INDEX('Temperature Data'!$AA$15:$AA$348,MATCH(LOLP!A219,'Temperature Data'!$B$15:$B$348,0))&gt;IF(B219=9,$G$2,LOLP!$F$2),1,0),0)</f>
        <v>0</v>
      </c>
      <c r="G219" s="7">
        <f>SUMIFS(LOLP!$F$4:$F$8763,$C$4:$C$8763,$C219,$B$4:$B$8763,$B219,$D$4:$D$8763,$D219)</f>
        <v>0</v>
      </c>
      <c r="H219" s="7">
        <f>COUNTIFS(Calendar!$E$3:$E$367,LOLP!C219,Calendar!$D$3:$D$367,LOLP!B219)</f>
        <v>21</v>
      </c>
      <c r="I219" s="7">
        <f ca="1">IF($F219=1,OFFSET(start_norps,LOLP!$D219+(1-$C219)*24,LOLP!$B219)*H219/G219,0)</f>
        <v>0</v>
      </c>
      <c r="J219" s="7">
        <f ca="1">IF($F219=1,OFFSET(start_33,LOLP!$D219+(1-$C219)*24,LOLP!$B219)*H219/G219,0)</f>
        <v>0</v>
      </c>
      <c r="K219" s="7">
        <f ca="1">IF($F219,OFFSET(start_40,LOLP!$D219+(1-$C219)*24,LOLP!$B219),0)</f>
        <v>0</v>
      </c>
      <c r="L219" s="7">
        <f ca="1">IF($F219,OFFSET(start_50,LOLP!$D219+(1-$C219)*24,LOLP!$B219),0)</f>
        <v>0</v>
      </c>
      <c r="M219" s="25">
        <f t="shared" ca="1" si="23"/>
        <v>0</v>
      </c>
      <c r="N219" s="25">
        <f t="shared" ca="1" si="24"/>
        <v>0</v>
      </c>
      <c r="O219" s="15" t="e">
        <f t="shared" ca="1" si="25"/>
        <v>#DIV/0!</v>
      </c>
      <c r="P219" s="15" t="e">
        <f t="shared" ca="1" si="26"/>
        <v>#DIV/0!</v>
      </c>
      <c r="R219" s="7">
        <v>216</v>
      </c>
      <c r="S219">
        <v>1.1994209289117712E-7</v>
      </c>
      <c r="T219">
        <v>4.1415867467246861E-5</v>
      </c>
      <c r="U219">
        <v>6.4078976661882518E-5</v>
      </c>
      <c r="V219">
        <v>8.3684531771763255E-5</v>
      </c>
    </row>
    <row r="220" spans="1:22" x14ac:dyDescent="0.25">
      <c r="A220" s="1">
        <f t="shared" si="20"/>
        <v>43110</v>
      </c>
      <c r="B220" s="7">
        <f t="shared" si="22"/>
        <v>1</v>
      </c>
      <c r="C220" s="4">
        <f>INDEX(Calendar!$E$3:$E$367,MATCH(LOLP!$A220,Calendar!$B$3:$B$367,0))</f>
        <v>1</v>
      </c>
      <c r="D220" s="2">
        <f t="shared" si="21"/>
        <v>1</v>
      </c>
      <c r="E220" s="36">
        <v>21047</v>
      </c>
      <c r="F220" s="7">
        <f>IFERROR(IF(INDEX('Temperature Data'!$AA$15:$AA$348,MATCH(LOLP!A220,'Temperature Data'!$B$15:$B$348,0))&gt;IF(B220=9,$G$2,LOLP!$F$2),1,0),0)</f>
        <v>0</v>
      </c>
      <c r="G220" s="7">
        <f>SUMIFS(LOLP!$F$4:$F$8763,$C$4:$C$8763,$C220,$B$4:$B$8763,$B220,$D$4:$D$8763,$D220)</f>
        <v>0</v>
      </c>
      <c r="H220" s="7">
        <f>COUNTIFS(Calendar!$E$3:$E$367,LOLP!C220,Calendar!$D$3:$D$367,LOLP!B220)</f>
        <v>21</v>
      </c>
      <c r="I220" s="7">
        <f ca="1">IF($F220=1,OFFSET(start_norps,LOLP!$D220+(1-$C220)*24,LOLP!$B220)*H220/G220,0)</f>
        <v>0</v>
      </c>
      <c r="J220" s="7">
        <f ca="1">IF($F220=1,OFFSET(start_33,LOLP!$D220+(1-$C220)*24,LOLP!$B220)*H220/G220,0)</f>
        <v>0</v>
      </c>
      <c r="K220" s="7">
        <f ca="1">IF($F220,OFFSET(start_40,LOLP!$D220+(1-$C220)*24,LOLP!$B220),0)</f>
        <v>0</v>
      </c>
      <c r="L220" s="7">
        <f ca="1">IF($F220,OFFSET(start_50,LOLP!$D220+(1-$C220)*24,LOLP!$B220),0)</f>
        <v>0</v>
      </c>
      <c r="M220" s="25">
        <f t="shared" ca="1" si="23"/>
        <v>0</v>
      </c>
      <c r="N220" s="25">
        <f t="shared" ca="1" si="24"/>
        <v>0</v>
      </c>
      <c r="O220" s="15" t="e">
        <f t="shared" ca="1" si="25"/>
        <v>#DIV/0!</v>
      </c>
      <c r="P220" s="15" t="e">
        <f t="shared" ca="1" si="26"/>
        <v>#DIV/0!</v>
      </c>
      <c r="R220" s="7">
        <v>217</v>
      </c>
      <c r="S220">
        <v>1.1440401480121213E-7</v>
      </c>
      <c r="T220">
        <v>4.1415867467246861E-5</v>
      </c>
      <c r="U220">
        <v>6.1198098728909873E-5</v>
      </c>
      <c r="V220">
        <v>8.3684531771763255E-5</v>
      </c>
    </row>
    <row r="221" spans="1:22" x14ac:dyDescent="0.25">
      <c r="A221" s="1">
        <f t="shared" ref="A221:A284" si="27">A197+1</f>
        <v>43110</v>
      </c>
      <c r="B221" s="7">
        <f t="shared" si="22"/>
        <v>1</v>
      </c>
      <c r="C221" s="4">
        <f>INDEX(Calendar!$E$3:$E$367,MATCH(LOLP!$A221,Calendar!$B$3:$B$367,0))</f>
        <v>1</v>
      </c>
      <c r="D221" s="2">
        <f t="shared" ref="D221:D284" si="28">D197</f>
        <v>2</v>
      </c>
      <c r="E221" s="36">
        <v>20205</v>
      </c>
      <c r="F221" s="7">
        <f>IFERROR(IF(INDEX('Temperature Data'!$AA$15:$AA$348,MATCH(LOLP!A221,'Temperature Data'!$B$15:$B$348,0))&gt;IF(B221=9,$G$2,LOLP!$F$2),1,0),0)</f>
        <v>0</v>
      </c>
      <c r="G221" s="7">
        <f>SUMIFS(LOLP!$F$4:$F$8763,$C$4:$C$8763,$C221,$B$4:$B$8763,$B221,$D$4:$D$8763,$D221)</f>
        <v>0</v>
      </c>
      <c r="H221" s="7">
        <f>COUNTIFS(Calendar!$E$3:$E$367,LOLP!C221,Calendar!$D$3:$D$367,LOLP!B221)</f>
        <v>21</v>
      </c>
      <c r="I221" s="7">
        <f ca="1">IF($F221=1,OFFSET(start_norps,LOLP!$D221+(1-$C221)*24,LOLP!$B221)*H221/G221,0)</f>
        <v>0</v>
      </c>
      <c r="J221" s="7">
        <f ca="1">IF($F221=1,OFFSET(start_33,LOLP!$D221+(1-$C221)*24,LOLP!$B221)*H221/G221,0)</f>
        <v>0</v>
      </c>
      <c r="K221" s="7">
        <f ca="1">IF($F221,OFFSET(start_40,LOLP!$D221+(1-$C221)*24,LOLP!$B221),0)</f>
        <v>0</v>
      </c>
      <c r="L221" s="7">
        <f ca="1">IF($F221,OFFSET(start_50,LOLP!$D221+(1-$C221)*24,LOLP!$B221),0)</f>
        <v>0</v>
      </c>
      <c r="M221" s="25">
        <f t="shared" ca="1" si="23"/>
        <v>0</v>
      </c>
      <c r="N221" s="25">
        <f t="shared" ca="1" si="24"/>
        <v>0</v>
      </c>
      <c r="O221" s="15" t="e">
        <f t="shared" ca="1" si="25"/>
        <v>#DIV/0!</v>
      </c>
      <c r="P221" s="15" t="e">
        <f t="shared" ca="1" si="26"/>
        <v>#DIV/0!</v>
      </c>
      <c r="R221" s="7">
        <v>218</v>
      </c>
      <c r="S221">
        <v>1.1440401480121213E-7</v>
      </c>
      <c r="T221">
        <v>4.1415867467246861E-5</v>
      </c>
      <c r="U221">
        <v>6.1198098728909873E-5</v>
      </c>
      <c r="V221">
        <v>8.3684531771763255E-5</v>
      </c>
    </row>
    <row r="222" spans="1:22" x14ac:dyDescent="0.25">
      <c r="A222" s="1">
        <f t="shared" si="27"/>
        <v>43110</v>
      </c>
      <c r="B222" s="7">
        <f t="shared" si="22"/>
        <v>1</v>
      </c>
      <c r="C222" s="4">
        <f>INDEX(Calendar!$E$3:$E$367,MATCH(LOLP!$A222,Calendar!$B$3:$B$367,0))</f>
        <v>1</v>
      </c>
      <c r="D222" s="2">
        <f t="shared" si="28"/>
        <v>3</v>
      </c>
      <c r="E222" s="36">
        <v>19767</v>
      </c>
      <c r="F222" s="7">
        <f>IFERROR(IF(INDEX('Temperature Data'!$AA$15:$AA$348,MATCH(LOLP!A222,'Temperature Data'!$B$15:$B$348,0))&gt;IF(B222=9,$G$2,LOLP!$F$2),1,0),0)</f>
        <v>0</v>
      </c>
      <c r="G222" s="7">
        <f>SUMIFS(LOLP!$F$4:$F$8763,$C$4:$C$8763,$C222,$B$4:$B$8763,$B222,$D$4:$D$8763,$D222)</f>
        <v>0</v>
      </c>
      <c r="H222" s="7">
        <f>COUNTIFS(Calendar!$E$3:$E$367,LOLP!C222,Calendar!$D$3:$D$367,LOLP!B222)</f>
        <v>21</v>
      </c>
      <c r="I222" s="7">
        <f ca="1">IF($F222=1,OFFSET(start_norps,LOLP!$D222+(1-$C222)*24,LOLP!$B222)*H222/G222,0)</f>
        <v>0</v>
      </c>
      <c r="J222" s="7">
        <f ca="1">IF($F222=1,OFFSET(start_33,LOLP!$D222+(1-$C222)*24,LOLP!$B222)*H222/G222,0)</f>
        <v>0</v>
      </c>
      <c r="K222" s="7">
        <f ca="1">IF($F222,OFFSET(start_40,LOLP!$D222+(1-$C222)*24,LOLP!$B222),0)</f>
        <v>0</v>
      </c>
      <c r="L222" s="7">
        <f ca="1">IF($F222,OFFSET(start_50,LOLP!$D222+(1-$C222)*24,LOLP!$B222),0)</f>
        <v>0</v>
      </c>
      <c r="M222" s="25">
        <f t="shared" ca="1" si="23"/>
        <v>0</v>
      </c>
      <c r="N222" s="25">
        <f t="shared" ca="1" si="24"/>
        <v>0</v>
      </c>
      <c r="O222" s="15" t="e">
        <f t="shared" ca="1" si="25"/>
        <v>#DIV/0!</v>
      </c>
      <c r="P222" s="15" t="e">
        <f t="shared" ca="1" si="26"/>
        <v>#DIV/0!</v>
      </c>
      <c r="R222" s="7">
        <v>219</v>
      </c>
      <c r="S222">
        <v>1.1440401480121213E-7</v>
      </c>
      <c r="T222">
        <v>3.7310462103681126E-5</v>
      </c>
      <c r="U222">
        <v>6.1198098728909873E-5</v>
      </c>
      <c r="V222">
        <v>7.8683163642480038E-5</v>
      </c>
    </row>
    <row r="223" spans="1:22" x14ac:dyDescent="0.25">
      <c r="A223" s="1">
        <f t="shared" si="27"/>
        <v>43110</v>
      </c>
      <c r="B223" s="7">
        <f t="shared" si="22"/>
        <v>1</v>
      </c>
      <c r="C223" s="4">
        <f>INDEX(Calendar!$E$3:$E$367,MATCH(LOLP!$A223,Calendar!$B$3:$B$367,0))</f>
        <v>1</v>
      </c>
      <c r="D223" s="2">
        <f t="shared" si="28"/>
        <v>4</v>
      </c>
      <c r="E223" s="36">
        <v>19726</v>
      </c>
      <c r="F223" s="7">
        <f>IFERROR(IF(INDEX('Temperature Data'!$AA$15:$AA$348,MATCH(LOLP!A223,'Temperature Data'!$B$15:$B$348,0))&gt;IF(B223=9,$G$2,LOLP!$F$2),1,0),0)</f>
        <v>0</v>
      </c>
      <c r="G223" s="7">
        <f>SUMIFS(LOLP!$F$4:$F$8763,$C$4:$C$8763,$C223,$B$4:$B$8763,$B223,$D$4:$D$8763,$D223)</f>
        <v>0</v>
      </c>
      <c r="H223" s="7">
        <f>COUNTIFS(Calendar!$E$3:$E$367,LOLP!C223,Calendar!$D$3:$D$367,LOLP!B223)</f>
        <v>21</v>
      </c>
      <c r="I223" s="7">
        <f ca="1">IF($F223=1,OFFSET(start_norps,LOLP!$D223+(1-$C223)*24,LOLP!$B223)*H223/G223,0)</f>
        <v>0</v>
      </c>
      <c r="J223" s="7">
        <f ca="1">IF($F223=1,OFFSET(start_33,LOLP!$D223+(1-$C223)*24,LOLP!$B223)*H223/G223,0)</f>
        <v>0</v>
      </c>
      <c r="K223" s="7">
        <f ca="1">IF($F223,OFFSET(start_40,LOLP!$D223+(1-$C223)*24,LOLP!$B223),0)</f>
        <v>0</v>
      </c>
      <c r="L223" s="7">
        <f ca="1">IF($F223,OFFSET(start_50,LOLP!$D223+(1-$C223)*24,LOLP!$B223),0)</f>
        <v>0</v>
      </c>
      <c r="M223" s="25">
        <f t="shared" ca="1" si="23"/>
        <v>0</v>
      </c>
      <c r="N223" s="25">
        <f t="shared" ca="1" si="24"/>
        <v>0</v>
      </c>
      <c r="O223" s="15" t="e">
        <f t="shared" ca="1" si="25"/>
        <v>#DIV/0!</v>
      </c>
      <c r="P223" s="15" t="e">
        <f t="shared" ca="1" si="26"/>
        <v>#DIV/0!</v>
      </c>
      <c r="R223" s="7">
        <v>220</v>
      </c>
      <c r="S223">
        <v>1.1440401480121213E-7</v>
      </c>
      <c r="T223">
        <v>3.7310462103681126E-5</v>
      </c>
      <c r="U223">
        <v>5.9993959649164285E-5</v>
      </c>
      <c r="V223">
        <v>7.8683163642480038E-5</v>
      </c>
    </row>
    <row r="224" spans="1:22" x14ac:dyDescent="0.25">
      <c r="A224" s="1">
        <f t="shared" si="27"/>
        <v>43110</v>
      </c>
      <c r="B224" s="7">
        <f t="shared" si="22"/>
        <v>1</v>
      </c>
      <c r="C224" s="4">
        <f>INDEX(Calendar!$E$3:$E$367,MATCH(LOLP!$A224,Calendar!$B$3:$B$367,0))</f>
        <v>1</v>
      </c>
      <c r="D224" s="2">
        <f t="shared" si="28"/>
        <v>5</v>
      </c>
      <c r="E224" s="36">
        <v>20257</v>
      </c>
      <c r="F224" s="7">
        <f>IFERROR(IF(INDEX('Temperature Data'!$AA$15:$AA$348,MATCH(LOLP!A224,'Temperature Data'!$B$15:$B$348,0))&gt;IF(B224=9,$G$2,LOLP!$F$2),1,0),0)</f>
        <v>0</v>
      </c>
      <c r="G224" s="7">
        <f>SUMIFS(LOLP!$F$4:$F$8763,$C$4:$C$8763,$C224,$B$4:$B$8763,$B224,$D$4:$D$8763,$D224)</f>
        <v>0</v>
      </c>
      <c r="H224" s="7">
        <f>COUNTIFS(Calendar!$E$3:$E$367,LOLP!C224,Calendar!$D$3:$D$367,LOLP!B224)</f>
        <v>21</v>
      </c>
      <c r="I224" s="7">
        <f ca="1">IF($F224=1,OFFSET(start_norps,LOLP!$D224+(1-$C224)*24,LOLP!$B224)*H224/G224,0)</f>
        <v>0</v>
      </c>
      <c r="J224" s="7">
        <f ca="1">IF($F224=1,OFFSET(start_33,LOLP!$D224+(1-$C224)*24,LOLP!$B224)*H224/G224,0)</f>
        <v>0</v>
      </c>
      <c r="K224" s="7">
        <f ca="1">IF($F224,OFFSET(start_40,LOLP!$D224+(1-$C224)*24,LOLP!$B224),0)</f>
        <v>0</v>
      </c>
      <c r="L224" s="7">
        <f ca="1">IF($F224,OFFSET(start_50,LOLP!$D224+(1-$C224)*24,LOLP!$B224),0)</f>
        <v>0</v>
      </c>
      <c r="M224" s="25">
        <f t="shared" ca="1" si="23"/>
        <v>0</v>
      </c>
      <c r="N224" s="25">
        <f t="shared" ca="1" si="24"/>
        <v>0</v>
      </c>
      <c r="O224" s="15" t="e">
        <f t="shared" ca="1" si="25"/>
        <v>#DIV/0!</v>
      </c>
      <c r="P224" s="15" t="e">
        <f t="shared" ca="1" si="26"/>
        <v>#DIV/0!</v>
      </c>
      <c r="R224" s="7">
        <v>221</v>
      </c>
      <c r="S224">
        <v>1.1440401480121213E-7</v>
      </c>
      <c r="T224">
        <v>3.7310462103681126E-5</v>
      </c>
      <c r="U224">
        <v>5.9993959649164285E-5</v>
      </c>
      <c r="V224">
        <v>7.8683163642480038E-5</v>
      </c>
    </row>
    <row r="225" spans="1:22" x14ac:dyDescent="0.25">
      <c r="A225" s="1">
        <f t="shared" si="27"/>
        <v>43110</v>
      </c>
      <c r="B225" s="7">
        <f t="shared" si="22"/>
        <v>1</v>
      </c>
      <c r="C225" s="4">
        <f>INDEX(Calendar!$E$3:$E$367,MATCH(LOLP!$A225,Calendar!$B$3:$B$367,0))</f>
        <v>1</v>
      </c>
      <c r="D225" s="2">
        <f t="shared" si="28"/>
        <v>6</v>
      </c>
      <c r="E225" s="36">
        <v>21713</v>
      </c>
      <c r="F225" s="7">
        <f>IFERROR(IF(INDEX('Temperature Data'!$AA$15:$AA$348,MATCH(LOLP!A225,'Temperature Data'!$B$15:$B$348,0))&gt;IF(B225=9,$G$2,LOLP!$F$2),1,0),0)</f>
        <v>0</v>
      </c>
      <c r="G225" s="7">
        <f>SUMIFS(LOLP!$F$4:$F$8763,$C$4:$C$8763,$C225,$B$4:$B$8763,$B225,$D$4:$D$8763,$D225)</f>
        <v>0</v>
      </c>
      <c r="H225" s="7">
        <f>COUNTIFS(Calendar!$E$3:$E$367,LOLP!C225,Calendar!$D$3:$D$367,LOLP!B225)</f>
        <v>21</v>
      </c>
      <c r="I225" s="7">
        <f ca="1">IF($F225=1,OFFSET(start_norps,LOLP!$D225+(1-$C225)*24,LOLP!$B225)*H225/G225,0)</f>
        <v>0</v>
      </c>
      <c r="J225" s="7">
        <f ca="1">IF($F225=1,OFFSET(start_33,LOLP!$D225+(1-$C225)*24,LOLP!$B225)*H225/G225,0)</f>
        <v>0</v>
      </c>
      <c r="K225" s="7">
        <f ca="1">IF($F225,OFFSET(start_40,LOLP!$D225+(1-$C225)*24,LOLP!$B225),0)</f>
        <v>0</v>
      </c>
      <c r="L225" s="7">
        <f ca="1">IF($F225,OFFSET(start_50,LOLP!$D225+(1-$C225)*24,LOLP!$B225),0)</f>
        <v>0</v>
      </c>
      <c r="M225" s="25">
        <f t="shared" ca="1" si="23"/>
        <v>0</v>
      </c>
      <c r="N225" s="25">
        <f t="shared" ca="1" si="24"/>
        <v>0</v>
      </c>
      <c r="O225" s="15" t="e">
        <f t="shared" ca="1" si="25"/>
        <v>#DIV/0!</v>
      </c>
      <c r="P225" s="15" t="e">
        <f t="shared" ca="1" si="26"/>
        <v>#DIV/0!</v>
      </c>
      <c r="R225" s="7">
        <v>222</v>
      </c>
      <c r="S225">
        <v>1.1440401480121213E-7</v>
      </c>
      <c r="T225">
        <v>3.5008808987843763E-5</v>
      </c>
      <c r="U225">
        <v>5.774793083545963E-5</v>
      </c>
      <c r="V225">
        <v>7.6355083605527391E-5</v>
      </c>
    </row>
    <row r="226" spans="1:22" x14ac:dyDescent="0.25">
      <c r="A226" s="1">
        <f t="shared" si="27"/>
        <v>43110</v>
      </c>
      <c r="B226" s="7">
        <f t="shared" si="22"/>
        <v>1</v>
      </c>
      <c r="C226" s="4">
        <f>INDEX(Calendar!$E$3:$E$367,MATCH(LOLP!$A226,Calendar!$B$3:$B$367,0))</f>
        <v>1</v>
      </c>
      <c r="D226" s="2">
        <f t="shared" si="28"/>
        <v>7</v>
      </c>
      <c r="E226" s="36">
        <v>24165</v>
      </c>
      <c r="F226" s="7">
        <f>IFERROR(IF(INDEX('Temperature Data'!$AA$15:$AA$348,MATCH(LOLP!A226,'Temperature Data'!$B$15:$B$348,0))&gt;IF(B226=9,$G$2,LOLP!$F$2),1,0),0)</f>
        <v>0</v>
      </c>
      <c r="G226" s="7">
        <f>SUMIFS(LOLP!$F$4:$F$8763,$C$4:$C$8763,$C226,$B$4:$B$8763,$B226,$D$4:$D$8763,$D226)</f>
        <v>0</v>
      </c>
      <c r="H226" s="7">
        <f>COUNTIFS(Calendar!$E$3:$E$367,LOLP!C226,Calendar!$D$3:$D$367,LOLP!B226)</f>
        <v>21</v>
      </c>
      <c r="I226" s="7">
        <f ca="1">IF($F226=1,OFFSET(start_norps,LOLP!$D226+(1-$C226)*24,LOLP!$B226)*H226/G226,0)</f>
        <v>0</v>
      </c>
      <c r="J226" s="7">
        <f ca="1">IF($F226=1,OFFSET(start_33,LOLP!$D226+(1-$C226)*24,LOLP!$B226)*H226/G226,0)</f>
        <v>0</v>
      </c>
      <c r="K226" s="7">
        <f ca="1">IF($F226,OFFSET(start_40,LOLP!$D226+(1-$C226)*24,LOLP!$B226),0)</f>
        <v>0</v>
      </c>
      <c r="L226" s="7">
        <f ca="1">IF($F226,OFFSET(start_50,LOLP!$D226+(1-$C226)*24,LOLP!$B226),0)</f>
        <v>0</v>
      </c>
      <c r="M226" s="25">
        <f t="shared" ca="1" si="23"/>
        <v>0</v>
      </c>
      <c r="N226" s="25">
        <f t="shared" ca="1" si="24"/>
        <v>0</v>
      </c>
      <c r="O226" s="15" t="e">
        <f t="shared" ca="1" si="25"/>
        <v>#DIV/0!</v>
      </c>
      <c r="P226" s="15" t="e">
        <f t="shared" ca="1" si="26"/>
        <v>#DIV/0!</v>
      </c>
      <c r="R226" s="7">
        <v>223</v>
      </c>
      <c r="S226">
        <v>1.1440401480121213E-7</v>
      </c>
      <c r="T226">
        <v>3.1704931077858503E-5</v>
      </c>
      <c r="U226">
        <v>5.0007173424218573E-5</v>
      </c>
      <c r="V226">
        <v>7.6355083605527391E-5</v>
      </c>
    </row>
    <row r="227" spans="1:22" x14ac:dyDescent="0.25">
      <c r="A227" s="1">
        <f t="shared" si="27"/>
        <v>43110</v>
      </c>
      <c r="B227" s="7">
        <f t="shared" si="22"/>
        <v>1</v>
      </c>
      <c r="C227" s="4">
        <f>INDEX(Calendar!$E$3:$E$367,MATCH(LOLP!$A227,Calendar!$B$3:$B$367,0))</f>
        <v>1</v>
      </c>
      <c r="D227" s="2">
        <f t="shared" si="28"/>
        <v>8</v>
      </c>
      <c r="E227" s="36">
        <v>25706</v>
      </c>
      <c r="F227" s="7">
        <f>IFERROR(IF(INDEX('Temperature Data'!$AA$15:$AA$348,MATCH(LOLP!A227,'Temperature Data'!$B$15:$B$348,0))&gt;IF(B227=9,$G$2,LOLP!$F$2),1,0),0)</f>
        <v>0</v>
      </c>
      <c r="G227" s="7">
        <f>SUMIFS(LOLP!$F$4:$F$8763,$C$4:$C$8763,$C227,$B$4:$B$8763,$B227,$D$4:$D$8763,$D227)</f>
        <v>0</v>
      </c>
      <c r="H227" s="7">
        <f>COUNTIFS(Calendar!$E$3:$E$367,LOLP!C227,Calendar!$D$3:$D$367,LOLP!B227)</f>
        <v>21</v>
      </c>
      <c r="I227" s="7">
        <f ca="1">IF($F227=1,OFFSET(start_norps,LOLP!$D227+(1-$C227)*24,LOLP!$B227)*H227/G227,0)</f>
        <v>0</v>
      </c>
      <c r="J227" s="7">
        <f ca="1">IF($F227=1,OFFSET(start_33,LOLP!$D227+(1-$C227)*24,LOLP!$B227)*H227/G227,0)</f>
        <v>0</v>
      </c>
      <c r="K227" s="7">
        <f ca="1">IF($F227,OFFSET(start_40,LOLP!$D227+(1-$C227)*24,LOLP!$B227),0)</f>
        <v>0</v>
      </c>
      <c r="L227" s="7">
        <f ca="1">IF($F227,OFFSET(start_50,LOLP!$D227+(1-$C227)*24,LOLP!$B227),0)</f>
        <v>0</v>
      </c>
      <c r="M227" s="25">
        <f t="shared" ca="1" si="23"/>
        <v>0</v>
      </c>
      <c r="N227" s="25">
        <f t="shared" ca="1" si="24"/>
        <v>0</v>
      </c>
      <c r="O227" s="15" t="e">
        <f t="shared" ca="1" si="25"/>
        <v>#DIV/0!</v>
      </c>
      <c r="P227" s="15" t="e">
        <f t="shared" ca="1" si="26"/>
        <v>#DIV/0!</v>
      </c>
      <c r="R227" s="7">
        <v>224</v>
      </c>
      <c r="S227">
        <v>1.1440401480121213E-7</v>
      </c>
      <c r="T227">
        <v>3.1317178381789888E-5</v>
      </c>
      <c r="U227">
        <v>5.0007173424218573E-5</v>
      </c>
      <c r="V227">
        <v>7.6355083605527391E-5</v>
      </c>
    </row>
    <row r="228" spans="1:22" x14ac:dyDescent="0.25">
      <c r="A228" s="1">
        <f t="shared" si="27"/>
        <v>43110</v>
      </c>
      <c r="B228" s="7">
        <f t="shared" si="22"/>
        <v>1</v>
      </c>
      <c r="C228" s="4">
        <f>INDEX(Calendar!$E$3:$E$367,MATCH(LOLP!$A228,Calendar!$B$3:$B$367,0))</f>
        <v>1</v>
      </c>
      <c r="D228" s="2">
        <f t="shared" si="28"/>
        <v>9</v>
      </c>
      <c r="E228" s="36">
        <v>25911</v>
      </c>
      <c r="F228" s="7">
        <f>IFERROR(IF(INDEX('Temperature Data'!$AA$15:$AA$348,MATCH(LOLP!A228,'Temperature Data'!$B$15:$B$348,0))&gt;IF(B228=9,$G$2,LOLP!$F$2),1,0),0)</f>
        <v>0</v>
      </c>
      <c r="G228" s="7">
        <f>SUMIFS(LOLP!$F$4:$F$8763,$C$4:$C$8763,$C228,$B$4:$B$8763,$B228,$D$4:$D$8763,$D228)</f>
        <v>0</v>
      </c>
      <c r="H228" s="7">
        <f>COUNTIFS(Calendar!$E$3:$E$367,LOLP!C228,Calendar!$D$3:$D$367,LOLP!B228)</f>
        <v>21</v>
      </c>
      <c r="I228" s="7">
        <f ca="1">IF($F228=1,OFFSET(start_norps,LOLP!$D228+(1-$C228)*24,LOLP!$B228)*H228/G228,0)</f>
        <v>0</v>
      </c>
      <c r="J228" s="7">
        <f ca="1">IF($F228=1,OFFSET(start_33,LOLP!$D228+(1-$C228)*24,LOLP!$B228)*H228/G228,0)</f>
        <v>0</v>
      </c>
      <c r="K228" s="7">
        <f ca="1">IF($F228,OFFSET(start_40,LOLP!$D228+(1-$C228)*24,LOLP!$B228),0)</f>
        <v>0</v>
      </c>
      <c r="L228" s="7">
        <f ca="1">IF($F228,OFFSET(start_50,LOLP!$D228+(1-$C228)*24,LOLP!$B228),0)</f>
        <v>0</v>
      </c>
      <c r="M228" s="25">
        <f t="shared" ca="1" si="23"/>
        <v>0</v>
      </c>
      <c r="N228" s="25">
        <f t="shared" ca="1" si="24"/>
        <v>0</v>
      </c>
      <c r="O228" s="15" t="e">
        <f t="shared" ca="1" si="25"/>
        <v>#DIV/0!</v>
      </c>
      <c r="P228" s="15" t="e">
        <f t="shared" ca="1" si="26"/>
        <v>#DIV/0!</v>
      </c>
      <c r="R228" s="7">
        <v>225</v>
      </c>
      <c r="S228">
        <v>1.1440401480121213E-7</v>
      </c>
      <c r="T228">
        <v>3.1317178381789888E-5</v>
      </c>
      <c r="U228">
        <v>4.2915321139189017E-5</v>
      </c>
      <c r="V228">
        <v>7.6355083605527391E-5</v>
      </c>
    </row>
    <row r="229" spans="1:22" x14ac:dyDescent="0.25">
      <c r="A229" s="1">
        <f t="shared" si="27"/>
        <v>43110</v>
      </c>
      <c r="B229" s="7">
        <f t="shared" si="22"/>
        <v>1</v>
      </c>
      <c r="C229" s="4">
        <f>INDEX(Calendar!$E$3:$E$367,MATCH(LOLP!$A229,Calendar!$B$3:$B$367,0))</f>
        <v>1</v>
      </c>
      <c r="D229" s="2">
        <f t="shared" si="28"/>
        <v>10</v>
      </c>
      <c r="E229" s="36">
        <v>26135</v>
      </c>
      <c r="F229" s="7">
        <f>IFERROR(IF(INDEX('Temperature Data'!$AA$15:$AA$348,MATCH(LOLP!A229,'Temperature Data'!$B$15:$B$348,0))&gt;IF(B229=9,$G$2,LOLP!$F$2),1,0),0)</f>
        <v>0</v>
      </c>
      <c r="G229" s="7">
        <f>SUMIFS(LOLP!$F$4:$F$8763,$C$4:$C$8763,$C229,$B$4:$B$8763,$B229,$D$4:$D$8763,$D229)</f>
        <v>0</v>
      </c>
      <c r="H229" s="7">
        <f>COUNTIFS(Calendar!$E$3:$E$367,LOLP!C229,Calendar!$D$3:$D$367,LOLP!B229)</f>
        <v>21</v>
      </c>
      <c r="I229" s="7">
        <f ca="1">IF($F229=1,OFFSET(start_norps,LOLP!$D229+(1-$C229)*24,LOLP!$B229)*H229/G229,0)</f>
        <v>0</v>
      </c>
      <c r="J229" s="7">
        <f ca="1">IF($F229=1,OFFSET(start_33,LOLP!$D229+(1-$C229)*24,LOLP!$B229)*H229/G229,0)</f>
        <v>0</v>
      </c>
      <c r="K229" s="7">
        <f ca="1">IF($F229,OFFSET(start_40,LOLP!$D229+(1-$C229)*24,LOLP!$B229),0)</f>
        <v>0</v>
      </c>
      <c r="L229" s="7">
        <f ca="1">IF($F229,OFFSET(start_50,LOLP!$D229+(1-$C229)*24,LOLP!$B229),0)</f>
        <v>0</v>
      </c>
      <c r="M229" s="25">
        <f t="shared" ca="1" si="23"/>
        <v>0</v>
      </c>
      <c r="N229" s="25">
        <f t="shared" ca="1" si="24"/>
        <v>0</v>
      </c>
      <c r="O229" s="15" t="e">
        <f t="shared" ca="1" si="25"/>
        <v>#DIV/0!</v>
      </c>
      <c r="P229" s="15" t="e">
        <f t="shared" ca="1" si="26"/>
        <v>#DIV/0!</v>
      </c>
      <c r="R229" s="7">
        <v>226</v>
      </c>
      <c r="S229">
        <v>1.0964468304142167E-7</v>
      </c>
      <c r="T229">
        <v>3.1317178381789888E-5</v>
      </c>
      <c r="U229">
        <v>4.0142548041987581E-5</v>
      </c>
      <c r="V229">
        <v>7.6355083605527391E-5</v>
      </c>
    </row>
    <row r="230" spans="1:22" x14ac:dyDescent="0.25">
      <c r="A230" s="1">
        <f t="shared" si="27"/>
        <v>43110</v>
      </c>
      <c r="B230" s="7">
        <f t="shared" si="22"/>
        <v>1</v>
      </c>
      <c r="C230" s="4">
        <f>INDEX(Calendar!$E$3:$E$367,MATCH(LOLP!$A230,Calendar!$B$3:$B$367,0))</f>
        <v>1</v>
      </c>
      <c r="D230" s="2">
        <f t="shared" si="28"/>
        <v>11</v>
      </c>
      <c r="E230" s="36">
        <v>25985</v>
      </c>
      <c r="F230" s="7">
        <f>IFERROR(IF(INDEX('Temperature Data'!$AA$15:$AA$348,MATCH(LOLP!A230,'Temperature Data'!$B$15:$B$348,0))&gt;IF(B230=9,$G$2,LOLP!$F$2),1,0),0)</f>
        <v>0</v>
      </c>
      <c r="G230" s="7">
        <f>SUMIFS(LOLP!$F$4:$F$8763,$C$4:$C$8763,$C230,$B$4:$B$8763,$B230,$D$4:$D$8763,$D230)</f>
        <v>0</v>
      </c>
      <c r="H230" s="7">
        <f>COUNTIFS(Calendar!$E$3:$E$367,LOLP!C230,Calendar!$D$3:$D$367,LOLP!B230)</f>
        <v>21</v>
      </c>
      <c r="I230" s="7">
        <f ca="1">IF($F230=1,OFFSET(start_norps,LOLP!$D230+(1-$C230)*24,LOLP!$B230)*H230/G230,0)</f>
        <v>0</v>
      </c>
      <c r="J230" s="7">
        <f ca="1">IF($F230=1,OFFSET(start_33,LOLP!$D230+(1-$C230)*24,LOLP!$B230)*H230/G230,0)</f>
        <v>0</v>
      </c>
      <c r="K230" s="7">
        <f ca="1">IF($F230,OFFSET(start_40,LOLP!$D230+(1-$C230)*24,LOLP!$B230),0)</f>
        <v>0</v>
      </c>
      <c r="L230" s="7">
        <f ca="1">IF($F230,OFFSET(start_50,LOLP!$D230+(1-$C230)*24,LOLP!$B230),0)</f>
        <v>0</v>
      </c>
      <c r="M230" s="25">
        <f t="shared" ca="1" si="23"/>
        <v>0</v>
      </c>
      <c r="N230" s="25">
        <f t="shared" ca="1" si="24"/>
        <v>0</v>
      </c>
      <c r="O230" s="15" t="e">
        <f t="shared" ca="1" si="25"/>
        <v>#DIV/0!</v>
      </c>
      <c r="P230" s="15" t="e">
        <f t="shared" ca="1" si="26"/>
        <v>#DIV/0!</v>
      </c>
      <c r="R230" s="7">
        <v>227</v>
      </c>
      <c r="S230">
        <v>1.0964468304142167E-7</v>
      </c>
      <c r="T230">
        <v>3.064525872791833E-5</v>
      </c>
      <c r="U230">
        <v>4.0142548041987581E-5</v>
      </c>
      <c r="V230">
        <v>7.6355083605527391E-5</v>
      </c>
    </row>
    <row r="231" spans="1:22" x14ac:dyDescent="0.25">
      <c r="A231" s="1">
        <f t="shared" si="27"/>
        <v>43110</v>
      </c>
      <c r="B231" s="7">
        <f t="shared" si="22"/>
        <v>1</v>
      </c>
      <c r="C231" s="4">
        <f>INDEX(Calendar!$E$3:$E$367,MATCH(LOLP!$A231,Calendar!$B$3:$B$367,0))</f>
        <v>1</v>
      </c>
      <c r="D231" s="2">
        <f t="shared" si="28"/>
        <v>12</v>
      </c>
      <c r="E231" s="36">
        <v>25336</v>
      </c>
      <c r="F231" s="7">
        <f>IFERROR(IF(INDEX('Temperature Data'!$AA$15:$AA$348,MATCH(LOLP!A231,'Temperature Data'!$B$15:$B$348,0))&gt;IF(B231=9,$G$2,LOLP!$F$2),1,0),0)</f>
        <v>0</v>
      </c>
      <c r="G231" s="7">
        <f>SUMIFS(LOLP!$F$4:$F$8763,$C$4:$C$8763,$C231,$B$4:$B$8763,$B231,$D$4:$D$8763,$D231)</f>
        <v>0</v>
      </c>
      <c r="H231" s="7">
        <f>COUNTIFS(Calendar!$E$3:$E$367,LOLP!C231,Calendar!$D$3:$D$367,LOLP!B231)</f>
        <v>21</v>
      </c>
      <c r="I231" s="7">
        <f ca="1">IF($F231=1,OFFSET(start_norps,LOLP!$D231+(1-$C231)*24,LOLP!$B231)*H231/G231,0)</f>
        <v>0</v>
      </c>
      <c r="J231" s="7">
        <f ca="1">IF($F231=1,OFFSET(start_33,LOLP!$D231+(1-$C231)*24,LOLP!$B231)*H231/G231,0)</f>
        <v>0</v>
      </c>
      <c r="K231" s="7">
        <f ca="1">IF($F231,OFFSET(start_40,LOLP!$D231+(1-$C231)*24,LOLP!$B231),0)</f>
        <v>0</v>
      </c>
      <c r="L231" s="7">
        <f ca="1">IF($F231,OFFSET(start_50,LOLP!$D231+(1-$C231)*24,LOLP!$B231),0)</f>
        <v>0</v>
      </c>
      <c r="M231" s="25">
        <f t="shared" ca="1" si="23"/>
        <v>0</v>
      </c>
      <c r="N231" s="25">
        <f t="shared" ca="1" si="24"/>
        <v>0</v>
      </c>
      <c r="O231" s="15" t="e">
        <f t="shared" ca="1" si="25"/>
        <v>#DIV/0!</v>
      </c>
      <c r="P231" s="15" t="e">
        <f t="shared" ca="1" si="26"/>
        <v>#DIV/0!</v>
      </c>
      <c r="R231" s="7">
        <v>228</v>
      </c>
      <c r="S231">
        <v>1.0964468304142167E-7</v>
      </c>
      <c r="T231">
        <v>2.7187088135482422E-5</v>
      </c>
      <c r="U231">
        <v>4.0142548041987581E-5</v>
      </c>
      <c r="V231">
        <v>6.6587702997596325E-5</v>
      </c>
    </row>
    <row r="232" spans="1:22" x14ac:dyDescent="0.25">
      <c r="A232" s="1">
        <f t="shared" si="27"/>
        <v>43110</v>
      </c>
      <c r="B232" s="7">
        <f t="shared" si="22"/>
        <v>1</v>
      </c>
      <c r="C232" s="4">
        <f>INDEX(Calendar!$E$3:$E$367,MATCH(LOLP!$A232,Calendar!$B$3:$B$367,0))</f>
        <v>1</v>
      </c>
      <c r="D232" s="2">
        <f t="shared" si="28"/>
        <v>13</v>
      </c>
      <c r="E232" s="36">
        <v>25486</v>
      </c>
      <c r="F232" s="7">
        <f>IFERROR(IF(INDEX('Temperature Data'!$AA$15:$AA$348,MATCH(LOLP!A232,'Temperature Data'!$B$15:$B$348,0))&gt;IF(B232=9,$G$2,LOLP!$F$2),1,0),0)</f>
        <v>0</v>
      </c>
      <c r="G232" s="7">
        <f>SUMIFS(LOLP!$F$4:$F$8763,$C$4:$C$8763,$C232,$B$4:$B$8763,$B232,$D$4:$D$8763,$D232)</f>
        <v>0</v>
      </c>
      <c r="H232" s="7">
        <f>COUNTIFS(Calendar!$E$3:$E$367,LOLP!C232,Calendar!$D$3:$D$367,LOLP!B232)</f>
        <v>21</v>
      </c>
      <c r="I232" s="7">
        <f ca="1">IF($F232=1,OFFSET(start_norps,LOLP!$D232+(1-$C232)*24,LOLP!$B232)*H232/G232,0)</f>
        <v>0</v>
      </c>
      <c r="J232" s="7">
        <f ca="1">IF($F232=1,OFFSET(start_33,LOLP!$D232+(1-$C232)*24,LOLP!$B232)*H232/G232,0)</f>
        <v>0</v>
      </c>
      <c r="K232" s="7">
        <f ca="1">IF($F232,OFFSET(start_40,LOLP!$D232+(1-$C232)*24,LOLP!$B232),0)</f>
        <v>0</v>
      </c>
      <c r="L232" s="7">
        <f ca="1">IF($F232,OFFSET(start_50,LOLP!$D232+(1-$C232)*24,LOLP!$B232),0)</f>
        <v>0</v>
      </c>
      <c r="M232" s="25">
        <f t="shared" ca="1" si="23"/>
        <v>0</v>
      </c>
      <c r="N232" s="25">
        <f t="shared" ca="1" si="24"/>
        <v>0</v>
      </c>
      <c r="O232" s="15" t="e">
        <f t="shared" ca="1" si="25"/>
        <v>#DIV/0!</v>
      </c>
      <c r="P232" s="15" t="e">
        <f t="shared" ca="1" si="26"/>
        <v>#DIV/0!</v>
      </c>
      <c r="R232" s="7">
        <v>229</v>
      </c>
      <c r="S232">
        <v>1.0964468304142167E-7</v>
      </c>
      <c r="T232">
        <v>2.7187088135482422E-5</v>
      </c>
      <c r="U232">
        <v>3.9975096202309664E-5</v>
      </c>
      <c r="V232">
        <v>6.6587702997596325E-5</v>
      </c>
    </row>
    <row r="233" spans="1:22" x14ac:dyDescent="0.25">
      <c r="A233" s="1">
        <f t="shared" si="27"/>
        <v>43110</v>
      </c>
      <c r="B233" s="7">
        <f t="shared" si="22"/>
        <v>1</v>
      </c>
      <c r="C233" s="4">
        <f>INDEX(Calendar!$E$3:$E$367,MATCH(LOLP!$A233,Calendar!$B$3:$B$367,0))</f>
        <v>1</v>
      </c>
      <c r="D233" s="2">
        <f t="shared" si="28"/>
        <v>14</v>
      </c>
      <c r="E233" s="36">
        <v>25433</v>
      </c>
      <c r="F233" s="7">
        <f>IFERROR(IF(INDEX('Temperature Data'!$AA$15:$AA$348,MATCH(LOLP!A233,'Temperature Data'!$B$15:$B$348,0))&gt;IF(B233=9,$G$2,LOLP!$F$2),1,0),0)</f>
        <v>0</v>
      </c>
      <c r="G233" s="7">
        <f>SUMIFS(LOLP!$F$4:$F$8763,$C$4:$C$8763,$C233,$B$4:$B$8763,$B233,$D$4:$D$8763,$D233)</f>
        <v>0</v>
      </c>
      <c r="H233" s="7">
        <f>COUNTIFS(Calendar!$E$3:$E$367,LOLP!C233,Calendar!$D$3:$D$367,LOLP!B233)</f>
        <v>21</v>
      </c>
      <c r="I233" s="7">
        <f ca="1">IF($F233=1,OFFSET(start_norps,LOLP!$D233+(1-$C233)*24,LOLP!$B233)*H233/G233,0)</f>
        <v>0</v>
      </c>
      <c r="J233" s="7">
        <f ca="1">IF($F233=1,OFFSET(start_33,LOLP!$D233+(1-$C233)*24,LOLP!$B233)*H233/G233,0)</f>
        <v>0</v>
      </c>
      <c r="K233" s="7">
        <f ca="1">IF($F233,OFFSET(start_40,LOLP!$D233+(1-$C233)*24,LOLP!$B233),0)</f>
        <v>0</v>
      </c>
      <c r="L233" s="7">
        <f ca="1">IF($F233,OFFSET(start_50,LOLP!$D233+(1-$C233)*24,LOLP!$B233),0)</f>
        <v>0</v>
      </c>
      <c r="M233" s="25">
        <f t="shared" ca="1" si="23"/>
        <v>0</v>
      </c>
      <c r="N233" s="25">
        <f t="shared" ca="1" si="24"/>
        <v>0</v>
      </c>
      <c r="O233" s="15" t="e">
        <f t="shared" ca="1" si="25"/>
        <v>#DIV/0!</v>
      </c>
      <c r="P233" s="15" t="e">
        <f t="shared" ca="1" si="26"/>
        <v>#DIV/0!</v>
      </c>
      <c r="R233" s="7">
        <v>230</v>
      </c>
      <c r="S233">
        <v>1.0964468304142167E-7</v>
      </c>
      <c r="T233">
        <v>2.3075933198689173E-5</v>
      </c>
      <c r="U233">
        <v>3.9975096202309664E-5</v>
      </c>
      <c r="V233">
        <v>6.6587702997596325E-5</v>
      </c>
    </row>
    <row r="234" spans="1:22" x14ac:dyDescent="0.25">
      <c r="A234" s="1">
        <f t="shared" si="27"/>
        <v>43110</v>
      </c>
      <c r="B234" s="7">
        <f t="shared" si="22"/>
        <v>1</v>
      </c>
      <c r="C234" s="4">
        <f>INDEX(Calendar!$E$3:$E$367,MATCH(LOLP!$A234,Calendar!$B$3:$B$367,0))</f>
        <v>1</v>
      </c>
      <c r="D234" s="2">
        <f t="shared" si="28"/>
        <v>15</v>
      </c>
      <c r="E234" s="36">
        <v>25186</v>
      </c>
      <c r="F234" s="7">
        <f>IFERROR(IF(INDEX('Temperature Data'!$AA$15:$AA$348,MATCH(LOLP!A234,'Temperature Data'!$B$15:$B$348,0))&gt;IF(B234=9,$G$2,LOLP!$F$2),1,0),0)</f>
        <v>0</v>
      </c>
      <c r="G234" s="7">
        <f>SUMIFS(LOLP!$F$4:$F$8763,$C$4:$C$8763,$C234,$B$4:$B$8763,$B234,$D$4:$D$8763,$D234)</f>
        <v>0</v>
      </c>
      <c r="H234" s="7">
        <f>COUNTIFS(Calendar!$E$3:$E$367,LOLP!C234,Calendar!$D$3:$D$367,LOLP!B234)</f>
        <v>21</v>
      </c>
      <c r="I234" s="7">
        <f ca="1">IF($F234=1,OFFSET(start_norps,LOLP!$D234+(1-$C234)*24,LOLP!$B234)*H234/G234,0)</f>
        <v>0</v>
      </c>
      <c r="J234" s="7">
        <f ca="1">IF($F234=1,OFFSET(start_33,LOLP!$D234+(1-$C234)*24,LOLP!$B234)*H234/G234,0)</f>
        <v>0</v>
      </c>
      <c r="K234" s="7">
        <f ca="1">IF($F234,OFFSET(start_40,LOLP!$D234+(1-$C234)*24,LOLP!$B234),0)</f>
        <v>0</v>
      </c>
      <c r="L234" s="7">
        <f ca="1">IF($F234,OFFSET(start_50,LOLP!$D234+(1-$C234)*24,LOLP!$B234),0)</f>
        <v>0</v>
      </c>
      <c r="M234" s="25">
        <f t="shared" ca="1" si="23"/>
        <v>0</v>
      </c>
      <c r="N234" s="25">
        <f t="shared" ca="1" si="24"/>
        <v>0</v>
      </c>
      <c r="O234" s="15" t="e">
        <f t="shared" ca="1" si="25"/>
        <v>#DIV/0!</v>
      </c>
      <c r="P234" s="15" t="e">
        <f t="shared" ca="1" si="26"/>
        <v>#DIV/0!</v>
      </c>
      <c r="R234" s="7">
        <v>231</v>
      </c>
      <c r="S234">
        <v>1.0964468304142167E-7</v>
      </c>
      <c r="T234">
        <v>2.3075933198689173E-5</v>
      </c>
      <c r="U234">
        <v>3.44387581597431E-5</v>
      </c>
      <c r="V234">
        <v>6.6587702997596325E-5</v>
      </c>
    </row>
    <row r="235" spans="1:22" x14ac:dyDescent="0.25">
      <c r="A235" s="1">
        <f t="shared" si="27"/>
        <v>43110</v>
      </c>
      <c r="B235" s="7">
        <f t="shared" si="22"/>
        <v>1</v>
      </c>
      <c r="C235" s="4">
        <f>INDEX(Calendar!$E$3:$E$367,MATCH(LOLP!$A235,Calendar!$B$3:$B$367,0))</f>
        <v>1</v>
      </c>
      <c r="D235" s="2">
        <f t="shared" si="28"/>
        <v>16</v>
      </c>
      <c r="E235" s="36">
        <v>25401</v>
      </c>
      <c r="F235" s="7">
        <f>IFERROR(IF(INDEX('Temperature Data'!$AA$15:$AA$348,MATCH(LOLP!A235,'Temperature Data'!$B$15:$B$348,0))&gt;IF(B235=9,$G$2,LOLP!$F$2),1,0),0)</f>
        <v>0</v>
      </c>
      <c r="G235" s="7">
        <f>SUMIFS(LOLP!$F$4:$F$8763,$C$4:$C$8763,$C235,$B$4:$B$8763,$B235,$D$4:$D$8763,$D235)</f>
        <v>0</v>
      </c>
      <c r="H235" s="7">
        <f>COUNTIFS(Calendar!$E$3:$E$367,LOLP!C235,Calendar!$D$3:$D$367,LOLP!B235)</f>
        <v>21</v>
      </c>
      <c r="I235" s="7">
        <f ca="1">IF($F235=1,OFFSET(start_norps,LOLP!$D235+(1-$C235)*24,LOLP!$B235)*H235/G235,0)</f>
        <v>0</v>
      </c>
      <c r="J235" s="7">
        <f ca="1">IF($F235=1,OFFSET(start_33,LOLP!$D235+(1-$C235)*24,LOLP!$B235)*H235/G235,0)</f>
        <v>0</v>
      </c>
      <c r="K235" s="7">
        <f ca="1">IF($F235,OFFSET(start_40,LOLP!$D235+(1-$C235)*24,LOLP!$B235),0)</f>
        <v>0</v>
      </c>
      <c r="L235" s="7">
        <f ca="1">IF($F235,OFFSET(start_50,LOLP!$D235+(1-$C235)*24,LOLP!$B235),0)</f>
        <v>0</v>
      </c>
      <c r="M235" s="25">
        <f t="shared" ca="1" si="23"/>
        <v>0</v>
      </c>
      <c r="N235" s="25">
        <f t="shared" ca="1" si="24"/>
        <v>0</v>
      </c>
      <c r="O235" s="15" t="e">
        <f t="shared" ca="1" si="25"/>
        <v>#DIV/0!</v>
      </c>
      <c r="P235" s="15" t="e">
        <f t="shared" ca="1" si="26"/>
        <v>#DIV/0!</v>
      </c>
      <c r="R235" s="7">
        <v>232</v>
      </c>
      <c r="S235">
        <v>1.07208681907037E-7</v>
      </c>
      <c r="T235">
        <v>2.2435324850156314E-5</v>
      </c>
      <c r="U235">
        <v>3.44387581597431E-5</v>
      </c>
      <c r="V235">
        <v>6.6587702997596325E-5</v>
      </c>
    </row>
    <row r="236" spans="1:22" x14ac:dyDescent="0.25">
      <c r="A236" s="1">
        <f t="shared" si="27"/>
        <v>43110</v>
      </c>
      <c r="B236" s="7">
        <f t="shared" si="22"/>
        <v>1</v>
      </c>
      <c r="C236" s="4">
        <f>INDEX(Calendar!$E$3:$E$367,MATCH(LOLP!$A236,Calendar!$B$3:$B$367,0))</f>
        <v>1</v>
      </c>
      <c r="D236" s="2">
        <f t="shared" si="28"/>
        <v>17</v>
      </c>
      <c r="E236" s="36">
        <v>25864</v>
      </c>
      <c r="F236" s="7">
        <f>IFERROR(IF(INDEX('Temperature Data'!$AA$15:$AA$348,MATCH(LOLP!A236,'Temperature Data'!$B$15:$B$348,0))&gt;IF(B236=9,$G$2,LOLP!$F$2),1,0),0)</f>
        <v>0</v>
      </c>
      <c r="G236" s="7">
        <f>SUMIFS(LOLP!$F$4:$F$8763,$C$4:$C$8763,$C236,$B$4:$B$8763,$B236,$D$4:$D$8763,$D236)</f>
        <v>0</v>
      </c>
      <c r="H236" s="7">
        <f>COUNTIFS(Calendar!$E$3:$E$367,LOLP!C236,Calendar!$D$3:$D$367,LOLP!B236)</f>
        <v>21</v>
      </c>
      <c r="I236" s="7">
        <f ca="1">IF($F236=1,OFFSET(start_norps,LOLP!$D236+(1-$C236)*24,LOLP!$B236)*H236/G236,0)</f>
        <v>0</v>
      </c>
      <c r="J236" s="7">
        <f ca="1">IF($F236=1,OFFSET(start_33,LOLP!$D236+(1-$C236)*24,LOLP!$B236)*H236/G236,0)</f>
        <v>0</v>
      </c>
      <c r="K236" s="7">
        <f ca="1">IF($F236,OFFSET(start_40,LOLP!$D236+(1-$C236)*24,LOLP!$B236),0)</f>
        <v>0</v>
      </c>
      <c r="L236" s="7">
        <f ca="1">IF($F236,OFFSET(start_50,LOLP!$D236+(1-$C236)*24,LOLP!$B236),0)</f>
        <v>0</v>
      </c>
      <c r="M236" s="25">
        <f t="shared" ca="1" si="23"/>
        <v>0</v>
      </c>
      <c r="N236" s="25">
        <f t="shared" ca="1" si="24"/>
        <v>0</v>
      </c>
      <c r="O236" s="15" t="e">
        <f t="shared" ca="1" si="25"/>
        <v>#DIV/0!</v>
      </c>
      <c r="P236" s="15" t="e">
        <f t="shared" ca="1" si="26"/>
        <v>#DIV/0!</v>
      </c>
      <c r="R236" s="7">
        <v>233</v>
      </c>
      <c r="S236">
        <v>9.2377249875748076E-8</v>
      </c>
      <c r="T236">
        <v>2.2435324850156314E-5</v>
      </c>
      <c r="U236">
        <v>3.44387581597431E-5</v>
      </c>
      <c r="V236">
        <v>6.6587702997596325E-5</v>
      </c>
    </row>
    <row r="237" spans="1:22" x14ac:dyDescent="0.25">
      <c r="A237" s="1">
        <f t="shared" si="27"/>
        <v>43110</v>
      </c>
      <c r="B237" s="7">
        <f t="shared" si="22"/>
        <v>1</v>
      </c>
      <c r="C237" s="4">
        <f>INDEX(Calendar!$E$3:$E$367,MATCH(LOLP!$A237,Calendar!$B$3:$B$367,0))</f>
        <v>1</v>
      </c>
      <c r="D237" s="2">
        <f t="shared" si="28"/>
        <v>18</v>
      </c>
      <c r="E237" s="36">
        <v>28180</v>
      </c>
      <c r="F237" s="7">
        <f>IFERROR(IF(INDEX('Temperature Data'!$AA$15:$AA$348,MATCH(LOLP!A237,'Temperature Data'!$B$15:$B$348,0))&gt;IF(B237=9,$G$2,LOLP!$F$2),1,0),0)</f>
        <v>0</v>
      </c>
      <c r="G237" s="7">
        <f>SUMIFS(LOLP!$F$4:$F$8763,$C$4:$C$8763,$C237,$B$4:$B$8763,$B237,$D$4:$D$8763,$D237)</f>
        <v>0</v>
      </c>
      <c r="H237" s="7">
        <f>COUNTIFS(Calendar!$E$3:$E$367,LOLP!C237,Calendar!$D$3:$D$367,LOLP!B237)</f>
        <v>21</v>
      </c>
      <c r="I237" s="7">
        <f ca="1">IF($F237=1,OFFSET(start_norps,LOLP!$D237+(1-$C237)*24,LOLP!$B237)*H237/G237,0)</f>
        <v>0</v>
      </c>
      <c r="J237" s="7">
        <f ca="1">IF($F237=1,OFFSET(start_33,LOLP!$D237+(1-$C237)*24,LOLP!$B237)*H237/G237,0)</f>
        <v>0</v>
      </c>
      <c r="K237" s="7">
        <f ca="1">IF($F237,OFFSET(start_40,LOLP!$D237+(1-$C237)*24,LOLP!$B237),0)</f>
        <v>0</v>
      </c>
      <c r="L237" s="7">
        <f ca="1">IF($F237,OFFSET(start_50,LOLP!$D237+(1-$C237)*24,LOLP!$B237),0)</f>
        <v>0</v>
      </c>
      <c r="M237" s="25">
        <f t="shared" ca="1" si="23"/>
        <v>0</v>
      </c>
      <c r="N237" s="25">
        <f t="shared" ca="1" si="24"/>
        <v>0</v>
      </c>
      <c r="O237" s="15" t="e">
        <f t="shared" ca="1" si="25"/>
        <v>#DIV/0!</v>
      </c>
      <c r="P237" s="15" t="e">
        <f t="shared" ca="1" si="26"/>
        <v>#DIV/0!</v>
      </c>
      <c r="R237" s="7">
        <v>234</v>
      </c>
      <c r="S237">
        <v>9.2377249875748076E-8</v>
      </c>
      <c r="T237">
        <v>2.2435324850156314E-5</v>
      </c>
      <c r="U237">
        <v>3.2139633401987732E-5</v>
      </c>
      <c r="V237">
        <v>6.6587702997596325E-5</v>
      </c>
    </row>
    <row r="238" spans="1:22" x14ac:dyDescent="0.25">
      <c r="A238" s="1">
        <f t="shared" si="27"/>
        <v>43110</v>
      </c>
      <c r="B238" s="7">
        <f t="shared" si="22"/>
        <v>1</v>
      </c>
      <c r="C238" s="4">
        <f>INDEX(Calendar!$E$3:$E$367,MATCH(LOLP!$A238,Calendar!$B$3:$B$367,0))</f>
        <v>1</v>
      </c>
      <c r="D238" s="2">
        <f t="shared" si="28"/>
        <v>19</v>
      </c>
      <c r="E238" s="36">
        <v>28816</v>
      </c>
      <c r="F238" s="7">
        <f>IFERROR(IF(INDEX('Temperature Data'!$AA$15:$AA$348,MATCH(LOLP!A238,'Temperature Data'!$B$15:$B$348,0))&gt;IF(B238=9,$G$2,LOLP!$F$2),1,0),0)</f>
        <v>0</v>
      </c>
      <c r="G238" s="7">
        <f>SUMIFS(LOLP!$F$4:$F$8763,$C$4:$C$8763,$C238,$B$4:$B$8763,$B238,$D$4:$D$8763,$D238)</f>
        <v>0</v>
      </c>
      <c r="H238" s="7">
        <f>COUNTIFS(Calendar!$E$3:$E$367,LOLP!C238,Calendar!$D$3:$D$367,LOLP!B238)</f>
        <v>21</v>
      </c>
      <c r="I238" s="7">
        <f ca="1">IF($F238=1,OFFSET(start_norps,LOLP!$D238+(1-$C238)*24,LOLP!$B238)*H238/G238,0)</f>
        <v>0</v>
      </c>
      <c r="J238" s="7">
        <f ca="1">IF($F238=1,OFFSET(start_33,LOLP!$D238+(1-$C238)*24,LOLP!$B238)*H238/G238,0)</f>
        <v>0</v>
      </c>
      <c r="K238" s="7">
        <f ca="1">IF($F238,OFFSET(start_40,LOLP!$D238+(1-$C238)*24,LOLP!$B238),0)</f>
        <v>0</v>
      </c>
      <c r="L238" s="7">
        <f ca="1">IF($F238,OFFSET(start_50,LOLP!$D238+(1-$C238)*24,LOLP!$B238),0)</f>
        <v>0</v>
      </c>
      <c r="M238" s="25">
        <f t="shared" ca="1" si="23"/>
        <v>0</v>
      </c>
      <c r="N238" s="25">
        <f t="shared" ca="1" si="24"/>
        <v>0</v>
      </c>
      <c r="O238" s="15" t="e">
        <f t="shared" ca="1" si="25"/>
        <v>#DIV/0!</v>
      </c>
      <c r="P238" s="15" t="e">
        <f t="shared" ca="1" si="26"/>
        <v>#DIV/0!</v>
      </c>
      <c r="R238" s="7">
        <v>235</v>
      </c>
      <c r="S238">
        <v>9.2377249875748076E-8</v>
      </c>
      <c r="T238">
        <v>1.9153292517043412E-5</v>
      </c>
      <c r="U238">
        <v>3.2139633401987732E-5</v>
      </c>
      <c r="V238">
        <v>6.6587702997596325E-5</v>
      </c>
    </row>
    <row r="239" spans="1:22" x14ac:dyDescent="0.25">
      <c r="A239" s="1">
        <f t="shared" si="27"/>
        <v>43110</v>
      </c>
      <c r="B239" s="7">
        <f t="shared" si="22"/>
        <v>1</v>
      </c>
      <c r="C239" s="4">
        <f>INDEX(Calendar!$E$3:$E$367,MATCH(LOLP!$A239,Calendar!$B$3:$B$367,0))</f>
        <v>1</v>
      </c>
      <c r="D239" s="2">
        <f t="shared" si="28"/>
        <v>20</v>
      </c>
      <c r="E239" s="36">
        <v>28295</v>
      </c>
      <c r="F239" s="7">
        <f>IFERROR(IF(INDEX('Temperature Data'!$AA$15:$AA$348,MATCH(LOLP!A239,'Temperature Data'!$B$15:$B$348,0))&gt;IF(B239=9,$G$2,LOLP!$F$2),1,0),0)</f>
        <v>0</v>
      </c>
      <c r="G239" s="7">
        <f>SUMIFS(LOLP!$F$4:$F$8763,$C$4:$C$8763,$C239,$B$4:$B$8763,$B239,$D$4:$D$8763,$D239)</f>
        <v>0</v>
      </c>
      <c r="H239" s="7">
        <f>COUNTIFS(Calendar!$E$3:$E$367,LOLP!C239,Calendar!$D$3:$D$367,LOLP!B239)</f>
        <v>21</v>
      </c>
      <c r="I239" s="7">
        <f ca="1">IF($F239=1,OFFSET(start_norps,LOLP!$D239+(1-$C239)*24,LOLP!$B239)*H239/G239,0)</f>
        <v>0</v>
      </c>
      <c r="J239" s="7">
        <f ca="1">IF($F239=1,OFFSET(start_33,LOLP!$D239+(1-$C239)*24,LOLP!$B239)*H239/G239,0)</f>
        <v>0</v>
      </c>
      <c r="K239" s="7">
        <f ca="1">IF($F239,OFFSET(start_40,LOLP!$D239+(1-$C239)*24,LOLP!$B239),0)</f>
        <v>0</v>
      </c>
      <c r="L239" s="7">
        <f ca="1">IF($F239,OFFSET(start_50,LOLP!$D239+(1-$C239)*24,LOLP!$B239),0)</f>
        <v>0</v>
      </c>
      <c r="M239" s="25">
        <f t="shared" ca="1" si="23"/>
        <v>0</v>
      </c>
      <c r="N239" s="25">
        <f t="shared" ca="1" si="24"/>
        <v>0</v>
      </c>
      <c r="O239" s="15" t="e">
        <f t="shared" ca="1" si="25"/>
        <v>#DIV/0!</v>
      </c>
      <c r="P239" s="15" t="e">
        <f t="shared" ca="1" si="26"/>
        <v>#DIV/0!</v>
      </c>
      <c r="R239" s="7">
        <v>236</v>
      </c>
      <c r="S239">
        <v>9.2377249875748076E-8</v>
      </c>
      <c r="T239">
        <v>1.9153292517043412E-5</v>
      </c>
      <c r="U239">
        <v>2.7354366986891538E-5</v>
      </c>
      <c r="V239">
        <v>6.6587702997596325E-5</v>
      </c>
    </row>
    <row r="240" spans="1:22" x14ac:dyDescent="0.25">
      <c r="A240" s="1">
        <f t="shared" si="27"/>
        <v>43110</v>
      </c>
      <c r="B240" s="7">
        <f t="shared" si="22"/>
        <v>1</v>
      </c>
      <c r="C240" s="4">
        <f>INDEX(Calendar!$E$3:$E$367,MATCH(LOLP!$A240,Calendar!$B$3:$B$367,0))</f>
        <v>1</v>
      </c>
      <c r="D240" s="2">
        <f t="shared" si="28"/>
        <v>21</v>
      </c>
      <c r="E240" s="36">
        <v>27582</v>
      </c>
      <c r="F240" s="7">
        <f>IFERROR(IF(INDEX('Temperature Data'!$AA$15:$AA$348,MATCH(LOLP!A240,'Temperature Data'!$B$15:$B$348,0))&gt;IF(B240=9,$G$2,LOLP!$F$2),1,0),0)</f>
        <v>0</v>
      </c>
      <c r="G240" s="7">
        <f>SUMIFS(LOLP!$F$4:$F$8763,$C$4:$C$8763,$C240,$B$4:$B$8763,$B240,$D$4:$D$8763,$D240)</f>
        <v>0</v>
      </c>
      <c r="H240" s="7">
        <f>COUNTIFS(Calendar!$E$3:$E$367,LOLP!C240,Calendar!$D$3:$D$367,LOLP!B240)</f>
        <v>21</v>
      </c>
      <c r="I240" s="7">
        <f ca="1">IF($F240=1,OFFSET(start_norps,LOLP!$D240+(1-$C240)*24,LOLP!$B240)*H240/G240,0)</f>
        <v>0</v>
      </c>
      <c r="J240" s="7">
        <f ca="1">IF($F240=1,OFFSET(start_33,LOLP!$D240+(1-$C240)*24,LOLP!$B240)*H240/G240,0)</f>
        <v>0</v>
      </c>
      <c r="K240" s="7">
        <f ca="1">IF($F240,OFFSET(start_40,LOLP!$D240+(1-$C240)*24,LOLP!$B240),0)</f>
        <v>0</v>
      </c>
      <c r="L240" s="7">
        <f ca="1">IF($F240,OFFSET(start_50,LOLP!$D240+(1-$C240)*24,LOLP!$B240),0)</f>
        <v>0</v>
      </c>
      <c r="M240" s="25">
        <f t="shared" ca="1" si="23"/>
        <v>0</v>
      </c>
      <c r="N240" s="25">
        <f t="shared" ca="1" si="24"/>
        <v>0</v>
      </c>
      <c r="O240" s="15" t="e">
        <f t="shared" ca="1" si="25"/>
        <v>#DIV/0!</v>
      </c>
      <c r="P240" s="15" t="e">
        <f t="shared" ca="1" si="26"/>
        <v>#DIV/0!</v>
      </c>
      <c r="R240" s="7">
        <v>237</v>
      </c>
      <c r="S240">
        <v>9.2377249875748076E-8</v>
      </c>
      <c r="T240">
        <v>1.3628094316394403E-5</v>
      </c>
      <c r="U240">
        <v>2.7354366986891538E-5</v>
      </c>
      <c r="V240">
        <v>6.6521761349279E-5</v>
      </c>
    </row>
    <row r="241" spans="1:22" x14ac:dyDescent="0.25">
      <c r="A241" s="1">
        <f t="shared" si="27"/>
        <v>43110</v>
      </c>
      <c r="B241" s="7">
        <f t="shared" si="22"/>
        <v>1</v>
      </c>
      <c r="C241" s="4">
        <f>INDEX(Calendar!$E$3:$E$367,MATCH(LOLP!$A241,Calendar!$B$3:$B$367,0))</f>
        <v>1</v>
      </c>
      <c r="D241" s="2">
        <f t="shared" si="28"/>
        <v>22</v>
      </c>
      <c r="E241" s="36">
        <v>26412</v>
      </c>
      <c r="F241" s="7">
        <f>IFERROR(IF(INDEX('Temperature Data'!$AA$15:$AA$348,MATCH(LOLP!A241,'Temperature Data'!$B$15:$B$348,0))&gt;IF(B241=9,$G$2,LOLP!$F$2),1,0),0)</f>
        <v>0</v>
      </c>
      <c r="G241" s="7">
        <f>SUMIFS(LOLP!$F$4:$F$8763,$C$4:$C$8763,$C241,$B$4:$B$8763,$B241,$D$4:$D$8763,$D241)</f>
        <v>0</v>
      </c>
      <c r="H241" s="7">
        <f>COUNTIFS(Calendar!$E$3:$E$367,LOLP!C241,Calendar!$D$3:$D$367,LOLP!B241)</f>
        <v>21</v>
      </c>
      <c r="I241" s="7">
        <f ca="1">IF($F241=1,OFFSET(start_norps,LOLP!$D241+(1-$C241)*24,LOLP!$B241)*H241/G241,0)</f>
        <v>0</v>
      </c>
      <c r="J241" s="7">
        <f ca="1">IF($F241=1,OFFSET(start_33,LOLP!$D241+(1-$C241)*24,LOLP!$B241)*H241/G241,0)</f>
        <v>0</v>
      </c>
      <c r="K241" s="7">
        <f ca="1">IF($F241,OFFSET(start_40,LOLP!$D241+(1-$C241)*24,LOLP!$B241),0)</f>
        <v>0</v>
      </c>
      <c r="L241" s="7">
        <f ca="1">IF($F241,OFFSET(start_50,LOLP!$D241+(1-$C241)*24,LOLP!$B241),0)</f>
        <v>0</v>
      </c>
      <c r="M241" s="25">
        <f t="shared" ca="1" si="23"/>
        <v>0</v>
      </c>
      <c r="N241" s="25">
        <f t="shared" ca="1" si="24"/>
        <v>0</v>
      </c>
      <c r="O241" s="15" t="e">
        <f t="shared" ca="1" si="25"/>
        <v>#DIV/0!</v>
      </c>
      <c r="P241" s="15" t="e">
        <f t="shared" ca="1" si="26"/>
        <v>#DIV/0!</v>
      </c>
      <c r="R241" s="7">
        <v>238</v>
      </c>
      <c r="S241">
        <v>9.2377249875748076E-8</v>
      </c>
      <c r="T241">
        <v>1.3628094316394403E-5</v>
      </c>
      <c r="U241">
        <v>2.7354366986891538E-5</v>
      </c>
      <c r="V241">
        <v>6.6521761349279E-5</v>
      </c>
    </row>
    <row r="242" spans="1:22" x14ac:dyDescent="0.25">
      <c r="A242" s="1">
        <f t="shared" si="27"/>
        <v>43110</v>
      </c>
      <c r="B242" s="7">
        <f t="shared" si="22"/>
        <v>1</v>
      </c>
      <c r="C242" s="4">
        <f>INDEX(Calendar!$E$3:$E$367,MATCH(LOLP!$A242,Calendar!$B$3:$B$367,0))</f>
        <v>1</v>
      </c>
      <c r="D242" s="2">
        <f t="shared" si="28"/>
        <v>23</v>
      </c>
      <c r="E242" s="36">
        <v>24456</v>
      </c>
      <c r="F242" s="7">
        <f>IFERROR(IF(INDEX('Temperature Data'!$AA$15:$AA$348,MATCH(LOLP!A242,'Temperature Data'!$B$15:$B$348,0))&gt;IF(B242=9,$G$2,LOLP!$F$2),1,0),0)</f>
        <v>0</v>
      </c>
      <c r="G242" s="7">
        <f>SUMIFS(LOLP!$F$4:$F$8763,$C$4:$C$8763,$C242,$B$4:$B$8763,$B242,$D$4:$D$8763,$D242)</f>
        <v>0</v>
      </c>
      <c r="H242" s="7">
        <f>COUNTIFS(Calendar!$E$3:$E$367,LOLP!C242,Calendar!$D$3:$D$367,LOLP!B242)</f>
        <v>21</v>
      </c>
      <c r="I242" s="7">
        <f ca="1">IF($F242=1,OFFSET(start_norps,LOLP!$D242+(1-$C242)*24,LOLP!$B242)*H242/G242,0)</f>
        <v>0</v>
      </c>
      <c r="J242" s="7">
        <f ca="1">IF($F242=1,OFFSET(start_33,LOLP!$D242+(1-$C242)*24,LOLP!$B242)*H242/G242,0)</f>
        <v>0</v>
      </c>
      <c r="K242" s="7">
        <f ca="1">IF($F242,OFFSET(start_40,LOLP!$D242+(1-$C242)*24,LOLP!$B242),0)</f>
        <v>0</v>
      </c>
      <c r="L242" s="7">
        <f ca="1">IF($F242,OFFSET(start_50,LOLP!$D242+(1-$C242)*24,LOLP!$B242),0)</f>
        <v>0</v>
      </c>
      <c r="M242" s="25">
        <f t="shared" ca="1" si="23"/>
        <v>0</v>
      </c>
      <c r="N242" s="25">
        <f t="shared" ca="1" si="24"/>
        <v>0</v>
      </c>
      <c r="O242" s="15" t="e">
        <f t="shared" ca="1" si="25"/>
        <v>#DIV/0!</v>
      </c>
      <c r="P242" s="15" t="e">
        <f t="shared" ca="1" si="26"/>
        <v>#DIV/0!</v>
      </c>
      <c r="R242" s="7">
        <v>239</v>
      </c>
      <c r="S242">
        <v>8.4458259144256157E-8</v>
      </c>
      <c r="T242">
        <v>1.3628094316394403E-5</v>
      </c>
      <c r="U242">
        <v>2.1253597286917474E-5</v>
      </c>
      <c r="V242">
        <v>6.6521761349279E-5</v>
      </c>
    </row>
    <row r="243" spans="1:22" x14ac:dyDescent="0.25">
      <c r="A243" s="1">
        <f t="shared" si="27"/>
        <v>43110</v>
      </c>
      <c r="B243" s="7">
        <f t="shared" si="22"/>
        <v>1</v>
      </c>
      <c r="C243" s="4">
        <f>INDEX(Calendar!$E$3:$E$367,MATCH(LOLP!$A243,Calendar!$B$3:$B$367,0))</f>
        <v>1</v>
      </c>
      <c r="D243" s="2">
        <f t="shared" si="28"/>
        <v>24</v>
      </c>
      <c r="E243" s="36">
        <v>22603</v>
      </c>
      <c r="F243" s="7">
        <f>IFERROR(IF(INDEX('Temperature Data'!$AA$15:$AA$348,MATCH(LOLP!A243,'Temperature Data'!$B$15:$B$348,0))&gt;IF(B243=9,$G$2,LOLP!$F$2),1,0),0)</f>
        <v>0</v>
      </c>
      <c r="G243" s="7">
        <f>SUMIFS(LOLP!$F$4:$F$8763,$C$4:$C$8763,$C243,$B$4:$B$8763,$B243,$D$4:$D$8763,$D243)</f>
        <v>0</v>
      </c>
      <c r="H243" s="7">
        <f>COUNTIFS(Calendar!$E$3:$E$367,LOLP!C243,Calendar!$D$3:$D$367,LOLP!B243)</f>
        <v>21</v>
      </c>
      <c r="I243" s="7">
        <f ca="1">IF($F243=1,OFFSET(start_norps,LOLP!$D243+(1-$C243)*24,LOLP!$B243)*H243/G243,0)</f>
        <v>0</v>
      </c>
      <c r="J243" s="7">
        <f ca="1">IF($F243=1,OFFSET(start_33,LOLP!$D243+(1-$C243)*24,LOLP!$B243)*H243/G243,0)</f>
        <v>0</v>
      </c>
      <c r="K243" s="7">
        <f ca="1">IF($F243,OFFSET(start_40,LOLP!$D243+(1-$C243)*24,LOLP!$B243),0)</f>
        <v>0</v>
      </c>
      <c r="L243" s="7">
        <f ca="1">IF($F243,OFFSET(start_50,LOLP!$D243+(1-$C243)*24,LOLP!$B243),0)</f>
        <v>0</v>
      </c>
      <c r="M243" s="25">
        <f t="shared" ca="1" si="23"/>
        <v>0</v>
      </c>
      <c r="N243" s="25">
        <f t="shared" ca="1" si="24"/>
        <v>0</v>
      </c>
      <c r="O243" s="15" t="e">
        <f t="shared" ca="1" si="25"/>
        <v>#DIV/0!</v>
      </c>
      <c r="P243" s="15" t="e">
        <f t="shared" ca="1" si="26"/>
        <v>#DIV/0!</v>
      </c>
      <c r="R243" s="7">
        <v>240</v>
      </c>
      <c r="S243">
        <v>8.4458259144256157E-8</v>
      </c>
      <c r="T243">
        <v>1.3628094316394403E-5</v>
      </c>
      <c r="U243">
        <v>2.1253597286917474E-5</v>
      </c>
      <c r="V243">
        <v>6.3348753628220841E-5</v>
      </c>
    </row>
    <row r="244" spans="1:22" x14ac:dyDescent="0.25">
      <c r="A244" s="1">
        <f t="shared" si="27"/>
        <v>43111</v>
      </c>
      <c r="B244" s="7">
        <f t="shared" si="22"/>
        <v>1</v>
      </c>
      <c r="C244" s="4">
        <f>INDEX(Calendar!$E$3:$E$367,MATCH(LOLP!$A244,Calendar!$B$3:$B$367,0))</f>
        <v>1</v>
      </c>
      <c r="D244" s="2">
        <f t="shared" si="28"/>
        <v>1</v>
      </c>
      <c r="E244" s="36">
        <v>21308</v>
      </c>
      <c r="F244" s="7">
        <f>IFERROR(IF(INDEX('Temperature Data'!$AA$15:$AA$348,MATCH(LOLP!A244,'Temperature Data'!$B$15:$B$348,0))&gt;IF(B244=9,$G$2,LOLP!$F$2),1,0),0)</f>
        <v>0</v>
      </c>
      <c r="G244" s="7">
        <f>SUMIFS(LOLP!$F$4:$F$8763,$C$4:$C$8763,$C244,$B$4:$B$8763,$B244,$D$4:$D$8763,$D244)</f>
        <v>0</v>
      </c>
      <c r="H244" s="7">
        <f>COUNTIFS(Calendar!$E$3:$E$367,LOLP!C244,Calendar!$D$3:$D$367,LOLP!B244)</f>
        <v>21</v>
      </c>
      <c r="I244" s="7">
        <f ca="1">IF($F244=1,OFFSET(start_norps,LOLP!$D244+(1-$C244)*24,LOLP!$B244)*H244/G244,0)</f>
        <v>0</v>
      </c>
      <c r="J244" s="7">
        <f ca="1">IF($F244=1,OFFSET(start_33,LOLP!$D244+(1-$C244)*24,LOLP!$B244)*H244/G244,0)</f>
        <v>0</v>
      </c>
      <c r="K244" s="7">
        <f ca="1">IF($F244,OFFSET(start_40,LOLP!$D244+(1-$C244)*24,LOLP!$B244),0)</f>
        <v>0</v>
      </c>
      <c r="L244" s="7">
        <f ca="1">IF($F244,OFFSET(start_50,LOLP!$D244+(1-$C244)*24,LOLP!$B244),0)</f>
        <v>0</v>
      </c>
      <c r="M244" s="25">
        <f t="shared" ca="1" si="23"/>
        <v>0</v>
      </c>
      <c r="N244" s="25">
        <f t="shared" ca="1" si="24"/>
        <v>0</v>
      </c>
      <c r="O244" s="15" t="e">
        <f t="shared" ca="1" si="25"/>
        <v>#DIV/0!</v>
      </c>
      <c r="P244" s="15" t="e">
        <f t="shared" ca="1" si="26"/>
        <v>#DIV/0!</v>
      </c>
      <c r="R244" s="7">
        <v>241</v>
      </c>
      <c r="S244">
        <v>8.4458259144256157E-8</v>
      </c>
      <c r="T244">
        <v>1.3628094316394403E-5</v>
      </c>
      <c r="U244">
        <v>2.1253597286917474E-5</v>
      </c>
      <c r="V244">
        <v>4.6911109418364016E-5</v>
      </c>
    </row>
    <row r="245" spans="1:22" x14ac:dyDescent="0.25">
      <c r="A245" s="1">
        <f t="shared" si="27"/>
        <v>43111</v>
      </c>
      <c r="B245" s="7">
        <f t="shared" si="22"/>
        <v>1</v>
      </c>
      <c r="C245" s="4">
        <f>INDEX(Calendar!$E$3:$E$367,MATCH(LOLP!$A245,Calendar!$B$3:$B$367,0))</f>
        <v>1</v>
      </c>
      <c r="D245" s="2">
        <f t="shared" si="28"/>
        <v>2</v>
      </c>
      <c r="E245" s="36">
        <v>20403</v>
      </c>
      <c r="F245" s="7">
        <f>IFERROR(IF(INDEX('Temperature Data'!$AA$15:$AA$348,MATCH(LOLP!A245,'Temperature Data'!$B$15:$B$348,0))&gt;IF(B245=9,$G$2,LOLP!$F$2),1,0),0)</f>
        <v>0</v>
      </c>
      <c r="G245" s="7">
        <f>SUMIFS(LOLP!$F$4:$F$8763,$C$4:$C$8763,$C245,$B$4:$B$8763,$B245,$D$4:$D$8763,$D245)</f>
        <v>0</v>
      </c>
      <c r="H245" s="7">
        <f>COUNTIFS(Calendar!$E$3:$E$367,LOLP!C245,Calendar!$D$3:$D$367,LOLP!B245)</f>
        <v>21</v>
      </c>
      <c r="I245" s="7">
        <f ca="1">IF($F245=1,OFFSET(start_norps,LOLP!$D245+(1-$C245)*24,LOLP!$B245)*H245/G245,0)</f>
        <v>0</v>
      </c>
      <c r="J245" s="7">
        <f ca="1">IF($F245=1,OFFSET(start_33,LOLP!$D245+(1-$C245)*24,LOLP!$B245)*H245/G245,0)</f>
        <v>0</v>
      </c>
      <c r="K245" s="7">
        <f ca="1">IF($F245,OFFSET(start_40,LOLP!$D245+(1-$C245)*24,LOLP!$B245),0)</f>
        <v>0</v>
      </c>
      <c r="L245" s="7">
        <f ca="1">IF($F245,OFFSET(start_50,LOLP!$D245+(1-$C245)*24,LOLP!$B245),0)</f>
        <v>0</v>
      </c>
      <c r="M245" s="25">
        <f t="shared" ca="1" si="23"/>
        <v>0</v>
      </c>
      <c r="N245" s="25">
        <f t="shared" ca="1" si="24"/>
        <v>0</v>
      </c>
      <c r="O245" s="15" t="e">
        <f t="shared" ca="1" si="25"/>
        <v>#DIV/0!</v>
      </c>
      <c r="P245" s="15" t="e">
        <f t="shared" ca="1" si="26"/>
        <v>#DIV/0!</v>
      </c>
      <c r="R245" s="7">
        <v>242</v>
      </c>
      <c r="S245">
        <v>7.5127678588332376E-8</v>
      </c>
      <c r="T245">
        <v>1.3628094316394403E-5</v>
      </c>
      <c r="U245">
        <v>1.9179727919380714E-5</v>
      </c>
      <c r="V245">
        <v>4.6911109418364016E-5</v>
      </c>
    </row>
    <row r="246" spans="1:22" x14ac:dyDescent="0.25">
      <c r="A246" s="1">
        <f t="shared" si="27"/>
        <v>43111</v>
      </c>
      <c r="B246" s="7">
        <f t="shared" si="22"/>
        <v>1</v>
      </c>
      <c r="C246" s="4">
        <f>INDEX(Calendar!$E$3:$E$367,MATCH(LOLP!$A246,Calendar!$B$3:$B$367,0))</f>
        <v>1</v>
      </c>
      <c r="D246" s="2">
        <f t="shared" si="28"/>
        <v>3</v>
      </c>
      <c r="E246" s="36">
        <v>19947</v>
      </c>
      <c r="F246" s="7">
        <f>IFERROR(IF(INDEX('Temperature Data'!$AA$15:$AA$348,MATCH(LOLP!A246,'Temperature Data'!$B$15:$B$348,0))&gt;IF(B246=9,$G$2,LOLP!$F$2),1,0),0)</f>
        <v>0</v>
      </c>
      <c r="G246" s="7">
        <f>SUMIFS(LOLP!$F$4:$F$8763,$C$4:$C$8763,$C246,$B$4:$B$8763,$B246,$D$4:$D$8763,$D246)</f>
        <v>0</v>
      </c>
      <c r="H246" s="7">
        <f>COUNTIFS(Calendar!$E$3:$E$367,LOLP!C246,Calendar!$D$3:$D$367,LOLP!B246)</f>
        <v>21</v>
      </c>
      <c r="I246" s="7">
        <f ca="1">IF($F246=1,OFFSET(start_norps,LOLP!$D246+(1-$C246)*24,LOLP!$B246)*H246/G246,0)</f>
        <v>0</v>
      </c>
      <c r="J246" s="7">
        <f ca="1">IF($F246=1,OFFSET(start_33,LOLP!$D246+(1-$C246)*24,LOLP!$B246)*H246/G246,0)</f>
        <v>0</v>
      </c>
      <c r="K246" s="7">
        <f ca="1">IF($F246,OFFSET(start_40,LOLP!$D246+(1-$C246)*24,LOLP!$B246),0)</f>
        <v>0</v>
      </c>
      <c r="L246" s="7">
        <f ca="1">IF($F246,OFFSET(start_50,LOLP!$D246+(1-$C246)*24,LOLP!$B246),0)</f>
        <v>0</v>
      </c>
      <c r="M246" s="25">
        <f t="shared" ca="1" si="23"/>
        <v>0</v>
      </c>
      <c r="N246" s="25">
        <f t="shared" ca="1" si="24"/>
        <v>0</v>
      </c>
      <c r="O246" s="15" t="e">
        <f t="shared" ca="1" si="25"/>
        <v>#DIV/0!</v>
      </c>
      <c r="P246" s="15" t="e">
        <f t="shared" ca="1" si="26"/>
        <v>#DIV/0!</v>
      </c>
      <c r="R246" s="7">
        <v>243</v>
      </c>
      <c r="S246">
        <v>7.5127678588332376E-8</v>
      </c>
      <c r="T246">
        <v>1.079284877874254E-5</v>
      </c>
      <c r="U246">
        <v>1.9179727919380714E-5</v>
      </c>
      <c r="V246">
        <v>3.8460055047382323E-5</v>
      </c>
    </row>
    <row r="247" spans="1:22" x14ac:dyDescent="0.25">
      <c r="A247" s="1">
        <f t="shared" si="27"/>
        <v>43111</v>
      </c>
      <c r="B247" s="7">
        <f t="shared" si="22"/>
        <v>1</v>
      </c>
      <c r="C247" s="4">
        <f>INDEX(Calendar!$E$3:$E$367,MATCH(LOLP!$A247,Calendar!$B$3:$B$367,0))</f>
        <v>1</v>
      </c>
      <c r="D247" s="2">
        <f t="shared" si="28"/>
        <v>4</v>
      </c>
      <c r="E247" s="36">
        <v>19780</v>
      </c>
      <c r="F247" s="7">
        <f>IFERROR(IF(INDEX('Temperature Data'!$AA$15:$AA$348,MATCH(LOLP!A247,'Temperature Data'!$B$15:$B$348,0))&gt;IF(B247=9,$G$2,LOLP!$F$2),1,0),0)</f>
        <v>0</v>
      </c>
      <c r="G247" s="7">
        <f>SUMIFS(LOLP!$F$4:$F$8763,$C$4:$C$8763,$C247,$B$4:$B$8763,$B247,$D$4:$D$8763,$D247)</f>
        <v>0</v>
      </c>
      <c r="H247" s="7">
        <f>COUNTIFS(Calendar!$E$3:$E$367,LOLP!C247,Calendar!$D$3:$D$367,LOLP!B247)</f>
        <v>21</v>
      </c>
      <c r="I247" s="7">
        <f ca="1">IF($F247=1,OFFSET(start_norps,LOLP!$D247+(1-$C247)*24,LOLP!$B247)*H247/G247,0)</f>
        <v>0</v>
      </c>
      <c r="J247" s="7">
        <f ca="1">IF($F247=1,OFFSET(start_33,LOLP!$D247+(1-$C247)*24,LOLP!$B247)*H247/G247,0)</f>
        <v>0</v>
      </c>
      <c r="K247" s="7">
        <f ca="1">IF($F247,OFFSET(start_40,LOLP!$D247+(1-$C247)*24,LOLP!$B247),0)</f>
        <v>0</v>
      </c>
      <c r="L247" s="7">
        <f ca="1">IF($F247,OFFSET(start_50,LOLP!$D247+(1-$C247)*24,LOLP!$B247),0)</f>
        <v>0</v>
      </c>
      <c r="M247" s="25">
        <f t="shared" ca="1" si="23"/>
        <v>0</v>
      </c>
      <c r="N247" s="25">
        <f t="shared" ca="1" si="24"/>
        <v>0</v>
      </c>
      <c r="O247" s="15" t="e">
        <f t="shared" ca="1" si="25"/>
        <v>#DIV/0!</v>
      </c>
      <c r="P247" s="15" t="e">
        <f t="shared" ca="1" si="26"/>
        <v>#DIV/0!</v>
      </c>
      <c r="R247" s="7">
        <v>244</v>
      </c>
      <c r="S247">
        <v>6.8065305924514799E-8</v>
      </c>
      <c r="T247">
        <v>1.079284877874254E-5</v>
      </c>
      <c r="U247">
        <v>1.8120432930276155E-5</v>
      </c>
      <c r="V247">
        <v>3.8460055047382323E-5</v>
      </c>
    </row>
    <row r="248" spans="1:22" x14ac:dyDescent="0.25">
      <c r="A248" s="1">
        <f t="shared" si="27"/>
        <v>43111</v>
      </c>
      <c r="B248" s="7">
        <f t="shared" si="22"/>
        <v>1</v>
      </c>
      <c r="C248" s="4">
        <f>INDEX(Calendar!$E$3:$E$367,MATCH(LOLP!$A248,Calendar!$B$3:$B$367,0))</f>
        <v>1</v>
      </c>
      <c r="D248" s="2">
        <f t="shared" si="28"/>
        <v>5</v>
      </c>
      <c r="E248" s="36">
        <v>20225</v>
      </c>
      <c r="F248" s="7">
        <f>IFERROR(IF(INDEX('Temperature Data'!$AA$15:$AA$348,MATCH(LOLP!A248,'Temperature Data'!$B$15:$B$348,0))&gt;IF(B248=9,$G$2,LOLP!$F$2),1,0),0)</f>
        <v>0</v>
      </c>
      <c r="G248" s="7">
        <f>SUMIFS(LOLP!$F$4:$F$8763,$C$4:$C$8763,$C248,$B$4:$B$8763,$B248,$D$4:$D$8763,$D248)</f>
        <v>0</v>
      </c>
      <c r="H248" s="7">
        <f>COUNTIFS(Calendar!$E$3:$E$367,LOLP!C248,Calendar!$D$3:$D$367,LOLP!B248)</f>
        <v>21</v>
      </c>
      <c r="I248" s="7">
        <f ca="1">IF($F248=1,OFFSET(start_norps,LOLP!$D248+(1-$C248)*24,LOLP!$B248)*H248/G248,0)</f>
        <v>0</v>
      </c>
      <c r="J248" s="7">
        <f ca="1">IF($F248=1,OFFSET(start_33,LOLP!$D248+(1-$C248)*24,LOLP!$B248)*H248/G248,0)</f>
        <v>0</v>
      </c>
      <c r="K248" s="7">
        <f ca="1">IF($F248,OFFSET(start_40,LOLP!$D248+(1-$C248)*24,LOLP!$B248),0)</f>
        <v>0</v>
      </c>
      <c r="L248" s="7">
        <f ca="1">IF($F248,OFFSET(start_50,LOLP!$D248+(1-$C248)*24,LOLP!$B248),0)</f>
        <v>0</v>
      </c>
      <c r="M248" s="25">
        <f t="shared" ca="1" si="23"/>
        <v>0</v>
      </c>
      <c r="N248" s="25">
        <f t="shared" ca="1" si="24"/>
        <v>0</v>
      </c>
      <c r="O248" s="15" t="e">
        <f t="shared" ca="1" si="25"/>
        <v>#DIV/0!</v>
      </c>
      <c r="P248" s="15" t="e">
        <f t="shared" ca="1" si="26"/>
        <v>#DIV/0!</v>
      </c>
      <c r="R248" s="7">
        <v>245</v>
      </c>
      <c r="S248">
        <v>5.30294280225622E-8</v>
      </c>
      <c r="T248">
        <v>1.079284877874254E-5</v>
      </c>
      <c r="U248">
        <v>1.8120432930276155E-5</v>
      </c>
      <c r="V248">
        <v>2.7041270659572812E-5</v>
      </c>
    </row>
    <row r="249" spans="1:22" x14ac:dyDescent="0.25">
      <c r="A249" s="1">
        <f t="shared" si="27"/>
        <v>43111</v>
      </c>
      <c r="B249" s="7">
        <f t="shared" si="22"/>
        <v>1</v>
      </c>
      <c r="C249" s="4">
        <f>INDEX(Calendar!$E$3:$E$367,MATCH(LOLP!$A249,Calendar!$B$3:$B$367,0))</f>
        <v>1</v>
      </c>
      <c r="D249" s="2">
        <f t="shared" si="28"/>
        <v>6</v>
      </c>
      <c r="E249" s="36">
        <v>21791</v>
      </c>
      <c r="F249" s="7">
        <f>IFERROR(IF(INDEX('Temperature Data'!$AA$15:$AA$348,MATCH(LOLP!A249,'Temperature Data'!$B$15:$B$348,0))&gt;IF(B249=9,$G$2,LOLP!$F$2),1,0),0)</f>
        <v>0</v>
      </c>
      <c r="G249" s="7">
        <f>SUMIFS(LOLP!$F$4:$F$8763,$C$4:$C$8763,$C249,$B$4:$B$8763,$B249,$D$4:$D$8763,$D249)</f>
        <v>0</v>
      </c>
      <c r="H249" s="7">
        <f>COUNTIFS(Calendar!$E$3:$E$367,LOLP!C249,Calendar!$D$3:$D$367,LOLP!B249)</f>
        <v>21</v>
      </c>
      <c r="I249" s="7">
        <f ca="1">IF($F249=1,OFFSET(start_norps,LOLP!$D249+(1-$C249)*24,LOLP!$B249)*H249/G249,0)</f>
        <v>0</v>
      </c>
      <c r="J249" s="7">
        <f ca="1">IF($F249=1,OFFSET(start_33,LOLP!$D249+(1-$C249)*24,LOLP!$B249)*H249/G249,0)</f>
        <v>0</v>
      </c>
      <c r="K249" s="7">
        <f ca="1">IF($F249,OFFSET(start_40,LOLP!$D249+(1-$C249)*24,LOLP!$B249),0)</f>
        <v>0</v>
      </c>
      <c r="L249" s="7">
        <f ca="1">IF($F249,OFFSET(start_50,LOLP!$D249+(1-$C249)*24,LOLP!$B249),0)</f>
        <v>0</v>
      </c>
      <c r="M249" s="25">
        <f t="shared" ca="1" si="23"/>
        <v>0</v>
      </c>
      <c r="N249" s="25">
        <f t="shared" ca="1" si="24"/>
        <v>0</v>
      </c>
      <c r="O249" s="15" t="e">
        <f t="shared" ca="1" si="25"/>
        <v>#DIV/0!</v>
      </c>
      <c r="P249" s="15" t="e">
        <f t="shared" ca="1" si="26"/>
        <v>#DIV/0!</v>
      </c>
      <c r="R249" s="7">
        <v>246</v>
      </c>
      <c r="S249">
        <v>5.30294280225622E-8</v>
      </c>
      <c r="T249">
        <v>7.2979390314961562E-6</v>
      </c>
      <c r="U249">
        <v>1.8120432930276155E-5</v>
      </c>
      <c r="V249">
        <v>2.7041270659572812E-5</v>
      </c>
    </row>
    <row r="250" spans="1:22" x14ac:dyDescent="0.25">
      <c r="A250" s="1">
        <f t="shared" si="27"/>
        <v>43111</v>
      </c>
      <c r="B250" s="7">
        <f t="shared" si="22"/>
        <v>1</v>
      </c>
      <c r="C250" s="4">
        <f>INDEX(Calendar!$E$3:$E$367,MATCH(LOLP!$A250,Calendar!$B$3:$B$367,0))</f>
        <v>1</v>
      </c>
      <c r="D250" s="2">
        <f t="shared" si="28"/>
        <v>7</v>
      </c>
      <c r="E250" s="36">
        <v>24396</v>
      </c>
      <c r="F250" s="7">
        <f>IFERROR(IF(INDEX('Temperature Data'!$AA$15:$AA$348,MATCH(LOLP!A250,'Temperature Data'!$B$15:$B$348,0))&gt;IF(B250=9,$G$2,LOLP!$F$2),1,0),0)</f>
        <v>0</v>
      </c>
      <c r="G250" s="7">
        <f>SUMIFS(LOLP!$F$4:$F$8763,$C$4:$C$8763,$C250,$B$4:$B$8763,$B250,$D$4:$D$8763,$D250)</f>
        <v>0</v>
      </c>
      <c r="H250" s="7">
        <f>COUNTIFS(Calendar!$E$3:$E$367,LOLP!C250,Calendar!$D$3:$D$367,LOLP!B250)</f>
        <v>21</v>
      </c>
      <c r="I250" s="7">
        <f ca="1">IF($F250=1,OFFSET(start_norps,LOLP!$D250+(1-$C250)*24,LOLP!$B250)*H250/G250,0)</f>
        <v>0</v>
      </c>
      <c r="J250" s="7">
        <f ca="1">IF($F250=1,OFFSET(start_33,LOLP!$D250+(1-$C250)*24,LOLP!$B250)*H250/G250,0)</f>
        <v>0</v>
      </c>
      <c r="K250" s="7">
        <f ca="1">IF($F250,OFFSET(start_40,LOLP!$D250+(1-$C250)*24,LOLP!$B250),0)</f>
        <v>0</v>
      </c>
      <c r="L250" s="7">
        <f ca="1">IF($F250,OFFSET(start_50,LOLP!$D250+(1-$C250)*24,LOLP!$B250),0)</f>
        <v>0</v>
      </c>
      <c r="M250" s="25">
        <f t="shared" ca="1" si="23"/>
        <v>0</v>
      </c>
      <c r="N250" s="25">
        <f t="shared" ca="1" si="24"/>
        <v>0</v>
      </c>
      <c r="O250" s="15" t="e">
        <f t="shared" ca="1" si="25"/>
        <v>#DIV/0!</v>
      </c>
      <c r="P250" s="15" t="e">
        <f t="shared" ca="1" si="26"/>
        <v>#DIV/0!</v>
      </c>
      <c r="R250" s="7">
        <v>247</v>
      </c>
      <c r="S250">
        <v>5.30294280225622E-8</v>
      </c>
      <c r="T250">
        <v>7.2979390314961562E-6</v>
      </c>
      <c r="U250">
        <v>1.4597370824296399E-5</v>
      </c>
      <c r="V250">
        <v>2.7041270659572812E-5</v>
      </c>
    </row>
    <row r="251" spans="1:22" x14ac:dyDescent="0.25">
      <c r="A251" s="1">
        <f t="shared" si="27"/>
        <v>43111</v>
      </c>
      <c r="B251" s="7">
        <f t="shared" si="22"/>
        <v>1</v>
      </c>
      <c r="C251" s="4">
        <f>INDEX(Calendar!$E$3:$E$367,MATCH(LOLP!$A251,Calendar!$B$3:$B$367,0))</f>
        <v>1</v>
      </c>
      <c r="D251" s="2">
        <f t="shared" si="28"/>
        <v>8</v>
      </c>
      <c r="E251" s="36">
        <v>25885</v>
      </c>
      <c r="F251" s="7">
        <f>IFERROR(IF(INDEX('Temperature Data'!$AA$15:$AA$348,MATCH(LOLP!A251,'Temperature Data'!$B$15:$B$348,0))&gt;IF(B251=9,$G$2,LOLP!$F$2),1,0),0)</f>
        <v>0</v>
      </c>
      <c r="G251" s="7">
        <f>SUMIFS(LOLP!$F$4:$F$8763,$C$4:$C$8763,$C251,$B$4:$B$8763,$B251,$D$4:$D$8763,$D251)</f>
        <v>0</v>
      </c>
      <c r="H251" s="7">
        <f>COUNTIFS(Calendar!$E$3:$E$367,LOLP!C251,Calendar!$D$3:$D$367,LOLP!B251)</f>
        <v>21</v>
      </c>
      <c r="I251" s="7">
        <f ca="1">IF($F251=1,OFFSET(start_norps,LOLP!$D251+(1-$C251)*24,LOLP!$B251)*H251/G251,0)</f>
        <v>0</v>
      </c>
      <c r="J251" s="7">
        <f ca="1">IF($F251=1,OFFSET(start_33,LOLP!$D251+(1-$C251)*24,LOLP!$B251)*H251/G251,0)</f>
        <v>0</v>
      </c>
      <c r="K251" s="7">
        <f ca="1">IF($F251,OFFSET(start_40,LOLP!$D251+(1-$C251)*24,LOLP!$B251),0)</f>
        <v>0</v>
      </c>
      <c r="L251" s="7">
        <f ca="1">IF($F251,OFFSET(start_50,LOLP!$D251+(1-$C251)*24,LOLP!$B251),0)</f>
        <v>0</v>
      </c>
      <c r="M251" s="25">
        <f t="shared" ca="1" si="23"/>
        <v>0</v>
      </c>
      <c r="N251" s="25">
        <f t="shared" ca="1" si="24"/>
        <v>0</v>
      </c>
      <c r="O251" s="15" t="e">
        <f t="shared" ca="1" si="25"/>
        <v>#DIV/0!</v>
      </c>
      <c r="P251" s="15" t="e">
        <f t="shared" ca="1" si="26"/>
        <v>#DIV/0!</v>
      </c>
      <c r="R251" s="7">
        <v>248</v>
      </c>
      <c r="S251">
        <v>4.1944281856171462E-8</v>
      </c>
      <c r="T251">
        <v>7.2979390314961562E-6</v>
      </c>
      <c r="U251">
        <v>1.4597370824296399E-5</v>
      </c>
      <c r="V251">
        <v>1.8269722607124881E-5</v>
      </c>
    </row>
    <row r="252" spans="1:22" x14ac:dyDescent="0.25">
      <c r="A252" s="1">
        <f t="shared" si="27"/>
        <v>43111</v>
      </c>
      <c r="B252" s="7">
        <f t="shared" si="22"/>
        <v>1</v>
      </c>
      <c r="C252" s="4">
        <f>INDEX(Calendar!$E$3:$E$367,MATCH(LOLP!$A252,Calendar!$B$3:$B$367,0))</f>
        <v>1</v>
      </c>
      <c r="D252" s="2">
        <f t="shared" si="28"/>
        <v>9</v>
      </c>
      <c r="E252" s="36">
        <v>25629</v>
      </c>
      <c r="F252" s="7">
        <f>IFERROR(IF(INDEX('Temperature Data'!$AA$15:$AA$348,MATCH(LOLP!A252,'Temperature Data'!$B$15:$B$348,0))&gt;IF(B252=9,$G$2,LOLP!$F$2),1,0),0)</f>
        <v>0</v>
      </c>
      <c r="G252" s="7">
        <f>SUMIFS(LOLP!$F$4:$F$8763,$C$4:$C$8763,$C252,$B$4:$B$8763,$B252,$D$4:$D$8763,$D252)</f>
        <v>0</v>
      </c>
      <c r="H252" s="7">
        <f>COUNTIFS(Calendar!$E$3:$E$367,LOLP!C252,Calendar!$D$3:$D$367,LOLP!B252)</f>
        <v>21</v>
      </c>
      <c r="I252" s="7">
        <f ca="1">IF($F252=1,OFFSET(start_norps,LOLP!$D252+(1-$C252)*24,LOLP!$B252)*H252/G252,0)</f>
        <v>0</v>
      </c>
      <c r="J252" s="7">
        <f ca="1">IF($F252=1,OFFSET(start_33,LOLP!$D252+(1-$C252)*24,LOLP!$B252)*H252/G252,0)</f>
        <v>0</v>
      </c>
      <c r="K252" s="7">
        <f ca="1">IF($F252,OFFSET(start_40,LOLP!$D252+(1-$C252)*24,LOLP!$B252),0)</f>
        <v>0</v>
      </c>
      <c r="L252" s="7">
        <f ca="1">IF($F252,OFFSET(start_50,LOLP!$D252+(1-$C252)*24,LOLP!$B252),0)</f>
        <v>0</v>
      </c>
      <c r="M252" s="25">
        <f t="shared" ca="1" si="23"/>
        <v>0</v>
      </c>
      <c r="N252" s="25">
        <f t="shared" ca="1" si="24"/>
        <v>0</v>
      </c>
      <c r="O252" s="15" t="e">
        <f t="shared" ca="1" si="25"/>
        <v>#DIV/0!</v>
      </c>
      <c r="P252" s="15" t="e">
        <f t="shared" ca="1" si="26"/>
        <v>#DIV/0!</v>
      </c>
      <c r="R252" s="7">
        <v>249</v>
      </c>
      <c r="S252">
        <v>4.1944281856171462E-8</v>
      </c>
      <c r="T252">
        <v>7.2979390314961562E-6</v>
      </c>
      <c r="U252">
        <v>1.4597370824296399E-5</v>
      </c>
      <c r="V252">
        <v>1.8269722607124881E-5</v>
      </c>
    </row>
    <row r="253" spans="1:22" x14ac:dyDescent="0.25">
      <c r="A253" s="1">
        <f t="shared" si="27"/>
        <v>43111</v>
      </c>
      <c r="B253" s="7">
        <f t="shared" si="22"/>
        <v>1</v>
      </c>
      <c r="C253" s="4">
        <f>INDEX(Calendar!$E$3:$E$367,MATCH(LOLP!$A253,Calendar!$B$3:$B$367,0))</f>
        <v>1</v>
      </c>
      <c r="D253" s="2">
        <f t="shared" si="28"/>
        <v>10</v>
      </c>
      <c r="E253" s="36">
        <v>25430</v>
      </c>
      <c r="F253" s="7">
        <f>IFERROR(IF(INDEX('Temperature Data'!$AA$15:$AA$348,MATCH(LOLP!A253,'Temperature Data'!$B$15:$B$348,0))&gt;IF(B253=9,$G$2,LOLP!$F$2),1,0),0)</f>
        <v>0</v>
      </c>
      <c r="G253" s="7">
        <f>SUMIFS(LOLP!$F$4:$F$8763,$C$4:$C$8763,$C253,$B$4:$B$8763,$B253,$D$4:$D$8763,$D253)</f>
        <v>0</v>
      </c>
      <c r="H253" s="7">
        <f>COUNTIFS(Calendar!$E$3:$E$367,LOLP!C253,Calendar!$D$3:$D$367,LOLP!B253)</f>
        <v>21</v>
      </c>
      <c r="I253" s="7">
        <f ca="1">IF($F253=1,OFFSET(start_norps,LOLP!$D253+(1-$C253)*24,LOLP!$B253)*H253/G253,0)</f>
        <v>0</v>
      </c>
      <c r="J253" s="7">
        <f ca="1">IF($F253=1,OFFSET(start_33,LOLP!$D253+(1-$C253)*24,LOLP!$B253)*H253/G253,0)</f>
        <v>0</v>
      </c>
      <c r="K253" s="7">
        <f ca="1">IF($F253,OFFSET(start_40,LOLP!$D253+(1-$C253)*24,LOLP!$B253),0)</f>
        <v>0</v>
      </c>
      <c r="L253" s="7">
        <f ca="1">IF($F253,OFFSET(start_50,LOLP!$D253+(1-$C253)*24,LOLP!$B253),0)</f>
        <v>0</v>
      </c>
      <c r="M253" s="25">
        <f t="shared" ca="1" si="23"/>
        <v>0</v>
      </c>
      <c r="N253" s="25">
        <f t="shared" ca="1" si="24"/>
        <v>0</v>
      </c>
      <c r="O253" s="15" t="e">
        <f t="shared" ca="1" si="25"/>
        <v>#DIV/0!</v>
      </c>
      <c r="P253" s="15" t="e">
        <f t="shared" ca="1" si="26"/>
        <v>#DIV/0!</v>
      </c>
      <c r="R253" s="7">
        <v>250</v>
      </c>
      <c r="S253">
        <v>2.757802649653105E-8</v>
      </c>
      <c r="T253">
        <v>7.2979390314961562E-6</v>
      </c>
      <c r="U253">
        <v>1.4597370824296399E-5</v>
      </c>
      <c r="V253">
        <v>1.8269722607124881E-5</v>
      </c>
    </row>
    <row r="254" spans="1:22" x14ac:dyDescent="0.25">
      <c r="A254" s="1">
        <f t="shared" si="27"/>
        <v>43111</v>
      </c>
      <c r="B254" s="7">
        <f t="shared" si="22"/>
        <v>1</v>
      </c>
      <c r="C254" s="4">
        <f>INDEX(Calendar!$E$3:$E$367,MATCH(LOLP!$A254,Calendar!$B$3:$B$367,0))</f>
        <v>1</v>
      </c>
      <c r="D254" s="2">
        <f t="shared" si="28"/>
        <v>11</v>
      </c>
      <c r="E254" s="36">
        <v>25383</v>
      </c>
      <c r="F254" s="7">
        <f>IFERROR(IF(INDEX('Temperature Data'!$AA$15:$AA$348,MATCH(LOLP!A254,'Temperature Data'!$B$15:$B$348,0))&gt;IF(B254=9,$G$2,LOLP!$F$2),1,0),0)</f>
        <v>0</v>
      </c>
      <c r="G254" s="7">
        <f>SUMIFS(LOLP!$F$4:$F$8763,$C$4:$C$8763,$C254,$B$4:$B$8763,$B254,$D$4:$D$8763,$D254)</f>
        <v>0</v>
      </c>
      <c r="H254" s="7">
        <f>COUNTIFS(Calendar!$E$3:$E$367,LOLP!C254,Calendar!$D$3:$D$367,LOLP!B254)</f>
        <v>21</v>
      </c>
      <c r="I254" s="7">
        <f ca="1">IF($F254=1,OFFSET(start_norps,LOLP!$D254+(1-$C254)*24,LOLP!$B254)*H254/G254,0)</f>
        <v>0</v>
      </c>
      <c r="J254" s="7">
        <f ca="1">IF($F254=1,OFFSET(start_33,LOLP!$D254+(1-$C254)*24,LOLP!$B254)*H254/G254,0)</f>
        <v>0</v>
      </c>
      <c r="K254" s="7">
        <f ca="1">IF($F254,OFFSET(start_40,LOLP!$D254+(1-$C254)*24,LOLP!$B254),0)</f>
        <v>0</v>
      </c>
      <c r="L254" s="7">
        <f ca="1">IF($F254,OFFSET(start_50,LOLP!$D254+(1-$C254)*24,LOLP!$B254),0)</f>
        <v>0</v>
      </c>
      <c r="M254" s="25">
        <f t="shared" ca="1" si="23"/>
        <v>0</v>
      </c>
      <c r="N254" s="25">
        <f t="shared" ca="1" si="24"/>
        <v>0</v>
      </c>
      <c r="O254" s="15" t="e">
        <f t="shared" ca="1" si="25"/>
        <v>#DIV/0!</v>
      </c>
      <c r="P254" s="15" t="e">
        <f t="shared" ca="1" si="26"/>
        <v>#DIV/0!</v>
      </c>
      <c r="R254" s="7">
        <v>251</v>
      </c>
      <c r="S254">
        <v>2.757802649653105E-8</v>
      </c>
      <c r="T254">
        <v>7.2979390314961562E-6</v>
      </c>
      <c r="U254">
        <v>1.4597370824296399E-5</v>
      </c>
      <c r="V254">
        <v>1.8220697727208178E-5</v>
      </c>
    </row>
    <row r="255" spans="1:22" x14ac:dyDescent="0.25">
      <c r="A255" s="1">
        <f t="shared" si="27"/>
        <v>43111</v>
      </c>
      <c r="B255" s="7">
        <f t="shared" si="22"/>
        <v>1</v>
      </c>
      <c r="C255" s="4">
        <f>INDEX(Calendar!$E$3:$E$367,MATCH(LOLP!$A255,Calendar!$B$3:$B$367,0))</f>
        <v>1</v>
      </c>
      <c r="D255" s="2">
        <f t="shared" si="28"/>
        <v>12</v>
      </c>
      <c r="E255" s="36">
        <v>24775</v>
      </c>
      <c r="F255" s="7">
        <f>IFERROR(IF(INDEX('Temperature Data'!$AA$15:$AA$348,MATCH(LOLP!A255,'Temperature Data'!$B$15:$B$348,0))&gt;IF(B255=9,$G$2,LOLP!$F$2),1,0),0)</f>
        <v>0</v>
      </c>
      <c r="G255" s="7">
        <f>SUMIFS(LOLP!$F$4:$F$8763,$C$4:$C$8763,$C255,$B$4:$B$8763,$B255,$D$4:$D$8763,$D255)</f>
        <v>0</v>
      </c>
      <c r="H255" s="7">
        <f>COUNTIFS(Calendar!$E$3:$E$367,LOLP!C255,Calendar!$D$3:$D$367,LOLP!B255)</f>
        <v>21</v>
      </c>
      <c r="I255" s="7">
        <f ca="1">IF($F255=1,OFFSET(start_norps,LOLP!$D255+(1-$C255)*24,LOLP!$B255)*H255/G255,0)</f>
        <v>0</v>
      </c>
      <c r="J255" s="7">
        <f ca="1">IF($F255=1,OFFSET(start_33,LOLP!$D255+(1-$C255)*24,LOLP!$B255)*H255/G255,0)</f>
        <v>0</v>
      </c>
      <c r="K255" s="7">
        <f ca="1">IF($F255,OFFSET(start_40,LOLP!$D255+(1-$C255)*24,LOLP!$B255),0)</f>
        <v>0</v>
      </c>
      <c r="L255" s="7">
        <f ca="1">IF($F255,OFFSET(start_50,LOLP!$D255+(1-$C255)*24,LOLP!$B255),0)</f>
        <v>0</v>
      </c>
      <c r="M255" s="25">
        <f t="shared" ca="1" si="23"/>
        <v>0</v>
      </c>
      <c r="N255" s="25">
        <f t="shared" ca="1" si="24"/>
        <v>0</v>
      </c>
      <c r="O255" s="15" t="e">
        <f t="shared" ca="1" si="25"/>
        <v>#DIV/0!</v>
      </c>
      <c r="P255" s="15" t="e">
        <f t="shared" ca="1" si="26"/>
        <v>#DIV/0!</v>
      </c>
      <c r="R255" s="7">
        <v>252</v>
      </c>
      <c r="S255">
        <v>2.757802649653105E-8</v>
      </c>
      <c r="T255">
        <v>7.2979390314961562E-6</v>
      </c>
      <c r="U255">
        <v>1.4597370824296399E-5</v>
      </c>
      <c r="V255">
        <v>1.8220697727208178E-5</v>
      </c>
    </row>
    <row r="256" spans="1:22" x14ac:dyDescent="0.25">
      <c r="A256" s="1">
        <f t="shared" si="27"/>
        <v>43111</v>
      </c>
      <c r="B256" s="7">
        <f t="shared" si="22"/>
        <v>1</v>
      </c>
      <c r="C256" s="4">
        <f>INDEX(Calendar!$E$3:$E$367,MATCH(LOLP!$A256,Calendar!$B$3:$B$367,0))</f>
        <v>1</v>
      </c>
      <c r="D256" s="2">
        <f t="shared" si="28"/>
        <v>13</v>
      </c>
      <c r="E256" s="36">
        <v>24516</v>
      </c>
      <c r="F256" s="7">
        <f>IFERROR(IF(INDEX('Temperature Data'!$AA$15:$AA$348,MATCH(LOLP!A256,'Temperature Data'!$B$15:$B$348,0))&gt;IF(B256=9,$G$2,LOLP!$F$2),1,0),0)</f>
        <v>0</v>
      </c>
      <c r="G256" s="7">
        <f>SUMIFS(LOLP!$F$4:$F$8763,$C$4:$C$8763,$C256,$B$4:$B$8763,$B256,$D$4:$D$8763,$D256)</f>
        <v>0</v>
      </c>
      <c r="H256" s="7">
        <f>COUNTIFS(Calendar!$E$3:$E$367,LOLP!C256,Calendar!$D$3:$D$367,LOLP!B256)</f>
        <v>21</v>
      </c>
      <c r="I256" s="7">
        <f ca="1">IF($F256=1,OFFSET(start_norps,LOLP!$D256+(1-$C256)*24,LOLP!$B256)*H256/G256,0)</f>
        <v>0</v>
      </c>
      <c r="J256" s="7">
        <f ca="1">IF($F256=1,OFFSET(start_33,LOLP!$D256+(1-$C256)*24,LOLP!$B256)*H256/G256,0)</f>
        <v>0</v>
      </c>
      <c r="K256" s="7">
        <f ca="1">IF($F256,OFFSET(start_40,LOLP!$D256+(1-$C256)*24,LOLP!$B256),0)</f>
        <v>0</v>
      </c>
      <c r="L256" s="7">
        <f ca="1">IF($F256,OFFSET(start_50,LOLP!$D256+(1-$C256)*24,LOLP!$B256),0)</f>
        <v>0</v>
      </c>
      <c r="M256" s="25">
        <f t="shared" ca="1" si="23"/>
        <v>0</v>
      </c>
      <c r="N256" s="25">
        <f t="shared" ca="1" si="24"/>
        <v>0</v>
      </c>
      <c r="O256" s="15" t="e">
        <f t="shared" ca="1" si="25"/>
        <v>#DIV/0!</v>
      </c>
      <c r="P256" s="15" t="e">
        <f t="shared" ca="1" si="26"/>
        <v>#DIV/0!</v>
      </c>
      <c r="R256" s="7">
        <v>253</v>
      </c>
      <c r="S256">
        <v>2.7251970318322385E-8</v>
      </c>
      <c r="T256">
        <v>7.2979390314961562E-6</v>
      </c>
      <c r="U256">
        <v>1.4597370824296399E-5</v>
      </c>
      <c r="V256">
        <v>1.8220697727208178E-5</v>
      </c>
    </row>
    <row r="257" spans="1:22" x14ac:dyDescent="0.25">
      <c r="A257" s="1">
        <f t="shared" si="27"/>
        <v>43111</v>
      </c>
      <c r="B257" s="7">
        <f t="shared" si="22"/>
        <v>1</v>
      </c>
      <c r="C257" s="4">
        <f>INDEX(Calendar!$E$3:$E$367,MATCH(LOLP!$A257,Calendar!$B$3:$B$367,0))</f>
        <v>1</v>
      </c>
      <c r="D257" s="2">
        <f t="shared" si="28"/>
        <v>14</v>
      </c>
      <c r="E257" s="36">
        <v>24600</v>
      </c>
      <c r="F257" s="7">
        <f>IFERROR(IF(INDEX('Temperature Data'!$AA$15:$AA$348,MATCH(LOLP!A257,'Temperature Data'!$B$15:$B$348,0))&gt;IF(B257=9,$G$2,LOLP!$F$2),1,0),0)</f>
        <v>0</v>
      </c>
      <c r="G257" s="7">
        <f>SUMIFS(LOLP!$F$4:$F$8763,$C$4:$C$8763,$C257,$B$4:$B$8763,$B257,$D$4:$D$8763,$D257)</f>
        <v>0</v>
      </c>
      <c r="H257" s="7">
        <f>COUNTIFS(Calendar!$E$3:$E$367,LOLP!C257,Calendar!$D$3:$D$367,LOLP!B257)</f>
        <v>21</v>
      </c>
      <c r="I257" s="7">
        <f ca="1">IF($F257=1,OFFSET(start_norps,LOLP!$D257+(1-$C257)*24,LOLP!$B257)*H257/G257,0)</f>
        <v>0</v>
      </c>
      <c r="J257" s="7">
        <f ca="1">IF($F257=1,OFFSET(start_33,LOLP!$D257+(1-$C257)*24,LOLP!$B257)*H257/G257,0)</f>
        <v>0</v>
      </c>
      <c r="K257" s="7">
        <f ca="1">IF($F257,OFFSET(start_40,LOLP!$D257+(1-$C257)*24,LOLP!$B257),0)</f>
        <v>0</v>
      </c>
      <c r="L257" s="7">
        <f ca="1">IF($F257,OFFSET(start_50,LOLP!$D257+(1-$C257)*24,LOLP!$B257),0)</f>
        <v>0</v>
      </c>
      <c r="M257" s="25">
        <f t="shared" ca="1" si="23"/>
        <v>0</v>
      </c>
      <c r="N257" s="25">
        <f t="shared" ca="1" si="24"/>
        <v>0</v>
      </c>
      <c r="O257" s="15" t="e">
        <f t="shared" ca="1" si="25"/>
        <v>#DIV/0!</v>
      </c>
      <c r="P257" s="15" t="e">
        <f t="shared" ca="1" si="26"/>
        <v>#DIV/0!</v>
      </c>
      <c r="R257" s="7">
        <v>254</v>
      </c>
      <c r="S257">
        <v>2.7251970318322385E-8</v>
      </c>
      <c r="T257">
        <v>7.2979390314961562E-6</v>
      </c>
      <c r="U257">
        <v>1.4597370824296399E-5</v>
      </c>
      <c r="V257">
        <v>1.4356749538173837E-5</v>
      </c>
    </row>
    <row r="258" spans="1:22" x14ac:dyDescent="0.25">
      <c r="A258" s="1">
        <f t="shared" si="27"/>
        <v>43111</v>
      </c>
      <c r="B258" s="7">
        <f t="shared" si="22"/>
        <v>1</v>
      </c>
      <c r="C258" s="4">
        <f>INDEX(Calendar!$E$3:$E$367,MATCH(LOLP!$A258,Calendar!$B$3:$B$367,0))</f>
        <v>1</v>
      </c>
      <c r="D258" s="2">
        <f t="shared" si="28"/>
        <v>15</v>
      </c>
      <c r="E258" s="36">
        <v>24456</v>
      </c>
      <c r="F258" s="7">
        <f>IFERROR(IF(INDEX('Temperature Data'!$AA$15:$AA$348,MATCH(LOLP!A258,'Temperature Data'!$B$15:$B$348,0))&gt;IF(B258=9,$G$2,LOLP!$F$2),1,0),0)</f>
        <v>0</v>
      </c>
      <c r="G258" s="7">
        <f>SUMIFS(LOLP!$F$4:$F$8763,$C$4:$C$8763,$C258,$B$4:$B$8763,$B258,$D$4:$D$8763,$D258)</f>
        <v>0</v>
      </c>
      <c r="H258" s="7">
        <f>COUNTIFS(Calendar!$E$3:$E$367,LOLP!C258,Calendar!$D$3:$D$367,LOLP!B258)</f>
        <v>21</v>
      </c>
      <c r="I258" s="7">
        <f ca="1">IF($F258=1,OFFSET(start_norps,LOLP!$D258+(1-$C258)*24,LOLP!$B258)*H258/G258,0)</f>
        <v>0</v>
      </c>
      <c r="J258" s="7">
        <f ca="1">IF($F258=1,OFFSET(start_33,LOLP!$D258+(1-$C258)*24,LOLP!$B258)*H258/G258,0)</f>
        <v>0</v>
      </c>
      <c r="K258" s="7">
        <f ca="1">IF($F258,OFFSET(start_40,LOLP!$D258+(1-$C258)*24,LOLP!$B258),0)</f>
        <v>0</v>
      </c>
      <c r="L258" s="7">
        <f ca="1">IF($F258,OFFSET(start_50,LOLP!$D258+(1-$C258)*24,LOLP!$B258),0)</f>
        <v>0</v>
      </c>
      <c r="M258" s="25">
        <f t="shared" ca="1" si="23"/>
        <v>0</v>
      </c>
      <c r="N258" s="25">
        <f t="shared" ca="1" si="24"/>
        <v>0</v>
      </c>
      <c r="O258" s="15" t="e">
        <f t="shared" ca="1" si="25"/>
        <v>#DIV/0!</v>
      </c>
      <c r="P258" s="15" t="e">
        <f t="shared" ca="1" si="26"/>
        <v>#DIV/0!</v>
      </c>
      <c r="R258" s="7">
        <v>255</v>
      </c>
      <c r="S258">
        <v>2.7251970318322385E-8</v>
      </c>
      <c r="T258">
        <v>7.2146743252636378E-6</v>
      </c>
      <c r="U258">
        <v>1.4597370824296399E-5</v>
      </c>
      <c r="V258">
        <v>1.4356749538173837E-5</v>
      </c>
    </row>
    <row r="259" spans="1:22" x14ac:dyDescent="0.25">
      <c r="A259" s="1">
        <f t="shared" si="27"/>
        <v>43111</v>
      </c>
      <c r="B259" s="7">
        <f t="shared" si="22"/>
        <v>1</v>
      </c>
      <c r="C259" s="4">
        <f>INDEX(Calendar!$E$3:$E$367,MATCH(LOLP!$A259,Calendar!$B$3:$B$367,0))</f>
        <v>1</v>
      </c>
      <c r="D259" s="2">
        <f t="shared" si="28"/>
        <v>16</v>
      </c>
      <c r="E259" s="36">
        <v>24671</v>
      </c>
      <c r="F259" s="7">
        <f>IFERROR(IF(INDEX('Temperature Data'!$AA$15:$AA$348,MATCH(LOLP!A259,'Temperature Data'!$B$15:$B$348,0))&gt;IF(B259=9,$G$2,LOLP!$F$2),1,0),0)</f>
        <v>0</v>
      </c>
      <c r="G259" s="7">
        <f>SUMIFS(LOLP!$F$4:$F$8763,$C$4:$C$8763,$C259,$B$4:$B$8763,$B259,$D$4:$D$8763,$D259)</f>
        <v>0</v>
      </c>
      <c r="H259" s="7">
        <f>COUNTIFS(Calendar!$E$3:$E$367,LOLP!C259,Calendar!$D$3:$D$367,LOLP!B259)</f>
        <v>21</v>
      </c>
      <c r="I259" s="7">
        <f ca="1">IF($F259=1,OFFSET(start_norps,LOLP!$D259+(1-$C259)*24,LOLP!$B259)*H259/G259,0)</f>
        <v>0</v>
      </c>
      <c r="J259" s="7">
        <f ca="1">IF($F259=1,OFFSET(start_33,LOLP!$D259+(1-$C259)*24,LOLP!$B259)*H259/G259,0)</f>
        <v>0</v>
      </c>
      <c r="K259" s="7">
        <f ca="1">IF($F259,OFFSET(start_40,LOLP!$D259+(1-$C259)*24,LOLP!$B259),0)</f>
        <v>0</v>
      </c>
      <c r="L259" s="7">
        <f ca="1">IF($F259,OFFSET(start_50,LOLP!$D259+(1-$C259)*24,LOLP!$B259),0)</f>
        <v>0</v>
      </c>
      <c r="M259" s="25">
        <f t="shared" ca="1" si="23"/>
        <v>0</v>
      </c>
      <c r="N259" s="25">
        <f t="shared" ca="1" si="24"/>
        <v>0</v>
      </c>
      <c r="O259" s="15" t="e">
        <f t="shared" ca="1" si="25"/>
        <v>#DIV/0!</v>
      </c>
      <c r="P259" s="15" t="e">
        <f t="shared" ca="1" si="26"/>
        <v>#DIV/0!</v>
      </c>
      <c r="R259" s="7">
        <v>256</v>
      </c>
      <c r="S259">
        <v>2.1071944363775515E-8</v>
      </c>
      <c r="T259">
        <v>7.2146743252636378E-6</v>
      </c>
      <c r="U259">
        <v>1.1046746629590778E-5</v>
      </c>
      <c r="V259">
        <v>1.2022551385609215E-5</v>
      </c>
    </row>
    <row r="260" spans="1:22" x14ac:dyDescent="0.25">
      <c r="A260" s="1">
        <f t="shared" si="27"/>
        <v>43111</v>
      </c>
      <c r="B260" s="7">
        <f t="shared" si="22"/>
        <v>1</v>
      </c>
      <c r="C260" s="4">
        <f>INDEX(Calendar!$E$3:$E$367,MATCH(LOLP!$A260,Calendar!$B$3:$B$367,0))</f>
        <v>1</v>
      </c>
      <c r="D260" s="2">
        <f t="shared" si="28"/>
        <v>17</v>
      </c>
      <c r="E260" s="36">
        <v>25560</v>
      </c>
      <c r="F260" s="7">
        <f>IFERROR(IF(INDEX('Temperature Data'!$AA$15:$AA$348,MATCH(LOLP!A260,'Temperature Data'!$B$15:$B$348,0))&gt;IF(B260=9,$G$2,LOLP!$F$2),1,0),0)</f>
        <v>0</v>
      </c>
      <c r="G260" s="7">
        <f>SUMIFS(LOLP!$F$4:$F$8763,$C$4:$C$8763,$C260,$B$4:$B$8763,$B260,$D$4:$D$8763,$D260)</f>
        <v>0</v>
      </c>
      <c r="H260" s="7">
        <f>COUNTIFS(Calendar!$E$3:$E$367,LOLP!C260,Calendar!$D$3:$D$367,LOLP!B260)</f>
        <v>21</v>
      </c>
      <c r="I260" s="7">
        <f ca="1">IF($F260=1,OFFSET(start_norps,LOLP!$D260+(1-$C260)*24,LOLP!$B260)*H260/G260,0)</f>
        <v>0</v>
      </c>
      <c r="J260" s="7">
        <f ca="1">IF($F260=1,OFFSET(start_33,LOLP!$D260+(1-$C260)*24,LOLP!$B260)*H260/G260,0)</f>
        <v>0</v>
      </c>
      <c r="K260" s="7">
        <f ca="1">IF($F260,OFFSET(start_40,LOLP!$D260+(1-$C260)*24,LOLP!$B260),0)</f>
        <v>0</v>
      </c>
      <c r="L260" s="7">
        <f ca="1">IF($F260,OFFSET(start_50,LOLP!$D260+(1-$C260)*24,LOLP!$B260),0)</f>
        <v>0</v>
      </c>
      <c r="M260" s="25">
        <f t="shared" ca="1" si="23"/>
        <v>0</v>
      </c>
      <c r="N260" s="25">
        <f t="shared" ca="1" si="24"/>
        <v>0</v>
      </c>
      <c r="O260" s="15" t="e">
        <f t="shared" ca="1" si="25"/>
        <v>#DIV/0!</v>
      </c>
      <c r="P260" s="15" t="e">
        <f t="shared" ca="1" si="26"/>
        <v>#DIV/0!</v>
      </c>
      <c r="R260" s="7">
        <v>257</v>
      </c>
      <c r="S260">
        <v>1.2194178492855923E-8</v>
      </c>
      <c r="T260">
        <v>5.626250680019517E-6</v>
      </c>
      <c r="U260">
        <v>1.1046746629590778E-5</v>
      </c>
      <c r="V260">
        <v>1.2022551385609215E-5</v>
      </c>
    </row>
    <row r="261" spans="1:22" x14ac:dyDescent="0.25">
      <c r="A261" s="1">
        <f t="shared" si="27"/>
        <v>43111</v>
      </c>
      <c r="B261" s="7">
        <f t="shared" ref="B261:B324" si="29">MONTH(A261)</f>
        <v>1</v>
      </c>
      <c r="C261" s="4">
        <f>INDEX(Calendar!$E$3:$E$367,MATCH(LOLP!$A261,Calendar!$B$3:$B$367,0))</f>
        <v>1</v>
      </c>
      <c r="D261" s="2">
        <f t="shared" si="28"/>
        <v>18</v>
      </c>
      <c r="E261" s="36">
        <v>27805</v>
      </c>
      <c r="F261" s="7">
        <f>IFERROR(IF(INDEX('Temperature Data'!$AA$15:$AA$348,MATCH(LOLP!A261,'Temperature Data'!$B$15:$B$348,0))&gt;IF(B261=9,$G$2,LOLP!$F$2),1,0),0)</f>
        <v>0</v>
      </c>
      <c r="G261" s="7">
        <f>SUMIFS(LOLP!$F$4:$F$8763,$C$4:$C$8763,$C261,$B$4:$B$8763,$B261,$D$4:$D$8763,$D261)</f>
        <v>0</v>
      </c>
      <c r="H261" s="7">
        <f>COUNTIFS(Calendar!$E$3:$E$367,LOLP!C261,Calendar!$D$3:$D$367,LOLP!B261)</f>
        <v>21</v>
      </c>
      <c r="I261" s="7">
        <f ca="1">IF($F261=1,OFFSET(start_norps,LOLP!$D261+(1-$C261)*24,LOLP!$B261)*H261/G261,0)</f>
        <v>0</v>
      </c>
      <c r="J261" s="7">
        <f ca="1">IF($F261=1,OFFSET(start_33,LOLP!$D261+(1-$C261)*24,LOLP!$B261)*H261/G261,0)</f>
        <v>0</v>
      </c>
      <c r="K261" s="7">
        <f ca="1">IF($F261,OFFSET(start_40,LOLP!$D261+(1-$C261)*24,LOLP!$B261),0)</f>
        <v>0</v>
      </c>
      <c r="L261" s="7">
        <f ca="1">IF($F261,OFFSET(start_50,LOLP!$D261+(1-$C261)*24,LOLP!$B261),0)</f>
        <v>0</v>
      </c>
      <c r="M261" s="25">
        <f t="shared" ref="M261:M324" ca="1" si="30">I261/I$8764</f>
        <v>0</v>
      </c>
      <c r="N261" s="25">
        <f t="shared" ref="N261:N324" ca="1" si="31">J261/J$8764</f>
        <v>0</v>
      </c>
      <c r="O261" s="15" t="e">
        <f t="shared" ref="O261:O324" ca="1" si="32">K261/K$8764</f>
        <v>#DIV/0!</v>
      </c>
      <c r="P261" s="15" t="e">
        <f t="shared" ref="P261:P324" ca="1" si="33">L261/L$8764</f>
        <v>#DIV/0!</v>
      </c>
      <c r="R261" s="7">
        <v>258</v>
      </c>
      <c r="S261">
        <v>1.2194178492855923E-8</v>
      </c>
      <c r="T261">
        <v>5.626250680019517E-6</v>
      </c>
      <c r="U261">
        <v>1.1046746629590778E-5</v>
      </c>
      <c r="V261">
        <v>9.051817056567354E-6</v>
      </c>
    </row>
    <row r="262" spans="1:22" x14ac:dyDescent="0.25">
      <c r="A262" s="1">
        <f t="shared" si="27"/>
        <v>43111</v>
      </c>
      <c r="B262" s="7">
        <f t="shared" si="29"/>
        <v>1</v>
      </c>
      <c r="C262" s="4">
        <f>INDEX(Calendar!$E$3:$E$367,MATCH(LOLP!$A262,Calendar!$B$3:$B$367,0))</f>
        <v>1</v>
      </c>
      <c r="D262" s="2">
        <f t="shared" si="28"/>
        <v>19</v>
      </c>
      <c r="E262" s="36">
        <v>28335</v>
      </c>
      <c r="F262" s="7">
        <f>IFERROR(IF(INDEX('Temperature Data'!$AA$15:$AA$348,MATCH(LOLP!A262,'Temperature Data'!$B$15:$B$348,0))&gt;IF(B262=9,$G$2,LOLP!$F$2),1,0),0)</f>
        <v>0</v>
      </c>
      <c r="G262" s="7">
        <f>SUMIFS(LOLP!$F$4:$F$8763,$C$4:$C$8763,$C262,$B$4:$B$8763,$B262,$D$4:$D$8763,$D262)</f>
        <v>0</v>
      </c>
      <c r="H262" s="7">
        <f>COUNTIFS(Calendar!$E$3:$E$367,LOLP!C262,Calendar!$D$3:$D$367,LOLP!B262)</f>
        <v>21</v>
      </c>
      <c r="I262" s="7">
        <f ca="1">IF($F262=1,OFFSET(start_norps,LOLP!$D262+(1-$C262)*24,LOLP!$B262)*H262/G262,0)</f>
        <v>0</v>
      </c>
      <c r="J262" s="7">
        <f ca="1">IF($F262=1,OFFSET(start_33,LOLP!$D262+(1-$C262)*24,LOLP!$B262)*H262/G262,0)</f>
        <v>0</v>
      </c>
      <c r="K262" s="7">
        <f ca="1">IF($F262,OFFSET(start_40,LOLP!$D262+(1-$C262)*24,LOLP!$B262),0)</f>
        <v>0</v>
      </c>
      <c r="L262" s="7">
        <f ca="1">IF($F262,OFFSET(start_50,LOLP!$D262+(1-$C262)*24,LOLP!$B262),0)</f>
        <v>0</v>
      </c>
      <c r="M262" s="25">
        <f t="shared" ca="1" si="30"/>
        <v>0</v>
      </c>
      <c r="N262" s="25">
        <f t="shared" ca="1" si="31"/>
        <v>0</v>
      </c>
      <c r="O262" s="15" t="e">
        <f t="shared" ca="1" si="32"/>
        <v>#DIV/0!</v>
      </c>
      <c r="P262" s="15" t="e">
        <f t="shared" ca="1" si="33"/>
        <v>#DIV/0!</v>
      </c>
      <c r="R262" s="7">
        <v>259</v>
      </c>
      <c r="S262">
        <v>1.2194178492855923E-8</v>
      </c>
      <c r="T262">
        <v>5.626250680019517E-6</v>
      </c>
      <c r="U262">
        <v>1.1046746629590778E-5</v>
      </c>
      <c r="V262">
        <v>9.051817056567354E-6</v>
      </c>
    </row>
    <row r="263" spans="1:22" x14ac:dyDescent="0.25">
      <c r="A263" s="1">
        <f t="shared" si="27"/>
        <v>43111</v>
      </c>
      <c r="B263" s="7">
        <f t="shared" si="29"/>
        <v>1</v>
      </c>
      <c r="C263" s="4">
        <f>INDEX(Calendar!$E$3:$E$367,MATCH(LOLP!$A263,Calendar!$B$3:$B$367,0))</f>
        <v>1</v>
      </c>
      <c r="D263" s="2">
        <f t="shared" si="28"/>
        <v>20</v>
      </c>
      <c r="E263" s="36">
        <v>27824</v>
      </c>
      <c r="F263" s="7">
        <f>IFERROR(IF(INDEX('Temperature Data'!$AA$15:$AA$348,MATCH(LOLP!A263,'Temperature Data'!$B$15:$B$348,0))&gt;IF(B263=9,$G$2,LOLP!$F$2),1,0),0)</f>
        <v>0</v>
      </c>
      <c r="G263" s="7">
        <f>SUMIFS(LOLP!$F$4:$F$8763,$C$4:$C$8763,$C263,$B$4:$B$8763,$B263,$D$4:$D$8763,$D263)</f>
        <v>0</v>
      </c>
      <c r="H263" s="7">
        <f>COUNTIFS(Calendar!$E$3:$E$367,LOLP!C263,Calendar!$D$3:$D$367,LOLP!B263)</f>
        <v>21</v>
      </c>
      <c r="I263" s="7">
        <f ca="1">IF($F263=1,OFFSET(start_norps,LOLP!$D263+(1-$C263)*24,LOLP!$B263)*H263/G263,0)</f>
        <v>0</v>
      </c>
      <c r="J263" s="7">
        <f ca="1">IF($F263=1,OFFSET(start_33,LOLP!$D263+(1-$C263)*24,LOLP!$B263)*H263/G263,0)</f>
        <v>0</v>
      </c>
      <c r="K263" s="7">
        <f ca="1">IF($F263,OFFSET(start_40,LOLP!$D263+(1-$C263)*24,LOLP!$B263),0)</f>
        <v>0</v>
      </c>
      <c r="L263" s="7">
        <f ca="1">IF($F263,OFFSET(start_50,LOLP!$D263+(1-$C263)*24,LOLP!$B263),0)</f>
        <v>0</v>
      </c>
      <c r="M263" s="25">
        <f t="shared" ca="1" si="30"/>
        <v>0</v>
      </c>
      <c r="N263" s="25">
        <f t="shared" ca="1" si="31"/>
        <v>0</v>
      </c>
      <c r="O263" s="15" t="e">
        <f t="shared" ca="1" si="32"/>
        <v>#DIV/0!</v>
      </c>
      <c r="P263" s="15" t="e">
        <f t="shared" ca="1" si="33"/>
        <v>#DIV/0!</v>
      </c>
      <c r="R263" s="7">
        <v>260</v>
      </c>
      <c r="S263">
        <v>1.2194178492855923E-8</v>
      </c>
      <c r="T263">
        <v>5.626250680019517E-6</v>
      </c>
      <c r="U263">
        <v>1.1046746629590778E-5</v>
      </c>
      <c r="V263">
        <v>9.051817056567354E-6</v>
      </c>
    </row>
    <row r="264" spans="1:22" x14ac:dyDescent="0.25">
      <c r="A264" s="1">
        <f t="shared" si="27"/>
        <v>43111</v>
      </c>
      <c r="B264" s="7">
        <f t="shared" si="29"/>
        <v>1</v>
      </c>
      <c r="C264" s="4">
        <f>INDEX(Calendar!$E$3:$E$367,MATCH(LOLP!$A264,Calendar!$B$3:$B$367,0))</f>
        <v>1</v>
      </c>
      <c r="D264" s="2">
        <f t="shared" si="28"/>
        <v>21</v>
      </c>
      <c r="E264" s="36">
        <v>27085</v>
      </c>
      <c r="F264" s="7">
        <f>IFERROR(IF(INDEX('Temperature Data'!$AA$15:$AA$348,MATCH(LOLP!A264,'Temperature Data'!$B$15:$B$348,0))&gt;IF(B264=9,$G$2,LOLP!$F$2),1,0),0)</f>
        <v>0</v>
      </c>
      <c r="G264" s="7">
        <f>SUMIFS(LOLP!$F$4:$F$8763,$C$4:$C$8763,$C264,$B$4:$B$8763,$B264,$D$4:$D$8763,$D264)</f>
        <v>0</v>
      </c>
      <c r="H264" s="7">
        <f>COUNTIFS(Calendar!$E$3:$E$367,LOLP!C264,Calendar!$D$3:$D$367,LOLP!B264)</f>
        <v>21</v>
      </c>
      <c r="I264" s="7">
        <f ca="1">IF($F264=1,OFFSET(start_norps,LOLP!$D264+(1-$C264)*24,LOLP!$B264)*H264/G264,0)</f>
        <v>0</v>
      </c>
      <c r="J264" s="7">
        <f ca="1">IF($F264=1,OFFSET(start_33,LOLP!$D264+(1-$C264)*24,LOLP!$B264)*H264/G264,0)</f>
        <v>0</v>
      </c>
      <c r="K264" s="7">
        <f ca="1">IF($F264,OFFSET(start_40,LOLP!$D264+(1-$C264)*24,LOLP!$B264),0)</f>
        <v>0</v>
      </c>
      <c r="L264" s="7">
        <f ca="1">IF($F264,OFFSET(start_50,LOLP!$D264+(1-$C264)*24,LOLP!$B264),0)</f>
        <v>0</v>
      </c>
      <c r="M264" s="25">
        <f t="shared" ca="1" si="30"/>
        <v>0</v>
      </c>
      <c r="N264" s="25">
        <f t="shared" ca="1" si="31"/>
        <v>0</v>
      </c>
      <c r="O264" s="15" t="e">
        <f t="shared" ca="1" si="32"/>
        <v>#DIV/0!</v>
      </c>
      <c r="P264" s="15" t="e">
        <f t="shared" ca="1" si="33"/>
        <v>#DIV/0!</v>
      </c>
      <c r="R264" s="7">
        <v>261</v>
      </c>
      <c r="S264">
        <v>1.2194178492855923E-8</v>
      </c>
      <c r="T264">
        <v>5.626250680019517E-6</v>
      </c>
      <c r="U264">
        <v>1.1046746629590778E-5</v>
      </c>
      <c r="V264">
        <v>8.4981417860152209E-6</v>
      </c>
    </row>
    <row r="265" spans="1:22" x14ac:dyDescent="0.25">
      <c r="A265" s="1">
        <f t="shared" si="27"/>
        <v>43111</v>
      </c>
      <c r="B265" s="7">
        <f t="shared" si="29"/>
        <v>1</v>
      </c>
      <c r="C265" s="4">
        <f>INDEX(Calendar!$E$3:$E$367,MATCH(LOLP!$A265,Calendar!$B$3:$B$367,0))</f>
        <v>1</v>
      </c>
      <c r="D265" s="2">
        <f t="shared" si="28"/>
        <v>22</v>
      </c>
      <c r="E265" s="36">
        <v>25882</v>
      </c>
      <c r="F265" s="7">
        <f>IFERROR(IF(INDEX('Temperature Data'!$AA$15:$AA$348,MATCH(LOLP!A265,'Temperature Data'!$B$15:$B$348,0))&gt;IF(B265=9,$G$2,LOLP!$F$2),1,0),0)</f>
        <v>0</v>
      </c>
      <c r="G265" s="7">
        <f>SUMIFS(LOLP!$F$4:$F$8763,$C$4:$C$8763,$C265,$B$4:$B$8763,$B265,$D$4:$D$8763,$D265)</f>
        <v>0</v>
      </c>
      <c r="H265" s="7">
        <f>COUNTIFS(Calendar!$E$3:$E$367,LOLP!C265,Calendar!$D$3:$D$367,LOLP!B265)</f>
        <v>21</v>
      </c>
      <c r="I265" s="7">
        <f ca="1">IF($F265=1,OFFSET(start_norps,LOLP!$D265+(1-$C265)*24,LOLP!$B265)*H265/G265,0)</f>
        <v>0</v>
      </c>
      <c r="J265" s="7">
        <f ca="1">IF($F265=1,OFFSET(start_33,LOLP!$D265+(1-$C265)*24,LOLP!$B265)*H265/G265,0)</f>
        <v>0</v>
      </c>
      <c r="K265" s="7">
        <f ca="1">IF($F265,OFFSET(start_40,LOLP!$D265+(1-$C265)*24,LOLP!$B265),0)</f>
        <v>0</v>
      </c>
      <c r="L265" s="7">
        <f ca="1">IF($F265,OFFSET(start_50,LOLP!$D265+(1-$C265)*24,LOLP!$B265),0)</f>
        <v>0</v>
      </c>
      <c r="M265" s="25">
        <f t="shared" ca="1" si="30"/>
        <v>0</v>
      </c>
      <c r="N265" s="25">
        <f t="shared" ca="1" si="31"/>
        <v>0</v>
      </c>
      <c r="O265" s="15" t="e">
        <f t="shared" ca="1" si="32"/>
        <v>#DIV/0!</v>
      </c>
      <c r="P265" s="15" t="e">
        <f t="shared" ca="1" si="33"/>
        <v>#DIV/0!</v>
      </c>
      <c r="R265" s="7">
        <v>262</v>
      </c>
      <c r="S265">
        <v>1.2194178492855923E-8</v>
      </c>
      <c r="T265">
        <v>5.626250680019517E-6</v>
      </c>
      <c r="U265">
        <v>5.7628405772995035E-6</v>
      </c>
      <c r="V265">
        <v>8.4981417860152209E-6</v>
      </c>
    </row>
    <row r="266" spans="1:22" x14ac:dyDescent="0.25">
      <c r="A266" s="1">
        <f t="shared" si="27"/>
        <v>43111</v>
      </c>
      <c r="B266" s="7">
        <f t="shared" si="29"/>
        <v>1</v>
      </c>
      <c r="C266" s="4">
        <f>INDEX(Calendar!$E$3:$E$367,MATCH(LOLP!$A266,Calendar!$B$3:$B$367,0))</f>
        <v>1</v>
      </c>
      <c r="D266" s="2">
        <f t="shared" si="28"/>
        <v>23</v>
      </c>
      <c r="E266" s="36">
        <v>24142</v>
      </c>
      <c r="F266" s="7">
        <f>IFERROR(IF(INDEX('Temperature Data'!$AA$15:$AA$348,MATCH(LOLP!A266,'Temperature Data'!$B$15:$B$348,0))&gt;IF(B266=9,$G$2,LOLP!$F$2),1,0),0)</f>
        <v>0</v>
      </c>
      <c r="G266" s="7">
        <f>SUMIFS(LOLP!$F$4:$F$8763,$C$4:$C$8763,$C266,$B$4:$B$8763,$B266,$D$4:$D$8763,$D266)</f>
        <v>0</v>
      </c>
      <c r="H266" s="7">
        <f>COUNTIFS(Calendar!$E$3:$E$367,LOLP!C266,Calendar!$D$3:$D$367,LOLP!B266)</f>
        <v>21</v>
      </c>
      <c r="I266" s="7">
        <f ca="1">IF($F266=1,OFFSET(start_norps,LOLP!$D266+(1-$C266)*24,LOLP!$B266)*H266/G266,0)</f>
        <v>0</v>
      </c>
      <c r="J266" s="7">
        <f ca="1">IF($F266=1,OFFSET(start_33,LOLP!$D266+(1-$C266)*24,LOLP!$B266)*H266/G266,0)</f>
        <v>0</v>
      </c>
      <c r="K266" s="7">
        <f ca="1">IF($F266,OFFSET(start_40,LOLP!$D266+(1-$C266)*24,LOLP!$B266),0)</f>
        <v>0</v>
      </c>
      <c r="L266" s="7">
        <f ca="1">IF($F266,OFFSET(start_50,LOLP!$D266+(1-$C266)*24,LOLP!$B266),0)</f>
        <v>0</v>
      </c>
      <c r="M266" s="25">
        <f t="shared" ca="1" si="30"/>
        <v>0</v>
      </c>
      <c r="N266" s="25">
        <f t="shared" ca="1" si="31"/>
        <v>0</v>
      </c>
      <c r="O266" s="15" t="e">
        <f t="shared" ca="1" si="32"/>
        <v>#DIV/0!</v>
      </c>
      <c r="P266" s="15" t="e">
        <f t="shared" ca="1" si="33"/>
        <v>#DIV/0!</v>
      </c>
      <c r="R266" s="7">
        <v>263</v>
      </c>
      <c r="S266">
        <v>1.2172508649978459E-8</v>
      </c>
      <c r="T266">
        <v>4.4368980679485834E-6</v>
      </c>
      <c r="U266">
        <v>5.7628405772995035E-6</v>
      </c>
      <c r="V266">
        <v>6.4633304640795423E-6</v>
      </c>
    </row>
    <row r="267" spans="1:22" x14ac:dyDescent="0.25">
      <c r="A267" s="1">
        <f t="shared" si="27"/>
        <v>43111</v>
      </c>
      <c r="B267" s="7">
        <f t="shared" si="29"/>
        <v>1</v>
      </c>
      <c r="C267" s="4">
        <f>INDEX(Calendar!$E$3:$E$367,MATCH(LOLP!$A267,Calendar!$B$3:$B$367,0))</f>
        <v>1</v>
      </c>
      <c r="D267" s="2">
        <f t="shared" si="28"/>
        <v>24</v>
      </c>
      <c r="E267" s="36">
        <v>22361</v>
      </c>
      <c r="F267" s="7">
        <f>IFERROR(IF(INDEX('Temperature Data'!$AA$15:$AA$348,MATCH(LOLP!A267,'Temperature Data'!$B$15:$B$348,0))&gt;IF(B267=9,$G$2,LOLP!$F$2),1,0),0)</f>
        <v>0</v>
      </c>
      <c r="G267" s="7">
        <f>SUMIFS(LOLP!$F$4:$F$8763,$C$4:$C$8763,$C267,$B$4:$B$8763,$B267,$D$4:$D$8763,$D267)</f>
        <v>0</v>
      </c>
      <c r="H267" s="7">
        <f>COUNTIFS(Calendar!$E$3:$E$367,LOLP!C267,Calendar!$D$3:$D$367,LOLP!B267)</f>
        <v>21</v>
      </c>
      <c r="I267" s="7">
        <f ca="1">IF($F267=1,OFFSET(start_norps,LOLP!$D267+(1-$C267)*24,LOLP!$B267)*H267/G267,0)</f>
        <v>0</v>
      </c>
      <c r="J267" s="7">
        <f ca="1">IF($F267=1,OFFSET(start_33,LOLP!$D267+(1-$C267)*24,LOLP!$B267)*H267/G267,0)</f>
        <v>0</v>
      </c>
      <c r="K267" s="7">
        <f ca="1">IF($F267,OFFSET(start_40,LOLP!$D267+(1-$C267)*24,LOLP!$B267),0)</f>
        <v>0</v>
      </c>
      <c r="L267" s="7">
        <f ca="1">IF($F267,OFFSET(start_50,LOLP!$D267+(1-$C267)*24,LOLP!$B267),0)</f>
        <v>0</v>
      </c>
      <c r="M267" s="25">
        <f t="shared" ca="1" si="30"/>
        <v>0</v>
      </c>
      <c r="N267" s="25">
        <f t="shared" ca="1" si="31"/>
        <v>0</v>
      </c>
      <c r="O267" s="15" t="e">
        <f t="shared" ca="1" si="32"/>
        <v>#DIV/0!</v>
      </c>
      <c r="P267" s="15" t="e">
        <f t="shared" ca="1" si="33"/>
        <v>#DIV/0!</v>
      </c>
      <c r="R267" s="7">
        <v>264</v>
      </c>
      <c r="S267">
        <v>1.2172508649978459E-8</v>
      </c>
      <c r="T267">
        <v>4.4368980679485834E-6</v>
      </c>
      <c r="U267">
        <v>5.7628405772995035E-6</v>
      </c>
      <c r="V267">
        <v>6.4633304640795423E-6</v>
      </c>
    </row>
    <row r="268" spans="1:22" x14ac:dyDescent="0.25">
      <c r="A268" s="1">
        <f t="shared" si="27"/>
        <v>43112</v>
      </c>
      <c r="B268" s="7">
        <f t="shared" si="29"/>
        <v>1</v>
      </c>
      <c r="C268" s="4">
        <f>INDEX(Calendar!$E$3:$E$367,MATCH(LOLP!$A268,Calendar!$B$3:$B$367,0))</f>
        <v>1</v>
      </c>
      <c r="D268" s="2">
        <f t="shared" si="28"/>
        <v>1</v>
      </c>
      <c r="E268" s="36">
        <v>21175</v>
      </c>
      <c r="F268" s="7">
        <f>IFERROR(IF(INDEX('Temperature Data'!$AA$15:$AA$348,MATCH(LOLP!A268,'Temperature Data'!$B$15:$B$348,0))&gt;IF(B268=9,$G$2,LOLP!$F$2),1,0),0)</f>
        <v>0</v>
      </c>
      <c r="G268" s="7">
        <f>SUMIFS(LOLP!$F$4:$F$8763,$C$4:$C$8763,$C268,$B$4:$B$8763,$B268,$D$4:$D$8763,$D268)</f>
        <v>0</v>
      </c>
      <c r="H268" s="7">
        <f>COUNTIFS(Calendar!$E$3:$E$367,LOLP!C268,Calendar!$D$3:$D$367,LOLP!B268)</f>
        <v>21</v>
      </c>
      <c r="I268" s="7">
        <f ca="1">IF($F268=1,OFFSET(start_norps,LOLP!$D268+(1-$C268)*24,LOLP!$B268)*H268/G268,0)</f>
        <v>0</v>
      </c>
      <c r="J268" s="7">
        <f ca="1">IF($F268=1,OFFSET(start_33,LOLP!$D268+(1-$C268)*24,LOLP!$B268)*H268/G268,0)</f>
        <v>0</v>
      </c>
      <c r="K268" s="7">
        <f ca="1">IF($F268,OFFSET(start_40,LOLP!$D268+(1-$C268)*24,LOLP!$B268),0)</f>
        <v>0</v>
      </c>
      <c r="L268" s="7">
        <f ca="1">IF($F268,OFFSET(start_50,LOLP!$D268+(1-$C268)*24,LOLP!$B268),0)</f>
        <v>0</v>
      </c>
      <c r="M268" s="25">
        <f t="shared" ca="1" si="30"/>
        <v>0</v>
      </c>
      <c r="N268" s="25">
        <f t="shared" ca="1" si="31"/>
        <v>0</v>
      </c>
      <c r="O268" s="15" t="e">
        <f t="shared" ca="1" si="32"/>
        <v>#DIV/0!</v>
      </c>
      <c r="P268" s="15" t="e">
        <f t="shared" ca="1" si="33"/>
        <v>#DIV/0!</v>
      </c>
      <c r="R268" s="7">
        <v>265</v>
      </c>
      <c r="S268">
        <v>3.7156348877596512E-9</v>
      </c>
      <c r="T268">
        <v>2.8518973158065027E-6</v>
      </c>
      <c r="U268">
        <v>4.1142170139763242E-6</v>
      </c>
      <c r="V268">
        <v>6.4633304640795423E-6</v>
      </c>
    </row>
    <row r="269" spans="1:22" x14ac:dyDescent="0.25">
      <c r="A269" s="1">
        <f t="shared" si="27"/>
        <v>43112</v>
      </c>
      <c r="B269" s="7">
        <f t="shared" si="29"/>
        <v>1</v>
      </c>
      <c r="C269" s="4">
        <f>INDEX(Calendar!$E$3:$E$367,MATCH(LOLP!$A269,Calendar!$B$3:$B$367,0))</f>
        <v>1</v>
      </c>
      <c r="D269" s="2">
        <f t="shared" si="28"/>
        <v>2</v>
      </c>
      <c r="E269" s="36">
        <v>20327</v>
      </c>
      <c r="F269" s="7">
        <f>IFERROR(IF(INDEX('Temperature Data'!$AA$15:$AA$348,MATCH(LOLP!A269,'Temperature Data'!$B$15:$B$348,0))&gt;IF(B269=9,$G$2,LOLP!$F$2),1,0),0)</f>
        <v>0</v>
      </c>
      <c r="G269" s="7">
        <f>SUMIFS(LOLP!$F$4:$F$8763,$C$4:$C$8763,$C269,$B$4:$B$8763,$B269,$D$4:$D$8763,$D269)</f>
        <v>0</v>
      </c>
      <c r="H269" s="7">
        <f>COUNTIFS(Calendar!$E$3:$E$367,LOLP!C269,Calendar!$D$3:$D$367,LOLP!B269)</f>
        <v>21</v>
      </c>
      <c r="I269" s="7">
        <f ca="1">IF($F269=1,OFFSET(start_norps,LOLP!$D269+(1-$C269)*24,LOLP!$B269)*H269/G269,0)</f>
        <v>0</v>
      </c>
      <c r="J269" s="7">
        <f ca="1">IF($F269=1,OFFSET(start_33,LOLP!$D269+(1-$C269)*24,LOLP!$B269)*H269/G269,0)</f>
        <v>0</v>
      </c>
      <c r="K269" s="7">
        <f ca="1">IF($F269,OFFSET(start_40,LOLP!$D269+(1-$C269)*24,LOLP!$B269),0)</f>
        <v>0</v>
      </c>
      <c r="L269" s="7">
        <f ca="1">IF($F269,OFFSET(start_50,LOLP!$D269+(1-$C269)*24,LOLP!$B269),0)</f>
        <v>0</v>
      </c>
      <c r="M269" s="25">
        <f t="shared" ca="1" si="30"/>
        <v>0</v>
      </c>
      <c r="N269" s="25">
        <f t="shared" ca="1" si="31"/>
        <v>0</v>
      </c>
      <c r="O269" s="15" t="e">
        <f t="shared" ca="1" si="32"/>
        <v>#DIV/0!</v>
      </c>
      <c r="P269" s="15" t="e">
        <f t="shared" ca="1" si="33"/>
        <v>#DIV/0!</v>
      </c>
      <c r="R269" s="7">
        <v>266</v>
      </c>
      <c r="S269">
        <v>6.910986967260873E-10</v>
      </c>
      <c r="T269">
        <v>2.2847953318019664E-6</v>
      </c>
      <c r="U269">
        <v>4.1142170139763242E-6</v>
      </c>
      <c r="V269">
        <v>4.2399442568294158E-6</v>
      </c>
    </row>
    <row r="270" spans="1:22" x14ac:dyDescent="0.25">
      <c r="A270" s="1">
        <f t="shared" si="27"/>
        <v>43112</v>
      </c>
      <c r="B270" s="7">
        <f t="shared" si="29"/>
        <v>1</v>
      </c>
      <c r="C270" s="4">
        <f>INDEX(Calendar!$E$3:$E$367,MATCH(LOLP!$A270,Calendar!$B$3:$B$367,0))</f>
        <v>1</v>
      </c>
      <c r="D270" s="2">
        <f t="shared" si="28"/>
        <v>3</v>
      </c>
      <c r="E270" s="36">
        <v>20124</v>
      </c>
      <c r="F270" s="7">
        <f>IFERROR(IF(INDEX('Temperature Data'!$AA$15:$AA$348,MATCH(LOLP!A270,'Temperature Data'!$B$15:$B$348,0))&gt;IF(B270=9,$G$2,LOLP!$F$2),1,0),0)</f>
        <v>0</v>
      </c>
      <c r="G270" s="7">
        <f>SUMIFS(LOLP!$F$4:$F$8763,$C$4:$C$8763,$C270,$B$4:$B$8763,$B270,$D$4:$D$8763,$D270)</f>
        <v>0</v>
      </c>
      <c r="H270" s="7">
        <f>COUNTIFS(Calendar!$E$3:$E$367,LOLP!C270,Calendar!$D$3:$D$367,LOLP!B270)</f>
        <v>21</v>
      </c>
      <c r="I270" s="7">
        <f ca="1">IF($F270=1,OFFSET(start_norps,LOLP!$D270+(1-$C270)*24,LOLP!$B270)*H270/G270,0)</f>
        <v>0</v>
      </c>
      <c r="J270" s="7">
        <f ca="1">IF($F270=1,OFFSET(start_33,LOLP!$D270+(1-$C270)*24,LOLP!$B270)*H270/G270,0)</f>
        <v>0</v>
      </c>
      <c r="K270" s="7">
        <f ca="1">IF($F270,OFFSET(start_40,LOLP!$D270+(1-$C270)*24,LOLP!$B270),0)</f>
        <v>0</v>
      </c>
      <c r="L270" s="7">
        <f ca="1">IF($F270,OFFSET(start_50,LOLP!$D270+(1-$C270)*24,LOLP!$B270),0)</f>
        <v>0</v>
      </c>
      <c r="M270" s="25">
        <f t="shared" ca="1" si="30"/>
        <v>0</v>
      </c>
      <c r="N270" s="25">
        <f t="shared" ca="1" si="31"/>
        <v>0</v>
      </c>
      <c r="O270" s="15" t="e">
        <f t="shared" ca="1" si="32"/>
        <v>#DIV/0!</v>
      </c>
      <c r="P270" s="15" t="e">
        <f t="shared" ca="1" si="33"/>
        <v>#DIV/0!</v>
      </c>
      <c r="R270" s="7">
        <v>267</v>
      </c>
      <c r="S270">
        <v>6.910986967260873E-10</v>
      </c>
      <c r="T270">
        <v>2.2847953318019664E-6</v>
      </c>
      <c r="U270">
        <v>4.1142170139763242E-6</v>
      </c>
      <c r="V270">
        <v>4.2399442568294158E-6</v>
      </c>
    </row>
    <row r="271" spans="1:22" x14ac:dyDescent="0.25">
      <c r="A271" s="1">
        <f t="shared" si="27"/>
        <v>43112</v>
      </c>
      <c r="B271" s="7">
        <f t="shared" si="29"/>
        <v>1</v>
      </c>
      <c r="C271" s="4">
        <f>INDEX(Calendar!$E$3:$E$367,MATCH(LOLP!$A271,Calendar!$B$3:$B$367,0))</f>
        <v>1</v>
      </c>
      <c r="D271" s="2">
        <f t="shared" si="28"/>
        <v>4</v>
      </c>
      <c r="E271" s="36">
        <v>20105</v>
      </c>
      <c r="F271" s="7">
        <f>IFERROR(IF(INDEX('Temperature Data'!$AA$15:$AA$348,MATCH(LOLP!A271,'Temperature Data'!$B$15:$B$348,0))&gt;IF(B271=9,$G$2,LOLP!$F$2),1,0),0)</f>
        <v>0</v>
      </c>
      <c r="G271" s="7">
        <f>SUMIFS(LOLP!$F$4:$F$8763,$C$4:$C$8763,$C271,$B$4:$B$8763,$B271,$D$4:$D$8763,$D271)</f>
        <v>0</v>
      </c>
      <c r="H271" s="7">
        <f>COUNTIFS(Calendar!$E$3:$E$367,LOLP!C271,Calendar!$D$3:$D$367,LOLP!B271)</f>
        <v>21</v>
      </c>
      <c r="I271" s="7">
        <f ca="1">IF($F271=1,OFFSET(start_norps,LOLP!$D271+(1-$C271)*24,LOLP!$B271)*H271/G271,0)</f>
        <v>0</v>
      </c>
      <c r="J271" s="7">
        <f ca="1">IF($F271=1,OFFSET(start_33,LOLP!$D271+(1-$C271)*24,LOLP!$B271)*H271/G271,0)</f>
        <v>0</v>
      </c>
      <c r="K271" s="7">
        <f ca="1">IF($F271,OFFSET(start_40,LOLP!$D271+(1-$C271)*24,LOLP!$B271),0)</f>
        <v>0</v>
      </c>
      <c r="L271" s="7">
        <f ca="1">IF($F271,OFFSET(start_50,LOLP!$D271+(1-$C271)*24,LOLP!$B271),0)</f>
        <v>0</v>
      </c>
      <c r="M271" s="25">
        <f t="shared" ca="1" si="30"/>
        <v>0</v>
      </c>
      <c r="N271" s="25">
        <f t="shared" ca="1" si="31"/>
        <v>0</v>
      </c>
      <c r="O271" s="15" t="e">
        <f t="shared" ca="1" si="32"/>
        <v>#DIV/0!</v>
      </c>
      <c r="P271" s="15" t="e">
        <f t="shared" ca="1" si="33"/>
        <v>#DIV/0!</v>
      </c>
      <c r="R271" s="7">
        <v>268</v>
      </c>
      <c r="S271">
        <v>6.910986967260873E-10</v>
      </c>
      <c r="T271">
        <v>2.2847953318019664E-6</v>
      </c>
      <c r="U271">
        <v>4.1142170139763242E-6</v>
      </c>
      <c r="V271">
        <v>3.4404097584994908E-6</v>
      </c>
    </row>
    <row r="272" spans="1:22" x14ac:dyDescent="0.25">
      <c r="A272" s="1">
        <f t="shared" si="27"/>
        <v>43112</v>
      </c>
      <c r="B272" s="7">
        <f t="shared" si="29"/>
        <v>1</v>
      </c>
      <c r="C272" s="4">
        <f>INDEX(Calendar!$E$3:$E$367,MATCH(LOLP!$A272,Calendar!$B$3:$B$367,0))</f>
        <v>1</v>
      </c>
      <c r="D272" s="2">
        <f t="shared" si="28"/>
        <v>5</v>
      </c>
      <c r="E272" s="36">
        <v>20521</v>
      </c>
      <c r="F272" s="7">
        <f>IFERROR(IF(INDEX('Temperature Data'!$AA$15:$AA$348,MATCH(LOLP!A272,'Temperature Data'!$B$15:$B$348,0))&gt;IF(B272=9,$G$2,LOLP!$F$2),1,0),0)</f>
        <v>0</v>
      </c>
      <c r="G272" s="7">
        <f>SUMIFS(LOLP!$F$4:$F$8763,$C$4:$C$8763,$C272,$B$4:$B$8763,$B272,$D$4:$D$8763,$D272)</f>
        <v>0</v>
      </c>
      <c r="H272" s="7">
        <f>COUNTIFS(Calendar!$E$3:$E$367,LOLP!C272,Calendar!$D$3:$D$367,LOLP!B272)</f>
        <v>21</v>
      </c>
      <c r="I272" s="7">
        <f ca="1">IF($F272=1,OFFSET(start_norps,LOLP!$D272+(1-$C272)*24,LOLP!$B272)*H272/G272,0)</f>
        <v>0</v>
      </c>
      <c r="J272" s="7">
        <f ca="1">IF($F272=1,OFFSET(start_33,LOLP!$D272+(1-$C272)*24,LOLP!$B272)*H272/G272,0)</f>
        <v>0</v>
      </c>
      <c r="K272" s="7">
        <f ca="1">IF($F272,OFFSET(start_40,LOLP!$D272+(1-$C272)*24,LOLP!$B272),0)</f>
        <v>0</v>
      </c>
      <c r="L272" s="7">
        <f ca="1">IF($F272,OFFSET(start_50,LOLP!$D272+(1-$C272)*24,LOLP!$B272),0)</f>
        <v>0</v>
      </c>
      <c r="M272" s="25">
        <f t="shared" ca="1" si="30"/>
        <v>0</v>
      </c>
      <c r="N272" s="25">
        <f t="shared" ca="1" si="31"/>
        <v>0</v>
      </c>
      <c r="O272" s="15" t="e">
        <f t="shared" ca="1" si="32"/>
        <v>#DIV/0!</v>
      </c>
      <c r="P272" s="15" t="e">
        <f t="shared" ca="1" si="33"/>
        <v>#DIV/0!</v>
      </c>
      <c r="R272" s="7">
        <v>269</v>
      </c>
      <c r="S272">
        <v>6.910986967260873E-10</v>
      </c>
      <c r="T272">
        <v>2.2847953318019664E-6</v>
      </c>
      <c r="U272">
        <v>4.1142170139763242E-6</v>
      </c>
      <c r="V272">
        <v>3.4404097584994908E-6</v>
      </c>
    </row>
    <row r="273" spans="1:22" x14ac:dyDescent="0.25">
      <c r="A273" s="1">
        <f t="shared" si="27"/>
        <v>43112</v>
      </c>
      <c r="B273" s="7">
        <f t="shared" si="29"/>
        <v>1</v>
      </c>
      <c r="C273" s="4">
        <f>INDEX(Calendar!$E$3:$E$367,MATCH(LOLP!$A273,Calendar!$B$3:$B$367,0))</f>
        <v>1</v>
      </c>
      <c r="D273" s="2">
        <f t="shared" si="28"/>
        <v>6</v>
      </c>
      <c r="E273" s="36">
        <v>21668</v>
      </c>
      <c r="F273" s="7">
        <f>IFERROR(IF(INDEX('Temperature Data'!$AA$15:$AA$348,MATCH(LOLP!A273,'Temperature Data'!$B$15:$B$348,0))&gt;IF(B273=9,$G$2,LOLP!$F$2),1,0),0)</f>
        <v>0</v>
      </c>
      <c r="G273" s="7">
        <f>SUMIFS(LOLP!$F$4:$F$8763,$C$4:$C$8763,$C273,$B$4:$B$8763,$B273,$D$4:$D$8763,$D273)</f>
        <v>0</v>
      </c>
      <c r="H273" s="7">
        <f>COUNTIFS(Calendar!$E$3:$E$367,LOLP!C273,Calendar!$D$3:$D$367,LOLP!B273)</f>
        <v>21</v>
      </c>
      <c r="I273" s="7">
        <f ca="1">IF($F273=1,OFFSET(start_norps,LOLP!$D273+(1-$C273)*24,LOLP!$B273)*H273/G273,0)</f>
        <v>0</v>
      </c>
      <c r="J273" s="7">
        <f ca="1">IF($F273=1,OFFSET(start_33,LOLP!$D273+(1-$C273)*24,LOLP!$B273)*H273/G273,0)</f>
        <v>0</v>
      </c>
      <c r="K273" s="7">
        <f ca="1">IF($F273,OFFSET(start_40,LOLP!$D273+(1-$C273)*24,LOLP!$B273),0)</f>
        <v>0</v>
      </c>
      <c r="L273" s="7">
        <f ca="1">IF($F273,OFFSET(start_50,LOLP!$D273+(1-$C273)*24,LOLP!$B273),0)</f>
        <v>0</v>
      </c>
      <c r="M273" s="25">
        <f t="shared" ca="1" si="30"/>
        <v>0</v>
      </c>
      <c r="N273" s="25">
        <f t="shared" ca="1" si="31"/>
        <v>0</v>
      </c>
      <c r="O273" s="15" t="e">
        <f t="shared" ca="1" si="32"/>
        <v>#DIV/0!</v>
      </c>
      <c r="P273" s="15" t="e">
        <f t="shared" ca="1" si="33"/>
        <v>#DIV/0!</v>
      </c>
      <c r="R273" s="7">
        <v>270</v>
      </c>
      <c r="S273">
        <v>6.910986967260873E-10</v>
      </c>
      <c r="T273">
        <v>2.2847953318019664E-6</v>
      </c>
      <c r="U273">
        <v>4.1142170139763242E-6</v>
      </c>
      <c r="V273">
        <v>2.9729095179427376E-6</v>
      </c>
    </row>
    <row r="274" spans="1:22" x14ac:dyDescent="0.25">
      <c r="A274" s="1">
        <f t="shared" si="27"/>
        <v>43112</v>
      </c>
      <c r="B274" s="7">
        <f t="shared" si="29"/>
        <v>1</v>
      </c>
      <c r="C274" s="4">
        <f>INDEX(Calendar!$E$3:$E$367,MATCH(LOLP!$A274,Calendar!$B$3:$B$367,0))</f>
        <v>1</v>
      </c>
      <c r="D274" s="2">
        <f t="shared" si="28"/>
        <v>7</v>
      </c>
      <c r="E274" s="36">
        <v>24024</v>
      </c>
      <c r="F274" s="7">
        <f>IFERROR(IF(INDEX('Temperature Data'!$AA$15:$AA$348,MATCH(LOLP!A274,'Temperature Data'!$B$15:$B$348,0))&gt;IF(B274=9,$G$2,LOLP!$F$2),1,0),0)</f>
        <v>0</v>
      </c>
      <c r="G274" s="7">
        <f>SUMIFS(LOLP!$F$4:$F$8763,$C$4:$C$8763,$C274,$B$4:$B$8763,$B274,$D$4:$D$8763,$D274)</f>
        <v>0</v>
      </c>
      <c r="H274" s="7">
        <f>COUNTIFS(Calendar!$E$3:$E$367,LOLP!C274,Calendar!$D$3:$D$367,LOLP!B274)</f>
        <v>21</v>
      </c>
      <c r="I274" s="7">
        <f ca="1">IF($F274=1,OFFSET(start_norps,LOLP!$D274+(1-$C274)*24,LOLP!$B274)*H274/G274,0)</f>
        <v>0</v>
      </c>
      <c r="J274" s="7">
        <f ca="1">IF($F274=1,OFFSET(start_33,LOLP!$D274+(1-$C274)*24,LOLP!$B274)*H274/G274,0)</f>
        <v>0</v>
      </c>
      <c r="K274" s="7">
        <f ca="1">IF($F274,OFFSET(start_40,LOLP!$D274+(1-$C274)*24,LOLP!$B274),0)</f>
        <v>0</v>
      </c>
      <c r="L274" s="7">
        <f ca="1">IF($F274,OFFSET(start_50,LOLP!$D274+(1-$C274)*24,LOLP!$B274),0)</f>
        <v>0</v>
      </c>
      <c r="M274" s="25">
        <f t="shared" ca="1" si="30"/>
        <v>0</v>
      </c>
      <c r="N274" s="25">
        <f t="shared" ca="1" si="31"/>
        <v>0</v>
      </c>
      <c r="O274" s="15" t="e">
        <f t="shared" ca="1" si="32"/>
        <v>#DIV/0!</v>
      </c>
      <c r="P274" s="15" t="e">
        <f t="shared" ca="1" si="33"/>
        <v>#DIV/0!</v>
      </c>
      <c r="R274" s="7">
        <v>271</v>
      </c>
      <c r="S274">
        <v>6.910986967260873E-10</v>
      </c>
      <c r="T274">
        <v>2.2847953318019664E-6</v>
      </c>
      <c r="U274">
        <v>2.9355876203565254E-6</v>
      </c>
      <c r="V274">
        <v>2.9501932023315048E-6</v>
      </c>
    </row>
    <row r="275" spans="1:22" x14ac:dyDescent="0.25">
      <c r="A275" s="1">
        <f t="shared" si="27"/>
        <v>43112</v>
      </c>
      <c r="B275" s="7">
        <f t="shared" si="29"/>
        <v>1</v>
      </c>
      <c r="C275" s="4">
        <f>INDEX(Calendar!$E$3:$E$367,MATCH(LOLP!$A275,Calendar!$B$3:$B$367,0))</f>
        <v>1</v>
      </c>
      <c r="D275" s="2">
        <f t="shared" si="28"/>
        <v>8</v>
      </c>
      <c r="E275" s="36">
        <v>25589</v>
      </c>
      <c r="F275" s="7">
        <f>IFERROR(IF(INDEX('Temperature Data'!$AA$15:$AA$348,MATCH(LOLP!A275,'Temperature Data'!$B$15:$B$348,0))&gt;IF(B275=9,$G$2,LOLP!$F$2),1,0),0)</f>
        <v>0</v>
      </c>
      <c r="G275" s="7">
        <f>SUMIFS(LOLP!$F$4:$F$8763,$C$4:$C$8763,$C275,$B$4:$B$8763,$B275,$D$4:$D$8763,$D275)</f>
        <v>0</v>
      </c>
      <c r="H275" s="7">
        <f>COUNTIFS(Calendar!$E$3:$E$367,LOLP!C275,Calendar!$D$3:$D$367,LOLP!B275)</f>
        <v>21</v>
      </c>
      <c r="I275" s="7">
        <f ca="1">IF($F275=1,OFFSET(start_norps,LOLP!$D275+(1-$C275)*24,LOLP!$B275)*H275/G275,0)</f>
        <v>0</v>
      </c>
      <c r="J275" s="7">
        <f ca="1">IF($F275=1,OFFSET(start_33,LOLP!$D275+(1-$C275)*24,LOLP!$B275)*H275/G275,0)</f>
        <v>0</v>
      </c>
      <c r="K275" s="7">
        <f ca="1">IF($F275,OFFSET(start_40,LOLP!$D275+(1-$C275)*24,LOLP!$B275),0)</f>
        <v>0</v>
      </c>
      <c r="L275" s="7">
        <f ca="1">IF($F275,OFFSET(start_50,LOLP!$D275+(1-$C275)*24,LOLP!$B275),0)</f>
        <v>0</v>
      </c>
      <c r="M275" s="25">
        <f t="shared" ca="1" si="30"/>
        <v>0</v>
      </c>
      <c r="N275" s="25">
        <f t="shared" ca="1" si="31"/>
        <v>0</v>
      </c>
      <c r="O275" s="15" t="e">
        <f t="shared" ca="1" si="32"/>
        <v>#DIV/0!</v>
      </c>
      <c r="P275" s="15" t="e">
        <f t="shared" ca="1" si="33"/>
        <v>#DIV/0!</v>
      </c>
      <c r="R275" s="7">
        <v>272</v>
      </c>
      <c r="S275">
        <v>6.910986967260873E-10</v>
      </c>
      <c r="T275">
        <v>1.4491515967394983E-6</v>
      </c>
      <c r="U275">
        <v>2.9355876203565254E-6</v>
      </c>
      <c r="V275">
        <v>2.9501932023315048E-6</v>
      </c>
    </row>
    <row r="276" spans="1:22" x14ac:dyDescent="0.25">
      <c r="A276" s="1">
        <f t="shared" si="27"/>
        <v>43112</v>
      </c>
      <c r="B276" s="7">
        <f t="shared" si="29"/>
        <v>1</v>
      </c>
      <c r="C276" s="4">
        <f>INDEX(Calendar!$E$3:$E$367,MATCH(LOLP!$A276,Calendar!$B$3:$B$367,0))</f>
        <v>1</v>
      </c>
      <c r="D276" s="2">
        <f t="shared" si="28"/>
        <v>9</v>
      </c>
      <c r="E276" s="36">
        <v>25540</v>
      </c>
      <c r="F276" s="7">
        <f>IFERROR(IF(INDEX('Temperature Data'!$AA$15:$AA$348,MATCH(LOLP!A276,'Temperature Data'!$B$15:$B$348,0))&gt;IF(B276=9,$G$2,LOLP!$F$2),1,0),0)</f>
        <v>0</v>
      </c>
      <c r="G276" s="7">
        <f>SUMIFS(LOLP!$F$4:$F$8763,$C$4:$C$8763,$C276,$B$4:$B$8763,$B276,$D$4:$D$8763,$D276)</f>
        <v>0</v>
      </c>
      <c r="H276" s="7">
        <f>COUNTIFS(Calendar!$E$3:$E$367,LOLP!C276,Calendar!$D$3:$D$367,LOLP!B276)</f>
        <v>21</v>
      </c>
      <c r="I276" s="7">
        <f ca="1">IF($F276=1,OFFSET(start_norps,LOLP!$D276+(1-$C276)*24,LOLP!$B276)*H276/G276,0)</f>
        <v>0</v>
      </c>
      <c r="J276" s="7">
        <f ca="1">IF($F276=1,OFFSET(start_33,LOLP!$D276+(1-$C276)*24,LOLP!$B276)*H276/G276,0)</f>
        <v>0</v>
      </c>
      <c r="K276" s="7">
        <f ca="1">IF($F276,OFFSET(start_40,LOLP!$D276+(1-$C276)*24,LOLP!$B276),0)</f>
        <v>0</v>
      </c>
      <c r="L276" s="7">
        <f ca="1">IF($F276,OFFSET(start_50,LOLP!$D276+(1-$C276)*24,LOLP!$B276),0)</f>
        <v>0</v>
      </c>
      <c r="M276" s="25">
        <f t="shared" ca="1" si="30"/>
        <v>0</v>
      </c>
      <c r="N276" s="25">
        <f t="shared" ca="1" si="31"/>
        <v>0</v>
      </c>
      <c r="O276" s="15" t="e">
        <f t="shared" ca="1" si="32"/>
        <v>#DIV/0!</v>
      </c>
      <c r="P276" s="15" t="e">
        <f t="shared" ca="1" si="33"/>
        <v>#DIV/0!</v>
      </c>
      <c r="R276" s="7">
        <v>273</v>
      </c>
      <c r="S276">
        <v>6.910986967260873E-10</v>
      </c>
      <c r="T276">
        <v>1.4491515967394983E-6</v>
      </c>
      <c r="U276">
        <v>2.8552440021595898E-6</v>
      </c>
      <c r="V276">
        <v>2.9501932023315048E-6</v>
      </c>
    </row>
    <row r="277" spans="1:22" x14ac:dyDescent="0.25">
      <c r="A277" s="1">
        <f t="shared" si="27"/>
        <v>43112</v>
      </c>
      <c r="B277" s="7">
        <f t="shared" si="29"/>
        <v>1</v>
      </c>
      <c r="C277" s="4">
        <f>INDEX(Calendar!$E$3:$E$367,MATCH(LOLP!$A277,Calendar!$B$3:$B$367,0))</f>
        <v>1</v>
      </c>
      <c r="D277" s="2">
        <f t="shared" si="28"/>
        <v>10</v>
      </c>
      <c r="E277" s="36">
        <v>25064</v>
      </c>
      <c r="F277" s="7">
        <f>IFERROR(IF(INDEX('Temperature Data'!$AA$15:$AA$348,MATCH(LOLP!A277,'Temperature Data'!$B$15:$B$348,0))&gt;IF(B277=9,$G$2,LOLP!$F$2),1,0),0)</f>
        <v>0</v>
      </c>
      <c r="G277" s="7">
        <f>SUMIFS(LOLP!$F$4:$F$8763,$C$4:$C$8763,$C277,$B$4:$B$8763,$B277,$D$4:$D$8763,$D277)</f>
        <v>0</v>
      </c>
      <c r="H277" s="7">
        <f>COUNTIFS(Calendar!$E$3:$E$367,LOLP!C277,Calendar!$D$3:$D$367,LOLP!B277)</f>
        <v>21</v>
      </c>
      <c r="I277" s="7">
        <f ca="1">IF($F277=1,OFFSET(start_norps,LOLP!$D277+(1-$C277)*24,LOLP!$B277)*H277/G277,0)</f>
        <v>0</v>
      </c>
      <c r="J277" s="7">
        <f ca="1">IF($F277=1,OFFSET(start_33,LOLP!$D277+(1-$C277)*24,LOLP!$B277)*H277/G277,0)</f>
        <v>0</v>
      </c>
      <c r="K277" s="7">
        <f ca="1">IF($F277,OFFSET(start_40,LOLP!$D277+(1-$C277)*24,LOLP!$B277),0)</f>
        <v>0</v>
      </c>
      <c r="L277" s="7">
        <f ca="1">IF($F277,OFFSET(start_50,LOLP!$D277+(1-$C277)*24,LOLP!$B277),0)</f>
        <v>0</v>
      </c>
      <c r="M277" s="25">
        <f t="shared" ca="1" si="30"/>
        <v>0</v>
      </c>
      <c r="N277" s="25">
        <f t="shared" ca="1" si="31"/>
        <v>0</v>
      </c>
      <c r="O277" s="15" t="e">
        <f t="shared" ca="1" si="32"/>
        <v>#DIV/0!</v>
      </c>
      <c r="P277" s="15" t="e">
        <f t="shared" ca="1" si="33"/>
        <v>#DIV/0!</v>
      </c>
      <c r="R277" s="7">
        <v>274</v>
      </c>
      <c r="S277">
        <v>6.910986967260873E-10</v>
      </c>
      <c r="T277">
        <v>1.4491515967394983E-6</v>
      </c>
      <c r="U277">
        <v>2.1622693683868826E-6</v>
      </c>
      <c r="V277">
        <v>2.9501932023315048E-6</v>
      </c>
    </row>
    <row r="278" spans="1:22" x14ac:dyDescent="0.25">
      <c r="A278" s="1">
        <f t="shared" si="27"/>
        <v>43112</v>
      </c>
      <c r="B278" s="7">
        <f t="shared" si="29"/>
        <v>1</v>
      </c>
      <c r="C278" s="4">
        <f>INDEX(Calendar!$E$3:$E$367,MATCH(LOLP!$A278,Calendar!$B$3:$B$367,0))</f>
        <v>1</v>
      </c>
      <c r="D278" s="2">
        <f t="shared" si="28"/>
        <v>11</v>
      </c>
      <c r="E278" s="36">
        <v>24513</v>
      </c>
      <c r="F278" s="7">
        <f>IFERROR(IF(INDEX('Temperature Data'!$AA$15:$AA$348,MATCH(LOLP!A278,'Temperature Data'!$B$15:$B$348,0))&gt;IF(B278=9,$G$2,LOLP!$F$2),1,0),0)</f>
        <v>0</v>
      </c>
      <c r="G278" s="7">
        <f>SUMIFS(LOLP!$F$4:$F$8763,$C$4:$C$8763,$C278,$B$4:$B$8763,$B278,$D$4:$D$8763,$D278)</f>
        <v>0</v>
      </c>
      <c r="H278" s="7">
        <f>COUNTIFS(Calendar!$E$3:$E$367,LOLP!C278,Calendar!$D$3:$D$367,LOLP!B278)</f>
        <v>21</v>
      </c>
      <c r="I278" s="7">
        <f ca="1">IF($F278=1,OFFSET(start_norps,LOLP!$D278+(1-$C278)*24,LOLP!$B278)*H278/G278,0)</f>
        <v>0</v>
      </c>
      <c r="J278" s="7">
        <f ca="1">IF($F278=1,OFFSET(start_33,LOLP!$D278+(1-$C278)*24,LOLP!$B278)*H278/G278,0)</f>
        <v>0</v>
      </c>
      <c r="K278" s="7">
        <f ca="1">IF($F278,OFFSET(start_40,LOLP!$D278+(1-$C278)*24,LOLP!$B278),0)</f>
        <v>0</v>
      </c>
      <c r="L278" s="7">
        <f ca="1">IF($F278,OFFSET(start_50,LOLP!$D278+(1-$C278)*24,LOLP!$B278),0)</f>
        <v>0</v>
      </c>
      <c r="M278" s="25">
        <f t="shared" ca="1" si="30"/>
        <v>0</v>
      </c>
      <c r="N278" s="25">
        <f t="shared" ca="1" si="31"/>
        <v>0</v>
      </c>
      <c r="O278" s="15" t="e">
        <f t="shared" ca="1" si="32"/>
        <v>#DIV/0!</v>
      </c>
      <c r="P278" s="15" t="e">
        <f t="shared" ca="1" si="33"/>
        <v>#DIV/0!</v>
      </c>
      <c r="R278" s="7">
        <v>275</v>
      </c>
      <c r="S278">
        <v>3.1208846133494468E-10</v>
      </c>
      <c r="T278">
        <v>1.4491515967394983E-6</v>
      </c>
      <c r="U278">
        <v>2.1622693683868826E-6</v>
      </c>
      <c r="V278">
        <v>2.9501932023315048E-6</v>
      </c>
    </row>
    <row r="279" spans="1:22" x14ac:dyDescent="0.25">
      <c r="A279" s="1">
        <f t="shared" si="27"/>
        <v>43112</v>
      </c>
      <c r="B279" s="7">
        <f t="shared" si="29"/>
        <v>1</v>
      </c>
      <c r="C279" s="4">
        <f>INDEX(Calendar!$E$3:$E$367,MATCH(LOLP!$A279,Calendar!$B$3:$B$367,0))</f>
        <v>1</v>
      </c>
      <c r="D279" s="2">
        <f t="shared" si="28"/>
        <v>12</v>
      </c>
      <c r="E279" s="36">
        <v>24069</v>
      </c>
      <c r="F279" s="7">
        <f>IFERROR(IF(INDEX('Temperature Data'!$AA$15:$AA$348,MATCH(LOLP!A279,'Temperature Data'!$B$15:$B$348,0))&gt;IF(B279=9,$G$2,LOLP!$F$2),1,0),0)</f>
        <v>0</v>
      </c>
      <c r="G279" s="7">
        <f>SUMIFS(LOLP!$F$4:$F$8763,$C$4:$C$8763,$C279,$B$4:$B$8763,$B279,$D$4:$D$8763,$D279)</f>
        <v>0</v>
      </c>
      <c r="H279" s="7">
        <f>COUNTIFS(Calendar!$E$3:$E$367,LOLP!C279,Calendar!$D$3:$D$367,LOLP!B279)</f>
        <v>21</v>
      </c>
      <c r="I279" s="7">
        <f ca="1">IF($F279=1,OFFSET(start_norps,LOLP!$D279+(1-$C279)*24,LOLP!$B279)*H279/G279,0)</f>
        <v>0</v>
      </c>
      <c r="J279" s="7">
        <f ca="1">IF($F279=1,OFFSET(start_33,LOLP!$D279+(1-$C279)*24,LOLP!$B279)*H279/G279,0)</f>
        <v>0</v>
      </c>
      <c r="K279" s="7">
        <f ca="1">IF($F279,OFFSET(start_40,LOLP!$D279+(1-$C279)*24,LOLP!$B279),0)</f>
        <v>0</v>
      </c>
      <c r="L279" s="7">
        <f ca="1">IF($F279,OFFSET(start_50,LOLP!$D279+(1-$C279)*24,LOLP!$B279),0)</f>
        <v>0</v>
      </c>
      <c r="M279" s="25">
        <f t="shared" ca="1" si="30"/>
        <v>0</v>
      </c>
      <c r="N279" s="25">
        <f t="shared" ca="1" si="31"/>
        <v>0</v>
      </c>
      <c r="O279" s="15" t="e">
        <f t="shared" ca="1" si="32"/>
        <v>#DIV/0!</v>
      </c>
      <c r="P279" s="15" t="e">
        <f t="shared" ca="1" si="33"/>
        <v>#DIV/0!</v>
      </c>
      <c r="R279" s="7">
        <v>276</v>
      </c>
      <c r="S279">
        <v>3.1208846133494468E-10</v>
      </c>
      <c r="T279">
        <v>1.4491515967394983E-6</v>
      </c>
      <c r="U279">
        <v>1.6683123644311228E-6</v>
      </c>
      <c r="V279">
        <v>2.9501932023315048E-6</v>
      </c>
    </row>
    <row r="280" spans="1:22" x14ac:dyDescent="0.25">
      <c r="A280" s="1">
        <f t="shared" si="27"/>
        <v>43112</v>
      </c>
      <c r="B280" s="7">
        <f t="shared" si="29"/>
        <v>1</v>
      </c>
      <c r="C280" s="4">
        <f>INDEX(Calendar!$E$3:$E$367,MATCH(LOLP!$A280,Calendar!$B$3:$B$367,0))</f>
        <v>1</v>
      </c>
      <c r="D280" s="2">
        <f t="shared" si="28"/>
        <v>13</v>
      </c>
      <c r="E280" s="36">
        <v>23807</v>
      </c>
      <c r="F280" s="7">
        <f>IFERROR(IF(INDEX('Temperature Data'!$AA$15:$AA$348,MATCH(LOLP!A280,'Temperature Data'!$B$15:$B$348,0))&gt;IF(B280=9,$G$2,LOLP!$F$2),1,0),0)</f>
        <v>0</v>
      </c>
      <c r="G280" s="7">
        <f>SUMIFS(LOLP!$F$4:$F$8763,$C$4:$C$8763,$C280,$B$4:$B$8763,$B280,$D$4:$D$8763,$D280)</f>
        <v>0</v>
      </c>
      <c r="H280" s="7">
        <f>COUNTIFS(Calendar!$E$3:$E$367,LOLP!C280,Calendar!$D$3:$D$367,LOLP!B280)</f>
        <v>21</v>
      </c>
      <c r="I280" s="7">
        <f ca="1">IF($F280=1,OFFSET(start_norps,LOLP!$D280+(1-$C280)*24,LOLP!$B280)*H280/G280,0)</f>
        <v>0</v>
      </c>
      <c r="J280" s="7">
        <f ca="1">IF($F280=1,OFFSET(start_33,LOLP!$D280+(1-$C280)*24,LOLP!$B280)*H280/G280,0)</f>
        <v>0</v>
      </c>
      <c r="K280" s="7">
        <f ca="1">IF($F280,OFFSET(start_40,LOLP!$D280+(1-$C280)*24,LOLP!$B280),0)</f>
        <v>0</v>
      </c>
      <c r="L280" s="7">
        <f ca="1">IF($F280,OFFSET(start_50,LOLP!$D280+(1-$C280)*24,LOLP!$B280),0)</f>
        <v>0</v>
      </c>
      <c r="M280" s="25">
        <f t="shared" ca="1" si="30"/>
        <v>0</v>
      </c>
      <c r="N280" s="25">
        <f t="shared" ca="1" si="31"/>
        <v>0</v>
      </c>
      <c r="O280" s="15" t="e">
        <f t="shared" ca="1" si="32"/>
        <v>#DIV/0!</v>
      </c>
      <c r="P280" s="15" t="e">
        <f t="shared" ca="1" si="33"/>
        <v>#DIV/0!</v>
      </c>
      <c r="R280" s="7">
        <v>277</v>
      </c>
      <c r="S280">
        <v>3.1208846133494468E-10</v>
      </c>
      <c r="T280">
        <v>1.4491515967394983E-6</v>
      </c>
      <c r="U280">
        <v>1.6683123644311228E-6</v>
      </c>
      <c r="V280">
        <v>2.3562422560248074E-6</v>
      </c>
    </row>
    <row r="281" spans="1:22" x14ac:dyDescent="0.25">
      <c r="A281" s="1">
        <f t="shared" si="27"/>
        <v>43112</v>
      </c>
      <c r="B281" s="7">
        <f t="shared" si="29"/>
        <v>1</v>
      </c>
      <c r="C281" s="4">
        <f>INDEX(Calendar!$E$3:$E$367,MATCH(LOLP!$A281,Calendar!$B$3:$B$367,0))</f>
        <v>1</v>
      </c>
      <c r="D281" s="2">
        <f t="shared" si="28"/>
        <v>14</v>
      </c>
      <c r="E281" s="36">
        <v>24456</v>
      </c>
      <c r="F281" s="7">
        <f>IFERROR(IF(INDEX('Temperature Data'!$AA$15:$AA$348,MATCH(LOLP!A281,'Temperature Data'!$B$15:$B$348,0))&gt;IF(B281=9,$G$2,LOLP!$F$2),1,0),0)</f>
        <v>0</v>
      </c>
      <c r="G281" s="7">
        <f>SUMIFS(LOLP!$F$4:$F$8763,$C$4:$C$8763,$C281,$B$4:$B$8763,$B281,$D$4:$D$8763,$D281)</f>
        <v>0</v>
      </c>
      <c r="H281" s="7">
        <f>COUNTIFS(Calendar!$E$3:$E$367,LOLP!C281,Calendar!$D$3:$D$367,LOLP!B281)</f>
        <v>21</v>
      </c>
      <c r="I281" s="7">
        <f ca="1">IF($F281=1,OFFSET(start_norps,LOLP!$D281+(1-$C281)*24,LOLP!$B281)*H281/G281,0)</f>
        <v>0</v>
      </c>
      <c r="J281" s="7">
        <f ca="1">IF($F281=1,OFFSET(start_33,LOLP!$D281+(1-$C281)*24,LOLP!$B281)*H281/G281,0)</f>
        <v>0</v>
      </c>
      <c r="K281" s="7">
        <f ca="1">IF($F281,OFFSET(start_40,LOLP!$D281+(1-$C281)*24,LOLP!$B281),0)</f>
        <v>0</v>
      </c>
      <c r="L281" s="7">
        <f ca="1">IF($F281,OFFSET(start_50,LOLP!$D281+(1-$C281)*24,LOLP!$B281),0)</f>
        <v>0</v>
      </c>
      <c r="M281" s="25">
        <f t="shared" ca="1" si="30"/>
        <v>0</v>
      </c>
      <c r="N281" s="25">
        <f t="shared" ca="1" si="31"/>
        <v>0</v>
      </c>
      <c r="O281" s="15" t="e">
        <f t="shared" ca="1" si="32"/>
        <v>#DIV/0!</v>
      </c>
      <c r="P281" s="15" t="e">
        <f t="shared" ca="1" si="33"/>
        <v>#DIV/0!</v>
      </c>
      <c r="R281" s="7">
        <v>278</v>
      </c>
      <c r="S281">
        <v>2.6759132920209712E-10</v>
      </c>
      <c r="T281">
        <v>1.4491515967394983E-6</v>
      </c>
      <c r="U281">
        <v>1.6683123644311228E-6</v>
      </c>
      <c r="V281">
        <v>2.3562422560248074E-6</v>
      </c>
    </row>
    <row r="282" spans="1:22" x14ac:dyDescent="0.25">
      <c r="A282" s="1">
        <f t="shared" si="27"/>
        <v>43112</v>
      </c>
      <c r="B282" s="7">
        <f t="shared" si="29"/>
        <v>1</v>
      </c>
      <c r="C282" s="4">
        <f>INDEX(Calendar!$E$3:$E$367,MATCH(LOLP!$A282,Calendar!$B$3:$B$367,0))</f>
        <v>1</v>
      </c>
      <c r="D282" s="2">
        <f t="shared" si="28"/>
        <v>15</v>
      </c>
      <c r="E282" s="36">
        <v>24767</v>
      </c>
      <c r="F282" s="7">
        <f>IFERROR(IF(INDEX('Temperature Data'!$AA$15:$AA$348,MATCH(LOLP!A282,'Temperature Data'!$B$15:$B$348,0))&gt;IF(B282=9,$G$2,LOLP!$F$2),1,0),0)</f>
        <v>0</v>
      </c>
      <c r="G282" s="7">
        <f>SUMIFS(LOLP!$F$4:$F$8763,$C$4:$C$8763,$C282,$B$4:$B$8763,$B282,$D$4:$D$8763,$D282)</f>
        <v>0</v>
      </c>
      <c r="H282" s="7">
        <f>COUNTIFS(Calendar!$E$3:$E$367,LOLP!C282,Calendar!$D$3:$D$367,LOLP!B282)</f>
        <v>21</v>
      </c>
      <c r="I282" s="7">
        <f ca="1">IF($F282=1,OFFSET(start_norps,LOLP!$D282+(1-$C282)*24,LOLP!$B282)*H282/G282,0)</f>
        <v>0</v>
      </c>
      <c r="J282" s="7">
        <f ca="1">IF($F282=1,OFFSET(start_33,LOLP!$D282+(1-$C282)*24,LOLP!$B282)*H282/G282,0)</f>
        <v>0</v>
      </c>
      <c r="K282" s="7">
        <f ca="1">IF($F282,OFFSET(start_40,LOLP!$D282+(1-$C282)*24,LOLP!$B282),0)</f>
        <v>0</v>
      </c>
      <c r="L282" s="7">
        <f ca="1">IF($F282,OFFSET(start_50,LOLP!$D282+(1-$C282)*24,LOLP!$B282),0)</f>
        <v>0</v>
      </c>
      <c r="M282" s="25">
        <f t="shared" ca="1" si="30"/>
        <v>0</v>
      </c>
      <c r="N282" s="25">
        <f t="shared" ca="1" si="31"/>
        <v>0</v>
      </c>
      <c r="O282" s="15" t="e">
        <f t="shared" ca="1" si="32"/>
        <v>#DIV/0!</v>
      </c>
      <c r="P282" s="15" t="e">
        <f t="shared" ca="1" si="33"/>
        <v>#DIV/0!</v>
      </c>
      <c r="R282" s="7">
        <v>279</v>
      </c>
      <c r="S282">
        <v>2.6759132920209712E-10</v>
      </c>
      <c r="T282">
        <v>1.4491515967394983E-6</v>
      </c>
      <c r="U282">
        <v>1.6683123644311228E-6</v>
      </c>
      <c r="V282">
        <v>2.3562422560248074E-6</v>
      </c>
    </row>
    <row r="283" spans="1:22" x14ac:dyDescent="0.25">
      <c r="A283" s="1">
        <f t="shared" si="27"/>
        <v>43112</v>
      </c>
      <c r="B283" s="7">
        <f t="shared" si="29"/>
        <v>1</v>
      </c>
      <c r="C283" s="4">
        <f>INDEX(Calendar!$E$3:$E$367,MATCH(LOLP!$A283,Calendar!$B$3:$B$367,0))</f>
        <v>1</v>
      </c>
      <c r="D283" s="2">
        <f t="shared" si="28"/>
        <v>16</v>
      </c>
      <c r="E283" s="36">
        <v>24788</v>
      </c>
      <c r="F283" s="7">
        <f>IFERROR(IF(INDEX('Temperature Data'!$AA$15:$AA$348,MATCH(LOLP!A283,'Temperature Data'!$B$15:$B$348,0))&gt;IF(B283=9,$G$2,LOLP!$F$2),1,0),0)</f>
        <v>0</v>
      </c>
      <c r="G283" s="7">
        <f>SUMIFS(LOLP!$F$4:$F$8763,$C$4:$C$8763,$C283,$B$4:$B$8763,$B283,$D$4:$D$8763,$D283)</f>
        <v>0</v>
      </c>
      <c r="H283" s="7">
        <f>COUNTIFS(Calendar!$E$3:$E$367,LOLP!C283,Calendar!$D$3:$D$367,LOLP!B283)</f>
        <v>21</v>
      </c>
      <c r="I283" s="7">
        <f ca="1">IF($F283=1,OFFSET(start_norps,LOLP!$D283+(1-$C283)*24,LOLP!$B283)*H283/G283,0)</f>
        <v>0</v>
      </c>
      <c r="J283" s="7">
        <f ca="1">IF($F283=1,OFFSET(start_33,LOLP!$D283+(1-$C283)*24,LOLP!$B283)*H283/G283,0)</f>
        <v>0</v>
      </c>
      <c r="K283" s="7">
        <f ca="1">IF($F283,OFFSET(start_40,LOLP!$D283+(1-$C283)*24,LOLP!$B283),0)</f>
        <v>0</v>
      </c>
      <c r="L283" s="7">
        <f ca="1">IF($F283,OFFSET(start_50,LOLP!$D283+(1-$C283)*24,LOLP!$B283),0)</f>
        <v>0</v>
      </c>
      <c r="M283" s="25">
        <f t="shared" ca="1" si="30"/>
        <v>0</v>
      </c>
      <c r="N283" s="25">
        <f t="shared" ca="1" si="31"/>
        <v>0</v>
      </c>
      <c r="O283" s="15" t="e">
        <f t="shared" ca="1" si="32"/>
        <v>#DIV/0!</v>
      </c>
      <c r="P283" s="15" t="e">
        <f t="shared" ca="1" si="33"/>
        <v>#DIV/0!</v>
      </c>
      <c r="R283" s="7">
        <v>280</v>
      </c>
      <c r="S283">
        <v>2.6759132920209712E-10</v>
      </c>
      <c r="T283">
        <v>1.4491515967394983E-6</v>
      </c>
      <c r="U283">
        <v>1.6683123644311228E-6</v>
      </c>
      <c r="V283">
        <v>1.6202195654286072E-6</v>
      </c>
    </row>
    <row r="284" spans="1:22" x14ac:dyDescent="0.25">
      <c r="A284" s="1">
        <f t="shared" si="27"/>
        <v>43112</v>
      </c>
      <c r="B284" s="7">
        <f t="shared" si="29"/>
        <v>1</v>
      </c>
      <c r="C284" s="4">
        <f>INDEX(Calendar!$E$3:$E$367,MATCH(LOLP!$A284,Calendar!$B$3:$B$367,0))</f>
        <v>1</v>
      </c>
      <c r="D284" s="2">
        <f t="shared" si="28"/>
        <v>17</v>
      </c>
      <c r="E284" s="36">
        <v>25337</v>
      </c>
      <c r="F284" s="7">
        <f>IFERROR(IF(INDEX('Temperature Data'!$AA$15:$AA$348,MATCH(LOLP!A284,'Temperature Data'!$B$15:$B$348,0))&gt;IF(B284=9,$G$2,LOLP!$F$2),1,0),0)</f>
        <v>0</v>
      </c>
      <c r="G284" s="7">
        <f>SUMIFS(LOLP!$F$4:$F$8763,$C$4:$C$8763,$C284,$B$4:$B$8763,$B284,$D$4:$D$8763,$D284)</f>
        <v>0</v>
      </c>
      <c r="H284" s="7">
        <f>COUNTIFS(Calendar!$E$3:$E$367,LOLP!C284,Calendar!$D$3:$D$367,LOLP!B284)</f>
        <v>21</v>
      </c>
      <c r="I284" s="7">
        <f ca="1">IF($F284=1,OFFSET(start_norps,LOLP!$D284+(1-$C284)*24,LOLP!$B284)*H284/G284,0)</f>
        <v>0</v>
      </c>
      <c r="J284" s="7">
        <f ca="1">IF($F284=1,OFFSET(start_33,LOLP!$D284+(1-$C284)*24,LOLP!$B284)*H284/G284,0)</f>
        <v>0</v>
      </c>
      <c r="K284" s="7">
        <f ca="1">IF($F284,OFFSET(start_40,LOLP!$D284+(1-$C284)*24,LOLP!$B284),0)</f>
        <v>0</v>
      </c>
      <c r="L284" s="7">
        <f ca="1">IF($F284,OFFSET(start_50,LOLP!$D284+(1-$C284)*24,LOLP!$B284),0)</f>
        <v>0</v>
      </c>
      <c r="M284" s="25">
        <f t="shared" ca="1" si="30"/>
        <v>0</v>
      </c>
      <c r="N284" s="25">
        <f t="shared" ca="1" si="31"/>
        <v>0</v>
      </c>
      <c r="O284" s="15" t="e">
        <f t="shared" ca="1" si="32"/>
        <v>#DIV/0!</v>
      </c>
      <c r="P284" s="15" t="e">
        <f t="shared" ca="1" si="33"/>
        <v>#DIV/0!</v>
      </c>
      <c r="R284" s="7">
        <v>281</v>
      </c>
      <c r="S284">
        <v>2.6759132920209712E-10</v>
      </c>
      <c r="T284">
        <v>1.3047874217026435E-6</v>
      </c>
      <c r="U284">
        <v>1.6683123644311228E-6</v>
      </c>
      <c r="V284">
        <v>1.434666670605795E-6</v>
      </c>
    </row>
    <row r="285" spans="1:22" x14ac:dyDescent="0.25">
      <c r="A285" s="1">
        <f t="shared" ref="A285:A348" si="34">A261+1</f>
        <v>43112</v>
      </c>
      <c r="B285" s="7">
        <f t="shared" si="29"/>
        <v>1</v>
      </c>
      <c r="C285" s="4">
        <f>INDEX(Calendar!$E$3:$E$367,MATCH(LOLP!$A285,Calendar!$B$3:$B$367,0))</f>
        <v>1</v>
      </c>
      <c r="D285" s="2">
        <f t="shared" ref="D285:D348" si="35">D261</f>
        <v>18</v>
      </c>
      <c r="E285" s="36">
        <v>27411</v>
      </c>
      <c r="F285" s="7">
        <f>IFERROR(IF(INDEX('Temperature Data'!$AA$15:$AA$348,MATCH(LOLP!A285,'Temperature Data'!$B$15:$B$348,0))&gt;IF(B285=9,$G$2,LOLP!$F$2),1,0),0)</f>
        <v>0</v>
      </c>
      <c r="G285" s="7">
        <f>SUMIFS(LOLP!$F$4:$F$8763,$C$4:$C$8763,$C285,$B$4:$B$8763,$B285,$D$4:$D$8763,$D285)</f>
        <v>0</v>
      </c>
      <c r="H285" s="7">
        <f>COUNTIFS(Calendar!$E$3:$E$367,LOLP!C285,Calendar!$D$3:$D$367,LOLP!B285)</f>
        <v>21</v>
      </c>
      <c r="I285" s="7">
        <f ca="1">IF($F285=1,OFFSET(start_norps,LOLP!$D285+(1-$C285)*24,LOLP!$B285)*H285/G285,0)</f>
        <v>0</v>
      </c>
      <c r="J285" s="7">
        <f ca="1">IF($F285=1,OFFSET(start_33,LOLP!$D285+(1-$C285)*24,LOLP!$B285)*H285/G285,0)</f>
        <v>0</v>
      </c>
      <c r="K285" s="7">
        <f ca="1">IF($F285,OFFSET(start_40,LOLP!$D285+(1-$C285)*24,LOLP!$B285),0)</f>
        <v>0</v>
      </c>
      <c r="L285" s="7">
        <f ca="1">IF($F285,OFFSET(start_50,LOLP!$D285+(1-$C285)*24,LOLP!$B285),0)</f>
        <v>0</v>
      </c>
      <c r="M285" s="25">
        <f t="shared" ca="1" si="30"/>
        <v>0</v>
      </c>
      <c r="N285" s="25">
        <f t="shared" ca="1" si="31"/>
        <v>0</v>
      </c>
      <c r="O285" s="15" t="e">
        <f t="shared" ca="1" si="32"/>
        <v>#DIV/0!</v>
      </c>
      <c r="P285" s="15" t="e">
        <f t="shared" ca="1" si="33"/>
        <v>#DIV/0!</v>
      </c>
      <c r="R285" s="7">
        <v>282</v>
      </c>
      <c r="S285">
        <v>2.6759132920209712E-10</v>
      </c>
      <c r="T285">
        <v>1.3047874217026435E-6</v>
      </c>
      <c r="U285">
        <v>1.642329686692023E-6</v>
      </c>
      <c r="V285">
        <v>1.434666670605795E-6</v>
      </c>
    </row>
    <row r="286" spans="1:22" x14ac:dyDescent="0.25">
      <c r="A286" s="1">
        <f t="shared" si="34"/>
        <v>43112</v>
      </c>
      <c r="B286" s="7">
        <f t="shared" si="29"/>
        <v>1</v>
      </c>
      <c r="C286" s="4">
        <f>INDEX(Calendar!$E$3:$E$367,MATCH(LOLP!$A286,Calendar!$B$3:$B$367,0))</f>
        <v>1</v>
      </c>
      <c r="D286" s="2">
        <f t="shared" si="35"/>
        <v>19</v>
      </c>
      <c r="E286" s="36">
        <v>27755</v>
      </c>
      <c r="F286" s="7">
        <f>IFERROR(IF(INDEX('Temperature Data'!$AA$15:$AA$348,MATCH(LOLP!A286,'Temperature Data'!$B$15:$B$348,0))&gt;IF(B286=9,$G$2,LOLP!$F$2),1,0),0)</f>
        <v>0</v>
      </c>
      <c r="G286" s="7">
        <f>SUMIFS(LOLP!$F$4:$F$8763,$C$4:$C$8763,$C286,$B$4:$B$8763,$B286,$D$4:$D$8763,$D286)</f>
        <v>0</v>
      </c>
      <c r="H286" s="7">
        <f>COUNTIFS(Calendar!$E$3:$E$367,LOLP!C286,Calendar!$D$3:$D$367,LOLP!B286)</f>
        <v>21</v>
      </c>
      <c r="I286" s="7">
        <f ca="1">IF($F286=1,OFFSET(start_norps,LOLP!$D286+(1-$C286)*24,LOLP!$B286)*H286/G286,0)</f>
        <v>0</v>
      </c>
      <c r="J286" s="7">
        <f ca="1">IF($F286=1,OFFSET(start_33,LOLP!$D286+(1-$C286)*24,LOLP!$B286)*H286/G286,0)</f>
        <v>0</v>
      </c>
      <c r="K286" s="7">
        <f ca="1">IF($F286,OFFSET(start_40,LOLP!$D286+(1-$C286)*24,LOLP!$B286),0)</f>
        <v>0</v>
      </c>
      <c r="L286" s="7">
        <f ca="1">IF($F286,OFFSET(start_50,LOLP!$D286+(1-$C286)*24,LOLP!$B286),0)</f>
        <v>0</v>
      </c>
      <c r="M286" s="25">
        <f t="shared" ca="1" si="30"/>
        <v>0</v>
      </c>
      <c r="N286" s="25">
        <f t="shared" ca="1" si="31"/>
        <v>0</v>
      </c>
      <c r="O286" s="15" t="e">
        <f t="shared" ca="1" si="32"/>
        <v>#DIV/0!</v>
      </c>
      <c r="P286" s="15" t="e">
        <f t="shared" ca="1" si="33"/>
        <v>#DIV/0!</v>
      </c>
      <c r="R286" s="7">
        <v>283</v>
      </c>
      <c r="S286">
        <v>2.6759132920209712E-10</v>
      </c>
      <c r="T286">
        <v>1.3047874217026435E-6</v>
      </c>
      <c r="U286">
        <v>1.642329686692023E-6</v>
      </c>
      <c r="V286">
        <v>1.434666670605795E-6</v>
      </c>
    </row>
    <row r="287" spans="1:22" x14ac:dyDescent="0.25">
      <c r="A287" s="1">
        <f t="shared" si="34"/>
        <v>43112</v>
      </c>
      <c r="B287" s="7">
        <f t="shared" si="29"/>
        <v>1</v>
      </c>
      <c r="C287" s="4">
        <f>INDEX(Calendar!$E$3:$E$367,MATCH(LOLP!$A287,Calendar!$B$3:$B$367,0))</f>
        <v>1</v>
      </c>
      <c r="D287" s="2">
        <f t="shared" si="35"/>
        <v>20</v>
      </c>
      <c r="E287" s="36">
        <v>27112</v>
      </c>
      <c r="F287" s="7">
        <f>IFERROR(IF(INDEX('Temperature Data'!$AA$15:$AA$348,MATCH(LOLP!A287,'Temperature Data'!$B$15:$B$348,0))&gt;IF(B287=9,$G$2,LOLP!$F$2),1,0),0)</f>
        <v>0</v>
      </c>
      <c r="G287" s="7">
        <f>SUMIFS(LOLP!$F$4:$F$8763,$C$4:$C$8763,$C287,$B$4:$B$8763,$B287,$D$4:$D$8763,$D287)</f>
        <v>0</v>
      </c>
      <c r="H287" s="7">
        <f>COUNTIFS(Calendar!$E$3:$E$367,LOLP!C287,Calendar!$D$3:$D$367,LOLP!B287)</f>
        <v>21</v>
      </c>
      <c r="I287" s="7">
        <f ca="1">IF($F287=1,OFFSET(start_norps,LOLP!$D287+(1-$C287)*24,LOLP!$B287)*H287/G287,0)</f>
        <v>0</v>
      </c>
      <c r="J287" s="7">
        <f ca="1">IF($F287=1,OFFSET(start_33,LOLP!$D287+(1-$C287)*24,LOLP!$B287)*H287/G287,0)</f>
        <v>0</v>
      </c>
      <c r="K287" s="7">
        <f ca="1">IF($F287,OFFSET(start_40,LOLP!$D287+(1-$C287)*24,LOLP!$B287),0)</f>
        <v>0</v>
      </c>
      <c r="L287" s="7">
        <f ca="1">IF($F287,OFFSET(start_50,LOLP!$D287+(1-$C287)*24,LOLP!$B287),0)</f>
        <v>0</v>
      </c>
      <c r="M287" s="25">
        <f t="shared" ca="1" si="30"/>
        <v>0</v>
      </c>
      <c r="N287" s="25">
        <f t="shared" ca="1" si="31"/>
        <v>0</v>
      </c>
      <c r="O287" s="15" t="e">
        <f t="shared" ca="1" si="32"/>
        <v>#DIV/0!</v>
      </c>
      <c r="P287" s="15" t="e">
        <f t="shared" ca="1" si="33"/>
        <v>#DIV/0!</v>
      </c>
      <c r="R287" s="7">
        <v>284</v>
      </c>
      <c r="S287">
        <v>1.4865640742759011E-10</v>
      </c>
      <c r="T287">
        <v>1.3047874217026435E-6</v>
      </c>
      <c r="U287">
        <v>1.2583320044222412E-6</v>
      </c>
      <c r="V287">
        <v>1.434666670605795E-6</v>
      </c>
    </row>
    <row r="288" spans="1:22" x14ac:dyDescent="0.25">
      <c r="A288" s="1">
        <f t="shared" si="34"/>
        <v>43112</v>
      </c>
      <c r="B288" s="7">
        <f t="shared" si="29"/>
        <v>1</v>
      </c>
      <c r="C288" s="4">
        <f>INDEX(Calendar!$E$3:$E$367,MATCH(LOLP!$A288,Calendar!$B$3:$B$367,0))</f>
        <v>1</v>
      </c>
      <c r="D288" s="2">
        <f t="shared" si="35"/>
        <v>21</v>
      </c>
      <c r="E288" s="36">
        <v>26353</v>
      </c>
      <c r="F288" s="7">
        <f>IFERROR(IF(INDEX('Temperature Data'!$AA$15:$AA$348,MATCH(LOLP!A288,'Temperature Data'!$B$15:$B$348,0))&gt;IF(B288=9,$G$2,LOLP!$F$2),1,0),0)</f>
        <v>0</v>
      </c>
      <c r="G288" s="7">
        <f>SUMIFS(LOLP!$F$4:$F$8763,$C$4:$C$8763,$C288,$B$4:$B$8763,$B288,$D$4:$D$8763,$D288)</f>
        <v>0</v>
      </c>
      <c r="H288" s="7">
        <f>COUNTIFS(Calendar!$E$3:$E$367,LOLP!C288,Calendar!$D$3:$D$367,LOLP!B288)</f>
        <v>21</v>
      </c>
      <c r="I288" s="7">
        <f ca="1">IF($F288=1,OFFSET(start_norps,LOLP!$D288+(1-$C288)*24,LOLP!$B288)*H288/G288,0)</f>
        <v>0</v>
      </c>
      <c r="J288" s="7">
        <f ca="1">IF($F288=1,OFFSET(start_33,LOLP!$D288+(1-$C288)*24,LOLP!$B288)*H288/G288,0)</f>
        <v>0</v>
      </c>
      <c r="K288" s="7">
        <f ca="1">IF($F288,OFFSET(start_40,LOLP!$D288+(1-$C288)*24,LOLP!$B288),0)</f>
        <v>0</v>
      </c>
      <c r="L288" s="7">
        <f ca="1">IF($F288,OFFSET(start_50,LOLP!$D288+(1-$C288)*24,LOLP!$B288),0)</f>
        <v>0</v>
      </c>
      <c r="M288" s="25">
        <f t="shared" ca="1" si="30"/>
        <v>0</v>
      </c>
      <c r="N288" s="25">
        <f t="shared" ca="1" si="31"/>
        <v>0</v>
      </c>
      <c r="O288" s="15" t="e">
        <f t="shared" ca="1" si="32"/>
        <v>#DIV/0!</v>
      </c>
      <c r="P288" s="15" t="e">
        <f t="shared" ca="1" si="33"/>
        <v>#DIV/0!</v>
      </c>
      <c r="R288" s="7">
        <v>285</v>
      </c>
      <c r="S288">
        <v>1.4865640742759011E-10</v>
      </c>
      <c r="T288">
        <v>1.3047874217026435E-6</v>
      </c>
      <c r="U288">
        <v>1.2583320044222412E-6</v>
      </c>
      <c r="V288">
        <v>1.434666670605795E-6</v>
      </c>
    </row>
    <row r="289" spans="1:22" x14ac:dyDescent="0.25">
      <c r="A289" s="1">
        <f t="shared" si="34"/>
        <v>43112</v>
      </c>
      <c r="B289" s="7">
        <f t="shared" si="29"/>
        <v>1</v>
      </c>
      <c r="C289" s="4">
        <f>INDEX(Calendar!$E$3:$E$367,MATCH(LOLP!$A289,Calendar!$B$3:$B$367,0))</f>
        <v>1</v>
      </c>
      <c r="D289" s="2">
        <f t="shared" si="35"/>
        <v>22</v>
      </c>
      <c r="E289" s="36">
        <v>25423</v>
      </c>
      <c r="F289" s="7">
        <f>IFERROR(IF(INDEX('Temperature Data'!$AA$15:$AA$348,MATCH(LOLP!A289,'Temperature Data'!$B$15:$B$348,0))&gt;IF(B289=9,$G$2,LOLP!$F$2),1,0),0)</f>
        <v>0</v>
      </c>
      <c r="G289" s="7">
        <f>SUMIFS(LOLP!$F$4:$F$8763,$C$4:$C$8763,$C289,$B$4:$B$8763,$B289,$D$4:$D$8763,$D289)</f>
        <v>0</v>
      </c>
      <c r="H289" s="7">
        <f>COUNTIFS(Calendar!$E$3:$E$367,LOLP!C289,Calendar!$D$3:$D$367,LOLP!B289)</f>
        <v>21</v>
      </c>
      <c r="I289" s="7">
        <f ca="1">IF($F289=1,OFFSET(start_norps,LOLP!$D289+(1-$C289)*24,LOLP!$B289)*H289/G289,0)</f>
        <v>0</v>
      </c>
      <c r="J289" s="7">
        <f ca="1">IF($F289=1,OFFSET(start_33,LOLP!$D289+(1-$C289)*24,LOLP!$B289)*H289/G289,0)</f>
        <v>0</v>
      </c>
      <c r="K289" s="7">
        <f ca="1">IF($F289,OFFSET(start_40,LOLP!$D289+(1-$C289)*24,LOLP!$B289),0)</f>
        <v>0</v>
      </c>
      <c r="L289" s="7">
        <f ca="1">IF($F289,OFFSET(start_50,LOLP!$D289+(1-$C289)*24,LOLP!$B289),0)</f>
        <v>0</v>
      </c>
      <c r="M289" s="25">
        <f t="shared" ca="1" si="30"/>
        <v>0</v>
      </c>
      <c r="N289" s="25">
        <f t="shared" ca="1" si="31"/>
        <v>0</v>
      </c>
      <c r="O289" s="15" t="e">
        <f t="shared" ca="1" si="32"/>
        <v>#DIV/0!</v>
      </c>
      <c r="P289" s="15" t="e">
        <f t="shared" ca="1" si="33"/>
        <v>#DIV/0!</v>
      </c>
      <c r="R289" s="7">
        <v>286</v>
      </c>
      <c r="S289">
        <v>1.4865640742759011E-10</v>
      </c>
      <c r="T289">
        <v>1.3047874217026435E-6</v>
      </c>
      <c r="U289">
        <v>1.2583320044222412E-6</v>
      </c>
      <c r="V289">
        <v>1.434666670605795E-6</v>
      </c>
    </row>
    <row r="290" spans="1:22" x14ac:dyDescent="0.25">
      <c r="A290" s="1">
        <f t="shared" si="34"/>
        <v>43112</v>
      </c>
      <c r="B290" s="7">
        <f t="shared" si="29"/>
        <v>1</v>
      </c>
      <c r="C290" s="4">
        <f>INDEX(Calendar!$E$3:$E$367,MATCH(LOLP!$A290,Calendar!$B$3:$B$367,0))</f>
        <v>1</v>
      </c>
      <c r="D290" s="2">
        <f t="shared" si="35"/>
        <v>23</v>
      </c>
      <c r="E290" s="36">
        <v>24065</v>
      </c>
      <c r="F290" s="7">
        <f>IFERROR(IF(INDEX('Temperature Data'!$AA$15:$AA$348,MATCH(LOLP!A290,'Temperature Data'!$B$15:$B$348,0))&gt;IF(B290=9,$G$2,LOLP!$F$2),1,0),0)</f>
        <v>0</v>
      </c>
      <c r="G290" s="7">
        <f>SUMIFS(LOLP!$F$4:$F$8763,$C$4:$C$8763,$C290,$B$4:$B$8763,$B290,$D$4:$D$8763,$D290)</f>
        <v>0</v>
      </c>
      <c r="H290" s="7">
        <f>COUNTIFS(Calendar!$E$3:$E$367,LOLP!C290,Calendar!$D$3:$D$367,LOLP!B290)</f>
        <v>21</v>
      </c>
      <c r="I290" s="7">
        <f ca="1">IF($F290=1,OFFSET(start_norps,LOLP!$D290+(1-$C290)*24,LOLP!$B290)*H290/G290,0)</f>
        <v>0</v>
      </c>
      <c r="J290" s="7">
        <f ca="1">IF($F290=1,OFFSET(start_33,LOLP!$D290+(1-$C290)*24,LOLP!$B290)*H290/G290,0)</f>
        <v>0</v>
      </c>
      <c r="K290" s="7">
        <f ca="1">IF($F290,OFFSET(start_40,LOLP!$D290+(1-$C290)*24,LOLP!$B290),0)</f>
        <v>0</v>
      </c>
      <c r="L290" s="7">
        <f ca="1">IF($F290,OFFSET(start_50,LOLP!$D290+(1-$C290)*24,LOLP!$B290),0)</f>
        <v>0</v>
      </c>
      <c r="M290" s="25">
        <f t="shared" ca="1" si="30"/>
        <v>0</v>
      </c>
      <c r="N290" s="25">
        <f t="shared" ca="1" si="31"/>
        <v>0</v>
      </c>
      <c r="O290" s="15" t="e">
        <f t="shared" ca="1" si="32"/>
        <v>#DIV/0!</v>
      </c>
      <c r="P290" s="15" t="e">
        <f t="shared" ca="1" si="33"/>
        <v>#DIV/0!</v>
      </c>
      <c r="R290" s="7">
        <v>287</v>
      </c>
      <c r="S290">
        <v>1.4865640742759011E-10</v>
      </c>
      <c r="T290">
        <v>8.4716029257197379E-7</v>
      </c>
      <c r="U290">
        <v>1.2583320044222412E-6</v>
      </c>
      <c r="V290">
        <v>1.257916759502749E-6</v>
      </c>
    </row>
    <row r="291" spans="1:22" x14ac:dyDescent="0.25">
      <c r="A291" s="1">
        <f t="shared" si="34"/>
        <v>43112</v>
      </c>
      <c r="B291" s="7">
        <f t="shared" si="29"/>
        <v>1</v>
      </c>
      <c r="C291" s="4">
        <f>INDEX(Calendar!$E$3:$E$367,MATCH(LOLP!$A291,Calendar!$B$3:$B$367,0))</f>
        <v>1</v>
      </c>
      <c r="D291" s="2">
        <f t="shared" si="35"/>
        <v>24</v>
      </c>
      <c r="E291" s="36">
        <v>22412</v>
      </c>
      <c r="F291" s="7">
        <f>IFERROR(IF(INDEX('Temperature Data'!$AA$15:$AA$348,MATCH(LOLP!A291,'Temperature Data'!$B$15:$B$348,0))&gt;IF(B291=9,$G$2,LOLP!$F$2),1,0),0)</f>
        <v>0</v>
      </c>
      <c r="G291" s="7">
        <f>SUMIFS(LOLP!$F$4:$F$8763,$C$4:$C$8763,$C291,$B$4:$B$8763,$B291,$D$4:$D$8763,$D291)</f>
        <v>0</v>
      </c>
      <c r="H291" s="7">
        <f>COUNTIFS(Calendar!$E$3:$E$367,LOLP!C291,Calendar!$D$3:$D$367,LOLP!B291)</f>
        <v>21</v>
      </c>
      <c r="I291" s="7">
        <f ca="1">IF($F291=1,OFFSET(start_norps,LOLP!$D291+(1-$C291)*24,LOLP!$B291)*H291/G291,0)</f>
        <v>0</v>
      </c>
      <c r="J291" s="7">
        <f ca="1">IF($F291=1,OFFSET(start_33,LOLP!$D291+(1-$C291)*24,LOLP!$B291)*H291/G291,0)</f>
        <v>0</v>
      </c>
      <c r="K291" s="7">
        <f ca="1">IF($F291,OFFSET(start_40,LOLP!$D291+(1-$C291)*24,LOLP!$B291),0)</f>
        <v>0</v>
      </c>
      <c r="L291" s="7">
        <f ca="1">IF($F291,OFFSET(start_50,LOLP!$D291+(1-$C291)*24,LOLP!$B291),0)</f>
        <v>0</v>
      </c>
      <c r="M291" s="25">
        <f t="shared" ca="1" si="30"/>
        <v>0</v>
      </c>
      <c r="N291" s="25">
        <f t="shared" ca="1" si="31"/>
        <v>0</v>
      </c>
      <c r="O291" s="15" t="e">
        <f t="shared" ca="1" si="32"/>
        <v>#DIV/0!</v>
      </c>
      <c r="P291" s="15" t="e">
        <f t="shared" ca="1" si="33"/>
        <v>#DIV/0!</v>
      </c>
      <c r="R291" s="7">
        <v>288</v>
      </c>
      <c r="S291">
        <v>1.4865640742759011E-10</v>
      </c>
      <c r="T291">
        <v>8.4716029257197379E-7</v>
      </c>
      <c r="U291">
        <v>1.2583320044222412E-6</v>
      </c>
      <c r="V291">
        <v>1.257916759502749E-6</v>
      </c>
    </row>
    <row r="292" spans="1:22" x14ac:dyDescent="0.25">
      <c r="A292" s="1">
        <f t="shared" si="34"/>
        <v>43113</v>
      </c>
      <c r="B292" s="7">
        <f t="shared" si="29"/>
        <v>1</v>
      </c>
      <c r="C292" s="4">
        <f>INDEX(Calendar!$E$3:$E$367,MATCH(LOLP!$A292,Calendar!$B$3:$B$367,0))</f>
        <v>0</v>
      </c>
      <c r="D292" s="2">
        <f t="shared" si="35"/>
        <v>1</v>
      </c>
      <c r="E292" s="36">
        <v>21325</v>
      </c>
      <c r="F292" s="7">
        <f>IFERROR(IF(INDEX('Temperature Data'!$AA$15:$AA$348,MATCH(LOLP!A292,'Temperature Data'!$B$15:$B$348,0))&gt;IF(B292=9,$G$2,LOLP!$F$2),1,0),0)</f>
        <v>0</v>
      </c>
      <c r="G292" s="7">
        <f>SUMIFS(LOLP!$F$4:$F$8763,$C$4:$C$8763,$C292,$B$4:$B$8763,$B292,$D$4:$D$8763,$D292)</f>
        <v>0</v>
      </c>
      <c r="H292" s="7">
        <f>COUNTIFS(Calendar!$E$3:$E$367,LOLP!C292,Calendar!$D$3:$D$367,LOLP!B292)</f>
        <v>10</v>
      </c>
      <c r="I292" s="7">
        <f ca="1">IF($F292=1,OFFSET(start_norps,LOLP!$D292+(1-$C292)*24,LOLP!$B292)*H292/G292,0)</f>
        <v>0</v>
      </c>
      <c r="J292" s="7">
        <f ca="1">IF($F292=1,OFFSET(start_33,LOLP!$D292+(1-$C292)*24,LOLP!$B292)*H292/G292,0)</f>
        <v>0</v>
      </c>
      <c r="K292" s="7">
        <f ca="1">IF($F292,OFFSET(start_40,LOLP!$D292+(1-$C292)*24,LOLP!$B292),0)</f>
        <v>0</v>
      </c>
      <c r="L292" s="7">
        <f ca="1">IF($F292,OFFSET(start_50,LOLP!$D292+(1-$C292)*24,LOLP!$B292),0)</f>
        <v>0</v>
      </c>
      <c r="M292" s="25">
        <f t="shared" ca="1" si="30"/>
        <v>0</v>
      </c>
      <c r="N292" s="25">
        <f t="shared" ca="1" si="31"/>
        <v>0</v>
      </c>
      <c r="O292" s="15" t="e">
        <f t="shared" ca="1" si="32"/>
        <v>#DIV/0!</v>
      </c>
      <c r="P292" s="15" t="e">
        <f t="shared" ca="1" si="33"/>
        <v>#DIV/0!</v>
      </c>
      <c r="R292" s="7">
        <v>289</v>
      </c>
      <c r="S292">
        <v>1.4865640742759011E-10</v>
      </c>
      <c r="T292">
        <v>8.4716029257197379E-7</v>
      </c>
      <c r="U292">
        <v>1.2583320044222412E-6</v>
      </c>
      <c r="V292">
        <v>1.257916759502749E-6</v>
      </c>
    </row>
    <row r="293" spans="1:22" x14ac:dyDescent="0.25">
      <c r="A293" s="1">
        <f t="shared" si="34"/>
        <v>43113</v>
      </c>
      <c r="B293" s="7">
        <f t="shared" si="29"/>
        <v>1</v>
      </c>
      <c r="C293" s="4">
        <f>INDEX(Calendar!$E$3:$E$367,MATCH(LOLP!$A293,Calendar!$B$3:$B$367,0))</f>
        <v>0</v>
      </c>
      <c r="D293" s="2">
        <f t="shared" si="35"/>
        <v>2</v>
      </c>
      <c r="E293" s="36">
        <v>20491</v>
      </c>
      <c r="F293" s="7">
        <f>IFERROR(IF(INDEX('Temperature Data'!$AA$15:$AA$348,MATCH(LOLP!A293,'Temperature Data'!$B$15:$B$348,0))&gt;IF(B293=9,$G$2,LOLP!$F$2),1,0),0)</f>
        <v>0</v>
      </c>
      <c r="G293" s="7">
        <f>SUMIFS(LOLP!$F$4:$F$8763,$C$4:$C$8763,$C293,$B$4:$B$8763,$B293,$D$4:$D$8763,$D293)</f>
        <v>0</v>
      </c>
      <c r="H293" s="7">
        <f>COUNTIFS(Calendar!$E$3:$E$367,LOLP!C293,Calendar!$D$3:$D$367,LOLP!B293)</f>
        <v>10</v>
      </c>
      <c r="I293" s="7">
        <f ca="1">IF($F293=1,OFFSET(start_norps,LOLP!$D293+(1-$C293)*24,LOLP!$B293)*H293/G293,0)</f>
        <v>0</v>
      </c>
      <c r="J293" s="7">
        <f ca="1">IF($F293=1,OFFSET(start_33,LOLP!$D293+(1-$C293)*24,LOLP!$B293)*H293/G293,0)</f>
        <v>0</v>
      </c>
      <c r="K293" s="7">
        <f ca="1">IF($F293,OFFSET(start_40,LOLP!$D293+(1-$C293)*24,LOLP!$B293),0)</f>
        <v>0</v>
      </c>
      <c r="L293" s="7">
        <f ca="1">IF($F293,OFFSET(start_50,LOLP!$D293+(1-$C293)*24,LOLP!$B293),0)</f>
        <v>0</v>
      </c>
      <c r="M293" s="25">
        <f t="shared" ca="1" si="30"/>
        <v>0</v>
      </c>
      <c r="N293" s="25">
        <f t="shared" ca="1" si="31"/>
        <v>0</v>
      </c>
      <c r="O293" s="15" t="e">
        <f t="shared" ca="1" si="32"/>
        <v>#DIV/0!</v>
      </c>
      <c r="P293" s="15" t="e">
        <f t="shared" ca="1" si="33"/>
        <v>#DIV/0!</v>
      </c>
      <c r="R293" s="7">
        <v>290</v>
      </c>
      <c r="S293">
        <v>1.4865640742759011E-10</v>
      </c>
      <c r="T293">
        <v>5.9865559986585599E-7</v>
      </c>
      <c r="U293">
        <v>1.2583320044222412E-6</v>
      </c>
      <c r="V293">
        <v>2.5082138395710176E-7</v>
      </c>
    </row>
    <row r="294" spans="1:22" x14ac:dyDescent="0.25">
      <c r="A294" s="1">
        <f t="shared" si="34"/>
        <v>43113</v>
      </c>
      <c r="B294" s="7">
        <f t="shared" si="29"/>
        <v>1</v>
      </c>
      <c r="C294" s="4">
        <f>INDEX(Calendar!$E$3:$E$367,MATCH(LOLP!$A294,Calendar!$B$3:$B$367,0))</f>
        <v>0</v>
      </c>
      <c r="D294" s="2">
        <f t="shared" si="35"/>
        <v>3</v>
      </c>
      <c r="E294" s="36">
        <v>20022</v>
      </c>
      <c r="F294" s="7">
        <f>IFERROR(IF(INDEX('Temperature Data'!$AA$15:$AA$348,MATCH(LOLP!A294,'Temperature Data'!$B$15:$B$348,0))&gt;IF(B294=9,$G$2,LOLP!$F$2),1,0),0)</f>
        <v>0</v>
      </c>
      <c r="G294" s="7">
        <f>SUMIFS(LOLP!$F$4:$F$8763,$C$4:$C$8763,$C294,$B$4:$B$8763,$B294,$D$4:$D$8763,$D294)</f>
        <v>0</v>
      </c>
      <c r="H294" s="7">
        <f>COUNTIFS(Calendar!$E$3:$E$367,LOLP!C294,Calendar!$D$3:$D$367,LOLP!B294)</f>
        <v>10</v>
      </c>
      <c r="I294" s="7">
        <f ca="1">IF($F294=1,OFFSET(start_norps,LOLP!$D294+(1-$C294)*24,LOLP!$B294)*H294/G294,0)</f>
        <v>0</v>
      </c>
      <c r="J294" s="7">
        <f ca="1">IF($F294=1,OFFSET(start_33,LOLP!$D294+(1-$C294)*24,LOLP!$B294)*H294/G294,0)</f>
        <v>0</v>
      </c>
      <c r="K294" s="7">
        <f ca="1">IF($F294,OFFSET(start_40,LOLP!$D294+(1-$C294)*24,LOLP!$B294),0)</f>
        <v>0</v>
      </c>
      <c r="L294" s="7">
        <f ca="1">IF($F294,OFFSET(start_50,LOLP!$D294+(1-$C294)*24,LOLP!$B294),0)</f>
        <v>0</v>
      </c>
      <c r="M294" s="25">
        <f t="shared" ca="1" si="30"/>
        <v>0</v>
      </c>
      <c r="N294" s="25">
        <f t="shared" ca="1" si="31"/>
        <v>0</v>
      </c>
      <c r="O294" s="15" t="e">
        <f t="shared" ca="1" si="32"/>
        <v>#DIV/0!</v>
      </c>
      <c r="P294" s="15" t="e">
        <f t="shared" ca="1" si="33"/>
        <v>#DIV/0!</v>
      </c>
      <c r="R294" s="7">
        <v>291</v>
      </c>
      <c r="S294">
        <v>1.4865640742759011E-10</v>
      </c>
      <c r="T294">
        <v>5.9865559986585599E-7</v>
      </c>
      <c r="U294">
        <v>1.2583320044222412E-6</v>
      </c>
      <c r="V294">
        <v>2.5082138395710176E-7</v>
      </c>
    </row>
    <row r="295" spans="1:22" x14ac:dyDescent="0.25">
      <c r="A295" s="1">
        <f t="shared" si="34"/>
        <v>43113</v>
      </c>
      <c r="B295" s="7">
        <f t="shared" si="29"/>
        <v>1</v>
      </c>
      <c r="C295" s="4">
        <f>INDEX(Calendar!$E$3:$E$367,MATCH(LOLP!$A295,Calendar!$B$3:$B$367,0))</f>
        <v>0</v>
      </c>
      <c r="D295" s="2">
        <f t="shared" si="35"/>
        <v>4</v>
      </c>
      <c r="E295" s="36">
        <v>19966</v>
      </c>
      <c r="F295" s="7">
        <f>IFERROR(IF(INDEX('Temperature Data'!$AA$15:$AA$348,MATCH(LOLP!A295,'Temperature Data'!$B$15:$B$348,0))&gt;IF(B295=9,$G$2,LOLP!$F$2),1,0),0)</f>
        <v>0</v>
      </c>
      <c r="G295" s="7">
        <f>SUMIFS(LOLP!$F$4:$F$8763,$C$4:$C$8763,$C295,$B$4:$B$8763,$B295,$D$4:$D$8763,$D295)</f>
        <v>0</v>
      </c>
      <c r="H295" s="7">
        <f>COUNTIFS(Calendar!$E$3:$E$367,LOLP!C295,Calendar!$D$3:$D$367,LOLP!B295)</f>
        <v>10</v>
      </c>
      <c r="I295" s="7">
        <f ca="1">IF($F295=1,OFFSET(start_norps,LOLP!$D295+(1-$C295)*24,LOLP!$B295)*H295/G295,0)</f>
        <v>0</v>
      </c>
      <c r="J295" s="7">
        <f ca="1">IF($F295=1,OFFSET(start_33,LOLP!$D295+(1-$C295)*24,LOLP!$B295)*H295/G295,0)</f>
        <v>0</v>
      </c>
      <c r="K295" s="7">
        <f ca="1">IF($F295,OFFSET(start_40,LOLP!$D295+(1-$C295)*24,LOLP!$B295),0)</f>
        <v>0</v>
      </c>
      <c r="L295" s="7">
        <f ca="1">IF($F295,OFFSET(start_50,LOLP!$D295+(1-$C295)*24,LOLP!$B295),0)</f>
        <v>0</v>
      </c>
      <c r="M295" s="25">
        <f t="shared" ca="1" si="30"/>
        <v>0</v>
      </c>
      <c r="N295" s="25">
        <f t="shared" ca="1" si="31"/>
        <v>0</v>
      </c>
      <c r="O295" s="15" t="e">
        <f t="shared" ca="1" si="32"/>
        <v>#DIV/0!</v>
      </c>
      <c r="P295" s="15" t="e">
        <f t="shared" ca="1" si="33"/>
        <v>#DIV/0!</v>
      </c>
      <c r="R295" s="7">
        <v>292</v>
      </c>
      <c r="S295">
        <v>1.4865640742759011E-10</v>
      </c>
      <c r="T295">
        <v>4.6207886383011592E-7</v>
      </c>
      <c r="U295">
        <v>1.2583320044222412E-6</v>
      </c>
      <c r="V295">
        <v>2.5082138395710176E-7</v>
      </c>
    </row>
    <row r="296" spans="1:22" x14ac:dyDescent="0.25">
      <c r="A296" s="1">
        <f t="shared" si="34"/>
        <v>43113</v>
      </c>
      <c r="B296" s="7">
        <f t="shared" si="29"/>
        <v>1</v>
      </c>
      <c r="C296" s="4">
        <f>INDEX(Calendar!$E$3:$E$367,MATCH(LOLP!$A296,Calendar!$B$3:$B$367,0))</f>
        <v>0</v>
      </c>
      <c r="D296" s="2">
        <f t="shared" si="35"/>
        <v>5</v>
      </c>
      <c r="E296" s="36">
        <v>20118</v>
      </c>
      <c r="F296" s="7">
        <f>IFERROR(IF(INDEX('Temperature Data'!$AA$15:$AA$348,MATCH(LOLP!A296,'Temperature Data'!$B$15:$B$348,0))&gt;IF(B296=9,$G$2,LOLP!$F$2),1,0),0)</f>
        <v>0</v>
      </c>
      <c r="G296" s="7">
        <f>SUMIFS(LOLP!$F$4:$F$8763,$C$4:$C$8763,$C296,$B$4:$B$8763,$B296,$D$4:$D$8763,$D296)</f>
        <v>0</v>
      </c>
      <c r="H296" s="7">
        <f>COUNTIFS(Calendar!$E$3:$E$367,LOLP!C296,Calendar!$D$3:$D$367,LOLP!B296)</f>
        <v>10</v>
      </c>
      <c r="I296" s="7">
        <f ca="1">IF($F296=1,OFFSET(start_norps,LOLP!$D296+(1-$C296)*24,LOLP!$B296)*H296/G296,0)</f>
        <v>0</v>
      </c>
      <c r="J296" s="7">
        <f ca="1">IF($F296=1,OFFSET(start_33,LOLP!$D296+(1-$C296)*24,LOLP!$B296)*H296/G296,0)</f>
        <v>0</v>
      </c>
      <c r="K296" s="7">
        <f ca="1">IF($F296,OFFSET(start_40,LOLP!$D296+(1-$C296)*24,LOLP!$B296),0)</f>
        <v>0</v>
      </c>
      <c r="L296" s="7">
        <f ca="1">IF($F296,OFFSET(start_50,LOLP!$D296+(1-$C296)*24,LOLP!$B296),0)</f>
        <v>0</v>
      </c>
      <c r="M296" s="25">
        <f t="shared" ca="1" si="30"/>
        <v>0</v>
      </c>
      <c r="N296" s="25">
        <f t="shared" ca="1" si="31"/>
        <v>0</v>
      </c>
      <c r="O296" s="15" t="e">
        <f t="shared" ca="1" si="32"/>
        <v>#DIV/0!</v>
      </c>
      <c r="P296" s="15" t="e">
        <f t="shared" ca="1" si="33"/>
        <v>#DIV/0!</v>
      </c>
      <c r="R296" s="7">
        <v>293</v>
      </c>
      <c r="S296">
        <v>9.8412650961831002E-11</v>
      </c>
      <c r="T296">
        <v>4.6207886383011592E-7</v>
      </c>
      <c r="U296">
        <v>3.5843507860271748E-7</v>
      </c>
      <c r="V296">
        <v>2.1886484397495041E-7</v>
      </c>
    </row>
    <row r="297" spans="1:22" x14ac:dyDescent="0.25">
      <c r="A297" s="1">
        <f t="shared" si="34"/>
        <v>43113</v>
      </c>
      <c r="B297" s="7">
        <f t="shared" si="29"/>
        <v>1</v>
      </c>
      <c r="C297" s="4">
        <f>INDEX(Calendar!$E$3:$E$367,MATCH(LOLP!$A297,Calendar!$B$3:$B$367,0))</f>
        <v>0</v>
      </c>
      <c r="D297" s="2">
        <f t="shared" si="35"/>
        <v>6</v>
      </c>
      <c r="E297" s="36">
        <v>20646</v>
      </c>
      <c r="F297" s="7">
        <f>IFERROR(IF(INDEX('Temperature Data'!$AA$15:$AA$348,MATCH(LOLP!A297,'Temperature Data'!$B$15:$B$348,0))&gt;IF(B297=9,$G$2,LOLP!$F$2),1,0),0)</f>
        <v>0</v>
      </c>
      <c r="G297" s="7">
        <f>SUMIFS(LOLP!$F$4:$F$8763,$C$4:$C$8763,$C297,$B$4:$B$8763,$B297,$D$4:$D$8763,$D297)</f>
        <v>0</v>
      </c>
      <c r="H297" s="7">
        <f>COUNTIFS(Calendar!$E$3:$E$367,LOLP!C297,Calendar!$D$3:$D$367,LOLP!B297)</f>
        <v>10</v>
      </c>
      <c r="I297" s="7">
        <f ca="1">IF($F297=1,OFFSET(start_norps,LOLP!$D297+(1-$C297)*24,LOLP!$B297)*H297/G297,0)</f>
        <v>0</v>
      </c>
      <c r="J297" s="7">
        <f ca="1">IF($F297=1,OFFSET(start_33,LOLP!$D297+(1-$C297)*24,LOLP!$B297)*H297/G297,0)</f>
        <v>0</v>
      </c>
      <c r="K297" s="7">
        <f ca="1">IF($F297,OFFSET(start_40,LOLP!$D297+(1-$C297)*24,LOLP!$B297),0)</f>
        <v>0</v>
      </c>
      <c r="L297" s="7">
        <f ca="1">IF($F297,OFFSET(start_50,LOLP!$D297+(1-$C297)*24,LOLP!$B297),0)</f>
        <v>0</v>
      </c>
      <c r="M297" s="25">
        <f t="shared" ca="1" si="30"/>
        <v>0</v>
      </c>
      <c r="N297" s="25">
        <f t="shared" ca="1" si="31"/>
        <v>0</v>
      </c>
      <c r="O297" s="15" t="e">
        <f t="shared" ca="1" si="32"/>
        <v>#DIV/0!</v>
      </c>
      <c r="P297" s="15" t="e">
        <f t="shared" ca="1" si="33"/>
        <v>#DIV/0!</v>
      </c>
      <c r="R297" s="7">
        <v>294</v>
      </c>
      <c r="S297">
        <v>9.8412650961831002E-11</v>
      </c>
      <c r="T297">
        <v>4.0478302263072816E-7</v>
      </c>
      <c r="U297">
        <v>3.5843507860271748E-7</v>
      </c>
      <c r="V297">
        <v>2.1886484397495041E-7</v>
      </c>
    </row>
    <row r="298" spans="1:22" x14ac:dyDescent="0.25">
      <c r="A298" s="1">
        <f t="shared" si="34"/>
        <v>43113</v>
      </c>
      <c r="B298" s="7">
        <f t="shared" si="29"/>
        <v>1</v>
      </c>
      <c r="C298" s="4">
        <f>INDEX(Calendar!$E$3:$E$367,MATCH(LOLP!$A298,Calendar!$B$3:$B$367,0))</f>
        <v>0</v>
      </c>
      <c r="D298" s="2">
        <f t="shared" si="35"/>
        <v>7</v>
      </c>
      <c r="E298" s="36">
        <v>21686</v>
      </c>
      <c r="F298" s="7">
        <f>IFERROR(IF(INDEX('Temperature Data'!$AA$15:$AA$348,MATCH(LOLP!A298,'Temperature Data'!$B$15:$B$348,0))&gt;IF(B298=9,$G$2,LOLP!$F$2),1,0),0)</f>
        <v>0</v>
      </c>
      <c r="G298" s="7">
        <f>SUMIFS(LOLP!$F$4:$F$8763,$C$4:$C$8763,$C298,$B$4:$B$8763,$B298,$D$4:$D$8763,$D298)</f>
        <v>0</v>
      </c>
      <c r="H298" s="7">
        <f>COUNTIFS(Calendar!$E$3:$E$367,LOLP!C298,Calendar!$D$3:$D$367,LOLP!B298)</f>
        <v>10</v>
      </c>
      <c r="I298" s="7">
        <f ca="1">IF($F298=1,OFFSET(start_norps,LOLP!$D298+(1-$C298)*24,LOLP!$B298)*H298/G298,0)</f>
        <v>0</v>
      </c>
      <c r="J298" s="7">
        <f ca="1">IF($F298=1,OFFSET(start_33,LOLP!$D298+(1-$C298)*24,LOLP!$B298)*H298/G298,0)</f>
        <v>0</v>
      </c>
      <c r="K298" s="7">
        <f ca="1">IF($F298,OFFSET(start_40,LOLP!$D298+(1-$C298)*24,LOLP!$B298),0)</f>
        <v>0</v>
      </c>
      <c r="L298" s="7">
        <f ca="1">IF($F298,OFFSET(start_50,LOLP!$D298+(1-$C298)*24,LOLP!$B298),0)</f>
        <v>0</v>
      </c>
      <c r="M298" s="25">
        <f t="shared" ca="1" si="30"/>
        <v>0</v>
      </c>
      <c r="N298" s="25">
        <f t="shared" ca="1" si="31"/>
        <v>0</v>
      </c>
      <c r="O298" s="15" t="e">
        <f t="shared" ca="1" si="32"/>
        <v>#DIV/0!</v>
      </c>
      <c r="P298" s="15" t="e">
        <f t="shared" ca="1" si="33"/>
        <v>#DIV/0!</v>
      </c>
      <c r="R298" s="7">
        <v>295</v>
      </c>
      <c r="S298">
        <v>9.8412650961831002E-11</v>
      </c>
      <c r="T298">
        <v>3.7150422879137017E-7</v>
      </c>
      <c r="U298">
        <v>2.7772566566624248E-7</v>
      </c>
      <c r="V298">
        <v>1.640377146996228E-7</v>
      </c>
    </row>
    <row r="299" spans="1:22" x14ac:dyDescent="0.25">
      <c r="A299" s="1">
        <f t="shared" si="34"/>
        <v>43113</v>
      </c>
      <c r="B299" s="7">
        <f t="shared" si="29"/>
        <v>1</v>
      </c>
      <c r="C299" s="4">
        <f>INDEX(Calendar!$E$3:$E$367,MATCH(LOLP!$A299,Calendar!$B$3:$B$367,0))</f>
        <v>0</v>
      </c>
      <c r="D299" s="2">
        <f t="shared" si="35"/>
        <v>8</v>
      </c>
      <c r="E299" s="36">
        <v>22264</v>
      </c>
      <c r="F299" s="7">
        <f>IFERROR(IF(INDEX('Temperature Data'!$AA$15:$AA$348,MATCH(LOLP!A299,'Temperature Data'!$B$15:$B$348,0))&gt;IF(B299=9,$G$2,LOLP!$F$2),1,0),0)</f>
        <v>0</v>
      </c>
      <c r="G299" s="7">
        <f>SUMIFS(LOLP!$F$4:$F$8763,$C$4:$C$8763,$C299,$B$4:$B$8763,$B299,$D$4:$D$8763,$D299)</f>
        <v>0</v>
      </c>
      <c r="H299" s="7">
        <f>COUNTIFS(Calendar!$E$3:$E$367,LOLP!C299,Calendar!$D$3:$D$367,LOLP!B299)</f>
        <v>10</v>
      </c>
      <c r="I299" s="7">
        <f ca="1">IF($F299=1,OFFSET(start_norps,LOLP!$D299+(1-$C299)*24,LOLP!$B299)*H299/G299,0)</f>
        <v>0</v>
      </c>
      <c r="J299" s="7">
        <f ca="1">IF($F299=1,OFFSET(start_33,LOLP!$D299+(1-$C299)*24,LOLP!$B299)*H299/G299,0)</f>
        <v>0</v>
      </c>
      <c r="K299" s="7">
        <f ca="1">IF($F299,OFFSET(start_40,LOLP!$D299+(1-$C299)*24,LOLP!$B299),0)</f>
        <v>0</v>
      </c>
      <c r="L299" s="7">
        <f ca="1">IF($F299,OFFSET(start_50,LOLP!$D299+(1-$C299)*24,LOLP!$B299),0)</f>
        <v>0</v>
      </c>
      <c r="M299" s="25">
        <f t="shared" ca="1" si="30"/>
        <v>0</v>
      </c>
      <c r="N299" s="25">
        <f t="shared" ca="1" si="31"/>
        <v>0</v>
      </c>
      <c r="O299" s="15" t="e">
        <f t="shared" ca="1" si="32"/>
        <v>#DIV/0!</v>
      </c>
      <c r="P299" s="15" t="e">
        <f t="shared" ca="1" si="33"/>
        <v>#DIV/0!</v>
      </c>
      <c r="R299" s="7">
        <v>296</v>
      </c>
      <c r="S299">
        <v>9.8412650961831002E-11</v>
      </c>
      <c r="T299">
        <v>3.7150422879137017E-7</v>
      </c>
      <c r="U299">
        <v>2.7772566566624248E-7</v>
      </c>
      <c r="V299">
        <v>1.640377146996228E-7</v>
      </c>
    </row>
    <row r="300" spans="1:22" x14ac:dyDescent="0.25">
      <c r="A300" s="1">
        <f t="shared" si="34"/>
        <v>43113</v>
      </c>
      <c r="B300" s="7">
        <f t="shared" si="29"/>
        <v>1</v>
      </c>
      <c r="C300" s="4">
        <f>INDEX(Calendar!$E$3:$E$367,MATCH(LOLP!$A300,Calendar!$B$3:$B$367,0))</f>
        <v>0</v>
      </c>
      <c r="D300" s="2">
        <f t="shared" si="35"/>
        <v>9</v>
      </c>
      <c r="E300" s="36">
        <v>22647</v>
      </c>
      <c r="F300" s="7">
        <f>IFERROR(IF(INDEX('Temperature Data'!$AA$15:$AA$348,MATCH(LOLP!A300,'Temperature Data'!$B$15:$B$348,0))&gt;IF(B300=9,$G$2,LOLP!$F$2),1,0),0)</f>
        <v>0</v>
      </c>
      <c r="G300" s="7">
        <f>SUMIFS(LOLP!$F$4:$F$8763,$C$4:$C$8763,$C300,$B$4:$B$8763,$B300,$D$4:$D$8763,$D300)</f>
        <v>0</v>
      </c>
      <c r="H300" s="7">
        <f>COUNTIFS(Calendar!$E$3:$E$367,LOLP!C300,Calendar!$D$3:$D$367,LOLP!B300)</f>
        <v>10</v>
      </c>
      <c r="I300" s="7">
        <f ca="1">IF($F300=1,OFFSET(start_norps,LOLP!$D300+(1-$C300)*24,LOLP!$B300)*H300/G300,0)</f>
        <v>0</v>
      </c>
      <c r="J300" s="7">
        <f ca="1">IF($F300=1,OFFSET(start_33,LOLP!$D300+(1-$C300)*24,LOLP!$B300)*H300/G300,0)</f>
        <v>0</v>
      </c>
      <c r="K300" s="7">
        <f ca="1">IF($F300,OFFSET(start_40,LOLP!$D300+(1-$C300)*24,LOLP!$B300),0)</f>
        <v>0</v>
      </c>
      <c r="L300" s="7">
        <f ca="1">IF($F300,OFFSET(start_50,LOLP!$D300+(1-$C300)*24,LOLP!$B300),0)</f>
        <v>0</v>
      </c>
      <c r="M300" s="25">
        <f t="shared" ca="1" si="30"/>
        <v>0</v>
      </c>
      <c r="N300" s="25">
        <f t="shared" ca="1" si="31"/>
        <v>0</v>
      </c>
      <c r="O300" s="15" t="e">
        <f t="shared" ca="1" si="32"/>
        <v>#DIV/0!</v>
      </c>
      <c r="P300" s="15" t="e">
        <f t="shared" ca="1" si="33"/>
        <v>#DIV/0!</v>
      </c>
      <c r="R300" s="7">
        <v>297</v>
      </c>
      <c r="S300">
        <v>9.8412650961831002E-11</v>
      </c>
      <c r="T300">
        <v>3.7150422879137017E-7</v>
      </c>
      <c r="U300">
        <v>2.7772566566624248E-7</v>
      </c>
      <c r="V300">
        <v>1.640377146996228E-7</v>
      </c>
    </row>
    <row r="301" spans="1:22" x14ac:dyDescent="0.25">
      <c r="A301" s="1">
        <f t="shared" si="34"/>
        <v>43113</v>
      </c>
      <c r="B301" s="7">
        <f t="shared" si="29"/>
        <v>1</v>
      </c>
      <c r="C301" s="4">
        <f>INDEX(Calendar!$E$3:$E$367,MATCH(LOLP!$A301,Calendar!$B$3:$B$367,0))</f>
        <v>0</v>
      </c>
      <c r="D301" s="2">
        <f t="shared" si="35"/>
        <v>10</v>
      </c>
      <c r="E301" s="36">
        <v>22842</v>
      </c>
      <c r="F301" s="7">
        <f>IFERROR(IF(INDEX('Temperature Data'!$AA$15:$AA$348,MATCH(LOLP!A301,'Temperature Data'!$B$15:$B$348,0))&gt;IF(B301=9,$G$2,LOLP!$F$2),1,0),0)</f>
        <v>0</v>
      </c>
      <c r="G301" s="7">
        <f>SUMIFS(LOLP!$F$4:$F$8763,$C$4:$C$8763,$C301,$B$4:$B$8763,$B301,$D$4:$D$8763,$D301)</f>
        <v>0</v>
      </c>
      <c r="H301" s="7">
        <f>COUNTIFS(Calendar!$E$3:$E$367,LOLP!C301,Calendar!$D$3:$D$367,LOLP!B301)</f>
        <v>10</v>
      </c>
      <c r="I301" s="7">
        <f ca="1">IF($F301=1,OFFSET(start_norps,LOLP!$D301+(1-$C301)*24,LOLP!$B301)*H301/G301,0)</f>
        <v>0</v>
      </c>
      <c r="J301" s="7">
        <f ca="1">IF($F301=1,OFFSET(start_33,LOLP!$D301+(1-$C301)*24,LOLP!$B301)*H301/G301,0)</f>
        <v>0</v>
      </c>
      <c r="K301" s="7">
        <f ca="1">IF($F301,OFFSET(start_40,LOLP!$D301+(1-$C301)*24,LOLP!$B301),0)</f>
        <v>0</v>
      </c>
      <c r="L301" s="7">
        <f ca="1">IF($F301,OFFSET(start_50,LOLP!$D301+(1-$C301)*24,LOLP!$B301),0)</f>
        <v>0</v>
      </c>
      <c r="M301" s="25">
        <f t="shared" ca="1" si="30"/>
        <v>0</v>
      </c>
      <c r="N301" s="25">
        <f t="shared" ca="1" si="31"/>
        <v>0</v>
      </c>
      <c r="O301" s="15" t="e">
        <f t="shared" ca="1" si="32"/>
        <v>#DIV/0!</v>
      </c>
      <c r="P301" s="15" t="e">
        <f t="shared" ca="1" si="33"/>
        <v>#DIV/0!</v>
      </c>
      <c r="R301" s="7">
        <v>298</v>
      </c>
      <c r="S301">
        <v>9.8412650961831002E-11</v>
      </c>
      <c r="T301">
        <v>3.4200300600147528E-7</v>
      </c>
      <c r="U301">
        <v>2.7200162970856882E-7</v>
      </c>
      <c r="V301">
        <v>1.6309865115202137E-7</v>
      </c>
    </row>
    <row r="302" spans="1:22" x14ac:dyDescent="0.25">
      <c r="A302" s="1">
        <f t="shared" si="34"/>
        <v>43113</v>
      </c>
      <c r="B302" s="7">
        <f t="shared" si="29"/>
        <v>1</v>
      </c>
      <c r="C302" s="4">
        <f>INDEX(Calendar!$E$3:$E$367,MATCH(LOLP!$A302,Calendar!$B$3:$B$367,0))</f>
        <v>0</v>
      </c>
      <c r="D302" s="2">
        <f t="shared" si="35"/>
        <v>11</v>
      </c>
      <c r="E302" s="36">
        <v>22816</v>
      </c>
      <c r="F302" s="7">
        <f>IFERROR(IF(INDEX('Temperature Data'!$AA$15:$AA$348,MATCH(LOLP!A302,'Temperature Data'!$B$15:$B$348,0))&gt;IF(B302=9,$G$2,LOLP!$F$2),1,0),0)</f>
        <v>0</v>
      </c>
      <c r="G302" s="7">
        <f>SUMIFS(LOLP!$F$4:$F$8763,$C$4:$C$8763,$C302,$B$4:$B$8763,$B302,$D$4:$D$8763,$D302)</f>
        <v>0</v>
      </c>
      <c r="H302" s="7">
        <f>COUNTIFS(Calendar!$E$3:$E$367,LOLP!C302,Calendar!$D$3:$D$367,LOLP!B302)</f>
        <v>10</v>
      </c>
      <c r="I302" s="7">
        <f ca="1">IF($F302=1,OFFSET(start_norps,LOLP!$D302+(1-$C302)*24,LOLP!$B302)*H302/G302,0)</f>
        <v>0</v>
      </c>
      <c r="J302" s="7">
        <f ca="1">IF($F302=1,OFFSET(start_33,LOLP!$D302+(1-$C302)*24,LOLP!$B302)*H302/G302,0)</f>
        <v>0</v>
      </c>
      <c r="K302" s="7">
        <f ca="1">IF($F302,OFFSET(start_40,LOLP!$D302+(1-$C302)*24,LOLP!$B302),0)</f>
        <v>0</v>
      </c>
      <c r="L302" s="7">
        <f ca="1">IF($F302,OFFSET(start_50,LOLP!$D302+(1-$C302)*24,LOLP!$B302),0)</f>
        <v>0</v>
      </c>
      <c r="M302" s="25">
        <f t="shared" ca="1" si="30"/>
        <v>0</v>
      </c>
      <c r="N302" s="25">
        <f t="shared" ca="1" si="31"/>
        <v>0</v>
      </c>
      <c r="O302" s="15" t="e">
        <f t="shared" ca="1" si="32"/>
        <v>#DIV/0!</v>
      </c>
      <c r="P302" s="15" t="e">
        <f t="shared" ca="1" si="33"/>
        <v>#DIV/0!</v>
      </c>
      <c r="R302" s="7">
        <v>299</v>
      </c>
      <c r="S302">
        <v>5.4644063819567175E-11</v>
      </c>
      <c r="T302">
        <v>3.4200300600147528E-7</v>
      </c>
      <c r="U302">
        <v>2.7200162970856882E-7</v>
      </c>
      <c r="V302">
        <v>1.6309865115202137E-7</v>
      </c>
    </row>
    <row r="303" spans="1:22" x14ac:dyDescent="0.25">
      <c r="A303" s="1">
        <f t="shared" si="34"/>
        <v>43113</v>
      </c>
      <c r="B303" s="7">
        <f t="shared" si="29"/>
        <v>1</v>
      </c>
      <c r="C303" s="4">
        <f>INDEX(Calendar!$E$3:$E$367,MATCH(LOLP!$A303,Calendar!$B$3:$B$367,0))</f>
        <v>0</v>
      </c>
      <c r="D303" s="2">
        <f t="shared" si="35"/>
        <v>12</v>
      </c>
      <c r="E303" s="36">
        <v>22635</v>
      </c>
      <c r="F303" s="7">
        <f>IFERROR(IF(INDEX('Temperature Data'!$AA$15:$AA$348,MATCH(LOLP!A303,'Temperature Data'!$B$15:$B$348,0))&gt;IF(B303=9,$G$2,LOLP!$F$2),1,0),0)</f>
        <v>0</v>
      </c>
      <c r="G303" s="7">
        <f>SUMIFS(LOLP!$F$4:$F$8763,$C$4:$C$8763,$C303,$B$4:$B$8763,$B303,$D$4:$D$8763,$D303)</f>
        <v>0</v>
      </c>
      <c r="H303" s="7">
        <f>COUNTIFS(Calendar!$E$3:$E$367,LOLP!C303,Calendar!$D$3:$D$367,LOLP!B303)</f>
        <v>10</v>
      </c>
      <c r="I303" s="7">
        <f ca="1">IF($F303=1,OFFSET(start_norps,LOLP!$D303+(1-$C303)*24,LOLP!$B303)*H303/G303,0)</f>
        <v>0</v>
      </c>
      <c r="J303" s="7">
        <f ca="1">IF($F303=1,OFFSET(start_33,LOLP!$D303+(1-$C303)*24,LOLP!$B303)*H303/G303,0)</f>
        <v>0</v>
      </c>
      <c r="K303" s="7">
        <f ca="1">IF($F303,OFFSET(start_40,LOLP!$D303+(1-$C303)*24,LOLP!$B303),0)</f>
        <v>0</v>
      </c>
      <c r="L303" s="7">
        <f ca="1">IF($F303,OFFSET(start_50,LOLP!$D303+(1-$C303)*24,LOLP!$B303),0)</f>
        <v>0</v>
      </c>
      <c r="M303" s="25">
        <f t="shared" ca="1" si="30"/>
        <v>0</v>
      </c>
      <c r="N303" s="25">
        <f t="shared" ca="1" si="31"/>
        <v>0</v>
      </c>
      <c r="O303" s="15" t="e">
        <f t="shared" ca="1" si="32"/>
        <v>#DIV/0!</v>
      </c>
      <c r="P303" s="15" t="e">
        <f t="shared" ca="1" si="33"/>
        <v>#DIV/0!</v>
      </c>
      <c r="R303" s="7">
        <v>300</v>
      </c>
      <c r="S303">
        <v>5.4644063819567175E-11</v>
      </c>
      <c r="T303">
        <v>2.617790430214288E-7</v>
      </c>
      <c r="U303">
        <v>2.7200162970856882E-7</v>
      </c>
      <c r="V303">
        <v>1.6309865115202137E-7</v>
      </c>
    </row>
    <row r="304" spans="1:22" x14ac:dyDescent="0.25">
      <c r="A304" s="1">
        <f t="shared" si="34"/>
        <v>43113</v>
      </c>
      <c r="B304" s="7">
        <f t="shared" si="29"/>
        <v>1</v>
      </c>
      <c r="C304" s="4">
        <f>INDEX(Calendar!$E$3:$E$367,MATCH(LOLP!$A304,Calendar!$B$3:$B$367,0))</f>
        <v>0</v>
      </c>
      <c r="D304" s="2">
        <f t="shared" si="35"/>
        <v>13</v>
      </c>
      <c r="E304" s="36">
        <v>22746</v>
      </c>
      <c r="F304" s="7">
        <f>IFERROR(IF(INDEX('Temperature Data'!$AA$15:$AA$348,MATCH(LOLP!A304,'Temperature Data'!$B$15:$B$348,0))&gt;IF(B304=9,$G$2,LOLP!$F$2),1,0),0)</f>
        <v>0</v>
      </c>
      <c r="G304" s="7">
        <f>SUMIFS(LOLP!$F$4:$F$8763,$C$4:$C$8763,$C304,$B$4:$B$8763,$B304,$D$4:$D$8763,$D304)</f>
        <v>0</v>
      </c>
      <c r="H304" s="7">
        <f>COUNTIFS(Calendar!$E$3:$E$367,LOLP!C304,Calendar!$D$3:$D$367,LOLP!B304)</f>
        <v>10</v>
      </c>
      <c r="I304" s="7">
        <f ca="1">IF($F304=1,OFFSET(start_norps,LOLP!$D304+(1-$C304)*24,LOLP!$B304)*H304/G304,0)</f>
        <v>0</v>
      </c>
      <c r="J304" s="7">
        <f ca="1">IF($F304=1,OFFSET(start_33,LOLP!$D304+(1-$C304)*24,LOLP!$B304)*H304/G304,0)</f>
        <v>0</v>
      </c>
      <c r="K304" s="7">
        <f ca="1">IF($F304,OFFSET(start_40,LOLP!$D304+(1-$C304)*24,LOLP!$B304),0)</f>
        <v>0</v>
      </c>
      <c r="L304" s="7">
        <f ca="1">IF($F304,OFFSET(start_50,LOLP!$D304+(1-$C304)*24,LOLP!$B304),0)</f>
        <v>0</v>
      </c>
      <c r="M304" s="25">
        <f t="shared" ca="1" si="30"/>
        <v>0</v>
      </c>
      <c r="N304" s="25">
        <f t="shared" ca="1" si="31"/>
        <v>0</v>
      </c>
      <c r="O304" s="15" t="e">
        <f t="shared" ca="1" si="32"/>
        <v>#DIV/0!</v>
      </c>
      <c r="P304" s="15" t="e">
        <f t="shared" ca="1" si="33"/>
        <v>#DIV/0!</v>
      </c>
      <c r="R304" s="7">
        <v>301</v>
      </c>
      <c r="S304">
        <v>3.0000909518280741E-11</v>
      </c>
      <c r="T304">
        <v>2.617790430214288E-7</v>
      </c>
      <c r="U304">
        <v>2.506607204004099E-7</v>
      </c>
      <c r="V304">
        <v>1.6309865115202137E-7</v>
      </c>
    </row>
    <row r="305" spans="1:22" x14ac:dyDescent="0.25">
      <c r="A305" s="1">
        <f t="shared" si="34"/>
        <v>43113</v>
      </c>
      <c r="B305" s="7">
        <f t="shared" si="29"/>
        <v>1</v>
      </c>
      <c r="C305" s="4">
        <f>INDEX(Calendar!$E$3:$E$367,MATCH(LOLP!$A305,Calendar!$B$3:$B$367,0))</f>
        <v>0</v>
      </c>
      <c r="D305" s="2">
        <f t="shared" si="35"/>
        <v>14</v>
      </c>
      <c r="E305" s="36">
        <v>22663</v>
      </c>
      <c r="F305" s="7">
        <f>IFERROR(IF(INDEX('Temperature Data'!$AA$15:$AA$348,MATCH(LOLP!A305,'Temperature Data'!$B$15:$B$348,0))&gt;IF(B305=9,$G$2,LOLP!$F$2),1,0),0)</f>
        <v>0</v>
      </c>
      <c r="G305" s="7">
        <f>SUMIFS(LOLP!$F$4:$F$8763,$C$4:$C$8763,$C305,$B$4:$B$8763,$B305,$D$4:$D$8763,$D305)</f>
        <v>0</v>
      </c>
      <c r="H305" s="7">
        <f>COUNTIFS(Calendar!$E$3:$E$367,LOLP!C305,Calendar!$D$3:$D$367,LOLP!B305)</f>
        <v>10</v>
      </c>
      <c r="I305" s="7">
        <f ca="1">IF($F305=1,OFFSET(start_norps,LOLP!$D305+(1-$C305)*24,LOLP!$B305)*H305/G305,0)</f>
        <v>0</v>
      </c>
      <c r="J305" s="7">
        <f ca="1">IF($F305=1,OFFSET(start_33,LOLP!$D305+(1-$C305)*24,LOLP!$B305)*H305/G305,0)</f>
        <v>0</v>
      </c>
      <c r="K305" s="7">
        <f ca="1">IF($F305,OFFSET(start_40,LOLP!$D305+(1-$C305)*24,LOLP!$B305),0)</f>
        <v>0</v>
      </c>
      <c r="L305" s="7">
        <f ca="1">IF($F305,OFFSET(start_50,LOLP!$D305+(1-$C305)*24,LOLP!$B305),0)</f>
        <v>0</v>
      </c>
      <c r="M305" s="25">
        <f t="shared" ca="1" si="30"/>
        <v>0</v>
      </c>
      <c r="N305" s="25">
        <f t="shared" ca="1" si="31"/>
        <v>0</v>
      </c>
      <c r="O305" s="15" t="e">
        <f t="shared" ca="1" si="32"/>
        <v>#DIV/0!</v>
      </c>
      <c r="P305" s="15" t="e">
        <f t="shared" ca="1" si="33"/>
        <v>#DIV/0!</v>
      </c>
      <c r="R305" s="7">
        <v>302</v>
      </c>
      <c r="S305">
        <v>1.2253316252769455E-11</v>
      </c>
      <c r="T305">
        <v>1.7313288501202683E-7</v>
      </c>
      <c r="U305">
        <v>2.3595190874724209E-7</v>
      </c>
      <c r="V305">
        <v>1.6309865115202137E-7</v>
      </c>
    </row>
    <row r="306" spans="1:22" x14ac:dyDescent="0.25">
      <c r="A306" s="1">
        <f t="shared" si="34"/>
        <v>43113</v>
      </c>
      <c r="B306" s="7">
        <f t="shared" si="29"/>
        <v>1</v>
      </c>
      <c r="C306" s="4">
        <f>INDEX(Calendar!$E$3:$E$367,MATCH(LOLP!$A306,Calendar!$B$3:$B$367,0))</f>
        <v>0</v>
      </c>
      <c r="D306" s="2">
        <f t="shared" si="35"/>
        <v>15</v>
      </c>
      <c r="E306" s="36">
        <v>22744</v>
      </c>
      <c r="F306" s="7">
        <f>IFERROR(IF(INDEX('Temperature Data'!$AA$15:$AA$348,MATCH(LOLP!A306,'Temperature Data'!$B$15:$B$348,0))&gt;IF(B306=9,$G$2,LOLP!$F$2),1,0),0)</f>
        <v>0</v>
      </c>
      <c r="G306" s="7">
        <f>SUMIFS(LOLP!$F$4:$F$8763,$C$4:$C$8763,$C306,$B$4:$B$8763,$B306,$D$4:$D$8763,$D306)</f>
        <v>0</v>
      </c>
      <c r="H306" s="7">
        <f>COUNTIFS(Calendar!$E$3:$E$367,LOLP!C306,Calendar!$D$3:$D$367,LOLP!B306)</f>
        <v>10</v>
      </c>
      <c r="I306" s="7">
        <f ca="1">IF($F306=1,OFFSET(start_norps,LOLP!$D306+(1-$C306)*24,LOLP!$B306)*H306/G306,0)</f>
        <v>0</v>
      </c>
      <c r="J306" s="7">
        <f ca="1">IF($F306=1,OFFSET(start_33,LOLP!$D306+(1-$C306)*24,LOLP!$B306)*H306/G306,0)</f>
        <v>0</v>
      </c>
      <c r="K306" s="7">
        <f ca="1">IF($F306,OFFSET(start_40,LOLP!$D306+(1-$C306)*24,LOLP!$B306),0)</f>
        <v>0</v>
      </c>
      <c r="L306" s="7">
        <f ca="1">IF($F306,OFFSET(start_50,LOLP!$D306+(1-$C306)*24,LOLP!$B306),0)</f>
        <v>0</v>
      </c>
      <c r="M306" s="25">
        <f t="shared" ca="1" si="30"/>
        <v>0</v>
      </c>
      <c r="N306" s="25">
        <f t="shared" ca="1" si="31"/>
        <v>0</v>
      </c>
      <c r="O306" s="15" t="e">
        <f t="shared" ca="1" si="32"/>
        <v>#DIV/0!</v>
      </c>
      <c r="P306" s="15" t="e">
        <f t="shared" ca="1" si="33"/>
        <v>#DIV/0!</v>
      </c>
      <c r="R306" s="7">
        <v>303</v>
      </c>
      <c r="S306">
        <v>1.2253316252769455E-11</v>
      </c>
      <c r="T306">
        <v>1.7313288501202683E-7</v>
      </c>
      <c r="U306">
        <v>2.3595190874724209E-7</v>
      </c>
      <c r="V306">
        <v>1.6309865115202137E-7</v>
      </c>
    </row>
    <row r="307" spans="1:22" x14ac:dyDescent="0.25">
      <c r="A307" s="1">
        <f t="shared" si="34"/>
        <v>43113</v>
      </c>
      <c r="B307" s="7">
        <f t="shared" si="29"/>
        <v>1</v>
      </c>
      <c r="C307" s="4">
        <f>INDEX(Calendar!$E$3:$E$367,MATCH(LOLP!$A307,Calendar!$B$3:$B$367,0))</f>
        <v>0</v>
      </c>
      <c r="D307" s="2">
        <f t="shared" si="35"/>
        <v>16</v>
      </c>
      <c r="E307" s="36">
        <v>22916</v>
      </c>
      <c r="F307" s="7">
        <f>IFERROR(IF(INDEX('Temperature Data'!$AA$15:$AA$348,MATCH(LOLP!A307,'Temperature Data'!$B$15:$B$348,0))&gt;IF(B307=9,$G$2,LOLP!$F$2),1,0),0)</f>
        <v>0</v>
      </c>
      <c r="G307" s="7">
        <f>SUMIFS(LOLP!$F$4:$F$8763,$C$4:$C$8763,$C307,$B$4:$B$8763,$B307,$D$4:$D$8763,$D307)</f>
        <v>0</v>
      </c>
      <c r="H307" s="7">
        <f>COUNTIFS(Calendar!$E$3:$E$367,LOLP!C307,Calendar!$D$3:$D$367,LOLP!B307)</f>
        <v>10</v>
      </c>
      <c r="I307" s="7">
        <f ca="1">IF($F307=1,OFFSET(start_norps,LOLP!$D307+(1-$C307)*24,LOLP!$B307)*H307/G307,0)</f>
        <v>0</v>
      </c>
      <c r="J307" s="7">
        <f ca="1">IF($F307=1,OFFSET(start_33,LOLP!$D307+(1-$C307)*24,LOLP!$B307)*H307/G307,0)</f>
        <v>0</v>
      </c>
      <c r="K307" s="7">
        <f ca="1">IF($F307,OFFSET(start_40,LOLP!$D307+(1-$C307)*24,LOLP!$B307),0)</f>
        <v>0</v>
      </c>
      <c r="L307" s="7">
        <f ca="1">IF($F307,OFFSET(start_50,LOLP!$D307+(1-$C307)*24,LOLP!$B307),0)</f>
        <v>0</v>
      </c>
      <c r="M307" s="25">
        <f t="shared" ca="1" si="30"/>
        <v>0</v>
      </c>
      <c r="N307" s="25">
        <f t="shared" ca="1" si="31"/>
        <v>0</v>
      </c>
      <c r="O307" s="15" t="e">
        <f t="shared" ca="1" si="32"/>
        <v>#DIV/0!</v>
      </c>
      <c r="P307" s="15" t="e">
        <f t="shared" ca="1" si="33"/>
        <v>#DIV/0!</v>
      </c>
      <c r="R307" s="7">
        <v>304</v>
      </c>
      <c r="S307">
        <v>5.870839957452949E-12</v>
      </c>
      <c r="T307">
        <v>1.7050681033518934E-7</v>
      </c>
      <c r="U307">
        <v>1.9950293259586545E-7</v>
      </c>
      <c r="V307">
        <v>1.6309865115202137E-7</v>
      </c>
    </row>
    <row r="308" spans="1:22" x14ac:dyDescent="0.25">
      <c r="A308" s="1">
        <f t="shared" si="34"/>
        <v>43113</v>
      </c>
      <c r="B308" s="7">
        <f t="shared" si="29"/>
        <v>1</v>
      </c>
      <c r="C308" s="4">
        <f>INDEX(Calendar!$E$3:$E$367,MATCH(LOLP!$A308,Calendar!$B$3:$B$367,0))</f>
        <v>0</v>
      </c>
      <c r="D308" s="2">
        <f t="shared" si="35"/>
        <v>17</v>
      </c>
      <c r="E308" s="36">
        <v>23543</v>
      </c>
      <c r="F308" s="7">
        <f>IFERROR(IF(INDEX('Temperature Data'!$AA$15:$AA$348,MATCH(LOLP!A308,'Temperature Data'!$B$15:$B$348,0))&gt;IF(B308=9,$G$2,LOLP!$F$2),1,0),0)</f>
        <v>0</v>
      </c>
      <c r="G308" s="7">
        <f>SUMIFS(LOLP!$F$4:$F$8763,$C$4:$C$8763,$C308,$B$4:$B$8763,$B308,$D$4:$D$8763,$D308)</f>
        <v>0</v>
      </c>
      <c r="H308" s="7">
        <f>COUNTIFS(Calendar!$E$3:$E$367,LOLP!C308,Calendar!$D$3:$D$367,LOLP!B308)</f>
        <v>10</v>
      </c>
      <c r="I308" s="7">
        <f ca="1">IF($F308=1,OFFSET(start_norps,LOLP!$D308+(1-$C308)*24,LOLP!$B308)*H308/G308,0)</f>
        <v>0</v>
      </c>
      <c r="J308" s="7">
        <f ca="1">IF($F308=1,OFFSET(start_33,LOLP!$D308+(1-$C308)*24,LOLP!$B308)*H308/G308,0)</f>
        <v>0</v>
      </c>
      <c r="K308" s="7">
        <f ca="1">IF($F308,OFFSET(start_40,LOLP!$D308+(1-$C308)*24,LOLP!$B308),0)</f>
        <v>0</v>
      </c>
      <c r="L308" s="7">
        <f ca="1">IF($F308,OFFSET(start_50,LOLP!$D308+(1-$C308)*24,LOLP!$B308),0)</f>
        <v>0</v>
      </c>
      <c r="M308" s="25">
        <f t="shared" ca="1" si="30"/>
        <v>0</v>
      </c>
      <c r="N308" s="25">
        <f t="shared" ca="1" si="31"/>
        <v>0</v>
      </c>
      <c r="O308" s="15" t="e">
        <f t="shared" ca="1" si="32"/>
        <v>#DIV/0!</v>
      </c>
      <c r="P308" s="15" t="e">
        <f t="shared" ca="1" si="33"/>
        <v>#DIV/0!</v>
      </c>
      <c r="R308" s="7">
        <v>305</v>
      </c>
      <c r="S308">
        <v>5.870839957452949E-12</v>
      </c>
      <c r="T308">
        <v>1.7050681033518934E-7</v>
      </c>
      <c r="U308">
        <v>1.9950293259586545E-7</v>
      </c>
      <c r="V308">
        <v>1.6309865115202137E-7</v>
      </c>
    </row>
    <row r="309" spans="1:22" x14ac:dyDescent="0.25">
      <c r="A309" s="1">
        <f t="shared" si="34"/>
        <v>43113</v>
      </c>
      <c r="B309" s="7">
        <f t="shared" si="29"/>
        <v>1</v>
      </c>
      <c r="C309" s="4">
        <f>INDEX(Calendar!$E$3:$E$367,MATCH(LOLP!$A309,Calendar!$B$3:$B$367,0))</f>
        <v>0</v>
      </c>
      <c r="D309" s="2">
        <f t="shared" si="35"/>
        <v>18</v>
      </c>
      <c r="E309" s="36">
        <v>25779</v>
      </c>
      <c r="F309" s="7">
        <f>IFERROR(IF(INDEX('Temperature Data'!$AA$15:$AA$348,MATCH(LOLP!A309,'Temperature Data'!$B$15:$B$348,0))&gt;IF(B309=9,$G$2,LOLP!$F$2),1,0),0)</f>
        <v>0</v>
      </c>
      <c r="G309" s="7">
        <f>SUMIFS(LOLP!$F$4:$F$8763,$C$4:$C$8763,$C309,$B$4:$B$8763,$B309,$D$4:$D$8763,$D309)</f>
        <v>0</v>
      </c>
      <c r="H309" s="7">
        <f>COUNTIFS(Calendar!$E$3:$E$367,LOLP!C309,Calendar!$D$3:$D$367,LOLP!B309)</f>
        <v>10</v>
      </c>
      <c r="I309" s="7">
        <f ca="1">IF($F309=1,OFFSET(start_norps,LOLP!$D309+(1-$C309)*24,LOLP!$B309)*H309/G309,0)</f>
        <v>0</v>
      </c>
      <c r="J309" s="7">
        <f ca="1">IF($F309=1,OFFSET(start_33,LOLP!$D309+(1-$C309)*24,LOLP!$B309)*H309/G309,0)</f>
        <v>0</v>
      </c>
      <c r="K309" s="7">
        <f ca="1">IF($F309,OFFSET(start_40,LOLP!$D309+(1-$C309)*24,LOLP!$B309),0)</f>
        <v>0</v>
      </c>
      <c r="L309" s="7">
        <f ca="1">IF($F309,OFFSET(start_50,LOLP!$D309+(1-$C309)*24,LOLP!$B309),0)</f>
        <v>0</v>
      </c>
      <c r="M309" s="25">
        <f t="shared" ca="1" si="30"/>
        <v>0</v>
      </c>
      <c r="N309" s="25">
        <f t="shared" ca="1" si="31"/>
        <v>0</v>
      </c>
      <c r="O309" s="15" t="e">
        <f t="shared" ca="1" si="32"/>
        <v>#DIV/0!</v>
      </c>
      <c r="P309" s="15" t="e">
        <f t="shared" ca="1" si="33"/>
        <v>#DIV/0!</v>
      </c>
      <c r="R309" s="7">
        <v>306</v>
      </c>
      <c r="S309">
        <v>5.870839957452949E-12</v>
      </c>
      <c r="T309">
        <v>8.5420748715892918E-8</v>
      </c>
      <c r="U309">
        <v>1.650792195539993E-7</v>
      </c>
      <c r="V309">
        <v>1.6309865115202137E-7</v>
      </c>
    </row>
    <row r="310" spans="1:22" x14ac:dyDescent="0.25">
      <c r="A310" s="1">
        <f t="shared" si="34"/>
        <v>43113</v>
      </c>
      <c r="B310" s="7">
        <f t="shared" si="29"/>
        <v>1</v>
      </c>
      <c r="C310" s="4">
        <f>INDEX(Calendar!$E$3:$E$367,MATCH(LOLP!$A310,Calendar!$B$3:$B$367,0))</f>
        <v>0</v>
      </c>
      <c r="D310" s="2">
        <f t="shared" si="35"/>
        <v>19</v>
      </c>
      <c r="E310" s="36">
        <v>26270</v>
      </c>
      <c r="F310" s="7">
        <f>IFERROR(IF(INDEX('Temperature Data'!$AA$15:$AA$348,MATCH(LOLP!A310,'Temperature Data'!$B$15:$B$348,0))&gt;IF(B310=9,$G$2,LOLP!$F$2),1,0),0)</f>
        <v>0</v>
      </c>
      <c r="G310" s="7">
        <f>SUMIFS(LOLP!$F$4:$F$8763,$C$4:$C$8763,$C310,$B$4:$B$8763,$B310,$D$4:$D$8763,$D310)</f>
        <v>0</v>
      </c>
      <c r="H310" s="7">
        <f>COUNTIFS(Calendar!$E$3:$E$367,LOLP!C310,Calendar!$D$3:$D$367,LOLP!B310)</f>
        <v>10</v>
      </c>
      <c r="I310" s="7">
        <f ca="1">IF($F310=1,OFFSET(start_norps,LOLP!$D310+(1-$C310)*24,LOLP!$B310)*H310/G310,0)</f>
        <v>0</v>
      </c>
      <c r="J310" s="7">
        <f ca="1">IF($F310=1,OFFSET(start_33,LOLP!$D310+(1-$C310)*24,LOLP!$B310)*H310/G310,0)</f>
        <v>0</v>
      </c>
      <c r="K310" s="7">
        <f ca="1">IF($F310,OFFSET(start_40,LOLP!$D310+(1-$C310)*24,LOLP!$B310),0)</f>
        <v>0</v>
      </c>
      <c r="L310" s="7">
        <f ca="1">IF($F310,OFFSET(start_50,LOLP!$D310+(1-$C310)*24,LOLP!$B310),0)</f>
        <v>0</v>
      </c>
      <c r="M310" s="25">
        <f t="shared" ca="1" si="30"/>
        <v>0</v>
      </c>
      <c r="N310" s="25">
        <f t="shared" ca="1" si="31"/>
        <v>0</v>
      </c>
      <c r="O310" s="15" t="e">
        <f t="shared" ca="1" si="32"/>
        <v>#DIV/0!</v>
      </c>
      <c r="P310" s="15" t="e">
        <f t="shared" ca="1" si="33"/>
        <v>#DIV/0!</v>
      </c>
      <c r="R310" s="7">
        <v>307</v>
      </c>
      <c r="S310">
        <v>7.2249837079715798E-13</v>
      </c>
      <c r="T310">
        <v>8.5420748715892918E-8</v>
      </c>
      <c r="U310">
        <v>1.650792195539993E-7</v>
      </c>
      <c r="V310">
        <v>1.4462717092587289E-7</v>
      </c>
    </row>
    <row r="311" spans="1:22" x14ac:dyDescent="0.25">
      <c r="A311" s="1">
        <f t="shared" si="34"/>
        <v>43113</v>
      </c>
      <c r="B311" s="7">
        <f t="shared" si="29"/>
        <v>1</v>
      </c>
      <c r="C311" s="4">
        <f>INDEX(Calendar!$E$3:$E$367,MATCH(LOLP!$A311,Calendar!$B$3:$B$367,0))</f>
        <v>0</v>
      </c>
      <c r="D311" s="2">
        <f t="shared" si="35"/>
        <v>20</v>
      </c>
      <c r="E311" s="36">
        <v>25796</v>
      </c>
      <c r="F311" s="7">
        <f>IFERROR(IF(INDEX('Temperature Data'!$AA$15:$AA$348,MATCH(LOLP!A311,'Temperature Data'!$B$15:$B$348,0))&gt;IF(B311=9,$G$2,LOLP!$F$2),1,0),0)</f>
        <v>0</v>
      </c>
      <c r="G311" s="7">
        <f>SUMIFS(LOLP!$F$4:$F$8763,$C$4:$C$8763,$C311,$B$4:$B$8763,$B311,$D$4:$D$8763,$D311)</f>
        <v>0</v>
      </c>
      <c r="H311" s="7">
        <f>COUNTIFS(Calendar!$E$3:$E$367,LOLP!C311,Calendar!$D$3:$D$367,LOLP!B311)</f>
        <v>10</v>
      </c>
      <c r="I311" s="7">
        <f ca="1">IF($F311=1,OFFSET(start_norps,LOLP!$D311+(1-$C311)*24,LOLP!$B311)*H311/G311,0)</f>
        <v>0</v>
      </c>
      <c r="J311" s="7">
        <f ca="1">IF($F311=1,OFFSET(start_33,LOLP!$D311+(1-$C311)*24,LOLP!$B311)*H311/G311,0)</f>
        <v>0</v>
      </c>
      <c r="K311" s="7">
        <f ca="1">IF($F311,OFFSET(start_40,LOLP!$D311+(1-$C311)*24,LOLP!$B311),0)</f>
        <v>0</v>
      </c>
      <c r="L311" s="7">
        <f ca="1">IF($F311,OFFSET(start_50,LOLP!$D311+(1-$C311)*24,LOLP!$B311),0)</f>
        <v>0</v>
      </c>
      <c r="M311" s="25">
        <f t="shared" ca="1" si="30"/>
        <v>0</v>
      </c>
      <c r="N311" s="25">
        <f t="shared" ca="1" si="31"/>
        <v>0</v>
      </c>
      <c r="O311" s="15" t="e">
        <f t="shared" ca="1" si="32"/>
        <v>#DIV/0!</v>
      </c>
      <c r="P311" s="15" t="e">
        <f t="shared" ca="1" si="33"/>
        <v>#DIV/0!</v>
      </c>
      <c r="R311" s="7">
        <v>308</v>
      </c>
      <c r="S311">
        <v>7.2249837079715798E-13</v>
      </c>
      <c r="T311">
        <v>8.5420748715892918E-8</v>
      </c>
      <c r="U311">
        <v>1.650792195539993E-7</v>
      </c>
      <c r="V311">
        <v>1.0241155202242379E-7</v>
      </c>
    </row>
    <row r="312" spans="1:22" x14ac:dyDescent="0.25">
      <c r="A312" s="1">
        <f t="shared" si="34"/>
        <v>43113</v>
      </c>
      <c r="B312" s="7">
        <f t="shared" si="29"/>
        <v>1</v>
      </c>
      <c r="C312" s="4">
        <f>INDEX(Calendar!$E$3:$E$367,MATCH(LOLP!$A312,Calendar!$B$3:$B$367,0))</f>
        <v>0</v>
      </c>
      <c r="D312" s="2">
        <f t="shared" si="35"/>
        <v>21</v>
      </c>
      <c r="E312" s="36">
        <v>25138</v>
      </c>
      <c r="F312" s="7">
        <f>IFERROR(IF(INDEX('Temperature Data'!$AA$15:$AA$348,MATCH(LOLP!A312,'Temperature Data'!$B$15:$B$348,0))&gt;IF(B312=9,$G$2,LOLP!$F$2),1,0),0)</f>
        <v>0</v>
      </c>
      <c r="G312" s="7">
        <f>SUMIFS(LOLP!$F$4:$F$8763,$C$4:$C$8763,$C312,$B$4:$B$8763,$B312,$D$4:$D$8763,$D312)</f>
        <v>0</v>
      </c>
      <c r="H312" s="7">
        <f>COUNTIFS(Calendar!$E$3:$E$367,LOLP!C312,Calendar!$D$3:$D$367,LOLP!B312)</f>
        <v>10</v>
      </c>
      <c r="I312" s="7">
        <f ca="1">IF($F312=1,OFFSET(start_norps,LOLP!$D312+(1-$C312)*24,LOLP!$B312)*H312/G312,0)</f>
        <v>0</v>
      </c>
      <c r="J312" s="7">
        <f ca="1">IF($F312=1,OFFSET(start_33,LOLP!$D312+(1-$C312)*24,LOLP!$B312)*H312/G312,0)</f>
        <v>0</v>
      </c>
      <c r="K312" s="7">
        <f ca="1">IF($F312,OFFSET(start_40,LOLP!$D312+(1-$C312)*24,LOLP!$B312),0)</f>
        <v>0</v>
      </c>
      <c r="L312" s="7">
        <f ca="1">IF($F312,OFFSET(start_50,LOLP!$D312+(1-$C312)*24,LOLP!$B312),0)</f>
        <v>0</v>
      </c>
      <c r="M312" s="25">
        <f t="shared" ca="1" si="30"/>
        <v>0</v>
      </c>
      <c r="N312" s="25">
        <f t="shared" ca="1" si="31"/>
        <v>0</v>
      </c>
      <c r="O312" s="15" t="e">
        <f t="shared" ca="1" si="32"/>
        <v>#DIV/0!</v>
      </c>
      <c r="P312" s="15" t="e">
        <f t="shared" ca="1" si="33"/>
        <v>#DIV/0!</v>
      </c>
      <c r="R312" s="7">
        <v>309</v>
      </c>
      <c r="S312">
        <v>7.2249837079715798E-13</v>
      </c>
      <c r="T312">
        <v>8.5420748715892918E-8</v>
      </c>
      <c r="U312">
        <v>6.1707931103156252E-8</v>
      </c>
      <c r="V312">
        <v>1.0241155202242379E-7</v>
      </c>
    </row>
    <row r="313" spans="1:22" x14ac:dyDescent="0.25">
      <c r="A313" s="1">
        <f t="shared" si="34"/>
        <v>43113</v>
      </c>
      <c r="B313" s="7">
        <f t="shared" si="29"/>
        <v>1</v>
      </c>
      <c r="C313" s="4">
        <f>INDEX(Calendar!$E$3:$E$367,MATCH(LOLP!$A313,Calendar!$B$3:$B$367,0))</f>
        <v>0</v>
      </c>
      <c r="D313" s="2">
        <f t="shared" si="35"/>
        <v>22</v>
      </c>
      <c r="E313" s="36">
        <v>24292</v>
      </c>
      <c r="F313" s="7">
        <f>IFERROR(IF(INDEX('Temperature Data'!$AA$15:$AA$348,MATCH(LOLP!A313,'Temperature Data'!$B$15:$B$348,0))&gt;IF(B313=9,$G$2,LOLP!$F$2),1,0),0)</f>
        <v>0</v>
      </c>
      <c r="G313" s="7">
        <f>SUMIFS(LOLP!$F$4:$F$8763,$C$4:$C$8763,$C313,$B$4:$B$8763,$B313,$D$4:$D$8763,$D313)</f>
        <v>0</v>
      </c>
      <c r="H313" s="7">
        <f>COUNTIFS(Calendar!$E$3:$E$367,LOLP!C313,Calendar!$D$3:$D$367,LOLP!B313)</f>
        <v>10</v>
      </c>
      <c r="I313" s="7">
        <f ca="1">IF($F313=1,OFFSET(start_norps,LOLP!$D313+(1-$C313)*24,LOLP!$B313)*H313/G313,0)</f>
        <v>0</v>
      </c>
      <c r="J313" s="7">
        <f ca="1">IF($F313=1,OFFSET(start_33,LOLP!$D313+(1-$C313)*24,LOLP!$B313)*H313/G313,0)</f>
        <v>0</v>
      </c>
      <c r="K313" s="7">
        <f ca="1">IF($F313,OFFSET(start_40,LOLP!$D313+(1-$C313)*24,LOLP!$B313),0)</f>
        <v>0</v>
      </c>
      <c r="L313" s="7">
        <f ca="1">IF($F313,OFFSET(start_50,LOLP!$D313+(1-$C313)*24,LOLP!$B313),0)</f>
        <v>0</v>
      </c>
      <c r="M313" s="25">
        <f t="shared" ca="1" si="30"/>
        <v>0</v>
      </c>
      <c r="N313" s="25">
        <f t="shared" ca="1" si="31"/>
        <v>0</v>
      </c>
      <c r="O313" s="15" t="e">
        <f t="shared" ca="1" si="32"/>
        <v>#DIV/0!</v>
      </c>
      <c r="P313" s="15" t="e">
        <f t="shared" ca="1" si="33"/>
        <v>#DIV/0!</v>
      </c>
      <c r="R313" s="7">
        <v>310</v>
      </c>
      <c r="S313">
        <v>4.1039865742322855E-13</v>
      </c>
      <c r="T313">
        <v>8.5420748715892918E-8</v>
      </c>
      <c r="U313">
        <v>6.1707931103156252E-8</v>
      </c>
      <c r="V313">
        <v>6.4602412275390817E-8</v>
      </c>
    </row>
    <row r="314" spans="1:22" x14ac:dyDescent="0.25">
      <c r="A314" s="1">
        <f t="shared" si="34"/>
        <v>43113</v>
      </c>
      <c r="B314" s="7">
        <f t="shared" si="29"/>
        <v>1</v>
      </c>
      <c r="C314" s="4">
        <f>INDEX(Calendar!$E$3:$E$367,MATCH(LOLP!$A314,Calendar!$B$3:$B$367,0))</f>
        <v>0</v>
      </c>
      <c r="D314" s="2">
        <f t="shared" si="35"/>
        <v>23</v>
      </c>
      <c r="E314" s="36">
        <v>22951</v>
      </c>
      <c r="F314" s="7">
        <f>IFERROR(IF(INDEX('Temperature Data'!$AA$15:$AA$348,MATCH(LOLP!A314,'Temperature Data'!$B$15:$B$348,0))&gt;IF(B314=9,$G$2,LOLP!$F$2),1,0),0)</f>
        <v>0</v>
      </c>
      <c r="G314" s="7">
        <f>SUMIFS(LOLP!$F$4:$F$8763,$C$4:$C$8763,$C314,$B$4:$B$8763,$B314,$D$4:$D$8763,$D314)</f>
        <v>0</v>
      </c>
      <c r="H314" s="7">
        <f>COUNTIFS(Calendar!$E$3:$E$367,LOLP!C314,Calendar!$D$3:$D$367,LOLP!B314)</f>
        <v>10</v>
      </c>
      <c r="I314" s="7">
        <f ca="1">IF($F314=1,OFFSET(start_norps,LOLP!$D314+(1-$C314)*24,LOLP!$B314)*H314/G314,0)</f>
        <v>0</v>
      </c>
      <c r="J314" s="7">
        <f ca="1">IF($F314=1,OFFSET(start_33,LOLP!$D314+(1-$C314)*24,LOLP!$B314)*H314/G314,0)</f>
        <v>0</v>
      </c>
      <c r="K314" s="7">
        <f ca="1">IF($F314,OFFSET(start_40,LOLP!$D314+(1-$C314)*24,LOLP!$B314),0)</f>
        <v>0</v>
      </c>
      <c r="L314" s="7">
        <f ca="1">IF($F314,OFFSET(start_50,LOLP!$D314+(1-$C314)*24,LOLP!$B314),0)</f>
        <v>0</v>
      </c>
      <c r="M314" s="25">
        <f t="shared" ca="1" si="30"/>
        <v>0</v>
      </c>
      <c r="N314" s="25">
        <f t="shared" ca="1" si="31"/>
        <v>0</v>
      </c>
      <c r="O314" s="15" t="e">
        <f t="shared" ca="1" si="32"/>
        <v>#DIV/0!</v>
      </c>
      <c r="P314" s="15" t="e">
        <f t="shared" ca="1" si="33"/>
        <v>#DIV/0!</v>
      </c>
      <c r="R314" s="7">
        <v>311</v>
      </c>
      <c r="S314">
        <v>4.1039865742322855E-13</v>
      </c>
      <c r="T314">
        <v>8.5420748715892918E-8</v>
      </c>
      <c r="U314">
        <v>6.1707931103156252E-8</v>
      </c>
      <c r="V314">
        <v>6.4602412275390817E-8</v>
      </c>
    </row>
    <row r="315" spans="1:22" x14ac:dyDescent="0.25">
      <c r="A315" s="1">
        <f t="shared" si="34"/>
        <v>43113</v>
      </c>
      <c r="B315" s="7">
        <f t="shared" si="29"/>
        <v>1</v>
      </c>
      <c r="C315" s="4">
        <f>INDEX(Calendar!$E$3:$E$367,MATCH(LOLP!$A315,Calendar!$B$3:$B$367,0))</f>
        <v>0</v>
      </c>
      <c r="D315" s="2">
        <f t="shared" si="35"/>
        <v>24</v>
      </c>
      <c r="E315" s="36">
        <v>21477</v>
      </c>
      <c r="F315" s="7">
        <f>IFERROR(IF(INDEX('Temperature Data'!$AA$15:$AA$348,MATCH(LOLP!A315,'Temperature Data'!$B$15:$B$348,0))&gt;IF(B315=9,$G$2,LOLP!$F$2),1,0),0)</f>
        <v>0</v>
      </c>
      <c r="G315" s="7">
        <f>SUMIFS(LOLP!$F$4:$F$8763,$C$4:$C$8763,$C315,$B$4:$B$8763,$B315,$D$4:$D$8763,$D315)</f>
        <v>0</v>
      </c>
      <c r="H315" s="7">
        <f>COUNTIFS(Calendar!$E$3:$E$367,LOLP!C315,Calendar!$D$3:$D$367,LOLP!B315)</f>
        <v>10</v>
      </c>
      <c r="I315" s="7">
        <f ca="1">IF($F315=1,OFFSET(start_norps,LOLP!$D315+(1-$C315)*24,LOLP!$B315)*H315/G315,0)</f>
        <v>0</v>
      </c>
      <c r="J315" s="7">
        <f ca="1">IF($F315=1,OFFSET(start_33,LOLP!$D315+(1-$C315)*24,LOLP!$B315)*H315/G315,0)</f>
        <v>0</v>
      </c>
      <c r="K315" s="7">
        <f ca="1">IF($F315,OFFSET(start_40,LOLP!$D315+(1-$C315)*24,LOLP!$B315),0)</f>
        <v>0</v>
      </c>
      <c r="L315" s="7">
        <f ca="1">IF($F315,OFFSET(start_50,LOLP!$D315+(1-$C315)*24,LOLP!$B315),0)</f>
        <v>0</v>
      </c>
      <c r="M315" s="25">
        <f t="shared" ca="1" si="30"/>
        <v>0</v>
      </c>
      <c r="N315" s="25">
        <f t="shared" ca="1" si="31"/>
        <v>0</v>
      </c>
      <c r="O315" s="15" t="e">
        <f t="shared" ca="1" si="32"/>
        <v>#DIV/0!</v>
      </c>
      <c r="P315" s="15" t="e">
        <f t="shared" ca="1" si="33"/>
        <v>#DIV/0!</v>
      </c>
      <c r="R315" s="7">
        <v>312</v>
      </c>
      <c r="S315">
        <v>4.1039865742322855E-13</v>
      </c>
      <c r="T315">
        <v>4.7782995535514353E-8</v>
      </c>
      <c r="U315">
        <v>6.1707931103156252E-8</v>
      </c>
      <c r="V315">
        <v>6.4602412275390817E-8</v>
      </c>
    </row>
    <row r="316" spans="1:22" x14ac:dyDescent="0.25">
      <c r="A316" s="1">
        <f t="shared" si="34"/>
        <v>43114</v>
      </c>
      <c r="B316" s="7">
        <f t="shared" si="29"/>
        <v>1</v>
      </c>
      <c r="C316" s="4">
        <f>INDEX(Calendar!$E$3:$E$367,MATCH(LOLP!$A316,Calendar!$B$3:$B$367,0))</f>
        <v>0</v>
      </c>
      <c r="D316" s="2">
        <f t="shared" si="35"/>
        <v>1</v>
      </c>
      <c r="E316" s="36">
        <v>20527</v>
      </c>
      <c r="F316" s="7">
        <f>IFERROR(IF(INDEX('Temperature Data'!$AA$15:$AA$348,MATCH(LOLP!A316,'Temperature Data'!$B$15:$B$348,0))&gt;IF(B316=9,$G$2,LOLP!$F$2),1,0),0)</f>
        <v>0</v>
      </c>
      <c r="G316" s="7">
        <f>SUMIFS(LOLP!$F$4:$F$8763,$C$4:$C$8763,$C316,$B$4:$B$8763,$B316,$D$4:$D$8763,$D316)</f>
        <v>0</v>
      </c>
      <c r="H316" s="7">
        <f>COUNTIFS(Calendar!$E$3:$E$367,LOLP!C316,Calendar!$D$3:$D$367,LOLP!B316)</f>
        <v>10</v>
      </c>
      <c r="I316" s="7">
        <f ca="1">IF($F316=1,OFFSET(start_norps,LOLP!$D316+(1-$C316)*24,LOLP!$B316)*H316/G316,0)</f>
        <v>0</v>
      </c>
      <c r="J316" s="7">
        <f ca="1">IF($F316=1,OFFSET(start_33,LOLP!$D316+(1-$C316)*24,LOLP!$B316)*H316/G316,0)</f>
        <v>0</v>
      </c>
      <c r="K316" s="7">
        <f ca="1">IF($F316,OFFSET(start_40,LOLP!$D316+(1-$C316)*24,LOLP!$B316),0)</f>
        <v>0</v>
      </c>
      <c r="L316" s="7">
        <f ca="1">IF($F316,OFFSET(start_50,LOLP!$D316+(1-$C316)*24,LOLP!$B316),0)</f>
        <v>0</v>
      </c>
      <c r="M316" s="25">
        <f t="shared" ca="1" si="30"/>
        <v>0</v>
      </c>
      <c r="N316" s="25">
        <f t="shared" ca="1" si="31"/>
        <v>0</v>
      </c>
      <c r="O316" s="15" t="e">
        <f t="shared" ca="1" si="32"/>
        <v>#DIV/0!</v>
      </c>
      <c r="P316" s="15" t="e">
        <f t="shared" ca="1" si="33"/>
        <v>#DIV/0!</v>
      </c>
      <c r="R316" s="7">
        <v>313</v>
      </c>
      <c r="S316">
        <v>4.1039865742322855E-13</v>
      </c>
      <c r="T316">
        <v>4.7782995535514353E-8</v>
      </c>
      <c r="U316">
        <v>6.1707931103156252E-8</v>
      </c>
      <c r="V316">
        <v>6.4602412275390817E-8</v>
      </c>
    </row>
    <row r="317" spans="1:22" x14ac:dyDescent="0.25">
      <c r="A317" s="1">
        <f t="shared" si="34"/>
        <v>43114</v>
      </c>
      <c r="B317" s="7">
        <f t="shared" si="29"/>
        <v>1</v>
      </c>
      <c r="C317" s="4">
        <f>INDEX(Calendar!$E$3:$E$367,MATCH(LOLP!$A317,Calendar!$B$3:$B$367,0))</f>
        <v>0</v>
      </c>
      <c r="D317" s="2">
        <f t="shared" si="35"/>
        <v>2</v>
      </c>
      <c r="E317" s="36">
        <v>19972</v>
      </c>
      <c r="F317" s="7">
        <f>IFERROR(IF(INDEX('Temperature Data'!$AA$15:$AA$348,MATCH(LOLP!A317,'Temperature Data'!$B$15:$B$348,0))&gt;IF(B317=9,$G$2,LOLP!$F$2),1,0),0)</f>
        <v>0</v>
      </c>
      <c r="G317" s="7">
        <f>SUMIFS(LOLP!$F$4:$F$8763,$C$4:$C$8763,$C317,$B$4:$B$8763,$B317,$D$4:$D$8763,$D317)</f>
        <v>0</v>
      </c>
      <c r="H317" s="7">
        <f>COUNTIFS(Calendar!$E$3:$E$367,LOLP!C317,Calendar!$D$3:$D$367,LOLP!B317)</f>
        <v>10</v>
      </c>
      <c r="I317" s="7">
        <f ca="1">IF($F317=1,OFFSET(start_norps,LOLP!$D317+(1-$C317)*24,LOLP!$B317)*H317/G317,0)</f>
        <v>0</v>
      </c>
      <c r="J317" s="7">
        <f ca="1">IF($F317=1,OFFSET(start_33,LOLP!$D317+(1-$C317)*24,LOLP!$B317)*H317/G317,0)</f>
        <v>0</v>
      </c>
      <c r="K317" s="7">
        <f ca="1">IF($F317,OFFSET(start_40,LOLP!$D317+(1-$C317)*24,LOLP!$B317),0)</f>
        <v>0</v>
      </c>
      <c r="L317" s="7">
        <f ca="1">IF($F317,OFFSET(start_50,LOLP!$D317+(1-$C317)*24,LOLP!$B317),0)</f>
        <v>0</v>
      </c>
      <c r="M317" s="25">
        <f t="shared" ca="1" si="30"/>
        <v>0</v>
      </c>
      <c r="N317" s="25">
        <f t="shared" ca="1" si="31"/>
        <v>0</v>
      </c>
      <c r="O317" s="15" t="e">
        <f t="shared" ca="1" si="32"/>
        <v>#DIV/0!</v>
      </c>
      <c r="P317" s="15" t="e">
        <f t="shared" ca="1" si="33"/>
        <v>#DIV/0!</v>
      </c>
      <c r="R317" s="7">
        <v>314</v>
      </c>
      <c r="S317">
        <v>4.1039865742322855E-13</v>
      </c>
      <c r="T317">
        <v>4.7782995535514353E-8</v>
      </c>
      <c r="U317">
        <v>6.1707931103156252E-8</v>
      </c>
      <c r="V317">
        <v>6.4602412275390817E-8</v>
      </c>
    </row>
    <row r="318" spans="1:22" x14ac:dyDescent="0.25">
      <c r="A318" s="1">
        <f t="shared" si="34"/>
        <v>43114</v>
      </c>
      <c r="B318" s="7">
        <f t="shared" si="29"/>
        <v>1</v>
      </c>
      <c r="C318" s="4">
        <f>INDEX(Calendar!$E$3:$E$367,MATCH(LOLP!$A318,Calendar!$B$3:$B$367,0))</f>
        <v>0</v>
      </c>
      <c r="D318" s="2">
        <f t="shared" si="35"/>
        <v>3</v>
      </c>
      <c r="E318" s="36">
        <v>19429</v>
      </c>
      <c r="F318" s="7">
        <f>IFERROR(IF(INDEX('Temperature Data'!$AA$15:$AA$348,MATCH(LOLP!A318,'Temperature Data'!$B$15:$B$348,0))&gt;IF(B318=9,$G$2,LOLP!$F$2),1,0),0)</f>
        <v>0</v>
      </c>
      <c r="G318" s="7">
        <f>SUMIFS(LOLP!$F$4:$F$8763,$C$4:$C$8763,$C318,$B$4:$B$8763,$B318,$D$4:$D$8763,$D318)</f>
        <v>0</v>
      </c>
      <c r="H318" s="7">
        <f>COUNTIFS(Calendar!$E$3:$E$367,LOLP!C318,Calendar!$D$3:$D$367,LOLP!B318)</f>
        <v>10</v>
      </c>
      <c r="I318" s="7">
        <f ca="1">IF($F318=1,OFFSET(start_norps,LOLP!$D318+(1-$C318)*24,LOLP!$B318)*H318/G318,0)</f>
        <v>0</v>
      </c>
      <c r="J318" s="7">
        <f ca="1">IF($F318=1,OFFSET(start_33,LOLP!$D318+(1-$C318)*24,LOLP!$B318)*H318/G318,0)</f>
        <v>0</v>
      </c>
      <c r="K318" s="7">
        <f ca="1">IF($F318,OFFSET(start_40,LOLP!$D318+(1-$C318)*24,LOLP!$B318),0)</f>
        <v>0</v>
      </c>
      <c r="L318" s="7">
        <f ca="1">IF($F318,OFFSET(start_50,LOLP!$D318+(1-$C318)*24,LOLP!$B318),0)</f>
        <v>0</v>
      </c>
      <c r="M318" s="25">
        <f t="shared" ca="1" si="30"/>
        <v>0</v>
      </c>
      <c r="N318" s="25">
        <f t="shared" ca="1" si="31"/>
        <v>0</v>
      </c>
      <c r="O318" s="15" t="e">
        <f t="shared" ca="1" si="32"/>
        <v>#DIV/0!</v>
      </c>
      <c r="P318" s="15" t="e">
        <f t="shared" ca="1" si="33"/>
        <v>#DIV/0!</v>
      </c>
      <c r="R318" s="7">
        <v>315</v>
      </c>
      <c r="S318">
        <v>4.1039865742322855E-13</v>
      </c>
      <c r="T318">
        <v>4.120502107380936E-8</v>
      </c>
      <c r="U318">
        <v>4.6499977841992289E-8</v>
      </c>
      <c r="V318">
        <v>6.4602412275390817E-8</v>
      </c>
    </row>
    <row r="319" spans="1:22" x14ac:dyDescent="0.25">
      <c r="A319" s="1">
        <f t="shared" si="34"/>
        <v>43114</v>
      </c>
      <c r="B319" s="7">
        <f t="shared" si="29"/>
        <v>1</v>
      </c>
      <c r="C319" s="4">
        <f>INDEX(Calendar!$E$3:$E$367,MATCH(LOLP!$A319,Calendar!$B$3:$B$367,0))</f>
        <v>0</v>
      </c>
      <c r="D319" s="2">
        <f t="shared" si="35"/>
        <v>4</v>
      </c>
      <c r="E319" s="36">
        <v>19169</v>
      </c>
      <c r="F319" s="7">
        <f>IFERROR(IF(INDEX('Temperature Data'!$AA$15:$AA$348,MATCH(LOLP!A319,'Temperature Data'!$B$15:$B$348,0))&gt;IF(B319=9,$G$2,LOLP!$F$2),1,0),0)</f>
        <v>0</v>
      </c>
      <c r="G319" s="7">
        <f>SUMIFS(LOLP!$F$4:$F$8763,$C$4:$C$8763,$C319,$B$4:$B$8763,$B319,$D$4:$D$8763,$D319)</f>
        <v>0</v>
      </c>
      <c r="H319" s="7">
        <f>COUNTIFS(Calendar!$E$3:$E$367,LOLP!C319,Calendar!$D$3:$D$367,LOLP!B319)</f>
        <v>10</v>
      </c>
      <c r="I319" s="7">
        <f ca="1">IF($F319=1,OFFSET(start_norps,LOLP!$D319+(1-$C319)*24,LOLP!$B319)*H319/G319,0)</f>
        <v>0</v>
      </c>
      <c r="J319" s="7">
        <f ca="1">IF($F319=1,OFFSET(start_33,LOLP!$D319+(1-$C319)*24,LOLP!$B319)*H319/G319,0)</f>
        <v>0</v>
      </c>
      <c r="K319" s="7">
        <f ca="1">IF($F319,OFFSET(start_40,LOLP!$D319+(1-$C319)*24,LOLP!$B319),0)</f>
        <v>0</v>
      </c>
      <c r="L319" s="7">
        <f ca="1">IF($F319,OFFSET(start_50,LOLP!$D319+(1-$C319)*24,LOLP!$B319),0)</f>
        <v>0</v>
      </c>
      <c r="M319" s="25">
        <f t="shared" ca="1" si="30"/>
        <v>0</v>
      </c>
      <c r="N319" s="25">
        <f t="shared" ca="1" si="31"/>
        <v>0</v>
      </c>
      <c r="O319" s="15" t="e">
        <f t="shared" ca="1" si="32"/>
        <v>#DIV/0!</v>
      </c>
      <c r="P319" s="15" t="e">
        <f t="shared" ca="1" si="33"/>
        <v>#DIV/0!</v>
      </c>
      <c r="R319" s="7">
        <v>316</v>
      </c>
      <c r="S319">
        <v>2.7040754171477842E-14</v>
      </c>
      <c r="T319">
        <v>4.120502107380936E-8</v>
      </c>
      <c r="U319">
        <v>4.6499977841992289E-8</v>
      </c>
      <c r="V319">
        <v>5.8223478706346497E-8</v>
      </c>
    </row>
    <row r="320" spans="1:22" x14ac:dyDescent="0.25">
      <c r="A320" s="1">
        <f t="shared" si="34"/>
        <v>43114</v>
      </c>
      <c r="B320" s="7">
        <f t="shared" si="29"/>
        <v>1</v>
      </c>
      <c r="C320" s="4">
        <f>INDEX(Calendar!$E$3:$E$367,MATCH(LOLP!$A320,Calendar!$B$3:$B$367,0))</f>
        <v>0</v>
      </c>
      <c r="D320" s="2">
        <f t="shared" si="35"/>
        <v>5</v>
      </c>
      <c r="E320" s="36">
        <v>19117</v>
      </c>
      <c r="F320" s="7">
        <f>IFERROR(IF(INDEX('Temperature Data'!$AA$15:$AA$348,MATCH(LOLP!A320,'Temperature Data'!$B$15:$B$348,0))&gt;IF(B320=9,$G$2,LOLP!$F$2),1,0),0)</f>
        <v>0</v>
      </c>
      <c r="G320" s="7">
        <f>SUMIFS(LOLP!$F$4:$F$8763,$C$4:$C$8763,$C320,$B$4:$B$8763,$B320,$D$4:$D$8763,$D320)</f>
        <v>0</v>
      </c>
      <c r="H320" s="7">
        <f>COUNTIFS(Calendar!$E$3:$E$367,LOLP!C320,Calendar!$D$3:$D$367,LOLP!B320)</f>
        <v>10</v>
      </c>
      <c r="I320" s="7">
        <f ca="1">IF($F320=1,OFFSET(start_norps,LOLP!$D320+(1-$C320)*24,LOLP!$B320)*H320/G320,0)</f>
        <v>0</v>
      </c>
      <c r="J320" s="7">
        <f ca="1">IF($F320=1,OFFSET(start_33,LOLP!$D320+(1-$C320)*24,LOLP!$B320)*H320/G320,0)</f>
        <v>0</v>
      </c>
      <c r="K320" s="7">
        <f ca="1">IF($F320,OFFSET(start_40,LOLP!$D320+(1-$C320)*24,LOLP!$B320),0)</f>
        <v>0</v>
      </c>
      <c r="L320" s="7">
        <f ca="1">IF($F320,OFFSET(start_50,LOLP!$D320+(1-$C320)*24,LOLP!$B320),0)</f>
        <v>0</v>
      </c>
      <c r="M320" s="25">
        <f t="shared" ca="1" si="30"/>
        <v>0</v>
      </c>
      <c r="N320" s="25">
        <f t="shared" ca="1" si="31"/>
        <v>0</v>
      </c>
      <c r="O320" s="15" t="e">
        <f t="shared" ca="1" si="32"/>
        <v>#DIV/0!</v>
      </c>
      <c r="P320" s="15" t="e">
        <f t="shared" ca="1" si="33"/>
        <v>#DIV/0!</v>
      </c>
      <c r="R320" s="7">
        <v>317</v>
      </c>
      <c r="S320">
        <v>2.7040754171477842E-14</v>
      </c>
      <c r="T320">
        <v>4.120502107380936E-8</v>
      </c>
      <c r="U320">
        <v>4.3859525426146016E-8</v>
      </c>
      <c r="V320">
        <v>5.8223478706346497E-8</v>
      </c>
    </row>
    <row r="321" spans="1:22" x14ac:dyDescent="0.25">
      <c r="A321" s="1">
        <f t="shared" si="34"/>
        <v>43114</v>
      </c>
      <c r="B321" s="7">
        <f t="shared" si="29"/>
        <v>1</v>
      </c>
      <c r="C321" s="4">
        <f>INDEX(Calendar!$E$3:$E$367,MATCH(LOLP!$A321,Calendar!$B$3:$B$367,0))</f>
        <v>0</v>
      </c>
      <c r="D321" s="2">
        <f t="shared" si="35"/>
        <v>6</v>
      </c>
      <c r="E321" s="36">
        <v>19459</v>
      </c>
      <c r="F321" s="7">
        <f>IFERROR(IF(INDEX('Temperature Data'!$AA$15:$AA$348,MATCH(LOLP!A321,'Temperature Data'!$B$15:$B$348,0))&gt;IF(B321=9,$G$2,LOLP!$F$2),1,0),0)</f>
        <v>0</v>
      </c>
      <c r="G321" s="7">
        <f>SUMIFS(LOLP!$F$4:$F$8763,$C$4:$C$8763,$C321,$B$4:$B$8763,$B321,$D$4:$D$8763,$D321)</f>
        <v>0</v>
      </c>
      <c r="H321" s="7">
        <f>COUNTIFS(Calendar!$E$3:$E$367,LOLP!C321,Calendar!$D$3:$D$367,LOLP!B321)</f>
        <v>10</v>
      </c>
      <c r="I321" s="7">
        <f ca="1">IF($F321=1,OFFSET(start_norps,LOLP!$D321+(1-$C321)*24,LOLP!$B321)*H321/G321,0)</f>
        <v>0</v>
      </c>
      <c r="J321" s="7">
        <f ca="1">IF($F321=1,OFFSET(start_33,LOLP!$D321+(1-$C321)*24,LOLP!$B321)*H321/G321,0)</f>
        <v>0</v>
      </c>
      <c r="K321" s="7">
        <f ca="1">IF($F321,OFFSET(start_40,LOLP!$D321+(1-$C321)*24,LOLP!$B321),0)</f>
        <v>0</v>
      </c>
      <c r="L321" s="7">
        <f ca="1">IF($F321,OFFSET(start_50,LOLP!$D321+(1-$C321)*24,LOLP!$B321),0)</f>
        <v>0</v>
      </c>
      <c r="M321" s="25">
        <f t="shared" ca="1" si="30"/>
        <v>0</v>
      </c>
      <c r="N321" s="25">
        <f t="shared" ca="1" si="31"/>
        <v>0</v>
      </c>
      <c r="O321" s="15" t="e">
        <f t="shared" ca="1" si="32"/>
        <v>#DIV/0!</v>
      </c>
      <c r="P321" s="15" t="e">
        <f t="shared" ca="1" si="33"/>
        <v>#DIV/0!</v>
      </c>
      <c r="R321" s="7">
        <v>318</v>
      </c>
      <c r="S321">
        <v>6.2540900261247822E-15</v>
      </c>
      <c r="T321">
        <v>4.120502107380936E-8</v>
      </c>
      <c r="U321">
        <v>4.3859525426146016E-8</v>
      </c>
      <c r="V321">
        <v>5.8223478706346497E-8</v>
      </c>
    </row>
    <row r="322" spans="1:22" x14ac:dyDescent="0.25">
      <c r="A322" s="1">
        <f t="shared" si="34"/>
        <v>43114</v>
      </c>
      <c r="B322" s="7">
        <f t="shared" si="29"/>
        <v>1</v>
      </c>
      <c r="C322" s="4">
        <f>INDEX(Calendar!$E$3:$E$367,MATCH(LOLP!$A322,Calendar!$B$3:$B$367,0))</f>
        <v>0</v>
      </c>
      <c r="D322" s="2">
        <f t="shared" si="35"/>
        <v>7</v>
      </c>
      <c r="E322" s="36">
        <v>20243</v>
      </c>
      <c r="F322" s="7">
        <f>IFERROR(IF(INDEX('Temperature Data'!$AA$15:$AA$348,MATCH(LOLP!A322,'Temperature Data'!$B$15:$B$348,0))&gt;IF(B322=9,$G$2,LOLP!$F$2),1,0),0)</f>
        <v>0</v>
      </c>
      <c r="G322" s="7">
        <f>SUMIFS(LOLP!$F$4:$F$8763,$C$4:$C$8763,$C322,$B$4:$B$8763,$B322,$D$4:$D$8763,$D322)</f>
        <v>0</v>
      </c>
      <c r="H322" s="7">
        <f>COUNTIFS(Calendar!$E$3:$E$367,LOLP!C322,Calendar!$D$3:$D$367,LOLP!B322)</f>
        <v>10</v>
      </c>
      <c r="I322" s="7">
        <f ca="1">IF($F322=1,OFFSET(start_norps,LOLP!$D322+(1-$C322)*24,LOLP!$B322)*H322/G322,0)</f>
        <v>0</v>
      </c>
      <c r="J322" s="7">
        <f ca="1">IF($F322=1,OFFSET(start_33,LOLP!$D322+(1-$C322)*24,LOLP!$B322)*H322/G322,0)</f>
        <v>0</v>
      </c>
      <c r="K322" s="7">
        <f ca="1">IF($F322,OFFSET(start_40,LOLP!$D322+(1-$C322)*24,LOLP!$B322),0)</f>
        <v>0</v>
      </c>
      <c r="L322" s="7">
        <f ca="1">IF($F322,OFFSET(start_50,LOLP!$D322+(1-$C322)*24,LOLP!$B322),0)</f>
        <v>0</v>
      </c>
      <c r="M322" s="25">
        <f t="shared" ca="1" si="30"/>
        <v>0</v>
      </c>
      <c r="N322" s="25">
        <f t="shared" ca="1" si="31"/>
        <v>0</v>
      </c>
      <c r="O322" s="15" t="e">
        <f t="shared" ca="1" si="32"/>
        <v>#DIV/0!</v>
      </c>
      <c r="P322" s="15" t="e">
        <f t="shared" ca="1" si="33"/>
        <v>#DIV/0!</v>
      </c>
      <c r="R322" s="7">
        <v>319</v>
      </c>
      <c r="S322">
        <v>6.2540900261247822E-15</v>
      </c>
      <c r="T322">
        <v>4.120502107380936E-8</v>
      </c>
      <c r="U322">
        <v>4.3859525426146016E-8</v>
      </c>
      <c r="V322">
        <v>4.8413604871869004E-8</v>
      </c>
    </row>
    <row r="323" spans="1:22" x14ac:dyDescent="0.25">
      <c r="A323" s="1">
        <f t="shared" si="34"/>
        <v>43114</v>
      </c>
      <c r="B323" s="7">
        <f t="shared" si="29"/>
        <v>1</v>
      </c>
      <c r="C323" s="4">
        <f>INDEX(Calendar!$E$3:$E$367,MATCH(LOLP!$A323,Calendar!$B$3:$B$367,0))</f>
        <v>0</v>
      </c>
      <c r="D323" s="2">
        <f t="shared" si="35"/>
        <v>8</v>
      </c>
      <c r="E323" s="36">
        <v>20645</v>
      </c>
      <c r="F323" s="7">
        <f>IFERROR(IF(INDEX('Temperature Data'!$AA$15:$AA$348,MATCH(LOLP!A323,'Temperature Data'!$B$15:$B$348,0))&gt;IF(B323=9,$G$2,LOLP!$F$2),1,0),0)</f>
        <v>0</v>
      </c>
      <c r="G323" s="7">
        <f>SUMIFS(LOLP!$F$4:$F$8763,$C$4:$C$8763,$C323,$B$4:$B$8763,$B323,$D$4:$D$8763,$D323)</f>
        <v>0</v>
      </c>
      <c r="H323" s="7">
        <f>COUNTIFS(Calendar!$E$3:$E$367,LOLP!C323,Calendar!$D$3:$D$367,LOLP!B323)</f>
        <v>10</v>
      </c>
      <c r="I323" s="7">
        <f ca="1">IF($F323=1,OFFSET(start_norps,LOLP!$D323+(1-$C323)*24,LOLP!$B323)*H323/G323,0)</f>
        <v>0</v>
      </c>
      <c r="J323" s="7">
        <f ca="1">IF($F323=1,OFFSET(start_33,LOLP!$D323+(1-$C323)*24,LOLP!$B323)*H323/G323,0)</f>
        <v>0</v>
      </c>
      <c r="K323" s="7">
        <f ca="1">IF($F323,OFFSET(start_40,LOLP!$D323+(1-$C323)*24,LOLP!$B323),0)</f>
        <v>0</v>
      </c>
      <c r="L323" s="7">
        <f ca="1">IF($F323,OFFSET(start_50,LOLP!$D323+(1-$C323)*24,LOLP!$B323),0)</f>
        <v>0</v>
      </c>
      <c r="M323" s="25">
        <f t="shared" ca="1" si="30"/>
        <v>0</v>
      </c>
      <c r="N323" s="25">
        <f t="shared" ca="1" si="31"/>
        <v>0</v>
      </c>
      <c r="O323" s="15" t="e">
        <f t="shared" ca="1" si="32"/>
        <v>#DIV/0!</v>
      </c>
      <c r="P323" s="15" t="e">
        <f t="shared" ca="1" si="33"/>
        <v>#DIV/0!</v>
      </c>
      <c r="R323" s="7">
        <v>320</v>
      </c>
      <c r="S323">
        <v>6.2540900261247822E-15</v>
      </c>
      <c r="T323">
        <v>4.120502107380936E-8</v>
      </c>
      <c r="U323">
        <v>4.3859525426146016E-8</v>
      </c>
      <c r="V323">
        <v>4.8413604871869004E-8</v>
      </c>
    </row>
    <row r="324" spans="1:22" x14ac:dyDescent="0.25">
      <c r="A324" s="1">
        <f t="shared" si="34"/>
        <v>43114</v>
      </c>
      <c r="B324" s="7">
        <f t="shared" si="29"/>
        <v>1</v>
      </c>
      <c r="C324" s="4">
        <f>INDEX(Calendar!$E$3:$E$367,MATCH(LOLP!$A324,Calendar!$B$3:$B$367,0))</f>
        <v>0</v>
      </c>
      <c r="D324" s="2">
        <f t="shared" si="35"/>
        <v>9</v>
      </c>
      <c r="E324" s="36">
        <v>21110</v>
      </c>
      <c r="F324" s="7">
        <f>IFERROR(IF(INDEX('Temperature Data'!$AA$15:$AA$348,MATCH(LOLP!A324,'Temperature Data'!$B$15:$B$348,0))&gt;IF(B324=9,$G$2,LOLP!$F$2),1,0),0)</f>
        <v>0</v>
      </c>
      <c r="G324" s="7">
        <f>SUMIFS(LOLP!$F$4:$F$8763,$C$4:$C$8763,$C324,$B$4:$B$8763,$B324,$D$4:$D$8763,$D324)</f>
        <v>0</v>
      </c>
      <c r="H324" s="7">
        <f>COUNTIFS(Calendar!$E$3:$E$367,LOLP!C324,Calendar!$D$3:$D$367,LOLP!B324)</f>
        <v>10</v>
      </c>
      <c r="I324" s="7">
        <f ca="1">IF($F324=1,OFFSET(start_norps,LOLP!$D324+(1-$C324)*24,LOLP!$B324)*H324/G324,0)</f>
        <v>0</v>
      </c>
      <c r="J324" s="7">
        <f ca="1">IF($F324=1,OFFSET(start_33,LOLP!$D324+(1-$C324)*24,LOLP!$B324)*H324/G324,0)</f>
        <v>0</v>
      </c>
      <c r="K324" s="7">
        <f ca="1">IF($F324,OFFSET(start_40,LOLP!$D324+(1-$C324)*24,LOLP!$B324),0)</f>
        <v>0</v>
      </c>
      <c r="L324" s="7">
        <f ca="1">IF($F324,OFFSET(start_50,LOLP!$D324+(1-$C324)*24,LOLP!$B324),0)</f>
        <v>0</v>
      </c>
      <c r="M324" s="25">
        <f t="shared" ca="1" si="30"/>
        <v>0</v>
      </c>
      <c r="N324" s="25">
        <f t="shared" ca="1" si="31"/>
        <v>0</v>
      </c>
      <c r="O324" s="15" t="e">
        <f t="shared" ca="1" si="32"/>
        <v>#DIV/0!</v>
      </c>
      <c r="P324" s="15" t="e">
        <f t="shared" ca="1" si="33"/>
        <v>#DIV/0!</v>
      </c>
      <c r="R324" s="7">
        <v>321</v>
      </c>
      <c r="S324">
        <v>0</v>
      </c>
      <c r="T324">
        <v>1.4293849206085085E-8</v>
      </c>
      <c r="U324">
        <v>4.3859525426146016E-8</v>
      </c>
      <c r="V324">
        <v>4.8413604871869004E-8</v>
      </c>
    </row>
    <row r="325" spans="1:22" x14ac:dyDescent="0.25">
      <c r="A325" s="1">
        <f t="shared" si="34"/>
        <v>43114</v>
      </c>
      <c r="B325" s="7">
        <f t="shared" ref="B325:B388" si="36">MONTH(A325)</f>
        <v>1</v>
      </c>
      <c r="C325" s="4">
        <f>INDEX(Calendar!$E$3:$E$367,MATCH(LOLP!$A325,Calendar!$B$3:$B$367,0))</f>
        <v>0</v>
      </c>
      <c r="D325" s="2">
        <f t="shared" si="35"/>
        <v>10</v>
      </c>
      <c r="E325" s="36">
        <v>21392</v>
      </c>
      <c r="F325" s="7">
        <f>IFERROR(IF(INDEX('Temperature Data'!$AA$15:$AA$348,MATCH(LOLP!A325,'Temperature Data'!$B$15:$B$348,0))&gt;IF(B325=9,$G$2,LOLP!$F$2),1,0),0)</f>
        <v>0</v>
      </c>
      <c r="G325" s="7">
        <f>SUMIFS(LOLP!$F$4:$F$8763,$C$4:$C$8763,$C325,$B$4:$B$8763,$B325,$D$4:$D$8763,$D325)</f>
        <v>0</v>
      </c>
      <c r="H325" s="7">
        <f>COUNTIFS(Calendar!$E$3:$E$367,LOLP!C325,Calendar!$D$3:$D$367,LOLP!B325)</f>
        <v>10</v>
      </c>
      <c r="I325" s="7">
        <f ca="1">IF($F325=1,OFFSET(start_norps,LOLP!$D325+(1-$C325)*24,LOLP!$B325)*H325/G325,0)</f>
        <v>0</v>
      </c>
      <c r="J325" s="7">
        <f ca="1">IF($F325=1,OFFSET(start_33,LOLP!$D325+(1-$C325)*24,LOLP!$B325)*H325/G325,0)</f>
        <v>0</v>
      </c>
      <c r="K325" s="7">
        <f ca="1">IF($F325,OFFSET(start_40,LOLP!$D325+(1-$C325)*24,LOLP!$B325),0)</f>
        <v>0</v>
      </c>
      <c r="L325" s="7">
        <f ca="1">IF($F325,OFFSET(start_50,LOLP!$D325+(1-$C325)*24,LOLP!$B325),0)</f>
        <v>0</v>
      </c>
      <c r="M325" s="25">
        <f t="shared" ref="M325:M388" ca="1" si="37">I325/I$8764</f>
        <v>0</v>
      </c>
      <c r="N325" s="25">
        <f t="shared" ref="N325:N388" ca="1" si="38">J325/J$8764</f>
        <v>0</v>
      </c>
      <c r="O325" s="15" t="e">
        <f t="shared" ref="O325:O388" ca="1" si="39">K325/K$8764</f>
        <v>#DIV/0!</v>
      </c>
      <c r="P325" s="15" t="e">
        <f t="shared" ref="P325:P388" ca="1" si="40">L325/L$8764</f>
        <v>#DIV/0!</v>
      </c>
      <c r="R325" s="7">
        <v>322</v>
      </c>
      <c r="S325">
        <v>0</v>
      </c>
      <c r="T325">
        <v>1.4293849206085085E-8</v>
      </c>
      <c r="U325">
        <v>4.3859525426146016E-8</v>
      </c>
      <c r="V325">
        <v>4.8413604871869004E-8</v>
      </c>
    </row>
    <row r="326" spans="1:22" x14ac:dyDescent="0.25">
      <c r="A326" s="1">
        <f t="shared" si="34"/>
        <v>43114</v>
      </c>
      <c r="B326" s="7">
        <f t="shared" si="36"/>
        <v>1</v>
      </c>
      <c r="C326" s="4">
        <f>INDEX(Calendar!$E$3:$E$367,MATCH(LOLP!$A326,Calendar!$B$3:$B$367,0))</f>
        <v>0</v>
      </c>
      <c r="D326" s="2">
        <f t="shared" si="35"/>
        <v>11</v>
      </c>
      <c r="E326" s="36">
        <v>21437</v>
      </c>
      <c r="F326" s="7">
        <f>IFERROR(IF(INDEX('Temperature Data'!$AA$15:$AA$348,MATCH(LOLP!A326,'Temperature Data'!$B$15:$B$348,0))&gt;IF(B326=9,$G$2,LOLP!$F$2),1,0),0)</f>
        <v>0</v>
      </c>
      <c r="G326" s="7">
        <f>SUMIFS(LOLP!$F$4:$F$8763,$C$4:$C$8763,$C326,$B$4:$B$8763,$B326,$D$4:$D$8763,$D326)</f>
        <v>0</v>
      </c>
      <c r="H326" s="7">
        <f>COUNTIFS(Calendar!$E$3:$E$367,LOLP!C326,Calendar!$D$3:$D$367,LOLP!B326)</f>
        <v>10</v>
      </c>
      <c r="I326" s="7">
        <f ca="1">IF($F326=1,OFFSET(start_norps,LOLP!$D326+(1-$C326)*24,LOLP!$B326)*H326/G326,0)</f>
        <v>0</v>
      </c>
      <c r="J326" s="7">
        <f ca="1">IF($F326=1,OFFSET(start_33,LOLP!$D326+(1-$C326)*24,LOLP!$B326)*H326/G326,0)</f>
        <v>0</v>
      </c>
      <c r="K326" s="7">
        <f ca="1">IF($F326,OFFSET(start_40,LOLP!$D326+(1-$C326)*24,LOLP!$B326),0)</f>
        <v>0</v>
      </c>
      <c r="L326" s="7">
        <f ca="1">IF($F326,OFFSET(start_50,LOLP!$D326+(1-$C326)*24,LOLP!$B326),0)</f>
        <v>0</v>
      </c>
      <c r="M326" s="25">
        <f t="shared" ca="1" si="37"/>
        <v>0</v>
      </c>
      <c r="N326" s="25">
        <f t="shared" ca="1" si="38"/>
        <v>0</v>
      </c>
      <c r="O326" s="15" t="e">
        <f t="shared" ca="1" si="39"/>
        <v>#DIV/0!</v>
      </c>
      <c r="P326" s="15" t="e">
        <f t="shared" ca="1" si="40"/>
        <v>#DIV/0!</v>
      </c>
      <c r="R326" s="7">
        <v>323</v>
      </c>
      <c r="S326">
        <v>0</v>
      </c>
      <c r="T326">
        <v>1.337224048799201E-8</v>
      </c>
      <c r="U326">
        <v>2.9479912829877068E-8</v>
      </c>
      <c r="V326">
        <v>4.8413604871869004E-8</v>
      </c>
    </row>
    <row r="327" spans="1:22" x14ac:dyDescent="0.25">
      <c r="A327" s="1">
        <f t="shared" si="34"/>
        <v>43114</v>
      </c>
      <c r="B327" s="7">
        <f t="shared" si="36"/>
        <v>1</v>
      </c>
      <c r="C327" s="4">
        <f>INDEX(Calendar!$E$3:$E$367,MATCH(LOLP!$A327,Calendar!$B$3:$B$367,0))</f>
        <v>0</v>
      </c>
      <c r="D327" s="2">
        <f t="shared" si="35"/>
        <v>12</v>
      </c>
      <c r="E327" s="36">
        <v>21256</v>
      </c>
      <c r="F327" s="7">
        <f>IFERROR(IF(INDEX('Temperature Data'!$AA$15:$AA$348,MATCH(LOLP!A327,'Temperature Data'!$B$15:$B$348,0))&gt;IF(B327=9,$G$2,LOLP!$F$2),1,0),0)</f>
        <v>0</v>
      </c>
      <c r="G327" s="7">
        <f>SUMIFS(LOLP!$F$4:$F$8763,$C$4:$C$8763,$C327,$B$4:$B$8763,$B327,$D$4:$D$8763,$D327)</f>
        <v>0</v>
      </c>
      <c r="H327" s="7">
        <f>COUNTIFS(Calendar!$E$3:$E$367,LOLP!C327,Calendar!$D$3:$D$367,LOLP!B327)</f>
        <v>10</v>
      </c>
      <c r="I327" s="7">
        <f ca="1">IF($F327=1,OFFSET(start_norps,LOLP!$D327+(1-$C327)*24,LOLP!$B327)*H327/G327,0)</f>
        <v>0</v>
      </c>
      <c r="J327" s="7">
        <f ca="1">IF($F327=1,OFFSET(start_33,LOLP!$D327+(1-$C327)*24,LOLP!$B327)*H327/G327,0)</f>
        <v>0</v>
      </c>
      <c r="K327" s="7">
        <f ca="1">IF($F327,OFFSET(start_40,LOLP!$D327+(1-$C327)*24,LOLP!$B327),0)</f>
        <v>0</v>
      </c>
      <c r="L327" s="7">
        <f ca="1">IF($F327,OFFSET(start_50,LOLP!$D327+(1-$C327)*24,LOLP!$B327),0)</f>
        <v>0</v>
      </c>
      <c r="M327" s="25">
        <f t="shared" ca="1" si="37"/>
        <v>0</v>
      </c>
      <c r="N327" s="25">
        <f t="shared" ca="1" si="38"/>
        <v>0</v>
      </c>
      <c r="O327" s="15" t="e">
        <f t="shared" ca="1" si="39"/>
        <v>#DIV/0!</v>
      </c>
      <c r="P327" s="15" t="e">
        <f t="shared" ca="1" si="40"/>
        <v>#DIV/0!</v>
      </c>
      <c r="R327" s="7">
        <v>324</v>
      </c>
      <c r="S327">
        <v>0</v>
      </c>
      <c r="T327">
        <v>1.337224048799201E-8</v>
      </c>
      <c r="U327">
        <v>1.9706572651039669E-8</v>
      </c>
      <c r="V327">
        <v>4.8413604871869004E-8</v>
      </c>
    </row>
    <row r="328" spans="1:22" x14ac:dyDescent="0.25">
      <c r="A328" s="1">
        <f t="shared" si="34"/>
        <v>43114</v>
      </c>
      <c r="B328" s="7">
        <f t="shared" si="36"/>
        <v>1</v>
      </c>
      <c r="C328" s="4">
        <f>INDEX(Calendar!$E$3:$E$367,MATCH(LOLP!$A328,Calendar!$B$3:$B$367,0))</f>
        <v>0</v>
      </c>
      <c r="D328" s="2">
        <f t="shared" si="35"/>
        <v>13</v>
      </c>
      <c r="E328" s="36">
        <v>21361</v>
      </c>
      <c r="F328" s="7">
        <f>IFERROR(IF(INDEX('Temperature Data'!$AA$15:$AA$348,MATCH(LOLP!A328,'Temperature Data'!$B$15:$B$348,0))&gt;IF(B328=9,$G$2,LOLP!$F$2),1,0),0)</f>
        <v>0</v>
      </c>
      <c r="G328" s="7">
        <f>SUMIFS(LOLP!$F$4:$F$8763,$C$4:$C$8763,$C328,$B$4:$B$8763,$B328,$D$4:$D$8763,$D328)</f>
        <v>0</v>
      </c>
      <c r="H328" s="7">
        <f>COUNTIFS(Calendar!$E$3:$E$367,LOLP!C328,Calendar!$D$3:$D$367,LOLP!B328)</f>
        <v>10</v>
      </c>
      <c r="I328" s="7">
        <f ca="1">IF($F328=1,OFFSET(start_norps,LOLP!$D328+(1-$C328)*24,LOLP!$B328)*H328/G328,0)</f>
        <v>0</v>
      </c>
      <c r="J328" s="7">
        <f ca="1">IF($F328=1,OFFSET(start_33,LOLP!$D328+(1-$C328)*24,LOLP!$B328)*H328/G328,0)</f>
        <v>0</v>
      </c>
      <c r="K328" s="7">
        <f ca="1">IF($F328,OFFSET(start_40,LOLP!$D328+(1-$C328)*24,LOLP!$B328),0)</f>
        <v>0</v>
      </c>
      <c r="L328" s="7">
        <f ca="1">IF($F328,OFFSET(start_50,LOLP!$D328+(1-$C328)*24,LOLP!$B328),0)</f>
        <v>0</v>
      </c>
      <c r="M328" s="25">
        <f t="shared" ca="1" si="37"/>
        <v>0</v>
      </c>
      <c r="N328" s="25">
        <f t="shared" ca="1" si="38"/>
        <v>0</v>
      </c>
      <c r="O328" s="15" t="e">
        <f t="shared" ca="1" si="39"/>
        <v>#DIV/0!</v>
      </c>
      <c r="P328" s="15" t="e">
        <f t="shared" ca="1" si="40"/>
        <v>#DIV/0!</v>
      </c>
      <c r="R328" s="7">
        <v>325</v>
      </c>
      <c r="S328">
        <v>0</v>
      </c>
      <c r="T328">
        <v>1.337224048799201E-8</v>
      </c>
      <c r="U328">
        <v>1.9706572651039669E-8</v>
      </c>
      <c r="V328">
        <v>1.201890737168487E-8</v>
      </c>
    </row>
    <row r="329" spans="1:22" x14ac:dyDescent="0.25">
      <c r="A329" s="1">
        <f t="shared" si="34"/>
        <v>43114</v>
      </c>
      <c r="B329" s="7">
        <f t="shared" si="36"/>
        <v>1</v>
      </c>
      <c r="C329" s="4">
        <f>INDEX(Calendar!$E$3:$E$367,MATCH(LOLP!$A329,Calendar!$B$3:$B$367,0))</f>
        <v>0</v>
      </c>
      <c r="D329" s="2">
        <f t="shared" si="35"/>
        <v>14</v>
      </c>
      <c r="E329" s="36">
        <v>21376</v>
      </c>
      <c r="F329" s="7">
        <f>IFERROR(IF(INDEX('Temperature Data'!$AA$15:$AA$348,MATCH(LOLP!A329,'Temperature Data'!$B$15:$B$348,0))&gt;IF(B329=9,$G$2,LOLP!$F$2),1,0),0)</f>
        <v>0</v>
      </c>
      <c r="G329" s="7">
        <f>SUMIFS(LOLP!$F$4:$F$8763,$C$4:$C$8763,$C329,$B$4:$B$8763,$B329,$D$4:$D$8763,$D329)</f>
        <v>0</v>
      </c>
      <c r="H329" s="7">
        <f>COUNTIFS(Calendar!$E$3:$E$367,LOLP!C329,Calendar!$D$3:$D$367,LOLP!B329)</f>
        <v>10</v>
      </c>
      <c r="I329" s="7">
        <f ca="1">IF($F329=1,OFFSET(start_norps,LOLP!$D329+(1-$C329)*24,LOLP!$B329)*H329/G329,0)</f>
        <v>0</v>
      </c>
      <c r="J329" s="7">
        <f ca="1">IF($F329=1,OFFSET(start_33,LOLP!$D329+(1-$C329)*24,LOLP!$B329)*H329/G329,0)</f>
        <v>0</v>
      </c>
      <c r="K329" s="7">
        <f ca="1">IF($F329,OFFSET(start_40,LOLP!$D329+(1-$C329)*24,LOLP!$B329),0)</f>
        <v>0</v>
      </c>
      <c r="L329" s="7">
        <f ca="1">IF($F329,OFFSET(start_50,LOLP!$D329+(1-$C329)*24,LOLP!$B329),0)</f>
        <v>0</v>
      </c>
      <c r="M329" s="25">
        <f t="shared" ca="1" si="37"/>
        <v>0</v>
      </c>
      <c r="N329" s="25">
        <f t="shared" ca="1" si="38"/>
        <v>0</v>
      </c>
      <c r="O329" s="15" t="e">
        <f t="shared" ca="1" si="39"/>
        <v>#DIV/0!</v>
      </c>
      <c r="P329" s="15" t="e">
        <f t="shared" ca="1" si="40"/>
        <v>#DIV/0!</v>
      </c>
      <c r="R329" s="7">
        <v>326</v>
      </c>
      <c r="S329">
        <v>0</v>
      </c>
      <c r="T329">
        <v>1.2776215070585789E-8</v>
      </c>
      <c r="U329">
        <v>1.9706572651039669E-8</v>
      </c>
      <c r="V329">
        <v>1.201890737168487E-8</v>
      </c>
    </row>
    <row r="330" spans="1:22" x14ac:dyDescent="0.25">
      <c r="A330" s="1">
        <f t="shared" si="34"/>
        <v>43114</v>
      </c>
      <c r="B330" s="7">
        <f t="shared" si="36"/>
        <v>1</v>
      </c>
      <c r="C330" s="4">
        <f>INDEX(Calendar!$E$3:$E$367,MATCH(LOLP!$A330,Calendar!$B$3:$B$367,0))</f>
        <v>0</v>
      </c>
      <c r="D330" s="2">
        <f t="shared" si="35"/>
        <v>15</v>
      </c>
      <c r="E330" s="36">
        <v>21760</v>
      </c>
      <c r="F330" s="7">
        <f>IFERROR(IF(INDEX('Temperature Data'!$AA$15:$AA$348,MATCH(LOLP!A330,'Temperature Data'!$B$15:$B$348,0))&gt;IF(B330=9,$G$2,LOLP!$F$2),1,0),0)</f>
        <v>0</v>
      </c>
      <c r="G330" s="7">
        <f>SUMIFS(LOLP!$F$4:$F$8763,$C$4:$C$8763,$C330,$B$4:$B$8763,$B330,$D$4:$D$8763,$D330)</f>
        <v>0</v>
      </c>
      <c r="H330" s="7">
        <f>COUNTIFS(Calendar!$E$3:$E$367,LOLP!C330,Calendar!$D$3:$D$367,LOLP!B330)</f>
        <v>10</v>
      </c>
      <c r="I330" s="7">
        <f ca="1">IF($F330=1,OFFSET(start_norps,LOLP!$D330+(1-$C330)*24,LOLP!$B330)*H330/G330,0)</f>
        <v>0</v>
      </c>
      <c r="J330" s="7">
        <f ca="1">IF($F330=1,OFFSET(start_33,LOLP!$D330+(1-$C330)*24,LOLP!$B330)*H330/G330,0)</f>
        <v>0</v>
      </c>
      <c r="K330" s="7">
        <f ca="1">IF($F330,OFFSET(start_40,LOLP!$D330+(1-$C330)*24,LOLP!$B330),0)</f>
        <v>0</v>
      </c>
      <c r="L330" s="7">
        <f ca="1">IF($F330,OFFSET(start_50,LOLP!$D330+(1-$C330)*24,LOLP!$B330),0)</f>
        <v>0</v>
      </c>
      <c r="M330" s="25">
        <f t="shared" ca="1" si="37"/>
        <v>0</v>
      </c>
      <c r="N330" s="25">
        <f t="shared" ca="1" si="38"/>
        <v>0</v>
      </c>
      <c r="O330" s="15" t="e">
        <f t="shared" ca="1" si="39"/>
        <v>#DIV/0!</v>
      </c>
      <c r="P330" s="15" t="e">
        <f t="shared" ca="1" si="40"/>
        <v>#DIV/0!</v>
      </c>
      <c r="R330" s="7">
        <v>327</v>
      </c>
      <c r="S330">
        <v>0</v>
      </c>
      <c r="T330">
        <v>1.2776215070585789E-8</v>
      </c>
      <c r="U330">
        <v>8.2294202518847025E-9</v>
      </c>
      <c r="V330">
        <v>6.2219961463879089E-9</v>
      </c>
    </row>
    <row r="331" spans="1:22" x14ac:dyDescent="0.25">
      <c r="A331" s="1">
        <f t="shared" si="34"/>
        <v>43114</v>
      </c>
      <c r="B331" s="7">
        <f t="shared" si="36"/>
        <v>1</v>
      </c>
      <c r="C331" s="4">
        <f>INDEX(Calendar!$E$3:$E$367,MATCH(LOLP!$A331,Calendar!$B$3:$B$367,0))</f>
        <v>0</v>
      </c>
      <c r="D331" s="2">
        <f t="shared" si="35"/>
        <v>16</v>
      </c>
      <c r="E331" s="36">
        <v>22064</v>
      </c>
      <c r="F331" s="7">
        <f>IFERROR(IF(INDEX('Temperature Data'!$AA$15:$AA$348,MATCH(LOLP!A331,'Temperature Data'!$B$15:$B$348,0))&gt;IF(B331=9,$G$2,LOLP!$F$2),1,0),0)</f>
        <v>0</v>
      </c>
      <c r="G331" s="7">
        <f>SUMIFS(LOLP!$F$4:$F$8763,$C$4:$C$8763,$C331,$B$4:$B$8763,$B331,$D$4:$D$8763,$D331)</f>
        <v>0</v>
      </c>
      <c r="H331" s="7">
        <f>COUNTIFS(Calendar!$E$3:$E$367,LOLP!C331,Calendar!$D$3:$D$367,LOLP!B331)</f>
        <v>10</v>
      </c>
      <c r="I331" s="7">
        <f ca="1">IF($F331=1,OFFSET(start_norps,LOLP!$D331+(1-$C331)*24,LOLP!$B331)*H331/G331,0)</f>
        <v>0</v>
      </c>
      <c r="J331" s="7">
        <f ca="1">IF($F331=1,OFFSET(start_33,LOLP!$D331+(1-$C331)*24,LOLP!$B331)*H331/G331,0)</f>
        <v>0</v>
      </c>
      <c r="K331" s="7">
        <f ca="1">IF($F331,OFFSET(start_40,LOLP!$D331+(1-$C331)*24,LOLP!$B331),0)</f>
        <v>0</v>
      </c>
      <c r="L331" s="7">
        <f ca="1">IF($F331,OFFSET(start_50,LOLP!$D331+(1-$C331)*24,LOLP!$B331),0)</f>
        <v>0</v>
      </c>
      <c r="M331" s="25">
        <f t="shared" ca="1" si="37"/>
        <v>0</v>
      </c>
      <c r="N331" s="25">
        <f t="shared" ca="1" si="38"/>
        <v>0</v>
      </c>
      <c r="O331" s="15" t="e">
        <f t="shared" ca="1" si="39"/>
        <v>#DIV/0!</v>
      </c>
      <c r="P331" s="15" t="e">
        <f t="shared" ca="1" si="40"/>
        <v>#DIV/0!</v>
      </c>
      <c r="R331" s="7">
        <v>328</v>
      </c>
      <c r="S331">
        <v>0</v>
      </c>
      <c r="T331">
        <v>1.2776215070585789E-8</v>
      </c>
      <c r="U331">
        <v>8.2294202518847025E-9</v>
      </c>
      <c r="V331">
        <v>6.2219961463879089E-9</v>
      </c>
    </row>
    <row r="332" spans="1:22" x14ac:dyDescent="0.25">
      <c r="A332" s="1">
        <f t="shared" si="34"/>
        <v>43114</v>
      </c>
      <c r="B332" s="7">
        <f t="shared" si="36"/>
        <v>1</v>
      </c>
      <c r="C332" s="4">
        <f>INDEX(Calendar!$E$3:$E$367,MATCH(LOLP!$A332,Calendar!$B$3:$B$367,0))</f>
        <v>0</v>
      </c>
      <c r="D332" s="2">
        <f t="shared" si="35"/>
        <v>17</v>
      </c>
      <c r="E332" s="36">
        <v>22990</v>
      </c>
      <c r="F332" s="7">
        <f>IFERROR(IF(INDEX('Temperature Data'!$AA$15:$AA$348,MATCH(LOLP!A332,'Temperature Data'!$B$15:$B$348,0))&gt;IF(B332=9,$G$2,LOLP!$F$2),1,0),0)</f>
        <v>0</v>
      </c>
      <c r="G332" s="7">
        <f>SUMIFS(LOLP!$F$4:$F$8763,$C$4:$C$8763,$C332,$B$4:$B$8763,$B332,$D$4:$D$8763,$D332)</f>
        <v>0</v>
      </c>
      <c r="H332" s="7">
        <f>COUNTIFS(Calendar!$E$3:$E$367,LOLP!C332,Calendar!$D$3:$D$367,LOLP!B332)</f>
        <v>10</v>
      </c>
      <c r="I332" s="7">
        <f ca="1">IF($F332=1,OFFSET(start_norps,LOLP!$D332+(1-$C332)*24,LOLP!$B332)*H332/G332,0)</f>
        <v>0</v>
      </c>
      <c r="J332" s="7">
        <f ca="1">IF($F332=1,OFFSET(start_33,LOLP!$D332+(1-$C332)*24,LOLP!$B332)*H332/G332,0)</f>
        <v>0</v>
      </c>
      <c r="K332" s="7">
        <f ca="1">IF($F332,OFFSET(start_40,LOLP!$D332+(1-$C332)*24,LOLP!$B332),0)</f>
        <v>0</v>
      </c>
      <c r="L332" s="7">
        <f ca="1">IF($F332,OFFSET(start_50,LOLP!$D332+(1-$C332)*24,LOLP!$B332),0)</f>
        <v>0</v>
      </c>
      <c r="M332" s="25">
        <f t="shared" ca="1" si="37"/>
        <v>0</v>
      </c>
      <c r="N332" s="25">
        <f t="shared" ca="1" si="38"/>
        <v>0</v>
      </c>
      <c r="O332" s="15" t="e">
        <f t="shared" ca="1" si="39"/>
        <v>#DIV/0!</v>
      </c>
      <c r="P332" s="15" t="e">
        <f t="shared" ca="1" si="40"/>
        <v>#DIV/0!</v>
      </c>
      <c r="R332" s="7">
        <v>329</v>
      </c>
      <c r="S332">
        <v>0</v>
      </c>
      <c r="T332">
        <v>1.2776215070585789E-8</v>
      </c>
      <c r="U332">
        <v>8.2294202518847025E-9</v>
      </c>
      <c r="V332">
        <v>6.2219961463879089E-9</v>
      </c>
    </row>
    <row r="333" spans="1:22" x14ac:dyDescent="0.25">
      <c r="A333" s="1">
        <f t="shared" si="34"/>
        <v>43114</v>
      </c>
      <c r="B333" s="7">
        <f t="shared" si="36"/>
        <v>1</v>
      </c>
      <c r="C333" s="4">
        <f>INDEX(Calendar!$E$3:$E$367,MATCH(LOLP!$A333,Calendar!$B$3:$B$367,0))</f>
        <v>0</v>
      </c>
      <c r="D333" s="2">
        <f t="shared" si="35"/>
        <v>18</v>
      </c>
      <c r="E333" s="36">
        <v>25407</v>
      </c>
      <c r="F333" s="7">
        <f>IFERROR(IF(INDEX('Temperature Data'!$AA$15:$AA$348,MATCH(LOLP!A333,'Temperature Data'!$B$15:$B$348,0))&gt;IF(B333=9,$G$2,LOLP!$F$2),1,0),0)</f>
        <v>0</v>
      </c>
      <c r="G333" s="7">
        <f>SUMIFS(LOLP!$F$4:$F$8763,$C$4:$C$8763,$C333,$B$4:$B$8763,$B333,$D$4:$D$8763,$D333)</f>
        <v>0</v>
      </c>
      <c r="H333" s="7">
        <f>COUNTIFS(Calendar!$E$3:$E$367,LOLP!C333,Calendar!$D$3:$D$367,LOLP!B333)</f>
        <v>10</v>
      </c>
      <c r="I333" s="7">
        <f ca="1">IF($F333=1,OFFSET(start_norps,LOLP!$D333+(1-$C333)*24,LOLP!$B333)*H333/G333,0)</f>
        <v>0</v>
      </c>
      <c r="J333" s="7">
        <f ca="1">IF($F333=1,OFFSET(start_33,LOLP!$D333+(1-$C333)*24,LOLP!$B333)*H333/G333,0)</f>
        <v>0</v>
      </c>
      <c r="K333" s="7">
        <f ca="1">IF($F333,OFFSET(start_40,LOLP!$D333+(1-$C333)*24,LOLP!$B333),0)</f>
        <v>0</v>
      </c>
      <c r="L333" s="7">
        <f ca="1">IF($F333,OFFSET(start_50,LOLP!$D333+(1-$C333)*24,LOLP!$B333),0)</f>
        <v>0</v>
      </c>
      <c r="M333" s="25">
        <f t="shared" ca="1" si="37"/>
        <v>0</v>
      </c>
      <c r="N333" s="25">
        <f t="shared" ca="1" si="38"/>
        <v>0</v>
      </c>
      <c r="O333" s="15" t="e">
        <f t="shared" ca="1" si="39"/>
        <v>#DIV/0!</v>
      </c>
      <c r="P333" s="15" t="e">
        <f t="shared" ca="1" si="40"/>
        <v>#DIV/0!</v>
      </c>
      <c r="R333" s="7">
        <v>330</v>
      </c>
      <c r="S333">
        <v>0</v>
      </c>
      <c r="T333">
        <v>1.2776215070585789E-8</v>
      </c>
      <c r="U333">
        <v>1.4464912602222025E-9</v>
      </c>
      <c r="V333">
        <v>6.1423985428971342E-9</v>
      </c>
    </row>
    <row r="334" spans="1:22" x14ac:dyDescent="0.25">
      <c r="A334" s="1">
        <f t="shared" si="34"/>
        <v>43114</v>
      </c>
      <c r="B334" s="7">
        <f t="shared" si="36"/>
        <v>1</v>
      </c>
      <c r="C334" s="4">
        <f>INDEX(Calendar!$E$3:$E$367,MATCH(LOLP!$A334,Calendar!$B$3:$B$367,0))</f>
        <v>0</v>
      </c>
      <c r="D334" s="2">
        <f t="shared" si="35"/>
        <v>19</v>
      </c>
      <c r="E334" s="36">
        <v>26130</v>
      </c>
      <c r="F334" s="7">
        <f>IFERROR(IF(INDEX('Temperature Data'!$AA$15:$AA$348,MATCH(LOLP!A334,'Temperature Data'!$B$15:$B$348,0))&gt;IF(B334=9,$G$2,LOLP!$F$2),1,0),0)</f>
        <v>0</v>
      </c>
      <c r="G334" s="7">
        <f>SUMIFS(LOLP!$F$4:$F$8763,$C$4:$C$8763,$C334,$B$4:$B$8763,$B334,$D$4:$D$8763,$D334)</f>
        <v>0</v>
      </c>
      <c r="H334" s="7">
        <f>COUNTIFS(Calendar!$E$3:$E$367,LOLP!C334,Calendar!$D$3:$D$367,LOLP!B334)</f>
        <v>10</v>
      </c>
      <c r="I334" s="7">
        <f ca="1">IF($F334=1,OFFSET(start_norps,LOLP!$D334+(1-$C334)*24,LOLP!$B334)*H334/G334,0)</f>
        <v>0</v>
      </c>
      <c r="J334" s="7">
        <f ca="1">IF($F334=1,OFFSET(start_33,LOLP!$D334+(1-$C334)*24,LOLP!$B334)*H334/G334,0)</f>
        <v>0</v>
      </c>
      <c r="K334" s="7">
        <f ca="1">IF($F334,OFFSET(start_40,LOLP!$D334+(1-$C334)*24,LOLP!$B334),0)</f>
        <v>0</v>
      </c>
      <c r="L334" s="7">
        <f ca="1">IF($F334,OFFSET(start_50,LOLP!$D334+(1-$C334)*24,LOLP!$B334),0)</f>
        <v>0</v>
      </c>
      <c r="M334" s="25">
        <f t="shared" ca="1" si="37"/>
        <v>0</v>
      </c>
      <c r="N334" s="25">
        <f t="shared" ca="1" si="38"/>
        <v>0</v>
      </c>
      <c r="O334" s="15" t="e">
        <f t="shared" ca="1" si="39"/>
        <v>#DIV/0!</v>
      </c>
      <c r="P334" s="15" t="e">
        <f t="shared" ca="1" si="40"/>
        <v>#DIV/0!</v>
      </c>
      <c r="R334" s="7">
        <v>331</v>
      </c>
      <c r="S334">
        <v>0</v>
      </c>
      <c r="T334">
        <v>1.2776215070585789E-8</v>
      </c>
      <c r="U334">
        <v>1.4464912602222025E-9</v>
      </c>
      <c r="V334">
        <v>6.1423985428971342E-9</v>
      </c>
    </row>
    <row r="335" spans="1:22" x14ac:dyDescent="0.25">
      <c r="A335" s="1">
        <f t="shared" si="34"/>
        <v>43114</v>
      </c>
      <c r="B335" s="7">
        <f t="shared" si="36"/>
        <v>1</v>
      </c>
      <c r="C335" s="4">
        <f>INDEX(Calendar!$E$3:$E$367,MATCH(LOLP!$A335,Calendar!$B$3:$B$367,0))</f>
        <v>0</v>
      </c>
      <c r="D335" s="2">
        <f t="shared" si="35"/>
        <v>20</v>
      </c>
      <c r="E335" s="36">
        <v>25657</v>
      </c>
      <c r="F335" s="7">
        <f>IFERROR(IF(INDEX('Temperature Data'!$AA$15:$AA$348,MATCH(LOLP!A335,'Temperature Data'!$B$15:$B$348,0))&gt;IF(B335=9,$G$2,LOLP!$F$2),1,0),0)</f>
        <v>0</v>
      </c>
      <c r="G335" s="7">
        <f>SUMIFS(LOLP!$F$4:$F$8763,$C$4:$C$8763,$C335,$B$4:$B$8763,$B335,$D$4:$D$8763,$D335)</f>
        <v>0</v>
      </c>
      <c r="H335" s="7">
        <f>COUNTIFS(Calendar!$E$3:$E$367,LOLP!C335,Calendar!$D$3:$D$367,LOLP!B335)</f>
        <v>10</v>
      </c>
      <c r="I335" s="7">
        <f ca="1">IF($F335=1,OFFSET(start_norps,LOLP!$D335+(1-$C335)*24,LOLP!$B335)*H335/G335,0)</f>
        <v>0</v>
      </c>
      <c r="J335" s="7">
        <f ca="1">IF($F335=1,OFFSET(start_33,LOLP!$D335+(1-$C335)*24,LOLP!$B335)*H335/G335,0)</f>
        <v>0</v>
      </c>
      <c r="K335" s="7">
        <f ca="1">IF($F335,OFFSET(start_40,LOLP!$D335+(1-$C335)*24,LOLP!$B335),0)</f>
        <v>0</v>
      </c>
      <c r="L335" s="7">
        <f ca="1">IF($F335,OFFSET(start_50,LOLP!$D335+(1-$C335)*24,LOLP!$B335),0)</f>
        <v>0</v>
      </c>
      <c r="M335" s="25">
        <f t="shared" ca="1" si="37"/>
        <v>0</v>
      </c>
      <c r="N335" s="25">
        <f t="shared" ca="1" si="38"/>
        <v>0</v>
      </c>
      <c r="O335" s="15" t="e">
        <f t="shared" ca="1" si="39"/>
        <v>#DIV/0!</v>
      </c>
      <c r="P335" s="15" t="e">
        <f t="shared" ca="1" si="40"/>
        <v>#DIV/0!</v>
      </c>
      <c r="R335" s="7">
        <v>332</v>
      </c>
      <c r="S335">
        <v>0</v>
      </c>
      <c r="T335">
        <v>1.2776215070585789E-8</v>
      </c>
      <c r="U335">
        <v>1.4464912602222025E-9</v>
      </c>
      <c r="V335">
        <v>5.0677152711672116E-9</v>
      </c>
    </row>
    <row r="336" spans="1:22" x14ac:dyDescent="0.25">
      <c r="A336" s="1">
        <f t="shared" si="34"/>
        <v>43114</v>
      </c>
      <c r="B336" s="7">
        <f t="shared" si="36"/>
        <v>1</v>
      </c>
      <c r="C336" s="4">
        <f>INDEX(Calendar!$E$3:$E$367,MATCH(LOLP!$A336,Calendar!$B$3:$B$367,0))</f>
        <v>0</v>
      </c>
      <c r="D336" s="2">
        <f t="shared" si="35"/>
        <v>21</v>
      </c>
      <c r="E336" s="36">
        <v>24957</v>
      </c>
      <c r="F336" s="7">
        <f>IFERROR(IF(INDEX('Temperature Data'!$AA$15:$AA$348,MATCH(LOLP!A336,'Temperature Data'!$B$15:$B$348,0))&gt;IF(B336=9,$G$2,LOLP!$F$2),1,0),0)</f>
        <v>0</v>
      </c>
      <c r="G336" s="7">
        <f>SUMIFS(LOLP!$F$4:$F$8763,$C$4:$C$8763,$C336,$B$4:$B$8763,$B336,$D$4:$D$8763,$D336)</f>
        <v>0</v>
      </c>
      <c r="H336" s="7">
        <f>COUNTIFS(Calendar!$E$3:$E$367,LOLP!C336,Calendar!$D$3:$D$367,LOLP!B336)</f>
        <v>10</v>
      </c>
      <c r="I336" s="7">
        <f ca="1">IF($F336=1,OFFSET(start_norps,LOLP!$D336+(1-$C336)*24,LOLP!$B336)*H336/G336,0)</f>
        <v>0</v>
      </c>
      <c r="J336" s="7">
        <f ca="1">IF($F336=1,OFFSET(start_33,LOLP!$D336+(1-$C336)*24,LOLP!$B336)*H336/G336,0)</f>
        <v>0</v>
      </c>
      <c r="K336" s="7">
        <f ca="1">IF($F336,OFFSET(start_40,LOLP!$D336+(1-$C336)*24,LOLP!$B336),0)</f>
        <v>0</v>
      </c>
      <c r="L336" s="7">
        <f ca="1">IF($F336,OFFSET(start_50,LOLP!$D336+(1-$C336)*24,LOLP!$B336),0)</f>
        <v>0</v>
      </c>
      <c r="M336" s="25">
        <f t="shared" ca="1" si="37"/>
        <v>0</v>
      </c>
      <c r="N336" s="25">
        <f t="shared" ca="1" si="38"/>
        <v>0</v>
      </c>
      <c r="O336" s="15" t="e">
        <f t="shared" ca="1" si="39"/>
        <v>#DIV/0!</v>
      </c>
      <c r="P336" s="15" t="e">
        <f t="shared" ca="1" si="40"/>
        <v>#DIV/0!</v>
      </c>
      <c r="R336" s="7">
        <v>333</v>
      </c>
      <c r="S336">
        <v>0</v>
      </c>
      <c r="T336">
        <v>1.2776215070585789E-8</v>
      </c>
      <c r="U336">
        <v>1.4464912602222025E-9</v>
      </c>
      <c r="V336">
        <v>5.0677152711672116E-9</v>
      </c>
    </row>
    <row r="337" spans="1:22" x14ac:dyDescent="0.25">
      <c r="A337" s="1">
        <f t="shared" si="34"/>
        <v>43114</v>
      </c>
      <c r="B337" s="7">
        <f t="shared" si="36"/>
        <v>1</v>
      </c>
      <c r="C337" s="4">
        <f>INDEX(Calendar!$E$3:$E$367,MATCH(LOLP!$A337,Calendar!$B$3:$B$367,0))</f>
        <v>0</v>
      </c>
      <c r="D337" s="2">
        <f t="shared" si="35"/>
        <v>22</v>
      </c>
      <c r="E337" s="36">
        <v>23939</v>
      </c>
      <c r="F337" s="7">
        <f>IFERROR(IF(INDEX('Temperature Data'!$AA$15:$AA$348,MATCH(LOLP!A337,'Temperature Data'!$B$15:$B$348,0))&gt;IF(B337=9,$G$2,LOLP!$F$2),1,0),0)</f>
        <v>0</v>
      </c>
      <c r="G337" s="7">
        <f>SUMIFS(LOLP!$F$4:$F$8763,$C$4:$C$8763,$C337,$B$4:$B$8763,$B337,$D$4:$D$8763,$D337)</f>
        <v>0</v>
      </c>
      <c r="H337" s="7">
        <f>COUNTIFS(Calendar!$E$3:$E$367,LOLP!C337,Calendar!$D$3:$D$367,LOLP!B337)</f>
        <v>10</v>
      </c>
      <c r="I337" s="7">
        <f ca="1">IF($F337=1,OFFSET(start_norps,LOLP!$D337+(1-$C337)*24,LOLP!$B337)*H337/G337,0)</f>
        <v>0</v>
      </c>
      <c r="J337" s="7">
        <f ca="1">IF($F337=1,OFFSET(start_33,LOLP!$D337+(1-$C337)*24,LOLP!$B337)*H337/G337,0)</f>
        <v>0</v>
      </c>
      <c r="K337" s="7">
        <f ca="1">IF($F337,OFFSET(start_40,LOLP!$D337+(1-$C337)*24,LOLP!$B337),0)</f>
        <v>0</v>
      </c>
      <c r="L337" s="7">
        <f ca="1">IF($F337,OFFSET(start_50,LOLP!$D337+(1-$C337)*24,LOLP!$B337),0)</f>
        <v>0</v>
      </c>
      <c r="M337" s="25">
        <f t="shared" ca="1" si="37"/>
        <v>0</v>
      </c>
      <c r="N337" s="25">
        <f t="shared" ca="1" si="38"/>
        <v>0</v>
      </c>
      <c r="O337" s="15" t="e">
        <f t="shared" ca="1" si="39"/>
        <v>#DIV/0!</v>
      </c>
      <c r="P337" s="15" t="e">
        <f t="shared" ca="1" si="40"/>
        <v>#DIV/0!</v>
      </c>
      <c r="R337" s="7">
        <v>334</v>
      </c>
      <c r="S337">
        <v>0</v>
      </c>
      <c r="T337">
        <v>1.2776215070585789E-8</v>
      </c>
      <c r="U337">
        <v>1.4464912602222025E-9</v>
      </c>
      <c r="V337">
        <v>5.0677152711672116E-9</v>
      </c>
    </row>
    <row r="338" spans="1:22" x14ac:dyDescent="0.25">
      <c r="A338" s="1">
        <f t="shared" si="34"/>
        <v>43114</v>
      </c>
      <c r="B338" s="7">
        <f t="shared" si="36"/>
        <v>1</v>
      </c>
      <c r="C338" s="4">
        <f>INDEX(Calendar!$E$3:$E$367,MATCH(LOLP!$A338,Calendar!$B$3:$B$367,0))</f>
        <v>0</v>
      </c>
      <c r="D338" s="2">
        <f t="shared" si="35"/>
        <v>23</v>
      </c>
      <c r="E338" s="36">
        <v>22714</v>
      </c>
      <c r="F338" s="7">
        <f>IFERROR(IF(INDEX('Temperature Data'!$AA$15:$AA$348,MATCH(LOLP!A338,'Temperature Data'!$B$15:$B$348,0))&gt;IF(B338=9,$G$2,LOLP!$F$2),1,0),0)</f>
        <v>0</v>
      </c>
      <c r="G338" s="7">
        <f>SUMIFS(LOLP!$F$4:$F$8763,$C$4:$C$8763,$C338,$B$4:$B$8763,$B338,$D$4:$D$8763,$D338)</f>
        <v>0</v>
      </c>
      <c r="H338" s="7">
        <f>COUNTIFS(Calendar!$E$3:$E$367,LOLP!C338,Calendar!$D$3:$D$367,LOLP!B338)</f>
        <v>10</v>
      </c>
      <c r="I338" s="7">
        <f ca="1">IF($F338=1,OFFSET(start_norps,LOLP!$D338+(1-$C338)*24,LOLP!$B338)*H338/G338,0)</f>
        <v>0</v>
      </c>
      <c r="J338" s="7">
        <f ca="1">IF($F338=1,OFFSET(start_33,LOLP!$D338+(1-$C338)*24,LOLP!$B338)*H338/G338,0)</f>
        <v>0</v>
      </c>
      <c r="K338" s="7">
        <f ca="1">IF($F338,OFFSET(start_40,LOLP!$D338+(1-$C338)*24,LOLP!$B338),0)</f>
        <v>0</v>
      </c>
      <c r="L338" s="7">
        <f ca="1">IF($F338,OFFSET(start_50,LOLP!$D338+(1-$C338)*24,LOLP!$B338),0)</f>
        <v>0</v>
      </c>
      <c r="M338" s="25">
        <f t="shared" ca="1" si="37"/>
        <v>0</v>
      </c>
      <c r="N338" s="25">
        <f t="shared" ca="1" si="38"/>
        <v>0</v>
      </c>
      <c r="O338" s="15" t="e">
        <f t="shared" ca="1" si="39"/>
        <v>#DIV/0!</v>
      </c>
      <c r="P338" s="15" t="e">
        <f t="shared" ca="1" si="40"/>
        <v>#DIV/0!</v>
      </c>
      <c r="R338" s="7">
        <v>335</v>
      </c>
      <c r="S338">
        <v>0</v>
      </c>
      <c r="T338">
        <v>1.9538072827983212E-9</v>
      </c>
      <c r="U338">
        <v>1.4464912602222025E-9</v>
      </c>
      <c r="V338">
        <v>5.0677152711672116E-9</v>
      </c>
    </row>
    <row r="339" spans="1:22" x14ac:dyDescent="0.25">
      <c r="A339" s="1">
        <f t="shared" si="34"/>
        <v>43114</v>
      </c>
      <c r="B339" s="7">
        <f t="shared" si="36"/>
        <v>1</v>
      </c>
      <c r="C339" s="4">
        <f>INDEX(Calendar!$E$3:$E$367,MATCH(LOLP!$A339,Calendar!$B$3:$B$367,0))</f>
        <v>0</v>
      </c>
      <c r="D339" s="2">
        <f t="shared" si="35"/>
        <v>24</v>
      </c>
      <c r="E339" s="36">
        <v>21476</v>
      </c>
      <c r="F339" s="7">
        <f>IFERROR(IF(INDEX('Temperature Data'!$AA$15:$AA$348,MATCH(LOLP!A339,'Temperature Data'!$B$15:$B$348,0))&gt;IF(B339=9,$G$2,LOLP!$F$2),1,0),0)</f>
        <v>0</v>
      </c>
      <c r="G339" s="7">
        <f>SUMIFS(LOLP!$F$4:$F$8763,$C$4:$C$8763,$C339,$B$4:$B$8763,$B339,$D$4:$D$8763,$D339)</f>
        <v>0</v>
      </c>
      <c r="H339" s="7">
        <f>COUNTIFS(Calendar!$E$3:$E$367,LOLP!C339,Calendar!$D$3:$D$367,LOLP!B339)</f>
        <v>10</v>
      </c>
      <c r="I339" s="7">
        <f ca="1">IF($F339=1,OFFSET(start_norps,LOLP!$D339+(1-$C339)*24,LOLP!$B339)*H339/G339,0)</f>
        <v>0</v>
      </c>
      <c r="J339" s="7">
        <f ca="1">IF($F339=1,OFFSET(start_33,LOLP!$D339+(1-$C339)*24,LOLP!$B339)*H339/G339,0)</f>
        <v>0</v>
      </c>
      <c r="K339" s="7">
        <f ca="1">IF($F339,OFFSET(start_40,LOLP!$D339+(1-$C339)*24,LOLP!$B339),0)</f>
        <v>0</v>
      </c>
      <c r="L339" s="7">
        <f ca="1">IF($F339,OFFSET(start_50,LOLP!$D339+(1-$C339)*24,LOLP!$B339),0)</f>
        <v>0</v>
      </c>
      <c r="M339" s="25">
        <f t="shared" ca="1" si="37"/>
        <v>0</v>
      </c>
      <c r="N339" s="25">
        <f t="shared" ca="1" si="38"/>
        <v>0</v>
      </c>
      <c r="O339" s="15" t="e">
        <f t="shared" ca="1" si="39"/>
        <v>#DIV/0!</v>
      </c>
      <c r="P339" s="15" t="e">
        <f t="shared" ca="1" si="40"/>
        <v>#DIV/0!</v>
      </c>
      <c r="R339" s="7">
        <v>336</v>
      </c>
      <c r="S339">
        <v>0</v>
      </c>
      <c r="T339">
        <v>1.398099278379449E-9</v>
      </c>
      <c r="U339">
        <v>1.4464912602222025E-9</v>
      </c>
      <c r="V339">
        <v>5.0677152711672116E-9</v>
      </c>
    </row>
    <row r="340" spans="1:22" x14ac:dyDescent="0.25">
      <c r="A340" s="1">
        <f t="shared" si="34"/>
        <v>43115</v>
      </c>
      <c r="B340" s="7">
        <f t="shared" si="36"/>
        <v>1</v>
      </c>
      <c r="C340" s="4">
        <f>INDEX(Calendar!$E$3:$E$367,MATCH(LOLP!$A340,Calendar!$B$3:$B$367,0))</f>
        <v>0</v>
      </c>
      <c r="D340" s="2">
        <f t="shared" si="35"/>
        <v>1</v>
      </c>
      <c r="E340" s="36">
        <v>20455</v>
      </c>
      <c r="F340" s="7">
        <f>IFERROR(IF(INDEX('Temperature Data'!$AA$15:$AA$348,MATCH(LOLP!A340,'Temperature Data'!$B$15:$B$348,0))&gt;IF(B340=9,$G$2,LOLP!$F$2),1,0),0)</f>
        <v>0</v>
      </c>
      <c r="G340" s="7">
        <f>SUMIFS(LOLP!$F$4:$F$8763,$C$4:$C$8763,$C340,$B$4:$B$8763,$B340,$D$4:$D$8763,$D340)</f>
        <v>0</v>
      </c>
      <c r="H340" s="7">
        <f>COUNTIFS(Calendar!$E$3:$E$367,LOLP!C340,Calendar!$D$3:$D$367,LOLP!B340)</f>
        <v>10</v>
      </c>
      <c r="I340" s="7">
        <f ca="1">IF($F340=1,OFFSET(start_norps,LOLP!$D340+(1-$C340)*24,LOLP!$B340)*H340/G340,0)</f>
        <v>0</v>
      </c>
      <c r="J340" s="7">
        <f ca="1">IF($F340=1,OFFSET(start_33,LOLP!$D340+(1-$C340)*24,LOLP!$B340)*H340/G340,0)</f>
        <v>0</v>
      </c>
      <c r="K340" s="7">
        <f ca="1">IF($F340,OFFSET(start_40,LOLP!$D340+(1-$C340)*24,LOLP!$B340),0)</f>
        <v>0</v>
      </c>
      <c r="L340" s="7">
        <f ca="1">IF($F340,OFFSET(start_50,LOLP!$D340+(1-$C340)*24,LOLP!$B340),0)</f>
        <v>0</v>
      </c>
      <c r="M340" s="25">
        <f t="shared" ca="1" si="37"/>
        <v>0</v>
      </c>
      <c r="N340" s="25">
        <f t="shared" ca="1" si="38"/>
        <v>0</v>
      </c>
      <c r="O340" s="15" t="e">
        <f t="shared" ca="1" si="39"/>
        <v>#DIV/0!</v>
      </c>
      <c r="P340" s="15" t="e">
        <f t="shared" ca="1" si="40"/>
        <v>#DIV/0!</v>
      </c>
      <c r="R340" s="7">
        <v>337</v>
      </c>
      <c r="S340">
        <v>0</v>
      </c>
      <c r="T340">
        <v>1.398099278379449E-9</v>
      </c>
      <c r="U340">
        <v>1.4464912602222025E-9</v>
      </c>
      <c r="V340">
        <v>5.0677152711672116E-9</v>
      </c>
    </row>
    <row r="341" spans="1:22" x14ac:dyDescent="0.25">
      <c r="A341" s="1">
        <f t="shared" si="34"/>
        <v>43115</v>
      </c>
      <c r="B341" s="7">
        <f t="shared" si="36"/>
        <v>1</v>
      </c>
      <c r="C341" s="4">
        <f>INDEX(Calendar!$E$3:$E$367,MATCH(LOLP!$A341,Calendar!$B$3:$B$367,0))</f>
        <v>0</v>
      </c>
      <c r="D341" s="2">
        <f t="shared" si="35"/>
        <v>2</v>
      </c>
      <c r="E341" s="36">
        <v>19823</v>
      </c>
      <c r="F341" s="7">
        <f>IFERROR(IF(INDEX('Temperature Data'!$AA$15:$AA$348,MATCH(LOLP!A341,'Temperature Data'!$B$15:$B$348,0))&gt;IF(B341=9,$G$2,LOLP!$F$2),1,0),0)</f>
        <v>0</v>
      </c>
      <c r="G341" s="7">
        <f>SUMIFS(LOLP!$F$4:$F$8763,$C$4:$C$8763,$C341,$B$4:$B$8763,$B341,$D$4:$D$8763,$D341)</f>
        <v>0</v>
      </c>
      <c r="H341" s="7">
        <f>COUNTIFS(Calendar!$E$3:$E$367,LOLP!C341,Calendar!$D$3:$D$367,LOLP!B341)</f>
        <v>10</v>
      </c>
      <c r="I341" s="7">
        <f ca="1">IF($F341=1,OFFSET(start_norps,LOLP!$D341+(1-$C341)*24,LOLP!$B341)*H341/G341,0)</f>
        <v>0</v>
      </c>
      <c r="J341" s="7">
        <f ca="1">IF($F341=1,OFFSET(start_33,LOLP!$D341+(1-$C341)*24,LOLP!$B341)*H341/G341,0)</f>
        <v>0</v>
      </c>
      <c r="K341" s="7">
        <f ca="1">IF($F341,OFFSET(start_40,LOLP!$D341+(1-$C341)*24,LOLP!$B341),0)</f>
        <v>0</v>
      </c>
      <c r="L341" s="7">
        <f ca="1">IF($F341,OFFSET(start_50,LOLP!$D341+(1-$C341)*24,LOLP!$B341),0)</f>
        <v>0</v>
      </c>
      <c r="M341" s="25">
        <f t="shared" ca="1" si="37"/>
        <v>0</v>
      </c>
      <c r="N341" s="25">
        <f t="shared" ca="1" si="38"/>
        <v>0</v>
      </c>
      <c r="O341" s="15" t="e">
        <f t="shared" ca="1" si="39"/>
        <v>#DIV/0!</v>
      </c>
      <c r="P341" s="15" t="e">
        <f t="shared" ca="1" si="40"/>
        <v>#DIV/0!</v>
      </c>
      <c r="R341" s="7">
        <v>338</v>
      </c>
      <c r="S341">
        <v>0</v>
      </c>
      <c r="T341">
        <v>1.398099278379449E-9</v>
      </c>
      <c r="U341">
        <v>1.4464912602222025E-9</v>
      </c>
      <c r="V341">
        <v>2.0174041414799021E-9</v>
      </c>
    </row>
    <row r="342" spans="1:22" x14ac:dyDescent="0.25">
      <c r="A342" s="1">
        <f t="shared" si="34"/>
        <v>43115</v>
      </c>
      <c r="B342" s="7">
        <f t="shared" si="36"/>
        <v>1</v>
      </c>
      <c r="C342" s="4">
        <f>INDEX(Calendar!$E$3:$E$367,MATCH(LOLP!$A342,Calendar!$B$3:$B$367,0))</f>
        <v>0</v>
      </c>
      <c r="D342" s="2">
        <f t="shared" si="35"/>
        <v>3</v>
      </c>
      <c r="E342" s="36">
        <v>19469</v>
      </c>
      <c r="F342" s="7">
        <f>IFERROR(IF(INDEX('Temperature Data'!$AA$15:$AA$348,MATCH(LOLP!A342,'Temperature Data'!$B$15:$B$348,0))&gt;IF(B342=9,$G$2,LOLP!$F$2),1,0),0)</f>
        <v>0</v>
      </c>
      <c r="G342" s="7">
        <f>SUMIFS(LOLP!$F$4:$F$8763,$C$4:$C$8763,$C342,$B$4:$B$8763,$B342,$D$4:$D$8763,$D342)</f>
        <v>0</v>
      </c>
      <c r="H342" s="7">
        <f>COUNTIFS(Calendar!$E$3:$E$367,LOLP!C342,Calendar!$D$3:$D$367,LOLP!B342)</f>
        <v>10</v>
      </c>
      <c r="I342" s="7">
        <f ca="1">IF($F342=1,OFFSET(start_norps,LOLP!$D342+(1-$C342)*24,LOLP!$B342)*H342/G342,0)</f>
        <v>0</v>
      </c>
      <c r="J342" s="7">
        <f ca="1">IF($F342=1,OFFSET(start_33,LOLP!$D342+(1-$C342)*24,LOLP!$B342)*H342/G342,0)</f>
        <v>0</v>
      </c>
      <c r="K342" s="7">
        <f ca="1">IF($F342,OFFSET(start_40,LOLP!$D342+(1-$C342)*24,LOLP!$B342),0)</f>
        <v>0</v>
      </c>
      <c r="L342" s="7">
        <f ca="1">IF($F342,OFFSET(start_50,LOLP!$D342+(1-$C342)*24,LOLP!$B342),0)</f>
        <v>0</v>
      </c>
      <c r="M342" s="25">
        <f t="shared" ca="1" si="37"/>
        <v>0</v>
      </c>
      <c r="N342" s="25">
        <f t="shared" ca="1" si="38"/>
        <v>0</v>
      </c>
      <c r="O342" s="15" t="e">
        <f t="shared" ca="1" si="39"/>
        <v>#DIV/0!</v>
      </c>
      <c r="P342" s="15" t="e">
        <f t="shared" ca="1" si="40"/>
        <v>#DIV/0!</v>
      </c>
      <c r="R342" s="7">
        <v>339</v>
      </c>
      <c r="S342">
        <v>0</v>
      </c>
      <c r="T342">
        <v>1.398099278379449E-9</v>
      </c>
      <c r="U342">
        <v>1.1948477720159321E-9</v>
      </c>
      <c r="V342">
        <v>2.0174041414799021E-9</v>
      </c>
    </row>
    <row r="343" spans="1:22" x14ac:dyDescent="0.25">
      <c r="A343" s="1">
        <f t="shared" si="34"/>
        <v>43115</v>
      </c>
      <c r="B343" s="7">
        <f t="shared" si="36"/>
        <v>1</v>
      </c>
      <c r="C343" s="4">
        <f>INDEX(Calendar!$E$3:$E$367,MATCH(LOLP!$A343,Calendar!$B$3:$B$367,0))</f>
        <v>0</v>
      </c>
      <c r="D343" s="2">
        <f t="shared" si="35"/>
        <v>4</v>
      </c>
      <c r="E343" s="36">
        <v>19428</v>
      </c>
      <c r="F343" s="7">
        <f>IFERROR(IF(INDEX('Temperature Data'!$AA$15:$AA$348,MATCH(LOLP!A343,'Temperature Data'!$B$15:$B$348,0))&gt;IF(B343=9,$G$2,LOLP!$F$2),1,0),0)</f>
        <v>0</v>
      </c>
      <c r="G343" s="7">
        <f>SUMIFS(LOLP!$F$4:$F$8763,$C$4:$C$8763,$C343,$B$4:$B$8763,$B343,$D$4:$D$8763,$D343)</f>
        <v>0</v>
      </c>
      <c r="H343" s="7">
        <f>COUNTIFS(Calendar!$E$3:$E$367,LOLP!C343,Calendar!$D$3:$D$367,LOLP!B343)</f>
        <v>10</v>
      </c>
      <c r="I343" s="7">
        <f ca="1">IF($F343=1,OFFSET(start_norps,LOLP!$D343+(1-$C343)*24,LOLP!$B343)*H343/G343,0)</f>
        <v>0</v>
      </c>
      <c r="J343" s="7">
        <f ca="1">IF($F343=1,OFFSET(start_33,LOLP!$D343+(1-$C343)*24,LOLP!$B343)*H343/G343,0)</f>
        <v>0</v>
      </c>
      <c r="K343" s="7">
        <f ca="1">IF($F343,OFFSET(start_40,LOLP!$D343+(1-$C343)*24,LOLP!$B343),0)</f>
        <v>0</v>
      </c>
      <c r="L343" s="7">
        <f ca="1">IF($F343,OFFSET(start_50,LOLP!$D343+(1-$C343)*24,LOLP!$B343),0)</f>
        <v>0</v>
      </c>
      <c r="M343" s="25">
        <f t="shared" ca="1" si="37"/>
        <v>0</v>
      </c>
      <c r="N343" s="25">
        <f t="shared" ca="1" si="38"/>
        <v>0</v>
      </c>
      <c r="O343" s="15" t="e">
        <f t="shared" ca="1" si="39"/>
        <v>#DIV/0!</v>
      </c>
      <c r="P343" s="15" t="e">
        <f t="shared" ca="1" si="40"/>
        <v>#DIV/0!</v>
      </c>
      <c r="R343" s="7">
        <v>340</v>
      </c>
      <c r="S343">
        <v>0</v>
      </c>
      <c r="T343">
        <v>1.398099278379449E-9</v>
      </c>
      <c r="U343">
        <v>5.4860530054522088E-10</v>
      </c>
      <c r="V343">
        <v>2.0174041414799021E-9</v>
      </c>
    </row>
    <row r="344" spans="1:22" x14ac:dyDescent="0.25">
      <c r="A344" s="1">
        <f t="shared" si="34"/>
        <v>43115</v>
      </c>
      <c r="B344" s="7">
        <f t="shared" si="36"/>
        <v>1</v>
      </c>
      <c r="C344" s="4">
        <f>INDEX(Calendar!$E$3:$E$367,MATCH(LOLP!$A344,Calendar!$B$3:$B$367,0))</f>
        <v>0</v>
      </c>
      <c r="D344" s="2">
        <f t="shared" si="35"/>
        <v>5</v>
      </c>
      <c r="E344" s="36">
        <v>19888</v>
      </c>
      <c r="F344" s="7">
        <f>IFERROR(IF(INDEX('Temperature Data'!$AA$15:$AA$348,MATCH(LOLP!A344,'Temperature Data'!$B$15:$B$348,0))&gt;IF(B344=9,$G$2,LOLP!$F$2),1,0),0)</f>
        <v>0</v>
      </c>
      <c r="G344" s="7">
        <f>SUMIFS(LOLP!$F$4:$F$8763,$C$4:$C$8763,$C344,$B$4:$B$8763,$B344,$D$4:$D$8763,$D344)</f>
        <v>0</v>
      </c>
      <c r="H344" s="7">
        <f>COUNTIFS(Calendar!$E$3:$E$367,LOLP!C344,Calendar!$D$3:$D$367,LOLP!B344)</f>
        <v>10</v>
      </c>
      <c r="I344" s="7">
        <f ca="1">IF($F344=1,OFFSET(start_norps,LOLP!$D344+(1-$C344)*24,LOLP!$B344)*H344/G344,0)</f>
        <v>0</v>
      </c>
      <c r="J344" s="7">
        <f ca="1">IF($F344=1,OFFSET(start_33,LOLP!$D344+(1-$C344)*24,LOLP!$B344)*H344/G344,0)</f>
        <v>0</v>
      </c>
      <c r="K344" s="7">
        <f ca="1">IF($F344,OFFSET(start_40,LOLP!$D344+(1-$C344)*24,LOLP!$B344),0)</f>
        <v>0</v>
      </c>
      <c r="L344" s="7">
        <f ca="1">IF($F344,OFFSET(start_50,LOLP!$D344+(1-$C344)*24,LOLP!$B344),0)</f>
        <v>0</v>
      </c>
      <c r="M344" s="25">
        <f t="shared" ca="1" si="37"/>
        <v>0</v>
      </c>
      <c r="N344" s="25">
        <f t="shared" ca="1" si="38"/>
        <v>0</v>
      </c>
      <c r="O344" s="15" t="e">
        <f t="shared" ca="1" si="39"/>
        <v>#DIV/0!</v>
      </c>
      <c r="P344" s="15" t="e">
        <f t="shared" ca="1" si="40"/>
        <v>#DIV/0!</v>
      </c>
      <c r="R344" s="7">
        <v>341</v>
      </c>
      <c r="S344">
        <v>0</v>
      </c>
      <c r="T344">
        <v>1.398099278379449E-9</v>
      </c>
      <c r="U344">
        <v>5.4860530054522088E-10</v>
      </c>
      <c r="V344">
        <v>2.0174041414799021E-9</v>
      </c>
    </row>
    <row r="345" spans="1:22" x14ac:dyDescent="0.25">
      <c r="A345" s="1">
        <f t="shared" si="34"/>
        <v>43115</v>
      </c>
      <c r="B345" s="7">
        <f t="shared" si="36"/>
        <v>1</v>
      </c>
      <c r="C345" s="4">
        <f>INDEX(Calendar!$E$3:$E$367,MATCH(LOLP!$A345,Calendar!$B$3:$B$367,0))</f>
        <v>0</v>
      </c>
      <c r="D345" s="2">
        <f t="shared" si="35"/>
        <v>6</v>
      </c>
      <c r="E345" s="36">
        <v>21207</v>
      </c>
      <c r="F345" s="7">
        <f>IFERROR(IF(INDEX('Temperature Data'!$AA$15:$AA$348,MATCH(LOLP!A345,'Temperature Data'!$B$15:$B$348,0))&gt;IF(B345=9,$G$2,LOLP!$F$2),1,0),0)</f>
        <v>0</v>
      </c>
      <c r="G345" s="7">
        <f>SUMIFS(LOLP!$F$4:$F$8763,$C$4:$C$8763,$C345,$B$4:$B$8763,$B345,$D$4:$D$8763,$D345)</f>
        <v>0</v>
      </c>
      <c r="H345" s="7">
        <f>COUNTIFS(Calendar!$E$3:$E$367,LOLP!C345,Calendar!$D$3:$D$367,LOLP!B345)</f>
        <v>10</v>
      </c>
      <c r="I345" s="7">
        <f ca="1">IF($F345=1,OFFSET(start_norps,LOLP!$D345+(1-$C345)*24,LOLP!$B345)*H345/G345,0)</f>
        <v>0</v>
      </c>
      <c r="J345" s="7">
        <f ca="1">IF($F345=1,OFFSET(start_33,LOLP!$D345+(1-$C345)*24,LOLP!$B345)*H345/G345,0)</f>
        <v>0</v>
      </c>
      <c r="K345" s="7">
        <f ca="1">IF($F345,OFFSET(start_40,LOLP!$D345+(1-$C345)*24,LOLP!$B345),0)</f>
        <v>0</v>
      </c>
      <c r="L345" s="7">
        <f ca="1">IF($F345,OFFSET(start_50,LOLP!$D345+(1-$C345)*24,LOLP!$B345),0)</f>
        <v>0</v>
      </c>
      <c r="M345" s="25">
        <f t="shared" ca="1" si="37"/>
        <v>0</v>
      </c>
      <c r="N345" s="25">
        <f t="shared" ca="1" si="38"/>
        <v>0</v>
      </c>
      <c r="O345" s="15" t="e">
        <f t="shared" ca="1" si="39"/>
        <v>#DIV/0!</v>
      </c>
      <c r="P345" s="15" t="e">
        <f t="shared" ca="1" si="40"/>
        <v>#DIV/0!</v>
      </c>
      <c r="R345" s="7">
        <v>342</v>
      </c>
      <c r="S345">
        <v>0</v>
      </c>
      <c r="T345">
        <v>1.398099278379449E-9</v>
      </c>
      <c r="U345">
        <v>5.4860530054522088E-10</v>
      </c>
      <c r="V345">
        <v>2.0174041414799021E-9</v>
      </c>
    </row>
    <row r="346" spans="1:22" x14ac:dyDescent="0.25">
      <c r="A346" s="1">
        <f t="shared" si="34"/>
        <v>43115</v>
      </c>
      <c r="B346" s="7">
        <f t="shared" si="36"/>
        <v>1</v>
      </c>
      <c r="C346" s="4">
        <f>INDEX(Calendar!$E$3:$E$367,MATCH(LOLP!$A346,Calendar!$B$3:$B$367,0))</f>
        <v>0</v>
      </c>
      <c r="D346" s="2">
        <f t="shared" si="35"/>
        <v>7</v>
      </c>
      <c r="E346" s="36">
        <v>23005</v>
      </c>
      <c r="F346" s="7">
        <f>IFERROR(IF(INDEX('Temperature Data'!$AA$15:$AA$348,MATCH(LOLP!A346,'Temperature Data'!$B$15:$B$348,0))&gt;IF(B346=9,$G$2,LOLP!$F$2),1,0),0)</f>
        <v>0</v>
      </c>
      <c r="G346" s="7">
        <f>SUMIFS(LOLP!$F$4:$F$8763,$C$4:$C$8763,$C346,$B$4:$B$8763,$B346,$D$4:$D$8763,$D346)</f>
        <v>0</v>
      </c>
      <c r="H346" s="7">
        <f>COUNTIFS(Calendar!$E$3:$E$367,LOLP!C346,Calendar!$D$3:$D$367,LOLP!B346)</f>
        <v>10</v>
      </c>
      <c r="I346" s="7">
        <f ca="1">IF($F346=1,OFFSET(start_norps,LOLP!$D346+(1-$C346)*24,LOLP!$B346)*H346/G346,0)</f>
        <v>0</v>
      </c>
      <c r="J346" s="7">
        <f ca="1">IF($F346=1,OFFSET(start_33,LOLP!$D346+(1-$C346)*24,LOLP!$B346)*H346/G346,0)</f>
        <v>0</v>
      </c>
      <c r="K346" s="7">
        <f ca="1">IF($F346,OFFSET(start_40,LOLP!$D346+(1-$C346)*24,LOLP!$B346),0)</f>
        <v>0</v>
      </c>
      <c r="L346" s="7">
        <f ca="1">IF($F346,OFFSET(start_50,LOLP!$D346+(1-$C346)*24,LOLP!$B346),0)</f>
        <v>0</v>
      </c>
      <c r="M346" s="25">
        <f t="shared" ca="1" si="37"/>
        <v>0</v>
      </c>
      <c r="N346" s="25">
        <f t="shared" ca="1" si="38"/>
        <v>0</v>
      </c>
      <c r="O346" s="15" t="e">
        <f t="shared" ca="1" si="39"/>
        <v>#DIV/0!</v>
      </c>
      <c r="P346" s="15" t="e">
        <f t="shared" ca="1" si="40"/>
        <v>#DIV/0!</v>
      </c>
      <c r="R346" s="7">
        <v>343</v>
      </c>
      <c r="S346">
        <v>0</v>
      </c>
      <c r="T346">
        <v>1.398099278379449E-9</v>
      </c>
      <c r="U346">
        <v>5.4860530054522088E-10</v>
      </c>
      <c r="V346">
        <v>2.0174041414799021E-9</v>
      </c>
    </row>
    <row r="347" spans="1:22" x14ac:dyDescent="0.25">
      <c r="A347" s="1">
        <f t="shared" si="34"/>
        <v>43115</v>
      </c>
      <c r="B347" s="7">
        <f t="shared" si="36"/>
        <v>1</v>
      </c>
      <c r="C347" s="4">
        <f>INDEX(Calendar!$E$3:$E$367,MATCH(LOLP!$A347,Calendar!$B$3:$B$367,0))</f>
        <v>0</v>
      </c>
      <c r="D347" s="2">
        <f t="shared" si="35"/>
        <v>8</v>
      </c>
      <c r="E347" s="36">
        <v>23816</v>
      </c>
      <c r="F347" s="7">
        <f>IFERROR(IF(INDEX('Temperature Data'!$AA$15:$AA$348,MATCH(LOLP!A347,'Temperature Data'!$B$15:$B$348,0))&gt;IF(B347=9,$G$2,LOLP!$F$2),1,0),0)</f>
        <v>0</v>
      </c>
      <c r="G347" s="7">
        <f>SUMIFS(LOLP!$F$4:$F$8763,$C$4:$C$8763,$C347,$B$4:$B$8763,$B347,$D$4:$D$8763,$D347)</f>
        <v>0</v>
      </c>
      <c r="H347" s="7">
        <f>COUNTIFS(Calendar!$E$3:$E$367,LOLP!C347,Calendar!$D$3:$D$367,LOLP!B347)</f>
        <v>10</v>
      </c>
      <c r="I347" s="7">
        <f ca="1">IF($F347=1,OFFSET(start_norps,LOLP!$D347+(1-$C347)*24,LOLP!$B347)*H347/G347,0)</f>
        <v>0</v>
      </c>
      <c r="J347" s="7">
        <f ca="1">IF($F347=1,OFFSET(start_33,LOLP!$D347+(1-$C347)*24,LOLP!$B347)*H347/G347,0)</f>
        <v>0</v>
      </c>
      <c r="K347" s="7">
        <f ca="1">IF($F347,OFFSET(start_40,LOLP!$D347+(1-$C347)*24,LOLP!$B347),0)</f>
        <v>0</v>
      </c>
      <c r="L347" s="7">
        <f ca="1">IF($F347,OFFSET(start_50,LOLP!$D347+(1-$C347)*24,LOLP!$B347),0)</f>
        <v>0</v>
      </c>
      <c r="M347" s="25">
        <f t="shared" ca="1" si="37"/>
        <v>0</v>
      </c>
      <c r="N347" s="25">
        <f t="shared" ca="1" si="38"/>
        <v>0</v>
      </c>
      <c r="O347" s="15" t="e">
        <f t="shared" ca="1" si="39"/>
        <v>#DIV/0!</v>
      </c>
      <c r="P347" s="15" t="e">
        <f t="shared" ca="1" si="40"/>
        <v>#DIV/0!</v>
      </c>
      <c r="R347" s="7">
        <v>344</v>
      </c>
      <c r="S347">
        <v>0</v>
      </c>
      <c r="T347">
        <v>1.398099278379449E-9</v>
      </c>
      <c r="U347">
        <v>5.4860530054522088E-10</v>
      </c>
      <c r="V347">
        <v>1.6230042040685571E-9</v>
      </c>
    </row>
    <row r="348" spans="1:22" x14ac:dyDescent="0.25">
      <c r="A348" s="1">
        <f t="shared" si="34"/>
        <v>43115</v>
      </c>
      <c r="B348" s="7">
        <f t="shared" si="36"/>
        <v>1</v>
      </c>
      <c r="C348" s="4">
        <f>INDEX(Calendar!$E$3:$E$367,MATCH(LOLP!$A348,Calendar!$B$3:$B$367,0))</f>
        <v>0</v>
      </c>
      <c r="D348" s="2">
        <f t="shared" si="35"/>
        <v>9</v>
      </c>
      <c r="E348" s="36">
        <v>24376</v>
      </c>
      <c r="F348" s="7">
        <f>IFERROR(IF(INDEX('Temperature Data'!$AA$15:$AA$348,MATCH(LOLP!A348,'Temperature Data'!$B$15:$B$348,0))&gt;IF(B348=9,$G$2,LOLP!$F$2),1,0),0)</f>
        <v>0</v>
      </c>
      <c r="G348" s="7">
        <f>SUMIFS(LOLP!$F$4:$F$8763,$C$4:$C$8763,$C348,$B$4:$B$8763,$B348,$D$4:$D$8763,$D348)</f>
        <v>0</v>
      </c>
      <c r="H348" s="7">
        <f>COUNTIFS(Calendar!$E$3:$E$367,LOLP!C348,Calendar!$D$3:$D$367,LOLP!B348)</f>
        <v>10</v>
      </c>
      <c r="I348" s="7">
        <f ca="1">IF($F348=1,OFFSET(start_norps,LOLP!$D348+(1-$C348)*24,LOLP!$B348)*H348/G348,0)</f>
        <v>0</v>
      </c>
      <c r="J348" s="7">
        <f ca="1">IF($F348=1,OFFSET(start_33,LOLP!$D348+(1-$C348)*24,LOLP!$B348)*H348/G348,0)</f>
        <v>0</v>
      </c>
      <c r="K348" s="7">
        <f ca="1">IF($F348,OFFSET(start_40,LOLP!$D348+(1-$C348)*24,LOLP!$B348),0)</f>
        <v>0</v>
      </c>
      <c r="L348" s="7">
        <f ca="1">IF($F348,OFFSET(start_50,LOLP!$D348+(1-$C348)*24,LOLP!$B348),0)</f>
        <v>0</v>
      </c>
      <c r="M348" s="25">
        <f t="shared" ca="1" si="37"/>
        <v>0</v>
      </c>
      <c r="N348" s="25">
        <f t="shared" ca="1" si="38"/>
        <v>0</v>
      </c>
      <c r="O348" s="15" t="e">
        <f t="shared" ca="1" si="39"/>
        <v>#DIV/0!</v>
      </c>
      <c r="P348" s="15" t="e">
        <f t="shared" ca="1" si="40"/>
        <v>#DIV/0!</v>
      </c>
      <c r="R348" s="7">
        <v>345</v>
      </c>
      <c r="S348">
        <v>0</v>
      </c>
      <c r="T348">
        <v>1.2010832255242656E-9</v>
      </c>
      <c r="U348">
        <v>5.4860530054522088E-10</v>
      </c>
      <c r="V348">
        <v>1.6230042040685571E-9</v>
      </c>
    </row>
    <row r="349" spans="1:22" x14ac:dyDescent="0.25">
      <c r="A349" s="1">
        <f t="shared" ref="A349:A412" si="41">A325+1</f>
        <v>43115</v>
      </c>
      <c r="B349" s="7">
        <f t="shared" si="36"/>
        <v>1</v>
      </c>
      <c r="C349" s="4">
        <f>INDEX(Calendar!$E$3:$E$367,MATCH(LOLP!$A349,Calendar!$B$3:$B$367,0))</f>
        <v>0</v>
      </c>
      <c r="D349" s="2">
        <f t="shared" ref="D349:D412" si="42">D325</f>
        <v>10</v>
      </c>
      <c r="E349" s="36">
        <v>24903</v>
      </c>
      <c r="F349" s="7">
        <f>IFERROR(IF(INDEX('Temperature Data'!$AA$15:$AA$348,MATCH(LOLP!A349,'Temperature Data'!$B$15:$B$348,0))&gt;IF(B349=9,$G$2,LOLP!$F$2),1,0),0)</f>
        <v>0</v>
      </c>
      <c r="G349" s="7">
        <f>SUMIFS(LOLP!$F$4:$F$8763,$C$4:$C$8763,$C349,$B$4:$B$8763,$B349,$D$4:$D$8763,$D349)</f>
        <v>0</v>
      </c>
      <c r="H349" s="7">
        <f>COUNTIFS(Calendar!$E$3:$E$367,LOLP!C349,Calendar!$D$3:$D$367,LOLP!B349)</f>
        <v>10</v>
      </c>
      <c r="I349" s="7">
        <f ca="1">IF($F349=1,OFFSET(start_norps,LOLP!$D349+(1-$C349)*24,LOLP!$B349)*H349/G349,0)</f>
        <v>0</v>
      </c>
      <c r="J349" s="7">
        <f ca="1">IF($F349=1,OFFSET(start_33,LOLP!$D349+(1-$C349)*24,LOLP!$B349)*H349/G349,0)</f>
        <v>0</v>
      </c>
      <c r="K349" s="7">
        <f ca="1">IF($F349,OFFSET(start_40,LOLP!$D349+(1-$C349)*24,LOLP!$B349),0)</f>
        <v>0</v>
      </c>
      <c r="L349" s="7">
        <f ca="1">IF($F349,OFFSET(start_50,LOLP!$D349+(1-$C349)*24,LOLP!$B349),0)</f>
        <v>0</v>
      </c>
      <c r="M349" s="25">
        <f t="shared" ca="1" si="37"/>
        <v>0</v>
      </c>
      <c r="N349" s="25">
        <f t="shared" ca="1" si="38"/>
        <v>0</v>
      </c>
      <c r="O349" s="15" t="e">
        <f t="shared" ca="1" si="39"/>
        <v>#DIV/0!</v>
      </c>
      <c r="P349" s="15" t="e">
        <f t="shared" ca="1" si="40"/>
        <v>#DIV/0!</v>
      </c>
      <c r="R349" s="7">
        <v>346</v>
      </c>
      <c r="S349">
        <v>0</v>
      </c>
      <c r="T349">
        <v>4.7119918095398125E-10</v>
      </c>
      <c r="U349">
        <v>5.2712484849942916E-10</v>
      </c>
      <c r="V349">
        <v>1.6230042040685571E-9</v>
      </c>
    </row>
    <row r="350" spans="1:22" x14ac:dyDescent="0.25">
      <c r="A350" s="1">
        <f t="shared" si="41"/>
        <v>43115</v>
      </c>
      <c r="B350" s="7">
        <f t="shared" si="36"/>
        <v>1</v>
      </c>
      <c r="C350" s="4">
        <f>INDEX(Calendar!$E$3:$E$367,MATCH(LOLP!$A350,Calendar!$B$3:$B$367,0))</f>
        <v>0</v>
      </c>
      <c r="D350" s="2">
        <f t="shared" si="42"/>
        <v>11</v>
      </c>
      <c r="E350" s="36">
        <v>25016</v>
      </c>
      <c r="F350" s="7">
        <f>IFERROR(IF(INDEX('Temperature Data'!$AA$15:$AA$348,MATCH(LOLP!A350,'Temperature Data'!$B$15:$B$348,0))&gt;IF(B350=9,$G$2,LOLP!$F$2),1,0),0)</f>
        <v>0</v>
      </c>
      <c r="G350" s="7">
        <f>SUMIFS(LOLP!$F$4:$F$8763,$C$4:$C$8763,$C350,$B$4:$B$8763,$B350,$D$4:$D$8763,$D350)</f>
        <v>0</v>
      </c>
      <c r="H350" s="7">
        <f>COUNTIFS(Calendar!$E$3:$E$367,LOLP!C350,Calendar!$D$3:$D$367,LOLP!B350)</f>
        <v>10</v>
      </c>
      <c r="I350" s="7">
        <f ca="1">IF($F350=1,OFFSET(start_norps,LOLP!$D350+(1-$C350)*24,LOLP!$B350)*H350/G350,0)</f>
        <v>0</v>
      </c>
      <c r="J350" s="7">
        <f ca="1">IF($F350=1,OFFSET(start_33,LOLP!$D350+(1-$C350)*24,LOLP!$B350)*H350/G350,0)</f>
        <v>0</v>
      </c>
      <c r="K350" s="7">
        <f ca="1">IF($F350,OFFSET(start_40,LOLP!$D350+(1-$C350)*24,LOLP!$B350),0)</f>
        <v>0</v>
      </c>
      <c r="L350" s="7">
        <f ca="1">IF($F350,OFFSET(start_50,LOLP!$D350+(1-$C350)*24,LOLP!$B350),0)</f>
        <v>0</v>
      </c>
      <c r="M350" s="25">
        <f t="shared" ca="1" si="37"/>
        <v>0</v>
      </c>
      <c r="N350" s="25">
        <f t="shared" ca="1" si="38"/>
        <v>0</v>
      </c>
      <c r="O350" s="15" t="e">
        <f t="shared" ca="1" si="39"/>
        <v>#DIV/0!</v>
      </c>
      <c r="P350" s="15" t="e">
        <f t="shared" ca="1" si="40"/>
        <v>#DIV/0!</v>
      </c>
      <c r="R350" s="7">
        <v>347</v>
      </c>
      <c r="S350">
        <v>0</v>
      </c>
      <c r="T350">
        <v>4.7119918095398125E-10</v>
      </c>
      <c r="U350">
        <v>5.2712484849942916E-10</v>
      </c>
      <c r="V350">
        <v>1.6230042040685571E-9</v>
      </c>
    </row>
    <row r="351" spans="1:22" x14ac:dyDescent="0.25">
      <c r="A351" s="1">
        <f t="shared" si="41"/>
        <v>43115</v>
      </c>
      <c r="B351" s="7">
        <f t="shared" si="36"/>
        <v>1</v>
      </c>
      <c r="C351" s="4">
        <f>INDEX(Calendar!$E$3:$E$367,MATCH(LOLP!$A351,Calendar!$B$3:$B$367,0))</f>
        <v>0</v>
      </c>
      <c r="D351" s="2">
        <f t="shared" si="42"/>
        <v>12</v>
      </c>
      <c r="E351" s="36">
        <v>24654</v>
      </c>
      <c r="F351" s="7">
        <f>IFERROR(IF(INDEX('Temperature Data'!$AA$15:$AA$348,MATCH(LOLP!A351,'Temperature Data'!$B$15:$B$348,0))&gt;IF(B351=9,$G$2,LOLP!$F$2),1,0),0)</f>
        <v>0</v>
      </c>
      <c r="G351" s="7">
        <f>SUMIFS(LOLP!$F$4:$F$8763,$C$4:$C$8763,$C351,$B$4:$B$8763,$B351,$D$4:$D$8763,$D351)</f>
        <v>0</v>
      </c>
      <c r="H351" s="7">
        <f>COUNTIFS(Calendar!$E$3:$E$367,LOLP!C351,Calendar!$D$3:$D$367,LOLP!B351)</f>
        <v>10</v>
      </c>
      <c r="I351" s="7">
        <f ca="1">IF($F351=1,OFFSET(start_norps,LOLP!$D351+(1-$C351)*24,LOLP!$B351)*H351/G351,0)</f>
        <v>0</v>
      </c>
      <c r="J351" s="7">
        <f ca="1">IF($F351=1,OFFSET(start_33,LOLP!$D351+(1-$C351)*24,LOLP!$B351)*H351/G351,0)</f>
        <v>0</v>
      </c>
      <c r="K351" s="7">
        <f ca="1">IF($F351,OFFSET(start_40,LOLP!$D351+(1-$C351)*24,LOLP!$B351),0)</f>
        <v>0</v>
      </c>
      <c r="L351" s="7">
        <f ca="1">IF($F351,OFFSET(start_50,LOLP!$D351+(1-$C351)*24,LOLP!$B351),0)</f>
        <v>0</v>
      </c>
      <c r="M351" s="25">
        <f t="shared" ca="1" si="37"/>
        <v>0</v>
      </c>
      <c r="N351" s="25">
        <f t="shared" ca="1" si="38"/>
        <v>0</v>
      </c>
      <c r="O351" s="15" t="e">
        <f t="shared" ca="1" si="39"/>
        <v>#DIV/0!</v>
      </c>
      <c r="P351" s="15" t="e">
        <f t="shared" ca="1" si="40"/>
        <v>#DIV/0!</v>
      </c>
      <c r="R351" s="7">
        <v>348</v>
      </c>
      <c r="S351">
        <v>0</v>
      </c>
      <c r="T351">
        <v>4.7119918095398125E-10</v>
      </c>
      <c r="U351">
        <v>4.6439389164012823E-10</v>
      </c>
      <c r="V351">
        <v>1.6230042040685571E-9</v>
      </c>
    </row>
    <row r="352" spans="1:22" x14ac:dyDescent="0.25">
      <c r="A352" s="1">
        <f t="shared" si="41"/>
        <v>43115</v>
      </c>
      <c r="B352" s="7">
        <f t="shared" si="36"/>
        <v>1</v>
      </c>
      <c r="C352" s="4">
        <f>INDEX(Calendar!$E$3:$E$367,MATCH(LOLP!$A352,Calendar!$B$3:$B$367,0))</f>
        <v>0</v>
      </c>
      <c r="D352" s="2">
        <f t="shared" si="42"/>
        <v>13</v>
      </c>
      <c r="E352" s="36">
        <v>24607</v>
      </c>
      <c r="F352" s="7">
        <f>IFERROR(IF(INDEX('Temperature Data'!$AA$15:$AA$348,MATCH(LOLP!A352,'Temperature Data'!$B$15:$B$348,0))&gt;IF(B352=9,$G$2,LOLP!$F$2),1,0),0)</f>
        <v>0</v>
      </c>
      <c r="G352" s="7">
        <f>SUMIFS(LOLP!$F$4:$F$8763,$C$4:$C$8763,$C352,$B$4:$B$8763,$B352,$D$4:$D$8763,$D352)</f>
        <v>0</v>
      </c>
      <c r="H352" s="7">
        <f>COUNTIFS(Calendar!$E$3:$E$367,LOLP!C352,Calendar!$D$3:$D$367,LOLP!B352)</f>
        <v>10</v>
      </c>
      <c r="I352" s="7">
        <f ca="1">IF($F352=1,OFFSET(start_norps,LOLP!$D352+(1-$C352)*24,LOLP!$B352)*H352/G352,0)</f>
        <v>0</v>
      </c>
      <c r="J352" s="7">
        <f ca="1">IF($F352=1,OFFSET(start_33,LOLP!$D352+(1-$C352)*24,LOLP!$B352)*H352/G352,0)</f>
        <v>0</v>
      </c>
      <c r="K352" s="7">
        <f ca="1">IF($F352,OFFSET(start_40,LOLP!$D352+(1-$C352)*24,LOLP!$B352),0)</f>
        <v>0</v>
      </c>
      <c r="L352" s="7">
        <f ca="1">IF($F352,OFFSET(start_50,LOLP!$D352+(1-$C352)*24,LOLP!$B352),0)</f>
        <v>0</v>
      </c>
      <c r="M352" s="25">
        <f t="shared" ca="1" si="37"/>
        <v>0</v>
      </c>
      <c r="N352" s="25">
        <f t="shared" ca="1" si="38"/>
        <v>0</v>
      </c>
      <c r="O352" s="15" t="e">
        <f t="shared" ca="1" si="39"/>
        <v>#DIV/0!</v>
      </c>
      <c r="P352" s="15" t="e">
        <f t="shared" ca="1" si="40"/>
        <v>#DIV/0!</v>
      </c>
      <c r="R352" s="7">
        <v>349</v>
      </c>
      <c r="S352">
        <v>0</v>
      </c>
      <c r="T352">
        <v>4.7095917560062643E-10</v>
      </c>
      <c r="U352">
        <v>4.6439389164012823E-10</v>
      </c>
      <c r="V352">
        <v>1.6230042040685571E-9</v>
      </c>
    </row>
    <row r="353" spans="1:22" x14ac:dyDescent="0.25">
      <c r="A353" s="1">
        <f t="shared" si="41"/>
        <v>43115</v>
      </c>
      <c r="B353" s="7">
        <f t="shared" si="36"/>
        <v>1</v>
      </c>
      <c r="C353" s="4">
        <f>INDEX(Calendar!$E$3:$E$367,MATCH(LOLP!$A353,Calendar!$B$3:$B$367,0))</f>
        <v>0</v>
      </c>
      <c r="D353" s="2">
        <f t="shared" si="42"/>
        <v>14</v>
      </c>
      <c r="E353" s="36">
        <v>24925</v>
      </c>
      <c r="F353" s="7">
        <f>IFERROR(IF(INDEX('Temperature Data'!$AA$15:$AA$348,MATCH(LOLP!A353,'Temperature Data'!$B$15:$B$348,0))&gt;IF(B353=9,$G$2,LOLP!$F$2),1,0),0)</f>
        <v>0</v>
      </c>
      <c r="G353" s="7">
        <f>SUMIFS(LOLP!$F$4:$F$8763,$C$4:$C$8763,$C353,$B$4:$B$8763,$B353,$D$4:$D$8763,$D353)</f>
        <v>0</v>
      </c>
      <c r="H353" s="7">
        <f>COUNTIFS(Calendar!$E$3:$E$367,LOLP!C353,Calendar!$D$3:$D$367,LOLP!B353)</f>
        <v>10</v>
      </c>
      <c r="I353" s="7">
        <f ca="1">IF($F353=1,OFFSET(start_norps,LOLP!$D353+(1-$C353)*24,LOLP!$B353)*H353/G353,0)</f>
        <v>0</v>
      </c>
      <c r="J353" s="7">
        <f ca="1">IF($F353=1,OFFSET(start_33,LOLP!$D353+(1-$C353)*24,LOLP!$B353)*H353/G353,0)</f>
        <v>0</v>
      </c>
      <c r="K353" s="7">
        <f ca="1">IF($F353,OFFSET(start_40,LOLP!$D353+(1-$C353)*24,LOLP!$B353),0)</f>
        <v>0</v>
      </c>
      <c r="L353" s="7">
        <f ca="1">IF($F353,OFFSET(start_50,LOLP!$D353+(1-$C353)*24,LOLP!$B353),0)</f>
        <v>0</v>
      </c>
      <c r="M353" s="25">
        <f t="shared" ca="1" si="37"/>
        <v>0</v>
      </c>
      <c r="N353" s="25">
        <f t="shared" ca="1" si="38"/>
        <v>0</v>
      </c>
      <c r="O353" s="15" t="e">
        <f t="shared" ca="1" si="39"/>
        <v>#DIV/0!</v>
      </c>
      <c r="P353" s="15" t="e">
        <f t="shared" ca="1" si="40"/>
        <v>#DIV/0!</v>
      </c>
      <c r="R353" s="7">
        <v>350</v>
      </c>
      <c r="S353">
        <v>0</v>
      </c>
      <c r="T353">
        <v>4.7095917560062643E-10</v>
      </c>
      <c r="U353">
        <v>4.6439389164012823E-10</v>
      </c>
      <c r="V353">
        <v>7.2430091007834837E-10</v>
      </c>
    </row>
    <row r="354" spans="1:22" x14ac:dyDescent="0.25">
      <c r="A354" s="1">
        <f t="shared" si="41"/>
        <v>43115</v>
      </c>
      <c r="B354" s="7">
        <f t="shared" si="36"/>
        <v>1</v>
      </c>
      <c r="C354" s="4">
        <f>INDEX(Calendar!$E$3:$E$367,MATCH(LOLP!$A354,Calendar!$B$3:$B$367,0))</f>
        <v>0</v>
      </c>
      <c r="D354" s="2">
        <f t="shared" si="42"/>
        <v>15</v>
      </c>
      <c r="E354" s="36">
        <v>25228</v>
      </c>
      <c r="F354" s="7">
        <f>IFERROR(IF(INDEX('Temperature Data'!$AA$15:$AA$348,MATCH(LOLP!A354,'Temperature Data'!$B$15:$B$348,0))&gt;IF(B354=9,$G$2,LOLP!$F$2),1,0),0)</f>
        <v>0</v>
      </c>
      <c r="G354" s="7">
        <f>SUMIFS(LOLP!$F$4:$F$8763,$C$4:$C$8763,$C354,$B$4:$B$8763,$B354,$D$4:$D$8763,$D354)</f>
        <v>0</v>
      </c>
      <c r="H354" s="7">
        <f>COUNTIFS(Calendar!$E$3:$E$367,LOLP!C354,Calendar!$D$3:$D$367,LOLP!B354)</f>
        <v>10</v>
      </c>
      <c r="I354" s="7">
        <f ca="1">IF($F354=1,OFFSET(start_norps,LOLP!$D354+(1-$C354)*24,LOLP!$B354)*H354/G354,0)</f>
        <v>0</v>
      </c>
      <c r="J354" s="7">
        <f ca="1">IF($F354=1,OFFSET(start_33,LOLP!$D354+(1-$C354)*24,LOLP!$B354)*H354/G354,0)</f>
        <v>0</v>
      </c>
      <c r="K354" s="7">
        <f ca="1">IF($F354,OFFSET(start_40,LOLP!$D354+(1-$C354)*24,LOLP!$B354),0)</f>
        <v>0</v>
      </c>
      <c r="L354" s="7">
        <f ca="1">IF($F354,OFFSET(start_50,LOLP!$D354+(1-$C354)*24,LOLP!$B354),0)</f>
        <v>0</v>
      </c>
      <c r="M354" s="25">
        <f t="shared" ca="1" si="37"/>
        <v>0</v>
      </c>
      <c r="N354" s="25">
        <f t="shared" ca="1" si="38"/>
        <v>0</v>
      </c>
      <c r="O354" s="15" t="e">
        <f t="shared" ca="1" si="39"/>
        <v>#DIV/0!</v>
      </c>
      <c r="P354" s="15" t="e">
        <f t="shared" ca="1" si="40"/>
        <v>#DIV/0!</v>
      </c>
      <c r="R354" s="7">
        <v>351</v>
      </c>
      <c r="S354">
        <v>0</v>
      </c>
      <c r="T354">
        <v>3.4835711034829187E-10</v>
      </c>
      <c r="U354">
        <v>4.6439389164012823E-10</v>
      </c>
      <c r="V354">
        <v>6.7969586828896123E-10</v>
      </c>
    </row>
    <row r="355" spans="1:22" x14ac:dyDescent="0.25">
      <c r="A355" s="1">
        <f t="shared" si="41"/>
        <v>43115</v>
      </c>
      <c r="B355" s="7">
        <f t="shared" si="36"/>
        <v>1</v>
      </c>
      <c r="C355" s="4">
        <f>INDEX(Calendar!$E$3:$E$367,MATCH(LOLP!$A355,Calendar!$B$3:$B$367,0))</f>
        <v>0</v>
      </c>
      <c r="D355" s="2">
        <f t="shared" si="42"/>
        <v>16</v>
      </c>
      <c r="E355" s="36">
        <v>25063</v>
      </c>
      <c r="F355" s="7">
        <f>IFERROR(IF(INDEX('Temperature Data'!$AA$15:$AA$348,MATCH(LOLP!A355,'Temperature Data'!$B$15:$B$348,0))&gt;IF(B355=9,$G$2,LOLP!$F$2),1,0),0)</f>
        <v>0</v>
      </c>
      <c r="G355" s="7">
        <f>SUMIFS(LOLP!$F$4:$F$8763,$C$4:$C$8763,$C355,$B$4:$B$8763,$B355,$D$4:$D$8763,$D355)</f>
        <v>0</v>
      </c>
      <c r="H355" s="7">
        <f>COUNTIFS(Calendar!$E$3:$E$367,LOLP!C355,Calendar!$D$3:$D$367,LOLP!B355)</f>
        <v>10</v>
      </c>
      <c r="I355" s="7">
        <f ca="1">IF($F355=1,OFFSET(start_norps,LOLP!$D355+(1-$C355)*24,LOLP!$B355)*H355/G355,0)</f>
        <v>0</v>
      </c>
      <c r="J355" s="7">
        <f ca="1">IF($F355=1,OFFSET(start_33,LOLP!$D355+(1-$C355)*24,LOLP!$B355)*H355/G355,0)</f>
        <v>0</v>
      </c>
      <c r="K355" s="7">
        <f ca="1">IF($F355,OFFSET(start_40,LOLP!$D355+(1-$C355)*24,LOLP!$B355),0)</f>
        <v>0</v>
      </c>
      <c r="L355" s="7">
        <f ca="1">IF($F355,OFFSET(start_50,LOLP!$D355+(1-$C355)*24,LOLP!$B355),0)</f>
        <v>0</v>
      </c>
      <c r="M355" s="25">
        <f t="shared" ca="1" si="37"/>
        <v>0</v>
      </c>
      <c r="N355" s="25">
        <f t="shared" ca="1" si="38"/>
        <v>0</v>
      </c>
      <c r="O355" s="15" t="e">
        <f t="shared" ca="1" si="39"/>
        <v>#DIV/0!</v>
      </c>
      <c r="P355" s="15" t="e">
        <f t="shared" ca="1" si="40"/>
        <v>#DIV/0!</v>
      </c>
      <c r="R355" s="7">
        <v>352</v>
      </c>
      <c r="S355">
        <v>0</v>
      </c>
      <c r="T355">
        <v>3.4835711034829187E-10</v>
      </c>
      <c r="U355">
        <v>4.6439389164012823E-10</v>
      </c>
      <c r="V355">
        <v>6.7969586828896123E-10</v>
      </c>
    </row>
    <row r="356" spans="1:22" x14ac:dyDescent="0.25">
      <c r="A356" s="1">
        <f t="shared" si="41"/>
        <v>43115</v>
      </c>
      <c r="B356" s="7">
        <f t="shared" si="36"/>
        <v>1</v>
      </c>
      <c r="C356" s="4">
        <f>INDEX(Calendar!$E$3:$E$367,MATCH(LOLP!$A356,Calendar!$B$3:$B$367,0))</f>
        <v>0</v>
      </c>
      <c r="D356" s="2">
        <f t="shared" si="42"/>
        <v>17</v>
      </c>
      <c r="E356" s="36">
        <v>25804</v>
      </c>
      <c r="F356" s="7">
        <f>IFERROR(IF(INDEX('Temperature Data'!$AA$15:$AA$348,MATCH(LOLP!A356,'Temperature Data'!$B$15:$B$348,0))&gt;IF(B356=9,$G$2,LOLP!$F$2),1,0),0)</f>
        <v>0</v>
      </c>
      <c r="G356" s="7">
        <f>SUMIFS(LOLP!$F$4:$F$8763,$C$4:$C$8763,$C356,$B$4:$B$8763,$B356,$D$4:$D$8763,$D356)</f>
        <v>0</v>
      </c>
      <c r="H356" s="7">
        <f>COUNTIFS(Calendar!$E$3:$E$367,LOLP!C356,Calendar!$D$3:$D$367,LOLP!B356)</f>
        <v>10</v>
      </c>
      <c r="I356" s="7">
        <f ca="1">IF($F356=1,OFFSET(start_norps,LOLP!$D356+(1-$C356)*24,LOLP!$B356)*H356/G356,0)</f>
        <v>0</v>
      </c>
      <c r="J356" s="7">
        <f ca="1">IF($F356=1,OFFSET(start_33,LOLP!$D356+(1-$C356)*24,LOLP!$B356)*H356/G356,0)</f>
        <v>0</v>
      </c>
      <c r="K356" s="7">
        <f ca="1">IF($F356,OFFSET(start_40,LOLP!$D356+(1-$C356)*24,LOLP!$B356),0)</f>
        <v>0</v>
      </c>
      <c r="L356" s="7">
        <f ca="1">IF($F356,OFFSET(start_50,LOLP!$D356+(1-$C356)*24,LOLP!$B356),0)</f>
        <v>0</v>
      </c>
      <c r="M356" s="25">
        <f t="shared" ca="1" si="37"/>
        <v>0</v>
      </c>
      <c r="N356" s="25">
        <f t="shared" ca="1" si="38"/>
        <v>0</v>
      </c>
      <c r="O356" s="15" t="e">
        <f t="shared" ca="1" si="39"/>
        <v>#DIV/0!</v>
      </c>
      <c r="P356" s="15" t="e">
        <f t="shared" ca="1" si="40"/>
        <v>#DIV/0!</v>
      </c>
      <c r="R356" s="7">
        <v>353</v>
      </c>
      <c r="S356">
        <v>0</v>
      </c>
      <c r="T356">
        <v>3.4835711034829187E-10</v>
      </c>
      <c r="U356">
        <v>4.6439389164012823E-10</v>
      </c>
      <c r="V356">
        <v>2.1004433212766142E-10</v>
      </c>
    </row>
    <row r="357" spans="1:22" x14ac:dyDescent="0.25">
      <c r="A357" s="1">
        <f t="shared" si="41"/>
        <v>43115</v>
      </c>
      <c r="B357" s="7">
        <f t="shared" si="36"/>
        <v>1</v>
      </c>
      <c r="C357" s="4">
        <f>INDEX(Calendar!$E$3:$E$367,MATCH(LOLP!$A357,Calendar!$B$3:$B$367,0))</f>
        <v>0</v>
      </c>
      <c r="D357" s="2">
        <f t="shared" si="42"/>
        <v>18</v>
      </c>
      <c r="E357" s="36">
        <v>28103</v>
      </c>
      <c r="F357" s="7">
        <f>IFERROR(IF(INDEX('Temperature Data'!$AA$15:$AA$348,MATCH(LOLP!A357,'Temperature Data'!$B$15:$B$348,0))&gt;IF(B357=9,$G$2,LOLP!$F$2),1,0),0)</f>
        <v>0</v>
      </c>
      <c r="G357" s="7">
        <f>SUMIFS(LOLP!$F$4:$F$8763,$C$4:$C$8763,$C357,$B$4:$B$8763,$B357,$D$4:$D$8763,$D357)</f>
        <v>0</v>
      </c>
      <c r="H357" s="7">
        <f>COUNTIFS(Calendar!$E$3:$E$367,LOLP!C357,Calendar!$D$3:$D$367,LOLP!B357)</f>
        <v>10</v>
      </c>
      <c r="I357" s="7">
        <f ca="1">IF($F357=1,OFFSET(start_norps,LOLP!$D357+(1-$C357)*24,LOLP!$B357)*H357/G357,0)</f>
        <v>0</v>
      </c>
      <c r="J357" s="7">
        <f ca="1">IF($F357=1,OFFSET(start_33,LOLP!$D357+(1-$C357)*24,LOLP!$B357)*H357/G357,0)</f>
        <v>0</v>
      </c>
      <c r="K357" s="7">
        <f ca="1">IF($F357,OFFSET(start_40,LOLP!$D357+(1-$C357)*24,LOLP!$B357),0)</f>
        <v>0</v>
      </c>
      <c r="L357" s="7">
        <f ca="1">IF($F357,OFFSET(start_50,LOLP!$D357+(1-$C357)*24,LOLP!$B357),0)</f>
        <v>0</v>
      </c>
      <c r="M357" s="25">
        <f t="shared" ca="1" si="37"/>
        <v>0</v>
      </c>
      <c r="N357" s="25">
        <f t="shared" ca="1" si="38"/>
        <v>0</v>
      </c>
      <c r="O357" s="15" t="e">
        <f t="shared" ca="1" si="39"/>
        <v>#DIV/0!</v>
      </c>
      <c r="P357" s="15" t="e">
        <f t="shared" ca="1" si="40"/>
        <v>#DIV/0!</v>
      </c>
      <c r="R357" s="7">
        <v>354</v>
      </c>
      <c r="S357">
        <v>0</v>
      </c>
      <c r="T357">
        <v>3.4835711034829187E-10</v>
      </c>
      <c r="U357">
        <v>4.6439389164012823E-10</v>
      </c>
      <c r="V357">
        <v>2.1004433212766142E-10</v>
      </c>
    </row>
    <row r="358" spans="1:22" x14ac:dyDescent="0.25">
      <c r="A358" s="1">
        <f t="shared" si="41"/>
        <v>43115</v>
      </c>
      <c r="B358" s="7">
        <f t="shared" si="36"/>
        <v>1</v>
      </c>
      <c r="C358" s="4">
        <f>INDEX(Calendar!$E$3:$E$367,MATCH(LOLP!$A358,Calendar!$B$3:$B$367,0))</f>
        <v>0</v>
      </c>
      <c r="D358" s="2">
        <f t="shared" si="42"/>
        <v>19</v>
      </c>
      <c r="E358" s="36">
        <v>28535</v>
      </c>
      <c r="F358" s="7">
        <f>IFERROR(IF(INDEX('Temperature Data'!$AA$15:$AA$348,MATCH(LOLP!A358,'Temperature Data'!$B$15:$B$348,0))&gt;IF(B358=9,$G$2,LOLP!$F$2),1,0),0)</f>
        <v>0</v>
      </c>
      <c r="G358" s="7">
        <f>SUMIFS(LOLP!$F$4:$F$8763,$C$4:$C$8763,$C358,$B$4:$B$8763,$B358,$D$4:$D$8763,$D358)</f>
        <v>0</v>
      </c>
      <c r="H358" s="7">
        <f>COUNTIFS(Calendar!$E$3:$E$367,LOLP!C358,Calendar!$D$3:$D$367,LOLP!B358)</f>
        <v>10</v>
      </c>
      <c r="I358" s="7">
        <f ca="1">IF($F358=1,OFFSET(start_norps,LOLP!$D358+(1-$C358)*24,LOLP!$B358)*H358/G358,0)</f>
        <v>0</v>
      </c>
      <c r="J358" s="7">
        <f ca="1">IF($F358=1,OFFSET(start_33,LOLP!$D358+(1-$C358)*24,LOLP!$B358)*H358/G358,0)</f>
        <v>0</v>
      </c>
      <c r="K358" s="7">
        <f ca="1">IF($F358,OFFSET(start_40,LOLP!$D358+(1-$C358)*24,LOLP!$B358),0)</f>
        <v>0</v>
      </c>
      <c r="L358" s="7">
        <f ca="1">IF($F358,OFFSET(start_50,LOLP!$D358+(1-$C358)*24,LOLP!$B358),0)</f>
        <v>0</v>
      </c>
      <c r="M358" s="25">
        <f t="shared" ca="1" si="37"/>
        <v>0</v>
      </c>
      <c r="N358" s="25">
        <f t="shared" ca="1" si="38"/>
        <v>0</v>
      </c>
      <c r="O358" s="15" t="e">
        <f t="shared" ca="1" si="39"/>
        <v>#DIV/0!</v>
      </c>
      <c r="P358" s="15" t="e">
        <f t="shared" ca="1" si="40"/>
        <v>#DIV/0!</v>
      </c>
      <c r="R358" s="7">
        <v>355</v>
      </c>
      <c r="S358">
        <v>0</v>
      </c>
      <c r="T358">
        <v>3.4835711034829187E-10</v>
      </c>
      <c r="U358">
        <v>4.6439389164012823E-10</v>
      </c>
      <c r="V358">
        <v>2.1004433212766142E-10</v>
      </c>
    </row>
    <row r="359" spans="1:22" x14ac:dyDescent="0.25">
      <c r="A359" s="1">
        <f t="shared" si="41"/>
        <v>43115</v>
      </c>
      <c r="B359" s="7">
        <f t="shared" si="36"/>
        <v>1</v>
      </c>
      <c r="C359" s="4">
        <f>INDEX(Calendar!$E$3:$E$367,MATCH(LOLP!$A359,Calendar!$B$3:$B$367,0))</f>
        <v>0</v>
      </c>
      <c r="D359" s="2">
        <f t="shared" si="42"/>
        <v>20</v>
      </c>
      <c r="E359" s="36">
        <v>27902</v>
      </c>
      <c r="F359" s="7">
        <f>IFERROR(IF(INDEX('Temperature Data'!$AA$15:$AA$348,MATCH(LOLP!A359,'Temperature Data'!$B$15:$B$348,0))&gt;IF(B359=9,$G$2,LOLP!$F$2),1,0),0)</f>
        <v>0</v>
      </c>
      <c r="G359" s="7">
        <f>SUMIFS(LOLP!$F$4:$F$8763,$C$4:$C$8763,$C359,$B$4:$B$8763,$B359,$D$4:$D$8763,$D359)</f>
        <v>0</v>
      </c>
      <c r="H359" s="7">
        <f>COUNTIFS(Calendar!$E$3:$E$367,LOLP!C359,Calendar!$D$3:$D$367,LOLP!B359)</f>
        <v>10</v>
      </c>
      <c r="I359" s="7">
        <f ca="1">IF($F359=1,OFFSET(start_norps,LOLP!$D359+(1-$C359)*24,LOLP!$B359)*H359/G359,0)</f>
        <v>0</v>
      </c>
      <c r="J359" s="7">
        <f ca="1">IF($F359=1,OFFSET(start_33,LOLP!$D359+(1-$C359)*24,LOLP!$B359)*H359/G359,0)</f>
        <v>0</v>
      </c>
      <c r="K359" s="7">
        <f ca="1">IF($F359,OFFSET(start_40,LOLP!$D359+(1-$C359)*24,LOLP!$B359),0)</f>
        <v>0</v>
      </c>
      <c r="L359" s="7">
        <f ca="1">IF($F359,OFFSET(start_50,LOLP!$D359+(1-$C359)*24,LOLP!$B359),0)</f>
        <v>0</v>
      </c>
      <c r="M359" s="25">
        <f t="shared" ca="1" si="37"/>
        <v>0</v>
      </c>
      <c r="N359" s="25">
        <f t="shared" ca="1" si="38"/>
        <v>0</v>
      </c>
      <c r="O359" s="15" t="e">
        <f t="shared" ca="1" si="39"/>
        <v>#DIV/0!</v>
      </c>
      <c r="P359" s="15" t="e">
        <f t="shared" ca="1" si="40"/>
        <v>#DIV/0!</v>
      </c>
      <c r="R359" s="7">
        <v>356</v>
      </c>
      <c r="S359">
        <v>0</v>
      </c>
      <c r="T359">
        <v>3.4835711034829187E-10</v>
      </c>
      <c r="U359">
        <v>4.6439389164012823E-10</v>
      </c>
      <c r="V359">
        <v>2.1004433212766142E-10</v>
      </c>
    </row>
    <row r="360" spans="1:22" x14ac:dyDescent="0.25">
      <c r="A360" s="1">
        <f t="shared" si="41"/>
        <v>43115</v>
      </c>
      <c r="B360" s="7">
        <f t="shared" si="36"/>
        <v>1</v>
      </c>
      <c r="C360" s="4">
        <f>INDEX(Calendar!$E$3:$E$367,MATCH(LOLP!$A360,Calendar!$B$3:$B$367,0))</f>
        <v>0</v>
      </c>
      <c r="D360" s="2">
        <f t="shared" si="42"/>
        <v>21</v>
      </c>
      <c r="E360" s="36">
        <v>27053</v>
      </c>
      <c r="F360" s="7">
        <f>IFERROR(IF(INDEX('Temperature Data'!$AA$15:$AA$348,MATCH(LOLP!A360,'Temperature Data'!$B$15:$B$348,0))&gt;IF(B360=9,$G$2,LOLP!$F$2),1,0),0)</f>
        <v>0</v>
      </c>
      <c r="G360" s="7">
        <f>SUMIFS(LOLP!$F$4:$F$8763,$C$4:$C$8763,$C360,$B$4:$B$8763,$B360,$D$4:$D$8763,$D360)</f>
        <v>0</v>
      </c>
      <c r="H360" s="7">
        <f>COUNTIFS(Calendar!$E$3:$E$367,LOLP!C360,Calendar!$D$3:$D$367,LOLP!B360)</f>
        <v>10</v>
      </c>
      <c r="I360" s="7">
        <f ca="1">IF($F360=1,OFFSET(start_norps,LOLP!$D360+(1-$C360)*24,LOLP!$B360)*H360/G360,0)</f>
        <v>0</v>
      </c>
      <c r="J360" s="7">
        <f ca="1">IF($F360=1,OFFSET(start_33,LOLP!$D360+(1-$C360)*24,LOLP!$B360)*H360/G360,0)</f>
        <v>0</v>
      </c>
      <c r="K360" s="7">
        <f ca="1">IF($F360,OFFSET(start_40,LOLP!$D360+(1-$C360)*24,LOLP!$B360),0)</f>
        <v>0</v>
      </c>
      <c r="L360" s="7">
        <f ca="1">IF($F360,OFFSET(start_50,LOLP!$D360+(1-$C360)*24,LOLP!$B360),0)</f>
        <v>0</v>
      </c>
      <c r="M360" s="25">
        <f t="shared" ca="1" si="37"/>
        <v>0</v>
      </c>
      <c r="N360" s="25">
        <f t="shared" ca="1" si="38"/>
        <v>0</v>
      </c>
      <c r="O360" s="15" t="e">
        <f t="shared" ca="1" si="39"/>
        <v>#DIV/0!</v>
      </c>
      <c r="P360" s="15" t="e">
        <f t="shared" ca="1" si="40"/>
        <v>#DIV/0!</v>
      </c>
      <c r="R360" s="7">
        <v>357</v>
      </c>
      <c r="S360">
        <v>0</v>
      </c>
      <c r="T360">
        <v>2.5733724307435046E-10</v>
      </c>
      <c r="U360">
        <v>1.1496300958998845E-10</v>
      </c>
      <c r="V360">
        <v>2.1004433212766142E-10</v>
      </c>
    </row>
    <row r="361" spans="1:22" x14ac:dyDescent="0.25">
      <c r="A361" s="1">
        <f t="shared" si="41"/>
        <v>43115</v>
      </c>
      <c r="B361" s="7">
        <f t="shared" si="36"/>
        <v>1</v>
      </c>
      <c r="C361" s="4">
        <f>INDEX(Calendar!$E$3:$E$367,MATCH(LOLP!$A361,Calendar!$B$3:$B$367,0))</f>
        <v>0</v>
      </c>
      <c r="D361" s="2">
        <f t="shared" si="42"/>
        <v>22</v>
      </c>
      <c r="E361" s="36">
        <v>25671</v>
      </c>
      <c r="F361" s="7">
        <f>IFERROR(IF(INDEX('Temperature Data'!$AA$15:$AA$348,MATCH(LOLP!A361,'Temperature Data'!$B$15:$B$348,0))&gt;IF(B361=9,$G$2,LOLP!$F$2),1,0),0)</f>
        <v>0</v>
      </c>
      <c r="G361" s="7">
        <f>SUMIFS(LOLP!$F$4:$F$8763,$C$4:$C$8763,$C361,$B$4:$B$8763,$B361,$D$4:$D$8763,$D361)</f>
        <v>0</v>
      </c>
      <c r="H361" s="7">
        <f>COUNTIFS(Calendar!$E$3:$E$367,LOLP!C361,Calendar!$D$3:$D$367,LOLP!B361)</f>
        <v>10</v>
      </c>
      <c r="I361" s="7">
        <f ca="1">IF($F361=1,OFFSET(start_norps,LOLP!$D361+(1-$C361)*24,LOLP!$B361)*H361/G361,0)</f>
        <v>0</v>
      </c>
      <c r="J361" s="7">
        <f ca="1">IF($F361=1,OFFSET(start_33,LOLP!$D361+(1-$C361)*24,LOLP!$B361)*H361/G361,0)</f>
        <v>0</v>
      </c>
      <c r="K361" s="7">
        <f ca="1">IF($F361,OFFSET(start_40,LOLP!$D361+(1-$C361)*24,LOLP!$B361),0)</f>
        <v>0</v>
      </c>
      <c r="L361" s="7">
        <f ca="1">IF($F361,OFFSET(start_50,LOLP!$D361+(1-$C361)*24,LOLP!$B361),0)</f>
        <v>0</v>
      </c>
      <c r="M361" s="25">
        <f t="shared" ca="1" si="37"/>
        <v>0</v>
      </c>
      <c r="N361" s="25">
        <f t="shared" ca="1" si="38"/>
        <v>0</v>
      </c>
      <c r="O361" s="15" t="e">
        <f t="shared" ca="1" si="39"/>
        <v>#DIV/0!</v>
      </c>
      <c r="P361" s="15" t="e">
        <f t="shared" ca="1" si="40"/>
        <v>#DIV/0!</v>
      </c>
      <c r="R361" s="7">
        <v>358</v>
      </c>
      <c r="S361">
        <v>0</v>
      </c>
      <c r="T361">
        <v>2.5733724307435046E-10</v>
      </c>
      <c r="U361">
        <v>1.1496300958998845E-10</v>
      </c>
      <c r="V361">
        <v>2.1004433212766142E-10</v>
      </c>
    </row>
    <row r="362" spans="1:22" x14ac:dyDescent="0.25">
      <c r="A362" s="1">
        <f t="shared" si="41"/>
        <v>43115</v>
      </c>
      <c r="B362" s="7">
        <f t="shared" si="36"/>
        <v>1</v>
      </c>
      <c r="C362" s="4">
        <f>INDEX(Calendar!$E$3:$E$367,MATCH(LOLP!$A362,Calendar!$B$3:$B$367,0))</f>
        <v>0</v>
      </c>
      <c r="D362" s="2">
        <f t="shared" si="42"/>
        <v>23</v>
      </c>
      <c r="E362" s="36">
        <v>23901</v>
      </c>
      <c r="F362" s="7">
        <f>IFERROR(IF(INDEX('Temperature Data'!$AA$15:$AA$348,MATCH(LOLP!A362,'Temperature Data'!$B$15:$B$348,0))&gt;IF(B362=9,$G$2,LOLP!$F$2),1,0),0)</f>
        <v>0</v>
      </c>
      <c r="G362" s="7">
        <f>SUMIFS(LOLP!$F$4:$F$8763,$C$4:$C$8763,$C362,$B$4:$B$8763,$B362,$D$4:$D$8763,$D362)</f>
        <v>0</v>
      </c>
      <c r="H362" s="7">
        <f>COUNTIFS(Calendar!$E$3:$E$367,LOLP!C362,Calendar!$D$3:$D$367,LOLP!B362)</f>
        <v>10</v>
      </c>
      <c r="I362" s="7">
        <f ca="1">IF($F362=1,OFFSET(start_norps,LOLP!$D362+(1-$C362)*24,LOLP!$B362)*H362/G362,0)</f>
        <v>0</v>
      </c>
      <c r="J362" s="7">
        <f ca="1">IF($F362=1,OFFSET(start_33,LOLP!$D362+(1-$C362)*24,LOLP!$B362)*H362/G362,0)</f>
        <v>0</v>
      </c>
      <c r="K362" s="7">
        <f ca="1">IF($F362,OFFSET(start_40,LOLP!$D362+(1-$C362)*24,LOLP!$B362),0)</f>
        <v>0</v>
      </c>
      <c r="L362" s="7">
        <f ca="1">IF($F362,OFFSET(start_50,LOLP!$D362+(1-$C362)*24,LOLP!$B362),0)</f>
        <v>0</v>
      </c>
      <c r="M362" s="25">
        <f t="shared" ca="1" si="37"/>
        <v>0</v>
      </c>
      <c r="N362" s="25">
        <f t="shared" ca="1" si="38"/>
        <v>0</v>
      </c>
      <c r="O362" s="15" t="e">
        <f t="shared" ca="1" si="39"/>
        <v>#DIV/0!</v>
      </c>
      <c r="P362" s="15" t="e">
        <f t="shared" ca="1" si="40"/>
        <v>#DIV/0!</v>
      </c>
      <c r="R362" s="7">
        <v>359</v>
      </c>
      <c r="S362">
        <v>0</v>
      </c>
      <c r="T362">
        <v>2.5733724307435046E-10</v>
      </c>
      <c r="U362">
        <v>1.1496300958998845E-10</v>
      </c>
      <c r="V362">
        <v>2.1004433212766142E-10</v>
      </c>
    </row>
    <row r="363" spans="1:22" x14ac:dyDescent="0.25">
      <c r="A363" s="1">
        <f t="shared" si="41"/>
        <v>43115</v>
      </c>
      <c r="B363" s="7">
        <f t="shared" si="36"/>
        <v>1</v>
      </c>
      <c r="C363" s="4">
        <f>INDEX(Calendar!$E$3:$E$367,MATCH(LOLP!$A363,Calendar!$B$3:$B$367,0))</f>
        <v>0</v>
      </c>
      <c r="D363" s="2">
        <f t="shared" si="42"/>
        <v>24</v>
      </c>
      <c r="E363" s="36">
        <v>22138</v>
      </c>
      <c r="F363" s="7">
        <f>IFERROR(IF(INDEX('Temperature Data'!$AA$15:$AA$348,MATCH(LOLP!A363,'Temperature Data'!$B$15:$B$348,0))&gt;IF(B363=9,$G$2,LOLP!$F$2),1,0),0)</f>
        <v>0</v>
      </c>
      <c r="G363" s="7">
        <f>SUMIFS(LOLP!$F$4:$F$8763,$C$4:$C$8763,$C363,$B$4:$B$8763,$B363,$D$4:$D$8763,$D363)</f>
        <v>0</v>
      </c>
      <c r="H363" s="7">
        <f>COUNTIFS(Calendar!$E$3:$E$367,LOLP!C363,Calendar!$D$3:$D$367,LOLP!B363)</f>
        <v>10</v>
      </c>
      <c r="I363" s="7">
        <f ca="1">IF($F363=1,OFFSET(start_norps,LOLP!$D363+(1-$C363)*24,LOLP!$B363)*H363/G363,0)</f>
        <v>0</v>
      </c>
      <c r="J363" s="7">
        <f ca="1">IF($F363=1,OFFSET(start_33,LOLP!$D363+(1-$C363)*24,LOLP!$B363)*H363/G363,0)</f>
        <v>0</v>
      </c>
      <c r="K363" s="7">
        <f ca="1">IF($F363,OFFSET(start_40,LOLP!$D363+(1-$C363)*24,LOLP!$B363),0)</f>
        <v>0</v>
      </c>
      <c r="L363" s="7">
        <f ca="1">IF($F363,OFFSET(start_50,LOLP!$D363+(1-$C363)*24,LOLP!$B363),0)</f>
        <v>0</v>
      </c>
      <c r="M363" s="25">
        <f t="shared" ca="1" si="37"/>
        <v>0</v>
      </c>
      <c r="N363" s="25">
        <f t="shared" ca="1" si="38"/>
        <v>0</v>
      </c>
      <c r="O363" s="15" t="e">
        <f t="shared" ca="1" si="39"/>
        <v>#DIV/0!</v>
      </c>
      <c r="P363" s="15" t="e">
        <f t="shared" ca="1" si="40"/>
        <v>#DIV/0!</v>
      </c>
      <c r="R363" s="7">
        <v>360</v>
      </c>
      <c r="S363">
        <v>0</v>
      </c>
      <c r="T363">
        <v>2.0067960408228439E-10</v>
      </c>
      <c r="U363">
        <v>9.3839204337710265E-11</v>
      </c>
      <c r="V363">
        <v>2.1004433212766142E-10</v>
      </c>
    </row>
    <row r="364" spans="1:22" x14ac:dyDescent="0.25">
      <c r="A364" s="1">
        <f t="shared" si="41"/>
        <v>43116</v>
      </c>
      <c r="B364" s="7">
        <f t="shared" si="36"/>
        <v>1</v>
      </c>
      <c r="C364" s="4">
        <f>INDEX(Calendar!$E$3:$E$367,MATCH(LOLP!$A364,Calendar!$B$3:$B$367,0))</f>
        <v>1</v>
      </c>
      <c r="D364" s="2">
        <f t="shared" si="42"/>
        <v>1</v>
      </c>
      <c r="E364" s="36">
        <v>20907</v>
      </c>
      <c r="F364" s="7">
        <f>IFERROR(IF(INDEX('Temperature Data'!$AA$15:$AA$348,MATCH(LOLP!A364,'Temperature Data'!$B$15:$B$348,0))&gt;IF(B364=9,$G$2,LOLP!$F$2),1,0),0)</f>
        <v>0</v>
      </c>
      <c r="G364" s="7">
        <f>SUMIFS(LOLP!$F$4:$F$8763,$C$4:$C$8763,$C364,$B$4:$B$8763,$B364,$D$4:$D$8763,$D364)</f>
        <v>0</v>
      </c>
      <c r="H364" s="7">
        <f>COUNTIFS(Calendar!$E$3:$E$367,LOLP!C364,Calendar!$D$3:$D$367,LOLP!B364)</f>
        <v>21</v>
      </c>
      <c r="I364" s="7">
        <f ca="1">IF($F364=1,OFFSET(start_norps,LOLP!$D364+(1-$C364)*24,LOLP!$B364)*H364/G364,0)</f>
        <v>0</v>
      </c>
      <c r="J364" s="7">
        <f ca="1">IF($F364=1,OFFSET(start_33,LOLP!$D364+(1-$C364)*24,LOLP!$B364)*H364/G364,0)</f>
        <v>0</v>
      </c>
      <c r="K364" s="7">
        <f ca="1">IF($F364,OFFSET(start_40,LOLP!$D364+(1-$C364)*24,LOLP!$B364),0)</f>
        <v>0</v>
      </c>
      <c r="L364" s="7">
        <f ca="1">IF($F364,OFFSET(start_50,LOLP!$D364+(1-$C364)*24,LOLP!$B364),0)</f>
        <v>0</v>
      </c>
      <c r="M364" s="25">
        <f t="shared" ca="1" si="37"/>
        <v>0</v>
      </c>
      <c r="N364" s="25">
        <f t="shared" ca="1" si="38"/>
        <v>0</v>
      </c>
      <c r="O364" s="15" t="e">
        <f t="shared" ca="1" si="39"/>
        <v>#DIV/0!</v>
      </c>
      <c r="P364" s="15" t="e">
        <f t="shared" ca="1" si="40"/>
        <v>#DIV/0!</v>
      </c>
      <c r="R364" s="7">
        <v>361</v>
      </c>
      <c r="S364">
        <v>0</v>
      </c>
      <c r="T364">
        <v>2.0067960408228439E-10</v>
      </c>
      <c r="U364">
        <v>9.3839204337710265E-11</v>
      </c>
      <c r="V364">
        <v>2.1004433212766142E-10</v>
      </c>
    </row>
    <row r="365" spans="1:22" x14ac:dyDescent="0.25">
      <c r="A365" s="1">
        <f t="shared" si="41"/>
        <v>43116</v>
      </c>
      <c r="B365" s="7">
        <f t="shared" si="36"/>
        <v>1</v>
      </c>
      <c r="C365" s="4">
        <f>INDEX(Calendar!$E$3:$E$367,MATCH(LOLP!$A365,Calendar!$B$3:$B$367,0))</f>
        <v>1</v>
      </c>
      <c r="D365" s="2">
        <f t="shared" si="42"/>
        <v>2</v>
      </c>
      <c r="E365" s="36">
        <v>20098</v>
      </c>
      <c r="F365" s="7">
        <f>IFERROR(IF(INDEX('Temperature Data'!$AA$15:$AA$348,MATCH(LOLP!A365,'Temperature Data'!$B$15:$B$348,0))&gt;IF(B365=9,$G$2,LOLP!$F$2),1,0),0)</f>
        <v>0</v>
      </c>
      <c r="G365" s="7">
        <f>SUMIFS(LOLP!$F$4:$F$8763,$C$4:$C$8763,$C365,$B$4:$B$8763,$B365,$D$4:$D$8763,$D365)</f>
        <v>0</v>
      </c>
      <c r="H365" s="7">
        <f>COUNTIFS(Calendar!$E$3:$E$367,LOLP!C365,Calendar!$D$3:$D$367,LOLP!B365)</f>
        <v>21</v>
      </c>
      <c r="I365" s="7">
        <f ca="1">IF($F365=1,OFFSET(start_norps,LOLP!$D365+(1-$C365)*24,LOLP!$B365)*H365/G365,0)</f>
        <v>0</v>
      </c>
      <c r="J365" s="7">
        <f ca="1">IF($F365=1,OFFSET(start_33,LOLP!$D365+(1-$C365)*24,LOLP!$B365)*H365/G365,0)</f>
        <v>0</v>
      </c>
      <c r="K365" s="7">
        <f ca="1">IF($F365,OFFSET(start_40,LOLP!$D365+(1-$C365)*24,LOLP!$B365),0)</f>
        <v>0</v>
      </c>
      <c r="L365" s="7">
        <f ca="1">IF($F365,OFFSET(start_50,LOLP!$D365+(1-$C365)*24,LOLP!$B365),0)</f>
        <v>0</v>
      </c>
      <c r="M365" s="25">
        <f t="shared" ca="1" si="37"/>
        <v>0</v>
      </c>
      <c r="N365" s="25">
        <f t="shared" ca="1" si="38"/>
        <v>0</v>
      </c>
      <c r="O365" s="15" t="e">
        <f t="shared" ca="1" si="39"/>
        <v>#DIV/0!</v>
      </c>
      <c r="P365" s="15" t="e">
        <f t="shared" ca="1" si="40"/>
        <v>#DIV/0!</v>
      </c>
      <c r="R365" s="7">
        <v>362</v>
      </c>
      <c r="S365">
        <v>0</v>
      </c>
      <c r="T365">
        <v>1.002772535986744E-10</v>
      </c>
      <c r="U365">
        <v>9.3839204337710265E-11</v>
      </c>
      <c r="V365">
        <v>2.0453115095590622E-10</v>
      </c>
    </row>
    <row r="366" spans="1:22" x14ac:dyDescent="0.25">
      <c r="A366" s="1">
        <f t="shared" si="41"/>
        <v>43116</v>
      </c>
      <c r="B366" s="7">
        <f t="shared" si="36"/>
        <v>1</v>
      </c>
      <c r="C366" s="4">
        <f>INDEX(Calendar!$E$3:$E$367,MATCH(LOLP!$A366,Calendar!$B$3:$B$367,0))</f>
        <v>1</v>
      </c>
      <c r="D366" s="2">
        <f t="shared" si="42"/>
        <v>3</v>
      </c>
      <c r="E366" s="36">
        <v>19887</v>
      </c>
      <c r="F366" s="7">
        <f>IFERROR(IF(INDEX('Temperature Data'!$AA$15:$AA$348,MATCH(LOLP!A366,'Temperature Data'!$B$15:$B$348,0))&gt;IF(B366=9,$G$2,LOLP!$F$2),1,0),0)</f>
        <v>0</v>
      </c>
      <c r="G366" s="7">
        <f>SUMIFS(LOLP!$F$4:$F$8763,$C$4:$C$8763,$C366,$B$4:$B$8763,$B366,$D$4:$D$8763,$D366)</f>
        <v>0</v>
      </c>
      <c r="H366" s="7">
        <f>COUNTIFS(Calendar!$E$3:$E$367,LOLP!C366,Calendar!$D$3:$D$367,LOLP!B366)</f>
        <v>21</v>
      </c>
      <c r="I366" s="7">
        <f ca="1">IF($F366=1,OFFSET(start_norps,LOLP!$D366+(1-$C366)*24,LOLP!$B366)*H366/G366,0)</f>
        <v>0</v>
      </c>
      <c r="J366" s="7">
        <f ca="1">IF($F366=1,OFFSET(start_33,LOLP!$D366+(1-$C366)*24,LOLP!$B366)*H366/G366,0)</f>
        <v>0</v>
      </c>
      <c r="K366" s="7">
        <f ca="1">IF($F366,OFFSET(start_40,LOLP!$D366+(1-$C366)*24,LOLP!$B366),0)</f>
        <v>0</v>
      </c>
      <c r="L366" s="7">
        <f ca="1">IF($F366,OFFSET(start_50,LOLP!$D366+(1-$C366)*24,LOLP!$B366),0)</f>
        <v>0</v>
      </c>
      <c r="M366" s="25">
        <f t="shared" ca="1" si="37"/>
        <v>0</v>
      </c>
      <c r="N366" s="25">
        <f t="shared" ca="1" si="38"/>
        <v>0</v>
      </c>
      <c r="O366" s="15" t="e">
        <f t="shared" ca="1" si="39"/>
        <v>#DIV/0!</v>
      </c>
      <c r="P366" s="15" t="e">
        <f t="shared" ca="1" si="40"/>
        <v>#DIV/0!</v>
      </c>
      <c r="R366" s="7">
        <v>363</v>
      </c>
      <c r="S366">
        <v>0</v>
      </c>
      <c r="T366">
        <v>1.002772535986744E-10</v>
      </c>
      <c r="U366">
        <v>5.9911296098494297E-11</v>
      </c>
      <c r="V366">
        <v>2.0453115095590622E-10</v>
      </c>
    </row>
    <row r="367" spans="1:22" x14ac:dyDescent="0.25">
      <c r="A367" s="1">
        <f t="shared" si="41"/>
        <v>43116</v>
      </c>
      <c r="B367" s="7">
        <f t="shared" si="36"/>
        <v>1</v>
      </c>
      <c r="C367" s="4">
        <f>INDEX(Calendar!$E$3:$E$367,MATCH(LOLP!$A367,Calendar!$B$3:$B$367,0))</f>
        <v>1</v>
      </c>
      <c r="D367" s="2">
        <f t="shared" si="42"/>
        <v>4</v>
      </c>
      <c r="E367" s="36">
        <v>19813</v>
      </c>
      <c r="F367" s="7">
        <f>IFERROR(IF(INDEX('Temperature Data'!$AA$15:$AA$348,MATCH(LOLP!A367,'Temperature Data'!$B$15:$B$348,0))&gt;IF(B367=9,$G$2,LOLP!$F$2),1,0),0)</f>
        <v>0</v>
      </c>
      <c r="G367" s="7">
        <f>SUMIFS(LOLP!$F$4:$F$8763,$C$4:$C$8763,$C367,$B$4:$B$8763,$B367,$D$4:$D$8763,$D367)</f>
        <v>0</v>
      </c>
      <c r="H367" s="7">
        <f>COUNTIFS(Calendar!$E$3:$E$367,LOLP!C367,Calendar!$D$3:$D$367,LOLP!B367)</f>
        <v>21</v>
      </c>
      <c r="I367" s="7">
        <f ca="1">IF($F367=1,OFFSET(start_norps,LOLP!$D367+(1-$C367)*24,LOLP!$B367)*H367/G367,0)</f>
        <v>0</v>
      </c>
      <c r="J367" s="7">
        <f ca="1">IF($F367=1,OFFSET(start_33,LOLP!$D367+(1-$C367)*24,LOLP!$B367)*H367/G367,0)</f>
        <v>0</v>
      </c>
      <c r="K367" s="7">
        <f ca="1">IF($F367,OFFSET(start_40,LOLP!$D367+(1-$C367)*24,LOLP!$B367),0)</f>
        <v>0</v>
      </c>
      <c r="L367" s="7">
        <f ca="1">IF($F367,OFFSET(start_50,LOLP!$D367+(1-$C367)*24,LOLP!$B367),0)</f>
        <v>0</v>
      </c>
      <c r="M367" s="25">
        <f t="shared" ca="1" si="37"/>
        <v>0</v>
      </c>
      <c r="N367" s="25">
        <f t="shared" ca="1" si="38"/>
        <v>0</v>
      </c>
      <c r="O367" s="15" t="e">
        <f t="shared" ca="1" si="39"/>
        <v>#DIV/0!</v>
      </c>
      <c r="P367" s="15" t="e">
        <f t="shared" ca="1" si="40"/>
        <v>#DIV/0!</v>
      </c>
      <c r="R367" s="7">
        <v>364</v>
      </c>
      <c r="S367">
        <v>0</v>
      </c>
      <c r="T367">
        <v>1.002772535986744E-10</v>
      </c>
      <c r="U367">
        <v>5.9911296098494297E-11</v>
      </c>
      <c r="V367">
        <v>2.0453115095590622E-10</v>
      </c>
    </row>
    <row r="368" spans="1:22" x14ac:dyDescent="0.25">
      <c r="A368" s="1">
        <f t="shared" si="41"/>
        <v>43116</v>
      </c>
      <c r="B368" s="7">
        <f t="shared" si="36"/>
        <v>1</v>
      </c>
      <c r="C368" s="4">
        <f>INDEX(Calendar!$E$3:$E$367,MATCH(LOLP!$A368,Calendar!$B$3:$B$367,0))</f>
        <v>1</v>
      </c>
      <c r="D368" s="2">
        <f t="shared" si="42"/>
        <v>5</v>
      </c>
      <c r="E368" s="36">
        <v>20340</v>
      </c>
      <c r="F368" s="7">
        <f>IFERROR(IF(INDEX('Temperature Data'!$AA$15:$AA$348,MATCH(LOLP!A368,'Temperature Data'!$B$15:$B$348,0))&gt;IF(B368=9,$G$2,LOLP!$F$2),1,0),0)</f>
        <v>0</v>
      </c>
      <c r="G368" s="7">
        <f>SUMIFS(LOLP!$F$4:$F$8763,$C$4:$C$8763,$C368,$B$4:$B$8763,$B368,$D$4:$D$8763,$D368)</f>
        <v>0</v>
      </c>
      <c r="H368" s="7">
        <f>COUNTIFS(Calendar!$E$3:$E$367,LOLP!C368,Calendar!$D$3:$D$367,LOLP!B368)</f>
        <v>21</v>
      </c>
      <c r="I368" s="7">
        <f ca="1">IF($F368=1,OFFSET(start_norps,LOLP!$D368+(1-$C368)*24,LOLP!$B368)*H368/G368,0)</f>
        <v>0</v>
      </c>
      <c r="J368" s="7">
        <f ca="1">IF($F368=1,OFFSET(start_33,LOLP!$D368+(1-$C368)*24,LOLP!$B368)*H368/G368,0)</f>
        <v>0</v>
      </c>
      <c r="K368" s="7">
        <f ca="1">IF($F368,OFFSET(start_40,LOLP!$D368+(1-$C368)*24,LOLP!$B368),0)</f>
        <v>0</v>
      </c>
      <c r="L368" s="7">
        <f ca="1">IF($F368,OFFSET(start_50,LOLP!$D368+(1-$C368)*24,LOLP!$B368),0)</f>
        <v>0</v>
      </c>
      <c r="M368" s="25">
        <f t="shared" ca="1" si="37"/>
        <v>0</v>
      </c>
      <c r="N368" s="25">
        <f t="shared" ca="1" si="38"/>
        <v>0</v>
      </c>
      <c r="O368" s="15" t="e">
        <f t="shared" ca="1" si="39"/>
        <v>#DIV/0!</v>
      </c>
      <c r="P368" s="15" t="e">
        <f t="shared" ca="1" si="40"/>
        <v>#DIV/0!</v>
      </c>
      <c r="R368" s="7">
        <v>365</v>
      </c>
      <c r="S368">
        <v>0</v>
      </c>
      <c r="T368">
        <v>4.6736646476312524E-11</v>
      </c>
      <c r="U368">
        <v>5.9911296098494297E-11</v>
      </c>
      <c r="V368">
        <v>1.267141670357166E-10</v>
      </c>
    </row>
    <row r="369" spans="1:22" x14ac:dyDescent="0.25">
      <c r="A369" s="1">
        <f t="shared" si="41"/>
        <v>43116</v>
      </c>
      <c r="B369" s="7">
        <f t="shared" si="36"/>
        <v>1</v>
      </c>
      <c r="C369" s="4">
        <f>INDEX(Calendar!$E$3:$E$367,MATCH(LOLP!$A369,Calendar!$B$3:$B$367,0))</f>
        <v>1</v>
      </c>
      <c r="D369" s="2">
        <f t="shared" si="42"/>
        <v>6</v>
      </c>
      <c r="E369" s="36">
        <v>21718</v>
      </c>
      <c r="F369" s="7">
        <f>IFERROR(IF(INDEX('Temperature Data'!$AA$15:$AA$348,MATCH(LOLP!A369,'Temperature Data'!$B$15:$B$348,0))&gt;IF(B369=9,$G$2,LOLP!$F$2),1,0),0)</f>
        <v>0</v>
      </c>
      <c r="G369" s="7">
        <f>SUMIFS(LOLP!$F$4:$F$8763,$C$4:$C$8763,$C369,$B$4:$B$8763,$B369,$D$4:$D$8763,$D369)</f>
        <v>0</v>
      </c>
      <c r="H369" s="7">
        <f>COUNTIFS(Calendar!$E$3:$E$367,LOLP!C369,Calendar!$D$3:$D$367,LOLP!B369)</f>
        <v>21</v>
      </c>
      <c r="I369" s="7">
        <f ca="1">IF($F369=1,OFFSET(start_norps,LOLP!$D369+(1-$C369)*24,LOLP!$B369)*H369/G369,0)</f>
        <v>0</v>
      </c>
      <c r="J369" s="7">
        <f ca="1">IF($F369=1,OFFSET(start_33,LOLP!$D369+(1-$C369)*24,LOLP!$B369)*H369/G369,0)</f>
        <v>0</v>
      </c>
      <c r="K369" s="7">
        <f ca="1">IF($F369,OFFSET(start_40,LOLP!$D369+(1-$C369)*24,LOLP!$B369),0)</f>
        <v>0</v>
      </c>
      <c r="L369" s="7">
        <f ca="1">IF($F369,OFFSET(start_50,LOLP!$D369+(1-$C369)*24,LOLP!$B369),0)</f>
        <v>0</v>
      </c>
      <c r="M369" s="25">
        <f t="shared" ca="1" si="37"/>
        <v>0</v>
      </c>
      <c r="N369" s="25">
        <f t="shared" ca="1" si="38"/>
        <v>0</v>
      </c>
      <c r="O369" s="15" t="e">
        <f t="shared" ca="1" si="39"/>
        <v>#DIV/0!</v>
      </c>
      <c r="P369" s="15" t="e">
        <f t="shared" ca="1" si="40"/>
        <v>#DIV/0!</v>
      </c>
      <c r="R369" s="7">
        <v>366</v>
      </c>
      <c r="S369">
        <v>0</v>
      </c>
      <c r="T369">
        <v>4.6736646476312524E-11</v>
      </c>
      <c r="U369">
        <v>5.9911296098494297E-11</v>
      </c>
      <c r="V369">
        <v>1.267141670357166E-10</v>
      </c>
    </row>
    <row r="370" spans="1:22" x14ac:dyDescent="0.25">
      <c r="A370" s="1">
        <f t="shared" si="41"/>
        <v>43116</v>
      </c>
      <c r="B370" s="7">
        <f t="shared" si="36"/>
        <v>1</v>
      </c>
      <c r="C370" s="4">
        <f>INDEX(Calendar!$E$3:$E$367,MATCH(LOLP!$A370,Calendar!$B$3:$B$367,0))</f>
        <v>1</v>
      </c>
      <c r="D370" s="2">
        <f t="shared" si="42"/>
        <v>7</v>
      </c>
      <c r="E370" s="36">
        <v>23730</v>
      </c>
      <c r="F370" s="7">
        <f>IFERROR(IF(INDEX('Temperature Data'!$AA$15:$AA$348,MATCH(LOLP!A370,'Temperature Data'!$B$15:$B$348,0))&gt;IF(B370=9,$G$2,LOLP!$F$2),1,0),0)</f>
        <v>0</v>
      </c>
      <c r="G370" s="7">
        <f>SUMIFS(LOLP!$F$4:$F$8763,$C$4:$C$8763,$C370,$B$4:$B$8763,$B370,$D$4:$D$8763,$D370)</f>
        <v>0</v>
      </c>
      <c r="H370" s="7">
        <f>COUNTIFS(Calendar!$E$3:$E$367,LOLP!C370,Calendar!$D$3:$D$367,LOLP!B370)</f>
        <v>21</v>
      </c>
      <c r="I370" s="7">
        <f ca="1">IF($F370=1,OFFSET(start_norps,LOLP!$D370+(1-$C370)*24,LOLP!$B370)*H370/G370,0)</f>
        <v>0</v>
      </c>
      <c r="J370" s="7">
        <f ca="1">IF($F370=1,OFFSET(start_33,LOLP!$D370+(1-$C370)*24,LOLP!$B370)*H370/G370,0)</f>
        <v>0</v>
      </c>
      <c r="K370" s="7">
        <f ca="1">IF($F370,OFFSET(start_40,LOLP!$D370+(1-$C370)*24,LOLP!$B370),0)</f>
        <v>0</v>
      </c>
      <c r="L370" s="7">
        <f ca="1">IF($F370,OFFSET(start_50,LOLP!$D370+(1-$C370)*24,LOLP!$B370),0)</f>
        <v>0</v>
      </c>
      <c r="M370" s="25">
        <f t="shared" ca="1" si="37"/>
        <v>0</v>
      </c>
      <c r="N370" s="25">
        <f t="shared" ca="1" si="38"/>
        <v>0</v>
      </c>
      <c r="O370" s="15" t="e">
        <f t="shared" ca="1" si="39"/>
        <v>#DIV/0!</v>
      </c>
      <c r="P370" s="15" t="e">
        <f t="shared" ca="1" si="40"/>
        <v>#DIV/0!</v>
      </c>
      <c r="R370" s="7">
        <v>367</v>
      </c>
      <c r="S370">
        <v>0</v>
      </c>
      <c r="T370">
        <v>4.6736646476312524E-11</v>
      </c>
      <c r="U370">
        <v>5.9911296098494297E-11</v>
      </c>
      <c r="V370">
        <v>1.267141670357166E-10</v>
      </c>
    </row>
    <row r="371" spans="1:22" x14ac:dyDescent="0.25">
      <c r="A371" s="1">
        <f t="shared" si="41"/>
        <v>43116</v>
      </c>
      <c r="B371" s="7">
        <f t="shared" si="36"/>
        <v>1</v>
      </c>
      <c r="C371" s="4">
        <f>INDEX(Calendar!$E$3:$E$367,MATCH(LOLP!$A371,Calendar!$B$3:$B$367,0))</f>
        <v>1</v>
      </c>
      <c r="D371" s="2">
        <f t="shared" si="42"/>
        <v>8</v>
      </c>
      <c r="E371" s="36">
        <v>25261</v>
      </c>
      <c r="F371" s="7">
        <f>IFERROR(IF(INDEX('Temperature Data'!$AA$15:$AA$348,MATCH(LOLP!A371,'Temperature Data'!$B$15:$B$348,0))&gt;IF(B371=9,$G$2,LOLP!$F$2),1,0),0)</f>
        <v>0</v>
      </c>
      <c r="G371" s="7">
        <f>SUMIFS(LOLP!$F$4:$F$8763,$C$4:$C$8763,$C371,$B$4:$B$8763,$B371,$D$4:$D$8763,$D371)</f>
        <v>0</v>
      </c>
      <c r="H371" s="7">
        <f>COUNTIFS(Calendar!$E$3:$E$367,LOLP!C371,Calendar!$D$3:$D$367,LOLP!B371)</f>
        <v>21</v>
      </c>
      <c r="I371" s="7">
        <f ca="1">IF($F371=1,OFFSET(start_norps,LOLP!$D371+(1-$C371)*24,LOLP!$B371)*H371/G371,0)</f>
        <v>0</v>
      </c>
      <c r="J371" s="7">
        <f ca="1">IF($F371=1,OFFSET(start_33,LOLP!$D371+(1-$C371)*24,LOLP!$B371)*H371/G371,0)</f>
        <v>0</v>
      </c>
      <c r="K371" s="7">
        <f ca="1">IF($F371,OFFSET(start_40,LOLP!$D371+(1-$C371)*24,LOLP!$B371),0)</f>
        <v>0</v>
      </c>
      <c r="L371" s="7">
        <f ca="1">IF($F371,OFFSET(start_50,LOLP!$D371+(1-$C371)*24,LOLP!$B371),0)</f>
        <v>0</v>
      </c>
      <c r="M371" s="25">
        <f t="shared" ca="1" si="37"/>
        <v>0</v>
      </c>
      <c r="N371" s="25">
        <f t="shared" ca="1" si="38"/>
        <v>0</v>
      </c>
      <c r="O371" s="15" t="e">
        <f t="shared" ca="1" si="39"/>
        <v>#DIV/0!</v>
      </c>
      <c r="P371" s="15" t="e">
        <f t="shared" ca="1" si="40"/>
        <v>#DIV/0!</v>
      </c>
      <c r="R371" s="7">
        <v>368</v>
      </c>
      <c r="S371">
        <v>0</v>
      </c>
      <c r="T371">
        <v>4.6736646476312524E-11</v>
      </c>
      <c r="U371">
        <v>5.9911296098494297E-11</v>
      </c>
      <c r="V371">
        <v>1.267141670357166E-10</v>
      </c>
    </row>
    <row r="372" spans="1:22" x14ac:dyDescent="0.25">
      <c r="A372" s="1">
        <f t="shared" si="41"/>
        <v>43116</v>
      </c>
      <c r="B372" s="7">
        <f t="shared" si="36"/>
        <v>1</v>
      </c>
      <c r="C372" s="4">
        <f>INDEX(Calendar!$E$3:$E$367,MATCH(LOLP!$A372,Calendar!$B$3:$B$367,0))</f>
        <v>1</v>
      </c>
      <c r="D372" s="2">
        <f t="shared" si="42"/>
        <v>9</v>
      </c>
      <c r="E372" s="36">
        <v>25380</v>
      </c>
      <c r="F372" s="7">
        <f>IFERROR(IF(INDEX('Temperature Data'!$AA$15:$AA$348,MATCH(LOLP!A372,'Temperature Data'!$B$15:$B$348,0))&gt;IF(B372=9,$G$2,LOLP!$F$2),1,0),0)</f>
        <v>0</v>
      </c>
      <c r="G372" s="7">
        <f>SUMIFS(LOLP!$F$4:$F$8763,$C$4:$C$8763,$C372,$B$4:$B$8763,$B372,$D$4:$D$8763,$D372)</f>
        <v>0</v>
      </c>
      <c r="H372" s="7">
        <f>COUNTIFS(Calendar!$E$3:$E$367,LOLP!C372,Calendar!$D$3:$D$367,LOLP!B372)</f>
        <v>21</v>
      </c>
      <c r="I372" s="7">
        <f ca="1">IF($F372=1,OFFSET(start_norps,LOLP!$D372+(1-$C372)*24,LOLP!$B372)*H372/G372,0)</f>
        <v>0</v>
      </c>
      <c r="J372" s="7">
        <f ca="1">IF($F372=1,OFFSET(start_33,LOLP!$D372+(1-$C372)*24,LOLP!$B372)*H372/G372,0)</f>
        <v>0</v>
      </c>
      <c r="K372" s="7">
        <f ca="1">IF($F372,OFFSET(start_40,LOLP!$D372+(1-$C372)*24,LOLP!$B372),0)</f>
        <v>0</v>
      </c>
      <c r="L372" s="7">
        <f ca="1">IF($F372,OFFSET(start_50,LOLP!$D372+(1-$C372)*24,LOLP!$B372),0)</f>
        <v>0</v>
      </c>
      <c r="M372" s="25">
        <f t="shared" ca="1" si="37"/>
        <v>0</v>
      </c>
      <c r="N372" s="25">
        <f t="shared" ca="1" si="38"/>
        <v>0</v>
      </c>
      <c r="O372" s="15" t="e">
        <f t="shared" ca="1" si="39"/>
        <v>#DIV/0!</v>
      </c>
      <c r="P372" s="15" t="e">
        <f t="shared" ca="1" si="40"/>
        <v>#DIV/0!</v>
      </c>
      <c r="R372" s="7">
        <v>369</v>
      </c>
      <c r="S372">
        <v>0</v>
      </c>
      <c r="T372">
        <v>4.6736646476312524E-11</v>
      </c>
      <c r="U372">
        <v>5.7323590823429297E-11</v>
      </c>
      <c r="V372">
        <v>1.267141670357166E-10</v>
      </c>
    </row>
    <row r="373" spans="1:22" x14ac:dyDescent="0.25">
      <c r="A373" s="1">
        <f t="shared" si="41"/>
        <v>43116</v>
      </c>
      <c r="B373" s="7">
        <f t="shared" si="36"/>
        <v>1</v>
      </c>
      <c r="C373" s="4">
        <f>INDEX(Calendar!$E$3:$E$367,MATCH(LOLP!$A373,Calendar!$B$3:$B$367,0))</f>
        <v>1</v>
      </c>
      <c r="D373" s="2">
        <f t="shared" si="42"/>
        <v>10</v>
      </c>
      <c r="E373" s="36">
        <v>25375</v>
      </c>
      <c r="F373" s="7">
        <f>IFERROR(IF(INDEX('Temperature Data'!$AA$15:$AA$348,MATCH(LOLP!A373,'Temperature Data'!$B$15:$B$348,0))&gt;IF(B373=9,$G$2,LOLP!$F$2),1,0),0)</f>
        <v>0</v>
      </c>
      <c r="G373" s="7">
        <f>SUMIFS(LOLP!$F$4:$F$8763,$C$4:$C$8763,$C373,$B$4:$B$8763,$B373,$D$4:$D$8763,$D373)</f>
        <v>0</v>
      </c>
      <c r="H373" s="7">
        <f>COUNTIFS(Calendar!$E$3:$E$367,LOLP!C373,Calendar!$D$3:$D$367,LOLP!B373)</f>
        <v>21</v>
      </c>
      <c r="I373" s="7">
        <f ca="1">IF($F373=1,OFFSET(start_norps,LOLP!$D373+(1-$C373)*24,LOLP!$B373)*H373/G373,0)</f>
        <v>0</v>
      </c>
      <c r="J373" s="7">
        <f ca="1">IF($F373=1,OFFSET(start_33,LOLP!$D373+(1-$C373)*24,LOLP!$B373)*H373/G373,0)</f>
        <v>0</v>
      </c>
      <c r="K373" s="7">
        <f ca="1">IF($F373,OFFSET(start_40,LOLP!$D373+(1-$C373)*24,LOLP!$B373),0)</f>
        <v>0</v>
      </c>
      <c r="L373" s="7">
        <f ca="1">IF($F373,OFFSET(start_50,LOLP!$D373+(1-$C373)*24,LOLP!$B373),0)</f>
        <v>0</v>
      </c>
      <c r="M373" s="25">
        <f t="shared" ca="1" si="37"/>
        <v>0</v>
      </c>
      <c r="N373" s="25">
        <f t="shared" ca="1" si="38"/>
        <v>0</v>
      </c>
      <c r="O373" s="15" t="e">
        <f t="shared" ca="1" si="39"/>
        <v>#DIV/0!</v>
      </c>
      <c r="P373" s="15" t="e">
        <f t="shared" ca="1" si="40"/>
        <v>#DIV/0!</v>
      </c>
      <c r="R373" s="7">
        <v>370</v>
      </c>
      <c r="S373">
        <v>0</v>
      </c>
      <c r="T373">
        <v>4.6736646476312524E-11</v>
      </c>
      <c r="U373">
        <v>5.7323590823429297E-11</v>
      </c>
      <c r="V373">
        <v>1.267141670357166E-10</v>
      </c>
    </row>
    <row r="374" spans="1:22" x14ac:dyDescent="0.25">
      <c r="A374" s="1">
        <f t="shared" si="41"/>
        <v>43116</v>
      </c>
      <c r="B374" s="7">
        <f t="shared" si="36"/>
        <v>1</v>
      </c>
      <c r="C374" s="4">
        <f>INDEX(Calendar!$E$3:$E$367,MATCH(LOLP!$A374,Calendar!$B$3:$B$367,0))</f>
        <v>1</v>
      </c>
      <c r="D374" s="2">
        <f t="shared" si="42"/>
        <v>11</v>
      </c>
      <c r="E374" s="36">
        <v>25101</v>
      </c>
      <c r="F374" s="7">
        <f>IFERROR(IF(INDEX('Temperature Data'!$AA$15:$AA$348,MATCH(LOLP!A374,'Temperature Data'!$B$15:$B$348,0))&gt;IF(B374=9,$G$2,LOLP!$F$2),1,0),0)</f>
        <v>0</v>
      </c>
      <c r="G374" s="7">
        <f>SUMIFS(LOLP!$F$4:$F$8763,$C$4:$C$8763,$C374,$B$4:$B$8763,$B374,$D$4:$D$8763,$D374)</f>
        <v>0</v>
      </c>
      <c r="H374" s="7">
        <f>COUNTIFS(Calendar!$E$3:$E$367,LOLP!C374,Calendar!$D$3:$D$367,LOLP!B374)</f>
        <v>21</v>
      </c>
      <c r="I374" s="7">
        <f ca="1">IF($F374=1,OFFSET(start_norps,LOLP!$D374+(1-$C374)*24,LOLP!$B374)*H374/G374,0)</f>
        <v>0</v>
      </c>
      <c r="J374" s="7">
        <f ca="1">IF($F374=1,OFFSET(start_33,LOLP!$D374+(1-$C374)*24,LOLP!$B374)*H374/G374,0)</f>
        <v>0</v>
      </c>
      <c r="K374" s="7">
        <f ca="1">IF($F374,OFFSET(start_40,LOLP!$D374+(1-$C374)*24,LOLP!$B374),0)</f>
        <v>0</v>
      </c>
      <c r="L374" s="7">
        <f ca="1">IF($F374,OFFSET(start_50,LOLP!$D374+(1-$C374)*24,LOLP!$B374),0)</f>
        <v>0</v>
      </c>
      <c r="M374" s="25">
        <f t="shared" ca="1" si="37"/>
        <v>0</v>
      </c>
      <c r="N374" s="25">
        <f t="shared" ca="1" si="38"/>
        <v>0</v>
      </c>
      <c r="O374" s="15" t="e">
        <f t="shared" ca="1" si="39"/>
        <v>#DIV/0!</v>
      </c>
      <c r="P374" s="15" t="e">
        <f t="shared" ca="1" si="40"/>
        <v>#DIV/0!</v>
      </c>
      <c r="R374" s="7">
        <v>371</v>
      </c>
      <c r="S374">
        <v>0</v>
      </c>
      <c r="T374">
        <v>1.6578177703097627E-11</v>
      </c>
      <c r="U374">
        <v>3.991506039551718E-11</v>
      </c>
      <c r="V374">
        <v>1.267141670357166E-10</v>
      </c>
    </row>
    <row r="375" spans="1:22" x14ac:dyDescent="0.25">
      <c r="A375" s="1">
        <f t="shared" si="41"/>
        <v>43116</v>
      </c>
      <c r="B375" s="7">
        <f t="shared" si="36"/>
        <v>1</v>
      </c>
      <c r="C375" s="4">
        <f>INDEX(Calendar!$E$3:$E$367,MATCH(LOLP!$A375,Calendar!$B$3:$B$367,0))</f>
        <v>1</v>
      </c>
      <c r="D375" s="2">
        <f t="shared" si="42"/>
        <v>12</v>
      </c>
      <c r="E375" s="36">
        <v>24613</v>
      </c>
      <c r="F375" s="7">
        <f>IFERROR(IF(INDEX('Temperature Data'!$AA$15:$AA$348,MATCH(LOLP!A375,'Temperature Data'!$B$15:$B$348,0))&gt;IF(B375=9,$G$2,LOLP!$F$2),1,0),0)</f>
        <v>0</v>
      </c>
      <c r="G375" s="7">
        <f>SUMIFS(LOLP!$F$4:$F$8763,$C$4:$C$8763,$C375,$B$4:$B$8763,$B375,$D$4:$D$8763,$D375)</f>
        <v>0</v>
      </c>
      <c r="H375" s="7">
        <f>COUNTIFS(Calendar!$E$3:$E$367,LOLP!C375,Calendar!$D$3:$D$367,LOLP!B375)</f>
        <v>21</v>
      </c>
      <c r="I375" s="7">
        <f ca="1">IF($F375=1,OFFSET(start_norps,LOLP!$D375+(1-$C375)*24,LOLP!$B375)*H375/G375,0)</f>
        <v>0</v>
      </c>
      <c r="J375" s="7">
        <f ca="1">IF($F375=1,OFFSET(start_33,LOLP!$D375+(1-$C375)*24,LOLP!$B375)*H375/G375,0)</f>
        <v>0</v>
      </c>
      <c r="K375" s="7">
        <f ca="1">IF($F375,OFFSET(start_40,LOLP!$D375+(1-$C375)*24,LOLP!$B375),0)</f>
        <v>0</v>
      </c>
      <c r="L375" s="7">
        <f ca="1">IF($F375,OFFSET(start_50,LOLP!$D375+(1-$C375)*24,LOLP!$B375),0)</f>
        <v>0</v>
      </c>
      <c r="M375" s="25">
        <f t="shared" ca="1" si="37"/>
        <v>0</v>
      </c>
      <c r="N375" s="25">
        <f t="shared" ca="1" si="38"/>
        <v>0</v>
      </c>
      <c r="O375" s="15" t="e">
        <f t="shared" ca="1" si="39"/>
        <v>#DIV/0!</v>
      </c>
      <c r="P375" s="15" t="e">
        <f t="shared" ca="1" si="40"/>
        <v>#DIV/0!</v>
      </c>
      <c r="R375" s="7">
        <v>372</v>
      </c>
      <c r="S375">
        <v>0</v>
      </c>
      <c r="T375">
        <v>1.6578177703097627E-11</v>
      </c>
      <c r="U375">
        <v>3.991506039551718E-11</v>
      </c>
      <c r="V375">
        <v>1.267141670357166E-10</v>
      </c>
    </row>
    <row r="376" spans="1:22" x14ac:dyDescent="0.25">
      <c r="A376" s="1">
        <f t="shared" si="41"/>
        <v>43116</v>
      </c>
      <c r="B376" s="7">
        <f t="shared" si="36"/>
        <v>1</v>
      </c>
      <c r="C376" s="4">
        <f>INDEX(Calendar!$E$3:$E$367,MATCH(LOLP!$A376,Calendar!$B$3:$B$367,0))</f>
        <v>1</v>
      </c>
      <c r="D376" s="2">
        <f t="shared" si="42"/>
        <v>13</v>
      </c>
      <c r="E376" s="36">
        <v>24726</v>
      </c>
      <c r="F376" s="7">
        <f>IFERROR(IF(INDEX('Temperature Data'!$AA$15:$AA$348,MATCH(LOLP!A376,'Temperature Data'!$B$15:$B$348,0))&gt;IF(B376=9,$G$2,LOLP!$F$2),1,0),0)</f>
        <v>0</v>
      </c>
      <c r="G376" s="7">
        <f>SUMIFS(LOLP!$F$4:$F$8763,$C$4:$C$8763,$C376,$B$4:$B$8763,$B376,$D$4:$D$8763,$D376)</f>
        <v>0</v>
      </c>
      <c r="H376" s="7">
        <f>COUNTIFS(Calendar!$E$3:$E$367,LOLP!C376,Calendar!$D$3:$D$367,LOLP!B376)</f>
        <v>21</v>
      </c>
      <c r="I376" s="7">
        <f ca="1">IF($F376=1,OFFSET(start_norps,LOLP!$D376+(1-$C376)*24,LOLP!$B376)*H376/G376,0)</f>
        <v>0</v>
      </c>
      <c r="J376" s="7">
        <f ca="1">IF($F376=1,OFFSET(start_33,LOLP!$D376+(1-$C376)*24,LOLP!$B376)*H376/G376,0)</f>
        <v>0</v>
      </c>
      <c r="K376" s="7">
        <f ca="1">IF($F376,OFFSET(start_40,LOLP!$D376+(1-$C376)*24,LOLP!$B376),0)</f>
        <v>0</v>
      </c>
      <c r="L376" s="7">
        <f ca="1">IF($F376,OFFSET(start_50,LOLP!$D376+(1-$C376)*24,LOLP!$B376),0)</f>
        <v>0</v>
      </c>
      <c r="M376" s="25">
        <f t="shared" ca="1" si="37"/>
        <v>0</v>
      </c>
      <c r="N376" s="25">
        <f t="shared" ca="1" si="38"/>
        <v>0</v>
      </c>
      <c r="O376" s="15" t="e">
        <f t="shared" ca="1" si="39"/>
        <v>#DIV/0!</v>
      </c>
      <c r="P376" s="15" t="e">
        <f t="shared" ca="1" si="40"/>
        <v>#DIV/0!</v>
      </c>
      <c r="R376" s="7">
        <v>373</v>
      </c>
      <c r="S376">
        <v>0</v>
      </c>
      <c r="T376">
        <v>2.2376281182059797E-12</v>
      </c>
      <c r="U376">
        <v>3.31270521222817E-11</v>
      </c>
      <c r="V376">
        <v>1.267141670357166E-10</v>
      </c>
    </row>
    <row r="377" spans="1:22" x14ac:dyDescent="0.25">
      <c r="A377" s="1">
        <f t="shared" si="41"/>
        <v>43116</v>
      </c>
      <c r="B377" s="7">
        <f t="shared" si="36"/>
        <v>1</v>
      </c>
      <c r="C377" s="4">
        <f>INDEX(Calendar!$E$3:$E$367,MATCH(LOLP!$A377,Calendar!$B$3:$B$367,0))</f>
        <v>1</v>
      </c>
      <c r="D377" s="2">
        <f t="shared" si="42"/>
        <v>14</v>
      </c>
      <c r="E377" s="36">
        <v>25079</v>
      </c>
      <c r="F377" s="7">
        <f>IFERROR(IF(INDEX('Temperature Data'!$AA$15:$AA$348,MATCH(LOLP!A377,'Temperature Data'!$B$15:$B$348,0))&gt;IF(B377=9,$G$2,LOLP!$F$2),1,0),0)</f>
        <v>0</v>
      </c>
      <c r="G377" s="7">
        <f>SUMIFS(LOLP!$F$4:$F$8763,$C$4:$C$8763,$C377,$B$4:$B$8763,$B377,$D$4:$D$8763,$D377)</f>
        <v>0</v>
      </c>
      <c r="H377" s="7">
        <f>COUNTIFS(Calendar!$E$3:$E$367,LOLP!C377,Calendar!$D$3:$D$367,LOLP!B377)</f>
        <v>21</v>
      </c>
      <c r="I377" s="7">
        <f ca="1">IF($F377=1,OFFSET(start_norps,LOLP!$D377+(1-$C377)*24,LOLP!$B377)*H377/G377,0)</f>
        <v>0</v>
      </c>
      <c r="J377" s="7">
        <f ca="1">IF($F377=1,OFFSET(start_33,LOLP!$D377+(1-$C377)*24,LOLP!$B377)*H377/G377,0)</f>
        <v>0</v>
      </c>
      <c r="K377" s="7">
        <f ca="1">IF($F377,OFFSET(start_40,LOLP!$D377+(1-$C377)*24,LOLP!$B377),0)</f>
        <v>0</v>
      </c>
      <c r="L377" s="7">
        <f ca="1">IF($F377,OFFSET(start_50,LOLP!$D377+(1-$C377)*24,LOLP!$B377),0)</f>
        <v>0</v>
      </c>
      <c r="M377" s="25">
        <f t="shared" ca="1" si="37"/>
        <v>0</v>
      </c>
      <c r="N377" s="25">
        <f t="shared" ca="1" si="38"/>
        <v>0</v>
      </c>
      <c r="O377" s="15" t="e">
        <f t="shared" ca="1" si="39"/>
        <v>#DIV/0!</v>
      </c>
      <c r="P377" s="15" t="e">
        <f t="shared" ca="1" si="40"/>
        <v>#DIV/0!</v>
      </c>
      <c r="R377" s="7">
        <v>374</v>
      </c>
      <c r="S377">
        <v>0</v>
      </c>
      <c r="T377">
        <v>2.2376281182059797E-12</v>
      </c>
      <c r="U377">
        <v>3.31270521222817E-11</v>
      </c>
      <c r="V377">
        <v>3.225759472048309E-11</v>
      </c>
    </row>
    <row r="378" spans="1:22" x14ac:dyDescent="0.25">
      <c r="A378" s="1">
        <f t="shared" si="41"/>
        <v>43116</v>
      </c>
      <c r="B378" s="7">
        <f t="shared" si="36"/>
        <v>1</v>
      </c>
      <c r="C378" s="4">
        <f>INDEX(Calendar!$E$3:$E$367,MATCH(LOLP!$A378,Calendar!$B$3:$B$367,0))</f>
        <v>1</v>
      </c>
      <c r="D378" s="2">
        <f t="shared" si="42"/>
        <v>15</v>
      </c>
      <c r="E378" s="36">
        <v>25132</v>
      </c>
      <c r="F378" s="7">
        <f>IFERROR(IF(INDEX('Temperature Data'!$AA$15:$AA$348,MATCH(LOLP!A378,'Temperature Data'!$B$15:$B$348,0))&gt;IF(B378=9,$G$2,LOLP!$F$2),1,0),0)</f>
        <v>0</v>
      </c>
      <c r="G378" s="7">
        <f>SUMIFS(LOLP!$F$4:$F$8763,$C$4:$C$8763,$C378,$B$4:$B$8763,$B378,$D$4:$D$8763,$D378)</f>
        <v>0</v>
      </c>
      <c r="H378" s="7">
        <f>COUNTIFS(Calendar!$E$3:$E$367,LOLP!C378,Calendar!$D$3:$D$367,LOLP!B378)</f>
        <v>21</v>
      </c>
      <c r="I378" s="7">
        <f ca="1">IF($F378=1,OFFSET(start_norps,LOLP!$D378+(1-$C378)*24,LOLP!$B378)*H378/G378,0)</f>
        <v>0</v>
      </c>
      <c r="J378" s="7">
        <f ca="1">IF($F378=1,OFFSET(start_33,LOLP!$D378+(1-$C378)*24,LOLP!$B378)*H378/G378,0)</f>
        <v>0</v>
      </c>
      <c r="K378" s="7">
        <f ca="1">IF($F378,OFFSET(start_40,LOLP!$D378+(1-$C378)*24,LOLP!$B378),0)</f>
        <v>0</v>
      </c>
      <c r="L378" s="7">
        <f ca="1">IF($F378,OFFSET(start_50,LOLP!$D378+(1-$C378)*24,LOLP!$B378),0)</f>
        <v>0</v>
      </c>
      <c r="M378" s="25">
        <f t="shared" ca="1" si="37"/>
        <v>0</v>
      </c>
      <c r="N378" s="25">
        <f t="shared" ca="1" si="38"/>
        <v>0</v>
      </c>
      <c r="O378" s="15" t="e">
        <f t="shared" ca="1" si="39"/>
        <v>#DIV/0!</v>
      </c>
      <c r="P378" s="15" t="e">
        <f t="shared" ca="1" si="40"/>
        <v>#DIV/0!</v>
      </c>
      <c r="R378" s="7">
        <v>375</v>
      </c>
      <c r="S378">
        <v>0</v>
      </c>
      <c r="T378">
        <v>2.2376281182059797E-12</v>
      </c>
      <c r="U378">
        <v>3.31270521222817E-11</v>
      </c>
      <c r="V378">
        <v>3.225759472048309E-11</v>
      </c>
    </row>
    <row r="379" spans="1:22" x14ac:dyDescent="0.25">
      <c r="A379" s="1">
        <f t="shared" si="41"/>
        <v>43116</v>
      </c>
      <c r="B379" s="7">
        <f t="shared" si="36"/>
        <v>1</v>
      </c>
      <c r="C379" s="4">
        <f>INDEX(Calendar!$E$3:$E$367,MATCH(LOLP!$A379,Calendar!$B$3:$B$367,0))</f>
        <v>1</v>
      </c>
      <c r="D379" s="2">
        <f t="shared" si="42"/>
        <v>16</v>
      </c>
      <c r="E379" s="36">
        <v>25174</v>
      </c>
      <c r="F379" s="7">
        <f>IFERROR(IF(INDEX('Temperature Data'!$AA$15:$AA$348,MATCH(LOLP!A379,'Temperature Data'!$B$15:$B$348,0))&gt;IF(B379=9,$G$2,LOLP!$F$2),1,0),0)</f>
        <v>0</v>
      </c>
      <c r="G379" s="7">
        <f>SUMIFS(LOLP!$F$4:$F$8763,$C$4:$C$8763,$C379,$B$4:$B$8763,$B379,$D$4:$D$8763,$D379)</f>
        <v>0</v>
      </c>
      <c r="H379" s="7">
        <f>COUNTIFS(Calendar!$E$3:$E$367,LOLP!C379,Calendar!$D$3:$D$367,LOLP!B379)</f>
        <v>21</v>
      </c>
      <c r="I379" s="7">
        <f ca="1">IF($F379=1,OFFSET(start_norps,LOLP!$D379+(1-$C379)*24,LOLP!$B379)*H379/G379,0)</f>
        <v>0</v>
      </c>
      <c r="J379" s="7">
        <f ca="1">IF($F379=1,OFFSET(start_33,LOLP!$D379+(1-$C379)*24,LOLP!$B379)*H379/G379,0)</f>
        <v>0</v>
      </c>
      <c r="K379" s="7">
        <f ca="1">IF($F379,OFFSET(start_40,LOLP!$D379+(1-$C379)*24,LOLP!$B379),0)</f>
        <v>0</v>
      </c>
      <c r="L379" s="7">
        <f ca="1">IF($F379,OFFSET(start_50,LOLP!$D379+(1-$C379)*24,LOLP!$B379),0)</f>
        <v>0</v>
      </c>
      <c r="M379" s="25">
        <f t="shared" ca="1" si="37"/>
        <v>0</v>
      </c>
      <c r="N379" s="25">
        <f t="shared" ca="1" si="38"/>
        <v>0</v>
      </c>
      <c r="O379" s="15" t="e">
        <f t="shared" ca="1" si="39"/>
        <v>#DIV/0!</v>
      </c>
      <c r="P379" s="15" t="e">
        <f t="shared" ca="1" si="40"/>
        <v>#DIV/0!</v>
      </c>
      <c r="R379" s="7">
        <v>376</v>
      </c>
      <c r="S379">
        <v>0</v>
      </c>
      <c r="T379">
        <v>2.2376281182059797E-12</v>
      </c>
      <c r="U379">
        <v>3.31270521222817E-11</v>
      </c>
      <c r="V379">
        <v>3.225759472048309E-11</v>
      </c>
    </row>
    <row r="380" spans="1:22" x14ac:dyDescent="0.25">
      <c r="A380" s="1">
        <f t="shared" si="41"/>
        <v>43116</v>
      </c>
      <c r="B380" s="7">
        <f t="shared" si="36"/>
        <v>1</v>
      </c>
      <c r="C380" s="4">
        <f>INDEX(Calendar!$E$3:$E$367,MATCH(LOLP!$A380,Calendar!$B$3:$B$367,0))</f>
        <v>1</v>
      </c>
      <c r="D380" s="2">
        <f t="shared" si="42"/>
        <v>17</v>
      </c>
      <c r="E380" s="36">
        <v>25804</v>
      </c>
      <c r="F380" s="7">
        <f>IFERROR(IF(INDEX('Temperature Data'!$AA$15:$AA$348,MATCH(LOLP!A380,'Temperature Data'!$B$15:$B$348,0))&gt;IF(B380=9,$G$2,LOLP!$F$2),1,0),0)</f>
        <v>0</v>
      </c>
      <c r="G380" s="7">
        <f>SUMIFS(LOLP!$F$4:$F$8763,$C$4:$C$8763,$C380,$B$4:$B$8763,$B380,$D$4:$D$8763,$D380)</f>
        <v>0</v>
      </c>
      <c r="H380" s="7">
        <f>COUNTIFS(Calendar!$E$3:$E$367,LOLP!C380,Calendar!$D$3:$D$367,LOLP!B380)</f>
        <v>21</v>
      </c>
      <c r="I380" s="7">
        <f ca="1">IF($F380=1,OFFSET(start_norps,LOLP!$D380+(1-$C380)*24,LOLP!$B380)*H380/G380,0)</f>
        <v>0</v>
      </c>
      <c r="J380" s="7">
        <f ca="1">IF($F380=1,OFFSET(start_33,LOLP!$D380+(1-$C380)*24,LOLP!$B380)*H380/G380,0)</f>
        <v>0</v>
      </c>
      <c r="K380" s="7">
        <f ca="1">IF($F380,OFFSET(start_40,LOLP!$D380+(1-$C380)*24,LOLP!$B380),0)</f>
        <v>0</v>
      </c>
      <c r="L380" s="7">
        <f ca="1">IF($F380,OFFSET(start_50,LOLP!$D380+(1-$C380)*24,LOLP!$B380),0)</f>
        <v>0</v>
      </c>
      <c r="M380" s="25">
        <f t="shared" ca="1" si="37"/>
        <v>0</v>
      </c>
      <c r="N380" s="25">
        <f t="shared" ca="1" si="38"/>
        <v>0</v>
      </c>
      <c r="O380" s="15" t="e">
        <f t="shared" ca="1" si="39"/>
        <v>#DIV/0!</v>
      </c>
      <c r="P380" s="15" t="e">
        <f t="shared" ca="1" si="40"/>
        <v>#DIV/0!</v>
      </c>
      <c r="R380" s="7">
        <v>377</v>
      </c>
      <c r="S380">
        <v>0</v>
      </c>
      <c r="T380">
        <v>2.2376281182059797E-12</v>
      </c>
      <c r="U380">
        <v>3.31270521222817E-11</v>
      </c>
      <c r="V380">
        <v>3.225759472048309E-11</v>
      </c>
    </row>
    <row r="381" spans="1:22" x14ac:dyDescent="0.25">
      <c r="A381" s="1">
        <f t="shared" si="41"/>
        <v>43116</v>
      </c>
      <c r="B381" s="7">
        <f t="shared" si="36"/>
        <v>1</v>
      </c>
      <c r="C381" s="4">
        <f>INDEX(Calendar!$E$3:$E$367,MATCH(LOLP!$A381,Calendar!$B$3:$B$367,0))</f>
        <v>1</v>
      </c>
      <c r="D381" s="2">
        <f t="shared" si="42"/>
        <v>18</v>
      </c>
      <c r="E381" s="36">
        <v>27882</v>
      </c>
      <c r="F381" s="7">
        <f>IFERROR(IF(INDEX('Temperature Data'!$AA$15:$AA$348,MATCH(LOLP!A381,'Temperature Data'!$B$15:$B$348,0))&gt;IF(B381=9,$G$2,LOLP!$F$2),1,0),0)</f>
        <v>0</v>
      </c>
      <c r="G381" s="7">
        <f>SUMIFS(LOLP!$F$4:$F$8763,$C$4:$C$8763,$C381,$B$4:$B$8763,$B381,$D$4:$D$8763,$D381)</f>
        <v>0</v>
      </c>
      <c r="H381" s="7">
        <f>COUNTIFS(Calendar!$E$3:$E$367,LOLP!C381,Calendar!$D$3:$D$367,LOLP!B381)</f>
        <v>21</v>
      </c>
      <c r="I381" s="7">
        <f ca="1">IF($F381=1,OFFSET(start_norps,LOLP!$D381+(1-$C381)*24,LOLP!$B381)*H381/G381,0)</f>
        <v>0</v>
      </c>
      <c r="J381" s="7">
        <f ca="1">IF($F381=1,OFFSET(start_33,LOLP!$D381+(1-$C381)*24,LOLP!$B381)*H381/G381,0)</f>
        <v>0</v>
      </c>
      <c r="K381" s="7">
        <f ca="1">IF($F381,OFFSET(start_40,LOLP!$D381+(1-$C381)*24,LOLP!$B381),0)</f>
        <v>0</v>
      </c>
      <c r="L381" s="7">
        <f ca="1">IF($F381,OFFSET(start_50,LOLP!$D381+(1-$C381)*24,LOLP!$B381),0)</f>
        <v>0</v>
      </c>
      <c r="M381" s="25">
        <f t="shared" ca="1" si="37"/>
        <v>0</v>
      </c>
      <c r="N381" s="25">
        <f t="shared" ca="1" si="38"/>
        <v>0</v>
      </c>
      <c r="O381" s="15" t="e">
        <f t="shared" ca="1" si="39"/>
        <v>#DIV/0!</v>
      </c>
      <c r="P381" s="15" t="e">
        <f t="shared" ca="1" si="40"/>
        <v>#DIV/0!</v>
      </c>
      <c r="R381" s="7">
        <v>378</v>
      </c>
      <c r="S381">
        <v>0</v>
      </c>
      <c r="T381">
        <v>2.2376281182059797E-12</v>
      </c>
      <c r="U381">
        <v>3.31270521222817E-11</v>
      </c>
      <c r="V381">
        <v>3.225759472048309E-11</v>
      </c>
    </row>
    <row r="382" spans="1:22" x14ac:dyDescent="0.25">
      <c r="A382" s="1">
        <f t="shared" si="41"/>
        <v>43116</v>
      </c>
      <c r="B382" s="7">
        <f t="shared" si="36"/>
        <v>1</v>
      </c>
      <c r="C382" s="4">
        <f>INDEX(Calendar!$E$3:$E$367,MATCH(LOLP!$A382,Calendar!$B$3:$B$367,0))</f>
        <v>1</v>
      </c>
      <c r="D382" s="2">
        <f t="shared" si="42"/>
        <v>19</v>
      </c>
      <c r="E382" s="36">
        <v>28449</v>
      </c>
      <c r="F382" s="7">
        <f>IFERROR(IF(INDEX('Temperature Data'!$AA$15:$AA$348,MATCH(LOLP!A382,'Temperature Data'!$B$15:$B$348,0))&gt;IF(B382=9,$G$2,LOLP!$F$2),1,0),0)</f>
        <v>0</v>
      </c>
      <c r="G382" s="7">
        <f>SUMIFS(LOLP!$F$4:$F$8763,$C$4:$C$8763,$C382,$B$4:$B$8763,$B382,$D$4:$D$8763,$D382)</f>
        <v>0</v>
      </c>
      <c r="H382" s="7">
        <f>COUNTIFS(Calendar!$E$3:$E$367,LOLP!C382,Calendar!$D$3:$D$367,LOLP!B382)</f>
        <v>21</v>
      </c>
      <c r="I382" s="7">
        <f ca="1">IF($F382=1,OFFSET(start_norps,LOLP!$D382+(1-$C382)*24,LOLP!$B382)*H382/G382,0)</f>
        <v>0</v>
      </c>
      <c r="J382" s="7">
        <f ca="1">IF($F382=1,OFFSET(start_33,LOLP!$D382+(1-$C382)*24,LOLP!$B382)*H382/G382,0)</f>
        <v>0</v>
      </c>
      <c r="K382" s="7">
        <f ca="1">IF($F382,OFFSET(start_40,LOLP!$D382+(1-$C382)*24,LOLP!$B382),0)</f>
        <v>0</v>
      </c>
      <c r="L382" s="7">
        <f ca="1">IF($F382,OFFSET(start_50,LOLP!$D382+(1-$C382)*24,LOLP!$B382),0)</f>
        <v>0</v>
      </c>
      <c r="M382" s="25">
        <f t="shared" ca="1" si="37"/>
        <v>0</v>
      </c>
      <c r="N382" s="25">
        <f t="shared" ca="1" si="38"/>
        <v>0</v>
      </c>
      <c r="O382" s="15" t="e">
        <f t="shared" ca="1" si="39"/>
        <v>#DIV/0!</v>
      </c>
      <c r="P382" s="15" t="e">
        <f t="shared" ca="1" si="40"/>
        <v>#DIV/0!</v>
      </c>
      <c r="R382" s="7">
        <v>379</v>
      </c>
      <c r="S382">
        <v>0</v>
      </c>
      <c r="T382">
        <v>1.5201991467867766E-12</v>
      </c>
      <c r="U382">
        <v>3.3087935155577864E-11</v>
      </c>
      <c r="V382">
        <v>3.225759472048309E-11</v>
      </c>
    </row>
    <row r="383" spans="1:22" x14ac:dyDescent="0.25">
      <c r="A383" s="1">
        <f t="shared" si="41"/>
        <v>43116</v>
      </c>
      <c r="B383" s="7">
        <f t="shared" si="36"/>
        <v>1</v>
      </c>
      <c r="C383" s="4">
        <f>INDEX(Calendar!$E$3:$E$367,MATCH(LOLP!$A383,Calendar!$B$3:$B$367,0))</f>
        <v>1</v>
      </c>
      <c r="D383" s="2">
        <f t="shared" si="42"/>
        <v>20</v>
      </c>
      <c r="E383" s="36">
        <v>27879</v>
      </c>
      <c r="F383" s="7">
        <f>IFERROR(IF(INDEX('Temperature Data'!$AA$15:$AA$348,MATCH(LOLP!A383,'Temperature Data'!$B$15:$B$348,0))&gt;IF(B383=9,$G$2,LOLP!$F$2),1,0),0)</f>
        <v>0</v>
      </c>
      <c r="G383" s="7">
        <f>SUMIFS(LOLP!$F$4:$F$8763,$C$4:$C$8763,$C383,$B$4:$B$8763,$B383,$D$4:$D$8763,$D383)</f>
        <v>0</v>
      </c>
      <c r="H383" s="7">
        <f>COUNTIFS(Calendar!$E$3:$E$367,LOLP!C383,Calendar!$D$3:$D$367,LOLP!B383)</f>
        <v>21</v>
      </c>
      <c r="I383" s="7">
        <f ca="1">IF($F383=1,OFFSET(start_norps,LOLP!$D383+(1-$C383)*24,LOLP!$B383)*H383/G383,0)</f>
        <v>0</v>
      </c>
      <c r="J383" s="7">
        <f ca="1">IF($F383=1,OFFSET(start_33,LOLP!$D383+(1-$C383)*24,LOLP!$B383)*H383/G383,0)</f>
        <v>0</v>
      </c>
      <c r="K383" s="7">
        <f ca="1">IF($F383,OFFSET(start_40,LOLP!$D383+(1-$C383)*24,LOLP!$B383),0)</f>
        <v>0</v>
      </c>
      <c r="L383" s="7">
        <f ca="1">IF($F383,OFFSET(start_50,LOLP!$D383+(1-$C383)*24,LOLP!$B383),0)</f>
        <v>0</v>
      </c>
      <c r="M383" s="25">
        <f t="shared" ca="1" si="37"/>
        <v>0</v>
      </c>
      <c r="N383" s="25">
        <f t="shared" ca="1" si="38"/>
        <v>0</v>
      </c>
      <c r="O383" s="15" t="e">
        <f t="shared" ca="1" si="39"/>
        <v>#DIV/0!</v>
      </c>
      <c r="P383" s="15" t="e">
        <f t="shared" ca="1" si="40"/>
        <v>#DIV/0!</v>
      </c>
      <c r="R383" s="7">
        <v>380</v>
      </c>
      <c r="S383">
        <v>0</v>
      </c>
      <c r="T383">
        <v>1.5201991467867766E-12</v>
      </c>
      <c r="U383">
        <v>3.3087935155577864E-11</v>
      </c>
      <c r="V383">
        <v>3.0709662025753301E-11</v>
      </c>
    </row>
    <row r="384" spans="1:22" x14ac:dyDescent="0.25">
      <c r="A384" s="1">
        <f t="shared" si="41"/>
        <v>43116</v>
      </c>
      <c r="B384" s="7">
        <f t="shared" si="36"/>
        <v>1</v>
      </c>
      <c r="C384" s="4">
        <f>INDEX(Calendar!$E$3:$E$367,MATCH(LOLP!$A384,Calendar!$B$3:$B$367,0))</f>
        <v>1</v>
      </c>
      <c r="D384" s="2">
        <f t="shared" si="42"/>
        <v>21</v>
      </c>
      <c r="E384" s="36">
        <v>27100</v>
      </c>
      <c r="F384" s="7">
        <f>IFERROR(IF(INDEX('Temperature Data'!$AA$15:$AA$348,MATCH(LOLP!A384,'Temperature Data'!$B$15:$B$348,0))&gt;IF(B384=9,$G$2,LOLP!$F$2),1,0),0)</f>
        <v>0</v>
      </c>
      <c r="G384" s="7">
        <f>SUMIFS(LOLP!$F$4:$F$8763,$C$4:$C$8763,$C384,$B$4:$B$8763,$B384,$D$4:$D$8763,$D384)</f>
        <v>0</v>
      </c>
      <c r="H384" s="7">
        <f>COUNTIFS(Calendar!$E$3:$E$367,LOLP!C384,Calendar!$D$3:$D$367,LOLP!B384)</f>
        <v>21</v>
      </c>
      <c r="I384" s="7">
        <f ca="1">IF($F384=1,OFFSET(start_norps,LOLP!$D384+(1-$C384)*24,LOLP!$B384)*H384/G384,0)</f>
        <v>0</v>
      </c>
      <c r="J384" s="7">
        <f ca="1">IF($F384=1,OFFSET(start_33,LOLP!$D384+(1-$C384)*24,LOLP!$B384)*H384/G384,0)</f>
        <v>0</v>
      </c>
      <c r="K384" s="7">
        <f ca="1">IF($F384,OFFSET(start_40,LOLP!$D384+(1-$C384)*24,LOLP!$B384),0)</f>
        <v>0</v>
      </c>
      <c r="L384" s="7">
        <f ca="1">IF($F384,OFFSET(start_50,LOLP!$D384+(1-$C384)*24,LOLP!$B384),0)</f>
        <v>0</v>
      </c>
      <c r="M384" s="25">
        <f t="shared" ca="1" si="37"/>
        <v>0</v>
      </c>
      <c r="N384" s="25">
        <f t="shared" ca="1" si="38"/>
        <v>0</v>
      </c>
      <c r="O384" s="15" t="e">
        <f t="shared" ca="1" si="39"/>
        <v>#DIV/0!</v>
      </c>
      <c r="P384" s="15" t="e">
        <f t="shared" ca="1" si="40"/>
        <v>#DIV/0!</v>
      </c>
      <c r="R384" s="7">
        <v>381</v>
      </c>
      <c r="S384">
        <v>0</v>
      </c>
      <c r="T384">
        <v>1.5201991467867766E-12</v>
      </c>
      <c r="U384">
        <v>3.3087935155577864E-11</v>
      </c>
      <c r="V384">
        <v>3.0709662025753301E-11</v>
      </c>
    </row>
    <row r="385" spans="1:22" x14ac:dyDescent="0.25">
      <c r="A385" s="1">
        <f t="shared" si="41"/>
        <v>43116</v>
      </c>
      <c r="B385" s="7">
        <f t="shared" si="36"/>
        <v>1</v>
      </c>
      <c r="C385" s="4">
        <f>INDEX(Calendar!$E$3:$E$367,MATCH(LOLP!$A385,Calendar!$B$3:$B$367,0))</f>
        <v>1</v>
      </c>
      <c r="D385" s="2">
        <f t="shared" si="42"/>
        <v>22</v>
      </c>
      <c r="E385" s="36">
        <v>25743</v>
      </c>
      <c r="F385" s="7">
        <f>IFERROR(IF(INDEX('Temperature Data'!$AA$15:$AA$348,MATCH(LOLP!A385,'Temperature Data'!$B$15:$B$348,0))&gt;IF(B385=9,$G$2,LOLP!$F$2),1,0),0)</f>
        <v>0</v>
      </c>
      <c r="G385" s="7">
        <f>SUMIFS(LOLP!$F$4:$F$8763,$C$4:$C$8763,$C385,$B$4:$B$8763,$B385,$D$4:$D$8763,$D385)</f>
        <v>0</v>
      </c>
      <c r="H385" s="7">
        <f>COUNTIFS(Calendar!$E$3:$E$367,LOLP!C385,Calendar!$D$3:$D$367,LOLP!B385)</f>
        <v>21</v>
      </c>
      <c r="I385" s="7">
        <f ca="1">IF($F385=1,OFFSET(start_norps,LOLP!$D385+(1-$C385)*24,LOLP!$B385)*H385/G385,0)</f>
        <v>0</v>
      </c>
      <c r="J385" s="7">
        <f ca="1">IF($F385=1,OFFSET(start_33,LOLP!$D385+(1-$C385)*24,LOLP!$B385)*H385/G385,0)</f>
        <v>0</v>
      </c>
      <c r="K385" s="7">
        <f ca="1">IF($F385,OFFSET(start_40,LOLP!$D385+(1-$C385)*24,LOLP!$B385),0)</f>
        <v>0</v>
      </c>
      <c r="L385" s="7">
        <f ca="1">IF($F385,OFFSET(start_50,LOLP!$D385+(1-$C385)*24,LOLP!$B385),0)</f>
        <v>0</v>
      </c>
      <c r="M385" s="25">
        <f t="shared" ca="1" si="37"/>
        <v>0</v>
      </c>
      <c r="N385" s="25">
        <f t="shared" ca="1" si="38"/>
        <v>0</v>
      </c>
      <c r="O385" s="15" t="e">
        <f t="shared" ca="1" si="39"/>
        <v>#DIV/0!</v>
      </c>
      <c r="P385" s="15" t="e">
        <f t="shared" ca="1" si="40"/>
        <v>#DIV/0!</v>
      </c>
      <c r="R385" s="7">
        <v>382</v>
      </c>
      <c r="S385">
        <v>0</v>
      </c>
      <c r="T385">
        <v>1.5201991467867766E-12</v>
      </c>
      <c r="U385">
        <v>3.3087935155577864E-11</v>
      </c>
      <c r="V385">
        <v>3.0709662025753301E-11</v>
      </c>
    </row>
    <row r="386" spans="1:22" x14ac:dyDescent="0.25">
      <c r="A386" s="1">
        <f t="shared" si="41"/>
        <v>43116</v>
      </c>
      <c r="B386" s="7">
        <f t="shared" si="36"/>
        <v>1</v>
      </c>
      <c r="C386" s="4">
        <f>INDEX(Calendar!$E$3:$E$367,MATCH(LOLP!$A386,Calendar!$B$3:$B$367,0))</f>
        <v>1</v>
      </c>
      <c r="D386" s="2">
        <f t="shared" si="42"/>
        <v>23</v>
      </c>
      <c r="E386" s="36">
        <v>23854</v>
      </c>
      <c r="F386" s="7">
        <f>IFERROR(IF(INDEX('Temperature Data'!$AA$15:$AA$348,MATCH(LOLP!A386,'Temperature Data'!$B$15:$B$348,0))&gt;IF(B386=9,$G$2,LOLP!$F$2),1,0),0)</f>
        <v>0</v>
      </c>
      <c r="G386" s="7">
        <f>SUMIFS(LOLP!$F$4:$F$8763,$C$4:$C$8763,$C386,$B$4:$B$8763,$B386,$D$4:$D$8763,$D386)</f>
        <v>0</v>
      </c>
      <c r="H386" s="7">
        <f>COUNTIFS(Calendar!$E$3:$E$367,LOLP!C386,Calendar!$D$3:$D$367,LOLP!B386)</f>
        <v>21</v>
      </c>
      <c r="I386" s="7">
        <f ca="1">IF($F386=1,OFFSET(start_norps,LOLP!$D386+(1-$C386)*24,LOLP!$B386)*H386/G386,0)</f>
        <v>0</v>
      </c>
      <c r="J386" s="7">
        <f ca="1">IF($F386=1,OFFSET(start_33,LOLP!$D386+(1-$C386)*24,LOLP!$B386)*H386/G386,0)</f>
        <v>0</v>
      </c>
      <c r="K386" s="7">
        <f ca="1">IF($F386,OFFSET(start_40,LOLP!$D386+(1-$C386)*24,LOLP!$B386),0)</f>
        <v>0</v>
      </c>
      <c r="L386" s="7">
        <f ca="1">IF($F386,OFFSET(start_50,LOLP!$D386+(1-$C386)*24,LOLP!$B386),0)</f>
        <v>0</v>
      </c>
      <c r="M386" s="25">
        <f t="shared" ca="1" si="37"/>
        <v>0</v>
      </c>
      <c r="N386" s="25">
        <f t="shared" ca="1" si="38"/>
        <v>0</v>
      </c>
      <c r="O386" s="15" t="e">
        <f t="shared" ca="1" si="39"/>
        <v>#DIV/0!</v>
      </c>
      <c r="P386" s="15" t="e">
        <f t="shared" ca="1" si="40"/>
        <v>#DIV/0!</v>
      </c>
      <c r="R386" s="7">
        <v>383</v>
      </c>
      <c r="S386">
        <v>0</v>
      </c>
      <c r="T386">
        <v>1.5201991467867766E-12</v>
      </c>
      <c r="U386">
        <v>3.3087935155577864E-11</v>
      </c>
      <c r="V386">
        <v>1.0571787028501944E-11</v>
      </c>
    </row>
    <row r="387" spans="1:22" x14ac:dyDescent="0.25">
      <c r="A387" s="1">
        <f t="shared" si="41"/>
        <v>43116</v>
      </c>
      <c r="B387" s="7">
        <f t="shared" si="36"/>
        <v>1</v>
      </c>
      <c r="C387" s="4">
        <f>INDEX(Calendar!$E$3:$E$367,MATCH(LOLP!$A387,Calendar!$B$3:$B$367,0))</f>
        <v>1</v>
      </c>
      <c r="D387" s="2">
        <f t="shared" si="42"/>
        <v>24</v>
      </c>
      <c r="E387" s="36">
        <v>22166</v>
      </c>
      <c r="F387" s="7">
        <f>IFERROR(IF(INDEX('Temperature Data'!$AA$15:$AA$348,MATCH(LOLP!A387,'Temperature Data'!$B$15:$B$348,0))&gt;IF(B387=9,$G$2,LOLP!$F$2),1,0),0)</f>
        <v>0</v>
      </c>
      <c r="G387" s="7">
        <f>SUMIFS(LOLP!$F$4:$F$8763,$C$4:$C$8763,$C387,$B$4:$B$8763,$B387,$D$4:$D$8763,$D387)</f>
        <v>0</v>
      </c>
      <c r="H387" s="7">
        <f>COUNTIFS(Calendar!$E$3:$E$367,LOLP!C387,Calendar!$D$3:$D$367,LOLP!B387)</f>
        <v>21</v>
      </c>
      <c r="I387" s="7">
        <f ca="1">IF($F387=1,OFFSET(start_norps,LOLP!$D387+(1-$C387)*24,LOLP!$B387)*H387/G387,0)</f>
        <v>0</v>
      </c>
      <c r="J387" s="7">
        <f ca="1">IF($F387=1,OFFSET(start_33,LOLP!$D387+(1-$C387)*24,LOLP!$B387)*H387/G387,0)</f>
        <v>0</v>
      </c>
      <c r="K387" s="7">
        <f ca="1">IF($F387,OFFSET(start_40,LOLP!$D387+(1-$C387)*24,LOLP!$B387),0)</f>
        <v>0</v>
      </c>
      <c r="L387" s="7">
        <f ca="1">IF($F387,OFFSET(start_50,LOLP!$D387+(1-$C387)*24,LOLP!$B387),0)</f>
        <v>0</v>
      </c>
      <c r="M387" s="25">
        <f t="shared" ca="1" si="37"/>
        <v>0</v>
      </c>
      <c r="N387" s="25">
        <f t="shared" ca="1" si="38"/>
        <v>0</v>
      </c>
      <c r="O387" s="15" t="e">
        <f t="shared" ca="1" si="39"/>
        <v>#DIV/0!</v>
      </c>
      <c r="P387" s="15" t="e">
        <f t="shared" ca="1" si="40"/>
        <v>#DIV/0!</v>
      </c>
      <c r="R387" s="7">
        <v>384</v>
      </c>
      <c r="S387">
        <v>0</v>
      </c>
      <c r="T387">
        <v>1.5201991467867766E-12</v>
      </c>
      <c r="U387">
        <v>3.3087935155577864E-11</v>
      </c>
      <c r="V387">
        <v>1.0571787028501944E-11</v>
      </c>
    </row>
    <row r="388" spans="1:22" x14ac:dyDescent="0.25">
      <c r="A388" s="1">
        <f t="shared" si="41"/>
        <v>43117</v>
      </c>
      <c r="B388" s="7">
        <f t="shared" si="36"/>
        <v>1</v>
      </c>
      <c r="C388" s="4">
        <f>INDEX(Calendar!$E$3:$E$367,MATCH(LOLP!$A388,Calendar!$B$3:$B$367,0))</f>
        <v>1</v>
      </c>
      <c r="D388" s="2">
        <f t="shared" si="42"/>
        <v>1</v>
      </c>
      <c r="E388" s="36">
        <v>20991</v>
      </c>
      <c r="F388" s="7">
        <f>IFERROR(IF(INDEX('Temperature Data'!$AA$15:$AA$348,MATCH(LOLP!A388,'Temperature Data'!$B$15:$B$348,0))&gt;IF(B388=9,$G$2,LOLP!$F$2),1,0),0)</f>
        <v>0</v>
      </c>
      <c r="G388" s="7">
        <f>SUMIFS(LOLP!$F$4:$F$8763,$C$4:$C$8763,$C388,$B$4:$B$8763,$B388,$D$4:$D$8763,$D388)</f>
        <v>0</v>
      </c>
      <c r="H388" s="7">
        <f>COUNTIFS(Calendar!$E$3:$E$367,LOLP!C388,Calendar!$D$3:$D$367,LOLP!B388)</f>
        <v>21</v>
      </c>
      <c r="I388" s="7">
        <f ca="1">IF($F388=1,OFFSET(start_norps,LOLP!$D388+(1-$C388)*24,LOLP!$B388)*H388/G388,0)</f>
        <v>0</v>
      </c>
      <c r="J388" s="7">
        <f ca="1">IF($F388=1,OFFSET(start_33,LOLP!$D388+(1-$C388)*24,LOLP!$B388)*H388/G388,0)</f>
        <v>0</v>
      </c>
      <c r="K388" s="7">
        <f ca="1">IF($F388,OFFSET(start_40,LOLP!$D388+(1-$C388)*24,LOLP!$B388),0)</f>
        <v>0</v>
      </c>
      <c r="L388" s="7">
        <f ca="1">IF($F388,OFFSET(start_50,LOLP!$D388+(1-$C388)*24,LOLP!$B388),0)</f>
        <v>0</v>
      </c>
      <c r="M388" s="25">
        <f t="shared" ca="1" si="37"/>
        <v>0</v>
      </c>
      <c r="N388" s="25">
        <f t="shared" ca="1" si="38"/>
        <v>0</v>
      </c>
      <c r="O388" s="15" t="e">
        <f t="shared" ca="1" si="39"/>
        <v>#DIV/0!</v>
      </c>
      <c r="P388" s="15" t="e">
        <f t="shared" ca="1" si="40"/>
        <v>#DIV/0!</v>
      </c>
      <c r="R388" s="7">
        <v>385</v>
      </c>
      <c r="S388">
        <v>0</v>
      </c>
      <c r="T388">
        <v>8.453564072872868E-13</v>
      </c>
      <c r="U388">
        <v>5.7210134125842008E-12</v>
      </c>
      <c r="V388">
        <v>1.0571787028501944E-11</v>
      </c>
    </row>
    <row r="389" spans="1:22" x14ac:dyDescent="0.25">
      <c r="A389" s="1">
        <f t="shared" si="41"/>
        <v>43117</v>
      </c>
      <c r="B389" s="7">
        <f t="shared" ref="B389:B452" si="43">MONTH(A389)</f>
        <v>1</v>
      </c>
      <c r="C389" s="4">
        <f>INDEX(Calendar!$E$3:$E$367,MATCH(LOLP!$A389,Calendar!$B$3:$B$367,0))</f>
        <v>1</v>
      </c>
      <c r="D389" s="2">
        <f t="shared" si="42"/>
        <v>2</v>
      </c>
      <c r="E389" s="36">
        <v>20198</v>
      </c>
      <c r="F389" s="7">
        <f>IFERROR(IF(INDEX('Temperature Data'!$AA$15:$AA$348,MATCH(LOLP!A389,'Temperature Data'!$B$15:$B$348,0))&gt;IF(B389=9,$G$2,LOLP!$F$2),1,0),0)</f>
        <v>0</v>
      </c>
      <c r="G389" s="7">
        <f>SUMIFS(LOLP!$F$4:$F$8763,$C$4:$C$8763,$C389,$B$4:$B$8763,$B389,$D$4:$D$8763,$D389)</f>
        <v>0</v>
      </c>
      <c r="H389" s="7">
        <f>COUNTIFS(Calendar!$E$3:$E$367,LOLP!C389,Calendar!$D$3:$D$367,LOLP!B389)</f>
        <v>21</v>
      </c>
      <c r="I389" s="7">
        <f ca="1">IF($F389=1,OFFSET(start_norps,LOLP!$D389+(1-$C389)*24,LOLP!$B389)*H389/G389,0)</f>
        <v>0</v>
      </c>
      <c r="J389" s="7">
        <f ca="1">IF($F389=1,OFFSET(start_33,LOLP!$D389+(1-$C389)*24,LOLP!$B389)*H389/G389,0)</f>
        <v>0</v>
      </c>
      <c r="K389" s="7">
        <f ca="1">IF($F389,OFFSET(start_40,LOLP!$D389+(1-$C389)*24,LOLP!$B389),0)</f>
        <v>0</v>
      </c>
      <c r="L389" s="7">
        <f ca="1">IF($F389,OFFSET(start_50,LOLP!$D389+(1-$C389)*24,LOLP!$B389),0)</f>
        <v>0</v>
      </c>
      <c r="M389" s="25">
        <f t="shared" ref="M389:M452" ca="1" si="44">I389/I$8764</f>
        <v>0</v>
      </c>
      <c r="N389" s="25">
        <f t="shared" ref="N389:N452" ca="1" si="45">J389/J$8764</f>
        <v>0</v>
      </c>
      <c r="O389" s="15" t="e">
        <f t="shared" ref="O389:O452" ca="1" si="46">K389/K$8764</f>
        <v>#DIV/0!</v>
      </c>
      <c r="P389" s="15" t="e">
        <f t="shared" ref="P389:P452" ca="1" si="47">L389/L$8764</f>
        <v>#DIV/0!</v>
      </c>
      <c r="R389" s="7">
        <v>386</v>
      </c>
      <c r="S389">
        <v>0</v>
      </c>
      <c r="T389">
        <v>8.453564072872868E-13</v>
      </c>
      <c r="U389">
        <v>5.7210134125842008E-12</v>
      </c>
      <c r="V389">
        <v>1.0571787028501944E-11</v>
      </c>
    </row>
    <row r="390" spans="1:22" x14ac:dyDescent="0.25">
      <c r="A390" s="1">
        <f t="shared" si="41"/>
        <v>43117</v>
      </c>
      <c r="B390" s="7">
        <f t="shared" si="43"/>
        <v>1</v>
      </c>
      <c r="C390" s="4">
        <f>INDEX(Calendar!$E$3:$E$367,MATCH(LOLP!$A390,Calendar!$B$3:$B$367,0))</f>
        <v>1</v>
      </c>
      <c r="D390" s="2">
        <f t="shared" si="42"/>
        <v>3</v>
      </c>
      <c r="E390" s="36">
        <v>19717</v>
      </c>
      <c r="F390" s="7">
        <f>IFERROR(IF(INDEX('Temperature Data'!$AA$15:$AA$348,MATCH(LOLP!A390,'Temperature Data'!$B$15:$B$348,0))&gt;IF(B390=9,$G$2,LOLP!$F$2),1,0),0)</f>
        <v>0</v>
      </c>
      <c r="G390" s="7">
        <f>SUMIFS(LOLP!$F$4:$F$8763,$C$4:$C$8763,$C390,$B$4:$B$8763,$B390,$D$4:$D$8763,$D390)</f>
        <v>0</v>
      </c>
      <c r="H390" s="7">
        <f>COUNTIFS(Calendar!$E$3:$E$367,LOLP!C390,Calendar!$D$3:$D$367,LOLP!B390)</f>
        <v>21</v>
      </c>
      <c r="I390" s="7">
        <f ca="1">IF($F390=1,OFFSET(start_norps,LOLP!$D390+(1-$C390)*24,LOLP!$B390)*H390/G390,0)</f>
        <v>0</v>
      </c>
      <c r="J390" s="7">
        <f ca="1">IF($F390=1,OFFSET(start_33,LOLP!$D390+(1-$C390)*24,LOLP!$B390)*H390/G390,0)</f>
        <v>0</v>
      </c>
      <c r="K390" s="7">
        <f ca="1">IF($F390,OFFSET(start_40,LOLP!$D390+(1-$C390)*24,LOLP!$B390),0)</f>
        <v>0</v>
      </c>
      <c r="L390" s="7">
        <f ca="1">IF($F390,OFFSET(start_50,LOLP!$D390+(1-$C390)*24,LOLP!$B390),0)</f>
        <v>0</v>
      </c>
      <c r="M390" s="25">
        <f t="shared" ca="1" si="44"/>
        <v>0</v>
      </c>
      <c r="N390" s="25">
        <f t="shared" ca="1" si="45"/>
        <v>0</v>
      </c>
      <c r="O390" s="15" t="e">
        <f t="shared" ca="1" si="46"/>
        <v>#DIV/0!</v>
      </c>
      <c r="P390" s="15" t="e">
        <f t="shared" ca="1" si="47"/>
        <v>#DIV/0!</v>
      </c>
      <c r="R390" s="7">
        <v>387</v>
      </c>
      <c r="S390">
        <v>0</v>
      </c>
      <c r="T390">
        <v>8.453564072872868E-13</v>
      </c>
      <c r="U390">
        <v>2.0294640472875585E-12</v>
      </c>
      <c r="V390">
        <v>1.0571787028501944E-11</v>
      </c>
    </row>
    <row r="391" spans="1:22" x14ac:dyDescent="0.25">
      <c r="A391" s="1">
        <f t="shared" si="41"/>
        <v>43117</v>
      </c>
      <c r="B391" s="7">
        <f t="shared" si="43"/>
        <v>1</v>
      </c>
      <c r="C391" s="4">
        <f>INDEX(Calendar!$E$3:$E$367,MATCH(LOLP!$A391,Calendar!$B$3:$B$367,0))</f>
        <v>1</v>
      </c>
      <c r="D391" s="2">
        <f t="shared" si="42"/>
        <v>4</v>
      </c>
      <c r="E391" s="36">
        <v>19620</v>
      </c>
      <c r="F391" s="7">
        <f>IFERROR(IF(INDEX('Temperature Data'!$AA$15:$AA$348,MATCH(LOLP!A391,'Temperature Data'!$B$15:$B$348,0))&gt;IF(B391=9,$G$2,LOLP!$F$2),1,0),0)</f>
        <v>0</v>
      </c>
      <c r="G391" s="7">
        <f>SUMIFS(LOLP!$F$4:$F$8763,$C$4:$C$8763,$C391,$B$4:$B$8763,$B391,$D$4:$D$8763,$D391)</f>
        <v>0</v>
      </c>
      <c r="H391" s="7">
        <f>COUNTIFS(Calendar!$E$3:$E$367,LOLP!C391,Calendar!$D$3:$D$367,LOLP!B391)</f>
        <v>21</v>
      </c>
      <c r="I391" s="7">
        <f ca="1">IF($F391=1,OFFSET(start_norps,LOLP!$D391+(1-$C391)*24,LOLP!$B391)*H391/G391,0)</f>
        <v>0</v>
      </c>
      <c r="J391" s="7">
        <f ca="1">IF($F391=1,OFFSET(start_33,LOLP!$D391+(1-$C391)*24,LOLP!$B391)*H391/G391,0)</f>
        <v>0</v>
      </c>
      <c r="K391" s="7">
        <f ca="1">IF($F391,OFFSET(start_40,LOLP!$D391+(1-$C391)*24,LOLP!$B391),0)</f>
        <v>0</v>
      </c>
      <c r="L391" s="7">
        <f ca="1">IF($F391,OFFSET(start_50,LOLP!$D391+(1-$C391)*24,LOLP!$B391),0)</f>
        <v>0</v>
      </c>
      <c r="M391" s="25">
        <f t="shared" ca="1" si="44"/>
        <v>0</v>
      </c>
      <c r="N391" s="25">
        <f t="shared" ca="1" si="45"/>
        <v>0</v>
      </c>
      <c r="O391" s="15" t="e">
        <f t="shared" ca="1" si="46"/>
        <v>#DIV/0!</v>
      </c>
      <c r="P391" s="15" t="e">
        <f t="shared" ca="1" si="47"/>
        <v>#DIV/0!</v>
      </c>
      <c r="R391" s="7">
        <v>388</v>
      </c>
      <c r="S391">
        <v>0</v>
      </c>
      <c r="T391">
        <v>7.8740046861380532E-13</v>
      </c>
      <c r="U391">
        <v>2.0294640472875585E-12</v>
      </c>
      <c r="V391">
        <v>1.0571787028501944E-11</v>
      </c>
    </row>
    <row r="392" spans="1:22" x14ac:dyDescent="0.25">
      <c r="A392" s="1">
        <f t="shared" si="41"/>
        <v>43117</v>
      </c>
      <c r="B392" s="7">
        <f t="shared" si="43"/>
        <v>1</v>
      </c>
      <c r="C392" s="4">
        <f>INDEX(Calendar!$E$3:$E$367,MATCH(LOLP!$A392,Calendar!$B$3:$B$367,0))</f>
        <v>1</v>
      </c>
      <c r="D392" s="2">
        <f t="shared" si="42"/>
        <v>5</v>
      </c>
      <c r="E392" s="36">
        <v>20117</v>
      </c>
      <c r="F392" s="7">
        <f>IFERROR(IF(INDEX('Temperature Data'!$AA$15:$AA$348,MATCH(LOLP!A392,'Temperature Data'!$B$15:$B$348,0))&gt;IF(B392=9,$G$2,LOLP!$F$2),1,0),0)</f>
        <v>0</v>
      </c>
      <c r="G392" s="7">
        <f>SUMIFS(LOLP!$F$4:$F$8763,$C$4:$C$8763,$C392,$B$4:$B$8763,$B392,$D$4:$D$8763,$D392)</f>
        <v>0</v>
      </c>
      <c r="H392" s="7">
        <f>COUNTIFS(Calendar!$E$3:$E$367,LOLP!C392,Calendar!$D$3:$D$367,LOLP!B392)</f>
        <v>21</v>
      </c>
      <c r="I392" s="7">
        <f ca="1">IF($F392=1,OFFSET(start_norps,LOLP!$D392+(1-$C392)*24,LOLP!$B392)*H392/G392,0)</f>
        <v>0</v>
      </c>
      <c r="J392" s="7">
        <f ca="1">IF($F392=1,OFFSET(start_33,LOLP!$D392+(1-$C392)*24,LOLP!$B392)*H392/G392,0)</f>
        <v>0</v>
      </c>
      <c r="K392" s="7">
        <f ca="1">IF($F392,OFFSET(start_40,LOLP!$D392+(1-$C392)*24,LOLP!$B392),0)</f>
        <v>0</v>
      </c>
      <c r="L392" s="7">
        <f ca="1">IF($F392,OFFSET(start_50,LOLP!$D392+(1-$C392)*24,LOLP!$B392),0)</f>
        <v>0</v>
      </c>
      <c r="M392" s="25">
        <f t="shared" ca="1" si="44"/>
        <v>0</v>
      </c>
      <c r="N392" s="25">
        <f t="shared" ca="1" si="45"/>
        <v>0</v>
      </c>
      <c r="O392" s="15" t="e">
        <f t="shared" ca="1" si="46"/>
        <v>#DIV/0!</v>
      </c>
      <c r="P392" s="15" t="e">
        <f t="shared" ca="1" si="47"/>
        <v>#DIV/0!</v>
      </c>
      <c r="R392" s="7">
        <v>389</v>
      </c>
      <c r="S392">
        <v>0</v>
      </c>
      <c r="T392">
        <v>3.0197148612046087E-13</v>
      </c>
      <c r="U392">
        <v>2.0294640472875585E-12</v>
      </c>
      <c r="V392">
        <v>1.0571787028501944E-11</v>
      </c>
    </row>
    <row r="393" spans="1:22" x14ac:dyDescent="0.25">
      <c r="A393" s="1">
        <f t="shared" si="41"/>
        <v>43117</v>
      </c>
      <c r="B393" s="7">
        <f t="shared" si="43"/>
        <v>1</v>
      </c>
      <c r="C393" s="4">
        <f>INDEX(Calendar!$E$3:$E$367,MATCH(LOLP!$A393,Calendar!$B$3:$B$367,0))</f>
        <v>1</v>
      </c>
      <c r="D393" s="2">
        <f t="shared" si="42"/>
        <v>6</v>
      </c>
      <c r="E393" s="36">
        <v>21519</v>
      </c>
      <c r="F393" s="7">
        <f>IFERROR(IF(INDEX('Temperature Data'!$AA$15:$AA$348,MATCH(LOLP!A393,'Temperature Data'!$B$15:$B$348,0))&gt;IF(B393=9,$G$2,LOLP!$F$2),1,0),0)</f>
        <v>0</v>
      </c>
      <c r="G393" s="7">
        <f>SUMIFS(LOLP!$F$4:$F$8763,$C$4:$C$8763,$C393,$B$4:$B$8763,$B393,$D$4:$D$8763,$D393)</f>
        <v>0</v>
      </c>
      <c r="H393" s="7">
        <f>COUNTIFS(Calendar!$E$3:$E$367,LOLP!C393,Calendar!$D$3:$D$367,LOLP!B393)</f>
        <v>21</v>
      </c>
      <c r="I393" s="7">
        <f ca="1">IF($F393=1,OFFSET(start_norps,LOLP!$D393+(1-$C393)*24,LOLP!$B393)*H393/G393,0)</f>
        <v>0</v>
      </c>
      <c r="J393" s="7">
        <f ca="1">IF($F393=1,OFFSET(start_33,LOLP!$D393+(1-$C393)*24,LOLP!$B393)*H393/G393,0)</f>
        <v>0</v>
      </c>
      <c r="K393" s="7">
        <f ca="1">IF($F393,OFFSET(start_40,LOLP!$D393+(1-$C393)*24,LOLP!$B393),0)</f>
        <v>0</v>
      </c>
      <c r="L393" s="7">
        <f ca="1">IF($F393,OFFSET(start_50,LOLP!$D393+(1-$C393)*24,LOLP!$B393),0)</f>
        <v>0</v>
      </c>
      <c r="M393" s="25">
        <f t="shared" ca="1" si="44"/>
        <v>0</v>
      </c>
      <c r="N393" s="25">
        <f t="shared" ca="1" si="45"/>
        <v>0</v>
      </c>
      <c r="O393" s="15" t="e">
        <f t="shared" ca="1" si="46"/>
        <v>#DIV/0!</v>
      </c>
      <c r="P393" s="15" t="e">
        <f t="shared" ca="1" si="47"/>
        <v>#DIV/0!</v>
      </c>
      <c r="R393" s="7">
        <v>390</v>
      </c>
      <c r="S393">
        <v>0</v>
      </c>
      <c r="T393">
        <v>3.0197148612046087E-13</v>
      </c>
      <c r="U393">
        <v>2.0294640472875585E-12</v>
      </c>
      <c r="V393">
        <v>1.0571787028501944E-11</v>
      </c>
    </row>
    <row r="394" spans="1:22" x14ac:dyDescent="0.25">
      <c r="A394" s="1">
        <f t="shared" si="41"/>
        <v>43117</v>
      </c>
      <c r="B394" s="7">
        <f t="shared" si="43"/>
        <v>1</v>
      </c>
      <c r="C394" s="4">
        <f>INDEX(Calendar!$E$3:$E$367,MATCH(LOLP!$A394,Calendar!$B$3:$B$367,0))</f>
        <v>1</v>
      </c>
      <c r="D394" s="2">
        <f t="shared" si="42"/>
        <v>7</v>
      </c>
      <c r="E394" s="36">
        <v>23950</v>
      </c>
      <c r="F394" s="7">
        <f>IFERROR(IF(INDEX('Temperature Data'!$AA$15:$AA$348,MATCH(LOLP!A394,'Temperature Data'!$B$15:$B$348,0))&gt;IF(B394=9,$G$2,LOLP!$F$2),1,0),0)</f>
        <v>0</v>
      </c>
      <c r="G394" s="7">
        <f>SUMIFS(LOLP!$F$4:$F$8763,$C$4:$C$8763,$C394,$B$4:$B$8763,$B394,$D$4:$D$8763,$D394)</f>
        <v>0</v>
      </c>
      <c r="H394" s="7">
        <f>COUNTIFS(Calendar!$E$3:$E$367,LOLP!C394,Calendar!$D$3:$D$367,LOLP!B394)</f>
        <v>21</v>
      </c>
      <c r="I394" s="7">
        <f ca="1">IF($F394=1,OFFSET(start_norps,LOLP!$D394+(1-$C394)*24,LOLP!$B394)*H394/G394,0)</f>
        <v>0</v>
      </c>
      <c r="J394" s="7">
        <f ca="1">IF($F394=1,OFFSET(start_33,LOLP!$D394+(1-$C394)*24,LOLP!$B394)*H394/G394,0)</f>
        <v>0</v>
      </c>
      <c r="K394" s="7">
        <f ca="1">IF($F394,OFFSET(start_40,LOLP!$D394+(1-$C394)*24,LOLP!$B394),0)</f>
        <v>0</v>
      </c>
      <c r="L394" s="7">
        <f ca="1">IF($F394,OFFSET(start_50,LOLP!$D394+(1-$C394)*24,LOLP!$B394),0)</f>
        <v>0</v>
      </c>
      <c r="M394" s="25">
        <f t="shared" ca="1" si="44"/>
        <v>0</v>
      </c>
      <c r="N394" s="25">
        <f t="shared" ca="1" si="45"/>
        <v>0</v>
      </c>
      <c r="O394" s="15" t="e">
        <f t="shared" ca="1" si="46"/>
        <v>#DIV/0!</v>
      </c>
      <c r="P394" s="15" t="e">
        <f t="shared" ca="1" si="47"/>
        <v>#DIV/0!</v>
      </c>
      <c r="R394" s="7">
        <v>391</v>
      </c>
      <c r="S394">
        <v>0</v>
      </c>
      <c r="T394">
        <v>3.0197148612046087E-13</v>
      </c>
      <c r="U394">
        <v>2.0294640472875585E-12</v>
      </c>
      <c r="V394">
        <v>1.0571787028501944E-11</v>
      </c>
    </row>
    <row r="395" spans="1:22" x14ac:dyDescent="0.25">
      <c r="A395" s="1">
        <f t="shared" si="41"/>
        <v>43117</v>
      </c>
      <c r="B395" s="7">
        <f t="shared" si="43"/>
        <v>1</v>
      </c>
      <c r="C395" s="4">
        <f>INDEX(Calendar!$E$3:$E$367,MATCH(LOLP!$A395,Calendar!$B$3:$B$367,0))</f>
        <v>1</v>
      </c>
      <c r="D395" s="2">
        <f t="shared" si="42"/>
        <v>8</v>
      </c>
      <c r="E395" s="36">
        <v>25462</v>
      </c>
      <c r="F395" s="7">
        <f>IFERROR(IF(INDEX('Temperature Data'!$AA$15:$AA$348,MATCH(LOLP!A395,'Temperature Data'!$B$15:$B$348,0))&gt;IF(B395=9,$G$2,LOLP!$F$2),1,0),0)</f>
        <v>0</v>
      </c>
      <c r="G395" s="7">
        <f>SUMIFS(LOLP!$F$4:$F$8763,$C$4:$C$8763,$C395,$B$4:$B$8763,$B395,$D$4:$D$8763,$D395)</f>
        <v>0</v>
      </c>
      <c r="H395" s="7">
        <f>COUNTIFS(Calendar!$E$3:$E$367,LOLP!C395,Calendar!$D$3:$D$367,LOLP!B395)</f>
        <v>21</v>
      </c>
      <c r="I395" s="7">
        <f ca="1">IF($F395=1,OFFSET(start_norps,LOLP!$D395+(1-$C395)*24,LOLP!$B395)*H395/G395,0)</f>
        <v>0</v>
      </c>
      <c r="J395" s="7">
        <f ca="1">IF($F395=1,OFFSET(start_33,LOLP!$D395+(1-$C395)*24,LOLP!$B395)*H395/G395,0)</f>
        <v>0</v>
      </c>
      <c r="K395" s="7">
        <f ca="1">IF($F395,OFFSET(start_40,LOLP!$D395+(1-$C395)*24,LOLP!$B395),0)</f>
        <v>0</v>
      </c>
      <c r="L395" s="7">
        <f ca="1">IF($F395,OFFSET(start_50,LOLP!$D395+(1-$C395)*24,LOLP!$B395),0)</f>
        <v>0</v>
      </c>
      <c r="M395" s="25">
        <f t="shared" ca="1" si="44"/>
        <v>0</v>
      </c>
      <c r="N395" s="25">
        <f t="shared" ca="1" si="45"/>
        <v>0</v>
      </c>
      <c r="O395" s="15" t="e">
        <f t="shared" ca="1" si="46"/>
        <v>#DIV/0!</v>
      </c>
      <c r="P395" s="15" t="e">
        <f t="shared" ca="1" si="47"/>
        <v>#DIV/0!</v>
      </c>
      <c r="R395" s="7">
        <v>392</v>
      </c>
      <c r="S395">
        <v>0</v>
      </c>
      <c r="T395">
        <v>3.0197148612046087E-13</v>
      </c>
      <c r="U395">
        <v>2.0294640472875585E-12</v>
      </c>
      <c r="V395">
        <v>6.2244005074160235E-12</v>
      </c>
    </row>
    <row r="396" spans="1:22" x14ac:dyDescent="0.25">
      <c r="A396" s="1">
        <f t="shared" si="41"/>
        <v>43117</v>
      </c>
      <c r="B396" s="7">
        <f t="shared" si="43"/>
        <v>1</v>
      </c>
      <c r="C396" s="4">
        <f>INDEX(Calendar!$E$3:$E$367,MATCH(LOLP!$A396,Calendar!$B$3:$B$367,0))</f>
        <v>1</v>
      </c>
      <c r="D396" s="2">
        <f t="shared" si="42"/>
        <v>9</v>
      </c>
      <c r="E396" s="36">
        <v>25427</v>
      </c>
      <c r="F396" s="7">
        <f>IFERROR(IF(INDEX('Temperature Data'!$AA$15:$AA$348,MATCH(LOLP!A396,'Temperature Data'!$B$15:$B$348,0))&gt;IF(B396=9,$G$2,LOLP!$F$2),1,0),0)</f>
        <v>0</v>
      </c>
      <c r="G396" s="7">
        <f>SUMIFS(LOLP!$F$4:$F$8763,$C$4:$C$8763,$C396,$B$4:$B$8763,$B396,$D$4:$D$8763,$D396)</f>
        <v>0</v>
      </c>
      <c r="H396" s="7">
        <f>COUNTIFS(Calendar!$E$3:$E$367,LOLP!C396,Calendar!$D$3:$D$367,LOLP!B396)</f>
        <v>21</v>
      </c>
      <c r="I396" s="7">
        <f ca="1">IF($F396=1,OFFSET(start_norps,LOLP!$D396+(1-$C396)*24,LOLP!$B396)*H396/G396,0)</f>
        <v>0</v>
      </c>
      <c r="J396" s="7">
        <f ca="1">IF($F396=1,OFFSET(start_33,LOLP!$D396+(1-$C396)*24,LOLP!$B396)*H396/G396,0)</f>
        <v>0</v>
      </c>
      <c r="K396" s="7">
        <f ca="1">IF($F396,OFFSET(start_40,LOLP!$D396+(1-$C396)*24,LOLP!$B396),0)</f>
        <v>0</v>
      </c>
      <c r="L396" s="7">
        <f ca="1">IF($F396,OFFSET(start_50,LOLP!$D396+(1-$C396)*24,LOLP!$B396),0)</f>
        <v>0</v>
      </c>
      <c r="M396" s="25">
        <f t="shared" ca="1" si="44"/>
        <v>0</v>
      </c>
      <c r="N396" s="25">
        <f t="shared" ca="1" si="45"/>
        <v>0</v>
      </c>
      <c r="O396" s="15" t="e">
        <f t="shared" ca="1" si="46"/>
        <v>#DIV/0!</v>
      </c>
      <c r="P396" s="15" t="e">
        <f t="shared" ca="1" si="47"/>
        <v>#DIV/0!</v>
      </c>
      <c r="R396" s="7">
        <v>393</v>
      </c>
      <c r="S396">
        <v>0</v>
      </c>
      <c r="T396">
        <v>3.0197148612046087E-13</v>
      </c>
      <c r="U396">
        <v>4.8761493934617494E-13</v>
      </c>
      <c r="V396">
        <v>6.2244005074160235E-12</v>
      </c>
    </row>
    <row r="397" spans="1:22" x14ac:dyDescent="0.25">
      <c r="A397" s="1">
        <f t="shared" si="41"/>
        <v>43117</v>
      </c>
      <c r="B397" s="7">
        <f t="shared" si="43"/>
        <v>1</v>
      </c>
      <c r="C397" s="4">
        <f>INDEX(Calendar!$E$3:$E$367,MATCH(LOLP!$A397,Calendar!$B$3:$B$367,0))</f>
        <v>1</v>
      </c>
      <c r="D397" s="2">
        <f t="shared" si="42"/>
        <v>10</v>
      </c>
      <c r="E397" s="36">
        <v>25232</v>
      </c>
      <c r="F397" s="7">
        <f>IFERROR(IF(INDEX('Temperature Data'!$AA$15:$AA$348,MATCH(LOLP!A397,'Temperature Data'!$B$15:$B$348,0))&gt;IF(B397=9,$G$2,LOLP!$F$2),1,0),0)</f>
        <v>0</v>
      </c>
      <c r="G397" s="7">
        <f>SUMIFS(LOLP!$F$4:$F$8763,$C$4:$C$8763,$C397,$B$4:$B$8763,$B397,$D$4:$D$8763,$D397)</f>
        <v>0</v>
      </c>
      <c r="H397" s="7">
        <f>COUNTIFS(Calendar!$E$3:$E$367,LOLP!C397,Calendar!$D$3:$D$367,LOLP!B397)</f>
        <v>21</v>
      </c>
      <c r="I397" s="7">
        <f ca="1">IF($F397=1,OFFSET(start_norps,LOLP!$D397+(1-$C397)*24,LOLP!$B397)*H397/G397,0)</f>
        <v>0</v>
      </c>
      <c r="J397" s="7">
        <f ca="1">IF($F397=1,OFFSET(start_33,LOLP!$D397+(1-$C397)*24,LOLP!$B397)*H397/G397,0)</f>
        <v>0</v>
      </c>
      <c r="K397" s="7">
        <f ca="1">IF($F397,OFFSET(start_40,LOLP!$D397+(1-$C397)*24,LOLP!$B397),0)</f>
        <v>0</v>
      </c>
      <c r="L397" s="7">
        <f ca="1">IF($F397,OFFSET(start_50,LOLP!$D397+(1-$C397)*24,LOLP!$B397),0)</f>
        <v>0</v>
      </c>
      <c r="M397" s="25">
        <f t="shared" ca="1" si="44"/>
        <v>0</v>
      </c>
      <c r="N397" s="25">
        <f t="shared" ca="1" si="45"/>
        <v>0</v>
      </c>
      <c r="O397" s="15" t="e">
        <f t="shared" ca="1" si="46"/>
        <v>#DIV/0!</v>
      </c>
      <c r="P397" s="15" t="e">
        <f t="shared" ca="1" si="47"/>
        <v>#DIV/0!</v>
      </c>
      <c r="R397" s="7">
        <v>394</v>
      </c>
      <c r="S397">
        <v>0</v>
      </c>
      <c r="T397">
        <v>3.0197148612046087E-13</v>
      </c>
      <c r="U397">
        <v>3.5284975216591383E-13</v>
      </c>
      <c r="V397">
        <v>6.2244005074160235E-12</v>
      </c>
    </row>
    <row r="398" spans="1:22" x14ac:dyDescent="0.25">
      <c r="A398" s="1">
        <f t="shared" si="41"/>
        <v>43117</v>
      </c>
      <c r="B398" s="7">
        <f t="shared" si="43"/>
        <v>1</v>
      </c>
      <c r="C398" s="4">
        <f>INDEX(Calendar!$E$3:$E$367,MATCH(LOLP!$A398,Calendar!$B$3:$B$367,0))</f>
        <v>1</v>
      </c>
      <c r="D398" s="2">
        <f t="shared" si="42"/>
        <v>11</v>
      </c>
      <c r="E398" s="36">
        <v>25025</v>
      </c>
      <c r="F398" s="7">
        <f>IFERROR(IF(INDEX('Temperature Data'!$AA$15:$AA$348,MATCH(LOLP!A398,'Temperature Data'!$B$15:$B$348,0))&gt;IF(B398=9,$G$2,LOLP!$F$2),1,0),0)</f>
        <v>0</v>
      </c>
      <c r="G398" s="7">
        <f>SUMIFS(LOLP!$F$4:$F$8763,$C$4:$C$8763,$C398,$B$4:$B$8763,$B398,$D$4:$D$8763,$D398)</f>
        <v>0</v>
      </c>
      <c r="H398" s="7">
        <f>COUNTIFS(Calendar!$E$3:$E$367,LOLP!C398,Calendar!$D$3:$D$367,LOLP!B398)</f>
        <v>21</v>
      </c>
      <c r="I398" s="7">
        <f ca="1">IF($F398=1,OFFSET(start_norps,LOLP!$D398+(1-$C398)*24,LOLP!$B398)*H398/G398,0)</f>
        <v>0</v>
      </c>
      <c r="J398" s="7">
        <f ca="1">IF($F398=1,OFFSET(start_33,LOLP!$D398+(1-$C398)*24,LOLP!$B398)*H398/G398,0)</f>
        <v>0</v>
      </c>
      <c r="K398" s="7">
        <f ca="1">IF($F398,OFFSET(start_40,LOLP!$D398+(1-$C398)*24,LOLP!$B398),0)</f>
        <v>0</v>
      </c>
      <c r="L398" s="7">
        <f ca="1">IF($F398,OFFSET(start_50,LOLP!$D398+(1-$C398)*24,LOLP!$B398),0)</f>
        <v>0</v>
      </c>
      <c r="M398" s="25">
        <f t="shared" ca="1" si="44"/>
        <v>0</v>
      </c>
      <c r="N398" s="25">
        <f t="shared" ca="1" si="45"/>
        <v>0</v>
      </c>
      <c r="O398" s="15" t="e">
        <f t="shared" ca="1" si="46"/>
        <v>#DIV/0!</v>
      </c>
      <c r="P398" s="15" t="e">
        <f t="shared" ca="1" si="47"/>
        <v>#DIV/0!</v>
      </c>
      <c r="R398" s="7">
        <v>395</v>
      </c>
      <c r="S398">
        <v>0</v>
      </c>
      <c r="T398">
        <v>2.6012377085513781E-13</v>
      </c>
      <c r="U398">
        <v>3.5284975216591383E-13</v>
      </c>
      <c r="V398">
        <v>6.2244005074160235E-12</v>
      </c>
    </row>
    <row r="399" spans="1:22" x14ac:dyDescent="0.25">
      <c r="A399" s="1">
        <f t="shared" si="41"/>
        <v>43117</v>
      </c>
      <c r="B399" s="7">
        <f t="shared" si="43"/>
        <v>1</v>
      </c>
      <c r="C399" s="4">
        <f>INDEX(Calendar!$E$3:$E$367,MATCH(LOLP!$A399,Calendar!$B$3:$B$367,0))</f>
        <v>1</v>
      </c>
      <c r="D399" s="2">
        <f t="shared" si="42"/>
        <v>12</v>
      </c>
      <c r="E399" s="36">
        <v>24859</v>
      </c>
      <c r="F399" s="7">
        <f>IFERROR(IF(INDEX('Temperature Data'!$AA$15:$AA$348,MATCH(LOLP!A399,'Temperature Data'!$B$15:$B$348,0))&gt;IF(B399=9,$G$2,LOLP!$F$2),1,0),0)</f>
        <v>0</v>
      </c>
      <c r="G399" s="7">
        <f>SUMIFS(LOLP!$F$4:$F$8763,$C$4:$C$8763,$C399,$B$4:$B$8763,$B399,$D$4:$D$8763,$D399)</f>
        <v>0</v>
      </c>
      <c r="H399" s="7">
        <f>COUNTIFS(Calendar!$E$3:$E$367,LOLP!C399,Calendar!$D$3:$D$367,LOLP!B399)</f>
        <v>21</v>
      </c>
      <c r="I399" s="7">
        <f ca="1">IF($F399=1,OFFSET(start_norps,LOLP!$D399+(1-$C399)*24,LOLP!$B399)*H399/G399,0)</f>
        <v>0</v>
      </c>
      <c r="J399" s="7">
        <f ca="1">IF($F399=1,OFFSET(start_33,LOLP!$D399+(1-$C399)*24,LOLP!$B399)*H399/G399,0)</f>
        <v>0</v>
      </c>
      <c r="K399" s="7">
        <f ca="1">IF($F399,OFFSET(start_40,LOLP!$D399+(1-$C399)*24,LOLP!$B399),0)</f>
        <v>0</v>
      </c>
      <c r="L399" s="7">
        <f ca="1">IF($F399,OFFSET(start_50,LOLP!$D399+(1-$C399)*24,LOLP!$B399),0)</f>
        <v>0</v>
      </c>
      <c r="M399" s="25">
        <f t="shared" ca="1" si="44"/>
        <v>0</v>
      </c>
      <c r="N399" s="25">
        <f t="shared" ca="1" si="45"/>
        <v>0</v>
      </c>
      <c r="O399" s="15" t="e">
        <f t="shared" ca="1" si="46"/>
        <v>#DIV/0!</v>
      </c>
      <c r="P399" s="15" t="e">
        <f t="shared" ca="1" si="47"/>
        <v>#DIV/0!</v>
      </c>
      <c r="R399" s="7">
        <v>396</v>
      </c>
      <c r="S399">
        <v>0</v>
      </c>
      <c r="T399">
        <v>2.6012377085513781E-13</v>
      </c>
      <c r="U399">
        <v>3.5284975216591383E-13</v>
      </c>
      <c r="V399">
        <v>6.2244005074160235E-12</v>
      </c>
    </row>
    <row r="400" spans="1:22" x14ac:dyDescent="0.25">
      <c r="A400" s="1">
        <f t="shared" si="41"/>
        <v>43117</v>
      </c>
      <c r="B400" s="7">
        <f t="shared" si="43"/>
        <v>1</v>
      </c>
      <c r="C400" s="4">
        <f>INDEX(Calendar!$E$3:$E$367,MATCH(LOLP!$A400,Calendar!$B$3:$B$367,0))</f>
        <v>1</v>
      </c>
      <c r="D400" s="2">
        <f t="shared" si="42"/>
        <v>13</v>
      </c>
      <c r="E400" s="36">
        <v>24706</v>
      </c>
      <c r="F400" s="7">
        <f>IFERROR(IF(INDEX('Temperature Data'!$AA$15:$AA$348,MATCH(LOLP!A400,'Temperature Data'!$B$15:$B$348,0))&gt;IF(B400=9,$G$2,LOLP!$F$2),1,0),0)</f>
        <v>0</v>
      </c>
      <c r="G400" s="7">
        <f>SUMIFS(LOLP!$F$4:$F$8763,$C$4:$C$8763,$C400,$B$4:$B$8763,$B400,$D$4:$D$8763,$D400)</f>
        <v>0</v>
      </c>
      <c r="H400" s="7">
        <f>COUNTIFS(Calendar!$E$3:$E$367,LOLP!C400,Calendar!$D$3:$D$367,LOLP!B400)</f>
        <v>21</v>
      </c>
      <c r="I400" s="7">
        <f ca="1">IF($F400=1,OFFSET(start_norps,LOLP!$D400+(1-$C400)*24,LOLP!$B400)*H400/G400,0)</f>
        <v>0</v>
      </c>
      <c r="J400" s="7">
        <f ca="1">IF($F400=1,OFFSET(start_33,LOLP!$D400+(1-$C400)*24,LOLP!$B400)*H400/G400,0)</f>
        <v>0</v>
      </c>
      <c r="K400" s="7">
        <f ca="1">IF($F400,OFFSET(start_40,LOLP!$D400+(1-$C400)*24,LOLP!$B400),0)</f>
        <v>0</v>
      </c>
      <c r="L400" s="7">
        <f ca="1">IF($F400,OFFSET(start_50,LOLP!$D400+(1-$C400)*24,LOLP!$B400),0)</f>
        <v>0</v>
      </c>
      <c r="M400" s="25">
        <f t="shared" ca="1" si="44"/>
        <v>0</v>
      </c>
      <c r="N400" s="25">
        <f t="shared" ca="1" si="45"/>
        <v>0</v>
      </c>
      <c r="O400" s="15" t="e">
        <f t="shared" ca="1" si="46"/>
        <v>#DIV/0!</v>
      </c>
      <c r="P400" s="15" t="e">
        <f t="shared" ca="1" si="47"/>
        <v>#DIV/0!</v>
      </c>
      <c r="R400" s="7">
        <v>397</v>
      </c>
      <c r="S400">
        <v>0</v>
      </c>
      <c r="T400">
        <v>1.4345581017486006E-13</v>
      </c>
      <c r="U400">
        <v>3.5284975216591383E-13</v>
      </c>
      <c r="V400">
        <v>6.2244005074160235E-12</v>
      </c>
    </row>
    <row r="401" spans="1:22" x14ac:dyDescent="0.25">
      <c r="A401" s="1">
        <f t="shared" si="41"/>
        <v>43117</v>
      </c>
      <c r="B401" s="7">
        <f t="shared" si="43"/>
        <v>1</v>
      </c>
      <c r="C401" s="4">
        <f>INDEX(Calendar!$E$3:$E$367,MATCH(LOLP!$A401,Calendar!$B$3:$B$367,0))</f>
        <v>1</v>
      </c>
      <c r="D401" s="2">
        <f t="shared" si="42"/>
        <v>14</v>
      </c>
      <c r="E401" s="36">
        <v>24906</v>
      </c>
      <c r="F401" s="7">
        <f>IFERROR(IF(INDEX('Temperature Data'!$AA$15:$AA$348,MATCH(LOLP!A401,'Temperature Data'!$B$15:$B$348,0))&gt;IF(B401=9,$G$2,LOLP!$F$2),1,0),0)</f>
        <v>0</v>
      </c>
      <c r="G401" s="7">
        <f>SUMIFS(LOLP!$F$4:$F$8763,$C$4:$C$8763,$C401,$B$4:$B$8763,$B401,$D$4:$D$8763,$D401)</f>
        <v>0</v>
      </c>
      <c r="H401" s="7">
        <f>COUNTIFS(Calendar!$E$3:$E$367,LOLP!C401,Calendar!$D$3:$D$367,LOLP!B401)</f>
        <v>21</v>
      </c>
      <c r="I401" s="7">
        <f ca="1">IF($F401=1,OFFSET(start_norps,LOLP!$D401+(1-$C401)*24,LOLP!$B401)*H401/G401,0)</f>
        <v>0</v>
      </c>
      <c r="J401" s="7">
        <f ca="1">IF($F401=1,OFFSET(start_33,LOLP!$D401+(1-$C401)*24,LOLP!$B401)*H401/G401,0)</f>
        <v>0</v>
      </c>
      <c r="K401" s="7">
        <f ca="1">IF($F401,OFFSET(start_40,LOLP!$D401+(1-$C401)*24,LOLP!$B401),0)</f>
        <v>0</v>
      </c>
      <c r="L401" s="7">
        <f ca="1">IF($F401,OFFSET(start_50,LOLP!$D401+(1-$C401)*24,LOLP!$B401),0)</f>
        <v>0</v>
      </c>
      <c r="M401" s="25">
        <f t="shared" ca="1" si="44"/>
        <v>0</v>
      </c>
      <c r="N401" s="25">
        <f t="shared" ca="1" si="45"/>
        <v>0</v>
      </c>
      <c r="O401" s="15" t="e">
        <f t="shared" ca="1" si="46"/>
        <v>#DIV/0!</v>
      </c>
      <c r="P401" s="15" t="e">
        <f t="shared" ca="1" si="47"/>
        <v>#DIV/0!</v>
      </c>
      <c r="R401" s="7">
        <v>398</v>
      </c>
      <c r="S401">
        <v>0</v>
      </c>
      <c r="T401">
        <v>1.4345581017486006E-13</v>
      </c>
      <c r="U401">
        <v>3.5284975216591383E-13</v>
      </c>
      <c r="V401">
        <v>6.1220925901318873E-12</v>
      </c>
    </row>
    <row r="402" spans="1:22" x14ac:dyDescent="0.25">
      <c r="A402" s="1">
        <f t="shared" si="41"/>
        <v>43117</v>
      </c>
      <c r="B402" s="7">
        <f t="shared" si="43"/>
        <v>1</v>
      </c>
      <c r="C402" s="4">
        <f>INDEX(Calendar!$E$3:$E$367,MATCH(LOLP!$A402,Calendar!$B$3:$B$367,0))</f>
        <v>1</v>
      </c>
      <c r="D402" s="2">
        <f t="shared" si="42"/>
        <v>15</v>
      </c>
      <c r="E402" s="36">
        <v>25128</v>
      </c>
      <c r="F402" s="7">
        <f>IFERROR(IF(INDEX('Temperature Data'!$AA$15:$AA$348,MATCH(LOLP!A402,'Temperature Data'!$B$15:$B$348,0))&gt;IF(B402=9,$G$2,LOLP!$F$2),1,0),0)</f>
        <v>0</v>
      </c>
      <c r="G402" s="7">
        <f>SUMIFS(LOLP!$F$4:$F$8763,$C$4:$C$8763,$C402,$B$4:$B$8763,$B402,$D$4:$D$8763,$D402)</f>
        <v>0</v>
      </c>
      <c r="H402" s="7">
        <f>COUNTIFS(Calendar!$E$3:$E$367,LOLP!C402,Calendar!$D$3:$D$367,LOLP!B402)</f>
        <v>21</v>
      </c>
      <c r="I402" s="7">
        <f ca="1">IF($F402=1,OFFSET(start_norps,LOLP!$D402+(1-$C402)*24,LOLP!$B402)*H402/G402,0)</f>
        <v>0</v>
      </c>
      <c r="J402" s="7">
        <f ca="1">IF($F402=1,OFFSET(start_33,LOLP!$D402+(1-$C402)*24,LOLP!$B402)*H402/G402,0)</f>
        <v>0</v>
      </c>
      <c r="K402" s="7">
        <f ca="1">IF($F402,OFFSET(start_40,LOLP!$D402+(1-$C402)*24,LOLP!$B402),0)</f>
        <v>0</v>
      </c>
      <c r="L402" s="7">
        <f ca="1">IF($F402,OFFSET(start_50,LOLP!$D402+(1-$C402)*24,LOLP!$B402),0)</f>
        <v>0</v>
      </c>
      <c r="M402" s="25">
        <f t="shared" ca="1" si="44"/>
        <v>0</v>
      </c>
      <c r="N402" s="25">
        <f t="shared" ca="1" si="45"/>
        <v>0</v>
      </c>
      <c r="O402" s="15" t="e">
        <f t="shared" ca="1" si="46"/>
        <v>#DIV/0!</v>
      </c>
      <c r="P402" s="15" t="e">
        <f t="shared" ca="1" si="47"/>
        <v>#DIV/0!</v>
      </c>
      <c r="R402" s="7">
        <v>399</v>
      </c>
      <c r="S402">
        <v>0</v>
      </c>
      <c r="T402">
        <v>1.4345581017486006E-13</v>
      </c>
      <c r="U402">
        <v>3.5284975216591383E-13</v>
      </c>
      <c r="V402">
        <v>6.1220925901318873E-12</v>
      </c>
    </row>
    <row r="403" spans="1:22" x14ac:dyDescent="0.25">
      <c r="A403" s="1">
        <f t="shared" si="41"/>
        <v>43117</v>
      </c>
      <c r="B403" s="7">
        <f t="shared" si="43"/>
        <v>1</v>
      </c>
      <c r="C403" s="4">
        <f>INDEX(Calendar!$E$3:$E$367,MATCH(LOLP!$A403,Calendar!$B$3:$B$367,0))</f>
        <v>1</v>
      </c>
      <c r="D403" s="2">
        <f t="shared" si="42"/>
        <v>16</v>
      </c>
      <c r="E403" s="36">
        <v>25323</v>
      </c>
      <c r="F403" s="7">
        <f>IFERROR(IF(INDEX('Temperature Data'!$AA$15:$AA$348,MATCH(LOLP!A403,'Temperature Data'!$B$15:$B$348,0))&gt;IF(B403=9,$G$2,LOLP!$F$2),1,0),0)</f>
        <v>0</v>
      </c>
      <c r="G403" s="7">
        <f>SUMIFS(LOLP!$F$4:$F$8763,$C$4:$C$8763,$C403,$B$4:$B$8763,$B403,$D$4:$D$8763,$D403)</f>
        <v>0</v>
      </c>
      <c r="H403" s="7">
        <f>COUNTIFS(Calendar!$E$3:$E$367,LOLP!C403,Calendar!$D$3:$D$367,LOLP!B403)</f>
        <v>21</v>
      </c>
      <c r="I403" s="7">
        <f ca="1">IF($F403=1,OFFSET(start_norps,LOLP!$D403+(1-$C403)*24,LOLP!$B403)*H403/G403,0)</f>
        <v>0</v>
      </c>
      <c r="J403" s="7">
        <f ca="1">IF($F403=1,OFFSET(start_33,LOLP!$D403+(1-$C403)*24,LOLP!$B403)*H403/G403,0)</f>
        <v>0</v>
      </c>
      <c r="K403" s="7">
        <f ca="1">IF($F403,OFFSET(start_40,LOLP!$D403+(1-$C403)*24,LOLP!$B403),0)</f>
        <v>0</v>
      </c>
      <c r="L403" s="7">
        <f ca="1">IF($F403,OFFSET(start_50,LOLP!$D403+(1-$C403)*24,LOLP!$B403),0)</f>
        <v>0</v>
      </c>
      <c r="M403" s="25">
        <f t="shared" ca="1" si="44"/>
        <v>0</v>
      </c>
      <c r="N403" s="25">
        <f t="shared" ca="1" si="45"/>
        <v>0</v>
      </c>
      <c r="O403" s="15" t="e">
        <f t="shared" ca="1" si="46"/>
        <v>#DIV/0!</v>
      </c>
      <c r="P403" s="15" t="e">
        <f t="shared" ca="1" si="47"/>
        <v>#DIV/0!</v>
      </c>
      <c r="R403" s="7">
        <v>400</v>
      </c>
      <c r="S403">
        <v>0</v>
      </c>
      <c r="T403">
        <v>1.4345581017486006E-13</v>
      </c>
      <c r="U403">
        <v>3.5166101693569087E-13</v>
      </c>
      <c r="V403">
        <v>5.9253942875136195E-12</v>
      </c>
    </row>
    <row r="404" spans="1:22" x14ac:dyDescent="0.25">
      <c r="A404" s="1">
        <f t="shared" si="41"/>
        <v>43117</v>
      </c>
      <c r="B404" s="7">
        <f t="shared" si="43"/>
        <v>1</v>
      </c>
      <c r="C404" s="4">
        <f>INDEX(Calendar!$E$3:$E$367,MATCH(LOLP!$A404,Calendar!$B$3:$B$367,0))</f>
        <v>1</v>
      </c>
      <c r="D404" s="2">
        <f t="shared" si="42"/>
        <v>17</v>
      </c>
      <c r="E404" s="36">
        <v>26097</v>
      </c>
      <c r="F404" s="7">
        <f>IFERROR(IF(INDEX('Temperature Data'!$AA$15:$AA$348,MATCH(LOLP!A404,'Temperature Data'!$B$15:$B$348,0))&gt;IF(B404=9,$G$2,LOLP!$F$2),1,0),0)</f>
        <v>0</v>
      </c>
      <c r="G404" s="7">
        <f>SUMIFS(LOLP!$F$4:$F$8763,$C$4:$C$8763,$C404,$B$4:$B$8763,$B404,$D$4:$D$8763,$D404)</f>
        <v>0</v>
      </c>
      <c r="H404" s="7">
        <f>COUNTIFS(Calendar!$E$3:$E$367,LOLP!C404,Calendar!$D$3:$D$367,LOLP!B404)</f>
        <v>21</v>
      </c>
      <c r="I404" s="7">
        <f ca="1">IF($F404=1,OFFSET(start_norps,LOLP!$D404+(1-$C404)*24,LOLP!$B404)*H404/G404,0)</f>
        <v>0</v>
      </c>
      <c r="J404" s="7">
        <f ca="1">IF($F404=1,OFFSET(start_33,LOLP!$D404+(1-$C404)*24,LOLP!$B404)*H404/G404,0)</f>
        <v>0</v>
      </c>
      <c r="K404" s="7">
        <f ca="1">IF($F404,OFFSET(start_40,LOLP!$D404+(1-$C404)*24,LOLP!$B404),0)</f>
        <v>0</v>
      </c>
      <c r="L404" s="7">
        <f ca="1">IF($F404,OFFSET(start_50,LOLP!$D404+(1-$C404)*24,LOLP!$B404),0)</f>
        <v>0</v>
      </c>
      <c r="M404" s="25">
        <f t="shared" ca="1" si="44"/>
        <v>0</v>
      </c>
      <c r="N404" s="25">
        <f t="shared" ca="1" si="45"/>
        <v>0</v>
      </c>
      <c r="O404" s="15" t="e">
        <f t="shared" ca="1" si="46"/>
        <v>#DIV/0!</v>
      </c>
      <c r="P404" s="15" t="e">
        <f t="shared" ca="1" si="47"/>
        <v>#DIV/0!</v>
      </c>
      <c r="R404" s="7">
        <v>401</v>
      </c>
      <c r="S404">
        <v>0</v>
      </c>
      <c r="T404">
        <v>1.4345581017486006E-13</v>
      </c>
      <c r="U404">
        <v>3.5166101693569087E-13</v>
      </c>
      <c r="V404">
        <v>5.9253942875136195E-12</v>
      </c>
    </row>
    <row r="405" spans="1:22" x14ac:dyDescent="0.25">
      <c r="A405" s="1">
        <f t="shared" si="41"/>
        <v>43117</v>
      </c>
      <c r="B405" s="7">
        <f t="shared" si="43"/>
        <v>1</v>
      </c>
      <c r="C405" s="4">
        <f>INDEX(Calendar!$E$3:$E$367,MATCH(LOLP!$A405,Calendar!$B$3:$B$367,0))</f>
        <v>1</v>
      </c>
      <c r="D405" s="2">
        <f t="shared" si="42"/>
        <v>18</v>
      </c>
      <c r="E405" s="36">
        <v>28055</v>
      </c>
      <c r="F405" s="7">
        <f>IFERROR(IF(INDEX('Temperature Data'!$AA$15:$AA$348,MATCH(LOLP!A405,'Temperature Data'!$B$15:$B$348,0))&gt;IF(B405=9,$G$2,LOLP!$F$2),1,0),0)</f>
        <v>0</v>
      </c>
      <c r="G405" s="7">
        <f>SUMIFS(LOLP!$F$4:$F$8763,$C$4:$C$8763,$C405,$B$4:$B$8763,$B405,$D$4:$D$8763,$D405)</f>
        <v>0</v>
      </c>
      <c r="H405" s="7">
        <f>COUNTIFS(Calendar!$E$3:$E$367,LOLP!C405,Calendar!$D$3:$D$367,LOLP!B405)</f>
        <v>21</v>
      </c>
      <c r="I405" s="7">
        <f ca="1">IF($F405=1,OFFSET(start_norps,LOLP!$D405+(1-$C405)*24,LOLP!$B405)*H405/G405,0)</f>
        <v>0</v>
      </c>
      <c r="J405" s="7">
        <f ca="1">IF($F405=1,OFFSET(start_33,LOLP!$D405+(1-$C405)*24,LOLP!$B405)*H405/G405,0)</f>
        <v>0</v>
      </c>
      <c r="K405" s="7">
        <f ca="1">IF($F405,OFFSET(start_40,LOLP!$D405+(1-$C405)*24,LOLP!$B405),0)</f>
        <v>0</v>
      </c>
      <c r="L405" s="7">
        <f ca="1">IF($F405,OFFSET(start_50,LOLP!$D405+(1-$C405)*24,LOLP!$B405),0)</f>
        <v>0</v>
      </c>
      <c r="M405" s="25">
        <f t="shared" ca="1" si="44"/>
        <v>0</v>
      </c>
      <c r="N405" s="25">
        <f t="shared" ca="1" si="45"/>
        <v>0</v>
      </c>
      <c r="O405" s="15" t="e">
        <f t="shared" ca="1" si="46"/>
        <v>#DIV/0!</v>
      </c>
      <c r="P405" s="15" t="e">
        <f t="shared" ca="1" si="47"/>
        <v>#DIV/0!</v>
      </c>
      <c r="R405" s="7">
        <v>402</v>
      </c>
      <c r="S405">
        <v>0</v>
      </c>
      <c r="T405">
        <v>1.4345581017486006E-13</v>
      </c>
      <c r="U405">
        <v>3.5166101693569087E-13</v>
      </c>
      <c r="V405">
        <v>5.9253942875136195E-12</v>
      </c>
    </row>
    <row r="406" spans="1:22" x14ac:dyDescent="0.25">
      <c r="A406" s="1">
        <f t="shared" si="41"/>
        <v>43117</v>
      </c>
      <c r="B406" s="7">
        <f t="shared" si="43"/>
        <v>1</v>
      </c>
      <c r="C406" s="4">
        <f>INDEX(Calendar!$E$3:$E$367,MATCH(LOLP!$A406,Calendar!$B$3:$B$367,0))</f>
        <v>1</v>
      </c>
      <c r="D406" s="2">
        <f t="shared" si="42"/>
        <v>19</v>
      </c>
      <c r="E406" s="36">
        <v>28619</v>
      </c>
      <c r="F406" s="7">
        <f>IFERROR(IF(INDEX('Temperature Data'!$AA$15:$AA$348,MATCH(LOLP!A406,'Temperature Data'!$B$15:$B$348,0))&gt;IF(B406=9,$G$2,LOLP!$F$2),1,0),0)</f>
        <v>0</v>
      </c>
      <c r="G406" s="7">
        <f>SUMIFS(LOLP!$F$4:$F$8763,$C$4:$C$8763,$C406,$B$4:$B$8763,$B406,$D$4:$D$8763,$D406)</f>
        <v>0</v>
      </c>
      <c r="H406" s="7">
        <f>COUNTIFS(Calendar!$E$3:$E$367,LOLP!C406,Calendar!$D$3:$D$367,LOLP!B406)</f>
        <v>21</v>
      </c>
      <c r="I406" s="7">
        <f ca="1">IF($F406=1,OFFSET(start_norps,LOLP!$D406+(1-$C406)*24,LOLP!$B406)*H406/G406,0)</f>
        <v>0</v>
      </c>
      <c r="J406" s="7">
        <f ca="1">IF($F406=1,OFFSET(start_33,LOLP!$D406+(1-$C406)*24,LOLP!$B406)*H406/G406,0)</f>
        <v>0</v>
      </c>
      <c r="K406" s="7">
        <f ca="1">IF($F406,OFFSET(start_40,LOLP!$D406+(1-$C406)*24,LOLP!$B406),0)</f>
        <v>0</v>
      </c>
      <c r="L406" s="7">
        <f ca="1">IF($F406,OFFSET(start_50,LOLP!$D406+(1-$C406)*24,LOLP!$B406),0)</f>
        <v>0</v>
      </c>
      <c r="M406" s="25">
        <f t="shared" ca="1" si="44"/>
        <v>0</v>
      </c>
      <c r="N406" s="25">
        <f t="shared" ca="1" si="45"/>
        <v>0</v>
      </c>
      <c r="O406" s="15" t="e">
        <f t="shared" ca="1" si="46"/>
        <v>#DIV/0!</v>
      </c>
      <c r="P406" s="15" t="e">
        <f t="shared" ca="1" si="47"/>
        <v>#DIV/0!</v>
      </c>
      <c r="R406" s="7">
        <v>403</v>
      </c>
      <c r="S406">
        <v>0</v>
      </c>
      <c r="T406">
        <v>1.4345581017486006E-13</v>
      </c>
      <c r="U406">
        <v>7.0791477006114732E-14</v>
      </c>
      <c r="V406">
        <v>5.9253942875136195E-12</v>
      </c>
    </row>
    <row r="407" spans="1:22" x14ac:dyDescent="0.25">
      <c r="A407" s="1">
        <f t="shared" si="41"/>
        <v>43117</v>
      </c>
      <c r="B407" s="7">
        <f t="shared" si="43"/>
        <v>1</v>
      </c>
      <c r="C407" s="4">
        <f>INDEX(Calendar!$E$3:$E$367,MATCH(LOLP!$A407,Calendar!$B$3:$B$367,0))</f>
        <v>1</v>
      </c>
      <c r="D407" s="2">
        <f t="shared" si="42"/>
        <v>20</v>
      </c>
      <c r="E407" s="36">
        <v>28022</v>
      </c>
      <c r="F407" s="7">
        <f>IFERROR(IF(INDEX('Temperature Data'!$AA$15:$AA$348,MATCH(LOLP!A407,'Temperature Data'!$B$15:$B$348,0))&gt;IF(B407=9,$G$2,LOLP!$F$2),1,0),0)</f>
        <v>0</v>
      </c>
      <c r="G407" s="7">
        <f>SUMIFS(LOLP!$F$4:$F$8763,$C$4:$C$8763,$C407,$B$4:$B$8763,$B407,$D$4:$D$8763,$D407)</f>
        <v>0</v>
      </c>
      <c r="H407" s="7">
        <f>COUNTIFS(Calendar!$E$3:$E$367,LOLP!C407,Calendar!$D$3:$D$367,LOLP!B407)</f>
        <v>21</v>
      </c>
      <c r="I407" s="7">
        <f ca="1">IF($F407=1,OFFSET(start_norps,LOLP!$D407+(1-$C407)*24,LOLP!$B407)*H407/G407,0)</f>
        <v>0</v>
      </c>
      <c r="J407" s="7">
        <f ca="1">IF($F407=1,OFFSET(start_33,LOLP!$D407+(1-$C407)*24,LOLP!$B407)*H407/G407,0)</f>
        <v>0</v>
      </c>
      <c r="K407" s="7">
        <f ca="1">IF($F407,OFFSET(start_40,LOLP!$D407+(1-$C407)*24,LOLP!$B407),0)</f>
        <v>0</v>
      </c>
      <c r="L407" s="7">
        <f ca="1">IF($F407,OFFSET(start_50,LOLP!$D407+(1-$C407)*24,LOLP!$B407),0)</f>
        <v>0</v>
      </c>
      <c r="M407" s="25">
        <f t="shared" ca="1" si="44"/>
        <v>0</v>
      </c>
      <c r="N407" s="25">
        <f t="shared" ca="1" si="45"/>
        <v>0</v>
      </c>
      <c r="O407" s="15" t="e">
        <f t="shared" ca="1" si="46"/>
        <v>#DIV/0!</v>
      </c>
      <c r="P407" s="15" t="e">
        <f t="shared" ca="1" si="47"/>
        <v>#DIV/0!</v>
      </c>
      <c r="R407" s="7">
        <v>404</v>
      </c>
      <c r="S407">
        <v>0</v>
      </c>
      <c r="T407">
        <v>1.4345581017486006E-13</v>
      </c>
      <c r="U407">
        <v>7.0791477006114732E-14</v>
      </c>
      <c r="V407">
        <v>5.9253942875136195E-12</v>
      </c>
    </row>
    <row r="408" spans="1:22" x14ac:dyDescent="0.25">
      <c r="A408" s="1">
        <f t="shared" si="41"/>
        <v>43117</v>
      </c>
      <c r="B408" s="7">
        <f t="shared" si="43"/>
        <v>1</v>
      </c>
      <c r="C408" s="4">
        <f>INDEX(Calendar!$E$3:$E$367,MATCH(LOLP!$A408,Calendar!$B$3:$B$367,0))</f>
        <v>1</v>
      </c>
      <c r="D408" s="2">
        <f t="shared" si="42"/>
        <v>21</v>
      </c>
      <c r="E408" s="36">
        <v>27269</v>
      </c>
      <c r="F408" s="7">
        <f>IFERROR(IF(INDEX('Temperature Data'!$AA$15:$AA$348,MATCH(LOLP!A408,'Temperature Data'!$B$15:$B$348,0))&gt;IF(B408=9,$G$2,LOLP!$F$2),1,0),0)</f>
        <v>0</v>
      </c>
      <c r="G408" s="7">
        <f>SUMIFS(LOLP!$F$4:$F$8763,$C$4:$C$8763,$C408,$B$4:$B$8763,$B408,$D$4:$D$8763,$D408)</f>
        <v>0</v>
      </c>
      <c r="H408" s="7">
        <f>COUNTIFS(Calendar!$E$3:$E$367,LOLP!C408,Calendar!$D$3:$D$367,LOLP!B408)</f>
        <v>21</v>
      </c>
      <c r="I408" s="7">
        <f ca="1">IF($F408=1,OFFSET(start_norps,LOLP!$D408+(1-$C408)*24,LOLP!$B408)*H408/G408,0)</f>
        <v>0</v>
      </c>
      <c r="J408" s="7">
        <f ca="1">IF($F408=1,OFFSET(start_33,LOLP!$D408+(1-$C408)*24,LOLP!$B408)*H408/G408,0)</f>
        <v>0</v>
      </c>
      <c r="K408" s="7">
        <f ca="1">IF($F408,OFFSET(start_40,LOLP!$D408+(1-$C408)*24,LOLP!$B408),0)</f>
        <v>0</v>
      </c>
      <c r="L408" s="7">
        <f ca="1">IF($F408,OFFSET(start_50,LOLP!$D408+(1-$C408)*24,LOLP!$B408),0)</f>
        <v>0</v>
      </c>
      <c r="M408" s="25">
        <f t="shared" ca="1" si="44"/>
        <v>0</v>
      </c>
      <c r="N408" s="25">
        <f t="shared" ca="1" si="45"/>
        <v>0</v>
      </c>
      <c r="O408" s="15" t="e">
        <f t="shared" ca="1" si="46"/>
        <v>#DIV/0!</v>
      </c>
      <c r="P408" s="15" t="e">
        <f t="shared" ca="1" si="47"/>
        <v>#DIV/0!</v>
      </c>
      <c r="R408" s="7">
        <v>405</v>
      </c>
      <c r="S408">
        <v>0</v>
      </c>
      <c r="T408">
        <v>1.4345581017486006E-13</v>
      </c>
      <c r="U408">
        <v>7.0791477006114732E-14</v>
      </c>
      <c r="V408">
        <v>5.9253942875136195E-12</v>
      </c>
    </row>
    <row r="409" spans="1:22" x14ac:dyDescent="0.25">
      <c r="A409" s="1">
        <f t="shared" si="41"/>
        <v>43117</v>
      </c>
      <c r="B409" s="7">
        <f t="shared" si="43"/>
        <v>1</v>
      </c>
      <c r="C409" s="4">
        <f>INDEX(Calendar!$E$3:$E$367,MATCH(LOLP!$A409,Calendar!$B$3:$B$367,0))</f>
        <v>1</v>
      </c>
      <c r="D409" s="2">
        <f t="shared" si="42"/>
        <v>22</v>
      </c>
      <c r="E409" s="36">
        <v>25857</v>
      </c>
      <c r="F409" s="7">
        <f>IFERROR(IF(INDEX('Temperature Data'!$AA$15:$AA$348,MATCH(LOLP!A409,'Temperature Data'!$B$15:$B$348,0))&gt;IF(B409=9,$G$2,LOLP!$F$2),1,0),0)</f>
        <v>0</v>
      </c>
      <c r="G409" s="7">
        <f>SUMIFS(LOLP!$F$4:$F$8763,$C$4:$C$8763,$C409,$B$4:$B$8763,$B409,$D$4:$D$8763,$D409)</f>
        <v>0</v>
      </c>
      <c r="H409" s="7">
        <f>COUNTIFS(Calendar!$E$3:$E$367,LOLP!C409,Calendar!$D$3:$D$367,LOLP!B409)</f>
        <v>21</v>
      </c>
      <c r="I409" s="7">
        <f ca="1">IF($F409=1,OFFSET(start_norps,LOLP!$D409+(1-$C409)*24,LOLP!$B409)*H409/G409,0)</f>
        <v>0</v>
      </c>
      <c r="J409" s="7">
        <f ca="1">IF($F409=1,OFFSET(start_33,LOLP!$D409+(1-$C409)*24,LOLP!$B409)*H409/G409,0)</f>
        <v>0</v>
      </c>
      <c r="K409" s="7">
        <f ca="1">IF($F409,OFFSET(start_40,LOLP!$D409+(1-$C409)*24,LOLP!$B409),0)</f>
        <v>0</v>
      </c>
      <c r="L409" s="7">
        <f ca="1">IF($F409,OFFSET(start_50,LOLP!$D409+(1-$C409)*24,LOLP!$B409),0)</f>
        <v>0</v>
      </c>
      <c r="M409" s="25">
        <f t="shared" ca="1" si="44"/>
        <v>0</v>
      </c>
      <c r="N409" s="25">
        <f t="shared" ca="1" si="45"/>
        <v>0</v>
      </c>
      <c r="O409" s="15" t="e">
        <f t="shared" ca="1" si="46"/>
        <v>#DIV/0!</v>
      </c>
      <c r="P409" s="15" t="e">
        <f t="shared" ca="1" si="47"/>
        <v>#DIV/0!</v>
      </c>
      <c r="R409" s="7">
        <v>406</v>
      </c>
      <c r="S409">
        <v>0</v>
      </c>
      <c r="T409">
        <v>4.9137394321476901E-14</v>
      </c>
      <c r="U409">
        <v>7.0791477006114732E-14</v>
      </c>
      <c r="V409">
        <v>5.7418874712549883E-12</v>
      </c>
    </row>
    <row r="410" spans="1:22" x14ac:dyDescent="0.25">
      <c r="A410" s="1">
        <f t="shared" si="41"/>
        <v>43117</v>
      </c>
      <c r="B410" s="7">
        <f t="shared" si="43"/>
        <v>1</v>
      </c>
      <c r="C410" s="4">
        <f>INDEX(Calendar!$E$3:$E$367,MATCH(LOLP!$A410,Calendar!$B$3:$B$367,0))</f>
        <v>1</v>
      </c>
      <c r="D410" s="2">
        <f t="shared" si="42"/>
        <v>23</v>
      </c>
      <c r="E410" s="36">
        <v>24075</v>
      </c>
      <c r="F410" s="7">
        <f>IFERROR(IF(INDEX('Temperature Data'!$AA$15:$AA$348,MATCH(LOLP!A410,'Temperature Data'!$B$15:$B$348,0))&gt;IF(B410=9,$G$2,LOLP!$F$2),1,0),0)</f>
        <v>0</v>
      </c>
      <c r="G410" s="7">
        <f>SUMIFS(LOLP!$F$4:$F$8763,$C$4:$C$8763,$C410,$B$4:$B$8763,$B410,$D$4:$D$8763,$D410)</f>
        <v>0</v>
      </c>
      <c r="H410" s="7">
        <f>COUNTIFS(Calendar!$E$3:$E$367,LOLP!C410,Calendar!$D$3:$D$367,LOLP!B410)</f>
        <v>21</v>
      </c>
      <c r="I410" s="7">
        <f ca="1">IF($F410=1,OFFSET(start_norps,LOLP!$D410+(1-$C410)*24,LOLP!$B410)*H410/G410,0)</f>
        <v>0</v>
      </c>
      <c r="J410" s="7">
        <f ca="1">IF($F410=1,OFFSET(start_33,LOLP!$D410+(1-$C410)*24,LOLP!$B410)*H410/G410,0)</f>
        <v>0</v>
      </c>
      <c r="K410" s="7">
        <f ca="1">IF($F410,OFFSET(start_40,LOLP!$D410+(1-$C410)*24,LOLP!$B410),0)</f>
        <v>0</v>
      </c>
      <c r="L410" s="7">
        <f ca="1">IF($F410,OFFSET(start_50,LOLP!$D410+(1-$C410)*24,LOLP!$B410),0)</f>
        <v>0</v>
      </c>
      <c r="M410" s="25">
        <f t="shared" ca="1" si="44"/>
        <v>0</v>
      </c>
      <c r="N410" s="25">
        <f t="shared" ca="1" si="45"/>
        <v>0</v>
      </c>
      <c r="O410" s="15" t="e">
        <f t="shared" ca="1" si="46"/>
        <v>#DIV/0!</v>
      </c>
      <c r="P410" s="15" t="e">
        <f t="shared" ca="1" si="47"/>
        <v>#DIV/0!</v>
      </c>
      <c r="R410" s="7">
        <v>407</v>
      </c>
      <c r="S410">
        <v>0</v>
      </c>
      <c r="T410">
        <v>4.9137394321476901E-14</v>
      </c>
      <c r="U410">
        <v>7.0791477006114732E-14</v>
      </c>
      <c r="V410">
        <v>5.7418874712549883E-12</v>
      </c>
    </row>
    <row r="411" spans="1:22" x14ac:dyDescent="0.25">
      <c r="A411" s="1">
        <f t="shared" si="41"/>
        <v>43117</v>
      </c>
      <c r="B411" s="7">
        <f t="shared" si="43"/>
        <v>1</v>
      </c>
      <c r="C411" s="4">
        <f>INDEX(Calendar!$E$3:$E$367,MATCH(LOLP!$A411,Calendar!$B$3:$B$367,0))</f>
        <v>1</v>
      </c>
      <c r="D411" s="2">
        <f t="shared" si="42"/>
        <v>24</v>
      </c>
      <c r="E411" s="36">
        <v>22239</v>
      </c>
      <c r="F411" s="7">
        <f>IFERROR(IF(INDEX('Temperature Data'!$AA$15:$AA$348,MATCH(LOLP!A411,'Temperature Data'!$B$15:$B$348,0))&gt;IF(B411=9,$G$2,LOLP!$F$2),1,0),0)</f>
        <v>0</v>
      </c>
      <c r="G411" s="7">
        <f>SUMIFS(LOLP!$F$4:$F$8763,$C$4:$C$8763,$C411,$B$4:$B$8763,$B411,$D$4:$D$8763,$D411)</f>
        <v>0</v>
      </c>
      <c r="H411" s="7">
        <f>COUNTIFS(Calendar!$E$3:$E$367,LOLP!C411,Calendar!$D$3:$D$367,LOLP!B411)</f>
        <v>21</v>
      </c>
      <c r="I411" s="7">
        <f ca="1">IF($F411=1,OFFSET(start_norps,LOLP!$D411+(1-$C411)*24,LOLP!$B411)*H411/G411,0)</f>
        <v>0</v>
      </c>
      <c r="J411" s="7">
        <f ca="1">IF($F411=1,OFFSET(start_33,LOLP!$D411+(1-$C411)*24,LOLP!$B411)*H411/G411,0)</f>
        <v>0</v>
      </c>
      <c r="K411" s="7">
        <f ca="1">IF($F411,OFFSET(start_40,LOLP!$D411+(1-$C411)*24,LOLP!$B411),0)</f>
        <v>0</v>
      </c>
      <c r="L411" s="7">
        <f ca="1">IF($F411,OFFSET(start_50,LOLP!$D411+(1-$C411)*24,LOLP!$B411),0)</f>
        <v>0</v>
      </c>
      <c r="M411" s="25">
        <f t="shared" ca="1" si="44"/>
        <v>0</v>
      </c>
      <c r="N411" s="25">
        <f t="shared" ca="1" si="45"/>
        <v>0</v>
      </c>
      <c r="O411" s="15" t="e">
        <f t="shared" ca="1" si="46"/>
        <v>#DIV/0!</v>
      </c>
      <c r="P411" s="15" t="e">
        <f t="shared" ca="1" si="47"/>
        <v>#DIV/0!</v>
      </c>
      <c r="R411" s="7">
        <v>408</v>
      </c>
      <c r="S411">
        <v>0</v>
      </c>
      <c r="T411">
        <v>4.9137394321476901E-14</v>
      </c>
      <c r="U411">
        <v>7.0791477006114732E-14</v>
      </c>
      <c r="V411">
        <v>5.7418874712549883E-12</v>
      </c>
    </row>
    <row r="412" spans="1:22" x14ac:dyDescent="0.25">
      <c r="A412" s="1">
        <f t="shared" si="41"/>
        <v>43118</v>
      </c>
      <c r="B412" s="7">
        <f t="shared" si="43"/>
        <v>1</v>
      </c>
      <c r="C412" s="4">
        <f>INDEX(Calendar!$E$3:$E$367,MATCH(LOLP!$A412,Calendar!$B$3:$B$367,0))</f>
        <v>1</v>
      </c>
      <c r="D412" s="2">
        <f t="shared" si="42"/>
        <v>1</v>
      </c>
      <c r="E412" s="36">
        <v>21019</v>
      </c>
      <c r="F412" s="7">
        <f>IFERROR(IF(INDEX('Temperature Data'!$AA$15:$AA$348,MATCH(LOLP!A412,'Temperature Data'!$B$15:$B$348,0))&gt;IF(B412=9,$G$2,LOLP!$F$2),1,0),0)</f>
        <v>0</v>
      </c>
      <c r="G412" s="7">
        <f>SUMIFS(LOLP!$F$4:$F$8763,$C$4:$C$8763,$C412,$B$4:$B$8763,$B412,$D$4:$D$8763,$D412)</f>
        <v>0</v>
      </c>
      <c r="H412" s="7">
        <f>COUNTIFS(Calendar!$E$3:$E$367,LOLP!C412,Calendar!$D$3:$D$367,LOLP!B412)</f>
        <v>21</v>
      </c>
      <c r="I412" s="7">
        <f ca="1">IF($F412=1,OFFSET(start_norps,LOLP!$D412+(1-$C412)*24,LOLP!$B412)*H412/G412,0)</f>
        <v>0</v>
      </c>
      <c r="J412" s="7">
        <f ca="1">IF($F412=1,OFFSET(start_33,LOLP!$D412+(1-$C412)*24,LOLP!$B412)*H412/G412,0)</f>
        <v>0</v>
      </c>
      <c r="K412" s="7">
        <f ca="1">IF($F412,OFFSET(start_40,LOLP!$D412+(1-$C412)*24,LOLP!$B412),0)</f>
        <v>0</v>
      </c>
      <c r="L412" s="7">
        <f ca="1">IF($F412,OFFSET(start_50,LOLP!$D412+(1-$C412)*24,LOLP!$B412),0)</f>
        <v>0</v>
      </c>
      <c r="M412" s="25">
        <f t="shared" ca="1" si="44"/>
        <v>0</v>
      </c>
      <c r="N412" s="25">
        <f t="shared" ca="1" si="45"/>
        <v>0</v>
      </c>
      <c r="O412" s="15" t="e">
        <f t="shared" ca="1" si="46"/>
        <v>#DIV/0!</v>
      </c>
      <c r="P412" s="15" t="e">
        <f t="shared" ca="1" si="47"/>
        <v>#DIV/0!</v>
      </c>
      <c r="R412" s="7">
        <v>409</v>
      </c>
      <c r="S412">
        <v>0</v>
      </c>
      <c r="T412">
        <v>4.9137394321476901E-14</v>
      </c>
      <c r="U412">
        <v>7.0791477006114732E-14</v>
      </c>
      <c r="V412">
        <v>5.1636878690249297E-12</v>
      </c>
    </row>
    <row r="413" spans="1:22" x14ac:dyDescent="0.25">
      <c r="A413" s="1">
        <f t="shared" ref="A413:A476" si="48">A389+1</f>
        <v>43118</v>
      </c>
      <c r="B413" s="7">
        <f t="shared" si="43"/>
        <v>1</v>
      </c>
      <c r="C413" s="4">
        <f>INDEX(Calendar!$E$3:$E$367,MATCH(LOLP!$A413,Calendar!$B$3:$B$367,0))</f>
        <v>1</v>
      </c>
      <c r="D413" s="2">
        <f t="shared" ref="D413:D476" si="49">D389</f>
        <v>2</v>
      </c>
      <c r="E413" s="36">
        <v>20580</v>
      </c>
      <c r="F413" s="7">
        <f>IFERROR(IF(INDEX('Temperature Data'!$AA$15:$AA$348,MATCH(LOLP!A413,'Temperature Data'!$B$15:$B$348,0))&gt;IF(B413=9,$G$2,LOLP!$F$2),1,0),0)</f>
        <v>0</v>
      </c>
      <c r="G413" s="7">
        <f>SUMIFS(LOLP!$F$4:$F$8763,$C$4:$C$8763,$C413,$B$4:$B$8763,$B413,$D$4:$D$8763,$D413)</f>
        <v>0</v>
      </c>
      <c r="H413" s="7">
        <f>COUNTIFS(Calendar!$E$3:$E$367,LOLP!C413,Calendar!$D$3:$D$367,LOLP!B413)</f>
        <v>21</v>
      </c>
      <c r="I413" s="7">
        <f ca="1">IF($F413=1,OFFSET(start_norps,LOLP!$D413+(1-$C413)*24,LOLP!$B413)*H413/G413,0)</f>
        <v>0</v>
      </c>
      <c r="J413" s="7">
        <f ca="1">IF($F413=1,OFFSET(start_33,LOLP!$D413+(1-$C413)*24,LOLP!$B413)*H413/G413,0)</f>
        <v>0</v>
      </c>
      <c r="K413" s="7">
        <f ca="1">IF($F413,OFFSET(start_40,LOLP!$D413+(1-$C413)*24,LOLP!$B413),0)</f>
        <v>0</v>
      </c>
      <c r="L413" s="7">
        <f ca="1">IF($F413,OFFSET(start_50,LOLP!$D413+(1-$C413)*24,LOLP!$B413),0)</f>
        <v>0</v>
      </c>
      <c r="M413" s="25">
        <f t="shared" ca="1" si="44"/>
        <v>0</v>
      </c>
      <c r="N413" s="25">
        <f t="shared" ca="1" si="45"/>
        <v>0</v>
      </c>
      <c r="O413" s="15" t="e">
        <f t="shared" ca="1" si="46"/>
        <v>#DIV/0!</v>
      </c>
      <c r="P413" s="15" t="e">
        <f t="shared" ca="1" si="47"/>
        <v>#DIV/0!</v>
      </c>
      <c r="R413" s="7">
        <v>410</v>
      </c>
      <c r="S413">
        <v>0</v>
      </c>
      <c r="T413">
        <v>4.9137394321476901E-14</v>
      </c>
      <c r="U413">
        <v>7.0791477006114732E-14</v>
      </c>
      <c r="V413">
        <v>5.1636878690249297E-12</v>
      </c>
    </row>
    <row r="414" spans="1:22" x14ac:dyDescent="0.25">
      <c r="A414" s="1">
        <f t="shared" si="48"/>
        <v>43118</v>
      </c>
      <c r="B414" s="7">
        <f t="shared" si="43"/>
        <v>1</v>
      </c>
      <c r="C414" s="4">
        <f>INDEX(Calendar!$E$3:$E$367,MATCH(LOLP!$A414,Calendar!$B$3:$B$367,0))</f>
        <v>1</v>
      </c>
      <c r="D414" s="2">
        <f t="shared" si="49"/>
        <v>3</v>
      </c>
      <c r="E414" s="36">
        <v>20183</v>
      </c>
      <c r="F414" s="7">
        <f>IFERROR(IF(INDEX('Temperature Data'!$AA$15:$AA$348,MATCH(LOLP!A414,'Temperature Data'!$B$15:$B$348,0))&gt;IF(B414=9,$G$2,LOLP!$F$2),1,0),0)</f>
        <v>0</v>
      </c>
      <c r="G414" s="7">
        <f>SUMIFS(LOLP!$F$4:$F$8763,$C$4:$C$8763,$C414,$B$4:$B$8763,$B414,$D$4:$D$8763,$D414)</f>
        <v>0</v>
      </c>
      <c r="H414" s="7">
        <f>COUNTIFS(Calendar!$E$3:$E$367,LOLP!C414,Calendar!$D$3:$D$367,LOLP!B414)</f>
        <v>21</v>
      </c>
      <c r="I414" s="7">
        <f ca="1">IF($F414=1,OFFSET(start_norps,LOLP!$D414+(1-$C414)*24,LOLP!$B414)*H414/G414,0)</f>
        <v>0</v>
      </c>
      <c r="J414" s="7">
        <f ca="1">IF($F414=1,OFFSET(start_33,LOLP!$D414+(1-$C414)*24,LOLP!$B414)*H414/G414,0)</f>
        <v>0</v>
      </c>
      <c r="K414" s="7">
        <f ca="1">IF($F414,OFFSET(start_40,LOLP!$D414+(1-$C414)*24,LOLP!$B414),0)</f>
        <v>0</v>
      </c>
      <c r="L414" s="7">
        <f ca="1">IF($F414,OFFSET(start_50,LOLP!$D414+(1-$C414)*24,LOLP!$B414),0)</f>
        <v>0</v>
      </c>
      <c r="M414" s="25">
        <f t="shared" ca="1" si="44"/>
        <v>0</v>
      </c>
      <c r="N414" s="25">
        <f t="shared" ca="1" si="45"/>
        <v>0</v>
      </c>
      <c r="O414" s="15" t="e">
        <f t="shared" ca="1" si="46"/>
        <v>#DIV/0!</v>
      </c>
      <c r="P414" s="15" t="e">
        <f t="shared" ca="1" si="47"/>
        <v>#DIV/0!</v>
      </c>
      <c r="R414" s="7">
        <v>411</v>
      </c>
      <c r="S414">
        <v>0</v>
      </c>
      <c r="T414">
        <v>4.9137394321476901E-14</v>
      </c>
      <c r="U414">
        <v>7.0791477006114732E-14</v>
      </c>
      <c r="V414">
        <v>4.00803878481035E-13</v>
      </c>
    </row>
    <row r="415" spans="1:22" x14ac:dyDescent="0.25">
      <c r="A415" s="1">
        <f t="shared" si="48"/>
        <v>43118</v>
      </c>
      <c r="B415" s="7">
        <f t="shared" si="43"/>
        <v>1</v>
      </c>
      <c r="C415" s="4">
        <f>INDEX(Calendar!$E$3:$E$367,MATCH(LOLP!$A415,Calendar!$B$3:$B$367,0))</f>
        <v>1</v>
      </c>
      <c r="D415" s="2">
        <f t="shared" si="49"/>
        <v>4</v>
      </c>
      <c r="E415" s="36">
        <v>20057</v>
      </c>
      <c r="F415" s="7">
        <f>IFERROR(IF(INDEX('Temperature Data'!$AA$15:$AA$348,MATCH(LOLP!A415,'Temperature Data'!$B$15:$B$348,0))&gt;IF(B415=9,$G$2,LOLP!$F$2),1,0),0)</f>
        <v>0</v>
      </c>
      <c r="G415" s="7">
        <f>SUMIFS(LOLP!$F$4:$F$8763,$C$4:$C$8763,$C415,$B$4:$B$8763,$B415,$D$4:$D$8763,$D415)</f>
        <v>0</v>
      </c>
      <c r="H415" s="7">
        <f>COUNTIFS(Calendar!$E$3:$E$367,LOLP!C415,Calendar!$D$3:$D$367,LOLP!B415)</f>
        <v>21</v>
      </c>
      <c r="I415" s="7">
        <f ca="1">IF($F415=1,OFFSET(start_norps,LOLP!$D415+(1-$C415)*24,LOLP!$B415)*H415/G415,0)</f>
        <v>0</v>
      </c>
      <c r="J415" s="7">
        <f ca="1">IF($F415=1,OFFSET(start_33,LOLP!$D415+(1-$C415)*24,LOLP!$B415)*H415/G415,0)</f>
        <v>0</v>
      </c>
      <c r="K415" s="7">
        <f ca="1">IF($F415,OFFSET(start_40,LOLP!$D415+(1-$C415)*24,LOLP!$B415),0)</f>
        <v>0</v>
      </c>
      <c r="L415" s="7">
        <f ca="1">IF($F415,OFFSET(start_50,LOLP!$D415+(1-$C415)*24,LOLP!$B415),0)</f>
        <v>0</v>
      </c>
      <c r="M415" s="25">
        <f t="shared" ca="1" si="44"/>
        <v>0</v>
      </c>
      <c r="N415" s="25">
        <f t="shared" ca="1" si="45"/>
        <v>0</v>
      </c>
      <c r="O415" s="15" t="e">
        <f t="shared" ca="1" si="46"/>
        <v>#DIV/0!</v>
      </c>
      <c r="P415" s="15" t="e">
        <f t="shared" ca="1" si="47"/>
        <v>#DIV/0!</v>
      </c>
      <c r="R415" s="7">
        <v>412</v>
      </c>
      <c r="S415">
        <v>0</v>
      </c>
      <c r="T415">
        <v>1.0953123736419811E-14</v>
      </c>
      <c r="U415">
        <v>6.3062698006589821E-14</v>
      </c>
      <c r="V415">
        <v>3.6188987924308507E-13</v>
      </c>
    </row>
    <row r="416" spans="1:22" x14ac:dyDescent="0.25">
      <c r="A416" s="1">
        <f t="shared" si="48"/>
        <v>43118</v>
      </c>
      <c r="B416" s="7">
        <f t="shared" si="43"/>
        <v>1</v>
      </c>
      <c r="C416" s="4">
        <f>INDEX(Calendar!$E$3:$E$367,MATCH(LOLP!$A416,Calendar!$B$3:$B$367,0))</f>
        <v>1</v>
      </c>
      <c r="D416" s="2">
        <f t="shared" si="49"/>
        <v>5</v>
      </c>
      <c r="E416" s="36">
        <v>20586</v>
      </c>
      <c r="F416" s="7">
        <f>IFERROR(IF(INDEX('Temperature Data'!$AA$15:$AA$348,MATCH(LOLP!A416,'Temperature Data'!$B$15:$B$348,0))&gt;IF(B416=9,$G$2,LOLP!$F$2),1,0),0)</f>
        <v>0</v>
      </c>
      <c r="G416" s="7">
        <f>SUMIFS(LOLP!$F$4:$F$8763,$C$4:$C$8763,$C416,$B$4:$B$8763,$B416,$D$4:$D$8763,$D416)</f>
        <v>0</v>
      </c>
      <c r="H416" s="7">
        <f>COUNTIFS(Calendar!$E$3:$E$367,LOLP!C416,Calendar!$D$3:$D$367,LOLP!B416)</f>
        <v>21</v>
      </c>
      <c r="I416" s="7">
        <f ca="1">IF($F416=1,OFFSET(start_norps,LOLP!$D416+(1-$C416)*24,LOLP!$B416)*H416/G416,0)</f>
        <v>0</v>
      </c>
      <c r="J416" s="7">
        <f ca="1">IF($F416=1,OFFSET(start_33,LOLP!$D416+(1-$C416)*24,LOLP!$B416)*H416/G416,0)</f>
        <v>0</v>
      </c>
      <c r="K416" s="7">
        <f ca="1">IF($F416,OFFSET(start_40,LOLP!$D416+(1-$C416)*24,LOLP!$B416),0)</f>
        <v>0</v>
      </c>
      <c r="L416" s="7">
        <f ca="1">IF($F416,OFFSET(start_50,LOLP!$D416+(1-$C416)*24,LOLP!$B416),0)</f>
        <v>0</v>
      </c>
      <c r="M416" s="25">
        <f t="shared" ca="1" si="44"/>
        <v>0</v>
      </c>
      <c r="N416" s="25">
        <f t="shared" ca="1" si="45"/>
        <v>0</v>
      </c>
      <c r="O416" s="15" t="e">
        <f t="shared" ca="1" si="46"/>
        <v>#DIV/0!</v>
      </c>
      <c r="P416" s="15" t="e">
        <f t="shared" ca="1" si="47"/>
        <v>#DIV/0!</v>
      </c>
      <c r="R416" s="7">
        <v>413</v>
      </c>
      <c r="S416">
        <v>0</v>
      </c>
      <c r="T416">
        <v>1.0953123736419811E-14</v>
      </c>
      <c r="U416">
        <v>6.3062698006589821E-14</v>
      </c>
      <c r="V416">
        <v>1.8983450619573618E-13</v>
      </c>
    </row>
    <row r="417" spans="1:22" x14ac:dyDescent="0.25">
      <c r="A417" s="1">
        <f t="shared" si="48"/>
        <v>43118</v>
      </c>
      <c r="B417" s="7">
        <f t="shared" si="43"/>
        <v>1</v>
      </c>
      <c r="C417" s="4">
        <f>INDEX(Calendar!$E$3:$E$367,MATCH(LOLP!$A417,Calendar!$B$3:$B$367,0))</f>
        <v>1</v>
      </c>
      <c r="D417" s="2">
        <f t="shared" si="49"/>
        <v>6</v>
      </c>
      <c r="E417" s="36">
        <v>21957</v>
      </c>
      <c r="F417" s="7">
        <f>IFERROR(IF(INDEX('Temperature Data'!$AA$15:$AA$348,MATCH(LOLP!A417,'Temperature Data'!$B$15:$B$348,0))&gt;IF(B417=9,$G$2,LOLP!$F$2),1,0),0)</f>
        <v>0</v>
      </c>
      <c r="G417" s="7">
        <f>SUMIFS(LOLP!$F$4:$F$8763,$C$4:$C$8763,$C417,$B$4:$B$8763,$B417,$D$4:$D$8763,$D417)</f>
        <v>0</v>
      </c>
      <c r="H417" s="7">
        <f>COUNTIFS(Calendar!$E$3:$E$367,LOLP!C417,Calendar!$D$3:$D$367,LOLP!B417)</f>
        <v>21</v>
      </c>
      <c r="I417" s="7">
        <f ca="1">IF($F417=1,OFFSET(start_norps,LOLP!$D417+(1-$C417)*24,LOLP!$B417)*H417/G417,0)</f>
        <v>0</v>
      </c>
      <c r="J417" s="7">
        <f ca="1">IF($F417=1,OFFSET(start_33,LOLP!$D417+(1-$C417)*24,LOLP!$B417)*H417/G417,0)</f>
        <v>0</v>
      </c>
      <c r="K417" s="7">
        <f ca="1">IF($F417,OFFSET(start_40,LOLP!$D417+(1-$C417)*24,LOLP!$B417),0)</f>
        <v>0</v>
      </c>
      <c r="L417" s="7">
        <f ca="1">IF($F417,OFFSET(start_50,LOLP!$D417+(1-$C417)*24,LOLP!$B417),0)</f>
        <v>0</v>
      </c>
      <c r="M417" s="25">
        <f t="shared" ca="1" si="44"/>
        <v>0</v>
      </c>
      <c r="N417" s="25">
        <f t="shared" ca="1" si="45"/>
        <v>0</v>
      </c>
      <c r="O417" s="15" t="e">
        <f t="shared" ca="1" si="46"/>
        <v>#DIV/0!</v>
      </c>
      <c r="P417" s="15" t="e">
        <f t="shared" ca="1" si="47"/>
        <v>#DIV/0!</v>
      </c>
      <c r="R417" s="7">
        <v>414</v>
      </c>
      <c r="S417">
        <v>0</v>
      </c>
      <c r="T417">
        <v>2.2886068852528138E-17</v>
      </c>
      <c r="U417">
        <v>6.3062698006589821E-14</v>
      </c>
      <c r="V417">
        <v>1.8983450619573618E-13</v>
      </c>
    </row>
    <row r="418" spans="1:22" x14ac:dyDescent="0.25">
      <c r="A418" s="1">
        <f t="shared" si="48"/>
        <v>43118</v>
      </c>
      <c r="B418" s="7">
        <f t="shared" si="43"/>
        <v>1</v>
      </c>
      <c r="C418" s="4">
        <f>INDEX(Calendar!$E$3:$E$367,MATCH(LOLP!$A418,Calendar!$B$3:$B$367,0))</f>
        <v>1</v>
      </c>
      <c r="D418" s="2">
        <f t="shared" si="49"/>
        <v>7</v>
      </c>
      <c r="E418" s="36">
        <v>23919</v>
      </c>
      <c r="F418" s="7">
        <f>IFERROR(IF(INDEX('Temperature Data'!$AA$15:$AA$348,MATCH(LOLP!A418,'Temperature Data'!$B$15:$B$348,0))&gt;IF(B418=9,$G$2,LOLP!$F$2),1,0),0)</f>
        <v>0</v>
      </c>
      <c r="G418" s="7">
        <f>SUMIFS(LOLP!$F$4:$F$8763,$C$4:$C$8763,$C418,$B$4:$B$8763,$B418,$D$4:$D$8763,$D418)</f>
        <v>0</v>
      </c>
      <c r="H418" s="7">
        <f>COUNTIFS(Calendar!$E$3:$E$367,LOLP!C418,Calendar!$D$3:$D$367,LOLP!B418)</f>
        <v>21</v>
      </c>
      <c r="I418" s="7">
        <f ca="1">IF($F418=1,OFFSET(start_norps,LOLP!$D418+(1-$C418)*24,LOLP!$B418)*H418/G418,0)</f>
        <v>0</v>
      </c>
      <c r="J418" s="7">
        <f ca="1">IF($F418=1,OFFSET(start_33,LOLP!$D418+(1-$C418)*24,LOLP!$B418)*H418/G418,0)</f>
        <v>0</v>
      </c>
      <c r="K418" s="7">
        <f ca="1">IF($F418,OFFSET(start_40,LOLP!$D418+(1-$C418)*24,LOLP!$B418),0)</f>
        <v>0</v>
      </c>
      <c r="L418" s="7">
        <f ca="1">IF($F418,OFFSET(start_50,LOLP!$D418+(1-$C418)*24,LOLP!$B418),0)</f>
        <v>0</v>
      </c>
      <c r="M418" s="25">
        <f t="shared" ca="1" si="44"/>
        <v>0</v>
      </c>
      <c r="N418" s="25">
        <f t="shared" ca="1" si="45"/>
        <v>0</v>
      </c>
      <c r="O418" s="15" t="e">
        <f t="shared" ca="1" si="46"/>
        <v>#DIV/0!</v>
      </c>
      <c r="P418" s="15" t="e">
        <f t="shared" ca="1" si="47"/>
        <v>#DIV/0!</v>
      </c>
      <c r="R418" s="7">
        <v>415</v>
      </c>
      <c r="S418">
        <v>0</v>
      </c>
      <c r="T418">
        <v>2.2886068852528138E-17</v>
      </c>
      <c r="U418">
        <v>6.3062698006589821E-14</v>
      </c>
      <c r="V418">
        <v>1.8983450619573618E-13</v>
      </c>
    </row>
    <row r="419" spans="1:22" x14ac:dyDescent="0.25">
      <c r="A419" s="1">
        <f t="shared" si="48"/>
        <v>43118</v>
      </c>
      <c r="B419" s="7">
        <f t="shared" si="43"/>
        <v>1</v>
      </c>
      <c r="C419" s="4">
        <f>INDEX(Calendar!$E$3:$E$367,MATCH(LOLP!$A419,Calendar!$B$3:$B$367,0))</f>
        <v>1</v>
      </c>
      <c r="D419" s="2">
        <f t="shared" si="49"/>
        <v>8</v>
      </c>
      <c r="E419" s="36">
        <v>25374</v>
      </c>
      <c r="F419" s="7">
        <f>IFERROR(IF(INDEX('Temperature Data'!$AA$15:$AA$348,MATCH(LOLP!A419,'Temperature Data'!$B$15:$B$348,0))&gt;IF(B419=9,$G$2,LOLP!$F$2),1,0),0)</f>
        <v>0</v>
      </c>
      <c r="G419" s="7">
        <f>SUMIFS(LOLP!$F$4:$F$8763,$C$4:$C$8763,$C419,$B$4:$B$8763,$B419,$D$4:$D$8763,$D419)</f>
        <v>0</v>
      </c>
      <c r="H419" s="7">
        <f>COUNTIFS(Calendar!$E$3:$E$367,LOLP!C419,Calendar!$D$3:$D$367,LOLP!B419)</f>
        <v>21</v>
      </c>
      <c r="I419" s="7">
        <f ca="1">IF($F419=1,OFFSET(start_norps,LOLP!$D419+(1-$C419)*24,LOLP!$B419)*H419/G419,0)</f>
        <v>0</v>
      </c>
      <c r="J419" s="7">
        <f ca="1">IF($F419=1,OFFSET(start_33,LOLP!$D419+(1-$C419)*24,LOLP!$B419)*H419/G419,0)</f>
        <v>0</v>
      </c>
      <c r="K419" s="7">
        <f ca="1">IF($F419,OFFSET(start_40,LOLP!$D419+(1-$C419)*24,LOLP!$B419),0)</f>
        <v>0</v>
      </c>
      <c r="L419" s="7">
        <f ca="1">IF($F419,OFFSET(start_50,LOLP!$D419+(1-$C419)*24,LOLP!$B419),0)</f>
        <v>0</v>
      </c>
      <c r="M419" s="25">
        <f t="shared" ca="1" si="44"/>
        <v>0</v>
      </c>
      <c r="N419" s="25">
        <f t="shared" ca="1" si="45"/>
        <v>0</v>
      </c>
      <c r="O419" s="15" t="e">
        <f t="shared" ca="1" si="46"/>
        <v>#DIV/0!</v>
      </c>
      <c r="P419" s="15" t="e">
        <f t="shared" ca="1" si="47"/>
        <v>#DIV/0!</v>
      </c>
      <c r="R419" s="7">
        <v>416</v>
      </c>
      <c r="S419">
        <v>0</v>
      </c>
      <c r="T419">
        <v>2.2886068852528138E-17</v>
      </c>
      <c r="U419">
        <v>6.3062698006589821E-14</v>
      </c>
      <c r="V419">
        <v>7.081409303883694E-14</v>
      </c>
    </row>
    <row r="420" spans="1:22" x14ac:dyDescent="0.25">
      <c r="A420" s="1">
        <f t="shared" si="48"/>
        <v>43118</v>
      </c>
      <c r="B420" s="7">
        <f t="shared" si="43"/>
        <v>1</v>
      </c>
      <c r="C420" s="4">
        <f>INDEX(Calendar!$E$3:$E$367,MATCH(LOLP!$A420,Calendar!$B$3:$B$367,0))</f>
        <v>1</v>
      </c>
      <c r="D420" s="2">
        <f t="shared" si="49"/>
        <v>9</v>
      </c>
      <c r="E420" s="36">
        <v>25290</v>
      </c>
      <c r="F420" s="7">
        <f>IFERROR(IF(INDEX('Temperature Data'!$AA$15:$AA$348,MATCH(LOLP!A420,'Temperature Data'!$B$15:$B$348,0))&gt;IF(B420=9,$G$2,LOLP!$F$2),1,0),0)</f>
        <v>0</v>
      </c>
      <c r="G420" s="7">
        <f>SUMIFS(LOLP!$F$4:$F$8763,$C$4:$C$8763,$C420,$B$4:$B$8763,$B420,$D$4:$D$8763,$D420)</f>
        <v>0</v>
      </c>
      <c r="H420" s="7">
        <f>COUNTIFS(Calendar!$E$3:$E$367,LOLP!C420,Calendar!$D$3:$D$367,LOLP!B420)</f>
        <v>21</v>
      </c>
      <c r="I420" s="7">
        <f ca="1">IF($F420=1,OFFSET(start_norps,LOLP!$D420+(1-$C420)*24,LOLP!$B420)*H420/G420,0)</f>
        <v>0</v>
      </c>
      <c r="J420" s="7">
        <f ca="1">IF($F420=1,OFFSET(start_33,LOLP!$D420+(1-$C420)*24,LOLP!$B420)*H420/G420,0)</f>
        <v>0</v>
      </c>
      <c r="K420" s="7">
        <f ca="1">IF($F420,OFFSET(start_40,LOLP!$D420+(1-$C420)*24,LOLP!$B420),0)</f>
        <v>0</v>
      </c>
      <c r="L420" s="7">
        <f ca="1">IF($F420,OFFSET(start_50,LOLP!$D420+(1-$C420)*24,LOLP!$B420),0)</f>
        <v>0</v>
      </c>
      <c r="M420" s="25">
        <f t="shared" ca="1" si="44"/>
        <v>0</v>
      </c>
      <c r="N420" s="25">
        <f t="shared" ca="1" si="45"/>
        <v>0</v>
      </c>
      <c r="O420" s="15" t="e">
        <f t="shared" ca="1" si="46"/>
        <v>#DIV/0!</v>
      </c>
      <c r="P420" s="15" t="e">
        <f t="shared" ca="1" si="47"/>
        <v>#DIV/0!</v>
      </c>
      <c r="R420" s="7">
        <v>417</v>
      </c>
      <c r="S420">
        <v>0</v>
      </c>
      <c r="T420">
        <v>0</v>
      </c>
      <c r="U420">
        <v>6.3062698006589821E-14</v>
      </c>
      <c r="V420">
        <v>7.081409303883694E-14</v>
      </c>
    </row>
    <row r="421" spans="1:22" x14ac:dyDescent="0.25">
      <c r="A421" s="1">
        <f t="shared" si="48"/>
        <v>43118</v>
      </c>
      <c r="B421" s="7">
        <f t="shared" si="43"/>
        <v>1</v>
      </c>
      <c r="C421" s="4">
        <f>INDEX(Calendar!$E$3:$E$367,MATCH(LOLP!$A421,Calendar!$B$3:$B$367,0))</f>
        <v>1</v>
      </c>
      <c r="D421" s="2">
        <f t="shared" si="49"/>
        <v>10</v>
      </c>
      <c r="E421" s="36">
        <v>25309</v>
      </c>
      <c r="F421" s="7">
        <f>IFERROR(IF(INDEX('Temperature Data'!$AA$15:$AA$348,MATCH(LOLP!A421,'Temperature Data'!$B$15:$B$348,0))&gt;IF(B421=9,$G$2,LOLP!$F$2),1,0),0)</f>
        <v>0</v>
      </c>
      <c r="G421" s="7">
        <f>SUMIFS(LOLP!$F$4:$F$8763,$C$4:$C$8763,$C421,$B$4:$B$8763,$B421,$D$4:$D$8763,$D421)</f>
        <v>0</v>
      </c>
      <c r="H421" s="7">
        <f>COUNTIFS(Calendar!$E$3:$E$367,LOLP!C421,Calendar!$D$3:$D$367,LOLP!B421)</f>
        <v>21</v>
      </c>
      <c r="I421" s="7">
        <f ca="1">IF($F421=1,OFFSET(start_norps,LOLP!$D421+(1-$C421)*24,LOLP!$B421)*H421/G421,0)</f>
        <v>0</v>
      </c>
      <c r="J421" s="7">
        <f ca="1">IF($F421=1,OFFSET(start_33,LOLP!$D421+(1-$C421)*24,LOLP!$B421)*H421/G421,0)</f>
        <v>0</v>
      </c>
      <c r="K421" s="7">
        <f ca="1">IF($F421,OFFSET(start_40,LOLP!$D421+(1-$C421)*24,LOLP!$B421),0)</f>
        <v>0</v>
      </c>
      <c r="L421" s="7">
        <f ca="1">IF($F421,OFFSET(start_50,LOLP!$D421+(1-$C421)*24,LOLP!$B421),0)</f>
        <v>0</v>
      </c>
      <c r="M421" s="25">
        <f t="shared" ca="1" si="44"/>
        <v>0</v>
      </c>
      <c r="N421" s="25">
        <f t="shared" ca="1" si="45"/>
        <v>0</v>
      </c>
      <c r="O421" s="15" t="e">
        <f t="shared" ca="1" si="46"/>
        <v>#DIV/0!</v>
      </c>
      <c r="P421" s="15" t="e">
        <f t="shared" ca="1" si="47"/>
        <v>#DIV/0!</v>
      </c>
      <c r="R421" s="7">
        <v>418</v>
      </c>
      <c r="S421">
        <v>0</v>
      </c>
      <c r="T421">
        <v>0</v>
      </c>
      <c r="U421">
        <v>6.3062698006589821E-14</v>
      </c>
      <c r="V421">
        <v>7.081409303883694E-14</v>
      </c>
    </row>
    <row r="422" spans="1:22" x14ac:dyDescent="0.25">
      <c r="A422" s="1">
        <f t="shared" si="48"/>
        <v>43118</v>
      </c>
      <c r="B422" s="7">
        <f t="shared" si="43"/>
        <v>1</v>
      </c>
      <c r="C422" s="4">
        <f>INDEX(Calendar!$E$3:$E$367,MATCH(LOLP!$A422,Calendar!$B$3:$B$367,0))</f>
        <v>1</v>
      </c>
      <c r="D422" s="2">
        <f t="shared" si="49"/>
        <v>11</v>
      </c>
      <c r="E422" s="36">
        <v>25334</v>
      </c>
      <c r="F422" s="7">
        <f>IFERROR(IF(INDEX('Temperature Data'!$AA$15:$AA$348,MATCH(LOLP!A422,'Temperature Data'!$B$15:$B$348,0))&gt;IF(B422=9,$G$2,LOLP!$F$2),1,0),0)</f>
        <v>0</v>
      </c>
      <c r="G422" s="7">
        <f>SUMIFS(LOLP!$F$4:$F$8763,$C$4:$C$8763,$C422,$B$4:$B$8763,$B422,$D$4:$D$8763,$D422)</f>
        <v>0</v>
      </c>
      <c r="H422" s="7">
        <f>COUNTIFS(Calendar!$E$3:$E$367,LOLP!C422,Calendar!$D$3:$D$367,LOLP!B422)</f>
        <v>21</v>
      </c>
      <c r="I422" s="7">
        <f ca="1">IF($F422=1,OFFSET(start_norps,LOLP!$D422+(1-$C422)*24,LOLP!$B422)*H422/G422,0)</f>
        <v>0</v>
      </c>
      <c r="J422" s="7">
        <f ca="1">IF($F422=1,OFFSET(start_33,LOLP!$D422+(1-$C422)*24,LOLP!$B422)*H422/G422,0)</f>
        <v>0</v>
      </c>
      <c r="K422" s="7">
        <f ca="1">IF($F422,OFFSET(start_40,LOLP!$D422+(1-$C422)*24,LOLP!$B422),0)</f>
        <v>0</v>
      </c>
      <c r="L422" s="7">
        <f ca="1">IF($F422,OFFSET(start_50,LOLP!$D422+(1-$C422)*24,LOLP!$B422),0)</f>
        <v>0</v>
      </c>
      <c r="M422" s="25">
        <f t="shared" ca="1" si="44"/>
        <v>0</v>
      </c>
      <c r="N422" s="25">
        <f t="shared" ca="1" si="45"/>
        <v>0</v>
      </c>
      <c r="O422" s="15" t="e">
        <f t="shared" ca="1" si="46"/>
        <v>#DIV/0!</v>
      </c>
      <c r="P422" s="15" t="e">
        <f t="shared" ca="1" si="47"/>
        <v>#DIV/0!</v>
      </c>
      <c r="R422" s="7">
        <v>419</v>
      </c>
      <c r="S422">
        <v>0</v>
      </c>
      <c r="T422">
        <v>0</v>
      </c>
      <c r="U422">
        <v>6.3062698006589821E-14</v>
      </c>
      <c r="V422">
        <v>7.081409303883694E-14</v>
      </c>
    </row>
    <row r="423" spans="1:22" x14ac:dyDescent="0.25">
      <c r="A423" s="1">
        <f t="shared" si="48"/>
        <v>43118</v>
      </c>
      <c r="B423" s="7">
        <f t="shared" si="43"/>
        <v>1</v>
      </c>
      <c r="C423" s="4">
        <f>INDEX(Calendar!$E$3:$E$367,MATCH(LOLP!$A423,Calendar!$B$3:$B$367,0))</f>
        <v>1</v>
      </c>
      <c r="D423" s="2">
        <f t="shared" si="49"/>
        <v>12</v>
      </c>
      <c r="E423" s="36">
        <v>24930</v>
      </c>
      <c r="F423" s="7">
        <f>IFERROR(IF(INDEX('Temperature Data'!$AA$15:$AA$348,MATCH(LOLP!A423,'Temperature Data'!$B$15:$B$348,0))&gt;IF(B423=9,$G$2,LOLP!$F$2),1,0),0)</f>
        <v>0</v>
      </c>
      <c r="G423" s="7">
        <f>SUMIFS(LOLP!$F$4:$F$8763,$C$4:$C$8763,$C423,$B$4:$B$8763,$B423,$D$4:$D$8763,$D423)</f>
        <v>0</v>
      </c>
      <c r="H423" s="7">
        <f>COUNTIFS(Calendar!$E$3:$E$367,LOLP!C423,Calendar!$D$3:$D$367,LOLP!B423)</f>
        <v>21</v>
      </c>
      <c r="I423" s="7">
        <f ca="1">IF($F423=1,OFFSET(start_norps,LOLP!$D423+(1-$C423)*24,LOLP!$B423)*H423/G423,0)</f>
        <v>0</v>
      </c>
      <c r="J423" s="7">
        <f ca="1">IF($F423=1,OFFSET(start_33,LOLP!$D423+(1-$C423)*24,LOLP!$B423)*H423/G423,0)</f>
        <v>0</v>
      </c>
      <c r="K423" s="7">
        <f ca="1">IF($F423,OFFSET(start_40,LOLP!$D423+(1-$C423)*24,LOLP!$B423),0)</f>
        <v>0</v>
      </c>
      <c r="L423" s="7">
        <f ca="1">IF($F423,OFFSET(start_50,LOLP!$D423+(1-$C423)*24,LOLP!$B423),0)</f>
        <v>0</v>
      </c>
      <c r="M423" s="25">
        <f t="shared" ca="1" si="44"/>
        <v>0</v>
      </c>
      <c r="N423" s="25">
        <f t="shared" ca="1" si="45"/>
        <v>0</v>
      </c>
      <c r="O423" s="15" t="e">
        <f t="shared" ca="1" si="46"/>
        <v>#DIV/0!</v>
      </c>
      <c r="P423" s="15" t="e">
        <f t="shared" ca="1" si="47"/>
        <v>#DIV/0!</v>
      </c>
      <c r="R423" s="7">
        <v>420</v>
      </c>
      <c r="S423">
        <v>0</v>
      </c>
      <c r="T423">
        <v>0</v>
      </c>
      <c r="U423">
        <v>6.3062698006589821E-14</v>
      </c>
      <c r="V423">
        <v>7.081409303883694E-14</v>
      </c>
    </row>
    <row r="424" spans="1:22" x14ac:dyDescent="0.25">
      <c r="A424" s="1">
        <f t="shared" si="48"/>
        <v>43118</v>
      </c>
      <c r="B424" s="7">
        <f t="shared" si="43"/>
        <v>1</v>
      </c>
      <c r="C424" s="4">
        <f>INDEX(Calendar!$E$3:$E$367,MATCH(LOLP!$A424,Calendar!$B$3:$B$367,0))</f>
        <v>1</v>
      </c>
      <c r="D424" s="2">
        <f t="shared" si="49"/>
        <v>13</v>
      </c>
      <c r="E424" s="36">
        <v>24779</v>
      </c>
      <c r="F424" s="7">
        <f>IFERROR(IF(INDEX('Temperature Data'!$AA$15:$AA$348,MATCH(LOLP!A424,'Temperature Data'!$B$15:$B$348,0))&gt;IF(B424=9,$G$2,LOLP!$F$2),1,0),0)</f>
        <v>0</v>
      </c>
      <c r="G424" s="7">
        <f>SUMIFS(LOLP!$F$4:$F$8763,$C$4:$C$8763,$C424,$B$4:$B$8763,$B424,$D$4:$D$8763,$D424)</f>
        <v>0</v>
      </c>
      <c r="H424" s="7">
        <f>COUNTIFS(Calendar!$E$3:$E$367,LOLP!C424,Calendar!$D$3:$D$367,LOLP!B424)</f>
        <v>21</v>
      </c>
      <c r="I424" s="7">
        <f ca="1">IF($F424=1,OFFSET(start_norps,LOLP!$D424+(1-$C424)*24,LOLP!$B424)*H424/G424,0)</f>
        <v>0</v>
      </c>
      <c r="J424" s="7">
        <f ca="1">IF($F424=1,OFFSET(start_33,LOLP!$D424+(1-$C424)*24,LOLP!$B424)*H424/G424,0)</f>
        <v>0</v>
      </c>
      <c r="K424" s="7">
        <f ca="1">IF($F424,OFFSET(start_40,LOLP!$D424+(1-$C424)*24,LOLP!$B424),0)</f>
        <v>0</v>
      </c>
      <c r="L424" s="7">
        <f ca="1">IF($F424,OFFSET(start_50,LOLP!$D424+(1-$C424)*24,LOLP!$B424),0)</f>
        <v>0</v>
      </c>
      <c r="M424" s="25">
        <f t="shared" ca="1" si="44"/>
        <v>0</v>
      </c>
      <c r="N424" s="25">
        <f t="shared" ca="1" si="45"/>
        <v>0</v>
      </c>
      <c r="O424" s="15" t="e">
        <f t="shared" ca="1" si="46"/>
        <v>#DIV/0!</v>
      </c>
      <c r="P424" s="15" t="e">
        <f t="shared" ca="1" si="47"/>
        <v>#DIV/0!</v>
      </c>
      <c r="R424" s="7">
        <v>421</v>
      </c>
      <c r="S424">
        <v>0</v>
      </c>
      <c r="T424">
        <v>0</v>
      </c>
      <c r="U424">
        <v>2.2891415632338386E-14</v>
      </c>
      <c r="V424">
        <v>7.081409303883694E-14</v>
      </c>
    </row>
    <row r="425" spans="1:22" x14ac:dyDescent="0.25">
      <c r="A425" s="1">
        <f t="shared" si="48"/>
        <v>43118</v>
      </c>
      <c r="B425" s="7">
        <f t="shared" si="43"/>
        <v>1</v>
      </c>
      <c r="C425" s="4">
        <f>INDEX(Calendar!$E$3:$E$367,MATCH(LOLP!$A425,Calendar!$B$3:$B$367,0))</f>
        <v>1</v>
      </c>
      <c r="D425" s="2">
        <f t="shared" si="49"/>
        <v>14</v>
      </c>
      <c r="E425" s="36">
        <v>25135</v>
      </c>
      <c r="F425" s="7">
        <f>IFERROR(IF(INDEX('Temperature Data'!$AA$15:$AA$348,MATCH(LOLP!A425,'Temperature Data'!$B$15:$B$348,0))&gt;IF(B425=9,$G$2,LOLP!$F$2),1,0),0)</f>
        <v>0</v>
      </c>
      <c r="G425" s="7">
        <f>SUMIFS(LOLP!$F$4:$F$8763,$C$4:$C$8763,$C425,$B$4:$B$8763,$B425,$D$4:$D$8763,$D425)</f>
        <v>0</v>
      </c>
      <c r="H425" s="7">
        <f>COUNTIFS(Calendar!$E$3:$E$367,LOLP!C425,Calendar!$D$3:$D$367,LOLP!B425)</f>
        <v>21</v>
      </c>
      <c r="I425" s="7">
        <f ca="1">IF($F425=1,OFFSET(start_norps,LOLP!$D425+(1-$C425)*24,LOLP!$B425)*H425/G425,0)</f>
        <v>0</v>
      </c>
      <c r="J425" s="7">
        <f ca="1">IF($F425=1,OFFSET(start_33,LOLP!$D425+(1-$C425)*24,LOLP!$B425)*H425/G425,0)</f>
        <v>0</v>
      </c>
      <c r="K425" s="7">
        <f ca="1">IF($F425,OFFSET(start_40,LOLP!$D425+(1-$C425)*24,LOLP!$B425),0)</f>
        <v>0</v>
      </c>
      <c r="L425" s="7">
        <f ca="1">IF($F425,OFFSET(start_50,LOLP!$D425+(1-$C425)*24,LOLP!$B425),0)</f>
        <v>0</v>
      </c>
      <c r="M425" s="25">
        <f t="shared" ca="1" si="44"/>
        <v>0</v>
      </c>
      <c r="N425" s="25">
        <f t="shared" ca="1" si="45"/>
        <v>0</v>
      </c>
      <c r="O425" s="15" t="e">
        <f t="shared" ca="1" si="46"/>
        <v>#DIV/0!</v>
      </c>
      <c r="P425" s="15" t="e">
        <f t="shared" ca="1" si="47"/>
        <v>#DIV/0!</v>
      </c>
      <c r="R425" s="7">
        <v>422</v>
      </c>
      <c r="S425">
        <v>0</v>
      </c>
      <c r="T425">
        <v>0</v>
      </c>
      <c r="U425">
        <v>2.2891415632338386E-14</v>
      </c>
      <c r="V425">
        <v>7.081409303883694E-14</v>
      </c>
    </row>
    <row r="426" spans="1:22" x14ac:dyDescent="0.25">
      <c r="A426" s="1">
        <f t="shared" si="48"/>
        <v>43118</v>
      </c>
      <c r="B426" s="7">
        <f t="shared" si="43"/>
        <v>1</v>
      </c>
      <c r="C426" s="4">
        <f>INDEX(Calendar!$E$3:$E$367,MATCH(LOLP!$A426,Calendar!$B$3:$B$367,0))</f>
        <v>1</v>
      </c>
      <c r="D426" s="2">
        <f t="shared" si="49"/>
        <v>15</v>
      </c>
      <c r="E426" s="36">
        <v>25157</v>
      </c>
      <c r="F426" s="7">
        <f>IFERROR(IF(INDEX('Temperature Data'!$AA$15:$AA$348,MATCH(LOLP!A426,'Temperature Data'!$B$15:$B$348,0))&gt;IF(B426=9,$G$2,LOLP!$F$2),1,0),0)</f>
        <v>0</v>
      </c>
      <c r="G426" s="7">
        <f>SUMIFS(LOLP!$F$4:$F$8763,$C$4:$C$8763,$C426,$B$4:$B$8763,$B426,$D$4:$D$8763,$D426)</f>
        <v>0</v>
      </c>
      <c r="H426" s="7">
        <f>COUNTIFS(Calendar!$E$3:$E$367,LOLP!C426,Calendar!$D$3:$D$367,LOLP!B426)</f>
        <v>21</v>
      </c>
      <c r="I426" s="7">
        <f ca="1">IF($F426=1,OFFSET(start_norps,LOLP!$D426+(1-$C426)*24,LOLP!$B426)*H426/G426,0)</f>
        <v>0</v>
      </c>
      <c r="J426" s="7">
        <f ca="1">IF($F426=1,OFFSET(start_33,LOLP!$D426+(1-$C426)*24,LOLP!$B426)*H426/G426,0)</f>
        <v>0</v>
      </c>
      <c r="K426" s="7">
        <f ca="1">IF($F426,OFFSET(start_40,LOLP!$D426+(1-$C426)*24,LOLP!$B426),0)</f>
        <v>0</v>
      </c>
      <c r="L426" s="7">
        <f ca="1">IF($F426,OFFSET(start_50,LOLP!$D426+(1-$C426)*24,LOLP!$B426),0)</f>
        <v>0</v>
      </c>
      <c r="M426" s="25">
        <f t="shared" ca="1" si="44"/>
        <v>0</v>
      </c>
      <c r="N426" s="25">
        <f t="shared" ca="1" si="45"/>
        <v>0</v>
      </c>
      <c r="O426" s="15" t="e">
        <f t="shared" ca="1" si="46"/>
        <v>#DIV/0!</v>
      </c>
      <c r="P426" s="15" t="e">
        <f t="shared" ca="1" si="47"/>
        <v>#DIV/0!</v>
      </c>
      <c r="R426" s="7">
        <v>423</v>
      </c>
      <c r="S426">
        <v>0</v>
      </c>
      <c r="T426">
        <v>0</v>
      </c>
      <c r="U426">
        <v>2.2891415632338386E-14</v>
      </c>
      <c r="V426">
        <v>7.081409303883694E-14</v>
      </c>
    </row>
    <row r="427" spans="1:22" x14ac:dyDescent="0.25">
      <c r="A427" s="1">
        <f t="shared" si="48"/>
        <v>43118</v>
      </c>
      <c r="B427" s="7">
        <f t="shared" si="43"/>
        <v>1</v>
      </c>
      <c r="C427" s="4">
        <f>INDEX(Calendar!$E$3:$E$367,MATCH(LOLP!$A427,Calendar!$B$3:$B$367,0))</f>
        <v>1</v>
      </c>
      <c r="D427" s="2">
        <f t="shared" si="49"/>
        <v>16</v>
      </c>
      <c r="E427" s="36">
        <v>25378</v>
      </c>
      <c r="F427" s="7">
        <f>IFERROR(IF(INDEX('Temperature Data'!$AA$15:$AA$348,MATCH(LOLP!A427,'Temperature Data'!$B$15:$B$348,0))&gt;IF(B427=9,$G$2,LOLP!$F$2),1,0),0)</f>
        <v>0</v>
      </c>
      <c r="G427" s="7">
        <f>SUMIFS(LOLP!$F$4:$F$8763,$C$4:$C$8763,$C427,$B$4:$B$8763,$B427,$D$4:$D$8763,$D427)</f>
        <v>0</v>
      </c>
      <c r="H427" s="7">
        <f>COUNTIFS(Calendar!$E$3:$E$367,LOLP!C427,Calendar!$D$3:$D$367,LOLP!B427)</f>
        <v>21</v>
      </c>
      <c r="I427" s="7">
        <f ca="1">IF($F427=1,OFFSET(start_norps,LOLP!$D427+(1-$C427)*24,LOLP!$B427)*H427/G427,0)</f>
        <v>0</v>
      </c>
      <c r="J427" s="7">
        <f ca="1">IF($F427=1,OFFSET(start_33,LOLP!$D427+(1-$C427)*24,LOLP!$B427)*H427/G427,0)</f>
        <v>0</v>
      </c>
      <c r="K427" s="7">
        <f ca="1">IF($F427,OFFSET(start_40,LOLP!$D427+(1-$C427)*24,LOLP!$B427),0)</f>
        <v>0</v>
      </c>
      <c r="L427" s="7">
        <f ca="1">IF($F427,OFFSET(start_50,LOLP!$D427+(1-$C427)*24,LOLP!$B427),0)</f>
        <v>0</v>
      </c>
      <c r="M427" s="25">
        <f t="shared" ca="1" si="44"/>
        <v>0</v>
      </c>
      <c r="N427" s="25">
        <f t="shared" ca="1" si="45"/>
        <v>0</v>
      </c>
      <c r="O427" s="15" t="e">
        <f t="shared" ca="1" si="46"/>
        <v>#DIV/0!</v>
      </c>
      <c r="P427" s="15" t="e">
        <f t="shared" ca="1" si="47"/>
        <v>#DIV/0!</v>
      </c>
      <c r="R427" s="7">
        <v>424</v>
      </c>
      <c r="S427">
        <v>0</v>
      </c>
      <c r="T427">
        <v>0</v>
      </c>
      <c r="U427">
        <v>8.7342892751885483E-15</v>
      </c>
      <c r="V427">
        <v>7.081409303883694E-14</v>
      </c>
    </row>
    <row r="428" spans="1:22" x14ac:dyDescent="0.25">
      <c r="A428" s="1">
        <f t="shared" si="48"/>
        <v>43118</v>
      </c>
      <c r="B428" s="7">
        <f t="shared" si="43"/>
        <v>1</v>
      </c>
      <c r="C428" s="4">
        <f>INDEX(Calendar!$E$3:$E$367,MATCH(LOLP!$A428,Calendar!$B$3:$B$367,0))</f>
        <v>1</v>
      </c>
      <c r="D428" s="2">
        <f t="shared" si="49"/>
        <v>17</v>
      </c>
      <c r="E428" s="36">
        <v>26062</v>
      </c>
      <c r="F428" s="7">
        <f>IFERROR(IF(INDEX('Temperature Data'!$AA$15:$AA$348,MATCH(LOLP!A428,'Temperature Data'!$B$15:$B$348,0))&gt;IF(B428=9,$G$2,LOLP!$F$2),1,0),0)</f>
        <v>0</v>
      </c>
      <c r="G428" s="7">
        <f>SUMIFS(LOLP!$F$4:$F$8763,$C$4:$C$8763,$C428,$B$4:$B$8763,$B428,$D$4:$D$8763,$D428)</f>
        <v>0</v>
      </c>
      <c r="H428" s="7">
        <f>COUNTIFS(Calendar!$E$3:$E$367,LOLP!C428,Calendar!$D$3:$D$367,LOLP!B428)</f>
        <v>21</v>
      </c>
      <c r="I428" s="7">
        <f ca="1">IF($F428=1,OFFSET(start_norps,LOLP!$D428+(1-$C428)*24,LOLP!$B428)*H428/G428,0)</f>
        <v>0</v>
      </c>
      <c r="J428" s="7">
        <f ca="1">IF($F428=1,OFFSET(start_33,LOLP!$D428+(1-$C428)*24,LOLP!$B428)*H428/G428,0)</f>
        <v>0</v>
      </c>
      <c r="K428" s="7">
        <f ca="1">IF($F428,OFFSET(start_40,LOLP!$D428+(1-$C428)*24,LOLP!$B428),0)</f>
        <v>0</v>
      </c>
      <c r="L428" s="7">
        <f ca="1">IF($F428,OFFSET(start_50,LOLP!$D428+(1-$C428)*24,LOLP!$B428),0)</f>
        <v>0</v>
      </c>
      <c r="M428" s="25">
        <f t="shared" ca="1" si="44"/>
        <v>0</v>
      </c>
      <c r="N428" s="25">
        <f t="shared" ca="1" si="45"/>
        <v>0</v>
      </c>
      <c r="O428" s="15" t="e">
        <f t="shared" ca="1" si="46"/>
        <v>#DIV/0!</v>
      </c>
      <c r="P428" s="15" t="e">
        <f t="shared" ca="1" si="47"/>
        <v>#DIV/0!</v>
      </c>
      <c r="R428" s="7">
        <v>425</v>
      </c>
      <c r="S428">
        <v>0</v>
      </c>
      <c r="T428">
        <v>0</v>
      </c>
      <c r="U428">
        <v>8.7342892751885483E-15</v>
      </c>
      <c r="V428">
        <v>1.2694900091853601E-15</v>
      </c>
    </row>
    <row r="429" spans="1:22" x14ac:dyDescent="0.25">
      <c r="A429" s="1">
        <f t="shared" si="48"/>
        <v>43118</v>
      </c>
      <c r="B429" s="7">
        <f t="shared" si="43"/>
        <v>1</v>
      </c>
      <c r="C429" s="4">
        <f>INDEX(Calendar!$E$3:$E$367,MATCH(LOLP!$A429,Calendar!$B$3:$B$367,0))</f>
        <v>1</v>
      </c>
      <c r="D429" s="2">
        <f t="shared" si="49"/>
        <v>18</v>
      </c>
      <c r="E429" s="36">
        <v>27986</v>
      </c>
      <c r="F429" s="7">
        <f>IFERROR(IF(INDEX('Temperature Data'!$AA$15:$AA$348,MATCH(LOLP!A429,'Temperature Data'!$B$15:$B$348,0))&gt;IF(B429=9,$G$2,LOLP!$F$2),1,0),0)</f>
        <v>0</v>
      </c>
      <c r="G429" s="7">
        <f>SUMIFS(LOLP!$F$4:$F$8763,$C$4:$C$8763,$C429,$B$4:$B$8763,$B429,$D$4:$D$8763,$D429)</f>
        <v>0</v>
      </c>
      <c r="H429" s="7">
        <f>COUNTIFS(Calendar!$E$3:$E$367,LOLP!C429,Calendar!$D$3:$D$367,LOLP!B429)</f>
        <v>21</v>
      </c>
      <c r="I429" s="7">
        <f ca="1">IF($F429=1,OFFSET(start_norps,LOLP!$D429+(1-$C429)*24,LOLP!$B429)*H429/G429,0)</f>
        <v>0</v>
      </c>
      <c r="J429" s="7">
        <f ca="1">IF($F429=1,OFFSET(start_33,LOLP!$D429+(1-$C429)*24,LOLP!$B429)*H429/G429,0)</f>
        <v>0</v>
      </c>
      <c r="K429" s="7">
        <f ca="1">IF($F429,OFFSET(start_40,LOLP!$D429+(1-$C429)*24,LOLP!$B429),0)</f>
        <v>0</v>
      </c>
      <c r="L429" s="7">
        <f ca="1">IF($F429,OFFSET(start_50,LOLP!$D429+(1-$C429)*24,LOLP!$B429),0)</f>
        <v>0</v>
      </c>
      <c r="M429" s="25">
        <f t="shared" ca="1" si="44"/>
        <v>0</v>
      </c>
      <c r="N429" s="25">
        <f t="shared" ca="1" si="45"/>
        <v>0</v>
      </c>
      <c r="O429" s="15" t="e">
        <f t="shared" ca="1" si="46"/>
        <v>#DIV/0!</v>
      </c>
      <c r="P429" s="15" t="e">
        <f t="shared" ca="1" si="47"/>
        <v>#DIV/0!</v>
      </c>
      <c r="R429" s="7">
        <v>426</v>
      </c>
      <c r="S429">
        <v>0</v>
      </c>
      <c r="T429">
        <v>0</v>
      </c>
      <c r="U429">
        <v>6.8702976381012657E-17</v>
      </c>
      <c r="V429">
        <v>1.2694900091853601E-15</v>
      </c>
    </row>
    <row r="430" spans="1:22" x14ac:dyDescent="0.25">
      <c r="A430" s="1">
        <f t="shared" si="48"/>
        <v>43118</v>
      </c>
      <c r="B430" s="7">
        <f t="shared" si="43"/>
        <v>1</v>
      </c>
      <c r="C430" s="4">
        <f>INDEX(Calendar!$E$3:$E$367,MATCH(LOLP!$A430,Calendar!$B$3:$B$367,0))</f>
        <v>1</v>
      </c>
      <c r="D430" s="2">
        <f t="shared" si="49"/>
        <v>19</v>
      </c>
      <c r="E430" s="36">
        <v>28515</v>
      </c>
      <c r="F430" s="7">
        <f>IFERROR(IF(INDEX('Temperature Data'!$AA$15:$AA$348,MATCH(LOLP!A430,'Temperature Data'!$B$15:$B$348,0))&gt;IF(B430=9,$G$2,LOLP!$F$2),1,0),0)</f>
        <v>0</v>
      </c>
      <c r="G430" s="7">
        <f>SUMIFS(LOLP!$F$4:$F$8763,$C$4:$C$8763,$C430,$B$4:$B$8763,$B430,$D$4:$D$8763,$D430)</f>
        <v>0</v>
      </c>
      <c r="H430" s="7">
        <f>COUNTIFS(Calendar!$E$3:$E$367,LOLP!C430,Calendar!$D$3:$D$367,LOLP!B430)</f>
        <v>21</v>
      </c>
      <c r="I430" s="7">
        <f ca="1">IF($F430=1,OFFSET(start_norps,LOLP!$D430+(1-$C430)*24,LOLP!$B430)*H430/G430,0)</f>
        <v>0</v>
      </c>
      <c r="J430" s="7">
        <f ca="1">IF($F430=1,OFFSET(start_33,LOLP!$D430+(1-$C430)*24,LOLP!$B430)*H430/G430,0)</f>
        <v>0</v>
      </c>
      <c r="K430" s="7">
        <f ca="1">IF($F430,OFFSET(start_40,LOLP!$D430+(1-$C430)*24,LOLP!$B430),0)</f>
        <v>0</v>
      </c>
      <c r="L430" s="7">
        <f ca="1">IF($F430,OFFSET(start_50,LOLP!$D430+(1-$C430)*24,LOLP!$B430),0)</f>
        <v>0</v>
      </c>
      <c r="M430" s="25">
        <f t="shared" ca="1" si="44"/>
        <v>0</v>
      </c>
      <c r="N430" s="25">
        <f t="shared" ca="1" si="45"/>
        <v>0</v>
      </c>
      <c r="O430" s="15" t="e">
        <f t="shared" ca="1" si="46"/>
        <v>#DIV/0!</v>
      </c>
      <c r="P430" s="15" t="e">
        <f t="shared" ca="1" si="47"/>
        <v>#DIV/0!</v>
      </c>
      <c r="R430" s="7">
        <v>427</v>
      </c>
      <c r="S430">
        <v>0</v>
      </c>
      <c r="T430">
        <v>0</v>
      </c>
      <c r="U430">
        <v>6.8702976381012657E-17</v>
      </c>
      <c r="V430">
        <v>1.2694900091853601E-15</v>
      </c>
    </row>
    <row r="431" spans="1:22" x14ac:dyDescent="0.25">
      <c r="A431" s="1">
        <f t="shared" si="48"/>
        <v>43118</v>
      </c>
      <c r="B431" s="7">
        <f t="shared" si="43"/>
        <v>1</v>
      </c>
      <c r="C431" s="4">
        <f>INDEX(Calendar!$E$3:$E$367,MATCH(LOLP!$A431,Calendar!$B$3:$B$367,0))</f>
        <v>1</v>
      </c>
      <c r="D431" s="2">
        <f t="shared" si="49"/>
        <v>20</v>
      </c>
      <c r="E431" s="36">
        <v>27963</v>
      </c>
      <c r="F431" s="7">
        <f>IFERROR(IF(INDEX('Temperature Data'!$AA$15:$AA$348,MATCH(LOLP!A431,'Temperature Data'!$B$15:$B$348,0))&gt;IF(B431=9,$G$2,LOLP!$F$2),1,0),0)</f>
        <v>0</v>
      </c>
      <c r="G431" s="7">
        <f>SUMIFS(LOLP!$F$4:$F$8763,$C$4:$C$8763,$C431,$B$4:$B$8763,$B431,$D$4:$D$8763,$D431)</f>
        <v>0</v>
      </c>
      <c r="H431" s="7">
        <f>COUNTIFS(Calendar!$E$3:$E$367,LOLP!C431,Calendar!$D$3:$D$367,LOLP!B431)</f>
        <v>21</v>
      </c>
      <c r="I431" s="7">
        <f ca="1">IF($F431=1,OFFSET(start_norps,LOLP!$D431+(1-$C431)*24,LOLP!$B431)*H431/G431,0)</f>
        <v>0</v>
      </c>
      <c r="J431" s="7">
        <f ca="1">IF($F431=1,OFFSET(start_33,LOLP!$D431+(1-$C431)*24,LOLP!$B431)*H431/G431,0)</f>
        <v>0</v>
      </c>
      <c r="K431" s="7">
        <f ca="1">IF($F431,OFFSET(start_40,LOLP!$D431+(1-$C431)*24,LOLP!$B431),0)</f>
        <v>0</v>
      </c>
      <c r="L431" s="7">
        <f ca="1">IF($F431,OFFSET(start_50,LOLP!$D431+(1-$C431)*24,LOLP!$B431),0)</f>
        <v>0</v>
      </c>
      <c r="M431" s="25">
        <f t="shared" ca="1" si="44"/>
        <v>0</v>
      </c>
      <c r="N431" s="25">
        <f t="shared" ca="1" si="45"/>
        <v>0</v>
      </c>
      <c r="O431" s="15" t="e">
        <f t="shared" ca="1" si="46"/>
        <v>#DIV/0!</v>
      </c>
      <c r="P431" s="15" t="e">
        <f t="shared" ca="1" si="47"/>
        <v>#DIV/0!</v>
      </c>
      <c r="R431" s="7">
        <v>428</v>
      </c>
      <c r="S431">
        <v>0</v>
      </c>
      <c r="T431">
        <v>0</v>
      </c>
      <c r="U431">
        <v>6.8702976381012657E-17</v>
      </c>
      <c r="V431">
        <v>1.4831808071900307E-16</v>
      </c>
    </row>
    <row r="432" spans="1:22" x14ac:dyDescent="0.25">
      <c r="A432" s="1">
        <f t="shared" si="48"/>
        <v>43118</v>
      </c>
      <c r="B432" s="7">
        <f t="shared" si="43"/>
        <v>1</v>
      </c>
      <c r="C432" s="4">
        <f>INDEX(Calendar!$E$3:$E$367,MATCH(LOLP!$A432,Calendar!$B$3:$B$367,0))</f>
        <v>1</v>
      </c>
      <c r="D432" s="2">
        <f t="shared" si="49"/>
        <v>21</v>
      </c>
      <c r="E432" s="36">
        <v>27144</v>
      </c>
      <c r="F432" s="7">
        <f>IFERROR(IF(INDEX('Temperature Data'!$AA$15:$AA$348,MATCH(LOLP!A432,'Temperature Data'!$B$15:$B$348,0))&gt;IF(B432=9,$G$2,LOLP!$F$2),1,0),0)</f>
        <v>0</v>
      </c>
      <c r="G432" s="7">
        <f>SUMIFS(LOLP!$F$4:$F$8763,$C$4:$C$8763,$C432,$B$4:$B$8763,$B432,$D$4:$D$8763,$D432)</f>
        <v>0</v>
      </c>
      <c r="H432" s="7">
        <f>COUNTIFS(Calendar!$E$3:$E$367,LOLP!C432,Calendar!$D$3:$D$367,LOLP!B432)</f>
        <v>21</v>
      </c>
      <c r="I432" s="7">
        <f ca="1">IF($F432=1,OFFSET(start_norps,LOLP!$D432+(1-$C432)*24,LOLP!$B432)*H432/G432,0)</f>
        <v>0</v>
      </c>
      <c r="J432" s="7">
        <f ca="1">IF($F432=1,OFFSET(start_33,LOLP!$D432+(1-$C432)*24,LOLP!$B432)*H432/G432,0)</f>
        <v>0</v>
      </c>
      <c r="K432" s="7">
        <f ca="1">IF($F432,OFFSET(start_40,LOLP!$D432+(1-$C432)*24,LOLP!$B432),0)</f>
        <v>0</v>
      </c>
      <c r="L432" s="7">
        <f ca="1">IF($F432,OFFSET(start_50,LOLP!$D432+(1-$C432)*24,LOLP!$B432),0)</f>
        <v>0</v>
      </c>
      <c r="M432" s="25">
        <f t="shared" ca="1" si="44"/>
        <v>0</v>
      </c>
      <c r="N432" s="25">
        <f t="shared" ca="1" si="45"/>
        <v>0</v>
      </c>
      <c r="O432" s="15" t="e">
        <f t="shared" ca="1" si="46"/>
        <v>#DIV/0!</v>
      </c>
      <c r="P432" s="15" t="e">
        <f t="shared" ca="1" si="47"/>
        <v>#DIV/0!</v>
      </c>
      <c r="R432" s="7">
        <v>429</v>
      </c>
      <c r="S432">
        <v>0</v>
      </c>
      <c r="T432">
        <v>0</v>
      </c>
      <c r="U432">
        <v>0</v>
      </c>
      <c r="V432">
        <v>1.4831808071900307E-16</v>
      </c>
    </row>
    <row r="433" spans="1:22" x14ac:dyDescent="0.25">
      <c r="A433" s="1">
        <f t="shared" si="48"/>
        <v>43118</v>
      </c>
      <c r="B433" s="7">
        <f t="shared" si="43"/>
        <v>1</v>
      </c>
      <c r="C433" s="4">
        <f>INDEX(Calendar!$E$3:$E$367,MATCH(LOLP!$A433,Calendar!$B$3:$B$367,0))</f>
        <v>1</v>
      </c>
      <c r="D433" s="2">
        <f t="shared" si="49"/>
        <v>22</v>
      </c>
      <c r="E433" s="36">
        <v>25793</v>
      </c>
      <c r="F433" s="7">
        <f>IFERROR(IF(INDEX('Temperature Data'!$AA$15:$AA$348,MATCH(LOLP!A433,'Temperature Data'!$B$15:$B$348,0))&gt;IF(B433=9,$G$2,LOLP!$F$2),1,0),0)</f>
        <v>0</v>
      </c>
      <c r="G433" s="7">
        <f>SUMIFS(LOLP!$F$4:$F$8763,$C$4:$C$8763,$C433,$B$4:$B$8763,$B433,$D$4:$D$8763,$D433)</f>
        <v>0</v>
      </c>
      <c r="H433" s="7">
        <f>COUNTIFS(Calendar!$E$3:$E$367,LOLP!C433,Calendar!$D$3:$D$367,LOLP!B433)</f>
        <v>21</v>
      </c>
      <c r="I433" s="7">
        <f ca="1">IF($F433=1,OFFSET(start_norps,LOLP!$D433+(1-$C433)*24,LOLP!$B433)*H433/G433,0)</f>
        <v>0</v>
      </c>
      <c r="J433" s="7">
        <f ca="1">IF($F433=1,OFFSET(start_33,LOLP!$D433+(1-$C433)*24,LOLP!$B433)*H433/G433,0)</f>
        <v>0</v>
      </c>
      <c r="K433" s="7">
        <f ca="1">IF($F433,OFFSET(start_40,LOLP!$D433+(1-$C433)*24,LOLP!$B433),0)</f>
        <v>0</v>
      </c>
      <c r="L433" s="7">
        <f ca="1">IF($F433,OFFSET(start_50,LOLP!$D433+(1-$C433)*24,LOLP!$B433),0)</f>
        <v>0</v>
      </c>
      <c r="M433" s="25">
        <f t="shared" ca="1" si="44"/>
        <v>0</v>
      </c>
      <c r="N433" s="25">
        <f t="shared" ca="1" si="45"/>
        <v>0</v>
      </c>
      <c r="O433" s="15" t="e">
        <f t="shared" ca="1" si="46"/>
        <v>#DIV/0!</v>
      </c>
      <c r="P433" s="15" t="e">
        <f t="shared" ca="1" si="47"/>
        <v>#DIV/0!</v>
      </c>
      <c r="R433" s="7">
        <v>430</v>
      </c>
      <c r="S433">
        <v>0</v>
      </c>
      <c r="T433">
        <v>0</v>
      </c>
      <c r="U433">
        <v>0</v>
      </c>
      <c r="V433">
        <v>1.4831808071900307E-16</v>
      </c>
    </row>
    <row r="434" spans="1:22" x14ac:dyDescent="0.25">
      <c r="A434" s="1">
        <f t="shared" si="48"/>
        <v>43118</v>
      </c>
      <c r="B434" s="7">
        <f t="shared" si="43"/>
        <v>1</v>
      </c>
      <c r="C434" s="4">
        <f>INDEX(Calendar!$E$3:$E$367,MATCH(LOLP!$A434,Calendar!$B$3:$B$367,0))</f>
        <v>1</v>
      </c>
      <c r="D434" s="2">
        <f t="shared" si="49"/>
        <v>23</v>
      </c>
      <c r="E434" s="36">
        <v>24057</v>
      </c>
      <c r="F434" s="7">
        <f>IFERROR(IF(INDEX('Temperature Data'!$AA$15:$AA$348,MATCH(LOLP!A434,'Temperature Data'!$B$15:$B$348,0))&gt;IF(B434=9,$G$2,LOLP!$F$2),1,0),0)</f>
        <v>0</v>
      </c>
      <c r="G434" s="7">
        <f>SUMIFS(LOLP!$F$4:$F$8763,$C$4:$C$8763,$C434,$B$4:$B$8763,$B434,$D$4:$D$8763,$D434)</f>
        <v>0</v>
      </c>
      <c r="H434" s="7">
        <f>COUNTIFS(Calendar!$E$3:$E$367,LOLP!C434,Calendar!$D$3:$D$367,LOLP!B434)</f>
        <v>21</v>
      </c>
      <c r="I434" s="7">
        <f ca="1">IF($F434=1,OFFSET(start_norps,LOLP!$D434+(1-$C434)*24,LOLP!$B434)*H434/G434,0)</f>
        <v>0</v>
      </c>
      <c r="J434" s="7">
        <f ca="1">IF($F434=1,OFFSET(start_33,LOLP!$D434+(1-$C434)*24,LOLP!$B434)*H434/G434,0)</f>
        <v>0</v>
      </c>
      <c r="K434" s="7">
        <f ca="1">IF($F434,OFFSET(start_40,LOLP!$D434+(1-$C434)*24,LOLP!$B434),0)</f>
        <v>0</v>
      </c>
      <c r="L434" s="7">
        <f ca="1">IF($F434,OFFSET(start_50,LOLP!$D434+(1-$C434)*24,LOLP!$B434),0)</f>
        <v>0</v>
      </c>
      <c r="M434" s="25">
        <f t="shared" ca="1" si="44"/>
        <v>0</v>
      </c>
      <c r="N434" s="25">
        <f t="shared" ca="1" si="45"/>
        <v>0</v>
      </c>
      <c r="O434" s="15" t="e">
        <f t="shared" ca="1" si="46"/>
        <v>#DIV/0!</v>
      </c>
      <c r="P434" s="15" t="e">
        <f t="shared" ca="1" si="47"/>
        <v>#DIV/0!</v>
      </c>
      <c r="R434" s="7">
        <v>431</v>
      </c>
      <c r="S434">
        <v>0</v>
      </c>
      <c r="T434">
        <v>0</v>
      </c>
      <c r="U434">
        <v>0</v>
      </c>
      <c r="V434">
        <v>1.4831808071900307E-16</v>
      </c>
    </row>
    <row r="435" spans="1:22" x14ac:dyDescent="0.25">
      <c r="A435" s="1">
        <f t="shared" si="48"/>
        <v>43118</v>
      </c>
      <c r="B435" s="7">
        <f t="shared" si="43"/>
        <v>1</v>
      </c>
      <c r="C435" s="4">
        <f>INDEX(Calendar!$E$3:$E$367,MATCH(LOLP!$A435,Calendar!$B$3:$B$367,0))</f>
        <v>1</v>
      </c>
      <c r="D435" s="2">
        <f t="shared" si="49"/>
        <v>24</v>
      </c>
      <c r="E435" s="36">
        <v>22371</v>
      </c>
      <c r="F435" s="7">
        <f>IFERROR(IF(INDEX('Temperature Data'!$AA$15:$AA$348,MATCH(LOLP!A435,'Temperature Data'!$B$15:$B$348,0))&gt;IF(B435=9,$G$2,LOLP!$F$2),1,0),0)</f>
        <v>0</v>
      </c>
      <c r="G435" s="7">
        <f>SUMIFS(LOLP!$F$4:$F$8763,$C$4:$C$8763,$C435,$B$4:$B$8763,$B435,$D$4:$D$8763,$D435)</f>
        <v>0</v>
      </c>
      <c r="H435" s="7">
        <f>COUNTIFS(Calendar!$E$3:$E$367,LOLP!C435,Calendar!$D$3:$D$367,LOLP!B435)</f>
        <v>21</v>
      </c>
      <c r="I435" s="7">
        <f ca="1">IF($F435=1,OFFSET(start_norps,LOLP!$D435+(1-$C435)*24,LOLP!$B435)*H435/G435,0)</f>
        <v>0</v>
      </c>
      <c r="J435" s="7">
        <f ca="1">IF($F435=1,OFFSET(start_33,LOLP!$D435+(1-$C435)*24,LOLP!$B435)*H435/G435,0)</f>
        <v>0</v>
      </c>
      <c r="K435" s="7">
        <f ca="1">IF($F435,OFFSET(start_40,LOLP!$D435+(1-$C435)*24,LOLP!$B435),0)</f>
        <v>0</v>
      </c>
      <c r="L435" s="7">
        <f ca="1">IF($F435,OFFSET(start_50,LOLP!$D435+(1-$C435)*24,LOLP!$B435),0)</f>
        <v>0</v>
      </c>
      <c r="M435" s="25">
        <f t="shared" ca="1" si="44"/>
        <v>0</v>
      </c>
      <c r="N435" s="25">
        <f t="shared" ca="1" si="45"/>
        <v>0</v>
      </c>
      <c r="O435" s="15" t="e">
        <f t="shared" ca="1" si="46"/>
        <v>#DIV/0!</v>
      </c>
      <c r="P435" s="15" t="e">
        <f t="shared" ca="1" si="47"/>
        <v>#DIV/0!</v>
      </c>
      <c r="R435" s="7">
        <v>432</v>
      </c>
      <c r="S435">
        <v>0</v>
      </c>
      <c r="T435">
        <v>0</v>
      </c>
      <c r="U435">
        <v>0</v>
      </c>
      <c r="V435">
        <v>1.4831808071900307E-16</v>
      </c>
    </row>
    <row r="436" spans="1:22" x14ac:dyDescent="0.25">
      <c r="A436" s="1">
        <f t="shared" si="48"/>
        <v>43119</v>
      </c>
      <c r="B436" s="7">
        <f t="shared" si="43"/>
        <v>1</v>
      </c>
      <c r="C436" s="4">
        <f>INDEX(Calendar!$E$3:$E$367,MATCH(LOLP!$A436,Calendar!$B$3:$B$367,0))</f>
        <v>1</v>
      </c>
      <c r="D436" s="2">
        <f t="shared" si="49"/>
        <v>1</v>
      </c>
      <c r="E436" s="36">
        <v>21274</v>
      </c>
      <c r="F436" s="7">
        <f>IFERROR(IF(INDEX('Temperature Data'!$AA$15:$AA$348,MATCH(LOLP!A436,'Temperature Data'!$B$15:$B$348,0))&gt;IF(B436=9,$G$2,LOLP!$F$2),1,0),0)</f>
        <v>0</v>
      </c>
      <c r="G436" s="7">
        <f>SUMIFS(LOLP!$F$4:$F$8763,$C$4:$C$8763,$C436,$B$4:$B$8763,$B436,$D$4:$D$8763,$D436)</f>
        <v>0</v>
      </c>
      <c r="H436" s="7">
        <f>COUNTIFS(Calendar!$E$3:$E$367,LOLP!C436,Calendar!$D$3:$D$367,LOLP!B436)</f>
        <v>21</v>
      </c>
      <c r="I436" s="7">
        <f ca="1">IF($F436=1,OFFSET(start_norps,LOLP!$D436+(1-$C436)*24,LOLP!$B436)*H436/G436,0)</f>
        <v>0</v>
      </c>
      <c r="J436" s="7">
        <f ca="1">IF($F436=1,OFFSET(start_33,LOLP!$D436+(1-$C436)*24,LOLP!$B436)*H436/G436,0)</f>
        <v>0</v>
      </c>
      <c r="K436" s="7">
        <f ca="1">IF($F436,OFFSET(start_40,LOLP!$D436+(1-$C436)*24,LOLP!$B436),0)</f>
        <v>0</v>
      </c>
      <c r="L436" s="7">
        <f ca="1">IF($F436,OFFSET(start_50,LOLP!$D436+(1-$C436)*24,LOLP!$B436),0)</f>
        <v>0</v>
      </c>
      <c r="M436" s="25">
        <f t="shared" ca="1" si="44"/>
        <v>0</v>
      </c>
      <c r="N436" s="25">
        <f t="shared" ca="1" si="45"/>
        <v>0</v>
      </c>
      <c r="O436" s="15" t="e">
        <f t="shared" ca="1" si="46"/>
        <v>#DIV/0!</v>
      </c>
      <c r="P436" s="15" t="e">
        <f t="shared" ca="1" si="47"/>
        <v>#DIV/0!</v>
      </c>
      <c r="R436" s="7">
        <v>433</v>
      </c>
      <c r="S436">
        <v>0</v>
      </c>
      <c r="T436">
        <v>0</v>
      </c>
      <c r="U436">
        <v>0</v>
      </c>
      <c r="V436">
        <v>1.4831808071900307E-16</v>
      </c>
    </row>
    <row r="437" spans="1:22" x14ac:dyDescent="0.25">
      <c r="A437" s="1">
        <f t="shared" si="48"/>
        <v>43119</v>
      </c>
      <c r="B437" s="7">
        <f t="shared" si="43"/>
        <v>1</v>
      </c>
      <c r="C437" s="4">
        <f>INDEX(Calendar!$E$3:$E$367,MATCH(LOLP!$A437,Calendar!$B$3:$B$367,0))</f>
        <v>1</v>
      </c>
      <c r="D437" s="2">
        <f t="shared" si="49"/>
        <v>2</v>
      </c>
      <c r="E437" s="36">
        <v>20747</v>
      </c>
      <c r="F437" s="7">
        <f>IFERROR(IF(INDEX('Temperature Data'!$AA$15:$AA$348,MATCH(LOLP!A437,'Temperature Data'!$B$15:$B$348,0))&gt;IF(B437=9,$G$2,LOLP!$F$2),1,0),0)</f>
        <v>0</v>
      </c>
      <c r="G437" s="7">
        <f>SUMIFS(LOLP!$F$4:$F$8763,$C$4:$C$8763,$C437,$B$4:$B$8763,$B437,$D$4:$D$8763,$D437)</f>
        <v>0</v>
      </c>
      <c r="H437" s="7">
        <f>COUNTIFS(Calendar!$E$3:$E$367,LOLP!C437,Calendar!$D$3:$D$367,LOLP!B437)</f>
        <v>21</v>
      </c>
      <c r="I437" s="7">
        <f ca="1">IF($F437=1,OFFSET(start_norps,LOLP!$D437+(1-$C437)*24,LOLP!$B437)*H437/G437,0)</f>
        <v>0</v>
      </c>
      <c r="J437" s="7">
        <f ca="1">IF($F437=1,OFFSET(start_33,LOLP!$D437+(1-$C437)*24,LOLP!$B437)*H437/G437,0)</f>
        <v>0</v>
      </c>
      <c r="K437" s="7">
        <f ca="1">IF($F437,OFFSET(start_40,LOLP!$D437+(1-$C437)*24,LOLP!$B437),0)</f>
        <v>0</v>
      </c>
      <c r="L437" s="7">
        <f ca="1">IF($F437,OFFSET(start_50,LOLP!$D437+(1-$C437)*24,LOLP!$B437),0)</f>
        <v>0</v>
      </c>
      <c r="M437" s="25">
        <f t="shared" ca="1" si="44"/>
        <v>0</v>
      </c>
      <c r="N437" s="25">
        <f t="shared" ca="1" si="45"/>
        <v>0</v>
      </c>
      <c r="O437" s="15" t="e">
        <f t="shared" ca="1" si="46"/>
        <v>#DIV/0!</v>
      </c>
      <c r="P437" s="15" t="e">
        <f t="shared" ca="1" si="47"/>
        <v>#DIV/0!</v>
      </c>
      <c r="R437" s="7">
        <v>434</v>
      </c>
      <c r="S437">
        <v>0</v>
      </c>
      <c r="T437">
        <v>0</v>
      </c>
      <c r="U437">
        <v>0</v>
      </c>
      <c r="V437">
        <v>1.4259614217658768E-16</v>
      </c>
    </row>
    <row r="438" spans="1:22" x14ac:dyDescent="0.25">
      <c r="A438" s="1">
        <f t="shared" si="48"/>
        <v>43119</v>
      </c>
      <c r="B438" s="7">
        <f t="shared" si="43"/>
        <v>1</v>
      </c>
      <c r="C438" s="4">
        <f>INDEX(Calendar!$E$3:$E$367,MATCH(LOLP!$A438,Calendar!$B$3:$B$367,0))</f>
        <v>1</v>
      </c>
      <c r="D438" s="2">
        <f t="shared" si="49"/>
        <v>3</v>
      </c>
      <c r="E438" s="36">
        <v>20249</v>
      </c>
      <c r="F438" s="7">
        <f>IFERROR(IF(INDEX('Temperature Data'!$AA$15:$AA$348,MATCH(LOLP!A438,'Temperature Data'!$B$15:$B$348,0))&gt;IF(B438=9,$G$2,LOLP!$F$2),1,0),0)</f>
        <v>0</v>
      </c>
      <c r="G438" s="7">
        <f>SUMIFS(LOLP!$F$4:$F$8763,$C$4:$C$8763,$C438,$B$4:$B$8763,$B438,$D$4:$D$8763,$D438)</f>
        <v>0</v>
      </c>
      <c r="H438" s="7">
        <f>COUNTIFS(Calendar!$E$3:$E$367,LOLP!C438,Calendar!$D$3:$D$367,LOLP!B438)</f>
        <v>21</v>
      </c>
      <c r="I438" s="7">
        <f ca="1">IF($F438=1,OFFSET(start_norps,LOLP!$D438+(1-$C438)*24,LOLP!$B438)*H438/G438,0)</f>
        <v>0</v>
      </c>
      <c r="J438" s="7">
        <f ca="1">IF($F438=1,OFFSET(start_33,LOLP!$D438+(1-$C438)*24,LOLP!$B438)*H438/G438,0)</f>
        <v>0</v>
      </c>
      <c r="K438" s="7">
        <f ca="1">IF($F438,OFFSET(start_40,LOLP!$D438+(1-$C438)*24,LOLP!$B438),0)</f>
        <v>0</v>
      </c>
      <c r="L438" s="7">
        <f ca="1">IF($F438,OFFSET(start_50,LOLP!$D438+(1-$C438)*24,LOLP!$B438),0)</f>
        <v>0</v>
      </c>
      <c r="M438" s="25">
        <f t="shared" ca="1" si="44"/>
        <v>0</v>
      </c>
      <c r="N438" s="25">
        <f t="shared" ca="1" si="45"/>
        <v>0</v>
      </c>
      <c r="O438" s="15" t="e">
        <f t="shared" ca="1" si="46"/>
        <v>#DIV/0!</v>
      </c>
      <c r="P438" s="15" t="e">
        <f t="shared" ca="1" si="47"/>
        <v>#DIV/0!</v>
      </c>
      <c r="R438" s="7">
        <v>435</v>
      </c>
      <c r="S438">
        <v>0</v>
      </c>
      <c r="T438">
        <v>0</v>
      </c>
      <c r="U438">
        <v>0</v>
      </c>
      <c r="V438">
        <v>1.4259614217658768E-16</v>
      </c>
    </row>
    <row r="439" spans="1:22" x14ac:dyDescent="0.25">
      <c r="A439" s="1">
        <f t="shared" si="48"/>
        <v>43119</v>
      </c>
      <c r="B439" s="7">
        <f t="shared" si="43"/>
        <v>1</v>
      </c>
      <c r="C439" s="4">
        <f>INDEX(Calendar!$E$3:$E$367,MATCH(LOLP!$A439,Calendar!$B$3:$B$367,0))</f>
        <v>1</v>
      </c>
      <c r="D439" s="2">
        <f t="shared" si="49"/>
        <v>4</v>
      </c>
      <c r="E439" s="36">
        <v>20145</v>
      </c>
      <c r="F439" s="7">
        <f>IFERROR(IF(INDEX('Temperature Data'!$AA$15:$AA$348,MATCH(LOLP!A439,'Temperature Data'!$B$15:$B$348,0))&gt;IF(B439=9,$G$2,LOLP!$F$2),1,0),0)</f>
        <v>0</v>
      </c>
      <c r="G439" s="7">
        <f>SUMIFS(LOLP!$F$4:$F$8763,$C$4:$C$8763,$C439,$B$4:$B$8763,$B439,$D$4:$D$8763,$D439)</f>
        <v>0</v>
      </c>
      <c r="H439" s="7">
        <f>COUNTIFS(Calendar!$E$3:$E$367,LOLP!C439,Calendar!$D$3:$D$367,LOLP!B439)</f>
        <v>21</v>
      </c>
      <c r="I439" s="7">
        <f ca="1">IF($F439=1,OFFSET(start_norps,LOLP!$D439+(1-$C439)*24,LOLP!$B439)*H439/G439,0)</f>
        <v>0</v>
      </c>
      <c r="J439" s="7">
        <f ca="1">IF($F439=1,OFFSET(start_33,LOLP!$D439+(1-$C439)*24,LOLP!$B439)*H439/G439,0)</f>
        <v>0</v>
      </c>
      <c r="K439" s="7">
        <f ca="1">IF($F439,OFFSET(start_40,LOLP!$D439+(1-$C439)*24,LOLP!$B439),0)</f>
        <v>0</v>
      </c>
      <c r="L439" s="7">
        <f ca="1">IF($F439,OFFSET(start_50,LOLP!$D439+(1-$C439)*24,LOLP!$B439),0)</f>
        <v>0</v>
      </c>
      <c r="M439" s="25">
        <f t="shared" ca="1" si="44"/>
        <v>0</v>
      </c>
      <c r="N439" s="25">
        <f t="shared" ca="1" si="45"/>
        <v>0</v>
      </c>
      <c r="O439" s="15" t="e">
        <f t="shared" ca="1" si="46"/>
        <v>#DIV/0!</v>
      </c>
      <c r="P439" s="15" t="e">
        <f t="shared" ca="1" si="47"/>
        <v>#DIV/0!</v>
      </c>
      <c r="R439" s="7">
        <v>436</v>
      </c>
      <c r="S439">
        <v>0</v>
      </c>
      <c r="T439">
        <v>0</v>
      </c>
      <c r="U439">
        <v>0</v>
      </c>
      <c r="V439">
        <v>1.4259614217658768E-16</v>
      </c>
    </row>
    <row r="440" spans="1:22" x14ac:dyDescent="0.25">
      <c r="A440" s="1">
        <f t="shared" si="48"/>
        <v>43119</v>
      </c>
      <c r="B440" s="7">
        <f t="shared" si="43"/>
        <v>1</v>
      </c>
      <c r="C440" s="4">
        <f>INDEX(Calendar!$E$3:$E$367,MATCH(LOLP!$A440,Calendar!$B$3:$B$367,0))</f>
        <v>1</v>
      </c>
      <c r="D440" s="2">
        <f t="shared" si="49"/>
        <v>5</v>
      </c>
      <c r="E440" s="36">
        <v>20627</v>
      </c>
      <c r="F440" s="7">
        <f>IFERROR(IF(INDEX('Temperature Data'!$AA$15:$AA$348,MATCH(LOLP!A440,'Temperature Data'!$B$15:$B$348,0))&gt;IF(B440=9,$G$2,LOLP!$F$2),1,0),0)</f>
        <v>0</v>
      </c>
      <c r="G440" s="7">
        <f>SUMIFS(LOLP!$F$4:$F$8763,$C$4:$C$8763,$C440,$B$4:$B$8763,$B440,$D$4:$D$8763,$D440)</f>
        <v>0</v>
      </c>
      <c r="H440" s="7">
        <f>COUNTIFS(Calendar!$E$3:$E$367,LOLP!C440,Calendar!$D$3:$D$367,LOLP!B440)</f>
        <v>21</v>
      </c>
      <c r="I440" s="7">
        <f ca="1">IF($F440=1,OFFSET(start_norps,LOLP!$D440+(1-$C440)*24,LOLP!$B440)*H440/G440,0)</f>
        <v>0</v>
      </c>
      <c r="J440" s="7">
        <f ca="1">IF($F440=1,OFFSET(start_33,LOLP!$D440+(1-$C440)*24,LOLP!$B440)*H440/G440,0)</f>
        <v>0</v>
      </c>
      <c r="K440" s="7">
        <f ca="1">IF($F440,OFFSET(start_40,LOLP!$D440+(1-$C440)*24,LOLP!$B440),0)</f>
        <v>0</v>
      </c>
      <c r="L440" s="7">
        <f ca="1">IF($F440,OFFSET(start_50,LOLP!$D440+(1-$C440)*24,LOLP!$B440),0)</f>
        <v>0</v>
      </c>
      <c r="M440" s="25">
        <f t="shared" ca="1" si="44"/>
        <v>0</v>
      </c>
      <c r="N440" s="25">
        <f t="shared" ca="1" si="45"/>
        <v>0</v>
      </c>
      <c r="O440" s="15" t="e">
        <f t="shared" ca="1" si="46"/>
        <v>#DIV/0!</v>
      </c>
      <c r="P440" s="15" t="e">
        <f t="shared" ca="1" si="47"/>
        <v>#DIV/0!</v>
      </c>
      <c r="R440" s="7">
        <v>437</v>
      </c>
      <c r="S440">
        <v>0</v>
      </c>
      <c r="T440">
        <v>0</v>
      </c>
      <c r="U440">
        <v>0</v>
      </c>
      <c r="V440">
        <v>1.1030599532172327E-16</v>
      </c>
    </row>
    <row r="441" spans="1:22" x14ac:dyDescent="0.25">
      <c r="A441" s="1">
        <f t="shared" si="48"/>
        <v>43119</v>
      </c>
      <c r="B441" s="7">
        <f t="shared" si="43"/>
        <v>1</v>
      </c>
      <c r="C441" s="4">
        <f>INDEX(Calendar!$E$3:$E$367,MATCH(LOLP!$A441,Calendar!$B$3:$B$367,0))</f>
        <v>1</v>
      </c>
      <c r="D441" s="2">
        <f t="shared" si="49"/>
        <v>6</v>
      </c>
      <c r="E441" s="36">
        <v>21726</v>
      </c>
      <c r="F441" s="7">
        <f>IFERROR(IF(INDEX('Temperature Data'!$AA$15:$AA$348,MATCH(LOLP!A441,'Temperature Data'!$B$15:$B$348,0))&gt;IF(B441=9,$G$2,LOLP!$F$2),1,0),0)</f>
        <v>0</v>
      </c>
      <c r="G441" s="7">
        <f>SUMIFS(LOLP!$F$4:$F$8763,$C$4:$C$8763,$C441,$B$4:$B$8763,$B441,$D$4:$D$8763,$D441)</f>
        <v>0</v>
      </c>
      <c r="H441" s="7">
        <f>COUNTIFS(Calendar!$E$3:$E$367,LOLP!C441,Calendar!$D$3:$D$367,LOLP!B441)</f>
        <v>21</v>
      </c>
      <c r="I441" s="7">
        <f ca="1">IF($F441=1,OFFSET(start_norps,LOLP!$D441+(1-$C441)*24,LOLP!$B441)*H441/G441,0)</f>
        <v>0</v>
      </c>
      <c r="J441" s="7">
        <f ca="1">IF($F441=1,OFFSET(start_33,LOLP!$D441+(1-$C441)*24,LOLP!$B441)*H441/G441,0)</f>
        <v>0</v>
      </c>
      <c r="K441" s="7">
        <f ca="1">IF($F441,OFFSET(start_40,LOLP!$D441+(1-$C441)*24,LOLP!$B441),0)</f>
        <v>0</v>
      </c>
      <c r="L441" s="7">
        <f ca="1">IF($F441,OFFSET(start_50,LOLP!$D441+(1-$C441)*24,LOLP!$B441),0)</f>
        <v>0</v>
      </c>
      <c r="M441" s="25">
        <f t="shared" ca="1" si="44"/>
        <v>0</v>
      </c>
      <c r="N441" s="25">
        <f t="shared" ca="1" si="45"/>
        <v>0</v>
      </c>
      <c r="O441" s="15" t="e">
        <f t="shared" ca="1" si="46"/>
        <v>#DIV/0!</v>
      </c>
      <c r="P441" s="15" t="e">
        <f t="shared" ca="1" si="47"/>
        <v>#DIV/0!</v>
      </c>
      <c r="R441" s="7">
        <v>438</v>
      </c>
      <c r="S441">
        <v>0</v>
      </c>
      <c r="T441">
        <v>0</v>
      </c>
      <c r="U441">
        <v>0</v>
      </c>
      <c r="V441">
        <v>1.1030599532172327E-16</v>
      </c>
    </row>
    <row r="442" spans="1:22" x14ac:dyDescent="0.25">
      <c r="A442" s="1">
        <f t="shared" si="48"/>
        <v>43119</v>
      </c>
      <c r="B442" s="7">
        <f t="shared" si="43"/>
        <v>1</v>
      </c>
      <c r="C442" s="4">
        <f>INDEX(Calendar!$E$3:$E$367,MATCH(LOLP!$A442,Calendar!$B$3:$B$367,0))</f>
        <v>1</v>
      </c>
      <c r="D442" s="2">
        <f t="shared" si="49"/>
        <v>7</v>
      </c>
      <c r="E442" s="36">
        <v>23882</v>
      </c>
      <c r="F442" s="7">
        <f>IFERROR(IF(INDEX('Temperature Data'!$AA$15:$AA$348,MATCH(LOLP!A442,'Temperature Data'!$B$15:$B$348,0))&gt;IF(B442=9,$G$2,LOLP!$F$2),1,0),0)</f>
        <v>0</v>
      </c>
      <c r="G442" s="7">
        <f>SUMIFS(LOLP!$F$4:$F$8763,$C$4:$C$8763,$C442,$B$4:$B$8763,$B442,$D$4:$D$8763,$D442)</f>
        <v>0</v>
      </c>
      <c r="H442" s="7">
        <f>COUNTIFS(Calendar!$E$3:$E$367,LOLP!C442,Calendar!$D$3:$D$367,LOLP!B442)</f>
        <v>21</v>
      </c>
      <c r="I442" s="7">
        <f ca="1">IF($F442=1,OFFSET(start_norps,LOLP!$D442+(1-$C442)*24,LOLP!$B442)*H442/G442,0)</f>
        <v>0</v>
      </c>
      <c r="J442" s="7">
        <f ca="1">IF($F442=1,OFFSET(start_33,LOLP!$D442+(1-$C442)*24,LOLP!$B442)*H442/G442,0)</f>
        <v>0</v>
      </c>
      <c r="K442" s="7">
        <f ca="1">IF($F442,OFFSET(start_40,LOLP!$D442+(1-$C442)*24,LOLP!$B442),0)</f>
        <v>0</v>
      </c>
      <c r="L442" s="7">
        <f ca="1">IF($F442,OFFSET(start_50,LOLP!$D442+(1-$C442)*24,LOLP!$B442),0)</f>
        <v>0</v>
      </c>
      <c r="M442" s="25">
        <f t="shared" ca="1" si="44"/>
        <v>0</v>
      </c>
      <c r="N442" s="25">
        <f t="shared" ca="1" si="45"/>
        <v>0</v>
      </c>
      <c r="O442" s="15" t="e">
        <f t="shared" ca="1" si="46"/>
        <v>#DIV/0!</v>
      </c>
      <c r="P442" s="15" t="e">
        <f t="shared" ca="1" si="47"/>
        <v>#DIV/0!</v>
      </c>
      <c r="R442" s="7">
        <v>439</v>
      </c>
      <c r="S442">
        <v>0</v>
      </c>
      <c r="T442">
        <v>0</v>
      </c>
      <c r="U442">
        <v>0</v>
      </c>
      <c r="V442">
        <v>1.1030599532172327E-16</v>
      </c>
    </row>
    <row r="443" spans="1:22" x14ac:dyDescent="0.25">
      <c r="A443" s="1">
        <f t="shared" si="48"/>
        <v>43119</v>
      </c>
      <c r="B443" s="7">
        <f t="shared" si="43"/>
        <v>1</v>
      </c>
      <c r="C443" s="4">
        <f>INDEX(Calendar!$E$3:$E$367,MATCH(LOLP!$A443,Calendar!$B$3:$B$367,0))</f>
        <v>1</v>
      </c>
      <c r="D443" s="2">
        <f t="shared" si="49"/>
        <v>8</v>
      </c>
      <c r="E443" s="36">
        <v>25376</v>
      </c>
      <c r="F443" s="7">
        <f>IFERROR(IF(INDEX('Temperature Data'!$AA$15:$AA$348,MATCH(LOLP!A443,'Temperature Data'!$B$15:$B$348,0))&gt;IF(B443=9,$G$2,LOLP!$F$2),1,0),0)</f>
        <v>0</v>
      </c>
      <c r="G443" s="7">
        <f>SUMIFS(LOLP!$F$4:$F$8763,$C$4:$C$8763,$C443,$B$4:$B$8763,$B443,$D$4:$D$8763,$D443)</f>
        <v>0</v>
      </c>
      <c r="H443" s="7">
        <f>COUNTIFS(Calendar!$E$3:$E$367,LOLP!C443,Calendar!$D$3:$D$367,LOLP!B443)</f>
        <v>21</v>
      </c>
      <c r="I443" s="7">
        <f ca="1">IF($F443=1,OFFSET(start_norps,LOLP!$D443+(1-$C443)*24,LOLP!$B443)*H443/G443,0)</f>
        <v>0</v>
      </c>
      <c r="J443" s="7">
        <f ca="1">IF($F443=1,OFFSET(start_33,LOLP!$D443+(1-$C443)*24,LOLP!$B443)*H443/G443,0)</f>
        <v>0</v>
      </c>
      <c r="K443" s="7">
        <f ca="1">IF($F443,OFFSET(start_40,LOLP!$D443+(1-$C443)*24,LOLP!$B443),0)</f>
        <v>0</v>
      </c>
      <c r="L443" s="7">
        <f ca="1">IF($F443,OFFSET(start_50,LOLP!$D443+(1-$C443)*24,LOLP!$B443),0)</f>
        <v>0</v>
      </c>
      <c r="M443" s="25">
        <f t="shared" ca="1" si="44"/>
        <v>0</v>
      </c>
      <c r="N443" s="25">
        <f t="shared" ca="1" si="45"/>
        <v>0</v>
      </c>
      <c r="O443" s="15" t="e">
        <f t="shared" ca="1" si="46"/>
        <v>#DIV/0!</v>
      </c>
      <c r="P443" s="15" t="e">
        <f t="shared" ca="1" si="47"/>
        <v>#DIV/0!</v>
      </c>
      <c r="R443" s="7">
        <v>440</v>
      </c>
      <c r="S443">
        <v>0</v>
      </c>
      <c r="T443">
        <v>0</v>
      </c>
      <c r="U443">
        <v>0</v>
      </c>
      <c r="V443">
        <v>1.1030599532172327E-16</v>
      </c>
    </row>
    <row r="444" spans="1:22" x14ac:dyDescent="0.25">
      <c r="A444" s="1">
        <f t="shared" si="48"/>
        <v>43119</v>
      </c>
      <c r="B444" s="7">
        <f t="shared" si="43"/>
        <v>1</v>
      </c>
      <c r="C444" s="4">
        <f>INDEX(Calendar!$E$3:$E$367,MATCH(LOLP!$A444,Calendar!$B$3:$B$367,0))</f>
        <v>1</v>
      </c>
      <c r="D444" s="2">
        <f t="shared" si="49"/>
        <v>9</v>
      </c>
      <c r="E444" s="36">
        <v>25667</v>
      </c>
      <c r="F444" s="7">
        <f>IFERROR(IF(INDEX('Temperature Data'!$AA$15:$AA$348,MATCH(LOLP!A444,'Temperature Data'!$B$15:$B$348,0))&gt;IF(B444=9,$G$2,LOLP!$F$2),1,0),0)</f>
        <v>0</v>
      </c>
      <c r="G444" s="7">
        <f>SUMIFS(LOLP!$F$4:$F$8763,$C$4:$C$8763,$C444,$B$4:$B$8763,$B444,$D$4:$D$8763,$D444)</f>
        <v>0</v>
      </c>
      <c r="H444" s="7">
        <f>COUNTIFS(Calendar!$E$3:$E$367,LOLP!C444,Calendar!$D$3:$D$367,LOLP!B444)</f>
        <v>21</v>
      </c>
      <c r="I444" s="7">
        <f ca="1">IF($F444=1,OFFSET(start_norps,LOLP!$D444+(1-$C444)*24,LOLP!$B444)*H444/G444,0)</f>
        <v>0</v>
      </c>
      <c r="J444" s="7">
        <f ca="1">IF($F444=1,OFFSET(start_33,LOLP!$D444+(1-$C444)*24,LOLP!$B444)*H444/G444,0)</f>
        <v>0</v>
      </c>
      <c r="K444" s="7">
        <f ca="1">IF($F444,OFFSET(start_40,LOLP!$D444+(1-$C444)*24,LOLP!$B444),0)</f>
        <v>0</v>
      </c>
      <c r="L444" s="7">
        <f ca="1">IF($F444,OFFSET(start_50,LOLP!$D444+(1-$C444)*24,LOLP!$B444),0)</f>
        <v>0</v>
      </c>
      <c r="M444" s="25">
        <f t="shared" ca="1" si="44"/>
        <v>0</v>
      </c>
      <c r="N444" s="25">
        <f t="shared" ca="1" si="45"/>
        <v>0</v>
      </c>
      <c r="O444" s="15" t="e">
        <f t="shared" ca="1" si="46"/>
        <v>#DIV/0!</v>
      </c>
      <c r="P444" s="15" t="e">
        <f t="shared" ca="1" si="47"/>
        <v>#DIV/0!</v>
      </c>
      <c r="R444" s="7">
        <v>441</v>
      </c>
      <c r="S444">
        <v>0</v>
      </c>
      <c r="T444">
        <v>0</v>
      </c>
      <c r="U444">
        <v>0</v>
      </c>
      <c r="V444">
        <v>1.1030599532172327E-16</v>
      </c>
    </row>
    <row r="445" spans="1:22" x14ac:dyDescent="0.25">
      <c r="A445" s="1">
        <f t="shared" si="48"/>
        <v>43119</v>
      </c>
      <c r="B445" s="7">
        <f t="shared" si="43"/>
        <v>1</v>
      </c>
      <c r="C445" s="4">
        <f>INDEX(Calendar!$E$3:$E$367,MATCH(LOLP!$A445,Calendar!$B$3:$B$367,0))</f>
        <v>1</v>
      </c>
      <c r="D445" s="2">
        <f t="shared" si="49"/>
        <v>10</v>
      </c>
      <c r="E445" s="36">
        <v>25470</v>
      </c>
      <c r="F445" s="7">
        <f>IFERROR(IF(INDEX('Temperature Data'!$AA$15:$AA$348,MATCH(LOLP!A445,'Temperature Data'!$B$15:$B$348,0))&gt;IF(B445=9,$G$2,LOLP!$F$2),1,0),0)</f>
        <v>0</v>
      </c>
      <c r="G445" s="7">
        <f>SUMIFS(LOLP!$F$4:$F$8763,$C$4:$C$8763,$C445,$B$4:$B$8763,$B445,$D$4:$D$8763,$D445)</f>
        <v>0</v>
      </c>
      <c r="H445" s="7">
        <f>COUNTIFS(Calendar!$E$3:$E$367,LOLP!C445,Calendar!$D$3:$D$367,LOLP!B445)</f>
        <v>21</v>
      </c>
      <c r="I445" s="7">
        <f ca="1">IF($F445=1,OFFSET(start_norps,LOLP!$D445+(1-$C445)*24,LOLP!$B445)*H445/G445,0)</f>
        <v>0</v>
      </c>
      <c r="J445" s="7">
        <f ca="1">IF($F445=1,OFFSET(start_33,LOLP!$D445+(1-$C445)*24,LOLP!$B445)*H445/G445,0)</f>
        <v>0</v>
      </c>
      <c r="K445" s="7">
        <f ca="1">IF($F445,OFFSET(start_40,LOLP!$D445+(1-$C445)*24,LOLP!$B445),0)</f>
        <v>0</v>
      </c>
      <c r="L445" s="7">
        <f ca="1">IF($F445,OFFSET(start_50,LOLP!$D445+(1-$C445)*24,LOLP!$B445),0)</f>
        <v>0</v>
      </c>
      <c r="M445" s="25">
        <f t="shared" ca="1" si="44"/>
        <v>0</v>
      </c>
      <c r="N445" s="25">
        <f t="shared" ca="1" si="45"/>
        <v>0</v>
      </c>
      <c r="O445" s="15" t="e">
        <f t="shared" ca="1" si="46"/>
        <v>#DIV/0!</v>
      </c>
      <c r="P445" s="15" t="e">
        <f t="shared" ca="1" si="47"/>
        <v>#DIV/0!</v>
      </c>
      <c r="R445" s="7">
        <v>442</v>
      </c>
      <c r="S445">
        <v>0</v>
      </c>
      <c r="T445">
        <v>0</v>
      </c>
      <c r="U445">
        <v>0</v>
      </c>
      <c r="V445">
        <v>1.1030599532172327E-16</v>
      </c>
    </row>
    <row r="446" spans="1:22" x14ac:dyDescent="0.25">
      <c r="A446" s="1">
        <f t="shared" si="48"/>
        <v>43119</v>
      </c>
      <c r="B446" s="7">
        <f t="shared" si="43"/>
        <v>1</v>
      </c>
      <c r="C446" s="4">
        <f>INDEX(Calendar!$E$3:$E$367,MATCH(LOLP!$A446,Calendar!$B$3:$B$367,0))</f>
        <v>1</v>
      </c>
      <c r="D446" s="2">
        <f t="shared" si="49"/>
        <v>11</v>
      </c>
      <c r="E446" s="36">
        <v>24994</v>
      </c>
      <c r="F446" s="7">
        <f>IFERROR(IF(INDEX('Temperature Data'!$AA$15:$AA$348,MATCH(LOLP!A446,'Temperature Data'!$B$15:$B$348,0))&gt;IF(B446=9,$G$2,LOLP!$F$2),1,0),0)</f>
        <v>0</v>
      </c>
      <c r="G446" s="7">
        <f>SUMIFS(LOLP!$F$4:$F$8763,$C$4:$C$8763,$C446,$B$4:$B$8763,$B446,$D$4:$D$8763,$D446)</f>
        <v>0</v>
      </c>
      <c r="H446" s="7">
        <f>COUNTIFS(Calendar!$E$3:$E$367,LOLP!C446,Calendar!$D$3:$D$367,LOLP!B446)</f>
        <v>21</v>
      </c>
      <c r="I446" s="7">
        <f ca="1">IF($F446=1,OFFSET(start_norps,LOLP!$D446+(1-$C446)*24,LOLP!$B446)*H446/G446,0)</f>
        <v>0</v>
      </c>
      <c r="J446" s="7">
        <f ca="1">IF($F446=1,OFFSET(start_33,LOLP!$D446+(1-$C446)*24,LOLP!$B446)*H446/G446,0)</f>
        <v>0</v>
      </c>
      <c r="K446" s="7">
        <f ca="1">IF($F446,OFFSET(start_40,LOLP!$D446+(1-$C446)*24,LOLP!$B446),0)</f>
        <v>0</v>
      </c>
      <c r="L446" s="7">
        <f ca="1">IF($F446,OFFSET(start_50,LOLP!$D446+(1-$C446)*24,LOLP!$B446),0)</f>
        <v>0</v>
      </c>
      <c r="M446" s="25">
        <f t="shared" ca="1" si="44"/>
        <v>0</v>
      </c>
      <c r="N446" s="25">
        <f t="shared" ca="1" si="45"/>
        <v>0</v>
      </c>
      <c r="O446" s="15" t="e">
        <f t="shared" ca="1" si="46"/>
        <v>#DIV/0!</v>
      </c>
      <c r="P446" s="15" t="e">
        <f t="shared" ca="1" si="47"/>
        <v>#DIV/0!</v>
      </c>
      <c r="R446" s="7">
        <v>443</v>
      </c>
      <c r="S446">
        <v>0</v>
      </c>
      <c r="T446">
        <v>0</v>
      </c>
      <c r="U446">
        <v>0</v>
      </c>
      <c r="V446">
        <v>2.3604431872311942E-17</v>
      </c>
    </row>
    <row r="447" spans="1:22" x14ac:dyDescent="0.25">
      <c r="A447" s="1">
        <f t="shared" si="48"/>
        <v>43119</v>
      </c>
      <c r="B447" s="7">
        <f t="shared" si="43"/>
        <v>1</v>
      </c>
      <c r="C447" s="4">
        <f>INDEX(Calendar!$E$3:$E$367,MATCH(LOLP!$A447,Calendar!$B$3:$B$367,0))</f>
        <v>1</v>
      </c>
      <c r="D447" s="2">
        <f t="shared" si="49"/>
        <v>12</v>
      </c>
      <c r="E447" s="36">
        <v>24589</v>
      </c>
      <c r="F447" s="7">
        <f>IFERROR(IF(INDEX('Temperature Data'!$AA$15:$AA$348,MATCH(LOLP!A447,'Temperature Data'!$B$15:$B$348,0))&gt;IF(B447=9,$G$2,LOLP!$F$2),1,0),0)</f>
        <v>0</v>
      </c>
      <c r="G447" s="7">
        <f>SUMIFS(LOLP!$F$4:$F$8763,$C$4:$C$8763,$C447,$B$4:$B$8763,$B447,$D$4:$D$8763,$D447)</f>
        <v>0</v>
      </c>
      <c r="H447" s="7">
        <f>COUNTIFS(Calendar!$E$3:$E$367,LOLP!C447,Calendar!$D$3:$D$367,LOLP!B447)</f>
        <v>21</v>
      </c>
      <c r="I447" s="7">
        <f ca="1">IF($F447=1,OFFSET(start_norps,LOLP!$D447+(1-$C447)*24,LOLP!$B447)*H447/G447,0)</f>
        <v>0</v>
      </c>
      <c r="J447" s="7">
        <f ca="1">IF($F447=1,OFFSET(start_33,LOLP!$D447+(1-$C447)*24,LOLP!$B447)*H447/G447,0)</f>
        <v>0</v>
      </c>
      <c r="K447" s="7">
        <f ca="1">IF($F447,OFFSET(start_40,LOLP!$D447+(1-$C447)*24,LOLP!$B447),0)</f>
        <v>0</v>
      </c>
      <c r="L447" s="7">
        <f ca="1">IF($F447,OFFSET(start_50,LOLP!$D447+(1-$C447)*24,LOLP!$B447),0)</f>
        <v>0</v>
      </c>
      <c r="M447" s="25">
        <f t="shared" ca="1" si="44"/>
        <v>0</v>
      </c>
      <c r="N447" s="25">
        <f t="shared" ca="1" si="45"/>
        <v>0</v>
      </c>
      <c r="O447" s="15" t="e">
        <f t="shared" ca="1" si="46"/>
        <v>#DIV/0!</v>
      </c>
      <c r="P447" s="15" t="e">
        <f t="shared" ca="1" si="47"/>
        <v>#DIV/0!</v>
      </c>
      <c r="R447" s="7">
        <v>444</v>
      </c>
      <c r="S447">
        <v>0</v>
      </c>
      <c r="T447">
        <v>0</v>
      </c>
      <c r="U447">
        <v>0</v>
      </c>
      <c r="V447">
        <v>2.3604431872311942E-17</v>
      </c>
    </row>
    <row r="448" spans="1:22" x14ac:dyDescent="0.25">
      <c r="A448" s="1">
        <f t="shared" si="48"/>
        <v>43119</v>
      </c>
      <c r="B448" s="7">
        <f t="shared" si="43"/>
        <v>1</v>
      </c>
      <c r="C448" s="4">
        <f>INDEX(Calendar!$E$3:$E$367,MATCH(LOLP!$A448,Calendar!$B$3:$B$367,0))</f>
        <v>1</v>
      </c>
      <c r="D448" s="2">
        <f t="shared" si="49"/>
        <v>13</v>
      </c>
      <c r="E448" s="36">
        <v>24547</v>
      </c>
      <c r="F448" s="7">
        <f>IFERROR(IF(INDEX('Temperature Data'!$AA$15:$AA$348,MATCH(LOLP!A448,'Temperature Data'!$B$15:$B$348,0))&gt;IF(B448=9,$G$2,LOLP!$F$2),1,0),0)</f>
        <v>0</v>
      </c>
      <c r="G448" s="7">
        <f>SUMIFS(LOLP!$F$4:$F$8763,$C$4:$C$8763,$C448,$B$4:$B$8763,$B448,$D$4:$D$8763,$D448)</f>
        <v>0</v>
      </c>
      <c r="H448" s="7">
        <f>COUNTIFS(Calendar!$E$3:$E$367,LOLP!C448,Calendar!$D$3:$D$367,LOLP!B448)</f>
        <v>21</v>
      </c>
      <c r="I448" s="7">
        <f ca="1">IF($F448=1,OFFSET(start_norps,LOLP!$D448+(1-$C448)*24,LOLP!$B448)*H448/G448,0)</f>
        <v>0</v>
      </c>
      <c r="J448" s="7">
        <f ca="1">IF($F448=1,OFFSET(start_33,LOLP!$D448+(1-$C448)*24,LOLP!$B448)*H448/G448,0)</f>
        <v>0</v>
      </c>
      <c r="K448" s="7">
        <f ca="1">IF($F448,OFFSET(start_40,LOLP!$D448+(1-$C448)*24,LOLP!$B448),0)</f>
        <v>0</v>
      </c>
      <c r="L448" s="7">
        <f ca="1">IF($F448,OFFSET(start_50,LOLP!$D448+(1-$C448)*24,LOLP!$B448),0)</f>
        <v>0</v>
      </c>
      <c r="M448" s="25">
        <f t="shared" ca="1" si="44"/>
        <v>0</v>
      </c>
      <c r="N448" s="25">
        <f t="shared" ca="1" si="45"/>
        <v>0</v>
      </c>
      <c r="O448" s="15" t="e">
        <f t="shared" ca="1" si="46"/>
        <v>#DIV/0!</v>
      </c>
      <c r="P448" s="15" t="e">
        <f t="shared" ca="1" si="47"/>
        <v>#DIV/0!</v>
      </c>
      <c r="R448" s="7">
        <v>445</v>
      </c>
      <c r="S448">
        <v>0</v>
      </c>
      <c r="T448">
        <v>0</v>
      </c>
      <c r="U448">
        <v>0</v>
      </c>
      <c r="V448">
        <v>0</v>
      </c>
    </row>
    <row r="449" spans="1:22" x14ac:dyDescent="0.25">
      <c r="A449" s="1">
        <f t="shared" si="48"/>
        <v>43119</v>
      </c>
      <c r="B449" s="7">
        <f t="shared" si="43"/>
        <v>1</v>
      </c>
      <c r="C449" s="4">
        <f>INDEX(Calendar!$E$3:$E$367,MATCH(LOLP!$A449,Calendar!$B$3:$B$367,0))</f>
        <v>1</v>
      </c>
      <c r="D449" s="2">
        <f t="shared" si="49"/>
        <v>14</v>
      </c>
      <c r="E449" s="36">
        <v>25121</v>
      </c>
      <c r="F449" s="7">
        <f>IFERROR(IF(INDEX('Temperature Data'!$AA$15:$AA$348,MATCH(LOLP!A449,'Temperature Data'!$B$15:$B$348,0))&gt;IF(B449=9,$G$2,LOLP!$F$2),1,0),0)</f>
        <v>0</v>
      </c>
      <c r="G449" s="7">
        <f>SUMIFS(LOLP!$F$4:$F$8763,$C$4:$C$8763,$C449,$B$4:$B$8763,$B449,$D$4:$D$8763,$D449)</f>
        <v>0</v>
      </c>
      <c r="H449" s="7">
        <f>COUNTIFS(Calendar!$E$3:$E$367,LOLP!C449,Calendar!$D$3:$D$367,LOLP!B449)</f>
        <v>21</v>
      </c>
      <c r="I449" s="7">
        <f ca="1">IF($F449=1,OFFSET(start_norps,LOLP!$D449+(1-$C449)*24,LOLP!$B449)*H449/G449,0)</f>
        <v>0</v>
      </c>
      <c r="J449" s="7">
        <f ca="1">IF($F449=1,OFFSET(start_33,LOLP!$D449+(1-$C449)*24,LOLP!$B449)*H449/G449,0)</f>
        <v>0</v>
      </c>
      <c r="K449" s="7">
        <f ca="1">IF($F449,OFFSET(start_40,LOLP!$D449+(1-$C449)*24,LOLP!$B449),0)</f>
        <v>0</v>
      </c>
      <c r="L449" s="7">
        <f ca="1">IF($F449,OFFSET(start_50,LOLP!$D449+(1-$C449)*24,LOLP!$B449),0)</f>
        <v>0</v>
      </c>
      <c r="M449" s="25">
        <f t="shared" ca="1" si="44"/>
        <v>0</v>
      </c>
      <c r="N449" s="25">
        <f t="shared" ca="1" si="45"/>
        <v>0</v>
      </c>
      <c r="O449" s="15" t="e">
        <f t="shared" ca="1" si="46"/>
        <v>#DIV/0!</v>
      </c>
      <c r="P449" s="15" t="e">
        <f t="shared" ca="1" si="47"/>
        <v>#DIV/0!</v>
      </c>
      <c r="R449" s="7">
        <v>446</v>
      </c>
      <c r="S449">
        <v>0</v>
      </c>
      <c r="T449">
        <v>0</v>
      </c>
      <c r="U449">
        <v>0</v>
      </c>
      <c r="V449">
        <v>0</v>
      </c>
    </row>
    <row r="450" spans="1:22" x14ac:dyDescent="0.25">
      <c r="A450" s="1">
        <f t="shared" si="48"/>
        <v>43119</v>
      </c>
      <c r="B450" s="7">
        <f t="shared" si="43"/>
        <v>1</v>
      </c>
      <c r="C450" s="4">
        <f>INDEX(Calendar!$E$3:$E$367,MATCH(LOLP!$A450,Calendar!$B$3:$B$367,0))</f>
        <v>1</v>
      </c>
      <c r="D450" s="2">
        <f t="shared" si="49"/>
        <v>15</v>
      </c>
      <c r="E450" s="36">
        <v>24784</v>
      </c>
      <c r="F450" s="7">
        <f>IFERROR(IF(INDEX('Temperature Data'!$AA$15:$AA$348,MATCH(LOLP!A450,'Temperature Data'!$B$15:$B$348,0))&gt;IF(B450=9,$G$2,LOLP!$F$2),1,0),0)</f>
        <v>0</v>
      </c>
      <c r="G450" s="7">
        <f>SUMIFS(LOLP!$F$4:$F$8763,$C$4:$C$8763,$C450,$B$4:$B$8763,$B450,$D$4:$D$8763,$D450)</f>
        <v>0</v>
      </c>
      <c r="H450" s="7">
        <f>COUNTIFS(Calendar!$E$3:$E$367,LOLP!C450,Calendar!$D$3:$D$367,LOLP!B450)</f>
        <v>21</v>
      </c>
      <c r="I450" s="7">
        <f ca="1">IF($F450=1,OFFSET(start_norps,LOLP!$D450+(1-$C450)*24,LOLP!$B450)*H450/G450,0)</f>
        <v>0</v>
      </c>
      <c r="J450" s="7">
        <f ca="1">IF($F450=1,OFFSET(start_33,LOLP!$D450+(1-$C450)*24,LOLP!$B450)*H450/G450,0)</f>
        <v>0</v>
      </c>
      <c r="K450" s="7">
        <f ca="1">IF($F450,OFFSET(start_40,LOLP!$D450+(1-$C450)*24,LOLP!$B450),0)</f>
        <v>0</v>
      </c>
      <c r="L450" s="7">
        <f ca="1">IF($F450,OFFSET(start_50,LOLP!$D450+(1-$C450)*24,LOLP!$B450),0)</f>
        <v>0</v>
      </c>
      <c r="M450" s="25">
        <f t="shared" ca="1" si="44"/>
        <v>0</v>
      </c>
      <c r="N450" s="25">
        <f t="shared" ca="1" si="45"/>
        <v>0</v>
      </c>
      <c r="O450" s="15" t="e">
        <f t="shared" ca="1" si="46"/>
        <v>#DIV/0!</v>
      </c>
      <c r="P450" s="15" t="e">
        <f t="shared" ca="1" si="47"/>
        <v>#DIV/0!</v>
      </c>
    </row>
    <row r="451" spans="1:22" x14ac:dyDescent="0.25">
      <c r="A451" s="1">
        <f t="shared" si="48"/>
        <v>43119</v>
      </c>
      <c r="B451" s="7">
        <f t="shared" si="43"/>
        <v>1</v>
      </c>
      <c r="C451" s="4">
        <f>INDEX(Calendar!$E$3:$E$367,MATCH(LOLP!$A451,Calendar!$B$3:$B$367,0))</f>
        <v>1</v>
      </c>
      <c r="D451" s="2">
        <f t="shared" si="49"/>
        <v>16</v>
      </c>
      <c r="E451" s="36">
        <v>24748</v>
      </c>
      <c r="F451" s="7">
        <f>IFERROR(IF(INDEX('Temperature Data'!$AA$15:$AA$348,MATCH(LOLP!A451,'Temperature Data'!$B$15:$B$348,0))&gt;IF(B451=9,$G$2,LOLP!$F$2),1,0),0)</f>
        <v>0</v>
      </c>
      <c r="G451" s="7">
        <f>SUMIFS(LOLP!$F$4:$F$8763,$C$4:$C$8763,$C451,$B$4:$B$8763,$B451,$D$4:$D$8763,$D451)</f>
        <v>0</v>
      </c>
      <c r="H451" s="7">
        <f>COUNTIFS(Calendar!$E$3:$E$367,LOLP!C451,Calendar!$D$3:$D$367,LOLP!B451)</f>
        <v>21</v>
      </c>
      <c r="I451" s="7">
        <f ca="1">IF($F451=1,OFFSET(start_norps,LOLP!$D451+(1-$C451)*24,LOLP!$B451)*H451/G451,0)</f>
        <v>0</v>
      </c>
      <c r="J451" s="7">
        <f ca="1">IF($F451=1,OFFSET(start_33,LOLP!$D451+(1-$C451)*24,LOLP!$B451)*H451/G451,0)</f>
        <v>0</v>
      </c>
      <c r="K451" s="7">
        <f ca="1">IF($F451,OFFSET(start_40,LOLP!$D451+(1-$C451)*24,LOLP!$B451),0)</f>
        <v>0</v>
      </c>
      <c r="L451" s="7">
        <f ca="1">IF($F451,OFFSET(start_50,LOLP!$D451+(1-$C451)*24,LOLP!$B451),0)</f>
        <v>0</v>
      </c>
      <c r="M451" s="25">
        <f t="shared" ca="1" si="44"/>
        <v>0</v>
      </c>
      <c r="N451" s="25">
        <f t="shared" ca="1" si="45"/>
        <v>0</v>
      </c>
      <c r="O451" s="15" t="e">
        <f t="shared" ca="1" si="46"/>
        <v>#DIV/0!</v>
      </c>
      <c r="P451" s="15" t="e">
        <f t="shared" ca="1" si="47"/>
        <v>#DIV/0!</v>
      </c>
    </row>
    <row r="452" spans="1:22" x14ac:dyDescent="0.25">
      <c r="A452" s="1">
        <f t="shared" si="48"/>
        <v>43119</v>
      </c>
      <c r="B452" s="7">
        <f t="shared" si="43"/>
        <v>1</v>
      </c>
      <c r="C452" s="4">
        <f>INDEX(Calendar!$E$3:$E$367,MATCH(LOLP!$A452,Calendar!$B$3:$B$367,0))</f>
        <v>1</v>
      </c>
      <c r="D452" s="2">
        <f t="shared" si="49"/>
        <v>17</v>
      </c>
      <c r="E452" s="36">
        <v>25338</v>
      </c>
      <c r="F452" s="7">
        <f>IFERROR(IF(INDEX('Temperature Data'!$AA$15:$AA$348,MATCH(LOLP!A452,'Temperature Data'!$B$15:$B$348,0))&gt;IF(B452=9,$G$2,LOLP!$F$2),1,0),0)</f>
        <v>0</v>
      </c>
      <c r="G452" s="7">
        <f>SUMIFS(LOLP!$F$4:$F$8763,$C$4:$C$8763,$C452,$B$4:$B$8763,$B452,$D$4:$D$8763,$D452)</f>
        <v>0</v>
      </c>
      <c r="H452" s="7">
        <f>COUNTIFS(Calendar!$E$3:$E$367,LOLP!C452,Calendar!$D$3:$D$367,LOLP!B452)</f>
        <v>21</v>
      </c>
      <c r="I452" s="7">
        <f ca="1">IF($F452=1,OFFSET(start_norps,LOLP!$D452+(1-$C452)*24,LOLP!$B452)*H452/G452,0)</f>
        <v>0</v>
      </c>
      <c r="J452" s="7">
        <f ca="1">IF($F452=1,OFFSET(start_33,LOLP!$D452+(1-$C452)*24,LOLP!$B452)*H452/G452,0)</f>
        <v>0</v>
      </c>
      <c r="K452" s="7">
        <f ca="1">IF($F452,OFFSET(start_40,LOLP!$D452+(1-$C452)*24,LOLP!$B452),0)</f>
        <v>0</v>
      </c>
      <c r="L452" s="7">
        <f ca="1">IF($F452,OFFSET(start_50,LOLP!$D452+(1-$C452)*24,LOLP!$B452),0)</f>
        <v>0</v>
      </c>
      <c r="M452" s="25">
        <f t="shared" ca="1" si="44"/>
        <v>0</v>
      </c>
      <c r="N452" s="25">
        <f t="shared" ca="1" si="45"/>
        <v>0</v>
      </c>
      <c r="O452" s="15" t="e">
        <f t="shared" ca="1" si="46"/>
        <v>#DIV/0!</v>
      </c>
      <c r="P452" s="15" t="e">
        <f t="shared" ca="1" si="47"/>
        <v>#DIV/0!</v>
      </c>
    </row>
    <row r="453" spans="1:22" x14ac:dyDescent="0.25">
      <c r="A453" s="1">
        <f t="shared" si="48"/>
        <v>43119</v>
      </c>
      <c r="B453" s="7">
        <f t="shared" ref="B453:B516" si="50">MONTH(A453)</f>
        <v>1</v>
      </c>
      <c r="C453" s="4">
        <f>INDEX(Calendar!$E$3:$E$367,MATCH(LOLP!$A453,Calendar!$B$3:$B$367,0))</f>
        <v>1</v>
      </c>
      <c r="D453" s="2">
        <f t="shared" si="49"/>
        <v>18</v>
      </c>
      <c r="E453" s="36">
        <v>27349</v>
      </c>
      <c r="F453" s="7">
        <f>IFERROR(IF(INDEX('Temperature Data'!$AA$15:$AA$348,MATCH(LOLP!A453,'Temperature Data'!$B$15:$B$348,0))&gt;IF(B453=9,$G$2,LOLP!$F$2),1,0),0)</f>
        <v>0</v>
      </c>
      <c r="G453" s="7">
        <f>SUMIFS(LOLP!$F$4:$F$8763,$C$4:$C$8763,$C453,$B$4:$B$8763,$B453,$D$4:$D$8763,$D453)</f>
        <v>0</v>
      </c>
      <c r="H453" s="7">
        <f>COUNTIFS(Calendar!$E$3:$E$367,LOLP!C453,Calendar!$D$3:$D$367,LOLP!B453)</f>
        <v>21</v>
      </c>
      <c r="I453" s="7">
        <f ca="1">IF($F453=1,OFFSET(start_norps,LOLP!$D453+(1-$C453)*24,LOLP!$B453)*H453/G453,0)</f>
        <v>0</v>
      </c>
      <c r="J453" s="7">
        <f ca="1">IF($F453=1,OFFSET(start_33,LOLP!$D453+(1-$C453)*24,LOLP!$B453)*H453/G453,0)</f>
        <v>0</v>
      </c>
      <c r="K453" s="7">
        <f ca="1">IF($F453,OFFSET(start_40,LOLP!$D453+(1-$C453)*24,LOLP!$B453),0)</f>
        <v>0</v>
      </c>
      <c r="L453" s="7">
        <f ca="1">IF($F453,OFFSET(start_50,LOLP!$D453+(1-$C453)*24,LOLP!$B453),0)</f>
        <v>0</v>
      </c>
      <c r="M453" s="25">
        <f t="shared" ref="M453:M516" ca="1" si="51">I453/I$8764</f>
        <v>0</v>
      </c>
      <c r="N453" s="25">
        <f t="shared" ref="N453:N516" ca="1" si="52">J453/J$8764</f>
        <v>0</v>
      </c>
      <c r="O453" s="15" t="e">
        <f t="shared" ref="O453:O516" ca="1" si="53">K453/K$8764</f>
        <v>#DIV/0!</v>
      </c>
      <c r="P453" s="15" t="e">
        <f t="shared" ref="P453:P516" ca="1" si="54">L453/L$8764</f>
        <v>#DIV/0!</v>
      </c>
    </row>
    <row r="454" spans="1:22" x14ac:dyDescent="0.25">
      <c r="A454" s="1">
        <f t="shared" si="48"/>
        <v>43119</v>
      </c>
      <c r="B454" s="7">
        <f t="shared" si="50"/>
        <v>1</v>
      </c>
      <c r="C454" s="4">
        <f>INDEX(Calendar!$E$3:$E$367,MATCH(LOLP!$A454,Calendar!$B$3:$B$367,0))</f>
        <v>1</v>
      </c>
      <c r="D454" s="2">
        <f t="shared" si="49"/>
        <v>19</v>
      </c>
      <c r="E454" s="36">
        <v>28007</v>
      </c>
      <c r="F454" s="7">
        <f>IFERROR(IF(INDEX('Temperature Data'!$AA$15:$AA$348,MATCH(LOLP!A454,'Temperature Data'!$B$15:$B$348,0))&gt;IF(B454=9,$G$2,LOLP!$F$2),1,0),0)</f>
        <v>0</v>
      </c>
      <c r="G454" s="7">
        <f>SUMIFS(LOLP!$F$4:$F$8763,$C$4:$C$8763,$C454,$B$4:$B$8763,$B454,$D$4:$D$8763,$D454)</f>
        <v>0</v>
      </c>
      <c r="H454" s="7">
        <f>COUNTIFS(Calendar!$E$3:$E$367,LOLP!C454,Calendar!$D$3:$D$367,LOLP!B454)</f>
        <v>21</v>
      </c>
      <c r="I454" s="7">
        <f ca="1">IF($F454=1,OFFSET(start_norps,LOLP!$D454+(1-$C454)*24,LOLP!$B454)*H454/G454,0)</f>
        <v>0</v>
      </c>
      <c r="J454" s="7">
        <f ca="1">IF($F454=1,OFFSET(start_33,LOLP!$D454+(1-$C454)*24,LOLP!$B454)*H454/G454,0)</f>
        <v>0</v>
      </c>
      <c r="K454" s="7">
        <f ca="1">IF($F454,OFFSET(start_40,LOLP!$D454+(1-$C454)*24,LOLP!$B454),0)</f>
        <v>0</v>
      </c>
      <c r="L454" s="7">
        <f ca="1">IF($F454,OFFSET(start_50,LOLP!$D454+(1-$C454)*24,LOLP!$B454),0)</f>
        <v>0</v>
      </c>
      <c r="M454" s="25">
        <f t="shared" ca="1" si="51"/>
        <v>0</v>
      </c>
      <c r="N454" s="25">
        <f t="shared" ca="1" si="52"/>
        <v>0</v>
      </c>
      <c r="O454" s="15" t="e">
        <f t="shared" ca="1" si="53"/>
        <v>#DIV/0!</v>
      </c>
      <c r="P454" s="15" t="e">
        <f t="shared" ca="1" si="54"/>
        <v>#DIV/0!</v>
      </c>
    </row>
    <row r="455" spans="1:22" x14ac:dyDescent="0.25">
      <c r="A455" s="1">
        <f t="shared" si="48"/>
        <v>43119</v>
      </c>
      <c r="B455" s="7">
        <f t="shared" si="50"/>
        <v>1</v>
      </c>
      <c r="C455" s="4">
        <f>INDEX(Calendar!$E$3:$E$367,MATCH(LOLP!$A455,Calendar!$B$3:$B$367,0))</f>
        <v>1</v>
      </c>
      <c r="D455" s="2">
        <f t="shared" si="49"/>
        <v>20</v>
      </c>
      <c r="E455" s="36">
        <v>27495</v>
      </c>
      <c r="F455" s="7">
        <f>IFERROR(IF(INDEX('Temperature Data'!$AA$15:$AA$348,MATCH(LOLP!A455,'Temperature Data'!$B$15:$B$348,0))&gt;IF(B455=9,$G$2,LOLP!$F$2),1,0),0)</f>
        <v>0</v>
      </c>
      <c r="G455" s="7">
        <f>SUMIFS(LOLP!$F$4:$F$8763,$C$4:$C$8763,$C455,$B$4:$B$8763,$B455,$D$4:$D$8763,$D455)</f>
        <v>0</v>
      </c>
      <c r="H455" s="7">
        <f>COUNTIFS(Calendar!$E$3:$E$367,LOLP!C455,Calendar!$D$3:$D$367,LOLP!B455)</f>
        <v>21</v>
      </c>
      <c r="I455" s="7">
        <f ca="1">IF($F455=1,OFFSET(start_norps,LOLP!$D455+(1-$C455)*24,LOLP!$B455)*H455/G455,0)</f>
        <v>0</v>
      </c>
      <c r="J455" s="7">
        <f ca="1">IF($F455=1,OFFSET(start_33,LOLP!$D455+(1-$C455)*24,LOLP!$B455)*H455/G455,0)</f>
        <v>0</v>
      </c>
      <c r="K455" s="7">
        <f ca="1">IF($F455,OFFSET(start_40,LOLP!$D455+(1-$C455)*24,LOLP!$B455),0)</f>
        <v>0</v>
      </c>
      <c r="L455" s="7">
        <f ca="1">IF($F455,OFFSET(start_50,LOLP!$D455+(1-$C455)*24,LOLP!$B455),0)</f>
        <v>0</v>
      </c>
      <c r="M455" s="25">
        <f t="shared" ca="1" si="51"/>
        <v>0</v>
      </c>
      <c r="N455" s="25">
        <f t="shared" ca="1" si="52"/>
        <v>0</v>
      </c>
      <c r="O455" s="15" t="e">
        <f t="shared" ca="1" si="53"/>
        <v>#DIV/0!</v>
      </c>
      <c r="P455" s="15" t="e">
        <f t="shared" ca="1" si="54"/>
        <v>#DIV/0!</v>
      </c>
    </row>
    <row r="456" spans="1:22" x14ac:dyDescent="0.25">
      <c r="A456" s="1">
        <f t="shared" si="48"/>
        <v>43119</v>
      </c>
      <c r="B456" s="7">
        <f t="shared" si="50"/>
        <v>1</v>
      </c>
      <c r="C456" s="4">
        <f>INDEX(Calendar!$E$3:$E$367,MATCH(LOLP!$A456,Calendar!$B$3:$B$367,0))</f>
        <v>1</v>
      </c>
      <c r="D456" s="2">
        <f t="shared" si="49"/>
        <v>21</v>
      </c>
      <c r="E456" s="36">
        <v>26939</v>
      </c>
      <c r="F456" s="7">
        <f>IFERROR(IF(INDEX('Temperature Data'!$AA$15:$AA$348,MATCH(LOLP!A456,'Temperature Data'!$B$15:$B$348,0))&gt;IF(B456=9,$G$2,LOLP!$F$2),1,0),0)</f>
        <v>0</v>
      </c>
      <c r="G456" s="7">
        <f>SUMIFS(LOLP!$F$4:$F$8763,$C$4:$C$8763,$C456,$B$4:$B$8763,$B456,$D$4:$D$8763,$D456)</f>
        <v>0</v>
      </c>
      <c r="H456" s="7">
        <f>COUNTIFS(Calendar!$E$3:$E$367,LOLP!C456,Calendar!$D$3:$D$367,LOLP!B456)</f>
        <v>21</v>
      </c>
      <c r="I456" s="7">
        <f ca="1">IF($F456=1,OFFSET(start_norps,LOLP!$D456+(1-$C456)*24,LOLP!$B456)*H456/G456,0)</f>
        <v>0</v>
      </c>
      <c r="J456" s="7">
        <f ca="1">IF($F456=1,OFFSET(start_33,LOLP!$D456+(1-$C456)*24,LOLP!$B456)*H456/G456,0)</f>
        <v>0</v>
      </c>
      <c r="K456" s="7">
        <f ca="1">IF($F456,OFFSET(start_40,LOLP!$D456+(1-$C456)*24,LOLP!$B456),0)</f>
        <v>0</v>
      </c>
      <c r="L456" s="7">
        <f ca="1">IF($F456,OFFSET(start_50,LOLP!$D456+(1-$C456)*24,LOLP!$B456),0)</f>
        <v>0</v>
      </c>
      <c r="M456" s="25">
        <f t="shared" ca="1" si="51"/>
        <v>0</v>
      </c>
      <c r="N456" s="25">
        <f t="shared" ca="1" si="52"/>
        <v>0</v>
      </c>
      <c r="O456" s="15" t="e">
        <f t="shared" ca="1" si="53"/>
        <v>#DIV/0!</v>
      </c>
      <c r="P456" s="15" t="e">
        <f t="shared" ca="1" si="54"/>
        <v>#DIV/0!</v>
      </c>
    </row>
    <row r="457" spans="1:22" x14ac:dyDescent="0.25">
      <c r="A457" s="1">
        <f t="shared" si="48"/>
        <v>43119</v>
      </c>
      <c r="B457" s="7">
        <f t="shared" si="50"/>
        <v>1</v>
      </c>
      <c r="C457" s="4">
        <f>INDEX(Calendar!$E$3:$E$367,MATCH(LOLP!$A457,Calendar!$B$3:$B$367,0))</f>
        <v>1</v>
      </c>
      <c r="D457" s="2">
        <f t="shared" si="49"/>
        <v>22</v>
      </c>
      <c r="E457" s="36">
        <v>26055</v>
      </c>
      <c r="F457" s="7">
        <f>IFERROR(IF(INDEX('Temperature Data'!$AA$15:$AA$348,MATCH(LOLP!A457,'Temperature Data'!$B$15:$B$348,0))&gt;IF(B457=9,$G$2,LOLP!$F$2),1,0),0)</f>
        <v>0</v>
      </c>
      <c r="G457" s="7">
        <f>SUMIFS(LOLP!$F$4:$F$8763,$C$4:$C$8763,$C457,$B$4:$B$8763,$B457,$D$4:$D$8763,$D457)</f>
        <v>0</v>
      </c>
      <c r="H457" s="7">
        <f>COUNTIFS(Calendar!$E$3:$E$367,LOLP!C457,Calendar!$D$3:$D$367,LOLP!B457)</f>
        <v>21</v>
      </c>
      <c r="I457" s="7">
        <f ca="1">IF($F457=1,OFFSET(start_norps,LOLP!$D457+(1-$C457)*24,LOLP!$B457)*H457/G457,0)</f>
        <v>0</v>
      </c>
      <c r="J457" s="7">
        <f ca="1">IF($F457=1,OFFSET(start_33,LOLP!$D457+(1-$C457)*24,LOLP!$B457)*H457/G457,0)</f>
        <v>0</v>
      </c>
      <c r="K457" s="7">
        <f ca="1">IF($F457,OFFSET(start_40,LOLP!$D457+(1-$C457)*24,LOLP!$B457),0)</f>
        <v>0</v>
      </c>
      <c r="L457" s="7">
        <f ca="1">IF($F457,OFFSET(start_50,LOLP!$D457+(1-$C457)*24,LOLP!$B457),0)</f>
        <v>0</v>
      </c>
      <c r="M457" s="25">
        <f t="shared" ca="1" si="51"/>
        <v>0</v>
      </c>
      <c r="N457" s="25">
        <f t="shared" ca="1" si="52"/>
        <v>0</v>
      </c>
      <c r="O457" s="15" t="e">
        <f t="shared" ca="1" si="53"/>
        <v>#DIV/0!</v>
      </c>
      <c r="P457" s="15" t="e">
        <f t="shared" ca="1" si="54"/>
        <v>#DIV/0!</v>
      </c>
    </row>
    <row r="458" spans="1:22" x14ac:dyDescent="0.25">
      <c r="A458" s="1">
        <f t="shared" si="48"/>
        <v>43119</v>
      </c>
      <c r="B458" s="7">
        <f t="shared" si="50"/>
        <v>1</v>
      </c>
      <c r="C458" s="4">
        <f>INDEX(Calendar!$E$3:$E$367,MATCH(LOLP!$A458,Calendar!$B$3:$B$367,0))</f>
        <v>1</v>
      </c>
      <c r="D458" s="2">
        <f t="shared" si="49"/>
        <v>23</v>
      </c>
      <c r="E458" s="36">
        <v>24532</v>
      </c>
      <c r="F458" s="7">
        <f>IFERROR(IF(INDEX('Temperature Data'!$AA$15:$AA$348,MATCH(LOLP!A458,'Temperature Data'!$B$15:$B$348,0))&gt;IF(B458=9,$G$2,LOLP!$F$2),1,0),0)</f>
        <v>0</v>
      </c>
      <c r="G458" s="7">
        <f>SUMIFS(LOLP!$F$4:$F$8763,$C$4:$C$8763,$C458,$B$4:$B$8763,$B458,$D$4:$D$8763,$D458)</f>
        <v>0</v>
      </c>
      <c r="H458" s="7">
        <f>COUNTIFS(Calendar!$E$3:$E$367,LOLP!C458,Calendar!$D$3:$D$367,LOLP!B458)</f>
        <v>21</v>
      </c>
      <c r="I458" s="7">
        <f ca="1">IF($F458=1,OFFSET(start_norps,LOLP!$D458+(1-$C458)*24,LOLP!$B458)*H458/G458,0)</f>
        <v>0</v>
      </c>
      <c r="J458" s="7">
        <f ca="1">IF($F458=1,OFFSET(start_33,LOLP!$D458+(1-$C458)*24,LOLP!$B458)*H458/G458,0)</f>
        <v>0</v>
      </c>
      <c r="K458" s="7">
        <f ca="1">IF($F458,OFFSET(start_40,LOLP!$D458+(1-$C458)*24,LOLP!$B458),0)</f>
        <v>0</v>
      </c>
      <c r="L458" s="7">
        <f ca="1">IF($F458,OFFSET(start_50,LOLP!$D458+(1-$C458)*24,LOLP!$B458),0)</f>
        <v>0</v>
      </c>
      <c r="M458" s="25">
        <f t="shared" ca="1" si="51"/>
        <v>0</v>
      </c>
      <c r="N458" s="25">
        <f t="shared" ca="1" si="52"/>
        <v>0</v>
      </c>
      <c r="O458" s="15" t="e">
        <f t="shared" ca="1" si="53"/>
        <v>#DIV/0!</v>
      </c>
      <c r="P458" s="15" t="e">
        <f t="shared" ca="1" si="54"/>
        <v>#DIV/0!</v>
      </c>
    </row>
    <row r="459" spans="1:22" x14ac:dyDescent="0.25">
      <c r="A459" s="1">
        <f t="shared" si="48"/>
        <v>43119</v>
      </c>
      <c r="B459" s="7">
        <f t="shared" si="50"/>
        <v>1</v>
      </c>
      <c r="C459" s="4">
        <f>INDEX(Calendar!$E$3:$E$367,MATCH(LOLP!$A459,Calendar!$B$3:$B$367,0))</f>
        <v>1</v>
      </c>
      <c r="D459" s="2">
        <f t="shared" si="49"/>
        <v>24</v>
      </c>
      <c r="E459" s="36">
        <v>22866</v>
      </c>
      <c r="F459" s="7">
        <f>IFERROR(IF(INDEX('Temperature Data'!$AA$15:$AA$348,MATCH(LOLP!A459,'Temperature Data'!$B$15:$B$348,0))&gt;IF(B459=9,$G$2,LOLP!$F$2),1,0),0)</f>
        <v>0</v>
      </c>
      <c r="G459" s="7">
        <f>SUMIFS(LOLP!$F$4:$F$8763,$C$4:$C$8763,$C459,$B$4:$B$8763,$B459,$D$4:$D$8763,$D459)</f>
        <v>0</v>
      </c>
      <c r="H459" s="7">
        <f>COUNTIFS(Calendar!$E$3:$E$367,LOLP!C459,Calendar!$D$3:$D$367,LOLP!B459)</f>
        <v>21</v>
      </c>
      <c r="I459" s="7">
        <f ca="1">IF($F459=1,OFFSET(start_norps,LOLP!$D459+(1-$C459)*24,LOLP!$B459)*H459/G459,0)</f>
        <v>0</v>
      </c>
      <c r="J459" s="7">
        <f ca="1">IF($F459=1,OFFSET(start_33,LOLP!$D459+(1-$C459)*24,LOLP!$B459)*H459/G459,0)</f>
        <v>0</v>
      </c>
      <c r="K459" s="7">
        <f ca="1">IF($F459,OFFSET(start_40,LOLP!$D459+(1-$C459)*24,LOLP!$B459),0)</f>
        <v>0</v>
      </c>
      <c r="L459" s="7">
        <f ca="1">IF($F459,OFFSET(start_50,LOLP!$D459+(1-$C459)*24,LOLP!$B459),0)</f>
        <v>0</v>
      </c>
      <c r="M459" s="25">
        <f t="shared" ca="1" si="51"/>
        <v>0</v>
      </c>
      <c r="N459" s="25">
        <f t="shared" ca="1" si="52"/>
        <v>0</v>
      </c>
      <c r="O459" s="15" t="e">
        <f t="shared" ca="1" si="53"/>
        <v>#DIV/0!</v>
      </c>
      <c r="P459" s="15" t="e">
        <f t="shared" ca="1" si="54"/>
        <v>#DIV/0!</v>
      </c>
    </row>
    <row r="460" spans="1:22" x14ac:dyDescent="0.25">
      <c r="A460" s="1">
        <f t="shared" si="48"/>
        <v>43120</v>
      </c>
      <c r="B460" s="7">
        <f t="shared" si="50"/>
        <v>1</v>
      </c>
      <c r="C460" s="4">
        <f>INDEX(Calendar!$E$3:$E$367,MATCH(LOLP!$A460,Calendar!$B$3:$B$367,0))</f>
        <v>0</v>
      </c>
      <c r="D460" s="2">
        <f t="shared" si="49"/>
        <v>1</v>
      </c>
      <c r="E460" s="36">
        <v>22028</v>
      </c>
      <c r="F460" s="7">
        <f>IFERROR(IF(INDEX('Temperature Data'!$AA$15:$AA$348,MATCH(LOLP!A460,'Temperature Data'!$B$15:$B$348,0))&gt;IF(B460=9,$G$2,LOLP!$F$2),1,0),0)</f>
        <v>0</v>
      </c>
      <c r="G460" s="7">
        <f>SUMIFS(LOLP!$F$4:$F$8763,$C$4:$C$8763,$C460,$B$4:$B$8763,$B460,$D$4:$D$8763,$D460)</f>
        <v>0</v>
      </c>
      <c r="H460" s="7">
        <f>COUNTIFS(Calendar!$E$3:$E$367,LOLP!C460,Calendar!$D$3:$D$367,LOLP!B460)</f>
        <v>10</v>
      </c>
      <c r="I460" s="7">
        <f ca="1">IF($F460=1,OFFSET(start_norps,LOLP!$D460+(1-$C460)*24,LOLP!$B460)*H460/G460,0)</f>
        <v>0</v>
      </c>
      <c r="J460" s="7">
        <f ca="1">IF($F460=1,OFFSET(start_33,LOLP!$D460+(1-$C460)*24,LOLP!$B460)*H460/G460,0)</f>
        <v>0</v>
      </c>
      <c r="K460" s="7">
        <f ca="1">IF($F460,OFFSET(start_40,LOLP!$D460+(1-$C460)*24,LOLP!$B460),0)</f>
        <v>0</v>
      </c>
      <c r="L460" s="7">
        <f ca="1">IF($F460,OFFSET(start_50,LOLP!$D460+(1-$C460)*24,LOLP!$B460),0)</f>
        <v>0</v>
      </c>
      <c r="M460" s="25">
        <f t="shared" ca="1" si="51"/>
        <v>0</v>
      </c>
      <c r="N460" s="25">
        <f t="shared" ca="1" si="52"/>
        <v>0</v>
      </c>
      <c r="O460" s="15" t="e">
        <f t="shared" ca="1" si="53"/>
        <v>#DIV/0!</v>
      </c>
      <c r="P460" s="15" t="e">
        <f t="shared" ca="1" si="54"/>
        <v>#DIV/0!</v>
      </c>
    </row>
    <row r="461" spans="1:22" x14ac:dyDescent="0.25">
      <c r="A461" s="1">
        <f t="shared" si="48"/>
        <v>43120</v>
      </c>
      <c r="B461" s="7">
        <f t="shared" si="50"/>
        <v>1</v>
      </c>
      <c r="C461" s="4">
        <f>INDEX(Calendar!$E$3:$E$367,MATCH(LOLP!$A461,Calendar!$B$3:$B$367,0))</f>
        <v>0</v>
      </c>
      <c r="D461" s="2">
        <f t="shared" si="49"/>
        <v>2</v>
      </c>
      <c r="E461" s="36">
        <v>21165</v>
      </c>
      <c r="F461" s="7">
        <f>IFERROR(IF(INDEX('Temperature Data'!$AA$15:$AA$348,MATCH(LOLP!A461,'Temperature Data'!$B$15:$B$348,0))&gt;IF(B461=9,$G$2,LOLP!$F$2),1,0),0)</f>
        <v>0</v>
      </c>
      <c r="G461" s="7">
        <f>SUMIFS(LOLP!$F$4:$F$8763,$C$4:$C$8763,$C461,$B$4:$B$8763,$B461,$D$4:$D$8763,$D461)</f>
        <v>0</v>
      </c>
      <c r="H461" s="7">
        <f>COUNTIFS(Calendar!$E$3:$E$367,LOLP!C461,Calendar!$D$3:$D$367,LOLP!B461)</f>
        <v>10</v>
      </c>
      <c r="I461" s="7">
        <f ca="1">IF($F461=1,OFFSET(start_norps,LOLP!$D461+(1-$C461)*24,LOLP!$B461)*H461/G461,0)</f>
        <v>0</v>
      </c>
      <c r="J461" s="7">
        <f ca="1">IF($F461=1,OFFSET(start_33,LOLP!$D461+(1-$C461)*24,LOLP!$B461)*H461/G461,0)</f>
        <v>0</v>
      </c>
      <c r="K461" s="7">
        <f ca="1">IF($F461,OFFSET(start_40,LOLP!$D461+(1-$C461)*24,LOLP!$B461),0)</f>
        <v>0</v>
      </c>
      <c r="L461" s="7">
        <f ca="1">IF($F461,OFFSET(start_50,LOLP!$D461+(1-$C461)*24,LOLP!$B461),0)</f>
        <v>0</v>
      </c>
      <c r="M461" s="25">
        <f t="shared" ca="1" si="51"/>
        <v>0</v>
      </c>
      <c r="N461" s="25">
        <f t="shared" ca="1" si="52"/>
        <v>0</v>
      </c>
      <c r="O461" s="15" t="e">
        <f t="shared" ca="1" si="53"/>
        <v>#DIV/0!</v>
      </c>
      <c r="P461" s="15" t="e">
        <f t="shared" ca="1" si="54"/>
        <v>#DIV/0!</v>
      </c>
    </row>
    <row r="462" spans="1:22" x14ac:dyDescent="0.25">
      <c r="A462" s="1">
        <f t="shared" si="48"/>
        <v>43120</v>
      </c>
      <c r="B462" s="7">
        <f t="shared" si="50"/>
        <v>1</v>
      </c>
      <c r="C462" s="4">
        <f>INDEX(Calendar!$E$3:$E$367,MATCH(LOLP!$A462,Calendar!$B$3:$B$367,0))</f>
        <v>0</v>
      </c>
      <c r="D462" s="2">
        <f t="shared" si="49"/>
        <v>3</v>
      </c>
      <c r="E462" s="36">
        <v>20606</v>
      </c>
      <c r="F462" s="7">
        <f>IFERROR(IF(INDEX('Temperature Data'!$AA$15:$AA$348,MATCH(LOLP!A462,'Temperature Data'!$B$15:$B$348,0))&gt;IF(B462=9,$G$2,LOLP!$F$2),1,0),0)</f>
        <v>0</v>
      </c>
      <c r="G462" s="7">
        <f>SUMIFS(LOLP!$F$4:$F$8763,$C$4:$C$8763,$C462,$B$4:$B$8763,$B462,$D$4:$D$8763,$D462)</f>
        <v>0</v>
      </c>
      <c r="H462" s="7">
        <f>COUNTIFS(Calendar!$E$3:$E$367,LOLP!C462,Calendar!$D$3:$D$367,LOLP!B462)</f>
        <v>10</v>
      </c>
      <c r="I462" s="7">
        <f ca="1">IF($F462=1,OFFSET(start_norps,LOLP!$D462+(1-$C462)*24,LOLP!$B462)*H462/G462,0)</f>
        <v>0</v>
      </c>
      <c r="J462" s="7">
        <f ca="1">IF($F462=1,OFFSET(start_33,LOLP!$D462+(1-$C462)*24,LOLP!$B462)*H462/G462,0)</f>
        <v>0</v>
      </c>
      <c r="K462" s="7">
        <f ca="1">IF($F462,OFFSET(start_40,LOLP!$D462+(1-$C462)*24,LOLP!$B462),0)</f>
        <v>0</v>
      </c>
      <c r="L462" s="7">
        <f ca="1">IF($F462,OFFSET(start_50,LOLP!$D462+(1-$C462)*24,LOLP!$B462),0)</f>
        <v>0</v>
      </c>
      <c r="M462" s="25">
        <f t="shared" ca="1" si="51"/>
        <v>0</v>
      </c>
      <c r="N462" s="25">
        <f t="shared" ca="1" si="52"/>
        <v>0</v>
      </c>
      <c r="O462" s="15" t="e">
        <f t="shared" ca="1" si="53"/>
        <v>#DIV/0!</v>
      </c>
      <c r="P462" s="15" t="e">
        <f t="shared" ca="1" si="54"/>
        <v>#DIV/0!</v>
      </c>
    </row>
    <row r="463" spans="1:22" x14ac:dyDescent="0.25">
      <c r="A463" s="1">
        <f t="shared" si="48"/>
        <v>43120</v>
      </c>
      <c r="B463" s="7">
        <f t="shared" si="50"/>
        <v>1</v>
      </c>
      <c r="C463" s="4">
        <f>INDEX(Calendar!$E$3:$E$367,MATCH(LOLP!$A463,Calendar!$B$3:$B$367,0))</f>
        <v>0</v>
      </c>
      <c r="D463" s="2">
        <f t="shared" si="49"/>
        <v>4</v>
      </c>
      <c r="E463" s="36">
        <v>20393</v>
      </c>
      <c r="F463" s="7">
        <f>IFERROR(IF(INDEX('Temperature Data'!$AA$15:$AA$348,MATCH(LOLP!A463,'Temperature Data'!$B$15:$B$348,0))&gt;IF(B463=9,$G$2,LOLP!$F$2),1,0),0)</f>
        <v>0</v>
      </c>
      <c r="G463" s="7">
        <f>SUMIFS(LOLP!$F$4:$F$8763,$C$4:$C$8763,$C463,$B$4:$B$8763,$B463,$D$4:$D$8763,$D463)</f>
        <v>0</v>
      </c>
      <c r="H463" s="7">
        <f>COUNTIFS(Calendar!$E$3:$E$367,LOLP!C463,Calendar!$D$3:$D$367,LOLP!B463)</f>
        <v>10</v>
      </c>
      <c r="I463" s="7">
        <f ca="1">IF($F463=1,OFFSET(start_norps,LOLP!$D463+(1-$C463)*24,LOLP!$B463)*H463/G463,0)</f>
        <v>0</v>
      </c>
      <c r="J463" s="7">
        <f ca="1">IF($F463=1,OFFSET(start_33,LOLP!$D463+(1-$C463)*24,LOLP!$B463)*H463/G463,0)</f>
        <v>0</v>
      </c>
      <c r="K463" s="7">
        <f ca="1">IF($F463,OFFSET(start_40,LOLP!$D463+(1-$C463)*24,LOLP!$B463),0)</f>
        <v>0</v>
      </c>
      <c r="L463" s="7">
        <f ca="1">IF($F463,OFFSET(start_50,LOLP!$D463+(1-$C463)*24,LOLP!$B463),0)</f>
        <v>0</v>
      </c>
      <c r="M463" s="25">
        <f t="shared" ca="1" si="51"/>
        <v>0</v>
      </c>
      <c r="N463" s="25">
        <f t="shared" ca="1" si="52"/>
        <v>0</v>
      </c>
      <c r="O463" s="15" t="e">
        <f t="shared" ca="1" si="53"/>
        <v>#DIV/0!</v>
      </c>
      <c r="P463" s="15" t="e">
        <f t="shared" ca="1" si="54"/>
        <v>#DIV/0!</v>
      </c>
    </row>
    <row r="464" spans="1:22" x14ac:dyDescent="0.25">
      <c r="A464" s="1">
        <f t="shared" si="48"/>
        <v>43120</v>
      </c>
      <c r="B464" s="7">
        <f t="shared" si="50"/>
        <v>1</v>
      </c>
      <c r="C464" s="4">
        <f>INDEX(Calendar!$E$3:$E$367,MATCH(LOLP!$A464,Calendar!$B$3:$B$367,0))</f>
        <v>0</v>
      </c>
      <c r="D464" s="2">
        <f t="shared" si="49"/>
        <v>5</v>
      </c>
      <c r="E464" s="36">
        <v>20534</v>
      </c>
      <c r="F464" s="7">
        <f>IFERROR(IF(INDEX('Temperature Data'!$AA$15:$AA$348,MATCH(LOLP!A464,'Temperature Data'!$B$15:$B$348,0))&gt;IF(B464=9,$G$2,LOLP!$F$2),1,0),0)</f>
        <v>0</v>
      </c>
      <c r="G464" s="7">
        <f>SUMIFS(LOLP!$F$4:$F$8763,$C$4:$C$8763,$C464,$B$4:$B$8763,$B464,$D$4:$D$8763,$D464)</f>
        <v>0</v>
      </c>
      <c r="H464" s="7">
        <f>COUNTIFS(Calendar!$E$3:$E$367,LOLP!C464,Calendar!$D$3:$D$367,LOLP!B464)</f>
        <v>10</v>
      </c>
      <c r="I464" s="7">
        <f ca="1">IF($F464=1,OFFSET(start_norps,LOLP!$D464+(1-$C464)*24,LOLP!$B464)*H464/G464,0)</f>
        <v>0</v>
      </c>
      <c r="J464" s="7">
        <f ca="1">IF($F464=1,OFFSET(start_33,LOLP!$D464+(1-$C464)*24,LOLP!$B464)*H464/G464,0)</f>
        <v>0</v>
      </c>
      <c r="K464" s="7">
        <f ca="1">IF($F464,OFFSET(start_40,LOLP!$D464+(1-$C464)*24,LOLP!$B464),0)</f>
        <v>0</v>
      </c>
      <c r="L464" s="7">
        <f ca="1">IF($F464,OFFSET(start_50,LOLP!$D464+(1-$C464)*24,LOLP!$B464),0)</f>
        <v>0</v>
      </c>
      <c r="M464" s="25">
        <f t="shared" ca="1" si="51"/>
        <v>0</v>
      </c>
      <c r="N464" s="25">
        <f t="shared" ca="1" si="52"/>
        <v>0</v>
      </c>
      <c r="O464" s="15" t="e">
        <f t="shared" ca="1" si="53"/>
        <v>#DIV/0!</v>
      </c>
      <c r="P464" s="15" t="e">
        <f t="shared" ca="1" si="54"/>
        <v>#DIV/0!</v>
      </c>
    </row>
    <row r="465" spans="1:16" x14ac:dyDescent="0.25">
      <c r="A465" s="1">
        <f t="shared" si="48"/>
        <v>43120</v>
      </c>
      <c r="B465" s="7">
        <f t="shared" si="50"/>
        <v>1</v>
      </c>
      <c r="C465" s="4">
        <f>INDEX(Calendar!$E$3:$E$367,MATCH(LOLP!$A465,Calendar!$B$3:$B$367,0))</f>
        <v>0</v>
      </c>
      <c r="D465" s="2">
        <f t="shared" si="49"/>
        <v>6</v>
      </c>
      <c r="E465" s="36">
        <v>21085</v>
      </c>
      <c r="F465" s="7">
        <f>IFERROR(IF(INDEX('Temperature Data'!$AA$15:$AA$348,MATCH(LOLP!A465,'Temperature Data'!$B$15:$B$348,0))&gt;IF(B465=9,$G$2,LOLP!$F$2),1,0),0)</f>
        <v>0</v>
      </c>
      <c r="G465" s="7">
        <f>SUMIFS(LOLP!$F$4:$F$8763,$C$4:$C$8763,$C465,$B$4:$B$8763,$B465,$D$4:$D$8763,$D465)</f>
        <v>0</v>
      </c>
      <c r="H465" s="7">
        <f>COUNTIFS(Calendar!$E$3:$E$367,LOLP!C465,Calendar!$D$3:$D$367,LOLP!B465)</f>
        <v>10</v>
      </c>
      <c r="I465" s="7">
        <f ca="1">IF($F465=1,OFFSET(start_norps,LOLP!$D465+(1-$C465)*24,LOLP!$B465)*H465/G465,0)</f>
        <v>0</v>
      </c>
      <c r="J465" s="7">
        <f ca="1">IF($F465=1,OFFSET(start_33,LOLP!$D465+(1-$C465)*24,LOLP!$B465)*H465/G465,0)</f>
        <v>0</v>
      </c>
      <c r="K465" s="7">
        <f ca="1">IF($F465,OFFSET(start_40,LOLP!$D465+(1-$C465)*24,LOLP!$B465),0)</f>
        <v>0</v>
      </c>
      <c r="L465" s="7">
        <f ca="1">IF($F465,OFFSET(start_50,LOLP!$D465+(1-$C465)*24,LOLP!$B465),0)</f>
        <v>0</v>
      </c>
      <c r="M465" s="25">
        <f t="shared" ca="1" si="51"/>
        <v>0</v>
      </c>
      <c r="N465" s="25">
        <f t="shared" ca="1" si="52"/>
        <v>0</v>
      </c>
      <c r="O465" s="15" t="e">
        <f t="shared" ca="1" si="53"/>
        <v>#DIV/0!</v>
      </c>
      <c r="P465" s="15" t="e">
        <f t="shared" ca="1" si="54"/>
        <v>#DIV/0!</v>
      </c>
    </row>
    <row r="466" spans="1:16" x14ac:dyDescent="0.25">
      <c r="A466" s="1">
        <f t="shared" si="48"/>
        <v>43120</v>
      </c>
      <c r="B466" s="7">
        <f t="shared" si="50"/>
        <v>1</v>
      </c>
      <c r="C466" s="4">
        <f>INDEX(Calendar!$E$3:$E$367,MATCH(LOLP!$A466,Calendar!$B$3:$B$367,0))</f>
        <v>0</v>
      </c>
      <c r="D466" s="2">
        <f t="shared" si="49"/>
        <v>7</v>
      </c>
      <c r="E466" s="36">
        <v>21944</v>
      </c>
      <c r="F466" s="7">
        <f>IFERROR(IF(INDEX('Temperature Data'!$AA$15:$AA$348,MATCH(LOLP!A466,'Temperature Data'!$B$15:$B$348,0))&gt;IF(B466=9,$G$2,LOLP!$F$2),1,0),0)</f>
        <v>0</v>
      </c>
      <c r="G466" s="7">
        <f>SUMIFS(LOLP!$F$4:$F$8763,$C$4:$C$8763,$C466,$B$4:$B$8763,$B466,$D$4:$D$8763,$D466)</f>
        <v>0</v>
      </c>
      <c r="H466" s="7">
        <f>COUNTIFS(Calendar!$E$3:$E$367,LOLP!C466,Calendar!$D$3:$D$367,LOLP!B466)</f>
        <v>10</v>
      </c>
      <c r="I466" s="7">
        <f ca="1">IF($F466=1,OFFSET(start_norps,LOLP!$D466+(1-$C466)*24,LOLP!$B466)*H466/G466,0)</f>
        <v>0</v>
      </c>
      <c r="J466" s="7">
        <f ca="1">IF($F466=1,OFFSET(start_33,LOLP!$D466+(1-$C466)*24,LOLP!$B466)*H466/G466,0)</f>
        <v>0</v>
      </c>
      <c r="K466" s="7">
        <f ca="1">IF($F466,OFFSET(start_40,LOLP!$D466+(1-$C466)*24,LOLP!$B466),0)</f>
        <v>0</v>
      </c>
      <c r="L466" s="7">
        <f ca="1">IF($F466,OFFSET(start_50,LOLP!$D466+(1-$C466)*24,LOLP!$B466),0)</f>
        <v>0</v>
      </c>
      <c r="M466" s="25">
        <f t="shared" ca="1" si="51"/>
        <v>0</v>
      </c>
      <c r="N466" s="25">
        <f t="shared" ca="1" si="52"/>
        <v>0</v>
      </c>
      <c r="O466" s="15" t="e">
        <f t="shared" ca="1" si="53"/>
        <v>#DIV/0!</v>
      </c>
      <c r="P466" s="15" t="e">
        <f t="shared" ca="1" si="54"/>
        <v>#DIV/0!</v>
      </c>
    </row>
    <row r="467" spans="1:16" x14ac:dyDescent="0.25">
      <c r="A467" s="1">
        <f t="shared" si="48"/>
        <v>43120</v>
      </c>
      <c r="B467" s="7">
        <f t="shared" si="50"/>
        <v>1</v>
      </c>
      <c r="C467" s="4">
        <f>INDEX(Calendar!$E$3:$E$367,MATCH(LOLP!$A467,Calendar!$B$3:$B$367,0))</f>
        <v>0</v>
      </c>
      <c r="D467" s="2">
        <f t="shared" si="49"/>
        <v>8</v>
      </c>
      <c r="E467" s="36">
        <v>22604</v>
      </c>
      <c r="F467" s="7">
        <f>IFERROR(IF(INDEX('Temperature Data'!$AA$15:$AA$348,MATCH(LOLP!A467,'Temperature Data'!$B$15:$B$348,0))&gt;IF(B467=9,$G$2,LOLP!$F$2),1,0),0)</f>
        <v>0</v>
      </c>
      <c r="G467" s="7">
        <f>SUMIFS(LOLP!$F$4:$F$8763,$C$4:$C$8763,$C467,$B$4:$B$8763,$B467,$D$4:$D$8763,$D467)</f>
        <v>0</v>
      </c>
      <c r="H467" s="7">
        <f>COUNTIFS(Calendar!$E$3:$E$367,LOLP!C467,Calendar!$D$3:$D$367,LOLP!B467)</f>
        <v>10</v>
      </c>
      <c r="I467" s="7">
        <f ca="1">IF($F467=1,OFFSET(start_norps,LOLP!$D467+(1-$C467)*24,LOLP!$B467)*H467/G467,0)</f>
        <v>0</v>
      </c>
      <c r="J467" s="7">
        <f ca="1">IF($F467=1,OFFSET(start_33,LOLP!$D467+(1-$C467)*24,LOLP!$B467)*H467/G467,0)</f>
        <v>0</v>
      </c>
      <c r="K467" s="7">
        <f ca="1">IF($F467,OFFSET(start_40,LOLP!$D467+(1-$C467)*24,LOLP!$B467),0)</f>
        <v>0</v>
      </c>
      <c r="L467" s="7">
        <f ca="1">IF($F467,OFFSET(start_50,LOLP!$D467+(1-$C467)*24,LOLP!$B467),0)</f>
        <v>0</v>
      </c>
      <c r="M467" s="25">
        <f t="shared" ca="1" si="51"/>
        <v>0</v>
      </c>
      <c r="N467" s="25">
        <f t="shared" ca="1" si="52"/>
        <v>0</v>
      </c>
      <c r="O467" s="15" t="e">
        <f t="shared" ca="1" si="53"/>
        <v>#DIV/0!</v>
      </c>
      <c r="P467" s="15" t="e">
        <f t="shared" ca="1" si="54"/>
        <v>#DIV/0!</v>
      </c>
    </row>
    <row r="468" spans="1:16" x14ac:dyDescent="0.25">
      <c r="A468" s="1">
        <f t="shared" si="48"/>
        <v>43120</v>
      </c>
      <c r="B468" s="7">
        <f t="shared" si="50"/>
        <v>1</v>
      </c>
      <c r="C468" s="4">
        <f>INDEX(Calendar!$E$3:$E$367,MATCH(LOLP!$A468,Calendar!$B$3:$B$367,0))</f>
        <v>0</v>
      </c>
      <c r="D468" s="2">
        <f t="shared" si="49"/>
        <v>9</v>
      </c>
      <c r="E468" s="36">
        <v>22847</v>
      </c>
      <c r="F468" s="7">
        <f>IFERROR(IF(INDEX('Temperature Data'!$AA$15:$AA$348,MATCH(LOLP!A468,'Temperature Data'!$B$15:$B$348,0))&gt;IF(B468=9,$G$2,LOLP!$F$2),1,0),0)</f>
        <v>0</v>
      </c>
      <c r="G468" s="7">
        <f>SUMIFS(LOLP!$F$4:$F$8763,$C$4:$C$8763,$C468,$B$4:$B$8763,$B468,$D$4:$D$8763,$D468)</f>
        <v>0</v>
      </c>
      <c r="H468" s="7">
        <f>COUNTIFS(Calendar!$E$3:$E$367,LOLP!C468,Calendar!$D$3:$D$367,LOLP!B468)</f>
        <v>10</v>
      </c>
      <c r="I468" s="7">
        <f ca="1">IF($F468=1,OFFSET(start_norps,LOLP!$D468+(1-$C468)*24,LOLP!$B468)*H468/G468,0)</f>
        <v>0</v>
      </c>
      <c r="J468" s="7">
        <f ca="1">IF($F468=1,OFFSET(start_33,LOLP!$D468+(1-$C468)*24,LOLP!$B468)*H468/G468,0)</f>
        <v>0</v>
      </c>
      <c r="K468" s="7">
        <f ca="1">IF($F468,OFFSET(start_40,LOLP!$D468+(1-$C468)*24,LOLP!$B468),0)</f>
        <v>0</v>
      </c>
      <c r="L468" s="7">
        <f ca="1">IF($F468,OFFSET(start_50,LOLP!$D468+(1-$C468)*24,LOLP!$B468),0)</f>
        <v>0</v>
      </c>
      <c r="M468" s="25">
        <f t="shared" ca="1" si="51"/>
        <v>0</v>
      </c>
      <c r="N468" s="25">
        <f t="shared" ca="1" si="52"/>
        <v>0</v>
      </c>
      <c r="O468" s="15" t="e">
        <f t="shared" ca="1" si="53"/>
        <v>#DIV/0!</v>
      </c>
      <c r="P468" s="15" t="e">
        <f t="shared" ca="1" si="54"/>
        <v>#DIV/0!</v>
      </c>
    </row>
    <row r="469" spans="1:16" x14ac:dyDescent="0.25">
      <c r="A469" s="1">
        <f t="shared" si="48"/>
        <v>43120</v>
      </c>
      <c r="B469" s="7">
        <f t="shared" si="50"/>
        <v>1</v>
      </c>
      <c r="C469" s="4">
        <f>INDEX(Calendar!$E$3:$E$367,MATCH(LOLP!$A469,Calendar!$B$3:$B$367,0))</f>
        <v>0</v>
      </c>
      <c r="D469" s="2">
        <f t="shared" si="49"/>
        <v>10</v>
      </c>
      <c r="E469" s="36">
        <v>22714</v>
      </c>
      <c r="F469" s="7">
        <f>IFERROR(IF(INDEX('Temperature Data'!$AA$15:$AA$348,MATCH(LOLP!A469,'Temperature Data'!$B$15:$B$348,0))&gt;IF(B469=9,$G$2,LOLP!$F$2),1,0),0)</f>
        <v>0</v>
      </c>
      <c r="G469" s="7">
        <f>SUMIFS(LOLP!$F$4:$F$8763,$C$4:$C$8763,$C469,$B$4:$B$8763,$B469,$D$4:$D$8763,$D469)</f>
        <v>0</v>
      </c>
      <c r="H469" s="7">
        <f>COUNTIFS(Calendar!$E$3:$E$367,LOLP!C469,Calendar!$D$3:$D$367,LOLP!B469)</f>
        <v>10</v>
      </c>
      <c r="I469" s="7">
        <f ca="1">IF($F469=1,OFFSET(start_norps,LOLP!$D469+(1-$C469)*24,LOLP!$B469)*H469/G469,0)</f>
        <v>0</v>
      </c>
      <c r="J469" s="7">
        <f ca="1">IF($F469=1,OFFSET(start_33,LOLP!$D469+(1-$C469)*24,LOLP!$B469)*H469/G469,0)</f>
        <v>0</v>
      </c>
      <c r="K469" s="7">
        <f ca="1">IF($F469,OFFSET(start_40,LOLP!$D469+(1-$C469)*24,LOLP!$B469),0)</f>
        <v>0</v>
      </c>
      <c r="L469" s="7">
        <f ca="1">IF($F469,OFFSET(start_50,LOLP!$D469+(1-$C469)*24,LOLP!$B469),0)</f>
        <v>0</v>
      </c>
      <c r="M469" s="25">
        <f t="shared" ca="1" si="51"/>
        <v>0</v>
      </c>
      <c r="N469" s="25">
        <f t="shared" ca="1" si="52"/>
        <v>0</v>
      </c>
      <c r="O469" s="15" t="e">
        <f t="shared" ca="1" si="53"/>
        <v>#DIV/0!</v>
      </c>
      <c r="P469" s="15" t="e">
        <f t="shared" ca="1" si="54"/>
        <v>#DIV/0!</v>
      </c>
    </row>
    <row r="470" spans="1:16" x14ac:dyDescent="0.25">
      <c r="A470" s="1">
        <f t="shared" si="48"/>
        <v>43120</v>
      </c>
      <c r="B470" s="7">
        <f t="shared" si="50"/>
        <v>1</v>
      </c>
      <c r="C470" s="4">
        <f>INDEX(Calendar!$E$3:$E$367,MATCH(LOLP!$A470,Calendar!$B$3:$B$367,0))</f>
        <v>0</v>
      </c>
      <c r="D470" s="2">
        <f t="shared" si="49"/>
        <v>11</v>
      </c>
      <c r="E470" s="36">
        <v>22261</v>
      </c>
      <c r="F470" s="7">
        <f>IFERROR(IF(INDEX('Temperature Data'!$AA$15:$AA$348,MATCH(LOLP!A470,'Temperature Data'!$B$15:$B$348,0))&gt;IF(B470=9,$G$2,LOLP!$F$2),1,0),0)</f>
        <v>0</v>
      </c>
      <c r="G470" s="7">
        <f>SUMIFS(LOLP!$F$4:$F$8763,$C$4:$C$8763,$C470,$B$4:$B$8763,$B470,$D$4:$D$8763,$D470)</f>
        <v>0</v>
      </c>
      <c r="H470" s="7">
        <f>COUNTIFS(Calendar!$E$3:$E$367,LOLP!C470,Calendar!$D$3:$D$367,LOLP!B470)</f>
        <v>10</v>
      </c>
      <c r="I470" s="7">
        <f ca="1">IF($F470=1,OFFSET(start_norps,LOLP!$D470+(1-$C470)*24,LOLP!$B470)*H470/G470,0)</f>
        <v>0</v>
      </c>
      <c r="J470" s="7">
        <f ca="1">IF($F470=1,OFFSET(start_33,LOLP!$D470+(1-$C470)*24,LOLP!$B470)*H470/G470,0)</f>
        <v>0</v>
      </c>
      <c r="K470" s="7">
        <f ca="1">IF($F470,OFFSET(start_40,LOLP!$D470+(1-$C470)*24,LOLP!$B470),0)</f>
        <v>0</v>
      </c>
      <c r="L470" s="7">
        <f ca="1">IF($F470,OFFSET(start_50,LOLP!$D470+(1-$C470)*24,LOLP!$B470),0)</f>
        <v>0</v>
      </c>
      <c r="M470" s="25">
        <f t="shared" ca="1" si="51"/>
        <v>0</v>
      </c>
      <c r="N470" s="25">
        <f t="shared" ca="1" si="52"/>
        <v>0</v>
      </c>
      <c r="O470" s="15" t="e">
        <f t="shared" ca="1" si="53"/>
        <v>#DIV/0!</v>
      </c>
      <c r="P470" s="15" t="e">
        <f t="shared" ca="1" si="54"/>
        <v>#DIV/0!</v>
      </c>
    </row>
    <row r="471" spans="1:16" x14ac:dyDescent="0.25">
      <c r="A471" s="1">
        <f t="shared" si="48"/>
        <v>43120</v>
      </c>
      <c r="B471" s="7">
        <f t="shared" si="50"/>
        <v>1</v>
      </c>
      <c r="C471" s="4">
        <f>INDEX(Calendar!$E$3:$E$367,MATCH(LOLP!$A471,Calendar!$B$3:$B$367,0))</f>
        <v>0</v>
      </c>
      <c r="D471" s="2">
        <f t="shared" si="49"/>
        <v>12</v>
      </c>
      <c r="E471" s="36">
        <v>21832</v>
      </c>
      <c r="F471" s="7">
        <f>IFERROR(IF(INDEX('Temperature Data'!$AA$15:$AA$348,MATCH(LOLP!A471,'Temperature Data'!$B$15:$B$348,0))&gt;IF(B471=9,$G$2,LOLP!$F$2),1,0),0)</f>
        <v>0</v>
      </c>
      <c r="G471" s="7">
        <f>SUMIFS(LOLP!$F$4:$F$8763,$C$4:$C$8763,$C471,$B$4:$B$8763,$B471,$D$4:$D$8763,$D471)</f>
        <v>0</v>
      </c>
      <c r="H471" s="7">
        <f>COUNTIFS(Calendar!$E$3:$E$367,LOLP!C471,Calendar!$D$3:$D$367,LOLP!B471)</f>
        <v>10</v>
      </c>
      <c r="I471" s="7">
        <f ca="1">IF($F471=1,OFFSET(start_norps,LOLP!$D471+(1-$C471)*24,LOLP!$B471)*H471/G471,0)</f>
        <v>0</v>
      </c>
      <c r="J471" s="7">
        <f ca="1">IF($F471=1,OFFSET(start_33,LOLP!$D471+(1-$C471)*24,LOLP!$B471)*H471/G471,0)</f>
        <v>0</v>
      </c>
      <c r="K471" s="7">
        <f ca="1">IF($F471,OFFSET(start_40,LOLP!$D471+(1-$C471)*24,LOLP!$B471),0)</f>
        <v>0</v>
      </c>
      <c r="L471" s="7">
        <f ca="1">IF($F471,OFFSET(start_50,LOLP!$D471+(1-$C471)*24,LOLP!$B471),0)</f>
        <v>0</v>
      </c>
      <c r="M471" s="25">
        <f t="shared" ca="1" si="51"/>
        <v>0</v>
      </c>
      <c r="N471" s="25">
        <f t="shared" ca="1" si="52"/>
        <v>0</v>
      </c>
      <c r="O471" s="15" t="e">
        <f t="shared" ca="1" si="53"/>
        <v>#DIV/0!</v>
      </c>
      <c r="P471" s="15" t="e">
        <f t="shared" ca="1" si="54"/>
        <v>#DIV/0!</v>
      </c>
    </row>
    <row r="472" spans="1:16" x14ac:dyDescent="0.25">
      <c r="A472" s="1">
        <f t="shared" si="48"/>
        <v>43120</v>
      </c>
      <c r="B472" s="7">
        <f t="shared" si="50"/>
        <v>1</v>
      </c>
      <c r="C472" s="4">
        <f>INDEX(Calendar!$E$3:$E$367,MATCH(LOLP!$A472,Calendar!$B$3:$B$367,0))</f>
        <v>0</v>
      </c>
      <c r="D472" s="2">
        <f t="shared" si="49"/>
        <v>13</v>
      </c>
      <c r="E472" s="36">
        <v>21555</v>
      </c>
      <c r="F472" s="7">
        <f>IFERROR(IF(INDEX('Temperature Data'!$AA$15:$AA$348,MATCH(LOLP!A472,'Temperature Data'!$B$15:$B$348,0))&gt;IF(B472=9,$G$2,LOLP!$F$2),1,0),0)</f>
        <v>0</v>
      </c>
      <c r="G472" s="7">
        <f>SUMIFS(LOLP!$F$4:$F$8763,$C$4:$C$8763,$C472,$B$4:$B$8763,$B472,$D$4:$D$8763,$D472)</f>
        <v>0</v>
      </c>
      <c r="H472" s="7">
        <f>COUNTIFS(Calendar!$E$3:$E$367,LOLP!C472,Calendar!$D$3:$D$367,LOLP!B472)</f>
        <v>10</v>
      </c>
      <c r="I472" s="7">
        <f ca="1">IF($F472=1,OFFSET(start_norps,LOLP!$D472+(1-$C472)*24,LOLP!$B472)*H472/G472,0)</f>
        <v>0</v>
      </c>
      <c r="J472" s="7">
        <f ca="1">IF($F472=1,OFFSET(start_33,LOLP!$D472+(1-$C472)*24,LOLP!$B472)*H472/G472,0)</f>
        <v>0</v>
      </c>
      <c r="K472" s="7">
        <f ca="1">IF($F472,OFFSET(start_40,LOLP!$D472+(1-$C472)*24,LOLP!$B472),0)</f>
        <v>0</v>
      </c>
      <c r="L472" s="7">
        <f ca="1">IF($F472,OFFSET(start_50,LOLP!$D472+(1-$C472)*24,LOLP!$B472),0)</f>
        <v>0</v>
      </c>
      <c r="M472" s="25">
        <f t="shared" ca="1" si="51"/>
        <v>0</v>
      </c>
      <c r="N472" s="25">
        <f t="shared" ca="1" si="52"/>
        <v>0</v>
      </c>
      <c r="O472" s="15" t="e">
        <f t="shared" ca="1" si="53"/>
        <v>#DIV/0!</v>
      </c>
      <c r="P472" s="15" t="e">
        <f t="shared" ca="1" si="54"/>
        <v>#DIV/0!</v>
      </c>
    </row>
    <row r="473" spans="1:16" x14ac:dyDescent="0.25">
      <c r="A473" s="1">
        <f t="shared" si="48"/>
        <v>43120</v>
      </c>
      <c r="B473" s="7">
        <f t="shared" si="50"/>
        <v>1</v>
      </c>
      <c r="C473" s="4">
        <f>INDEX(Calendar!$E$3:$E$367,MATCH(LOLP!$A473,Calendar!$B$3:$B$367,0))</f>
        <v>0</v>
      </c>
      <c r="D473" s="2">
        <f t="shared" si="49"/>
        <v>14</v>
      </c>
      <c r="E473" s="36">
        <v>21312</v>
      </c>
      <c r="F473" s="7">
        <f>IFERROR(IF(INDEX('Temperature Data'!$AA$15:$AA$348,MATCH(LOLP!A473,'Temperature Data'!$B$15:$B$348,0))&gt;IF(B473=9,$G$2,LOLP!$F$2),1,0),0)</f>
        <v>0</v>
      </c>
      <c r="G473" s="7">
        <f>SUMIFS(LOLP!$F$4:$F$8763,$C$4:$C$8763,$C473,$B$4:$B$8763,$B473,$D$4:$D$8763,$D473)</f>
        <v>0</v>
      </c>
      <c r="H473" s="7">
        <f>COUNTIFS(Calendar!$E$3:$E$367,LOLP!C473,Calendar!$D$3:$D$367,LOLP!B473)</f>
        <v>10</v>
      </c>
      <c r="I473" s="7">
        <f ca="1">IF($F473=1,OFFSET(start_norps,LOLP!$D473+(1-$C473)*24,LOLP!$B473)*H473/G473,0)</f>
        <v>0</v>
      </c>
      <c r="J473" s="7">
        <f ca="1">IF($F473=1,OFFSET(start_33,LOLP!$D473+(1-$C473)*24,LOLP!$B473)*H473/G473,0)</f>
        <v>0</v>
      </c>
      <c r="K473" s="7">
        <f ca="1">IF($F473,OFFSET(start_40,LOLP!$D473+(1-$C473)*24,LOLP!$B473),0)</f>
        <v>0</v>
      </c>
      <c r="L473" s="7">
        <f ca="1">IF($F473,OFFSET(start_50,LOLP!$D473+(1-$C473)*24,LOLP!$B473),0)</f>
        <v>0</v>
      </c>
      <c r="M473" s="25">
        <f t="shared" ca="1" si="51"/>
        <v>0</v>
      </c>
      <c r="N473" s="25">
        <f t="shared" ca="1" si="52"/>
        <v>0</v>
      </c>
      <c r="O473" s="15" t="e">
        <f t="shared" ca="1" si="53"/>
        <v>#DIV/0!</v>
      </c>
      <c r="P473" s="15" t="e">
        <f t="shared" ca="1" si="54"/>
        <v>#DIV/0!</v>
      </c>
    </row>
    <row r="474" spans="1:16" x14ac:dyDescent="0.25">
      <c r="A474" s="1">
        <f t="shared" si="48"/>
        <v>43120</v>
      </c>
      <c r="B474" s="7">
        <f t="shared" si="50"/>
        <v>1</v>
      </c>
      <c r="C474" s="4">
        <f>INDEX(Calendar!$E$3:$E$367,MATCH(LOLP!$A474,Calendar!$B$3:$B$367,0))</f>
        <v>0</v>
      </c>
      <c r="D474" s="2">
        <f t="shared" si="49"/>
        <v>15</v>
      </c>
      <c r="E474" s="36">
        <v>21499</v>
      </c>
      <c r="F474" s="7">
        <f>IFERROR(IF(INDEX('Temperature Data'!$AA$15:$AA$348,MATCH(LOLP!A474,'Temperature Data'!$B$15:$B$348,0))&gt;IF(B474=9,$G$2,LOLP!$F$2),1,0),0)</f>
        <v>0</v>
      </c>
      <c r="G474" s="7">
        <f>SUMIFS(LOLP!$F$4:$F$8763,$C$4:$C$8763,$C474,$B$4:$B$8763,$B474,$D$4:$D$8763,$D474)</f>
        <v>0</v>
      </c>
      <c r="H474" s="7">
        <f>COUNTIFS(Calendar!$E$3:$E$367,LOLP!C474,Calendar!$D$3:$D$367,LOLP!B474)</f>
        <v>10</v>
      </c>
      <c r="I474" s="7">
        <f ca="1">IF($F474=1,OFFSET(start_norps,LOLP!$D474+(1-$C474)*24,LOLP!$B474)*H474/G474,0)</f>
        <v>0</v>
      </c>
      <c r="J474" s="7">
        <f ca="1">IF($F474=1,OFFSET(start_33,LOLP!$D474+(1-$C474)*24,LOLP!$B474)*H474/G474,0)</f>
        <v>0</v>
      </c>
      <c r="K474" s="7">
        <f ca="1">IF($F474,OFFSET(start_40,LOLP!$D474+(1-$C474)*24,LOLP!$B474),0)</f>
        <v>0</v>
      </c>
      <c r="L474" s="7">
        <f ca="1">IF($F474,OFFSET(start_50,LOLP!$D474+(1-$C474)*24,LOLP!$B474),0)</f>
        <v>0</v>
      </c>
      <c r="M474" s="25">
        <f t="shared" ca="1" si="51"/>
        <v>0</v>
      </c>
      <c r="N474" s="25">
        <f t="shared" ca="1" si="52"/>
        <v>0</v>
      </c>
      <c r="O474" s="15" t="e">
        <f t="shared" ca="1" si="53"/>
        <v>#DIV/0!</v>
      </c>
      <c r="P474" s="15" t="e">
        <f t="shared" ca="1" si="54"/>
        <v>#DIV/0!</v>
      </c>
    </row>
    <row r="475" spans="1:16" x14ac:dyDescent="0.25">
      <c r="A475" s="1">
        <f t="shared" si="48"/>
        <v>43120</v>
      </c>
      <c r="B475" s="7">
        <f t="shared" si="50"/>
        <v>1</v>
      </c>
      <c r="C475" s="4">
        <f>INDEX(Calendar!$E$3:$E$367,MATCH(LOLP!$A475,Calendar!$B$3:$B$367,0))</f>
        <v>0</v>
      </c>
      <c r="D475" s="2">
        <f t="shared" si="49"/>
        <v>16</v>
      </c>
      <c r="E475" s="36">
        <v>21998</v>
      </c>
      <c r="F475" s="7">
        <f>IFERROR(IF(INDEX('Temperature Data'!$AA$15:$AA$348,MATCH(LOLP!A475,'Temperature Data'!$B$15:$B$348,0))&gt;IF(B475=9,$G$2,LOLP!$F$2),1,0),0)</f>
        <v>0</v>
      </c>
      <c r="G475" s="7">
        <f>SUMIFS(LOLP!$F$4:$F$8763,$C$4:$C$8763,$C475,$B$4:$B$8763,$B475,$D$4:$D$8763,$D475)</f>
        <v>0</v>
      </c>
      <c r="H475" s="7">
        <f>COUNTIFS(Calendar!$E$3:$E$367,LOLP!C475,Calendar!$D$3:$D$367,LOLP!B475)</f>
        <v>10</v>
      </c>
      <c r="I475" s="7">
        <f ca="1">IF($F475=1,OFFSET(start_norps,LOLP!$D475+(1-$C475)*24,LOLP!$B475)*H475/G475,0)</f>
        <v>0</v>
      </c>
      <c r="J475" s="7">
        <f ca="1">IF($F475=1,OFFSET(start_33,LOLP!$D475+(1-$C475)*24,LOLP!$B475)*H475/G475,0)</f>
        <v>0</v>
      </c>
      <c r="K475" s="7">
        <f ca="1">IF($F475,OFFSET(start_40,LOLP!$D475+(1-$C475)*24,LOLP!$B475),0)</f>
        <v>0</v>
      </c>
      <c r="L475" s="7">
        <f ca="1">IF($F475,OFFSET(start_50,LOLP!$D475+(1-$C475)*24,LOLP!$B475),0)</f>
        <v>0</v>
      </c>
      <c r="M475" s="25">
        <f t="shared" ca="1" si="51"/>
        <v>0</v>
      </c>
      <c r="N475" s="25">
        <f t="shared" ca="1" si="52"/>
        <v>0</v>
      </c>
      <c r="O475" s="15" t="e">
        <f t="shared" ca="1" si="53"/>
        <v>#DIV/0!</v>
      </c>
      <c r="P475" s="15" t="e">
        <f t="shared" ca="1" si="54"/>
        <v>#DIV/0!</v>
      </c>
    </row>
    <row r="476" spans="1:16" x14ac:dyDescent="0.25">
      <c r="A476" s="1">
        <f t="shared" si="48"/>
        <v>43120</v>
      </c>
      <c r="B476" s="7">
        <f t="shared" si="50"/>
        <v>1</v>
      </c>
      <c r="C476" s="4">
        <f>INDEX(Calendar!$E$3:$E$367,MATCH(LOLP!$A476,Calendar!$B$3:$B$367,0))</f>
        <v>0</v>
      </c>
      <c r="D476" s="2">
        <f t="shared" si="49"/>
        <v>17</v>
      </c>
      <c r="E476" s="36">
        <v>22936</v>
      </c>
      <c r="F476" s="7">
        <f>IFERROR(IF(INDEX('Temperature Data'!$AA$15:$AA$348,MATCH(LOLP!A476,'Temperature Data'!$B$15:$B$348,0))&gt;IF(B476=9,$G$2,LOLP!$F$2),1,0),0)</f>
        <v>0</v>
      </c>
      <c r="G476" s="7">
        <f>SUMIFS(LOLP!$F$4:$F$8763,$C$4:$C$8763,$C476,$B$4:$B$8763,$B476,$D$4:$D$8763,$D476)</f>
        <v>0</v>
      </c>
      <c r="H476" s="7">
        <f>COUNTIFS(Calendar!$E$3:$E$367,LOLP!C476,Calendar!$D$3:$D$367,LOLP!B476)</f>
        <v>10</v>
      </c>
      <c r="I476" s="7">
        <f ca="1">IF($F476=1,OFFSET(start_norps,LOLP!$D476+(1-$C476)*24,LOLP!$B476)*H476/G476,0)</f>
        <v>0</v>
      </c>
      <c r="J476" s="7">
        <f ca="1">IF($F476=1,OFFSET(start_33,LOLP!$D476+(1-$C476)*24,LOLP!$B476)*H476/G476,0)</f>
        <v>0</v>
      </c>
      <c r="K476" s="7">
        <f ca="1">IF($F476,OFFSET(start_40,LOLP!$D476+(1-$C476)*24,LOLP!$B476),0)</f>
        <v>0</v>
      </c>
      <c r="L476" s="7">
        <f ca="1">IF($F476,OFFSET(start_50,LOLP!$D476+(1-$C476)*24,LOLP!$B476),0)</f>
        <v>0</v>
      </c>
      <c r="M476" s="25">
        <f t="shared" ca="1" si="51"/>
        <v>0</v>
      </c>
      <c r="N476" s="25">
        <f t="shared" ca="1" si="52"/>
        <v>0</v>
      </c>
      <c r="O476" s="15" t="e">
        <f t="shared" ca="1" si="53"/>
        <v>#DIV/0!</v>
      </c>
      <c r="P476" s="15" t="e">
        <f t="shared" ca="1" si="54"/>
        <v>#DIV/0!</v>
      </c>
    </row>
    <row r="477" spans="1:16" x14ac:dyDescent="0.25">
      <c r="A477" s="1">
        <f t="shared" ref="A477:A540" si="55">A453+1</f>
        <v>43120</v>
      </c>
      <c r="B477" s="7">
        <f t="shared" si="50"/>
        <v>1</v>
      </c>
      <c r="C477" s="4">
        <f>INDEX(Calendar!$E$3:$E$367,MATCH(LOLP!$A477,Calendar!$B$3:$B$367,0))</f>
        <v>0</v>
      </c>
      <c r="D477" s="2">
        <f t="shared" ref="D477:D540" si="56">D453</f>
        <v>18</v>
      </c>
      <c r="E477" s="36">
        <v>25569</v>
      </c>
      <c r="F477" s="7">
        <f>IFERROR(IF(INDEX('Temperature Data'!$AA$15:$AA$348,MATCH(LOLP!A477,'Temperature Data'!$B$15:$B$348,0))&gt;IF(B477=9,$G$2,LOLP!$F$2),1,0),0)</f>
        <v>0</v>
      </c>
      <c r="G477" s="7">
        <f>SUMIFS(LOLP!$F$4:$F$8763,$C$4:$C$8763,$C477,$B$4:$B$8763,$B477,$D$4:$D$8763,$D477)</f>
        <v>0</v>
      </c>
      <c r="H477" s="7">
        <f>COUNTIFS(Calendar!$E$3:$E$367,LOLP!C477,Calendar!$D$3:$D$367,LOLP!B477)</f>
        <v>10</v>
      </c>
      <c r="I477" s="7">
        <f ca="1">IF($F477=1,OFFSET(start_norps,LOLP!$D477+(1-$C477)*24,LOLP!$B477)*H477/G477,0)</f>
        <v>0</v>
      </c>
      <c r="J477" s="7">
        <f ca="1">IF($F477=1,OFFSET(start_33,LOLP!$D477+(1-$C477)*24,LOLP!$B477)*H477/G477,0)</f>
        <v>0</v>
      </c>
      <c r="K477" s="7">
        <f ca="1">IF($F477,OFFSET(start_40,LOLP!$D477+(1-$C477)*24,LOLP!$B477),0)</f>
        <v>0</v>
      </c>
      <c r="L477" s="7">
        <f ca="1">IF($F477,OFFSET(start_50,LOLP!$D477+(1-$C477)*24,LOLP!$B477),0)</f>
        <v>0</v>
      </c>
      <c r="M477" s="25">
        <f t="shared" ca="1" si="51"/>
        <v>0</v>
      </c>
      <c r="N477" s="25">
        <f t="shared" ca="1" si="52"/>
        <v>0</v>
      </c>
      <c r="O477" s="15" t="e">
        <f t="shared" ca="1" si="53"/>
        <v>#DIV/0!</v>
      </c>
      <c r="P477" s="15" t="e">
        <f t="shared" ca="1" si="54"/>
        <v>#DIV/0!</v>
      </c>
    </row>
    <row r="478" spans="1:16" x14ac:dyDescent="0.25">
      <c r="A478" s="1">
        <f t="shared" si="55"/>
        <v>43120</v>
      </c>
      <c r="B478" s="7">
        <f t="shared" si="50"/>
        <v>1</v>
      </c>
      <c r="C478" s="4">
        <f>INDEX(Calendar!$E$3:$E$367,MATCH(LOLP!$A478,Calendar!$B$3:$B$367,0))</f>
        <v>0</v>
      </c>
      <c r="D478" s="2">
        <f t="shared" si="56"/>
        <v>19</v>
      </c>
      <c r="E478" s="36">
        <v>26701</v>
      </c>
      <c r="F478" s="7">
        <f>IFERROR(IF(INDEX('Temperature Data'!$AA$15:$AA$348,MATCH(LOLP!A478,'Temperature Data'!$B$15:$B$348,0))&gt;IF(B478=9,$G$2,LOLP!$F$2),1,0),0)</f>
        <v>0</v>
      </c>
      <c r="G478" s="7">
        <f>SUMIFS(LOLP!$F$4:$F$8763,$C$4:$C$8763,$C478,$B$4:$B$8763,$B478,$D$4:$D$8763,$D478)</f>
        <v>0</v>
      </c>
      <c r="H478" s="7">
        <f>COUNTIFS(Calendar!$E$3:$E$367,LOLP!C478,Calendar!$D$3:$D$367,LOLP!B478)</f>
        <v>10</v>
      </c>
      <c r="I478" s="7">
        <f ca="1">IF($F478=1,OFFSET(start_norps,LOLP!$D478+(1-$C478)*24,LOLP!$B478)*H478/G478,0)</f>
        <v>0</v>
      </c>
      <c r="J478" s="7">
        <f ca="1">IF($F478=1,OFFSET(start_33,LOLP!$D478+(1-$C478)*24,LOLP!$B478)*H478/G478,0)</f>
        <v>0</v>
      </c>
      <c r="K478" s="7">
        <f ca="1">IF($F478,OFFSET(start_40,LOLP!$D478+(1-$C478)*24,LOLP!$B478),0)</f>
        <v>0</v>
      </c>
      <c r="L478" s="7">
        <f ca="1">IF($F478,OFFSET(start_50,LOLP!$D478+(1-$C478)*24,LOLP!$B478),0)</f>
        <v>0</v>
      </c>
      <c r="M478" s="25">
        <f t="shared" ca="1" si="51"/>
        <v>0</v>
      </c>
      <c r="N478" s="25">
        <f t="shared" ca="1" si="52"/>
        <v>0</v>
      </c>
      <c r="O478" s="15" t="e">
        <f t="shared" ca="1" si="53"/>
        <v>#DIV/0!</v>
      </c>
      <c r="P478" s="15" t="e">
        <f t="shared" ca="1" si="54"/>
        <v>#DIV/0!</v>
      </c>
    </row>
    <row r="479" spans="1:16" x14ac:dyDescent="0.25">
      <c r="A479" s="1">
        <f t="shared" si="55"/>
        <v>43120</v>
      </c>
      <c r="B479" s="7">
        <f t="shared" si="50"/>
        <v>1</v>
      </c>
      <c r="C479" s="4">
        <f>INDEX(Calendar!$E$3:$E$367,MATCH(LOLP!$A479,Calendar!$B$3:$B$367,0))</f>
        <v>0</v>
      </c>
      <c r="D479" s="2">
        <f t="shared" si="56"/>
        <v>20</v>
      </c>
      <c r="E479" s="36">
        <v>26409</v>
      </c>
      <c r="F479" s="7">
        <f>IFERROR(IF(INDEX('Temperature Data'!$AA$15:$AA$348,MATCH(LOLP!A479,'Temperature Data'!$B$15:$B$348,0))&gt;IF(B479=9,$G$2,LOLP!$F$2),1,0),0)</f>
        <v>0</v>
      </c>
      <c r="G479" s="7">
        <f>SUMIFS(LOLP!$F$4:$F$8763,$C$4:$C$8763,$C479,$B$4:$B$8763,$B479,$D$4:$D$8763,$D479)</f>
        <v>0</v>
      </c>
      <c r="H479" s="7">
        <f>COUNTIFS(Calendar!$E$3:$E$367,LOLP!C479,Calendar!$D$3:$D$367,LOLP!B479)</f>
        <v>10</v>
      </c>
      <c r="I479" s="7">
        <f ca="1">IF($F479=1,OFFSET(start_norps,LOLP!$D479+(1-$C479)*24,LOLP!$B479)*H479/G479,0)</f>
        <v>0</v>
      </c>
      <c r="J479" s="7">
        <f ca="1">IF($F479=1,OFFSET(start_33,LOLP!$D479+(1-$C479)*24,LOLP!$B479)*H479/G479,0)</f>
        <v>0</v>
      </c>
      <c r="K479" s="7">
        <f ca="1">IF($F479,OFFSET(start_40,LOLP!$D479+(1-$C479)*24,LOLP!$B479),0)</f>
        <v>0</v>
      </c>
      <c r="L479" s="7">
        <f ca="1">IF($F479,OFFSET(start_50,LOLP!$D479+(1-$C479)*24,LOLP!$B479),0)</f>
        <v>0</v>
      </c>
      <c r="M479" s="25">
        <f t="shared" ca="1" si="51"/>
        <v>0</v>
      </c>
      <c r="N479" s="25">
        <f t="shared" ca="1" si="52"/>
        <v>0</v>
      </c>
      <c r="O479" s="15" t="e">
        <f t="shared" ca="1" si="53"/>
        <v>#DIV/0!</v>
      </c>
      <c r="P479" s="15" t="e">
        <f t="shared" ca="1" si="54"/>
        <v>#DIV/0!</v>
      </c>
    </row>
    <row r="480" spans="1:16" x14ac:dyDescent="0.25">
      <c r="A480" s="1">
        <f t="shared" si="55"/>
        <v>43120</v>
      </c>
      <c r="B480" s="7">
        <f t="shared" si="50"/>
        <v>1</v>
      </c>
      <c r="C480" s="4">
        <f>INDEX(Calendar!$E$3:$E$367,MATCH(LOLP!$A480,Calendar!$B$3:$B$367,0))</f>
        <v>0</v>
      </c>
      <c r="D480" s="2">
        <f t="shared" si="56"/>
        <v>21</v>
      </c>
      <c r="E480" s="36">
        <v>25913</v>
      </c>
      <c r="F480" s="7">
        <f>IFERROR(IF(INDEX('Temperature Data'!$AA$15:$AA$348,MATCH(LOLP!A480,'Temperature Data'!$B$15:$B$348,0))&gt;IF(B480=9,$G$2,LOLP!$F$2),1,0),0)</f>
        <v>0</v>
      </c>
      <c r="G480" s="7">
        <f>SUMIFS(LOLP!$F$4:$F$8763,$C$4:$C$8763,$C480,$B$4:$B$8763,$B480,$D$4:$D$8763,$D480)</f>
        <v>0</v>
      </c>
      <c r="H480" s="7">
        <f>COUNTIFS(Calendar!$E$3:$E$367,LOLP!C480,Calendar!$D$3:$D$367,LOLP!B480)</f>
        <v>10</v>
      </c>
      <c r="I480" s="7">
        <f ca="1">IF($F480=1,OFFSET(start_norps,LOLP!$D480+(1-$C480)*24,LOLP!$B480)*H480/G480,0)</f>
        <v>0</v>
      </c>
      <c r="J480" s="7">
        <f ca="1">IF($F480=1,OFFSET(start_33,LOLP!$D480+(1-$C480)*24,LOLP!$B480)*H480/G480,0)</f>
        <v>0</v>
      </c>
      <c r="K480" s="7">
        <f ca="1">IF($F480,OFFSET(start_40,LOLP!$D480+(1-$C480)*24,LOLP!$B480),0)</f>
        <v>0</v>
      </c>
      <c r="L480" s="7">
        <f ca="1">IF($F480,OFFSET(start_50,LOLP!$D480+(1-$C480)*24,LOLP!$B480),0)</f>
        <v>0</v>
      </c>
      <c r="M480" s="25">
        <f t="shared" ca="1" si="51"/>
        <v>0</v>
      </c>
      <c r="N480" s="25">
        <f t="shared" ca="1" si="52"/>
        <v>0</v>
      </c>
      <c r="O480" s="15" t="e">
        <f t="shared" ca="1" si="53"/>
        <v>#DIV/0!</v>
      </c>
      <c r="P480" s="15" t="e">
        <f t="shared" ca="1" si="54"/>
        <v>#DIV/0!</v>
      </c>
    </row>
    <row r="481" spans="1:16" x14ac:dyDescent="0.25">
      <c r="A481" s="1">
        <f t="shared" si="55"/>
        <v>43120</v>
      </c>
      <c r="B481" s="7">
        <f t="shared" si="50"/>
        <v>1</v>
      </c>
      <c r="C481" s="4">
        <f>INDEX(Calendar!$E$3:$E$367,MATCH(LOLP!$A481,Calendar!$B$3:$B$367,0))</f>
        <v>0</v>
      </c>
      <c r="D481" s="2">
        <f t="shared" si="56"/>
        <v>22</v>
      </c>
      <c r="E481" s="36">
        <v>25225</v>
      </c>
      <c r="F481" s="7">
        <f>IFERROR(IF(INDEX('Temperature Data'!$AA$15:$AA$348,MATCH(LOLP!A481,'Temperature Data'!$B$15:$B$348,0))&gt;IF(B481=9,$G$2,LOLP!$F$2),1,0),0)</f>
        <v>0</v>
      </c>
      <c r="G481" s="7">
        <f>SUMIFS(LOLP!$F$4:$F$8763,$C$4:$C$8763,$C481,$B$4:$B$8763,$B481,$D$4:$D$8763,$D481)</f>
        <v>0</v>
      </c>
      <c r="H481" s="7">
        <f>COUNTIFS(Calendar!$E$3:$E$367,LOLP!C481,Calendar!$D$3:$D$367,LOLP!B481)</f>
        <v>10</v>
      </c>
      <c r="I481" s="7">
        <f ca="1">IF($F481=1,OFFSET(start_norps,LOLP!$D481+(1-$C481)*24,LOLP!$B481)*H481/G481,0)</f>
        <v>0</v>
      </c>
      <c r="J481" s="7">
        <f ca="1">IF($F481=1,OFFSET(start_33,LOLP!$D481+(1-$C481)*24,LOLP!$B481)*H481/G481,0)</f>
        <v>0</v>
      </c>
      <c r="K481" s="7">
        <f ca="1">IF($F481,OFFSET(start_40,LOLP!$D481+(1-$C481)*24,LOLP!$B481),0)</f>
        <v>0</v>
      </c>
      <c r="L481" s="7">
        <f ca="1">IF($F481,OFFSET(start_50,LOLP!$D481+(1-$C481)*24,LOLP!$B481),0)</f>
        <v>0</v>
      </c>
      <c r="M481" s="25">
        <f t="shared" ca="1" si="51"/>
        <v>0</v>
      </c>
      <c r="N481" s="25">
        <f t="shared" ca="1" si="52"/>
        <v>0</v>
      </c>
      <c r="O481" s="15" t="e">
        <f t="shared" ca="1" si="53"/>
        <v>#DIV/0!</v>
      </c>
      <c r="P481" s="15" t="e">
        <f t="shared" ca="1" si="54"/>
        <v>#DIV/0!</v>
      </c>
    </row>
    <row r="482" spans="1:16" x14ac:dyDescent="0.25">
      <c r="A482" s="1">
        <f t="shared" si="55"/>
        <v>43120</v>
      </c>
      <c r="B482" s="7">
        <f t="shared" si="50"/>
        <v>1</v>
      </c>
      <c r="C482" s="4">
        <f>INDEX(Calendar!$E$3:$E$367,MATCH(LOLP!$A482,Calendar!$B$3:$B$367,0))</f>
        <v>0</v>
      </c>
      <c r="D482" s="2">
        <f t="shared" si="56"/>
        <v>23</v>
      </c>
      <c r="E482" s="36">
        <v>24036</v>
      </c>
      <c r="F482" s="7">
        <f>IFERROR(IF(INDEX('Temperature Data'!$AA$15:$AA$348,MATCH(LOLP!A482,'Temperature Data'!$B$15:$B$348,0))&gt;IF(B482=9,$G$2,LOLP!$F$2),1,0),0)</f>
        <v>0</v>
      </c>
      <c r="G482" s="7">
        <f>SUMIFS(LOLP!$F$4:$F$8763,$C$4:$C$8763,$C482,$B$4:$B$8763,$B482,$D$4:$D$8763,$D482)</f>
        <v>0</v>
      </c>
      <c r="H482" s="7">
        <f>COUNTIFS(Calendar!$E$3:$E$367,LOLP!C482,Calendar!$D$3:$D$367,LOLP!B482)</f>
        <v>10</v>
      </c>
      <c r="I482" s="7">
        <f ca="1">IF($F482=1,OFFSET(start_norps,LOLP!$D482+(1-$C482)*24,LOLP!$B482)*H482/G482,0)</f>
        <v>0</v>
      </c>
      <c r="J482" s="7">
        <f ca="1">IF($F482=1,OFFSET(start_33,LOLP!$D482+(1-$C482)*24,LOLP!$B482)*H482/G482,0)</f>
        <v>0</v>
      </c>
      <c r="K482" s="7">
        <f ca="1">IF($F482,OFFSET(start_40,LOLP!$D482+(1-$C482)*24,LOLP!$B482),0)</f>
        <v>0</v>
      </c>
      <c r="L482" s="7">
        <f ca="1">IF($F482,OFFSET(start_50,LOLP!$D482+(1-$C482)*24,LOLP!$B482),0)</f>
        <v>0</v>
      </c>
      <c r="M482" s="25">
        <f t="shared" ca="1" si="51"/>
        <v>0</v>
      </c>
      <c r="N482" s="25">
        <f t="shared" ca="1" si="52"/>
        <v>0</v>
      </c>
      <c r="O482" s="15" t="e">
        <f t="shared" ca="1" si="53"/>
        <v>#DIV/0!</v>
      </c>
      <c r="P482" s="15" t="e">
        <f t="shared" ca="1" si="54"/>
        <v>#DIV/0!</v>
      </c>
    </row>
    <row r="483" spans="1:16" x14ac:dyDescent="0.25">
      <c r="A483" s="1">
        <f t="shared" si="55"/>
        <v>43120</v>
      </c>
      <c r="B483" s="7">
        <f t="shared" si="50"/>
        <v>1</v>
      </c>
      <c r="C483" s="4">
        <f>INDEX(Calendar!$E$3:$E$367,MATCH(LOLP!$A483,Calendar!$B$3:$B$367,0))</f>
        <v>0</v>
      </c>
      <c r="D483" s="2">
        <f t="shared" si="56"/>
        <v>24</v>
      </c>
      <c r="E483" s="36">
        <v>22691</v>
      </c>
      <c r="F483" s="7">
        <f>IFERROR(IF(INDEX('Temperature Data'!$AA$15:$AA$348,MATCH(LOLP!A483,'Temperature Data'!$B$15:$B$348,0))&gt;IF(B483=9,$G$2,LOLP!$F$2),1,0),0)</f>
        <v>0</v>
      </c>
      <c r="G483" s="7">
        <f>SUMIFS(LOLP!$F$4:$F$8763,$C$4:$C$8763,$C483,$B$4:$B$8763,$B483,$D$4:$D$8763,$D483)</f>
        <v>0</v>
      </c>
      <c r="H483" s="7">
        <f>COUNTIFS(Calendar!$E$3:$E$367,LOLP!C483,Calendar!$D$3:$D$367,LOLP!B483)</f>
        <v>10</v>
      </c>
      <c r="I483" s="7">
        <f ca="1">IF($F483=1,OFFSET(start_norps,LOLP!$D483+(1-$C483)*24,LOLP!$B483)*H483/G483,0)</f>
        <v>0</v>
      </c>
      <c r="J483" s="7">
        <f ca="1">IF($F483=1,OFFSET(start_33,LOLP!$D483+(1-$C483)*24,LOLP!$B483)*H483/G483,0)</f>
        <v>0</v>
      </c>
      <c r="K483" s="7">
        <f ca="1">IF($F483,OFFSET(start_40,LOLP!$D483+(1-$C483)*24,LOLP!$B483),0)</f>
        <v>0</v>
      </c>
      <c r="L483" s="7">
        <f ca="1">IF($F483,OFFSET(start_50,LOLP!$D483+(1-$C483)*24,LOLP!$B483),0)</f>
        <v>0</v>
      </c>
      <c r="M483" s="25">
        <f t="shared" ca="1" si="51"/>
        <v>0</v>
      </c>
      <c r="N483" s="25">
        <f t="shared" ca="1" si="52"/>
        <v>0</v>
      </c>
      <c r="O483" s="15" t="e">
        <f t="shared" ca="1" si="53"/>
        <v>#DIV/0!</v>
      </c>
      <c r="P483" s="15" t="e">
        <f t="shared" ca="1" si="54"/>
        <v>#DIV/0!</v>
      </c>
    </row>
    <row r="484" spans="1:16" x14ac:dyDescent="0.25">
      <c r="A484" s="1">
        <f t="shared" si="55"/>
        <v>43121</v>
      </c>
      <c r="B484" s="7">
        <f t="shared" si="50"/>
        <v>1</v>
      </c>
      <c r="C484" s="4">
        <f>INDEX(Calendar!$E$3:$E$367,MATCH(LOLP!$A484,Calendar!$B$3:$B$367,0))</f>
        <v>0</v>
      </c>
      <c r="D484" s="2">
        <f t="shared" si="56"/>
        <v>1</v>
      </c>
      <c r="E484" s="36">
        <v>21617</v>
      </c>
      <c r="F484" s="7">
        <f>IFERROR(IF(INDEX('Temperature Data'!$AA$15:$AA$348,MATCH(LOLP!A484,'Temperature Data'!$B$15:$B$348,0))&gt;IF(B484=9,$G$2,LOLP!$F$2),1,0),0)</f>
        <v>0</v>
      </c>
      <c r="G484" s="7">
        <f>SUMIFS(LOLP!$F$4:$F$8763,$C$4:$C$8763,$C484,$B$4:$B$8763,$B484,$D$4:$D$8763,$D484)</f>
        <v>0</v>
      </c>
      <c r="H484" s="7">
        <f>COUNTIFS(Calendar!$E$3:$E$367,LOLP!C484,Calendar!$D$3:$D$367,LOLP!B484)</f>
        <v>10</v>
      </c>
      <c r="I484" s="7">
        <f ca="1">IF($F484=1,OFFSET(start_norps,LOLP!$D484+(1-$C484)*24,LOLP!$B484)*H484/G484,0)</f>
        <v>0</v>
      </c>
      <c r="J484" s="7">
        <f ca="1">IF($F484=1,OFFSET(start_33,LOLP!$D484+(1-$C484)*24,LOLP!$B484)*H484/G484,0)</f>
        <v>0</v>
      </c>
      <c r="K484" s="7">
        <f ca="1">IF($F484,OFFSET(start_40,LOLP!$D484+(1-$C484)*24,LOLP!$B484),0)</f>
        <v>0</v>
      </c>
      <c r="L484" s="7">
        <f ca="1">IF($F484,OFFSET(start_50,LOLP!$D484+(1-$C484)*24,LOLP!$B484),0)</f>
        <v>0</v>
      </c>
      <c r="M484" s="25">
        <f t="shared" ca="1" si="51"/>
        <v>0</v>
      </c>
      <c r="N484" s="25">
        <f t="shared" ca="1" si="52"/>
        <v>0</v>
      </c>
      <c r="O484" s="15" t="e">
        <f t="shared" ca="1" si="53"/>
        <v>#DIV/0!</v>
      </c>
      <c r="P484" s="15" t="e">
        <f t="shared" ca="1" si="54"/>
        <v>#DIV/0!</v>
      </c>
    </row>
    <row r="485" spans="1:16" x14ac:dyDescent="0.25">
      <c r="A485" s="1">
        <f t="shared" si="55"/>
        <v>43121</v>
      </c>
      <c r="B485" s="7">
        <f t="shared" si="50"/>
        <v>1</v>
      </c>
      <c r="C485" s="4">
        <f>INDEX(Calendar!$E$3:$E$367,MATCH(LOLP!$A485,Calendar!$B$3:$B$367,0))</f>
        <v>0</v>
      </c>
      <c r="D485" s="2">
        <f t="shared" si="56"/>
        <v>2</v>
      </c>
      <c r="E485" s="36">
        <v>21070</v>
      </c>
      <c r="F485" s="7">
        <f>IFERROR(IF(INDEX('Temperature Data'!$AA$15:$AA$348,MATCH(LOLP!A485,'Temperature Data'!$B$15:$B$348,0))&gt;IF(B485=9,$G$2,LOLP!$F$2),1,0),0)</f>
        <v>0</v>
      </c>
      <c r="G485" s="7">
        <f>SUMIFS(LOLP!$F$4:$F$8763,$C$4:$C$8763,$C485,$B$4:$B$8763,$B485,$D$4:$D$8763,$D485)</f>
        <v>0</v>
      </c>
      <c r="H485" s="7">
        <f>COUNTIFS(Calendar!$E$3:$E$367,LOLP!C485,Calendar!$D$3:$D$367,LOLP!B485)</f>
        <v>10</v>
      </c>
      <c r="I485" s="7">
        <f ca="1">IF($F485=1,OFFSET(start_norps,LOLP!$D485+(1-$C485)*24,LOLP!$B485)*H485/G485,0)</f>
        <v>0</v>
      </c>
      <c r="J485" s="7">
        <f ca="1">IF($F485=1,OFFSET(start_33,LOLP!$D485+(1-$C485)*24,LOLP!$B485)*H485/G485,0)</f>
        <v>0</v>
      </c>
      <c r="K485" s="7">
        <f ca="1">IF($F485,OFFSET(start_40,LOLP!$D485+(1-$C485)*24,LOLP!$B485),0)</f>
        <v>0</v>
      </c>
      <c r="L485" s="7">
        <f ca="1">IF($F485,OFFSET(start_50,LOLP!$D485+(1-$C485)*24,LOLP!$B485),0)</f>
        <v>0</v>
      </c>
      <c r="M485" s="25">
        <f t="shared" ca="1" si="51"/>
        <v>0</v>
      </c>
      <c r="N485" s="25">
        <f t="shared" ca="1" si="52"/>
        <v>0</v>
      </c>
      <c r="O485" s="15" t="e">
        <f t="shared" ca="1" si="53"/>
        <v>#DIV/0!</v>
      </c>
      <c r="P485" s="15" t="e">
        <f t="shared" ca="1" si="54"/>
        <v>#DIV/0!</v>
      </c>
    </row>
    <row r="486" spans="1:16" x14ac:dyDescent="0.25">
      <c r="A486" s="1">
        <f t="shared" si="55"/>
        <v>43121</v>
      </c>
      <c r="B486" s="7">
        <f t="shared" si="50"/>
        <v>1</v>
      </c>
      <c r="C486" s="4">
        <f>INDEX(Calendar!$E$3:$E$367,MATCH(LOLP!$A486,Calendar!$B$3:$B$367,0))</f>
        <v>0</v>
      </c>
      <c r="D486" s="2">
        <f t="shared" si="56"/>
        <v>3</v>
      </c>
      <c r="E486" s="36">
        <v>20679</v>
      </c>
      <c r="F486" s="7">
        <f>IFERROR(IF(INDEX('Temperature Data'!$AA$15:$AA$348,MATCH(LOLP!A486,'Temperature Data'!$B$15:$B$348,0))&gt;IF(B486=9,$G$2,LOLP!$F$2),1,0),0)</f>
        <v>0</v>
      </c>
      <c r="G486" s="7">
        <f>SUMIFS(LOLP!$F$4:$F$8763,$C$4:$C$8763,$C486,$B$4:$B$8763,$B486,$D$4:$D$8763,$D486)</f>
        <v>0</v>
      </c>
      <c r="H486" s="7">
        <f>COUNTIFS(Calendar!$E$3:$E$367,LOLP!C486,Calendar!$D$3:$D$367,LOLP!B486)</f>
        <v>10</v>
      </c>
      <c r="I486" s="7">
        <f ca="1">IF($F486=1,OFFSET(start_norps,LOLP!$D486+(1-$C486)*24,LOLP!$B486)*H486/G486,0)</f>
        <v>0</v>
      </c>
      <c r="J486" s="7">
        <f ca="1">IF($F486=1,OFFSET(start_33,LOLP!$D486+(1-$C486)*24,LOLP!$B486)*H486/G486,0)</f>
        <v>0</v>
      </c>
      <c r="K486" s="7">
        <f ca="1">IF($F486,OFFSET(start_40,LOLP!$D486+(1-$C486)*24,LOLP!$B486),0)</f>
        <v>0</v>
      </c>
      <c r="L486" s="7">
        <f ca="1">IF($F486,OFFSET(start_50,LOLP!$D486+(1-$C486)*24,LOLP!$B486),0)</f>
        <v>0</v>
      </c>
      <c r="M486" s="25">
        <f t="shared" ca="1" si="51"/>
        <v>0</v>
      </c>
      <c r="N486" s="25">
        <f t="shared" ca="1" si="52"/>
        <v>0</v>
      </c>
      <c r="O486" s="15" t="e">
        <f t="shared" ca="1" si="53"/>
        <v>#DIV/0!</v>
      </c>
      <c r="P486" s="15" t="e">
        <f t="shared" ca="1" si="54"/>
        <v>#DIV/0!</v>
      </c>
    </row>
    <row r="487" spans="1:16" x14ac:dyDescent="0.25">
      <c r="A487" s="1">
        <f t="shared" si="55"/>
        <v>43121</v>
      </c>
      <c r="B487" s="7">
        <f t="shared" si="50"/>
        <v>1</v>
      </c>
      <c r="C487" s="4">
        <f>INDEX(Calendar!$E$3:$E$367,MATCH(LOLP!$A487,Calendar!$B$3:$B$367,0))</f>
        <v>0</v>
      </c>
      <c r="D487" s="2">
        <f t="shared" si="56"/>
        <v>4</v>
      </c>
      <c r="E487" s="36">
        <v>20463</v>
      </c>
      <c r="F487" s="7">
        <f>IFERROR(IF(INDEX('Temperature Data'!$AA$15:$AA$348,MATCH(LOLP!A487,'Temperature Data'!$B$15:$B$348,0))&gt;IF(B487=9,$G$2,LOLP!$F$2),1,0),0)</f>
        <v>0</v>
      </c>
      <c r="G487" s="7">
        <f>SUMIFS(LOLP!$F$4:$F$8763,$C$4:$C$8763,$C487,$B$4:$B$8763,$B487,$D$4:$D$8763,$D487)</f>
        <v>0</v>
      </c>
      <c r="H487" s="7">
        <f>COUNTIFS(Calendar!$E$3:$E$367,LOLP!C487,Calendar!$D$3:$D$367,LOLP!B487)</f>
        <v>10</v>
      </c>
      <c r="I487" s="7">
        <f ca="1">IF($F487=1,OFFSET(start_norps,LOLP!$D487+(1-$C487)*24,LOLP!$B487)*H487/G487,0)</f>
        <v>0</v>
      </c>
      <c r="J487" s="7">
        <f ca="1">IF($F487=1,OFFSET(start_33,LOLP!$D487+(1-$C487)*24,LOLP!$B487)*H487/G487,0)</f>
        <v>0</v>
      </c>
      <c r="K487" s="7">
        <f ca="1">IF($F487,OFFSET(start_40,LOLP!$D487+(1-$C487)*24,LOLP!$B487),0)</f>
        <v>0</v>
      </c>
      <c r="L487" s="7">
        <f ca="1">IF($F487,OFFSET(start_50,LOLP!$D487+(1-$C487)*24,LOLP!$B487),0)</f>
        <v>0</v>
      </c>
      <c r="M487" s="25">
        <f t="shared" ca="1" si="51"/>
        <v>0</v>
      </c>
      <c r="N487" s="25">
        <f t="shared" ca="1" si="52"/>
        <v>0</v>
      </c>
      <c r="O487" s="15" t="e">
        <f t="shared" ca="1" si="53"/>
        <v>#DIV/0!</v>
      </c>
      <c r="P487" s="15" t="e">
        <f t="shared" ca="1" si="54"/>
        <v>#DIV/0!</v>
      </c>
    </row>
    <row r="488" spans="1:16" x14ac:dyDescent="0.25">
      <c r="A488" s="1">
        <f t="shared" si="55"/>
        <v>43121</v>
      </c>
      <c r="B488" s="7">
        <f t="shared" si="50"/>
        <v>1</v>
      </c>
      <c r="C488" s="4">
        <f>INDEX(Calendar!$E$3:$E$367,MATCH(LOLP!$A488,Calendar!$B$3:$B$367,0))</f>
        <v>0</v>
      </c>
      <c r="D488" s="2">
        <f t="shared" si="56"/>
        <v>5</v>
      </c>
      <c r="E488" s="36">
        <v>20581</v>
      </c>
      <c r="F488" s="7">
        <f>IFERROR(IF(INDEX('Temperature Data'!$AA$15:$AA$348,MATCH(LOLP!A488,'Temperature Data'!$B$15:$B$348,0))&gt;IF(B488=9,$G$2,LOLP!$F$2),1,0),0)</f>
        <v>0</v>
      </c>
      <c r="G488" s="7">
        <f>SUMIFS(LOLP!$F$4:$F$8763,$C$4:$C$8763,$C488,$B$4:$B$8763,$B488,$D$4:$D$8763,$D488)</f>
        <v>0</v>
      </c>
      <c r="H488" s="7">
        <f>COUNTIFS(Calendar!$E$3:$E$367,LOLP!C488,Calendar!$D$3:$D$367,LOLP!B488)</f>
        <v>10</v>
      </c>
      <c r="I488" s="7">
        <f ca="1">IF($F488=1,OFFSET(start_norps,LOLP!$D488+(1-$C488)*24,LOLP!$B488)*H488/G488,0)</f>
        <v>0</v>
      </c>
      <c r="J488" s="7">
        <f ca="1">IF($F488=1,OFFSET(start_33,LOLP!$D488+(1-$C488)*24,LOLP!$B488)*H488/G488,0)</f>
        <v>0</v>
      </c>
      <c r="K488" s="7">
        <f ca="1">IF($F488,OFFSET(start_40,LOLP!$D488+(1-$C488)*24,LOLP!$B488),0)</f>
        <v>0</v>
      </c>
      <c r="L488" s="7">
        <f ca="1">IF($F488,OFFSET(start_50,LOLP!$D488+(1-$C488)*24,LOLP!$B488),0)</f>
        <v>0</v>
      </c>
      <c r="M488" s="25">
        <f t="shared" ca="1" si="51"/>
        <v>0</v>
      </c>
      <c r="N488" s="25">
        <f t="shared" ca="1" si="52"/>
        <v>0</v>
      </c>
      <c r="O488" s="15" t="e">
        <f t="shared" ca="1" si="53"/>
        <v>#DIV/0!</v>
      </c>
      <c r="P488" s="15" t="e">
        <f t="shared" ca="1" si="54"/>
        <v>#DIV/0!</v>
      </c>
    </row>
    <row r="489" spans="1:16" x14ac:dyDescent="0.25">
      <c r="A489" s="1">
        <f t="shared" si="55"/>
        <v>43121</v>
      </c>
      <c r="B489" s="7">
        <f t="shared" si="50"/>
        <v>1</v>
      </c>
      <c r="C489" s="4">
        <f>INDEX(Calendar!$E$3:$E$367,MATCH(LOLP!$A489,Calendar!$B$3:$B$367,0))</f>
        <v>0</v>
      </c>
      <c r="D489" s="2">
        <f t="shared" si="56"/>
        <v>6</v>
      </c>
      <c r="E489" s="36">
        <v>20959</v>
      </c>
      <c r="F489" s="7">
        <f>IFERROR(IF(INDEX('Temperature Data'!$AA$15:$AA$348,MATCH(LOLP!A489,'Temperature Data'!$B$15:$B$348,0))&gt;IF(B489=9,$G$2,LOLP!$F$2),1,0),0)</f>
        <v>0</v>
      </c>
      <c r="G489" s="7">
        <f>SUMIFS(LOLP!$F$4:$F$8763,$C$4:$C$8763,$C489,$B$4:$B$8763,$B489,$D$4:$D$8763,$D489)</f>
        <v>0</v>
      </c>
      <c r="H489" s="7">
        <f>COUNTIFS(Calendar!$E$3:$E$367,LOLP!C489,Calendar!$D$3:$D$367,LOLP!B489)</f>
        <v>10</v>
      </c>
      <c r="I489" s="7">
        <f ca="1">IF($F489=1,OFFSET(start_norps,LOLP!$D489+(1-$C489)*24,LOLP!$B489)*H489/G489,0)</f>
        <v>0</v>
      </c>
      <c r="J489" s="7">
        <f ca="1">IF($F489=1,OFFSET(start_33,LOLP!$D489+(1-$C489)*24,LOLP!$B489)*H489/G489,0)</f>
        <v>0</v>
      </c>
      <c r="K489" s="7">
        <f ca="1">IF($F489,OFFSET(start_40,LOLP!$D489+(1-$C489)*24,LOLP!$B489),0)</f>
        <v>0</v>
      </c>
      <c r="L489" s="7">
        <f ca="1">IF($F489,OFFSET(start_50,LOLP!$D489+(1-$C489)*24,LOLP!$B489),0)</f>
        <v>0</v>
      </c>
      <c r="M489" s="25">
        <f t="shared" ca="1" si="51"/>
        <v>0</v>
      </c>
      <c r="N489" s="25">
        <f t="shared" ca="1" si="52"/>
        <v>0</v>
      </c>
      <c r="O489" s="15" t="e">
        <f t="shared" ca="1" si="53"/>
        <v>#DIV/0!</v>
      </c>
      <c r="P489" s="15" t="e">
        <f t="shared" ca="1" si="54"/>
        <v>#DIV/0!</v>
      </c>
    </row>
    <row r="490" spans="1:16" x14ac:dyDescent="0.25">
      <c r="A490" s="1">
        <f t="shared" si="55"/>
        <v>43121</v>
      </c>
      <c r="B490" s="7">
        <f t="shared" si="50"/>
        <v>1</v>
      </c>
      <c r="C490" s="4">
        <f>INDEX(Calendar!$E$3:$E$367,MATCH(LOLP!$A490,Calendar!$B$3:$B$367,0))</f>
        <v>0</v>
      </c>
      <c r="D490" s="2">
        <f t="shared" si="56"/>
        <v>7</v>
      </c>
      <c r="E490" s="36">
        <v>21613</v>
      </c>
      <c r="F490" s="7">
        <f>IFERROR(IF(INDEX('Temperature Data'!$AA$15:$AA$348,MATCH(LOLP!A490,'Temperature Data'!$B$15:$B$348,0))&gt;IF(B490=9,$G$2,LOLP!$F$2),1,0),0)</f>
        <v>0</v>
      </c>
      <c r="G490" s="7">
        <f>SUMIFS(LOLP!$F$4:$F$8763,$C$4:$C$8763,$C490,$B$4:$B$8763,$B490,$D$4:$D$8763,$D490)</f>
        <v>0</v>
      </c>
      <c r="H490" s="7">
        <f>COUNTIFS(Calendar!$E$3:$E$367,LOLP!C490,Calendar!$D$3:$D$367,LOLP!B490)</f>
        <v>10</v>
      </c>
      <c r="I490" s="7">
        <f ca="1">IF($F490=1,OFFSET(start_norps,LOLP!$D490+(1-$C490)*24,LOLP!$B490)*H490/G490,0)</f>
        <v>0</v>
      </c>
      <c r="J490" s="7">
        <f ca="1">IF($F490=1,OFFSET(start_33,LOLP!$D490+(1-$C490)*24,LOLP!$B490)*H490/G490,0)</f>
        <v>0</v>
      </c>
      <c r="K490" s="7">
        <f ca="1">IF($F490,OFFSET(start_40,LOLP!$D490+(1-$C490)*24,LOLP!$B490),0)</f>
        <v>0</v>
      </c>
      <c r="L490" s="7">
        <f ca="1">IF($F490,OFFSET(start_50,LOLP!$D490+(1-$C490)*24,LOLP!$B490),0)</f>
        <v>0</v>
      </c>
      <c r="M490" s="25">
        <f t="shared" ca="1" si="51"/>
        <v>0</v>
      </c>
      <c r="N490" s="25">
        <f t="shared" ca="1" si="52"/>
        <v>0</v>
      </c>
      <c r="O490" s="15" t="e">
        <f t="shared" ca="1" si="53"/>
        <v>#DIV/0!</v>
      </c>
      <c r="P490" s="15" t="e">
        <f t="shared" ca="1" si="54"/>
        <v>#DIV/0!</v>
      </c>
    </row>
    <row r="491" spans="1:16" x14ac:dyDescent="0.25">
      <c r="A491" s="1">
        <f t="shared" si="55"/>
        <v>43121</v>
      </c>
      <c r="B491" s="7">
        <f t="shared" si="50"/>
        <v>1</v>
      </c>
      <c r="C491" s="4">
        <f>INDEX(Calendar!$E$3:$E$367,MATCH(LOLP!$A491,Calendar!$B$3:$B$367,0))</f>
        <v>0</v>
      </c>
      <c r="D491" s="2">
        <f t="shared" si="56"/>
        <v>8</v>
      </c>
      <c r="E491" s="36">
        <v>22034</v>
      </c>
      <c r="F491" s="7">
        <f>IFERROR(IF(INDEX('Temperature Data'!$AA$15:$AA$348,MATCH(LOLP!A491,'Temperature Data'!$B$15:$B$348,0))&gt;IF(B491=9,$G$2,LOLP!$F$2),1,0),0)</f>
        <v>0</v>
      </c>
      <c r="G491" s="7">
        <f>SUMIFS(LOLP!$F$4:$F$8763,$C$4:$C$8763,$C491,$B$4:$B$8763,$B491,$D$4:$D$8763,$D491)</f>
        <v>0</v>
      </c>
      <c r="H491" s="7">
        <f>COUNTIFS(Calendar!$E$3:$E$367,LOLP!C491,Calendar!$D$3:$D$367,LOLP!B491)</f>
        <v>10</v>
      </c>
      <c r="I491" s="7">
        <f ca="1">IF($F491=1,OFFSET(start_norps,LOLP!$D491+(1-$C491)*24,LOLP!$B491)*H491/G491,0)</f>
        <v>0</v>
      </c>
      <c r="J491" s="7">
        <f ca="1">IF($F491=1,OFFSET(start_33,LOLP!$D491+(1-$C491)*24,LOLP!$B491)*H491/G491,0)</f>
        <v>0</v>
      </c>
      <c r="K491" s="7">
        <f ca="1">IF($F491,OFFSET(start_40,LOLP!$D491+(1-$C491)*24,LOLP!$B491),0)</f>
        <v>0</v>
      </c>
      <c r="L491" s="7">
        <f ca="1">IF($F491,OFFSET(start_50,LOLP!$D491+(1-$C491)*24,LOLP!$B491),0)</f>
        <v>0</v>
      </c>
      <c r="M491" s="25">
        <f t="shared" ca="1" si="51"/>
        <v>0</v>
      </c>
      <c r="N491" s="25">
        <f t="shared" ca="1" si="52"/>
        <v>0</v>
      </c>
      <c r="O491" s="15" t="e">
        <f t="shared" ca="1" si="53"/>
        <v>#DIV/0!</v>
      </c>
      <c r="P491" s="15" t="e">
        <f t="shared" ca="1" si="54"/>
        <v>#DIV/0!</v>
      </c>
    </row>
    <row r="492" spans="1:16" x14ac:dyDescent="0.25">
      <c r="A492" s="1">
        <f t="shared" si="55"/>
        <v>43121</v>
      </c>
      <c r="B492" s="7">
        <f t="shared" si="50"/>
        <v>1</v>
      </c>
      <c r="C492" s="4">
        <f>INDEX(Calendar!$E$3:$E$367,MATCH(LOLP!$A492,Calendar!$B$3:$B$367,0))</f>
        <v>0</v>
      </c>
      <c r="D492" s="2">
        <f t="shared" si="56"/>
        <v>9</v>
      </c>
      <c r="E492" s="36">
        <v>22073</v>
      </c>
      <c r="F492" s="7">
        <f>IFERROR(IF(INDEX('Temperature Data'!$AA$15:$AA$348,MATCH(LOLP!A492,'Temperature Data'!$B$15:$B$348,0))&gt;IF(B492=9,$G$2,LOLP!$F$2),1,0),0)</f>
        <v>0</v>
      </c>
      <c r="G492" s="7">
        <f>SUMIFS(LOLP!$F$4:$F$8763,$C$4:$C$8763,$C492,$B$4:$B$8763,$B492,$D$4:$D$8763,$D492)</f>
        <v>0</v>
      </c>
      <c r="H492" s="7">
        <f>COUNTIFS(Calendar!$E$3:$E$367,LOLP!C492,Calendar!$D$3:$D$367,LOLP!B492)</f>
        <v>10</v>
      </c>
      <c r="I492" s="7">
        <f ca="1">IF($F492=1,OFFSET(start_norps,LOLP!$D492+(1-$C492)*24,LOLP!$B492)*H492/G492,0)</f>
        <v>0</v>
      </c>
      <c r="J492" s="7">
        <f ca="1">IF($F492=1,OFFSET(start_33,LOLP!$D492+(1-$C492)*24,LOLP!$B492)*H492/G492,0)</f>
        <v>0</v>
      </c>
      <c r="K492" s="7">
        <f ca="1">IF($F492,OFFSET(start_40,LOLP!$D492+(1-$C492)*24,LOLP!$B492),0)</f>
        <v>0</v>
      </c>
      <c r="L492" s="7">
        <f ca="1">IF($F492,OFFSET(start_50,LOLP!$D492+(1-$C492)*24,LOLP!$B492),0)</f>
        <v>0</v>
      </c>
      <c r="M492" s="25">
        <f t="shared" ca="1" si="51"/>
        <v>0</v>
      </c>
      <c r="N492" s="25">
        <f t="shared" ca="1" si="52"/>
        <v>0</v>
      </c>
      <c r="O492" s="15" t="e">
        <f t="shared" ca="1" si="53"/>
        <v>#DIV/0!</v>
      </c>
      <c r="P492" s="15" t="e">
        <f t="shared" ca="1" si="54"/>
        <v>#DIV/0!</v>
      </c>
    </row>
    <row r="493" spans="1:16" x14ac:dyDescent="0.25">
      <c r="A493" s="1">
        <f t="shared" si="55"/>
        <v>43121</v>
      </c>
      <c r="B493" s="7">
        <f t="shared" si="50"/>
        <v>1</v>
      </c>
      <c r="C493" s="4">
        <f>INDEX(Calendar!$E$3:$E$367,MATCH(LOLP!$A493,Calendar!$B$3:$B$367,0))</f>
        <v>0</v>
      </c>
      <c r="D493" s="2">
        <f t="shared" si="56"/>
        <v>10</v>
      </c>
      <c r="E493" s="36">
        <v>21640</v>
      </c>
      <c r="F493" s="7">
        <f>IFERROR(IF(INDEX('Temperature Data'!$AA$15:$AA$348,MATCH(LOLP!A493,'Temperature Data'!$B$15:$B$348,0))&gt;IF(B493=9,$G$2,LOLP!$F$2),1,0),0)</f>
        <v>0</v>
      </c>
      <c r="G493" s="7">
        <f>SUMIFS(LOLP!$F$4:$F$8763,$C$4:$C$8763,$C493,$B$4:$B$8763,$B493,$D$4:$D$8763,$D493)</f>
        <v>0</v>
      </c>
      <c r="H493" s="7">
        <f>COUNTIFS(Calendar!$E$3:$E$367,LOLP!C493,Calendar!$D$3:$D$367,LOLP!B493)</f>
        <v>10</v>
      </c>
      <c r="I493" s="7">
        <f ca="1">IF($F493=1,OFFSET(start_norps,LOLP!$D493+(1-$C493)*24,LOLP!$B493)*H493/G493,0)</f>
        <v>0</v>
      </c>
      <c r="J493" s="7">
        <f ca="1">IF($F493=1,OFFSET(start_33,LOLP!$D493+(1-$C493)*24,LOLP!$B493)*H493/G493,0)</f>
        <v>0</v>
      </c>
      <c r="K493" s="7">
        <f ca="1">IF($F493,OFFSET(start_40,LOLP!$D493+(1-$C493)*24,LOLP!$B493),0)</f>
        <v>0</v>
      </c>
      <c r="L493" s="7">
        <f ca="1">IF($F493,OFFSET(start_50,LOLP!$D493+(1-$C493)*24,LOLP!$B493),0)</f>
        <v>0</v>
      </c>
      <c r="M493" s="25">
        <f t="shared" ca="1" si="51"/>
        <v>0</v>
      </c>
      <c r="N493" s="25">
        <f t="shared" ca="1" si="52"/>
        <v>0</v>
      </c>
      <c r="O493" s="15" t="e">
        <f t="shared" ca="1" si="53"/>
        <v>#DIV/0!</v>
      </c>
      <c r="P493" s="15" t="e">
        <f t="shared" ca="1" si="54"/>
        <v>#DIV/0!</v>
      </c>
    </row>
    <row r="494" spans="1:16" x14ac:dyDescent="0.25">
      <c r="A494" s="1">
        <f t="shared" si="55"/>
        <v>43121</v>
      </c>
      <c r="B494" s="7">
        <f t="shared" si="50"/>
        <v>1</v>
      </c>
      <c r="C494" s="4">
        <f>INDEX(Calendar!$E$3:$E$367,MATCH(LOLP!$A494,Calendar!$B$3:$B$367,0))</f>
        <v>0</v>
      </c>
      <c r="D494" s="2">
        <f t="shared" si="56"/>
        <v>11</v>
      </c>
      <c r="E494" s="36">
        <v>21288</v>
      </c>
      <c r="F494" s="7">
        <f>IFERROR(IF(INDEX('Temperature Data'!$AA$15:$AA$348,MATCH(LOLP!A494,'Temperature Data'!$B$15:$B$348,0))&gt;IF(B494=9,$G$2,LOLP!$F$2),1,0),0)</f>
        <v>0</v>
      </c>
      <c r="G494" s="7">
        <f>SUMIFS(LOLP!$F$4:$F$8763,$C$4:$C$8763,$C494,$B$4:$B$8763,$B494,$D$4:$D$8763,$D494)</f>
        <v>0</v>
      </c>
      <c r="H494" s="7">
        <f>COUNTIFS(Calendar!$E$3:$E$367,LOLP!C494,Calendar!$D$3:$D$367,LOLP!B494)</f>
        <v>10</v>
      </c>
      <c r="I494" s="7">
        <f ca="1">IF($F494=1,OFFSET(start_norps,LOLP!$D494+(1-$C494)*24,LOLP!$B494)*H494/G494,0)</f>
        <v>0</v>
      </c>
      <c r="J494" s="7">
        <f ca="1">IF($F494=1,OFFSET(start_33,LOLP!$D494+(1-$C494)*24,LOLP!$B494)*H494/G494,0)</f>
        <v>0</v>
      </c>
      <c r="K494" s="7">
        <f ca="1">IF($F494,OFFSET(start_40,LOLP!$D494+(1-$C494)*24,LOLP!$B494),0)</f>
        <v>0</v>
      </c>
      <c r="L494" s="7">
        <f ca="1">IF($F494,OFFSET(start_50,LOLP!$D494+(1-$C494)*24,LOLP!$B494),0)</f>
        <v>0</v>
      </c>
      <c r="M494" s="25">
        <f t="shared" ca="1" si="51"/>
        <v>0</v>
      </c>
      <c r="N494" s="25">
        <f t="shared" ca="1" si="52"/>
        <v>0</v>
      </c>
      <c r="O494" s="15" t="e">
        <f t="shared" ca="1" si="53"/>
        <v>#DIV/0!</v>
      </c>
      <c r="P494" s="15" t="e">
        <f t="shared" ca="1" si="54"/>
        <v>#DIV/0!</v>
      </c>
    </row>
    <row r="495" spans="1:16" x14ac:dyDescent="0.25">
      <c r="A495" s="1">
        <f t="shared" si="55"/>
        <v>43121</v>
      </c>
      <c r="B495" s="7">
        <f t="shared" si="50"/>
        <v>1</v>
      </c>
      <c r="C495" s="4">
        <f>INDEX(Calendar!$E$3:$E$367,MATCH(LOLP!$A495,Calendar!$B$3:$B$367,0))</f>
        <v>0</v>
      </c>
      <c r="D495" s="2">
        <f t="shared" si="56"/>
        <v>12</v>
      </c>
      <c r="E495" s="36">
        <v>20874</v>
      </c>
      <c r="F495" s="7">
        <f>IFERROR(IF(INDEX('Temperature Data'!$AA$15:$AA$348,MATCH(LOLP!A495,'Temperature Data'!$B$15:$B$348,0))&gt;IF(B495=9,$G$2,LOLP!$F$2),1,0),0)</f>
        <v>0</v>
      </c>
      <c r="G495" s="7">
        <f>SUMIFS(LOLP!$F$4:$F$8763,$C$4:$C$8763,$C495,$B$4:$B$8763,$B495,$D$4:$D$8763,$D495)</f>
        <v>0</v>
      </c>
      <c r="H495" s="7">
        <f>COUNTIFS(Calendar!$E$3:$E$367,LOLP!C495,Calendar!$D$3:$D$367,LOLP!B495)</f>
        <v>10</v>
      </c>
      <c r="I495" s="7">
        <f ca="1">IF($F495=1,OFFSET(start_norps,LOLP!$D495+(1-$C495)*24,LOLP!$B495)*H495/G495,0)</f>
        <v>0</v>
      </c>
      <c r="J495" s="7">
        <f ca="1">IF($F495=1,OFFSET(start_33,LOLP!$D495+(1-$C495)*24,LOLP!$B495)*H495/G495,0)</f>
        <v>0</v>
      </c>
      <c r="K495" s="7">
        <f ca="1">IF($F495,OFFSET(start_40,LOLP!$D495+(1-$C495)*24,LOLP!$B495),0)</f>
        <v>0</v>
      </c>
      <c r="L495" s="7">
        <f ca="1">IF($F495,OFFSET(start_50,LOLP!$D495+(1-$C495)*24,LOLP!$B495),0)</f>
        <v>0</v>
      </c>
      <c r="M495" s="25">
        <f t="shared" ca="1" si="51"/>
        <v>0</v>
      </c>
      <c r="N495" s="25">
        <f t="shared" ca="1" si="52"/>
        <v>0</v>
      </c>
      <c r="O495" s="15" t="e">
        <f t="shared" ca="1" si="53"/>
        <v>#DIV/0!</v>
      </c>
      <c r="P495" s="15" t="e">
        <f t="shared" ca="1" si="54"/>
        <v>#DIV/0!</v>
      </c>
    </row>
    <row r="496" spans="1:16" x14ac:dyDescent="0.25">
      <c r="A496" s="1">
        <f t="shared" si="55"/>
        <v>43121</v>
      </c>
      <c r="B496" s="7">
        <f t="shared" si="50"/>
        <v>1</v>
      </c>
      <c r="C496" s="4">
        <f>INDEX(Calendar!$E$3:$E$367,MATCH(LOLP!$A496,Calendar!$B$3:$B$367,0))</f>
        <v>0</v>
      </c>
      <c r="D496" s="2">
        <f t="shared" si="56"/>
        <v>13</v>
      </c>
      <c r="E496" s="36">
        <v>20718</v>
      </c>
      <c r="F496" s="7">
        <f>IFERROR(IF(INDEX('Temperature Data'!$AA$15:$AA$348,MATCH(LOLP!A496,'Temperature Data'!$B$15:$B$348,0))&gt;IF(B496=9,$G$2,LOLP!$F$2),1,0),0)</f>
        <v>0</v>
      </c>
      <c r="G496" s="7">
        <f>SUMIFS(LOLP!$F$4:$F$8763,$C$4:$C$8763,$C496,$B$4:$B$8763,$B496,$D$4:$D$8763,$D496)</f>
        <v>0</v>
      </c>
      <c r="H496" s="7">
        <f>COUNTIFS(Calendar!$E$3:$E$367,LOLP!C496,Calendar!$D$3:$D$367,LOLP!B496)</f>
        <v>10</v>
      </c>
      <c r="I496" s="7">
        <f ca="1">IF($F496=1,OFFSET(start_norps,LOLP!$D496+(1-$C496)*24,LOLP!$B496)*H496/G496,0)</f>
        <v>0</v>
      </c>
      <c r="J496" s="7">
        <f ca="1">IF($F496=1,OFFSET(start_33,LOLP!$D496+(1-$C496)*24,LOLP!$B496)*H496/G496,0)</f>
        <v>0</v>
      </c>
      <c r="K496" s="7">
        <f ca="1">IF($F496,OFFSET(start_40,LOLP!$D496+(1-$C496)*24,LOLP!$B496),0)</f>
        <v>0</v>
      </c>
      <c r="L496" s="7">
        <f ca="1">IF($F496,OFFSET(start_50,LOLP!$D496+(1-$C496)*24,LOLP!$B496),0)</f>
        <v>0</v>
      </c>
      <c r="M496" s="25">
        <f t="shared" ca="1" si="51"/>
        <v>0</v>
      </c>
      <c r="N496" s="25">
        <f t="shared" ca="1" si="52"/>
        <v>0</v>
      </c>
      <c r="O496" s="15" t="e">
        <f t="shared" ca="1" si="53"/>
        <v>#DIV/0!</v>
      </c>
      <c r="P496" s="15" t="e">
        <f t="shared" ca="1" si="54"/>
        <v>#DIV/0!</v>
      </c>
    </row>
    <row r="497" spans="1:16" x14ac:dyDescent="0.25">
      <c r="A497" s="1">
        <f t="shared" si="55"/>
        <v>43121</v>
      </c>
      <c r="B497" s="7">
        <f t="shared" si="50"/>
        <v>1</v>
      </c>
      <c r="C497" s="4">
        <f>INDEX(Calendar!$E$3:$E$367,MATCH(LOLP!$A497,Calendar!$B$3:$B$367,0))</f>
        <v>0</v>
      </c>
      <c r="D497" s="2">
        <f t="shared" si="56"/>
        <v>14</v>
      </c>
      <c r="E497" s="36">
        <v>20857</v>
      </c>
      <c r="F497" s="7">
        <f>IFERROR(IF(INDEX('Temperature Data'!$AA$15:$AA$348,MATCH(LOLP!A497,'Temperature Data'!$B$15:$B$348,0))&gt;IF(B497=9,$G$2,LOLP!$F$2),1,0),0)</f>
        <v>0</v>
      </c>
      <c r="G497" s="7">
        <f>SUMIFS(LOLP!$F$4:$F$8763,$C$4:$C$8763,$C497,$B$4:$B$8763,$B497,$D$4:$D$8763,$D497)</f>
        <v>0</v>
      </c>
      <c r="H497" s="7">
        <f>COUNTIFS(Calendar!$E$3:$E$367,LOLP!C497,Calendar!$D$3:$D$367,LOLP!B497)</f>
        <v>10</v>
      </c>
      <c r="I497" s="7">
        <f ca="1">IF($F497=1,OFFSET(start_norps,LOLP!$D497+(1-$C497)*24,LOLP!$B497)*H497/G497,0)</f>
        <v>0</v>
      </c>
      <c r="J497" s="7">
        <f ca="1">IF($F497=1,OFFSET(start_33,LOLP!$D497+(1-$C497)*24,LOLP!$B497)*H497/G497,0)</f>
        <v>0</v>
      </c>
      <c r="K497" s="7">
        <f ca="1">IF($F497,OFFSET(start_40,LOLP!$D497+(1-$C497)*24,LOLP!$B497),0)</f>
        <v>0</v>
      </c>
      <c r="L497" s="7">
        <f ca="1">IF($F497,OFFSET(start_50,LOLP!$D497+(1-$C497)*24,LOLP!$B497),0)</f>
        <v>0</v>
      </c>
      <c r="M497" s="25">
        <f t="shared" ca="1" si="51"/>
        <v>0</v>
      </c>
      <c r="N497" s="25">
        <f t="shared" ca="1" si="52"/>
        <v>0</v>
      </c>
      <c r="O497" s="15" t="e">
        <f t="shared" ca="1" si="53"/>
        <v>#DIV/0!</v>
      </c>
      <c r="P497" s="15" t="e">
        <f t="shared" ca="1" si="54"/>
        <v>#DIV/0!</v>
      </c>
    </row>
    <row r="498" spans="1:16" x14ac:dyDescent="0.25">
      <c r="A498" s="1">
        <f t="shared" si="55"/>
        <v>43121</v>
      </c>
      <c r="B498" s="7">
        <f t="shared" si="50"/>
        <v>1</v>
      </c>
      <c r="C498" s="4">
        <f>INDEX(Calendar!$E$3:$E$367,MATCH(LOLP!$A498,Calendar!$B$3:$B$367,0))</f>
        <v>0</v>
      </c>
      <c r="D498" s="2">
        <f t="shared" si="56"/>
        <v>15</v>
      </c>
      <c r="E498" s="36">
        <v>21259</v>
      </c>
      <c r="F498" s="7">
        <f>IFERROR(IF(INDEX('Temperature Data'!$AA$15:$AA$348,MATCH(LOLP!A498,'Temperature Data'!$B$15:$B$348,0))&gt;IF(B498=9,$G$2,LOLP!$F$2),1,0),0)</f>
        <v>0</v>
      </c>
      <c r="G498" s="7">
        <f>SUMIFS(LOLP!$F$4:$F$8763,$C$4:$C$8763,$C498,$B$4:$B$8763,$B498,$D$4:$D$8763,$D498)</f>
        <v>0</v>
      </c>
      <c r="H498" s="7">
        <f>COUNTIFS(Calendar!$E$3:$E$367,LOLP!C498,Calendar!$D$3:$D$367,LOLP!B498)</f>
        <v>10</v>
      </c>
      <c r="I498" s="7">
        <f ca="1">IF($F498=1,OFFSET(start_norps,LOLP!$D498+(1-$C498)*24,LOLP!$B498)*H498/G498,0)</f>
        <v>0</v>
      </c>
      <c r="J498" s="7">
        <f ca="1">IF($F498=1,OFFSET(start_33,LOLP!$D498+(1-$C498)*24,LOLP!$B498)*H498/G498,0)</f>
        <v>0</v>
      </c>
      <c r="K498" s="7">
        <f ca="1">IF($F498,OFFSET(start_40,LOLP!$D498+(1-$C498)*24,LOLP!$B498),0)</f>
        <v>0</v>
      </c>
      <c r="L498" s="7">
        <f ca="1">IF($F498,OFFSET(start_50,LOLP!$D498+(1-$C498)*24,LOLP!$B498),0)</f>
        <v>0</v>
      </c>
      <c r="M498" s="25">
        <f t="shared" ca="1" si="51"/>
        <v>0</v>
      </c>
      <c r="N498" s="25">
        <f t="shared" ca="1" si="52"/>
        <v>0</v>
      </c>
      <c r="O498" s="15" t="e">
        <f t="shared" ca="1" si="53"/>
        <v>#DIV/0!</v>
      </c>
      <c r="P498" s="15" t="e">
        <f t="shared" ca="1" si="54"/>
        <v>#DIV/0!</v>
      </c>
    </row>
    <row r="499" spans="1:16" x14ac:dyDescent="0.25">
      <c r="A499" s="1">
        <f t="shared" si="55"/>
        <v>43121</v>
      </c>
      <c r="B499" s="7">
        <f t="shared" si="50"/>
        <v>1</v>
      </c>
      <c r="C499" s="4">
        <f>INDEX(Calendar!$E$3:$E$367,MATCH(LOLP!$A499,Calendar!$B$3:$B$367,0))</f>
        <v>0</v>
      </c>
      <c r="D499" s="2">
        <f t="shared" si="56"/>
        <v>16</v>
      </c>
      <c r="E499" s="36">
        <v>21900</v>
      </c>
      <c r="F499" s="7">
        <f>IFERROR(IF(INDEX('Temperature Data'!$AA$15:$AA$348,MATCH(LOLP!A499,'Temperature Data'!$B$15:$B$348,0))&gt;IF(B499=9,$G$2,LOLP!$F$2),1,0),0)</f>
        <v>0</v>
      </c>
      <c r="G499" s="7">
        <f>SUMIFS(LOLP!$F$4:$F$8763,$C$4:$C$8763,$C499,$B$4:$B$8763,$B499,$D$4:$D$8763,$D499)</f>
        <v>0</v>
      </c>
      <c r="H499" s="7">
        <f>COUNTIFS(Calendar!$E$3:$E$367,LOLP!C499,Calendar!$D$3:$D$367,LOLP!B499)</f>
        <v>10</v>
      </c>
      <c r="I499" s="7">
        <f ca="1">IF($F499=1,OFFSET(start_norps,LOLP!$D499+(1-$C499)*24,LOLP!$B499)*H499/G499,0)</f>
        <v>0</v>
      </c>
      <c r="J499" s="7">
        <f ca="1">IF($F499=1,OFFSET(start_33,LOLP!$D499+(1-$C499)*24,LOLP!$B499)*H499/G499,0)</f>
        <v>0</v>
      </c>
      <c r="K499" s="7">
        <f ca="1">IF($F499,OFFSET(start_40,LOLP!$D499+(1-$C499)*24,LOLP!$B499),0)</f>
        <v>0</v>
      </c>
      <c r="L499" s="7">
        <f ca="1">IF($F499,OFFSET(start_50,LOLP!$D499+(1-$C499)*24,LOLP!$B499),0)</f>
        <v>0</v>
      </c>
      <c r="M499" s="25">
        <f t="shared" ca="1" si="51"/>
        <v>0</v>
      </c>
      <c r="N499" s="25">
        <f t="shared" ca="1" si="52"/>
        <v>0</v>
      </c>
      <c r="O499" s="15" t="e">
        <f t="shared" ca="1" si="53"/>
        <v>#DIV/0!</v>
      </c>
      <c r="P499" s="15" t="e">
        <f t="shared" ca="1" si="54"/>
        <v>#DIV/0!</v>
      </c>
    </row>
    <row r="500" spans="1:16" x14ac:dyDescent="0.25">
      <c r="A500" s="1">
        <f t="shared" si="55"/>
        <v>43121</v>
      </c>
      <c r="B500" s="7">
        <f t="shared" si="50"/>
        <v>1</v>
      </c>
      <c r="C500" s="4">
        <f>INDEX(Calendar!$E$3:$E$367,MATCH(LOLP!$A500,Calendar!$B$3:$B$367,0))</f>
        <v>0</v>
      </c>
      <c r="D500" s="2">
        <f t="shared" si="56"/>
        <v>17</v>
      </c>
      <c r="E500" s="36">
        <v>23326</v>
      </c>
      <c r="F500" s="7">
        <f>IFERROR(IF(INDEX('Temperature Data'!$AA$15:$AA$348,MATCH(LOLP!A500,'Temperature Data'!$B$15:$B$348,0))&gt;IF(B500=9,$G$2,LOLP!$F$2),1,0),0)</f>
        <v>0</v>
      </c>
      <c r="G500" s="7">
        <f>SUMIFS(LOLP!$F$4:$F$8763,$C$4:$C$8763,$C500,$B$4:$B$8763,$B500,$D$4:$D$8763,$D500)</f>
        <v>0</v>
      </c>
      <c r="H500" s="7">
        <f>COUNTIFS(Calendar!$E$3:$E$367,LOLP!C500,Calendar!$D$3:$D$367,LOLP!B500)</f>
        <v>10</v>
      </c>
      <c r="I500" s="7">
        <f ca="1">IF($F500=1,OFFSET(start_norps,LOLP!$D500+(1-$C500)*24,LOLP!$B500)*H500/G500,0)</f>
        <v>0</v>
      </c>
      <c r="J500" s="7">
        <f ca="1">IF($F500=1,OFFSET(start_33,LOLP!$D500+(1-$C500)*24,LOLP!$B500)*H500/G500,0)</f>
        <v>0</v>
      </c>
      <c r="K500" s="7">
        <f ca="1">IF($F500,OFFSET(start_40,LOLP!$D500+(1-$C500)*24,LOLP!$B500),0)</f>
        <v>0</v>
      </c>
      <c r="L500" s="7">
        <f ca="1">IF($F500,OFFSET(start_50,LOLP!$D500+(1-$C500)*24,LOLP!$B500),0)</f>
        <v>0</v>
      </c>
      <c r="M500" s="25">
        <f t="shared" ca="1" si="51"/>
        <v>0</v>
      </c>
      <c r="N500" s="25">
        <f t="shared" ca="1" si="52"/>
        <v>0</v>
      </c>
      <c r="O500" s="15" t="e">
        <f t="shared" ca="1" si="53"/>
        <v>#DIV/0!</v>
      </c>
      <c r="P500" s="15" t="e">
        <f t="shared" ca="1" si="54"/>
        <v>#DIV/0!</v>
      </c>
    </row>
    <row r="501" spans="1:16" x14ac:dyDescent="0.25">
      <c r="A501" s="1">
        <f t="shared" si="55"/>
        <v>43121</v>
      </c>
      <c r="B501" s="7">
        <f t="shared" si="50"/>
        <v>1</v>
      </c>
      <c r="C501" s="4">
        <f>INDEX(Calendar!$E$3:$E$367,MATCH(LOLP!$A501,Calendar!$B$3:$B$367,0))</f>
        <v>0</v>
      </c>
      <c r="D501" s="2">
        <f t="shared" si="56"/>
        <v>18</v>
      </c>
      <c r="E501" s="36">
        <v>26152</v>
      </c>
      <c r="F501" s="7">
        <f>IFERROR(IF(INDEX('Temperature Data'!$AA$15:$AA$348,MATCH(LOLP!A501,'Temperature Data'!$B$15:$B$348,0))&gt;IF(B501=9,$G$2,LOLP!$F$2),1,0),0)</f>
        <v>0</v>
      </c>
      <c r="G501" s="7">
        <f>SUMIFS(LOLP!$F$4:$F$8763,$C$4:$C$8763,$C501,$B$4:$B$8763,$B501,$D$4:$D$8763,$D501)</f>
        <v>0</v>
      </c>
      <c r="H501" s="7">
        <f>COUNTIFS(Calendar!$E$3:$E$367,LOLP!C501,Calendar!$D$3:$D$367,LOLP!B501)</f>
        <v>10</v>
      </c>
      <c r="I501" s="7">
        <f ca="1">IF($F501=1,OFFSET(start_norps,LOLP!$D501+(1-$C501)*24,LOLP!$B501)*H501/G501,0)</f>
        <v>0</v>
      </c>
      <c r="J501" s="7">
        <f ca="1">IF($F501=1,OFFSET(start_33,LOLP!$D501+(1-$C501)*24,LOLP!$B501)*H501/G501,0)</f>
        <v>0</v>
      </c>
      <c r="K501" s="7">
        <f ca="1">IF($F501,OFFSET(start_40,LOLP!$D501+(1-$C501)*24,LOLP!$B501),0)</f>
        <v>0</v>
      </c>
      <c r="L501" s="7">
        <f ca="1">IF($F501,OFFSET(start_50,LOLP!$D501+(1-$C501)*24,LOLP!$B501),0)</f>
        <v>0</v>
      </c>
      <c r="M501" s="25">
        <f t="shared" ca="1" si="51"/>
        <v>0</v>
      </c>
      <c r="N501" s="25">
        <f t="shared" ca="1" si="52"/>
        <v>0</v>
      </c>
      <c r="O501" s="15" t="e">
        <f t="shared" ca="1" si="53"/>
        <v>#DIV/0!</v>
      </c>
      <c r="P501" s="15" t="e">
        <f t="shared" ca="1" si="54"/>
        <v>#DIV/0!</v>
      </c>
    </row>
    <row r="502" spans="1:16" x14ac:dyDescent="0.25">
      <c r="A502" s="1">
        <f t="shared" si="55"/>
        <v>43121</v>
      </c>
      <c r="B502" s="7">
        <f t="shared" si="50"/>
        <v>1</v>
      </c>
      <c r="C502" s="4">
        <f>INDEX(Calendar!$E$3:$E$367,MATCH(LOLP!$A502,Calendar!$B$3:$B$367,0))</f>
        <v>0</v>
      </c>
      <c r="D502" s="2">
        <f t="shared" si="56"/>
        <v>19</v>
      </c>
      <c r="E502" s="36">
        <v>27261</v>
      </c>
      <c r="F502" s="7">
        <f>IFERROR(IF(INDEX('Temperature Data'!$AA$15:$AA$348,MATCH(LOLP!A502,'Temperature Data'!$B$15:$B$348,0))&gt;IF(B502=9,$G$2,LOLP!$F$2),1,0),0)</f>
        <v>0</v>
      </c>
      <c r="G502" s="7">
        <f>SUMIFS(LOLP!$F$4:$F$8763,$C$4:$C$8763,$C502,$B$4:$B$8763,$B502,$D$4:$D$8763,$D502)</f>
        <v>0</v>
      </c>
      <c r="H502" s="7">
        <f>COUNTIFS(Calendar!$E$3:$E$367,LOLP!C502,Calendar!$D$3:$D$367,LOLP!B502)</f>
        <v>10</v>
      </c>
      <c r="I502" s="7">
        <f ca="1">IF($F502=1,OFFSET(start_norps,LOLP!$D502+(1-$C502)*24,LOLP!$B502)*H502/G502,0)</f>
        <v>0</v>
      </c>
      <c r="J502" s="7">
        <f ca="1">IF($F502=1,OFFSET(start_33,LOLP!$D502+(1-$C502)*24,LOLP!$B502)*H502/G502,0)</f>
        <v>0</v>
      </c>
      <c r="K502" s="7">
        <f ca="1">IF($F502,OFFSET(start_40,LOLP!$D502+(1-$C502)*24,LOLP!$B502),0)</f>
        <v>0</v>
      </c>
      <c r="L502" s="7">
        <f ca="1">IF($F502,OFFSET(start_50,LOLP!$D502+(1-$C502)*24,LOLP!$B502),0)</f>
        <v>0</v>
      </c>
      <c r="M502" s="25">
        <f t="shared" ca="1" si="51"/>
        <v>0</v>
      </c>
      <c r="N502" s="25">
        <f t="shared" ca="1" si="52"/>
        <v>0</v>
      </c>
      <c r="O502" s="15" t="e">
        <f t="shared" ca="1" si="53"/>
        <v>#DIV/0!</v>
      </c>
      <c r="P502" s="15" t="e">
        <f t="shared" ca="1" si="54"/>
        <v>#DIV/0!</v>
      </c>
    </row>
    <row r="503" spans="1:16" x14ac:dyDescent="0.25">
      <c r="A503" s="1">
        <f t="shared" si="55"/>
        <v>43121</v>
      </c>
      <c r="B503" s="7">
        <f t="shared" si="50"/>
        <v>1</v>
      </c>
      <c r="C503" s="4">
        <f>INDEX(Calendar!$E$3:$E$367,MATCH(LOLP!$A503,Calendar!$B$3:$B$367,0))</f>
        <v>0</v>
      </c>
      <c r="D503" s="2">
        <f t="shared" si="56"/>
        <v>20</v>
      </c>
      <c r="E503" s="36">
        <v>27073</v>
      </c>
      <c r="F503" s="7">
        <f>IFERROR(IF(INDEX('Temperature Data'!$AA$15:$AA$348,MATCH(LOLP!A503,'Temperature Data'!$B$15:$B$348,0))&gt;IF(B503=9,$G$2,LOLP!$F$2),1,0),0)</f>
        <v>0</v>
      </c>
      <c r="G503" s="7">
        <f>SUMIFS(LOLP!$F$4:$F$8763,$C$4:$C$8763,$C503,$B$4:$B$8763,$B503,$D$4:$D$8763,$D503)</f>
        <v>0</v>
      </c>
      <c r="H503" s="7">
        <f>COUNTIFS(Calendar!$E$3:$E$367,LOLP!C503,Calendar!$D$3:$D$367,LOLP!B503)</f>
        <v>10</v>
      </c>
      <c r="I503" s="7">
        <f ca="1">IF($F503=1,OFFSET(start_norps,LOLP!$D503+(1-$C503)*24,LOLP!$B503)*H503/G503,0)</f>
        <v>0</v>
      </c>
      <c r="J503" s="7">
        <f ca="1">IF($F503=1,OFFSET(start_33,LOLP!$D503+(1-$C503)*24,LOLP!$B503)*H503/G503,0)</f>
        <v>0</v>
      </c>
      <c r="K503" s="7">
        <f ca="1">IF($F503,OFFSET(start_40,LOLP!$D503+(1-$C503)*24,LOLP!$B503),0)</f>
        <v>0</v>
      </c>
      <c r="L503" s="7">
        <f ca="1">IF($F503,OFFSET(start_50,LOLP!$D503+(1-$C503)*24,LOLP!$B503),0)</f>
        <v>0</v>
      </c>
      <c r="M503" s="25">
        <f t="shared" ca="1" si="51"/>
        <v>0</v>
      </c>
      <c r="N503" s="25">
        <f t="shared" ca="1" si="52"/>
        <v>0</v>
      </c>
      <c r="O503" s="15" t="e">
        <f t="shared" ca="1" si="53"/>
        <v>#DIV/0!</v>
      </c>
      <c r="P503" s="15" t="e">
        <f t="shared" ca="1" si="54"/>
        <v>#DIV/0!</v>
      </c>
    </row>
    <row r="504" spans="1:16" x14ac:dyDescent="0.25">
      <c r="A504" s="1">
        <f t="shared" si="55"/>
        <v>43121</v>
      </c>
      <c r="B504" s="7">
        <f t="shared" si="50"/>
        <v>1</v>
      </c>
      <c r="C504" s="4">
        <f>INDEX(Calendar!$E$3:$E$367,MATCH(LOLP!$A504,Calendar!$B$3:$B$367,0))</f>
        <v>0</v>
      </c>
      <c r="D504" s="2">
        <f t="shared" si="56"/>
        <v>21</v>
      </c>
      <c r="E504" s="36">
        <v>26518</v>
      </c>
      <c r="F504" s="7">
        <f>IFERROR(IF(INDEX('Temperature Data'!$AA$15:$AA$348,MATCH(LOLP!A504,'Temperature Data'!$B$15:$B$348,0))&gt;IF(B504=9,$G$2,LOLP!$F$2),1,0),0)</f>
        <v>0</v>
      </c>
      <c r="G504" s="7">
        <f>SUMIFS(LOLP!$F$4:$F$8763,$C$4:$C$8763,$C504,$B$4:$B$8763,$B504,$D$4:$D$8763,$D504)</f>
        <v>0</v>
      </c>
      <c r="H504" s="7">
        <f>COUNTIFS(Calendar!$E$3:$E$367,LOLP!C504,Calendar!$D$3:$D$367,LOLP!B504)</f>
        <v>10</v>
      </c>
      <c r="I504" s="7">
        <f ca="1">IF($F504=1,OFFSET(start_norps,LOLP!$D504+(1-$C504)*24,LOLP!$B504)*H504/G504,0)</f>
        <v>0</v>
      </c>
      <c r="J504" s="7">
        <f ca="1">IF($F504=1,OFFSET(start_33,LOLP!$D504+(1-$C504)*24,LOLP!$B504)*H504/G504,0)</f>
        <v>0</v>
      </c>
      <c r="K504" s="7">
        <f ca="1">IF($F504,OFFSET(start_40,LOLP!$D504+(1-$C504)*24,LOLP!$B504),0)</f>
        <v>0</v>
      </c>
      <c r="L504" s="7">
        <f ca="1">IF($F504,OFFSET(start_50,LOLP!$D504+(1-$C504)*24,LOLP!$B504),0)</f>
        <v>0</v>
      </c>
      <c r="M504" s="25">
        <f t="shared" ca="1" si="51"/>
        <v>0</v>
      </c>
      <c r="N504" s="25">
        <f t="shared" ca="1" si="52"/>
        <v>0</v>
      </c>
      <c r="O504" s="15" t="e">
        <f t="shared" ca="1" si="53"/>
        <v>#DIV/0!</v>
      </c>
      <c r="P504" s="15" t="e">
        <f t="shared" ca="1" si="54"/>
        <v>#DIV/0!</v>
      </c>
    </row>
    <row r="505" spans="1:16" x14ac:dyDescent="0.25">
      <c r="A505" s="1">
        <f t="shared" si="55"/>
        <v>43121</v>
      </c>
      <c r="B505" s="7">
        <f t="shared" si="50"/>
        <v>1</v>
      </c>
      <c r="C505" s="4">
        <f>INDEX(Calendar!$E$3:$E$367,MATCH(LOLP!$A505,Calendar!$B$3:$B$367,0))</f>
        <v>0</v>
      </c>
      <c r="D505" s="2">
        <f t="shared" si="56"/>
        <v>22</v>
      </c>
      <c r="E505" s="36">
        <v>25380</v>
      </c>
      <c r="F505" s="7">
        <f>IFERROR(IF(INDEX('Temperature Data'!$AA$15:$AA$348,MATCH(LOLP!A505,'Temperature Data'!$B$15:$B$348,0))&gt;IF(B505=9,$G$2,LOLP!$F$2),1,0),0)</f>
        <v>0</v>
      </c>
      <c r="G505" s="7">
        <f>SUMIFS(LOLP!$F$4:$F$8763,$C$4:$C$8763,$C505,$B$4:$B$8763,$B505,$D$4:$D$8763,$D505)</f>
        <v>0</v>
      </c>
      <c r="H505" s="7">
        <f>COUNTIFS(Calendar!$E$3:$E$367,LOLP!C505,Calendar!$D$3:$D$367,LOLP!B505)</f>
        <v>10</v>
      </c>
      <c r="I505" s="7">
        <f ca="1">IF($F505=1,OFFSET(start_norps,LOLP!$D505+(1-$C505)*24,LOLP!$B505)*H505/G505,0)</f>
        <v>0</v>
      </c>
      <c r="J505" s="7">
        <f ca="1">IF($F505=1,OFFSET(start_33,LOLP!$D505+(1-$C505)*24,LOLP!$B505)*H505/G505,0)</f>
        <v>0</v>
      </c>
      <c r="K505" s="7">
        <f ca="1">IF($F505,OFFSET(start_40,LOLP!$D505+(1-$C505)*24,LOLP!$B505),0)</f>
        <v>0</v>
      </c>
      <c r="L505" s="7">
        <f ca="1">IF($F505,OFFSET(start_50,LOLP!$D505+(1-$C505)*24,LOLP!$B505),0)</f>
        <v>0</v>
      </c>
      <c r="M505" s="25">
        <f t="shared" ca="1" si="51"/>
        <v>0</v>
      </c>
      <c r="N505" s="25">
        <f t="shared" ca="1" si="52"/>
        <v>0</v>
      </c>
      <c r="O505" s="15" t="e">
        <f t="shared" ca="1" si="53"/>
        <v>#DIV/0!</v>
      </c>
      <c r="P505" s="15" t="e">
        <f t="shared" ca="1" si="54"/>
        <v>#DIV/0!</v>
      </c>
    </row>
    <row r="506" spans="1:16" x14ac:dyDescent="0.25">
      <c r="A506" s="1">
        <f t="shared" si="55"/>
        <v>43121</v>
      </c>
      <c r="B506" s="7">
        <f t="shared" si="50"/>
        <v>1</v>
      </c>
      <c r="C506" s="4">
        <f>INDEX(Calendar!$E$3:$E$367,MATCH(LOLP!$A506,Calendar!$B$3:$B$367,0))</f>
        <v>0</v>
      </c>
      <c r="D506" s="2">
        <f t="shared" si="56"/>
        <v>23</v>
      </c>
      <c r="E506" s="36">
        <v>23604</v>
      </c>
      <c r="F506" s="7">
        <f>IFERROR(IF(INDEX('Temperature Data'!$AA$15:$AA$348,MATCH(LOLP!A506,'Temperature Data'!$B$15:$B$348,0))&gt;IF(B506=9,$G$2,LOLP!$F$2),1,0),0)</f>
        <v>0</v>
      </c>
      <c r="G506" s="7">
        <f>SUMIFS(LOLP!$F$4:$F$8763,$C$4:$C$8763,$C506,$B$4:$B$8763,$B506,$D$4:$D$8763,$D506)</f>
        <v>0</v>
      </c>
      <c r="H506" s="7">
        <f>COUNTIFS(Calendar!$E$3:$E$367,LOLP!C506,Calendar!$D$3:$D$367,LOLP!B506)</f>
        <v>10</v>
      </c>
      <c r="I506" s="7">
        <f ca="1">IF($F506=1,OFFSET(start_norps,LOLP!$D506+(1-$C506)*24,LOLP!$B506)*H506/G506,0)</f>
        <v>0</v>
      </c>
      <c r="J506" s="7">
        <f ca="1">IF($F506=1,OFFSET(start_33,LOLP!$D506+(1-$C506)*24,LOLP!$B506)*H506/G506,0)</f>
        <v>0</v>
      </c>
      <c r="K506" s="7">
        <f ca="1">IF($F506,OFFSET(start_40,LOLP!$D506+(1-$C506)*24,LOLP!$B506),0)</f>
        <v>0</v>
      </c>
      <c r="L506" s="7">
        <f ca="1">IF($F506,OFFSET(start_50,LOLP!$D506+(1-$C506)*24,LOLP!$B506),0)</f>
        <v>0</v>
      </c>
      <c r="M506" s="25">
        <f t="shared" ca="1" si="51"/>
        <v>0</v>
      </c>
      <c r="N506" s="25">
        <f t="shared" ca="1" si="52"/>
        <v>0</v>
      </c>
      <c r="O506" s="15" t="e">
        <f t="shared" ca="1" si="53"/>
        <v>#DIV/0!</v>
      </c>
      <c r="P506" s="15" t="e">
        <f t="shared" ca="1" si="54"/>
        <v>#DIV/0!</v>
      </c>
    </row>
    <row r="507" spans="1:16" x14ac:dyDescent="0.25">
      <c r="A507" s="1">
        <f t="shared" si="55"/>
        <v>43121</v>
      </c>
      <c r="B507" s="7">
        <f t="shared" si="50"/>
        <v>1</v>
      </c>
      <c r="C507" s="4">
        <f>INDEX(Calendar!$E$3:$E$367,MATCH(LOLP!$A507,Calendar!$B$3:$B$367,0))</f>
        <v>0</v>
      </c>
      <c r="D507" s="2">
        <f t="shared" si="56"/>
        <v>24</v>
      </c>
      <c r="E507" s="36">
        <v>21953</v>
      </c>
      <c r="F507" s="7">
        <f>IFERROR(IF(INDEX('Temperature Data'!$AA$15:$AA$348,MATCH(LOLP!A507,'Temperature Data'!$B$15:$B$348,0))&gt;IF(B507=9,$G$2,LOLP!$F$2),1,0),0)</f>
        <v>0</v>
      </c>
      <c r="G507" s="7">
        <f>SUMIFS(LOLP!$F$4:$F$8763,$C$4:$C$8763,$C507,$B$4:$B$8763,$B507,$D$4:$D$8763,$D507)</f>
        <v>0</v>
      </c>
      <c r="H507" s="7">
        <f>COUNTIFS(Calendar!$E$3:$E$367,LOLP!C507,Calendar!$D$3:$D$367,LOLP!B507)</f>
        <v>10</v>
      </c>
      <c r="I507" s="7">
        <f ca="1">IF($F507=1,OFFSET(start_norps,LOLP!$D507+(1-$C507)*24,LOLP!$B507)*H507/G507,0)</f>
        <v>0</v>
      </c>
      <c r="J507" s="7">
        <f ca="1">IF($F507=1,OFFSET(start_33,LOLP!$D507+(1-$C507)*24,LOLP!$B507)*H507/G507,0)</f>
        <v>0</v>
      </c>
      <c r="K507" s="7">
        <f ca="1">IF($F507,OFFSET(start_40,LOLP!$D507+(1-$C507)*24,LOLP!$B507),0)</f>
        <v>0</v>
      </c>
      <c r="L507" s="7">
        <f ca="1">IF($F507,OFFSET(start_50,LOLP!$D507+(1-$C507)*24,LOLP!$B507),0)</f>
        <v>0</v>
      </c>
      <c r="M507" s="25">
        <f t="shared" ca="1" si="51"/>
        <v>0</v>
      </c>
      <c r="N507" s="25">
        <f t="shared" ca="1" si="52"/>
        <v>0</v>
      </c>
      <c r="O507" s="15" t="e">
        <f t="shared" ca="1" si="53"/>
        <v>#DIV/0!</v>
      </c>
      <c r="P507" s="15" t="e">
        <f t="shared" ca="1" si="54"/>
        <v>#DIV/0!</v>
      </c>
    </row>
    <row r="508" spans="1:16" x14ac:dyDescent="0.25">
      <c r="A508" s="1">
        <f t="shared" si="55"/>
        <v>43122</v>
      </c>
      <c r="B508" s="7">
        <f t="shared" si="50"/>
        <v>1</v>
      </c>
      <c r="C508" s="4">
        <f>INDEX(Calendar!$E$3:$E$367,MATCH(LOLP!$A508,Calendar!$B$3:$B$367,0))</f>
        <v>1</v>
      </c>
      <c r="D508" s="2">
        <f t="shared" si="56"/>
        <v>1</v>
      </c>
      <c r="E508" s="36">
        <v>20845</v>
      </c>
      <c r="F508" s="7">
        <f>IFERROR(IF(INDEX('Temperature Data'!$AA$15:$AA$348,MATCH(LOLP!A508,'Temperature Data'!$B$15:$B$348,0))&gt;IF(B508=9,$G$2,LOLP!$F$2),1,0),0)</f>
        <v>0</v>
      </c>
      <c r="G508" s="7">
        <f>SUMIFS(LOLP!$F$4:$F$8763,$C$4:$C$8763,$C508,$B$4:$B$8763,$B508,$D$4:$D$8763,$D508)</f>
        <v>0</v>
      </c>
      <c r="H508" s="7">
        <f>COUNTIFS(Calendar!$E$3:$E$367,LOLP!C508,Calendar!$D$3:$D$367,LOLP!B508)</f>
        <v>21</v>
      </c>
      <c r="I508" s="7">
        <f ca="1">IF($F508=1,OFFSET(start_norps,LOLP!$D508+(1-$C508)*24,LOLP!$B508)*H508/G508,0)</f>
        <v>0</v>
      </c>
      <c r="J508" s="7">
        <f ca="1">IF($F508=1,OFFSET(start_33,LOLP!$D508+(1-$C508)*24,LOLP!$B508)*H508/G508,0)</f>
        <v>0</v>
      </c>
      <c r="K508" s="7">
        <f ca="1">IF($F508,OFFSET(start_40,LOLP!$D508+(1-$C508)*24,LOLP!$B508),0)</f>
        <v>0</v>
      </c>
      <c r="L508" s="7">
        <f ca="1">IF($F508,OFFSET(start_50,LOLP!$D508+(1-$C508)*24,LOLP!$B508),0)</f>
        <v>0</v>
      </c>
      <c r="M508" s="25">
        <f t="shared" ca="1" si="51"/>
        <v>0</v>
      </c>
      <c r="N508" s="25">
        <f t="shared" ca="1" si="52"/>
        <v>0</v>
      </c>
      <c r="O508" s="15" t="e">
        <f t="shared" ca="1" si="53"/>
        <v>#DIV/0!</v>
      </c>
      <c r="P508" s="15" t="e">
        <f t="shared" ca="1" si="54"/>
        <v>#DIV/0!</v>
      </c>
    </row>
    <row r="509" spans="1:16" x14ac:dyDescent="0.25">
      <c r="A509" s="1">
        <f t="shared" si="55"/>
        <v>43122</v>
      </c>
      <c r="B509" s="7">
        <f t="shared" si="50"/>
        <v>1</v>
      </c>
      <c r="C509" s="4">
        <f>INDEX(Calendar!$E$3:$E$367,MATCH(LOLP!$A509,Calendar!$B$3:$B$367,0))</f>
        <v>1</v>
      </c>
      <c r="D509" s="2">
        <f t="shared" si="56"/>
        <v>2</v>
      </c>
      <c r="E509" s="36">
        <v>20498</v>
      </c>
      <c r="F509" s="7">
        <f>IFERROR(IF(INDEX('Temperature Data'!$AA$15:$AA$348,MATCH(LOLP!A509,'Temperature Data'!$B$15:$B$348,0))&gt;IF(B509=9,$G$2,LOLP!$F$2),1,0),0)</f>
        <v>0</v>
      </c>
      <c r="G509" s="7">
        <f>SUMIFS(LOLP!$F$4:$F$8763,$C$4:$C$8763,$C509,$B$4:$B$8763,$B509,$D$4:$D$8763,$D509)</f>
        <v>0</v>
      </c>
      <c r="H509" s="7">
        <f>COUNTIFS(Calendar!$E$3:$E$367,LOLP!C509,Calendar!$D$3:$D$367,LOLP!B509)</f>
        <v>21</v>
      </c>
      <c r="I509" s="7">
        <f ca="1">IF($F509=1,OFFSET(start_norps,LOLP!$D509+(1-$C509)*24,LOLP!$B509)*H509/G509,0)</f>
        <v>0</v>
      </c>
      <c r="J509" s="7">
        <f ca="1">IF($F509=1,OFFSET(start_33,LOLP!$D509+(1-$C509)*24,LOLP!$B509)*H509/G509,0)</f>
        <v>0</v>
      </c>
      <c r="K509" s="7">
        <f ca="1">IF($F509,OFFSET(start_40,LOLP!$D509+(1-$C509)*24,LOLP!$B509),0)</f>
        <v>0</v>
      </c>
      <c r="L509" s="7">
        <f ca="1">IF($F509,OFFSET(start_50,LOLP!$D509+(1-$C509)*24,LOLP!$B509),0)</f>
        <v>0</v>
      </c>
      <c r="M509" s="25">
        <f t="shared" ca="1" si="51"/>
        <v>0</v>
      </c>
      <c r="N509" s="25">
        <f t="shared" ca="1" si="52"/>
        <v>0</v>
      </c>
      <c r="O509" s="15" t="e">
        <f t="shared" ca="1" si="53"/>
        <v>#DIV/0!</v>
      </c>
      <c r="P509" s="15" t="e">
        <f t="shared" ca="1" si="54"/>
        <v>#DIV/0!</v>
      </c>
    </row>
    <row r="510" spans="1:16" x14ac:dyDescent="0.25">
      <c r="A510" s="1">
        <f t="shared" si="55"/>
        <v>43122</v>
      </c>
      <c r="B510" s="7">
        <f t="shared" si="50"/>
        <v>1</v>
      </c>
      <c r="C510" s="4">
        <f>INDEX(Calendar!$E$3:$E$367,MATCH(LOLP!$A510,Calendar!$B$3:$B$367,0))</f>
        <v>1</v>
      </c>
      <c r="D510" s="2">
        <f t="shared" si="56"/>
        <v>3</v>
      </c>
      <c r="E510" s="36">
        <v>20297</v>
      </c>
      <c r="F510" s="7">
        <f>IFERROR(IF(INDEX('Temperature Data'!$AA$15:$AA$348,MATCH(LOLP!A510,'Temperature Data'!$B$15:$B$348,0))&gt;IF(B510=9,$G$2,LOLP!$F$2),1,0),0)</f>
        <v>0</v>
      </c>
      <c r="G510" s="7">
        <f>SUMIFS(LOLP!$F$4:$F$8763,$C$4:$C$8763,$C510,$B$4:$B$8763,$B510,$D$4:$D$8763,$D510)</f>
        <v>0</v>
      </c>
      <c r="H510" s="7">
        <f>COUNTIFS(Calendar!$E$3:$E$367,LOLP!C510,Calendar!$D$3:$D$367,LOLP!B510)</f>
        <v>21</v>
      </c>
      <c r="I510" s="7">
        <f ca="1">IF($F510=1,OFFSET(start_norps,LOLP!$D510+(1-$C510)*24,LOLP!$B510)*H510/G510,0)</f>
        <v>0</v>
      </c>
      <c r="J510" s="7">
        <f ca="1">IF($F510=1,OFFSET(start_33,LOLP!$D510+(1-$C510)*24,LOLP!$B510)*H510/G510,0)</f>
        <v>0</v>
      </c>
      <c r="K510" s="7">
        <f ca="1">IF($F510,OFFSET(start_40,LOLP!$D510+(1-$C510)*24,LOLP!$B510),0)</f>
        <v>0</v>
      </c>
      <c r="L510" s="7">
        <f ca="1">IF($F510,OFFSET(start_50,LOLP!$D510+(1-$C510)*24,LOLP!$B510),0)</f>
        <v>0</v>
      </c>
      <c r="M510" s="25">
        <f t="shared" ca="1" si="51"/>
        <v>0</v>
      </c>
      <c r="N510" s="25">
        <f t="shared" ca="1" si="52"/>
        <v>0</v>
      </c>
      <c r="O510" s="15" t="e">
        <f t="shared" ca="1" si="53"/>
        <v>#DIV/0!</v>
      </c>
      <c r="P510" s="15" t="e">
        <f t="shared" ca="1" si="54"/>
        <v>#DIV/0!</v>
      </c>
    </row>
    <row r="511" spans="1:16" x14ac:dyDescent="0.25">
      <c r="A511" s="1">
        <f t="shared" si="55"/>
        <v>43122</v>
      </c>
      <c r="B511" s="7">
        <f t="shared" si="50"/>
        <v>1</v>
      </c>
      <c r="C511" s="4">
        <f>INDEX(Calendar!$E$3:$E$367,MATCH(LOLP!$A511,Calendar!$B$3:$B$367,0))</f>
        <v>1</v>
      </c>
      <c r="D511" s="2">
        <f t="shared" si="56"/>
        <v>4</v>
      </c>
      <c r="E511" s="36">
        <v>20333</v>
      </c>
      <c r="F511" s="7">
        <f>IFERROR(IF(INDEX('Temperature Data'!$AA$15:$AA$348,MATCH(LOLP!A511,'Temperature Data'!$B$15:$B$348,0))&gt;IF(B511=9,$G$2,LOLP!$F$2),1,0),0)</f>
        <v>0</v>
      </c>
      <c r="G511" s="7">
        <f>SUMIFS(LOLP!$F$4:$F$8763,$C$4:$C$8763,$C511,$B$4:$B$8763,$B511,$D$4:$D$8763,$D511)</f>
        <v>0</v>
      </c>
      <c r="H511" s="7">
        <f>COUNTIFS(Calendar!$E$3:$E$367,LOLP!C511,Calendar!$D$3:$D$367,LOLP!B511)</f>
        <v>21</v>
      </c>
      <c r="I511" s="7">
        <f ca="1">IF($F511=1,OFFSET(start_norps,LOLP!$D511+(1-$C511)*24,LOLP!$B511)*H511/G511,0)</f>
        <v>0</v>
      </c>
      <c r="J511" s="7">
        <f ca="1">IF($F511=1,OFFSET(start_33,LOLP!$D511+(1-$C511)*24,LOLP!$B511)*H511/G511,0)</f>
        <v>0</v>
      </c>
      <c r="K511" s="7">
        <f ca="1">IF($F511,OFFSET(start_40,LOLP!$D511+(1-$C511)*24,LOLP!$B511),0)</f>
        <v>0</v>
      </c>
      <c r="L511" s="7">
        <f ca="1">IF($F511,OFFSET(start_50,LOLP!$D511+(1-$C511)*24,LOLP!$B511),0)</f>
        <v>0</v>
      </c>
      <c r="M511" s="25">
        <f t="shared" ca="1" si="51"/>
        <v>0</v>
      </c>
      <c r="N511" s="25">
        <f t="shared" ca="1" si="52"/>
        <v>0</v>
      </c>
      <c r="O511" s="15" t="e">
        <f t="shared" ca="1" si="53"/>
        <v>#DIV/0!</v>
      </c>
      <c r="P511" s="15" t="e">
        <f t="shared" ca="1" si="54"/>
        <v>#DIV/0!</v>
      </c>
    </row>
    <row r="512" spans="1:16" x14ac:dyDescent="0.25">
      <c r="A512" s="1">
        <f t="shared" si="55"/>
        <v>43122</v>
      </c>
      <c r="B512" s="7">
        <f t="shared" si="50"/>
        <v>1</v>
      </c>
      <c r="C512" s="4">
        <f>INDEX(Calendar!$E$3:$E$367,MATCH(LOLP!$A512,Calendar!$B$3:$B$367,0))</f>
        <v>1</v>
      </c>
      <c r="D512" s="2">
        <f t="shared" si="56"/>
        <v>5</v>
      </c>
      <c r="E512" s="36">
        <v>20951</v>
      </c>
      <c r="F512" s="7">
        <f>IFERROR(IF(INDEX('Temperature Data'!$AA$15:$AA$348,MATCH(LOLP!A512,'Temperature Data'!$B$15:$B$348,0))&gt;IF(B512=9,$G$2,LOLP!$F$2),1,0),0)</f>
        <v>0</v>
      </c>
      <c r="G512" s="7">
        <f>SUMIFS(LOLP!$F$4:$F$8763,$C$4:$C$8763,$C512,$B$4:$B$8763,$B512,$D$4:$D$8763,$D512)</f>
        <v>0</v>
      </c>
      <c r="H512" s="7">
        <f>COUNTIFS(Calendar!$E$3:$E$367,LOLP!C512,Calendar!$D$3:$D$367,LOLP!B512)</f>
        <v>21</v>
      </c>
      <c r="I512" s="7">
        <f ca="1">IF($F512=1,OFFSET(start_norps,LOLP!$D512+(1-$C512)*24,LOLP!$B512)*H512/G512,0)</f>
        <v>0</v>
      </c>
      <c r="J512" s="7">
        <f ca="1">IF($F512=1,OFFSET(start_33,LOLP!$D512+(1-$C512)*24,LOLP!$B512)*H512/G512,0)</f>
        <v>0</v>
      </c>
      <c r="K512" s="7">
        <f ca="1">IF($F512,OFFSET(start_40,LOLP!$D512+(1-$C512)*24,LOLP!$B512),0)</f>
        <v>0</v>
      </c>
      <c r="L512" s="7">
        <f ca="1">IF($F512,OFFSET(start_50,LOLP!$D512+(1-$C512)*24,LOLP!$B512),0)</f>
        <v>0</v>
      </c>
      <c r="M512" s="25">
        <f t="shared" ca="1" si="51"/>
        <v>0</v>
      </c>
      <c r="N512" s="25">
        <f t="shared" ca="1" si="52"/>
        <v>0</v>
      </c>
      <c r="O512" s="15" t="e">
        <f t="shared" ca="1" si="53"/>
        <v>#DIV/0!</v>
      </c>
      <c r="P512" s="15" t="e">
        <f t="shared" ca="1" si="54"/>
        <v>#DIV/0!</v>
      </c>
    </row>
    <row r="513" spans="1:16" x14ac:dyDescent="0.25">
      <c r="A513" s="1">
        <f t="shared" si="55"/>
        <v>43122</v>
      </c>
      <c r="B513" s="7">
        <f t="shared" si="50"/>
        <v>1</v>
      </c>
      <c r="C513" s="4">
        <f>INDEX(Calendar!$E$3:$E$367,MATCH(LOLP!$A513,Calendar!$B$3:$B$367,0))</f>
        <v>1</v>
      </c>
      <c r="D513" s="2">
        <f t="shared" si="56"/>
        <v>6</v>
      </c>
      <c r="E513" s="36">
        <v>22372</v>
      </c>
      <c r="F513" s="7">
        <f>IFERROR(IF(INDEX('Temperature Data'!$AA$15:$AA$348,MATCH(LOLP!A513,'Temperature Data'!$B$15:$B$348,0))&gt;IF(B513=9,$G$2,LOLP!$F$2),1,0),0)</f>
        <v>0</v>
      </c>
      <c r="G513" s="7">
        <f>SUMIFS(LOLP!$F$4:$F$8763,$C$4:$C$8763,$C513,$B$4:$B$8763,$B513,$D$4:$D$8763,$D513)</f>
        <v>0</v>
      </c>
      <c r="H513" s="7">
        <f>COUNTIFS(Calendar!$E$3:$E$367,LOLP!C513,Calendar!$D$3:$D$367,LOLP!B513)</f>
        <v>21</v>
      </c>
      <c r="I513" s="7">
        <f ca="1">IF($F513=1,OFFSET(start_norps,LOLP!$D513+(1-$C513)*24,LOLP!$B513)*H513/G513,0)</f>
        <v>0</v>
      </c>
      <c r="J513" s="7">
        <f ca="1">IF($F513=1,OFFSET(start_33,LOLP!$D513+(1-$C513)*24,LOLP!$B513)*H513/G513,0)</f>
        <v>0</v>
      </c>
      <c r="K513" s="7">
        <f ca="1">IF($F513,OFFSET(start_40,LOLP!$D513+(1-$C513)*24,LOLP!$B513),0)</f>
        <v>0</v>
      </c>
      <c r="L513" s="7">
        <f ca="1">IF($F513,OFFSET(start_50,LOLP!$D513+(1-$C513)*24,LOLP!$B513),0)</f>
        <v>0</v>
      </c>
      <c r="M513" s="25">
        <f t="shared" ca="1" si="51"/>
        <v>0</v>
      </c>
      <c r="N513" s="25">
        <f t="shared" ca="1" si="52"/>
        <v>0</v>
      </c>
      <c r="O513" s="15" t="e">
        <f t="shared" ca="1" si="53"/>
        <v>#DIV/0!</v>
      </c>
      <c r="P513" s="15" t="e">
        <f t="shared" ca="1" si="54"/>
        <v>#DIV/0!</v>
      </c>
    </row>
    <row r="514" spans="1:16" x14ac:dyDescent="0.25">
      <c r="A514" s="1">
        <f t="shared" si="55"/>
        <v>43122</v>
      </c>
      <c r="B514" s="7">
        <f t="shared" si="50"/>
        <v>1</v>
      </c>
      <c r="C514" s="4">
        <f>INDEX(Calendar!$E$3:$E$367,MATCH(LOLP!$A514,Calendar!$B$3:$B$367,0))</f>
        <v>1</v>
      </c>
      <c r="D514" s="2">
        <f t="shared" si="56"/>
        <v>7</v>
      </c>
      <c r="E514" s="36">
        <v>25124</v>
      </c>
      <c r="F514" s="7">
        <f>IFERROR(IF(INDEX('Temperature Data'!$AA$15:$AA$348,MATCH(LOLP!A514,'Temperature Data'!$B$15:$B$348,0))&gt;IF(B514=9,$G$2,LOLP!$F$2),1,0),0)</f>
        <v>0</v>
      </c>
      <c r="G514" s="7">
        <f>SUMIFS(LOLP!$F$4:$F$8763,$C$4:$C$8763,$C514,$B$4:$B$8763,$B514,$D$4:$D$8763,$D514)</f>
        <v>0</v>
      </c>
      <c r="H514" s="7">
        <f>COUNTIFS(Calendar!$E$3:$E$367,LOLP!C514,Calendar!$D$3:$D$367,LOLP!B514)</f>
        <v>21</v>
      </c>
      <c r="I514" s="7">
        <f ca="1">IF($F514=1,OFFSET(start_norps,LOLP!$D514+(1-$C514)*24,LOLP!$B514)*H514/G514,0)</f>
        <v>0</v>
      </c>
      <c r="J514" s="7">
        <f ca="1">IF($F514=1,OFFSET(start_33,LOLP!$D514+(1-$C514)*24,LOLP!$B514)*H514/G514,0)</f>
        <v>0</v>
      </c>
      <c r="K514" s="7">
        <f ca="1">IF($F514,OFFSET(start_40,LOLP!$D514+(1-$C514)*24,LOLP!$B514),0)</f>
        <v>0</v>
      </c>
      <c r="L514" s="7">
        <f ca="1">IF($F514,OFFSET(start_50,LOLP!$D514+(1-$C514)*24,LOLP!$B514),0)</f>
        <v>0</v>
      </c>
      <c r="M514" s="25">
        <f t="shared" ca="1" si="51"/>
        <v>0</v>
      </c>
      <c r="N514" s="25">
        <f t="shared" ca="1" si="52"/>
        <v>0</v>
      </c>
      <c r="O514" s="15" t="e">
        <f t="shared" ca="1" si="53"/>
        <v>#DIV/0!</v>
      </c>
      <c r="P514" s="15" t="e">
        <f t="shared" ca="1" si="54"/>
        <v>#DIV/0!</v>
      </c>
    </row>
    <row r="515" spans="1:16" x14ac:dyDescent="0.25">
      <c r="A515" s="1">
        <f t="shared" si="55"/>
        <v>43122</v>
      </c>
      <c r="B515" s="7">
        <f t="shared" si="50"/>
        <v>1</v>
      </c>
      <c r="C515" s="4">
        <f>INDEX(Calendar!$E$3:$E$367,MATCH(LOLP!$A515,Calendar!$B$3:$B$367,0))</f>
        <v>1</v>
      </c>
      <c r="D515" s="2">
        <f t="shared" si="56"/>
        <v>8</v>
      </c>
      <c r="E515" s="36">
        <v>26630</v>
      </c>
      <c r="F515" s="7">
        <f>IFERROR(IF(INDEX('Temperature Data'!$AA$15:$AA$348,MATCH(LOLP!A515,'Temperature Data'!$B$15:$B$348,0))&gt;IF(B515=9,$G$2,LOLP!$F$2),1,0),0)</f>
        <v>0</v>
      </c>
      <c r="G515" s="7">
        <f>SUMIFS(LOLP!$F$4:$F$8763,$C$4:$C$8763,$C515,$B$4:$B$8763,$B515,$D$4:$D$8763,$D515)</f>
        <v>0</v>
      </c>
      <c r="H515" s="7">
        <f>COUNTIFS(Calendar!$E$3:$E$367,LOLP!C515,Calendar!$D$3:$D$367,LOLP!B515)</f>
        <v>21</v>
      </c>
      <c r="I515" s="7">
        <f ca="1">IF($F515=1,OFFSET(start_norps,LOLP!$D515+(1-$C515)*24,LOLP!$B515)*H515/G515,0)</f>
        <v>0</v>
      </c>
      <c r="J515" s="7">
        <f ca="1">IF($F515=1,OFFSET(start_33,LOLP!$D515+(1-$C515)*24,LOLP!$B515)*H515/G515,0)</f>
        <v>0</v>
      </c>
      <c r="K515" s="7">
        <f ca="1">IF($F515,OFFSET(start_40,LOLP!$D515+(1-$C515)*24,LOLP!$B515),0)</f>
        <v>0</v>
      </c>
      <c r="L515" s="7">
        <f ca="1">IF($F515,OFFSET(start_50,LOLP!$D515+(1-$C515)*24,LOLP!$B515),0)</f>
        <v>0</v>
      </c>
      <c r="M515" s="25">
        <f t="shared" ca="1" si="51"/>
        <v>0</v>
      </c>
      <c r="N515" s="25">
        <f t="shared" ca="1" si="52"/>
        <v>0</v>
      </c>
      <c r="O515" s="15" t="e">
        <f t="shared" ca="1" si="53"/>
        <v>#DIV/0!</v>
      </c>
      <c r="P515" s="15" t="e">
        <f t="shared" ca="1" si="54"/>
        <v>#DIV/0!</v>
      </c>
    </row>
    <row r="516" spans="1:16" x14ac:dyDescent="0.25">
      <c r="A516" s="1">
        <f t="shared" si="55"/>
        <v>43122</v>
      </c>
      <c r="B516" s="7">
        <f t="shared" si="50"/>
        <v>1</v>
      </c>
      <c r="C516" s="4">
        <f>INDEX(Calendar!$E$3:$E$367,MATCH(LOLP!$A516,Calendar!$B$3:$B$367,0))</f>
        <v>1</v>
      </c>
      <c r="D516" s="2">
        <f t="shared" si="56"/>
        <v>9</v>
      </c>
      <c r="E516" s="36">
        <v>26483</v>
      </c>
      <c r="F516" s="7">
        <f>IFERROR(IF(INDEX('Temperature Data'!$AA$15:$AA$348,MATCH(LOLP!A516,'Temperature Data'!$B$15:$B$348,0))&gt;IF(B516=9,$G$2,LOLP!$F$2),1,0),0)</f>
        <v>0</v>
      </c>
      <c r="G516" s="7">
        <f>SUMIFS(LOLP!$F$4:$F$8763,$C$4:$C$8763,$C516,$B$4:$B$8763,$B516,$D$4:$D$8763,$D516)</f>
        <v>0</v>
      </c>
      <c r="H516" s="7">
        <f>COUNTIFS(Calendar!$E$3:$E$367,LOLP!C516,Calendar!$D$3:$D$367,LOLP!B516)</f>
        <v>21</v>
      </c>
      <c r="I516" s="7">
        <f ca="1">IF($F516=1,OFFSET(start_norps,LOLP!$D516+(1-$C516)*24,LOLP!$B516)*H516/G516,0)</f>
        <v>0</v>
      </c>
      <c r="J516" s="7">
        <f ca="1">IF($F516=1,OFFSET(start_33,LOLP!$D516+(1-$C516)*24,LOLP!$B516)*H516/G516,0)</f>
        <v>0</v>
      </c>
      <c r="K516" s="7">
        <f ca="1">IF($F516,OFFSET(start_40,LOLP!$D516+(1-$C516)*24,LOLP!$B516),0)</f>
        <v>0</v>
      </c>
      <c r="L516" s="7">
        <f ca="1">IF($F516,OFFSET(start_50,LOLP!$D516+(1-$C516)*24,LOLP!$B516),0)</f>
        <v>0</v>
      </c>
      <c r="M516" s="25">
        <f t="shared" ca="1" si="51"/>
        <v>0</v>
      </c>
      <c r="N516" s="25">
        <f t="shared" ca="1" si="52"/>
        <v>0</v>
      </c>
      <c r="O516" s="15" t="e">
        <f t="shared" ca="1" si="53"/>
        <v>#DIV/0!</v>
      </c>
      <c r="P516" s="15" t="e">
        <f t="shared" ca="1" si="54"/>
        <v>#DIV/0!</v>
      </c>
    </row>
    <row r="517" spans="1:16" x14ac:dyDescent="0.25">
      <c r="A517" s="1">
        <f t="shared" si="55"/>
        <v>43122</v>
      </c>
      <c r="B517" s="7">
        <f t="shared" ref="B517:B580" si="57">MONTH(A517)</f>
        <v>1</v>
      </c>
      <c r="C517" s="4">
        <f>INDEX(Calendar!$E$3:$E$367,MATCH(LOLP!$A517,Calendar!$B$3:$B$367,0))</f>
        <v>1</v>
      </c>
      <c r="D517" s="2">
        <f t="shared" si="56"/>
        <v>10</v>
      </c>
      <c r="E517" s="36">
        <v>25904</v>
      </c>
      <c r="F517" s="7">
        <f>IFERROR(IF(INDEX('Temperature Data'!$AA$15:$AA$348,MATCH(LOLP!A517,'Temperature Data'!$B$15:$B$348,0))&gt;IF(B517=9,$G$2,LOLP!$F$2),1,0),0)</f>
        <v>0</v>
      </c>
      <c r="G517" s="7">
        <f>SUMIFS(LOLP!$F$4:$F$8763,$C$4:$C$8763,$C517,$B$4:$B$8763,$B517,$D$4:$D$8763,$D517)</f>
        <v>0</v>
      </c>
      <c r="H517" s="7">
        <f>COUNTIFS(Calendar!$E$3:$E$367,LOLP!C517,Calendar!$D$3:$D$367,LOLP!B517)</f>
        <v>21</v>
      </c>
      <c r="I517" s="7">
        <f ca="1">IF($F517=1,OFFSET(start_norps,LOLP!$D517+(1-$C517)*24,LOLP!$B517)*H517/G517,0)</f>
        <v>0</v>
      </c>
      <c r="J517" s="7">
        <f ca="1">IF($F517=1,OFFSET(start_33,LOLP!$D517+(1-$C517)*24,LOLP!$B517)*H517/G517,0)</f>
        <v>0</v>
      </c>
      <c r="K517" s="7">
        <f ca="1">IF($F517,OFFSET(start_40,LOLP!$D517+(1-$C517)*24,LOLP!$B517),0)</f>
        <v>0</v>
      </c>
      <c r="L517" s="7">
        <f ca="1">IF($F517,OFFSET(start_50,LOLP!$D517+(1-$C517)*24,LOLP!$B517),0)</f>
        <v>0</v>
      </c>
      <c r="M517" s="25">
        <f t="shared" ref="M517:M580" ca="1" si="58">I517/I$8764</f>
        <v>0</v>
      </c>
      <c r="N517" s="25">
        <f t="shared" ref="N517:N580" ca="1" si="59">J517/J$8764</f>
        <v>0</v>
      </c>
      <c r="O517" s="15" t="e">
        <f t="shared" ref="O517:O580" ca="1" si="60">K517/K$8764</f>
        <v>#DIV/0!</v>
      </c>
      <c r="P517" s="15" t="e">
        <f t="shared" ref="P517:P580" ca="1" si="61">L517/L$8764</f>
        <v>#DIV/0!</v>
      </c>
    </row>
    <row r="518" spans="1:16" x14ac:dyDescent="0.25">
      <c r="A518" s="1">
        <f t="shared" si="55"/>
        <v>43122</v>
      </c>
      <c r="B518" s="7">
        <f t="shared" si="57"/>
        <v>1</v>
      </c>
      <c r="C518" s="4">
        <f>INDEX(Calendar!$E$3:$E$367,MATCH(LOLP!$A518,Calendar!$B$3:$B$367,0))</f>
        <v>1</v>
      </c>
      <c r="D518" s="2">
        <f t="shared" si="56"/>
        <v>11</v>
      </c>
      <c r="E518" s="36">
        <v>25760</v>
      </c>
      <c r="F518" s="7">
        <f>IFERROR(IF(INDEX('Temperature Data'!$AA$15:$AA$348,MATCH(LOLP!A518,'Temperature Data'!$B$15:$B$348,0))&gt;IF(B518=9,$G$2,LOLP!$F$2),1,0),0)</f>
        <v>0</v>
      </c>
      <c r="G518" s="7">
        <f>SUMIFS(LOLP!$F$4:$F$8763,$C$4:$C$8763,$C518,$B$4:$B$8763,$B518,$D$4:$D$8763,$D518)</f>
        <v>0</v>
      </c>
      <c r="H518" s="7">
        <f>COUNTIFS(Calendar!$E$3:$E$367,LOLP!C518,Calendar!$D$3:$D$367,LOLP!B518)</f>
        <v>21</v>
      </c>
      <c r="I518" s="7">
        <f ca="1">IF($F518=1,OFFSET(start_norps,LOLP!$D518+(1-$C518)*24,LOLP!$B518)*H518/G518,0)</f>
        <v>0</v>
      </c>
      <c r="J518" s="7">
        <f ca="1">IF($F518=1,OFFSET(start_33,LOLP!$D518+(1-$C518)*24,LOLP!$B518)*H518/G518,0)</f>
        <v>0</v>
      </c>
      <c r="K518" s="7">
        <f ca="1">IF($F518,OFFSET(start_40,LOLP!$D518+(1-$C518)*24,LOLP!$B518),0)</f>
        <v>0</v>
      </c>
      <c r="L518" s="7">
        <f ca="1">IF($F518,OFFSET(start_50,LOLP!$D518+(1-$C518)*24,LOLP!$B518),0)</f>
        <v>0</v>
      </c>
      <c r="M518" s="25">
        <f t="shared" ca="1" si="58"/>
        <v>0</v>
      </c>
      <c r="N518" s="25">
        <f t="shared" ca="1" si="59"/>
        <v>0</v>
      </c>
      <c r="O518" s="15" t="e">
        <f t="shared" ca="1" si="60"/>
        <v>#DIV/0!</v>
      </c>
      <c r="P518" s="15" t="e">
        <f t="shared" ca="1" si="61"/>
        <v>#DIV/0!</v>
      </c>
    </row>
    <row r="519" spans="1:16" x14ac:dyDescent="0.25">
      <c r="A519" s="1">
        <f t="shared" si="55"/>
        <v>43122</v>
      </c>
      <c r="B519" s="7">
        <f t="shared" si="57"/>
        <v>1</v>
      </c>
      <c r="C519" s="4">
        <f>INDEX(Calendar!$E$3:$E$367,MATCH(LOLP!$A519,Calendar!$B$3:$B$367,0))</f>
        <v>1</v>
      </c>
      <c r="D519" s="2">
        <f t="shared" si="56"/>
        <v>12</v>
      </c>
      <c r="E519" s="36">
        <v>25118</v>
      </c>
      <c r="F519" s="7">
        <f>IFERROR(IF(INDEX('Temperature Data'!$AA$15:$AA$348,MATCH(LOLP!A519,'Temperature Data'!$B$15:$B$348,0))&gt;IF(B519=9,$G$2,LOLP!$F$2),1,0),0)</f>
        <v>0</v>
      </c>
      <c r="G519" s="7">
        <f>SUMIFS(LOLP!$F$4:$F$8763,$C$4:$C$8763,$C519,$B$4:$B$8763,$B519,$D$4:$D$8763,$D519)</f>
        <v>0</v>
      </c>
      <c r="H519" s="7">
        <f>COUNTIFS(Calendar!$E$3:$E$367,LOLP!C519,Calendar!$D$3:$D$367,LOLP!B519)</f>
        <v>21</v>
      </c>
      <c r="I519" s="7">
        <f ca="1">IF($F519=1,OFFSET(start_norps,LOLP!$D519+(1-$C519)*24,LOLP!$B519)*H519/G519,0)</f>
        <v>0</v>
      </c>
      <c r="J519" s="7">
        <f ca="1">IF($F519=1,OFFSET(start_33,LOLP!$D519+(1-$C519)*24,LOLP!$B519)*H519/G519,0)</f>
        <v>0</v>
      </c>
      <c r="K519" s="7">
        <f ca="1">IF($F519,OFFSET(start_40,LOLP!$D519+(1-$C519)*24,LOLP!$B519),0)</f>
        <v>0</v>
      </c>
      <c r="L519" s="7">
        <f ca="1">IF($F519,OFFSET(start_50,LOLP!$D519+(1-$C519)*24,LOLP!$B519),0)</f>
        <v>0</v>
      </c>
      <c r="M519" s="25">
        <f t="shared" ca="1" si="58"/>
        <v>0</v>
      </c>
      <c r="N519" s="25">
        <f t="shared" ca="1" si="59"/>
        <v>0</v>
      </c>
      <c r="O519" s="15" t="e">
        <f t="shared" ca="1" si="60"/>
        <v>#DIV/0!</v>
      </c>
      <c r="P519" s="15" t="e">
        <f t="shared" ca="1" si="61"/>
        <v>#DIV/0!</v>
      </c>
    </row>
    <row r="520" spans="1:16" x14ac:dyDescent="0.25">
      <c r="A520" s="1">
        <f t="shared" si="55"/>
        <v>43122</v>
      </c>
      <c r="B520" s="7">
        <f t="shared" si="57"/>
        <v>1</v>
      </c>
      <c r="C520" s="4">
        <f>INDEX(Calendar!$E$3:$E$367,MATCH(LOLP!$A520,Calendar!$B$3:$B$367,0))</f>
        <v>1</v>
      </c>
      <c r="D520" s="2">
        <f t="shared" si="56"/>
        <v>13</v>
      </c>
      <c r="E520" s="36">
        <v>24981</v>
      </c>
      <c r="F520" s="7">
        <f>IFERROR(IF(INDEX('Temperature Data'!$AA$15:$AA$348,MATCH(LOLP!A520,'Temperature Data'!$B$15:$B$348,0))&gt;IF(B520=9,$G$2,LOLP!$F$2),1,0),0)</f>
        <v>0</v>
      </c>
      <c r="G520" s="7">
        <f>SUMIFS(LOLP!$F$4:$F$8763,$C$4:$C$8763,$C520,$B$4:$B$8763,$B520,$D$4:$D$8763,$D520)</f>
        <v>0</v>
      </c>
      <c r="H520" s="7">
        <f>COUNTIFS(Calendar!$E$3:$E$367,LOLP!C520,Calendar!$D$3:$D$367,LOLP!B520)</f>
        <v>21</v>
      </c>
      <c r="I520" s="7">
        <f ca="1">IF($F520=1,OFFSET(start_norps,LOLP!$D520+(1-$C520)*24,LOLP!$B520)*H520/G520,0)</f>
        <v>0</v>
      </c>
      <c r="J520" s="7">
        <f ca="1">IF($F520=1,OFFSET(start_33,LOLP!$D520+(1-$C520)*24,LOLP!$B520)*H520/G520,0)</f>
        <v>0</v>
      </c>
      <c r="K520" s="7">
        <f ca="1">IF($F520,OFFSET(start_40,LOLP!$D520+(1-$C520)*24,LOLP!$B520),0)</f>
        <v>0</v>
      </c>
      <c r="L520" s="7">
        <f ca="1">IF($F520,OFFSET(start_50,LOLP!$D520+(1-$C520)*24,LOLP!$B520),0)</f>
        <v>0</v>
      </c>
      <c r="M520" s="25">
        <f t="shared" ca="1" si="58"/>
        <v>0</v>
      </c>
      <c r="N520" s="25">
        <f t="shared" ca="1" si="59"/>
        <v>0</v>
      </c>
      <c r="O520" s="15" t="e">
        <f t="shared" ca="1" si="60"/>
        <v>#DIV/0!</v>
      </c>
      <c r="P520" s="15" t="e">
        <f t="shared" ca="1" si="61"/>
        <v>#DIV/0!</v>
      </c>
    </row>
    <row r="521" spans="1:16" x14ac:dyDescent="0.25">
      <c r="A521" s="1">
        <f t="shared" si="55"/>
        <v>43122</v>
      </c>
      <c r="B521" s="7">
        <f t="shared" si="57"/>
        <v>1</v>
      </c>
      <c r="C521" s="4">
        <f>INDEX(Calendar!$E$3:$E$367,MATCH(LOLP!$A521,Calendar!$B$3:$B$367,0))</f>
        <v>1</v>
      </c>
      <c r="D521" s="2">
        <f t="shared" si="56"/>
        <v>14</v>
      </c>
      <c r="E521" s="36">
        <v>25002</v>
      </c>
      <c r="F521" s="7">
        <f>IFERROR(IF(INDEX('Temperature Data'!$AA$15:$AA$348,MATCH(LOLP!A521,'Temperature Data'!$B$15:$B$348,0))&gt;IF(B521=9,$G$2,LOLP!$F$2),1,0),0)</f>
        <v>0</v>
      </c>
      <c r="G521" s="7">
        <f>SUMIFS(LOLP!$F$4:$F$8763,$C$4:$C$8763,$C521,$B$4:$B$8763,$B521,$D$4:$D$8763,$D521)</f>
        <v>0</v>
      </c>
      <c r="H521" s="7">
        <f>COUNTIFS(Calendar!$E$3:$E$367,LOLP!C521,Calendar!$D$3:$D$367,LOLP!B521)</f>
        <v>21</v>
      </c>
      <c r="I521" s="7">
        <f ca="1">IF($F521=1,OFFSET(start_norps,LOLP!$D521+(1-$C521)*24,LOLP!$B521)*H521/G521,0)</f>
        <v>0</v>
      </c>
      <c r="J521" s="7">
        <f ca="1">IF($F521=1,OFFSET(start_33,LOLP!$D521+(1-$C521)*24,LOLP!$B521)*H521/G521,0)</f>
        <v>0</v>
      </c>
      <c r="K521" s="7">
        <f ca="1">IF($F521,OFFSET(start_40,LOLP!$D521+(1-$C521)*24,LOLP!$B521),0)</f>
        <v>0</v>
      </c>
      <c r="L521" s="7">
        <f ca="1">IF($F521,OFFSET(start_50,LOLP!$D521+(1-$C521)*24,LOLP!$B521),0)</f>
        <v>0</v>
      </c>
      <c r="M521" s="25">
        <f t="shared" ca="1" si="58"/>
        <v>0</v>
      </c>
      <c r="N521" s="25">
        <f t="shared" ca="1" si="59"/>
        <v>0</v>
      </c>
      <c r="O521" s="15" t="e">
        <f t="shared" ca="1" si="60"/>
        <v>#DIV/0!</v>
      </c>
      <c r="P521" s="15" t="e">
        <f t="shared" ca="1" si="61"/>
        <v>#DIV/0!</v>
      </c>
    </row>
    <row r="522" spans="1:16" x14ac:dyDescent="0.25">
      <c r="A522" s="1">
        <f t="shared" si="55"/>
        <v>43122</v>
      </c>
      <c r="B522" s="7">
        <f t="shared" si="57"/>
        <v>1</v>
      </c>
      <c r="C522" s="4">
        <f>INDEX(Calendar!$E$3:$E$367,MATCH(LOLP!$A522,Calendar!$B$3:$B$367,0))</f>
        <v>1</v>
      </c>
      <c r="D522" s="2">
        <f t="shared" si="56"/>
        <v>15</v>
      </c>
      <c r="E522" s="36">
        <v>24954</v>
      </c>
      <c r="F522" s="7">
        <f>IFERROR(IF(INDEX('Temperature Data'!$AA$15:$AA$348,MATCH(LOLP!A522,'Temperature Data'!$B$15:$B$348,0))&gt;IF(B522=9,$G$2,LOLP!$F$2),1,0),0)</f>
        <v>0</v>
      </c>
      <c r="G522" s="7">
        <f>SUMIFS(LOLP!$F$4:$F$8763,$C$4:$C$8763,$C522,$B$4:$B$8763,$B522,$D$4:$D$8763,$D522)</f>
        <v>0</v>
      </c>
      <c r="H522" s="7">
        <f>COUNTIFS(Calendar!$E$3:$E$367,LOLP!C522,Calendar!$D$3:$D$367,LOLP!B522)</f>
        <v>21</v>
      </c>
      <c r="I522" s="7">
        <f ca="1">IF($F522=1,OFFSET(start_norps,LOLP!$D522+(1-$C522)*24,LOLP!$B522)*H522/G522,0)</f>
        <v>0</v>
      </c>
      <c r="J522" s="7">
        <f ca="1">IF($F522=1,OFFSET(start_33,LOLP!$D522+(1-$C522)*24,LOLP!$B522)*H522/G522,0)</f>
        <v>0</v>
      </c>
      <c r="K522" s="7">
        <f ca="1">IF($F522,OFFSET(start_40,LOLP!$D522+(1-$C522)*24,LOLP!$B522),0)</f>
        <v>0</v>
      </c>
      <c r="L522" s="7">
        <f ca="1">IF($F522,OFFSET(start_50,LOLP!$D522+(1-$C522)*24,LOLP!$B522),0)</f>
        <v>0</v>
      </c>
      <c r="M522" s="25">
        <f t="shared" ca="1" si="58"/>
        <v>0</v>
      </c>
      <c r="N522" s="25">
        <f t="shared" ca="1" si="59"/>
        <v>0</v>
      </c>
      <c r="O522" s="15" t="e">
        <f t="shared" ca="1" si="60"/>
        <v>#DIV/0!</v>
      </c>
      <c r="P522" s="15" t="e">
        <f t="shared" ca="1" si="61"/>
        <v>#DIV/0!</v>
      </c>
    </row>
    <row r="523" spans="1:16" x14ac:dyDescent="0.25">
      <c r="A523" s="1">
        <f t="shared" si="55"/>
        <v>43122</v>
      </c>
      <c r="B523" s="7">
        <f t="shared" si="57"/>
        <v>1</v>
      </c>
      <c r="C523" s="4">
        <f>INDEX(Calendar!$E$3:$E$367,MATCH(LOLP!$A523,Calendar!$B$3:$B$367,0))</f>
        <v>1</v>
      </c>
      <c r="D523" s="2">
        <f t="shared" si="56"/>
        <v>16</v>
      </c>
      <c r="E523" s="36">
        <v>24841</v>
      </c>
      <c r="F523" s="7">
        <f>IFERROR(IF(INDEX('Temperature Data'!$AA$15:$AA$348,MATCH(LOLP!A523,'Temperature Data'!$B$15:$B$348,0))&gt;IF(B523=9,$G$2,LOLP!$F$2),1,0),0)</f>
        <v>0</v>
      </c>
      <c r="G523" s="7">
        <f>SUMIFS(LOLP!$F$4:$F$8763,$C$4:$C$8763,$C523,$B$4:$B$8763,$B523,$D$4:$D$8763,$D523)</f>
        <v>0</v>
      </c>
      <c r="H523" s="7">
        <f>COUNTIFS(Calendar!$E$3:$E$367,LOLP!C523,Calendar!$D$3:$D$367,LOLP!B523)</f>
        <v>21</v>
      </c>
      <c r="I523" s="7">
        <f ca="1">IF($F523=1,OFFSET(start_norps,LOLP!$D523+(1-$C523)*24,LOLP!$B523)*H523/G523,0)</f>
        <v>0</v>
      </c>
      <c r="J523" s="7">
        <f ca="1">IF($F523=1,OFFSET(start_33,LOLP!$D523+(1-$C523)*24,LOLP!$B523)*H523/G523,0)</f>
        <v>0</v>
      </c>
      <c r="K523" s="7">
        <f ca="1">IF($F523,OFFSET(start_40,LOLP!$D523+(1-$C523)*24,LOLP!$B523),0)</f>
        <v>0</v>
      </c>
      <c r="L523" s="7">
        <f ca="1">IF($F523,OFFSET(start_50,LOLP!$D523+(1-$C523)*24,LOLP!$B523),0)</f>
        <v>0</v>
      </c>
      <c r="M523" s="25">
        <f t="shared" ca="1" si="58"/>
        <v>0</v>
      </c>
      <c r="N523" s="25">
        <f t="shared" ca="1" si="59"/>
        <v>0</v>
      </c>
      <c r="O523" s="15" t="e">
        <f t="shared" ca="1" si="60"/>
        <v>#DIV/0!</v>
      </c>
      <c r="P523" s="15" t="e">
        <f t="shared" ca="1" si="61"/>
        <v>#DIV/0!</v>
      </c>
    </row>
    <row r="524" spans="1:16" x14ac:dyDescent="0.25">
      <c r="A524" s="1">
        <f t="shared" si="55"/>
        <v>43122</v>
      </c>
      <c r="B524" s="7">
        <f t="shared" si="57"/>
        <v>1</v>
      </c>
      <c r="C524" s="4">
        <f>INDEX(Calendar!$E$3:$E$367,MATCH(LOLP!$A524,Calendar!$B$3:$B$367,0))</f>
        <v>1</v>
      </c>
      <c r="D524" s="2">
        <f t="shared" si="56"/>
        <v>17</v>
      </c>
      <c r="E524" s="36">
        <v>25614</v>
      </c>
      <c r="F524" s="7">
        <f>IFERROR(IF(INDEX('Temperature Data'!$AA$15:$AA$348,MATCH(LOLP!A524,'Temperature Data'!$B$15:$B$348,0))&gt;IF(B524=9,$G$2,LOLP!$F$2),1,0),0)</f>
        <v>0</v>
      </c>
      <c r="G524" s="7">
        <f>SUMIFS(LOLP!$F$4:$F$8763,$C$4:$C$8763,$C524,$B$4:$B$8763,$B524,$D$4:$D$8763,$D524)</f>
        <v>0</v>
      </c>
      <c r="H524" s="7">
        <f>COUNTIFS(Calendar!$E$3:$E$367,LOLP!C524,Calendar!$D$3:$D$367,LOLP!B524)</f>
        <v>21</v>
      </c>
      <c r="I524" s="7">
        <f ca="1">IF($F524=1,OFFSET(start_norps,LOLP!$D524+(1-$C524)*24,LOLP!$B524)*H524/G524,0)</f>
        <v>0</v>
      </c>
      <c r="J524" s="7">
        <f ca="1">IF($F524=1,OFFSET(start_33,LOLP!$D524+(1-$C524)*24,LOLP!$B524)*H524/G524,0)</f>
        <v>0</v>
      </c>
      <c r="K524" s="7">
        <f ca="1">IF($F524,OFFSET(start_40,LOLP!$D524+(1-$C524)*24,LOLP!$B524),0)</f>
        <v>0</v>
      </c>
      <c r="L524" s="7">
        <f ca="1">IF($F524,OFFSET(start_50,LOLP!$D524+(1-$C524)*24,LOLP!$B524),0)</f>
        <v>0</v>
      </c>
      <c r="M524" s="25">
        <f t="shared" ca="1" si="58"/>
        <v>0</v>
      </c>
      <c r="N524" s="25">
        <f t="shared" ca="1" si="59"/>
        <v>0</v>
      </c>
      <c r="O524" s="15" t="e">
        <f t="shared" ca="1" si="60"/>
        <v>#DIV/0!</v>
      </c>
      <c r="P524" s="15" t="e">
        <f t="shared" ca="1" si="61"/>
        <v>#DIV/0!</v>
      </c>
    </row>
    <row r="525" spans="1:16" x14ac:dyDescent="0.25">
      <c r="A525" s="1">
        <f t="shared" si="55"/>
        <v>43122</v>
      </c>
      <c r="B525" s="7">
        <f t="shared" si="57"/>
        <v>1</v>
      </c>
      <c r="C525" s="4">
        <f>INDEX(Calendar!$E$3:$E$367,MATCH(LOLP!$A525,Calendar!$B$3:$B$367,0))</f>
        <v>1</v>
      </c>
      <c r="D525" s="2">
        <f t="shared" si="56"/>
        <v>18</v>
      </c>
      <c r="E525" s="36">
        <v>27973</v>
      </c>
      <c r="F525" s="7">
        <f>IFERROR(IF(INDEX('Temperature Data'!$AA$15:$AA$348,MATCH(LOLP!A525,'Temperature Data'!$B$15:$B$348,0))&gt;IF(B525=9,$G$2,LOLP!$F$2),1,0),0)</f>
        <v>0</v>
      </c>
      <c r="G525" s="7">
        <f>SUMIFS(LOLP!$F$4:$F$8763,$C$4:$C$8763,$C525,$B$4:$B$8763,$B525,$D$4:$D$8763,$D525)</f>
        <v>0</v>
      </c>
      <c r="H525" s="7">
        <f>COUNTIFS(Calendar!$E$3:$E$367,LOLP!C525,Calendar!$D$3:$D$367,LOLP!B525)</f>
        <v>21</v>
      </c>
      <c r="I525" s="7">
        <f ca="1">IF($F525=1,OFFSET(start_norps,LOLP!$D525+(1-$C525)*24,LOLP!$B525)*H525/G525,0)</f>
        <v>0</v>
      </c>
      <c r="J525" s="7">
        <f ca="1">IF($F525=1,OFFSET(start_33,LOLP!$D525+(1-$C525)*24,LOLP!$B525)*H525/G525,0)</f>
        <v>0</v>
      </c>
      <c r="K525" s="7">
        <f ca="1">IF($F525,OFFSET(start_40,LOLP!$D525+(1-$C525)*24,LOLP!$B525),0)</f>
        <v>0</v>
      </c>
      <c r="L525" s="7">
        <f ca="1">IF($F525,OFFSET(start_50,LOLP!$D525+(1-$C525)*24,LOLP!$B525),0)</f>
        <v>0</v>
      </c>
      <c r="M525" s="25">
        <f t="shared" ca="1" si="58"/>
        <v>0</v>
      </c>
      <c r="N525" s="25">
        <f t="shared" ca="1" si="59"/>
        <v>0</v>
      </c>
      <c r="O525" s="15" t="e">
        <f t="shared" ca="1" si="60"/>
        <v>#DIV/0!</v>
      </c>
      <c r="P525" s="15" t="e">
        <f t="shared" ca="1" si="61"/>
        <v>#DIV/0!</v>
      </c>
    </row>
    <row r="526" spans="1:16" x14ac:dyDescent="0.25">
      <c r="A526" s="1">
        <f t="shared" si="55"/>
        <v>43122</v>
      </c>
      <c r="B526" s="7">
        <f t="shared" si="57"/>
        <v>1</v>
      </c>
      <c r="C526" s="4">
        <f>INDEX(Calendar!$E$3:$E$367,MATCH(LOLP!$A526,Calendar!$B$3:$B$367,0))</f>
        <v>1</v>
      </c>
      <c r="D526" s="2">
        <f t="shared" si="56"/>
        <v>19</v>
      </c>
      <c r="E526" s="36">
        <v>29086</v>
      </c>
      <c r="F526" s="7">
        <f>IFERROR(IF(INDEX('Temperature Data'!$AA$15:$AA$348,MATCH(LOLP!A526,'Temperature Data'!$B$15:$B$348,0))&gt;IF(B526=9,$G$2,LOLP!$F$2),1,0),0)</f>
        <v>0</v>
      </c>
      <c r="G526" s="7">
        <f>SUMIFS(LOLP!$F$4:$F$8763,$C$4:$C$8763,$C526,$B$4:$B$8763,$B526,$D$4:$D$8763,$D526)</f>
        <v>0</v>
      </c>
      <c r="H526" s="7">
        <f>COUNTIFS(Calendar!$E$3:$E$367,LOLP!C526,Calendar!$D$3:$D$367,LOLP!B526)</f>
        <v>21</v>
      </c>
      <c r="I526" s="7">
        <f ca="1">IF($F526=1,OFFSET(start_norps,LOLP!$D526+(1-$C526)*24,LOLP!$B526)*H526/G526,0)</f>
        <v>0</v>
      </c>
      <c r="J526" s="7">
        <f ca="1">IF($F526=1,OFFSET(start_33,LOLP!$D526+(1-$C526)*24,LOLP!$B526)*H526/G526,0)</f>
        <v>0</v>
      </c>
      <c r="K526" s="7">
        <f ca="1">IF($F526,OFFSET(start_40,LOLP!$D526+(1-$C526)*24,LOLP!$B526),0)</f>
        <v>0</v>
      </c>
      <c r="L526" s="7">
        <f ca="1">IF($F526,OFFSET(start_50,LOLP!$D526+(1-$C526)*24,LOLP!$B526),0)</f>
        <v>0</v>
      </c>
      <c r="M526" s="25">
        <f t="shared" ca="1" si="58"/>
        <v>0</v>
      </c>
      <c r="N526" s="25">
        <f t="shared" ca="1" si="59"/>
        <v>0</v>
      </c>
      <c r="O526" s="15" t="e">
        <f t="shared" ca="1" si="60"/>
        <v>#DIV/0!</v>
      </c>
      <c r="P526" s="15" t="e">
        <f t="shared" ca="1" si="61"/>
        <v>#DIV/0!</v>
      </c>
    </row>
    <row r="527" spans="1:16" x14ac:dyDescent="0.25">
      <c r="A527" s="1">
        <f t="shared" si="55"/>
        <v>43122</v>
      </c>
      <c r="B527" s="7">
        <f t="shared" si="57"/>
        <v>1</v>
      </c>
      <c r="C527" s="4">
        <f>INDEX(Calendar!$E$3:$E$367,MATCH(LOLP!$A527,Calendar!$B$3:$B$367,0))</f>
        <v>1</v>
      </c>
      <c r="D527" s="2">
        <f t="shared" si="56"/>
        <v>20</v>
      </c>
      <c r="E527" s="36">
        <v>28744</v>
      </c>
      <c r="F527" s="7">
        <f>IFERROR(IF(INDEX('Temperature Data'!$AA$15:$AA$348,MATCH(LOLP!A527,'Temperature Data'!$B$15:$B$348,0))&gt;IF(B527=9,$G$2,LOLP!$F$2),1,0),0)</f>
        <v>0</v>
      </c>
      <c r="G527" s="7">
        <f>SUMIFS(LOLP!$F$4:$F$8763,$C$4:$C$8763,$C527,$B$4:$B$8763,$B527,$D$4:$D$8763,$D527)</f>
        <v>0</v>
      </c>
      <c r="H527" s="7">
        <f>COUNTIFS(Calendar!$E$3:$E$367,LOLP!C527,Calendar!$D$3:$D$367,LOLP!B527)</f>
        <v>21</v>
      </c>
      <c r="I527" s="7">
        <f ca="1">IF($F527=1,OFFSET(start_norps,LOLP!$D527+(1-$C527)*24,LOLP!$B527)*H527/G527,0)</f>
        <v>0</v>
      </c>
      <c r="J527" s="7">
        <f ca="1">IF($F527=1,OFFSET(start_33,LOLP!$D527+(1-$C527)*24,LOLP!$B527)*H527/G527,0)</f>
        <v>0</v>
      </c>
      <c r="K527" s="7">
        <f ca="1">IF($F527,OFFSET(start_40,LOLP!$D527+(1-$C527)*24,LOLP!$B527),0)</f>
        <v>0</v>
      </c>
      <c r="L527" s="7">
        <f ca="1">IF($F527,OFFSET(start_50,LOLP!$D527+(1-$C527)*24,LOLP!$B527),0)</f>
        <v>0</v>
      </c>
      <c r="M527" s="25">
        <f t="shared" ca="1" si="58"/>
        <v>0</v>
      </c>
      <c r="N527" s="25">
        <f t="shared" ca="1" si="59"/>
        <v>0</v>
      </c>
      <c r="O527" s="15" t="e">
        <f t="shared" ca="1" si="60"/>
        <v>#DIV/0!</v>
      </c>
      <c r="P527" s="15" t="e">
        <f t="shared" ca="1" si="61"/>
        <v>#DIV/0!</v>
      </c>
    </row>
    <row r="528" spans="1:16" x14ac:dyDescent="0.25">
      <c r="A528" s="1">
        <f t="shared" si="55"/>
        <v>43122</v>
      </c>
      <c r="B528" s="7">
        <f t="shared" si="57"/>
        <v>1</v>
      </c>
      <c r="C528" s="4">
        <f>INDEX(Calendar!$E$3:$E$367,MATCH(LOLP!$A528,Calendar!$B$3:$B$367,0))</f>
        <v>1</v>
      </c>
      <c r="D528" s="2">
        <f t="shared" si="56"/>
        <v>21</v>
      </c>
      <c r="E528" s="36">
        <v>28060</v>
      </c>
      <c r="F528" s="7">
        <f>IFERROR(IF(INDEX('Temperature Data'!$AA$15:$AA$348,MATCH(LOLP!A528,'Temperature Data'!$B$15:$B$348,0))&gt;IF(B528=9,$G$2,LOLP!$F$2),1,0),0)</f>
        <v>0</v>
      </c>
      <c r="G528" s="7">
        <f>SUMIFS(LOLP!$F$4:$F$8763,$C$4:$C$8763,$C528,$B$4:$B$8763,$B528,$D$4:$D$8763,$D528)</f>
        <v>0</v>
      </c>
      <c r="H528" s="7">
        <f>COUNTIFS(Calendar!$E$3:$E$367,LOLP!C528,Calendar!$D$3:$D$367,LOLP!B528)</f>
        <v>21</v>
      </c>
      <c r="I528" s="7">
        <f ca="1">IF($F528=1,OFFSET(start_norps,LOLP!$D528+(1-$C528)*24,LOLP!$B528)*H528/G528,0)</f>
        <v>0</v>
      </c>
      <c r="J528" s="7">
        <f ca="1">IF($F528=1,OFFSET(start_33,LOLP!$D528+(1-$C528)*24,LOLP!$B528)*H528/G528,0)</f>
        <v>0</v>
      </c>
      <c r="K528" s="7">
        <f ca="1">IF($F528,OFFSET(start_40,LOLP!$D528+(1-$C528)*24,LOLP!$B528),0)</f>
        <v>0</v>
      </c>
      <c r="L528" s="7">
        <f ca="1">IF($F528,OFFSET(start_50,LOLP!$D528+(1-$C528)*24,LOLP!$B528),0)</f>
        <v>0</v>
      </c>
      <c r="M528" s="25">
        <f t="shared" ca="1" si="58"/>
        <v>0</v>
      </c>
      <c r="N528" s="25">
        <f t="shared" ca="1" si="59"/>
        <v>0</v>
      </c>
      <c r="O528" s="15" t="e">
        <f t="shared" ca="1" si="60"/>
        <v>#DIV/0!</v>
      </c>
      <c r="P528" s="15" t="e">
        <f t="shared" ca="1" si="61"/>
        <v>#DIV/0!</v>
      </c>
    </row>
    <row r="529" spans="1:16" x14ac:dyDescent="0.25">
      <c r="A529" s="1">
        <f t="shared" si="55"/>
        <v>43122</v>
      </c>
      <c r="B529" s="7">
        <f t="shared" si="57"/>
        <v>1</v>
      </c>
      <c r="C529" s="4">
        <f>INDEX(Calendar!$E$3:$E$367,MATCH(LOLP!$A529,Calendar!$B$3:$B$367,0))</f>
        <v>1</v>
      </c>
      <c r="D529" s="2">
        <f t="shared" si="56"/>
        <v>22</v>
      </c>
      <c r="E529" s="36">
        <v>26657</v>
      </c>
      <c r="F529" s="7">
        <f>IFERROR(IF(INDEX('Temperature Data'!$AA$15:$AA$348,MATCH(LOLP!A529,'Temperature Data'!$B$15:$B$348,0))&gt;IF(B529=9,$G$2,LOLP!$F$2),1,0),0)</f>
        <v>0</v>
      </c>
      <c r="G529" s="7">
        <f>SUMIFS(LOLP!$F$4:$F$8763,$C$4:$C$8763,$C529,$B$4:$B$8763,$B529,$D$4:$D$8763,$D529)</f>
        <v>0</v>
      </c>
      <c r="H529" s="7">
        <f>COUNTIFS(Calendar!$E$3:$E$367,LOLP!C529,Calendar!$D$3:$D$367,LOLP!B529)</f>
        <v>21</v>
      </c>
      <c r="I529" s="7">
        <f ca="1">IF($F529=1,OFFSET(start_norps,LOLP!$D529+(1-$C529)*24,LOLP!$B529)*H529/G529,0)</f>
        <v>0</v>
      </c>
      <c r="J529" s="7">
        <f ca="1">IF($F529=1,OFFSET(start_33,LOLP!$D529+(1-$C529)*24,LOLP!$B529)*H529/G529,0)</f>
        <v>0</v>
      </c>
      <c r="K529" s="7">
        <f ca="1">IF($F529,OFFSET(start_40,LOLP!$D529+(1-$C529)*24,LOLP!$B529),0)</f>
        <v>0</v>
      </c>
      <c r="L529" s="7">
        <f ca="1">IF($F529,OFFSET(start_50,LOLP!$D529+(1-$C529)*24,LOLP!$B529),0)</f>
        <v>0</v>
      </c>
      <c r="M529" s="25">
        <f t="shared" ca="1" si="58"/>
        <v>0</v>
      </c>
      <c r="N529" s="25">
        <f t="shared" ca="1" si="59"/>
        <v>0</v>
      </c>
      <c r="O529" s="15" t="e">
        <f t="shared" ca="1" si="60"/>
        <v>#DIV/0!</v>
      </c>
      <c r="P529" s="15" t="e">
        <f t="shared" ca="1" si="61"/>
        <v>#DIV/0!</v>
      </c>
    </row>
    <row r="530" spans="1:16" x14ac:dyDescent="0.25">
      <c r="A530" s="1">
        <f t="shared" si="55"/>
        <v>43122</v>
      </c>
      <c r="B530" s="7">
        <f t="shared" si="57"/>
        <v>1</v>
      </c>
      <c r="C530" s="4">
        <f>INDEX(Calendar!$E$3:$E$367,MATCH(LOLP!$A530,Calendar!$B$3:$B$367,0))</f>
        <v>1</v>
      </c>
      <c r="D530" s="2">
        <f t="shared" si="56"/>
        <v>23</v>
      </c>
      <c r="E530" s="36">
        <v>24679</v>
      </c>
      <c r="F530" s="7">
        <f>IFERROR(IF(INDEX('Temperature Data'!$AA$15:$AA$348,MATCH(LOLP!A530,'Temperature Data'!$B$15:$B$348,0))&gt;IF(B530=9,$G$2,LOLP!$F$2),1,0),0)</f>
        <v>0</v>
      </c>
      <c r="G530" s="7">
        <f>SUMIFS(LOLP!$F$4:$F$8763,$C$4:$C$8763,$C530,$B$4:$B$8763,$B530,$D$4:$D$8763,$D530)</f>
        <v>0</v>
      </c>
      <c r="H530" s="7">
        <f>COUNTIFS(Calendar!$E$3:$E$367,LOLP!C530,Calendar!$D$3:$D$367,LOLP!B530)</f>
        <v>21</v>
      </c>
      <c r="I530" s="7">
        <f ca="1">IF($F530=1,OFFSET(start_norps,LOLP!$D530+(1-$C530)*24,LOLP!$B530)*H530/G530,0)</f>
        <v>0</v>
      </c>
      <c r="J530" s="7">
        <f ca="1">IF($F530=1,OFFSET(start_33,LOLP!$D530+(1-$C530)*24,LOLP!$B530)*H530/G530,0)</f>
        <v>0</v>
      </c>
      <c r="K530" s="7">
        <f ca="1">IF($F530,OFFSET(start_40,LOLP!$D530+(1-$C530)*24,LOLP!$B530),0)</f>
        <v>0</v>
      </c>
      <c r="L530" s="7">
        <f ca="1">IF($F530,OFFSET(start_50,LOLP!$D530+(1-$C530)*24,LOLP!$B530),0)</f>
        <v>0</v>
      </c>
      <c r="M530" s="25">
        <f t="shared" ca="1" si="58"/>
        <v>0</v>
      </c>
      <c r="N530" s="25">
        <f t="shared" ca="1" si="59"/>
        <v>0</v>
      </c>
      <c r="O530" s="15" t="e">
        <f t="shared" ca="1" si="60"/>
        <v>#DIV/0!</v>
      </c>
      <c r="P530" s="15" t="e">
        <f t="shared" ca="1" si="61"/>
        <v>#DIV/0!</v>
      </c>
    </row>
    <row r="531" spans="1:16" x14ac:dyDescent="0.25">
      <c r="A531" s="1">
        <f t="shared" si="55"/>
        <v>43122</v>
      </c>
      <c r="B531" s="7">
        <f t="shared" si="57"/>
        <v>1</v>
      </c>
      <c r="C531" s="4">
        <f>INDEX(Calendar!$E$3:$E$367,MATCH(LOLP!$A531,Calendar!$B$3:$B$367,0))</f>
        <v>1</v>
      </c>
      <c r="D531" s="2">
        <f t="shared" si="56"/>
        <v>24</v>
      </c>
      <c r="E531" s="36">
        <v>22921</v>
      </c>
      <c r="F531" s="7">
        <f>IFERROR(IF(INDEX('Temperature Data'!$AA$15:$AA$348,MATCH(LOLP!A531,'Temperature Data'!$B$15:$B$348,0))&gt;IF(B531=9,$G$2,LOLP!$F$2),1,0),0)</f>
        <v>0</v>
      </c>
      <c r="G531" s="7">
        <f>SUMIFS(LOLP!$F$4:$F$8763,$C$4:$C$8763,$C531,$B$4:$B$8763,$B531,$D$4:$D$8763,$D531)</f>
        <v>0</v>
      </c>
      <c r="H531" s="7">
        <f>COUNTIFS(Calendar!$E$3:$E$367,LOLP!C531,Calendar!$D$3:$D$367,LOLP!B531)</f>
        <v>21</v>
      </c>
      <c r="I531" s="7">
        <f ca="1">IF($F531=1,OFFSET(start_norps,LOLP!$D531+(1-$C531)*24,LOLP!$B531)*H531/G531,0)</f>
        <v>0</v>
      </c>
      <c r="J531" s="7">
        <f ca="1">IF($F531=1,OFFSET(start_33,LOLP!$D531+(1-$C531)*24,LOLP!$B531)*H531/G531,0)</f>
        <v>0</v>
      </c>
      <c r="K531" s="7">
        <f ca="1">IF($F531,OFFSET(start_40,LOLP!$D531+(1-$C531)*24,LOLP!$B531),0)</f>
        <v>0</v>
      </c>
      <c r="L531" s="7">
        <f ca="1">IF($F531,OFFSET(start_50,LOLP!$D531+(1-$C531)*24,LOLP!$B531),0)</f>
        <v>0</v>
      </c>
      <c r="M531" s="25">
        <f t="shared" ca="1" si="58"/>
        <v>0</v>
      </c>
      <c r="N531" s="25">
        <f t="shared" ca="1" si="59"/>
        <v>0</v>
      </c>
      <c r="O531" s="15" t="e">
        <f t="shared" ca="1" si="60"/>
        <v>#DIV/0!</v>
      </c>
      <c r="P531" s="15" t="e">
        <f t="shared" ca="1" si="61"/>
        <v>#DIV/0!</v>
      </c>
    </row>
    <row r="532" spans="1:16" x14ac:dyDescent="0.25">
      <c r="A532" s="1">
        <f t="shared" si="55"/>
        <v>43123</v>
      </c>
      <c r="B532" s="7">
        <f t="shared" si="57"/>
        <v>1</v>
      </c>
      <c r="C532" s="4">
        <f>INDEX(Calendar!$E$3:$E$367,MATCH(LOLP!$A532,Calendar!$B$3:$B$367,0))</f>
        <v>1</v>
      </c>
      <c r="D532" s="2">
        <f t="shared" si="56"/>
        <v>1</v>
      </c>
      <c r="E532" s="36">
        <v>21669</v>
      </c>
      <c r="F532" s="7">
        <f>IFERROR(IF(INDEX('Temperature Data'!$AA$15:$AA$348,MATCH(LOLP!A532,'Temperature Data'!$B$15:$B$348,0))&gt;IF(B532=9,$G$2,LOLP!$F$2),1,0),0)</f>
        <v>0</v>
      </c>
      <c r="G532" s="7">
        <f>SUMIFS(LOLP!$F$4:$F$8763,$C$4:$C$8763,$C532,$B$4:$B$8763,$B532,$D$4:$D$8763,$D532)</f>
        <v>0</v>
      </c>
      <c r="H532" s="7">
        <f>COUNTIFS(Calendar!$E$3:$E$367,LOLP!C532,Calendar!$D$3:$D$367,LOLP!B532)</f>
        <v>21</v>
      </c>
      <c r="I532" s="7">
        <f ca="1">IF($F532=1,OFFSET(start_norps,LOLP!$D532+(1-$C532)*24,LOLP!$B532)*H532/G532,0)</f>
        <v>0</v>
      </c>
      <c r="J532" s="7">
        <f ca="1">IF($F532=1,OFFSET(start_33,LOLP!$D532+(1-$C532)*24,LOLP!$B532)*H532/G532,0)</f>
        <v>0</v>
      </c>
      <c r="K532" s="7">
        <f ca="1">IF($F532,OFFSET(start_40,LOLP!$D532+(1-$C532)*24,LOLP!$B532),0)</f>
        <v>0</v>
      </c>
      <c r="L532" s="7">
        <f ca="1">IF($F532,OFFSET(start_50,LOLP!$D532+(1-$C532)*24,LOLP!$B532),0)</f>
        <v>0</v>
      </c>
      <c r="M532" s="25">
        <f t="shared" ca="1" si="58"/>
        <v>0</v>
      </c>
      <c r="N532" s="25">
        <f t="shared" ca="1" si="59"/>
        <v>0</v>
      </c>
      <c r="O532" s="15" t="e">
        <f t="shared" ca="1" si="60"/>
        <v>#DIV/0!</v>
      </c>
      <c r="P532" s="15" t="e">
        <f t="shared" ca="1" si="61"/>
        <v>#DIV/0!</v>
      </c>
    </row>
    <row r="533" spans="1:16" x14ac:dyDescent="0.25">
      <c r="A533" s="1">
        <f t="shared" si="55"/>
        <v>43123</v>
      </c>
      <c r="B533" s="7">
        <f t="shared" si="57"/>
        <v>1</v>
      </c>
      <c r="C533" s="4">
        <f>INDEX(Calendar!$E$3:$E$367,MATCH(LOLP!$A533,Calendar!$B$3:$B$367,0))</f>
        <v>1</v>
      </c>
      <c r="D533" s="2">
        <f t="shared" si="56"/>
        <v>2</v>
      </c>
      <c r="E533" s="36">
        <v>21164</v>
      </c>
      <c r="F533" s="7">
        <f>IFERROR(IF(INDEX('Temperature Data'!$AA$15:$AA$348,MATCH(LOLP!A533,'Temperature Data'!$B$15:$B$348,0))&gt;IF(B533=9,$G$2,LOLP!$F$2),1,0),0)</f>
        <v>0</v>
      </c>
      <c r="G533" s="7">
        <f>SUMIFS(LOLP!$F$4:$F$8763,$C$4:$C$8763,$C533,$B$4:$B$8763,$B533,$D$4:$D$8763,$D533)</f>
        <v>0</v>
      </c>
      <c r="H533" s="7">
        <f>COUNTIFS(Calendar!$E$3:$E$367,LOLP!C533,Calendar!$D$3:$D$367,LOLP!B533)</f>
        <v>21</v>
      </c>
      <c r="I533" s="7">
        <f ca="1">IF($F533=1,OFFSET(start_norps,LOLP!$D533+(1-$C533)*24,LOLP!$B533)*H533/G533,0)</f>
        <v>0</v>
      </c>
      <c r="J533" s="7">
        <f ca="1">IF($F533=1,OFFSET(start_33,LOLP!$D533+(1-$C533)*24,LOLP!$B533)*H533/G533,0)</f>
        <v>0</v>
      </c>
      <c r="K533" s="7">
        <f ca="1">IF($F533,OFFSET(start_40,LOLP!$D533+(1-$C533)*24,LOLP!$B533),0)</f>
        <v>0</v>
      </c>
      <c r="L533" s="7">
        <f ca="1">IF($F533,OFFSET(start_50,LOLP!$D533+(1-$C533)*24,LOLP!$B533),0)</f>
        <v>0</v>
      </c>
      <c r="M533" s="25">
        <f t="shared" ca="1" si="58"/>
        <v>0</v>
      </c>
      <c r="N533" s="25">
        <f t="shared" ca="1" si="59"/>
        <v>0</v>
      </c>
      <c r="O533" s="15" t="e">
        <f t="shared" ca="1" si="60"/>
        <v>#DIV/0!</v>
      </c>
      <c r="P533" s="15" t="e">
        <f t="shared" ca="1" si="61"/>
        <v>#DIV/0!</v>
      </c>
    </row>
    <row r="534" spans="1:16" x14ac:dyDescent="0.25">
      <c r="A534" s="1">
        <f t="shared" si="55"/>
        <v>43123</v>
      </c>
      <c r="B534" s="7">
        <f t="shared" si="57"/>
        <v>1</v>
      </c>
      <c r="C534" s="4">
        <f>INDEX(Calendar!$E$3:$E$367,MATCH(LOLP!$A534,Calendar!$B$3:$B$367,0))</f>
        <v>1</v>
      </c>
      <c r="D534" s="2">
        <f t="shared" si="56"/>
        <v>3</v>
      </c>
      <c r="E534" s="36">
        <v>20696</v>
      </c>
      <c r="F534" s="7">
        <f>IFERROR(IF(INDEX('Temperature Data'!$AA$15:$AA$348,MATCH(LOLP!A534,'Temperature Data'!$B$15:$B$348,0))&gt;IF(B534=9,$G$2,LOLP!$F$2),1,0),0)</f>
        <v>0</v>
      </c>
      <c r="G534" s="7">
        <f>SUMIFS(LOLP!$F$4:$F$8763,$C$4:$C$8763,$C534,$B$4:$B$8763,$B534,$D$4:$D$8763,$D534)</f>
        <v>0</v>
      </c>
      <c r="H534" s="7">
        <f>COUNTIFS(Calendar!$E$3:$E$367,LOLP!C534,Calendar!$D$3:$D$367,LOLP!B534)</f>
        <v>21</v>
      </c>
      <c r="I534" s="7">
        <f ca="1">IF($F534=1,OFFSET(start_norps,LOLP!$D534+(1-$C534)*24,LOLP!$B534)*H534/G534,0)</f>
        <v>0</v>
      </c>
      <c r="J534" s="7">
        <f ca="1">IF($F534=1,OFFSET(start_33,LOLP!$D534+(1-$C534)*24,LOLP!$B534)*H534/G534,0)</f>
        <v>0</v>
      </c>
      <c r="K534" s="7">
        <f ca="1">IF($F534,OFFSET(start_40,LOLP!$D534+(1-$C534)*24,LOLP!$B534),0)</f>
        <v>0</v>
      </c>
      <c r="L534" s="7">
        <f ca="1">IF($F534,OFFSET(start_50,LOLP!$D534+(1-$C534)*24,LOLP!$B534),0)</f>
        <v>0</v>
      </c>
      <c r="M534" s="25">
        <f t="shared" ca="1" si="58"/>
        <v>0</v>
      </c>
      <c r="N534" s="25">
        <f t="shared" ca="1" si="59"/>
        <v>0</v>
      </c>
      <c r="O534" s="15" t="e">
        <f t="shared" ca="1" si="60"/>
        <v>#DIV/0!</v>
      </c>
      <c r="P534" s="15" t="e">
        <f t="shared" ca="1" si="61"/>
        <v>#DIV/0!</v>
      </c>
    </row>
    <row r="535" spans="1:16" x14ac:dyDescent="0.25">
      <c r="A535" s="1">
        <f t="shared" si="55"/>
        <v>43123</v>
      </c>
      <c r="B535" s="7">
        <f t="shared" si="57"/>
        <v>1</v>
      </c>
      <c r="C535" s="4">
        <f>INDEX(Calendar!$E$3:$E$367,MATCH(LOLP!$A535,Calendar!$B$3:$B$367,0))</f>
        <v>1</v>
      </c>
      <c r="D535" s="2">
        <f t="shared" si="56"/>
        <v>4</v>
      </c>
      <c r="E535" s="36">
        <v>20669</v>
      </c>
      <c r="F535" s="7">
        <f>IFERROR(IF(INDEX('Temperature Data'!$AA$15:$AA$348,MATCH(LOLP!A535,'Temperature Data'!$B$15:$B$348,0))&gt;IF(B535=9,$G$2,LOLP!$F$2),1,0),0)</f>
        <v>0</v>
      </c>
      <c r="G535" s="7">
        <f>SUMIFS(LOLP!$F$4:$F$8763,$C$4:$C$8763,$C535,$B$4:$B$8763,$B535,$D$4:$D$8763,$D535)</f>
        <v>0</v>
      </c>
      <c r="H535" s="7">
        <f>COUNTIFS(Calendar!$E$3:$E$367,LOLP!C535,Calendar!$D$3:$D$367,LOLP!B535)</f>
        <v>21</v>
      </c>
      <c r="I535" s="7">
        <f ca="1">IF($F535=1,OFFSET(start_norps,LOLP!$D535+(1-$C535)*24,LOLP!$B535)*H535/G535,0)</f>
        <v>0</v>
      </c>
      <c r="J535" s="7">
        <f ca="1">IF($F535=1,OFFSET(start_33,LOLP!$D535+(1-$C535)*24,LOLP!$B535)*H535/G535,0)</f>
        <v>0</v>
      </c>
      <c r="K535" s="7">
        <f ca="1">IF($F535,OFFSET(start_40,LOLP!$D535+(1-$C535)*24,LOLP!$B535),0)</f>
        <v>0</v>
      </c>
      <c r="L535" s="7">
        <f ca="1">IF($F535,OFFSET(start_50,LOLP!$D535+(1-$C535)*24,LOLP!$B535),0)</f>
        <v>0</v>
      </c>
      <c r="M535" s="25">
        <f t="shared" ca="1" si="58"/>
        <v>0</v>
      </c>
      <c r="N535" s="25">
        <f t="shared" ca="1" si="59"/>
        <v>0</v>
      </c>
      <c r="O535" s="15" t="e">
        <f t="shared" ca="1" si="60"/>
        <v>#DIV/0!</v>
      </c>
      <c r="P535" s="15" t="e">
        <f t="shared" ca="1" si="61"/>
        <v>#DIV/0!</v>
      </c>
    </row>
    <row r="536" spans="1:16" x14ac:dyDescent="0.25">
      <c r="A536" s="1">
        <f t="shared" si="55"/>
        <v>43123</v>
      </c>
      <c r="B536" s="7">
        <f t="shared" si="57"/>
        <v>1</v>
      </c>
      <c r="C536" s="4">
        <f>INDEX(Calendar!$E$3:$E$367,MATCH(LOLP!$A536,Calendar!$B$3:$B$367,0))</f>
        <v>1</v>
      </c>
      <c r="D536" s="2">
        <f t="shared" si="56"/>
        <v>5</v>
      </c>
      <c r="E536" s="36">
        <v>21127</v>
      </c>
      <c r="F536" s="7">
        <f>IFERROR(IF(INDEX('Temperature Data'!$AA$15:$AA$348,MATCH(LOLP!A536,'Temperature Data'!$B$15:$B$348,0))&gt;IF(B536=9,$G$2,LOLP!$F$2),1,0),0)</f>
        <v>0</v>
      </c>
      <c r="G536" s="7">
        <f>SUMIFS(LOLP!$F$4:$F$8763,$C$4:$C$8763,$C536,$B$4:$B$8763,$B536,$D$4:$D$8763,$D536)</f>
        <v>0</v>
      </c>
      <c r="H536" s="7">
        <f>COUNTIFS(Calendar!$E$3:$E$367,LOLP!C536,Calendar!$D$3:$D$367,LOLP!B536)</f>
        <v>21</v>
      </c>
      <c r="I536" s="7">
        <f ca="1">IF($F536=1,OFFSET(start_norps,LOLP!$D536+(1-$C536)*24,LOLP!$B536)*H536/G536,0)</f>
        <v>0</v>
      </c>
      <c r="J536" s="7">
        <f ca="1">IF($F536=1,OFFSET(start_33,LOLP!$D536+(1-$C536)*24,LOLP!$B536)*H536/G536,0)</f>
        <v>0</v>
      </c>
      <c r="K536" s="7">
        <f ca="1">IF($F536,OFFSET(start_40,LOLP!$D536+(1-$C536)*24,LOLP!$B536),0)</f>
        <v>0</v>
      </c>
      <c r="L536" s="7">
        <f ca="1">IF($F536,OFFSET(start_50,LOLP!$D536+(1-$C536)*24,LOLP!$B536),0)</f>
        <v>0</v>
      </c>
      <c r="M536" s="25">
        <f t="shared" ca="1" si="58"/>
        <v>0</v>
      </c>
      <c r="N536" s="25">
        <f t="shared" ca="1" si="59"/>
        <v>0</v>
      </c>
      <c r="O536" s="15" t="e">
        <f t="shared" ca="1" si="60"/>
        <v>#DIV/0!</v>
      </c>
      <c r="P536" s="15" t="e">
        <f t="shared" ca="1" si="61"/>
        <v>#DIV/0!</v>
      </c>
    </row>
    <row r="537" spans="1:16" x14ac:dyDescent="0.25">
      <c r="A537" s="1">
        <f t="shared" si="55"/>
        <v>43123</v>
      </c>
      <c r="B537" s="7">
        <f t="shared" si="57"/>
        <v>1</v>
      </c>
      <c r="C537" s="4">
        <f>INDEX(Calendar!$E$3:$E$367,MATCH(LOLP!$A537,Calendar!$B$3:$B$367,0))</f>
        <v>1</v>
      </c>
      <c r="D537" s="2">
        <f t="shared" si="56"/>
        <v>6</v>
      </c>
      <c r="E537" s="36">
        <v>22601</v>
      </c>
      <c r="F537" s="7">
        <f>IFERROR(IF(INDEX('Temperature Data'!$AA$15:$AA$348,MATCH(LOLP!A537,'Temperature Data'!$B$15:$B$348,0))&gt;IF(B537=9,$G$2,LOLP!$F$2),1,0),0)</f>
        <v>0</v>
      </c>
      <c r="G537" s="7">
        <f>SUMIFS(LOLP!$F$4:$F$8763,$C$4:$C$8763,$C537,$B$4:$B$8763,$B537,$D$4:$D$8763,$D537)</f>
        <v>0</v>
      </c>
      <c r="H537" s="7">
        <f>COUNTIFS(Calendar!$E$3:$E$367,LOLP!C537,Calendar!$D$3:$D$367,LOLP!B537)</f>
        <v>21</v>
      </c>
      <c r="I537" s="7">
        <f ca="1">IF($F537=1,OFFSET(start_norps,LOLP!$D537+(1-$C537)*24,LOLP!$B537)*H537/G537,0)</f>
        <v>0</v>
      </c>
      <c r="J537" s="7">
        <f ca="1">IF($F537=1,OFFSET(start_33,LOLP!$D537+(1-$C537)*24,LOLP!$B537)*H537/G537,0)</f>
        <v>0</v>
      </c>
      <c r="K537" s="7">
        <f ca="1">IF($F537,OFFSET(start_40,LOLP!$D537+(1-$C537)*24,LOLP!$B537),0)</f>
        <v>0</v>
      </c>
      <c r="L537" s="7">
        <f ca="1">IF($F537,OFFSET(start_50,LOLP!$D537+(1-$C537)*24,LOLP!$B537),0)</f>
        <v>0</v>
      </c>
      <c r="M537" s="25">
        <f t="shared" ca="1" si="58"/>
        <v>0</v>
      </c>
      <c r="N537" s="25">
        <f t="shared" ca="1" si="59"/>
        <v>0</v>
      </c>
      <c r="O537" s="15" t="e">
        <f t="shared" ca="1" si="60"/>
        <v>#DIV/0!</v>
      </c>
      <c r="P537" s="15" t="e">
        <f t="shared" ca="1" si="61"/>
        <v>#DIV/0!</v>
      </c>
    </row>
    <row r="538" spans="1:16" x14ac:dyDescent="0.25">
      <c r="A538" s="1">
        <f t="shared" si="55"/>
        <v>43123</v>
      </c>
      <c r="B538" s="7">
        <f t="shared" si="57"/>
        <v>1</v>
      </c>
      <c r="C538" s="4">
        <f>INDEX(Calendar!$E$3:$E$367,MATCH(LOLP!$A538,Calendar!$B$3:$B$367,0))</f>
        <v>1</v>
      </c>
      <c r="D538" s="2">
        <f t="shared" si="56"/>
        <v>7</v>
      </c>
      <c r="E538" s="36">
        <v>25374</v>
      </c>
      <c r="F538" s="7">
        <f>IFERROR(IF(INDEX('Temperature Data'!$AA$15:$AA$348,MATCH(LOLP!A538,'Temperature Data'!$B$15:$B$348,0))&gt;IF(B538=9,$G$2,LOLP!$F$2),1,0),0)</f>
        <v>0</v>
      </c>
      <c r="G538" s="7">
        <f>SUMIFS(LOLP!$F$4:$F$8763,$C$4:$C$8763,$C538,$B$4:$B$8763,$B538,$D$4:$D$8763,$D538)</f>
        <v>0</v>
      </c>
      <c r="H538" s="7">
        <f>COUNTIFS(Calendar!$E$3:$E$367,LOLP!C538,Calendar!$D$3:$D$367,LOLP!B538)</f>
        <v>21</v>
      </c>
      <c r="I538" s="7">
        <f ca="1">IF($F538=1,OFFSET(start_norps,LOLP!$D538+(1-$C538)*24,LOLP!$B538)*H538/G538,0)</f>
        <v>0</v>
      </c>
      <c r="J538" s="7">
        <f ca="1">IF($F538=1,OFFSET(start_33,LOLP!$D538+(1-$C538)*24,LOLP!$B538)*H538/G538,0)</f>
        <v>0</v>
      </c>
      <c r="K538" s="7">
        <f ca="1">IF($F538,OFFSET(start_40,LOLP!$D538+(1-$C538)*24,LOLP!$B538),0)</f>
        <v>0</v>
      </c>
      <c r="L538" s="7">
        <f ca="1">IF($F538,OFFSET(start_50,LOLP!$D538+(1-$C538)*24,LOLP!$B538),0)</f>
        <v>0</v>
      </c>
      <c r="M538" s="25">
        <f t="shared" ca="1" si="58"/>
        <v>0</v>
      </c>
      <c r="N538" s="25">
        <f t="shared" ca="1" si="59"/>
        <v>0</v>
      </c>
      <c r="O538" s="15" t="e">
        <f t="shared" ca="1" si="60"/>
        <v>#DIV/0!</v>
      </c>
      <c r="P538" s="15" t="e">
        <f t="shared" ca="1" si="61"/>
        <v>#DIV/0!</v>
      </c>
    </row>
    <row r="539" spans="1:16" x14ac:dyDescent="0.25">
      <c r="A539" s="1">
        <f t="shared" si="55"/>
        <v>43123</v>
      </c>
      <c r="B539" s="7">
        <f t="shared" si="57"/>
        <v>1</v>
      </c>
      <c r="C539" s="4">
        <f>INDEX(Calendar!$E$3:$E$367,MATCH(LOLP!$A539,Calendar!$B$3:$B$367,0))</f>
        <v>1</v>
      </c>
      <c r="D539" s="2">
        <f t="shared" si="56"/>
        <v>8</v>
      </c>
      <c r="E539" s="36">
        <v>26806</v>
      </c>
      <c r="F539" s="7">
        <f>IFERROR(IF(INDEX('Temperature Data'!$AA$15:$AA$348,MATCH(LOLP!A539,'Temperature Data'!$B$15:$B$348,0))&gt;IF(B539=9,$G$2,LOLP!$F$2),1,0),0)</f>
        <v>0</v>
      </c>
      <c r="G539" s="7">
        <f>SUMIFS(LOLP!$F$4:$F$8763,$C$4:$C$8763,$C539,$B$4:$B$8763,$B539,$D$4:$D$8763,$D539)</f>
        <v>0</v>
      </c>
      <c r="H539" s="7">
        <f>COUNTIFS(Calendar!$E$3:$E$367,LOLP!C539,Calendar!$D$3:$D$367,LOLP!B539)</f>
        <v>21</v>
      </c>
      <c r="I539" s="7">
        <f ca="1">IF($F539=1,OFFSET(start_norps,LOLP!$D539+(1-$C539)*24,LOLP!$B539)*H539/G539,0)</f>
        <v>0</v>
      </c>
      <c r="J539" s="7">
        <f ca="1">IF($F539=1,OFFSET(start_33,LOLP!$D539+(1-$C539)*24,LOLP!$B539)*H539/G539,0)</f>
        <v>0</v>
      </c>
      <c r="K539" s="7">
        <f ca="1">IF($F539,OFFSET(start_40,LOLP!$D539+(1-$C539)*24,LOLP!$B539),0)</f>
        <v>0</v>
      </c>
      <c r="L539" s="7">
        <f ca="1">IF($F539,OFFSET(start_50,LOLP!$D539+(1-$C539)*24,LOLP!$B539),0)</f>
        <v>0</v>
      </c>
      <c r="M539" s="25">
        <f t="shared" ca="1" si="58"/>
        <v>0</v>
      </c>
      <c r="N539" s="25">
        <f t="shared" ca="1" si="59"/>
        <v>0</v>
      </c>
      <c r="O539" s="15" t="e">
        <f t="shared" ca="1" si="60"/>
        <v>#DIV/0!</v>
      </c>
      <c r="P539" s="15" t="e">
        <f t="shared" ca="1" si="61"/>
        <v>#DIV/0!</v>
      </c>
    </row>
    <row r="540" spans="1:16" x14ac:dyDescent="0.25">
      <c r="A540" s="1">
        <f t="shared" si="55"/>
        <v>43123</v>
      </c>
      <c r="B540" s="7">
        <f t="shared" si="57"/>
        <v>1</v>
      </c>
      <c r="C540" s="4">
        <f>INDEX(Calendar!$E$3:$E$367,MATCH(LOLP!$A540,Calendar!$B$3:$B$367,0))</f>
        <v>1</v>
      </c>
      <c r="D540" s="2">
        <f t="shared" si="56"/>
        <v>9</v>
      </c>
      <c r="E540" s="36">
        <v>26304</v>
      </c>
      <c r="F540" s="7">
        <f>IFERROR(IF(INDEX('Temperature Data'!$AA$15:$AA$348,MATCH(LOLP!A540,'Temperature Data'!$B$15:$B$348,0))&gt;IF(B540=9,$G$2,LOLP!$F$2),1,0),0)</f>
        <v>0</v>
      </c>
      <c r="G540" s="7">
        <f>SUMIFS(LOLP!$F$4:$F$8763,$C$4:$C$8763,$C540,$B$4:$B$8763,$B540,$D$4:$D$8763,$D540)</f>
        <v>0</v>
      </c>
      <c r="H540" s="7">
        <f>COUNTIFS(Calendar!$E$3:$E$367,LOLP!C540,Calendar!$D$3:$D$367,LOLP!B540)</f>
        <v>21</v>
      </c>
      <c r="I540" s="7">
        <f ca="1">IF($F540=1,OFFSET(start_norps,LOLP!$D540+(1-$C540)*24,LOLP!$B540)*H540/G540,0)</f>
        <v>0</v>
      </c>
      <c r="J540" s="7">
        <f ca="1">IF($F540=1,OFFSET(start_33,LOLP!$D540+(1-$C540)*24,LOLP!$B540)*H540/G540,0)</f>
        <v>0</v>
      </c>
      <c r="K540" s="7">
        <f ca="1">IF($F540,OFFSET(start_40,LOLP!$D540+(1-$C540)*24,LOLP!$B540),0)</f>
        <v>0</v>
      </c>
      <c r="L540" s="7">
        <f ca="1">IF($F540,OFFSET(start_50,LOLP!$D540+(1-$C540)*24,LOLP!$B540),0)</f>
        <v>0</v>
      </c>
      <c r="M540" s="25">
        <f t="shared" ca="1" si="58"/>
        <v>0</v>
      </c>
      <c r="N540" s="25">
        <f t="shared" ca="1" si="59"/>
        <v>0</v>
      </c>
      <c r="O540" s="15" t="e">
        <f t="shared" ca="1" si="60"/>
        <v>#DIV/0!</v>
      </c>
      <c r="P540" s="15" t="e">
        <f t="shared" ca="1" si="61"/>
        <v>#DIV/0!</v>
      </c>
    </row>
    <row r="541" spans="1:16" x14ac:dyDescent="0.25">
      <c r="A541" s="1">
        <f t="shared" ref="A541:A604" si="62">A517+1</f>
        <v>43123</v>
      </c>
      <c r="B541" s="7">
        <f t="shared" si="57"/>
        <v>1</v>
      </c>
      <c r="C541" s="4">
        <f>INDEX(Calendar!$E$3:$E$367,MATCH(LOLP!$A541,Calendar!$B$3:$B$367,0))</f>
        <v>1</v>
      </c>
      <c r="D541" s="2">
        <f t="shared" ref="D541:D604" si="63">D517</f>
        <v>10</v>
      </c>
      <c r="E541" s="36">
        <v>25607</v>
      </c>
      <c r="F541" s="7">
        <f>IFERROR(IF(INDEX('Temperature Data'!$AA$15:$AA$348,MATCH(LOLP!A541,'Temperature Data'!$B$15:$B$348,0))&gt;IF(B541=9,$G$2,LOLP!$F$2),1,0),0)</f>
        <v>0</v>
      </c>
      <c r="G541" s="7">
        <f>SUMIFS(LOLP!$F$4:$F$8763,$C$4:$C$8763,$C541,$B$4:$B$8763,$B541,$D$4:$D$8763,$D541)</f>
        <v>0</v>
      </c>
      <c r="H541" s="7">
        <f>COUNTIFS(Calendar!$E$3:$E$367,LOLP!C541,Calendar!$D$3:$D$367,LOLP!B541)</f>
        <v>21</v>
      </c>
      <c r="I541" s="7">
        <f ca="1">IF($F541=1,OFFSET(start_norps,LOLP!$D541+(1-$C541)*24,LOLP!$B541)*H541/G541,0)</f>
        <v>0</v>
      </c>
      <c r="J541" s="7">
        <f ca="1">IF($F541=1,OFFSET(start_33,LOLP!$D541+(1-$C541)*24,LOLP!$B541)*H541/G541,0)</f>
        <v>0</v>
      </c>
      <c r="K541" s="7">
        <f ca="1">IF($F541,OFFSET(start_40,LOLP!$D541+(1-$C541)*24,LOLP!$B541),0)</f>
        <v>0</v>
      </c>
      <c r="L541" s="7">
        <f ca="1">IF($F541,OFFSET(start_50,LOLP!$D541+(1-$C541)*24,LOLP!$B541),0)</f>
        <v>0</v>
      </c>
      <c r="M541" s="25">
        <f t="shared" ca="1" si="58"/>
        <v>0</v>
      </c>
      <c r="N541" s="25">
        <f t="shared" ca="1" si="59"/>
        <v>0</v>
      </c>
      <c r="O541" s="15" t="e">
        <f t="shared" ca="1" si="60"/>
        <v>#DIV/0!</v>
      </c>
      <c r="P541" s="15" t="e">
        <f t="shared" ca="1" si="61"/>
        <v>#DIV/0!</v>
      </c>
    </row>
    <row r="542" spans="1:16" x14ac:dyDescent="0.25">
      <c r="A542" s="1">
        <f t="shared" si="62"/>
        <v>43123</v>
      </c>
      <c r="B542" s="7">
        <f t="shared" si="57"/>
        <v>1</v>
      </c>
      <c r="C542" s="4">
        <f>INDEX(Calendar!$E$3:$E$367,MATCH(LOLP!$A542,Calendar!$B$3:$B$367,0))</f>
        <v>1</v>
      </c>
      <c r="D542" s="2">
        <f t="shared" si="63"/>
        <v>11</v>
      </c>
      <c r="E542" s="36">
        <v>24859</v>
      </c>
      <c r="F542" s="7">
        <f>IFERROR(IF(INDEX('Temperature Data'!$AA$15:$AA$348,MATCH(LOLP!A542,'Temperature Data'!$B$15:$B$348,0))&gt;IF(B542=9,$G$2,LOLP!$F$2),1,0),0)</f>
        <v>0</v>
      </c>
      <c r="G542" s="7">
        <f>SUMIFS(LOLP!$F$4:$F$8763,$C$4:$C$8763,$C542,$B$4:$B$8763,$B542,$D$4:$D$8763,$D542)</f>
        <v>0</v>
      </c>
      <c r="H542" s="7">
        <f>COUNTIFS(Calendar!$E$3:$E$367,LOLP!C542,Calendar!$D$3:$D$367,LOLP!B542)</f>
        <v>21</v>
      </c>
      <c r="I542" s="7">
        <f ca="1">IF($F542=1,OFFSET(start_norps,LOLP!$D542+(1-$C542)*24,LOLP!$B542)*H542/G542,0)</f>
        <v>0</v>
      </c>
      <c r="J542" s="7">
        <f ca="1">IF($F542=1,OFFSET(start_33,LOLP!$D542+(1-$C542)*24,LOLP!$B542)*H542/G542,0)</f>
        <v>0</v>
      </c>
      <c r="K542" s="7">
        <f ca="1">IF($F542,OFFSET(start_40,LOLP!$D542+(1-$C542)*24,LOLP!$B542),0)</f>
        <v>0</v>
      </c>
      <c r="L542" s="7">
        <f ca="1">IF($F542,OFFSET(start_50,LOLP!$D542+(1-$C542)*24,LOLP!$B542),0)</f>
        <v>0</v>
      </c>
      <c r="M542" s="25">
        <f t="shared" ca="1" si="58"/>
        <v>0</v>
      </c>
      <c r="N542" s="25">
        <f t="shared" ca="1" si="59"/>
        <v>0</v>
      </c>
      <c r="O542" s="15" t="e">
        <f t="shared" ca="1" si="60"/>
        <v>#DIV/0!</v>
      </c>
      <c r="P542" s="15" t="e">
        <f t="shared" ca="1" si="61"/>
        <v>#DIV/0!</v>
      </c>
    </row>
    <row r="543" spans="1:16" x14ac:dyDescent="0.25">
      <c r="A543" s="1">
        <f t="shared" si="62"/>
        <v>43123</v>
      </c>
      <c r="B543" s="7">
        <f t="shared" si="57"/>
        <v>1</v>
      </c>
      <c r="C543" s="4">
        <f>INDEX(Calendar!$E$3:$E$367,MATCH(LOLP!$A543,Calendar!$B$3:$B$367,0))</f>
        <v>1</v>
      </c>
      <c r="D543" s="2">
        <f t="shared" si="63"/>
        <v>12</v>
      </c>
      <c r="E543" s="36">
        <v>24461</v>
      </c>
      <c r="F543" s="7">
        <f>IFERROR(IF(INDEX('Temperature Data'!$AA$15:$AA$348,MATCH(LOLP!A543,'Temperature Data'!$B$15:$B$348,0))&gt;IF(B543=9,$G$2,LOLP!$F$2),1,0),0)</f>
        <v>0</v>
      </c>
      <c r="G543" s="7">
        <f>SUMIFS(LOLP!$F$4:$F$8763,$C$4:$C$8763,$C543,$B$4:$B$8763,$B543,$D$4:$D$8763,$D543)</f>
        <v>0</v>
      </c>
      <c r="H543" s="7">
        <f>COUNTIFS(Calendar!$E$3:$E$367,LOLP!C543,Calendar!$D$3:$D$367,LOLP!B543)</f>
        <v>21</v>
      </c>
      <c r="I543" s="7">
        <f ca="1">IF($F543=1,OFFSET(start_norps,LOLP!$D543+(1-$C543)*24,LOLP!$B543)*H543/G543,0)</f>
        <v>0</v>
      </c>
      <c r="J543" s="7">
        <f ca="1">IF($F543=1,OFFSET(start_33,LOLP!$D543+(1-$C543)*24,LOLP!$B543)*H543/G543,0)</f>
        <v>0</v>
      </c>
      <c r="K543" s="7">
        <f ca="1">IF($F543,OFFSET(start_40,LOLP!$D543+(1-$C543)*24,LOLP!$B543),0)</f>
        <v>0</v>
      </c>
      <c r="L543" s="7">
        <f ca="1">IF($F543,OFFSET(start_50,LOLP!$D543+(1-$C543)*24,LOLP!$B543),0)</f>
        <v>0</v>
      </c>
      <c r="M543" s="25">
        <f t="shared" ca="1" si="58"/>
        <v>0</v>
      </c>
      <c r="N543" s="25">
        <f t="shared" ca="1" si="59"/>
        <v>0</v>
      </c>
      <c r="O543" s="15" t="e">
        <f t="shared" ca="1" si="60"/>
        <v>#DIV/0!</v>
      </c>
      <c r="P543" s="15" t="e">
        <f t="shared" ca="1" si="61"/>
        <v>#DIV/0!</v>
      </c>
    </row>
    <row r="544" spans="1:16" x14ac:dyDescent="0.25">
      <c r="A544" s="1">
        <f t="shared" si="62"/>
        <v>43123</v>
      </c>
      <c r="B544" s="7">
        <f t="shared" si="57"/>
        <v>1</v>
      </c>
      <c r="C544" s="4">
        <f>INDEX(Calendar!$E$3:$E$367,MATCH(LOLP!$A544,Calendar!$B$3:$B$367,0))</f>
        <v>1</v>
      </c>
      <c r="D544" s="2">
        <f t="shared" si="63"/>
        <v>13</v>
      </c>
      <c r="E544" s="36">
        <v>24205</v>
      </c>
      <c r="F544" s="7">
        <f>IFERROR(IF(INDEX('Temperature Data'!$AA$15:$AA$348,MATCH(LOLP!A544,'Temperature Data'!$B$15:$B$348,0))&gt;IF(B544=9,$G$2,LOLP!$F$2),1,0),0)</f>
        <v>0</v>
      </c>
      <c r="G544" s="7">
        <f>SUMIFS(LOLP!$F$4:$F$8763,$C$4:$C$8763,$C544,$B$4:$B$8763,$B544,$D$4:$D$8763,$D544)</f>
        <v>0</v>
      </c>
      <c r="H544" s="7">
        <f>COUNTIFS(Calendar!$E$3:$E$367,LOLP!C544,Calendar!$D$3:$D$367,LOLP!B544)</f>
        <v>21</v>
      </c>
      <c r="I544" s="7">
        <f ca="1">IF($F544=1,OFFSET(start_norps,LOLP!$D544+(1-$C544)*24,LOLP!$B544)*H544/G544,0)</f>
        <v>0</v>
      </c>
      <c r="J544" s="7">
        <f ca="1">IF($F544=1,OFFSET(start_33,LOLP!$D544+(1-$C544)*24,LOLP!$B544)*H544/G544,0)</f>
        <v>0</v>
      </c>
      <c r="K544" s="7">
        <f ca="1">IF($F544,OFFSET(start_40,LOLP!$D544+(1-$C544)*24,LOLP!$B544),0)</f>
        <v>0</v>
      </c>
      <c r="L544" s="7">
        <f ca="1">IF($F544,OFFSET(start_50,LOLP!$D544+(1-$C544)*24,LOLP!$B544),0)</f>
        <v>0</v>
      </c>
      <c r="M544" s="25">
        <f t="shared" ca="1" si="58"/>
        <v>0</v>
      </c>
      <c r="N544" s="25">
        <f t="shared" ca="1" si="59"/>
        <v>0</v>
      </c>
      <c r="O544" s="15" t="e">
        <f t="shared" ca="1" si="60"/>
        <v>#DIV/0!</v>
      </c>
      <c r="P544" s="15" t="e">
        <f t="shared" ca="1" si="61"/>
        <v>#DIV/0!</v>
      </c>
    </row>
    <row r="545" spans="1:16" x14ac:dyDescent="0.25">
      <c r="A545" s="1">
        <f t="shared" si="62"/>
        <v>43123</v>
      </c>
      <c r="B545" s="7">
        <f t="shared" si="57"/>
        <v>1</v>
      </c>
      <c r="C545" s="4">
        <f>INDEX(Calendar!$E$3:$E$367,MATCH(LOLP!$A545,Calendar!$B$3:$B$367,0))</f>
        <v>1</v>
      </c>
      <c r="D545" s="2">
        <f t="shared" si="63"/>
        <v>14</v>
      </c>
      <c r="E545" s="36">
        <v>24103</v>
      </c>
      <c r="F545" s="7">
        <f>IFERROR(IF(INDEX('Temperature Data'!$AA$15:$AA$348,MATCH(LOLP!A545,'Temperature Data'!$B$15:$B$348,0))&gt;IF(B545=9,$G$2,LOLP!$F$2),1,0),0)</f>
        <v>0</v>
      </c>
      <c r="G545" s="7">
        <f>SUMIFS(LOLP!$F$4:$F$8763,$C$4:$C$8763,$C545,$B$4:$B$8763,$B545,$D$4:$D$8763,$D545)</f>
        <v>0</v>
      </c>
      <c r="H545" s="7">
        <f>COUNTIFS(Calendar!$E$3:$E$367,LOLP!C545,Calendar!$D$3:$D$367,LOLP!B545)</f>
        <v>21</v>
      </c>
      <c r="I545" s="7">
        <f ca="1">IF($F545=1,OFFSET(start_norps,LOLP!$D545+(1-$C545)*24,LOLP!$B545)*H545/G545,0)</f>
        <v>0</v>
      </c>
      <c r="J545" s="7">
        <f ca="1">IF($F545=1,OFFSET(start_33,LOLP!$D545+(1-$C545)*24,LOLP!$B545)*H545/G545,0)</f>
        <v>0</v>
      </c>
      <c r="K545" s="7">
        <f ca="1">IF($F545,OFFSET(start_40,LOLP!$D545+(1-$C545)*24,LOLP!$B545),0)</f>
        <v>0</v>
      </c>
      <c r="L545" s="7">
        <f ca="1">IF($F545,OFFSET(start_50,LOLP!$D545+(1-$C545)*24,LOLP!$B545),0)</f>
        <v>0</v>
      </c>
      <c r="M545" s="25">
        <f t="shared" ca="1" si="58"/>
        <v>0</v>
      </c>
      <c r="N545" s="25">
        <f t="shared" ca="1" si="59"/>
        <v>0</v>
      </c>
      <c r="O545" s="15" t="e">
        <f t="shared" ca="1" si="60"/>
        <v>#DIV/0!</v>
      </c>
      <c r="P545" s="15" t="e">
        <f t="shared" ca="1" si="61"/>
        <v>#DIV/0!</v>
      </c>
    </row>
    <row r="546" spans="1:16" x14ac:dyDescent="0.25">
      <c r="A546" s="1">
        <f t="shared" si="62"/>
        <v>43123</v>
      </c>
      <c r="B546" s="7">
        <f t="shared" si="57"/>
        <v>1</v>
      </c>
      <c r="C546" s="4">
        <f>INDEX(Calendar!$E$3:$E$367,MATCH(LOLP!$A546,Calendar!$B$3:$B$367,0))</f>
        <v>1</v>
      </c>
      <c r="D546" s="2">
        <f t="shared" si="63"/>
        <v>15</v>
      </c>
      <c r="E546" s="36">
        <v>24051</v>
      </c>
      <c r="F546" s="7">
        <f>IFERROR(IF(INDEX('Temperature Data'!$AA$15:$AA$348,MATCH(LOLP!A546,'Temperature Data'!$B$15:$B$348,0))&gt;IF(B546=9,$G$2,LOLP!$F$2),1,0),0)</f>
        <v>0</v>
      </c>
      <c r="G546" s="7">
        <f>SUMIFS(LOLP!$F$4:$F$8763,$C$4:$C$8763,$C546,$B$4:$B$8763,$B546,$D$4:$D$8763,$D546)</f>
        <v>0</v>
      </c>
      <c r="H546" s="7">
        <f>COUNTIFS(Calendar!$E$3:$E$367,LOLP!C546,Calendar!$D$3:$D$367,LOLP!B546)</f>
        <v>21</v>
      </c>
      <c r="I546" s="7">
        <f ca="1">IF($F546=1,OFFSET(start_norps,LOLP!$D546+(1-$C546)*24,LOLP!$B546)*H546/G546,0)</f>
        <v>0</v>
      </c>
      <c r="J546" s="7">
        <f ca="1">IF($F546=1,OFFSET(start_33,LOLP!$D546+(1-$C546)*24,LOLP!$B546)*H546/G546,0)</f>
        <v>0</v>
      </c>
      <c r="K546" s="7">
        <f ca="1">IF($F546,OFFSET(start_40,LOLP!$D546+(1-$C546)*24,LOLP!$B546),0)</f>
        <v>0</v>
      </c>
      <c r="L546" s="7">
        <f ca="1">IF($F546,OFFSET(start_50,LOLP!$D546+(1-$C546)*24,LOLP!$B546),0)</f>
        <v>0</v>
      </c>
      <c r="M546" s="25">
        <f t="shared" ca="1" si="58"/>
        <v>0</v>
      </c>
      <c r="N546" s="25">
        <f t="shared" ca="1" si="59"/>
        <v>0</v>
      </c>
      <c r="O546" s="15" t="e">
        <f t="shared" ca="1" si="60"/>
        <v>#DIV/0!</v>
      </c>
      <c r="P546" s="15" t="e">
        <f t="shared" ca="1" si="61"/>
        <v>#DIV/0!</v>
      </c>
    </row>
    <row r="547" spans="1:16" x14ac:dyDescent="0.25">
      <c r="A547" s="1">
        <f t="shared" si="62"/>
        <v>43123</v>
      </c>
      <c r="B547" s="7">
        <f t="shared" si="57"/>
        <v>1</v>
      </c>
      <c r="C547" s="4">
        <f>INDEX(Calendar!$E$3:$E$367,MATCH(LOLP!$A547,Calendar!$B$3:$B$367,0))</f>
        <v>1</v>
      </c>
      <c r="D547" s="2">
        <f t="shared" si="63"/>
        <v>16</v>
      </c>
      <c r="E547" s="36">
        <v>24276</v>
      </c>
      <c r="F547" s="7">
        <f>IFERROR(IF(INDEX('Temperature Data'!$AA$15:$AA$348,MATCH(LOLP!A547,'Temperature Data'!$B$15:$B$348,0))&gt;IF(B547=9,$G$2,LOLP!$F$2),1,0),0)</f>
        <v>0</v>
      </c>
      <c r="G547" s="7">
        <f>SUMIFS(LOLP!$F$4:$F$8763,$C$4:$C$8763,$C547,$B$4:$B$8763,$B547,$D$4:$D$8763,$D547)</f>
        <v>0</v>
      </c>
      <c r="H547" s="7">
        <f>COUNTIFS(Calendar!$E$3:$E$367,LOLP!C547,Calendar!$D$3:$D$367,LOLP!B547)</f>
        <v>21</v>
      </c>
      <c r="I547" s="7">
        <f ca="1">IF($F547=1,OFFSET(start_norps,LOLP!$D547+(1-$C547)*24,LOLP!$B547)*H547/G547,0)</f>
        <v>0</v>
      </c>
      <c r="J547" s="7">
        <f ca="1">IF($F547=1,OFFSET(start_33,LOLP!$D547+(1-$C547)*24,LOLP!$B547)*H547/G547,0)</f>
        <v>0</v>
      </c>
      <c r="K547" s="7">
        <f ca="1">IF($F547,OFFSET(start_40,LOLP!$D547+(1-$C547)*24,LOLP!$B547),0)</f>
        <v>0</v>
      </c>
      <c r="L547" s="7">
        <f ca="1">IF($F547,OFFSET(start_50,LOLP!$D547+(1-$C547)*24,LOLP!$B547),0)</f>
        <v>0</v>
      </c>
      <c r="M547" s="25">
        <f t="shared" ca="1" si="58"/>
        <v>0</v>
      </c>
      <c r="N547" s="25">
        <f t="shared" ca="1" si="59"/>
        <v>0</v>
      </c>
      <c r="O547" s="15" t="e">
        <f t="shared" ca="1" si="60"/>
        <v>#DIV/0!</v>
      </c>
      <c r="P547" s="15" t="e">
        <f t="shared" ca="1" si="61"/>
        <v>#DIV/0!</v>
      </c>
    </row>
    <row r="548" spans="1:16" x14ac:dyDescent="0.25">
      <c r="A548" s="1">
        <f t="shared" si="62"/>
        <v>43123</v>
      </c>
      <c r="B548" s="7">
        <f t="shared" si="57"/>
        <v>1</v>
      </c>
      <c r="C548" s="4">
        <f>INDEX(Calendar!$E$3:$E$367,MATCH(LOLP!$A548,Calendar!$B$3:$B$367,0))</f>
        <v>1</v>
      </c>
      <c r="D548" s="2">
        <f t="shared" si="63"/>
        <v>17</v>
      </c>
      <c r="E548" s="36">
        <v>25454</v>
      </c>
      <c r="F548" s="7">
        <f>IFERROR(IF(INDEX('Temperature Data'!$AA$15:$AA$348,MATCH(LOLP!A548,'Temperature Data'!$B$15:$B$348,0))&gt;IF(B548=9,$G$2,LOLP!$F$2),1,0),0)</f>
        <v>0</v>
      </c>
      <c r="G548" s="7">
        <f>SUMIFS(LOLP!$F$4:$F$8763,$C$4:$C$8763,$C548,$B$4:$B$8763,$B548,$D$4:$D$8763,$D548)</f>
        <v>0</v>
      </c>
      <c r="H548" s="7">
        <f>COUNTIFS(Calendar!$E$3:$E$367,LOLP!C548,Calendar!$D$3:$D$367,LOLP!B548)</f>
        <v>21</v>
      </c>
      <c r="I548" s="7">
        <f ca="1">IF($F548=1,OFFSET(start_norps,LOLP!$D548+(1-$C548)*24,LOLP!$B548)*H548/G548,0)</f>
        <v>0</v>
      </c>
      <c r="J548" s="7">
        <f ca="1">IF($F548=1,OFFSET(start_33,LOLP!$D548+(1-$C548)*24,LOLP!$B548)*H548/G548,0)</f>
        <v>0</v>
      </c>
      <c r="K548" s="7">
        <f ca="1">IF($F548,OFFSET(start_40,LOLP!$D548+(1-$C548)*24,LOLP!$B548),0)</f>
        <v>0</v>
      </c>
      <c r="L548" s="7">
        <f ca="1">IF($F548,OFFSET(start_50,LOLP!$D548+(1-$C548)*24,LOLP!$B548),0)</f>
        <v>0</v>
      </c>
      <c r="M548" s="25">
        <f t="shared" ca="1" si="58"/>
        <v>0</v>
      </c>
      <c r="N548" s="25">
        <f t="shared" ca="1" si="59"/>
        <v>0</v>
      </c>
      <c r="O548" s="15" t="e">
        <f t="shared" ca="1" si="60"/>
        <v>#DIV/0!</v>
      </c>
      <c r="P548" s="15" t="e">
        <f t="shared" ca="1" si="61"/>
        <v>#DIV/0!</v>
      </c>
    </row>
    <row r="549" spans="1:16" x14ac:dyDescent="0.25">
      <c r="A549" s="1">
        <f t="shared" si="62"/>
        <v>43123</v>
      </c>
      <c r="B549" s="7">
        <f t="shared" si="57"/>
        <v>1</v>
      </c>
      <c r="C549" s="4">
        <f>INDEX(Calendar!$E$3:$E$367,MATCH(LOLP!$A549,Calendar!$B$3:$B$367,0))</f>
        <v>1</v>
      </c>
      <c r="D549" s="2">
        <f t="shared" si="63"/>
        <v>18</v>
      </c>
      <c r="E549" s="36">
        <v>27782</v>
      </c>
      <c r="F549" s="7">
        <f>IFERROR(IF(INDEX('Temperature Data'!$AA$15:$AA$348,MATCH(LOLP!A549,'Temperature Data'!$B$15:$B$348,0))&gt;IF(B549=9,$G$2,LOLP!$F$2),1,0),0)</f>
        <v>0</v>
      </c>
      <c r="G549" s="7">
        <f>SUMIFS(LOLP!$F$4:$F$8763,$C$4:$C$8763,$C549,$B$4:$B$8763,$B549,$D$4:$D$8763,$D549)</f>
        <v>0</v>
      </c>
      <c r="H549" s="7">
        <f>COUNTIFS(Calendar!$E$3:$E$367,LOLP!C549,Calendar!$D$3:$D$367,LOLP!B549)</f>
        <v>21</v>
      </c>
      <c r="I549" s="7">
        <f ca="1">IF($F549=1,OFFSET(start_norps,LOLP!$D549+(1-$C549)*24,LOLP!$B549)*H549/G549,0)</f>
        <v>0</v>
      </c>
      <c r="J549" s="7">
        <f ca="1">IF($F549=1,OFFSET(start_33,LOLP!$D549+(1-$C549)*24,LOLP!$B549)*H549/G549,0)</f>
        <v>0</v>
      </c>
      <c r="K549" s="7">
        <f ca="1">IF($F549,OFFSET(start_40,LOLP!$D549+(1-$C549)*24,LOLP!$B549),0)</f>
        <v>0</v>
      </c>
      <c r="L549" s="7">
        <f ca="1">IF($F549,OFFSET(start_50,LOLP!$D549+(1-$C549)*24,LOLP!$B549),0)</f>
        <v>0</v>
      </c>
      <c r="M549" s="25">
        <f t="shared" ca="1" si="58"/>
        <v>0</v>
      </c>
      <c r="N549" s="25">
        <f t="shared" ca="1" si="59"/>
        <v>0</v>
      </c>
      <c r="O549" s="15" t="e">
        <f t="shared" ca="1" si="60"/>
        <v>#DIV/0!</v>
      </c>
      <c r="P549" s="15" t="e">
        <f t="shared" ca="1" si="61"/>
        <v>#DIV/0!</v>
      </c>
    </row>
    <row r="550" spans="1:16" x14ac:dyDescent="0.25">
      <c r="A550" s="1">
        <f t="shared" si="62"/>
        <v>43123</v>
      </c>
      <c r="B550" s="7">
        <f t="shared" si="57"/>
        <v>1</v>
      </c>
      <c r="C550" s="4">
        <f>INDEX(Calendar!$E$3:$E$367,MATCH(LOLP!$A550,Calendar!$B$3:$B$367,0))</f>
        <v>1</v>
      </c>
      <c r="D550" s="2">
        <f t="shared" si="63"/>
        <v>19</v>
      </c>
      <c r="E550" s="36">
        <v>28934</v>
      </c>
      <c r="F550" s="7">
        <f>IFERROR(IF(INDEX('Temperature Data'!$AA$15:$AA$348,MATCH(LOLP!A550,'Temperature Data'!$B$15:$B$348,0))&gt;IF(B550=9,$G$2,LOLP!$F$2),1,0),0)</f>
        <v>0</v>
      </c>
      <c r="G550" s="7">
        <f>SUMIFS(LOLP!$F$4:$F$8763,$C$4:$C$8763,$C550,$B$4:$B$8763,$B550,$D$4:$D$8763,$D550)</f>
        <v>0</v>
      </c>
      <c r="H550" s="7">
        <f>COUNTIFS(Calendar!$E$3:$E$367,LOLP!C550,Calendar!$D$3:$D$367,LOLP!B550)</f>
        <v>21</v>
      </c>
      <c r="I550" s="7">
        <f ca="1">IF($F550=1,OFFSET(start_norps,LOLP!$D550+(1-$C550)*24,LOLP!$B550)*H550/G550,0)</f>
        <v>0</v>
      </c>
      <c r="J550" s="7">
        <f ca="1">IF($F550=1,OFFSET(start_33,LOLP!$D550+(1-$C550)*24,LOLP!$B550)*H550/G550,0)</f>
        <v>0</v>
      </c>
      <c r="K550" s="7">
        <f ca="1">IF($F550,OFFSET(start_40,LOLP!$D550+(1-$C550)*24,LOLP!$B550),0)</f>
        <v>0</v>
      </c>
      <c r="L550" s="7">
        <f ca="1">IF($F550,OFFSET(start_50,LOLP!$D550+(1-$C550)*24,LOLP!$B550),0)</f>
        <v>0</v>
      </c>
      <c r="M550" s="25">
        <f t="shared" ca="1" si="58"/>
        <v>0</v>
      </c>
      <c r="N550" s="25">
        <f t="shared" ca="1" si="59"/>
        <v>0</v>
      </c>
      <c r="O550" s="15" t="e">
        <f t="shared" ca="1" si="60"/>
        <v>#DIV/0!</v>
      </c>
      <c r="P550" s="15" t="e">
        <f t="shared" ca="1" si="61"/>
        <v>#DIV/0!</v>
      </c>
    </row>
    <row r="551" spans="1:16" x14ac:dyDescent="0.25">
      <c r="A551" s="1">
        <f t="shared" si="62"/>
        <v>43123</v>
      </c>
      <c r="B551" s="7">
        <f t="shared" si="57"/>
        <v>1</v>
      </c>
      <c r="C551" s="4">
        <f>INDEX(Calendar!$E$3:$E$367,MATCH(LOLP!$A551,Calendar!$B$3:$B$367,0))</f>
        <v>1</v>
      </c>
      <c r="D551" s="2">
        <f t="shared" si="63"/>
        <v>20</v>
      </c>
      <c r="E551" s="36">
        <v>28586</v>
      </c>
      <c r="F551" s="7">
        <f>IFERROR(IF(INDEX('Temperature Data'!$AA$15:$AA$348,MATCH(LOLP!A551,'Temperature Data'!$B$15:$B$348,0))&gt;IF(B551=9,$G$2,LOLP!$F$2),1,0),0)</f>
        <v>0</v>
      </c>
      <c r="G551" s="7">
        <f>SUMIFS(LOLP!$F$4:$F$8763,$C$4:$C$8763,$C551,$B$4:$B$8763,$B551,$D$4:$D$8763,$D551)</f>
        <v>0</v>
      </c>
      <c r="H551" s="7">
        <f>COUNTIFS(Calendar!$E$3:$E$367,LOLP!C551,Calendar!$D$3:$D$367,LOLP!B551)</f>
        <v>21</v>
      </c>
      <c r="I551" s="7">
        <f ca="1">IF($F551=1,OFFSET(start_norps,LOLP!$D551+(1-$C551)*24,LOLP!$B551)*H551/G551,0)</f>
        <v>0</v>
      </c>
      <c r="J551" s="7">
        <f ca="1">IF($F551=1,OFFSET(start_33,LOLP!$D551+(1-$C551)*24,LOLP!$B551)*H551/G551,0)</f>
        <v>0</v>
      </c>
      <c r="K551" s="7">
        <f ca="1">IF($F551,OFFSET(start_40,LOLP!$D551+(1-$C551)*24,LOLP!$B551),0)</f>
        <v>0</v>
      </c>
      <c r="L551" s="7">
        <f ca="1">IF($F551,OFFSET(start_50,LOLP!$D551+(1-$C551)*24,LOLP!$B551),0)</f>
        <v>0</v>
      </c>
      <c r="M551" s="25">
        <f t="shared" ca="1" si="58"/>
        <v>0</v>
      </c>
      <c r="N551" s="25">
        <f t="shared" ca="1" si="59"/>
        <v>0</v>
      </c>
      <c r="O551" s="15" t="e">
        <f t="shared" ca="1" si="60"/>
        <v>#DIV/0!</v>
      </c>
      <c r="P551" s="15" t="e">
        <f t="shared" ca="1" si="61"/>
        <v>#DIV/0!</v>
      </c>
    </row>
    <row r="552" spans="1:16" x14ac:dyDescent="0.25">
      <c r="A552" s="1">
        <f t="shared" si="62"/>
        <v>43123</v>
      </c>
      <c r="B552" s="7">
        <f t="shared" si="57"/>
        <v>1</v>
      </c>
      <c r="C552" s="4">
        <f>INDEX(Calendar!$E$3:$E$367,MATCH(LOLP!$A552,Calendar!$B$3:$B$367,0))</f>
        <v>1</v>
      </c>
      <c r="D552" s="2">
        <f t="shared" si="63"/>
        <v>21</v>
      </c>
      <c r="E552" s="36">
        <v>27917</v>
      </c>
      <c r="F552" s="7">
        <f>IFERROR(IF(INDEX('Temperature Data'!$AA$15:$AA$348,MATCH(LOLP!A552,'Temperature Data'!$B$15:$B$348,0))&gt;IF(B552=9,$G$2,LOLP!$F$2),1,0),0)</f>
        <v>0</v>
      </c>
      <c r="G552" s="7">
        <f>SUMIFS(LOLP!$F$4:$F$8763,$C$4:$C$8763,$C552,$B$4:$B$8763,$B552,$D$4:$D$8763,$D552)</f>
        <v>0</v>
      </c>
      <c r="H552" s="7">
        <f>COUNTIFS(Calendar!$E$3:$E$367,LOLP!C552,Calendar!$D$3:$D$367,LOLP!B552)</f>
        <v>21</v>
      </c>
      <c r="I552" s="7">
        <f ca="1">IF($F552=1,OFFSET(start_norps,LOLP!$D552+(1-$C552)*24,LOLP!$B552)*H552/G552,0)</f>
        <v>0</v>
      </c>
      <c r="J552" s="7">
        <f ca="1">IF($F552=1,OFFSET(start_33,LOLP!$D552+(1-$C552)*24,LOLP!$B552)*H552/G552,0)</f>
        <v>0</v>
      </c>
      <c r="K552" s="7">
        <f ca="1">IF($F552,OFFSET(start_40,LOLP!$D552+(1-$C552)*24,LOLP!$B552),0)</f>
        <v>0</v>
      </c>
      <c r="L552" s="7">
        <f ca="1">IF($F552,OFFSET(start_50,LOLP!$D552+(1-$C552)*24,LOLP!$B552),0)</f>
        <v>0</v>
      </c>
      <c r="M552" s="25">
        <f t="shared" ca="1" si="58"/>
        <v>0</v>
      </c>
      <c r="N552" s="25">
        <f t="shared" ca="1" si="59"/>
        <v>0</v>
      </c>
      <c r="O552" s="15" t="e">
        <f t="shared" ca="1" si="60"/>
        <v>#DIV/0!</v>
      </c>
      <c r="P552" s="15" t="e">
        <f t="shared" ca="1" si="61"/>
        <v>#DIV/0!</v>
      </c>
    </row>
    <row r="553" spans="1:16" x14ac:dyDescent="0.25">
      <c r="A553" s="1">
        <f t="shared" si="62"/>
        <v>43123</v>
      </c>
      <c r="B553" s="7">
        <f t="shared" si="57"/>
        <v>1</v>
      </c>
      <c r="C553" s="4">
        <f>INDEX(Calendar!$E$3:$E$367,MATCH(LOLP!$A553,Calendar!$B$3:$B$367,0))</f>
        <v>1</v>
      </c>
      <c r="D553" s="2">
        <f t="shared" si="63"/>
        <v>22</v>
      </c>
      <c r="E553" s="36">
        <v>26668</v>
      </c>
      <c r="F553" s="7">
        <f>IFERROR(IF(INDEX('Temperature Data'!$AA$15:$AA$348,MATCH(LOLP!A553,'Temperature Data'!$B$15:$B$348,0))&gt;IF(B553=9,$G$2,LOLP!$F$2),1,0),0)</f>
        <v>0</v>
      </c>
      <c r="G553" s="7">
        <f>SUMIFS(LOLP!$F$4:$F$8763,$C$4:$C$8763,$C553,$B$4:$B$8763,$B553,$D$4:$D$8763,$D553)</f>
        <v>0</v>
      </c>
      <c r="H553" s="7">
        <f>COUNTIFS(Calendar!$E$3:$E$367,LOLP!C553,Calendar!$D$3:$D$367,LOLP!B553)</f>
        <v>21</v>
      </c>
      <c r="I553" s="7">
        <f ca="1">IF($F553=1,OFFSET(start_norps,LOLP!$D553+(1-$C553)*24,LOLP!$B553)*H553/G553,0)</f>
        <v>0</v>
      </c>
      <c r="J553" s="7">
        <f ca="1">IF($F553=1,OFFSET(start_33,LOLP!$D553+(1-$C553)*24,LOLP!$B553)*H553/G553,0)</f>
        <v>0</v>
      </c>
      <c r="K553" s="7">
        <f ca="1">IF($F553,OFFSET(start_40,LOLP!$D553+(1-$C553)*24,LOLP!$B553),0)</f>
        <v>0</v>
      </c>
      <c r="L553" s="7">
        <f ca="1">IF($F553,OFFSET(start_50,LOLP!$D553+(1-$C553)*24,LOLP!$B553),0)</f>
        <v>0</v>
      </c>
      <c r="M553" s="25">
        <f t="shared" ca="1" si="58"/>
        <v>0</v>
      </c>
      <c r="N553" s="25">
        <f t="shared" ca="1" si="59"/>
        <v>0</v>
      </c>
      <c r="O553" s="15" t="e">
        <f t="shared" ca="1" si="60"/>
        <v>#DIV/0!</v>
      </c>
      <c r="P553" s="15" t="e">
        <f t="shared" ca="1" si="61"/>
        <v>#DIV/0!</v>
      </c>
    </row>
    <row r="554" spans="1:16" x14ac:dyDescent="0.25">
      <c r="A554" s="1">
        <f t="shared" si="62"/>
        <v>43123</v>
      </c>
      <c r="B554" s="7">
        <f t="shared" si="57"/>
        <v>1</v>
      </c>
      <c r="C554" s="4">
        <f>INDEX(Calendar!$E$3:$E$367,MATCH(LOLP!$A554,Calendar!$B$3:$B$367,0))</f>
        <v>1</v>
      </c>
      <c r="D554" s="2">
        <f t="shared" si="63"/>
        <v>23</v>
      </c>
      <c r="E554" s="36">
        <v>24738</v>
      </c>
      <c r="F554" s="7">
        <f>IFERROR(IF(INDEX('Temperature Data'!$AA$15:$AA$348,MATCH(LOLP!A554,'Temperature Data'!$B$15:$B$348,0))&gt;IF(B554=9,$G$2,LOLP!$F$2),1,0),0)</f>
        <v>0</v>
      </c>
      <c r="G554" s="7">
        <f>SUMIFS(LOLP!$F$4:$F$8763,$C$4:$C$8763,$C554,$B$4:$B$8763,$B554,$D$4:$D$8763,$D554)</f>
        <v>0</v>
      </c>
      <c r="H554" s="7">
        <f>COUNTIFS(Calendar!$E$3:$E$367,LOLP!C554,Calendar!$D$3:$D$367,LOLP!B554)</f>
        <v>21</v>
      </c>
      <c r="I554" s="7">
        <f ca="1">IF($F554=1,OFFSET(start_norps,LOLP!$D554+(1-$C554)*24,LOLP!$B554)*H554/G554,0)</f>
        <v>0</v>
      </c>
      <c r="J554" s="7">
        <f ca="1">IF($F554=1,OFFSET(start_33,LOLP!$D554+(1-$C554)*24,LOLP!$B554)*H554/G554,0)</f>
        <v>0</v>
      </c>
      <c r="K554" s="7">
        <f ca="1">IF($F554,OFFSET(start_40,LOLP!$D554+(1-$C554)*24,LOLP!$B554),0)</f>
        <v>0</v>
      </c>
      <c r="L554" s="7">
        <f ca="1">IF($F554,OFFSET(start_50,LOLP!$D554+(1-$C554)*24,LOLP!$B554),0)</f>
        <v>0</v>
      </c>
      <c r="M554" s="25">
        <f t="shared" ca="1" si="58"/>
        <v>0</v>
      </c>
      <c r="N554" s="25">
        <f t="shared" ca="1" si="59"/>
        <v>0</v>
      </c>
      <c r="O554" s="15" t="e">
        <f t="shared" ca="1" si="60"/>
        <v>#DIV/0!</v>
      </c>
      <c r="P554" s="15" t="e">
        <f t="shared" ca="1" si="61"/>
        <v>#DIV/0!</v>
      </c>
    </row>
    <row r="555" spans="1:16" x14ac:dyDescent="0.25">
      <c r="A555" s="1">
        <f t="shared" si="62"/>
        <v>43123</v>
      </c>
      <c r="B555" s="7">
        <f t="shared" si="57"/>
        <v>1</v>
      </c>
      <c r="C555" s="4">
        <f>INDEX(Calendar!$E$3:$E$367,MATCH(LOLP!$A555,Calendar!$B$3:$B$367,0))</f>
        <v>1</v>
      </c>
      <c r="D555" s="2">
        <f t="shared" si="63"/>
        <v>24</v>
      </c>
      <c r="E555" s="36">
        <v>22960</v>
      </c>
      <c r="F555" s="7">
        <f>IFERROR(IF(INDEX('Temperature Data'!$AA$15:$AA$348,MATCH(LOLP!A555,'Temperature Data'!$B$15:$B$348,0))&gt;IF(B555=9,$G$2,LOLP!$F$2),1,0),0)</f>
        <v>0</v>
      </c>
      <c r="G555" s="7">
        <f>SUMIFS(LOLP!$F$4:$F$8763,$C$4:$C$8763,$C555,$B$4:$B$8763,$B555,$D$4:$D$8763,$D555)</f>
        <v>0</v>
      </c>
      <c r="H555" s="7">
        <f>COUNTIFS(Calendar!$E$3:$E$367,LOLP!C555,Calendar!$D$3:$D$367,LOLP!B555)</f>
        <v>21</v>
      </c>
      <c r="I555" s="7">
        <f ca="1">IF($F555=1,OFFSET(start_norps,LOLP!$D555+(1-$C555)*24,LOLP!$B555)*H555/G555,0)</f>
        <v>0</v>
      </c>
      <c r="J555" s="7">
        <f ca="1">IF($F555=1,OFFSET(start_33,LOLP!$D555+(1-$C555)*24,LOLP!$B555)*H555/G555,0)</f>
        <v>0</v>
      </c>
      <c r="K555" s="7">
        <f ca="1">IF($F555,OFFSET(start_40,LOLP!$D555+(1-$C555)*24,LOLP!$B555),0)</f>
        <v>0</v>
      </c>
      <c r="L555" s="7">
        <f ca="1">IF($F555,OFFSET(start_50,LOLP!$D555+(1-$C555)*24,LOLP!$B555),0)</f>
        <v>0</v>
      </c>
      <c r="M555" s="25">
        <f t="shared" ca="1" si="58"/>
        <v>0</v>
      </c>
      <c r="N555" s="25">
        <f t="shared" ca="1" si="59"/>
        <v>0</v>
      </c>
      <c r="O555" s="15" t="e">
        <f t="shared" ca="1" si="60"/>
        <v>#DIV/0!</v>
      </c>
      <c r="P555" s="15" t="e">
        <f t="shared" ca="1" si="61"/>
        <v>#DIV/0!</v>
      </c>
    </row>
    <row r="556" spans="1:16" x14ac:dyDescent="0.25">
      <c r="A556" s="1">
        <f t="shared" si="62"/>
        <v>43124</v>
      </c>
      <c r="B556" s="7">
        <f t="shared" si="57"/>
        <v>1</v>
      </c>
      <c r="C556" s="4">
        <f>INDEX(Calendar!$E$3:$E$367,MATCH(LOLP!$A556,Calendar!$B$3:$B$367,0))</f>
        <v>1</v>
      </c>
      <c r="D556" s="2">
        <f t="shared" si="63"/>
        <v>1</v>
      </c>
      <c r="E556" s="36">
        <v>21761</v>
      </c>
      <c r="F556" s="7">
        <f>IFERROR(IF(INDEX('Temperature Data'!$AA$15:$AA$348,MATCH(LOLP!A556,'Temperature Data'!$B$15:$B$348,0))&gt;IF(B556=9,$G$2,LOLP!$F$2),1,0),0)</f>
        <v>0</v>
      </c>
      <c r="G556" s="7">
        <f>SUMIFS(LOLP!$F$4:$F$8763,$C$4:$C$8763,$C556,$B$4:$B$8763,$B556,$D$4:$D$8763,$D556)</f>
        <v>0</v>
      </c>
      <c r="H556" s="7">
        <f>COUNTIFS(Calendar!$E$3:$E$367,LOLP!C556,Calendar!$D$3:$D$367,LOLP!B556)</f>
        <v>21</v>
      </c>
      <c r="I556" s="7">
        <f ca="1">IF($F556=1,OFFSET(start_norps,LOLP!$D556+(1-$C556)*24,LOLP!$B556)*H556/G556,0)</f>
        <v>0</v>
      </c>
      <c r="J556" s="7">
        <f ca="1">IF($F556=1,OFFSET(start_33,LOLP!$D556+(1-$C556)*24,LOLP!$B556)*H556/G556,0)</f>
        <v>0</v>
      </c>
      <c r="K556" s="7">
        <f ca="1">IF($F556,OFFSET(start_40,LOLP!$D556+(1-$C556)*24,LOLP!$B556),0)</f>
        <v>0</v>
      </c>
      <c r="L556" s="7">
        <f ca="1">IF($F556,OFFSET(start_50,LOLP!$D556+(1-$C556)*24,LOLP!$B556),0)</f>
        <v>0</v>
      </c>
      <c r="M556" s="25">
        <f t="shared" ca="1" si="58"/>
        <v>0</v>
      </c>
      <c r="N556" s="25">
        <f t="shared" ca="1" si="59"/>
        <v>0</v>
      </c>
      <c r="O556" s="15" t="e">
        <f t="shared" ca="1" si="60"/>
        <v>#DIV/0!</v>
      </c>
      <c r="P556" s="15" t="e">
        <f t="shared" ca="1" si="61"/>
        <v>#DIV/0!</v>
      </c>
    </row>
    <row r="557" spans="1:16" x14ac:dyDescent="0.25">
      <c r="A557" s="1">
        <f t="shared" si="62"/>
        <v>43124</v>
      </c>
      <c r="B557" s="7">
        <f t="shared" si="57"/>
        <v>1</v>
      </c>
      <c r="C557" s="4">
        <f>INDEX(Calendar!$E$3:$E$367,MATCH(LOLP!$A557,Calendar!$B$3:$B$367,0))</f>
        <v>1</v>
      </c>
      <c r="D557" s="2">
        <f t="shared" si="63"/>
        <v>2</v>
      </c>
      <c r="E557" s="36">
        <v>21152</v>
      </c>
      <c r="F557" s="7">
        <f>IFERROR(IF(INDEX('Temperature Data'!$AA$15:$AA$348,MATCH(LOLP!A557,'Temperature Data'!$B$15:$B$348,0))&gt;IF(B557=9,$G$2,LOLP!$F$2),1,0),0)</f>
        <v>0</v>
      </c>
      <c r="G557" s="7">
        <f>SUMIFS(LOLP!$F$4:$F$8763,$C$4:$C$8763,$C557,$B$4:$B$8763,$B557,$D$4:$D$8763,$D557)</f>
        <v>0</v>
      </c>
      <c r="H557" s="7">
        <f>COUNTIFS(Calendar!$E$3:$E$367,LOLP!C557,Calendar!$D$3:$D$367,LOLP!B557)</f>
        <v>21</v>
      </c>
      <c r="I557" s="7">
        <f ca="1">IF($F557=1,OFFSET(start_norps,LOLP!$D557+(1-$C557)*24,LOLP!$B557)*H557/G557,0)</f>
        <v>0</v>
      </c>
      <c r="J557" s="7">
        <f ca="1">IF($F557=1,OFFSET(start_33,LOLP!$D557+(1-$C557)*24,LOLP!$B557)*H557/G557,0)</f>
        <v>0</v>
      </c>
      <c r="K557" s="7">
        <f ca="1">IF($F557,OFFSET(start_40,LOLP!$D557+(1-$C557)*24,LOLP!$B557),0)</f>
        <v>0</v>
      </c>
      <c r="L557" s="7">
        <f ca="1">IF($F557,OFFSET(start_50,LOLP!$D557+(1-$C557)*24,LOLP!$B557),0)</f>
        <v>0</v>
      </c>
      <c r="M557" s="25">
        <f t="shared" ca="1" si="58"/>
        <v>0</v>
      </c>
      <c r="N557" s="25">
        <f t="shared" ca="1" si="59"/>
        <v>0</v>
      </c>
      <c r="O557" s="15" t="e">
        <f t="shared" ca="1" si="60"/>
        <v>#DIV/0!</v>
      </c>
      <c r="P557" s="15" t="e">
        <f t="shared" ca="1" si="61"/>
        <v>#DIV/0!</v>
      </c>
    </row>
    <row r="558" spans="1:16" x14ac:dyDescent="0.25">
      <c r="A558" s="1">
        <f t="shared" si="62"/>
        <v>43124</v>
      </c>
      <c r="B558" s="7">
        <f t="shared" si="57"/>
        <v>1</v>
      </c>
      <c r="C558" s="4">
        <f>INDEX(Calendar!$E$3:$E$367,MATCH(LOLP!$A558,Calendar!$B$3:$B$367,0))</f>
        <v>1</v>
      </c>
      <c r="D558" s="2">
        <f t="shared" si="63"/>
        <v>3</v>
      </c>
      <c r="E558" s="36">
        <v>20907</v>
      </c>
      <c r="F558" s="7">
        <f>IFERROR(IF(INDEX('Temperature Data'!$AA$15:$AA$348,MATCH(LOLP!A558,'Temperature Data'!$B$15:$B$348,0))&gt;IF(B558=9,$G$2,LOLP!$F$2),1,0),0)</f>
        <v>0</v>
      </c>
      <c r="G558" s="7">
        <f>SUMIFS(LOLP!$F$4:$F$8763,$C$4:$C$8763,$C558,$B$4:$B$8763,$B558,$D$4:$D$8763,$D558)</f>
        <v>0</v>
      </c>
      <c r="H558" s="7">
        <f>COUNTIFS(Calendar!$E$3:$E$367,LOLP!C558,Calendar!$D$3:$D$367,LOLP!B558)</f>
        <v>21</v>
      </c>
      <c r="I558" s="7">
        <f ca="1">IF($F558=1,OFFSET(start_norps,LOLP!$D558+(1-$C558)*24,LOLP!$B558)*H558/G558,0)</f>
        <v>0</v>
      </c>
      <c r="J558" s="7">
        <f ca="1">IF($F558=1,OFFSET(start_33,LOLP!$D558+(1-$C558)*24,LOLP!$B558)*H558/G558,0)</f>
        <v>0</v>
      </c>
      <c r="K558" s="7">
        <f ca="1">IF($F558,OFFSET(start_40,LOLP!$D558+(1-$C558)*24,LOLP!$B558),0)</f>
        <v>0</v>
      </c>
      <c r="L558" s="7">
        <f ca="1">IF($F558,OFFSET(start_50,LOLP!$D558+(1-$C558)*24,LOLP!$B558),0)</f>
        <v>0</v>
      </c>
      <c r="M558" s="25">
        <f t="shared" ca="1" si="58"/>
        <v>0</v>
      </c>
      <c r="N558" s="25">
        <f t="shared" ca="1" si="59"/>
        <v>0</v>
      </c>
      <c r="O558" s="15" t="e">
        <f t="shared" ca="1" si="60"/>
        <v>#DIV/0!</v>
      </c>
      <c r="P558" s="15" t="e">
        <f t="shared" ca="1" si="61"/>
        <v>#DIV/0!</v>
      </c>
    </row>
    <row r="559" spans="1:16" x14ac:dyDescent="0.25">
      <c r="A559" s="1">
        <f t="shared" si="62"/>
        <v>43124</v>
      </c>
      <c r="B559" s="7">
        <f t="shared" si="57"/>
        <v>1</v>
      </c>
      <c r="C559" s="4">
        <f>INDEX(Calendar!$E$3:$E$367,MATCH(LOLP!$A559,Calendar!$B$3:$B$367,0))</f>
        <v>1</v>
      </c>
      <c r="D559" s="2">
        <f t="shared" si="63"/>
        <v>4</v>
      </c>
      <c r="E559" s="36">
        <v>20897</v>
      </c>
      <c r="F559" s="7">
        <f>IFERROR(IF(INDEX('Temperature Data'!$AA$15:$AA$348,MATCH(LOLP!A559,'Temperature Data'!$B$15:$B$348,0))&gt;IF(B559=9,$G$2,LOLP!$F$2),1,0),0)</f>
        <v>0</v>
      </c>
      <c r="G559" s="7">
        <f>SUMIFS(LOLP!$F$4:$F$8763,$C$4:$C$8763,$C559,$B$4:$B$8763,$B559,$D$4:$D$8763,$D559)</f>
        <v>0</v>
      </c>
      <c r="H559" s="7">
        <f>COUNTIFS(Calendar!$E$3:$E$367,LOLP!C559,Calendar!$D$3:$D$367,LOLP!B559)</f>
        <v>21</v>
      </c>
      <c r="I559" s="7">
        <f ca="1">IF($F559=1,OFFSET(start_norps,LOLP!$D559+(1-$C559)*24,LOLP!$B559)*H559/G559,0)</f>
        <v>0</v>
      </c>
      <c r="J559" s="7">
        <f ca="1">IF($F559=1,OFFSET(start_33,LOLP!$D559+(1-$C559)*24,LOLP!$B559)*H559/G559,0)</f>
        <v>0</v>
      </c>
      <c r="K559" s="7">
        <f ca="1">IF($F559,OFFSET(start_40,LOLP!$D559+(1-$C559)*24,LOLP!$B559),0)</f>
        <v>0</v>
      </c>
      <c r="L559" s="7">
        <f ca="1">IF($F559,OFFSET(start_50,LOLP!$D559+(1-$C559)*24,LOLP!$B559),0)</f>
        <v>0</v>
      </c>
      <c r="M559" s="25">
        <f t="shared" ca="1" si="58"/>
        <v>0</v>
      </c>
      <c r="N559" s="25">
        <f t="shared" ca="1" si="59"/>
        <v>0</v>
      </c>
      <c r="O559" s="15" t="e">
        <f t="shared" ca="1" si="60"/>
        <v>#DIV/0!</v>
      </c>
      <c r="P559" s="15" t="e">
        <f t="shared" ca="1" si="61"/>
        <v>#DIV/0!</v>
      </c>
    </row>
    <row r="560" spans="1:16" x14ac:dyDescent="0.25">
      <c r="A560" s="1">
        <f t="shared" si="62"/>
        <v>43124</v>
      </c>
      <c r="B560" s="7">
        <f t="shared" si="57"/>
        <v>1</v>
      </c>
      <c r="C560" s="4">
        <f>INDEX(Calendar!$E$3:$E$367,MATCH(LOLP!$A560,Calendar!$B$3:$B$367,0))</f>
        <v>1</v>
      </c>
      <c r="D560" s="2">
        <f t="shared" si="63"/>
        <v>5</v>
      </c>
      <c r="E560" s="36">
        <v>21447</v>
      </c>
      <c r="F560" s="7">
        <f>IFERROR(IF(INDEX('Temperature Data'!$AA$15:$AA$348,MATCH(LOLP!A560,'Temperature Data'!$B$15:$B$348,0))&gt;IF(B560=9,$G$2,LOLP!$F$2),1,0),0)</f>
        <v>0</v>
      </c>
      <c r="G560" s="7">
        <f>SUMIFS(LOLP!$F$4:$F$8763,$C$4:$C$8763,$C560,$B$4:$B$8763,$B560,$D$4:$D$8763,$D560)</f>
        <v>0</v>
      </c>
      <c r="H560" s="7">
        <f>COUNTIFS(Calendar!$E$3:$E$367,LOLP!C560,Calendar!$D$3:$D$367,LOLP!B560)</f>
        <v>21</v>
      </c>
      <c r="I560" s="7">
        <f ca="1">IF($F560=1,OFFSET(start_norps,LOLP!$D560+(1-$C560)*24,LOLP!$B560)*H560/G560,0)</f>
        <v>0</v>
      </c>
      <c r="J560" s="7">
        <f ca="1">IF($F560=1,OFFSET(start_33,LOLP!$D560+(1-$C560)*24,LOLP!$B560)*H560/G560,0)</f>
        <v>0</v>
      </c>
      <c r="K560" s="7">
        <f ca="1">IF($F560,OFFSET(start_40,LOLP!$D560+(1-$C560)*24,LOLP!$B560),0)</f>
        <v>0</v>
      </c>
      <c r="L560" s="7">
        <f ca="1">IF($F560,OFFSET(start_50,LOLP!$D560+(1-$C560)*24,LOLP!$B560),0)</f>
        <v>0</v>
      </c>
      <c r="M560" s="25">
        <f t="shared" ca="1" si="58"/>
        <v>0</v>
      </c>
      <c r="N560" s="25">
        <f t="shared" ca="1" si="59"/>
        <v>0</v>
      </c>
      <c r="O560" s="15" t="e">
        <f t="shared" ca="1" si="60"/>
        <v>#DIV/0!</v>
      </c>
      <c r="P560" s="15" t="e">
        <f t="shared" ca="1" si="61"/>
        <v>#DIV/0!</v>
      </c>
    </row>
    <row r="561" spans="1:16" x14ac:dyDescent="0.25">
      <c r="A561" s="1">
        <f t="shared" si="62"/>
        <v>43124</v>
      </c>
      <c r="B561" s="7">
        <f t="shared" si="57"/>
        <v>1</v>
      </c>
      <c r="C561" s="4">
        <f>INDEX(Calendar!$E$3:$E$367,MATCH(LOLP!$A561,Calendar!$B$3:$B$367,0))</f>
        <v>1</v>
      </c>
      <c r="D561" s="2">
        <f t="shared" si="63"/>
        <v>6</v>
      </c>
      <c r="E561" s="36">
        <v>22723</v>
      </c>
      <c r="F561" s="7">
        <f>IFERROR(IF(INDEX('Temperature Data'!$AA$15:$AA$348,MATCH(LOLP!A561,'Temperature Data'!$B$15:$B$348,0))&gt;IF(B561=9,$G$2,LOLP!$F$2),1,0),0)</f>
        <v>0</v>
      </c>
      <c r="G561" s="7">
        <f>SUMIFS(LOLP!$F$4:$F$8763,$C$4:$C$8763,$C561,$B$4:$B$8763,$B561,$D$4:$D$8763,$D561)</f>
        <v>0</v>
      </c>
      <c r="H561" s="7">
        <f>COUNTIFS(Calendar!$E$3:$E$367,LOLP!C561,Calendar!$D$3:$D$367,LOLP!B561)</f>
        <v>21</v>
      </c>
      <c r="I561" s="7">
        <f ca="1">IF($F561=1,OFFSET(start_norps,LOLP!$D561+(1-$C561)*24,LOLP!$B561)*H561/G561,0)</f>
        <v>0</v>
      </c>
      <c r="J561" s="7">
        <f ca="1">IF($F561=1,OFFSET(start_33,LOLP!$D561+(1-$C561)*24,LOLP!$B561)*H561/G561,0)</f>
        <v>0</v>
      </c>
      <c r="K561" s="7">
        <f ca="1">IF($F561,OFFSET(start_40,LOLP!$D561+(1-$C561)*24,LOLP!$B561),0)</f>
        <v>0</v>
      </c>
      <c r="L561" s="7">
        <f ca="1">IF($F561,OFFSET(start_50,LOLP!$D561+(1-$C561)*24,LOLP!$B561),0)</f>
        <v>0</v>
      </c>
      <c r="M561" s="25">
        <f t="shared" ca="1" si="58"/>
        <v>0</v>
      </c>
      <c r="N561" s="25">
        <f t="shared" ca="1" si="59"/>
        <v>0</v>
      </c>
      <c r="O561" s="15" t="e">
        <f t="shared" ca="1" si="60"/>
        <v>#DIV/0!</v>
      </c>
      <c r="P561" s="15" t="e">
        <f t="shared" ca="1" si="61"/>
        <v>#DIV/0!</v>
      </c>
    </row>
    <row r="562" spans="1:16" x14ac:dyDescent="0.25">
      <c r="A562" s="1">
        <f t="shared" si="62"/>
        <v>43124</v>
      </c>
      <c r="B562" s="7">
        <f t="shared" si="57"/>
        <v>1</v>
      </c>
      <c r="C562" s="4">
        <f>INDEX(Calendar!$E$3:$E$367,MATCH(LOLP!$A562,Calendar!$B$3:$B$367,0))</f>
        <v>1</v>
      </c>
      <c r="D562" s="2">
        <f t="shared" si="63"/>
        <v>7</v>
      </c>
      <c r="E562" s="36">
        <v>25270</v>
      </c>
      <c r="F562" s="7">
        <f>IFERROR(IF(INDEX('Temperature Data'!$AA$15:$AA$348,MATCH(LOLP!A562,'Temperature Data'!$B$15:$B$348,0))&gt;IF(B562=9,$G$2,LOLP!$F$2),1,0),0)</f>
        <v>0</v>
      </c>
      <c r="G562" s="7">
        <f>SUMIFS(LOLP!$F$4:$F$8763,$C$4:$C$8763,$C562,$B$4:$B$8763,$B562,$D$4:$D$8763,$D562)</f>
        <v>0</v>
      </c>
      <c r="H562" s="7">
        <f>COUNTIFS(Calendar!$E$3:$E$367,LOLP!C562,Calendar!$D$3:$D$367,LOLP!B562)</f>
        <v>21</v>
      </c>
      <c r="I562" s="7">
        <f ca="1">IF($F562=1,OFFSET(start_norps,LOLP!$D562+(1-$C562)*24,LOLP!$B562)*H562/G562,0)</f>
        <v>0</v>
      </c>
      <c r="J562" s="7">
        <f ca="1">IF($F562=1,OFFSET(start_33,LOLP!$D562+(1-$C562)*24,LOLP!$B562)*H562/G562,0)</f>
        <v>0</v>
      </c>
      <c r="K562" s="7">
        <f ca="1">IF($F562,OFFSET(start_40,LOLP!$D562+(1-$C562)*24,LOLP!$B562),0)</f>
        <v>0</v>
      </c>
      <c r="L562" s="7">
        <f ca="1">IF($F562,OFFSET(start_50,LOLP!$D562+(1-$C562)*24,LOLP!$B562),0)</f>
        <v>0</v>
      </c>
      <c r="M562" s="25">
        <f t="shared" ca="1" si="58"/>
        <v>0</v>
      </c>
      <c r="N562" s="25">
        <f t="shared" ca="1" si="59"/>
        <v>0</v>
      </c>
      <c r="O562" s="15" t="e">
        <f t="shared" ca="1" si="60"/>
        <v>#DIV/0!</v>
      </c>
      <c r="P562" s="15" t="e">
        <f t="shared" ca="1" si="61"/>
        <v>#DIV/0!</v>
      </c>
    </row>
    <row r="563" spans="1:16" x14ac:dyDescent="0.25">
      <c r="A563" s="1">
        <f t="shared" si="62"/>
        <v>43124</v>
      </c>
      <c r="B563" s="7">
        <f t="shared" si="57"/>
        <v>1</v>
      </c>
      <c r="C563" s="4">
        <f>INDEX(Calendar!$E$3:$E$367,MATCH(LOLP!$A563,Calendar!$B$3:$B$367,0))</f>
        <v>1</v>
      </c>
      <c r="D563" s="2">
        <f t="shared" si="63"/>
        <v>8</v>
      </c>
      <c r="E563" s="36">
        <v>26591</v>
      </c>
      <c r="F563" s="7">
        <f>IFERROR(IF(INDEX('Temperature Data'!$AA$15:$AA$348,MATCH(LOLP!A563,'Temperature Data'!$B$15:$B$348,0))&gt;IF(B563=9,$G$2,LOLP!$F$2),1,0),0)</f>
        <v>0</v>
      </c>
      <c r="G563" s="7">
        <f>SUMIFS(LOLP!$F$4:$F$8763,$C$4:$C$8763,$C563,$B$4:$B$8763,$B563,$D$4:$D$8763,$D563)</f>
        <v>0</v>
      </c>
      <c r="H563" s="7">
        <f>COUNTIFS(Calendar!$E$3:$E$367,LOLP!C563,Calendar!$D$3:$D$367,LOLP!B563)</f>
        <v>21</v>
      </c>
      <c r="I563" s="7">
        <f ca="1">IF($F563=1,OFFSET(start_norps,LOLP!$D563+(1-$C563)*24,LOLP!$B563)*H563/G563,0)</f>
        <v>0</v>
      </c>
      <c r="J563" s="7">
        <f ca="1">IF($F563=1,OFFSET(start_33,LOLP!$D563+(1-$C563)*24,LOLP!$B563)*H563/G563,0)</f>
        <v>0</v>
      </c>
      <c r="K563" s="7">
        <f ca="1">IF($F563,OFFSET(start_40,LOLP!$D563+(1-$C563)*24,LOLP!$B563),0)</f>
        <v>0</v>
      </c>
      <c r="L563" s="7">
        <f ca="1">IF($F563,OFFSET(start_50,LOLP!$D563+(1-$C563)*24,LOLP!$B563),0)</f>
        <v>0</v>
      </c>
      <c r="M563" s="25">
        <f t="shared" ca="1" si="58"/>
        <v>0</v>
      </c>
      <c r="N563" s="25">
        <f t="shared" ca="1" si="59"/>
        <v>0</v>
      </c>
      <c r="O563" s="15" t="e">
        <f t="shared" ca="1" si="60"/>
        <v>#DIV/0!</v>
      </c>
      <c r="P563" s="15" t="e">
        <f t="shared" ca="1" si="61"/>
        <v>#DIV/0!</v>
      </c>
    </row>
    <row r="564" spans="1:16" x14ac:dyDescent="0.25">
      <c r="A564" s="1">
        <f t="shared" si="62"/>
        <v>43124</v>
      </c>
      <c r="B564" s="7">
        <f t="shared" si="57"/>
        <v>1</v>
      </c>
      <c r="C564" s="4">
        <f>INDEX(Calendar!$E$3:$E$367,MATCH(LOLP!$A564,Calendar!$B$3:$B$367,0))</f>
        <v>1</v>
      </c>
      <c r="D564" s="2">
        <f t="shared" si="63"/>
        <v>9</v>
      </c>
      <c r="E564" s="36">
        <v>26137</v>
      </c>
      <c r="F564" s="7">
        <f>IFERROR(IF(INDEX('Temperature Data'!$AA$15:$AA$348,MATCH(LOLP!A564,'Temperature Data'!$B$15:$B$348,0))&gt;IF(B564=9,$G$2,LOLP!$F$2),1,0),0)</f>
        <v>0</v>
      </c>
      <c r="G564" s="7">
        <f>SUMIFS(LOLP!$F$4:$F$8763,$C$4:$C$8763,$C564,$B$4:$B$8763,$B564,$D$4:$D$8763,$D564)</f>
        <v>0</v>
      </c>
      <c r="H564" s="7">
        <f>COUNTIFS(Calendar!$E$3:$E$367,LOLP!C564,Calendar!$D$3:$D$367,LOLP!B564)</f>
        <v>21</v>
      </c>
      <c r="I564" s="7">
        <f ca="1">IF($F564=1,OFFSET(start_norps,LOLP!$D564+(1-$C564)*24,LOLP!$B564)*H564/G564,0)</f>
        <v>0</v>
      </c>
      <c r="J564" s="7">
        <f ca="1">IF($F564=1,OFFSET(start_33,LOLP!$D564+(1-$C564)*24,LOLP!$B564)*H564/G564,0)</f>
        <v>0</v>
      </c>
      <c r="K564" s="7">
        <f ca="1">IF($F564,OFFSET(start_40,LOLP!$D564+(1-$C564)*24,LOLP!$B564),0)</f>
        <v>0</v>
      </c>
      <c r="L564" s="7">
        <f ca="1">IF($F564,OFFSET(start_50,LOLP!$D564+(1-$C564)*24,LOLP!$B564),0)</f>
        <v>0</v>
      </c>
      <c r="M564" s="25">
        <f t="shared" ca="1" si="58"/>
        <v>0</v>
      </c>
      <c r="N564" s="25">
        <f t="shared" ca="1" si="59"/>
        <v>0</v>
      </c>
      <c r="O564" s="15" t="e">
        <f t="shared" ca="1" si="60"/>
        <v>#DIV/0!</v>
      </c>
      <c r="P564" s="15" t="e">
        <f t="shared" ca="1" si="61"/>
        <v>#DIV/0!</v>
      </c>
    </row>
    <row r="565" spans="1:16" x14ac:dyDescent="0.25">
      <c r="A565" s="1">
        <f t="shared" si="62"/>
        <v>43124</v>
      </c>
      <c r="B565" s="7">
        <f t="shared" si="57"/>
        <v>1</v>
      </c>
      <c r="C565" s="4">
        <f>INDEX(Calendar!$E$3:$E$367,MATCH(LOLP!$A565,Calendar!$B$3:$B$367,0))</f>
        <v>1</v>
      </c>
      <c r="D565" s="2">
        <f t="shared" si="63"/>
        <v>10</v>
      </c>
      <c r="E565" s="36">
        <v>25554</v>
      </c>
      <c r="F565" s="7">
        <f>IFERROR(IF(INDEX('Temperature Data'!$AA$15:$AA$348,MATCH(LOLP!A565,'Temperature Data'!$B$15:$B$348,0))&gt;IF(B565=9,$G$2,LOLP!$F$2),1,0),0)</f>
        <v>0</v>
      </c>
      <c r="G565" s="7">
        <f>SUMIFS(LOLP!$F$4:$F$8763,$C$4:$C$8763,$C565,$B$4:$B$8763,$B565,$D$4:$D$8763,$D565)</f>
        <v>0</v>
      </c>
      <c r="H565" s="7">
        <f>COUNTIFS(Calendar!$E$3:$E$367,LOLP!C565,Calendar!$D$3:$D$367,LOLP!B565)</f>
        <v>21</v>
      </c>
      <c r="I565" s="7">
        <f ca="1">IF($F565=1,OFFSET(start_norps,LOLP!$D565+(1-$C565)*24,LOLP!$B565)*H565/G565,0)</f>
        <v>0</v>
      </c>
      <c r="J565" s="7">
        <f ca="1">IF($F565=1,OFFSET(start_33,LOLP!$D565+(1-$C565)*24,LOLP!$B565)*H565/G565,0)</f>
        <v>0</v>
      </c>
      <c r="K565" s="7">
        <f ca="1">IF($F565,OFFSET(start_40,LOLP!$D565+(1-$C565)*24,LOLP!$B565),0)</f>
        <v>0</v>
      </c>
      <c r="L565" s="7">
        <f ca="1">IF($F565,OFFSET(start_50,LOLP!$D565+(1-$C565)*24,LOLP!$B565),0)</f>
        <v>0</v>
      </c>
      <c r="M565" s="25">
        <f t="shared" ca="1" si="58"/>
        <v>0</v>
      </c>
      <c r="N565" s="25">
        <f t="shared" ca="1" si="59"/>
        <v>0</v>
      </c>
      <c r="O565" s="15" t="e">
        <f t="shared" ca="1" si="60"/>
        <v>#DIV/0!</v>
      </c>
      <c r="P565" s="15" t="e">
        <f t="shared" ca="1" si="61"/>
        <v>#DIV/0!</v>
      </c>
    </row>
    <row r="566" spans="1:16" x14ac:dyDescent="0.25">
      <c r="A566" s="1">
        <f t="shared" si="62"/>
        <v>43124</v>
      </c>
      <c r="B566" s="7">
        <f t="shared" si="57"/>
        <v>1</v>
      </c>
      <c r="C566" s="4">
        <f>INDEX(Calendar!$E$3:$E$367,MATCH(LOLP!$A566,Calendar!$B$3:$B$367,0))</f>
        <v>1</v>
      </c>
      <c r="D566" s="2">
        <f t="shared" si="63"/>
        <v>11</v>
      </c>
      <c r="E566" s="36">
        <v>25484</v>
      </c>
      <c r="F566" s="7">
        <f>IFERROR(IF(INDEX('Temperature Data'!$AA$15:$AA$348,MATCH(LOLP!A566,'Temperature Data'!$B$15:$B$348,0))&gt;IF(B566=9,$G$2,LOLP!$F$2),1,0),0)</f>
        <v>0</v>
      </c>
      <c r="G566" s="7">
        <f>SUMIFS(LOLP!$F$4:$F$8763,$C$4:$C$8763,$C566,$B$4:$B$8763,$B566,$D$4:$D$8763,$D566)</f>
        <v>0</v>
      </c>
      <c r="H566" s="7">
        <f>COUNTIFS(Calendar!$E$3:$E$367,LOLP!C566,Calendar!$D$3:$D$367,LOLP!B566)</f>
        <v>21</v>
      </c>
      <c r="I566" s="7">
        <f ca="1">IF($F566=1,OFFSET(start_norps,LOLP!$D566+(1-$C566)*24,LOLP!$B566)*H566/G566,0)</f>
        <v>0</v>
      </c>
      <c r="J566" s="7">
        <f ca="1">IF($F566=1,OFFSET(start_33,LOLP!$D566+(1-$C566)*24,LOLP!$B566)*H566/G566,0)</f>
        <v>0</v>
      </c>
      <c r="K566" s="7">
        <f ca="1">IF($F566,OFFSET(start_40,LOLP!$D566+(1-$C566)*24,LOLP!$B566),0)</f>
        <v>0</v>
      </c>
      <c r="L566" s="7">
        <f ca="1">IF($F566,OFFSET(start_50,LOLP!$D566+(1-$C566)*24,LOLP!$B566),0)</f>
        <v>0</v>
      </c>
      <c r="M566" s="25">
        <f t="shared" ca="1" si="58"/>
        <v>0</v>
      </c>
      <c r="N566" s="25">
        <f t="shared" ca="1" si="59"/>
        <v>0</v>
      </c>
      <c r="O566" s="15" t="e">
        <f t="shared" ca="1" si="60"/>
        <v>#DIV/0!</v>
      </c>
      <c r="P566" s="15" t="e">
        <f t="shared" ca="1" si="61"/>
        <v>#DIV/0!</v>
      </c>
    </row>
    <row r="567" spans="1:16" x14ac:dyDescent="0.25">
      <c r="A567" s="1">
        <f t="shared" si="62"/>
        <v>43124</v>
      </c>
      <c r="B567" s="7">
        <f t="shared" si="57"/>
        <v>1</v>
      </c>
      <c r="C567" s="4">
        <f>INDEX(Calendar!$E$3:$E$367,MATCH(LOLP!$A567,Calendar!$B$3:$B$367,0))</f>
        <v>1</v>
      </c>
      <c r="D567" s="2">
        <f t="shared" si="63"/>
        <v>12</v>
      </c>
      <c r="E567" s="36">
        <v>25081</v>
      </c>
      <c r="F567" s="7">
        <f>IFERROR(IF(INDEX('Temperature Data'!$AA$15:$AA$348,MATCH(LOLP!A567,'Temperature Data'!$B$15:$B$348,0))&gt;IF(B567=9,$G$2,LOLP!$F$2),1,0),0)</f>
        <v>0</v>
      </c>
      <c r="G567" s="7">
        <f>SUMIFS(LOLP!$F$4:$F$8763,$C$4:$C$8763,$C567,$B$4:$B$8763,$B567,$D$4:$D$8763,$D567)</f>
        <v>0</v>
      </c>
      <c r="H567" s="7">
        <f>COUNTIFS(Calendar!$E$3:$E$367,LOLP!C567,Calendar!$D$3:$D$367,LOLP!B567)</f>
        <v>21</v>
      </c>
      <c r="I567" s="7">
        <f ca="1">IF($F567=1,OFFSET(start_norps,LOLP!$D567+(1-$C567)*24,LOLP!$B567)*H567/G567,0)</f>
        <v>0</v>
      </c>
      <c r="J567" s="7">
        <f ca="1">IF($F567=1,OFFSET(start_33,LOLP!$D567+(1-$C567)*24,LOLP!$B567)*H567/G567,0)</f>
        <v>0</v>
      </c>
      <c r="K567" s="7">
        <f ca="1">IF($F567,OFFSET(start_40,LOLP!$D567+(1-$C567)*24,LOLP!$B567),0)</f>
        <v>0</v>
      </c>
      <c r="L567" s="7">
        <f ca="1">IF($F567,OFFSET(start_50,LOLP!$D567+(1-$C567)*24,LOLP!$B567),0)</f>
        <v>0</v>
      </c>
      <c r="M567" s="25">
        <f t="shared" ca="1" si="58"/>
        <v>0</v>
      </c>
      <c r="N567" s="25">
        <f t="shared" ca="1" si="59"/>
        <v>0</v>
      </c>
      <c r="O567" s="15" t="e">
        <f t="shared" ca="1" si="60"/>
        <v>#DIV/0!</v>
      </c>
      <c r="P567" s="15" t="e">
        <f t="shared" ca="1" si="61"/>
        <v>#DIV/0!</v>
      </c>
    </row>
    <row r="568" spans="1:16" x14ac:dyDescent="0.25">
      <c r="A568" s="1">
        <f t="shared" si="62"/>
        <v>43124</v>
      </c>
      <c r="B568" s="7">
        <f t="shared" si="57"/>
        <v>1</v>
      </c>
      <c r="C568" s="4">
        <f>INDEX(Calendar!$E$3:$E$367,MATCH(LOLP!$A568,Calendar!$B$3:$B$367,0))</f>
        <v>1</v>
      </c>
      <c r="D568" s="2">
        <f t="shared" si="63"/>
        <v>13</v>
      </c>
      <c r="E568" s="36">
        <v>24786</v>
      </c>
      <c r="F568" s="7">
        <f>IFERROR(IF(INDEX('Temperature Data'!$AA$15:$AA$348,MATCH(LOLP!A568,'Temperature Data'!$B$15:$B$348,0))&gt;IF(B568=9,$G$2,LOLP!$F$2),1,0),0)</f>
        <v>0</v>
      </c>
      <c r="G568" s="7">
        <f>SUMIFS(LOLP!$F$4:$F$8763,$C$4:$C$8763,$C568,$B$4:$B$8763,$B568,$D$4:$D$8763,$D568)</f>
        <v>0</v>
      </c>
      <c r="H568" s="7">
        <f>COUNTIFS(Calendar!$E$3:$E$367,LOLP!C568,Calendar!$D$3:$D$367,LOLP!B568)</f>
        <v>21</v>
      </c>
      <c r="I568" s="7">
        <f ca="1">IF($F568=1,OFFSET(start_norps,LOLP!$D568+(1-$C568)*24,LOLP!$B568)*H568/G568,0)</f>
        <v>0</v>
      </c>
      <c r="J568" s="7">
        <f ca="1">IF($F568=1,OFFSET(start_33,LOLP!$D568+(1-$C568)*24,LOLP!$B568)*H568/G568,0)</f>
        <v>0</v>
      </c>
      <c r="K568" s="7">
        <f ca="1">IF($F568,OFFSET(start_40,LOLP!$D568+(1-$C568)*24,LOLP!$B568),0)</f>
        <v>0</v>
      </c>
      <c r="L568" s="7">
        <f ca="1">IF($F568,OFFSET(start_50,LOLP!$D568+(1-$C568)*24,LOLP!$B568),0)</f>
        <v>0</v>
      </c>
      <c r="M568" s="25">
        <f t="shared" ca="1" si="58"/>
        <v>0</v>
      </c>
      <c r="N568" s="25">
        <f t="shared" ca="1" si="59"/>
        <v>0</v>
      </c>
      <c r="O568" s="15" t="e">
        <f t="shared" ca="1" si="60"/>
        <v>#DIV/0!</v>
      </c>
      <c r="P568" s="15" t="e">
        <f t="shared" ca="1" si="61"/>
        <v>#DIV/0!</v>
      </c>
    </row>
    <row r="569" spans="1:16" x14ac:dyDescent="0.25">
      <c r="A569" s="1">
        <f t="shared" si="62"/>
        <v>43124</v>
      </c>
      <c r="B569" s="7">
        <f t="shared" si="57"/>
        <v>1</v>
      </c>
      <c r="C569" s="4">
        <f>INDEX(Calendar!$E$3:$E$367,MATCH(LOLP!$A569,Calendar!$B$3:$B$367,0))</f>
        <v>1</v>
      </c>
      <c r="D569" s="2">
        <f t="shared" si="63"/>
        <v>14</v>
      </c>
      <c r="E569" s="36">
        <v>24763</v>
      </c>
      <c r="F569" s="7">
        <f>IFERROR(IF(INDEX('Temperature Data'!$AA$15:$AA$348,MATCH(LOLP!A569,'Temperature Data'!$B$15:$B$348,0))&gt;IF(B569=9,$G$2,LOLP!$F$2),1,0),0)</f>
        <v>0</v>
      </c>
      <c r="G569" s="7">
        <f>SUMIFS(LOLP!$F$4:$F$8763,$C$4:$C$8763,$C569,$B$4:$B$8763,$B569,$D$4:$D$8763,$D569)</f>
        <v>0</v>
      </c>
      <c r="H569" s="7">
        <f>COUNTIFS(Calendar!$E$3:$E$367,LOLP!C569,Calendar!$D$3:$D$367,LOLP!B569)</f>
        <v>21</v>
      </c>
      <c r="I569" s="7">
        <f ca="1">IF($F569=1,OFFSET(start_norps,LOLP!$D569+(1-$C569)*24,LOLP!$B569)*H569/G569,0)</f>
        <v>0</v>
      </c>
      <c r="J569" s="7">
        <f ca="1">IF($F569=1,OFFSET(start_33,LOLP!$D569+(1-$C569)*24,LOLP!$B569)*H569/G569,0)</f>
        <v>0</v>
      </c>
      <c r="K569" s="7">
        <f ca="1">IF($F569,OFFSET(start_40,LOLP!$D569+(1-$C569)*24,LOLP!$B569),0)</f>
        <v>0</v>
      </c>
      <c r="L569" s="7">
        <f ca="1">IF($F569,OFFSET(start_50,LOLP!$D569+(1-$C569)*24,LOLP!$B569),0)</f>
        <v>0</v>
      </c>
      <c r="M569" s="25">
        <f t="shared" ca="1" si="58"/>
        <v>0</v>
      </c>
      <c r="N569" s="25">
        <f t="shared" ca="1" si="59"/>
        <v>0</v>
      </c>
      <c r="O569" s="15" t="e">
        <f t="shared" ca="1" si="60"/>
        <v>#DIV/0!</v>
      </c>
      <c r="P569" s="15" t="e">
        <f t="shared" ca="1" si="61"/>
        <v>#DIV/0!</v>
      </c>
    </row>
    <row r="570" spans="1:16" x14ac:dyDescent="0.25">
      <c r="A570" s="1">
        <f t="shared" si="62"/>
        <v>43124</v>
      </c>
      <c r="B570" s="7">
        <f t="shared" si="57"/>
        <v>1</v>
      </c>
      <c r="C570" s="4">
        <f>INDEX(Calendar!$E$3:$E$367,MATCH(LOLP!$A570,Calendar!$B$3:$B$367,0))</f>
        <v>1</v>
      </c>
      <c r="D570" s="2">
        <f t="shared" si="63"/>
        <v>15</v>
      </c>
      <c r="E570" s="36">
        <v>25076</v>
      </c>
      <c r="F570" s="7">
        <f>IFERROR(IF(INDEX('Temperature Data'!$AA$15:$AA$348,MATCH(LOLP!A570,'Temperature Data'!$B$15:$B$348,0))&gt;IF(B570=9,$G$2,LOLP!$F$2),1,0),0)</f>
        <v>0</v>
      </c>
      <c r="G570" s="7">
        <f>SUMIFS(LOLP!$F$4:$F$8763,$C$4:$C$8763,$C570,$B$4:$B$8763,$B570,$D$4:$D$8763,$D570)</f>
        <v>0</v>
      </c>
      <c r="H570" s="7">
        <f>COUNTIFS(Calendar!$E$3:$E$367,LOLP!C570,Calendar!$D$3:$D$367,LOLP!B570)</f>
        <v>21</v>
      </c>
      <c r="I570" s="7">
        <f ca="1">IF($F570=1,OFFSET(start_norps,LOLP!$D570+(1-$C570)*24,LOLP!$B570)*H570/G570,0)</f>
        <v>0</v>
      </c>
      <c r="J570" s="7">
        <f ca="1">IF($F570=1,OFFSET(start_33,LOLP!$D570+(1-$C570)*24,LOLP!$B570)*H570/G570,0)</f>
        <v>0</v>
      </c>
      <c r="K570" s="7">
        <f ca="1">IF($F570,OFFSET(start_40,LOLP!$D570+(1-$C570)*24,LOLP!$B570),0)</f>
        <v>0</v>
      </c>
      <c r="L570" s="7">
        <f ca="1">IF($F570,OFFSET(start_50,LOLP!$D570+(1-$C570)*24,LOLP!$B570),0)</f>
        <v>0</v>
      </c>
      <c r="M570" s="25">
        <f t="shared" ca="1" si="58"/>
        <v>0</v>
      </c>
      <c r="N570" s="25">
        <f t="shared" ca="1" si="59"/>
        <v>0</v>
      </c>
      <c r="O570" s="15" t="e">
        <f t="shared" ca="1" si="60"/>
        <v>#DIV/0!</v>
      </c>
      <c r="P570" s="15" t="e">
        <f t="shared" ca="1" si="61"/>
        <v>#DIV/0!</v>
      </c>
    </row>
    <row r="571" spans="1:16" x14ac:dyDescent="0.25">
      <c r="A571" s="1">
        <f t="shared" si="62"/>
        <v>43124</v>
      </c>
      <c r="B571" s="7">
        <f t="shared" si="57"/>
        <v>1</v>
      </c>
      <c r="C571" s="4">
        <f>INDEX(Calendar!$E$3:$E$367,MATCH(LOLP!$A571,Calendar!$B$3:$B$367,0))</f>
        <v>1</v>
      </c>
      <c r="D571" s="2">
        <f t="shared" si="63"/>
        <v>16</v>
      </c>
      <c r="E571" s="36">
        <v>25155</v>
      </c>
      <c r="F571" s="7">
        <f>IFERROR(IF(INDEX('Temperature Data'!$AA$15:$AA$348,MATCH(LOLP!A571,'Temperature Data'!$B$15:$B$348,0))&gt;IF(B571=9,$G$2,LOLP!$F$2),1,0),0)</f>
        <v>0</v>
      </c>
      <c r="G571" s="7">
        <f>SUMIFS(LOLP!$F$4:$F$8763,$C$4:$C$8763,$C571,$B$4:$B$8763,$B571,$D$4:$D$8763,$D571)</f>
        <v>0</v>
      </c>
      <c r="H571" s="7">
        <f>COUNTIFS(Calendar!$E$3:$E$367,LOLP!C571,Calendar!$D$3:$D$367,LOLP!B571)</f>
        <v>21</v>
      </c>
      <c r="I571" s="7">
        <f ca="1">IF($F571=1,OFFSET(start_norps,LOLP!$D571+(1-$C571)*24,LOLP!$B571)*H571/G571,0)</f>
        <v>0</v>
      </c>
      <c r="J571" s="7">
        <f ca="1">IF($F571=1,OFFSET(start_33,LOLP!$D571+(1-$C571)*24,LOLP!$B571)*H571/G571,0)</f>
        <v>0</v>
      </c>
      <c r="K571" s="7">
        <f ca="1">IF($F571,OFFSET(start_40,LOLP!$D571+(1-$C571)*24,LOLP!$B571),0)</f>
        <v>0</v>
      </c>
      <c r="L571" s="7">
        <f ca="1">IF($F571,OFFSET(start_50,LOLP!$D571+(1-$C571)*24,LOLP!$B571),0)</f>
        <v>0</v>
      </c>
      <c r="M571" s="25">
        <f t="shared" ca="1" si="58"/>
        <v>0</v>
      </c>
      <c r="N571" s="25">
        <f t="shared" ca="1" si="59"/>
        <v>0</v>
      </c>
      <c r="O571" s="15" t="e">
        <f t="shared" ca="1" si="60"/>
        <v>#DIV/0!</v>
      </c>
      <c r="P571" s="15" t="e">
        <f t="shared" ca="1" si="61"/>
        <v>#DIV/0!</v>
      </c>
    </row>
    <row r="572" spans="1:16" x14ac:dyDescent="0.25">
      <c r="A572" s="1">
        <f t="shared" si="62"/>
        <v>43124</v>
      </c>
      <c r="B572" s="7">
        <f t="shared" si="57"/>
        <v>1</v>
      </c>
      <c r="C572" s="4">
        <f>INDEX(Calendar!$E$3:$E$367,MATCH(LOLP!$A572,Calendar!$B$3:$B$367,0))</f>
        <v>1</v>
      </c>
      <c r="D572" s="2">
        <f t="shared" si="63"/>
        <v>17</v>
      </c>
      <c r="E572" s="36">
        <v>25945</v>
      </c>
      <c r="F572" s="7">
        <f>IFERROR(IF(INDEX('Temperature Data'!$AA$15:$AA$348,MATCH(LOLP!A572,'Temperature Data'!$B$15:$B$348,0))&gt;IF(B572=9,$G$2,LOLP!$F$2),1,0),0)</f>
        <v>0</v>
      </c>
      <c r="G572" s="7">
        <f>SUMIFS(LOLP!$F$4:$F$8763,$C$4:$C$8763,$C572,$B$4:$B$8763,$B572,$D$4:$D$8763,$D572)</f>
        <v>0</v>
      </c>
      <c r="H572" s="7">
        <f>COUNTIFS(Calendar!$E$3:$E$367,LOLP!C572,Calendar!$D$3:$D$367,LOLP!B572)</f>
        <v>21</v>
      </c>
      <c r="I572" s="7">
        <f ca="1">IF($F572=1,OFFSET(start_norps,LOLP!$D572+(1-$C572)*24,LOLP!$B572)*H572/G572,0)</f>
        <v>0</v>
      </c>
      <c r="J572" s="7">
        <f ca="1">IF($F572=1,OFFSET(start_33,LOLP!$D572+(1-$C572)*24,LOLP!$B572)*H572/G572,0)</f>
        <v>0</v>
      </c>
      <c r="K572" s="7">
        <f ca="1">IF($F572,OFFSET(start_40,LOLP!$D572+(1-$C572)*24,LOLP!$B572),0)</f>
        <v>0</v>
      </c>
      <c r="L572" s="7">
        <f ca="1">IF($F572,OFFSET(start_50,LOLP!$D572+(1-$C572)*24,LOLP!$B572),0)</f>
        <v>0</v>
      </c>
      <c r="M572" s="25">
        <f t="shared" ca="1" si="58"/>
        <v>0</v>
      </c>
      <c r="N572" s="25">
        <f t="shared" ca="1" si="59"/>
        <v>0</v>
      </c>
      <c r="O572" s="15" t="e">
        <f t="shared" ca="1" si="60"/>
        <v>#DIV/0!</v>
      </c>
      <c r="P572" s="15" t="e">
        <f t="shared" ca="1" si="61"/>
        <v>#DIV/0!</v>
      </c>
    </row>
    <row r="573" spans="1:16" x14ac:dyDescent="0.25">
      <c r="A573" s="1">
        <f t="shared" si="62"/>
        <v>43124</v>
      </c>
      <c r="B573" s="7">
        <f t="shared" si="57"/>
        <v>1</v>
      </c>
      <c r="C573" s="4">
        <f>INDEX(Calendar!$E$3:$E$367,MATCH(LOLP!$A573,Calendar!$B$3:$B$367,0))</f>
        <v>1</v>
      </c>
      <c r="D573" s="2">
        <f t="shared" si="63"/>
        <v>18</v>
      </c>
      <c r="E573" s="36">
        <v>27899</v>
      </c>
      <c r="F573" s="7">
        <f>IFERROR(IF(INDEX('Temperature Data'!$AA$15:$AA$348,MATCH(LOLP!A573,'Temperature Data'!$B$15:$B$348,0))&gt;IF(B573=9,$G$2,LOLP!$F$2),1,0),0)</f>
        <v>0</v>
      </c>
      <c r="G573" s="7">
        <f>SUMIFS(LOLP!$F$4:$F$8763,$C$4:$C$8763,$C573,$B$4:$B$8763,$B573,$D$4:$D$8763,$D573)</f>
        <v>0</v>
      </c>
      <c r="H573" s="7">
        <f>COUNTIFS(Calendar!$E$3:$E$367,LOLP!C573,Calendar!$D$3:$D$367,LOLP!B573)</f>
        <v>21</v>
      </c>
      <c r="I573" s="7">
        <f ca="1">IF($F573=1,OFFSET(start_norps,LOLP!$D573+(1-$C573)*24,LOLP!$B573)*H573/G573,0)</f>
        <v>0</v>
      </c>
      <c r="J573" s="7">
        <f ca="1">IF($F573=1,OFFSET(start_33,LOLP!$D573+(1-$C573)*24,LOLP!$B573)*H573/G573,0)</f>
        <v>0</v>
      </c>
      <c r="K573" s="7">
        <f ca="1">IF($F573,OFFSET(start_40,LOLP!$D573+(1-$C573)*24,LOLP!$B573),0)</f>
        <v>0</v>
      </c>
      <c r="L573" s="7">
        <f ca="1">IF($F573,OFFSET(start_50,LOLP!$D573+(1-$C573)*24,LOLP!$B573),0)</f>
        <v>0</v>
      </c>
      <c r="M573" s="25">
        <f t="shared" ca="1" si="58"/>
        <v>0</v>
      </c>
      <c r="N573" s="25">
        <f t="shared" ca="1" si="59"/>
        <v>0</v>
      </c>
      <c r="O573" s="15" t="e">
        <f t="shared" ca="1" si="60"/>
        <v>#DIV/0!</v>
      </c>
      <c r="P573" s="15" t="e">
        <f t="shared" ca="1" si="61"/>
        <v>#DIV/0!</v>
      </c>
    </row>
    <row r="574" spans="1:16" x14ac:dyDescent="0.25">
      <c r="A574" s="1">
        <f t="shared" si="62"/>
        <v>43124</v>
      </c>
      <c r="B574" s="7">
        <f t="shared" si="57"/>
        <v>1</v>
      </c>
      <c r="C574" s="4">
        <f>INDEX(Calendar!$E$3:$E$367,MATCH(LOLP!$A574,Calendar!$B$3:$B$367,0))</f>
        <v>1</v>
      </c>
      <c r="D574" s="2">
        <f t="shared" si="63"/>
        <v>19</v>
      </c>
      <c r="E574" s="36">
        <v>28775</v>
      </c>
      <c r="F574" s="7">
        <f>IFERROR(IF(INDEX('Temperature Data'!$AA$15:$AA$348,MATCH(LOLP!A574,'Temperature Data'!$B$15:$B$348,0))&gt;IF(B574=9,$G$2,LOLP!$F$2),1,0),0)</f>
        <v>0</v>
      </c>
      <c r="G574" s="7">
        <f>SUMIFS(LOLP!$F$4:$F$8763,$C$4:$C$8763,$C574,$B$4:$B$8763,$B574,$D$4:$D$8763,$D574)</f>
        <v>0</v>
      </c>
      <c r="H574" s="7">
        <f>COUNTIFS(Calendar!$E$3:$E$367,LOLP!C574,Calendar!$D$3:$D$367,LOLP!B574)</f>
        <v>21</v>
      </c>
      <c r="I574" s="7">
        <f ca="1">IF($F574=1,OFFSET(start_norps,LOLP!$D574+(1-$C574)*24,LOLP!$B574)*H574/G574,0)</f>
        <v>0</v>
      </c>
      <c r="J574" s="7">
        <f ca="1">IF($F574=1,OFFSET(start_33,LOLP!$D574+(1-$C574)*24,LOLP!$B574)*H574/G574,0)</f>
        <v>0</v>
      </c>
      <c r="K574" s="7">
        <f ca="1">IF($F574,OFFSET(start_40,LOLP!$D574+(1-$C574)*24,LOLP!$B574),0)</f>
        <v>0</v>
      </c>
      <c r="L574" s="7">
        <f ca="1">IF($F574,OFFSET(start_50,LOLP!$D574+(1-$C574)*24,LOLP!$B574),0)</f>
        <v>0</v>
      </c>
      <c r="M574" s="25">
        <f t="shared" ca="1" si="58"/>
        <v>0</v>
      </c>
      <c r="N574" s="25">
        <f t="shared" ca="1" si="59"/>
        <v>0</v>
      </c>
      <c r="O574" s="15" t="e">
        <f t="shared" ca="1" si="60"/>
        <v>#DIV/0!</v>
      </c>
      <c r="P574" s="15" t="e">
        <f t="shared" ca="1" si="61"/>
        <v>#DIV/0!</v>
      </c>
    </row>
    <row r="575" spans="1:16" x14ac:dyDescent="0.25">
      <c r="A575" s="1">
        <f t="shared" si="62"/>
        <v>43124</v>
      </c>
      <c r="B575" s="7">
        <f t="shared" si="57"/>
        <v>1</v>
      </c>
      <c r="C575" s="4">
        <f>INDEX(Calendar!$E$3:$E$367,MATCH(LOLP!$A575,Calendar!$B$3:$B$367,0))</f>
        <v>1</v>
      </c>
      <c r="D575" s="2">
        <f t="shared" si="63"/>
        <v>20</v>
      </c>
      <c r="E575" s="36">
        <v>28423</v>
      </c>
      <c r="F575" s="7">
        <f>IFERROR(IF(INDEX('Temperature Data'!$AA$15:$AA$348,MATCH(LOLP!A575,'Temperature Data'!$B$15:$B$348,0))&gt;IF(B575=9,$G$2,LOLP!$F$2),1,0),0)</f>
        <v>0</v>
      </c>
      <c r="G575" s="7">
        <f>SUMIFS(LOLP!$F$4:$F$8763,$C$4:$C$8763,$C575,$B$4:$B$8763,$B575,$D$4:$D$8763,$D575)</f>
        <v>0</v>
      </c>
      <c r="H575" s="7">
        <f>COUNTIFS(Calendar!$E$3:$E$367,LOLP!C575,Calendar!$D$3:$D$367,LOLP!B575)</f>
        <v>21</v>
      </c>
      <c r="I575" s="7">
        <f ca="1">IF($F575=1,OFFSET(start_norps,LOLP!$D575+(1-$C575)*24,LOLP!$B575)*H575/G575,0)</f>
        <v>0</v>
      </c>
      <c r="J575" s="7">
        <f ca="1">IF($F575=1,OFFSET(start_33,LOLP!$D575+(1-$C575)*24,LOLP!$B575)*H575/G575,0)</f>
        <v>0</v>
      </c>
      <c r="K575" s="7">
        <f ca="1">IF($F575,OFFSET(start_40,LOLP!$D575+(1-$C575)*24,LOLP!$B575),0)</f>
        <v>0</v>
      </c>
      <c r="L575" s="7">
        <f ca="1">IF($F575,OFFSET(start_50,LOLP!$D575+(1-$C575)*24,LOLP!$B575),0)</f>
        <v>0</v>
      </c>
      <c r="M575" s="25">
        <f t="shared" ca="1" si="58"/>
        <v>0</v>
      </c>
      <c r="N575" s="25">
        <f t="shared" ca="1" si="59"/>
        <v>0</v>
      </c>
      <c r="O575" s="15" t="e">
        <f t="shared" ca="1" si="60"/>
        <v>#DIV/0!</v>
      </c>
      <c r="P575" s="15" t="e">
        <f t="shared" ca="1" si="61"/>
        <v>#DIV/0!</v>
      </c>
    </row>
    <row r="576" spans="1:16" x14ac:dyDescent="0.25">
      <c r="A576" s="1">
        <f t="shared" si="62"/>
        <v>43124</v>
      </c>
      <c r="B576" s="7">
        <f t="shared" si="57"/>
        <v>1</v>
      </c>
      <c r="C576" s="4">
        <f>INDEX(Calendar!$E$3:$E$367,MATCH(LOLP!$A576,Calendar!$B$3:$B$367,0))</f>
        <v>1</v>
      </c>
      <c r="D576" s="2">
        <f t="shared" si="63"/>
        <v>21</v>
      </c>
      <c r="E576" s="36">
        <v>27723</v>
      </c>
      <c r="F576" s="7">
        <f>IFERROR(IF(INDEX('Temperature Data'!$AA$15:$AA$348,MATCH(LOLP!A576,'Temperature Data'!$B$15:$B$348,0))&gt;IF(B576=9,$G$2,LOLP!$F$2),1,0),0)</f>
        <v>0</v>
      </c>
      <c r="G576" s="7">
        <f>SUMIFS(LOLP!$F$4:$F$8763,$C$4:$C$8763,$C576,$B$4:$B$8763,$B576,$D$4:$D$8763,$D576)</f>
        <v>0</v>
      </c>
      <c r="H576" s="7">
        <f>COUNTIFS(Calendar!$E$3:$E$367,LOLP!C576,Calendar!$D$3:$D$367,LOLP!B576)</f>
        <v>21</v>
      </c>
      <c r="I576" s="7">
        <f ca="1">IF($F576=1,OFFSET(start_norps,LOLP!$D576+(1-$C576)*24,LOLP!$B576)*H576/G576,0)</f>
        <v>0</v>
      </c>
      <c r="J576" s="7">
        <f ca="1">IF($F576=1,OFFSET(start_33,LOLP!$D576+(1-$C576)*24,LOLP!$B576)*H576/G576,0)</f>
        <v>0</v>
      </c>
      <c r="K576" s="7">
        <f ca="1">IF($F576,OFFSET(start_40,LOLP!$D576+(1-$C576)*24,LOLP!$B576),0)</f>
        <v>0</v>
      </c>
      <c r="L576" s="7">
        <f ca="1">IF($F576,OFFSET(start_50,LOLP!$D576+(1-$C576)*24,LOLP!$B576),0)</f>
        <v>0</v>
      </c>
      <c r="M576" s="25">
        <f t="shared" ca="1" si="58"/>
        <v>0</v>
      </c>
      <c r="N576" s="25">
        <f t="shared" ca="1" si="59"/>
        <v>0</v>
      </c>
      <c r="O576" s="15" t="e">
        <f t="shared" ca="1" si="60"/>
        <v>#DIV/0!</v>
      </c>
      <c r="P576" s="15" t="e">
        <f t="shared" ca="1" si="61"/>
        <v>#DIV/0!</v>
      </c>
    </row>
    <row r="577" spans="1:16" x14ac:dyDescent="0.25">
      <c r="A577" s="1">
        <f t="shared" si="62"/>
        <v>43124</v>
      </c>
      <c r="B577" s="7">
        <f t="shared" si="57"/>
        <v>1</v>
      </c>
      <c r="C577" s="4">
        <f>INDEX(Calendar!$E$3:$E$367,MATCH(LOLP!$A577,Calendar!$B$3:$B$367,0))</f>
        <v>1</v>
      </c>
      <c r="D577" s="2">
        <f t="shared" si="63"/>
        <v>22</v>
      </c>
      <c r="E577" s="36">
        <v>26357</v>
      </c>
      <c r="F577" s="7">
        <f>IFERROR(IF(INDEX('Temperature Data'!$AA$15:$AA$348,MATCH(LOLP!A577,'Temperature Data'!$B$15:$B$348,0))&gt;IF(B577=9,$G$2,LOLP!$F$2),1,0),0)</f>
        <v>0</v>
      </c>
      <c r="G577" s="7">
        <f>SUMIFS(LOLP!$F$4:$F$8763,$C$4:$C$8763,$C577,$B$4:$B$8763,$B577,$D$4:$D$8763,$D577)</f>
        <v>0</v>
      </c>
      <c r="H577" s="7">
        <f>COUNTIFS(Calendar!$E$3:$E$367,LOLP!C577,Calendar!$D$3:$D$367,LOLP!B577)</f>
        <v>21</v>
      </c>
      <c r="I577" s="7">
        <f ca="1">IF($F577=1,OFFSET(start_norps,LOLP!$D577+(1-$C577)*24,LOLP!$B577)*H577/G577,0)</f>
        <v>0</v>
      </c>
      <c r="J577" s="7">
        <f ca="1">IF($F577=1,OFFSET(start_33,LOLP!$D577+(1-$C577)*24,LOLP!$B577)*H577/G577,0)</f>
        <v>0</v>
      </c>
      <c r="K577" s="7">
        <f ca="1">IF($F577,OFFSET(start_40,LOLP!$D577+(1-$C577)*24,LOLP!$B577),0)</f>
        <v>0</v>
      </c>
      <c r="L577" s="7">
        <f ca="1">IF($F577,OFFSET(start_50,LOLP!$D577+(1-$C577)*24,LOLP!$B577),0)</f>
        <v>0</v>
      </c>
      <c r="M577" s="25">
        <f t="shared" ca="1" si="58"/>
        <v>0</v>
      </c>
      <c r="N577" s="25">
        <f t="shared" ca="1" si="59"/>
        <v>0</v>
      </c>
      <c r="O577" s="15" t="e">
        <f t="shared" ca="1" si="60"/>
        <v>#DIV/0!</v>
      </c>
      <c r="P577" s="15" t="e">
        <f t="shared" ca="1" si="61"/>
        <v>#DIV/0!</v>
      </c>
    </row>
    <row r="578" spans="1:16" x14ac:dyDescent="0.25">
      <c r="A578" s="1">
        <f t="shared" si="62"/>
        <v>43124</v>
      </c>
      <c r="B578" s="7">
        <f t="shared" si="57"/>
        <v>1</v>
      </c>
      <c r="C578" s="4">
        <f>INDEX(Calendar!$E$3:$E$367,MATCH(LOLP!$A578,Calendar!$B$3:$B$367,0))</f>
        <v>1</v>
      </c>
      <c r="D578" s="2">
        <f t="shared" si="63"/>
        <v>23</v>
      </c>
      <c r="E578" s="36">
        <v>24524</v>
      </c>
      <c r="F578" s="7">
        <f>IFERROR(IF(INDEX('Temperature Data'!$AA$15:$AA$348,MATCH(LOLP!A578,'Temperature Data'!$B$15:$B$348,0))&gt;IF(B578=9,$G$2,LOLP!$F$2),1,0),0)</f>
        <v>0</v>
      </c>
      <c r="G578" s="7">
        <f>SUMIFS(LOLP!$F$4:$F$8763,$C$4:$C$8763,$C578,$B$4:$B$8763,$B578,$D$4:$D$8763,$D578)</f>
        <v>0</v>
      </c>
      <c r="H578" s="7">
        <f>COUNTIFS(Calendar!$E$3:$E$367,LOLP!C578,Calendar!$D$3:$D$367,LOLP!B578)</f>
        <v>21</v>
      </c>
      <c r="I578" s="7">
        <f ca="1">IF($F578=1,OFFSET(start_norps,LOLP!$D578+(1-$C578)*24,LOLP!$B578)*H578/G578,0)</f>
        <v>0</v>
      </c>
      <c r="J578" s="7">
        <f ca="1">IF($F578=1,OFFSET(start_33,LOLP!$D578+(1-$C578)*24,LOLP!$B578)*H578/G578,0)</f>
        <v>0</v>
      </c>
      <c r="K578" s="7">
        <f ca="1">IF($F578,OFFSET(start_40,LOLP!$D578+(1-$C578)*24,LOLP!$B578),0)</f>
        <v>0</v>
      </c>
      <c r="L578" s="7">
        <f ca="1">IF($F578,OFFSET(start_50,LOLP!$D578+(1-$C578)*24,LOLP!$B578),0)</f>
        <v>0</v>
      </c>
      <c r="M578" s="25">
        <f t="shared" ca="1" si="58"/>
        <v>0</v>
      </c>
      <c r="N578" s="25">
        <f t="shared" ca="1" si="59"/>
        <v>0</v>
      </c>
      <c r="O578" s="15" t="e">
        <f t="shared" ca="1" si="60"/>
        <v>#DIV/0!</v>
      </c>
      <c r="P578" s="15" t="e">
        <f t="shared" ca="1" si="61"/>
        <v>#DIV/0!</v>
      </c>
    </row>
    <row r="579" spans="1:16" x14ac:dyDescent="0.25">
      <c r="A579" s="1">
        <f t="shared" si="62"/>
        <v>43124</v>
      </c>
      <c r="B579" s="7">
        <f t="shared" si="57"/>
        <v>1</v>
      </c>
      <c r="C579" s="4">
        <f>INDEX(Calendar!$E$3:$E$367,MATCH(LOLP!$A579,Calendar!$B$3:$B$367,0))</f>
        <v>1</v>
      </c>
      <c r="D579" s="2">
        <f t="shared" si="63"/>
        <v>24</v>
      </c>
      <c r="E579" s="36">
        <v>22832</v>
      </c>
      <c r="F579" s="7">
        <f>IFERROR(IF(INDEX('Temperature Data'!$AA$15:$AA$348,MATCH(LOLP!A579,'Temperature Data'!$B$15:$B$348,0))&gt;IF(B579=9,$G$2,LOLP!$F$2),1,0),0)</f>
        <v>0</v>
      </c>
      <c r="G579" s="7">
        <f>SUMIFS(LOLP!$F$4:$F$8763,$C$4:$C$8763,$C579,$B$4:$B$8763,$B579,$D$4:$D$8763,$D579)</f>
        <v>0</v>
      </c>
      <c r="H579" s="7">
        <f>COUNTIFS(Calendar!$E$3:$E$367,LOLP!C579,Calendar!$D$3:$D$367,LOLP!B579)</f>
        <v>21</v>
      </c>
      <c r="I579" s="7">
        <f ca="1">IF($F579=1,OFFSET(start_norps,LOLP!$D579+(1-$C579)*24,LOLP!$B579)*H579/G579,0)</f>
        <v>0</v>
      </c>
      <c r="J579" s="7">
        <f ca="1">IF($F579=1,OFFSET(start_33,LOLP!$D579+(1-$C579)*24,LOLP!$B579)*H579/G579,0)</f>
        <v>0</v>
      </c>
      <c r="K579" s="7">
        <f ca="1">IF($F579,OFFSET(start_40,LOLP!$D579+(1-$C579)*24,LOLP!$B579),0)</f>
        <v>0</v>
      </c>
      <c r="L579" s="7">
        <f ca="1">IF($F579,OFFSET(start_50,LOLP!$D579+(1-$C579)*24,LOLP!$B579),0)</f>
        <v>0</v>
      </c>
      <c r="M579" s="25">
        <f t="shared" ca="1" si="58"/>
        <v>0</v>
      </c>
      <c r="N579" s="25">
        <f t="shared" ca="1" si="59"/>
        <v>0</v>
      </c>
      <c r="O579" s="15" t="e">
        <f t="shared" ca="1" si="60"/>
        <v>#DIV/0!</v>
      </c>
      <c r="P579" s="15" t="e">
        <f t="shared" ca="1" si="61"/>
        <v>#DIV/0!</v>
      </c>
    </row>
    <row r="580" spans="1:16" x14ac:dyDescent="0.25">
      <c r="A580" s="1">
        <f t="shared" si="62"/>
        <v>43125</v>
      </c>
      <c r="B580" s="7">
        <f t="shared" si="57"/>
        <v>1</v>
      </c>
      <c r="C580" s="4">
        <f>INDEX(Calendar!$E$3:$E$367,MATCH(LOLP!$A580,Calendar!$B$3:$B$367,0))</f>
        <v>1</v>
      </c>
      <c r="D580" s="2">
        <f t="shared" si="63"/>
        <v>1</v>
      </c>
      <c r="E580" s="36">
        <v>21757</v>
      </c>
      <c r="F580" s="7">
        <f>IFERROR(IF(INDEX('Temperature Data'!$AA$15:$AA$348,MATCH(LOLP!A580,'Temperature Data'!$B$15:$B$348,0))&gt;IF(B580=9,$G$2,LOLP!$F$2),1,0),0)</f>
        <v>0</v>
      </c>
      <c r="G580" s="7">
        <f>SUMIFS(LOLP!$F$4:$F$8763,$C$4:$C$8763,$C580,$B$4:$B$8763,$B580,$D$4:$D$8763,$D580)</f>
        <v>0</v>
      </c>
      <c r="H580" s="7">
        <f>COUNTIFS(Calendar!$E$3:$E$367,LOLP!C580,Calendar!$D$3:$D$367,LOLP!B580)</f>
        <v>21</v>
      </c>
      <c r="I580" s="7">
        <f ca="1">IF($F580=1,OFFSET(start_norps,LOLP!$D580+(1-$C580)*24,LOLP!$B580)*H580/G580,0)</f>
        <v>0</v>
      </c>
      <c r="J580" s="7">
        <f ca="1">IF($F580=1,OFFSET(start_33,LOLP!$D580+(1-$C580)*24,LOLP!$B580)*H580/G580,0)</f>
        <v>0</v>
      </c>
      <c r="K580" s="7">
        <f ca="1">IF($F580,OFFSET(start_40,LOLP!$D580+(1-$C580)*24,LOLP!$B580),0)</f>
        <v>0</v>
      </c>
      <c r="L580" s="7">
        <f ca="1">IF($F580,OFFSET(start_50,LOLP!$D580+(1-$C580)*24,LOLP!$B580),0)</f>
        <v>0</v>
      </c>
      <c r="M580" s="25">
        <f t="shared" ca="1" si="58"/>
        <v>0</v>
      </c>
      <c r="N580" s="25">
        <f t="shared" ca="1" si="59"/>
        <v>0</v>
      </c>
      <c r="O580" s="15" t="e">
        <f t="shared" ca="1" si="60"/>
        <v>#DIV/0!</v>
      </c>
      <c r="P580" s="15" t="e">
        <f t="shared" ca="1" si="61"/>
        <v>#DIV/0!</v>
      </c>
    </row>
    <row r="581" spans="1:16" x14ac:dyDescent="0.25">
      <c r="A581" s="1">
        <f t="shared" si="62"/>
        <v>43125</v>
      </c>
      <c r="B581" s="7">
        <f t="shared" ref="B581:B644" si="64">MONTH(A581)</f>
        <v>1</v>
      </c>
      <c r="C581" s="4">
        <f>INDEX(Calendar!$E$3:$E$367,MATCH(LOLP!$A581,Calendar!$B$3:$B$367,0))</f>
        <v>1</v>
      </c>
      <c r="D581" s="2">
        <f t="shared" si="63"/>
        <v>2</v>
      </c>
      <c r="E581" s="36">
        <v>21138</v>
      </c>
      <c r="F581" s="7">
        <f>IFERROR(IF(INDEX('Temperature Data'!$AA$15:$AA$348,MATCH(LOLP!A581,'Temperature Data'!$B$15:$B$348,0))&gt;IF(B581=9,$G$2,LOLP!$F$2),1,0),0)</f>
        <v>0</v>
      </c>
      <c r="G581" s="7">
        <f>SUMIFS(LOLP!$F$4:$F$8763,$C$4:$C$8763,$C581,$B$4:$B$8763,$B581,$D$4:$D$8763,$D581)</f>
        <v>0</v>
      </c>
      <c r="H581" s="7">
        <f>COUNTIFS(Calendar!$E$3:$E$367,LOLP!C581,Calendar!$D$3:$D$367,LOLP!B581)</f>
        <v>21</v>
      </c>
      <c r="I581" s="7">
        <f ca="1">IF($F581=1,OFFSET(start_norps,LOLP!$D581+(1-$C581)*24,LOLP!$B581)*H581/G581,0)</f>
        <v>0</v>
      </c>
      <c r="J581" s="7">
        <f ca="1">IF($F581=1,OFFSET(start_33,LOLP!$D581+(1-$C581)*24,LOLP!$B581)*H581/G581,0)</f>
        <v>0</v>
      </c>
      <c r="K581" s="7">
        <f ca="1">IF($F581,OFFSET(start_40,LOLP!$D581+(1-$C581)*24,LOLP!$B581),0)</f>
        <v>0</v>
      </c>
      <c r="L581" s="7">
        <f ca="1">IF($F581,OFFSET(start_50,LOLP!$D581+(1-$C581)*24,LOLP!$B581),0)</f>
        <v>0</v>
      </c>
      <c r="M581" s="25">
        <f t="shared" ref="M581:M644" ca="1" si="65">I581/I$8764</f>
        <v>0</v>
      </c>
      <c r="N581" s="25">
        <f t="shared" ref="N581:N644" ca="1" si="66">J581/J$8764</f>
        <v>0</v>
      </c>
      <c r="O581" s="15" t="e">
        <f t="shared" ref="O581:O644" ca="1" si="67">K581/K$8764</f>
        <v>#DIV/0!</v>
      </c>
      <c r="P581" s="15" t="e">
        <f t="shared" ref="P581:P644" ca="1" si="68">L581/L$8764</f>
        <v>#DIV/0!</v>
      </c>
    </row>
    <row r="582" spans="1:16" x14ac:dyDescent="0.25">
      <c r="A582" s="1">
        <f t="shared" si="62"/>
        <v>43125</v>
      </c>
      <c r="B582" s="7">
        <f t="shared" si="64"/>
        <v>1</v>
      </c>
      <c r="C582" s="4">
        <f>INDEX(Calendar!$E$3:$E$367,MATCH(LOLP!$A582,Calendar!$B$3:$B$367,0))</f>
        <v>1</v>
      </c>
      <c r="D582" s="2">
        <f t="shared" si="63"/>
        <v>3</v>
      </c>
      <c r="E582" s="36">
        <v>20770</v>
      </c>
      <c r="F582" s="7">
        <f>IFERROR(IF(INDEX('Temperature Data'!$AA$15:$AA$348,MATCH(LOLP!A582,'Temperature Data'!$B$15:$B$348,0))&gt;IF(B582=9,$G$2,LOLP!$F$2),1,0),0)</f>
        <v>0</v>
      </c>
      <c r="G582" s="7">
        <f>SUMIFS(LOLP!$F$4:$F$8763,$C$4:$C$8763,$C582,$B$4:$B$8763,$B582,$D$4:$D$8763,$D582)</f>
        <v>0</v>
      </c>
      <c r="H582" s="7">
        <f>COUNTIFS(Calendar!$E$3:$E$367,LOLP!C582,Calendar!$D$3:$D$367,LOLP!B582)</f>
        <v>21</v>
      </c>
      <c r="I582" s="7">
        <f ca="1">IF($F582=1,OFFSET(start_norps,LOLP!$D582+(1-$C582)*24,LOLP!$B582)*H582/G582,0)</f>
        <v>0</v>
      </c>
      <c r="J582" s="7">
        <f ca="1">IF($F582=1,OFFSET(start_33,LOLP!$D582+(1-$C582)*24,LOLP!$B582)*H582/G582,0)</f>
        <v>0</v>
      </c>
      <c r="K582" s="7">
        <f ca="1">IF($F582,OFFSET(start_40,LOLP!$D582+(1-$C582)*24,LOLP!$B582),0)</f>
        <v>0</v>
      </c>
      <c r="L582" s="7">
        <f ca="1">IF($F582,OFFSET(start_50,LOLP!$D582+(1-$C582)*24,LOLP!$B582),0)</f>
        <v>0</v>
      </c>
      <c r="M582" s="25">
        <f t="shared" ca="1" si="65"/>
        <v>0</v>
      </c>
      <c r="N582" s="25">
        <f t="shared" ca="1" si="66"/>
        <v>0</v>
      </c>
      <c r="O582" s="15" t="e">
        <f t="shared" ca="1" si="67"/>
        <v>#DIV/0!</v>
      </c>
      <c r="P582" s="15" t="e">
        <f t="shared" ca="1" si="68"/>
        <v>#DIV/0!</v>
      </c>
    </row>
    <row r="583" spans="1:16" x14ac:dyDescent="0.25">
      <c r="A583" s="1">
        <f t="shared" si="62"/>
        <v>43125</v>
      </c>
      <c r="B583" s="7">
        <f t="shared" si="64"/>
        <v>1</v>
      </c>
      <c r="C583" s="4">
        <f>INDEX(Calendar!$E$3:$E$367,MATCH(LOLP!$A583,Calendar!$B$3:$B$367,0))</f>
        <v>1</v>
      </c>
      <c r="D583" s="2">
        <f t="shared" si="63"/>
        <v>4</v>
      </c>
      <c r="E583" s="36">
        <v>20691</v>
      </c>
      <c r="F583" s="7">
        <f>IFERROR(IF(INDEX('Temperature Data'!$AA$15:$AA$348,MATCH(LOLP!A583,'Temperature Data'!$B$15:$B$348,0))&gt;IF(B583=9,$G$2,LOLP!$F$2),1,0),0)</f>
        <v>0</v>
      </c>
      <c r="G583" s="7">
        <f>SUMIFS(LOLP!$F$4:$F$8763,$C$4:$C$8763,$C583,$B$4:$B$8763,$B583,$D$4:$D$8763,$D583)</f>
        <v>0</v>
      </c>
      <c r="H583" s="7">
        <f>COUNTIFS(Calendar!$E$3:$E$367,LOLP!C583,Calendar!$D$3:$D$367,LOLP!B583)</f>
        <v>21</v>
      </c>
      <c r="I583" s="7">
        <f ca="1">IF($F583=1,OFFSET(start_norps,LOLP!$D583+(1-$C583)*24,LOLP!$B583)*H583/G583,0)</f>
        <v>0</v>
      </c>
      <c r="J583" s="7">
        <f ca="1">IF($F583=1,OFFSET(start_33,LOLP!$D583+(1-$C583)*24,LOLP!$B583)*H583/G583,0)</f>
        <v>0</v>
      </c>
      <c r="K583" s="7">
        <f ca="1">IF($F583,OFFSET(start_40,LOLP!$D583+(1-$C583)*24,LOLP!$B583),0)</f>
        <v>0</v>
      </c>
      <c r="L583" s="7">
        <f ca="1">IF($F583,OFFSET(start_50,LOLP!$D583+(1-$C583)*24,LOLP!$B583),0)</f>
        <v>0</v>
      </c>
      <c r="M583" s="25">
        <f t="shared" ca="1" si="65"/>
        <v>0</v>
      </c>
      <c r="N583" s="25">
        <f t="shared" ca="1" si="66"/>
        <v>0</v>
      </c>
      <c r="O583" s="15" t="e">
        <f t="shared" ca="1" si="67"/>
        <v>#DIV/0!</v>
      </c>
      <c r="P583" s="15" t="e">
        <f t="shared" ca="1" si="68"/>
        <v>#DIV/0!</v>
      </c>
    </row>
    <row r="584" spans="1:16" x14ac:dyDescent="0.25">
      <c r="A584" s="1">
        <f t="shared" si="62"/>
        <v>43125</v>
      </c>
      <c r="B584" s="7">
        <f t="shared" si="64"/>
        <v>1</v>
      </c>
      <c r="C584" s="4">
        <f>INDEX(Calendar!$E$3:$E$367,MATCH(LOLP!$A584,Calendar!$B$3:$B$367,0))</f>
        <v>1</v>
      </c>
      <c r="D584" s="2">
        <f t="shared" si="63"/>
        <v>5</v>
      </c>
      <c r="E584" s="36">
        <v>21225</v>
      </c>
      <c r="F584" s="7">
        <f>IFERROR(IF(INDEX('Temperature Data'!$AA$15:$AA$348,MATCH(LOLP!A584,'Temperature Data'!$B$15:$B$348,0))&gt;IF(B584=9,$G$2,LOLP!$F$2),1,0),0)</f>
        <v>0</v>
      </c>
      <c r="G584" s="7">
        <f>SUMIFS(LOLP!$F$4:$F$8763,$C$4:$C$8763,$C584,$B$4:$B$8763,$B584,$D$4:$D$8763,$D584)</f>
        <v>0</v>
      </c>
      <c r="H584" s="7">
        <f>COUNTIFS(Calendar!$E$3:$E$367,LOLP!C584,Calendar!$D$3:$D$367,LOLP!B584)</f>
        <v>21</v>
      </c>
      <c r="I584" s="7">
        <f ca="1">IF($F584=1,OFFSET(start_norps,LOLP!$D584+(1-$C584)*24,LOLP!$B584)*H584/G584,0)</f>
        <v>0</v>
      </c>
      <c r="J584" s="7">
        <f ca="1">IF($F584=1,OFFSET(start_33,LOLP!$D584+(1-$C584)*24,LOLP!$B584)*H584/G584,0)</f>
        <v>0</v>
      </c>
      <c r="K584" s="7">
        <f ca="1">IF($F584,OFFSET(start_40,LOLP!$D584+(1-$C584)*24,LOLP!$B584),0)</f>
        <v>0</v>
      </c>
      <c r="L584" s="7">
        <f ca="1">IF($F584,OFFSET(start_50,LOLP!$D584+(1-$C584)*24,LOLP!$B584),0)</f>
        <v>0</v>
      </c>
      <c r="M584" s="25">
        <f t="shared" ca="1" si="65"/>
        <v>0</v>
      </c>
      <c r="N584" s="25">
        <f t="shared" ca="1" si="66"/>
        <v>0</v>
      </c>
      <c r="O584" s="15" t="e">
        <f t="shared" ca="1" si="67"/>
        <v>#DIV/0!</v>
      </c>
      <c r="P584" s="15" t="e">
        <f t="shared" ca="1" si="68"/>
        <v>#DIV/0!</v>
      </c>
    </row>
    <row r="585" spans="1:16" x14ac:dyDescent="0.25">
      <c r="A585" s="1">
        <f t="shared" si="62"/>
        <v>43125</v>
      </c>
      <c r="B585" s="7">
        <f t="shared" si="64"/>
        <v>1</v>
      </c>
      <c r="C585" s="4">
        <f>INDEX(Calendar!$E$3:$E$367,MATCH(LOLP!$A585,Calendar!$B$3:$B$367,0))</f>
        <v>1</v>
      </c>
      <c r="D585" s="2">
        <f t="shared" si="63"/>
        <v>6</v>
      </c>
      <c r="E585" s="36">
        <v>22526</v>
      </c>
      <c r="F585" s="7">
        <f>IFERROR(IF(INDEX('Temperature Data'!$AA$15:$AA$348,MATCH(LOLP!A585,'Temperature Data'!$B$15:$B$348,0))&gt;IF(B585=9,$G$2,LOLP!$F$2),1,0),0)</f>
        <v>0</v>
      </c>
      <c r="G585" s="7">
        <f>SUMIFS(LOLP!$F$4:$F$8763,$C$4:$C$8763,$C585,$B$4:$B$8763,$B585,$D$4:$D$8763,$D585)</f>
        <v>0</v>
      </c>
      <c r="H585" s="7">
        <f>COUNTIFS(Calendar!$E$3:$E$367,LOLP!C585,Calendar!$D$3:$D$367,LOLP!B585)</f>
        <v>21</v>
      </c>
      <c r="I585" s="7">
        <f ca="1">IF($F585=1,OFFSET(start_norps,LOLP!$D585+(1-$C585)*24,LOLP!$B585)*H585/G585,0)</f>
        <v>0</v>
      </c>
      <c r="J585" s="7">
        <f ca="1">IF($F585=1,OFFSET(start_33,LOLP!$D585+(1-$C585)*24,LOLP!$B585)*H585/G585,0)</f>
        <v>0</v>
      </c>
      <c r="K585" s="7">
        <f ca="1">IF($F585,OFFSET(start_40,LOLP!$D585+(1-$C585)*24,LOLP!$B585),0)</f>
        <v>0</v>
      </c>
      <c r="L585" s="7">
        <f ca="1">IF($F585,OFFSET(start_50,LOLP!$D585+(1-$C585)*24,LOLP!$B585),0)</f>
        <v>0</v>
      </c>
      <c r="M585" s="25">
        <f t="shared" ca="1" si="65"/>
        <v>0</v>
      </c>
      <c r="N585" s="25">
        <f t="shared" ca="1" si="66"/>
        <v>0</v>
      </c>
      <c r="O585" s="15" t="e">
        <f t="shared" ca="1" si="67"/>
        <v>#DIV/0!</v>
      </c>
      <c r="P585" s="15" t="e">
        <f t="shared" ca="1" si="68"/>
        <v>#DIV/0!</v>
      </c>
    </row>
    <row r="586" spans="1:16" x14ac:dyDescent="0.25">
      <c r="A586" s="1">
        <f t="shared" si="62"/>
        <v>43125</v>
      </c>
      <c r="B586" s="7">
        <f t="shared" si="64"/>
        <v>1</v>
      </c>
      <c r="C586" s="4">
        <f>INDEX(Calendar!$E$3:$E$367,MATCH(LOLP!$A586,Calendar!$B$3:$B$367,0))</f>
        <v>1</v>
      </c>
      <c r="D586" s="2">
        <f t="shared" si="63"/>
        <v>7</v>
      </c>
      <c r="E586" s="36">
        <v>25251</v>
      </c>
      <c r="F586" s="7">
        <f>IFERROR(IF(INDEX('Temperature Data'!$AA$15:$AA$348,MATCH(LOLP!A586,'Temperature Data'!$B$15:$B$348,0))&gt;IF(B586=9,$G$2,LOLP!$F$2),1,0),0)</f>
        <v>0</v>
      </c>
      <c r="G586" s="7">
        <f>SUMIFS(LOLP!$F$4:$F$8763,$C$4:$C$8763,$C586,$B$4:$B$8763,$B586,$D$4:$D$8763,$D586)</f>
        <v>0</v>
      </c>
      <c r="H586" s="7">
        <f>COUNTIFS(Calendar!$E$3:$E$367,LOLP!C586,Calendar!$D$3:$D$367,LOLP!B586)</f>
        <v>21</v>
      </c>
      <c r="I586" s="7">
        <f ca="1">IF($F586=1,OFFSET(start_norps,LOLP!$D586+(1-$C586)*24,LOLP!$B586)*H586/G586,0)</f>
        <v>0</v>
      </c>
      <c r="J586" s="7">
        <f ca="1">IF($F586=1,OFFSET(start_33,LOLP!$D586+(1-$C586)*24,LOLP!$B586)*H586/G586,0)</f>
        <v>0</v>
      </c>
      <c r="K586" s="7">
        <f ca="1">IF($F586,OFFSET(start_40,LOLP!$D586+(1-$C586)*24,LOLP!$B586),0)</f>
        <v>0</v>
      </c>
      <c r="L586" s="7">
        <f ca="1">IF($F586,OFFSET(start_50,LOLP!$D586+(1-$C586)*24,LOLP!$B586),0)</f>
        <v>0</v>
      </c>
      <c r="M586" s="25">
        <f t="shared" ca="1" si="65"/>
        <v>0</v>
      </c>
      <c r="N586" s="25">
        <f t="shared" ca="1" si="66"/>
        <v>0</v>
      </c>
      <c r="O586" s="15" t="e">
        <f t="shared" ca="1" si="67"/>
        <v>#DIV/0!</v>
      </c>
      <c r="P586" s="15" t="e">
        <f t="shared" ca="1" si="68"/>
        <v>#DIV/0!</v>
      </c>
    </row>
    <row r="587" spans="1:16" x14ac:dyDescent="0.25">
      <c r="A587" s="1">
        <f t="shared" si="62"/>
        <v>43125</v>
      </c>
      <c r="B587" s="7">
        <f t="shared" si="64"/>
        <v>1</v>
      </c>
      <c r="C587" s="4">
        <f>INDEX(Calendar!$E$3:$E$367,MATCH(LOLP!$A587,Calendar!$B$3:$B$367,0))</f>
        <v>1</v>
      </c>
      <c r="D587" s="2">
        <f t="shared" si="63"/>
        <v>8</v>
      </c>
      <c r="E587" s="36">
        <v>26775</v>
      </c>
      <c r="F587" s="7">
        <f>IFERROR(IF(INDEX('Temperature Data'!$AA$15:$AA$348,MATCH(LOLP!A587,'Temperature Data'!$B$15:$B$348,0))&gt;IF(B587=9,$G$2,LOLP!$F$2),1,0),0)</f>
        <v>0</v>
      </c>
      <c r="G587" s="7">
        <f>SUMIFS(LOLP!$F$4:$F$8763,$C$4:$C$8763,$C587,$B$4:$B$8763,$B587,$D$4:$D$8763,$D587)</f>
        <v>0</v>
      </c>
      <c r="H587" s="7">
        <f>COUNTIFS(Calendar!$E$3:$E$367,LOLP!C587,Calendar!$D$3:$D$367,LOLP!B587)</f>
        <v>21</v>
      </c>
      <c r="I587" s="7">
        <f ca="1">IF($F587=1,OFFSET(start_norps,LOLP!$D587+(1-$C587)*24,LOLP!$B587)*H587/G587,0)</f>
        <v>0</v>
      </c>
      <c r="J587" s="7">
        <f ca="1">IF($F587=1,OFFSET(start_33,LOLP!$D587+(1-$C587)*24,LOLP!$B587)*H587/G587,0)</f>
        <v>0</v>
      </c>
      <c r="K587" s="7">
        <f ca="1">IF($F587,OFFSET(start_40,LOLP!$D587+(1-$C587)*24,LOLP!$B587),0)</f>
        <v>0</v>
      </c>
      <c r="L587" s="7">
        <f ca="1">IF($F587,OFFSET(start_50,LOLP!$D587+(1-$C587)*24,LOLP!$B587),0)</f>
        <v>0</v>
      </c>
      <c r="M587" s="25">
        <f t="shared" ca="1" si="65"/>
        <v>0</v>
      </c>
      <c r="N587" s="25">
        <f t="shared" ca="1" si="66"/>
        <v>0</v>
      </c>
      <c r="O587" s="15" t="e">
        <f t="shared" ca="1" si="67"/>
        <v>#DIV/0!</v>
      </c>
      <c r="P587" s="15" t="e">
        <f t="shared" ca="1" si="68"/>
        <v>#DIV/0!</v>
      </c>
    </row>
    <row r="588" spans="1:16" x14ac:dyDescent="0.25">
      <c r="A588" s="1">
        <f t="shared" si="62"/>
        <v>43125</v>
      </c>
      <c r="B588" s="7">
        <f t="shared" si="64"/>
        <v>1</v>
      </c>
      <c r="C588" s="4">
        <f>INDEX(Calendar!$E$3:$E$367,MATCH(LOLP!$A588,Calendar!$B$3:$B$367,0))</f>
        <v>1</v>
      </c>
      <c r="D588" s="2">
        <f t="shared" si="63"/>
        <v>9</v>
      </c>
      <c r="E588" s="36">
        <v>26667</v>
      </c>
      <c r="F588" s="7">
        <f>IFERROR(IF(INDEX('Temperature Data'!$AA$15:$AA$348,MATCH(LOLP!A588,'Temperature Data'!$B$15:$B$348,0))&gt;IF(B588=9,$G$2,LOLP!$F$2),1,0),0)</f>
        <v>0</v>
      </c>
      <c r="G588" s="7">
        <f>SUMIFS(LOLP!$F$4:$F$8763,$C$4:$C$8763,$C588,$B$4:$B$8763,$B588,$D$4:$D$8763,$D588)</f>
        <v>0</v>
      </c>
      <c r="H588" s="7">
        <f>COUNTIFS(Calendar!$E$3:$E$367,LOLP!C588,Calendar!$D$3:$D$367,LOLP!B588)</f>
        <v>21</v>
      </c>
      <c r="I588" s="7">
        <f ca="1">IF($F588=1,OFFSET(start_norps,LOLP!$D588+(1-$C588)*24,LOLP!$B588)*H588/G588,0)</f>
        <v>0</v>
      </c>
      <c r="J588" s="7">
        <f ca="1">IF($F588=1,OFFSET(start_33,LOLP!$D588+(1-$C588)*24,LOLP!$B588)*H588/G588,0)</f>
        <v>0</v>
      </c>
      <c r="K588" s="7">
        <f ca="1">IF($F588,OFFSET(start_40,LOLP!$D588+(1-$C588)*24,LOLP!$B588),0)</f>
        <v>0</v>
      </c>
      <c r="L588" s="7">
        <f ca="1">IF($F588,OFFSET(start_50,LOLP!$D588+(1-$C588)*24,LOLP!$B588),0)</f>
        <v>0</v>
      </c>
      <c r="M588" s="25">
        <f t="shared" ca="1" si="65"/>
        <v>0</v>
      </c>
      <c r="N588" s="25">
        <f t="shared" ca="1" si="66"/>
        <v>0</v>
      </c>
      <c r="O588" s="15" t="e">
        <f t="shared" ca="1" si="67"/>
        <v>#DIV/0!</v>
      </c>
      <c r="P588" s="15" t="e">
        <f t="shared" ca="1" si="68"/>
        <v>#DIV/0!</v>
      </c>
    </row>
    <row r="589" spans="1:16" x14ac:dyDescent="0.25">
      <c r="A589" s="1">
        <f t="shared" si="62"/>
        <v>43125</v>
      </c>
      <c r="B589" s="7">
        <f t="shared" si="64"/>
        <v>1</v>
      </c>
      <c r="C589" s="4">
        <f>INDEX(Calendar!$E$3:$E$367,MATCH(LOLP!$A589,Calendar!$B$3:$B$367,0))</f>
        <v>1</v>
      </c>
      <c r="D589" s="2">
        <f t="shared" si="63"/>
        <v>10</v>
      </c>
      <c r="E589" s="36">
        <v>26139</v>
      </c>
      <c r="F589" s="7">
        <f>IFERROR(IF(INDEX('Temperature Data'!$AA$15:$AA$348,MATCH(LOLP!A589,'Temperature Data'!$B$15:$B$348,0))&gt;IF(B589=9,$G$2,LOLP!$F$2),1,0),0)</f>
        <v>0</v>
      </c>
      <c r="G589" s="7">
        <f>SUMIFS(LOLP!$F$4:$F$8763,$C$4:$C$8763,$C589,$B$4:$B$8763,$B589,$D$4:$D$8763,$D589)</f>
        <v>0</v>
      </c>
      <c r="H589" s="7">
        <f>COUNTIFS(Calendar!$E$3:$E$367,LOLP!C589,Calendar!$D$3:$D$367,LOLP!B589)</f>
        <v>21</v>
      </c>
      <c r="I589" s="7">
        <f ca="1">IF($F589=1,OFFSET(start_norps,LOLP!$D589+(1-$C589)*24,LOLP!$B589)*H589/G589,0)</f>
        <v>0</v>
      </c>
      <c r="J589" s="7">
        <f ca="1">IF($F589=1,OFFSET(start_33,LOLP!$D589+(1-$C589)*24,LOLP!$B589)*H589/G589,0)</f>
        <v>0</v>
      </c>
      <c r="K589" s="7">
        <f ca="1">IF($F589,OFFSET(start_40,LOLP!$D589+(1-$C589)*24,LOLP!$B589),0)</f>
        <v>0</v>
      </c>
      <c r="L589" s="7">
        <f ca="1">IF($F589,OFFSET(start_50,LOLP!$D589+(1-$C589)*24,LOLP!$B589),0)</f>
        <v>0</v>
      </c>
      <c r="M589" s="25">
        <f t="shared" ca="1" si="65"/>
        <v>0</v>
      </c>
      <c r="N589" s="25">
        <f t="shared" ca="1" si="66"/>
        <v>0</v>
      </c>
      <c r="O589" s="15" t="e">
        <f t="shared" ca="1" si="67"/>
        <v>#DIV/0!</v>
      </c>
      <c r="P589" s="15" t="e">
        <f t="shared" ca="1" si="68"/>
        <v>#DIV/0!</v>
      </c>
    </row>
    <row r="590" spans="1:16" x14ac:dyDescent="0.25">
      <c r="A590" s="1">
        <f t="shared" si="62"/>
        <v>43125</v>
      </c>
      <c r="B590" s="7">
        <f t="shared" si="64"/>
        <v>1</v>
      </c>
      <c r="C590" s="4">
        <f>INDEX(Calendar!$E$3:$E$367,MATCH(LOLP!$A590,Calendar!$B$3:$B$367,0))</f>
        <v>1</v>
      </c>
      <c r="D590" s="2">
        <f t="shared" si="63"/>
        <v>11</v>
      </c>
      <c r="E590" s="36">
        <v>25729</v>
      </c>
      <c r="F590" s="7">
        <f>IFERROR(IF(INDEX('Temperature Data'!$AA$15:$AA$348,MATCH(LOLP!A590,'Temperature Data'!$B$15:$B$348,0))&gt;IF(B590=9,$G$2,LOLP!$F$2),1,0),0)</f>
        <v>0</v>
      </c>
      <c r="G590" s="7">
        <f>SUMIFS(LOLP!$F$4:$F$8763,$C$4:$C$8763,$C590,$B$4:$B$8763,$B590,$D$4:$D$8763,$D590)</f>
        <v>0</v>
      </c>
      <c r="H590" s="7">
        <f>COUNTIFS(Calendar!$E$3:$E$367,LOLP!C590,Calendar!$D$3:$D$367,LOLP!B590)</f>
        <v>21</v>
      </c>
      <c r="I590" s="7">
        <f ca="1">IF($F590=1,OFFSET(start_norps,LOLP!$D590+(1-$C590)*24,LOLP!$B590)*H590/G590,0)</f>
        <v>0</v>
      </c>
      <c r="J590" s="7">
        <f ca="1">IF($F590=1,OFFSET(start_33,LOLP!$D590+(1-$C590)*24,LOLP!$B590)*H590/G590,0)</f>
        <v>0</v>
      </c>
      <c r="K590" s="7">
        <f ca="1">IF($F590,OFFSET(start_40,LOLP!$D590+(1-$C590)*24,LOLP!$B590),0)</f>
        <v>0</v>
      </c>
      <c r="L590" s="7">
        <f ca="1">IF($F590,OFFSET(start_50,LOLP!$D590+(1-$C590)*24,LOLP!$B590),0)</f>
        <v>0</v>
      </c>
      <c r="M590" s="25">
        <f t="shared" ca="1" si="65"/>
        <v>0</v>
      </c>
      <c r="N590" s="25">
        <f t="shared" ca="1" si="66"/>
        <v>0</v>
      </c>
      <c r="O590" s="15" t="e">
        <f t="shared" ca="1" si="67"/>
        <v>#DIV/0!</v>
      </c>
      <c r="P590" s="15" t="e">
        <f t="shared" ca="1" si="68"/>
        <v>#DIV/0!</v>
      </c>
    </row>
    <row r="591" spans="1:16" x14ac:dyDescent="0.25">
      <c r="A591" s="1">
        <f t="shared" si="62"/>
        <v>43125</v>
      </c>
      <c r="B591" s="7">
        <f t="shared" si="64"/>
        <v>1</v>
      </c>
      <c r="C591" s="4">
        <f>INDEX(Calendar!$E$3:$E$367,MATCH(LOLP!$A591,Calendar!$B$3:$B$367,0))</f>
        <v>1</v>
      </c>
      <c r="D591" s="2">
        <f t="shared" si="63"/>
        <v>12</v>
      </c>
      <c r="E591" s="36">
        <v>25710</v>
      </c>
      <c r="F591" s="7">
        <f>IFERROR(IF(INDEX('Temperature Data'!$AA$15:$AA$348,MATCH(LOLP!A591,'Temperature Data'!$B$15:$B$348,0))&gt;IF(B591=9,$G$2,LOLP!$F$2),1,0),0)</f>
        <v>0</v>
      </c>
      <c r="G591" s="7">
        <f>SUMIFS(LOLP!$F$4:$F$8763,$C$4:$C$8763,$C591,$B$4:$B$8763,$B591,$D$4:$D$8763,$D591)</f>
        <v>0</v>
      </c>
      <c r="H591" s="7">
        <f>COUNTIFS(Calendar!$E$3:$E$367,LOLP!C591,Calendar!$D$3:$D$367,LOLP!B591)</f>
        <v>21</v>
      </c>
      <c r="I591" s="7">
        <f ca="1">IF($F591=1,OFFSET(start_norps,LOLP!$D591+(1-$C591)*24,LOLP!$B591)*H591/G591,0)</f>
        <v>0</v>
      </c>
      <c r="J591" s="7">
        <f ca="1">IF($F591=1,OFFSET(start_33,LOLP!$D591+(1-$C591)*24,LOLP!$B591)*H591/G591,0)</f>
        <v>0</v>
      </c>
      <c r="K591" s="7">
        <f ca="1">IF($F591,OFFSET(start_40,LOLP!$D591+(1-$C591)*24,LOLP!$B591),0)</f>
        <v>0</v>
      </c>
      <c r="L591" s="7">
        <f ca="1">IF($F591,OFFSET(start_50,LOLP!$D591+(1-$C591)*24,LOLP!$B591),0)</f>
        <v>0</v>
      </c>
      <c r="M591" s="25">
        <f t="shared" ca="1" si="65"/>
        <v>0</v>
      </c>
      <c r="N591" s="25">
        <f t="shared" ca="1" si="66"/>
        <v>0</v>
      </c>
      <c r="O591" s="15" t="e">
        <f t="shared" ca="1" si="67"/>
        <v>#DIV/0!</v>
      </c>
      <c r="P591" s="15" t="e">
        <f t="shared" ca="1" si="68"/>
        <v>#DIV/0!</v>
      </c>
    </row>
    <row r="592" spans="1:16" x14ac:dyDescent="0.25">
      <c r="A592" s="1">
        <f t="shared" si="62"/>
        <v>43125</v>
      </c>
      <c r="B592" s="7">
        <f t="shared" si="64"/>
        <v>1</v>
      </c>
      <c r="C592" s="4">
        <f>INDEX(Calendar!$E$3:$E$367,MATCH(LOLP!$A592,Calendar!$B$3:$B$367,0))</f>
        <v>1</v>
      </c>
      <c r="D592" s="2">
        <f t="shared" si="63"/>
        <v>13</v>
      </c>
      <c r="E592" s="36">
        <v>25683</v>
      </c>
      <c r="F592" s="7">
        <f>IFERROR(IF(INDEX('Temperature Data'!$AA$15:$AA$348,MATCH(LOLP!A592,'Temperature Data'!$B$15:$B$348,0))&gt;IF(B592=9,$G$2,LOLP!$F$2),1,0),0)</f>
        <v>0</v>
      </c>
      <c r="G592" s="7">
        <f>SUMIFS(LOLP!$F$4:$F$8763,$C$4:$C$8763,$C592,$B$4:$B$8763,$B592,$D$4:$D$8763,$D592)</f>
        <v>0</v>
      </c>
      <c r="H592" s="7">
        <f>COUNTIFS(Calendar!$E$3:$E$367,LOLP!C592,Calendar!$D$3:$D$367,LOLP!B592)</f>
        <v>21</v>
      </c>
      <c r="I592" s="7">
        <f ca="1">IF($F592=1,OFFSET(start_norps,LOLP!$D592+(1-$C592)*24,LOLP!$B592)*H592/G592,0)</f>
        <v>0</v>
      </c>
      <c r="J592" s="7">
        <f ca="1">IF($F592=1,OFFSET(start_33,LOLP!$D592+(1-$C592)*24,LOLP!$B592)*H592/G592,0)</f>
        <v>0</v>
      </c>
      <c r="K592" s="7">
        <f ca="1">IF($F592,OFFSET(start_40,LOLP!$D592+(1-$C592)*24,LOLP!$B592),0)</f>
        <v>0</v>
      </c>
      <c r="L592" s="7">
        <f ca="1">IF($F592,OFFSET(start_50,LOLP!$D592+(1-$C592)*24,LOLP!$B592),0)</f>
        <v>0</v>
      </c>
      <c r="M592" s="25">
        <f t="shared" ca="1" si="65"/>
        <v>0</v>
      </c>
      <c r="N592" s="25">
        <f t="shared" ca="1" si="66"/>
        <v>0</v>
      </c>
      <c r="O592" s="15" t="e">
        <f t="shared" ca="1" si="67"/>
        <v>#DIV/0!</v>
      </c>
      <c r="P592" s="15" t="e">
        <f t="shared" ca="1" si="68"/>
        <v>#DIV/0!</v>
      </c>
    </row>
    <row r="593" spans="1:16" x14ac:dyDescent="0.25">
      <c r="A593" s="1">
        <f t="shared" si="62"/>
        <v>43125</v>
      </c>
      <c r="B593" s="7">
        <f t="shared" si="64"/>
        <v>1</v>
      </c>
      <c r="C593" s="4">
        <f>INDEX(Calendar!$E$3:$E$367,MATCH(LOLP!$A593,Calendar!$B$3:$B$367,0))</f>
        <v>1</v>
      </c>
      <c r="D593" s="2">
        <f t="shared" si="63"/>
        <v>14</v>
      </c>
      <c r="E593" s="36">
        <v>25524</v>
      </c>
      <c r="F593" s="7">
        <f>IFERROR(IF(INDEX('Temperature Data'!$AA$15:$AA$348,MATCH(LOLP!A593,'Temperature Data'!$B$15:$B$348,0))&gt;IF(B593=9,$G$2,LOLP!$F$2),1,0),0)</f>
        <v>0</v>
      </c>
      <c r="G593" s="7">
        <f>SUMIFS(LOLP!$F$4:$F$8763,$C$4:$C$8763,$C593,$B$4:$B$8763,$B593,$D$4:$D$8763,$D593)</f>
        <v>0</v>
      </c>
      <c r="H593" s="7">
        <f>COUNTIFS(Calendar!$E$3:$E$367,LOLP!C593,Calendar!$D$3:$D$367,LOLP!B593)</f>
        <v>21</v>
      </c>
      <c r="I593" s="7">
        <f ca="1">IF($F593=1,OFFSET(start_norps,LOLP!$D593+(1-$C593)*24,LOLP!$B593)*H593/G593,0)</f>
        <v>0</v>
      </c>
      <c r="J593" s="7">
        <f ca="1">IF($F593=1,OFFSET(start_33,LOLP!$D593+(1-$C593)*24,LOLP!$B593)*H593/G593,0)</f>
        <v>0</v>
      </c>
      <c r="K593" s="7">
        <f ca="1">IF($F593,OFFSET(start_40,LOLP!$D593+(1-$C593)*24,LOLP!$B593),0)</f>
        <v>0</v>
      </c>
      <c r="L593" s="7">
        <f ca="1">IF($F593,OFFSET(start_50,LOLP!$D593+(1-$C593)*24,LOLP!$B593),0)</f>
        <v>0</v>
      </c>
      <c r="M593" s="25">
        <f t="shared" ca="1" si="65"/>
        <v>0</v>
      </c>
      <c r="N593" s="25">
        <f t="shared" ca="1" si="66"/>
        <v>0</v>
      </c>
      <c r="O593" s="15" t="e">
        <f t="shared" ca="1" si="67"/>
        <v>#DIV/0!</v>
      </c>
      <c r="P593" s="15" t="e">
        <f t="shared" ca="1" si="68"/>
        <v>#DIV/0!</v>
      </c>
    </row>
    <row r="594" spans="1:16" x14ac:dyDescent="0.25">
      <c r="A594" s="1">
        <f t="shared" si="62"/>
        <v>43125</v>
      </c>
      <c r="B594" s="7">
        <f t="shared" si="64"/>
        <v>1</v>
      </c>
      <c r="C594" s="4">
        <f>INDEX(Calendar!$E$3:$E$367,MATCH(LOLP!$A594,Calendar!$B$3:$B$367,0))</f>
        <v>1</v>
      </c>
      <c r="D594" s="2">
        <f t="shared" si="63"/>
        <v>15</v>
      </c>
      <c r="E594" s="36">
        <v>25367</v>
      </c>
      <c r="F594" s="7">
        <f>IFERROR(IF(INDEX('Temperature Data'!$AA$15:$AA$348,MATCH(LOLP!A594,'Temperature Data'!$B$15:$B$348,0))&gt;IF(B594=9,$G$2,LOLP!$F$2),1,0),0)</f>
        <v>0</v>
      </c>
      <c r="G594" s="7">
        <f>SUMIFS(LOLP!$F$4:$F$8763,$C$4:$C$8763,$C594,$B$4:$B$8763,$B594,$D$4:$D$8763,$D594)</f>
        <v>0</v>
      </c>
      <c r="H594" s="7">
        <f>COUNTIFS(Calendar!$E$3:$E$367,LOLP!C594,Calendar!$D$3:$D$367,LOLP!B594)</f>
        <v>21</v>
      </c>
      <c r="I594" s="7">
        <f ca="1">IF($F594=1,OFFSET(start_norps,LOLP!$D594+(1-$C594)*24,LOLP!$B594)*H594/G594,0)</f>
        <v>0</v>
      </c>
      <c r="J594" s="7">
        <f ca="1">IF($F594=1,OFFSET(start_33,LOLP!$D594+(1-$C594)*24,LOLP!$B594)*H594/G594,0)</f>
        <v>0</v>
      </c>
      <c r="K594" s="7">
        <f ca="1">IF($F594,OFFSET(start_40,LOLP!$D594+(1-$C594)*24,LOLP!$B594),0)</f>
        <v>0</v>
      </c>
      <c r="L594" s="7">
        <f ca="1">IF($F594,OFFSET(start_50,LOLP!$D594+(1-$C594)*24,LOLP!$B594),0)</f>
        <v>0</v>
      </c>
      <c r="M594" s="25">
        <f t="shared" ca="1" si="65"/>
        <v>0</v>
      </c>
      <c r="N594" s="25">
        <f t="shared" ca="1" si="66"/>
        <v>0</v>
      </c>
      <c r="O594" s="15" t="e">
        <f t="shared" ca="1" si="67"/>
        <v>#DIV/0!</v>
      </c>
      <c r="P594" s="15" t="e">
        <f t="shared" ca="1" si="68"/>
        <v>#DIV/0!</v>
      </c>
    </row>
    <row r="595" spans="1:16" x14ac:dyDescent="0.25">
      <c r="A595" s="1">
        <f t="shared" si="62"/>
        <v>43125</v>
      </c>
      <c r="B595" s="7">
        <f t="shared" si="64"/>
        <v>1</v>
      </c>
      <c r="C595" s="4">
        <f>INDEX(Calendar!$E$3:$E$367,MATCH(LOLP!$A595,Calendar!$B$3:$B$367,0))</f>
        <v>1</v>
      </c>
      <c r="D595" s="2">
        <f t="shared" si="63"/>
        <v>16</v>
      </c>
      <c r="E595" s="36">
        <v>24868</v>
      </c>
      <c r="F595" s="7">
        <f>IFERROR(IF(INDEX('Temperature Data'!$AA$15:$AA$348,MATCH(LOLP!A595,'Temperature Data'!$B$15:$B$348,0))&gt;IF(B595=9,$G$2,LOLP!$F$2),1,0),0)</f>
        <v>0</v>
      </c>
      <c r="G595" s="7">
        <f>SUMIFS(LOLP!$F$4:$F$8763,$C$4:$C$8763,$C595,$B$4:$B$8763,$B595,$D$4:$D$8763,$D595)</f>
        <v>0</v>
      </c>
      <c r="H595" s="7">
        <f>COUNTIFS(Calendar!$E$3:$E$367,LOLP!C595,Calendar!$D$3:$D$367,LOLP!B595)</f>
        <v>21</v>
      </c>
      <c r="I595" s="7">
        <f ca="1">IF($F595=1,OFFSET(start_norps,LOLP!$D595+(1-$C595)*24,LOLP!$B595)*H595/G595,0)</f>
        <v>0</v>
      </c>
      <c r="J595" s="7">
        <f ca="1">IF($F595=1,OFFSET(start_33,LOLP!$D595+(1-$C595)*24,LOLP!$B595)*H595/G595,0)</f>
        <v>0</v>
      </c>
      <c r="K595" s="7">
        <f ca="1">IF($F595,OFFSET(start_40,LOLP!$D595+(1-$C595)*24,LOLP!$B595),0)</f>
        <v>0</v>
      </c>
      <c r="L595" s="7">
        <f ca="1">IF($F595,OFFSET(start_50,LOLP!$D595+(1-$C595)*24,LOLP!$B595),0)</f>
        <v>0</v>
      </c>
      <c r="M595" s="25">
        <f t="shared" ca="1" si="65"/>
        <v>0</v>
      </c>
      <c r="N595" s="25">
        <f t="shared" ca="1" si="66"/>
        <v>0</v>
      </c>
      <c r="O595" s="15" t="e">
        <f t="shared" ca="1" si="67"/>
        <v>#DIV/0!</v>
      </c>
      <c r="P595" s="15" t="e">
        <f t="shared" ca="1" si="68"/>
        <v>#DIV/0!</v>
      </c>
    </row>
    <row r="596" spans="1:16" x14ac:dyDescent="0.25">
      <c r="A596" s="1">
        <f t="shared" si="62"/>
        <v>43125</v>
      </c>
      <c r="B596" s="7">
        <f t="shared" si="64"/>
        <v>1</v>
      </c>
      <c r="C596" s="4">
        <f>INDEX(Calendar!$E$3:$E$367,MATCH(LOLP!$A596,Calendar!$B$3:$B$367,0))</f>
        <v>1</v>
      </c>
      <c r="D596" s="2">
        <f t="shared" si="63"/>
        <v>17</v>
      </c>
      <c r="E596" s="36">
        <v>25469</v>
      </c>
      <c r="F596" s="7">
        <f>IFERROR(IF(INDEX('Temperature Data'!$AA$15:$AA$348,MATCH(LOLP!A596,'Temperature Data'!$B$15:$B$348,0))&gt;IF(B596=9,$G$2,LOLP!$F$2),1,0),0)</f>
        <v>0</v>
      </c>
      <c r="G596" s="7">
        <f>SUMIFS(LOLP!$F$4:$F$8763,$C$4:$C$8763,$C596,$B$4:$B$8763,$B596,$D$4:$D$8763,$D596)</f>
        <v>0</v>
      </c>
      <c r="H596" s="7">
        <f>COUNTIFS(Calendar!$E$3:$E$367,LOLP!C596,Calendar!$D$3:$D$367,LOLP!B596)</f>
        <v>21</v>
      </c>
      <c r="I596" s="7">
        <f ca="1">IF($F596=1,OFFSET(start_norps,LOLP!$D596+(1-$C596)*24,LOLP!$B596)*H596/G596,0)</f>
        <v>0</v>
      </c>
      <c r="J596" s="7">
        <f ca="1">IF($F596=1,OFFSET(start_33,LOLP!$D596+(1-$C596)*24,LOLP!$B596)*H596/G596,0)</f>
        <v>0</v>
      </c>
      <c r="K596" s="7">
        <f ca="1">IF($F596,OFFSET(start_40,LOLP!$D596+(1-$C596)*24,LOLP!$B596),0)</f>
        <v>0</v>
      </c>
      <c r="L596" s="7">
        <f ca="1">IF($F596,OFFSET(start_50,LOLP!$D596+(1-$C596)*24,LOLP!$B596),0)</f>
        <v>0</v>
      </c>
      <c r="M596" s="25">
        <f t="shared" ca="1" si="65"/>
        <v>0</v>
      </c>
      <c r="N596" s="25">
        <f t="shared" ca="1" si="66"/>
        <v>0</v>
      </c>
      <c r="O596" s="15" t="e">
        <f t="shared" ca="1" si="67"/>
        <v>#DIV/0!</v>
      </c>
      <c r="P596" s="15" t="e">
        <f t="shared" ca="1" si="68"/>
        <v>#DIV/0!</v>
      </c>
    </row>
    <row r="597" spans="1:16" x14ac:dyDescent="0.25">
      <c r="A597" s="1">
        <f t="shared" si="62"/>
        <v>43125</v>
      </c>
      <c r="B597" s="7">
        <f t="shared" si="64"/>
        <v>1</v>
      </c>
      <c r="C597" s="4">
        <f>INDEX(Calendar!$E$3:$E$367,MATCH(LOLP!$A597,Calendar!$B$3:$B$367,0))</f>
        <v>1</v>
      </c>
      <c r="D597" s="2">
        <f t="shared" si="63"/>
        <v>18</v>
      </c>
      <c r="E597" s="36">
        <v>27721</v>
      </c>
      <c r="F597" s="7">
        <f>IFERROR(IF(INDEX('Temperature Data'!$AA$15:$AA$348,MATCH(LOLP!A597,'Temperature Data'!$B$15:$B$348,0))&gt;IF(B597=9,$G$2,LOLP!$F$2),1,0),0)</f>
        <v>0</v>
      </c>
      <c r="G597" s="7">
        <f>SUMIFS(LOLP!$F$4:$F$8763,$C$4:$C$8763,$C597,$B$4:$B$8763,$B597,$D$4:$D$8763,$D597)</f>
        <v>0</v>
      </c>
      <c r="H597" s="7">
        <f>COUNTIFS(Calendar!$E$3:$E$367,LOLP!C597,Calendar!$D$3:$D$367,LOLP!B597)</f>
        <v>21</v>
      </c>
      <c r="I597" s="7">
        <f ca="1">IF($F597=1,OFFSET(start_norps,LOLP!$D597+(1-$C597)*24,LOLP!$B597)*H597/G597,0)</f>
        <v>0</v>
      </c>
      <c r="J597" s="7">
        <f ca="1">IF($F597=1,OFFSET(start_33,LOLP!$D597+(1-$C597)*24,LOLP!$B597)*H597/G597,0)</f>
        <v>0</v>
      </c>
      <c r="K597" s="7">
        <f ca="1">IF($F597,OFFSET(start_40,LOLP!$D597+(1-$C597)*24,LOLP!$B597),0)</f>
        <v>0</v>
      </c>
      <c r="L597" s="7">
        <f ca="1">IF($F597,OFFSET(start_50,LOLP!$D597+(1-$C597)*24,LOLP!$B597),0)</f>
        <v>0</v>
      </c>
      <c r="M597" s="25">
        <f t="shared" ca="1" si="65"/>
        <v>0</v>
      </c>
      <c r="N597" s="25">
        <f t="shared" ca="1" si="66"/>
        <v>0</v>
      </c>
      <c r="O597" s="15" t="e">
        <f t="shared" ca="1" si="67"/>
        <v>#DIV/0!</v>
      </c>
      <c r="P597" s="15" t="e">
        <f t="shared" ca="1" si="68"/>
        <v>#DIV/0!</v>
      </c>
    </row>
    <row r="598" spans="1:16" x14ac:dyDescent="0.25">
      <c r="A598" s="1">
        <f t="shared" si="62"/>
        <v>43125</v>
      </c>
      <c r="B598" s="7">
        <f t="shared" si="64"/>
        <v>1</v>
      </c>
      <c r="C598" s="4">
        <f>INDEX(Calendar!$E$3:$E$367,MATCH(LOLP!$A598,Calendar!$B$3:$B$367,0))</f>
        <v>1</v>
      </c>
      <c r="D598" s="2">
        <f t="shared" si="63"/>
        <v>19</v>
      </c>
      <c r="E598" s="36">
        <v>29066</v>
      </c>
      <c r="F598" s="7">
        <f>IFERROR(IF(INDEX('Temperature Data'!$AA$15:$AA$348,MATCH(LOLP!A598,'Temperature Data'!$B$15:$B$348,0))&gt;IF(B598=9,$G$2,LOLP!$F$2),1,0),0)</f>
        <v>0</v>
      </c>
      <c r="G598" s="7">
        <f>SUMIFS(LOLP!$F$4:$F$8763,$C$4:$C$8763,$C598,$B$4:$B$8763,$B598,$D$4:$D$8763,$D598)</f>
        <v>0</v>
      </c>
      <c r="H598" s="7">
        <f>COUNTIFS(Calendar!$E$3:$E$367,LOLP!C598,Calendar!$D$3:$D$367,LOLP!B598)</f>
        <v>21</v>
      </c>
      <c r="I598" s="7">
        <f ca="1">IF($F598=1,OFFSET(start_norps,LOLP!$D598+(1-$C598)*24,LOLP!$B598)*H598/G598,0)</f>
        <v>0</v>
      </c>
      <c r="J598" s="7">
        <f ca="1">IF($F598=1,OFFSET(start_33,LOLP!$D598+(1-$C598)*24,LOLP!$B598)*H598/G598,0)</f>
        <v>0</v>
      </c>
      <c r="K598" s="7">
        <f ca="1">IF($F598,OFFSET(start_40,LOLP!$D598+(1-$C598)*24,LOLP!$B598),0)</f>
        <v>0</v>
      </c>
      <c r="L598" s="7">
        <f ca="1">IF($F598,OFFSET(start_50,LOLP!$D598+(1-$C598)*24,LOLP!$B598),0)</f>
        <v>0</v>
      </c>
      <c r="M598" s="25">
        <f t="shared" ca="1" si="65"/>
        <v>0</v>
      </c>
      <c r="N598" s="25">
        <f t="shared" ca="1" si="66"/>
        <v>0</v>
      </c>
      <c r="O598" s="15" t="e">
        <f t="shared" ca="1" si="67"/>
        <v>#DIV/0!</v>
      </c>
      <c r="P598" s="15" t="e">
        <f t="shared" ca="1" si="68"/>
        <v>#DIV/0!</v>
      </c>
    </row>
    <row r="599" spans="1:16" x14ac:dyDescent="0.25">
      <c r="A599" s="1">
        <f t="shared" si="62"/>
        <v>43125</v>
      </c>
      <c r="B599" s="7">
        <f t="shared" si="64"/>
        <v>1</v>
      </c>
      <c r="C599" s="4">
        <f>INDEX(Calendar!$E$3:$E$367,MATCH(LOLP!$A599,Calendar!$B$3:$B$367,0))</f>
        <v>1</v>
      </c>
      <c r="D599" s="2">
        <f t="shared" si="63"/>
        <v>20</v>
      </c>
      <c r="E599" s="36">
        <v>28726</v>
      </c>
      <c r="F599" s="7">
        <f>IFERROR(IF(INDEX('Temperature Data'!$AA$15:$AA$348,MATCH(LOLP!A599,'Temperature Data'!$B$15:$B$348,0))&gt;IF(B599=9,$G$2,LOLP!$F$2),1,0),0)</f>
        <v>0</v>
      </c>
      <c r="G599" s="7">
        <f>SUMIFS(LOLP!$F$4:$F$8763,$C$4:$C$8763,$C599,$B$4:$B$8763,$B599,$D$4:$D$8763,$D599)</f>
        <v>0</v>
      </c>
      <c r="H599" s="7">
        <f>COUNTIFS(Calendar!$E$3:$E$367,LOLP!C599,Calendar!$D$3:$D$367,LOLP!B599)</f>
        <v>21</v>
      </c>
      <c r="I599" s="7">
        <f ca="1">IF($F599=1,OFFSET(start_norps,LOLP!$D599+(1-$C599)*24,LOLP!$B599)*H599/G599,0)</f>
        <v>0</v>
      </c>
      <c r="J599" s="7">
        <f ca="1">IF($F599=1,OFFSET(start_33,LOLP!$D599+(1-$C599)*24,LOLP!$B599)*H599/G599,0)</f>
        <v>0</v>
      </c>
      <c r="K599" s="7">
        <f ca="1">IF($F599,OFFSET(start_40,LOLP!$D599+(1-$C599)*24,LOLP!$B599),0)</f>
        <v>0</v>
      </c>
      <c r="L599" s="7">
        <f ca="1">IF($F599,OFFSET(start_50,LOLP!$D599+(1-$C599)*24,LOLP!$B599),0)</f>
        <v>0</v>
      </c>
      <c r="M599" s="25">
        <f t="shared" ca="1" si="65"/>
        <v>0</v>
      </c>
      <c r="N599" s="25">
        <f t="shared" ca="1" si="66"/>
        <v>0</v>
      </c>
      <c r="O599" s="15" t="e">
        <f t="shared" ca="1" si="67"/>
        <v>#DIV/0!</v>
      </c>
      <c r="P599" s="15" t="e">
        <f t="shared" ca="1" si="68"/>
        <v>#DIV/0!</v>
      </c>
    </row>
    <row r="600" spans="1:16" x14ac:dyDescent="0.25">
      <c r="A600" s="1">
        <f t="shared" si="62"/>
        <v>43125</v>
      </c>
      <c r="B600" s="7">
        <f t="shared" si="64"/>
        <v>1</v>
      </c>
      <c r="C600" s="4">
        <f>INDEX(Calendar!$E$3:$E$367,MATCH(LOLP!$A600,Calendar!$B$3:$B$367,0))</f>
        <v>1</v>
      </c>
      <c r="D600" s="2">
        <f t="shared" si="63"/>
        <v>21</v>
      </c>
      <c r="E600" s="36">
        <v>28038</v>
      </c>
      <c r="F600" s="7">
        <f>IFERROR(IF(INDEX('Temperature Data'!$AA$15:$AA$348,MATCH(LOLP!A600,'Temperature Data'!$B$15:$B$348,0))&gt;IF(B600=9,$G$2,LOLP!$F$2),1,0),0)</f>
        <v>0</v>
      </c>
      <c r="G600" s="7">
        <f>SUMIFS(LOLP!$F$4:$F$8763,$C$4:$C$8763,$C600,$B$4:$B$8763,$B600,$D$4:$D$8763,$D600)</f>
        <v>0</v>
      </c>
      <c r="H600" s="7">
        <f>COUNTIFS(Calendar!$E$3:$E$367,LOLP!C600,Calendar!$D$3:$D$367,LOLP!B600)</f>
        <v>21</v>
      </c>
      <c r="I600" s="7">
        <f ca="1">IF($F600=1,OFFSET(start_norps,LOLP!$D600+(1-$C600)*24,LOLP!$B600)*H600/G600,0)</f>
        <v>0</v>
      </c>
      <c r="J600" s="7">
        <f ca="1">IF($F600=1,OFFSET(start_33,LOLP!$D600+(1-$C600)*24,LOLP!$B600)*H600/G600,0)</f>
        <v>0</v>
      </c>
      <c r="K600" s="7">
        <f ca="1">IF($F600,OFFSET(start_40,LOLP!$D600+(1-$C600)*24,LOLP!$B600),0)</f>
        <v>0</v>
      </c>
      <c r="L600" s="7">
        <f ca="1">IF($F600,OFFSET(start_50,LOLP!$D600+(1-$C600)*24,LOLP!$B600),0)</f>
        <v>0</v>
      </c>
      <c r="M600" s="25">
        <f t="shared" ca="1" si="65"/>
        <v>0</v>
      </c>
      <c r="N600" s="25">
        <f t="shared" ca="1" si="66"/>
        <v>0</v>
      </c>
      <c r="O600" s="15" t="e">
        <f t="shared" ca="1" si="67"/>
        <v>#DIV/0!</v>
      </c>
      <c r="P600" s="15" t="e">
        <f t="shared" ca="1" si="68"/>
        <v>#DIV/0!</v>
      </c>
    </row>
    <row r="601" spans="1:16" x14ac:dyDescent="0.25">
      <c r="A601" s="1">
        <f t="shared" si="62"/>
        <v>43125</v>
      </c>
      <c r="B601" s="7">
        <f t="shared" si="64"/>
        <v>1</v>
      </c>
      <c r="C601" s="4">
        <f>INDEX(Calendar!$E$3:$E$367,MATCH(LOLP!$A601,Calendar!$B$3:$B$367,0))</f>
        <v>1</v>
      </c>
      <c r="D601" s="2">
        <f t="shared" si="63"/>
        <v>22</v>
      </c>
      <c r="E601" s="36">
        <v>26702</v>
      </c>
      <c r="F601" s="7">
        <f>IFERROR(IF(INDEX('Temperature Data'!$AA$15:$AA$348,MATCH(LOLP!A601,'Temperature Data'!$B$15:$B$348,0))&gt;IF(B601=9,$G$2,LOLP!$F$2),1,0),0)</f>
        <v>0</v>
      </c>
      <c r="G601" s="7">
        <f>SUMIFS(LOLP!$F$4:$F$8763,$C$4:$C$8763,$C601,$B$4:$B$8763,$B601,$D$4:$D$8763,$D601)</f>
        <v>0</v>
      </c>
      <c r="H601" s="7">
        <f>COUNTIFS(Calendar!$E$3:$E$367,LOLP!C601,Calendar!$D$3:$D$367,LOLP!B601)</f>
        <v>21</v>
      </c>
      <c r="I601" s="7">
        <f ca="1">IF($F601=1,OFFSET(start_norps,LOLP!$D601+(1-$C601)*24,LOLP!$B601)*H601/G601,0)</f>
        <v>0</v>
      </c>
      <c r="J601" s="7">
        <f ca="1">IF($F601=1,OFFSET(start_33,LOLP!$D601+(1-$C601)*24,LOLP!$B601)*H601/G601,0)</f>
        <v>0</v>
      </c>
      <c r="K601" s="7">
        <f ca="1">IF($F601,OFFSET(start_40,LOLP!$D601+(1-$C601)*24,LOLP!$B601),0)</f>
        <v>0</v>
      </c>
      <c r="L601" s="7">
        <f ca="1">IF($F601,OFFSET(start_50,LOLP!$D601+(1-$C601)*24,LOLP!$B601),0)</f>
        <v>0</v>
      </c>
      <c r="M601" s="25">
        <f t="shared" ca="1" si="65"/>
        <v>0</v>
      </c>
      <c r="N601" s="25">
        <f t="shared" ca="1" si="66"/>
        <v>0</v>
      </c>
      <c r="O601" s="15" t="e">
        <f t="shared" ca="1" si="67"/>
        <v>#DIV/0!</v>
      </c>
      <c r="P601" s="15" t="e">
        <f t="shared" ca="1" si="68"/>
        <v>#DIV/0!</v>
      </c>
    </row>
    <row r="602" spans="1:16" x14ac:dyDescent="0.25">
      <c r="A602" s="1">
        <f t="shared" si="62"/>
        <v>43125</v>
      </c>
      <c r="B602" s="7">
        <f t="shared" si="64"/>
        <v>1</v>
      </c>
      <c r="C602" s="4">
        <f>INDEX(Calendar!$E$3:$E$367,MATCH(LOLP!$A602,Calendar!$B$3:$B$367,0))</f>
        <v>1</v>
      </c>
      <c r="D602" s="2">
        <f t="shared" si="63"/>
        <v>23</v>
      </c>
      <c r="E602" s="36">
        <v>24719</v>
      </c>
      <c r="F602" s="7">
        <f>IFERROR(IF(INDEX('Temperature Data'!$AA$15:$AA$348,MATCH(LOLP!A602,'Temperature Data'!$B$15:$B$348,0))&gt;IF(B602=9,$G$2,LOLP!$F$2),1,0),0)</f>
        <v>0</v>
      </c>
      <c r="G602" s="7">
        <f>SUMIFS(LOLP!$F$4:$F$8763,$C$4:$C$8763,$C602,$B$4:$B$8763,$B602,$D$4:$D$8763,$D602)</f>
        <v>0</v>
      </c>
      <c r="H602" s="7">
        <f>COUNTIFS(Calendar!$E$3:$E$367,LOLP!C602,Calendar!$D$3:$D$367,LOLP!B602)</f>
        <v>21</v>
      </c>
      <c r="I602" s="7">
        <f ca="1">IF($F602=1,OFFSET(start_norps,LOLP!$D602+(1-$C602)*24,LOLP!$B602)*H602/G602,0)</f>
        <v>0</v>
      </c>
      <c r="J602" s="7">
        <f ca="1">IF($F602=1,OFFSET(start_33,LOLP!$D602+(1-$C602)*24,LOLP!$B602)*H602/G602,0)</f>
        <v>0</v>
      </c>
      <c r="K602" s="7">
        <f ca="1">IF($F602,OFFSET(start_40,LOLP!$D602+(1-$C602)*24,LOLP!$B602),0)</f>
        <v>0</v>
      </c>
      <c r="L602" s="7">
        <f ca="1">IF($F602,OFFSET(start_50,LOLP!$D602+(1-$C602)*24,LOLP!$B602),0)</f>
        <v>0</v>
      </c>
      <c r="M602" s="25">
        <f t="shared" ca="1" si="65"/>
        <v>0</v>
      </c>
      <c r="N602" s="25">
        <f t="shared" ca="1" si="66"/>
        <v>0</v>
      </c>
      <c r="O602" s="15" t="e">
        <f t="shared" ca="1" si="67"/>
        <v>#DIV/0!</v>
      </c>
      <c r="P602" s="15" t="e">
        <f t="shared" ca="1" si="68"/>
        <v>#DIV/0!</v>
      </c>
    </row>
    <row r="603" spans="1:16" x14ac:dyDescent="0.25">
      <c r="A603" s="1">
        <f t="shared" si="62"/>
        <v>43125</v>
      </c>
      <c r="B603" s="7">
        <f t="shared" si="64"/>
        <v>1</v>
      </c>
      <c r="C603" s="4">
        <f>INDEX(Calendar!$E$3:$E$367,MATCH(LOLP!$A603,Calendar!$B$3:$B$367,0))</f>
        <v>1</v>
      </c>
      <c r="D603" s="2">
        <f t="shared" si="63"/>
        <v>24</v>
      </c>
      <c r="E603" s="36">
        <v>22956</v>
      </c>
      <c r="F603" s="7">
        <f>IFERROR(IF(INDEX('Temperature Data'!$AA$15:$AA$348,MATCH(LOLP!A603,'Temperature Data'!$B$15:$B$348,0))&gt;IF(B603=9,$G$2,LOLP!$F$2),1,0),0)</f>
        <v>0</v>
      </c>
      <c r="G603" s="7">
        <f>SUMIFS(LOLP!$F$4:$F$8763,$C$4:$C$8763,$C603,$B$4:$B$8763,$B603,$D$4:$D$8763,$D603)</f>
        <v>0</v>
      </c>
      <c r="H603" s="7">
        <f>COUNTIFS(Calendar!$E$3:$E$367,LOLP!C603,Calendar!$D$3:$D$367,LOLP!B603)</f>
        <v>21</v>
      </c>
      <c r="I603" s="7">
        <f ca="1">IF($F603=1,OFFSET(start_norps,LOLP!$D603+(1-$C603)*24,LOLP!$B603)*H603/G603,0)</f>
        <v>0</v>
      </c>
      <c r="J603" s="7">
        <f ca="1">IF($F603=1,OFFSET(start_33,LOLP!$D603+(1-$C603)*24,LOLP!$B603)*H603/G603,0)</f>
        <v>0</v>
      </c>
      <c r="K603" s="7">
        <f ca="1">IF($F603,OFFSET(start_40,LOLP!$D603+(1-$C603)*24,LOLP!$B603),0)</f>
        <v>0</v>
      </c>
      <c r="L603" s="7">
        <f ca="1">IF($F603,OFFSET(start_50,LOLP!$D603+(1-$C603)*24,LOLP!$B603),0)</f>
        <v>0</v>
      </c>
      <c r="M603" s="25">
        <f t="shared" ca="1" si="65"/>
        <v>0</v>
      </c>
      <c r="N603" s="25">
        <f t="shared" ca="1" si="66"/>
        <v>0</v>
      </c>
      <c r="O603" s="15" t="e">
        <f t="shared" ca="1" si="67"/>
        <v>#DIV/0!</v>
      </c>
      <c r="P603" s="15" t="e">
        <f t="shared" ca="1" si="68"/>
        <v>#DIV/0!</v>
      </c>
    </row>
    <row r="604" spans="1:16" x14ac:dyDescent="0.25">
      <c r="A604" s="1">
        <f t="shared" si="62"/>
        <v>43126</v>
      </c>
      <c r="B604" s="7">
        <f t="shared" si="64"/>
        <v>1</v>
      </c>
      <c r="C604" s="4">
        <f>INDEX(Calendar!$E$3:$E$367,MATCH(LOLP!$A604,Calendar!$B$3:$B$367,0))</f>
        <v>1</v>
      </c>
      <c r="D604" s="2">
        <f t="shared" si="63"/>
        <v>1</v>
      </c>
      <c r="E604" s="36">
        <v>22026</v>
      </c>
      <c r="F604" s="7">
        <f>IFERROR(IF(INDEX('Temperature Data'!$AA$15:$AA$348,MATCH(LOLP!A604,'Temperature Data'!$B$15:$B$348,0))&gt;IF(B604=9,$G$2,LOLP!$F$2),1,0),0)</f>
        <v>0</v>
      </c>
      <c r="G604" s="7">
        <f>SUMIFS(LOLP!$F$4:$F$8763,$C$4:$C$8763,$C604,$B$4:$B$8763,$B604,$D$4:$D$8763,$D604)</f>
        <v>0</v>
      </c>
      <c r="H604" s="7">
        <f>COUNTIFS(Calendar!$E$3:$E$367,LOLP!C604,Calendar!$D$3:$D$367,LOLP!B604)</f>
        <v>21</v>
      </c>
      <c r="I604" s="7">
        <f ca="1">IF($F604=1,OFFSET(start_norps,LOLP!$D604+(1-$C604)*24,LOLP!$B604)*H604/G604,0)</f>
        <v>0</v>
      </c>
      <c r="J604" s="7">
        <f ca="1">IF($F604=1,OFFSET(start_33,LOLP!$D604+(1-$C604)*24,LOLP!$B604)*H604/G604,0)</f>
        <v>0</v>
      </c>
      <c r="K604" s="7">
        <f ca="1">IF($F604,OFFSET(start_40,LOLP!$D604+(1-$C604)*24,LOLP!$B604),0)</f>
        <v>0</v>
      </c>
      <c r="L604" s="7">
        <f ca="1">IF($F604,OFFSET(start_50,LOLP!$D604+(1-$C604)*24,LOLP!$B604),0)</f>
        <v>0</v>
      </c>
      <c r="M604" s="25">
        <f t="shared" ca="1" si="65"/>
        <v>0</v>
      </c>
      <c r="N604" s="25">
        <f t="shared" ca="1" si="66"/>
        <v>0</v>
      </c>
      <c r="O604" s="15" t="e">
        <f t="shared" ca="1" si="67"/>
        <v>#DIV/0!</v>
      </c>
      <c r="P604" s="15" t="e">
        <f t="shared" ca="1" si="68"/>
        <v>#DIV/0!</v>
      </c>
    </row>
    <row r="605" spans="1:16" x14ac:dyDescent="0.25">
      <c r="A605" s="1">
        <f t="shared" ref="A605:A668" si="69">A581+1</f>
        <v>43126</v>
      </c>
      <c r="B605" s="7">
        <f t="shared" si="64"/>
        <v>1</v>
      </c>
      <c r="C605" s="4">
        <f>INDEX(Calendar!$E$3:$E$367,MATCH(LOLP!$A605,Calendar!$B$3:$B$367,0))</f>
        <v>1</v>
      </c>
      <c r="D605" s="2">
        <f t="shared" ref="D605:D668" si="70">D581</f>
        <v>2</v>
      </c>
      <c r="E605" s="36">
        <v>21838</v>
      </c>
      <c r="F605" s="7">
        <f>IFERROR(IF(INDEX('Temperature Data'!$AA$15:$AA$348,MATCH(LOLP!A605,'Temperature Data'!$B$15:$B$348,0))&gt;IF(B605=9,$G$2,LOLP!$F$2),1,0),0)</f>
        <v>0</v>
      </c>
      <c r="G605" s="7">
        <f>SUMIFS(LOLP!$F$4:$F$8763,$C$4:$C$8763,$C605,$B$4:$B$8763,$B605,$D$4:$D$8763,$D605)</f>
        <v>0</v>
      </c>
      <c r="H605" s="7">
        <f>COUNTIFS(Calendar!$E$3:$E$367,LOLP!C605,Calendar!$D$3:$D$367,LOLP!B605)</f>
        <v>21</v>
      </c>
      <c r="I605" s="7">
        <f ca="1">IF($F605=1,OFFSET(start_norps,LOLP!$D605+(1-$C605)*24,LOLP!$B605)*H605/G605,0)</f>
        <v>0</v>
      </c>
      <c r="J605" s="7">
        <f ca="1">IF($F605=1,OFFSET(start_33,LOLP!$D605+(1-$C605)*24,LOLP!$B605)*H605/G605,0)</f>
        <v>0</v>
      </c>
      <c r="K605" s="7">
        <f ca="1">IF($F605,OFFSET(start_40,LOLP!$D605+(1-$C605)*24,LOLP!$B605),0)</f>
        <v>0</v>
      </c>
      <c r="L605" s="7">
        <f ca="1">IF($F605,OFFSET(start_50,LOLP!$D605+(1-$C605)*24,LOLP!$B605),0)</f>
        <v>0</v>
      </c>
      <c r="M605" s="25">
        <f t="shared" ca="1" si="65"/>
        <v>0</v>
      </c>
      <c r="N605" s="25">
        <f t="shared" ca="1" si="66"/>
        <v>0</v>
      </c>
      <c r="O605" s="15" t="e">
        <f t="shared" ca="1" si="67"/>
        <v>#DIV/0!</v>
      </c>
      <c r="P605" s="15" t="e">
        <f t="shared" ca="1" si="68"/>
        <v>#DIV/0!</v>
      </c>
    </row>
    <row r="606" spans="1:16" x14ac:dyDescent="0.25">
      <c r="A606" s="1">
        <f t="shared" si="69"/>
        <v>43126</v>
      </c>
      <c r="B606" s="7">
        <f t="shared" si="64"/>
        <v>1</v>
      </c>
      <c r="C606" s="4">
        <f>INDEX(Calendar!$E$3:$E$367,MATCH(LOLP!$A606,Calendar!$B$3:$B$367,0))</f>
        <v>1</v>
      </c>
      <c r="D606" s="2">
        <f t="shared" si="70"/>
        <v>3</v>
      </c>
      <c r="E606" s="36">
        <v>21464</v>
      </c>
      <c r="F606" s="7">
        <f>IFERROR(IF(INDEX('Temperature Data'!$AA$15:$AA$348,MATCH(LOLP!A606,'Temperature Data'!$B$15:$B$348,0))&gt;IF(B606=9,$G$2,LOLP!$F$2),1,0),0)</f>
        <v>0</v>
      </c>
      <c r="G606" s="7">
        <f>SUMIFS(LOLP!$F$4:$F$8763,$C$4:$C$8763,$C606,$B$4:$B$8763,$B606,$D$4:$D$8763,$D606)</f>
        <v>0</v>
      </c>
      <c r="H606" s="7">
        <f>COUNTIFS(Calendar!$E$3:$E$367,LOLP!C606,Calendar!$D$3:$D$367,LOLP!B606)</f>
        <v>21</v>
      </c>
      <c r="I606" s="7">
        <f ca="1">IF($F606=1,OFFSET(start_norps,LOLP!$D606+(1-$C606)*24,LOLP!$B606)*H606/G606,0)</f>
        <v>0</v>
      </c>
      <c r="J606" s="7">
        <f ca="1">IF($F606=1,OFFSET(start_33,LOLP!$D606+(1-$C606)*24,LOLP!$B606)*H606/G606,0)</f>
        <v>0</v>
      </c>
      <c r="K606" s="7">
        <f ca="1">IF($F606,OFFSET(start_40,LOLP!$D606+(1-$C606)*24,LOLP!$B606),0)</f>
        <v>0</v>
      </c>
      <c r="L606" s="7">
        <f ca="1">IF($F606,OFFSET(start_50,LOLP!$D606+(1-$C606)*24,LOLP!$B606),0)</f>
        <v>0</v>
      </c>
      <c r="M606" s="25">
        <f t="shared" ca="1" si="65"/>
        <v>0</v>
      </c>
      <c r="N606" s="25">
        <f t="shared" ca="1" si="66"/>
        <v>0</v>
      </c>
      <c r="O606" s="15" t="e">
        <f t="shared" ca="1" si="67"/>
        <v>#DIV/0!</v>
      </c>
      <c r="P606" s="15" t="e">
        <f t="shared" ca="1" si="68"/>
        <v>#DIV/0!</v>
      </c>
    </row>
    <row r="607" spans="1:16" x14ac:dyDescent="0.25">
      <c r="A607" s="1">
        <f t="shared" si="69"/>
        <v>43126</v>
      </c>
      <c r="B607" s="7">
        <f t="shared" si="64"/>
        <v>1</v>
      </c>
      <c r="C607" s="4">
        <f>INDEX(Calendar!$E$3:$E$367,MATCH(LOLP!$A607,Calendar!$B$3:$B$367,0))</f>
        <v>1</v>
      </c>
      <c r="D607" s="2">
        <f t="shared" si="70"/>
        <v>4</v>
      </c>
      <c r="E607" s="36">
        <v>21336</v>
      </c>
      <c r="F607" s="7">
        <f>IFERROR(IF(INDEX('Temperature Data'!$AA$15:$AA$348,MATCH(LOLP!A607,'Temperature Data'!$B$15:$B$348,0))&gt;IF(B607=9,$G$2,LOLP!$F$2),1,0),0)</f>
        <v>0</v>
      </c>
      <c r="G607" s="7">
        <f>SUMIFS(LOLP!$F$4:$F$8763,$C$4:$C$8763,$C607,$B$4:$B$8763,$B607,$D$4:$D$8763,$D607)</f>
        <v>0</v>
      </c>
      <c r="H607" s="7">
        <f>COUNTIFS(Calendar!$E$3:$E$367,LOLP!C607,Calendar!$D$3:$D$367,LOLP!B607)</f>
        <v>21</v>
      </c>
      <c r="I607" s="7">
        <f ca="1">IF($F607=1,OFFSET(start_norps,LOLP!$D607+(1-$C607)*24,LOLP!$B607)*H607/G607,0)</f>
        <v>0</v>
      </c>
      <c r="J607" s="7">
        <f ca="1">IF($F607=1,OFFSET(start_33,LOLP!$D607+(1-$C607)*24,LOLP!$B607)*H607/G607,0)</f>
        <v>0</v>
      </c>
      <c r="K607" s="7">
        <f ca="1">IF($F607,OFFSET(start_40,LOLP!$D607+(1-$C607)*24,LOLP!$B607),0)</f>
        <v>0</v>
      </c>
      <c r="L607" s="7">
        <f ca="1">IF($F607,OFFSET(start_50,LOLP!$D607+(1-$C607)*24,LOLP!$B607),0)</f>
        <v>0</v>
      </c>
      <c r="M607" s="25">
        <f t="shared" ca="1" si="65"/>
        <v>0</v>
      </c>
      <c r="N607" s="25">
        <f t="shared" ca="1" si="66"/>
        <v>0</v>
      </c>
      <c r="O607" s="15" t="e">
        <f t="shared" ca="1" si="67"/>
        <v>#DIV/0!</v>
      </c>
      <c r="P607" s="15" t="e">
        <f t="shared" ca="1" si="68"/>
        <v>#DIV/0!</v>
      </c>
    </row>
    <row r="608" spans="1:16" x14ac:dyDescent="0.25">
      <c r="A608" s="1">
        <f t="shared" si="69"/>
        <v>43126</v>
      </c>
      <c r="B608" s="7">
        <f t="shared" si="64"/>
        <v>1</v>
      </c>
      <c r="C608" s="4">
        <f>INDEX(Calendar!$E$3:$E$367,MATCH(LOLP!$A608,Calendar!$B$3:$B$367,0))</f>
        <v>1</v>
      </c>
      <c r="D608" s="2">
        <f t="shared" si="70"/>
        <v>5</v>
      </c>
      <c r="E608" s="36">
        <v>21606</v>
      </c>
      <c r="F608" s="7">
        <f>IFERROR(IF(INDEX('Temperature Data'!$AA$15:$AA$348,MATCH(LOLP!A608,'Temperature Data'!$B$15:$B$348,0))&gt;IF(B608=9,$G$2,LOLP!$F$2),1,0),0)</f>
        <v>0</v>
      </c>
      <c r="G608" s="7">
        <f>SUMIFS(LOLP!$F$4:$F$8763,$C$4:$C$8763,$C608,$B$4:$B$8763,$B608,$D$4:$D$8763,$D608)</f>
        <v>0</v>
      </c>
      <c r="H608" s="7">
        <f>COUNTIFS(Calendar!$E$3:$E$367,LOLP!C608,Calendar!$D$3:$D$367,LOLP!B608)</f>
        <v>21</v>
      </c>
      <c r="I608" s="7">
        <f ca="1">IF($F608=1,OFFSET(start_norps,LOLP!$D608+(1-$C608)*24,LOLP!$B608)*H608/G608,0)</f>
        <v>0</v>
      </c>
      <c r="J608" s="7">
        <f ca="1">IF($F608=1,OFFSET(start_33,LOLP!$D608+(1-$C608)*24,LOLP!$B608)*H608/G608,0)</f>
        <v>0</v>
      </c>
      <c r="K608" s="7">
        <f ca="1">IF($F608,OFFSET(start_40,LOLP!$D608+(1-$C608)*24,LOLP!$B608),0)</f>
        <v>0</v>
      </c>
      <c r="L608" s="7">
        <f ca="1">IF($F608,OFFSET(start_50,LOLP!$D608+(1-$C608)*24,LOLP!$B608),0)</f>
        <v>0</v>
      </c>
      <c r="M608" s="25">
        <f t="shared" ca="1" si="65"/>
        <v>0</v>
      </c>
      <c r="N608" s="25">
        <f t="shared" ca="1" si="66"/>
        <v>0</v>
      </c>
      <c r="O608" s="15" t="e">
        <f t="shared" ca="1" si="67"/>
        <v>#DIV/0!</v>
      </c>
      <c r="P608" s="15" t="e">
        <f t="shared" ca="1" si="68"/>
        <v>#DIV/0!</v>
      </c>
    </row>
    <row r="609" spans="1:16" x14ac:dyDescent="0.25">
      <c r="A609" s="1">
        <f t="shared" si="69"/>
        <v>43126</v>
      </c>
      <c r="B609" s="7">
        <f t="shared" si="64"/>
        <v>1</v>
      </c>
      <c r="C609" s="4">
        <f>INDEX(Calendar!$E$3:$E$367,MATCH(LOLP!$A609,Calendar!$B$3:$B$367,0))</f>
        <v>1</v>
      </c>
      <c r="D609" s="2">
        <f t="shared" si="70"/>
        <v>6</v>
      </c>
      <c r="E609" s="36">
        <v>22814</v>
      </c>
      <c r="F609" s="7">
        <f>IFERROR(IF(INDEX('Temperature Data'!$AA$15:$AA$348,MATCH(LOLP!A609,'Temperature Data'!$B$15:$B$348,0))&gt;IF(B609=9,$G$2,LOLP!$F$2),1,0),0)</f>
        <v>0</v>
      </c>
      <c r="G609" s="7">
        <f>SUMIFS(LOLP!$F$4:$F$8763,$C$4:$C$8763,$C609,$B$4:$B$8763,$B609,$D$4:$D$8763,$D609)</f>
        <v>0</v>
      </c>
      <c r="H609" s="7">
        <f>COUNTIFS(Calendar!$E$3:$E$367,LOLP!C609,Calendar!$D$3:$D$367,LOLP!B609)</f>
        <v>21</v>
      </c>
      <c r="I609" s="7">
        <f ca="1">IF($F609=1,OFFSET(start_norps,LOLP!$D609+(1-$C609)*24,LOLP!$B609)*H609/G609,0)</f>
        <v>0</v>
      </c>
      <c r="J609" s="7">
        <f ca="1">IF($F609=1,OFFSET(start_33,LOLP!$D609+(1-$C609)*24,LOLP!$B609)*H609/G609,0)</f>
        <v>0</v>
      </c>
      <c r="K609" s="7">
        <f ca="1">IF($F609,OFFSET(start_40,LOLP!$D609+(1-$C609)*24,LOLP!$B609),0)</f>
        <v>0</v>
      </c>
      <c r="L609" s="7">
        <f ca="1">IF($F609,OFFSET(start_50,LOLP!$D609+(1-$C609)*24,LOLP!$B609),0)</f>
        <v>0</v>
      </c>
      <c r="M609" s="25">
        <f t="shared" ca="1" si="65"/>
        <v>0</v>
      </c>
      <c r="N609" s="25">
        <f t="shared" ca="1" si="66"/>
        <v>0</v>
      </c>
      <c r="O609" s="15" t="e">
        <f t="shared" ca="1" si="67"/>
        <v>#DIV/0!</v>
      </c>
      <c r="P609" s="15" t="e">
        <f t="shared" ca="1" si="68"/>
        <v>#DIV/0!</v>
      </c>
    </row>
    <row r="610" spans="1:16" x14ac:dyDescent="0.25">
      <c r="A610" s="1">
        <f t="shared" si="69"/>
        <v>43126</v>
      </c>
      <c r="B610" s="7">
        <f t="shared" si="64"/>
        <v>1</v>
      </c>
      <c r="C610" s="4">
        <f>INDEX(Calendar!$E$3:$E$367,MATCH(LOLP!$A610,Calendar!$B$3:$B$367,0))</f>
        <v>1</v>
      </c>
      <c r="D610" s="2">
        <f t="shared" si="70"/>
        <v>7</v>
      </c>
      <c r="E610" s="36">
        <v>25536</v>
      </c>
      <c r="F610" s="7">
        <f>IFERROR(IF(INDEX('Temperature Data'!$AA$15:$AA$348,MATCH(LOLP!A610,'Temperature Data'!$B$15:$B$348,0))&gt;IF(B610=9,$G$2,LOLP!$F$2),1,0),0)</f>
        <v>0</v>
      </c>
      <c r="G610" s="7">
        <f>SUMIFS(LOLP!$F$4:$F$8763,$C$4:$C$8763,$C610,$B$4:$B$8763,$B610,$D$4:$D$8763,$D610)</f>
        <v>0</v>
      </c>
      <c r="H610" s="7">
        <f>COUNTIFS(Calendar!$E$3:$E$367,LOLP!C610,Calendar!$D$3:$D$367,LOLP!B610)</f>
        <v>21</v>
      </c>
      <c r="I610" s="7">
        <f ca="1">IF($F610=1,OFFSET(start_norps,LOLP!$D610+(1-$C610)*24,LOLP!$B610)*H610/G610,0)</f>
        <v>0</v>
      </c>
      <c r="J610" s="7">
        <f ca="1">IF($F610=1,OFFSET(start_33,LOLP!$D610+(1-$C610)*24,LOLP!$B610)*H610/G610,0)</f>
        <v>0</v>
      </c>
      <c r="K610" s="7">
        <f ca="1">IF($F610,OFFSET(start_40,LOLP!$D610+(1-$C610)*24,LOLP!$B610),0)</f>
        <v>0</v>
      </c>
      <c r="L610" s="7">
        <f ca="1">IF($F610,OFFSET(start_50,LOLP!$D610+(1-$C610)*24,LOLP!$B610),0)</f>
        <v>0</v>
      </c>
      <c r="M610" s="25">
        <f t="shared" ca="1" si="65"/>
        <v>0</v>
      </c>
      <c r="N610" s="25">
        <f t="shared" ca="1" si="66"/>
        <v>0</v>
      </c>
      <c r="O610" s="15" t="e">
        <f t="shared" ca="1" si="67"/>
        <v>#DIV/0!</v>
      </c>
      <c r="P610" s="15" t="e">
        <f t="shared" ca="1" si="68"/>
        <v>#DIV/0!</v>
      </c>
    </row>
    <row r="611" spans="1:16" x14ac:dyDescent="0.25">
      <c r="A611" s="1">
        <f t="shared" si="69"/>
        <v>43126</v>
      </c>
      <c r="B611" s="7">
        <f t="shared" si="64"/>
        <v>1</v>
      </c>
      <c r="C611" s="4">
        <f>INDEX(Calendar!$E$3:$E$367,MATCH(LOLP!$A611,Calendar!$B$3:$B$367,0))</f>
        <v>1</v>
      </c>
      <c r="D611" s="2">
        <f t="shared" si="70"/>
        <v>8</v>
      </c>
      <c r="E611" s="36">
        <v>27012</v>
      </c>
      <c r="F611" s="7">
        <f>IFERROR(IF(INDEX('Temperature Data'!$AA$15:$AA$348,MATCH(LOLP!A611,'Temperature Data'!$B$15:$B$348,0))&gt;IF(B611=9,$G$2,LOLP!$F$2),1,0),0)</f>
        <v>0</v>
      </c>
      <c r="G611" s="7">
        <f>SUMIFS(LOLP!$F$4:$F$8763,$C$4:$C$8763,$C611,$B$4:$B$8763,$B611,$D$4:$D$8763,$D611)</f>
        <v>0</v>
      </c>
      <c r="H611" s="7">
        <f>COUNTIFS(Calendar!$E$3:$E$367,LOLP!C611,Calendar!$D$3:$D$367,LOLP!B611)</f>
        <v>21</v>
      </c>
      <c r="I611" s="7">
        <f ca="1">IF($F611=1,OFFSET(start_norps,LOLP!$D611+(1-$C611)*24,LOLP!$B611)*H611/G611,0)</f>
        <v>0</v>
      </c>
      <c r="J611" s="7">
        <f ca="1">IF($F611=1,OFFSET(start_33,LOLP!$D611+(1-$C611)*24,LOLP!$B611)*H611/G611,0)</f>
        <v>0</v>
      </c>
      <c r="K611" s="7">
        <f ca="1">IF($F611,OFFSET(start_40,LOLP!$D611+(1-$C611)*24,LOLP!$B611),0)</f>
        <v>0</v>
      </c>
      <c r="L611" s="7">
        <f ca="1">IF($F611,OFFSET(start_50,LOLP!$D611+(1-$C611)*24,LOLP!$B611),0)</f>
        <v>0</v>
      </c>
      <c r="M611" s="25">
        <f t="shared" ca="1" si="65"/>
        <v>0</v>
      </c>
      <c r="N611" s="25">
        <f t="shared" ca="1" si="66"/>
        <v>0</v>
      </c>
      <c r="O611" s="15" t="e">
        <f t="shared" ca="1" si="67"/>
        <v>#DIV/0!</v>
      </c>
      <c r="P611" s="15" t="e">
        <f t="shared" ca="1" si="68"/>
        <v>#DIV/0!</v>
      </c>
    </row>
    <row r="612" spans="1:16" x14ac:dyDescent="0.25">
      <c r="A612" s="1">
        <f t="shared" si="69"/>
        <v>43126</v>
      </c>
      <c r="B612" s="7">
        <f t="shared" si="64"/>
        <v>1</v>
      </c>
      <c r="C612" s="4">
        <f>INDEX(Calendar!$E$3:$E$367,MATCH(LOLP!$A612,Calendar!$B$3:$B$367,0))</f>
        <v>1</v>
      </c>
      <c r="D612" s="2">
        <f t="shared" si="70"/>
        <v>9</v>
      </c>
      <c r="E612" s="36">
        <v>26570</v>
      </c>
      <c r="F612" s="7">
        <f>IFERROR(IF(INDEX('Temperature Data'!$AA$15:$AA$348,MATCH(LOLP!A612,'Temperature Data'!$B$15:$B$348,0))&gt;IF(B612=9,$G$2,LOLP!$F$2),1,0),0)</f>
        <v>0</v>
      </c>
      <c r="G612" s="7">
        <f>SUMIFS(LOLP!$F$4:$F$8763,$C$4:$C$8763,$C612,$B$4:$B$8763,$B612,$D$4:$D$8763,$D612)</f>
        <v>0</v>
      </c>
      <c r="H612" s="7">
        <f>COUNTIFS(Calendar!$E$3:$E$367,LOLP!C612,Calendar!$D$3:$D$367,LOLP!B612)</f>
        <v>21</v>
      </c>
      <c r="I612" s="7">
        <f ca="1">IF($F612=1,OFFSET(start_norps,LOLP!$D612+(1-$C612)*24,LOLP!$B612)*H612/G612,0)</f>
        <v>0</v>
      </c>
      <c r="J612" s="7">
        <f ca="1">IF($F612=1,OFFSET(start_33,LOLP!$D612+(1-$C612)*24,LOLP!$B612)*H612/G612,0)</f>
        <v>0</v>
      </c>
      <c r="K612" s="7">
        <f ca="1">IF($F612,OFFSET(start_40,LOLP!$D612+(1-$C612)*24,LOLP!$B612),0)</f>
        <v>0</v>
      </c>
      <c r="L612" s="7">
        <f ca="1">IF($F612,OFFSET(start_50,LOLP!$D612+(1-$C612)*24,LOLP!$B612),0)</f>
        <v>0</v>
      </c>
      <c r="M612" s="25">
        <f t="shared" ca="1" si="65"/>
        <v>0</v>
      </c>
      <c r="N612" s="25">
        <f t="shared" ca="1" si="66"/>
        <v>0</v>
      </c>
      <c r="O612" s="15" t="e">
        <f t="shared" ca="1" si="67"/>
        <v>#DIV/0!</v>
      </c>
      <c r="P612" s="15" t="e">
        <f t="shared" ca="1" si="68"/>
        <v>#DIV/0!</v>
      </c>
    </row>
    <row r="613" spans="1:16" x14ac:dyDescent="0.25">
      <c r="A613" s="1">
        <f t="shared" si="69"/>
        <v>43126</v>
      </c>
      <c r="B613" s="7">
        <f t="shared" si="64"/>
        <v>1</v>
      </c>
      <c r="C613" s="4">
        <f>INDEX(Calendar!$E$3:$E$367,MATCH(LOLP!$A613,Calendar!$B$3:$B$367,0))</f>
        <v>1</v>
      </c>
      <c r="D613" s="2">
        <f t="shared" si="70"/>
        <v>10</v>
      </c>
      <c r="E613" s="36">
        <v>25633</v>
      </c>
      <c r="F613" s="7">
        <f>IFERROR(IF(INDEX('Temperature Data'!$AA$15:$AA$348,MATCH(LOLP!A613,'Temperature Data'!$B$15:$B$348,0))&gt;IF(B613=9,$G$2,LOLP!$F$2),1,0),0)</f>
        <v>0</v>
      </c>
      <c r="G613" s="7">
        <f>SUMIFS(LOLP!$F$4:$F$8763,$C$4:$C$8763,$C613,$B$4:$B$8763,$B613,$D$4:$D$8763,$D613)</f>
        <v>0</v>
      </c>
      <c r="H613" s="7">
        <f>COUNTIFS(Calendar!$E$3:$E$367,LOLP!C613,Calendar!$D$3:$D$367,LOLP!B613)</f>
        <v>21</v>
      </c>
      <c r="I613" s="7">
        <f ca="1">IF($F613=1,OFFSET(start_norps,LOLP!$D613+(1-$C613)*24,LOLP!$B613)*H613/G613,0)</f>
        <v>0</v>
      </c>
      <c r="J613" s="7">
        <f ca="1">IF($F613=1,OFFSET(start_33,LOLP!$D613+(1-$C613)*24,LOLP!$B613)*H613/G613,0)</f>
        <v>0</v>
      </c>
      <c r="K613" s="7">
        <f ca="1">IF($F613,OFFSET(start_40,LOLP!$D613+(1-$C613)*24,LOLP!$B613),0)</f>
        <v>0</v>
      </c>
      <c r="L613" s="7">
        <f ca="1">IF($F613,OFFSET(start_50,LOLP!$D613+(1-$C613)*24,LOLP!$B613),0)</f>
        <v>0</v>
      </c>
      <c r="M613" s="25">
        <f t="shared" ca="1" si="65"/>
        <v>0</v>
      </c>
      <c r="N613" s="25">
        <f t="shared" ca="1" si="66"/>
        <v>0</v>
      </c>
      <c r="O613" s="15" t="e">
        <f t="shared" ca="1" si="67"/>
        <v>#DIV/0!</v>
      </c>
      <c r="P613" s="15" t="e">
        <f t="shared" ca="1" si="68"/>
        <v>#DIV/0!</v>
      </c>
    </row>
    <row r="614" spans="1:16" x14ac:dyDescent="0.25">
      <c r="A614" s="1">
        <f t="shared" si="69"/>
        <v>43126</v>
      </c>
      <c r="B614" s="7">
        <f t="shared" si="64"/>
        <v>1</v>
      </c>
      <c r="C614" s="4">
        <f>INDEX(Calendar!$E$3:$E$367,MATCH(LOLP!$A614,Calendar!$B$3:$B$367,0))</f>
        <v>1</v>
      </c>
      <c r="D614" s="2">
        <f t="shared" si="70"/>
        <v>11</v>
      </c>
      <c r="E614" s="36">
        <v>25284</v>
      </c>
      <c r="F614" s="7">
        <f>IFERROR(IF(INDEX('Temperature Data'!$AA$15:$AA$348,MATCH(LOLP!A614,'Temperature Data'!$B$15:$B$348,0))&gt;IF(B614=9,$G$2,LOLP!$F$2),1,0),0)</f>
        <v>0</v>
      </c>
      <c r="G614" s="7">
        <f>SUMIFS(LOLP!$F$4:$F$8763,$C$4:$C$8763,$C614,$B$4:$B$8763,$B614,$D$4:$D$8763,$D614)</f>
        <v>0</v>
      </c>
      <c r="H614" s="7">
        <f>COUNTIFS(Calendar!$E$3:$E$367,LOLP!C614,Calendar!$D$3:$D$367,LOLP!B614)</f>
        <v>21</v>
      </c>
      <c r="I614" s="7">
        <f ca="1">IF($F614=1,OFFSET(start_norps,LOLP!$D614+(1-$C614)*24,LOLP!$B614)*H614/G614,0)</f>
        <v>0</v>
      </c>
      <c r="J614" s="7">
        <f ca="1">IF($F614=1,OFFSET(start_33,LOLP!$D614+(1-$C614)*24,LOLP!$B614)*H614/G614,0)</f>
        <v>0</v>
      </c>
      <c r="K614" s="7">
        <f ca="1">IF($F614,OFFSET(start_40,LOLP!$D614+(1-$C614)*24,LOLP!$B614),0)</f>
        <v>0</v>
      </c>
      <c r="L614" s="7">
        <f ca="1">IF($F614,OFFSET(start_50,LOLP!$D614+(1-$C614)*24,LOLP!$B614),0)</f>
        <v>0</v>
      </c>
      <c r="M614" s="25">
        <f t="shared" ca="1" si="65"/>
        <v>0</v>
      </c>
      <c r="N614" s="25">
        <f t="shared" ca="1" si="66"/>
        <v>0</v>
      </c>
      <c r="O614" s="15" t="e">
        <f t="shared" ca="1" si="67"/>
        <v>#DIV/0!</v>
      </c>
      <c r="P614" s="15" t="e">
        <f t="shared" ca="1" si="68"/>
        <v>#DIV/0!</v>
      </c>
    </row>
    <row r="615" spans="1:16" x14ac:dyDescent="0.25">
      <c r="A615" s="1">
        <f t="shared" si="69"/>
        <v>43126</v>
      </c>
      <c r="B615" s="7">
        <f t="shared" si="64"/>
        <v>1</v>
      </c>
      <c r="C615" s="4">
        <f>INDEX(Calendar!$E$3:$E$367,MATCH(LOLP!$A615,Calendar!$B$3:$B$367,0))</f>
        <v>1</v>
      </c>
      <c r="D615" s="2">
        <f t="shared" si="70"/>
        <v>12</v>
      </c>
      <c r="E615" s="36">
        <v>24767</v>
      </c>
      <c r="F615" s="7">
        <f>IFERROR(IF(INDEX('Temperature Data'!$AA$15:$AA$348,MATCH(LOLP!A615,'Temperature Data'!$B$15:$B$348,0))&gt;IF(B615=9,$G$2,LOLP!$F$2),1,0),0)</f>
        <v>0</v>
      </c>
      <c r="G615" s="7">
        <f>SUMIFS(LOLP!$F$4:$F$8763,$C$4:$C$8763,$C615,$B$4:$B$8763,$B615,$D$4:$D$8763,$D615)</f>
        <v>0</v>
      </c>
      <c r="H615" s="7">
        <f>COUNTIFS(Calendar!$E$3:$E$367,LOLP!C615,Calendar!$D$3:$D$367,LOLP!B615)</f>
        <v>21</v>
      </c>
      <c r="I615" s="7">
        <f ca="1">IF($F615=1,OFFSET(start_norps,LOLP!$D615+(1-$C615)*24,LOLP!$B615)*H615/G615,0)</f>
        <v>0</v>
      </c>
      <c r="J615" s="7">
        <f ca="1">IF($F615=1,OFFSET(start_33,LOLP!$D615+(1-$C615)*24,LOLP!$B615)*H615/G615,0)</f>
        <v>0</v>
      </c>
      <c r="K615" s="7">
        <f ca="1">IF($F615,OFFSET(start_40,LOLP!$D615+(1-$C615)*24,LOLP!$B615),0)</f>
        <v>0</v>
      </c>
      <c r="L615" s="7">
        <f ca="1">IF($F615,OFFSET(start_50,LOLP!$D615+(1-$C615)*24,LOLP!$B615),0)</f>
        <v>0</v>
      </c>
      <c r="M615" s="25">
        <f t="shared" ca="1" si="65"/>
        <v>0</v>
      </c>
      <c r="N615" s="25">
        <f t="shared" ca="1" si="66"/>
        <v>0</v>
      </c>
      <c r="O615" s="15" t="e">
        <f t="shared" ca="1" si="67"/>
        <v>#DIV/0!</v>
      </c>
      <c r="P615" s="15" t="e">
        <f t="shared" ca="1" si="68"/>
        <v>#DIV/0!</v>
      </c>
    </row>
    <row r="616" spans="1:16" x14ac:dyDescent="0.25">
      <c r="A616" s="1">
        <f t="shared" si="69"/>
        <v>43126</v>
      </c>
      <c r="B616" s="7">
        <f t="shared" si="64"/>
        <v>1</v>
      </c>
      <c r="C616" s="4">
        <f>INDEX(Calendar!$E$3:$E$367,MATCH(LOLP!$A616,Calendar!$B$3:$B$367,0))</f>
        <v>1</v>
      </c>
      <c r="D616" s="2">
        <f t="shared" si="70"/>
        <v>13</v>
      </c>
      <c r="E616" s="36">
        <v>24052</v>
      </c>
      <c r="F616" s="7">
        <f>IFERROR(IF(INDEX('Temperature Data'!$AA$15:$AA$348,MATCH(LOLP!A616,'Temperature Data'!$B$15:$B$348,0))&gt;IF(B616=9,$G$2,LOLP!$F$2),1,0),0)</f>
        <v>0</v>
      </c>
      <c r="G616" s="7">
        <f>SUMIFS(LOLP!$F$4:$F$8763,$C$4:$C$8763,$C616,$B$4:$B$8763,$B616,$D$4:$D$8763,$D616)</f>
        <v>0</v>
      </c>
      <c r="H616" s="7">
        <f>COUNTIFS(Calendar!$E$3:$E$367,LOLP!C616,Calendar!$D$3:$D$367,LOLP!B616)</f>
        <v>21</v>
      </c>
      <c r="I616" s="7">
        <f ca="1">IF($F616=1,OFFSET(start_norps,LOLP!$D616+(1-$C616)*24,LOLP!$B616)*H616/G616,0)</f>
        <v>0</v>
      </c>
      <c r="J616" s="7">
        <f ca="1">IF($F616=1,OFFSET(start_33,LOLP!$D616+(1-$C616)*24,LOLP!$B616)*H616/G616,0)</f>
        <v>0</v>
      </c>
      <c r="K616" s="7">
        <f ca="1">IF($F616,OFFSET(start_40,LOLP!$D616+(1-$C616)*24,LOLP!$B616),0)</f>
        <v>0</v>
      </c>
      <c r="L616" s="7">
        <f ca="1">IF($F616,OFFSET(start_50,LOLP!$D616+(1-$C616)*24,LOLP!$B616),0)</f>
        <v>0</v>
      </c>
      <c r="M616" s="25">
        <f t="shared" ca="1" si="65"/>
        <v>0</v>
      </c>
      <c r="N616" s="25">
        <f t="shared" ca="1" si="66"/>
        <v>0</v>
      </c>
      <c r="O616" s="15" t="e">
        <f t="shared" ca="1" si="67"/>
        <v>#DIV/0!</v>
      </c>
      <c r="P616" s="15" t="e">
        <f t="shared" ca="1" si="68"/>
        <v>#DIV/0!</v>
      </c>
    </row>
    <row r="617" spans="1:16" x14ac:dyDescent="0.25">
      <c r="A617" s="1">
        <f t="shared" si="69"/>
        <v>43126</v>
      </c>
      <c r="B617" s="7">
        <f t="shared" si="64"/>
        <v>1</v>
      </c>
      <c r="C617" s="4">
        <f>INDEX(Calendar!$E$3:$E$367,MATCH(LOLP!$A617,Calendar!$B$3:$B$367,0))</f>
        <v>1</v>
      </c>
      <c r="D617" s="2">
        <f t="shared" si="70"/>
        <v>14</v>
      </c>
      <c r="E617" s="36">
        <v>23965</v>
      </c>
      <c r="F617" s="7">
        <f>IFERROR(IF(INDEX('Temperature Data'!$AA$15:$AA$348,MATCH(LOLP!A617,'Temperature Data'!$B$15:$B$348,0))&gt;IF(B617=9,$G$2,LOLP!$F$2),1,0),0)</f>
        <v>0</v>
      </c>
      <c r="G617" s="7">
        <f>SUMIFS(LOLP!$F$4:$F$8763,$C$4:$C$8763,$C617,$B$4:$B$8763,$B617,$D$4:$D$8763,$D617)</f>
        <v>0</v>
      </c>
      <c r="H617" s="7">
        <f>COUNTIFS(Calendar!$E$3:$E$367,LOLP!C617,Calendar!$D$3:$D$367,LOLP!B617)</f>
        <v>21</v>
      </c>
      <c r="I617" s="7">
        <f ca="1">IF($F617=1,OFFSET(start_norps,LOLP!$D617+(1-$C617)*24,LOLP!$B617)*H617/G617,0)</f>
        <v>0</v>
      </c>
      <c r="J617" s="7">
        <f ca="1">IF($F617=1,OFFSET(start_33,LOLP!$D617+(1-$C617)*24,LOLP!$B617)*H617/G617,0)</f>
        <v>0</v>
      </c>
      <c r="K617" s="7">
        <f ca="1">IF($F617,OFFSET(start_40,LOLP!$D617+(1-$C617)*24,LOLP!$B617),0)</f>
        <v>0</v>
      </c>
      <c r="L617" s="7">
        <f ca="1">IF($F617,OFFSET(start_50,LOLP!$D617+(1-$C617)*24,LOLP!$B617),0)</f>
        <v>0</v>
      </c>
      <c r="M617" s="25">
        <f t="shared" ca="1" si="65"/>
        <v>0</v>
      </c>
      <c r="N617" s="25">
        <f t="shared" ca="1" si="66"/>
        <v>0</v>
      </c>
      <c r="O617" s="15" t="e">
        <f t="shared" ca="1" si="67"/>
        <v>#DIV/0!</v>
      </c>
      <c r="P617" s="15" t="e">
        <f t="shared" ca="1" si="68"/>
        <v>#DIV/0!</v>
      </c>
    </row>
    <row r="618" spans="1:16" x14ac:dyDescent="0.25">
      <c r="A618" s="1">
        <f t="shared" si="69"/>
        <v>43126</v>
      </c>
      <c r="B618" s="7">
        <f t="shared" si="64"/>
        <v>1</v>
      </c>
      <c r="C618" s="4">
        <f>INDEX(Calendar!$E$3:$E$367,MATCH(LOLP!$A618,Calendar!$B$3:$B$367,0))</f>
        <v>1</v>
      </c>
      <c r="D618" s="2">
        <f t="shared" si="70"/>
        <v>15</v>
      </c>
      <c r="E618" s="36">
        <v>24240</v>
      </c>
      <c r="F618" s="7">
        <f>IFERROR(IF(INDEX('Temperature Data'!$AA$15:$AA$348,MATCH(LOLP!A618,'Temperature Data'!$B$15:$B$348,0))&gt;IF(B618=9,$G$2,LOLP!$F$2),1,0),0)</f>
        <v>0</v>
      </c>
      <c r="G618" s="7">
        <f>SUMIFS(LOLP!$F$4:$F$8763,$C$4:$C$8763,$C618,$B$4:$B$8763,$B618,$D$4:$D$8763,$D618)</f>
        <v>0</v>
      </c>
      <c r="H618" s="7">
        <f>COUNTIFS(Calendar!$E$3:$E$367,LOLP!C618,Calendar!$D$3:$D$367,LOLP!B618)</f>
        <v>21</v>
      </c>
      <c r="I618" s="7">
        <f ca="1">IF($F618=1,OFFSET(start_norps,LOLP!$D618+(1-$C618)*24,LOLP!$B618)*H618/G618,0)</f>
        <v>0</v>
      </c>
      <c r="J618" s="7">
        <f ca="1">IF($F618=1,OFFSET(start_33,LOLP!$D618+(1-$C618)*24,LOLP!$B618)*H618/G618,0)</f>
        <v>0</v>
      </c>
      <c r="K618" s="7">
        <f ca="1">IF($F618,OFFSET(start_40,LOLP!$D618+(1-$C618)*24,LOLP!$B618),0)</f>
        <v>0</v>
      </c>
      <c r="L618" s="7">
        <f ca="1">IF($F618,OFFSET(start_50,LOLP!$D618+(1-$C618)*24,LOLP!$B618),0)</f>
        <v>0</v>
      </c>
      <c r="M618" s="25">
        <f t="shared" ca="1" si="65"/>
        <v>0</v>
      </c>
      <c r="N618" s="25">
        <f t="shared" ca="1" si="66"/>
        <v>0</v>
      </c>
      <c r="O618" s="15" t="e">
        <f t="shared" ca="1" si="67"/>
        <v>#DIV/0!</v>
      </c>
      <c r="P618" s="15" t="e">
        <f t="shared" ca="1" si="68"/>
        <v>#DIV/0!</v>
      </c>
    </row>
    <row r="619" spans="1:16" x14ac:dyDescent="0.25">
      <c r="A619" s="1">
        <f t="shared" si="69"/>
        <v>43126</v>
      </c>
      <c r="B619" s="7">
        <f t="shared" si="64"/>
        <v>1</v>
      </c>
      <c r="C619" s="4">
        <f>INDEX(Calendar!$E$3:$E$367,MATCH(LOLP!$A619,Calendar!$B$3:$B$367,0))</f>
        <v>1</v>
      </c>
      <c r="D619" s="2">
        <f t="shared" si="70"/>
        <v>16</v>
      </c>
      <c r="E619" s="36">
        <v>24196</v>
      </c>
      <c r="F619" s="7">
        <f>IFERROR(IF(INDEX('Temperature Data'!$AA$15:$AA$348,MATCH(LOLP!A619,'Temperature Data'!$B$15:$B$348,0))&gt;IF(B619=9,$G$2,LOLP!$F$2),1,0),0)</f>
        <v>0</v>
      </c>
      <c r="G619" s="7">
        <f>SUMIFS(LOLP!$F$4:$F$8763,$C$4:$C$8763,$C619,$B$4:$B$8763,$B619,$D$4:$D$8763,$D619)</f>
        <v>0</v>
      </c>
      <c r="H619" s="7">
        <f>COUNTIFS(Calendar!$E$3:$E$367,LOLP!C619,Calendar!$D$3:$D$367,LOLP!B619)</f>
        <v>21</v>
      </c>
      <c r="I619" s="7">
        <f ca="1">IF($F619=1,OFFSET(start_norps,LOLP!$D619+(1-$C619)*24,LOLP!$B619)*H619/G619,0)</f>
        <v>0</v>
      </c>
      <c r="J619" s="7">
        <f ca="1">IF($F619=1,OFFSET(start_33,LOLP!$D619+(1-$C619)*24,LOLP!$B619)*H619/G619,0)</f>
        <v>0</v>
      </c>
      <c r="K619" s="7">
        <f ca="1">IF($F619,OFFSET(start_40,LOLP!$D619+(1-$C619)*24,LOLP!$B619),0)</f>
        <v>0</v>
      </c>
      <c r="L619" s="7">
        <f ca="1">IF($F619,OFFSET(start_50,LOLP!$D619+(1-$C619)*24,LOLP!$B619),0)</f>
        <v>0</v>
      </c>
      <c r="M619" s="25">
        <f t="shared" ca="1" si="65"/>
        <v>0</v>
      </c>
      <c r="N619" s="25">
        <f t="shared" ca="1" si="66"/>
        <v>0</v>
      </c>
      <c r="O619" s="15" t="e">
        <f t="shared" ca="1" si="67"/>
        <v>#DIV/0!</v>
      </c>
      <c r="P619" s="15" t="e">
        <f t="shared" ca="1" si="68"/>
        <v>#DIV/0!</v>
      </c>
    </row>
    <row r="620" spans="1:16" x14ac:dyDescent="0.25">
      <c r="A620" s="1">
        <f t="shared" si="69"/>
        <v>43126</v>
      </c>
      <c r="B620" s="7">
        <f t="shared" si="64"/>
        <v>1</v>
      </c>
      <c r="C620" s="4">
        <f>INDEX(Calendar!$E$3:$E$367,MATCH(LOLP!$A620,Calendar!$B$3:$B$367,0))</f>
        <v>1</v>
      </c>
      <c r="D620" s="2">
        <f t="shared" si="70"/>
        <v>17</v>
      </c>
      <c r="E620" s="36">
        <v>24890</v>
      </c>
      <c r="F620" s="7">
        <f>IFERROR(IF(INDEX('Temperature Data'!$AA$15:$AA$348,MATCH(LOLP!A620,'Temperature Data'!$B$15:$B$348,0))&gt;IF(B620=9,$G$2,LOLP!$F$2),1,0),0)</f>
        <v>0</v>
      </c>
      <c r="G620" s="7">
        <f>SUMIFS(LOLP!$F$4:$F$8763,$C$4:$C$8763,$C620,$B$4:$B$8763,$B620,$D$4:$D$8763,$D620)</f>
        <v>0</v>
      </c>
      <c r="H620" s="7">
        <f>COUNTIFS(Calendar!$E$3:$E$367,LOLP!C620,Calendar!$D$3:$D$367,LOLP!B620)</f>
        <v>21</v>
      </c>
      <c r="I620" s="7">
        <f ca="1">IF($F620=1,OFFSET(start_norps,LOLP!$D620+(1-$C620)*24,LOLP!$B620)*H620/G620,0)</f>
        <v>0</v>
      </c>
      <c r="J620" s="7">
        <f ca="1">IF($F620=1,OFFSET(start_33,LOLP!$D620+(1-$C620)*24,LOLP!$B620)*H620/G620,0)</f>
        <v>0</v>
      </c>
      <c r="K620" s="7">
        <f ca="1">IF($F620,OFFSET(start_40,LOLP!$D620+(1-$C620)*24,LOLP!$B620),0)</f>
        <v>0</v>
      </c>
      <c r="L620" s="7">
        <f ca="1">IF($F620,OFFSET(start_50,LOLP!$D620+(1-$C620)*24,LOLP!$B620),0)</f>
        <v>0</v>
      </c>
      <c r="M620" s="25">
        <f t="shared" ca="1" si="65"/>
        <v>0</v>
      </c>
      <c r="N620" s="25">
        <f t="shared" ca="1" si="66"/>
        <v>0</v>
      </c>
      <c r="O620" s="15" t="e">
        <f t="shared" ca="1" si="67"/>
        <v>#DIV/0!</v>
      </c>
      <c r="P620" s="15" t="e">
        <f t="shared" ca="1" si="68"/>
        <v>#DIV/0!</v>
      </c>
    </row>
    <row r="621" spans="1:16" x14ac:dyDescent="0.25">
      <c r="A621" s="1">
        <f t="shared" si="69"/>
        <v>43126</v>
      </c>
      <c r="B621" s="7">
        <f t="shared" si="64"/>
        <v>1</v>
      </c>
      <c r="C621" s="4">
        <f>INDEX(Calendar!$E$3:$E$367,MATCH(LOLP!$A621,Calendar!$B$3:$B$367,0))</f>
        <v>1</v>
      </c>
      <c r="D621" s="2">
        <f t="shared" si="70"/>
        <v>18</v>
      </c>
      <c r="E621" s="36">
        <v>26990</v>
      </c>
      <c r="F621" s="7">
        <f>IFERROR(IF(INDEX('Temperature Data'!$AA$15:$AA$348,MATCH(LOLP!A621,'Temperature Data'!$B$15:$B$348,0))&gt;IF(B621=9,$G$2,LOLP!$F$2),1,0),0)</f>
        <v>0</v>
      </c>
      <c r="G621" s="7">
        <f>SUMIFS(LOLP!$F$4:$F$8763,$C$4:$C$8763,$C621,$B$4:$B$8763,$B621,$D$4:$D$8763,$D621)</f>
        <v>0</v>
      </c>
      <c r="H621" s="7">
        <f>COUNTIFS(Calendar!$E$3:$E$367,LOLP!C621,Calendar!$D$3:$D$367,LOLP!B621)</f>
        <v>21</v>
      </c>
      <c r="I621" s="7">
        <f ca="1">IF($F621=1,OFFSET(start_norps,LOLP!$D621+(1-$C621)*24,LOLP!$B621)*H621/G621,0)</f>
        <v>0</v>
      </c>
      <c r="J621" s="7">
        <f ca="1">IF($F621=1,OFFSET(start_33,LOLP!$D621+(1-$C621)*24,LOLP!$B621)*H621/G621,0)</f>
        <v>0</v>
      </c>
      <c r="K621" s="7">
        <f ca="1">IF($F621,OFFSET(start_40,LOLP!$D621+(1-$C621)*24,LOLP!$B621),0)</f>
        <v>0</v>
      </c>
      <c r="L621" s="7">
        <f ca="1">IF($F621,OFFSET(start_50,LOLP!$D621+(1-$C621)*24,LOLP!$B621),0)</f>
        <v>0</v>
      </c>
      <c r="M621" s="25">
        <f t="shared" ca="1" si="65"/>
        <v>0</v>
      </c>
      <c r="N621" s="25">
        <f t="shared" ca="1" si="66"/>
        <v>0</v>
      </c>
      <c r="O621" s="15" t="e">
        <f t="shared" ca="1" si="67"/>
        <v>#DIV/0!</v>
      </c>
      <c r="P621" s="15" t="e">
        <f t="shared" ca="1" si="68"/>
        <v>#DIV/0!</v>
      </c>
    </row>
    <row r="622" spans="1:16" x14ac:dyDescent="0.25">
      <c r="A622" s="1">
        <f t="shared" si="69"/>
        <v>43126</v>
      </c>
      <c r="B622" s="7">
        <f t="shared" si="64"/>
        <v>1</v>
      </c>
      <c r="C622" s="4">
        <f>INDEX(Calendar!$E$3:$E$367,MATCH(LOLP!$A622,Calendar!$B$3:$B$367,0))</f>
        <v>1</v>
      </c>
      <c r="D622" s="2">
        <f t="shared" si="70"/>
        <v>19</v>
      </c>
      <c r="E622" s="36">
        <v>28120</v>
      </c>
      <c r="F622" s="7">
        <f>IFERROR(IF(INDEX('Temperature Data'!$AA$15:$AA$348,MATCH(LOLP!A622,'Temperature Data'!$B$15:$B$348,0))&gt;IF(B622=9,$G$2,LOLP!$F$2),1,0),0)</f>
        <v>0</v>
      </c>
      <c r="G622" s="7">
        <f>SUMIFS(LOLP!$F$4:$F$8763,$C$4:$C$8763,$C622,$B$4:$B$8763,$B622,$D$4:$D$8763,$D622)</f>
        <v>0</v>
      </c>
      <c r="H622" s="7">
        <f>COUNTIFS(Calendar!$E$3:$E$367,LOLP!C622,Calendar!$D$3:$D$367,LOLP!B622)</f>
        <v>21</v>
      </c>
      <c r="I622" s="7">
        <f ca="1">IF($F622=1,OFFSET(start_norps,LOLP!$D622+(1-$C622)*24,LOLP!$B622)*H622/G622,0)</f>
        <v>0</v>
      </c>
      <c r="J622" s="7">
        <f ca="1">IF($F622=1,OFFSET(start_33,LOLP!$D622+(1-$C622)*24,LOLP!$B622)*H622/G622,0)</f>
        <v>0</v>
      </c>
      <c r="K622" s="7">
        <f ca="1">IF($F622,OFFSET(start_40,LOLP!$D622+(1-$C622)*24,LOLP!$B622),0)</f>
        <v>0</v>
      </c>
      <c r="L622" s="7">
        <f ca="1">IF($F622,OFFSET(start_50,LOLP!$D622+(1-$C622)*24,LOLP!$B622),0)</f>
        <v>0</v>
      </c>
      <c r="M622" s="25">
        <f t="shared" ca="1" si="65"/>
        <v>0</v>
      </c>
      <c r="N622" s="25">
        <f t="shared" ca="1" si="66"/>
        <v>0</v>
      </c>
      <c r="O622" s="15" t="e">
        <f t="shared" ca="1" si="67"/>
        <v>#DIV/0!</v>
      </c>
      <c r="P622" s="15" t="e">
        <f t="shared" ca="1" si="68"/>
        <v>#DIV/0!</v>
      </c>
    </row>
    <row r="623" spans="1:16" x14ac:dyDescent="0.25">
      <c r="A623" s="1">
        <f t="shared" si="69"/>
        <v>43126</v>
      </c>
      <c r="B623" s="7">
        <f t="shared" si="64"/>
        <v>1</v>
      </c>
      <c r="C623" s="4">
        <f>INDEX(Calendar!$E$3:$E$367,MATCH(LOLP!$A623,Calendar!$B$3:$B$367,0))</f>
        <v>1</v>
      </c>
      <c r="D623" s="2">
        <f t="shared" si="70"/>
        <v>20</v>
      </c>
      <c r="E623" s="36">
        <v>27759</v>
      </c>
      <c r="F623" s="7">
        <f>IFERROR(IF(INDEX('Temperature Data'!$AA$15:$AA$348,MATCH(LOLP!A623,'Temperature Data'!$B$15:$B$348,0))&gt;IF(B623=9,$G$2,LOLP!$F$2),1,0),0)</f>
        <v>0</v>
      </c>
      <c r="G623" s="7">
        <f>SUMIFS(LOLP!$F$4:$F$8763,$C$4:$C$8763,$C623,$B$4:$B$8763,$B623,$D$4:$D$8763,$D623)</f>
        <v>0</v>
      </c>
      <c r="H623" s="7">
        <f>COUNTIFS(Calendar!$E$3:$E$367,LOLP!C623,Calendar!$D$3:$D$367,LOLP!B623)</f>
        <v>21</v>
      </c>
      <c r="I623" s="7">
        <f ca="1">IF($F623=1,OFFSET(start_norps,LOLP!$D623+(1-$C623)*24,LOLP!$B623)*H623/G623,0)</f>
        <v>0</v>
      </c>
      <c r="J623" s="7">
        <f ca="1">IF($F623=1,OFFSET(start_33,LOLP!$D623+(1-$C623)*24,LOLP!$B623)*H623/G623,0)</f>
        <v>0</v>
      </c>
      <c r="K623" s="7">
        <f ca="1">IF($F623,OFFSET(start_40,LOLP!$D623+(1-$C623)*24,LOLP!$B623),0)</f>
        <v>0</v>
      </c>
      <c r="L623" s="7">
        <f ca="1">IF($F623,OFFSET(start_50,LOLP!$D623+(1-$C623)*24,LOLP!$B623),0)</f>
        <v>0</v>
      </c>
      <c r="M623" s="25">
        <f t="shared" ca="1" si="65"/>
        <v>0</v>
      </c>
      <c r="N623" s="25">
        <f t="shared" ca="1" si="66"/>
        <v>0</v>
      </c>
      <c r="O623" s="15" t="e">
        <f t="shared" ca="1" si="67"/>
        <v>#DIV/0!</v>
      </c>
      <c r="P623" s="15" t="e">
        <f t="shared" ca="1" si="68"/>
        <v>#DIV/0!</v>
      </c>
    </row>
    <row r="624" spans="1:16" x14ac:dyDescent="0.25">
      <c r="A624" s="1">
        <f t="shared" si="69"/>
        <v>43126</v>
      </c>
      <c r="B624" s="7">
        <f t="shared" si="64"/>
        <v>1</v>
      </c>
      <c r="C624" s="4">
        <f>INDEX(Calendar!$E$3:$E$367,MATCH(LOLP!$A624,Calendar!$B$3:$B$367,0))</f>
        <v>1</v>
      </c>
      <c r="D624" s="2">
        <f t="shared" si="70"/>
        <v>21</v>
      </c>
      <c r="E624" s="36">
        <v>27174</v>
      </c>
      <c r="F624" s="7">
        <f>IFERROR(IF(INDEX('Temperature Data'!$AA$15:$AA$348,MATCH(LOLP!A624,'Temperature Data'!$B$15:$B$348,0))&gt;IF(B624=9,$G$2,LOLP!$F$2),1,0),0)</f>
        <v>0</v>
      </c>
      <c r="G624" s="7">
        <f>SUMIFS(LOLP!$F$4:$F$8763,$C$4:$C$8763,$C624,$B$4:$B$8763,$B624,$D$4:$D$8763,$D624)</f>
        <v>0</v>
      </c>
      <c r="H624" s="7">
        <f>COUNTIFS(Calendar!$E$3:$E$367,LOLP!C624,Calendar!$D$3:$D$367,LOLP!B624)</f>
        <v>21</v>
      </c>
      <c r="I624" s="7">
        <f ca="1">IF($F624=1,OFFSET(start_norps,LOLP!$D624+(1-$C624)*24,LOLP!$B624)*H624/G624,0)</f>
        <v>0</v>
      </c>
      <c r="J624" s="7">
        <f ca="1">IF($F624=1,OFFSET(start_33,LOLP!$D624+(1-$C624)*24,LOLP!$B624)*H624/G624,0)</f>
        <v>0</v>
      </c>
      <c r="K624" s="7">
        <f ca="1">IF($F624,OFFSET(start_40,LOLP!$D624+(1-$C624)*24,LOLP!$B624),0)</f>
        <v>0</v>
      </c>
      <c r="L624" s="7">
        <f ca="1">IF($F624,OFFSET(start_50,LOLP!$D624+(1-$C624)*24,LOLP!$B624),0)</f>
        <v>0</v>
      </c>
      <c r="M624" s="25">
        <f t="shared" ca="1" si="65"/>
        <v>0</v>
      </c>
      <c r="N624" s="25">
        <f t="shared" ca="1" si="66"/>
        <v>0</v>
      </c>
      <c r="O624" s="15" t="e">
        <f t="shared" ca="1" si="67"/>
        <v>#DIV/0!</v>
      </c>
      <c r="P624" s="15" t="e">
        <f t="shared" ca="1" si="68"/>
        <v>#DIV/0!</v>
      </c>
    </row>
    <row r="625" spans="1:16" x14ac:dyDescent="0.25">
      <c r="A625" s="1">
        <f t="shared" si="69"/>
        <v>43126</v>
      </c>
      <c r="B625" s="7">
        <f t="shared" si="64"/>
        <v>1</v>
      </c>
      <c r="C625" s="4">
        <f>INDEX(Calendar!$E$3:$E$367,MATCH(LOLP!$A625,Calendar!$B$3:$B$367,0))</f>
        <v>1</v>
      </c>
      <c r="D625" s="2">
        <f t="shared" si="70"/>
        <v>22</v>
      </c>
      <c r="E625" s="36">
        <v>26197</v>
      </c>
      <c r="F625" s="7">
        <f>IFERROR(IF(INDEX('Temperature Data'!$AA$15:$AA$348,MATCH(LOLP!A625,'Temperature Data'!$B$15:$B$348,0))&gt;IF(B625=9,$G$2,LOLP!$F$2),1,0),0)</f>
        <v>0</v>
      </c>
      <c r="G625" s="7">
        <f>SUMIFS(LOLP!$F$4:$F$8763,$C$4:$C$8763,$C625,$B$4:$B$8763,$B625,$D$4:$D$8763,$D625)</f>
        <v>0</v>
      </c>
      <c r="H625" s="7">
        <f>COUNTIFS(Calendar!$E$3:$E$367,LOLP!C625,Calendar!$D$3:$D$367,LOLP!B625)</f>
        <v>21</v>
      </c>
      <c r="I625" s="7">
        <f ca="1">IF($F625=1,OFFSET(start_norps,LOLP!$D625+(1-$C625)*24,LOLP!$B625)*H625/G625,0)</f>
        <v>0</v>
      </c>
      <c r="J625" s="7">
        <f ca="1">IF($F625=1,OFFSET(start_33,LOLP!$D625+(1-$C625)*24,LOLP!$B625)*H625/G625,0)</f>
        <v>0</v>
      </c>
      <c r="K625" s="7">
        <f ca="1">IF($F625,OFFSET(start_40,LOLP!$D625+(1-$C625)*24,LOLP!$B625),0)</f>
        <v>0</v>
      </c>
      <c r="L625" s="7">
        <f ca="1">IF($F625,OFFSET(start_50,LOLP!$D625+(1-$C625)*24,LOLP!$B625),0)</f>
        <v>0</v>
      </c>
      <c r="M625" s="25">
        <f t="shared" ca="1" si="65"/>
        <v>0</v>
      </c>
      <c r="N625" s="25">
        <f t="shared" ca="1" si="66"/>
        <v>0</v>
      </c>
      <c r="O625" s="15" t="e">
        <f t="shared" ca="1" si="67"/>
        <v>#DIV/0!</v>
      </c>
      <c r="P625" s="15" t="e">
        <f t="shared" ca="1" si="68"/>
        <v>#DIV/0!</v>
      </c>
    </row>
    <row r="626" spans="1:16" x14ac:dyDescent="0.25">
      <c r="A626" s="1">
        <f t="shared" si="69"/>
        <v>43126</v>
      </c>
      <c r="B626" s="7">
        <f t="shared" si="64"/>
        <v>1</v>
      </c>
      <c r="C626" s="4">
        <f>INDEX(Calendar!$E$3:$E$367,MATCH(LOLP!$A626,Calendar!$B$3:$B$367,0))</f>
        <v>1</v>
      </c>
      <c r="D626" s="2">
        <f t="shared" si="70"/>
        <v>23</v>
      </c>
      <c r="E626" s="36">
        <v>24742</v>
      </c>
      <c r="F626" s="7">
        <f>IFERROR(IF(INDEX('Temperature Data'!$AA$15:$AA$348,MATCH(LOLP!A626,'Temperature Data'!$B$15:$B$348,0))&gt;IF(B626=9,$G$2,LOLP!$F$2),1,0),0)</f>
        <v>0</v>
      </c>
      <c r="G626" s="7">
        <f>SUMIFS(LOLP!$F$4:$F$8763,$C$4:$C$8763,$C626,$B$4:$B$8763,$B626,$D$4:$D$8763,$D626)</f>
        <v>0</v>
      </c>
      <c r="H626" s="7">
        <f>COUNTIFS(Calendar!$E$3:$E$367,LOLP!C626,Calendar!$D$3:$D$367,LOLP!B626)</f>
        <v>21</v>
      </c>
      <c r="I626" s="7">
        <f ca="1">IF($F626=1,OFFSET(start_norps,LOLP!$D626+(1-$C626)*24,LOLP!$B626)*H626/G626,0)</f>
        <v>0</v>
      </c>
      <c r="J626" s="7">
        <f ca="1">IF($F626=1,OFFSET(start_33,LOLP!$D626+(1-$C626)*24,LOLP!$B626)*H626/G626,0)</f>
        <v>0</v>
      </c>
      <c r="K626" s="7">
        <f ca="1">IF($F626,OFFSET(start_40,LOLP!$D626+(1-$C626)*24,LOLP!$B626),0)</f>
        <v>0</v>
      </c>
      <c r="L626" s="7">
        <f ca="1">IF($F626,OFFSET(start_50,LOLP!$D626+(1-$C626)*24,LOLP!$B626),0)</f>
        <v>0</v>
      </c>
      <c r="M626" s="25">
        <f t="shared" ca="1" si="65"/>
        <v>0</v>
      </c>
      <c r="N626" s="25">
        <f t="shared" ca="1" si="66"/>
        <v>0</v>
      </c>
      <c r="O626" s="15" t="e">
        <f t="shared" ca="1" si="67"/>
        <v>#DIV/0!</v>
      </c>
      <c r="P626" s="15" t="e">
        <f t="shared" ca="1" si="68"/>
        <v>#DIV/0!</v>
      </c>
    </row>
    <row r="627" spans="1:16" x14ac:dyDescent="0.25">
      <c r="A627" s="1">
        <f t="shared" si="69"/>
        <v>43126</v>
      </c>
      <c r="B627" s="7">
        <f t="shared" si="64"/>
        <v>1</v>
      </c>
      <c r="C627" s="4">
        <f>INDEX(Calendar!$E$3:$E$367,MATCH(LOLP!$A627,Calendar!$B$3:$B$367,0))</f>
        <v>1</v>
      </c>
      <c r="D627" s="2">
        <f t="shared" si="70"/>
        <v>24</v>
      </c>
      <c r="E627" s="36">
        <v>23181</v>
      </c>
      <c r="F627" s="7">
        <f>IFERROR(IF(INDEX('Temperature Data'!$AA$15:$AA$348,MATCH(LOLP!A627,'Temperature Data'!$B$15:$B$348,0))&gt;IF(B627=9,$G$2,LOLP!$F$2),1,0),0)</f>
        <v>0</v>
      </c>
      <c r="G627" s="7">
        <f>SUMIFS(LOLP!$F$4:$F$8763,$C$4:$C$8763,$C627,$B$4:$B$8763,$B627,$D$4:$D$8763,$D627)</f>
        <v>0</v>
      </c>
      <c r="H627" s="7">
        <f>COUNTIFS(Calendar!$E$3:$E$367,LOLP!C627,Calendar!$D$3:$D$367,LOLP!B627)</f>
        <v>21</v>
      </c>
      <c r="I627" s="7">
        <f ca="1">IF($F627=1,OFFSET(start_norps,LOLP!$D627+(1-$C627)*24,LOLP!$B627)*H627/G627,0)</f>
        <v>0</v>
      </c>
      <c r="J627" s="7">
        <f ca="1">IF($F627=1,OFFSET(start_33,LOLP!$D627+(1-$C627)*24,LOLP!$B627)*H627/G627,0)</f>
        <v>0</v>
      </c>
      <c r="K627" s="7">
        <f ca="1">IF($F627,OFFSET(start_40,LOLP!$D627+(1-$C627)*24,LOLP!$B627),0)</f>
        <v>0</v>
      </c>
      <c r="L627" s="7">
        <f ca="1">IF($F627,OFFSET(start_50,LOLP!$D627+(1-$C627)*24,LOLP!$B627),0)</f>
        <v>0</v>
      </c>
      <c r="M627" s="25">
        <f t="shared" ca="1" si="65"/>
        <v>0</v>
      </c>
      <c r="N627" s="25">
        <f t="shared" ca="1" si="66"/>
        <v>0</v>
      </c>
      <c r="O627" s="15" t="e">
        <f t="shared" ca="1" si="67"/>
        <v>#DIV/0!</v>
      </c>
      <c r="P627" s="15" t="e">
        <f t="shared" ca="1" si="68"/>
        <v>#DIV/0!</v>
      </c>
    </row>
    <row r="628" spans="1:16" x14ac:dyDescent="0.25">
      <c r="A628" s="1">
        <f t="shared" si="69"/>
        <v>43127</v>
      </c>
      <c r="B628" s="7">
        <f t="shared" si="64"/>
        <v>1</v>
      </c>
      <c r="C628" s="4">
        <f>INDEX(Calendar!$E$3:$E$367,MATCH(LOLP!$A628,Calendar!$B$3:$B$367,0))</f>
        <v>0</v>
      </c>
      <c r="D628" s="2">
        <f t="shared" si="70"/>
        <v>1</v>
      </c>
      <c r="E628" s="36">
        <v>22248</v>
      </c>
      <c r="F628" s="7">
        <f>IFERROR(IF(INDEX('Temperature Data'!$AA$15:$AA$348,MATCH(LOLP!A628,'Temperature Data'!$B$15:$B$348,0))&gt;IF(B628=9,$G$2,LOLP!$F$2),1,0),0)</f>
        <v>0</v>
      </c>
      <c r="G628" s="7">
        <f>SUMIFS(LOLP!$F$4:$F$8763,$C$4:$C$8763,$C628,$B$4:$B$8763,$B628,$D$4:$D$8763,$D628)</f>
        <v>0</v>
      </c>
      <c r="H628" s="7">
        <f>COUNTIFS(Calendar!$E$3:$E$367,LOLP!C628,Calendar!$D$3:$D$367,LOLP!B628)</f>
        <v>10</v>
      </c>
      <c r="I628" s="7">
        <f ca="1">IF($F628=1,OFFSET(start_norps,LOLP!$D628+(1-$C628)*24,LOLP!$B628)*H628/G628,0)</f>
        <v>0</v>
      </c>
      <c r="J628" s="7">
        <f ca="1">IF($F628=1,OFFSET(start_33,LOLP!$D628+(1-$C628)*24,LOLP!$B628)*H628/G628,0)</f>
        <v>0</v>
      </c>
      <c r="K628" s="7">
        <f ca="1">IF($F628,OFFSET(start_40,LOLP!$D628+(1-$C628)*24,LOLP!$B628),0)</f>
        <v>0</v>
      </c>
      <c r="L628" s="7">
        <f ca="1">IF($F628,OFFSET(start_50,LOLP!$D628+(1-$C628)*24,LOLP!$B628),0)</f>
        <v>0</v>
      </c>
      <c r="M628" s="25">
        <f t="shared" ca="1" si="65"/>
        <v>0</v>
      </c>
      <c r="N628" s="25">
        <f t="shared" ca="1" si="66"/>
        <v>0</v>
      </c>
      <c r="O628" s="15" t="e">
        <f t="shared" ca="1" si="67"/>
        <v>#DIV/0!</v>
      </c>
      <c r="P628" s="15" t="e">
        <f t="shared" ca="1" si="68"/>
        <v>#DIV/0!</v>
      </c>
    </row>
    <row r="629" spans="1:16" x14ac:dyDescent="0.25">
      <c r="A629" s="1">
        <f t="shared" si="69"/>
        <v>43127</v>
      </c>
      <c r="B629" s="7">
        <f t="shared" si="64"/>
        <v>1</v>
      </c>
      <c r="C629" s="4">
        <f>INDEX(Calendar!$E$3:$E$367,MATCH(LOLP!$A629,Calendar!$B$3:$B$367,0))</f>
        <v>0</v>
      </c>
      <c r="D629" s="2">
        <f t="shared" si="70"/>
        <v>2</v>
      </c>
      <c r="E629" s="36">
        <v>21473</v>
      </c>
      <c r="F629" s="7">
        <f>IFERROR(IF(INDEX('Temperature Data'!$AA$15:$AA$348,MATCH(LOLP!A629,'Temperature Data'!$B$15:$B$348,0))&gt;IF(B629=9,$G$2,LOLP!$F$2),1,0),0)</f>
        <v>0</v>
      </c>
      <c r="G629" s="7">
        <f>SUMIFS(LOLP!$F$4:$F$8763,$C$4:$C$8763,$C629,$B$4:$B$8763,$B629,$D$4:$D$8763,$D629)</f>
        <v>0</v>
      </c>
      <c r="H629" s="7">
        <f>COUNTIFS(Calendar!$E$3:$E$367,LOLP!C629,Calendar!$D$3:$D$367,LOLP!B629)</f>
        <v>10</v>
      </c>
      <c r="I629" s="7">
        <f ca="1">IF($F629=1,OFFSET(start_norps,LOLP!$D629+(1-$C629)*24,LOLP!$B629)*H629/G629,0)</f>
        <v>0</v>
      </c>
      <c r="J629" s="7">
        <f ca="1">IF($F629=1,OFFSET(start_33,LOLP!$D629+(1-$C629)*24,LOLP!$B629)*H629/G629,0)</f>
        <v>0</v>
      </c>
      <c r="K629" s="7">
        <f ca="1">IF($F629,OFFSET(start_40,LOLP!$D629+(1-$C629)*24,LOLP!$B629),0)</f>
        <v>0</v>
      </c>
      <c r="L629" s="7">
        <f ca="1">IF($F629,OFFSET(start_50,LOLP!$D629+(1-$C629)*24,LOLP!$B629),0)</f>
        <v>0</v>
      </c>
      <c r="M629" s="25">
        <f t="shared" ca="1" si="65"/>
        <v>0</v>
      </c>
      <c r="N629" s="25">
        <f t="shared" ca="1" si="66"/>
        <v>0</v>
      </c>
      <c r="O629" s="15" t="e">
        <f t="shared" ca="1" si="67"/>
        <v>#DIV/0!</v>
      </c>
      <c r="P629" s="15" t="e">
        <f t="shared" ca="1" si="68"/>
        <v>#DIV/0!</v>
      </c>
    </row>
    <row r="630" spans="1:16" x14ac:dyDescent="0.25">
      <c r="A630" s="1">
        <f t="shared" si="69"/>
        <v>43127</v>
      </c>
      <c r="B630" s="7">
        <f t="shared" si="64"/>
        <v>1</v>
      </c>
      <c r="C630" s="4">
        <f>INDEX(Calendar!$E$3:$E$367,MATCH(LOLP!$A630,Calendar!$B$3:$B$367,0))</f>
        <v>0</v>
      </c>
      <c r="D630" s="2">
        <f t="shared" si="70"/>
        <v>3</v>
      </c>
      <c r="E630" s="36">
        <v>20927</v>
      </c>
      <c r="F630" s="7">
        <f>IFERROR(IF(INDEX('Temperature Data'!$AA$15:$AA$348,MATCH(LOLP!A630,'Temperature Data'!$B$15:$B$348,0))&gt;IF(B630=9,$G$2,LOLP!$F$2),1,0),0)</f>
        <v>0</v>
      </c>
      <c r="G630" s="7">
        <f>SUMIFS(LOLP!$F$4:$F$8763,$C$4:$C$8763,$C630,$B$4:$B$8763,$B630,$D$4:$D$8763,$D630)</f>
        <v>0</v>
      </c>
      <c r="H630" s="7">
        <f>COUNTIFS(Calendar!$E$3:$E$367,LOLP!C630,Calendar!$D$3:$D$367,LOLP!B630)</f>
        <v>10</v>
      </c>
      <c r="I630" s="7">
        <f ca="1">IF($F630=1,OFFSET(start_norps,LOLP!$D630+(1-$C630)*24,LOLP!$B630)*H630/G630,0)</f>
        <v>0</v>
      </c>
      <c r="J630" s="7">
        <f ca="1">IF($F630=1,OFFSET(start_33,LOLP!$D630+(1-$C630)*24,LOLP!$B630)*H630/G630,0)</f>
        <v>0</v>
      </c>
      <c r="K630" s="7">
        <f ca="1">IF($F630,OFFSET(start_40,LOLP!$D630+(1-$C630)*24,LOLP!$B630),0)</f>
        <v>0</v>
      </c>
      <c r="L630" s="7">
        <f ca="1">IF($F630,OFFSET(start_50,LOLP!$D630+(1-$C630)*24,LOLP!$B630),0)</f>
        <v>0</v>
      </c>
      <c r="M630" s="25">
        <f t="shared" ca="1" si="65"/>
        <v>0</v>
      </c>
      <c r="N630" s="25">
        <f t="shared" ca="1" si="66"/>
        <v>0</v>
      </c>
      <c r="O630" s="15" t="e">
        <f t="shared" ca="1" si="67"/>
        <v>#DIV/0!</v>
      </c>
      <c r="P630" s="15" t="e">
        <f t="shared" ca="1" si="68"/>
        <v>#DIV/0!</v>
      </c>
    </row>
    <row r="631" spans="1:16" x14ac:dyDescent="0.25">
      <c r="A631" s="1">
        <f t="shared" si="69"/>
        <v>43127</v>
      </c>
      <c r="B631" s="7">
        <f t="shared" si="64"/>
        <v>1</v>
      </c>
      <c r="C631" s="4">
        <f>INDEX(Calendar!$E$3:$E$367,MATCH(LOLP!$A631,Calendar!$B$3:$B$367,0))</f>
        <v>0</v>
      </c>
      <c r="D631" s="2">
        <f t="shared" si="70"/>
        <v>4</v>
      </c>
      <c r="E631" s="36">
        <v>20711</v>
      </c>
      <c r="F631" s="7">
        <f>IFERROR(IF(INDEX('Temperature Data'!$AA$15:$AA$348,MATCH(LOLP!A631,'Temperature Data'!$B$15:$B$348,0))&gt;IF(B631=9,$G$2,LOLP!$F$2),1,0),0)</f>
        <v>0</v>
      </c>
      <c r="G631" s="7">
        <f>SUMIFS(LOLP!$F$4:$F$8763,$C$4:$C$8763,$C631,$B$4:$B$8763,$B631,$D$4:$D$8763,$D631)</f>
        <v>0</v>
      </c>
      <c r="H631" s="7">
        <f>COUNTIFS(Calendar!$E$3:$E$367,LOLP!C631,Calendar!$D$3:$D$367,LOLP!B631)</f>
        <v>10</v>
      </c>
      <c r="I631" s="7">
        <f ca="1">IF($F631=1,OFFSET(start_norps,LOLP!$D631+(1-$C631)*24,LOLP!$B631)*H631/G631,0)</f>
        <v>0</v>
      </c>
      <c r="J631" s="7">
        <f ca="1">IF($F631=1,OFFSET(start_33,LOLP!$D631+(1-$C631)*24,LOLP!$B631)*H631/G631,0)</f>
        <v>0</v>
      </c>
      <c r="K631" s="7">
        <f ca="1">IF($F631,OFFSET(start_40,LOLP!$D631+(1-$C631)*24,LOLP!$B631),0)</f>
        <v>0</v>
      </c>
      <c r="L631" s="7">
        <f ca="1">IF($F631,OFFSET(start_50,LOLP!$D631+(1-$C631)*24,LOLP!$B631),0)</f>
        <v>0</v>
      </c>
      <c r="M631" s="25">
        <f t="shared" ca="1" si="65"/>
        <v>0</v>
      </c>
      <c r="N631" s="25">
        <f t="shared" ca="1" si="66"/>
        <v>0</v>
      </c>
      <c r="O631" s="15" t="e">
        <f t="shared" ca="1" si="67"/>
        <v>#DIV/0!</v>
      </c>
      <c r="P631" s="15" t="e">
        <f t="shared" ca="1" si="68"/>
        <v>#DIV/0!</v>
      </c>
    </row>
    <row r="632" spans="1:16" x14ac:dyDescent="0.25">
      <c r="A632" s="1">
        <f t="shared" si="69"/>
        <v>43127</v>
      </c>
      <c r="B632" s="7">
        <f t="shared" si="64"/>
        <v>1</v>
      </c>
      <c r="C632" s="4">
        <f>INDEX(Calendar!$E$3:$E$367,MATCH(LOLP!$A632,Calendar!$B$3:$B$367,0))</f>
        <v>0</v>
      </c>
      <c r="D632" s="2">
        <f t="shared" si="70"/>
        <v>5</v>
      </c>
      <c r="E632" s="36">
        <v>20943</v>
      </c>
      <c r="F632" s="7">
        <f>IFERROR(IF(INDEX('Temperature Data'!$AA$15:$AA$348,MATCH(LOLP!A632,'Temperature Data'!$B$15:$B$348,0))&gt;IF(B632=9,$G$2,LOLP!$F$2),1,0),0)</f>
        <v>0</v>
      </c>
      <c r="G632" s="7">
        <f>SUMIFS(LOLP!$F$4:$F$8763,$C$4:$C$8763,$C632,$B$4:$B$8763,$B632,$D$4:$D$8763,$D632)</f>
        <v>0</v>
      </c>
      <c r="H632" s="7">
        <f>COUNTIFS(Calendar!$E$3:$E$367,LOLP!C632,Calendar!$D$3:$D$367,LOLP!B632)</f>
        <v>10</v>
      </c>
      <c r="I632" s="7">
        <f ca="1">IF($F632=1,OFFSET(start_norps,LOLP!$D632+(1-$C632)*24,LOLP!$B632)*H632/G632,0)</f>
        <v>0</v>
      </c>
      <c r="J632" s="7">
        <f ca="1">IF($F632=1,OFFSET(start_33,LOLP!$D632+(1-$C632)*24,LOLP!$B632)*H632/G632,0)</f>
        <v>0</v>
      </c>
      <c r="K632" s="7">
        <f ca="1">IF($F632,OFFSET(start_40,LOLP!$D632+(1-$C632)*24,LOLP!$B632),0)</f>
        <v>0</v>
      </c>
      <c r="L632" s="7">
        <f ca="1">IF($F632,OFFSET(start_50,LOLP!$D632+(1-$C632)*24,LOLP!$B632),0)</f>
        <v>0</v>
      </c>
      <c r="M632" s="25">
        <f t="shared" ca="1" si="65"/>
        <v>0</v>
      </c>
      <c r="N632" s="25">
        <f t="shared" ca="1" si="66"/>
        <v>0</v>
      </c>
      <c r="O632" s="15" t="e">
        <f t="shared" ca="1" si="67"/>
        <v>#DIV/0!</v>
      </c>
      <c r="P632" s="15" t="e">
        <f t="shared" ca="1" si="68"/>
        <v>#DIV/0!</v>
      </c>
    </row>
    <row r="633" spans="1:16" x14ac:dyDescent="0.25">
      <c r="A633" s="1">
        <f t="shared" si="69"/>
        <v>43127</v>
      </c>
      <c r="B633" s="7">
        <f t="shared" si="64"/>
        <v>1</v>
      </c>
      <c r="C633" s="4">
        <f>INDEX(Calendar!$E$3:$E$367,MATCH(LOLP!$A633,Calendar!$B$3:$B$367,0))</f>
        <v>0</v>
      </c>
      <c r="D633" s="2">
        <f t="shared" si="70"/>
        <v>6</v>
      </c>
      <c r="E633" s="36">
        <v>21559</v>
      </c>
      <c r="F633" s="7">
        <f>IFERROR(IF(INDEX('Temperature Data'!$AA$15:$AA$348,MATCH(LOLP!A633,'Temperature Data'!$B$15:$B$348,0))&gt;IF(B633=9,$G$2,LOLP!$F$2),1,0),0)</f>
        <v>0</v>
      </c>
      <c r="G633" s="7">
        <f>SUMIFS(LOLP!$F$4:$F$8763,$C$4:$C$8763,$C633,$B$4:$B$8763,$B633,$D$4:$D$8763,$D633)</f>
        <v>0</v>
      </c>
      <c r="H633" s="7">
        <f>COUNTIFS(Calendar!$E$3:$E$367,LOLP!C633,Calendar!$D$3:$D$367,LOLP!B633)</f>
        <v>10</v>
      </c>
      <c r="I633" s="7">
        <f ca="1">IF($F633=1,OFFSET(start_norps,LOLP!$D633+(1-$C633)*24,LOLP!$B633)*H633/G633,0)</f>
        <v>0</v>
      </c>
      <c r="J633" s="7">
        <f ca="1">IF($F633=1,OFFSET(start_33,LOLP!$D633+(1-$C633)*24,LOLP!$B633)*H633/G633,0)</f>
        <v>0</v>
      </c>
      <c r="K633" s="7">
        <f ca="1">IF($F633,OFFSET(start_40,LOLP!$D633+(1-$C633)*24,LOLP!$B633),0)</f>
        <v>0</v>
      </c>
      <c r="L633" s="7">
        <f ca="1">IF($F633,OFFSET(start_50,LOLP!$D633+(1-$C633)*24,LOLP!$B633),0)</f>
        <v>0</v>
      </c>
      <c r="M633" s="25">
        <f t="shared" ca="1" si="65"/>
        <v>0</v>
      </c>
      <c r="N633" s="25">
        <f t="shared" ca="1" si="66"/>
        <v>0</v>
      </c>
      <c r="O633" s="15" t="e">
        <f t="shared" ca="1" si="67"/>
        <v>#DIV/0!</v>
      </c>
      <c r="P633" s="15" t="e">
        <f t="shared" ca="1" si="68"/>
        <v>#DIV/0!</v>
      </c>
    </row>
    <row r="634" spans="1:16" x14ac:dyDescent="0.25">
      <c r="A634" s="1">
        <f t="shared" si="69"/>
        <v>43127</v>
      </c>
      <c r="B634" s="7">
        <f t="shared" si="64"/>
        <v>1</v>
      </c>
      <c r="C634" s="4">
        <f>INDEX(Calendar!$E$3:$E$367,MATCH(LOLP!$A634,Calendar!$B$3:$B$367,0))</f>
        <v>0</v>
      </c>
      <c r="D634" s="2">
        <f t="shared" si="70"/>
        <v>7</v>
      </c>
      <c r="E634" s="36">
        <v>22450</v>
      </c>
      <c r="F634" s="7">
        <f>IFERROR(IF(INDEX('Temperature Data'!$AA$15:$AA$348,MATCH(LOLP!A634,'Temperature Data'!$B$15:$B$348,0))&gt;IF(B634=9,$G$2,LOLP!$F$2),1,0),0)</f>
        <v>0</v>
      </c>
      <c r="G634" s="7">
        <f>SUMIFS(LOLP!$F$4:$F$8763,$C$4:$C$8763,$C634,$B$4:$B$8763,$B634,$D$4:$D$8763,$D634)</f>
        <v>0</v>
      </c>
      <c r="H634" s="7">
        <f>COUNTIFS(Calendar!$E$3:$E$367,LOLP!C634,Calendar!$D$3:$D$367,LOLP!B634)</f>
        <v>10</v>
      </c>
      <c r="I634" s="7">
        <f ca="1">IF($F634=1,OFFSET(start_norps,LOLP!$D634+(1-$C634)*24,LOLP!$B634)*H634/G634,0)</f>
        <v>0</v>
      </c>
      <c r="J634" s="7">
        <f ca="1">IF($F634=1,OFFSET(start_33,LOLP!$D634+(1-$C634)*24,LOLP!$B634)*H634/G634,0)</f>
        <v>0</v>
      </c>
      <c r="K634" s="7">
        <f ca="1">IF($F634,OFFSET(start_40,LOLP!$D634+(1-$C634)*24,LOLP!$B634),0)</f>
        <v>0</v>
      </c>
      <c r="L634" s="7">
        <f ca="1">IF($F634,OFFSET(start_50,LOLP!$D634+(1-$C634)*24,LOLP!$B634),0)</f>
        <v>0</v>
      </c>
      <c r="M634" s="25">
        <f t="shared" ca="1" si="65"/>
        <v>0</v>
      </c>
      <c r="N634" s="25">
        <f t="shared" ca="1" si="66"/>
        <v>0</v>
      </c>
      <c r="O634" s="15" t="e">
        <f t="shared" ca="1" si="67"/>
        <v>#DIV/0!</v>
      </c>
      <c r="P634" s="15" t="e">
        <f t="shared" ca="1" si="68"/>
        <v>#DIV/0!</v>
      </c>
    </row>
    <row r="635" spans="1:16" x14ac:dyDescent="0.25">
      <c r="A635" s="1">
        <f t="shared" si="69"/>
        <v>43127</v>
      </c>
      <c r="B635" s="7">
        <f t="shared" si="64"/>
        <v>1</v>
      </c>
      <c r="C635" s="4">
        <f>INDEX(Calendar!$E$3:$E$367,MATCH(LOLP!$A635,Calendar!$B$3:$B$367,0))</f>
        <v>0</v>
      </c>
      <c r="D635" s="2">
        <f t="shared" si="70"/>
        <v>8</v>
      </c>
      <c r="E635" s="36">
        <v>23043</v>
      </c>
      <c r="F635" s="7">
        <f>IFERROR(IF(INDEX('Temperature Data'!$AA$15:$AA$348,MATCH(LOLP!A635,'Temperature Data'!$B$15:$B$348,0))&gt;IF(B635=9,$G$2,LOLP!$F$2),1,0),0)</f>
        <v>0</v>
      </c>
      <c r="G635" s="7">
        <f>SUMIFS(LOLP!$F$4:$F$8763,$C$4:$C$8763,$C635,$B$4:$B$8763,$B635,$D$4:$D$8763,$D635)</f>
        <v>0</v>
      </c>
      <c r="H635" s="7">
        <f>COUNTIFS(Calendar!$E$3:$E$367,LOLP!C635,Calendar!$D$3:$D$367,LOLP!B635)</f>
        <v>10</v>
      </c>
      <c r="I635" s="7">
        <f ca="1">IF($F635=1,OFFSET(start_norps,LOLP!$D635+(1-$C635)*24,LOLP!$B635)*H635/G635,0)</f>
        <v>0</v>
      </c>
      <c r="J635" s="7">
        <f ca="1">IF($F635=1,OFFSET(start_33,LOLP!$D635+(1-$C635)*24,LOLP!$B635)*H635/G635,0)</f>
        <v>0</v>
      </c>
      <c r="K635" s="7">
        <f ca="1">IF($F635,OFFSET(start_40,LOLP!$D635+(1-$C635)*24,LOLP!$B635),0)</f>
        <v>0</v>
      </c>
      <c r="L635" s="7">
        <f ca="1">IF($F635,OFFSET(start_50,LOLP!$D635+(1-$C635)*24,LOLP!$B635),0)</f>
        <v>0</v>
      </c>
      <c r="M635" s="25">
        <f t="shared" ca="1" si="65"/>
        <v>0</v>
      </c>
      <c r="N635" s="25">
        <f t="shared" ca="1" si="66"/>
        <v>0</v>
      </c>
      <c r="O635" s="15" t="e">
        <f t="shared" ca="1" si="67"/>
        <v>#DIV/0!</v>
      </c>
      <c r="P635" s="15" t="e">
        <f t="shared" ca="1" si="68"/>
        <v>#DIV/0!</v>
      </c>
    </row>
    <row r="636" spans="1:16" x14ac:dyDescent="0.25">
      <c r="A636" s="1">
        <f t="shared" si="69"/>
        <v>43127</v>
      </c>
      <c r="B636" s="7">
        <f t="shared" si="64"/>
        <v>1</v>
      </c>
      <c r="C636" s="4">
        <f>INDEX(Calendar!$E$3:$E$367,MATCH(LOLP!$A636,Calendar!$B$3:$B$367,0))</f>
        <v>0</v>
      </c>
      <c r="D636" s="2">
        <f t="shared" si="70"/>
        <v>9</v>
      </c>
      <c r="E636" s="36">
        <v>23145</v>
      </c>
      <c r="F636" s="7">
        <f>IFERROR(IF(INDEX('Temperature Data'!$AA$15:$AA$348,MATCH(LOLP!A636,'Temperature Data'!$B$15:$B$348,0))&gt;IF(B636=9,$G$2,LOLP!$F$2),1,0),0)</f>
        <v>0</v>
      </c>
      <c r="G636" s="7">
        <f>SUMIFS(LOLP!$F$4:$F$8763,$C$4:$C$8763,$C636,$B$4:$B$8763,$B636,$D$4:$D$8763,$D636)</f>
        <v>0</v>
      </c>
      <c r="H636" s="7">
        <f>COUNTIFS(Calendar!$E$3:$E$367,LOLP!C636,Calendar!$D$3:$D$367,LOLP!B636)</f>
        <v>10</v>
      </c>
      <c r="I636" s="7">
        <f ca="1">IF($F636=1,OFFSET(start_norps,LOLP!$D636+(1-$C636)*24,LOLP!$B636)*H636/G636,0)</f>
        <v>0</v>
      </c>
      <c r="J636" s="7">
        <f ca="1">IF($F636=1,OFFSET(start_33,LOLP!$D636+(1-$C636)*24,LOLP!$B636)*H636/G636,0)</f>
        <v>0</v>
      </c>
      <c r="K636" s="7">
        <f ca="1">IF($F636,OFFSET(start_40,LOLP!$D636+(1-$C636)*24,LOLP!$B636),0)</f>
        <v>0</v>
      </c>
      <c r="L636" s="7">
        <f ca="1">IF($F636,OFFSET(start_50,LOLP!$D636+(1-$C636)*24,LOLP!$B636),0)</f>
        <v>0</v>
      </c>
      <c r="M636" s="25">
        <f t="shared" ca="1" si="65"/>
        <v>0</v>
      </c>
      <c r="N636" s="25">
        <f t="shared" ca="1" si="66"/>
        <v>0</v>
      </c>
      <c r="O636" s="15" t="e">
        <f t="shared" ca="1" si="67"/>
        <v>#DIV/0!</v>
      </c>
      <c r="P636" s="15" t="e">
        <f t="shared" ca="1" si="68"/>
        <v>#DIV/0!</v>
      </c>
    </row>
    <row r="637" spans="1:16" x14ac:dyDescent="0.25">
      <c r="A637" s="1">
        <f t="shared" si="69"/>
        <v>43127</v>
      </c>
      <c r="B637" s="7">
        <f t="shared" si="64"/>
        <v>1</v>
      </c>
      <c r="C637" s="4">
        <f>INDEX(Calendar!$E$3:$E$367,MATCH(LOLP!$A637,Calendar!$B$3:$B$367,0))</f>
        <v>0</v>
      </c>
      <c r="D637" s="2">
        <f t="shared" si="70"/>
        <v>10</v>
      </c>
      <c r="E637" s="36">
        <v>22522</v>
      </c>
      <c r="F637" s="7">
        <f>IFERROR(IF(INDEX('Temperature Data'!$AA$15:$AA$348,MATCH(LOLP!A637,'Temperature Data'!$B$15:$B$348,0))&gt;IF(B637=9,$G$2,LOLP!$F$2),1,0),0)</f>
        <v>0</v>
      </c>
      <c r="G637" s="7">
        <f>SUMIFS(LOLP!$F$4:$F$8763,$C$4:$C$8763,$C637,$B$4:$B$8763,$B637,$D$4:$D$8763,$D637)</f>
        <v>0</v>
      </c>
      <c r="H637" s="7">
        <f>COUNTIFS(Calendar!$E$3:$E$367,LOLP!C637,Calendar!$D$3:$D$367,LOLP!B637)</f>
        <v>10</v>
      </c>
      <c r="I637" s="7">
        <f ca="1">IF($F637=1,OFFSET(start_norps,LOLP!$D637+(1-$C637)*24,LOLP!$B637)*H637/G637,0)</f>
        <v>0</v>
      </c>
      <c r="J637" s="7">
        <f ca="1">IF($F637=1,OFFSET(start_33,LOLP!$D637+(1-$C637)*24,LOLP!$B637)*H637/G637,0)</f>
        <v>0</v>
      </c>
      <c r="K637" s="7">
        <f ca="1">IF($F637,OFFSET(start_40,LOLP!$D637+(1-$C637)*24,LOLP!$B637),0)</f>
        <v>0</v>
      </c>
      <c r="L637" s="7">
        <f ca="1">IF($F637,OFFSET(start_50,LOLP!$D637+(1-$C637)*24,LOLP!$B637),0)</f>
        <v>0</v>
      </c>
      <c r="M637" s="25">
        <f t="shared" ca="1" si="65"/>
        <v>0</v>
      </c>
      <c r="N637" s="25">
        <f t="shared" ca="1" si="66"/>
        <v>0</v>
      </c>
      <c r="O637" s="15" t="e">
        <f t="shared" ca="1" si="67"/>
        <v>#DIV/0!</v>
      </c>
      <c r="P637" s="15" t="e">
        <f t="shared" ca="1" si="68"/>
        <v>#DIV/0!</v>
      </c>
    </row>
    <row r="638" spans="1:16" x14ac:dyDescent="0.25">
      <c r="A638" s="1">
        <f t="shared" si="69"/>
        <v>43127</v>
      </c>
      <c r="B638" s="7">
        <f t="shared" si="64"/>
        <v>1</v>
      </c>
      <c r="C638" s="4">
        <f>INDEX(Calendar!$E$3:$E$367,MATCH(LOLP!$A638,Calendar!$B$3:$B$367,0))</f>
        <v>0</v>
      </c>
      <c r="D638" s="2">
        <f t="shared" si="70"/>
        <v>11</v>
      </c>
      <c r="E638" s="36">
        <v>21741</v>
      </c>
      <c r="F638" s="7">
        <f>IFERROR(IF(INDEX('Temperature Data'!$AA$15:$AA$348,MATCH(LOLP!A638,'Temperature Data'!$B$15:$B$348,0))&gt;IF(B638=9,$G$2,LOLP!$F$2),1,0),0)</f>
        <v>0</v>
      </c>
      <c r="G638" s="7">
        <f>SUMIFS(LOLP!$F$4:$F$8763,$C$4:$C$8763,$C638,$B$4:$B$8763,$B638,$D$4:$D$8763,$D638)</f>
        <v>0</v>
      </c>
      <c r="H638" s="7">
        <f>COUNTIFS(Calendar!$E$3:$E$367,LOLP!C638,Calendar!$D$3:$D$367,LOLP!B638)</f>
        <v>10</v>
      </c>
      <c r="I638" s="7">
        <f ca="1">IF($F638=1,OFFSET(start_norps,LOLP!$D638+(1-$C638)*24,LOLP!$B638)*H638/G638,0)</f>
        <v>0</v>
      </c>
      <c r="J638" s="7">
        <f ca="1">IF($F638=1,OFFSET(start_33,LOLP!$D638+(1-$C638)*24,LOLP!$B638)*H638/G638,0)</f>
        <v>0</v>
      </c>
      <c r="K638" s="7">
        <f ca="1">IF($F638,OFFSET(start_40,LOLP!$D638+(1-$C638)*24,LOLP!$B638),0)</f>
        <v>0</v>
      </c>
      <c r="L638" s="7">
        <f ca="1">IF($F638,OFFSET(start_50,LOLP!$D638+(1-$C638)*24,LOLP!$B638),0)</f>
        <v>0</v>
      </c>
      <c r="M638" s="25">
        <f t="shared" ca="1" si="65"/>
        <v>0</v>
      </c>
      <c r="N638" s="25">
        <f t="shared" ca="1" si="66"/>
        <v>0</v>
      </c>
      <c r="O638" s="15" t="e">
        <f t="shared" ca="1" si="67"/>
        <v>#DIV/0!</v>
      </c>
      <c r="P638" s="15" t="e">
        <f t="shared" ca="1" si="68"/>
        <v>#DIV/0!</v>
      </c>
    </row>
    <row r="639" spans="1:16" x14ac:dyDescent="0.25">
      <c r="A639" s="1">
        <f t="shared" si="69"/>
        <v>43127</v>
      </c>
      <c r="B639" s="7">
        <f t="shared" si="64"/>
        <v>1</v>
      </c>
      <c r="C639" s="4">
        <f>INDEX(Calendar!$E$3:$E$367,MATCH(LOLP!$A639,Calendar!$B$3:$B$367,0))</f>
        <v>0</v>
      </c>
      <c r="D639" s="2">
        <f t="shared" si="70"/>
        <v>12</v>
      </c>
      <c r="E639" s="36">
        <v>21555</v>
      </c>
      <c r="F639" s="7">
        <f>IFERROR(IF(INDEX('Temperature Data'!$AA$15:$AA$348,MATCH(LOLP!A639,'Temperature Data'!$B$15:$B$348,0))&gt;IF(B639=9,$G$2,LOLP!$F$2),1,0),0)</f>
        <v>0</v>
      </c>
      <c r="G639" s="7">
        <f>SUMIFS(LOLP!$F$4:$F$8763,$C$4:$C$8763,$C639,$B$4:$B$8763,$B639,$D$4:$D$8763,$D639)</f>
        <v>0</v>
      </c>
      <c r="H639" s="7">
        <f>COUNTIFS(Calendar!$E$3:$E$367,LOLP!C639,Calendar!$D$3:$D$367,LOLP!B639)</f>
        <v>10</v>
      </c>
      <c r="I639" s="7">
        <f ca="1">IF($F639=1,OFFSET(start_norps,LOLP!$D639+(1-$C639)*24,LOLP!$B639)*H639/G639,0)</f>
        <v>0</v>
      </c>
      <c r="J639" s="7">
        <f ca="1">IF($F639=1,OFFSET(start_33,LOLP!$D639+(1-$C639)*24,LOLP!$B639)*H639/G639,0)</f>
        <v>0</v>
      </c>
      <c r="K639" s="7">
        <f ca="1">IF($F639,OFFSET(start_40,LOLP!$D639+(1-$C639)*24,LOLP!$B639),0)</f>
        <v>0</v>
      </c>
      <c r="L639" s="7">
        <f ca="1">IF($F639,OFFSET(start_50,LOLP!$D639+(1-$C639)*24,LOLP!$B639),0)</f>
        <v>0</v>
      </c>
      <c r="M639" s="25">
        <f t="shared" ca="1" si="65"/>
        <v>0</v>
      </c>
      <c r="N639" s="25">
        <f t="shared" ca="1" si="66"/>
        <v>0</v>
      </c>
      <c r="O639" s="15" t="e">
        <f t="shared" ca="1" si="67"/>
        <v>#DIV/0!</v>
      </c>
      <c r="P639" s="15" t="e">
        <f t="shared" ca="1" si="68"/>
        <v>#DIV/0!</v>
      </c>
    </row>
    <row r="640" spans="1:16" x14ac:dyDescent="0.25">
      <c r="A640" s="1">
        <f t="shared" si="69"/>
        <v>43127</v>
      </c>
      <c r="B640" s="7">
        <f t="shared" si="64"/>
        <v>1</v>
      </c>
      <c r="C640" s="4">
        <f>INDEX(Calendar!$E$3:$E$367,MATCH(LOLP!$A640,Calendar!$B$3:$B$367,0))</f>
        <v>0</v>
      </c>
      <c r="D640" s="2">
        <f t="shared" si="70"/>
        <v>13</v>
      </c>
      <c r="E640" s="36">
        <v>21202</v>
      </c>
      <c r="F640" s="7">
        <f>IFERROR(IF(INDEX('Temperature Data'!$AA$15:$AA$348,MATCH(LOLP!A640,'Temperature Data'!$B$15:$B$348,0))&gt;IF(B640=9,$G$2,LOLP!$F$2),1,0),0)</f>
        <v>0</v>
      </c>
      <c r="G640" s="7">
        <f>SUMIFS(LOLP!$F$4:$F$8763,$C$4:$C$8763,$C640,$B$4:$B$8763,$B640,$D$4:$D$8763,$D640)</f>
        <v>0</v>
      </c>
      <c r="H640" s="7">
        <f>COUNTIFS(Calendar!$E$3:$E$367,LOLP!C640,Calendar!$D$3:$D$367,LOLP!B640)</f>
        <v>10</v>
      </c>
      <c r="I640" s="7">
        <f ca="1">IF($F640=1,OFFSET(start_norps,LOLP!$D640+(1-$C640)*24,LOLP!$B640)*H640/G640,0)</f>
        <v>0</v>
      </c>
      <c r="J640" s="7">
        <f ca="1">IF($F640=1,OFFSET(start_33,LOLP!$D640+(1-$C640)*24,LOLP!$B640)*H640/G640,0)</f>
        <v>0</v>
      </c>
      <c r="K640" s="7">
        <f ca="1">IF($F640,OFFSET(start_40,LOLP!$D640+(1-$C640)*24,LOLP!$B640),0)</f>
        <v>0</v>
      </c>
      <c r="L640" s="7">
        <f ca="1">IF($F640,OFFSET(start_50,LOLP!$D640+(1-$C640)*24,LOLP!$B640),0)</f>
        <v>0</v>
      </c>
      <c r="M640" s="25">
        <f t="shared" ca="1" si="65"/>
        <v>0</v>
      </c>
      <c r="N640" s="25">
        <f t="shared" ca="1" si="66"/>
        <v>0</v>
      </c>
      <c r="O640" s="15" t="e">
        <f t="shared" ca="1" si="67"/>
        <v>#DIV/0!</v>
      </c>
      <c r="P640" s="15" t="e">
        <f t="shared" ca="1" si="68"/>
        <v>#DIV/0!</v>
      </c>
    </row>
    <row r="641" spans="1:16" x14ac:dyDescent="0.25">
      <c r="A641" s="1">
        <f t="shared" si="69"/>
        <v>43127</v>
      </c>
      <c r="B641" s="7">
        <f t="shared" si="64"/>
        <v>1</v>
      </c>
      <c r="C641" s="4">
        <f>INDEX(Calendar!$E$3:$E$367,MATCH(LOLP!$A641,Calendar!$B$3:$B$367,0))</f>
        <v>0</v>
      </c>
      <c r="D641" s="2">
        <f t="shared" si="70"/>
        <v>14</v>
      </c>
      <c r="E641" s="36">
        <v>21127</v>
      </c>
      <c r="F641" s="7">
        <f>IFERROR(IF(INDEX('Temperature Data'!$AA$15:$AA$348,MATCH(LOLP!A641,'Temperature Data'!$B$15:$B$348,0))&gt;IF(B641=9,$G$2,LOLP!$F$2),1,0),0)</f>
        <v>0</v>
      </c>
      <c r="G641" s="7">
        <f>SUMIFS(LOLP!$F$4:$F$8763,$C$4:$C$8763,$C641,$B$4:$B$8763,$B641,$D$4:$D$8763,$D641)</f>
        <v>0</v>
      </c>
      <c r="H641" s="7">
        <f>COUNTIFS(Calendar!$E$3:$E$367,LOLP!C641,Calendar!$D$3:$D$367,LOLP!B641)</f>
        <v>10</v>
      </c>
      <c r="I641" s="7">
        <f ca="1">IF($F641=1,OFFSET(start_norps,LOLP!$D641+(1-$C641)*24,LOLP!$B641)*H641/G641,0)</f>
        <v>0</v>
      </c>
      <c r="J641" s="7">
        <f ca="1">IF($F641=1,OFFSET(start_33,LOLP!$D641+(1-$C641)*24,LOLP!$B641)*H641/G641,0)</f>
        <v>0</v>
      </c>
      <c r="K641" s="7">
        <f ca="1">IF($F641,OFFSET(start_40,LOLP!$D641+(1-$C641)*24,LOLP!$B641),0)</f>
        <v>0</v>
      </c>
      <c r="L641" s="7">
        <f ca="1">IF($F641,OFFSET(start_50,LOLP!$D641+(1-$C641)*24,LOLP!$B641),0)</f>
        <v>0</v>
      </c>
      <c r="M641" s="25">
        <f t="shared" ca="1" si="65"/>
        <v>0</v>
      </c>
      <c r="N641" s="25">
        <f t="shared" ca="1" si="66"/>
        <v>0</v>
      </c>
      <c r="O641" s="15" t="e">
        <f t="shared" ca="1" si="67"/>
        <v>#DIV/0!</v>
      </c>
      <c r="P641" s="15" t="e">
        <f t="shared" ca="1" si="68"/>
        <v>#DIV/0!</v>
      </c>
    </row>
    <row r="642" spans="1:16" x14ac:dyDescent="0.25">
      <c r="A642" s="1">
        <f t="shared" si="69"/>
        <v>43127</v>
      </c>
      <c r="B642" s="7">
        <f t="shared" si="64"/>
        <v>1</v>
      </c>
      <c r="C642" s="4">
        <f>INDEX(Calendar!$E$3:$E$367,MATCH(LOLP!$A642,Calendar!$B$3:$B$367,0))</f>
        <v>0</v>
      </c>
      <c r="D642" s="2">
        <f t="shared" si="70"/>
        <v>15</v>
      </c>
      <c r="E642" s="36">
        <v>21067</v>
      </c>
      <c r="F642" s="7">
        <f>IFERROR(IF(INDEX('Temperature Data'!$AA$15:$AA$348,MATCH(LOLP!A642,'Temperature Data'!$B$15:$B$348,0))&gt;IF(B642=9,$G$2,LOLP!$F$2),1,0),0)</f>
        <v>0</v>
      </c>
      <c r="G642" s="7">
        <f>SUMIFS(LOLP!$F$4:$F$8763,$C$4:$C$8763,$C642,$B$4:$B$8763,$B642,$D$4:$D$8763,$D642)</f>
        <v>0</v>
      </c>
      <c r="H642" s="7">
        <f>COUNTIFS(Calendar!$E$3:$E$367,LOLP!C642,Calendar!$D$3:$D$367,LOLP!B642)</f>
        <v>10</v>
      </c>
      <c r="I642" s="7">
        <f ca="1">IF($F642=1,OFFSET(start_norps,LOLP!$D642+(1-$C642)*24,LOLP!$B642)*H642/G642,0)</f>
        <v>0</v>
      </c>
      <c r="J642" s="7">
        <f ca="1">IF($F642=1,OFFSET(start_33,LOLP!$D642+(1-$C642)*24,LOLP!$B642)*H642/G642,0)</f>
        <v>0</v>
      </c>
      <c r="K642" s="7">
        <f ca="1">IF($F642,OFFSET(start_40,LOLP!$D642+(1-$C642)*24,LOLP!$B642),0)</f>
        <v>0</v>
      </c>
      <c r="L642" s="7">
        <f ca="1">IF($F642,OFFSET(start_50,LOLP!$D642+(1-$C642)*24,LOLP!$B642),0)</f>
        <v>0</v>
      </c>
      <c r="M642" s="25">
        <f t="shared" ca="1" si="65"/>
        <v>0</v>
      </c>
      <c r="N642" s="25">
        <f t="shared" ca="1" si="66"/>
        <v>0</v>
      </c>
      <c r="O642" s="15" t="e">
        <f t="shared" ca="1" si="67"/>
        <v>#DIV/0!</v>
      </c>
      <c r="P642" s="15" t="e">
        <f t="shared" ca="1" si="68"/>
        <v>#DIV/0!</v>
      </c>
    </row>
    <row r="643" spans="1:16" x14ac:dyDescent="0.25">
      <c r="A643" s="1">
        <f t="shared" si="69"/>
        <v>43127</v>
      </c>
      <c r="B643" s="7">
        <f t="shared" si="64"/>
        <v>1</v>
      </c>
      <c r="C643" s="4">
        <f>INDEX(Calendar!$E$3:$E$367,MATCH(LOLP!$A643,Calendar!$B$3:$B$367,0))</f>
        <v>0</v>
      </c>
      <c r="D643" s="2">
        <f t="shared" si="70"/>
        <v>16</v>
      </c>
      <c r="E643" s="36">
        <v>21413</v>
      </c>
      <c r="F643" s="7">
        <f>IFERROR(IF(INDEX('Temperature Data'!$AA$15:$AA$348,MATCH(LOLP!A643,'Temperature Data'!$B$15:$B$348,0))&gt;IF(B643=9,$G$2,LOLP!$F$2),1,0),0)</f>
        <v>0</v>
      </c>
      <c r="G643" s="7">
        <f>SUMIFS(LOLP!$F$4:$F$8763,$C$4:$C$8763,$C643,$B$4:$B$8763,$B643,$D$4:$D$8763,$D643)</f>
        <v>0</v>
      </c>
      <c r="H643" s="7">
        <f>COUNTIFS(Calendar!$E$3:$E$367,LOLP!C643,Calendar!$D$3:$D$367,LOLP!B643)</f>
        <v>10</v>
      </c>
      <c r="I643" s="7">
        <f ca="1">IF($F643=1,OFFSET(start_norps,LOLP!$D643+(1-$C643)*24,LOLP!$B643)*H643/G643,0)</f>
        <v>0</v>
      </c>
      <c r="J643" s="7">
        <f ca="1">IF($F643=1,OFFSET(start_33,LOLP!$D643+(1-$C643)*24,LOLP!$B643)*H643/G643,0)</f>
        <v>0</v>
      </c>
      <c r="K643" s="7">
        <f ca="1">IF($F643,OFFSET(start_40,LOLP!$D643+(1-$C643)*24,LOLP!$B643),0)</f>
        <v>0</v>
      </c>
      <c r="L643" s="7">
        <f ca="1">IF($F643,OFFSET(start_50,LOLP!$D643+(1-$C643)*24,LOLP!$B643),0)</f>
        <v>0</v>
      </c>
      <c r="M643" s="25">
        <f t="shared" ca="1" si="65"/>
        <v>0</v>
      </c>
      <c r="N643" s="25">
        <f t="shared" ca="1" si="66"/>
        <v>0</v>
      </c>
      <c r="O643" s="15" t="e">
        <f t="shared" ca="1" si="67"/>
        <v>#DIV/0!</v>
      </c>
      <c r="P643" s="15" t="e">
        <f t="shared" ca="1" si="68"/>
        <v>#DIV/0!</v>
      </c>
    </row>
    <row r="644" spans="1:16" x14ac:dyDescent="0.25">
      <c r="A644" s="1">
        <f t="shared" si="69"/>
        <v>43127</v>
      </c>
      <c r="B644" s="7">
        <f t="shared" si="64"/>
        <v>1</v>
      </c>
      <c r="C644" s="4">
        <f>INDEX(Calendar!$E$3:$E$367,MATCH(LOLP!$A644,Calendar!$B$3:$B$367,0))</f>
        <v>0</v>
      </c>
      <c r="D644" s="2">
        <f t="shared" si="70"/>
        <v>17</v>
      </c>
      <c r="E644" s="36">
        <v>22317</v>
      </c>
      <c r="F644" s="7">
        <f>IFERROR(IF(INDEX('Temperature Data'!$AA$15:$AA$348,MATCH(LOLP!A644,'Temperature Data'!$B$15:$B$348,0))&gt;IF(B644=9,$G$2,LOLP!$F$2),1,0),0)</f>
        <v>0</v>
      </c>
      <c r="G644" s="7">
        <f>SUMIFS(LOLP!$F$4:$F$8763,$C$4:$C$8763,$C644,$B$4:$B$8763,$B644,$D$4:$D$8763,$D644)</f>
        <v>0</v>
      </c>
      <c r="H644" s="7">
        <f>COUNTIFS(Calendar!$E$3:$E$367,LOLP!C644,Calendar!$D$3:$D$367,LOLP!B644)</f>
        <v>10</v>
      </c>
      <c r="I644" s="7">
        <f ca="1">IF($F644=1,OFFSET(start_norps,LOLP!$D644+(1-$C644)*24,LOLP!$B644)*H644/G644,0)</f>
        <v>0</v>
      </c>
      <c r="J644" s="7">
        <f ca="1">IF($F644=1,OFFSET(start_33,LOLP!$D644+(1-$C644)*24,LOLP!$B644)*H644/G644,0)</f>
        <v>0</v>
      </c>
      <c r="K644" s="7">
        <f ca="1">IF($F644,OFFSET(start_40,LOLP!$D644+(1-$C644)*24,LOLP!$B644),0)</f>
        <v>0</v>
      </c>
      <c r="L644" s="7">
        <f ca="1">IF($F644,OFFSET(start_50,LOLP!$D644+(1-$C644)*24,LOLP!$B644),0)</f>
        <v>0</v>
      </c>
      <c r="M644" s="25">
        <f t="shared" ca="1" si="65"/>
        <v>0</v>
      </c>
      <c r="N644" s="25">
        <f t="shared" ca="1" si="66"/>
        <v>0</v>
      </c>
      <c r="O644" s="15" t="e">
        <f t="shared" ca="1" si="67"/>
        <v>#DIV/0!</v>
      </c>
      <c r="P644" s="15" t="e">
        <f t="shared" ca="1" si="68"/>
        <v>#DIV/0!</v>
      </c>
    </row>
    <row r="645" spans="1:16" x14ac:dyDescent="0.25">
      <c r="A645" s="1">
        <f t="shared" si="69"/>
        <v>43127</v>
      </c>
      <c r="B645" s="7">
        <f t="shared" ref="B645:B708" si="71">MONTH(A645)</f>
        <v>1</v>
      </c>
      <c r="C645" s="4">
        <f>INDEX(Calendar!$E$3:$E$367,MATCH(LOLP!$A645,Calendar!$B$3:$B$367,0))</f>
        <v>0</v>
      </c>
      <c r="D645" s="2">
        <f t="shared" si="70"/>
        <v>18</v>
      </c>
      <c r="E645" s="36">
        <v>24761</v>
      </c>
      <c r="F645" s="7">
        <f>IFERROR(IF(INDEX('Temperature Data'!$AA$15:$AA$348,MATCH(LOLP!A645,'Temperature Data'!$B$15:$B$348,0))&gt;IF(B645=9,$G$2,LOLP!$F$2),1,0),0)</f>
        <v>0</v>
      </c>
      <c r="G645" s="7">
        <f>SUMIFS(LOLP!$F$4:$F$8763,$C$4:$C$8763,$C645,$B$4:$B$8763,$B645,$D$4:$D$8763,$D645)</f>
        <v>0</v>
      </c>
      <c r="H645" s="7">
        <f>COUNTIFS(Calendar!$E$3:$E$367,LOLP!C645,Calendar!$D$3:$D$367,LOLP!B645)</f>
        <v>10</v>
      </c>
      <c r="I645" s="7">
        <f ca="1">IF($F645=1,OFFSET(start_norps,LOLP!$D645+(1-$C645)*24,LOLP!$B645)*H645/G645,0)</f>
        <v>0</v>
      </c>
      <c r="J645" s="7">
        <f ca="1">IF($F645=1,OFFSET(start_33,LOLP!$D645+(1-$C645)*24,LOLP!$B645)*H645/G645,0)</f>
        <v>0</v>
      </c>
      <c r="K645" s="7">
        <f ca="1">IF($F645,OFFSET(start_40,LOLP!$D645+(1-$C645)*24,LOLP!$B645),0)</f>
        <v>0</v>
      </c>
      <c r="L645" s="7">
        <f ca="1">IF($F645,OFFSET(start_50,LOLP!$D645+(1-$C645)*24,LOLP!$B645),0)</f>
        <v>0</v>
      </c>
      <c r="M645" s="25">
        <f t="shared" ref="M645:M708" ca="1" si="72">I645/I$8764</f>
        <v>0</v>
      </c>
      <c r="N645" s="25">
        <f t="shared" ref="N645:N708" ca="1" si="73">J645/J$8764</f>
        <v>0</v>
      </c>
      <c r="O645" s="15" t="e">
        <f t="shared" ref="O645:O708" ca="1" si="74">K645/K$8764</f>
        <v>#DIV/0!</v>
      </c>
      <c r="P645" s="15" t="e">
        <f t="shared" ref="P645:P708" ca="1" si="75">L645/L$8764</f>
        <v>#DIV/0!</v>
      </c>
    </row>
    <row r="646" spans="1:16" x14ac:dyDescent="0.25">
      <c r="A646" s="1">
        <f t="shared" si="69"/>
        <v>43127</v>
      </c>
      <c r="B646" s="7">
        <f t="shared" si="71"/>
        <v>1</v>
      </c>
      <c r="C646" s="4">
        <f>INDEX(Calendar!$E$3:$E$367,MATCH(LOLP!$A646,Calendar!$B$3:$B$367,0))</f>
        <v>0</v>
      </c>
      <c r="D646" s="2">
        <f t="shared" si="70"/>
        <v>19</v>
      </c>
      <c r="E646" s="36">
        <v>26132</v>
      </c>
      <c r="F646" s="7">
        <f>IFERROR(IF(INDEX('Temperature Data'!$AA$15:$AA$348,MATCH(LOLP!A646,'Temperature Data'!$B$15:$B$348,0))&gt;IF(B646=9,$G$2,LOLP!$F$2),1,0),0)</f>
        <v>0</v>
      </c>
      <c r="G646" s="7">
        <f>SUMIFS(LOLP!$F$4:$F$8763,$C$4:$C$8763,$C646,$B$4:$B$8763,$B646,$D$4:$D$8763,$D646)</f>
        <v>0</v>
      </c>
      <c r="H646" s="7">
        <f>COUNTIFS(Calendar!$E$3:$E$367,LOLP!C646,Calendar!$D$3:$D$367,LOLP!B646)</f>
        <v>10</v>
      </c>
      <c r="I646" s="7">
        <f ca="1">IF($F646=1,OFFSET(start_norps,LOLP!$D646+(1-$C646)*24,LOLP!$B646)*H646/G646,0)</f>
        <v>0</v>
      </c>
      <c r="J646" s="7">
        <f ca="1">IF($F646=1,OFFSET(start_33,LOLP!$D646+(1-$C646)*24,LOLP!$B646)*H646/G646,0)</f>
        <v>0</v>
      </c>
      <c r="K646" s="7">
        <f ca="1">IF($F646,OFFSET(start_40,LOLP!$D646+(1-$C646)*24,LOLP!$B646),0)</f>
        <v>0</v>
      </c>
      <c r="L646" s="7">
        <f ca="1">IF($F646,OFFSET(start_50,LOLP!$D646+(1-$C646)*24,LOLP!$B646),0)</f>
        <v>0</v>
      </c>
      <c r="M646" s="25">
        <f t="shared" ca="1" si="72"/>
        <v>0</v>
      </c>
      <c r="N646" s="25">
        <f t="shared" ca="1" si="73"/>
        <v>0</v>
      </c>
      <c r="O646" s="15" t="e">
        <f t="shared" ca="1" si="74"/>
        <v>#DIV/0!</v>
      </c>
      <c r="P646" s="15" t="e">
        <f t="shared" ca="1" si="75"/>
        <v>#DIV/0!</v>
      </c>
    </row>
    <row r="647" spans="1:16" x14ac:dyDescent="0.25">
      <c r="A647" s="1">
        <f t="shared" si="69"/>
        <v>43127</v>
      </c>
      <c r="B647" s="7">
        <f t="shared" si="71"/>
        <v>1</v>
      </c>
      <c r="C647" s="4">
        <f>INDEX(Calendar!$E$3:$E$367,MATCH(LOLP!$A647,Calendar!$B$3:$B$367,0))</f>
        <v>0</v>
      </c>
      <c r="D647" s="2">
        <f t="shared" si="70"/>
        <v>20</v>
      </c>
      <c r="E647" s="36">
        <v>25780</v>
      </c>
      <c r="F647" s="7">
        <f>IFERROR(IF(INDEX('Temperature Data'!$AA$15:$AA$348,MATCH(LOLP!A647,'Temperature Data'!$B$15:$B$348,0))&gt;IF(B647=9,$G$2,LOLP!$F$2),1,0),0)</f>
        <v>0</v>
      </c>
      <c r="G647" s="7">
        <f>SUMIFS(LOLP!$F$4:$F$8763,$C$4:$C$8763,$C647,$B$4:$B$8763,$B647,$D$4:$D$8763,$D647)</f>
        <v>0</v>
      </c>
      <c r="H647" s="7">
        <f>COUNTIFS(Calendar!$E$3:$E$367,LOLP!C647,Calendar!$D$3:$D$367,LOLP!B647)</f>
        <v>10</v>
      </c>
      <c r="I647" s="7">
        <f ca="1">IF($F647=1,OFFSET(start_norps,LOLP!$D647+(1-$C647)*24,LOLP!$B647)*H647/G647,0)</f>
        <v>0</v>
      </c>
      <c r="J647" s="7">
        <f ca="1">IF($F647=1,OFFSET(start_33,LOLP!$D647+(1-$C647)*24,LOLP!$B647)*H647/G647,0)</f>
        <v>0</v>
      </c>
      <c r="K647" s="7">
        <f ca="1">IF($F647,OFFSET(start_40,LOLP!$D647+(1-$C647)*24,LOLP!$B647),0)</f>
        <v>0</v>
      </c>
      <c r="L647" s="7">
        <f ca="1">IF($F647,OFFSET(start_50,LOLP!$D647+(1-$C647)*24,LOLP!$B647),0)</f>
        <v>0</v>
      </c>
      <c r="M647" s="25">
        <f t="shared" ca="1" si="72"/>
        <v>0</v>
      </c>
      <c r="N647" s="25">
        <f t="shared" ca="1" si="73"/>
        <v>0</v>
      </c>
      <c r="O647" s="15" t="e">
        <f t="shared" ca="1" si="74"/>
        <v>#DIV/0!</v>
      </c>
      <c r="P647" s="15" t="e">
        <f t="shared" ca="1" si="75"/>
        <v>#DIV/0!</v>
      </c>
    </row>
    <row r="648" spans="1:16" x14ac:dyDescent="0.25">
      <c r="A648" s="1">
        <f t="shared" si="69"/>
        <v>43127</v>
      </c>
      <c r="B648" s="7">
        <f t="shared" si="71"/>
        <v>1</v>
      </c>
      <c r="C648" s="4">
        <f>INDEX(Calendar!$E$3:$E$367,MATCH(LOLP!$A648,Calendar!$B$3:$B$367,0))</f>
        <v>0</v>
      </c>
      <c r="D648" s="2">
        <f t="shared" si="70"/>
        <v>21</v>
      </c>
      <c r="E648" s="36">
        <v>25258</v>
      </c>
      <c r="F648" s="7">
        <f>IFERROR(IF(INDEX('Temperature Data'!$AA$15:$AA$348,MATCH(LOLP!A648,'Temperature Data'!$B$15:$B$348,0))&gt;IF(B648=9,$G$2,LOLP!$F$2),1,0),0)</f>
        <v>0</v>
      </c>
      <c r="G648" s="7">
        <f>SUMIFS(LOLP!$F$4:$F$8763,$C$4:$C$8763,$C648,$B$4:$B$8763,$B648,$D$4:$D$8763,$D648)</f>
        <v>0</v>
      </c>
      <c r="H648" s="7">
        <f>COUNTIFS(Calendar!$E$3:$E$367,LOLP!C648,Calendar!$D$3:$D$367,LOLP!B648)</f>
        <v>10</v>
      </c>
      <c r="I648" s="7">
        <f ca="1">IF($F648=1,OFFSET(start_norps,LOLP!$D648+(1-$C648)*24,LOLP!$B648)*H648/G648,0)</f>
        <v>0</v>
      </c>
      <c r="J648" s="7">
        <f ca="1">IF($F648=1,OFFSET(start_33,LOLP!$D648+(1-$C648)*24,LOLP!$B648)*H648/G648,0)</f>
        <v>0</v>
      </c>
      <c r="K648" s="7">
        <f ca="1">IF($F648,OFFSET(start_40,LOLP!$D648+(1-$C648)*24,LOLP!$B648),0)</f>
        <v>0</v>
      </c>
      <c r="L648" s="7">
        <f ca="1">IF($F648,OFFSET(start_50,LOLP!$D648+(1-$C648)*24,LOLP!$B648),0)</f>
        <v>0</v>
      </c>
      <c r="M648" s="25">
        <f t="shared" ca="1" si="72"/>
        <v>0</v>
      </c>
      <c r="N648" s="25">
        <f t="shared" ca="1" si="73"/>
        <v>0</v>
      </c>
      <c r="O648" s="15" t="e">
        <f t="shared" ca="1" si="74"/>
        <v>#DIV/0!</v>
      </c>
      <c r="P648" s="15" t="e">
        <f t="shared" ca="1" si="75"/>
        <v>#DIV/0!</v>
      </c>
    </row>
    <row r="649" spans="1:16" x14ac:dyDescent="0.25">
      <c r="A649" s="1">
        <f t="shared" si="69"/>
        <v>43127</v>
      </c>
      <c r="B649" s="7">
        <f t="shared" si="71"/>
        <v>1</v>
      </c>
      <c r="C649" s="4">
        <f>INDEX(Calendar!$E$3:$E$367,MATCH(LOLP!$A649,Calendar!$B$3:$B$367,0))</f>
        <v>0</v>
      </c>
      <c r="D649" s="2">
        <f t="shared" si="70"/>
        <v>22</v>
      </c>
      <c r="E649" s="36">
        <v>24404</v>
      </c>
      <c r="F649" s="7">
        <f>IFERROR(IF(INDEX('Temperature Data'!$AA$15:$AA$348,MATCH(LOLP!A649,'Temperature Data'!$B$15:$B$348,0))&gt;IF(B649=9,$G$2,LOLP!$F$2),1,0),0)</f>
        <v>0</v>
      </c>
      <c r="G649" s="7">
        <f>SUMIFS(LOLP!$F$4:$F$8763,$C$4:$C$8763,$C649,$B$4:$B$8763,$B649,$D$4:$D$8763,$D649)</f>
        <v>0</v>
      </c>
      <c r="H649" s="7">
        <f>COUNTIFS(Calendar!$E$3:$E$367,LOLP!C649,Calendar!$D$3:$D$367,LOLP!B649)</f>
        <v>10</v>
      </c>
      <c r="I649" s="7">
        <f ca="1">IF($F649=1,OFFSET(start_norps,LOLP!$D649+(1-$C649)*24,LOLP!$B649)*H649/G649,0)</f>
        <v>0</v>
      </c>
      <c r="J649" s="7">
        <f ca="1">IF($F649=1,OFFSET(start_33,LOLP!$D649+(1-$C649)*24,LOLP!$B649)*H649/G649,0)</f>
        <v>0</v>
      </c>
      <c r="K649" s="7">
        <f ca="1">IF($F649,OFFSET(start_40,LOLP!$D649+(1-$C649)*24,LOLP!$B649),0)</f>
        <v>0</v>
      </c>
      <c r="L649" s="7">
        <f ca="1">IF($F649,OFFSET(start_50,LOLP!$D649+(1-$C649)*24,LOLP!$B649),0)</f>
        <v>0</v>
      </c>
      <c r="M649" s="25">
        <f t="shared" ca="1" si="72"/>
        <v>0</v>
      </c>
      <c r="N649" s="25">
        <f t="shared" ca="1" si="73"/>
        <v>0</v>
      </c>
      <c r="O649" s="15" t="e">
        <f t="shared" ca="1" si="74"/>
        <v>#DIV/0!</v>
      </c>
      <c r="P649" s="15" t="e">
        <f t="shared" ca="1" si="75"/>
        <v>#DIV/0!</v>
      </c>
    </row>
    <row r="650" spans="1:16" x14ac:dyDescent="0.25">
      <c r="A650" s="1">
        <f t="shared" si="69"/>
        <v>43127</v>
      </c>
      <c r="B650" s="7">
        <f t="shared" si="71"/>
        <v>1</v>
      </c>
      <c r="C650" s="4">
        <f>INDEX(Calendar!$E$3:$E$367,MATCH(LOLP!$A650,Calendar!$B$3:$B$367,0))</f>
        <v>0</v>
      </c>
      <c r="D650" s="2">
        <f t="shared" si="70"/>
        <v>23</v>
      </c>
      <c r="E650" s="36">
        <v>23346</v>
      </c>
      <c r="F650" s="7">
        <f>IFERROR(IF(INDEX('Temperature Data'!$AA$15:$AA$348,MATCH(LOLP!A650,'Temperature Data'!$B$15:$B$348,0))&gt;IF(B650=9,$G$2,LOLP!$F$2),1,0),0)</f>
        <v>0</v>
      </c>
      <c r="G650" s="7">
        <f>SUMIFS(LOLP!$F$4:$F$8763,$C$4:$C$8763,$C650,$B$4:$B$8763,$B650,$D$4:$D$8763,$D650)</f>
        <v>0</v>
      </c>
      <c r="H650" s="7">
        <f>COUNTIFS(Calendar!$E$3:$E$367,LOLP!C650,Calendar!$D$3:$D$367,LOLP!B650)</f>
        <v>10</v>
      </c>
      <c r="I650" s="7">
        <f ca="1">IF($F650=1,OFFSET(start_norps,LOLP!$D650+(1-$C650)*24,LOLP!$B650)*H650/G650,0)</f>
        <v>0</v>
      </c>
      <c r="J650" s="7">
        <f ca="1">IF($F650=1,OFFSET(start_33,LOLP!$D650+(1-$C650)*24,LOLP!$B650)*H650/G650,0)</f>
        <v>0</v>
      </c>
      <c r="K650" s="7">
        <f ca="1">IF($F650,OFFSET(start_40,LOLP!$D650+(1-$C650)*24,LOLP!$B650),0)</f>
        <v>0</v>
      </c>
      <c r="L650" s="7">
        <f ca="1">IF($F650,OFFSET(start_50,LOLP!$D650+(1-$C650)*24,LOLP!$B650),0)</f>
        <v>0</v>
      </c>
      <c r="M650" s="25">
        <f t="shared" ca="1" si="72"/>
        <v>0</v>
      </c>
      <c r="N650" s="25">
        <f t="shared" ca="1" si="73"/>
        <v>0</v>
      </c>
      <c r="O650" s="15" t="e">
        <f t="shared" ca="1" si="74"/>
        <v>#DIV/0!</v>
      </c>
      <c r="P650" s="15" t="e">
        <f t="shared" ca="1" si="75"/>
        <v>#DIV/0!</v>
      </c>
    </row>
    <row r="651" spans="1:16" x14ac:dyDescent="0.25">
      <c r="A651" s="1">
        <f t="shared" si="69"/>
        <v>43127</v>
      </c>
      <c r="B651" s="7">
        <f t="shared" si="71"/>
        <v>1</v>
      </c>
      <c r="C651" s="4">
        <f>INDEX(Calendar!$E$3:$E$367,MATCH(LOLP!$A651,Calendar!$B$3:$B$367,0))</f>
        <v>0</v>
      </c>
      <c r="D651" s="2">
        <f t="shared" si="70"/>
        <v>24</v>
      </c>
      <c r="E651" s="36">
        <v>22172</v>
      </c>
      <c r="F651" s="7">
        <f>IFERROR(IF(INDEX('Temperature Data'!$AA$15:$AA$348,MATCH(LOLP!A651,'Temperature Data'!$B$15:$B$348,0))&gt;IF(B651=9,$G$2,LOLP!$F$2),1,0),0)</f>
        <v>0</v>
      </c>
      <c r="G651" s="7">
        <f>SUMIFS(LOLP!$F$4:$F$8763,$C$4:$C$8763,$C651,$B$4:$B$8763,$B651,$D$4:$D$8763,$D651)</f>
        <v>0</v>
      </c>
      <c r="H651" s="7">
        <f>COUNTIFS(Calendar!$E$3:$E$367,LOLP!C651,Calendar!$D$3:$D$367,LOLP!B651)</f>
        <v>10</v>
      </c>
      <c r="I651" s="7">
        <f ca="1">IF($F651=1,OFFSET(start_norps,LOLP!$D651+(1-$C651)*24,LOLP!$B651)*H651/G651,0)</f>
        <v>0</v>
      </c>
      <c r="J651" s="7">
        <f ca="1">IF($F651=1,OFFSET(start_33,LOLP!$D651+(1-$C651)*24,LOLP!$B651)*H651/G651,0)</f>
        <v>0</v>
      </c>
      <c r="K651" s="7">
        <f ca="1">IF($F651,OFFSET(start_40,LOLP!$D651+(1-$C651)*24,LOLP!$B651),0)</f>
        <v>0</v>
      </c>
      <c r="L651" s="7">
        <f ca="1">IF($F651,OFFSET(start_50,LOLP!$D651+(1-$C651)*24,LOLP!$B651),0)</f>
        <v>0</v>
      </c>
      <c r="M651" s="25">
        <f t="shared" ca="1" si="72"/>
        <v>0</v>
      </c>
      <c r="N651" s="25">
        <f t="shared" ca="1" si="73"/>
        <v>0</v>
      </c>
      <c r="O651" s="15" t="e">
        <f t="shared" ca="1" si="74"/>
        <v>#DIV/0!</v>
      </c>
      <c r="P651" s="15" t="e">
        <f t="shared" ca="1" si="75"/>
        <v>#DIV/0!</v>
      </c>
    </row>
    <row r="652" spans="1:16" x14ac:dyDescent="0.25">
      <c r="A652" s="1">
        <f t="shared" si="69"/>
        <v>43128</v>
      </c>
      <c r="B652" s="7">
        <f t="shared" si="71"/>
        <v>1</v>
      </c>
      <c r="C652" s="4">
        <f>INDEX(Calendar!$E$3:$E$367,MATCH(LOLP!$A652,Calendar!$B$3:$B$367,0))</f>
        <v>0</v>
      </c>
      <c r="D652" s="2">
        <f t="shared" si="70"/>
        <v>1</v>
      </c>
      <c r="E652" s="36">
        <v>21334</v>
      </c>
      <c r="F652" s="7">
        <f>IFERROR(IF(INDEX('Temperature Data'!$AA$15:$AA$348,MATCH(LOLP!A652,'Temperature Data'!$B$15:$B$348,0))&gt;IF(B652=9,$G$2,LOLP!$F$2),1,0),0)</f>
        <v>0</v>
      </c>
      <c r="G652" s="7">
        <f>SUMIFS(LOLP!$F$4:$F$8763,$C$4:$C$8763,$C652,$B$4:$B$8763,$B652,$D$4:$D$8763,$D652)</f>
        <v>0</v>
      </c>
      <c r="H652" s="7">
        <f>COUNTIFS(Calendar!$E$3:$E$367,LOLP!C652,Calendar!$D$3:$D$367,LOLP!B652)</f>
        <v>10</v>
      </c>
      <c r="I652" s="7">
        <f ca="1">IF($F652=1,OFFSET(start_norps,LOLP!$D652+(1-$C652)*24,LOLP!$B652)*H652/G652,0)</f>
        <v>0</v>
      </c>
      <c r="J652" s="7">
        <f ca="1">IF($F652=1,OFFSET(start_33,LOLP!$D652+(1-$C652)*24,LOLP!$B652)*H652/G652,0)</f>
        <v>0</v>
      </c>
      <c r="K652" s="7">
        <f ca="1">IF($F652,OFFSET(start_40,LOLP!$D652+(1-$C652)*24,LOLP!$B652),0)</f>
        <v>0</v>
      </c>
      <c r="L652" s="7">
        <f ca="1">IF($F652,OFFSET(start_50,LOLP!$D652+(1-$C652)*24,LOLP!$B652),0)</f>
        <v>0</v>
      </c>
      <c r="M652" s="25">
        <f t="shared" ca="1" si="72"/>
        <v>0</v>
      </c>
      <c r="N652" s="25">
        <f t="shared" ca="1" si="73"/>
        <v>0</v>
      </c>
      <c r="O652" s="15" t="e">
        <f t="shared" ca="1" si="74"/>
        <v>#DIV/0!</v>
      </c>
      <c r="P652" s="15" t="e">
        <f t="shared" ca="1" si="75"/>
        <v>#DIV/0!</v>
      </c>
    </row>
    <row r="653" spans="1:16" x14ac:dyDescent="0.25">
      <c r="A653" s="1">
        <f t="shared" si="69"/>
        <v>43128</v>
      </c>
      <c r="B653" s="7">
        <f t="shared" si="71"/>
        <v>1</v>
      </c>
      <c r="C653" s="4">
        <f>INDEX(Calendar!$E$3:$E$367,MATCH(LOLP!$A653,Calendar!$B$3:$B$367,0))</f>
        <v>0</v>
      </c>
      <c r="D653" s="2">
        <f t="shared" si="70"/>
        <v>2</v>
      </c>
      <c r="E653" s="36">
        <v>20663</v>
      </c>
      <c r="F653" s="7">
        <f>IFERROR(IF(INDEX('Temperature Data'!$AA$15:$AA$348,MATCH(LOLP!A653,'Temperature Data'!$B$15:$B$348,0))&gt;IF(B653=9,$G$2,LOLP!$F$2),1,0),0)</f>
        <v>0</v>
      </c>
      <c r="G653" s="7">
        <f>SUMIFS(LOLP!$F$4:$F$8763,$C$4:$C$8763,$C653,$B$4:$B$8763,$B653,$D$4:$D$8763,$D653)</f>
        <v>0</v>
      </c>
      <c r="H653" s="7">
        <f>COUNTIFS(Calendar!$E$3:$E$367,LOLP!C653,Calendar!$D$3:$D$367,LOLP!B653)</f>
        <v>10</v>
      </c>
      <c r="I653" s="7">
        <f ca="1">IF($F653=1,OFFSET(start_norps,LOLP!$D653+(1-$C653)*24,LOLP!$B653)*H653/G653,0)</f>
        <v>0</v>
      </c>
      <c r="J653" s="7">
        <f ca="1">IF($F653=1,OFFSET(start_33,LOLP!$D653+(1-$C653)*24,LOLP!$B653)*H653/G653,0)</f>
        <v>0</v>
      </c>
      <c r="K653" s="7">
        <f ca="1">IF($F653,OFFSET(start_40,LOLP!$D653+(1-$C653)*24,LOLP!$B653),0)</f>
        <v>0</v>
      </c>
      <c r="L653" s="7">
        <f ca="1">IF($F653,OFFSET(start_50,LOLP!$D653+(1-$C653)*24,LOLP!$B653),0)</f>
        <v>0</v>
      </c>
      <c r="M653" s="25">
        <f t="shared" ca="1" si="72"/>
        <v>0</v>
      </c>
      <c r="N653" s="25">
        <f t="shared" ca="1" si="73"/>
        <v>0</v>
      </c>
      <c r="O653" s="15" t="e">
        <f t="shared" ca="1" si="74"/>
        <v>#DIV/0!</v>
      </c>
      <c r="P653" s="15" t="e">
        <f t="shared" ca="1" si="75"/>
        <v>#DIV/0!</v>
      </c>
    </row>
    <row r="654" spans="1:16" x14ac:dyDescent="0.25">
      <c r="A654" s="1">
        <f t="shared" si="69"/>
        <v>43128</v>
      </c>
      <c r="B654" s="7">
        <f t="shared" si="71"/>
        <v>1</v>
      </c>
      <c r="C654" s="4">
        <f>INDEX(Calendar!$E$3:$E$367,MATCH(LOLP!$A654,Calendar!$B$3:$B$367,0))</f>
        <v>0</v>
      </c>
      <c r="D654" s="2">
        <f t="shared" si="70"/>
        <v>3</v>
      </c>
      <c r="E654" s="36">
        <v>20153</v>
      </c>
      <c r="F654" s="7">
        <f>IFERROR(IF(INDEX('Temperature Data'!$AA$15:$AA$348,MATCH(LOLP!A654,'Temperature Data'!$B$15:$B$348,0))&gt;IF(B654=9,$G$2,LOLP!$F$2),1,0),0)</f>
        <v>0</v>
      </c>
      <c r="G654" s="7">
        <f>SUMIFS(LOLP!$F$4:$F$8763,$C$4:$C$8763,$C654,$B$4:$B$8763,$B654,$D$4:$D$8763,$D654)</f>
        <v>0</v>
      </c>
      <c r="H654" s="7">
        <f>COUNTIFS(Calendar!$E$3:$E$367,LOLP!C654,Calendar!$D$3:$D$367,LOLP!B654)</f>
        <v>10</v>
      </c>
      <c r="I654" s="7">
        <f ca="1">IF($F654=1,OFFSET(start_norps,LOLP!$D654+(1-$C654)*24,LOLP!$B654)*H654/G654,0)</f>
        <v>0</v>
      </c>
      <c r="J654" s="7">
        <f ca="1">IF($F654=1,OFFSET(start_33,LOLP!$D654+(1-$C654)*24,LOLP!$B654)*H654/G654,0)</f>
        <v>0</v>
      </c>
      <c r="K654" s="7">
        <f ca="1">IF($F654,OFFSET(start_40,LOLP!$D654+(1-$C654)*24,LOLP!$B654),0)</f>
        <v>0</v>
      </c>
      <c r="L654" s="7">
        <f ca="1">IF($F654,OFFSET(start_50,LOLP!$D654+(1-$C654)*24,LOLP!$B654),0)</f>
        <v>0</v>
      </c>
      <c r="M654" s="25">
        <f t="shared" ca="1" si="72"/>
        <v>0</v>
      </c>
      <c r="N654" s="25">
        <f t="shared" ca="1" si="73"/>
        <v>0</v>
      </c>
      <c r="O654" s="15" t="e">
        <f t="shared" ca="1" si="74"/>
        <v>#DIV/0!</v>
      </c>
      <c r="P654" s="15" t="e">
        <f t="shared" ca="1" si="75"/>
        <v>#DIV/0!</v>
      </c>
    </row>
    <row r="655" spans="1:16" x14ac:dyDescent="0.25">
      <c r="A655" s="1">
        <f t="shared" si="69"/>
        <v>43128</v>
      </c>
      <c r="B655" s="7">
        <f t="shared" si="71"/>
        <v>1</v>
      </c>
      <c r="C655" s="4">
        <f>INDEX(Calendar!$E$3:$E$367,MATCH(LOLP!$A655,Calendar!$B$3:$B$367,0))</f>
        <v>0</v>
      </c>
      <c r="D655" s="2">
        <f t="shared" si="70"/>
        <v>4</v>
      </c>
      <c r="E655" s="36">
        <v>19854</v>
      </c>
      <c r="F655" s="7">
        <f>IFERROR(IF(INDEX('Temperature Data'!$AA$15:$AA$348,MATCH(LOLP!A655,'Temperature Data'!$B$15:$B$348,0))&gt;IF(B655=9,$G$2,LOLP!$F$2),1,0),0)</f>
        <v>0</v>
      </c>
      <c r="G655" s="7">
        <f>SUMIFS(LOLP!$F$4:$F$8763,$C$4:$C$8763,$C655,$B$4:$B$8763,$B655,$D$4:$D$8763,$D655)</f>
        <v>0</v>
      </c>
      <c r="H655" s="7">
        <f>COUNTIFS(Calendar!$E$3:$E$367,LOLP!C655,Calendar!$D$3:$D$367,LOLP!B655)</f>
        <v>10</v>
      </c>
      <c r="I655" s="7">
        <f ca="1">IF($F655=1,OFFSET(start_norps,LOLP!$D655+(1-$C655)*24,LOLP!$B655)*H655/G655,0)</f>
        <v>0</v>
      </c>
      <c r="J655" s="7">
        <f ca="1">IF($F655=1,OFFSET(start_33,LOLP!$D655+(1-$C655)*24,LOLP!$B655)*H655/G655,0)</f>
        <v>0</v>
      </c>
      <c r="K655" s="7">
        <f ca="1">IF($F655,OFFSET(start_40,LOLP!$D655+(1-$C655)*24,LOLP!$B655),0)</f>
        <v>0</v>
      </c>
      <c r="L655" s="7">
        <f ca="1">IF($F655,OFFSET(start_50,LOLP!$D655+(1-$C655)*24,LOLP!$B655),0)</f>
        <v>0</v>
      </c>
      <c r="M655" s="25">
        <f t="shared" ca="1" si="72"/>
        <v>0</v>
      </c>
      <c r="N655" s="25">
        <f t="shared" ca="1" si="73"/>
        <v>0</v>
      </c>
      <c r="O655" s="15" t="e">
        <f t="shared" ca="1" si="74"/>
        <v>#DIV/0!</v>
      </c>
      <c r="P655" s="15" t="e">
        <f t="shared" ca="1" si="75"/>
        <v>#DIV/0!</v>
      </c>
    </row>
    <row r="656" spans="1:16" x14ac:dyDescent="0.25">
      <c r="A656" s="1">
        <f t="shared" si="69"/>
        <v>43128</v>
      </c>
      <c r="B656" s="7">
        <f t="shared" si="71"/>
        <v>1</v>
      </c>
      <c r="C656" s="4">
        <f>INDEX(Calendar!$E$3:$E$367,MATCH(LOLP!$A656,Calendar!$B$3:$B$367,0))</f>
        <v>0</v>
      </c>
      <c r="D656" s="2">
        <f t="shared" si="70"/>
        <v>5</v>
      </c>
      <c r="E656" s="36">
        <v>19912</v>
      </c>
      <c r="F656" s="7">
        <f>IFERROR(IF(INDEX('Temperature Data'!$AA$15:$AA$348,MATCH(LOLP!A656,'Temperature Data'!$B$15:$B$348,0))&gt;IF(B656=9,$G$2,LOLP!$F$2),1,0),0)</f>
        <v>0</v>
      </c>
      <c r="G656" s="7">
        <f>SUMIFS(LOLP!$F$4:$F$8763,$C$4:$C$8763,$C656,$B$4:$B$8763,$B656,$D$4:$D$8763,$D656)</f>
        <v>0</v>
      </c>
      <c r="H656" s="7">
        <f>COUNTIFS(Calendar!$E$3:$E$367,LOLP!C656,Calendar!$D$3:$D$367,LOLP!B656)</f>
        <v>10</v>
      </c>
      <c r="I656" s="7">
        <f ca="1">IF($F656=1,OFFSET(start_norps,LOLP!$D656+(1-$C656)*24,LOLP!$B656)*H656/G656,0)</f>
        <v>0</v>
      </c>
      <c r="J656" s="7">
        <f ca="1">IF($F656=1,OFFSET(start_33,LOLP!$D656+(1-$C656)*24,LOLP!$B656)*H656/G656,0)</f>
        <v>0</v>
      </c>
      <c r="K656" s="7">
        <f ca="1">IF($F656,OFFSET(start_40,LOLP!$D656+(1-$C656)*24,LOLP!$B656),0)</f>
        <v>0</v>
      </c>
      <c r="L656" s="7">
        <f ca="1">IF($F656,OFFSET(start_50,LOLP!$D656+(1-$C656)*24,LOLP!$B656),0)</f>
        <v>0</v>
      </c>
      <c r="M656" s="25">
        <f t="shared" ca="1" si="72"/>
        <v>0</v>
      </c>
      <c r="N656" s="25">
        <f t="shared" ca="1" si="73"/>
        <v>0</v>
      </c>
      <c r="O656" s="15" t="e">
        <f t="shared" ca="1" si="74"/>
        <v>#DIV/0!</v>
      </c>
      <c r="P656" s="15" t="e">
        <f t="shared" ca="1" si="75"/>
        <v>#DIV/0!</v>
      </c>
    </row>
    <row r="657" spans="1:16" x14ac:dyDescent="0.25">
      <c r="A657" s="1">
        <f t="shared" si="69"/>
        <v>43128</v>
      </c>
      <c r="B657" s="7">
        <f t="shared" si="71"/>
        <v>1</v>
      </c>
      <c r="C657" s="4">
        <f>INDEX(Calendar!$E$3:$E$367,MATCH(LOLP!$A657,Calendar!$B$3:$B$367,0))</f>
        <v>0</v>
      </c>
      <c r="D657" s="2">
        <f t="shared" si="70"/>
        <v>6</v>
      </c>
      <c r="E657" s="36">
        <v>20292</v>
      </c>
      <c r="F657" s="7">
        <f>IFERROR(IF(INDEX('Temperature Data'!$AA$15:$AA$348,MATCH(LOLP!A657,'Temperature Data'!$B$15:$B$348,0))&gt;IF(B657=9,$G$2,LOLP!$F$2),1,0),0)</f>
        <v>0</v>
      </c>
      <c r="G657" s="7">
        <f>SUMIFS(LOLP!$F$4:$F$8763,$C$4:$C$8763,$C657,$B$4:$B$8763,$B657,$D$4:$D$8763,$D657)</f>
        <v>0</v>
      </c>
      <c r="H657" s="7">
        <f>COUNTIFS(Calendar!$E$3:$E$367,LOLP!C657,Calendar!$D$3:$D$367,LOLP!B657)</f>
        <v>10</v>
      </c>
      <c r="I657" s="7">
        <f ca="1">IF($F657=1,OFFSET(start_norps,LOLP!$D657+(1-$C657)*24,LOLP!$B657)*H657/G657,0)</f>
        <v>0</v>
      </c>
      <c r="J657" s="7">
        <f ca="1">IF($F657=1,OFFSET(start_33,LOLP!$D657+(1-$C657)*24,LOLP!$B657)*H657/G657,0)</f>
        <v>0</v>
      </c>
      <c r="K657" s="7">
        <f ca="1">IF($F657,OFFSET(start_40,LOLP!$D657+(1-$C657)*24,LOLP!$B657),0)</f>
        <v>0</v>
      </c>
      <c r="L657" s="7">
        <f ca="1">IF($F657,OFFSET(start_50,LOLP!$D657+(1-$C657)*24,LOLP!$B657),0)</f>
        <v>0</v>
      </c>
      <c r="M657" s="25">
        <f t="shared" ca="1" si="72"/>
        <v>0</v>
      </c>
      <c r="N657" s="25">
        <f t="shared" ca="1" si="73"/>
        <v>0</v>
      </c>
      <c r="O657" s="15" t="e">
        <f t="shared" ca="1" si="74"/>
        <v>#DIV/0!</v>
      </c>
      <c r="P657" s="15" t="e">
        <f t="shared" ca="1" si="75"/>
        <v>#DIV/0!</v>
      </c>
    </row>
    <row r="658" spans="1:16" x14ac:dyDescent="0.25">
      <c r="A658" s="1">
        <f t="shared" si="69"/>
        <v>43128</v>
      </c>
      <c r="B658" s="7">
        <f t="shared" si="71"/>
        <v>1</v>
      </c>
      <c r="C658" s="4">
        <f>INDEX(Calendar!$E$3:$E$367,MATCH(LOLP!$A658,Calendar!$B$3:$B$367,0))</f>
        <v>0</v>
      </c>
      <c r="D658" s="2">
        <f t="shared" si="70"/>
        <v>7</v>
      </c>
      <c r="E658" s="36">
        <v>21085</v>
      </c>
      <c r="F658" s="7">
        <f>IFERROR(IF(INDEX('Temperature Data'!$AA$15:$AA$348,MATCH(LOLP!A658,'Temperature Data'!$B$15:$B$348,0))&gt;IF(B658=9,$G$2,LOLP!$F$2),1,0),0)</f>
        <v>0</v>
      </c>
      <c r="G658" s="7">
        <f>SUMIFS(LOLP!$F$4:$F$8763,$C$4:$C$8763,$C658,$B$4:$B$8763,$B658,$D$4:$D$8763,$D658)</f>
        <v>0</v>
      </c>
      <c r="H658" s="7">
        <f>COUNTIFS(Calendar!$E$3:$E$367,LOLP!C658,Calendar!$D$3:$D$367,LOLP!B658)</f>
        <v>10</v>
      </c>
      <c r="I658" s="7">
        <f ca="1">IF($F658=1,OFFSET(start_norps,LOLP!$D658+(1-$C658)*24,LOLP!$B658)*H658/G658,0)</f>
        <v>0</v>
      </c>
      <c r="J658" s="7">
        <f ca="1">IF($F658=1,OFFSET(start_33,LOLP!$D658+(1-$C658)*24,LOLP!$B658)*H658/G658,0)</f>
        <v>0</v>
      </c>
      <c r="K658" s="7">
        <f ca="1">IF($F658,OFFSET(start_40,LOLP!$D658+(1-$C658)*24,LOLP!$B658),0)</f>
        <v>0</v>
      </c>
      <c r="L658" s="7">
        <f ca="1">IF($F658,OFFSET(start_50,LOLP!$D658+(1-$C658)*24,LOLP!$B658),0)</f>
        <v>0</v>
      </c>
      <c r="M658" s="25">
        <f t="shared" ca="1" si="72"/>
        <v>0</v>
      </c>
      <c r="N658" s="25">
        <f t="shared" ca="1" si="73"/>
        <v>0</v>
      </c>
      <c r="O658" s="15" t="e">
        <f t="shared" ca="1" si="74"/>
        <v>#DIV/0!</v>
      </c>
      <c r="P658" s="15" t="e">
        <f t="shared" ca="1" si="75"/>
        <v>#DIV/0!</v>
      </c>
    </row>
    <row r="659" spans="1:16" x14ac:dyDescent="0.25">
      <c r="A659" s="1">
        <f t="shared" si="69"/>
        <v>43128</v>
      </c>
      <c r="B659" s="7">
        <f t="shared" si="71"/>
        <v>1</v>
      </c>
      <c r="C659" s="4">
        <f>INDEX(Calendar!$E$3:$E$367,MATCH(LOLP!$A659,Calendar!$B$3:$B$367,0))</f>
        <v>0</v>
      </c>
      <c r="D659" s="2">
        <f t="shared" si="70"/>
        <v>8</v>
      </c>
      <c r="E659" s="36">
        <v>21433</v>
      </c>
      <c r="F659" s="7">
        <f>IFERROR(IF(INDEX('Temperature Data'!$AA$15:$AA$348,MATCH(LOLP!A659,'Temperature Data'!$B$15:$B$348,0))&gt;IF(B659=9,$G$2,LOLP!$F$2),1,0),0)</f>
        <v>0</v>
      </c>
      <c r="G659" s="7">
        <f>SUMIFS(LOLP!$F$4:$F$8763,$C$4:$C$8763,$C659,$B$4:$B$8763,$B659,$D$4:$D$8763,$D659)</f>
        <v>0</v>
      </c>
      <c r="H659" s="7">
        <f>COUNTIFS(Calendar!$E$3:$E$367,LOLP!C659,Calendar!$D$3:$D$367,LOLP!B659)</f>
        <v>10</v>
      </c>
      <c r="I659" s="7">
        <f ca="1">IF($F659=1,OFFSET(start_norps,LOLP!$D659+(1-$C659)*24,LOLP!$B659)*H659/G659,0)</f>
        <v>0</v>
      </c>
      <c r="J659" s="7">
        <f ca="1">IF($F659=1,OFFSET(start_33,LOLP!$D659+(1-$C659)*24,LOLP!$B659)*H659/G659,0)</f>
        <v>0</v>
      </c>
      <c r="K659" s="7">
        <f ca="1">IF($F659,OFFSET(start_40,LOLP!$D659+(1-$C659)*24,LOLP!$B659),0)</f>
        <v>0</v>
      </c>
      <c r="L659" s="7">
        <f ca="1">IF($F659,OFFSET(start_50,LOLP!$D659+(1-$C659)*24,LOLP!$B659),0)</f>
        <v>0</v>
      </c>
      <c r="M659" s="25">
        <f t="shared" ca="1" si="72"/>
        <v>0</v>
      </c>
      <c r="N659" s="25">
        <f t="shared" ca="1" si="73"/>
        <v>0</v>
      </c>
      <c r="O659" s="15" t="e">
        <f t="shared" ca="1" si="74"/>
        <v>#DIV/0!</v>
      </c>
      <c r="P659" s="15" t="e">
        <f t="shared" ca="1" si="75"/>
        <v>#DIV/0!</v>
      </c>
    </row>
    <row r="660" spans="1:16" x14ac:dyDescent="0.25">
      <c r="A660" s="1">
        <f t="shared" si="69"/>
        <v>43128</v>
      </c>
      <c r="B660" s="7">
        <f t="shared" si="71"/>
        <v>1</v>
      </c>
      <c r="C660" s="4">
        <f>INDEX(Calendar!$E$3:$E$367,MATCH(LOLP!$A660,Calendar!$B$3:$B$367,0))</f>
        <v>0</v>
      </c>
      <c r="D660" s="2">
        <f t="shared" si="70"/>
        <v>9</v>
      </c>
      <c r="E660" s="36">
        <v>21365</v>
      </c>
      <c r="F660" s="7">
        <f>IFERROR(IF(INDEX('Temperature Data'!$AA$15:$AA$348,MATCH(LOLP!A660,'Temperature Data'!$B$15:$B$348,0))&gt;IF(B660=9,$G$2,LOLP!$F$2),1,0),0)</f>
        <v>0</v>
      </c>
      <c r="G660" s="7">
        <f>SUMIFS(LOLP!$F$4:$F$8763,$C$4:$C$8763,$C660,$B$4:$B$8763,$B660,$D$4:$D$8763,$D660)</f>
        <v>0</v>
      </c>
      <c r="H660" s="7">
        <f>COUNTIFS(Calendar!$E$3:$E$367,LOLP!C660,Calendar!$D$3:$D$367,LOLP!B660)</f>
        <v>10</v>
      </c>
      <c r="I660" s="7">
        <f ca="1">IF($F660=1,OFFSET(start_norps,LOLP!$D660+(1-$C660)*24,LOLP!$B660)*H660/G660,0)</f>
        <v>0</v>
      </c>
      <c r="J660" s="7">
        <f ca="1">IF($F660=1,OFFSET(start_33,LOLP!$D660+(1-$C660)*24,LOLP!$B660)*H660/G660,0)</f>
        <v>0</v>
      </c>
      <c r="K660" s="7">
        <f ca="1">IF($F660,OFFSET(start_40,LOLP!$D660+(1-$C660)*24,LOLP!$B660),0)</f>
        <v>0</v>
      </c>
      <c r="L660" s="7">
        <f ca="1">IF($F660,OFFSET(start_50,LOLP!$D660+(1-$C660)*24,LOLP!$B660),0)</f>
        <v>0</v>
      </c>
      <c r="M660" s="25">
        <f t="shared" ca="1" si="72"/>
        <v>0</v>
      </c>
      <c r="N660" s="25">
        <f t="shared" ca="1" si="73"/>
        <v>0</v>
      </c>
      <c r="O660" s="15" t="e">
        <f t="shared" ca="1" si="74"/>
        <v>#DIV/0!</v>
      </c>
      <c r="P660" s="15" t="e">
        <f t="shared" ca="1" si="75"/>
        <v>#DIV/0!</v>
      </c>
    </row>
    <row r="661" spans="1:16" x14ac:dyDescent="0.25">
      <c r="A661" s="1">
        <f t="shared" si="69"/>
        <v>43128</v>
      </c>
      <c r="B661" s="7">
        <f t="shared" si="71"/>
        <v>1</v>
      </c>
      <c r="C661" s="4">
        <f>INDEX(Calendar!$E$3:$E$367,MATCH(LOLP!$A661,Calendar!$B$3:$B$367,0))</f>
        <v>0</v>
      </c>
      <c r="D661" s="2">
        <f t="shared" si="70"/>
        <v>10</v>
      </c>
      <c r="E661" s="36">
        <v>21198</v>
      </c>
      <c r="F661" s="7">
        <f>IFERROR(IF(INDEX('Temperature Data'!$AA$15:$AA$348,MATCH(LOLP!A661,'Temperature Data'!$B$15:$B$348,0))&gt;IF(B661=9,$G$2,LOLP!$F$2),1,0),0)</f>
        <v>0</v>
      </c>
      <c r="G661" s="7">
        <f>SUMIFS(LOLP!$F$4:$F$8763,$C$4:$C$8763,$C661,$B$4:$B$8763,$B661,$D$4:$D$8763,$D661)</f>
        <v>0</v>
      </c>
      <c r="H661" s="7">
        <f>COUNTIFS(Calendar!$E$3:$E$367,LOLP!C661,Calendar!$D$3:$D$367,LOLP!B661)</f>
        <v>10</v>
      </c>
      <c r="I661" s="7">
        <f ca="1">IF($F661=1,OFFSET(start_norps,LOLP!$D661+(1-$C661)*24,LOLP!$B661)*H661/G661,0)</f>
        <v>0</v>
      </c>
      <c r="J661" s="7">
        <f ca="1">IF($F661=1,OFFSET(start_33,LOLP!$D661+(1-$C661)*24,LOLP!$B661)*H661/G661,0)</f>
        <v>0</v>
      </c>
      <c r="K661" s="7">
        <f ca="1">IF($F661,OFFSET(start_40,LOLP!$D661+(1-$C661)*24,LOLP!$B661),0)</f>
        <v>0</v>
      </c>
      <c r="L661" s="7">
        <f ca="1">IF($F661,OFFSET(start_50,LOLP!$D661+(1-$C661)*24,LOLP!$B661),0)</f>
        <v>0</v>
      </c>
      <c r="M661" s="25">
        <f t="shared" ca="1" si="72"/>
        <v>0</v>
      </c>
      <c r="N661" s="25">
        <f t="shared" ca="1" si="73"/>
        <v>0</v>
      </c>
      <c r="O661" s="15" t="e">
        <f t="shared" ca="1" si="74"/>
        <v>#DIV/0!</v>
      </c>
      <c r="P661" s="15" t="e">
        <f t="shared" ca="1" si="75"/>
        <v>#DIV/0!</v>
      </c>
    </row>
    <row r="662" spans="1:16" x14ac:dyDescent="0.25">
      <c r="A662" s="1">
        <f t="shared" si="69"/>
        <v>43128</v>
      </c>
      <c r="B662" s="7">
        <f t="shared" si="71"/>
        <v>1</v>
      </c>
      <c r="C662" s="4">
        <f>INDEX(Calendar!$E$3:$E$367,MATCH(LOLP!$A662,Calendar!$B$3:$B$367,0))</f>
        <v>0</v>
      </c>
      <c r="D662" s="2">
        <f t="shared" si="70"/>
        <v>11</v>
      </c>
      <c r="E662" s="36">
        <v>20874</v>
      </c>
      <c r="F662" s="7">
        <f>IFERROR(IF(INDEX('Temperature Data'!$AA$15:$AA$348,MATCH(LOLP!A662,'Temperature Data'!$B$15:$B$348,0))&gt;IF(B662=9,$G$2,LOLP!$F$2),1,0),0)</f>
        <v>0</v>
      </c>
      <c r="G662" s="7">
        <f>SUMIFS(LOLP!$F$4:$F$8763,$C$4:$C$8763,$C662,$B$4:$B$8763,$B662,$D$4:$D$8763,$D662)</f>
        <v>0</v>
      </c>
      <c r="H662" s="7">
        <f>COUNTIFS(Calendar!$E$3:$E$367,LOLP!C662,Calendar!$D$3:$D$367,LOLP!B662)</f>
        <v>10</v>
      </c>
      <c r="I662" s="7">
        <f ca="1">IF($F662=1,OFFSET(start_norps,LOLP!$D662+(1-$C662)*24,LOLP!$B662)*H662/G662,0)</f>
        <v>0</v>
      </c>
      <c r="J662" s="7">
        <f ca="1">IF($F662=1,OFFSET(start_33,LOLP!$D662+(1-$C662)*24,LOLP!$B662)*H662/G662,0)</f>
        <v>0</v>
      </c>
      <c r="K662" s="7">
        <f ca="1">IF($F662,OFFSET(start_40,LOLP!$D662+(1-$C662)*24,LOLP!$B662),0)</f>
        <v>0</v>
      </c>
      <c r="L662" s="7">
        <f ca="1">IF($F662,OFFSET(start_50,LOLP!$D662+(1-$C662)*24,LOLP!$B662),0)</f>
        <v>0</v>
      </c>
      <c r="M662" s="25">
        <f t="shared" ca="1" si="72"/>
        <v>0</v>
      </c>
      <c r="N662" s="25">
        <f t="shared" ca="1" si="73"/>
        <v>0</v>
      </c>
      <c r="O662" s="15" t="e">
        <f t="shared" ca="1" si="74"/>
        <v>#DIV/0!</v>
      </c>
      <c r="P662" s="15" t="e">
        <f t="shared" ca="1" si="75"/>
        <v>#DIV/0!</v>
      </c>
    </row>
    <row r="663" spans="1:16" x14ac:dyDescent="0.25">
      <c r="A663" s="1">
        <f t="shared" si="69"/>
        <v>43128</v>
      </c>
      <c r="B663" s="7">
        <f t="shared" si="71"/>
        <v>1</v>
      </c>
      <c r="C663" s="4">
        <f>INDEX(Calendar!$E$3:$E$367,MATCH(LOLP!$A663,Calendar!$B$3:$B$367,0))</f>
        <v>0</v>
      </c>
      <c r="D663" s="2">
        <f t="shared" si="70"/>
        <v>12</v>
      </c>
      <c r="E663" s="36">
        <v>20520</v>
      </c>
      <c r="F663" s="7">
        <f>IFERROR(IF(INDEX('Temperature Data'!$AA$15:$AA$348,MATCH(LOLP!A663,'Temperature Data'!$B$15:$B$348,0))&gt;IF(B663=9,$G$2,LOLP!$F$2),1,0),0)</f>
        <v>0</v>
      </c>
      <c r="G663" s="7">
        <f>SUMIFS(LOLP!$F$4:$F$8763,$C$4:$C$8763,$C663,$B$4:$B$8763,$B663,$D$4:$D$8763,$D663)</f>
        <v>0</v>
      </c>
      <c r="H663" s="7">
        <f>COUNTIFS(Calendar!$E$3:$E$367,LOLP!C663,Calendar!$D$3:$D$367,LOLP!B663)</f>
        <v>10</v>
      </c>
      <c r="I663" s="7">
        <f ca="1">IF($F663=1,OFFSET(start_norps,LOLP!$D663+(1-$C663)*24,LOLP!$B663)*H663/G663,0)</f>
        <v>0</v>
      </c>
      <c r="J663" s="7">
        <f ca="1">IF($F663=1,OFFSET(start_33,LOLP!$D663+(1-$C663)*24,LOLP!$B663)*H663/G663,0)</f>
        <v>0</v>
      </c>
      <c r="K663" s="7">
        <f ca="1">IF($F663,OFFSET(start_40,LOLP!$D663+(1-$C663)*24,LOLP!$B663),0)</f>
        <v>0</v>
      </c>
      <c r="L663" s="7">
        <f ca="1">IF($F663,OFFSET(start_50,LOLP!$D663+(1-$C663)*24,LOLP!$B663),0)</f>
        <v>0</v>
      </c>
      <c r="M663" s="25">
        <f t="shared" ca="1" si="72"/>
        <v>0</v>
      </c>
      <c r="N663" s="25">
        <f t="shared" ca="1" si="73"/>
        <v>0</v>
      </c>
      <c r="O663" s="15" t="e">
        <f t="shared" ca="1" si="74"/>
        <v>#DIV/0!</v>
      </c>
      <c r="P663" s="15" t="e">
        <f t="shared" ca="1" si="75"/>
        <v>#DIV/0!</v>
      </c>
    </row>
    <row r="664" spans="1:16" x14ac:dyDescent="0.25">
      <c r="A664" s="1">
        <f t="shared" si="69"/>
        <v>43128</v>
      </c>
      <c r="B664" s="7">
        <f t="shared" si="71"/>
        <v>1</v>
      </c>
      <c r="C664" s="4">
        <f>INDEX(Calendar!$E$3:$E$367,MATCH(LOLP!$A664,Calendar!$B$3:$B$367,0))</f>
        <v>0</v>
      </c>
      <c r="D664" s="2">
        <f t="shared" si="70"/>
        <v>13</v>
      </c>
      <c r="E664" s="36">
        <v>20332</v>
      </c>
      <c r="F664" s="7">
        <f>IFERROR(IF(INDEX('Temperature Data'!$AA$15:$AA$348,MATCH(LOLP!A664,'Temperature Data'!$B$15:$B$348,0))&gt;IF(B664=9,$G$2,LOLP!$F$2),1,0),0)</f>
        <v>0</v>
      </c>
      <c r="G664" s="7">
        <f>SUMIFS(LOLP!$F$4:$F$8763,$C$4:$C$8763,$C664,$B$4:$B$8763,$B664,$D$4:$D$8763,$D664)</f>
        <v>0</v>
      </c>
      <c r="H664" s="7">
        <f>COUNTIFS(Calendar!$E$3:$E$367,LOLP!C664,Calendar!$D$3:$D$367,LOLP!B664)</f>
        <v>10</v>
      </c>
      <c r="I664" s="7">
        <f ca="1">IF($F664=1,OFFSET(start_norps,LOLP!$D664+(1-$C664)*24,LOLP!$B664)*H664/G664,0)</f>
        <v>0</v>
      </c>
      <c r="J664" s="7">
        <f ca="1">IF($F664=1,OFFSET(start_33,LOLP!$D664+(1-$C664)*24,LOLP!$B664)*H664/G664,0)</f>
        <v>0</v>
      </c>
      <c r="K664" s="7">
        <f ca="1">IF($F664,OFFSET(start_40,LOLP!$D664+(1-$C664)*24,LOLP!$B664),0)</f>
        <v>0</v>
      </c>
      <c r="L664" s="7">
        <f ca="1">IF($F664,OFFSET(start_50,LOLP!$D664+(1-$C664)*24,LOLP!$B664),0)</f>
        <v>0</v>
      </c>
      <c r="M664" s="25">
        <f t="shared" ca="1" si="72"/>
        <v>0</v>
      </c>
      <c r="N664" s="25">
        <f t="shared" ca="1" si="73"/>
        <v>0</v>
      </c>
      <c r="O664" s="15" t="e">
        <f t="shared" ca="1" si="74"/>
        <v>#DIV/0!</v>
      </c>
      <c r="P664" s="15" t="e">
        <f t="shared" ca="1" si="75"/>
        <v>#DIV/0!</v>
      </c>
    </row>
    <row r="665" spans="1:16" x14ac:dyDescent="0.25">
      <c r="A665" s="1">
        <f t="shared" si="69"/>
        <v>43128</v>
      </c>
      <c r="B665" s="7">
        <f t="shared" si="71"/>
        <v>1</v>
      </c>
      <c r="C665" s="4">
        <f>INDEX(Calendar!$E$3:$E$367,MATCH(LOLP!$A665,Calendar!$B$3:$B$367,0))</f>
        <v>0</v>
      </c>
      <c r="D665" s="2">
        <f t="shared" si="70"/>
        <v>14</v>
      </c>
      <c r="E665" s="36">
        <v>20626</v>
      </c>
      <c r="F665" s="7">
        <f>IFERROR(IF(INDEX('Temperature Data'!$AA$15:$AA$348,MATCH(LOLP!A665,'Temperature Data'!$B$15:$B$348,0))&gt;IF(B665=9,$G$2,LOLP!$F$2),1,0),0)</f>
        <v>0</v>
      </c>
      <c r="G665" s="7">
        <f>SUMIFS(LOLP!$F$4:$F$8763,$C$4:$C$8763,$C665,$B$4:$B$8763,$B665,$D$4:$D$8763,$D665)</f>
        <v>0</v>
      </c>
      <c r="H665" s="7">
        <f>COUNTIFS(Calendar!$E$3:$E$367,LOLP!C665,Calendar!$D$3:$D$367,LOLP!B665)</f>
        <v>10</v>
      </c>
      <c r="I665" s="7">
        <f ca="1">IF($F665=1,OFFSET(start_norps,LOLP!$D665+(1-$C665)*24,LOLP!$B665)*H665/G665,0)</f>
        <v>0</v>
      </c>
      <c r="J665" s="7">
        <f ca="1">IF($F665=1,OFFSET(start_33,LOLP!$D665+(1-$C665)*24,LOLP!$B665)*H665/G665,0)</f>
        <v>0</v>
      </c>
      <c r="K665" s="7">
        <f ca="1">IF($F665,OFFSET(start_40,LOLP!$D665+(1-$C665)*24,LOLP!$B665),0)</f>
        <v>0</v>
      </c>
      <c r="L665" s="7">
        <f ca="1">IF($F665,OFFSET(start_50,LOLP!$D665+(1-$C665)*24,LOLP!$B665),0)</f>
        <v>0</v>
      </c>
      <c r="M665" s="25">
        <f t="shared" ca="1" si="72"/>
        <v>0</v>
      </c>
      <c r="N665" s="25">
        <f t="shared" ca="1" si="73"/>
        <v>0</v>
      </c>
      <c r="O665" s="15" t="e">
        <f t="shared" ca="1" si="74"/>
        <v>#DIV/0!</v>
      </c>
      <c r="P665" s="15" t="e">
        <f t="shared" ca="1" si="75"/>
        <v>#DIV/0!</v>
      </c>
    </row>
    <row r="666" spans="1:16" x14ac:dyDescent="0.25">
      <c r="A666" s="1">
        <f t="shared" si="69"/>
        <v>43128</v>
      </c>
      <c r="B666" s="7">
        <f t="shared" si="71"/>
        <v>1</v>
      </c>
      <c r="C666" s="4">
        <f>INDEX(Calendar!$E$3:$E$367,MATCH(LOLP!$A666,Calendar!$B$3:$B$367,0))</f>
        <v>0</v>
      </c>
      <c r="D666" s="2">
        <f t="shared" si="70"/>
        <v>15</v>
      </c>
      <c r="E666" s="36">
        <v>20919</v>
      </c>
      <c r="F666" s="7">
        <f>IFERROR(IF(INDEX('Temperature Data'!$AA$15:$AA$348,MATCH(LOLP!A666,'Temperature Data'!$B$15:$B$348,0))&gt;IF(B666=9,$G$2,LOLP!$F$2),1,0),0)</f>
        <v>0</v>
      </c>
      <c r="G666" s="7">
        <f>SUMIFS(LOLP!$F$4:$F$8763,$C$4:$C$8763,$C666,$B$4:$B$8763,$B666,$D$4:$D$8763,$D666)</f>
        <v>0</v>
      </c>
      <c r="H666" s="7">
        <f>COUNTIFS(Calendar!$E$3:$E$367,LOLP!C666,Calendar!$D$3:$D$367,LOLP!B666)</f>
        <v>10</v>
      </c>
      <c r="I666" s="7">
        <f ca="1">IF($F666=1,OFFSET(start_norps,LOLP!$D666+(1-$C666)*24,LOLP!$B666)*H666/G666,0)</f>
        <v>0</v>
      </c>
      <c r="J666" s="7">
        <f ca="1">IF($F666=1,OFFSET(start_33,LOLP!$D666+(1-$C666)*24,LOLP!$B666)*H666/G666,0)</f>
        <v>0</v>
      </c>
      <c r="K666" s="7">
        <f ca="1">IF($F666,OFFSET(start_40,LOLP!$D666+(1-$C666)*24,LOLP!$B666),0)</f>
        <v>0</v>
      </c>
      <c r="L666" s="7">
        <f ca="1">IF($F666,OFFSET(start_50,LOLP!$D666+(1-$C666)*24,LOLP!$B666),0)</f>
        <v>0</v>
      </c>
      <c r="M666" s="25">
        <f t="shared" ca="1" si="72"/>
        <v>0</v>
      </c>
      <c r="N666" s="25">
        <f t="shared" ca="1" si="73"/>
        <v>0</v>
      </c>
      <c r="O666" s="15" t="e">
        <f t="shared" ca="1" si="74"/>
        <v>#DIV/0!</v>
      </c>
      <c r="P666" s="15" t="e">
        <f t="shared" ca="1" si="75"/>
        <v>#DIV/0!</v>
      </c>
    </row>
    <row r="667" spans="1:16" x14ac:dyDescent="0.25">
      <c r="A667" s="1">
        <f t="shared" si="69"/>
        <v>43128</v>
      </c>
      <c r="B667" s="7">
        <f t="shared" si="71"/>
        <v>1</v>
      </c>
      <c r="C667" s="4">
        <f>INDEX(Calendar!$E$3:$E$367,MATCH(LOLP!$A667,Calendar!$B$3:$B$367,0))</f>
        <v>0</v>
      </c>
      <c r="D667" s="2">
        <f t="shared" si="70"/>
        <v>16</v>
      </c>
      <c r="E667" s="36">
        <v>21474</v>
      </c>
      <c r="F667" s="7">
        <f>IFERROR(IF(INDEX('Temperature Data'!$AA$15:$AA$348,MATCH(LOLP!A667,'Temperature Data'!$B$15:$B$348,0))&gt;IF(B667=9,$G$2,LOLP!$F$2),1,0),0)</f>
        <v>0</v>
      </c>
      <c r="G667" s="7">
        <f>SUMIFS(LOLP!$F$4:$F$8763,$C$4:$C$8763,$C667,$B$4:$B$8763,$B667,$D$4:$D$8763,$D667)</f>
        <v>0</v>
      </c>
      <c r="H667" s="7">
        <f>COUNTIFS(Calendar!$E$3:$E$367,LOLP!C667,Calendar!$D$3:$D$367,LOLP!B667)</f>
        <v>10</v>
      </c>
      <c r="I667" s="7">
        <f ca="1">IF($F667=1,OFFSET(start_norps,LOLP!$D667+(1-$C667)*24,LOLP!$B667)*H667/G667,0)</f>
        <v>0</v>
      </c>
      <c r="J667" s="7">
        <f ca="1">IF($F667=1,OFFSET(start_33,LOLP!$D667+(1-$C667)*24,LOLP!$B667)*H667/G667,0)</f>
        <v>0</v>
      </c>
      <c r="K667" s="7">
        <f ca="1">IF($F667,OFFSET(start_40,LOLP!$D667+(1-$C667)*24,LOLP!$B667),0)</f>
        <v>0</v>
      </c>
      <c r="L667" s="7">
        <f ca="1">IF($F667,OFFSET(start_50,LOLP!$D667+(1-$C667)*24,LOLP!$B667),0)</f>
        <v>0</v>
      </c>
      <c r="M667" s="25">
        <f t="shared" ca="1" si="72"/>
        <v>0</v>
      </c>
      <c r="N667" s="25">
        <f t="shared" ca="1" si="73"/>
        <v>0</v>
      </c>
      <c r="O667" s="15" t="e">
        <f t="shared" ca="1" si="74"/>
        <v>#DIV/0!</v>
      </c>
      <c r="P667" s="15" t="e">
        <f t="shared" ca="1" si="75"/>
        <v>#DIV/0!</v>
      </c>
    </row>
    <row r="668" spans="1:16" x14ac:dyDescent="0.25">
      <c r="A668" s="1">
        <f t="shared" si="69"/>
        <v>43128</v>
      </c>
      <c r="B668" s="7">
        <f t="shared" si="71"/>
        <v>1</v>
      </c>
      <c r="C668" s="4">
        <f>INDEX(Calendar!$E$3:$E$367,MATCH(LOLP!$A668,Calendar!$B$3:$B$367,0))</f>
        <v>0</v>
      </c>
      <c r="D668" s="2">
        <f t="shared" si="70"/>
        <v>17</v>
      </c>
      <c r="E668" s="36">
        <v>22760</v>
      </c>
      <c r="F668" s="7">
        <f>IFERROR(IF(INDEX('Temperature Data'!$AA$15:$AA$348,MATCH(LOLP!A668,'Temperature Data'!$B$15:$B$348,0))&gt;IF(B668=9,$G$2,LOLP!$F$2),1,0),0)</f>
        <v>0</v>
      </c>
      <c r="G668" s="7">
        <f>SUMIFS(LOLP!$F$4:$F$8763,$C$4:$C$8763,$C668,$B$4:$B$8763,$B668,$D$4:$D$8763,$D668)</f>
        <v>0</v>
      </c>
      <c r="H668" s="7">
        <f>COUNTIFS(Calendar!$E$3:$E$367,LOLP!C668,Calendar!$D$3:$D$367,LOLP!B668)</f>
        <v>10</v>
      </c>
      <c r="I668" s="7">
        <f ca="1">IF($F668=1,OFFSET(start_norps,LOLP!$D668+(1-$C668)*24,LOLP!$B668)*H668/G668,0)</f>
        <v>0</v>
      </c>
      <c r="J668" s="7">
        <f ca="1">IF($F668=1,OFFSET(start_33,LOLP!$D668+(1-$C668)*24,LOLP!$B668)*H668/G668,0)</f>
        <v>0</v>
      </c>
      <c r="K668" s="7">
        <f ca="1">IF($F668,OFFSET(start_40,LOLP!$D668+(1-$C668)*24,LOLP!$B668),0)</f>
        <v>0</v>
      </c>
      <c r="L668" s="7">
        <f ca="1">IF($F668,OFFSET(start_50,LOLP!$D668+(1-$C668)*24,LOLP!$B668),0)</f>
        <v>0</v>
      </c>
      <c r="M668" s="25">
        <f t="shared" ca="1" si="72"/>
        <v>0</v>
      </c>
      <c r="N668" s="25">
        <f t="shared" ca="1" si="73"/>
        <v>0</v>
      </c>
      <c r="O668" s="15" t="e">
        <f t="shared" ca="1" si="74"/>
        <v>#DIV/0!</v>
      </c>
      <c r="P668" s="15" t="e">
        <f t="shared" ca="1" si="75"/>
        <v>#DIV/0!</v>
      </c>
    </row>
    <row r="669" spans="1:16" x14ac:dyDescent="0.25">
      <c r="A669" s="1">
        <f t="shared" ref="A669:A732" si="76">A645+1</f>
        <v>43128</v>
      </c>
      <c r="B669" s="7">
        <f t="shared" si="71"/>
        <v>1</v>
      </c>
      <c r="C669" s="4">
        <f>INDEX(Calendar!$E$3:$E$367,MATCH(LOLP!$A669,Calendar!$B$3:$B$367,0))</f>
        <v>0</v>
      </c>
      <c r="D669" s="2">
        <f t="shared" ref="D669:D732" si="77">D645</f>
        <v>18</v>
      </c>
      <c r="E669" s="36">
        <v>25109</v>
      </c>
      <c r="F669" s="7">
        <f>IFERROR(IF(INDEX('Temperature Data'!$AA$15:$AA$348,MATCH(LOLP!A669,'Temperature Data'!$B$15:$B$348,0))&gt;IF(B669=9,$G$2,LOLP!$F$2),1,0),0)</f>
        <v>0</v>
      </c>
      <c r="G669" s="7">
        <f>SUMIFS(LOLP!$F$4:$F$8763,$C$4:$C$8763,$C669,$B$4:$B$8763,$B669,$D$4:$D$8763,$D669)</f>
        <v>0</v>
      </c>
      <c r="H669" s="7">
        <f>COUNTIFS(Calendar!$E$3:$E$367,LOLP!C669,Calendar!$D$3:$D$367,LOLP!B669)</f>
        <v>10</v>
      </c>
      <c r="I669" s="7">
        <f ca="1">IF($F669=1,OFFSET(start_norps,LOLP!$D669+(1-$C669)*24,LOLP!$B669)*H669/G669,0)</f>
        <v>0</v>
      </c>
      <c r="J669" s="7">
        <f ca="1">IF($F669=1,OFFSET(start_33,LOLP!$D669+(1-$C669)*24,LOLP!$B669)*H669/G669,0)</f>
        <v>0</v>
      </c>
      <c r="K669" s="7">
        <f ca="1">IF($F669,OFFSET(start_40,LOLP!$D669+(1-$C669)*24,LOLP!$B669),0)</f>
        <v>0</v>
      </c>
      <c r="L669" s="7">
        <f ca="1">IF($F669,OFFSET(start_50,LOLP!$D669+(1-$C669)*24,LOLP!$B669),0)</f>
        <v>0</v>
      </c>
      <c r="M669" s="25">
        <f t="shared" ca="1" si="72"/>
        <v>0</v>
      </c>
      <c r="N669" s="25">
        <f t="shared" ca="1" si="73"/>
        <v>0</v>
      </c>
      <c r="O669" s="15" t="e">
        <f t="shared" ca="1" si="74"/>
        <v>#DIV/0!</v>
      </c>
      <c r="P669" s="15" t="e">
        <f t="shared" ca="1" si="75"/>
        <v>#DIV/0!</v>
      </c>
    </row>
    <row r="670" spans="1:16" x14ac:dyDescent="0.25">
      <c r="A670" s="1">
        <f t="shared" si="76"/>
        <v>43128</v>
      </c>
      <c r="B670" s="7">
        <f t="shared" si="71"/>
        <v>1</v>
      </c>
      <c r="C670" s="4">
        <f>INDEX(Calendar!$E$3:$E$367,MATCH(LOLP!$A670,Calendar!$B$3:$B$367,0))</f>
        <v>0</v>
      </c>
      <c r="D670" s="2">
        <f t="shared" si="77"/>
        <v>19</v>
      </c>
      <c r="E670" s="36">
        <v>26534</v>
      </c>
      <c r="F670" s="7">
        <f>IFERROR(IF(INDEX('Temperature Data'!$AA$15:$AA$348,MATCH(LOLP!A670,'Temperature Data'!$B$15:$B$348,0))&gt;IF(B670=9,$G$2,LOLP!$F$2),1,0),0)</f>
        <v>0</v>
      </c>
      <c r="G670" s="7">
        <f>SUMIFS(LOLP!$F$4:$F$8763,$C$4:$C$8763,$C670,$B$4:$B$8763,$B670,$D$4:$D$8763,$D670)</f>
        <v>0</v>
      </c>
      <c r="H670" s="7">
        <f>COUNTIFS(Calendar!$E$3:$E$367,LOLP!C670,Calendar!$D$3:$D$367,LOLP!B670)</f>
        <v>10</v>
      </c>
      <c r="I670" s="7">
        <f ca="1">IF($F670=1,OFFSET(start_norps,LOLP!$D670+(1-$C670)*24,LOLP!$B670)*H670/G670,0)</f>
        <v>0</v>
      </c>
      <c r="J670" s="7">
        <f ca="1">IF($F670=1,OFFSET(start_33,LOLP!$D670+(1-$C670)*24,LOLP!$B670)*H670/G670,0)</f>
        <v>0</v>
      </c>
      <c r="K670" s="7">
        <f ca="1">IF($F670,OFFSET(start_40,LOLP!$D670+(1-$C670)*24,LOLP!$B670),0)</f>
        <v>0</v>
      </c>
      <c r="L670" s="7">
        <f ca="1">IF($F670,OFFSET(start_50,LOLP!$D670+(1-$C670)*24,LOLP!$B670),0)</f>
        <v>0</v>
      </c>
      <c r="M670" s="25">
        <f t="shared" ca="1" si="72"/>
        <v>0</v>
      </c>
      <c r="N670" s="25">
        <f t="shared" ca="1" si="73"/>
        <v>0</v>
      </c>
      <c r="O670" s="15" t="e">
        <f t="shared" ca="1" si="74"/>
        <v>#DIV/0!</v>
      </c>
      <c r="P670" s="15" t="e">
        <f t="shared" ca="1" si="75"/>
        <v>#DIV/0!</v>
      </c>
    </row>
    <row r="671" spans="1:16" x14ac:dyDescent="0.25">
      <c r="A671" s="1">
        <f t="shared" si="76"/>
        <v>43128</v>
      </c>
      <c r="B671" s="7">
        <f t="shared" si="71"/>
        <v>1</v>
      </c>
      <c r="C671" s="4">
        <f>INDEX(Calendar!$E$3:$E$367,MATCH(LOLP!$A671,Calendar!$B$3:$B$367,0))</f>
        <v>0</v>
      </c>
      <c r="D671" s="2">
        <f t="shared" si="77"/>
        <v>20</v>
      </c>
      <c r="E671" s="36">
        <v>26186</v>
      </c>
      <c r="F671" s="7">
        <f>IFERROR(IF(INDEX('Temperature Data'!$AA$15:$AA$348,MATCH(LOLP!A671,'Temperature Data'!$B$15:$B$348,0))&gt;IF(B671=9,$G$2,LOLP!$F$2),1,0),0)</f>
        <v>0</v>
      </c>
      <c r="G671" s="7">
        <f>SUMIFS(LOLP!$F$4:$F$8763,$C$4:$C$8763,$C671,$B$4:$B$8763,$B671,$D$4:$D$8763,$D671)</f>
        <v>0</v>
      </c>
      <c r="H671" s="7">
        <f>COUNTIFS(Calendar!$E$3:$E$367,LOLP!C671,Calendar!$D$3:$D$367,LOLP!B671)</f>
        <v>10</v>
      </c>
      <c r="I671" s="7">
        <f ca="1">IF($F671=1,OFFSET(start_norps,LOLP!$D671+(1-$C671)*24,LOLP!$B671)*H671/G671,0)</f>
        <v>0</v>
      </c>
      <c r="J671" s="7">
        <f ca="1">IF($F671=1,OFFSET(start_33,LOLP!$D671+(1-$C671)*24,LOLP!$B671)*H671/G671,0)</f>
        <v>0</v>
      </c>
      <c r="K671" s="7">
        <f ca="1">IF($F671,OFFSET(start_40,LOLP!$D671+(1-$C671)*24,LOLP!$B671),0)</f>
        <v>0</v>
      </c>
      <c r="L671" s="7">
        <f ca="1">IF($F671,OFFSET(start_50,LOLP!$D671+(1-$C671)*24,LOLP!$B671),0)</f>
        <v>0</v>
      </c>
      <c r="M671" s="25">
        <f t="shared" ca="1" si="72"/>
        <v>0</v>
      </c>
      <c r="N671" s="25">
        <f t="shared" ca="1" si="73"/>
        <v>0</v>
      </c>
      <c r="O671" s="15" t="e">
        <f t="shared" ca="1" si="74"/>
        <v>#DIV/0!</v>
      </c>
      <c r="P671" s="15" t="e">
        <f t="shared" ca="1" si="75"/>
        <v>#DIV/0!</v>
      </c>
    </row>
    <row r="672" spans="1:16" x14ac:dyDescent="0.25">
      <c r="A672" s="1">
        <f t="shared" si="76"/>
        <v>43128</v>
      </c>
      <c r="B672" s="7">
        <f t="shared" si="71"/>
        <v>1</v>
      </c>
      <c r="C672" s="4">
        <f>INDEX(Calendar!$E$3:$E$367,MATCH(LOLP!$A672,Calendar!$B$3:$B$367,0))</f>
        <v>0</v>
      </c>
      <c r="D672" s="2">
        <f t="shared" si="77"/>
        <v>21</v>
      </c>
      <c r="E672" s="36">
        <v>25462</v>
      </c>
      <c r="F672" s="7">
        <f>IFERROR(IF(INDEX('Temperature Data'!$AA$15:$AA$348,MATCH(LOLP!A672,'Temperature Data'!$B$15:$B$348,0))&gt;IF(B672=9,$G$2,LOLP!$F$2),1,0),0)</f>
        <v>0</v>
      </c>
      <c r="G672" s="7">
        <f>SUMIFS(LOLP!$F$4:$F$8763,$C$4:$C$8763,$C672,$B$4:$B$8763,$B672,$D$4:$D$8763,$D672)</f>
        <v>0</v>
      </c>
      <c r="H672" s="7">
        <f>COUNTIFS(Calendar!$E$3:$E$367,LOLP!C672,Calendar!$D$3:$D$367,LOLP!B672)</f>
        <v>10</v>
      </c>
      <c r="I672" s="7">
        <f ca="1">IF($F672=1,OFFSET(start_norps,LOLP!$D672+(1-$C672)*24,LOLP!$B672)*H672/G672,0)</f>
        <v>0</v>
      </c>
      <c r="J672" s="7">
        <f ca="1">IF($F672=1,OFFSET(start_33,LOLP!$D672+(1-$C672)*24,LOLP!$B672)*H672/G672,0)</f>
        <v>0</v>
      </c>
      <c r="K672" s="7">
        <f ca="1">IF($F672,OFFSET(start_40,LOLP!$D672+(1-$C672)*24,LOLP!$B672),0)</f>
        <v>0</v>
      </c>
      <c r="L672" s="7">
        <f ca="1">IF($F672,OFFSET(start_50,LOLP!$D672+(1-$C672)*24,LOLP!$B672),0)</f>
        <v>0</v>
      </c>
      <c r="M672" s="25">
        <f t="shared" ca="1" si="72"/>
        <v>0</v>
      </c>
      <c r="N672" s="25">
        <f t="shared" ca="1" si="73"/>
        <v>0</v>
      </c>
      <c r="O672" s="15" t="e">
        <f t="shared" ca="1" si="74"/>
        <v>#DIV/0!</v>
      </c>
      <c r="P672" s="15" t="e">
        <f t="shared" ca="1" si="75"/>
        <v>#DIV/0!</v>
      </c>
    </row>
    <row r="673" spans="1:16" x14ac:dyDescent="0.25">
      <c r="A673" s="1">
        <f t="shared" si="76"/>
        <v>43128</v>
      </c>
      <c r="B673" s="7">
        <f t="shared" si="71"/>
        <v>1</v>
      </c>
      <c r="C673" s="4">
        <f>INDEX(Calendar!$E$3:$E$367,MATCH(LOLP!$A673,Calendar!$B$3:$B$367,0))</f>
        <v>0</v>
      </c>
      <c r="D673" s="2">
        <f t="shared" si="77"/>
        <v>22</v>
      </c>
      <c r="E673" s="36">
        <v>24327</v>
      </c>
      <c r="F673" s="7">
        <f>IFERROR(IF(INDEX('Temperature Data'!$AA$15:$AA$348,MATCH(LOLP!A673,'Temperature Data'!$B$15:$B$348,0))&gt;IF(B673=9,$G$2,LOLP!$F$2),1,0),0)</f>
        <v>0</v>
      </c>
      <c r="G673" s="7">
        <f>SUMIFS(LOLP!$F$4:$F$8763,$C$4:$C$8763,$C673,$B$4:$B$8763,$B673,$D$4:$D$8763,$D673)</f>
        <v>0</v>
      </c>
      <c r="H673" s="7">
        <f>COUNTIFS(Calendar!$E$3:$E$367,LOLP!C673,Calendar!$D$3:$D$367,LOLP!B673)</f>
        <v>10</v>
      </c>
      <c r="I673" s="7">
        <f ca="1">IF($F673=1,OFFSET(start_norps,LOLP!$D673+(1-$C673)*24,LOLP!$B673)*H673/G673,0)</f>
        <v>0</v>
      </c>
      <c r="J673" s="7">
        <f ca="1">IF($F673=1,OFFSET(start_33,LOLP!$D673+(1-$C673)*24,LOLP!$B673)*H673/G673,0)</f>
        <v>0</v>
      </c>
      <c r="K673" s="7">
        <f ca="1">IF($F673,OFFSET(start_40,LOLP!$D673+(1-$C673)*24,LOLP!$B673),0)</f>
        <v>0</v>
      </c>
      <c r="L673" s="7">
        <f ca="1">IF($F673,OFFSET(start_50,LOLP!$D673+(1-$C673)*24,LOLP!$B673),0)</f>
        <v>0</v>
      </c>
      <c r="M673" s="25">
        <f t="shared" ca="1" si="72"/>
        <v>0</v>
      </c>
      <c r="N673" s="25">
        <f t="shared" ca="1" si="73"/>
        <v>0</v>
      </c>
      <c r="O673" s="15" t="e">
        <f t="shared" ca="1" si="74"/>
        <v>#DIV/0!</v>
      </c>
      <c r="P673" s="15" t="e">
        <f t="shared" ca="1" si="75"/>
        <v>#DIV/0!</v>
      </c>
    </row>
    <row r="674" spans="1:16" x14ac:dyDescent="0.25">
      <c r="A674" s="1">
        <f t="shared" si="76"/>
        <v>43128</v>
      </c>
      <c r="B674" s="7">
        <f t="shared" si="71"/>
        <v>1</v>
      </c>
      <c r="C674" s="4">
        <f>INDEX(Calendar!$E$3:$E$367,MATCH(LOLP!$A674,Calendar!$B$3:$B$367,0))</f>
        <v>0</v>
      </c>
      <c r="D674" s="2">
        <f t="shared" si="77"/>
        <v>23</v>
      </c>
      <c r="E674" s="36">
        <v>22744</v>
      </c>
      <c r="F674" s="7">
        <f>IFERROR(IF(INDEX('Temperature Data'!$AA$15:$AA$348,MATCH(LOLP!A674,'Temperature Data'!$B$15:$B$348,0))&gt;IF(B674=9,$G$2,LOLP!$F$2),1,0),0)</f>
        <v>0</v>
      </c>
      <c r="G674" s="7">
        <f>SUMIFS(LOLP!$F$4:$F$8763,$C$4:$C$8763,$C674,$B$4:$B$8763,$B674,$D$4:$D$8763,$D674)</f>
        <v>0</v>
      </c>
      <c r="H674" s="7">
        <f>COUNTIFS(Calendar!$E$3:$E$367,LOLP!C674,Calendar!$D$3:$D$367,LOLP!B674)</f>
        <v>10</v>
      </c>
      <c r="I674" s="7">
        <f ca="1">IF($F674=1,OFFSET(start_norps,LOLP!$D674+(1-$C674)*24,LOLP!$B674)*H674/G674,0)</f>
        <v>0</v>
      </c>
      <c r="J674" s="7">
        <f ca="1">IF($F674=1,OFFSET(start_33,LOLP!$D674+(1-$C674)*24,LOLP!$B674)*H674/G674,0)</f>
        <v>0</v>
      </c>
      <c r="K674" s="7">
        <f ca="1">IF($F674,OFFSET(start_40,LOLP!$D674+(1-$C674)*24,LOLP!$B674),0)</f>
        <v>0</v>
      </c>
      <c r="L674" s="7">
        <f ca="1">IF($F674,OFFSET(start_50,LOLP!$D674+(1-$C674)*24,LOLP!$B674),0)</f>
        <v>0</v>
      </c>
      <c r="M674" s="25">
        <f t="shared" ca="1" si="72"/>
        <v>0</v>
      </c>
      <c r="N674" s="25">
        <f t="shared" ca="1" si="73"/>
        <v>0</v>
      </c>
      <c r="O674" s="15" t="e">
        <f t="shared" ca="1" si="74"/>
        <v>#DIV/0!</v>
      </c>
      <c r="P674" s="15" t="e">
        <f t="shared" ca="1" si="75"/>
        <v>#DIV/0!</v>
      </c>
    </row>
    <row r="675" spans="1:16" x14ac:dyDescent="0.25">
      <c r="A675" s="1">
        <f t="shared" si="76"/>
        <v>43128</v>
      </c>
      <c r="B675" s="7">
        <f t="shared" si="71"/>
        <v>1</v>
      </c>
      <c r="C675" s="4">
        <f>INDEX(Calendar!$E$3:$E$367,MATCH(LOLP!$A675,Calendar!$B$3:$B$367,0))</f>
        <v>0</v>
      </c>
      <c r="D675" s="2">
        <f t="shared" si="77"/>
        <v>24</v>
      </c>
      <c r="E675" s="36">
        <v>21359</v>
      </c>
      <c r="F675" s="7">
        <f>IFERROR(IF(INDEX('Temperature Data'!$AA$15:$AA$348,MATCH(LOLP!A675,'Temperature Data'!$B$15:$B$348,0))&gt;IF(B675=9,$G$2,LOLP!$F$2),1,0),0)</f>
        <v>0</v>
      </c>
      <c r="G675" s="7">
        <f>SUMIFS(LOLP!$F$4:$F$8763,$C$4:$C$8763,$C675,$B$4:$B$8763,$B675,$D$4:$D$8763,$D675)</f>
        <v>0</v>
      </c>
      <c r="H675" s="7">
        <f>COUNTIFS(Calendar!$E$3:$E$367,LOLP!C675,Calendar!$D$3:$D$367,LOLP!B675)</f>
        <v>10</v>
      </c>
      <c r="I675" s="7">
        <f ca="1">IF($F675=1,OFFSET(start_norps,LOLP!$D675+(1-$C675)*24,LOLP!$B675)*H675/G675,0)</f>
        <v>0</v>
      </c>
      <c r="J675" s="7">
        <f ca="1">IF($F675=1,OFFSET(start_33,LOLP!$D675+(1-$C675)*24,LOLP!$B675)*H675/G675,0)</f>
        <v>0</v>
      </c>
      <c r="K675" s="7">
        <f ca="1">IF($F675,OFFSET(start_40,LOLP!$D675+(1-$C675)*24,LOLP!$B675),0)</f>
        <v>0</v>
      </c>
      <c r="L675" s="7">
        <f ca="1">IF($F675,OFFSET(start_50,LOLP!$D675+(1-$C675)*24,LOLP!$B675),0)</f>
        <v>0</v>
      </c>
      <c r="M675" s="25">
        <f t="shared" ca="1" si="72"/>
        <v>0</v>
      </c>
      <c r="N675" s="25">
        <f t="shared" ca="1" si="73"/>
        <v>0</v>
      </c>
      <c r="O675" s="15" t="e">
        <f t="shared" ca="1" si="74"/>
        <v>#DIV/0!</v>
      </c>
      <c r="P675" s="15" t="e">
        <f t="shared" ca="1" si="75"/>
        <v>#DIV/0!</v>
      </c>
    </row>
    <row r="676" spans="1:16" x14ac:dyDescent="0.25">
      <c r="A676" s="1">
        <f t="shared" si="76"/>
        <v>43129</v>
      </c>
      <c r="B676" s="7">
        <f t="shared" si="71"/>
        <v>1</v>
      </c>
      <c r="C676" s="4">
        <f>INDEX(Calendar!$E$3:$E$367,MATCH(LOLP!$A676,Calendar!$B$3:$B$367,0))</f>
        <v>1</v>
      </c>
      <c r="D676" s="2">
        <f t="shared" si="77"/>
        <v>1</v>
      </c>
      <c r="E676" s="36">
        <v>20343</v>
      </c>
      <c r="F676" s="7">
        <f>IFERROR(IF(INDEX('Temperature Data'!$AA$15:$AA$348,MATCH(LOLP!A676,'Temperature Data'!$B$15:$B$348,0))&gt;IF(B676=9,$G$2,LOLP!$F$2),1,0),0)</f>
        <v>0</v>
      </c>
      <c r="G676" s="7">
        <f>SUMIFS(LOLP!$F$4:$F$8763,$C$4:$C$8763,$C676,$B$4:$B$8763,$B676,$D$4:$D$8763,$D676)</f>
        <v>0</v>
      </c>
      <c r="H676" s="7">
        <f>COUNTIFS(Calendar!$E$3:$E$367,LOLP!C676,Calendar!$D$3:$D$367,LOLP!B676)</f>
        <v>21</v>
      </c>
      <c r="I676" s="7">
        <f ca="1">IF($F676=1,OFFSET(start_norps,LOLP!$D676+(1-$C676)*24,LOLP!$B676)*H676/G676,0)</f>
        <v>0</v>
      </c>
      <c r="J676" s="7">
        <f ca="1">IF($F676=1,OFFSET(start_33,LOLP!$D676+(1-$C676)*24,LOLP!$B676)*H676/G676,0)</f>
        <v>0</v>
      </c>
      <c r="K676" s="7">
        <f ca="1">IF($F676,OFFSET(start_40,LOLP!$D676+(1-$C676)*24,LOLP!$B676),0)</f>
        <v>0</v>
      </c>
      <c r="L676" s="7">
        <f ca="1">IF($F676,OFFSET(start_50,LOLP!$D676+(1-$C676)*24,LOLP!$B676),0)</f>
        <v>0</v>
      </c>
      <c r="M676" s="25">
        <f t="shared" ca="1" si="72"/>
        <v>0</v>
      </c>
      <c r="N676" s="25">
        <f t="shared" ca="1" si="73"/>
        <v>0</v>
      </c>
      <c r="O676" s="15" t="e">
        <f t="shared" ca="1" si="74"/>
        <v>#DIV/0!</v>
      </c>
      <c r="P676" s="15" t="e">
        <f t="shared" ca="1" si="75"/>
        <v>#DIV/0!</v>
      </c>
    </row>
    <row r="677" spans="1:16" x14ac:dyDescent="0.25">
      <c r="A677" s="1">
        <f t="shared" si="76"/>
        <v>43129</v>
      </c>
      <c r="B677" s="7">
        <f t="shared" si="71"/>
        <v>1</v>
      </c>
      <c r="C677" s="4">
        <f>INDEX(Calendar!$E$3:$E$367,MATCH(LOLP!$A677,Calendar!$B$3:$B$367,0))</f>
        <v>1</v>
      </c>
      <c r="D677" s="2">
        <f t="shared" si="77"/>
        <v>2</v>
      </c>
      <c r="E677" s="36">
        <v>19825</v>
      </c>
      <c r="F677" s="7">
        <f>IFERROR(IF(INDEX('Temperature Data'!$AA$15:$AA$348,MATCH(LOLP!A677,'Temperature Data'!$B$15:$B$348,0))&gt;IF(B677=9,$G$2,LOLP!$F$2),1,0),0)</f>
        <v>0</v>
      </c>
      <c r="G677" s="7">
        <f>SUMIFS(LOLP!$F$4:$F$8763,$C$4:$C$8763,$C677,$B$4:$B$8763,$B677,$D$4:$D$8763,$D677)</f>
        <v>0</v>
      </c>
      <c r="H677" s="7">
        <f>COUNTIFS(Calendar!$E$3:$E$367,LOLP!C677,Calendar!$D$3:$D$367,LOLP!B677)</f>
        <v>21</v>
      </c>
      <c r="I677" s="7">
        <f ca="1">IF($F677=1,OFFSET(start_norps,LOLP!$D677+(1-$C677)*24,LOLP!$B677)*H677/G677,0)</f>
        <v>0</v>
      </c>
      <c r="J677" s="7">
        <f ca="1">IF($F677=1,OFFSET(start_33,LOLP!$D677+(1-$C677)*24,LOLP!$B677)*H677/G677,0)</f>
        <v>0</v>
      </c>
      <c r="K677" s="7">
        <f ca="1">IF($F677,OFFSET(start_40,LOLP!$D677+(1-$C677)*24,LOLP!$B677),0)</f>
        <v>0</v>
      </c>
      <c r="L677" s="7">
        <f ca="1">IF($F677,OFFSET(start_50,LOLP!$D677+(1-$C677)*24,LOLP!$B677),0)</f>
        <v>0</v>
      </c>
      <c r="M677" s="25">
        <f t="shared" ca="1" si="72"/>
        <v>0</v>
      </c>
      <c r="N677" s="25">
        <f t="shared" ca="1" si="73"/>
        <v>0</v>
      </c>
      <c r="O677" s="15" t="e">
        <f t="shared" ca="1" si="74"/>
        <v>#DIV/0!</v>
      </c>
      <c r="P677" s="15" t="e">
        <f t="shared" ca="1" si="75"/>
        <v>#DIV/0!</v>
      </c>
    </row>
    <row r="678" spans="1:16" x14ac:dyDescent="0.25">
      <c r="A678" s="1">
        <f t="shared" si="76"/>
        <v>43129</v>
      </c>
      <c r="B678" s="7">
        <f t="shared" si="71"/>
        <v>1</v>
      </c>
      <c r="C678" s="4">
        <f>INDEX(Calendar!$E$3:$E$367,MATCH(LOLP!$A678,Calendar!$B$3:$B$367,0))</f>
        <v>1</v>
      </c>
      <c r="D678" s="2">
        <f t="shared" si="77"/>
        <v>3</v>
      </c>
      <c r="E678" s="36">
        <v>19481</v>
      </c>
      <c r="F678" s="7">
        <f>IFERROR(IF(INDEX('Temperature Data'!$AA$15:$AA$348,MATCH(LOLP!A678,'Temperature Data'!$B$15:$B$348,0))&gt;IF(B678=9,$G$2,LOLP!$F$2),1,0),0)</f>
        <v>0</v>
      </c>
      <c r="G678" s="7">
        <f>SUMIFS(LOLP!$F$4:$F$8763,$C$4:$C$8763,$C678,$B$4:$B$8763,$B678,$D$4:$D$8763,$D678)</f>
        <v>0</v>
      </c>
      <c r="H678" s="7">
        <f>COUNTIFS(Calendar!$E$3:$E$367,LOLP!C678,Calendar!$D$3:$D$367,LOLP!B678)</f>
        <v>21</v>
      </c>
      <c r="I678" s="7">
        <f ca="1">IF($F678=1,OFFSET(start_norps,LOLP!$D678+(1-$C678)*24,LOLP!$B678)*H678/G678,0)</f>
        <v>0</v>
      </c>
      <c r="J678" s="7">
        <f ca="1">IF($F678=1,OFFSET(start_33,LOLP!$D678+(1-$C678)*24,LOLP!$B678)*H678/G678,0)</f>
        <v>0</v>
      </c>
      <c r="K678" s="7">
        <f ca="1">IF($F678,OFFSET(start_40,LOLP!$D678+(1-$C678)*24,LOLP!$B678),0)</f>
        <v>0</v>
      </c>
      <c r="L678" s="7">
        <f ca="1">IF($F678,OFFSET(start_50,LOLP!$D678+(1-$C678)*24,LOLP!$B678),0)</f>
        <v>0</v>
      </c>
      <c r="M678" s="25">
        <f t="shared" ca="1" si="72"/>
        <v>0</v>
      </c>
      <c r="N678" s="25">
        <f t="shared" ca="1" si="73"/>
        <v>0</v>
      </c>
      <c r="O678" s="15" t="e">
        <f t="shared" ca="1" si="74"/>
        <v>#DIV/0!</v>
      </c>
      <c r="P678" s="15" t="e">
        <f t="shared" ca="1" si="75"/>
        <v>#DIV/0!</v>
      </c>
    </row>
    <row r="679" spans="1:16" x14ac:dyDescent="0.25">
      <c r="A679" s="1">
        <f t="shared" si="76"/>
        <v>43129</v>
      </c>
      <c r="B679" s="7">
        <f t="shared" si="71"/>
        <v>1</v>
      </c>
      <c r="C679" s="4">
        <f>INDEX(Calendar!$E$3:$E$367,MATCH(LOLP!$A679,Calendar!$B$3:$B$367,0))</f>
        <v>1</v>
      </c>
      <c r="D679" s="2">
        <f t="shared" si="77"/>
        <v>4</v>
      </c>
      <c r="E679" s="36">
        <v>19502</v>
      </c>
      <c r="F679" s="7">
        <f>IFERROR(IF(INDEX('Temperature Data'!$AA$15:$AA$348,MATCH(LOLP!A679,'Temperature Data'!$B$15:$B$348,0))&gt;IF(B679=9,$G$2,LOLP!$F$2),1,0),0)</f>
        <v>0</v>
      </c>
      <c r="G679" s="7">
        <f>SUMIFS(LOLP!$F$4:$F$8763,$C$4:$C$8763,$C679,$B$4:$B$8763,$B679,$D$4:$D$8763,$D679)</f>
        <v>0</v>
      </c>
      <c r="H679" s="7">
        <f>COUNTIFS(Calendar!$E$3:$E$367,LOLP!C679,Calendar!$D$3:$D$367,LOLP!B679)</f>
        <v>21</v>
      </c>
      <c r="I679" s="7">
        <f ca="1">IF($F679=1,OFFSET(start_norps,LOLP!$D679+(1-$C679)*24,LOLP!$B679)*H679/G679,0)</f>
        <v>0</v>
      </c>
      <c r="J679" s="7">
        <f ca="1">IF($F679=1,OFFSET(start_33,LOLP!$D679+(1-$C679)*24,LOLP!$B679)*H679/G679,0)</f>
        <v>0</v>
      </c>
      <c r="K679" s="7">
        <f ca="1">IF($F679,OFFSET(start_40,LOLP!$D679+(1-$C679)*24,LOLP!$B679),0)</f>
        <v>0</v>
      </c>
      <c r="L679" s="7">
        <f ca="1">IF($F679,OFFSET(start_50,LOLP!$D679+(1-$C679)*24,LOLP!$B679),0)</f>
        <v>0</v>
      </c>
      <c r="M679" s="25">
        <f t="shared" ca="1" si="72"/>
        <v>0</v>
      </c>
      <c r="N679" s="25">
        <f t="shared" ca="1" si="73"/>
        <v>0</v>
      </c>
      <c r="O679" s="15" t="e">
        <f t="shared" ca="1" si="74"/>
        <v>#DIV/0!</v>
      </c>
      <c r="P679" s="15" t="e">
        <f t="shared" ca="1" si="75"/>
        <v>#DIV/0!</v>
      </c>
    </row>
    <row r="680" spans="1:16" x14ac:dyDescent="0.25">
      <c r="A680" s="1">
        <f t="shared" si="76"/>
        <v>43129</v>
      </c>
      <c r="B680" s="7">
        <f t="shared" si="71"/>
        <v>1</v>
      </c>
      <c r="C680" s="4">
        <f>INDEX(Calendar!$E$3:$E$367,MATCH(LOLP!$A680,Calendar!$B$3:$B$367,0))</f>
        <v>1</v>
      </c>
      <c r="D680" s="2">
        <f t="shared" si="77"/>
        <v>5</v>
      </c>
      <c r="E680" s="36">
        <v>20169</v>
      </c>
      <c r="F680" s="7">
        <f>IFERROR(IF(INDEX('Temperature Data'!$AA$15:$AA$348,MATCH(LOLP!A680,'Temperature Data'!$B$15:$B$348,0))&gt;IF(B680=9,$G$2,LOLP!$F$2),1,0),0)</f>
        <v>0</v>
      </c>
      <c r="G680" s="7">
        <f>SUMIFS(LOLP!$F$4:$F$8763,$C$4:$C$8763,$C680,$B$4:$B$8763,$B680,$D$4:$D$8763,$D680)</f>
        <v>0</v>
      </c>
      <c r="H680" s="7">
        <f>COUNTIFS(Calendar!$E$3:$E$367,LOLP!C680,Calendar!$D$3:$D$367,LOLP!B680)</f>
        <v>21</v>
      </c>
      <c r="I680" s="7">
        <f ca="1">IF($F680=1,OFFSET(start_norps,LOLP!$D680+(1-$C680)*24,LOLP!$B680)*H680/G680,0)</f>
        <v>0</v>
      </c>
      <c r="J680" s="7">
        <f ca="1">IF($F680=1,OFFSET(start_33,LOLP!$D680+(1-$C680)*24,LOLP!$B680)*H680/G680,0)</f>
        <v>0</v>
      </c>
      <c r="K680" s="7">
        <f ca="1">IF($F680,OFFSET(start_40,LOLP!$D680+(1-$C680)*24,LOLP!$B680),0)</f>
        <v>0</v>
      </c>
      <c r="L680" s="7">
        <f ca="1">IF($F680,OFFSET(start_50,LOLP!$D680+(1-$C680)*24,LOLP!$B680),0)</f>
        <v>0</v>
      </c>
      <c r="M680" s="25">
        <f t="shared" ca="1" si="72"/>
        <v>0</v>
      </c>
      <c r="N680" s="25">
        <f t="shared" ca="1" si="73"/>
        <v>0</v>
      </c>
      <c r="O680" s="15" t="e">
        <f t="shared" ca="1" si="74"/>
        <v>#DIV/0!</v>
      </c>
      <c r="P680" s="15" t="e">
        <f t="shared" ca="1" si="75"/>
        <v>#DIV/0!</v>
      </c>
    </row>
    <row r="681" spans="1:16" x14ac:dyDescent="0.25">
      <c r="A681" s="1">
        <f t="shared" si="76"/>
        <v>43129</v>
      </c>
      <c r="B681" s="7">
        <f t="shared" si="71"/>
        <v>1</v>
      </c>
      <c r="C681" s="4">
        <f>INDEX(Calendar!$E$3:$E$367,MATCH(LOLP!$A681,Calendar!$B$3:$B$367,0))</f>
        <v>1</v>
      </c>
      <c r="D681" s="2">
        <f t="shared" si="77"/>
        <v>6</v>
      </c>
      <c r="E681" s="36">
        <v>21789</v>
      </c>
      <c r="F681" s="7">
        <f>IFERROR(IF(INDEX('Temperature Data'!$AA$15:$AA$348,MATCH(LOLP!A681,'Temperature Data'!$B$15:$B$348,0))&gt;IF(B681=9,$G$2,LOLP!$F$2),1,0),0)</f>
        <v>0</v>
      </c>
      <c r="G681" s="7">
        <f>SUMIFS(LOLP!$F$4:$F$8763,$C$4:$C$8763,$C681,$B$4:$B$8763,$B681,$D$4:$D$8763,$D681)</f>
        <v>0</v>
      </c>
      <c r="H681" s="7">
        <f>COUNTIFS(Calendar!$E$3:$E$367,LOLP!C681,Calendar!$D$3:$D$367,LOLP!B681)</f>
        <v>21</v>
      </c>
      <c r="I681" s="7">
        <f ca="1">IF($F681=1,OFFSET(start_norps,LOLP!$D681+(1-$C681)*24,LOLP!$B681)*H681/G681,0)</f>
        <v>0</v>
      </c>
      <c r="J681" s="7">
        <f ca="1">IF($F681=1,OFFSET(start_33,LOLP!$D681+(1-$C681)*24,LOLP!$B681)*H681/G681,0)</f>
        <v>0</v>
      </c>
      <c r="K681" s="7">
        <f ca="1">IF($F681,OFFSET(start_40,LOLP!$D681+(1-$C681)*24,LOLP!$B681),0)</f>
        <v>0</v>
      </c>
      <c r="L681" s="7">
        <f ca="1">IF($F681,OFFSET(start_50,LOLP!$D681+(1-$C681)*24,LOLP!$B681),0)</f>
        <v>0</v>
      </c>
      <c r="M681" s="25">
        <f t="shared" ca="1" si="72"/>
        <v>0</v>
      </c>
      <c r="N681" s="25">
        <f t="shared" ca="1" si="73"/>
        <v>0</v>
      </c>
      <c r="O681" s="15" t="e">
        <f t="shared" ca="1" si="74"/>
        <v>#DIV/0!</v>
      </c>
      <c r="P681" s="15" t="e">
        <f t="shared" ca="1" si="75"/>
        <v>#DIV/0!</v>
      </c>
    </row>
    <row r="682" spans="1:16" x14ac:dyDescent="0.25">
      <c r="A682" s="1">
        <f t="shared" si="76"/>
        <v>43129</v>
      </c>
      <c r="B682" s="7">
        <f t="shared" si="71"/>
        <v>1</v>
      </c>
      <c r="C682" s="4">
        <f>INDEX(Calendar!$E$3:$E$367,MATCH(LOLP!$A682,Calendar!$B$3:$B$367,0))</f>
        <v>1</v>
      </c>
      <c r="D682" s="2">
        <f t="shared" si="77"/>
        <v>7</v>
      </c>
      <c r="E682" s="36">
        <v>24085</v>
      </c>
      <c r="F682" s="7">
        <f>IFERROR(IF(INDEX('Temperature Data'!$AA$15:$AA$348,MATCH(LOLP!A682,'Temperature Data'!$B$15:$B$348,0))&gt;IF(B682=9,$G$2,LOLP!$F$2),1,0),0)</f>
        <v>0</v>
      </c>
      <c r="G682" s="7">
        <f>SUMIFS(LOLP!$F$4:$F$8763,$C$4:$C$8763,$C682,$B$4:$B$8763,$B682,$D$4:$D$8763,$D682)</f>
        <v>0</v>
      </c>
      <c r="H682" s="7">
        <f>COUNTIFS(Calendar!$E$3:$E$367,LOLP!C682,Calendar!$D$3:$D$367,LOLP!B682)</f>
        <v>21</v>
      </c>
      <c r="I682" s="7">
        <f ca="1">IF($F682=1,OFFSET(start_norps,LOLP!$D682+(1-$C682)*24,LOLP!$B682)*H682/G682,0)</f>
        <v>0</v>
      </c>
      <c r="J682" s="7">
        <f ca="1">IF($F682=1,OFFSET(start_33,LOLP!$D682+(1-$C682)*24,LOLP!$B682)*H682/G682,0)</f>
        <v>0</v>
      </c>
      <c r="K682" s="7">
        <f ca="1">IF($F682,OFFSET(start_40,LOLP!$D682+(1-$C682)*24,LOLP!$B682),0)</f>
        <v>0</v>
      </c>
      <c r="L682" s="7">
        <f ca="1">IF($F682,OFFSET(start_50,LOLP!$D682+(1-$C682)*24,LOLP!$B682),0)</f>
        <v>0</v>
      </c>
      <c r="M682" s="25">
        <f t="shared" ca="1" si="72"/>
        <v>0</v>
      </c>
      <c r="N682" s="25">
        <f t="shared" ca="1" si="73"/>
        <v>0</v>
      </c>
      <c r="O682" s="15" t="e">
        <f t="shared" ca="1" si="74"/>
        <v>#DIV/0!</v>
      </c>
      <c r="P682" s="15" t="e">
        <f t="shared" ca="1" si="75"/>
        <v>#DIV/0!</v>
      </c>
    </row>
    <row r="683" spans="1:16" x14ac:dyDescent="0.25">
      <c r="A683" s="1">
        <f t="shared" si="76"/>
        <v>43129</v>
      </c>
      <c r="B683" s="7">
        <f t="shared" si="71"/>
        <v>1</v>
      </c>
      <c r="C683" s="4">
        <f>INDEX(Calendar!$E$3:$E$367,MATCH(LOLP!$A683,Calendar!$B$3:$B$367,0))</f>
        <v>1</v>
      </c>
      <c r="D683" s="2">
        <f t="shared" si="77"/>
        <v>8</v>
      </c>
      <c r="E683" s="36">
        <v>25525</v>
      </c>
      <c r="F683" s="7">
        <f>IFERROR(IF(INDEX('Temperature Data'!$AA$15:$AA$348,MATCH(LOLP!A683,'Temperature Data'!$B$15:$B$348,0))&gt;IF(B683=9,$G$2,LOLP!$F$2),1,0),0)</f>
        <v>0</v>
      </c>
      <c r="G683" s="7">
        <f>SUMIFS(LOLP!$F$4:$F$8763,$C$4:$C$8763,$C683,$B$4:$B$8763,$B683,$D$4:$D$8763,$D683)</f>
        <v>0</v>
      </c>
      <c r="H683" s="7">
        <f>COUNTIFS(Calendar!$E$3:$E$367,LOLP!C683,Calendar!$D$3:$D$367,LOLP!B683)</f>
        <v>21</v>
      </c>
      <c r="I683" s="7">
        <f ca="1">IF($F683=1,OFFSET(start_norps,LOLP!$D683+(1-$C683)*24,LOLP!$B683)*H683/G683,0)</f>
        <v>0</v>
      </c>
      <c r="J683" s="7">
        <f ca="1">IF($F683=1,OFFSET(start_33,LOLP!$D683+(1-$C683)*24,LOLP!$B683)*H683/G683,0)</f>
        <v>0</v>
      </c>
      <c r="K683" s="7">
        <f ca="1">IF($F683,OFFSET(start_40,LOLP!$D683+(1-$C683)*24,LOLP!$B683),0)</f>
        <v>0</v>
      </c>
      <c r="L683" s="7">
        <f ca="1">IF($F683,OFFSET(start_50,LOLP!$D683+(1-$C683)*24,LOLP!$B683),0)</f>
        <v>0</v>
      </c>
      <c r="M683" s="25">
        <f t="shared" ca="1" si="72"/>
        <v>0</v>
      </c>
      <c r="N683" s="25">
        <f t="shared" ca="1" si="73"/>
        <v>0</v>
      </c>
      <c r="O683" s="15" t="e">
        <f t="shared" ca="1" si="74"/>
        <v>#DIV/0!</v>
      </c>
      <c r="P683" s="15" t="e">
        <f t="shared" ca="1" si="75"/>
        <v>#DIV/0!</v>
      </c>
    </row>
    <row r="684" spans="1:16" x14ac:dyDescent="0.25">
      <c r="A684" s="1">
        <f t="shared" si="76"/>
        <v>43129</v>
      </c>
      <c r="B684" s="7">
        <f t="shared" si="71"/>
        <v>1</v>
      </c>
      <c r="C684" s="4">
        <f>INDEX(Calendar!$E$3:$E$367,MATCH(LOLP!$A684,Calendar!$B$3:$B$367,0))</f>
        <v>1</v>
      </c>
      <c r="D684" s="2">
        <f t="shared" si="77"/>
        <v>9</v>
      </c>
      <c r="E684" s="36">
        <v>25538</v>
      </c>
      <c r="F684" s="7">
        <f>IFERROR(IF(INDEX('Temperature Data'!$AA$15:$AA$348,MATCH(LOLP!A684,'Temperature Data'!$B$15:$B$348,0))&gt;IF(B684=9,$G$2,LOLP!$F$2),1,0),0)</f>
        <v>0</v>
      </c>
      <c r="G684" s="7">
        <f>SUMIFS(LOLP!$F$4:$F$8763,$C$4:$C$8763,$C684,$B$4:$B$8763,$B684,$D$4:$D$8763,$D684)</f>
        <v>0</v>
      </c>
      <c r="H684" s="7">
        <f>COUNTIFS(Calendar!$E$3:$E$367,LOLP!C684,Calendar!$D$3:$D$367,LOLP!B684)</f>
        <v>21</v>
      </c>
      <c r="I684" s="7">
        <f ca="1">IF($F684=1,OFFSET(start_norps,LOLP!$D684+(1-$C684)*24,LOLP!$B684)*H684/G684,0)</f>
        <v>0</v>
      </c>
      <c r="J684" s="7">
        <f ca="1">IF($F684=1,OFFSET(start_33,LOLP!$D684+(1-$C684)*24,LOLP!$B684)*H684/G684,0)</f>
        <v>0</v>
      </c>
      <c r="K684" s="7">
        <f ca="1">IF($F684,OFFSET(start_40,LOLP!$D684+(1-$C684)*24,LOLP!$B684),0)</f>
        <v>0</v>
      </c>
      <c r="L684" s="7">
        <f ca="1">IF($F684,OFFSET(start_50,LOLP!$D684+(1-$C684)*24,LOLP!$B684),0)</f>
        <v>0</v>
      </c>
      <c r="M684" s="25">
        <f t="shared" ca="1" si="72"/>
        <v>0</v>
      </c>
      <c r="N684" s="25">
        <f t="shared" ca="1" si="73"/>
        <v>0</v>
      </c>
      <c r="O684" s="15" t="e">
        <f t="shared" ca="1" si="74"/>
        <v>#DIV/0!</v>
      </c>
      <c r="P684" s="15" t="e">
        <f t="shared" ca="1" si="75"/>
        <v>#DIV/0!</v>
      </c>
    </row>
    <row r="685" spans="1:16" x14ac:dyDescent="0.25">
      <c r="A685" s="1">
        <f t="shared" si="76"/>
        <v>43129</v>
      </c>
      <c r="B685" s="7">
        <f t="shared" si="71"/>
        <v>1</v>
      </c>
      <c r="C685" s="4">
        <f>INDEX(Calendar!$E$3:$E$367,MATCH(LOLP!$A685,Calendar!$B$3:$B$367,0))</f>
        <v>1</v>
      </c>
      <c r="D685" s="2">
        <f t="shared" si="77"/>
        <v>10</v>
      </c>
      <c r="E685" s="36">
        <v>25393</v>
      </c>
      <c r="F685" s="7">
        <f>IFERROR(IF(INDEX('Temperature Data'!$AA$15:$AA$348,MATCH(LOLP!A685,'Temperature Data'!$B$15:$B$348,0))&gt;IF(B685=9,$G$2,LOLP!$F$2),1,0),0)</f>
        <v>0</v>
      </c>
      <c r="G685" s="7">
        <f>SUMIFS(LOLP!$F$4:$F$8763,$C$4:$C$8763,$C685,$B$4:$B$8763,$B685,$D$4:$D$8763,$D685)</f>
        <v>0</v>
      </c>
      <c r="H685" s="7">
        <f>COUNTIFS(Calendar!$E$3:$E$367,LOLP!C685,Calendar!$D$3:$D$367,LOLP!B685)</f>
        <v>21</v>
      </c>
      <c r="I685" s="7">
        <f ca="1">IF($F685=1,OFFSET(start_norps,LOLP!$D685+(1-$C685)*24,LOLP!$B685)*H685/G685,0)</f>
        <v>0</v>
      </c>
      <c r="J685" s="7">
        <f ca="1">IF($F685=1,OFFSET(start_33,LOLP!$D685+(1-$C685)*24,LOLP!$B685)*H685/G685,0)</f>
        <v>0</v>
      </c>
      <c r="K685" s="7">
        <f ca="1">IF($F685,OFFSET(start_40,LOLP!$D685+(1-$C685)*24,LOLP!$B685),0)</f>
        <v>0</v>
      </c>
      <c r="L685" s="7">
        <f ca="1">IF($F685,OFFSET(start_50,LOLP!$D685+(1-$C685)*24,LOLP!$B685),0)</f>
        <v>0</v>
      </c>
      <c r="M685" s="25">
        <f t="shared" ca="1" si="72"/>
        <v>0</v>
      </c>
      <c r="N685" s="25">
        <f t="shared" ca="1" si="73"/>
        <v>0</v>
      </c>
      <c r="O685" s="15" t="e">
        <f t="shared" ca="1" si="74"/>
        <v>#DIV/0!</v>
      </c>
      <c r="P685" s="15" t="e">
        <f t="shared" ca="1" si="75"/>
        <v>#DIV/0!</v>
      </c>
    </row>
    <row r="686" spans="1:16" x14ac:dyDescent="0.25">
      <c r="A686" s="1">
        <f t="shared" si="76"/>
        <v>43129</v>
      </c>
      <c r="B686" s="7">
        <f t="shared" si="71"/>
        <v>1</v>
      </c>
      <c r="C686" s="4">
        <f>INDEX(Calendar!$E$3:$E$367,MATCH(LOLP!$A686,Calendar!$B$3:$B$367,0))</f>
        <v>1</v>
      </c>
      <c r="D686" s="2">
        <f t="shared" si="77"/>
        <v>11</v>
      </c>
      <c r="E686" s="36">
        <v>25553</v>
      </c>
      <c r="F686" s="7">
        <f>IFERROR(IF(INDEX('Temperature Data'!$AA$15:$AA$348,MATCH(LOLP!A686,'Temperature Data'!$B$15:$B$348,0))&gt;IF(B686=9,$G$2,LOLP!$F$2),1,0),0)</f>
        <v>0</v>
      </c>
      <c r="G686" s="7">
        <f>SUMIFS(LOLP!$F$4:$F$8763,$C$4:$C$8763,$C686,$B$4:$B$8763,$B686,$D$4:$D$8763,$D686)</f>
        <v>0</v>
      </c>
      <c r="H686" s="7">
        <f>COUNTIFS(Calendar!$E$3:$E$367,LOLP!C686,Calendar!$D$3:$D$367,LOLP!B686)</f>
        <v>21</v>
      </c>
      <c r="I686" s="7">
        <f ca="1">IF($F686=1,OFFSET(start_norps,LOLP!$D686+(1-$C686)*24,LOLP!$B686)*H686/G686,0)</f>
        <v>0</v>
      </c>
      <c r="J686" s="7">
        <f ca="1">IF($F686=1,OFFSET(start_33,LOLP!$D686+(1-$C686)*24,LOLP!$B686)*H686/G686,0)</f>
        <v>0</v>
      </c>
      <c r="K686" s="7">
        <f ca="1">IF($F686,OFFSET(start_40,LOLP!$D686+(1-$C686)*24,LOLP!$B686),0)</f>
        <v>0</v>
      </c>
      <c r="L686" s="7">
        <f ca="1">IF($F686,OFFSET(start_50,LOLP!$D686+(1-$C686)*24,LOLP!$B686),0)</f>
        <v>0</v>
      </c>
      <c r="M686" s="25">
        <f t="shared" ca="1" si="72"/>
        <v>0</v>
      </c>
      <c r="N686" s="25">
        <f t="shared" ca="1" si="73"/>
        <v>0</v>
      </c>
      <c r="O686" s="15" t="e">
        <f t="shared" ca="1" si="74"/>
        <v>#DIV/0!</v>
      </c>
      <c r="P686" s="15" t="e">
        <f t="shared" ca="1" si="75"/>
        <v>#DIV/0!</v>
      </c>
    </row>
    <row r="687" spans="1:16" x14ac:dyDescent="0.25">
      <c r="A687" s="1">
        <f t="shared" si="76"/>
        <v>43129</v>
      </c>
      <c r="B687" s="7">
        <f t="shared" si="71"/>
        <v>1</v>
      </c>
      <c r="C687" s="4">
        <f>INDEX(Calendar!$E$3:$E$367,MATCH(LOLP!$A687,Calendar!$B$3:$B$367,0))</f>
        <v>1</v>
      </c>
      <c r="D687" s="2">
        <f t="shared" si="77"/>
        <v>12</v>
      </c>
      <c r="E687" s="36">
        <v>25558</v>
      </c>
      <c r="F687" s="7">
        <f>IFERROR(IF(INDEX('Temperature Data'!$AA$15:$AA$348,MATCH(LOLP!A687,'Temperature Data'!$B$15:$B$348,0))&gt;IF(B687=9,$G$2,LOLP!$F$2),1,0),0)</f>
        <v>0</v>
      </c>
      <c r="G687" s="7">
        <f>SUMIFS(LOLP!$F$4:$F$8763,$C$4:$C$8763,$C687,$B$4:$B$8763,$B687,$D$4:$D$8763,$D687)</f>
        <v>0</v>
      </c>
      <c r="H687" s="7">
        <f>COUNTIFS(Calendar!$E$3:$E$367,LOLP!C687,Calendar!$D$3:$D$367,LOLP!B687)</f>
        <v>21</v>
      </c>
      <c r="I687" s="7">
        <f ca="1">IF($F687=1,OFFSET(start_norps,LOLP!$D687+(1-$C687)*24,LOLP!$B687)*H687/G687,0)</f>
        <v>0</v>
      </c>
      <c r="J687" s="7">
        <f ca="1">IF($F687=1,OFFSET(start_33,LOLP!$D687+(1-$C687)*24,LOLP!$B687)*H687/G687,0)</f>
        <v>0</v>
      </c>
      <c r="K687" s="7">
        <f ca="1">IF($F687,OFFSET(start_40,LOLP!$D687+(1-$C687)*24,LOLP!$B687),0)</f>
        <v>0</v>
      </c>
      <c r="L687" s="7">
        <f ca="1">IF($F687,OFFSET(start_50,LOLP!$D687+(1-$C687)*24,LOLP!$B687),0)</f>
        <v>0</v>
      </c>
      <c r="M687" s="25">
        <f t="shared" ca="1" si="72"/>
        <v>0</v>
      </c>
      <c r="N687" s="25">
        <f t="shared" ca="1" si="73"/>
        <v>0</v>
      </c>
      <c r="O687" s="15" t="e">
        <f t="shared" ca="1" si="74"/>
        <v>#DIV/0!</v>
      </c>
      <c r="P687" s="15" t="e">
        <f t="shared" ca="1" si="75"/>
        <v>#DIV/0!</v>
      </c>
    </row>
    <row r="688" spans="1:16" x14ac:dyDescent="0.25">
      <c r="A688" s="1">
        <f t="shared" si="76"/>
        <v>43129</v>
      </c>
      <c r="B688" s="7">
        <f t="shared" si="71"/>
        <v>1</v>
      </c>
      <c r="C688" s="4">
        <f>INDEX(Calendar!$E$3:$E$367,MATCH(LOLP!$A688,Calendar!$B$3:$B$367,0))</f>
        <v>1</v>
      </c>
      <c r="D688" s="2">
        <f t="shared" si="77"/>
        <v>13</v>
      </c>
      <c r="E688" s="36">
        <v>25654</v>
      </c>
      <c r="F688" s="7">
        <f>IFERROR(IF(INDEX('Temperature Data'!$AA$15:$AA$348,MATCH(LOLP!A688,'Temperature Data'!$B$15:$B$348,0))&gt;IF(B688=9,$G$2,LOLP!$F$2),1,0),0)</f>
        <v>0</v>
      </c>
      <c r="G688" s="7">
        <f>SUMIFS(LOLP!$F$4:$F$8763,$C$4:$C$8763,$C688,$B$4:$B$8763,$B688,$D$4:$D$8763,$D688)</f>
        <v>0</v>
      </c>
      <c r="H688" s="7">
        <f>COUNTIFS(Calendar!$E$3:$E$367,LOLP!C688,Calendar!$D$3:$D$367,LOLP!B688)</f>
        <v>21</v>
      </c>
      <c r="I688" s="7">
        <f ca="1">IF($F688=1,OFFSET(start_norps,LOLP!$D688+(1-$C688)*24,LOLP!$B688)*H688/G688,0)</f>
        <v>0</v>
      </c>
      <c r="J688" s="7">
        <f ca="1">IF($F688=1,OFFSET(start_33,LOLP!$D688+(1-$C688)*24,LOLP!$B688)*H688/G688,0)</f>
        <v>0</v>
      </c>
      <c r="K688" s="7">
        <f ca="1">IF($F688,OFFSET(start_40,LOLP!$D688+(1-$C688)*24,LOLP!$B688),0)</f>
        <v>0</v>
      </c>
      <c r="L688" s="7">
        <f ca="1">IF($F688,OFFSET(start_50,LOLP!$D688+(1-$C688)*24,LOLP!$B688),0)</f>
        <v>0</v>
      </c>
      <c r="M688" s="25">
        <f t="shared" ca="1" si="72"/>
        <v>0</v>
      </c>
      <c r="N688" s="25">
        <f t="shared" ca="1" si="73"/>
        <v>0</v>
      </c>
      <c r="O688" s="15" t="e">
        <f t="shared" ca="1" si="74"/>
        <v>#DIV/0!</v>
      </c>
      <c r="P688" s="15" t="e">
        <f t="shared" ca="1" si="75"/>
        <v>#DIV/0!</v>
      </c>
    </row>
    <row r="689" spans="1:16" x14ac:dyDescent="0.25">
      <c r="A689" s="1">
        <f t="shared" si="76"/>
        <v>43129</v>
      </c>
      <c r="B689" s="7">
        <f t="shared" si="71"/>
        <v>1</v>
      </c>
      <c r="C689" s="4">
        <f>INDEX(Calendar!$E$3:$E$367,MATCH(LOLP!$A689,Calendar!$B$3:$B$367,0))</f>
        <v>1</v>
      </c>
      <c r="D689" s="2">
        <f t="shared" si="77"/>
        <v>14</v>
      </c>
      <c r="E689" s="36">
        <v>26080</v>
      </c>
      <c r="F689" s="7">
        <f>IFERROR(IF(INDEX('Temperature Data'!$AA$15:$AA$348,MATCH(LOLP!A689,'Temperature Data'!$B$15:$B$348,0))&gt;IF(B689=9,$G$2,LOLP!$F$2),1,0),0)</f>
        <v>0</v>
      </c>
      <c r="G689" s="7">
        <f>SUMIFS(LOLP!$F$4:$F$8763,$C$4:$C$8763,$C689,$B$4:$B$8763,$B689,$D$4:$D$8763,$D689)</f>
        <v>0</v>
      </c>
      <c r="H689" s="7">
        <f>COUNTIFS(Calendar!$E$3:$E$367,LOLP!C689,Calendar!$D$3:$D$367,LOLP!B689)</f>
        <v>21</v>
      </c>
      <c r="I689" s="7">
        <f ca="1">IF($F689=1,OFFSET(start_norps,LOLP!$D689+(1-$C689)*24,LOLP!$B689)*H689/G689,0)</f>
        <v>0</v>
      </c>
      <c r="J689" s="7">
        <f ca="1">IF($F689=1,OFFSET(start_33,LOLP!$D689+(1-$C689)*24,LOLP!$B689)*H689/G689,0)</f>
        <v>0</v>
      </c>
      <c r="K689" s="7">
        <f ca="1">IF($F689,OFFSET(start_40,LOLP!$D689+(1-$C689)*24,LOLP!$B689),0)</f>
        <v>0</v>
      </c>
      <c r="L689" s="7">
        <f ca="1">IF($F689,OFFSET(start_50,LOLP!$D689+(1-$C689)*24,LOLP!$B689),0)</f>
        <v>0</v>
      </c>
      <c r="M689" s="25">
        <f t="shared" ca="1" si="72"/>
        <v>0</v>
      </c>
      <c r="N689" s="25">
        <f t="shared" ca="1" si="73"/>
        <v>0</v>
      </c>
      <c r="O689" s="15" t="e">
        <f t="shared" ca="1" si="74"/>
        <v>#DIV/0!</v>
      </c>
      <c r="P689" s="15" t="e">
        <f t="shared" ca="1" si="75"/>
        <v>#DIV/0!</v>
      </c>
    </row>
    <row r="690" spans="1:16" x14ac:dyDescent="0.25">
      <c r="A690" s="1">
        <f t="shared" si="76"/>
        <v>43129</v>
      </c>
      <c r="B690" s="7">
        <f t="shared" si="71"/>
        <v>1</v>
      </c>
      <c r="C690" s="4">
        <f>INDEX(Calendar!$E$3:$E$367,MATCH(LOLP!$A690,Calendar!$B$3:$B$367,0))</f>
        <v>1</v>
      </c>
      <c r="D690" s="2">
        <f t="shared" si="77"/>
        <v>15</v>
      </c>
      <c r="E690" s="36">
        <v>26222</v>
      </c>
      <c r="F690" s="7">
        <f>IFERROR(IF(INDEX('Temperature Data'!$AA$15:$AA$348,MATCH(LOLP!A690,'Temperature Data'!$B$15:$B$348,0))&gt;IF(B690=9,$G$2,LOLP!$F$2),1,0),0)</f>
        <v>0</v>
      </c>
      <c r="G690" s="7">
        <f>SUMIFS(LOLP!$F$4:$F$8763,$C$4:$C$8763,$C690,$B$4:$B$8763,$B690,$D$4:$D$8763,$D690)</f>
        <v>0</v>
      </c>
      <c r="H690" s="7">
        <f>COUNTIFS(Calendar!$E$3:$E$367,LOLP!C690,Calendar!$D$3:$D$367,LOLP!B690)</f>
        <v>21</v>
      </c>
      <c r="I690" s="7">
        <f ca="1">IF($F690=1,OFFSET(start_norps,LOLP!$D690+(1-$C690)*24,LOLP!$B690)*H690/G690,0)</f>
        <v>0</v>
      </c>
      <c r="J690" s="7">
        <f ca="1">IF($F690=1,OFFSET(start_33,LOLP!$D690+(1-$C690)*24,LOLP!$B690)*H690/G690,0)</f>
        <v>0</v>
      </c>
      <c r="K690" s="7">
        <f ca="1">IF($F690,OFFSET(start_40,LOLP!$D690+(1-$C690)*24,LOLP!$B690),0)</f>
        <v>0</v>
      </c>
      <c r="L690" s="7">
        <f ca="1">IF($F690,OFFSET(start_50,LOLP!$D690+(1-$C690)*24,LOLP!$B690),0)</f>
        <v>0</v>
      </c>
      <c r="M690" s="25">
        <f t="shared" ca="1" si="72"/>
        <v>0</v>
      </c>
      <c r="N690" s="25">
        <f t="shared" ca="1" si="73"/>
        <v>0</v>
      </c>
      <c r="O690" s="15" t="e">
        <f t="shared" ca="1" si="74"/>
        <v>#DIV/0!</v>
      </c>
      <c r="P690" s="15" t="e">
        <f t="shared" ca="1" si="75"/>
        <v>#DIV/0!</v>
      </c>
    </row>
    <row r="691" spans="1:16" x14ac:dyDescent="0.25">
      <c r="A691" s="1">
        <f t="shared" si="76"/>
        <v>43129</v>
      </c>
      <c r="B691" s="7">
        <f t="shared" si="71"/>
        <v>1</v>
      </c>
      <c r="C691" s="4">
        <f>INDEX(Calendar!$E$3:$E$367,MATCH(LOLP!$A691,Calendar!$B$3:$B$367,0))</f>
        <v>1</v>
      </c>
      <c r="D691" s="2">
        <f t="shared" si="77"/>
        <v>16</v>
      </c>
      <c r="E691" s="36">
        <v>26618</v>
      </c>
      <c r="F691" s="7">
        <f>IFERROR(IF(INDEX('Temperature Data'!$AA$15:$AA$348,MATCH(LOLP!A691,'Temperature Data'!$B$15:$B$348,0))&gt;IF(B691=9,$G$2,LOLP!$F$2),1,0),0)</f>
        <v>0</v>
      </c>
      <c r="G691" s="7">
        <f>SUMIFS(LOLP!$F$4:$F$8763,$C$4:$C$8763,$C691,$B$4:$B$8763,$B691,$D$4:$D$8763,$D691)</f>
        <v>0</v>
      </c>
      <c r="H691" s="7">
        <f>COUNTIFS(Calendar!$E$3:$E$367,LOLP!C691,Calendar!$D$3:$D$367,LOLP!B691)</f>
        <v>21</v>
      </c>
      <c r="I691" s="7">
        <f ca="1">IF($F691=1,OFFSET(start_norps,LOLP!$D691+(1-$C691)*24,LOLP!$B691)*H691/G691,0)</f>
        <v>0</v>
      </c>
      <c r="J691" s="7">
        <f ca="1">IF($F691=1,OFFSET(start_33,LOLP!$D691+(1-$C691)*24,LOLP!$B691)*H691/G691,0)</f>
        <v>0</v>
      </c>
      <c r="K691" s="7">
        <f ca="1">IF($F691,OFFSET(start_40,LOLP!$D691+(1-$C691)*24,LOLP!$B691),0)</f>
        <v>0</v>
      </c>
      <c r="L691" s="7">
        <f ca="1">IF($F691,OFFSET(start_50,LOLP!$D691+(1-$C691)*24,LOLP!$B691),0)</f>
        <v>0</v>
      </c>
      <c r="M691" s="25">
        <f t="shared" ca="1" si="72"/>
        <v>0</v>
      </c>
      <c r="N691" s="25">
        <f t="shared" ca="1" si="73"/>
        <v>0</v>
      </c>
      <c r="O691" s="15" t="e">
        <f t="shared" ca="1" si="74"/>
        <v>#DIV/0!</v>
      </c>
      <c r="P691" s="15" t="e">
        <f t="shared" ca="1" si="75"/>
        <v>#DIV/0!</v>
      </c>
    </row>
    <row r="692" spans="1:16" x14ac:dyDescent="0.25">
      <c r="A692" s="1">
        <f t="shared" si="76"/>
        <v>43129</v>
      </c>
      <c r="B692" s="7">
        <f t="shared" si="71"/>
        <v>1</v>
      </c>
      <c r="C692" s="4">
        <f>INDEX(Calendar!$E$3:$E$367,MATCH(LOLP!$A692,Calendar!$B$3:$B$367,0))</f>
        <v>1</v>
      </c>
      <c r="D692" s="2">
        <f t="shared" si="77"/>
        <v>17</v>
      </c>
      <c r="E692" s="36">
        <v>27254</v>
      </c>
      <c r="F692" s="7">
        <f>IFERROR(IF(INDEX('Temperature Data'!$AA$15:$AA$348,MATCH(LOLP!A692,'Temperature Data'!$B$15:$B$348,0))&gt;IF(B692=9,$G$2,LOLP!$F$2),1,0),0)</f>
        <v>0</v>
      </c>
      <c r="G692" s="7">
        <f>SUMIFS(LOLP!$F$4:$F$8763,$C$4:$C$8763,$C692,$B$4:$B$8763,$B692,$D$4:$D$8763,$D692)</f>
        <v>0</v>
      </c>
      <c r="H692" s="7">
        <f>COUNTIFS(Calendar!$E$3:$E$367,LOLP!C692,Calendar!$D$3:$D$367,LOLP!B692)</f>
        <v>21</v>
      </c>
      <c r="I692" s="7">
        <f ca="1">IF($F692=1,OFFSET(start_norps,LOLP!$D692+(1-$C692)*24,LOLP!$B692)*H692/G692,0)</f>
        <v>0</v>
      </c>
      <c r="J692" s="7">
        <f ca="1">IF($F692=1,OFFSET(start_33,LOLP!$D692+(1-$C692)*24,LOLP!$B692)*H692/G692,0)</f>
        <v>0</v>
      </c>
      <c r="K692" s="7">
        <f ca="1">IF($F692,OFFSET(start_40,LOLP!$D692+(1-$C692)*24,LOLP!$B692),0)</f>
        <v>0</v>
      </c>
      <c r="L692" s="7">
        <f ca="1">IF($F692,OFFSET(start_50,LOLP!$D692+(1-$C692)*24,LOLP!$B692),0)</f>
        <v>0</v>
      </c>
      <c r="M692" s="25">
        <f t="shared" ca="1" si="72"/>
        <v>0</v>
      </c>
      <c r="N692" s="25">
        <f t="shared" ca="1" si="73"/>
        <v>0</v>
      </c>
      <c r="O692" s="15" t="e">
        <f t="shared" ca="1" si="74"/>
        <v>#DIV/0!</v>
      </c>
      <c r="P692" s="15" t="e">
        <f t="shared" ca="1" si="75"/>
        <v>#DIV/0!</v>
      </c>
    </row>
    <row r="693" spans="1:16" x14ac:dyDescent="0.25">
      <c r="A693" s="1">
        <f t="shared" si="76"/>
        <v>43129</v>
      </c>
      <c r="B693" s="7">
        <f t="shared" si="71"/>
        <v>1</v>
      </c>
      <c r="C693" s="4">
        <f>INDEX(Calendar!$E$3:$E$367,MATCH(LOLP!$A693,Calendar!$B$3:$B$367,0))</f>
        <v>1</v>
      </c>
      <c r="D693" s="2">
        <f t="shared" si="77"/>
        <v>18</v>
      </c>
      <c r="E693" s="36">
        <v>28870</v>
      </c>
      <c r="F693" s="7">
        <f>IFERROR(IF(INDEX('Temperature Data'!$AA$15:$AA$348,MATCH(LOLP!A693,'Temperature Data'!$B$15:$B$348,0))&gt;IF(B693=9,$G$2,LOLP!$F$2),1,0),0)</f>
        <v>0</v>
      </c>
      <c r="G693" s="7">
        <f>SUMIFS(LOLP!$F$4:$F$8763,$C$4:$C$8763,$C693,$B$4:$B$8763,$B693,$D$4:$D$8763,$D693)</f>
        <v>0</v>
      </c>
      <c r="H693" s="7">
        <f>COUNTIFS(Calendar!$E$3:$E$367,LOLP!C693,Calendar!$D$3:$D$367,LOLP!B693)</f>
        <v>21</v>
      </c>
      <c r="I693" s="7">
        <f ca="1">IF($F693=1,OFFSET(start_norps,LOLP!$D693+(1-$C693)*24,LOLP!$B693)*H693/G693,0)</f>
        <v>0</v>
      </c>
      <c r="J693" s="7">
        <f ca="1">IF($F693=1,OFFSET(start_33,LOLP!$D693+(1-$C693)*24,LOLP!$B693)*H693/G693,0)</f>
        <v>0</v>
      </c>
      <c r="K693" s="7">
        <f ca="1">IF($F693,OFFSET(start_40,LOLP!$D693+(1-$C693)*24,LOLP!$B693),0)</f>
        <v>0</v>
      </c>
      <c r="L693" s="7">
        <f ca="1">IF($F693,OFFSET(start_50,LOLP!$D693+(1-$C693)*24,LOLP!$B693),0)</f>
        <v>0</v>
      </c>
      <c r="M693" s="25">
        <f t="shared" ca="1" si="72"/>
        <v>0</v>
      </c>
      <c r="N693" s="25">
        <f t="shared" ca="1" si="73"/>
        <v>0</v>
      </c>
      <c r="O693" s="15" t="e">
        <f t="shared" ca="1" si="74"/>
        <v>#DIV/0!</v>
      </c>
      <c r="P693" s="15" t="e">
        <f t="shared" ca="1" si="75"/>
        <v>#DIV/0!</v>
      </c>
    </row>
    <row r="694" spans="1:16" x14ac:dyDescent="0.25">
      <c r="A694" s="1">
        <f t="shared" si="76"/>
        <v>43129</v>
      </c>
      <c r="B694" s="7">
        <f t="shared" si="71"/>
        <v>1</v>
      </c>
      <c r="C694" s="4">
        <f>INDEX(Calendar!$E$3:$E$367,MATCH(LOLP!$A694,Calendar!$B$3:$B$367,0))</f>
        <v>1</v>
      </c>
      <c r="D694" s="2">
        <f t="shared" si="77"/>
        <v>19</v>
      </c>
      <c r="E694" s="36">
        <v>29592</v>
      </c>
      <c r="F694" s="7">
        <f>IFERROR(IF(INDEX('Temperature Data'!$AA$15:$AA$348,MATCH(LOLP!A694,'Temperature Data'!$B$15:$B$348,0))&gt;IF(B694=9,$G$2,LOLP!$F$2),1,0),0)</f>
        <v>0</v>
      </c>
      <c r="G694" s="7">
        <f>SUMIFS(LOLP!$F$4:$F$8763,$C$4:$C$8763,$C694,$B$4:$B$8763,$B694,$D$4:$D$8763,$D694)</f>
        <v>0</v>
      </c>
      <c r="H694" s="7">
        <f>COUNTIFS(Calendar!$E$3:$E$367,LOLP!C694,Calendar!$D$3:$D$367,LOLP!B694)</f>
        <v>21</v>
      </c>
      <c r="I694" s="7">
        <f ca="1">IF($F694=1,OFFSET(start_norps,LOLP!$D694+(1-$C694)*24,LOLP!$B694)*H694/G694,0)</f>
        <v>0</v>
      </c>
      <c r="J694" s="7">
        <f ca="1">IF($F694=1,OFFSET(start_33,LOLP!$D694+(1-$C694)*24,LOLP!$B694)*H694/G694,0)</f>
        <v>0</v>
      </c>
      <c r="K694" s="7">
        <f ca="1">IF($F694,OFFSET(start_40,LOLP!$D694+(1-$C694)*24,LOLP!$B694),0)</f>
        <v>0</v>
      </c>
      <c r="L694" s="7">
        <f ca="1">IF($F694,OFFSET(start_50,LOLP!$D694+(1-$C694)*24,LOLP!$B694),0)</f>
        <v>0</v>
      </c>
      <c r="M694" s="25">
        <f t="shared" ca="1" si="72"/>
        <v>0</v>
      </c>
      <c r="N694" s="25">
        <f t="shared" ca="1" si="73"/>
        <v>0</v>
      </c>
      <c r="O694" s="15" t="e">
        <f t="shared" ca="1" si="74"/>
        <v>#DIV/0!</v>
      </c>
      <c r="P694" s="15" t="e">
        <f t="shared" ca="1" si="75"/>
        <v>#DIV/0!</v>
      </c>
    </row>
    <row r="695" spans="1:16" x14ac:dyDescent="0.25">
      <c r="A695" s="1">
        <f t="shared" si="76"/>
        <v>43129</v>
      </c>
      <c r="B695" s="7">
        <f t="shared" si="71"/>
        <v>1</v>
      </c>
      <c r="C695" s="4">
        <f>INDEX(Calendar!$E$3:$E$367,MATCH(LOLP!$A695,Calendar!$B$3:$B$367,0))</f>
        <v>1</v>
      </c>
      <c r="D695" s="2">
        <f t="shared" si="77"/>
        <v>20</v>
      </c>
      <c r="E695" s="36">
        <v>28887</v>
      </c>
      <c r="F695" s="7">
        <f>IFERROR(IF(INDEX('Temperature Data'!$AA$15:$AA$348,MATCH(LOLP!A695,'Temperature Data'!$B$15:$B$348,0))&gt;IF(B695=9,$G$2,LOLP!$F$2),1,0),0)</f>
        <v>0</v>
      </c>
      <c r="G695" s="7">
        <f>SUMIFS(LOLP!$F$4:$F$8763,$C$4:$C$8763,$C695,$B$4:$B$8763,$B695,$D$4:$D$8763,$D695)</f>
        <v>0</v>
      </c>
      <c r="H695" s="7">
        <f>COUNTIFS(Calendar!$E$3:$E$367,LOLP!C695,Calendar!$D$3:$D$367,LOLP!B695)</f>
        <v>21</v>
      </c>
      <c r="I695" s="7">
        <f ca="1">IF($F695=1,OFFSET(start_norps,LOLP!$D695+(1-$C695)*24,LOLP!$B695)*H695/G695,0)</f>
        <v>0</v>
      </c>
      <c r="J695" s="7">
        <f ca="1">IF($F695=1,OFFSET(start_33,LOLP!$D695+(1-$C695)*24,LOLP!$B695)*H695/G695,0)</f>
        <v>0</v>
      </c>
      <c r="K695" s="7">
        <f ca="1">IF($F695,OFFSET(start_40,LOLP!$D695+(1-$C695)*24,LOLP!$B695),0)</f>
        <v>0</v>
      </c>
      <c r="L695" s="7">
        <f ca="1">IF($F695,OFFSET(start_50,LOLP!$D695+(1-$C695)*24,LOLP!$B695),0)</f>
        <v>0</v>
      </c>
      <c r="M695" s="25">
        <f t="shared" ca="1" si="72"/>
        <v>0</v>
      </c>
      <c r="N695" s="25">
        <f t="shared" ca="1" si="73"/>
        <v>0</v>
      </c>
      <c r="O695" s="15" t="e">
        <f t="shared" ca="1" si="74"/>
        <v>#DIV/0!</v>
      </c>
      <c r="P695" s="15" t="e">
        <f t="shared" ca="1" si="75"/>
        <v>#DIV/0!</v>
      </c>
    </row>
    <row r="696" spans="1:16" x14ac:dyDescent="0.25">
      <c r="A696" s="1">
        <f t="shared" si="76"/>
        <v>43129</v>
      </c>
      <c r="B696" s="7">
        <f t="shared" si="71"/>
        <v>1</v>
      </c>
      <c r="C696" s="4">
        <f>INDEX(Calendar!$E$3:$E$367,MATCH(LOLP!$A696,Calendar!$B$3:$B$367,0))</f>
        <v>1</v>
      </c>
      <c r="D696" s="2">
        <f t="shared" si="77"/>
        <v>21</v>
      </c>
      <c r="E696" s="36">
        <v>27891</v>
      </c>
      <c r="F696" s="7">
        <f>IFERROR(IF(INDEX('Temperature Data'!$AA$15:$AA$348,MATCH(LOLP!A696,'Temperature Data'!$B$15:$B$348,0))&gt;IF(B696=9,$G$2,LOLP!$F$2),1,0),0)</f>
        <v>0</v>
      </c>
      <c r="G696" s="7">
        <f>SUMIFS(LOLP!$F$4:$F$8763,$C$4:$C$8763,$C696,$B$4:$B$8763,$B696,$D$4:$D$8763,$D696)</f>
        <v>0</v>
      </c>
      <c r="H696" s="7">
        <f>COUNTIFS(Calendar!$E$3:$E$367,LOLP!C696,Calendar!$D$3:$D$367,LOLP!B696)</f>
        <v>21</v>
      </c>
      <c r="I696" s="7">
        <f ca="1">IF($F696=1,OFFSET(start_norps,LOLP!$D696+(1-$C696)*24,LOLP!$B696)*H696/G696,0)</f>
        <v>0</v>
      </c>
      <c r="J696" s="7">
        <f ca="1">IF($F696=1,OFFSET(start_33,LOLP!$D696+(1-$C696)*24,LOLP!$B696)*H696/G696,0)</f>
        <v>0</v>
      </c>
      <c r="K696" s="7">
        <f ca="1">IF($F696,OFFSET(start_40,LOLP!$D696+(1-$C696)*24,LOLP!$B696),0)</f>
        <v>0</v>
      </c>
      <c r="L696" s="7">
        <f ca="1">IF($F696,OFFSET(start_50,LOLP!$D696+(1-$C696)*24,LOLP!$B696),0)</f>
        <v>0</v>
      </c>
      <c r="M696" s="25">
        <f t="shared" ca="1" si="72"/>
        <v>0</v>
      </c>
      <c r="N696" s="25">
        <f t="shared" ca="1" si="73"/>
        <v>0</v>
      </c>
      <c r="O696" s="15" t="e">
        <f t="shared" ca="1" si="74"/>
        <v>#DIV/0!</v>
      </c>
      <c r="P696" s="15" t="e">
        <f t="shared" ca="1" si="75"/>
        <v>#DIV/0!</v>
      </c>
    </row>
    <row r="697" spans="1:16" x14ac:dyDescent="0.25">
      <c r="A697" s="1">
        <f t="shared" si="76"/>
        <v>43129</v>
      </c>
      <c r="B697" s="7">
        <f t="shared" si="71"/>
        <v>1</v>
      </c>
      <c r="C697" s="4">
        <f>INDEX(Calendar!$E$3:$E$367,MATCH(LOLP!$A697,Calendar!$B$3:$B$367,0))</f>
        <v>1</v>
      </c>
      <c r="D697" s="2">
        <f t="shared" si="77"/>
        <v>22</v>
      </c>
      <c r="E697" s="36">
        <v>26362</v>
      </c>
      <c r="F697" s="7">
        <f>IFERROR(IF(INDEX('Temperature Data'!$AA$15:$AA$348,MATCH(LOLP!A697,'Temperature Data'!$B$15:$B$348,0))&gt;IF(B697=9,$G$2,LOLP!$F$2),1,0),0)</f>
        <v>0</v>
      </c>
      <c r="G697" s="7">
        <f>SUMIFS(LOLP!$F$4:$F$8763,$C$4:$C$8763,$C697,$B$4:$B$8763,$B697,$D$4:$D$8763,$D697)</f>
        <v>0</v>
      </c>
      <c r="H697" s="7">
        <f>COUNTIFS(Calendar!$E$3:$E$367,LOLP!C697,Calendar!$D$3:$D$367,LOLP!B697)</f>
        <v>21</v>
      </c>
      <c r="I697" s="7">
        <f ca="1">IF($F697=1,OFFSET(start_norps,LOLP!$D697+(1-$C697)*24,LOLP!$B697)*H697/G697,0)</f>
        <v>0</v>
      </c>
      <c r="J697" s="7">
        <f ca="1">IF($F697=1,OFFSET(start_33,LOLP!$D697+(1-$C697)*24,LOLP!$B697)*H697/G697,0)</f>
        <v>0</v>
      </c>
      <c r="K697" s="7">
        <f ca="1">IF($F697,OFFSET(start_40,LOLP!$D697+(1-$C697)*24,LOLP!$B697),0)</f>
        <v>0</v>
      </c>
      <c r="L697" s="7">
        <f ca="1">IF($F697,OFFSET(start_50,LOLP!$D697+(1-$C697)*24,LOLP!$B697),0)</f>
        <v>0</v>
      </c>
      <c r="M697" s="25">
        <f t="shared" ca="1" si="72"/>
        <v>0</v>
      </c>
      <c r="N697" s="25">
        <f t="shared" ca="1" si="73"/>
        <v>0</v>
      </c>
      <c r="O697" s="15" t="e">
        <f t="shared" ca="1" si="74"/>
        <v>#DIV/0!</v>
      </c>
      <c r="P697" s="15" t="e">
        <f t="shared" ca="1" si="75"/>
        <v>#DIV/0!</v>
      </c>
    </row>
    <row r="698" spans="1:16" x14ac:dyDescent="0.25">
      <c r="A698" s="1">
        <f t="shared" si="76"/>
        <v>43129</v>
      </c>
      <c r="B698" s="7">
        <f t="shared" si="71"/>
        <v>1</v>
      </c>
      <c r="C698" s="4">
        <f>INDEX(Calendar!$E$3:$E$367,MATCH(LOLP!$A698,Calendar!$B$3:$B$367,0))</f>
        <v>1</v>
      </c>
      <c r="D698" s="2">
        <f t="shared" si="77"/>
        <v>23</v>
      </c>
      <c r="E698" s="36">
        <v>24320</v>
      </c>
      <c r="F698" s="7">
        <f>IFERROR(IF(INDEX('Temperature Data'!$AA$15:$AA$348,MATCH(LOLP!A698,'Temperature Data'!$B$15:$B$348,0))&gt;IF(B698=9,$G$2,LOLP!$F$2),1,0),0)</f>
        <v>0</v>
      </c>
      <c r="G698" s="7">
        <f>SUMIFS(LOLP!$F$4:$F$8763,$C$4:$C$8763,$C698,$B$4:$B$8763,$B698,$D$4:$D$8763,$D698)</f>
        <v>0</v>
      </c>
      <c r="H698" s="7">
        <f>COUNTIFS(Calendar!$E$3:$E$367,LOLP!C698,Calendar!$D$3:$D$367,LOLP!B698)</f>
        <v>21</v>
      </c>
      <c r="I698" s="7">
        <f ca="1">IF($F698=1,OFFSET(start_norps,LOLP!$D698+(1-$C698)*24,LOLP!$B698)*H698/G698,0)</f>
        <v>0</v>
      </c>
      <c r="J698" s="7">
        <f ca="1">IF($F698=1,OFFSET(start_33,LOLP!$D698+(1-$C698)*24,LOLP!$B698)*H698/G698,0)</f>
        <v>0</v>
      </c>
      <c r="K698" s="7">
        <f ca="1">IF($F698,OFFSET(start_40,LOLP!$D698+(1-$C698)*24,LOLP!$B698),0)</f>
        <v>0</v>
      </c>
      <c r="L698" s="7">
        <f ca="1">IF($F698,OFFSET(start_50,LOLP!$D698+(1-$C698)*24,LOLP!$B698),0)</f>
        <v>0</v>
      </c>
      <c r="M698" s="25">
        <f t="shared" ca="1" si="72"/>
        <v>0</v>
      </c>
      <c r="N698" s="25">
        <f t="shared" ca="1" si="73"/>
        <v>0</v>
      </c>
      <c r="O698" s="15" t="e">
        <f t="shared" ca="1" si="74"/>
        <v>#DIV/0!</v>
      </c>
      <c r="P698" s="15" t="e">
        <f t="shared" ca="1" si="75"/>
        <v>#DIV/0!</v>
      </c>
    </row>
    <row r="699" spans="1:16" x14ac:dyDescent="0.25">
      <c r="A699" s="1">
        <f t="shared" si="76"/>
        <v>43129</v>
      </c>
      <c r="B699" s="7">
        <f t="shared" si="71"/>
        <v>1</v>
      </c>
      <c r="C699" s="4">
        <f>INDEX(Calendar!$E$3:$E$367,MATCH(LOLP!$A699,Calendar!$B$3:$B$367,0))</f>
        <v>1</v>
      </c>
      <c r="D699" s="2">
        <f t="shared" si="77"/>
        <v>24</v>
      </c>
      <c r="E699" s="36">
        <v>22433</v>
      </c>
      <c r="F699" s="7">
        <f>IFERROR(IF(INDEX('Temperature Data'!$AA$15:$AA$348,MATCH(LOLP!A699,'Temperature Data'!$B$15:$B$348,0))&gt;IF(B699=9,$G$2,LOLP!$F$2),1,0),0)</f>
        <v>0</v>
      </c>
      <c r="G699" s="7">
        <f>SUMIFS(LOLP!$F$4:$F$8763,$C$4:$C$8763,$C699,$B$4:$B$8763,$B699,$D$4:$D$8763,$D699)</f>
        <v>0</v>
      </c>
      <c r="H699" s="7">
        <f>COUNTIFS(Calendar!$E$3:$E$367,LOLP!C699,Calendar!$D$3:$D$367,LOLP!B699)</f>
        <v>21</v>
      </c>
      <c r="I699" s="7">
        <f ca="1">IF($F699=1,OFFSET(start_norps,LOLP!$D699+(1-$C699)*24,LOLP!$B699)*H699/G699,0)</f>
        <v>0</v>
      </c>
      <c r="J699" s="7">
        <f ca="1">IF($F699=1,OFFSET(start_33,LOLP!$D699+(1-$C699)*24,LOLP!$B699)*H699/G699,0)</f>
        <v>0</v>
      </c>
      <c r="K699" s="7">
        <f ca="1">IF($F699,OFFSET(start_40,LOLP!$D699+(1-$C699)*24,LOLP!$B699),0)</f>
        <v>0</v>
      </c>
      <c r="L699" s="7">
        <f ca="1">IF($F699,OFFSET(start_50,LOLP!$D699+(1-$C699)*24,LOLP!$B699),0)</f>
        <v>0</v>
      </c>
      <c r="M699" s="25">
        <f t="shared" ca="1" si="72"/>
        <v>0</v>
      </c>
      <c r="N699" s="25">
        <f t="shared" ca="1" si="73"/>
        <v>0</v>
      </c>
      <c r="O699" s="15" t="e">
        <f t="shared" ca="1" si="74"/>
        <v>#DIV/0!</v>
      </c>
      <c r="P699" s="15" t="e">
        <f t="shared" ca="1" si="75"/>
        <v>#DIV/0!</v>
      </c>
    </row>
    <row r="700" spans="1:16" x14ac:dyDescent="0.25">
      <c r="A700" s="1">
        <f t="shared" si="76"/>
        <v>43130</v>
      </c>
      <c r="B700" s="7">
        <f t="shared" si="71"/>
        <v>1</v>
      </c>
      <c r="C700" s="4">
        <f>INDEX(Calendar!$E$3:$E$367,MATCH(LOLP!$A700,Calendar!$B$3:$B$367,0))</f>
        <v>1</v>
      </c>
      <c r="D700" s="2">
        <f t="shared" si="77"/>
        <v>1</v>
      </c>
      <c r="E700" s="36">
        <v>21244</v>
      </c>
      <c r="F700" s="7">
        <f>IFERROR(IF(INDEX('Temperature Data'!$AA$15:$AA$348,MATCH(LOLP!A700,'Temperature Data'!$B$15:$B$348,0))&gt;IF(B700=9,$G$2,LOLP!$F$2),1,0),0)</f>
        <v>0</v>
      </c>
      <c r="G700" s="7">
        <f>SUMIFS(LOLP!$F$4:$F$8763,$C$4:$C$8763,$C700,$B$4:$B$8763,$B700,$D$4:$D$8763,$D700)</f>
        <v>0</v>
      </c>
      <c r="H700" s="7">
        <f>COUNTIFS(Calendar!$E$3:$E$367,LOLP!C700,Calendar!$D$3:$D$367,LOLP!B700)</f>
        <v>21</v>
      </c>
      <c r="I700" s="7">
        <f ca="1">IF($F700=1,OFFSET(start_norps,LOLP!$D700+(1-$C700)*24,LOLP!$B700)*H700/G700,0)</f>
        <v>0</v>
      </c>
      <c r="J700" s="7">
        <f ca="1">IF($F700=1,OFFSET(start_33,LOLP!$D700+(1-$C700)*24,LOLP!$B700)*H700/G700,0)</f>
        <v>0</v>
      </c>
      <c r="K700" s="7">
        <f ca="1">IF($F700,OFFSET(start_40,LOLP!$D700+(1-$C700)*24,LOLP!$B700),0)</f>
        <v>0</v>
      </c>
      <c r="L700" s="7">
        <f ca="1">IF($F700,OFFSET(start_50,LOLP!$D700+(1-$C700)*24,LOLP!$B700),0)</f>
        <v>0</v>
      </c>
      <c r="M700" s="25">
        <f t="shared" ca="1" si="72"/>
        <v>0</v>
      </c>
      <c r="N700" s="25">
        <f t="shared" ca="1" si="73"/>
        <v>0</v>
      </c>
      <c r="O700" s="15" t="e">
        <f t="shared" ca="1" si="74"/>
        <v>#DIV/0!</v>
      </c>
      <c r="P700" s="15" t="e">
        <f t="shared" ca="1" si="75"/>
        <v>#DIV/0!</v>
      </c>
    </row>
    <row r="701" spans="1:16" x14ac:dyDescent="0.25">
      <c r="A701" s="1">
        <f t="shared" si="76"/>
        <v>43130</v>
      </c>
      <c r="B701" s="7">
        <f t="shared" si="71"/>
        <v>1</v>
      </c>
      <c r="C701" s="4">
        <f>INDEX(Calendar!$E$3:$E$367,MATCH(LOLP!$A701,Calendar!$B$3:$B$367,0))</f>
        <v>1</v>
      </c>
      <c r="D701" s="2">
        <f t="shared" si="77"/>
        <v>2</v>
      </c>
      <c r="E701" s="36">
        <v>20574</v>
      </c>
      <c r="F701" s="7">
        <f>IFERROR(IF(INDEX('Temperature Data'!$AA$15:$AA$348,MATCH(LOLP!A701,'Temperature Data'!$B$15:$B$348,0))&gt;IF(B701=9,$G$2,LOLP!$F$2),1,0),0)</f>
        <v>0</v>
      </c>
      <c r="G701" s="7">
        <f>SUMIFS(LOLP!$F$4:$F$8763,$C$4:$C$8763,$C701,$B$4:$B$8763,$B701,$D$4:$D$8763,$D701)</f>
        <v>0</v>
      </c>
      <c r="H701" s="7">
        <f>COUNTIFS(Calendar!$E$3:$E$367,LOLP!C701,Calendar!$D$3:$D$367,LOLP!B701)</f>
        <v>21</v>
      </c>
      <c r="I701" s="7">
        <f ca="1">IF($F701=1,OFFSET(start_norps,LOLP!$D701+(1-$C701)*24,LOLP!$B701)*H701/G701,0)</f>
        <v>0</v>
      </c>
      <c r="J701" s="7">
        <f ca="1">IF($F701=1,OFFSET(start_33,LOLP!$D701+(1-$C701)*24,LOLP!$B701)*H701/G701,0)</f>
        <v>0</v>
      </c>
      <c r="K701" s="7">
        <f ca="1">IF($F701,OFFSET(start_40,LOLP!$D701+(1-$C701)*24,LOLP!$B701),0)</f>
        <v>0</v>
      </c>
      <c r="L701" s="7">
        <f ca="1">IF($F701,OFFSET(start_50,LOLP!$D701+(1-$C701)*24,LOLP!$B701),0)</f>
        <v>0</v>
      </c>
      <c r="M701" s="25">
        <f t="shared" ca="1" si="72"/>
        <v>0</v>
      </c>
      <c r="N701" s="25">
        <f t="shared" ca="1" si="73"/>
        <v>0</v>
      </c>
      <c r="O701" s="15" t="e">
        <f t="shared" ca="1" si="74"/>
        <v>#DIV/0!</v>
      </c>
      <c r="P701" s="15" t="e">
        <f t="shared" ca="1" si="75"/>
        <v>#DIV/0!</v>
      </c>
    </row>
    <row r="702" spans="1:16" x14ac:dyDescent="0.25">
      <c r="A702" s="1">
        <f t="shared" si="76"/>
        <v>43130</v>
      </c>
      <c r="B702" s="7">
        <f t="shared" si="71"/>
        <v>1</v>
      </c>
      <c r="C702" s="4">
        <f>INDEX(Calendar!$E$3:$E$367,MATCH(LOLP!$A702,Calendar!$B$3:$B$367,0))</f>
        <v>1</v>
      </c>
      <c r="D702" s="2">
        <f t="shared" si="77"/>
        <v>3</v>
      </c>
      <c r="E702" s="36">
        <v>20070</v>
      </c>
      <c r="F702" s="7">
        <f>IFERROR(IF(INDEX('Temperature Data'!$AA$15:$AA$348,MATCH(LOLP!A702,'Temperature Data'!$B$15:$B$348,0))&gt;IF(B702=9,$G$2,LOLP!$F$2),1,0),0)</f>
        <v>0</v>
      </c>
      <c r="G702" s="7">
        <f>SUMIFS(LOLP!$F$4:$F$8763,$C$4:$C$8763,$C702,$B$4:$B$8763,$B702,$D$4:$D$8763,$D702)</f>
        <v>0</v>
      </c>
      <c r="H702" s="7">
        <f>COUNTIFS(Calendar!$E$3:$E$367,LOLP!C702,Calendar!$D$3:$D$367,LOLP!B702)</f>
        <v>21</v>
      </c>
      <c r="I702" s="7">
        <f ca="1">IF($F702=1,OFFSET(start_norps,LOLP!$D702+(1-$C702)*24,LOLP!$B702)*H702/G702,0)</f>
        <v>0</v>
      </c>
      <c r="J702" s="7">
        <f ca="1">IF($F702=1,OFFSET(start_33,LOLP!$D702+(1-$C702)*24,LOLP!$B702)*H702/G702,0)</f>
        <v>0</v>
      </c>
      <c r="K702" s="7">
        <f ca="1">IF($F702,OFFSET(start_40,LOLP!$D702+(1-$C702)*24,LOLP!$B702),0)</f>
        <v>0</v>
      </c>
      <c r="L702" s="7">
        <f ca="1">IF($F702,OFFSET(start_50,LOLP!$D702+(1-$C702)*24,LOLP!$B702),0)</f>
        <v>0</v>
      </c>
      <c r="M702" s="25">
        <f t="shared" ca="1" si="72"/>
        <v>0</v>
      </c>
      <c r="N702" s="25">
        <f t="shared" ca="1" si="73"/>
        <v>0</v>
      </c>
      <c r="O702" s="15" t="e">
        <f t="shared" ca="1" si="74"/>
        <v>#DIV/0!</v>
      </c>
      <c r="P702" s="15" t="e">
        <f t="shared" ca="1" si="75"/>
        <v>#DIV/0!</v>
      </c>
    </row>
    <row r="703" spans="1:16" x14ac:dyDescent="0.25">
      <c r="A703" s="1">
        <f t="shared" si="76"/>
        <v>43130</v>
      </c>
      <c r="B703" s="7">
        <f t="shared" si="71"/>
        <v>1</v>
      </c>
      <c r="C703" s="4">
        <f>INDEX(Calendar!$E$3:$E$367,MATCH(LOLP!$A703,Calendar!$B$3:$B$367,0))</f>
        <v>1</v>
      </c>
      <c r="D703" s="2">
        <f t="shared" si="77"/>
        <v>4</v>
      </c>
      <c r="E703" s="36">
        <v>20011</v>
      </c>
      <c r="F703" s="7">
        <f>IFERROR(IF(INDEX('Temperature Data'!$AA$15:$AA$348,MATCH(LOLP!A703,'Temperature Data'!$B$15:$B$348,0))&gt;IF(B703=9,$G$2,LOLP!$F$2),1,0),0)</f>
        <v>0</v>
      </c>
      <c r="G703" s="7">
        <f>SUMIFS(LOLP!$F$4:$F$8763,$C$4:$C$8763,$C703,$B$4:$B$8763,$B703,$D$4:$D$8763,$D703)</f>
        <v>0</v>
      </c>
      <c r="H703" s="7">
        <f>COUNTIFS(Calendar!$E$3:$E$367,LOLP!C703,Calendar!$D$3:$D$367,LOLP!B703)</f>
        <v>21</v>
      </c>
      <c r="I703" s="7">
        <f ca="1">IF($F703=1,OFFSET(start_norps,LOLP!$D703+(1-$C703)*24,LOLP!$B703)*H703/G703,0)</f>
        <v>0</v>
      </c>
      <c r="J703" s="7">
        <f ca="1">IF($F703=1,OFFSET(start_33,LOLP!$D703+(1-$C703)*24,LOLP!$B703)*H703/G703,0)</f>
        <v>0</v>
      </c>
      <c r="K703" s="7">
        <f ca="1">IF($F703,OFFSET(start_40,LOLP!$D703+(1-$C703)*24,LOLP!$B703),0)</f>
        <v>0</v>
      </c>
      <c r="L703" s="7">
        <f ca="1">IF($F703,OFFSET(start_50,LOLP!$D703+(1-$C703)*24,LOLP!$B703),0)</f>
        <v>0</v>
      </c>
      <c r="M703" s="25">
        <f t="shared" ca="1" si="72"/>
        <v>0</v>
      </c>
      <c r="N703" s="25">
        <f t="shared" ca="1" si="73"/>
        <v>0</v>
      </c>
      <c r="O703" s="15" t="e">
        <f t="shared" ca="1" si="74"/>
        <v>#DIV/0!</v>
      </c>
      <c r="P703" s="15" t="e">
        <f t="shared" ca="1" si="75"/>
        <v>#DIV/0!</v>
      </c>
    </row>
    <row r="704" spans="1:16" x14ac:dyDescent="0.25">
      <c r="A704" s="1">
        <f t="shared" si="76"/>
        <v>43130</v>
      </c>
      <c r="B704" s="7">
        <f t="shared" si="71"/>
        <v>1</v>
      </c>
      <c r="C704" s="4">
        <f>INDEX(Calendar!$E$3:$E$367,MATCH(LOLP!$A704,Calendar!$B$3:$B$367,0))</f>
        <v>1</v>
      </c>
      <c r="D704" s="2">
        <f t="shared" si="77"/>
        <v>5</v>
      </c>
      <c r="E704" s="36">
        <v>20533</v>
      </c>
      <c r="F704" s="7">
        <f>IFERROR(IF(INDEX('Temperature Data'!$AA$15:$AA$348,MATCH(LOLP!A704,'Temperature Data'!$B$15:$B$348,0))&gt;IF(B704=9,$G$2,LOLP!$F$2),1,0),0)</f>
        <v>0</v>
      </c>
      <c r="G704" s="7">
        <f>SUMIFS(LOLP!$F$4:$F$8763,$C$4:$C$8763,$C704,$B$4:$B$8763,$B704,$D$4:$D$8763,$D704)</f>
        <v>0</v>
      </c>
      <c r="H704" s="7">
        <f>COUNTIFS(Calendar!$E$3:$E$367,LOLP!C704,Calendar!$D$3:$D$367,LOLP!B704)</f>
        <v>21</v>
      </c>
      <c r="I704" s="7">
        <f ca="1">IF($F704=1,OFFSET(start_norps,LOLP!$D704+(1-$C704)*24,LOLP!$B704)*H704/G704,0)</f>
        <v>0</v>
      </c>
      <c r="J704" s="7">
        <f ca="1">IF($F704=1,OFFSET(start_33,LOLP!$D704+(1-$C704)*24,LOLP!$B704)*H704/G704,0)</f>
        <v>0</v>
      </c>
      <c r="K704" s="7">
        <f ca="1">IF($F704,OFFSET(start_40,LOLP!$D704+(1-$C704)*24,LOLP!$B704),0)</f>
        <v>0</v>
      </c>
      <c r="L704" s="7">
        <f ca="1">IF($F704,OFFSET(start_50,LOLP!$D704+(1-$C704)*24,LOLP!$B704),0)</f>
        <v>0</v>
      </c>
      <c r="M704" s="25">
        <f t="shared" ca="1" si="72"/>
        <v>0</v>
      </c>
      <c r="N704" s="25">
        <f t="shared" ca="1" si="73"/>
        <v>0</v>
      </c>
      <c r="O704" s="15" t="e">
        <f t="shared" ca="1" si="74"/>
        <v>#DIV/0!</v>
      </c>
      <c r="P704" s="15" t="e">
        <f t="shared" ca="1" si="75"/>
        <v>#DIV/0!</v>
      </c>
    </row>
    <row r="705" spans="1:16" x14ac:dyDescent="0.25">
      <c r="A705" s="1">
        <f t="shared" si="76"/>
        <v>43130</v>
      </c>
      <c r="B705" s="7">
        <f t="shared" si="71"/>
        <v>1</v>
      </c>
      <c r="C705" s="4">
        <f>INDEX(Calendar!$E$3:$E$367,MATCH(LOLP!$A705,Calendar!$B$3:$B$367,0))</f>
        <v>1</v>
      </c>
      <c r="D705" s="2">
        <f t="shared" si="77"/>
        <v>6</v>
      </c>
      <c r="E705" s="36">
        <v>21988</v>
      </c>
      <c r="F705" s="7">
        <f>IFERROR(IF(INDEX('Temperature Data'!$AA$15:$AA$348,MATCH(LOLP!A705,'Temperature Data'!$B$15:$B$348,0))&gt;IF(B705=9,$G$2,LOLP!$F$2),1,0),0)</f>
        <v>0</v>
      </c>
      <c r="G705" s="7">
        <f>SUMIFS(LOLP!$F$4:$F$8763,$C$4:$C$8763,$C705,$B$4:$B$8763,$B705,$D$4:$D$8763,$D705)</f>
        <v>0</v>
      </c>
      <c r="H705" s="7">
        <f>COUNTIFS(Calendar!$E$3:$E$367,LOLP!C705,Calendar!$D$3:$D$367,LOLP!B705)</f>
        <v>21</v>
      </c>
      <c r="I705" s="7">
        <f ca="1">IF($F705=1,OFFSET(start_norps,LOLP!$D705+(1-$C705)*24,LOLP!$B705)*H705/G705,0)</f>
        <v>0</v>
      </c>
      <c r="J705" s="7">
        <f ca="1">IF($F705=1,OFFSET(start_33,LOLP!$D705+(1-$C705)*24,LOLP!$B705)*H705/G705,0)</f>
        <v>0</v>
      </c>
      <c r="K705" s="7">
        <f ca="1">IF($F705,OFFSET(start_40,LOLP!$D705+(1-$C705)*24,LOLP!$B705),0)</f>
        <v>0</v>
      </c>
      <c r="L705" s="7">
        <f ca="1">IF($F705,OFFSET(start_50,LOLP!$D705+(1-$C705)*24,LOLP!$B705),0)</f>
        <v>0</v>
      </c>
      <c r="M705" s="25">
        <f t="shared" ca="1" si="72"/>
        <v>0</v>
      </c>
      <c r="N705" s="25">
        <f t="shared" ca="1" si="73"/>
        <v>0</v>
      </c>
      <c r="O705" s="15" t="e">
        <f t="shared" ca="1" si="74"/>
        <v>#DIV/0!</v>
      </c>
      <c r="P705" s="15" t="e">
        <f t="shared" ca="1" si="75"/>
        <v>#DIV/0!</v>
      </c>
    </row>
    <row r="706" spans="1:16" x14ac:dyDescent="0.25">
      <c r="A706" s="1">
        <f t="shared" si="76"/>
        <v>43130</v>
      </c>
      <c r="B706" s="7">
        <f t="shared" si="71"/>
        <v>1</v>
      </c>
      <c r="C706" s="4">
        <f>INDEX(Calendar!$E$3:$E$367,MATCH(LOLP!$A706,Calendar!$B$3:$B$367,0))</f>
        <v>1</v>
      </c>
      <c r="D706" s="2">
        <f t="shared" si="77"/>
        <v>7</v>
      </c>
      <c r="E706" s="36">
        <v>24596</v>
      </c>
      <c r="F706" s="7">
        <f>IFERROR(IF(INDEX('Temperature Data'!$AA$15:$AA$348,MATCH(LOLP!A706,'Temperature Data'!$B$15:$B$348,0))&gt;IF(B706=9,$G$2,LOLP!$F$2),1,0),0)</f>
        <v>0</v>
      </c>
      <c r="G706" s="7">
        <f>SUMIFS(LOLP!$F$4:$F$8763,$C$4:$C$8763,$C706,$B$4:$B$8763,$B706,$D$4:$D$8763,$D706)</f>
        <v>0</v>
      </c>
      <c r="H706" s="7">
        <f>COUNTIFS(Calendar!$E$3:$E$367,LOLP!C706,Calendar!$D$3:$D$367,LOLP!B706)</f>
        <v>21</v>
      </c>
      <c r="I706" s="7">
        <f ca="1">IF($F706=1,OFFSET(start_norps,LOLP!$D706+(1-$C706)*24,LOLP!$B706)*H706/G706,0)</f>
        <v>0</v>
      </c>
      <c r="J706" s="7">
        <f ca="1">IF($F706=1,OFFSET(start_33,LOLP!$D706+(1-$C706)*24,LOLP!$B706)*H706/G706,0)</f>
        <v>0</v>
      </c>
      <c r="K706" s="7">
        <f ca="1">IF($F706,OFFSET(start_40,LOLP!$D706+(1-$C706)*24,LOLP!$B706),0)</f>
        <v>0</v>
      </c>
      <c r="L706" s="7">
        <f ca="1">IF($F706,OFFSET(start_50,LOLP!$D706+(1-$C706)*24,LOLP!$B706),0)</f>
        <v>0</v>
      </c>
      <c r="M706" s="25">
        <f t="shared" ca="1" si="72"/>
        <v>0</v>
      </c>
      <c r="N706" s="25">
        <f t="shared" ca="1" si="73"/>
        <v>0</v>
      </c>
      <c r="O706" s="15" t="e">
        <f t="shared" ca="1" si="74"/>
        <v>#DIV/0!</v>
      </c>
      <c r="P706" s="15" t="e">
        <f t="shared" ca="1" si="75"/>
        <v>#DIV/0!</v>
      </c>
    </row>
    <row r="707" spans="1:16" x14ac:dyDescent="0.25">
      <c r="A707" s="1">
        <f t="shared" si="76"/>
        <v>43130</v>
      </c>
      <c r="B707" s="7">
        <f t="shared" si="71"/>
        <v>1</v>
      </c>
      <c r="C707" s="4">
        <f>INDEX(Calendar!$E$3:$E$367,MATCH(LOLP!$A707,Calendar!$B$3:$B$367,0))</f>
        <v>1</v>
      </c>
      <c r="D707" s="2">
        <f t="shared" si="77"/>
        <v>8</v>
      </c>
      <c r="E707" s="36">
        <v>26095</v>
      </c>
      <c r="F707" s="7">
        <f>IFERROR(IF(INDEX('Temperature Data'!$AA$15:$AA$348,MATCH(LOLP!A707,'Temperature Data'!$B$15:$B$348,0))&gt;IF(B707=9,$G$2,LOLP!$F$2),1,0),0)</f>
        <v>0</v>
      </c>
      <c r="G707" s="7">
        <f>SUMIFS(LOLP!$F$4:$F$8763,$C$4:$C$8763,$C707,$B$4:$B$8763,$B707,$D$4:$D$8763,$D707)</f>
        <v>0</v>
      </c>
      <c r="H707" s="7">
        <f>COUNTIFS(Calendar!$E$3:$E$367,LOLP!C707,Calendar!$D$3:$D$367,LOLP!B707)</f>
        <v>21</v>
      </c>
      <c r="I707" s="7">
        <f ca="1">IF($F707=1,OFFSET(start_norps,LOLP!$D707+(1-$C707)*24,LOLP!$B707)*H707/G707,0)</f>
        <v>0</v>
      </c>
      <c r="J707" s="7">
        <f ca="1">IF($F707=1,OFFSET(start_33,LOLP!$D707+(1-$C707)*24,LOLP!$B707)*H707/G707,0)</f>
        <v>0</v>
      </c>
      <c r="K707" s="7">
        <f ca="1">IF($F707,OFFSET(start_40,LOLP!$D707+(1-$C707)*24,LOLP!$B707),0)</f>
        <v>0</v>
      </c>
      <c r="L707" s="7">
        <f ca="1">IF($F707,OFFSET(start_50,LOLP!$D707+(1-$C707)*24,LOLP!$B707),0)</f>
        <v>0</v>
      </c>
      <c r="M707" s="25">
        <f t="shared" ca="1" si="72"/>
        <v>0</v>
      </c>
      <c r="N707" s="25">
        <f t="shared" ca="1" si="73"/>
        <v>0</v>
      </c>
      <c r="O707" s="15" t="e">
        <f t="shared" ca="1" si="74"/>
        <v>#DIV/0!</v>
      </c>
      <c r="P707" s="15" t="e">
        <f t="shared" ca="1" si="75"/>
        <v>#DIV/0!</v>
      </c>
    </row>
    <row r="708" spans="1:16" x14ac:dyDescent="0.25">
      <c r="A708" s="1">
        <f t="shared" si="76"/>
        <v>43130</v>
      </c>
      <c r="B708" s="7">
        <f t="shared" si="71"/>
        <v>1</v>
      </c>
      <c r="C708" s="4">
        <f>INDEX(Calendar!$E$3:$E$367,MATCH(LOLP!$A708,Calendar!$B$3:$B$367,0))</f>
        <v>1</v>
      </c>
      <c r="D708" s="2">
        <f t="shared" si="77"/>
        <v>9</v>
      </c>
      <c r="E708" s="36">
        <v>25827</v>
      </c>
      <c r="F708" s="7">
        <f>IFERROR(IF(INDEX('Temperature Data'!$AA$15:$AA$348,MATCH(LOLP!A708,'Temperature Data'!$B$15:$B$348,0))&gt;IF(B708=9,$G$2,LOLP!$F$2),1,0),0)</f>
        <v>0</v>
      </c>
      <c r="G708" s="7">
        <f>SUMIFS(LOLP!$F$4:$F$8763,$C$4:$C$8763,$C708,$B$4:$B$8763,$B708,$D$4:$D$8763,$D708)</f>
        <v>0</v>
      </c>
      <c r="H708" s="7">
        <f>COUNTIFS(Calendar!$E$3:$E$367,LOLP!C708,Calendar!$D$3:$D$367,LOLP!B708)</f>
        <v>21</v>
      </c>
      <c r="I708" s="7">
        <f ca="1">IF($F708=1,OFFSET(start_norps,LOLP!$D708+(1-$C708)*24,LOLP!$B708)*H708/G708,0)</f>
        <v>0</v>
      </c>
      <c r="J708" s="7">
        <f ca="1">IF($F708=1,OFFSET(start_33,LOLP!$D708+(1-$C708)*24,LOLP!$B708)*H708/G708,0)</f>
        <v>0</v>
      </c>
      <c r="K708" s="7">
        <f ca="1">IF($F708,OFFSET(start_40,LOLP!$D708+(1-$C708)*24,LOLP!$B708),0)</f>
        <v>0</v>
      </c>
      <c r="L708" s="7">
        <f ca="1">IF($F708,OFFSET(start_50,LOLP!$D708+(1-$C708)*24,LOLP!$B708),0)</f>
        <v>0</v>
      </c>
      <c r="M708" s="25">
        <f t="shared" ca="1" si="72"/>
        <v>0</v>
      </c>
      <c r="N708" s="25">
        <f t="shared" ca="1" si="73"/>
        <v>0</v>
      </c>
      <c r="O708" s="15" t="e">
        <f t="shared" ca="1" si="74"/>
        <v>#DIV/0!</v>
      </c>
      <c r="P708" s="15" t="e">
        <f t="shared" ca="1" si="75"/>
        <v>#DIV/0!</v>
      </c>
    </row>
    <row r="709" spans="1:16" x14ac:dyDescent="0.25">
      <c r="A709" s="1">
        <f t="shared" si="76"/>
        <v>43130</v>
      </c>
      <c r="B709" s="7">
        <f t="shared" ref="B709:B772" si="78">MONTH(A709)</f>
        <v>1</v>
      </c>
      <c r="C709" s="4">
        <f>INDEX(Calendar!$E$3:$E$367,MATCH(LOLP!$A709,Calendar!$B$3:$B$367,0))</f>
        <v>1</v>
      </c>
      <c r="D709" s="2">
        <f t="shared" si="77"/>
        <v>10</v>
      </c>
      <c r="E709" s="36">
        <v>25395</v>
      </c>
      <c r="F709" s="7">
        <f>IFERROR(IF(INDEX('Temperature Data'!$AA$15:$AA$348,MATCH(LOLP!A709,'Temperature Data'!$B$15:$B$348,0))&gt;IF(B709=9,$G$2,LOLP!$F$2),1,0),0)</f>
        <v>0</v>
      </c>
      <c r="G709" s="7">
        <f>SUMIFS(LOLP!$F$4:$F$8763,$C$4:$C$8763,$C709,$B$4:$B$8763,$B709,$D$4:$D$8763,$D709)</f>
        <v>0</v>
      </c>
      <c r="H709" s="7">
        <f>COUNTIFS(Calendar!$E$3:$E$367,LOLP!C709,Calendar!$D$3:$D$367,LOLP!B709)</f>
        <v>21</v>
      </c>
      <c r="I709" s="7">
        <f ca="1">IF($F709=1,OFFSET(start_norps,LOLP!$D709+(1-$C709)*24,LOLP!$B709)*H709/G709,0)</f>
        <v>0</v>
      </c>
      <c r="J709" s="7">
        <f ca="1">IF($F709=1,OFFSET(start_33,LOLP!$D709+(1-$C709)*24,LOLP!$B709)*H709/G709,0)</f>
        <v>0</v>
      </c>
      <c r="K709" s="7">
        <f ca="1">IF($F709,OFFSET(start_40,LOLP!$D709+(1-$C709)*24,LOLP!$B709),0)</f>
        <v>0</v>
      </c>
      <c r="L709" s="7">
        <f ca="1">IF($F709,OFFSET(start_50,LOLP!$D709+(1-$C709)*24,LOLP!$B709),0)</f>
        <v>0</v>
      </c>
      <c r="M709" s="25">
        <f t="shared" ref="M709:M772" ca="1" si="79">I709/I$8764</f>
        <v>0</v>
      </c>
      <c r="N709" s="25">
        <f t="shared" ref="N709:N772" ca="1" si="80">J709/J$8764</f>
        <v>0</v>
      </c>
      <c r="O709" s="15" t="e">
        <f t="shared" ref="O709:O772" ca="1" si="81">K709/K$8764</f>
        <v>#DIV/0!</v>
      </c>
      <c r="P709" s="15" t="e">
        <f t="shared" ref="P709:P772" ca="1" si="82">L709/L$8764</f>
        <v>#DIV/0!</v>
      </c>
    </row>
    <row r="710" spans="1:16" x14ac:dyDescent="0.25">
      <c r="A710" s="1">
        <f t="shared" si="76"/>
        <v>43130</v>
      </c>
      <c r="B710" s="7">
        <f t="shared" si="78"/>
        <v>1</v>
      </c>
      <c r="C710" s="4">
        <f>INDEX(Calendar!$E$3:$E$367,MATCH(LOLP!$A710,Calendar!$B$3:$B$367,0))</f>
        <v>1</v>
      </c>
      <c r="D710" s="2">
        <f t="shared" si="77"/>
        <v>11</v>
      </c>
      <c r="E710" s="36">
        <v>25128</v>
      </c>
      <c r="F710" s="7">
        <f>IFERROR(IF(INDEX('Temperature Data'!$AA$15:$AA$348,MATCH(LOLP!A710,'Temperature Data'!$B$15:$B$348,0))&gt;IF(B710=9,$G$2,LOLP!$F$2),1,0),0)</f>
        <v>0</v>
      </c>
      <c r="G710" s="7">
        <f>SUMIFS(LOLP!$F$4:$F$8763,$C$4:$C$8763,$C710,$B$4:$B$8763,$B710,$D$4:$D$8763,$D710)</f>
        <v>0</v>
      </c>
      <c r="H710" s="7">
        <f>COUNTIFS(Calendar!$E$3:$E$367,LOLP!C710,Calendar!$D$3:$D$367,LOLP!B710)</f>
        <v>21</v>
      </c>
      <c r="I710" s="7">
        <f ca="1">IF($F710=1,OFFSET(start_norps,LOLP!$D710+(1-$C710)*24,LOLP!$B710)*H710/G710,0)</f>
        <v>0</v>
      </c>
      <c r="J710" s="7">
        <f ca="1">IF($F710=1,OFFSET(start_33,LOLP!$D710+(1-$C710)*24,LOLP!$B710)*H710/G710,0)</f>
        <v>0</v>
      </c>
      <c r="K710" s="7">
        <f ca="1">IF($F710,OFFSET(start_40,LOLP!$D710+(1-$C710)*24,LOLP!$B710),0)</f>
        <v>0</v>
      </c>
      <c r="L710" s="7">
        <f ca="1">IF($F710,OFFSET(start_50,LOLP!$D710+(1-$C710)*24,LOLP!$B710),0)</f>
        <v>0</v>
      </c>
      <c r="M710" s="25">
        <f t="shared" ca="1" si="79"/>
        <v>0</v>
      </c>
      <c r="N710" s="25">
        <f t="shared" ca="1" si="80"/>
        <v>0</v>
      </c>
      <c r="O710" s="15" t="e">
        <f t="shared" ca="1" si="81"/>
        <v>#DIV/0!</v>
      </c>
      <c r="P710" s="15" t="e">
        <f t="shared" ca="1" si="82"/>
        <v>#DIV/0!</v>
      </c>
    </row>
    <row r="711" spans="1:16" x14ac:dyDescent="0.25">
      <c r="A711" s="1">
        <f t="shared" si="76"/>
        <v>43130</v>
      </c>
      <c r="B711" s="7">
        <f t="shared" si="78"/>
        <v>1</v>
      </c>
      <c r="C711" s="4">
        <f>INDEX(Calendar!$E$3:$E$367,MATCH(LOLP!$A711,Calendar!$B$3:$B$367,0))</f>
        <v>1</v>
      </c>
      <c r="D711" s="2">
        <f t="shared" si="77"/>
        <v>12</v>
      </c>
      <c r="E711" s="36">
        <v>24948</v>
      </c>
      <c r="F711" s="7">
        <f>IFERROR(IF(INDEX('Temperature Data'!$AA$15:$AA$348,MATCH(LOLP!A711,'Temperature Data'!$B$15:$B$348,0))&gt;IF(B711=9,$G$2,LOLP!$F$2),1,0),0)</f>
        <v>0</v>
      </c>
      <c r="G711" s="7">
        <f>SUMIFS(LOLP!$F$4:$F$8763,$C$4:$C$8763,$C711,$B$4:$B$8763,$B711,$D$4:$D$8763,$D711)</f>
        <v>0</v>
      </c>
      <c r="H711" s="7">
        <f>COUNTIFS(Calendar!$E$3:$E$367,LOLP!C711,Calendar!$D$3:$D$367,LOLP!B711)</f>
        <v>21</v>
      </c>
      <c r="I711" s="7">
        <f ca="1">IF($F711=1,OFFSET(start_norps,LOLP!$D711+(1-$C711)*24,LOLP!$B711)*H711/G711,0)</f>
        <v>0</v>
      </c>
      <c r="J711" s="7">
        <f ca="1">IF($F711=1,OFFSET(start_33,LOLP!$D711+(1-$C711)*24,LOLP!$B711)*H711/G711,0)</f>
        <v>0</v>
      </c>
      <c r="K711" s="7">
        <f ca="1">IF($F711,OFFSET(start_40,LOLP!$D711+(1-$C711)*24,LOLP!$B711),0)</f>
        <v>0</v>
      </c>
      <c r="L711" s="7">
        <f ca="1">IF($F711,OFFSET(start_50,LOLP!$D711+(1-$C711)*24,LOLP!$B711),0)</f>
        <v>0</v>
      </c>
      <c r="M711" s="25">
        <f t="shared" ca="1" si="79"/>
        <v>0</v>
      </c>
      <c r="N711" s="25">
        <f t="shared" ca="1" si="80"/>
        <v>0</v>
      </c>
      <c r="O711" s="15" t="e">
        <f t="shared" ca="1" si="81"/>
        <v>#DIV/0!</v>
      </c>
      <c r="P711" s="15" t="e">
        <f t="shared" ca="1" si="82"/>
        <v>#DIV/0!</v>
      </c>
    </row>
    <row r="712" spans="1:16" x14ac:dyDescent="0.25">
      <c r="A712" s="1">
        <f t="shared" si="76"/>
        <v>43130</v>
      </c>
      <c r="B712" s="7">
        <f t="shared" si="78"/>
        <v>1</v>
      </c>
      <c r="C712" s="4">
        <f>INDEX(Calendar!$E$3:$E$367,MATCH(LOLP!$A712,Calendar!$B$3:$B$367,0))</f>
        <v>1</v>
      </c>
      <c r="D712" s="2">
        <f t="shared" si="77"/>
        <v>13</v>
      </c>
      <c r="E712" s="36">
        <v>25019</v>
      </c>
      <c r="F712" s="7">
        <f>IFERROR(IF(INDEX('Temperature Data'!$AA$15:$AA$348,MATCH(LOLP!A712,'Temperature Data'!$B$15:$B$348,0))&gt;IF(B712=9,$G$2,LOLP!$F$2),1,0),0)</f>
        <v>0</v>
      </c>
      <c r="G712" s="7">
        <f>SUMIFS(LOLP!$F$4:$F$8763,$C$4:$C$8763,$C712,$B$4:$B$8763,$B712,$D$4:$D$8763,$D712)</f>
        <v>0</v>
      </c>
      <c r="H712" s="7">
        <f>COUNTIFS(Calendar!$E$3:$E$367,LOLP!C712,Calendar!$D$3:$D$367,LOLP!B712)</f>
        <v>21</v>
      </c>
      <c r="I712" s="7">
        <f ca="1">IF($F712=1,OFFSET(start_norps,LOLP!$D712+(1-$C712)*24,LOLP!$B712)*H712/G712,0)</f>
        <v>0</v>
      </c>
      <c r="J712" s="7">
        <f ca="1">IF($F712=1,OFFSET(start_33,LOLP!$D712+(1-$C712)*24,LOLP!$B712)*H712/G712,0)</f>
        <v>0</v>
      </c>
      <c r="K712" s="7">
        <f ca="1">IF($F712,OFFSET(start_40,LOLP!$D712+(1-$C712)*24,LOLP!$B712),0)</f>
        <v>0</v>
      </c>
      <c r="L712" s="7">
        <f ca="1">IF($F712,OFFSET(start_50,LOLP!$D712+(1-$C712)*24,LOLP!$B712),0)</f>
        <v>0</v>
      </c>
      <c r="M712" s="25">
        <f t="shared" ca="1" si="79"/>
        <v>0</v>
      </c>
      <c r="N712" s="25">
        <f t="shared" ca="1" si="80"/>
        <v>0</v>
      </c>
      <c r="O712" s="15" t="e">
        <f t="shared" ca="1" si="81"/>
        <v>#DIV/0!</v>
      </c>
      <c r="P712" s="15" t="e">
        <f t="shared" ca="1" si="82"/>
        <v>#DIV/0!</v>
      </c>
    </row>
    <row r="713" spans="1:16" x14ac:dyDescent="0.25">
      <c r="A713" s="1">
        <f t="shared" si="76"/>
        <v>43130</v>
      </c>
      <c r="B713" s="7">
        <f t="shared" si="78"/>
        <v>1</v>
      </c>
      <c r="C713" s="4">
        <f>INDEX(Calendar!$E$3:$E$367,MATCH(LOLP!$A713,Calendar!$B$3:$B$367,0))</f>
        <v>1</v>
      </c>
      <c r="D713" s="2">
        <f t="shared" si="77"/>
        <v>14</v>
      </c>
      <c r="E713" s="36">
        <v>25114</v>
      </c>
      <c r="F713" s="7">
        <f>IFERROR(IF(INDEX('Temperature Data'!$AA$15:$AA$348,MATCH(LOLP!A713,'Temperature Data'!$B$15:$B$348,0))&gt;IF(B713=9,$G$2,LOLP!$F$2),1,0),0)</f>
        <v>0</v>
      </c>
      <c r="G713" s="7">
        <f>SUMIFS(LOLP!$F$4:$F$8763,$C$4:$C$8763,$C713,$B$4:$B$8763,$B713,$D$4:$D$8763,$D713)</f>
        <v>0</v>
      </c>
      <c r="H713" s="7">
        <f>COUNTIFS(Calendar!$E$3:$E$367,LOLP!C713,Calendar!$D$3:$D$367,LOLP!B713)</f>
        <v>21</v>
      </c>
      <c r="I713" s="7">
        <f ca="1">IF($F713=1,OFFSET(start_norps,LOLP!$D713+(1-$C713)*24,LOLP!$B713)*H713/G713,0)</f>
        <v>0</v>
      </c>
      <c r="J713" s="7">
        <f ca="1">IF($F713=1,OFFSET(start_33,LOLP!$D713+(1-$C713)*24,LOLP!$B713)*H713/G713,0)</f>
        <v>0</v>
      </c>
      <c r="K713" s="7">
        <f ca="1">IF($F713,OFFSET(start_40,LOLP!$D713+(1-$C713)*24,LOLP!$B713),0)</f>
        <v>0</v>
      </c>
      <c r="L713" s="7">
        <f ca="1">IF($F713,OFFSET(start_50,LOLP!$D713+(1-$C713)*24,LOLP!$B713),0)</f>
        <v>0</v>
      </c>
      <c r="M713" s="25">
        <f t="shared" ca="1" si="79"/>
        <v>0</v>
      </c>
      <c r="N713" s="25">
        <f t="shared" ca="1" si="80"/>
        <v>0</v>
      </c>
      <c r="O713" s="15" t="e">
        <f t="shared" ca="1" si="81"/>
        <v>#DIV/0!</v>
      </c>
      <c r="P713" s="15" t="e">
        <f t="shared" ca="1" si="82"/>
        <v>#DIV/0!</v>
      </c>
    </row>
    <row r="714" spans="1:16" x14ac:dyDescent="0.25">
      <c r="A714" s="1">
        <f t="shared" si="76"/>
        <v>43130</v>
      </c>
      <c r="B714" s="7">
        <f t="shared" si="78"/>
        <v>1</v>
      </c>
      <c r="C714" s="4">
        <f>INDEX(Calendar!$E$3:$E$367,MATCH(LOLP!$A714,Calendar!$B$3:$B$367,0))</f>
        <v>1</v>
      </c>
      <c r="D714" s="2">
        <f t="shared" si="77"/>
        <v>15</v>
      </c>
      <c r="E714" s="36">
        <v>25449</v>
      </c>
      <c r="F714" s="7">
        <f>IFERROR(IF(INDEX('Temperature Data'!$AA$15:$AA$348,MATCH(LOLP!A714,'Temperature Data'!$B$15:$B$348,0))&gt;IF(B714=9,$G$2,LOLP!$F$2),1,0),0)</f>
        <v>0</v>
      </c>
      <c r="G714" s="7">
        <f>SUMIFS(LOLP!$F$4:$F$8763,$C$4:$C$8763,$C714,$B$4:$B$8763,$B714,$D$4:$D$8763,$D714)</f>
        <v>0</v>
      </c>
      <c r="H714" s="7">
        <f>COUNTIFS(Calendar!$E$3:$E$367,LOLP!C714,Calendar!$D$3:$D$367,LOLP!B714)</f>
        <v>21</v>
      </c>
      <c r="I714" s="7">
        <f ca="1">IF($F714=1,OFFSET(start_norps,LOLP!$D714+(1-$C714)*24,LOLP!$B714)*H714/G714,0)</f>
        <v>0</v>
      </c>
      <c r="J714" s="7">
        <f ca="1">IF($F714=1,OFFSET(start_33,LOLP!$D714+(1-$C714)*24,LOLP!$B714)*H714/G714,0)</f>
        <v>0</v>
      </c>
      <c r="K714" s="7">
        <f ca="1">IF($F714,OFFSET(start_40,LOLP!$D714+(1-$C714)*24,LOLP!$B714),0)</f>
        <v>0</v>
      </c>
      <c r="L714" s="7">
        <f ca="1">IF($F714,OFFSET(start_50,LOLP!$D714+(1-$C714)*24,LOLP!$B714),0)</f>
        <v>0</v>
      </c>
      <c r="M714" s="25">
        <f t="shared" ca="1" si="79"/>
        <v>0</v>
      </c>
      <c r="N714" s="25">
        <f t="shared" ca="1" si="80"/>
        <v>0</v>
      </c>
      <c r="O714" s="15" t="e">
        <f t="shared" ca="1" si="81"/>
        <v>#DIV/0!</v>
      </c>
      <c r="P714" s="15" t="e">
        <f t="shared" ca="1" si="82"/>
        <v>#DIV/0!</v>
      </c>
    </row>
    <row r="715" spans="1:16" x14ac:dyDescent="0.25">
      <c r="A715" s="1">
        <f t="shared" si="76"/>
        <v>43130</v>
      </c>
      <c r="B715" s="7">
        <f t="shared" si="78"/>
        <v>1</v>
      </c>
      <c r="C715" s="4">
        <f>INDEX(Calendar!$E$3:$E$367,MATCH(LOLP!$A715,Calendar!$B$3:$B$367,0))</f>
        <v>1</v>
      </c>
      <c r="D715" s="2">
        <f t="shared" si="77"/>
        <v>16</v>
      </c>
      <c r="E715" s="36">
        <v>25386</v>
      </c>
      <c r="F715" s="7">
        <f>IFERROR(IF(INDEX('Temperature Data'!$AA$15:$AA$348,MATCH(LOLP!A715,'Temperature Data'!$B$15:$B$348,0))&gt;IF(B715=9,$G$2,LOLP!$F$2),1,0),0)</f>
        <v>0</v>
      </c>
      <c r="G715" s="7">
        <f>SUMIFS(LOLP!$F$4:$F$8763,$C$4:$C$8763,$C715,$B$4:$B$8763,$B715,$D$4:$D$8763,$D715)</f>
        <v>0</v>
      </c>
      <c r="H715" s="7">
        <f>COUNTIFS(Calendar!$E$3:$E$367,LOLP!C715,Calendar!$D$3:$D$367,LOLP!B715)</f>
        <v>21</v>
      </c>
      <c r="I715" s="7">
        <f ca="1">IF($F715=1,OFFSET(start_norps,LOLP!$D715+(1-$C715)*24,LOLP!$B715)*H715/G715,0)</f>
        <v>0</v>
      </c>
      <c r="J715" s="7">
        <f ca="1">IF($F715=1,OFFSET(start_33,LOLP!$D715+(1-$C715)*24,LOLP!$B715)*H715/G715,0)</f>
        <v>0</v>
      </c>
      <c r="K715" s="7">
        <f ca="1">IF($F715,OFFSET(start_40,LOLP!$D715+(1-$C715)*24,LOLP!$B715),0)</f>
        <v>0</v>
      </c>
      <c r="L715" s="7">
        <f ca="1">IF($F715,OFFSET(start_50,LOLP!$D715+(1-$C715)*24,LOLP!$B715),0)</f>
        <v>0</v>
      </c>
      <c r="M715" s="25">
        <f t="shared" ca="1" si="79"/>
        <v>0</v>
      </c>
      <c r="N715" s="25">
        <f t="shared" ca="1" si="80"/>
        <v>0</v>
      </c>
      <c r="O715" s="15" t="e">
        <f t="shared" ca="1" si="81"/>
        <v>#DIV/0!</v>
      </c>
      <c r="P715" s="15" t="e">
        <f t="shared" ca="1" si="82"/>
        <v>#DIV/0!</v>
      </c>
    </row>
    <row r="716" spans="1:16" x14ac:dyDescent="0.25">
      <c r="A716" s="1">
        <f t="shared" si="76"/>
        <v>43130</v>
      </c>
      <c r="B716" s="7">
        <f t="shared" si="78"/>
        <v>1</v>
      </c>
      <c r="C716" s="4">
        <f>INDEX(Calendar!$E$3:$E$367,MATCH(LOLP!$A716,Calendar!$B$3:$B$367,0))</f>
        <v>1</v>
      </c>
      <c r="D716" s="2">
        <f t="shared" si="77"/>
        <v>17</v>
      </c>
      <c r="E716" s="36">
        <v>26052</v>
      </c>
      <c r="F716" s="7">
        <f>IFERROR(IF(INDEX('Temperature Data'!$AA$15:$AA$348,MATCH(LOLP!A716,'Temperature Data'!$B$15:$B$348,0))&gt;IF(B716=9,$G$2,LOLP!$F$2),1,0),0)</f>
        <v>0</v>
      </c>
      <c r="G716" s="7">
        <f>SUMIFS(LOLP!$F$4:$F$8763,$C$4:$C$8763,$C716,$B$4:$B$8763,$B716,$D$4:$D$8763,$D716)</f>
        <v>0</v>
      </c>
      <c r="H716" s="7">
        <f>COUNTIFS(Calendar!$E$3:$E$367,LOLP!C716,Calendar!$D$3:$D$367,LOLP!B716)</f>
        <v>21</v>
      </c>
      <c r="I716" s="7">
        <f ca="1">IF($F716=1,OFFSET(start_norps,LOLP!$D716+(1-$C716)*24,LOLP!$B716)*H716/G716,0)</f>
        <v>0</v>
      </c>
      <c r="J716" s="7">
        <f ca="1">IF($F716=1,OFFSET(start_33,LOLP!$D716+(1-$C716)*24,LOLP!$B716)*H716/G716,0)</f>
        <v>0</v>
      </c>
      <c r="K716" s="7">
        <f ca="1">IF($F716,OFFSET(start_40,LOLP!$D716+(1-$C716)*24,LOLP!$B716),0)</f>
        <v>0</v>
      </c>
      <c r="L716" s="7">
        <f ca="1">IF($F716,OFFSET(start_50,LOLP!$D716+(1-$C716)*24,LOLP!$B716),0)</f>
        <v>0</v>
      </c>
      <c r="M716" s="25">
        <f t="shared" ca="1" si="79"/>
        <v>0</v>
      </c>
      <c r="N716" s="25">
        <f t="shared" ca="1" si="80"/>
        <v>0</v>
      </c>
      <c r="O716" s="15" t="e">
        <f t="shared" ca="1" si="81"/>
        <v>#DIV/0!</v>
      </c>
      <c r="P716" s="15" t="e">
        <f t="shared" ca="1" si="82"/>
        <v>#DIV/0!</v>
      </c>
    </row>
    <row r="717" spans="1:16" x14ac:dyDescent="0.25">
      <c r="A717" s="1">
        <f t="shared" si="76"/>
        <v>43130</v>
      </c>
      <c r="B717" s="7">
        <f t="shared" si="78"/>
        <v>1</v>
      </c>
      <c r="C717" s="4">
        <f>INDEX(Calendar!$E$3:$E$367,MATCH(LOLP!$A717,Calendar!$B$3:$B$367,0))</f>
        <v>1</v>
      </c>
      <c r="D717" s="2">
        <f t="shared" si="77"/>
        <v>18</v>
      </c>
      <c r="E717" s="36">
        <v>27833</v>
      </c>
      <c r="F717" s="7">
        <f>IFERROR(IF(INDEX('Temperature Data'!$AA$15:$AA$348,MATCH(LOLP!A717,'Temperature Data'!$B$15:$B$348,0))&gt;IF(B717=9,$G$2,LOLP!$F$2),1,0),0)</f>
        <v>0</v>
      </c>
      <c r="G717" s="7">
        <f>SUMIFS(LOLP!$F$4:$F$8763,$C$4:$C$8763,$C717,$B$4:$B$8763,$B717,$D$4:$D$8763,$D717)</f>
        <v>0</v>
      </c>
      <c r="H717" s="7">
        <f>COUNTIFS(Calendar!$E$3:$E$367,LOLP!C717,Calendar!$D$3:$D$367,LOLP!B717)</f>
        <v>21</v>
      </c>
      <c r="I717" s="7">
        <f ca="1">IF($F717=1,OFFSET(start_norps,LOLP!$D717+(1-$C717)*24,LOLP!$B717)*H717/G717,0)</f>
        <v>0</v>
      </c>
      <c r="J717" s="7">
        <f ca="1">IF($F717=1,OFFSET(start_33,LOLP!$D717+(1-$C717)*24,LOLP!$B717)*H717/G717,0)</f>
        <v>0</v>
      </c>
      <c r="K717" s="7">
        <f ca="1">IF($F717,OFFSET(start_40,LOLP!$D717+(1-$C717)*24,LOLP!$B717),0)</f>
        <v>0</v>
      </c>
      <c r="L717" s="7">
        <f ca="1">IF($F717,OFFSET(start_50,LOLP!$D717+(1-$C717)*24,LOLP!$B717),0)</f>
        <v>0</v>
      </c>
      <c r="M717" s="25">
        <f t="shared" ca="1" si="79"/>
        <v>0</v>
      </c>
      <c r="N717" s="25">
        <f t="shared" ca="1" si="80"/>
        <v>0</v>
      </c>
      <c r="O717" s="15" t="e">
        <f t="shared" ca="1" si="81"/>
        <v>#DIV/0!</v>
      </c>
      <c r="P717" s="15" t="e">
        <f t="shared" ca="1" si="82"/>
        <v>#DIV/0!</v>
      </c>
    </row>
    <row r="718" spans="1:16" x14ac:dyDescent="0.25">
      <c r="A718" s="1">
        <f t="shared" si="76"/>
        <v>43130</v>
      </c>
      <c r="B718" s="7">
        <f t="shared" si="78"/>
        <v>1</v>
      </c>
      <c r="C718" s="4">
        <f>INDEX(Calendar!$E$3:$E$367,MATCH(LOLP!$A718,Calendar!$B$3:$B$367,0))</f>
        <v>1</v>
      </c>
      <c r="D718" s="2">
        <f t="shared" si="77"/>
        <v>19</v>
      </c>
      <c r="E718" s="36">
        <v>28775</v>
      </c>
      <c r="F718" s="7">
        <f>IFERROR(IF(INDEX('Temperature Data'!$AA$15:$AA$348,MATCH(LOLP!A718,'Temperature Data'!$B$15:$B$348,0))&gt;IF(B718=9,$G$2,LOLP!$F$2),1,0),0)</f>
        <v>0</v>
      </c>
      <c r="G718" s="7">
        <f>SUMIFS(LOLP!$F$4:$F$8763,$C$4:$C$8763,$C718,$B$4:$B$8763,$B718,$D$4:$D$8763,$D718)</f>
        <v>0</v>
      </c>
      <c r="H718" s="7">
        <f>COUNTIFS(Calendar!$E$3:$E$367,LOLP!C718,Calendar!$D$3:$D$367,LOLP!B718)</f>
        <v>21</v>
      </c>
      <c r="I718" s="7">
        <f ca="1">IF($F718=1,OFFSET(start_norps,LOLP!$D718+(1-$C718)*24,LOLP!$B718)*H718/G718,0)</f>
        <v>0</v>
      </c>
      <c r="J718" s="7">
        <f ca="1">IF($F718=1,OFFSET(start_33,LOLP!$D718+(1-$C718)*24,LOLP!$B718)*H718/G718,0)</f>
        <v>0</v>
      </c>
      <c r="K718" s="7">
        <f ca="1">IF($F718,OFFSET(start_40,LOLP!$D718+(1-$C718)*24,LOLP!$B718),0)</f>
        <v>0</v>
      </c>
      <c r="L718" s="7">
        <f ca="1">IF($F718,OFFSET(start_50,LOLP!$D718+(1-$C718)*24,LOLP!$B718),0)</f>
        <v>0</v>
      </c>
      <c r="M718" s="25">
        <f t="shared" ca="1" si="79"/>
        <v>0</v>
      </c>
      <c r="N718" s="25">
        <f t="shared" ca="1" si="80"/>
        <v>0</v>
      </c>
      <c r="O718" s="15" t="e">
        <f t="shared" ca="1" si="81"/>
        <v>#DIV/0!</v>
      </c>
      <c r="P718" s="15" t="e">
        <f t="shared" ca="1" si="82"/>
        <v>#DIV/0!</v>
      </c>
    </row>
    <row r="719" spans="1:16" x14ac:dyDescent="0.25">
      <c r="A719" s="1">
        <f t="shared" si="76"/>
        <v>43130</v>
      </c>
      <c r="B719" s="7">
        <f t="shared" si="78"/>
        <v>1</v>
      </c>
      <c r="C719" s="4">
        <f>INDEX(Calendar!$E$3:$E$367,MATCH(LOLP!$A719,Calendar!$B$3:$B$367,0))</f>
        <v>1</v>
      </c>
      <c r="D719" s="2">
        <f t="shared" si="77"/>
        <v>20</v>
      </c>
      <c r="E719" s="36">
        <v>28199</v>
      </c>
      <c r="F719" s="7">
        <f>IFERROR(IF(INDEX('Temperature Data'!$AA$15:$AA$348,MATCH(LOLP!A719,'Temperature Data'!$B$15:$B$348,0))&gt;IF(B719=9,$G$2,LOLP!$F$2),1,0),0)</f>
        <v>0</v>
      </c>
      <c r="G719" s="7">
        <f>SUMIFS(LOLP!$F$4:$F$8763,$C$4:$C$8763,$C719,$B$4:$B$8763,$B719,$D$4:$D$8763,$D719)</f>
        <v>0</v>
      </c>
      <c r="H719" s="7">
        <f>COUNTIFS(Calendar!$E$3:$E$367,LOLP!C719,Calendar!$D$3:$D$367,LOLP!B719)</f>
        <v>21</v>
      </c>
      <c r="I719" s="7">
        <f ca="1">IF($F719=1,OFFSET(start_norps,LOLP!$D719+(1-$C719)*24,LOLP!$B719)*H719/G719,0)</f>
        <v>0</v>
      </c>
      <c r="J719" s="7">
        <f ca="1">IF($F719=1,OFFSET(start_33,LOLP!$D719+(1-$C719)*24,LOLP!$B719)*H719/G719,0)</f>
        <v>0</v>
      </c>
      <c r="K719" s="7">
        <f ca="1">IF($F719,OFFSET(start_40,LOLP!$D719+(1-$C719)*24,LOLP!$B719),0)</f>
        <v>0</v>
      </c>
      <c r="L719" s="7">
        <f ca="1">IF($F719,OFFSET(start_50,LOLP!$D719+(1-$C719)*24,LOLP!$B719),0)</f>
        <v>0</v>
      </c>
      <c r="M719" s="25">
        <f t="shared" ca="1" si="79"/>
        <v>0</v>
      </c>
      <c r="N719" s="25">
        <f t="shared" ca="1" si="80"/>
        <v>0</v>
      </c>
      <c r="O719" s="15" t="e">
        <f t="shared" ca="1" si="81"/>
        <v>#DIV/0!</v>
      </c>
      <c r="P719" s="15" t="e">
        <f t="shared" ca="1" si="82"/>
        <v>#DIV/0!</v>
      </c>
    </row>
    <row r="720" spans="1:16" x14ac:dyDescent="0.25">
      <c r="A720" s="1">
        <f t="shared" si="76"/>
        <v>43130</v>
      </c>
      <c r="B720" s="7">
        <f t="shared" si="78"/>
        <v>1</v>
      </c>
      <c r="C720" s="4">
        <f>INDEX(Calendar!$E$3:$E$367,MATCH(LOLP!$A720,Calendar!$B$3:$B$367,0))</f>
        <v>1</v>
      </c>
      <c r="D720" s="2">
        <f t="shared" si="77"/>
        <v>21</v>
      </c>
      <c r="E720" s="36">
        <v>27364</v>
      </c>
      <c r="F720" s="7">
        <f>IFERROR(IF(INDEX('Temperature Data'!$AA$15:$AA$348,MATCH(LOLP!A720,'Temperature Data'!$B$15:$B$348,0))&gt;IF(B720=9,$G$2,LOLP!$F$2),1,0),0)</f>
        <v>0</v>
      </c>
      <c r="G720" s="7">
        <f>SUMIFS(LOLP!$F$4:$F$8763,$C$4:$C$8763,$C720,$B$4:$B$8763,$B720,$D$4:$D$8763,$D720)</f>
        <v>0</v>
      </c>
      <c r="H720" s="7">
        <f>COUNTIFS(Calendar!$E$3:$E$367,LOLP!C720,Calendar!$D$3:$D$367,LOLP!B720)</f>
        <v>21</v>
      </c>
      <c r="I720" s="7">
        <f ca="1">IF($F720=1,OFFSET(start_norps,LOLP!$D720+(1-$C720)*24,LOLP!$B720)*H720/G720,0)</f>
        <v>0</v>
      </c>
      <c r="J720" s="7">
        <f ca="1">IF($F720=1,OFFSET(start_33,LOLP!$D720+(1-$C720)*24,LOLP!$B720)*H720/G720,0)</f>
        <v>0</v>
      </c>
      <c r="K720" s="7">
        <f ca="1">IF($F720,OFFSET(start_40,LOLP!$D720+(1-$C720)*24,LOLP!$B720),0)</f>
        <v>0</v>
      </c>
      <c r="L720" s="7">
        <f ca="1">IF($F720,OFFSET(start_50,LOLP!$D720+(1-$C720)*24,LOLP!$B720),0)</f>
        <v>0</v>
      </c>
      <c r="M720" s="25">
        <f t="shared" ca="1" si="79"/>
        <v>0</v>
      </c>
      <c r="N720" s="25">
        <f t="shared" ca="1" si="80"/>
        <v>0</v>
      </c>
      <c r="O720" s="15" t="e">
        <f t="shared" ca="1" si="81"/>
        <v>#DIV/0!</v>
      </c>
      <c r="P720" s="15" t="e">
        <f t="shared" ca="1" si="82"/>
        <v>#DIV/0!</v>
      </c>
    </row>
    <row r="721" spans="1:16" x14ac:dyDescent="0.25">
      <c r="A721" s="1">
        <f t="shared" si="76"/>
        <v>43130</v>
      </c>
      <c r="B721" s="7">
        <f t="shared" si="78"/>
        <v>1</v>
      </c>
      <c r="C721" s="4">
        <f>INDEX(Calendar!$E$3:$E$367,MATCH(LOLP!$A721,Calendar!$B$3:$B$367,0))</f>
        <v>1</v>
      </c>
      <c r="D721" s="2">
        <f t="shared" si="77"/>
        <v>22</v>
      </c>
      <c r="E721" s="36">
        <v>25976</v>
      </c>
      <c r="F721" s="7">
        <f>IFERROR(IF(INDEX('Temperature Data'!$AA$15:$AA$348,MATCH(LOLP!A721,'Temperature Data'!$B$15:$B$348,0))&gt;IF(B721=9,$G$2,LOLP!$F$2),1,0),0)</f>
        <v>0</v>
      </c>
      <c r="G721" s="7">
        <f>SUMIFS(LOLP!$F$4:$F$8763,$C$4:$C$8763,$C721,$B$4:$B$8763,$B721,$D$4:$D$8763,$D721)</f>
        <v>0</v>
      </c>
      <c r="H721" s="7">
        <f>COUNTIFS(Calendar!$E$3:$E$367,LOLP!C721,Calendar!$D$3:$D$367,LOLP!B721)</f>
        <v>21</v>
      </c>
      <c r="I721" s="7">
        <f ca="1">IF($F721=1,OFFSET(start_norps,LOLP!$D721+(1-$C721)*24,LOLP!$B721)*H721/G721,0)</f>
        <v>0</v>
      </c>
      <c r="J721" s="7">
        <f ca="1">IF($F721=1,OFFSET(start_33,LOLP!$D721+(1-$C721)*24,LOLP!$B721)*H721/G721,0)</f>
        <v>0</v>
      </c>
      <c r="K721" s="7">
        <f ca="1">IF($F721,OFFSET(start_40,LOLP!$D721+(1-$C721)*24,LOLP!$B721),0)</f>
        <v>0</v>
      </c>
      <c r="L721" s="7">
        <f ca="1">IF($F721,OFFSET(start_50,LOLP!$D721+(1-$C721)*24,LOLP!$B721),0)</f>
        <v>0</v>
      </c>
      <c r="M721" s="25">
        <f t="shared" ca="1" si="79"/>
        <v>0</v>
      </c>
      <c r="N721" s="25">
        <f t="shared" ca="1" si="80"/>
        <v>0</v>
      </c>
      <c r="O721" s="15" t="e">
        <f t="shared" ca="1" si="81"/>
        <v>#DIV/0!</v>
      </c>
      <c r="P721" s="15" t="e">
        <f t="shared" ca="1" si="82"/>
        <v>#DIV/0!</v>
      </c>
    </row>
    <row r="722" spans="1:16" x14ac:dyDescent="0.25">
      <c r="A722" s="1">
        <f t="shared" si="76"/>
        <v>43130</v>
      </c>
      <c r="B722" s="7">
        <f t="shared" si="78"/>
        <v>1</v>
      </c>
      <c r="C722" s="4">
        <f>INDEX(Calendar!$E$3:$E$367,MATCH(LOLP!$A722,Calendar!$B$3:$B$367,0))</f>
        <v>1</v>
      </c>
      <c r="D722" s="2">
        <f t="shared" si="77"/>
        <v>23</v>
      </c>
      <c r="E722" s="36">
        <v>24067</v>
      </c>
      <c r="F722" s="7">
        <f>IFERROR(IF(INDEX('Temperature Data'!$AA$15:$AA$348,MATCH(LOLP!A722,'Temperature Data'!$B$15:$B$348,0))&gt;IF(B722=9,$G$2,LOLP!$F$2),1,0),0)</f>
        <v>0</v>
      </c>
      <c r="G722" s="7">
        <f>SUMIFS(LOLP!$F$4:$F$8763,$C$4:$C$8763,$C722,$B$4:$B$8763,$B722,$D$4:$D$8763,$D722)</f>
        <v>0</v>
      </c>
      <c r="H722" s="7">
        <f>COUNTIFS(Calendar!$E$3:$E$367,LOLP!C722,Calendar!$D$3:$D$367,LOLP!B722)</f>
        <v>21</v>
      </c>
      <c r="I722" s="7">
        <f ca="1">IF($F722=1,OFFSET(start_norps,LOLP!$D722+(1-$C722)*24,LOLP!$B722)*H722/G722,0)</f>
        <v>0</v>
      </c>
      <c r="J722" s="7">
        <f ca="1">IF($F722=1,OFFSET(start_33,LOLP!$D722+(1-$C722)*24,LOLP!$B722)*H722/G722,0)</f>
        <v>0</v>
      </c>
      <c r="K722" s="7">
        <f ca="1">IF($F722,OFFSET(start_40,LOLP!$D722+(1-$C722)*24,LOLP!$B722),0)</f>
        <v>0</v>
      </c>
      <c r="L722" s="7">
        <f ca="1">IF($F722,OFFSET(start_50,LOLP!$D722+(1-$C722)*24,LOLP!$B722),0)</f>
        <v>0</v>
      </c>
      <c r="M722" s="25">
        <f t="shared" ca="1" si="79"/>
        <v>0</v>
      </c>
      <c r="N722" s="25">
        <f t="shared" ca="1" si="80"/>
        <v>0</v>
      </c>
      <c r="O722" s="15" t="e">
        <f t="shared" ca="1" si="81"/>
        <v>#DIV/0!</v>
      </c>
      <c r="P722" s="15" t="e">
        <f t="shared" ca="1" si="82"/>
        <v>#DIV/0!</v>
      </c>
    </row>
    <row r="723" spans="1:16" x14ac:dyDescent="0.25">
      <c r="A723" s="1">
        <f t="shared" si="76"/>
        <v>43130</v>
      </c>
      <c r="B723" s="7">
        <f t="shared" si="78"/>
        <v>1</v>
      </c>
      <c r="C723" s="4">
        <f>INDEX(Calendar!$E$3:$E$367,MATCH(LOLP!$A723,Calendar!$B$3:$B$367,0))</f>
        <v>1</v>
      </c>
      <c r="D723" s="2">
        <f t="shared" si="77"/>
        <v>24</v>
      </c>
      <c r="E723" s="36">
        <v>22350</v>
      </c>
      <c r="F723" s="7">
        <f>IFERROR(IF(INDEX('Temperature Data'!$AA$15:$AA$348,MATCH(LOLP!A723,'Temperature Data'!$B$15:$B$348,0))&gt;IF(B723=9,$G$2,LOLP!$F$2),1,0),0)</f>
        <v>0</v>
      </c>
      <c r="G723" s="7">
        <f>SUMIFS(LOLP!$F$4:$F$8763,$C$4:$C$8763,$C723,$B$4:$B$8763,$B723,$D$4:$D$8763,$D723)</f>
        <v>0</v>
      </c>
      <c r="H723" s="7">
        <f>COUNTIFS(Calendar!$E$3:$E$367,LOLP!C723,Calendar!$D$3:$D$367,LOLP!B723)</f>
        <v>21</v>
      </c>
      <c r="I723" s="7">
        <f ca="1">IF($F723=1,OFFSET(start_norps,LOLP!$D723+(1-$C723)*24,LOLP!$B723)*H723/G723,0)</f>
        <v>0</v>
      </c>
      <c r="J723" s="7">
        <f ca="1">IF($F723=1,OFFSET(start_33,LOLP!$D723+(1-$C723)*24,LOLP!$B723)*H723/G723,0)</f>
        <v>0</v>
      </c>
      <c r="K723" s="7">
        <f ca="1">IF($F723,OFFSET(start_40,LOLP!$D723+(1-$C723)*24,LOLP!$B723),0)</f>
        <v>0</v>
      </c>
      <c r="L723" s="7">
        <f ca="1">IF($F723,OFFSET(start_50,LOLP!$D723+(1-$C723)*24,LOLP!$B723),0)</f>
        <v>0</v>
      </c>
      <c r="M723" s="25">
        <f t="shared" ca="1" si="79"/>
        <v>0</v>
      </c>
      <c r="N723" s="25">
        <f t="shared" ca="1" si="80"/>
        <v>0</v>
      </c>
      <c r="O723" s="15" t="e">
        <f t="shared" ca="1" si="81"/>
        <v>#DIV/0!</v>
      </c>
      <c r="P723" s="15" t="e">
        <f t="shared" ca="1" si="82"/>
        <v>#DIV/0!</v>
      </c>
    </row>
    <row r="724" spans="1:16" x14ac:dyDescent="0.25">
      <c r="A724" s="1">
        <f t="shared" si="76"/>
        <v>43131</v>
      </c>
      <c r="B724" s="7">
        <f t="shared" si="78"/>
        <v>1</v>
      </c>
      <c r="C724" s="4">
        <f>INDEX(Calendar!$E$3:$E$367,MATCH(LOLP!$A724,Calendar!$B$3:$B$367,0))</f>
        <v>1</v>
      </c>
      <c r="D724" s="2">
        <f t="shared" si="77"/>
        <v>1</v>
      </c>
      <c r="E724" s="36">
        <v>21328</v>
      </c>
      <c r="F724" s="7">
        <f>IFERROR(IF(INDEX('Temperature Data'!$AA$15:$AA$348,MATCH(LOLP!A724,'Temperature Data'!$B$15:$B$348,0))&gt;IF(B724=9,$G$2,LOLP!$F$2),1,0),0)</f>
        <v>0</v>
      </c>
      <c r="G724" s="7">
        <f>SUMIFS(LOLP!$F$4:$F$8763,$C$4:$C$8763,$C724,$B$4:$B$8763,$B724,$D$4:$D$8763,$D724)</f>
        <v>0</v>
      </c>
      <c r="H724" s="7">
        <f>COUNTIFS(Calendar!$E$3:$E$367,LOLP!C724,Calendar!$D$3:$D$367,LOLP!B724)</f>
        <v>21</v>
      </c>
      <c r="I724" s="7">
        <f ca="1">IF($F724=1,OFFSET(start_norps,LOLP!$D724+(1-$C724)*24,LOLP!$B724)*H724/G724,0)</f>
        <v>0</v>
      </c>
      <c r="J724" s="7">
        <f ca="1">IF($F724=1,OFFSET(start_33,LOLP!$D724+(1-$C724)*24,LOLP!$B724)*H724/G724,0)</f>
        <v>0</v>
      </c>
      <c r="K724" s="7">
        <f ca="1">IF($F724,OFFSET(start_40,LOLP!$D724+(1-$C724)*24,LOLP!$B724),0)</f>
        <v>0</v>
      </c>
      <c r="L724" s="7">
        <f ca="1">IF($F724,OFFSET(start_50,LOLP!$D724+(1-$C724)*24,LOLP!$B724),0)</f>
        <v>0</v>
      </c>
      <c r="M724" s="25">
        <f t="shared" ca="1" si="79"/>
        <v>0</v>
      </c>
      <c r="N724" s="25">
        <f t="shared" ca="1" si="80"/>
        <v>0</v>
      </c>
      <c r="O724" s="15" t="e">
        <f t="shared" ca="1" si="81"/>
        <v>#DIV/0!</v>
      </c>
      <c r="P724" s="15" t="e">
        <f t="shared" ca="1" si="82"/>
        <v>#DIV/0!</v>
      </c>
    </row>
    <row r="725" spans="1:16" x14ac:dyDescent="0.25">
      <c r="A725" s="1">
        <f t="shared" si="76"/>
        <v>43131</v>
      </c>
      <c r="B725" s="7">
        <f t="shared" si="78"/>
        <v>1</v>
      </c>
      <c r="C725" s="4">
        <f>INDEX(Calendar!$E$3:$E$367,MATCH(LOLP!$A725,Calendar!$B$3:$B$367,0))</f>
        <v>1</v>
      </c>
      <c r="D725" s="2">
        <f t="shared" si="77"/>
        <v>2</v>
      </c>
      <c r="E725" s="36">
        <v>20927</v>
      </c>
      <c r="F725" s="7">
        <f>IFERROR(IF(INDEX('Temperature Data'!$AA$15:$AA$348,MATCH(LOLP!A725,'Temperature Data'!$B$15:$B$348,0))&gt;IF(B725=9,$G$2,LOLP!$F$2),1,0),0)</f>
        <v>0</v>
      </c>
      <c r="G725" s="7">
        <f>SUMIFS(LOLP!$F$4:$F$8763,$C$4:$C$8763,$C725,$B$4:$B$8763,$B725,$D$4:$D$8763,$D725)</f>
        <v>0</v>
      </c>
      <c r="H725" s="7">
        <f>COUNTIFS(Calendar!$E$3:$E$367,LOLP!C725,Calendar!$D$3:$D$367,LOLP!B725)</f>
        <v>21</v>
      </c>
      <c r="I725" s="7">
        <f ca="1">IF($F725=1,OFFSET(start_norps,LOLP!$D725+(1-$C725)*24,LOLP!$B725)*H725/G725,0)</f>
        <v>0</v>
      </c>
      <c r="J725" s="7">
        <f ca="1">IF($F725=1,OFFSET(start_33,LOLP!$D725+(1-$C725)*24,LOLP!$B725)*H725/G725,0)</f>
        <v>0</v>
      </c>
      <c r="K725" s="7">
        <f ca="1">IF($F725,OFFSET(start_40,LOLP!$D725+(1-$C725)*24,LOLP!$B725),0)</f>
        <v>0</v>
      </c>
      <c r="L725" s="7">
        <f ca="1">IF($F725,OFFSET(start_50,LOLP!$D725+(1-$C725)*24,LOLP!$B725),0)</f>
        <v>0</v>
      </c>
      <c r="M725" s="25">
        <f t="shared" ca="1" si="79"/>
        <v>0</v>
      </c>
      <c r="N725" s="25">
        <f t="shared" ca="1" si="80"/>
        <v>0</v>
      </c>
      <c r="O725" s="15" t="e">
        <f t="shared" ca="1" si="81"/>
        <v>#DIV/0!</v>
      </c>
      <c r="P725" s="15" t="e">
        <f t="shared" ca="1" si="82"/>
        <v>#DIV/0!</v>
      </c>
    </row>
    <row r="726" spans="1:16" x14ac:dyDescent="0.25">
      <c r="A726" s="1">
        <f t="shared" si="76"/>
        <v>43131</v>
      </c>
      <c r="B726" s="7">
        <f t="shared" si="78"/>
        <v>1</v>
      </c>
      <c r="C726" s="4">
        <f>INDEX(Calendar!$E$3:$E$367,MATCH(LOLP!$A726,Calendar!$B$3:$B$367,0))</f>
        <v>1</v>
      </c>
      <c r="D726" s="2">
        <f t="shared" si="77"/>
        <v>3</v>
      </c>
      <c r="E726" s="36">
        <v>20509</v>
      </c>
      <c r="F726" s="7">
        <f>IFERROR(IF(INDEX('Temperature Data'!$AA$15:$AA$348,MATCH(LOLP!A726,'Temperature Data'!$B$15:$B$348,0))&gt;IF(B726=9,$G$2,LOLP!$F$2),1,0),0)</f>
        <v>0</v>
      </c>
      <c r="G726" s="7">
        <f>SUMIFS(LOLP!$F$4:$F$8763,$C$4:$C$8763,$C726,$B$4:$B$8763,$B726,$D$4:$D$8763,$D726)</f>
        <v>0</v>
      </c>
      <c r="H726" s="7">
        <f>COUNTIFS(Calendar!$E$3:$E$367,LOLP!C726,Calendar!$D$3:$D$367,LOLP!B726)</f>
        <v>21</v>
      </c>
      <c r="I726" s="7">
        <f ca="1">IF($F726=1,OFFSET(start_norps,LOLP!$D726+(1-$C726)*24,LOLP!$B726)*H726/G726,0)</f>
        <v>0</v>
      </c>
      <c r="J726" s="7">
        <f ca="1">IF($F726=1,OFFSET(start_33,LOLP!$D726+(1-$C726)*24,LOLP!$B726)*H726/G726,0)</f>
        <v>0</v>
      </c>
      <c r="K726" s="7">
        <f ca="1">IF($F726,OFFSET(start_40,LOLP!$D726+(1-$C726)*24,LOLP!$B726),0)</f>
        <v>0</v>
      </c>
      <c r="L726" s="7">
        <f ca="1">IF($F726,OFFSET(start_50,LOLP!$D726+(1-$C726)*24,LOLP!$B726),0)</f>
        <v>0</v>
      </c>
      <c r="M726" s="25">
        <f t="shared" ca="1" si="79"/>
        <v>0</v>
      </c>
      <c r="N726" s="25">
        <f t="shared" ca="1" si="80"/>
        <v>0</v>
      </c>
      <c r="O726" s="15" t="e">
        <f t="shared" ca="1" si="81"/>
        <v>#DIV/0!</v>
      </c>
      <c r="P726" s="15" t="e">
        <f t="shared" ca="1" si="82"/>
        <v>#DIV/0!</v>
      </c>
    </row>
    <row r="727" spans="1:16" x14ac:dyDescent="0.25">
      <c r="A727" s="1">
        <f t="shared" si="76"/>
        <v>43131</v>
      </c>
      <c r="B727" s="7">
        <f t="shared" si="78"/>
        <v>1</v>
      </c>
      <c r="C727" s="4">
        <f>INDEX(Calendar!$E$3:$E$367,MATCH(LOLP!$A727,Calendar!$B$3:$B$367,0))</f>
        <v>1</v>
      </c>
      <c r="D727" s="2">
        <f t="shared" si="77"/>
        <v>4</v>
      </c>
      <c r="E727" s="36">
        <v>20439</v>
      </c>
      <c r="F727" s="7">
        <f>IFERROR(IF(INDEX('Temperature Data'!$AA$15:$AA$348,MATCH(LOLP!A727,'Temperature Data'!$B$15:$B$348,0))&gt;IF(B727=9,$G$2,LOLP!$F$2),1,0),0)</f>
        <v>0</v>
      </c>
      <c r="G727" s="7">
        <f>SUMIFS(LOLP!$F$4:$F$8763,$C$4:$C$8763,$C727,$B$4:$B$8763,$B727,$D$4:$D$8763,$D727)</f>
        <v>0</v>
      </c>
      <c r="H727" s="7">
        <f>COUNTIFS(Calendar!$E$3:$E$367,LOLP!C727,Calendar!$D$3:$D$367,LOLP!B727)</f>
        <v>21</v>
      </c>
      <c r="I727" s="7">
        <f ca="1">IF($F727=1,OFFSET(start_norps,LOLP!$D727+(1-$C727)*24,LOLP!$B727)*H727/G727,0)</f>
        <v>0</v>
      </c>
      <c r="J727" s="7">
        <f ca="1">IF($F727=1,OFFSET(start_33,LOLP!$D727+(1-$C727)*24,LOLP!$B727)*H727/G727,0)</f>
        <v>0</v>
      </c>
      <c r="K727" s="7">
        <f ca="1">IF($F727,OFFSET(start_40,LOLP!$D727+(1-$C727)*24,LOLP!$B727),0)</f>
        <v>0</v>
      </c>
      <c r="L727" s="7">
        <f ca="1">IF($F727,OFFSET(start_50,LOLP!$D727+(1-$C727)*24,LOLP!$B727),0)</f>
        <v>0</v>
      </c>
      <c r="M727" s="25">
        <f t="shared" ca="1" si="79"/>
        <v>0</v>
      </c>
      <c r="N727" s="25">
        <f t="shared" ca="1" si="80"/>
        <v>0</v>
      </c>
      <c r="O727" s="15" t="e">
        <f t="shared" ca="1" si="81"/>
        <v>#DIV/0!</v>
      </c>
      <c r="P727" s="15" t="e">
        <f t="shared" ca="1" si="82"/>
        <v>#DIV/0!</v>
      </c>
    </row>
    <row r="728" spans="1:16" x14ac:dyDescent="0.25">
      <c r="A728" s="1">
        <f t="shared" si="76"/>
        <v>43131</v>
      </c>
      <c r="B728" s="7">
        <f t="shared" si="78"/>
        <v>1</v>
      </c>
      <c r="C728" s="4">
        <f>INDEX(Calendar!$E$3:$E$367,MATCH(LOLP!$A728,Calendar!$B$3:$B$367,0))</f>
        <v>1</v>
      </c>
      <c r="D728" s="2">
        <f t="shared" si="77"/>
        <v>5</v>
      </c>
      <c r="E728" s="36">
        <v>20954</v>
      </c>
      <c r="F728" s="7">
        <f>IFERROR(IF(INDEX('Temperature Data'!$AA$15:$AA$348,MATCH(LOLP!A728,'Temperature Data'!$B$15:$B$348,0))&gt;IF(B728=9,$G$2,LOLP!$F$2),1,0),0)</f>
        <v>0</v>
      </c>
      <c r="G728" s="7">
        <f>SUMIFS(LOLP!$F$4:$F$8763,$C$4:$C$8763,$C728,$B$4:$B$8763,$B728,$D$4:$D$8763,$D728)</f>
        <v>0</v>
      </c>
      <c r="H728" s="7">
        <f>COUNTIFS(Calendar!$E$3:$E$367,LOLP!C728,Calendar!$D$3:$D$367,LOLP!B728)</f>
        <v>21</v>
      </c>
      <c r="I728" s="7">
        <f ca="1">IF($F728=1,OFFSET(start_norps,LOLP!$D728+(1-$C728)*24,LOLP!$B728)*H728/G728,0)</f>
        <v>0</v>
      </c>
      <c r="J728" s="7">
        <f ca="1">IF($F728=1,OFFSET(start_33,LOLP!$D728+(1-$C728)*24,LOLP!$B728)*H728/G728,0)</f>
        <v>0</v>
      </c>
      <c r="K728" s="7">
        <f ca="1">IF($F728,OFFSET(start_40,LOLP!$D728+(1-$C728)*24,LOLP!$B728),0)</f>
        <v>0</v>
      </c>
      <c r="L728" s="7">
        <f ca="1">IF($F728,OFFSET(start_50,LOLP!$D728+(1-$C728)*24,LOLP!$B728),0)</f>
        <v>0</v>
      </c>
      <c r="M728" s="25">
        <f t="shared" ca="1" si="79"/>
        <v>0</v>
      </c>
      <c r="N728" s="25">
        <f t="shared" ca="1" si="80"/>
        <v>0</v>
      </c>
      <c r="O728" s="15" t="e">
        <f t="shared" ca="1" si="81"/>
        <v>#DIV/0!</v>
      </c>
      <c r="P728" s="15" t="e">
        <f t="shared" ca="1" si="82"/>
        <v>#DIV/0!</v>
      </c>
    </row>
    <row r="729" spans="1:16" x14ac:dyDescent="0.25">
      <c r="A729" s="1">
        <f t="shared" si="76"/>
        <v>43131</v>
      </c>
      <c r="B729" s="7">
        <f t="shared" si="78"/>
        <v>1</v>
      </c>
      <c r="C729" s="4">
        <f>INDEX(Calendar!$E$3:$E$367,MATCH(LOLP!$A729,Calendar!$B$3:$B$367,0))</f>
        <v>1</v>
      </c>
      <c r="D729" s="2">
        <f t="shared" si="77"/>
        <v>6</v>
      </c>
      <c r="E729" s="36">
        <v>22295</v>
      </c>
      <c r="F729" s="7">
        <f>IFERROR(IF(INDEX('Temperature Data'!$AA$15:$AA$348,MATCH(LOLP!A729,'Temperature Data'!$B$15:$B$348,0))&gt;IF(B729=9,$G$2,LOLP!$F$2),1,0),0)</f>
        <v>0</v>
      </c>
      <c r="G729" s="7">
        <f>SUMIFS(LOLP!$F$4:$F$8763,$C$4:$C$8763,$C729,$B$4:$B$8763,$B729,$D$4:$D$8763,$D729)</f>
        <v>0</v>
      </c>
      <c r="H729" s="7">
        <f>COUNTIFS(Calendar!$E$3:$E$367,LOLP!C729,Calendar!$D$3:$D$367,LOLP!B729)</f>
        <v>21</v>
      </c>
      <c r="I729" s="7">
        <f ca="1">IF($F729=1,OFFSET(start_norps,LOLP!$D729+(1-$C729)*24,LOLP!$B729)*H729/G729,0)</f>
        <v>0</v>
      </c>
      <c r="J729" s="7">
        <f ca="1">IF($F729=1,OFFSET(start_33,LOLP!$D729+(1-$C729)*24,LOLP!$B729)*H729/G729,0)</f>
        <v>0</v>
      </c>
      <c r="K729" s="7">
        <f ca="1">IF($F729,OFFSET(start_40,LOLP!$D729+(1-$C729)*24,LOLP!$B729),0)</f>
        <v>0</v>
      </c>
      <c r="L729" s="7">
        <f ca="1">IF($F729,OFFSET(start_50,LOLP!$D729+(1-$C729)*24,LOLP!$B729),0)</f>
        <v>0</v>
      </c>
      <c r="M729" s="25">
        <f t="shared" ca="1" si="79"/>
        <v>0</v>
      </c>
      <c r="N729" s="25">
        <f t="shared" ca="1" si="80"/>
        <v>0</v>
      </c>
      <c r="O729" s="15" t="e">
        <f t="shared" ca="1" si="81"/>
        <v>#DIV/0!</v>
      </c>
      <c r="P729" s="15" t="e">
        <f t="shared" ca="1" si="82"/>
        <v>#DIV/0!</v>
      </c>
    </row>
    <row r="730" spans="1:16" x14ac:dyDescent="0.25">
      <c r="A730" s="1">
        <f t="shared" si="76"/>
        <v>43131</v>
      </c>
      <c r="B730" s="7">
        <f t="shared" si="78"/>
        <v>1</v>
      </c>
      <c r="C730" s="4">
        <f>INDEX(Calendar!$E$3:$E$367,MATCH(LOLP!$A730,Calendar!$B$3:$B$367,0))</f>
        <v>1</v>
      </c>
      <c r="D730" s="2">
        <f t="shared" si="77"/>
        <v>7</v>
      </c>
      <c r="E730" s="36">
        <v>24853</v>
      </c>
      <c r="F730" s="7">
        <f>IFERROR(IF(INDEX('Temperature Data'!$AA$15:$AA$348,MATCH(LOLP!A730,'Temperature Data'!$B$15:$B$348,0))&gt;IF(B730=9,$G$2,LOLP!$F$2),1,0),0)</f>
        <v>0</v>
      </c>
      <c r="G730" s="7">
        <f>SUMIFS(LOLP!$F$4:$F$8763,$C$4:$C$8763,$C730,$B$4:$B$8763,$B730,$D$4:$D$8763,$D730)</f>
        <v>0</v>
      </c>
      <c r="H730" s="7">
        <f>COUNTIFS(Calendar!$E$3:$E$367,LOLP!C730,Calendar!$D$3:$D$367,LOLP!B730)</f>
        <v>21</v>
      </c>
      <c r="I730" s="7">
        <f ca="1">IF($F730=1,OFFSET(start_norps,LOLP!$D730+(1-$C730)*24,LOLP!$B730)*H730/G730,0)</f>
        <v>0</v>
      </c>
      <c r="J730" s="7">
        <f ca="1">IF($F730=1,OFFSET(start_33,LOLP!$D730+(1-$C730)*24,LOLP!$B730)*H730/G730,0)</f>
        <v>0</v>
      </c>
      <c r="K730" s="7">
        <f ca="1">IF($F730,OFFSET(start_40,LOLP!$D730+(1-$C730)*24,LOLP!$B730),0)</f>
        <v>0</v>
      </c>
      <c r="L730" s="7">
        <f ca="1">IF($F730,OFFSET(start_50,LOLP!$D730+(1-$C730)*24,LOLP!$B730),0)</f>
        <v>0</v>
      </c>
      <c r="M730" s="25">
        <f t="shared" ca="1" si="79"/>
        <v>0</v>
      </c>
      <c r="N730" s="25">
        <f t="shared" ca="1" si="80"/>
        <v>0</v>
      </c>
      <c r="O730" s="15" t="e">
        <f t="shared" ca="1" si="81"/>
        <v>#DIV/0!</v>
      </c>
      <c r="P730" s="15" t="e">
        <f t="shared" ca="1" si="82"/>
        <v>#DIV/0!</v>
      </c>
    </row>
    <row r="731" spans="1:16" x14ac:dyDescent="0.25">
      <c r="A731" s="1">
        <f t="shared" si="76"/>
        <v>43131</v>
      </c>
      <c r="B731" s="7">
        <f t="shared" si="78"/>
        <v>1</v>
      </c>
      <c r="C731" s="4">
        <f>INDEX(Calendar!$E$3:$E$367,MATCH(LOLP!$A731,Calendar!$B$3:$B$367,0))</f>
        <v>1</v>
      </c>
      <c r="D731" s="2">
        <f t="shared" si="77"/>
        <v>8</v>
      </c>
      <c r="E731" s="36">
        <v>26075</v>
      </c>
      <c r="F731" s="7">
        <f>IFERROR(IF(INDEX('Temperature Data'!$AA$15:$AA$348,MATCH(LOLP!A731,'Temperature Data'!$B$15:$B$348,0))&gt;IF(B731=9,$G$2,LOLP!$F$2),1,0),0)</f>
        <v>0</v>
      </c>
      <c r="G731" s="7">
        <f>SUMIFS(LOLP!$F$4:$F$8763,$C$4:$C$8763,$C731,$B$4:$B$8763,$B731,$D$4:$D$8763,$D731)</f>
        <v>0</v>
      </c>
      <c r="H731" s="7">
        <f>COUNTIFS(Calendar!$E$3:$E$367,LOLP!C731,Calendar!$D$3:$D$367,LOLP!B731)</f>
        <v>21</v>
      </c>
      <c r="I731" s="7">
        <f ca="1">IF($F731=1,OFFSET(start_norps,LOLP!$D731+(1-$C731)*24,LOLP!$B731)*H731/G731,0)</f>
        <v>0</v>
      </c>
      <c r="J731" s="7">
        <f ca="1">IF($F731=1,OFFSET(start_33,LOLP!$D731+(1-$C731)*24,LOLP!$B731)*H731/G731,0)</f>
        <v>0</v>
      </c>
      <c r="K731" s="7">
        <f ca="1">IF($F731,OFFSET(start_40,LOLP!$D731+(1-$C731)*24,LOLP!$B731),0)</f>
        <v>0</v>
      </c>
      <c r="L731" s="7">
        <f ca="1">IF($F731,OFFSET(start_50,LOLP!$D731+(1-$C731)*24,LOLP!$B731),0)</f>
        <v>0</v>
      </c>
      <c r="M731" s="25">
        <f t="shared" ca="1" si="79"/>
        <v>0</v>
      </c>
      <c r="N731" s="25">
        <f t="shared" ca="1" si="80"/>
        <v>0</v>
      </c>
      <c r="O731" s="15" t="e">
        <f t="shared" ca="1" si="81"/>
        <v>#DIV/0!</v>
      </c>
      <c r="P731" s="15" t="e">
        <f t="shared" ca="1" si="82"/>
        <v>#DIV/0!</v>
      </c>
    </row>
    <row r="732" spans="1:16" x14ac:dyDescent="0.25">
      <c r="A732" s="1">
        <f t="shared" si="76"/>
        <v>43131</v>
      </c>
      <c r="B732" s="7">
        <f t="shared" si="78"/>
        <v>1</v>
      </c>
      <c r="C732" s="4">
        <f>INDEX(Calendar!$E$3:$E$367,MATCH(LOLP!$A732,Calendar!$B$3:$B$367,0))</f>
        <v>1</v>
      </c>
      <c r="D732" s="2">
        <f t="shared" si="77"/>
        <v>9</v>
      </c>
      <c r="E732" s="36">
        <v>25693</v>
      </c>
      <c r="F732" s="7">
        <f>IFERROR(IF(INDEX('Temperature Data'!$AA$15:$AA$348,MATCH(LOLP!A732,'Temperature Data'!$B$15:$B$348,0))&gt;IF(B732=9,$G$2,LOLP!$F$2),1,0),0)</f>
        <v>0</v>
      </c>
      <c r="G732" s="7">
        <f>SUMIFS(LOLP!$F$4:$F$8763,$C$4:$C$8763,$C732,$B$4:$B$8763,$B732,$D$4:$D$8763,$D732)</f>
        <v>0</v>
      </c>
      <c r="H732" s="7">
        <f>COUNTIFS(Calendar!$E$3:$E$367,LOLP!C732,Calendar!$D$3:$D$367,LOLP!B732)</f>
        <v>21</v>
      </c>
      <c r="I732" s="7">
        <f ca="1">IF($F732=1,OFFSET(start_norps,LOLP!$D732+(1-$C732)*24,LOLP!$B732)*H732/G732,0)</f>
        <v>0</v>
      </c>
      <c r="J732" s="7">
        <f ca="1">IF($F732=1,OFFSET(start_33,LOLP!$D732+(1-$C732)*24,LOLP!$B732)*H732/G732,0)</f>
        <v>0</v>
      </c>
      <c r="K732" s="7">
        <f ca="1">IF($F732,OFFSET(start_40,LOLP!$D732+(1-$C732)*24,LOLP!$B732),0)</f>
        <v>0</v>
      </c>
      <c r="L732" s="7">
        <f ca="1">IF($F732,OFFSET(start_50,LOLP!$D732+(1-$C732)*24,LOLP!$B732),0)</f>
        <v>0</v>
      </c>
      <c r="M732" s="25">
        <f t="shared" ca="1" si="79"/>
        <v>0</v>
      </c>
      <c r="N732" s="25">
        <f t="shared" ca="1" si="80"/>
        <v>0</v>
      </c>
      <c r="O732" s="15" t="e">
        <f t="shared" ca="1" si="81"/>
        <v>#DIV/0!</v>
      </c>
      <c r="P732" s="15" t="e">
        <f t="shared" ca="1" si="82"/>
        <v>#DIV/0!</v>
      </c>
    </row>
    <row r="733" spans="1:16" x14ac:dyDescent="0.25">
      <c r="A733" s="1">
        <f t="shared" ref="A733:A796" si="83">A709+1</f>
        <v>43131</v>
      </c>
      <c r="B733" s="7">
        <f t="shared" si="78"/>
        <v>1</v>
      </c>
      <c r="C733" s="4">
        <f>INDEX(Calendar!$E$3:$E$367,MATCH(LOLP!$A733,Calendar!$B$3:$B$367,0))</f>
        <v>1</v>
      </c>
      <c r="D733" s="2">
        <f t="shared" ref="D733:D796" si="84">D709</f>
        <v>10</v>
      </c>
      <c r="E733" s="36">
        <v>24945</v>
      </c>
      <c r="F733" s="7">
        <f>IFERROR(IF(INDEX('Temperature Data'!$AA$15:$AA$348,MATCH(LOLP!A733,'Temperature Data'!$B$15:$B$348,0))&gt;IF(B733=9,$G$2,LOLP!$F$2),1,0),0)</f>
        <v>0</v>
      </c>
      <c r="G733" s="7">
        <f>SUMIFS(LOLP!$F$4:$F$8763,$C$4:$C$8763,$C733,$B$4:$B$8763,$B733,$D$4:$D$8763,$D733)</f>
        <v>0</v>
      </c>
      <c r="H733" s="7">
        <f>COUNTIFS(Calendar!$E$3:$E$367,LOLP!C733,Calendar!$D$3:$D$367,LOLP!B733)</f>
        <v>21</v>
      </c>
      <c r="I733" s="7">
        <f ca="1">IF($F733=1,OFFSET(start_norps,LOLP!$D733+(1-$C733)*24,LOLP!$B733)*H733/G733,0)</f>
        <v>0</v>
      </c>
      <c r="J733" s="7">
        <f ca="1">IF($F733=1,OFFSET(start_33,LOLP!$D733+(1-$C733)*24,LOLP!$B733)*H733/G733,0)</f>
        <v>0</v>
      </c>
      <c r="K733" s="7">
        <f ca="1">IF($F733,OFFSET(start_40,LOLP!$D733+(1-$C733)*24,LOLP!$B733),0)</f>
        <v>0</v>
      </c>
      <c r="L733" s="7">
        <f ca="1">IF($F733,OFFSET(start_50,LOLP!$D733+(1-$C733)*24,LOLP!$B733),0)</f>
        <v>0</v>
      </c>
      <c r="M733" s="25">
        <f t="shared" ca="1" si="79"/>
        <v>0</v>
      </c>
      <c r="N733" s="25">
        <f t="shared" ca="1" si="80"/>
        <v>0</v>
      </c>
      <c r="O733" s="15" t="e">
        <f t="shared" ca="1" si="81"/>
        <v>#DIV/0!</v>
      </c>
      <c r="P733" s="15" t="e">
        <f t="shared" ca="1" si="82"/>
        <v>#DIV/0!</v>
      </c>
    </row>
    <row r="734" spans="1:16" x14ac:dyDescent="0.25">
      <c r="A734" s="1">
        <f t="shared" si="83"/>
        <v>43131</v>
      </c>
      <c r="B734" s="7">
        <f t="shared" si="78"/>
        <v>1</v>
      </c>
      <c r="C734" s="4">
        <f>INDEX(Calendar!$E$3:$E$367,MATCH(LOLP!$A734,Calendar!$B$3:$B$367,0))</f>
        <v>1</v>
      </c>
      <c r="D734" s="2">
        <f t="shared" si="84"/>
        <v>11</v>
      </c>
      <c r="E734" s="36">
        <v>24565</v>
      </c>
      <c r="F734" s="7">
        <f>IFERROR(IF(INDEX('Temperature Data'!$AA$15:$AA$348,MATCH(LOLP!A734,'Temperature Data'!$B$15:$B$348,0))&gt;IF(B734=9,$G$2,LOLP!$F$2),1,0),0)</f>
        <v>0</v>
      </c>
      <c r="G734" s="7">
        <f>SUMIFS(LOLP!$F$4:$F$8763,$C$4:$C$8763,$C734,$B$4:$B$8763,$B734,$D$4:$D$8763,$D734)</f>
        <v>0</v>
      </c>
      <c r="H734" s="7">
        <f>COUNTIFS(Calendar!$E$3:$E$367,LOLP!C734,Calendar!$D$3:$D$367,LOLP!B734)</f>
        <v>21</v>
      </c>
      <c r="I734" s="7">
        <f ca="1">IF($F734=1,OFFSET(start_norps,LOLP!$D734+(1-$C734)*24,LOLP!$B734)*H734/G734,0)</f>
        <v>0</v>
      </c>
      <c r="J734" s="7">
        <f ca="1">IF($F734=1,OFFSET(start_33,LOLP!$D734+(1-$C734)*24,LOLP!$B734)*H734/G734,0)</f>
        <v>0</v>
      </c>
      <c r="K734" s="7">
        <f ca="1">IF($F734,OFFSET(start_40,LOLP!$D734+(1-$C734)*24,LOLP!$B734),0)</f>
        <v>0</v>
      </c>
      <c r="L734" s="7">
        <f ca="1">IF($F734,OFFSET(start_50,LOLP!$D734+(1-$C734)*24,LOLP!$B734),0)</f>
        <v>0</v>
      </c>
      <c r="M734" s="25">
        <f t="shared" ca="1" si="79"/>
        <v>0</v>
      </c>
      <c r="N734" s="25">
        <f t="shared" ca="1" si="80"/>
        <v>0</v>
      </c>
      <c r="O734" s="15" t="e">
        <f t="shared" ca="1" si="81"/>
        <v>#DIV/0!</v>
      </c>
      <c r="P734" s="15" t="e">
        <f t="shared" ca="1" si="82"/>
        <v>#DIV/0!</v>
      </c>
    </row>
    <row r="735" spans="1:16" x14ac:dyDescent="0.25">
      <c r="A735" s="1">
        <f t="shared" si="83"/>
        <v>43131</v>
      </c>
      <c r="B735" s="7">
        <f t="shared" si="78"/>
        <v>1</v>
      </c>
      <c r="C735" s="4">
        <f>INDEX(Calendar!$E$3:$E$367,MATCH(LOLP!$A735,Calendar!$B$3:$B$367,0))</f>
        <v>1</v>
      </c>
      <c r="D735" s="2">
        <f t="shared" si="84"/>
        <v>12</v>
      </c>
      <c r="E735" s="36">
        <v>24707</v>
      </c>
      <c r="F735" s="7">
        <f>IFERROR(IF(INDEX('Temperature Data'!$AA$15:$AA$348,MATCH(LOLP!A735,'Temperature Data'!$B$15:$B$348,0))&gt;IF(B735=9,$G$2,LOLP!$F$2),1,0),0)</f>
        <v>0</v>
      </c>
      <c r="G735" s="7">
        <f>SUMIFS(LOLP!$F$4:$F$8763,$C$4:$C$8763,$C735,$B$4:$B$8763,$B735,$D$4:$D$8763,$D735)</f>
        <v>0</v>
      </c>
      <c r="H735" s="7">
        <f>COUNTIFS(Calendar!$E$3:$E$367,LOLP!C735,Calendar!$D$3:$D$367,LOLP!B735)</f>
        <v>21</v>
      </c>
      <c r="I735" s="7">
        <f ca="1">IF($F735=1,OFFSET(start_norps,LOLP!$D735+(1-$C735)*24,LOLP!$B735)*H735/G735,0)</f>
        <v>0</v>
      </c>
      <c r="J735" s="7">
        <f ca="1">IF($F735=1,OFFSET(start_33,LOLP!$D735+(1-$C735)*24,LOLP!$B735)*H735/G735,0)</f>
        <v>0</v>
      </c>
      <c r="K735" s="7">
        <f ca="1">IF($F735,OFFSET(start_40,LOLP!$D735+(1-$C735)*24,LOLP!$B735),0)</f>
        <v>0</v>
      </c>
      <c r="L735" s="7">
        <f ca="1">IF($F735,OFFSET(start_50,LOLP!$D735+(1-$C735)*24,LOLP!$B735),0)</f>
        <v>0</v>
      </c>
      <c r="M735" s="25">
        <f t="shared" ca="1" si="79"/>
        <v>0</v>
      </c>
      <c r="N735" s="25">
        <f t="shared" ca="1" si="80"/>
        <v>0</v>
      </c>
      <c r="O735" s="15" t="e">
        <f t="shared" ca="1" si="81"/>
        <v>#DIV/0!</v>
      </c>
      <c r="P735" s="15" t="e">
        <f t="shared" ca="1" si="82"/>
        <v>#DIV/0!</v>
      </c>
    </row>
    <row r="736" spans="1:16" x14ac:dyDescent="0.25">
      <c r="A736" s="1">
        <f t="shared" si="83"/>
        <v>43131</v>
      </c>
      <c r="B736" s="7">
        <f t="shared" si="78"/>
        <v>1</v>
      </c>
      <c r="C736" s="4">
        <f>INDEX(Calendar!$E$3:$E$367,MATCH(LOLP!$A736,Calendar!$B$3:$B$367,0))</f>
        <v>1</v>
      </c>
      <c r="D736" s="2">
        <f t="shared" si="84"/>
        <v>13</v>
      </c>
      <c r="E736" s="36">
        <v>24594</v>
      </c>
      <c r="F736" s="7">
        <f>IFERROR(IF(INDEX('Temperature Data'!$AA$15:$AA$348,MATCH(LOLP!A736,'Temperature Data'!$B$15:$B$348,0))&gt;IF(B736=9,$G$2,LOLP!$F$2),1,0),0)</f>
        <v>0</v>
      </c>
      <c r="G736" s="7">
        <f>SUMIFS(LOLP!$F$4:$F$8763,$C$4:$C$8763,$C736,$B$4:$B$8763,$B736,$D$4:$D$8763,$D736)</f>
        <v>0</v>
      </c>
      <c r="H736" s="7">
        <f>COUNTIFS(Calendar!$E$3:$E$367,LOLP!C736,Calendar!$D$3:$D$367,LOLP!B736)</f>
        <v>21</v>
      </c>
      <c r="I736" s="7">
        <f ca="1">IF($F736=1,OFFSET(start_norps,LOLP!$D736+(1-$C736)*24,LOLP!$B736)*H736/G736,0)</f>
        <v>0</v>
      </c>
      <c r="J736" s="7">
        <f ca="1">IF($F736=1,OFFSET(start_33,LOLP!$D736+(1-$C736)*24,LOLP!$B736)*H736/G736,0)</f>
        <v>0</v>
      </c>
      <c r="K736" s="7">
        <f ca="1">IF($F736,OFFSET(start_40,LOLP!$D736+(1-$C736)*24,LOLP!$B736),0)</f>
        <v>0</v>
      </c>
      <c r="L736" s="7">
        <f ca="1">IF($F736,OFFSET(start_50,LOLP!$D736+(1-$C736)*24,LOLP!$B736),0)</f>
        <v>0</v>
      </c>
      <c r="M736" s="25">
        <f t="shared" ca="1" si="79"/>
        <v>0</v>
      </c>
      <c r="N736" s="25">
        <f t="shared" ca="1" si="80"/>
        <v>0</v>
      </c>
      <c r="O736" s="15" t="e">
        <f t="shared" ca="1" si="81"/>
        <v>#DIV/0!</v>
      </c>
      <c r="P736" s="15" t="e">
        <f t="shared" ca="1" si="82"/>
        <v>#DIV/0!</v>
      </c>
    </row>
    <row r="737" spans="1:16" x14ac:dyDescent="0.25">
      <c r="A737" s="1">
        <f t="shared" si="83"/>
        <v>43131</v>
      </c>
      <c r="B737" s="7">
        <f t="shared" si="78"/>
        <v>1</v>
      </c>
      <c r="C737" s="4">
        <f>INDEX(Calendar!$E$3:$E$367,MATCH(LOLP!$A737,Calendar!$B$3:$B$367,0))</f>
        <v>1</v>
      </c>
      <c r="D737" s="2">
        <f t="shared" si="84"/>
        <v>14</v>
      </c>
      <c r="E737" s="36">
        <v>24924</v>
      </c>
      <c r="F737" s="7">
        <f>IFERROR(IF(INDEX('Temperature Data'!$AA$15:$AA$348,MATCH(LOLP!A737,'Temperature Data'!$B$15:$B$348,0))&gt;IF(B737=9,$G$2,LOLP!$F$2),1,0),0)</f>
        <v>0</v>
      </c>
      <c r="G737" s="7">
        <f>SUMIFS(LOLP!$F$4:$F$8763,$C$4:$C$8763,$C737,$B$4:$B$8763,$B737,$D$4:$D$8763,$D737)</f>
        <v>0</v>
      </c>
      <c r="H737" s="7">
        <f>COUNTIFS(Calendar!$E$3:$E$367,LOLP!C737,Calendar!$D$3:$D$367,LOLP!B737)</f>
        <v>21</v>
      </c>
      <c r="I737" s="7">
        <f ca="1">IF($F737=1,OFFSET(start_norps,LOLP!$D737+(1-$C737)*24,LOLP!$B737)*H737/G737,0)</f>
        <v>0</v>
      </c>
      <c r="J737" s="7">
        <f ca="1">IF($F737=1,OFFSET(start_33,LOLP!$D737+(1-$C737)*24,LOLP!$B737)*H737/G737,0)</f>
        <v>0</v>
      </c>
      <c r="K737" s="7">
        <f ca="1">IF($F737,OFFSET(start_40,LOLP!$D737+(1-$C737)*24,LOLP!$B737),0)</f>
        <v>0</v>
      </c>
      <c r="L737" s="7">
        <f ca="1">IF($F737,OFFSET(start_50,LOLP!$D737+(1-$C737)*24,LOLP!$B737),0)</f>
        <v>0</v>
      </c>
      <c r="M737" s="25">
        <f t="shared" ca="1" si="79"/>
        <v>0</v>
      </c>
      <c r="N737" s="25">
        <f t="shared" ca="1" si="80"/>
        <v>0</v>
      </c>
      <c r="O737" s="15" t="e">
        <f t="shared" ca="1" si="81"/>
        <v>#DIV/0!</v>
      </c>
      <c r="P737" s="15" t="e">
        <f t="shared" ca="1" si="82"/>
        <v>#DIV/0!</v>
      </c>
    </row>
    <row r="738" spans="1:16" x14ac:dyDescent="0.25">
      <c r="A738" s="1">
        <f t="shared" si="83"/>
        <v>43131</v>
      </c>
      <c r="B738" s="7">
        <f t="shared" si="78"/>
        <v>1</v>
      </c>
      <c r="C738" s="4">
        <f>INDEX(Calendar!$E$3:$E$367,MATCH(LOLP!$A738,Calendar!$B$3:$B$367,0))</f>
        <v>1</v>
      </c>
      <c r="D738" s="2">
        <f t="shared" si="84"/>
        <v>15</v>
      </c>
      <c r="E738" s="36">
        <v>25483</v>
      </c>
      <c r="F738" s="7">
        <f>IFERROR(IF(INDEX('Temperature Data'!$AA$15:$AA$348,MATCH(LOLP!A738,'Temperature Data'!$B$15:$B$348,0))&gt;IF(B738=9,$G$2,LOLP!$F$2),1,0),0)</f>
        <v>0</v>
      </c>
      <c r="G738" s="7">
        <f>SUMIFS(LOLP!$F$4:$F$8763,$C$4:$C$8763,$C738,$B$4:$B$8763,$B738,$D$4:$D$8763,$D738)</f>
        <v>0</v>
      </c>
      <c r="H738" s="7">
        <f>COUNTIFS(Calendar!$E$3:$E$367,LOLP!C738,Calendar!$D$3:$D$367,LOLP!B738)</f>
        <v>21</v>
      </c>
      <c r="I738" s="7">
        <f ca="1">IF($F738=1,OFFSET(start_norps,LOLP!$D738+(1-$C738)*24,LOLP!$B738)*H738/G738,0)</f>
        <v>0</v>
      </c>
      <c r="J738" s="7">
        <f ca="1">IF($F738=1,OFFSET(start_33,LOLP!$D738+(1-$C738)*24,LOLP!$B738)*H738/G738,0)</f>
        <v>0</v>
      </c>
      <c r="K738" s="7">
        <f ca="1">IF($F738,OFFSET(start_40,LOLP!$D738+(1-$C738)*24,LOLP!$B738),0)</f>
        <v>0</v>
      </c>
      <c r="L738" s="7">
        <f ca="1">IF($F738,OFFSET(start_50,LOLP!$D738+(1-$C738)*24,LOLP!$B738),0)</f>
        <v>0</v>
      </c>
      <c r="M738" s="25">
        <f t="shared" ca="1" si="79"/>
        <v>0</v>
      </c>
      <c r="N738" s="25">
        <f t="shared" ca="1" si="80"/>
        <v>0</v>
      </c>
      <c r="O738" s="15" t="e">
        <f t="shared" ca="1" si="81"/>
        <v>#DIV/0!</v>
      </c>
      <c r="P738" s="15" t="e">
        <f t="shared" ca="1" si="82"/>
        <v>#DIV/0!</v>
      </c>
    </row>
    <row r="739" spans="1:16" x14ac:dyDescent="0.25">
      <c r="A739" s="1">
        <f t="shared" si="83"/>
        <v>43131</v>
      </c>
      <c r="B739" s="7">
        <f t="shared" si="78"/>
        <v>1</v>
      </c>
      <c r="C739" s="4">
        <f>INDEX(Calendar!$E$3:$E$367,MATCH(LOLP!$A739,Calendar!$B$3:$B$367,0))</f>
        <v>1</v>
      </c>
      <c r="D739" s="2">
        <f t="shared" si="84"/>
        <v>16</v>
      </c>
      <c r="E739" s="36">
        <v>25413</v>
      </c>
      <c r="F739" s="7">
        <f>IFERROR(IF(INDEX('Temperature Data'!$AA$15:$AA$348,MATCH(LOLP!A739,'Temperature Data'!$B$15:$B$348,0))&gt;IF(B739=9,$G$2,LOLP!$F$2),1,0),0)</f>
        <v>0</v>
      </c>
      <c r="G739" s="7">
        <f>SUMIFS(LOLP!$F$4:$F$8763,$C$4:$C$8763,$C739,$B$4:$B$8763,$B739,$D$4:$D$8763,$D739)</f>
        <v>0</v>
      </c>
      <c r="H739" s="7">
        <f>COUNTIFS(Calendar!$E$3:$E$367,LOLP!C739,Calendar!$D$3:$D$367,LOLP!B739)</f>
        <v>21</v>
      </c>
      <c r="I739" s="7">
        <f ca="1">IF($F739=1,OFFSET(start_norps,LOLP!$D739+(1-$C739)*24,LOLP!$B739)*H739/G739,0)</f>
        <v>0</v>
      </c>
      <c r="J739" s="7">
        <f ca="1">IF($F739=1,OFFSET(start_33,LOLP!$D739+(1-$C739)*24,LOLP!$B739)*H739/G739,0)</f>
        <v>0</v>
      </c>
      <c r="K739" s="7">
        <f ca="1">IF($F739,OFFSET(start_40,LOLP!$D739+(1-$C739)*24,LOLP!$B739),0)</f>
        <v>0</v>
      </c>
      <c r="L739" s="7">
        <f ca="1">IF($F739,OFFSET(start_50,LOLP!$D739+(1-$C739)*24,LOLP!$B739),0)</f>
        <v>0</v>
      </c>
      <c r="M739" s="25">
        <f t="shared" ca="1" si="79"/>
        <v>0</v>
      </c>
      <c r="N739" s="25">
        <f t="shared" ca="1" si="80"/>
        <v>0</v>
      </c>
      <c r="O739" s="15" t="e">
        <f t="shared" ca="1" si="81"/>
        <v>#DIV/0!</v>
      </c>
      <c r="P739" s="15" t="e">
        <f t="shared" ca="1" si="82"/>
        <v>#DIV/0!</v>
      </c>
    </row>
    <row r="740" spans="1:16" x14ac:dyDescent="0.25">
      <c r="A740" s="1">
        <f t="shared" si="83"/>
        <v>43131</v>
      </c>
      <c r="B740" s="7">
        <f t="shared" si="78"/>
        <v>1</v>
      </c>
      <c r="C740" s="4">
        <f>INDEX(Calendar!$E$3:$E$367,MATCH(LOLP!$A740,Calendar!$B$3:$B$367,0))</f>
        <v>1</v>
      </c>
      <c r="D740" s="2">
        <f t="shared" si="84"/>
        <v>17</v>
      </c>
      <c r="E740" s="36">
        <v>26038</v>
      </c>
      <c r="F740" s="7">
        <f>IFERROR(IF(INDEX('Temperature Data'!$AA$15:$AA$348,MATCH(LOLP!A740,'Temperature Data'!$B$15:$B$348,0))&gt;IF(B740=9,$G$2,LOLP!$F$2),1,0),0)</f>
        <v>0</v>
      </c>
      <c r="G740" s="7">
        <f>SUMIFS(LOLP!$F$4:$F$8763,$C$4:$C$8763,$C740,$B$4:$B$8763,$B740,$D$4:$D$8763,$D740)</f>
        <v>0</v>
      </c>
      <c r="H740" s="7">
        <f>COUNTIFS(Calendar!$E$3:$E$367,LOLP!C740,Calendar!$D$3:$D$367,LOLP!B740)</f>
        <v>21</v>
      </c>
      <c r="I740" s="7">
        <f ca="1">IF($F740=1,OFFSET(start_norps,LOLP!$D740+(1-$C740)*24,LOLP!$B740)*H740/G740,0)</f>
        <v>0</v>
      </c>
      <c r="J740" s="7">
        <f ca="1">IF($F740=1,OFFSET(start_33,LOLP!$D740+(1-$C740)*24,LOLP!$B740)*H740/G740,0)</f>
        <v>0</v>
      </c>
      <c r="K740" s="7">
        <f ca="1">IF($F740,OFFSET(start_40,LOLP!$D740+(1-$C740)*24,LOLP!$B740),0)</f>
        <v>0</v>
      </c>
      <c r="L740" s="7">
        <f ca="1">IF($F740,OFFSET(start_50,LOLP!$D740+(1-$C740)*24,LOLP!$B740),0)</f>
        <v>0</v>
      </c>
      <c r="M740" s="25">
        <f t="shared" ca="1" si="79"/>
        <v>0</v>
      </c>
      <c r="N740" s="25">
        <f t="shared" ca="1" si="80"/>
        <v>0</v>
      </c>
      <c r="O740" s="15" t="e">
        <f t="shared" ca="1" si="81"/>
        <v>#DIV/0!</v>
      </c>
      <c r="P740" s="15" t="e">
        <f t="shared" ca="1" si="82"/>
        <v>#DIV/0!</v>
      </c>
    </row>
    <row r="741" spans="1:16" x14ac:dyDescent="0.25">
      <c r="A741" s="1">
        <f t="shared" si="83"/>
        <v>43131</v>
      </c>
      <c r="B741" s="7">
        <f t="shared" si="78"/>
        <v>1</v>
      </c>
      <c r="C741" s="4">
        <f>INDEX(Calendar!$E$3:$E$367,MATCH(LOLP!$A741,Calendar!$B$3:$B$367,0))</f>
        <v>1</v>
      </c>
      <c r="D741" s="2">
        <f t="shared" si="84"/>
        <v>18</v>
      </c>
      <c r="E741" s="36">
        <v>27416</v>
      </c>
      <c r="F741" s="7">
        <f>IFERROR(IF(INDEX('Temperature Data'!$AA$15:$AA$348,MATCH(LOLP!A741,'Temperature Data'!$B$15:$B$348,0))&gt;IF(B741=9,$G$2,LOLP!$F$2),1,0),0)</f>
        <v>0</v>
      </c>
      <c r="G741" s="7">
        <f>SUMIFS(LOLP!$F$4:$F$8763,$C$4:$C$8763,$C741,$B$4:$B$8763,$B741,$D$4:$D$8763,$D741)</f>
        <v>0</v>
      </c>
      <c r="H741" s="7">
        <f>COUNTIFS(Calendar!$E$3:$E$367,LOLP!C741,Calendar!$D$3:$D$367,LOLP!B741)</f>
        <v>21</v>
      </c>
      <c r="I741" s="7">
        <f ca="1">IF($F741=1,OFFSET(start_norps,LOLP!$D741+(1-$C741)*24,LOLP!$B741)*H741/G741,0)</f>
        <v>0</v>
      </c>
      <c r="J741" s="7">
        <f ca="1">IF($F741=1,OFFSET(start_33,LOLP!$D741+(1-$C741)*24,LOLP!$B741)*H741/G741,0)</f>
        <v>0</v>
      </c>
      <c r="K741" s="7">
        <f ca="1">IF($F741,OFFSET(start_40,LOLP!$D741+(1-$C741)*24,LOLP!$B741),0)</f>
        <v>0</v>
      </c>
      <c r="L741" s="7">
        <f ca="1">IF($F741,OFFSET(start_50,LOLP!$D741+(1-$C741)*24,LOLP!$B741),0)</f>
        <v>0</v>
      </c>
      <c r="M741" s="25">
        <f t="shared" ca="1" si="79"/>
        <v>0</v>
      </c>
      <c r="N741" s="25">
        <f t="shared" ca="1" si="80"/>
        <v>0</v>
      </c>
      <c r="O741" s="15" t="e">
        <f t="shared" ca="1" si="81"/>
        <v>#DIV/0!</v>
      </c>
      <c r="P741" s="15" t="e">
        <f t="shared" ca="1" si="82"/>
        <v>#DIV/0!</v>
      </c>
    </row>
    <row r="742" spans="1:16" x14ac:dyDescent="0.25">
      <c r="A742" s="1">
        <f t="shared" si="83"/>
        <v>43131</v>
      </c>
      <c r="B742" s="7">
        <f t="shared" si="78"/>
        <v>1</v>
      </c>
      <c r="C742" s="4">
        <f>INDEX(Calendar!$E$3:$E$367,MATCH(LOLP!$A742,Calendar!$B$3:$B$367,0))</f>
        <v>1</v>
      </c>
      <c r="D742" s="2">
        <f t="shared" si="84"/>
        <v>19</v>
      </c>
      <c r="E742" s="36">
        <v>28575</v>
      </c>
      <c r="F742" s="7">
        <f>IFERROR(IF(INDEX('Temperature Data'!$AA$15:$AA$348,MATCH(LOLP!A742,'Temperature Data'!$B$15:$B$348,0))&gt;IF(B742=9,$G$2,LOLP!$F$2),1,0),0)</f>
        <v>0</v>
      </c>
      <c r="G742" s="7">
        <f>SUMIFS(LOLP!$F$4:$F$8763,$C$4:$C$8763,$C742,$B$4:$B$8763,$B742,$D$4:$D$8763,$D742)</f>
        <v>0</v>
      </c>
      <c r="H742" s="7">
        <f>COUNTIFS(Calendar!$E$3:$E$367,LOLP!C742,Calendar!$D$3:$D$367,LOLP!B742)</f>
        <v>21</v>
      </c>
      <c r="I742" s="7">
        <f ca="1">IF($F742=1,OFFSET(start_norps,LOLP!$D742+(1-$C742)*24,LOLP!$B742)*H742/G742,0)</f>
        <v>0</v>
      </c>
      <c r="J742" s="7">
        <f ca="1">IF($F742=1,OFFSET(start_33,LOLP!$D742+(1-$C742)*24,LOLP!$B742)*H742/G742,0)</f>
        <v>0</v>
      </c>
      <c r="K742" s="7">
        <f ca="1">IF($F742,OFFSET(start_40,LOLP!$D742+(1-$C742)*24,LOLP!$B742),0)</f>
        <v>0</v>
      </c>
      <c r="L742" s="7">
        <f ca="1">IF($F742,OFFSET(start_50,LOLP!$D742+(1-$C742)*24,LOLP!$B742),0)</f>
        <v>0</v>
      </c>
      <c r="M742" s="25">
        <f t="shared" ca="1" si="79"/>
        <v>0</v>
      </c>
      <c r="N742" s="25">
        <f t="shared" ca="1" si="80"/>
        <v>0</v>
      </c>
      <c r="O742" s="15" t="e">
        <f t="shared" ca="1" si="81"/>
        <v>#DIV/0!</v>
      </c>
      <c r="P742" s="15" t="e">
        <f t="shared" ca="1" si="82"/>
        <v>#DIV/0!</v>
      </c>
    </row>
    <row r="743" spans="1:16" x14ac:dyDescent="0.25">
      <c r="A743" s="1">
        <f t="shared" si="83"/>
        <v>43131</v>
      </c>
      <c r="B743" s="7">
        <f t="shared" si="78"/>
        <v>1</v>
      </c>
      <c r="C743" s="4">
        <f>INDEX(Calendar!$E$3:$E$367,MATCH(LOLP!$A743,Calendar!$B$3:$B$367,0))</f>
        <v>1</v>
      </c>
      <c r="D743" s="2">
        <f t="shared" si="84"/>
        <v>20</v>
      </c>
      <c r="E743" s="36">
        <v>28002</v>
      </c>
      <c r="F743" s="7">
        <f>IFERROR(IF(INDEX('Temperature Data'!$AA$15:$AA$348,MATCH(LOLP!A743,'Temperature Data'!$B$15:$B$348,0))&gt;IF(B743=9,$G$2,LOLP!$F$2),1,0),0)</f>
        <v>0</v>
      </c>
      <c r="G743" s="7">
        <f>SUMIFS(LOLP!$F$4:$F$8763,$C$4:$C$8763,$C743,$B$4:$B$8763,$B743,$D$4:$D$8763,$D743)</f>
        <v>0</v>
      </c>
      <c r="H743" s="7">
        <f>COUNTIFS(Calendar!$E$3:$E$367,LOLP!C743,Calendar!$D$3:$D$367,LOLP!B743)</f>
        <v>21</v>
      </c>
      <c r="I743" s="7">
        <f ca="1">IF($F743=1,OFFSET(start_norps,LOLP!$D743+(1-$C743)*24,LOLP!$B743)*H743/G743,0)</f>
        <v>0</v>
      </c>
      <c r="J743" s="7">
        <f ca="1">IF($F743=1,OFFSET(start_33,LOLP!$D743+(1-$C743)*24,LOLP!$B743)*H743/G743,0)</f>
        <v>0</v>
      </c>
      <c r="K743" s="7">
        <f ca="1">IF($F743,OFFSET(start_40,LOLP!$D743+(1-$C743)*24,LOLP!$B743),0)</f>
        <v>0</v>
      </c>
      <c r="L743" s="7">
        <f ca="1">IF($F743,OFFSET(start_50,LOLP!$D743+(1-$C743)*24,LOLP!$B743),0)</f>
        <v>0</v>
      </c>
      <c r="M743" s="25">
        <f t="shared" ca="1" si="79"/>
        <v>0</v>
      </c>
      <c r="N743" s="25">
        <f t="shared" ca="1" si="80"/>
        <v>0</v>
      </c>
      <c r="O743" s="15" t="e">
        <f t="shared" ca="1" si="81"/>
        <v>#DIV/0!</v>
      </c>
      <c r="P743" s="15" t="e">
        <f t="shared" ca="1" si="82"/>
        <v>#DIV/0!</v>
      </c>
    </row>
    <row r="744" spans="1:16" x14ac:dyDescent="0.25">
      <c r="A744" s="1">
        <f t="shared" si="83"/>
        <v>43131</v>
      </c>
      <c r="B744" s="7">
        <f t="shared" si="78"/>
        <v>1</v>
      </c>
      <c r="C744" s="4">
        <f>INDEX(Calendar!$E$3:$E$367,MATCH(LOLP!$A744,Calendar!$B$3:$B$367,0))</f>
        <v>1</v>
      </c>
      <c r="D744" s="2">
        <f t="shared" si="84"/>
        <v>21</v>
      </c>
      <c r="E744" s="36">
        <v>27148</v>
      </c>
      <c r="F744" s="7">
        <f>IFERROR(IF(INDEX('Temperature Data'!$AA$15:$AA$348,MATCH(LOLP!A744,'Temperature Data'!$B$15:$B$348,0))&gt;IF(B744=9,$G$2,LOLP!$F$2),1,0),0)</f>
        <v>0</v>
      </c>
      <c r="G744" s="7">
        <f>SUMIFS(LOLP!$F$4:$F$8763,$C$4:$C$8763,$C744,$B$4:$B$8763,$B744,$D$4:$D$8763,$D744)</f>
        <v>0</v>
      </c>
      <c r="H744" s="7">
        <f>COUNTIFS(Calendar!$E$3:$E$367,LOLP!C744,Calendar!$D$3:$D$367,LOLP!B744)</f>
        <v>21</v>
      </c>
      <c r="I744" s="7">
        <f ca="1">IF($F744=1,OFFSET(start_norps,LOLP!$D744+(1-$C744)*24,LOLP!$B744)*H744/G744,0)</f>
        <v>0</v>
      </c>
      <c r="J744" s="7">
        <f ca="1">IF($F744=1,OFFSET(start_33,LOLP!$D744+(1-$C744)*24,LOLP!$B744)*H744/G744,0)</f>
        <v>0</v>
      </c>
      <c r="K744" s="7">
        <f ca="1">IF($F744,OFFSET(start_40,LOLP!$D744+(1-$C744)*24,LOLP!$B744),0)</f>
        <v>0</v>
      </c>
      <c r="L744" s="7">
        <f ca="1">IF($F744,OFFSET(start_50,LOLP!$D744+(1-$C744)*24,LOLP!$B744),0)</f>
        <v>0</v>
      </c>
      <c r="M744" s="25">
        <f t="shared" ca="1" si="79"/>
        <v>0</v>
      </c>
      <c r="N744" s="25">
        <f t="shared" ca="1" si="80"/>
        <v>0</v>
      </c>
      <c r="O744" s="15" t="e">
        <f t="shared" ca="1" si="81"/>
        <v>#DIV/0!</v>
      </c>
      <c r="P744" s="15" t="e">
        <f t="shared" ca="1" si="82"/>
        <v>#DIV/0!</v>
      </c>
    </row>
    <row r="745" spans="1:16" x14ac:dyDescent="0.25">
      <c r="A745" s="1">
        <f t="shared" si="83"/>
        <v>43131</v>
      </c>
      <c r="B745" s="7">
        <f t="shared" si="78"/>
        <v>1</v>
      </c>
      <c r="C745" s="4">
        <f>INDEX(Calendar!$E$3:$E$367,MATCH(LOLP!$A745,Calendar!$B$3:$B$367,0))</f>
        <v>1</v>
      </c>
      <c r="D745" s="2">
        <f t="shared" si="84"/>
        <v>22</v>
      </c>
      <c r="E745" s="36">
        <v>25690</v>
      </c>
      <c r="F745" s="7">
        <f>IFERROR(IF(INDEX('Temperature Data'!$AA$15:$AA$348,MATCH(LOLP!A745,'Temperature Data'!$B$15:$B$348,0))&gt;IF(B745=9,$G$2,LOLP!$F$2),1,0),0)</f>
        <v>0</v>
      </c>
      <c r="G745" s="7">
        <f>SUMIFS(LOLP!$F$4:$F$8763,$C$4:$C$8763,$C745,$B$4:$B$8763,$B745,$D$4:$D$8763,$D745)</f>
        <v>0</v>
      </c>
      <c r="H745" s="7">
        <f>COUNTIFS(Calendar!$E$3:$E$367,LOLP!C745,Calendar!$D$3:$D$367,LOLP!B745)</f>
        <v>21</v>
      </c>
      <c r="I745" s="7">
        <f ca="1">IF($F745=1,OFFSET(start_norps,LOLP!$D745+(1-$C745)*24,LOLP!$B745)*H745/G745,0)</f>
        <v>0</v>
      </c>
      <c r="J745" s="7">
        <f ca="1">IF($F745=1,OFFSET(start_33,LOLP!$D745+(1-$C745)*24,LOLP!$B745)*H745/G745,0)</f>
        <v>0</v>
      </c>
      <c r="K745" s="7">
        <f ca="1">IF($F745,OFFSET(start_40,LOLP!$D745+(1-$C745)*24,LOLP!$B745),0)</f>
        <v>0</v>
      </c>
      <c r="L745" s="7">
        <f ca="1">IF($F745,OFFSET(start_50,LOLP!$D745+(1-$C745)*24,LOLP!$B745),0)</f>
        <v>0</v>
      </c>
      <c r="M745" s="25">
        <f t="shared" ca="1" si="79"/>
        <v>0</v>
      </c>
      <c r="N745" s="25">
        <f t="shared" ca="1" si="80"/>
        <v>0</v>
      </c>
      <c r="O745" s="15" t="e">
        <f t="shared" ca="1" si="81"/>
        <v>#DIV/0!</v>
      </c>
      <c r="P745" s="15" t="e">
        <f t="shared" ca="1" si="82"/>
        <v>#DIV/0!</v>
      </c>
    </row>
    <row r="746" spans="1:16" x14ac:dyDescent="0.25">
      <c r="A746" s="1">
        <f t="shared" si="83"/>
        <v>43131</v>
      </c>
      <c r="B746" s="7">
        <f t="shared" si="78"/>
        <v>1</v>
      </c>
      <c r="C746" s="4">
        <f>INDEX(Calendar!$E$3:$E$367,MATCH(LOLP!$A746,Calendar!$B$3:$B$367,0))</f>
        <v>1</v>
      </c>
      <c r="D746" s="2">
        <f t="shared" si="84"/>
        <v>23</v>
      </c>
      <c r="E746" s="36">
        <v>23866</v>
      </c>
      <c r="F746" s="7">
        <f>IFERROR(IF(INDEX('Temperature Data'!$AA$15:$AA$348,MATCH(LOLP!A746,'Temperature Data'!$B$15:$B$348,0))&gt;IF(B746=9,$G$2,LOLP!$F$2),1,0),0)</f>
        <v>0</v>
      </c>
      <c r="G746" s="7">
        <f>SUMIFS(LOLP!$F$4:$F$8763,$C$4:$C$8763,$C746,$B$4:$B$8763,$B746,$D$4:$D$8763,$D746)</f>
        <v>0</v>
      </c>
      <c r="H746" s="7">
        <f>COUNTIFS(Calendar!$E$3:$E$367,LOLP!C746,Calendar!$D$3:$D$367,LOLP!B746)</f>
        <v>21</v>
      </c>
      <c r="I746" s="7">
        <f ca="1">IF($F746=1,OFFSET(start_norps,LOLP!$D746+(1-$C746)*24,LOLP!$B746)*H746/G746,0)</f>
        <v>0</v>
      </c>
      <c r="J746" s="7">
        <f ca="1">IF($F746=1,OFFSET(start_33,LOLP!$D746+(1-$C746)*24,LOLP!$B746)*H746/G746,0)</f>
        <v>0</v>
      </c>
      <c r="K746" s="7">
        <f ca="1">IF($F746,OFFSET(start_40,LOLP!$D746+(1-$C746)*24,LOLP!$B746),0)</f>
        <v>0</v>
      </c>
      <c r="L746" s="7">
        <f ca="1">IF($F746,OFFSET(start_50,LOLP!$D746+(1-$C746)*24,LOLP!$B746),0)</f>
        <v>0</v>
      </c>
      <c r="M746" s="25">
        <f t="shared" ca="1" si="79"/>
        <v>0</v>
      </c>
      <c r="N746" s="25">
        <f t="shared" ca="1" si="80"/>
        <v>0</v>
      </c>
      <c r="O746" s="15" t="e">
        <f t="shared" ca="1" si="81"/>
        <v>#DIV/0!</v>
      </c>
      <c r="P746" s="15" t="e">
        <f t="shared" ca="1" si="82"/>
        <v>#DIV/0!</v>
      </c>
    </row>
    <row r="747" spans="1:16" x14ac:dyDescent="0.25">
      <c r="A747" s="1">
        <f t="shared" si="83"/>
        <v>43131</v>
      </c>
      <c r="B747" s="7">
        <f t="shared" si="78"/>
        <v>1</v>
      </c>
      <c r="C747" s="4">
        <f>INDEX(Calendar!$E$3:$E$367,MATCH(LOLP!$A747,Calendar!$B$3:$B$367,0))</f>
        <v>1</v>
      </c>
      <c r="D747" s="2">
        <f t="shared" si="84"/>
        <v>24</v>
      </c>
      <c r="E747" s="36">
        <v>22243</v>
      </c>
      <c r="F747" s="7">
        <f>IFERROR(IF(INDEX('Temperature Data'!$AA$15:$AA$348,MATCH(LOLP!A747,'Temperature Data'!$B$15:$B$348,0))&gt;IF(B747=9,$G$2,LOLP!$F$2),1,0),0)</f>
        <v>0</v>
      </c>
      <c r="G747" s="7">
        <f>SUMIFS(LOLP!$F$4:$F$8763,$C$4:$C$8763,$C747,$B$4:$B$8763,$B747,$D$4:$D$8763,$D747)</f>
        <v>0</v>
      </c>
      <c r="H747" s="7">
        <f>COUNTIFS(Calendar!$E$3:$E$367,LOLP!C747,Calendar!$D$3:$D$367,LOLP!B747)</f>
        <v>21</v>
      </c>
      <c r="I747" s="7">
        <f ca="1">IF($F747=1,OFFSET(start_norps,LOLP!$D747+(1-$C747)*24,LOLP!$B747)*H747/G747,0)</f>
        <v>0</v>
      </c>
      <c r="J747" s="7">
        <f ca="1">IF($F747=1,OFFSET(start_33,LOLP!$D747+(1-$C747)*24,LOLP!$B747)*H747/G747,0)</f>
        <v>0</v>
      </c>
      <c r="K747" s="7">
        <f ca="1">IF($F747,OFFSET(start_40,LOLP!$D747+(1-$C747)*24,LOLP!$B747),0)</f>
        <v>0</v>
      </c>
      <c r="L747" s="7">
        <f ca="1">IF($F747,OFFSET(start_50,LOLP!$D747+(1-$C747)*24,LOLP!$B747),0)</f>
        <v>0</v>
      </c>
      <c r="M747" s="25">
        <f t="shared" ca="1" si="79"/>
        <v>0</v>
      </c>
      <c r="N747" s="25">
        <f t="shared" ca="1" si="80"/>
        <v>0</v>
      </c>
      <c r="O747" s="15" t="e">
        <f t="shared" ca="1" si="81"/>
        <v>#DIV/0!</v>
      </c>
      <c r="P747" s="15" t="e">
        <f t="shared" ca="1" si="82"/>
        <v>#DIV/0!</v>
      </c>
    </row>
    <row r="748" spans="1:16" x14ac:dyDescent="0.25">
      <c r="A748" s="1">
        <f t="shared" si="83"/>
        <v>43132</v>
      </c>
      <c r="B748" s="7">
        <f t="shared" si="78"/>
        <v>2</v>
      </c>
      <c r="C748" s="4">
        <f>INDEX(Calendar!$E$3:$E$367,MATCH(LOLP!$A748,Calendar!$B$3:$B$367,0))</f>
        <v>1</v>
      </c>
      <c r="D748" s="2">
        <f t="shared" si="84"/>
        <v>1</v>
      </c>
      <c r="E748" s="36">
        <v>21430</v>
      </c>
      <c r="F748" s="7">
        <f>IFERROR(IF(INDEX('Temperature Data'!$AA$15:$AA$348,MATCH(LOLP!A748,'Temperature Data'!$B$15:$B$348,0))&gt;IF(B748=9,$G$2,LOLP!$F$2),1,0),0)</f>
        <v>0</v>
      </c>
      <c r="G748" s="7">
        <f>SUMIFS(LOLP!$F$4:$F$8763,$C$4:$C$8763,$C748,$B$4:$B$8763,$B748,$D$4:$D$8763,$D748)</f>
        <v>0</v>
      </c>
      <c r="H748" s="7">
        <f>COUNTIFS(Calendar!$E$3:$E$367,LOLP!C748,Calendar!$D$3:$D$367,LOLP!B748)</f>
        <v>19</v>
      </c>
      <c r="I748" s="7">
        <f ca="1">IF($F748=1,OFFSET(start_norps,LOLP!$D748+(1-$C748)*24,LOLP!$B748)*H748/G748,0)</f>
        <v>0</v>
      </c>
      <c r="J748" s="7">
        <f ca="1">IF($F748=1,OFFSET(start_33,LOLP!$D748+(1-$C748)*24,LOLP!$B748)*H748/G748,0)</f>
        <v>0</v>
      </c>
      <c r="K748" s="7">
        <f ca="1">IF($F748,OFFSET(start_40,LOLP!$D748+(1-$C748)*24,LOLP!$B748),0)</f>
        <v>0</v>
      </c>
      <c r="L748" s="7">
        <f ca="1">IF($F748,OFFSET(start_50,LOLP!$D748+(1-$C748)*24,LOLP!$B748),0)</f>
        <v>0</v>
      </c>
      <c r="M748" s="25">
        <f t="shared" ca="1" si="79"/>
        <v>0</v>
      </c>
      <c r="N748" s="25">
        <f t="shared" ca="1" si="80"/>
        <v>0</v>
      </c>
      <c r="O748" s="15" t="e">
        <f t="shared" ca="1" si="81"/>
        <v>#DIV/0!</v>
      </c>
      <c r="P748" s="15" t="e">
        <f t="shared" ca="1" si="82"/>
        <v>#DIV/0!</v>
      </c>
    </row>
    <row r="749" spans="1:16" x14ac:dyDescent="0.25">
      <c r="A749" s="1">
        <f t="shared" si="83"/>
        <v>43132</v>
      </c>
      <c r="B749" s="7">
        <f t="shared" si="78"/>
        <v>2</v>
      </c>
      <c r="C749" s="4">
        <f>INDEX(Calendar!$E$3:$E$367,MATCH(LOLP!$A749,Calendar!$B$3:$B$367,0))</f>
        <v>1</v>
      </c>
      <c r="D749" s="2">
        <f t="shared" si="84"/>
        <v>2</v>
      </c>
      <c r="E749" s="36">
        <v>20641</v>
      </c>
      <c r="F749" s="7">
        <f>IFERROR(IF(INDEX('Temperature Data'!$AA$15:$AA$348,MATCH(LOLP!A749,'Temperature Data'!$B$15:$B$348,0))&gt;IF(B749=9,$G$2,LOLP!$F$2),1,0),0)</f>
        <v>0</v>
      </c>
      <c r="G749" s="7">
        <f>SUMIFS(LOLP!$F$4:$F$8763,$C$4:$C$8763,$C749,$B$4:$B$8763,$B749,$D$4:$D$8763,$D749)</f>
        <v>0</v>
      </c>
      <c r="H749" s="7">
        <f>COUNTIFS(Calendar!$E$3:$E$367,LOLP!C749,Calendar!$D$3:$D$367,LOLP!B749)</f>
        <v>19</v>
      </c>
      <c r="I749" s="7">
        <f ca="1">IF($F749=1,OFFSET(start_norps,LOLP!$D749+(1-$C749)*24,LOLP!$B749)*H749/G749,0)</f>
        <v>0</v>
      </c>
      <c r="J749" s="7">
        <f ca="1">IF($F749=1,OFFSET(start_33,LOLP!$D749+(1-$C749)*24,LOLP!$B749)*H749/G749,0)</f>
        <v>0</v>
      </c>
      <c r="K749" s="7">
        <f ca="1">IF($F749,OFFSET(start_40,LOLP!$D749+(1-$C749)*24,LOLP!$B749),0)</f>
        <v>0</v>
      </c>
      <c r="L749" s="7">
        <f ca="1">IF($F749,OFFSET(start_50,LOLP!$D749+(1-$C749)*24,LOLP!$B749),0)</f>
        <v>0</v>
      </c>
      <c r="M749" s="25">
        <f t="shared" ca="1" si="79"/>
        <v>0</v>
      </c>
      <c r="N749" s="25">
        <f t="shared" ca="1" si="80"/>
        <v>0</v>
      </c>
      <c r="O749" s="15" t="e">
        <f t="shared" ca="1" si="81"/>
        <v>#DIV/0!</v>
      </c>
      <c r="P749" s="15" t="e">
        <f t="shared" ca="1" si="82"/>
        <v>#DIV/0!</v>
      </c>
    </row>
    <row r="750" spans="1:16" x14ac:dyDescent="0.25">
      <c r="A750" s="1">
        <f t="shared" si="83"/>
        <v>43132</v>
      </c>
      <c r="B750" s="7">
        <f t="shared" si="78"/>
        <v>2</v>
      </c>
      <c r="C750" s="4">
        <f>INDEX(Calendar!$E$3:$E$367,MATCH(LOLP!$A750,Calendar!$B$3:$B$367,0))</f>
        <v>1</v>
      </c>
      <c r="D750" s="2">
        <f t="shared" si="84"/>
        <v>3</v>
      </c>
      <c r="E750" s="36">
        <v>20166</v>
      </c>
      <c r="F750" s="7">
        <f>IFERROR(IF(INDEX('Temperature Data'!$AA$15:$AA$348,MATCH(LOLP!A750,'Temperature Data'!$B$15:$B$348,0))&gt;IF(B750=9,$G$2,LOLP!$F$2),1,0),0)</f>
        <v>0</v>
      </c>
      <c r="G750" s="7">
        <f>SUMIFS(LOLP!$F$4:$F$8763,$C$4:$C$8763,$C750,$B$4:$B$8763,$B750,$D$4:$D$8763,$D750)</f>
        <v>0</v>
      </c>
      <c r="H750" s="7">
        <f>COUNTIFS(Calendar!$E$3:$E$367,LOLP!C750,Calendar!$D$3:$D$367,LOLP!B750)</f>
        <v>19</v>
      </c>
      <c r="I750" s="7">
        <f ca="1">IF($F750=1,OFFSET(start_norps,LOLP!$D750+(1-$C750)*24,LOLP!$B750)*H750/G750,0)</f>
        <v>0</v>
      </c>
      <c r="J750" s="7">
        <f ca="1">IF($F750=1,OFFSET(start_33,LOLP!$D750+(1-$C750)*24,LOLP!$B750)*H750/G750,0)</f>
        <v>0</v>
      </c>
      <c r="K750" s="7">
        <f ca="1">IF($F750,OFFSET(start_40,LOLP!$D750+(1-$C750)*24,LOLP!$B750),0)</f>
        <v>0</v>
      </c>
      <c r="L750" s="7">
        <f ca="1">IF($F750,OFFSET(start_50,LOLP!$D750+(1-$C750)*24,LOLP!$B750),0)</f>
        <v>0</v>
      </c>
      <c r="M750" s="25">
        <f t="shared" ca="1" si="79"/>
        <v>0</v>
      </c>
      <c r="N750" s="25">
        <f t="shared" ca="1" si="80"/>
        <v>0</v>
      </c>
      <c r="O750" s="15" t="e">
        <f t="shared" ca="1" si="81"/>
        <v>#DIV/0!</v>
      </c>
      <c r="P750" s="15" t="e">
        <f t="shared" ca="1" si="82"/>
        <v>#DIV/0!</v>
      </c>
    </row>
    <row r="751" spans="1:16" x14ac:dyDescent="0.25">
      <c r="A751" s="1">
        <f t="shared" si="83"/>
        <v>43132</v>
      </c>
      <c r="B751" s="7">
        <f t="shared" si="78"/>
        <v>2</v>
      </c>
      <c r="C751" s="4">
        <f>INDEX(Calendar!$E$3:$E$367,MATCH(LOLP!$A751,Calendar!$B$3:$B$367,0))</f>
        <v>1</v>
      </c>
      <c r="D751" s="2">
        <f t="shared" si="84"/>
        <v>4</v>
      </c>
      <c r="E751" s="36">
        <v>20090</v>
      </c>
      <c r="F751" s="7">
        <f>IFERROR(IF(INDEX('Temperature Data'!$AA$15:$AA$348,MATCH(LOLP!A751,'Temperature Data'!$B$15:$B$348,0))&gt;IF(B751=9,$G$2,LOLP!$F$2),1,0),0)</f>
        <v>0</v>
      </c>
      <c r="G751" s="7">
        <f>SUMIFS(LOLP!$F$4:$F$8763,$C$4:$C$8763,$C751,$B$4:$B$8763,$B751,$D$4:$D$8763,$D751)</f>
        <v>0</v>
      </c>
      <c r="H751" s="7">
        <f>COUNTIFS(Calendar!$E$3:$E$367,LOLP!C751,Calendar!$D$3:$D$367,LOLP!B751)</f>
        <v>19</v>
      </c>
      <c r="I751" s="7">
        <f ca="1">IF($F751=1,OFFSET(start_norps,LOLP!$D751+(1-$C751)*24,LOLP!$B751)*H751/G751,0)</f>
        <v>0</v>
      </c>
      <c r="J751" s="7">
        <f ca="1">IF($F751=1,OFFSET(start_33,LOLP!$D751+(1-$C751)*24,LOLP!$B751)*H751/G751,0)</f>
        <v>0</v>
      </c>
      <c r="K751" s="7">
        <f ca="1">IF($F751,OFFSET(start_40,LOLP!$D751+(1-$C751)*24,LOLP!$B751),0)</f>
        <v>0</v>
      </c>
      <c r="L751" s="7">
        <f ca="1">IF($F751,OFFSET(start_50,LOLP!$D751+(1-$C751)*24,LOLP!$B751),0)</f>
        <v>0</v>
      </c>
      <c r="M751" s="25">
        <f t="shared" ca="1" si="79"/>
        <v>0</v>
      </c>
      <c r="N751" s="25">
        <f t="shared" ca="1" si="80"/>
        <v>0</v>
      </c>
      <c r="O751" s="15" t="e">
        <f t="shared" ca="1" si="81"/>
        <v>#DIV/0!</v>
      </c>
      <c r="P751" s="15" t="e">
        <f t="shared" ca="1" si="82"/>
        <v>#DIV/0!</v>
      </c>
    </row>
    <row r="752" spans="1:16" x14ac:dyDescent="0.25">
      <c r="A752" s="1">
        <f t="shared" si="83"/>
        <v>43132</v>
      </c>
      <c r="B752" s="7">
        <f t="shared" si="78"/>
        <v>2</v>
      </c>
      <c r="C752" s="4">
        <f>INDEX(Calendar!$E$3:$E$367,MATCH(LOLP!$A752,Calendar!$B$3:$B$367,0))</f>
        <v>1</v>
      </c>
      <c r="D752" s="2">
        <f t="shared" si="84"/>
        <v>5</v>
      </c>
      <c r="E752" s="36">
        <v>20504</v>
      </c>
      <c r="F752" s="7">
        <f>IFERROR(IF(INDEX('Temperature Data'!$AA$15:$AA$348,MATCH(LOLP!A752,'Temperature Data'!$B$15:$B$348,0))&gt;IF(B752=9,$G$2,LOLP!$F$2),1,0),0)</f>
        <v>0</v>
      </c>
      <c r="G752" s="7">
        <f>SUMIFS(LOLP!$F$4:$F$8763,$C$4:$C$8763,$C752,$B$4:$B$8763,$B752,$D$4:$D$8763,$D752)</f>
        <v>0</v>
      </c>
      <c r="H752" s="7">
        <f>COUNTIFS(Calendar!$E$3:$E$367,LOLP!C752,Calendar!$D$3:$D$367,LOLP!B752)</f>
        <v>19</v>
      </c>
      <c r="I752" s="7">
        <f ca="1">IF($F752=1,OFFSET(start_norps,LOLP!$D752+(1-$C752)*24,LOLP!$B752)*H752/G752,0)</f>
        <v>0</v>
      </c>
      <c r="J752" s="7">
        <f ca="1">IF($F752=1,OFFSET(start_33,LOLP!$D752+(1-$C752)*24,LOLP!$B752)*H752/G752,0)</f>
        <v>0</v>
      </c>
      <c r="K752" s="7">
        <f ca="1">IF($F752,OFFSET(start_40,LOLP!$D752+(1-$C752)*24,LOLP!$B752),0)</f>
        <v>0</v>
      </c>
      <c r="L752" s="7">
        <f ca="1">IF($F752,OFFSET(start_50,LOLP!$D752+(1-$C752)*24,LOLP!$B752),0)</f>
        <v>0</v>
      </c>
      <c r="M752" s="25">
        <f t="shared" ca="1" si="79"/>
        <v>0</v>
      </c>
      <c r="N752" s="25">
        <f t="shared" ca="1" si="80"/>
        <v>0</v>
      </c>
      <c r="O752" s="15" t="e">
        <f t="shared" ca="1" si="81"/>
        <v>#DIV/0!</v>
      </c>
      <c r="P752" s="15" t="e">
        <f t="shared" ca="1" si="82"/>
        <v>#DIV/0!</v>
      </c>
    </row>
    <row r="753" spans="1:16" x14ac:dyDescent="0.25">
      <c r="A753" s="1">
        <f t="shared" si="83"/>
        <v>43132</v>
      </c>
      <c r="B753" s="7">
        <f t="shared" si="78"/>
        <v>2</v>
      </c>
      <c r="C753" s="4">
        <f>INDEX(Calendar!$E$3:$E$367,MATCH(LOLP!$A753,Calendar!$B$3:$B$367,0))</f>
        <v>1</v>
      </c>
      <c r="D753" s="2">
        <f t="shared" si="84"/>
        <v>6</v>
      </c>
      <c r="E753" s="36">
        <v>21811</v>
      </c>
      <c r="F753" s="7">
        <f>IFERROR(IF(INDEX('Temperature Data'!$AA$15:$AA$348,MATCH(LOLP!A753,'Temperature Data'!$B$15:$B$348,0))&gt;IF(B753=9,$G$2,LOLP!$F$2),1,0),0)</f>
        <v>0</v>
      </c>
      <c r="G753" s="7">
        <f>SUMIFS(LOLP!$F$4:$F$8763,$C$4:$C$8763,$C753,$B$4:$B$8763,$B753,$D$4:$D$8763,$D753)</f>
        <v>0</v>
      </c>
      <c r="H753" s="7">
        <f>COUNTIFS(Calendar!$E$3:$E$367,LOLP!C753,Calendar!$D$3:$D$367,LOLP!B753)</f>
        <v>19</v>
      </c>
      <c r="I753" s="7">
        <f ca="1">IF($F753=1,OFFSET(start_norps,LOLP!$D753+(1-$C753)*24,LOLP!$B753)*H753/G753,0)</f>
        <v>0</v>
      </c>
      <c r="J753" s="7">
        <f ca="1">IF($F753=1,OFFSET(start_33,LOLP!$D753+(1-$C753)*24,LOLP!$B753)*H753/G753,0)</f>
        <v>0</v>
      </c>
      <c r="K753" s="7">
        <f ca="1">IF($F753,OFFSET(start_40,LOLP!$D753+(1-$C753)*24,LOLP!$B753),0)</f>
        <v>0</v>
      </c>
      <c r="L753" s="7">
        <f ca="1">IF($F753,OFFSET(start_50,LOLP!$D753+(1-$C753)*24,LOLP!$B753),0)</f>
        <v>0</v>
      </c>
      <c r="M753" s="25">
        <f t="shared" ca="1" si="79"/>
        <v>0</v>
      </c>
      <c r="N753" s="25">
        <f t="shared" ca="1" si="80"/>
        <v>0</v>
      </c>
      <c r="O753" s="15" t="e">
        <f t="shared" ca="1" si="81"/>
        <v>#DIV/0!</v>
      </c>
      <c r="P753" s="15" t="e">
        <f t="shared" ca="1" si="82"/>
        <v>#DIV/0!</v>
      </c>
    </row>
    <row r="754" spans="1:16" x14ac:dyDescent="0.25">
      <c r="A754" s="1">
        <f t="shared" si="83"/>
        <v>43132</v>
      </c>
      <c r="B754" s="7">
        <f t="shared" si="78"/>
        <v>2</v>
      </c>
      <c r="C754" s="4">
        <f>INDEX(Calendar!$E$3:$E$367,MATCH(LOLP!$A754,Calendar!$B$3:$B$367,0))</f>
        <v>1</v>
      </c>
      <c r="D754" s="2">
        <f t="shared" si="84"/>
        <v>7</v>
      </c>
      <c r="E754" s="36">
        <v>24370</v>
      </c>
      <c r="F754" s="7">
        <f>IFERROR(IF(INDEX('Temperature Data'!$AA$15:$AA$348,MATCH(LOLP!A754,'Temperature Data'!$B$15:$B$348,0))&gt;IF(B754=9,$G$2,LOLP!$F$2),1,0),0)</f>
        <v>0</v>
      </c>
      <c r="G754" s="7">
        <f>SUMIFS(LOLP!$F$4:$F$8763,$C$4:$C$8763,$C754,$B$4:$B$8763,$B754,$D$4:$D$8763,$D754)</f>
        <v>0</v>
      </c>
      <c r="H754" s="7">
        <f>COUNTIFS(Calendar!$E$3:$E$367,LOLP!C754,Calendar!$D$3:$D$367,LOLP!B754)</f>
        <v>19</v>
      </c>
      <c r="I754" s="7">
        <f ca="1">IF($F754=1,OFFSET(start_norps,LOLP!$D754+(1-$C754)*24,LOLP!$B754)*H754/G754,0)</f>
        <v>0</v>
      </c>
      <c r="J754" s="7">
        <f ca="1">IF($F754=1,OFFSET(start_33,LOLP!$D754+(1-$C754)*24,LOLP!$B754)*H754/G754,0)</f>
        <v>0</v>
      </c>
      <c r="K754" s="7">
        <f ca="1">IF($F754,OFFSET(start_40,LOLP!$D754+(1-$C754)*24,LOLP!$B754),0)</f>
        <v>0</v>
      </c>
      <c r="L754" s="7">
        <f ca="1">IF($F754,OFFSET(start_50,LOLP!$D754+(1-$C754)*24,LOLP!$B754),0)</f>
        <v>0</v>
      </c>
      <c r="M754" s="25">
        <f t="shared" ca="1" si="79"/>
        <v>0</v>
      </c>
      <c r="N754" s="25">
        <f t="shared" ca="1" si="80"/>
        <v>0</v>
      </c>
      <c r="O754" s="15" t="e">
        <f t="shared" ca="1" si="81"/>
        <v>#DIV/0!</v>
      </c>
      <c r="P754" s="15" t="e">
        <f t="shared" ca="1" si="82"/>
        <v>#DIV/0!</v>
      </c>
    </row>
    <row r="755" spans="1:16" x14ac:dyDescent="0.25">
      <c r="A755" s="1">
        <f t="shared" si="83"/>
        <v>43132</v>
      </c>
      <c r="B755" s="7">
        <f t="shared" si="78"/>
        <v>2</v>
      </c>
      <c r="C755" s="4">
        <f>INDEX(Calendar!$E$3:$E$367,MATCH(LOLP!$A755,Calendar!$B$3:$B$367,0))</f>
        <v>1</v>
      </c>
      <c r="D755" s="2">
        <f t="shared" si="84"/>
        <v>8</v>
      </c>
      <c r="E755" s="36">
        <v>25675</v>
      </c>
      <c r="F755" s="7">
        <f>IFERROR(IF(INDEX('Temperature Data'!$AA$15:$AA$348,MATCH(LOLP!A755,'Temperature Data'!$B$15:$B$348,0))&gt;IF(B755=9,$G$2,LOLP!$F$2),1,0),0)</f>
        <v>0</v>
      </c>
      <c r="G755" s="7">
        <f>SUMIFS(LOLP!$F$4:$F$8763,$C$4:$C$8763,$C755,$B$4:$B$8763,$B755,$D$4:$D$8763,$D755)</f>
        <v>0</v>
      </c>
      <c r="H755" s="7">
        <f>COUNTIFS(Calendar!$E$3:$E$367,LOLP!C755,Calendar!$D$3:$D$367,LOLP!B755)</f>
        <v>19</v>
      </c>
      <c r="I755" s="7">
        <f ca="1">IF($F755=1,OFFSET(start_norps,LOLP!$D755+(1-$C755)*24,LOLP!$B755)*H755/G755,0)</f>
        <v>0</v>
      </c>
      <c r="J755" s="7">
        <f ca="1">IF($F755=1,OFFSET(start_33,LOLP!$D755+(1-$C755)*24,LOLP!$B755)*H755/G755,0)</f>
        <v>0</v>
      </c>
      <c r="K755" s="7">
        <f ca="1">IF($F755,OFFSET(start_40,LOLP!$D755+(1-$C755)*24,LOLP!$B755),0)</f>
        <v>0</v>
      </c>
      <c r="L755" s="7">
        <f ca="1">IF($F755,OFFSET(start_50,LOLP!$D755+(1-$C755)*24,LOLP!$B755),0)</f>
        <v>0</v>
      </c>
      <c r="M755" s="25">
        <f t="shared" ca="1" si="79"/>
        <v>0</v>
      </c>
      <c r="N755" s="25">
        <f t="shared" ca="1" si="80"/>
        <v>0</v>
      </c>
      <c r="O755" s="15" t="e">
        <f t="shared" ca="1" si="81"/>
        <v>#DIV/0!</v>
      </c>
      <c r="P755" s="15" t="e">
        <f t="shared" ca="1" si="82"/>
        <v>#DIV/0!</v>
      </c>
    </row>
    <row r="756" spans="1:16" x14ac:dyDescent="0.25">
      <c r="A756" s="1">
        <f t="shared" si="83"/>
        <v>43132</v>
      </c>
      <c r="B756" s="7">
        <f t="shared" si="78"/>
        <v>2</v>
      </c>
      <c r="C756" s="4">
        <f>INDEX(Calendar!$E$3:$E$367,MATCH(LOLP!$A756,Calendar!$B$3:$B$367,0))</f>
        <v>1</v>
      </c>
      <c r="D756" s="2">
        <f t="shared" si="84"/>
        <v>9</v>
      </c>
      <c r="E756" s="36">
        <v>25448</v>
      </c>
      <c r="F756" s="7">
        <f>IFERROR(IF(INDEX('Temperature Data'!$AA$15:$AA$348,MATCH(LOLP!A756,'Temperature Data'!$B$15:$B$348,0))&gt;IF(B756=9,$G$2,LOLP!$F$2),1,0),0)</f>
        <v>0</v>
      </c>
      <c r="G756" s="7">
        <f>SUMIFS(LOLP!$F$4:$F$8763,$C$4:$C$8763,$C756,$B$4:$B$8763,$B756,$D$4:$D$8763,$D756)</f>
        <v>0</v>
      </c>
      <c r="H756" s="7">
        <f>COUNTIFS(Calendar!$E$3:$E$367,LOLP!C756,Calendar!$D$3:$D$367,LOLP!B756)</f>
        <v>19</v>
      </c>
      <c r="I756" s="7">
        <f ca="1">IF($F756=1,OFFSET(start_norps,LOLP!$D756+(1-$C756)*24,LOLP!$B756)*H756/G756,0)</f>
        <v>0</v>
      </c>
      <c r="J756" s="7">
        <f ca="1">IF($F756=1,OFFSET(start_33,LOLP!$D756+(1-$C756)*24,LOLP!$B756)*H756/G756,0)</f>
        <v>0</v>
      </c>
      <c r="K756" s="7">
        <f ca="1">IF($F756,OFFSET(start_40,LOLP!$D756+(1-$C756)*24,LOLP!$B756),0)</f>
        <v>0</v>
      </c>
      <c r="L756" s="7">
        <f ca="1">IF($F756,OFFSET(start_50,LOLP!$D756+(1-$C756)*24,LOLP!$B756),0)</f>
        <v>0</v>
      </c>
      <c r="M756" s="25">
        <f t="shared" ca="1" si="79"/>
        <v>0</v>
      </c>
      <c r="N756" s="25">
        <f t="shared" ca="1" si="80"/>
        <v>0</v>
      </c>
      <c r="O756" s="15" t="e">
        <f t="shared" ca="1" si="81"/>
        <v>#DIV/0!</v>
      </c>
      <c r="P756" s="15" t="e">
        <f t="shared" ca="1" si="82"/>
        <v>#DIV/0!</v>
      </c>
    </row>
    <row r="757" spans="1:16" x14ac:dyDescent="0.25">
      <c r="A757" s="1">
        <f t="shared" si="83"/>
        <v>43132</v>
      </c>
      <c r="B757" s="7">
        <f t="shared" si="78"/>
        <v>2</v>
      </c>
      <c r="C757" s="4">
        <f>INDEX(Calendar!$E$3:$E$367,MATCH(LOLP!$A757,Calendar!$B$3:$B$367,0))</f>
        <v>1</v>
      </c>
      <c r="D757" s="2">
        <f t="shared" si="84"/>
        <v>10</v>
      </c>
      <c r="E757" s="36">
        <v>25275</v>
      </c>
      <c r="F757" s="7">
        <f>IFERROR(IF(INDEX('Temperature Data'!$AA$15:$AA$348,MATCH(LOLP!A757,'Temperature Data'!$B$15:$B$348,0))&gt;IF(B757=9,$G$2,LOLP!$F$2),1,0),0)</f>
        <v>0</v>
      </c>
      <c r="G757" s="7">
        <f>SUMIFS(LOLP!$F$4:$F$8763,$C$4:$C$8763,$C757,$B$4:$B$8763,$B757,$D$4:$D$8763,$D757)</f>
        <v>0</v>
      </c>
      <c r="H757" s="7">
        <f>COUNTIFS(Calendar!$E$3:$E$367,LOLP!C757,Calendar!$D$3:$D$367,LOLP!B757)</f>
        <v>19</v>
      </c>
      <c r="I757" s="7">
        <f ca="1">IF($F757=1,OFFSET(start_norps,LOLP!$D757+(1-$C757)*24,LOLP!$B757)*H757/G757,0)</f>
        <v>0</v>
      </c>
      <c r="J757" s="7">
        <f ca="1">IF($F757=1,OFFSET(start_33,LOLP!$D757+(1-$C757)*24,LOLP!$B757)*H757/G757,0)</f>
        <v>0</v>
      </c>
      <c r="K757" s="7">
        <f ca="1">IF($F757,OFFSET(start_40,LOLP!$D757+(1-$C757)*24,LOLP!$B757),0)</f>
        <v>0</v>
      </c>
      <c r="L757" s="7">
        <f ca="1">IF($F757,OFFSET(start_50,LOLP!$D757+(1-$C757)*24,LOLP!$B757),0)</f>
        <v>0</v>
      </c>
      <c r="M757" s="25">
        <f t="shared" ca="1" si="79"/>
        <v>0</v>
      </c>
      <c r="N757" s="25">
        <f t="shared" ca="1" si="80"/>
        <v>0</v>
      </c>
      <c r="O757" s="15" t="e">
        <f t="shared" ca="1" si="81"/>
        <v>#DIV/0!</v>
      </c>
      <c r="P757" s="15" t="e">
        <f t="shared" ca="1" si="82"/>
        <v>#DIV/0!</v>
      </c>
    </row>
    <row r="758" spans="1:16" x14ac:dyDescent="0.25">
      <c r="A758" s="1">
        <f t="shared" si="83"/>
        <v>43132</v>
      </c>
      <c r="B758" s="7">
        <f t="shared" si="78"/>
        <v>2</v>
      </c>
      <c r="C758" s="4">
        <f>INDEX(Calendar!$E$3:$E$367,MATCH(LOLP!$A758,Calendar!$B$3:$B$367,0))</f>
        <v>1</v>
      </c>
      <c r="D758" s="2">
        <f t="shared" si="84"/>
        <v>11</v>
      </c>
      <c r="E758" s="36">
        <v>24785</v>
      </c>
      <c r="F758" s="7">
        <f>IFERROR(IF(INDEX('Temperature Data'!$AA$15:$AA$348,MATCH(LOLP!A758,'Temperature Data'!$B$15:$B$348,0))&gt;IF(B758=9,$G$2,LOLP!$F$2),1,0),0)</f>
        <v>0</v>
      </c>
      <c r="G758" s="7">
        <f>SUMIFS(LOLP!$F$4:$F$8763,$C$4:$C$8763,$C758,$B$4:$B$8763,$B758,$D$4:$D$8763,$D758)</f>
        <v>0</v>
      </c>
      <c r="H758" s="7">
        <f>COUNTIFS(Calendar!$E$3:$E$367,LOLP!C758,Calendar!$D$3:$D$367,LOLP!B758)</f>
        <v>19</v>
      </c>
      <c r="I758" s="7">
        <f ca="1">IF($F758=1,OFFSET(start_norps,LOLP!$D758+(1-$C758)*24,LOLP!$B758)*H758/G758,0)</f>
        <v>0</v>
      </c>
      <c r="J758" s="7">
        <f ca="1">IF($F758=1,OFFSET(start_33,LOLP!$D758+(1-$C758)*24,LOLP!$B758)*H758/G758,0)</f>
        <v>0</v>
      </c>
      <c r="K758" s="7">
        <f ca="1">IF($F758,OFFSET(start_40,LOLP!$D758+(1-$C758)*24,LOLP!$B758),0)</f>
        <v>0</v>
      </c>
      <c r="L758" s="7">
        <f ca="1">IF($F758,OFFSET(start_50,LOLP!$D758+(1-$C758)*24,LOLP!$B758),0)</f>
        <v>0</v>
      </c>
      <c r="M758" s="25">
        <f t="shared" ca="1" si="79"/>
        <v>0</v>
      </c>
      <c r="N758" s="25">
        <f t="shared" ca="1" si="80"/>
        <v>0</v>
      </c>
      <c r="O758" s="15" t="e">
        <f t="shared" ca="1" si="81"/>
        <v>#DIV/0!</v>
      </c>
      <c r="P758" s="15" t="e">
        <f t="shared" ca="1" si="82"/>
        <v>#DIV/0!</v>
      </c>
    </row>
    <row r="759" spans="1:16" x14ac:dyDescent="0.25">
      <c r="A759" s="1">
        <f t="shared" si="83"/>
        <v>43132</v>
      </c>
      <c r="B759" s="7">
        <f t="shared" si="78"/>
        <v>2</v>
      </c>
      <c r="C759" s="4">
        <f>INDEX(Calendar!$E$3:$E$367,MATCH(LOLP!$A759,Calendar!$B$3:$B$367,0))</f>
        <v>1</v>
      </c>
      <c r="D759" s="2">
        <f t="shared" si="84"/>
        <v>12</v>
      </c>
      <c r="E759" s="36">
        <v>24538</v>
      </c>
      <c r="F759" s="7">
        <f>IFERROR(IF(INDEX('Temperature Data'!$AA$15:$AA$348,MATCH(LOLP!A759,'Temperature Data'!$B$15:$B$348,0))&gt;IF(B759=9,$G$2,LOLP!$F$2),1,0),0)</f>
        <v>0</v>
      </c>
      <c r="G759" s="7">
        <f>SUMIFS(LOLP!$F$4:$F$8763,$C$4:$C$8763,$C759,$B$4:$B$8763,$B759,$D$4:$D$8763,$D759)</f>
        <v>0</v>
      </c>
      <c r="H759" s="7">
        <f>COUNTIFS(Calendar!$E$3:$E$367,LOLP!C759,Calendar!$D$3:$D$367,LOLP!B759)</f>
        <v>19</v>
      </c>
      <c r="I759" s="7">
        <f ca="1">IF($F759=1,OFFSET(start_norps,LOLP!$D759+(1-$C759)*24,LOLP!$B759)*H759/G759,0)</f>
        <v>0</v>
      </c>
      <c r="J759" s="7">
        <f ca="1">IF($F759=1,OFFSET(start_33,LOLP!$D759+(1-$C759)*24,LOLP!$B759)*H759/G759,0)</f>
        <v>0</v>
      </c>
      <c r="K759" s="7">
        <f ca="1">IF($F759,OFFSET(start_40,LOLP!$D759+(1-$C759)*24,LOLP!$B759),0)</f>
        <v>0</v>
      </c>
      <c r="L759" s="7">
        <f ca="1">IF($F759,OFFSET(start_50,LOLP!$D759+(1-$C759)*24,LOLP!$B759),0)</f>
        <v>0</v>
      </c>
      <c r="M759" s="25">
        <f t="shared" ca="1" si="79"/>
        <v>0</v>
      </c>
      <c r="N759" s="25">
        <f t="shared" ca="1" si="80"/>
        <v>0</v>
      </c>
      <c r="O759" s="15" t="e">
        <f t="shared" ca="1" si="81"/>
        <v>#DIV/0!</v>
      </c>
      <c r="P759" s="15" t="e">
        <f t="shared" ca="1" si="82"/>
        <v>#DIV/0!</v>
      </c>
    </row>
    <row r="760" spans="1:16" x14ac:dyDescent="0.25">
      <c r="A760" s="1">
        <f t="shared" si="83"/>
        <v>43132</v>
      </c>
      <c r="B760" s="7">
        <f t="shared" si="78"/>
        <v>2</v>
      </c>
      <c r="C760" s="4">
        <f>INDEX(Calendar!$E$3:$E$367,MATCH(LOLP!$A760,Calendar!$B$3:$B$367,0))</f>
        <v>1</v>
      </c>
      <c r="D760" s="2">
        <f t="shared" si="84"/>
        <v>13</v>
      </c>
      <c r="E760" s="36">
        <v>24444</v>
      </c>
      <c r="F760" s="7">
        <f>IFERROR(IF(INDEX('Temperature Data'!$AA$15:$AA$348,MATCH(LOLP!A760,'Temperature Data'!$B$15:$B$348,0))&gt;IF(B760=9,$G$2,LOLP!$F$2),1,0),0)</f>
        <v>0</v>
      </c>
      <c r="G760" s="7">
        <f>SUMIFS(LOLP!$F$4:$F$8763,$C$4:$C$8763,$C760,$B$4:$B$8763,$B760,$D$4:$D$8763,$D760)</f>
        <v>0</v>
      </c>
      <c r="H760" s="7">
        <f>COUNTIFS(Calendar!$E$3:$E$367,LOLP!C760,Calendar!$D$3:$D$367,LOLP!B760)</f>
        <v>19</v>
      </c>
      <c r="I760" s="7">
        <f ca="1">IF($F760=1,OFFSET(start_norps,LOLP!$D760+(1-$C760)*24,LOLP!$B760)*H760/G760,0)</f>
        <v>0</v>
      </c>
      <c r="J760" s="7">
        <f ca="1">IF($F760=1,OFFSET(start_33,LOLP!$D760+(1-$C760)*24,LOLP!$B760)*H760/G760,0)</f>
        <v>0</v>
      </c>
      <c r="K760" s="7">
        <f ca="1">IF($F760,OFFSET(start_40,LOLP!$D760+(1-$C760)*24,LOLP!$B760),0)</f>
        <v>0</v>
      </c>
      <c r="L760" s="7">
        <f ca="1">IF($F760,OFFSET(start_50,LOLP!$D760+(1-$C760)*24,LOLP!$B760),0)</f>
        <v>0</v>
      </c>
      <c r="M760" s="25">
        <f t="shared" ca="1" si="79"/>
        <v>0</v>
      </c>
      <c r="N760" s="25">
        <f t="shared" ca="1" si="80"/>
        <v>0</v>
      </c>
      <c r="O760" s="15" t="e">
        <f t="shared" ca="1" si="81"/>
        <v>#DIV/0!</v>
      </c>
      <c r="P760" s="15" t="e">
        <f t="shared" ca="1" si="82"/>
        <v>#DIV/0!</v>
      </c>
    </row>
    <row r="761" spans="1:16" x14ac:dyDescent="0.25">
      <c r="A761" s="1">
        <f t="shared" si="83"/>
        <v>43132</v>
      </c>
      <c r="B761" s="7">
        <f t="shared" si="78"/>
        <v>2</v>
      </c>
      <c r="C761" s="4">
        <f>INDEX(Calendar!$E$3:$E$367,MATCH(LOLP!$A761,Calendar!$B$3:$B$367,0))</f>
        <v>1</v>
      </c>
      <c r="D761" s="2">
        <f t="shared" si="84"/>
        <v>14</v>
      </c>
      <c r="E761" s="36">
        <v>24931</v>
      </c>
      <c r="F761" s="7">
        <f>IFERROR(IF(INDEX('Temperature Data'!$AA$15:$AA$348,MATCH(LOLP!A761,'Temperature Data'!$B$15:$B$348,0))&gt;IF(B761=9,$G$2,LOLP!$F$2),1,0),0)</f>
        <v>0</v>
      </c>
      <c r="G761" s="7">
        <f>SUMIFS(LOLP!$F$4:$F$8763,$C$4:$C$8763,$C761,$B$4:$B$8763,$B761,$D$4:$D$8763,$D761)</f>
        <v>0</v>
      </c>
      <c r="H761" s="7">
        <f>COUNTIFS(Calendar!$E$3:$E$367,LOLP!C761,Calendar!$D$3:$D$367,LOLP!B761)</f>
        <v>19</v>
      </c>
      <c r="I761" s="7">
        <f ca="1">IF($F761=1,OFFSET(start_norps,LOLP!$D761+(1-$C761)*24,LOLP!$B761)*H761/G761,0)</f>
        <v>0</v>
      </c>
      <c r="J761" s="7">
        <f ca="1">IF($F761=1,OFFSET(start_33,LOLP!$D761+(1-$C761)*24,LOLP!$B761)*H761/G761,0)</f>
        <v>0</v>
      </c>
      <c r="K761" s="7">
        <f ca="1">IF($F761,OFFSET(start_40,LOLP!$D761+(1-$C761)*24,LOLP!$B761),0)</f>
        <v>0</v>
      </c>
      <c r="L761" s="7">
        <f ca="1">IF($F761,OFFSET(start_50,LOLP!$D761+(1-$C761)*24,LOLP!$B761),0)</f>
        <v>0</v>
      </c>
      <c r="M761" s="25">
        <f t="shared" ca="1" si="79"/>
        <v>0</v>
      </c>
      <c r="N761" s="25">
        <f t="shared" ca="1" si="80"/>
        <v>0</v>
      </c>
      <c r="O761" s="15" t="e">
        <f t="shared" ca="1" si="81"/>
        <v>#DIV/0!</v>
      </c>
      <c r="P761" s="15" t="e">
        <f t="shared" ca="1" si="82"/>
        <v>#DIV/0!</v>
      </c>
    </row>
    <row r="762" spans="1:16" x14ac:dyDescent="0.25">
      <c r="A762" s="1">
        <f t="shared" si="83"/>
        <v>43132</v>
      </c>
      <c r="B762" s="7">
        <f t="shared" si="78"/>
        <v>2</v>
      </c>
      <c r="C762" s="4">
        <f>INDEX(Calendar!$E$3:$E$367,MATCH(LOLP!$A762,Calendar!$B$3:$B$367,0))</f>
        <v>1</v>
      </c>
      <c r="D762" s="2">
        <f t="shared" si="84"/>
        <v>15</v>
      </c>
      <c r="E762" s="36">
        <v>25213</v>
      </c>
      <c r="F762" s="7">
        <f>IFERROR(IF(INDEX('Temperature Data'!$AA$15:$AA$348,MATCH(LOLP!A762,'Temperature Data'!$B$15:$B$348,0))&gt;IF(B762=9,$G$2,LOLP!$F$2),1,0),0)</f>
        <v>0</v>
      </c>
      <c r="G762" s="7">
        <f>SUMIFS(LOLP!$F$4:$F$8763,$C$4:$C$8763,$C762,$B$4:$B$8763,$B762,$D$4:$D$8763,$D762)</f>
        <v>0</v>
      </c>
      <c r="H762" s="7">
        <f>COUNTIFS(Calendar!$E$3:$E$367,LOLP!C762,Calendar!$D$3:$D$367,LOLP!B762)</f>
        <v>19</v>
      </c>
      <c r="I762" s="7">
        <f ca="1">IF($F762=1,OFFSET(start_norps,LOLP!$D762+(1-$C762)*24,LOLP!$B762)*H762/G762,0)</f>
        <v>0</v>
      </c>
      <c r="J762" s="7">
        <f ca="1">IF($F762=1,OFFSET(start_33,LOLP!$D762+(1-$C762)*24,LOLP!$B762)*H762/G762,0)</f>
        <v>0</v>
      </c>
      <c r="K762" s="7">
        <f ca="1">IF($F762,OFFSET(start_40,LOLP!$D762+(1-$C762)*24,LOLP!$B762),0)</f>
        <v>0</v>
      </c>
      <c r="L762" s="7">
        <f ca="1">IF($F762,OFFSET(start_50,LOLP!$D762+(1-$C762)*24,LOLP!$B762),0)</f>
        <v>0</v>
      </c>
      <c r="M762" s="25">
        <f t="shared" ca="1" si="79"/>
        <v>0</v>
      </c>
      <c r="N762" s="25">
        <f t="shared" ca="1" si="80"/>
        <v>0</v>
      </c>
      <c r="O762" s="15" t="e">
        <f t="shared" ca="1" si="81"/>
        <v>#DIV/0!</v>
      </c>
      <c r="P762" s="15" t="e">
        <f t="shared" ca="1" si="82"/>
        <v>#DIV/0!</v>
      </c>
    </row>
    <row r="763" spans="1:16" x14ac:dyDescent="0.25">
      <c r="A763" s="1">
        <f t="shared" si="83"/>
        <v>43132</v>
      </c>
      <c r="B763" s="7">
        <f t="shared" si="78"/>
        <v>2</v>
      </c>
      <c r="C763" s="4">
        <f>INDEX(Calendar!$E$3:$E$367,MATCH(LOLP!$A763,Calendar!$B$3:$B$367,0))</f>
        <v>1</v>
      </c>
      <c r="D763" s="2">
        <f t="shared" si="84"/>
        <v>16</v>
      </c>
      <c r="E763" s="36">
        <v>25484</v>
      </c>
      <c r="F763" s="7">
        <f>IFERROR(IF(INDEX('Temperature Data'!$AA$15:$AA$348,MATCH(LOLP!A763,'Temperature Data'!$B$15:$B$348,0))&gt;IF(B763=9,$G$2,LOLP!$F$2),1,0),0)</f>
        <v>0</v>
      </c>
      <c r="G763" s="7">
        <f>SUMIFS(LOLP!$F$4:$F$8763,$C$4:$C$8763,$C763,$B$4:$B$8763,$B763,$D$4:$D$8763,$D763)</f>
        <v>0</v>
      </c>
      <c r="H763" s="7">
        <f>COUNTIFS(Calendar!$E$3:$E$367,LOLP!C763,Calendar!$D$3:$D$367,LOLP!B763)</f>
        <v>19</v>
      </c>
      <c r="I763" s="7">
        <f ca="1">IF($F763=1,OFFSET(start_norps,LOLP!$D763+(1-$C763)*24,LOLP!$B763)*H763/G763,0)</f>
        <v>0</v>
      </c>
      <c r="J763" s="7">
        <f ca="1">IF($F763=1,OFFSET(start_33,LOLP!$D763+(1-$C763)*24,LOLP!$B763)*H763/G763,0)</f>
        <v>0</v>
      </c>
      <c r="K763" s="7">
        <f ca="1">IF($F763,OFFSET(start_40,LOLP!$D763+(1-$C763)*24,LOLP!$B763),0)</f>
        <v>0</v>
      </c>
      <c r="L763" s="7">
        <f ca="1">IF($F763,OFFSET(start_50,LOLP!$D763+(1-$C763)*24,LOLP!$B763),0)</f>
        <v>0</v>
      </c>
      <c r="M763" s="25">
        <f t="shared" ca="1" si="79"/>
        <v>0</v>
      </c>
      <c r="N763" s="25">
        <f t="shared" ca="1" si="80"/>
        <v>0</v>
      </c>
      <c r="O763" s="15" t="e">
        <f t="shared" ca="1" si="81"/>
        <v>#DIV/0!</v>
      </c>
      <c r="P763" s="15" t="e">
        <f t="shared" ca="1" si="82"/>
        <v>#DIV/0!</v>
      </c>
    </row>
    <row r="764" spans="1:16" x14ac:dyDescent="0.25">
      <c r="A764" s="1">
        <f t="shared" si="83"/>
        <v>43132</v>
      </c>
      <c r="B764" s="7">
        <f t="shared" si="78"/>
        <v>2</v>
      </c>
      <c r="C764" s="4">
        <f>INDEX(Calendar!$E$3:$E$367,MATCH(LOLP!$A764,Calendar!$B$3:$B$367,0))</f>
        <v>1</v>
      </c>
      <c r="D764" s="2">
        <f t="shared" si="84"/>
        <v>17</v>
      </c>
      <c r="E764" s="36">
        <v>25885</v>
      </c>
      <c r="F764" s="7">
        <f>IFERROR(IF(INDEX('Temperature Data'!$AA$15:$AA$348,MATCH(LOLP!A764,'Temperature Data'!$B$15:$B$348,0))&gt;IF(B764=9,$G$2,LOLP!$F$2),1,0),0)</f>
        <v>0</v>
      </c>
      <c r="G764" s="7">
        <f>SUMIFS(LOLP!$F$4:$F$8763,$C$4:$C$8763,$C764,$B$4:$B$8763,$B764,$D$4:$D$8763,$D764)</f>
        <v>0</v>
      </c>
      <c r="H764" s="7">
        <f>COUNTIFS(Calendar!$E$3:$E$367,LOLP!C764,Calendar!$D$3:$D$367,LOLP!B764)</f>
        <v>19</v>
      </c>
      <c r="I764" s="7">
        <f ca="1">IF($F764=1,OFFSET(start_norps,LOLP!$D764+(1-$C764)*24,LOLP!$B764)*H764/G764,0)</f>
        <v>0</v>
      </c>
      <c r="J764" s="7">
        <f ca="1">IF($F764=1,OFFSET(start_33,LOLP!$D764+(1-$C764)*24,LOLP!$B764)*H764/G764,0)</f>
        <v>0</v>
      </c>
      <c r="K764" s="7">
        <f ca="1">IF($F764,OFFSET(start_40,LOLP!$D764+(1-$C764)*24,LOLP!$B764),0)</f>
        <v>0</v>
      </c>
      <c r="L764" s="7">
        <f ca="1">IF($F764,OFFSET(start_50,LOLP!$D764+(1-$C764)*24,LOLP!$B764),0)</f>
        <v>0</v>
      </c>
      <c r="M764" s="25">
        <f t="shared" ca="1" si="79"/>
        <v>0</v>
      </c>
      <c r="N764" s="25">
        <f t="shared" ca="1" si="80"/>
        <v>0</v>
      </c>
      <c r="O764" s="15" t="e">
        <f t="shared" ca="1" si="81"/>
        <v>#DIV/0!</v>
      </c>
      <c r="P764" s="15" t="e">
        <f t="shared" ca="1" si="82"/>
        <v>#DIV/0!</v>
      </c>
    </row>
    <row r="765" spans="1:16" x14ac:dyDescent="0.25">
      <c r="A765" s="1">
        <f t="shared" si="83"/>
        <v>43132</v>
      </c>
      <c r="B765" s="7">
        <f t="shared" si="78"/>
        <v>2</v>
      </c>
      <c r="C765" s="4">
        <f>INDEX(Calendar!$E$3:$E$367,MATCH(LOLP!$A765,Calendar!$B$3:$B$367,0))</f>
        <v>1</v>
      </c>
      <c r="D765" s="2">
        <f t="shared" si="84"/>
        <v>18</v>
      </c>
      <c r="E765" s="36">
        <v>27355</v>
      </c>
      <c r="F765" s="7">
        <f>IFERROR(IF(INDEX('Temperature Data'!$AA$15:$AA$348,MATCH(LOLP!A765,'Temperature Data'!$B$15:$B$348,0))&gt;IF(B765=9,$G$2,LOLP!$F$2),1,0),0)</f>
        <v>0</v>
      </c>
      <c r="G765" s="7">
        <f>SUMIFS(LOLP!$F$4:$F$8763,$C$4:$C$8763,$C765,$B$4:$B$8763,$B765,$D$4:$D$8763,$D765)</f>
        <v>0</v>
      </c>
      <c r="H765" s="7">
        <f>COUNTIFS(Calendar!$E$3:$E$367,LOLP!C765,Calendar!$D$3:$D$367,LOLP!B765)</f>
        <v>19</v>
      </c>
      <c r="I765" s="7">
        <f ca="1">IF($F765=1,OFFSET(start_norps,LOLP!$D765+(1-$C765)*24,LOLP!$B765)*H765/G765,0)</f>
        <v>0</v>
      </c>
      <c r="J765" s="7">
        <f ca="1">IF($F765=1,OFFSET(start_33,LOLP!$D765+(1-$C765)*24,LOLP!$B765)*H765/G765,0)</f>
        <v>0</v>
      </c>
      <c r="K765" s="7">
        <f ca="1">IF($F765,OFFSET(start_40,LOLP!$D765+(1-$C765)*24,LOLP!$B765),0)</f>
        <v>0</v>
      </c>
      <c r="L765" s="7">
        <f ca="1">IF($F765,OFFSET(start_50,LOLP!$D765+(1-$C765)*24,LOLP!$B765),0)</f>
        <v>0</v>
      </c>
      <c r="M765" s="25">
        <f t="shared" ca="1" si="79"/>
        <v>0</v>
      </c>
      <c r="N765" s="25">
        <f t="shared" ca="1" si="80"/>
        <v>0</v>
      </c>
      <c r="O765" s="15" t="e">
        <f t="shared" ca="1" si="81"/>
        <v>#DIV/0!</v>
      </c>
      <c r="P765" s="15" t="e">
        <f t="shared" ca="1" si="82"/>
        <v>#DIV/0!</v>
      </c>
    </row>
    <row r="766" spans="1:16" x14ac:dyDescent="0.25">
      <c r="A766" s="1">
        <f t="shared" si="83"/>
        <v>43132</v>
      </c>
      <c r="B766" s="7">
        <f t="shared" si="78"/>
        <v>2</v>
      </c>
      <c r="C766" s="4">
        <f>INDEX(Calendar!$E$3:$E$367,MATCH(LOLP!$A766,Calendar!$B$3:$B$367,0))</f>
        <v>1</v>
      </c>
      <c r="D766" s="2">
        <f t="shared" si="84"/>
        <v>19</v>
      </c>
      <c r="E766" s="36">
        <v>28409</v>
      </c>
      <c r="F766" s="7">
        <f>IFERROR(IF(INDEX('Temperature Data'!$AA$15:$AA$348,MATCH(LOLP!A766,'Temperature Data'!$B$15:$B$348,0))&gt;IF(B766=9,$G$2,LOLP!$F$2),1,0),0)</f>
        <v>0</v>
      </c>
      <c r="G766" s="7">
        <f>SUMIFS(LOLP!$F$4:$F$8763,$C$4:$C$8763,$C766,$B$4:$B$8763,$B766,$D$4:$D$8763,$D766)</f>
        <v>0</v>
      </c>
      <c r="H766" s="7">
        <f>COUNTIFS(Calendar!$E$3:$E$367,LOLP!C766,Calendar!$D$3:$D$367,LOLP!B766)</f>
        <v>19</v>
      </c>
      <c r="I766" s="7">
        <f ca="1">IF($F766=1,OFFSET(start_norps,LOLP!$D766+(1-$C766)*24,LOLP!$B766)*H766/G766,0)</f>
        <v>0</v>
      </c>
      <c r="J766" s="7">
        <f ca="1">IF($F766=1,OFFSET(start_33,LOLP!$D766+(1-$C766)*24,LOLP!$B766)*H766/G766,0)</f>
        <v>0</v>
      </c>
      <c r="K766" s="7">
        <f ca="1">IF($F766,OFFSET(start_40,LOLP!$D766+(1-$C766)*24,LOLP!$B766),0)</f>
        <v>0</v>
      </c>
      <c r="L766" s="7">
        <f ca="1">IF($F766,OFFSET(start_50,LOLP!$D766+(1-$C766)*24,LOLP!$B766),0)</f>
        <v>0</v>
      </c>
      <c r="M766" s="25">
        <f t="shared" ca="1" si="79"/>
        <v>0</v>
      </c>
      <c r="N766" s="25">
        <f t="shared" ca="1" si="80"/>
        <v>0</v>
      </c>
      <c r="O766" s="15" t="e">
        <f t="shared" ca="1" si="81"/>
        <v>#DIV/0!</v>
      </c>
      <c r="P766" s="15" t="e">
        <f t="shared" ca="1" si="82"/>
        <v>#DIV/0!</v>
      </c>
    </row>
    <row r="767" spans="1:16" x14ac:dyDescent="0.25">
      <c r="A767" s="1">
        <f t="shared" si="83"/>
        <v>43132</v>
      </c>
      <c r="B767" s="7">
        <f t="shared" si="78"/>
        <v>2</v>
      </c>
      <c r="C767" s="4">
        <f>INDEX(Calendar!$E$3:$E$367,MATCH(LOLP!$A767,Calendar!$B$3:$B$367,0))</f>
        <v>1</v>
      </c>
      <c r="D767" s="2">
        <f t="shared" si="84"/>
        <v>20</v>
      </c>
      <c r="E767" s="36">
        <v>27825</v>
      </c>
      <c r="F767" s="7">
        <f>IFERROR(IF(INDEX('Temperature Data'!$AA$15:$AA$348,MATCH(LOLP!A767,'Temperature Data'!$B$15:$B$348,0))&gt;IF(B767=9,$G$2,LOLP!$F$2),1,0),0)</f>
        <v>0</v>
      </c>
      <c r="G767" s="7">
        <f>SUMIFS(LOLP!$F$4:$F$8763,$C$4:$C$8763,$C767,$B$4:$B$8763,$B767,$D$4:$D$8763,$D767)</f>
        <v>0</v>
      </c>
      <c r="H767" s="7">
        <f>COUNTIFS(Calendar!$E$3:$E$367,LOLP!C767,Calendar!$D$3:$D$367,LOLP!B767)</f>
        <v>19</v>
      </c>
      <c r="I767" s="7">
        <f ca="1">IF($F767=1,OFFSET(start_norps,LOLP!$D767+(1-$C767)*24,LOLP!$B767)*H767/G767,0)</f>
        <v>0</v>
      </c>
      <c r="J767" s="7">
        <f ca="1">IF($F767=1,OFFSET(start_33,LOLP!$D767+(1-$C767)*24,LOLP!$B767)*H767/G767,0)</f>
        <v>0</v>
      </c>
      <c r="K767" s="7">
        <f ca="1">IF($F767,OFFSET(start_40,LOLP!$D767+(1-$C767)*24,LOLP!$B767),0)</f>
        <v>0</v>
      </c>
      <c r="L767" s="7">
        <f ca="1">IF($F767,OFFSET(start_50,LOLP!$D767+(1-$C767)*24,LOLP!$B767),0)</f>
        <v>0</v>
      </c>
      <c r="M767" s="25">
        <f t="shared" ca="1" si="79"/>
        <v>0</v>
      </c>
      <c r="N767" s="25">
        <f t="shared" ca="1" si="80"/>
        <v>0</v>
      </c>
      <c r="O767" s="15" t="e">
        <f t="shared" ca="1" si="81"/>
        <v>#DIV/0!</v>
      </c>
      <c r="P767" s="15" t="e">
        <f t="shared" ca="1" si="82"/>
        <v>#DIV/0!</v>
      </c>
    </row>
    <row r="768" spans="1:16" x14ac:dyDescent="0.25">
      <c r="A768" s="1">
        <f t="shared" si="83"/>
        <v>43132</v>
      </c>
      <c r="B768" s="7">
        <f t="shared" si="78"/>
        <v>2</v>
      </c>
      <c r="C768" s="4">
        <f>INDEX(Calendar!$E$3:$E$367,MATCH(LOLP!$A768,Calendar!$B$3:$B$367,0))</f>
        <v>1</v>
      </c>
      <c r="D768" s="2">
        <f t="shared" si="84"/>
        <v>21</v>
      </c>
      <c r="E768" s="36">
        <v>26972</v>
      </c>
      <c r="F768" s="7">
        <f>IFERROR(IF(INDEX('Temperature Data'!$AA$15:$AA$348,MATCH(LOLP!A768,'Temperature Data'!$B$15:$B$348,0))&gt;IF(B768=9,$G$2,LOLP!$F$2),1,0),0)</f>
        <v>0</v>
      </c>
      <c r="G768" s="7">
        <f>SUMIFS(LOLP!$F$4:$F$8763,$C$4:$C$8763,$C768,$B$4:$B$8763,$B768,$D$4:$D$8763,$D768)</f>
        <v>0</v>
      </c>
      <c r="H768" s="7">
        <f>COUNTIFS(Calendar!$E$3:$E$367,LOLP!C768,Calendar!$D$3:$D$367,LOLP!B768)</f>
        <v>19</v>
      </c>
      <c r="I768" s="7">
        <f ca="1">IF($F768=1,OFFSET(start_norps,LOLP!$D768+(1-$C768)*24,LOLP!$B768)*H768/G768,0)</f>
        <v>0</v>
      </c>
      <c r="J768" s="7">
        <f ca="1">IF($F768=1,OFFSET(start_33,LOLP!$D768+(1-$C768)*24,LOLP!$B768)*H768/G768,0)</f>
        <v>0</v>
      </c>
      <c r="K768" s="7">
        <f ca="1">IF($F768,OFFSET(start_40,LOLP!$D768+(1-$C768)*24,LOLP!$B768),0)</f>
        <v>0</v>
      </c>
      <c r="L768" s="7">
        <f ca="1">IF($F768,OFFSET(start_50,LOLP!$D768+(1-$C768)*24,LOLP!$B768),0)</f>
        <v>0</v>
      </c>
      <c r="M768" s="25">
        <f t="shared" ca="1" si="79"/>
        <v>0</v>
      </c>
      <c r="N768" s="25">
        <f t="shared" ca="1" si="80"/>
        <v>0</v>
      </c>
      <c r="O768" s="15" t="e">
        <f t="shared" ca="1" si="81"/>
        <v>#DIV/0!</v>
      </c>
      <c r="P768" s="15" t="e">
        <f t="shared" ca="1" si="82"/>
        <v>#DIV/0!</v>
      </c>
    </row>
    <row r="769" spans="1:16" x14ac:dyDescent="0.25">
      <c r="A769" s="1">
        <f t="shared" si="83"/>
        <v>43132</v>
      </c>
      <c r="B769" s="7">
        <f t="shared" si="78"/>
        <v>2</v>
      </c>
      <c r="C769" s="4">
        <f>INDEX(Calendar!$E$3:$E$367,MATCH(LOLP!$A769,Calendar!$B$3:$B$367,0))</f>
        <v>1</v>
      </c>
      <c r="D769" s="2">
        <f t="shared" si="84"/>
        <v>22</v>
      </c>
      <c r="E769" s="36">
        <v>25616</v>
      </c>
      <c r="F769" s="7">
        <f>IFERROR(IF(INDEX('Temperature Data'!$AA$15:$AA$348,MATCH(LOLP!A769,'Temperature Data'!$B$15:$B$348,0))&gt;IF(B769=9,$G$2,LOLP!$F$2),1,0),0)</f>
        <v>0</v>
      </c>
      <c r="G769" s="7">
        <f>SUMIFS(LOLP!$F$4:$F$8763,$C$4:$C$8763,$C769,$B$4:$B$8763,$B769,$D$4:$D$8763,$D769)</f>
        <v>0</v>
      </c>
      <c r="H769" s="7">
        <f>COUNTIFS(Calendar!$E$3:$E$367,LOLP!C769,Calendar!$D$3:$D$367,LOLP!B769)</f>
        <v>19</v>
      </c>
      <c r="I769" s="7">
        <f ca="1">IF($F769=1,OFFSET(start_norps,LOLP!$D769+(1-$C769)*24,LOLP!$B769)*H769/G769,0)</f>
        <v>0</v>
      </c>
      <c r="J769" s="7">
        <f ca="1">IF($F769=1,OFFSET(start_33,LOLP!$D769+(1-$C769)*24,LOLP!$B769)*H769/G769,0)</f>
        <v>0</v>
      </c>
      <c r="K769" s="7">
        <f ca="1">IF($F769,OFFSET(start_40,LOLP!$D769+(1-$C769)*24,LOLP!$B769),0)</f>
        <v>0</v>
      </c>
      <c r="L769" s="7">
        <f ca="1">IF($F769,OFFSET(start_50,LOLP!$D769+(1-$C769)*24,LOLP!$B769),0)</f>
        <v>0</v>
      </c>
      <c r="M769" s="25">
        <f t="shared" ca="1" si="79"/>
        <v>0</v>
      </c>
      <c r="N769" s="25">
        <f t="shared" ca="1" si="80"/>
        <v>0</v>
      </c>
      <c r="O769" s="15" t="e">
        <f t="shared" ca="1" si="81"/>
        <v>#DIV/0!</v>
      </c>
      <c r="P769" s="15" t="e">
        <f t="shared" ca="1" si="82"/>
        <v>#DIV/0!</v>
      </c>
    </row>
    <row r="770" spans="1:16" x14ac:dyDescent="0.25">
      <c r="A770" s="1">
        <f t="shared" si="83"/>
        <v>43132</v>
      </c>
      <c r="B770" s="7">
        <f t="shared" si="78"/>
        <v>2</v>
      </c>
      <c r="C770" s="4">
        <f>INDEX(Calendar!$E$3:$E$367,MATCH(LOLP!$A770,Calendar!$B$3:$B$367,0))</f>
        <v>1</v>
      </c>
      <c r="D770" s="2">
        <f t="shared" si="84"/>
        <v>23</v>
      </c>
      <c r="E770" s="36">
        <v>23842</v>
      </c>
      <c r="F770" s="7">
        <f>IFERROR(IF(INDEX('Temperature Data'!$AA$15:$AA$348,MATCH(LOLP!A770,'Temperature Data'!$B$15:$B$348,0))&gt;IF(B770=9,$G$2,LOLP!$F$2),1,0),0)</f>
        <v>0</v>
      </c>
      <c r="G770" s="7">
        <f>SUMIFS(LOLP!$F$4:$F$8763,$C$4:$C$8763,$C770,$B$4:$B$8763,$B770,$D$4:$D$8763,$D770)</f>
        <v>0</v>
      </c>
      <c r="H770" s="7">
        <f>COUNTIFS(Calendar!$E$3:$E$367,LOLP!C770,Calendar!$D$3:$D$367,LOLP!B770)</f>
        <v>19</v>
      </c>
      <c r="I770" s="7">
        <f ca="1">IF($F770=1,OFFSET(start_norps,LOLP!$D770+(1-$C770)*24,LOLP!$B770)*H770/G770,0)</f>
        <v>0</v>
      </c>
      <c r="J770" s="7">
        <f ca="1">IF($F770=1,OFFSET(start_33,LOLP!$D770+(1-$C770)*24,LOLP!$B770)*H770/G770,0)</f>
        <v>0</v>
      </c>
      <c r="K770" s="7">
        <f ca="1">IF($F770,OFFSET(start_40,LOLP!$D770+(1-$C770)*24,LOLP!$B770),0)</f>
        <v>0</v>
      </c>
      <c r="L770" s="7">
        <f ca="1">IF($F770,OFFSET(start_50,LOLP!$D770+(1-$C770)*24,LOLP!$B770),0)</f>
        <v>0</v>
      </c>
      <c r="M770" s="25">
        <f t="shared" ca="1" si="79"/>
        <v>0</v>
      </c>
      <c r="N770" s="25">
        <f t="shared" ca="1" si="80"/>
        <v>0</v>
      </c>
      <c r="O770" s="15" t="e">
        <f t="shared" ca="1" si="81"/>
        <v>#DIV/0!</v>
      </c>
      <c r="P770" s="15" t="e">
        <f t="shared" ca="1" si="82"/>
        <v>#DIV/0!</v>
      </c>
    </row>
    <row r="771" spans="1:16" x14ac:dyDescent="0.25">
      <c r="A771" s="1">
        <f t="shared" si="83"/>
        <v>43132</v>
      </c>
      <c r="B771" s="7">
        <f t="shared" si="78"/>
        <v>2</v>
      </c>
      <c r="C771" s="4">
        <f>INDEX(Calendar!$E$3:$E$367,MATCH(LOLP!$A771,Calendar!$B$3:$B$367,0))</f>
        <v>1</v>
      </c>
      <c r="D771" s="2">
        <f t="shared" si="84"/>
        <v>24</v>
      </c>
      <c r="E771" s="36">
        <v>22356</v>
      </c>
      <c r="F771" s="7">
        <f>IFERROR(IF(INDEX('Temperature Data'!$AA$15:$AA$348,MATCH(LOLP!A771,'Temperature Data'!$B$15:$B$348,0))&gt;IF(B771=9,$G$2,LOLP!$F$2),1,0),0)</f>
        <v>0</v>
      </c>
      <c r="G771" s="7">
        <f>SUMIFS(LOLP!$F$4:$F$8763,$C$4:$C$8763,$C771,$B$4:$B$8763,$B771,$D$4:$D$8763,$D771)</f>
        <v>0</v>
      </c>
      <c r="H771" s="7">
        <f>COUNTIFS(Calendar!$E$3:$E$367,LOLP!C771,Calendar!$D$3:$D$367,LOLP!B771)</f>
        <v>19</v>
      </c>
      <c r="I771" s="7">
        <f ca="1">IF($F771=1,OFFSET(start_norps,LOLP!$D771+(1-$C771)*24,LOLP!$B771)*H771/G771,0)</f>
        <v>0</v>
      </c>
      <c r="J771" s="7">
        <f ca="1">IF($F771=1,OFFSET(start_33,LOLP!$D771+(1-$C771)*24,LOLP!$B771)*H771/G771,0)</f>
        <v>0</v>
      </c>
      <c r="K771" s="7">
        <f ca="1">IF($F771,OFFSET(start_40,LOLP!$D771+(1-$C771)*24,LOLP!$B771),0)</f>
        <v>0</v>
      </c>
      <c r="L771" s="7">
        <f ca="1">IF($F771,OFFSET(start_50,LOLP!$D771+(1-$C771)*24,LOLP!$B771),0)</f>
        <v>0</v>
      </c>
      <c r="M771" s="25">
        <f t="shared" ca="1" si="79"/>
        <v>0</v>
      </c>
      <c r="N771" s="25">
        <f t="shared" ca="1" si="80"/>
        <v>0</v>
      </c>
      <c r="O771" s="15" t="e">
        <f t="shared" ca="1" si="81"/>
        <v>#DIV/0!</v>
      </c>
      <c r="P771" s="15" t="e">
        <f t="shared" ca="1" si="82"/>
        <v>#DIV/0!</v>
      </c>
    </row>
    <row r="772" spans="1:16" x14ac:dyDescent="0.25">
      <c r="A772" s="1">
        <f t="shared" si="83"/>
        <v>43133</v>
      </c>
      <c r="B772" s="7">
        <f t="shared" si="78"/>
        <v>2</v>
      </c>
      <c r="C772" s="4">
        <f>INDEX(Calendar!$E$3:$E$367,MATCH(LOLP!$A772,Calendar!$B$3:$B$367,0))</f>
        <v>1</v>
      </c>
      <c r="D772" s="2">
        <f t="shared" si="84"/>
        <v>1</v>
      </c>
      <c r="E772" s="36">
        <v>21490</v>
      </c>
      <c r="F772" s="7">
        <f>IFERROR(IF(INDEX('Temperature Data'!$AA$15:$AA$348,MATCH(LOLP!A772,'Temperature Data'!$B$15:$B$348,0))&gt;IF(B772=9,$G$2,LOLP!$F$2),1,0),0)</f>
        <v>0</v>
      </c>
      <c r="G772" s="7">
        <f>SUMIFS(LOLP!$F$4:$F$8763,$C$4:$C$8763,$C772,$B$4:$B$8763,$B772,$D$4:$D$8763,$D772)</f>
        <v>0</v>
      </c>
      <c r="H772" s="7">
        <f>COUNTIFS(Calendar!$E$3:$E$367,LOLP!C772,Calendar!$D$3:$D$367,LOLP!B772)</f>
        <v>19</v>
      </c>
      <c r="I772" s="7">
        <f ca="1">IF($F772=1,OFFSET(start_norps,LOLP!$D772+(1-$C772)*24,LOLP!$B772)*H772/G772,0)</f>
        <v>0</v>
      </c>
      <c r="J772" s="7">
        <f ca="1">IF($F772=1,OFFSET(start_33,LOLP!$D772+(1-$C772)*24,LOLP!$B772)*H772/G772,0)</f>
        <v>0</v>
      </c>
      <c r="K772" s="7">
        <f ca="1">IF($F772,OFFSET(start_40,LOLP!$D772+(1-$C772)*24,LOLP!$B772),0)</f>
        <v>0</v>
      </c>
      <c r="L772" s="7">
        <f ca="1">IF($F772,OFFSET(start_50,LOLP!$D772+(1-$C772)*24,LOLP!$B772),0)</f>
        <v>0</v>
      </c>
      <c r="M772" s="25">
        <f t="shared" ca="1" si="79"/>
        <v>0</v>
      </c>
      <c r="N772" s="25">
        <f t="shared" ca="1" si="80"/>
        <v>0</v>
      </c>
      <c r="O772" s="15" t="e">
        <f t="shared" ca="1" si="81"/>
        <v>#DIV/0!</v>
      </c>
      <c r="P772" s="15" t="e">
        <f t="shared" ca="1" si="82"/>
        <v>#DIV/0!</v>
      </c>
    </row>
    <row r="773" spans="1:16" x14ac:dyDescent="0.25">
      <c r="A773" s="1">
        <f t="shared" si="83"/>
        <v>43133</v>
      </c>
      <c r="B773" s="7">
        <f t="shared" ref="B773:B836" si="85">MONTH(A773)</f>
        <v>2</v>
      </c>
      <c r="C773" s="4">
        <f>INDEX(Calendar!$E$3:$E$367,MATCH(LOLP!$A773,Calendar!$B$3:$B$367,0))</f>
        <v>1</v>
      </c>
      <c r="D773" s="2">
        <f t="shared" si="84"/>
        <v>2</v>
      </c>
      <c r="E773" s="36">
        <v>20702</v>
      </c>
      <c r="F773" s="7">
        <f>IFERROR(IF(INDEX('Temperature Data'!$AA$15:$AA$348,MATCH(LOLP!A773,'Temperature Data'!$B$15:$B$348,0))&gt;IF(B773=9,$G$2,LOLP!$F$2),1,0),0)</f>
        <v>0</v>
      </c>
      <c r="G773" s="7">
        <f>SUMIFS(LOLP!$F$4:$F$8763,$C$4:$C$8763,$C773,$B$4:$B$8763,$B773,$D$4:$D$8763,$D773)</f>
        <v>0</v>
      </c>
      <c r="H773" s="7">
        <f>COUNTIFS(Calendar!$E$3:$E$367,LOLP!C773,Calendar!$D$3:$D$367,LOLP!B773)</f>
        <v>19</v>
      </c>
      <c r="I773" s="7">
        <f ca="1">IF($F773=1,OFFSET(start_norps,LOLP!$D773+(1-$C773)*24,LOLP!$B773)*H773/G773,0)</f>
        <v>0</v>
      </c>
      <c r="J773" s="7">
        <f ca="1">IF($F773=1,OFFSET(start_33,LOLP!$D773+(1-$C773)*24,LOLP!$B773)*H773/G773,0)</f>
        <v>0</v>
      </c>
      <c r="K773" s="7">
        <f ca="1">IF($F773,OFFSET(start_40,LOLP!$D773+(1-$C773)*24,LOLP!$B773),0)</f>
        <v>0</v>
      </c>
      <c r="L773" s="7">
        <f ca="1">IF($F773,OFFSET(start_50,LOLP!$D773+(1-$C773)*24,LOLP!$B773),0)</f>
        <v>0</v>
      </c>
      <c r="M773" s="25">
        <f t="shared" ref="M773:M836" ca="1" si="86">I773/I$8764</f>
        <v>0</v>
      </c>
      <c r="N773" s="25">
        <f t="shared" ref="N773:N836" ca="1" si="87">J773/J$8764</f>
        <v>0</v>
      </c>
      <c r="O773" s="15" t="e">
        <f t="shared" ref="O773:O836" ca="1" si="88">K773/K$8764</f>
        <v>#DIV/0!</v>
      </c>
      <c r="P773" s="15" t="e">
        <f t="shared" ref="P773:P836" ca="1" si="89">L773/L$8764</f>
        <v>#DIV/0!</v>
      </c>
    </row>
    <row r="774" spans="1:16" x14ac:dyDescent="0.25">
      <c r="A774" s="1">
        <f t="shared" si="83"/>
        <v>43133</v>
      </c>
      <c r="B774" s="7">
        <f t="shared" si="85"/>
        <v>2</v>
      </c>
      <c r="C774" s="4">
        <f>INDEX(Calendar!$E$3:$E$367,MATCH(LOLP!$A774,Calendar!$B$3:$B$367,0))</f>
        <v>1</v>
      </c>
      <c r="D774" s="2">
        <f t="shared" si="84"/>
        <v>3</v>
      </c>
      <c r="E774" s="36">
        <v>20183</v>
      </c>
      <c r="F774" s="7">
        <f>IFERROR(IF(INDEX('Temperature Data'!$AA$15:$AA$348,MATCH(LOLP!A774,'Temperature Data'!$B$15:$B$348,0))&gt;IF(B774=9,$G$2,LOLP!$F$2),1,0),0)</f>
        <v>0</v>
      </c>
      <c r="G774" s="7">
        <f>SUMIFS(LOLP!$F$4:$F$8763,$C$4:$C$8763,$C774,$B$4:$B$8763,$B774,$D$4:$D$8763,$D774)</f>
        <v>0</v>
      </c>
      <c r="H774" s="7">
        <f>COUNTIFS(Calendar!$E$3:$E$367,LOLP!C774,Calendar!$D$3:$D$367,LOLP!B774)</f>
        <v>19</v>
      </c>
      <c r="I774" s="7">
        <f ca="1">IF($F774=1,OFFSET(start_norps,LOLP!$D774+(1-$C774)*24,LOLP!$B774)*H774/G774,0)</f>
        <v>0</v>
      </c>
      <c r="J774" s="7">
        <f ca="1">IF($F774=1,OFFSET(start_33,LOLP!$D774+(1-$C774)*24,LOLP!$B774)*H774/G774,0)</f>
        <v>0</v>
      </c>
      <c r="K774" s="7">
        <f ca="1">IF($F774,OFFSET(start_40,LOLP!$D774+(1-$C774)*24,LOLP!$B774),0)</f>
        <v>0</v>
      </c>
      <c r="L774" s="7">
        <f ca="1">IF($F774,OFFSET(start_50,LOLP!$D774+(1-$C774)*24,LOLP!$B774),0)</f>
        <v>0</v>
      </c>
      <c r="M774" s="25">
        <f t="shared" ca="1" si="86"/>
        <v>0</v>
      </c>
      <c r="N774" s="25">
        <f t="shared" ca="1" si="87"/>
        <v>0</v>
      </c>
      <c r="O774" s="15" t="e">
        <f t="shared" ca="1" si="88"/>
        <v>#DIV/0!</v>
      </c>
      <c r="P774" s="15" t="e">
        <f t="shared" ca="1" si="89"/>
        <v>#DIV/0!</v>
      </c>
    </row>
    <row r="775" spans="1:16" x14ac:dyDescent="0.25">
      <c r="A775" s="1">
        <f t="shared" si="83"/>
        <v>43133</v>
      </c>
      <c r="B775" s="7">
        <f t="shared" si="85"/>
        <v>2</v>
      </c>
      <c r="C775" s="4">
        <f>INDEX(Calendar!$E$3:$E$367,MATCH(LOLP!$A775,Calendar!$B$3:$B$367,0))</f>
        <v>1</v>
      </c>
      <c r="D775" s="2">
        <f t="shared" si="84"/>
        <v>4</v>
      </c>
      <c r="E775" s="36">
        <v>20130</v>
      </c>
      <c r="F775" s="7">
        <f>IFERROR(IF(INDEX('Temperature Data'!$AA$15:$AA$348,MATCH(LOLP!A775,'Temperature Data'!$B$15:$B$348,0))&gt;IF(B775=9,$G$2,LOLP!$F$2),1,0),0)</f>
        <v>0</v>
      </c>
      <c r="G775" s="7">
        <f>SUMIFS(LOLP!$F$4:$F$8763,$C$4:$C$8763,$C775,$B$4:$B$8763,$B775,$D$4:$D$8763,$D775)</f>
        <v>0</v>
      </c>
      <c r="H775" s="7">
        <f>COUNTIFS(Calendar!$E$3:$E$367,LOLP!C775,Calendar!$D$3:$D$367,LOLP!B775)</f>
        <v>19</v>
      </c>
      <c r="I775" s="7">
        <f ca="1">IF($F775=1,OFFSET(start_norps,LOLP!$D775+(1-$C775)*24,LOLP!$B775)*H775/G775,0)</f>
        <v>0</v>
      </c>
      <c r="J775" s="7">
        <f ca="1">IF($F775=1,OFFSET(start_33,LOLP!$D775+(1-$C775)*24,LOLP!$B775)*H775/G775,0)</f>
        <v>0</v>
      </c>
      <c r="K775" s="7">
        <f ca="1">IF($F775,OFFSET(start_40,LOLP!$D775+(1-$C775)*24,LOLP!$B775),0)</f>
        <v>0</v>
      </c>
      <c r="L775" s="7">
        <f ca="1">IF($F775,OFFSET(start_50,LOLP!$D775+(1-$C775)*24,LOLP!$B775),0)</f>
        <v>0</v>
      </c>
      <c r="M775" s="25">
        <f t="shared" ca="1" si="86"/>
        <v>0</v>
      </c>
      <c r="N775" s="25">
        <f t="shared" ca="1" si="87"/>
        <v>0</v>
      </c>
      <c r="O775" s="15" t="e">
        <f t="shared" ca="1" si="88"/>
        <v>#DIV/0!</v>
      </c>
      <c r="P775" s="15" t="e">
        <f t="shared" ca="1" si="89"/>
        <v>#DIV/0!</v>
      </c>
    </row>
    <row r="776" spans="1:16" x14ac:dyDescent="0.25">
      <c r="A776" s="1">
        <f t="shared" si="83"/>
        <v>43133</v>
      </c>
      <c r="B776" s="7">
        <f t="shared" si="85"/>
        <v>2</v>
      </c>
      <c r="C776" s="4">
        <f>INDEX(Calendar!$E$3:$E$367,MATCH(LOLP!$A776,Calendar!$B$3:$B$367,0))</f>
        <v>1</v>
      </c>
      <c r="D776" s="2">
        <f t="shared" si="84"/>
        <v>5</v>
      </c>
      <c r="E776" s="36">
        <v>20616</v>
      </c>
      <c r="F776" s="7">
        <f>IFERROR(IF(INDEX('Temperature Data'!$AA$15:$AA$348,MATCH(LOLP!A776,'Temperature Data'!$B$15:$B$348,0))&gt;IF(B776=9,$G$2,LOLP!$F$2),1,0),0)</f>
        <v>0</v>
      </c>
      <c r="G776" s="7">
        <f>SUMIFS(LOLP!$F$4:$F$8763,$C$4:$C$8763,$C776,$B$4:$B$8763,$B776,$D$4:$D$8763,$D776)</f>
        <v>0</v>
      </c>
      <c r="H776" s="7">
        <f>COUNTIFS(Calendar!$E$3:$E$367,LOLP!C776,Calendar!$D$3:$D$367,LOLP!B776)</f>
        <v>19</v>
      </c>
      <c r="I776" s="7">
        <f ca="1">IF($F776=1,OFFSET(start_norps,LOLP!$D776+(1-$C776)*24,LOLP!$B776)*H776/G776,0)</f>
        <v>0</v>
      </c>
      <c r="J776" s="7">
        <f ca="1">IF($F776=1,OFFSET(start_33,LOLP!$D776+(1-$C776)*24,LOLP!$B776)*H776/G776,0)</f>
        <v>0</v>
      </c>
      <c r="K776" s="7">
        <f ca="1">IF($F776,OFFSET(start_40,LOLP!$D776+(1-$C776)*24,LOLP!$B776),0)</f>
        <v>0</v>
      </c>
      <c r="L776" s="7">
        <f ca="1">IF($F776,OFFSET(start_50,LOLP!$D776+(1-$C776)*24,LOLP!$B776),0)</f>
        <v>0</v>
      </c>
      <c r="M776" s="25">
        <f t="shared" ca="1" si="86"/>
        <v>0</v>
      </c>
      <c r="N776" s="25">
        <f t="shared" ca="1" si="87"/>
        <v>0</v>
      </c>
      <c r="O776" s="15" t="e">
        <f t="shared" ca="1" si="88"/>
        <v>#DIV/0!</v>
      </c>
      <c r="P776" s="15" t="e">
        <f t="shared" ca="1" si="89"/>
        <v>#DIV/0!</v>
      </c>
    </row>
    <row r="777" spans="1:16" x14ac:dyDescent="0.25">
      <c r="A777" s="1">
        <f t="shared" si="83"/>
        <v>43133</v>
      </c>
      <c r="B777" s="7">
        <f t="shared" si="85"/>
        <v>2</v>
      </c>
      <c r="C777" s="4">
        <f>INDEX(Calendar!$E$3:$E$367,MATCH(LOLP!$A777,Calendar!$B$3:$B$367,0))</f>
        <v>1</v>
      </c>
      <c r="D777" s="2">
        <f t="shared" si="84"/>
        <v>6</v>
      </c>
      <c r="E777" s="36">
        <v>22067</v>
      </c>
      <c r="F777" s="7">
        <f>IFERROR(IF(INDEX('Temperature Data'!$AA$15:$AA$348,MATCH(LOLP!A777,'Temperature Data'!$B$15:$B$348,0))&gt;IF(B777=9,$G$2,LOLP!$F$2),1,0),0)</f>
        <v>0</v>
      </c>
      <c r="G777" s="7">
        <f>SUMIFS(LOLP!$F$4:$F$8763,$C$4:$C$8763,$C777,$B$4:$B$8763,$B777,$D$4:$D$8763,$D777)</f>
        <v>0</v>
      </c>
      <c r="H777" s="7">
        <f>COUNTIFS(Calendar!$E$3:$E$367,LOLP!C777,Calendar!$D$3:$D$367,LOLP!B777)</f>
        <v>19</v>
      </c>
      <c r="I777" s="7">
        <f ca="1">IF($F777=1,OFFSET(start_norps,LOLP!$D777+(1-$C777)*24,LOLP!$B777)*H777/G777,0)</f>
        <v>0</v>
      </c>
      <c r="J777" s="7">
        <f ca="1">IF($F777=1,OFFSET(start_33,LOLP!$D777+(1-$C777)*24,LOLP!$B777)*H777/G777,0)</f>
        <v>0</v>
      </c>
      <c r="K777" s="7">
        <f ca="1">IF($F777,OFFSET(start_40,LOLP!$D777+(1-$C777)*24,LOLP!$B777),0)</f>
        <v>0</v>
      </c>
      <c r="L777" s="7">
        <f ca="1">IF($F777,OFFSET(start_50,LOLP!$D777+(1-$C777)*24,LOLP!$B777),0)</f>
        <v>0</v>
      </c>
      <c r="M777" s="25">
        <f t="shared" ca="1" si="86"/>
        <v>0</v>
      </c>
      <c r="N777" s="25">
        <f t="shared" ca="1" si="87"/>
        <v>0</v>
      </c>
      <c r="O777" s="15" t="e">
        <f t="shared" ca="1" si="88"/>
        <v>#DIV/0!</v>
      </c>
      <c r="P777" s="15" t="e">
        <f t="shared" ca="1" si="89"/>
        <v>#DIV/0!</v>
      </c>
    </row>
    <row r="778" spans="1:16" x14ac:dyDescent="0.25">
      <c r="A778" s="1">
        <f t="shared" si="83"/>
        <v>43133</v>
      </c>
      <c r="B778" s="7">
        <f t="shared" si="85"/>
        <v>2</v>
      </c>
      <c r="C778" s="4">
        <f>INDEX(Calendar!$E$3:$E$367,MATCH(LOLP!$A778,Calendar!$B$3:$B$367,0))</f>
        <v>1</v>
      </c>
      <c r="D778" s="2">
        <f t="shared" si="84"/>
        <v>7</v>
      </c>
      <c r="E778" s="36">
        <v>24558</v>
      </c>
      <c r="F778" s="7">
        <f>IFERROR(IF(INDEX('Temperature Data'!$AA$15:$AA$348,MATCH(LOLP!A778,'Temperature Data'!$B$15:$B$348,0))&gt;IF(B778=9,$G$2,LOLP!$F$2),1,0),0)</f>
        <v>0</v>
      </c>
      <c r="G778" s="7">
        <f>SUMIFS(LOLP!$F$4:$F$8763,$C$4:$C$8763,$C778,$B$4:$B$8763,$B778,$D$4:$D$8763,$D778)</f>
        <v>0</v>
      </c>
      <c r="H778" s="7">
        <f>COUNTIFS(Calendar!$E$3:$E$367,LOLP!C778,Calendar!$D$3:$D$367,LOLP!B778)</f>
        <v>19</v>
      </c>
      <c r="I778" s="7">
        <f ca="1">IF($F778=1,OFFSET(start_norps,LOLP!$D778+(1-$C778)*24,LOLP!$B778)*H778/G778,0)</f>
        <v>0</v>
      </c>
      <c r="J778" s="7">
        <f ca="1">IF($F778=1,OFFSET(start_33,LOLP!$D778+(1-$C778)*24,LOLP!$B778)*H778/G778,0)</f>
        <v>0</v>
      </c>
      <c r="K778" s="7">
        <f ca="1">IF($F778,OFFSET(start_40,LOLP!$D778+(1-$C778)*24,LOLP!$B778),0)</f>
        <v>0</v>
      </c>
      <c r="L778" s="7">
        <f ca="1">IF($F778,OFFSET(start_50,LOLP!$D778+(1-$C778)*24,LOLP!$B778),0)</f>
        <v>0</v>
      </c>
      <c r="M778" s="25">
        <f t="shared" ca="1" si="86"/>
        <v>0</v>
      </c>
      <c r="N778" s="25">
        <f t="shared" ca="1" si="87"/>
        <v>0</v>
      </c>
      <c r="O778" s="15" t="e">
        <f t="shared" ca="1" si="88"/>
        <v>#DIV/0!</v>
      </c>
      <c r="P778" s="15" t="e">
        <f t="shared" ca="1" si="89"/>
        <v>#DIV/0!</v>
      </c>
    </row>
    <row r="779" spans="1:16" x14ac:dyDescent="0.25">
      <c r="A779" s="1">
        <f t="shared" si="83"/>
        <v>43133</v>
      </c>
      <c r="B779" s="7">
        <f t="shared" si="85"/>
        <v>2</v>
      </c>
      <c r="C779" s="4">
        <f>INDEX(Calendar!$E$3:$E$367,MATCH(LOLP!$A779,Calendar!$B$3:$B$367,0))</f>
        <v>1</v>
      </c>
      <c r="D779" s="2">
        <f t="shared" si="84"/>
        <v>8</v>
      </c>
      <c r="E779" s="36">
        <v>25684</v>
      </c>
      <c r="F779" s="7">
        <f>IFERROR(IF(INDEX('Temperature Data'!$AA$15:$AA$348,MATCH(LOLP!A779,'Temperature Data'!$B$15:$B$348,0))&gt;IF(B779=9,$G$2,LOLP!$F$2),1,0),0)</f>
        <v>0</v>
      </c>
      <c r="G779" s="7">
        <f>SUMIFS(LOLP!$F$4:$F$8763,$C$4:$C$8763,$C779,$B$4:$B$8763,$B779,$D$4:$D$8763,$D779)</f>
        <v>0</v>
      </c>
      <c r="H779" s="7">
        <f>COUNTIFS(Calendar!$E$3:$E$367,LOLP!C779,Calendar!$D$3:$D$367,LOLP!B779)</f>
        <v>19</v>
      </c>
      <c r="I779" s="7">
        <f ca="1">IF($F779=1,OFFSET(start_norps,LOLP!$D779+(1-$C779)*24,LOLP!$B779)*H779/G779,0)</f>
        <v>0</v>
      </c>
      <c r="J779" s="7">
        <f ca="1">IF($F779=1,OFFSET(start_33,LOLP!$D779+(1-$C779)*24,LOLP!$B779)*H779/G779,0)</f>
        <v>0</v>
      </c>
      <c r="K779" s="7">
        <f ca="1">IF($F779,OFFSET(start_40,LOLP!$D779+(1-$C779)*24,LOLP!$B779),0)</f>
        <v>0</v>
      </c>
      <c r="L779" s="7">
        <f ca="1">IF($F779,OFFSET(start_50,LOLP!$D779+(1-$C779)*24,LOLP!$B779),0)</f>
        <v>0</v>
      </c>
      <c r="M779" s="25">
        <f t="shared" ca="1" si="86"/>
        <v>0</v>
      </c>
      <c r="N779" s="25">
        <f t="shared" ca="1" si="87"/>
        <v>0</v>
      </c>
      <c r="O779" s="15" t="e">
        <f t="shared" ca="1" si="88"/>
        <v>#DIV/0!</v>
      </c>
      <c r="P779" s="15" t="e">
        <f t="shared" ca="1" si="89"/>
        <v>#DIV/0!</v>
      </c>
    </row>
    <row r="780" spans="1:16" x14ac:dyDescent="0.25">
      <c r="A780" s="1">
        <f t="shared" si="83"/>
        <v>43133</v>
      </c>
      <c r="B780" s="7">
        <f t="shared" si="85"/>
        <v>2</v>
      </c>
      <c r="C780" s="4">
        <f>INDEX(Calendar!$E$3:$E$367,MATCH(LOLP!$A780,Calendar!$B$3:$B$367,0))</f>
        <v>1</v>
      </c>
      <c r="D780" s="2">
        <f t="shared" si="84"/>
        <v>9</v>
      </c>
      <c r="E780" s="36">
        <v>25528</v>
      </c>
      <c r="F780" s="7">
        <f>IFERROR(IF(INDEX('Temperature Data'!$AA$15:$AA$348,MATCH(LOLP!A780,'Temperature Data'!$B$15:$B$348,0))&gt;IF(B780=9,$G$2,LOLP!$F$2),1,0),0)</f>
        <v>0</v>
      </c>
      <c r="G780" s="7">
        <f>SUMIFS(LOLP!$F$4:$F$8763,$C$4:$C$8763,$C780,$B$4:$B$8763,$B780,$D$4:$D$8763,$D780)</f>
        <v>0</v>
      </c>
      <c r="H780" s="7">
        <f>COUNTIFS(Calendar!$E$3:$E$367,LOLP!C780,Calendar!$D$3:$D$367,LOLP!B780)</f>
        <v>19</v>
      </c>
      <c r="I780" s="7">
        <f ca="1">IF($F780=1,OFFSET(start_norps,LOLP!$D780+(1-$C780)*24,LOLP!$B780)*H780/G780,0)</f>
        <v>0</v>
      </c>
      <c r="J780" s="7">
        <f ca="1">IF($F780=1,OFFSET(start_33,LOLP!$D780+(1-$C780)*24,LOLP!$B780)*H780/G780,0)</f>
        <v>0</v>
      </c>
      <c r="K780" s="7">
        <f ca="1">IF($F780,OFFSET(start_40,LOLP!$D780+(1-$C780)*24,LOLP!$B780),0)</f>
        <v>0</v>
      </c>
      <c r="L780" s="7">
        <f ca="1">IF($F780,OFFSET(start_50,LOLP!$D780+(1-$C780)*24,LOLP!$B780),0)</f>
        <v>0</v>
      </c>
      <c r="M780" s="25">
        <f t="shared" ca="1" si="86"/>
        <v>0</v>
      </c>
      <c r="N780" s="25">
        <f t="shared" ca="1" si="87"/>
        <v>0</v>
      </c>
      <c r="O780" s="15" t="e">
        <f t="shared" ca="1" si="88"/>
        <v>#DIV/0!</v>
      </c>
      <c r="P780" s="15" t="e">
        <f t="shared" ca="1" si="89"/>
        <v>#DIV/0!</v>
      </c>
    </row>
    <row r="781" spans="1:16" x14ac:dyDescent="0.25">
      <c r="A781" s="1">
        <f t="shared" si="83"/>
        <v>43133</v>
      </c>
      <c r="B781" s="7">
        <f t="shared" si="85"/>
        <v>2</v>
      </c>
      <c r="C781" s="4">
        <f>INDEX(Calendar!$E$3:$E$367,MATCH(LOLP!$A781,Calendar!$B$3:$B$367,0))</f>
        <v>1</v>
      </c>
      <c r="D781" s="2">
        <f t="shared" si="84"/>
        <v>10</v>
      </c>
      <c r="E781" s="36">
        <v>25536</v>
      </c>
      <c r="F781" s="7">
        <f>IFERROR(IF(INDEX('Temperature Data'!$AA$15:$AA$348,MATCH(LOLP!A781,'Temperature Data'!$B$15:$B$348,0))&gt;IF(B781=9,$G$2,LOLP!$F$2),1,0),0)</f>
        <v>0</v>
      </c>
      <c r="G781" s="7">
        <f>SUMIFS(LOLP!$F$4:$F$8763,$C$4:$C$8763,$C781,$B$4:$B$8763,$B781,$D$4:$D$8763,$D781)</f>
        <v>0</v>
      </c>
      <c r="H781" s="7">
        <f>COUNTIFS(Calendar!$E$3:$E$367,LOLP!C781,Calendar!$D$3:$D$367,LOLP!B781)</f>
        <v>19</v>
      </c>
      <c r="I781" s="7">
        <f ca="1">IF($F781=1,OFFSET(start_norps,LOLP!$D781+(1-$C781)*24,LOLP!$B781)*H781/G781,0)</f>
        <v>0</v>
      </c>
      <c r="J781" s="7">
        <f ca="1">IF($F781=1,OFFSET(start_33,LOLP!$D781+(1-$C781)*24,LOLP!$B781)*H781/G781,0)</f>
        <v>0</v>
      </c>
      <c r="K781" s="7">
        <f ca="1">IF($F781,OFFSET(start_40,LOLP!$D781+(1-$C781)*24,LOLP!$B781),0)</f>
        <v>0</v>
      </c>
      <c r="L781" s="7">
        <f ca="1">IF($F781,OFFSET(start_50,LOLP!$D781+(1-$C781)*24,LOLP!$B781),0)</f>
        <v>0</v>
      </c>
      <c r="M781" s="25">
        <f t="shared" ca="1" si="86"/>
        <v>0</v>
      </c>
      <c r="N781" s="25">
        <f t="shared" ca="1" si="87"/>
        <v>0</v>
      </c>
      <c r="O781" s="15" t="e">
        <f t="shared" ca="1" si="88"/>
        <v>#DIV/0!</v>
      </c>
      <c r="P781" s="15" t="e">
        <f t="shared" ca="1" si="89"/>
        <v>#DIV/0!</v>
      </c>
    </row>
    <row r="782" spans="1:16" x14ac:dyDescent="0.25">
      <c r="A782" s="1">
        <f t="shared" si="83"/>
        <v>43133</v>
      </c>
      <c r="B782" s="7">
        <f t="shared" si="85"/>
        <v>2</v>
      </c>
      <c r="C782" s="4">
        <f>INDEX(Calendar!$E$3:$E$367,MATCH(LOLP!$A782,Calendar!$B$3:$B$367,0))</f>
        <v>1</v>
      </c>
      <c r="D782" s="2">
        <f t="shared" si="84"/>
        <v>11</v>
      </c>
      <c r="E782" s="36">
        <v>25184</v>
      </c>
      <c r="F782" s="7">
        <f>IFERROR(IF(INDEX('Temperature Data'!$AA$15:$AA$348,MATCH(LOLP!A782,'Temperature Data'!$B$15:$B$348,0))&gt;IF(B782=9,$G$2,LOLP!$F$2),1,0),0)</f>
        <v>0</v>
      </c>
      <c r="G782" s="7">
        <f>SUMIFS(LOLP!$F$4:$F$8763,$C$4:$C$8763,$C782,$B$4:$B$8763,$B782,$D$4:$D$8763,$D782)</f>
        <v>0</v>
      </c>
      <c r="H782" s="7">
        <f>COUNTIFS(Calendar!$E$3:$E$367,LOLP!C782,Calendar!$D$3:$D$367,LOLP!B782)</f>
        <v>19</v>
      </c>
      <c r="I782" s="7">
        <f ca="1">IF($F782=1,OFFSET(start_norps,LOLP!$D782+(1-$C782)*24,LOLP!$B782)*H782/G782,0)</f>
        <v>0</v>
      </c>
      <c r="J782" s="7">
        <f ca="1">IF($F782=1,OFFSET(start_33,LOLP!$D782+(1-$C782)*24,LOLP!$B782)*H782/G782,0)</f>
        <v>0</v>
      </c>
      <c r="K782" s="7">
        <f ca="1">IF($F782,OFFSET(start_40,LOLP!$D782+(1-$C782)*24,LOLP!$B782),0)</f>
        <v>0</v>
      </c>
      <c r="L782" s="7">
        <f ca="1">IF($F782,OFFSET(start_50,LOLP!$D782+(1-$C782)*24,LOLP!$B782),0)</f>
        <v>0</v>
      </c>
      <c r="M782" s="25">
        <f t="shared" ca="1" si="86"/>
        <v>0</v>
      </c>
      <c r="N782" s="25">
        <f t="shared" ca="1" si="87"/>
        <v>0</v>
      </c>
      <c r="O782" s="15" t="e">
        <f t="shared" ca="1" si="88"/>
        <v>#DIV/0!</v>
      </c>
      <c r="P782" s="15" t="e">
        <f t="shared" ca="1" si="89"/>
        <v>#DIV/0!</v>
      </c>
    </row>
    <row r="783" spans="1:16" x14ac:dyDescent="0.25">
      <c r="A783" s="1">
        <f t="shared" si="83"/>
        <v>43133</v>
      </c>
      <c r="B783" s="7">
        <f t="shared" si="85"/>
        <v>2</v>
      </c>
      <c r="C783" s="4">
        <f>INDEX(Calendar!$E$3:$E$367,MATCH(LOLP!$A783,Calendar!$B$3:$B$367,0))</f>
        <v>1</v>
      </c>
      <c r="D783" s="2">
        <f t="shared" si="84"/>
        <v>12</v>
      </c>
      <c r="E783" s="36">
        <v>24916</v>
      </c>
      <c r="F783" s="7">
        <f>IFERROR(IF(INDEX('Temperature Data'!$AA$15:$AA$348,MATCH(LOLP!A783,'Temperature Data'!$B$15:$B$348,0))&gt;IF(B783=9,$G$2,LOLP!$F$2),1,0),0)</f>
        <v>0</v>
      </c>
      <c r="G783" s="7">
        <f>SUMIFS(LOLP!$F$4:$F$8763,$C$4:$C$8763,$C783,$B$4:$B$8763,$B783,$D$4:$D$8763,$D783)</f>
        <v>0</v>
      </c>
      <c r="H783" s="7">
        <f>COUNTIFS(Calendar!$E$3:$E$367,LOLP!C783,Calendar!$D$3:$D$367,LOLP!B783)</f>
        <v>19</v>
      </c>
      <c r="I783" s="7">
        <f ca="1">IF($F783=1,OFFSET(start_norps,LOLP!$D783+(1-$C783)*24,LOLP!$B783)*H783/G783,0)</f>
        <v>0</v>
      </c>
      <c r="J783" s="7">
        <f ca="1">IF($F783=1,OFFSET(start_33,LOLP!$D783+(1-$C783)*24,LOLP!$B783)*H783/G783,0)</f>
        <v>0</v>
      </c>
      <c r="K783" s="7">
        <f ca="1">IF($F783,OFFSET(start_40,LOLP!$D783+(1-$C783)*24,LOLP!$B783),0)</f>
        <v>0</v>
      </c>
      <c r="L783" s="7">
        <f ca="1">IF($F783,OFFSET(start_50,LOLP!$D783+(1-$C783)*24,LOLP!$B783),0)</f>
        <v>0</v>
      </c>
      <c r="M783" s="25">
        <f t="shared" ca="1" si="86"/>
        <v>0</v>
      </c>
      <c r="N783" s="25">
        <f t="shared" ca="1" si="87"/>
        <v>0</v>
      </c>
      <c r="O783" s="15" t="e">
        <f t="shared" ca="1" si="88"/>
        <v>#DIV/0!</v>
      </c>
      <c r="P783" s="15" t="e">
        <f t="shared" ca="1" si="89"/>
        <v>#DIV/0!</v>
      </c>
    </row>
    <row r="784" spans="1:16" x14ac:dyDescent="0.25">
      <c r="A784" s="1">
        <f t="shared" si="83"/>
        <v>43133</v>
      </c>
      <c r="B784" s="7">
        <f t="shared" si="85"/>
        <v>2</v>
      </c>
      <c r="C784" s="4">
        <f>INDEX(Calendar!$E$3:$E$367,MATCH(LOLP!$A784,Calendar!$B$3:$B$367,0))</f>
        <v>1</v>
      </c>
      <c r="D784" s="2">
        <f t="shared" si="84"/>
        <v>13</v>
      </c>
      <c r="E784" s="36">
        <v>25029</v>
      </c>
      <c r="F784" s="7">
        <f>IFERROR(IF(INDEX('Temperature Data'!$AA$15:$AA$348,MATCH(LOLP!A784,'Temperature Data'!$B$15:$B$348,0))&gt;IF(B784=9,$G$2,LOLP!$F$2),1,0),0)</f>
        <v>0</v>
      </c>
      <c r="G784" s="7">
        <f>SUMIFS(LOLP!$F$4:$F$8763,$C$4:$C$8763,$C784,$B$4:$B$8763,$B784,$D$4:$D$8763,$D784)</f>
        <v>0</v>
      </c>
      <c r="H784" s="7">
        <f>COUNTIFS(Calendar!$E$3:$E$367,LOLP!C784,Calendar!$D$3:$D$367,LOLP!B784)</f>
        <v>19</v>
      </c>
      <c r="I784" s="7">
        <f ca="1">IF($F784=1,OFFSET(start_norps,LOLP!$D784+(1-$C784)*24,LOLP!$B784)*H784/G784,0)</f>
        <v>0</v>
      </c>
      <c r="J784" s="7">
        <f ca="1">IF($F784=1,OFFSET(start_33,LOLP!$D784+(1-$C784)*24,LOLP!$B784)*H784/G784,0)</f>
        <v>0</v>
      </c>
      <c r="K784" s="7">
        <f ca="1">IF($F784,OFFSET(start_40,LOLP!$D784+(1-$C784)*24,LOLP!$B784),0)</f>
        <v>0</v>
      </c>
      <c r="L784" s="7">
        <f ca="1">IF($F784,OFFSET(start_50,LOLP!$D784+(1-$C784)*24,LOLP!$B784),0)</f>
        <v>0</v>
      </c>
      <c r="M784" s="25">
        <f t="shared" ca="1" si="86"/>
        <v>0</v>
      </c>
      <c r="N784" s="25">
        <f t="shared" ca="1" si="87"/>
        <v>0</v>
      </c>
      <c r="O784" s="15" t="e">
        <f t="shared" ca="1" si="88"/>
        <v>#DIV/0!</v>
      </c>
      <c r="P784" s="15" t="e">
        <f t="shared" ca="1" si="89"/>
        <v>#DIV/0!</v>
      </c>
    </row>
    <row r="785" spans="1:16" x14ac:dyDescent="0.25">
      <c r="A785" s="1">
        <f t="shared" si="83"/>
        <v>43133</v>
      </c>
      <c r="B785" s="7">
        <f t="shared" si="85"/>
        <v>2</v>
      </c>
      <c r="C785" s="4">
        <f>INDEX(Calendar!$E$3:$E$367,MATCH(LOLP!$A785,Calendar!$B$3:$B$367,0))</f>
        <v>1</v>
      </c>
      <c r="D785" s="2">
        <f t="shared" si="84"/>
        <v>14</v>
      </c>
      <c r="E785" s="36">
        <v>25446</v>
      </c>
      <c r="F785" s="7">
        <f>IFERROR(IF(INDEX('Temperature Data'!$AA$15:$AA$348,MATCH(LOLP!A785,'Temperature Data'!$B$15:$B$348,0))&gt;IF(B785=9,$G$2,LOLP!$F$2),1,0),0)</f>
        <v>0</v>
      </c>
      <c r="G785" s="7">
        <f>SUMIFS(LOLP!$F$4:$F$8763,$C$4:$C$8763,$C785,$B$4:$B$8763,$B785,$D$4:$D$8763,$D785)</f>
        <v>0</v>
      </c>
      <c r="H785" s="7">
        <f>COUNTIFS(Calendar!$E$3:$E$367,LOLP!C785,Calendar!$D$3:$D$367,LOLP!B785)</f>
        <v>19</v>
      </c>
      <c r="I785" s="7">
        <f ca="1">IF($F785=1,OFFSET(start_norps,LOLP!$D785+(1-$C785)*24,LOLP!$B785)*H785/G785,0)</f>
        <v>0</v>
      </c>
      <c r="J785" s="7">
        <f ca="1">IF($F785=1,OFFSET(start_33,LOLP!$D785+(1-$C785)*24,LOLP!$B785)*H785/G785,0)</f>
        <v>0</v>
      </c>
      <c r="K785" s="7">
        <f ca="1">IF($F785,OFFSET(start_40,LOLP!$D785+(1-$C785)*24,LOLP!$B785),0)</f>
        <v>0</v>
      </c>
      <c r="L785" s="7">
        <f ca="1">IF($F785,OFFSET(start_50,LOLP!$D785+(1-$C785)*24,LOLP!$B785),0)</f>
        <v>0</v>
      </c>
      <c r="M785" s="25">
        <f t="shared" ca="1" si="86"/>
        <v>0</v>
      </c>
      <c r="N785" s="25">
        <f t="shared" ca="1" si="87"/>
        <v>0</v>
      </c>
      <c r="O785" s="15" t="e">
        <f t="shared" ca="1" si="88"/>
        <v>#DIV/0!</v>
      </c>
      <c r="P785" s="15" t="e">
        <f t="shared" ca="1" si="89"/>
        <v>#DIV/0!</v>
      </c>
    </row>
    <row r="786" spans="1:16" x14ac:dyDescent="0.25">
      <c r="A786" s="1">
        <f t="shared" si="83"/>
        <v>43133</v>
      </c>
      <c r="B786" s="7">
        <f t="shared" si="85"/>
        <v>2</v>
      </c>
      <c r="C786" s="4">
        <f>INDEX(Calendar!$E$3:$E$367,MATCH(LOLP!$A786,Calendar!$B$3:$B$367,0))</f>
        <v>1</v>
      </c>
      <c r="D786" s="2">
        <f t="shared" si="84"/>
        <v>15</v>
      </c>
      <c r="E786" s="36">
        <v>25923</v>
      </c>
      <c r="F786" s="7">
        <f>IFERROR(IF(INDEX('Temperature Data'!$AA$15:$AA$348,MATCH(LOLP!A786,'Temperature Data'!$B$15:$B$348,0))&gt;IF(B786=9,$G$2,LOLP!$F$2),1,0),0)</f>
        <v>0</v>
      </c>
      <c r="G786" s="7">
        <f>SUMIFS(LOLP!$F$4:$F$8763,$C$4:$C$8763,$C786,$B$4:$B$8763,$B786,$D$4:$D$8763,$D786)</f>
        <v>0</v>
      </c>
      <c r="H786" s="7">
        <f>COUNTIFS(Calendar!$E$3:$E$367,LOLP!C786,Calendar!$D$3:$D$367,LOLP!B786)</f>
        <v>19</v>
      </c>
      <c r="I786" s="7">
        <f ca="1">IF($F786=1,OFFSET(start_norps,LOLP!$D786+(1-$C786)*24,LOLP!$B786)*H786/G786,0)</f>
        <v>0</v>
      </c>
      <c r="J786" s="7">
        <f ca="1">IF($F786=1,OFFSET(start_33,LOLP!$D786+(1-$C786)*24,LOLP!$B786)*H786/G786,0)</f>
        <v>0</v>
      </c>
      <c r="K786" s="7">
        <f ca="1">IF($F786,OFFSET(start_40,LOLP!$D786+(1-$C786)*24,LOLP!$B786),0)</f>
        <v>0</v>
      </c>
      <c r="L786" s="7">
        <f ca="1">IF($F786,OFFSET(start_50,LOLP!$D786+(1-$C786)*24,LOLP!$B786),0)</f>
        <v>0</v>
      </c>
      <c r="M786" s="25">
        <f t="shared" ca="1" si="86"/>
        <v>0</v>
      </c>
      <c r="N786" s="25">
        <f t="shared" ca="1" si="87"/>
        <v>0</v>
      </c>
      <c r="O786" s="15" t="e">
        <f t="shared" ca="1" si="88"/>
        <v>#DIV/0!</v>
      </c>
      <c r="P786" s="15" t="e">
        <f t="shared" ca="1" si="89"/>
        <v>#DIV/0!</v>
      </c>
    </row>
    <row r="787" spans="1:16" x14ac:dyDescent="0.25">
      <c r="A787" s="1">
        <f t="shared" si="83"/>
        <v>43133</v>
      </c>
      <c r="B787" s="7">
        <f t="shared" si="85"/>
        <v>2</v>
      </c>
      <c r="C787" s="4">
        <f>INDEX(Calendar!$E$3:$E$367,MATCH(LOLP!$A787,Calendar!$B$3:$B$367,0))</f>
        <v>1</v>
      </c>
      <c r="D787" s="2">
        <f t="shared" si="84"/>
        <v>16</v>
      </c>
      <c r="E787" s="36">
        <v>26017</v>
      </c>
      <c r="F787" s="7">
        <f>IFERROR(IF(INDEX('Temperature Data'!$AA$15:$AA$348,MATCH(LOLP!A787,'Temperature Data'!$B$15:$B$348,0))&gt;IF(B787=9,$G$2,LOLP!$F$2),1,0),0)</f>
        <v>0</v>
      </c>
      <c r="G787" s="7">
        <f>SUMIFS(LOLP!$F$4:$F$8763,$C$4:$C$8763,$C787,$B$4:$B$8763,$B787,$D$4:$D$8763,$D787)</f>
        <v>0</v>
      </c>
      <c r="H787" s="7">
        <f>COUNTIFS(Calendar!$E$3:$E$367,LOLP!C787,Calendar!$D$3:$D$367,LOLP!B787)</f>
        <v>19</v>
      </c>
      <c r="I787" s="7">
        <f ca="1">IF($F787=1,OFFSET(start_norps,LOLP!$D787+(1-$C787)*24,LOLP!$B787)*H787/G787,0)</f>
        <v>0</v>
      </c>
      <c r="J787" s="7">
        <f ca="1">IF($F787=1,OFFSET(start_33,LOLP!$D787+(1-$C787)*24,LOLP!$B787)*H787/G787,0)</f>
        <v>0</v>
      </c>
      <c r="K787" s="7">
        <f ca="1">IF($F787,OFFSET(start_40,LOLP!$D787+(1-$C787)*24,LOLP!$B787),0)</f>
        <v>0</v>
      </c>
      <c r="L787" s="7">
        <f ca="1">IF($F787,OFFSET(start_50,LOLP!$D787+(1-$C787)*24,LOLP!$B787),0)</f>
        <v>0</v>
      </c>
      <c r="M787" s="25">
        <f t="shared" ca="1" si="86"/>
        <v>0</v>
      </c>
      <c r="N787" s="25">
        <f t="shared" ca="1" si="87"/>
        <v>0</v>
      </c>
      <c r="O787" s="15" t="e">
        <f t="shared" ca="1" si="88"/>
        <v>#DIV/0!</v>
      </c>
      <c r="P787" s="15" t="e">
        <f t="shared" ca="1" si="89"/>
        <v>#DIV/0!</v>
      </c>
    </row>
    <row r="788" spans="1:16" x14ac:dyDescent="0.25">
      <c r="A788" s="1">
        <f t="shared" si="83"/>
        <v>43133</v>
      </c>
      <c r="B788" s="7">
        <f t="shared" si="85"/>
        <v>2</v>
      </c>
      <c r="C788" s="4">
        <f>INDEX(Calendar!$E$3:$E$367,MATCH(LOLP!$A788,Calendar!$B$3:$B$367,0))</f>
        <v>1</v>
      </c>
      <c r="D788" s="2">
        <f t="shared" si="84"/>
        <v>17</v>
      </c>
      <c r="E788" s="36">
        <v>26079</v>
      </c>
      <c r="F788" s="7">
        <f>IFERROR(IF(INDEX('Temperature Data'!$AA$15:$AA$348,MATCH(LOLP!A788,'Temperature Data'!$B$15:$B$348,0))&gt;IF(B788=9,$G$2,LOLP!$F$2),1,0),0)</f>
        <v>0</v>
      </c>
      <c r="G788" s="7">
        <f>SUMIFS(LOLP!$F$4:$F$8763,$C$4:$C$8763,$C788,$B$4:$B$8763,$B788,$D$4:$D$8763,$D788)</f>
        <v>0</v>
      </c>
      <c r="H788" s="7">
        <f>COUNTIFS(Calendar!$E$3:$E$367,LOLP!C788,Calendar!$D$3:$D$367,LOLP!B788)</f>
        <v>19</v>
      </c>
      <c r="I788" s="7">
        <f ca="1">IF($F788=1,OFFSET(start_norps,LOLP!$D788+(1-$C788)*24,LOLP!$B788)*H788/G788,0)</f>
        <v>0</v>
      </c>
      <c r="J788" s="7">
        <f ca="1">IF($F788=1,OFFSET(start_33,LOLP!$D788+(1-$C788)*24,LOLP!$B788)*H788/G788,0)</f>
        <v>0</v>
      </c>
      <c r="K788" s="7">
        <f ca="1">IF($F788,OFFSET(start_40,LOLP!$D788+(1-$C788)*24,LOLP!$B788),0)</f>
        <v>0</v>
      </c>
      <c r="L788" s="7">
        <f ca="1">IF($F788,OFFSET(start_50,LOLP!$D788+(1-$C788)*24,LOLP!$B788),0)</f>
        <v>0</v>
      </c>
      <c r="M788" s="25">
        <f t="shared" ca="1" si="86"/>
        <v>0</v>
      </c>
      <c r="N788" s="25">
        <f t="shared" ca="1" si="87"/>
        <v>0</v>
      </c>
      <c r="O788" s="15" t="e">
        <f t="shared" ca="1" si="88"/>
        <v>#DIV/0!</v>
      </c>
      <c r="P788" s="15" t="e">
        <f t="shared" ca="1" si="89"/>
        <v>#DIV/0!</v>
      </c>
    </row>
    <row r="789" spans="1:16" x14ac:dyDescent="0.25">
      <c r="A789" s="1">
        <f t="shared" si="83"/>
        <v>43133</v>
      </c>
      <c r="B789" s="7">
        <f t="shared" si="85"/>
        <v>2</v>
      </c>
      <c r="C789" s="4">
        <f>INDEX(Calendar!$E$3:$E$367,MATCH(LOLP!$A789,Calendar!$B$3:$B$367,0))</f>
        <v>1</v>
      </c>
      <c r="D789" s="2">
        <f t="shared" si="84"/>
        <v>18</v>
      </c>
      <c r="E789" s="36">
        <v>27172</v>
      </c>
      <c r="F789" s="7">
        <f>IFERROR(IF(INDEX('Temperature Data'!$AA$15:$AA$348,MATCH(LOLP!A789,'Temperature Data'!$B$15:$B$348,0))&gt;IF(B789=9,$G$2,LOLP!$F$2),1,0),0)</f>
        <v>0</v>
      </c>
      <c r="G789" s="7">
        <f>SUMIFS(LOLP!$F$4:$F$8763,$C$4:$C$8763,$C789,$B$4:$B$8763,$B789,$D$4:$D$8763,$D789)</f>
        <v>0</v>
      </c>
      <c r="H789" s="7">
        <f>COUNTIFS(Calendar!$E$3:$E$367,LOLP!C789,Calendar!$D$3:$D$367,LOLP!B789)</f>
        <v>19</v>
      </c>
      <c r="I789" s="7">
        <f ca="1">IF($F789=1,OFFSET(start_norps,LOLP!$D789+(1-$C789)*24,LOLP!$B789)*H789/G789,0)</f>
        <v>0</v>
      </c>
      <c r="J789" s="7">
        <f ca="1">IF($F789=1,OFFSET(start_33,LOLP!$D789+(1-$C789)*24,LOLP!$B789)*H789/G789,0)</f>
        <v>0</v>
      </c>
      <c r="K789" s="7">
        <f ca="1">IF($F789,OFFSET(start_40,LOLP!$D789+(1-$C789)*24,LOLP!$B789),0)</f>
        <v>0</v>
      </c>
      <c r="L789" s="7">
        <f ca="1">IF($F789,OFFSET(start_50,LOLP!$D789+(1-$C789)*24,LOLP!$B789),0)</f>
        <v>0</v>
      </c>
      <c r="M789" s="25">
        <f t="shared" ca="1" si="86"/>
        <v>0</v>
      </c>
      <c r="N789" s="25">
        <f t="shared" ca="1" si="87"/>
        <v>0</v>
      </c>
      <c r="O789" s="15" t="e">
        <f t="shared" ca="1" si="88"/>
        <v>#DIV/0!</v>
      </c>
      <c r="P789" s="15" t="e">
        <f t="shared" ca="1" si="89"/>
        <v>#DIV/0!</v>
      </c>
    </row>
    <row r="790" spans="1:16" x14ac:dyDescent="0.25">
      <c r="A790" s="1">
        <f t="shared" si="83"/>
        <v>43133</v>
      </c>
      <c r="B790" s="7">
        <f t="shared" si="85"/>
        <v>2</v>
      </c>
      <c r="C790" s="4">
        <f>INDEX(Calendar!$E$3:$E$367,MATCH(LOLP!$A790,Calendar!$B$3:$B$367,0))</f>
        <v>1</v>
      </c>
      <c r="D790" s="2">
        <f t="shared" si="84"/>
        <v>19</v>
      </c>
      <c r="E790" s="36">
        <v>27903</v>
      </c>
      <c r="F790" s="7">
        <f>IFERROR(IF(INDEX('Temperature Data'!$AA$15:$AA$348,MATCH(LOLP!A790,'Temperature Data'!$B$15:$B$348,0))&gt;IF(B790=9,$G$2,LOLP!$F$2),1,0),0)</f>
        <v>0</v>
      </c>
      <c r="G790" s="7">
        <f>SUMIFS(LOLP!$F$4:$F$8763,$C$4:$C$8763,$C790,$B$4:$B$8763,$B790,$D$4:$D$8763,$D790)</f>
        <v>0</v>
      </c>
      <c r="H790" s="7">
        <f>COUNTIFS(Calendar!$E$3:$E$367,LOLP!C790,Calendar!$D$3:$D$367,LOLP!B790)</f>
        <v>19</v>
      </c>
      <c r="I790" s="7">
        <f ca="1">IF($F790=1,OFFSET(start_norps,LOLP!$D790+(1-$C790)*24,LOLP!$B790)*H790/G790,0)</f>
        <v>0</v>
      </c>
      <c r="J790" s="7">
        <f ca="1">IF($F790=1,OFFSET(start_33,LOLP!$D790+(1-$C790)*24,LOLP!$B790)*H790/G790,0)</f>
        <v>0</v>
      </c>
      <c r="K790" s="7">
        <f ca="1">IF($F790,OFFSET(start_40,LOLP!$D790+(1-$C790)*24,LOLP!$B790),0)</f>
        <v>0</v>
      </c>
      <c r="L790" s="7">
        <f ca="1">IF($F790,OFFSET(start_50,LOLP!$D790+(1-$C790)*24,LOLP!$B790),0)</f>
        <v>0</v>
      </c>
      <c r="M790" s="25">
        <f t="shared" ca="1" si="86"/>
        <v>0</v>
      </c>
      <c r="N790" s="25">
        <f t="shared" ca="1" si="87"/>
        <v>0</v>
      </c>
      <c r="O790" s="15" t="e">
        <f t="shared" ca="1" si="88"/>
        <v>#DIV/0!</v>
      </c>
      <c r="P790" s="15" t="e">
        <f t="shared" ca="1" si="89"/>
        <v>#DIV/0!</v>
      </c>
    </row>
    <row r="791" spans="1:16" x14ac:dyDescent="0.25">
      <c r="A791" s="1">
        <f t="shared" si="83"/>
        <v>43133</v>
      </c>
      <c r="B791" s="7">
        <f t="shared" si="85"/>
        <v>2</v>
      </c>
      <c r="C791" s="4">
        <f>INDEX(Calendar!$E$3:$E$367,MATCH(LOLP!$A791,Calendar!$B$3:$B$367,0))</f>
        <v>1</v>
      </c>
      <c r="D791" s="2">
        <f t="shared" si="84"/>
        <v>20</v>
      </c>
      <c r="E791" s="36">
        <v>27186</v>
      </c>
      <c r="F791" s="7">
        <f>IFERROR(IF(INDEX('Temperature Data'!$AA$15:$AA$348,MATCH(LOLP!A791,'Temperature Data'!$B$15:$B$348,0))&gt;IF(B791=9,$G$2,LOLP!$F$2),1,0),0)</f>
        <v>0</v>
      </c>
      <c r="G791" s="7">
        <f>SUMIFS(LOLP!$F$4:$F$8763,$C$4:$C$8763,$C791,$B$4:$B$8763,$B791,$D$4:$D$8763,$D791)</f>
        <v>0</v>
      </c>
      <c r="H791" s="7">
        <f>COUNTIFS(Calendar!$E$3:$E$367,LOLP!C791,Calendar!$D$3:$D$367,LOLP!B791)</f>
        <v>19</v>
      </c>
      <c r="I791" s="7">
        <f ca="1">IF($F791=1,OFFSET(start_norps,LOLP!$D791+(1-$C791)*24,LOLP!$B791)*H791/G791,0)</f>
        <v>0</v>
      </c>
      <c r="J791" s="7">
        <f ca="1">IF($F791=1,OFFSET(start_33,LOLP!$D791+(1-$C791)*24,LOLP!$B791)*H791/G791,0)</f>
        <v>0</v>
      </c>
      <c r="K791" s="7">
        <f ca="1">IF($F791,OFFSET(start_40,LOLP!$D791+(1-$C791)*24,LOLP!$B791),0)</f>
        <v>0</v>
      </c>
      <c r="L791" s="7">
        <f ca="1">IF($F791,OFFSET(start_50,LOLP!$D791+(1-$C791)*24,LOLP!$B791),0)</f>
        <v>0</v>
      </c>
      <c r="M791" s="25">
        <f t="shared" ca="1" si="86"/>
        <v>0</v>
      </c>
      <c r="N791" s="25">
        <f t="shared" ca="1" si="87"/>
        <v>0</v>
      </c>
      <c r="O791" s="15" t="e">
        <f t="shared" ca="1" si="88"/>
        <v>#DIV/0!</v>
      </c>
      <c r="P791" s="15" t="e">
        <f t="shared" ca="1" si="89"/>
        <v>#DIV/0!</v>
      </c>
    </row>
    <row r="792" spans="1:16" x14ac:dyDescent="0.25">
      <c r="A792" s="1">
        <f t="shared" si="83"/>
        <v>43133</v>
      </c>
      <c r="B792" s="7">
        <f t="shared" si="85"/>
        <v>2</v>
      </c>
      <c r="C792" s="4">
        <f>INDEX(Calendar!$E$3:$E$367,MATCH(LOLP!$A792,Calendar!$B$3:$B$367,0))</f>
        <v>1</v>
      </c>
      <c r="D792" s="2">
        <f t="shared" si="84"/>
        <v>21</v>
      </c>
      <c r="E792" s="36">
        <v>26340</v>
      </c>
      <c r="F792" s="7">
        <f>IFERROR(IF(INDEX('Temperature Data'!$AA$15:$AA$348,MATCH(LOLP!A792,'Temperature Data'!$B$15:$B$348,0))&gt;IF(B792=9,$G$2,LOLP!$F$2),1,0),0)</f>
        <v>0</v>
      </c>
      <c r="G792" s="7">
        <f>SUMIFS(LOLP!$F$4:$F$8763,$C$4:$C$8763,$C792,$B$4:$B$8763,$B792,$D$4:$D$8763,$D792)</f>
        <v>0</v>
      </c>
      <c r="H792" s="7">
        <f>COUNTIFS(Calendar!$E$3:$E$367,LOLP!C792,Calendar!$D$3:$D$367,LOLP!B792)</f>
        <v>19</v>
      </c>
      <c r="I792" s="7">
        <f ca="1">IF($F792=1,OFFSET(start_norps,LOLP!$D792+(1-$C792)*24,LOLP!$B792)*H792/G792,0)</f>
        <v>0</v>
      </c>
      <c r="J792" s="7">
        <f ca="1">IF($F792=1,OFFSET(start_33,LOLP!$D792+(1-$C792)*24,LOLP!$B792)*H792/G792,0)</f>
        <v>0</v>
      </c>
      <c r="K792" s="7">
        <f ca="1">IF($F792,OFFSET(start_40,LOLP!$D792+(1-$C792)*24,LOLP!$B792),0)</f>
        <v>0</v>
      </c>
      <c r="L792" s="7">
        <f ca="1">IF($F792,OFFSET(start_50,LOLP!$D792+(1-$C792)*24,LOLP!$B792),0)</f>
        <v>0</v>
      </c>
      <c r="M792" s="25">
        <f t="shared" ca="1" si="86"/>
        <v>0</v>
      </c>
      <c r="N792" s="25">
        <f t="shared" ca="1" si="87"/>
        <v>0</v>
      </c>
      <c r="O792" s="15" t="e">
        <f t="shared" ca="1" si="88"/>
        <v>#DIV/0!</v>
      </c>
      <c r="P792" s="15" t="e">
        <f t="shared" ca="1" si="89"/>
        <v>#DIV/0!</v>
      </c>
    </row>
    <row r="793" spans="1:16" x14ac:dyDescent="0.25">
      <c r="A793" s="1">
        <f t="shared" si="83"/>
        <v>43133</v>
      </c>
      <c r="B793" s="7">
        <f t="shared" si="85"/>
        <v>2</v>
      </c>
      <c r="C793" s="4">
        <f>INDEX(Calendar!$E$3:$E$367,MATCH(LOLP!$A793,Calendar!$B$3:$B$367,0))</f>
        <v>1</v>
      </c>
      <c r="D793" s="2">
        <f t="shared" si="84"/>
        <v>22</v>
      </c>
      <c r="E793" s="36">
        <v>25203</v>
      </c>
      <c r="F793" s="7">
        <f>IFERROR(IF(INDEX('Temperature Data'!$AA$15:$AA$348,MATCH(LOLP!A793,'Temperature Data'!$B$15:$B$348,0))&gt;IF(B793=9,$G$2,LOLP!$F$2),1,0),0)</f>
        <v>0</v>
      </c>
      <c r="G793" s="7">
        <f>SUMIFS(LOLP!$F$4:$F$8763,$C$4:$C$8763,$C793,$B$4:$B$8763,$B793,$D$4:$D$8763,$D793)</f>
        <v>0</v>
      </c>
      <c r="H793" s="7">
        <f>COUNTIFS(Calendar!$E$3:$E$367,LOLP!C793,Calendar!$D$3:$D$367,LOLP!B793)</f>
        <v>19</v>
      </c>
      <c r="I793" s="7">
        <f ca="1">IF($F793=1,OFFSET(start_norps,LOLP!$D793+(1-$C793)*24,LOLP!$B793)*H793/G793,0)</f>
        <v>0</v>
      </c>
      <c r="J793" s="7">
        <f ca="1">IF($F793=1,OFFSET(start_33,LOLP!$D793+(1-$C793)*24,LOLP!$B793)*H793/G793,0)</f>
        <v>0</v>
      </c>
      <c r="K793" s="7">
        <f ca="1">IF($F793,OFFSET(start_40,LOLP!$D793+(1-$C793)*24,LOLP!$B793),0)</f>
        <v>0</v>
      </c>
      <c r="L793" s="7">
        <f ca="1">IF($F793,OFFSET(start_50,LOLP!$D793+(1-$C793)*24,LOLP!$B793),0)</f>
        <v>0</v>
      </c>
      <c r="M793" s="25">
        <f t="shared" ca="1" si="86"/>
        <v>0</v>
      </c>
      <c r="N793" s="25">
        <f t="shared" ca="1" si="87"/>
        <v>0</v>
      </c>
      <c r="O793" s="15" t="e">
        <f t="shared" ca="1" si="88"/>
        <v>#DIV/0!</v>
      </c>
      <c r="P793" s="15" t="e">
        <f t="shared" ca="1" si="89"/>
        <v>#DIV/0!</v>
      </c>
    </row>
    <row r="794" spans="1:16" x14ac:dyDescent="0.25">
      <c r="A794" s="1">
        <f t="shared" si="83"/>
        <v>43133</v>
      </c>
      <c r="B794" s="7">
        <f t="shared" si="85"/>
        <v>2</v>
      </c>
      <c r="C794" s="4">
        <f>INDEX(Calendar!$E$3:$E$367,MATCH(LOLP!$A794,Calendar!$B$3:$B$367,0))</f>
        <v>1</v>
      </c>
      <c r="D794" s="2">
        <f t="shared" si="84"/>
        <v>23</v>
      </c>
      <c r="E794" s="36">
        <v>23683</v>
      </c>
      <c r="F794" s="7">
        <f>IFERROR(IF(INDEX('Temperature Data'!$AA$15:$AA$348,MATCH(LOLP!A794,'Temperature Data'!$B$15:$B$348,0))&gt;IF(B794=9,$G$2,LOLP!$F$2),1,0),0)</f>
        <v>0</v>
      </c>
      <c r="G794" s="7">
        <f>SUMIFS(LOLP!$F$4:$F$8763,$C$4:$C$8763,$C794,$B$4:$B$8763,$B794,$D$4:$D$8763,$D794)</f>
        <v>0</v>
      </c>
      <c r="H794" s="7">
        <f>COUNTIFS(Calendar!$E$3:$E$367,LOLP!C794,Calendar!$D$3:$D$367,LOLP!B794)</f>
        <v>19</v>
      </c>
      <c r="I794" s="7">
        <f ca="1">IF($F794=1,OFFSET(start_norps,LOLP!$D794+(1-$C794)*24,LOLP!$B794)*H794/G794,0)</f>
        <v>0</v>
      </c>
      <c r="J794" s="7">
        <f ca="1">IF($F794=1,OFFSET(start_33,LOLP!$D794+(1-$C794)*24,LOLP!$B794)*H794/G794,0)</f>
        <v>0</v>
      </c>
      <c r="K794" s="7">
        <f ca="1">IF($F794,OFFSET(start_40,LOLP!$D794+(1-$C794)*24,LOLP!$B794),0)</f>
        <v>0</v>
      </c>
      <c r="L794" s="7">
        <f ca="1">IF($F794,OFFSET(start_50,LOLP!$D794+(1-$C794)*24,LOLP!$B794),0)</f>
        <v>0</v>
      </c>
      <c r="M794" s="25">
        <f t="shared" ca="1" si="86"/>
        <v>0</v>
      </c>
      <c r="N794" s="25">
        <f t="shared" ca="1" si="87"/>
        <v>0</v>
      </c>
      <c r="O794" s="15" t="e">
        <f t="shared" ca="1" si="88"/>
        <v>#DIV/0!</v>
      </c>
      <c r="P794" s="15" t="e">
        <f t="shared" ca="1" si="89"/>
        <v>#DIV/0!</v>
      </c>
    </row>
    <row r="795" spans="1:16" x14ac:dyDescent="0.25">
      <c r="A795" s="1">
        <f t="shared" si="83"/>
        <v>43133</v>
      </c>
      <c r="B795" s="7">
        <f t="shared" si="85"/>
        <v>2</v>
      </c>
      <c r="C795" s="4">
        <f>INDEX(Calendar!$E$3:$E$367,MATCH(LOLP!$A795,Calendar!$B$3:$B$367,0))</f>
        <v>1</v>
      </c>
      <c r="D795" s="2">
        <f t="shared" si="84"/>
        <v>24</v>
      </c>
      <c r="E795" s="36">
        <v>22133</v>
      </c>
      <c r="F795" s="7">
        <f>IFERROR(IF(INDEX('Temperature Data'!$AA$15:$AA$348,MATCH(LOLP!A795,'Temperature Data'!$B$15:$B$348,0))&gt;IF(B795=9,$G$2,LOLP!$F$2),1,0),0)</f>
        <v>0</v>
      </c>
      <c r="G795" s="7">
        <f>SUMIFS(LOLP!$F$4:$F$8763,$C$4:$C$8763,$C795,$B$4:$B$8763,$B795,$D$4:$D$8763,$D795)</f>
        <v>0</v>
      </c>
      <c r="H795" s="7">
        <f>COUNTIFS(Calendar!$E$3:$E$367,LOLP!C795,Calendar!$D$3:$D$367,LOLP!B795)</f>
        <v>19</v>
      </c>
      <c r="I795" s="7">
        <f ca="1">IF($F795=1,OFFSET(start_norps,LOLP!$D795+(1-$C795)*24,LOLP!$B795)*H795/G795,0)</f>
        <v>0</v>
      </c>
      <c r="J795" s="7">
        <f ca="1">IF($F795=1,OFFSET(start_33,LOLP!$D795+(1-$C795)*24,LOLP!$B795)*H795/G795,0)</f>
        <v>0</v>
      </c>
      <c r="K795" s="7">
        <f ca="1">IF($F795,OFFSET(start_40,LOLP!$D795+(1-$C795)*24,LOLP!$B795),0)</f>
        <v>0</v>
      </c>
      <c r="L795" s="7">
        <f ca="1">IF($F795,OFFSET(start_50,LOLP!$D795+(1-$C795)*24,LOLP!$B795),0)</f>
        <v>0</v>
      </c>
      <c r="M795" s="25">
        <f t="shared" ca="1" si="86"/>
        <v>0</v>
      </c>
      <c r="N795" s="25">
        <f t="shared" ca="1" si="87"/>
        <v>0</v>
      </c>
      <c r="O795" s="15" t="e">
        <f t="shared" ca="1" si="88"/>
        <v>#DIV/0!</v>
      </c>
      <c r="P795" s="15" t="e">
        <f t="shared" ca="1" si="89"/>
        <v>#DIV/0!</v>
      </c>
    </row>
    <row r="796" spans="1:16" x14ac:dyDescent="0.25">
      <c r="A796" s="1">
        <f t="shared" si="83"/>
        <v>43134</v>
      </c>
      <c r="B796" s="7">
        <f t="shared" si="85"/>
        <v>2</v>
      </c>
      <c r="C796" s="4">
        <f>INDEX(Calendar!$E$3:$E$367,MATCH(LOLP!$A796,Calendar!$B$3:$B$367,0))</f>
        <v>0</v>
      </c>
      <c r="D796" s="2">
        <f t="shared" si="84"/>
        <v>1</v>
      </c>
      <c r="E796" s="36">
        <v>20915</v>
      </c>
      <c r="F796" s="7">
        <f>IFERROR(IF(INDEX('Temperature Data'!$AA$15:$AA$348,MATCH(LOLP!A796,'Temperature Data'!$B$15:$B$348,0))&gt;IF(B796=9,$G$2,LOLP!$F$2),1,0),0)</f>
        <v>0</v>
      </c>
      <c r="G796" s="7">
        <f>SUMIFS(LOLP!$F$4:$F$8763,$C$4:$C$8763,$C796,$B$4:$B$8763,$B796,$D$4:$D$8763,$D796)</f>
        <v>0</v>
      </c>
      <c r="H796" s="7">
        <f>COUNTIFS(Calendar!$E$3:$E$367,LOLP!C796,Calendar!$D$3:$D$367,LOLP!B796)</f>
        <v>9</v>
      </c>
      <c r="I796" s="7">
        <f ca="1">IF($F796=1,OFFSET(start_norps,LOLP!$D796+(1-$C796)*24,LOLP!$B796)*H796/G796,0)</f>
        <v>0</v>
      </c>
      <c r="J796" s="7">
        <f ca="1">IF($F796=1,OFFSET(start_33,LOLP!$D796+(1-$C796)*24,LOLP!$B796)*H796/G796,0)</f>
        <v>0</v>
      </c>
      <c r="K796" s="7">
        <f ca="1">IF($F796,OFFSET(start_40,LOLP!$D796+(1-$C796)*24,LOLP!$B796),0)</f>
        <v>0</v>
      </c>
      <c r="L796" s="7">
        <f ca="1">IF($F796,OFFSET(start_50,LOLP!$D796+(1-$C796)*24,LOLP!$B796),0)</f>
        <v>0</v>
      </c>
      <c r="M796" s="25">
        <f t="shared" ca="1" si="86"/>
        <v>0</v>
      </c>
      <c r="N796" s="25">
        <f t="shared" ca="1" si="87"/>
        <v>0</v>
      </c>
      <c r="O796" s="15" t="e">
        <f t="shared" ca="1" si="88"/>
        <v>#DIV/0!</v>
      </c>
      <c r="P796" s="15" t="e">
        <f t="shared" ca="1" si="89"/>
        <v>#DIV/0!</v>
      </c>
    </row>
    <row r="797" spans="1:16" x14ac:dyDescent="0.25">
      <c r="A797" s="1">
        <f t="shared" ref="A797:A860" si="90">A773+1</f>
        <v>43134</v>
      </c>
      <c r="B797" s="7">
        <f t="shared" si="85"/>
        <v>2</v>
      </c>
      <c r="C797" s="4">
        <f>INDEX(Calendar!$E$3:$E$367,MATCH(LOLP!$A797,Calendar!$B$3:$B$367,0))</f>
        <v>0</v>
      </c>
      <c r="D797" s="2">
        <f t="shared" ref="D797:D860" si="91">D773</f>
        <v>2</v>
      </c>
      <c r="E797" s="36">
        <v>20034</v>
      </c>
      <c r="F797" s="7">
        <f>IFERROR(IF(INDEX('Temperature Data'!$AA$15:$AA$348,MATCH(LOLP!A797,'Temperature Data'!$B$15:$B$348,0))&gt;IF(B797=9,$G$2,LOLP!$F$2),1,0),0)</f>
        <v>0</v>
      </c>
      <c r="G797" s="7">
        <f>SUMIFS(LOLP!$F$4:$F$8763,$C$4:$C$8763,$C797,$B$4:$B$8763,$B797,$D$4:$D$8763,$D797)</f>
        <v>0</v>
      </c>
      <c r="H797" s="7">
        <f>COUNTIFS(Calendar!$E$3:$E$367,LOLP!C797,Calendar!$D$3:$D$367,LOLP!B797)</f>
        <v>9</v>
      </c>
      <c r="I797" s="7">
        <f ca="1">IF($F797=1,OFFSET(start_norps,LOLP!$D797+(1-$C797)*24,LOLP!$B797)*H797/G797,0)</f>
        <v>0</v>
      </c>
      <c r="J797" s="7">
        <f ca="1">IF($F797=1,OFFSET(start_33,LOLP!$D797+(1-$C797)*24,LOLP!$B797)*H797/G797,0)</f>
        <v>0</v>
      </c>
      <c r="K797" s="7">
        <f ca="1">IF($F797,OFFSET(start_40,LOLP!$D797+(1-$C797)*24,LOLP!$B797),0)</f>
        <v>0</v>
      </c>
      <c r="L797" s="7">
        <f ca="1">IF($F797,OFFSET(start_50,LOLP!$D797+(1-$C797)*24,LOLP!$B797),0)</f>
        <v>0</v>
      </c>
      <c r="M797" s="25">
        <f t="shared" ca="1" si="86"/>
        <v>0</v>
      </c>
      <c r="N797" s="25">
        <f t="shared" ca="1" si="87"/>
        <v>0</v>
      </c>
      <c r="O797" s="15" t="e">
        <f t="shared" ca="1" si="88"/>
        <v>#DIV/0!</v>
      </c>
      <c r="P797" s="15" t="e">
        <f t="shared" ca="1" si="89"/>
        <v>#DIV/0!</v>
      </c>
    </row>
    <row r="798" spans="1:16" x14ac:dyDescent="0.25">
      <c r="A798" s="1">
        <f t="shared" si="90"/>
        <v>43134</v>
      </c>
      <c r="B798" s="7">
        <f t="shared" si="85"/>
        <v>2</v>
      </c>
      <c r="C798" s="4">
        <f>INDEX(Calendar!$E$3:$E$367,MATCH(LOLP!$A798,Calendar!$B$3:$B$367,0))</f>
        <v>0</v>
      </c>
      <c r="D798" s="2">
        <f t="shared" si="91"/>
        <v>3</v>
      </c>
      <c r="E798" s="36">
        <v>19571</v>
      </c>
      <c r="F798" s="7">
        <f>IFERROR(IF(INDEX('Temperature Data'!$AA$15:$AA$348,MATCH(LOLP!A798,'Temperature Data'!$B$15:$B$348,0))&gt;IF(B798=9,$G$2,LOLP!$F$2),1,0),0)</f>
        <v>0</v>
      </c>
      <c r="G798" s="7">
        <f>SUMIFS(LOLP!$F$4:$F$8763,$C$4:$C$8763,$C798,$B$4:$B$8763,$B798,$D$4:$D$8763,$D798)</f>
        <v>0</v>
      </c>
      <c r="H798" s="7">
        <f>COUNTIFS(Calendar!$E$3:$E$367,LOLP!C798,Calendar!$D$3:$D$367,LOLP!B798)</f>
        <v>9</v>
      </c>
      <c r="I798" s="7">
        <f ca="1">IF($F798=1,OFFSET(start_norps,LOLP!$D798+(1-$C798)*24,LOLP!$B798)*H798/G798,0)</f>
        <v>0</v>
      </c>
      <c r="J798" s="7">
        <f ca="1">IF($F798=1,OFFSET(start_33,LOLP!$D798+(1-$C798)*24,LOLP!$B798)*H798/G798,0)</f>
        <v>0</v>
      </c>
      <c r="K798" s="7">
        <f ca="1">IF($F798,OFFSET(start_40,LOLP!$D798+(1-$C798)*24,LOLP!$B798),0)</f>
        <v>0</v>
      </c>
      <c r="L798" s="7">
        <f ca="1">IF($F798,OFFSET(start_50,LOLP!$D798+(1-$C798)*24,LOLP!$B798),0)</f>
        <v>0</v>
      </c>
      <c r="M798" s="25">
        <f t="shared" ca="1" si="86"/>
        <v>0</v>
      </c>
      <c r="N798" s="25">
        <f t="shared" ca="1" si="87"/>
        <v>0</v>
      </c>
      <c r="O798" s="15" t="e">
        <f t="shared" ca="1" si="88"/>
        <v>#DIV/0!</v>
      </c>
      <c r="P798" s="15" t="e">
        <f t="shared" ca="1" si="89"/>
        <v>#DIV/0!</v>
      </c>
    </row>
    <row r="799" spans="1:16" x14ac:dyDescent="0.25">
      <c r="A799" s="1">
        <f t="shared" si="90"/>
        <v>43134</v>
      </c>
      <c r="B799" s="7">
        <f t="shared" si="85"/>
        <v>2</v>
      </c>
      <c r="C799" s="4">
        <f>INDEX(Calendar!$E$3:$E$367,MATCH(LOLP!$A799,Calendar!$B$3:$B$367,0))</f>
        <v>0</v>
      </c>
      <c r="D799" s="2">
        <f t="shared" si="91"/>
        <v>4</v>
      </c>
      <c r="E799" s="36">
        <v>19310</v>
      </c>
      <c r="F799" s="7">
        <f>IFERROR(IF(INDEX('Temperature Data'!$AA$15:$AA$348,MATCH(LOLP!A799,'Temperature Data'!$B$15:$B$348,0))&gt;IF(B799=9,$G$2,LOLP!$F$2),1,0),0)</f>
        <v>0</v>
      </c>
      <c r="G799" s="7">
        <f>SUMIFS(LOLP!$F$4:$F$8763,$C$4:$C$8763,$C799,$B$4:$B$8763,$B799,$D$4:$D$8763,$D799)</f>
        <v>0</v>
      </c>
      <c r="H799" s="7">
        <f>COUNTIFS(Calendar!$E$3:$E$367,LOLP!C799,Calendar!$D$3:$D$367,LOLP!B799)</f>
        <v>9</v>
      </c>
      <c r="I799" s="7">
        <f ca="1">IF($F799=1,OFFSET(start_norps,LOLP!$D799+(1-$C799)*24,LOLP!$B799)*H799/G799,0)</f>
        <v>0</v>
      </c>
      <c r="J799" s="7">
        <f ca="1">IF($F799=1,OFFSET(start_33,LOLP!$D799+(1-$C799)*24,LOLP!$B799)*H799/G799,0)</f>
        <v>0</v>
      </c>
      <c r="K799" s="7">
        <f ca="1">IF($F799,OFFSET(start_40,LOLP!$D799+(1-$C799)*24,LOLP!$B799),0)</f>
        <v>0</v>
      </c>
      <c r="L799" s="7">
        <f ca="1">IF($F799,OFFSET(start_50,LOLP!$D799+(1-$C799)*24,LOLP!$B799),0)</f>
        <v>0</v>
      </c>
      <c r="M799" s="25">
        <f t="shared" ca="1" si="86"/>
        <v>0</v>
      </c>
      <c r="N799" s="25">
        <f t="shared" ca="1" si="87"/>
        <v>0</v>
      </c>
      <c r="O799" s="15" t="e">
        <f t="shared" ca="1" si="88"/>
        <v>#DIV/0!</v>
      </c>
      <c r="P799" s="15" t="e">
        <f t="shared" ca="1" si="89"/>
        <v>#DIV/0!</v>
      </c>
    </row>
    <row r="800" spans="1:16" x14ac:dyDescent="0.25">
      <c r="A800" s="1">
        <f t="shared" si="90"/>
        <v>43134</v>
      </c>
      <c r="B800" s="7">
        <f t="shared" si="85"/>
        <v>2</v>
      </c>
      <c r="C800" s="4">
        <f>INDEX(Calendar!$E$3:$E$367,MATCH(LOLP!$A800,Calendar!$B$3:$B$367,0))</f>
        <v>0</v>
      </c>
      <c r="D800" s="2">
        <f t="shared" si="91"/>
        <v>5</v>
      </c>
      <c r="E800" s="36">
        <v>19392</v>
      </c>
      <c r="F800" s="7">
        <f>IFERROR(IF(INDEX('Temperature Data'!$AA$15:$AA$348,MATCH(LOLP!A800,'Temperature Data'!$B$15:$B$348,0))&gt;IF(B800=9,$G$2,LOLP!$F$2),1,0),0)</f>
        <v>0</v>
      </c>
      <c r="G800" s="7">
        <f>SUMIFS(LOLP!$F$4:$F$8763,$C$4:$C$8763,$C800,$B$4:$B$8763,$B800,$D$4:$D$8763,$D800)</f>
        <v>0</v>
      </c>
      <c r="H800" s="7">
        <f>COUNTIFS(Calendar!$E$3:$E$367,LOLP!C800,Calendar!$D$3:$D$367,LOLP!B800)</f>
        <v>9</v>
      </c>
      <c r="I800" s="7">
        <f ca="1">IF($F800=1,OFFSET(start_norps,LOLP!$D800+(1-$C800)*24,LOLP!$B800)*H800/G800,0)</f>
        <v>0</v>
      </c>
      <c r="J800" s="7">
        <f ca="1">IF($F800=1,OFFSET(start_33,LOLP!$D800+(1-$C800)*24,LOLP!$B800)*H800/G800,0)</f>
        <v>0</v>
      </c>
      <c r="K800" s="7">
        <f ca="1">IF($F800,OFFSET(start_40,LOLP!$D800+(1-$C800)*24,LOLP!$B800),0)</f>
        <v>0</v>
      </c>
      <c r="L800" s="7">
        <f ca="1">IF($F800,OFFSET(start_50,LOLP!$D800+(1-$C800)*24,LOLP!$B800),0)</f>
        <v>0</v>
      </c>
      <c r="M800" s="25">
        <f t="shared" ca="1" si="86"/>
        <v>0</v>
      </c>
      <c r="N800" s="25">
        <f t="shared" ca="1" si="87"/>
        <v>0</v>
      </c>
      <c r="O800" s="15" t="e">
        <f t="shared" ca="1" si="88"/>
        <v>#DIV/0!</v>
      </c>
      <c r="P800" s="15" t="e">
        <f t="shared" ca="1" si="89"/>
        <v>#DIV/0!</v>
      </c>
    </row>
    <row r="801" spans="1:16" x14ac:dyDescent="0.25">
      <c r="A801" s="1">
        <f t="shared" si="90"/>
        <v>43134</v>
      </c>
      <c r="B801" s="7">
        <f t="shared" si="85"/>
        <v>2</v>
      </c>
      <c r="C801" s="4">
        <f>INDEX(Calendar!$E$3:$E$367,MATCH(LOLP!$A801,Calendar!$B$3:$B$367,0))</f>
        <v>0</v>
      </c>
      <c r="D801" s="2">
        <f t="shared" si="91"/>
        <v>6</v>
      </c>
      <c r="E801" s="36">
        <v>20052</v>
      </c>
      <c r="F801" s="7">
        <f>IFERROR(IF(INDEX('Temperature Data'!$AA$15:$AA$348,MATCH(LOLP!A801,'Temperature Data'!$B$15:$B$348,0))&gt;IF(B801=9,$G$2,LOLP!$F$2),1,0),0)</f>
        <v>0</v>
      </c>
      <c r="G801" s="7">
        <f>SUMIFS(LOLP!$F$4:$F$8763,$C$4:$C$8763,$C801,$B$4:$B$8763,$B801,$D$4:$D$8763,$D801)</f>
        <v>0</v>
      </c>
      <c r="H801" s="7">
        <f>COUNTIFS(Calendar!$E$3:$E$367,LOLP!C801,Calendar!$D$3:$D$367,LOLP!B801)</f>
        <v>9</v>
      </c>
      <c r="I801" s="7">
        <f ca="1">IF($F801=1,OFFSET(start_norps,LOLP!$D801+(1-$C801)*24,LOLP!$B801)*H801/G801,0)</f>
        <v>0</v>
      </c>
      <c r="J801" s="7">
        <f ca="1">IF($F801=1,OFFSET(start_33,LOLP!$D801+(1-$C801)*24,LOLP!$B801)*H801/G801,0)</f>
        <v>0</v>
      </c>
      <c r="K801" s="7">
        <f ca="1">IF($F801,OFFSET(start_40,LOLP!$D801+(1-$C801)*24,LOLP!$B801),0)</f>
        <v>0</v>
      </c>
      <c r="L801" s="7">
        <f ca="1">IF($F801,OFFSET(start_50,LOLP!$D801+(1-$C801)*24,LOLP!$B801),0)</f>
        <v>0</v>
      </c>
      <c r="M801" s="25">
        <f t="shared" ca="1" si="86"/>
        <v>0</v>
      </c>
      <c r="N801" s="25">
        <f t="shared" ca="1" si="87"/>
        <v>0</v>
      </c>
      <c r="O801" s="15" t="e">
        <f t="shared" ca="1" si="88"/>
        <v>#DIV/0!</v>
      </c>
      <c r="P801" s="15" t="e">
        <f t="shared" ca="1" si="89"/>
        <v>#DIV/0!</v>
      </c>
    </row>
    <row r="802" spans="1:16" x14ac:dyDescent="0.25">
      <c r="A802" s="1">
        <f t="shared" si="90"/>
        <v>43134</v>
      </c>
      <c r="B802" s="7">
        <f t="shared" si="85"/>
        <v>2</v>
      </c>
      <c r="C802" s="4">
        <f>INDEX(Calendar!$E$3:$E$367,MATCH(LOLP!$A802,Calendar!$B$3:$B$367,0))</f>
        <v>0</v>
      </c>
      <c r="D802" s="2">
        <f t="shared" si="91"/>
        <v>7</v>
      </c>
      <c r="E802" s="36">
        <v>21045</v>
      </c>
      <c r="F802" s="7">
        <f>IFERROR(IF(INDEX('Temperature Data'!$AA$15:$AA$348,MATCH(LOLP!A802,'Temperature Data'!$B$15:$B$348,0))&gt;IF(B802=9,$G$2,LOLP!$F$2),1,0),0)</f>
        <v>0</v>
      </c>
      <c r="G802" s="7">
        <f>SUMIFS(LOLP!$F$4:$F$8763,$C$4:$C$8763,$C802,$B$4:$B$8763,$B802,$D$4:$D$8763,$D802)</f>
        <v>0</v>
      </c>
      <c r="H802" s="7">
        <f>COUNTIFS(Calendar!$E$3:$E$367,LOLP!C802,Calendar!$D$3:$D$367,LOLP!B802)</f>
        <v>9</v>
      </c>
      <c r="I802" s="7">
        <f ca="1">IF($F802=1,OFFSET(start_norps,LOLP!$D802+(1-$C802)*24,LOLP!$B802)*H802/G802,0)</f>
        <v>0</v>
      </c>
      <c r="J802" s="7">
        <f ca="1">IF($F802=1,OFFSET(start_33,LOLP!$D802+(1-$C802)*24,LOLP!$B802)*H802/G802,0)</f>
        <v>0</v>
      </c>
      <c r="K802" s="7">
        <f ca="1">IF($F802,OFFSET(start_40,LOLP!$D802+(1-$C802)*24,LOLP!$B802),0)</f>
        <v>0</v>
      </c>
      <c r="L802" s="7">
        <f ca="1">IF($F802,OFFSET(start_50,LOLP!$D802+(1-$C802)*24,LOLP!$B802),0)</f>
        <v>0</v>
      </c>
      <c r="M802" s="25">
        <f t="shared" ca="1" si="86"/>
        <v>0</v>
      </c>
      <c r="N802" s="25">
        <f t="shared" ca="1" si="87"/>
        <v>0</v>
      </c>
      <c r="O802" s="15" t="e">
        <f t="shared" ca="1" si="88"/>
        <v>#DIV/0!</v>
      </c>
      <c r="P802" s="15" t="e">
        <f t="shared" ca="1" si="89"/>
        <v>#DIV/0!</v>
      </c>
    </row>
    <row r="803" spans="1:16" x14ac:dyDescent="0.25">
      <c r="A803" s="1">
        <f t="shared" si="90"/>
        <v>43134</v>
      </c>
      <c r="B803" s="7">
        <f t="shared" si="85"/>
        <v>2</v>
      </c>
      <c r="C803" s="4">
        <f>INDEX(Calendar!$E$3:$E$367,MATCH(LOLP!$A803,Calendar!$B$3:$B$367,0))</f>
        <v>0</v>
      </c>
      <c r="D803" s="2">
        <f t="shared" si="91"/>
        <v>8</v>
      </c>
      <c r="E803" s="36">
        <v>21464</v>
      </c>
      <c r="F803" s="7">
        <f>IFERROR(IF(INDEX('Temperature Data'!$AA$15:$AA$348,MATCH(LOLP!A803,'Temperature Data'!$B$15:$B$348,0))&gt;IF(B803=9,$G$2,LOLP!$F$2),1,0),0)</f>
        <v>0</v>
      </c>
      <c r="G803" s="7">
        <f>SUMIFS(LOLP!$F$4:$F$8763,$C$4:$C$8763,$C803,$B$4:$B$8763,$B803,$D$4:$D$8763,$D803)</f>
        <v>0</v>
      </c>
      <c r="H803" s="7">
        <f>COUNTIFS(Calendar!$E$3:$E$367,LOLP!C803,Calendar!$D$3:$D$367,LOLP!B803)</f>
        <v>9</v>
      </c>
      <c r="I803" s="7">
        <f ca="1">IF($F803=1,OFFSET(start_norps,LOLP!$D803+(1-$C803)*24,LOLP!$B803)*H803/G803,0)</f>
        <v>0</v>
      </c>
      <c r="J803" s="7">
        <f ca="1">IF($F803=1,OFFSET(start_33,LOLP!$D803+(1-$C803)*24,LOLP!$B803)*H803/G803,0)</f>
        <v>0</v>
      </c>
      <c r="K803" s="7">
        <f ca="1">IF($F803,OFFSET(start_40,LOLP!$D803+(1-$C803)*24,LOLP!$B803),0)</f>
        <v>0</v>
      </c>
      <c r="L803" s="7">
        <f ca="1">IF($F803,OFFSET(start_50,LOLP!$D803+(1-$C803)*24,LOLP!$B803),0)</f>
        <v>0</v>
      </c>
      <c r="M803" s="25">
        <f t="shared" ca="1" si="86"/>
        <v>0</v>
      </c>
      <c r="N803" s="25">
        <f t="shared" ca="1" si="87"/>
        <v>0</v>
      </c>
      <c r="O803" s="15" t="e">
        <f t="shared" ca="1" si="88"/>
        <v>#DIV/0!</v>
      </c>
      <c r="P803" s="15" t="e">
        <f t="shared" ca="1" si="89"/>
        <v>#DIV/0!</v>
      </c>
    </row>
    <row r="804" spans="1:16" x14ac:dyDescent="0.25">
      <c r="A804" s="1">
        <f t="shared" si="90"/>
        <v>43134</v>
      </c>
      <c r="B804" s="7">
        <f t="shared" si="85"/>
        <v>2</v>
      </c>
      <c r="C804" s="4">
        <f>INDEX(Calendar!$E$3:$E$367,MATCH(LOLP!$A804,Calendar!$B$3:$B$367,0))</f>
        <v>0</v>
      </c>
      <c r="D804" s="2">
        <f t="shared" si="91"/>
        <v>9</v>
      </c>
      <c r="E804" s="36">
        <v>21763</v>
      </c>
      <c r="F804" s="7">
        <f>IFERROR(IF(INDEX('Temperature Data'!$AA$15:$AA$348,MATCH(LOLP!A804,'Temperature Data'!$B$15:$B$348,0))&gt;IF(B804=9,$G$2,LOLP!$F$2),1,0),0)</f>
        <v>0</v>
      </c>
      <c r="G804" s="7">
        <f>SUMIFS(LOLP!$F$4:$F$8763,$C$4:$C$8763,$C804,$B$4:$B$8763,$B804,$D$4:$D$8763,$D804)</f>
        <v>0</v>
      </c>
      <c r="H804" s="7">
        <f>COUNTIFS(Calendar!$E$3:$E$367,LOLP!C804,Calendar!$D$3:$D$367,LOLP!B804)</f>
        <v>9</v>
      </c>
      <c r="I804" s="7">
        <f ca="1">IF($F804=1,OFFSET(start_norps,LOLP!$D804+(1-$C804)*24,LOLP!$B804)*H804/G804,0)</f>
        <v>0</v>
      </c>
      <c r="J804" s="7">
        <f ca="1">IF($F804=1,OFFSET(start_33,LOLP!$D804+(1-$C804)*24,LOLP!$B804)*H804/G804,0)</f>
        <v>0</v>
      </c>
      <c r="K804" s="7">
        <f ca="1">IF($F804,OFFSET(start_40,LOLP!$D804+(1-$C804)*24,LOLP!$B804),0)</f>
        <v>0</v>
      </c>
      <c r="L804" s="7">
        <f ca="1">IF($F804,OFFSET(start_50,LOLP!$D804+(1-$C804)*24,LOLP!$B804),0)</f>
        <v>0</v>
      </c>
      <c r="M804" s="25">
        <f t="shared" ca="1" si="86"/>
        <v>0</v>
      </c>
      <c r="N804" s="25">
        <f t="shared" ca="1" si="87"/>
        <v>0</v>
      </c>
      <c r="O804" s="15" t="e">
        <f t="shared" ca="1" si="88"/>
        <v>#DIV/0!</v>
      </c>
      <c r="P804" s="15" t="e">
        <f t="shared" ca="1" si="89"/>
        <v>#DIV/0!</v>
      </c>
    </row>
    <row r="805" spans="1:16" x14ac:dyDescent="0.25">
      <c r="A805" s="1">
        <f t="shared" si="90"/>
        <v>43134</v>
      </c>
      <c r="B805" s="7">
        <f t="shared" si="85"/>
        <v>2</v>
      </c>
      <c r="C805" s="4">
        <f>INDEX(Calendar!$E$3:$E$367,MATCH(LOLP!$A805,Calendar!$B$3:$B$367,0))</f>
        <v>0</v>
      </c>
      <c r="D805" s="2">
        <f t="shared" si="91"/>
        <v>10</v>
      </c>
      <c r="E805" s="36">
        <v>22035</v>
      </c>
      <c r="F805" s="7">
        <f>IFERROR(IF(INDEX('Temperature Data'!$AA$15:$AA$348,MATCH(LOLP!A805,'Temperature Data'!$B$15:$B$348,0))&gt;IF(B805=9,$G$2,LOLP!$F$2),1,0),0)</f>
        <v>0</v>
      </c>
      <c r="G805" s="7">
        <f>SUMIFS(LOLP!$F$4:$F$8763,$C$4:$C$8763,$C805,$B$4:$B$8763,$B805,$D$4:$D$8763,$D805)</f>
        <v>0</v>
      </c>
      <c r="H805" s="7">
        <f>COUNTIFS(Calendar!$E$3:$E$367,LOLP!C805,Calendar!$D$3:$D$367,LOLP!B805)</f>
        <v>9</v>
      </c>
      <c r="I805" s="7">
        <f ca="1">IF($F805=1,OFFSET(start_norps,LOLP!$D805+(1-$C805)*24,LOLP!$B805)*H805/G805,0)</f>
        <v>0</v>
      </c>
      <c r="J805" s="7">
        <f ca="1">IF($F805=1,OFFSET(start_33,LOLP!$D805+(1-$C805)*24,LOLP!$B805)*H805/G805,0)</f>
        <v>0</v>
      </c>
      <c r="K805" s="7">
        <f ca="1">IF($F805,OFFSET(start_40,LOLP!$D805+(1-$C805)*24,LOLP!$B805),0)</f>
        <v>0</v>
      </c>
      <c r="L805" s="7">
        <f ca="1">IF($F805,OFFSET(start_50,LOLP!$D805+(1-$C805)*24,LOLP!$B805),0)</f>
        <v>0</v>
      </c>
      <c r="M805" s="25">
        <f t="shared" ca="1" si="86"/>
        <v>0</v>
      </c>
      <c r="N805" s="25">
        <f t="shared" ca="1" si="87"/>
        <v>0</v>
      </c>
      <c r="O805" s="15" t="e">
        <f t="shared" ca="1" si="88"/>
        <v>#DIV/0!</v>
      </c>
      <c r="P805" s="15" t="e">
        <f t="shared" ca="1" si="89"/>
        <v>#DIV/0!</v>
      </c>
    </row>
    <row r="806" spans="1:16" x14ac:dyDescent="0.25">
      <c r="A806" s="1">
        <f t="shared" si="90"/>
        <v>43134</v>
      </c>
      <c r="B806" s="7">
        <f t="shared" si="85"/>
        <v>2</v>
      </c>
      <c r="C806" s="4">
        <f>INDEX(Calendar!$E$3:$E$367,MATCH(LOLP!$A806,Calendar!$B$3:$B$367,0))</f>
        <v>0</v>
      </c>
      <c r="D806" s="2">
        <f t="shared" si="91"/>
        <v>11</v>
      </c>
      <c r="E806" s="36">
        <v>21942</v>
      </c>
      <c r="F806" s="7">
        <f>IFERROR(IF(INDEX('Temperature Data'!$AA$15:$AA$348,MATCH(LOLP!A806,'Temperature Data'!$B$15:$B$348,0))&gt;IF(B806=9,$G$2,LOLP!$F$2),1,0),0)</f>
        <v>0</v>
      </c>
      <c r="G806" s="7">
        <f>SUMIFS(LOLP!$F$4:$F$8763,$C$4:$C$8763,$C806,$B$4:$B$8763,$B806,$D$4:$D$8763,$D806)</f>
        <v>0</v>
      </c>
      <c r="H806" s="7">
        <f>COUNTIFS(Calendar!$E$3:$E$367,LOLP!C806,Calendar!$D$3:$D$367,LOLP!B806)</f>
        <v>9</v>
      </c>
      <c r="I806" s="7">
        <f ca="1">IF($F806=1,OFFSET(start_norps,LOLP!$D806+(1-$C806)*24,LOLP!$B806)*H806/G806,0)</f>
        <v>0</v>
      </c>
      <c r="J806" s="7">
        <f ca="1">IF($F806=1,OFFSET(start_33,LOLP!$D806+(1-$C806)*24,LOLP!$B806)*H806/G806,0)</f>
        <v>0</v>
      </c>
      <c r="K806" s="7">
        <f ca="1">IF($F806,OFFSET(start_40,LOLP!$D806+(1-$C806)*24,LOLP!$B806),0)</f>
        <v>0</v>
      </c>
      <c r="L806" s="7">
        <f ca="1">IF($F806,OFFSET(start_50,LOLP!$D806+(1-$C806)*24,LOLP!$B806),0)</f>
        <v>0</v>
      </c>
      <c r="M806" s="25">
        <f t="shared" ca="1" si="86"/>
        <v>0</v>
      </c>
      <c r="N806" s="25">
        <f t="shared" ca="1" si="87"/>
        <v>0</v>
      </c>
      <c r="O806" s="15" t="e">
        <f t="shared" ca="1" si="88"/>
        <v>#DIV/0!</v>
      </c>
      <c r="P806" s="15" t="e">
        <f t="shared" ca="1" si="89"/>
        <v>#DIV/0!</v>
      </c>
    </row>
    <row r="807" spans="1:16" x14ac:dyDescent="0.25">
      <c r="A807" s="1">
        <f t="shared" si="90"/>
        <v>43134</v>
      </c>
      <c r="B807" s="7">
        <f t="shared" si="85"/>
        <v>2</v>
      </c>
      <c r="C807" s="4">
        <f>INDEX(Calendar!$E$3:$E$367,MATCH(LOLP!$A807,Calendar!$B$3:$B$367,0))</f>
        <v>0</v>
      </c>
      <c r="D807" s="2">
        <f t="shared" si="91"/>
        <v>12</v>
      </c>
      <c r="E807" s="36">
        <v>21747</v>
      </c>
      <c r="F807" s="7">
        <f>IFERROR(IF(INDEX('Temperature Data'!$AA$15:$AA$348,MATCH(LOLP!A807,'Temperature Data'!$B$15:$B$348,0))&gt;IF(B807=9,$G$2,LOLP!$F$2),1,0),0)</f>
        <v>0</v>
      </c>
      <c r="G807" s="7">
        <f>SUMIFS(LOLP!$F$4:$F$8763,$C$4:$C$8763,$C807,$B$4:$B$8763,$B807,$D$4:$D$8763,$D807)</f>
        <v>0</v>
      </c>
      <c r="H807" s="7">
        <f>COUNTIFS(Calendar!$E$3:$E$367,LOLP!C807,Calendar!$D$3:$D$367,LOLP!B807)</f>
        <v>9</v>
      </c>
      <c r="I807" s="7">
        <f ca="1">IF($F807=1,OFFSET(start_norps,LOLP!$D807+(1-$C807)*24,LOLP!$B807)*H807/G807,0)</f>
        <v>0</v>
      </c>
      <c r="J807" s="7">
        <f ca="1">IF($F807=1,OFFSET(start_33,LOLP!$D807+(1-$C807)*24,LOLP!$B807)*H807/G807,0)</f>
        <v>0</v>
      </c>
      <c r="K807" s="7">
        <f ca="1">IF($F807,OFFSET(start_40,LOLP!$D807+(1-$C807)*24,LOLP!$B807),0)</f>
        <v>0</v>
      </c>
      <c r="L807" s="7">
        <f ca="1">IF($F807,OFFSET(start_50,LOLP!$D807+(1-$C807)*24,LOLP!$B807),0)</f>
        <v>0</v>
      </c>
      <c r="M807" s="25">
        <f t="shared" ca="1" si="86"/>
        <v>0</v>
      </c>
      <c r="N807" s="25">
        <f t="shared" ca="1" si="87"/>
        <v>0</v>
      </c>
      <c r="O807" s="15" t="e">
        <f t="shared" ca="1" si="88"/>
        <v>#DIV/0!</v>
      </c>
      <c r="P807" s="15" t="e">
        <f t="shared" ca="1" si="89"/>
        <v>#DIV/0!</v>
      </c>
    </row>
    <row r="808" spans="1:16" x14ac:dyDescent="0.25">
      <c r="A808" s="1">
        <f t="shared" si="90"/>
        <v>43134</v>
      </c>
      <c r="B808" s="7">
        <f t="shared" si="85"/>
        <v>2</v>
      </c>
      <c r="C808" s="4">
        <f>INDEX(Calendar!$E$3:$E$367,MATCH(LOLP!$A808,Calendar!$B$3:$B$367,0))</f>
        <v>0</v>
      </c>
      <c r="D808" s="2">
        <f t="shared" si="91"/>
        <v>13</v>
      </c>
      <c r="E808" s="36">
        <v>21641</v>
      </c>
      <c r="F808" s="7">
        <f>IFERROR(IF(INDEX('Temperature Data'!$AA$15:$AA$348,MATCH(LOLP!A808,'Temperature Data'!$B$15:$B$348,0))&gt;IF(B808=9,$G$2,LOLP!$F$2),1,0),0)</f>
        <v>0</v>
      </c>
      <c r="G808" s="7">
        <f>SUMIFS(LOLP!$F$4:$F$8763,$C$4:$C$8763,$C808,$B$4:$B$8763,$B808,$D$4:$D$8763,$D808)</f>
        <v>0</v>
      </c>
      <c r="H808" s="7">
        <f>COUNTIFS(Calendar!$E$3:$E$367,LOLP!C808,Calendar!$D$3:$D$367,LOLP!B808)</f>
        <v>9</v>
      </c>
      <c r="I808" s="7">
        <f ca="1">IF($F808=1,OFFSET(start_norps,LOLP!$D808+(1-$C808)*24,LOLP!$B808)*H808/G808,0)</f>
        <v>0</v>
      </c>
      <c r="J808" s="7">
        <f ca="1">IF($F808=1,OFFSET(start_33,LOLP!$D808+(1-$C808)*24,LOLP!$B808)*H808/G808,0)</f>
        <v>0</v>
      </c>
      <c r="K808" s="7">
        <f ca="1">IF($F808,OFFSET(start_40,LOLP!$D808+(1-$C808)*24,LOLP!$B808),0)</f>
        <v>0</v>
      </c>
      <c r="L808" s="7">
        <f ca="1">IF($F808,OFFSET(start_50,LOLP!$D808+(1-$C808)*24,LOLP!$B808),0)</f>
        <v>0</v>
      </c>
      <c r="M808" s="25">
        <f t="shared" ca="1" si="86"/>
        <v>0</v>
      </c>
      <c r="N808" s="25">
        <f t="shared" ca="1" si="87"/>
        <v>0</v>
      </c>
      <c r="O808" s="15" t="e">
        <f t="shared" ca="1" si="88"/>
        <v>#DIV/0!</v>
      </c>
      <c r="P808" s="15" t="e">
        <f t="shared" ca="1" si="89"/>
        <v>#DIV/0!</v>
      </c>
    </row>
    <row r="809" spans="1:16" x14ac:dyDescent="0.25">
      <c r="A809" s="1">
        <f t="shared" si="90"/>
        <v>43134</v>
      </c>
      <c r="B809" s="7">
        <f t="shared" si="85"/>
        <v>2</v>
      </c>
      <c r="C809" s="4">
        <f>INDEX(Calendar!$E$3:$E$367,MATCH(LOLP!$A809,Calendar!$B$3:$B$367,0))</f>
        <v>0</v>
      </c>
      <c r="D809" s="2">
        <f t="shared" si="91"/>
        <v>14</v>
      </c>
      <c r="E809" s="36">
        <v>21707</v>
      </c>
      <c r="F809" s="7">
        <f>IFERROR(IF(INDEX('Temperature Data'!$AA$15:$AA$348,MATCH(LOLP!A809,'Temperature Data'!$B$15:$B$348,0))&gt;IF(B809=9,$G$2,LOLP!$F$2),1,0),0)</f>
        <v>0</v>
      </c>
      <c r="G809" s="7">
        <f>SUMIFS(LOLP!$F$4:$F$8763,$C$4:$C$8763,$C809,$B$4:$B$8763,$B809,$D$4:$D$8763,$D809)</f>
        <v>0</v>
      </c>
      <c r="H809" s="7">
        <f>COUNTIFS(Calendar!$E$3:$E$367,LOLP!C809,Calendar!$D$3:$D$367,LOLP!B809)</f>
        <v>9</v>
      </c>
      <c r="I809" s="7">
        <f ca="1">IF($F809=1,OFFSET(start_norps,LOLP!$D809+(1-$C809)*24,LOLP!$B809)*H809/G809,0)</f>
        <v>0</v>
      </c>
      <c r="J809" s="7">
        <f ca="1">IF($F809=1,OFFSET(start_33,LOLP!$D809+(1-$C809)*24,LOLP!$B809)*H809/G809,0)</f>
        <v>0</v>
      </c>
      <c r="K809" s="7">
        <f ca="1">IF($F809,OFFSET(start_40,LOLP!$D809+(1-$C809)*24,LOLP!$B809),0)</f>
        <v>0</v>
      </c>
      <c r="L809" s="7">
        <f ca="1">IF($F809,OFFSET(start_50,LOLP!$D809+(1-$C809)*24,LOLP!$B809),0)</f>
        <v>0</v>
      </c>
      <c r="M809" s="25">
        <f t="shared" ca="1" si="86"/>
        <v>0</v>
      </c>
      <c r="N809" s="25">
        <f t="shared" ca="1" si="87"/>
        <v>0</v>
      </c>
      <c r="O809" s="15" t="e">
        <f t="shared" ca="1" si="88"/>
        <v>#DIV/0!</v>
      </c>
      <c r="P809" s="15" t="e">
        <f t="shared" ca="1" si="89"/>
        <v>#DIV/0!</v>
      </c>
    </row>
    <row r="810" spans="1:16" x14ac:dyDescent="0.25">
      <c r="A810" s="1">
        <f t="shared" si="90"/>
        <v>43134</v>
      </c>
      <c r="B810" s="7">
        <f t="shared" si="85"/>
        <v>2</v>
      </c>
      <c r="C810" s="4">
        <f>INDEX(Calendar!$E$3:$E$367,MATCH(LOLP!$A810,Calendar!$B$3:$B$367,0))</f>
        <v>0</v>
      </c>
      <c r="D810" s="2">
        <f t="shared" si="91"/>
        <v>15</v>
      </c>
      <c r="E810" s="36">
        <v>22118</v>
      </c>
      <c r="F810" s="7">
        <f>IFERROR(IF(INDEX('Temperature Data'!$AA$15:$AA$348,MATCH(LOLP!A810,'Temperature Data'!$B$15:$B$348,0))&gt;IF(B810=9,$G$2,LOLP!$F$2),1,0),0)</f>
        <v>0</v>
      </c>
      <c r="G810" s="7">
        <f>SUMIFS(LOLP!$F$4:$F$8763,$C$4:$C$8763,$C810,$B$4:$B$8763,$B810,$D$4:$D$8763,$D810)</f>
        <v>0</v>
      </c>
      <c r="H810" s="7">
        <f>COUNTIFS(Calendar!$E$3:$E$367,LOLP!C810,Calendar!$D$3:$D$367,LOLP!B810)</f>
        <v>9</v>
      </c>
      <c r="I810" s="7">
        <f ca="1">IF($F810=1,OFFSET(start_norps,LOLP!$D810+(1-$C810)*24,LOLP!$B810)*H810/G810,0)</f>
        <v>0</v>
      </c>
      <c r="J810" s="7">
        <f ca="1">IF($F810=1,OFFSET(start_33,LOLP!$D810+(1-$C810)*24,LOLP!$B810)*H810/G810,0)</f>
        <v>0</v>
      </c>
      <c r="K810" s="7">
        <f ca="1">IF($F810,OFFSET(start_40,LOLP!$D810+(1-$C810)*24,LOLP!$B810),0)</f>
        <v>0</v>
      </c>
      <c r="L810" s="7">
        <f ca="1">IF($F810,OFFSET(start_50,LOLP!$D810+(1-$C810)*24,LOLP!$B810),0)</f>
        <v>0</v>
      </c>
      <c r="M810" s="25">
        <f t="shared" ca="1" si="86"/>
        <v>0</v>
      </c>
      <c r="N810" s="25">
        <f t="shared" ca="1" si="87"/>
        <v>0</v>
      </c>
      <c r="O810" s="15" t="e">
        <f t="shared" ca="1" si="88"/>
        <v>#DIV/0!</v>
      </c>
      <c r="P810" s="15" t="e">
        <f t="shared" ca="1" si="89"/>
        <v>#DIV/0!</v>
      </c>
    </row>
    <row r="811" spans="1:16" x14ac:dyDescent="0.25">
      <c r="A811" s="1">
        <f t="shared" si="90"/>
        <v>43134</v>
      </c>
      <c r="B811" s="7">
        <f t="shared" si="85"/>
        <v>2</v>
      </c>
      <c r="C811" s="4">
        <f>INDEX(Calendar!$E$3:$E$367,MATCH(LOLP!$A811,Calendar!$B$3:$B$367,0))</f>
        <v>0</v>
      </c>
      <c r="D811" s="2">
        <f t="shared" si="91"/>
        <v>16</v>
      </c>
      <c r="E811" s="36">
        <v>22581</v>
      </c>
      <c r="F811" s="7">
        <f>IFERROR(IF(INDEX('Temperature Data'!$AA$15:$AA$348,MATCH(LOLP!A811,'Temperature Data'!$B$15:$B$348,0))&gt;IF(B811=9,$G$2,LOLP!$F$2),1,0),0)</f>
        <v>0</v>
      </c>
      <c r="G811" s="7">
        <f>SUMIFS(LOLP!$F$4:$F$8763,$C$4:$C$8763,$C811,$B$4:$B$8763,$B811,$D$4:$D$8763,$D811)</f>
        <v>0</v>
      </c>
      <c r="H811" s="7">
        <f>COUNTIFS(Calendar!$E$3:$E$367,LOLP!C811,Calendar!$D$3:$D$367,LOLP!B811)</f>
        <v>9</v>
      </c>
      <c r="I811" s="7">
        <f ca="1">IF($F811=1,OFFSET(start_norps,LOLP!$D811+(1-$C811)*24,LOLP!$B811)*H811/G811,0)</f>
        <v>0</v>
      </c>
      <c r="J811" s="7">
        <f ca="1">IF($F811=1,OFFSET(start_33,LOLP!$D811+(1-$C811)*24,LOLP!$B811)*H811/G811,0)</f>
        <v>0</v>
      </c>
      <c r="K811" s="7">
        <f ca="1">IF($F811,OFFSET(start_40,LOLP!$D811+(1-$C811)*24,LOLP!$B811),0)</f>
        <v>0</v>
      </c>
      <c r="L811" s="7">
        <f ca="1">IF($F811,OFFSET(start_50,LOLP!$D811+(1-$C811)*24,LOLP!$B811),0)</f>
        <v>0</v>
      </c>
      <c r="M811" s="25">
        <f t="shared" ca="1" si="86"/>
        <v>0</v>
      </c>
      <c r="N811" s="25">
        <f t="shared" ca="1" si="87"/>
        <v>0</v>
      </c>
      <c r="O811" s="15" t="e">
        <f t="shared" ca="1" si="88"/>
        <v>#DIV/0!</v>
      </c>
      <c r="P811" s="15" t="e">
        <f t="shared" ca="1" si="89"/>
        <v>#DIV/0!</v>
      </c>
    </row>
    <row r="812" spans="1:16" x14ac:dyDescent="0.25">
      <c r="A812" s="1">
        <f t="shared" si="90"/>
        <v>43134</v>
      </c>
      <c r="B812" s="7">
        <f t="shared" si="85"/>
        <v>2</v>
      </c>
      <c r="C812" s="4">
        <f>INDEX(Calendar!$E$3:$E$367,MATCH(LOLP!$A812,Calendar!$B$3:$B$367,0))</f>
        <v>0</v>
      </c>
      <c r="D812" s="2">
        <f t="shared" si="91"/>
        <v>17</v>
      </c>
      <c r="E812" s="36">
        <v>23107</v>
      </c>
      <c r="F812" s="7">
        <f>IFERROR(IF(INDEX('Temperature Data'!$AA$15:$AA$348,MATCH(LOLP!A812,'Temperature Data'!$B$15:$B$348,0))&gt;IF(B812=9,$G$2,LOLP!$F$2),1,0),0)</f>
        <v>0</v>
      </c>
      <c r="G812" s="7">
        <f>SUMIFS(LOLP!$F$4:$F$8763,$C$4:$C$8763,$C812,$B$4:$B$8763,$B812,$D$4:$D$8763,$D812)</f>
        <v>0</v>
      </c>
      <c r="H812" s="7">
        <f>COUNTIFS(Calendar!$E$3:$E$367,LOLP!C812,Calendar!$D$3:$D$367,LOLP!B812)</f>
        <v>9</v>
      </c>
      <c r="I812" s="7">
        <f ca="1">IF($F812=1,OFFSET(start_norps,LOLP!$D812+(1-$C812)*24,LOLP!$B812)*H812/G812,0)</f>
        <v>0</v>
      </c>
      <c r="J812" s="7">
        <f ca="1">IF($F812=1,OFFSET(start_33,LOLP!$D812+(1-$C812)*24,LOLP!$B812)*H812/G812,0)</f>
        <v>0</v>
      </c>
      <c r="K812" s="7">
        <f ca="1">IF($F812,OFFSET(start_40,LOLP!$D812+(1-$C812)*24,LOLP!$B812),0)</f>
        <v>0</v>
      </c>
      <c r="L812" s="7">
        <f ca="1">IF($F812,OFFSET(start_50,LOLP!$D812+(1-$C812)*24,LOLP!$B812),0)</f>
        <v>0</v>
      </c>
      <c r="M812" s="25">
        <f t="shared" ca="1" si="86"/>
        <v>0</v>
      </c>
      <c r="N812" s="25">
        <f t="shared" ca="1" si="87"/>
        <v>0</v>
      </c>
      <c r="O812" s="15" t="e">
        <f t="shared" ca="1" si="88"/>
        <v>#DIV/0!</v>
      </c>
      <c r="P812" s="15" t="e">
        <f t="shared" ca="1" si="89"/>
        <v>#DIV/0!</v>
      </c>
    </row>
    <row r="813" spans="1:16" x14ac:dyDescent="0.25">
      <c r="A813" s="1">
        <f t="shared" si="90"/>
        <v>43134</v>
      </c>
      <c r="B813" s="7">
        <f t="shared" si="85"/>
        <v>2</v>
      </c>
      <c r="C813" s="4">
        <f>INDEX(Calendar!$E$3:$E$367,MATCH(LOLP!$A813,Calendar!$B$3:$B$367,0))</f>
        <v>0</v>
      </c>
      <c r="D813" s="2">
        <f t="shared" si="91"/>
        <v>18</v>
      </c>
      <c r="E813" s="36">
        <v>24693</v>
      </c>
      <c r="F813" s="7">
        <f>IFERROR(IF(INDEX('Temperature Data'!$AA$15:$AA$348,MATCH(LOLP!A813,'Temperature Data'!$B$15:$B$348,0))&gt;IF(B813=9,$G$2,LOLP!$F$2),1,0),0)</f>
        <v>0</v>
      </c>
      <c r="G813" s="7">
        <f>SUMIFS(LOLP!$F$4:$F$8763,$C$4:$C$8763,$C813,$B$4:$B$8763,$B813,$D$4:$D$8763,$D813)</f>
        <v>0</v>
      </c>
      <c r="H813" s="7">
        <f>COUNTIFS(Calendar!$E$3:$E$367,LOLP!C813,Calendar!$D$3:$D$367,LOLP!B813)</f>
        <v>9</v>
      </c>
      <c r="I813" s="7">
        <f ca="1">IF($F813=1,OFFSET(start_norps,LOLP!$D813+(1-$C813)*24,LOLP!$B813)*H813/G813,0)</f>
        <v>0</v>
      </c>
      <c r="J813" s="7">
        <f ca="1">IF($F813=1,OFFSET(start_33,LOLP!$D813+(1-$C813)*24,LOLP!$B813)*H813/G813,0)</f>
        <v>0</v>
      </c>
      <c r="K813" s="7">
        <f ca="1">IF($F813,OFFSET(start_40,LOLP!$D813+(1-$C813)*24,LOLP!$B813),0)</f>
        <v>0</v>
      </c>
      <c r="L813" s="7">
        <f ca="1">IF($F813,OFFSET(start_50,LOLP!$D813+(1-$C813)*24,LOLP!$B813),0)</f>
        <v>0</v>
      </c>
      <c r="M813" s="25">
        <f t="shared" ca="1" si="86"/>
        <v>0</v>
      </c>
      <c r="N813" s="25">
        <f t="shared" ca="1" si="87"/>
        <v>0</v>
      </c>
      <c r="O813" s="15" t="e">
        <f t="shared" ca="1" si="88"/>
        <v>#DIV/0!</v>
      </c>
      <c r="P813" s="15" t="e">
        <f t="shared" ca="1" si="89"/>
        <v>#DIV/0!</v>
      </c>
    </row>
    <row r="814" spans="1:16" x14ac:dyDescent="0.25">
      <c r="A814" s="1">
        <f t="shared" si="90"/>
        <v>43134</v>
      </c>
      <c r="B814" s="7">
        <f t="shared" si="85"/>
        <v>2</v>
      </c>
      <c r="C814" s="4">
        <f>INDEX(Calendar!$E$3:$E$367,MATCH(LOLP!$A814,Calendar!$B$3:$B$367,0))</f>
        <v>0</v>
      </c>
      <c r="D814" s="2">
        <f t="shared" si="91"/>
        <v>19</v>
      </c>
      <c r="E814" s="36">
        <v>25969</v>
      </c>
      <c r="F814" s="7">
        <f>IFERROR(IF(INDEX('Temperature Data'!$AA$15:$AA$348,MATCH(LOLP!A814,'Temperature Data'!$B$15:$B$348,0))&gt;IF(B814=9,$G$2,LOLP!$F$2),1,0),0)</f>
        <v>0</v>
      </c>
      <c r="G814" s="7">
        <f>SUMIFS(LOLP!$F$4:$F$8763,$C$4:$C$8763,$C814,$B$4:$B$8763,$B814,$D$4:$D$8763,$D814)</f>
        <v>0</v>
      </c>
      <c r="H814" s="7">
        <f>COUNTIFS(Calendar!$E$3:$E$367,LOLP!C814,Calendar!$D$3:$D$367,LOLP!B814)</f>
        <v>9</v>
      </c>
      <c r="I814" s="7">
        <f ca="1">IF($F814=1,OFFSET(start_norps,LOLP!$D814+(1-$C814)*24,LOLP!$B814)*H814/G814,0)</f>
        <v>0</v>
      </c>
      <c r="J814" s="7">
        <f ca="1">IF($F814=1,OFFSET(start_33,LOLP!$D814+(1-$C814)*24,LOLP!$B814)*H814/G814,0)</f>
        <v>0</v>
      </c>
      <c r="K814" s="7">
        <f ca="1">IF($F814,OFFSET(start_40,LOLP!$D814+(1-$C814)*24,LOLP!$B814),0)</f>
        <v>0</v>
      </c>
      <c r="L814" s="7">
        <f ca="1">IF($F814,OFFSET(start_50,LOLP!$D814+(1-$C814)*24,LOLP!$B814),0)</f>
        <v>0</v>
      </c>
      <c r="M814" s="25">
        <f t="shared" ca="1" si="86"/>
        <v>0</v>
      </c>
      <c r="N814" s="25">
        <f t="shared" ca="1" si="87"/>
        <v>0</v>
      </c>
      <c r="O814" s="15" t="e">
        <f t="shared" ca="1" si="88"/>
        <v>#DIV/0!</v>
      </c>
      <c r="P814" s="15" t="e">
        <f t="shared" ca="1" si="89"/>
        <v>#DIV/0!</v>
      </c>
    </row>
    <row r="815" spans="1:16" x14ac:dyDescent="0.25">
      <c r="A815" s="1">
        <f t="shared" si="90"/>
        <v>43134</v>
      </c>
      <c r="B815" s="7">
        <f t="shared" si="85"/>
        <v>2</v>
      </c>
      <c r="C815" s="4">
        <f>INDEX(Calendar!$E$3:$E$367,MATCH(LOLP!$A815,Calendar!$B$3:$B$367,0))</f>
        <v>0</v>
      </c>
      <c r="D815" s="2">
        <f t="shared" si="91"/>
        <v>20</v>
      </c>
      <c r="E815" s="36">
        <v>25482</v>
      </c>
      <c r="F815" s="7">
        <f>IFERROR(IF(INDEX('Temperature Data'!$AA$15:$AA$348,MATCH(LOLP!A815,'Temperature Data'!$B$15:$B$348,0))&gt;IF(B815=9,$G$2,LOLP!$F$2),1,0),0)</f>
        <v>0</v>
      </c>
      <c r="G815" s="7">
        <f>SUMIFS(LOLP!$F$4:$F$8763,$C$4:$C$8763,$C815,$B$4:$B$8763,$B815,$D$4:$D$8763,$D815)</f>
        <v>0</v>
      </c>
      <c r="H815" s="7">
        <f>COUNTIFS(Calendar!$E$3:$E$367,LOLP!C815,Calendar!$D$3:$D$367,LOLP!B815)</f>
        <v>9</v>
      </c>
      <c r="I815" s="7">
        <f ca="1">IF($F815=1,OFFSET(start_norps,LOLP!$D815+(1-$C815)*24,LOLP!$B815)*H815/G815,0)</f>
        <v>0</v>
      </c>
      <c r="J815" s="7">
        <f ca="1">IF($F815=1,OFFSET(start_33,LOLP!$D815+(1-$C815)*24,LOLP!$B815)*H815/G815,0)</f>
        <v>0</v>
      </c>
      <c r="K815" s="7">
        <f ca="1">IF($F815,OFFSET(start_40,LOLP!$D815+(1-$C815)*24,LOLP!$B815),0)</f>
        <v>0</v>
      </c>
      <c r="L815" s="7">
        <f ca="1">IF($F815,OFFSET(start_50,LOLP!$D815+(1-$C815)*24,LOLP!$B815),0)</f>
        <v>0</v>
      </c>
      <c r="M815" s="25">
        <f t="shared" ca="1" si="86"/>
        <v>0</v>
      </c>
      <c r="N815" s="25">
        <f t="shared" ca="1" si="87"/>
        <v>0</v>
      </c>
      <c r="O815" s="15" t="e">
        <f t="shared" ca="1" si="88"/>
        <v>#DIV/0!</v>
      </c>
      <c r="P815" s="15" t="e">
        <f t="shared" ca="1" si="89"/>
        <v>#DIV/0!</v>
      </c>
    </row>
    <row r="816" spans="1:16" x14ac:dyDescent="0.25">
      <c r="A816" s="1">
        <f t="shared" si="90"/>
        <v>43134</v>
      </c>
      <c r="B816" s="7">
        <f t="shared" si="85"/>
        <v>2</v>
      </c>
      <c r="C816" s="4">
        <f>INDEX(Calendar!$E$3:$E$367,MATCH(LOLP!$A816,Calendar!$B$3:$B$367,0))</f>
        <v>0</v>
      </c>
      <c r="D816" s="2">
        <f t="shared" si="91"/>
        <v>21</v>
      </c>
      <c r="E816" s="36">
        <v>24703</v>
      </c>
      <c r="F816" s="7">
        <f>IFERROR(IF(INDEX('Temperature Data'!$AA$15:$AA$348,MATCH(LOLP!A816,'Temperature Data'!$B$15:$B$348,0))&gt;IF(B816=9,$G$2,LOLP!$F$2),1,0),0)</f>
        <v>0</v>
      </c>
      <c r="G816" s="7">
        <f>SUMIFS(LOLP!$F$4:$F$8763,$C$4:$C$8763,$C816,$B$4:$B$8763,$B816,$D$4:$D$8763,$D816)</f>
        <v>0</v>
      </c>
      <c r="H816" s="7">
        <f>COUNTIFS(Calendar!$E$3:$E$367,LOLP!C816,Calendar!$D$3:$D$367,LOLP!B816)</f>
        <v>9</v>
      </c>
      <c r="I816" s="7">
        <f ca="1">IF($F816=1,OFFSET(start_norps,LOLP!$D816+(1-$C816)*24,LOLP!$B816)*H816/G816,0)</f>
        <v>0</v>
      </c>
      <c r="J816" s="7">
        <f ca="1">IF($F816=1,OFFSET(start_33,LOLP!$D816+(1-$C816)*24,LOLP!$B816)*H816/G816,0)</f>
        <v>0</v>
      </c>
      <c r="K816" s="7">
        <f ca="1">IF($F816,OFFSET(start_40,LOLP!$D816+(1-$C816)*24,LOLP!$B816),0)</f>
        <v>0</v>
      </c>
      <c r="L816" s="7">
        <f ca="1">IF($F816,OFFSET(start_50,LOLP!$D816+(1-$C816)*24,LOLP!$B816),0)</f>
        <v>0</v>
      </c>
      <c r="M816" s="25">
        <f t="shared" ca="1" si="86"/>
        <v>0</v>
      </c>
      <c r="N816" s="25">
        <f t="shared" ca="1" si="87"/>
        <v>0</v>
      </c>
      <c r="O816" s="15" t="e">
        <f t="shared" ca="1" si="88"/>
        <v>#DIV/0!</v>
      </c>
      <c r="P816" s="15" t="e">
        <f t="shared" ca="1" si="89"/>
        <v>#DIV/0!</v>
      </c>
    </row>
    <row r="817" spans="1:16" x14ac:dyDescent="0.25">
      <c r="A817" s="1">
        <f t="shared" si="90"/>
        <v>43134</v>
      </c>
      <c r="B817" s="7">
        <f t="shared" si="85"/>
        <v>2</v>
      </c>
      <c r="C817" s="4">
        <f>INDEX(Calendar!$E$3:$E$367,MATCH(LOLP!$A817,Calendar!$B$3:$B$367,0))</f>
        <v>0</v>
      </c>
      <c r="D817" s="2">
        <f t="shared" si="91"/>
        <v>22</v>
      </c>
      <c r="E817" s="36">
        <v>23836</v>
      </c>
      <c r="F817" s="7">
        <f>IFERROR(IF(INDEX('Temperature Data'!$AA$15:$AA$348,MATCH(LOLP!A817,'Temperature Data'!$B$15:$B$348,0))&gt;IF(B817=9,$G$2,LOLP!$F$2),1,0),0)</f>
        <v>0</v>
      </c>
      <c r="G817" s="7">
        <f>SUMIFS(LOLP!$F$4:$F$8763,$C$4:$C$8763,$C817,$B$4:$B$8763,$B817,$D$4:$D$8763,$D817)</f>
        <v>0</v>
      </c>
      <c r="H817" s="7">
        <f>COUNTIFS(Calendar!$E$3:$E$367,LOLP!C817,Calendar!$D$3:$D$367,LOLP!B817)</f>
        <v>9</v>
      </c>
      <c r="I817" s="7">
        <f ca="1">IF($F817=1,OFFSET(start_norps,LOLP!$D817+(1-$C817)*24,LOLP!$B817)*H817/G817,0)</f>
        <v>0</v>
      </c>
      <c r="J817" s="7">
        <f ca="1">IF($F817=1,OFFSET(start_33,LOLP!$D817+(1-$C817)*24,LOLP!$B817)*H817/G817,0)</f>
        <v>0</v>
      </c>
      <c r="K817" s="7">
        <f ca="1">IF($F817,OFFSET(start_40,LOLP!$D817+(1-$C817)*24,LOLP!$B817),0)</f>
        <v>0</v>
      </c>
      <c r="L817" s="7">
        <f ca="1">IF($F817,OFFSET(start_50,LOLP!$D817+(1-$C817)*24,LOLP!$B817),0)</f>
        <v>0</v>
      </c>
      <c r="M817" s="25">
        <f t="shared" ca="1" si="86"/>
        <v>0</v>
      </c>
      <c r="N817" s="25">
        <f t="shared" ca="1" si="87"/>
        <v>0</v>
      </c>
      <c r="O817" s="15" t="e">
        <f t="shared" ca="1" si="88"/>
        <v>#DIV/0!</v>
      </c>
      <c r="P817" s="15" t="e">
        <f t="shared" ca="1" si="89"/>
        <v>#DIV/0!</v>
      </c>
    </row>
    <row r="818" spans="1:16" x14ac:dyDescent="0.25">
      <c r="A818" s="1">
        <f t="shared" si="90"/>
        <v>43134</v>
      </c>
      <c r="B818" s="7">
        <f t="shared" si="85"/>
        <v>2</v>
      </c>
      <c r="C818" s="4">
        <f>INDEX(Calendar!$E$3:$E$367,MATCH(LOLP!$A818,Calendar!$B$3:$B$367,0))</f>
        <v>0</v>
      </c>
      <c r="D818" s="2">
        <f t="shared" si="91"/>
        <v>23</v>
      </c>
      <c r="E818" s="36">
        <v>22587</v>
      </c>
      <c r="F818" s="7">
        <f>IFERROR(IF(INDEX('Temperature Data'!$AA$15:$AA$348,MATCH(LOLP!A818,'Temperature Data'!$B$15:$B$348,0))&gt;IF(B818=9,$G$2,LOLP!$F$2),1,0),0)</f>
        <v>0</v>
      </c>
      <c r="G818" s="7">
        <f>SUMIFS(LOLP!$F$4:$F$8763,$C$4:$C$8763,$C818,$B$4:$B$8763,$B818,$D$4:$D$8763,$D818)</f>
        <v>0</v>
      </c>
      <c r="H818" s="7">
        <f>COUNTIFS(Calendar!$E$3:$E$367,LOLP!C818,Calendar!$D$3:$D$367,LOLP!B818)</f>
        <v>9</v>
      </c>
      <c r="I818" s="7">
        <f ca="1">IF($F818=1,OFFSET(start_norps,LOLP!$D818+(1-$C818)*24,LOLP!$B818)*H818/G818,0)</f>
        <v>0</v>
      </c>
      <c r="J818" s="7">
        <f ca="1">IF($F818=1,OFFSET(start_33,LOLP!$D818+(1-$C818)*24,LOLP!$B818)*H818/G818,0)</f>
        <v>0</v>
      </c>
      <c r="K818" s="7">
        <f ca="1">IF($F818,OFFSET(start_40,LOLP!$D818+(1-$C818)*24,LOLP!$B818),0)</f>
        <v>0</v>
      </c>
      <c r="L818" s="7">
        <f ca="1">IF($F818,OFFSET(start_50,LOLP!$D818+(1-$C818)*24,LOLP!$B818),0)</f>
        <v>0</v>
      </c>
      <c r="M818" s="25">
        <f t="shared" ca="1" si="86"/>
        <v>0</v>
      </c>
      <c r="N818" s="25">
        <f t="shared" ca="1" si="87"/>
        <v>0</v>
      </c>
      <c r="O818" s="15" t="e">
        <f t="shared" ca="1" si="88"/>
        <v>#DIV/0!</v>
      </c>
      <c r="P818" s="15" t="e">
        <f t="shared" ca="1" si="89"/>
        <v>#DIV/0!</v>
      </c>
    </row>
    <row r="819" spans="1:16" x14ac:dyDescent="0.25">
      <c r="A819" s="1">
        <f t="shared" si="90"/>
        <v>43134</v>
      </c>
      <c r="B819" s="7">
        <f t="shared" si="85"/>
        <v>2</v>
      </c>
      <c r="C819" s="4">
        <f>INDEX(Calendar!$E$3:$E$367,MATCH(LOLP!$A819,Calendar!$B$3:$B$367,0))</f>
        <v>0</v>
      </c>
      <c r="D819" s="2">
        <f t="shared" si="91"/>
        <v>24</v>
      </c>
      <c r="E819" s="36">
        <v>21213</v>
      </c>
      <c r="F819" s="7">
        <f>IFERROR(IF(INDEX('Temperature Data'!$AA$15:$AA$348,MATCH(LOLP!A819,'Temperature Data'!$B$15:$B$348,0))&gt;IF(B819=9,$G$2,LOLP!$F$2),1,0),0)</f>
        <v>0</v>
      </c>
      <c r="G819" s="7">
        <f>SUMIFS(LOLP!$F$4:$F$8763,$C$4:$C$8763,$C819,$B$4:$B$8763,$B819,$D$4:$D$8763,$D819)</f>
        <v>0</v>
      </c>
      <c r="H819" s="7">
        <f>COUNTIFS(Calendar!$E$3:$E$367,LOLP!C819,Calendar!$D$3:$D$367,LOLP!B819)</f>
        <v>9</v>
      </c>
      <c r="I819" s="7">
        <f ca="1">IF($F819=1,OFFSET(start_norps,LOLP!$D819+(1-$C819)*24,LOLP!$B819)*H819/G819,0)</f>
        <v>0</v>
      </c>
      <c r="J819" s="7">
        <f ca="1">IF($F819=1,OFFSET(start_33,LOLP!$D819+(1-$C819)*24,LOLP!$B819)*H819/G819,0)</f>
        <v>0</v>
      </c>
      <c r="K819" s="7">
        <f ca="1">IF($F819,OFFSET(start_40,LOLP!$D819+(1-$C819)*24,LOLP!$B819),0)</f>
        <v>0</v>
      </c>
      <c r="L819" s="7">
        <f ca="1">IF($F819,OFFSET(start_50,LOLP!$D819+(1-$C819)*24,LOLP!$B819),0)</f>
        <v>0</v>
      </c>
      <c r="M819" s="25">
        <f t="shared" ca="1" si="86"/>
        <v>0</v>
      </c>
      <c r="N819" s="25">
        <f t="shared" ca="1" si="87"/>
        <v>0</v>
      </c>
      <c r="O819" s="15" t="e">
        <f t="shared" ca="1" si="88"/>
        <v>#DIV/0!</v>
      </c>
      <c r="P819" s="15" t="e">
        <f t="shared" ca="1" si="89"/>
        <v>#DIV/0!</v>
      </c>
    </row>
    <row r="820" spans="1:16" x14ac:dyDescent="0.25">
      <c r="A820" s="1">
        <f t="shared" si="90"/>
        <v>43135</v>
      </c>
      <c r="B820" s="7">
        <f t="shared" si="85"/>
        <v>2</v>
      </c>
      <c r="C820" s="4">
        <f>INDEX(Calendar!$E$3:$E$367,MATCH(LOLP!$A820,Calendar!$B$3:$B$367,0))</f>
        <v>0</v>
      </c>
      <c r="D820" s="2">
        <f t="shared" si="91"/>
        <v>1</v>
      </c>
      <c r="E820" s="36">
        <v>20332</v>
      </c>
      <c r="F820" s="7">
        <f>IFERROR(IF(INDEX('Temperature Data'!$AA$15:$AA$348,MATCH(LOLP!A820,'Temperature Data'!$B$15:$B$348,0))&gt;IF(B820=9,$G$2,LOLP!$F$2),1,0),0)</f>
        <v>0</v>
      </c>
      <c r="G820" s="7">
        <f>SUMIFS(LOLP!$F$4:$F$8763,$C$4:$C$8763,$C820,$B$4:$B$8763,$B820,$D$4:$D$8763,$D820)</f>
        <v>0</v>
      </c>
      <c r="H820" s="7">
        <f>COUNTIFS(Calendar!$E$3:$E$367,LOLP!C820,Calendar!$D$3:$D$367,LOLP!B820)</f>
        <v>9</v>
      </c>
      <c r="I820" s="7">
        <f ca="1">IF($F820=1,OFFSET(start_norps,LOLP!$D820+(1-$C820)*24,LOLP!$B820)*H820/G820,0)</f>
        <v>0</v>
      </c>
      <c r="J820" s="7">
        <f ca="1">IF($F820=1,OFFSET(start_33,LOLP!$D820+(1-$C820)*24,LOLP!$B820)*H820/G820,0)</f>
        <v>0</v>
      </c>
      <c r="K820" s="7">
        <f ca="1">IF($F820,OFFSET(start_40,LOLP!$D820+(1-$C820)*24,LOLP!$B820),0)</f>
        <v>0</v>
      </c>
      <c r="L820" s="7">
        <f ca="1">IF($F820,OFFSET(start_50,LOLP!$D820+(1-$C820)*24,LOLP!$B820),0)</f>
        <v>0</v>
      </c>
      <c r="M820" s="25">
        <f t="shared" ca="1" si="86"/>
        <v>0</v>
      </c>
      <c r="N820" s="25">
        <f t="shared" ca="1" si="87"/>
        <v>0</v>
      </c>
      <c r="O820" s="15" t="e">
        <f t="shared" ca="1" si="88"/>
        <v>#DIV/0!</v>
      </c>
      <c r="P820" s="15" t="e">
        <f t="shared" ca="1" si="89"/>
        <v>#DIV/0!</v>
      </c>
    </row>
    <row r="821" spans="1:16" x14ac:dyDescent="0.25">
      <c r="A821" s="1">
        <f t="shared" si="90"/>
        <v>43135</v>
      </c>
      <c r="B821" s="7">
        <f t="shared" si="85"/>
        <v>2</v>
      </c>
      <c r="C821" s="4">
        <f>INDEX(Calendar!$E$3:$E$367,MATCH(LOLP!$A821,Calendar!$B$3:$B$367,0))</f>
        <v>0</v>
      </c>
      <c r="D821" s="2">
        <f t="shared" si="91"/>
        <v>2</v>
      </c>
      <c r="E821" s="36">
        <v>19640</v>
      </c>
      <c r="F821" s="7">
        <f>IFERROR(IF(INDEX('Temperature Data'!$AA$15:$AA$348,MATCH(LOLP!A821,'Temperature Data'!$B$15:$B$348,0))&gt;IF(B821=9,$G$2,LOLP!$F$2),1,0),0)</f>
        <v>0</v>
      </c>
      <c r="G821" s="7">
        <f>SUMIFS(LOLP!$F$4:$F$8763,$C$4:$C$8763,$C821,$B$4:$B$8763,$B821,$D$4:$D$8763,$D821)</f>
        <v>0</v>
      </c>
      <c r="H821" s="7">
        <f>COUNTIFS(Calendar!$E$3:$E$367,LOLP!C821,Calendar!$D$3:$D$367,LOLP!B821)</f>
        <v>9</v>
      </c>
      <c r="I821" s="7">
        <f ca="1">IF($F821=1,OFFSET(start_norps,LOLP!$D821+(1-$C821)*24,LOLP!$B821)*H821/G821,0)</f>
        <v>0</v>
      </c>
      <c r="J821" s="7">
        <f ca="1">IF($F821=1,OFFSET(start_33,LOLP!$D821+(1-$C821)*24,LOLP!$B821)*H821/G821,0)</f>
        <v>0</v>
      </c>
      <c r="K821" s="7">
        <f ca="1">IF($F821,OFFSET(start_40,LOLP!$D821+(1-$C821)*24,LOLP!$B821),0)</f>
        <v>0</v>
      </c>
      <c r="L821" s="7">
        <f ca="1">IF($F821,OFFSET(start_50,LOLP!$D821+(1-$C821)*24,LOLP!$B821),0)</f>
        <v>0</v>
      </c>
      <c r="M821" s="25">
        <f t="shared" ca="1" si="86"/>
        <v>0</v>
      </c>
      <c r="N821" s="25">
        <f t="shared" ca="1" si="87"/>
        <v>0</v>
      </c>
      <c r="O821" s="15" t="e">
        <f t="shared" ca="1" si="88"/>
        <v>#DIV/0!</v>
      </c>
      <c r="P821" s="15" t="e">
        <f t="shared" ca="1" si="89"/>
        <v>#DIV/0!</v>
      </c>
    </row>
    <row r="822" spans="1:16" x14ac:dyDescent="0.25">
      <c r="A822" s="1">
        <f t="shared" si="90"/>
        <v>43135</v>
      </c>
      <c r="B822" s="7">
        <f t="shared" si="85"/>
        <v>2</v>
      </c>
      <c r="C822" s="4">
        <f>INDEX(Calendar!$E$3:$E$367,MATCH(LOLP!$A822,Calendar!$B$3:$B$367,0))</f>
        <v>0</v>
      </c>
      <c r="D822" s="2">
        <f t="shared" si="91"/>
        <v>3</v>
      </c>
      <c r="E822" s="36">
        <v>19381</v>
      </c>
      <c r="F822" s="7">
        <f>IFERROR(IF(INDEX('Temperature Data'!$AA$15:$AA$348,MATCH(LOLP!A822,'Temperature Data'!$B$15:$B$348,0))&gt;IF(B822=9,$G$2,LOLP!$F$2),1,0),0)</f>
        <v>0</v>
      </c>
      <c r="G822" s="7">
        <f>SUMIFS(LOLP!$F$4:$F$8763,$C$4:$C$8763,$C822,$B$4:$B$8763,$B822,$D$4:$D$8763,$D822)</f>
        <v>0</v>
      </c>
      <c r="H822" s="7">
        <f>COUNTIFS(Calendar!$E$3:$E$367,LOLP!C822,Calendar!$D$3:$D$367,LOLP!B822)</f>
        <v>9</v>
      </c>
      <c r="I822" s="7">
        <f ca="1">IF($F822=1,OFFSET(start_norps,LOLP!$D822+(1-$C822)*24,LOLP!$B822)*H822/G822,0)</f>
        <v>0</v>
      </c>
      <c r="J822" s="7">
        <f ca="1">IF($F822=1,OFFSET(start_33,LOLP!$D822+(1-$C822)*24,LOLP!$B822)*H822/G822,0)</f>
        <v>0</v>
      </c>
      <c r="K822" s="7">
        <f ca="1">IF($F822,OFFSET(start_40,LOLP!$D822+(1-$C822)*24,LOLP!$B822),0)</f>
        <v>0</v>
      </c>
      <c r="L822" s="7">
        <f ca="1">IF($F822,OFFSET(start_50,LOLP!$D822+(1-$C822)*24,LOLP!$B822),0)</f>
        <v>0</v>
      </c>
      <c r="M822" s="25">
        <f t="shared" ca="1" si="86"/>
        <v>0</v>
      </c>
      <c r="N822" s="25">
        <f t="shared" ca="1" si="87"/>
        <v>0</v>
      </c>
      <c r="O822" s="15" t="e">
        <f t="shared" ca="1" si="88"/>
        <v>#DIV/0!</v>
      </c>
      <c r="P822" s="15" t="e">
        <f t="shared" ca="1" si="89"/>
        <v>#DIV/0!</v>
      </c>
    </row>
    <row r="823" spans="1:16" x14ac:dyDescent="0.25">
      <c r="A823" s="1">
        <f t="shared" si="90"/>
        <v>43135</v>
      </c>
      <c r="B823" s="7">
        <f t="shared" si="85"/>
        <v>2</v>
      </c>
      <c r="C823" s="4">
        <f>INDEX(Calendar!$E$3:$E$367,MATCH(LOLP!$A823,Calendar!$B$3:$B$367,0))</f>
        <v>0</v>
      </c>
      <c r="D823" s="2">
        <f t="shared" si="91"/>
        <v>4</v>
      </c>
      <c r="E823" s="36">
        <v>19070</v>
      </c>
      <c r="F823" s="7">
        <f>IFERROR(IF(INDEX('Temperature Data'!$AA$15:$AA$348,MATCH(LOLP!A823,'Temperature Data'!$B$15:$B$348,0))&gt;IF(B823=9,$G$2,LOLP!$F$2),1,0),0)</f>
        <v>0</v>
      </c>
      <c r="G823" s="7">
        <f>SUMIFS(LOLP!$F$4:$F$8763,$C$4:$C$8763,$C823,$B$4:$B$8763,$B823,$D$4:$D$8763,$D823)</f>
        <v>0</v>
      </c>
      <c r="H823" s="7">
        <f>COUNTIFS(Calendar!$E$3:$E$367,LOLP!C823,Calendar!$D$3:$D$367,LOLP!B823)</f>
        <v>9</v>
      </c>
      <c r="I823" s="7">
        <f ca="1">IF($F823=1,OFFSET(start_norps,LOLP!$D823+(1-$C823)*24,LOLP!$B823)*H823/G823,0)</f>
        <v>0</v>
      </c>
      <c r="J823" s="7">
        <f ca="1">IF($F823=1,OFFSET(start_33,LOLP!$D823+(1-$C823)*24,LOLP!$B823)*H823/G823,0)</f>
        <v>0</v>
      </c>
      <c r="K823" s="7">
        <f ca="1">IF($F823,OFFSET(start_40,LOLP!$D823+(1-$C823)*24,LOLP!$B823),0)</f>
        <v>0</v>
      </c>
      <c r="L823" s="7">
        <f ca="1">IF($F823,OFFSET(start_50,LOLP!$D823+(1-$C823)*24,LOLP!$B823),0)</f>
        <v>0</v>
      </c>
      <c r="M823" s="25">
        <f t="shared" ca="1" si="86"/>
        <v>0</v>
      </c>
      <c r="N823" s="25">
        <f t="shared" ca="1" si="87"/>
        <v>0</v>
      </c>
      <c r="O823" s="15" t="e">
        <f t="shared" ca="1" si="88"/>
        <v>#DIV/0!</v>
      </c>
      <c r="P823" s="15" t="e">
        <f t="shared" ca="1" si="89"/>
        <v>#DIV/0!</v>
      </c>
    </row>
    <row r="824" spans="1:16" x14ac:dyDescent="0.25">
      <c r="A824" s="1">
        <f t="shared" si="90"/>
        <v>43135</v>
      </c>
      <c r="B824" s="7">
        <f t="shared" si="85"/>
        <v>2</v>
      </c>
      <c r="C824" s="4">
        <f>INDEX(Calendar!$E$3:$E$367,MATCH(LOLP!$A824,Calendar!$B$3:$B$367,0))</f>
        <v>0</v>
      </c>
      <c r="D824" s="2">
        <f t="shared" si="91"/>
        <v>5</v>
      </c>
      <c r="E824" s="36">
        <v>19116</v>
      </c>
      <c r="F824" s="7">
        <f>IFERROR(IF(INDEX('Temperature Data'!$AA$15:$AA$348,MATCH(LOLP!A824,'Temperature Data'!$B$15:$B$348,0))&gt;IF(B824=9,$G$2,LOLP!$F$2),1,0),0)</f>
        <v>0</v>
      </c>
      <c r="G824" s="7">
        <f>SUMIFS(LOLP!$F$4:$F$8763,$C$4:$C$8763,$C824,$B$4:$B$8763,$B824,$D$4:$D$8763,$D824)</f>
        <v>0</v>
      </c>
      <c r="H824" s="7">
        <f>COUNTIFS(Calendar!$E$3:$E$367,LOLP!C824,Calendar!$D$3:$D$367,LOLP!B824)</f>
        <v>9</v>
      </c>
      <c r="I824" s="7">
        <f ca="1">IF($F824=1,OFFSET(start_norps,LOLP!$D824+(1-$C824)*24,LOLP!$B824)*H824/G824,0)</f>
        <v>0</v>
      </c>
      <c r="J824" s="7">
        <f ca="1">IF($F824=1,OFFSET(start_33,LOLP!$D824+(1-$C824)*24,LOLP!$B824)*H824/G824,0)</f>
        <v>0</v>
      </c>
      <c r="K824" s="7">
        <f ca="1">IF($F824,OFFSET(start_40,LOLP!$D824+(1-$C824)*24,LOLP!$B824),0)</f>
        <v>0</v>
      </c>
      <c r="L824" s="7">
        <f ca="1">IF($F824,OFFSET(start_50,LOLP!$D824+(1-$C824)*24,LOLP!$B824),0)</f>
        <v>0</v>
      </c>
      <c r="M824" s="25">
        <f t="shared" ca="1" si="86"/>
        <v>0</v>
      </c>
      <c r="N824" s="25">
        <f t="shared" ca="1" si="87"/>
        <v>0</v>
      </c>
      <c r="O824" s="15" t="e">
        <f t="shared" ca="1" si="88"/>
        <v>#DIV/0!</v>
      </c>
      <c r="P824" s="15" t="e">
        <f t="shared" ca="1" si="89"/>
        <v>#DIV/0!</v>
      </c>
    </row>
    <row r="825" spans="1:16" x14ac:dyDescent="0.25">
      <c r="A825" s="1">
        <f t="shared" si="90"/>
        <v>43135</v>
      </c>
      <c r="B825" s="7">
        <f t="shared" si="85"/>
        <v>2</v>
      </c>
      <c r="C825" s="4">
        <f>INDEX(Calendar!$E$3:$E$367,MATCH(LOLP!$A825,Calendar!$B$3:$B$367,0))</f>
        <v>0</v>
      </c>
      <c r="D825" s="2">
        <f t="shared" si="91"/>
        <v>6</v>
      </c>
      <c r="E825" s="36">
        <v>19459</v>
      </c>
      <c r="F825" s="7">
        <f>IFERROR(IF(INDEX('Temperature Data'!$AA$15:$AA$348,MATCH(LOLP!A825,'Temperature Data'!$B$15:$B$348,0))&gt;IF(B825=9,$G$2,LOLP!$F$2),1,0),0)</f>
        <v>0</v>
      </c>
      <c r="G825" s="7">
        <f>SUMIFS(LOLP!$F$4:$F$8763,$C$4:$C$8763,$C825,$B$4:$B$8763,$B825,$D$4:$D$8763,$D825)</f>
        <v>0</v>
      </c>
      <c r="H825" s="7">
        <f>COUNTIFS(Calendar!$E$3:$E$367,LOLP!C825,Calendar!$D$3:$D$367,LOLP!B825)</f>
        <v>9</v>
      </c>
      <c r="I825" s="7">
        <f ca="1">IF($F825=1,OFFSET(start_norps,LOLP!$D825+(1-$C825)*24,LOLP!$B825)*H825/G825,0)</f>
        <v>0</v>
      </c>
      <c r="J825" s="7">
        <f ca="1">IF($F825=1,OFFSET(start_33,LOLP!$D825+(1-$C825)*24,LOLP!$B825)*H825/G825,0)</f>
        <v>0</v>
      </c>
      <c r="K825" s="7">
        <f ca="1">IF($F825,OFFSET(start_40,LOLP!$D825+(1-$C825)*24,LOLP!$B825),0)</f>
        <v>0</v>
      </c>
      <c r="L825" s="7">
        <f ca="1">IF($F825,OFFSET(start_50,LOLP!$D825+(1-$C825)*24,LOLP!$B825),0)</f>
        <v>0</v>
      </c>
      <c r="M825" s="25">
        <f t="shared" ca="1" si="86"/>
        <v>0</v>
      </c>
      <c r="N825" s="25">
        <f t="shared" ca="1" si="87"/>
        <v>0</v>
      </c>
      <c r="O825" s="15" t="e">
        <f t="shared" ca="1" si="88"/>
        <v>#DIV/0!</v>
      </c>
      <c r="P825" s="15" t="e">
        <f t="shared" ca="1" si="89"/>
        <v>#DIV/0!</v>
      </c>
    </row>
    <row r="826" spans="1:16" x14ac:dyDescent="0.25">
      <c r="A826" s="1">
        <f t="shared" si="90"/>
        <v>43135</v>
      </c>
      <c r="B826" s="7">
        <f t="shared" si="85"/>
        <v>2</v>
      </c>
      <c r="C826" s="4">
        <f>INDEX(Calendar!$E$3:$E$367,MATCH(LOLP!$A826,Calendar!$B$3:$B$367,0))</f>
        <v>0</v>
      </c>
      <c r="D826" s="2">
        <f t="shared" si="91"/>
        <v>7</v>
      </c>
      <c r="E826" s="36">
        <v>20165</v>
      </c>
      <c r="F826" s="7">
        <f>IFERROR(IF(INDEX('Temperature Data'!$AA$15:$AA$348,MATCH(LOLP!A826,'Temperature Data'!$B$15:$B$348,0))&gt;IF(B826=9,$G$2,LOLP!$F$2),1,0),0)</f>
        <v>0</v>
      </c>
      <c r="G826" s="7">
        <f>SUMIFS(LOLP!$F$4:$F$8763,$C$4:$C$8763,$C826,$B$4:$B$8763,$B826,$D$4:$D$8763,$D826)</f>
        <v>0</v>
      </c>
      <c r="H826" s="7">
        <f>COUNTIFS(Calendar!$E$3:$E$367,LOLP!C826,Calendar!$D$3:$D$367,LOLP!B826)</f>
        <v>9</v>
      </c>
      <c r="I826" s="7">
        <f ca="1">IF($F826=1,OFFSET(start_norps,LOLP!$D826+(1-$C826)*24,LOLP!$B826)*H826/G826,0)</f>
        <v>0</v>
      </c>
      <c r="J826" s="7">
        <f ca="1">IF($F826=1,OFFSET(start_33,LOLP!$D826+(1-$C826)*24,LOLP!$B826)*H826/G826,0)</f>
        <v>0</v>
      </c>
      <c r="K826" s="7">
        <f ca="1">IF($F826,OFFSET(start_40,LOLP!$D826+(1-$C826)*24,LOLP!$B826),0)</f>
        <v>0</v>
      </c>
      <c r="L826" s="7">
        <f ca="1">IF($F826,OFFSET(start_50,LOLP!$D826+(1-$C826)*24,LOLP!$B826),0)</f>
        <v>0</v>
      </c>
      <c r="M826" s="25">
        <f t="shared" ca="1" si="86"/>
        <v>0</v>
      </c>
      <c r="N826" s="25">
        <f t="shared" ca="1" si="87"/>
        <v>0</v>
      </c>
      <c r="O826" s="15" t="e">
        <f t="shared" ca="1" si="88"/>
        <v>#DIV/0!</v>
      </c>
      <c r="P826" s="15" t="e">
        <f t="shared" ca="1" si="89"/>
        <v>#DIV/0!</v>
      </c>
    </row>
    <row r="827" spans="1:16" x14ac:dyDescent="0.25">
      <c r="A827" s="1">
        <f t="shared" si="90"/>
        <v>43135</v>
      </c>
      <c r="B827" s="7">
        <f t="shared" si="85"/>
        <v>2</v>
      </c>
      <c r="C827" s="4">
        <f>INDEX(Calendar!$E$3:$E$367,MATCH(LOLP!$A827,Calendar!$B$3:$B$367,0))</f>
        <v>0</v>
      </c>
      <c r="D827" s="2">
        <f t="shared" si="91"/>
        <v>8</v>
      </c>
      <c r="E827" s="36">
        <v>20376</v>
      </c>
      <c r="F827" s="7">
        <f>IFERROR(IF(INDEX('Temperature Data'!$AA$15:$AA$348,MATCH(LOLP!A827,'Temperature Data'!$B$15:$B$348,0))&gt;IF(B827=9,$G$2,LOLP!$F$2),1,0),0)</f>
        <v>0</v>
      </c>
      <c r="G827" s="7">
        <f>SUMIFS(LOLP!$F$4:$F$8763,$C$4:$C$8763,$C827,$B$4:$B$8763,$B827,$D$4:$D$8763,$D827)</f>
        <v>0</v>
      </c>
      <c r="H827" s="7">
        <f>COUNTIFS(Calendar!$E$3:$E$367,LOLP!C827,Calendar!$D$3:$D$367,LOLP!B827)</f>
        <v>9</v>
      </c>
      <c r="I827" s="7">
        <f ca="1">IF($F827=1,OFFSET(start_norps,LOLP!$D827+(1-$C827)*24,LOLP!$B827)*H827/G827,0)</f>
        <v>0</v>
      </c>
      <c r="J827" s="7">
        <f ca="1">IF($F827=1,OFFSET(start_33,LOLP!$D827+(1-$C827)*24,LOLP!$B827)*H827/G827,0)</f>
        <v>0</v>
      </c>
      <c r="K827" s="7">
        <f ca="1">IF($F827,OFFSET(start_40,LOLP!$D827+(1-$C827)*24,LOLP!$B827),0)</f>
        <v>0</v>
      </c>
      <c r="L827" s="7">
        <f ca="1">IF($F827,OFFSET(start_50,LOLP!$D827+(1-$C827)*24,LOLP!$B827),0)</f>
        <v>0</v>
      </c>
      <c r="M827" s="25">
        <f t="shared" ca="1" si="86"/>
        <v>0</v>
      </c>
      <c r="N827" s="25">
        <f t="shared" ca="1" si="87"/>
        <v>0</v>
      </c>
      <c r="O827" s="15" t="e">
        <f t="shared" ca="1" si="88"/>
        <v>#DIV/0!</v>
      </c>
      <c r="P827" s="15" t="e">
        <f t="shared" ca="1" si="89"/>
        <v>#DIV/0!</v>
      </c>
    </row>
    <row r="828" spans="1:16" x14ac:dyDescent="0.25">
      <c r="A828" s="1">
        <f t="shared" si="90"/>
        <v>43135</v>
      </c>
      <c r="B828" s="7">
        <f t="shared" si="85"/>
        <v>2</v>
      </c>
      <c r="C828" s="4">
        <f>INDEX(Calendar!$E$3:$E$367,MATCH(LOLP!$A828,Calendar!$B$3:$B$367,0))</f>
        <v>0</v>
      </c>
      <c r="D828" s="2">
        <f t="shared" si="91"/>
        <v>9</v>
      </c>
      <c r="E828" s="36">
        <v>20576</v>
      </c>
      <c r="F828" s="7">
        <f>IFERROR(IF(INDEX('Temperature Data'!$AA$15:$AA$348,MATCH(LOLP!A828,'Temperature Data'!$B$15:$B$348,0))&gt;IF(B828=9,$G$2,LOLP!$F$2),1,0),0)</f>
        <v>0</v>
      </c>
      <c r="G828" s="7">
        <f>SUMIFS(LOLP!$F$4:$F$8763,$C$4:$C$8763,$C828,$B$4:$B$8763,$B828,$D$4:$D$8763,$D828)</f>
        <v>0</v>
      </c>
      <c r="H828" s="7">
        <f>COUNTIFS(Calendar!$E$3:$E$367,LOLP!C828,Calendar!$D$3:$D$367,LOLP!B828)</f>
        <v>9</v>
      </c>
      <c r="I828" s="7">
        <f ca="1">IF($F828=1,OFFSET(start_norps,LOLP!$D828+(1-$C828)*24,LOLP!$B828)*H828/G828,0)</f>
        <v>0</v>
      </c>
      <c r="J828" s="7">
        <f ca="1">IF($F828=1,OFFSET(start_33,LOLP!$D828+(1-$C828)*24,LOLP!$B828)*H828/G828,0)</f>
        <v>0</v>
      </c>
      <c r="K828" s="7">
        <f ca="1">IF($F828,OFFSET(start_40,LOLP!$D828+(1-$C828)*24,LOLP!$B828),0)</f>
        <v>0</v>
      </c>
      <c r="L828" s="7">
        <f ca="1">IF($F828,OFFSET(start_50,LOLP!$D828+(1-$C828)*24,LOLP!$B828),0)</f>
        <v>0</v>
      </c>
      <c r="M828" s="25">
        <f t="shared" ca="1" si="86"/>
        <v>0</v>
      </c>
      <c r="N828" s="25">
        <f t="shared" ca="1" si="87"/>
        <v>0</v>
      </c>
      <c r="O828" s="15" t="e">
        <f t="shared" ca="1" si="88"/>
        <v>#DIV/0!</v>
      </c>
      <c r="P828" s="15" t="e">
        <f t="shared" ca="1" si="89"/>
        <v>#DIV/0!</v>
      </c>
    </row>
    <row r="829" spans="1:16" x14ac:dyDescent="0.25">
      <c r="A829" s="1">
        <f t="shared" si="90"/>
        <v>43135</v>
      </c>
      <c r="B829" s="7">
        <f t="shared" si="85"/>
        <v>2</v>
      </c>
      <c r="C829" s="4">
        <f>INDEX(Calendar!$E$3:$E$367,MATCH(LOLP!$A829,Calendar!$B$3:$B$367,0))</f>
        <v>0</v>
      </c>
      <c r="D829" s="2">
        <f t="shared" si="91"/>
        <v>10</v>
      </c>
      <c r="E829" s="36">
        <v>20723</v>
      </c>
      <c r="F829" s="7">
        <f>IFERROR(IF(INDEX('Temperature Data'!$AA$15:$AA$348,MATCH(LOLP!A829,'Temperature Data'!$B$15:$B$348,0))&gt;IF(B829=9,$G$2,LOLP!$F$2),1,0),0)</f>
        <v>0</v>
      </c>
      <c r="G829" s="7">
        <f>SUMIFS(LOLP!$F$4:$F$8763,$C$4:$C$8763,$C829,$B$4:$B$8763,$B829,$D$4:$D$8763,$D829)</f>
        <v>0</v>
      </c>
      <c r="H829" s="7">
        <f>COUNTIFS(Calendar!$E$3:$E$367,LOLP!C829,Calendar!$D$3:$D$367,LOLP!B829)</f>
        <v>9</v>
      </c>
      <c r="I829" s="7">
        <f ca="1">IF($F829=1,OFFSET(start_norps,LOLP!$D829+(1-$C829)*24,LOLP!$B829)*H829/G829,0)</f>
        <v>0</v>
      </c>
      <c r="J829" s="7">
        <f ca="1">IF($F829=1,OFFSET(start_33,LOLP!$D829+(1-$C829)*24,LOLP!$B829)*H829/G829,0)</f>
        <v>0</v>
      </c>
      <c r="K829" s="7">
        <f ca="1">IF($F829,OFFSET(start_40,LOLP!$D829+(1-$C829)*24,LOLP!$B829),0)</f>
        <v>0</v>
      </c>
      <c r="L829" s="7">
        <f ca="1">IF($F829,OFFSET(start_50,LOLP!$D829+(1-$C829)*24,LOLP!$B829),0)</f>
        <v>0</v>
      </c>
      <c r="M829" s="25">
        <f t="shared" ca="1" si="86"/>
        <v>0</v>
      </c>
      <c r="N829" s="25">
        <f t="shared" ca="1" si="87"/>
        <v>0</v>
      </c>
      <c r="O829" s="15" t="e">
        <f t="shared" ca="1" si="88"/>
        <v>#DIV/0!</v>
      </c>
      <c r="P829" s="15" t="e">
        <f t="shared" ca="1" si="89"/>
        <v>#DIV/0!</v>
      </c>
    </row>
    <row r="830" spans="1:16" x14ac:dyDescent="0.25">
      <c r="A830" s="1">
        <f t="shared" si="90"/>
        <v>43135</v>
      </c>
      <c r="B830" s="7">
        <f t="shared" si="85"/>
        <v>2</v>
      </c>
      <c r="C830" s="4">
        <f>INDEX(Calendar!$E$3:$E$367,MATCH(LOLP!$A830,Calendar!$B$3:$B$367,0))</f>
        <v>0</v>
      </c>
      <c r="D830" s="2">
        <f t="shared" si="91"/>
        <v>11</v>
      </c>
      <c r="E830" s="36">
        <v>20603</v>
      </c>
      <c r="F830" s="7">
        <f>IFERROR(IF(INDEX('Temperature Data'!$AA$15:$AA$348,MATCH(LOLP!A830,'Temperature Data'!$B$15:$B$348,0))&gt;IF(B830=9,$G$2,LOLP!$F$2),1,0),0)</f>
        <v>0</v>
      </c>
      <c r="G830" s="7">
        <f>SUMIFS(LOLP!$F$4:$F$8763,$C$4:$C$8763,$C830,$B$4:$B$8763,$B830,$D$4:$D$8763,$D830)</f>
        <v>0</v>
      </c>
      <c r="H830" s="7">
        <f>COUNTIFS(Calendar!$E$3:$E$367,LOLP!C830,Calendar!$D$3:$D$367,LOLP!B830)</f>
        <v>9</v>
      </c>
      <c r="I830" s="7">
        <f ca="1">IF($F830=1,OFFSET(start_norps,LOLP!$D830+(1-$C830)*24,LOLP!$B830)*H830/G830,0)</f>
        <v>0</v>
      </c>
      <c r="J830" s="7">
        <f ca="1">IF($F830=1,OFFSET(start_33,LOLP!$D830+(1-$C830)*24,LOLP!$B830)*H830/G830,0)</f>
        <v>0</v>
      </c>
      <c r="K830" s="7">
        <f ca="1">IF($F830,OFFSET(start_40,LOLP!$D830+(1-$C830)*24,LOLP!$B830),0)</f>
        <v>0</v>
      </c>
      <c r="L830" s="7">
        <f ca="1">IF($F830,OFFSET(start_50,LOLP!$D830+(1-$C830)*24,LOLP!$B830),0)</f>
        <v>0</v>
      </c>
      <c r="M830" s="25">
        <f t="shared" ca="1" si="86"/>
        <v>0</v>
      </c>
      <c r="N830" s="25">
        <f t="shared" ca="1" si="87"/>
        <v>0</v>
      </c>
      <c r="O830" s="15" t="e">
        <f t="shared" ca="1" si="88"/>
        <v>#DIV/0!</v>
      </c>
      <c r="P830" s="15" t="e">
        <f t="shared" ca="1" si="89"/>
        <v>#DIV/0!</v>
      </c>
    </row>
    <row r="831" spans="1:16" x14ac:dyDescent="0.25">
      <c r="A831" s="1">
        <f t="shared" si="90"/>
        <v>43135</v>
      </c>
      <c r="B831" s="7">
        <f t="shared" si="85"/>
        <v>2</v>
      </c>
      <c r="C831" s="4">
        <f>INDEX(Calendar!$E$3:$E$367,MATCH(LOLP!$A831,Calendar!$B$3:$B$367,0))</f>
        <v>0</v>
      </c>
      <c r="D831" s="2">
        <f t="shared" si="91"/>
        <v>12</v>
      </c>
      <c r="E831" s="36">
        <v>20698</v>
      </c>
      <c r="F831" s="7">
        <f>IFERROR(IF(INDEX('Temperature Data'!$AA$15:$AA$348,MATCH(LOLP!A831,'Temperature Data'!$B$15:$B$348,0))&gt;IF(B831=9,$G$2,LOLP!$F$2),1,0),0)</f>
        <v>0</v>
      </c>
      <c r="G831" s="7">
        <f>SUMIFS(LOLP!$F$4:$F$8763,$C$4:$C$8763,$C831,$B$4:$B$8763,$B831,$D$4:$D$8763,$D831)</f>
        <v>0</v>
      </c>
      <c r="H831" s="7">
        <f>COUNTIFS(Calendar!$E$3:$E$367,LOLP!C831,Calendar!$D$3:$D$367,LOLP!B831)</f>
        <v>9</v>
      </c>
      <c r="I831" s="7">
        <f ca="1">IF($F831=1,OFFSET(start_norps,LOLP!$D831+(1-$C831)*24,LOLP!$B831)*H831/G831,0)</f>
        <v>0</v>
      </c>
      <c r="J831" s="7">
        <f ca="1">IF($F831=1,OFFSET(start_33,LOLP!$D831+(1-$C831)*24,LOLP!$B831)*H831/G831,0)</f>
        <v>0</v>
      </c>
      <c r="K831" s="7">
        <f ca="1">IF($F831,OFFSET(start_40,LOLP!$D831+(1-$C831)*24,LOLP!$B831),0)</f>
        <v>0</v>
      </c>
      <c r="L831" s="7">
        <f ca="1">IF($F831,OFFSET(start_50,LOLP!$D831+(1-$C831)*24,LOLP!$B831),0)</f>
        <v>0</v>
      </c>
      <c r="M831" s="25">
        <f t="shared" ca="1" si="86"/>
        <v>0</v>
      </c>
      <c r="N831" s="25">
        <f t="shared" ca="1" si="87"/>
        <v>0</v>
      </c>
      <c r="O831" s="15" t="e">
        <f t="shared" ca="1" si="88"/>
        <v>#DIV/0!</v>
      </c>
      <c r="P831" s="15" t="e">
        <f t="shared" ca="1" si="89"/>
        <v>#DIV/0!</v>
      </c>
    </row>
    <row r="832" spans="1:16" x14ac:dyDescent="0.25">
      <c r="A832" s="1">
        <f t="shared" si="90"/>
        <v>43135</v>
      </c>
      <c r="B832" s="7">
        <f t="shared" si="85"/>
        <v>2</v>
      </c>
      <c r="C832" s="4">
        <f>INDEX(Calendar!$E$3:$E$367,MATCH(LOLP!$A832,Calendar!$B$3:$B$367,0))</f>
        <v>0</v>
      </c>
      <c r="D832" s="2">
        <f t="shared" si="91"/>
        <v>13</v>
      </c>
      <c r="E832" s="36">
        <v>20807</v>
      </c>
      <c r="F832" s="7">
        <f>IFERROR(IF(INDEX('Temperature Data'!$AA$15:$AA$348,MATCH(LOLP!A832,'Temperature Data'!$B$15:$B$348,0))&gt;IF(B832=9,$G$2,LOLP!$F$2),1,0),0)</f>
        <v>0</v>
      </c>
      <c r="G832" s="7">
        <f>SUMIFS(LOLP!$F$4:$F$8763,$C$4:$C$8763,$C832,$B$4:$B$8763,$B832,$D$4:$D$8763,$D832)</f>
        <v>0</v>
      </c>
      <c r="H832" s="7">
        <f>COUNTIFS(Calendar!$E$3:$E$367,LOLP!C832,Calendar!$D$3:$D$367,LOLP!B832)</f>
        <v>9</v>
      </c>
      <c r="I832" s="7">
        <f ca="1">IF($F832=1,OFFSET(start_norps,LOLP!$D832+(1-$C832)*24,LOLP!$B832)*H832/G832,0)</f>
        <v>0</v>
      </c>
      <c r="J832" s="7">
        <f ca="1">IF($F832=1,OFFSET(start_33,LOLP!$D832+(1-$C832)*24,LOLP!$B832)*H832/G832,0)</f>
        <v>0</v>
      </c>
      <c r="K832" s="7">
        <f ca="1">IF($F832,OFFSET(start_40,LOLP!$D832+(1-$C832)*24,LOLP!$B832),0)</f>
        <v>0</v>
      </c>
      <c r="L832" s="7">
        <f ca="1">IF($F832,OFFSET(start_50,LOLP!$D832+(1-$C832)*24,LOLP!$B832),0)</f>
        <v>0</v>
      </c>
      <c r="M832" s="25">
        <f t="shared" ca="1" si="86"/>
        <v>0</v>
      </c>
      <c r="N832" s="25">
        <f t="shared" ca="1" si="87"/>
        <v>0</v>
      </c>
      <c r="O832" s="15" t="e">
        <f t="shared" ca="1" si="88"/>
        <v>#DIV/0!</v>
      </c>
      <c r="P832" s="15" t="e">
        <f t="shared" ca="1" si="89"/>
        <v>#DIV/0!</v>
      </c>
    </row>
    <row r="833" spans="1:16" x14ac:dyDescent="0.25">
      <c r="A833" s="1">
        <f t="shared" si="90"/>
        <v>43135</v>
      </c>
      <c r="B833" s="7">
        <f t="shared" si="85"/>
        <v>2</v>
      </c>
      <c r="C833" s="4">
        <f>INDEX(Calendar!$E$3:$E$367,MATCH(LOLP!$A833,Calendar!$B$3:$B$367,0))</f>
        <v>0</v>
      </c>
      <c r="D833" s="2">
        <f t="shared" si="91"/>
        <v>14</v>
      </c>
      <c r="E833" s="36">
        <v>21210</v>
      </c>
      <c r="F833" s="7">
        <f>IFERROR(IF(INDEX('Temperature Data'!$AA$15:$AA$348,MATCH(LOLP!A833,'Temperature Data'!$B$15:$B$348,0))&gt;IF(B833=9,$G$2,LOLP!$F$2),1,0),0)</f>
        <v>0</v>
      </c>
      <c r="G833" s="7">
        <f>SUMIFS(LOLP!$F$4:$F$8763,$C$4:$C$8763,$C833,$B$4:$B$8763,$B833,$D$4:$D$8763,$D833)</f>
        <v>0</v>
      </c>
      <c r="H833" s="7">
        <f>COUNTIFS(Calendar!$E$3:$E$367,LOLP!C833,Calendar!$D$3:$D$367,LOLP!B833)</f>
        <v>9</v>
      </c>
      <c r="I833" s="7">
        <f ca="1">IF($F833=1,OFFSET(start_norps,LOLP!$D833+(1-$C833)*24,LOLP!$B833)*H833/G833,0)</f>
        <v>0</v>
      </c>
      <c r="J833" s="7">
        <f ca="1">IF($F833=1,OFFSET(start_33,LOLP!$D833+(1-$C833)*24,LOLP!$B833)*H833/G833,0)</f>
        <v>0</v>
      </c>
      <c r="K833" s="7">
        <f ca="1">IF($F833,OFFSET(start_40,LOLP!$D833+(1-$C833)*24,LOLP!$B833),0)</f>
        <v>0</v>
      </c>
      <c r="L833" s="7">
        <f ca="1">IF($F833,OFFSET(start_50,LOLP!$D833+(1-$C833)*24,LOLP!$B833),0)</f>
        <v>0</v>
      </c>
      <c r="M833" s="25">
        <f t="shared" ca="1" si="86"/>
        <v>0</v>
      </c>
      <c r="N833" s="25">
        <f t="shared" ca="1" si="87"/>
        <v>0</v>
      </c>
      <c r="O833" s="15" t="e">
        <f t="shared" ca="1" si="88"/>
        <v>#DIV/0!</v>
      </c>
      <c r="P833" s="15" t="e">
        <f t="shared" ca="1" si="89"/>
        <v>#DIV/0!</v>
      </c>
    </row>
    <row r="834" spans="1:16" x14ac:dyDescent="0.25">
      <c r="A834" s="1">
        <f t="shared" si="90"/>
        <v>43135</v>
      </c>
      <c r="B834" s="7">
        <f t="shared" si="85"/>
        <v>2</v>
      </c>
      <c r="C834" s="4">
        <f>INDEX(Calendar!$E$3:$E$367,MATCH(LOLP!$A834,Calendar!$B$3:$B$367,0))</f>
        <v>0</v>
      </c>
      <c r="D834" s="2">
        <f t="shared" si="91"/>
        <v>15</v>
      </c>
      <c r="E834" s="36">
        <v>21729</v>
      </c>
      <c r="F834" s="7">
        <f>IFERROR(IF(INDEX('Temperature Data'!$AA$15:$AA$348,MATCH(LOLP!A834,'Temperature Data'!$B$15:$B$348,0))&gt;IF(B834=9,$G$2,LOLP!$F$2),1,0),0)</f>
        <v>0</v>
      </c>
      <c r="G834" s="7">
        <f>SUMIFS(LOLP!$F$4:$F$8763,$C$4:$C$8763,$C834,$B$4:$B$8763,$B834,$D$4:$D$8763,$D834)</f>
        <v>0</v>
      </c>
      <c r="H834" s="7">
        <f>COUNTIFS(Calendar!$E$3:$E$367,LOLP!C834,Calendar!$D$3:$D$367,LOLP!B834)</f>
        <v>9</v>
      </c>
      <c r="I834" s="7">
        <f ca="1">IF($F834=1,OFFSET(start_norps,LOLP!$D834+(1-$C834)*24,LOLP!$B834)*H834/G834,0)</f>
        <v>0</v>
      </c>
      <c r="J834" s="7">
        <f ca="1">IF($F834=1,OFFSET(start_33,LOLP!$D834+(1-$C834)*24,LOLP!$B834)*H834/G834,0)</f>
        <v>0</v>
      </c>
      <c r="K834" s="7">
        <f ca="1">IF($F834,OFFSET(start_40,LOLP!$D834+(1-$C834)*24,LOLP!$B834),0)</f>
        <v>0</v>
      </c>
      <c r="L834" s="7">
        <f ca="1">IF($F834,OFFSET(start_50,LOLP!$D834+(1-$C834)*24,LOLP!$B834),0)</f>
        <v>0</v>
      </c>
      <c r="M834" s="25">
        <f t="shared" ca="1" si="86"/>
        <v>0</v>
      </c>
      <c r="N834" s="25">
        <f t="shared" ca="1" si="87"/>
        <v>0</v>
      </c>
      <c r="O834" s="15" t="e">
        <f t="shared" ca="1" si="88"/>
        <v>#DIV/0!</v>
      </c>
      <c r="P834" s="15" t="e">
        <f t="shared" ca="1" si="89"/>
        <v>#DIV/0!</v>
      </c>
    </row>
    <row r="835" spans="1:16" x14ac:dyDescent="0.25">
      <c r="A835" s="1">
        <f t="shared" si="90"/>
        <v>43135</v>
      </c>
      <c r="B835" s="7">
        <f t="shared" si="85"/>
        <v>2</v>
      </c>
      <c r="C835" s="4">
        <f>INDEX(Calendar!$E$3:$E$367,MATCH(LOLP!$A835,Calendar!$B$3:$B$367,0))</f>
        <v>0</v>
      </c>
      <c r="D835" s="2">
        <f t="shared" si="91"/>
        <v>16</v>
      </c>
      <c r="E835" s="36">
        <v>22203</v>
      </c>
      <c r="F835" s="7">
        <f>IFERROR(IF(INDEX('Temperature Data'!$AA$15:$AA$348,MATCH(LOLP!A835,'Temperature Data'!$B$15:$B$348,0))&gt;IF(B835=9,$G$2,LOLP!$F$2),1,0),0)</f>
        <v>0</v>
      </c>
      <c r="G835" s="7">
        <f>SUMIFS(LOLP!$F$4:$F$8763,$C$4:$C$8763,$C835,$B$4:$B$8763,$B835,$D$4:$D$8763,$D835)</f>
        <v>0</v>
      </c>
      <c r="H835" s="7">
        <f>COUNTIFS(Calendar!$E$3:$E$367,LOLP!C835,Calendar!$D$3:$D$367,LOLP!B835)</f>
        <v>9</v>
      </c>
      <c r="I835" s="7">
        <f ca="1">IF($F835=1,OFFSET(start_norps,LOLP!$D835+(1-$C835)*24,LOLP!$B835)*H835/G835,0)</f>
        <v>0</v>
      </c>
      <c r="J835" s="7">
        <f ca="1">IF($F835=1,OFFSET(start_33,LOLP!$D835+(1-$C835)*24,LOLP!$B835)*H835/G835,0)</f>
        <v>0</v>
      </c>
      <c r="K835" s="7">
        <f ca="1">IF($F835,OFFSET(start_40,LOLP!$D835+(1-$C835)*24,LOLP!$B835),0)</f>
        <v>0</v>
      </c>
      <c r="L835" s="7">
        <f ca="1">IF($F835,OFFSET(start_50,LOLP!$D835+(1-$C835)*24,LOLP!$B835),0)</f>
        <v>0</v>
      </c>
      <c r="M835" s="25">
        <f t="shared" ca="1" si="86"/>
        <v>0</v>
      </c>
      <c r="N835" s="25">
        <f t="shared" ca="1" si="87"/>
        <v>0</v>
      </c>
      <c r="O835" s="15" t="e">
        <f t="shared" ca="1" si="88"/>
        <v>#DIV/0!</v>
      </c>
      <c r="P835" s="15" t="e">
        <f t="shared" ca="1" si="89"/>
        <v>#DIV/0!</v>
      </c>
    </row>
    <row r="836" spans="1:16" x14ac:dyDescent="0.25">
      <c r="A836" s="1">
        <f t="shared" si="90"/>
        <v>43135</v>
      </c>
      <c r="B836" s="7">
        <f t="shared" si="85"/>
        <v>2</v>
      </c>
      <c r="C836" s="4">
        <f>INDEX(Calendar!$E$3:$E$367,MATCH(LOLP!$A836,Calendar!$B$3:$B$367,0))</f>
        <v>0</v>
      </c>
      <c r="D836" s="2">
        <f t="shared" si="91"/>
        <v>17</v>
      </c>
      <c r="E836" s="36">
        <v>22956</v>
      </c>
      <c r="F836" s="7">
        <f>IFERROR(IF(INDEX('Temperature Data'!$AA$15:$AA$348,MATCH(LOLP!A836,'Temperature Data'!$B$15:$B$348,0))&gt;IF(B836=9,$G$2,LOLP!$F$2),1,0),0)</f>
        <v>0</v>
      </c>
      <c r="G836" s="7">
        <f>SUMIFS(LOLP!$F$4:$F$8763,$C$4:$C$8763,$C836,$B$4:$B$8763,$B836,$D$4:$D$8763,$D836)</f>
        <v>0</v>
      </c>
      <c r="H836" s="7">
        <f>COUNTIFS(Calendar!$E$3:$E$367,LOLP!C836,Calendar!$D$3:$D$367,LOLP!B836)</f>
        <v>9</v>
      </c>
      <c r="I836" s="7">
        <f ca="1">IF($F836=1,OFFSET(start_norps,LOLP!$D836+(1-$C836)*24,LOLP!$B836)*H836/G836,0)</f>
        <v>0</v>
      </c>
      <c r="J836" s="7">
        <f ca="1">IF($F836=1,OFFSET(start_33,LOLP!$D836+(1-$C836)*24,LOLP!$B836)*H836/G836,0)</f>
        <v>0</v>
      </c>
      <c r="K836" s="7">
        <f ca="1">IF($F836,OFFSET(start_40,LOLP!$D836+(1-$C836)*24,LOLP!$B836),0)</f>
        <v>0</v>
      </c>
      <c r="L836" s="7">
        <f ca="1">IF($F836,OFFSET(start_50,LOLP!$D836+(1-$C836)*24,LOLP!$B836),0)</f>
        <v>0</v>
      </c>
      <c r="M836" s="25">
        <f t="shared" ca="1" si="86"/>
        <v>0</v>
      </c>
      <c r="N836" s="25">
        <f t="shared" ca="1" si="87"/>
        <v>0</v>
      </c>
      <c r="O836" s="15" t="e">
        <f t="shared" ca="1" si="88"/>
        <v>#DIV/0!</v>
      </c>
      <c r="P836" s="15" t="e">
        <f t="shared" ca="1" si="89"/>
        <v>#DIV/0!</v>
      </c>
    </row>
    <row r="837" spans="1:16" x14ac:dyDescent="0.25">
      <c r="A837" s="1">
        <f t="shared" si="90"/>
        <v>43135</v>
      </c>
      <c r="B837" s="7">
        <f t="shared" ref="B837:B900" si="92">MONTH(A837)</f>
        <v>2</v>
      </c>
      <c r="C837" s="4">
        <f>INDEX(Calendar!$E$3:$E$367,MATCH(LOLP!$A837,Calendar!$B$3:$B$367,0))</f>
        <v>0</v>
      </c>
      <c r="D837" s="2">
        <f t="shared" si="91"/>
        <v>18</v>
      </c>
      <c r="E837" s="36">
        <v>24495</v>
      </c>
      <c r="F837" s="7">
        <f>IFERROR(IF(INDEX('Temperature Data'!$AA$15:$AA$348,MATCH(LOLP!A837,'Temperature Data'!$B$15:$B$348,0))&gt;IF(B837=9,$G$2,LOLP!$F$2),1,0),0)</f>
        <v>0</v>
      </c>
      <c r="G837" s="7">
        <f>SUMIFS(LOLP!$F$4:$F$8763,$C$4:$C$8763,$C837,$B$4:$B$8763,$B837,$D$4:$D$8763,$D837)</f>
        <v>0</v>
      </c>
      <c r="H837" s="7">
        <f>COUNTIFS(Calendar!$E$3:$E$367,LOLP!C837,Calendar!$D$3:$D$367,LOLP!B837)</f>
        <v>9</v>
      </c>
      <c r="I837" s="7">
        <f ca="1">IF($F837=1,OFFSET(start_norps,LOLP!$D837+(1-$C837)*24,LOLP!$B837)*H837/G837,0)</f>
        <v>0</v>
      </c>
      <c r="J837" s="7">
        <f ca="1">IF($F837=1,OFFSET(start_33,LOLP!$D837+(1-$C837)*24,LOLP!$B837)*H837/G837,0)</f>
        <v>0</v>
      </c>
      <c r="K837" s="7">
        <f ca="1">IF($F837,OFFSET(start_40,LOLP!$D837+(1-$C837)*24,LOLP!$B837),0)</f>
        <v>0</v>
      </c>
      <c r="L837" s="7">
        <f ca="1">IF($F837,OFFSET(start_50,LOLP!$D837+(1-$C837)*24,LOLP!$B837),0)</f>
        <v>0</v>
      </c>
      <c r="M837" s="25">
        <f t="shared" ref="M837:M900" ca="1" si="93">I837/I$8764</f>
        <v>0</v>
      </c>
      <c r="N837" s="25">
        <f t="shared" ref="N837:N900" ca="1" si="94">J837/J$8764</f>
        <v>0</v>
      </c>
      <c r="O837" s="15" t="e">
        <f t="shared" ref="O837:O900" ca="1" si="95">K837/K$8764</f>
        <v>#DIV/0!</v>
      </c>
      <c r="P837" s="15" t="e">
        <f t="shared" ref="P837:P900" ca="1" si="96">L837/L$8764</f>
        <v>#DIV/0!</v>
      </c>
    </row>
    <row r="838" spans="1:16" x14ac:dyDescent="0.25">
      <c r="A838" s="1">
        <f t="shared" si="90"/>
        <v>43135</v>
      </c>
      <c r="B838" s="7">
        <f t="shared" si="92"/>
        <v>2</v>
      </c>
      <c r="C838" s="4">
        <f>INDEX(Calendar!$E$3:$E$367,MATCH(LOLP!$A838,Calendar!$B$3:$B$367,0))</f>
        <v>0</v>
      </c>
      <c r="D838" s="2">
        <f t="shared" si="91"/>
        <v>19</v>
      </c>
      <c r="E838" s="36">
        <v>25767</v>
      </c>
      <c r="F838" s="7">
        <f>IFERROR(IF(INDEX('Temperature Data'!$AA$15:$AA$348,MATCH(LOLP!A838,'Temperature Data'!$B$15:$B$348,0))&gt;IF(B838=9,$G$2,LOLP!$F$2),1,0),0)</f>
        <v>0</v>
      </c>
      <c r="G838" s="7">
        <f>SUMIFS(LOLP!$F$4:$F$8763,$C$4:$C$8763,$C838,$B$4:$B$8763,$B838,$D$4:$D$8763,$D838)</f>
        <v>0</v>
      </c>
      <c r="H838" s="7">
        <f>COUNTIFS(Calendar!$E$3:$E$367,LOLP!C838,Calendar!$D$3:$D$367,LOLP!B838)</f>
        <v>9</v>
      </c>
      <c r="I838" s="7">
        <f ca="1">IF($F838=1,OFFSET(start_norps,LOLP!$D838+(1-$C838)*24,LOLP!$B838)*H838/G838,0)</f>
        <v>0</v>
      </c>
      <c r="J838" s="7">
        <f ca="1">IF($F838=1,OFFSET(start_33,LOLP!$D838+(1-$C838)*24,LOLP!$B838)*H838/G838,0)</f>
        <v>0</v>
      </c>
      <c r="K838" s="7">
        <f ca="1">IF($F838,OFFSET(start_40,LOLP!$D838+(1-$C838)*24,LOLP!$B838),0)</f>
        <v>0</v>
      </c>
      <c r="L838" s="7">
        <f ca="1">IF($F838,OFFSET(start_50,LOLP!$D838+(1-$C838)*24,LOLP!$B838),0)</f>
        <v>0</v>
      </c>
      <c r="M838" s="25">
        <f t="shared" ca="1" si="93"/>
        <v>0</v>
      </c>
      <c r="N838" s="25">
        <f t="shared" ca="1" si="94"/>
        <v>0</v>
      </c>
      <c r="O838" s="15" t="e">
        <f t="shared" ca="1" si="95"/>
        <v>#DIV/0!</v>
      </c>
      <c r="P838" s="15" t="e">
        <f t="shared" ca="1" si="96"/>
        <v>#DIV/0!</v>
      </c>
    </row>
    <row r="839" spans="1:16" x14ac:dyDescent="0.25">
      <c r="A839" s="1">
        <f t="shared" si="90"/>
        <v>43135</v>
      </c>
      <c r="B839" s="7">
        <f t="shared" si="92"/>
        <v>2</v>
      </c>
      <c r="C839" s="4">
        <f>INDEX(Calendar!$E$3:$E$367,MATCH(LOLP!$A839,Calendar!$B$3:$B$367,0))</f>
        <v>0</v>
      </c>
      <c r="D839" s="2">
        <f t="shared" si="91"/>
        <v>20</v>
      </c>
      <c r="E839" s="36">
        <v>25364</v>
      </c>
      <c r="F839" s="7">
        <f>IFERROR(IF(INDEX('Temperature Data'!$AA$15:$AA$348,MATCH(LOLP!A839,'Temperature Data'!$B$15:$B$348,0))&gt;IF(B839=9,$G$2,LOLP!$F$2),1,0),0)</f>
        <v>0</v>
      </c>
      <c r="G839" s="7">
        <f>SUMIFS(LOLP!$F$4:$F$8763,$C$4:$C$8763,$C839,$B$4:$B$8763,$B839,$D$4:$D$8763,$D839)</f>
        <v>0</v>
      </c>
      <c r="H839" s="7">
        <f>COUNTIFS(Calendar!$E$3:$E$367,LOLP!C839,Calendar!$D$3:$D$367,LOLP!B839)</f>
        <v>9</v>
      </c>
      <c r="I839" s="7">
        <f ca="1">IF($F839=1,OFFSET(start_norps,LOLP!$D839+(1-$C839)*24,LOLP!$B839)*H839/G839,0)</f>
        <v>0</v>
      </c>
      <c r="J839" s="7">
        <f ca="1">IF($F839=1,OFFSET(start_33,LOLP!$D839+(1-$C839)*24,LOLP!$B839)*H839/G839,0)</f>
        <v>0</v>
      </c>
      <c r="K839" s="7">
        <f ca="1">IF($F839,OFFSET(start_40,LOLP!$D839+(1-$C839)*24,LOLP!$B839),0)</f>
        <v>0</v>
      </c>
      <c r="L839" s="7">
        <f ca="1">IF($F839,OFFSET(start_50,LOLP!$D839+(1-$C839)*24,LOLP!$B839),0)</f>
        <v>0</v>
      </c>
      <c r="M839" s="25">
        <f t="shared" ca="1" si="93"/>
        <v>0</v>
      </c>
      <c r="N839" s="25">
        <f t="shared" ca="1" si="94"/>
        <v>0</v>
      </c>
      <c r="O839" s="15" t="e">
        <f t="shared" ca="1" si="95"/>
        <v>#DIV/0!</v>
      </c>
      <c r="P839" s="15" t="e">
        <f t="shared" ca="1" si="96"/>
        <v>#DIV/0!</v>
      </c>
    </row>
    <row r="840" spans="1:16" x14ac:dyDescent="0.25">
      <c r="A840" s="1">
        <f t="shared" si="90"/>
        <v>43135</v>
      </c>
      <c r="B840" s="7">
        <f t="shared" si="92"/>
        <v>2</v>
      </c>
      <c r="C840" s="4">
        <f>INDEX(Calendar!$E$3:$E$367,MATCH(LOLP!$A840,Calendar!$B$3:$B$367,0))</f>
        <v>0</v>
      </c>
      <c r="D840" s="2">
        <f t="shared" si="91"/>
        <v>21</v>
      </c>
      <c r="E840" s="36">
        <v>25111</v>
      </c>
      <c r="F840" s="7">
        <f>IFERROR(IF(INDEX('Temperature Data'!$AA$15:$AA$348,MATCH(LOLP!A840,'Temperature Data'!$B$15:$B$348,0))&gt;IF(B840=9,$G$2,LOLP!$F$2),1,0),0)</f>
        <v>0</v>
      </c>
      <c r="G840" s="7">
        <f>SUMIFS(LOLP!$F$4:$F$8763,$C$4:$C$8763,$C840,$B$4:$B$8763,$B840,$D$4:$D$8763,$D840)</f>
        <v>0</v>
      </c>
      <c r="H840" s="7">
        <f>COUNTIFS(Calendar!$E$3:$E$367,LOLP!C840,Calendar!$D$3:$D$367,LOLP!B840)</f>
        <v>9</v>
      </c>
      <c r="I840" s="7">
        <f ca="1">IF($F840=1,OFFSET(start_norps,LOLP!$D840+(1-$C840)*24,LOLP!$B840)*H840/G840,0)</f>
        <v>0</v>
      </c>
      <c r="J840" s="7">
        <f ca="1">IF($F840=1,OFFSET(start_33,LOLP!$D840+(1-$C840)*24,LOLP!$B840)*H840/G840,0)</f>
        <v>0</v>
      </c>
      <c r="K840" s="7">
        <f ca="1">IF($F840,OFFSET(start_40,LOLP!$D840+(1-$C840)*24,LOLP!$B840),0)</f>
        <v>0</v>
      </c>
      <c r="L840" s="7">
        <f ca="1">IF($F840,OFFSET(start_50,LOLP!$D840+(1-$C840)*24,LOLP!$B840),0)</f>
        <v>0</v>
      </c>
      <c r="M840" s="25">
        <f t="shared" ca="1" si="93"/>
        <v>0</v>
      </c>
      <c r="N840" s="25">
        <f t="shared" ca="1" si="94"/>
        <v>0</v>
      </c>
      <c r="O840" s="15" t="e">
        <f t="shared" ca="1" si="95"/>
        <v>#DIV/0!</v>
      </c>
      <c r="P840" s="15" t="e">
        <f t="shared" ca="1" si="96"/>
        <v>#DIV/0!</v>
      </c>
    </row>
    <row r="841" spans="1:16" x14ac:dyDescent="0.25">
      <c r="A841" s="1">
        <f t="shared" si="90"/>
        <v>43135</v>
      </c>
      <c r="B841" s="7">
        <f t="shared" si="92"/>
        <v>2</v>
      </c>
      <c r="C841" s="4">
        <f>INDEX(Calendar!$E$3:$E$367,MATCH(LOLP!$A841,Calendar!$B$3:$B$367,0))</f>
        <v>0</v>
      </c>
      <c r="D841" s="2">
        <f t="shared" si="91"/>
        <v>22</v>
      </c>
      <c r="E841" s="36">
        <v>24020</v>
      </c>
      <c r="F841" s="7">
        <f>IFERROR(IF(INDEX('Temperature Data'!$AA$15:$AA$348,MATCH(LOLP!A841,'Temperature Data'!$B$15:$B$348,0))&gt;IF(B841=9,$G$2,LOLP!$F$2),1,0),0)</f>
        <v>0</v>
      </c>
      <c r="G841" s="7">
        <f>SUMIFS(LOLP!$F$4:$F$8763,$C$4:$C$8763,$C841,$B$4:$B$8763,$B841,$D$4:$D$8763,$D841)</f>
        <v>0</v>
      </c>
      <c r="H841" s="7">
        <f>COUNTIFS(Calendar!$E$3:$E$367,LOLP!C841,Calendar!$D$3:$D$367,LOLP!B841)</f>
        <v>9</v>
      </c>
      <c r="I841" s="7">
        <f ca="1">IF($F841=1,OFFSET(start_norps,LOLP!$D841+(1-$C841)*24,LOLP!$B841)*H841/G841,0)</f>
        <v>0</v>
      </c>
      <c r="J841" s="7">
        <f ca="1">IF($F841=1,OFFSET(start_33,LOLP!$D841+(1-$C841)*24,LOLP!$B841)*H841/G841,0)</f>
        <v>0</v>
      </c>
      <c r="K841" s="7">
        <f ca="1">IF($F841,OFFSET(start_40,LOLP!$D841+(1-$C841)*24,LOLP!$B841),0)</f>
        <v>0</v>
      </c>
      <c r="L841" s="7">
        <f ca="1">IF($F841,OFFSET(start_50,LOLP!$D841+(1-$C841)*24,LOLP!$B841),0)</f>
        <v>0</v>
      </c>
      <c r="M841" s="25">
        <f t="shared" ca="1" si="93"/>
        <v>0</v>
      </c>
      <c r="N841" s="25">
        <f t="shared" ca="1" si="94"/>
        <v>0</v>
      </c>
      <c r="O841" s="15" t="e">
        <f t="shared" ca="1" si="95"/>
        <v>#DIV/0!</v>
      </c>
      <c r="P841" s="15" t="e">
        <f t="shared" ca="1" si="96"/>
        <v>#DIV/0!</v>
      </c>
    </row>
    <row r="842" spans="1:16" x14ac:dyDescent="0.25">
      <c r="A842" s="1">
        <f t="shared" si="90"/>
        <v>43135</v>
      </c>
      <c r="B842" s="7">
        <f t="shared" si="92"/>
        <v>2</v>
      </c>
      <c r="C842" s="4">
        <f>INDEX(Calendar!$E$3:$E$367,MATCH(LOLP!$A842,Calendar!$B$3:$B$367,0))</f>
        <v>0</v>
      </c>
      <c r="D842" s="2">
        <f t="shared" si="91"/>
        <v>23</v>
      </c>
      <c r="E842" s="36">
        <v>22283</v>
      </c>
      <c r="F842" s="7">
        <f>IFERROR(IF(INDEX('Temperature Data'!$AA$15:$AA$348,MATCH(LOLP!A842,'Temperature Data'!$B$15:$B$348,0))&gt;IF(B842=9,$G$2,LOLP!$F$2),1,0),0)</f>
        <v>0</v>
      </c>
      <c r="G842" s="7">
        <f>SUMIFS(LOLP!$F$4:$F$8763,$C$4:$C$8763,$C842,$B$4:$B$8763,$B842,$D$4:$D$8763,$D842)</f>
        <v>0</v>
      </c>
      <c r="H842" s="7">
        <f>COUNTIFS(Calendar!$E$3:$E$367,LOLP!C842,Calendar!$D$3:$D$367,LOLP!B842)</f>
        <v>9</v>
      </c>
      <c r="I842" s="7">
        <f ca="1">IF($F842=1,OFFSET(start_norps,LOLP!$D842+(1-$C842)*24,LOLP!$B842)*H842/G842,0)</f>
        <v>0</v>
      </c>
      <c r="J842" s="7">
        <f ca="1">IF($F842=1,OFFSET(start_33,LOLP!$D842+(1-$C842)*24,LOLP!$B842)*H842/G842,0)</f>
        <v>0</v>
      </c>
      <c r="K842" s="7">
        <f ca="1">IF($F842,OFFSET(start_40,LOLP!$D842+(1-$C842)*24,LOLP!$B842),0)</f>
        <v>0</v>
      </c>
      <c r="L842" s="7">
        <f ca="1">IF($F842,OFFSET(start_50,LOLP!$D842+(1-$C842)*24,LOLP!$B842),0)</f>
        <v>0</v>
      </c>
      <c r="M842" s="25">
        <f t="shared" ca="1" si="93"/>
        <v>0</v>
      </c>
      <c r="N842" s="25">
        <f t="shared" ca="1" si="94"/>
        <v>0</v>
      </c>
      <c r="O842" s="15" t="e">
        <f t="shared" ca="1" si="95"/>
        <v>#DIV/0!</v>
      </c>
      <c r="P842" s="15" t="e">
        <f t="shared" ca="1" si="96"/>
        <v>#DIV/0!</v>
      </c>
    </row>
    <row r="843" spans="1:16" x14ac:dyDescent="0.25">
      <c r="A843" s="1">
        <f t="shared" si="90"/>
        <v>43135</v>
      </c>
      <c r="B843" s="7">
        <f t="shared" si="92"/>
        <v>2</v>
      </c>
      <c r="C843" s="4">
        <f>INDEX(Calendar!$E$3:$E$367,MATCH(LOLP!$A843,Calendar!$B$3:$B$367,0))</f>
        <v>0</v>
      </c>
      <c r="D843" s="2">
        <f t="shared" si="91"/>
        <v>24</v>
      </c>
      <c r="E843" s="36">
        <v>20654</v>
      </c>
      <c r="F843" s="7">
        <f>IFERROR(IF(INDEX('Temperature Data'!$AA$15:$AA$348,MATCH(LOLP!A843,'Temperature Data'!$B$15:$B$348,0))&gt;IF(B843=9,$G$2,LOLP!$F$2),1,0),0)</f>
        <v>0</v>
      </c>
      <c r="G843" s="7">
        <f>SUMIFS(LOLP!$F$4:$F$8763,$C$4:$C$8763,$C843,$B$4:$B$8763,$B843,$D$4:$D$8763,$D843)</f>
        <v>0</v>
      </c>
      <c r="H843" s="7">
        <f>COUNTIFS(Calendar!$E$3:$E$367,LOLP!C843,Calendar!$D$3:$D$367,LOLP!B843)</f>
        <v>9</v>
      </c>
      <c r="I843" s="7">
        <f ca="1">IF($F843=1,OFFSET(start_norps,LOLP!$D843+(1-$C843)*24,LOLP!$B843)*H843/G843,0)</f>
        <v>0</v>
      </c>
      <c r="J843" s="7">
        <f ca="1">IF($F843=1,OFFSET(start_33,LOLP!$D843+(1-$C843)*24,LOLP!$B843)*H843/G843,0)</f>
        <v>0</v>
      </c>
      <c r="K843" s="7">
        <f ca="1">IF($F843,OFFSET(start_40,LOLP!$D843+(1-$C843)*24,LOLP!$B843),0)</f>
        <v>0</v>
      </c>
      <c r="L843" s="7">
        <f ca="1">IF($F843,OFFSET(start_50,LOLP!$D843+(1-$C843)*24,LOLP!$B843),0)</f>
        <v>0</v>
      </c>
      <c r="M843" s="25">
        <f t="shared" ca="1" si="93"/>
        <v>0</v>
      </c>
      <c r="N843" s="25">
        <f t="shared" ca="1" si="94"/>
        <v>0</v>
      </c>
      <c r="O843" s="15" t="e">
        <f t="shared" ca="1" si="95"/>
        <v>#DIV/0!</v>
      </c>
      <c r="P843" s="15" t="e">
        <f t="shared" ca="1" si="96"/>
        <v>#DIV/0!</v>
      </c>
    </row>
    <row r="844" spans="1:16" x14ac:dyDescent="0.25">
      <c r="A844" s="1">
        <f t="shared" si="90"/>
        <v>43136</v>
      </c>
      <c r="B844" s="7">
        <f t="shared" si="92"/>
        <v>2</v>
      </c>
      <c r="C844" s="4">
        <f>INDEX(Calendar!$E$3:$E$367,MATCH(LOLP!$A844,Calendar!$B$3:$B$367,0))</f>
        <v>1</v>
      </c>
      <c r="D844" s="2">
        <f t="shared" si="91"/>
        <v>1</v>
      </c>
      <c r="E844" s="36">
        <v>19987</v>
      </c>
      <c r="F844" s="7">
        <f>IFERROR(IF(INDEX('Temperature Data'!$AA$15:$AA$348,MATCH(LOLP!A844,'Temperature Data'!$B$15:$B$348,0))&gt;IF(B844=9,$G$2,LOLP!$F$2),1,0),0)</f>
        <v>0</v>
      </c>
      <c r="G844" s="7">
        <f>SUMIFS(LOLP!$F$4:$F$8763,$C$4:$C$8763,$C844,$B$4:$B$8763,$B844,$D$4:$D$8763,$D844)</f>
        <v>0</v>
      </c>
      <c r="H844" s="7">
        <f>COUNTIFS(Calendar!$E$3:$E$367,LOLP!C844,Calendar!$D$3:$D$367,LOLP!B844)</f>
        <v>19</v>
      </c>
      <c r="I844" s="7">
        <f ca="1">IF($F844=1,OFFSET(start_norps,LOLP!$D844+(1-$C844)*24,LOLP!$B844)*H844/G844,0)</f>
        <v>0</v>
      </c>
      <c r="J844" s="7">
        <f ca="1">IF($F844=1,OFFSET(start_33,LOLP!$D844+(1-$C844)*24,LOLP!$B844)*H844/G844,0)</f>
        <v>0</v>
      </c>
      <c r="K844" s="7">
        <f ca="1">IF($F844,OFFSET(start_40,LOLP!$D844+(1-$C844)*24,LOLP!$B844),0)</f>
        <v>0</v>
      </c>
      <c r="L844" s="7">
        <f ca="1">IF($F844,OFFSET(start_50,LOLP!$D844+(1-$C844)*24,LOLP!$B844),0)</f>
        <v>0</v>
      </c>
      <c r="M844" s="25">
        <f t="shared" ca="1" si="93"/>
        <v>0</v>
      </c>
      <c r="N844" s="25">
        <f t="shared" ca="1" si="94"/>
        <v>0</v>
      </c>
      <c r="O844" s="15" t="e">
        <f t="shared" ca="1" si="95"/>
        <v>#DIV/0!</v>
      </c>
      <c r="P844" s="15" t="e">
        <f t="shared" ca="1" si="96"/>
        <v>#DIV/0!</v>
      </c>
    </row>
    <row r="845" spans="1:16" x14ac:dyDescent="0.25">
      <c r="A845" s="1">
        <f t="shared" si="90"/>
        <v>43136</v>
      </c>
      <c r="B845" s="7">
        <f t="shared" si="92"/>
        <v>2</v>
      </c>
      <c r="C845" s="4">
        <f>INDEX(Calendar!$E$3:$E$367,MATCH(LOLP!$A845,Calendar!$B$3:$B$367,0))</f>
        <v>1</v>
      </c>
      <c r="D845" s="2">
        <f t="shared" si="91"/>
        <v>2</v>
      </c>
      <c r="E845" s="36">
        <v>19389</v>
      </c>
      <c r="F845" s="7">
        <f>IFERROR(IF(INDEX('Temperature Data'!$AA$15:$AA$348,MATCH(LOLP!A845,'Temperature Data'!$B$15:$B$348,0))&gt;IF(B845=9,$G$2,LOLP!$F$2),1,0),0)</f>
        <v>0</v>
      </c>
      <c r="G845" s="7">
        <f>SUMIFS(LOLP!$F$4:$F$8763,$C$4:$C$8763,$C845,$B$4:$B$8763,$B845,$D$4:$D$8763,$D845)</f>
        <v>0</v>
      </c>
      <c r="H845" s="7">
        <f>COUNTIFS(Calendar!$E$3:$E$367,LOLP!C845,Calendar!$D$3:$D$367,LOLP!B845)</f>
        <v>19</v>
      </c>
      <c r="I845" s="7">
        <f ca="1">IF($F845=1,OFFSET(start_norps,LOLP!$D845+(1-$C845)*24,LOLP!$B845)*H845/G845,0)</f>
        <v>0</v>
      </c>
      <c r="J845" s="7">
        <f ca="1">IF($F845=1,OFFSET(start_33,LOLP!$D845+(1-$C845)*24,LOLP!$B845)*H845/G845,0)</f>
        <v>0</v>
      </c>
      <c r="K845" s="7">
        <f ca="1">IF($F845,OFFSET(start_40,LOLP!$D845+(1-$C845)*24,LOLP!$B845),0)</f>
        <v>0</v>
      </c>
      <c r="L845" s="7">
        <f ca="1">IF($F845,OFFSET(start_50,LOLP!$D845+(1-$C845)*24,LOLP!$B845),0)</f>
        <v>0</v>
      </c>
      <c r="M845" s="25">
        <f t="shared" ca="1" si="93"/>
        <v>0</v>
      </c>
      <c r="N845" s="25">
        <f t="shared" ca="1" si="94"/>
        <v>0</v>
      </c>
      <c r="O845" s="15" t="e">
        <f t="shared" ca="1" si="95"/>
        <v>#DIV/0!</v>
      </c>
      <c r="P845" s="15" t="e">
        <f t="shared" ca="1" si="96"/>
        <v>#DIV/0!</v>
      </c>
    </row>
    <row r="846" spans="1:16" x14ac:dyDescent="0.25">
      <c r="A846" s="1">
        <f t="shared" si="90"/>
        <v>43136</v>
      </c>
      <c r="B846" s="7">
        <f t="shared" si="92"/>
        <v>2</v>
      </c>
      <c r="C846" s="4">
        <f>INDEX(Calendar!$E$3:$E$367,MATCH(LOLP!$A846,Calendar!$B$3:$B$367,0))</f>
        <v>1</v>
      </c>
      <c r="D846" s="2">
        <f t="shared" si="91"/>
        <v>3</v>
      </c>
      <c r="E846" s="36">
        <v>19010</v>
      </c>
      <c r="F846" s="7">
        <f>IFERROR(IF(INDEX('Temperature Data'!$AA$15:$AA$348,MATCH(LOLP!A846,'Temperature Data'!$B$15:$B$348,0))&gt;IF(B846=9,$G$2,LOLP!$F$2),1,0),0)</f>
        <v>0</v>
      </c>
      <c r="G846" s="7">
        <f>SUMIFS(LOLP!$F$4:$F$8763,$C$4:$C$8763,$C846,$B$4:$B$8763,$B846,$D$4:$D$8763,$D846)</f>
        <v>0</v>
      </c>
      <c r="H846" s="7">
        <f>COUNTIFS(Calendar!$E$3:$E$367,LOLP!C846,Calendar!$D$3:$D$367,LOLP!B846)</f>
        <v>19</v>
      </c>
      <c r="I846" s="7">
        <f ca="1">IF($F846=1,OFFSET(start_norps,LOLP!$D846+(1-$C846)*24,LOLP!$B846)*H846/G846,0)</f>
        <v>0</v>
      </c>
      <c r="J846" s="7">
        <f ca="1">IF($F846=1,OFFSET(start_33,LOLP!$D846+(1-$C846)*24,LOLP!$B846)*H846/G846,0)</f>
        <v>0</v>
      </c>
      <c r="K846" s="7">
        <f ca="1">IF($F846,OFFSET(start_40,LOLP!$D846+(1-$C846)*24,LOLP!$B846),0)</f>
        <v>0</v>
      </c>
      <c r="L846" s="7">
        <f ca="1">IF($F846,OFFSET(start_50,LOLP!$D846+(1-$C846)*24,LOLP!$B846),0)</f>
        <v>0</v>
      </c>
      <c r="M846" s="25">
        <f t="shared" ca="1" si="93"/>
        <v>0</v>
      </c>
      <c r="N846" s="25">
        <f t="shared" ca="1" si="94"/>
        <v>0</v>
      </c>
      <c r="O846" s="15" t="e">
        <f t="shared" ca="1" si="95"/>
        <v>#DIV/0!</v>
      </c>
      <c r="P846" s="15" t="e">
        <f t="shared" ca="1" si="96"/>
        <v>#DIV/0!</v>
      </c>
    </row>
    <row r="847" spans="1:16" x14ac:dyDescent="0.25">
      <c r="A847" s="1">
        <f t="shared" si="90"/>
        <v>43136</v>
      </c>
      <c r="B847" s="7">
        <f t="shared" si="92"/>
        <v>2</v>
      </c>
      <c r="C847" s="4">
        <f>INDEX(Calendar!$E$3:$E$367,MATCH(LOLP!$A847,Calendar!$B$3:$B$367,0))</f>
        <v>1</v>
      </c>
      <c r="D847" s="2">
        <f t="shared" si="91"/>
        <v>4</v>
      </c>
      <c r="E847" s="36">
        <v>19068</v>
      </c>
      <c r="F847" s="7">
        <f>IFERROR(IF(INDEX('Temperature Data'!$AA$15:$AA$348,MATCH(LOLP!A847,'Temperature Data'!$B$15:$B$348,0))&gt;IF(B847=9,$G$2,LOLP!$F$2),1,0),0)</f>
        <v>0</v>
      </c>
      <c r="G847" s="7">
        <f>SUMIFS(LOLP!$F$4:$F$8763,$C$4:$C$8763,$C847,$B$4:$B$8763,$B847,$D$4:$D$8763,$D847)</f>
        <v>0</v>
      </c>
      <c r="H847" s="7">
        <f>COUNTIFS(Calendar!$E$3:$E$367,LOLP!C847,Calendar!$D$3:$D$367,LOLP!B847)</f>
        <v>19</v>
      </c>
      <c r="I847" s="7">
        <f ca="1">IF($F847=1,OFFSET(start_norps,LOLP!$D847+(1-$C847)*24,LOLP!$B847)*H847/G847,0)</f>
        <v>0</v>
      </c>
      <c r="J847" s="7">
        <f ca="1">IF($F847=1,OFFSET(start_33,LOLP!$D847+(1-$C847)*24,LOLP!$B847)*H847/G847,0)</f>
        <v>0</v>
      </c>
      <c r="K847" s="7">
        <f ca="1">IF($F847,OFFSET(start_40,LOLP!$D847+(1-$C847)*24,LOLP!$B847),0)</f>
        <v>0</v>
      </c>
      <c r="L847" s="7">
        <f ca="1">IF($F847,OFFSET(start_50,LOLP!$D847+(1-$C847)*24,LOLP!$B847),0)</f>
        <v>0</v>
      </c>
      <c r="M847" s="25">
        <f t="shared" ca="1" si="93"/>
        <v>0</v>
      </c>
      <c r="N847" s="25">
        <f t="shared" ca="1" si="94"/>
        <v>0</v>
      </c>
      <c r="O847" s="15" t="e">
        <f t="shared" ca="1" si="95"/>
        <v>#DIV/0!</v>
      </c>
      <c r="P847" s="15" t="e">
        <f t="shared" ca="1" si="96"/>
        <v>#DIV/0!</v>
      </c>
    </row>
    <row r="848" spans="1:16" x14ac:dyDescent="0.25">
      <c r="A848" s="1">
        <f t="shared" si="90"/>
        <v>43136</v>
      </c>
      <c r="B848" s="7">
        <f t="shared" si="92"/>
        <v>2</v>
      </c>
      <c r="C848" s="4">
        <f>INDEX(Calendar!$E$3:$E$367,MATCH(LOLP!$A848,Calendar!$B$3:$B$367,0))</f>
        <v>1</v>
      </c>
      <c r="D848" s="2">
        <f t="shared" si="91"/>
        <v>5</v>
      </c>
      <c r="E848" s="36">
        <v>19676</v>
      </c>
      <c r="F848" s="7">
        <f>IFERROR(IF(INDEX('Temperature Data'!$AA$15:$AA$348,MATCH(LOLP!A848,'Temperature Data'!$B$15:$B$348,0))&gt;IF(B848=9,$G$2,LOLP!$F$2),1,0),0)</f>
        <v>0</v>
      </c>
      <c r="G848" s="7">
        <f>SUMIFS(LOLP!$F$4:$F$8763,$C$4:$C$8763,$C848,$B$4:$B$8763,$B848,$D$4:$D$8763,$D848)</f>
        <v>0</v>
      </c>
      <c r="H848" s="7">
        <f>COUNTIFS(Calendar!$E$3:$E$367,LOLP!C848,Calendar!$D$3:$D$367,LOLP!B848)</f>
        <v>19</v>
      </c>
      <c r="I848" s="7">
        <f ca="1">IF($F848=1,OFFSET(start_norps,LOLP!$D848+(1-$C848)*24,LOLP!$B848)*H848/G848,0)</f>
        <v>0</v>
      </c>
      <c r="J848" s="7">
        <f ca="1">IF($F848=1,OFFSET(start_33,LOLP!$D848+(1-$C848)*24,LOLP!$B848)*H848/G848,0)</f>
        <v>0</v>
      </c>
      <c r="K848" s="7">
        <f ca="1">IF($F848,OFFSET(start_40,LOLP!$D848+(1-$C848)*24,LOLP!$B848),0)</f>
        <v>0</v>
      </c>
      <c r="L848" s="7">
        <f ca="1">IF($F848,OFFSET(start_50,LOLP!$D848+(1-$C848)*24,LOLP!$B848),0)</f>
        <v>0</v>
      </c>
      <c r="M848" s="25">
        <f t="shared" ca="1" si="93"/>
        <v>0</v>
      </c>
      <c r="N848" s="25">
        <f t="shared" ca="1" si="94"/>
        <v>0</v>
      </c>
      <c r="O848" s="15" t="e">
        <f t="shared" ca="1" si="95"/>
        <v>#DIV/0!</v>
      </c>
      <c r="P848" s="15" t="e">
        <f t="shared" ca="1" si="96"/>
        <v>#DIV/0!</v>
      </c>
    </row>
    <row r="849" spans="1:16" x14ac:dyDescent="0.25">
      <c r="A849" s="1">
        <f t="shared" si="90"/>
        <v>43136</v>
      </c>
      <c r="B849" s="7">
        <f t="shared" si="92"/>
        <v>2</v>
      </c>
      <c r="C849" s="4">
        <f>INDEX(Calendar!$E$3:$E$367,MATCH(LOLP!$A849,Calendar!$B$3:$B$367,0))</f>
        <v>1</v>
      </c>
      <c r="D849" s="2">
        <f t="shared" si="91"/>
        <v>6</v>
      </c>
      <c r="E849" s="36">
        <v>20890</v>
      </c>
      <c r="F849" s="7">
        <f>IFERROR(IF(INDEX('Temperature Data'!$AA$15:$AA$348,MATCH(LOLP!A849,'Temperature Data'!$B$15:$B$348,0))&gt;IF(B849=9,$G$2,LOLP!$F$2),1,0),0)</f>
        <v>0</v>
      </c>
      <c r="G849" s="7">
        <f>SUMIFS(LOLP!$F$4:$F$8763,$C$4:$C$8763,$C849,$B$4:$B$8763,$B849,$D$4:$D$8763,$D849)</f>
        <v>0</v>
      </c>
      <c r="H849" s="7">
        <f>COUNTIFS(Calendar!$E$3:$E$367,LOLP!C849,Calendar!$D$3:$D$367,LOLP!B849)</f>
        <v>19</v>
      </c>
      <c r="I849" s="7">
        <f ca="1">IF($F849=1,OFFSET(start_norps,LOLP!$D849+(1-$C849)*24,LOLP!$B849)*H849/G849,0)</f>
        <v>0</v>
      </c>
      <c r="J849" s="7">
        <f ca="1">IF($F849=1,OFFSET(start_33,LOLP!$D849+(1-$C849)*24,LOLP!$B849)*H849/G849,0)</f>
        <v>0</v>
      </c>
      <c r="K849" s="7">
        <f ca="1">IF($F849,OFFSET(start_40,LOLP!$D849+(1-$C849)*24,LOLP!$B849),0)</f>
        <v>0</v>
      </c>
      <c r="L849" s="7">
        <f ca="1">IF($F849,OFFSET(start_50,LOLP!$D849+(1-$C849)*24,LOLP!$B849),0)</f>
        <v>0</v>
      </c>
      <c r="M849" s="25">
        <f t="shared" ca="1" si="93"/>
        <v>0</v>
      </c>
      <c r="N849" s="25">
        <f t="shared" ca="1" si="94"/>
        <v>0</v>
      </c>
      <c r="O849" s="15" t="e">
        <f t="shared" ca="1" si="95"/>
        <v>#DIV/0!</v>
      </c>
      <c r="P849" s="15" t="e">
        <f t="shared" ca="1" si="96"/>
        <v>#DIV/0!</v>
      </c>
    </row>
    <row r="850" spans="1:16" x14ac:dyDescent="0.25">
      <c r="A850" s="1">
        <f t="shared" si="90"/>
        <v>43136</v>
      </c>
      <c r="B850" s="7">
        <f t="shared" si="92"/>
        <v>2</v>
      </c>
      <c r="C850" s="4">
        <f>INDEX(Calendar!$E$3:$E$367,MATCH(LOLP!$A850,Calendar!$B$3:$B$367,0))</f>
        <v>1</v>
      </c>
      <c r="D850" s="2">
        <f t="shared" si="91"/>
        <v>7</v>
      </c>
      <c r="E850" s="36">
        <v>23273</v>
      </c>
      <c r="F850" s="7">
        <f>IFERROR(IF(INDEX('Temperature Data'!$AA$15:$AA$348,MATCH(LOLP!A850,'Temperature Data'!$B$15:$B$348,0))&gt;IF(B850=9,$G$2,LOLP!$F$2),1,0),0)</f>
        <v>0</v>
      </c>
      <c r="G850" s="7">
        <f>SUMIFS(LOLP!$F$4:$F$8763,$C$4:$C$8763,$C850,$B$4:$B$8763,$B850,$D$4:$D$8763,$D850)</f>
        <v>0</v>
      </c>
      <c r="H850" s="7">
        <f>COUNTIFS(Calendar!$E$3:$E$367,LOLP!C850,Calendar!$D$3:$D$367,LOLP!B850)</f>
        <v>19</v>
      </c>
      <c r="I850" s="7">
        <f ca="1">IF($F850=1,OFFSET(start_norps,LOLP!$D850+(1-$C850)*24,LOLP!$B850)*H850/G850,0)</f>
        <v>0</v>
      </c>
      <c r="J850" s="7">
        <f ca="1">IF($F850=1,OFFSET(start_33,LOLP!$D850+(1-$C850)*24,LOLP!$B850)*H850/G850,0)</f>
        <v>0</v>
      </c>
      <c r="K850" s="7">
        <f ca="1">IF($F850,OFFSET(start_40,LOLP!$D850+(1-$C850)*24,LOLP!$B850),0)</f>
        <v>0</v>
      </c>
      <c r="L850" s="7">
        <f ca="1">IF($F850,OFFSET(start_50,LOLP!$D850+(1-$C850)*24,LOLP!$B850),0)</f>
        <v>0</v>
      </c>
      <c r="M850" s="25">
        <f t="shared" ca="1" si="93"/>
        <v>0</v>
      </c>
      <c r="N850" s="25">
        <f t="shared" ca="1" si="94"/>
        <v>0</v>
      </c>
      <c r="O850" s="15" t="e">
        <f t="shared" ca="1" si="95"/>
        <v>#DIV/0!</v>
      </c>
      <c r="P850" s="15" t="e">
        <f t="shared" ca="1" si="96"/>
        <v>#DIV/0!</v>
      </c>
    </row>
    <row r="851" spans="1:16" x14ac:dyDescent="0.25">
      <c r="A851" s="1">
        <f t="shared" si="90"/>
        <v>43136</v>
      </c>
      <c r="B851" s="7">
        <f t="shared" si="92"/>
        <v>2</v>
      </c>
      <c r="C851" s="4">
        <f>INDEX(Calendar!$E$3:$E$367,MATCH(LOLP!$A851,Calendar!$B$3:$B$367,0))</f>
        <v>1</v>
      </c>
      <c r="D851" s="2">
        <f t="shared" si="91"/>
        <v>8</v>
      </c>
      <c r="E851" s="36">
        <v>24511</v>
      </c>
      <c r="F851" s="7">
        <f>IFERROR(IF(INDEX('Temperature Data'!$AA$15:$AA$348,MATCH(LOLP!A851,'Temperature Data'!$B$15:$B$348,0))&gt;IF(B851=9,$G$2,LOLP!$F$2),1,0),0)</f>
        <v>0</v>
      </c>
      <c r="G851" s="7">
        <f>SUMIFS(LOLP!$F$4:$F$8763,$C$4:$C$8763,$C851,$B$4:$B$8763,$B851,$D$4:$D$8763,$D851)</f>
        <v>0</v>
      </c>
      <c r="H851" s="7">
        <f>COUNTIFS(Calendar!$E$3:$E$367,LOLP!C851,Calendar!$D$3:$D$367,LOLP!B851)</f>
        <v>19</v>
      </c>
      <c r="I851" s="7">
        <f ca="1">IF($F851=1,OFFSET(start_norps,LOLP!$D851+(1-$C851)*24,LOLP!$B851)*H851/G851,0)</f>
        <v>0</v>
      </c>
      <c r="J851" s="7">
        <f ca="1">IF($F851=1,OFFSET(start_33,LOLP!$D851+(1-$C851)*24,LOLP!$B851)*H851/G851,0)</f>
        <v>0</v>
      </c>
      <c r="K851" s="7">
        <f ca="1">IF($F851,OFFSET(start_40,LOLP!$D851+(1-$C851)*24,LOLP!$B851),0)</f>
        <v>0</v>
      </c>
      <c r="L851" s="7">
        <f ca="1">IF($F851,OFFSET(start_50,LOLP!$D851+(1-$C851)*24,LOLP!$B851),0)</f>
        <v>0</v>
      </c>
      <c r="M851" s="25">
        <f t="shared" ca="1" si="93"/>
        <v>0</v>
      </c>
      <c r="N851" s="25">
        <f t="shared" ca="1" si="94"/>
        <v>0</v>
      </c>
      <c r="O851" s="15" t="e">
        <f t="shared" ca="1" si="95"/>
        <v>#DIV/0!</v>
      </c>
      <c r="P851" s="15" t="e">
        <f t="shared" ca="1" si="96"/>
        <v>#DIV/0!</v>
      </c>
    </row>
    <row r="852" spans="1:16" x14ac:dyDescent="0.25">
      <c r="A852" s="1">
        <f t="shared" si="90"/>
        <v>43136</v>
      </c>
      <c r="B852" s="7">
        <f t="shared" si="92"/>
        <v>2</v>
      </c>
      <c r="C852" s="4">
        <f>INDEX(Calendar!$E$3:$E$367,MATCH(LOLP!$A852,Calendar!$B$3:$B$367,0))</f>
        <v>1</v>
      </c>
      <c r="D852" s="2">
        <f t="shared" si="91"/>
        <v>9</v>
      </c>
      <c r="E852" s="36">
        <v>24144</v>
      </c>
      <c r="F852" s="7">
        <f>IFERROR(IF(INDEX('Temperature Data'!$AA$15:$AA$348,MATCH(LOLP!A852,'Temperature Data'!$B$15:$B$348,0))&gt;IF(B852=9,$G$2,LOLP!$F$2),1,0),0)</f>
        <v>0</v>
      </c>
      <c r="G852" s="7">
        <f>SUMIFS(LOLP!$F$4:$F$8763,$C$4:$C$8763,$C852,$B$4:$B$8763,$B852,$D$4:$D$8763,$D852)</f>
        <v>0</v>
      </c>
      <c r="H852" s="7">
        <f>COUNTIFS(Calendar!$E$3:$E$367,LOLP!C852,Calendar!$D$3:$D$367,LOLP!B852)</f>
        <v>19</v>
      </c>
      <c r="I852" s="7">
        <f ca="1">IF($F852=1,OFFSET(start_norps,LOLP!$D852+(1-$C852)*24,LOLP!$B852)*H852/G852,0)</f>
        <v>0</v>
      </c>
      <c r="J852" s="7">
        <f ca="1">IF($F852=1,OFFSET(start_33,LOLP!$D852+(1-$C852)*24,LOLP!$B852)*H852/G852,0)</f>
        <v>0</v>
      </c>
      <c r="K852" s="7">
        <f ca="1">IF($F852,OFFSET(start_40,LOLP!$D852+(1-$C852)*24,LOLP!$B852),0)</f>
        <v>0</v>
      </c>
      <c r="L852" s="7">
        <f ca="1">IF($F852,OFFSET(start_50,LOLP!$D852+(1-$C852)*24,LOLP!$B852),0)</f>
        <v>0</v>
      </c>
      <c r="M852" s="25">
        <f t="shared" ca="1" si="93"/>
        <v>0</v>
      </c>
      <c r="N852" s="25">
        <f t="shared" ca="1" si="94"/>
        <v>0</v>
      </c>
      <c r="O852" s="15" t="e">
        <f t="shared" ca="1" si="95"/>
        <v>#DIV/0!</v>
      </c>
      <c r="P852" s="15" t="e">
        <f t="shared" ca="1" si="96"/>
        <v>#DIV/0!</v>
      </c>
    </row>
    <row r="853" spans="1:16" x14ac:dyDescent="0.25">
      <c r="A853" s="1">
        <f t="shared" si="90"/>
        <v>43136</v>
      </c>
      <c r="B853" s="7">
        <f t="shared" si="92"/>
        <v>2</v>
      </c>
      <c r="C853" s="4">
        <f>INDEX(Calendar!$E$3:$E$367,MATCH(LOLP!$A853,Calendar!$B$3:$B$367,0))</f>
        <v>1</v>
      </c>
      <c r="D853" s="2">
        <f t="shared" si="91"/>
        <v>10</v>
      </c>
      <c r="E853" s="36">
        <v>23481</v>
      </c>
      <c r="F853" s="7">
        <f>IFERROR(IF(INDEX('Temperature Data'!$AA$15:$AA$348,MATCH(LOLP!A853,'Temperature Data'!$B$15:$B$348,0))&gt;IF(B853=9,$G$2,LOLP!$F$2),1,0),0)</f>
        <v>0</v>
      </c>
      <c r="G853" s="7">
        <f>SUMIFS(LOLP!$F$4:$F$8763,$C$4:$C$8763,$C853,$B$4:$B$8763,$B853,$D$4:$D$8763,$D853)</f>
        <v>0</v>
      </c>
      <c r="H853" s="7">
        <f>COUNTIFS(Calendar!$E$3:$E$367,LOLP!C853,Calendar!$D$3:$D$367,LOLP!B853)</f>
        <v>19</v>
      </c>
      <c r="I853" s="7">
        <f ca="1">IF($F853=1,OFFSET(start_norps,LOLP!$D853+(1-$C853)*24,LOLP!$B853)*H853/G853,0)</f>
        <v>0</v>
      </c>
      <c r="J853" s="7">
        <f ca="1">IF($F853=1,OFFSET(start_33,LOLP!$D853+(1-$C853)*24,LOLP!$B853)*H853/G853,0)</f>
        <v>0</v>
      </c>
      <c r="K853" s="7">
        <f ca="1">IF($F853,OFFSET(start_40,LOLP!$D853+(1-$C853)*24,LOLP!$B853),0)</f>
        <v>0</v>
      </c>
      <c r="L853" s="7">
        <f ca="1">IF($F853,OFFSET(start_50,LOLP!$D853+(1-$C853)*24,LOLP!$B853),0)</f>
        <v>0</v>
      </c>
      <c r="M853" s="25">
        <f t="shared" ca="1" si="93"/>
        <v>0</v>
      </c>
      <c r="N853" s="25">
        <f t="shared" ca="1" si="94"/>
        <v>0</v>
      </c>
      <c r="O853" s="15" t="e">
        <f t="shared" ca="1" si="95"/>
        <v>#DIV/0!</v>
      </c>
      <c r="P853" s="15" t="e">
        <f t="shared" ca="1" si="96"/>
        <v>#DIV/0!</v>
      </c>
    </row>
    <row r="854" spans="1:16" x14ac:dyDescent="0.25">
      <c r="A854" s="1">
        <f t="shared" si="90"/>
        <v>43136</v>
      </c>
      <c r="B854" s="7">
        <f t="shared" si="92"/>
        <v>2</v>
      </c>
      <c r="C854" s="4">
        <f>INDEX(Calendar!$E$3:$E$367,MATCH(LOLP!$A854,Calendar!$B$3:$B$367,0))</f>
        <v>1</v>
      </c>
      <c r="D854" s="2">
        <f t="shared" si="91"/>
        <v>11</v>
      </c>
      <c r="E854" s="36">
        <v>23184</v>
      </c>
      <c r="F854" s="7">
        <f>IFERROR(IF(INDEX('Temperature Data'!$AA$15:$AA$348,MATCH(LOLP!A854,'Temperature Data'!$B$15:$B$348,0))&gt;IF(B854=9,$G$2,LOLP!$F$2),1,0),0)</f>
        <v>0</v>
      </c>
      <c r="G854" s="7">
        <f>SUMIFS(LOLP!$F$4:$F$8763,$C$4:$C$8763,$C854,$B$4:$B$8763,$B854,$D$4:$D$8763,$D854)</f>
        <v>0</v>
      </c>
      <c r="H854" s="7">
        <f>COUNTIFS(Calendar!$E$3:$E$367,LOLP!C854,Calendar!$D$3:$D$367,LOLP!B854)</f>
        <v>19</v>
      </c>
      <c r="I854" s="7">
        <f ca="1">IF($F854=1,OFFSET(start_norps,LOLP!$D854+(1-$C854)*24,LOLP!$B854)*H854/G854,0)</f>
        <v>0</v>
      </c>
      <c r="J854" s="7">
        <f ca="1">IF($F854=1,OFFSET(start_33,LOLP!$D854+(1-$C854)*24,LOLP!$B854)*H854/G854,0)</f>
        <v>0</v>
      </c>
      <c r="K854" s="7">
        <f ca="1">IF($F854,OFFSET(start_40,LOLP!$D854+(1-$C854)*24,LOLP!$B854),0)</f>
        <v>0</v>
      </c>
      <c r="L854" s="7">
        <f ca="1">IF($F854,OFFSET(start_50,LOLP!$D854+(1-$C854)*24,LOLP!$B854),0)</f>
        <v>0</v>
      </c>
      <c r="M854" s="25">
        <f t="shared" ca="1" si="93"/>
        <v>0</v>
      </c>
      <c r="N854" s="25">
        <f t="shared" ca="1" si="94"/>
        <v>0</v>
      </c>
      <c r="O854" s="15" t="e">
        <f t="shared" ca="1" si="95"/>
        <v>#DIV/0!</v>
      </c>
      <c r="P854" s="15" t="e">
        <f t="shared" ca="1" si="96"/>
        <v>#DIV/0!</v>
      </c>
    </row>
    <row r="855" spans="1:16" x14ac:dyDescent="0.25">
      <c r="A855" s="1">
        <f t="shared" si="90"/>
        <v>43136</v>
      </c>
      <c r="B855" s="7">
        <f t="shared" si="92"/>
        <v>2</v>
      </c>
      <c r="C855" s="4">
        <f>INDEX(Calendar!$E$3:$E$367,MATCH(LOLP!$A855,Calendar!$B$3:$B$367,0))</f>
        <v>1</v>
      </c>
      <c r="D855" s="2">
        <f t="shared" si="91"/>
        <v>12</v>
      </c>
      <c r="E855" s="36">
        <v>23132</v>
      </c>
      <c r="F855" s="7">
        <f>IFERROR(IF(INDEX('Temperature Data'!$AA$15:$AA$348,MATCH(LOLP!A855,'Temperature Data'!$B$15:$B$348,0))&gt;IF(B855=9,$G$2,LOLP!$F$2),1,0),0)</f>
        <v>0</v>
      </c>
      <c r="G855" s="7">
        <f>SUMIFS(LOLP!$F$4:$F$8763,$C$4:$C$8763,$C855,$B$4:$B$8763,$B855,$D$4:$D$8763,$D855)</f>
        <v>0</v>
      </c>
      <c r="H855" s="7">
        <f>COUNTIFS(Calendar!$E$3:$E$367,LOLP!C855,Calendar!$D$3:$D$367,LOLP!B855)</f>
        <v>19</v>
      </c>
      <c r="I855" s="7">
        <f ca="1">IF($F855=1,OFFSET(start_norps,LOLP!$D855+(1-$C855)*24,LOLP!$B855)*H855/G855,0)</f>
        <v>0</v>
      </c>
      <c r="J855" s="7">
        <f ca="1">IF($F855=1,OFFSET(start_33,LOLP!$D855+(1-$C855)*24,LOLP!$B855)*H855/G855,0)</f>
        <v>0</v>
      </c>
      <c r="K855" s="7">
        <f ca="1">IF($F855,OFFSET(start_40,LOLP!$D855+(1-$C855)*24,LOLP!$B855),0)</f>
        <v>0</v>
      </c>
      <c r="L855" s="7">
        <f ca="1">IF($F855,OFFSET(start_50,LOLP!$D855+(1-$C855)*24,LOLP!$B855),0)</f>
        <v>0</v>
      </c>
      <c r="M855" s="25">
        <f t="shared" ca="1" si="93"/>
        <v>0</v>
      </c>
      <c r="N855" s="25">
        <f t="shared" ca="1" si="94"/>
        <v>0</v>
      </c>
      <c r="O855" s="15" t="e">
        <f t="shared" ca="1" si="95"/>
        <v>#DIV/0!</v>
      </c>
      <c r="P855" s="15" t="e">
        <f t="shared" ca="1" si="96"/>
        <v>#DIV/0!</v>
      </c>
    </row>
    <row r="856" spans="1:16" x14ac:dyDescent="0.25">
      <c r="A856" s="1">
        <f t="shared" si="90"/>
        <v>43136</v>
      </c>
      <c r="B856" s="7">
        <f t="shared" si="92"/>
        <v>2</v>
      </c>
      <c r="C856" s="4">
        <f>INDEX(Calendar!$E$3:$E$367,MATCH(LOLP!$A856,Calendar!$B$3:$B$367,0))</f>
        <v>1</v>
      </c>
      <c r="D856" s="2">
        <f t="shared" si="91"/>
        <v>13</v>
      </c>
      <c r="E856" s="36">
        <v>23201</v>
      </c>
      <c r="F856" s="7">
        <f>IFERROR(IF(INDEX('Temperature Data'!$AA$15:$AA$348,MATCH(LOLP!A856,'Temperature Data'!$B$15:$B$348,0))&gt;IF(B856=9,$G$2,LOLP!$F$2),1,0),0)</f>
        <v>0</v>
      </c>
      <c r="G856" s="7">
        <f>SUMIFS(LOLP!$F$4:$F$8763,$C$4:$C$8763,$C856,$B$4:$B$8763,$B856,$D$4:$D$8763,$D856)</f>
        <v>0</v>
      </c>
      <c r="H856" s="7">
        <f>COUNTIFS(Calendar!$E$3:$E$367,LOLP!C856,Calendar!$D$3:$D$367,LOLP!B856)</f>
        <v>19</v>
      </c>
      <c r="I856" s="7">
        <f ca="1">IF($F856=1,OFFSET(start_norps,LOLP!$D856+(1-$C856)*24,LOLP!$B856)*H856/G856,0)</f>
        <v>0</v>
      </c>
      <c r="J856" s="7">
        <f ca="1">IF($F856=1,OFFSET(start_33,LOLP!$D856+(1-$C856)*24,LOLP!$B856)*H856/G856,0)</f>
        <v>0</v>
      </c>
      <c r="K856" s="7">
        <f ca="1">IF($F856,OFFSET(start_40,LOLP!$D856+(1-$C856)*24,LOLP!$B856),0)</f>
        <v>0</v>
      </c>
      <c r="L856" s="7">
        <f ca="1">IF($F856,OFFSET(start_50,LOLP!$D856+(1-$C856)*24,LOLP!$B856),0)</f>
        <v>0</v>
      </c>
      <c r="M856" s="25">
        <f t="shared" ca="1" si="93"/>
        <v>0</v>
      </c>
      <c r="N856" s="25">
        <f t="shared" ca="1" si="94"/>
        <v>0</v>
      </c>
      <c r="O856" s="15" t="e">
        <f t="shared" ca="1" si="95"/>
        <v>#DIV/0!</v>
      </c>
      <c r="P856" s="15" t="e">
        <f t="shared" ca="1" si="96"/>
        <v>#DIV/0!</v>
      </c>
    </row>
    <row r="857" spans="1:16" x14ac:dyDescent="0.25">
      <c r="A857" s="1">
        <f t="shared" si="90"/>
        <v>43136</v>
      </c>
      <c r="B857" s="7">
        <f t="shared" si="92"/>
        <v>2</v>
      </c>
      <c r="C857" s="4">
        <f>INDEX(Calendar!$E$3:$E$367,MATCH(LOLP!$A857,Calendar!$B$3:$B$367,0))</f>
        <v>1</v>
      </c>
      <c r="D857" s="2">
        <f t="shared" si="91"/>
        <v>14</v>
      </c>
      <c r="E857" s="36">
        <v>23571</v>
      </c>
      <c r="F857" s="7">
        <f>IFERROR(IF(INDEX('Temperature Data'!$AA$15:$AA$348,MATCH(LOLP!A857,'Temperature Data'!$B$15:$B$348,0))&gt;IF(B857=9,$G$2,LOLP!$F$2),1,0),0)</f>
        <v>0</v>
      </c>
      <c r="G857" s="7">
        <f>SUMIFS(LOLP!$F$4:$F$8763,$C$4:$C$8763,$C857,$B$4:$B$8763,$B857,$D$4:$D$8763,$D857)</f>
        <v>0</v>
      </c>
      <c r="H857" s="7">
        <f>COUNTIFS(Calendar!$E$3:$E$367,LOLP!C857,Calendar!$D$3:$D$367,LOLP!B857)</f>
        <v>19</v>
      </c>
      <c r="I857" s="7">
        <f ca="1">IF($F857=1,OFFSET(start_norps,LOLP!$D857+(1-$C857)*24,LOLP!$B857)*H857/G857,0)</f>
        <v>0</v>
      </c>
      <c r="J857" s="7">
        <f ca="1">IF($F857=1,OFFSET(start_33,LOLP!$D857+(1-$C857)*24,LOLP!$B857)*H857/G857,0)</f>
        <v>0</v>
      </c>
      <c r="K857" s="7">
        <f ca="1">IF($F857,OFFSET(start_40,LOLP!$D857+(1-$C857)*24,LOLP!$B857),0)</f>
        <v>0</v>
      </c>
      <c r="L857" s="7">
        <f ca="1">IF($F857,OFFSET(start_50,LOLP!$D857+(1-$C857)*24,LOLP!$B857),0)</f>
        <v>0</v>
      </c>
      <c r="M857" s="25">
        <f t="shared" ca="1" si="93"/>
        <v>0</v>
      </c>
      <c r="N857" s="25">
        <f t="shared" ca="1" si="94"/>
        <v>0</v>
      </c>
      <c r="O857" s="15" t="e">
        <f t="shared" ca="1" si="95"/>
        <v>#DIV/0!</v>
      </c>
      <c r="P857" s="15" t="e">
        <f t="shared" ca="1" si="96"/>
        <v>#DIV/0!</v>
      </c>
    </row>
    <row r="858" spans="1:16" x14ac:dyDescent="0.25">
      <c r="A858" s="1">
        <f t="shared" si="90"/>
        <v>43136</v>
      </c>
      <c r="B858" s="7">
        <f t="shared" si="92"/>
        <v>2</v>
      </c>
      <c r="C858" s="4">
        <f>INDEX(Calendar!$E$3:$E$367,MATCH(LOLP!$A858,Calendar!$B$3:$B$367,0))</f>
        <v>1</v>
      </c>
      <c r="D858" s="2">
        <f t="shared" si="91"/>
        <v>15</v>
      </c>
      <c r="E858" s="36">
        <v>24039</v>
      </c>
      <c r="F858" s="7">
        <f>IFERROR(IF(INDEX('Temperature Data'!$AA$15:$AA$348,MATCH(LOLP!A858,'Temperature Data'!$B$15:$B$348,0))&gt;IF(B858=9,$G$2,LOLP!$F$2),1,0),0)</f>
        <v>0</v>
      </c>
      <c r="G858" s="7">
        <f>SUMIFS(LOLP!$F$4:$F$8763,$C$4:$C$8763,$C858,$B$4:$B$8763,$B858,$D$4:$D$8763,$D858)</f>
        <v>0</v>
      </c>
      <c r="H858" s="7">
        <f>COUNTIFS(Calendar!$E$3:$E$367,LOLP!C858,Calendar!$D$3:$D$367,LOLP!B858)</f>
        <v>19</v>
      </c>
      <c r="I858" s="7">
        <f ca="1">IF($F858=1,OFFSET(start_norps,LOLP!$D858+(1-$C858)*24,LOLP!$B858)*H858/G858,0)</f>
        <v>0</v>
      </c>
      <c r="J858" s="7">
        <f ca="1">IF($F858=1,OFFSET(start_33,LOLP!$D858+(1-$C858)*24,LOLP!$B858)*H858/G858,0)</f>
        <v>0</v>
      </c>
      <c r="K858" s="7">
        <f ca="1">IF($F858,OFFSET(start_40,LOLP!$D858+(1-$C858)*24,LOLP!$B858),0)</f>
        <v>0</v>
      </c>
      <c r="L858" s="7">
        <f ca="1">IF($F858,OFFSET(start_50,LOLP!$D858+(1-$C858)*24,LOLP!$B858),0)</f>
        <v>0</v>
      </c>
      <c r="M858" s="25">
        <f t="shared" ca="1" si="93"/>
        <v>0</v>
      </c>
      <c r="N858" s="25">
        <f t="shared" ca="1" si="94"/>
        <v>0</v>
      </c>
      <c r="O858" s="15" t="e">
        <f t="shared" ca="1" si="95"/>
        <v>#DIV/0!</v>
      </c>
      <c r="P858" s="15" t="e">
        <f t="shared" ca="1" si="96"/>
        <v>#DIV/0!</v>
      </c>
    </row>
    <row r="859" spans="1:16" x14ac:dyDescent="0.25">
      <c r="A859" s="1">
        <f t="shared" si="90"/>
        <v>43136</v>
      </c>
      <c r="B859" s="7">
        <f t="shared" si="92"/>
        <v>2</v>
      </c>
      <c r="C859" s="4">
        <f>INDEX(Calendar!$E$3:$E$367,MATCH(LOLP!$A859,Calendar!$B$3:$B$367,0))</f>
        <v>1</v>
      </c>
      <c r="D859" s="2">
        <f t="shared" si="91"/>
        <v>16</v>
      </c>
      <c r="E859" s="36">
        <v>24601</v>
      </c>
      <c r="F859" s="7">
        <f>IFERROR(IF(INDEX('Temperature Data'!$AA$15:$AA$348,MATCH(LOLP!A859,'Temperature Data'!$B$15:$B$348,0))&gt;IF(B859=9,$G$2,LOLP!$F$2),1,0),0)</f>
        <v>0</v>
      </c>
      <c r="G859" s="7">
        <f>SUMIFS(LOLP!$F$4:$F$8763,$C$4:$C$8763,$C859,$B$4:$B$8763,$B859,$D$4:$D$8763,$D859)</f>
        <v>0</v>
      </c>
      <c r="H859" s="7">
        <f>COUNTIFS(Calendar!$E$3:$E$367,LOLP!C859,Calendar!$D$3:$D$367,LOLP!B859)</f>
        <v>19</v>
      </c>
      <c r="I859" s="7">
        <f ca="1">IF($F859=1,OFFSET(start_norps,LOLP!$D859+(1-$C859)*24,LOLP!$B859)*H859/G859,0)</f>
        <v>0</v>
      </c>
      <c r="J859" s="7">
        <f ca="1">IF($F859=1,OFFSET(start_33,LOLP!$D859+(1-$C859)*24,LOLP!$B859)*H859/G859,0)</f>
        <v>0</v>
      </c>
      <c r="K859" s="7">
        <f ca="1">IF($F859,OFFSET(start_40,LOLP!$D859+(1-$C859)*24,LOLP!$B859),0)</f>
        <v>0</v>
      </c>
      <c r="L859" s="7">
        <f ca="1">IF($F859,OFFSET(start_50,LOLP!$D859+(1-$C859)*24,LOLP!$B859),0)</f>
        <v>0</v>
      </c>
      <c r="M859" s="25">
        <f t="shared" ca="1" si="93"/>
        <v>0</v>
      </c>
      <c r="N859" s="25">
        <f t="shared" ca="1" si="94"/>
        <v>0</v>
      </c>
      <c r="O859" s="15" t="e">
        <f t="shared" ca="1" si="95"/>
        <v>#DIV/0!</v>
      </c>
      <c r="P859" s="15" t="e">
        <f t="shared" ca="1" si="96"/>
        <v>#DIV/0!</v>
      </c>
    </row>
    <row r="860" spans="1:16" x14ac:dyDescent="0.25">
      <c r="A860" s="1">
        <f t="shared" si="90"/>
        <v>43136</v>
      </c>
      <c r="B860" s="7">
        <f t="shared" si="92"/>
        <v>2</v>
      </c>
      <c r="C860" s="4">
        <f>INDEX(Calendar!$E$3:$E$367,MATCH(LOLP!$A860,Calendar!$B$3:$B$367,0))</f>
        <v>1</v>
      </c>
      <c r="D860" s="2">
        <f t="shared" si="91"/>
        <v>17</v>
      </c>
      <c r="E860" s="36">
        <v>25409</v>
      </c>
      <c r="F860" s="7">
        <f>IFERROR(IF(INDEX('Temperature Data'!$AA$15:$AA$348,MATCH(LOLP!A860,'Temperature Data'!$B$15:$B$348,0))&gt;IF(B860=9,$G$2,LOLP!$F$2),1,0),0)</f>
        <v>0</v>
      </c>
      <c r="G860" s="7">
        <f>SUMIFS(LOLP!$F$4:$F$8763,$C$4:$C$8763,$C860,$B$4:$B$8763,$B860,$D$4:$D$8763,$D860)</f>
        <v>0</v>
      </c>
      <c r="H860" s="7">
        <f>COUNTIFS(Calendar!$E$3:$E$367,LOLP!C860,Calendar!$D$3:$D$367,LOLP!B860)</f>
        <v>19</v>
      </c>
      <c r="I860" s="7">
        <f ca="1">IF($F860=1,OFFSET(start_norps,LOLP!$D860+(1-$C860)*24,LOLP!$B860)*H860/G860,0)</f>
        <v>0</v>
      </c>
      <c r="J860" s="7">
        <f ca="1">IF($F860=1,OFFSET(start_33,LOLP!$D860+(1-$C860)*24,LOLP!$B860)*H860/G860,0)</f>
        <v>0</v>
      </c>
      <c r="K860" s="7">
        <f ca="1">IF($F860,OFFSET(start_40,LOLP!$D860+(1-$C860)*24,LOLP!$B860),0)</f>
        <v>0</v>
      </c>
      <c r="L860" s="7">
        <f ca="1">IF($F860,OFFSET(start_50,LOLP!$D860+(1-$C860)*24,LOLP!$B860),0)</f>
        <v>0</v>
      </c>
      <c r="M860" s="25">
        <f t="shared" ca="1" si="93"/>
        <v>0</v>
      </c>
      <c r="N860" s="25">
        <f t="shared" ca="1" si="94"/>
        <v>0</v>
      </c>
      <c r="O860" s="15" t="e">
        <f t="shared" ca="1" si="95"/>
        <v>#DIV/0!</v>
      </c>
      <c r="P860" s="15" t="e">
        <f t="shared" ca="1" si="96"/>
        <v>#DIV/0!</v>
      </c>
    </row>
    <row r="861" spans="1:16" x14ac:dyDescent="0.25">
      <c r="A861" s="1">
        <f t="shared" ref="A861:A924" si="97">A837+1</f>
        <v>43136</v>
      </c>
      <c r="B861" s="7">
        <f t="shared" si="92"/>
        <v>2</v>
      </c>
      <c r="C861" s="4">
        <f>INDEX(Calendar!$E$3:$E$367,MATCH(LOLP!$A861,Calendar!$B$3:$B$367,0))</f>
        <v>1</v>
      </c>
      <c r="D861" s="2">
        <f t="shared" ref="D861:D924" si="98">D837</f>
        <v>18</v>
      </c>
      <c r="E861" s="36">
        <v>26914</v>
      </c>
      <c r="F861" s="7">
        <f>IFERROR(IF(INDEX('Temperature Data'!$AA$15:$AA$348,MATCH(LOLP!A861,'Temperature Data'!$B$15:$B$348,0))&gt;IF(B861=9,$G$2,LOLP!$F$2),1,0),0)</f>
        <v>0</v>
      </c>
      <c r="G861" s="7">
        <f>SUMIFS(LOLP!$F$4:$F$8763,$C$4:$C$8763,$C861,$B$4:$B$8763,$B861,$D$4:$D$8763,$D861)</f>
        <v>0</v>
      </c>
      <c r="H861" s="7">
        <f>COUNTIFS(Calendar!$E$3:$E$367,LOLP!C861,Calendar!$D$3:$D$367,LOLP!B861)</f>
        <v>19</v>
      </c>
      <c r="I861" s="7">
        <f ca="1">IF($F861=1,OFFSET(start_norps,LOLP!$D861+(1-$C861)*24,LOLP!$B861)*H861/G861,0)</f>
        <v>0</v>
      </c>
      <c r="J861" s="7">
        <f ca="1">IF($F861=1,OFFSET(start_33,LOLP!$D861+(1-$C861)*24,LOLP!$B861)*H861/G861,0)</f>
        <v>0</v>
      </c>
      <c r="K861" s="7">
        <f ca="1">IF($F861,OFFSET(start_40,LOLP!$D861+(1-$C861)*24,LOLP!$B861),0)</f>
        <v>0</v>
      </c>
      <c r="L861" s="7">
        <f ca="1">IF($F861,OFFSET(start_50,LOLP!$D861+(1-$C861)*24,LOLP!$B861),0)</f>
        <v>0</v>
      </c>
      <c r="M861" s="25">
        <f t="shared" ca="1" si="93"/>
        <v>0</v>
      </c>
      <c r="N861" s="25">
        <f t="shared" ca="1" si="94"/>
        <v>0</v>
      </c>
      <c r="O861" s="15" t="e">
        <f t="shared" ca="1" si="95"/>
        <v>#DIV/0!</v>
      </c>
      <c r="P861" s="15" t="e">
        <f t="shared" ca="1" si="96"/>
        <v>#DIV/0!</v>
      </c>
    </row>
    <row r="862" spans="1:16" x14ac:dyDescent="0.25">
      <c r="A862" s="1">
        <f t="shared" si="97"/>
        <v>43136</v>
      </c>
      <c r="B862" s="7">
        <f t="shared" si="92"/>
        <v>2</v>
      </c>
      <c r="C862" s="4">
        <f>INDEX(Calendar!$E$3:$E$367,MATCH(LOLP!$A862,Calendar!$B$3:$B$367,0))</f>
        <v>1</v>
      </c>
      <c r="D862" s="2">
        <f t="shared" si="98"/>
        <v>19</v>
      </c>
      <c r="E862" s="36">
        <v>28241</v>
      </c>
      <c r="F862" s="7">
        <f>IFERROR(IF(INDEX('Temperature Data'!$AA$15:$AA$348,MATCH(LOLP!A862,'Temperature Data'!$B$15:$B$348,0))&gt;IF(B862=9,$G$2,LOLP!$F$2),1,0),0)</f>
        <v>0</v>
      </c>
      <c r="G862" s="7">
        <f>SUMIFS(LOLP!$F$4:$F$8763,$C$4:$C$8763,$C862,$B$4:$B$8763,$B862,$D$4:$D$8763,$D862)</f>
        <v>0</v>
      </c>
      <c r="H862" s="7">
        <f>COUNTIFS(Calendar!$E$3:$E$367,LOLP!C862,Calendar!$D$3:$D$367,LOLP!B862)</f>
        <v>19</v>
      </c>
      <c r="I862" s="7">
        <f ca="1">IF($F862=1,OFFSET(start_norps,LOLP!$D862+(1-$C862)*24,LOLP!$B862)*H862/G862,0)</f>
        <v>0</v>
      </c>
      <c r="J862" s="7">
        <f ca="1">IF($F862=1,OFFSET(start_33,LOLP!$D862+(1-$C862)*24,LOLP!$B862)*H862/G862,0)</f>
        <v>0</v>
      </c>
      <c r="K862" s="7">
        <f ca="1">IF($F862,OFFSET(start_40,LOLP!$D862+(1-$C862)*24,LOLP!$B862),0)</f>
        <v>0</v>
      </c>
      <c r="L862" s="7">
        <f ca="1">IF($F862,OFFSET(start_50,LOLP!$D862+(1-$C862)*24,LOLP!$B862),0)</f>
        <v>0</v>
      </c>
      <c r="M862" s="25">
        <f t="shared" ca="1" si="93"/>
        <v>0</v>
      </c>
      <c r="N862" s="25">
        <f t="shared" ca="1" si="94"/>
        <v>0</v>
      </c>
      <c r="O862" s="15" t="e">
        <f t="shared" ca="1" si="95"/>
        <v>#DIV/0!</v>
      </c>
      <c r="P862" s="15" t="e">
        <f t="shared" ca="1" si="96"/>
        <v>#DIV/0!</v>
      </c>
    </row>
    <row r="863" spans="1:16" x14ac:dyDescent="0.25">
      <c r="A863" s="1">
        <f t="shared" si="97"/>
        <v>43136</v>
      </c>
      <c r="B863" s="7">
        <f t="shared" si="92"/>
        <v>2</v>
      </c>
      <c r="C863" s="4">
        <f>INDEX(Calendar!$E$3:$E$367,MATCH(LOLP!$A863,Calendar!$B$3:$B$367,0))</f>
        <v>1</v>
      </c>
      <c r="D863" s="2">
        <f t="shared" si="98"/>
        <v>20</v>
      </c>
      <c r="E863" s="36">
        <v>27610</v>
      </c>
      <c r="F863" s="7">
        <f>IFERROR(IF(INDEX('Temperature Data'!$AA$15:$AA$348,MATCH(LOLP!A863,'Temperature Data'!$B$15:$B$348,0))&gt;IF(B863=9,$G$2,LOLP!$F$2),1,0),0)</f>
        <v>0</v>
      </c>
      <c r="G863" s="7">
        <f>SUMIFS(LOLP!$F$4:$F$8763,$C$4:$C$8763,$C863,$B$4:$B$8763,$B863,$D$4:$D$8763,$D863)</f>
        <v>0</v>
      </c>
      <c r="H863" s="7">
        <f>COUNTIFS(Calendar!$E$3:$E$367,LOLP!C863,Calendar!$D$3:$D$367,LOLP!B863)</f>
        <v>19</v>
      </c>
      <c r="I863" s="7">
        <f ca="1">IF($F863=1,OFFSET(start_norps,LOLP!$D863+(1-$C863)*24,LOLP!$B863)*H863/G863,0)</f>
        <v>0</v>
      </c>
      <c r="J863" s="7">
        <f ca="1">IF($F863=1,OFFSET(start_33,LOLP!$D863+(1-$C863)*24,LOLP!$B863)*H863/G863,0)</f>
        <v>0</v>
      </c>
      <c r="K863" s="7">
        <f ca="1">IF($F863,OFFSET(start_40,LOLP!$D863+(1-$C863)*24,LOLP!$B863),0)</f>
        <v>0</v>
      </c>
      <c r="L863" s="7">
        <f ca="1">IF($F863,OFFSET(start_50,LOLP!$D863+(1-$C863)*24,LOLP!$B863),0)</f>
        <v>0</v>
      </c>
      <c r="M863" s="25">
        <f t="shared" ca="1" si="93"/>
        <v>0</v>
      </c>
      <c r="N863" s="25">
        <f t="shared" ca="1" si="94"/>
        <v>0</v>
      </c>
      <c r="O863" s="15" t="e">
        <f t="shared" ca="1" si="95"/>
        <v>#DIV/0!</v>
      </c>
      <c r="P863" s="15" t="e">
        <f t="shared" ca="1" si="96"/>
        <v>#DIV/0!</v>
      </c>
    </row>
    <row r="864" spans="1:16" x14ac:dyDescent="0.25">
      <c r="A864" s="1">
        <f t="shared" si="97"/>
        <v>43136</v>
      </c>
      <c r="B864" s="7">
        <f t="shared" si="92"/>
        <v>2</v>
      </c>
      <c r="C864" s="4">
        <f>INDEX(Calendar!$E$3:$E$367,MATCH(LOLP!$A864,Calendar!$B$3:$B$367,0))</f>
        <v>1</v>
      </c>
      <c r="D864" s="2">
        <f t="shared" si="98"/>
        <v>21</v>
      </c>
      <c r="E864" s="36">
        <v>26876</v>
      </c>
      <c r="F864" s="7">
        <f>IFERROR(IF(INDEX('Temperature Data'!$AA$15:$AA$348,MATCH(LOLP!A864,'Temperature Data'!$B$15:$B$348,0))&gt;IF(B864=9,$G$2,LOLP!$F$2),1,0),0)</f>
        <v>0</v>
      </c>
      <c r="G864" s="7">
        <f>SUMIFS(LOLP!$F$4:$F$8763,$C$4:$C$8763,$C864,$B$4:$B$8763,$B864,$D$4:$D$8763,$D864)</f>
        <v>0</v>
      </c>
      <c r="H864" s="7">
        <f>COUNTIFS(Calendar!$E$3:$E$367,LOLP!C864,Calendar!$D$3:$D$367,LOLP!B864)</f>
        <v>19</v>
      </c>
      <c r="I864" s="7">
        <f ca="1">IF($F864=1,OFFSET(start_norps,LOLP!$D864+(1-$C864)*24,LOLP!$B864)*H864/G864,0)</f>
        <v>0</v>
      </c>
      <c r="J864" s="7">
        <f ca="1">IF($F864=1,OFFSET(start_33,LOLP!$D864+(1-$C864)*24,LOLP!$B864)*H864/G864,0)</f>
        <v>0</v>
      </c>
      <c r="K864" s="7">
        <f ca="1">IF($F864,OFFSET(start_40,LOLP!$D864+(1-$C864)*24,LOLP!$B864),0)</f>
        <v>0</v>
      </c>
      <c r="L864" s="7">
        <f ca="1">IF($F864,OFFSET(start_50,LOLP!$D864+(1-$C864)*24,LOLP!$B864),0)</f>
        <v>0</v>
      </c>
      <c r="M864" s="25">
        <f t="shared" ca="1" si="93"/>
        <v>0</v>
      </c>
      <c r="N864" s="25">
        <f t="shared" ca="1" si="94"/>
        <v>0</v>
      </c>
      <c r="O864" s="15" t="e">
        <f t="shared" ca="1" si="95"/>
        <v>#DIV/0!</v>
      </c>
      <c r="P864" s="15" t="e">
        <f t="shared" ca="1" si="96"/>
        <v>#DIV/0!</v>
      </c>
    </row>
    <row r="865" spans="1:16" x14ac:dyDescent="0.25">
      <c r="A865" s="1">
        <f t="shared" si="97"/>
        <v>43136</v>
      </c>
      <c r="B865" s="7">
        <f t="shared" si="92"/>
        <v>2</v>
      </c>
      <c r="C865" s="4">
        <f>INDEX(Calendar!$E$3:$E$367,MATCH(LOLP!$A865,Calendar!$B$3:$B$367,0))</f>
        <v>1</v>
      </c>
      <c r="D865" s="2">
        <f t="shared" si="98"/>
        <v>22</v>
      </c>
      <c r="E865" s="36">
        <v>25607</v>
      </c>
      <c r="F865" s="7">
        <f>IFERROR(IF(INDEX('Temperature Data'!$AA$15:$AA$348,MATCH(LOLP!A865,'Temperature Data'!$B$15:$B$348,0))&gt;IF(B865=9,$G$2,LOLP!$F$2),1,0),0)</f>
        <v>0</v>
      </c>
      <c r="G865" s="7">
        <f>SUMIFS(LOLP!$F$4:$F$8763,$C$4:$C$8763,$C865,$B$4:$B$8763,$B865,$D$4:$D$8763,$D865)</f>
        <v>0</v>
      </c>
      <c r="H865" s="7">
        <f>COUNTIFS(Calendar!$E$3:$E$367,LOLP!C865,Calendar!$D$3:$D$367,LOLP!B865)</f>
        <v>19</v>
      </c>
      <c r="I865" s="7">
        <f ca="1">IF($F865=1,OFFSET(start_norps,LOLP!$D865+(1-$C865)*24,LOLP!$B865)*H865/G865,0)</f>
        <v>0</v>
      </c>
      <c r="J865" s="7">
        <f ca="1">IF($F865=1,OFFSET(start_33,LOLP!$D865+(1-$C865)*24,LOLP!$B865)*H865/G865,0)</f>
        <v>0</v>
      </c>
      <c r="K865" s="7">
        <f ca="1">IF($F865,OFFSET(start_40,LOLP!$D865+(1-$C865)*24,LOLP!$B865),0)</f>
        <v>0</v>
      </c>
      <c r="L865" s="7">
        <f ca="1">IF($F865,OFFSET(start_50,LOLP!$D865+(1-$C865)*24,LOLP!$B865),0)</f>
        <v>0</v>
      </c>
      <c r="M865" s="25">
        <f t="shared" ca="1" si="93"/>
        <v>0</v>
      </c>
      <c r="N865" s="25">
        <f t="shared" ca="1" si="94"/>
        <v>0</v>
      </c>
      <c r="O865" s="15" t="e">
        <f t="shared" ca="1" si="95"/>
        <v>#DIV/0!</v>
      </c>
      <c r="P865" s="15" t="e">
        <f t="shared" ca="1" si="96"/>
        <v>#DIV/0!</v>
      </c>
    </row>
    <row r="866" spans="1:16" x14ac:dyDescent="0.25">
      <c r="A866" s="1">
        <f t="shared" si="97"/>
        <v>43136</v>
      </c>
      <c r="B866" s="7">
        <f t="shared" si="92"/>
        <v>2</v>
      </c>
      <c r="C866" s="4">
        <f>INDEX(Calendar!$E$3:$E$367,MATCH(LOLP!$A866,Calendar!$B$3:$B$367,0))</f>
        <v>1</v>
      </c>
      <c r="D866" s="2">
        <f t="shared" si="98"/>
        <v>23</v>
      </c>
      <c r="E866" s="36">
        <v>23816</v>
      </c>
      <c r="F866" s="7">
        <f>IFERROR(IF(INDEX('Temperature Data'!$AA$15:$AA$348,MATCH(LOLP!A866,'Temperature Data'!$B$15:$B$348,0))&gt;IF(B866=9,$G$2,LOLP!$F$2),1,0),0)</f>
        <v>0</v>
      </c>
      <c r="G866" s="7">
        <f>SUMIFS(LOLP!$F$4:$F$8763,$C$4:$C$8763,$C866,$B$4:$B$8763,$B866,$D$4:$D$8763,$D866)</f>
        <v>0</v>
      </c>
      <c r="H866" s="7">
        <f>COUNTIFS(Calendar!$E$3:$E$367,LOLP!C866,Calendar!$D$3:$D$367,LOLP!B866)</f>
        <v>19</v>
      </c>
      <c r="I866" s="7">
        <f ca="1">IF($F866=1,OFFSET(start_norps,LOLP!$D866+(1-$C866)*24,LOLP!$B866)*H866/G866,0)</f>
        <v>0</v>
      </c>
      <c r="J866" s="7">
        <f ca="1">IF($F866=1,OFFSET(start_33,LOLP!$D866+(1-$C866)*24,LOLP!$B866)*H866/G866,0)</f>
        <v>0</v>
      </c>
      <c r="K866" s="7">
        <f ca="1">IF($F866,OFFSET(start_40,LOLP!$D866+(1-$C866)*24,LOLP!$B866),0)</f>
        <v>0</v>
      </c>
      <c r="L866" s="7">
        <f ca="1">IF($F866,OFFSET(start_50,LOLP!$D866+(1-$C866)*24,LOLP!$B866),0)</f>
        <v>0</v>
      </c>
      <c r="M866" s="25">
        <f t="shared" ca="1" si="93"/>
        <v>0</v>
      </c>
      <c r="N866" s="25">
        <f t="shared" ca="1" si="94"/>
        <v>0</v>
      </c>
      <c r="O866" s="15" t="e">
        <f t="shared" ca="1" si="95"/>
        <v>#DIV/0!</v>
      </c>
      <c r="P866" s="15" t="e">
        <f t="shared" ca="1" si="96"/>
        <v>#DIV/0!</v>
      </c>
    </row>
    <row r="867" spans="1:16" x14ac:dyDescent="0.25">
      <c r="A867" s="1">
        <f t="shared" si="97"/>
        <v>43136</v>
      </c>
      <c r="B867" s="7">
        <f t="shared" si="92"/>
        <v>2</v>
      </c>
      <c r="C867" s="4">
        <f>INDEX(Calendar!$E$3:$E$367,MATCH(LOLP!$A867,Calendar!$B$3:$B$367,0))</f>
        <v>1</v>
      </c>
      <c r="D867" s="2">
        <f t="shared" si="98"/>
        <v>24</v>
      </c>
      <c r="E867" s="36">
        <v>22141</v>
      </c>
      <c r="F867" s="7">
        <f>IFERROR(IF(INDEX('Temperature Data'!$AA$15:$AA$348,MATCH(LOLP!A867,'Temperature Data'!$B$15:$B$348,0))&gt;IF(B867=9,$G$2,LOLP!$F$2),1,0),0)</f>
        <v>0</v>
      </c>
      <c r="G867" s="7">
        <f>SUMIFS(LOLP!$F$4:$F$8763,$C$4:$C$8763,$C867,$B$4:$B$8763,$B867,$D$4:$D$8763,$D867)</f>
        <v>0</v>
      </c>
      <c r="H867" s="7">
        <f>COUNTIFS(Calendar!$E$3:$E$367,LOLP!C867,Calendar!$D$3:$D$367,LOLP!B867)</f>
        <v>19</v>
      </c>
      <c r="I867" s="7">
        <f ca="1">IF($F867=1,OFFSET(start_norps,LOLP!$D867+(1-$C867)*24,LOLP!$B867)*H867/G867,0)</f>
        <v>0</v>
      </c>
      <c r="J867" s="7">
        <f ca="1">IF($F867=1,OFFSET(start_33,LOLP!$D867+(1-$C867)*24,LOLP!$B867)*H867/G867,0)</f>
        <v>0</v>
      </c>
      <c r="K867" s="7">
        <f ca="1">IF($F867,OFFSET(start_40,LOLP!$D867+(1-$C867)*24,LOLP!$B867),0)</f>
        <v>0</v>
      </c>
      <c r="L867" s="7">
        <f ca="1">IF($F867,OFFSET(start_50,LOLP!$D867+(1-$C867)*24,LOLP!$B867),0)</f>
        <v>0</v>
      </c>
      <c r="M867" s="25">
        <f t="shared" ca="1" si="93"/>
        <v>0</v>
      </c>
      <c r="N867" s="25">
        <f t="shared" ca="1" si="94"/>
        <v>0</v>
      </c>
      <c r="O867" s="15" t="e">
        <f t="shared" ca="1" si="95"/>
        <v>#DIV/0!</v>
      </c>
      <c r="P867" s="15" t="e">
        <f t="shared" ca="1" si="96"/>
        <v>#DIV/0!</v>
      </c>
    </row>
    <row r="868" spans="1:16" x14ac:dyDescent="0.25">
      <c r="A868" s="1">
        <f t="shared" si="97"/>
        <v>43137</v>
      </c>
      <c r="B868" s="7">
        <f t="shared" si="92"/>
        <v>2</v>
      </c>
      <c r="C868" s="4">
        <f>INDEX(Calendar!$E$3:$E$367,MATCH(LOLP!$A868,Calendar!$B$3:$B$367,0))</f>
        <v>1</v>
      </c>
      <c r="D868" s="2">
        <f t="shared" si="98"/>
        <v>1</v>
      </c>
      <c r="E868" s="36">
        <v>20904</v>
      </c>
      <c r="F868" s="7">
        <f>IFERROR(IF(INDEX('Temperature Data'!$AA$15:$AA$348,MATCH(LOLP!A868,'Temperature Data'!$B$15:$B$348,0))&gt;IF(B868=9,$G$2,LOLP!$F$2),1,0),0)</f>
        <v>0</v>
      </c>
      <c r="G868" s="7">
        <f>SUMIFS(LOLP!$F$4:$F$8763,$C$4:$C$8763,$C868,$B$4:$B$8763,$B868,$D$4:$D$8763,$D868)</f>
        <v>0</v>
      </c>
      <c r="H868" s="7">
        <f>COUNTIFS(Calendar!$E$3:$E$367,LOLP!C868,Calendar!$D$3:$D$367,LOLP!B868)</f>
        <v>19</v>
      </c>
      <c r="I868" s="7">
        <f ca="1">IF($F868=1,OFFSET(start_norps,LOLP!$D868+(1-$C868)*24,LOLP!$B868)*H868/G868,0)</f>
        <v>0</v>
      </c>
      <c r="J868" s="7">
        <f ca="1">IF($F868=1,OFFSET(start_33,LOLP!$D868+(1-$C868)*24,LOLP!$B868)*H868/G868,0)</f>
        <v>0</v>
      </c>
      <c r="K868" s="7">
        <f ca="1">IF($F868,OFFSET(start_40,LOLP!$D868+(1-$C868)*24,LOLP!$B868),0)</f>
        <v>0</v>
      </c>
      <c r="L868" s="7">
        <f ca="1">IF($F868,OFFSET(start_50,LOLP!$D868+(1-$C868)*24,LOLP!$B868),0)</f>
        <v>0</v>
      </c>
      <c r="M868" s="25">
        <f t="shared" ca="1" si="93"/>
        <v>0</v>
      </c>
      <c r="N868" s="25">
        <f t="shared" ca="1" si="94"/>
        <v>0</v>
      </c>
      <c r="O868" s="15" t="e">
        <f t="shared" ca="1" si="95"/>
        <v>#DIV/0!</v>
      </c>
      <c r="P868" s="15" t="e">
        <f t="shared" ca="1" si="96"/>
        <v>#DIV/0!</v>
      </c>
    </row>
    <row r="869" spans="1:16" x14ac:dyDescent="0.25">
      <c r="A869" s="1">
        <f t="shared" si="97"/>
        <v>43137</v>
      </c>
      <c r="B869" s="7">
        <f t="shared" si="92"/>
        <v>2</v>
      </c>
      <c r="C869" s="4">
        <f>INDEX(Calendar!$E$3:$E$367,MATCH(LOLP!$A869,Calendar!$B$3:$B$367,0))</f>
        <v>1</v>
      </c>
      <c r="D869" s="2">
        <f t="shared" si="98"/>
        <v>2</v>
      </c>
      <c r="E869" s="36">
        <v>20119</v>
      </c>
      <c r="F869" s="7">
        <f>IFERROR(IF(INDEX('Temperature Data'!$AA$15:$AA$348,MATCH(LOLP!A869,'Temperature Data'!$B$15:$B$348,0))&gt;IF(B869=9,$G$2,LOLP!$F$2),1,0),0)</f>
        <v>0</v>
      </c>
      <c r="G869" s="7">
        <f>SUMIFS(LOLP!$F$4:$F$8763,$C$4:$C$8763,$C869,$B$4:$B$8763,$B869,$D$4:$D$8763,$D869)</f>
        <v>0</v>
      </c>
      <c r="H869" s="7">
        <f>COUNTIFS(Calendar!$E$3:$E$367,LOLP!C869,Calendar!$D$3:$D$367,LOLP!B869)</f>
        <v>19</v>
      </c>
      <c r="I869" s="7">
        <f ca="1">IF($F869=1,OFFSET(start_norps,LOLP!$D869+(1-$C869)*24,LOLP!$B869)*H869/G869,0)</f>
        <v>0</v>
      </c>
      <c r="J869" s="7">
        <f ca="1">IF($F869=1,OFFSET(start_33,LOLP!$D869+(1-$C869)*24,LOLP!$B869)*H869/G869,0)</f>
        <v>0</v>
      </c>
      <c r="K869" s="7">
        <f ca="1">IF($F869,OFFSET(start_40,LOLP!$D869+(1-$C869)*24,LOLP!$B869),0)</f>
        <v>0</v>
      </c>
      <c r="L869" s="7">
        <f ca="1">IF($F869,OFFSET(start_50,LOLP!$D869+(1-$C869)*24,LOLP!$B869),0)</f>
        <v>0</v>
      </c>
      <c r="M869" s="25">
        <f t="shared" ca="1" si="93"/>
        <v>0</v>
      </c>
      <c r="N869" s="25">
        <f t="shared" ca="1" si="94"/>
        <v>0</v>
      </c>
      <c r="O869" s="15" t="e">
        <f t="shared" ca="1" si="95"/>
        <v>#DIV/0!</v>
      </c>
      <c r="P869" s="15" t="e">
        <f t="shared" ca="1" si="96"/>
        <v>#DIV/0!</v>
      </c>
    </row>
    <row r="870" spans="1:16" x14ac:dyDescent="0.25">
      <c r="A870" s="1">
        <f t="shared" si="97"/>
        <v>43137</v>
      </c>
      <c r="B870" s="7">
        <f t="shared" si="92"/>
        <v>2</v>
      </c>
      <c r="C870" s="4">
        <f>INDEX(Calendar!$E$3:$E$367,MATCH(LOLP!$A870,Calendar!$B$3:$B$367,0))</f>
        <v>1</v>
      </c>
      <c r="D870" s="2">
        <f t="shared" si="98"/>
        <v>3</v>
      </c>
      <c r="E870" s="36">
        <v>19655</v>
      </c>
      <c r="F870" s="7">
        <f>IFERROR(IF(INDEX('Temperature Data'!$AA$15:$AA$348,MATCH(LOLP!A870,'Temperature Data'!$B$15:$B$348,0))&gt;IF(B870=9,$G$2,LOLP!$F$2),1,0),0)</f>
        <v>0</v>
      </c>
      <c r="G870" s="7">
        <f>SUMIFS(LOLP!$F$4:$F$8763,$C$4:$C$8763,$C870,$B$4:$B$8763,$B870,$D$4:$D$8763,$D870)</f>
        <v>0</v>
      </c>
      <c r="H870" s="7">
        <f>COUNTIFS(Calendar!$E$3:$E$367,LOLP!C870,Calendar!$D$3:$D$367,LOLP!B870)</f>
        <v>19</v>
      </c>
      <c r="I870" s="7">
        <f ca="1">IF($F870=1,OFFSET(start_norps,LOLP!$D870+(1-$C870)*24,LOLP!$B870)*H870/G870,0)</f>
        <v>0</v>
      </c>
      <c r="J870" s="7">
        <f ca="1">IF($F870=1,OFFSET(start_33,LOLP!$D870+(1-$C870)*24,LOLP!$B870)*H870/G870,0)</f>
        <v>0</v>
      </c>
      <c r="K870" s="7">
        <f ca="1">IF($F870,OFFSET(start_40,LOLP!$D870+(1-$C870)*24,LOLP!$B870),0)</f>
        <v>0</v>
      </c>
      <c r="L870" s="7">
        <f ca="1">IF($F870,OFFSET(start_50,LOLP!$D870+(1-$C870)*24,LOLP!$B870),0)</f>
        <v>0</v>
      </c>
      <c r="M870" s="25">
        <f t="shared" ca="1" si="93"/>
        <v>0</v>
      </c>
      <c r="N870" s="25">
        <f t="shared" ca="1" si="94"/>
        <v>0</v>
      </c>
      <c r="O870" s="15" t="e">
        <f t="shared" ca="1" si="95"/>
        <v>#DIV/0!</v>
      </c>
      <c r="P870" s="15" t="e">
        <f t="shared" ca="1" si="96"/>
        <v>#DIV/0!</v>
      </c>
    </row>
    <row r="871" spans="1:16" x14ac:dyDescent="0.25">
      <c r="A871" s="1">
        <f t="shared" si="97"/>
        <v>43137</v>
      </c>
      <c r="B871" s="7">
        <f t="shared" si="92"/>
        <v>2</v>
      </c>
      <c r="C871" s="4">
        <f>INDEX(Calendar!$E$3:$E$367,MATCH(LOLP!$A871,Calendar!$B$3:$B$367,0))</f>
        <v>1</v>
      </c>
      <c r="D871" s="2">
        <f t="shared" si="98"/>
        <v>4</v>
      </c>
      <c r="E871" s="36">
        <v>19580</v>
      </c>
      <c r="F871" s="7">
        <f>IFERROR(IF(INDEX('Temperature Data'!$AA$15:$AA$348,MATCH(LOLP!A871,'Temperature Data'!$B$15:$B$348,0))&gt;IF(B871=9,$G$2,LOLP!$F$2),1,0),0)</f>
        <v>0</v>
      </c>
      <c r="G871" s="7">
        <f>SUMIFS(LOLP!$F$4:$F$8763,$C$4:$C$8763,$C871,$B$4:$B$8763,$B871,$D$4:$D$8763,$D871)</f>
        <v>0</v>
      </c>
      <c r="H871" s="7">
        <f>COUNTIFS(Calendar!$E$3:$E$367,LOLP!C871,Calendar!$D$3:$D$367,LOLP!B871)</f>
        <v>19</v>
      </c>
      <c r="I871" s="7">
        <f ca="1">IF($F871=1,OFFSET(start_norps,LOLP!$D871+(1-$C871)*24,LOLP!$B871)*H871/G871,0)</f>
        <v>0</v>
      </c>
      <c r="J871" s="7">
        <f ca="1">IF($F871=1,OFFSET(start_33,LOLP!$D871+(1-$C871)*24,LOLP!$B871)*H871/G871,0)</f>
        <v>0</v>
      </c>
      <c r="K871" s="7">
        <f ca="1">IF($F871,OFFSET(start_40,LOLP!$D871+(1-$C871)*24,LOLP!$B871),0)</f>
        <v>0</v>
      </c>
      <c r="L871" s="7">
        <f ca="1">IF($F871,OFFSET(start_50,LOLP!$D871+(1-$C871)*24,LOLP!$B871),0)</f>
        <v>0</v>
      </c>
      <c r="M871" s="25">
        <f t="shared" ca="1" si="93"/>
        <v>0</v>
      </c>
      <c r="N871" s="25">
        <f t="shared" ca="1" si="94"/>
        <v>0</v>
      </c>
      <c r="O871" s="15" t="e">
        <f t="shared" ca="1" si="95"/>
        <v>#DIV/0!</v>
      </c>
      <c r="P871" s="15" t="e">
        <f t="shared" ca="1" si="96"/>
        <v>#DIV/0!</v>
      </c>
    </row>
    <row r="872" spans="1:16" x14ac:dyDescent="0.25">
      <c r="A872" s="1">
        <f t="shared" si="97"/>
        <v>43137</v>
      </c>
      <c r="B872" s="7">
        <f t="shared" si="92"/>
        <v>2</v>
      </c>
      <c r="C872" s="4">
        <f>INDEX(Calendar!$E$3:$E$367,MATCH(LOLP!$A872,Calendar!$B$3:$B$367,0))</f>
        <v>1</v>
      </c>
      <c r="D872" s="2">
        <f t="shared" si="98"/>
        <v>5</v>
      </c>
      <c r="E872" s="36">
        <v>20133</v>
      </c>
      <c r="F872" s="7">
        <f>IFERROR(IF(INDEX('Temperature Data'!$AA$15:$AA$348,MATCH(LOLP!A872,'Temperature Data'!$B$15:$B$348,0))&gt;IF(B872=9,$G$2,LOLP!$F$2),1,0),0)</f>
        <v>0</v>
      </c>
      <c r="G872" s="7">
        <f>SUMIFS(LOLP!$F$4:$F$8763,$C$4:$C$8763,$C872,$B$4:$B$8763,$B872,$D$4:$D$8763,$D872)</f>
        <v>0</v>
      </c>
      <c r="H872" s="7">
        <f>COUNTIFS(Calendar!$E$3:$E$367,LOLP!C872,Calendar!$D$3:$D$367,LOLP!B872)</f>
        <v>19</v>
      </c>
      <c r="I872" s="7">
        <f ca="1">IF($F872=1,OFFSET(start_norps,LOLP!$D872+(1-$C872)*24,LOLP!$B872)*H872/G872,0)</f>
        <v>0</v>
      </c>
      <c r="J872" s="7">
        <f ca="1">IF($F872=1,OFFSET(start_33,LOLP!$D872+(1-$C872)*24,LOLP!$B872)*H872/G872,0)</f>
        <v>0</v>
      </c>
      <c r="K872" s="7">
        <f ca="1">IF($F872,OFFSET(start_40,LOLP!$D872+(1-$C872)*24,LOLP!$B872),0)</f>
        <v>0</v>
      </c>
      <c r="L872" s="7">
        <f ca="1">IF($F872,OFFSET(start_50,LOLP!$D872+(1-$C872)*24,LOLP!$B872),0)</f>
        <v>0</v>
      </c>
      <c r="M872" s="25">
        <f t="shared" ca="1" si="93"/>
        <v>0</v>
      </c>
      <c r="N872" s="25">
        <f t="shared" ca="1" si="94"/>
        <v>0</v>
      </c>
      <c r="O872" s="15" t="e">
        <f t="shared" ca="1" si="95"/>
        <v>#DIV/0!</v>
      </c>
      <c r="P872" s="15" t="e">
        <f t="shared" ca="1" si="96"/>
        <v>#DIV/0!</v>
      </c>
    </row>
    <row r="873" spans="1:16" x14ac:dyDescent="0.25">
      <c r="A873" s="1">
        <f t="shared" si="97"/>
        <v>43137</v>
      </c>
      <c r="B873" s="7">
        <f t="shared" si="92"/>
        <v>2</v>
      </c>
      <c r="C873" s="4">
        <f>INDEX(Calendar!$E$3:$E$367,MATCH(LOLP!$A873,Calendar!$B$3:$B$367,0))</f>
        <v>1</v>
      </c>
      <c r="D873" s="2">
        <f t="shared" si="98"/>
        <v>6</v>
      </c>
      <c r="E873" s="36">
        <v>21470</v>
      </c>
      <c r="F873" s="7">
        <f>IFERROR(IF(INDEX('Temperature Data'!$AA$15:$AA$348,MATCH(LOLP!A873,'Temperature Data'!$B$15:$B$348,0))&gt;IF(B873=9,$G$2,LOLP!$F$2),1,0),0)</f>
        <v>0</v>
      </c>
      <c r="G873" s="7">
        <f>SUMIFS(LOLP!$F$4:$F$8763,$C$4:$C$8763,$C873,$B$4:$B$8763,$B873,$D$4:$D$8763,$D873)</f>
        <v>0</v>
      </c>
      <c r="H873" s="7">
        <f>COUNTIFS(Calendar!$E$3:$E$367,LOLP!C873,Calendar!$D$3:$D$367,LOLP!B873)</f>
        <v>19</v>
      </c>
      <c r="I873" s="7">
        <f ca="1">IF($F873=1,OFFSET(start_norps,LOLP!$D873+(1-$C873)*24,LOLP!$B873)*H873/G873,0)</f>
        <v>0</v>
      </c>
      <c r="J873" s="7">
        <f ca="1">IF($F873=1,OFFSET(start_33,LOLP!$D873+(1-$C873)*24,LOLP!$B873)*H873/G873,0)</f>
        <v>0</v>
      </c>
      <c r="K873" s="7">
        <f ca="1">IF($F873,OFFSET(start_40,LOLP!$D873+(1-$C873)*24,LOLP!$B873),0)</f>
        <v>0</v>
      </c>
      <c r="L873" s="7">
        <f ca="1">IF($F873,OFFSET(start_50,LOLP!$D873+(1-$C873)*24,LOLP!$B873),0)</f>
        <v>0</v>
      </c>
      <c r="M873" s="25">
        <f t="shared" ca="1" si="93"/>
        <v>0</v>
      </c>
      <c r="N873" s="25">
        <f t="shared" ca="1" si="94"/>
        <v>0</v>
      </c>
      <c r="O873" s="15" t="e">
        <f t="shared" ca="1" si="95"/>
        <v>#DIV/0!</v>
      </c>
      <c r="P873" s="15" t="e">
        <f t="shared" ca="1" si="96"/>
        <v>#DIV/0!</v>
      </c>
    </row>
    <row r="874" spans="1:16" x14ac:dyDescent="0.25">
      <c r="A874" s="1">
        <f t="shared" si="97"/>
        <v>43137</v>
      </c>
      <c r="B874" s="7">
        <f t="shared" si="92"/>
        <v>2</v>
      </c>
      <c r="C874" s="4">
        <f>INDEX(Calendar!$E$3:$E$367,MATCH(LOLP!$A874,Calendar!$B$3:$B$367,0))</f>
        <v>1</v>
      </c>
      <c r="D874" s="2">
        <f t="shared" si="98"/>
        <v>7</v>
      </c>
      <c r="E874" s="36">
        <v>23882</v>
      </c>
      <c r="F874" s="7">
        <f>IFERROR(IF(INDEX('Temperature Data'!$AA$15:$AA$348,MATCH(LOLP!A874,'Temperature Data'!$B$15:$B$348,0))&gt;IF(B874=9,$G$2,LOLP!$F$2),1,0),0)</f>
        <v>0</v>
      </c>
      <c r="G874" s="7">
        <f>SUMIFS(LOLP!$F$4:$F$8763,$C$4:$C$8763,$C874,$B$4:$B$8763,$B874,$D$4:$D$8763,$D874)</f>
        <v>0</v>
      </c>
      <c r="H874" s="7">
        <f>COUNTIFS(Calendar!$E$3:$E$367,LOLP!C874,Calendar!$D$3:$D$367,LOLP!B874)</f>
        <v>19</v>
      </c>
      <c r="I874" s="7">
        <f ca="1">IF($F874=1,OFFSET(start_norps,LOLP!$D874+(1-$C874)*24,LOLP!$B874)*H874/G874,0)</f>
        <v>0</v>
      </c>
      <c r="J874" s="7">
        <f ca="1">IF($F874=1,OFFSET(start_33,LOLP!$D874+(1-$C874)*24,LOLP!$B874)*H874/G874,0)</f>
        <v>0</v>
      </c>
      <c r="K874" s="7">
        <f ca="1">IF($F874,OFFSET(start_40,LOLP!$D874+(1-$C874)*24,LOLP!$B874),0)</f>
        <v>0</v>
      </c>
      <c r="L874" s="7">
        <f ca="1">IF($F874,OFFSET(start_50,LOLP!$D874+(1-$C874)*24,LOLP!$B874),0)</f>
        <v>0</v>
      </c>
      <c r="M874" s="25">
        <f t="shared" ca="1" si="93"/>
        <v>0</v>
      </c>
      <c r="N874" s="25">
        <f t="shared" ca="1" si="94"/>
        <v>0</v>
      </c>
      <c r="O874" s="15" t="e">
        <f t="shared" ca="1" si="95"/>
        <v>#DIV/0!</v>
      </c>
      <c r="P874" s="15" t="e">
        <f t="shared" ca="1" si="96"/>
        <v>#DIV/0!</v>
      </c>
    </row>
    <row r="875" spans="1:16" x14ac:dyDescent="0.25">
      <c r="A875" s="1">
        <f t="shared" si="97"/>
        <v>43137</v>
      </c>
      <c r="B875" s="7">
        <f t="shared" si="92"/>
        <v>2</v>
      </c>
      <c r="C875" s="4">
        <f>INDEX(Calendar!$E$3:$E$367,MATCH(LOLP!$A875,Calendar!$B$3:$B$367,0))</f>
        <v>1</v>
      </c>
      <c r="D875" s="2">
        <f t="shared" si="98"/>
        <v>8</v>
      </c>
      <c r="E875" s="36">
        <v>25125</v>
      </c>
      <c r="F875" s="7">
        <f>IFERROR(IF(INDEX('Temperature Data'!$AA$15:$AA$348,MATCH(LOLP!A875,'Temperature Data'!$B$15:$B$348,0))&gt;IF(B875=9,$G$2,LOLP!$F$2),1,0),0)</f>
        <v>0</v>
      </c>
      <c r="G875" s="7">
        <f>SUMIFS(LOLP!$F$4:$F$8763,$C$4:$C$8763,$C875,$B$4:$B$8763,$B875,$D$4:$D$8763,$D875)</f>
        <v>0</v>
      </c>
      <c r="H875" s="7">
        <f>COUNTIFS(Calendar!$E$3:$E$367,LOLP!C875,Calendar!$D$3:$D$367,LOLP!B875)</f>
        <v>19</v>
      </c>
      <c r="I875" s="7">
        <f ca="1">IF($F875=1,OFFSET(start_norps,LOLP!$D875+(1-$C875)*24,LOLP!$B875)*H875/G875,0)</f>
        <v>0</v>
      </c>
      <c r="J875" s="7">
        <f ca="1">IF($F875=1,OFFSET(start_33,LOLP!$D875+(1-$C875)*24,LOLP!$B875)*H875/G875,0)</f>
        <v>0</v>
      </c>
      <c r="K875" s="7">
        <f ca="1">IF($F875,OFFSET(start_40,LOLP!$D875+(1-$C875)*24,LOLP!$B875),0)</f>
        <v>0</v>
      </c>
      <c r="L875" s="7">
        <f ca="1">IF($F875,OFFSET(start_50,LOLP!$D875+(1-$C875)*24,LOLP!$B875),0)</f>
        <v>0</v>
      </c>
      <c r="M875" s="25">
        <f t="shared" ca="1" si="93"/>
        <v>0</v>
      </c>
      <c r="N875" s="25">
        <f t="shared" ca="1" si="94"/>
        <v>0</v>
      </c>
      <c r="O875" s="15" t="e">
        <f t="shared" ca="1" si="95"/>
        <v>#DIV/0!</v>
      </c>
      <c r="P875" s="15" t="e">
        <f t="shared" ca="1" si="96"/>
        <v>#DIV/0!</v>
      </c>
    </row>
    <row r="876" spans="1:16" x14ac:dyDescent="0.25">
      <c r="A876" s="1">
        <f t="shared" si="97"/>
        <v>43137</v>
      </c>
      <c r="B876" s="7">
        <f t="shared" si="92"/>
        <v>2</v>
      </c>
      <c r="C876" s="4">
        <f>INDEX(Calendar!$E$3:$E$367,MATCH(LOLP!$A876,Calendar!$B$3:$B$367,0))</f>
        <v>1</v>
      </c>
      <c r="D876" s="2">
        <f t="shared" si="98"/>
        <v>9</v>
      </c>
      <c r="E876" s="36">
        <v>24633</v>
      </c>
      <c r="F876" s="7">
        <f>IFERROR(IF(INDEX('Temperature Data'!$AA$15:$AA$348,MATCH(LOLP!A876,'Temperature Data'!$B$15:$B$348,0))&gt;IF(B876=9,$G$2,LOLP!$F$2),1,0),0)</f>
        <v>0</v>
      </c>
      <c r="G876" s="7">
        <f>SUMIFS(LOLP!$F$4:$F$8763,$C$4:$C$8763,$C876,$B$4:$B$8763,$B876,$D$4:$D$8763,$D876)</f>
        <v>0</v>
      </c>
      <c r="H876" s="7">
        <f>COUNTIFS(Calendar!$E$3:$E$367,LOLP!C876,Calendar!$D$3:$D$367,LOLP!B876)</f>
        <v>19</v>
      </c>
      <c r="I876" s="7">
        <f ca="1">IF($F876=1,OFFSET(start_norps,LOLP!$D876+(1-$C876)*24,LOLP!$B876)*H876/G876,0)</f>
        <v>0</v>
      </c>
      <c r="J876" s="7">
        <f ca="1">IF($F876=1,OFFSET(start_33,LOLP!$D876+(1-$C876)*24,LOLP!$B876)*H876/G876,0)</f>
        <v>0</v>
      </c>
      <c r="K876" s="7">
        <f ca="1">IF($F876,OFFSET(start_40,LOLP!$D876+(1-$C876)*24,LOLP!$B876),0)</f>
        <v>0</v>
      </c>
      <c r="L876" s="7">
        <f ca="1">IF($F876,OFFSET(start_50,LOLP!$D876+(1-$C876)*24,LOLP!$B876),0)</f>
        <v>0</v>
      </c>
      <c r="M876" s="25">
        <f t="shared" ca="1" si="93"/>
        <v>0</v>
      </c>
      <c r="N876" s="25">
        <f t="shared" ca="1" si="94"/>
        <v>0</v>
      </c>
      <c r="O876" s="15" t="e">
        <f t="shared" ca="1" si="95"/>
        <v>#DIV/0!</v>
      </c>
      <c r="P876" s="15" t="e">
        <f t="shared" ca="1" si="96"/>
        <v>#DIV/0!</v>
      </c>
    </row>
    <row r="877" spans="1:16" x14ac:dyDescent="0.25">
      <c r="A877" s="1">
        <f t="shared" si="97"/>
        <v>43137</v>
      </c>
      <c r="B877" s="7">
        <f t="shared" si="92"/>
        <v>2</v>
      </c>
      <c r="C877" s="4">
        <f>INDEX(Calendar!$E$3:$E$367,MATCH(LOLP!$A877,Calendar!$B$3:$B$367,0))</f>
        <v>1</v>
      </c>
      <c r="D877" s="2">
        <f t="shared" si="98"/>
        <v>10</v>
      </c>
      <c r="E877" s="36">
        <v>23513</v>
      </c>
      <c r="F877" s="7">
        <f>IFERROR(IF(INDEX('Temperature Data'!$AA$15:$AA$348,MATCH(LOLP!A877,'Temperature Data'!$B$15:$B$348,0))&gt;IF(B877=9,$G$2,LOLP!$F$2),1,0),0)</f>
        <v>0</v>
      </c>
      <c r="G877" s="7">
        <f>SUMIFS(LOLP!$F$4:$F$8763,$C$4:$C$8763,$C877,$B$4:$B$8763,$B877,$D$4:$D$8763,$D877)</f>
        <v>0</v>
      </c>
      <c r="H877" s="7">
        <f>COUNTIFS(Calendar!$E$3:$E$367,LOLP!C877,Calendar!$D$3:$D$367,LOLP!B877)</f>
        <v>19</v>
      </c>
      <c r="I877" s="7">
        <f ca="1">IF($F877=1,OFFSET(start_norps,LOLP!$D877+(1-$C877)*24,LOLP!$B877)*H877/G877,0)</f>
        <v>0</v>
      </c>
      <c r="J877" s="7">
        <f ca="1">IF($F877=1,OFFSET(start_33,LOLP!$D877+(1-$C877)*24,LOLP!$B877)*H877/G877,0)</f>
        <v>0</v>
      </c>
      <c r="K877" s="7">
        <f ca="1">IF($F877,OFFSET(start_40,LOLP!$D877+(1-$C877)*24,LOLP!$B877),0)</f>
        <v>0</v>
      </c>
      <c r="L877" s="7">
        <f ca="1">IF($F877,OFFSET(start_50,LOLP!$D877+(1-$C877)*24,LOLP!$B877),0)</f>
        <v>0</v>
      </c>
      <c r="M877" s="25">
        <f t="shared" ca="1" si="93"/>
        <v>0</v>
      </c>
      <c r="N877" s="25">
        <f t="shared" ca="1" si="94"/>
        <v>0</v>
      </c>
      <c r="O877" s="15" t="e">
        <f t="shared" ca="1" si="95"/>
        <v>#DIV/0!</v>
      </c>
      <c r="P877" s="15" t="e">
        <f t="shared" ca="1" si="96"/>
        <v>#DIV/0!</v>
      </c>
    </row>
    <row r="878" spans="1:16" x14ac:dyDescent="0.25">
      <c r="A878" s="1">
        <f t="shared" si="97"/>
        <v>43137</v>
      </c>
      <c r="B878" s="7">
        <f t="shared" si="92"/>
        <v>2</v>
      </c>
      <c r="C878" s="4">
        <f>INDEX(Calendar!$E$3:$E$367,MATCH(LOLP!$A878,Calendar!$B$3:$B$367,0))</f>
        <v>1</v>
      </c>
      <c r="D878" s="2">
        <f t="shared" si="98"/>
        <v>11</v>
      </c>
      <c r="E878" s="36">
        <v>22970</v>
      </c>
      <c r="F878" s="7">
        <f>IFERROR(IF(INDEX('Temperature Data'!$AA$15:$AA$348,MATCH(LOLP!A878,'Temperature Data'!$B$15:$B$348,0))&gt;IF(B878=9,$G$2,LOLP!$F$2),1,0),0)</f>
        <v>0</v>
      </c>
      <c r="G878" s="7">
        <f>SUMIFS(LOLP!$F$4:$F$8763,$C$4:$C$8763,$C878,$B$4:$B$8763,$B878,$D$4:$D$8763,$D878)</f>
        <v>0</v>
      </c>
      <c r="H878" s="7">
        <f>COUNTIFS(Calendar!$E$3:$E$367,LOLP!C878,Calendar!$D$3:$D$367,LOLP!B878)</f>
        <v>19</v>
      </c>
      <c r="I878" s="7">
        <f ca="1">IF($F878=1,OFFSET(start_norps,LOLP!$D878+(1-$C878)*24,LOLP!$B878)*H878/G878,0)</f>
        <v>0</v>
      </c>
      <c r="J878" s="7">
        <f ca="1">IF($F878=1,OFFSET(start_33,LOLP!$D878+(1-$C878)*24,LOLP!$B878)*H878/G878,0)</f>
        <v>0</v>
      </c>
      <c r="K878" s="7">
        <f ca="1">IF($F878,OFFSET(start_40,LOLP!$D878+(1-$C878)*24,LOLP!$B878),0)</f>
        <v>0</v>
      </c>
      <c r="L878" s="7">
        <f ca="1">IF($F878,OFFSET(start_50,LOLP!$D878+(1-$C878)*24,LOLP!$B878),0)</f>
        <v>0</v>
      </c>
      <c r="M878" s="25">
        <f t="shared" ca="1" si="93"/>
        <v>0</v>
      </c>
      <c r="N878" s="25">
        <f t="shared" ca="1" si="94"/>
        <v>0</v>
      </c>
      <c r="O878" s="15" t="e">
        <f t="shared" ca="1" si="95"/>
        <v>#DIV/0!</v>
      </c>
      <c r="P878" s="15" t="e">
        <f t="shared" ca="1" si="96"/>
        <v>#DIV/0!</v>
      </c>
    </row>
    <row r="879" spans="1:16" x14ac:dyDescent="0.25">
      <c r="A879" s="1">
        <f t="shared" si="97"/>
        <v>43137</v>
      </c>
      <c r="B879" s="7">
        <f t="shared" si="92"/>
        <v>2</v>
      </c>
      <c r="C879" s="4">
        <f>INDEX(Calendar!$E$3:$E$367,MATCH(LOLP!$A879,Calendar!$B$3:$B$367,0))</f>
        <v>1</v>
      </c>
      <c r="D879" s="2">
        <f t="shared" si="98"/>
        <v>12</v>
      </c>
      <c r="E879" s="36">
        <v>22737</v>
      </c>
      <c r="F879" s="7">
        <f>IFERROR(IF(INDEX('Temperature Data'!$AA$15:$AA$348,MATCH(LOLP!A879,'Temperature Data'!$B$15:$B$348,0))&gt;IF(B879=9,$G$2,LOLP!$F$2),1,0),0)</f>
        <v>0</v>
      </c>
      <c r="G879" s="7">
        <f>SUMIFS(LOLP!$F$4:$F$8763,$C$4:$C$8763,$C879,$B$4:$B$8763,$B879,$D$4:$D$8763,$D879)</f>
        <v>0</v>
      </c>
      <c r="H879" s="7">
        <f>COUNTIFS(Calendar!$E$3:$E$367,LOLP!C879,Calendar!$D$3:$D$367,LOLP!B879)</f>
        <v>19</v>
      </c>
      <c r="I879" s="7">
        <f ca="1">IF($F879=1,OFFSET(start_norps,LOLP!$D879+(1-$C879)*24,LOLP!$B879)*H879/G879,0)</f>
        <v>0</v>
      </c>
      <c r="J879" s="7">
        <f ca="1">IF($F879=1,OFFSET(start_33,LOLP!$D879+(1-$C879)*24,LOLP!$B879)*H879/G879,0)</f>
        <v>0</v>
      </c>
      <c r="K879" s="7">
        <f ca="1">IF($F879,OFFSET(start_40,LOLP!$D879+(1-$C879)*24,LOLP!$B879),0)</f>
        <v>0</v>
      </c>
      <c r="L879" s="7">
        <f ca="1">IF($F879,OFFSET(start_50,LOLP!$D879+(1-$C879)*24,LOLP!$B879),0)</f>
        <v>0</v>
      </c>
      <c r="M879" s="25">
        <f t="shared" ca="1" si="93"/>
        <v>0</v>
      </c>
      <c r="N879" s="25">
        <f t="shared" ca="1" si="94"/>
        <v>0</v>
      </c>
      <c r="O879" s="15" t="e">
        <f t="shared" ca="1" si="95"/>
        <v>#DIV/0!</v>
      </c>
      <c r="P879" s="15" t="e">
        <f t="shared" ca="1" si="96"/>
        <v>#DIV/0!</v>
      </c>
    </row>
    <row r="880" spans="1:16" x14ac:dyDescent="0.25">
      <c r="A880" s="1">
        <f t="shared" si="97"/>
        <v>43137</v>
      </c>
      <c r="B880" s="7">
        <f t="shared" si="92"/>
        <v>2</v>
      </c>
      <c r="C880" s="4">
        <f>INDEX(Calendar!$E$3:$E$367,MATCH(LOLP!$A880,Calendar!$B$3:$B$367,0))</f>
        <v>1</v>
      </c>
      <c r="D880" s="2">
        <f t="shared" si="98"/>
        <v>13</v>
      </c>
      <c r="E880" s="36">
        <v>22815</v>
      </c>
      <c r="F880" s="7">
        <f>IFERROR(IF(INDEX('Temperature Data'!$AA$15:$AA$348,MATCH(LOLP!A880,'Temperature Data'!$B$15:$B$348,0))&gt;IF(B880=9,$G$2,LOLP!$F$2),1,0),0)</f>
        <v>0</v>
      </c>
      <c r="G880" s="7">
        <f>SUMIFS(LOLP!$F$4:$F$8763,$C$4:$C$8763,$C880,$B$4:$B$8763,$B880,$D$4:$D$8763,$D880)</f>
        <v>0</v>
      </c>
      <c r="H880" s="7">
        <f>COUNTIFS(Calendar!$E$3:$E$367,LOLP!C880,Calendar!$D$3:$D$367,LOLP!B880)</f>
        <v>19</v>
      </c>
      <c r="I880" s="7">
        <f ca="1">IF($F880=1,OFFSET(start_norps,LOLP!$D880+(1-$C880)*24,LOLP!$B880)*H880/G880,0)</f>
        <v>0</v>
      </c>
      <c r="J880" s="7">
        <f ca="1">IF($F880=1,OFFSET(start_33,LOLP!$D880+(1-$C880)*24,LOLP!$B880)*H880/G880,0)</f>
        <v>0</v>
      </c>
      <c r="K880" s="7">
        <f ca="1">IF($F880,OFFSET(start_40,LOLP!$D880+(1-$C880)*24,LOLP!$B880),0)</f>
        <v>0</v>
      </c>
      <c r="L880" s="7">
        <f ca="1">IF($F880,OFFSET(start_50,LOLP!$D880+(1-$C880)*24,LOLP!$B880),0)</f>
        <v>0</v>
      </c>
      <c r="M880" s="25">
        <f t="shared" ca="1" si="93"/>
        <v>0</v>
      </c>
      <c r="N880" s="25">
        <f t="shared" ca="1" si="94"/>
        <v>0</v>
      </c>
      <c r="O880" s="15" t="e">
        <f t="shared" ca="1" si="95"/>
        <v>#DIV/0!</v>
      </c>
      <c r="P880" s="15" t="e">
        <f t="shared" ca="1" si="96"/>
        <v>#DIV/0!</v>
      </c>
    </row>
    <row r="881" spans="1:16" x14ac:dyDescent="0.25">
      <c r="A881" s="1">
        <f t="shared" si="97"/>
        <v>43137</v>
      </c>
      <c r="B881" s="7">
        <f t="shared" si="92"/>
        <v>2</v>
      </c>
      <c r="C881" s="4">
        <f>INDEX(Calendar!$E$3:$E$367,MATCH(LOLP!$A881,Calendar!$B$3:$B$367,0))</f>
        <v>1</v>
      </c>
      <c r="D881" s="2">
        <f t="shared" si="98"/>
        <v>14</v>
      </c>
      <c r="E881" s="36">
        <v>23246</v>
      </c>
      <c r="F881" s="7">
        <f>IFERROR(IF(INDEX('Temperature Data'!$AA$15:$AA$348,MATCH(LOLP!A881,'Temperature Data'!$B$15:$B$348,0))&gt;IF(B881=9,$G$2,LOLP!$F$2),1,0),0)</f>
        <v>0</v>
      </c>
      <c r="G881" s="7">
        <f>SUMIFS(LOLP!$F$4:$F$8763,$C$4:$C$8763,$C881,$B$4:$B$8763,$B881,$D$4:$D$8763,$D881)</f>
        <v>0</v>
      </c>
      <c r="H881" s="7">
        <f>COUNTIFS(Calendar!$E$3:$E$367,LOLP!C881,Calendar!$D$3:$D$367,LOLP!B881)</f>
        <v>19</v>
      </c>
      <c r="I881" s="7">
        <f ca="1">IF($F881=1,OFFSET(start_norps,LOLP!$D881+(1-$C881)*24,LOLP!$B881)*H881/G881,0)</f>
        <v>0</v>
      </c>
      <c r="J881" s="7">
        <f ca="1">IF($F881=1,OFFSET(start_33,LOLP!$D881+(1-$C881)*24,LOLP!$B881)*H881/G881,0)</f>
        <v>0</v>
      </c>
      <c r="K881" s="7">
        <f ca="1">IF($F881,OFFSET(start_40,LOLP!$D881+(1-$C881)*24,LOLP!$B881),0)</f>
        <v>0</v>
      </c>
      <c r="L881" s="7">
        <f ca="1">IF($F881,OFFSET(start_50,LOLP!$D881+(1-$C881)*24,LOLP!$B881),0)</f>
        <v>0</v>
      </c>
      <c r="M881" s="25">
        <f t="shared" ca="1" si="93"/>
        <v>0</v>
      </c>
      <c r="N881" s="25">
        <f t="shared" ca="1" si="94"/>
        <v>0</v>
      </c>
      <c r="O881" s="15" t="e">
        <f t="shared" ca="1" si="95"/>
        <v>#DIV/0!</v>
      </c>
      <c r="P881" s="15" t="e">
        <f t="shared" ca="1" si="96"/>
        <v>#DIV/0!</v>
      </c>
    </row>
    <row r="882" spans="1:16" x14ac:dyDescent="0.25">
      <c r="A882" s="1">
        <f t="shared" si="97"/>
        <v>43137</v>
      </c>
      <c r="B882" s="7">
        <f t="shared" si="92"/>
        <v>2</v>
      </c>
      <c r="C882" s="4">
        <f>INDEX(Calendar!$E$3:$E$367,MATCH(LOLP!$A882,Calendar!$B$3:$B$367,0))</f>
        <v>1</v>
      </c>
      <c r="D882" s="2">
        <f t="shared" si="98"/>
        <v>15</v>
      </c>
      <c r="E882" s="36">
        <v>23686</v>
      </c>
      <c r="F882" s="7">
        <f>IFERROR(IF(INDEX('Temperature Data'!$AA$15:$AA$348,MATCH(LOLP!A882,'Temperature Data'!$B$15:$B$348,0))&gt;IF(B882=9,$G$2,LOLP!$F$2),1,0),0)</f>
        <v>0</v>
      </c>
      <c r="G882" s="7">
        <f>SUMIFS(LOLP!$F$4:$F$8763,$C$4:$C$8763,$C882,$B$4:$B$8763,$B882,$D$4:$D$8763,$D882)</f>
        <v>0</v>
      </c>
      <c r="H882" s="7">
        <f>COUNTIFS(Calendar!$E$3:$E$367,LOLP!C882,Calendar!$D$3:$D$367,LOLP!B882)</f>
        <v>19</v>
      </c>
      <c r="I882" s="7">
        <f ca="1">IF($F882=1,OFFSET(start_norps,LOLP!$D882+(1-$C882)*24,LOLP!$B882)*H882/G882,0)</f>
        <v>0</v>
      </c>
      <c r="J882" s="7">
        <f ca="1">IF($F882=1,OFFSET(start_33,LOLP!$D882+(1-$C882)*24,LOLP!$B882)*H882/G882,0)</f>
        <v>0</v>
      </c>
      <c r="K882" s="7">
        <f ca="1">IF($F882,OFFSET(start_40,LOLP!$D882+(1-$C882)*24,LOLP!$B882),0)</f>
        <v>0</v>
      </c>
      <c r="L882" s="7">
        <f ca="1">IF($F882,OFFSET(start_50,LOLP!$D882+(1-$C882)*24,LOLP!$B882),0)</f>
        <v>0</v>
      </c>
      <c r="M882" s="25">
        <f t="shared" ca="1" si="93"/>
        <v>0</v>
      </c>
      <c r="N882" s="25">
        <f t="shared" ca="1" si="94"/>
        <v>0</v>
      </c>
      <c r="O882" s="15" t="e">
        <f t="shared" ca="1" si="95"/>
        <v>#DIV/0!</v>
      </c>
      <c r="P882" s="15" t="e">
        <f t="shared" ca="1" si="96"/>
        <v>#DIV/0!</v>
      </c>
    </row>
    <row r="883" spans="1:16" x14ac:dyDescent="0.25">
      <c r="A883" s="1">
        <f t="shared" si="97"/>
        <v>43137</v>
      </c>
      <c r="B883" s="7">
        <f t="shared" si="92"/>
        <v>2</v>
      </c>
      <c r="C883" s="4">
        <f>INDEX(Calendar!$E$3:$E$367,MATCH(LOLP!$A883,Calendar!$B$3:$B$367,0))</f>
        <v>1</v>
      </c>
      <c r="D883" s="2">
        <f t="shared" si="98"/>
        <v>16</v>
      </c>
      <c r="E883" s="36">
        <v>24345</v>
      </c>
      <c r="F883" s="7">
        <f>IFERROR(IF(INDEX('Temperature Data'!$AA$15:$AA$348,MATCH(LOLP!A883,'Temperature Data'!$B$15:$B$348,0))&gt;IF(B883=9,$G$2,LOLP!$F$2),1,0),0)</f>
        <v>0</v>
      </c>
      <c r="G883" s="7">
        <f>SUMIFS(LOLP!$F$4:$F$8763,$C$4:$C$8763,$C883,$B$4:$B$8763,$B883,$D$4:$D$8763,$D883)</f>
        <v>0</v>
      </c>
      <c r="H883" s="7">
        <f>COUNTIFS(Calendar!$E$3:$E$367,LOLP!C883,Calendar!$D$3:$D$367,LOLP!B883)</f>
        <v>19</v>
      </c>
      <c r="I883" s="7">
        <f ca="1">IF($F883=1,OFFSET(start_norps,LOLP!$D883+(1-$C883)*24,LOLP!$B883)*H883/G883,0)</f>
        <v>0</v>
      </c>
      <c r="J883" s="7">
        <f ca="1">IF($F883=1,OFFSET(start_33,LOLP!$D883+(1-$C883)*24,LOLP!$B883)*H883/G883,0)</f>
        <v>0</v>
      </c>
      <c r="K883" s="7">
        <f ca="1">IF($F883,OFFSET(start_40,LOLP!$D883+(1-$C883)*24,LOLP!$B883),0)</f>
        <v>0</v>
      </c>
      <c r="L883" s="7">
        <f ca="1">IF($F883,OFFSET(start_50,LOLP!$D883+(1-$C883)*24,LOLP!$B883),0)</f>
        <v>0</v>
      </c>
      <c r="M883" s="25">
        <f t="shared" ca="1" si="93"/>
        <v>0</v>
      </c>
      <c r="N883" s="25">
        <f t="shared" ca="1" si="94"/>
        <v>0</v>
      </c>
      <c r="O883" s="15" t="e">
        <f t="shared" ca="1" si="95"/>
        <v>#DIV/0!</v>
      </c>
      <c r="P883" s="15" t="e">
        <f t="shared" ca="1" si="96"/>
        <v>#DIV/0!</v>
      </c>
    </row>
    <row r="884" spans="1:16" x14ac:dyDescent="0.25">
      <c r="A884" s="1">
        <f t="shared" si="97"/>
        <v>43137</v>
      </c>
      <c r="B884" s="7">
        <f t="shared" si="92"/>
        <v>2</v>
      </c>
      <c r="C884" s="4">
        <f>INDEX(Calendar!$E$3:$E$367,MATCH(LOLP!$A884,Calendar!$B$3:$B$367,0))</f>
        <v>1</v>
      </c>
      <c r="D884" s="2">
        <f t="shared" si="98"/>
        <v>17</v>
      </c>
      <c r="E884" s="36">
        <v>25229</v>
      </c>
      <c r="F884" s="7">
        <f>IFERROR(IF(INDEX('Temperature Data'!$AA$15:$AA$348,MATCH(LOLP!A884,'Temperature Data'!$B$15:$B$348,0))&gt;IF(B884=9,$G$2,LOLP!$F$2),1,0),0)</f>
        <v>0</v>
      </c>
      <c r="G884" s="7">
        <f>SUMIFS(LOLP!$F$4:$F$8763,$C$4:$C$8763,$C884,$B$4:$B$8763,$B884,$D$4:$D$8763,$D884)</f>
        <v>0</v>
      </c>
      <c r="H884" s="7">
        <f>COUNTIFS(Calendar!$E$3:$E$367,LOLP!C884,Calendar!$D$3:$D$367,LOLP!B884)</f>
        <v>19</v>
      </c>
      <c r="I884" s="7">
        <f ca="1">IF($F884=1,OFFSET(start_norps,LOLP!$D884+(1-$C884)*24,LOLP!$B884)*H884/G884,0)</f>
        <v>0</v>
      </c>
      <c r="J884" s="7">
        <f ca="1">IF($F884=1,OFFSET(start_33,LOLP!$D884+(1-$C884)*24,LOLP!$B884)*H884/G884,0)</f>
        <v>0</v>
      </c>
      <c r="K884" s="7">
        <f ca="1">IF($F884,OFFSET(start_40,LOLP!$D884+(1-$C884)*24,LOLP!$B884),0)</f>
        <v>0</v>
      </c>
      <c r="L884" s="7">
        <f ca="1">IF($F884,OFFSET(start_50,LOLP!$D884+(1-$C884)*24,LOLP!$B884),0)</f>
        <v>0</v>
      </c>
      <c r="M884" s="25">
        <f t="shared" ca="1" si="93"/>
        <v>0</v>
      </c>
      <c r="N884" s="25">
        <f t="shared" ca="1" si="94"/>
        <v>0</v>
      </c>
      <c r="O884" s="15" t="e">
        <f t="shared" ca="1" si="95"/>
        <v>#DIV/0!</v>
      </c>
      <c r="P884" s="15" t="e">
        <f t="shared" ca="1" si="96"/>
        <v>#DIV/0!</v>
      </c>
    </row>
    <row r="885" spans="1:16" x14ac:dyDescent="0.25">
      <c r="A885" s="1">
        <f t="shared" si="97"/>
        <v>43137</v>
      </c>
      <c r="B885" s="7">
        <f t="shared" si="92"/>
        <v>2</v>
      </c>
      <c r="C885" s="4">
        <f>INDEX(Calendar!$E$3:$E$367,MATCH(LOLP!$A885,Calendar!$B$3:$B$367,0))</f>
        <v>1</v>
      </c>
      <c r="D885" s="2">
        <f t="shared" si="98"/>
        <v>18</v>
      </c>
      <c r="E885" s="36">
        <v>26884</v>
      </c>
      <c r="F885" s="7">
        <f>IFERROR(IF(INDEX('Temperature Data'!$AA$15:$AA$348,MATCH(LOLP!A885,'Temperature Data'!$B$15:$B$348,0))&gt;IF(B885=9,$G$2,LOLP!$F$2),1,0),0)</f>
        <v>0</v>
      </c>
      <c r="G885" s="7">
        <f>SUMIFS(LOLP!$F$4:$F$8763,$C$4:$C$8763,$C885,$B$4:$B$8763,$B885,$D$4:$D$8763,$D885)</f>
        <v>0</v>
      </c>
      <c r="H885" s="7">
        <f>COUNTIFS(Calendar!$E$3:$E$367,LOLP!C885,Calendar!$D$3:$D$367,LOLP!B885)</f>
        <v>19</v>
      </c>
      <c r="I885" s="7">
        <f ca="1">IF($F885=1,OFFSET(start_norps,LOLP!$D885+(1-$C885)*24,LOLP!$B885)*H885/G885,0)</f>
        <v>0</v>
      </c>
      <c r="J885" s="7">
        <f ca="1">IF($F885=1,OFFSET(start_33,LOLP!$D885+(1-$C885)*24,LOLP!$B885)*H885/G885,0)</f>
        <v>0</v>
      </c>
      <c r="K885" s="7">
        <f ca="1">IF($F885,OFFSET(start_40,LOLP!$D885+(1-$C885)*24,LOLP!$B885),0)</f>
        <v>0</v>
      </c>
      <c r="L885" s="7">
        <f ca="1">IF($F885,OFFSET(start_50,LOLP!$D885+(1-$C885)*24,LOLP!$B885),0)</f>
        <v>0</v>
      </c>
      <c r="M885" s="25">
        <f t="shared" ca="1" si="93"/>
        <v>0</v>
      </c>
      <c r="N885" s="25">
        <f t="shared" ca="1" si="94"/>
        <v>0</v>
      </c>
      <c r="O885" s="15" t="e">
        <f t="shared" ca="1" si="95"/>
        <v>#DIV/0!</v>
      </c>
      <c r="P885" s="15" t="e">
        <f t="shared" ca="1" si="96"/>
        <v>#DIV/0!</v>
      </c>
    </row>
    <row r="886" spans="1:16" x14ac:dyDescent="0.25">
      <c r="A886" s="1">
        <f t="shared" si="97"/>
        <v>43137</v>
      </c>
      <c r="B886" s="7">
        <f t="shared" si="92"/>
        <v>2</v>
      </c>
      <c r="C886" s="4">
        <f>INDEX(Calendar!$E$3:$E$367,MATCH(LOLP!$A886,Calendar!$B$3:$B$367,0))</f>
        <v>1</v>
      </c>
      <c r="D886" s="2">
        <f t="shared" si="98"/>
        <v>19</v>
      </c>
      <c r="E886" s="36">
        <v>28262</v>
      </c>
      <c r="F886" s="7">
        <f>IFERROR(IF(INDEX('Temperature Data'!$AA$15:$AA$348,MATCH(LOLP!A886,'Temperature Data'!$B$15:$B$348,0))&gt;IF(B886=9,$G$2,LOLP!$F$2),1,0),0)</f>
        <v>0</v>
      </c>
      <c r="G886" s="7">
        <f>SUMIFS(LOLP!$F$4:$F$8763,$C$4:$C$8763,$C886,$B$4:$B$8763,$B886,$D$4:$D$8763,$D886)</f>
        <v>0</v>
      </c>
      <c r="H886" s="7">
        <f>COUNTIFS(Calendar!$E$3:$E$367,LOLP!C886,Calendar!$D$3:$D$367,LOLP!B886)</f>
        <v>19</v>
      </c>
      <c r="I886" s="7">
        <f ca="1">IF($F886=1,OFFSET(start_norps,LOLP!$D886+(1-$C886)*24,LOLP!$B886)*H886/G886,0)</f>
        <v>0</v>
      </c>
      <c r="J886" s="7">
        <f ca="1">IF($F886=1,OFFSET(start_33,LOLP!$D886+(1-$C886)*24,LOLP!$B886)*H886/G886,0)</f>
        <v>0</v>
      </c>
      <c r="K886" s="7">
        <f ca="1">IF($F886,OFFSET(start_40,LOLP!$D886+(1-$C886)*24,LOLP!$B886),0)</f>
        <v>0</v>
      </c>
      <c r="L886" s="7">
        <f ca="1">IF($F886,OFFSET(start_50,LOLP!$D886+(1-$C886)*24,LOLP!$B886),0)</f>
        <v>0</v>
      </c>
      <c r="M886" s="25">
        <f t="shared" ca="1" si="93"/>
        <v>0</v>
      </c>
      <c r="N886" s="25">
        <f t="shared" ca="1" si="94"/>
        <v>0</v>
      </c>
      <c r="O886" s="15" t="e">
        <f t="shared" ca="1" si="95"/>
        <v>#DIV/0!</v>
      </c>
      <c r="P886" s="15" t="e">
        <f t="shared" ca="1" si="96"/>
        <v>#DIV/0!</v>
      </c>
    </row>
    <row r="887" spans="1:16" x14ac:dyDescent="0.25">
      <c r="A887" s="1">
        <f t="shared" si="97"/>
        <v>43137</v>
      </c>
      <c r="B887" s="7">
        <f t="shared" si="92"/>
        <v>2</v>
      </c>
      <c r="C887" s="4">
        <f>INDEX(Calendar!$E$3:$E$367,MATCH(LOLP!$A887,Calendar!$B$3:$B$367,0))</f>
        <v>1</v>
      </c>
      <c r="D887" s="2">
        <f t="shared" si="98"/>
        <v>20</v>
      </c>
      <c r="E887" s="36">
        <v>27697</v>
      </c>
      <c r="F887" s="7">
        <f>IFERROR(IF(INDEX('Temperature Data'!$AA$15:$AA$348,MATCH(LOLP!A887,'Temperature Data'!$B$15:$B$348,0))&gt;IF(B887=9,$G$2,LOLP!$F$2),1,0),0)</f>
        <v>0</v>
      </c>
      <c r="G887" s="7">
        <f>SUMIFS(LOLP!$F$4:$F$8763,$C$4:$C$8763,$C887,$B$4:$B$8763,$B887,$D$4:$D$8763,$D887)</f>
        <v>0</v>
      </c>
      <c r="H887" s="7">
        <f>COUNTIFS(Calendar!$E$3:$E$367,LOLP!C887,Calendar!$D$3:$D$367,LOLP!B887)</f>
        <v>19</v>
      </c>
      <c r="I887" s="7">
        <f ca="1">IF($F887=1,OFFSET(start_norps,LOLP!$D887+(1-$C887)*24,LOLP!$B887)*H887/G887,0)</f>
        <v>0</v>
      </c>
      <c r="J887" s="7">
        <f ca="1">IF($F887=1,OFFSET(start_33,LOLP!$D887+(1-$C887)*24,LOLP!$B887)*H887/G887,0)</f>
        <v>0</v>
      </c>
      <c r="K887" s="7">
        <f ca="1">IF($F887,OFFSET(start_40,LOLP!$D887+(1-$C887)*24,LOLP!$B887),0)</f>
        <v>0</v>
      </c>
      <c r="L887" s="7">
        <f ca="1">IF($F887,OFFSET(start_50,LOLP!$D887+(1-$C887)*24,LOLP!$B887),0)</f>
        <v>0</v>
      </c>
      <c r="M887" s="25">
        <f t="shared" ca="1" si="93"/>
        <v>0</v>
      </c>
      <c r="N887" s="25">
        <f t="shared" ca="1" si="94"/>
        <v>0</v>
      </c>
      <c r="O887" s="15" t="e">
        <f t="shared" ca="1" si="95"/>
        <v>#DIV/0!</v>
      </c>
      <c r="P887" s="15" t="e">
        <f t="shared" ca="1" si="96"/>
        <v>#DIV/0!</v>
      </c>
    </row>
    <row r="888" spans="1:16" x14ac:dyDescent="0.25">
      <c r="A888" s="1">
        <f t="shared" si="97"/>
        <v>43137</v>
      </c>
      <c r="B888" s="7">
        <f t="shared" si="92"/>
        <v>2</v>
      </c>
      <c r="C888" s="4">
        <f>INDEX(Calendar!$E$3:$E$367,MATCH(LOLP!$A888,Calendar!$B$3:$B$367,0))</f>
        <v>1</v>
      </c>
      <c r="D888" s="2">
        <f t="shared" si="98"/>
        <v>21</v>
      </c>
      <c r="E888" s="36">
        <v>26962</v>
      </c>
      <c r="F888" s="7">
        <f>IFERROR(IF(INDEX('Temperature Data'!$AA$15:$AA$348,MATCH(LOLP!A888,'Temperature Data'!$B$15:$B$348,0))&gt;IF(B888=9,$G$2,LOLP!$F$2),1,0),0)</f>
        <v>0</v>
      </c>
      <c r="G888" s="7">
        <f>SUMIFS(LOLP!$F$4:$F$8763,$C$4:$C$8763,$C888,$B$4:$B$8763,$B888,$D$4:$D$8763,$D888)</f>
        <v>0</v>
      </c>
      <c r="H888" s="7">
        <f>COUNTIFS(Calendar!$E$3:$E$367,LOLP!C888,Calendar!$D$3:$D$367,LOLP!B888)</f>
        <v>19</v>
      </c>
      <c r="I888" s="7">
        <f ca="1">IF($F888=1,OFFSET(start_norps,LOLP!$D888+(1-$C888)*24,LOLP!$B888)*H888/G888,0)</f>
        <v>0</v>
      </c>
      <c r="J888" s="7">
        <f ca="1">IF($F888=1,OFFSET(start_33,LOLP!$D888+(1-$C888)*24,LOLP!$B888)*H888/G888,0)</f>
        <v>0</v>
      </c>
      <c r="K888" s="7">
        <f ca="1">IF($F888,OFFSET(start_40,LOLP!$D888+(1-$C888)*24,LOLP!$B888),0)</f>
        <v>0</v>
      </c>
      <c r="L888" s="7">
        <f ca="1">IF($F888,OFFSET(start_50,LOLP!$D888+(1-$C888)*24,LOLP!$B888),0)</f>
        <v>0</v>
      </c>
      <c r="M888" s="25">
        <f t="shared" ca="1" si="93"/>
        <v>0</v>
      </c>
      <c r="N888" s="25">
        <f t="shared" ca="1" si="94"/>
        <v>0</v>
      </c>
      <c r="O888" s="15" t="e">
        <f t="shared" ca="1" si="95"/>
        <v>#DIV/0!</v>
      </c>
      <c r="P888" s="15" t="e">
        <f t="shared" ca="1" si="96"/>
        <v>#DIV/0!</v>
      </c>
    </row>
    <row r="889" spans="1:16" x14ac:dyDescent="0.25">
      <c r="A889" s="1">
        <f t="shared" si="97"/>
        <v>43137</v>
      </c>
      <c r="B889" s="7">
        <f t="shared" si="92"/>
        <v>2</v>
      </c>
      <c r="C889" s="4">
        <f>INDEX(Calendar!$E$3:$E$367,MATCH(LOLP!$A889,Calendar!$B$3:$B$367,0))</f>
        <v>1</v>
      </c>
      <c r="D889" s="2">
        <f t="shared" si="98"/>
        <v>22</v>
      </c>
      <c r="E889" s="36">
        <v>25652</v>
      </c>
      <c r="F889" s="7">
        <f>IFERROR(IF(INDEX('Temperature Data'!$AA$15:$AA$348,MATCH(LOLP!A889,'Temperature Data'!$B$15:$B$348,0))&gt;IF(B889=9,$G$2,LOLP!$F$2),1,0),0)</f>
        <v>0</v>
      </c>
      <c r="G889" s="7">
        <f>SUMIFS(LOLP!$F$4:$F$8763,$C$4:$C$8763,$C889,$B$4:$B$8763,$B889,$D$4:$D$8763,$D889)</f>
        <v>0</v>
      </c>
      <c r="H889" s="7">
        <f>COUNTIFS(Calendar!$E$3:$E$367,LOLP!C889,Calendar!$D$3:$D$367,LOLP!B889)</f>
        <v>19</v>
      </c>
      <c r="I889" s="7">
        <f ca="1">IF($F889=1,OFFSET(start_norps,LOLP!$D889+(1-$C889)*24,LOLP!$B889)*H889/G889,0)</f>
        <v>0</v>
      </c>
      <c r="J889" s="7">
        <f ca="1">IF($F889=1,OFFSET(start_33,LOLP!$D889+(1-$C889)*24,LOLP!$B889)*H889/G889,0)</f>
        <v>0</v>
      </c>
      <c r="K889" s="7">
        <f ca="1">IF($F889,OFFSET(start_40,LOLP!$D889+(1-$C889)*24,LOLP!$B889),0)</f>
        <v>0</v>
      </c>
      <c r="L889" s="7">
        <f ca="1">IF($F889,OFFSET(start_50,LOLP!$D889+(1-$C889)*24,LOLP!$B889),0)</f>
        <v>0</v>
      </c>
      <c r="M889" s="25">
        <f t="shared" ca="1" si="93"/>
        <v>0</v>
      </c>
      <c r="N889" s="25">
        <f t="shared" ca="1" si="94"/>
        <v>0</v>
      </c>
      <c r="O889" s="15" t="e">
        <f t="shared" ca="1" si="95"/>
        <v>#DIV/0!</v>
      </c>
      <c r="P889" s="15" t="e">
        <f t="shared" ca="1" si="96"/>
        <v>#DIV/0!</v>
      </c>
    </row>
    <row r="890" spans="1:16" x14ac:dyDescent="0.25">
      <c r="A890" s="1">
        <f t="shared" si="97"/>
        <v>43137</v>
      </c>
      <c r="B890" s="7">
        <f t="shared" si="92"/>
        <v>2</v>
      </c>
      <c r="C890" s="4">
        <f>INDEX(Calendar!$E$3:$E$367,MATCH(LOLP!$A890,Calendar!$B$3:$B$367,0))</f>
        <v>1</v>
      </c>
      <c r="D890" s="2">
        <f t="shared" si="98"/>
        <v>23</v>
      </c>
      <c r="E890" s="36">
        <v>23900</v>
      </c>
      <c r="F890" s="7">
        <f>IFERROR(IF(INDEX('Temperature Data'!$AA$15:$AA$348,MATCH(LOLP!A890,'Temperature Data'!$B$15:$B$348,0))&gt;IF(B890=9,$G$2,LOLP!$F$2),1,0),0)</f>
        <v>0</v>
      </c>
      <c r="G890" s="7">
        <f>SUMIFS(LOLP!$F$4:$F$8763,$C$4:$C$8763,$C890,$B$4:$B$8763,$B890,$D$4:$D$8763,$D890)</f>
        <v>0</v>
      </c>
      <c r="H890" s="7">
        <f>COUNTIFS(Calendar!$E$3:$E$367,LOLP!C890,Calendar!$D$3:$D$367,LOLP!B890)</f>
        <v>19</v>
      </c>
      <c r="I890" s="7">
        <f ca="1">IF($F890=1,OFFSET(start_norps,LOLP!$D890+(1-$C890)*24,LOLP!$B890)*H890/G890,0)</f>
        <v>0</v>
      </c>
      <c r="J890" s="7">
        <f ca="1">IF($F890=1,OFFSET(start_33,LOLP!$D890+(1-$C890)*24,LOLP!$B890)*H890/G890,0)</f>
        <v>0</v>
      </c>
      <c r="K890" s="7">
        <f ca="1">IF($F890,OFFSET(start_40,LOLP!$D890+(1-$C890)*24,LOLP!$B890),0)</f>
        <v>0</v>
      </c>
      <c r="L890" s="7">
        <f ca="1">IF($F890,OFFSET(start_50,LOLP!$D890+(1-$C890)*24,LOLP!$B890),0)</f>
        <v>0</v>
      </c>
      <c r="M890" s="25">
        <f t="shared" ca="1" si="93"/>
        <v>0</v>
      </c>
      <c r="N890" s="25">
        <f t="shared" ca="1" si="94"/>
        <v>0</v>
      </c>
      <c r="O890" s="15" t="e">
        <f t="shared" ca="1" si="95"/>
        <v>#DIV/0!</v>
      </c>
      <c r="P890" s="15" t="e">
        <f t="shared" ca="1" si="96"/>
        <v>#DIV/0!</v>
      </c>
    </row>
    <row r="891" spans="1:16" x14ac:dyDescent="0.25">
      <c r="A891" s="1">
        <f t="shared" si="97"/>
        <v>43137</v>
      </c>
      <c r="B891" s="7">
        <f t="shared" si="92"/>
        <v>2</v>
      </c>
      <c r="C891" s="4">
        <f>INDEX(Calendar!$E$3:$E$367,MATCH(LOLP!$A891,Calendar!$B$3:$B$367,0))</f>
        <v>1</v>
      </c>
      <c r="D891" s="2">
        <f t="shared" si="98"/>
        <v>24</v>
      </c>
      <c r="E891" s="36">
        <v>22308</v>
      </c>
      <c r="F891" s="7">
        <f>IFERROR(IF(INDEX('Temperature Data'!$AA$15:$AA$348,MATCH(LOLP!A891,'Temperature Data'!$B$15:$B$348,0))&gt;IF(B891=9,$G$2,LOLP!$F$2),1,0),0)</f>
        <v>0</v>
      </c>
      <c r="G891" s="7">
        <f>SUMIFS(LOLP!$F$4:$F$8763,$C$4:$C$8763,$C891,$B$4:$B$8763,$B891,$D$4:$D$8763,$D891)</f>
        <v>0</v>
      </c>
      <c r="H891" s="7">
        <f>COUNTIFS(Calendar!$E$3:$E$367,LOLP!C891,Calendar!$D$3:$D$367,LOLP!B891)</f>
        <v>19</v>
      </c>
      <c r="I891" s="7">
        <f ca="1">IF($F891=1,OFFSET(start_norps,LOLP!$D891+(1-$C891)*24,LOLP!$B891)*H891/G891,0)</f>
        <v>0</v>
      </c>
      <c r="J891" s="7">
        <f ca="1">IF($F891=1,OFFSET(start_33,LOLP!$D891+(1-$C891)*24,LOLP!$B891)*H891/G891,0)</f>
        <v>0</v>
      </c>
      <c r="K891" s="7">
        <f ca="1">IF($F891,OFFSET(start_40,LOLP!$D891+(1-$C891)*24,LOLP!$B891),0)</f>
        <v>0</v>
      </c>
      <c r="L891" s="7">
        <f ca="1">IF($F891,OFFSET(start_50,LOLP!$D891+(1-$C891)*24,LOLP!$B891),0)</f>
        <v>0</v>
      </c>
      <c r="M891" s="25">
        <f t="shared" ca="1" si="93"/>
        <v>0</v>
      </c>
      <c r="N891" s="25">
        <f t="shared" ca="1" si="94"/>
        <v>0</v>
      </c>
      <c r="O891" s="15" t="e">
        <f t="shared" ca="1" si="95"/>
        <v>#DIV/0!</v>
      </c>
      <c r="P891" s="15" t="e">
        <f t="shared" ca="1" si="96"/>
        <v>#DIV/0!</v>
      </c>
    </row>
    <row r="892" spans="1:16" x14ac:dyDescent="0.25">
      <c r="A892" s="1">
        <f t="shared" si="97"/>
        <v>43138</v>
      </c>
      <c r="B892" s="7">
        <f t="shared" si="92"/>
        <v>2</v>
      </c>
      <c r="C892" s="4">
        <f>INDEX(Calendar!$E$3:$E$367,MATCH(LOLP!$A892,Calendar!$B$3:$B$367,0))</f>
        <v>1</v>
      </c>
      <c r="D892" s="2">
        <f t="shared" si="98"/>
        <v>1</v>
      </c>
      <c r="E892" s="36">
        <v>21169</v>
      </c>
      <c r="F892" s="7">
        <f>IFERROR(IF(INDEX('Temperature Data'!$AA$15:$AA$348,MATCH(LOLP!A892,'Temperature Data'!$B$15:$B$348,0))&gt;IF(B892=9,$G$2,LOLP!$F$2),1,0),0)</f>
        <v>0</v>
      </c>
      <c r="G892" s="7">
        <f>SUMIFS(LOLP!$F$4:$F$8763,$C$4:$C$8763,$C892,$B$4:$B$8763,$B892,$D$4:$D$8763,$D892)</f>
        <v>0</v>
      </c>
      <c r="H892" s="7">
        <f>COUNTIFS(Calendar!$E$3:$E$367,LOLP!C892,Calendar!$D$3:$D$367,LOLP!B892)</f>
        <v>19</v>
      </c>
      <c r="I892" s="7">
        <f ca="1">IF($F892=1,OFFSET(start_norps,LOLP!$D892+(1-$C892)*24,LOLP!$B892)*H892/G892,0)</f>
        <v>0</v>
      </c>
      <c r="J892" s="7">
        <f ca="1">IF($F892=1,OFFSET(start_33,LOLP!$D892+(1-$C892)*24,LOLP!$B892)*H892/G892,0)</f>
        <v>0</v>
      </c>
      <c r="K892" s="7">
        <f ca="1">IF($F892,OFFSET(start_40,LOLP!$D892+(1-$C892)*24,LOLP!$B892),0)</f>
        <v>0</v>
      </c>
      <c r="L892" s="7">
        <f ca="1">IF($F892,OFFSET(start_50,LOLP!$D892+(1-$C892)*24,LOLP!$B892),0)</f>
        <v>0</v>
      </c>
      <c r="M892" s="25">
        <f t="shared" ca="1" si="93"/>
        <v>0</v>
      </c>
      <c r="N892" s="25">
        <f t="shared" ca="1" si="94"/>
        <v>0</v>
      </c>
      <c r="O892" s="15" t="e">
        <f t="shared" ca="1" si="95"/>
        <v>#DIV/0!</v>
      </c>
      <c r="P892" s="15" t="e">
        <f t="shared" ca="1" si="96"/>
        <v>#DIV/0!</v>
      </c>
    </row>
    <row r="893" spans="1:16" x14ac:dyDescent="0.25">
      <c r="A893" s="1">
        <f t="shared" si="97"/>
        <v>43138</v>
      </c>
      <c r="B893" s="7">
        <f t="shared" si="92"/>
        <v>2</v>
      </c>
      <c r="C893" s="4">
        <f>INDEX(Calendar!$E$3:$E$367,MATCH(LOLP!$A893,Calendar!$B$3:$B$367,0))</f>
        <v>1</v>
      </c>
      <c r="D893" s="2">
        <f t="shared" si="98"/>
        <v>2</v>
      </c>
      <c r="E893" s="36">
        <v>20359</v>
      </c>
      <c r="F893" s="7">
        <f>IFERROR(IF(INDEX('Temperature Data'!$AA$15:$AA$348,MATCH(LOLP!A893,'Temperature Data'!$B$15:$B$348,0))&gt;IF(B893=9,$G$2,LOLP!$F$2),1,0),0)</f>
        <v>0</v>
      </c>
      <c r="G893" s="7">
        <f>SUMIFS(LOLP!$F$4:$F$8763,$C$4:$C$8763,$C893,$B$4:$B$8763,$B893,$D$4:$D$8763,$D893)</f>
        <v>0</v>
      </c>
      <c r="H893" s="7">
        <f>COUNTIFS(Calendar!$E$3:$E$367,LOLP!C893,Calendar!$D$3:$D$367,LOLP!B893)</f>
        <v>19</v>
      </c>
      <c r="I893" s="7">
        <f ca="1">IF($F893=1,OFFSET(start_norps,LOLP!$D893+(1-$C893)*24,LOLP!$B893)*H893/G893,0)</f>
        <v>0</v>
      </c>
      <c r="J893" s="7">
        <f ca="1">IF($F893=1,OFFSET(start_33,LOLP!$D893+(1-$C893)*24,LOLP!$B893)*H893/G893,0)</f>
        <v>0</v>
      </c>
      <c r="K893" s="7">
        <f ca="1">IF($F893,OFFSET(start_40,LOLP!$D893+(1-$C893)*24,LOLP!$B893),0)</f>
        <v>0</v>
      </c>
      <c r="L893" s="7">
        <f ca="1">IF($F893,OFFSET(start_50,LOLP!$D893+(1-$C893)*24,LOLP!$B893),0)</f>
        <v>0</v>
      </c>
      <c r="M893" s="25">
        <f t="shared" ca="1" si="93"/>
        <v>0</v>
      </c>
      <c r="N893" s="25">
        <f t="shared" ca="1" si="94"/>
        <v>0</v>
      </c>
      <c r="O893" s="15" t="e">
        <f t="shared" ca="1" si="95"/>
        <v>#DIV/0!</v>
      </c>
      <c r="P893" s="15" t="e">
        <f t="shared" ca="1" si="96"/>
        <v>#DIV/0!</v>
      </c>
    </row>
    <row r="894" spans="1:16" x14ac:dyDescent="0.25">
      <c r="A894" s="1">
        <f t="shared" si="97"/>
        <v>43138</v>
      </c>
      <c r="B894" s="7">
        <f t="shared" si="92"/>
        <v>2</v>
      </c>
      <c r="C894" s="4">
        <f>INDEX(Calendar!$E$3:$E$367,MATCH(LOLP!$A894,Calendar!$B$3:$B$367,0))</f>
        <v>1</v>
      </c>
      <c r="D894" s="2">
        <f t="shared" si="98"/>
        <v>3</v>
      </c>
      <c r="E894" s="36">
        <v>19991</v>
      </c>
      <c r="F894" s="7">
        <f>IFERROR(IF(INDEX('Temperature Data'!$AA$15:$AA$348,MATCH(LOLP!A894,'Temperature Data'!$B$15:$B$348,0))&gt;IF(B894=9,$G$2,LOLP!$F$2),1,0),0)</f>
        <v>0</v>
      </c>
      <c r="G894" s="7">
        <f>SUMIFS(LOLP!$F$4:$F$8763,$C$4:$C$8763,$C894,$B$4:$B$8763,$B894,$D$4:$D$8763,$D894)</f>
        <v>0</v>
      </c>
      <c r="H894" s="7">
        <f>COUNTIFS(Calendar!$E$3:$E$367,LOLP!C894,Calendar!$D$3:$D$367,LOLP!B894)</f>
        <v>19</v>
      </c>
      <c r="I894" s="7">
        <f ca="1">IF($F894=1,OFFSET(start_norps,LOLP!$D894+(1-$C894)*24,LOLP!$B894)*H894/G894,0)</f>
        <v>0</v>
      </c>
      <c r="J894" s="7">
        <f ca="1">IF($F894=1,OFFSET(start_33,LOLP!$D894+(1-$C894)*24,LOLP!$B894)*H894/G894,0)</f>
        <v>0</v>
      </c>
      <c r="K894" s="7">
        <f ca="1">IF($F894,OFFSET(start_40,LOLP!$D894+(1-$C894)*24,LOLP!$B894),0)</f>
        <v>0</v>
      </c>
      <c r="L894" s="7">
        <f ca="1">IF($F894,OFFSET(start_50,LOLP!$D894+(1-$C894)*24,LOLP!$B894),0)</f>
        <v>0</v>
      </c>
      <c r="M894" s="25">
        <f t="shared" ca="1" si="93"/>
        <v>0</v>
      </c>
      <c r="N894" s="25">
        <f t="shared" ca="1" si="94"/>
        <v>0</v>
      </c>
      <c r="O894" s="15" t="e">
        <f t="shared" ca="1" si="95"/>
        <v>#DIV/0!</v>
      </c>
      <c r="P894" s="15" t="e">
        <f t="shared" ca="1" si="96"/>
        <v>#DIV/0!</v>
      </c>
    </row>
    <row r="895" spans="1:16" x14ac:dyDescent="0.25">
      <c r="A895" s="1">
        <f t="shared" si="97"/>
        <v>43138</v>
      </c>
      <c r="B895" s="7">
        <f t="shared" si="92"/>
        <v>2</v>
      </c>
      <c r="C895" s="4">
        <f>INDEX(Calendar!$E$3:$E$367,MATCH(LOLP!$A895,Calendar!$B$3:$B$367,0))</f>
        <v>1</v>
      </c>
      <c r="D895" s="2">
        <f t="shared" si="98"/>
        <v>4</v>
      </c>
      <c r="E895" s="36">
        <v>19934</v>
      </c>
      <c r="F895" s="7">
        <f>IFERROR(IF(INDEX('Temperature Data'!$AA$15:$AA$348,MATCH(LOLP!A895,'Temperature Data'!$B$15:$B$348,0))&gt;IF(B895=9,$G$2,LOLP!$F$2),1,0),0)</f>
        <v>0</v>
      </c>
      <c r="G895" s="7">
        <f>SUMIFS(LOLP!$F$4:$F$8763,$C$4:$C$8763,$C895,$B$4:$B$8763,$B895,$D$4:$D$8763,$D895)</f>
        <v>0</v>
      </c>
      <c r="H895" s="7">
        <f>COUNTIFS(Calendar!$E$3:$E$367,LOLP!C895,Calendar!$D$3:$D$367,LOLP!B895)</f>
        <v>19</v>
      </c>
      <c r="I895" s="7">
        <f ca="1">IF($F895=1,OFFSET(start_norps,LOLP!$D895+(1-$C895)*24,LOLP!$B895)*H895/G895,0)</f>
        <v>0</v>
      </c>
      <c r="J895" s="7">
        <f ca="1">IF($F895=1,OFFSET(start_33,LOLP!$D895+(1-$C895)*24,LOLP!$B895)*H895/G895,0)</f>
        <v>0</v>
      </c>
      <c r="K895" s="7">
        <f ca="1">IF($F895,OFFSET(start_40,LOLP!$D895+(1-$C895)*24,LOLP!$B895),0)</f>
        <v>0</v>
      </c>
      <c r="L895" s="7">
        <f ca="1">IF($F895,OFFSET(start_50,LOLP!$D895+(1-$C895)*24,LOLP!$B895),0)</f>
        <v>0</v>
      </c>
      <c r="M895" s="25">
        <f t="shared" ca="1" si="93"/>
        <v>0</v>
      </c>
      <c r="N895" s="25">
        <f t="shared" ca="1" si="94"/>
        <v>0</v>
      </c>
      <c r="O895" s="15" t="e">
        <f t="shared" ca="1" si="95"/>
        <v>#DIV/0!</v>
      </c>
      <c r="P895" s="15" t="e">
        <f t="shared" ca="1" si="96"/>
        <v>#DIV/0!</v>
      </c>
    </row>
    <row r="896" spans="1:16" x14ac:dyDescent="0.25">
      <c r="A896" s="1">
        <f t="shared" si="97"/>
        <v>43138</v>
      </c>
      <c r="B896" s="7">
        <f t="shared" si="92"/>
        <v>2</v>
      </c>
      <c r="C896" s="4">
        <f>INDEX(Calendar!$E$3:$E$367,MATCH(LOLP!$A896,Calendar!$B$3:$B$367,0))</f>
        <v>1</v>
      </c>
      <c r="D896" s="2">
        <f t="shared" si="98"/>
        <v>5</v>
      </c>
      <c r="E896" s="36">
        <v>20404</v>
      </c>
      <c r="F896" s="7">
        <f>IFERROR(IF(INDEX('Temperature Data'!$AA$15:$AA$348,MATCH(LOLP!A896,'Temperature Data'!$B$15:$B$348,0))&gt;IF(B896=9,$G$2,LOLP!$F$2),1,0),0)</f>
        <v>0</v>
      </c>
      <c r="G896" s="7">
        <f>SUMIFS(LOLP!$F$4:$F$8763,$C$4:$C$8763,$C896,$B$4:$B$8763,$B896,$D$4:$D$8763,$D896)</f>
        <v>0</v>
      </c>
      <c r="H896" s="7">
        <f>COUNTIFS(Calendar!$E$3:$E$367,LOLP!C896,Calendar!$D$3:$D$367,LOLP!B896)</f>
        <v>19</v>
      </c>
      <c r="I896" s="7">
        <f ca="1">IF($F896=1,OFFSET(start_norps,LOLP!$D896+(1-$C896)*24,LOLP!$B896)*H896/G896,0)</f>
        <v>0</v>
      </c>
      <c r="J896" s="7">
        <f ca="1">IF($F896=1,OFFSET(start_33,LOLP!$D896+(1-$C896)*24,LOLP!$B896)*H896/G896,0)</f>
        <v>0</v>
      </c>
      <c r="K896" s="7">
        <f ca="1">IF($F896,OFFSET(start_40,LOLP!$D896+(1-$C896)*24,LOLP!$B896),0)</f>
        <v>0</v>
      </c>
      <c r="L896" s="7">
        <f ca="1">IF($F896,OFFSET(start_50,LOLP!$D896+(1-$C896)*24,LOLP!$B896),0)</f>
        <v>0</v>
      </c>
      <c r="M896" s="25">
        <f t="shared" ca="1" si="93"/>
        <v>0</v>
      </c>
      <c r="N896" s="25">
        <f t="shared" ca="1" si="94"/>
        <v>0</v>
      </c>
      <c r="O896" s="15" t="e">
        <f t="shared" ca="1" si="95"/>
        <v>#DIV/0!</v>
      </c>
      <c r="P896" s="15" t="e">
        <f t="shared" ca="1" si="96"/>
        <v>#DIV/0!</v>
      </c>
    </row>
    <row r="897" spans="1:16" x14ac:dyDescent="0.25">
      <c r="A897" s="1">
        <f t="shared" si="97"/>
        <v>43138</v>
      </c>
      <c r="B897" s="7">
        <f t="shared" si="92"/>
        <v>2</v>
      </c>
      <c r="C897" s="4">
        <f>INDEX(Calendar!$E$3:$E$367,MATCH(LOLP!$A897,Calendar!$B$3:$B$367,0))</f>
        <v>1</v>
      </c>
      <c r="D897" s="2">
        <f t="shared" si="98"/>
        <v>6</v>
      </c>
      <c r="E897" s="36">
        <v>21956</v>
      </c>
      <c r="F897" s="7">
        <f>IFERROR(IF(INDEX('Temperature Data'!$AA$15:$AA$348,MATCH(LOLP!A897,'Temperature Data'!$B$15:$B$348,0))&gt;IF(B897=9,$G$2,LOLP!$F$2),1,0),0)</f>
        <v>0</v>
      </c>
      <c r="G897" s="7">
        <f>SUMIFS(LOLP!$F$4:$F$8763,$C$4:$C$8763,$C897,$B$4:$B$8763,$B897,$D$4:$D$8763,$D897)</f>
        <v>0</v>
      </c>
      <c r="H897" s="7">
        <f>COUNTIFS(Calendar!$E$3:$E$367,LOLP!C897,Calendar!$D$3:$D$367,LOLP!B897)</f>
        <v>19</v>
      </c>
      <c r="I897" s="7">
        <f ca="1">IF($F897=1,OFFSET(start_norps,LOLP!$D897+(1-$C897)*24,LOLP!$B897)*H897/G897,0)</f>
        <v>0</v>
      </c>
      <c r="J897" s="7">
        <f ca="1">IF($F897=1,OFFSET(start_33,LOLP!$D897+(1-$C897)*24,LOLP!$B897)*H897/G897,0)</f>
        <v>0</v>
      </c>
      <c r="K897" s="7">
        <f ca="1">IF($F897,OFFSET(start_40,LOLP!$D897+(1-$C897)*24,LOLP!$B897),0)</f>
        <v>0</v>
      </c>
      <c r="L897" s="7">
        <f ca="1">IF($F897,OFFSET(start_50,LOLP!$D897+(1-$C897)*24,LOLP!$B897),0)</f>
        <v>0</v>
      </c>
      <c r="M897" s="25">
        <f t="shared" ca="1" si="93"/>
        <v>0</v>
      </c>
      <c r="N897" s="25">
        <f t="shared" ca="1" si="94"/>
        <v>0</v>
      </c>
      <c r="O897" s="15" t="e">
        <f t="shared" ca="1" si="95"/>
        <v>#DIV/0!</v>
      </c>
      <c r="P897" s="15" t="e">
        <f t="shared" ca="1" si="96"/>
        <v>#DIV/0!</v>
      </c>
    </row>
    <row r="898" spans="1:16" x14ac:dyDescent="0.25">
      <c r="A898" s="1">
        <f t="shared" si="97"/>
        <v>43138</v>
      </c>
      <c r="B898" s="7">
        <f t="shared" si="92"/>
        <v>2</v>
      </c>
      <c r="C898" s="4">
        <f>INDEX(Calendar!$E$3:$E$367,MATCH(LOLP!$A898,Calendar!$B$3:$B$367,0))</f>
        <v>1</v>
      </c>
      <c r="D898" s="2">
        <f t="shared" si="98"/>
        <v>7</v>
      </c>
      <c r="E898" s="36">
        <v>24384</v>
      </c>
      <c r="F898" s="7">
        <f>IFERROR(IF(INDEX('Temperature Data'!$AA$15:$AA$348,MATCH(LOLP!A898,'Temperature Data'!$B$15:$B$348,0))&gt;IF(B898=9,$G$2,LOLP!$F$2),1,0),0)</f>
        <v>0</v>
      </c>
      <c r="G898" s="7">
        <f>SUMIFS(LOLP!$F$4:$F$8763,$C$4:$C$8763,$C898,$B$4:$B$8763,$B898,$D$4:$D$8763,$D898)</f>
        <v>0</v>
      </c>
      <c r="H898" s="7">
        <f>COUNTIFS(Calendar!$E$3:$E$367,LOLP!C898,Calendar!$D$3:$D$367,LOLP!B898)</f>
        <v>19</v>
      </c>
      <c r="I898" s="7">
        <f ca="1">IF($F898=1,OFFSET(start_norps,LOLP!$D898+(1-$C898)*24,LOLP!$B898)*H898/G898,0)</f>
        <v>0</v>
      </c>
      <c r="J898" s="7">
        <f ca="1">IF($F898=1,OFFSET(start_33,LOLP!$D898+(1-$C898)*24,LOLP!$B898)*H898/G898,0)</f>
        <v>0</v>
      </c>
      <c r="K898" s="7">
        <f ca="1">IF($F898,OFFSET(start_40,LOLP!$D898+(1-$C898)*24,LOLP!$B898),0)</f>
        <v>0</v>
      </c>
      <c r="L898" s="7">
        <f ca="1">IF($F898,OFFSET(start_50,LOLP!$D898+(1-$C898)*24,LOLP!$B898),0)</f>
        <v>0</v>
      </c>
      <c r="M898" s="25">
        <f t="shared" ca="1" si="93"/>
        <v>0</v>
      </c>
      <c r="N898" s="25">
        <f t="shared" ca="1" si="94"/>
        <v>0</v>
      </c>
      <c r="O898" s="15" t="e">
        <f t="shared" ca="1" si="95"/>
        <v>#DIV/0!</v>
      </c>
      <c r="P898" s="15" t="e">
        <f t="shared" ca="1" si="96"/>
        <v>#DIV/0!</v>
      </c>
    </row>
    <row r="899" spans="1:16" x14ac:dyDescent="0.25">
      <c r="A899" s="1">
        <f t="shared" si="97"/>
        <v>43138</v>
      </c>
      <c r="B899" s="7">
        <f t="shared" si="92"/>
        <v>2</v>
      </c>
      <c r="C899" s="4">
        <f>INDEX(Calendar!$E$3:$E$367,MATCH(LOLP!$A899,Calendar!$B$3:$B$367,0))</f>
        <v>1</v>
      </c>
      <c r="D899" s="2">
        <f t="shared" si="98"/>
        <v>8</v>
      </c>
      <c r="E899" s="36">
        <v>25546</v>
      </c>
      <c r="F899" s="7">
        <f>IFERROR(IF(INDEX('Temperature Data'!$AA$15:$AA$348,MATCH(LOLP!A899,'Temperature Data'!$B$15:$B$348,0))&gt;IF(B899=9,$G$2,LOLP!$F$2),1,0),0)</f>
        <v>0</v>
      </c>
      <c r="G899" s="7">
        <f>SUMIFS(LOLP!$F$4:$F$8763,$C$4:$C$8763,$C899,$B$4:$B$8763,$B899,$D$4:$D$8763,$D899)</f>
        <v>0</v>
      </c>
      <c r="H899" s="7">
        <f>COUNTIFS(Calendar!$E$3:$E$367,LOLP!C899,Calendar!$D$3:$D$367,LOLP!B899)</f>
        <v>19</v>
      </c>
      <c r="I899" s="7">
        <f ca="1">IF($F899=1,OFFSET(start_norps,LOLP!$D899+(1-$C899)*24,LOLP!$B899)*H899/G899,0)</f>
        <v>0</v>
      </c>
      <c r="J899" s="7">
        <f ca="1">IF($F899=1,OFFSET(start_33,LOLP!$D899+(1-$C899)*24,LOLP!$B899)*H899/G899,0)</f>
        <v>0</v>
      </c>
      <c r="K899" s="7">
        <f ca="1">IF($F899,OFFSET(start_40,LOLP!$D899+(1-$C899)*24,LOLP!$B899),0)</f>
        <v>0</v>
      </c>
      <c r="L899" s="7">
        <f ca="1">IF($F899,OFFSET(start_50,LOLP!$D899+(1-$C899)*24,LOLP!$B899),0)</f>
        <v>0</v>
      </c>
      <c r="M899" s="25">
        <f t="shared" ca="1" si="93"/>
        <v>0</v>
      </c>
      <c r="N899" s="25">
        <f t="shared" ca="1" si="94"/>
        <v>0</v>
      </c>
      <c r="O899" s="15" t="e">
        <f t="shared" ca="1" si="95"/>
        <v>#DIV/0!</v>
      </c>
      <c r="P899" s="15" t="e">
        <f t="shared" ca="1" si="96"/>
        <v>#DIV/0!</v>
      </c>
    </row>
    <row r="900" spans="1:16" x14ac:dyDescent="0.25">
      <c r="A900" s="1">
        <f t="shared" si="97"/>
        <v>43138</v>
      </c>
      <c r="B900" s="7">
        <f t="shared" si="92"/>
        <v>2</v>
      </c>
      <c r="C900" s="4">
        <f>INDEX(Calendar!$E$3:$E$367,MATCH(LOLP!$A900,Calendar!$B$3:$B$367,0))</f>
        <v>1</v>
      </c>
      <c r="D900" s="2">
        <f t="shared" si="98"/>
        <v>9</v>
      </c>
      <c r="E900" s="36">
        <v>25027</v>
      </c>
      <c r="F900" s="7">
        <f>IFERROR(IF(INDEX('Temperature Data'!$AA$15:$AA$348,MATCH(LOLP!A900,'Temperature Data'!$B$15:$B$348,0))&gt;IF(B900=9,$G$2,LOLP!$F$2),1,0),0)</f>
        <v>0</v>
      </c>
      <c r="G900" s="7">
        <f>SUMIFS(LOLP!$F$4:$F$8763,$C$4:$C$8763,$C900,$B$4:$B$8763,$B900,$D$4:$D$8763,$D900)</f>
        <v>0</v>
      </c>
      <c r="H900" s="7">
        <f>COUNTIFS(Calendar!$E$3:$E$367,LOLP!C900,Calendar!$D$3:$D$367,LOLP!B900)</f>
        <v>19</v>
      </c>
      <c r="I900" s="7">
        <f ca="1">IF($F900=1,OFFSET(start_norps,LOLP!$D900+(1-$C900)*24,LOLP!$B900)*H900/G900,0)</f>
        <v>0</v>
      </c>
      <c r="J900" s="7">
        <f ca="1">IF($F900=1,OFFSET(start_33,LOLP!$D900+(1-$C900)*24,LOLP!$B900)*H900/G900,0)</f>
        <v>0</v>
      </c>
      <c r="K900" s="7">
        <f ca="1">IF($F900,OFFSET(start_40,LOLP!$D900+(1-$C900)*24,LOLP!$B900),0)</f>
        <v>0</v>
      </c>
      <c r="L900" s="7">
        <f ca="1">IF($F900,OFFSET(start_50,LOLP!$D900+(1-$C900)*24,LOLP!$B900),0)</f>
        <v>0</v>
      </c>
      <c r="M900" s="25">
        <f t="shared" ca="1" si="93"/>
        <v>0</v>
      </c>
      <c r="N900" s="25">
        <f t="shared" ca="1" si="94"/>
        <v>0</v>
      </c>
      <c r="O900" s="15" t="e">
        <f t="shared" ca="1" si="95"/>
        <v>#DIV/0!</v>
      </c>
      <c r="P900" s="15" t="e">
        <f t="shared" ca="1" si="96"/>
        <v>#DIV/0!</v>
      </c>
    </row>
    <row r="901" spans="1:16" x14ac:dyDescent="0.25">
      <c r="A901" s="1">
        <f t="shared" si="97"/>
        <v>43138</v>
      </c>
      <c r="B901" s="7">
        <f t="shared" ref="B901:B964" si="99">MONTH(A901)</f>
        <v>2</v>
      </c>
      <c r="C901" s="4">
        <f>INDEX(Calendar!$E$3:$E$367,MATCH(LOLP!$A901,Calendar!$B$3:$B$367,0))</f>
        <v>1</v>
      </c>
      <c r="D901" s="2">
        <f t="shared" si="98"/>
        <v>10</v>
      </c>
      <c r="E901" s="36">
        <v>24404</v>
      </c>
      <c r="F901" s="7">
        <f>IFERROR(IF(INDEX('Temperature Data'!$AA$15:$AA$348,MATCH(LOLP!A901,'Temperature Data'!$B$15:$B$348,0))&gt;IF(B901=9,$G$2,LOLP!$F$2),1,0),0)</f>
        <v>0</v>
      </c>
      <c r="G901" s="7">
        <f>SUMIFS(LOLP!$F$4:$F$8763,$C$4:$C$8763,$C901,$B$4:$B$8763,$B901,$D$4:$D$8763,$D901)</f>
        <v>0</v>
      </c>
      <c r="H901" s="7">
        <f>COUNTIFS(Calendar!$E$3:$E$367,LOLP!C901,Calendar!$D$3:$D$367,LOLP!B901)</f>
        <v>19</v>
      </c>
      <c r="I901" s="7">
        <f ca="1">IF($F901=1,OFFSET(start_norps,LOLP!$D901+(1-$C901)*24,LOLP!$B901)*H901/G901,0)</f>
        <v>0</v>
      </c>
      <c r="J901" s="7">
        <f ca="1">IF($F901=1,OFFSET(start_33,LOLP!$D901+(1-$C901)*24,LOLP!$B901)*H901/G901,0)</f>
        <v>0</v>
      </c>
      <c r="K901" s="7">
        <f ca="1">IF($F901,OFFSET(start_40,LOLP!$D901+(1-$C901)*24,LOLP!$B901),0)</f>
        <v>0</v>
      </c>
      <c r="L901" s="7">
        <f ca="1">IF($F901,OFFSET(start_50,LOLP!$D901+(1-$C901)*24,LOLP!$B901),0)</f>
        <v>0</v>
      </c>
      <c r="M901" s="25">
        <f t="shared" ref="M901:M964" ca="1" si="100">I901/I$8764</f>
        <v>0</v>
      </c>
      <c r="N901" s="25">
        <f t="shared" ref="N901:N964" ca="1" si="101">J901/J$8764</f>
        <v>0</v>
      </c>
      <c r="O901" s="15" t="e">
        <f t="shared" ref="O901:O964" ca="1" si="102">K901/K$8764</f>
        <v>#DIV/0!</v>
      </c>
      <c r="P901" s="15" t="e">
        <f t="shared" ref="P901:P964" ca="1" si="103">L901/L$8764</f>
        <v>#DIV/0!</v>
      </c>
    </row>
    <row r="902" spans="1:16" x14ac:dyDescent="0.25">
      <c r="A902" s="1">
        <f t="shared" si="97"/>
        <v>43138</v>
      </c>
      <c r="B902" s="7">
        <f t="shared" si="99"/>
        <v>2</v>
      </c>
      <c r="C902" s="4">
        <f>INDEX(Calendar!$E$3:$E$367,MATCH(LOLP!$A902,Calendar!$B$3:$B$367,0))</f>
        <v>1</v>
      </c>
      <c r="D902" s="2">
        <f t="shared" si="98"/>
        <v>11</v>
      </c>
      <c r="E902" s="36">
        <v>24321</v>
      </c>
      <c r="F902" s="7">
        <f>IFERROR(IF(INDEX('Temperature Data'!$AA$15:$AA$348,MATCH(LOLP!A902,'Temperature Data'!$B$15:$B$348,0))&gt;IF(B902=9,$G$2,LOLP!$F$2),1,0),0)</f>
        <v>0</v>
      </c>
      <c r="G902" s="7">
        <f>SUMIFS(LOLP!$F$4:$F$8763,$C$4:$C$8763,$C902,$B$4:$B$8763,$B902,$D$4:$D$8763,$D902)</f>
        <v>0</v>
      </c>
      <c r="H902" s="7">
        <f>COUNTIFS(Calendar!$E$3:$E$367,LOLP!C902,Calendar!$D$3:$D$367,LOLP!B902)</f>
        <v>19</v>
      </c>
      <c r="I902" s="7">
        <f ca="1">IF($F902=1,OFFSET(start_norps,LOLP!$D902+(1-$C902)*24,LOLP!$B902)*H902/G902,0)</f>
        <v>0</v>
      </c>
      <c r="J902" s="7">
        <f ca="1">IF($F902=1,OFFSET(start_33,LOLP!$D902+(1-$C902)*24,LOLP!$B902)*H902/G902,0)</f>
        <v>0</v>
      </c>
      <c r="K902" s="7">
        <f ca="1">IF($F902,OFFSET(start_40,LOLP!$D902+(1-$C902)*24,LOLP!$B902),0)</f>
        <v>0</v>
      </c>
      <c r="L902" s="7">
        <f ca="1">IF($F902,OFFSET(start_50,LOLP!$D902+(1-$C902)*24,LOLP!$B902),0)</f>
        <v>0</v>
      </c>
      <c r="M902" s="25">
        <f t="shared" ca="1" si="100"/>
        <v>0</v>
      </c>
      <c r="N902" s="25">
        <f t="shared" ca="1" si="101"/>
        <v>0</v>
      </c>
      <c r="O902" s="15" t="e">
        <f t="shared" ca="1" si="102"/>
        <v>#DIV/0!</v>
      </c>
      <c r="P902" s="15" t="e">
        <f t="shared" ca="1" si="103"/>
        <v>#DIV/0!</v>
      </c>
    </row>
    <row r="903" spans="1:16" x14ac:dyDescent="0.25">
      <c r="A903" s="1">
        <f t="shared" si="97"/>
        <v>43138</v>
      </c>
      <c r="B903" s="7">
        <f t="shared" si="99"/>
        <v>2</v>
      </c>
      <c r="C903" s="4">
        <f>INDEX(Calendar!$E$3:$E$367,MATCH(LOLP!$A903,Calendar!$B$3:$B$367,0))</f>
        <v>1</v>
      </c>
      <c r="D903" s="2">
        <f t="shared" si="98"/>
        <v>12</v>
      </c>
      <c r="E903" s="36">
        <v>24179</v>
      </c>
      <c r="F903" s="7">
        <f>IFERROR(IF(INDEX('Temperature Data'!$AA$15:$AA$348,MATCH(LOLP!A903,'Temperature Data'!$B$15:$B$348,0))&gt;IF(B903=9,$G$2,LOLP!$F$2),1,0),0)</f>
        <v>0</v>
      </c>
      <c r="G903" s="7">
        <f>SUMIFS(LOLP!$F$4:$F$8763,$C$4:$C$8763,$C903,$B$4:$B$8763,$B903,$D$4:$D$8763,$D903)</f>
        <v>0</v>
      </c>
      <c r="H903" s="7">
        <f>COUNTIFS(Calendar!$E$3:$E$367,LOLP!C903,Calendar!$D$3:$D$367,LOLP!B903)</f>
        <v>19</v>
      </c>
      <c r="I903" s="7">
        <f ca="1">IF($F903=1,OFFSET(start_norps,LOLP!$D903+(1-$C903)*24,LOLP!$B903)*H903/G903,0)</f>
        <v>0</v>
      </c>
      <c r="J903" s="7">
        <f ca="1">IF($F903=1,OFFSET(start_33,LOLP!$D903+(1-$C903)*24,LOLP!$B903)*H903/G903,0)</f>
        <v>0</v>
      </c>
      <c r="K903" s="7">
        <f ca="1">IF($F903,OFFSET(start_40,LOLP!$D903+(1-$C903)*24,LOLP!$B903),0)</f>
        <v>0</v>
      </c>
      <c r="L903" s="7">
        <f ca="1">IF($F903,OFFSET(start_50,LOLP!$D903+(1-$C903)*24,LOLP!$B903),0)</f>
        <v>0</v>
      </c>
      <c r="M903" s="25">
        <f t="shared" ca="1" si="100"/>
        <v>0</v>
      </c>
      <c r="N903" s="25">
        <f t="shared" ca="1" si="101"/>
        <v>0</v>
      </c>
      <c r="O903" s="15" t="e">
        <f t="shared" ca="1" si="102"/>
        <v>#DIV/0!</v>
      </c>
      <c r="P903" s="15" t="e">
        <f t="shared" ca="1" si="103"/>
        <v>#DIV/0!</v>
      </c>
    </row>
    <row r="904" spans="1:16" x14ac:dyDescent="0.25">
      <c r="A904" s="1">
        <f t="shared" si="97"/>
        <v>43138</v>
      </c>
      <c r="B904" s="7">
        <f t="shared" si="99"/>
        <v>2</v>
      </c>
      <c r="C904" s="4">
        <f>INDEX(Calendar!$E$3:$E$367,MATCH(LOLP!$A904,Calendar!$B$3:$B$367,0))</f>
        <v>1</v>
      </c>
      <c r="D904" s="2">
        <f t="shared" si="98"/>
        <v>13</v>
      </c>
      <c r="E904" s="36">
        <v>24811</v>
      </c>
      <c r="F904" s="7">
        <f>IFERROR(IF(INDEX('Temperature Data'!$AA$15:$AA$348,MATCH(LOLP!A904,'Temperature Data'!$B$15:$B$348,0))&gt;IF(B904=9,$G$2,LOLP!$F$2),1,0),0)</f>
        <v>0</v>
      </c>
      <c r="G904" s="7">
        <f>SUMIFS(LOLP!$F$4:$F$8763,$C$4:$C$8763,$C904,$B$4:$B$8763,$B904,$D$4:$D$8763,$D904)</f>
        <v>0</v>
      </c>
      <c r="H904" s="7">
        <f>COUNTIFS(Calendar!$E$3:$E$367,LOLP!C904,Calendar!$D$3:$D$367,LOLP!B904)</f>
        <v>19</v>
      </c>
      <c r="I904" s="7">
        <f ca="1">IF($F904=1,OFFSET(start_norps,LOLP!$D904+(1-$C904)*24,LOLP!$B904)*H904/G904,0)</f>
        <v>0</v>
      </c>
      <c r="J904" s="7">
        <f ca="1">IF($F904=1,OFFSET(start_33,LOLP!$D904+(1-$C904)*24,LOLP!$B904)*H904/G904,0)</f>
        <v>0</v>
      </c>
      <c r="K904" s="7">
        <f ca="1">IF($F904,OFFSET(start_40,LOLP!$D904+(1-$C904)*24,LOLP!$B904),0)</f>
        <v>0</v>
      </c>
      <c r="L904" s="7">
        <f ca="1">IF($F904,OFFSET(start_50,LOLP!$D904+(1-$C904)*24,LOLP!$B904),0)</f>
        <v>0</v>
      </c>
      <c r="M904" s="25">
        <f t="shared" ca="1" si="100"/>
        <v>0</v>
      </c>
      <c r="N904" s="25">
        <f t="shared" ca="1" si="101"/>
        <v>0</v>
      </c>
      <c r="O904" s="15" t="e">
        <f t="shared" ca="1" si="102"/>
        <v>#DIV/0!</v>
      </c>
      <c r="P904" s="15" t="e">
        <f t="shared" ca="1" si="103"/>
        <v>#DIV/0!</v>
      </c>
    </row>
    <row r="905" spans="1:16" x14ac:dyDescent="0.25">
      <c r="A905" s="1">
        <f t="shared" si="97"/>
        <v>43138</v>
      </c>
      <c r="B905" s="7">
        <f t="shared" si="99"/>
        <v>2</v>
      </c>
      <c r="C905" s="4">
        <f>INDEX(Calendar!$E$3:$E$367,MATCH(LOLP!$A905,Calendar!$B$3:$B$367,0))</f>
        <v>1</v>
      </c>
      <c r="D905" s="2">
        <f t="shared" si="98"/>
        <v>14</v>
      </c>
      <c r="E905" s="36">
        <v>25154</v>
      </c>
      <c r="F905" s="7">
        <f>IFERROR(IF(INDEX('Temperature Data'!$AA$15:$AA$348,MATCH(LOLP!A905,'Temperature Data'!$B$15:$B$348,0))&gt;IF(B905=9,$G$2,LOLP!$F$2),1,0),0)</f>
        <v>0</v>
      </c>
      <c r="G905" s="7">
        <f>SUMIFS(LOLP!$F$4:$F$8763,$C$4:$C$8763,$C905,$B$4:$B$8763,$B905,$D$4:$D$8763,$D905)</f>
        <v>0</v>
      </c>
      <c r="H905" s="7">
        <f>COUNTIFS(Calendar!$E$3:$E$367,LOLP!C905,Calendar!$D$3:$D$367,LOLP!B905)</f>
        <v>19</v>
      </c>
      <c r="I905" s="7">
        <f ca="1">IF($F905=1,OFFSET(start_norps,LOLP!$D905+(1-$C905)*24,LOLP!$B905)*H905/G905,0)</f>
        <v>0</v>
      </c>
      <c r="J905" s="7">
        <f ca="1">IF($F905=1,OFFSET(start_33,LOLP!$D905+(1-$C905)*24,LOLP!$B905)*H905/G905,0)</f>
        <v>0</v>
      </c>
      <c r="K905" s="7">
        <f ca="1">IF($F905,OFFSET(start_40,LOLP!$D905+(1-$C905)*24,LOLP!$B905),0)</f>
        <v>0</v>
      </c>
      <c r="L905" s="7">
        <f ca="1">IF($F905,OFFSET(start_50,LOLP!$D905+(1-$C905)*24,LOLP!$B905),0)</f>
        <v>0</v>
      </c>
      <c r="M905" s="25">
        <f t="shared" ca="1" si="100"/>
        <v>0</v>
      </c>
      <c r="N905" s="25">
        <f t="shared" ca="1" si="101"/>
        <v>0</v>
      </c>
      <c r="O905" s="15" t="e">
        <f t="shared" ca="1" si="102"/>
        <v>#DIV/0!</v>
      </c>
      <c r="P905" s="15" t="e">
        <f t="shared" ca="1" si="103"/>
        <v>#DIV/0!</v>
      </c>
    </row>
    <row r="906" spans="1:16" x14ac:dyDescent="0.25">
      <c r="A906" s="1">
        <f t="shared" si="97"/>
        <v>43138</v>
      </c>
      <c r="B906" s="7">
        <f t="shared" si="99"/>
        <v>2</v>
      </c>
      <c r="C906" s="4">
        <f>INDEX(Calendar!$E$3:$E$367,MATCH(LOLP!$A906,Calendar!$B$3:$B$367,0))</f>
        <v>1</v>
      </c>
      <c r="D906" s="2">
        <f t="shared" si="98"/>
        <v>15</v>
      </c>
      <c r="E906" s="36">
        <v>25227</v>
      </c>
      <c r="F906" s="7">
        <f>IFERROR(IF(INDEX('Temperature Data'!$AA$15:$AA$348,MATCH(LOLP!A906,'Temperature Data'!$B$15:$B$348,0))&gt;IF(B906=9,$G$2,LOLP!$F$2),1,0),0)</f>
        <v>0</v>
      </c>
      <c r="G906" s="7">
        <f>SUMIFS(LOLP!$F$4:$F$8763,$C$4:$C$8763,$C906,$B$4:$B$8763,$B906,$D$4:$D$8763,$D906)</f>
        <v>0</v>
      </c>
      <c r="H906" s="7">
        <f>COUNTIFS(Calendar!$E$3:$E$367,LOLP!C906,Calendar!$D$3:$D$367,LOLP!B906)</f>
        <v>19</v>
      </c>
      <c r="I906" s="7">
        <f ca="1">IF($F906=1,OFFSET(start_norps,LOLP!$D906+(1-$C906)*24,LOLP!$B906)*H906/G906,0)</f>
        <v>0</v>
      </c>
      <c r="J906" s="7">
        <f ca="1">IF($F906=1,OFFSET(start_33,LOLP!$D906+(1-$C906)*24,LOLP!$B906)*H906/G906,0)</f>
        <v>0</v>
      </c>
      <c r="K906" s="7">
        <f ca="1">IF($F906,OFFSET(start_40,LOLP!$D906+(1-$C906)*24,LOLP!$B906),0)</f>
        <v>0</v>
      </c>
      <c r="L906" s="7">
        <f ca="1">IF($F906,OFFSET(start_50,LOLP!$D906+(1-$C906)*24,LOLP!$B906),0)</f>
        <v>0</v>
      </c>
      <c r="M906" s="25">
        <f t="shared" ca="1" si="100"/>
        <v>0</v>
      </c>
      <c r="N906" s="25">
        <f t="shared" ca="1" si="101"/>
        <v>0</v>
      </c>
      <c r="O906" s="15" t="e">
        <f t="shared" ca="1" si="102"/>
        <v>#DIV/0!</v>
      </c>
      <c r="P906" s="15" t="e">
        <f t="shared" ca="1" si="103"/>
        <v>#DIV/0!</v>
      </c>
    </row>
    <row r="907" spans="1:16" x14ac:dyDescent="0.25">
      <c r="A907" s="1">
        <f t="shared" si="97"/>
        <v>43138</v>
      </c>
      <c r="B907" s="7">
        <f t="shared" si="99"/>
        <v>2</v>
      </c>
      <c r="C907" s="4">
        <f>INDEX(Calendar!$E$3:$E$367,MATCH(LOLP!$A907,Calendar!$B$3:$B$367,0))</f>
        <v>1</v>
      </c>
      <c r="D907" s="2">
        <f t="shared" si="98"/>
        <v>16</v>
      </c>
      <c r="E907" s="36">
        <v>25373</v>
      </c>
      <c r="F907" s="7">
        <f>IFERROR(IF(INDEX('Temperature Data'!$AA$15:$AA$348,MATCH(LOLP!A907,'Temperature Data'!$B$15:$B$348,0))&gt;IF(B907=9,$G$2,LOLP!$F$2),1,0),0)</f>
        <v>0</v>
      </c>
      <c r="G907" s="7">
        <f>SUMIFS(LOLP!$F$4:$F$8763,$C$4:$C$8763,$C907,$B$4:$B$8763,$B907,$D$4:$D$8763,$D907)</f>
        <v>0</v>
      </c>
      <c r="H907" s="7">
        <f>COUNTIFS(Calendar!$E$3:$E$367,LOLP!C907,Calendar!$D$3:$D$367,LOLP!B907)</f>
        <v>19</v>
      </c>
      <c r="I907" s="7">
        <f ca="1">IF($F907=1,OFFSET(start_norps,LOLP!$D907+(1-$C907)*24,LOLP!$B907)*H907/G907,0)</f>
        <v>0</v>
      </c>
      <c r="J907" s="7">
        <f ca="1">IF($F907=1,OFFSET(start_33,LOLP!$D907+(1-$C907)*24,LOLP!$B907)*H907/G907,0)</f>
        <v>0</v>
      </c>
      <c r="K907" s="7">
        <f ca="1">IF($F907,OFFSET(start_40,LOLP!$D907+(1-$C907)*24,LOLP!$B907),0)</f>
        <v>0</v>
      </c>
      <c r="L907" s="7">
        <f ca="1">IF($F907,OFFSET(start_50,LOLP!$D907+(1-$C907)*24,LOLP!$B907),0)</f>
        <v>0</v>
      </c>
      <c r="M907" s="25">
        <f t="shared" ca="1" si="100"/>
        <v>0</v>
      </c>
      <c r="N907" s="25">
        <f t="shared" ca="1" si="101"/>
        <v>0</v>
      </c>
      <c r="O907" s="15" t="e">
        <f t="shared" ca="1" si="102"/>
        <v>#DIV/0!</v>
      </c>
      <c r="P907" s="15" t="e">
        <f t="shared" ca="1" si="103"/>
        <v>#DIV/0!</v>
      </c>
    </row>
    <row r="908" spans="1:16" x14ac:dyDescent="0.25">
      <c r="A908" s="1">
        <f t="shared" si="97"/>
        <v>43138</v>
      </c>
      <c r="B908" s="7">
        <f t="shared" si="99"/>
        <v>2</v>
      </c>
      <c r="C908" s="4">
        <f>INDEX(Calendar!$E$3:$E$367,MATCH(LOLP!$A908,Calendar!$B$3:$B$367,0))</f>
        <v>1</v>
      </c>
      <c r="D908" s="2">
        <f t="shared" si="98"/>
        <v>17</v>
      </c>
      <c r="E908" s="36">
        <v>26268</v>
      </c>
      <c r="F908" s="7">
        <f>IFERROR(IF(INDEX('Temperature Data'!$AA$15:$AA$348,MATCH(LOLP!A908,'Temperature Data'!$B$15:$B$348,0))&gt;IF(B908=9,$G$2,LOLP!$F$2),1,0),0)</f>
        <v>0</v>
      </c>
      <c r="G908" s="7">
        <f>SUMIFS(LOLP!$F$4:$F$8763,$C$4:$C$8763,$C908,$B$4:$B$8763,$B908,$D$4:$D$8763,$D908)</f>
        <v>0</v>
      </c>
      <c r="H908" s="7">
        <f>COUNTIFS(Calendar!$E$3:$E$367,LOLP!C908,Calendar!$D$3:$D$367,LOLP!B908)</f>
        <v>19</v>
      </c>
      <c r="I908" s="7">
        <f ca="1">IF($F908=1,OFFSET(start_norps,LOLP!$D908+(1-$C908)*24,LOLP!$B908)*H908/G908,0)</f>
        <v>0</v>
      </c>
      <c r="J908" s="7">
        <f ca="1">IF($F908=1,OFFSET(start_33,LOLP!$D908+(1-$C908)*24,LOLP!$B908)*H908/G908,0)</f>
        <v>0</v>
      </c>
      <c r="K908" s="7">
        <f ca="1">IF($F908,OFFSET(start_40,LOLP!$D908+(1-$C908)*24,LOLP!$B908),0)</f>
        <v>0</v>
      </c>
      <c r="L908" s="7">
        <f ca="1">IF($F908,OFFSET(start_50,LOLP!$D908+(1-$C908)*24,LOLP!$B908),0)</f>
        <v>0</v>
      </c>
      <c r="M908" s="25">
        <f t="shared" ca="1" si="100"/>
        <v>0</v>
      </c>
      <c r="N908" s="25">
        <f t="shared" ca="1" si="101"/>
        <v>0</v>
      </c>
      <c r="O908" s="15" t="e">
        <f t="shared" ca="1" si="102"/>
        <v>#DIV/0!</v>
      </c>
      <c r="P908" s="15" t="e">
        <f t="shared" ca="1" si="103"/>
        <v>#DIV/0!</v>
      </c>
    </row>
    <row r="909" spans="1:16" x14ac:dyDescent="0.25">
      <c r="A909" s="1">
        <f t="shared" si="97"/>
        <v>43138</v>
      </c>
      <c r="B909" s="7">
        <f t="shared" si="99"/>
        <v>2</v>
      </c>
      <c r="C909" s="4">
        <f>INDEX(Calendar!$E$3:$E$367,MATCH(LOLP!$A909,Calendar!$B$3:$B$367,0))</f>
        <v>1</v>
      </c>
      <c r="D909" s="2">
        <f t="shared" si="98"/>
        <v>18</v>
      </c>
      <c r="E909" s="36">
        <v>27658</v>
      </c>
      <c r="F909" s="7">
        <f>IFERROR(IF(INDEX('Temperature Data'!$AA$15:$AA$348,MATCH(LOLP!A909,'Temperature Data'!$B$15:$B$348,0))&gt;IF(B909=9,$G$2,LOLP!$F$2),1,0),0)</f>
        <v>0</v>
      </c>
      <c r="G909" s="7">
        <f>SUMIFS(LOLP!$F$4:$F$8763,$C$4:$C$8763,$C909,$B$4:$B$8763,$B909,$D$4:$D$8763,$D909)</f>
        <v>0</v>
      </c>
      <c r="H909" s="7">
        <f>COUNTIFS(Calendar!$E$3:$E$367,LOLP!C909,Calendar!$D$3:$D$367,LOLP!B909)</f>
        <v>19</v>
      </c>
      <c r="I909" s="7">
        <f ca="1">IF($F909=1,OFFSET(start_norps,LOLP!$D909+(1-$C909)*24,LOLP!$B909)*H909/G909,0)</f>
        <v>0</v>
      </c>
      <c r="J909" s="7">
        <f ca="1">IF($F909=1,OFFSET(start_33,LOLP!$D909+(1-$C909)*24,LOLP!$B909)*H909/G909,0)</f>
        <v>0</v>
      </c>
      <c r="K909" s="7">
        <f ca="1">IF($F909,OFFSET(start_40,LOLP!$D909+(1-$C909)*24,LOLP!$B909),0)</f>
        <v>0</v>
      </c>
      <c r="L909" s="7">
        <f ca="1">IF($F909,OFFSET(start_50,LOLP!$D909+(1-$C909)*24,LOLP!$B909),0)</f>
        <v>0</v>
      </c>
      <c r="M909" s="25">
        <f t="shared" ca="1" si="100"/>
        <v>0</v>
      </c>
      <c r="N909" s="25">
        <f t="shared" ca="1" si="101"/>
        <v>0</v>
      </c>
      <c r="O909" s="15" t="e">
        <f t="shared" ca="1" si="102"/>
        <v>#DIV/0!</v>
      </c>
      <c r="P909" s="15" t="e">
        <f t="shared" ca="1" si="103"/>
        <v>#DIV/0!</v>
      </c>
    </row>
    <row r="910" spans="1:16" x14ac:dyDescent="0.25">
      <c r="A910" s="1">
        <f t="shared" si="97"/>
        <v>43138</v>
      </c>
      <c r="B910" s="7">
        <f t="shared" si="99"/>
        <v>2</v>
      </c>
      <c r="C910" s="4">
        <f>INDEX(Calendar!$E$3:$E$367,MATCH(LOLP!$A910,Calendar!$B$3:$B$367,0))</f>
        <v>1</v>
      </c>
      <c r="D910" s="2">
        <f t="shared" si="98"/>
        <v>19</v>
      </c>
      <c r="E910" s="36">
        <v>28816</v>
      </c>
      <c r="F910" s="7">
        <f>IFERROR(IF(INDEX('Temperature Data'!$AA$15:$AA$348,MATCH(LOLP!A910,'Temperature Data'!$B$15:$B$348,0))&gt;IF(B910=9,$G$2,LOLP!$F$2),1,0),0)</f>
        <v>0</v>
      </c>
      <c r="G910" s="7">
        <f>SUMIFS(LOLP!$F$4:$F$8763,$C$4:$C$8763,$C910,$B$4:$B$8763,$B910,$D$4:$D$8763,$D910)</f>
        <v>0</v>
      </c>
      <c r="H910" s="7">
        <f>COUNTIFS(Calendar!$E$3:$E$367,LOLP!C910,Calendar!$D$3:$D$367,LOLP!B910)</f>
        <v>19</v>
      </c>
      <c r="I910" s="7">
        <f ca="1">IF($F910=1,OFFSET(start_norps,LOLP!$D910+(1-$C910)*24,LOLP!$B910)*H910/G910,0)</f>
        <v>0</v>
      </c>
      <c r="J910" s="7">
        <f ca="1">IF($F910=1,OFFSET(start_33,LOLP!$D910+(1-$C910)*24,LOLP!$B910)*H910/G910,0)</f>
        <v>0</v>
      </c>
      <c r="K910" s="7">
        <f ca="1">IF($F910,OFFSET(start_40,LOLP!$D910+(1-$C910)*24,LOLP!$B910),0)</f>
        <v>0</v>
      </c>
      <c r="L910" s="7">
        <f ca="1">IF($F910,OFFSET(start_50,LOLP!$D910+(1-$C910)*24,LOLP!$B910),0)</f>
        <v>0</v>
      </c>
      <c r="M910" s="25">
        <f t="shared" ca="1" si="100"/>
        <v>0</v>
      </c>
      <c r="N910" s="25">
        <f t="shared" ca="1" si="101"/>
        <v>0</v>
      </c>
      <c r="O910" s="15" t="e">
        <f t="shared" ca="1" si="102"/>
        <v>#DIV/0!</v>
      </c>
      <c r="P910" s="15" t="e">
        <f t="shared" ca="1" si="103"/>
        <v>#DIV/0!</v>
      </c>
    </row>
    <row r="911" spans="1:16" x14ac:dyDescent="0.25">
      <c r="A911" s="1">
        <f t="shared" si="97"/>
        <v>43138</v>
      </c>
      <c r="B911" s="7">
        <f t="shared" si="99"/>
        <v>2</v>
      </c>
      <c r="C911" s="4">
        <f>INDEX(Calendar!$E$3:$E$367,MATCH(LOLP!$A911,Calendar!$B$3:$B$367,0))</f>
        <v>1</v>
      </c>
      <c r="D911" s="2">
        <f t="shared" si="98"/>
        <v>20</v>
      </c>
      <c r="E911" s="36">
        <v>28239</v>
      </c>
      <c r="F911" s="7">
        <f>IFERROR(IF(INDEX('Temperature Data'!$AA$15:$AA$348,MATCH(LOLP!A911,'Temperature Data'!$B$15:$B$348,0))&gt;IF(B911=9,$G$2,LOLP!$F$2),1,0),0)</f>
        <v>0</v>
      </c>
      <c r="G911" s="7">
        <f>SUMIFS(LOLP!$F$4:$F$8763,$C$4:$C$8763,$C911,$B$4:$B$8763,$B911,$D$4:$D$8763,$D911)</f>
        <v>0</v>
      </c>
      <c r="H911" s="7">
        <f>COUNTIFS(Calendar!$E$3:$E$367,LOLP!C911,Calendar!$D$3:$D$367,LOLP!B911)</f>
        <v>19</v>
      </c>
      <c r="I911" s="7">
        <f ca="1">IF($F911=1,OFFSET(start_norps,LOLP!$D911+(1-$C911)*24,LOLP!$B911)*H911/G911,0)</f>
        <v>0</v>
      </c>
      <c r="J911" s="7">
        <f ca="1">IF($F911=1,OFFSET(start_33,LOLP!$D911+(1-$C911)*24,LOLP!$B911)*H911/G911,0)</f>
        <v>0</v>
      </c>
      <c r="K911" s="7">
        <f ca="1">IF($F911,OFFSET(start_40,LOLP!$D911+(1-$C911)*24,LOLP!$B911),0)</f>
        <v>0</v>
      </c>
      <c r="L911" s="7">
        <f ca="1">IF($F911,OFFSET(start_50,LOLP!$D911+(1-$C911)*24,LOLP!$B911),0)</f>
        <v>0</v>
      </c>
      <c r="M911" s="25">
        <f t="shared" ca="1" si="100"/>
        <v>0</v>
      </c>
      <c r="N911" s="25">
        <f t="shared" ca="1" si="101"/>
        <v>0</v>
      </c>
      <c r="O911" s="15" t="e">
        <f t="shared" ca="1" si="102"/>
        <v>#DIV/0!</v>
      </c>
      <c r="P911" s="15" t="e">
        <f t="shared" ca="1" si="103"/>
        <v>#DIV/0!</v>
      </c>
    </row>
    <row r="912" spans="1:16" x14ac:dyDescent="0.25">
      <c r="A912" s="1">
        <f t="shared" si="97"/>
        <v>43138</v>
      </c>
      <c r="B912" s="7">
        <f t="shared" si="99"/>
        <v>2</v>
      </c>
      <c r="C912" s="4">
        <f>INDEX(Calendar!$E$3:$E$367,MATCH(LOLP!$A912,Calendar!$B$3:$B$367,0))</f>
        <v>1</v>
      </c>
      <c r="D912" s="2">
        <f t="shared" si="98"/>
        <v>21</v>
      </c>
      <c r="E912" s="36">
        <v>27268</v>
      </c>
      <c r="F912" s="7">
        <f>IFERROR(IF(INDEX('Temperature Data'!$AA$15:$AA$348,MATCH(LOLP!A912,'Temperature Data'!$B$15:$B$348,0))&gt;IF(B912=9,$G$2,LOLP!$F$2),1,0),0)</f>
        <v>0</v>
      </c>
      <c r="G912" s="7">
        <f>SUMIFS(LOLP!$F$4:$F$8763,$C$4:$C$8763,$C912,$B$4:$B$8763,$B912,$D$4:$D$8763,$D912)</f>
        <v>0</v>
      </c>
      <c r="H912" s="7">
        <f>COUNTIFS(Calendar!$E$3:$E$367,LOLP!C912,Calendar!$D$3:$D$367,LOLP!B912)</f>
        <v>19</v>
      </c>
      <c r="I912" s="7">
        <f ca="1">IF($F912=1,OFFSET(start_norps,LOLP!$D912+(1-$C912)*24,LOLP!$B912)*H912/G912,0)</f>
        <v>0</v>
      </c>
      <c r="J912" s="7">
        <f ca="1">IF($F912=1,OFFSET(start_33,LOLP!$D912+(1-$C912)*24,LOLP!$B912)*H912/G912,0)</f>
        <v>0</v>
      </c>
      <c r="K912" s="7">
        <f ca="1">IF($F912,OFFSET(start_40,LOLP!$D912+(1-$C912)*24,LOLP!$B912),0)</f>
        <v>0</v>
      </c>
      <c r="L912" s="7">
        <f ca="1">IF($F912,OFFSET(start_50,LOLP!$D912+(1-$C912)*24,LOLP!$B912),0)</f>
        <v>0</v>
      </c>
      <c r="M912" s="25">
        <f t="shared" ca="1" si="100"/>
        <v>0</v>
      </c>
      <c r="N912" s="25">
        <f t="shared" ca="1" si="101"/>
        <v>0</v>
      </c>
      <c r="O912" s="15" t="e">
        <f t="shared" ca="1" si="102"/>
        <v>#DIV/0!</v>
      </c>
      <c r="P912" s="15" t="e">
        <f t="shared" ca="1" si="103"/>
        <v>#DIV/0!</v>
      </c>
    </row>
    <row r="913" spans="1:16" x14ac:dyDescent="0.25">
      <c r="A913" s="1">
        <f t="shared" si="97"/>
        <v>43138</v>
      </c>
      <c r="B913" s="7">
        <f t="shared" si="99"/>
        <v>2</v>
      </c>
      <c r="C913" s="4">
        <f>INDEX(Calendar!$E$3:$E$367,MATCH(LOLP!$A913,Calendar!$B$3:$B$367,0))</f>
        <v>1</v>
      </c>
      <c r="D913" s="2">
        <f t="shared" si="98"/>
        <v>22</v>
      </c>
      <c r="E913" s="36">
        <v>25916</v>
      </c>
      <c r="F913" s="7">
        <f>IFERROR(IF(INDEX('Temperature Data'!$AA$15:$AA$348,MATCH(LOLP!A913,'Temperature Data'!$B$15:$B$348,0))&gt;IF(B913=9,$G$2,LOLP!$F$2),1,0),0)</f>
        <v>0</v>
      </c>
      <c r="G913" s="7">
        <f>SUMIFS(LOLP!$F$4:$F$8763,$C$4:$C$8763,$C913,$B$4:$B$8763,$B913,$D$4:$D$8763,$D913)</f>
        <v>0</v>
      </c>
      <c r="H913" s="7">
        <f>COUNTIFS(Calendar!$E$3:$E$367,LOLP!C913,Calendar!$D$3:$D$367,LOLP!B913)</f>
        <v>19</v>
      </c>
      <c r="I913" s="7">
        <f ca="1">IF($F913=1,OFFSET(start_norps,LOLP!$D913+(1-$C913)*24,LOLP!$B913)*H913/G913,0)</f>
        <v>0</v>
      </c>
      <c r="J913" s="7">
        <f ca="1">IF($F913=1,OFFSET(start_33,LOLP!$D913+(1-$C913)*24,LOLP!$B913)*H913/G913,0)</f>
        <v>0</v>
      </c>
      <c r="K913" s="7">
        <f ca="1">IF($F913,OFFSET(start_40,LOLP!$D913+(1-$C913)*24,LOLP!$B913),0)</f>
        <v>0</v>
      </c>
      <c r="L913" s="7">
        <f ca="1">IF($F913,OFFSET(start_50,LOLP!$D913+(1-$C913)*24,LOLP!$B913),0)</f>
        <v>0</v>
      </c>
      <c r="M913" s="25">
        <f t="shared" ca="1" si="100"/>
        <v>0</v>
      </c>
      <c r="N913" s="25">
        <f t="shared" ca="1" si="101"/>
        <v>0</v>
      </c>
      <c r="O913" s="15" t="e">
        <f t="shared" ca="1" si="102"/>
        <v>#DIV/0!</v>
      </c>
      <c r="P913" s="15" t="e">
        <f t="shared" ca="1" si="103"/>
        <v>#DIV/0!</v>
      </c>
    </row>
    <row r="914" spans="1:16" x14ac:dyDescent="0.25">
      <c r="A914" s="1">
        <f t="shared" si="97"/>
        <v>43138</v>
      </c>
      <c r="B914" s="7">
        <f t="shared" si="99"/>
        <v>2</v>
      </c>
      <c r="C914" s="4">
        <f>INDEX(Calendar!$E$3:$E$367,MATCH(LOLP!$A914,Calendar!$B$3:$B$367,0))</f>
        <v>1</v>
      </c>
      <c r="D914" s="2">
        <f t="shared" si="98"/>
        <v>23</v>
      </c>
      <c r="E914" s="36">
        <v>24009</v>
      </c>
      <c r="F914" s="7">
        <f>IFERROR(IF(INDEX('Temperature Data'!$AA$15:$AA$348,MATCH(LOLP!A914,'Temperature Data'!$B$15:$B$348,0))&gt;IF(B914=9,$G$2,LOLP!$F$2),1,0),0)</f>
        <v>0</v>
      </c>
      <c r="G914" s="7">
        <f>SUMIFS(LOLP!$F$4:$F$8763,$C$4:$C$8763,$C914,$B$4:$B$8763,$B914,$D$4:$D$8763,$D914)</f>
        <v>0</v>
      </c>
      <c r="H914" s="7">
        <f>COUNTIFS(Calendar!$E$3:$E$367,LOLP!C914,Calendar!$D$3:$D$367,LOLP!B914)</f>
        <v>19</v>
      </c>
      <c r="I914" s="7">
        <f ca="1">IF($F914=1,OFFSET(start_norps,LOLP!$D914+(1-$C914)*24,LOLP!$B914)*H914/G914,0)</f>
        <v>0</v>
      </c>
      <c r="J914" s="7">
        <f ca="1">IF($F914=1,OFFSET(start_33,LOLP!$D914+(1-$C914)*24,LOLP!$B914)*H914/G914,0)</f>
        <v>0</v>
      </c>
      <c r="K914" s="7">
        <f ca="1">IF($F914,OFFSET(start_40,LOLP!$D914+(1-$C914)*24,LOLP!$B914),0)</f>
        <v>0</v>
      </c>
      <c r="L914" s="7">
        <f ca="1">IF($F914,OFFSET(start_50,LOLP!$D914+(1-$C914)*24,LOLP!$B914),0)</f>
        <v>0</v>
      </c>
      <c r="M914" s="25">
        <f t="shared" ca="1" si="100"/>
        <v>0</v>
      </c>
      <c r="N914" s="25">
        <f t="shared" ca="1" si="101"/>
        <v>0</v>
      </c>
      <c r="O914" s="15" t="e">
        <f t="shared" ca="1" si="102"/>
        <v>#DIV/0!</v>
      </c>
      <c r="P914" s="15" t="e">
        <f t="shared" ca="1" si="103"/>
        <v>#DIV/0!</v>
      </c>
    </row>
    <row r="915" spans="1:16" x14ac:dyDescent="0.25">
      <c r="A915" s="1">
        <f t="shared" si="97"/>
        <v>43138</v>
      </c>
      <c r="B915" s="7">
        <f t="shared" si="99"/>
        <v>2</v>
      </c>
      <c r="C915" s="4">
        <f>INDEX(Calendar!$E$3:$E$367,MATCH(LOLP!$A915,Calendar!$B$3:$B$367,0))</f>
        <v>1</v>
      </c>
      <c r="D915" s="2">
        <f t="shared" si="98"/>
        <v>24</v>
      </c>
      <c r="E915" s="36">
        <v>22284</v>
      </c>
      <c r="F915" s="7">
        <f>IFERROR(IF(INDEX('Temperature Data'!$AA$15:$AA$348,MATCH(LOLP!A915,'Temperature Data'!$B$15:$B$348,0))&gt;IF(B915=9,$G$2,LOLP!$F$2),1,0),0)</f>
        <v>0</v>
      </c>
      <c r="G915" s="7">
        <f>SUMIFS(LOLP!$F$4:$F$8763,$C$4:$C$8763,$C915,$B$4:$B$8763,$B915,$D$4:$D$8763,$D915)</f>
        <v>0</v>
      </c>
      <c r="H915" s="7">
        <f>COUNTIFS(Calendar!$E$3:$E$367,LOLP!C915,Calendar!$D$3:$D$367,LOLP!B915)</f>
        <v>19</v>
      </c>
      <c r="I915" s="7">
        <f ca="1">IF($F915=1,OFFSET(start_norps,LOLP!$D915+(1-$C915)*24,LOLP!$B915)*H915/G915,0)</f>
        <v>0</v>
      </c>
      <c r="J915" s="7">
        <f ca="1">IF($F915=1,OFFSET(start_33,LOLP!$D915+(1-$C915)*24,LOLP!$B915)*H915/G915,0)</f>
        <v>0</v>
      </c>
      <c r="K915" s="7">
        <f ca="1">IF($F915,OFFSET(start_40,LOLP!$D915+(1-$C915)*24,LOLP!$B915),0)</f>
        <v>0</v>
      </c>
      <c r="L915" s="7">
        <f ca="1">IF($F915,OFFSET(start_50,LOLP!$D915+(1-$C915)*24,LOLP!$B915),0)</f>
        <v>0</v>
      </c>
      <c r="M915" s="25">
        <f t="shared" ca="1" si="100"/>
        <v>0</v>
      </c>
      <c r="N915" s="25">
        <f t="shared" ca="1" si="101"/>
        <v>0</v>
      </c>
      <c r="O915" s="15" t="e">
        <f t="shared" ca="1" si="102"/>
        <v>#DIV/0!</v>
      </c>
      <c r="P915" s="15" t="e">
        <f t="shared" ca="1" si="103"/>
        <v>#DIV/0!</v>
      </c>
    </row>
    <row r="916" spans="1:16" x14ac:dyDescent="0.25">
      <c r="A916" s="1">
        <f t="shared" si="97"/>
        <v>43139</v>
      </c>
      <c r="B916" s="7">
        <f t="shared" si="99"/>
        <v>2</v>
      </c>
      <c r="C916" s="4">
        <f>INDEX(Calendar!$E$3:$E$367,MATCH(LOLP!$A916,Calendar!$B$3:$B$367,0))</f>
        <v>1</v>
      </c>
      <c r="D916" s="2">
        <f t="shared" si="98"/>
        <v>1</v>
      </c>
      <c r="E916" s="36">
        <v>21151</v>
      </c>
      <c r="F916" s="7">
        <f>IFERROR(IF(INDEX('Temperature Data'!$AA$15:$AA$348,MATCH(LOLP!A916,'Temperature Data'!$B$15:$B$348,0))&gt;IF(B916=9,$G$2,LOLP!$F$2),1,0),0)</f>
        <v>0</v>
      </c>
      <c r="G916" s="7">
        <f>SUMIFS(LOLP!$F$4:$F$8763,$C$4:$C$8763,$C916,$B$4:$B$8763,$B916,$D$4:$D$8763,$D916)</f>
        <v>0</v>
      </c>
      <c r="H916" s="7">
        <f>COUNTIFS(Calendar!$E$3:$E$367,LOLP!C916,Calendar!$D$3:$D$367,LOLP!B916)</f>
        <v>19</v>
      </c>
      <c r="I916" s="7">
        <f ca="1">IF($F916=1,OFFSET(start_norps,LOLP!$D916+(1-$C916)*24,LOLP!$B916)*H916/G916,0)</f>
        <v>0</v>
      </c>
      <c r="J916" s="7">
        <f ca="1">IF($F916=1,OFFSET(start_33,LOLP!$D916+(1-$C916)*24,LOLP!$B916)*H916/G916,0)</f>
        <v>0</v>
      </c>
      <c r="K916" s="7">
        <f ca="1">IF($F916,OFFSET(start_40,LOLP!$D916+(1-$C916)*24,LOLP!$B916),0)</f>
        <v>0</v>
      </c>
      <c r="L916" s="7">
        <f ca="1">IF($F916,OFFSET(start_50,LOLP!$D916+(1-$C916)*24,LOLP!$B916),0)</f>
        <v>0</v>
      </c>
      <c r="M916" s="25">
        <f t="shared" ca="1" si="100"/>
        <v>0</v>
      </c>
      <c r="N916" s="25">
        <f t="shared" ca="1" si="101"/>
        <v>0</v>
      </c>
      <c r="O916" s="15" t="e">
        <f t="shared" ca="1" si="102"/>
        <v>#DIV/0!</v>
      </c>
      <c r="P916" s="15" t="e">
        <f t="shared" ca="1" si="103"/>
        <v>#DIV/0!</v>
      </c>
    </row>
    <row r="917" spans="1:16" x14ac:dyDescent="0.25">
      <c r="A917" s="1">
        <f t="shared" si="97"/>
        <v>43139</v>
      </c>
      <c r="B917" s="7">
        <f t="shared" si="99"/>
        <v>2</v>
      </c>
      <c r="C917" s="4">
        <f>INDEX(Calendar!$E$3:$E$367,MATCH(LOLP!$A917,Calendar!$B$3:$B$367,0))</f>
        <v>1</v>
      </c>
      <c r="D917" s="2">
        <f t="shared" si="98"/>
        <v>2</v>
      </c>
      <c r="E917" s="36">
        <v>20392</v>
      </c>
      <c r="F917" s="7">
        <f>IFERROR(IF(INDEX('Temperature Data'!$AA$15:$AA$348,MATCH(LOLP!A917,'Temperature Data'!$B$15:$B$348,0))&gt;IF(B917=9,$G$2,LOLP!$F$2),1,0),0)</f>
        <v>0</v>
      </c>
      <c r="G917" s="7">
        <f>SUMIFS(LOLP!$F$4:$F$8763,$C$4:$C$8763,$C917,$B$4:$B$8763,$B917,$D$4:$D$8763,$D917)</f>
        <v>0</v>
      </c>
      <c r="H917" s="7">
        <f>COUNTIFS(Calendar!$E$3:$E$367,LOLP!C917,Calendar!$D$3:$D$367,LOLP!B917)</f>
        <v>19</v>
      </c>
      <c r="I917" s="7">
        <f ca="1">IF($F917=1,OFFSET(start_norps,LOLP!$D917+(1-$C917)*24,LOLP!$B917)*H917/G917,0)</f>
        <v>0</v>
      </c>
      <c r="J917" s="7">
        <f ca="1">IF($F917=1,OFFSET(start_33,LOLP!$D917+(1-$C917)*24,LOLP!$B917)*H917/G917,0)</f>
        <v>0</v>
      </c>
      <c r="K917" s="7">
        <f ca="1">IF($F917,OFFSET(start_40,LOLP!$D917+(1-$C917)*24,LOLP!$B917),0)</f>
        <v>0</v>
      </c>
      <c r="L917" s="7">
        <f ca="1">IF($F917,OFFSET(start_50,LOLP!$D917+(1-$C917)*24,LOLP!$B917),0)</f>
        <v>0</v>
      </c>
      <c r="M917" s="25">
        <f t="shared" ca="1" si="100"/>
        <v>0</v>
      </c>
      <c r="N917" s="25">
        <f t="shared" ca="1" si="101"/>
        <v>0</v>
      </c>
      <c r="O917" s="15" t="e">
        <f t="shared" ca="1" si="102"/>
        <v>#DIV/0!</v>
      </c>
      <c r="P917" s="15" t="e">
        <f t="shared" ca="1" si="103"/>
        <v>#DIV/0!</v>
      </c>
    </row>
    <row r="918" spans="1:16" x14ac:dyDescent="0.25">
      <c r="A918" s="1">
        <f t="shared" si="97"/>
        <v>43139</v>
      </c>
      <c r="B918" s="7">
        <f t="shared" si="99"/>
        <v>2</v>
      </c>
      <c r="C918" s="4">
        <f>INDEX(Calendar!$E$3:$E$367,MATCH(LOLP!$A918,Calendar!$B$3:$B$367,0))</f>
        <v>1</v>
      </c>
      <c r="D918" s="2">
        <f t="shared" si="98"/>
        <v>3</v>
      </c>
      <c r="E918" s="36">
        <v>19911</v>
      </c>
      <c r="F918" s="7">
        <f>IFERROR(IF(INDEX('Temperature Data'!$AA$15:$AA$348,MATCH(LOLP!A918,'Temperature Data'!$B$15:$B$348,0))&gt;IF(B918=9,$G$2,LOLP!$F$2),1,0),0)</f>
        <v>0</v>
      </c>
      <c r="G918" s="7">
        <f>SUMIFS(LOLP!$F$4:$F$8763,$C$4:$C$8763,$C918,$B$4:$B$8763,$B918,$D$4:$D$8763,$D918)</f>
        <v>0</v>
      </c>
      <c r="H918" s="7">
        <f>COUNTIFS(Calendar!$E$3:$E$367,LOLP!C918,Calendar!$D$3:$D$367,LOLP!B918)</f>
        <v>19</v>
      </c>
      <c r="I918" s="7">
        <f ca="1">IF($F918=1,OFFSET(start_norps,LOLP!$D918+(1-$C918)*24,LOLP!$B918)*H918/G918,0)</f>
        <v>0</v>
      </c>
      <c r="J918" s="7">
        <f ca="1">IF($F918=1,OFFSET(start_33,LOLP!$D918+(1-$C918)*24,LOLP!$B918)*H918/G918,0)</f>
        <v>0</v>
      </c>
      <c r="K918" s="7">
        <f ca="1">IF($F918,OFFSET(start_40,LOLP!$D918+(1-$C918)*24,LOLP!$B918),0)</f>
        <v>0</v>
      </c>
      <c r="L918" s="7">
        <f ca="1">IF($F918,OFFSET(start_50,LOLP!$D918+(1-$C918)*24,LOLP!$B918),0)</f>
        <v>0</v>
      </c>
      <c r="M918" s="25">
        <f t="shared" ca="1" si="100"/>
        <v>0</v>
      </c>
      <c r="N918" s="25">
        <f t="shared" ca="1" si="101"/>
        <v>0</v>
      </c>
      <c r="O918" s="15" t="e">
        <f t="shared" ca="1" si="102"/>
        <v>#DIV/0!</v>
      </c>
      <c r="P918" s="15" t="e">
        <f t="shared" ca="1" si="103"/>
        <v>#DIV/0!</v>
      </c>
    </row>
    <row r="919" spans="1:16" x14ac:dyDescent="0.25">
      <c r="A919" s="1">
        <f t="shared" si="97"/>
        <v>43139</v>
      </c>
      <c r="B919" s="7">
        <f t="shared" si="99"/>
        <v>2</v>
      </c>
      <c r="C919" s="4">
        <f>INDEX(Calendar!$E$3:$E$367,MATCH(LOLP!$A919,Calendar!$B$3:$B$367,0))</f>
        <v>1</v>
      </c>
      <c r="D919" s="2">
        <f t="shared" si="98"/>
        <v>4</v>
      </c>
      <c r="E919" s="36">
        <v>19828</v>
      </c>
      <c r="F919" s="7">
        <f>IFERROR(IF(INDEX('Temperature Data'!$AA$15:$AA$348,MATCH(LOLP!A919,'Temperature Data'!$B$15:$B$348,0))&gt;IF(B919=9,$G$2,LOLP!$F$2),1,0),0)</f>
        <v>0</v>
      </c>
      <c r="G919" s="7">
        <f>SUMIFS(LOLP!$F$4:$F$8763,$C$4:$C$8763,$C919,$B$4:$B$8763,$B919,$D$4:$D$8763,$D919)</f>
        <v>0</v>
      </c>
      <c r="H919" s="7">
        <f>COUNTIFS(Calendar!$E$3:$E$367,LOLP!C919,Calendar!$D$3:$D$367,LOLP!B919)</f>
        <v>19</v>
      </c>
      <c r="I919" s="7">
        <f ca="1">IF($F919=1,OFFSET(start_norps,LOLP!$D919+(1-$C919)*24,LOLP!$B919)*H919/G919,0)</f>
        <v>0</v>
      </c>
      <c r="J919" s="7">
        <f ca="1">IF($F919=1,OFFSET(start_33,LOLP!$D919+(1-$C919)*24,LOLP!$B919)*H919/G919,0)</f>
        <v>0</v>
      </c>
      <c r="K919" s="7">
        <f ca="1">IF($F919,OFFSET(start_40,LOLP!$D919+(1-$C919)*24,LOLP!$B919),0)</f>
        <v>0</v>
      </c>
      <c r="L919" s="7">
        <f ca="1">IF($F919,OFFSET(start_50,LOLP!$D919+(1-$C919)*24,LOLP!$B919),0)</f>
        <v>0</v>
      </c>
      <c r="M919" s="25">
        <f t="shared" ca="1" si="100"/>
        <v>0</v>
      </c>
      <c r="N919" s="25">
        <f t="shared" ca="1" si="101"/>
        <v>0</v>
      </c>
      <c r="O919" s="15" t="e">
        <f t="shared" ca="1" si="102"/>
        <v>#DIV/0!</v>
      </c>
      <c r="P919" s="15" t="e">
        <f t="shared" ca="1" si="103"/>
        <v>#DIV/0!</v>
      </c>
    </row>
    <row r="920" spans="1:16" x14ac:dyDescent="0.25">
      <c r="A920" s="1">
        <f t="shared" si="97"/>
        <v>43139</v>
      </c>
      <c r="B920" s="7">
        <f t="shared" si="99"/>
        <v>2</v>
      </c>
      <c r="C920" s="4">
        <f>INDEX(Calendar!$E$3:$E$367,MATCH(LOLP!$A920,Calendar!$B$3:$B$367,0))</f>
        <v>1</v>
      </c>
      <c r="D920" s="2">
        <f t="shared" si="98"/>
        <v>5</v>
      </c>
      <c r="E920" s="36">
        <v>20334</v>
      </c>
      <c r="F920" s="7">
        <f>IFERROR(IF(INDEX('Temperature Data'!$AA$15:$AA$348,MATCH(LOLP!A920,'Temperature Data'!$B$15:$B$348,0))&gt;IF(B920=9,$G$2,LOLP!$F$2),1,0),0)</f>
        <v>0</v>
      </c>
      <c r="G920" s="7">
        <f>SUMIFS(LOLP!$F$4:$F$8763,$C$4:$C$8763,$C920,$B$4:$B$8763,$B920,$D$4:$D$8763,$D920)</f>
        <v>0</v>
      </c>
      <c r="H920" s="7">
        <f>COUNTIFS(Calendar!$E$3:$E$367,LOLP!C920,Calendar!$D$3:$D$367,LOLP!B920)</f>
        <v>19</v>
      </c>
      <c r="I920" s="7">
        <f ca="1">IF($F920=1,OFFSET(start_norps,LOLP!$D920+(1-$C920)*24,LOLP!$B920)*H920/G920,0)</f>
        <v>0</v>
      </c>
      <c r="J920" s="7">
        <f ca="1">IF($F920=1,OFFSET(start_33,LOLP!$D920+(1-$C920)*24,LOLP!$B920)*H920/G920,0)</f>
        <v>0</v>
      </c>
      <c r="K920" s="7">
        <f ca="1">IF($F920,OFFSET(start_40,LOLP!$D920+(1-$C920)*24,LOLP!$B920),0)</f>
        <v>0</v>
      </c>
      <c r="L920" s="7">
        <f ca="1">IF($F920,OFFSET(start_50,LOLP!$D920+(1-$C920)*24,LOLP!$B920),0)</f>
        <v>0</v>
      </c>
      <c r="M920" s="25">
        <f t="shared" ca="1" si="100"/>
        <v>0</v>
      </c>
      <c r="N920" s="25">
        <f t="shared" ca="1" si="101"/>
        <v>0</v>
      </c>
      <c r="O920" s="15" t="e">
        <f t="shared" ca="1" si="102"/>
        <v>#DIV/0!</v>
      </c>
      <c r="P920" s="15" t="e">
        <f t="shared" ca="1" si="103"/>
        <v>#DIV/0!</v>
      </c>
    </row>
    <row r="921" spans="1:16" x14ac:dyDescent="0.25">
      <c r="A921" s="1">
        <f t="shared" si="97"/>
        <v>43139</v>
      </c>
      <c r="B921" s="7">
        <f t="shared" si="99"/>
        <v>2</v>
      </c>
      <c r="C921" s="4">
        <f>INDEX(Calendar!$E$3:$E$367,MATCH(LOLP!$A921,Calendar!$B$3:$B$367,0))</f>
        <v>1</v>
      </c>
      <c r="D921" s="2">
        <f t="shared" si="98"/>
        <v>6</v>
      </c>
      <c r="E921" s="36">
        <v>21785</v>
      </c>
      <c r="F921" s="7">
        <f>IFERROR(IF(INDEX('Temperature Data'!$AA$15:$AA$348,MATCH(LOLP!A921,'Temperature Data'!$B$15:$B$348,0))&gt;IF(B921=9,$G$2,LOLP!$F$2),1,0),0)</f>
        <v>0</v>
      </c>
      <c r="G921" s="7">
        <f>SUMIFS(LOLP!$F$4:$F$8763,$C$4:$C$8763,$C921,$B$4:$B$8763,$B921,$D$4:$D$8763,$D921)</f>
        <v>0</v>
      </c>
      <c r="H921" s="7">
        <f>COUNTIFS(Calendar!$E$3:$E$367,LOLP!C921,Calendar!$D$3:$D$367,LOLP!B921)</f>
        <v>19</v>
      </c>
      <c r="I921" s="7">
        <f ca="1">IF($F921=1,OFFSET(start_norps,LOLP!$D921+(1-$C921)*24,LOLP!$B921)*H921/G921,0)</f>
        <v>0</v>
      </c>
      <c r="J921" s="7">
        <f ca="1">IF($F921=1,OFFSET(start_33,LOLP!$D921+(1-$C921)*24,LOLP!$B921)*H921/G921,0)</f>
        <v>0</v>
      </c>
      <c r="K921" s="7">
        <f ca="1">IF($F921,OFFSET(start_40,LOLP!$D921+(1-$C921)*24,LOLP!$B921),0)</f>
        <v>0</v>
      </c>
      <c r="L921" s="7">
        <f ca="1">IF($F921,OFFSET(start_50,LOLP!$D921+(1-$C921)*24,LOLP!$B921),0)</f>
        <v>0</v>
      </c>
      <c r="M921" s="25">
        <f t="shared" ca="1" si="100"/>
        <v>0</v>
      </c>
      <c r="N921" s="25">
        <f t="shared" ca="1" si="101"/>
        <v>0</v>
      </c>
      <c r="O921" s="15" t="e">
        <f t="shared" ca="1" si="102"/>
        <v>#DIV/0!</v>
      </c>
      <c r="P921" s="15" t="e">
        <f t="shared" ca="1" si="103"/>
        <v>#DIV/0!</v>
      </c>
    </row>
    <row r="922" spans="1:16" x14ac:dyDescent="0.25">
      <c r="A922" s="1">
        <f t="shared" si="97"/>
        <v>43139</v>
      </c>
      <c r="B922" s="7">
        <f t="shared" si="99"/>
        <v>2</v>
      </c>
      <c r="C922" s="4">
        <f>INDEX(Calendar!$E$3:$E$367,MATCH(LOLP!$A922,Calendar!$B$3:$B$367,0))</f>
        <v>1</v>
      </c>
      <c r="D922" s="2">
        <f t="shared" si="98"/>
        <v>7</v>
      </c>
      <c r="E922" s="36">
        <v>24349</v>
      </c>
      <c r="F922" s="7">
        <f>IFERROR(IF(INDEX('Temperature Data'!$AA$15:$AA$348,MATCH(LOLP!A922,'Temperature Data'!$B$15:$B$348,0))&gt;IF(B922=9,$G$2,LOLP!$F$2),1,0),0)</f>
        <v>0</v>
      </c>
      <c r="G922" s="7">
        <f>SUMIFS(LOLP!$F$4:$F$8763,$C$4:$C$8763,$C922,$B$4:$B$8763,$B922,$D$4:$D$8763,$D922)</f>
        <v>0</v>
      </c>
      <c r="H922" s="7">
        <f>COUNTIFS(Calendar!$E$3:$E$367,LOLP!C922,Calendar!$D$3:$D$367,LOLP!B922)</f>
        <v>19</v>
      </c>
      <c r="I922" s="7">
        <f ca="1">IF($F922=1,OFFSET(start_norps,LOLP!$D922+(1-$C922)*24,LOLP!$B922)*H922/G922,0)</f>
        <v>0</v>
      </c>
      <c r="J922" s="7">
        <f ca="1">IF($F922=1,OFFSET(start_33,LOLP!$D922+(1-$C922)*24,LOLP!$B922)*H922/G922,0)</f>
        <v>0</v>
      </c>
      <c r="K922" s="7">
        <f ca="1">IF($F922,OFFSET(start_40,LOLP!$D922+(1-$C922)*24,LOLP!$B922),0)</f>
        <v>0</v>
      </c>
      <c r="L922" s="7">
        <f ca="1">IF($F922,OFFSET(start_50,LOLP!$D922+(1-$C922)*24,LOLP!$B922),0)</f>
        <v>0</v>
      </c>
      <c r="M922" s="25">
        <f t="shared" ca="1" si="100"/>
        <v>0</v>
      </c>
      <c r="N922" s="25">
        <f t="shared" ca="1" si="101"/>
        <v>0</v>
      </c>
      <c r="O922" s="15" t="e">
        <f t="shared" ca="1" si="102"/>
        <v>#DIV/0!</v>
      </c>
      <c r="P922" s="15" t="e">
        <f t="shared" ca="1" si="103"/>
        <v>#DIV/0!</v>
      </c>
    </row>
    <row r="923" spans="1:16" x14ac:dyDescent="0.25">
      <c r="A923" s="1">
        <f t="shared" si="97"/>
        <v>43139</v>
      </c>
      <c r="B923" s="7">
        <f t="shared" si="99"/>
        <v>2</v>
      </c>
      <c r="C923" s="4">
        <f>INDEX(Calendar!$E$3:$E$367,MATCH(LOLP!$A923,Calendar!$B$3:$B$367,0))</f>
        <v>1</v>
      </c>
      <c r="D923" s="2">
        <f t="shared" si="98"/>
        <v>8</v>
      </c>
      <c r="E923" s="36">
        <v>25575</v>
      </c>
      <c r="F923" s="7">
        <f>IFERROR(IF(INDEX('Temperature Data'!$AA$15:$AA$348,MATCH(LOLP!A923,'Temperature Data'!$B$15:$B$348,0))&gt;IF(B923=9,$G$2,LOLP!$F$2),1,0),0)</f>
        <v>0</v>
      </c>
      <c r="G923" s="7">
        <f>SUMIFS(LOLP!$F$4:$F$8763,$C$4:$C$8763,$C923,$B$4:$B$8763,$B923,$D$4:$D$8763,$D923)</f>
        <v>0</v>
      </c>
      <c r="H923" s="7">
        <f>COUNTIFS(Calendar!$E$3:$E$367,LOLP!C923,Calendar!$D$3:$D$367,LOLP!B923)</f>
        <v>19</v>
      </c>
      <c r="I923" s="7">
        <f ca="1">IF($F923=1,OFFSET(start_norps,LOLP!$D923+(1-$C923)*24,LOLP!$B923)*H923/G923,0)</f>
        <v>0</v>
      </c>
      <c r="J923" s="7">
        <f ca="1">IF($F923=1,OFFSET(start_33,LOLP!$D923+(1-$C923)*24,LOLP!$B923)*H923/G923,0)</f>
        <v>0</v>
      </c>
      <c r="K923" s="7">
        <f ca="1">IF($F923,OFFSET(start_40,LOLP!$D923+(1-$C923)*24,LOLP!$B923),0)</f>
        <v>0</v>
      </c>
      <c r="L923" s="7">
        <f ca="1">IF($F923,OFFSET(start_50,LOLP!$D923+(1-$C923)*24,LOLP!$B923),0)</f>
        <v>0</v>
      </c>
      <c r="M923" s="25">
        <f t="shared" ca="1" si="100"/>
        <v>0</v>
      </c>
      <c r="N923" s="25">
        <f t="shared" ca="1" si="101"/>
        <v>0</v>
      </c>
      <c r="O923" s="15" t="e">
        <f t="shared" ca="1" si="102"/>
        <v>#DIV/0!</v>
      </c>
      <c r="P923" s="15" t="e">
        <f t="shared" ca="1" si="103"/>
        <v>#DIV/0!</v>
      </c>
    </row>
    <row r="924" spans="1:16" x14ac:dyDescent="0.25">
      <c r="A924" s="1">
        <f t="shared" si="97"/>
        <v>43139</v>
      </c>
      <c r="B924" s="7">
        <f t="shared" si="99"/>
        <v>2</v>
      </c>
      <c r="C924" s="4">
        <f>INDEX(Calendar!$E$3:$E$367,MATCH(LOLP!$A924,Calendar!$B$3:$B$367,0))</f>
        <v>1</v>
      </c>
      <c r="D924" s="2">
        <f t="shared" si="98"/>
        <v>9</v>
      </c>
      <c r="E924" s="36">
        <v>25143</v>
      </c>
      <c r="F924" s="7">
        <f>IFERROR(IF(INDEX('Temperature Data'!$AA$15:$AA$348,MATCH(LOLP!A924,'Temperature Data'!$B$15:$B$348,0))&gt;IF(B924=9,$G$2,LOLP!$F$2),1,0),0)</f>
        <v>0</v>
      </c>
      <c r="G924" s="7">
        <f>SUMIFS(LOLP!$F$4:$F$8763,$C$4:$C$8763,$C924,$B$4:$B$8763,$B924,$D$4:$D$8763,$D924)</f>
        <v>0</v>
      </c>
      <c r="H924" s="7">
        <f>COUNTIFS(Calendar!$E$3:$E$367,LOLP!C924,Calendar!$D$3:$D$367,LOLP!B924)</f>
        <v>19</v>
      </c>
      <c r="I924" s="7">
        <f ca="1">IF($F924=1,OFFSET(start_norps,LOLP!$D924+(1-$C924)*24,LOLP!$B924)*H924/G924,0)</f>
        <v>0</v>
      </c>
      <c r="J924" s="7">
        <f ca="1">IF($F924=1,OFFSET(start_33,LOLP!$D924+(1-$C924)*24,LOLP!$B924)*H924/G924,0)</f>
        <v>0</v>
      </c>
      <c r="K924" s="7">
        <f ca="1">IF($F924,OFFSET(start_40,LOLP!$D924+(1-$C924)*24,LOLP!$B924),0)</f>
        <v>0</v>
      </c>
      <c r="L924" s="7">
        <f ca="1">IF($F924,OFFSET(start_50,LOLP!$D924+(1-$C924)*24,LOLP!$B924),0)</f>
        <v>0</v>
      </c>
      <c r="M924" s="25">
        <f t="shared" ca="1" si="100"/>
        <v>0</v>
      </c>
      <c r="N924" s="25">
        <f t="shared" ca="1" si="101"/>
        <v>0</v>
      </c>
      <c r="O924" s="15" t="e">
        <f t="shared" ca="1" si="102"/>
        <v>#DIV/0!</v>
      </c>
      <c r="P924" s="15" t="e">
        <f t="shared" ca="1" si="103"/>
        <v>#DIV/0!</v>
      </c>
    </row>
    <row r="925" spans="1:16" x14ac:dyDescent="0.25">
      <c r="A925" s="1">
        <f t="shared" ref="A925:A988" si="104">A901+1</f>
        <v>43139</v>
      </c>
      <c r="B925" s="7">
        <f t="shared" si="99"/>
        <v>2</v>
      </c>
      <c r="C925" s="4">
        <f>INDEX(Calendar!$E$3:$E$367,MATCH(LOLP!$A925,Calendar!$B$3:$B$367,0))</f>
        <v>1</v>
      </c>
      <c r="D925" s="2">
        <f t="shared" ref="D925:D988" si="105">D901</f>
        <v>10</v>
      </c>
      <c r="E925" s="36">
        <v>24584</v>
      </c>
      <c r="F925" s="7">
        <f>IFERROR(IF(INDEX('Temperature Data'!$AA$15:$AA$348,MATCH(LOLP!A925,'Temperature Data'!$B$15:$B$348,0))&gt;IF(B925=9,$G$2,LOLP!$F$2),1,0),0)</f>
        <v>0</v>
      </c>
      <c r="G925" s="7">
        <f>SUMIFS(LOLP!$F$4:$F$8763,$C$4:$C$8763,$C925,$B$4:$B$8763,$B925,$D$4:$D$8763,$D925)</f>
        <v>0</v>
      </c>
      <c r="H925" s="7">
        <f>COUNTIFS(Calendar!$E$3:$E$367,LOLP!C925,Calendar!$D$3:$D$367,LOLP!B925)</f>
        <v>19</v>
      </c>
      <c r="I925" s="7">
        <f ca="1">IF($F925=1,OFFSET(start_norps,LOLP!$D925+(1-$C925)*24,LOLP!$B925)*H925/G925,0)</f>
        <v>0</v>
      </c>
      <c r="J925" s="7">
        <f ca="1">IF($F925=1,OFFSET(start_33,LOLP!$D925+(1-$C925)*24,LOLP!$B925)*H925/G925,0)</f>
        <v>0</v>
      </c>
      <c r="K925" s="7">
        <f ca="1">IF($F925,OFFSET(start_40,LOLP!$D925+(1-$C925)*24,LOLP!$B925),0)</f>
        <v>0</v>
      </c>
      <c r="L925" s="7">
        <f ca="1">IF($F925,OFFSET(start_50,LOLP!$D925+(1-$C925)*24,LOLP!$B925),0)</f>
        <v>0</v>
      </c>
      <c r="M925" s="25">
        <f t="shared" ca="1" si="100"/>
        <v>0</v>
      </c>
      <c r="N925" s="25">
        <f t="shared" ca="1" si="101"/>
        <v>0</v>
      </c>
      <c r="O925" s="15" t="e">
        <f t="shared" ca="1" si="102"/>
        <v>#DIV/0!</v>
      </c>
      <c r="P925" s="15" t="e">
        <f t="shared" ca="1" si="103"/>
        <v>#DIV/0!</v>
      </c>
    </row>
    <row r="926" spans="1:16" x14ac:dyDescent="0.25">
      <c r="A926" s="1">
        <f t="shared" si="104"/>
        <v>43139</v>
      </c>
      <c r="B926" s="7">
        <f t="shared" si="99"/>
        <v>2</v>
      </c>
      <c r="C926" s="4">
        <f>INDEX(Calendar!$E$3:$E$367,MATCH(LOLP!$A926,Calendar!$B$3:$B$367,0))</f>
        <v>1</v>
      </c>
      <c r="D926" s="2">
        <f t="shared" si="105"/>
        <v>11</v>
      </c>
      <c r="E926" s="36">
        <v>24481</v>
      </c>
      <c r="F926" s="7">
        <f>IFERROR(IF(INDEX('Temperature Data'!$AA$15:$AA$348,MATCH(LOLP!A926,'Temperature Data'!$B$15:$B$348,0))&gt;IF(B926=9,$G$2,LOLP!$F$2),1,0),0)</f>
        <v>0</v>
      </c>
      <c r="G926" s="7">
        <f>SUMIFS(LOLP!$F$4:$F$8763,$C$4:$C$8763,$C926,$B$4:$B$8763,$B926,$D$4:$D$8763,$D926)</f>
        <v>0</v>
      </c>
      <c r="H926" s="7">
        <f>COUNTIFS(Calendar!$E$3:$E$367,LOLP!C926,Calendar!$D$3:$D$367,LOLP!B926)</f>
        <v>19</v>
      </c>
      <c r="I926" s="7">
        <f ca="1">IF($F926=1,OFFSET(start_norps,LOLP!$D926+(1-$C926)*24,LOLP!$B926)*H926/G926,0)</f>
        <v>0</v>
      </c>
      <c r="J926" s="7">
        <f ca="1">IF($F926=1,OFFSET(start_33,LOLP!$D926+(1-$C926)*24,LOLP!$B926)*H926/G926,0)</f>
        <v>0</v>
      </c>
      <c r="K926" s="7">
        <f ca="1">IF($F926,OFFSET(start_40,LOLP!$D926+(1-$C926)*24,LOLP!$B926),0)</f>
        <v>0</v>
      </c>
      <c r="L926" s="7">
        <f ca="1">IF($F926,OFFSET(start_50,LOLP!$D926+(1-$C926)*24,LOLP!$B926),0)</f>
        <v>0</v>
      </c>
      <c r="M926" s="25">
        <f t="shared" ca="1" si="100"/>
        <v>0</v>
      </c>
      <c r="N926" s="25">
        <f t="shared" ca="1" si="101"/>
        <v>0</v>
      </c>
      <c r="O926" s="15" t="e">
        <f t="shared" ca="1" si="102"/>
        <v>#DIV/0!</v>
      </c>
      <c r="P926" s="15" t="e">
        <f t="shared" ca="1" si="103"/>
        <v>#DIV/0!</v>
      </c>
    </row>
    <row r="927" spans="1:16" x14ac:dyDescent="0.25">
      <c r="A927" s="1">
        <f t="shared" si="104"/>
        <v>43139</v>
      </c>
      <c r="B927" s="7">
        <f t="shared" si="99"/>
        <v>2</v>
      </c>
      <c r="C927" s="4">
        <f>INDEX(Calendar!$E$3:$E$367,MATCH(LOLP!$A927,Calendar!$B$3:$B$367,0))</f>
        <v>1</v>
      </c>
      <c r="D927" s="2">
        <f t="shared" si="105"/>
        <v>12</v>
      </c>
      <c r="E927" s="36">
        <v>24362</v>
      </c>
      <c r="F927" s="7">
        <f>IFERROR(IF(INDEX('Temperature Data'!$AA$15:$AA$348,MATCH(LOLP!A927,'Temperature Data'!$B$15:$B$348,0))&gt;IF(B927=9,$G$2,LOLP!$F$2),1,0),0)</f>
        <v>0</v>
      </c>
      <c r="G927" s="7">
        <f>SUMIFS(LOLP!$F$4:$F$8763,$C$4:$C$8763,$C927,$B$4:$B$8763,$B927,$D$4:$D$8763,$D927)</f>
        <v>0</v>
      </c>
      <c r="H927" s="7">
        <f>COUNTIFS(Calendar!$E$3:$E$367,LOLP!C927,Calendar!$D$3:$D$367,LOLP!B927)</f>
        <v>19</v>
      </c>
      <c r="I927" s="7">
        <f ca="1">IF($F927=1,OFFSET(start_norps,LOLP!$D927+(1-$C927)*24,LOLP!$B927)*H927/G927,0)</f>
        <v>0</v>
      </c>
      <c r="J927" s="7">
        <f ca="1">IF($F927=1,OFFSET(start_33,LOLP!$D927+(1-$C927)*24,LOLP!$B927)*H927/G927,0)</f>
        <v>0</v>
      </c>
      <c r="K927" s="7">
        <f ca="1">IF($F927,OFFSET(start_40,LOLP!$D927+(1-$C927)*24,LOLP!$B927),0)</f>
        <v>0</v>
      </c>
      <c r="L927" s="7">
        <f ca="1">IF($F927,OFFSET(start_50,LOLP!$D927+(1-$C927)*24,LOLP!$B927),0)</f>
        <v>0</v>
      </c>
      <c r="M927" s="25">
        <f t="shared" ca="1" si="100"/>
        <v>0</v>
      </c>
      <c r="N927" s="25">
        <f t="shared" ca="1" si="101"/>
        <v>0</v>
      </c>
      <c r="O927" s="15" t="e">
        <f t="shared" ca="1" si="102"/>
        <v>#DIV/0!</v>
      </c>
      <c r="P927" s="15" t="e">
        <f t="shared" ca="1" si="103"/>
        <v>#DIV/0!</v>
      </c>
    </row>
    <row r="928" spans="1:16" x14ac:dyDescent="0.25">
      <c r="A928" s="1">
        <f t="shared" si="104"/>
        <v>43139</v>
      </c>
      <c r="B928" s="7">
        <f t="shared" si="99"/>
        <v>2</v>
      </c>
      <c r="C928" s="4">
        <f>INDEX(Calendar!$E$3:$E$367,MATCH(LOLP!$A928,Calendar!$B$3:$B$367,0))</f>
        <v>1</v>
      </c>
      <c r="D928" s="2">
        <f t="shared" si="105"/>
        <v>13</v>
      </c>
      <c r="E928" s="36">
        <v>24476</v>
      </c>
      <c r="F928" s="7">
        <f>IFERROR(IF(INDEX('Temperature Data'!$AA$15:$AA$348,MATCH(LOLP!A928,'Temperature Data'!$B$15:$B$348,0))&gt;IF(B928=9,$G$2,LOLP!$F$2),1,0),0)</f>
        <v>0</v>
      </c>
      <c r="G928" s="7">
        <f>SUMIFS(LOLP!$F$4:$F$8763,$C$4:$C$8763,$C928,$B$4:$B$8763,$B928,$D$4:$D$8763,$D928)</f>
        <v>0</v>
      </c>
      <c r="H928" s="7">
        <f>COUNTIFS(Calendar!$E$3:$E$367,LOLP!C928,Calendar!$D$3:$D$367,LOLP!B928)</f>
        <v>19</v>
      </c>
      <c r="I928" s="7">
        <f ca="1">IF($F928=1,OFFSET(start_norps,LOLP!$D928+(1-$C928)*24,LOLP!$B928)*H928/G928,0)</f>
        <v>0</v>
      </c>
      <c r="J928" s="7">
        <f ca="1">IF($F928=1,OFFSET(start_33,LOLP!$D928+(1-$C928)*24,LOLP!$B928)*H928/G928,0)</f>
        <v>0</v>
      </c>
      <c r="K928" s="7">
        <f ca="1">IF($F928,OFFSET(start_40,LOLP!$D928+(1-$C928)*24,LOLP!$B928),0)</f>
        <v>0</v>
      </c>
      <c r="L928" s="7">
        <f ca="1">IF($F928,OFFSET(start_50,LOLP!$D928+(1-$C928)*24,LOLP!$B928),0)</f>
        <v>0</v>
      </c>
      <c r="M928" s="25">
        <f t="shared" ca="1" si="100"/>
        <v>0</v>
      </c>
      <c r="N928" s="25">
        <f t="shared" ca="1" si="101"/>
        <v>0</v>
      </c>
      <c r="O928" s="15" t="e">
        <f t="shared" ca="1" si="102"/>
        <v>#DIV/0!</v>
      </c>
      <c r="P928" s="15" t="e">
        <f t="shared" ca="1" si="103"/>
        <v>#DIV/0!</v>
      </c>
    </row>
    <row r="929" spans="1:16" x14ac:dyDescent="0.25">
      <c r="A929" s="1">
        <f t="shared" si="104"/>
        <v>43139</v>
      </c>
      <c r="B929" s="7">
        <f t="shared" si="99"/>
        <v>2</v>
      </c>
      <c r="C929" s="4">
        <f>INDEX(Calendar!$E$3:$E$367,MATCH(LOLP!$A929,Calendar!$B$3:$B$367,0))</f>
        <v>1</v>
      </c>
      <c r="D929" s="2">
        <f t="shared" si="105"/>
        <v>14</v>
      </c>
      <c r="E929" s="36">
        <v>24990</v>
      </c>
      <c r="F929" s="7">
        <f>IFERROR(IF(INDEX('Temperature Data'!$AA$15:$AA$348,MATCH(LOLP!A929,'Temperature Data'!$B$15:$B$348,0))&gt;IF(B929=9,$G$2,LOLP!$F$2),1,0),0)</f>
        <v>0</v>
      </c>
      <c r="G929" s="7">
        <f>SUMIFS(LOLP!$F$4:$F$8763,$C$4:$C$8763,$C929,$B$4:$B$8763,$B929,$D$4:$D$8763,$D929)</f>
        <v>0</v>
      </c>
      <c r="H929" s="7">
        <f>COUNTIFS(Calendar!$E$3:$E$367,LOLP!C929,Calendar!$D$3:$D$367,LOLP!B929)</f>
        <v>19</v>
      </c>
      <c r="I929" s="7">
        <f ca="1">IF($F929=1,OFFSET(start_norps,LOLP!$D929+(1-$C929)*24,LOLP!$B929)*H929/G929,0)</f>
        <v>0</v>
      </c>
      <c r="J929" s="7">
        <f ca="1">IF($F929=1,OFFSET(start_33,LOLP!$D929+(1-$C929)*24,LOLP!$B929)*H929/G929,0)</f>
        <v>0</v>
      </c>
      <c r="K929" s="7">
        <f ca="1">IF($F929,OFFSET(start_40,LOLP!$D929+(1-$C929)*24,LOLP!$B929),0)</f>
        <v>0</v>
      </c>
      <c r="L929" s="7">
        <f ca="1">IF($F929,OFFSET(start_50,LOLP!$D929+(1-$C929)*24,LOLP!$B929),0)</f>
        <v>0</v>
      </c>
      <c r="M929" s="25">
        <f t="shared" ca="1" si="100"/>
        <v>0</v>
      </c>
      <c r="N929" s="25">
        <f t="shared" ca="1" si="101"/>
        <v>0</v>
      </c>
      <c r="O929" s="15" t="e">
        <f t="shared" ca="1" si="102"/>
        <v>#DIV/0!</v>
      </c>
      <c r="P929" s="15" t="e">
        <f t="shared" ca="1" si="103"/>
        <v>#DIV/0!</v>
      </c>
    </row>
    <row r="930" spans="1:16" x14ac:dyDescent="0.25">
      <c r="A930" s="1">
        <f t="shared" si="104"/>
        <v>43139</v>
      </c>
      <c r="B930" s="7">
        <f t="shared" si="99"/>
        <v>2</v>
      </c>
      <c r="C930" s="4">
        <f>INDEX(Calendar!$E$3:$E$367,MATCH(LOLP!$A930,Calendar!$B$3:$B$367,0))</f>
        <v>1</v>
      </c>
      <c r="D930" s="2">
        <f t="shared" si="105"/>
        <v>15</v>
      </c>
      <c r="E930" s="36">
        <v>25462</v>
      </c>
      <c r="F930" s="7">
        <f>IFERROR(IF(INDEX('Temperature Data'!$AA$15:$AA$348,MATCH(LOLP!A930,'Temperature Data'!$B$15:$B$348,0))&gt;IF(B930=9,$G$2,LOLP!$F$2),1,0),0)</f>
        <v>0</v>
      </c>
      <c r="G930" s="7">
        <f>SUMIFS(LOLP!$F$4:$F$8763,$C$4:$C$8763,$C930,$B$4:$B$8763,$B930,$D$4:$D$8763,$D930)</f>
        <v>0</v>
      </c>
      <c r="H930" s="7">
        <f>COUNTIFS(Calendar!$E$3:$E$367,LOLP!C930,Calendar!$D$3:$D$367,LOLP!B930)</f>
        <v>19</v>
      </c>
      <c r="I930" s="7">
        <f ca="1">IF($F930=1,OFFSET(start_norps,LOLP!$D930+(1-$C930)*24,LOLP!$B930)*H930/G930,0)</f>
        <v>0</v>
      </c>
      <c r="J930" s="7">
        <f ca="1">IF($F930=1,OFFSET(start_33,LOLP!$D930+(1-$C930)*24,LOLP!$B930)*H930/G930,0)</f>
        <v>0</v>
      </c>
      <c r="K930" s="7">
        <f ca="1">IF($F930,OFFSET(start_40,LOLP!$D930+(1-$C930)*24,LOLP!$B930),0)</f>
        <v>0</v>
      </c>
      <c r="L930" s="7">
        <f ca="1">IF($F930,OFFSET(start_50,LOLP!$D930+(1-$C930)*24,LOLP!$B930),0)</f>
        <v>0</v>
      </c>
      <c r="M930" s="25">
        <f t="shared" ca="1" si="100"/>
        <v>0</v>
      </c>
      <c r="N930" s="25">
        <f t="shared" ca="1" si="101"/>
        <v>0</v>
      </c>
      <c r="O930" s="15" t="e">
        <f t="shared" ca="1" si="102"/>
        <v>#DIV/0!</v>
      </c>
      <c r="P930" s="15" t="e">
        <f t="shared" ca="1" si="103"/>
        <v>#DIV/0!</v>
      </c>
    </row>
    <row r="931" spans="1:16" x14ac:dyDescent="0.25">
      <c r="A931" s="1">
        <f t="shared" si="104"/>
        <v>43139</v>
      </c>
      <c r="B931" s="7">
        <f t="shared" si="99"/>
        <v>2</v>
      </c>
      <c r="C931" s="4">
        <f>INDEX(Calendar!$E$3:$E$367,MATCH(LOLP!$A931,Calendar!$B$3:$B$367,0))</f>
        <v>1</v>
      </c>
      <c r="D931" s="2">
        <f t="shared" si="105"/>
        <v>16</v>
      </c>
      <c r="E931" s="36">
        <v>25729</v>
      </c>
      <c r="F931" s="7">
        <f>IFERROR(IF(INDEX('Temperature Data'!$AA$15:$AA$348,MATCH(LOLP!A931,'Temperature Data'!$B$15:$B$348,0))&gt;IF(B931=9,$G$2,LOLP!$F$2),1,0),0)</f>
        <v>0</v>
      </c>
      <c r="G931" s="7">
        <f>SUMIFS(LOLP!$F$4:$F$8763,$C$4:$C$8763,$C931,$B$4:$B$8763,$B931,$D$4:$D$8763,$D931)</f>
        <v>0</v>
      </c>
      <c r="H931" s="7">
        <f>COUNTIFS(Calendar!$E$3:$E$367,LOLP!C931,Calendar!$D$3:$D$367,LOLP!B931)</f>
        <v>19</v>
      </c>
      <c r="I931" s="7">
        <f ca="1">IF($F931=1,OFFSET(start_norps,LOLP!$D931+(1-$C931)*24,LOLP!$B931)*H931/G931,0)</f>
        <v>0</v>
      </c>
      <c r="J931" s="7">
        <f ca="1">IF($F931=1,OFFSET(start_33,LOLP!$D931+(1-$C931)*24,LOLP!$B931)*H931/G931,0)</f>
        <v>0</v>
      </c>
      <c r="K931" s="7">
        <f ca="1">IF($F931,OFFSET(start_40,LOLP!$D931+(1-$C931)*24,LOLP!$B931),0)</f>
        <v>0</v>
      </c>
      <c r="L931" s="7">
        <f ca="1">IF($F931,OFFSET(start_50,LOLP!$D931+(1-$C931)*24,LOLP!$B931),0)</f>
        <v>0</v>
      </c>
      <c r="M931" s="25">
        <f t="shared" ca="1" si="100"/>
        <v>0</v>
      </c>
      <c r="N931" s="25">
        <f t="shared" ca="1" si="101"/>
        <v>0</v>
      </c>
      <c r="O931" s="15" t="e">
        <f t="shared" ca="1" si="102"/>
        <v>#DIV/0!</v>
      </c>
      <c r="P931" s="15" t="e">
        <f t="shared" ca="1" si="103"/>
        <v>#DIV/0!</v>
      </c>
    </row>
    <row r="932" spans="1:16" x14ac:dyDescent="0.25">
      <c r="A932" s="1">
        <f t="shared" si="104"/>
        <v>43139</v>
      </c>
      <c r="B932" s="7">
        <f t="shared" si="99"/>
        <v>2</v>
      </c>
      <c r="C932" s="4">
        <f>INDEX(Calendar!$E$3:$E$367,MATCH(LOLP!$A932,Calendar!$B$3:$B$367,0))</f>
        <v>1</v>
      </c>
      <c r="D932" s="2">
        <f t="shared" si="105"/>
        <v>17</v>
      </c>
      <c r="E932" s="36">
        <v>26372</v>
      </c>
      <c r="F932" s="7">
        <f>IFERROR(IF(INDEX('Temperature Data'!$AA$15:$AA$348,MATCH(LOLP!A932,'Temperature Data'!$B$15:$B$348,0))&gt;IF(B932=9,$G$2,LOLP!$F$2),1,0),0)</f>
        <v>0</v>
      </c>
      <c r="G932" s="7">
        <f>SUMIFS(LOLP!$F$4:$F$8763,$C$4:$C$8763,$C932,$B$4:$B$8763,$B932,$D$4:$D$8763,$D932)</f>
        <v>0</v>
      </c>
      <c r="H932" s="7">
        <f>COUNTIFS(Calendar!$E$3:$E$367,LOLP!C932,Calendar!$D$3:$D$367,LOLP!B932)</f>
        <v>19</v>
      </c>
      <c r="I932" s="7">
        <f ca="1">IF($F932=1,OFFSET(start_norps,LOLP!$D932+(1-$C932)*24,LOLP!$B932)*H932/G932,0)</f>
        <v>0</v>
      </c>
      <c r="J932" s="7">
        <f ca="1">IF($F932=1,OFFSET(start_33,LOLP!$D932+(1-$C932)*24,LOLP!$B932)*H932/G932,0)</f>
        <v>0</v>
      </c>
      <c r="K932" s="7">
        <f ca="1">IF($F932,OFFSET(start_40,LOLP!$D932+(1-$C932)*24,LOLP!$B932),0)</f>
        <v>0</v>
      </c>
      <c r="L932" s="7">
        <f ca="1">IF($F932,OFFSET(start_50,LOLP!$D932+(1-$C932)*24,LOLP!$B932),0)</f>
        <v>0</v>
      </c>
      <c r="M932" s="25">
        <f t="shared" ca="1" si="100"/>
        <v>0</v>
      </c>
      <c r="N932" s="25">
        <f t="shared" ca="1" si="101"/>
        <v>0</v>
      </c>
      <c r="O932" s="15" t="e">
        <f t="shared" ca="1" si="102"/>
        <v>#DIV/0!</v>
      </c>
      <c r="P932" s="15" t="e">
        <f t="shared" ca="1" si="103"/>
        <v>#DIV/0!</v>
      </c>
    </row>
    <row r="933" spans="1:16" x14ac:dyDescent="0.25">
      <c r="A933" s="1">
        <f t="shared" si="104"/>
        <v>43139</v>
      </c>
      <c r="B933" s="7">
        <f t="shared" si="99"/>
        <v>2</v>
      </c>
      <c r="C933" s="4">
        <f>INDEX(Calendar!$E$3:$E$367,MATCH(LOLP!$A933,Calendar!$B$3:$B$367,0))</f>
        <v>1</v>
      </c>
      <c r="D933" s="2">
        <f t="shared" si="105"/>
        <v>18</v>
      </c>
      <c r="E933" s="36">
        <v>27403</v>
      </c>
      <c r="F933" s="7">
        <f>IFERROR(IF(INDEX('Temperature Data'!$AA$15:$AA$348,MATCH(LOLP!A933,'Temperature Data'!$B$15:$B$348,0))&gt;IF(B933=9,$G$2,LOLP!$F$2),1,0),0)</f>
        <v>0</v>
      </c>
      <c r="G933" s="7">
        <f>SUMIFS(LOLP!$F$4:$F$8763,$C$4:$C$8763,$C933,$B$4:$B$8763,$B933,$D$4:$D$8763,$D933)</f>
        <v>0</v>
      </c>
      <c r="H933" s="7">
        <f>COUNTIFS(Calendar!$E$3:$E$367,LOLP!C933,Calendar!$D$3:$D$367,LOLP!B933)</f>
        <v>19</v>
      </c>
      <c r="I933" s="7">
        <f ca="1">IF($F933=1,OFFSET(start_norps,LOLP!$D933+(1-$C933)*24,LOLP!$B933)*H933/G933,0)</f>
        <v>0</v>
      </c>
      <c r="J933" s="7">
        <f ca="1">IF($F933=1,OFFSET(start_33,LOLP!$D933+(1-$C933)*24,LOLP!$B933)*H933/G933,0)</f>
        <v>0</v>
      </c>
      <c r="K933" s="7">
        <f ca="1">IF($F933,OFFSET(start_40,LOLP!$D933+(1-$C933)*24,LOLP!$B933),0)</f>
        <v>0</v>
      </c>
      <c r="L933" s="7">
        <f ca="1">IF($F933,OFFSET(start_50,LOLP!$D933+(1-$C933)*24,LOLP!$B933),0)</f>
        <v>0</v>
      </c>
      <c r="M933" s="25">
        <f t="shared" ca="1" si="100"/>
        <v>0</v>
      </c>
      <c r="N933" s="25">
        <f t="shared" ca="1" si="101"/>
        <v>0</v>
      </c>
      <c r="O933" s="15" t="e">
        <f t="shared" ca="1" si="102"/>
        <v>#DIV/0!</v>
      </c>
      <c r="P933" s="15" t="e">
        <f t="shared" ca="1" si="103"/>
        <v>#DIV/0!</v>
      </c>
    </row>
    <row r="934" spans="1:16" x14ac:dyDescent="0.25">
      <c r="A934" s="1">
        <f t="shared" si="104"/>
        <v>43139</v>
      </c>
      <c r="B934" s="7">
        <f t="shared" si="99"/>
        <v>2</v>
      </c>
      <c r="C934" s="4">
        <f>INDEX(Calendar!$E$3:$E$367,MATCH(LOLP!$A934,Calendar!$B$3:$B$367,0))</f>
        <v>1</v>
      </c>
      <c r="D934" s="2">
        <f t="shared" si="105"/>
        <v>19</v>
      </c>
      <c r="E934" s="36">
        <v>28576</v>
      </c>
      <c r="F934" s="7">
        <f>IFERROR(IF(INDEX('Temperature Data'!$AA$15:$AA$348,MATCH(LOLP!A934,'Temperature Data'!$B$15:$B$348,0))&gt;IF(B934=9,$G$2,LOLP!$F$2),1,0),0)</f>
        <v>0</v>
      </c>
      <c r="G934" s="7">
        <f>SUMIFS(LOLP!$F$4:$F$8763,$C$4:$C$8763,$C934,$B$4:$B$8763,$B934,$D$4:$D$8763,$D934)</f>
        <v>0</v>
      </c>
      <c r="H934" s="7">
        <f>COUNTIFS(Calendar!$E$3:$E$367,LOLP!C934,Calendar!$D$3:$D$367,LOLP!B934)</f>
        <v>19</v>
      </c>
      <c r="I934" s="7">
        <f ca="1">IF($F934=1,OFFSET(start_norps,LOLP!$D934+(1-$C934)*24,LOLP!$B934)*H934/G934,0)</f>
        <v>0</v>
      </c>
      <c r="J934" s="7">
        <f ca="1">IF($F934=1,OFFSET(start_33,LOLP!$D934+(1-$C934)*24,LOLP!$B934)*H934/G934,0)</f>
        <v>0</v>
      </c>
      <c r="K934" s="7">
        <f ca="1">IF($F934,OFFSET(start_40,LOLP!$D934+(1-$C934)*24,LOLP!$B934),0)</f>
        <v>0</v>
      </c>
      <c r="L934" s="7">
        <f ca="1">IF($F934,OFFSET(start_50,LOLP!$D934+(1-$C934)*24,LOLP!$B934),0)</f>
        <v>0</v>
      </c>
      <c r="M934" s="25">
        <f t="shared" ca="1" si="100"/>
        <v>0</v>
      </c>
      <c r="N934" s="25">
        <f t="shared" ca="1" si="101"/>
        <v>0</v>
      </c>
      <c r="O934" s="15" t="e">
        <f t="shared" ca="1" si="102"/>
        <v>#DIV/0!</v>
      </c>
      <c r="P934" s="15" t="e">
        <f t="shared" ca="1" si="103"/>
        <v>#DIV/0!</v>
      </c>
    </row>
    <row r="935" spans="1:16" x14ac:dyDescent="0.25">
      <c r="A935" s="1">
        <f t="shared" si="104"/>
        <v>43139</v>
      </c>
      <c r="B935" s="7">
        <f t="shared" si="99"/>
        <v>2</v>
      </c>
      <c r="C935" s="4">
        <f>INDEX(Calendar!$E$3:$E$367,MATCH(LOLP!$A935,Calendar!$B$3:$B$367,0))</f>
        <v>1</v>
      </c>
      <c r="D935" s="2">
        <f t="shared" si="105"/>
        <v>20</v>
      </c>
      <c r="E935" s="36">
        <v>27936</v>
      </c>
      <c r="F935" s="7">
        <f>IFERROR(IF(INDEX('Temperature Data'!$AA$15:$AA$348,MATCH(LOLP!A935,'Temperature Data'!$B$15:$B$348,0))&gt;IF(B935=9,$G$2,LOLP!$F$2),1,0),0)</f>
        <v>0</v>
      </c>
      <c r="G935" s="7">
        <f>SUMIFS(LOLP!$F$4:$F$8763,$C$4:$C$8763,$C935,$B$4:$B$8763,$B935,$D$4:$D$8763,$D935)</f>
        <v>0</v>
      </c>
      <c r="H935" s="7">
        <f>COUNTIFS(Calendar!$E$3:$E$367,LOLP!C935,Calendar!$D$3:$D$367,LOLP!B935)</f>
        <v>19</v>
      </c>
      <c r="I935" s="7">
        <f ca="1">IF($F935=1,OFFSET(start_norps,LOLP!$D935+(1-$C935)*24,LOLP!$B935)*H935/G935,0)</f>
        <v>0</v>
      </c>
      <c r="J935" s="7">
        <f ca="1">IF($F935=1,OFFSET(start_33,LOLP!$D935+(1-$C935)*24,LOLP!$B935)*H935/G935,0)</f>
        <v>0</v>
      </c>
      <c r="K935" s="7">
        <f ca="1">IF($F935,OFFSET(start_40,LOLP!$D935+(1-$C935)*24,LOLP!$B935),0)</f>
        <v>0</v>
      </c>
      <c r="L935" s="7">
        <f ca="1">IF($F935,OFFSET(start_50,LOLP!$D935+(1-$C935)*24,LOLP!$B935),0)</f>
        <v>0</v>
      </c>
      <c r="M935" s="25">
        <f t="shared" ca="1" si="100"/>
        <v>0</v>
      </c>
      <c r="N935" s="25">
        <f t="shared" ca="1" si="101"/>
        <v>0</v>
      </c>
      <c r="O935" s="15" t="e">
        <f t="shared" ca="1" si="102"/>
        <v>#DIV/0!</v>
      </c>
      <c r="P935" s="15" t="e">
        <f t="shared" ca="1" si="103"/>
        <v>#DIV/0!</v>
      </c>
    </row>
    <row r="936" spans="1:16" x14ac:dyDescent="0.25">
      <c r="A936" s="1">
        <f t="shared" si="104"/>
        <v>43139</v>
      </c>
      <c r="B936" s="7">
        <f t="shared" si="99"/>
        <v>2</v>
      </c>
      <c r="C936" s="4">
        <f>INDEX(Calendar!$E$3:$E$367,MATCH(LOLP!$A936,Calendar!$B$3:$B$367,0))</f>
        <v>1</v>
      </c>
      <c r="D936" s="2">
        <f t="shared" si="105"/>
        <v>21</v>
      </c>
      <c r="E936" s="36">
        <v>26985</v>
      </c>
      <c r="F936" s="7">
        <f>IFERROR(IF(INDEX('Temperature Data'!$AA$15:$AA$348,MATCH(LOLP!A936,'Temperature Data'!$B$15:$B$348,0))&gt;IF(B936=9,$G$2,LOLP!$F$2),1,0),0)</f>
        <v>0</v>
      </c>
      <c r="G936" s="7">
        <f>SUMIFS(LOLP!$F$4:$F$8763,$C$4:$C$8763,$C936,$B$4:$B$8763,$B936,$D$4:$D$8763,$D936)</f>
        <v>0</v>
      </c>
      <c r="H936" s="7">
        <f>COUNTIFS(Calendar!$E$3:$E$367,LOLP!C936,Calendar!$D$3:$D$367,LOLP!B936)</f>
        <v>19</v>
      </c>
      <c r="I936" s="7">
        <f ca="1">IF($F936=1,OFFSET(start_norps,LOLP!$D936+(1-$C936)*24,LOLP!$B936)*H936/G936,0)</f>
        <v>0</v>
      </c>
      <c r="J936" s="7">
        <f ca="1">IF($F936=1,OFFSET(start_33,LOLP!$D936+(1-$C936)*24,LOLP!$B936)*H936/G936,0)</f>
        <v>0</v>
      </c>
      <c r="K936" s="7">
        <f ca="1">IF($F936,OFFSET(start_40,LOLP!$D936+(1-$C936)*24,LOLP!$B936),0)</f>
        <v>0</v>
      </c>
      <c r="L936" s="7">
        <f ca="1">IF($F936,OFFSET(start_50,LOLP!$D936+(1-$C936)*24,LOLP!$B936),0)</f>
        <v>0</v>
      </c>
      <c r="M936" s="25">
        <f t="shared" ca="1" si="100"/>
        <v>0</v>
      </c>
      <c r="N936" s="25">
        <f t="shared" ca="1" si="101"/>
        <v>0</v>
      </c>
      <c r="O936" s="15" t="e">
        <f t="shared" ca="1" si="102"/>
        <v>#DIV/0!</v>
      </c>
      <c r="P936" s="15" t="e">
        <f t="shared" ca="1" si="103"/>
        <v>#DIV/0!</v>
      </c>
    </row>
    <row r="937" spans="1:16" x14ac:dyDescent="0.25">
      <c r="A937" s="1">
        <f t="shared" si="104"/>
        <v>43139</v>
      </c>
      <c r="B937" s="7">
        <f t="shared" si="99"/>
        <v>2</v>
      </c>
      <c r="C937" s="4">
        <f>INDEX(Calendar!$E$3:$E$367,MATCH(LOLP!$A937,Calendar!$B$3:$B$367,0))</f>
        <v>1</v>
      </c>
      <c r="D937" s="2">
        <f t="shared" si="105"/>
        <v>22</v>
      </c>
      <c r="E937" s="36">
        <v>25602</v>
      </c>
      <c r="F937" s="7">
        <f>IFERROR(IF(INDEX('Temperature Data'!$AA$15:$AA$348,MATCH(LOLP!A937,'Temperature Data'!$B$15:$B$348,0))&gt;IF(B937=9,$G$2,LOLP!$F$2),1,0),0)</f>
        <v>0</v>
      </c>
      <c r="G937" s="7">
        <f>SUMIFS(LOLP!$F$4:$F$8763,$C$4:$C$8763,$C937,$B$4:$B$8763,$B937,$D$4:$D$8763,$D937)</f>
        <v>0</v>
      </c>
      <c r="H937" s="7">
        <f>COUNTIFS(Calendar!$E$3:$E$367,LOLP!C937,Calendar!$D$3:$D$367,LOLP!B937)</f>
        <v>19</v>
      </c>
      <c r="I937" s="7">
        <f ca="1">IF($F937=1,OFFSET(start_norps,LOLP!$D937+(1-$C937)*24,LOLP!$B937)*H937/G937,0)</f>
        <v>0</v>
      </c>
      <c r="J937" s="7">
        <f ca="1">IF($F937=1,OFFSET(start_33,LOLP!$D937+(1-$C937)*24,LOLP!$B937)*H937/G937,0)</f>
        <v>0</v>
      </c>
      <c r="K937" s="7">
        <f ca="1">IF($F937,OFFSET(start_40,LOLP!$D937+(1-$C937)*24,LOLP!$B937),0)</f>
        <v>0</v>
      </c>
      <c r="L937" s="7">
        <f ca="1">IF($F937,OFFSET(start_50,LOLP!$D937+(1-$C937)*24,LOLP!$B937),0)</f>
        <v>0</v>
      </c>
      <c r="M937" s="25">
        <f t="shared" ca="1" si="100"/>
        <v>0</v>
      </c>
      <c r="N937" s="25">
        <f t="shared" ca="1" si="101"/>
        <v>0</v>
      </c>
      <c r="O937" s="15" t="e">
        <f t="shared" ca="1" si="102"/>
        <v>#DIV/0!</v>
      </c>
      <c r="P937" s="15" t="e">
        <f t="shared" ca="1" si="103"/>
        <v>#DIV/0!</v>
      </c>
    </row>
    <row r="938" spans="1:16" x14ac:dyDescent="0.25">
      <c r="A938" s="1">
        <f t="shared" si="104"/>
        <v>43139</v>
      </c>
      <c r="B938" s="7">
        <f t="shared" si="99"/>
        <v>2</v>
      </c>
      <c r="C938" s="4">
        <f>INDEX(Calendar!$E$3:$E$367,MATCH(LOLP!$A938,Calendar!$B$3:$B$367,0))</f>
        <v>1</v>
      </c>
      <c r="D938" s="2">
        <f t="shared" si="105"/>
        <v>23</v>
      </c>
      <c r="E938" s="36">
        <v>23817</v>
      </c>
      <c r="F938" s="7">
        <f>IFERROR(IF(INDEX('Temperature Data'!$AA$15:$AA$348,MATCH(LOLP!A938,'Temperature Data'!$B$15:$B$348,0))&gt;IF(B938=9,$G$2,LOLP!$F$2),1,0),0)</f>
        <v>0</v>
      </c>
      <c r="G938" s="7">
        <f>SUMIFS(LOLP!$F$4:$F$8763,$C$4:$C$8763,$C938,$B$4:$B$8763,$B938,$D$4:$D$8763,$D938)</f>
        <v>0</v>
      </c>
      <c r="H938" s="7">
        <f>COUNTIFS(Calendar!$E$3:$E$367,LOLP!C938,Calendar!$D$3:$D$367,LOLP!B938)</f>
        <v>19</v>
      </c>
      <c r="I938" s="7">
        <f ca="1">IF($F938=1,OFFSET(start_norps,LOLP!$D938+(1-$C938)*24,LOLP!$B938)*H938/G938,0)</f>
        <v>0</v>
      </c>
      <c r="J938" s="7">
        <f ca="1">IF($F938=1,OFFSET(start_33,LOLP!$D938+(1-$C938)*24,LOLP!$B938)*H938/G938,0)</f>
        <v>0</v>
      </c>
      <c r="K938" s="7">
        <f ca="1">IF($F938,OFFSET(start_40,LOLP!$D938+(1-$C938)*24,LOLP!$B938),0)</f>
        <v>0</v>
      </c>
      <c r="L938" s="7">
        <f ca="1">IF($F938,OFFSET(start_50,LOLP!$D938+(1-$C938)*24,LOLP!$B938),0)</f>
        <v>0</v>
      </c>
      <c r="M938" s="25">
        <f t="shared" ca="1" si="100"/>
        <v>0</v>
      </c>
      <c r="N938" s="25">
        <f t="shared" ca="1" si="101"/>
        <v>0</v>
      </c>
      <c r="O938" s="15" t="e">
        <f t="shared" ca="1" si="102"/>
        <v>#DIV/0!</v>
      </c>
      <c r="P938" s="15" t="e">
        <f t="shared" ca="1" si="103"/>
        <v>#DIV/0!</v>
      </c>
    </row>
    <row r="939" spans="1:16" x14ac:dyDescent="0.25">
      <c r="A939" s="1">
        <f t="shared" si="104"/>
        <v>43139</v>
      </c>
      <c r="B939" s="7">
        <f t="shared" si="99"/>
        <v>2</v>
      </c>
      <c r="C939" s="4">
        <f>INDEX(Calendar!$E$3:$E$367,MATCH(LOLP!$A939,Calendar!$B$3:$B$367,0))</f>
        <v>1</v>
      </c>
      <c r="D939" s="2">
        <f t="shared" si="105"/>
        <v>24</v>
      </c>
      <c r="E939" s="36">
        <v>22271</v>
      </c>
      <c r="F939" s="7">
        <f>IFERROR(IF(INDEX('Temperature Data'!$AA$15:$AA$348,MATCH(LOLP!A939,'Temperature Data'!$B$15:$B$348,0))&gt;IF(B939=9,$G$2,LOLP!$F$2),1,0),0)</f>
        <v>0</v>
      </c>
      <c r="G939" s="7">
        <f>SUMIFS(LOLP!$F$4:$F$8763,$C$4:$C$8763,$C939,$B$4:$B$8763,$B939,$D$4:$D$8763,$D939)</f>
        <v>0</v>
      </c>
      <c r="H939" s="7">
        <f>COUNTIFS(Calendar!$E$3:$E$367,LOLP!C939,Calendar!$D$3:$D$367,LOLP!B939)</f>
        <v>19</v>
      </c>
      <c r="I939" s="7">
        <f ca="1">IF($F939=1,OFFSET(start_norps,LOLP!$D939+(1-$C939)*24,LOLP!$B939)*H939/G939,0)</f>
        <v>0</v>
      </c>
      <c r="J939" s="7">
        <f ca="1">IF($F939=1,OFFSET(start_33,LOLP!$D939+(1-$C939)*24,LOLP!$B939)*H939/G939,0)</f>
        <v>0</v>
      </c>
      <c r="K939" s="7">
        <f ca="1">IF($F939,OFFSET(start_40,LOLP!$D939+(1-$C939)*24,LOLP!$B939),0)</f>
        <v>0</v>
      </c>
      <c r="L939" s="7">
        <f ca="1">IF($F939,OFFSET(start_50,LOLP!$D939+(1-$C939)*24,LOLP!$B939),0)</f>
        <v>0</v>
      </c>
      <c r="M939" s="25">
        <f t="shared" ca="1" si="100"/>
        <v>0</v>
      </c>
      <c r="N939" s="25">
        <f t="shared" ca="1" si="101"/>
        <v>0</v>
      </c>
      <c r="O939" s="15" t="e">
        <f t="shared" ca="1" si="102"/>
        <v>#DIV/0!</v>
      </c>
      <c r="P939" s="15" t="e">
        <f t="shared" ca="1" si="103"/>
        <v>#DIV/0!</v>
      </c>
    </row>
    <row r="940" spans="1:16" x14ac:dyDescent="0.25">
      <c r="A940" s="1">
        <f t="shared" si="104"/>
        <v>43140</v>
      </c>
      <c r="B940" s="7">
        <f t="shared" si="99"/>
        <v>2</v>
      </c>
      <c r="C940" s="4">
        <f>INDEX(Calendar!$E$3:$E$367,MATCH(LOLP!$A940,Calendar!$B$3:$B$367,0))</f>
        <v>1</v>
      </c>
      <c r="D940" s="2">
        <f t="shared" si="105"/>
        <v>1</v>
      </c>
      <c r="E940" s="36">
        <v>21186</v>
      </c>
      <c r="F940" s="7">
        <f>IFERROR(IF(INDEX('Temperature Data'!$AA$15:$AA$348,MATCH(LOLP!A940,'Temperature Data'!$B$15:$B$348,0))&gt;IF(B940=9,$G$2,LOLP!$F$2),1,0),0)</f>
        <v>0</v>
      </c>
      <c r="G940" s="7">
        <f>SUMIFS(LOLP!$F$4:$F$8763,$C$4:$C$8763,$C940,$B$4:$B$8763,$B940,$D$4:$D$8763,$D940)</f>
        <v>0</v>
      </c>
      <c r="H940" s="7">
        <f>COUNTIFS(Calendar!$E$3:$E$367,LOLP!C940,Calendar!$D$3:$D$367,LOLP!B940)</f>
        <v>19</v>
      </c>
      <c r="I940" s="7">
        <f ca="1">IF($F940=1,OFFSET(start_norps,LOLP!$D940+(1-$C940)*24,LOLP!$B940)*H940/G940,0)</f>
        <v>0</v>
      </c>
      <c r="J940" s="7">
        <f ca="1">IF($F940=1,OFFSET(start_33,LOLP!$D940+(1-$C940)*24,LOLP!$B940)*H940/G940,0)</f>
        <v>0</v>
      </c>
      <c r="K940" s="7">
        <f ca="1">IF($F940,OFFSET(start_40,LOLP!$D940+(1-$C940)*24,LOLP!$B940),0)</f>
        <v>0</v>
      </c>
      <c r="L940" s="7">
        <f ca="1">IF($F940,OFFSET(start_50,LOLP!$D940+(1-$C940)*24,LOLP!$B940),0)</f>
        <v>0</v>
      </c>
      <c r="M940" s="25">
        <f t="shared" ca="1" si="100"/>
        <v>0</v>
      </c>
      <c r="N940" s="25">
        <f t="shared" ca="1" si="101"/>
        <v>0</v>
      </c>
      <c r="O940" s="15" t="e">
        <f t="shared" ca="1" si="102"/>
        <v>#DIV/0!</v>
      </c>
      <c r="P940" s="15" t="e">
        <f t="shared" ca="1" si="103"/>
        <v>#DIV/0!</v>
      </c>
    </row>
    <row r="941" spans="1:16" x14ac:dyDescent="0.25">
      <c r="A941" s="1">
        <f t="shared" si="104"/>
        <v>43140</v>
      </c>
      <c r="B941" s="7">
        <f t="shared" si="99"/>
        <v>2</v>
      </c>
      <c r="C941" s="4">
        <f>INDEX(Calendar!$E$3:$E$367,MATCH(LOLP!$A941,Calendar!$B$3:$B$367,0))</f>
        <v>1</v>
      </c>
      <c r="D941" s="2">
        <f t="shared" si="105"/>
        <v>2</v>
      </c>
      <c r="E941" s="36">
        <v>20371</v>
      </c>
      <c r="F941" s="7">
        <f>IFERROR(IF(INDEX('Temperature Data'!$AA$15:$AA$348,MATCH(LOLP!A941,'Temperature Data'!$B$15:$B$348,0))&gt;IF(B941=9,$G$2,LOLP!$F$2),1,0),0)</f>
        <v>0</v>
      </c>
      <c r="G941" s="7">
        <f>SUMIFS(LOLP!$F$4:$F$8763,$C$4:$C$8763,$C941,$B$4:$B$8763,$B941,$D$4:$D$8763,$D941)</f>
        <v>0</v>
      </c>
      <c r="H941" s="7">
        <f>COUNTIFS(Calendar!$E$3:$E$367,LOLP!C941,Calendar!$D$3:$D$367,LOLP!B941)</f>
        <v>19</v>
      </c>
      <c r="I941" s="7">
        <f ca="1">IF($F941=1,OFFSET(start_norps,LOLP!$D941+(1-$C941)*24,LOLP!$B941)*H941/G941,0)</f>
        <v>0</v>
      </c>
      <c r="J941" s="7">
        <f ca="1">IF($F941=1,OFFSET(start_33,LOLP!$D941+(1-$C941)*24,LOLP!$B941)*H941/G941,0)</f>
        <v>0</v>
      </c>
      <c r="K941" s="7">
        <f ca="1">IF($F941,OFFSET(start_40,LOLP!$D941+(1-$C941)*24,LOLP!$B941),0)</f>
        <v>0</v>
      </c>
      <c r="L941" s="7">
        <f ca="1">IF($F941,OFFSET(start_50,LOLP!$D941+(1-$C941)*24,LOLP!$B941),0)</f>
        <v>0</v>
      </c>
      <c r="M941" s="25">
        <f t="shared" ca="1" si="100"/>
        <v>0</v>
      </c>
      <c r="N941" s="25">
        <f t="shared" ca="1" si="101"/>
        <v>0</v>
      </c>
      <c r="O941" s="15" t="e">
        <f t="shared" ca="1" si="102"/>
        <v>#DIV/0!</v>
      </c>
      <c r="P941" s="15" t="e">
        <f t="shared" ca="1" si="103"/>
        <v>#DIV/0!</v>
      </c>
    </row>
    <row r="942" spans="1:16" x14ac:dyDescent="0.25">
      <c r="A942" s="1">
        <f t="shared" si="104"/>
        <v>43140</v>
      </c>
      <c r="B942" s="7">
        <f t="shared" si="99"/>
        <v>2</v>
      </c>
      <c r="C942" s="4">
        <f>INDEX(Calendar!$E$3:$E$367,MATCH(LOLP!$A942,Calendar!$B$3:$B$367,0))</f>
        <v>1</v>
      </c>
      <c r="D942" s="2">
        <f t="shared" si="105"/>
        <v>3</v>
      </c>
      <c r="E942" s="36">
        <v>19924</v>
      </c>
      <c r="F942" s="7">
        <f>IFERROR(IF(INDEX('Temperature Data'!$AA$15:$AA$348,MATCH(LOLP!A942,'Temperature Data'!$B$15:$B$348,0))&gt;IF(B942=9,$G$2,LOLP!$F$2),1,0),0)</f>
        <v>0</v>
      </c>
      <c r="G942" s="7">
        <f>SUMIFS(LOLP!$F$4:$F$8763,$C$4:$C$8763,$C942,$B$4:$B$8763,$B942,$D$4:$D$8763,$D942)</f>
        <v>0</v>
      </c>
      <c r="H942" s="7">
        <f>COUNTIFS(Calendar!$E$3:$E$367,LOLP!C942,Calendar!$D$3:$D$367,LOLP!B942)</f>
        <v>19</v>
      </c>
      <c r="I942" s="7">
        <f ca="1">IF($F942=1,OFFSET(start_norps,LOLP!$D942+(1-$C942)*24,LOLP!$B942)*H942/G942,0)</f>
        <v>0</v>
      </c>
      <c r="J942" s="7">
        <f ca="1">IF($F942=1,OFFSET(start_33,LOLP!$D942+(1-$C942)*24,LOLP!$B942)*H942/G942,0)</f>
        <v>0</v>
      </c>
      <c r="K942" s="7">
        <f ca="1">IF($F942,OFFSET(start_40,LOLP!$D942+(1-$C942)*24,LOLP!$B942),0)</f>
        <v>0</v>
      </c>
      <c r="L942" s="7">
        <f ca="1">IF($F942,OFFSET(start_50,LOLP!$D942+(1-$C942)*24,LOLP!$B942),0)</f>
        <v>0</v>
      </c>
      <c r="M942" s="25">
        <f t="shared" ca="1" si="100"/>
        <v>0</v>
      </c>
      <c r="N942" s="25">
        <f t="shared" ca="1" si="101"/>
        <v>0</v>
      </c>
      <c r="O942" s="15" t="e">
        <f t="shared" ca="1" si="102"/>
        <v>#DIV/0!</v>
      </c>
      <c r="P942" s="15" t="e">
        <f t="shared" ca="1" si="103"/>
        <v>#DIV/0!</v>
      </c>
    </row>
    <row r="943" spans="1:16" x14ac:dyDescent="0.25">
      <c r="A943" s="1">
        <f t="shared" si="104"/>
        <v>43140</v>
      </c>
      <c r="B943" s="7">
        <f t="shared" si="99"/>
        <v>2</v>
      </c>
      <c r="C943" s="4">
        <f>INDEX(Calendar!$E$3:$E$367,MATCH(LOLP!$A943,Calendar!$B$3:$B$367,0))</f>
        <v>1</v>
      </c>
      <c r="D943" s="2">
        <f t="shared" si="105"/>
        <v>4</v>
      </c>
      <c r="E943" s="36">
        <v>19802</v>
      </c>
      <c r="F943" s="7">
        <f>IFERROR(IF(INDEX('Temperature Data'!$AA$15:$AA$348,MATCH(LOLP!A943,'Temperature Data'!$B$15:$B$348,0))&gt;IF(B943=9,$G$2,LOLP!$F$2),1,0),0)</f>
        <v>0</v>
      </c>
      <c r="G943" s="7">
        <f>SUMIFS(LOLP!$F$4:$F$8763,$C$4:$C$8763,$C943,$B$4:$B$8763,$B943,$D$4:$D$8763,$D943)</f>
        <v>0</v>
      </c>
      <c r="H943" s="7">
        <f>COUNTIFS(Calendar!$E$3:$E$367,LOLP!C943,Calendar!$D$3:$D$367,LOLP!B943)</f>
        <v>19</v>
      </c>
      <c r="I943" s="7">
        <f ca="1">IF($F943=1,OFFSET(start_norps,LOLP!$D943+(1-$C943)*24,LOLP!$B943)*H943/G943,0)</f>
        <v>0</v>
      </c>
      <c r="J943" s="7">
        <f ca="1">IF($F943=1,OFFSET(start_33,LOLP!$D943+(1-$C943)*24,LOLP!$B943)*H943/G943,0)</f>
        <v>0</v>
      </c>
      <c r="K943" s="7">
        <f ca="1">IF($F943,OFFSET(start_40,LOLP!$D943+(1-$C943)*24,LOLP!$B943),0)</f>
        <v>0</v>
      </c>
      <c r="L943" s="7">
        <f ca="1">IF($F943,OFFSET(start_50,LOLP!$D943+(1-$C943)*24,LOLP!$B943),0)</f>
        <v>0</v>
      </c>
      <c r="M943" s="25">
        <f t="shared" ca="1" si="100"/>
        <v>0</v>
      </c>
      <c r="N943" s="25">
        <f t="shared" ca="1" si="101"/>
        <v>0</v>
      </c>
      <c r="O943" s="15" t="e">
        <f t="shared" ca="1" si="102"/>
        <v>#DIV/0!</v>
      </c>
      <c r="P943" s="15" t="e">
        <f t="shared" ca="1" si="103"/>
        <v>#DIV/0!</v>
      </c>
    </row>
    <row r="944" spans="1:16" x14ac:dyDescent="0.25">
      <c r="A944" s="1">
        <f t="shared" si="104"/>
        <v>43140</v>
      </c>
      <c r="B944" s="7">
        <f t="shared" si="99"/>
        <v>2</v>
      </c>
      <c r="C944" s="4">
        <f>INDEX(Calendar!$E$3:$E$367,MATCH(LOLP!$A944,Calendar!$B$3:$B$367,0))</f>
        <v>1</v>
      </c>
      <c r="D944" s="2">
        <f t="shared" si="105"/>
        <v>5</v>
      </c>
      <c r="E944" s="36">
        <v>20313</v>
      </c>
      <c r="F944" s="7">
        <f>IFERROR(IF(INDEX('Temperature Data'!$AA$15:$AA$348,MATCH(LOLP!A944,'Temperature Data'!$B$15:$B$348,0))&gt;IF(B944=9,$G$2,LOLP!$F$2),1,0),0)</f>
        <v>0</v>
      </c>
      <c r="G944" s="7">
        <f>SUMIFS(LOLP!$F$4:$F$8763,$C$4:$C$8763,$C944,$B$4:$B$8763,$B944,$D$4:$D$8763,$D944)</f>
        <v>0</v>
      </c>
      <c r="H944" s="7">
        <f>COUNTIFS(Calendar!$E$3:$E$367,LOLP!C944,Calendar!$D$3:$D$367,LOLP!B944)</f>
        <v>19</v>
      </c>
      <c r="I944" s="7">
        <f ca="1">IF($F944=1,OFFSET(start_norps,LOLP!$D944+(1-$C944)*24,LOLP!$B944)*H944/G944,0)</f>
        <v>0</v>
      </c>
      <c r="J944" s="7">
        <f ca="1">IF($F944=1,OFFSET(start_33,LOLP!$D944+(1-$C944)*24,LOLP!$B944)*H944/G944,0)</f>
        <v>0</v>
      </c>
      <c r="K944" s="7">
        <f ca="1">IF($F944,OFFSET(start_40,LOLP!$D944+(1-$C944)*24,LOLP!$B944),0)</f>
        <v>0</v>
      </c>
      <c r="L944" s="7">
        <f ca="1">IF($F944,OFFSET(start_50,LOLP!$D944+(1-$C944)*24,LOLP!$B944),0)</f>
        <v>0</v>
      </c>
      <c r="M944" s="25">
        <f t="shared" ca="1" si="100"/>
        <v>0</v>
      </c>
      <c r="N944" s="25">
        <f t="shared" ca="1" si="101"/>
        <v>0</v>
      </c>
      <c r="O944" s="15" t="e">
        <f t="shared" ca="1" si="102"/>
        <v>#DIV/0!</v>
      </c>
      <c r="P944" s="15" t="e">
        <f t="shared" ca="1" si="103"/>
        <v>#DIV/0!</v>
      </c>
    </row>
    <row r="945" spans="1:16" x14ac:dyDescent="0.25">
      <c r="A945" s="1">
        <f t="shared" si="104"/>
        <v>43140</v>
      </c>
      <c r="B945" s="7">
        <f t="shared" si="99"/>
        <v>2</v>
      </c>
      <c r="C945" s="4">
        <f>INDEX(Calendar!$E$3:$E$367,MATCH(LOLP!$A945,Calendar!$B$3:$B$367,0))</f>
        <v>1</v>
      </c>
      <c r="D945" s="2">
        <f t="shared" si="105"/>
        <v>6</v>
      </c>
      <c r="E945" s="36">
        <v>21729</v>
      </c>
      <c r="F945" s="7">
        <f>IFERROR(IF(INDEX('Temperature Data'!$AA$15:$AA$348,MATCH(LOLP!A945,'Temperature Data'!$B$15:$B$348,0))&gt;IF(B945=9,$G$2,LOLP!$F$2),1,0),0)</f>
        <v>0</v>
      </c>
      <c r="G945" s="7">
        <f>SUMIFS(LOLP!$F$4:$F$8763,$C$4:$C$8763,$C945,$B$4:$B$8763,$B945,$D$4:$D$8763,$D945)</f>
        <v>0</v>
      </c>
      <c r="H945" s="7">
        <f>COUNTIFS(Calendar!$E$3:$E$367,LOLP!C945,Calendar!$D$3:$D$367,LOLP!B945)</f>
        <v>19</v>
      </c>
      <c r="I945" s="7">
        <f ca="1">IF($F945=1,OFFSET(start_norps,LOLP!$D945+(1-$C945)*24,LOLP!$B945)*H945/G945,0)</f>
        <v>0</v>
      </c>
      <c r="J945" s="7">
        <f ca="1">IF($F945=1,OFFSET(start_33,LOLP!$D945+(1-$C945)*24,LOLP!$B945)*H945/G945,0)</f>
        <v>0</v>
      </c>
      <c r="K945" s="7">
        <f ca="1">IF($F945,OFFSET(start_40,LOLP!$D945+(1-$C945)*24,LOLP!$B945),0)</f>
        <v>0</v>
      </c>
      <c r="L945" s="7">
        <f ca="1">IF($F945,OFFSET(start_50,LOLP!$D945+(1-$C945)*24,LOLP!$B945),0)</f>
        <v>0</v>
      </c>
      <c r="M945" s="25">
        <f t="shared" ca="1" si="100"/>
        <v>0</v>
      </c>
      <c r="N945" s="25">
        <f t="shared" ca="1" si="101"/>
        <v>0</v>
      </c>
      <c r="O945" s="15" t="e">
        <f t="shared" ca="1" si="102"/>
        <v>#DIV/0!</v>
      </c>
      <c r="P945" s="15" t="e">
        <f t="shared" ca="1" si="103"/>
        <v>#DIV/0!</v>
      </c>
    </row>
    <row r="946" spans="1:16" x14ac:dyDescent="0.25">
      <c r="A946" s="1">
        <f t="shared" si="104"/>
        <v>43140</v>
      </c>
      <c r="B946" s="7">
        <f t="shared" si="99"/>
        <v>2</v>
      </c>
      <c r="C946" s="4">
        <f>INDEX(Calendar!$E$3:$E$367,MATCH(LOLP!$A946,Calendar!$B$3:$B$367,0))</f>
        <v>1</v>
      </c>
      <c r="D946" s="2">
        <f t="shared" si="105"/>
        <v>7</v>
      </c>
      <c r="E946" s="36">
        <v>24088</v>
      </c>
      <c r="F946" s="7">
        <f>IFERROR(IF(INDEX('Temperature Data'!$AA$15:$AA$348,MATCH(LOLP!A946,'Temperature Data'!$B$15:$B$348,0))&gt;IF(B946=9,$G$2,LOLP!$F$2),1,0),0)</f>
        <v>0</v>
      </c>
      <c r="G946" s="7">
        <f>SUMIFS(LOLP!$F$4:$F$8763,$C$4:$C$8763,$C946,$B$4:$B$8763,$B946,$D$4:$D$8763,$D946)</f>
        <v>0</v>
      </c>
      <c r="H946" s="7">
        <f>COUNTIFS(Calendar!$E$3:$E$367,LOLP!C946,Calendar!$D$3:$D$367,LOLP!B946)</f>
        <v>19</v>
      </c>
      <c r="I946" s="7">
        <f ca="1">IF($F946=1,OFFSET(start_norps,LOLP!$D946+(1-$C946)*24,LOLP!$B946)*H946/G946,0)</f>
        <v>0</v>
      </c>
      <c r="J946" s="7">
        <f ca="1">IF($F946=1,OFFSET(start_33,LOLP!$D946+(1-$C946)*24,LOLP!$B946)*H946/G946,0)</f>
        <v>0</v>
      </c>
      <c r="K946" s="7">
        <f ca="1">IF($F946,OFFSET(start_40,LOLP!$D946+(1-$C946)*24,LOLP!$B946),0)</f>
        <v>0</v>
      </c>
      <c r="L946" s="7">
        <f ca="1">IF($F946,OFFSET(start_50,LOLP!$D946+(1-$C946)*24,LOLP!$B946),0)</f>
        <v>0</v>
      </c>
      <c r="M946" s="25">
        <f t="shared" ca="1" si="100"/>
        <v>0</v>
      </c>
      <c r="N946" s="25">
        <f t="shared" ca="1" si="101"/>
        <v>0</v>
      </c>
      <c r="O946" s="15" t="e">
        <f t="shared" ca="1" si="102"/>
        <v>#DIV/0!</v>
      </c>
      <c r="P946" s="15" t="e">
        <f t="shared" ca="1" si="103"/>
        <v>#DIV/0!</v>
      </c>
    </row>
    <row r="947" spans="1:16" x14ac:dyDescent="0.25">
      <c r="A947" s="1">
        <f t="shared" si="104"/>
        <v>43140</v>
      </c>
      <c r="B947" s="7">
        <f t="shared" si="99"/>
        <v>2</v>
      </c>
      <c r="C947" s="4">
        <f>INDEX(Calendar!$E$3:$E$367,MATCH(LOLP!$A947,Calendar!$B$3:$B$367,0))</f>
        <v>1</v>
      </c>
      <c r="D947" s="2">
        <f t="shared" si="105"/>
        <v>8</v>
      </c>
      <c r="E947" s="36">
        <v>25292</v>
      </c>
      <c r="F947" s="7">
        <f>IFERROR(IF(INDEX('Temperature Data'!$AA$15:$AA$348,MATCH(LOLP!A947,'Temperature Data'!$B$15:$B$348,0))&gt;IF(B947=9,$G$2,LOLP!$F$2),1,0),0)</f>
        <v>0</v>
      </c>
      <c r="G947" s="7">
        <f>SUMIFS(LOLP!$F$4:$F$8763,$C$4:$C$8763,$C947,$B$4:$B$8763,$B947,$D$4:$D$8763,$D947)</f>
        <v>0</v>
      </c>
      <c r="H947" s="7">
        <f>COUNTIFS(Calendar!$E$3:$E$367,LOLP!C947,Calendar!$D$3:$D$367,LOLP!B947)</f>
        <v>19</v>
      </c>
      <c r="I947" s="7">
        <f ca="1">IF($F947=1,OFFSET(start_norps,LOLP!$D947+(1-$C947)*24,LOLP!$B947)*H947/G947,0)</f>
        <v>0</v>
      </c>
      <c r="J947" s="7">
        <f ca="1">IF($F947=1,OFFSET(start_33,LOLP!$D947+(1-$C947)*24,LOLP!$B947)*H947/G947,0)</f>
        <v>0</v>
      </c>
      <c r="K947" s="7">
        <f ca="1">IF($F947,OFFSET(start_40,LOLP!$D947+(1-$C947)*24,LOLP!$B947),0)</f>
        <v>0</v>
      </c>
      <c r="L947" s="7">
        <f ca="1">IF($F947,OFFSET(start_50,LOLP!$D947+(1-$C947)*24,LOLP!$B947),0)</f>
        <v>0</v>
      </c>
      <c r="M947" s="25">
        <f t="shared" ca="1" si="100"/>
        <v>0</v>
      </c>
      <c r="N947" s="25">
        <f t="shared" ca="1" si="101"/>
        <v>0</v>
      </c>
      <c r="O947" s="15" t="e">
        <f t="shared" ca="1" si="102"/>
        <v>#DIV/0!</v>
      </c>
      <c r="P947" s="15" t="e">
        <f t="shared" ca="1" si="103"/>
        <v>#DIV/0!</v>
      </c>
    </row>
    <row r="948" spans="1:16" x14ac:dyDescent="0.25">
      <c r="A948" s="1">
        <f t="shared" si="104"/>
        <v>43140</v>
      </c>
      <c r="B948" s="7">
        <f t="shared" si="99"/>
        <v>2</v>
      </c>
      <c r="C948" s="4">
        <f>INDEX(Calendar!$E$3:$E$367,MATCH(LOLP!$A948,Calendar!$B$3:$B$367,0))</f>
        <v>1</v>
      </c>
      <c r="D948" s="2">
        <f t="shared" si="105"/>
        <v>9</v>
      </c>
      <c r="E948" s="36">
        <v>24966</v>
      </c>
      <c r="F948" s="7">
        <f>IFERROR(IF(INDEX('Temperature Data'!$AA$15:$AA$348,MATCH(LOLP!A948,'Temperature Data'!$B$15:$B$348,0))&gt;IF(B948=9,$G$2,LOLP!$F$2),1,0),0)</f>
        <v>0</v>
      </c>
      <c r="G948" s="7">
        <f>SUMIFS(LOLP!$F$4:$F$8763,$C$4:$C$8763,$C948,$B$4:$B$8763,$B948,$D$4:$D$8763,$D948)</f>
        <v>0</v>
      </c>
      <c r="H948" s="7">
        <f>COUNTIFS(Calendar!$E$3:$E$367,LOLP!C948,Calendar!$D$3:$D$367,LOLP!B948)</f>
        <v>19</v>
      </c>
      <c r="I948" s="7">
        <f ca="1">IF($F948=1,OFFSET(start_norps,LOLP!$D948+(1-$C948)*24,LOLP!$B948)*H948/G948,0)</f>
        <v>0</v>
      </c>
      <c r="J948" s="7">
        <f ca="1">IF($F948=1,OFFSET(start_33,LOLP!$D948+(1-$C948)*24,LOLP!$B948)*H948/G948,0)</f>
        <v>0</v>
      </c>
      <c r="K948" s="7">
        <f ca="1">IF($F948,OFFSET(start_40,LOLP!$D948+(1-$C948)*24,LOLP!$B948),0)</f>
        <v>0</v>
      </c>
      <c r="L948" s="7">
        <f ca="1">IF($F948,OFFSET(start_50,LOLP!$D948+(1-$C948)*24,LOLP!$B948),0)</f>
        <v>0</v>
      </c>
      <c r="M948" s="25">
        <f t="shared" ca="1" si="100"/>
        <v>0</v>
      </c>
      <c r="N948" s="25">
        <f t="shared" ca="1" si="101"/>
        <v>0</v>
      </c>
      <c r="O948" s="15" t="e">
        <f t="shared" ca="1" si="102"/>
        <v>#DIV/0!</v>
      </c>
      <c r="P948" s="15" t="e">
        <f t="shared" ca="1" si="103"/>
        <v>#DIV/0!</v>
      </c>
    </row>
    <row r="949" spans="1:16" x14ac:dyDescent="0.25">
      <c r="A949" s="1">
        <f t="shared" si="104"/>
        <v>43140</v>
      </c>
      <c r="B949" s="7">
        <f t="shared" si="99"/>
        <v>2</v>
      </c>
      <c r="C949" s="4">
        <f>INDEX(Calendar!$E$3:$E$367,MATCH(LOLP!$A949,Calendar!$B$3:$B$367,0))</f>
        <v>1</v>
      </c>
      <c r="D949" s="2">
        <f t="shared" si="105"/>
        <v>10</v>
      </c>
      <c r="E949" s="36">
        <v>24353</v>
      </c>
      <c r="F949" s="7">
        <f>IFERROR(IF(INDEX('Temperature Data'!$AA$15:$AA$348,MATCH(LOLP!A949,'Temperature Data'!$B$15:$B$348,0))&gt;IF(B949=9,$G$2,LOLP!$F$2),1,0),0)</f>
        <v>0</v>
      </c>
      <c r="G949" s="7">
        <f>SUMIFS(LOLP!$F$4:$F$8763,$C$4:$C$8763,$C949,$B$4:$B$8763,$B949,$D$4:$D$8763,$D949)</f>
        <v>0</v>
      </c>
      <c r="H949" s="7">
        <f>COUNTIFS(Calendar!$E$3:$E$367,LOLP!C949,Calendar!$D$3:$D$367,LOLP!B949)</f>
        <v>19</v>
      </c>
      <c r="I949" s="7">
        <f ca="1">IF($F949=1,OFFSET(start_norps,LOLP!$D949+(1-$C949)*24,LOLP!$B949)*H949/G949,0)</f>
        <v>0</v>
      </c>
      <c r="J949" s="7">
        <f ca="1">IF($F949=1,OFFSET(start_33,LOLP!$D949+(1-$C949)*24,LOLP!$B949)*H949/G949,0)</f>
        <v>0</v>
      </c>
      <c r="K949" s="7">
        <f ca="1">IF($F949,OFFSET(start_40,LOLP!$D949+(1-$C949)*24,LOLP!$B949),0)</f>
        <v>0</v>
      </c>
      <c r="L949" s="7">
        <f ca="1">IF($F949,OFFSET(start_50,LOLP!$D949+(1-$C949)*24,LOLP!$B949),0)</f>
        <v>0</v>
      </c>
      <c r="M949" s="25">
        <f t="shared" ca="1" si="100"/>
        <v>0</v>
      </c>
      <c r="N949" s="25">
        <f t="shared" ca="1" si="101"/>
        <v>0</v>
      </c>
      <c r="O949" s="15" t="e">
        <f t="shared" ca="1" si="102"/>
        <v>#DIV/0!</v>
      </c>
      <c r="P949" s="15" t="e">
        <f t="shared" ca="1" si="103"/>
        <v>#DIV/0!</v>
      </c>
    </row>
    <row r="950" spans="1:16" x14ac:dyDescent="0.25">
      <c r="A950" s="1">
        <f t="shared" si="104"/>
        <v>43140</v>
      </c>
      <c r="B950" s="7">
        <f t="shared" si="99"/>
        <v>2</v>
      </c>
      <c r="C950" s="4">
        <f>INDEX(Calendar!$E$3:$E$367,MATCH(LOLP!$A950,Calendar!$B$3:$B$367,0))</f>
        <v>1</v>
      </c>
      <c r="D950" s="2">
        <f t="shared" si="105"/>
        <v>11</v>
      </c>
      <c r="E950" s="36">
        <v>23957</v>
      </c>
      <c r="F950" s="7">
        <f>IFERROR(IF(INDEX('Temperature Data'!$AA$15:$AA$348,MATCH(LOLP!A950,'Temperature Data'!$B$15:$B$348,0))&gt;IF(B950=9,$G$2,LOLP!$F$2),1,0),0)</f>
        <v>0</v>
      </c>
      <c r="G950" s="7">
        <f>SUMIFS(LOLP!$F$4:$F$8763,$C$4:$C$8763,$C950,$B$4:$B$8763,$B950,$D$4:$D$8763,$D950)</f>
        <v>0</v>
      </c>
      <c r="H950" s="7">
        <f>COUNTIFS(Calendar!$E$3:$E$367,LOLP!C950,Calendar!$D$3:$D$367,LOLP!B950)</f>
        <v>19</v>
      </c>
      <c r="I950" s="7">
        <f ca="1">IF($F950=1,OFFSET(start_norps,LOLP!$D950+(1-$C950)*24,LOLP!$B950)*H950/G950,0)</f>
        <v>0</v>
      </c>
      <c r="J950" s="7">
        <f ca="1">IF($F950=1,OFFSET(start_33,LOLP!$D950+(1-$C950)*24,LOLP!$B950)*H950/G950,0)</f>
        <v>0</v>
      </c>
      <c r="K950" s="7">
        <f ca="1">IF($F950,OFFSET(start_40,LOLP!$D950+(1-$C950)*24,LOLP!$B950),0)</f>
        <v>0</v>
      </c>
      <c r="L950" s="7">
        <f ca="1">IF($F950,OFFSET(start_50,LOLP!$D950+(1-$C950)*24,LOLP!$B950),0)</f>
        <v>0</v>
      </c>
      <c r="M950" s="25">
        <f t="shared" ca="1" si="100"/>
        <v>0</v>
      </c>
      <c r="N950" s="25">
        <f t="shared" ca="1" si="101"/>
        <v>0</v>
      </c>
      <c r="O950" s="15" t="e">
        <f t="shared" ca="1" si="102"/>
        <v>#DIV/0!</v>
      </c>
      <c r="P950" s="15" t="e">
        <f t="shared" ca="1" si="103"/>
        <v>#DIV/0!</v>
      </c>
    </row>
    <row r="951" spans="1:16" x14ac:dyDescent="0.25">
      <c r="A951" s="1">
        <f t="shared" si="104"/>
        <v>43140</v>
      </c>
      <c r="B951" s="7">
        <f t="shared" si="99"/>
        <v>2</v>
      </c>
      <c r="C951" s="4">
        <f>INDEX(Calendar!$E$3:$E$367,MATCH(LOLP!$A951,Calendar!$B$3:$B$367,0))</f>
        <v>1</v>
      </c>
      <c r="D951" s="2">
        <f t="shared" si="105"/>
        <v>12</v>
      </c>
      <c r="E951" s="36">
        <v>23785</v>
      </c>
      <c r="F951" s="7">
        <f>IFERROR(IF(INDEX('Temperature Data'!$AA$15:$AA$348,MATCH(LOLP!A951,'Temperature Data'!$B$15:$B$348,0))&gt;IF(B951=9,$G$2,LOLP!$F$2),1,0),0)</f>
        <v>0</v>
      </c>
      <c r="G951" s="7">
        <f>SUMIFS(LOLP!$F$4:$F$8763,$C$4:$C$8763,$C951,$B$4:$B$8763,$B951,$D$4:$D$8763,$D951)</f>
        <v>0</v>
      </c>
      <c r="H951" s="7">
        <f>COUNTIFS(Calendar!$E$3:$E$367,LOLP!C951,Calendar!$D$3:$D$367,LOLP!B951)</f>
        <v>19</v>
      </c>
      <c r="I951" s="7">
        <f ca="1">IF($F951=1,OFFSET(start_norps,LOLP!$D951+(1-$C951)*24,LOLP!$B951)*H951/G951,0)</f>
        <v>0</v>
      </c>
      <c r="J951" s="7">
        <f ca="1">IF($F951=1,OFFSET(start_33,LOLP!$D951+(1-$C951)*24,LOLP!$B951)*H951/G951,0)</f>
        <v>0</v>
      </c>
      <c r="K951" s="7">
        <f ca="1">IF($F951,OFFSET(start_40,LOLP!$D951+(1-$C951)*24,LOLP!$B951),0)</f>
        <v>0</v>
      </c>
      <c r="L951" s="7">
        <f ca="1">IF($F951,OFFSET(start_50,LOLP!$D951+(1-$C951)*24,LOLP!$B951),0)</f>
        <v>0</v>
      </c>
      <c r="M951" s="25">
        <f t="shared" ca="1" si="100"/>
        <v>0</v>
      </c>
      <c r="N951" s="25">
        <f t="shared" ca="1" si="101"/>
        <v>0</v>
      </c>
      <c r="O951" s="15" t="e">
        <f t="shared" ca="1" si="102"/>
        <v>#DIV/0!</v>
      </c>
      <c r="P951" s="15" t="e">
        <f t="shared" ca="1" si="103"/>
        <v>#DIV/0!</v>
      </c>
    </row>
    <row r="952" spans="1:16" x14ac:dyDescent="0.25">
      <c r="A952" s="1">
        <f t="shared" si="104"/>
        <v>43140</v>
      </c>
      <c r="B952" s="7">
        <f t="shared" si="99"/>
        <v>2</v>
      </c>
      <c r="C952" s="4">
        <f>INDEX(Calendar!$E$3:$E$367,MATCH(LOLP!$A952,Calendar!$B$3:$B$367,0))</f>
        <v>1</v>
      </c>
      <c r="D952" s="2">
        <f t="shared" si="105"/>
        <v>13</v>
      </c>
      <c r="E952" s="36">
        <v>23803</v>
      </c>
      <c r="F952" s="7">
        <f>IFERROR(IF(INDEX('Temperature Data'!$AA$15:$AA$348,MATCH(LOLP!A952,'Temperature Data'!$B$15:$B$348,0))&gt;IF(B952=9,$G$2,LOLP!$F$2),1,0),0)</f>
        <v>0</v>
      </c>
      <c r="G952" s="7">
        <f>SUMIFS(LOLP!$F$4:$F$8763,$C$4:$C$8763,$C952,$B$4:$B$8763,$B952,$D$4:$D$8763,$D952)</f>
        <v>0</v>
      </c>
      <c r="H952" s="7">
        <f>COUNTIFS(Calendar!$E$3:$E$367,LOLP!C952,Calendar!$D$3:$D$367,LOLP!B952)</f>
        <v>19</v>
      </c>
      <c r="I952" s="7">
        <f ca="1">IF($F952=1,OFFSET(start_norps,LOLP!$D952+(1-$C952)*24,LOLP!$B952)*H952/G952,0)</f>
        <v>0</v>
      </c>
      <c r="J952" s="7">
        <f ca="1">IF($F952=1,OFFSET(start_33,LOLP!$D952+(1-$C952)*24,LOLP!$B952)*H952/G952,0)</f>
        <v>0</v>
      </c>
      <c r="K952" s="7">
        <f ca="1">IF($F952,OFFSET(start_40,LOLP!$D952+(1-$C952)*24,LOLP!$B952),0)</f>
        <v>0</v>
      </c>
      <c r="L952" s="7">
        <f ca="1">IF($F952,OFFSET(start_50,LOLP!$D952+(1-$C952)*24,LOLP!$B952),0)</f>
        <v>0</v>
      </c>
      <c r="M952" s="25">
        <f t="shared" ca="1" si="100"/>
        <v>0</v>
      </c>
      <c r="N952" s="25">
        <f t="shared" ca="1" si="101"/>
        <v>0</v>
      </c>
      <c r="O952" s="15" t="e">
        <f t="shared" ca="1" si="102"/>
        <v>#DIV/0!</v>
      </c>
      <c r="P952" s="15" t="e">
        <f t="shared" ca="1" si="103"/>
        <v>#DIV/0!</v>
      </c>
    </row>
    <row r="953" spans="1:16" x14ac:dyDescent="0.25">
      <c r="A953" s="1">
        <f t="shared" si="104"/>
        <v>43140</v>
      </c>
      <c r="B953" s="7">
        <f t="shared" si="99"/>
        <v>2</v>
      </c>
      <c r="C953" s="4">
        <f>INDEX(Calendar!$E$3:$E$367,MATCH(LOLP!$A953,Calendar!$B$3:$B$367,0))</f>
        <v>1</v>
      </c>
      <c r="D953" s="2">
        <f t="shared" si="105"/>
        <v>14</v>
      </c>
      <c r="E953" s="36">
        <v>24084</v>
      </c>
      <c r="F953" s="7">
        <f>IFERROR(IF(INDEX('Temperature Data'!$AA$15:$AA$348,MATCH(LOLP!A953,'Temperature Data'!$B$15:$B$348,0))&gt;IF(B953=9,$G$2,LOLP!$F$2),1,0),0)</f>
        <v>0</v>
      </c>
      <c r="G953" s="7">
        <f>SUMIFS(LOLP!$F$4:$F$8763,$C$4:$C$8763,$C953,$B$4:$B$8763,$B953,$D$4:$D$8763,$D953)</f>
        <v>0</v>
      </c>
      <c r="H953" s="7">
        <f>COUNTIFS(Calendar!$E$3:$E$367,LOLP!C953,Calendar!$D$3:$D$367,LOLP!B953)</f>
        <v>19</v>
      </c>
      <c r="I953" s="7">
        <f ca="1">IF($F953=1,OFFSET(start_norps,LOLP!$D953+(1-$C953)*24,LOLP!$B953)*H953/G953,0)</f>
        <v>0</v>
      </c>
      <c r="J953" s="7">
        <f ca="1">IF($F953=1,OFFSET(start_33,LOLP!$D953+(1-$C953)*24,LOLP!$B953)*H953/G953,0)</f>
        <v>0</v>
      </c>
      <c r="K953" s="7">
        <f ca="1">IF($F953,OFFSET(start_40,LOLP!$D953+(1-$C953)*24,LOLP!$B953),0)</f>
        <v>0</v>
      </c>
      <c r="L953" s="7">
        <f ca="1">IF($F953,OFFSET(start_50,LOLP!$D953+(1-$C953)*24,LOLP!$B953),0)</f>
        <v>0</v>
      </c>
      <c r="M953" s="25">
        <f t="shared" ca="1" si="100"/>
        <v>0</v>
      </c>
      <c r="N953" s="25">
        <f t="shared" ca="1" si="101"/>
        <v>0</v>
      </c>
      <c r="O953" s="15" t="e">
        <f t="shared" ca="1" si="102"/>
        <v>#DIV/0!</v>
      </c>
      <c r="P953" s="15" t="e">
        <f t="shared" ca="1" si="103"/>
        <v>#DIV/0!</v>
      </c>
    </row>
    <row r="954" spans="1:16" x14ac:dyDescent="0.25">
      <c r="A954" s="1">
        <f t="shared" si="104"/>
        <v>43140</v>
      </c>
      <c r="B954" s="7">
        <f t="shared" si="99"/>
        <v>2</v>
      </c>
      <c r="C954" s="4">
        <f>INDEX(Calendar!$E$3:$E$367,MATCH(LOLP!$A954,Calendar!$B$3:$B$367,0))</f>
        <v>1</v>
      </c>
      <c r="D954" s="2">
        <f t="shared" si="105"/>
        <v>15</v>
      </c>
      <c r="E954" s="36">
        <v>24465</v>
      </c>
      <c r="F954" s="7">
        <f>IFERROR(IF(INDEX('Temperature Data'!$AA$15:$AA$348,MATCH(LOLP!A954,'Temperature Data'!$B$15:$B$348,0))&gt;IF(B954=9,$G$2,LOLP!$F$2),1,0),0)</f>
        <v>0</v>
      </c>
      <c r="G954" s="7">
        <f>SUMIFS(LOLP!$F$4:$F$8763,$C$4:$C$8763,$C954,$B$4:$B$8763,$B954,$D$4:$D$8763,$D954)</f>
        <v>0</v>
      </c>
      <c r="H954" s="7">
        <f>COUNTIFS(Calendar!$E$3:$E$367,LOLP!C954,Calendar!$D$3:$D$367,LOLP!B954)</f>
        <v>19</v>
      </c>
      <c r="I954" s="7">
        <f ca="1">IF($F954=1,OFFSET(start_norps,LOLP!$D954+(1-$C954)*24,LOLP!$B954)*H954/G954,0)</f>
        <v>0</v>
      </c>
      <c r="J954" s="7">
        <f ca="1">IF($F954=1,OFFSET(start_33,LOLP!$D954+(1-$C954)*24,LOLP!$B954)*H954/G954,0)</f>
        <v>0</v>
      </c>
      <c r="K954" s="7">
        <f ca="1">IF($F954,OFFSET(start_40,LOLP!$D954+(1-$C954)*24,LOLP!$B954),0)</f>
        <v>0</v>
      </c>
      <c r="L954" s="7">
        <f ca="1">IF($F954,OFFSET(start_50,LOLP!$D954+(1-$C954)*24,LOLP!$B954),0)</f>
        <v>0</v>
      </c>
      <c r="M954" s="25">
        <f t="shared" ca="1" si="100"/>
        <v>0</v>
      </c>
      <c r="N954" s="25">
        <f t="shared" ca="1" si="101"/>
        <v>0</v>
      </c>
      <c r="O954" s="15" t="e">
        <f t="shared" ca="1" si="102"/>
        <v>#DIV/0!</v>
      </c>
      <c r="P954" s="15" t="e">
        <f t="shared" ca="1" si="103"/>
        <v>#DIV/0!</v>
      </c>
    </row>
    <row r="955" spans="1:16" x14ac:dyDescent="0.25">
      <c r="A955" s="1">
        <f t="shared" si="104"/>
        <v>43140</v>
      </c>
      <c r="B955" s="7">
        <f t="shared" si="99"/>
        <v>2</v>
      </c>
      <c r="C955" s="4">
        <f>INDEX(Calendar!$E$3:$E$367,MATCH(LOLP!$A955,Calendar!$B$3:$B$367,0))</f>
        <v>1</v>
      </c>
      <c r="D955" s="2">
        <f t="shared" si="105"/>
        <v>16</v>
      </c>
      <c r="E955" s="36">
        <v>24932</v>
      </c>
      <c r="F955" s="7">
        <f>IFERROR(IF(INDEX('Temperature Data'!$AA$15:$AA$348,MATCH(LOLP!A955,'Temperature Data'!$B$15:$B$348,0))&gt;IF(B955=9,$G$2,LOLP!$F$2),1,0),0)</f>
        <v>0</v>
      </c>
      <c r="G955" s="7">
        <f>SUMIFS(LOLP!$F$4:$F$8763,$C$4:$C$8763,$C955,$B$4:$B$8763,$B955,$D$4:$D$8763,$D955)</f>
        <v>0</v>
      </c>
      <c r="H955" s="7">
        <f>COUNTIFS(Calendar!$E$3:$E$367,LOLP!C955,Calendar!$D$3:$D$367,LOLP!B955)</f>
        <v>19</v>
      </c>
      <c r="I955" s="7">
        <f ca="1">IF($F955=1,OFFSET(start_norps,LOLP!$D955+(1-$C955)*24,LOLP!$B955)*H955/G955,0)</f>
        <v>0</v>
      </c>
      <c r="J955" s="7">
        <f ca="1">IF($F955=1,OFFSET(start_33,LOLP!$D955+(1-$C955)*24,LOLP!$B955)*H955/G955,0)</f>
        <v>0</v>
      </c>
      <c r="K955" s="7">
        <f ca="1">IF($F955,OFFSET(start_40,LOLP!$D955+(1-$C955)*24,LOLP!$B955),0)</f>
        <v>0</v>
      </c>
      <c r="L955" s="7">
        <f ca="1">IF($F955,OFFSET(start_50,LOLP!$D955+(1-$C955)*24,LOLP!$B955),0)</f>
        <v>0</v>
      </c>
      <c r="M955" s="25">
        <f t="shared" ca="1" si="100"/>
        <v>0</v>
      </c>
      <c r="N955" s="25">
        <f t="shared" ca="1" si="101"/>
        <v>0</v>
      </c>
      <c r="O955" s="15" t="e">
        <f t="shared" ca="1" si="102"/>
        <v>#DIV/0!</v>
      </c>
      <c r="P955" s="15" t="e">
        <f t="shared" ca="1" si="103"/>
        <v>#DIV/0!</v>
      </c>
    </row>
    <row r="956" spans="1:16" x14ac:dyDescent="0.25">
      <c r="A956" s="1">
        <f t="shared" si="104"/>
        <v>43140</v>
      </c>
      <c r="B956" s="7">
        <f t="shared" si="99"/>
        <v>2</v>
      </c>
      <c r="C956" s="4">
        <f>INDEX(Calendar!$E$3:$E$367,MATCH(LOLP!$A956,Calendar!$B$3:$B$367,0))</f>
        <v>1</v>
      </c>
      <c r="D956" s="2">
        <f t="shared" si="105"/>
        <v>17</v>
      </c>
      <c r="E956" s="36">
        <v>25554</v>
      </c>
      <c r="F956" s="7">
        <f>IFERROR(IF(INDEX('Temperature Data'!$AA$15:$AA$348,MATCH(LOLP!A956,'Temperature Data'!$B$15:$B$348,0))&gt;IF(B956=9,$G$2,LOLP!$F$2),1,0),0)</f>
        <v>0</v>
      </c>
      <c r="G956" s="7">
        <f>SUMIFS(LOLP!$F$4:$F$8763,$C$4:$C$8763,$C956,$B$4:$B$8763,$B956,$D$4:$D$8763,$D956)</f>
        <v>0</v>
      </c>
      <c r="H956" s="7">
        <f>COUNTIFS(Calendar!$E$3:$E$367,LOLP!C956,Calendar!$D$3:$D$367,LOLP!B956)</f>
        <v>19</v>
      </c>
      <c r="I956" s="7">
        <f ca="1">IF($F956=1,OFFSET(start_norps,LOLP!$D956+(1-$C956)*24,LOLP!$B956)*H956/G956,0)</f>
        <v>0</v>
      </c>
      <c r="J956" s="7">
        <f ca="1">IF($F956=1,OFFSET(start_33,LOLP!$D956+(1-$C956)*24,LOLP!$B956)*H956/G956,0)</f>
        <v>0</v>
      </c>
      <c r="K956" s="7">
        <f ca="1">IF($F956,OFFSET(start_40,LOLP!$D956+(1-$C956)*24,LOLP!$B956),0)</f>
        <v>0</v>
      </c>
      <c r="L956" s="7">
        <f ca="1">IF($F956,OFFSET(start_50,LOLP!$D956+(1-$C956)*24,LOLP!$B956),0)</f>
        <v>0</v>
      </c>
      <c r="M956" s="25">
        <f t="shared" ca="1" si="100"/>
        <v>0</v>
      </c>
      <c r="N956" s="25">
        <f t="shared" ca="1" si="101"/>
        <v>0</v>
      </c>
      <c r="O956" s="15" t="e">
        <f t="shared" ca="1" si="102"/>
        <v>#DIV/0!</v>
      </c>
      <c r="P956" s="15" t="e">
        <f t="shared" ca="1" si="103"/>
        <v>#DIV/0!</v>
      </c>
    </row>
    <row r="957" spans="1:16" x14ac:dyDescent="0.25">
      <c r="A957" s="1">
        <f t="shared" si="104"/>
        <v>43140</v>
      </c>
      <c r="B957" s="7">
        <f t="shared" si="99"/>
        <v>2</v>
      </c>
      <c r="C957" s="4">
        <f>INDEX(Calendar!$E$3:$E$367,MATCH(LOLP!$A957,Calendar!$B$3:$B$367,0))</f>
        <v>1</v>
      </c>
      <c r="D957" s="2">
        <f t="shared" si="105"/>
        <v>18</v>
      </c>
      <c r="E957" s="36">
        <v>26719</v>
      </c>
      <c r="F957" s="7">
        <f>IFERROR(IF(INDEX('Temperature Data'!$AA$15:$AA$348,MATCH(LOLP!A957,'Temperature Data'!$B$15:$B$348,0))&gt;IF(B957=9,$G$2,LOLP!$F$2),1,0),0)</f>
        <v>0</v>
      </c>
      <c r="G957" s="7">
        <f>SUMIFS(LOLP!$F$4:$F$8763,$C$4:$C$8763,$C957,$B$4:$B$8763,$B957,$D$4:$D$8763,$D957)</f>
        <v>0</v>
      </c>
      <c r="H957" s="7">
        <f>COUNTIFS(Calendar!$E$3:$E$367,LOLP!C957,Calendar!$D$3:$D$367,LOLP!B957)</f>
        <v>19</v>
      </c>
      <c r="I957" s="7">
        <f ca="1">IF($F957=1,OFFSET(start_norps,LOLP!$D957+(1-$C957)*24,LOLP!$B957)*H957/G957,0)</f>
        <v>0</v>
      </c>
      <c r="J957" s="7">
        <f ca="1">IF($F957=1,OFFSET(start_33,LOLP!$D957+(1-$C957)*24,LOLP!$B957)*H957/G957,0)</f>
        <v>0</v>
      </c>
      <c r="K957" s="7">
        <f ca="1">IF($F957,OFFSET(start_40,LOLP!$D957+(1-$C957)*24,LOLP!$B957),0)</f>
        <v>0</v>
      </c>
      <c r="L957" s="7">
        <f ca="1">IF($F957,OFFSET(start_50,LOLP!$D957+(1-$C957)*24,LOLP!$B957),0)</f>
        <v>0</v>
      </c>
      <c r="M957" s="25">
        <f t="shared" ca="1" si="100"/>
        <v>0</v>
      </c>
      <c r="N957" s="25">
        <f t="shared" ca="1" si="101"/>
        <v>0</v>
      </c>
      <c r="O957" s="15" t="e">
        <f t="shared" ca="1" si="102"/>
        <v>#DIV/0!</v>
      </c>
      <c r="P957" s="15" t="e">
        <f t="shared" ca="1" si="103"/>
        <v>#DIV/0!</v>
      </c>
    </row>
    <row r="958" spans="1:16" x14ac:dyDescent="0.25">
      <c r="A958" s="1">
        <f t="shared" si="104"/>
        <v>43140</v>
      </c>
      <c r="B958" s="7">
        <f t="shared" si="99"/>
        <v>2</v>
      </c>
      <c r="C958" s="4">
        <f>INDEX(Calendar!$E$3:$E$367,MATCH(LOLP!$A958,Calendar!$B$3:$B$367,0))</f>
        <v>1</v>
      </c>
      <c r="D958" s="2">
        <f t="shared" si="105"/>
        <v>19</v>
      </c>
      <c r="E958" s="36">
        <v>27779</v>
      </c>
      <c r="F958" s="7">
        <f>IFERROR(IF(INDEX('Temperature Data'!$AA$15:$AA$348,MATCH(LOLP!A958,'Temperature Data'!$B$15:$B$348,0))&gt;IF(B958=9,$G$2,LOLP!$F$2),1,0),0)</f>
        <v>0</v>
      </c>
      <c r="G958" s="7">
        <f>SUMIFS(LOLP!$F$4:$F$8763,$C$4:$C$8763,$C958,$B$4:$B$8763,$B958,$D$4:$D$8763,$D958)</f>
        <v>0</v>
      </c>
      <c r="H958" s="7">
        <f>COUNTIFS(Calendar!$E$3:$E$367,LOLP!C958,Calendar!$D$3:$D$367,LOLP!B958)</f>
        <v>19</v>
      </c>
      <c r="I958" s="7">
        <f ca="1">IF($F958=1,OFFSET(start_norps,LOLP!$D958+(1-$C958)*24,LOLP!$B958)*H958/G958,0)</f>
        <v>0</v>
      </c>
      <c r="J958" s="7">
        <f ca="1">IF($F958=1,OFFSET(start_33,LOLP!$D958+(1-$C958)*24,LOLP!$B958)*H958/G958,0)</f>
        <v>0</v>
      </c>
      <c r="K958" s="7">
        <f ca="1">IF($F958,OFFSET(start_40,LOLP!$D958+(1-$C958)*24,LOLP!$B958),0)</f>
        <v>0</v>
      </c>
      <c r="L958" s="7">
        <f ca="1">IF($F958,OFFSET(start_50,LOLP!$D958+(1-$C958)*24,LOLP!$B958),0)</f>
        <v>0</v>
      </c>
      <c r="M958" s="25">
        <f t="shared" ca="1" si="100"/>
        <v>0</v>
      </c>
      <c r="N958" s="25">
        <f t="shared" ca="1" si="101"/>
        <v>0</v>
      </c>
      <c r="O958" s="15" t="e">
        <f t="shared" ca="1" si="102"/>
        <v>#DIV/0!</v>
      </c>
      <c r="P958" s="15" t="e">
        <f t="shared" ca="1" si="103"/>
        <v>#DIV/0!</v>
      </c>
    </row>
    <row r="959" spans="1:16" x14ac:dyDescent="0.25">
      <c r="A959" s="1">
        <f t="shared" si="104"/>
        <v>43140</v>
      </c>
      <c r="B959" s="7">
        <f t="shared" si="99"/>
        <v>2</v>
      </c>
      <c r="C959" s="4">
        <f>INDEX(Calendar!$E$3:$E$367,MATCH(LOLP!$A959,Calendar!$B$3:$B$367,0))</f>
        <v>1</v>
      </c>
      <c r="D959" s="2">
        <f t="shared" si="105"/>
        <v>20</v>
      </c>
      <c r="E959" s="36">
        <v>27114</v>
      </c>
      <c r="F959" s="7">
        <f>IFERROR(IF(INDEX('Temperature Data'!$AA$15:$AA$348,MATCH(LOLP!A959,'Temperature Data'!$B$15:$B$348,0))&gt;IF(B959=9,$G$2,LOLP!$F$2),1,0),0)</f>
        <v>0</v>
      </c>
      <c r="G959" s="7">
        <f>SUMIFS(LOLP!$F$4:$F$8763,$C$4:$C$8763,$C959,$B$4:$B$8763,$B959,$D$4:$D$8763,$D959)</f>
        <v>0</v>
      </c>
      <c r="H959" s="7">
        <f>COUNTIFS(Calendar!$E$3:$E$367,LOLP!C959,Calendar!$D$3:$D$367,LOLP!B959)</f>
        <v>19</v>
      </c>
      <c r="I959" s="7">
        <f ca="1">IF($F959=1,OFFSET(start_norps,LOLP!$D959+(1-$C959)*24,LOLP!$B959)*H959/G959,0)</f>
        <v>0</v>
      </c>
      <c r="J959" s="7">
        <f ca="1">IF($F959=1,OFFSET(start_33,LOLP!$D959+(1-$C959)*24,LOLP!$B959)*H959/G959,0)</f>
        <v>0</v>
      </c>
      <c r="K959" s="7">
        <f ca="1">IF($F959,OFFSET(start_40,LOLP!$D959+(1-$C959)*24,LOLP!$B959),0)</f>
        <v>0</v>
      </c>
      <c r="L959" s="7">
        <f ca="1">IF($F959,OFFSET(start_50,LOLP!$D959+(1-$C959)*24,LOLP!$B959),0)</f>
        <v>0</v>
      </c>
      <c r="M959" s="25">
        <f t="shared" ca="1" si="100"/>
        <v>0</v>
      </c>
      <c r="N959" s="25">
        <f t="shared" ca="1" si="101"/>
        <v>0</v>
      </c>
      <c r="O959" s="15" t="e">
        <f t="shared" ca="1" si="102"/>
        <v>#DIV/0!</v>
      </c>
      <c r="P959" s="15" t="e">
        <f t="shared" ca="1" si="103"/>
        <v>#DIV/0!</v>
      </c>
    </row>
    <row r="960" spans="1:16" x14ac:dyDescent="0.25">
      <c r="A960" s="1">
        <f t="shared" si="104"/>
        <v>43140</v>
      </c>
      <c r="B960" s="7">
        <f t="shared" si="99"/>
        <v>2</v>
      </c>
      <c r="C960" s="4">
        <f>INDEX(Calendar!$E$3:$E$367,MATCH(LOLP!$A960,Calendar!$B$3:$B$367,0))</f>
        <v>1</v>
      </c>
      <c r="D960" s="2">
        <f t="shared" si="105"/>
        <v>21</v>
      </c>
      <c r="E960" s="36">
        <v>26215</v>
      </c>
      <c r="F960" s="7">
        <f>IFERROR(IF(INDEX('Temperature Data'!$AA$15:$AA$348,MATCH(LOLP!A960,'Temperature Data'!$B$15:$B$348,0))&gt;IF(B960=9,$G$2,LOLP!$F$2),1,0),0)</f>
        <v>0</v>
      </c>
      <c r="G960" s="7">
        <f>SUMIFS(LOLP!$F$4:$F$8763,$C$4:$C$8763,$C960,$B$4:$B$8763,$B960,$D$4:$D$8763,$D960)</f>
        <v>0</v>
      </c>
      <c r="H960" s="7">
        <f>COUNTIFS(Calendar!$E$3:$E$367,LOLP!C960,Calendar!$D$3:$D$367,LOLP!B960)</f>
        <v>19</v>
      </c>
      <c r="I960" s="7">
        <f ca="1">IF($F960=1,OFFSET(start_norps,LOLP!$D960+(1-$C960)*24,LOLP!$B960)*H960/G960,0)</f>
        <v>0</v>
      </c>
      <c r="J960" s="7">
        <f ca="1">IF($F960=1,OFFSET(start_33,LOLP!$D960+(1-$C960)*24,LOLP!$B960)*H960/G960,0)</f>
        <v>0</v>
      </c>
      <c r="K960" s="7">
        <f ca="1">IF($F960,OFFSET(start_40,LOLP!$D960+(1-$C960)*24,LOLP!$B960),0)</f>
        <v>0</v>
      </c>
      <c r="L960" s="7">
        <f ca="1">IF($F960,OFFSET(start_50,LOLP!$D960+(1-$C960)*24,LOLP!$B960),0)</f>
        <v>0</v>
      </c>
      <c r="M960" s="25">
        <f t="shared" ca="1" si="100"/>
        <v>0</v>
      </c>
      <c r="N960" s="25">
        <f t="shared" ca="1" si="101"/>
        <v>0</v>
      </c>
      <c r="O960" s="15" t="e">
        <f t="shared" ca="1" si="102"/>
        <v>#DIV/0!</v>
      </c>
      <c r="P960" s="15" t="e">
        <f t="shared" ca="1" si="103"/>
        <v>#DIV/0!</v>
      </c>
    </row>
    <row r="961" spans="1:16" x14ac:dyDescent="0.25">
      <c r="A961" s="1">
        <f t="shared" si="104"/>
        <v>43140</v>
      </c>
      <c r="B961" s="7">
        <f t="shared" si="99"/>
        <v>2</v>
      </c>
      <c r="C961" s="4">
        <f>INDEX(Calendar!$E$3:$E$367,MATCH(LOLP!$A961,Calendar!$B$3:$B$367,0))</f>
        <v>1</v>
      </c>
      <c r="D961" s="2">
        <f t="shared" si="105"/>
        <v>22</v>
      </c>
      <c r="E961" s="36">
        <v>25060</v>
      </c>
      <c r="F961" s="7">
        <f>IFERROR(IF(INDEX('Temperature Data'!$AA$15:$AA$348,MATCH(LOLP!A961,'Temperature Data'!$B$15:$B$348,0))&gt;IF(B961=9,$G$2,LOLP!$F$2),1,0),0)</f>
        <v>0</v>
      </c>
      <c r="G961" s="7">
        <f>SUMIFS(LOLP!$F$4:$F$8763,$C$4:$C$8763,$C961,$B$4:$B$8763,$B961,$D$4:$D$8763,$D961)</f>
        <v>0</v>
      </c>
      <c r="H961" s="7">
        <f>COUNTIFS(Calendar!$E$3:$E$367,LOLP!C961,Calendar!$D$3:$D$367,LOLP!B961)</f>
        <v>19</v>
      </c>
      <c r="I961" s="7">
        <f ca="1">IF($F961=1,OFFSET(start_norps,LOLP!$D961+(1-$C961)*24,LOLP!$B961)*H961/G961,0)</f>
        <v>0</v>
      </c>
      <c r="J961" s="7">
        <f ca="1">IF($F961=1,OFFSET(start_33,LOLP!$D961+(1-$C961)*24,LOLP!$B961)*H961/G961,0)</f>
        <v>0</v>
      </c>
      <c r="K961" s="7">
        <f ca="1">IF($F961,OFFSET(start_40,LOLP!$D961+(1-$C961)*24,LOLP!$B961),0)</f>
        <v>0</v>
      </c>
      <c r="L961" s="7">
        <f ca="1">IF($F961,OFFSET(start_50,LOLP!$D961+(1-$C961)*24,LOLP!$B961),0)</f>
        <v>0</v>
      </c>
      <c r="M961" s="25">
        <f t="shared" ca="1" si="100"/>
        <v>0</v>
      </c>
      <c r="N961" s="25">
        <f t="shared" ca="1" si="101"/>
        <v>0</v>
      </c>
      <c r="O961" s="15" t="e">
        <f t="shared" ca="1" si="102"/>
        <v>#DIV/0!</v>
      </c>
      <c r="P961" s="15" t="e">
        <f t="shared" ca="1" si="103"/>
        <v>#DIV/0!</v>
      </c>
    </row>
    <row r="962" spans="1:16" x14ac:dyDescent="0.25">
      <c r="A962" s="1">
        <f t="shared" si="104"/>
        <v>43140</v>
      </c>
      <c r="B962" s="7">
        <f t="shared" si="99"/>
        <v>2</v>
      </c>
      <c r="C962" s="4">
        <f>INDEX(Calendar!$E$3:$E$367,MATCH(LOLP!$A962,Calendar!$B$3:$B$367,0))</f>
        <v>1</v>
      </c>
      <c r="D962" s="2">
        <f t="shared" si="105"/>
        <v>23</v>
      </c>
      <c r="E962" s="36">
        <v>23466</v>
      </c>
      <c r="F962" s="7">
        <f>IFERROR(IF(INDEX('Temperature Data'!$AA$15:$AA$348,MATCH(LOLP!A962,'Temperature Data'!$B$15:$B$348,0))&gt;IF(B962=9,$G$2,LOLP!$F$2),1,0),0)</f>
        <v>0</v>
      </c>
      <c r="G962" s="7">
        <f>SUMIFS(LOLP!$F$4:$F$8763,$C$4:$C$8763,$C962,$B$4:$B$8763,$B962,$D$4:$D$8763,$D962)</f>
        <v>0</v>
      </c>
      <c r="H962" s="7">
        <f>COUNTIFS(Calendar!$E$3:$E$367,LOLP!C962,Calendar!$D$3:$D$367,LOLP!B962)</f>
        <v>19</v>
      </c>
      <c r="I962" s="7">
        <f ca="1">IF($F962=1,OFFSET(start_norps,LOLP!$D962+(1-$C962)*24,LOLP!$B962)*H962/G962,0)</f>
        <v>0</v>
      </c>
      <c r="J962" s="7">
        <f ca="1">IF($F962=1,OFFSET(start_33,LOLP!$D962+(1-$C962)*24,LOLP!$B962)*H962/G962,0)</f>
        <v>0</v>
      </c>
      <c r="K962" s="7">
        <f ca="1">IF($F962,OFFSET(start_40,LOLP!$D962+(1-$C962)*24,LOLP!$B962),0)</f>
        <v>0</v>
      </c>
      <c r="L962" s="7">
        <f ca="1">IF($F962,OFFSET(start_50,LOLP!$D962+(1-$C962)*24,LOLP!$B962),0)</f>
        <v>0</v>
      </c>
      <c r="M962" s="25">
        <f t="shared" ca="1" si="100"/>
        <v>0</v>
      </c>
      <c r="N962" s="25">
        <f t="shared" ca="1" si="101"/>
        <v>0</v>
      </c>
      <c r="O962" s="15" t="e">
        <f t="shared" ca="1" si="102"/>
        <v>#DIV/0!</v>
      </c>
      <c r="P962" s="15" t="e">
        <f t="shared" ca="1" si="103"/>
        <v>#DIV/0!</v>
      </c>
    </row>
    <row r="963" spans="1:16" x14ac:dyDescent="0.25">
      <c r="A963" s="1">
        <f t="shared" si="104"/>
        <v>43140</v>
      </c>
      <c r="B963" s="7">
        <f t="shared" si="99"/>
        <v>2</v>
      </c>
      <c r="C963" s="4">
        <f>INDEX(Calendar!$E$3:$E$367,MATCH(LOLP!$A963,Calendar!$B$3:$B$367,0))</f>
        <v>1</v>
      </c>
      <c r="D963" s="2">
        <f t="shared" si="105"/>
        <v>24</v>
      </c>
      <c r="E963" s="36">
        <v>21998</v>
      </c>
      <c r="F963" s="7">
        <f>IFERROR(IF(INDEX('Temperature Data'!$AA$15:$AA$348,MATCH(LOLP!A963,'Temperature Data'!$B$15:$B$348,0))&gt;IF(B963=9,$G$2,LOLP!$F$2),1,0),0)</f>
        <v>0</v>
      </c>
      <c r="G963" s="7">
        <f>SUMIFS(LOLP!$F$4:$F$8763,$C$4:$C$8763,$C963,$B$4:$B$8763,$B963,$D$4:$D$8763,$D963)</f>
        <v>0</v>
      </c>
      <c r="H963" s="7">
        <f>COUNTIFS(Calendar!$E$3:$E$367,LOLP!C963,Calendar!$D$3:$D$367,LOLP!B963)</f>
        <v>19</v>
      </c>
      <c r="I963" s="7">
        <f ca="1">IF($F963=1,OFFSET(start_norps,LOLP!$D963+(1-$C963)*24,LOLP!$B963)*H963/G963,0)</f>
        <v>0</v>
      </c>
      <c r="J963" s="7">
        <f ca="1">IF($F963=1,OFFSET(start_33,LOLP!$D963+(1-$C963)*24,LOLP!$B963)*H963/G963,0)</f>
        <v>0</v>
      </c>
      <c r="K963" s="7">
        <f ca="1">IF($F963,OFFSET(start_40,LOLP!$D963+(1-$C963)*24,LOLP!$B963),0)</f>
        <v>0</v>
      </c>
      <c r="L963" s="7">
        <f ca="1">IF($F963,OFFSET(start_50,LOLP!$D963+(1-$C963)*24,LOLP!$B963),0)</f>
        <v>0</v>
      </c>
      <c r="M963" s="25">
        <f t="shared" ca="1" si="100"/>
        <v>0</v>
      </c>
      <c r="N963" s="25">
        <f t="shared" ca="1" si="101"/>
        <v>0</v>
      </c>
      <c r="O963" s="15" t="e">
        <f t="shared" ca="1" si="102"/>
        <v>#DIV/0!</v>
      </c>
      <c r="P963" s="15" t="e">
        <f t="shared" ca="1" si="103"/>
        <v>#DIV/0!</v>
      </c>
    </row>
    <row r="964" spans="1:16" x14ac:dyDescent="0.25">
      <c r="A964" s="1">
        <f t="shared" si="104"/>
        <v>43141</v>
      </c>
      <c r="B964" s="7">
        <f t="shared" si="99"/>
        <v>2</v>
      </c>
      <c r="C964" s="4">
        <f>INDEX(Calendar!$E$3:$E$367,MATCH(LOLP!$A964,Calendar!$B$3:$B$367,0))</f>
        <v>0</v>
      </c>
      <c r="D964" s="2">
        <f t="shared" si="105"/>
        <v>1</v>
      </c>
      <c r="E964" s="36">
        <v>20962</v>
      </c>
      <c r="F964" s="7">
        <f>IFERROR(IF(INDEX('Temperature Data'!$AA$15:$AA$348,MATCH(LOLP!A964,'Temperature Data'!$B$15:$B$348,0))&gt;IF(B964=9,$G$2,LOLP!$F$2),1,0),0)</f>
        <v>0</v>
      </c>
      <c r="G964" s="7">
        <f>SUMIFS(LOLP!$F$4:$F$8763,$C$4:$C$8763,$C964,$B$4:$B$8763,$B964,$D$4:$D$8763,$D964)</f>
        <v>0</v>
      </c>
      <c r="H964" s="7">
        <f>COUNTIFS(Calendar!$E$3:$E$367,LOLP!C964,Calendar!$D$3:$D$367,LOLP!B964)</f>
        <v>9</v>
      </c>
      <c r="I964" s="7">
        <f ca="1">IF($F964=1,OFFSET(start_norps,LOLP!$D964+(1-$C964)*24,LOLP!$B964)*H964/G964,0)</f>
        <v>0</v>
      </c>
      <c r="J964" s="7">
        <f ca="1">IF($F964=1,OFFSET(start_33,LOLP!$D964+(1-$C964)*24,LOLP!$B964)*H964/G964,0)</f>
        <v>0</v>
      </c>
      <c r="K964" s="7">
        <f ca="1">IF($F964,OFFSET(start_40,LOLP!$D964+(1-$C964)*24,LOLP!$B964),0)</f>
        <v>0</v>
      </c>
      <c r="L964" s="7">
        <f ca="1">IF($F964,OFFSET(start_50,LOLP!$D964+(1-$C964)*24,LOLP!$B964),0)</f>
        <v>0</v>
      </c>
      <c r="M964" s="25">
        <f t="shared" ca="1" si="100"/>
        <v>0</v>
      </c>
      <c r="N964" s="25">
        <f t="shared" ca="1" si="101"/>
        <v>0</v>
      </c>
      <c r="O964" s="15" t="e">
        <f t="shared" ca="1" si="102"/>
        <v>#DIV/0!</v>
      </c>
      <c r="P964" s="15" t="e">
        <f t="shared" ca="1" si="103"/>
        <v>#DIV/0!</v>
      </c>
    </row>
    <row r="965" spans="1:16" x14ac:dyDescent="0.25">
      <c r="A965" s="1">
        <f t="shared" si="104"/>
        <v>43141</v>
      </c>
      <c r="B965" s="7">
        <f t="shared" ref="B965:B1028" si="106">MONTH(A965)</f>
        <v>2</v>
      </c>
      <c r="C965" s="4">
        <f>INDEX(Calendar!$E$3:$E$367,MATCH(LOLP!$A965,Calendar!$B$3:$B$367,0))</f>
        <v>0</v>
      </c>
      <c r="D965" s="2">
        <f t="shared" si="105"/>
        <v>2</v>
      </c>
      <c r="E965" s="36">
        <v>20055</v>
      </c>
      <c r="F965" s="7">
        <f>IFERROR(IF(INDEX('Temperature Data'!$AA$15:$AA$348,MATCH(LOLP!A965,'Temperature Data'!$B$15:$B$348,0))&gt;IF(B965=9,$G$2,LOLP!$F$2),1,0),0)</f>
        <v>0</v>
      </c>
      <c r="G965" s="7">
        <f>SUMIFS(LOLP!$F$4:$F$8763,$C$4:$C$8763,$C965,$B$4:$B$8763,$B965,$D$4:$D$8763,$D965)</f>
        <v>0</v>
      </c>
      <c r="H965" s="7">
        <f>COUNTIFS(Calendar!$E$3:$E$367,LOLP!C965,Calendar!$D$3:$D$367,LOLP!B965)</f>
        <v>9</v>
      </c>
      <c r="I965" s="7">
        <f ca="1">IF($F965=1,OFFSET(start_norps,LOLP!$D965+(1-$C965)*24,LOLP!$B965)*H965/G965,0)</f>
        <v>0</v>
      </c>
      <c r="J965" s="7">
        <f ca="1">IF($F965=1,OFFSET(start_33,LOLP!$D965+(1-$C965)*24,LOLP!$B965)*H965/G965,0)</f>
        <v>0</v>
      </c>
      <c r="K965" s="7">
        <f ca="1">IF($F965,OFFSET(start_40,LOLP!$D965+(1-$C965)*24,LOLP!$B965),0)</f>
        <v>0</v>
      </c>
      <c r="L965" s="7">
        <f ca="1">IF($F965,OFFSET(start_50,LOLP!$D965+(1-$C965)*24,LOLP!$B965),0)</f>
        <v>0</v>
      </c>
      <c r="M965" s="25">
        <f t="shared" ref="M965:M1028" ca="1" si="107">I965/I$8764</f>
        <v>0</v>
      </c>
      <c r="N965" s="25">
        <f t="shared" ref="N965:N1028" ca="1" si="108">J965/J$8764</f>
        <v>0</v>
      </c>
      <c r="O965" s="15" t="e">
        <f t="shared" ref="O965:O1028" ca="1" si="109">K965/K$8764</f>
        <v>#DIV/0!</v>
      </c>
      <c r="P965" s="15" t="e">
        <f t="shared" ref="P965:P1028" ca="1" si="110">L965/L$8764</f>
        <v>#DIV/0!</v>
      </c>
    </row>
    <row r="966" spans="1:16" x14ac:dyDescent="0.25">
      <c r="A966" s="1">
        <f t="shared" si="104"/>
        <v>43141</v>
      </c>
      <c r="B966" s="7">
        <f t="shared" si="106"/>
        <v>2</v>
      </c>
      <c r="C966" s="4">
        <f>INDEX(Calendar!$E$3:$E$367,MATCH(LOLP!$A966,Calendar!$B$3:$B$367,0))</f>
        <v>0</v>
      </c>
      <c r="D966" s="2">
        <f t="shared" si="105"/>
        <v>3</v>
      </c>
      <c r="E966" s="36">
        <v>19534</v>
      </c>
      <c r="F966" s="7">
        <f>IFERROR(IF(INDEX('Temperature Data'!$AA$15:$AA$348,MATCH(LOLP!A966,'Temperature Data'!$B$15:$B$348,0))&gt;IF(B966=9,$G$2,LOLP!$F$2),1,0),0)</f>
        <v>0</v>
      </c>
      <c r="G966" s="7">
        <f>SUMIFS(LOLP!$F$4:$F$8763,$C$4:$C$8763,$C966,$B$4:$B$8763,$B966,$D$4:$D$8763,$D966)</f>
        <v>0</v>
      </c>
      <c r="H966" s="7">
        <f>COUNTIFS(Calendar!$E$3:$E$367,LOLP!C966,Calendar!$D$3:$D$367,LOLP!B966)</f>
        <v>9</v>
      </c>
      <c r="I966" s="7">
        <f ca="1">IF($F966=1,OFFSET(start_norps,LOLP!$D966+(1-$C966)*24,LOLP!$B966)*H966/G966,0)</f>
        <v>0</v>
      </c>
      <c r="J966" s="7">
        <f ca="1">IF($F966=1,OFFSET(start_33,LOLP!$D966+(1-$C966)*24,LOLP!$B966)*H966/G966,0)</f>
        <v>0</v>
      </c>
      <c r="K966" s="7">
        <f ca="1">IF($F966,OFFSET(start_40,LOLP!$D966+(1-$C966)*24,LOLP!$B966),0)</f>
        <v>0</v>
      </c>
      <c r="L966" s="7">
        <f ca="1">IF($F966,OFFSET(start_50,LOLP!$D966+(1-$C966)*24,LOLP!$B966),0)</f>
        <v>0</v>
      </c>
      <c r="M966" s="25">
        <f t="shared" ca="1" si="107"/>
        <v>0</v>
      </c>
      <c r="N966" s="25">
        <f t="shared" ca="1" si="108"/>
        <v>0</v>
      </c>
      <c r="O966" s="15" t="e">
        <f t="shared" ca="1" si="109"/>
        <v>#DIV/0!</v>
      </c>
      <c r="P966" s="15" t="e">
        <f t="shared" ca="1" si="110"/>
        <v>#DIV/0!</v>
      </c>
    </row>
    <row r="967" spans="1:16" x14ac:dyDescent="0.25">
      <c r="A967" s="1">
        <f t="shared" si="104"/>
        <v>43141</v>
      </c>
      <c r="B967" s="7">
        <f t="shared" si="106"/>
        <v>2</v>
      </c>
      <c r="C967" s="4">
        <f>INDEX(Calendar!$E$3:$E$367,MATCH(LOLP!$A967,Calendar!$B$3:$B$367,0))</f>
        <v>0</v>
      </c>
      <c r="D967" s="2">
        <f t="shared" si="105"/>
        <v>4</v>
      </c>
      <c r="E967" s="36">
        <v>19317</v>
      </c>
      <c r="F967" s="7">
        <f>IFERROR(IF(INDEX('Temperature Data'!$AA$15:$AA$348,MATCH(LOLP!A967,'Temperature Data'!$B$15:$B$348,0))&gt;IF(B967=9,$G$2,LOLP!$F$2),1,0),0)</f>
        <v>0</v>
      </c>
      <c r="G967" s="7">
        <f>SUMIFS(LOLP!$F$4:$F$8763,$C$4:$C$8763,$C967,$B$4:$B$8763,$B967,$D$4:$D$8763,$D967)</f>
        <v>0</v>
      </c>
      <c r="H967" s="7">
        <f>COUNTIFS(Calendar!$E$3:$E$367,LOLP!C967,Calendar!$D$3:$D$367,LOLP!B967)</f>
        <v>9</v>
      </c>
      <c r="I967" s="7">
        <f ca="1">IF($F967=1,OFFSET(start_norps,LOLP!$D967+(1-$C967)*24,LOLP!$B967)*H967/G967,0)</f>
        <v>0</v>
      </c>
      <c r="J967" s="7">
        <f ca="1">IF($F967=1,OFFSET(start_33,LOLP!$D967+(1-$C967)*24,LOLP!$B967)*H967/G967,0)</f>
        <v>0</v>
      </c>
      <c r="K967" s="7">
        <f ca="1">IF($F967,OFFSET(start_40,LOLP!$D967+(1-$C967)*24,LOLP!$B967),0)</f>
        <v>0</v>
      </c>
      <c r="L967" s="7">
        <f ca="1">IF($F967,OFFSET(start_50,LOLP!$D967+(1-$C967)*24,LOLP!$B967),0)</f>
        <v>0</v>
      </c>
      <c r="M967" s="25">
        <f t="shared" ca="1" si="107"/>
        <v>0</v>
      </c>
      <c r="N967" s="25">
        <f t="shared" ca="1" si="108"/>
        <v>0</v>
      </c>
      <c r="O967" s="15" t="e">
        <f t="shared" ca="1" si="109"/>
        <v>#DIV/0!</v>
      </c>
      <c r="P967" s="15" t="e">
        <f t="shared" ca="1" si="110"/>
        <v>#DIV/0!</v>
      </c>
    </row>
    <row r="968" spans="1:16" x14ac:dyDescent="0.25">
      <c r="A968" s="1">
        <f t="shared" si="104"/>
        <v>43141</v>
      </c>
      <c r="B968" s="7">
        <f t="shared" si="106"/>
        <v>2</v>
      </c>
      <c r="C968" s="4">
        <f>INDEX(Calendar!$E$3:$E$367,MATCH(LOLP!$A968,Calendar!$B$3:$B$367,0))</f>
        <v>0</v>
      </c>
      <c r="D968" s="2">
        <f t="shared" si="105"/>
        <v>5</v>
      </c>
      <c r="E968" s="36">
        <v>19406</v>
      </c>
      <c r="F968" s="7">
        <f>IFERROR(IF(INDEX('Temperature Data'!$AA$15:$AA$348,MATCH(LOLP!A968,'Temperature Data'!$B$15:$B$348,0))&gt;IF(B968=9,$G$2,LOLP!$F$2),1,0),0)</f>
        <v>0</v>
      </c>
      <c r="G968" s="7">
        <f>SUMIFS(LOLP!$F$4:$F$8763,$C$4:$C$8763,$C968,$B$4:$B$8763,$B968,$D$4:$D$8763,$D968)</f>
        <v>0</v>
      </c>
      <c r="H968" s="7">
        <f>COUNTIFS(Calendar!$E$3:$E$367,LOLP!C968,Calendar!$D$3:$D$367,LOLP!B968)</f>
        <v>9</v>
      </c>
      <c r="I968" s="7">
        <f ca="1">IF($F968=1,OFFSET(start_norps,LOLP!$D968+(1-$C968)*24,LOLP!$B968)*H968/G968,0)</f>
        <v>0</v>
      </c>
      <c r="J968" s="7">
        <f ca="1">IF($F968=1,OFFSET(start_33,LOLP!$D968+(1-$C968)*24,LOLP!$B968)*H968/G968,0)</f>
        <v>0</v>
      </c>
      <c r="K968" s="7">
        <f ca="1">IF($F968,OFFSET(start_40,LOLP!$D968+(1-$C968)*24,LOLP!$B968),0)</f>
        <v>0</v>
      </c>
      <c r="L968" s="7">
        <f ca="1">IF($F968,OFFSET(start_50,LOLP!$D968+(1-$C968)*24,LOLP!$B968),0)</f>
        <v>0</v>
      </c>
      <c r="M968" s="25">
        <f t="shared" ca="1" si="107"/>
        <v>0</v>
      </c>
      <c r="N968" s="25">
        <f t="shared" ca="1" si="108"/>
        <v>0</v>
      </c>
      <c r="O968" s="15" t="e">
        <f t="shared" ca="1" si="109"/>
        <v>#DIV/0!</v>
      </c>
      <c r="P968" s="15" t="e">
        <f t="shared" ca="1" si="110"/>
        <v>#DIV/0!</v>
      </c>
    </row>
    <row r="969" spans="1:16" x14ac:dyDescent="0.25">
      <c r="A969" s="1">
        <f t="shared" si="104"/>
        <v>43141</v>
      </c>
      <c r="B969" s="7">
        <f t="shared" si="106"/>
        <v>2</v>
      </c>
      <c r="C969" s="4">
        <f>INDEX(Calendar!$E$3:$E$367,MATCH(LOLP!$A969,Calendar!$B$3:$B$367,0))</f>
        <v>0</v>
      </c>
      <c r="D969" s="2">
        <f t="shared" si="105"/>
        <v>6</v>
      </c>
      <c r="E969" s="36">
        <v>19988</v>
      </c>
      <c r="F969" s="7">
        <f>IFERROR(IF(INDEX('Temperature Data'!$AA$15:$AA$348,MATCH(LOLP!A969,'Temperature Data'!$B$15:$B$348,0))&gt;IF(B969=9,$G$2,LOLP!$F$2),1,0),0)</f>
        <v>0</v>
      </c>
      <c r="G969" s="7">
        <f>SUMIFS(LOLP!$F$4:$F$8763,$C$4:$C$8763,$C969,$B$4:$B$8763,$B969,$D$4:$D$8763,$D969)</f>
        <v>0</v>
      </c>
      <c r="H969" s="7">
        <f>COUNTIFS(Calendar!$E$3:$E$367,LOLP!C969,Calendar!$D$3:$D$367,LOLP!B969)</f>
        <v>9</v>
      </c>
      <c r="I969" s="7">
        <f ca="1">IF($F969=1,OFFSET(start_norps,LOLP!$D969+(1-$C969)*24,LOLP!$B969)*H969/G969,0)</f>
        <v>0</v>
      </c>
      <c r="J969" s="7">
        <f ca="1">IF($F969=1,OFFSET(start_33,LOLP!$D969+(1-$C969)*24,LOLP!$B969)*H969/G969,0)</f>
        <v>0</v>
      </c>
      <c r="K969" s="7">
        <f ca="1">IF($F969,OFFSET(start_40,LOLP!$D969+(1-$C969)*24,LOLP!$B969),0)</f>
        <v>0</v>
      </c>
      <c r="L969" s="7">
        <f ca="1">IF($F969,OFFSET(start_50,LOLP!$D969+(1-$C969)*24,LOLP!$B969),0)</f>
        <v>0</v>
      </c>
      <c r="M969" s="25">
        <f t="shared" ca="1" si="107"/>
        <v>0</v>
      </c>
      <c r="N969" s="25">
        <f t="shared" ca="1" si="108"/>
        <v>0</v>
      </c>
      <c r="O969" s="15" t="e">
        <f t="shared" ca="1" si="109"/>
        <v>#DIV/0!</v>
      </c>
      <c r="P969" s="15" t="e">
        <f t="shared" ca="1" si="110"/>
        <v>#DIV/0!</v>
      </c>
    </row>
    <row r="970" spans="1:16" x14ac:dyDescent="0.25">
      <c r="A970" s="1">
        <f t="shared" si="104"/>
        <v>43141</v>
      </c>
      <c r="B970" s="7">
        <f t="shared" si="106"/>
        <v>2</v>
      </c>
      <c r="C970" s="4">
        <f>INDEX(Calendar!$E$3:$E$367,MATCH(LOLP!$A970,Calendar!$B$3:$B$367,0))</f>
        <v>0</v>
      </c>
      <c r="D970" s="2">
        <f t="shared" si="105"/>
        <v>7</v>
      </c>
      <c r="E970" s="36">
        <v>21029</v>
      </c>
      <c r="F970" s="7">
        <f>IFERROR(IF(INDEX('Temperature Data'!$AA$15:$AA$348,MATCH(LOLP!A970,'Temperature Data'!$B$15:$B$348,0))&gt;IF(B970=9,$G$2,LOLP!$F$2),1,0),0)</f>
        <v>0</v>
      </c>
      <c r="G970" s="7">
        <f>SUMIFS(LOLP!$F$4:$F$8763,$C$4:$C$8763,$C970,$B$4:$B$8763,$B970,$D$4:$D$8763,$D970)</f>
        <v>0</v>
      </c>
      <c r="H970" s="7">
        <f>COUNTIFS(Calendar!$E$3:$E$367,LOLP!C970,Calendar!$D$3:$D$367,LOLP!B970)</f>
        <v>9</v>
      </c>
      <c r="I970" s="7">
        <f ca="1">IF($F970=1,OFFSET(start_norps,LOLP!$D970+(1-$C970)*24,LOLP!$B970)*H970/G970,0)</f>
        <v>0</v>
      </c>
      <c r="J970" s="7">
        <f ca="1">IF($F970=1,OFFSET(start_33,LOLP!$D970+(1-$C970)*24,LOLP!$B970)*H970/G970,0)</f>
        <v>0</v>
      </c>
      <c r="K970" s="7">
        <f ca="1">IF($F970,OFFSET(start_40,LOLP!$D970+(1-$C970)*24,LOLP!$B970),0)</f>
        <v>0</v>
      </c>
      <c r="L970" s="7">
        <f ca="1">IF($F970,OFFSET(start_50,LOLP!$D970+(1-$C970)*24,LOLP!$B970),0)</f>
        <v>0</v>
      </c>
      <c r="M970" s="25">
        <f t="shared" ca="1" si="107"/>
        <v>0</v>
      </c>
      <c r="N970" s="25">
        <f t="shared" ca="1" si="108"/>
        <v>0</v>
      </c>
      <c r="O970" s="15" t="e">
        <f t="shared" ca="1" si="109"/>
        <v>#DIV/0!</v>
      </c>
      <c r="P970" s="15" t="e">
        <f t="shared" ca="1" si="110"/>
        <v>#DIV/0!</v>
      </c>
    </row>
    <row r="971" spans="1:16" x14ac:dyDescent="0.25">
      <c r="A971" s="1">
        <f t="shared" si="104"/>
        <v>43141</v>
      </c>
      <c r="B971" s="7">
        <f t="shared" si="106"/>
        <v>2</v>
      </c>
      <c r="C971" s="4">
        <f>INDEX(Calendar!$E$3:$E$367,MATCH(LOLP!$A971,Calendar!$B$3:$B$367,0))</f>
        <v>0</v>
      </c>
      <c r="D971" s="2">
        <f t="shared" si="105"/>
        <v>8</v>
      </c>
      <c r="E971" s="36">
        <v>21642</v>
      </c>
      <c r="F971" s="7">
        <f>IFERROR(IF(INDEX('Temperature Data'!$AA$15:$AA$348,MATCH(LOLP!A971,'Temperature Data'!$B$15:$B$348,0))&gt;IF(B971=9,$G$2,LOLP!$F$2),1,0),0)</f>
        <v>0</v>
      </c>
      <c r="G971" s="7">
        <f>SUMIFS(LOLP!$F$4:$F$8763,$C$4:$C$8763,$C971,$B$4:$B$8763,$B971,$D$4:$D$8763,$D971)</f>
        <v>0</v>
      </c>
      <c r="H971" s="7">
        <f>COUNTIFS(Calendar!$E$3:$E$367,LOLP!C971,Calendar!$D$3:$D$367,LOLP!B971)</f>
        <v>9</v>
      </c>
      <c r="I971" s="7">
        <f ca="1">IF($F971=1,OFFSET(start_norps,LOLP!$D971+(1-$C971)*24,LOLP!$B971)*H971/G971,0)</f>
        <v>0</v>
      </c>
      <c r="J971" s="7">
        <f ca="1">IF($F971=1,OFFSET(start_33,LOLP!$D971+(1-$C971)*24,LOLP!$B971)*H971/G971,0)</f>
        <v>0</v>
      </c>
      <c r="K971" s="7">
        <f ca="1">IF($F971,OFFSET(start_40,LOLP!$D971+(1-$C971)*24,LOLP!$B971),0)</f>
        <v>0</v>
      </c>
      <c r="L971" s="7">
        <f ca="1">IF($F971,OFFSET(start_50,LOLP!$D971+(1-$C971)*24,LOLP!$B971),0)</f>
        <v>0</v>
      </c>
      <c r="M971" s="25">
        <f t="shared" ca="1" si="107"/>
        <v>0</v>
      </c>
      <c r="N971" s="25">
        <f t="shared" ca="1" si="108"/>
        <v>0</v>
      </c>
      <c r="O971" s="15" t="e">
        <f t="shared" ca="1" si="109"/>
        <v>#DIV/0!</v>
      </c>
      <c r="P971" s="15" t="e">
        <f t="shared" ca="1" si="110"/>
        <v>#DIV/0!</v>
      </c>
    </row>
    <row r="972" spans="1:16" x14ac:dyDescent="0.25">
      <c r="A972" s="1">
        <f t="shared" si="104"/>
        <v>43141</v>
      </c>
      <c r="B972" s="7">
        <f t="shared" si="106"/>
        <v>2</v>
      </c>
      <c r="C972" s="4">
        <f>INDEX(Calendar!$E$3:$E$367,MATCH(LOLP!$A972,Calendar!$B$3:$B$367,0))</f>
        <v>0</v>
      </c>
      <c r="D972" s="2">
        <f t="shared" si="105"/>
        <v>9</v>
      </c>
      <c r="E972" s="36">
        <v>22154</v>
      </c>
      <c r="F972" s="7">
        <f>IFERROR(IF(INDEX('Temperature Data'!$AA$15:$AA$348,MATCH(LOLP!A972,'Temperature Data'!$B$15:$B$348,0))&gt;IF(B972=9,$G$2,LOLP!$F$2),1,0),0)</f>
        <v>0</v>
      </c>
      <c r="G972" s="7">
        <f>SUMIFS(LOLP!$F$4:$F$8763,$C$4:$C$8763,$C972,$B$4:$B$8763,$B972,$D$4:$D$8763,$D972)</f>
        <v>0</v>
      </c>
      <c r="H972" s="7">
        <f>COUNTIFS(Calendar!$E$3:$E$367,LOLP!C972,Calendar!$D$3:$D$367,LOLP!B972)</f>
        <v>9</v>
      </c>
      <c r="I972" s="7">
        <f ca="1">IF($F972=1,OFFSET(start_norps,LOLP!$D972+(1-$C972)*24,LOLP!$B972)*H972/G972,0)</f>
        <v>0</v>
      </c>
      <c r="J972" s="7">
        <f ca="1">IF($F972=1,OFFSET(start_33,LOLP!$D972+(1-$C972)*24,LOLP!$B972)*H972/G972,0)</f>
        <v>0</v>
      </c>
      <c r="K972" s="7">
        <f ca="1">IF($F972,OFFSET(start_40,LOLP!$D972+(1-$C972)*24,LOLP!$B972),0)</f>
        <v>0</v>
      </c>
      <c r="L972" s="7">
        <f ca="1">IF($F972,OFFSET(start_50,LOLP!$D972+(1-$C972)*24,LOLP!$B972),0)</f>
        <v>0</v>
      </c>
      <c r="M972" s="25">
        <f t="shared" ca="1" si="107"/>
        <v>0</v>
      </c>
      <c r="N972" s="25">
        <f t="shared" ca="1" si="108"/>
        <v>0</v>
      </c>
      <c r="O972" s="15" t="e">
        <f t="shared" ca="1" si="109"/>
        <v>#DIV/0!</v>
      </c>
      <c r="P972" s="15" t="e">
        <f t="shared" ca="1" si="110"/>
        <v>#DIV/0!</v>
      </c>
    </row>
    <row r="973" spans="1:16" x14ac:dyDescent="0.25">
      <c r="A973" s="1">
        <f t="shared" si="104"/>
        <v>43141</v>
      </c>
      <c r="B973" s="7">
        <f t="shared" si="106"/>
        <v>2</v>
      </c>
      <c r="C973" s="4">
        <f>INDEX(Calendar!$E$3:$E$367,MATCH(LOLP!$A973,Calendar!$B$3:$B$367,0))</f>
        <v>0</v>
      </c>
      <c r="D973" s="2">
        <f t="shared" si="105"/>
        <v>10</v>
      </c>
      <c r="E973" s="36">
        <v>22410</v>
      </c>
      <c r="F973" s="7">
        <f>IFERROR(IF(INDEX('Temperature Data'!$AA$15:$AA$348,MATCH(LOLP!A973,'Temperature Data'!$B$15:$B$348,0))&gt;IF(B973=9,$G$2,LOLP!$F$2),1,0),0)</f>
        <v>0</v>
      </c>
      <c r="G973" s="7">
        <f>SUMIFS(LOLP!$F$4:$F$8763,$C$4:$C$8763,$C973,$B$4:$B$8763,$B973,$D$4:$D$8763,$D973)</f>
        <v>0</v>
      </c>
      <c r="H973" s="7">
        <f>COUNTIFS(Calendar!$E$3:$E$367,LOLP!C973,Calendar!$D$3:$D$367,LOLP!B973)</f>
        <v>9</v>
      </c>
      <c r="I973" s="7">
        <f ca="1">IF($F973=1,OFFSET(start_norps,LOLP!$D973+(1-$C973)*24,LOLP!$B973)*H973/G973,0)</f>
        <v>0</v>
      </c>
      <c r="J973" s="7">
        <f ca="1">IF($F973=1,OFFSET(start_33,LOLP!$D973+(1-$C973)*24,LOLP!$B973)*H973/G973,0)</f>
        <v>0</v>
      </c>
      <c r="K973" s="7">
        <f ca="1">IF($F973,OFFSET(start_40,LOLP!$D973+(1-$C973)*24,LOLP!$B973),0)</f>
        <v>0</v>
      </c>
      <c r="L973" s="7">
        <f ca="1">IF($F973,OFFSET(start_50,LOLP!$D973+(1-$C973)*24,LOLP!$B973),0)</f>
        <v>0</v>
      </c>
      <c r="M973" s="25">
        <f t="shared" ca="1" si="107"/>
        <v>0</v>
      </c>
      <c r="N973" s="25">
        <f t="shared" ca="1" si="108"/>
        <v>0</v>
      </c>
      <c r="O973" s="15" t="e">
        <f t="shared" ca="1" si="109"/>
        <v>#DIV/0!</v>
      </c>
      <c r="P973" s="15" t="e">
        <f t="shared" ca="1" si="110"/>
        <v>#DIV/0!</v>
      </c>
    </row>
    <row r="974" spans="1:16" x14ac:dyDescent="0.25">
      <c r="A974" s="1">
        <f t="shared" si="104"/>
        <v>43141</v>
      </c>
      <c r="B974" s="7">
        <f t="shared" si="106"/>
        <v>2</v>
      </c>
      <c r="C974" s="4">
        <f>INDEX(Calendar!$E$3:$E$367,MATCH(LOLP!$A974,Calendar!$B$3:$B$367,0))</f>
        <v>0</v>
      </c>
      <c r="D974" s="2">
        <f t="shared" si="105"/>
        <v>11</v>
      </c>
      <c r="E974" s="36">
        <v>22677</v>
      </c>
      <c r="F974" s="7">
        <f>IFERROR(IF(INDEX('Temperature Data'!$AA$15:$AA$348,MATCH(LOLP!A974,'Temperature Data'!$B$15:$B$348,0))&gt;IF(B974=9,$G$2,LOLP!$F$2),1,0),0)</f>
        <v>0</v>
      </c>
      <c r="G974" s="7">
        <f>SUMIFS(LOLP!$F$4:$F$8763,$C$4:$C$8763,$C974,$B$4:$B$8763,$B974,$D$4:$D$8763,$D974)</f>
        <v>0</v>
      </c>
      <c r="H974" s="7">
        <f>COUNTIFS(Calendar!$E$3:$E$367,LOLP!C974,Calendar!$D$3:$D$367,LOLP!B974)</f>
        <v>9</v>
      </c>
      <c r="I974" s="7">
        <f ca="1">IF($F974=1,OFFSET(start_norps,LOLP!$D974+(1-$C974)*24,LOLP!$B974)*H974/G974,0)</f>
        <v>0</v>
      </c>
      <c r="J974" s="7">
        <f ca="1">IF($F974=1,OFFSET(start_33,LOLP!$D974+(1-$C974)*24,LOLP!$B974)*H974/G974,0)</f>
        <v>0</v>
      </c>
      <c r="K974" s="7">
        <f ca="1">IF($F974,OFFSET(start_40,LOLP!$D974+(1-$C974)*24,LOLP!$B974),0)</f>
        <v>0</v>
      </c>
      <c r="L974" s="7">
        <f ca="1">IF($F974,OFFSET(start_50,LOLP!$D974+(1-$C974)*24,LOLP!$B974),0)</f>
        <v>0</v>
      </c>
      <c r="M974" s="25">
        <f t="shared" ca="1" si="107"/>
        <v>0</v>
      </c>
      <c r="N974" s="25">
        <f t="shared" ca="1" si="108"/>
        <v>0</v>
      </c>
      <c r="O974" s="15" t="e">
        <f t="shared" ca="1" si="109"/>
        <v>#DIV/0!</v>
      </c>
      <c r="P974" s="15" t="e">
        <f t="shared" ca="1" si="110"/>
        <v>#DIV/0!</v>
      </c>
    </row>
    <row r="975" spans="1:16" x14ac:dyDescent="0.25">
      <c r="A975" s="1">
        <f t="shared" si="104"/>
        <v>43141</v>
      </c>
      <c r="B975" s="7">
        <f t="shared" si="106"/>
        <v>2</v>
      </c>
      <c r="C975" s="4">
        <f>INDEX(Calendar!$E$3:$E$367,MATCH(LOLP!$A975,Calendar!$B$3:$B$367,0))</f>
        <v>0</v>
      </c>
      <c r="D975" s="2">
        <f t="shared" si="105"/>
        <v>12</v>
      </c>
      <c r="E975" s="36">
        <v>22226</v>
      </c>
      <c r="F975" s="7">
        <f>IFERROR(IF(INDEX('Temperature Data'!$AA$15:$AA$348,MATCH(LOLP!A975,'Temperature Data'!$B$15:$B$348,0))&gt;IF(B975=9,$G$2,LOLP!$F$2),1,0),0)</f>
        <v>0</v>
      </c>
      <c r="G975" s="7">
        <f>SUMIFS(LOLP!$F$4:$F$8763,$C$4:$C$8763,$C975,$B$4:$B$8763,$B975,$D$4:$D$8763,$D975)</f>
        <v>0</v>
      </c>
      <c r="H975" s="7">
        <f>COUNTIFS(Calendar!$E$3:$E$367,LOLP!C975,Calendar!$D$3:$D$367,LOLP!B975)</f>
        <v>9</v>
      </c>
      <c r="I975" s="7">
        <f ca="1">IF($F975=1,OFFSET(start_norps,LOLP!$D975+(1-$C975)*24,LOLP!$B975)*H975/G975,0)</f>
        <v>0</v>
      </c>
      <c r="J975" s="7">
        <f ca="1">IF($F975=1,OFFSET(start_33,LOLP!$D975+(1-$C975)*24,LOLP!$B975)*H975/G975,0)</f>
        <v>0</v>
      </c>
      <c r="K975" s="7">
        <f ca="1">IF($F975,OFFSET(start_40,LOLP!$D975+(1-$C975)*24,LOLP!$B975),0)</f>
        <v>0</v>
      </c>
      <c r="L975" s="7">
        <f ca="1">IF($F975,OFFSET(start_50,LOLP!$D975+(1-$C975)*24,LOLP!$B975),0)</f>
        <v>0</v>
      </c>
      <c r="M975" s="25">
        <f t="shared" ca="1" si="107"/>
        <v>0</v>
      </c>
      <c r="N975" s="25">
        <f t="shared" ca="1" si="108"/>
        <v>0</v>
      </c>
      <c r="O975" s="15" t="e">
        <f t="shared" ca="1" si="109"/>
        <v>#DIV/0!</v>
      </c>
      <c r="P975" s="15" t="e">
        <f t="shared" ca="1" si="110"/>
        <v>#DIV/0!</v>
      </c>
    </row>
    <row r="976" spans="1:16" x14ac:dyDescent="0.25">
      <c r="A976" s="1">
        <f t="shared" si="104"/>
        <v>43141</v>
      </c>
      <c r="B976" s="7">
        <f t="shared" si="106"/>
        <v>2</v>
      </c>
      <c r="C976" s="4">
        <f>INDEX(Calendar!$E$3:$E$367,MATCH(LOLP!$A976,Calendar!$B$3:$B$367,0))</f>
        <v>0</v>
      </c>
      <c r="D976" s="2">
        <f t="shared" si="105"/>
        <v>13</v>
      </c>
      <c r="E976" s="36">
        <v>21877</v>
      </c>
      <c r="F976" s="7">
        <f>IFERROR(IF(INDEX('Temperature Data'!$AA$15:$AA$348,MATCH(LOLP!A976,'Temperature Data'!$B$15:$B$348,0))&gt;IF(B976=9,$G$2,LOLP!$F$2),1,0),0)</f>
        <v>0</v>
      </c>
      <c r="G976" s="7">
        <f>SUMIFS(LOLP!$F$4:$F$8763,$C$4:$C$8763,$C976,$B$4:$B$8763,$B976,$D$4:$D$8763,$D976)</f>
        <v>0</v>
      </c>
      <c r="H976" s="7">
        <f>COUNTIFS(Calendar!$E$3:$E$367,LOLP!C976,Calendar!$D$3:$D$367,LOLP!B976)</f>
        <v>9</v>
      </c>
      <c r="I976" s="7">
        <f ca="1">IF($F976=1,OFFSET(start_norps,LOLP!$D976+(1-$C976)*24,LOLP!$B976)*H976/G976,0)</f>
        <v>0</v>
      </c>
      <c r="J976" s="7">
        <f ca="1">IF($F976=1,OFFSET(start_33,LOLP!$D976+(1-$C976)*24,LOLP!$B976)*H976/G976,0)</f>
        <v>0</v>
      </c>
      <c r="K976" s="7">
        <f ca="1">IF($F976,OFFSET(start_40,LOLP!$D976+(1-$C976)*24,LOLP!$B976),0)</f>
        <v>0</v>
      </c>
      <c r="L976" s="7">
        <f ca="1">IF($F976,OFFSET(start_50,LOLP!$D976+(1-$C976)*24,LOLP!$B976),0)</f>
        <v>0</v>
      </c>
      <c r="M976" s="25">
        <f t="shared" ca="1" si="107"/>
        <v>0</v>
      </c>
      <c r="N976" s="25">
        <f t="shared" ca="1" si="108"/>
        <v>0</v>
      </c>
      <c r="O976" s="15" t="e">
        <f t="shared" ca="1" si="109"/>
        <v>#DIV/0!</v>
      </c>
      <c r="P976" s="15" t="e">
        <f t="shared" ca="1" si="110"/>
        <v>#DIV/0!</v>
      </c>
    </row>
    <row r="977" spans="1:16" x14ac:dyDescent="0.25">
      <c r="A977" s="1">
        <f t="shared" si="104"/>
        <v>43141</v>
      </c>
      <c r="B977" s="7">
        <f t="shared" si="106"/>
        <v>2</v>
      </c>
      <c r="C977" s="4">
        <f>INDEX(Calendar!$E$3:$E$367,MATCH(LOLP!$A977,Calendar!$B$3:$B$367,0))</f>
        <v>0</v>
      </c>
      <c r="D977" s="2">
        <f t="shared" si="105"/>
        <v>14</v>
      </c>
      <c r="E977" s="36">
        <v>21859</v>
      </c>
      <c r="F977" s="7">
        <f>IFERROR(IF(INDEX('Temperature Data'!$AA$15:$AA$348,MATCH(LOLP!A977,'Temperature Data'!$B$15:$B$348,0))&gt;IF(B977=9,$G$2,LOLP!$F$2),1,0),0)</f>
        <v>0</v>
      </c>
      <c r="G977" s="7">
        <f>SUMIFS(LOLP!$F$4:$F$8763,$C$4:$C$8763,$C977,$B$4:$B$8763,$B977,$D$4:$D$8763,$D977)</f>
        <v>0</v>
      </c>
      <c r="H977" s="7">
        <f>COUNTIFS(Calendar!$E$3:$E$367,LOLP!C977,Calendar!$D$3:$D$367,LOLP!B977)</f>
        <v>9</v>
      </c>
      <c r="I977" s="7">
        <f ca="1">IF($F977=1,OFFSET(start_norps,LOLP!$D977+(1-$C977)*24,LOLP!$B977)*H977/G977,0)</f>
        <v>0</v>
      </c>
      <c r="J977" s="7">
        <f ca="1">IF($F977=1,OFFSET(start_33,LOLP!$D977+(1-$C977)*24,LOLP!$B977)*H977/G977,0)</f>
        <v>0</v>
      </c>
      <c r="K977" s="7">
        <f ca="1">IF($F977,OFFSET(start_40,LOLP!$D977+(1-$C977)*24,LOLP!$B977),0)</f>
        <v>0</v>
      </c>
      <c r="L977" s="7">
        <f ca="1">IF($F977,OFFSET(start_50,LOLP!$D977+(1-$C977)*24,LOLP!$B977),0)</f>
        <v>0</v>
      </c>
      <c r="M977" s="25">
        <f t="shared" ca="1" si="107"/>
        <v>0</v>
      </c>
      <c r="N977" s="25">
        <f t="shared" ca="1" si="108"/>
        <v>0</v>
      </c>
      <c r="O977" s="15" t="e">
        <f t="shared" ca="1" si="109"/>
        <v>#DIV/0!</v>
      </c>
      <c r="P977" s="15" t="e">
        <f t="shared" ca="1" si="110"/>
        <v>#DIV/0!</v>
      </c>
    </row>
    <row r="978" spans="1:16" x14ac:dyDescent="0.25">
      <c r="A978" s="1">
        <f t="shared" si="104"/>
        <v>43141</v>
      </c>
      <c r="B978" s="7">
        <f t="shared" si="106"/>
        <v>2</v>
      </c>
      <c r="C978" s="4">
        <f>INDEX(Calendar!$E$3:$E$367,MATCH(LOLP!$A978,Calendar!$B$3:$B$367,0))</f>
        <v>0</v>
      </c>
      <c r="D978" s="2">
        <f t="shared" si="105"/>
        <v>15</v>
      </c>
      <c r="E978" s="36">
        <v>21857</v>
      </c>
      <c r="F978" s="7">
        <f>IFERROR(IF(INDEX('Temperature Data'!$AA$15:$AA$348,MATCH(LOLP!A978,'Temperature Data'!$B$15:$B$348,0))&gt;IF(B978=9,$G$2,LOLP!$F$2),1,0),0)</f>
        <v>0</v>
      </c>
      <c r="G978" s="7">
        <f>SUMIFS(LOLP!$F$4:$F$8763,$C$4:$C$8763,$C978,$B$4:$B$8763,$B978,$D$4:$D$8763,$D978)</f>
        <v>0</v>
      </c>
      <c r="H978" s="7">
        <f>COUNTIFS(Calendar!$E$3:$E$367,LOLP!C978,Calendar!$D$3:$D$367,LOLP!B978)</f>
        <v>9</v>
      </c>
      <c r="I978" s="7">
        <f ca="1">IF($F978=1,OFFSET(start_norps,LOLP!$D978+(1-$C978)*24,LOLP!$B978)*H978/G978,0)</f>
        <v>0</v>
      </c>
      <c r="J978" s="7">
        <f ca="1">IF($F978=1,OFFSET(start_33,LOLP!$D978+(1-$C978)*24,LOLP!$B978)*H978/G978,0)</f>
        <v>0</v>
      </c>
      <c r="K978" s="7">
        <f ca="1">IF($F978,OFFSET(start_40,LOLP!$D978+(1-$C978)*24,LOLP!$B978),0)</f>
        <v>0</v>
      </c>
      <c r="L978" s="7">
        <f ca="1">IF($F978,OFFSET(start_50,LOLP!$D978+(1-$C978)*24,LOLP!$B978),0)</f>
        <v>0</v>
      </c>
      <c r="M978" s="25">
        <f t="shared" ca="1" si="107"/>
        <v>0</v>
      </c>
      <c r="N978" s="25">
        <f t="shared" ca="1" si="108"/>
        <v>0</v>
      </c>
      <c r="O978" s="15" t="e">
        <f t="shared" ca="1" si="109"/>
        <v>#DIV/0!</v>
      </c>
      <c r="P978" s="15" t="e">
        <f t="shared" ca="1" si="110"/>
        <v>#DIV/0!</v>
      </c>
    </row>
    <row r="979" spans="1:16" x14ac:dyDescent="0.25">
      <c r="A979" s="1">
        <f t="shared" si="104"/>
        <v>43141</v>
      </c>
      <c r="B979" s="7">
        <f t="shared" si="106"/>
        <v>2</v>
      </c>
      <c r="C979" s="4">
        <f>INDEX(Calendar!$E$3:$E$367,MATCH(LOLP!$A979,Calendar!$B$3:$B$367,0))</f>
        <v>0</v>
      </c>
      <c r="D979" s="2">
        <f t="shared" si="105"/>
        <v>16</v>
      </c>
      <c r="E979" s="36">
        <v>21697</v>
      </c>
      <c r="F979" s="7">
        <f>IFERROR(IF(INDEX('Temperature Data'!$AA$15:$AA$348,MATCH(LOLP!A979,'Temperature Data'!$B$15:$B$348,0))&gt;IF(B979=9,$G$2,LOLP!$F$2),1,0),0)</f>
        <v>0</v>
      </c>
      <c r="G979" s="7">
        <f>SUMIFS(LOLP!$F$4:$F$8763,$C$4:$C$8763,$C979,$B$4:$B$8763,$B979,$D$4:$D$8763,$D979)</f>
        <v>0</v>
      </c>
      <c r="H979" s="7">
        <f>COUNTIFS(Calendar!$E$3:$E$367,LOLP!C979,Calendar!$D$3:$D$367,LOLP!B979)</f>
        <v>9</v>
      </c>
      <c r="I979" s="7">
        <f ca="1">IF($F979=1,OFFSET(start_norps,LOLP!$D979+(1-$C979)*24,LOLP!$B979)*H979/G979,0)</f>
        <v>0</v>
      </c>
      <c r="J979" s="7">
        <f ca="1">IF($F979=1,OFFSET(start_33,LOLP!$D979+(1-$C979)*24,LOLP!$B979)*H979/G979,0)</f>
        <v>0</v>
      </c>
      <c r="K979" s="7">
        <f ca="1">IF($F979,OFFSET(start_40,LOLP!$D979+(1-$C979)*24,LOLP!$B979),0)</f>
        <v>0</v>
      </c>
      <c r="L979" s="7">
        <f ca="1">IF($F979,OFFSET(start_50,LOLP!$D979+(1-$C979)*24,LOLP!$B979),0)</f>
        <v>0</v>
      </c>
      <c r="M979" s="25">
        <f t="shared" ca="1" si="107"/>
        <v>0</v>
      </c>
      <c r="N979" s="25">
        <f t="shared" ca="1" si="108"/>
        <v>0</v>
      </c>
      <c r="O979" s="15" t="e">
        <f t="shared" ca="1" si="109"/>
        <v>#DIV/0!</v>
      </c>
      <c r="P979" s="15" t="e">
        <f t="shared" ca="1" si="110"/>
        <v>#DIV/0!</v>
      </c>
    </row>
    <row r="980" spans="1:16" x14ac:dyDescent="0.25">
      <c r="A980" s="1">
        <f t="shared" si="104"/>
        <v>43141</v>
      </c>
      <c r="B980" s="7">
        <f t="shared" si="106"/>
        <v>2</v>
      </c>
      <c r="C980" s="4">
        <f>INDEX(Calendar!$E$3:$E$367,MATCH(LOLP!$A980,Calendar!$B$3:$B$367,0))</f>
        <v>0</v>
      </c>
      <c r="D980" s="2">
        <f t="shared" si="105"/>
        <v>17</v>
      </c>
      <c r="E980" s="36">
        <v>22002</v>
      </c>
      <c r="F980" s="7">
        <f>IFERROR(IF(INDEX('Temperature Data'!$AA$15:$AA$348,MATCH(LOLP!A980,'Temperature Data'!$B$15:$B$348,0))&gt;IF(B980=9,$G$2,LOLP!$F$2),1,0),0)</f>
        <v>0</v>
      </c>
      <c r="G980" s="7">
        <f>SUMIFS(LOLP!$F$4:$F$8763,$C$4:$C$8763,$C980,$B$4:$B$8763,$B980,$D$4:$D$8763,$D980)</f>
        <v>0</v>
      </c>
      <c r="H980" s="7">
        <f>COUNTIFS(Calendar!$E$3:$E$367,LOLP!C980,Calendar!$D$3:$D$367,LOLP!B980)</f>
        <v>9</v>
      </c>
      <c r="I980" s="7">
        <f ca="1">IF($F980=1,OFFSET(start_norps,LOLP!$D980+(1-$C980)*24,LOLP!$B980)*H980/G980,0)</f>
        <v>0</v>
      </c>
      <c r="J980" s="7">
        <f ca="1">IF($F980=1,OFFSET(start_33,LOLP!$D980+(1-$C980)*24,LOLP!$B980)*H980/G980,0)</f>
        <v>0</v>
      </c>
      <c r="K980" s="7">
        <f ca="1">IF($F980,OFFSET(start_40,LOLP!$D980+(1-$C980)*24,LOLP!$B980),0)</f>
        <v>0</v>
      </c>
      <c r="L980" s="7">
        <f ca="1">IF($F980,OFFSET(start_50,LOLP!$D980+(1-$C980)*24,LOLP!$B980),0)</f>
        <v>0</v>
      </c>
      <c r="M980" s="25">
        <f t="shared" ca="1" si="107"/>
        <v>0</v>
      </c>
      <c r="N980" s="25">
        <f t="shared" ca="1" si="108"/>
        <v>0</v>
      </c>
      <c r="O980" s="15" t="e">
        <f t="shared" ca="1" si="109"/>
        <v>#DIV/0!</v>
      </c>
      <c r="P980" s="15" t="e">
        <f t="shared" ca="1" si="110"/>
        <v>#DIV/0!</v>
      </c>
    </row>
    <row r="981" spans="1:16" x14ac:dyDescent="0.25">
      <c r="A981" s="1">
        <f t="shared" si="104"/>
        <v>43141</v>
      </c>
      <c r="B981" s="7">
        <f t="shared" si="106"/>
        <v>2</v>
      </c>
      <c r="C981" s="4">
        <f>INDEX(Calendar!$E$3:$E$367,MATCH(LOLP!$A981,Calendar!$B$3:$B$367,0))</f>
        <v>0</v>
      </c>
      <c r="D981" s="2">
        <f t="shared" si="105"/>
        <v>18</v>
      </c>
      <c r="E981" s="36">
        <v>23567</v>
      </c>
      <c r="F981" s="7">
        <f>IFERROR(IF(INDEX('Temperature Data'!$AA$15:$AA$348,MATCH(LOLP!A981,'Temperature Data'!$B$15:$B$348,0))&gt;IF(B981=9,$G$2,LOLP!$F$2),1,0),0)</f>
        <v>0</v>
      </c>
      <c r="G981" s="7">
        <f>SUMIFS(LOLP!$F$4:$F$8763,$C$4:$C$8763,$C981,$B$4:$B$8763,$B981,$D$4:$D$8763,$D981)</f>
        <v>0</v>
      </c>
      <c r="H981" s="7">
        <f>COUNTIFS(Calendar!$E$3:$E$367,LOLP!C981,Calendar!$D$3:$D$367,LOLP!B981)</f>
        <v>9</v>
      </c>
      <c r="I981" s="7">
        <f ca="1">IF($F981=1,OFFSET(start_norps,LOLP!$D981+(1-$C981)*24,LOLP!$B981)*H981/G981,0)</f>
        <v>0</v>
      </c>
      <c r="J981" s="7">
        <f ca="1">IF($F981=1,OFFSET(start_33,LOLP!$D981+(1-$C981)*24,LOLP!$B981)*H981/G981,0)</f>
        <v>0</v>
      </c>
      <c r="K981" s="7">
        <f ca="1">IF($F981,OFFSET(start_40,LOLP!$D981+(1-$C981)*24,LOLP!$B981),0)</f>
        <v>0</v>
      </c>
      <c r="L981" s="7">
        <f ca="1">IF($F981,OFFSET(start_50,LOLP!$D981+(1-$C981)*24,LOLP!$B981),0)</f>
        <v>0</v>
      </c>
      <c r="M981" s="25">
        <f t="shared" ca="1" si="107"/>
        <v>0</v>
      </c>
      <c r="N981" s="25">
        <f t="shared" ca="1" si="108"/>
        <v>0</v>
      </c>
      <c r="O981" s="15" t="e">
        <f t="shared" ca="1" si="109"/>
        <v>#DIV/0!</v>
      </c>
      <c r="P981" s="15" t="e">
        <f t="shared" ca="1" si="110"/>
        <v>#DIV/0!</v>
      </c>
    </row>
    <row r="982" spans="1:16" x14ac:dyDescent="0.25">
      <c r="A982" s="1">
        <f t="shared" si="104"/>
        <v>43141</v>
      </c>
      <c r="B982" s="7">
        <f t="shared" si="106"/>
        <v>2</v>
      </c>
      <c r="C982" s="4">
        <f>INDEX(Calendar!$E$3:$E$367,MATCH(LOLP!$A982,Calendar!$B$3:$B$367,0))</f>
        <v>0</v>
      </c>
      <c r="D982" s="2">
        <f t="shared" si="105"/>
        <v>19</v>
      </c>
      <c r="E982" s="36">
        <v>25254</v>
      </c>
      <c r="F982" s="7">
        <f>IFERROR(IF(INDEX('Temperature Data'!$AA$15:$AA$348,MATCH(LOLP!A982,'Temperature Data'!$B$15:$B$348,0))&gt;IF(B982=9,$G$2,LOLP!$F$2),1,0),0)</f>
        <v>0</v>
      </c>
      <c r="G982" s="7">
        <f>SUMIFS(LOLP!$F$4:$F$8763,$C$4:$C$8763,$C982,$B$4:$B$8763,$B982,$D$4:$D$8763,$D982)</f>
        <v>0</v>
      </c>
      <c r="H982" s="7">
        <f>COUNTIFS(Calendar!$E$3:$E$367,LOLP!C982,Calendar!$D$3:$D$367,LOLP!B982)</f>
        <v>9</v>
      </c>
      <c r="I982" s="7">
        <f ca="1">IF($F982=1,OFFSET(start_norps,LOLP!$D982+(1-$C982)*24,LOLP!$B982)*H982/G982,0)</f>
        <v>0</v>
      </c>
      <c r="J982" s="7">
        <f ca="1">IF($F982=1,OFFSET(start_33,LOLP!$D982+(1-$C982)*24,LOLP!$B982)*H982/G982,0)</f>
        <v>0</v>
      </c>
      <c r="K982" s="7">
        <f ca="1">IF($F982,OFFSET(start_40,LOLP!$D982+(1-$C982)*24,LOLP!$B982),0)</f>
        <v>0</v>
      </c>
      <c r="L982" s="7">
        <f ca="1">IF($F982,OFFSET(start_50,LOLP!$D982+(1-$C982)*24,LOLP!$B982),0)</f>
        <v>0</v>
      </c>
      <c r="M982" s="25">
        <f t="shared" ca="1" si="107"/>
        <v>0</v>
      </c>
      <c r="N982" s="25">
        <f t="shared" ca="1" si="108"/>
        <v>0</v>
      </c>
      <c r="O982" s="15" t="e">
        <f t="shared" ca="1" si="109"/>
        <v>#DIV/0!</v>
      </c>
      <c r="P982" s="15" t="e">
        <f t="shared" ca="1" si="110"/>
        <v>#DIV/0!</v>
      </c>
    </row>
    <row r="983" spans="1:16" x14ac:dyDescent="0.25">
      <c r="A983" s="1">
        <f t="shared" si="104"/>
        <v>43141</v>
      </c>
      <c r="B983" s="7">
        <f t="shared" si="106"/>
        <v>2</v>
      </c>
      <c r="C983" s="4">
        <f>INDEX(Calendar!$E$3:$E$367,MATCH(LOLP!$A983,Calendar!$B$3:$B$367,0))</f>
        <v>0</v>
      </c>
      <c r="D983" s="2">
        <f t="shared" si="105"/>
        <v>20</v>
      </c>
      <c r="E983" s="36">
        <v>25034</v>
      </c>
      <c r="F983" s="7">
        <f>IFERROR(IF(INDEX('Temperature Data'!$AA$15:$AA$348,MATCH(LOLP!A983,'Temperature Data'!$B$15:$B$348,0))&gt;IF(B983=9,$G$2,LOLP!$F$2),1,0),0)</f>
        <v>0</v>
      </c>
      <c r="G983" s="7">
        <f>SUMIFS(LOLP!$F$4:$F$8763,$C$4:$C$8763,$C983,$B$4:$B$8763,$B983,$D$4:$D$8763,$D983)</f>
        <v>0</v>
      </c>
      <c r="H983" s="7">
        <f>COUNTIFS(Calendar!$E$3:$E$367,LOLP!C983,Calendar!$D$3:$D$367,LOLP!B983)</f>
        <v>9</v>
      </c>
      <c r="I983" s="7">
        <f ca="1">IF($F983=1,OFFSET(start_norps,LOLP!$D983+(1-$C983)*24,LOLP!$B983)*H983/G983,0)</f>
        <v>0</v>
      </c>
      <c r="J983" s="7">
        <f ca="1">IF($F983=1,OFFSET(start_33,LOLP!$D983+(1-$C983)*24,LOLP!$B983)*H983/G983,0)</f>
        <v>0</v>
      </c>
      <c r="K983" s="7">
        <f ca="1">IF($F983,OFFSET(start_40,LOLP!$D983+(1-$C983)*24,LOLP!$B983),0)</f>
        <v>0</v>
      </c>
      <c r="L983" s="7">
        <f ca="1">IF($F983,OFFSET(start_50,LOLP!$D983+(1-$C983)*24,LOLP!$B983),0)</f>
        <v>0</v>
      </c>
      <c r="M983" s="25">
        <f t="shared" ca="1" si="107"/>
        <v>0</v>
      </c>
      <c r="N983" s="25">
        <f t="shared" ca="1" si="108"/>
        <v>0</v>
      </c>
      <c r="O983" s="15" t="e">
        <f t="shared" ca="1" si="109"/>
        <v>#DIV/0!</v>
      </c>
      <c r="P983" s="15" t="e">
        <f t="shared" ca="1" si="110"/>
        <v>#DIV/0!</v>
      </c>
    </row>
    <row r="984" spans="1:16" x14ac:dyDescent="0.25">
      <c r="A984" s="1">
        <f t="shared" si="104"/>
        <v>43141</v>
      </c>
      <c r="B984" s="7">
        <f t="shared" si="106"/>
        <v>2</v>
      </c>
      <c r="C984" s="4">
        <f>INDEX(Calendar!$E$3:$E$367,MATCH(LOLP!$A984,Calendar!$B$3:$B$367,0))</f>
        <v>0</v>
      </c>
      <c r="D984" s="2">
        <f t="shared" si="105"/>
        <v>21</v>
      </c>
      <c r="E984" s="36">
        <v>24353</v>
      </c>
      <c r="F984" s="7">
        <f>IFERROR(IF(INDEX('Temperature Data'!$AA$15:$AA$348,MATCH(LOLP!A984,'Temperature Data'!$B$15:$B$348,0))&gt;IF(B984=9,$G$2,LOLP!$F$2),1,0),0)</f>
        <v>0</v>
      </c>
      <c r="G984" s="7">
        <f>SUMIFS(LOLP!$F$4:$F$8763,$C$4:$C$8763,$C984,$B$4:$B$8763,$B984,$D$4:$D$8763,$D984)</f>
        <v>0</v>
      </c>
      <c r="H984" s="7">
        <f>COUNTIFS(Calendar!$E$3:$E$367,LOLP!C984,Calendar!$D$3:$D$367,LOLP!B984)</f>
        <v>9</v>
      </c>
      <c r="I984" s="7">
        <f ca="1">IF($F984=1,OFFSET(start_norps,LOLP!$D984+(1-$C984)*24,LOLP!$B984)*H984/G984,0)</f>
        <v>0</v>
      </c>
      <c r="J984" s="7">
        <f ca="1">IF($F984=1,OFFSET(start_33,LOLP!$D984+(1-$C984)*24,LOLP!$B984)*H984/G984,0)</f>
        <v>0</v>
      </c>
      <c r="K984" s="7">
        <f ca="1">IF($F984,OFFSET(start_40,LOLP!$D984+(1-$C984)*24,LOLP!$B984),0)</f>
        <v>0</v>
      </c>
      <c r="L984" s="7">
        <f ca="1">IF($F984,OFFSET(start_50,LOLP!$D984+(1-$C984)*24,LOLP!$B984),0)</f>
        <v>0</v>
      </c>
      <c r="M984" s="25">
        <f t="shared" ca="1" si="107"/>
        <v>0</v>
      </c>
      <c r="N984" s="25">
        <f t="shared" ca="1" si="108"/>
        <v>0</v>
      </c>
      <c r="O984" s="15" t="e">
        <f t="shared" ca="1" si="109"/>
        <v>#DIV/0!</v>
      </c>
      <c r="P984" s="15" t="e">
        <f t="shared" ca="1" si="110"/>
        <v>#DIV/0!</v>
      </c>
    </row>
    <row r="985" spans="1:16" x14ac:dyDescent="0.25">
      <c r="A985" s="1">
        <f t="shared" si="104"/>
        <v>43141</v>
      </c>
      <c r="B985" s="7">
        <f t="shared" si="106"/>
        <v>2</v>
      </c>
      <c r="C985" s="4">
        <f>INDEX(Calendar!$E$3:$E$367,MATCH(LOLP!$A985,Calendar!$B$3:$B$367,0))</f>
        <v>0</v>
      </c>
      <c r="D985" s="2">
        <f t="shared" si="105"/>
        <v>22</v>
      </c>
      <c r="E985" s="36">
        <v>23430</v>
      </c>
      <c r="F985" s="7">
        <f>IFERROR(IF(INDEX('Temperature Data'!$AA$15:$AA$348,MATCH(LOLP!A985,'Temperature Data'!$B$15:$B$348,0))&gt;IF(B985=9,$G$2,LOLP!$F$2),1,0),0)</f>
        <v>0</v>
      </c>
      <c r="G985" s="7">
        <f>SUMIFS(LOLP!$F$4:$F$8763,$C$4:$C$8763,$C985,$B$4:$B$8763,$B985,$D$4:$D$8763,$D985)</f>
        <v>0</v>
      </c>
      <c r="H985" s="7">
        <f>COUNTIFS(Calendar!$E$3:$E$367,LOLP!C985,Calendar!$D$3:$D$367,LOLP!B985)</f>
        <v>9</v>
      </c>
      <c r="I985" s="7">
        <f ca="1">IF($F985=1,OFFSET(start_norps,LOLP!$D985+(1-$C985)*24,LOLP!$B985)*H985/G985,0)</f>
        <v>0</v>
      </c>
      <c r="J985" s="7">
        <f ca="1">IF($F985=1,OFFSET(start_33,LOLP!$D985+(1-$C985)*24,LOLP!$B985)*H985/G985,0)</f>
        <v>0</v>
      </c>
      <c r="K985" s="7">
        <f ca="1">IF($F985,OFFSET(start_40,LOLP!$D985+(1-$C985)*24,LOLP!$B985),0)</f>
        <v>0</v>
      </c>
      <c r="L985" s="7">
        <f ca="1">IF($F985,OFFSET(start_50,LOLP!$D985+(1-$C985)*24,LOLP!$B985),0)</f>
        <v>0</v>
      </c>
      <c r="M985" s="25">
        <f t="shared" ca="1" si="107"/>
        <v>0</v>
      </c>
      <c r="N985" s="25">
        <f t="shared" ca="1" si="108"/>
        <v>0</v>
      </c>
      <c r="O985" s="15" t="e">
        <f t="shared" ca="1" si="109"/>
        <v>#DIV/0!</v>
      </c>
      <c r="P985" s="15" t="e">
        <f t="shared" ca="1" si="110"/>
        <v>#DIV/0!</v>
      </c>
    </row>
    <row r="986" spans="1:16" x14ac:dyDescent="0.25">
      <c r="A986" s="1">
        <f t="shared" si="104"/>
        <v>43141</v>
      </c>
      <c r="B986" s="7">
        <f t="shared" si="106"/>
        <v>2</v>
      </c>
      <c r="C986" s="4">
        <f>INDEX(Calendar!$E$3:$E$367,MATCH(LOLP!$A986,Calendar!$B$3:$B$367,0))</f>
        <v>0</v>
      </c>
      <c r="D986" s="2">
        <f t="shared" si="105"/>
        <v>23</v>
      </c>
      <c r="E986" s="36">
        <v>22081</v>
      </c>
      <c r="F986" s="7">
        <f>IFERROR(IF(INDEX('Temperature Data'!$AA$15:$AA$348,MATCH(LOLP!A986,'Temperature Data'!$B$15:$B$348,0))&gt;IF(B986=9,$G$2,LOLP!$F$2),1,0),0)</f>
        <v>0</v>
      </c>
      <c r="G986" s="7">
        <f>SUMIFS(LOLP!$F$4:$F$8763,$C$4:$C$8763,$C986,$B$4:$B$8763,$B986,$D$4:$D$8763,$D986)</f>
        <v>0</v>
      </c>
      <c r="H986" s="7">
        <f>COUNTIFS(Calendar!$E$3:$E$367,LOLP!C986,Calendar!$D$3:$D$367,LOLP!B986)</f>
        <v>9</v>
      </c>
      <c r="I986" s="7">
        <f ca="1">IF($F986=1,OFFSET(start_norps,LOLP!$D986+(1-$C986)*24,LOLP!$B986)*H986/G986,0)</f>
        <v>0</v>
      </c>
      <c r="J986" s="7">
        <f ca="1">IF($F986=1,OFFSET(start_33,LOLP!$D986+(1-$C986)*24,LOLP!$B986)*H986/G986,0)</f>
        <v>0</v>
      </c>
      <c r="K986" s="7">
        <f ca="1">IF($F986,OFFSET(start_40,LOLP!$D986+(1-$C986)*24,LOLP!$B986),0)</f>
        <v>0</v>
      </c>
      <c r="L986" s="7">
        <f ca="1">IF($F986,OFFSET(start_50,LOLP!$D986+(1-$C986)*24,LOLP!$B986),0)</f>
        <v>0</v>
      </c>
      <c r="M986" s="25">
        <f t="shared" ca="1" si="107"/>
        <v>0</v>
      </c>
      <c r="N986" s="25">
        <f t="shared" ca="1" si="108"/>
        <v>0</v>
      </c>
      <c r="O986" s="15" t="e">
        <f t="shared" ca="1" si="109"/>
        <v>#DIV/0!</v>
      </c>
      <c r="P986" s="15" t="e">
        <f t="shared" ca="1" si="110"/>
        <v>#DIV/0!</v>
      </c>
    </row>
    <row r="987" spans="1:16" x14ac:dyDescent="0.25">
      <c r="A987" s="1">
        <f t="shared" si="104"/>
        <v>43141</v>
      </c>
      <c r="B987" s="7">
        <f t="shared" si="106"/>
        <v>2</v>
      </c>
      <c r="C987" s="4">
        <f>INDEX(Calendar!$E$3:$E$367,MATCH(LOLP!$A987,Calendar!$B$3:$B$367,0))</f>
        <v>0</v>
      </c>
      <c r="D987" s="2">
        <f t="shared" si="105"/>
        <v>24</v>
      </c>
      <c r="E987" s="36">
        <v>20628</v>
      </c>
      <c r="F987" s="7">
        <f>IFERROR(IF(INDEX('Temperature Data'!$AA$15:$AA$348,MATCH(LOLP!A987,'Temperature Data'!$B$15:$B$348,0))&gt;IF(B987=9,$G$2,LOLP!$F$2),1,0),0)</f>
        <v>0</v>
      </c>
      <c r="G987" s="7">
        <f>SUMIFS(LOLP!$F$4:$F$8763,$C$4:$C$8763,$C987,$B$4:$B$8763,$B987,$D$4:$D$8763,$D987)</f>
        <v>0</v>
      </c>
      <c r="H987" s="7">
        <f>COUNTIFS(Calendar!$E$3:$E$367,LOLP!C987,Calendar!$D$3:$D$367,LOLP!B987)</f>
        <v>9</v>
      </c>
      <c r="I987" s="7">
        <f ca="1">IF($F987=1,OFFSET(start_norps,LOLP!$D987+(1-$C987)*24,LOLP!$B987)*H987/G987,0)</f>
        <v>0</v>
      </c>
      <c r="J987" s="7">
        <f ca="1">IF($F987=1,OFFSET(start_33,LOLP!$D987+(1-$C987)*24,LOLP!$B987)*H987/G987,0)</f>
        <v>0</v>
      </c>
      <c r="K987" s="7">
        <f ca="1">IF($F987,OFFSET(start_40,LOLP!$D987+(1-$C987)*24,LOLP!$B987),0)</f>
        <v>0</v>
      </c>
      <c r="L987" s="7">
        <f ca="1">IF($F987,OFFSET(start_50,LOLP!$D987+(1-$C987)*24,LOLP!$B987),0)</f>
        <v>0</v>
      </c>
      <c r="M987" s="25">
        <f t="shared" ca="1" si="107"/>
        <v>0</v>
      </c>
      <c r="N987" s="25">
        <f t="shared" ca="1" si="108"/>
        <v>0</v>
      </c>
      <c r="O987" s="15" t="e">
        <f t="shared" ca="1" si="109"/>
        <v>#DIV/0!</v>
      </c>
      <c r="P987" s="15" t="e">
        <f t="shared" ca="1" si="110"/>
        <v>#DIV/0!</v>
      </c>
    </row>
    <row r="988" spans="1:16" x14ac:dyDescent="0.25">
      <c r="A988" s="1">
        <f t="shared" si="104"/>
        <v>43142</v>
      </c>
      <c r="B988" s="7">
        <f t="shared" si="106"/>
        <v>2</v>
      </c>
      <c r="C988" s="4">
        <f>INDEX(Calendar!$E$3:$E$367,MATCH(LOLP!$A988,Calendar!$B$3:$B$367,0))</f>
        <v>0</v>
      </c>
      <c r="D988" s="2">
        <f t="shared" si="105"/>
        <v>1</v>
      </c>
      <c r="E988" s="36">
        <v>19559</v>
      </c>
      <c r="F988" s="7">
        <f>IFERROR(IF(INDEX('Temperature Data'!$AA$15:$AA$348,MATCH(LOLP!A988,'Temperature Data'!$B$15:$B$348,0))&gt;IF(B988=9,$G$2,LOLP!$F$2),1,0),0)</f>
        <v>0</v>
      </c>
      <c r="G988" s="7">
        <f>SUMIFS(LOLP!$F$4:$F$8763,$C$4:$C$8763,$C988,$B$4:$B$8763,$B988,$D$4:$D$8763,$D988)</f>
        <v>0</v>
      </c>
      <c r="H988" s="7">
        <f>COUNTIFS(Calendar!$E$3:$E$367,LOLP!C988,Calendar!$D$3:$D$367,LOLP!B988)</f>
        <v>9</v>
      </c>
      <c r="I988" s="7">
        <f ca="1">IF($F988=1,OFFSET(start_norps,LOLP!$D988+(1-$C988)*24,LOLP!$B988)*H988/G988,0)</f>
        <v>0</v>
      </c>
      <c r="J988" s="7">
        <f ca="1">IF($F988=1,OFFSET(start_33,LOLP!$D988+(1-$C988)*24,LOLP!$B988)*H988/G988,0)</f>
        <v>0</v>
      </c>
      <c r="K988" s="7">
        <f ca="1">IF($F988,OFFSET(start_40,LOLP!$D988+(1-$C988)*24,LOLP!$B988),0)</f>
        <v>0</v>
      </c>
      <c r="L988" s="7">
        <f ca="1">IF($F988,OFFSET(start_50,LOLP!$D988+(1-$C988)*24,LOLP!$B988),0)</f>
        <v>0</v>
      </c>
      <c r="M988" s="25">
        <f t="shared" ca="1" si="107"/>
        <v>0</v>
      </c>
      <c r="N988" s="25">
        <f t="shared" ca="1" si="108"/>
        <v>0</v>
      </c>
      <c r="O988" s="15" t="e">
        <f t="shared" ca="1" si="109"/>
        <v>#DIV/0!</v>
      </c>
      <c r="P988" s="15" t="e">
        <f t="shared" ca="1" si="110"/>
        <v>#DIV/0!</v>
      </c>
    </row>
    <row r="989" spans="1:16" x14ac:dyDescent="0.25">
      <c r="A989" s="1">
        <f t="shared" ref="A989:A1052" si="111">A965+1</f>
        <v>43142</v>
      </c>
      <c r="B989" s="7">
        <f t="shared" si="106"/>
        <v>2</v>
      </c>
      <c r="C989" s="4">
        <f>INDEX(Calendar!$E$3:$E$367,MATCH(LOLP!$A989,Calendar!$B$3:$B$367,0))</f>
        <v>0</v>
      </c>
      <c r="D989" s="2">
        <f t="shared" ref="D989:D1052" si="112">D965</f>
        <v>2</v>
      </c>
      <c r="E989" s="36">
        <v>18842</v>
      </c>
      <c r="F989" s="7">
        <f>IFERROR(IF(INDEX('Temperature Data'!$AA$15:$AA$348,MATCH(LOLP!A989,'Temperature Data'!$B$15:$B$348,0))&gt;IF(B989=9,$G$2,LOLP!$F$2),1,0),0)</f>
        <v>0</v>
      </c>
      <c r="G989" s="7">
        <f>SUMIFS(LOLP!$F$4:$F$8763,$C$4:$C$8763,$C989,$B$4:$B$8763,$B989,$D$4:$D$8763,$D989)</f>
        <v>0</v>
      </c>
      <c r="H989" s="7">
        <f>COUNTIFS(Calendar!$E$3:$E$367,LOLP!C989,Calendar!$D$3:$D$367,LOLP!B989)</f>
        <v>9</v>
      </c>
      <c r="I989" s="7">
        <f ca="1">IF($F989=1,OFFSET(start_norps,LOLP!$D989+(1-$C989)*24,LOLP!$B989)*H989/G989,0)</f>
        <v>0</v>
      </c>
      <c r="J989" s="7">
        <f ca="1">IF($F989=1,OFFSET(start_33,LOLP!$D989+(1-$C989)*24,LOLP!$B989)*H989/G989,0)</f>
        <v>0</v>
      </c>
      <c r="K989" s="7">
        <f ca="1">IF($F989,OFFSET(start_40,LOLP!$D989+(1-$C989)*24,LOLP!$B989),0)</f>
        <v>0</v>
      </c>
      <c r="L989" s="7">
        <f ca="1">IF($F989,OFFSET(start_50,LOLP!$D989+(1-$C989)*24,LOLP!$B989),0)</f>
        <v>0</v>
      </c>
      <c r="M989" s="25">
        <f t="shared" ca="1" si="107"/>
        <v>0</v>
      </c>
      <c r="N989" s="25">
        <f t="shared" ca="1" si="108"/>
        <v>0</v>
      </c>
      <c r="O989" s="15" t="e">
        <f t="shared" ca="1" si="109"/>
        <v>#DIV/0!</v>
      </c>
      <c r="P989" s="15" t="e">
        <f t="shared" ca="1" si="110"/>
        <v>#DIV/0!</v>
      </c>
    </row>
    <row r="990" spans="1:16" x14ac:dyDescent="0.25">
      <c r="A990" s="1">
        <f t="shared" si="111"/>
        <v>43142</v>
      </c>
      <c r="B990" s="7">
        <f t="shared" si="106"/>
        <v>2</v>
      </c>
      <c r="C990" s="4">
        <f>INDEX(Calendar!$E$3:$E$367,MATCH(LOLP!$A990,Calendar!$B$3:$B$367,0))</f>
        <v>0</v>
      </c>
      <c r="D990" s="2">
        <f t="shared" si="112"/>
        <v>3</v>
      </c>
      <c r="E990" s="36">
        <v>18485</v>
      </c>
      <c r="F990" s="7">
        <f>IFERROR(IF(INDEX('Temperature Data'!$AA$15:$AA$348,MATCH(LOLP!A990,'Temperature Data'!$B$15:$B$348,0))&gt;IF(B990=9,$G$2,LOLP!$F$2),1,0),0)</f>
        <v>0</v>
      </c>
      <c r="G990" s="7">
        <f>SUMIFS(LOLP!$F$4:$F$8763,$C$4:$C$8763,$C990,$B$4:$B$8763,$B990,$D$4:$D$8763,$D990)</f>
        <v>0</v>
      </c>
      <c r="H990" s="7">
        <f>COUNTIFS(Calendar!$E$3:$E$367,LOLP!C990,Calendar!$D$3:$D$367,LOLP!B990)</f>
        <v>9</v>
      </c>
      <c r="I990" s="7">
        <f ca="1">IF($F990=1,OFFSET(start_norps,LOLP!$D990+(1-$C990)*24,LOLP!$B990)*H990/G990,0)</f>
        <v>0</v>
      </c>
      <c r="J990" s="7">
        <f ca="1">IF($F990=1,OFFSET(start_33,LOLP!$D990+(1-$C990)*24,LOLP!$B990)*H990/G990,0)</f>
        <v>0</v>
      </c>
      <c r="K990" s="7">
        <f ca="1">IF($F990,OFFSET(start_40,LOLP!$D990+(1-$C990)*24,LOLP!$B990),0)</f>
        <v>0</v>
      </c>
      <c r="L990" s="7">
        <f ca="1">IF($F990,OFFSET(start_50,LOLP!$D990+(1-$C990)*24,LOLP!$B990),0)</f>
        <v>0</v>
      </c>
      <c r="M990" s="25">
        <f t="shared" ca="1" si="107"/>
        <v>0</v>
      </c>
      <c r="N990" s="25">
        <f t="shared" ca="1" si="108"/>
        <v>0</v>
      </c>
      <c r="O990" s="15" t="e">
        <f t="shared" ca="1" si="109"/>
        <v>#DIV/0!</v>
      </c>
      <c r="P990" s="15" t="e">
        <f t="shared" ca="1" si="110"/>
        <v>#DIV/0!</v>
      </c>
    </row>
    <row r="991" spans="1:16" x14ac:dyDescent="0.25">
      <c r="A991" s="1">
        <f t="shared" si="111"/>
        <v>43142</v>
      </c>
      <c r="B991" s="7">
        <f t="shared" si="106"/>
        <v>2</v>
      </c>
      <c r="C991" s="4">
        <f>INDEX(Calendar!$E$3:$E$367,MATCH(LOLP!$A991,Calendar!$B$3:$B$367,0))</f>
        <v>0</v>
      </c>
      <c r="D991" s="2">
        <f t="shared" si="112"/>
        <v>4</v>
      </c>
      <c r="E991" s="36">
        <v>18372</v>
      </c>
      <c r="F991" s="7">
        <f>IFERROR(IF(INDEX('Temperature Data'!$AA$15:$AA$348,MATCH(LOLP!A991,'Temperature Data'!$B$15:$B$348,0))&gt;IF(B991=9,$G$2,LOLP!$F$2),1,0),0)</f>
        <v>0</v>
      </c>
      <c r="G991" s="7">
        <f>SUMIFS(LOLP!$F$4:$F$8763,$C$4:$C$8763,$C991,$B$4:$B$8763,$B991,$D$4:$D$8763,$D991)</f>
        <v>0</v>
      </c>
      <c r="H991" s="7">
        <f>COUNTIFS(Calendar!$E$3:$E$367,LOLP!C991,Calendar!$D$3:$D$367,LOLP!B991)</f>
        <v>9</v>
      </c>
      <c r="I991" s="7">
        <f ca="1">IF($F991=1,OFFSET(start_norps,LOLP!$D991+(1-$C991)*24,LOLP!$B991)*H991/G991,0)</f>
        <v>0</v>
      </c>
      <c r="J991" s="7">
        <f ca="1">IF($F991=1,OFFSET(start_33,LOLP!$D991+(1-$C991)*24,LOLP!$B991)*H991/G991,0)</f>
        <v>0</v>
      </c>
      <c r="K991" s="7">
        <f ca="1">IF($F991,OFFSET(start_40,LOLP!$D991+(1-$C991)*24,LOLP!$B991),0)</f>
        <v>0</v>
      </c>
      <c r="L991" s="7">
        <f ca="1">IF($F991,OFFSET(start_50,LOLP!$D991+(1-$C991)*24,LOLP!$B991),0)</f>
        <v>0</v>
      </c>
      <c r="M991" s="25">
        <f t="shared" ca="1" si="107"/>
        <v>0</v>
      </c>
      <c r="N991" s="25">
        <f t="shared" ca="1" si="108"/>
        <v>0</v>
      </c>
      <c r="O991" s="15" t="e">
        <f t="shared" ca="1" si="109"/>
        <v>#DIV/0!</v>
      </c>
      <c r="P991" s="15" t="e">
        <f t="shared" ca="1" si="110"/>
        <v>#DIV/0!</v>
      </c>
    </row>
    <row r="992" spans="1:16" x14ac:dyDescent="0.25">
      <c r="A992" s="1">
        <f t="shared" si="111"/>
        <v>43142</v>
      </c>
      <c r="B992" s="7">
        <f t="shared" si="106"/>
        <v>2</v>
      </c>
      <c r="C992" s="4">
        <f>INDEX(Calendar!$E$3:$E$367,MATCH(LOLP!$A992,Calendar!$B$3:$B$367,0))</f>
        <v>0</v>
      </c>
      <c r="D992" s="2">
        <f t="shared" si="112"/>
        <v>5</v>
      </c>
      <c r="E992" s="36">
        <v>18677</v>
      </c>
      <c r="F992" s="7">
        <f>IFERROR(IF(INDEX('Temperature Data'!$AA$15:$AA$348,MATCH(LOLP!A992,'Temperature Data'!$B$15:$B$348,0))&gt;IF(B992=9,$G$2,LOLP!$F$2),1,0),0)</f>
        <v>0</v>
      </c>
      <c r="G992" s="7">
        <f>SUMIFS(LOLP!$F$4:$F$8763,$C$4:$C$8763,$C992,$B$4:$B$8763,$B992,$D$4:$D$8763,$D992)</f>
        <v>0</v>
      </c>
      <c r="H992" s="7">
        <f>COUNTIFS(Calendar!$E$3:$E$367,LOLP!C992,Calendar!$D$3:$D$367,LOLP!B992)</f>
        <v>9</v>
      </c>
      <c r="I992" s="7">
        <f ca="1">IF($F992=1,OFFSET(start_norps,LOLP!$D992+(1-$C992)*24,LOLP!$B992)*H992/G992,0)</f>
        <v>0</v>
      </c>
      <c r="J992" s="7">
        <f ca="1">IF($F992=1,OFFSET(start_33,LOLP!$D992+(1-$C992)*24,LOLP!$B992)*H992/G992,0)</f>
        <v>0</v>
      </c>
      <c r="K992" s="7">
        <f ca="1">IF($F992,OFFSET(start_40,LOLP!$D992+(1-$C992)*24,LOLP!$B992),0)</f>
        <v>0</v>
      </c>
      <c r="L992" s="7">
        <f ca="1">IF($F992,OFFSET(start_50,LOLP!$D992+(1-$C992)*24,LOLP!$B992),0)</f>
        <v>0</v>
      </c>
      <c r="M992" s="25">
        <f t="shared" ca="1" si="107"/>
        <v>0</v>
      </c>
      <c r="N992" s="25">
        <f t="shared" ca="1" si="108"/>
        <v>0</v>
      </c>
      <c r="O992" s="15" t="e">
        <f t="shared" ca="1" si="109"/>
        <v>#DIV/0!</v>
      </c>
      <c r="P992" s="15" t="e">
        <f t="shared" ca="1" si="110"/>
        <v>#DIV/0!</v>
      </c>
    </row>
    <row r="993" spans="1:16" x14ac:dyDescent="0.25">
      <c r="A993" s="1">
        <f t="shared" si="111"/>
        <v>43142</v>
      </c>
      <c r="B993" s="7">
        <f t="shared" si="106"/>
        <v>2</v>
      </c>
      <c r="C993" s="4">
        <f>INDEX(Calendar!$E$3:$E$367,MATCH(LOLP!$A993,Calendar!$B$3:$B$367,0))</f>
        <v>0</v>
      </c>
      <c r="D993" s="2">
        <f t="shared" si="112"/>
        <v>6</v>
      </c>
      <c r="E993" s="36">
        <v>19727</v>
      </c>
      <c r="F993" s="7">
        <f>IFERROR(IF(INDEX('Temperature Data'!$AA$15:$AA$348,MATCH(LOLP!A993,'Temperature Data'!$B$15:$B$348,0))&gt;IF(B993=9,$G$2,LOLP!$F$2),1,0),0)</f>
        <v>0</v>
      </c>
      <c r="G993" s="7">
        <f>SUMIFS(LOLP!$F$4:$F$8763,$C$4:$C$8763,$C993,$B$4:$B$8763,$B993,$D$4:$D$8763,$D993)</f>
        <v>0</v>
      </c>
      <c r="H993" s="7">
        <f>COUNTIFS(Calendar!$E$3:$E$367,LOLP!C993,Calendar!$D$3:$D$367,LOLP!B993)</f>
        <v>9</v>
      </c>
      <c r="I993" s="7">
        <f ca="1">IF($F993=1,OFFSET(start_norps,LOLP!$D993+(1-$C993)*24,LOLP!$B993)*H993/G993,0)</f>
        <v>0</v>
      </c>
      <c r="J993" s="7">
        <f ca="1">IF($F993=1,OFFSET(start_33,LOLP!$D993+(1-$C993)*24,LOLP!$B993)*H993/G993,0)</f>
        <v>0</v>
      </c>
      <c r="K993" s="7">
        <f ca="1">IF($F993,OFFSET(start_40,LOLP!$D993+(1-$C993)*24,LOLP!$B993),0)</f>
        <v>0</v>
      </c>
      <c r="L993" s="7">
        <f ca="1">IF($F993,OFFSET(start_50,LOLP!$D993+(1-$C993)*24,LOLP!$B993),0)</f>
        <v>0</v>
      </c>
      <c r="M993" s="25">
        <f t="shared" ca="1" si="107"/>
        <v>0</v>
      </c>
      <c r="N993" s="25">
        <f t="shared" ca="1" si="108"/>
        <v>0</v>
      </c>
      <c r="O993" s="15" t="e">
        <f t="shared" ca="1" si="109"/>
        <v>#DIV/0!</v>
      </c>
      <c r="P993" s="15" t="e">
        <f t="shared" ca="1" si="110"/>
        <v>#DIV/0!</v>
      </c>
    </row>
    <row r="994" spans="1:16" x14ac:dyDescent="0.25">
      <c r="A994" s="1">
        <f t="shared" si="111"/>
        <v>43142</v>
      </c>
      <c r="B994" s="7">
        <f t="shared" si="106"/>
        <v>2</v>
      </c>
      <c r="C994" s="4">
        <f>INDEX(Calendar!$E$3:$E$367,MATCH(LOLP!$A994,Calendar!$B$3:$B$367,0))</f>
        <v>0</v>
      </c>
      <c r="D994" s="2">
        <f t="shared" si="112"/>
        <v>7</v>
      </c>
      <c r="E994" s="36">
        <v>20513</v>
      </c>
      <c r="F994" s="7">
        <f>IFERROR(IF(INDEX('Temperature Data'!$AA$15:$AA$348,MATCH(LOLP!A994,'Temperature Data'!$B$15:$B$348,0))&gt;IF(B994=9,$G$2,LOLP!$F$2),1,0),0)</f>
        <v>0</v>
      </c>
      <c r="G994" s="7">
        <f>SUMIFS(LOLP!$F$4:$F$8763,$C$4:$C$8763,$C994,$B$4:$B$8763,$B994,$D$4:$D$8763,$D994)</f>
        <v>0</v>
      </c>
      <c r="H994" s="7">
        <f>COUNTIFS(Calendar!$E$3:$E$367,LOLP!C994,Calendar!$D$3:$D$367,LOLP!B994)</f>
        <v>9</v>
      </c>
      <c r="I994" s="7">
        <f ca="1">IF($F994=1,OFFSET(start_norps,LOLP!$D994+(1-$C994)*24,LOLP!$B994)*H994/G994,0)</f>
        <v>0</v>
      </c>
      <c r="J994" s="7">
        <f ca="1">IF($F994=1,OFFSET(start_33,LOLP!$D994+(1-$C994)*24,LOLP!$B994)*H994/G994,0)</f>
        <v>0</v>
      </c>
      <c r="K994" s="7">
        <f ca="1">IF($F994,OFFSET(start_40,LOLP!$D994+(1-$C994)*24,LOLP!$B994),0)</f>
        <v>0</v>
      </c>
      <c r="L994" s="7">
        <f ca="1">IF($F994,OFFSET(start_50,LOLP!$D994+(1-$C994)*24,LOLP!$B994),0)</f>
        <v>0</v>
      </c>
      <c r="M994" s="25">
        <f t="shared" ca="1" si="107"/>
        <v>0</v>
      </c>
      <c r="N994" s="25">
        <f t="shared" ca="1" si="108"/>
        <v>0</v>
      </c>
      <c r="O994" s="15" t="e">
        <f t="shared" ca="1" si="109"/>
        <v>#DIV/0!</v>
      </c>
      <c r="P994" s="15" t="e">
        <f t="shared" ca="1" si="110"/>
        <v>#DIV/0!</v>
      </c>
    </row>
    <row r="995" spans="1:16" x14ac:dyDescent="0.25">
      <c r="A995" s="1">
        <f t="shared" si="111"/>
        <v>43142</v>
      </c>
      <c r="B995" s="7">
        <f t="shared" si="106"/>
        <v>2</v>
      </c>
      <c r="C995" s="4">
        <f>INDEX(Calendar!$E$3:$E$367,MATCH(LOLP!$A995,Calendar!$B$3:$B$367,0))</f>
        <v>0</v>
      </c>
      <c r="D995" s="2">
        <f t="shared" si="112"/>
        <v>8</v>
      </c>
      <c r="E995" s="36">
        <v>20750</v>
      </c>
      <c r="F995" s="7">
        <f>IFERROR(IF(INDEX('Temperature Data'!$AA$15:$AA$348,MATCH(LOLP!A995,'Temperature Data'!$B$15:$B$348,0))&gt;IF(B995=9,$G$2,LOLP!$F$2),1,0),0)</f>
        <v>0</v>
      </c>
      <c r="G995" s="7">
        <f>SUMIFS(LOLP!$F$4:$F$8763,$C$4:$C$8763,$C995,$B$4:$B$8763,$B995,$D$4:$D$8763,$D995)</f>
        <v>0</v>
      </c>
      <c r="H995" s="7">
        <f>COUNTIFS(Calendar!$E$3:$E$367,LOLP!C995,Calendar!$D$3:$D$367,LOLP!B995)</f>
        <v>9</v>
      </c>
      <c r="I995" s="7">
        <f ca="1">IF($F995=1,OFFSET(start_norps,LOLP!$D995+(1-$C995)*24,LOLP!$B995)*H995/G995,0)</f>
        <v>0</v>
      </c>
      <c r="J995" s="7">
        <f ca="1">IF($F995=1,OFFSET(start_33,LOLP!$D995+(1-$C995)*24,LOLP!$B995)*H995/G995,0)</f>
        <v>0</v>
      </c>
      <c r="K995" s="7">
        <f ca="1">IF($F995,OFFSET(start_40,LOLP!$D995+(1-$C995)*24,LOLP!$B995),0)</f>
        <v>0</v>
      </c>
      <c r="L995" s="7">
        <f ca="1">IF($F995,OFFSET(start_50,LOLP!$D995+(1-$C995)*24,LOLP!$B995),0)</f>
        <v>0</v>
      </c>
      <c r="M995" s="25">
        <f t="shared" ca="1" si="107"/>
        <v>0</v>
      </c>
      <c r="N995" s="25">
        <f t="shared" ca="1" si="108"/>
        <v>0</v>
      </c>
      <c r="O995" s="15" t="e">
        <f t="shared" ca="1" si="109"/>
        <v>#DIV/0!</v>
      </c>
      <c r="P995" s="15" t="e">
        <f t="shared" ca="1" si="110"/>
        <v>#DIV/0!</v>
      </c>
    </row>
    <row r="996" spans="1:16" x14ac:dyDescent="0.25">
      <c r="A996" s="1">
        <f t="shared" si="111"/>
        <v>43142</v>
      </c>
      <c r="B996" s="7">
        <f t="shared" si="106"/>
        <v>2</v>
      </c>
      <c r="C996" s="4">
        <f>INDEX(Calendar!$E$3:$E$367,MATCH(LOLP!$A996,Calendar!$B$3:$B$367,0))</f>
        <v>0</v>
      </c>
      <c r="D996" s="2">
        <f t="shared" si="112"/>
        <v>9</v>
      </c>
      <c r="E996" s="36">
        <v>20811</v>
      </c>
      <c r="F996" s="7">
        <f>IFERROR(IF(INDEX('Temperature Data'!$AA$15:$AA$348,MATCH(LOLP!A996,'Temperature Data'!$B$15:$B$348,0))&gt;IF(B996=9,$G$2,LOLP!$F$2),1,0),0)</f>
        <v>0</v>
      </c>
      <c r="G996" s="7">
        <f>SUMIFS(LOLP!$F$4:$F$8763,$C$4:$C$8763,$C996,$B$4:$B$8763,$B996,$D$4:$D$8763,$D996)</f>
        <v>0</v>
      </c>
      <c r="H996" s="7">
        <f>COUNTIFS(Calendar!$E$3:$E$367,LOLP!C996,Calendar!$D$3:$D$367,LOLP!B996)</f>
        <v>9</v>
      </c>
      <c r="I996" s="7">
        <f ca="1">IF($F996=1,OFFSET(start_norps,LOLP!$D996+(1-$C996)*24,LOLP!$B996)*H996/G996,0)</f>
        <v>0</v>
      </c>
      <c r="J996" s="7">
        <f ca="1">IF($F996=1,OFFSET(start_33,LOLP!$D996+(1-$C996)*24,LOLP!$B996)*H996/G996,0)</f>
        <v>0</v>
      </c>
      <c r="K996" s="7">
        <f ca="1">IF($F996,OFFSET(start_40,LOLP!$D996+(1-$C996)*24,LOLP!$B996),0)</f>
        <v>0</v>
      </c>
      <c r="L996" s="7">
        <f ca="1">IF($F996,OFFSET(start_50,LOLP!$D996+(1-$C996)*24,LOLP!$B996),0)</f>
        <v>0</v>
      </c>
      <c r="M996" s="25">
        <f t="shared" ca="1" si="107"/>
        <v>0</v>
      </c>
      <c r="N996" s="25">
        <f t="shared" ca="1" si="108"/>
        <v>0</v>
      </c>
      <c r="O996" s="15" t="e">
        <f t="shared" ca="1" si="109"/>
        <v>#DIV/0!</v>
      </c>
      <c r="P996" s="15" t="e">
        <f t="shared" ca="1" si="110"/>
        <v>#DIV/0!</v>
      </c>
    </row>
    <row r="997" spans="1:16" x14ac:dyDescent="0.25">
      <c r="A997" s="1">
        <f t="shared" si="111"/>
        <v>43142</v>
      </c>
      <c r="B997" s="7">
        <f t="shared" si="106"/>
        <v>2</v>
      </c>
      <c r="C997" s="4">
        <f>INDEX(Calendar!$E$3:$E$367,MATCH(LOLP!$A997,Calendar!$B$3:$B$367,0))</f>
        <v>0</v>
      </c>
      <c r="D997" s="2">
        <f t="shared" si="112"/>
        <v>10</v>
      </c>
      <c r="E997" s="36">
        <v>20507</v>
      </c>
      <c r="F997" s="7">
        <f>IFERROR(IF(INDEX('Temperature Data'!$AA$15:$AA$348,MATCH(LOLP!A997,'Temperature Data'!$B$15:$B$348,0))&gt;IF(B997=9,$G$2,LOLP!$F$2),1,0),0)</f>
        <v>0</v>
      </c>
      <c r="G997" s="7">
        <f>SUMIFS(LOLP!$F$4:$F$8763,$C$4:$C$8763,$C997,$B$4:$B$8763,$B997,$D$4:$D$8763,$D997)</f>
        <v>0</v>
      </c>
      <c r="H997" s="7">
        <f>COUNTIFS(Calendar!$E$3:$E$367,LOLP!C997,Calendar!$D$3:$D$367,LOLP!B997)</f>
        <v>9</v>
      </c>
      <c r="I997" s="7">
        <f ca="1">IF($F997=1,OFFSET(start_norps,LOLP!$D997+(1-$C997)*24,LOLP!$B997)*H997/G997,0)</f>
        <v>0</v>
      </c>
      <c r="J997" s="7">
        <f ca="1">IF($F997=1,OFFSET(start_33,LOLP!$D997+(1-$C997)*24,LOLP!$B997)*H997/G997,0)</f>
        <v>0</v>
      </c>
      <c r="K997" s="7">
        <f ca="1">IF($F997,OFFSET(start_40,LOLP!$D997+(1-$C997)*24,LOLP!$B997),0)</f>
        <v>0</v>
      </c>
      <c r="L997" s="7">
        <f ca="1">IF($F997,OFFSET(start_50,LOLP!$D997+(1-$C997)*24,LOLP!$B997),0)</f>
        <v>0</v>
      </c>
      <c r="M997" s="25">
        <f t="shared" ca="1" si="107"/>
        <v>0</v>
      </c>
      <c r="N997" s="25">
        <f t="shared" ca="1" si="108"/>
        <v>0</v>
      </c>
      <c r="O997" s="15" t="e">
        <f t="shared" ca="1" si="109"/>
        <v>#DIV/0!</v>
      </c>
      <c r="P997" s="15" t="e">
        <f t="shared" ca="1" si="110"/>
        <v>#DIV/0!</v>
      </c>
    </row>
    <row r="998" spans="1:16" x14ac:dyDescent="0.25">
      <c r="A998" s="1">
        <f t="shared" si="111"/>
        <v>43142</v>
      </c>
      <c r="B998" s="7">
        <f t="shared" si="106"/>
        <v>2</v>
      </c>
      <c r="C998" s="4">
        <f>INDEX(Calendar!$E$3:$E$367,MATCH(LOLP!$A998,Calendar!$B$3:$B$367,0))</f>
        <v>0</v>
      </c>
      <c r="D998" s="2">
        <f t="shared" si="112"/>
        <v>11</v>
      </c>
      <c r="E998" s="36">
        <v>20337</v>
      </c>
      <c r="F998" s="7">
        <f>IFERROR(IF(INDEX('Temperature Data'!$AA$15:$AA$348,MATCH(LOLP!A998,'Temperature Data'!$B$15:$B$348,0))&gt;IF(B998=9,$G$2,LOLP!$F$2),1,0),0)</f>
        <v>0</v>
      </c>
      <c r="G998" s="7">
        <f>SUMIFS(LOLP!$F$4:$F$8763,$C$4:$C$8763,$C998,$B$4:$B$8763,$B998,$D$4:$D$8763,$D998)</f>
        <v>0</v>
      </c>
      <c r="H998" s="7">
        <f>COUNTIFS(Calendar!$E$3:$E$367,LOLP!C998,Calendar!$D$3:$D$367,LOLP!B998)</f>
        <v>9</v>
      </c>
      <c r="I998" s="7">
        <f ca="1">IF($F998=1,OFFSET(start_norps,LOLP!$D998+(1-$C998)*24,LOLP!$B998)*H998/G998,0)</f>
        <v>0</v>
      </c>
      <c r="J998" s="7">
        <f ca="1">IF($F998=1,OFFSET(start_33,LOLP!$D998+(1-$C998)*24,LOLP!$B998)*H998/G998,0)</f>
        <v>0</v>
      </c>
      <c r="K998" s="7">
        <f ca="1">IF($F998,OFFSET(start_40,LOLP!$D998+(1-$C998)*24,LOLP!$B998),0)</f>
        <v>0</v>
      </c>
      <c r="L998" s="7">
        <f ca="1">IF($F998,OFFSET(start_50,LOLP!$D998+(1-$C998)*24,LOLP!$B998),0)</f>
        <v>0</v>
      </c>
      <c r="M998" s="25">
        <f t="shared" ca="1" si="107"/>
        <v>0</v>
      </c>
      <c r="N998" s="25">
        <f t="shared" ca="1" si="108"/>
        <v>0</v>
      </c>
      <c r="O998" s="15" t="e">
        <f t="shared" ca="1" si="109"/>
        <v>#DIV/0!</v>
      </c>
      <c r="P998" s="15" t="e">
        <f t="shared" ca="1" si="110"/>
        <v>#DIV/0!</v>
      </c>
    </row>
    <row r="999" spans="1:16" x14ac:dyDescent="0.25">
      <c r="A999" s="1">
        <f t="shared" si="111"/>
        <v>43142</v>
      </c>
      <c r="B999" s="7">
        <f t="shared" si="106"/>
        <v>2</v>
      </c>
      <c r="C999" s="4">
        <f>INDEX(Calendar!$E$3:$E$367,MATCH(LOLP!$A999,Calendar!$B$3:$B$367,0))</f>
        <v>0</v>
      </c>
      <c r="D999" s="2">
        <f t="shared" si="112"/>
        <v>12</v>
      </c>
      <c r="E999" s="36">
        <v>20323</v>
      </c>
      <c r="F999" s="7">
        <f>IFERROR(IF(INDEX('Temperature Data'!$AA$15:$AA$348,MATCH(LOLP!A999,'Temperature Data'!$B$15:$B$348,0))&gt;IF(B999=9,$G$2,LOLP!$F$2),1,0),0)</f>
        <v>0</v>
      </c>
      <c r="G999" s="7">
        <f>SUMIFS(LOLP!$F$4:$F$8763,$C$4:$C$8763,$C999,$B$4:$B$8763,$B999,$D$4:$D$8763,$D999)</f>
        <v>0</v>
      </c>
      <c r="H999" s="7">
        <f>COUNTIFS(Calendar!$E$3:$E$367,LOLP!C999,Calendar!$D$3:$D$367,LOLP!B999)</f>
        <v>9</v>
      </c>
      <c r="I999" s="7">
        <f ca="1">IF($F999=1,OFFSET(start_norps,LOLP!$D999+(1-$C999)*24,LOLP!$B999)*H999/G999,0)</f>
        <v>0</v>
      </c>
      <c r="J999" s="7">
        <f ca="1">IF($F999=1,OFFSET(start_33,LOLP!$D999+(1-$C999)*24,LOLP!$B999)*H999/G999,0)</f>
        <v>0</v>
      </c>
      <c r="K999" s="7">
        <f ca="1">IF($F999,OFFSET(start_40,LOLP!$D999+(1-$C999)*24,LOLP!$B999),0)</f>
        <v>0</v>
      </c>
      <c r="L999" s="7">
        <f ca="1">IF($F999,OFFSET(start_50,LOLP!$D999+(1-$C999)*24,LOLP!$B999),0)</f>
        <v>0</v>
      </c>
      <c r="M999" s="25">
        <f t="shared" ca="1" si="107"/>
        <v>0</v>
      </c>
      <c r="N999" s="25">
        <f t="shared" ca="1" si="108"/>
        <v>0</v>
      </c>
      <c r="O999" s="15" t="e">
        <f t="shared" ca="1" si="109"/>
        <v>#DIV/0!</v>
      </c>
      <c r="P999" s="15" t="e">
        <f t="shared" ca="1" si="110"/>
        <v>#DIV/0!</v>
      </c>
    </row>
    <row r="1000" spans="1:16" x14ac:dyDescent="0.25">
      <c r="A1000" s="1">
        <f t="shared" si="111"/>
        <v>43142</v>
      </c>
      <c r="B1000" s="7">
        <f t="shared" si="106"/>
        <v>2</v>
      </c>
      <c r="C1000" s="4">
        <f>INDEX(Calendar!$E$3:$E$367,MATCH(LOLP!$A1000,Calendar!$B$3:$B$367,0))</f>
        <v>0</v>
      </c>
      <c r="D1000" s="2">
        <f t="shared" si="112"/>
        <v>13</v>
      </c>
      <c r="E1000" s="36">
        <v>20410</v>
      </c>
      <c r="F1000" s="7">
        <f>IFERROR(IF(INDEX('Temperature Data'!$AA$15:$AA$348,MATCH(LOLP!A1000,'Temperature Data'!$B$15:$B$348,0))&gt;IF(B1000=9,$G$2,LOLP!$F$2),1,0),0)</f>
        <v>0</v>
      </c>
      <c r="G1000" s="7">
        <f>SUMIFS(LOLP!$F$4:$F$8763,$C$4:$C$8763,$C1000,$B$4:$B$8763,$B1000,$D$4:$D$8763,$D1000)</f>
        <v>0</v>
      </c>
      <c r="H1000" s="7">
        <f>COUNTIFS(Calendar!$E$3:$E$367,LOLP!C1000,Calendar!$D$3:$D$367,LOLP!B1000)</f>
        <v>9</v>
      </c>
      <c r="I1000" s="7">
        <f ca="1">IF($F1000=1,OFFSET(start_norps,LOLP!$D1000+(1-$C1000)*24,LOLP!$B1000)*H1000/G1000,0)</f>
        <v>0</v>
      </c>
      <c r="J1000" s="7">
        <f ca="1">IF($F1000=1,OFFSET(start_33,LOLP!$D1000+(1-$C1000)*24,LOLP!$B1000)*H1000/G1000,0)</f>
        <v>0</v>
      </c>
      <c r="K1000" s="7">
        <f ca="1">IF($F1000,OFFSET(start_40,LOLP!$D1000+(1-$C1000)*24,LOLP!$B1000),0)</f>
        <v>0</v>
      </c>
      <c r="L1000" s="7">
        <f ca="1">IF($F1000,OFFSET(start_50,LOLP!$D1000+(1-$C1000)*24,LOLP!$B1000),0)</f>
        <v>0</v>
      </c>
      <c r="M1000" s="25">
        <f t="shared" ca="1" si="107"/>
        <v>0</v>
      </c>
      <c r="N1000" s="25">
        <f t="shared" ca="1" si="108"/>
        <v>0</v>
      </c>
      <c r="O1000" s="15" t="e">
        <f t="shared" ca="1" si="109"/>
        <v>#DIV/0!</v>
      </c>
      <c r="P1000" s="15" t="e">
        <f t="shared" ca="1" si="110"/>
        <v>#DIV/0!</v>
      </c>
    </row>
    <row r="1001" spans="1:16" x14ac:dyDescent="0.25">
      <c r="A1001" s="1">
        <f t="shared" si="111"/>
        <v>43142</v>
      </c>
      <c r="B1001" s="7">
        <f t="shared" si="106"/>
        <v>2</v>
      </c>
      <c r="C1001" s="4">
        <f>INDEX(Calendar!$E$3:$E$367,MATCH(LOLP!$A1001,Calendar!$B$3:$B$367,0))</f>
        <v>0</v>
      </c>
      <c r="D1001" s="2">
        <f t="shared" si="112"/>
        <v>14</v>
      </c>
      <c r="E1001" s="36">
        <v>20421</v>
      </c>
      <c r="F1001" s="7">
        <f>IFERROR(IF(INDEX('Temperature Data'!$AA$15:$AA$348,MATCH(LOLP!A1001,'Temperature Data'!$B$15:$B$348,0))&gt;IF(B1001=9,$G$2,LOLP!$F$2),1,0),0)</f>
        <v>0</v>
      </c>
      <c r="G1001" s="7">
        <f>SUMIFS(LOLP!$F$4:$F$8763,$C$4:$C$8763,$C1001,$B$4:$B$8763,$B1001,$D$4:$D$8763,$D1001)</f>
        <v>0</v>
      </c>
      <c r="H1001" s="7">
        <f>COUNTIFS(Calendar!$E$3:$E$367,LOLP!C1001,Calendar!$D$3:$D$367,LOLP!B1001)</f>
        <v>9</v>
      </c>
      <c r="I1001" s="7">
        <f ca="1">IF($F1001=1,OFFSET(start_norps,LOLP!$D1001+(1-$C1001)*24,LOLP!$B1001)*H1001/G1001,0)</f>
        <v>0</v>
      </c>
      <c r="J1001" s="7">
        <f ca="1">IF($F1001=1,OFFSET(start_33,LOLP!$D1001+(1-$C1001)*24,LOLP!$B1001)*H1001/G1001,0)</f>
        <v>0</v>
      </c>
      <c r="K1001" s="7">
        <f ca="1">IF($F1001,OFFSET(start_40,LOLP!$D1001+(1-$C1001)*24,LOLP!$B1001),0)</f>
        <v>0</v>
      </c>
      <c r="L1001" s="7">
        <f ca="1">IF($F1001,OFFSET(start_50,LOLP!$D1001+(1-$C1001)*24,LOLP!$B1001),0)</f>
        <v>0</v>
      </c>
      <c r="M1001" s="25">
        <f t="shared" ca="1" si="107"/>
        <v>0</v>
      </c>
      <c r="N1001" s="25">
        <f t="shared" ca="1" si="108"/>
        <v>0</v>
      </c>
      <c r="O1001" s="15" t="e">
        <f t="shared" ca="1" si="109"/>
        <v>#DIV/0!</v>
      </c>
      <c r="P1001" s="15" t="e">
        <f t="shared" ca="1" si="110"/>
        <v>#DIV/0!</v>
      </c>
    </row>
    <row r="1002" spans="1:16" x14ac:dyDescent="0.25">
      <c r="A1002" s="1">
        <f t="shared" si="111"/>
        <v>43142</v>
      </c>
      <c r="B1002" s="7">
        <f t="shared" si="106"/>
        <v>2</v>
      </c>
      <c r="C1002" s="4">
        <f>INDEX(Calendar!$E$3:$E$367,MATCH(LOLP!$A1002,Calendar!$B$3:$B$367,0))</f>
        <v>0</v>
      </c>
      <c r="D1002" s="2">
        <f t="shared" si="112"/>
        <v>15</v>
      </c>
      <c r="E1002" s="36">
        <v>20643</v>
      </c>
      <c r="F1002" s="7">
        <f>IFERROR(IF(INDEX('Temperature Data'!$AA$15:$AA$348,MATCH(LOLP!A1002,'Temperature Data'!$B$15:$B$348,0))&gt;IF(B1002=9,$G$2,LOLP!$F$2),1,0),0)</f>
        <v>0</v>
      </c>
      <c r="G1002" s="7">
        <f>SUMIFS(LOLP!$F$4:$F$8763,$C$4:$C$8763,$C1002,$B$4:$B$8763,$B1002,$D$4:$D$8763,$D1002)</f>
        <v>0</v>
      </c>
      <c r="H1002" s="7">
        <f>COUNTIFS(Calendar!$E$3:$E$367,LOLP!C1002,Calendar!$D$3:$D$367,LOLP!B1002)</f>
        <v>9</v>
      </c>
      <c r="I1002" s="7">
        <f ca="1">IF($F1002=1,OFFSET(start_norps,LOLP!$D1002+(1-$C1002)*24,LOLP!$B1002)*H1002/G1002,0)</f>
        <v>0</v>
      </c>
      <c r="J1002" s="7">
        <f ca="1">IF($F1002=1,OFFSET(start_33,LOLP!$D1002+(1-$C1002)*24,LOLP!$B1002)*H1002/G1002,0)</f>
        <v>0</v>
      </c>
      <c r="K1002" s="7">
        <f ca="1">IF($F1002,OFFSET(start_40,LOLP!$D1002+(1-$C1002)*24,LOLP!$B1002),0)</f>
        <v>0</v>
      </c>
      <c r="L1002" s="7">
        <f ca="1">IF($F1002,OFFSET(start_50,LOLP!$D1002+(1-$C1002)*24,LOLP!$B1002),0)</f>
        <v>0</v>
      </c>
      <c r="M1002" s="25">
        <f t="shared" ca="1" si="107"/>
        <v>0</v>
      </c>
      <c r="N1002" s="25">
        <f t="shared" ca="1" si="108"/>
        <v>0</v>
      </c>
      <c r="O1002" s="15" t="e">
        <f t="shared" ca="1" si="109"/>
        <v>#DIV/0!</v>
      </c>
      <c r="P1002" s="15" t="e">
        <f t="shared" ca="1" si="110"/>
        <v>#DIV/0!</v>
      </c>
    </row>
    <row r="1003" spans="1:16" x14ac:dyDescent="0.25">
      <c r="A1003" s="1">
        <f t="shared" si="111"/>
        <v>43142</v>
      </c>
      <c r="B1003" s="7">
        <f t="shared" si="106"/>
        <v>2</v>
      </c>
      <c r="C1003" s="4">
        <f>INDEX(Calendar!$E$3:$E$367,MATCH(LOLP!$A1003,Calendar!$B$3:$B$367,0))</f>
        <v>0</v>
      </c>
      <c r="D1003" s="2">
        <f t="shared" si="112"/>
        <v>16</v>
      </c>
      <c r="E1003" s="36">
        <v>20745</v>
      </c>
      <c r="F1003" s="7">
        <f>IFERROR(IF(INDEX('Temperature Data'!$AA$15:$AA$348,MATCH(LOLP!A1003,'Temperature Data'!$B$15:$B$348,0))&gt;IF(B1003=9,$G$2,LOLP!$F$2),1,0),0)</f>
        <v>0</v>
      </c>
      <c r="G1003" s="7">
        <f>SUMIFS(LOLP!$F$4:$F$8763,$C$4:$C$8763,$C1003,$B$4:$B$8763,$B1003,$D$4:$D$8763,$D1003)</f>
        <v>0</v>
      </c>
      <c r="H1003" s="7">
        <f>COUNTIFS(Calendar!$E$3:$E$367,LOLP!C1003,Calendar!$D$3:$D$367,LOLP!B1003)</f>
        <v>9</v>
      </c>
      <c r="I1003" s="7">
        <f ca="1">IF($F1003=1,OFFSET(start_norps,LOLP!$D1003+(1-$C1003)*24,LOLP!$B1003)*H1003/G1003,0)</f>
        <v>0</v>
      </c>
      <c r="J1003" s="7">
        <f ca="1">IF($F1003=1,OFFSET(start_33,LOLP!$D1003+(1-$C1003)*24,LOLP!$B1003)*H1003/G1003,0)</f>
        <v>0</v>
      </c>
      <c r="K1003" s="7">
        <f ca="1">IF($F1003,OFFSET(start_40,LOLP!$D1003+(1-$C1003)*24,LOLP!$B1003),0)</f>
        <v>0</v>
      </c>
      <c r="L1003" s="7">
        <f ca="1">IF($F1003,OFFSET(start_50,LOLP!$D1003+(1-$C1003)*24,LOLP!$B1003),0)</f>
        <v>0</v>
      </c>
      <c r="M1003" s="25">
        <f t="shared" ca="1" si="107"/>
        <v>0</v>
      </c>
      <c r="N1003" s="25">
        <f t="shared" ca="1" si="108"/>
        <v>0</v>
      </c>
      <c r="O1003" s="15" t="e">
        <f t="shared" ca="1" si="109"/>
        <v>#DIV/0!</v>
      </c>
      <c r="P1003" s="15" t="e">
        <f t="shared" ca="1" si="110"/>
        <v>#DIV/0!</v>
      </c>
    </row>
    <row r="1004" spans="1:16" x14ac:dyDescent="0.25">
      <c r="A1004" s="1">
        <f t="shared" si="111"/>
        <v>43142</v>
      </c>
      <c r="B1004" s="7">
        <f t="shared" si="106"/>
        <v>2</v>
      </c>
      <c r="C1004" s="4">
        <f>INDEX(Calendar!$E$3:$E$367,MATCH(LOLP!$A1004,Calendar!$B$3:$B$367,0))</f>
        <v>0</v>
      </c>
      <c r="D1004" s="2">
        <f t="shared" si="112"/>
        <v>17</v>
      </c>
      <c r="E1004" s="36">
        <v>21886</v>
      </c>
      <c r="F1004" s="7">
        <f>IFERROR(IF(INDEX('Temperature Data'!$AA$15:$AA$348,MATCH(LOLP!A1004,'Temperature Data'!$B$15:$B$348,0))&gt;IF(B1004=9,$G$2,LOLP!$F$2),1,0),0)</f>
        <v>0</v>
      </c>
      <c r="G1004" s="7">
        <f>SUMIFS(LOLP!$F$4:$F$8763,$C$4:$C$8763,$C1004,$B$4:$B$8763,$B1004,$D$4:$D$8763,$D1004)</f>
        <v>0</v>
      </c>
      <c r="H1004" s="7">
        <f>COUNTIFS(Calendar!$E$3:$E$367,LOLP!C1004,Calendar!$D$3:$D$367,LOLP!B1004)</f>
        <v>9</v>
      </c>
      <c r="I1004" s="7">
        <f ca="1">IF($F1004=1,OFFSET(start_norps,LOLP!$D1004+(1-$C1004)*24,LOLP!$B1004)*H1004/G1004,0)</f>
        <v>0</v>
      </c>
      <c r="J1004" s="7">
        <f ca="1">IF($F1004=1,OFFSET(start_33,LOLP!$D1004+(1-$C1004)*24,LOLP!$B1004)*H1004/G1004,0)</f>
        <v>0</v>
      </c>
      <c r="K1004" s="7">
        <f ca="1">IF($F1004,OFFSET(start_40,LOLP!$D1004+(1-$C1004)*24,LOLP!$B1004),0)</f>
        <v>0</v>
      </c>
      <c r="L1004" s="7">
        <f ca="1">IF($F1004,OFFSET(start_50,LOLP!$D1004+(1-$C1004)*24,LOLP!$B1004),0)</f>
        <v>0</v>
      </c>
      <c r="M1004" s="25">
        <f t="shared" ca="1" si="107"/>
        <v>0</v>
      </c>
      <c r="N1004" s="25">
        <f t="shared" ca="1" si="108"/>
        <v>0</v>
      </c>
      <c r="O1004" s="15" t="e">
        <f t="shared" ca="1" si="109"/>
        <v>#DIV/0!</v>
      </c>
      <c r="P1004" s="15" t="e">
        <f t="shared" ca="1" si="110"/>
        <v>#DIV/0!</v>
      </c>
    </row>
    <row r="1005" spans="1:16" x14ac:dyDescent="0.25">
      <c r="A1005" s="1">
        <f t="shared" si="111"/>
        <v>43142</v>
      </c>
      <c r="B1005" s="7">
        <f t="shared" si="106"/>
        <v>2</v>
      </c>
      <c r="C1005" s="4">
        <f>INDEX(Calendar!$E$3:$E$367,MATCH(LOLP!$A1005,Calendar!$B$3:$B$367,0))</f>
        <v>0</v>
      </c>
      <c r="D1005" s="2">
        <f t="shared" si="112"/>
        <v>18</v>
      </c>
      <c r="E1005" s="36">
        <v>24029</v>
      </c>
      <c r="F1005" s="7">
        <f>IFERROR(IF(INDEX('Temperature Data'!$AA$15:$AA$348,MATCH(LOLP!A1005,'Temperature Data'!$B$15:$B$348,0))&gt;IF(B1005=9,$G$2,LOLP!$F$2),1,0),0)</f>
        <v>0</v>
      </c>
      <c r="G1005" s="7">
        <f>SUMIFS(LOLP!$F$4:$F$8763,$C$4:$C$8763,$C1005,$B$4:$B$8763,$B1005,$D$4:$D$8763,$D1005)</f>
        <v>0</v>
      </c>
      <c r="H1005" s="7">
        <f>COUNTIFS(Calendar!$E$3:$E$367,LOLP!C1005,Calendar!$D$3:$D$367,LOLP!B1005)</f>
        <v>9</v>
      </c>
      <c r="I1005" s="7">
        <f ca="1">IF($F1005=1,OFFSET(start_norps,LOLP!$D1005+(1-$C1005)*24,LOLP!$B1005)*H1005/G1005,0)</f>
        <v>0</v>
      </c>
      <c r="J1005" s="7">
        <f ca="1">IF($F1005=1,OFFSET(start_33,LOLP!$D1005+(1-$C1005)*24,LOLP!$B1005)*H1005/G1005,0)</f>
        <v>0</v>
      </c>
      <c r="K1005" s="7">
        <f ca="1">IF($F1005,OFFSET(start_40,LOLP!$D1005+(1-$C1005)*24,LOLP!$B1005),0)</f>
        <v>0</v>
      </c>
      <c r="L1005" s="7">
        <f ca="1">IF($F1005,OFFSET(start_50,LOLP!$D1005+(1-$C1005)*24,LOLP!$B1005),0)</f>
        <v>0</v>
      </c>
      <c r="M1005" s="25">
        <f t="shared" ca="1" si="107"/>
        <v>0</v>
      </c>
      <c r="N1005" s="25">
        <f t="shared" ca="1" si="108"/>
        <v>0</v>
      </c>
      <c r="O1005" s="15" t="e">
        <f t="shared" ca="1" si="109"/>
        <v>#DIV/0!</v>
      </c>
      <c r="P1005" s="15" t="e">
        <f t="shared" ca="1" si="110"/>
        <v>#DIV/0!</v>
      </c>
    </row>
    <row r="1006" spans="1:16" x14ac:dyDescent="0.25">
      <c r="A1006" s="1">
        <f t="shared" si="111"/>
        <v>43142</v>
      </c>
      <c r="B1006" s="7">
        <f t="shared" si="106"/>
        <v>2</v>
      </c>
      <c r="C1006" s="4">
        <f>INDEX(Calendar!$E$3:$E$367,MATCH(LOLP!$A1006,Calendar!$B$3:$B$367,0))</f>
        <v>0</v>
      </c>
      <c r="D1006" s="2">
        <f t="shared" si="112"/>
        <v>19</v>
      </c>
      <c r="E1006" s="36">
        <v>26072</v>
      </c>
      <c r="F1006" s="7">
        <f>IFERROR(IF(INDEX('Temperature Data'!$AA$15:$AA$348,MATCH(LOLP!A1006,'Temperature Data'!$B$15:$B$348,0))&gt;IF(B1006=9,$G$2,LOLP!$F$2),1,0),0)</f>
        <v>0</v>
      </c>
      <c r="G1006" s="7">
        <f>SUMIFS(LOLP!$F$4:$F$8763,$C$4:$C$8763,$C1006,$B$4:$B$8763,$B1006,$D$4:$D$8763,$D1006)</f>
        <v>0</v>
      </c>
      <c r="H1006" s="7">
        <f>COUNTIFS(Calendar!$E$3:$E$367,LOLP!C1006,Calendar!$D$3:$D$367,LOLP!B1006)</f>
        <v>9</v>
      </c>
      <c r="I1006" s="7">
        <f ca="1">IF($F1006=1,OFFSET(start_norps,LOLP!$D1006+(1-$C1006)*24,LOLP!$B1006)*H1006/G1006,0)</f>
        <v>0</v>
      </c>
      <c r="J1006" s="7">
        <f ca="1">IF($F1006=1,OFFSET(start_33,LOLP!$D1006+(1-$C1006)*24,LOLP!$B1006)*H1006/G1006,0)</f>
        <v>0</v>
      </c>
      <c r="K1006" s="7">
        <f ca="1">IF($F1006,OFFSET(start_40,LOLP!$D1006+(1-$C1006)*24,LOLP!$B1006),0)</f>
        <v>0</v>
      </c>
      <c r="L1006" s="7">
        <f ca="1">IF($F1006,OFFSET(start_50,LOLP!$D1006+(1-$C1006)*24,LOLP!$B1006),0)</f>
        <v>0</v>
      </c>
      <c r="M1006" s="25">
        <f t="shared" ca="1" si="107"/>
        <v>0</v>
      </c>
      <c r="N1006" s="25">
        <f t="shared" ca="1" si="108"/>
        <v>0</v>
      </c>
      <c r="O1006" s="15" t="e">
        <f t="shared" ca="1" si="109"/>
        <v>#DIV/0!</v>
      </c>
      <c r="P1006" s="15" t="e">
        <f t="shared" ca="1" si="110"/>
        <v>#DIV/0!</v>
      </c>
    </row>
    <row r="1007" spans="1:16" x14ac:dyDescent="0.25">
      <c r="A1007" s="1">
        <f t="shared" si="111"/>
        <v>43142</v>
      </c>
      <c r="B1007" s="7">
        <f t="shared" si="106"/>
        <v>2</v>
      </c>
      <c r="C1007" s="4">
        <f>INDEX(Calendar!$E$3:$E$367,MATCH(LOLP!$A1007,Calendar!$B$3:$B$367,0))</f>
        <v>0</v>
      </c>
      <c r="D1007" s="2">
        <f t="shared" si="112"/>
        <v>20</v>
      </c>
      <c r="E1007" s="36">
        <v>25990</v>
      </c>
      <c r="F1007" s="7">
        <f>IFERROR(IF(INDEX('Temperature Data'!$AA$15:$AA$348,MATCH(LOLP!A1007,'Temperature Data'!$B$15:$B$348,0))&gt;IF(B1007=9,$G$2,LOLP!$F$2),1,0),0)</f>
        <v>0</v>
      </c>
      <c r="G1007" s="7">
        <f>SUMIFS(LOLP!$F$4:$F$8763,$C$4:$C$8763,$C1007,$B$4:$B$8763,$B1007,$D$4:$D$8763,$D1007)</f>
        <v>0</v>
      </c>
      <c r="H1007" s="7">
        <f>COUNTIFS(Calendar!$E$3:$E$367,LOLP!C1007,Calendar!$D$3:$D$367,LOLP!B1007)</f>
        <v>9</v>
      </c>
      <c r="I1007" s="7">
        <f ca="1">IF($F1007=1,OFFSET(start_norps,LOLP!$D1007+(1-$C1007)*24,LOLP!$B1007)*H1007/G1007,0)</f>
        <v>0</v>
      </c>
      <c r="J1007" s="7">
        <f ca="1">IF($F1007=1,OFFSET(start_33,LOLP!$D1007+(1-$C1007)*24,LOLP!$B1007)*H1007/G1007,0)</f>
        <v>0</v>
      </c>
      <c r="K1007" s="7">
        <f ca="1">IF($F1007,OFFSET(start_40,LOLP!$D1007+(1-$C1007)*24,LOLP!$B1007),0)</f>
        <v>0</v>
      </c>
      <c r="L1007" s="7">
        <f ca="1">IF($F1007,OFFSET(start_50,LOLP!$D1007+(1-$C1007)*24,LOLP!$B1007),0)</f>
        <v>0</v>
      </c>
      <c r="M1007" s="25">
        <f t="shared" ca="1" si="107"/>
        <v>0</v>
      </c>
      <c r="N1007" s="25">
        <f t="shared" ca="1" si="108"/>
        <v>0</v>
      </c>
      <c r="O1007" s="15" t="e">
        <f t="shared" ca="1" si="109"/>
        <v>#DIV/0!</v>
      </c>
      <c r="P1007" s="15" t="e">
        <f t="shared" ca="1" si="110"/>
        <v>#DIV/0!</v>
      </c>
    </row>
    <row r="1008" spans="1:16" x14ac:dyDescent="0.25">
      <c r="A1008" s="1">
        <f t="shared" si="111"/>
        <v>43142</v>
      </c>
      <c r="B1008" s="7">
        <f t="shared" si="106"/>
        <v>2</v>
      </c>
      <c r="C1008" s="4">
        <f>INDEX(Calendar!$E$3:$E$367,MATCH(LOLP!$A1008,Calendar!$B$3:$B$367,0))</f>
        <v>0</v>
      </c>
      <c r="D1008" s="2">
        <f t="shared" si="112"/>
        <v>21</v>
      </c>
      <c r="E1008" s="36">
        <v>25330</v>
      </c>
      <c r="F1008" s="7">
        <f>IFERROR(IF(INDEX('Temperature Data'!$AA$15:$AA$348,MATCH(LOLP!A1008,'Temperature Data'!$B$15:$B$348,0))&gt;IF(B1008=9,$G$2,LOLP!$F$2),1,0),0)</f>
        <v>0</v>
      </c>
      <c r="G1008" s="7">
        <f>SUMIFS(LOLP!$F$4:$F$8763,$C$4:$C$8763,$C1008,$B$4:$B$8763,$B1008,$D$4:$D$8763,$D1008)</f>
        <v>0</v>
      </c>
      <c r="H1008" s="7">
        <f>COUNTIFS(Calendar!$E$3:$E$367,LOLP!C1008,Calendar!$D$3:$D$367,LOLP!B1008)</f>
        <v>9</v>
      </c>
      <c r="I1008" s="7">
        <f ca="1">IF($F1008=1,OFFSET(start_norps,LOLP!$D1008+(1-$C1008)*24,LOLP!$B1008)*H1008/G1008,0)</f>
        <v>0</v>
      </c>
      <c r="J1008" s="7">
        <f ca="1">IF($F1008=1,OFFSET(start_33,LOLP!$D1008+(1-$C1008)*24,LOLP!$B1008)*H1008/G1008,0)</f>
        <v>0</v>
      </c>
      <c r="K1008" s="7">
        <f ca="1">IF($F1008,OFFSET(start_40,LOLP!$D1008+(1-$C1008)*24,LOLP!$B1008),0)</f>
        <v>0</v>
      </c>
      <c r="L1008" s="7">
        <f ca="1">IF($F1008,OFFSET(start_50,LOLP!$D1008+(1-$C1008)*24,LOLP!$B1008),0)</f>
        <v>0</v>
      </c>
      <c r="M1008" s="25">
        <f t="shared" ca="1" si="107"/>
        <v>0</v>
      </c>
      <c r="N1008" s="25">
        <f t="shared" ca="1" si="108"/>
        <v>0</v>
      </c>
      <c r="O1008" s="15" t="e">
        <f t="shared" ca="1" si="109"/>
        <v>#DIV/0!</v>
      </c>
      <c r="P1008" s="15" t="e">
        <f t="shared" ca="1" si="110"/>
        <v>#DIV/0!</v>
      </c>
    </row>
    <row r="1009" spans="1:16" x14ac:dyDescent="0.25">
      <c r="A1009" s="1">
        <f t="shared" si="111"/>
        <v>43142</v>
      </c>
      <c r="B1009" s="7">
        <f t="shared" si="106"/>
        <v>2</v>
      </c>
      <c r="C1009" s="4">
        <f>INDEX(Calendar!$E$3:$E$367,MATCH(LOLP!$A1009,Calendar!$B$3:$B$367,0))</f>
        <v>0</v>
      </c>
      <c r="D1009" s="2">
        <f t="shared" si="112"/>
        <v>22</v>
      </c>
      <c r="E1009" s="36">
        <v>24314</v>
      </c>
      <c r="F1009" s="7">
        <f>IFERROR(IF(INDEX('Temperature Data'!$AA$15:$AA$348,MATCH(LOLP!A1009,'Temperature Data'!$B$15:$B$348,0))&gt;IF(B1009=9,$G$2,LOLP!$F$2),1,0),0)</f>
        <v>0</v>
      </c>
      <c r="G1009" s="7">
        <f>SUMIFS(LOLP!$F$4:$F$8763,$C$4:$C$8763,$C1009,$B$4:$B$8763,$B1009,$D$4:$D$8763,$D1009)</f>
        <v>0</v>
      </c>
      <c r="H1009" s="7">
        <f>COUNTIFS(Calendar!$E$3:$E$367,LOLP!C1009,Calendar!$D$3:$D$367,LOLP!B1009)</f>
        <v>9</v>
      </c>
      <c r="I1009" s="7">
        <f ca="1">IF($F1009=1,OFFSET(start_norps,LOLP!$D1009+(1-$C1009)*24,LOLP!$B1009)*H1009/G1009,0)</f>
        <v>0</v>
      </c>
      <c r="J1009" s="7">
        <f ca="1">IF($F1009=1,OFFSET(start_33,LOLP!$D1009+(1-$C1009)*24,LOLP!$B1009)*H1009/G1009,0)</f>
        <v>0</v>
      </c>
      <c r="K1009" s="7">
        <f ca="1">IF($F1009,OFFSET(start_40,LOLP!$D1009+(1-$C1009)*24,LOLP!$B1009),0)</f>
        <v>0</v>
      </c>
      <c r="L1009" s="7">
        <f ca="1">IF($F1009,OFFSET(start_50,LOLP!$D1009+(1-$C1009)*24,LOLP!$B1009),0)</f>
        <v>0</v>
      </c>
      <c r="M1009" s="25">
        <f t="shared" ca="1" si="107"/>
        <v>0</v>
      </c>
      <c r="N1009" s="25">
        <f t="shared" ca="1" si="108"/>
        <v>0</v>
      </c>
      <c r="O1009" s="15" t="e">
        <f t="shared" ca="1" si="109"/>
        <v>#DIV/0!</v>
      </c>
      <c r="P1009" s="15" t="e">
        <f t="shared" ca="1" si="110"/>
        <v>#DIV/0!</v>
      </c>
    </row>
    <row r="1010" spans="1:16" x14ac:dyDescent="0.25">
      <c r="A1010" s="1">
        <f t="shared" si="111"/>
        <v>43142</v>
      </c>
      <c r="B1010" s="7">
        <f t="shared" si="106"/>
        <v>2</v>
      </c>
      <c r="C1010" s="4">
        <f>INDEX(Calendar!$E$3:$E$367,MATCH(LOLP!$A1010,Calendar!$B$3:$B$367,0))</f>
        <v>0</v>
      </c>
      <c r="D1010" s="2">
        <f t="shared" si="112"/>
        <v>23</v>
      </c>
      <c r="E1010" s="36">
        <v>22675</v>
      </c>
      <c r="F1010" s="7">
        <f>IFERROR(IF(INDEX('Temperature Data'!$AA$15:$AA$348,MATCH(LOLP!A1010,'Temperature Data'!$B$15:$B$348,0))&gt;IF(B1010=9,$G$2,LOLP!$F$2),1,0),0)</f>
        <v>0</v>
      </c>
      <c r="G1010" s="7">
        <f>SUMIFS(LOLP!$F$4:$F$8763,$C$4:$C$8763,$C1010,$B$4:$B$8763,$B1010,$D$4:$D$8763,$D1010)</f>
        <v>0</v>
      </c>
      <c r="H1010" s="7">
        <f>COUNTIFS(Calendar!$E$3:$E$367,LOLP!C1010,Calendar!$D$3:$D$367,LOLP!B1010)</f>
        <v>9</v>
      </c>
      <c r="I1010" s="7">
        <f ca="1">IF($F1010=1,OFFSET(start_norps,LOLP!$D1010+(1-$C1010)*24,LOLP!$B1010)*H1010/G1010,0)</f>
        <v>0</v>
      </c>
      <c r="J1010" s="7">
        <f ca="1">IF($F1010=1,OFFSET(start_33,LOLP!$D1010+(1-$C1010)*24,LOLP!$B1010)*H1010/G1010,0)</f>
        <v>0</v>
      </c>
      <c r="K1010" s="7">
        <f ca="1">IF($F1010,OFFSET(start_40,LOLP!$D1010+(1-$C1010)*24,LOLP!$B1010),0)</f>
        <v>0</v>
      </c>
      <c r="L1010" s="7">
        <f ca="1">IF($F1010,OFFSET(start_50,LOLP!$D1010+(1-$C1010)*24,LOLP!$B1010),0)</f>
        <v>0</v>
      </c>
      <c r="M1010" s="25">
        <f t="shared" ca="1" si="107"/>
        <v>0</v>
      </c>
      <c r="N1010" s="25">
        <f t="shared" ca="1" si="108"/>
        <v>0</v>
      </c>
      <c r="O1010" s="15" t="e">
        <f t="shared" ca="1" si="109"/>
        <v>#DIV/0!</v>
      </c>
      <c r="P1010" s="15" t="e">
        <f t="shared" ca="1" si="110"/>
        <v>#DIV/0!</v>
      </c>
    </row>
    <row r="1011" spans="1:16" x14ac:dyDescent="0.25">
      <c r="A1011" s="1">
        <f t="shared" si="111"/>
        <v>43142</v>
      </c>
      <c r="B1011" s="7">
        <f t="shared" si="106"/>
        <v>2</v>
      </c>
      <c r="C1011" s="4">
        <f>INDEX(Calendar!$E$3:$E$367,MATCH(LOLP!$A1011,Calendar!$B$3:$B$367,0))</f>
        <v>0</v>
      </c>
      <c r="D1011" s="2">
        <f t="shared" si="112"/>
        <v>24</v>
      </c>
      <c r="E1011" s="36">
        <v>21090</v>
      </c>
      <c r="F1011" s="7">
        <f>IFERROR(IF(INDEX('Temperature Data'!$AA$15:$AA$348,MATCH(LOLP!A1011,'Temperature Data'!$B$15:$B$348,0))&gt;IF(B1011=9,$G$2,LOLP!$F$2),1,0),0)</f>
        <v>0</v>
      </c>
      <c r="G1011" s="7">
        <f>SUMIFS(LOLP!$F$4:$F$8763,$C$4:$C$8763,$C1011,$B$4:$B$8763,$B1011,$D$4:$D$8763,$D1011)</f>
        <v>0</v>
      </c>
      <c r="H1011" s="7">
        <f>COUNTIFS(Calendar!$E$3:$E$367,LOLP!C1011,Calendar!$D$3:$D$367,LOLP!B1011)</f>
        <v>9</v>
      </c>
      <c r="I1011" s="7">
        <f ca="1">IF($F1011=1,OFFSET(start_norps,LOLP!$D1011+(1-$C1011)*24,LOLP!$B1011)*H1011/G1011,0)</f>
        <v>0</v>
      </c>
      <c r="J1011" s="7">
        <f ca="1">IF($F1011=1,OFFSET(start_33,LOLP!$D1011+(1-$C1011)*24,LOLP!$B1011)*H1011/G1011,0)</f>
        <v>0</v>
      </c>
      <c r="K1011" s="7">
        <f ca="1">IF($F1011,OFFSET(start_40,LOLP!$D1011+(1-$C1011)*24,LOLP!$B1011),0)</f>
        <v>0</v>
      </c>
      <c r="L1011" s="7">
        <f ca="1">IF($F1011,OFFSET(start_50,LOLP!$D1011+(1-$C1011)*24,LOLP!$B1011),0)</f>
        <v>0</v>
      </c>
      <c r="M1011" s="25">
        <f t="shared" ca="1" si="107"/>
        <v>0</v>
      </c>
      <c r="N1011" s="25">
        <f t="shared" ca="1" si="108"/>
        <v>0</v>
      </c>
      <c r="O1011" s="15" t="e">
        <f t="shared" ca="1" si="109"/>
        <v>#DIV/0!</v>
      </c>
      <c r="P1011" s="15" t="e">
        <f t="shared" ca="1" si="110"/>
        <v>#DIV/0!</v>
      </c>
    </row>
    <row r="1012" spans="1:16" x14ac:dyDescent="0.25">
      <c r="A1012" s="1">
        <f t="shared" si="111"/>
        <v>43143</v>
      </c>
      <c r="B1012" s="7">
        <f t="shared" si="106"/>
        <v>2</v>
      </c>
      <c r="C1012" s="4">
        <f>INDEX(Calendar!$E$3:$E$367,MATCH(LOLP!$A1012,Calendar!$B$3:$B$367,0))</f>
        <v>1</v>
      </c>
      <c r="D1012" s="2">
        <f t="shared" si="112"/>
        <v>1</v>
      </c>
      <c r="E1012" s="36">
        <v>20028</v>
      </c>
      <c r="F1012" s="7">
        <f>IFERROR(IF(INDEX('Temperature Data'!$AA$15:$AA$348,MATCH(LOLP!A1012,'Temperature Data'!$B$15:$B$348,0))&gt;IF(B1012=9,$G$2,LOLP!$F$2),1,0),0)</f>
        <v>0</v>
      </c>
      <c r="G1012" s="7">
        <f>SUMIFS(LOLP!$F$4:$F$8763,$C$4:$C$8763,$C1012,$B$4:$B$8763,$B1012,$D$4:$D$8763,$D1012)</f>
        <v>0</v>
      </c>
      <c r="H1012" s="7">
        <f>COUNTIFS(Calendar!$E$3:$E$367,LOLP!C1012,Calendar!$D$3:$D$367,LOLP!B1012)</f>
        <v>19</v>
      </c>
      <c r="I1012" s="7">
        <f ca="1">IF($F1012=1,OFFSET(start_norps,LOLP!$D1012+(1-$C1012)*24,LOLP!$B1012)*H1012/G1012,0)</f>
        <v>0</v>
      </c>
      <c r="J1012" s="7">
        <f ca="1">IF($F1012=1,OFFSET(start_33,LOLP!$D1012+(1-$C1012)*24,LOLP!$B1012)*H1012/G1012,0)</f>
        <v>0</v>
      </c>
      <c r="K1012" s="7">
        <f ca="1">IF($F1012,OFFSET(start_40,LOLP!$D1012+(1-$C1012)*24,LOLP!$B1012),0)</f>
        <v>0</v>
      </c>
      <c r="L1012" s="7">
        <f ca="1">IF($F1012,OFFSET(start_50,LOLP!$D1012+(1-$C1012)*24,LOLP!$B1012),0)</f>
        <v>0</v>
      </c>
      <c r="M1012" s="25">
        <f t="shared" ca="1" si="107"/>
        <v>0</v>
      </c>
      <c r="N1012" s="25">
        <f t="shared" ca="1" si="108"/>
        <v>0</v>
      </c>
      <c r="O1012" s="15" t="e">
        <f t="shared" ca="1" si="109"/>
        <v>#DIV/0!</v>
      </c>
      <c r="P1012" s="15" t="e">
        <f t="shared" ca="1" si="110"/>
        <v>#DIV/0!</v>
      </c>
    </row>
    <row r="1013" spans="1:16" x14ac:dyDescent="0.25">
      <c r="A1013" s="1">
        <f t="shared" si="111"/>
        <v>43143</v>
      </c>
      <c r="B1013" s="7">
        <f t="shared" si="106"/>
        <v>2</v>
      </c>
      <c r="C1013" s="4">
        <f>INDEX(Calendar!$E$3:$E$367,MATCH(LOLP!$A1013,Calendar!$B$3:$B$367,0))</f>
        <v>1</v>
      </c>
      <c r="D1013" s="2">
        <f t="shared" si="112"/>
        <v>2</v>
      </c>
      <c r="E1013" s="36">
        <v>19363</v>
      </c>
      <c r="F1013" s="7">
        <f>IFERROR(IF(INDEX('Temperature Data'!$AA$15:$AA$348,MATCH(LOLP!A1013,'Temperature Data'!$B$15:$B$348,0))&gt;IF(B1013=9,$G$2,LOLP!$F$2),1,0),0)</f>
        <v>0</v>
      </c>
      <c r="G1013" s="7">
        <f>SUMIFS(LOLP!$F$4:$F$8763,$C$4:$C$8763,$C1013,$B$4:$B$8763,$B1013,$D$4:$D$8763,$D1013)</f>
        <v>0</v>
      </c>
      <c r="H1013" s="7">
        <f>COUNTIFS(Calendar!$E$3:$E$367,LOLP!C1013,Calendar!$D$3:$D$367,LOLP!B1013)</f>
        <v>19</v>
      </c>
      <c r="I1013" s="7">
        <f ca="1">IF($F1013=1,OFFSET(start_norps,LOLP!$D1013+(1-$C1013)*24,LOLP!$B1013)*H1013/G1013,0)</f>
        <v>0</v>
      </c>
      <c r="J1013" s="7">
        <f ca="1">IF($F1013=1,OFFSET(start_33,LOLP!$D1013+(1-$C1013)*24,LOLP!$B1013)*H1013/G1013,0)</f>
        <v>0</v>
      </c>
      <c r="K1013" s="7">
        <f ca="1">IF($F1013,OFFSET(start_40,LOLP!$D1013+(1-$C1013)*24,LOLP!$B1013),0)</f>
        <v>0</v>
      </c>
      <c r="L1013" s="7">
        <f ca="1">IF($F1013,OFFSET(start_50,LOLP!$D1013+(1-$C1013)*24,LOLP!$B1013),0)</f>
        <v>0</v>
      </c>
      <c r="M1013" s="25">
        <f t="shared" ca="1" si="107"/>
        <v>0</v>
      </c>
      <c r="N1013" s="25">
        <f t="shared" ca="1" si="108"/>
        <v>0</v>
      </c>
      <c r="O1013" s="15" t="e">
        <f t="shared" ca="1" si="109"/>
        <v>#DIV/0!</v>
      </c>
      <c r="P1013" s="15" t="e">
        <f t="shared" ca="1" si="110"/>
        <v>#DIV/0!</v>
      </c>
    </row>
    <row r="1014" spans="1:16" x14ac:dyDescent="0.25">
      <c r="A1014" s="1">
        <f t="shared" si="111"/>
        <v>43143</v>
      </c>
      <c r="B1014" s="7">
        <f t="shared" si="106"/>
        <v>2</v>
      </c>
      <c r="C1014" s="4">
        <f>INDEX(Calendar!$E$3:$E$367,MATCH(LOLP!$A1014,Calendar!$B$3:$B$367,0))</f>
        <v>1</v>
      </c>
      <c r="D1014" s="2">
        <f t="shared" si="112"/>
        <v>3</v>
      </c>
      <c r="E1014" s="36">
        <v>19055</v>
      </c>
      <c r="F1014" s="7">
        <f>IFERROR(IF(INDEX('Temperature Data'!$AA$15:$AA$348,MATCH(LOLP!A1014,'Temperature Data'!$B$15:$B$348,0))&gt;IF(B1014=9,$G$2,LOLP!$F$2),1,0),0)</f>
        <v>0</v>
      </c>
      <c r="G1014" s="7">
        <f>SUMIFS(LOLP!$F$4:$F$8763,$C$4:$C$8763,$C1014,$B$4:$B$8763,$B1014,$D$4:$D$8763,$D1014)</f>
        <v>0</v>
      </c>
      <c r="H1014" s="7">
        <f>COUNTIFS(Calendar!$E$3:$E$367,LOLP!C1014,Calendar!$D$3:$D$367,LOLP!B1014)</f>
        <v>19</v>
      </c>
      <c r="I1014" s="7">
        <f ca="1">IF($F1014=1,OFFSET(start_norps,LOLP!$D1014+(1-$C1014)*24,LOLP!$B1014)*H1014/G1014,0)</f>
        <v>0</v>
      </c>
      <c r="J1014" s="7">
        <f ca="1">IF($F1014=1,OFFSET(start_33,LOLP!$D1014+(1-$C1014)*24,LOLP!$B1014)*H1014/G1014,0)</f>
        <v>0</v>
      </c>
      <c r="K1014" s="7">
        <f ca="1">IF($F1014,OFFSET(start_40,LOLP!$D1014+(1-$C1014)*24,LOLP!$B1014),0)</f>
        <v>0</v>
      </c>
      <c r="L1014" s="7">
        <f ca="1">IF($F1014,OFFSET(start_50,LOLP!$D1014+(1-$C1014)*24,LOLP!$B1014),0)</f>
        <v>0</v>
      </c>
      <c r="M1014" s="25">
        <f t="shared" ca="1" si="107"/>
        <v>0</v>
      </c>
      <c r="N1014" s="25">
        <f t="shared" ca="1" si="108"/>
        <v>0</v>
      </c>
      <c r="O1014" s="15" t="e">
        <f t="shared" ca="1" si="109"/>
        <v>#DIV/0!</v>
      </c>
      <c r="P1014" s="15" t="e">
        <f t="shared" ca="1" si="110"/>
        <v>#DIV/0!</v>
      </c>
    </row>
    <row r="1015" spans="1:16" x14ac:dyDescent="0.25">
      <c r="A1015" s="1">
        <f t="shared" si="111"/>
        <v>43143</v>
      </c>
      <c r="B1015" s="7">
        <f t="shared" si="106"/>
        <v>2</v>
      </c>
      <c r="C1015" s="4">
        <f>INDEX(Calendar!$E$3:$E$367,MATCH(LOLP!$A1015,Calendar!$B$3:$B$367,0))</f>
        <v>1</v>
      </c>
      <c r="D1015" s="2">
        <f t="shared" si="112"/>
        <v>4</v>
      </c>
      <c r="E1015" s="36">
        <v>19096</v>
      </c>
      <c r="F1015" s="7">
        <f>IFERROR(IF(INDEX('Temperature Data'!$AA$15:$AA$348,MATCH(LOLP!A1015,'Temperature Data'!$B$15:$B$348,0))&gt;IF(B1015=9,$G$2,LOLP!$F$2),1,0),0)</f>
        <v>0</v>
      </c>
      <c r="G1015" s="7">
        <f>SUMIFS(LOLP!$F$4:$F$8763,$C$4:$C$8763,$C1015,$B$4:$B$8763,$B1015,$D$4:$D$8763,$D1015)</f>
        <v>0</v>
      </c>
      <c r="H1015" s="7">
        <f>COUNTIFS(Calendar!$E$3:$E$367,LOLP!C1015,Calendar!$D$3:$D$367,LOLP!B1015)</f>
        <v>19</v>
      </c>
      <c r="I1015" s="7">
        <f ca="1">IF($F1015=1,OFFSET(start_norps,LOLP!$D1015+(1-$C1015)*24,LOLP!$B1015)*H1015/G1015,0)</f>
        <v>0</v>
      </c>
      <c r="J1015" s="7">
        <f ca="1">IF($F1015=1,OFFSET(start_33,LOLP!$D1015+(1-$C1015)*24,LOLP!$B1015)*H1015/G1015,0)</f>
        <v>0</v>
      </c>
      <c r="K1015" s="7">
        <f ca="1">IF($F1015,OFFSET(start_40,LOLP!$D1015+(1-$C1015)*24,LOLP!$B1015),0)</f>
        <v>0</v>
      </c>
      <c r="L1015" s="7">
        <f ca="1">IF($F1015,OFFSET(start_50,LOLP!$D1015+(1-$C1015)*24,LOLP!$B1015),0)</f>
        <v>0</v>
      </c>
      <c r="M1015" s="25">
        <f t="shared" ca="1" si="107"/>
        <v>0</v>
      </c>
      <c r="N1015" s="25">
        <f t="shared" ca="1" si="108"/>
        <v>0</v>
      </c>
      <c r="O1015" s="15" t="e">
        <f t="shared" ca="1" si="109"/>
        <v>#DIV/0!</v>
      </c>
      <c r="P1015" s="15" t="e">
        <f t="shared" ca="1" si="110"/>
        <v>#DIV/0!</v>
      </c>
    </row>
    <row r="1016" spans="1:16" x14ac:dyDescent="0.25">
      <c r="A1016" s="1">
        <f t="shared" si="111"/>
        <v>43143</v>
      </c>
      <c r="B1016" s="7">
        <f t="shared" si="106"/>
        <v>2</v>
      </c>
      <c r="C1016" s="4">
        <f>INDEX(Calendar!$E$3:$E$367,MATCH(LOLP!$A1016,Calendar!$B$3:$B$367,0))</f>
        <v>1</v>
      </c>
      <c r="D1016" s="2">
        <f t="shared" si="112"/>
        <v>5</v>
      </c>
      <c r="E1016" s="36">
        <v>19722</v>
      </c>
      <c r="F1016" s="7">
        <f>IFERROR(IF(INDEX('Temperature Data'!$AA$15:$AA$348,MATCH(LOLP!A1016,'Temperature Data'!$B$15:$B$348,0))&gt;IF(B1016=9,$G$2,LOLP!$F$2),1,0),0)</f>
        <v>0</v>
      </c>
      <c r="G1016" s="7">
        <f>SUMIFS(LOLP!$F$4:$F$8763,$C$4:$C$8763,$C1016,$B$4:$B$8763,$B1016,$D$4:$D$8763,$D1016)</f>
        <v>0</v>
      </c>
      <c r="H1016" s="7">
        <f>COUNTIFS(Calendar!$E$3:$E$367,LOLP!C1016,Calendar!$D$3:$D$367,LOLP!B1016)</f>
        <v>19</v>
      </c>
      <c r="I1016" s="7">
        <f ca="1">IF($F1016=1,OFFSET(start_norps,LOLP!$D1016+(1-$C1016)*24,LOLP!$B1016)*H1016/G1016,0)</f>
        <v>0</v>
      </c>
      <c r="J1016" s="7">
        <f ca="1">IF($F1016=1,OFFSET(start_33,LOLP!$D1016+(1-$C1016)*24,LOLP!$B1016)*H1016/G1016,0)</f>
        <v>0</v>
      </c>
      <c r="K1016" s="7">
        <f ca="1">IF($F1016,OFFSET(start_40,LOLP!$D1016+(1-$C1016)*24,LOLP!$B1016),0)</f>
        <v>0</v>
      </c>
      <c r="L1016" s="7">
        <f ca="1">IF($F1016,OFFSET(start_50,LOLP!$D1016+(1-$C1016)*24,LOLP!$B1016),0)</f>
        <v>0</v>
      </c>
      <c r="M1016" s="25">
        <f t="shared" ca="1" si="107"/>
        <v>0</v>
      </c>
      <c r="N1016" s="25">
        <f t="shared" ca="1" si="108"/>
        <v>0</v>
      </c>
      <c r="O1016" s="15" t="e">
        <f t="shared" ca="1" si="109"/>
        <v>#DIV/0!</v>
      </c>
      <c r="P1016" s="15" t="e">
        <f t="shared" ca="1" si="110"/>
        <v>#DIV/0!</v>
      </c>
    </row>
    <row r="1017" spans="1:16" x14ac:dyDescent="0.25">
      <c r="A1017" s="1">
        <f t="shared" si="111"/>
        <v>43143</v>
      </c>
      <c r="B1017" s="7">
        <f t="shared" si="106"/>
        <v>2</v>
      </c>
      <c r="C1017" s="4">
        <f>INDEX(Calendar!$E$3:$E$367,MATCH(LOLP!$A1017,Calendar!$B$3:$B$367,0))</f>
        <v>1</v>
      </c>
      <c r="D1017" s="2">
        <f t="shared" si="112"/>
        <v>6</v>
      </c>
      <c r="E1017" s="36">
        <v>21253</v>
      </c>
      <c r="F1017" s="7">
        <f>IFERROR(IF(INDEX('Temperature Data'!$AA$15:$AA$348,MATCH(LOLP!A1017,'Temperature Data'!$B$15:$B$348,0))&gt;IF(B1017=9,$G$2,LOLP!$F$2),1,0),0)</f>
        <v>0</v>
      </c>
      <c r="G1017" s="7">
        <f>SUMIFS(LOLP!$F$4:$F$8763,$C$4:$C$8763,$C1017,$B$4:$B$8763,$B1017,$D$4:$D$8763,$D1017)</f>
        <v>0</v>
      </c>
      <c r="H1017" s="7">
        <f>COUNTIFS(Calendar!$E$3:$E$367,LOLP!C1017,Calendar!$D$3:$D$367,LOLP!B1017)</f>
        <v>19</v>
      </c>
      <c r="I1017" s="7">
        <f ca="1">IF($F1017=1,OFFSET(start_norps,LOLP!$D1017+(1-$C1017)*24,LOLP!$B1017)*H1017/G1017,0)</f>
        <v>0</v>
      </c>
      <c r="J1017" s="7">
        <f ca="1">IF($F1017=1,OFFSET(start_33,LOLP!$D1017+(1-$C1017)*24,LOLP!$B1017)*H1017/G1017,0)</f>
        <v>0</v>
      </c>
      <c r="K1017" s="7">
        <f ca="1">IF($F1017,OFFSET(start_40,LOLP!$D1017+(1-$C1017)*24,LOLP!$B1017),0)</f>
        <v>0</v>
      </c>
      <c r="L1017" s="7">
        <f ca="1">IF($F1017,OFFSET(start_50,LOLP!$D1017+(1-$C1017)*24,LOLP!$B1017),0)</f>
        <v>0</v>
      </c>
      <c r="M1017" s="25">
        <f t="shared" ca="1" si="107"/>
        <v>0</v>
      </c>
      <c r="N1017" s="25">
        <f t="shared" ca="1" si="108"/>
        <v>0</v>
      </c>
      <c r="O1017" s="15" t="e">
        <f t="shared" ca="1" si="109"/>
        <v>#DIV/0!</v>
      </c>
      <c r="P1017" s="15" t="e">
        <f t="shared" ca="1" si="110"/>
        <v>#DIV/0!</v>
      </c>
    </row>
    <row r="1018" spans="1:16" x14ac:dyDescent="0.25">
      <c r="A1018" s="1">
        <f t="shared" si="111"/>
        <v>43143</v>
      </c>
      <c r="B1018" s="7">
        <f t="shared" si="106"/>
        <v>2</v>
      </c>
      <c r="C1018" s="4">
        <f>INDEX(Calendar!$E$3:$E$367,MATCH(LOLP!$A1018,Calendar!$B$3:$B$367,0))</f>
        <v>1</v>
      </c>
      <c r="D1018" s="2">
        <f t="shared" si="112"/>
        <v>7</v>
      </c>
      <c r="E1018" s="36">
        <v>23630</v>
      </c>
      <c r="F1018" s="7">
        <f>IFERROR(IF(INDEX('Temperature Data'!$AA$15:$AA$348,MATCH(LOLP!A1018,'Temperature Data'!$B$15:$B$348,0))&gt;IF(B1018=9,$G$2,LOLP!$F$2),1,0),0)</f>
        <v>0</v>
      </c>
      <c r="G1018" s="7">
        <f>SUMIFS(LOLP!$F$4:$F$8763,$C$4:$C$8763,$C1018,$B$4:$B$8763,$B1018,$D$4:$D$8763,$D1018)</f>
        <v>0</v>
      </c>
      <c r="H1018" s="7">
        <f>COUNTIFS(Calendar!$E$3:$E$367,LOLP!C1018,Calendar!$D$3:$D$367,LOLP!B1018)</f>
        <v>19</v>
      </c>
      <c r="I1018" s="7">
        <f ca="1">IF($F1018=1,OFFSET(start_norps,LOLP!$D1018+(1-$C1018)*24,LOLP!$B1018)*H1018/G1018,0)</f>
        <v>0</v>
      </c>
      <c r="J1018" s="7">
        <f ca="1">IF($F1018=1,OFFSET(start_33,LOLP!$D1018+(1-$C1018)*24,LOLP!$B1018)*H1018/G1018,0)</f>
        <v>0</v>
      </c>
      <c r="K1018" s="7">
        <f ca="1">IF($F1018,OFFSET(start_40,LOLP!$D1018+(1-$C1018)*24,LOLP!$B1018),0)</f>
        <v>0</v>
      </c>
      <c r="L1018" s="7">
        <f ca="1">IF($F1018,OFFSET(start_50,LOLP!$D1018+(1-$C1018)*24,LOLP!$B1018),0)</f>
        <v>0</v>
      </c>
      <c r="M1018" s="25">
        <f t="shared" ca="1" si="107"/>
        <v>0</v>
      </c>
      <c r="N1018" s="25">
        <f t="shared" ca="1" si="108"/>
        <v>0</v>
      </c>
      <c r="O1018" s="15" t="e">
        <f t="shared" ca="1" si="109"/>
        <v>#DIV/0!</v>
      </c>
      <c r="P1018" s="15" t="e">
        <f t="shared" ca="1" si="110"/>
        <v>#DIV/0!</v>
      </c>
    </row>
    <row r="1019" spans="1:16" x14ac:dyDescent="0.25">
      <c r="A1019" s="1">
        <f t="shared" si="111"/>
        <v>43143</v>
      </c>
      <c r="B1019" s="7">
        <f t="shared" si="106"/>
        <v>2</v>
      </c>
      <c r="C1019" s="4">
        <f>INDEX(Calendar!$E$3:$E$367,MATCH(LOLP!$A1019,Calendar!$B$3:$B$367,0))</f>
        <v>1</v>
      </c>
      <c r="D1019" s="2">
        <f t="shared" si="112"/>
        <v>8</v>
      </c>
      <c r="E1019" s="36">
        <v>25087</v>
      </c>
      <c r="F1019" s="7">
        <f>IFERROR(IF(INDEX('Temperature Data'!$AA$15:$AA$348,MATCH(LOLP!A1019,'Temperature Data'!$B$15:$B$348,0))&gt;IF(B1019=9,$G$2,LOLP!$F$2),1,0),0)</f>
        <v>0</v>
      </c>
      <c r="G1019" s="7">
        <f>SUMIFS(LOLP!$F$4:$F$8763,$C$4:$C$8763,$C1019,$B$4:$B$8763,$B1019,$D$4:$D$8763,$D1019)</f>
        <v>0</v>
      </c>
      <c r="H1019" s="7">
        <f>COUNTIFS(Calendar!$E$3:$E$367,LOLP!C1019,Calendar!$D$3:$D$367,LOLP!B1019)</f>
        <v>19</v>
      </c>
      <c r="I1019" s="7">
        <f ca="1">IF($F1019=1,OFFSET(start_norps,LOLP!$D1019+(1-$C1019)*24,LOLP!$B1019)*H1019/G1019,0)</f>
        <v>0</v>
      </c>
      <c r="J1019" s="7">
        <f ca="1">IF($F1019=1,OFFSET(start_33,LOLP!$D1019+(1-$C1019)*24,LOLP!$B1019)*H1019/G1019,0)</f>
        <v>0</v>
      </c>
      <c r="K1019" s="7">
        <f ca="1">IF($F1019,OFFSET(start_40,LOLP!$D1019+(1-$C1019)*24,LOLP!$B1019),0)</f>
        <v>0</v>
      </c>
      <c r="L1019" s="7">
        <f ca="1">IF($F1019,OFFSET(start_50,LOLP!$D1019+(1-$C1019)*24,LOLP!$B1019),0)</f>
        <v>0</v>
      </c>
      <c r="M1019" s="25">
        <f t="shared" ca="1" si="107"/>
        <v>0</v>
      </c>
      <c r="N1019" s="25">
        <f t="shared" ca="1" si="108"/>
        <v>0</v>
      </c>
      <c r="O1019" s="15" t="e">
        <f t="shared" ca="1" si="109"/>
        <v>#DIV/0!</v>
      </c>
      <c r="P1019" s="15" t="e">
        <f t="shared" ca="1" si="110"/>
        <v>#DIV/0!</v>
      </c>
    </row>
    <row r="1020" spans="1:16" x14ac:dyDescent="0.25">
      <c r="A1020" s="1">
        <f t="shared" si="111"/>
        <v>43143</v>
      </c>
      <c r="B1020" s="7">
        <f t="shared" si="106"/>
        <v>2</v>
      </c>
      <c r="C1020" s="4">
        <f>INDEX(Calendar!$E$3:$E$367,MATCH(LOLP!$A1020,Calendar!$B$3:$B$367,0))</f>
        <v>1</v>
      </c>
      <c r="D1020" s="2">
        <f t="shared" si="112"/>
        <v>9</v>
      </c>
      <c r="E1020" s="36">
        <v>25290</v>
      </c>
      <c r="F1020" s="7">
        <f>IFERROR(IF(INDEX('Temperature Data'!$AA$15:$AA$348,MATCH(LOLP!A1020,'Temperature Data'!$B$15:$B$348,0))&gt;IF(B1020=9,$G$2,LOLP!$F$2),1,0),0)</f>
        <v>0</v>
      </c>
      <c r="G1020" s="7">
        <f>SUMIFS(LOLP!$F$4:$F$8763,$C$4:$C$8763,$C1020,$B$4:$B$8763,$B1020,$D$4:$D$8763,$D1020)</f>
        <v>0</v>
      </c>
      <c r="H1020" s="7">
        <f>COUNTIFS(Calendar!$E$3:$E$367,LOLP!C1020,Calendar!$D$3:$D$367,LOLP!B1020)</f>
        <v>19</v>
      </c>
      <c r="I1020" s="7">
        <f ca="1">IF($F1020=1,OFFSET(start_norps,LOLP!$D1020+(1-$C1020)*24,LOLP!$B1020)*H1020/G1020,0)</f>
        <v>0</v>
      </c>
      <c r="J1020" s="7">
        <f ca="1">IF($F1020=1,OFFSET(start_33,LOLP!$D1020+(1-$C1020)*24,LOLP!$B1020)*H1020/G1020,0)</f>
        <v>0</v>
      </c>
      <c r="K1020" s="7">
        <f ca="1">IF($F1020,OFFSET(start_40,LOLP!$D1020+(1-$C1020)*24,LOLP!$B1020),0)</f>
        <v>0</v>
      </c>
      <c r="L1020" s="7">
        <f ca="1">IF($F1020,OFFSET(start_50,LOLP!$D1020+(1-$C1020)*24,LOLP!$B1020),0)</f>
        <v>0</v>
      </c>
      <c r="M1020" s="25">
        <f t="shared" ca="1" si="107"/>
        <v>0</v>
      </c>
      <c r="N1020" s="25">
        <f t="shared" ca="1" si="108"/>
        <v>0</v>
      </c>
      <c r="O1020" s="15" t="e">
        <f t="shared" ca="1" si="109"/>
        <v>#DIV/0!</v>
      </c>
      <c r="P1020" s="15" t="e">
        <f t="shared" ca="1" si="110"/>
        <v>#DIV/0!</v>
      </c>
    </row>
    <row r="1021" spans="1:16" x14ac:dyDescent="0.25">
      <c r="A1021" s="1">
        <f t="shared" si="111"/>
        <v>43143</v>
      </c>
      <c r="B1021" s="7">
        <f t="shared" si="106"/>
        <v>2</v>
      </c>
      <c r="C1021" s="4">
        <f>INDEX(Calendar!$E$3:$E$367,MATCH(LOLP!$A1021,Calendar!$B$3:$B$367,0))</f>
        <v>1</v>
      </c>
      <c r="D1021" s="2">
        <f t="shared" si="112"/>
        <v>10</v>
      </c>
      <c r="E1021" s="36">
        <v>24761</v>
      </c>
      <c r="F1021" s="7">
        <f>IFERROR(IF(INDEX('Temperature Data'!$AA$15:$AA$348,MATCH(LOLP!A1021,'Temperature Data'!$B$15:$B$348,0))&gt;IF(B1021=9,$G$2,LOLP!$F$2),1,0),0)</f>
        <v>0</v>
      </c>
      <c r="G1021" s="7">
        <f>SUMIFS(LOLP!$F$4:$F$8763,$C$4:$C$8763,$C1021,$B$4:$B$8763,$B1021,$D$4:$D$8763,$D1021)</f>
        <v>0</v>
      </c>
      <c r="H1021" s="7">
        <f>COUNTIFS(Calendar!$E$3:$E$367,LOLP!C1021,Calendar!$D$3:$D$367,LOLP!B1021)</f>
        <v>19</v>
      </c>
      <c r="I1021" s="7">
        <f ca="1">IF($F1021=1,OFFSET(start_norps,LOLP!$D1021+(1-$C1021)*24,LOLP!$B1021)*H1021/G1021,0)</f>
        <v>0</v>
      </c>
      <c r="J1021" s="7">
        <f ca="1">IF($F1021=1,OFFSET(start_33,LOLP!$D1021+(1-$C1021)*24,LOLP!$B1021)*H1021/G1021,0)</f>
        <v>0</v>
      </c>
      <c r="K1021" s="7">
        <f ca="1">IF($F1021,OFFSET(start_40,LOLP!$D1021+(1-$C1021)*24,LOLP!$B1021),0)</f>
        <v>0</v>
      </c>
      <c r="L1021" s="7">
        <f ca="1">IF($F1021,OFFSET(start_50,LOLP!$D1021+(1-$C1021)*24,LOLP!$B1021),0)</f>
        <v>0</v>
      </c>
      <c r="M1021" s="25">
        <f t="shared" ca="1" si="107"/>
        <v>0</v>
      </c>
      <c r="N1021" s="25">
        <f t="shared" ca="1" si="108"/>
        <v>0</v>
      </c>
      <c r="O1021" s="15" t="e">
        <f t="shared" ca="1" si="109"/>
        <v>#DIV/0!</v>
      </c>
      <c r="P1021" s="15" t="e">
        <f t="shared" ca="1" si="110"/>
        <v>#DIV/0!</v>
      </c>
    </row>
    <row r="1022" spans="1:16" x14ac:dyDescent="0.25">
      <c r="A1022" s="1">
        <f t="shared" si="111"/>
        <v>43143</v>
      </c>
      <c r="B1022" s="7">
        <f t="shared" si="106"/>
        <v>2</v>
      </c>
      <c r="C1022" s="4">
        <f>INDEX(Calendar!$E$3:$E$367,MATCH(LOLP!$A1022,Calendar!$B$3:$B$367,0))</f>
        <v>1</v>
      </c>
      <c r="D1022" s="2">
        <f t="shared" si="112"/>
        <v>11</v>
      </c>
      <c r="E1022" s="36">
        <v>24159</v>
      </c>
      <c r="F1022" s="7">
        <f>IFERROR(IF(INDEX('Temperature Data'!$AA$15:$AA$348,MATCH(LOLP!A1022,'Temperature Data'!$B$15:$B$348,0))&gt;IF(B1022=9,$G$2,LOLP!$F$2),1,0),0)</f>
        <v>0</v>
      </c>
      <c r="G1022" s="7">
        <f>SUMIFS(LOLP!$F$4:$F$8763,$C$4:$C$8763,$C1022,$B$4:$B$8763,$B1022,$D$4:$D$8763,$D1022)</f>
        <v>0</v>
      </c>
      <c r="H1022" s="7">
        <f>COUNTIFS(Calendar!$E$3:$E$367,LOLP!C1022,Calendar!$D$3:$D$367,LOLP!B1022)</f>
        <v>19</v>
      </c>
      <c r="I1022" s="7">
        <f ca="1">IF($F1022=1,OFFSET(start_norps,LOLP!$D1022+(1-$C1022)*24,LOLP!$B1022)*H1022/G1022,0)</f>
        <v>0</v>
      </c>
      <c r="J1022" s="7">
        <f ca="1">IF($F1022=1,OFFSET(start_33,LOLP!$D1022+(1-$C1022)*24,LOLP!$B1022)*H1022/G1022,0)</f>
        <v>0</v>
      </c>
      <c r="K1022" s="7">
        <f ca="1">IF($F1022,OFFSET(start_40,LOLP!$D1022+(1-$C1022)*24,LOLP!$B1022),0)</f>
        <v>0</v>
      </c>
      <c r="L1022" s="7">
        <f ca="1">IF($F1022,OFFSET(start_50,LOLP!$D1022+(1-$C1022)*24,LOLP!$B1022),0)</f>
        <v>0</v>
      </c>
      <c r="M1022" s="25">
        <f t="shared" ca="1" si="107"/>
        <v>0</v>
      </c>
      <c r="N1022" s="25">
        <f t="shared" ca="1" si="108"/>
        <v>0</v>
      </c>
      <c r="O1022" s="15" t="e">
        <f t="shared" ca="1" si="109"/>
        <v>#DIV/0!</v>
      </c>
      <c r="P1022" s="15" t="e">
        <f t="shared" ca="1" si="110"/>
        <v>#DIV/0!</v>
      </c>
    </row>
    <row r="1023" spans="1:16" x14ac:dyDescent="0.25">
      <c r="A1023" s="1">
        <f t="shared" si="111"/>
        <v>43143</v>
      </c>
      <c r="B1023" s="7">
        <f t="shared" si="106"/>
        <v>2</v>
      </c>
      <c r="C1023" s="4">
        <f>INDEX(Calendar!$E$3:$E$367,MATCH(LOLP!$A1023,Calendar!$B$3:$B$367,0))</f>
        <v>1</v>
      </c>
      <c r="D1023" s="2">
        <f t="shared" si="112"/>
        <v>12</v>
      </c>
      <c r="E1023" s="36">
        <v>23822</v>
      </c>
      <c r="F1023" s="7">
        <f>IFERROR(IF(INDEX('Temperature Data'!$AA$15:$AA$348,MATCH(LOLP!A1023,'Temperature Data'!$B$15:$B$348,0))&gt;IF(B1023=9,$G$2,LOLP!$F$2),1,0),0)</f>
        <v>0</v>
      </c>
      <c r="G1023" s="7">
        <f>SUMIFS(LOLP!$F$4:$F$8763,$C$4:$C$8763,$C1023,$B$4:$B$8763,$B1023,$D$4:$D$8763,$D1023)</f>
        <v>0</v>
      </c>
      <c r="H1023" s="7">
        <f>COUNTIFS(Calendar!$E$3:$E$367,LOLP!C1023,Calendar!$D$3:$D$367,LOLP!B1023)</f>
        <v>19</v>
      </c>
      <c r="I1023" s="7">
        <f ca="1">IF($F1023=1,OFFSET(start_norps,LOLP!$D1023+(1-$C1023)*24,LOLP!$B1023)*H1023/G1023,0)</f>
        <v>0</v>
      </c>
      <c r="J1023" s="7">
        <f ca="1">IF($F1023=1,OFFSET(start_33,LOLP!$D1023+(1-$C1023)*24,LOLP!$B1023)*H1023/G1023,0)</f>
        <v>0</v>
      </c>
      <c r="K1023" s="7">
        <f ca="1">IF($F1023,OFFSET(start_40,LOLP!$D1023+(1-$C1023)*24,LOLP!$B1023),0)</f>
        <v>0</v>
      </c>
      <c r="L1023" s="7">
        <f ca="1">IF($F1023,OFFSET(start_50,LOLP!$D1023+(1-$C1023)*24,LOLP!$B1023),0)</f>
        <v>0</v>
      </c>
      <c r="M1023" s="25">
        <f t="shared" ca="1" si="107"/>
        <v>0</v>
      </c>
      <c r="N1023" s="25">
        <f t="shared" ca="1" si="108"/>
        <v>0</v>
      </c>
      <c r="O1023" s="15" t="e">
        <f t="shared" ca="1" si="109"/>
        <v>#DIV/0!</v>
      </c>
      <c r="P1023" s="15" t="e">
        <f t="shared" ca="1" si="110"/>
        <v>#DIV/0!</v>
      </c>
    </row>
    <row r="1024" spans="1:16" x14ac:dyDescent="0.25">
      <c r="A1024" s="1">
        <f t="shared" si="111"/>
        <v>43143</v>
      </c>
      <c r="B1024" s="7">
        <f t="shared" si="106"/>
        <v>2</v>
      </c>
      <c r="C1024" s="4">
        <f>INDEX(Calendar!$E$3:$E$367,MATCH(LOLP!$A1024,Calendar!$B$3:$B$367,0))</f>
        <v>1</v>
      </c>
      <c r="D1024" s="2">
        <f t="shared" si="112"/>
        <v>13</v>
      </c>
      <c r="E1024" s="36">
        <v>23655</v>
      </c>
      <c r="F1024" s="7">
        <f>IFERROR(IF(INDEX('Temperature Data'!$AA$15:$AA$348,MATCH(LOLP!A1024,'Temperature Data'!$B$15:$B$348,0))&gt;IF(B1024=9,$G$2,LOLP!$F$2),1,0),0)</f>
        <v>0</v>
      </c>
      <c r="G1024" s="7">
        <f>SUMIFS(LOLP!$F$4:$F$8763,$C$4:$C$8763,$C1024,$B$4:$B$8763,$B1024,$D$4:$D$8763,$D1024)</f>
        <v>0</v>
      </c>
      <c r="H1024" s="7">
        <f>COUNTIFS(Calendar!$E$3:$E$367,LOLP!C1024,Calendar!$D$3:$D$367,LOLP!B1024)</f>
        <v>19</v>
      </c>
      <c r="I1024" s="7">
        <f ca="1">IF($F1024=1,OFFSET(start_norps,LOLP!$D1024+(1-$C1024)*24,LOLP!$B1024)*H1024/G1024,0)</f>
        <v>0</v>
      </c>
      <c r="J1024" s="7">
        <f ca="1">IF($F1024=1,OFFSET(start_33,LOLP!$D1024+(1-$C1024)*24,LOLP!$B1024)*H1024/G1024,0)</f>
        <v>0</v>
      </c>
      <c r="K1024" s="7">
        <f ca="1">IF($F1024,OFFSET(start_40,LOLP!$D1024+(1-$C1024)*24,LOLP!$B1024),0)</f>
        <v>0</v>
      </c>
      <c r="L1024" s="7">
        <f ca="1">IF($F1024,OFFSET(start_50,LOLP!$D1024+(1-$C1024)*24,LOLP!$B1024),0)</f>
        <v>0</v>
      </c>
      <c r="M1024" s="25">
        <f t="shared" ca="1" si="107"/>
        <v>0</v>
      </c>
      <c r="N1024" s="25">
        <f t="shared" ca="1" si="108"/>
        <v>0</v>
      </c>
      <c r="O1024" s="15" t="e">
        <f t="shared" ca="1" si="109"/>
        <v>#DIV/0!</v>
      </c>
      <c r="P1024" s="15" t="e">
        <f t="shared" ca="1" si="110"/>
        <v>#DIV/0!</v>
      </c>
    </row>
    <row r="1025" spans="1:16" x14ac:dyDescent="0.25">
      <c r="A1025" s="1">
        <f t="shared" si="111"/>
        <v>43143</v>
      </c>
      <c r="B1025" s="7">
        <f t="shared" si="106"/>
        <v>2</v>
      </c>
      <c r="C1025" s="4">
        <f>INDEX(Calendar!$E$3:$E$367,MATCH(LOLP!$A1025,Calendar!$B$3:$B$367,0))</f>
        <v>1</v>
      </c>
      <c r="D1025" s="2">
        <f t="shared" si="112"/>
        <v>14</v>
      </c>
      <c r="E1025" s="36">
        <v>23588</v>
      </c>
      <c r="F1025" s="7">
        <f>IFERROR(IF(INDEX('Temperature Data'!$AA$15:$AA$348,MATCH(LOLP!A1025,'Temperature Data'!$B$15:$B$348,0))&gt;IF(B1025=9,$G$2,LOLP!$F$2),1,0),0)</f>
        <v>0</v>
      </c>
      <c r="G1025" s="7">
        <f>SUMIFS(LOLP!$F$4:$F$8763,$C$4:$C$8763,$C1025,$B$4:$B$8763,$B1025,$D$4:$D$8763,$D1025)</f>
        <v>0</v>
      </c>
      <c r="H1025" s="7">
        <f>COUNTIFS(Calendar!$E$3:$E$367,LOLP!C1025,Calendar!$D$3:$D$367,LOLP!B1025)</f>
        <v>19</v>
      </c>
      <c r="I1025" s="7">
        <f ca="1">IF($F1025=1,OFFSET(start_norps,LOLP!$D1025+(1-$C1025)*24,LOLP!$B1025)*H1025/G1025,0)</f>
        <v>0</v>
      </c>
      <c r="J1025" s="7">
        <f ca="1">IF($F1025=1,OFFSET(start_33,LOLP!$D1025+(1-$C1025)*24,LOLP!$B1025)*H1025/G1025,0)</f>
        <v>0</v>
      </c>
      <c r="K1025" s="7">
        <f ca="1">IF($F1025,OFFSET(start_40,LOLP!$D1025+(1-$C1025)*24,LOLP!$B1025),0)</f>
        <v>0</v>
      </c>
      <c r="L1025" s="7">
        <f ca="1">IF($F1025,OFFSET(start_50,LOLP!$D1025+(1-$C1025)*24,LOLP!$B1025),0)</f>
        <v>0</v>
      </c>
      <c r="M1025" s="25">
        <f t="shared" ca="1" si="107"/>
        <v>0</v>
      </c>
      <c r="N1025" s="25">
        <f t="shared" ca="1" si="108"/>
        <v>0</v>
      </c>
      <c r="O1025" s="15" t="e">
        <f t="shared" ca="1" si="109"/>
        <v>#DIV/0!</v>
      </c>
      <c r="P1025" s="15" t="e">
        <f t="shared" ca="1" si="110"/>
        <v>#DIV/0!</v>
      </c>
    </row>
    <row r="1026" spans="1:16" x14ac:dyDescent="0.25">
      <c r="A1026" s="1">
        <f t="shared" si="111"/>
        <v>43143</v>
      </c>
      <c r="B1026" s="7">
        <f t="shared" si="106"/>
        <v>2</v>
      </c>
      <c r="C1026" s="4">
        <f>INDEX(Calendar!$E$3:$E$367,MATCH(LOLP!$A1026,Calendar!$B$3:$B$367,0))</f>
        <v>1</v>
      </c>
      <c r="D1026" s="2">
        <f t="shared" si="112"/>
        <v>15</v>
      </c>
      <c r="E1026" s="36">
        <v>23463</v>
      </c>
      <c r="F1026" s="7">
        <f>IFERROR(IF(INDEX('Temperature Data'!$AA$15:$AA$348,MATCH(LOLP!A1026,'Temperature Data'!$B$15:$B$348,0))&gt;IF(B1026=9,$G$2,LOLP!$F$2),1,0),0)</f>
        <v>0</v>
      </c>
      <c r="G1026" s="7">
        <f>SUMIFS(LOLP!$F$4:$F$8763,$C$4:$C$8763,$C1026,$B$4:$B$8763,$B1026,$D$4:$D$8763,$D1026)</f>
        <v>0</v>
      </c>
      <c r="H1026" s="7">
        <f>COUNTIFS(Calendar!$E$3:$E$367,LOLP!C1026,Calendar!$D$3:$D$367,LOLP!B1026)</f>
        <v>19</v>
      </c>
      <c r="I1026" s="7">
        <f ca="1">IF($F1026=1,OFFSET(start_norps,LOLP!$D1026+(1-$C1026)*24,LOLP!$B1026)*H1026/G1026,0)</f>
        <v>0</v>
      </c>
      <c r="J1026" s="7">
        <f ca="1">IF($F1026=1,OFFSET(start_33,LOLP!$D1026+(1-$C1026)*24,LOLP!$B1026)*H1026/G1026,0)</f>
        <v>0</v>
      </c>
      <c r="K1026" s="7">
        <f ca="1">IF($F1026,OFFSET(start_40,LOLP!$D1026+(1-$C1026)*24,LOLP!$B1026),0)</f>
        <v>0</v>
      </c>
      <c r="L1026" s="7">
        <f ca="1">IF($F1026,OFFSET(start_50,LOLP!$D1026+(1-$C1026)*24,LOLP!$B1026),0)</f>
        <v>0</v>
      </c>
      <c r="M1026" s="25">
        <f t="shared" ca="1" si="107"/>
        <v>0</v>
      </c>
      <c r="N1026" s="25">
        <f t="shared" ca="1" si="108"/>
        <v>0</v>
      </c>
      <c r="O1026" s="15" t="e">
        <f t="shared" ca="1" si="109"/>
        <v>#DIV/0!</v>
      </c>
      <c r="P1026" s="15" t="e">
        <f t="shared" ca="1" si="110"/>
        <v>#DIV/0!</v>
      </c>
    </row>
    <row r="1027" spans="1:16" x14ac:dyDescent="0.25">
      <c r="A1027" s="1">
        <f t="shared" si="111"/>
        <v>43143</v>
      </c>
      <c r="B1027" s="7">
        <f t="shared" si="106"/>
        <v>2</v>
      </c>
      <c r="C1027" s="4">
        <f>INDEX(Calendar!$E$3:$E$367,MATCH(LOLP!$A1027,Calendar!$B$3:$B$367,0))</f>
        <v>1</v>
      </c>
      <c r="D1027" s="2">
        <f t="shared" si="112"/>
        <v>16</v>
      </c>
      <c r="E1027" s="36">
        <v>24080</v>
      </c>
      <c r="F1027" s="7">
        <f>IFERROR(IF(INDEX('Temperature Data'!$AA$15:$AA$348,MATCH(LOLP!A1027,'Temperature Data'!$B$15:$B$348,0))&gt;IF(B1027=9,$G$2,LOLP!$F$2),1,0),0)</f>
        <v>0</v>
      </c>
      <c r="G1027" s="7">
        <f>SUMIFS(LOLP!$F$4:$F$8763,$C$4:$C$8763,$C1027,$B$4:$B$8763,$B1027,$D$4:$D$8763,$D1027)</f>
        <v>0</v>
      </c>
      <c r="H1027" s="7">
        <f>COUNTIFS(Calendar!$E$3:$E$367,LOLP!C1027,Calendar!$D$3:$D$367,LOLP!B1027)</f>
        <v>19</v>
      </c>
      <c r="I1027" s="7">
        <f ca="1">IF($F1027=1,OFFSET(start_norps,LOLP!$D1027+(1-$C1027)*24,LOLP!$B1027)*H1027/G1027,0)</f>
        <v>0</v>
      </c>
      <c r="J1027" s="7">
        <f ca="1">IF($F1027=1,OFFSET(start_33,LOLP!$D1027+(1-$C1027)*24,LOLP!$B1027)*H1027/G1027,0)</f>
        <v>0</v>
      </c>
      <c r="K1027" s="7">
        <f ca="1">IF($F1027,OFFSET(start_40,LOLP!$D1027+(1-$C1027)*24,LOLP!$B1027),0)</f>
        <v>0</v>
      </c>
      <c r="L1027" s="7">
        <f ca="1">IF($F1027,OFFSET(start_50,LOLP!$D1027+(1-$C1027)*24,LOLP!$B1027),0)</f>
        <v>0</v>
      </c>
      <c r="M1027" s="25">
        <f t="shared" ca="1" si="107"/>
        <v>0</v>
      </c>
      <c r="N1027" s="25">
        <f t="shared" ca="1" si="108"/>
        <v>0</v>
      </c>
      <c r="O1027" s="15" t="e">
        <f t="shared" ca="1" si="109"/>
        <v>#DIV/0!</v>
      </c>
      <c r="P1027" s="15" t="e">
        <f t="shared" ca="1" si="110"/>
        <v>#DIV/0!</v>
      </c>
    </row>
    <row r="1028" spans="1:16" x14ac:dyDescent="0.25">
      <c r="A1028" s="1">
        <f t="shared" si="111"/>
        <v>43143</v>
      </c>
      <c r="B1028" s="7">
        <f t="shared" si="106"/>
        <v>2</v>
      </c>
      <c r="C1028" s="4">
        <f>INDEX(Calendar!$E$3:$E$367,MATCH(LOLP!$A1028,Calendar!$B$3:$B$367,0))</f>
        <v>1</v>
      </c>
      <c r="D1028" s="2">
        <f t="shared" si="112"/>
        <v>17</v>
      </c>
      <c r="E1028" s="36">
        <v>24857</v>
      </c>
      <c r="F1028" s="7">
        <f>IFERROR(IF(INDEX('Temperature Data'!$AA$15:$AA$348,MATCH(LOLP!A1028,'Temperature Data'!$B$15:$B$348,0))&gt;IF(B1028=9,$G$2,LOLP!$F$2),1,0),0)</f>
        <v>0</v>
      </c>
      <c r="G1028" s="7">
        <f>SUMIFS(LOLP!$F$4:$F$8763,$C$4:$C$8763,$C1028,$B$4:$B$8763,$B1028,$D$4:$D$8763,$D1028)</f>
        <v>0</v>
      </c>
      <c r="H1028" s="7">
        <f>COUNTIFS(Calendar!$E$3:$E$367,LOLP!C1028,Calendar!$D$3:$D$367,LOLP!B1028)</f>
        <v>19</v>
      </c>
      <c r="I1028" s="7">
        <f ca="1">IF($F1028=1,OFFSET(start_norps,LOLP!$D1028+(1-$C1028)*24,LOLP!$B1028)*H1028/G1028,0)</f>
        <v>0</v>
      </c>
      <c r="J1028" s="7">
        <f ca="1">IF($F1028=1,OFFSET(start_33,LOLP!$D1028+(1-$C1028)*24,LOLP!$B1028)*H1028/G1028,0)</f>
        <v>0</v>
      </c>
      <c r="K1028" s="7">
        <f ca="1">IF($F1028,OFFSET(start_40,LOLP!$D1028+(1-$C1028)*24,LOLP!$B1028),0)</f>
        <v>0</v>
      </c>
      <c r="L1028" s="7">
        <f ca="1">IF($F1028,OFFSET(start_50,LOLP!$D1028+(1-$C1028)*24,LOLP!$B1028),0)</f>
        <v>0</v>
      </c>
      <c r="M1028" s="25">
        <f t="shared" ca="1" si="107"/>
        <v>0</v>
      </c>
      <c r="N1028" s="25">
        <f t="shared" ca="1" si="108"/>
        <v>0</v>
      </c>
      <c r="O1028" s="15" t="e">
        <f t="shared" ca="1" si="109"/>
        <v>#DIV/0!</v>
      </c>
      <c r="P1028" s="15" t="e">
        <f t="shared" ca="1" si="110"/>
        <v>#DIV/0!</v>
      </c>
    </row>
    <row r="1029" spans="1:16" x14ac:dyDescent="0.25">
      <c r="A1029" s="1">
        <f t="shared" si="111"/>
        <v>43143</v>
      </c>
      <c r="B1029" s="7">
        <f t="shared" ref="B1029:B1092" si="113">MONTH(A1029)</f>
        <v>2</v>
      </c>
      <c r="C1029" s="4">
        <f>INDEX(Calendar!$E$3:$E$367,MATCH(LOLP!$A1029,Calendar!$B$3:$B$367,0))</f>
        <v>1</v>
      </c>
      <c r="D1029" s="2">
        <f t="shared" si="112"/>
        <v>18</v>
      </c>
      <c r="E1029" s="36">
        <v>26909</v>
      </c>
      <c r="F1029" s="7">
        <f>IFERROR(IF(INDEX('Temperature Data'!$AA$15:$AA$348,MATCH(LOLP!A1029,'Temperature Data'!$B$15:$B$348,0))&gt;IF(B1029=9,$G$2,LOLP!$F$2),1,0),0)</f>
        <v>0</v>
      </c>
      <c r="G1029" s="7">
        <f>SUMIFS(LOLP!$F$4:$F$8763,$C$4:$C$8763,$C1029,$B$4:$B$8763,$B1029,$D$4:$D$8763,$D1029)</f>
        <v>0</v>
      </c>
      <c r="H1029" s="7">
        <f>COUNTIFS(Calendar!$E$3:$E$367,LOLP!C1029,Calendar!$D$3:$D$367,LOLP!B1029)</f>
        <v>19</v>
      </c>
      <c r="I1029" s="7">
        <f ca="1">IF($F1029=1,OFFSET(start_norps,LOLP!$D1029+(1-$C1029)*24,LOLP!$B1029)*H1029/G1029,0)</f>
        <v>0</v>
      </c>
      <c r="J1029" s="7">
        <f ca="1">IF($F1029=1,OFFSET(start_33,LOLP!$D1029+(1-$C1029)*24,LOLP!$B1029)*H1029/G1029,0)</f>
        <v>0</v>
      </c>
      <c r="K1029" s="7">
        <f ca="1">IF($F1029,OFFSET(start_40,LOLP!$D1029+(1-$C1029)*24,LOLP!$B1029),0)</f>
        <v>0</v>
      </c>
      <c r="L1029" s="7">
        <f ca="1">IF($F1029,OFFSET(start_50,LOLP!$D1029+(1-$C1029)*24,LOLP!$B1029),0)</f>
        <v>0</v>
      </c>
      <c r="M1029" s="25">
        <f t="shared" ref="M1029:M1092" ca="1" si="114">I1029/I$8764</f>
        <v>0</v>
      </c>
      <c r="N1029" s="25">
        <f t="shared" ref="N1029:N1092" ca="1" si="115">J1029/J$8764</f>
        <v>0</v>
      </c>
      <c r="O1029" s="15" t="e">
        <f t="shared" ref="O1029:O1092" ca="1" si="116">K1029/K$8764</f>
        <v>#DIV/0!</v>
      </c>
      <c r="P1029" s="15" t="e">
        <f t="shared" ref="P1029:P1092" ca="1" si="117">L1029/L$8764</f>
        <v>#DIV/0!</v>
      </c>
    </row>
    <row r="1030" spans="1:16" x14ac:dyDescent="0.25">
      <c r="A1030" s="1">
        <f t="shared" si="111"/>
        <v>43143</v>
      </c>
      <c r="B1030" s="7">
        <f t="shared" si="113"/>
        <v>2</v>
      </c>
      <c r="C1030" s="4">
        <f>INDEX(Calendar!$E$3:$E$367,MATCH(LOLP!$A1030,Calendar!$B$3:$B$367,0))</f>
        <v>1</v>
      </c>
      <c r="D1030" s="2">
        <f t="shared" si="112"/>
        <v>19</v>
      </c>
      <c r="E1030" s="36">
        <v>28818</v>
      </c>
      <c r="F1030" s="7">
        <f>IFERROR(IF(INDEX('Temperature Data'!$AA$15:$AA$348,MATCH(LOLP!A1030,'Temperature Data'!$B$15:$B$348,0))&gt;IF(B1030=9,$G$2,LOLP!$F$2),1,0),0)</f>
        <v>0</v>
      </c>
      <c r="G1030" s="7">
        <f>SUMIFS(LOLP!$F$4:$F$8763,$C$4:$C$8763,$C1030,$B$4:$B$8763,$B1030,$D$4:$D$8763,$D1030)</f>
        <v>0</v>
      </c>
      <c r="H1030" s="7">
        <f>COUNTIFS(Calendar!$E$3:$E$367,LOLP!C1030,Calendar!$D$3:$D$367,LOLP!B1030)</f>
        <v>19</v>
      </c>
      <c r="I1030" s="7">
        <f ca="1">IF($F1030=1,OFFSET(start_norps,LOLP!$D1030+(1-$C1030)*24,LOLP!$B1030)*H1030/G1030,0)</f>
        <v>0</v>
      </c>
      <c r="J1030" s="7">
        <f ca="1">IF($F1030=1,OFFSET(start_33,LOLP!$D1030+(1-$C1030)*24,LOLP!$B1030)*H1030/G1030,0)</f>
        <v>0</v>
      </c>
      <c r="K1030" s="7">
        <f ca="1">IF($F1030,OFFSET(start_40,LOLP!$D1030+(1-$C1030)*24,LOLP!$B1030),0)</f>
        <v>0</v>
      </c>
      <c r="L1030" s="7">
        <f ca="1">IF($F1030,OFFSET(start_50,LOLP!$D1030+(1-$C1030)*24,LOLP!$B1030),0)</f>
        <v>0</v>
      </c>
      <c r="M1030" s="25">
        <f t="shared" ca="1" si="114"/>
        <v>0</v>
      </c>
      <c r="N1030" s="25">
        <f t="shared" ca="1" si="115"/>
        <v>0</v>
      </c>
      <c r="O1030" s="15" t="e">
        <f t="shared" ca="1" si="116"/>
        <v>#DIV/0!</v>
      </c>
      <c r="P1030" s="15" t="e">
        <f t="shared" ca="1" si="117"/>
        <v>#DIV/0!</v>
      </c>
    </row>
    <row r="1031" spans="1:16" x14ac:dyDescent="0.25">
      <c r="A1031" s="1">
        <f t="shared" si="111"/>
        <v>43143</v>
      </c>
      <c r="B1031" s="7">
        <f t="shared" si="113"/>
        <v>2</v>
      </c>
      <c r="C1031" s="4">
        <f>INDEX(Calendar!$E$3:$E$367,MATCH(LOLP!$A1031,Calendar!$B$3:$B$367,0))</f>
        <v>1</v>
      </c>
      <c r="D1031" s="2">
        <f t="shared" si="112"/>
        <v>20</v>
      </c>
      <c r="E1031" s="36">
        <v>28527</v>
      </c>
      <c r="F1031" s="7">
        <f>IFERROR(IF(INDEX('Temperature Data'!$AA$15:$AA$348,MATCH(LOLP!A1031,'Temperature Data'!$B$15:$B$348,0))&gt;IF(B1031=9,$G$2,LOLP!$F$2),1,0),0)</f>
        <v>0</v>
      </c>
      <c r="G1031" s="7">
        <f>SUMIFS(LOLP!$F$4:$F$8763,$C$4:$C$8763,$C1031,$B$4:$B$8763,$B1031,$D$4:$D$8763,$D1031)</f>
        <v>0</v>
      </c>
      <c r="H1031" s="7">
        <f>COUNTIFS(Calendar!$E$3:$E$367,LOLP!C1031,Calendar!$D$3:$D$367,LOLP!B1031)</f>
        <v>19</v>
      </c>
      <c r="I1031" s="7">
        <f ca="1">IF($F1031=1,OFFSET(start_norps,LOLP!$D1031+(1-$C1031)*24,LOLP!$B1031)*H1031/G1031,0)</f>
        <v>0</v>
      </c>
      <c r="J1031" s="7">
        <f ca="1">IF($F1031=1,OFFSET(start_33,LOLP!$D1031+(1-$C1031)*24,LOLP!$B1031)*H1031/G1031,0)</f>
        <v>0</v>
      </c>
      <c r="K1031" s="7">
        <f ca="1">IF($F1031,OFFSET(start_40,LOLP!$D1031+(1-$C1031)*24,LOLP!$B1031),0)</f>
        <v>0</v>
      </c>
      <c r="L1031" s="7">
        <f ca="1">IF($F1031,OFFSET(start_50,LOLP!$D1031+(1-$C1031)*24,LOLP!$B1031),0)</f>
        <v>0</v>
      </c>
      <c r="M1031" s="25">
        <f t="shared" ca="1" si="114"/>
        <v>0</v>
      </c>
      <c r="N1031" s="25">
        <f t="shared" ca="1" si="115"/>
        <v>0</v>
      </c>
      <c r="O1031" s="15" t="e">
        <f t="shared" ca="1" si="116"/>
        <v>#DIV/0!</v>
      </c>
      <c r="P1031" s="15" t="e">
        <f t="shared" ca="1" si="117"/>
        <v>#DIV/0!</v>
      </c>
    </row>
    <row r="1032" spans="1:16" x14ac:dyDescent="0.25">
      <c r="A1032" s="1">
        <f t="shared" si="111"/>
        <v>43143</v>
      </c>
      <c r="B1032" s="7">
        <f t="shared" si="113"/>
        <v>2</v>
      </c>
      <c r="C1032" s="4">
        <f>INDEX(Calendar!$E$3:$E$367,MATCH(LOLP!$A1032,Calendar!$B$3:$B$367,0))</f>
        <v>1</v>
      </c>
      <c r="D1032" s="2">
        <f t="shared" si="112"/>
        <v>21</v>
      </c>
      <c r="E1032" s="36">
        <v>27754</v>
      </c>
      <c r="F1032" s="7">
        <f>IFERROR(IF(INDEX('Temperature Data'!$AA$15:$AA$348,MATCH(LOLP!A1032,'Temperature Data'!$B$15:$B$348,0))&gt;IF(B1032=9,$G$2,LOLP!$F$2),1,0),0)</f>
        <v>0</v>
      </c>
      <c r="G1032" s="7">
        <f>SUMIFS(LOLP!$F$4:$F$8763,$C$4:$C$8763,$C1032,$B$4:$B$8763,$B1032,$D$4:$D$8763,$D1032)</f>
        <v>0</v>
      </c>
      <c r="H1032" s="7">
        <f>COUNTIFS(Calendar!$E$3:$E$367,LOLP!C1032,Calendar!$D$3:$D$367,LOLP!B1032)</f>
        <v>19</v>
      </c>
      <c r="I1032" s="7">
        <f ca="1">IF($F1032=1,OFFSET(start_norps,LOLP!$D1032+(1-$C1032)*24,LOLP!$B1032)*H1032/G1032,0)</f>
        <v>0</v>
      </c>
      <c r="J1032" s="7">
        <f ca="1">IF($F1032=1,OFFSET(start_33,LOLP!$D1032+(1-$C1032)*24,LOLP!$B1032)*H1032/G1032,0)</f>
        <v>0</v>
      </c>
      <c r="K1032" s="7">
        <f ca="1">IF($F1032,OFFSET(start_40,LOLP!$D1032+(1-$C1032)*24,LOLP!$B1032),0)</f>
        <v>0</v>
      </c>
      <c r="L1032" s="7">
        <f ca="1">IF($F1032,OFFSET(start_50,LOLP!$D1032+(1-$C1032)*24,LOLP!$B1032),0)</f>
        <v>0</v>
      </c>
      <c r="M1032" s="25">
        <f t="shared" ca="1" si="114"/>
        <v>0</v>
      </c>
      <c r="N1032" s="25">
        <f t="shared" ca="1" si="115"/>
        <v>0</v>
      </c>
      <c r="O1032" s="15" t="e">
        <f t="shared" ca="1" si="116"/>
        <v>#DIV/0!</v>
      </c>
      <c r="P1032" s="15" t="e">
        <f t="shared" ca="1" si="117"/>
        <v>#DIV/0!</v>
      </c>
    </row>
    <row r="1033" spans="1:16" x14ac:dyDescent="0.25">
      <c r="A1033" s="1">
        <f t="shared" si="111"/>
        <v>43143</v>
      </c>
      <c r="B1033" s="7">
        <f t="shared" si="113"/>
        <v>2</v>
      </c>
      <c r="C1033" s="4">
        <f>INDEX(Calendar!$E$3:$E$367,MATCH(LOLP!$A1033,Calendar!$B$3:$B$367,0))</f>
        <v>1</v>
      </c>
      <c r="D1033" s="2">
        <f t="shared" si="112"/>
        <v>22</v>
      </c>
      <c r="E1033" s="36">
        <v>26422</v>
      </c>
      <c r="F1033" s="7">
        <f>IFERROR(IF(INDEX('Temperature Data'!$AA$15:$AA$348,MATCH(LOLP!A1033,'Temperature Data'!$B$15:$B$348,0))&gt;IF(B1033=9,$G$2,LOLP!$F$2),1,0),0)</f>
        <v>0</v>
      </c>
      <c r="G1033" s="7">
        <f>SUMIFS(LOLP!$F$4:$F$8763,$C$4:$C$8763,$C1033,$B$4:$B$8763,$B1033,$D$4:$D$8763,$D1033)</f>
        <v>0</v>
      </c>
      <c r="H1033" s="7">
        <f>COUNTIFS(Calendar!$E$3:$E$367,LOLP!C1033,Calendar!$D$3:$D$367,LOLP!B1033)</f>
        <v>19</v>
      </c>
      <c r="I1033" s="7">
        <f ca="1">IF($F1033=1,OFFSET(start_norps,LOLP!$D1033+(1-$C1033)*24,LOLP!$B1033)*H1033/G1033,0)</f>
        <v>0</v>
      </c>
      <c r="J1033" s="7">
        <f ca="1">IF($F1033=1,OFFSET(start_33,LOLP!$D1033+(1-$C1033)*24,LOLP!$B1033)*H1033/G1033,0)</f>
        <v>0</v>
      </c>
      <c r="K1033" s="7">
        <f ca="1">IF($F1033,OFFSET(start_40,LOLP!$D1033+(1-$C1033)*24,LOLP!$B1033),0)</f>
        <v>0</v>
      </c>
      <c r="L1033" s="7">
        <f ca="1">IF($F1033,OFFSET(start_50,LOLP!$D1033+(1-$C1033)*24,LOLP!$B1033),0)</f>
        <v>0</v>
      </c>
      <c r="M1033" s="25">
        <f t="shared" ca="1" si="114"/>
        <v>0</v>
      </c>
      <c r="N1033" s="25">
        <f t="shared" ca="1" si="115"/>
        <v>0</v>
      </c>
      <c r="O1033" s="15" t="e">
        <f t="shared" ca="1" si="116"/>
        <v>#DIV/0!</v>
      </c>
      <c r="P1033" s="15" t="e">
        <f t="shared" ca="1" si="117"/>
        <v>#DIV/0!</v>
      </c>
    </row>
    <row r="1034" spans="1:16" x14ac:dyDescent="0.25">
      <c r="A1034" s="1">
        <f t="shared" si="111"/>
        <v>43143</v>
      </c>
      <c r="B1034" s="7">
        <f t="shared" si="113"/>
        <v>2</v>
      </c>
      <c r="C1034" s="4">
        <f>INDEX(Calendar!$E$3:$E$367,MATCH(LOLP!$A1034,Calendar!$B$3:$B$367,0))</f>
        <v>1</v>
      </c>
      <c r="D1034" s="2">
        <f t="shared" si="112"/>
        <v>23</v>
      </c>
      <c r="E1034" s="36">
        <v>24411</v>
      </c>
      <c r="F1034" s="7">
        <f>IFERROR(IF(INDEX('Temperature Data'!$AA$15:$AA$348,MATCH(LOLP!A1034,'Temperature Data'!$B$15:$B$348,0))&gt;IF(B1034=9,$G$2,LOLP!$F$2),1,0),0)</f>
        <v>0</v>
      </c>
      <c r="G1034" s="7">
        <f>SUMIFS(LOLP!$F$4:$F$8763,$C$4:$C$8763,$C1034,$B$4:$B$8763,$B1034,$D$4:$D$8763,$D1034)</f>
        <v>0</v>
      </c>
      <c r="H1034" s="7">
        <f>COUNTIFS(Calendar!$E$3:$E$367,LOLP!C1034,Calendar!$D$3:$D$367,LOLP!B1034)</f>
        <v>19</v>
      </c>
      <c r="I1034" s="7">
        <f ca="1">IF($F1034=1,OFFSET(start_norps,LOLP!$D1034+(1-$C1034)*24,LOLP!$B1034)*H1034/G1034,0)</f>
        <v>0</v>
      </c>
      <c r="J1034" s="7">
        <f ca="1">IF($F1034=1,OFFSET(start_33,LOLP!$D1034+(1-$C1034)*24,LOLP!$B1034)*H1034/G1034,0)</f>
        <v>0</v>
      </c>
      <c r="K1034" s="7">
        <f ca="1">IF($F1034,OFFSET(start_40,LOLP!$D1034+(1-$C1034)*24,LOLP!$B1034),0)</f>
        <v>0</v>
      </c>
      <c r="L1034" s="7">
        <f ca="1">IF($F1034,OFFSET(start_50,LOLP!$D1034+(1-$C1034)*24,LOLP!$B1034),0)</f>
        <v>0</v>
      </c>
      <c r="M1034" s="25">
        <f t="shared" ca="1" si="114"/>
        <v>0</v>
      </c>
      <c r="N1034" s="25">
        <f t="shared" ca="1" si="115"/>
        <v>0</v>
      </c>
      <c r="O1034" s="15" t="e">
        <f t="shared" ca="1" si="116"/>
        <v>#DIV/0!</v>
      </c>
      <c r="P1034" s="15" t="e">
        <f t="shared" ca="1" si="117"/>
        <v>#DIV/0!</v>
      </c>
    </row>
    <row r="1035" spans="1:16" x14ac:dyDescent="0.25">
      <c r="A1035" s="1">
        <f t="shared" si="111"/>
        <v>43143</v>
      </c>
      <c r="B1035" s="7">
        <f t="shared" si="113"/>
        <v>2</v>
      </c>
      <c r="C1035" s="4">
        <f>INDEX(Calendar!$E$3:$E$367,MATCH(LOLP!$A1035,Calendar!$B$3:$B$367,0))</f>
        <v>1</v>
      </c>
      <c r="D1035" s="2">
        <f t="shared" si="112"/>
        <v>24</v>
      </c>
      <c r="E1035" s="36">
        <v>22651</v>
      </c>
      <c r="F1035" s="7">
        <f>IFERROR(IF(INDEX('Temperature Data'!$AA$15:$AA$348,MATCH(LOLP!A1035,'Temperature Data'!$B$15:$B$348,0))&gt;IF(B1035=9,$G$2,LOLP!$F$2),1,0),0)</f>
        <v>0</v>
      </c>
      <c r="G1035" s="7">
        <f>SUMIFS(LOLP!$F$4:$F$8763,$C$4:$C$8763,$C1035,$B$4:$B$8763,$B1035,$D$4:$D$8763,$D1035)</f>
        <v>0</v>
      </c>
      <c r="H1035" s="7">
        <f>COUNTIFS(Calendar!$E$3:$E$367,LOLP!C1035,Calendar!$D$3:$D$367,LOLP!B1035)</f>
        <v>19</v>
      </c>
      <c r="I1035" s="7">
        <f ca="1">IF($F1035=1,OFFSET(start_norps,LOLP!$D1035+(1-$C1035)*24,LOLP!$B1035)*H1035/G1035,0)</f>
        <v>0</v>
      </c>
      <c r="J1035" s="7">
        <f ca="1">IF($F1035=1,OFFSET(start_33,LOLP!$D1035+(1-$C1035)*24,LOLP!$B1035)*H1035/G1035,0)</f>
        <v>0</v>
      </c>
      <c r="K1035" s="7">
        <f ca="1">IF($F1035,OFFSET(start_40,LOLP!$D1035+(1-$C1035)*24,LOLP!$B1035),0)</f>
        <v>0</v>
      </c>
      <c r="L1035" s="7">
        <f ca="1">IF($F1035,OFFSET(start_50,LOLP!$D1035+(1-$C1035)*24,LOLP!$B1035),0)</f>
        <v>0</v>
      </c>
      <c r="M1035" s="25">
        <f t="shared" ca="1" si="114"/>
        <v>0</v>
      </c>
      <c r="N1035" s="25">
        <f t="shared" ca="1" si="115"/>
        <v>0</v>
      </c>
      <c r="O1035" s="15" t="e">
        <f t="shared" ca="1" si="116"/>
        <v>#DIV/0!</v>
      </c>
      <c r="P1035" s="15" t="e">
        <f t="shared" ca="1" si="117"/>
        <v>#DIV/0!</v>
      </c>
    </row>
    <row r="1036" spans="1:16" x14ac:dyDescent="0.25">
      <c r="A1036" s="1">
        <f t="shared" si="111"/>
        <v>43144</v>
      </c>
      <c r="B1036" s="7">
        <f t="shared" si="113"/>
        <v>2</v>
      </c>
      <c r="C1036" s="4">
        <f>INDEX(Calendar!$E$3:$E$367,MATCH(LOLP!$A1036,Calendar!$B$3:$B$367,0))</f>
        <v>1</v>
      </c>
      <c r="D1036" s="2">
        <f t="shared" si="112"/>
        <v>1</v>
      </c>
      <c r="E1036" s="36">
        <v>21465</v>
      </c>
      <c r="F1036" s="7">
        <f>IFERROR(IF(INDEX('Temperature Data'!$AA$15:$AA$348,MATCH(LOLP!A1036,'Temperature Data'!$B$15:$B$348,0))&gt;IF(B1036=9,$G$2,LOLP!$F$2),1,0),0)</f>
        <v>0</v>
      </c>
      <c r="G1036" s="7">
        <f>SUMIFS(LOLP!$F$4:$F$8763,$C$4:$C$8763,$C1036,$B$4:$B$8763,$B1036,$D$4:$D$8763,$D1036)</f>
        <v>0</v>
      </c>
      <c r="H1036" s="7">
        <f>COUNTIFS(Calendar!$E$3:$E$367,LOLP!C1036,Calendar!$D$3:$D$367,LOLP!B1036)</f>
        <v>19</v>
      </c>
      <c r="I1036" s="7">
        <f ca="1">IF($F1036=1,OFFSET(start_norps,LOLP!$D1036+(1-$C1036)*24,LOLP!$B1036)*H1036/G1036,0)</f>
        <v>0</v>
      </c>
      <c r="J1036" s="7">
        <f ca="1">IF($F1036=1,OFFSET(start_33,LOLP!$D1036+(1-$C1036)*24,LOLP!$B1036)*H1036/G1036,0)</f>
        <v>0</v>
      </c>
      <c r="K1036" s="7">
        <f ca="1">IF($F1036,OFFSET(start_40,LOLP!$D1036+(1-$C1036)*24,LOLP!$B1036),0)</f>
        <v>0</v>
      </c>
      <c r="L1036" s="7">
        <f ca="1">IF($F1036,OFFSET(start_50,LOLP!$D1036+(1-$C1036)*24,LOLP!$B1036),0)</f>
        <v>0</v>
      </c>
      <c r="M1036" s="25">
        <f t="shared" ca="1" si="114"/>
        <v>0</v>
      </c>
      <c r="N1036" s="25">
        <f t="shared" ca="1" si="115"/>
        <v>0</v>
      </c>
      <c r="O1036" s="15" t="e">
        <f t="shared" ca="1" si="116"/>
        <v>#DIV/0!</v>
      </c>
      <c r="P1036" s="15" t="e">
        <f t="shared" ca="1" si="117"/>
        <v>#DIV/0!</v>
      </c>
    </row>
    <row r="1037" spans="1:16" x14ac:dyDescent="0.25">
      <c r="A1037" s="1">
        <f t="shared" si="111"/>
        <v>43144</v>
      </c>
      <c r="B1037" s="7">
        <f t="shared" si="113"/>
        <v>2</v>
      </c>
      <c r="C1037" s="4">
        <f>INDEX(Calendar!$E$3:$E$367,MATCH(LOLP!$A1037,Calendar!$B$3:$B$367,0))</f>
        <v>1</v>
      </c>
      <c r="D1037" s="2">
        <f t="shared" si="112"/>
        <v>2</v>
      </c>
      <c r="E1037" s="36">
        <v>20683</v>
      </c>
      <c r="F1037" s="7">
        <f>IFERROR(IF(INDEX('Temperature Data'!$AA$15:$AA$348,MATCH(LOLP!A1037,'Temperature Data'!$B$15:$B$348,0))&gt;IF(B1037=9,$G$2,LOLP!$F$2),1,0),0)</f>
        <v>0</v>
      </c>
      <c r="G1037" s="7">
        <f>SUMIFS(LOLP!$F$4:$F$8763,$C$4:$C$8763,$C1037,$B$4:$B$8763,$B1037,$D$4:$D$8763,$D1037)</f>
        <v>0</v>
      </c>
      <c r="H1037" s="7">
        <f>COUNTIFS(Calendar!$E$3:$E$367,LOLP!C1037,Calendar!$D$3:$D$367,LOLP!B1037)</f>
        <v>19</v>
      </c>
      <c r="I1037" s="7">
        <f ca="1">IF($F1037=1,OFFSET(start_norps,LOLP!$D1037+(1-$C1037)*24,LOLP!$B1037)*H1037/G1037,0)</f>
        <v>0</v>
      </c>
      <c r="J1037" s="7">
        <f ca="1">IF($F1037=1,OFFSET(start_33,LOLP!$D1037+(1-$C1037)*24,LOLP!$B1037)*H1037/G1037,0)</f>
        <v>0</v>
      </c>
      <c r="K1037" s="7">
        <f ca="1">IF($F1037,OFFSET(start_40,LOLP!$D1037+(1-$C1037)*24,LOLP!$B1037),0)</f>
        <v>0</v>
      </c>
      <c r="L1037" s="7">
        <f ca="1">IF($F1037,OFFSET(start_50,LOLP!$D1037+(1-$C1037)*24,LOLP!$B1037),0)</f>
        <v>0</v>
      </c>
      <c r="M1037" s="25">
        <f t="shared" ca="1" si="114"/>
        <v>0</v>
      </c>
      <c r="N1037" s="25">
        <f t="shared" ca="1" si="115"/>
        <v>0</v>
      </c>
      <c r="O1037" s="15" t="e">
        <f t="shared" ca="1" si="116"/>
        <v>#DIV/0!</v>
      </c>
      <c r="P1037" s="15" t="e">
        <f t="shared" ca="1" si="117"/>
        <v>#DIV/0!</v>
      </c>
    </row>
    <row r="1038" spans="1:16" x14ac:dyDescent="0.25">
      <c r="A1038" s="1">
        <f t="shared" si="111"/>
        <v>43144</v>
      </c>
      <c r="B1038" s="7">
        <f t="shared" si="113"/>
        <v>2</v>
      </c>
      <c r="C1038" s="4">
        <f>INDEX(Calendar!$E$3:$E$367,MATCH(LOLP!$A1038,Calendar!$B$3:$B$367,0))</f>
        <v>1</v>
      </c>
      <c r="D1038" s="2">
        <f t="shared" si="112"/>
        <v>3</v>
      </c>
      <c r="E1038" s="36">
        <v>20489</v>
      </c>
      <c r="F1038" s="7">
        <f>IFERROR(IF(INDEX('Temperature Data'!$AA$15:$AA$348,MATCH(LOLP!A1038,'Temperature Data'!$B$15:$B$348,0))&gt;IF(B1038=9,$G$2,LOLP!$F$2),1,0),0)</f>
        <v>0</v>
      </c>
      <c r="G1038" s="7">
        <f>SUMIFS(LOLP!$F$4:$F$8763,$C$4:$C$8763,$C1038,$B$4:$B$8763,$B1038,$D$4:$D$8763,$D1038)</f>
        <v>0</v>
      </c>
      <c r="H1038" s="7">
        <f>COUNTIFS(Calendar!$E$3:$E$367,LOLP!C1038,Calendar!$D$3:$D$367,LOLP!B1038)</f>
        <v>19</v>
      </c>
      <c r="I1038" s="7">
        <f ca="1">IF($F1038=1,OFFSET(start_norps,LOLP!$D1038+(1-$C1038)*24,LOLP!$B1038)*H1038/G1038,0)</f>
        <v>0</v>
      </c>
      <c r="J1038" s="7">
        <f ca="1">IF($F1038=1,OFFSET(start_33,LOLP!$D1038+(1-$C1038)*24,LOLP!$B1038)*H1038/G1038,0)</f>
        <v>0</v>
      </c>
      <c r="K1038" s="7">
        <f ca="1">IF($F1038,OFFSET(start_40,LOLP!$D1038+(1-$C1038)*24,LOLP!$B1038),0)</f>
        <v>0</v>
      </c>
      <c r="L1038" s="7">
        <f ca="1">IF($F1038,OFFSET(start_50,LOLP!$D1038+(1-$C1038)*24,LOLP!$B1038),0)</f>
        <v>0</v>
      </c>
      <c r="M1038" s="25">
        <f t="shared" ca="1" si="114"/>
        <v>0</v>
      </c>
      <c r="N1038" s="25">
        <f t="shared" ca="1" si="115"/>
        <v>0</v>
      </c>
      <c r="O1038" s="15" t="e">
        <f t="shared" ca="1" si="116"/>
        <v>#DIV/0!</v>
      </c>
      <c r="P1038" s="15" t="e">
        <f t="shared" ca="1" si="117"/>
        <v>#DIV/0!</v>
      </c>
    </row>
    <row r="1039" spans="1:16" x14ac:dyDescent="0.25">
      <c r="A1039" s="1">
        <f t="shared" si="111"/>
        <v>43144</v>
      </c>
      <c r="B1039" s="7">
        <f t="shared" si="113"/>
        <v>2</v>
      </c>
      <c r="C1039" s="4">
        <f>INDEX(Calendar!$E$3:$E$367,MATCH(LOLP!$A1039,Calendar!$B$3:$B$367,0))</f>
        <v>1</v>
      </c>
      <c r="D1039" s="2">
        <f t="shared" si="112"/>
        <v>4</v>
      </c>
      <c r="E1039" s="36">
        <v>20427</v>
      </c>
      <c r="F1039" s="7">
        <f>IFERROR(IF(INDEX('Temperature Data'!$AA$15:$AA$348,MATCH(LOLP!A1039,'Temperature Data'!$B$15:$B$348,0))&gt;IF(B1039=9,$G$2,LOLP!$F$2),1,0),0)</f>
        <v>0</v>
      </c>
      <c r="G1039" s="7">
        <f>SUMIFS(LOLP!$F$4:$F$8763,$C$4:$C$8763,$C1039,$B$4:$B$8763,$B1039,$D$4:$D$8763,$D1039)</f>
        <v>0</v>
      </c>
      <c r="H1039" s="7">
        <f>COUNTIFS(Calendar!$E$3:$E$367,LOLP!C1039,Calendar!$D$3:$D$367,LOLP!B1039)</f>
        <v>19</v>
      </c>
      <c r="I1039" s="7">
        <f ca="1">IF($F1039=1,OFFSET(start_norps,LOLP!$D1039+(1-$C1039)*24,LOLP!$B1039)*H1039/G1039,0)</f>
        <v>0</v>
      </c>
      <c r="J1039" s="7">
        <f ca="1">IF($F1039=1,OFFSET(start_33,LOLP!$D1039+(1-$C1039)*24,LOLP!$B1039)*H1039/G1039,0)</f>
        <v>0</v>
      </c>
      <c r="K1039" s="7">
        <f ca="1">IF($F1039,OFFSET(start_40,LOLP!$D1039+(1-$C1039)*24,LOLP!$B1039),0)</f>
        <v>0</v>
      </c>
      <c r="L1039" s="7">
        <f ca="1">IF($F1039,OFFSET(start_50,LOLP!$D1039+(1-$C1039)*24,LOLP!$B1039),0)</f>
        <v>0</v>
      </c>
      <c r="M1039" s="25">
        <f t="shared" ca="1" si="114"/>
        <v>0</v>
      </c>
      <c r="N1039" s="25">
        <f t="shared" ca="1" si="115"/>
        <v>0</v>
      </c>
      <c r="O1039" s="15" t="e">
        <f t="shared" ca="1" si="116"/>
        <v>#DIV/0!</v>
      </c>
      <c r="P1039" s="15" t="e">
        <f t="shared" ca="1" si="117"/>
        <v>#DIV/0!</v>
      </c>
    </row>
    <row r="1040" spans="1:16" x14ac:dyDescent="0.25">
      <c r="A1040" s="1">
        <f t="shared" si="111"/>
        <v>43144</v>
      </c>
      <c r="B1040" s="7">
        <f t="shared" si="113"/>
        <v>2</v>
      </c>
      <c r="C1040" s="4">
        <f>INDEX(Calendar!$E$3:$E$367,MATCH(LOLP!$A1040,Calendar!$B$3:$B$367,0))</f>
        <v>1</v>
      </c>
      <c r="D1040" s="2">
        <f t="shared" si="112"/>
        <v>5</v>
      </c>
      <c r="E1040" s="36">
        <v>20962</v>
      </c>
      <c r="F1040" s="7">
        <f>IFERROR(IF(INDEX('Temperature Data'!$AA$15:$AA$348,MATCH(LOLP!A1040,'Temperature Data'!$B$15:$B$348,0))&gt;IF(B1040=9,$G$2,LOLP!$F$2),1,0),0)</f>
        <v>0</v>
      </c>
      <c r="G1040" s="7">
        <f>SUMIFS(LOLP!$F$4:$F$8763,$C$4:$C$8763,$C1040,$B$4:$B$8763,$B1040,$D$4:$D$8763,$D1040)</f>
        <v>0</v>
      </c>
      <c r="H1040" s="7">
        <f>COUNTIFS(Calendar!$E$3:$E$367,LOLP!C1040,Calendar!$D$3:$D$367,LOLP!B1040)</f>
        <v>19</v>
      </c>
      <c r="I1040" s="7">
        <f ca="1">IF($F1040=1,OFFSET(start_norps,LOLP!$D1040+(1-$C1040)*24,LOLP!$B1040)*H1040/G1040,0)</f>
        <v>0</v>
      </c>
      <c r="J1040" s="7">
        <f ca="1">IF($F1040=1,OFFSET(start_33,LOLP!$D1040+(1-$C1040)*24,LOLP!$B1040)*H1040/G1040,0)</f>
        <v>0</v>
      </c>
      <c r="K1040" s="7">
        <f ca="1">IF($F1040,OFFSET(start_40,LOLP!$D1040+(1-$C1040)*24,LOLP!$B1040),0)</f>
        <v>0</v>
      </c>
      <c r="L1040" s="7">
        <f ca="1">IF($F1040,OFFSET(start_50,LOLP!$D1040+(1-$C1040)*24,LOLP!$B1040),0)</f>
        <v>0</v>
      </c>
      <c r="M1040" s="25">
        <f t="shared" ca="1" si="114"/>
        <v>0</v>
      </c>
      <c r="N1040" s="25">
        <f t="shared" ca="1" si="115"/>
        <v>0</v>
      </c>
      <c r="O1040" s="15" t="e">
        <f t="shared" ca="1" si="116"/>
        <v>#DIV/0!</v>
      </c>
      <c r="P1040" s="15" t="e">
        <f t="shared" ca="1" si="117"/>
        <v>#DIV/0!</v>
      </c>
    </row>
    <row r="1041" spans="1:16" x14ac:dyDescent="0.25">
      <c r="A1041" s="1">
        <f t="shared" si="111"/>
        <v>43144</v>
      </c>
      <c r="B1041" s="7">
        <f t="shared" si="113"/>
        <v>2</v>
      </c>
      <c r="C1041" s="4">
        <f>INDEX(Calendar!$E$3:$E$367,MATCH(LOLP!$A1041,Calendar!$B$3:$B$367,0))</f>
        <v>1</v>
      </c>
      <c r="D1041" s="2">
        <f t="shared" si="112"/>
        <v>6</v>
      </c>
      <c r="E1041" s="36">
        <v>22261</v>
      </c>
      <c r="F1041" s="7">
        <f>IFERROR(IF(INDEX('Temperature Data'!$AA$15:$AA$348,MATCH(LOLP!A1041,'Temperature Data'!$B$15:$B$348,0))&gt;IF(B1041=9,$G$2,LOLP!$F$2),1,0),0)</f>
        <v>0</v>
      </c>
      <c r="G1041" s="7">
        <f>SUMIFS(LOLP!$F$4:$F$8763,$C$4:$C$8763,$C1041,$B$4:$B$8763,$B1041,$D$4:$D$8763,$D1041)</f>
        <v>0</v>
      </c>
      <c r="H1041" s="7">
        <f>COUNTIFS(Calendar!$E$3:$E$367,LOLP!C1041,Calendar!$D$3:$D$367,LOLP!B1041)</f>
        <v>19</v>
      </c>
      <c r="I1041" s="7">
        <f ca="1">IF($F1041=1,OFFSET(start_norps,LOLP!$D1041+(1-$C1041)*24,LOLP!$B1041)*H1041/G1041,0)</f>
        <v>0</v>
      </c>
      <c r="J1041" s="7">
        <f ca="1">IF($F1041=1,OFFSET(start_33,LOLP!$D1041+(1-$C1041)*24,LOLP!$B1041)*H1041/G1041,0)</f>
        <v>0</v>
      </c>
      <c r="K1041" s="7">
        <f ca="1">IF($F1041,OFFSET(start_40,LOLP!$D1041+(1-$C1041)*24,LOLP!$B1041),0)</f>
        <v>0</v>
      </c>
      <c r="L1041" s="7">
        <f ca="1">IF($F1041,OFFSET(start_50,LOLP!$D1041+(1-$C1041)*24,LOLP!$B1041),0)</f>
        <v>0</v>
      </c>
      <c r="M1041" s="25">
        <f t="shared" ca="1" si="114"/>
        <v>0</v>
      </c>
      <c r="N1041" s="25">
        <f t="shared" ca="1" si="115"/>
        <v>0</v>
      </c>
      <c r="O1041" s="15" t="e">
        <f t="shared" ca="1" si="116"/>
        <v>#DIV/0!</v>
      </c>
      <c r="P1041" s="15" t="e">
        <f t="shared" ca="1" si="117"/>
        <v>#DIV/0!</v>
      </c>
    </row>
    <row r="1042" spans="1:16" x14ac:dyDescent="0.25">
      <c r="A1042" s="1">
        <f t="shared" si="111"/>
        <v>43144</v>
      </c>
      <c r="B1042" s="7">
        <f t="shared" si="113"/>
        <v>2</v>
      </c>
      <c r="C1042" s="4">
        <f>INDEX(Calendar!$E$3:$E$367,MATCH(LOLP!$A1042,Calendar!$B$3:$B$367,0))</f>
        <v>1</v>
      </c>
      <c r="D1042" s="2">
        <f t="shared" si="112"/>
        <v>7</v>
      </c>
      <c r="E1042" s="36">
        <v>24924</v>
      </c>
      <c r="F1042" s="7">
        <f>IFERROR(IF(INDEX('Temperature Data'!$AA$15:$AA$348,MATCH(LOLP!A1042,'Temperature Data'!$B$15:$B$348,0))&gt;IF(B1042=9,$G$2,LOLP!$F$2),1,0),0)</f>
        <v>0</v>
      </c>
      <c r="G1042" s="7">
        <f>SUMIFS(LOLP!$F$4:$F$8763,$C$4:$C$8763,$C1042,$B$4:$B$8763,$B1042,$D$4:$D$8763,$D1042)</f>
        <v>0</v>
      </c>
      <c r="H1042" s="7">
        <f>COUNTIFS(Calendar!$E$3:$E$367,LOLP!C1042,Calendar!$D$3:$D$367,LOLP!B1042)</f>
        <v>19</v>
      </c>
      <c r="I1042" s="7">
        <f ca="1">IF($F1042=1,OFFSET(start_norps,LOLP!$D1042+(1-$C1042)*24,LOLP!$B1042)*H1042/G1042,0)</f>
        <v>0</v>
      </c>
      <c r="J1042" s="7">
        <f ca="1">IF($F1042=1,OFFSET(start_33,LOLP!$D1042+(1-$C1042)*24,LOLP!$B1042)*H1042/G1042,0)</f>
        <v>0</v>
      </c>
      <c r="K1042" s="7">
        <f ca="1">IF($F1042,OFFSET(start_40,LOLP!$D1042+(1-$C1042)*24,LOLP!$B1042),0)</f>
        <v>0</v>
      </c>
      <c r="L1042" s="7">
        <f ca="1">IF($F1042,OFFSET(start_50,LOLP!$D1042+(1-$C1042)*24,LOLP!$B1042),0)</f>
        <v>0</v>
      </c>
      <c r="M1042" s="25">
        <f t="shared" ca="1" si="114"/>
        <v>0</v>
      </c>
      <c r="N1042" s="25">
        <f t="shared" ca="1" si="115"/>
        <v>0</v>
      </c>
      <c r="O1042" s="15" t="e">
        <f t="shared" ca="1" si="116"/>
        <v>#DIV/0!</v>
      </c>
      <c r="P1042" s="15" t="e">
        <f t="shared" ca="1" si="117"/>
        <v>#DIV/0!</v>
      </c>
    </row>
    <row r="1043" spans="1:16" x14ac:dyDescent="0.25">
      <c r="A1043" s="1">
        <f t="shared" si="111"/>
        <v>43144</v>
      </c>
      <c r="B1043" s="7">
        <f t="shared" si="113"/>
        <v>2</v>
      </c>
      <c r="C1043" s="4">
        <f>INDEX(Calendar!$E$3:$E$367,MATCH(LOLP!$A1043,Calendar!$B$3:$B$367,0))</f>
        <v>1</v>
      </c>
      <c r="D1043" s="2">
        <f t="shared" si="112"/>
        <v>8</v>
      </c>
      <c r="E1043" s="36">
        <v>26051</v>
      </c>
      <c r="F1043" s="7">
        <f>IFERROR(IF(INDEX('Temperature Data'!$AA$15:$AA$348,MATCH(LOLP!A1043,'Temperature Data'!$B$15:$B$348,0))&gt;IF(B1043=9,$G$2,LOLP!$F$2),1,0),0)</f>
        <v>0</v>
      </c>
      <c r="G1043" s="7">
        <f>SUMIFS(LOLP!$F$4:$F$8763,$C$4:$C$8763,$C1043,$B$4:$B$8763,$B1043,$D$4:$D$8763,$D1043)</f>
        <v>0</v>
      </c>
      <c r="H1043" s="7">
        <f>COUNTIFS(Calendar!$E$3:$E$367,LOLP!C1043,Calendar!$D$3:$D$367,LOLP!B1043)</f>
        <v>19</v>
      </c>
      <c r="I1043" s="7">
        <f ca="1">IF($F1043=1,OFFSET(start_norps,LOLP!$D1043+(1-$C1043)*24,LOLP!$B1043)*H1043/G1043,0)</f>
        <v>0</v>
      </c>
      <c r="J1043" s="7">
        <f ca="1">IF($F1043=1,OFFSET(start_33,LOLP!$D1043+(1-$C1043)*24,LOLP!$B1043)*H1043/G1043,0)</f>
        <v>0</v>
      </c>
      <c r="K1043" s="7">
        <f ca="1">IF($F1043,OFFSET(start_40,LOLP!$D1043+(1-$C1043)*24,LOLP!$B1043),0)</f>
        <v>0</v>
      </c>
      <c r="L1043" s="7">
        <f ca="1">IF($F1043,OFFSET(start_50,LOLP!$D1043+(1-$C1043)*24,LOLP!$B1043),0)</f>
        <v>0</v>
      </c>
      <c r="M1043" s="25">
        <f t="shared" ca="1" si="114"/>
        <v>0</v>
      </c>
      <c r="N1043" s="25">
        <f t="shared" ca="1" si="115"/>
        <v>0</v>
      </c>
      <c r="O1043" s="15" t="e">
        <f t="shared" ca="1" si="116"/>
        <v>#DIV/0!</v>
      </c>
      <c r="P1043" s="15" t="e">
        <f t="shared" ca="1" si="117"/>
        <v>#DIV/0!</v>
      </c>
    </row>
    <row r="1044" spans="1:16" x14ac:dyDescent="0.25">
      <c r="A1044" s="1">
        <f t="shared" si="111"/>
        <v>43144</v>
      </c>
      <c r="B1044" s="7">
        <f t="shared" si="113"/>
        <v>2</v>
      </c>
      <c r="C1044" s="4">
        <f>INDEX(Calendar!$E$3:$E$367,MATCH(LOLP!$A1044,Calendar!$B$3:$B$367,0))</f>
        <v>1</v>
      </c>
      <c r="D1044" s="2">
        <f t="shared" si="112"/>
        <v>9</v>
      </c>
      <c r="E1044" s="36">
        <v>25362</v>
      </c>
      <c r="F1044" s="7">
        <f>IFERROR(IF(INDEX('Temperature Data'!$AA$15:$AA$348,MATCH(LOLP!A1044,'Temperature Data'!$B$15:$B$348,0))&gt;IF(B1044=9,$G$2,LOLP!$F$2),1,0),0)</f>
        <v>0</v>
      </c>
      <c r="G1044" s="7">
        <f>SUMIFS(LOLP!$F$4:$F$8763,$C$4:$C$8763,$C1044,$B$4:$B$8763,$B1044,$D$4:$D$8763,$D1044)</f>
        <v>0</v>
      </c>
      <c r="H1044" s="7">
        <f>COUNTIFS(Calendar!$E$3:$E$367,LOLP!C1044,Calendar!$D$3:$D$367,LOLP!B1044)</f>
        <v>19</v>
      </c>
      <c r="I1044" s="7">
        <f ca="1">IF($F1044=1,OFFSET(start_norps,LOLP!$D1044+(1-$C1044)*24,LOLP!$B1044)*H1044/G1044,0)</f>
        <v>0</v>
      </c>
      <c r="J1044" s="7">
        <f ca="1">IF($F1044=1,OFFSET(start_33,LOLP!$D1044+(1-$C1044)*24,LOLP!$B1044)*H1044/G1044,0)</f>
        <v>0</v>
      </c>
      <c r="K1044" s="7">
        <f ca="1">IF($F1044,OFFSET(start_40,LOLP!$D1044+(1-$C1044)*24,LOLP!$B1044),0)</f>
        <v>0</v>
      </c>
      <c r="L1044" s="7">
        <f ca="1">IF($F1044,OFFSET(start_50,LOLP!$D1044+(1-$C1044)*24,LOLP!$B1044),0)</f>
        <v>0</v>
      </c>
      <c r="M1044" s="25">
        <f t="shared" ca="1" si="114"/>
        <v>0</v>
      </c>
      <c r="N1044" s="25">
        <f t="shared" ca="1" si="115"/>
        <v>0</v>
      </c>
      <c r="O1044" s="15" t="e">
        <f t="shared" ca="1" si="116"/>
        <v>#DIV/0!</v>
      </c>
      <c r="P1044" s="15" t="e">
        <f t="shared" ca="1" si="117"/>
        <v>#DIV/0!</v>
      </c>
    </row>
    <row r="1045" spans="1:16" x14ac:dyDescent="0.25">
      <c r="A1045" s="1">
        <f t="shared" si="111"/>
        <v>43144</v>
      </c>
      <c r="B1045" s="7">
        <f t="shared" si="113"/>
        <v>2</v>
      </c>
      <c r="C1045" s="4">
        <f>INDEX(Calendar!$E$3:$E$367,MATCH(LOLP!$A1045,Calendar!$B$3:$B$367,0))</f>
        <v>1</v>
      </c>
      <c r="D1045" s="2">
        <f t="shared" si="112"/>
        <v>10</v>
      </c>
      <c r="E1045" s="36">
        <v>24546</v>
      </c>
      <c r="F1045" s="7">
        <f>IFERROR(IF(INDEX('Temperature Data'!$AA$15:$AA$348,MATCH(LOLP!A1045,'Temperature Data'!$B$15:$B$348,0))&gt;IF(B1045=9,$G$2,LOLP!$F$2),1,0),0)</f>
        <v>0</v>
      </c>
      <c r="G1045" s="7">
        <f>SUMIFS(LOLP!$F$4:$F$8763,$C$4:$C$8763,$C1045,$B$4:$B$8763,$B1045,$D$4:$D$8763,$D1045)</f>
        <v>0</v>
      </c>
      <c r="H1045" s="7">
        <f>COUNTIFS(Calendar!$E$3:$E$367,LOLP!C1045,Calendar!$D$3:$D$367,LOLP!B1045)</f>
        <v>19</v>
      </c>
      <c r="I1045" s="7">
        <f ca="1">IF($F1045=1,OFFSET(start_norps,LOLP!$D1045+(1-$C1045)*24,LOLP!$B1045)*H1045/G1045,0)</f>
        <v>0</v>
      </c>
      <c r="J1045" s="7">
        <f ca="1">IF($F1045=1,OFFSET(start_33,LOLP!$D1045+(1-$C1045)*24,LOLP!$B1045)*H1045/G1045,0)</f>
        <v>0</v>
      </c>
      <c r="K1045" s="7">
        <f ca="1">IF($F1045,OFFSET(start_40,LOLP!$D1045+(1-$C1045)*24,LOLP!$B1045),0)</f>
        <v>0</v>
      </c>
      <c r="L1045" s="7">
        <f ca="1">IF($F1045,OFFSET(start_50,LOLP!$D1045+(1-$C1045)*24,LOLP!$B1045),0)</f>
        <v>0</v>
      </c>
      <c r="M1045" s="25">
        <f t="shared" ca="1" si="114"/>
        <v>0</v>
      </c>
      <c r="N1045" s="25">
        <f t="shared" ca="1" si="115"/>
        <v>0</v>
      </c>
      <c r="O1045" s="15" t="e">
        <f t="shared" ca="1" si="116"/>
        <v>#DIV/0!</v>
      </c>
      <c r="P1045" s="15" t="e">
        <f t="shared" ca="1" si="117"/>
        <v>#DIV/0!</v>
      </c>
    </row>
    <row r="1046" spans="1:16" x14ac:dyDescent="0.25">
      <c r="A1046" s="1">
        <f t="shared" si="111"/>
        <v>43144</v>
      </c>
      <c r="B1046" s="7">
        <f t="shared" si="113"/>
        <v>2</v>
      </c>
      <c r="C1046" s="4">
        <f>INDEX(Calendar!$E$3:$E$367,MATCH(LOLP!$A1046,Calendar!$B$3:$B$367,0))</f>
        <v>1</v>
      </c>
      <c r="D1046" s="2">
        <f t="shared" si="112"/>
        <v>11</v>
      </c>
      <c r="E1046" s="36">
        <v>24240</v>
      </c>
      <c r="F1046" s="7">
        <f>IFERROR(IF(INDEX('Temperature Data'!$AA$15:$AA$348,MATCH(LOLP!A1046,'Temperature Data'!$B$15:$B$348,0))&gt;IF(B1046=9,$G$2,LOLP!$F$2),1,0),0)</f>
        <v>0</v>
      </c>
      <c r="G1046" s="7">
        <f>SUMIFS(LOLP!$F$4:$F$8763,$C$4:$C$8763,$C1046,$B$4:$B$8763,$B1046,$D$4:$D$8763,$D1046)</f>
        <v>0</v>
      </c>
      <c r="H1046" s="7">
        <f>COUNTIFS(Calendar!$E$3:$E$367,LOLP!C1046,Calendar!$D$3:$D$367,LOLP!B1046)</f>
        <v>19</v>
      </c>
      <c r="I1046" s="7">
        <f ca="1">IF($F1046=1,OFFSET(start_norps,LOLP!$D1046+(1-$C1046)*24,LOLP!$B1046)*H1046/G1046,0)</f>
        <v>0</v>
      </c>
      <c r="J1046" s="7">
        <f ca="1">IF($F1046=1,OFFSET(start_33,LOLP!$D1046+(1-$C1046)*24,LOLP!$B1046)*H1046/G1046,0)</f>
        <v>0</v>
      </c>
      <c r="K1046" s="7">
        <f ca="1">IF($F1046,OFFSET(start_40,LOLP!$D1046+(1-$C1046)*24,LOLP!$B1046),0)</f>
        <v>0</v>
      </c>
      <c r="L1046" s="7">
        <f ca="1">IF($F1046,OFFSET(start_50,LOLP!$D1046+(1-$C1046)*24,LOLP!$B1046),0)</f>
        <v>0</v>
      </c>
      <c r="M1046" s="25">
        <f t="shared" ca="1" si="114"/>
        <v>0</v>
      </c>
      <c r="N1046" s="25">
        <f t="shared" ca="1" si="115"/>
        <v>0</v>
      </c>
      <c r="O1046" s="15" t="e">
        <f t="shared" ca="1" si="116"/>
        <v>#DIV/0!</v>
      </c>
      <c r="P1046" s="15" t="e">
        <f t="shared" ca="1" si="117"/>
        <v>#DIV/0!</v>
      </c>
    </row>
    <row r="1047" spans="1:16" x14ac:dyDescent="0.25">
      <c r="A1047" s="1">
        <f t="shared" si="111"/>
        <v>43144</v>
      </c>
      <c r="B1047" s="7">
        <f t="shared" si="113"/>
        <v>2</v>
      </c>
      <c r="C1047" s="4">
        <f>INDEX(Calendar!$E$3:$E$367,MATCH(LOLP!$A1047,Calendar!$B$3:$B$367,0))</f>
        <v>1</v>
      </c>
      <c r="D1047" s="2">
        <f t="shared" si="112"/>
        <v>12</v>
      </c>
      <c r="E1047" s="36">
        <v>24136</v>
      </c>
      <c r="F1047" s="7">
        <f>IFERROR(IF(INDEX('Temperature Data'!$AA$15:$AA$348,MATCH(LOLP!A1047,'Temperature Data'!$B$15:$B$348,0))&gt;IF(B1047=9,$G$2,LOLP!$F$2),1,0),0)</f>
        <v>0</v>
      </c>
      <c r="G1047" s="7">
        <f>SUMIFS(LOLP!$F$4:$F$8763,$C$4:$C$8763,$C1047,$B$4:$B$8763,$B1047,$D$4:$D$8763,$D1047)</f>
        <v>0</v>
      </c>
      <c r="H1047" s="7">
        <f>COUNTIFS(Calendar!$E$3:$E$367,LOLP!C1047,Calendar!$D$3:$D$367,LOLP!B1047)</f>
        <v>19</v>
      </c>
      <c r="I1047" s="7">
        <f ca="1">IF($F1047=1,OFFSET(start_norps,LOLP!$D1047+(1-$C1047)*24,LOLP!$B1047)*H1047/G1047,0)</f>
        <v>0</v>
      </c>
      <c r="J1047" s="7">
        <f ca="1">IF($F1047=1,OFFSET(start_33,LOLP!$D1047+(1-$C1047)*24,LOLP!$B1047)*H1047/G1047,0)</f>
        <v>0</v>
      </c>
      <c r="K1047" s="7">
        <f ca="1">IF($F1047,OFFSET(start_40,LOLP!$D1047+(1-$C1047)*24,LOLP!$B1047),0)</f>
        <v>0</v>
      </c>
      <c r="L1047" s="7">
        <f ca="1">IF($F1047,OFFSET(start_50,LOLP!$D1047+(1-$C1047)*24,LOLP!$B1047),0)</f>
        <v>0</v>
      </c>
      <c r="M1047" s="25">
        <f t="shared" ca="1" si="114"/>
        <v>0</v>
      </c>
      <c r="N1047" s="25">
        <f t="shared" ca="1" si="115"/>
        <v>0</v>
      </c>
      <c r="O1047" s="15" t="e">
        <f t="shared" ca="1" si="116"/>
        <v>#DIV/0!</v>
      </c>
      <c r="P1047" s="15" t="e">
        <f t="shared" ca="1" si="117"/>
        <v>#DIV/0!</v>
      </c>
    </row>
    <row r="1048" spans="1:16" x14ac:dyDescent="0.25">
      <c r="A1048" s="1">
        <f t="shared" si="111"/>
        <v>43144</v>
      </c>
      <c r="B1048" s="7">
        <f t="shared" si="113"/>
        <v>2</v>
      </c>
      <c r="C1048" s="4">
        <f>INDEX(Calendar!$E$3:$E$367,MATCH(LOLP!$A1048,Calendar!$B$3:$B$367,0))</f>
        <v>1</v>
      </c>
      <c r="D1048" s="2">
        <f t="shared" si="112"/>
        <v>13</v>
      </c>
      <c r="E1048" s="36">
        <v>23754</v>
      </c>
      <c r="F1048" s="7">
        <f>IFERROR(IF(INDEX('Temperature Data'!$AA$15:$AA$348,MATCH(LOLP!A1048,'Temperature Data'!$B$15:$B$348,0))&gt;IF(B1048=9,$G$2,LOLP!$F$2),1,0),0)</f>
        <v>0</v>
      </c>
      <c r="G1048" s="7">
        <f>SUMIFS(LOLP!$F$4:$F$8763,$C$4:$C$8763,$C1048,$B$4:$B$8763,$B1048,$D$4:$D$8763,$D1048)</f>
        <v>0</v>
      </c>
      <c r="H1048" s="7">
        <f>COUNTIFS(Calendar!$E$3:$E$367,LOLP!C1048,Calendar!$D$3:$D$367,LOLP!B1048)</f>
        <v>19</v>
      </c>
      <c r="I1048" s="7">
        <f ca="1">IF($F1048=1,OFFSET(start_norps,LOLP!$D1048+(1-$C1048)*24,LOLP!$B1048)*H1048/G1048,0)</f>
        <v>0</v>
      </c>
      <c r="J1048" s="7">
        <f ca="1">IF($F1048=1,OFFSET(start_33,LOLP!$D1048+(1-$C1048)*24,LOLP!$B1048)*H1048/G1048,0)</f>
        <v>0</v>
      </c>
      <c r="K1048" s="7">
        <f ca="1">IF($F1048,OFFSET(start_40,LOLP!$D1048+(1-$C1048)*24,LOLP!$B1048),0)</f>
        <v>0</v>
      </c>
      <c r="L1048" s="7">
        <f ca="1">IF($F1048,OFFSET(start_50,LOLP!$D1048+(1-$C1048)*24,LOLP!$B1048),0)</f>
        <v>0</v>
      </c>
      <c r="M1048" s="25">
        <f t="shared" ca="1" si="114"/>
        <v>0</v>
      </c>
      <c r="N1048" s="25">
        <f t="shared" ca="1" si="115"/>
        <v>0</v>
      </c>
      <c r="O1048" s="15" t="e">
        <f t="shared" ca="1" si="116"/>
        <v>#DIV/0!</v>
      </c>
      <c r="P1048" s="15" t="e">
        <f t="shared" ca="1" si="117"/>
        <v>#DIV/0!</v>
      </c>
    </row>
    <row r="1049" spans="1:16" x14ac:dyDescent="0.25">
      <c r="A1049" s="1">
        <f t="shared" si="111"/>
        <v>43144</v>
      </c>
      <c r="B1049" s="7">
        <f t="shared" si="113"/>
        <v>2</v>
      </c>
      <c r="C1049" s="4">
        <f>INDEX(Calendar!$E$3:$E$367,MATCH(LOLP!$A1049,Calendar!$B$3:$B$367,0))</f>
        <v>1</v>
      </c>
      <c r="D1049" s="2">
        <f t="shared" si="112"/>
        <v>14</v>
      </c>
      <c r="E1049" s="36">
        <v>23815</v>
      </c>
      <c r="F1049" s="7">
        <f>IFERROR(IF(INDEX('Temperature Data'!$AA$15:$AA$348,MATCH(LOLP!A1049,'Temperature Data'!$B$15:$B$348,0))&gt;IF(B1049=9,$G$2,LOLP!$F$2),1,0),0)</f>
        <v>0</v>
      </c>
      <c r="G1049" s="7">
        <f>SUMIFS(LOLP!$F$4:$F$8763,$C$4:$C$8763,$C1049,$B$4:$B$8763,$B1049,$D$4:$D$8763,$D1049)</f>
        <v>0</v>
      </c>
      <c r="H1049" s="7">
        <f>COUNTIFS(Calendar!$E$3:$E$367,LOLP!C1049,Calendar!$D$3:$D$367,LOLP!B1049)</f>
        <v>19</v>
      </c>
      <c r="I1049" s="7">
        <f ca="1">IF($F1049=1,OFFSET(start_norps,LOLP!$D1049+(1-$C1049)*24,LOLP!$B1049)*H1049/G1049,0)</f>
        <v>0</v>
      </c>
      <c r="J1049" s="7">
        <f ca="1">IF($F1049=1,OFFSET(start_33,LOLP!$D1049+(1-$C1049)*24,LOLP!$B1049)*H1049/G1049,0)</f>
        <v>0</v>
      </c>
      <c r="K1049" s="7">
        <f ca="1">IF($F1049,OFFSET(start_40,LOLP!$D1049+(1-$C1049)*24,LOLP!$B1049),0)</f>
        <v>0</v>
      </c>
      <c r="L1049" s="7">
        <f ca="1">IF($F1049,OFFSET(start_50,LOLP!$D1049+(1-$C1049)*24,LOLP!$B1049),0)</f>
        <v>0</v>
      </c>
      <c r="M1049" s="25">
        <f t="shared" ca="1" si="114"/>
        <v>0</v>
      </c>
      <c r="N1049" s="25">
        <f t="shared" ca="1" si="115"/>
        <v>0</v>
      </c>
      <c r="O1049" s="15" t="e">
        <f t="shared" ca="1" si="116"/>
        <v>#DIV/0!</v>
      </c>
      <c r="P1049" s="15" t="e">
        <f t="shared" ca="1" si="117"/>
        <v>#DIV/0!</v>
      </c>
    </row>
    <row r="1050" spans="1:16" x14ac:dyDescent="0.25">
      <c r="A1050" s="1">
        <f t="shared" si="111"/>
        <v>43144</v>
      </c>
      <c r="B1050" s="7">
        <f t="shared" si="113"/>
        <v>2</v>
      </c>
      <c r="C1050" s="4">
        <f>INDEX(Calendar!$E$3:$E$367,MATCH(LOLP!$A1050,Calendar!$B$3:$B$367,0))</f>
        <v>1</v>
      </c>
      <c r="D1050" s="2">
        <f t="shared" si="112"/>
        <v>15</v>
      </c>
      <c r="E1050" s="36">
        <v>24270</v>
      </c>
      <c r="F1050" s="7">
        <f>IFERROR(IF(INDEX('Temperature Data'!$AA$15:$AA$348,MATCH(LOLP!A1050,'Temperature Data'!$B$15:$B$348,0))&gt;IF(B1050=9,$G$2,LOLP!$F$2),1,0),0)</f>
        <v>0</v>
      </c>
      <c r="G1050" s="7">
        <f>SUMIFS(LOLP!$F$4:$F$8763,$C$4:$C$8763,$C1050,$B$4:$B$8763,$B1050,$D$4:$D$8763,$D1050)</f>
        <v>0</v>
      </c>
      <c r="H1050" s="7">
        <f>COUNTIFS(Calendar!$E$3:$E$367,LOLP!C1050,Calendar!$D$3:$D$367,LOLP!B1050)</f>
        <v>19</v>
      </c>
      <c r="I1050" s="7">
        <f ca="1">IF($F1050=1,OFFSET(start_norps,LOLP!$D1050+(1-$C1050)*24,LOLP!$B1050)*H1050/G1050,0)</f>
        <v>0</v>
      </c>
      <c r="J1050" s="7">
        <f ca="1">IF($F1050=1,OFFSET(start_33,LOLP!$D1050+(1-$C1050)*24,LOLP!$B1050)*H1050/G1050,0)</f>
        <v>0</v>
      </c>
      <c r="K1050" s="7">
        <f ca="1">IF($F1050,OFFSET(start_40,LOLP!$D1050+(1-$C1050)*24,LOLP!$B1050),0)</f>
        <v>0</v>
      </c>
      <c r="L1050" s="7">
        <f ca="1">IF($F1050,OFFSET(start_50,LOLP!$D1050+(1-$C1050)*24,LOLP!$B1050),0)</f>
        <v>0</v>
      </c>
      <c r="M1050" s="25">
        <f t="shared" ca="1" si="114"/>
        <v>0</v>
      </c>
      <c r="N1050" s="25">
        <f t="shared" ca="1" si="115"/>
        <v>0</v>
      </c>
      <c r="O1050" s="15" t="e">
        <f t="shared" ca="1" si="116"/>
        <v>#DIV/0!</v>
      </c>
      <c r="P1050" s="15" t="e">
        <f t="shared" ca="1" si="117"/>
        <v>#DIV/0!</v>
      </c>
    </row>
    <row r="1051" spans="1:16" x14ac:dyDescent="0.25">
      <c r="A1051" s="1">
        <f t="shared" si="111"/>
        <v>43144</v>
      </c>
      <c r="B1051" s="7">
        <f t="shared" si="113"/>
        <v>2</v>
      </c>
      <c r="C1051" s="4">
        <f>INDEX(Calendar!$E$3:$E$367,MATCH(LOLP!$A1051,Calendar!$B$3:$B$367,0))</f>
        <v>1</v>
      </c>
      <c r="D1051" s="2">
        <f t="shared" si="112"/>
        <v>16</v>
      </c>
      <c r="E1051" s="36">
        <v>24487</v>
      </c>
      <c r="F1051" s="7">
        <f>IFERROR(IF(INDEX('Temperature Data'!$AA$15:$AA$348,MATCH(LOLP!A1051,'Temperature Data'!$B$15:$B$348,0))&gt;IF(B1051=9,$G$2,LOLP!$F$2),1,0),0)</f>
        <v>0</v>
      </c>
      <c r="G1051" s="7">
        <f>SUMIFS(LOLP!$F$4:$F$8763,$C$4:$C$8763,$C1051,$B$4:$B$8763,$B1051,$D$4:$D$8763,$D1051)</f>
        <v>0</v>
      </c>
      <c r="H1051" s="7">
        <f>COUNTIFS(Calendar!$E$3:$E$367,LOLP!C1051,Calendar!$D$3:$D$367,LOLP!B1051)</f>
        <v>19</v>
      </c>
      <c r="I1051" s="7">
        <f ca="1">IF($F1051=1,OFFSET(start_norps,LOLP!$D1051+(1-$C1051)*24,LOLP!$B1051)*H1051/G1051,0)</f>
        <v>0</v>
      </c>
      <c r="J1051" s="7">
        <f ca="1">IF($F1051=1,OFFSET(start_33,LOLP!$D1051+(1-$C1051)*24,LOLP!$B1051)*H1051/G1051,0)</f>
        <v>0</v>
      </c>
      <c r="K1051" s="7">
        <f ca="1">IF($F1051,OFFSET(start_40,LOLP!$D1051+(1-$C1051)*24,LOLP!$B1051),0)</f>
        <v>0</v>
      </c>
      <c r="L1051" s="7">
        <f ca="1">IF($F1051,OFFSET(start_50,LOLP!$D1051+(1-$C1051)*24,LOLP!$B1051),0)</f>
        <v>0</v>
      </c>
      <c r="M1051" s="25">
        <f t="shared" ca="1" si="114"/>
        <v>0</v>
      </c>
      <c r="N1051" s="25">
        <f t="shared" ca="1" si="115"/>
        <v>0</v>
      </c>
      <c r="O1051" s="15" t="e">
        <f t="shared" ca="1" si="116"/>
        <v>#DIV/0!</v>
      </c>
      <c r="P1051" s="15" t="e">
        <f t="shared" ca="1" si="117"/>
        <v>#DIV/0!</v>
      </c>
    </row>
    <row r="1052" spans="1:16" x14ac:dyDescent="0.25">
      <c r="A1052" s="1">
        <f t="shared" si="111"/>
        <v>43144</v>
      </c>
      <c r="B1052" s="7">
        <f t="shared" si="113"/>
        <v>2</v>
      </c>
      <c r="C1052" s="4">
        <f>INDEX(Calendar!$E$3:$E$367,MATCH(LOLP!$A1052,Calendar!$B$3:$B$367,0))</f>
        <v>1</v>
      </c>
      <c r="D1052" s="2">
        <f t="shared" si="112"/>
        <v>17</v>
      </c>
      <c r="E1052" s="36">
        <v>24875</v>
      </c>
      <c r="F1052" s="7">
        <f>IFERROR(IF(INDEX('Temperature Data'!$AA$15:$AA$348,MATCH(LOLP!A1052,'Temperature Data'!$B$15:$B$348,0))&gt;IF(B1052=9,$G$2,LOLP!$F$2),1,0),0)</f>
        <v>0</v>
      </c>
      <c r="G1052" s="7">
        <f>SUMIFS(LOLP!$F$4:$F$8763,$C$4:$C$8763,$C1052,$B$4:$B$8763,$B1052,$D$4:$D$8763,$D1052)</f>
        <v>0</v>
      </c>
      <c r="H1052" s="7">
        <f>COUNTIFS(Calendar!$E$3:$E$367,LOLP!C1052,Calendar!$D$3:$D$367,LOLP!B1052)</f>
        <v>19</v>
      </c>
      <c r="I1052" s="7">
        <f ca="1">IF($F1052=1,OFFSET(start_norps,LOLP!$D1052+(1-$C1052)*24,LOLP!$B1052)*H1052/G1052,0)</f>
        <v>0</v>
      </c>
      <c r="J1052" s="7">
        <f ca="1">IF($F1052=1,OFFSET(start_33,LOLP!$D1052+(1-$C1052)*24,LOLP!$B1052)*H1052/G1052,0)</f>
        <v>0</v>
      </c>
      <c r="K1052" s="7">
        <f ca="1">IF($F1052,OFFSET(start_40,LOLP!$D1052+(1-$C1052)*24,LOLP!$B1052),0)</f>
        <v>0</v>
      </c>
      <c r="L1052" s="7">
        <f ca="1">IF($F1052,OFFSET(start_50,LOLP!$D1052+(1-$C1052)*24,LOLP!$B1052),0)</f>
        <v>0</v>
      </c>
      <c r="M1052" s="25">
        <f t="shared" ca="1" si="114"/>
        <v>0</v>
      </c>
      <c r="N1052" s="25">
        <f t="shared" ca="1" si="115"/>
        <v>0</v>
      </c>
      <c r="O1052" s="15" t="e">
        <f t="shared" ca="1" si="116"/>
        <v>#DIV/0!</v>
      </c>
      <c r="P1052" s="15" t="e">
        <f t="shared" ca="1" si="117"/>
        <v>#DIV/0!</v>
      </c>
    </row>
    <row r="1053" spans="1:16" x14ac:dyDescent="0.25">
      <c r="A1053" s="1">
        <f t="shared" ref="A1053:A1116" si="118">A1029+1</f>
        <v>43144</v>
      </c>
      <c r="B1053" s="7">
        <f t="shared" si="113"/>
        <v>2</v>
      </c>
      <c r="C1053" s="4">
        <f>INDEX(Calendar!$E$3:$E$367,MATCH(LOLP!$A1053,Calendar!$B$3:$B$367,0))</f>
        <v>1</v>
      </c>
      <c r="D1053" s="2">
        <f t="shared" ref="D1053:D1116" si="119">D1029</f>
        <v>18</v>
      </c>
      <c r="E1053" s="36">
        <v>26654</v>
      </c>
      <c r="F1053" s="7">
        <f>IFERROR(IF(INDEX('Temperature Data'!$AA$15:$AA$348,MATCH(LOLP!A1053,'Temperature Data'!$B$15:$B$348,0))&gt;IF(B1053=9,$G$2,LOLP!$F$2),1,0),0)</f>
        <v>0</v>
      </c>
      <c r="G1053" s="7">
        <f>SUMIFS(LOLP!$F$4:$F$8763,$C$4:$C$8763,$C1053,$B$4:$B$8763,$B1053,$D$4:$D$8763,$D1053)</f>
        <v>0</v>
      </c>
      <c r="H1053" s="7">
        <f>COUNTIFS(Calendar!$E$3:$E$367,LOLP!C1053,Calendar!$D$3:$D$367,LOLP!B1053)</f>
        <v>19</v>
      </c>
      <c r="I1053" s="7">
        <f ca="1">IF($F1053=1,OFFSET(start_norps,LOLP!$D1053+(1-$C1053)*24,LOLP!$B1053)*H1053/G1053,0)</f>
        <v>0</v>
      </c>
      <c r="J1053" s="7">
        <f ca="1">IF($F1053=1,OFFSET(start_33,LOLP!$D1053+(1-$C1053)*24,LOLP!$B1053)*H1053/G1053,0)</f>
        <v>0</v>
      </c>
      <c r="K1053" s="7">
        <f ca="1">IF($F1053,OFFSET(start_40,LOLP!$D1053+(1-$C1053)*24,LOLP!$B1053),0)</f>
        <v>0</v>
      </c>
      <c r="L1053" s="7">
        <f ca="1">IF($F1053,OFFSET(start_50,LOLP!$D1053+(1-$C1053)*24,LOLP!$B1053),0)</f>
        <v>0</v>
      </c>
      <c r="M1053" s="25">
        <f t="shared" ca="1" si="114"/>
        <v>0</v>
      </c>
      <c r="N1053" s="25">
        <f t="shared" ca="1" si="115"/>
        <v>0</v>
      </c>
      <c r="O1053" s="15" t="e">
        <f t="shared" ca="1" si="116"/>
        <v>#DIV/0!</v>
      </c>
      <c r="P1053" s="15" t="e">
        <f t="shared" ca="1" si="117"/>
        <v>#DIV/0!</v>
      </c>
    </row>
    <row r="1054" spans="1:16" x14ac:dyDescent="0.25">
      <c r="A1054" s="1">
        <f t="shared" si="118"/>
        <v>43144</v>
      </c>
      <c r="B1054" s="7">
        <f t="shared" si="113"/>
        <v>2</v>
      </c>
      <c r="C1054" s="4">
        <f>INDEX(Calendar!$E$3:$E$367,MATCH(LOLP!$A1054,Calendar!$B$3:$B$367,0))</f>
        <v>1</v>
      </c>
      <c r="D1054" s="2">
        <f t="shared" si="119"/>
        <v>19</v>
      </c>
      <c r="E1054" s="36">
        <v>28498</v>
      </c>
      <c r="F1054" s="7">
        <f>IFERROR(IF(INDEX('Temperature Data'!$AA$15:$AA$348,MATCH(LOLP!A1054,'Temperature Data'!$B$15:$B$348,0))&gt;IF(B1054=9,$G$2,LOLP!$F$2),1,0),0)</f>
        <v>0</v>
      </c>
      <c r="G1054" s="7">
        <f>SUMIFS(LOLP!$F$4:$F$8763,$C$4:$C$8763,$C1054,$B$4:$B$8763,$B1054,$D$4:$D$8763,$D1054)</f>
        <v>0</v>
      </c>
      <c r="H1054" s="7">
        <f>COUNTIFS(Calendar!$E$3:$E$367,LOLP!C1054,Calendar!$D$3:$D$367,LOLP!B1054)</f>
        <v>19</v>
      </c>
      <c r="I1054" s="7">
        <f ca="1">IF($F1054=1,OFFSET(start_norps,LOLP!$D1054+(1-$C1054)*24,LOLP!$B1054)*H1054/G1054,0)</f>
        <v>0</v>
      </c>
      <c r="J1054" s="7">
        <f ca="1">IF($F1054=1,OFFSET(start_33,LOLP!$D1054+(1-$C1054)*24,LOLP!$B1054)*H1054/G1054,0)</f>
        <v>0</v>
      </c>
      <c r="K1054" s="7">
        <f ca="1">IF($F1054,OFFSET(start_40,LOLP!$D1054+(1-$C1054)*24,LOLP!$B1054),0)</f>
        <v>0</v>
      </c>
      <c r="L1054" s="7">
        <f ca="1">IF($F1054,OFFSET(start_50,LOLP!$D1054+(1-$C1054)*24,LOLP!$B1054),0)</f>
        <v>0</v>
      </c>
      <c r="M1054" s="25">
        <f t="shared" ca="1" si="114"/>
        <v>0</v>
      </c>
      <c r="N1054" s="25">
        <f t="shared" ca="1" si="115"/>
        <v>0</v>
      </c>
      <c r="O1054" s="15" t="e">
        <f t="shared" ca="1" si="116"/>
        <v>#DIV/0!</v>
      </c>
      <c r="P1054" s="15" t="e">
        <f t="shared" ca="1" si="117"/>
        <v>#DIV/0!</v>
      </c>
    </row>
    <row r="1055" spans="1:16" x14ac:dyDescent="0.25">
      <c r="A1055" s="1">
        <f t="shared" si="118"/>
        <v>43144</v>
      </c>
      <c r="B1055" s="7">
        <f t="shared" si="113"/>
        <v>2</v>
      </c>
      <c r="C1055" s="4">
        <f>INDEX(Calendar!$E$3:$E$367,MATCH(LOLP!$A1055,Calendar!$B$3:$B$367,0))</f>
        <v>1</v>
      </c>
      <c r="D1055" s="2">
        <f t="shared" si="119"/>
        <v>20</v>
      </c>
      <c r="E1055" s="36">
        <v>28279</v>
      </c>
      <c r="F1055" s="7">
        <f>IFERROR(IF(INDEX('Temperature Data'!$AA$15:$AA$348,MATCH(LOLP!A1055,'Temperature Data'!$B$15:$B$348,0))&gt;IF(B1055=9,$G$2,LOLP!$F$2),1,0),0)</f>
        <v>0</v>
      </c>
      <c r="G1055" s="7">
        <f>SUMIFS(LOLP!$F$4:$F$8763,$C$4:$C$8763,$C1055,$B$4:$B$8763,$B1055,$D$4:$D$8763,$D1055)</f>
        <v>0</v>
      </c>
      <c r="H1055" s="7">
        <f>COUNTIFS(Calendar!$E$3:$E$367,LOLP!C1055,Calendar!$D$3:$D$367,LOLP!B1055)</f>
        <v>19</v>
      </c>
      <c r="I1055" s="7">
        <f ca="1">IF($F1055=1,OFFSET(start_norps,LOLP!$D1055+(1-$C1055)*24,LOLP!$B1055)*H1055/G1055,0)</f>
        <v>0</v>
      </c>
      <c r="J1055" s="7">
        <f ca="1">IF($F1055=1,OFFSET(start_33,LOLP!$D1055+(1-$C1055)*24,LOLP!$B1055)*H1055/G1055,0)</f>
        <v>0</v>
      </c>
      <c r="K1055" s="7">
        <f ca="1">IF($F1055,OFFSET(start_40,LOLP!$D1055+(1-$C1055)*24,LOLP!$B1055),0)</f>
        <v>0</v>
      </c>
      <c r="L1055" s="7">
        <f ca="1">IF($F1055,OFFSET(start_50,LOLP!$D1055+(1-$C1055)*24,LOLP!$B1055),0)</f>
        <v>0</v>
      </c>
      <c r="M1055" s="25">
        <f t="shared" ca="1" si="114"/>
        <v>0</v>
      </c>
      <c r="N1055" s="25">
        <f t="shared" ca="1" si="115"/>
        <v>0</v>
      </c>
      <c r="O1055" s="15" t="e">
        <f t="shared" ca="1" si="116"/>
        <v>#DIV/0!</v>
      </c>
      <c r="P1055" s="15" t="e">
        <f t="shared" ca="1" si="117"/>
        <v>#DIV/0!</v>
      </c>
    </row>
    <row r="1056" spans="1:16" x14ac:dyDescent="0.25">
      <c r="A1056" s="1">
        <f t="shared" si="118"/>
        <v>43144</v>
      </c>
      <c r="B1056" s="7">
        <f t="shared" si="113"/>
        <v>2</v>
      </c>
      <c r="C1056" s="4">
        <f>INDEX(Calendar!$E$3:$E$367,MATCH(LOLP!$A1056,Calendar!$B$3:$B$367,0))</f>
        <v>1</v>
      </c>
      <c r="D1056" s="2">
        <f t="shared" si="119"/>
        <v>21</v>
      </c>
      <c r="E1056" s="36">
        <v>27650</v>
      </c>
      <c r="F1056" s="7">
        <f>IFERROR(IF(INDEX('Temperature Data'!$AA$15:$AA$348,MATCH(LOLP!A1056,'Temperature Data'!$B$15:$B$348,0))&gt;IF(B1056=9,$G$2,LOLP!$F$2),1,0),0)</f>
        <v>0</v>
      </c>
      <c r="G1056" s="7">
        <f>SUMIFS(LOLP!$F$4:$F$8763,$C$4:$C$8763,$C1056,$B$4:$B$8763,$B1056,$D$4:$D$8763,$D1056)</f>
        <v>0</v>
      </c>
      <c r="H1056" s="7">
        <f>COUNTIFS(Calendar!$E$3:$E$367,LOLP!C1056,Calendar!$D$3:$D$367,LOLP!B1056)</f>
        <v>19</v>
      </c>
      <c r="I1056" s="7">
        <f ca="1">IF($F1056=1,OFFSET(start_norps,LOLP!$D1056+(1-$C1056)*24,LOLP!$B1056)*H1056/G1056,0)</f>
        <v>0</v>
      </c>
      <c r="J1056" s="7">
        <f ca="1">IF($F1056=1,OFFSET(start_33,LOLP!$D1056+(1-$C1056)*24,LOLP!$B1056)*H1056/G1056,0)</f>
        <v>0</v>
      </c>
      <c r="K1056" s="7">
        <f ca="1">IF($F1056,OFFSET(start_40,LOLP!$D1056+(1-$C1056)*24,LOLP!$B1056),0)</f>
        <v>0</v>
      </c>
      <c r="L1056" s="7">
        <f ca="1">IF($F1056,OFFSET(start_50,LOLP!$D1056+(1-$C1056)*24,LOLP!$B1056),0)</f>
        <v>0</v>
      </c>
      <c r="M1056" s="25">
        <f t="shared" ca="1" si="114"/>
        <v>0</v>
      </c>
      <c r="N1056" s="25">
        <f t="shared" ca="1" si="115"/>
        <v>0</v>
      </c>
      <c r="O1056" s="15" t="e">
        <f t="shared" ca="1" si="116"/>
        <v>#DIV/0!</v>
      </c>
      <c r="P1056" s="15" t="e">
        <f t="shared" ca="1" si="117"/>
        <v>#DIV/0!</v>
      </c>
    </row>
    <row r="1057" spans="1:16" x14ac:dyDescent="0.25">
      <c r="A1057" s="1">
        <f t="shared" si="118"/>
        <v>43144</v>
      </c>
      <c r="B1057" s="7">
        <f t="shared" si="113"/>
        <v>2</v>
      </c>
      <c r="C1057" s="4">
        <f>INDEX(Calendar!$E$3:$E$367,MATCH(LOLP!$A1057,Calendar!$B$3:$B$367,0))</f>
        <v>1</v>
      </c>
      <c r="D1057" s="2">
        <f t="shared" si="119"/>
        <v>22</v>
      </c>
      <c r="E1057" s="36">
        <v>26386</v>
      </c>
      <c r="F1057" s="7">
        <f>IFERROR(IF(INDEX('Temperature Data'!$AA$15:$AA$348,MATCH(LOLP!A1057,'Temperature Data'!$B$15:$B$348,0))&gt;IF(B1057=9,$G$2,LOLP!$F$2),1,0),0)</f>
        <v>0</v>
      </c>
      <c r="G1057" s="7">
        <f>SUMIFS(LOLP!$F$4:$F$8763,$C$4:$C$8763,$C1057,$B$4:$B$8763,$B1057,$D$4:$D$8763,$D1057)</f>
        <v>0</v>
      </c>
      <c r="H1057" s="7">
        <f>COUNTIFS(Calendar!$E$3:$E$367,LOLP!C1057,Calendar!$D$3:$D$367,LOLP!B1057)</f>
        <v>19</v>
      </c>
      <c r="I1057" s="7">
        <f ca="1">IF($F1057=1,OFFSET(start_norps,LOLP!$D1057+(1-$C1057)*24,LOLP!$B1057)*H1057/G1057,0)</f>
        <v>0</v>
      </c>
      <c r="J1057" s="7">
        <f ca="1">IF($F1057=1,OFFSET(start_33,LOLP!$D1057+(1-$C1057)*24,LOLP!$B1057)*H1057/G1057,0)</f>
        <v>0</v>
      </c>
      <c r="K1057" s="7">
        <f ca="1">IF($F1057,OFFSET(start_40,LOLP!$D1057+(1-$C1057)*24,LOLP!$B1057),0)</f>
        <v>0</v>
      </c>
      <c r="L1057" s="7">
        <f ca="1">IF($F1057,OFFSET(start_50,LOLP!$D1057+(1-$C1057)*24,LOLP!$B1057),0)</f>
        <v>0</v>
      </c>
      <c r="M1057" s="25">
        <f t="shared" ca="1" si="114"/>
        <v>0</v>
      </c>
      <c r="N1057" s="25">
        <f t="shared" ca="1" si="115"/>
        <v>0</v>
      </c>
      <c r="O1057" s="15" t="e">
        <f t="shared" ca="1" si="116"/>
        <v>#DIV/0!</v>
      </c>
      <c r="P1057" s="15" t="e">
        <f t="shared" ca="1" si="117"/>
        <v>#DIV/0!</v>
      </c>
    </row>
    <row r="1058" spans="1:16" x14ac:dyDescent="0.25">
      <c r="A1058" s="1">
        <f t="shared" si="118"/>
        <v>43144</v>
      </c>
      <c r="B1058" s="7">
        <f t="shared" si="113"/>
        <v>2</v>
      </c>
      <c r="C1058" s="4">
        <f>INDEX(Calendar!$E$3:$E$367,MATCH(LOLP!$A1058,Calendar!$B$3:$B$367,0))</f>
        <v>1</v>
      </c>
      <c r="D1058" s="2">
        <f t="shared" si="119"/>
        <v>23</v>
      </c>
      <c r="E1058" s="36">
        <v>24446</v>
      </c>
      <c r="F1058" s="7">
        <f>IFERROR(IF(INDEX('Temperature Data'!$AA$15:$AA$348,MATCH(LOLP!A1058,'Temperature Data'!$B$15:$B$348,0))&gt;IF(B1058=9,$G$2,LOLP!$F$2),1,0),0)</f>
        <v>0</v>
      </c>
      <c r="G1058" s="7">
        <f>SUMIFS(LOLP!$F$4:$F$8763,$C$4:$C$8763,$C1058,$B$4:$B$8763,$B1058,$D$4:$D$8763,$D1058)</f>
        <v>0</v>
      </c>
      <c r="H1058" s="7">
        <f>COUNTIFS(Calendar!$E$3:$E$367,LOLP!C1058,Calendar!$D$3:$D$367,LOLP!B1058)</f>
        <v>19</v>
      </c>
      <c r="I1058" s="7">
        <f ca="1">IF($F1058=1,OFFSET(start_norps,LOLP!$D1058+(1-$C1058)*24,LOLP!$B1058)*H1058/G1058,0)</f>
        <v>0</v>
      </c>
      <c r="J1058" s="7">
        <f ca="1">IF($F1058=1,OFFSET(start_33,LOLP!$D1058+(1-$C1058)*24,LOLP!$B1058)*H1058/G1058,0)</f>
        <v>0</v>
      </c>
      <c r="K1058" s="7">
        <f ca="1">IF($F1058,OFFSET(start_40,LOLP!$D1058+(1-$C1058)*24,LOLP!$B1058),0)</f>
        <v>0</v>
      </c>
      <c r="L1058" s="7">
        <f ca="1">IF($F1058,OFFSET(start_50,LOLP!$D1058+(1-$C1058)*24,LOLP!$B1058),0)</f>
        <v>0</v>
      </c>
      <c r="M1058" s="25">
        <f t="shared" ca="1" si="114"/>
        <v>0</v>
      </c>
      <c r="N1058" s="25">
        <f t="shared" ca="1" si="115"/>
        <v>0</v>
      </c>
      <c r="O1058" s="15" t="e">
        <f t="shared" ca="1" si="116"/>
        <v>#DIV/0!</v>
      </c>
      <c r="P1058" s="15" t="e">
        <f t="shared" ca="1" si="117"/>
        <v>#DIV/0!</v>
      </c>
    </row>
    <row r="1059" spans="1:16" x14ac:dyDescent="0.25">
      <c r="A1059" s="1">
        <f t="shared" si="118"/>
        <v>43144</v>
      </c>
      <c r="B1059" s="7">
        <f t="shared" si="113"/>
        <v>2</v>
      </c>
      <c r="C1059" s="4">
        <f>INDEX(Calendar!$E$3:$E$367,MATCH(LOLP!$A1059,Calendar!$B$3:$B$367,0))</f>
        <v>1</v>
      </c>
      <c r="D1059" s="2">
        <f t="shared" si="119"/>
        <v>24</v>
      </c>
      <c r="E1059" s="36">
        <v>22777</v>
      </c>
      <c r="F1059" s="7">
        <f>IFERROR(IF(INDEX('Temperature Data'!$AA$15:$AA$348,MATCH(LOLP!A1059,'Temperature Data'!$B$15:$B$348,0))&gt;IF(B1059=9,$G$2,LOLP!$F$2),1,0),0)</f>
        <v>0</v>
      </c>
      <c r="G1059" s="7">
        <f>SUMIFS(LOLP!$F$4:$F$8763,$C$4:$C$8763,$C1059,$B$4:$B$8763,$B1059,$D$4:$D$8763,$D1059)</f>
        <v>0</v>
      </c>
      <c r="H1059" s="7">
        <f>COUNTIFS(Calendar!$E$3:$E$367,LOLP!C1059,Calendar!$D$3:$D$367,LOLP!B1059)</f>
        <v>19</v>
      </c>
      <c r="I1059" s="7">
        <f ca="1">IF($F1059=1,OFFSET(start_norps,LOLP!$D1059+(1-$C1059)*24,LOLP!$B1059)*H1059/G1059,0)</f>
        <v>0</v>
      </c>
      <c r="J1059" s="7">
        <f ca="1">IF($F1059=1,OFFSET(start_33,LOLP!$D1059+(1-$C1059)*24,LOLP!$B1059)*H1059/G1059,0)</f>
        <v>0</v>
      </c>
      <c r="K1059" s="7">
        <f ca="1">IF($F1059,OFFSET(start_40,LOLP!$D1059+(1-$C1059)*24,LOLP!$B1059),0)</f>
        <v>0</v>
      </c>
      <c r="L1059" s="7">
        <f ca="1">IF($F1059,OFFSET(start_50,LOLP!$D1059+(1-$C1059)*24,LOLP!$B1059),0)</f>
        <v>0</v>
      </c>
      <c r="M1059" s="25">
        <f t="shared" ca="1" si="114"/>
        <v>0</v>
      </c>
      <c r="N1059" s="25">
        <f t="shared" ca="1" si="115"/>
        <v>0</v>
      </c>
      <c r="O1059" s="15" t="e">
        <f t="shared" ca="1" si="116"/>
        <v>#DIV/0!</v>
      </c>
      <c r="P1059" s="15" t="e">
        <f t="shared" ca="1" si="117"/>
        <v>#DIV/0!</v>
      </c>
    </row>
    <row r="1060" spans="1:16" x14ac:dyDescent="0.25">
      <c r="A1060" s="1">
        <f t="shared" si="118"/>
        <v>43145</v>
      </c>
      <c r="B1060" s="7">
        <f t="shared" si="113"/>
        <v>2</v>
      </c>
      <c r="C1060" s="4">
        <f>INDEX(Calendar!$E$3:$E$367,MATCH(LOLP!$A1060,Calendar!$B$3:$B$367,0))</f>
        <v>1</v>
      </c>
      <c r="D1060" s="2">
        <f t="shared" si="119"/>
        <v>1</v>
      </c>
      <c r="E1060" s="36">
        <v>21738</v>
      </c>
      <c r="F1060" s="7">
        <f>IFERROR(IF(INDEX('Temperature Data'!$AA$15:$AA$348,MATCH(LOLP!A1060,'Temperature Data'!$B$15:$B$348,0))&gt;IF(B1060=9,$G$2,LOLP!$F$2),1,0),0)</f>
        <v>0</v>
      </c>
      <c r="G1060" s="7">
        <f>SUMIFS(LOLP!$F$4:$F$8763,$C$4:$C$8763,$C1060,$B$4:$B$8763,$B1060,$D$4:$D$8763,$D1060)</f>
        <v>0</v>
      </c>
      <c r="H1060" s="7">
        <f>COUNTIFS(Calendar!$E$3:$E$367,LOLP!C1060,Calendar!$D$3:$D$367,LOLP!B1060)</f>
        <v>19</v>
      </c>
      <c r="I1060" s="7">
        <f ca="1">IF($F1060=1,OFFSET(start_norps,LOLP!$D1060+(1-$C1060)*24,LOLP!$B1060)*H1060/G1060,0)</f>
        <v>0</v>
      </c>
      <c r="J1060" s="7">
        <f ca="1">IF($F1060=1,OFFSET(start_33,LOLP!$D1060+(1-$C1060)*24,LOLP!$B1060)*H1060/G1060,0)</f>
        <v>0</v>
      </c>
      <c r="K1060" s="7">
        <f ca="1">IF($F1060,OFFSET(start_40,LOLP!$D1060+(1-$C1060)*24,LOLP!$B1060),0)</f>
        <v>0</v>
      </c>
      <c r="L1060" s="7">
        <f ca="1">IF($F1060,OFFSET(start_50,LOLP!$D1060+(1-$C1060)*24,LOLP!$B1060),0)</f>
        <v>0</v>
      </c>
      <c r="M1060" s="25">
        <f t="shared" ca="1" si="114"/>
        <v>0</v>
      </c>
      <c r="N1060" s="25">
        <f t="shared" ca="1" si="115"/>
        <v>0</v>
      </c>
      <c r="O1060" s="15" t="e">
        <f t="shared" ca="1" si="116"/>
        <v>#DIV/0!</v>
      </c>
      <c r="P1060" s="15" t="e">
        <f t="shared" ca="1" si="117"/>
        <v>#DIV/0!</v>
      </c>
    </row>
    <row r="1061" spans="1:16" x14ac:dyDescent="0.25">
      <c r="A1061" s="1">
        <f t="shared" si="118"/>
        <v>43145</v>
      </c>
      <c r="B1061" s="7">
        <f t="shared" si="113"/>
        <v>2</v>
      </c>
      <c r="C1061" s="4">
        <f>INDEX(Calendar!$E$3:$E$367,MATCH(LOLP!$A1061,Calendar!$B$3:$B$367,0))</f>
        <v>1</v>
      </c>
      <c r="D1061" s="2">
        <f t="shared" si="119"/>
        <v>2</v>
      </c>
      <c r="E1061" s="36">
        <v>21347</v>
      </c>
      <c r="F1061" s="7">
        <f>IFERROR(IF(INDEX('Temperature Data'!$AA$15:$AA$348,MATCH(LOLP!A1061,'Temperature Data'!$B$15:$B$348,0))&gt;IF(B1061=9,$G$2,LOLP!$F$2),1,0),0)</f>
        <v>0</v>
      </c>
      <c r="G1061" s="7">
        <f>SUMIFS(LOLP!$F$4:$F$8763,$C$4:$C$8763,$C1061,$B$4:$B$8763,$B1061,$D$4:$D$8763,$D1061)</f>
        <v>0</v>
      </c>
      <c r="H1061" s="7">
        <f>COUNTIFS(Calendar!$E$3:$E$367,LOLP!C1061,Calendar!$D$3:$D$367,LOLP!B1061)</f>
        <v>19</v>
      </c>
      <c r="I1061" s="7">
        <f ca="1">IF($F1061=1,OFFSET(start_norps,LOLP!$D1061+(1-$C1061)*24,LOLP!$B1061)*H1061/G1061,0)</f>
        <v>0</v>
      </c>
      <c r="J1061" s="7">
        <f ca="1">IF($F1061=1,OFFSET(start_33,LOLP!$D1061+(1-$C1061)*24,LOLP!$B1061)*H1061/G1061,0)</f>
        <v>0</v>
      </c>
      <c r="K1061" s="7">
        <f ca="1">IF($F1061,OFFSET(start_40,LOLP!$D1061+(1-$C1061)*24,LOLP!$B1061),0)</f>
        <v>0</v>
      </c>
      <c r="L1061" s="7">
        <f ca="1">IF($F1061,OFFSET(start_50,LOLP!$D1061+(1-$C1061)*24,LOLP!$B1061),0)</f>
        <v>0</v>
      </c>
      <c r="M1061" s="25">
        <f t="shared" ca="1" si="114"/>
        <v>0</v>
      </c>
      <c r="N1061" s="25">
        <f t="shared" ca="1" si="115"/>
        <v>0</v>
      </c>
      <c r="O1061" s="15" t="e">
        <f t="shared" ca="1" si="116"/>
        <v>#DIV/0!</v>
      </c>
      <c r="P1061" s="15" t="e">
        <f t="shared" ca="1" si="117"/>
        <v>#DIV/0!</v>
      </c>
    </row>
    <row r="1062" spans="1:16" x14ac:dyDescent="0.25">
      <c r="A1062" s="1">
        <f t="shared" si="118"/>
        <v>43145</v>
      </c>
      <c r="B1062" s="7">
        <f t="shared" si="113"/>
        <v>2</v>
      </c>
      <c r="C1062" s="4">
        <f>INDEX(Calendar!$E$3:$E$367,MATCH(LOLP!$A1062,Calendar!$B$3:$B$367,0))</f>
        <v>1</v>
      </c>
      <c r="D1062" s="2">
        <f t="shared" si="119"/>
        <v>3</v>
      </c>
      <c r="E1062" s="36">
        <v>20894</v>
      </c>
      <c r="F1062" s="7">
        <f>IFERROR(IF(INDEX('Temperature Data'!$AA$15:$AA$348,MATCH(LOLP!A1062,'Temperature Data'!$B$15:$B$348,0))&gt;IF(B1062=9,$G$2,LOLP!$F$2),1,0),0)</f>
        <v>0</v>
      </c>
      <c r="G1062" s="7">
        <f>SUMIFS(LOLP!$F$4:$F$8763,$C$4:$C$8763,$C1062,$B$4:$B$8763,$B1062,$D$4:$D$8763,$D1062)</f>
        <v>0</v>
      </c>
      <c r="H1062" s="7">
        <f>COUNTIFS(Calendar!$E$3:$E$367,LOLP!C1062,Calendar!$D$3:$D$367,LOLP!B1062)</f>
        <v>19</v>
      </c>
      <c r="I1062" s="7">
        <f ca="1">IF($F1062=1,OFFSET(start_norps,LOLP!$D1062+(1-$C1062)*24,LOLP!$B1062)*H1062/G1062,0)</f>
        <v>0</v>
      </c>
      <c r="J1062" s="7">
        <f ca="1">IF($F1062=1,OFFSET(start_33,LOLP!$D1062+(1-$C1062)*24,LOLP!$B1062)*H1062/G1062,0)</f>
        <v>0</v>
      </c>
      <c r="K1062" s="7">
        <f ca="1">IF($F1062,OFFSET(start_40,LOLP!$D1062+(1-$C1062)*24,LOLP!$B1062),0)</f>
        <v>0</v>
      </c>
      <c r="L1062" s="7">
        <f ca="1">IF($F1062,OFFSET(start_50,LOLP!$D1062+(1-$C1062)*24,LOLP!$B1062),0)</f>
        <v>0</v>
      </c>
      <c r="M1062" s="25">
        <f t="shared" ca="1" si="114"/>
        <v>0</v>
      </c>
      <c r="N1062" s="25">
        <f t="shared" ca="1" si="115"/>
        <v>0</v>
      </c>
      <c r="O1062" s="15" t="e">
        <f t="shared" ca="1" si="116"/>
        <v>#DIV/0!</v>
      </c>
      <c r="P1062" s="15" t="e">
        <f t="shared" ca="1" si="117"/>
        <v>#DIV/0!</v>
      </c>
    </row>
    <row r="1063" spans="1:16" x14ac:dyDescent="0.25">
      <c r="A1063" s="1">
        <f t="shared" si="118"/>
        <v>43145</v>
      </c>
      <c r="B1063" s="7">
        <f t="shared" si="113"/>
        <v>2</v>
      </c>
      <c r="C1063" s="4">
        <f>INDEX(Calendar!$E$3:$E$367,MATCH(LOLP!$A1063,Calendar!$B$3:$B$367,0))</f>
        <v>1</v>
      </c>
      <c r="D1063" s="2">
        <f t="shared" si="119"/>
        <v>4</v>
      </c>
      <c r="E1063" s="36">
        <v>20839</v>
      </c>
      <c r="F1063" s="7">
        <f>IFERROR(IF(INDEX('Temperature Data'!$AA$15:$AA$348,MATCH(LOLP!A1063,'Temperature Data'!$B$15:$B$348,0))&gt;IF(B1063=9,$G$2,LOLP!$F$2),1,0),0)</f>
        <v>0</v>
      </c>
      <c r="G1063" s="7">
        <f>SUMIFS(LOLP!$F$4:$F$8763,$C$4:$C$8763,$C1063,$B$4:$B$8763,$B1063,$D$4:$D$8763,$D1063)</f>
        <v>0</v>
      </c>
      <c r="H1063" s="7">
        <f>COUNTIFS(Calendar!$E$3:$E$367,LOLP!C1063,Calendar!$D$3:$D$367,LOLP!B1063)</f>
        <v>19</v>
      </c>
      <c r="I1063" s="7">
        <f ca="1">IF($F1063=1,OFFSET(start_norps,LOLP!$D1063+(1-$C1063)*24,LOLP!$B1063)*H1063/G1063,0)</f>
        <v>0</v>
      </c>
      <c r="J1063" s="7">
        <f ca="1">IF($F1063=1,OFFSET(start_33,LOLP!$D1063+(1-$C1063)*24,LOLP!$B1063)*H1063/G1063,0)</f>
        <v>0</v>
      </c>
      <c r="K1063" s="7">
        <f ca="1">IF($F1063,OFFSET(start_40,LOLP!$D1063+(1-$C1063)*24,LOLP!$B1063),0)</f>
        <v>0</v>
      </c>
      <c r="L1063" s="7">
        <f ca="1">IF($F1063,OFFSET(start_50,LOLP!$D1063+(1-$C1063)*24,LOLP!$B1063),0)</f>
        <v>0</v>
      </c>
      <c r="M1063" s="25">
        <f t="shared" ca="1" si="114"/>
        <v>0</v>
      </c>
      <c r="N1063" s="25">
        <f t="shared" ca="1" si="115"/>
        <v>0</v>
      </c>
      <c r="O1063" s="15" t="e">
        <f t="shared" ca="1" si="116"/>
        <v>#DIV/0!</v>
      </c>
      <c r="P1063" s="15" t="e">
        <f t="shared" ca="1" si="117"/>
        <v>#DIV/0!</v>
      </c>
    </row>
    <row r="1064" spans="1:16" x14ac:dyDescent="0.25">
      <c r="A1064" s="1">
        <f t="shared" si="118"/>
        <v>43145</v>
      </c>
      <c r="B1064" s="7">
        <f t="shared" si="113"/>
        <v>2</v>
      </c>
      <c r="C1064" s="4">
        <f>INDEX(Calendar!$E$3:$E$367,MATCH(LOLP!$A1064,Calendar!$B$3:$B$367,0))</f>
        <v>1</v>
      </c>
      <c r="D1064" s="2">
        <f t="shared" si="119"/>
        <v>5</v>
      </c>
      <c r="E1064" s="36">
        <v>21414</v>
      </c>
      <c r="F1064" s="7">
        <f>IFERROR(IF(INDEX('Temperature Data'!$AA$15:$AA$348,MATCH(LOLP!A1064,'Temperature Data'!$B$15:$B$348,0))&gt;IF(B1064=9,$G$2,LOLP!$F$2),1,0),0)</f>
        <v>0</v>
      </c>
      <c r="G1064" s="7">
        <f>SUMIFS(LOLP!$F$4:$F$8763,$C$4:$C$8763,$C1064,$B$4:$B$8763,$B1064,$D$4:$D$8763,$D1064)</f>
        <v>0</v>
      </c>
      <c r="H1064" s="7">
        <f>COUNTIFS(Calendar!$E$3:$E$367,LOLP!C1064,Calendar!$D$3:$D$367,LOLP!B1064)</f>
        <v>19</v>
      </c>
      <c r="I1064" s="7">
        <f ca="1">IF($F1064=1,OFFSET(start_norps,LOLP!$D1064+(1-$C1064)*24,LOLP!$B1064)*H1064/G1064,0)</f>
        <v>0</v>
      </c>
      <c r="J1064" s="7">
        <f ca="1">IF($F1064=1,OFFSET(start_33,LOLP!$D1064+(1-$C1064)*24,LOLP!$B1064)*H1064/G1064,0)</f>
        <v>0</v>
      </c>
      <c r="K1064" s="7">
        <f ca="1">IF($F1064,OFFSET(start_40,LOLP!$D1064+(1-$C1064)*24,LOLP!$B1064),0)</f>
        <v>0</v>
      </c>
      <c r="L1064" s="7">
        <f ca="1">IF($F1064,OFFSET(start_50,LOLP!$D1064+(1-$C1064)*24,LOLP!$B1064),0)</f>
        <v>0</v>
      </c>
      <c r="M1064" s="25">
        <f t="shared" ca="1" si="114"/>
        <v>0</v>
      </c>
      <c r="N1064" s="25">
        <f t="shared" ca="1" si="115"/>
        <v>0</v>
      </c>
      <c r="O1064" s="15" t="e">
        <f t="shared" ca="1" si="116"/>
        <v>#DIV/0!</v>
      </c>
      <c r="P1064" s="15" t="e">
        <f t="shared" ca="1" si="117"/>
        <v>#DIV/0!</v>
      </c>
    </row>
    <row r="1065" spans="1:16" x14ac:dyDescent="0.25">
      <c r="A1065" s="1">
        <f t="shared" si="118"/>
        <v>43145</v>
      </c>
      <c r="B1065" s="7">
        <f t="shared" si="113"/>
        <v>2</v>
      </c>
      <c r="C1065" s="4">
        <f>INDEX(Calendar!$E$3:$E$367,MATCH(LOLP!$A1065,Calendar!$B$3:$B$367,0))</f>
        <v>1</v>
      </c>
      <c r="D1065" s="2">
        <f t="shared" si="119"/>
        <v>6</v>
      </c>
      <c r="E1065" s="36">
        <v>22825</v>
      </c>
      <c r="F1065" s="7">
        <f>IFERROR(IF(INDEX('Temperature Data'!$AA$15:$AA$348,MATCH(LOLP!A1065,'Temperature Data'!$B$15:$B$348,0))&gt;IF(B1065=9,$G$2,LOLP!$F$2),1,0),0)</f>
        <v>0</v>
      </c>
      <c r="G1065" s="7">
        <f>SUMIFS(LOLP!$F$4:$F$8763,$C$4:$C$8763,$C1065,$B$4:$B$8763,$B1065,$D$4:$D$8763,$D1065)</f>
        <v>0</v>
      </c>
      <c r="H1065" s="7">
        <f>COUNTIFS(Calendar!$E$3:$E$367,LOLP!C1065,Calendar!$D$3:$D$367,LOLP!B1065)</f>
        <v>19</v>
      </c>
      <c r="I1065" s="7">
        <f ca="1">IF($F1065=1,OFFSET(start_norps,LOLP!$D1065+(1-$C1065)*24,LOLP!$B1065)*H1065/G1065,0)</f>
        <v>0</v>
      </c>
      <c r="J1065" s="7">
        <f ca="1">IF($F1065=1,OFFSET(start_33,LOLP!$D1065+(1-$C1065)*24,LOLP!$B1065)*H1065/G1065,0)</f>
        <v>0</v>
      </c>
      <c r="K1065" s="7">
        <f ca="1">IF($F1065,OFFSET(start_40,LOLP!$D1065+(1-$C1065)*24,LOLP!$B1065),0)</f>
        <v>0</v>
      </c>
      <c r="L1065" s="7">
        <f ca="1">IF($F1065,OFFSET(start_50,LOLP!$D1065+(1-$C1065)*24,LOLP!$B1065),0)</f>
        <v>0</v>
      </c>
      <c r="M1065" s="25">
        <f t="shared" ca="1" si="114"/>
        <v>0</v>
      </c>
      <c r="N1065" s="25">
        <f t="shared" ca="1" si="115"/>
        <v>0</v>
      </c>
      <c r="O1065" s="15" t="e">
        <f t="shared" ca="1" si="116"/>
        <v>#DIV/0!</v>
      </c>
      <c r="P1065" s="15" t="e">
        <f t="shared" ca="1" si="117"/>
        <v>#DIV/0!</v>
      </c>
    </row>
    <row r="1066" spans="1:16" x14ac:dyDescent="0.25">
      <c r="A1066" s="1">
        <f t="shared" si="118"/>
        <v>43145</v>
      </c>
      <c r="B1066" s="7">
        <f t="shared" si="113"/>
        <v>2</v>
      </c>
      <c r="C1066" s="4">
        <f>INDEX(Calendar!$E$3:$E$367,MATCH(LOLP!$A1066,Calendar!$B$3:$B$367,0))</f>
        <v>1</v>
      </c>
      <c r="D1066" s="2">
        <f t="shared" si="119"/>
        <v>7</v>
      </c>
      <c r="E1066" s="36">
        <v>25113</v>
      </c>
      <c r="F1066" s="7">
        <f>IFERROR(IF(INDEX('Temperature Data'!$AA$15:$AA$348,MATCH(LOLP!A1066,'Temperature Data'!$B$15:$B$348,0))&gt;IF(B1066=9,$G$2,LOLP!$F$2),1,0),0)</f>
        <v>0</v>
      </c>
      <c r="G1066" s="7">
        <f>SUMIFS(LOLP!$F$4:$F$8763,$C$4:$C$8763,$C1066,$B$4:$B$8763,$B1066,$D$4:$D$8763,$D1066)</f>
        <v>0</v>
      </c>
      <c r="H1066" s="7">
        <f>COUNTIFS(Calendar!$E$3:$E$367,LOLP!C1066,Calendar!$D$3:$D$367,LOLP!B1066)</f>
        <v>19</v>
      </c>
      <c r="I1066" s="7">
        <f ca="1">IF($F1066=1,OFFSET(start_norps,LOLP!$D1066+(1-$C1066)*24,LOLP!$B1066)*H1066/G1066,0)</f>
        <v>0</v>
      </c>
      <c r="J1066" s="7">
        <f ca="1">IF($F1066=1,OFFSET(start_33,LOLP!$D1066+(1-$C1066)*24,LOLP!$B1066)*H1066/G1066,0)</f>
        <v>0</v>
      </c>
      <c r="K1066" s="7">
        <f ca="1">IF($F1066,OFFSET(start_40,LOLP!$D1066+(1-$C1066)*24,LOLP!$B1066),0)</f>
        <v>0</v>
      </c>
      <c r="L1066" s="7">
        <f ca="1">IF($F1066,OFFSET(start_50,LOLP!$D1066+(1-$C1066)*24,LOLP!$B1066),0)</f>
        <v>0</v>
      </c>
      <c r="M1066" s="25">
        <f t="shared" ca="1" si="114"/>
        <v>0</v>
      </c>
      <c r="N1066" s="25">
        <f t="shared" ca="1" si="115"/>
        <v>0</v>
      </c>
      <c r="O1066" s="15" t="e">
        <f t="shared" ca="1" si="116"/>
        <v>#DIV/0!</v>
      </c>
      <c r="P1066" s="15" t="e">
        <f t="shared" ca="1" si="117"/>
        <v>#DIV/0!</v>
      </c>
    </row>
    <row r="1067" spans="1:16" x14ac:dyDescent="0.25">
      <c r="A1067" s="1">
        <f t="shared" si="118"/>
        <v>43145</v>
      </c>
      <c r="B1067" s="7">
        <f t="shared" si="113"/>
        <v>2</v>
      </c>
      <c r="C1067" s="4">
        <f>INDEX(Calendar!$E$3:$E$367,MATCH(LOLP!$A1067,Calendar!$B$3:$B$367,0))</f>
        <v>1</v>
      </c>
      <c r="D1067" s="2">
        <f t="shared" si="119"/>
        <v>8</v>
      </c>
      <c r="E1067" s="36">
        <v>26393</v>
      </c>
      <c r="F1067" s="7">
        <f>IFERROR(IF(INDEX('Temperature Data'!$AA$15:$AA$348,MATCH(LOLP!A1067,'Temperature Data'!$B$15:$B$348,0))&gt;IF(B1067=9,$G$2,LOLP!$F$2),1,0),0)</f>
        <v>0</v>
      </c>
      <c r="G1067" s="7">
        <f>SUMIFS(LOLP!$F$4:$F$8763,$C$4:$C$8763,$C1067,$B$4:$B$8763,$B1067,$D$4:$D$8763,$D1067)</f>
        <v>0</v>
      </c>
      <c r="H1067" s="7">
        <f>COUNTIFS(Calendar!$E$3:$E$367,LOLP!C1067,Calendar!$D$3:$D$367,LOLP!B1067)</f>
        <v>19</v>
      </c>
      <c r="I1067" s="7">
        <f ca="1">IF($F1067=1,OFFSET(start_norps,LOLP!$D1067+(1-$C1067)*24,LOLP!$B1067)*H1067/G1067,0)</f>
        <v>0</v>
      </c>
      <c r="J1067" s="7">
        <f ca="1">IF($F1067=1,OFFSET(start_33,LOLP!$D1067+(1-$C1067)*24,LOLP!$B1067)*H1067/G1067,0)</f>
        <v>0</v>
      </c>
      <c r="K1067" s="7">
        <f ca="1">IF($F1067,OFFSET(start_40,LOLP!$D1067+(1-$C1067)*24,LOLP!$B1067),0)</f>
        <v>0</v>
      </c>
      <c r="L1067" s="7">
        <f ca="1">IF($F1067,OFFSET(start_50,LOLP!$D1067+(1-$C1067)*24,LOLP!$B1067),0)</f>
        <v>0</v>
      </c>
      <c r="M1067" s="25">
        <f t="shared" ca="1" si="114"/>
        <v>0</v>
      </c>
      <c r="N1067" s="25">
        <f t="shared" ca="1" si="115"/>
        <v>0</v>
      </c>
      <c r="O1067" s="15" t="e">
        <f t="shared" ca="1" si="116"/>
        <v>#DIV/0!</v>
      </c>
      <c r="P1067" s="15" t="e">
        <f t="shared" ca="1" si="117"/>
        <v>#DIV/0!</v>
      </c>
    </row>
    <row r="1068" spans="1:16" x14ac:dyDescent="0.25">
      <c r="A1068" s="1">
        <f t="shared" si="118"/>
        <v>43145</v>
      </c>
      <c r="B1068" s="7">
        <f t="shared" si="113"/>
        <v>2</v>
      </c>
      <c r="C1068" s="4">
        <f>INDEX(Calendar!$E$3:$E$367,MATCH(LOLP!$A1068,Calendar!$B$3:$B$367,0))</f>
        <v>1</v>
      </c>
      <c r="D1068" s="2">
        <f t="shared" si="119"/>
        <v>9</v>
      </c>
      <c r="E1068" s="36">
        <v>26133</v>
      </c>
      <c r="F1068" s="7">
        <f>IFERROR(IF(INDEX('Temperature Data'!$AA$15:$AA$348,MATCH(LOLP!A1068,'Temperature Data'!$B$15:$B$348,0))&gt;IF(B1068=9,$G$2,LOLP!$F$2),1,0),0)</f>
        <v>0</v>
      </c>
      <c r="G1068" s="7">
        <f>SUMIFS(LOLP!$F$4:$F$8763,$C$4:$C$8763,$C1068,$B$4:$B$8763,$B1068,$D$4:$D$8763,$D1068)</f>
        <v>0</v>
      </c>
      <c r="H1068" s="7">
        <f>COUNTIFS(Calendar!$E$3:$E$367,LOLP!C1068,Calendar!$D$3:$D$367,LOLP!B1068)</f>
        <v>19</v>
      </c>
      <c r="I1068" s="7">
        <f ca="1">IF($F1068=1,OFFSET(start_norps,LOLP!$D1068+(1-$C1068)*24,LOLP!$B1068)*H1068/G1068,0)</f>
        <v>0</v>
      </c>
      <c r="J1068" s="7">
        <f ca="1">IF($F1068=1,OFFSET(start_33,LOLP!$D1068+(1-$C1068)*24,LOLP!$B1068)*H1068/G1068,0)</f>
        <v>0</v>
      </c>
      <c r="K1068" s="7">
        <f ca="1">IF($F1068,OFFSET(start_40,LOLP!$D1068+(1-$C1068)*24,LOLP!$B1068),0)</f>
        <v>0</v>
      </c>
      <c r="L1068" s="7">
        <f ca="1">IF($F1068,OFFSET(start_50,LOLP!$D1068+(1-$C1068)*24,LOLP!$B1068),0)</f>
        <v>0</v>
      </c>
      <c r="M1068" s="25">
        <f t="shared" ca="1" si="114"/>
        <v>0</v>
      </c>
      <c r="N1068" s="25">
        <f t="shared" ca="1" si="115"/>
        <v>0</v>
      </c>
      <c r="O1068" s="15" t="e">
        <f t="shared" ca="1" si="116"/>
        <v>#DIV/0!</v>
      </c>
      <c r="P1068" s="15" t="e">
        <f t="shared" ca="1" si="117"/>
        <v>#DIV/0!</v>
      </c>
    </row>
    <row r="1069" spans="1:16" x14ac:dyDescent="0.25">
      <c r="A1069" s="1">
        <f t="shared" si="118"/>
        <v>43145</v>
      </c>
      <c r="B1069" s="7">
        <f t="shared" si="113"/>
        <v>2</v>
      </c>
      <c r="C1069" s="4">
        <f>INDEX(Calendar!$E$3:$E$367,MATCH(LOLP!$A1069,Calendar!$B$3:$B$367,0))</f>
        <v>1</v>
      </c>
      <c r="D1069" s="2">
        <f t="shared" si="119"/>
        <v>10</v>
      </c>
      <c r="E1069" s="36">
        <v>25470</v>
      </c>
      <c r="F1069" s="7">
        <f>IFERROR(IF(INDEX('Temperature Data'!$AA$15:$AA$348,MATCH(LOLP!A1069,'Temperature Data'!$B$15:$B$348,0))&gt;IF(B1069=9,$G$2,LOLP!$F$2),1,0),0)</f>
        <v>0</v>
      </c>
      <c r="G1069" s="7">
        <f>SUMIFS(LOLP!$F$4:$F$8763,$C$4:$C$8763,$C1069,$B$4:$B$8763,$B1069,$D$4:$D$8763,$D1069)</f>
        <v>0</v>
      </c>
      <c r="H1069" s="7">
        <f>COUNTIFS(Calendar!$E$3:$E$367,LOLP!C1069,Calendar!$D$3:$D$367,LOLP!B1069)</f>
        <v>19</v>
      </c>
      <c r="I1069" s="7">
        <f ca="1">IF($F1069=1,OFFSET(start_norps,LOLP!$D1069+(1-$C1069)*24,LOLP!$B1069)*H1069/G1069,0)</f>
        <v>0</v>
      </c>
      <c r="J1069" s="7">
        <f ca="1">IF($F1069=1,OFFSET(start_33,LOLP!$D1069+(1-$C1069)*24,LOLP!$B1069)*H1069/G1069,0)</f>
        <v>0</v>
      </c>
      <c r="K1069" s="7">
        <f ca="1">IF($F1069,OFFSET(start_40,LOLP!$D1069+(1-$C1069)*24,LOLP!$B1069),0)</f>
        <v>0</v>
      </c>
      <c r="L1069" s="7">
        <f ca="1">IF($F1069,OFFSET(start_50,LOLP!$D1069+(1-$C1069)*24,LOLP!$B1069),0)</f>
        <v>0</v>
      </c>
      <c r="M1069" s="25">
        <f t="shared" ca="1" si="114"/>
        <v>0</v>
      </c>
      <c r="N1069" s="25">
        <f t="shared" ca="1" si="115"/>
        <v>0</v>
      </c>
      <c r="O1069" s="15" t="e">
        <f t="shared" ca="1" si="116"/>
        <v>#DIV/0!</v>
      </c>
      <c r="P1069" s="15" t="e">
        <f t="shared" ca="1" si="117"/>
        <v>#DIV/0!</v>
      </c>
    </row>
    <row r="1070" spans="1:16" x14ac:dyDescent="0.25">
      <c r="A1070" s="1">
        <f t="shared" si="118"/>
        <v>43145</v>
      </c>
      <c r="B1070" s="7">
        <f t="shared" si="113"/>
        <v>2</v>
      </c>
      <c r="C1070" s="4">
        <f>INDEX(Calendar!$E$3:$E$367,MATCH(LOLP!$A1070,Calendar!$B$3:$B$367,0))</f>
        <v>1</v>
      </c>
      <c r="D1070" s="2">
        <f t="shared" si="119"/>
        <v>11</v>
      </c>
      <c r="E1070" s="36">
        <v>25192</v>
      </c>
      <c r="F1070" s="7">
        <f>IFERROR(IF(INDEX('Temperature Data'!$AA$15:$AA$348,MATCH(LOLP!A1070,'Temperature Data'!$B$15:$B$348,0))&gt;IF(B1070=9,$G$2,LOLP!$F$2),1,0),0)</f>
        <v>0</v>
      </c>
      <c r="G1070" s="7">
        <f>SUMIFS(LOLP!$F$4:$F$8763,$C$4:$C$8763,$C1070,$B$4:$B$8763,$B1070,$D$4:$D$8763,$D1070)</f>
        <v>0</v>
      </c>
      <c r="H1070" s="7">
        <f>COUNTIFS(Calendar!$E$3:$E$367,LOLP!C1070,Calendar!$D$3:$D$367,LOLP!B1070)</f>
        <v>19</v>
      </c>
      <c r="I1070" s="7">
        <f ca="1">IF($F1070=1,OFFSET(start_norps,LOLP!$D1070+(1-$C1070)*24,LOLP!$B1070)*H1070/G1070,0)</f>
        <v>0</v>
      </c>
      <c r="J1070" s="7">
        <f ca="1">IF($F1070=1,OFFSET(start_33,LOLP!$D1070+(1-$C1070)*24,LOLP!$B1070)*H1070/G1070,0)</f>
        <v>0</v>
      </c>
      <c r="K1070" s="7">
        <f ca="1">IF($F1070,OFFSET(start_40,LOLP!$D1070+(1-$C1070)*24,LOLP!$B1070),0)</f>
        <v>0</v>
      </c>
      <c r="L1070" s="7">
        <f ca="1">IF($F1070,OFFSET(start_50,LOLP!$D1070+(1-$C1070)*24,LOLP!$B1070),0)</f>
        <v>0</v>
      </c>
      <c r="M1070" s="25">
        <f t="shared" ca="1" si="114"/>
        <v>0</v>
      </c>
      <c r="N1070" s="25">
        <f t="shared" ca="1" si="115"/>
        <v>0</v>
      </c>
      <c r="O1070" s="15" t="e">
        <f t="shared" ca="1" si="116"/>
        <v>#DIV/0!</v>
      </c>
      <c r="P1070" s="15" t="e">
        <f t="shared" ca="1" si="117"/>
        <v>#DIV/0!</v>
      </c>
    </row>
    <row r="1071" spans="1:16" x14ac:dyDescent="0.25">
      <c r="A1071" s="1">
        <f t="shared" si="118"/>
        <v>43145</v>
      </c>
      <c r="B1071" s="7">
        <f t="shared" si="113"/>
        <v>2</v>
      </c>
      <c r="C1071" s="4">
        <f>INDEX(Calendar!$E$3:$E$367,MATCH(LOLP!$A1071,Calendar!$B$3:$B$367,0))</f>
        <v>1</v>
      </c>
      <c r="D1071" s="2">
        <f t="shared" si="119"/>
        <v>12</v>
      </c>
      <c r="E1071" s="36">
        <v>24839</v>
      </c>
      <c r="F1071" s="7">
        <f>IFERROR(IF(INDEX('Temperature Data'!$AA$15:$AA$348,MATCH(LOLP!A1071,'Temperature Data'!$B$15:$B$348,0))&gt;IF(B1071=9,$G$2,LOLP!$F$2),1,0),0)</f>
        <v>0</v>
      </c>
      <c r="G1071" s="7">
        <f>SUMIFS(LOLP!$F$4:$F$8763,$C$4:$C$8763,$C1071,$B$4:$B$8763,$B1071,$D$4:$D$8763,$D1071)</f>
        <v>0</v>
      </c>
      <c r="H1071" s="7">
        <f>COUNTIFS(Calendar!$E$3:$E$367,LOLP!C1071,Calendar!$D$3:$D$367,LOLP!B1071)</f>
        <v>19</v>
      </c>
      <c r="I1071" s="7">
        <f ca="1">IF($F1071=1,OFFSET(start_norps,LOLP!$D1071+(1-$C1071)*24,LOLP!$B1071)*H1071/G1071,0)</f>
        <v>0</v>
      </c>
      <c r="J1071" s="7">
        <f ca="1">IF($F1071=1,OFFSET(start_33,LOLP!$D1071+(1-$C1071)*24,LOLP!$B1071)*H1071/G1071,0)</f>
        <v>0</v>
      </c>
      <c r="K1071" s="7">
        <f ca="1">IF($F1071,OFFSET(start_40,LOLP!$D1071+(1-$C1071)*24,LOLP!$B1071),0)</f>
        <v>0</v>
      </c>
      <c r="L1071" s="7">
        <f ca="1">IF($F1071,OFFSET(start_50,LOLP!$D1071+(1-$C1071)*24,LOLP!$B1071),0)</f>
        <v>0</v>
      </c>
      <c r="M1071" s="25">
        <f t="shared" ca="1" si="114"/>
        <v>0</v>
      </c>
      <c r="N1071" s="25">
        <f t="shared" ca="1" si="115"/>
        <v>0</v>
      </c>
      <c r="O1071" s="15" t="e">
        <f t="shared" ca="1" si="116"/>
        <v>#DIV/0!</v>
      </c>
      <c r="P1071" s="15" t="e">
        <f t="shared" ca="1" si="117"/>
        <v>#DIV/0!</v>
      </c>
    </row>
    <row r="1072" spans="1:16" x14ac:dyDescent="0.25">
      <c r="A1072" s="1">
        <f t="shared" si="118"/>
        <v>43145</v>
      </c>
      <c r="B1072" s="7">
        <f t="shared" si="113"/>
        <v>2</v>
      </c>
      <c r="C1072" s="4">
        <f>INDEX(Calendar!$E$3:$E$367,MATCH(LOLP!$A1072,Calendar!$B$3:$B$367,0))</f>
        <v>1</v>
      </c>
      <c r="D1072" s="2">
        <f t="shared" si="119"/>
        <v>13</v>
      </c>
      <c r="E1072" s="36">
        <v>24882</v>
      </c>
      <c r="F1072" s="7">
        <f>IFERROR(IF(INDEX('Temperature Data'!$AA$15:$AA$348,MATCH(LOLP!A1072,'Temperature Data'!$B$15:$B$348,0))&gt;IF(B1072=9,$G$2,LOLP!$F$2),1,0),0)</f>
        <v>0</v>
      </c>
      <c r="G1072" s="7">
        <f>SUMIFS(LOLP!$F$4:$F$8763,$C$4:$C$8763,$C1072,$B$4:$B$8763,$B1072,$D$4:$D$8763,$D1072)</f>
        <v>0</v>
      </c>
      <c r="H1072" s="7">
        <f>COUNTIFS(Calendar!$E$3:$E$367,LOLP!C1072,Calendar!$D$3:$D$367,LOLP!B1072)</f>
        <v>19</v>
      </c>
      <c r="I1072" s="7">
        <f ca="1">IF($F1072=1,OFFSET(start_norps,LOLP!$D1072+(1-$C1072)*24,LOLP!$B1072)*H1072/G1072,0)</f>
        <v>0</v>
      </c>
      <c r="J1072" s="7">
        <f ca="1">IF($F1072=1,OFFSET(start_33,LOLP!$D1072+(1-$C1072)*24,LOLP!$B1072)*H1072/G1072,0)</f>
        <v>0</v>
      </c>
      <c r="K1072" s="7">
        <f ca="1">IF($F1072,OFFSET(start_40,LOLP!$D1072+(1-$C1072)*24,LOLP!$B1072),0)</f>
        <v>0</v>
      </c>
      <c r="L1072" s="7">
        <f ca="1">IF($F1072,OFFSET(start_50,LOLP!$D1072+(1-$C1072)*24,LOLP!$B1072),0)</f>
        <v>0</v>
      </c>
      <c r="M1072" s="25">
        <f t="shared" ca="1" si="114"/>
        <v>0</v>
      </c>
      <c r="N1072" s="25">
        <f t="shared" ca="1" si="115"/>
        <v>0</v>
      </c>
      <c r="O1072" s="15" t="e">
        <f t="shared" ca="1" si="116"/>
        <v>#DIV/0!</v>
      </c>
      <c r="P1072" s="15" t="e">
        <f t="shared" ca="1" si="117"/>
        <v>#DIV/0!</v>
      </c>
    </row>
    <row r="1073" spans="1:16" x14ac:dyDescent="0.25">
      <c r="A1073" s="1">
        <f t="shared" si="118"/>
        <v>43145</v>
      </c>
      <c r="B1073" s="7">
        <f t="shared" si="113"/>
        <v>2</v>
      </c>
      <c r="C1073" s="4">
        <f>INDEX(Calendar!$E$3:$E$367,MATCH(LOLP!$A1073,Calendar!$B$3:$B$367,0))</f>
        <v>1</v>
      </c>
      <c r="D1073" s="2">
        <f t="shared" si="119"/>
        <v>14</v>
      </c>
      <c r="E1073" s="36">
        <v>24562</v>
      </c>
      <c r="F1073" s="7">
        <f>IFERROR(IF(INDEX('Temperature Data'!$AA$15:$AA$348,MATCH(LOLP!A1073,'Temperature Data'!$B$15:$B$348,0))&gt;IF(B1073=9,$G$2,LOLP!$F$2),1,0),0)</f>
        <v>0</v>
      </c>
      <c r="G1073" s="7">
        <f>SUMIFS(LOLP!$F$4:$F$8763,$C$4:$C$8763,$C1073,$B$4:$B$8763,$B1073,$D$4:$D$8763,$D1073)</f>
        <v>0</v>
      </c>
      <c r="H1073" s="7">
        <f>COUNTIFS(Calendar!$E$3:$E$367,LOLP!C1073,Calendar!$D$3:$D$367,LOLP!B1073)</f>
        <v>19</v>
      </c>
      <c r="I1073" s="7">
        <f ca="1">IF($F1073=1,OFFSET(start_norps,LOLP!$D1073+(1-$C1073)*24,LOLP!$B1073)*H1073/G1073,0)</f>
        <v>0</v>
      </c>
      <c r="J1073" s="7">
        <f ca="1">IF($F1073=1,OFFSET(start_33,LOLP!$D1073+(1-$C1073)*24,LOLP!$B1073)*H1073/G1073,0)</f>
        <v>0</v>
      </c>
      <c r="K1073" s="7">
        <f ca="1">IF($F1073,OFFSET(start_40,LOLP!$D1073+(1-$C1073)*24,LOLP!$B1073),0)</f>
        <v>0</v>
      </c>
      <c r="L1073" s="7">
        <f ca="1">IF($F1073,OFFSET(start_50,LOLP!$D1073+(1-$C1073)*24,LOLP!$B1073),0)</f>
        <v>0</v>
      </c>
      <c r="M1073" s="25">
        <f t="shared" ca="1" si="114"/>
        <v>0</v>
      </c>
      <c r="N1073" s="25">
        <f t="shared" ca="1" si="115"/>
        <v>0</v>
      </c>
      <c r="O1073" s="15" t="e">
        <f t="shared" ca="1" si="116"/>
        <v>#DIV/0!</v>
      </c>
      <c r="P1073" s="15" t="e">
        <f t="shared" ca="1" si="117"/>
        <v>#DIV/0!</v>
      </c>
    </row>
    <row r="1074" spans="1:16" x14ac:dyDescent="0.25">
      <c r="A1074" s="1">
        <f t="shared" si="118"/>
        <v>43145</v>
      </c>
      <c r="B1074" s="7">
        <f t="shared" si="113"/>
        <v>2</v>
      </c>
      <c r="C1074" s="4">
        <f>INDEX(Calendar!$E$3:$E$367,MATCH(LOLP!$A1074,Calendar!$B$3:$B$367,0))</f>
        <v>1</v>
      </c>
      <c r="D1074" s="2">
        <f t="shared" si="119"/>
        <v>15</v>
      </c>
      <c r="E1074" s="36">
        <v>24645</v>
      </c>
      <c r="F1074" s="7">
        <f>IFERROR(IF(INDEX('Temperature Data'!$AA$15:$AA$348,MATCH(LOLP!A1074,'Temperature Data'!$B$15:$B$348,0))&gt;IF(B1074=9,$G$2,LOLP!$F$2),1,0),0)</f>
        <v>0</v>
      </c>
      <c r="G1074" s="7">
        <f>SUMIFS(LOLP!$F$4:$F$8763,$C$4:$C$8763,$C1074,$B$4:$B$8763,$B1074,$D$4:$D$8763,$D1074)</f>
        <v>0</v>
      </c>
      <c r="H1074" s="7">
        <f>COUNTIFS(Calendar!$E$3:$E$367,LOLP!C1074,Calendar!$D$3:$D$367,LOLP!B1074)</f>
        <v>19</v>
      </c>
      <c r="I1074" s="7">
        <f ca="1">IF($F1074=1,OFFSET(start_norps,LOLP!$D1074+(1-$C1074)*24,LOLP!$B1074)*H1074/G1074,0)</f>
        <v>0</v>
      </c>
      <c r="J1074" s="7">
        <f ca="1">IF($F1074=1,OFFSET(start_33,LOLP!$D1074+(1-$C1074)*24,LOLP!$B1074)*H1074/G1074,0)</f>
        <v>0</v>
      </c>
      <c r="K1074" s="7">
        <f ca="1">IF($F1074,OFFSET(start_40,LOLP!$D1074+(1-$C1074)*24,LOLP!$B1074),0)</f>
        <v>0</v>
      </c>
      <c r="L1074" s="7">
        <f ca="1">IF($F1074,OFFSET(start_50,LOLP!$D1074+(1-$C1074)*24,LOLP!$B1074),0)</f>
        <v>0</v>
      </c>
      <c r="M1074" s="25">
        <f t="shared" ca="1" si="114"/>
        <v>0</v>
      </c>
      <c r="N1074" s="25">
        <f t="shared" ca="1" si="115"/>
        <v>0</v>
      </c>
      <c r="O1074" s="15" t="e">
        <f t="shared" ca="1" si="116"/>
        <v>#DIV/0!</v>
      </c>
      <c r="P1074" s="15" t="e">
        <f t="shared" ca="1" si="117"/>
        <v>#DIV/0!</v>
      </c>
    </row>
    <row r="1075" spans="1:16" x14ac:dyDescent="0.25">
      <c r="A1075" s="1">
        <f t="shared" si="118"/>
        <v>43145</v>
      </c>
      <c r="B1075" s="7">
        <f t="shared" si="113"/>
        <v>2</v>
      </c>
      <c r="C1075" s="4">
        <f>INDEX(Calendar!$E$3:$E$367,MATCH(LOLP!$A1075,Calendar!$B$3:$B$367,0))</f>
        <v>1</v>
      </c>
      <c r="D1075" s="2">
        <f t="shared" si="119"/>
        <v>16</v>
      </c>
      <c r="E1075" s="36">
        <v>24677</v>
      </c>
      <c r="F1075" s="7">
        <f>IFERROR(IF(INDEX('Temperature Data'!$AA$15:$AA$348,MATCH(LOLP!A1075,'Temperature Data'!$B$15:$B$348,0))&gt;IF(B1075=9,$G$2,LOLP!$F$2),1,0),0)</f>
        <v>0</v>
      </c>
      <c r="G1075" s="7">
        <f>SUMIFS(LOLP!$F$4:$F$8763,$C$4:$C$8763,$C1075,$B$4:$B$8763,$B1075,$D$4:$D$8763,$D1075)</f>
        <v>0</v>
      </c>
      <c r="H1075" s="7">
        <f>COUNTIFS(Calendar!$E$3:$E$367,LOLP!C1075,Calendar!$D$3:$D$367,LOLP!B1075)</f>
        <v>19</v>
      </c>
      <c r="I1075" s="7">
        <f ca="1">IF($F1075=1,OFFSET(start_norps,LOLP!$D1075+(1-$C1075)*24,LOLP!$B1075)*H1075/G1075,0)</f>
        <v>0</v>
      </c>
      <c r="J1075" s="7">
        <f ca="1">IF($F1075=1,OFFSET(start_33,LOLP!$D1075+(1-$C1075)*24,LOLP!$B1075)*H1075/G1075,0)</f>
        <v>0</v>
      </c>
      <c r="K1075" s="7">
        <f ca="1">IF($F1075,OFFSET(start_40,LOLP!$D1075+(1-$C1075)*24,LOLP!$B1075),0)</f>
        <v>0</v>
      </c>
      <c r="L1075" s="7">
        <f ca="1">IF($F1075,OFFSET(start_50,LOLP!$D1075+(1-$C1075)*24,LOLP!$B1075),0)</f>
        <v>0</v>
      </c>
      <c r="M1075" s="25">
        <f t="shared" ca="1" si="114"/>
        <v>0</v>
      </c>
      <c r="N1075" s="25">
        <f t="shared" ca="1" si="115"/>
        <v>0</v>
      </c>
      <c r="O1075" s="15" t="e">
        <f t="shared" ca="1" si="116"/>
        <v>#DIV/0!</v>
      </c>
      <c r="P1075" s="15" t="e">
        <f t="shared" ca="1" si="117"/>
        <v>#DIV/0!</v>
      </c>
    </row>
    <row r="1076" spans="1:16" x14ac:dyDescent="0.25">
      <c r="A1076" s="1">
        <f t="shared" si="118"/>
        <v>43145</v>
      </c>
      <c r="B1076" s="7">
        <f t="shared" si="113"/>
        <v>2</v>
      </c>
      <c r="C1076" s="4">
        <f>INDEX(Calendar!$E$3:$E$367,MATCH(LOLP!$A1076,Calendar!$B$3:$B$367,0))</f>
        <v>1</v>
      </c>
      <c r="D1076" s="2">
        <f t="shared" si="119"/>
        <v>17</v>
      </c>
      <c r="E1076" s="36">
        <v>25052</v>
      </c>
      <c r="F1076" s="7">
        <f>IFERROR(IF(INDEX('Temperature Data'!$AA$15:$AA$348,MATCH(LOLP!A1076,'Temperature Data'!$B$15:$B$348,0))&gt;IF(B1076=9,$G$2,LOLP!$F$2),1,0),0)</f>
        <v>0</v>
      </c>
      <c r="G1076" s="7">
        <f>SUMIFS(LOLP!$F$4:$F$8763,$C$4:$C$8763,$C1076,$B$4:$B$8763,$B1076,$D$4:$D$8763,$D1076)</f>
        <v>0</v>
      </c>
      <c r="H1076" s="7">
        <f>COUNTIFS(Calendar!$E$3:$E$367,LOLP!C1076,Calendar!$D$3:$D$367,LOLP!B1076)</f>
        <v>19</v>
      </c>
      <c r="I1076" s="7">
        <f ca="1">IF($F1076=1,OFFSET(start_norps,LOLP!$D1076+(1-$C1076)*24,LOLP!$B1076)*H1076/G1076,0)</f>
        <v>0</v>
      </c>
      <c r="J1076" s="7">
        <f ca="1">IF($F1076=1,OFFSET(start_33,LOLP!$D1076+(1-$C1076)*24,LOLP!$B1076)*H1076/G1076,0)</f>
        <v>0</v>
      </c>
      <c r="K1076" s="7">
        <f ca="1">IF($F1076,OFFSET(start_40,LOLP!$D1076+(1-$C1076)*24,LOLP!$B1076),0)</f>
        <v>0</v>
      </c>
      <c r="L1076" s="7">
        <f ca="1">IF($F1076,OFFSET(start_50,LOLP!$D1076+(1-$C1076)*24,LOLP!$B1076),0)</f>
        <v>0</v>
      </c>
      <c r="M1076" s="25">
        <f t="shared" ca="1" si="114"/>
        <v>0</v>
      </c>
      <c r="N1076" s="25">
        <f t="shared" ca="1" si="115"/>
        <v>0</v>
      </c>
      <c r="O1076" s="15" t="e">
        <f t="shared" ca="1" si="116"/>
        <v>#DIV/0!</v>
      </c>
      <c r="P1076" s="15" t="e">
        <f t="shared" ca="1" si="117"/>
        <v>#DIV/0!</v>
      </c>
    </row>
    <row r="1077" spans="1:16" x14ac:dyDescent="0.25">
      <c r="A1077" s="1">
        <f t="shared" si="118"/>
        <v>43145</v>
      </c>
      <c r="B1077" s="7">
        <f t="shared" si="113"/>
        <v>2</v>
      </c>
      <c r="C1077" s="4">
        <f>INDEX(Calendar!$E$3:$E$367,MATCH(LOLP!$A1077,Calendar!$B$3:$B$367,0))</f>
        <v>1</v>
      </c>
      <c r="D1077" s="2">
        <f t="shared" si="119"/>
        <v>18</v>
      </c>
      <c r="E1077" s="36">
        <v>26390</v>
      </c>
      <c r="F1077" s="7">
        <f>IFERROR(IF(INDEX('Temperature Data'!$AA$15:$AA$348,MATCH(LOLP!A1077,'Temperature Data'!$B$15:$B$348,0))&gt;IF(B1077=9,$G$2,LOLP!$F$2),1,0),0)</f>
        <v>0</v>
      </c>
      <c r="G1077" s="7">
        <f>SUMIFS(LOLP!$F$4:$F$8763,$C$4:$C$8763,$C1077,$B$4:$B$8763,$B1077,$D$4:$D$8763,$D1077)</f>
        <v>0</v>
      </c>
      <c r="H1077" s="7">
        <f>COUNTIFS(Calendar!$E$3:$E$367,LOLP!C1077,Calendar!$D$3:$D$367,LOLP!B1077)</f>
        <v>19</v>
      </c>
      <c r="I1077" s="7">
        <f ca="1">IF($F1077=1,OFFSET(start_norps,LOLP!$D1077+(1-$C1077)*24,LOLP!$B1077)*H1077/G1077,0)</f>
        <v>0</v>
      </c>
      <c r="J1077" s="7">
        <f ca="1">IF($F1077=1,OFFSET(start_33,LOLP!$D1077+(1-$C1077)*24,LOLP!$B1077)*H1077/G1077,0)</f>
        <v>0</v>
      </c>
      <c r="K1077" s="7">
        <f ca="1">IF($F1077,OFFSET(start_40,LOLP!$D1077+(1-$C1077)*24,LOLP!$B1077),0)</f>
        <v>0</v>
      </c>
      <c r="L1077" s="7">
        <f ca="1">IF($F1077,OFFSET(start_50,LOLP!$D1077+(1-$C1077)*24,LOLP!$B1077),0)</f>
        <v>0</v>
      </c>
      <c r="M1077" s="25">
        <f t="shared" ca="1" si="114"/>
        <v>0</v>
      </c>
      <c r="N1077" s="25">
        <f t="shared" ca="1" si="115"/>
        <v>0</v>
      </c>
      <c r="O1077" s="15" t="e">
        <f t="shared" ca="1" si="116"/>
        <v>#DIV/0!</v>
      </c>
      <c r="P1077" s="15" t="e">
        <f t="shared" ca="1" si="117"/>
        <v>#DIV/0!</v>
      </c>
    </row>
    <row r="1078" spans="1:16" x14ac:dyDescent="0.25">
      <c r="A1078" s="1">
        <f t="shared" si="118"/>
        <v>43145</v>
      </c>
      <c r="B1078" s="7">
        <f t="shared" si="113"/>
        <v>2</v>
      </c>
      <c r="C1078" s="4">
        <f>INDEX(Calendar!$E$3:$E$367,MATCH(LOLP!$A1078,Calendar!$B$3:$B$367,0))</f>
        <v>1</v>
      </c>
      <c r="D1078" s="2">
        <f t="shared" si="119"/>
        <v>19</v>
      </c>
      <c r="E1078" s="36">
        <v>28247</v>
      </c>
      <c r="F1078" s="7">
        <f>IFERROR(IF(INDEX('Temperature Data'!$AA$15:$AA$348,MATCH(LOLP!A1078,'Temperature Data'!$B$15:$B$348,0))&gt;IF(B1078=9,$G$2,LOLP!$F$2),1,0),0)</f>
        <v>0</v>
      </c>
      <c r="G1078" s="7">
        <f>SUMIFS(LOLP!$F$4:$F$8763,$C$4:$C$8763,$C1078,$B$4:$B$8763,$B1078,$D$4:$D$8763,$D1078)</f>
        <v>0</v>
      </c>
      <c r="H1078" s="7">
        <f>COUNTIFS(Calendar!$E$3:$E$367,LOLP!C1078,Calendar!$D$3:$D$367,LOLP!B1078)</f>
        <v>19</v>
      </c>
      <c r="I1078" s="7">
        <f ca="1">IF($F1078=1,OFFSET(start_norps,LOLP!$D1078+(1-$C1078)*24,LOLP!$B1078)*H1078/G1078,0)</f>
        <v>0</v>
      </c>
      <c r="J1078" s="7">
        <f ca="1">IF($F1078=1,OFFSET(start_33,LOLP!$D1078+(1-$C1078)*24,LOLP!$B1078)*H1078/G1078,0)</f>
        <v>0</v>
      </c>
      <c r="K1078" s="7">
        <f ca="1">IF($F1078,OFFSET(start_40,LOLP!$D1078+(1-$C1078)*24,LOLP!$B1078),0)</f>
        <v>0</v>
      </c>
      <c r="L1078" s="7">
        <f ca="1">IF($F1078,OFFSET(start_50,LOLP!$D1078+(1-$C1078)*24,LOLP!$B1078),0)</f>
        <v>0</v>
      </c>
      <c r="M1078" s="25">
        <f t="shared" ca="1" si="114"/>
        <v>0</v>
      </c>
      <c r="N1078" s="25">
        <f t="shared" ca="1" si="115"/>
        <v>0</v>
      </c>
      <c r="O1078" s="15" t="e">
        <f t="shared" ca="1" si="116"/>
        <v>#DIV/0!</v>
      </c>
      <c r="P1078" s="15" t="e">
        <f t="shared" ca="1" si="117"/>
        <v>#DIV/0!</v>
      </c>
    </row>
    <row r="1079" spans="1:16" x14ac:dyDescent="0.25">
      <c r="A1079" s="1">
        <f t="shared" si="118"/>
        <v>43145</v>
      </c>
      <c r="B1079" s="7">
        <f t="shared" si="113"/>
        <v>2</v>
      </c>
      <c r="C1079" s="4">
        <f>INDEX(Calendar!$E$3:$E$367,MATCH(LOLP!$A1079,Calendar!$B$3:$B$367,0))</f>
        <v>1</v>
      </c>
      <c r="D1079" s="2">
        <f t="shared" si="119"/>
        <v>20</v>
      </c>
      <c r="E1079" s="36">
        <v>27976</v>
      </c>
      <c r="F1079" s="7">
        <f>IFERROR(IF(INDEX('Temperature Data'!$AA$15:$AA$348,MATCH(LOLP!A1079,'Temperature Data'!$B$15:$B$348,0))&gt;IF(B1079=9,$G$2,LOLP!$F$2),1,0),0)</f>
        <v>0</v>
      </c>
      <c r="G1079" s="7">
        <f>SUMIFS(LOLP!$F$4:$F$8763,$C$4:$C$8763,$C1079,$B$4:$B$8763,$B1079,$D$4:$D$8763,$D1079)</f>
        <v>0</v>
      </c>
      <c r="H1079" s="7">
        <f>COUNTIFS(Calendar!$E$3:$E$367,LOLP!C1079,Calendar!$D$3:$D$367,LOLP!B1079)</f>
        <v>19</v>
      </c>
      <c r="I1079" s="7">
        <f ca="1">IF($F1079=1,OFFSET(start_norps,LOLP!$D1079+(1-$C1079)*24,LOLP!$B1079)*H1079/G1079,0)</f>
        <v>0</v>
      </c>
      <c r="J1079" s="7">
        <f ca="1">IF($F1079=1,OFFSET(start_33,LOLP!$D1079+(1-$C1079)*24,LOLP!$B1079)*H1079/G1079,0)</f>
        <v>0</v>
      </c>
      <c r="K1079" s="7">
        <f ca="1">IF($F1079,OFFSET(start_40,LOLP!$D1079+(1-$C1079)*24,LOLP!$B1079),0)</f>
        <v>0</v>
      </c>
      <c r="L1079" s="7">
        <f ca="1">IF($F1079,OFFSET(start_50,LOLP!$D1079+(1-$C1079)*24,LOLP!$B1079),0)</f>
        <v>0</v>
      </c>
      <c r="M1079" s="25">
        <f t="shared" ca="1" si="114"/>
        <v>0</v>
      </c>
      <c r="N1079" s="25">
        <f t="shared" ca="1" si="115"/>
        <v>0</v>
      </c>
      <c r="O1079" s="15" t="e">
        <f t="shared" ca="1" si="116"/>
        <v>#DIV/0!</v>
      </c>
      <c r="P1079" s="15" t="e">
        <f t="shared" ca="1" si="117"/>
        <v>#DIV/0!</v>
      </c>
    </row>
    <row r="1080" spans="1:16" x14ac:dyDescent="0.25">
      <c r="A1080" s="1">
        <f t="shared" si="118"/>
        <v>43145</v>
      </c>
      <c r="B1080" s="7">
        <f t="shared" si="113"/>
        <v>2</v>
      </c>
      <c r="C1080" s="4">
        <f>INDEX(Calendar!$E$3:$E$367,MATCH(LOLP!$A1080,Calendar!$B$3:$B$367,0))</f>
        <v>1</v>
      </c>
      <c r="D1080" s="2">
        <f t="shared" si="119"/>
        <v>21</v>
      </c>
      <c r="E1080" s="36">
        <v>27246</v>
      </c>
      <c r="F1080" s="7">
        <f>IFERROR(IF(INDEX('Temperature Data'!$AA$15:$AA$348,MATCH(LOLP!A1080,'Temperature Data'!$B$15:$B$348,0))&gt;IF(B1080=9,$G$2,LOLP!$F$2),1,0),0)</f>
        <v>0</v>
      </c>
      <c r="G1080" s="7">
        <f>SUMIFS(LOLP!$F$4:$F$8763,$C$4:$C$8763,$C1080,$B$4:$B$8763,$B1080,$D$4:$D$8763,$D1080)</f>
        <v>0</v>
      </c>
      <c r="H1080" s="7">
        <f>COUNTIFS(Calendar!$E$3:$E$367,LOLP!C1080,Calendar!$D$3:$D$367,LOLP!B1080)</f>
        <v>19</v>
      </c>
      <c r="I1080" s="7">
        <f ca="1">IF($F1080=1,OFFSET(start_norps,LOLP!$D1080+(1-$C1080)*24,LOLP!$B1080)*H1080/G1080,0)</f>
        <v>0</v>
      </c>
      <c r="J1080" s="7">
        <f ca="1">IF($F1080=1,OFFSET(start_33,LOLP!$D1080+(1-$C1080)*24,LOLP!$B1080)*H1080/G1080,0)</f>
        <v>0</v>
      </c>
      <c r="K1080" s="7">
        <f ca="1">IF($F1080,OFFSET(start_40,LOLP!$D1080+(1-$C1080)*24,LOLP!$B1080),0)</f>
        <v>0</v>
      </c>
      <c r="L1080" s="7">
        <f ca="1">IF($F1080,OFFSET(start_50,LOLP!$D1080+(1-$C1080)*24,LOLP!$B1080),0)</f>
        <v>0</v>
      </c>
      <c r="M1080" s="25">
        <f t="shared" ca="1" si="114"/>
        <v>0</v>
      </c>
      <c r="N1080" s="25">
        <f t="shared" ca="1" si="115"/>
        <v>0</v>
      </c>
      <c r="O1080" s="15" t="e">
        <f t="shared" ca="1" si="116"/>
        <v>#DIV/0!</v>
      </c>
      <c r="P1080" s="15" t="e">
        <f t="shared" ca="1" si="117"/>
        <v>#DIV/0!</v>
      </c>
    </row>
    <row r="1081" spans="1:16" x14ac:dyDescent="0.25">
      <c r="A1081" s="1">
        <f t="shared" si="118"/>
        <v>43145</v>
      </c>
      <c r="B1081" s="7">
        <f t="shared" si="113"/>
        <v>2</v>
      </c>
      <c r="C1081" s="4">
        <f>INDEX(Calendar!$E$3:$E$367,MATCH(LOLP!$A1081,Calendar!$B$3:$B$367,0))</f>
        <v>1</v>
      </c>
      <c r="D1081" s="2">
        <f t="shared" si="119"/>
        <v>22</v>
      </c>
      <c r="E1081" s="36">
        <v>26090</v>
      </c>
      <c r="F1081" s="7">
        <f>IFERROR(IF(INDEX('Temperature Data'!$AA$15:$AA$348,MATCH(LOLP!A1081,'Temperature Data'!$B$15:$B$348,0))&gt;IF(B1081=9,$G$2,LOLP!$F$2),1,0),0)</f>
        <v>0</v>
      </c>
      <c r="G1081" s="7">
        <f>SUMIFS(LOLP!$F$4:$F$8763,$C$4:$C$8763,$C1081,$B$4:$B$8763,$B1081,$D$4:$D$8763,$D1081)</f>
        <v>0</v>
      </c>
      <c r="H1081" s="7">
        <f>COUNTIFS(Calendar!$E$3:$E$367,LOLP!C1081,Calendar!$D$3:$D$367,LOLP!B1081)</f>
        <v>19</v>
      </c>
      <c r="I1081" s="7">
        <f ca="1">IF($F1081=1,OFFSET(start_norps,LOLP!$D1081+(1-$C1081)*24,LOLP!$B1081)*H1081/G1081,0)</f>
        <v>0</v>
      </c>
      <c r="J1081" s="7">
        <f ca="1">IF($F1081=1,OFFSET(start_33,LOLP!$D1081+(1-$C1081)*24,LOLP!$B1081)*H1081/G1081,0)</f>
        <v>0</v>
      </c>
      <c r="K1081" s="7">
        <f ca="1">IF($F1081,OFFSET(start_40,LOLP!$D1081+(1-$C1081)*24,LOLP!$B1081),0)</f>
        <v>0</v>
      </c>
      <c r="L1081" s="7">
        <f ca="1">IF($F1081,OFFSET(start_50,LOLP!$D1081+(1-$C1081)*24,LOLP!$B1081),0)</f>
        <v>0</v>
      </c>
      <c r="M1081" s="25">
        <f t="shared" ca="1" si="114"/>
        <v>0</v>
      </c>
      <c r="N1081" s="25">
        <f t="shared" ca="1" si="115"/>
        <v>0</v>
      </c>
      <c r="O1081" s="15" t="e">
        <f t="shared" ca="1" si="116"/>
        <v>#DIV/0!</v>
      </c>
      <c r="P1081" s="15" t="e">
        <f t="shared" ca="1" si="117"/>
        <v>#DIV/0!</v>
      </c>
    </row>
    <row r="1082" spans="1:16" x14ac:dyDescent="0.25">
      <c r="A1082" s="1">
        <f t="shared" si="118"/>
        <v>43145</v>
      </c>
      <c r="B1082" s="7">
        <f t="shared" si="113"/>
        <v>2</v>
      </c>
      <c r="C1082" s="4">
        <f>INDEX(Calendar!$E$3:$E$367,MATCH(LOLP!$A1082,Calendar!$B$3:$B$367,0))</f>
        <v>1</v>
      </c>
      <c r="D1082" s="2">
        <f t="shared" si="119"/>
        <v>23</v>
      </c>
      <c r="E1082" s="36">
        <v>24346</v>
      </c>
      <c r="F1082" s="7">
        <f>IFERROR(IF(INDEX('Temperature Data'!$AA$15:$AA$348,MATCH(LOLP!A1082,'Temperature Data'!$B$15:$B$348,0))&gt;IF(B1082=9,$G$2,LOLP!$F$2),1,0),0)</f>
        <v>0</v>
      </c>
      <c r="G1082" s="7">
        <f>SUMIFS(LOLP!$F$4:$F$8763,$C$4:$C$8763,$C1082,$B$4:$B$8763,$B1082,$D$4:$D$8763,$D1082)</f>
        <v>0</v>
      </c>
      <c r="H1082" s="7">
        <f>COUNTIFS(Calendar!$E$3:$E$367,LOLP!C1082,Calendar!$D$3:$D$367,LOLP!B1082)</f>
        <v>19</v>
      </c>
      <c r="I1082" s="7">
        <f ca="1">IF($F1082=1,OFFSET(start_norps,LOLP!$D1082+(1-$C1082)*24,LOLP!$B1082)*H1082/G1082,0)</f>
        <v>0</v>
      </c>
      <c r="J1082" s="7">
        <f ca="1">IF($F1082=1,OFFSET(start_33,LOLP!$D1082+(1-$C1082)*24,LOLP!$B1082)*H1082/G1082,0)</f>
        <v>0</v>
      </c>
      <c r="K1082" s="7">
        <f ca="1">IF($F1082,OFFSET(start_40,LOLP!$D1082+(1-$C1082)*24,LOLP!$B1082),0)</f>
        <v>0</v>
      </c>
      <c r="L1082" s="7">
        <f ca="1">IF($F1082,OFFSET(start_50,LOLP!$D1082+(1-$C1082)*24,LOLP!$B1082),0)</f>
        <v>0</v>
      </c>
      <c r="M1082" s="25">
        <f t="shared" ca="1" si="114"/>
        <v>0</v>
      </c>
      <c r="N1082" s="25">
        <f t="shared" ca="1" si="115"/>
        <v>0</v>
      </c>
      <c r="O1082" s="15" t="e">
        <f t="shared" ca="1" si="116"/>
        <v>#DIV/0!</v>
      </c>
      <c r="P1082" s="15" t="e">
        <f t="shared" ca="1" si="117"/>
        <v>#DIV/0!</v>
      </c>
    </row>
    <row r="1083" spans="1:16" x14ac:dyDescent="0.25">
      <c r="A1083" s="1">
        <f t="shared" si="118"/>
        <v>43145</v>
      </c>
      <c r="B1083" s="7">
        <f t="shared" si="113"/>
        <v>2</v>
      </c>
      <c r="C1083" s="4">
        <f>INDEX(Calendar!$E$3:$E$367,MATCH(LOLP!$A1083,Calendar!$B$3:$B$367,0))</f>
        <v>1</v>
      </c>
      <c r="D1083" s="2">
        <f t="shared" si="119"/>
        <v>24</v>
      </c>
      <c r="E1083" s="36">
        <v>22868</v>
      </c>
      <c r="F1083" s="7">
        <f>IFERROR(IF(INDEX('Temperature Data'!$AA$15:$AA$348,MATCH(LOLP!A1083,'Temperature Data'!$B$15:$B$348,0))&gt;IF(B1083=9,$G$2,LOLP!$F$2),1,0),0)</f>
        <v>0</v>
      </c>
      <c r="G1083" s="7">
        <f>SUMIFS(LOLP!$F$4:$F$8763,$C$4:$C$8763,$C1083,$B$4:$B$8763,$B1083,$D$4:$D$8763,$D1083)</f>
        <v>0</v>
      </c>
      <c r="H1083" s="7">
        <f>COUNTIFS(Calendar!$E$3:$E$367,LOLP!C1083,Calendar!$D$3:$D$367,LOLP!B1083)</f>
        <v>19</v>
      </c>
      <c r="I1083" s="7">
        <f ca="1">IF($F1083=1,OFFSET(start_norps,LOLP!$D1083+(1-$C1083)*24,LOLP!$B1083)*H1083/G1083,0)</f>
        <v>0</v>
      </c>
      <c r="J1083" s="7">
        <f ca="1">IF($F1083=1,OFFSET(start_33,LOLP!$D1083+(1-$C1083)*24,LOLP!$B1083)*H1083/G1083,0)</f>
        <v>0</v>
      </c>
      <c r="K1083" s="7">
        <f ca="1">IF($F1083,OFFSET(start_40,LOLP!$D1083+(1-$C1083)*24,LOLP!$B1083),0)</f>
        <v>0</v>
      </c>
      <c r="L1083" s="7">
        <f ca="1">IF($F1083,OFFSET(start_50,LOLP!$D1083+(1-$C1083)*24,LOLP!$B1083),0)</f>
        <v>0</v>
      </c>
      <c r="M1083" s="25">
        <f t="shared" ca="1" si="114"/>
        <v>0</v>
      </c>
      <c r="N1083" s="25">
        <f t="shared" ca="1" si="115"/>
        <v>0</v>
      </c>
      <c r="O1083" s="15" t="e">
        <f t="shared" ca="1" si="116"/>
        <v>#DIV/0!</v>
      </c>
      <c r="P1083" s="15" t="e">
        <f t="shared" ca="1" si="117"/>
        <v>#DIV/0!</v>
      </c>
    </row>
    <row r="1084" spans="1:16" x14ac:dyDescent="0.25">
      <c r="A1084" s="1">
        <f t="shared" si="118"/>
        <v>43146</v>
      </c>
      <c r="B1084" s="7">
        <f t="shared" si="113"/>
        <v>2</v>
      </c>
      <c r="C1084" s="4">
        <f>INDEX(Calendar!$E$3:$E$367,MATCH(LOLP!$A1084,Calendar!$B$3:$B$367,0))</f>
        <v>1</v>
      </c>
      <c r="D1084" s="2">
        <f t="shared" si="119"/>
        <v>1</v>
      </c>
      <c r="E1084" s="36">
        <v>21815</v>
      </c>
      <c r="F1084" s="7">
        <f>IFERROR(IF(INDEX('Temperature Data'!$AA$15:$AA$348,MATCH(LOLP!A1084,'Temperature Data'!$B$15:$B$348,0))&gt;IF(B1084=9,$G$2,LOLP!$F$2),1,0),0)</f>
        <v>0</v>
      </c>
      <c r="G1084" s="7">
        <f>SUMIFS(LOLP!$F$4:$F$8763,$C$4:$C$8763,$C1084,$B$4:$B$8763,$B1084,$D$4:$D$8763,$D1084)</f>
        <v>0</v>
      </c>
      <c r="H1084" s="7">
        <f>COUNTIFS(Calendar!$E$3:$E$367,LOLP!C1084,Calendar!$D$3:$D$367,LOLP!B1084)</f>
        <v>19</v>
      </c>
      <c r="I1084" s="7">
        <f ca="1">IF($F1084=1,OFFSET(start_norps,LOLP!$D1084+(1-$C1084)*24,LOLP!$B1084)*H1084/G1084,0)</f>
        <v>0</v>
      </c>
      <c r="J1084" s="7">
        <f ca="1">IF($F1084=1,OFFSET(start_33,LOLP!$D1084+(1-$C1084)*24,LOLP!$B1084)*H1084/G1084,0)</f>
        <v>0</v>
      </c>
      <c r="K1084" s="7">
        <f ca="1">IF($F1084,OFFSET(start_40,LOLP!$D1084+(1-$C1084)*24,LOLP!$B1084),0)</f>
        <v>0</v>
      </c>
      <c r="L1084" s="7">
        <f ca="1">IF($F1084,OFFSET(start_50,LOLP!$D1084+(1-$C1084)*24,LOLP!$B1084),0)</f>
        <v>0</v>
      </c>
      <c r="M1084" s="25">
        <f t="shared" ca="1" si="114"/>
        <v>0</v>
      </c>
      <c r="N1084" s="25">
        <f t="shared" ca="1" si="115"/>
        <v>0</v>
      </c>
      <c r="O1084" s="15" t="e">
        <f t="shared" ca="1" si="116"/>
        <v>#DIV/0!</v>
      </c>
      <c r="P1084" s="15" t="e">
        <f t="shared" ca="1" si="117"/>
        <v>#DIV/0!</v>
      </c>
    </row>
    <row r="1085" spans="1:16" x14ac:dyDescent="0.25">
      <c r="A1085" s="1">
        <f t="shared" si="118"/>
        <v>43146</v>
      </c>
      <c r="B1085" s="7">
        <f t="shared" si="113"/>
        <v>2</v>
      </c>
      <c r="C1085" s="4">
        <f>INDEX(Calendar!$E$3:$E$367,MATCH(LOLP!$A1085,Calendar!$B$3:$B$367,0))</f>
        <v>1</v>
      </c>
      <c r="D1085" s="2">
        <f t="shared" si="119"/>
        <v>2</v>
      </c>
      <c r="E1085" s="36">
        <v>21261</v>
      </c>
      <c r="F1085" s="7">
        <f>IFERROR(IF(INDEX('Temperature Data'!$AA$15:$AA$348,MATCH(LOLP!A1085,'Temperature Data'!$B$15:$B$348,0))&gt;IF(B1085=9,$G$2,LOLP!$F$2),1,0),0)</f>
        <v>0</v>
      </c>
      <c r="G1085" s="7">
        <f>SUMIFS(LOLP!$F$4:$F$8763,$C$4:$C$8763,$C1085,$B$4:$B$8763,$B1085,$D$4:$D$8763,$D1085)</f>
        <v>0</v>
      </c>
      <c r="H1085" s="7">
        <f>COUNTIFS(Calendar!$E$3:$E$367,LOLP!C1085,Calendar!$D$3:$D$367,LOLP!B1085)</f>
        <v>19</v>
      </c>
      <c r="I1085" s="7">
        <f ca="1">IF($F1085=1,OFFSET(start_norps,LOLP!$D1085+(1-$C1085)*24,LOLP!$B1085)*H1085/G1085,0)</f>
        <v>0</v>
      </c>
      <c r="J1085" s="7">
        <f ca="1">IF($F1085=1,OFFSET(start_33,LOLP!$D1085+(1-$C1085)*24,LOLP!$B1085)*H1085/G1085,0)</f>
        <v>0</v>
      </c>
      <c r="K1085" s="7">
        <f ca="1">IF($F1085,OFFSET(start_40,LOLP!$D1085+(1-$C1085)*24,LOLP!$B1085),0)</f>
        <v>0</v>
      </c>
      <c r="L1085" s="7">
        <f ca="1">IF($F1085,OFFSET(start_50,LOLP!$D1085+(1-$C1085)*24,LOLP!$B1085),0)</f>
        <v>0</v>
      </c>
      <c r="M1085" s="25">
        <f t="shared" ca="1" si="114"/>
        <v>0</v>
      </c>
      <c r="N1085" s="25">
        <f t="shared" ca="1" si="115"/>
        <v>0</v>
      </c>
      <c r="O1085" s="15" t="e">
        <f t="shared" ca="1" si="116"/>
        <v>#DIV/0!</v>
      </c>
      <c r="P1085" s="15" t="e">
        <f t="shared" ca="1" si="117"/>
        <v>#DIV/0!</v>
      </c>
    </row>
    <row r="1086" spans="1:16" x14ac:dyDescent="0.25">
      <c r="A1086" s="1">
        <f t="shared" si="118"/>
        <v>43146</v>
      </c>
      <c r="B1086" s="7">
        <f t="shared" si="113"/>
        <v>2</v>
      </c>
      <c r="C1086" s="4">
        <f>INDEX(Calendar!$E$3:$E$367,MATCH(LOLP!$A1086,Calendar!$B$3:$B$367,0))</f>
        <v>1</v>
      </c>
      <c r="D1086" s="2">
        <f t="shared" si="119"/>
        <v>3</v>
      </c>
      <c r="E1086" s="36">
        <v>20739</v>
      </c>
      <c r="F1086" s="7">
        <f>IFERROR(IF(INDEX('Temperature Data'!$AA$15:$AA$348,MATCH(LOLP!A1086,'Temperature Data'!$B$15:$B$348,0))&gt;IF(B1086=9,$G$2,LOLP!$F$2),1,0),0)</f>
        <v>0</v>
      </c>
      <c r="G1086" s="7">
        <f>SUMIFS(LOLP!$F$4:$F$8763,$C$4:$C$8763,$C1086,$B$4:$B$8763,$B1086,$D$4:$D$8763,$D1086)</f>
        <v>0</v>
      </c>
      <c r="H1086" s="7">
        <f>COUNTIFS(Calendar!$E$3:$E$367,LOLP!C1086,Calendar!$D$3:$D$367,LOLP!B1086)</f>
        <v>19</v>
      </c>
      <c r="I1086" s="7">
        <f ca="1">IF($F1086=1,OFFSET(start_norps,LOLP!$D1086+(1-$C1086)*24,LOLP!$B1086)*H1086/G1086,0)</f>
        <v>0</v>
      </c>
      <c r="J1086" s="7">
        <f ca="1">IF($F1086=1,OFFSET(start_33,LOLP!$D1086+(1-$C1086)*24,LOLP!$B1086)*H1086/G1086,0)</f>
        <v>0</v>
      </c>
      <c r="K1086" s="7">
        <f ca="1">IF($F1086,OFFSET(start_40,LOLP!$D1086+(1-$C1086)*24,LOLP!$B1086),0)</f>
        <v>0</v>
      </c>
      <c r="L1086" s="7">
        <f ca="1">IF($F1086,OFFSET(start_50,LOLP!$D1086+(1-$C1086)*24,LOLP!$B1086),0)</f>
        <v>0</v>
      </c>
      <c r="M1086" s="25">
        <f t="shared" ca="1" si="114"/>
        <v>0</v>
      </c>
      <c r="N1086" s="25">
        <f t="shared" ca="1" si="115"/>
        <v>0</v>
      </c>
      <c r="O1086" s="15" t="e">
        <f t="shared" ca="1" si="116"/>
        <v>#DIV/0!</v>
      </c>
      <c r="P1086" s="15" t="e">
        <f t="shared" ca="1" si="117"/>
        <v>#DIV/0!</v>
      </c>
    </row>
    <row r="1087" spans="1:16" x14ac:dyDescent="0.25">
      <c r="A1087" s="1">
        <f t="shared" si="118"/>
        <v>43146</v>
      </c>
      <c r="B1087" s="7">
        <f t="shared" si="113"/>
        <v>2</v>
      </c>
      <c r="C1087" s="4">
        <f>INDEX(Calendar!$E$3:$E$367,MATCH(LOLP!$A1087,Calendar!$B$3:$B$367,0))</f>
        <v>1</v>
      </c>
      <c r="D1087" s="2">
        <f t="shared" si="119"/>
        <v>4</v>
      </c>
      <c r="E1087" s="36">
        <v>20413</v>
      </c>
      <c r="F1087" s="7">
        <f>IFERROR(IF(INDEX('Temperature Data'!$AA$15:$AA$348,MATCH(LOLP!A1087,'Temperature Data'!$B$15:$B$348,0))&gt;IF(B1087=9,$G$2,LOLP!$F$2),1,0),0)</f>
        <v>0</v>
      </c>
      <c r="G1087" s="7">
        <f>SUMIFS(LOLP!$F$4:$F$8763,$C$4:$C$8763,$C1087,$B$4:$B$8763,$B1087,$D$4:$D$8763,$D1087)</f>
        <v>0</v>
      </c>
      <c r="H1087" s="7">
        <f>COUNTIFS(Calendar!$E$3:$E$367,LOLP!C1087,Calendar!$D$3:$D$367,LOLP!B1087)</f>
        <v>19</v>
      </c>
      <c r="I1087" s="7">
        <f ca="1">IF($F1087=1,OFFSET(start_norps,LOLP!$D1087+(1-$C1087)*24,LOLP!$B1087)*H1087/G1087,0)</f>
        <v>0</v>
      </c>
      <c r="J1087" s="7">
        <f ca="1">IF($F1087=1,OFFSET(start_33,LOLP!$D1087+(1-$C1087)*24,LOLP!$B1087)*H1087/G1087,0)</f>
        <v>0</v>
      </c>
      <c r="K1087" s="7">
        <f ca="1">IF($F1087,OFFSET(start_40,LOLP!$D1087+(1-$C1087)*24,LOLP!$B1087),0)</f>
        <v>0</v>
      </c>
      <c r="L1087" s="7">
        <f ca="1">IF($F1087,OFFSET(start_50,LOLP!$D1087+(1-$C1087)*24,LOLP!$B1087),0)</f>
        <v>0</v>
      </c>
      <c r="M1087" s="25">
        <f t="shared" ca="1" si="114"/>
        <v>0</v>
      </c>
      <c r="N1087" s="25">
        <f t="shared" ca="1" si="115"/>
        <v>0</v>
      </c>
      <c r="O1087" s="15" t="e">
        <f t="shared" ca="1" si="116"/>
        <v>#DIV/0!</v>
      </c>
      <c r="P1087" s="15" t="e">
        <f t="shared" ca="1" si="117"/>
        <v>#DIV/0!</v>
      </c>
    </row>
    <row r="1088" spans="1:16" x14ac:dyDescent="0.25">
      <c r="A1088" s="1">
        <f t="shared" si="118"/>
        <v>43146</v>
      </c>
      <c r="B1088" s="7">
        <f t="shared" si="113"/>
        <v>2</v>
      </c>
      <c r="C1088" s="4">
        <f>INDEX(Calendar!$E$3:$E$367,MATCH(LOLP!$A1088,Calendar!$B$3:$B$367,0))</f>
        <v>1</v>
      </c>
      <c r="D1088" s="2">
        <f t="shared" si="119"/>
        <v>5</v>
      </c>
      <c r="E1088" s="36">
        <v>20912</v>
      </c>
      <c r="F1088" s="7">
        <f>IFERROR(IF(INDEX('Temperature Data'!$AA$15:$AA$348,MATCH(LOLP!A1088,'Temperature Data'!$B$15:$B$348,0))&gt;IF(B1088=9,$G$2,LOLP!$F$2),1,0),0)</f>
        <v>0</v>
      </c>
      <c r="G1088" s="7">
        <f>SUMIFS(LOLP!$F$4:$F$8763,$C$4:$C$8763,$C1088,$B$4:$B$8763,$B1088,$D$4:$D$8763,$D1088)</f>
        <v>0</v>
      </c>
      <c r="H1088" s="7">
        <f>COUNTIFS(Calendar!$E$3:$E$367,LOLP!C1088,Calendar!$D$3:$D$367,LOLP!B1088)</f>
        <v>19</v>
      </c>
      <c r="I1088" s="7">
        <f ca="1">IF($F1088=1,OFFSET(start_norps,LOLP!$D1088+(1-$C1088)*24,LOLP!$B1088)*H1088/G1088,0)</f>
        <v>0</v>
      </c>
      <c r="J1088" s="7">
        <f ca="1">IF($F1088=1,OFFSET(start_33,LOLP!$D1088+(1-$C1088)*24,LOLP!$B1088)*H1088/G1088,0)</f>
        <v>0</v>
      </c>
      <c r="K1088" s="7">
        <f ca="1">IF($F1088,OFFSET(start_40,LOLP!$D1088+(1-$C1088)*24,LOLP!$B1088),0)</f>
        <v>0</v>
      </c>
      <c r="L1088" s="7">
        <f ca="1">IF($F1088,OFFSET(start_50,LOLP!$D1088+(1-$C1088)*24,LOLP!$B1088),0)</f>
        <v>0</v>
      </c>
      <c r="M1088" s="25">
        <f t="shared" ca="1" si="114"/>
        <v>0</v>
      </c>
      <c r="N1088" s="25">
        <f t="shared" ca="1" si="115"/>
        <v>0</v>
      </c>
      <c r="O1088" s="15" t="e">
        <f t="shared" ca="1" si="116"/>
        <v>#DIV/0!</v>
      </c>
      <c r="P1088" s="15" t="e">
        <f t="shared" ca="1" si="117"/>
        <v>#DIV/0!</v>
      </c>
    </row>
    <row r="1089" spans="1:16" x14ac:dyDescent="0.25">
      <c r="A1089" s="1">
        <f t="shared" si="118"/>
        <v>43146</v>
      </c>
      <c r="B1089" s="7">
        <f t="shared" si="113"/>
        <v>2</v>
      </c>
      <c r="C1089" s="4">
        <f>INDEX(Calendar!$E$3:$E$367,MATCH(LOLP!$A1089,Calendar!$B$3:$B$367,0))</f>
        <v>1</v>
      </c>
      <c r="D1089" s="2">
        <f t="shared" si="119"/>
        <v>6</v>
      </c>
      <c r="E1089" s="36">
        <v>22406</v>
      </c>
      <c r="F1089" s="7">
        <f>IFERROR(IF(INDEX('Temperature Data'!$AA$15:$AA$348,MATCH(LOLP!A1089,'Temperature Data'!$B$15:$B$348,0))&gt;IF(B1089=9,$G$2,LOLP!$F$2),1,0),0)</f>
        <v>0</v>
      </c>
      <c r="G1089" s="7">
        <f>SUMIFS(LOLP!$F$4:$F$8763,$C$4:$C$8763,$C1089,$B$4:$B$8763,$B1089,$D$4:$D$8763,$D1089)</f>
        <v>0</v>
      </c>
      <c r="H1089" s="7">
        <f>COUNTIFS(Calendar!$E$3:$E$367,LOLP!C1089,Calendar!$D$3:$D$367,LOLP!B1089)</f>
        <v>19</v>
      </c>
      <c r="I1089" s="7">
        <f ca="1">IF($F1089=1,OFFSET(start_norps,LOLP!$D1089+(1-$C1089)*24,LOLP!$B1089)*H1089/G1089,0)</f>
        <v>0</v>
      </c>
      <c r="J1089" s="7">
        <f ca="1">IF($F1089=1,OFFSET(start_33,LOLP!$D1089+(1-$C1089)*24,LOLP!$B1089)*H1089/G1089,0)</f>
        <v>0</v>
      </c>
      <c r="K1089" s="7">
        <f ca="1">IF($F1089,OFFSET(start_40,LOLP!$D1089+(1-$C1089)*24,LOLP!$B1089),0)</f>
        <v>0</v>
      </c>
      <c r="L1089" s="7">
        <f ca="1">IF($F1089,OFFSET(start_50,LOLP!$D1089+(1-$C1089)*24,LOLP!$B1089),0)</f>
        <v>0</v>
      </c>
      <c r="M1089" s="25">
        <f t="shared" ca="1" si="114"/>
        <v>0</v>
      </c>
      <c r="N1089" s="25">
        <f t="shared" ca="1" si="115"/>
        <v>0</v>
      </c>
      <c r="O1089" s="15" t="e">
        <f t="shared" ca="1" si="116"/>
        <v>#DIV/0!</v>
      </c>
      <c r="P1089" s="15" t="e">
        <f t="shared" ca="1" si="117"/>
        <v>#DIV/0!</v>
      </c>
    </row>
    <row r="1090" spans="1:16" x14ac:dyDescent="0.25">
      <c r="A1090" s="1">
        <f t="shared" si="118"/>
        <v>43146</v>
      </c>
      <c r="B1090" s="7">
        <f t="shared" si="113"/>
        <v>2</v>
      </c>
      <c r="C1090" s="4">
        <f>INDEX(Calendar!$E$3:$E$367,MATCH(LOLP!$A1090,Calendar!$B$3:$B$367,0))</f>
        <v>1</v>
      </c>
      <c r="D1090" s="2">
        <f t="shared" si="119"/>
        <v>7</v>
      </c>
      <c r="E1090" s="36">
        <v>24536</v>
      </c>
      <c r="F1090" s="7">
        <f>IFERROR(IF(INDEX('Temperature Data'!$AA$15:$AA$348,MATCH(LOLP!A1090,'Temperature Data'!$B$15:$B$348,0))&gt;IF(B1090=9,$G$2,LOLP!$F$2),1,0),0)</f>
        <v>0</v>
      </c>
      <c r="G1090" s="7">
        <f>SUMIFS(LOLP!$F$4:$F$8763,$C$4:$C$8763,$C1090,$B$4:$B$8763,$B1090,$D$4:$D$8763,$D1090)</f>
        <v>0</v>
      </c>
      <c r="H1090" s="7">
        <f>COUNTIFS(Calendar!$E$3:$E$367,LOLP!C1090,Calendar!$D$3:$D$367,LOLP!B1090)</f>
        <v>19</v>
      </c>
      <c r="I1090" s="7">
        <f ca="1">IF($F1090=1,OFFSET(start_norps,LOLP!$D1090+(1-$C1090)*24,LOLP!$B1090)*H1090/G1090,0)</f>
        <v>0</v>
      </c>
      <c r="J1090" s="7">
        <f ca="1">IF($F1090=1,OFFSET(start_33,LOLP!$D1090+(1-$C1090)*24,LOLP!$B1090)*H1090/G1090,0)</f>
        <v>0</v>
      </c>
      <c r="K1090" s="7">
        <f ca="1">IF($F1090,OFFSET(start_40,LOLP!$D1090+(1-$C1090)*24,LOLP!$B1090),0)</f>
        <v>0</v>
      </c>
      <c r="L1090" s="7">
        <f ca="1">IF($F1090,OFFSET(start_50,LOLP!$D1090+(1-$C1090)*24,LOLP!$B1090),0)</f>
        <v>0</v>
      </c>
      <c r="M1090" s="25">
        <f t="shared" ca="1" si="114"/>
        <v>0</v>
      </c>
      <c r="N1090" s="25">
        <f t="shared" ca="1" si="115"/>
        <v>0</v>
      </c>
      <c r="O1090" s="15" t="e">
        <f t="shared" ca="1" si="116"/>
        <v>#DIV/0!</v>
      </c>
      <c r="P1090" s="15" t="e">
        <f t="shared" ca="1" si="117"/>
        <v>#DIV/0!</v>
      </c>
    </row>
    <row r="1091" spans="1:16" x14ac:dyDescent="0.25">
      <c r="A1091" s="1">
        <f t="shared" si="118"/>
        <v>43146</v>
      </c>
      <c r="B1091" s="7">
        <f t="shared" si="113"/>
        <v>2</v>
      </c>
      <c r="C1091" s="4">
        <f>INDEX(Calendar!$E$3:$E$367,MATCH(LOLP!$A1091,Calendar!$B$3:$B$367,0))</f>
        <v>1</v>
      </c>
      <c r="D1091" s="2">
        <f t="shared" si="119"/>
        <v>8</v>
      </c>
      <c r="E1091" s="36">
        <v>25663</v>
      </c>
      <c r="F1091" s="7">
        <f>IFERROR(IF(INDEX('Temperature Data'!$AA$15:$AA$348,MATCH(LOLP!A1091,'Temperature Data'!$B$15:$B$348,0))&gt;IF(B1091=9,$G$2,LOLP!$F$2),1,0),0)</f>
        <v>0</v>
      </c>
      <c r="G1091" s="7">
        <f>SUMIFS(LOLP!$F$4:$F$8763,$C$4:$C$8763,$C1091,$B$4:$B$8763,$B1091,$D$4:$D$8763,$D1091)</f>
        <v>0</v>
      </c>
      <c r="H1091" s="7">
        <f>COUNTIFS(Calendar!$E$3:$E$367,LOLP!C1091,Calendar!$D$3:$D$367,LOLP!B1091)</f>
        <v>19</v>
      </c>
      <c r="I1091" s="7">
        <f ca="1">IF($F1091=1,OFFSET(start_norps,LOLP!$D1091+(1-$C1091)*24,LOLP!$B1091)*H1091/G1091,0)</f>
        <v>0</v>
      </c>
      <c r="J1091" s="7">
        <f ca="1">IF($F1091=1,OFFSET(start_33,LOLP!$D1091+(1-$C1091)*24,LOLP!$B1091)*H1091/G1091,0)</f>
        <v>0</v>
      </c>
      <c r="K1091" s="7">
        <f ca="1">IF($F1091,OFFSET(start_40,LOLP!$D1091+(1-$C1091)*24,LOLP!$B1091),0)</f>
        <v>0</v>
      </c>
      <c r="L1091" s="7">
        <f ca="1">IF($F1091,OFFSET(start_50,LOLP!$D1091+(1-$C1091)*24,LOLP!$B1091),0)</f>
        <v>0</v>
      </c>
      <c r="M1091" s="25">
        <f t="shared" ca="1" si="114"/>
        <v>0</v>
      </c>
      <c r="N1091" s="25">
        <f t="shared" ca="1" si="115"/>
        <v>0</v>
      </c>
      <c r="O1091" s="15" t="e">
        <f t="shared" ca="1" si="116"/>
        <v>#DIV/0!</v>
      </c>
      <c r="P1091" s="15" t="e">
        <f t="shared" ca="1" si="117"/>
        <v>#DIV/0!</v>
      </c>
    </row>
    <row r="1092" spans="1:16" x14ac:dyDescent="0.25">
      <c r="A1092" s="1">
        <f t="shared" si="118"/>
        <v>43146</v>
      </c>
      <c r="B1092" s="7">
        <f t="shared" si="113"/>
        <v>2</v>
      </c>
      <c r="C1092" s="4">
        <f>INDEX(Calendar!$E$3:$E$367,MATCH(LOLP!$A1092,Calendar!$B$3:$B$367,0))</f>
        <v>1</v>
      </c>
      <c r="D1092" s="2">
        <f t="shared" si="119"/>
        <v>9</v>
      </c>
      <c r="E1092" s="36">
        <v>25187</v>
      </c>
      <c r="F1092" s="7">
        <f>IFERROR(IF(INDEX('Temperature Data'!$AA$15:$AA$348,MATCH(LOLP!A1092,'Temperature Data'!$B$15:$B$348,0))&gt;IF(B1092=9,$G$2,LOLP!$F$2),1,0),0)</f>
        <v>0</v>
      </c>
      <c r="G1092" s="7">
        <f>SUMIFS(LOLP!$F$4:$F$8763,$C$4:$C$8763,$C1092,$B$4:$B$8763,$B1092,$D$4:$D$8763,$D1092)</f>
        <v>0</v>
      </c>
      <c r="H1092" s="7">
        <f>COUNTIFS(Calendar!$E$3:$E$367,LOLP!C1092,Calendar!$D$3:$D$367,LOLP!B1092)</f>
        <v>19</v>
      </c>
      <c r="I1092" s="7">
        <f ca="1">IF($F1092=1,OFFSET(start_norps,LOLP!$D1092+(1-$C1092)*24,LOLP!$B1092)*H1092/G1092,0)</f>
        <v>0</v>
      </c>
      <c r="J1092" s="7">
        <f ca="1">IF($F1092=1,OFFSET(start_33,LOLP!$D1092+(1-$C1092)*24,LOLP!$B1092)*H1092/G1092,0)</f>
        <v>0</v>
      </c>
      <c r="K1092" s="7">
        <f ca="1">IF($F1092,OFFSET(start_40,LOLP!$D1092+(1-$C1092)*24,LOLP!$B1092),0)</f>
        <v>0</v>
      </c>
      <c r="L1092" s="7">
        <f ca="1">IF($F1092,OFFSET(start_50,LOLP!$D1092+(1-$C1092)*24,LOLP!$B1092),0)</f>
        <v>0</v>
      </c>
      <c r="M1092" s="25">
        <f t="shared" ca="1" si="114"/>
        <v>0</v>
      </c>
      <c r="N1092" s="25">
        <f t="shared" ca="1" si="115"/>
        <v>0</v>
      </c>
      <c r="O1092" s="15" t="e">
        <f t="shared" ca="1" si="116"/>
        <v>#DIV/0!</v>
      </c>
      <c r="P1092" s="15" t="e">
        <f t="shared" ca="1" si="117"/>
        <v>#DIV/0!</v>
      </c>
    </row>
    <row r="1093" spans="1:16" x14ac:dyDescent="0.25">
      <c r="A1093" s="1">
        <f t="shared" si="118"/>
        <v>43146</v>
      </c>
      <c r="B1093" s="7">
        <f t="shared" ref="B1093:B1156" si="120">MONTH(A1093)</f>
        <v>2</v>
      </c>
      <c r="C1093" s="4">
        <f>INDEX(Calendar!$E$3:$E$367,MATCH(LOLP!$A1093,Calendar!$B$3:$B$367,0))</f>
        <v>1</v>
      </c>
      <c r="D1093" s="2">
        <f t="shared" si="119"/>
        <v>10</v>
      </c>
      <c r="E1093" s="36">
        <v>25008</v>
      </c>
      <c r="F1093" s="7">
        <f>IFERROR(IF(INDEX('Temperature Data'!$AA$15:$AA$348,MATCH(LOLP!A1093,'Temperature Data'!$B$15:$B$348,0))&gt;IF(B1093=9,$G$2,LOLP!$F$2),1,0),0)</f>
        <v>0</v>
      </c>
      <c r="G1093" s="7">
        <f>SUMIFS(LOLP!$F$4:$F$8763,$C$4:$C$8763,$C1093,$B$4:$B$8763,$B1093,$D$4:$D$8763,$D1093)</f>
        <v>0</v>
      </c>
      <c r="H1093" s="7">
        <f>COUNTIFS(Calendar!$E$3:$E$367,LOLP!C1093,Calendar!$D$3:$D$367,LOLP!B1093)</f>
        <v>19</v>
      </c>
      <c r="I1093" s="7">
        <f ca="1">IF($F1093=1,OFFSET(start_norps,LOLP!$D1093+(1-$C1093)*24,LOLP!$B1093)*H1093/G1093,0)</f>
        <v>0</v>
      </c>
      <c r="J1093" s="7">
        <f ca="1">IF($F1093=1,OFFSET(start_33,LOLP!$D1093+(1-$C1093)*24,LOLP!$B1093)*H1093/G1093,0)</f>
        <v>0</v>
      </c>
      <c r="K1093" s="7">
        <f ca="1">IF($F1093,OFFSET(start_40,LOLP!$D1093+(1-$C1093)*24,LOLP!$B1093),0)</f>
        <v>0</v>
      </c>
      <c r="L1093" s="7">
        <f ca="1">IF($F1093,OFFSET(start_50,LOLP!$D1093+(1-$C1093)*24,LOLP!$B1093),0)</f>
        <v>0</v>
      </c>
      <c r="M1093" s="25">
        <f t="shared" ref="M1093:M1156" ca="1" si="121">I1093/I$8764</f>
        <v>0</v>
      </c>
      <c r="N1093" s="25">
        <f t="shared" ref="N1093:N1156" ca="1" si="122">J1093/J$8764</f>
        <v>0</v>
      </c>
      <c r="O1093" s="15" t="e">
        <f t="shared" ref="O1093:O1156" ca="1" si="123">K1093/K$8764</f>
        <v>#DIV/0!</v>
      </c>
      <c r="P1093" s="15" t="e">
        <f t="shared" ref="P1093:P1156" ca="1" si="124">L1093/L$8764</f>
        <v>#DIV/0!</v>
      </c>
    </row>
    <row r="1094" spans="1:16" x14ac:dyDescent="0.25">
      <c r="A1094" s="1">
        <f t="shared" si="118"/>
        <v>43146</v>
      </c>
      <c r="B1094" s="7">
        <f t="shared" si="120"/>
        <v>2</v>
      </c>
      <c r="C1094" s="4">
        <f>INDEX(Calendar!$E$3:$E$367,MATCH(LOLP!$A1094,Calendar!$B$3:$B$367,0))</f>
        <v>1</v>
      </c>
      <c r="D1094" s="2">
        <f t="shared" si="119"/>
        <v>11</v>
      </c>
      <c r="E1094" s="36">
        <v>24505</v>
      </c>
      <c r="F1094" s="7">
        <f>IFERROR(IF(INDEX('Temperature Data'!$AA$15:$AA$348,MATCH(LOLP!A1094,'Temperature Data'!$B$15:$B$348,0))&gt;IF(B1094=9,$G$2,LOLP!$F$2),1,0),0)</f>
        <v>0</v>
      </c>
      <c r="G1094" s="7">
        <f>SUMIFS(LOLP!$F$4:$F$8763,$C$4:$C$8763,$C1094,$B$4:$B$8763,$B1094,$D$4:$D$8763,$D1094)</f>
        <v>0</v>
      </c>
      <c r="H1094" s="7">
        <f>COUNTIFS(Calendar!$E$3:$E$367,LOLP!C1094,Calendar!$D$3:$D$367,LOLP!B1094)</f>
        <v>19</v>
      </c>
      <c r="I1094" s="7">
        <f ca="1">IF($F1094=1,OFFSET(start_norps,LOLP!$D1094+(1-$C1094)*24,LOLP!$B1094)*H1094/G1094,0)</f>
        <v>0</v>
      </c>
      <c r="J1094" s="7">
        <f ca="1">IF($F1094=1,OFFSET(start_33,LOLP!$D1094+(1-$C1094)*24,LOLP!$B1094)*H1094/G1094,0)</f>
        <v>0</v>
      </c>
      <c r="K1094" s="7">
        <f ca="1">IF($F1094,OFFSET(start_40,LOLP!$D1094+(1-$C1094)*24,LOLP!$B1094),0)</f>
        <v>0</v>
      </c>
      <c r="L1094" s="7">
        <f ca="1">IF($F1094,OFFSET(start_50,LOLP!$D1094+(1-$C1094)*24,LOLP!$B1094),0)</f>
        <v>0</v>
      </c>
      <c r="M1094" s="25">
        <f t="shared" ca="1" si="121"/>
        <v>0</v>
      </c>
      <c r="N1094" s="25">
        <f t="shared" ca="1" si="122"/>
        <v>0</v>
      </c>
      <c r="O1094" s="15" t="e">
        <f t="shared" ca="1" si="123"/>
        <v>#DIV/0!</v>
      </c>
      <c r="P1094" s="15" t="e">
        <f t="shared" ca="1" si="124"/>
        <v>#DIV/0!</v>
      </c>
    </row>
    <row r="1095" spans="1:16" x14ac:dyDescent="0.25">
      <c r="A1095" s="1">
        <f t="shared" si="118"/>
        <v>43146</v>
      </c>
      <c r="B1095" s="7">
        <f t="shared" si="120"/>
        <v>2</v>
      </c>
      <c r="C1095" s="4">
        <f>INDEX(Calendar!$E$3:$E$367,MATCH(LOLP!$A1095,Calendar!$B$3:$B$367,0))</f>
        <v>1</v>
      </c>
      <c r="D1095" s="2">
        <f t="shared" si="119"/>
        <v>12</v>
      </c>
      <c r="E1095" s="36">
        <v>24004</v>
      </c>
      <c r="F1095" s="7">
        <f>IFERROR(IF(INDEX('Temperature Data'!$AA$15:$AA$348,MATCH(LOLP!A1095,'Temperature Data'!$B$15:$B$348,0))&gt;IF(B1095=9,$G$2,LOLP!$F$2),1,0),0)</f>
        <v>0</v>
      </c>
      <c r="G1095" s="7">
        <f>SUMIFS(LOLP!$F$4:$F$8763,$C$4:$C$8763,$C1095,$B$4:$B$8763,$B1095,$D$4:$D$8763,$D1095)</f>
        <v>0</v>
      </c>
      <c r="H1095" s="7">
        <f>COUNTIFS(Calendar!$E$3:$E$367,LOLP!C1095,Calendar!$D$3:$D$367,LOLP!B1095)</f>
        <v>19</v>
      </c>
      <c r="I1095" s="7">
        <f ca="1">IF($F1095=1,OFFSET(start_norps,LOLP!$D1095+(1-$C1095)*24,LOLP!$B1095)*H1095/G1095,0)</f>
        <v>0</v>
      </c>
      <c r="J1095" s="7">
        <f ca="1">IF($F1095=1,OFFSET(start_33,LOLP!$D1095+(1-$C1095)*24,LOLP!$B1095)*H1095/G1095,0)</f>
        <v>0</v>
      </c>
      <c r="K1095" s="7">
        <f ca="1">IF($F1095,OFFSET(start_40,LOLP!$D1095+(1-$C1095)*24,LOLP!$B1095),0)</f>
        <v>0</v>
      </c>
      <c r="L1095" s="7">
        <f ca="1">IF($F1095,OFFSET(start_50,LOLP!$D1095+(1-$C1095)*24,LOLP!$B1095),0)</f>
        <v>0</v>
      </c>
      <c r="M1095" s="25">
        <f t="shared" ca="1" si="121"/>
        <v>0</v>
      </c>
      <c r="N1095" s="25">
        <f t="shared" ca="1" si="122"/>
        <v>0</v>
      </c>
      <c r="O1095" s="15" t="e">
        <f t="shared" ca="1" si="123"/>
        <v>#DIV/0!</v>
      </c>
      <c r="P1095" s="15" t="e">
        <f t="shared" ca="1" si="124"/>
        <v>#DIV/0!</v>
      </c>
    </row>
    <row r="1096" spans="1:16" x14ac:dyDescent="0.25">
      <c r="A1096" s="1">
        <f t="shared" si="118"/>
        <v>43146</v>
      </c>
      <c r="B1096" s="7">
        <f t="shared" si="120"/>
        <v>2</v>
      </c>
      <c r="C1096" s="4">
        <f>INDEX(Calendar!$E$3:$E$367,MATCH(LOLP!$A1096,Calendar!$B$3:$B$367,0))</f>
        <v>1</v>
      </c>
      <c r="D1096" s="2">
        <f t="shared" si="119"/>
        <v>13</v>
      </c>
      <c r="E1096" s="36">
        <v>23754</v>
      </c>
      <c r="F1096" s="7">
        <f>IFERROR(IF(INDEX('Temperature Data'!$AA$15:$AA$348,MATCH(LOLP!A1096,'Temperature Data'!$B$15:$B$348,0))&gt;IF(B1096=9,$G$2,LOLP!$F$2),1,0),0)</f>
        <v>0</v>
      </c>
      <c r="G1096" s="7">
        <f>SUMIFS(LOLP!$F$4:$F$8763,$C$4:$C$8763,$C1096,$B$4:$B$8763,$B1096,$D$4:$D$8763,$D1096)</f>
        <v>0</v>
      </c>
      <c r="H1096" s="7">
        <f>COUNTIFS(Calendar!$E$3:$E$367,LOLP!C1096,Calendar!$D$3:$D$367,LOLP!B1096)</f>
        <v>19</v>
      </c>
      <c r="I1096" s="7">
        <f ca="1">IF($F1096=1,OFFSET(start_norps,LOLP!$D1096+(1-$C1096)*24,LOLP!$B1096)*H1096/G1096,0)</f>
        <v>0</v>
      </c>
      <c r="J1096" s="7">
        <f ca="1">IF($F1096=1,OFFSET(start_33,LOLP!$D1096+(1-$C1096)*24,LOLP!$B1096)*H1096/G1096,0)</f>
        <v>0</v>
      </c>
      <c r="K1096" s="7">
        <f ca="1">IF($F1096,OFFSET(start_40,LOLP!$D1096+(1-$C1096)*24,LOLP!$B1096),0)</f>
        <v>0</v>
      </c>
      <c r="L1096" s="7">
        <f ca="1">IF($F1096,OFFSET(start_50,LOLP!$D1096+(1-$C1096)*24,LOLP!$B1096),0)</f>
        <v>0</v>
      </c>
      <c r="M1096" s="25">
        <f t="shared" ca="1" si="121"/>
        <v>0</v>
      </c>
      <c r="N1096" s="25">
        <f t="shared" ca="1" si="122"/>
        <v>0</v>
      </c>
      <c r="O1096" s="15" t="e">
        <f t="shared" ca="1" si="123"/>
        <v>#DIV/0!</v>
      </c>
      <c r="P1096" s="15" t="e">
        <f t="shared" ca="1" si="124"/>
        <v>#DIV/0!</v>
      </c>
    </row>
    <row r="1097" spans="1:16" x14ac:dyDescent="0.25">
      <c r="A1097" s="1">
        <f t="shared" si="118"/>
        <v>43146</v>
      </c>
      <c r="B1097" s="7">
        <f t="shared" si="120"/>
        <v>2</v>
      </c>
      <c r="C1097" s="4">
        <f>INDEX(Calendar!$E$3:$E$367,MATCH(LOLP!$A1097,Calendar!$B$3:$B$367,0))</f>
        <v>1</v>
      </c>
      <c r="D1097" s="2">
        <f t="shared" si="119"/>
        <v>14</v>
      </c>
      <c r="E1097" s="36">
        <v>23951</v>
      </c>
      <c r="F1097" s="7">
        <f>IFERROR(IF(INDEX('Temperature Data'!$AA$15:$AA$348,MATCH(LOLP!A1097,'Temperature Data'!$B$15:$B$348,0))&gt;IF(B1097=9,$G$2,LOLP!$F$2),1,0),0)</f>
        <v>0</v>
      </c>
      <c r="G1097" s="7">
        <f>SUMIFS(LOLP!$F$4:$F$8763,$C$4:$C$8763,$C1097,$B$4:$B$8763,$B1097,$D$4:$D$8763,$D1097)</f>
        <v>0</v>
      </c>
      <c r="H1097" s="7">
        <f>COUNTIFS(Calendar!$E$3:$E$367,LOLP!C1097,Calendar!$D$3:$D$367,LOLP!B1097)</f>
        <v>19</v>
      </c>
      <c r="I1097" s="7">
        <f ca="1">IF($F1097=1,OFFSET(start_norps,LOLP!$D1097+(1-$C1097)*24,LOLP!$B1097)*H1097/G1097,0)</f>
        <v>0</v>
      </c>
      <c r="J1097" s="7">
        <f ca="1">IF($F1097=1,OFFSET(start_33,LOLP!$D1097+(1-$C1097)*24,LOLP!$B1097)*H1097/G1097,0)</f>
        <v>0</v>
      </c>
      <c r="K1097" s="7">
        <f ca="1">IF($F1097,OFFSET(start_40,LOLP!$D1097+(1-$C1097)*24,LOLP!$B1097),0)</f>
        <v>0</v>
      </c>
      <c r="L1097" s="7">
        <f ca="1">IF($F1097,OFFSET(start_50,LOLP!$D1097+(1-$C1097)*24,LOLP!$B1097),0)</f>
        <v>0</v>
      </c>
      <c r="M1097" s="25">
        <f t="shared" ca="1" si="121"/>
        <v>0</v>
      </c>
      <c r="N1097" s="25">
        <f t="shared" ca="1" si="122"/>
        <v>0</v>
      </c>
      <c r="O1097" s="15" t="e">
        <f t="shared" ca="1" si="123"/>
        <v>#DIV/0!</v>
      </c>
      <c r="P1097" s="15" t="e">
        <f t="shared" ca="1" si="124"/>
        <v>#DIV/0!</v>
      </c>
    </row>
    <row r="1098" spans="1:16" x14ac:dyDescent="0.25">
      <c r="A1098" s="1">
        <f t="shared" si="118"/>
        <v>43146</v>
      </c>
      <c r="B1098" s="7">
        <f t="shared" si="120"/>
        <v>2</v>
      </c>
      <c r="C1098" s="4">
        <f>INDEX(Calendar!$E$3:$E$367,MATCH(LOLP!$A1098,Calendar!$B$3:$B$367,0))</f>
        <v>1</v>
      </c>
      <c r="D1098" s="2">
        <f t="shared" si="119"/>
        <v>15</v>
      </c>
      <c r="E1098" s="36">
        <v>24277</v>
      </c>
      <c r="F1098" s="7">
        <f>IFERROR(IF(INDEX('Temperature Data'!$AA$15:$AA$348,MATCH(LOLP!A1098,'Temperature Data'!$B$15:$B$348,0))&gt;IF(B1098=9,$G$2,LOLP!$F$2),1,0),0)</f>
        <v>0</v>
      </c>
      <c r="G1098" s="7">
        <f>SUMIFS(LOLP!$F$4:$F$8763,$C$4:$C$8763,$C1098,$B$4:$B$8763,$B1098,$D$4:$D$8763,$D1098)</f>
        <v>0</v>
      </c>
      <c r="H1098" s="7">
        <f>COUNTIFS(Calendar!$E$3:$E$367,LOLP!C1098,Calendar!$D$3:$D$367,LOLP!B1098)</f>
        <v>19</v>
      </c>
      <c r="I1098" s="7">
        <f ca="1">IF($F1098=1,OFFSET(start_norps,LOLP!$D1098+(1-$C1098)*24,LOLP!$B1098)*H1098/G1098,0)</f>
        <v>0</v>
      </c>
      <c r="J1098" s="7">
        <f ca="1">IF($F1098=1,OFFSET(start_33,LOLP!$D1098+(1-$C1098)*24,LOLP!$B1098)*H1098/G1098,0)</f>
        <v>0</v>
      </c>
      <c r="K1098" s="7">
        <f ca="1">IF($F1098,OFFSET(start_40,LOLP!$D1098+(1-$C1098)*24,LOLP!$B1098),0)</f>
        <v>0</v>
      </c>
      <c r="L1098" s="7">
        <f ca="1">IF($F1098,OFFSET(start_50,LOLP!$D1098+(1-$C1098)*24,LOLP!$B1098),0)</f>
        <v>0</v>
      </c>
      <c r="M1098" s="25">
        <f t="shared" ca="1" si="121"/>
        <v>0</v>
      </c>
      <c r="N1098" s="25">
        <f t="shared" ca="1" si="122"/>
        <v>0</v>
      </c>
      <c r="O1098" s="15" t="e">
        <f t="shared" ca="1" si="123"/>
        <v>#DIV/0!</v>
      </c>
      <c r="P1098" s="15" t="e">
        <f t="shared" ca="1" si="124"/>
        <v>#DIV/0!</v>
      </c>
    </row>
    <row r="1099" spans="1:16" x14ac:dyDescent="0.25">
      <c r="A1099" s="1">
        <f t="shared" si="118"/>
        <v>43146</v>
      </c>
      <c r="B1099" s="7">
        <f t="shared" si="120"/>
        <v>2</v>
      </c>
      <c r="C1099" s="4">
        <f>INDEX(Calendar!$E$3:$E$367,MATCH(LOLP!$A1099,Calendar!$B$3:$B$367,0))</f>
        <v>1</v>
      </c>
      <c r="D1099" s="2">
        <f t="shared" si="119"/>
        <v>16</v>
      </c>
      <c r="E1099" s="36">
        <v>24671</v>
      </c>
      <c r="F1099" s="7">
        <f>IFERROR(IF(INDEX('Temperature Data'!$AA$15:$AA$348,MATCH(LOLP!A1099,'Temperature Data'!$B$15:$B$348,0))&gt;IF(B1099=9,$G$2,LOLP!$F$2),1,0),0)</f>
        <v>0</v>
      </c>
      <c r="G1099" s="7">
        <f>SUMIFS(LOLP!$F$4:$F$8763,$C$4:$C$8763,$C1099,$B$4:$B$8763,$B1099,$D$4:$D$8763,$D1099)</f>
        <v>0</v>
      </c>
      <c r="H1099" s="7">
        <f>COUNTIFS(Calendar!$E$3:$E$367,LOLP!C1099,Calendar!$D$3:$D$367,LOLP!B1099)</f>
        <v>19</v>
      </c>
      <c r="I1099" s="7">
        <f ca="1">IF($F1099=1,OFFSET(start_norps,LOLP!$D1099+(1-$C1099)*24,LOLP!$B1099)*H1099/G1099,0)</f>
        <v>0</v>
      </c>
      <c r="J1099" s="7">
        <f ca="1">IF($F1099=1,OFFSET(start_33,LOLP!$D1099+(1-$C1099)*24,LOLP!$B1099)*H1099/G1099,0)</f>
        <v>0</v>
      </c>
      <c r="K1099" s="7">
        <f ca="1">IF($F1099,OFFSET(start_40,LOLP!$D1099+(1-$C1099)*24,LOLP!$B1099),0)</f>
        <v>0</v>
      </c>
      <c r="L1099" s="7">
        <f ca="1">IF($F1099,OFFSET(start_50,LOLP!$D1099+(1-$C1099)*24,LOLP!$B1099),0)</f>
        <v>0</v>
      </c>
      <c r="M1099" s="25">
        <f t="shared" ca="1" si="121"/>
        <v>0</v>
      </c>
      <c r="N1099" s="25">
        <f t="shared" ca="1" si="122"/>
        <v>0</v>
      </c>
      <c r="O1099" s="15" t="e">
        <f t="shared" ca="1" si="123"/>
        <v>#DIV/0!</v>
      </c>
      <c r="P1099" s="15" t="e">
        <f t="shared" ca="1" si="124"/>
        <v>#DIV/0!</v>
      </c>
    </row>
    <row r="1100" spans="1:16" x14ac:dyDescent="0.25">
      <c r="A1100" s="1">
        <f t="shared" si="118"/>
        <v>43146</v>
      </c>
      <c r="B1100" s="7">
        <f t="shared" si="120"/>
        <v>2</v>
      </c>
      <c r="C1100" s="4">
        <f>INDEX(Calendar!$E$3:$E$367,MATCH(LOLP!$A1100,Calendar!$B$3:$B$367,0))</f>
        <v>1</v>
      </c>
      <c r="D1100" s="2">
        <f t="shared" si="119"/>
        <v>17</v>
      </c>
      <c r="E1100" s="36">
        <v>24869</v>
      </c>
      <c r="F1100" s="7">
        <f>IFERROR(IF(INDEX('Temperature Data'!$AA$15:$AA$348,MATCH(LOLP!A1100,'Temperature Data'!$B$15:$B$348,0))&gt;IF(B1100=9,$G$2,LOLP!$F$2),1,0),0)</f>
        <v>0</v>
      </c>
      <c r="G1100" s="7">
        <f>SUMIFS(LOLP!$F$4:$F$8763,$C$4:$C$8763,$C1100,$B$4:$B$8763,$B1100,$D$4:$D$8763,$D1100)</f>
        <v>0</v>
      </c>
      <c r="H1100" s="7">
        <f>COUNTIFS(Calendar!$E$3:$E$367,LOLP!C1100,Calendar!$D$3:$D$367,LOLP!B1100)</f>
        <v>19</v>
      </c>
      <c r="I1100" s="7">
        <f ca="1">IF($F1100=1,OFFSET(start_norps,LOLP!$D1100+(1-$C1100)*24,LOLP!$B1100)*H1100/G1100,0)</f>
        <v>0</v>
      </c>
      <c r="J1100" s="7">
        <f ca="1">IF($F1100=1,OFFSET(start_33,LOLP!$D1100+(1-$C1100)*24,LOLP!$B1100)*H1100/G1100,0)</f>
        <v>0</v>
      </c>
      <c r="K1100" s="7">
        <f ca="1">IF($F1100,OFFSET(start_40,LOLP!$D1100+(1-$C1100)*24,LOLP!$B1100),0)</f>
        <v>0</v>
      </c>
      <c r="L1100" s="7">
        <f ca="1">IF($F1100,OFFSET(start_50,LOLP!$D1100+(1-$C1100)*24,LOLP!$B1100),0)</f>
        <v>0</v>
      </c>
      <c r="M1100" s="25">
        <f t="shared" ca="1" si="121"/>
        <v>0</v>
      </c>
      <c r="N1100" s="25">
        <f t="shared" ca="1" si="122"/>
        <v>0</v>
      </c>
      <c r="O1100" s="15" t="e">
        <f t="shared" ca="1" si="123"/>
        <v>#DIV/0!</v>
      </c>
      <c r="P1100" s="15" t="e">
        <f t="shared" ca="1" si="124"/>
        <v>#DIV/0!</v>
      </c>
    </row>
    <row r="1101" spans="1:16" x14ac:dyDescent="0.25">
      <c r="A1101" s="1">
        <f t="shared" si="118"/>
        <v>43146</v>
      </c>
      <c r="B1101" s="7">
        <f t="shared" si="120"/>
        <v>2</v>
      </c>
      <c r="C1101" s="4">
        <f>INDEX(Calendar!$E$3:$E$367,MATCH(LOLP!$A1101,Calendar!$B$3:$B$367,0))</f>
        <v>1</v>
      </c>
      <c r="D1101" s="2">
        <f t="shared" si="119"/>
        <v>18</v>
      </c>
      <c r="E1101" s="36">
        <v>26277</v>
      </c>
      <c r="F1101" s="7">
        <f>IFERROR(IF(INDEX('Temperature Data'!$AA$15:$AA$348,MATCH(LOLP!A1101,'Temperature Data'!$B$15:$B$348,0))&gt;IF(B1101=9,$G$2,LOLP!$F$2),1,0),0)</f>
        <v>0</v>
      </c>
      <c r="G1101" s="7">
        <f>SUMIFS(LOLP!$F$4:$F$8763,$C$4:$C$8763,$C1101,$B$4:$B$8763,$B1101,$D$4:$D$8763,$D1101)</f>
        <v>0</v>
      </c>
      <c r="H1101" s="7">
        <f>COUNTIFS(Calendar!$E$3:$E$367,LOLP!C1101,Calendar!$D$3:$D$367,LOLP!B1101)</f>
        <v>19</v>
      </c>
      <c r="I1101" s="7">
        <f ca="1">IF($F1101=1,OFFSET(start_norps,LOLP!$D1101+(1-$C1101)*24,LOLP!$B1101)*H1101/G1101,0)</f>
        <v>0</v>
      </c>
      <c r="J1101" s="7">
        <f ca="1">IF($F1101=1,OFFSET(start_33,LOLP!$D1101+(1-$C1101)*24,LOLP!$B1101)*H1101/G1101,0)</f>
        <v>0</v>
      </c>
      <c r="K1101" s="7">
        <f ca="1">IF($F1101,OFFSET(start_40,LOLP!$D1101+(1-$C1101)*24,LOLP!$B1101),0)</f>
        <v>0</v>
      </c>
      <c r="L1101" s="7">
        <f ca="1">IF($F1101,OFFSET(start_50,LOLP!$D1101+(1-$C1101)*24,LOLP!$B1101),0)</f>
        <v>0</v>
      </c>
      <c r="M1101" s="25">
        <f t="shared" ca="1" si="121"/>
        <v>0</v>
      </c>
      <c r="N1101" s="25">
        <f t="shared" ca="1" si="122"/>
        <v>0</v>
      </c>
      <c r="O1101" s="15" t="e">
        <f t="shared" ca="1" si="123"/>
        <v>#DIV/0!</v>
      </c>
      <c r="P1101" s="15" t="e">
        <f t="shared" ca="1" si="124"/>
        <v>#DIV/0!</v>
      </c>
    </row>
    <row r="1102" spans="1:16" x14ac:dyDescent="0.25">
      <c r="A1102" s="1">
        <f t="shared" si="118"/>
        <v>43146</v>
      </c>
      <c r="B1102" s="7">
        <f t="shared" si="120"/>
        <v>2</v>
      </c>
      <c r="C1102" s="4">
        <f>INDEX(Calendar!$E$3:$E$367,MATCH(LOLP!$A1102,Calendar!$B$3:$B$367,0))</f>
        <v>1</v>
      </c>
      <c r="D1102" s="2">
        <f t="shared" si="119"/>
        <v>19</v>
      </c>
      <c r="E1102" s="36">
        <v>28090</v>
      </c>
      <c r="F1102" s="7">
        <f>IFERROR(IF(INDEX('Temperature Data'!$AA$15:$AA$348,MATCH(LOLP!A1102,'Temperature Data'!$B$15:$B$348,0))&gt;IF(B1102=9,$G$2,LOLP!$F$2),1,0),0)</f>
        <v>0</v>
      </c>
      <c r="G1102" s="7">
        <f>SUMIFS(LOLP!$F$4:$F$8763,$C$4:$C$8763,$C1102,$B$4:$B$8763,$B1102,$D$4:$D$8763,$D1102)</f>
        <v>0</v>
      </c>
      <c r="H1102" s="7">
        <f>COUNTIFS(Calendar!$E$3:$E$367,LOLP!C1102,Calendar!$D$3:$D$367,LOLP!B1102)</f>
        <v>19</v>
      </c>
      <c r="I1102" s="7">
        <f ca="1">IF($F1102=1,OFFSET(start_norps,LOLP!$D1102+(1-$C1102)*24,LOLP!$B1102)*H1102/G1102,0)</f>
        <v>0</v>
      </c>
      <c r="J1102" s="7">
        <f ca="1">IF($F1102=1,OFFSET(start_33,LOLP!$D1102+(1-$C1102)*24,LOLP!$B1102)*H1102/G1102,0)</f>
        <v>0</v>
      </c>
      <c r="K1102" s="7">
        <f ca="1">IF($F1102,OFFSET(start_40,LOLP!$D1102+(1-$C1102)*24,LOLP!$B1102),0)</f>
        <v>0</v>
      </c>
      <c r="L1102" s="7">
        <f ca="1">IF($F1102,OFFSET(start_50,LOLP!$D1102+(1-$C1102)*24,LOLP!$B1102),0)</f>
        <v>0</v>
      </c>
      <c r="M1102" s="25">
        <f t="shared" ca="1" si="121"/>
        <v>0</v>
      </c>
      <c r="N1102" s="25">
        <f t="shared" ca="1" si="122"/>
        <v>0</v>
      </c>
      <c r="O1102" s="15" t="e">
        <f t="shared" ca="1" si="123"/>
        <v>#DIV/0!</v>
      </c>
      <c r="P1102" s="15" t="e">
        <f t="shared" ca="1" si="124"/>
        <v>#DIV/0!</v>
      </c>
    </row>
    <row r="1103" spans="1:16" x14ac:dyDescent="0.25">
      <c r="A1103" s="1">
        <f t="shared" si="118"/>
        <v>43146</v>
      </c>
      <c r="B1103" s="7">
        <f t="shared" si="120"/>
        <v>2</v>
      </c>
      <c r="C1103" s="4">
        <f>INDEX(Calendar!$E$3:$E$367,MATCH(LOLP!$A1103,Calendar!$B$3:$B$367,0))</f>
        <v>1</v>
      </c>
      <c r="D1103" s="2">
        <f t="shared" si="119"/>
        <v>20</v>
      </c>
      <c r="E1103" s="36">
        <v>27843</v>
      </c>
      <c r="F1103" s="7">
        <f>IFERROR(IF(INDEX('Temperature Data'!$AA$15:$AA$348,MATCH(LOLP!A1103,'Temperature Data'!$B$15:$B$348,0))&gt;IF(B1103=9,$G$2,LOLP!$F$2),1,0),0)</f>
        <v>0</v>
      </c>
      <c r="G1103" s="7">
        <f>SUMIFS(LOLP!$F$4:$F$8763,$C$4:$C$8763,$C1103,$B$4:$B$8763,$B1103,$D$4:$D$8763,$D1103)</f>
        <v>0</v>
      </c>
      <c r="H1103" s="7">
        <f>COUNTIFS(Calendar!$E$3:$E$367,LOLP!C1103,Calendar!$D$3:$D$367,LOLP!B1103)</f>
        <v>19</v>
      </c>
      <c r="I1103" s="7">
        <f ca="1">IF($F1103=1,OFFSET(start_norps,LOLP!$D1103+(1-$C1103)*24,LOLP!$B1103)*H1103/G1103,0)</f>
        <v>0</v>
      </c>
      <c r="J1103" s="7">
        <f ca="1">IF($F1103=1,OFFSET(start_33,LOLP!$D1103+(1-$C1103)*24,LOLP!$B1103)*H1103/G1103,0)</f>
        <v>0</v>
      </c>
      <c r="K1103" s="7">
        <f ca="1">IF($F1103,OFFSET(start_40,LOLP!$D1103+(1-$C1103)*24,LOLP!$B1103),0)</f>
        <v>0</v>
      </c>
      <c r="L1103" s="7">
        <f ca="1">IF($F1103,OFFSET(start_50,LOLP!$D1103+(1-$C1103)*24,LOLP!$B1103),0)</f>
        <v>0</v>
      </c>
      <c r="M1103" s="25">
        <f t="shared" ca="1" si="121"/>
        <v>0</v>
      </c>
      <c r="N1103" s="25">
        <f t="shared" ca="1" si="122"/>
        <v>0</v>
      </c>
      <c r="O1103" s="15" t="e">
        <f t="shared" ca="1" si="123"/>
        <v>#DIV/0!</v>
      </c>
      <c r="P1103" s="15" t="e">
        <f t="shared" ca="1" si="124"/>
        <v>#DIV/0!</v>
      </c>
    </row>
    <row r="1104" spans="1:16" x14ac:dyDescent="0.25">
      <c r="A1104" s="1">
        <f t="shared" si="118"/>
        <v>43146</v>
      </c>
      <c r="B1104" s="7">
        <f t="shared" si="120"/>
        <v>2</v>
      </c>
      <c r="C1104" s="4">
        <f>INDEX(Calendar!$E$3:$E$367,MATCH(LOLP!$A1104,Calendar!$B$3:$B$367,0))</f>
        <v>1</v>
      </c>
      <c r="D1104" s="2">
        <f t="shared" si="119"/>
        <v>21</v>
      </c>
      <c r="E1104" s="36">
        <v>27218</v>
      </c>
      <c r="F1104" s="7">
        <f>IFERROR(IF(INDEX('Temperature Data'!$AA$15:$AA$348,MATCH(LOLP!A1104,'Temperature Data'!$B$15:$B$348,0))&gt;IF(B1104=9,$G$2,LOLP!$F$2),1,0),0)</f>
        <v>0</v>
      </c>
      <c r="G1104" s="7">
        <f>SUMIFS(LOLP!$F$4:$F$8763,$C$4:$C$8763,$C1104,$B$4:$B$8763,$B1104,$D$4:$D$8763,$D1104)</f>
        <v>0</v>
      </c>
      <c r="H1104" s="7">
        <f>COUNTIFS(Calendar!$E$3:$E$367,LOLP!C1104,Calendar!$D$3:$D$367,LOLP!B1104)</f>
        <v>19</v>
      </c>
      <c r="I1104" s="7">
        <f ca="1">IF($F1104=1,OFFSET(start_norps,LOLP!$D1104+(1-$C1104)*24,LOLP!$B1104)*H1104/G1104,0)</f>
        <v>0</v>
      </c>
      <c r="J1104" s="7">
        <f ca="1">IF($F1104=1,OFFSET(start_33,LOLP!$D1104+(1-$C1104)*24,LOLP!$B1104)*H1104/G1104,0)</f>
        <v>0</v>
      </c>
      <c r="K1104" s="7">
        <f ca="1">IF($F1104,OFFSET(start_40,LOLP!$D1104+(1-$C1104)*24,LOLP!$B1104),0)</f>
        <v>0</v>
      </c>
      <c r="L1104" s="7">
        <f ca="1">IF($F1104,OFFSET(start_50,LOLP!$D1104+(1-$C1104)*24,LOLP!$B1104),0)</f>
        <v>0</v>
      </c>
      <c r="M1104" s="25">
        <f t="shared" ca="1" si="121"/>
        <v>0</v>
      </c>
      <c r="N1104" s="25">
        <f t="shared" ca="1" si="122"/>
        <v>0</v>
      </c>
      <c r="O1104" s="15" t="e">
        <f t="shared" ca="1" si="123"/>
        <v>#DIV/0!</v>
      </c>
      <c r="P1104" s="15" t="e">
        <f t="shared" ca="1" si="124"/>
        <v>#DIV/0!</v>
      </c>
    </row>
    <row r="1105" spans="1:16" x14ac:dyDescent="0.25">
      <c r="A1105" s="1">
        <f t="shared" si="118"/>
        <v>43146</v>
      </c>
      <c r="B1105" s="7">
        <f t="shared" si="120"/>
        <v>2</v>
      </c>
      <c r="C1105" s="4">
        <f>INDEX(Calendar!$E$3:$E$367,MATCH(LOLP!$A1105,Calendar!$B$3:$B$367,0))</f>
        <v>1</v>
      </c>
      <c r="D1105" s="2">
        <f t="shared" si="119"/>
        <v>22</v>
      </c>
      <c r="E1105" s="36">
        <v>25950</v>
      </c>
      <c r="F1105" s="7">
        <f>IFERROR(IF(INDEX('Temperature Data'!$AA$15:$AA$348,MATCH(LOLP!A1105,'Temperature Data'!$B$15:$B$348,0))&gt;IF(B1105=9,$G$2,LOLP!$F$2),1,0),0)</f>
        <v>0</v>
      </c>
      <c r="G1105" s="7">
        <f>SUMIFS(LOLP!$F$4:$F$8763,$C$4:$C$8763,$C1105,$B$4:$B$8763,$B1105,$D$4:$D$8763,$D1105)</f>
        <v>0</v>
      </c>
      <c r="H1105" s="7">
        <f>COUNTIFS(Calendar!$E$3:$E$367,LOLP!C1105,Calendar!$D$3:$D$367,LOLP!B1105)</f>
        <v>19</v>
      </c>
      <c r="I1105" s="7">
        <f ca="1">IF($F1105=1,OFFSET(start_norps,LOLP!$D1105+(1-$C1105)*24,LOLP!$B1105)*H1105/G1105,0)</f>
        <v>0</v>
      </c>
      <c r="J1105" s="7">
        <f ca="1">IF($F1105=1,OFFSET(start_33,LOLP!$D1105+(1-$C1105)*24,LOLP!$B1105)*H1105/G1105,0)</f>
        <v>0</v>
      </c>
      <c r="K1105" s="7">
        <f ca="1">IF($F1105,OFFSET(start_40,LOLP!$D1105+(1-$C1105)*24,LOLP!$B1105),0)</f>
        <v>0</v>
      </c>
      <c r="L1105" s="7">
        <f ca="1">IF($F1105,OFFSET(start_50,LOLP!$D1105+(1-$C1105)*24,LOLP!$B1105),0)</f>
        <v>0</v>
      </c>
      <c r="M1105" s="25">
        <f t="shared" ca="1" si="121"/>
        <v>0</v>
      </c>
      <c r="N1105" s="25">
        <f t="shared" ca="1" si="122"/>
        <v>0</v>
      </c>
      <c r="O1105" s="15" t="e">
        <f t="shared" ca="1" si="123"/>
        <v>#DIV/0!</v>
      </c>
      <c r="P1105" s="15" t="e">
        <f t="shared" ca="1" si="124"/>
        <v>#DIV/0!</v>
      </c>
    </row>
    <row r="1106" spans="1:16" x14ac:dyDescent="0.25">
      <c r="A1106" s="1">
        <f t="shared" si="118"/>
        <v>43146</v>
      </c>
      <c r="B1106" s="7">
        <f t="shared" si="120"/>
        <v>2</v>
      </c>
      <c r="C1106" s="4">
        <f>INDEX(Calendar!$E$3:$E$367,MATCH(LOLP!$A1106,Calendar!$B$3:$B$367,0))</f>
        <v>1</v>
      </c>
      <c r="D1106" s="2">
        <f t="shared" si="119"/>
        <v>23</v>
      </c>
      <c r="E1106" s="36">
        <v>24211</v>
      </c>
      <c r="F1106" s="7">
        <f>IFERROR(IF(INDEX('Temperature Data'!$AA$15:$AA$348,MATCH(LOLP!A1106,'Temperature Data'!$B$15:$B$348,0))&gt;IF(B1106=9,$G$2,LOLP!$F$2),1,0),0)</f>
        <v>0</v>
      </c>
      <c r="G1106" s="7">
        <f>SUMIFS(LOLP!$F$4:$F$8763,$C$4:$C$8763,$C1106,$B$4:$B$8763,$B1106,$D$4:$D$8763,$D1106)</f>
        <v>0</v>
      </c>
      <c r="H1106" s="7">
        <f>COUNTIFS(Calendar!$E$3:$E$367,LOLP!C1106,Calendar!$D$3:$D$367,LOLP!B1106)</f>
        <v>19</v>
      </c>
      <c r="I1106" s="7">
        <f ca="1">IF($F1106=1,OFFSET(start_norps,LOLP!$D1106+(1-$C1106)*24,LOLP!$B1106)*H1106/G1106,0)</f>
        <v>0</v>
      </c>
      <c r="J1106" s="7">
        <f ca="1">IF($F1106=1,OFFSET(start_33,LOLP!$D1106+(1-$C1106)*24,LOLP!$B1106)*H1106/G1106,0)</f>
        <v>0</v>
      </c>
      <c r="K1106" s="7">
        <f ca="1">IF($F1106,OFFSET(start_40,LOLP!$D1106+(1-$C1106)*24,LOLP!$B1106),0)</f>
        <v>0</v>
      </c>
      <c r="L1106" s="7">
        <f ca="1">IF($F1106,OFFSET(start_50,LOLP!$D1106+(1-$C1106)*24,LOLP!$B1106),0)</f>
        <v>0</v>
      </c>
      <c r="M1106" s="25">
        <f t="shared" ca="1" si="121"/>
        <v>0</v>
      </c>
      <c r="N1106" s="25">
        <f t="shared" ca="1" si="122"/>
        <v>0</v>
      </c>
      <c r="O1106" s="15" t="e">
        <f t="shared" ca="1" si="123"/>
        <v>#DIV/0!</v>
      </c>
      <c r="P1106" s="15" t="e">
        <f t="shared" ca="1" si="124"/>
        <v>#DIV/0!</v>
      </c>
    </row>
    <row r="1107" spans="1:16" x14ac:dyDescent="0.25">
      <c r="A1107" s="1">
        <f t="shared" si="118"/>
        <v>43146</v>
      </c>
      <c r="B1107" s="7">
        <f t="shared" si="120"/>
        <v>2</v>
      </c>
      <c r="C1107" s="4">
        <f>INDEX(Calendar!$E$3:$E$367,MATCH(LOLP!$A1107,Calendar!$B$3:$B$367,0))</f>
        <v>1</v>
      </c>
      <c r="D1107" s="2">
        <f t="shared" si="119"/>
        <v>24</v>
      </c>
      <c r="E1107" s="36">
        <v>22473</v>
      </c>
      <c r="F1107" s="7">
        <f>IFERROR(IF(INDEX('Temperature Data'!$AA$15:$AA$348,MATCH(LOLP!A1107,'Temperature Data'!$B$15:$B$348,0))&gt;IF(B1107=9,$G$2,LOLP!$F$2),1,0),0)</f>
        <v>0</v>
      </c>
      <c r="G1107" s="7">
        <f>SUMIFS(LOLP!$F$4:$F$8763,$C$4:$C$8763,$C1107,$B$4:$B$8763,$B1107,$D$4:$D$8763,$D1107)</f>
        <v>0</v>
      </c>
      <c r="H1107" s="7">
        <f>COUNTIFS(Calendar!$E$3:$E$367,LOLP!C1107,Calendar!$D$3:$D$367,LOLP!B1107)</f>
        <v>19</v>
      </c>
      <c r="I1107" s="7">
        <f ca="1">IF($F1107=1,OFFSET(start_norps,LOLP!$D1107+(1-$C1107)*24,LOLP!$B1107)*H1107/G1107,0)</f>
        <v>0</v>
      </c>
      <c r="J1107" s="7">
        <f ca="1">IF($F1107=1,OFFSET(start_33,LOLP!$D1107+(1-$C1107)*24,LOLP!$B1107)*H1107/G1107,0)</f>
        <v>0</v>
      </c>
      <c r="K1107" s="7">
        <f ca="1">IF($F1107,OFFSET(start_40,LOLP!$D1107+(1-$C1107)*24,LOLP!$B1107),0)</f>
        <v>0</v>
      </c>
      <c r="L1107" s="7">
        <f ca="1">IF($F1107,OFFSET(start_50,LOLP!$D1107+(1-$C1107)*24,LOLP!$B1107),0)</f>
        <v>0</v>
      </c>
      <c r="M1107" s="25">
        <f t="shared" ca="1" si="121"/>
        <v>0</v>
      </c>
      <c r="N1107" s="25">
        <f t="shared" ca="1" si="122"/>
        <v>0</v>
      </c>
      <c r="O1107" s="15" t="e">
        <f t="shared" ca="1" si="123"/>
        <v>#DIV/0!</v>
      </c>
      <c r="P1107" s="15" t="e">
        <f t="shared" ca="1" si="124"/>
        <v>#DIV/0!</v>
      </c>
    </row>
    <row r="1108" spans="1:16" x14ac:dyDescent="0.25">
      <c r="A1108" s="1">
        <f t="shared" si="118"/>
        <v>43147</v>
      </c>
      <c r="B1108" s="7">
        <f t="shared" si="120"/>
        <v>2</v>
      </c>
      <c r="C1108" s="4">
        <f>INDEX(Calendar!$E$3:$E$367,MATCH(LOLP!$A1108,Calendar!$B$3:$B$367,0))</f>
        <v>1</v>
      </c>
      <c r="D1108" s="2">
        <f t="shared" si="119"/>
        <v>1</v>
      </c>
      <c r="E1108" s="36">
        <v>21292</v>
      </c>
      <c r="F1108" s="7">
        <f>IFERROR(IF(INDEX('Temperature Data'!$AA$15:$AA$348,MATCH(LOLP!A1108,'Temperature Data'!$B$15:$B$348,0))&gt;IF(B1108=9,$G$2,LOLP!$F$2),1,0),0)</f>
        <v>0</v>
      </c>
      <c r="G1108" s="7">
        <f>SUMIFS(LOLP!$F$4:$F$8763,$C$4:$C$8763,$C1108,$B$4:$B$8763,$B1108,$D$4:$D$8763,$D1108)</f>
        <v>0</v>
      </c>
      <c r="H1108" s="7">
        <f>COUNTIFS(Calendar!$E$3:$E$367,LOLP!C1108,Calendar!$D$3:$D$367,LOLP!B1108)</f>
        <v>19</v>
      </c>
      <c r="I1108" s="7">
        <f ca="1">IF($F1108=1,OFFSET(start_norps,LOLP!$D1108+(1-$C1108)*24,LOLP!$B1108)*H1108/G1108,0)</f>
        <v>0</v>
      </c>
      <c r="J1108" s="7">
        <f ca="1">IF($F1108=1,OFFSET(start_33,LOLP!$D1108+(1-$C1108)*24,LOLP!$B1108)*H1108/G1108,0)</f>
        <v>0</v>
      </c>
      <c r="K1108" s="7">
        <f ca="1">IF($F1108,OFFSET(start_40,LOLP!$D1108+(1-$C1108)*24,LOLP!$B1108),0)</f>
        <v>0</v>
      </c>
      <c r="L1108" s="7">
        <f ca="1">IF($F1108,OFFSET(start_50,LOLP!$D1108+(1-$C1108)*24,LOLP!$B1108),0)</f>
        <v>0</v>
      </c>
      <c r="M1108" s="25">
        <f t="shared" ca="1" si="121"/>
        <v>0</v>
      </c>
      <c r="N1108" s="25">
        <f t="shared" ca="1" si="122"/>
        <v>0</v>
      </c>
      <c r="O1108" s="15" t="e">
        <f t="shared" ca="1" si="123"/>
        <v>#DIV/0!</v>
      </c>
      <c r="P1108" s="15" t="e">
        <f t="shared" ca="1" si="124"/>
        <v>#DIV/0!</v>
      </c>
    </row>
    <row r="1109" spans="1:16" x14ac:dyDescent="0.25">
      <c r="A1109" s="1">
        <f t="shared" si="118"/>
        <v>43147</v>
      </c>
      <c r="B1109" s="7">
        <f t="shared" si="120"/>
        <v>2</v>
      </c>
      <c r="C1109" s="4">
        <f>INDEX(Calendar!$E$3:$E$367,MATCH(LOLP!$A1109,Calendar!$B$3:$B$367,0))</f>
        <v>1</v>
      </c>
      <c r="D1109" s="2">
        <f t="shared" si="119"/>
        <v>2</v>
      </c>
      <c r="E1109" s="36">
        <v>20604</v>
      </c>
      <c r="F1109" s="7">
        <f>IFERROR(IF(INDEX('Temperature Data'!$AA$15:$AA$348,MATCH(LOLP!A1109,'Temperature Data'!$B$15:$B$348,0))&gt;IF(B1109=9,$G$2,LOLP!$F$2),1,0),0)</f>
        <v>0</v>
      </c>
      <c r="G1109" s="7">
        <f>SUMIFS(LOLP!$F$4:$F$8763,$C$4:$C$8763,$C1109,$B$4:$B$8763,$B1109,$D$4:$D$8763,$D1109)</f>
        <v>0</v>
      </c>
      <c r="H1109" s="7">
        <f>COUNTIFS(Calendar!$E$3:$E$367,LOLP!C1109,Calendar!$D$3:$D$367,LOLP!B1109)</f>
        <v>19</v>
      </c>
      <c r="I1109" s="7">
        <f ca="1">IF($F1109=1,OFFSET(start_norps,LOLP!$D1109+(1-$C1109)*24,LOLP!$B1109)*H1109/G1109,0)</f>
        <v>0</v>
      </c>
      <c r="J1109" s="7">
        <f ca="1">IF($F1109=1,OFFSET(start_33,LOLP!$D1109+(1-$C1109)*24,LOLP!$B1109)*H1109/G1109,0)</f>
        <v>0</v>
      </c>
      <c r="K1109" s="7">
        <f ca="1">IF($F1109,OFFSET(start_40,LOLP!$D1109+(1-$C1109)*24,LOLP!$B1109),0)</f>
        <v>0</v>
      </c>
      <c r="L1109" s="7">
        <f ca="1">IF($F1109,OFFSET(start_50,LOLP!$D1109+(1-$C1109)*24,LOLP!$B1109),0)</f>
        <v>0</v>
      </c>
      <c r="M1109" s="25">
        <f t="shared" ca="1" si="121"/>
        <v>0</v>
      </c>
      <c r="N1109" s="25">
        <f t="shared" ca="1" si="122"/>
        <v>0</v>
      </c>
      <c r="O1109" s="15" t="e">
        <f t="shared" ca="1" si="123"/>
        <v>#DIV/0!</v>
      </c>
      <c r="P1109" s="15" t="e">
        <f t="shared" ca="1" si="124"/>
        <v>#DIV/0!</v>
      </c>
    </row>
    <row r="1110" spans="1:16" x14ac:dyDescent="0.25">
      <c r="A1110" s="1">
        <f t="shared" si="118"/>
        <v>43147</v>
      </c>
      <c r="B1110" s="7">
        <f t="shared" si="120"/>
        <v>2</v>
      </c>
      <c r="C1110" s="4">
        <f>INDEX(Calendar!$E$3:$E$367,MATCH(LOLP!$A1110,Calendar!$B$3:$B$367,0))</f>
        <v>1</v>
      </c>
      <c r="D1110" s="2">
        <f t="shared" si="119"/>
        <v>3</v>
      </c>
      <c r="E1110" s="36">
        <v>20182</v>
      </c>
      <c r="F1110" s="7">
        <f>IFERROR(IF(INDEX('Temperature Data'!$AA$15:$AA$348,MATCH(LOLP!A1110,'Temperature Data'!$B$15:$B$348,0))&gt;IF(B1110=9,$G$2,LOLP!$F$2),1,0),0)</f>
        <v>0</v>
      </c>
      <c r="G1110" s="7">
        <f>SUMIFS(LOLP!$F$4:$F$8763,$C$4:$C$8763,$C1110,$B$4:$B$8763,$B1110,$D$4:$D$8763,$D1110)</f>
        <v>0</v>
      </c>
      <c r="H1110" s="7">
        <f>COUNTIFS(Calendar!$E$3:$E$367,LOLP!C1110,Calendar!$D$3:$D$367,LOLP!B1110)</f>
        <v>19</v>
      </c>
      <c r="I1110" s="7">
        <f ca="1">IF($F1110=1,OFFSET(start_norps,LOLP!$D1110+(1-$C1110)*24,LOLP!$B1110)*H1110/G1110,0)</f>
        <v>0</v>
      </c>
      <c r="J1110" s="7">
        <f ca="1">IF($F1110=1,OFFSET(start_33,LOLP!$D1110+(1-$C1110)*24,LOLP!$B1110)*H1110/G1110,0)</f>
        <v>0</v>
      </c>
      <c r="K1110" s="7">
        <f ca="1">IF($F1110,OFFSET(start_40,LOLP!$D1110+(1-$C1110)*24,LOLP!$B1110),0)</f>
        <v>0</v>
      </c>
      <c r="L1110" s="7">
        <f ca="1">IF($F1110,OFFSET(start_50,LOLP!$D1110+(1-$C1110)*24,LOLP!$B1110),0)</f>
        <v>0</v>
      </c>
      <c r="M1110" s="25">
        <f t="shared" ca="1" si="121"/>
        <v>0</v>
      </c>
      <c r="N1110" s="25">
        <f t="shared" ca="1" si="122"/>
        <v>0</v>
      </c>
      <c r="O1110" s="15" t="e">
        <f t="shared" ca="1" si="123"/>
        <v>#DIV/0!</v>
      </c>
      <c r="P1110" s="15" t="e">
        <f t="shared" ca="1" si="124"/>
        <v>#DIV/0!</v>
      </c>
    </row>
    <row r="1111" spans="1:16" x14ac:dyDescent="0.25">
      <c r="A1111" s="1">
        <f t="shared" si="118"/>
        <v>43147</v>
      </c>
      <c r="B1111" s="7">
        <f t="shared" si="120"/>
        <v>2</v>
      </c>
      <c r="C1111" s="4">
        <f>INDEX(Calendar!$E$3:$E$367,MATCH(LOLP!$A1111,Calendar!$B$3:$B$367,0))</f>
        <v>1</v>
      </c>
      <c r="D1111" s="2">
        <f t="shared" si="119"/>
        <v>4</v>
      </c>
      <c r="E1111" s="36">
        <v>20128</v>
      </c>
      <c r="F1111" s="7">
        <f>IFERROR(IF(INDEX('Temperature Data'!$AA$15:$AA$348,MATCH(LOLP!A1111,'Temperature Data'!$B$15:$B$348,0))&gt;IF(B1111=9,$G$2,LOLP!$F$2),1,0),0)</f>
        <v>0</v>
      </c>
      <c r="G1111" s="7">
        <f>SUMIFS(LOLP!$F$4:$F$8763,$C$4:$C$8763,$C1111,$B$4:$B$8763,$B1111,$D$4:$D$8763,$D1111)</f>
        <v>0</v>
      </c>
      <c r="H1111" s="7">
        <f>COUNTIFS(Calendar!$E$3:$E$367,LOLP!C1111,Calendar!$D$3:$D$367,LOLP!B1111)</f>
        <v>19</v>
      </c>
      <c r="I1111" s="7">
        <f ca="1">IF($F1111=1,OFFSET(start_norps,LOLP!$D1111+(1-$C1111)*24,LOLP!$B1111)*H1111/G1111,0)</f>
        <v>0</v>
      </c>
      <c r="J1111" s="7">
        <f ca="1">IF($F1111=1,OFFSET(start_33,LOLP!$D1111+(1-$C1111)*24,LOLP!$B1111)*H1111/G1111,0)</f>
        <v>0</v>
      </c>
      <c r="K1111" s="7">
        <f ca="1">IF($F1111,OFFSET(start_40,LOLP!$D1111+(1-$C1111)*24,LOLP!$B1111),0)</f>
        <v>0</v>
      </c>
      <c r="L1111" s="7">
        <f ca="1">IF($F1111,OFFSET(start_50,LOLP!$D1111+(1-$C1111)*24,LOLP!$B1111),0)</f>
        <v>0</v>
      </c>
      <c r="M1111" s="25">
        <f t="shared" ca="1" si="121"/>
        <v>0</v>
      </c>
      <c r="N1111" s="25">
        <f t="shared" ca="1" si="122"/>
        <v>0</v>
      </c>
      <c r="O1111" s="15" t="e">
        <f t="shared" ca="1" si="123"/>
        <v>#DIV/0!</v>
      </c>
      <c r="P1111" s="15" t="e">
        <f t="shared" ca="1" si="124"/>
        <v>#DIV/0!</v>
      </c>
    </row>
    <row r="1112" spans="1:16" x14ac:dyDescent="0.25">
      <c r="A1112" s="1">
        <f t="shared" si="118"/>
        <v>43147</v>
      </c>
      <c r="B1112" s="7">
        <f t="shared" si="120"/>
        <v>2</v>
      </c>
      <c r="C1112" s="4">
        <f>INDEX(Calendar!$E$3:$E$367,MATCH(LOLP!$A1112,Calendar!$B$3:$B$367,0))</f>
        <v>1</v>
      </c>
      <c r="D1112" s="2">
        <f t="shared" si="119"/>
        <v>5</v>
      </c>
      <c r="E1112" s="36">
        <v>20671</v>
      </c>
      <c r="F1112" s="7">
        <f>IFERROR(IF(INDEX('Temperature Data'!$AA$15:$AA$348,MATCH(LOLP!A1112,'Temperature Data'!$B$15:$B$348,0))&gt;IF(B1112=9,$G$2,LOLP!$F$2),1,0),0)</f>
        <v>0</v>
      </c>
      <c r="G1112" s="7">
        <f>SUMIFS(LOLP!$F$4:$F$8763,$C$4:$C$8763,$C1112,$B$4:$B$8763,$B1112,$D$4:$D$8763,$D1112)</f>
        <v>0</v>
      </c>
      <c r="H1112" s="7">
        <f>COUNTIFS(Calendar!$E$3:$E$367,LOLP!C1112,Calendar!$D$3:$D$367,LOLP!B1112)</f>
        <v>19</v>
      </c>
      <c r="I1112" s="7">
        <f ca="1">IF($F1112=1,OFFSET(start_norps,LOLP!$D1112+(1-$C1112)*24,LOLP!$B1112)*H1112/G1112,0)</f>
        <v>0</v>
      </c>
      <c r="J1112" s="7">
        <f ca="1">IF($F1112=1,OFFSET(start_33,LOLP!$D1112+(1-$C1112)*24,LOLP!$B1112)*H1112/G1112,0)</f>
        <v>0</v>
      </c>
      <c r="K1112" s="7">
        <f ca="1">IF($F1112,OFFSET(start_40,LOLP!$D1112+(1-$C1112)*24,LOLP!$B1112),0)</f>
        <v>0</v>
      </c>
      <c r="L1112" s="7">
        <f ca="1">IF($F1112,OFFSET(start_50,LOLP!$D1112+(1-$C1112)*24,LOLP!$B1112),0)</f>
        <v>0</v>
      </c>
      <c r="M1112" s="25">
        <f t="shared" ca="1" si="121"/>
        <v>0</v>
      </c>
      <c r="N1112" s="25">
        <f t="shared" ca="1" si="122"/>
        <v>0</v>
      </c>
      <c r="O1112" s="15" t="e">
        <f t="shared" ca="1" si="123"/>
        <v>#DIV/0!</v>
      </c>
      <c r="P1112" s="15" t="e">
        <f t="shared" ca="1" si="124"/>
        <v>#DIV/0!</v>
      </c>
    </row>
    <row r="1113" spans="1:16" x14ac:dyDescent="0.25">
      <c r="A1113" s="1">
        <f t="shared" si="118"/>
        <v>43147</v>
      </c>
      <c r="B1113" s="7">
        <f t="shared" si="120"/>
        <v>2</v>
      </c>
      <c r="C1113" s="4">
        <f>INDEX(Calendar!$E$3:$E$367,MATCH(LOLP!$A1113,Calendar!$B$3:$B$367,0))</f>
        <v>1</v>
      </c>
      <c r="D1113" s="2">
        <f t="shared" si="119"/>
        <v>6</v>
      </c>
      <c r="E1113" s="36">
        <v>22148</v>
      </c>
      <c r="F1113" s="7">
        <f>IFERROR(IF(INDEX('Temperature Data'!$AA$15:$AA$348,MATCH(LOLP!A1113,'Temperature Data'!$B$15:$B$348,0))&gt;IF(B1113=9,$G$2,LOLP!$F$2),1,0),0)</f>
        <v>0</v>
      </c>
      <c r="G1113" s="7">
        <f>SUMIFS(LOLP!$F$4:$F$8763,$C$4:$C$8763,$C1113,$B$4:$B$8763,$B1113,$D$4:$D$8763,$D1113)</f>
        <v>0</v>
      </c>
      <c r="H1113" s="7">
        <f>COUNTIFS(Calendar!$E$3:$E$367,LOLP!C1113,Calendar!$D$3:$D$367,LOLP!B1113)</f>
        <v>19</v>
      </c>
      <c r="I1113" s="7">
        <f ca="1">IF($F1113=1,OFFSET(start_norps,LOLP!$D1113+(1-$C1113)*24,LOLP!$B1113)*H1113/G1113,0)</f>
        <v>0</v>
      </c>
      <c r="J1113" s="7">
        <f ca="1">IF($F1113=1,OFFSET(start_33,LOLP!$D1113+(1-$C1113)*24,LOLP!$B1113)*H1113/G1113,0)</f>
        <v>0</v>
      </c>
      <c r="K1113" s="7">
        <f ca="1">IF($F1113,OFFSET(start_40,LOLP!$D1113+(1-$C1113)*24,LOLP!$B1113),0)</f>
        <v>0</v>
      </c>
      <c r="L1113" s="7">
        <f ca="1">IF($F1113,OFFSET(start_50,LOLP!$D1113+(1-$C1113)*24,LOLP!$B1113),0)</f>
        <v>0</v>
      </c>
      <c r="M1113" s="25">
        <f t="shared" ca="1" si="121"/>
        <v>0</v>
      </c>
      <c r="N1113" s="25">
        <f t="shared" ca="1" si="122"/>
        <v>0</v>
      </c>
      <c r="O1113" s="15" t="e">
        <f t="shared" ca="1" si="123"/>
        <v>#DIV/0!</v>
      </c>
      <c r="P1113" s="15" t="e">
        <f t="shared" ca="1" si="124"/>
        <v>#DIV/0!</v>
      </c>
    </row>
    <row r="1114" spans="1:16" x14ac:dyDescent="0.25">
      <c r="A1114" s="1">
        <f t="shared" si="118"/>
        <v>43147</v>
      </c>
      <c r="B1114" s="7">
        <f t="shared" si="120"/>
        <v>2</v>
      </c>
      <c r="C1114" s="4">
        <f>INDEX(Calendar!$E$3:$E$367,MATCH(LOLP!$A1114,Calendar!$B$3:$B$367,0))</f>
        <v>1</v>
      </c>
      <c r="D1114" s="2">
        <f t="shared" si="119"/>
        <v>7</v>
      </c>
      <c r="E1114" s="36">
        <v>24496</v>
      </c>
      <c r="F1114" s="7">
        <f>IFERROR(IF(INDEX('Temperature Data'!$AA$15:$AA$348,MATCH(LOLP!A1114,'Temperature Data'!$B$15:$B$348,0))&gt;IF(B1114=9,$G$2,LOLP!$F$2),1,0),0)</f>
        <v>0</v>
      </c>
      <c r="G1114" s="7">
        <f>SUMIFS(LOLP!$F$4:$F$8763,$C$4:$C$8763,$C1114,$B$4:$B$8763,$B1114,$D$4:$D$8763,$D1114)</f>
        <v>0</v>
      </c>
      <c r="H1114" s="7">
        <f>COUNTIFS(Calendar!$E$3:$E$367,LOLP!C1114,Calendar!$D$3:$D$367,LOLP!B1114)</f>
        <v>19</v>
      </c>
      <c r="I1114" s="7">
        <f ca="1">IF($F1114=1,OFFSET(start_norps,LOLP!$D1114+(1-$C1114)*24,LOLP!$B1114)*H1114/G1114,0)</f>
        <v>0</v>
      </c>
      <c r="J1114" s="7">
        <f ca="1">IF($F1114=1,OFFSET(start_33,LOLP!$D1114+(1-$C1114)*24,LOLP!$B1114)*H1114/G1114,0)</f>
        <v>0</v>
      </c>
      <c r="K1114" s="7">
        <f ca="1">IF($F1114,OFFSET(start_40,LOLP!$D1114+(1-$C1114)*24,LOLP!$B1114),0)</f>
        <v>0</v>
      </c>
      <c r="L1114" s="7">
        <f ca="1">IF($F1114,OFFSET(start_50,LOLP!$D1114+(1-$C1114)*24,LOLP!$B1114),0)</f>
        <v>0</v>
      </c>
      <c r="M1114" s="25">
        <f t="shared" ca="1" si="121"/>
        <v>0</v>
      </c>
      <c r="N1114" s="25">
        <f t="shared" ca="1" si="122"/>
        <v>0</v>
      </c>
      <c r="O1114" s="15" t="e">
        <f t="shared" ca="1" si="123"/>
        <v>#DIV/0!</v>
      </c>
      <c r="P1114" s="15" t="e">
        <f t="shared" ca="1" si="124"/>
        <v>#DIV/0!</v>
      </c>
    </row>
    <row r="1115" spans="1:16" x14ac:dyDescent="0.25">
      <c r="A1115" s="1">
        <f t="shared" si="118"/>
        <v>43147</v>
      </c>
      <c r="B1115" s="7">
        <f t="shared" si="120"/>
        <v>2</v>
      </c>
      <c r="C1115" s="4">
        <f>INDEX(Calendar!$E$3:$E$367,MATCH(LOLP!$A1115,Calendar!$B$3:$B$367,0))</f>
        <v>1</v>
      </c>
      <c r="D1115" s="2">
        <f t="shared" si="119"/>
        <v>8</v>
      </c>
      <c r="E1115" s="36">
        <v>25580</v>
      </c>
      <c r="F1115" s="7">
        <f>IFERROR(IF(INDEX('Temperature Data'!$AA$15:$AA$348,MATCH(LOLP!A1115,'Temperature Data'!$B$15:$B$348,0))&gt;IF(B1115=9,$G$2,LOLP!$F$2),1,0),0)</f>
        <v>0</v>
      </c>
      <c r="G1115" s="7">
        <f>SUMIFS(LOLP!$F$4:$F$8763,$C$4:$C$8763,$C1115,$B$4:$B$8763,$B1115,$D$4:$D$8763,$D1115)</f>
        <v>0</v>
      </c>
      <c r="H1115" s="7">
        <f>COUNTIFS(Calendar!$E$3:$E$367,LOLP!C1115,Calendar!$D$3:$D$367,LOLP!B1115)</f>
        <v>19</v>
      </c>
      <c r="I1115" s="7">
        <f ca="1">IF($F1115=1,OFFSET(start_norps,LOLP!$D1115+(1-$C1115)*24,LOLP!$B1115)*H1115/G1115,0)</f>
        <v>0</v>
      </c>
      <c r="J1115" s="7">
        <f ca="1">IF($F1115=1,OFFSET(start_33,LOLP!$D1115+(1-$C1115)*24,LOLP!$B1115)*H1115/G1115,0)</f>
        <v>0</v>
      </c>
      <c r="K1115" s="7">
        <f ca="1">IF($F1115,OFFSET(start_40,LOLP!$D1115+(1-$C1115)*24,LOLP!$B1115),0)</f>
        <v>0</v>
      </c>
      <c r="L1115" s="7">
        <f ca="1">IF($F1115,OFFSET(start_50,LOLP!$D1115+(1-$C1115)*24,LOLP!$B1115),0)</f>
        <v>0</v>
      </c>
      <c r="M1115" s="25">
        <f t="shared" ca="1" si="121"/>
        <v>0</v>
      </c>
      <c r="N1115" s="25">
        <f t="shared" ca="1" si="122"/>
        <v>0</v>
      </c>
      <c r="O1115" s="15" t="e">
        <f t="shared" ca="1" si="123"/>
        <v>#DIV/0!</v>
      </c>
      <c r="P1115" s="15" t="e">
        <f t="shared" ca="1" si="124"/>
        <v>#DIV/0!</v>
      </c>
    </row>
    <row r="1116" spans="1:16" x14ac:dyDescent="0.25">
      <c r="A1116" s="1">
        <f t="shared" si="118"/>
        <v>43147</v>
      </c>
      <c r="B1116" s="7">
        <f t="shared" si="120"/>
        <v>2</v>
      </c>
      <c r="C1116" s="4">
        <f>INDEX(Calendar!$E$3:$E$367,MATCH(LOLP!$A1116,Calendar!$B$3:$B$367,0))</f>
        <v>1</v>
      </c>
      <c r="D1116" s="2">
        <f t="shared" si="119"/>
        <v>9</v>
      </c>
      <c r="E1116" s="36">
        <v>25174</v>
      </c>
      <c r="F1116" s="7">
        <f>IFERROR(IF(INDEX('Temperature Data'!$AA$15:$AA$348,MATCH(LOLP!A1116,'Temperature Data'!$B$15:$B$348,0))&gt;IF(B1116=9,$G$2,LOLP!$F$2),1,0),0)</f>
        <v>0</v>
      </c>
      <c r="G1116" s="7">
        <f>SUMIFS(LOLP!$F$4:$F$8763,$C$4:$C$8763,$C1116,$B$4:$B$8763,$B1116,$D$4:$D$8763,$D1116)</f>
        <v>0</v>
      </c>
      <c r="H1116" s="7">
        <f>COUNTIFS(Calendar!$E$3:$E$367,LOLP!C1116,Calendar!$D$3:$D$367,LOLP!B1116)</f>
        <v>19</v>
      </c>
      <c r="I1116" s="7">
        <f ca="1">IF($F1116=1,OFFSET(start_norps,LOLP!$D1116+(1-$C1116)*24,LOLP!$B1116)*H1116/G1116,0)</f>
        <v>0</v>
      </c>
      <c r="J1116" s="7">
        <f ca="1">IF($F1116=1,OFFSET(start_33,LOLP!$D1116+(1-$C1116)*24,LOLP!$B1116)*H1116/G1116,0)</f>
        <v>0</v>
      </c>
      <c r="K1116" s="7">
        <f ca="1">IF($F1116,OFFSET(start_40,LOLP!$D1116+(1-$C1116)*24,LOLP!$B1116),0)</f>
        <v>0</v>
      </c>
      <c r="L1116" s="7">
        <f ca="1">IF($F1116,OFFSET(start_50,LOLP!$D1116+(1-$C1116)*24,LOLP!$B1116),0)</f>
        <v>0</v>
      </c>
      <c r="M1116" s="25">
        <f t="shared" ca="1" si="121"/>
        <v>0</v>
      </c>
      <c r="N1116" s="25">
        <f t="shared" ca="1" si="122"/>
        <v>0</v>
      </c>
      <c r="O1116" s="15" t="e">
        <f t="shared" ca="1" si="123"/>
        <v>#DIV/0!</v>
      </c>
      <c r="P1116" s="15" t="e">
        <f t="shared" ca="1" si="124"/>
        <v>#DIV/0!</v>
      </c>
    </row>
    <row r="1117" spans="1:16" x14ac:dyDescent="0.25">
      <c r="A1117" s="1">
        <f t="shared" ref="A1117:A1180" si="125">A1093+1</f>
        <v>43147</v>
      </c>
      <c r="B1117" s="7">
        <f t="shared" si="120"/>
        <v>2</v>
      </c>
      <c r="C1117" s="4">
        <f>INDEX(Calendar!$E$3:$E$367,MATCH(LOLP!$A1117,Calendar!$B$3:$B$367,0))</f>
        <v>1</v>
      </c>
      <c r="D1117" s="2">
        <f t="shared" ref="D1117:D1180" si="126">D1093</f>
        <v>10</v>
      </c>
      <c r="E1117" s="36">
        <v>24598</v>
      </c>
      <c r="F1117" s="7">
        <f>IFERROR(IF(INDEX('Temperature Data'!$AA$15:$AA$348,MATCH(LOLP!A1117,'Temperature Data'!$B$15:$B$348,0))&gt;IF(B1117=9,$G$2,LOLP!$F$2),1,0),0)</f>
        <v>0</v>
      </c>
      <c r="G1117" s="7">
        <f>SUMIFS(LOLP!$F$4:$F$8763,$C$4:$C$8763,$C1117,$B$4:$B$8763,$B1117,$D$4:$D$8763,$D1117)</f>
        <v>0</v>
      </c>
      <c r="H1117" s="7">
        <f>COUNTIFS(Calendar!$E$3:$E$367,LOLP!C1117,Calendar!$D$3:$D$367,LOLP!B1117)</f>
        <v>19</v>
      </c>
      <c r="I1117" s="7">
        <f ca="1">IF($F1117=1,OFFSET(start_norps,LOLP!$D1117+(1-$C1117)*24,LOLP!$B1117)*H1117/G1117,0)</f>
        <v>0</v>
      </c>
      <c r="J1117" s="7">
        <f ca="1">IF($F1117=1,OFFSET(start_33,LOLP!$D1117+(1-$C1117)*24,LOLP!$B1117)*H1117/G1117,0)</f>
        <v>0</v>
      </c>
      <c r="K1117" s="7">
        <f ca="1">IF($F1117,OFFSET(start_40,LOLP!$D1117+(1-$C1117)*24,LOLP!$B1117),0)</f>
        <v>0</v>
      </c>
      <c r="L1117" s="7">
        <f ca="1">IF($F1117,OFFSET(start_50,LOLP!$D1117+(1-$C1117)*24,LOLP!$B1117),0)</f>
        <v>0</v>
      </c>
      <c r="M1117" s="25">
        <f t="shared" ca="1" si="121"/>
        <v>0</v>
      </c>
      <c r="N1117" s="25">
        <f t="shared" ca="1" si="122"/>
        <v>0</v>
      </c>
      <c r="O1117" s="15" t="e">
        <f t="shared" ca="1" si="123"/>
        <v>#DIV/0!</v>
      </c>
      <c r="P1117" s="15" t="e">
        <f t="shared" ca="1" si="124"/>
        <v>#DIV/0!</v>
      </c>
    </row>
    <row r="1118" spans="1:16" x14ac:dyDescent="0.25">
      <c r="A1118" s="1">
        <f t="shared" si="125"/>
        <v>43147</v>
      </c>
      <c r="B1118" s="7">
        <f t="shared" si="120"/>
        <v>2</v>
      </c>
      <c r="C1118" s="4">
        <f>INDEX(Calendar!$E$3:$E$367,MATCH(LOLP!$A1118,Calendar!$B$3:$B$367,0))</f>
        <v>1</v>
      </c>
      <c r="D1118" s="2">
        <f t="shared" si="126"/>
        <v>11</v>
      </c>
      <c r="E1118" s="36">
        <v>23951</v>
      </c>
      <c r="F1118" s="7">
        <f>IFERROR(IF(INDEX('Temperature Data'!$AA$15:$AA$348,MATCH(LOLP!A1118,'Temperature Data'!$B$15:$B$348,0))&gt;IF(B1118=9,$G$2,LOLP!$F$2),1,0),0)</f>
        <v>0</v>
      </c>
      <c r="G1118" s="7">
        <f>SUMIFS(LOLP!$F$4:$F$8763,$C$4:$C$8763,$C1118,$B$4:$B$8763,$B1118,$D$4:$D$8763,$D1118)</f>
        <v>0</v>
      </c>
      <c r="H1118" s="7">
        <f>COUNTIFS(Calendar!$E$3:$E$367,LOLP!C1118,Calendar!$D$3:$D$367,LOLP!B1118)</f>
        <v>19</v>
      </c>
      <c r="I1118" s="7">
        <f ca="1">IF($F1118=1,OFFSET(start_norps,LOLP!$D1118+(1-$C1118)*24,LOLP!$B1118)*H1118/G1118,0)</f>
        <v>0</v>
      </c>
      <c r="J1118" s="7">
        <f ca="1">IF($F1118=1,OFFSET(start_33,LOLP!$D1118+(1-$C1118)*24,LOLP!$B1118)*H1118/G1118,0)</f>
        <v>0</v>
      </c>
      <c r="K1118" s="7">
        <f ca="1">IF($F1118,OFFSET(start_40,LOLP!$D1118+(1-$C1118)*24,LOLP!$B1118),0)</f>
        <v>0</v>
      </c>
      <c r="L1118" s="7">
        <f ca="1">IF($F1118,OFFSET(start_50,LOLP!$D1118+(1-$C1118)*24,LOLP!$B1118),0)</f>
        <v>0</v>
      </c>
      <c r="M1118" s="25">
        <f t="shared" ca="1" si="121"/>
        <v>0</v>
      </c>
      <c r="N1118" s="25">
        <f t="shared" ca="1" si="122"/>
        <v>0</v>
      </c>
      <c r="O1118" s="15" t="e">
        <f t="shared" ca="1" si="123"/>
        <v>#DIV/0!</v>
      </c>
      <c r="P1118" s="15" t="e">
        <f t="shared" ca="1" si="124"/>
        <v>#DIV/0!</v>
      </c>
    </row>
    <row r="1119" spans="1:16" x14ac:dyDescent="0.25">
      <c r="A1119" s="1">
        <f t="shared" si="125"/>
        <v>43147</v>
      </c>
      <c r="B1119" s="7">
        <f t="shared" si="120"/>
        <v>2</v>
      </c>
      <c r="C1119" s="4">
        <f>INDEX(Calendar!$E$3:$E$367,MATCH(LOLP!$A1119,Calendar!$B$3:$B$367,0))</f>
        <v>1</v>
      </c>
      <c r="D1119" s="2">
        <f t="shared" si="126"/>
        <v>12</v>
      </c>
      <c r="E1119" s="36">
        <v>23449</v>
      </c>
      <c r="F1119" s="7">
        <f>IFERROR(IF(INDEX('Temperature Data'!$AA$15:$AA$348,MATCH(LOLP!A1119,'Temperature Data'!$B$15:$B$348,0))&gt;IF(B1119=9,$G$2,LOLP!$F$2),1,0),0)</f>
        <v>0</v>
      </c>
      <c r="G1119" s="7">
        <f>SUMIFS(LOLP!$F$4:$F$8763,$C$4:$C$8763,$C1119,$B$4:$B$8763,$B1119,$D$4:$D$8763,$D1119)</f>
        <v>0</v>
      </c>
      <c r="H1119" s="7">
        <f>COUNTIFS(Calendar!$E$3:$E$367,LOLP!C1119,Calendar!$D$3:$D$367,LOLP!B1119)</f>
        <v>19</v>
      </c>
      <c r="I1119" s="7">
        <f ca="1">IF($F1119=1,OFFSET(start_norps,LOLP!$D1119+(1-$C1119)*24,LOLP!$B1119)*H1119/G1119,0)</f>
        <v>0</v>
      </c>
      <c r="J1119" s="7">
        <f ca="1">IF($F1119=1,OFFSET(start_33,LOLP!$D1119+(1-$C1119)*24,LOLP!$B1119)*H1119/G1119,0)</f>
        <v>0</v>
      </c>
      <c r="K1119" s="7">
        <f ca="1">IF($F1119,OFFSET(start_40,LOLP!$D1119+(1-$C1119)*24,LOLP!$B1119),0)</f>
        <v>0</v>
      </c>
      <c r="L1119" s="7">
        <f ca="1">IF($F1119,OFFSET(start_50,LOLP!$D1119+(1-$C1119)*24,LOLP!$B1119),0)</f>
        <v>0</v>
      </c>
      <c r="M1119" s="25">
        <f t="shared" ca="1" si="121"/>
        <v>0</v>
      </c>
      <c r="N1119" s="25">
        <f t="shared" ca="1" si="122"/>
        <v>0</v>
      </c>
      <c r="O1119" s="15" t="e">
        <f t="shared" ca="1" si="123"/>
        <v>#DIV/0!</v>
      </c>
      <c r="P1119" s="15" t="e">
        <f t="shared" ca="1" si="124"/>
        <v>#DIV/0!</v>
      </c>
    </row>
    <row r="1120" spans="1:16" x14ac:dyDescent="0.25">
      <c r="A1120" s="1">
        <f t="shared" si="125"/>
        <v>43147</v>
      </c>
      <c r="B1120" s="7">
        <f t="shared" si="120"/>
        <v>2</v>
      </c>
      <c r="C1120" s="4">
        <f>INDEX(Calendar!$E$3:$E$367,MATCH(LOLP!$A1120,Calendar!$B$3:$B$367,0))</f>
        <v>1</v>
      </c>
      <c r="D1120" s="2">
        <f t="shared" si="126"/>
        <v>13</v>
      </c>
      <c r="E1120" s="36">
        <v>23447</v>
      </c>
      <c r="F1120" s="7">
        <f>IFERROR(IF(INDEX('Temperature Data'!$AA$15:$AA$348,MATCH(LOLP!A1120,'Temperature Data'!$B$15:$B$348,0))&gt;IF(B1120=9,$G$2,LOLP!$F$2),1,0),0)</f>
        <v>0</v>
      </c>
      <c r="G1120" s="7">
        <f>SUMIFS(LOLP!$F$4:$F$8763,$C$4:$C$8763,$C1120,$B$4:$B$8763,$B1120,$D$4:$D$8763,$D1120)</f>
        <v>0</v>
      </c>
      <c r="H1120" s="7">
        <f>COUNTIFS(Calendar!$E$3:$E$367,LOLP!C1120,Calendar!$D$3:$D$367,LOLP!B1120)</f>
        <v>19</v>
      </c>
      <c r="I1120" s="7">
        <f ca="1">IF($F1120=1,OFFSET(start_norps,LOLP!$D1120+(1-$C1120)*24,LOLP!$B1120)*H1120/G1120,0)</f>
        <v>0</v>
      </c>
      <c r="J1120" s="7">
        <f ca="1">IF($F1120=1,OFFSET(start_33,LOLP!$D1120+(1-$C1120)*24,LOLP!$B1120)*H1120/G1120,0)</f>
        <v>0</v>
      </c>
      <c r="K1120" s="7">
        <f ca="1">IF($F1120,OFFSET(start_40,LOLP!$D1120+(1-$C1120)*24,LOLP!$B1120),0)</f>
        <v>0</v>
      </c>
      <c r="L1120" s="7">
        <f ca="1">IF($F1120,OFFSET(start_50,LOLP!$D1120+(1-$C1120)*24,LOLP!$B1120),0)</f>
        <v>0</v>
      </c>
      <c r="M1120" s="25">
        <f t="shared" ca="1" si="121"/>
        <v>0</v>
      </c>
      <c r="N1120" s="25">
        <f t="shared" ca="1" si="122"/>
        <v>0</v>
      </c>
      <c r="O1120" s="15" t="e">
        <f t="shared" ca="1" si="123"/>
        <v>#DIV/0!</v>
      </c>
      <c r="P1120" s="15" t="e">
        <f t="shared" ca="1" si="124"/>
        <v>#DIV/0!</v>
      </c>
    </row>
    <row r="1121" spans="1:16" x14ac:dyDescent="0.25">
      <c r="A1121" s="1">
        <f t="shared" si="125"/>
        <v>43147</v>
      </c>
      <c r="B1121" s="7">
        <f t="shared" si="120"/>
        <v>2</v>
      </c>
      <c r="C1121" s="4">
        <f>INDEX(Calendar!$E$3:$E$367,MATCH(LOLP!$A1121,Calendar!$B$3:$B$367,0))</f>
        <v>1</v>
      </c>
      <c r="D1121" s="2">
        <f t="shared" si="126"/>
        <v>14</v>
      </c>
      <c r="E1121" s="36">
        <v>23505</v>
      </c>
      <c r="F1121" s="7">
        <f>IFERROR(IF(INDEX('Temperature Data'!$AA$15:$AA$348,MATCH(LOLP!A1121,'Temperature Data'!$B$15:$B$348,0))&gt;IF(B1121=9,$G$2,LOLP!$F$2),1,0),0)</f>
        <v>0</v>
      </c>
      <c r="G1121" s="7">
        <f>SUMIFS(LOLP!$F$4:$F$8763,$C$4:$C$8763,$C1121,$B$4:$B$8763,$B1121,$D$4:$D$8763,$D1121)</f>
        <v>0</v>
      </c>
      <c r="H1121" s="7">
        <f>COUNTIFS(Calendar!$E$3:$E$367,LOLP!C1121,Calendar!$D$3:$D$367,LOLP!B1121)</f>
        <v>19</v>
      </c>
      <c r="I1121" s="7">
        <f ca="1">IF($F1121=1,OFFSET(start_norps,LOLP!$D1121+(1-$C1121)*24,LOLP!$B1121)*H1121/G1121,0)</f>
        <v>0</v>
      </c>
      <c r="J1121" s="7">
        <f ca="1">IF($F1121=1,OFFSET(start_33,LOLP!$D1121+(1-$C1121)*24,LOLP!$B1121)*H1121/G1121,0)</f>
        <v>0</v>
      </c>
      <c r="K1121" s="7">
        <f ca="1">IF($F1121,OFFSET(start_40,LOLP!$D1121+(1-$C1121)*24,LOLP!$B1121),0)</f>
        <v>0</v>
      </c>
      <c r="L1121" s="7">
        <f ca="1">IF($F1121,OFFSET(start_50,LOLP!$D1121+(1-$C1121)*24,LOLP!$B1121),0)</f>
        <v>0</v>
      </c>
      <c r="M1121" s="25">
        <f t="shared" ca="1" si="121"/>
        <v>0</v>
      </c>
      <c r="N1121" s="25">
        <f t="shared" ca="1" si="122"/>
        <v>0</v>
      </c>
      <c r="O1121" s="15" t="e">
        <f t="shared" ca="1" si="123"/>
        <v>#DIV/0!</v>
      </c>
      <c r="P1121" s="15" t="e">
        <f t="shared" ca="1" si="124"/>
        <v>#DIV/0!</v>
      </c>
    </row>
    <row r="1122" spans="1:16" x14ac:dyDescent="0.25">
      <c r="A1122" s="1">
        <f t="shared" si="125"/>
        <v>43147</v>
      </c>
      <c r="B1122" s="7">
        <f t="shared" si="120"/>
        <v>2</v>
      </c>
      <c r="C1122" s="4">
        <f>INDEX(Calendar!$E$3:$E$367,MATCH(LOLP!$A1122,Calendar!$B$3:$B$367,0))</f>
        <v>1</v>
      </c>
      <c r="D1122" s="2">
        <f t="shared" si="126"/>
        <v>15</v>
      </c>
      <c r="E1122" s="36">
        <v>23690</v>
      </c>
      <c r="F1122" s="7">
        <f>IFERROR(IF(INDEX('Temperature Data'!$AA$15:$AA$348,MATCH(LOLP!A1122,'Temperature Data'!$B$15:$B$348,0))&gt;IF(B1122=9,$G$2,LOLP!$F$2),1,0),0)</f>
        <v>0</v>
      </c>
      <c r="G1122" s="7">
        <f>SUMIFS(LOLP!$F$4:$F$8763,$C$4:$C$8763,$C1122,$B$4:$B$8763,$B1122,$D$4:$D$8763,$D1122)</f>
        <v>0</v>
      </c>
      <c r="H1122" s="7">
        <f>COUNTIFS(Calendar!$E$3:$E$367,LOLP!C1122,Calendar!$D$3:$D$367,LOLP!B1122)</f>
        <v>19</v>
      </c>
      <c r="I1122" s="7">
        <f ca="1">IF($F1122=1,OFFSET(start_norps,LOLP!$D1122+(1-$C1122)*24,LOLP!$B1122)*H1122/G1122,0)</f>
        <v>0</v>
      </c>
      <c r="J1122" s="7">
        <f ca="1">IF($F1122=1,OFFSET(start_33,LOLP!$D1122+(1-$C1122)*24,LOLP!$B1122)*H1122/G1122,0)</f>
        <v>0</v>
      </c>
      <c r="K1122" s="7">
        <f ca="1">IF($F1122,OFFSET(start_40,LOLP!$D1122+(1-$C1122)*24,LOLP!$B1122),0)</f>
        <v>0</v>
      </c>
      <c r="L1122" s="7">
        <f ca="1">IF($F1122,OFFSET(start_50,LOLP!$D1122+(1-$C1122)*24,LOLP!$B1122),0)</f>
        <v>0</v>
      </c>
      <c r="M1122" s="25">
        <f t="shared" ca="1" si="121"/>
        <v>0</v>
      </c>
      <c r="N1122" s="25">
        <f t="shared" ca="1" si="122"/>
        <v>0</v>
      </c>
      <c r="O1122" s="15" t="e">
        <f t="shared" ca="1" si="123"/>
        <v>#DIV/0!</v>
      </c>
      <c r="P1122" s="15" t="e">
        <f t="shared" ca="1" si="124"/>
        <v>#DIV/0!</v>
      </c>
    </row>
    <row r="1123" spans="1:16" x14ac:dyDescent="0.25">
      <c r="A1123" s="1">
        <f t="shared" si="125"/>
        <v>43147</v>
      </c>
      <c r="B1123" s="7">
        <f t="shared" si="120"/>
        <v>2</v>
      </c>
      <c r="C1123" s="4">
        <f>INDEX(Calendar!$E$3:$E$367,MATCH(LOLP!$A1123,Calendar!$B$3:$B$367,0))</f>
        <v>1</v>
      </c>
      <c r="D1123" s="2">
        <f t="shared" si="126"/>
        <v>16</v>
      </c>
      <c r="E1123" s="36">
        <v>23695</v>
      </c>
      <c r="F1123" s="7">
        <f>IFERROR(IF(INDEX('Temperature Data'!$AA$15:$AA$348,MATCH(LOLP!A1123,'Temperature Data'!$B$15:$B$348,0))&gt;IF(B1123=9,$G$2,LOLP!$F$2),1,0),0)</f>
        <v>0</v>
      </c>
      <c r="G1123" s="7">
        <f>SUMIFS(LOLP!$F$4:$F$8763,$C$4:$C$8763,$C1123,$B$4:$B$8763,$B1123,$D$4:$D$8763,$D1123)</f>
        <v>0</v>
      </c>
      <c r="H1123" s="7">
        <f>COUNTIFS(Calendar!$E$3:$E$367,LOLP!C1123,Calendar!$D$3:$D$367,LOLP!B1123)</f>
        <v>19</v>
      </c>
      <c r="I1123" s="7">
        <f ca="1">IF($F1123=1,OFFSET(start_norps,LOLP!$D1123+(1-$C1123)*24,LOLP!$B1123)*H1123/G1123,0)</f>
        <v>0</v>
      </c>
      <c r="J1123" s="7">
        <f ca="1">IF($F1123=1,OFFSET(start_33,LOLP!$D1123+(1-$C1123)*24,LOLP!$B1123)*H1123/G1123,0)</f>
        <v>0</v>
      </c>
      <c r="K1123" s="7">
        <f ca="1">IF($F1123,OFFSET(start_40,LOLP!$D1123+(1-$C1123)*24,LOLP!$B1123),0)</f>
        <v>0</v>
      </c>
      <c r="L1123" s="7">
        <f ca="1">IF($F1123,OFFSET(start_50,LOLP!$D1123+(1-$C1123)*24,LOLP!$B1123),0)</f>
        <v>0</v>
      </c>
      <c r="M1123" s="25">
        <f t="shared" ca="1" si="121"/>
        <v>0</v>
      </c>
      <c r="N1123" s="25">
        <f t="shared" ca="1" si="122"/>
        <v>0</v>
      </c>
      <c r="O1123" s="15" t="e">
        <f t="shared" ca="1" si="123"/>
        <v>#DIV/0!</v>
      </c>
      <c r="P1123" s="15" t="e">
        <f t="shared" ca="1" si="124"/>
        <v>#DIV/0!</v>
      </c>
    </row>
    <row r="1124" spans="1:16" x14ac:dyDescent="0.25">
      <c r="A1124" s="1">
        <f t="shared" si="125"/>
        <v>43147</v>
      </c>
      <c r="B1124" s="7">
        <f t="shared" si="120"/>
        <v>2</v>
      </c>
      <c r="C1124" s="4">
        <f>INDEX(Calendar!$E$3:$E$367,MATCH(LOLP!$A1124,Calendar!$B$3:$B$367,0))</f>
        <v>1</v>
      </c>
      <c r="D1124" s="2">
        <f t="shared" si="126"/>
        <v>17</v>
      </c>
      <c r="E1124" s="36">
        <v>24382</v>
      </c>
      <c r="F1124" s="7">
        <f>IFERROR(IF(INDEX('Temperature Data'!$AA$15:$AA$348,MATCH(LOLP!A1124,'Temperature Data'!$B$15:$B$348,0))&gt;IF(B1124=9,$G$2,LOLP!$F$2),1,0),0)</f>
        <v>0</v>
      </c>
      <c r="G1124" s="7">
        <f>SUMIFS(LOLP!$F$4:$F$8763,$C$4:$C$8763,$C1124,$B$4:$B$8763,$B1124,$D$4:$D$8763,$D1124)</f>
        <v>0</v>
      </c>
      <c r="H1124" s="7">
        <f>COUNTIFS(Calendar!$E$3:$E$367,LOLP!C1124,Calendar!$D$3:$D$367,LOLP!B1124)</f>
        <v>19</v>
      </c>
      <c r="I1124" s="7">
        <f ca="1">IF($F1124=1,OFFSET(start_norps,LOLP!$D1124+(1-$C1124)*24,LOLP!$B1124)*H1124/G1124,0)</f>
        <v>0</v>
      </c>
      <c r="J1124" s="7">
        <f ca="1">IF($F1124=1,OFFSET(start_33,LOLP!$D1124+(1-$C1124)*24,LOLP!$B1124)*H1124/G1124,0)</f>
        <v>0</v>
      </c>
      <c r="K1124" s="7">
        <f ca="1">IF($F1124,OFFSET(start_40,LOLP!$D1124+(1-$C1124)*24,LOLP!$B1124),0)</f>
        <v>0</v>
      </c>
      <c r="L1124" s="7">
        <f ca="1">IF($F1124,OFFSET(start_50,LOLP!$D1124+(1-$C1124)*24,LOLP!$B1124),0)</f>
        <v>0</v>
      </c>
      <c r="M1124" s="25">
        <f t="shared" ca="1" si="121"/>
        <v>0</v>
      </c>
      <c r="N1124" s="25">
        <f t="shared" ca="1" si="122"/>
        <v>0</v>
      </c>
      <c r="O1124" s="15" t="e">
        <f t="shared" ca="1" si="123"/>
        <v>#DIV/0!</v>
      </c>
      <c r="P1124" s="15" t="e">
        <f t="shared" ca="1" si="124"/>
        <v>#DIV/0!</v>
      </c>
    </row>
    <row r="1125" spans="1:16" x14ac:dyDescent="0.25">
      <c r="A1125" s="1">
        <f t="shared" si="125"/>
        <v>43147</v>
      </c>
      <c r="B1125" s="7">
        <f t="shared" si="120"/>
        <v>2</v>
      </c>
      <c r="C1125" s="4">
        <f>INDEX(Calendar!$E$3:$E$367,MATCH(LOLP!$A1125,Calendar!$B$3:$B$367,0))</f>
        <v>1</v>
      </c>
      <c r="D1125" s="2">
        <f t="shared" si="126"/>
        <v>18</v>
      </c>
      <c r="E1125" s="36">
        <v>25755</v>
      </c>
      <c r="F1125" s="7">
        <f>IFERROR(IF(INDEX('Temperature Data'!$AA$15:$AA$348,MATCH(LOLP!A1125,'Temperature Data'!$B$15:$B$348,0))&gt;IF(B1125=9,$G$2,LOLP!$F$2),1,0),0)</f>
        <v>0</v>
      </c>
      <c r="G1125" s="7">
        <f>SUMIFS(LOLP!$F$4:$F$8763,$C$4:$C$8763,$C1125,$B$4:$B$8763,$B1125,$D$4:$D$8763,$D1125)</f>
        <v>0</v>
      </c>
      <c r="H1125" s="7">
        <f>COUNTIFS(Calendar!$E$3:$E$367,LOLP!C1125,Calendar!$D$3:$D$367,LOLP!B1125)</f>
        <v>19</v>
      </c>
      <c r="I1125" s="7">
        <f ca="1">IF($F1125=1,OFFSET(start_norps,LOLP!$D1125+(1-$C1125)*24,LOLP!$B1125)*H1125/G1125,0)</f>
        <v>0</v>
      </c>
      <c r="J1125" s="7">
        <f ca="1">IF($F1125=1,OFFSET(start_33,LOLP!$D1125+(1-$C1125)*24,LOLP!$B1125)*H1125/G1125,0)</f>
        <v>0</v>
      </c>
      <c r="K1125" s="7">
        <f ca="1">IF($F1125,OFFSET(start_40,LOLP!$D1125+(1-$C1125)*24,LOLP!$B1125),0)</f>
        <v>0</v>
      </c>
      <c r="L1125" s="7">
        <f ca="1">IF($F1125,OFFSET(start_50,LOLP!$D1125+(1-$C1125)*24,LOLP!$B1125),0)</f>
        <v>0</v>
      </c>
      <c r="M1125" s="25">
        <f t="shared" ca="1" si="121"/>
        <v>0</v>
      </c>
      <c r="N1125" s="25">
        <f t="shared" ca="1" si="122"/>
        <v>0</v>
      </c>
      <c r="O1125" s="15" t="e">
        <f t="shared" ca="1" si="123"/>
        <v>#DIV/0!</v>
      </c>
      <c r="P1125" s="15" t="e">
        <f t="shared" ca="1" si="124"/>
        <v>#DIV/0!</v>
      </c>
    </row>
    <row r="1126" spans="1:16" x14ac:dyDescent="0.25">
      <c r="A1126" s="1">
        <f t="shared" si="125"/>
        <v>43147</v>
      </c>
      <c r="B1126" s="7">
        <f t="shared" si="120"/>
        <v>2</v>
      </c>
      <c r="C1126" s="4">
        <f>INDEX(Calendar!$E$3:$E$367,MATCH(LOLP!$A1126,Calendar!$B$3:$B$367,0))</f>
        <v>1</v>
      </c>
      <c r="D1126" s="2">
        <f t="shared" si="126"/>
        <v>19</v>
      </c>
      <c r="E1126" s="36">
        <v>27348</v>
      </c>
      <c r="F1126" s="7">
        <f>IFERROR(IF(INDEX('Temperature Data'!$AA$15:$AA$348,MATCH(LOLP!A1126,'Temperature Data'!$B$15:$B$348,0))&gt;IF(B1126=9,$G$2,LOLP!$F$2),1,0),0)</f>
        <v>0</v>
      </c>
      <c r="G1126" s="7">
        <f>SUMIFS(LOLP!$F$4:$F$8763,$C$4:$C$8763,$C1126,$B$4:$B$8763,$B1126,$D$4:$D$8763,$D1126)</f>
        <v>0</v>
      </c>
      <c r="H1126" s="7">
        <f>COUNTIFS(Calendar!$E$3:$E$367,LOLP!C1126,Calendar!$D$3:$D$367,LOLP!B1126)</f>
        <v>19</v>
      </c>
      <c r="I1126" s="7">
        <f ca="1">IF($F1126=1,OFFSET(start_norps,LOLP!$D1126+(1-$C1126)*24,LOLP!$B1126)*H1126/G1126,0)</f>
        <v>0</v>
      </c>
      <c r="J1126" s="7">
        <f ca="1">IF($F1126=1,OFFSET(start_33,LOLP!$D1126+(1-$C1126)*24,LOLP!$B1126)*H1126/G1126,0)</f>
        <v>0</v>
      </c>
      <c r="K1126" s="7">
        <f ca="1">IF($F1126,OFFSET(start_40,LOLP!$D1126+(1-$C1126)*24,LOLP!$B1126),0)</f>
        <v>0</v>
      </c>
      <c r="L1126" s="7">
        <f ca="1">IF($F1126,OFFSET(start_50,LOLP!$D1126+(1-$C1126)*24,LOLP!$B1126),0)</f>
        <v>0</v>
      </c>
      <c r="M1126" s="25">
        <f t="shared" ca="1" si="121"/>
        <v>0</v>
      </c>
      <c r="N1126" s="25">
        <f t="shared" ca="1" si="122"/>
        <v>0</v>
      </c>
      <c r="O1126" s="15" t="e">
        <f t="shared" ca="1" si="123"/>
        <v>#DIV/0!</v>
      </c>
      <c r="P1126" s="15" t="e">
        <f t="shared" ca="1" si="124"/>
        <v>#DIV/0!</v>
      </c>
    </row>
    <row r="1127" spans="1:16" x14ac:dyDescent="0.25">
      <c r="A1127" s="1">
        <f t="shared" si="125"/>
        <v>43147</v>
      </c>
      <c r="B1127" s="7">
        <f t="shared" si="120"/>
        <v>2</v>
      </c>
      <c r="C1127" s="4">
        <f>INDEX(Calendar!$E$3:$E$367,MATCH(LOLP!$A1127,Calendar!$B$3:$B$367,0))</f>
        <v>1</v>
      </c>
      <c r="D1127" s="2">
        <f t="shared" si="126"/>
        <v>20</v>
      </c>
      <c r="E1127" s="36">
        <v>26982</v>
      </c>
      <c r="F1127" s="7">
        <f>IFERROR(IF(INDEX('Temperature Data'!$AA$15:$AA$348,MATCH(LOLP!A1127,'Temperature Data'!$B$15:$B$348,0))&gt;IF(B1127=9,$G$2,LOLP!$F$2),1,0),0)</f>
        <v>0</v>
      </c>
      <c r="G1127" s="7">
        <f>SUMIFS(LOLP!$F$4:$F$8763,$C$4:$C$8763,$C1127,$B$4:$B$8763,$B1127,$D$4:$D$8763,$D1127)</f>
        <v>0</v>
      </c>
      <c r="H1127" s="7">
        <f>COUNTIFS(Calendar!$E$3:$E$367,LOLP!C1127,Calendar!$D$3:$D$367,LOLP!B1127)</f>
        <v>19</v>
      </c>
      <c r="I1127" s="7">
        <f ca="1">IF($F1127=1,OFFSET(start_norps,LOLP!$D1127+(1-$C1127)*24,LOLP!$B1127)*H1127/G1127,0)</f>
        <v>0</v>
      </c>
      <c r="J1127" s="7">
        <f ca="1">IF($F1127=1,OFFSET(start_33,LOLP!$D1127+(1-$C1127)*24,LOLP!$B1127)*H1127/G1127,0)</f>
        <v>0</v>
      </c>
      <c r="K1127" s="7">
        <f ca="1">IF($F1127,OFFSET(start_40,LOLP!$D1127+(1-$C1127)*24,LOLP!$B1127),0)</f>
        <v>0</v>
      </c>
      <c r="L1127" s="7">
        <f ca="1">IF($F1127,OFFSET(start_50,LOLP!$D1127+(1-$C1127)*24,LOLP!$B1127),0)</f>
        <v>0</v>
      </c>
      <c r="M1127" s="25">
        <f t="shared" ca="1" si="121"/>
        <v>0</v>
      </c>
      <c r="N1127" s="25">
        <f t="shared" ca="1" si="122"/>
        <v>0</v>
      </c>
      <c r="O1127" s="15" t="e">
        <f t="shared" ca="1" si="123"/>
        <v>#DIV/0!</v>
      </c>
      <c r="P1127" s="15" t="e">
        <f t="shared" ca="1" si="124"/>
        <v>#DIV/0!</v>
      </c>
    </row>
    <row r="1128" spans="1:16" x14ac:dyDescent="0.25">
      <c r="A1128" s="1">
        <f t="shared" si="125"/>
        <v>43147</v>
      </c>
      <c r="B1128" s="7">
        <f t="shared" si="120"/>
        <v>2</v>
      </c>
      <c r="C1128" s="4">
        <f>INDEX(Calendar!$E$3:$E$367,MATCH(LOLP!$A1128,Calendar!$B$3:$B$367,0))</f>
        <v>1</v>
      </c>
      <c r="D1128" s="2">
        <f t="shared" si="126"/>
        <v>21</v>
      </c>
      <c r="E1128" s="36">
        <v>26323</v>
      </c>
      <c r="F1128" s="7">
        <f>IFERROR(IF(INDEX('Temperature Data'!$AA$15:$AA$348,MATCH(LOLP!A1128,'Temperature Data'!$B$15:$B$348,0))&gt;IF(B1128=9,$G$2,LOLP!$F$2),1,0),0)</f>
        <v>0</v>
      </c>
      <c r="G1128" s="7">
        <f>SUMIFS(LOLP!$F$4:$F$8763,$C$4:$C$8763,$C1128,$B$4:$B$8763,$B1128,$D$4:$D$8763,$D1128)</f>
        <v>0</v>
      </c>
      <c r="H1128" s="7">
        <f>COUNTIFS(Calendar!$E$3:$E$367,LOLP!C1128,Calendar!$D$3:$D$367,LOLP!B1128)</f>
        <v>19</v>
      </c>
      <c r="I1128" s="7">
        <f ca="1">IF($F1128=1,OFFSET(start_norps,LOLP!$D1128+(1-$C1128)*24,LOLP!$B1128)*H1128/G1128,0)</f>
        <v>0</v>
      </c>
      <c r="J1128" s="7">
        <f ca="1">IF($F1128=1,OFFSET(start_33,LOLP!$D1128+(1-$C1128)*24,LOLP!$B1128)*H1128/G1128,0)</f>
        <v>0</v>
      </c>
      <c r="K1128" s="7">
        <f ca="1">IF($F1128,OFFSET(start_40,LOLP!$D1128+(1-$C1128)*24,LOLP!$B1128),0)</f>
        <v>0</v>
      </c>
      <c r="L1128" s="7">
        <f ca="1">IF($F1128,OFFSET(start_50,LOLP!$D1128+(1-$C1128)*24,LOLP!$B1128),0)</f>
        <v>0</v>
      </c>
      <c r="M1128" s="25">
        <f t="shared" ca="1" si="121"/>
        <v>0</v>
      </c>
      <c r="N1128" s="25">
        <f t="shared" ca="1" si="122"/>
        <v>0</v>
      </c>
      <c r="O1128" s="15" t="e">
        <f t="shared" ca="1" si="123"/>
        <v>#DIV/0!</v>
      </c>
      <c r="P1128" s="15" t="e">
        <f t="shared" ca="1" si="124"/>
        <v>#DIV/0!</v>
      </c>
    </row>
    <row r="1129" spans="1:16" x14ac:dyDescent="0.25">
      <c r="A1129" s="1">
        <f t="shared" si="125"/>
        <v>43147</v>
      </c>
      <c r="B1129" s="7">
        <f t="shared" si="120"/>
        <v>2</v>
      </c>
      <c r="C1129" s="4">
        <f>INDEX(Calendar!$E$3:$E$367,MATCH(LOLP!$A1129,Calendar!$B$3:$B$367,0))</f>
        <v>1</v>
      </c>
      <c r="D1129" s="2">
        <f t="shared" si="126"/>
        <v>22</v>
      </c>
      <c r="E1129" s="36">
        <v>25264</v>
      </c>
      <c r="F1129" s="7">
        <f>IFERROR(IF(INDEX('Temperature Data'!$AA$15:$AA$348,MATCH(LOLP!A1129,'Temperature Data'!$B$15:$B$348,0))&gt;IF(B1129=9,$G$2,LOLP!$F$2),1,0),0)</f>
        <v>0</v>
      </c>
      <c r="G1129" s="7">
        <f>SUMIFS(LOLP!$F$4:$F$8763,$C$4:$C$8763,$C1129,$B$4:$B$8763,$B1129,$D$4:$D$8763,$D1129)</f>
        <v>0</v>
      </c>
      <c r="H1129" s="7">
        <f>COUNTIFS(Calendar!$E$3:$E$367,LOLP!C1129,Calendar!$D$3:$D$367,LOLP!B1129)</f>
        <v>19</v>
      </c>
      <c r="I1129" s="7">
        <f ca="1">IF($F1129=1,OFFSET(start_norps,LOLP!$D1129+(1-$C1129)*24,LOLP!$B1129)*H1129/G1129,0)</f>
        <v>0</v>
      </c>
      <c r="J1129" s="7">
        <f ca="1">IF($F1129=1,OFFSET(start_33,LOLP!$D1129+(1-$C1129)*24,LOLP!$B1129)*H1129/G1129,0)</f>
        <v>0</v>
      </c>
      <c r="K1129" s="7">
        <f ca="1">IF($F1129,OFFSET(start_40,LOLP!$D1129+(1-$C1129)*24,LOLP!$B1129),0)</f>
        <v>0</v>
      </c>
      <c r="L1129" s="7">
        <f ca="1">IF($F1129,OFFSET(start_50,LOLP!$D1129+(1-$C1129)*24,LOLP!$B1129),0)</f>
        <v>0</v>
      </c>
      <c r="M1129" s="25">
        <f t="shared" ca="1" si="121"/>
        <v>0</v>
      </c>
      <c r="N1129" s="25">
        <f t="shared" ca="1" si="122"/>
        <v>0</v>
      </c>
      <c r="O1129" s="15" t="e">
        <f t="shared" ca="1" si="123"/>
        <v>#DIV/0!</v>
      </c>
      <c r="P1129" s="15" t="e">
        <f t="shared" ca="1" si="124"/>
        <v>#DIV/0!</v>
      </c>
    </row>
    <row r="1130" spans="1:16" x14ac:dyDescent="0.25">
      <c r="A1130" s="1">
        <f t="shared" si="125"/>
        <v>43147</v>
      </c>
      <c r="B1130" s="7">
        <f t="shared" si="120"/>
        <v>2</v>
      </c>
      <c r="C1130" s="4">
        <f>INDEX(Calendar!$E$3:$E$367,MATCH(LOLP!$A1130,Calendar!$B$3:$B$367,0))</f>
        <v>1</v>
      </c>
      <c r="D1130" s="2">
        <f t="shared" si="126"/>
        <v>23</v>
      </c>
      <c r="E1130" s="36">
        <v>23982</v>
      </c>
      <c r="F1130" s="7">
        <f>IFERROR(IF(INDEX('Temperature Data'!$AA$15:$AA$348,MATCH(LOLP!A1130,'Temperature Data'!$B$15:$B$348,0))&gt;IF(B1130=9,$G$2,LOLP!$F$2),1,0),0)</f>
        <v>0</v>
      </c>
      <c r="G1130" s="7">
        <f>SUMIFS(LOLP!$F$4:$F$8763,$C$4:$C$8763,$C1130,$B$4:$B$8763,$B1130,$D$4:$D$8763,$D1130)</f>
        <v>0</v>
      </c>
      <c r="H1130" s="7">
        <f>COUNTIFS(Calendar!$E$3:$E$367,LOLP!C1130,Calendar!$D$3:$D$367,LOLP!B1130)</f>
        <v>19</v>
      </c>
      <c r="I1130" s="7">
        <f ca="1">IF($F1130=1,OFFSET(start_norps,LOLP!$D1130+(1-$C1130)*24,LOLP!$B1130)*H1130/G1130,0)</f>
        <v>0</v>
      </c>
      <c r="J1130" s="7">
        <f ca="1">IF($F1130=1,OFFSET(start_33,LOLP!$D1130+(1-$C1130)*24,LOLP!$B1130)*H1130/G1130,0)</f>
        <v>0</v>
      </c>
      <c r="K1130" s="7">
        <f ca="1">IF($F1130,OFFSET(start_40,LOLP!$D1130+(1-$C1130)*24,LOLP!$B1130),0)</f>
        <v>0</v>
      </c>
      <c r="L1130" s="7">
        <f ca="1">IF($F1130,OFFSET(start_50,LOLP!$D1130+(1-$C1130)*24,LOLP!$B1130),0)</f>
        <v>0</v>
      </c>
      <c r="M1130" s="25">
        <f t="shared" ca="1" si="121"/>
        <v>0</v>
      </c>
      <c r="N1130" s="25">
        <f t="shared" ca="1" si="122"/>
        <v>0</v>
      </c>
      <c r="O1130" s="15" t="e">
        <f t="shared" ca="1" si="123"/>
        <v>#DIV/0!</v>
      </c>
      <c r="P1130" s="15" t="e">
        <f t="shared" ca="1" si="124"/>
        <v>#DIV/0!</v>
      </c>
    </row>
    <row r="1131" spans="1:16" x14ac:dyDescent="0.25">
      <c r="A1131" s="1">
        <f t="shared" si="125"/>
        <v>43147</v>
      </c>
      <c r="B1131" s="7">
        <f t="shared" si="120"/>
        <v>2</v>
      </c>
      <c r="C1131" s="4">
        <f>INDEX(Calendar!$E$3:$E$367,MATCH(LOLP!$A1131,Calendar!$B$3:$B$367,0))</f>
        <v>1</v>
      </c>
      <c r="D1131" s="2">
        <f t="shared" si="126"/>
        <v>24</v>
      </c>
      <c r="E1131" s="36">
        <v>22448</v>
      </c>
      <c r="F1131" s="7">
        <f>IFERROR(IF(INDEX('Temperature Data'!$AA$15:$AA$348,MATCH(LOLP!A1131,'Temperature Data'!$B$15:$B$348,0))&gt;IF(B1131=9,$G$2,LOLP!$F$2),1,0),0)</f>
        <v>0</v>
      </c>
      <c r="G1131" s="7">
        <f>SUMIFS(LOLP!$F$4:$F$8763,$C$4:$C$8763,$C1131,$B$4:$B$8763,$B1131,$D$4:$D$8763,$D1131)</f>
        <v>0</v>
      </c>
      <c r="H1131" s="7">
        <f>COUNTIFS(Calendar!$E$3:$E$367,LOLP!C1131,Calendar!$D$3:$D$367,LOLP!B1131)</f>
        <v>19</v>
      </c>
      <c r="I1131" s="7">
        <f ca="1">IF($F1131=1,OFFSET(start_norps,LOLP!$D1131+(1-$C1131)*24,LOLP!$B1131)*H1131/G1131,0)</f>
        <v>0</v>
      </c>
      <c r="J1131" s="7">
        <f ca="1">IF($F1131=1,OFFSET(start_33,LOLP!$D1131+(1-$C1131)*24,LOLP!$B1131)*H1131/G1131,0)</f>
        <v>0</v>
      </c>
      <c r="K1131" s="7">
        <f ca="1">IF($F1131,OFFSET(start_40,LOLP!$D1131+(1-$C1131)*24,LOLP!$B1131),0)</f>
        <v>0</v>
      </c>
      <c r="L1131" s="7">
        <f ca="1">IF($F1131,OFFSET(start_50,LOLP!$D1131+(1-$C1131)*24,LOLP!$B1131),0)</f>
        <v>0</v>
      </c>
      <c r="M1131" s="25">
        <f t="shared" ca="1" si="121"/>
        <v>0</v>
      </c>
      <c r="N1131" s="25">
        <f t="shared" ca="1" si="122"/>
        <v>0</v>
      </c>
      <c r="O1131" s="15" t="e">
        <f t="shared" ca="1" si="123"/>
        <v>#DIV/0!</v>
      </c>
      <c r="P1131" s="15" t="e">
        <f t="shared" ca="1" si="124"/>
        <v>#DIV/0!</v>
      </c>
    </row>
    <row r="1132" spans="1:16" x14ac:dyDescent="0.25">
      <c r="A1132" s="1">
        <f t="shared" si="125"/>
        <v>43148</v>
      </c>
      <c r="B1132" s="7">
        <f t="shared" si="120"/>
        <v>2</v>
      </c>
      <c r="C1132" s="4">
        <f>INDEX(Calendar!$E$3:$E$367,MATCH(LOLP!$A1132,Calendar!$B$3:$B$367,0))</f>
        <v>0</v>
      </c>
      <c r="D1132" s="2">
        <f t="shared" si="126"/>
        <v>1</v>
      </c>
      <c r="E1132" s="36">
        <v>21260</v>
      </c>
      <c r="F1132" s="7">
        <f>IFERROR(IF(INDEX('Temperature Data'!$AA$15:$AA$348,MATCH(LOLP!A1132,'Temperature Data'!$B$15:$B$348,0))&gt;IF(B1132=9,$G$2,LOLP!$F$2),1,0),0)</f>
        <v>0</v>
      </c>
      <c r="G1132" s="7">
        <f>SUMIFS(LOLP!$F$4:$F$8763,$C$4:$C$8763,$C1132,$B$4:$B$8763,$B1132,$D$4:$D$8763,$D1132)</f>
        <v>0</v>
      </c>
      <c r="H1132" s="7">
        <f>COUNTIFS(Calendar!$E$3:$E$367,LOLP!C1132,Calendar!$D$3:$D$367,LOLP!B1132)</f>
        <v>9</v>
      </c>
      <c r="I1132" s="7">
        <f ca="1">IF($F1132=1,OFFSET(start_norps,LOLP!$D1132+(1-$C1132)*24,LOLP!$B1132)*H1132/G1132,0)</f>
        <v>0</v>
      </c>
      <c r="J1132" s="7">
        <f ca="1">IF($F1132=1,OFFSET(start_33,LOLP!$D1132+(1-$C1132)*24,LOLP!$B1132)*H1132/G1132,0)</f>
        <v>0</v>
      </c>
      <c r="K1132" s="7">
        <f ca="1">IF($F1132,OFFSET(start_40,LOLP!$D1132+(1-$C1132)*24,LOLP!$B1132),0)</f>
        <v>0</v>
      </c>
      <c r="L1132" s="7">
        <f ca="1">IF($F1132,OFFSET(start_50,LOLP!$D1132+(1-$C1132)*24,LOLP!$B1132),0)</f>
        <v>0</v>
      </c>
      <c r="M1132" s="25">
        <f t="shared" ca="1" si="121"/>
        <v>0</v>
      </c>
      <c r="N1132" s="25">
        <f t="shared" ca="1" si="122"/>
        <v>0</v>
      </c>
      <c r="O1132" s="15" t="e">
        <f t="shared" ca="1" si="123"/>
        <v>#DIV/0!</v>
      </c>
      <c r="P1132" s="15" t="e">
        <f t="shared" ca="1" si="124"/>
        <v>#DIV/0!</v>
      </c>
    </row>
    <row r="1133" spans="1:16" x14ac:dyDescent="0.25">
      <c r="A1133" s="1">
        <f t="shared" si="125"/>
        <v>43148</v>
      </c>
      <c r="B1133" s="7">
        <f t="shared" si="120"/>
        <v>2</v>
      </c>
      <c r="C1133" s="4">
        <f>INDEX(Calendar!$E$3:$E$367,MATCH(LOLP!$A1133,Calendar!$B$3:$B$367,0))</f>
        <v>0</v>
      </c>
      <c r="D1133" s="2">
        <f t="shared" si="126"/>
        <v>2</v>
      </c>
      <c r="E1133" s="36">
        <v>20518</v>
      </c>
      <c r="F1133" s="7">
        <f>IFERROR(IF(INDEX('Temperature Data'!$AA$15:$AA$348,MATCH(LOLP!A1133,'Temperature Data'!$B$15:$B$348,0))&gt;IF(B1133=9,$G$2,LOLP!$F$2),1,0),0)</f>
        <v>0</v>
      </c>
      <c r="G1133" s="7">
        <f>SUMIFS(LOLP!$F$4:$F$8763,$C$4:$C$8763,$C1133,$B$4:$B$8763,$B1133,$D$4:$D$8763,$D1133)</f>
        <v>0</v>
      </c>
      <c r="H1133" s="7">
        <f>COUNTIFS(Calendar!$E$3:$E$367,LOLP!C1133,Calendar!$D$3:$D$367,LOLP!B1133)</f>
        <v>9</v>
      </c>
      <c r="I1133" s="7">
        <f ca="1">IF($F1133=1,OFFSET(start_norps,LOLP!$D1133+(1-$C1133)*24,LOLP!$B1133)*H1133/G1133,0)</f>
        <v>0</v>
      </c>
      <c r="J1133" s="7">
        <f ca="1">IF($F1133=1,OFFSET(start_33,LOLP!$D1133+(1-$C1133)*24,LOLP!$B1133)*H1133/G1133,0)</f>
        <v>0</v>
      </c>
      <c r="K1133" s="7">
        <f ca="1">IF($F1133,OFFSET(start_40,LOLP!$D1133+(1-$C1133)*24,LOLP!$B1133),0)</f>
        <v>0</v>
      </c>
      <c r="L1133" s="7">
        <f ca="1">IF($F1133,OFFSET(start_50,LOLP!$D1133+(1-$C1133)*24,LOLP!$B1133),0)</f>
        <v>0</v>
      </c>
      <c r="M1133" s="25">
        <f t="shared" ca="1" si="121"/>
        <v>0</v>
      </c>
      <c r="N1133" s="25">
        <f t="shared" ca="1" si="122"/>
        <v>0</v>
      </c>
      <c r="O1133" s="15" t="e">
        <f t="shared" ca="1" si="123"/>
        <v>#DIV/0!</v>
      </c>
      <c r="P1133" s="15" t="e">
        <f t="shared" ca="1" si="124"/>
        <v>#DIV/0!</v>
      </c>
    </row>
    <row r="1134" spans="1:16" x14ac:dyDescent="0.25">
      <c r="A1134" s="1">
        <f t="shared" si="125"/>
        <v>43148</v>
      </c>
      <c r="B1134" s="7">
        <f t="shared" si="120"/>
        <v>2</v>
      </c>
      <c r="C1134" s="4">
        <f>INDEX(Calendar!$E$3:$E$367,MATCH(LOLP!$A1134,Calendar!$B$3:$B$367,0))</f>
        <v>0</v>
      </c>
      <c r="D1134" s="2">
        <f t="shared" si="126"/>
        <v>3</v>
      </c>
      <c r="E1134" s="36">
        <v>20089</v>
      </c>
      <c r="F1134" s="7">
        <f>IFERROR(IF(INDEX('Temperature Data'!$AA$15:$AA$348,MATCH(LOLP!A1134,'Temperature Data'!$B$15:$B$348,0))&gt;IF(B1134=9,$G$2,LOLP!$F$2),1,0),0)</f>
        <v>0</v>
      </c>
      <c r="G1134" s="7">
        <f>SUMIFS(LOLP!$F$4:$F$8763,$C$4:$C$8763,$C1134,$B$4:$B$8763,$B1134,$D$4:$D$8763,$D1134)</f>
        <v>0</v>
      </c>
      <c r="H1134" s="7">
        <f>COUNTIFS(Calendar!$E$3:$E$367,LOLP!C1134,Calendar!$D$3:$D$367,LOLP!B1134)</f>
        <v>9</v>
      </c>
      <c r="I1134" s="7">
        <f ca="1">IF($F1134=1,OFFSET(start_norps,LOLP!$D1134+(1-$C1134)*24,LOLP!$B1134)*H1134/G1134,0)</f>
        <v>0</v>
      </c>
      <c r="J1134" s="7">
        <f ca="1">IF($F1134=1,OFFSET(start_33,LOLP!$D1134+(1-$C1134)*24,LOLP!$B1134)*H1134/G1134,0)</f>
        <v>0</v>
      </c>
      <c r="K1134" s="7">
        <f ca="1">IF($F1134,OFFSET(start_40,LOLP!$D1134+(1-$C1134)*24,LOLP!$B1134),0)</f>
        <v>0</v>
      </c>
      <c r="L1134" s="7">
        <f ca="1">IF($F1134,OFFSET(start_50,LOLP!$D1134+(1-$C1134)*24,LOLP!$B1134),0)</f>
        <v>0</v>
      </c>
      <c r="M1134" s="25">
        <f t="shared" ca="1" si="121"/>
        <v>0</v>
      </c>
      <c r="N1134" s="25">
        <f t="shared" ca="1" si="122"/>
        <v>0</v>
      </c>
      <c r="O1134" s="15" t="e">
        <f t="shared" ca="1" si="123"/>
        <v>#DIV/0!</v>
      </c>
      <c r="P1134" s="15" t="e">
        <f t="shared" ca="1" si="124"/>
        <v>#DIV/0!</v>
      </c>
    </row>
    <row r="1135" spans="1:16" x14ac:dyDescent="0.25">
      <c r="A1135" s="1">
        <f t="shared" si="125"/>
        <v>43148</v>
      </c>
      <c r="B1135" s="7">
        <f t="shared" si="120"/>
        <v>2</v>
      </c>
      <c r="C1135" s="4">
        <f>INDEX(Calendar!$E$3:$E$367,MATCH(LOLP!$A1135,Calendar!$B$3:$B$367,0))</f>
        <v>0</v>
      </c>
      <c r="D1135" s="2">
        <f t="shared" si="126"/>
        <v>4</v>
      </c>
      <c r="E1135" s="36">
        <v>19856</v>
      </c>
      <c r="F1135" s="7">
        <f>IFERROR(IF(INDEX('Temperature Data'!$AA$15:$AA$348,MATCH(LOLP!A1135,'Temperature Data'!$B$15:$B$348,0))&gt;IF(B1135=9,$G$2,LOLP!$F$2),1,0),0)</f>
        <v>0</v>
      </c>
      <c r="G1135" s="7">
        <f>SUMIFS(LOLP!$F$4:$F$8763,$C$4:$C$8763,$C1135,$B$4:$B$8763,$B1135,$D$4:$D$8763,$D1135)</f>
        <v>0</v>
      </c>
      <c r="H1135" s="7">
        <f>COUNTIFS(Calendar!$E$3:$E$367,LOLP!C1135,Calendar!$D$3:$D$367,LOLP!B1135)</f>
        <v>9</v>
      </c>
      <c r="I1135" s="7">
        <f ca="1">IF($F1135=1,OFFSET(start_norps,LOLP!$D1135+(1-$C1135)*24,LOLP!$B1135)*H1135/G1135,0)</f>
        <v>0</v>
      </c>
      <c r="J1135" s="7">
        <f ca="1">IF($F1135=1,OFFSET(start_33,LOLP!$D1135+(1-$C1135)*24,LOLP!$B1135)*H1135/G1135,0)</f>
        <v>0</v>
      </c>
      <c r="K1135" s="7">
        <f ca="1">IF($F1135,OFFSET(start_40,LOLP!$D1135+(1-$C1135)*24,LOLP!$B1135),0)</f>
        <v>0</v>
      </c>
      <c r="L1135" s="7">
        <f ca="1">IF($F1135,OFFSET(start_50,LOLP!$D1135+(1-$C1135)*24,LOLP!$B1135),0)</f>
        <v>0</v>
      </c>
      <c r="M1135" s="25">
        <f t="shared" ca="1" si="121"/>
        <v>0</v>
      </c>
      <c r="N1135" s="25">
        <f t="shared" ca="1" si="122"/>
        <v>0</v>
      </c>
      <c r="O1135" s="15" t="e">
        <f t="shared" ca="1" si="123"/>
        <v>#DIV/0!</v>
      </c>
      <c r="P1135" s="15" t="e">
        <f t="shared" ca="1" si="124"/>
        <v>#DIV/0!</v>
      </c>
    </row>
    <row r="1136" spans="1:16" x14ac:dyDescent="0.25">
      <c r="A1136" s="1">
        <f t="shared" si="125"/>
        <v>43148</v>
      </c>
      <c r="B1136" s="7">
        <f t="shared" si="120"/>
        <v>2</v>
      </c>
      <c r="C1136" s="4">
        <f>INDEX(Calendar!$E$3:$E$367,MATCH(LOLP!$A1136,Calendar!$B$3:$B$367,0))</f>
        <v>0</v>
      </c>
      <c r="D1136" s="2">
        <f t="shared" si="126"/>
        <v>5</v>
      </c>
      <c r="E1136" s="36">
        <v>20013</v>
      </c>
      <c r="F1136" s="7">
        <f>IFERROR(IF(INDEX('Temperature Data'!$AA$15:$AA$348,MATCH(LOLP!A1136,'Temperature Data'!$B$15:$B$348,0))&gt;IF(B1136=9,$G$2,LOLP!$F$2),1,0),0)</f>
        <v>0</v>
      </c>
      <c r="G1136" s="7">
        <f>SUMIFS(LOLP!$F$4:$F$8763,$C$4:$C$8763,$C1136,$B$4:$B$8763,$B1136,$D$4:$D$8763,$D1136)</f>
        <v>0</v>
      </c>
      <c r="H1136" s="7">
        <f>COUNTIFS(Calendar!$E$3:$E$367,LOLP!C1136,Calendar!$D$3:$D$367,LOLP!B1136)</f>
        <v>9</v>
      </c>
      <c r="I1136" s="7">
        <f ca="1">IF($F1136=1,OFFSET(start_norps,LOLP!$D1136+(1-$C1136)*24,LOLP!$B1136)*H1136/G1136,0)</f>
        <v>0</v>
      </c>
      <c r="J1136" s="7">
        <f ca="1">IF($F1136=1,OFFSET(start_33,LOLP!$D1136+(1-$C1136)*24,LOLP!$B1136)*H1136/G1136,0)</f>
        <v>0</v>
      </c>
      <c r="K1136" s="7">
        <f ca="1">IF($F1136,OFFSET(start_40,LOLP!$D1136+(1-$C1136)*24,LOLP!$B1136),0)</f>
        <v>0</v>
      </c>
      <c r="L1136" s="7">
        <f ca="1">IF($F1136,OFFSET(start_50,LOLP!$D1136+(1-$C1136)*24,LOLP!$B1136),0)</f>
        <v>0</v>
      </c>
      <c r="M1136" s="25">
        <f t="shared" ca="1" si="121"/>
        <v>0</v>
      </c>
      <c r="N1136" s="25">
        <f t="shared" ca="1" si="122"/>
        <v>0</v>
      </c>
      <c r="O1136" s="15" t="e">
        <f t="shared" ca="1" si="123"/>
        <v>#DIV/0!</v>
      </c>
      <c r="P1136" s="15" t="e">
        <f t="shared" ca="1" si="124"/>
        <v>#DIV/0!</v>
      </c>
    </row>
    <row r="1137" spans="1:16" x14ac:dyDescent="0.25">
      <c r="A1137" s="1">
        <f t="shared" si="125"/>
        <v>43148</v>
      </c>
      <c r="B1137" s="7">
        <f t="shared" si="120"/>
        <v>2</v>
      </c>
      <c r="C1137" s="4">
        <f>INDEX(Calendar!$E$3:$E$367,MATCH(LOLP!$A1137,Calendar!$B$3:$B$367,0))</f>
        <v>0</v>
      </c>
      <c r="D1137" s="2">
        <f t="shared" si="126"/>
        <v>6</v>
      </c>
      <c r="E1137" s="36">
        <v>20672</v>
      </c>
      <c r="F1137" s="7">
        <f>IFERROR(IF(INDEX('Temperature Data'!$AA$15:$AA$348,MATCH(LOLP!A1137,'Temperature Data'!$B$15:$B$348,0))&gt;IF(B1137=9,$G$2,LOLP!$F$2),1,0),0)</f>
        <v>0</v>
      </c>
      <c r="G1137" s="7">
        <f>SUMIFS(LOLP!$F$4:$F$8763,$C$4:$C$8763,$C1137,$B$4:$B$8763,$B1137,$D$4:$D$8763,$D1137)</f>
        <v>0</v>
      </c>
      <c r="H1137" s="7">
        <f>COUNTIFS(Calendar!$E$3:$E$367,LOLP!C1137,Calendar!$D$3:$D$367,LOLP!B1137)</f>
        <v>9</v>
      </c>
      <c r="I1137" s="7">
        <f ca="1">IF($F1137=1,OFFSET(start_norps,LOLP!$D1137+(1-$C1137)*24,LOLP!$B1137)*H1137/G1137,0)</f>
        <v>0</v>
      </c>
      <c r="J1137" s="7">
        <f ca="1">IF($F1137=1,OFFSET(start_33,LOLP!$D1137+(1-$C1137)*24,LOLP!$B1137)*H1137/G1137,0)</f>
        <v>0</v>
      </c>
      <c r="K1137" s="7">
        <f ca="1">IF($F1137,OFFSET(start_40,LOLP!$D1137+(1-$C1137)*24,LOLP!$B1137),0)</f>
        <v>0</v>
      </c>
      <c r="L1137" s="7">
        <f ca="1">IF($F1137,OFFSET(start_50,LOLP!$D1137+(1-$C1137)*24,LOLP!$B1137),0)</f>
        <v>0</v>
      </c>
      <c r="M1137" s="25">
        <f t="shared" ca="1" si="121"/>
        <v>0</v>
      </c>
      <c r="N1137" s="25">
        <f t="shared" ca="1" si="122"/>
        <v>0</v>
      </c>
      <c r="O1137" s="15" t="e">
        <f t="shared" ca="1" si="123"/>
        <v>#DIV/0!</v>
      </c>
      <c r="P1137" s="15" t="e">
        <f t="shared" ca="1" si="124"/>
        <v>#DIV/0!</v>
      </c>
    </row>
    <row r="1138" spans="1:16" x14ac:dyDescent="0.25">
      <c r="A1138" s="1">
        <f t="shared" si="125"/>
        <v>43148</v>
      </c>
      <c r="B1138" s="7">
        <f t="shared" si="120"/>
        <v>2</v>
      </c>
      <c r="C1138" s="4">
        <f>INDEX(Calendar!$E$3:$E$367,MATCH(LOLP!$A1138,Calendar!$B$3:$B$367,0))</f>
        <v>0</v>
      </c>
      <c r="D1138" s="2">
        <f t="shared" si="126"/>
        <v>7</v>
      </c>
      <c r="E1138" s="36">
        <v>21649</v>
      </c>
      <c r="F1138" s="7">
        <f>IFERROR(IF(INDEX('Temperature Data'!$AA$15:$AA$348,MATCH(LOLP!A1138,'Temperature Data'!$B$15:$B$348,0))&gt;IF(B1138=9,$G$2,LOLP!$F$2),1,0),0)</f>
        <v>0</v>
      </c>
      <c r="G1138" s="7">
        <f>SUMIFS(LOLP!$F$4:$F$8763,$C$4:$C$8763,$C1138,$B$4:$B$8763,$B1138,$D$4:$D$8763,$D1138)</f>
        <v>0</v>
      </c>
      <c r="H1138" s="7">
        <f>COUNTIFS(Calendar!$E$3:$E$367,LOLP!C1138,Calendar!$D$3:$D$367,LOLP!B1138)</f>
        <v>9</v>
      </c>
      <c r="I1138" s="7">
        <f ca="1">IF($F1138=1,OFFSET(start_norps,LOLP!$D1138+(1-$C1138)*24,LOLP!$B1138)*H1138/G1138,0)</f>
        <v>0</v>
      </c>
      <c r="J1138" s="7">
        <f ca="1">IF($F1138=1,OFFSET(start_33,LOLP!$D1138+(1-$C1138)*24,LOLP!$B1138)*H1138/G1138,0)</f>
        <v>0</v>
      </c>
      <c r="K1138" s="7">
        <f ca="1">IF($F1138,OFFSET(start_40,LOLP!$D1138+(1-$C1138)*24,LOLP!$B1138),0)</f>
        <v>0</v>
      </c>
      <c r="L1138" s="7">
        <f ca="1">IF($F1138,OFFSET(start_50,LOLP!$D1138+(1-$C1138)*24,LOLP!$B1138),0)</f>
        <v>0</v>
      </c>
      <c r="M1138" s="25">
        <f t="shared" ca="1" si="121"/>
        <v>0</v>
      </c>
      <c r="N1138" s="25">
        <f t="shared" ca="1" si="122"/>
        <v>0</v>
      </c>
      <c r="O1138" s="15" t="e">
        <f t="shared" ca="1" si="123"/>
        <v>#DIV/0!</v>
      </c>
      <c r="P1138" s="15" t="e">
        <f t="shared" ca="1" si="124"/>
        <v>#DIV/0!</v>
      </c>
    </row>
    <row r="1139" spans="1:16" x14ac:dyDescent="0.25">
      <c r="A1139" s="1">
        <f t="shared" si="125"/>
        <v>43148</v>
      </c>
      <c r="B1139" s="7">
        <f t="shared" si="120"/>
        <v>2</v>
      </c>
      <c r="C1139" s="4">
        <f>INDEX(Calendar!$E$3:$E$367,MATCH(LOLP!$A1139,Calendar!$B$3:$B$367,0))</f>
        <v>0</v>
      </c>
      <c r="D1139" s="2">
        <f t="shared" si="126"/>
        <v>8</v>
      </c>
      <c r="E1139" s="36">
        <v>21849</v>
      </c>
      <c r="F1139" s="7">
        <f>IFERROR(IF(INDEX('Temperature Data'!$AA$15:$AA$348,MATCH(LOLP!A1139,'Temperature Data'!$B$15:$B$348,0))&gt;IF(B1139=9,$G$2,LOLP!$F$2),1,0),0)</f>
        <v>0</v>
      </c>
      <c r="G1139" s="7">
        <f>SUMIFS(LOLP!$F$4:$F$8763,$C$4:$C$8763,$C1139,$B$4:$B$8763,$B1139,$D$4:$D$8763,$D1139)</f>
        <v>0</v>
      </c>
      <c r="H1139" s="7">
        <f>COUNTIFS(Calendar!$E$3:$E$367,LOLP!C1139,Calendar!$D$3:$D$367,LOLP!B1139)</f>
        <v>9</v>
      </c>
      <c r="I1139" s="7">
        <f ca="1">IF($F1139=1,OFFSET(start_norps,LOLP!$D1139+(1-$C1139)*24,LOLP!$B1139)*H1139/G1139,0)</f>
        <v>0</v>
      </c>
      <c r="J1139" s="7">
        <f ca="1">IF($F1139=1,OFFSET(start_33,LOLP!$D1139+(1-$C1139)*24,LOLP!$B1139)*H1139/G1139,0)</f>
        <v>0</v>
      </c>
      <c r="K1139" s="7">
        <f ca="1">IF($F1139,OFFSET(start_40,LOLP!$D1139+(1-$C1139)*24,LOLP!$B1139),0)</f>
        <v>0</v>
      </c>
      <c r="L1139" s="7">
        <f ca="1">IF($F1139,OFFSET(start_50,LOLP!$D1139+(1-$C1139)*24,LOLP!$B1139),0)</f>
        <v>0</v>
      </c>
      <c r="M1139" s="25">
        <f t="shared" ca="1" si="121"/>
        <v>0</v>
      </c>
      <c r="N1139" s="25">
        <f t="shared" ca="1" si="122"/>
        <v>0</v>
      </c>
      <c r="O1139" s="15" t="e">
        <f t="shared" ca="1" si="123"/>
        <v>#DIV/0!</v>
      </c>
      <c r="P1139" s="15" t="e">
        <f t="shared" ca="1" si="124"/>
        <v>#DIV/0!</v>
      </c>
    </row>
    <row r="1140" spans="1:16" x14ac:dyDescent="0.25">
      <c r="A1140" s="1">
        <f t="shared" si="125"/>
        <v>43148</v>
      </c>
      <c r="B1140" s="7">
        <f t="shared" si="120"/>
        <v>2</v>
      </c>
      <c r="C1140" s="4">
        <f>INDEX(Calendar!$E$3:$E$367,MATCH(LOLP!$A1140,Calendar!$B$3:$B$367,0))</f>
        <v>0</v>
      </c>
      <c r="D1140" s="2">
        <f t="shared" si="126"/>
        <v>9</v>
      </c>
      <c r="E1140" s="36">
        <v>21658</v>
      </c>
      <c r="F1140" s="7">
        <f>IFERROR(IF(INDEX('Temperature Data'!$AA$15:$AA$348,MATCH(LOLP!A1140,'Temperature Data'!$B$15:$B$348,0))&gt;IF(B1140=9,$G$2,LOLP!$F$2),1,0),0)</f>
        <v>0</v>
      </c>
      <c r="G1140" s="7">
        <f>SUMIFS(LOLP!$F$4:$F$8763,$C$4:$C$8763,$C1140,$B$4:$B$8763,$B1140,$D$4:$D$8763,$D1140)</f>
        <v>0</v>
      </c>
      <c r="H1140" s="7">
        <f>COUNTIFS(Calendar!$E$3:$E$367,LOLP!C1140,Calendar!$D$3:$D$367,LOLP!B1140)</f>
        <v>9</v>
      </c>
      <c r="I1140" s="7">
        <f ca="1">IF($F1140=1,OFFSET(start_norps,LOLP!$D1140+(1-$C1140)*24,LOLP!$B1140)*H1140/G1140,0)</f>
        <v>0</v>
      </c>
      <c r="J1140" s="7">
        <f ca="1">IF($F1140=1,OFFSET(start_33,LOLP!$D1140+(1-$C1140)*24,LOLP!$B1140)*H1140/G1140,0)</f>
        <v>0</v>
      </c>
      <c r="K1140" s="7">
        <f ca="1">IF($F1140,OFFSET(start_40,LOLP!$D1140+(1-$C1140)*24,LOLP!$B1140),0)</f>
        <v>0</v>
      </c>
      <c r="L1140" s="7">
        <f ca="1">IF($F1140,OFFSET(start_50,LOLP!$D1140+(1-$C1140)*24,LOLP!$B1140),0)</f>
        <v>0</v>
      </c>
      <c r="M1140" s="25">
        <f t="shared" ca="1" si="121"/>
        <v>0</v>
      </c>
      <c r="N1140" s="25">
        <f t="shared" ca="1" si="122"/>
        <v>0</v>
      </c>
      <c r="O1140" s="15" t="e">
        <f t="shared" ca="1" si="123"/>
        <v>#DIV/0!</v>
      </c>
      <c r="P1140" s="15" t="e">
        <f t="shared" ca="1" si="124"/>
        <v>#DIV/0!</v>
      </c>
    </row>
    <row r="1141" spans="1:16" x14ac:dyDescent="0.25">
      <c r="A1141" s="1">
        <f t="shared" si="125"/>
        <v>43148</v>
      </c>
      <c r="B1141" s="7">
        <f t="shared" si="120"/>
        <v>2</v>
      </c>
      <c r="C1141" s="4">
        <f>INDEX(Calendar!$E$3:$E$367,MATCH(LOLP!$A1141,Calendar!$B$3:$B$367,0))</f>
        <v>0</v>
      </c>
      <c r="D1141" s="2">
        <f t="shared" si="126"/>
        <v>10</v>
      </c>
      <c r="E1141" s="36">
        <v>21068</v>
      </c>
      <c r="F1141" s="7">
        <f>IFERROR(IF(INDEX('Temperature Data'!$AA$15:$AA$348,MATCH(LOLP!A1141,'Temperature Data'!$B$15:$B$348,0))&gt;IF(B1141=9,$G$2,LOLP!$F$2),1,0),0)</f>
        <v>0</v>
      </c>
      <c r="G1141" s="7">
        <f>SUMIFS(LOLP!$F$4:$F$8763,$C$4:$C$8763,$C1141,$B$4:$B$8763,$B1141,$D$4:$D$8763,$D1141)</f>
        <v>0</v>
      </c>
      <c r="H1141" s="7">
        <f>COUNTIFS(Calendar!$E$3:$E$367,LOLP!C1141,Calendar!$D$3:$D$367,LOLP!B1141)</f>
        <v>9</v>
      </c>
      <c r="I1141" s="7">
        <f ca="1">IF($F1141=1,OFFSET(start_norps,LOLP!$D1141+(1-$C1141)*24,LOLP!$B1141)*H1141/G1141,0)</f>
        <v>0</v>
      </c>
      <c r="J1141" s="7">
        <f ca="1">IF($F1141=1,OFFSET(start_33,LOLP!$D1141+(1-$C1141)*24,LOLP!$B1141)*H1141/G1141,0)</f>
        <v>0</v>
      </c>
      <c r="K1141" s="7">
        <f ca="1">IF($F1141,OFFSET(start_40,LOLP!$D1141+(1-$C1141)*24,LOLP!$B1141),0)</f>
        <v>0</v>
      </c>
      <c r="L1141" s="7">
        <f ca="1">IF($F1141,OFFSET(start_50,LOLP!$D1141+(1-$C1141)*24,LOLP!$B1141),0)</f>
        <v>0</v>
      </c>
      <c r="M1141" s="25">
        <f t="shared" ca="1" si="121"/>
        <v>0</v>
      </c>
      <c r="N1141" s="25">
        <f t="shared" ca="1" si="122"/>
        <v>0</v>
      </c>
      <c r="O1141" s="15" t="e">
        <f t="shared" ca="1" si="123"/>
        <v>#DIV/0!</v>
      </c>
      <c r="P1141" s="15" t="e">
        <f t="shared" ca="1" si="124"/>
        <v>#DIV/0!</v>
      </c>
    </row>
    <row r="1142" spans="1:16" x14ac:dyDescent="0.25">
      <c r="A1142" s="1">
        <f t="shared" si="125"/>
        <v>43148</v>
      </c>
      <c r="B1142" s="7">
        <f t="shared" si="120"/>
        <v>2</v>
      </c>
      <c r="C1142" s="4">
        <f>INDEX(Calendar!$E$3:$E$367,MATCH(LOLP!$A1142,Calendar!$B$3:$B$367,0))</f>
        <v>0</v>
      </c>
      <c r="D1142" s="2">
        <f t="shared" si="126"/>
        <v>11</v>
      </c>
      <c r="E1142" s="36">
        <v>20862</v>
      </c>
      <c r="F1142" s="7">
        <f>IFERROR(IF(INDEX('Temperature Data'!$AA$15:$AA$348,MATCH(LOLP!A1142,'Temperature Data'!$B$15:$B$348,0))&gt;IF(B1142=9,$G$2,LOLP!$F$2),1,0),0)</f>
        <v>0</v>
      </c>
      <c r="G1142" s="7">
        <f>SUMIFS(LOLP!$F$4:$F$8763,$C$4:$C$8763,$C1142,$B$4:$B$8763,$B1142,$D$4:$D$8763,$D1142)</f>
        <v>0</v>
      </c>
      <c r="H1142" s="7">
        <f>COUNTIFS(Calendar!$E$3:$E$367,LOLP!C1142,Calendar!$D$3:$D$367,LOLP!B1142)</f>
        <v>9</v>
      </c>
      <c r="I1142" s="7">
        <f ca="1">IF($F1142=1,OFFSET(start_norps,LOLP!$D1142+(1-$C1142)*24,LOLP!$B1142)*H1142/G1142,0)</f>
        <v>0</v>
      </c>
      <c r="J1142" s="7">
        <f ca="1">IF($F1142=1,OFFSET(start_33,LOLP!$D1142+(1-$C1142)*24,LOLP!$B1142)*H1142/G1142,0)</f>
        <v>0</v>
      </c>
      <c r="K1142" s="7">
        <f ca="1">IF($F1142,OFFSET(start_40,LOLP!$D1142+(1-$C1142)*24,LOLP!$B1142),0)</f>
        <v>0</v>
      </c>
      <c r="L1142" s="7">
        <f ca="1">IF($F1142,OFFSET(start_50,LOLP!$D1142+(1-$C1142)*24,LOLP!$B1142),0)</f>
        <v>0</v>
      </c>
      <c r="M1142" s="25">
        <f t="shared" ca="1" si="121"/>
        <v>0</v>
      </c>
      <c r="N1142" s="25">
        <f t="shared" ca="1" si="122"/>
        <v>0</v>
      </c>
      <c r="O1142" s="15" t="e">
        <f t="shared" ca="1" si="123"/>
        <v>#DIV/0!</v>
      </c>
      <c r="P1142" s="15" t="e">
        <f t="shared" ca="1" si="124"/>
        <v>#DIV/0!</v>
      </c>
    </row>
    <row r="1143" spans="1:16" x14ac:dyDescent="0.25">
      <c r="A1143" s="1">
        <f t="shared" si="125"/>
        <v>43148</v>
      </c>
      <c r="B1143" s="7">
        <f t="shared" si="120"/>
        <v>2</v>
      </c>
      <c r="C1143" s="4">
        <f>INDEX(Calendar!$E$3:$E$367,MATCH(LOLP!$A1143,Calendar!$B$3:$B$367,0))</f>
        <v>0</v>
      </c>
      <c r="D1143" s="2">
        <f t="shared" si="126"/>
        <v>12</v>
      </c>
      <c r="E1143" s="36">
        <v>20404</v>
      </c>
      <c r="F1143" s="7">
        <f>IFERROR(IF(INDEX('Temperature Data'!$AA$15:$AA$348,MATCH(LOLP!A1143,'Temperature Data'!$B$15:$B$348,0))&gt;IF(B1143=9,$G$2,LOLP!$F$2),1,0),0)</f>
        <v>0</v>
      </c>
      <c r="G1143" s="7">
        <f>SUMIFS(LOLP!$F$4:$F$8763,$C$4:$C$8763,$C1143,$B$4:$B$8763,$B1143,$D$4:$D$8763,$D1143)</f>
        <v>0</v>
      </c>
      <c r="H1143" s="7">
        <f>COUNTIFS(Calendar!$E$3:$E$367,LOLP!C1143,Calendar!$D$3:$D$367,LOLP!B1143)</f>
        <v>9</v>
      </c>
      <c r="I1143" s="7">
        <f ca="1">IF($F1143=1,OFFSET(start_norps,LOLP!$D1143+(1-$C1143)*24,LOLP!$B1143)*H1143/G1143,0)</f>
        <v>0</v>
      </c>
      <c r="J1143" s="7">
        <f ca="1">IF($F1143=1,OFFSET(start_33,LOLP!$D1143+(1-$C1143)*24,LOLP!$B1143)*H1143/G1143,0)</f>
        <v>0</v>
      </c>
      <c r="K1143" s="7">
        <f ca="1">IF($F1143,OFFSET(start_40,LOLP!$D1143+(1-$C1143)*24,LOLP!$B1143),0)</f>
        <v>0</v>
      </c>
      <c r="L1143" s="7">
        <f ca="1">IF($F1143,OFFSET(start_50,LOLP!$D1143+(1-$C1143)*24,LOLP!$B1143),0)</f>
        <v>0</v>
      </c>
      <c r="M1143" s="25">
        <f t="shared" ca="1" si="121"/>
        <v>0</v>
      </c>
      <c r="N1143" s="25">
        <f t="shared" ca="1" si="122"/>
        <v>0</v>
      </c>
      <c r="O1143" s="15" t="e">
        <f t="shared" ca="1" si="123"/>
        <v>#DIV/0!</v>
      </c>
      <c r="P1143" s="15" t="e">
        <f t="shared" ca="1" si="124"/>
        <v>#DIV/0!</v>
      </c>
    </row>
    <row r="1144" spans="1:16" x14ac:dyDescent="0.25">
      <c r="A1144" s="1">
        <f t="shared" si="125"/>
        <v>43148</v>
      </c>
      <c r="B1144" s="7">
        <f t="shared" si="120"/>
        <v>2</v>
      </c>
      <c r="C1144" s="4">
        <f>INDEX(Calendar!$E$3:$E$367,MATCH(LOLP!$A1144,Calendar!$B$3:$B$367,0))</f>
        <v>0</v>
      </c>
      <c r="D1144" s="2">
        <f t="shared" si="126"/>
        <v>13</v>
      </c>
      <c r="E1144" s="36">
        <v>19992</v>
      </c>
      <c r="F1144" s="7">
        <f>IFERROR(IF(INDEX('Temperature Data'!$AA$15:$AA$348,MATCH(LOLP!A1144,'Temperature Data'!$B$15:$B$348,0))&gt;IF(B1144=9,$G$2,LOLP!$F$2),1,0),0)</f>
        <v>0</v>
      </c>
      <c r="G1144" s="7">
        <f>SUMIFS(LOLP!$F$4:$F$8763,$C$4:$C$8763,$C1144,$B$4:$B$8763,$B1144,$D$4:$D$8763,$D1144)</f>
        <v>0</v>
      </c>
      <c r="H1144" s="7">
        <f>COUNTIFS(Calendar!$E$3:$E$367,LOLP!C1144,Calendar!$D$3:$D$367,LOLP!B1144)</f>
        <v>9</v>
      </c>
      <c r="I1144" s="7">
        <f ca="1">IF($F1144=1,OFFSET(start_norps,LOLP!$D1144+(1-$C1144)*24,LOLP!$B1144)*H1144/G1144,0)</f>
        <v>0</v>
      </c>
      <c r="J1144" s="7">
        <f ca="1">IF($F1144=1,OFFSET(start_33,LOLP!$D1144+(1-$C1144)*24,LOLP!$B1144)*H1144/G1144,0)</f>
        <v>0</v>
      </c>
      <c r="K1144" s="7">
        <f ca="1">IF($F1144,OFFSET(start_40,LOLP!$D1144+(1-$C1144)*24,LOLP!$B1144),0)</f>
        <v>0</v>
      </c>
      <c r="L1144" s="7">
        <f ca="1">IF($F1144,OFFSET(start_50,LOLP!$D1144+(1-$C1144)*24,LOLP!$B1144),0)</f>
        <v>0</v>
      </c>
      <c r="M1144" s="25">
        <f t="shared" ca="1" si="121"/>
        <v>0</v>
      </c>
      <c r="N1144" s="25">
        <f t="shared" ca="1" si="122"/>
        <v>0</v>
      </c>
      <c r="O1144" s="15" t="e">
        <f t="shared" ca="1" si="123"/>
        <v>#DIV/0!</v>
      </c>
      <c r="P1144" s="15" t="e">
        <f t="shared" ca="1" si="124"/>
        <v>#DIV/0!</v>
      </c>
    </row>
    <row r="1145" spans="1:16" x14ac:dyDescent="0.25">
      <c r="A1145" s="1">
        <f t="shared" si="125"/>
        <v>43148</v>
      </c>
      <c r="B1145" s="7">
        <f t="shared" si="120"/>
        <v>2</v>
      </c>
      <c r="C1145" s="4">
        <f>INDEX(Calendar!$E$3:$E$367,MATCH(LOLP!$A1145,Calendar!$B$3:$B$367,0))</f>
        <v>0</v>
      </c>
      <c r="D1145" s="2">
        <f t="shared" si="126"/>
        <v>14</v>
      </c>
      <c r="E1145" s="36">
        <v>19868</v>
      </c>
      <c r="F1145" s="7">
        <f>IFERROR(IF(INDEX('Temperature Data'!$AA$15:$AA$348,MATCH(LOLP!A1145,'Temperature Data'!$B$15:$B$348,0))&gt;IF(B1145=9,$G$2,LOLP!$F$2),1,0),0)</f>
        <v>0</v>
      </c>
      <c r="G1145" s="7">
        <f>SUMIFS(LOLP!$F$4:$F$8763,$C$4:$C$8763,$C1145,$B$4:$B$8763,$B1145,$D$4:$D$8763,$D1145)</f>
        <v>0</v>
      </c>
      <c r="H1145" s="7">
        <f>COUNTIFS(Calendar!$E$3:$E$367,LOLP!C1145,Calendar!$D$3:$D$367,LOLP!B1145)</f>
        <v>9</v>
      </c>
      <c r="I1145" s="7">
        <f ca="1">IF($F1145=1,OFFSET(start_norps,LOLP!$D1145+(1-$C1145)*24,LOLP!$B1145)*H1145/G1145,0)</f>
        <v>0</v>
      </c>
      <c r="J1145" s="7">
        <f ca="1">IF($F1145=1,OFFSET(start_33,LOLP!$D1145+(1-$C1145)*24,LOLP!$B1145)*H1145/G1145,0)</f>
        <v>0</v>
      </c>
      <c r="K1145" s="7">
        <f ca="1">IF($F1145,OFFSET(start_40,LOLP!$D1145+(1-$C1145)*24,LOLP!$B1145),0)</f>
        <v>0</v>
      </c>
      <c r="L1145" s="7">
        <f ca="1">IF($F1145,OFFSET(start_50,LOLP!$D1145+(1-$C1145)*24,LOLP!$B1145),0)</f>
        <v>0</v>
      </c>
      <c r="M1145" s="25">
        <f t="shared" ca="1" si="121"/>
        <v>0</v>
      </c>
      <c r="N1145" s="25">
        <f t="shared" ca="1" si="122"/>
        <v>0</v>
      </c>
      <c r="O1145" s="15" t="e">
        <f t="shared" ca="1" si="123"/>
        <v>#DIV/0!</v>
      </c>
      <c r="P1145" s="15" t="e">
        <f t="shared" ca="1" si="124"/>
        <v>#DIV/0!</v>
      </c>
    </row>
    <row r="1146" spans="1:16" x14ac:dyDescent="0.25">
      <c r="A1146" s="1">
        <f t="shared" si="125"/>
        <v>43148</v>
      </c>
      <c r="B1146" s="7">
        <f t="shared" si="120"/>
        <v>2</v>
      </c>
      <c r="C1146" s="4">
        <f>INDEX(Calendar!$E$3:$E$367,MATCH(LOLP!$A1146,Calendar!$B$3:$B$367,0))</f>
        <v>0</v>
      </c>
      <c r="D1146" s="2">
        <f t="shared" si="126"/>
        <v>15</v>
      </c>
      <c r="E1146" s="36">
        <v>20422</v>
      </c>
      <c r="F1146" s="7">
        <f>IFERROR(IF(INDEX('Temperature Data'!$AA$15:$AA$348,MATCH(LOLP!A1146,'Temperature Data'!$B$15:$B$348,0))&gt;IF(B1146=9,$G$2,LOLP!$F$2),1,0),0)</f>
        <v>0</v>
      </c>
      <c r="G1146" s="7">
        <f>SUMIFS(LOLP!$F$4:$F$8763,$C$4:$C$8763,$C1146,$B$4:$B$8763,$B1146,$D$4:$D$8763,$D1146)</f>
        <v>0</v>
      </c>
      <c r="H1146" s="7">
        <f>COUNTIFS(Calendar!$E$3:$E$367,LOLP!C1146,Calendar!$D$3:$D$367,LOLP!B1146)</f>
        <v>9</v>
      </c>
      <c r="I1146" s="7">
        <f ca="1">IF($F1146=1,OFFSET(start_norps,LOLP!$D1146+(1-$C1146)*24,LOLP!$B1146)*H1146/G1146,0)</f>
        <v>0</v>
      </c>
      <c r="J1146" s="7">
        <f ca="1">IF($F1146=1,OFFSET(start_33,LOLP!$D1146+(1-$C1146)*24,LOLP!$B1146)*H1146/G1146,0)</f>
        <v>0</v>
      </c>
      <c r="K1146" s="7">
        <f ca="1">IF($F1146,OFFSET(start_40,LOLP!$D1146+(1-$C1146)*24,LOLP!$B1146),0)</f>
        <v>0</v>
      </c>
      <c r="L1146" s="7">
        <f ca="1">IF($F1146,OFFSET(start_50,LOLP!$D1146+(1-$C1146)*24,LOLP!$B1146),0)</f>
        <v>0</v>
      </c>
      <c r="M1146" s="25">
        <f t="shared" ca="1" si="121"/>
        <v>0</v>
      </c>
      <c r="N1146" s="25">
        <f t="shared" ca="1" si="122"/>
        <v>0</v>
      </c>
      <c r="O1146" s="15" t="e">
        <f t="shared" ca="1" si="123"/>
        <v>#DIV/0!</v>
      </c>
      <c r="P1146" s="15" t="e">
        <f t="shared" ca="1" si="124"/>
        <v>#DIV/0!</v>
      </c>
    </row>
    <row r="1147" spans="1:16" x14ac:dyDescent="0.25">
      <c r="A1147" s="1">
        <f t="shared" si="125"/>
        <v>43148</v>
      </c>
      <c r="B1147" s="7">
        <f t="shared" si="120"/>
        <v>2</v>
      </c>
      <c r="C1147" s="4">
        <f>INDEX(Calendar!$E$3:$E$367,MATCH(LOLP!$A1147,Calendar!$B$3:$B$367,0))</f>
        <v>0</v>
      </c>
      <c r="D1147" s="2">
        <f t="shared" si="126"/>
        <v>16</v>
      </c>
      <c r="E1147" s="36">
        <v>20904</v>
      </c>
      <c r="F1147" s="7">
        <f>IFERROR(IF(INDEX('Temperature Data'!$AA$15:$AA$348,MATCH(LOLP!A1147,'Temperature Data'!$B$15:$B$348,0))&gt;IF(B1147=9,$G$2,LOLP!$F$2),1,0),0)</f>
        <v>0</v>
      </c>
      <c r="G1147" s="7">
        <f>SUMIFS(LOLP!$F$4:$F$8763,$C$4:$C$8763,$C1147,$B$4:$B$8763,$B1147,$D$4:$D$8763,$D1147)</f>
        <v>0</v>
      </c>
      <c r="H1147" s="7">
        <f>COUNTIFS(Calendar!$E$3:$E$367,LOLP!C1147,Calendar!$D$3:$D$367,LOLP!B1147)</f>
        <v>9</v>
      </c>
      <c r="I1147" s="7">
        <f ca="1">IF($F1147=1,OFFSET(start_norps,LOLP!$D1147+(1-$C1147)*24,LOLP!$B1147)*H1147/G1147,0)</f>
        <v>0</v>
      </c>
      <c r="J1147" s="7">
        <f ca="1">IF($F1147=1,OFFSET(start_33,LOLP!$D1147+(1-$C1147)*24,LOLP!$B1147)*H1147/G1147,0)</f>
        <v>0</v>
      </c>
      <c r="K1147" s="7">
        <f ca="1">IF($F1147,OFFSET(start_40,LOLP!$D1147+(1-$C1147)*24,LOLP!$B1147),0)</f>
        <v>0</v>
      </c>
      <c r="L1147" s="7">
        <f ca="1">IF($F1147,OFFSET(start_50,LOLP!$D1147+(1-$C1147)*24,LOLP!$B1147),0)</f>
        <v>0</v>
      </c>
      <c r="M1147" s="25">
        <f t="shared" ca="1" si="121"/>
        <v>0</v>
      </c>
      <c r="N1147" s="25">
        <f t="shared" ca="1" si="122"/>
        <v>0</v>
      </c>
      <c r="O1147" s="15" t="e">
        <f t="shared" ca="1" si="123"/>
        <v>#DIV/0!</v>
      </c>
      <c r="P1147" s="15" t="e">
        <f t="shared" ca="1" si="124"/>
        <v>#DIV/0!</v>
      </c>
    </row>
    <row r="1148" spans="1:16" x14ac:dyDescent="0.25">
      <c r="A1148" s="1">
        <f t="shared" si="125"/>
        <v>43148</v>
      </c>
      <c r="B1148" s="7">
        <f t="shared" si="120"/>
        <v>2</v>
      </c>
      <c r="C1148" s="4">
        <f>INDEX(Calendar!$E$3:$E$367,MATCH(LOLP!$A1148,Calendar!$B$3:$B$367,0))</f>
        <v>0</v>
      </c>
      <c r="D1148" s="2">
        <f t="shared" si="126"/>
        <v>17</v>
      </c>
      <c r="E1148" s="36">
        <v>21529</v>
      </c>
      <c r="F1148" s="7">
        <f>IFERROR(IF(INDEX('Temperature Data'!$AA$15:$AA$348,MATCH(LOLP!A1148,'Temperature Data'!$B$15:$B$348,0))&gt;IF(B1148=9,$G$2,LOLP!$F$2),1,0),0)</f>
        <v>0</v>
      </c>
      <c r="G1148" s="7">
        <f>SUMIFS(LOLP!$F$4:$F$8763,$C$4:$C$8763,$C1148,$B$4:$B$8763,$B1148,$D$4:$D$8763,$D1148)</f>
        <v>0</v>
      </c>
      <c r="H1148" s="7">
        <f>COUNTIFS(Calendar!$E$3:$E$367,LOLP!C1148,Calendar!$D$3:$D$367,LOLP!B1148)</f>
        <v>9</v>
      </c>
      <c r="I1148" s="7">
        <f ca="1">IF($F1148=1,OFFSET(start_norps,LOLP!$D1148+(1-$C1148)*24,LOLP!$B1148)*H1148/G1148,0)</f>
        <v>0</v>
      </c>
      <c r="J1148" s="7">
        <f ca="1">IF($F1148=1,OFFSET(start_33,LOLP!$D1148+(1-$C1148)*24,LOLP!$B1148)*H1148/G1148,0)</f>
        <v>0</v>
      </c>
      <c r="K1148" s="7">
        <f ca="1">IF($F1148,OFFSET(start_40,LOLP!$D1148+(1-$C1148)*24,LOLP!$B1148),0)</f>
        <v>0</v>
      </c>
      <c r="L1148" s="7">
        <f ca="1">IF($F1148,OFFSET(start_50,LOLP!$D1148+(1-$C1148)*24,LOLP!$B1148),0)</f>
        <v>0</v>
      </c>
      <c r="M1148" s="25">
        <f t="shared" ca="1" si="121"/>
        <v>0</v>
      </c>
      <c r="N1148" s="25">
        <f t="shared" ca="1" si="122"/>
        <v>0</v>
      </c>
      <c r="O1148" s="15" t="e">
        <f t="shared" ca="1" si="123"/>
        <v>#DIV/0!</v>
      </c>
      <c r="P1148" s="15" t="e">
        <f t="shared" ca="1" si="124"/>
        <v>#DIV/0!</v>
      </c>
    </row>
    <row r="1149" spans="1:16" x14ac:dyDescent="0.25">
      <c r="A1149" s="1">
        <f t="shared" si="125"/>
        <v>43148</v>
      </c>
      <c r="B1149" s="7">
        <f t="shared" si="120"/>
        <v>2</v>
      </c>
      <c r="C1149" s="4">
        <f>INDEX(Calendar!$E$3:$E$367,MATCH(LOLP!$A1149,Calendar!$B$3:$B$367,0))</f>
        <v>0</v>
      </c>
      <c r="D1149" s="2">
        <f t="shared" si="126"/>
        <v>18</v>
      </c>
      <c r="E1149" s="36">
        <v>23158</v>
      </c>
      <c r="F1149" s="7">
        <f>IFERROR(IF(INDEX('Temperature Data'!$AA$15:$AA$348,MATCH(LOLP!A1149,'Temperature Data'!$B$15:$B$348,0))&gt;IF(B1149=9,$G$2,LOLP!$F$2),1,0),0)</f>
        <v>0</v>
      </c>
      <c r="G1149" s="7">
        <f>SUMIFS(LOLP!$F$4:$F$8763,$C$4:$C$8763,$C1149,$B$4:$B$8763,$B1149,$D$4:$D$8763,$D1149)</f>
        <v>0</v>
      </c>
      <c r="H1149" s="7">
        <f>COUNTIFS(Calendar!$E$3:$E$367,LOLP!C1149,Calendar!$D$3:$D$367,LOLP!B1149)</f>
        <v>9</v>
      </c>
      <c r="I1149" s="7">
        <f ca="1">IF($F1149=1,OFFSET(start_norps,LOLP!$D1149+(1-$C1149)*24,LOLP!$B1149)*H1149/G1149,0)</f>
        <v>0</v>
      </c>
      <c r="J1149" s="7">
        <f ca="1">IF($F1149=1,OFFSET(start_33,LOLP!$D1149+(1-$C1149)*24,LOLP!$B1149)*H1149/G1149,0)</f>
        <v>0</v>
      </c>
      <c r="K1149" s="7">
        <f ca="1">IF($F1149,OFFSET(start_40,LOLP!$D1149+(1-$C1149)*24,LOLP!$B1149),0)</f>
        <v>0</v>
      </c>
      <c r="L1149" s="7">
        <f ca="1">IF($F1149,OFFSET(start_50,LOLP!$D1149+(1-$C1149)*24,LOLP!$B1149),0)</f>
        <v>0</v>
      </c>
      <c r="M1149" s="25">
        <f t="shared" ca="1" si="121"/>
        <v>0</v>
      </c>
      <c r="N1149" s="25">
        <f t="shared" ca="1" si="122"/>
        <v>0</v>
      </c>
      <c r="O1149" s="15" t="e">
        <f t="shared" ca="1" si="123"/>
        <v>#DIV/0!</v>
      </c>
      <c r="P1149" s="15" t="e">
        <f t="shared" ca="1" si="124"/>
        <v>#DIV/0!</v>
      </c>
    </row>
    <row r="1150" spans="1:16" x14ac:dyDescent="0.25">
      <c r="A1150" s="1">
        <f t="shared" si="125"/>
        <v>43148</v>
      </c>
      <c r="B1150" s="7">
        <f t="shared" si="120"/>
        <v>2</v>
      </c>
      <c r="C1150" s="4">
        <f>INDEX(Calendar!$E$3:$E$367,MATCH(LOLP!$A1150,Calendar!$B$3:$B$367,0))</f>
        <v>0</v>
      </c>
      <c r="D1150" s="2">
        <f t="shared" si="126"/>
        <v>19</v>
      </c>
      <c r="E1150" s="36">
        <v>24843</v>
      </c>
      <c r="F1150" s="7">
        <f>IFERROR(IF(INDEX('Temperature Data'!$AA$15:$AA$348,MATCH(LOLP!A1150,'Temperature Data'!$B$15:$B$348,0))&gt;IF(B1150=9,$G$2,LOLP!$F$2),1,0),0)</f>
        <v>0</v>
      </c>
      <c r="G1150" s="7">
        <f>SUMIFS(LOLP!$F$4:$F$8763,$C$4:$C$8763,$C1150,$B$4:$B$8763,$B1150,$D$4:$D$8763,$D1150)</f>
        <v>0</v>
      </c>
      <c r="H1150" s="7">
        <f>COUNTIFS(Calendar!$E$3:$E$367,LOLP!C1150,Calendar!$D$3:$D$367,LOLP!B1150)</f>
        <v>9</v>
      </c>
      <c r="I1150" s="7">
        <f ca="1">IF($F1150=1,OFFSET(start_norps,LOLP!$D1150+(1-$C1150)*24,LOLP!$B1150)*H1150/G1150,0)</f>
        <v>0</v>
      </c>
      <c r="J1150" s="7">
        <f ca="1">IF($F1150=1,OFFSET(start_33,LOLP!$D1150+(1-$C1150)*24,LOLP!$B1150)*H1150/G1150,0)</f>
        <v>0</v>
      </c>
      <c r="K1150" s="7">
        <f ca="1">IF($F1150,OFFSET(start_40,LOLP!$D1150+(1-$C1150)*24,LOLP!$B1150),0)</f>
        <v>0</v>
      </c>
      <c r="L1150" s="7">
        <f ca="1">IF($F1150,OFFSET(start_50,LOLP!$D1150+(1-$C1150)*24,LOLP!$B1150),0)</f>
        <v>0</v>
      </c>
      <c r="M1150" s="25">
        <f t="shared" ca="1" si="121"/>
        <v>0</v>
      </c>
      <c r="N1150" s="25">
        <f t="shared" ca="1" si="122"/>
        <v>0</v>
      </c>
      <c r="O1150" s="15" t="e">
        <f t="shared" ca="1" si="123"/>
        <v>#DIV/0!</v>
      </c>
      <c r="P1150" s="15" t="e">
        <f t="shared" ca="1" si="124"/>
        <v>#DIV/0!</v>
      </c>
    </row>
    <row r="1151" spans="1:16" x14ac:dyDescent="0.25">
      <c r="A1151" s="1">
        <f t="shared" si="125"/>
        <v>43148</v>
      </c>
      <c r="B1151" s="7">
        <f t="shared" si="120"/>
        <v>2</v>
      </c>
      <c r="C1151" s="4">
        <f>INDEX(Calendar!$E$3:$E$367,MATCH(LOLP!$A1151,Calendar!$B$3:$B$367,0))</f>
        <v>0</v>
      </c>
      <c r="D1151" s="2">
        <f t="shared" si="126"/>
        <v>20</v>
      </c>
      <c r="E1151" s="36">
        <v>24599</v>
      </c>
      <c r="F1151" s="7">
        <f>IFERROR(IF(INDEX('Temperature Data'!$AA$15:$AA$348,MATCH(LOLP!A1151,'Temperature Data'!$B$15:$B$348,0))&gt;IF(B1151=9,$G$2,LOLP!$F$2),1,0),0)</f>
        <v>0</v>
      </c>
      <c r="G1151" s="7">
        <f>SUMIFS(LOLP!$F$4:$F$8763,$C$4:$C$8763,$C1151,$B$4:$B$8763,$B1151,$D$4:$D$8763,$D1151)</f>
        <v>0</v>
      </c>
      <c r="H1151" s="7">
        <f>COUNTIFS(Calendar!$E$3:$E$367,LOLP!C1151,Calendar!$D$3:$D$367,LOLP!B1151)</f>
        <v>9</v>
      </c>
      <c r="I1151" s="7">
        <f ca="1">IF($F1151=1,OFFSET(start_norps,LOLP!$D1151+(1-$C1151)*24,LOLP!$B1151)*H1151/G1151,0)</f>
        <v>0</v>
      </c>
      <c r="J1151" s="7">
        <f ca="1">IF($F1151=1,OFFSET(start_33,LOLP!$D1151+(1-$C1151)*24,LOLP!$B1151)*H1151/G1151,0)</f>
        <v>0</v>
      </c>
      <c r="K1151" s="7">
        <f ca="1">IF($F1151,OFFSET(start_40,LOLP!$D1151+(1-$C1151)*24,LOLP!$B1151),0)</f>
        <v>0</v>
      </c>
      <c r="L1151" s="7">
        <f ca="1">IF($F1151,OFFSET(start_50,LOLP!$D1151+(1-$C1151)*24,LOLP!$B1151),0)</f>
        <v>0</v>
      </c>
      <c r="M1151" s="25">
        <f t="shared" ca="1" si="121"/>
        <v>0</v>
      </c>
      <c r="N1151" s="25">
        <f t="shared" ca="1" si="122"/>
        <v>0</v>
      </c>
      <c r="O1151" s="15" t="e">
        <f t="shared" ca="1" si="123"/>
        <v>#DIV/0!</v>
      </c>
      <c r="P1151" s="15" t="e">
        <f t="shared" ca="1" si="124"/>
        <v>#DIV/0!</v>
      </c>
    </row>
    <row r="1152" spans="1:16" x14ac:dyDescent="0.25">
      <c r="A1152" s="1">
        <f t="shared" si="125"/>
        <v>43148</v>
      </c>
      <c r="B1152" s="7">
        <f t="shared" si="120"/>
        <v>2</v>
      </c>
      <c r="C1152" s="4">
        <f>INDEX(Calendar!$E$3:$E$367,MATCH(LOLP!$A1152,Calendar!$B$3:$B$367,0))</f>
        <v>0</v>
      </c>
      <c r="D1152" s="2">
        <f t="shared" si="126"/>
        <v>21</v>
      </c>
      <c r="E1152" s="36">
        <v>24233</v>
      </c>
      <c r="F1152" s="7">
        <f>IFERROR(IF(INDEX('Temperature Data'!$AA$15:$AA$348,MATCH(LOLP!A1152,'Temperature Data'!$B$15:$B$348,0))&gt;IF(B1152=9,$G$2,LOLP!$F$2),1,0),0)</f>
        <v>0</v>
      </c>
      <c r="G1152" s="7">
        <f>SUMIFS(LOLP!$F$4:$F$8763,$C$4:$C$8763,$C1152,$B$4:$B$8763,$B1152,$D$4:$D$8763,$D1152)</f>
        <v>0</v>
      </c>
      <c r="H1152" s="7">
        <f>COUNTIFS(Calendar!$E$3:$E$367,LOLP!C1152,Calendar!$D$3:$D$367,LOLP!B1152)</f>
        <v>9</v>
      </c>
      <c r="I1152" s="7">
        <f ca="1">IF($F1152=1,OFFSET(start_norps,LOLP!$D1152+(1-$C1152)*24,LOLP!$B1152)*H1152/G1152,0)</f>
        <v>0</v>
      </c>
      <c r="J1152" s="7">
        <f ca="1">IF($F1152=1,OFFSET(start_33,LOLP!$D1152+(1-$C1152)*24,LOLP!$B1152)*H1152/G1152,0)</f>
        <v>0</v>
      </c>
      <c r="K1152" s="7">
        <f ca="1">IF($F1152,OFFSET(start_40,LOLP!$D1152+(1-$C1152)*24,LOLP!$B1152),0)</f>
        <v>0</v>
      </c>
      <c r="L1152" s="7">
        <f ca="1">IF($F1152,OFFSET(start_50,LOLP!$D1152+(1-$C1152)*24,LOLP!$B1152),0)</f>
        <v>0</v>
      </c>
      <c r="M1152" s="25">
        <f t="shared" ca="1" si="121"/>
        <v>0</v>
      </c>
      <c r="N1152" s="25">
        <f t="shared" ca="1" si="122"/>
        <v>0</v>
      </c>
      <c r="O1152" s="15" t="e">
        <f t="shared" ca="1" si="123"/>
        <v>#DIV/0!</v>
      </c>
      <c r="P1152" s="15" t="e">
        <f t="shared" ca="1" si="124"/>
        <v>#DIV/0!</v>
      </c>
    </row>
    <row r="1153" spans="1:16" x14ac:dyDescent="0.25">
      <c r="A1153" s="1">
        <f t="shared" si="125"/>
        <v>43148</v>
      </c>
      <c r="B1153" s="7">
        <f t="shared" si="120"/>
        <v>2</v>
      </c>
      <c r="C1153" s="4">
        <f>INDEX(Calendar!$E$3:$E$367,MATCH(LOLP!$A1153,Calendar!$B$3:$B$367,0))</f>
        <v>0</v>
      </c>
      <c r="D1153" s="2">
        <f t="shared" si="126"/>
        <v>22</v>
      </c>
      <c r="E1153" s="36">
        <v>23503</v>
      </c>
      <c r="F1153" s="7">
        <f>IFERROR(IF(INDEX('Temperature Data'!$AA$15:$AA$348,MATCH(LOLP!A1153,'Temperature Data'!$B$15:$B$348,0))&gt;IF(B1153=9,$G$2,LOLP!$F$2),1,0),0)</f>
        <v>0</v>
      </c>
      <c r="G1153" s="7">
        <f>SUMIFS(LOLP!$F$4:$F$8763,$C$4:$C$8763,$C1153,$B$4:$B$8763,$B1153,$D$4:$D$8763,$D1153)</f>
        <v>0</v>
      </c>
      <c r="H1153" s="7">
        <f>COUNTIFS(Calendar!$E$3:$E$367,LOLP!C1153,Calendar!$D$3:$D$367,LOLP!B1153)</f>
        <v>9</v>
      </c>
      <c r="I1153" s="7">
        <f ca="1">IF($F1153=1,OFFSET(start_norps,LOLP!$D1153+(1-$C1153)*24,LOLP!$B1153)*H1153/G1153,0)</f>
        <v>0</v>
      </c>
      <c r="J1153" s="7">
        <f ca="1">IF($F1153=1,OFFSET(start_33,LOLP!$D1153+(1-$C1153)*24,LOLP!$B1153)*H1153/G1153,0)</f>
        <v>0</v>
      </c>
      <c r="K1153" s="7">
        <f ca="1">IF($F1153,OFFSET(start_40,LOLP!$D1153+(1-$C1153)*24,LOLP!$B1153),0)</f>
        <v>0</v>
      </c>
      <c r="L1153" s="7">
        <f ca="1">IF($F1153,OFFSET(start_50,LOLP!$D1153+(1-$C1153)*24,LOLP!$B1153),0)</f>
        <v>0</v>
      </c>
      <c r="M1153" s="25">
        <f t="shared" ca="1" si="121"/>
        <v>0</v>
      </c>
      <c r="N1153" s="25">
        <f t="shared" ca="1" si="122"/>
        <v>0</v>
      </c>
      <c r="O1153" s="15" t="e">
        <f t="shared" ca="1" si="123"/>
        <v>#DIV/0!</v>
      </c>
      <c r="P1153" s="15" t="e">
        <f t="shared" ca="1" si="124"/>
        <v>#DIV/0!</v>
      </c>
    </row>
    <row r="1154" spans="1:16" x14ac:dyDescent="0.25">
      <c r="A1154" s="1">
        <f t="shared" si="125"/>
        <v>43148</v>
      </c>
      <c r="B1154" s="7">
        <f t="shared" si="120"/>
        <v>2</v>
      </c>
      <c r="C1154" s="4">
        <f>INDEX(Calendar!$E$3:$E$367,MATCH(LOLP!$A1154,Calendar!$B$3:$B$367,0))</f>
        <v>0</v>
      </c>
      <c r="D1154" s="2">
        <f t="shared" si="126"/>
        <v>23</v>
      </c>
      <c r="E1154" s="36">
        <v>22205</v>
      </c>
      <c r="F1154" s="7">
        <f>IFERROR(IF(INDEX('Temperature Data'!$AA$15:$AA$348,MATCH(LOLP!A1154,'Temperature Data'!$B$15:$B$348,0))&gt;IF(B1154=9,$G$2,LOLP!$F$2),1,0),0)</f>
        <v>0</v>
      </c>
      <c r="G1154" s="7">
        <f>SUMIFS(LOLP!$F$4:$F$8763,$C$4:$C$8763,$C1154,$B$4:$B$8763,$B1154,$D$4:$D$8763,$D1154)</f>
        <v>0</v>
      </c>
      <c r="H1154" s="7">
        <f>COUNTIFS(Calendar!$E$3:$E$367,LOLP!C1154,Calendar!$D$3:$D$367,LOLP!B1154)</f>
        <v>9</v>
      </c>
      <c r="I1154" s="7">
        <f ca="1">IF($F1154=1,OFFSET(start_norps,LOLP!$D1154+(1-$C1154)*24,LOLP!$B1154)*H1154/G1154,0)</f>
        <v>0</v>
      </c>
      <c r="J1154" s="7">
        <f ca="1">IF($F1154=1,OFFSET(start_33,LOLP!$D1154+(1-$C1154)*24,LOLP!$B1154)*H1154/G1154,0)</f>
        <v>0</v>
      </c>
      <c r="K1154" s="7">
        <f ca="1">IF($F1154,OFFSET(start_40,LOLP!$D1154+(1-$C1154)*24,LOLP!$B1154),0)</f>
        <v>0</v>
      </c>
      <c r="L1154" s="7">
        <f ca="1">IF($F1154,OFFSET(start_50,LOLP!$D1154+(1-$C1154)*24,LOLP!$B1154),0)</f>
        <v>0</v>
      </c>
      <c r="M1154" s="25">
        <f t="shared" ca="1" si="121"/>
        <v>0</v>
      </c>
      <c r="N1154" s="25">
        <f t="shared" ca="1" si="122"/>
        <v>0</v>
      </c>
      <c r="O1154" s="15" t="e">
        <f t="shared" ca="1" si="123"/>
        <v>#DIV/0!</v>
      </c>
      <c r="P1154" s="15" t="e">
        <f t="shared" ca="1" si="124"/>
        <v>#DIV/0!</v>
      </c>
    </row>
    <row r="1155" spans="1:16" x14ac:dyDescent="0.25">
      <c r="A1155" s="1">
        <f t="shared" si="125"/>
        <v>43148</v>
      </c>
      <c r="B1155" s="7">
        <f t="shared" si="120"/>
        <v>2</v>
      </c>
      <c r="C1155" s="4">
        <f>INDEX(Calendar!$E$3:$E$367,MATCH(LOLP!$A1155,Calendar!$B$3:$B$367,0))</f>
        <v>0</v>
      </c>
      <c r="D1155" s="2">
        <f t="shared" si="126"/>
        <v>24</v>
      </c>
      <c r="E1155" s="36">
        <v>21042</v>
      </c>
      <c r="F1155" s="7">
        <f>IFERROR(IF(INDEX('Temperature Data'!$AA$15:$AA$348,MATCH(LOLP!A1155,'Temperature Data'!$B$15:$B$348,0))&gt;IF(B1155=9,$G$2,LOLP!$F$2),1,0),0)</f>
        <v>0</v>
      </c>
      <c r="G1155" s="7">
        <f>SUMIFS(LOLP!$F$4:$F$8763,$C$4:$C$8763,$C1155,$B$4:$B$8763,$B1155,$D$4:$D$8763,$D1155)</f>
        <v>0</v>
      </c>
      <c r="H1155" s="7">
        <f>COUNTIFS(Calendar!$E$3:$E$367,LOLP!C1155,Calendar!$D$3:$D$367,LOLP!B1155)</f>
        <v>9</v>
      </c>
      <c r="I1155" s="7">
        <f ca="1">IF($F1155=1,OFFSET(start_norps,LOLP!$D1155+(1-$C1155)*24,LOLP!$B1155)*H1155/G1155,0)</f>
        <v>0</v>
      </c>
      <c r="J1155" s="7">
        <f ca="1">IF($F1155=1,OFFSET(start_33,LOLP!$D1155+(1-$C1155)*24,LOLP!$B1155)*H1155/G1155,0)</f>
        <v>0</v>
      </c>
      <c r="K1155" s="7">
        <f ca="1">IF($F1155,OFFSET(start_40,LOLP!$D1155+(1-$C1155)*24,LOLP!$B1155),0)</f>
        <v>0</v>
      </c>
      <c r="L1155" s="7">
        <f ca="1">IF($F1155,OFFSET(start_50,LOLP!$D1155+(1-$C1155)*24,LOLP!$B1155),0)</f>
        <v>0</v>
      </c>
      <c r="M1155" s="25">
        <f t="shared" ca="1" si="121"/>
        <v>0</v>
      </c>
      <c r="N1155" s="25">
        <f t="shared" ca="1" si="122"/>
        <v>0</v>
      </c>
      <c r="O1155" s="15" t="e">
        <f t="shared" ca="1" si="123"/>
        <v>#DIV/0!</v>
      </c>
      <c r="P1155" s="15" t="e">
        <f t="shared" ca="1" si="124"/>
        <v>#DIV/0!</v>
      </c>
    </row>
    <row r="1156" spans="1:16" x14ac:dyDescent="0.25">
      <c r="A1156" s="1">
        <f t="shared" si="125"/>
        <v>43149</v>
      </c>
      <c r="B1156" s="7">
        <f t="shared" si="120"/>
        <v>2</v>
      </c>
      <c r="C1156" s="4">
        <f>INDEX(Calendar!$E$3:$E$367,MATCH(LOLP!$A1156,Calendar!$B$3:$B$367,0))</f>
        <v>0</v>
      </c>
      <c r="D1156" s="2">
        <f t="shared" si="126"/>
        <v>1</v>
      </c>
      <c r="E1156" s="36">
        <v>20285</v>
      </c>
      <c r="F1156" s="7">
        <f>IFERROR(IF(INDEX('Temperature Data'!$AA$15:$AA$348,MATCH(LOLP!A1156,'Temperature Data'!$B$15:$B$348,0))&gt;IF(B1156=9,$G$2,LOLP!$F$2),1,0),0)</f>
        <v>0</v>
      </c>
      <c r="G1156" s="7">
        <f>SUMIFS(LOLP!$F$4:$F$8763,$C$4:$C$8763,$C1156,$B$4:$B$8763,$B1156,$D$4:$D$8763,$D1156)</f>
        <v>0</v>
      </c>
      <c r="H1156" s="7">
        <f>COUNTIFS(Calendar!$E$3:$E$367,LOLP!C1156,Calendar!$D$3:$D$367,LOLP!B1156)</f>
        <v>9</v>
      </c>
      <c r="I1156" s="7">
        <f ca="1">IF($F1156=1,OFFSET(start_norps,LOLP!$D1156+(1-$C1156)*24,LOLP!$B1156)*H1156/G1156,0)</f>
        <v>0</v>
      </c>
      <c r="J1156" s="7">
        <f ca="1">IF($F1156=1,OFFSET(start_33,LOLP!$D1156+(1-$C1156)*24,LOLP!$B1156)*H1156/G1156,0)</f>
        <v>0</v>
      </c>
      <c r="K1156" s="7">
        <f ca="1">IF($F1156,OFFSET(start_40,LOLP!$D1156+(1-$C1156)*24,LOLP!$B1156),0)</f>
        <v>0</v>
      </c>
      <c r="L1156" s="7">
        <f ca="1">IF($F1156,OFFSET(start_50,LOLP!$D1156+(1-$C1156)*24,LOLP!$B1156),0)</f>
        <v>0</v>
      </c>
      <c r="M1156" s="25">
        <f t="shared" ca="1" si="121"/>
        <v>0</v>
      </c>
      <c r="N1156" s="25">
        <f t="shared" ca="1" si="122"/>
        <v>0</v>
      </c>
      <c r="O1156" s="15" t="e">
        <f t="shared" ca="1" si="123"/>
        <v>#DIV/0!</v>
      </c>
      <c r="P1156" s="15" t="e">
        <f t="shared" ca="1" si="124"/>
        <v>#DIV/0!</v>
      </c>
    </row>
    <row r="1157" spans="1:16" x14ac:dyDescent="0.25">
      <c r="A1157" s="1">
        <f t="shared" si="125"/>
        <v>43149</v>
      </c>
      <c r="B1157" s="7">
        <f t="shared" ref="B1157:B1220" si="127">MONTH(A1157)</f>
        <v>2</v>
      </c>
      <c r="C1157" s="4">
        <f>INDEX(Calendar!$E$3:$E$367,MATCH(LOLP!$A1157,Calendar!$B$3:$B$367,0))</f>
        <v>0</v>
      </c>
      <c r="D1157" s="2">
        <f t="shared" si="126"/>
        <v>2</v>
      </c>
      <c r="E1157" s="36">
        <v>19600</v>
      </c>
      <c r="F1157" s="7">
        <f>IFERROR(IF(INDEX('Temperature Data'!$AA$15:$AA$348,MATCH(LOLP!A1157,'Temperature Data'!$B$15:$B$348,0))&gt;IF(B1157=9,$G$2,LOLP!$F$2),1,0),0)</f>
        <v>0</v>
      </c>
      <c r="G1157" s="7">
        <f>SUMIFS(LOLP!$F$4:$F$8763,$C$4:$C$8763,$C1157,$B$4:$B$8763,$B1157,$D$4:$D$8763,$D1157)</f>
        <v>0</v>
      </c>
      <c r="H1157" s="7">
        <f>COUNTIFS(Calendar!$E$3:$E$367,LOLP!C1157,Calendar!$D$3:$D$367,LOLP!B1157)</f>
        <v>9</v>
      </c>
      <c r="I1157" s="7">
        <f ca="1">IF($F1157=1,OFFSET(start_norps,LOLP!$D1157+(1-$C1157)*24,LOLP!$B1157)*H1157/G1157,0)</f>
        <v>0</v>
      </c>
      <c r="J1157" s="7">
        <f ca="1">IF($F1157=1,OFFSET(start_33,LOLP!$D1157+(1-$C1157)*24,LOLP!$B1157)*H1157/G1157,0)</f>
        <v>0</v>
      </c>
      <c r="K1157" s="7">
        <f ca="1">IF($F1157,OFFSET(start_40,LOLP!$D1157+(1-$C1157)*24,LOLP!$B1157),0)</f>
        <v>0</v>
      </c>
      <c r="L1157" s="7">
        <f ca="1">IF($F1157,OFFSET(start_50,LOLP!$D1157+(1-$C1157)*24,LOLP!$B1157),0)</f>
        <v>0</v>
      </c>
      <c r="M1157" s="25">
        <f t="shared" ref="M1157:M1220" ca="1" si="128">I1157/I$8764</f>
        <v>0</v>
      </c>
      <c r="N1157" s="25">
        <f t="shared" ref="N1157:N1220" ca="1" si="129">J1157/J$8764</f>
        <v>0</v>
      </c>
      <c r="O1157" s="15" t="e">
        <f t="shared" ref="O1157:O1220" ca="1" si="130">K1157/K$8764</f>
        <v>#DIV/0!</v>
      </c>
      <c r="P1157" s="15" t="e">
        <f t="shared" ref="P1157:P1220" ca="1" si="131">L1157/L$8764</f>
        <v>#DIV/0!</v>
      </c>
    </row>
    <row r="1158" spans="1:16" x14ac:dyDescent="0.25">
      <c r="A1158" s="1">
        <f t="shared" si="125"/>
        <v>43149</v>
      </c>
      <c r="B1158" s="7">
        <f t="shared" si="127"/>
        <v>2</v>
      </c>
      <c r="C1158" s="4">
        <f>INDEX(Calendar!$E$3:$E$367,MATCH(LOLP!$A1158,Calendar!$B$3:$B$367,0))</f>
        <v>0</v>
      </c>
      <c r="D1158" s="2">
        <f t="shared" si="126"/>
        <v>3</v>
      </c>
      <c r="E1158" s="36">
        <v>19155</v>
      </c>
      <c r="F1158" s="7">
        <f>IFERROR(IF(INDEX('Temperature Data'!$AA$15:$AA$348,MATCH(LOLP!A1158,'Temperature Data'!$B$15:$B$348,0))&gt;IF(B1158=9,$G$2,LOLP!$F$2),1,0),0)</f>
        <v>0</v>
      </c>
      <c r="G1158" s="7">
        <f>SUMIFS(LOLP!$F$4:$F$8763,$C$4:$C$8763,$C1158,$B$4:$B$8763,$B1158,$D$4:$D$8763,$D1158)</f>
        <v>0</v>
      </c>
      <c r="H1158" s="7">
        <f>COUNTIFS(Calendar!$E$3:$E$367,LOLP!C1158,Calendar!$D$3:$D$367,LOLP!B1158)</f>
        <v>9</v>
      </c>
      <c r="I1158" s="7">
        <f ca="1">IF($F1158=1,OFFSET(start_norps,LOLP!$D1158+(1-$C1158)*24,LOLP!$B1158)*H1158/G1158,0)</f>
        <v>0</v>
      </c>
      <c r="J1158" s="7">
        <f ca="1">IF($F1158=1,OFFSET(start_33,LOLP!$D1158+(1-$C1158)*24,LOLP!$B1158)*H1158/G1158,0)</f>
        <v>0</v>
      </c>
      <c r="K1158" s="7">
        <f ca="1">IF($F1158,OFFSET(start_40,LOLP!$D1158+(1-$C1158)*24,LOLP!$B1158),0)</f>
        <v>0</v>
      </c>
      <c r="L1158" s="7">
        <f ca="1">IF($F1158,OFFSET(start_50,LOLP!$D1158+(1-$C1158)*24,LOLP!$B1158),0)</f>
        <v>0</v>
      </c>
      <c r="M1158" s="25">
        <f t="shared" ca="1" si="128"/>
        <v>0</v>
      </c>
      <c r="N1158" s="25">
        <f t="shared" ca="1" si="129"/>
        <v>0</v>
      </c>
      <c r="O1158" s="15" t="e">
        <f t="shared" ca="1" si="130"/>
        <v>#DIV/0!</v>
      </c>
      <c r="P1158" s="15" t="e">
        <f t="shared" ca="1" si="131"/>
        <v>#DIV/0!</v>
      </c>
    </row>
    <row r="1159" spans="1:16" x14ac:dyDescent="0.25">
      <c r="A1159" s="1">
        <f t="shared" si="125"/>
        <v>43149</v>
      </c>
      <c r="B1159" s="7">
        <f t="shared" si="127"/>
        <v>2</v>
      </c>
      <c r="C1159" s="4">
        <f>INDEX(Calendar!$E$3:$E$367,MATCH(LOLP!$A1159,Calendar!$B$3:$B$367,0))</f>
        <v>0</v>
      </c>
      <c r="D1159" s="2">
        <f t="shared" si="126"/>
        <v>4</v>
      </c>
      <c r="E1159" s="36">
        <v>18912</v>
      </c>
      <c r="F1159" s="7">
        <f>IFERROR(IF(INDEX('Temperature Data'!$AA$15:$AA$348,MATCH(LOLP!A1159,'Temperature Data'!$B$15:$B$348,0))&gt;IF(B1159=9,$G$2,LOLP!$F$2),1,0),0)</f>
        <v>0</v>
      </c>
      <c r="G1159" s="7">
        <f>SUMIFS(LOLP!$F$4:$F$8763,$C$4:$C$8763,$C1159,$B$4:$B$8763,$B1159,$D$4:$D$8763,$D1159)</f>
        <v>0</v>
      </c>
      <c r="H1159" s="7">
        <f>COUNTIFS(Calendar!$E$3:$E$367,LOLP!C1159,Calendar!$D$3:$D$367,LOLP!B1159)</f>
        <v>9</v>
      </c>
      <c r="I1159" s="7">
        <f ca="1">IF($F1159=1,OFFSET(start_norps,LOLP!$D1159+(1-$C1159)*24,LOLP!$B1159)*H1159/G1159,0)</f>
        <v>0</v>
      </c>
      <c r="J1159" s="7">
        <f ca="1">IF($F1159=1,OFFSET(start_33,LOLP!$D1159+(1-$C1159)*24,LOLP!$B1159)*H1159/G1159,0)</f>
        <v>0</v>
      </c>
      <c r="K1159" s="7">
        <f ca="1">IF($F1159,OFFSET(start_40,LOLP!$D1159+(1-$C1159)*24,LOLP!$B1159),0)</f>
        <v>0</v>
      </c>
      <c r="L1159" s="7">
        <f ca="1">IF($F1159,OFFSET(start_50,LOLP!$D1159+(1-$C1159)*24,LOLP!$B1159),0)</f>
        <v>0</v>
      </c>
      <c r="M1159" s="25">
        <f t="shared" ca="1" si="128"/>
        <v>0</v>
      </c>
      <c r="N1159" s="25">
        <f t="shared" ca="1" si="129"/>
        <v>0</v>
      </c>
      <c r="O1159" s="15" t="e">
        <f t="shared" ca="1" si="130"/>
        <v>#DIV/0!</v>
      </c>
      <c r="P1159" s="15" t="e">
        <f t="shared" ca="1" si="131"/>
        <v>#DIV/0!</v>
      </c>
    </row>
    <row r="1160" spans="1:16" x14ac:dyDescent="0.25">
      <c r="A1160" s="1">
        <f t="shared" si="125"/>
        <v>43149</v>
      </c>
      <c r="B1160" s="7">
        <f t="shared" si="127"/>
        <v>2</v>
      </c>
      <c r="C1160" s="4">
        <f>INDEX(Calendar!$E$3:$E$367,MATCH(LOLP!$A1160,Calendar!$B$3:$B$367,0))</f>
        <v>0</v>
      </c>
      <c r="D1160" s="2">
        <f t="shared" si="126"/>
        <v>5</v>
      </c>
      <c r="E1160" s="36">
        <v>18980</v>
      </c>
      <c r="F1160" s="7">
        <f>IFERROR(IF(INDEX('Temperature Data'!$AA$15:$AA$348,MATCH(LOLP!A1160,'Temperature Data'!$B$15:$B$348,0))&gt;IF(B1160=9,$G$2,LOLP!$F$2),1,0),0)</f>
        <v>0</v>
      </c>
      <c r="G1160" s="7">
        <f>SUMIFS(LOLP!$F$4:$F$8763,$C$4:$C$8763,$C1160,$B$4:$B$8763,$B1160,$D$4:$D$8763,$D1160)</f>
        <v>0</v>
      </c>
      <c r="H1160" s="7">
        <f>COUNTIFS(Calendar!$E$3:$E$367,LOLP!C1160,Calendar!$D$3:$D$367,LOLP!B1160)</f>
        <v>9</v>
      </c>
      <c r="I1160" s="7">
        <f ca="1">IF($F1160=1,OFFSET(start_norps,LOLP!$D1160+(1-$C1160)*24,LOLP!$B1160)*H1160/G1160,0)</f>
        <v>0</v>
      </c>
      <c r="J1160" s="7">
        <f ca="1">IF($F1160=1,OFFSET(start_33,LOLP!$D1160+(1-$C1160)*24,LOLP!$B1160)*H1160/G1160,0)</f>
        <v>0</v>
      </c>
      <c r="K1160" s="7">
        <f ca="1">IF($F1160,OFFSET(start_40,LOLP!$D1160+(1-$C1160)*24,LOLP!$B1160),0)</f>
        <v>0</v>
      </c>
      <c r="L1160" s="7">
        <f ca="1">IF($F1160,OFFSET(start_50,LOLP!$D1160+(1-$C1160)*24,LOLP!$B1160),0)</f>
        <v>0</v>
      </c>
      <c r="M1160" s="25">
        <f t="shared" ca="1" si="128"/>
        <v>0</v>
      </c>
      <c r="N1160" s="25">
        <f t="shared" ca="1" si="129"/>
        <v>0</v>
      </c>
      <c r="O1160" s="15" t="e">
        <f t="shared" ca="1" si="130"/>
        <v>#DIV/0!</v>
      </c>
      <c r="P1160" s="15" t="e">
        <f t="shared" ca="1" si="131"/>
        <v>#DIV/0!</v>
      </c>
    </row>
    <row r="1161" spans="1:16" x14ac:dyDescent="0.25">
      <c r="A1161" s="1">
        <f t="shared" si="125"/>
        <v>43149</v>
      </c>
      <c r="B1161" s="7">
        <f t="shared" si="127"/>
        <v>2</v>
      </c>
      <c r="C1161" s="4">
        <f>INDEX(Calendar!$E$3:$E$367,MATCH(LOLP!$A1161,Calendar!$B$3:$B$367,0))</f>
        <v>0</v>
      </c>
      <c r="D1161" s="2">
        <f t="shared" si="126"/>
        <v>6</v>
      </c>
      <c r="E1161" s="36">
        <v>19370</v>
      </c>
      <c r="F1161" s="7">
        <f>IFERROR(IF(INDEX('Temperature Data'!$AA$15:$AA$348,MATCH(LOLP!A1161,'Temperature Data'!$B$15:$B$348,0))&gt;IF(B1161=9,$G$2,LOLP!$F$2),1,0),0)</f>
        <v>0</v>
      </c>
      <c r="G1161" s="7">
        <f>SUMIFS(LOLP!$F$4:$F$8763,$C$4:$C$8763,$C1161,$B$4:$B$8763,$B1161,$D$4:$D$8763,$D1161)</f>
        <v>0</v>
      </c>
      <c r="H1161" s="7">
        <f>COUNTIFS(Calendar!$E$3:$E$367,LOLP!C1161,Calendar!$D$3:$D$367,LOLP!B1161)</f>
        <v>9</v>
      </c>
      <c r="I1161" s="7">
        <f ca="1">IF($F1161=1,OFFSET(start_norps,LOLP!$D1161+(1-$C1161)*24,LOLP!$B1161)*H1161/G1161,0)</f>
        <v>0</v>
      </c>
      <c r="J1161" s="7">
        <f ca="1">IF($F1161=1,OFFSET(start_33,LOLP!$D1161+(1-$C1161)*24,LOLP!$B1161)*H1161/G1161,0)</f>
        <v>0</v>
      </c>
      <c r="K1161" s="7">
        <f ca="1">IF($F1161,OFFSET(start_40,LOLP!$D1161+(1-$C1161)*24,LOLP!$B1161),0)</f>
        <v>0</v>
      </c>
      <c r="L1161" s="7">
        <f ca="1">IF($F1161,OFFSET(start_50,LOLP!$D1161+(1-$C1161)*24,LOLP!$B1161),0)</f>
        <v>0</v>
      </c>
      <c r="M1161" s="25">
        <f t="shared" ca="1" si="128"/>
        <v>0</v>
      </c>
      <c r="N1161" s="25">
        <f t="shared" ca="1" si="129"/>
        <v>0</v>
      </c>
      <c r="O1161" s="15" t="e">
        <f t="shared" ca="1" si="130"/>
        <v>#DIV/0!</v>
      </c>
      <c r="P1161" s="15" t="e">
        <f t="shared" ca="1" si="131"/>
        <v>#DIV/0!</v>
      </c>
    </row>
    <row r="1162" spans="1:16" x14ac:dyDescent="0.25">
      <c r="A1162" s="1">
        <f t="shared" si="125"/>
        <v>43149</v>
      </c>
      <c r="B1162" s="7">
        <f t="shared" si="127"/>
        <v>2</v>
      </c>
      <c r="C1162" s="4">
        <f>INDEX(Calendar!$E$3:$E$367,MATCH(LOLP!$A1162,Calendar!$B$3:$B$367,0))</f>
        <v>0</v>
      </c>
      <c r="D1162" s="2">
        <f t="shared" si="126"/>
        <v>7</v>
      </c>
      <c r="E1162" s="36">
        <v>20028</v>
      </c>
      <c r="F1162" s="7">
        <f>IFERROR(IF(INDEX('Temperature Data'!$AA$15:$AA$348,MATCH(LOLP!A1162,'Temperature Data'!$B$15:$B$348,0))&gt;IF(B1162=9,$G$2,LOLP!$F$2),1,0),0)</f>
        <v>0</v>
      </c>
      <c r="G1162" s="7">
        <f>SUMIFS(LOLP!$F$4:$F$8763,$C$4:$C$8763,$C1162,$B$4:$B$8763,$B1162,$D$4:$D$8763,$D1162)</f>
        <v>0</v>
      </c>
      <c r="H1162" s="7">
        <f>COUNTIFS(Calendar!$E$3:$E$367,LOLP!C1162,Calendar!$D$3:$D$367,LOLP!B1162)</f>
        <v>9</v>
      </c>
      <c r="I1162" s="7">
        <f ca="1">IF($F1162=1,OFFSET(start_norps,LOLP!$D1162+(1-$C1162)*24,LOLP!$B1162)*H1162/G1162,0)</f>
        <v>0</v>
      </c>
      <c r="J1162" s="7">
        <f ca="1">IF($F1162=1,OFFSET(start_33,LOLP!$D1162+(1-$C1162)*24,LOLP!$B1162)*H1162/G1162,0)</f>
        <v>0</v>
      </c>
      <c r="K1162" s="7">
        <f ca="1">IF($F1162,OFFSET(start_40,LOLP!$D1162+(1-$C1162)*24,LOLP!$B1162),0)</f>
        <v>0</v>
      </c>
      <c r="L1162" s="7">
        <f ca="1">IF($F1162,OFFSET(start_50,LOLP!$D1162+(1-$C1162)*24,LOLP!$B1162),0)</f>
        <v>0</v>
      </c>
      <c r="M1162" s="25">
        <f t="shared" ca="1" si="128"/>
        <v>0</v>
      </c>
      <c r="N1162" s="25">
        <f t="shared" ca="1" si="129"/>
        <v>0</v>
      </c>
      <c r="O1162" s="15" t="e">
        <f t="shared" ca="1" si="130"/>
        <v>#DIV/0!</v>
      </c>
      <c r="P1162" s="15" t="e">
        <f t="shared" ca="1" si="131"/>
        <v>#DIV/0!</v>
      </c>
    </row>
    <row r="1163" spans="1:16" x14ac:dyDescent="0.25">
      <c r="A1163" s="1">
        <f t="shared" si="125"/>
        <v>43149</v>
      </c>
      <c r="B1163" s="7">
        <f t="shared" si="127"/>
        <v>2</v>
      </c>
      <c r="C1163" s="4">
        <f>INDEX(Calendar!$E$3:$E$367,MATCH(LOLP!$A1163,Calendar!$B$3:$B$367,0))</f>
        <v>0</v>
      </c>
      <c r="D1163" s="2">
        <f t="shared" si="126"/>
        <v>8</v>
      </c>
      <c r="E1163" s="36">
        <v>20071</v>
      </c>
      <c r="F1163" s="7">
        <f>IFERROR(IF(INDEX('Temperature Data'!$AA$15:$AA$348,MATCH(LOLP!A1163,'Temperature Data'!$B$15:$B$348,0))&gt;IF(B1163=9,$G$2,LOLP!$F$2),1,0),0)</f>
        <v>0</v>
      </c>
      <c r="G1163" s="7">
        <f>SUMIFS(LOLP!$F$4:$F$8763,$C$4:$C$8763,$C1163,$B$4:$B$8763,$B1163,$D$4:$D$8763,$D1163)</f>
        <v>0</v>
      </c>
      <c r="H1163" s="7">
        <f>COUNTIFS(Calendar!$E$3:$E$367,LOLP!C1163,Calendar!$D$3:$D$367,LOLP!B1163)</f>
        <v>9</v>
      </c>
      <c r="I1163" s="7">
        <f ca="1">IF($F1163=1,OFFSET(start_norps,LOLP!$D1163+(1-$C1163)*24,LOLP!$B1163)*H1163/G1163,0)</f>
        <v>0</v>
      </c>
      <c r="J1163" s="7">
        <f ca="1">IF($F1163=1,OFFSET(start_33,LOLP!$D1163+(1-$C1163)*24,LOLP!$B1163)*H1163/G1163,0)</f>
        <v>0</v>
      </c>
      <c r="K1163" s="7">
        <f ca="1">IF($F1163,OFFSET(start_40,LOLP!$D1163+(1-$C1163)*24,LOLP!$B1163),0)</f>
        <v>0</v>
      </c>
      <c r="L1163" s="7">
        <f ca="1">IF($F1163,OFFSET(start_50,LOLP!$D1163+(1-$C1163)*24,LOLP!$B1163),0)</f>
        <v>0</v>
      </c>
      <c r="M1163" s="25">
        <f t="shared" ca="1" si="128"/>
        <v>0</v>
      </c>
      <c r="N1163" s="25">
        <f t="shared" ca="1" si="129"/>
        <v>0</v>
      </c>
      <c r="O1163" s="15" t="e">
        <f t="shared" ca="1" si="130"/>
        <v>#DIV/0!</v>
      </c>
      <c r="P1163" s="15" t="e">
        <f t="shared" ca="1" si="131"/>
        <v>#DIV/0!</v>
      </c>
    </row>
    <row r="1164" spans="1:16" x14ac:dyDescent="0.25">
      <c r="A1164" s="1">
        <f t="shared" si="125"/>
        <v>43149</v>
      </c>
      <c r="B1164" s="7">
        <f t="shared" si="127"/>
        <v>2</v>
      </c>
      <c r="C1164" s="4">
        <f>INDEX(Calendar!$E$3:$E$367,MATCH(LOLP!$A1164,Calendar!$B$3:$B$367,0))</f>
        <v>0</v>
      </c>
      <c r="D1164" s="2">
        <f t="shared" si="126"/>
        <v>9</v>
      </c>
      <c r="E1164" s="36">
        <v>19807</v>
      </c>
      <c r="F1164" s="7">
        <f>IFERROR(IF(INDEX('Temperature Data'!$AA$15:$AA$348,MATCH(LOLP!A1164,'Temperature Data'!$B$15:$B$348,0))&gt;IF(B1164=9,$G$2,LOLP!$F$2),1,0),0)</f>
        <v>0</v>
      </c>
      <c r="G1164" s="7">
        <f>SUMIFS(LOLP!$F$4:$F$8763,$C$4:$C$8763,$C1164,$B$4:$B$8763,$B1164,$D$4:$D$8763,$D1164)</f>
        <v>0</v>
      </c>
      <c r="H1164" s="7">
        <f>COUNTIFS(Calendar!$E$3:$E$367,LOLP!C1164,Calendar!$D$3:$D$367,LOLP!B1164)</f>
        <v>9</v>
      </c>
      <c r="I1164" s="7">
        <f ca="1">IF($F1164=1,OFFSET(start_norps,LOLP!$D1164+(1-$C1164)*24,LOLP!$B1164)*H1164/G1164,0)</f>
        <v>0</v>
      </c>
      <c r="J1164" s="7">
        <f ca="1">IF($F1164=1,OFFSET(start_33,LOLP!$D1164+(1-$C1164)*24,LOLP!$B1164)*H1164/G1164,0)</f>
        <v>0</v>
      </c>
      <c r="K1164" s="7">
        <f ca="1">IF($F1164,OFFSET(start_40,LOLP!$D1164+(1-$C1164)*24,LOLP!$B1164),0)</f>
        <v>0</v>
      </c>
      <c r="L1164" s="7">
        <f ca="1">IF($F1164,OFFSET(start_50,LOLP!$D1164+(1-$C1164)*24,LOLP!$B1164),0)</f>
        <v>0</v>
      </c>
      <c r="M1164" s="25">
        <f t="shared" ca="1" si="128"/>
        <v>0</v>
      </c>
      <c r="N1164" s="25">
        <f t="shared" ca="1" si="129"/>
        <v>0</v>
      </c>
      <c r="O1164" s="15" t="e">
        <f t="shared" ca="1" si="130"/>
        <v>#DIV/0!</v>
      </c>
      <c r="P1164" s="15" t="e">
        <f t="shared" ca="1" si="131"/>
        <v>#DIV/0!</v>
      </c>
    </row>
    <row r="1165" spans="1:16" x14ac:dyDescent="0.25">
      <c r="A1165" s="1">
        <f t="shared" si="125"/>
        <v>43149</v>
      </c>
      <c r="B1165" s="7">
        <f t="shared" si="127"/>
        <v>2</v>
      </c>
      <c r="C1165" s="4">
        <f>INDEX(Calendar!$E$3:$E$367,MATCH(LOLP!$A1165,Calendar!$B$3:$B$367,0))</f>
        <v>0</v>
      </c>
      <c r="D1165" s="2">
        <f t="shared" si="126"/>
        <v>10</v>
      </c>
      <c r="E1165" s="36">
        <v>19333</v>
      </c>
      <c r="F1165" s="7">
        <f>IFERROR(IF(INDEX('Temperature Data'!$AA$15:$AA$348,MATCH(LOLP!A1165,'Temperature Data'!$B$15:$B$348,0))&gt;IF(B1165=9,$G$2,LOLP!$F$2),1,0),0)</f>
        <v>0</v>
      </c>
      <c r="G1165" s="7">
        <f>SUMIFS(LOLP!$F$4:$F$8763,$C$4:$C$8763,$C1165,$B$4:$B$8763,$B1165,$D$4:$D$8763,$D1165)</f>
        <v>0</v>
      </c>
      <c r="H1165" s="7">
        <f>COUNTIFS(Calendar!$E$3:$E$367,LOLP!C1165,Calendar!$D$3:$D$367,LOLP!B1165)</f>
        <v>9</v>
      </c>
      <c r="I1165" s="7">
        <f ca="1">IF($F1165=1,OFFSET(start_norps,LOLP!$D1165+(1-$C1165)*24,LOLP!$B1165)*H1165/G1165,0)</f>
        <v>0</v>
      </c>
      <c r="J1165" s="7">
        <f ca="1">IF($F1165=1,OFFSET(start_33,LOLP!$D1165+(1-$C1165)*24,LOLP!$B1165)*H1165/G1165,0)</f>
        <v>0</v>
      </c>
      <c r="K1165" s="7">
        <f ca="1">IF($F1165,OFFSET(start_40,LOLP!$D1165+(1-$C1165)*24,LOLP!$B1165),0)</f>
        <v>0</v>
      </c>
      <c r="L1165" s="7">
        <f ca="1">IF($F1165,OFFSET(start_50,LOLP!$D1165+(1-$C1165)*24,LOLP!$B1165),0)</f>
        <v>0</v>
      </c>
      <c r="M1165" s="25">
        <f t="shared" ca="1" si="128"/>
        <v>0</v>
      </c>
      <c r="N1165" s="25">
        <f t="shared" ca="1" si="129"/>
        <v>0</v>
      </c>
      <c r="O1165" s="15" t="e">
        <f t="shared" ca="1" si="130"/>
        <v>#DIV/0!</v>
      </c>
      <c r="P1165" s="15" t="e">
        <f t="shared" ca="1" si="131"/>
        <v>#DIV/0!</v>
      </c>
    </row>
    <row r="1166" spans="1:16" x14ac:dyDescent="0.25">
      <c r="A1166" s="1">
        <f t="shared" si="125"/>
        <v>43149</v>
      </c>
      <c r="B1166" s="7">
        <f t="shared" si="127"/>
        <v>2</v>
      </c>
      <c r="C1166" s="4">
        <f>INDEX(Calendar!$E$3:$E$367,MATCH(LOLP!$A1166,Calendar!$B$3:$B$367,0))</f>
        <v>0</v>
      </c>
      <c r="D1166" s="2">
        <f t="shared" si="126"/>
        <v>11</v>
      </c>
      <c r="E1166" s="36">
        <v>18789</v>
      </c>
      <c r="F1166" s="7">
        <f>IFERROR(IF(INDEX('Temperature Data'!$AA$15:$AA$348,MATCH(LOLP!A1166,'Temperature Data'!$B$15:$B$348,0))&gt;IF(B1166=9,$G$2,LOLP!$F$2),1,0),0)</f>
        <v>0</v>
      </c>
      <c r="G1166" s="7">
        <f>SUMIFS(LOLP!$F$4:$F$8763,$C$4:$C$8763,$C1166,$B$4:$B$8763,$B1166,$D$4:$D$8763,$D1166)</f>
        <v>0</v>
      </c>
      <c r="H1166" s="7">
        <f>COUNTIFS(Calendar!$E$3:$E$367,LOLP!C1166,Calendar!$D$3:$D$367,LOLP!B1166)</f>
        <v>9</v>
      </c>
      <c r="I1166" s="7">
        <f ca="1">IF($F1166=1,OFFSET(start_norps,LOLP!$D1166+(1-$C1166)*24,LOLP!$B1166)*H1166/G1166,0)</f>
        <v>0</v>
      </c>
      <c r="J1166" s="7">
        <f ca="1">IF($F1166=1,OFFSET(start_33,LOLP!$D1166+(1-$C1166)*24,LOLP!$B1166)*H1166/G1166,0)</f>
        <v>0</v>
      </c>
      <c r="K1166" s="7">
        <f ca="1">IF($F1166,OFFSET(start_40,LOLP!$D1166+(1-$C1166)*24,LOLP!$B1166),0)</f>
        <v>0</v>
      </c>
      <c r="L1166" s="7">
        <f ca="1">IF($F1166,OFFSET(start_50,LOLP!$D1166+(1-$C1166)*24,LOLP!$B1166),0)</f>
        <v>0</v>
      </c>
      <c r="M1166" s="25">
        <f t="shared" ca="1" si="128"/>
        <v>0</v>
      </c>
      <c r="N1166" s="25">
        <f t="shared" ca="1" si="129"/>
        <v>0</v>
      </c>
      <c r="O1166" s="15" t="e">
        <f t="shared" ca="1" si="130"/>
        <v>#DIV/0!</v>
      </c>
      <c r="P1166" s="15" t="e">
        <f t="shared" ca="1" si="131"/>
        <v>#DIV/0!</v>
      </c>
    </row>
    <row r="1167" spans="1:16" x14ac:dyDescent="0.25">
      <c r="A1167" s="1">
        <f t="shared" si="125"/>
        <v>43149</v>
      </c>
      <c r="B1167" s="7">
        <f t="shared" si="127"/>
        <v>2</v>
      </c>
      <c r="C1167" s="4">
        <f>INDEX(Calendar!$E$3:$E$367,MATCH(LOLP!$A1167,Calendar!$B$3:$B$367,0))</f>
        <v>0</v>
      </c>
      <c r="D1167" s="2">
        <f t="shared" si="126"/>
        <v>12</v>
      </c>
      <c r="E1167" s="36">
        <v>18320</v>
      </c>
      <c r="F1167" s="7">
        <f>IFERROR(IF(INDEX('Temperature Data'!$AA$15:$AA$348,MATCH(LOLP!A1167,'Temperature Data'!$B$15:$B$348,0))&gt;IF(B1167=9,$G$2,LOLP!$F$2),1,0),0)</f>
        <v>0</v>
      </c>
      <c r="G1167" s="7">
        <f>SUMIFS(LOLP!$F$4:$F$8763,$C$4:$C$8763,$C1167,$B$4:$B$8763,$B1167,$D$4:$D$8763,$D1167)</f>
        <v>0</v>
      </c>
      <c r="H1167" s="7">
        <f>COUNTIFS(Calendar!$E$3:$E$367,LOLP!C1167,Calendar!$D$3:$D$367,LOLP!B1167)</f>
        <v>9</v>
      </c>
      <c r="I1167" s="7">
        <f ca="1">IF($F1167=1,OFFSET(start_norps,LOLP!$D1167+(1-$C1167)*24,LOLP!$B1167)*H1167/G1167,0)</f>
        <v>0</v>
      </c>
      <c r="J1167" s="7">
        <f ca="1">IF($F1167=1,OFFSET(start_33,LOLP!$D1167+(1-$C1167)*24,LOLP!$B1167)*H1167/G1167,0)</f>
        <v>0</v>
      </c>
      <c r="K1167" s="7">
        <f ca="1">IF($F1167,OFFSET(start_40,LOLP!$D1167+(1-$C1167)*24,LOLP!$B1167),0)</f>
        <v>0</v>
      </c>
      <c r="L1167" s="7">
        <f ca="1">IF($F1167,OFFSET(start_50,LOLP!$D1167+(1-$C1167)*24,LOLP!$B1167),0)</f>
        <v>0</v>
      </c>
      <c r="M1167" s="25">
        <f t="shared" ca="1" si="128"/>
        <v>0</v>
      </c>
      <c r="N1167" s="25">
        <f t="shared" ca="1" si="129"/>
        <v>0</v>
      </c>
      <c r="O1167" s="15" t="e">
        <f t="shared" ca="1" si="130"/>
        <v>#DIV/0!</v>
      </c>
      <c r="P1167" s="15" t="e">
        <f t="shared" ca="1" si="131"/>
        <v>#DIV/0!</v>
      </c>
    </row>
    <row r="1168" spans="1:16" x14ac:dyDescent="0.25">
      <c r="A1168" s="1">
        <f t="shared" si="125"/>
        <v>43149</v>
      </c>
      <c r="B1168" s="7">
        <f t="shared" si="127"/>
        <v>2</v>
      </c>
      <c r="C1168" s="4">
        <f>INDEX(Calendar!$E$3:$E$367,MATCH(LOLP!$A1168,Calendar!$B$3:$B$367,0))</f>
        <v>0</v>
      </c>
      <c r="D1168" s="2">
        <f t="shared" si="126"/>
        <v>13</v>
      </c>
      <c r="E1168" s="36">
        <v>18140</v>
      </c>
      <c r="F1168" s="7">
        <f>IFERROR(IF(INDEX('Temperature Data'!$AA$15:$AA$348,MATCH(LOLP!A1168,'Temperature Data'!$B$15:$B$348,0))&gt;IF(B1168=9,$G$2,LOLP!$F$2),1,0),0)</f>
        <v>0</v>
      </c>
      <c r="G1168" s="7">
        <f>SUMIFS(LOLP!$F$4:$F$8763,$C$4:$C$8763,$C1168,$B$4:$B$8763,$B1168,$D$4:$D$8763,$D1168)</f>
        <v>0</v>
      </c>
      <c r="H1168" s="7">
        <f>COUNTIFS(Calendar!$E$3:$E$367,LOLP!C1168,Calendar!$D$3:$D$367,LOLP!B1168)</f>
        <v>9</v>
      </c>
      <c r="I1168" s="7">
        <f ca="1">IF($F1168=1,OFFSET(start_norps,LOLP!$D1168+(1-$C1168)*24,LOLP!$B1168)*H1168/G1168,0)</f>
        <v>0</v>
      </c>
      <c r="J1168" s="7">
        <f ca="1">IF($F1168=1,OFFSET(start_33,LOLP!$D1168+(1-$C1168)*24,LOLP!$B1168)*H1168/G1168,0)</f>
        <v>0</v>
      </c>
      <c r="K1168" s="7">
        <f ca="1">IF($F1168,OFFSET(start_40,LOLP!$D1168+(1-$C1168)*24,LOLP!$B1168),0)</f>
        <v>0</v>
      </c>
      <c r="L1168" s="7">
        <f ca="1">IF($F1168,OFFSET(start_50,LOLP!$D1168+(1-$C1168)*24,LOLP!$B1168),0)</f>
        <v>0</v>
      </c>
      <c r="M1168" s="25">
        <f t="shared" ca="1" si="128"/>
        <v>0</v>
      </c>
      <c r="N1168" s="25">
        <f t="shared" ca="1" si="129"/>
        <v>0</v>
      </c>
      <c r="O1168" s="15" t="e">
        <f t="shared" ca="1" si="130"/>
        <v>#DIV/0!</v>
      </c>
      <c r="P1168" s="15" t="e">
        <f t="shared" ca="1" si="131"/>
        <v>#DIV/0!</v>
      </c>
    </row>
    <row r="1169" spans="1:16" x14ac:dyDescent="0.25">
      <c r="A1169" s="1">
        <f t="shared" si="125"/>
        <v>43149</v>
      </c>
      <c r="B1169" s="7">
        <f t="shared" si="127"/>
        <v>2</v>
      </c>
      <c r="C1169" s="4">
        <f>INDEX(Calendar!$E$3:$E$367,MATCH(LOLP!$A1169,Calendar!$B$3:$B$367,0))</f>
        <v>0</v>
      </c>
      <c r="D1169" s="2">
        <f t="shared" si="126"/>
        <v>14</v>
      </c>
      <c r="E1169" s="36">
        <v>18115</v>
      </c>
      <c r="F1169" s="7">
        <f>IFERROR(IF(INDEX('Temperature Data'!$AA$15:$AA$348,MATCH(LOLP!A1169,'Temperature Data'!$B$15:$B$348,0))&gt;IF(B1169=9,$G$2,LOLP!$F$2),1,0),0)</f>
        <v>0</v>
      </c>
      <c r="G1169" s="7">
        <f>SUMIFS(LOLP!$F$4:$F$8763,$C$4:$C$8763,$C1169,$B$4:$B$8763,$B1169,$D$4:$D$8763,$D1169)</f>
        <v>0</v>
      </c>
      <c r="H1169" s="7">
        <f>COUNTIFS(Calendar!$E$3:$E$367,LOLP!C1169,Calendar!$D$3:$D$367,LOLP!B1169)</f>
        <v>9</v>
      </c>
      <c r="I1169" s="7">
        <f ca="1">IF($F1169=1,OFFSET(start_norps,LOLP!$D1169+(1-$C1169)*24,LOLP!$B1169)*H1169/G1169,0)</f>
        <v>0</v>
      </c>
      <c r="J1169" s="7">
        <f ca="1">IF($F1169=1,OFFSET(start_33,LOLP!$D1169+(1-$C1169)*24,LOLP!$B1169)*H1169/G1169,0)</f>
        <v>0</v>
      </c>
      <c r="K1169" s="7">
        <f ca="1">IF($F1169,OFFSET(start_40,LOLP!$D1169+(1-$C1169)*24,LOLP!$B1169),0)</f>
        <v>0</v>
      </c>
      <c r="L1169" s="7">
        <f ca="1">IF($F1169,OFFSET(start_50,LOLP!$D1169+(1-$C1169)*24,LOLP!$B1169),0)</f>
        <v>0</v>
      </c>
      <c r="M1169" s="25">
        <f t="shared" ca="1" si="128"/>
        <v>0</v>
      </c>
      <c r="N1169" s="25">
        <f t="shared" ca="1" si="129"/>
        <v>0</v>
      </c>
      <c r="O1169" s="15" t="e">
        <f t="shared" ca="1" si="130"/>
        <v>#DIV/0!</v>
      </c>
      <c r="P1169" s="15" t="e">
        <f t="shared" ca="1" si="131"/>
        <v>#DIV/0!</v>
      </c>
    </row>
    <row r="1170" spans="1:16" x14ac:dyDescent="0.25">
      <c r="A1170" s="1">
        <f t="shared" si="125"/>
        <v>43149</v>
      </c>
      <c r="B1170" s="7">
        <f t="shared" si="127"/>
        <v>2</v>
      </c>
      <c r="C1170" s="4">
        <f>INDEX(Calendar!$E$3:$E$367,MATCH(LOLP!$A1170,Calendar!$B$3:$B$367,0))</f>
        <v>0</v>
      </c>
      <c r="D1170" s="2">
        <f t="shared" si="126"/>
        <v>15</v>
      </c>
      <c r="E1170" s="36">
        <v>18418</v>
      </c>
      <c r="F1170" s="7">
        <f>IFERROR(IF(INDEX('Temperature Data'!$AA$15:$AA$348,MATCH(LOLP!A1170,'Temperature Data'!$B$15:$B$348,0))&gt;IF(B1170=9,$G$2,LOLP!$F$2),1,0),0)</f>
        <v>0</v>
      </c>
      <c r="G1170" s="7">
        <f>SUMIFS(LOLP!$F$4:$F$8763,$C$4:$C$8763,$C1170,$B$4:$B$8763,$B1170,$D$4:$D$8763,$D1170)</f>
        <v>0</v>
      </c>
      <c r="H1170" s="7">
        <f>COUNTIFS(Calendar!$E$3:$E$367,LOLP!C1170,Calendar!$D$3:$D$367,LOLP!B1170)</f>
        <v>9</v>
      </c>
      <c r="I1170" s="7">
        <f ca="1">IF($F1170=1,OFFSET(start_norps,LOLP!$D1170+(1-$C1170)*24,LOLP!$B1170)*H1170/G1170,0)</f>
        <v>0</v>
      </c>
      <c r="J1170" s="7">
        <f ca="1">IF($F1170=1,OFFSET(start_33,LOLP!$D1170+(1-$C1170)*24,LOLP!$B1170)*H1170/G1170,0)</f>
        <v>0</v>
      </c>
      <c r="K1170" s="7">
        <f ca="1">IF($F1170,OFFSET(start_40,LOLP!$D1170+(1-$C1170)*24,LOLP!$B1170),0)</f>
        <v>0</v>
      </c>
      <c r="L1170" s="7">
        <f ca="1">IF($F1170,OFFSET(start_50,LOLP!$D1170+(1-$C1170)*24,LOLP!$B1170),0)</f>
        <v>0</v>
      </c>
      <c r="M1170" s="25">
        <f t="shared" ca="1" si="128"/>
        <v>0</v>
      </c>
      <c r="N1170" s="25">
        <f t="shared" ca="1" si="129"/>
        <v>0</v>
      </c>
      <c r="O1170" s="15" t="e">
        <f t="shared" ca="1" si="130"/>
        <v>#DIV/0!</v>
      </c>
      <c r="P1170" s="15" t="e">
        <f t="shared" ca="1" si="131"/>
        <v>#DIV/0!</v>
      </c>
    </row>
    <row r="1171" spans="1:16" x14ac:dyDescent="0.25">
      <c r="A1171" s="1">
        <f t="shared" si="125"/>
        <v>43149</v>
      </c>
      <c r="B1171" s="7">
        <f t="shared" si="127"/>
        <v>2</v>
      </c>
      <c r="C1171" s="4">
        <f>INDEX(Calendar!$E$3:$E$367,MATCH(LOLP!$A1171,Calendar!$B$3:$B$367,0))</f>
        <v>0</v>
      </c>
      <c r="D1171" s="2">
        <f t="shared" si="126"/>
        <v>16</v>
      </c>
      <c r="E1171" s="36">
        <v>19194</v>
      </c>
      <c r="F1171" s="7">
        <f>IFERROR(IF(INDEX('Temperature Data'!$AA$15:$AA$348,MATCH(LOLP!A1171,'Temperature Data'!$B$15:$B$348,0))&gt;IF(B1171=9,$G$2,LOLP!$F$2),1,0),0)</f>
        <v>0</v>
      </c>
      <c r="G1171" s="7">
        <f>SUMIFS(LOLP!$F$4:$F$8763,$C$4:$C$8763,$C1171,$B$4:$B$8763,$B1171,$D$4:$D$8763,$D1171)</f>
        <v>0</v>
      </c>
      <c r="H1171" s="7">
        <f>COUNTIFS(Calendar!$E$3:$E$367,LOLP!C1171,Calendar!$D$3:$D$367,LOLP!B1171)</f>
        <v>9</v>
      </c>
      <c r="I1171" s="7">
        <f ca="1">IF($F1171=1,OFFSET(start_norps,LOLP!$D1171+(1-$C1171)*24,LOLP!$B1171)*H1171/G1171,0)</f>
        <v>0</v>
      </c>
      <c r="J1171" s="7">
        <f ca="1">IF($F1171=1,OFFSET(start_33,LOLP!$D1171+(1-$C1171)*24,LOLP!$B1171)*H1171/G1171,0)</f>
        <v>0</v>
      </c>
      <c r="K1171" s="7">
        <f ca="1">IF($F1171,OFFSET(start_40,LOLP!$D1171+(1-$C1171)*24,LOLP!$B1171),0)</f>
        <v>0</v>
      </c>
      <c r="L1171" s="7">
        <f ca="1">IF($F1171,OFFSET(start_50,LOLP!$D1171+(1-$C1171)*24,LOLP!$B1171),0)</f>
        <v>0</v>
      </c>
      <c r="M1171" s="25">
        <f t="shared" ca="1" si="128"/>
        <v>0</v>
      </c>
      <c r="N1171" s="25">
        <f t="shared" ca="1" si="129"/>
        <v>0</v>
      </c>
      <c r="O1171" s="15" t="e">
        <f t="shared" ca="1" si="130"/>
        <v>#DIV/0!</v>
      </c>
      <c r="P1171" s="15" t="e">
        <f t="shared" ca="1" si="131"/>
        <v>#DIV/0!</v>
      </c>
    </row>
    <row r="1172" spans="1:16" x14ac:dyDescent="0.25">
      <c r="A1172" s="1">
        <f t="shared" si="125"/>
        <v>43149</v>
      </c>
      <c r="B1172" s="7">
        <f t="shared" si="127"/>
        <v>2</v>
      </c>
      <c r="C1172" s="4">
        <f>INDEX(Calendar!$E$3:$E$367,MATCH(LOLP!$A1172,Calendar!$B$3:$B$367,0))</f>
        <v>0</v>
      </c>
      <c r="D1172" s="2">
        <f t="shared" si="126"/>
        <v>17</v>
      </c>
      <c r="E1172" s="36">
        <v>20726</v>
      </c>
      <c r="F1172" s="7">
        <f>IFERROR(IF(INDEX('Temperature Data'!$AA$15:$AA$348,MATCH(LOLP!A1172,'Temperature Data'!$B$15:$B$348,0))&gt;IF(B1172=9,$G$2,LOLP!$F$2),1,0),0)</f>
        <v>0</v>
      </c>
      <c r="G1172" s="7">
        <f>SUMIFS(LOLP!$F$4:$F$8763,$C$4:$C$8763,$C1172,$B$4:$B$8763,$B1172,$D$4:$D$8763,$D1172)</f>
        <v>0</v>
      </c>
      <c r="H1172" s="7">
        <f>COUNTIFS(Calendar!$E$3:$E$367,LOLP!C1172,Calendar!$D$3:$D$367,LOLP!B1172)</f>
        <v>9</v>
      </c>
      <c r="I1172" s="7">
        <f ca="1">IF($F1172=1,OFFSET(start_norps,LOLP!$D1172+(1-$C1172)*24,LOLP!$B1172)*H1172/G1172,0)</f>
        <v>0</v>
      </c>
      <c r="J1172" s="7">
        <f ca="1">IF($F1172=1,OFFSET(start_33,LOLP!$D1172+(1-$C1172)*24,LOLP!$B1172)*H1172/G1172,0)</f>
        <v>0</v>
      </c>
      <c r="K1172" s="7">
        <f ca="1">IF($F1172,OFFSET(start_40,LOLP!$D1172+(1-$C1172)*24,LOLP!$B1172),0)</f>
        <v>0</v>
      </c>
      <c r="L1172" s="7">
        <f ca="1">IF($F1172,OFFSET(start_50,LOLP!$D1172+(1-$C1172)*24,LOLP!$B1172),0)</f>
        <v>0</v>
      </c>
      <c r="M1172" s="25">
        <f t="shared" ca="1" si="128"/>
        <v>0</v>
      </c>
      <c r="N1172" s="25">
        <f t="shared" ca="1" si="129"/>
        <v>0</v>
      </c>
      <c r="O1172" s="15" t="e">
        <f t="shared" ca="1" si="130"/>
        <v>#DIV/0!</v>
      </c>
      <c r="P1172" s="15" t="e">
        <f t="shared" ca="1" si="131"/>
        <v>#DIV/0!</v>
      </c>
    </row>
    <row r="1173" spans="1:16" x14ac:dyDescent="0.25">
      <c r="A1173" s="1">
        <f t="shared" si="125"/>
        <v>43149</v>
      </c>
      <c r="B1173" s="7">
        <f t="shared" si="127"/>
        <v>2</v>
      </c>
      <c r="C1173" s="4">
        <f>INDEX(Calendar!$E$3:$E$367,MATCH(LOLP!$A1173,Calendar!$B$3:$B$367,0))</f>
        <v>0</v>
      </c>
      <c r="D1173" s="2">
        <f t="shared" si="126"/>
        <v>18</v>
      </c>
      <c r="E1173" s="36">
        <v>23124</v>
      </c>
      <c r="F1173" s="7">
        <f>IFERROR(IF(INDEX('Temperature Data'!$AA$15:$AA$348,MATCH(LOLP!A1173,'Temperature Data'!$B$15:$B$348,0))&gt;IF(B1173=9,$G$2,LOLP!$F$2),1,0),0)</f>
        <v>0</v>
      </c>
      <c r="G1173" s="7">
        <f>SUMIFS(LOLP!$F$4:$F$8763,$C$4:$C$8763,$C1173,$B$4:$B$8763,$B1173,$D$4:$D$8763,$D1173)</f>
        <v>0</v>
      </c>
      <c r="H1173" s="7">
        <f>COUNTIFS(Calendar!$E$3:$E$367,LOLP!C1173,Calendar!$D$3:$D$367,LOLP!B1173)</f>
        <v>9</v>
      </c>
      <c r="I1173" s="7">
        <f ca="1">IF($F1173=1,OFFSET(start_norps,LOLP!$D1173+(1-$C1173)*24,LOLP!$B1173)*H1173/G1173,0)</f>
        <v>0</v>
      </c>
      <c r="J1173" s="7">
        <f ca="1">IF($F1173=1,OFFSET(start_33,LOLP!$D1173+(1-$C1173)*24,LOLP!$B1173)*H1173/G1173,0)</f>
        <v>0</v>
      </c>
      <c r="K1173" s="7">
        <f ca="1">IF($F1173,OFFSET(start_40,LOLP!$D1173+(1-$C1173)*24,LOLP!$B1173),0)</f>
        <v>0</v>
      </c>
      <c r="L1173" s="7">
        <f ca="1">IF($F1173,OFFSET(start_50,LOLP!$D1173+(1-$C1173)*24,LOLP!$B1173),0)</f>
        <v>0</v>
      </c>
      <c r="M1173" s="25">
        <f t="shared" ca="1" si="128"/>
        <v>0</v>
      </c>
      <c r="N1173" s="25">
        <f t="shared" ca="1" si="129"/>
        <v>0</v>
      </c>
      <c r="O1173" s="15" t="e">
        <f t="shared" ca="1" si="130"/>
        <v>#DIV/0!</v>
      </c>
      <c r="P1173" s="15" t="e">
        <f t="shared" ca="1" si="131"/>
        <v>#DIV/0!</v>
      </c>
    </row>
    <row r="1174" spans="1:16" x14ac:dyDescent="0.25">
      <c r="A1174" s="1">
        <f t="shared" si="125"/>
        <v>43149</v>
      </c>
      <c r="B1174" s="7">
        <f t="shared" si="127"/>
        <v>2</v>
      </c>
      <c r="C1174" s="4">
        <f>INDEX(Calendar!$E$3:$E$367,MATCH(LOLP!$A1174,Calendar!$B$3:$B$367,0))</f>
        <v>0</v>
      </c>
      <c r="D1174" s="2">
        <f t="shared" si="126"/>
        <v>19</v>
      </c>
      <c r="E1174" s="36">
        <v>25399</v>
      </c>
      <c r="F1174" s="7">
        <f>IFERROR(IF(INDEX('Temperature Data'!$AA$15:$AA$348,MATCH(LOLP!A1174,'Temperature Data'!$B$15:$B$348,0))&gt;IF(B1174=9,$G$2,LOLP!$F$2),1,0),0)</f>
        <v>0</v>
      </c>
      <c r="G1174" s="7">
        <f>SUMIFS(LOLP!$F$4:$F$8763,$C$4:$C$8763,$C1174,$B$4:$B$8763,$B1174,$D$4:$D$8763,$D1174)</f>
        <v>0</v>
      </c>
      <c r="H1174" s="7">
        <f>COUNTIFS(Calendar!$E$3:$E$367,LOLP!C1174,Calendar!$D$3:$D$367,LOLP!B1174)</f>
        <v>9</v>
      </c>
      <c r="I1174" s="7">
        <f ca="1">IF($F1174=1,OFFSET(start_norps,LOLP!$D1174+(1-$C1174)*24,LOLP!$B1174)*H1174/G1174,0)</f>
        <v>0</v>
      </c>
      <c r="J1174" s="7">
        <f ca="1">IF($F1174=1,OFFSET(start_33,LOLP!$D1174+(1-$C1174)*24,LOLP!$B1174)*H1174/G1174,0)</f>
        <v>0</v>
      </c>
      <c r="K1174" s="7">
        <f ca="1">IF($F1174,OFFSET(start_40,LOLP!$D1174+(1-$C1174)*24,LOLP!$B1174),0)</f>
        <v>0</v>
      </c>
      <c r="L1174" s="7">
        <f ca="1">IF($F1174,OFFSET(start_50,LOLP!$D1174+(1-$C1174)*24,LOLP!$B1174),0)</f>
        <v>0</v>
      </c>
      <c r="M1174" s="25">
        <f t="shared" ca="1" si="128"/>
        <v>0</v>
      </c>
      <c r="N1174" s="25">
        <f t="shared" ca="1" si="129"/>
        <v>0</v>
      </c>
      <c r="O1174" s="15" t="e">
        <f t="shared" ca="1" si="130"/>
        <v>#DIV/0!</v>
      </c>
      <c r="P1174" s="15" t="e">
        <f t="shared" ca="1" si="131"/>
        <v>#DIV/0!</v>
      </c>
    </row>
    <row r="1175" spans="1:16" x14ac:dyDescent="0.25">
      <c r="A1175" s="1">
        <f t="shared" si="125"/>
        <v>43149</v>
      </c>
      <c r="B1175" s="7">
        <f t="shared" si="127"/>
        <v>2</v>
      </c>
      <c r="C1175" s="4">
        <f>INDEX(Calendar!$E$3:$E$367,MATCH(LOLP!$A1175,Calendar!$B$3:$B$367,0))</f>
        <v>0</v>
      </c>
      <c r="D1175" s="2">
        <f t="shared" si="126"/>
        <v>20</v>
      </c>
      <c r="E1175" s="36">
        <v>25430</v>
      </c>
      <c r="F1175" s="7">
        <f>IFERROR(IF(INDEX('Temperature Data'!$AA$15:$AA$348,MATCH(LOLP!A1175,'Temperature Data'!$B$15:$B$348,0))&gt;IF(B1175=9,$G$2,LOLP!$F$2),1,0),0)</f>
        <v>0</v>
      </c>
      <c r="G1175" s="7">
        <f>SUMIFS(LOLP!$F$4:$F$8763,$C$4:$C$8763,$C1175,$B$4:$B$8763,$B1175,$D$4:$D$8763,$D1175)</f>
        <v>0</v>
      </c>
      <c r="H1175" s="7">
        <f>COUNTIFS(Calendar!$E$3:$E$367,LOLP!C1175,Calendar!$D$3:$D$367,LOLP!B1175)</f>
        <v>9</v>
      </c>
      <c r="I1175" s="7">
        <f ca="1">IF($F1175=1,OFFSET(start_norps,LOLP!$D1175+(1-$C1175)*24,LOLP!$B1175)*H1175/G1175,0)</f>
        <v>0</v>
      </c>
      <c r="J1175" s="7">
        <f ca="1">IF($F1175=1,OFFSET(start_33,LOLP!$D1175+(1-$C1175)*24,LOLP!$B1175)*H1175/G1175,0)</f>
        <v>0</v>
      </c>
      <c r="K1175" s="7">
        <f ca="1">IF($F1175,OFFSET(start_40,LOLP!$D1175+(1-$C1175)*24,LOLP!$B1175),0)</f>
        <v>0</v>
      </c>
      <c r="L1175" s="7">
        <f ca="1">IF($F1175,OFFSET(start_50,LOLP!$D1175+(1-$C1175)*24,LOLP!$B1175),0)</f>
        <v>0</v>
      </c>
      <c r="M1175" s="25">
        <f t="shared" ca="1" si="128"/>
        <v>0</v>
      </c>
      <c r="N1175" s="25">
        <f t="shared" ca="1" si="129"/>
        <v>0</v>
      </c>
      <c r="O1175" s="15" t="e">
        <f t="shared" ca="1" si="130"/>
        <v>#DIV/0!</v>
      </c>
      <c r="P1175" s="15" t="e">
        <f t="shared" ca="1" si="131"/>
        <v>#DIV/0!</v>
      </c>
    </row>
    <row r="1176" spans="1:16" x14ac:dyDescent="0.25">
      <c r="A1176" s="1">
        <f t="shared" si="125"/>
        <v>43149</v>
      </c>
      <c r="B1176" s="7">
        <f t="shared" si="127"/>
        <v>2</v>
      </c>
      <c r="C1176" s="4">
        <f>INDEX(Calendar!$E$3:$E$367,MATCH(LOLP!$A1176,Calendar!$B$3:$B$367,0))</f>
        <v>0</v>
      </c>
      <c r="D1176" s="2">
        <f t="shared" si="126"/>
        <v>21</v>
      </c>
      <c r="E1176" s="36">
        <v>24913</v>
      </c>
      <c r="F1176" s="7">
        <f>IFERROR(IF(INDEX('Temperature Data'!$AA$15:$AA$348,MATCH(LOLP!A1176,'Temperature Data'!$B$15:$B$348,0))&gt;IF(B1176=9,$G$2,LOLP!$F$2),1,0),0)</f>
        <v>0</v>
      </c>
      <c r="G1176" s="7">
        <f>SUMIFS(LOLP!$F$4:$F$8763,$C$4:$C$8763,$C1176,$B$4:$B$8763,$B1176,$D$4:$D$8763,$D1176)</f>
        <v>0</v>
      </c>
      <c r="H1176" s="7">
        <f>COUNTIFS(Calendar!$E$3:$E$367,LOLP!C1176,Calendar!$D$3:$D$367,LOLP!B1176)</f>
        <v>9</v>
      </c>
      <c r="I1176" s="7">
        <f ca="1">IF($F1176=1,OFFSET(start_norps,LOLP!$D1176+(1-$C1176)*24,LOLP!$B1176)*H1176/G1176,0)</f>
        <v>0</v>
      </c>
      <c r="J1176" s="7">
        <f ca="1">IF($F1176=1,OFFSET(start_33,LOLP!$D1176+(1-$C1176)*24,LOLP!$B1176)*H1176/G1176,0)</f>
        <v>0</v>
      </c>
      <c r="K1176" s="7">
        <f ca="1">IF($F1176,OFFSET(start_40,LOLP!$D1176+(1-$C1176)*24,LOLP!$B1176),0)</f>
        <v>0</v>
      </c>
      <c r="L1176" s="7">
        <f ca="1">IF($F1176,OFFSET(start_50,LOLP!$D1176+(1-$C1176)*24,LOLP!$B1176),0)</f>
        <v>0</v>
      </c>
      <c r="M1176" s="25">
        <f t="shared" ca="1" si="128"/>
        <v>0</v>
      </c>
      <c r="N1176" s="25">
        <f t="shared" ca="1" si="129"/>
        <v>0</v>
      </c>
      <c r="O1176" s="15" t="e">
        <f t="shared" ca="1" si="130"/>
        <v>#DIV/0!</v>
      </c>
      <c r="P1176" s="15" t="e">
        <f t="shared" ca="1" si="131"/>
        <v>#DIV/0!</v>
      </c>
    </row>
    <row r="1177" spans="1:16" x14ac:dyDescent="0.25">
      <c r="A1177" s="1">
        <f t="shared" si="125"/>
        <v>43149</v>
      </c>
      <c r="B1177" s="7">
        <f t="shared" si="127"/>
        <v>2</v>
      </c>
      <c r="C1177" s="4">
        <f>INDEX(Calendar!$E$3:$E$367,MATCH(LOLP!$A1177,Calendar!$B$3:$B$367,0))</f>
        <v>0</v>
      </c>
      <c r="D1177" s="2">
        <f t="shared" si="126"/>
        <v>22</v>
      </c>
      <c r="E1177" s="36">
        <v>24105</v>
      </c>
      <c r="F1177" s="7">
        <f>IFERROR(IF(INDEX('Temperature Data'!$AA$15:$AA$348,MATCH(LOLP!A1177,'Temperature Data'!$B$15:$B$348,0))&gt;IF(B1177=9,$G$2,LOLP!$F$2),1,0),0)</f>
        <v>0</v>
      </c>
      <c r="G1177" s="7">
        <f>SUMIFS(LOLP!$F$4:$F$8763,$C$4:$C$8763,$C1177,$B$4:$B$8763,$B1177,$D$4:$D$8763,$D1177)</f>
        <v>0</v>
      </c>
      <c r="H1177" s="7">
        <f>COUNTIFS(Calendar!$E$3:$E$367,LOLP!C1177,Calendar!$D$3:$D$367,LOLP!B1177)</f>
        <v>9</v>
      </c>
      <c r="I1177" s="7">
        <f ca="1">IF($F1177=1,OFFSET(start_norps,LOLP!$D1177+(1-$C1177)*24,LOLP!$B1177)*H1177/G1177,0)</f>
        <v>0</v>
      </c>
      <c r="J1177" s="7">
        <f ca="1">IF($F1177=1,OFFSET(start_33,LOLP!$D1177+(1-$C1177)*24,LOLP!$B1177)*H1177/G1177,0)</f>
        <v>0</v>
      </c>
      <c r="K1177" s="7">
        <f ca="1">IF($F1177,OFFSET(start_40,LOLP!$D1177+(1-$C1177)*24,LOLP!$B1177),0)</f>
        <v>0</v>
      </c>
      <c r="L1177" s="7">
        <f ca="1">IF($F1177,OFFSET(start_50,LOLP!$D1177+(1-$C1177)*24,LOLP!$B1177),0)</f>
        <v>0</v>
      </c>
      <c r="M1177" s="25">
        <f t="shared" ca="1" si="128"/>
        <v>0</v>
      </c>
      <c r="N1177" s="25">
        <f t="shared" ca="1" si="129"/>
        <v>0</v>
      </c>
      <c r="O1177" s="15" t="e">
        <f t="shared" ca="1" si="130"/>
        <v>#DIV/0!</v>
      </c>
      <c r="P1177" s="15" t="e">
        <f t="shared" ca="1" si="131"/>
        <v>#DIV/0!</v>
      </c>
    </row>
    <row r="1178" spans="1:16" x14ac:dyDescent="0.25">
      <c r="A1178" s="1">
        <f t="shared" si="125"/>
        <v>43149</v>
      </c>
      <c r="B1178" s="7">
        <f t="shared" si="127"/>
        <v>2</v>
      </c>
      <c r="C1178" s="4">
        <f>INDEX(Calendar!$E$3:$E$367,MATCH(LOLP!$A1178,Calendar!$B$3:$B$367,0))</f>
        <v>0</v>
      </c>
      <c r="D1178" s="2">
        <f t="shared" si="126"/>
        <v>23</v>
      </c>
      <c r="E1178" s="36">
        <v>22843</v>
      </c>
      <c r="F1178" s="7">
        <f>IFERROR(IF(INDEX('Temperature Data'!$AA$15:$AA$348,MATCH(LOLP!A1178,'Temperature Data'!$B$15:$B$348,0))&gt;IF(B1178=9,$G$2,LOLP!$F$2),1,0),0)</f>
        <v>0</v>
      </c>
      <c r="G1178" s="7">
        <f>SUMIFS(LOLP!$F$4:$F$8763,$C$4:$C$8763,$C1178,$B$4:$B$8763,$B1178,$D$4:$D$8763,$D1178)</f>
        <v>0</v>
      </c>
      <c r="H1178" s="7">
        <f>COUNTIFS(Calendar!$E$3:$E$367,LOLP!C1178,Calendar!$D$3:$D$367,LOLP!B1178)</f>
        <v>9</v>
      </c>
      <c r="I1178" s="7">
        <f ca="1">IF($F1178=1,OFFSET(start_norps,LOLP!$D1178+(1-$C1178)*24,LOLP!$B1178)*H1178/G1178,0)</f>
        <v>0</v>
      </c>
      <c r="J1178" s="7">
        <f ca="1">IF($F1178=1,OFFSET(start_33,LOLP!$D1178+(1-$C1178)*24,LOLP!$B1178)*H1178/G1178,0)</f>
        <v>0</v>
      </c>
      <c r="K1178" s="7">
        <f ca="1">IF($F1178,OFFSET(start_40,LOLP!$D1178+(1-$C1178)*24,LOLP!$B1178),0)</f>
        <v>0</v>
      </c>
      <c r="L1178" s="7">
        <f ca="1">IF($F1178,OFFSET(start_50,LOLP!$D1178+(1-$C1178)*24,LOLP!$B1178),0)</f>
        <v>0</v>
      </c>
      <c r="M1178" s="25">
        <f t="shared" ca="1" si="128"/>
        <v>0</v>
      </c>
      <c r="N1178" s="25">
        <f t="shared" ca="1" si="129"/>
        <v>0</v>
      </c>
      <c r="O1178" s="15" t="e">
        <f t="shared" ca="1" si="130"/>
        <v>#DIV/0!</v>
      </c>
      <c r="P1178" s="15" t="e">
        <f t="shared" ca="1" si="131"/>
        <v>#DIV/0!</v>
      </c>
    </row>
    <row r="1179" spans="1:16" x14ac:dyDescent="0.25">
      <c r="A1179" s="1">
        <f t="shared" si="125"/>
        <v>43149</v>
      </c>
      <c r="B1179" s="7">
        <f t="shared" si="127"/>
        <v>2</v>
      </c>
      <c r="C1179" s="4">
        <f>INDEX(Calendar!$E$3:$E$367,MATCH(LOLP!$A1179,Calendar!$B$3:$B$367,0))</f>
        <v>0</v>
      </c>
      <c r="D1179" s="2">
        <f t="shared" si="126"/>
        <v>24</v>
      </c>
      <c r="E1179" s="36">
        <v>21594</v>
      </c>
      <c r="F1179" s="7">
        <f>IFERROR(IF(INDEX('Temperature Data'!$AA$15:$AA$348,MATCH(LOLP!A1179,'Temperature Data'!$B$15:$B$348,0))&gt;IF(B1179=9,$G$2,LOLP!$F$2),1,0),0)</f>
        <v>0</v>
      </c>
      <c r="G1179" s="7">
        <f>SUMIFS(LOLP!$F$4:$F$8763,$C$4:$C$8763,$C1179,$B$4:$B$8763,$B1179,$D$4:$D$8763,$D1179)</f>
        <v>0</v>
      </c>
      <c r="H1179" s="7">
        <f>COUNTIFS(Calendar!$E$3:$E$367,LOLP!C1179,Calendar!$D$3:$D$367,LOLP!B1179)</f>
        <v>9</v>
      </c>
      <c r="I1179" s="7">
        <f ca="1">IF($F1179=1,OFFSET(start_norps,LOLP!$D1179+(1-$C1179)*24,LOLP!$B1179)*H1179/G1179,0)</f>
        <v>0</v>
      </c>
      <c r="J1179" s="7">
        <f ca="1">IF($F1179=1,OFFSET(start_33,LOLP!$D1179+(1-$C1179)*24,LOLP!$B1179)*H1179/G1179,0)</f>
        <v>0</v>
      </c>
      <c r="K1179" s="7">
        <f ca="1">IF($F1179,OFFSET(start_40,LOLP!$D1179+(1-$C1179)*24,LOLP!$B1179),0)</f>
        <v>0</v>
      </c>
      <c r="L1179" s="7">
        <f ca="1">IF($F1179,OFFSET(start_50,LOLP!$D1179+(1-$C1179)*24,LOLP!$B1179),0)</f>
        <v>0</v>
      </c>
      <c r="M1179" s="25">
        <f t="shared" ca="1" si="128"/>
        <v>0</v>
      </c>
      <c r="N1179" s="25">
        <f t="shared" ca="1" si="129"/>
        <v>0</v>
      </c>
      <c r="O1179" s="15" t="e">
        <f t="shared" ca="1" si="130"/>
        <v>#DIV/0!</v>
      </c>
      <c r="P1179" s="15" t="e">
        <f t="shared" ca="1" si="131"/>
        <v>#DIV/0!</v>
      </c>
    </row>
    <row r="1180" spans="1:16" x14ac:dyDescent="0.25">
      <c r="A1180" s="1">
        <f t="shared" si="125"/>
        <v>43150</v>
      </c>
      <c r="B1180" s="7">
        <f t="shared" si="127"/>
        <v>2</v>
      </c>
      <c r="C1180" s="4">
        <f>INDEX(Calendar!$E$3:$E$367,MATCH(LOLP!$A1180,Calendar!$B$3:$B$367,0))</f>
        <v>0</v>
      </c>
      <c r="D1180" s="2">
        <f t="shared" si="126"/>
        <v>1</v>
      </c>
      <c r="E1180" s="36">
        <v>20548</v>
      </c>
      <c r="F1180" s="7">
        <f>IFERROR(IF(INDEX('Temperature Data'!$AA$15:$AA$348,MATCH(LOLP!A1180,'Temperature Data'!$B$15:$B$348,0))&gt;IF(B1180=9,$G$2,LOLP!$F$2),1,0),0)</f>
        <v>0</v>
      </c>
      <c r="G1180" s="7">
        <f>SUMIFS(LOLP!$F$4:$F$8763,$C$4:$C$8763,$C1180,$B$4:$B$8763,$B1180,$D$4:$D$8763,$D1180)</f>
        <v>0</v>
      </c>
      <c r="H1180" s="7">
        <f>COUNTIFS(Calendar!$E$3:$E$367,LOLP!C1180,Calendar!$D$3:$D$367,LOLP!B1180)</f>
        <v>9</v>
      </c>
      <c r="I1180" s="7">
        <f ca="1">IF($F1180=1,OFFSET(start_norps,LOLP!$D1180+(1-$C1180)*24,LOLP!$B1180)*H1180/G1180,0)</f>
        <v>0</v>
      </c>
      <c r="J1180" s="7">
        <f ca="1">IF($F1180=1,OFFSET(start_33,LOLP!$D1180+(1-$C1180)*24,LOLP!$B1180)*H1180/G1180,0)</f>
        <v>0</v>
      </c>
      <c r="K1180" s="7">
        <f ca="1">IF($F1180,OFFSET(start_40,LOLP!$D1180+(1-$C1180)*24,LOLP!$B1180),0)</f>
        <v>0</v>
      </c>
      <c r="L1180" s="7">
        <f ca="1">IF($F1180,OFFSET(start_50,LOLP!$D1180+(1-$C1180)*24,LOLP!$B1180),0)</f>
        <v>0</v>
      </c>
      <c r="M1180" s="25">
        <f t="shared" ca="1" si="128"/>
        <v>0</v>
      </c>
      <c r="N1180" s="25">
        <f t="shared" ca="1" si="129"/>
        <v>0</v>
      </c>
      <c r="O1180" s="15" t="e">
        <f t="shared" ca="1" si="130"/>
        <v>#DIV/0!</v>
      </c>
      <c r="P1180" s="15" t="e">
        <f t="shared" ca="1" si="131"/>
        <v>#DIV/0!</v>
      </c>
    </row>
    <row r="1181" spans="1:16" x14ac:dyDescent="0.25">
      <c r="A1181" s="1">
        <f t="shared" ref="A1181:A1244" si="132">A1157+1</f>
        <v>43150</v>
      </c>
      <c r="B1181" s="7">
        <f t="shared" si="127"/>
        <v>2</v>
      </c>
      <c r="C1181" s="4">
        <f>INDEX(Calendar!$E$3:$E$367,MATCH(LOLP!$A1181,Calendar!$B$3:$B$367,0))</f>
        <v>0</v>
      </c>
      <c r="D1181" s="2">
        <f t="shared" ref="D1181:D1244" si="133">D1157</f>
        <v>2</v>
      </c>
      <c r="E1181" s="36">
        <v>19866</v>
      </c>
      <c r="F1181" s="7">
        <f>IFERROR(IF(INDEX('Temperature Data'!$AA$15:$AA$348,MATCH(LOLP!A1181,'Temperature Data'!$B$15:$B$348,0))&gt;IF(B1181=9,$G$2,LOLP!$F$2),1,0),0)</f>
        <v>0</v>
      </c>
      <c r="G1181" s="7">
        <f>SUMIFS(LOLP!$F$4:$F$8763,$C$4:$C$8763,$C1181,$B$4:$B$8763,$B1181,$D$4:$D$8763,$D1181)</f>
        <v>0</v>
      </c>
      <c r="H1181" s="7">
        <f>COUNTIFS(Calendar!$E$3:$E$367,LOLP!C1181,Calendar!$D$3:$D$367,LOLP!B1181)</f>
        <v>9</v>
      </c>
      <c r="I1181" s="7">
        <f ca="1">IF($F1181=1,OFFSET(start_norps,LOLP!$D1181+(1-$C1181)*24,LOLP!$B1181)*H1181/G1181,0)</f>
        <v>0</v>
      </c>
      <c r="J1181" s="7">
        <f ca="1">IF($F1181=1,OFFSET(start_33,LOLP!$D1181+(1-$C1181)*24,LOLP!$B1181)*H1181/G1181,0)</f>
        <v>0</v>
      </c>
      <c r="K1181" s="7">
        <f ca="1">IF($F1181,OFFSET(start_40,LOLP!$D1181+(1-$C1181)*24,LOLP!$B1181),0)</f>
        <v>0</v>
      </c>
      <c r="L1181" s="7">
        <f ca="1">IF($F1181,OFFSET(start_50,LOLP!$D1181+(1-$C1181)*24,LOLP!$B1181),0)</f>
        <v>0</v>
      </c>
      <c r="M1181" s="25">
        <f t="shared" ca="1" si="128"/>
        <v>0</v>
      </c>
      <c r="N1181" s="25">
        <f t="shared" ca="1" si="129"/>
        <v>0</v>
      </c>
      <c r="O1181" s="15" t="e">
        <f t="shared" ca="1" si="130"/>
        <v>#DIV/0!</v>
      </c>
      <c r="P1181" s="15" t="e">
        <f t="shared" ca="1" si="131"/>
        <v>#DIV/0!</v>
      </c>
    </row>
    <row r="1182" spans="1:16" x14ac:dyDescent="0.25">
      <c r="A1182" s="1">
        <f t="shared" si="132"/>
        <v>43150</v>
      </c>
      <c r="B1182" s="7">
        <f t="shared" si="127"/>
        <v>2</v>
      </c>
      <c r="C1182" s="4">
        <f>INDEX(Calendar!$E$3:$E$367,MATCH(LOLP!$A1182,Calendar!$B$3:$B$367,0))</f>
        <v>0</v>
      </c>
      <c r="D1182" s="2">
        <f t="shared" si="133"/>
        <v>3</v>
      </c>
      <c r="E1182" s="36">
        <v>19483</v>
      </c>
      <c r="F1182" s="7">
        <f>IFERROR(IF(INDEX('Temperature Data'!$AA$15:$AA$348,MATCH(LOLP!A1182,'Temperature Data'!$B$15:$B$348,0))&gt;IF(B1182=9,$G$2,LOLP!$F$2),1,0),0)</f>
        <v>0</v>
      </c>
      <c r="G1182" s="7">
        <f>SUMIFS(LOLP!$F$4:$F$8763,$C$4:$C$8763,$C1182,$B$4:$B$8763,$B1182,$D$4:$D$8763,$D1182)</f>
        <v>0</v>
      </c>
      <c r="H1182" s="7">
        <f>COUNTIFS(Calendar!$E$3:$E$367,LOLP!C1182,Calendar!$D$3:$D$367,LOLP!B1182)</f>
        <v>9</v>
      </c>
      <c r="I1182" s="7">
        <f ca="1">IF($F1182=1,OFFSET(start_norps,LOLP!$D1182+(1-$C1182)*24,LOLP!$B1182)*H1182/G1182,0)</f>
        <v>0</v>
      </c>
      <c r="J1182" s="7">
        <f ca="1">IF($F1182=1,OFFSET(start_33,LOLP!$D1182+(1-$C1182)*24,LOLP!$B1182)*H1182/G1182,0)</f>
        <v>0</v>
      </c>
      <c r="K1182" s="7">
        <f ca="1">IF($F1182,OFFSET(start_40,LOLP!$D1182+(1-$C1182)*24,LOLP!$B1182),0)</f>
        <v>0</v>
      </c>
      <c r="L1182" s="7">
        <f ca="1">IF($F1182,OFFSET(start_50,LOLP!$D1182+(1-$C1182)*24,LOLP!$B1182),0)</f>
        <v>0</v>
      </c>
      <c r="M1182" s="25">
        <f t="shared" ca="1" si="128"/>
        <v>0</v>
      </c>
      <c r="N1182" s="25">
        <f t="shared" ca="1" si="129"/>
        <v>0</v>
      </c>
      <c r="O1182" s="15" t="e">
        <f t="shared" ca="1" si="130"/>
        <v>#DIV/0!</v>
      </c>
      <c r="P1182" s="15" t="e">
        <f t="shared" ca="1" si="131"/>
        <v>#DIV/0!</v>
      </c>
    </row>
    <row r="1183" spans="1:16" x14ac:dyDescent="0.25">
      <c r="A1183" s="1">
        <f t="shared" si="132"/>
        <v>43150</v>
      </c>
      <c r="B1183" s="7">
        <f t="shared" si="127"/>
        <v>2</v>
      </c>
      <c r="C1183" s="4">
        <f>INDEX(Calendar!$E$3:$E$367,MATCH(LOLP!$A1183,Calendar!$B$3:$B$367,0))</f>
        <v>0</v>
      </c>
      <c r="D1183" s="2">
        <f t="shared" si="133"/>
        <v>4</v>
      </c>
      <c r="E1183" s="36">
        <v>19614</v>
      </c>
      <c r="F1183" s="7">
        <f>IFERROR(IF(INDEX('Temperature Data'!$AA$15:$AA$348,MATCH(LOLP!A1183,'Temperature Data'!$B$15:$B$348,0))&gt;IF(B1183=9,$G$2,LOLP!$F$2),1,0),0)</f>
        <v>0</v>
      </c>
      <c r="G1183" s="7">
        <f>SUMIFS(LOLP!$F$4:$F$8763,$C$4:$C$8763,$C1183,$B$4:$B$8763,$B1183,$D$4:$D$8763,$D1183)</f>
        <v>0</v>
      </c>
      <c r="H1183" s="7">
        <f>COUNTIFS(Calendar!$E$3:$E$367,LOLP!C1183,Calendar!$D$3:$D$367,LOLP!B1183)</f>
        <v>9</v>
      </c>
      <c r="I1183" s="7">
        <f ca="1">IF($F1183=1,OFFSET(start_norps,LOLP!$D1183+(1-$C1183)*24,LOLP!$B1183)*H1183/G1183,0)</f>
        <v>0</v>
      </c>
      <c r="J1183" s="7">
        <f ca="1">IF($F1183=1,OFFSET(start_33,LOLP!$D1183+(1-$C1183)*24,LOLP!$B1183)*H1183/G1183,0)</f>
        <v>0</v>
      </c>
      <c r="K1183" s="7">
        <f ca="1">IF($F1183,OFFSET(start_40,LOLP!$D1183+(1-$C1183)*24,LOLP!$B1183),0)</f>
        <v>0</v>
      </c>
      <c r="L1183" s="7">
        <f ca="1">IF($F1183,OFFSET(start_50,LOLP!$D1183+(1-$C1183)*24,LOLP!$B1183),0)</f>
        <v>0</v>
      </c>
      <c r="M1183" s="25">
        <f t="shared" ca="1" si="128"/>
        <v>0</v>
      </c>
      <c r="N1183" s="25">
        <f t="shared" ca="1" si="129"/>
        <v>0</v>
      </c>
      <c r="O1183" s="15" t="e">
        <f t="shared" ca="1" si="130"/>
        <v>#DIV/0!</v>
      </c>
      <c r="P1183" s="15" t="e">
        <f t="shared" ca="1" si="131"/>
        <v>#DIV/0!</v>
      </c>
    </row>
    <row r="1184" spans="1:16" x14ac:dyDescent="0.25">
      <c r="A1184" s="1">
        <f t="shared" si="132"/>
        <v>43150</v>
      </c>
      <c r="B1184" s="7">
        <f t="shared" si="127"/>
        <v>2</v>
      </c>
      <c r="C1184" s="4">
        <f>INDEX(Calendar!$E$3:$E$367,MATCH(LOLP!$A1184,Calendar!$B$3:$B$367,0))</f>
        <v>0</v>
      </c>
      <c r="D1184" s="2">
        <f t="shared" si="133"/>
        <v>5</v>
      </c>
      <c r="E1184" s="36">
        <v>19995</v>
      </c>
      <c r="F1184" s="7">
        <f>IFERROR(IF(INDEX('Temperature Data'!$AA$15:$AA$348,MATCH(LOLP!A1184,'Temperature Data'!$B$15:$B$348,0))&gt;IF(B1184=9,$G$2,LOLP!$F$2),1,0),0)</f>
        <v>0</v>
      </c>
      <c r="G1184" s="7">
        <f>SUMIFS(LOLP!$F$4:$F$8763,$C$4:$C$8763,$C1184,$B$4:$B$8763,$B1184,$D$4:$D$8763,$D1184)</f>
        <v>0</v>
      </c>
      <c r="H1184" s="7">
        <f>COUNTIFS(Calendar!$E$3:$E$367,LOLP!C1184,Calendar!$D$3:$D$367,LOLP!B1184)</f>
        <v>9</v>
      </c>
      <c r="I1184" s="7">
        <f ca="1">IF($F1184=1,OFFSET(start_norps,LOLP!$D1184+(1-$C1184)*24,LOLP!$B1184)*H1184/G1184,0)</f>
        <v>0</v>
      </c>
      <c r="J1184" s="7">
        <f ca="1">IF($F1184=1,OFFSET(start_33,LOLP!$D1184+(1-$C1184)*24,LOLP!$B1184)*H1184/G1184,0)</f>
        <v>0</v>
      </c>
      <c r="K1184" s="7">
        <f ca="1">IF($F1184,OFFSET(start_40,LOLP!$D1184+(1-$C1184)*24,LOLP!$B1184),0)</f>
        <v>0</v>
      </c>
      <c r="L1184" s="7">
        <f ca="1">IF($F1184,OFFSET(start_50,LOLP!$D1184+(1-$C1184)*24,LOLP!$B1184),0)</f>
        <v>0</v>
      </c>
      <c r="M1184" s="25">
        <f t="shared" ca="1" si="128"/>
        <v>0</v>
      </c>
      <c r="N1184" s="25">
        <f t="shared" ca="1" si="129"/>
        <v>0</v>
      </c>
      <c r="O1184" s="15" t="e">
        <f t="shared" ca="1" si="130"/>
        <v>#DIV/0!</v>
      </c>
      <c r="P1184" s="15" t="e">
        <f t="shared" ca="1" si="131"/>
        <v>#DIV/0!</v>
      </c>
    </row>
    <row r="1185" spans="1:16" x14ac:dyDescent="0.25">
      <c r="A1185" s="1">
        <f t="shared" si="132"/>
        <v>43150</v>
      </c>
      <c r="B1185" s="7">
        <f t="shared" si="127"/>
        <v>2</v>
      </c>
      <c r="C1185" s="4">
        <f>INDEX(Calendar!$E$3:$E$367,MATCH(LOLP!$A1185,Calendar!$B$3:$B$367,0))</f>
        <v>0</v>
      </c>
      <c r="D1185" s="2">
        <f t="shared" si="133"/>
        <v>6</v>
      </c>
      <c r="E1185" s="36">
        <v>21237</v>
      </c>
      <c r="F1185" s="7">
        <f>IFERROR(IF(INDEX('Temperature Data'!$AA$15:$AA$348,MATCH(LOLP!A1185,'Temperature Data'!$B$15:$B$348,0))&gt;IF(B1185=9,$G$2,LOLP!$F$2),1,0),0)</f>
        <v>0</v>
      </c>
      <c r="G1185" s="7">
        <f>SUMIFS(LOLP!$F$4:$F$8763,$C$4:$C$8763,$C1185,$B$4:$B$8763,$B1185,$D$4:$D$8763,$D1185)</f>
        <v>0</v>
      </c>
      <c r="H1185" s="7">
        <f>COUNTIFS(Calendar!$E$3:$E$367,LOLP!C1185,Calendar!$D$3:$D$367,LOLP!B1185)</f>
        <v>9</v>
      </c>
      <c r="I1185" s="7">
        <f ca="1">IF($F1185=1,OFFSET(start_norps,LOLP!$D1185+(1-$C1185)*24,LOLP!$B1185)*H1185/G1185,0)</f>
        <v>0</v>
      </c>
      <c r="J1185" s="7">
        <f ca="1">IF($F1185=1,OFFSET(start_33,LOLP!$D1185+(1-$C1185)*24,LOLP!$B1185)*H1185/G1185,0)</f>
        <v>0</v>
      </c>
      <c r="K1185" s="7">
        <f ca="1">IF($F1185,OFFSET(start_40,LOLP!$D1185+(1-$C1185)*24,LOLP!$B1185),0)</f>
        <v>0</v>
      </c>
      <c r="L1185" s="7">
        <f ca="1">IF($F1185,OFFSET(start_50,LOLP!$D1185+(1-$C1185)*24,LOLP!$B1185),0)</f>
        <v>0</v>
      </c>
      <c r="M1185" s="25">
        <f t="shared" ca="1" si="128"/>
        <v>0</v>
      </c>
      <c r="N1185" s="25">
        <f t="shared" ca="1" si="129"/>
        <v>0</v>
      </c>
      <c r="O1185" s="15" t="e">
        <f t="shared" ca="1" si="130"/>
        <v>#DIV/0!</v>
      </c>
      <c r="P1185" s="15" t="e">
        <f t="shared" ca="1" si="131"/>
        <v>#DIV/0!</v>
      </c>
    </row>
    <row r="1186" spans="1:16" x14ac:dyDescent="0.25">
      <c r="A1186" s="1">
        <f t="shared" si="132"/>
        <v>43150</v>
      </c>
      <c r="B1186" s="7">
        <f t="shared" si="127"/>
        <v>2</v>
      </c>
      <c r="C1186" s="4">
        <f>INDEX(Calendar!$E$3:$E$367,MATCH(LOLP!$A1186,Calendar!$B$3:$B$367,0))</f>
        <v>0</v>
      </c>
      <c r="D1186" s="2">
        <f t="shared" si="133"/>
        <v>7</v>
      </c>
      <c r="E1186" s="36">
        <v>22885</v>
      </c>
      <c r="F1186" s="7">
        <f>IFERROR(IF(INDEX('Temperature Data'!$AA$15:$AA$348,MATCH(LOLP!A1186,'Temperature Data'!$B$15:$B$348,0))&gt;IF(B1186=9,$G$2,LOLP!$F$2),1,0),0)</f>
        <v>0</v>
      </c>
      <c r="G1186" s="7">
        <f>SUMIFS(LOLP!$F$4:$F$8763,$C$4:$C$8763,$C1186,$B$4:$B$8763,$B1186,$D$4:$D$8763,$D1186)</f>
        <v>0</v>
      </c>
      <c r="H1186" s="7">
        <f>COUNTIFS(Calendar!$E$3:$E$367,LOLP!C1186,Calendar!$D$3:$D$367,LOLP!B1186)</f>
        <v>9</v>
      </c>
      <c r="I1186" s="7">
        <f ca="1">IF($F1186=1,OFFSET(start_norps,LOLP!$D1186+(1-$C1186)*24,LOLP!$B1186)*H1186/G1186,0)</f>
        <v>0</v>
      </c>
      <c r="J1186" s="7">
        <f ca="1">IF($F1186=1,OFFSET(start_33,LOLP!$D1186+(1-$C1186)*24,LOLP!$B1186)*H1186/G1186,0)</f>
        <v>0</v>
      </c>
      <c r="K1186" s="7">
        <f ca="1">IF($F1186,OFFSET(start_40,LOLP!$D1186+(1-$C1186)*24,LOLP!$B1186),0)</f>
        <v>0</v>
      </c>
      <c r="L1186" s="7">
        <f ca="1">IF($F1186,OFFSET(start_50,LOLP!$D1186+(1-$C1186)*24,LOLP!$B1186),0)</f>
        <v>0</v>
      </c>
      <c r="M1186" s="25">
        <f t="shared" ca="1" si="128"/>
        <v>0</v>
      </c>
      <c r="N1186" s="25">
        <f t="shared" ca="1" si="129"/>
        <v>0</v>
      </c>
      <c r="O1186" s="15" t="e">
        <f t="shared" ca="1" si="130"/>
        <v>#DIV/0!</v>
      </c>
      <c r="P1186" s="15" t="e">
        <f t="shared" ca="1" si="131"/>
        <v>#DIV/0!</v>
      </c>
    </row>
    <row r="1187" spans="1:16" x14ac:dyDescent="0.25">
      <c r="A1187" s="1">
        <f t="shared" si="132"/>
        <v>43150</v>
      </c>
      <c r="B1187" s="7">
        <f t="shared" si="127"/>
        <v>2</v>
      </c>
      <c r="C1187" s="4">
        <f>INDEX(Calendar!$E$3:$E$367,MATCH(LOLP!$A1187,Calendar!$B$3:$B$367,0))</f>
        <v>0</v>
      </c>
      <c r="D1187" s="2">
        <f t="shared" si="133"/>
        <v>8</v>
      </c>
      <c r="E1187" s="36">
        <v>23640</v>
      </c>
      <c r="F1187" s="7">
        <f>IFERROR(IF(INDEX('Temperature Data'!$AA$15:$AA$348,MATCH(LOLP!A1187,'Temperature Data'!$B$15:$B$348,0))&gt;IF(B1187=9,$G$2,LOLP!$F$2),1,0),0)</f>
        <v>0</v>
      </c>
      <c r="G1187" s="7">
        <f>SUMIFS(LOLP!$F$4:$F$8763,$C$4:$C$8763,$C1187,$B$4:$B$8763,$B1187,$D$4:$D$8763,$D1187)</f>
        <v>0</v>
      </c>
      <c r="H1187" s="7">
        <f>COUNTIFS(Calendar!$E$3:$E$367,LOLP!C1187,Calendar!$D$3:$D$367,LOLP!B1187)</f>
        <v>9</v>
      </c>
      <c r="I1187" s="7">
        <f ca="1">IF($F1187=1,OFFSET(start_norps,LOLP!$D1187+(1-$C1187)*24,LOLP!$B1187)*H1187/G1187,0)</f>
        <v>0</v>
      </c>
      <c r="J1187" s="7">
        <f ca="1">IF($F1187=1,OFFSET(start_33,LOLP!$D1187+(1-$C1187)*24,LOLP!$B1187)*H1187/G1187,0)</f>
        <v>0</v>
      </c>
      <c r="K1187" s="7">
        <f ca="1">IF($F1187,OFFSET(start_40,LOLP!$D1187+(1-$C1187)*24,LOLP!$B1187),0)</f>
        <v>0</v>
      </c>
      <c r="L1187" s="7">
        <f ca="1">IF($F1187,OFFSET(start_50,LOLP!$D1187+(1-$C1187)*24,LOLP!$B1187),0)</f>
        <v>0</v>
      </c>
      <c r="M1187" s="25">
        <f t="shared" ca="1" si="128"/>
        <v>0</v>
      </c>
      <c r="N1187" s="25">
        <f t="shared" ca="1" si="129"/>
        <v>0</v>
      </c>
      <c r="O1187" s="15" t="e">
        <f t="shared" ca="1" si="130"/>
        <v>#DIV/0!</v>
      </c>
      <c r="P1187" s="15" t="e">
        <f t="shared" ca="1" si="131"/>
        <v>#DIV/0!</v>
      </c>
    </row>
    <row r="1188" spans="1:16" x14ac:dyDescent="0.25">
      <c r="A1188" s="1">
        <f t="shared" si="132"/>
        <v>43150</v>
      </c>
      <c r="B1188" s="7">
        <f t="shared" si="127"/>
        <v>2</v>
      </c>
      <c r="C1188" s="4">
        <f>INDEX(Calendar!$E$3:$E$367,MATCH(LOLP!$A1188,Calendar!$B$3:$B$367,0))</f>
        <v>0</v>
      </c>
      <c r="D1188" s="2">
        <f t="shared" si="133"/>
        <v>9</v>
      </c>
      <c r="E1188" s="36">
        <v>23759</v>
      </c>
      <c r="F1188" s="7">
        <f>IFERROR(IF(INDEX('Temperature Data'!$AA$15:$AA$348,MATCH(LOLP!A1188,'Temperature Data'!$B$15:$B$348,0))&gt;IF(B1188=9,$G$2,LOLP!$F$2),1,0),0)</f>
        <v>0</v>
      </c>
      <c r="G1188" s="7">
        <f>SUMIFS(LOLP!$F$4:$F$8763,$C$4:$C$8763,$C1188,$B$4:$B$8763,$B1188,$D$4:$D$8763,$D1188)</f>
        <v>0</v>
      </c>
      <c r="H1188" s="7">
        <f>COUNTIFS(Calendar!$E$3:$E$367,LOLP!C1188,Calendar!$D$3:$D$367,LOLP!B1188)</f>
        <v>9</v>
      </c>
      <c r="I1188" s="7">
        <f ca="1">IF($F1188=1,OFFSET(start_norps,LOLP!$D1188+(1-$C1188)*24,LOLP!$B1188)*H1188/G1188,0)</f>
        <v>0</v>
      </c>
      <c r="J1188" s="7">
        <f ca="1">IF($F1188=1,OFFSET(start_33,LOLP!$D1188+(1-$C1188)*24,LOLP!$B1188)*H1188/G1188,0)</f>
        <v>0</v>
      </c>
      <c r="K1188" s="7">
        <f ca="1">IF($F1188,OFFSET(start_40,LOLP!$D1188+(1-$C1188)*24,LOLP!$B1188),0)</f>
        <v>0</v>
      </c>
      <c r="L1188" s="7">
        <f ca="1">IF($F1188,OFFSET(start_50,LOLP!$D1188+(1-$C1188)*24,LOLP!$B1188),0)</f>
        <v>0</v>
      </c>
      <c r="M1188" s="25">
        <f t="shared" ca="1" si="128"/>
        <v>0</v>
      </c>
      <c r="N1188" s="25">
        <f t="shared" ca="1" si="129"/>
        <v>0</v>
      </c>
      <c r="O1188" s="15" t="e">
        <f t="shared" ca="1" si="130"/>
        <v>#DIV/0!</v>
      </c>
      <c r="P1188" s="15" t="e">
        <f t="shared" ca="1" si="131"/>
        <v>#DIV/0!</v>
      </c>
    </row>
    <row r="1189" spans="1:16" x14ac:dyDescent="0.25">
      <c r="A1189" s="1">
        <f t="shared" si="132"/>
        <v>43150</v>
      </c>
      <c r="B1189" s="7">
        <f t="shared" si="127"/>
        <v>2</v>
      </c>
      <c r="C1189" s="4">
        <f>INDEX(Calendar!$E$3:$E$367,MATCH(LOLP!$A1189,Calendar!$B$3:$B$367,0))</f>
        <v>0</v>
      </c>
      <c r="D1189" s="2">
        <f t="shared" si="133"/>
        <v>10</v>
      </c>
      <c r="E1189" s="36">
        <v>23335</v>
      </c>
      <c r="F1189" s="7">
        <f>IFERROR(IF(INDEX('Temperature Data'!$AA$15:$AA$348,MATCH(LOLP!A1189,'Temperature Data'!$B$15:$B$348,0))&gt;IF(B1189=9,$G$2,LOLP!$F$2),1,0),0)</f>
        <v>0</v>
      </c>
      <c r="G1189" s="7">
        <f>SUMIFS(LOLP!$F$4:$F$8763,$C$4:$C$8763,$C1189,$B$4:$B$8763,$B1189,$D$4:$D$8763,$D1189)</f>
        <v>0</v>
      </c>
      <c r="H1189" s="7">
        <f>COUNTIFS(Calendar!$E$3:$E$367,LOLP!C1189,Calendar!$D$3:$D$367,LOLP!B1189)</f>
        <v>9</v>
      </c>
      <c r="I1189" s="7">
        <f ca="1">IF($F1189=1,OFFSET(start_norps,LOLP!$D1189+(1-$C1189)*24,LOLP!$B1189)*H1189/G1189,0)</f>
        <v>0</v>
      </c>
      <c r="J1189" s="7">
        <f ca="1">IF($F1189=1,OFFSET(start_33,LOLP!$D1189+(1-$C1189)*24,LOLP!$B1189)*H1189/G1189,0)</f>
        <v>0</v>
      </c>
      <c r="K1189" s="7">
        <f ca="1">IF($F1189,OFFSET(start_40,LOLP!$D1189+(1-$C1189)*24,LOLP!$B1189),0)</f>
        <v>0</v>
      </c>
      <c r="L1189" s="7">
        <f ca="1">IF($F1189,OFFSET(start_50,LOLP!$D1189+(1-$C1189)*24,LOLP!$B1189),0)</f>
        <v>0</v>
      </c>
      <c r="M1189" s="25">
        <f t="shared" ca="1" si="128"/>
        <v>0</v>
      </c>
      <c r="N1189" s="25">
        <f t="shared" ca="1" si="129"/>
        <v>0</v>
      </c>
      <c r="O1189" s="15" t="e">
        <f t="shared" ca="1" si="130"/>
        <v>#DIV/0!</v>
      </c>
      <c r="P1189" s="15" t="e">
        <f t="shared" ca="1" si="131"/>
        <v>#DIV/0!</v>
      </c>
    </row>
    <row r="1190" spans="1:16" x14ac:dyDescent="0.25">
      <c r="A1190" s="1">
        <f t="shared" si="132"/>
        <v>43150</v>
      </c>
      <c r="B1190" s="7">
        <f t="shared" si="127"/>
        <v>2</v>
      </c>
      <c r="C1190" s="4">
        <f>INDEX(Calendar!$E$3:$E$367,MATCH(LOLP!$A1190,Calendar!$B$3:$B$367,0))</f>
        <v>0</v>
      </c>
      <c r="D1190" s="2">
        <f t="shared" si="133"/>
        <v>11</v>
      </c>
      <c r="E1190" s="36">
        <v>22694</v>
      </c>
      <c r="F1190" s="7">
        <f>IFERROR(IF(INDEX('Temperature Data'!$AA$15:$AA$348,MATCH(LOLP!A1190,'Temperature Data'!$B$15:$B$348,0))&gt;IF(B1190=9,$G$2,LOLP!$F$2),1,0),0)</f>
        <v>0</v>
      </c>
      <c r="G1190" s="7">
        <f>SUMIFS(LOLP!$F$4:$F$8763,$C$4:$C$8763,$C1190,$B$4:$B$8763,$B1190,$D$4:$D$8763,$D1190)</f>
        <v>0</v>
      </c>
      <c r="H1190" s="7">
        <f>COUNTIFS(Calendar!$E$3:$E$367,LOLP!C1190,Calendar!$D$3:$D$367,LOLP!B1190)</f>
        <v>9</v>
      </c>
      <c r="I1190" s="7">
        <f ca="1">IF($F1190=1,OFFSET(start_norps,LOLP!$D1190+(1-$C1190)*24,LOLP!$B1190)*H1190/G1190,0)</f>
        <v>0</v>
      </c>
      <c r="J1190" s="7">
        <f ca="1">IF($F1190=1,OFFSET(start_33,LOLP!$D1190+(1-$C1190)*24,LOLP!$B1190)*H1190/G1190,0)</f>
        <v>0</v>
      </c>
      <c r="K1190" s="7">
        <f ca="1">IF($F1190,OFFSET(start_40,LOLP!$D1190+(1-$C1190)*24,LOLP!$B1190),0)</f>
        <v>0</v>
      </c>
      <c r="L1190" s="7">
        <f ca="1">IF($F1190,OFFSET(start_50,LOLP!$D1190+(1-$C1190)*24,LOLP!$B1190),0)</f>
        <v>0</v>
      </c>
      <c r="M1190" s="25">
        <f t="shared" ca="1" si="128"/>
        <v>0</v>
      </c>
      <c r="N1190" s="25">
        <f t="shared" ca="1" si="129"/>
        <v>0</v>
      </c>
      <c r="O1190" s="15" t="e">
        <f t="shared" ca="1" si="130"/>
        <v>#DIV/0!</v>
      </c>
      <c r="P1190" s="15" t="e">
        <f t="shared" ca="1" si="131"/>
        <v>#DIV/0!</v>
      </c>
    </row>
    <row r="1191" spans="1:16" x14ac:dyDescent="0.25">
      <c r="A1191" s="1">
        <f t="shared" si="132"/>
        <v>43150</v>
      </c>
      <c r="B1191" s="7">
        <f t="shared" si="127"/>
        <v>2</v>
      </c>
      <c r="C1191" s="4">
        <f>INDEX(Calendar!$E$3:$E$367,MATCH(LOLP!$A1191,Calendar!$B$3:$B$367,0))</f>
        <v>0</v>
      </c>
      <c r="D1191" s="2">
        <f t="shared" si="133"/>
        <v>12</v>
      </c>
      <c r="E1191" s="36">
        <v>22169</v>
      </c>
      <c r="F1191" s="7">
        <f>IFERROR(IF(INDEX('Temperature Data'!$AA$15:$AA$348,MATCH(LOLP!A1191,'Temperature Data'!$B$15:$B$348,0))&gt;IF(B1191=9,$G$2,LOLP!$F$2),1,0),0)</f>
        <v>0</v>
      </c>
      <c r="G1191" s="7">
        <f>SUMIFS(LOLP!$F$4:$F$8763,$C$4:$C$8763,$C1191,$B$4:$B$8763,$B1191,$D$4:$D$8763,$D1191)</f>
        <v>0</v>
      </c>
      <c r="H1191" s="7">
        <f>COUNTIFS(Calendar!$E$3:$E$367,LOLP!C1191,Calendar!$D$3:$D$367,LOLP!B1191)</f>
        <v>9</v>
      </c>
      <c r="I1191" s="7">
        <f ca="1">IF($F1191=1,OFFSET(start_norps,LOLP!$D1191+(1-$C1191)*24,LOLP!$B1191)*H1191/G1191,0)</f>
        <v>0</v>
      </c>
      <c r="J1191" s="7">
        <f ca="1">IF($F1191=1,OFFSET(start_33,LOLP!$D1191+(1-$C1191)*24,LOLP!$B1191)*H1191/G1191,0)</f>
        <v>0</v>
      </c>
      <c r="K1191" s="7">
        <f ca="1">IF($F1191,OFFSET(start_40,LOLP!$D1191+(1-$C1191)*24,LOLP!$B1191),0)</f>
        <v>0</v>
      </c>
      <c r="L1191" s="7">
        <f ca="1">IF($F1191,OFFSET(start_50,LOLP!$D1191+(1-$C1191)*24,LOLP!$B1191),0)</f>
        <v>0</v>
      </c>
      <c r="M1191" s="25">
        <f t="shared" ca="1" si="128"/>
        <v>0</v>
      </c>
      <c r="N1191" s="25">
        <f t="shared" ca="1" si="129"/>
        <v>0</v>
      </c>
      <c r="O1191" s="15" t="e">
        <f t="shared" ca="1" si="130"/>
        <v>#DIV/0!</v>
      </c>
      <c r="P1191" s="15" t="e">
        <f t="shared" ca="1" si="131"/>
        <v>#DIV/0!</v>
      </c>
    </row>
    <row r="1192" spans="1:16" x14ac:dyDescent="0.25">
      <c r="A1192" s="1">
        <f t="shared" si="132"/>
        <v>43150</v>
      </c>
      <c r="B1192" s="7">
        <f t="shared" si="127"/>
        <v>2</v>
      </c>
      <c r="C1192" s="4">
        <f>INDEX(Calendar!$E$3:$E$367,MATCH(LOLP!$A1192,Calendar!$B$3:$B$367,0))</f>
        <v>0</v>
      </c>
      <c r="D1192" s="2">
        <f t="shared" si="133"/>
        <v>13</v>
      </c>
      <c r="E1192" s="36">
        <v>22042</v>
      </c>
      <c r="F1192" s="7">
        <f>IFERROR(IF(INDEX('Temperature Data'!$AA$15:$AA$348,MATCH(LOLP!A1192,'Temperature Data'!$B$15:$B$348,0))&gt;IF(B1192=9,$G$2,LOLP!$F$2),1,0),0)</f>
        <v>0</v>
      </c>
      <c r="G1192" s="7">
        <f>SUMIFS(LOLP!$F$4:$F$8763,$C$4:$C$8763,$C1192,$B$4:$B$8763,$B1192,$D$4:$D$8763,$D1192)</f>
        <v>0</v>
      </c>
      <c r="H1192" s="7">
        <f>COUNTIFS(Calendar!$E$3:$E$367,LOLP!C1192,Calendar!$D$3:$D$367,LOLP!B1192)</f>
        <v>9</v>
      </c>
      <c r="I1192" s="7">
        <f ca="1">IF($F1192=1,OFFSET(start_norps,LOLP!$D1192+(1-$C1192)*24,LOLP!$B1192)*H1192/G1192,0)</f>
        <v>0</v>
      </c>
      <c r="J1192" s="7">
        <f ca="1">IF($F1192=1,OFFSET(start_33,LOLP!$D1192+(1-$C1192)*24,LOLP!$B1192)*H1192/G1192,0)</f>
        <v>0</v>
      </c>
      <c r="K1192" s="7">
        <f ca="1">IF($F1192,OFFSET(start_40,LOLP!$D1192+(1-$C1192)*24,LOLP!$B1192),0)</f>
        <v>0</v>
      </c>
      <c r="L1192" s="7">
        <f ca="1">IF($F1192,OFFSET(start_50,LOLP!$D1192+(1-$C1192)*24,LOLP!$B1192),0)</f>
        <v>0</v>
      </c>
      <c r="M1192" s="25">
        <f t="shared" ca="1" si="128"/>
        <v>0</v>
      </c>
      <c r="N1192" s="25">
        <f t="shared" ca="1" si="129"/>
        <v>0</v>
      </c>
      <c r="O1192" s="15" t="e">
        <f t="shared" ca="1" si="130"/>
        <v>#DIV/0!</v>
      </c>
      <c r="P1192" s="15" t="e">
        <f t="shared" ca="1" si="131"/>
        <v>#DIV/0!</v>
      </c>
    </row>
    <row r="1193" spans="1:16" x14ac:dyDescent="0.25">
      <c r="A1193" s="1">
        <f t="shared" si="132"/>
        <v>43150</v>
      </c>
      <c r="B1193" s="7">
        <f t="shared" si="127"/>
        <v>2</v>
      </c>
      <c r="C1193" s="4">
        <f>INDEX(Calendar!$E$3:$E$367,MATCH(LOLP!$A1193,Calendar!$B$3:$B$367,0))</f>
        <v>0</v>
      </c>
      <c r="D1193" s="2">
        <f t="shared" si="133"/>
        <v>14</v>
      </c>
      <c r="E1193" s="36">
        <v>22258</v>
      </c>
      <c r="F1193" s="7">
        <f>IFERROR(IF(INDEX('Temperature Data'!$AA$15:$AA$348,MATCH(LOLP!A1193,'Temperature Data'!$B$15:$B$348,0))&gt;IF(B1193=9,$G$2,LOLP!$F$2),1,0),0)</f>
        <v>0</v>
      </c>
      <c r="G1193" s="7">
        <f>SUMIFS(LOLP!$F$4:$F$8763,$C$4:$C$8763,$C1193,$B$4:$B$8763,$B1193,$D$4:$D$8763,$D1193)</f>
        <v>0</v>
      </c>
      <c r="H1193" s="7">
        <f>COUNTIFS(Calendar!$E$3:$E$367,LOLP!C1193,Calendar!$D$3:$D$367,LOLP!B1193)</f>
        <v>9</v>
      </c>
      <c r="I1193" s="7">
        <f ca="1">IF($F1193=1,OFFSET(start_norps,LOLP!$D1193+(1-$C1193)*24,LOLP!$B1193)*H1193/G1193,0)</f>
        <v>0</v>
      </c>
      <c r="J1193" s="7">
        <f ca="1">IF($F1193=1,OFFSET(start_33,LOLP!$D1193+(1-$C1193)*24,LOLP!$B1193)*H1193/G1193,0)</f>
        <v>0</v>
      </c>
      <c r="K1193" s="7">
        <f ca="1">IF($F1193,OFFSET(start_40,LOLP!$D1193+(1-$C1193)*24,LOLP!$B1193),0)</f>
        <v>0</v>
      </c>
      <c r="L1193" s="7">
        <f ca="1">IF($F1193,OFFSET(start_50,LOLP!$D1193+(1-$C1193)*24,LOLP!$B1193),0)</f>
        <v>0</v>
      </c>
      <c r="M1193" s="25">
        <f t="shared" ca="1" si="128"/>
        <v>0</v>
      </c>
      <c r="N1193" s="25">
        <f t="shared" ca="1" si="129"/>
        <v>0</v>
      </c>
      <c r="O1193" s="15" t="e">
        <f t="shared" ca="1" si="130"/>
        <v>#DIV/0!</v>
      </c>
      <c r="P1193" s="15" t="e">
        <f t="shared" ca="1" si="131"/>
        <v>#DIV/0!</v>
      </c>
    </row>
    <row r="1194" spans="1:16" x14ac:dyDescent="0.25">
      <c r="A1194" s="1">
        <f t="shared" si="132"/>
        <v>43150</v>
      </c>
      <c r="B1194" s="7">
        <f t="shared" si="127"/>
        <v>2</v>
      </c>
      <c r="C1194" s="4">
        <f>INDEX(Calendar!$E$3:$E$367,MATCH(LOLP!$A1194,Calendar!$B$3:$B$367,0))</f>
        <v>0</v>
      </c>
      <c r="D1194" s="2">
        <f t="shared" si="133"/>
        <v>15</v>
      </c>
      <c r="E1194" s="36">
        <v>22701</v>
      </c>
      <c r="F1194" s="7">
        <f>IFERROR(IF(INDEX('Temperature Data'!$AA$15:$AA$348,MATCH(LOLP!A1194,'Temperature Data'!$B$15:$B$348,0))&gt;IF(B1194=9,$G$2,LOLP!$F$2),1,0),0)</f>
        <v>0</v>
      </c>
      <c r="G1194" s="7">
        <f>SUMIFS(LOLP!$F$4:$F$8763,$C$4:$C$8763,$C1194,$B$4:$B$8763,$B1194,$D$4:$D$8763,$D1194)</f>
        <v>0</v>
      </c>
      <c r="H1194" s="7">
        <f>COUNTIFS(Calendar!$E$3:$E$367,LOLP!C1194,Calendar!$D$3:$D$367,LOLP!B1194)</f>
        <v>9</v>
      </c>
      <c r="I1194" s="7">
        <f ca="1">IF($F1194=1,OFFSET(start_norps,LOLP!$D1194+(1-$C1194)*24,LOLP!$B1194)*H1194/G1194,0)</f>
        <v>0</v>
      </c>
      <c r="J1194" s="7">
        <f ca="1">IF($F1194=1,OFFSET(start_33,LOLP!$D1194+(1-$C1194)*24,LOLP!$B1194)*H1194/G1194,0)</f>
        <v>0</v>
      </c>
      <c r="K1194" s="7">
        <f ca="1">IF($F1194,OFFSET(start_40,LOLP!$D1194+(1-$C1194)*24,LOLP!$B1194),0)</f>
        <v>0</v>
      </c>
      <c r="L1194" s="7">
        <f ca="1">IF($F1194,OFFSET(start_50,LOLP!$D1194+(1-$C1194)*24,LOLP!$B1194),0)</f>
        <v>0</v>
      </c>
      <c r="M1194" s="25">
        <f t="shared" ca="1" si="128"/>
        <v>0</v>
      </c>
      <c r="N1194" s="25">
        <f t="shared" ca="1" si="129"/>
        <v>0</v>
      </c>
      <c r="O1194" s="15" t="e">
        <f t="shared" ca="1" si="130"/>
        <v>#DIV/0!</v>
      </c>
      <c r="P1194" s="15" t="e">
        <f t="shared" ca="1" si="131"/>
        <v>#DIV/0!</v>
      </c>
    </row>
    <row r="1195" spans="1:16" x14ac:dyDescent="0.25">
      <c r="A1195" s="1">
        <f t="shared" si="132"/>
        <v>43150</v>
      </c>
      <c r="B1195" s="7">
        <f t="shared" si="127"/>
        <v>2</v>
      </c>
      <c r="C1195" s="4">
        <f>INDEX(Calendar!$E$3:$E$367,MATCH(LOLP!$A1195,Calendar!$B$3:$B$367,0))</f>
        <v>0</v>
      </c>
      <c r="D1195" s="2">
        <f t="shared" si="133"/>
        <v>16</v>
      </c>
      <c r="E1195" s="36">
        <v>23479</v>
      </c>
      <c r="F1195" s="7">
        <f>IFERROR(IF(INDEX('Temperature Data'!$AA$15:$AA$348,MATCH(LOLP!A1195,'Temperature Data'!$B$15:$B$348,0))&gt;IF(B1195=9,$G$2,LOLP!$F$2),1,0),0)</f>
        <v>0</v>
      </c>
      <c r="G1195" s="7">
        <f>SUMIFS(LOLP!$F$4:$F$8763,$C$4:$C$8763,$C1195,$B$4:$B$8763,$B1195,$D$4:$D$8763,$D1195)</f>
        <v>0</v>
      </c>
      <c r="H1195" s="7">
        <f>COUNTIFS(Calendar!$E$3:$E$367,LOLP!C1195,Calendar!$D$3:$D$367,LOLP!B1195)</f>
        <v>9</v>
      </c>
      <c r="I1195" s="7">
        <f ca="1">IF($F1195=1,OFFSET(start_norps,LOLP!$D1195+(1-$C1195)*24,LOLP!$B1195)*H1195/G1195,0)</f>
        <v>0</v>
      </c>
      <c r="J1195" s="7">
        <f ca="1">IF($F1195=1,OFFSET(start_33,LOLP!$D1195+(1-$C1195)*24,LOLP!$B1195)*H1195/G1195,0)</f>
        <v>0</v>
      </c>
      <c r="K1195" s="7">
        <f ca="1">IF($F1195,OFFSET(start_40,LOLP!$D1195+(1-$C1195)*24,LOLP!$B1195),0)</f>
        <v>0</v>
      </c>
      <c r="L1195" s="7">
        <f ca="1">IF($F1195,OFFSET(start_50,LOLP!$D1195+(1-$C1195)*24,LOLP!$B1195),0)</f>
        <v>0</v>
      </c>
      <c r="M1195" s="25">
        <f t="shared" ca="1" si="128"/>
        <v>0</v>
      </c>
      <c r="N1195" s="25">
        <f t="shared" ca="1" si="129"/>
        <v>0</v>
      </c>
      <c r="O1195" s="15" t="e">
        <f t="shared" ca="1" si="130"/>
        <v>#DIV/0!</v>
      </c>
      <c r="P1195" s="15" t="e">
        <f t="shared" ca="1" si="131"/>
        <v>#DIV/0!</v>
      </c>
    </row>
    <row r="1196" spans="1:16" x14ac:dyDescent="0.25">
      <c r="A1196" s="1">
        <f t="shared" si="132"/>
        <v>43150</v>
      </c>
      <c r="B1196" s="7">
        <f t="shared" si="127"/>
        <v>2</v>
      </c>
      <c r="C1196" s="4">
        <f>INDEX(Calendar!$E$3:$E$367,MATCH(LOLP!$A1196,Calendar!$B$3:$B$367,0))</f>
        <v>0</v>
      </c>
      <c r="D1196" s="2">
        <f t="shared" si="133"/>
        <v>17</v>
      </c>
      <c r="E1196" s="36">
        <v>24678</v>
      </c>
      <c r="F1196" s="7">
        <f>IFERROR(IF(INDEX('Temperature Data'!$AA$15:$AA$348,MATCH(LOLP!A1196,'Temperature Data'!$B$15:$B$348,0))&gt;IF(B1196=9,$G$2,LOLP!$F$2),1,0),0)</f>
        <v>0</v>
      </c>
      <c r="G1196" s="7">
        <f>SUMIFS(LOLP!$F$4:$F$8763,$C$4:$C$8763,$C1196,$B$4:$B$8763,$B1196,$D$4:$D$8763,$D1196)</f>
        <v>0</v>
      </c>
      <c r="H1196" s="7">
        <f>COUNTIFS(Calendar!$E$3:$E$367,LOLP!C1196,Calendar!$D$3:$D$367,LOLP!B1196)</f>
        <v>9</v>
      </c>
      <c r="I1196" s="7">
        <f ca="1">IF($F1196=1,OFFSET(start_norps,LOLP!$D1196+(1-$C1196)*24,LOLP!$B1196)*H1196/G1196,0)</f>
        <v>0</v>
      </c>
      <c r="J1196" s="7">
        <f ca="1">IF($F1196=1,OFFSET(start_33,LOLP!$D1196+(1-$C1196)*24,LOLP!$B1196)*H1196/G1196,0)</f>
        <v>0</v>
      </c>
      <c r="K1196" s="7">
        <f ca="1">IF($F1196,OFFSET(start_40,LOLP!$D1196+(1-$C1196)*24,LOLP!$B1196),0)</f>
        <v>0</v>
      </c>
      <c r="L1196" s="7">
        <f ca="1">IF($F1196,OFFSET(start_50,LOLP!$D1196+(1-$C1196)*24,LOLP!$B1196),0)</f>
        <v>0</v>
      </c>
      <c r="M1196" s="25">
        <f t="shared" ca="1" si="128"/>
        <v>0</v>
      </c>
      <c r="N1196" s="25">
        <f t="shared" ca="1" si="129"/>
        <v>0</v>
      </c>
      <c r="O1196" s="15" t="e">
        <f t="shared" ca="1" si="130"/>
        <v>#DIV/0!</v>
      </c>
      <c r="P1196" s="15" t="e">
        <f t="shared" ca="1" si="131"/>
        <v>#DIV/0!</v>
      </c>
    </row>
    <row r="1197" spans="1:16" x14ac:dyDescent="0.25">
      <c r="A1197" s="1">
        <f t="shared" si="132"/>
        <v>43150</v>
      </c>
      <c r="B1197" s="7">
        <f t="shared" si="127"/>
        <v>2</v>
      </c>
      <c r="C1197" s="4">
        <f>INDEX(Calendar!$E$3:$E$367,MATCH(LOLP!$A1197,Calendar!$B$3:$B$367,0))</f>
        <v>0</v>
      </c>
      <c r="D1197" s="2">
        <f t="shared" si="133"/>
        <v>18</v>
      </c>
      <c r="E1197" s="36">
        <v>26917</v>
      </c>
      <c r="F1197" s="7">
        <f>IFERROR(IF(INDEX('Temperature Data'!$AA$15:$AA$348,MATCH(LOLP!A1197,'Temperature Data'!$B$15:$B$348,0))&gt;IF(B1197=9,$G$2,LOLP!$F$2),1,0),0)</f>
        <v>0</v>
      </c>
      <c r="G1197" s="7">
        <f>SUMIFS(LOLP!$F$4:$F$8763,$C$4:$C$8763,$C1197,$B$4:$B$8763,$B1197,$D$4:$D$8763,$D1197)</f>
        <v>0</v>
      </c>
      <c r="H1197" s="7">
        <f>COUNTIFS(Calendar!$E$3:$E$367,LOLP!C1197,Calendar!$D$3:$D$367,LOLP!B1197)</f>
        <v>9</v>
      </c>
      <c r="I1197" s="7">
        <f ca="1">IF($F1197=1,OFFSET(start_norps,LOLP!$D1197+(1-$C1197)*24,LOLP!$B1197)*H1197/G1197,0)</f>
        <v>0</v>
      </c>
      <c r="J1197" s="7">
        <f ca="1">IF($F1197=1,OFFSET(start_33,LOLP!$D1197+(1-$C1197)*24,LOLP!$B1197)*H1197/G1197,0)</f>
        <v>0</v>
      </c>
      <c r="K1197" s="7">
        <f ca="1">IF($F1197,OFFSET(start_40,LOLP!$D1197+(1-$C1197)*24,LOLP!$B1197),0)</f>
        <v>0</v>
      </c>
      <c r="L1197" s="7">
        <f ca="1">IF($F1197,OFFSET(start_50,LOLP!$D1197+(1-$C1197)*24,LOLP!$B1197),0)</f>
        <v>0</v>
      </c>
      <c r="M1197" s="25">
        <f t="shared" ca="1" si="128"/>
        <v>0</v>
      </c>
      <c r="N1197" s="25">
        <f t="shared" ca="1" si="129"/>
        <v>0</v>
      </c>
      <c r="O1197" s="15" t="e">
        <f t="shared" ca="1" si="130"/>
        <v>#DIV/0!</v>
      </c>
      <c r="P1197" s="15" t="e">
        <f t="shared" ca="1" si="131"/>
        <v>#DIV/0!</v>
      </c>
    </row>
    <row r="1198" spans="1:16" x14ac:dyDescent="0.25">
      <c r="A1198" s="1">
        <f t="shared" si="132"/>
        <v>43150</v>
      </c>
      <c r="B1198" s="7">
        <f t="shared" si="127"/>
        <v>2</v>
      </c>
      <c r="C1198" s="4">
        <f>INDEX(Calendar!$E$3:$E$367,MATCH(LOLP!$A1198,Calendar!$B$3:$B$367,0))</f>
        <v>0</v>
      </c>
      <c r="D1198" s="2">
        <f t="shared" si="133"/>
        <v>19</v>
      </c>
      <c r="E1198" s="36">
        <v>29240</v>
      </c>
      <c r="F1198" s="7">
        <f>IFERROR(IF(INDEX('Temperature Data'!$AA$15:$AA$348,MATCH(LOLP!A1198,'Temperature Data'!$B$15:$B$348,0))&gt;IF(B1198=9,$G$2,LOLP!$F$2),1,0),0)</f>
        <v>0</v>
      </c>
      <c r="G1198" s="7">
        <f>SUMIFS(LOLP!$F$4:$F$8763,$C$4:$C$8763,$C1198,$B$4:$B$8763,$B1198,$D$4:$D$8763,$D1198)</f>
        <v>0</v>
      </c>
      <c r="H1198" s="7">
        <f>COUNTIFS(Calendar!$E$3:$E$367,LOLP!C1198,Calendar!$D$3:$D$367,LOLP!B1198)</f>
        <v>9</v>
      </c>
      <c r="I1198" s="7">
        <f ca="1">IF($F1198=1,OFFSET(start_norps,LOLP!$D1198+(1-$C1198)*24,LOLP!$B1198)*H1198/G1198,0)</f>
        <v>0</v>
      </c>
      <c r="J1198" s="7">
        <f ca="1">IF($F1198=1,OFFSET(start_33,LOLP!$D1198+(1-$C1198)*24,LOLP!$B1198)*H1198/G1198,0)</f>
        <v>0</v>
      </c>
      <c r="K1198" s="7">
        <f ca="1">IF($F1198,OFFSET(start_40,LOLP!$D1198+(1-$C1198)*24,LOLP!$B1198),0)</f>
        <v>0</v>
      </c>
      <c r="L1198" s="7">
        <f ca="1">IF($F1198,OFFSET(start_50,LOLP!$D1198+(1-$C1198)*24,LOLP!$B1198),0)</f>
        <v>0</v>
      </c>
      <c r="M1198" s="25">
        <f t="shared" ca="1" si="128"/>
        <v>0</v>
      </c>
      <c r="N1198" s="25">
        <f t="shared" ca="1" si="129"/>
        <v>0</v>
      </c>
      <c r="O1198" s="15" t="e">
        <f t="shared" ca="1" si="130"/>
        <v>#DIV/0!</v>
      </c>
      <c r="P1198" s="15" t="e">
        <f t="shared" ca="1" si="131"/>
        <v>#DIV/0!</v>
      </c>
    </row>
    <row r="1199" spans="1:16" x14ac:dyDescent="0.25">
      <c r="A1199" s="1">
        <f t="shared" si="132"/>
        <v>43150</v>
      </c>
      <c r="B1199" s="7">
        <f t="shared" si="127"/>
        <v>2</v>
      </c>
      <c r="C1199" s="4">
        <f>INDEX(Calendar!$E$3:$E$367,MATCH(LOLP!$A1199,Calendar!$B$3:$B$367,0))</f>
        <v>0</v>
      </c>
      <c r="D1199" s="2">
        <f t="shared" si="133"/>
        <v>20</v>
      </c>
      <c r="E1199" s="36">
        <v>29397</v>
      </c>
      <c r="F1199" s="7">
        <f>IFERROR(IF(INDEX('Temperature Data'!$AA$15:$AA$348,MATCH(LOLP!A1199,'Temperature Data'!$B$15:$B$348,0))&gt;IF(B1199=9,$G$2,LOLP!$F$2),1,0),0)</f>
        <v>0</v>
      </c>
      <c r="G1199" s="7">
        <f>SUMIFS(LOLP!$F$4:$F$8763,$C$4:$C$8763,$C1199,$B$4:$B$8763,$B1199,$D$4:$D$8763,$D1199)</f>
        <v>0</v>
      </c>
      <c r="H1199" s="7">
        <f>COUNTIFS(Calendar!$E$3:$E$367,LOLP!C1199,Calendar!$D$3:$D$367,LOLP!B1199)</f>
        <v>9</v>
      </c>
      <c r="I1199" s="7">
        <f ca="1">IF($F1199=1,OFFSET(start_norps,LOLP!$D1199+(1-$C1199)*24,LOLP!$B1199)*H1199/G1199,0)</f>
        <v>0</v>
      </c>
      <c r="J1199" s="7">
        <f ca="1">IF($F1199=1,OFFSET(start_33,LOLP!$D1199+(1-$C1199)*24,LOLP!$B1199)*H1199/G1199,0)</f>
        <v>0</v>
      </c>
      <c r="K1199" s="7">
        <f ca="1">IF($F1199,OFFSET(start_40,LOLP!$D1199+(1-$C1199)*24,LOLP!$B1199),0)</f>
        <v>0</v>
      </c>
      <c r="L1199" s="7">
        <f ca="1">IF($F1199,OFFSET(start_50,LOLP!$D1199+(1-$C1199)*24,LOLP!$B1199),0)</f>
        <v>0</v>
      </c>
      <c r="M1199" s="25">
        <f t="shared" ca="1" si="128"/>
        <v>0</v>
      </c>
      <c r="N1199" s="25">
        <f t="shared" ca="1" si="129"/>
        <v>0</v>
      </c>
      <c r="O1199" s="15" t="e">
        <f t="shared" ca="1" si="130"/>
        <v>#DIV/0!</v>
      </c>
      <c r="P1199" s="15" t="e">
        <f t="shared" ca="1" si="131"/>
        <v>#DIV/0!</v>
      </c>
    </row>
    <row r="1200" spans="1:16" x14ac:dyDescent="0.25">
      <c r="A1200" s="1">
        <f t="shared" si="132"/>
        <v>43150</v>
      </c>
      <c r="B1200" s="7">
        <f t="shared" si="127"/>
        <v>2</v>
      </c>
      <c r="C1200" s="4">
        <f>INDEX(Calendar!$E$3:$E$367,MATCH(LOLP!$A1200,Calendar!$B$3:$B$367,0))</f>
        <v>0</v>
      </c>
      <c r="D1200" s="2">
        <f t="shared" si="133"/>
        <v>21</v>
      </c>
      <c r="E1200" s="36">
        <v>28846</v>
      </c>
      <c r="F1200" s="7">
        <f>IFERROR(IF(INDEX('Temperature Data'!$AA$15:$AA$348,MATCH(LOLP!A1200,'Temperature Data'!$B$15:$B$348,0))&gt;IF(B1200=9,$G$2,LOLP!$F$2),1,0),0)</f>
        <v>0</v>
      </c>
      <c r="G1200" s="7">
        <f>SUMIFS(LOLP!$F$4:$F$8763,$C$4:$C$8763,$C1200,$B$4:$B$8763,$B1200,$D$4:$D$8763,$D1200)</f>
        <v>0</v>
      </c>
      <c r="H1200" s="7">
        <f>COUNTIFS(Calendar!$E$3:$E$367,LOLP!C1200,Calendar!$D$3:$D$367,LOLP!B1200)</f>
        <v>9</v>
      </c>
      <c r="I1200" s="7">
        <f ca="1">IF($F1200=1,OFFSET(start_norps,LOLP!$D1200+(1-$C1200)*24,LOLP!$B1200)*H1200/G1200,0)</f>
        <v>0</v>
      </c>
      <c r="J1200" s="7">
        <f ca="1">IF($F1200=1,OFFSET(start_33,LOLP!$D1200+(1-$C1200)*24,LOLP!$B1200)*H1200/G1200,0)</f>
        <v>0</v>
      </c>
      <c r="K1200" s="7">
        <f ca="1">IF($F1200,OFFSET(start_40,LOLP!$D1200+(1-$C1200)*24,LOLP!$B1200),0)</f>
        <v>0</v>
      </c>
      <c r="L1200" s="7">
        <f ca="1">IF($F1200,OFFSET(start_50,LOLP!$D1200+(1-$C1200)*24,LOLP!$B1200),0)</f>
        <v>0</v>
      </c>
      <c r="M1200" s="25">
        <f t="shared" ca="1" si="128"/>
        <v>0</v>
      </c>
      <c r="N1200" s="25">
        <f t="shared" ca="1" si="129"/>
        <v>0</v>
      </c>
      <c r="O1200" s="15" t="e">
        <f t="shared" ca="1" si="130"/>
        <v>#DIV/0!</v>
      </c>
      <c r="P1200" s="15" t="e">
        <f t="shared" ca="1" si="131"/>
        <v>#DIV/0!</v>
      </c>
    </row>
    <row r="1201" spans="1:16" x14ac:dyDescent="0.25">
      <c r="A1201" s="1">
        <f t="shared" si="132"/>
        <v>43150</v>
      </c>
      <c r="B1201" s="7">
        <f t="shared" si="127"/>
        <v>2</v>
      </c>
      <c r="C1201" s="4">
        <f>INDEX(Calendar!$E$3:$E$367,MATCH(LOLP!$A1201,Calendar!$B$3:$B$367,0))</f>
        <v>0</v>
      </c>
      <c r="D1201" s="2">
        <f t="shared" si="133"/>
        <v>22</v>
      </c>
      <c r="E1201" s="36">
        <v>27542</v>
      </c>
      <c r="F1201" s="7">
        <f>IFERROR(IF(INDEX('Temperature Data'!$AA$15:$AA$348,MATCH(LOLP!A1201,'Temperature Data'!$B$15:$B$348,0))&gt;IF(B1201=9,$G$2,LOLP!$F$2),1,0),0)</f>
        <v>0</v>
      </c>
      <c r="G1201" s="7">
        <f>SUMIFS(LOLP!$F$4:$F$8763,$C$4:$C$8763,$C1201,$B$4:$B$8763,$B1201,$D$4:$D$8763,$D1201)</f>
        <v>0</v>
      </c>
      <c r="H1201" s="7">
        <f>COUNTIFS(Calendar!$E$3:$E$367,LOLP!C1201,Calendar!$D$3:$D$367,LOLP!B1201)</f>
        <v>9</v>
      </c>
      <c r="I1201" s="7">
        <f ca="1">IF($F1201=1,OFFSET(start_norps,LOLP!$D1201+(1-$C1201)*24,LOLP!$B1201)*H1201/G1201,0)</f>
        <v>0</v>
      </c>
      <c r="J1201" s="7">
        <f ca="1">IF($F1201=1,OFFSET(start_33,LOLP!$D1201+(1-$C1201)*24,LOLP!$B1201)*H1201/G1201,0)</f>
        <v>0</v>
      </c>
      <c r="K1201" s="7">
        <f ca="1">IF($F1201,OFFSET(start_40,LOLP!$D1201+(1-$C1201)*24,LOLP!$B1201),0)</f>
        <v>0</v>
      </c>
      <c r="L1201" s="7">
        <f ca="1">IF($F1201,OFFSET(start_50,LOLP!$D1201+(1-$C1201)*24,LOLP!$B1201),0)</f>
        <v>0</v>
      </c>
      <c r="M1201" s="25">
        <f t="shared" ca="1" si="128"/>
        <v>0</v>
      </c>
      <c r="N1201" s="25">
        <f t="shared" ca="1" si="129"/>
        <v>0</v>
      </c>
      <c r="O1201" s="15" t="e">
        <f t="shared" ca="1" si="130"/>
        <v>#DIV/0!</v>
      </c>
      <c r="P1201" s="15" t="e">
        <f t="shared" ca="1" si="131"/>
        <v>#DIV/0!</v>
      </c>
    </row>
    <row r="1202" spans="1:16" x14ac:dyDescent="0.25">
      <c r="A1202" s="1">
        <f t="shared" si="132"/>
        <v>43150</v>
      </c>
      <c r="B1202" s="7">
        <f t="shared" si="127"/>
        <v>2</v>
      </c>
      <c r="C1202" s="4">
        <f>INDEX(Calendar!$E$3:$E$367,MATCH(LOLP!$A1202,Calendar!$B$3:$B$367,0))</f>
        <v>0</v>
      </c>
      <c r="D1202" s="2">
        <f t="shared" si="133"/>
        <v>23</v>
      </c>
      <c r="E1202" s="36">
        <v>25618</v>
      </c>
      <c r="F1202" s="7">
        <f>IFERROR(IF(INDEX('Temperature Data'!$AA$15:$AA$348,MATCH(LOLP!A1202,'Temperature Data'!$B$15:$B$348,0))&gt;IF(B1202=9,$G$2,LOLP!$F$2),1,0),0)</f>
        <v>0</v>
      </c>
      <c r="G1202" s="7">
        <f>SUMIFS(LOLP!$F$4:$F$8763,$C$4:$C$8763,$C1202,$B$4:$B$8763,$B1202,$D$4:$D$8763,$D1202)</f>
        <v>0</v>
      </c>
      <c r="H1202" s="7">
        <f>COUNTIFS(Calendar!$E$3:$E$367,LOLP!C1202,Calendar!$D$3:$D$367,LOLP!B1202)</f>
        <v>9</v>
      </c>
      <c r="I1202" s="7">
        <f ca="1">IF($F1202=1,OFFSET(start_norps,LOLP!$D1202+(1-$C1202)*24,LOLP!$B1202)*H1202/G1202,0)</f>
        <v>0</v>
      </c>
      <c r="J1202" s="7">
        <f ca="1">IF($F1202=1,OFFSET(start_33,LOLP!$D1202+(1-$C1202)*24,LOLP!$B1202)*H1202/G1202,0)</f>
        <v>0</v>
      </c>
      <c r="K1202" s="7">
        <f ca="1">IF($F1202,OFFSET(start_40,LOLP!$D1202+(1-$C1202)*24,LOLP!$B1202),0)</f>
        <v>0</v>
      </c>
      <c r="L1202" s="7">
        <f ca="1">IF($F1202,OFFSET(start_50,LOLP!$D1202+(1-$C1202)*24,LOLP!$B1202),0)</f>
        <v>0</v>
      </c>
      <c r="M1202" s="25">
        <f t="shared" ca="1" si="128"/>
        <v>0</v>
      </c>
      <c r="N1202" s="25">
        <f t="shared" ca="1" si="129"/>
        <v>0</v>
      </c>
      <c r="O1202" s="15" t="e">
        <f t="shared" ca="1" si="130"/>
        <v>#DIV/0!</v>
      </c>
      <c r="P1202" s="15" t="e">
        <f t="shared" ca="1" si="131"/>
        <v>#DIV/0!</v>
      </c>
    </row>
    <row r="1203" spans="1:16" x14ac:dyDescent="0.25">
      <c r="A1203" s="1">
        <f t="shared" si="132"/>
        <v>43150</v>
      </c>
      <c r="B1203" s="7">
        <f t="shared" si="127"/>
        <v>2</v>
      </c>
      <c r="C1203" s="4">
        <f>INDEX(Calendar!$E$3:$E$367,MATCH(LOLP!$A1203,Calendar!$B$3:$B$367,0))</f>
        <v>0</v>
      </c>
      <c r="D1203" s="2">
        <f t="shared" si="133"/>
        <v>24</v>
      </c>
      <c r="E1203" s="36">
        <v>24160</v>
      </c>
      <c r="F1203" s="7">
        <f>IFERROR(IF(INDEX('Temperature Data'!$AA$15:$AA$348,MATCH(LOLP!A1203,'Temperature Data'!$B$15:$B$348,0))&gt;IF(B1203=9,$G$2,LOLP!$F$2),1,0),0)</f>
        <v>0</v>
      </c>
      <c r="G1203" s="7">
        <f>SUMIFS(LOLP!$F$4:$F$8763,$C$4:$C$8763,$C1203,$B$4:$B$8763,$B1203,$D$4:$D$8763,$D1203)</f>
        <v>0</v>
      </c>
      <c r="H1203" s="7">
        <f>COUNTIFS(Calendar!$E$3:$E$367,LOLP!C1203,Calendar!$D$3:$D$367,LOLP!B1203)</f>
        <v>9</v>
      </c>
      <c r="I1203" s="7">
        <f ca="1">IF($F1203=1,OFFSET(start_norps,LOLP!$D1203+(1-$C1203)*24,LOLP!$B1203)*H1203/G1203,0)</f>
        <v>0</v>
      </c>
      <c r="J1203" s="7">
        <f ca="1">IF($F1203=1,OFFSET(start_33,LOLP!$D1203+(1-$C1203)*24,LOLP!$B1203)*H1203/G1203,0)</f>
        <v>0</v>
      </c>
      <c r="K1203" s="7">
        <f ca="1">IF($F1203,OFFSET(start_40,LOLP!$D1203+(1-$C1203)*24,LOLP!$B1203),0)</f>
        <v>0</v>
      </c>
      <c r="L1203" s="7">
        <f ca="1">IF($F1203,OFFSET(start_50,LOLP!$D1203+(1-$C1203)*24,LOLP!$B1203),0)</f>
        <v>0</v>
      </c>
      <c r="M1203" s="25">
        <f t="shared" ca="1" si="128"/>
        <v>0</v>
      </c>
      <c r="N1203" s="25">
        <f t="shared" ca="1" si="129"/>
        <v>0</v>
      </c>
      <c r="O1203" s="15" t="e">
        <f t="shared" ca="1" si="130"/>
        <v>#DIV/0!</v>
      </c>
      <c r="P1203" s="15" t="e">
        <f t="shared" ca="1" si="131"/>
        <v>#DIV/0!</v>
      </c>
    </row>
    <row r="1204" spans="1:16" x14ac:dyDescent="0.25">
      <c r="A1204" s="1">
        <f t="shared" si="132"/>
        <v>43151</v>
      </c>
      <c r="B1204" s="7">
        <f t="shared" si="127"/>
        <v>2</v>
      </c>
      <c r="C1204" s="4">
        <f>INDEX(Calendar!$E$3:$E$367,MATCH(LOLP!$A1204,Calendar!$B$3:$B$367,0))</f>
        <v>1</v>
      </c>
      <c r="D1204" s="2">
        <f t="shared" si="133"/>
        <v>1</v>
      </c>
      <c r="E1204" s="36">
        <v>23024</v>
      </c>
      <c r="F1204" s="7">
        <f>IFERROR(IF(INDEX('Temperature Data'!$AA$15:$AA$348,MATCH(LOLP!A1204,'Temperature Data'!$B$15:$B$348,0))&gt;IF(B1204=9,$G$2,LOLP!$F$2),1,0),0)</f>
        <v>0</v>
      </c>
      <c r="G1204" s="7">
        <f>SUMIFS(LOLP!$F$4:$F$8763,$C$4:$C$8763,$C1204,$B$4:$B$8763,$B1204,$D$4:$D$8763,$D1204)</f>
        <v>0</v>
      </c>
      <c r="H1204" s="7">
        <f>COUNTIFS(Calendar!$E$3:$E$367,LOLP!C1204,Calendar!$D$3:$D$367,LOLP!B1204)</f>
        <v>19</v>
      </c>
      <c r="I1204" s="7">
        <f ca="1">IF($F1204=1,OFFSET(start_norps,LOLP!$D1204+(1-$C1204)*24,LOLP!$B1204)*H1204/G1204,0)</f>
        <v>0</v>
      </c>
      <c r="J1204" s="7">
        <f ca="1">IF($F1204=1,OFFSET(start_33,LOLP!$D1204+(1-$C1204)*24,LOLP!$B1204)*H1204/G1204,0)</f>
        <v>0</v>
      </c>
      <c r="K1204" s="7">
        <f ca="1">IF($F1204,OFFSET(start_40,LOLP!$D1204+(1-$C1204)*24,LOLP!$B1204),0)</f>
        <v>0</v>
      </c>
      <c r="L1204" s="7">
        <f ca="1">IF($F1204,OFFSET(start_50,LOLP!$D1204+(1-$C1204)*24,LOLP!$B1204),0)</f>
        <v>0</v>
      </c>
      <c r="M1204" s="25">
        <f t="shared" ca="1" si="128"/>
        <v>0</v>
      </c>
      <c r="N1204" s="25">
        <f t="shared" ca="1" si="129"/>
        <v>0</v>
      </c>
      <c r="O1204" s="15" t="e">
        <f t="shared" ca="1" si="130"/>
        <v>#DIV/0!</v>
      </c>
      <c r="P1204" s="15" t="e">
        <f t="shared" ca="1" si="131"/>
        <v>#DIV/0!</v>
      </c>
    </row>
    <row r="1205" spans="1:16" x14ac:dyDescent="0.25">
      <c r="A1205" s="1">
        <f t="shared" si="132"/>
        <v>43151</v>
      </c>
      <c r="B1205" s="7">
        <f t="shared" si="127"/>
        <v>2</v>
      </c>
      <c r="C1205" s="4">
        <f>INDEX(Calendar!$E$3:$E$367,MATCH(LOLP!$A1205,Calendar!$B$3:$B$367,0))</f>
        <v>1</v>
      </c>
      <c r="D1205" s="2">
        <f t="shared" si="133"/>
        <v>2</v>
      </c>
      <c r="E1205" s="36">
        <v>22331</v>
      </c>
      <c r="F1205" s="7">
        <f>IFERROR(IF(INDEX('Temperature Data'!$AA$15:$AA$348,MATCH(LOLP!A1205,'Temperature Data'!$B$15:$B$348,0))&gt;IF(B1205=9,$G$2,LOLP!$F$2),1,0),0)</f>
        <v>0</v>
      </c>
      <c r="G1205" s="7">
        <f>SUMIFS(LOLP!$F$4:$F$8763,$C$4:$C$8763,$C1205,$B$4:$B$8763,$B1205,$D$4:$D$8763,$D1205)</f>
        <v>0</v>
      </c>
      <c r="H1205" s="7">
        <f>COUNTIFS(Calendar!$E$3:$E$367,LOLP!C1205,Calendar!$D$3:$D$367,LOLP!B1205)</f>
        <v>19</v>
      </c>
      <c r="I1205" s="7">
        <f ca="1">IF($F1205=1,OFFSET(start_norps,LOLP!$D1205+(1-$C1205)*24,LOLP!$B1205)*H1205/G1205,0)</f>
        <v>0</v>
      </c>
      <c r="J1205" s="7">
        <f ca="1">IF($F1205=1,OFFSET(start_33,LOLP!$D1205+(1-$C1205)*24,LOLP!$B1205)*H1205/G1205,0)</f>
        <v>0</v>
      </c>
      <c r="K1205" s="7">
        <f ca="1">IF($F1205,OFFSET(start_40,LOLP!$D1205+(1-$C1205)*24,LOLP!$B1205),0)</f>
        <v>0</v>
      </c>
      <c r="L1205" s="7">
        <f ca="1">IF($F1205,OFFSET(start_50,LOLP!$D1205+(1-$C1205)*24,LOLP!$B1205),0)</f>
        <v>0</v>
      </c>
      <c r="M1205" s="25">
        <f t="shared" ca="1" si="128"/>
        <v>0</v>
      </c>
      <c r="N1205" s="25">
        <f t="shared" ca="1" si="129"/>
        <v>0</v>
      </c>
      <c r="O1205" s="15" t="e">
        <f t="shared" ca="1" si="130"/>
        <v>#DIV/0!</v>
      </c>
      <c r="P1205" s="15" t="e">
        <f t="shared" ca="1" si="131"/>
        <v>#DIV/0!</v>
      </c>
    </row>
    <row r="1206" spans="1:16" x14ac:dyDescent="0.25">
      <c r="A1206" s="1">
        <f t="shared" si="132"/>
        <v>43151</v>
      </c>
      <c r="B1206" s="7">
        <f t="shared" si="127"/>
        <v>2</v>
      </c>
      <c r="C1206" s="4">
        <f>INDEX(Calendar!$E$3:$E$367,MATCH(LOLP!$A1206,Calendar!$B$3:$B$367,0))</f>
        <v>1</v>
      </c>
      <c r="D1206" s="2">
        <f t="shared" si="133"/>
        <v>3</v>
      </c>
      <c r="E1206" s="36">
        <v>22048</v>
      </c>
      <c r="F1206" s="7">
        <f>IFERROR(IF(INDEX('Temperature Data'!$AA$15:$AA$348,MATCH(LOLP!A1206,'Temperature Data'!$B$15:$B$348,0))&gt;IF(B1206=9,$G$2,LOLP!$F$2),1,0),0)</f>
        <v>0</v>
      </c>
      <c r="G1206" s="7">
        <f>SUMIFS(LOLP!$F$4:$F$8763,$C$4:$C$8763,$C1206,$B$4:$B$8763,$B1206,$D$4:$D$8763,$D1206)</f>
        <v>0</v>
      </c>
      <c r="H1206" s="7">
        <f>COUNTIFS(Calendar!$E$3:$E$367,LOLP!C1206,Calendar!$D$3:$D$367,LOLP!B1206)</f>
        <v>19</v>
      </c>
      <c r="I1206" s="7">
        <f ca="1">IF($F1206=1,OFFSET(start_norps,LOLP!$D1206+(1-$C1206)*24,LOLP!$B1206)*H1206/G1206,0)</f>
        <v>0</v>
      </c>
      <c r="J1206" s="7">
        <f ca="1">IF($F1206=1,OFFSET(start_33,LOLP!$D1206+(1-$C1206)*24,LOLP!$B1206)*H1206/G1206,0)</f>
        <v>0</v>
      </c>
      <c r="K1206" s="7">
        <f ca="1">IF($F1206,OFFSET(start_40,LOLP!$D1206+(1-$C1206)*24,LOLP!$B1206),0)</f>
        <v>0</v>
      </c>
      <c r="L1206" s="7">
        <f ca="1">IF($F1206,OFFSET(start_50,LOLP!$D1206+(1-$C1206)*24,LOLP!$B1206),0)</f>
        <v>0</v>
      </c>
      <c r="M1206" s="25">
        <f t="shared" ca="1" si="128"/>
        <v>0</v>
      </c>
      <c r="N1206" s="25">
        <f t="shared" ca="1" si="129"/>
        <v>0</v>
      </c>
      <c r="O1206" s="15" t="e">
        <f t="shared" ca="1" si="130"/>
        <v>#DIV/0!</v>
      </c>
      <c r="P1206" s="15" t="e">
        <f t="shared" ca="1" si="131"/>
        <v>#DIV/0!</v>
      </c>
    </row>
    <row r="1207" spans="1:16" x14ac:dyDescent="0.25">
      <c r="A1207" s="1">
        <f t="shared" si="132"/>
        <v>43151</v>
      </c>
      <c r="B1207" s="7">
        <f t="shared" si="127"/>
        <v>2</v>
      </c>
      <c r="C1207" s="4">
        <f>INDEX(Calendar!$E$3:$E$367,MATCH(LOLP!$A1207,Calendar!$B$3:$B$367,0))</f>
        <v>1</v>
      </c>
      <c r="D1207" s="2">
        <f t="shared" si="133"/>
        <v>4</v>
      </c>
      <c r="E1207" s="36">
        <v>22187</v>
      </c>
      <c r="F1207" s="7">
        <f>IFERROR(IF(INDEX('Temperature Data'!$AA$15:$AA$348,MATCH(LOLP!A1207,'Temperature Data'!$B$15:$B$348,0))&gt;IF(B1207=9,$G$2,LOLP!$F$2),1,0),0)</f>
        <v>0</v>
      </c>
      <c r="G1207" s="7">
        <f>SUMIFS(LOLP!$F$4:$F$8763,$C$4:$C$8763,$C1207,$B$4:$B$8763,$B1207,$D$4:$D$8763,$D1207)</f>
        <v>0</v>
      </c>
      <c r="H1207" s="7">
        <f>COUNTIFS(Calendar!$E$3:$E$367,LOLP!C1207,Calendar!$D$3:$D$367,LOLP!B1207)</f>
        <v>19</v>
      </c>
      <c r="I1207" s="7">
        <f ca="1">IF($F1207=1,OFFSET(start_norps,LOLP!$D1207+(1-$C1207)*24,LOLP!$B1207)*H1207/G1207,0)</f>
        <v>0</v>
      </c>
      <c r="J1207" s="7">
        <f ca="1">IF($F1207=1,OFFSET(start_33,LOLP!$D1207+(1-$C1207)*24,LOLP!$B1207)*H1207/G1207,0)</f>
        <v>0</v>
      </c>
      <c r="K1207" s="7">
        <f ca="1">IF($F1207,OFFSET(start_40,LOLP!$D1207+(1-$C1207)*24,LOLP!$B1207),0)</f>
        <v>0</v>
      </c>
      <c r="L1207" s="7">
        <f ca="1">IF($F1207,OFFSET(start_50,LOLP!$D1207+(1-$C1207)*24,LOLP!$B1207),0)</f>
        <v>0</v>
      </c>
      <c r="M1207" s="25">
        <f t="shared" ca="1" si="128"/>
        <v>0</v>
      </c>
      <c r="N1207" s="25">
        <f t="shared" ca="1" si="129"/>
        <v>0</v>
      </c>
      <c r="O1207" s="15" t="e">
        <f t="shared" ca="1" si="130"/>
        <v>#DIV/0!</v>
      </c>
      <c r="P1207" s="15" t="e">
        <f t="shared" ca="1" si="131"/>
        <v>#DIV/0!</v>
      </c>
    </row>
    <row r="1208" spans="1:16" x14ac:dyDescent="0.25">
      <c r="A1208" s="1">
        <f t="shared" si="132"/>
        <v>43151</v>
      </c>
      <c r="B1208" s="7">
        <f t="shared" si="127"/>
        <v>2</v>
      </c>
      <c r="C1208" s="4">
        <f>INDEX(Calendar!$E$3:$E$367,MATCH(LOLP!$A1208,Calendar!$B$3:$B$367,0))</f>
        <v>1</v>
      </c>
      <c r="D1208" s="2">
        <f t="shared" si="133"/>
        <v>5</v>
      </c>
      <c r="E1208" s="36">
        <v>22929</v>
      </c>
      <c r="F1208" s="7">
        <f>IFERROR(IF(INDEX('Temperature Data'!$AA$15:$AA$348,MATCH(LOLP!A1208,'Temperature Data'!$B$15:$B$348,0))&gt;IF(B1208=9,$G$2,LOLP!$F$2),1,0),0)</f>
        <v>0</v>
      </c>
      <c r="G1208" s="7">
        <f>SUMIFS(LOLP!$F$4:$F$8763,$C$4:$C$8763,$C1208,$B$4:$B$8763,$B1208,$D$4:$D$8763,$D1208)</f>
        <v>0</v>
      </c>
      <c r="H1208" s="7">
        <f>COUNTIFS(Calendar!$E$3:$E$367,LOLP!C1208,Calendar!$D$3:$D$367,LOLP!B1208)</f>
        <v>19</v>
      </c>
      <c r="I1208" s="7">
        <f ca="1">IF($F1208=1,OFFSET(start_norps,LOLP!$D1208+(1-$C1208)*24,LOLP!$B1208)*H1208/G1208,0)</f>
        <v>0</v>
      </c>
      <c r="J1208" s="7">
        <f ca="1">IF($F1208=1,OFFSET(start_33,LOLP!$D1208+(1-$C1208)*24,LOLP!$B1208)*H1208/G1208,0)</f>
        <v>0</v>
      </c>
      <c r="K1208" s="7">
        <f ca="1">IF($F1208,OFFSET(start_40,LOLP!$D1208+(1-$C1208)*24,LOLP!$B1208),0)</f>
        <v>0</v>
      </c>
      <c r="L1208" s="7">
        <f ca="1">IF($F1208,OFFSET(start_50,LOLP!$D1208+(1-$C1208)*24,LOLP!$B1208),0)</f>
        <v>0</v>
      </c>
      <c r="M1208" s="25">
        <f t="shared" ca="1" si="128"/>
        <v>0</v>
      </c>
      <c r="N1208" s="25">
        <f t="shared" ca="1" si="129"/>
        <v>0</v>
      </c>
      <c r="O1208" s="15" t="e">
        <f t="shared" ca="1" si="130"/>
        <v>#DIV/0!</v>
      </c>
      <c r="P1208" s="15" t="e">
        <f t="shared" ca="1" si="131"/>
        <v>#DIV/0!</v>
      </c>
    </row>
    <row r="1209" spans="1:16" x14ac:dyDescent="0.25">
      <c r="A1209" s="1">
        <f t="shared" si="132"/>
        <v>43151</v>
      </c>
      <c r="B1209" s="7">
        <f t="shared" si="127"/>
        <v>2</v>
      </c>
      <c r="C1209" s="4">
        <f>INDEX(Calendar!$E$3:$E$367,MATCH(LOLP!$A1209,Calendar!$B$3:$B$367,0))</f>
        <v>1</v>
      </c>
      <c r="D1209" s="2">
        <f t="shared" si="133"/>
        <v>6</v>
      </c>
      <c r="E1209" s="36">
        <v>24716</v>
      </c>
      <c r="F1209" s="7">
        <f>IFERROR(IF(INDEX('Temperature Data'!$AA$15:$AA$348,MATCH(LOLP!A1209,'Temperature Data'!$B$15:$B$348,0))&gt;IF(B1209=9,$G$2,LOLP!$F$2),1,0),0)</f>
        <v>0</v>
      </c>
      <c r="G1209" s="7">
        <f>SUMIFS(LOLP!$F$4:$F$8763,$C$4:$C$8763,$C1209,$B$4:$B$8763,$B1209,$D$4:$D$8763,$D1209)</f>
        <v>0</v>
      </c>
      <c r="H1209" s="7">
        <f>COUNTIFS(Calendar!$E$3:$E$367,LOLP!C1209,Calendar!$D$3:$D$367,LOLP!B1209)</f>
        <v>19</v>
      </c>
      <c r="I1209" s="7">
        <f ca="1">IF($F1209=1,OFFSET(start_norps,LOLP!$D1209+(1-$C1209)*24,LOLP!$B1209)*H1209/G1209,0)</f>
        <v>0</v>
      </c>
      <c r="J1209" s="7">
        <f ca="1">IF($F1209=1,OFFSET(start_33,LOLP!$D1209+(1-$C1209)*24,LOLP!$B1209)*H1209/G1209,0)</f>
        <v>0</v>
      </c>
      <c r="K1209" s="7">
        <f ca="1">IF($F1209,OFFSET(start_40,LOLP!$D1209+(1-$C1209)*24,LOLP!$B1209),0)</f>
        <v>0</v>
      </c>
      <c r="L1209" s="7">
        <f ca="1">IF($F1209,OFFSET(start_50,LOLP!$D1209+(1-$C1209)*24,LOLP!$B1209),0)</f>
        <v>0</v>
      </c>
      <c r="M1209" s="25">
        <f t="shared" ca="1" si="128"/>
        <v>0</v>
      </c>
      <c r="N1209" s="25">
        <f t="shared" ca="1" si="129"/>
        <v>0</v>
      </c>
      <c r="O1209" s="15" t="e">
        <f t="shared" ca="1" si="130"/>
        <v>#DIV/0!</v>
      </c>
      <c r="P1209" s="15" t="e">
        <f t="shared" ca="1" si="131"/>
        <v>#DIV/0!</v>
      </c>
    </row>
    <row r="1210" spans="1:16" x14ac:dyDescent="0.25">
      <c r="A1210" s="1">
        <f t="shared" si="132"/>
        <v>43151</v>
      </c>
      <c r="B1210" s="7">
        <f t="shared" si="127"/>
        <v>2</v>
      </c>
      <c r="C1210" s="4">
        <f>INDEX(Calendar!$E$3:$E$367,MATCH(LOLP!$A1210,Calendar!$B$3:$B$367,0))</f>
        <v>1</v>
      </c>
      <c r="D1210" s="2">
        <f t="shared" si="133"/>
        <v>7</v>
      </c>
      <c r="E1210" s="36">
        <v>27225</v>
      </c>
      <c r="F1210" s="7">
        <f>IFERROR(IF(INDEX('Temperature Data'!$AA$15:$AA$348,MATCH(LOLP!A1210,'Temperature Data'!$B$15:$B$348,0))&gt;IF(B1210=9,$G$2,LOLP!$F$2),1,0),0)</f>
        <v>0</v>
      </c>
      <c r="G1210" s="7">
        <f>SUMIFS(LOLP!$F$4:$F$8763,$C$4:$C$8763,$C1210,$B$4:$B$8763,$B1210,$D$4:$D$8763,$D1210)</f>
        <v>0</v>
      </c>
      <c r="H1210" s="7">
        <f>COUNTIFS(Calendar!$E$3:$E$367,LOLP!C1210,Calendar!$D$3:$D$367,LOLP!B1210)</f>
        <v>19</v>
      </c>
      <c r="I1210" s="7">
        <f ca="1">IF($F1210=1,OFFSET(start_norps,LOLP!$D1210+(1-$C1210)*24,LOLP!$B1210)*H1210/G1210,0)</f>
        <v>0</v>
      </c>
      <c r="J1210" s="7">
        <f ca="1">IF($F1210=1,OFFSET(start_33,LOLP!$D1210+(1-$C1210)*24,LOLP!$B1210)*H1210/G1210,0)</f>
        <v>0</v>
      </c>
      <c r="K1210" s="7">
        <f ca="1">IF($F1210,OFFSET(start_40,LOLP!$D1210+(1-$C1210)*24,LOLP!$B1210),0)</f>
        <v>0</v>
      </c>
      <c r="L1210" s="7">
        <f ca="1">IF($F1210,OFFSET(start_50,LOLP!$D1210+(1-$C1210)*24,LOLP!$B1210),0)</f>
        <v>0</v>
      </c>
      <c r="M1210" s="25">
        <f t="shared" ca="1" si="128"/>
        <v>0</v>
      </c>
      <c r="N1210" s="25">
        <f t="shared" ca="1" si="129"/>
        <v>0</v>
      </c>
      <c r="O1210" s="15" t="e">
        <f t="shared" ca="1" si="130"/>
        <v>#DIV/0!</v>
      </c>
      <c r="P1210" s="15" t="e">
        <f t="shared" ca="1" si="131"/>
        <v>#DIV/0!</v>
      </c>
    </row>
    <row r="1211" spans="1:16" x14ac:dyDescent="0.25">
      <c r="A1211" s="1">
        <f t="shared" si="132"/>
        <v>43151</v>
      </c>
      <c r="B1211" s="7">
        <f t="shared" si="127"/>
        <v>2</v>
      </c>
      <c r="C1211" s="4">
        <f>INDEX(Calendar!$E$3:$E$367,MATCH(LOLP!$A1211,Calendar!$B$3:$B$367,0))</f>
        <v>1</v>
      </c>
      <c r="D1211" s="2">
        <f t="shared" si="133"/>
        <v>8</v>
      </c>
      <c r="E1211" s="36">
        <v>28268</v>
      </c>
      <c r="F1211" s="7">
        <f>IFERROR(IF(INDEX('Temperature Data'!$AA$15:$AA$348,MATCH(LOLP!A1211,'Temperature Data'!$B$15:$B$348,0))&gt;IF(B1211=9,$G$2,LOLP!$F$2),1,0),0)</f>
        <v>0</v>
      </c>
      <c r="G1211" s="7">
        <f>SUMIFS(LOLP!$F$4:$F$8763,$C$4:$C$8763,$C1211,$B$4:$B$8763,$B1211,$D$4:$D$8763,$D1211)</f>
        <v>0</v>
      </c>
      <c r="H1211" s="7">
        <f>COUNTIFS(Calendar!$E$3:$E$367,LOLP!C1211,Calendar!$D$3:$D$367,LOLP!B1211)</f>
        <v>19</v>
      </c>
      <c r="I1211" s="7">
        <f ca="1">IF($F1211=1,OFFSET(start_norps,LOLP!$D1211+(1-$C1211)*24,LOLP!$B1211)*H1211/G1211,0)</f>
        <v>0</v>
      </c>
      <c r="J1211" s="7">
        <f ca="1">IF($F1211=1,OFFSET(start_33,LOLP!$D1211+(1-$C1211)*24,LOLP!$B1211)*H1211/G1211,0)</f>
        <v>0</v>
      </c>
      <c r="K1211" s="7">
        <f ca="1">IF($F1211,OFFSET(start_40,LOLP!$D1211+(1-$C1211)*24,LOLP!$B1211),0)</f>
        <v>0</v>
      </c>
      <c r="L1211" s="7">
        <f ca="1">IF($F1211,OFFSET(start_50,LOLP!$D1211+(1-$C1211)*24,LOLP!$B1211),0)</f>
        <v>0</v>
      </c>
      <c r="M1211" s="25">
        <f t="shared" ca="1" si="128"/>
        <v>0</v>
      </c>
      <c r="N1211" s="25">
        <f t="shared" ca="1" si="129"/>
        <v>0</v>
      </c>
      <c r="O1211" s="15" t="e">
        <f t="shared" ca="1" si="130"/>
        <v>#DIV/0!</v>
      </c>
      <c r="P1211" s="15" t="e">
        <f t="shared" ca="1" si="131"/>
        <v>#DIV/0!</v>
      </c>
    </row>
    <row r="1212" spans="1:16" x14ac:dyDescent="0.25">
      <c r="A1212" s="1">
        <f t="shared" si="132"/>
        <v>43151</v>
      </c>
      <c r="B1212" s="7">
        <f t="shared" si="127"/>
        <v>2</v>
      </c>
      <c r="C1212" s="4">
        <f>INDEX(Calendar!$E$3:$E$367,MATCH(LOLP!$A1212,Calendar!$B$3:$B$367,0))</f>
        <v>1</v>
      </c>
      <c r="D1212" s="2">
        <f t="shared" si="133"/>
        <v>9</v>
      </c>
      <c r="E1212" s="36">
        <v>27349</v>
      </c>
      <c r="F1212" s="7">
        <f>IFERROR(IF(INDEX('Temperature Data'!$AA$15:$AA$348,MATCH(LOLP!A1212,'Temperature Data'!$B$15:$B$348,0))&gt;IF(B1212=9,$G$2,LOLP!$F$2),1,0),0)</f>
        <v>0</v>
      </c>
      <c r="G1212" s="7">
        <f>SUMIFS(LOLP!$F$4:$F$8763,$C$4:$C$8763,$C1212,$B$4:$B$8763,$B1212,$D$4:$D$8763,$D1212)</f>
        <v>0</v>
      </c>
      <c r="H1212" s="7">
        <f>COUNTIFS(Calendar!$E$3:$E$367,LOLP!C1212,Calendar!$D$3:$D$367,LOLP!B1212)</f>
        <v>19</v>
      </c>
      <c r="I1212" s="7">
        <f ca="1">IF($F1212=1,OFFSET(start_norps,LOLP!$D1212+(1-$C1212)*24,LOLP!$B1212)*H1212/G1212,0)</f>
        <v>0</v>
      </c>
      <c r="J1212" s="7">
        <f ca="1">IF($F1212=1,OFFSET(start_33,LOLP!$D1212+(1-$C1212)*24,LOLP!$B1212)*H1212/G1212,0)</f>
        <v>0</v>
      </c>
      <c r="K1212" s="7">
        <f ca="1">IF($F1212,OFFSET(start_40,LOLP!$D1212+(1-$C1212)*24,LOLP!$B1212),0)</f>
        <v>0</v>
      </c>
      <c r="L1212" s="7">
        <f ca="1">IF($F1212,OFFSET(start_50,LOLP!$D1212+(1-$C1212)*24,LOLP!$B1212),0)</f>
        <v>0</v>
      </c>
      <c r="M1212" s="25">
        <f t="shared" ca="1" si="128"/>
        <v>0</v>
      </c>
      <c r="N1212" s="25">
        <f t="shared" ca="1" si="129"/>
        <v>0</v>
      </c>
      <c r="O1212" s="15" t="e">
        <f t="shared" ca="1" si="130"/>
        <v>#DIV/0!</v>
      </c>
      <c r="P1212" s="15" t="e">
        <f t="shared" ca="1" si="131"/>
        <v>#DIV/0!</v>
      </c>
    </row>
    <row r="1213" spans="1:16" x14ac:dyDescent="0.25">
      <c r="A1213" s="1">
        <f t="shared" si="132"/>
        <v>43151</v>
      </c>
      <c r="B1213" s="7">
        <f t="shared" si="127"/>
        <v>2</v>
      </c>
      <c r="C1213" s="4">
        <f>INDEX(Calendar!$E$3:$E$367,MATCH(LOLP!$A1213,Calendar!$B$3:$B$367,0))</f>
        <v>1</v>
      </c>
      <c r="D1213" s="2">
        <f t="shared" si="133"/>
        <v>10</v>
      </c>
      <c r="E1213" s="36">
        <v>26262</v>
      </c>
      <c r="F1213" s="7">
        <f>IFERROR(IF(INDEX('Temperature Data'!$AA$15:$AA$348,MATCH(LOLP!A1213,'Temperature Data'!$B$15:$B$348,0))&gt;IF(B1213=9,$G$2,LOLP!$F$2),1,0),0)</f>
        <v>0</v>
      </c>
      <c r="G1213" s="7">
        <f>SUMIFS(LOLP!$F$4:$F$8763,$C$4:$C$8763,$C1213,$B$4:$B$8763,$B1213,$D$4:$D$8763,$D1213)</f>
        <v>0</v>
      </c>
      <c r="H1213" s="7">
        <f>COUNTIFS(Calendar!$E$3:$E$367,LOLP!C1213,Calendar!$D$3:$D$367,LOLP!B1213)</f>
        <v>19</v>
      </c>
      <c r="I1213" s="7">
        <f ca="1">IF($F1213=1,OFFSET(start_norps,LOLP!$D1213+(1-$C1213)*24,LOLP!$B1213)*H1213/G1213,0)</f>
        <v>0</v>
      </c>
      <c r="J1213" s="7">
        <f ca="1">IF($F1213=1,OFFSET(start_33,LOLP!$D1213+(1-$C1213)*24,LOLP!$B1213)*H1213/G1213,0)</f>
        <v>0</v>
      </c>
      <c r="K1213" s="7">
        <f ca="1">IF($F1213,OFFSET(start_40,LOLP!$D1213+(1-$C1213)*24,LOLP!$B1213),0)</f>
        <v>0</v>
      </c>
      <c r="L1213" s="7">
        <f ca="1">IF($F1213,OFFSET(start_50,LOLP!$D1213+(1-$C1213)*24,LOLP!$B1213),0)</f>
        <v>0</v>
      </c>
      <c r="M1213" s="25">
        <f t="shared" ca="1" si="128"/>
        <v>0</v>
      </c>
      <c r="N1213" s="25">
        <f t="shared" ca="1" si="129"/>
        <v>0</v>
      </c>
      <c r="O1213" s="15" t="e">
        <f t="shared" ca="1" si="130"/>
        <v>#DIV/0!</v>
      </c>
      <c r="P1213" s="15" t="e">
        <f t="shared" ca="1" si="131"/>
        <v>#DIV/0!</v>
      </c>
    </row>
    <row r="1214" spans="1:16" x14ac:dyDescent="0.25">
      <c r="A1214" s="1">
        <f t="shared" si="132"/>
        <v>43151</v>
      </c>
      <c r="B1214" s="7">
        <f t="shared" si="127"/>
        <v>2</v>
      </c>
      <c r="C1214" s="4">
        <f>INDEX(Calendar!$E$3:$E$367,MATCH(LOLP!$A1214,Calendar!$B$3:$B$367,0))</f>
        <v>1</v>
      </c>
      <c r="D1214" s="2">
        <f t="shared" si="133"/>
        <v>11</v>
      </c>
      <c r="E1214" s="36">
        <v>25372</v>
      </c>
      <c r="F1214" s="7">
        <f>IFERROR(IF(INDEX('Temperature Data'!$AA$15:$AA$348,MATCH(LOLP!A1214,'Temperature Data'!$B$15:$B$348,0))&gt;IF(B1214=9,$G$2,LOLP!$F$2),1,0),0)</f>
        <v>0</v>
      </c>
      <c r="G1214" s="7">
        <f>SUMIFS(LOLP!$F$4:$F$8763,$C$4:$C$8763,$C1214,$B$4:$B$8763,$B1214,$D$4:$D$8763,$D1214)</f>
        <v>0</v>
      </c>
      <c r="H1214" s="7">
        <f>COUNTIFS(Calendar!$E$3:$E$367,LOLP!C1214,Calendar!$D$3:$D$367,LOLP!B1214)</f>
        <v>19</v>
      </c>
      <c r="I1214" s="7">
        <f ca="1">IF($F1214=1,OFFSET(start_norps,LOLP!$D1214+(1-$C1214)*24,LOLP!$B1214)*H1214/G1214,0)</f>
        <v>0</v>
      </c>
      <c r="J1214" s="7">
        <f ca="1">IF($F1214=1,OFFSET(start_33,LOLP!$D1214+(1-$C1214)*24,LOLP!$B1214)*H1214/G1214,0)</f>
        <v>0</v>
      </c>
      <c r="K1214" s="7">
        <f ca="1">IF($F1214,OFFSET(start_40,LOLP!$D1214+(1-$C1214)*24,LOLP!$B1214),0)</f>
        <v>0</v>
      </c>
      <c r="L1214" s="7">
        <f ca="1">IF($F1214,OFFSET(start_50,LOLP!$D1214+(1-$C1214)*24,LOLP!$B1214),0)</f>
        <v>0</v>
      </c>
      <c r="M1214" s="25">
        <f t="shared" ca="1" si="128"/>
        <v>0</v>
      </c>
      <c r="N1214" s="25">
        <f t="shared" ca="1" si="129"/>
        <v>0</v>
      </c>
      <c r="O1214" s="15" t="e">
        <f t="shared" ca="1" si="130"/>
        <v>#DIV/0!</v>
      </c>
      <c r="P1214" s="15" t="e">
        <f t="shared" ca="1" si="131"/>
        <v>#DIV/0!</v>
      </c>
    </row>
    <row r="1215" spans="1:16" x14ac:dyDescent="0.25">
      <c r="A1215" s="1">
        <f t="shared" si="132"/>
        <v>43151</v>
      </c>
      <c r="B1215" s="7">
        <f t="shared" si="127"/>
        <v>2</v>
      </c>
      <c r="C1215" s="4">
        <f>INDEX(Calendar!$E$3:$E$367,MATCH(LOLP!$A1215,Calendar!$B$3:$B$367,0))</f>
        <v>1</v>
      </c>
      <c r="D1215" s="2">
        <f t="shared" si="133"/>
        <v>12</v>
      </c>
      <c r="E1215" s="36">
        <v>24605</v>
      </c>
      <c r="F1215" s="7">
        <f>IFERROR(IF(INDEX('Temperature Data'!$AA$15:$AA$348,MATCH(LOLP!A1215,'Temperature Data'!$B$15:$B$348,0))&gt;IF(B1215=9,$G$2,LOLP!$F$2),1,0),0)</f>
        <v>0</v>
      </c>
      <c r="G1215" s="7">
        <f>SUMIFS(LOLP!$F$4:$F$8763,$C$4:$C$8763,$C1215,$B$4:$B$8763,$B1215,$D$4:$D$8763,$D1215)</f>
        <v>0</v>
      </c>
      <c r="H1215" s="7">
        <f>COUNTIFS(Calendar!$E$3:$E$367,LOLP!C1215,Calendar!$D$3:$D$367,LOLP!B1215)</f>
        <v>19</v>
      </c>
      <c r="I1215" s="7">
        <f ca="1">IF($F1215=1,OFFSET(start_norps,LOLP!$D1215+(1-$C1215)*24,LOLP!$B1215)*H1215/G1215,0)</f>
        <v>0</v>
      </c>
      <c r="J1215" s="7">
        <f ca="1">IF($F1215=1,OFFSET(start_33,LOLP!$D1215+(1-$C1215)*24,LOLP!$B1215)*H1215/G1215,0)</f>
        <v>0</v>
      </c>
      <c r="K1215" s="7">
        <f ca="1">IF($F1215,OFFSET(start_40,LOLP!$D1215+(1-$C1215)*24,LOLP!$B1215),0)</f>
        <v>0</v>
      </c>
      <c r="L1215" s="7">
        <f ca="1">IF($F1215,OFFSET(start_50,LOLP!$D1215+(1-$C1215)*24,LOLP!$B1215),0)</f>
        <v>0</v>
      </c>
      <c r="M1215" s="25">
        <f t="shared" ca="1" si="128"/>
        <v>0</v>
      </c>
      <c r="N1215" s="25">
        <f t="shared" ca="1" si="129"/>
        <v>0</v>
      </c>
      <c r="O1215" s="15" t="e">
        <f t="shared" ca="1" si="130"/>
        <v>#DIV/0!</v>
      </c>
      <c r="P1215" s="15" t="e">
        <f t="shared" ca="1" si="131"/>
        <v>#DIV/0!</v>
      </c>
    </row>
    <row r="1216" spans="1:16" x14ac:dyDescent="0.25">
      <c r="A1216" s="1">
        <f t="shared" si="132"/>
        <v>43151</v>
      </c>
      <c r="B1216" s="7">
        <f t="shared" si="127"/>
        <v>2</v>
      </c>
      <c r="C1216" s="4">
        <f>INDEX(Calendar!$E$3:$E$367,MATCH(LOLP!$A1216,Calendar!$B$3:$B$367,0))</f>
        <v>1</v>
      </c>
      <c r="D1216" s="2">
        <f t="shared" si="133"/>
        <v>13</v>
      </c>
      <c r="E1216" s="36">
        <v>23985</v>
      </c>
      <c r="F1216" s="7">
        <f>IFERROR(IF(INDEX('Temperature Data'!$AA$15:$AA$348,MATCH(LOLP!A1216,'Temperature Data'!$B$15:$B$348,0))&gt;IF(B1216=9,$G$2,LOLP!$F$2),1,0),0)</f>
        <v>0</v>
      </c>
      <c r="G1216" s="7">
        <f>SUMIFS(LOLP!$F$4:$F$8763,$C$4:$C$8763,$C1216,$B$4:$B$8763,$B1216,$D$4:$D$8763,$D1216)</f>
        <v>0</v>
      </c>
      <c r="H1216" s="7">
        <f>COUNTIFS(Calendar!$E$3:$E$367,LOLP!C1216,Calendar!$D$3:$D$367,LOLP!B1216)</f>
        <v>19</v>
      </c>
      <c r="I1216" s="7">
        <f ca="1">IF($F1216=1,OFFSET(start_norps,LOLP!$D1216+(1-$C1216)*24,LOLP!$B1216)*H1216/G1216,0)</f>
        <v>0</v>
      </c>
      <c r="J1216" s="7">
        <f ca="1">IF($F1216=1,OFFSET(start_33,LOLP!$D1216+(1-$C1216)*24,LOLP!$B1216)*H1216/G1216,0)</f>
        <v>0</v>
      </c>
      <c r="K1216" s="7">
        <f ca="1">IF($F1216,OFFSET(start_40,LOLP!$D1216+(1-$C1216)*24,LOLP!$B1216),0)</f>
        <v>0</v>
      </c>
      <c r="L1216" s="7">
        <f ca="1">IF($F1216,OFFSET(start_50,LOLP!$D1216+(1-$C1216)*24,LOLP!$B1216),0)</f>
        <v>0</v>
      </c>
      <c r="M1216" s="25">
        <f t="shared" ca="1" si="128"/>
        <v>0</v>
      </c>
      <c r="N1216" s="25">
        <f t="shared" ca="1" si="129"/>
        <v>0</v>
      </c>
      <c r="O1216" s="15" t="e">
        <f t="shared" ca="1" si="130"/>
        <v>#DIV/0!</v>
      </c>
      <c r="P1216" s="15" t="e">
        <f t="shared" ca="1" si="131"/>
        <v>#DIV/0!</v>
      </c>
    </row>
    <row r="1217" spans="1:16" x14ac:dyDescent="0.25">
      <c r="A1217" s="1">
        <f t="shared" si="132"/>
        <v>43151</v>
      </c>
      <c r="B1217" s="7">
        <f t="shared" si="127"/>
        <v>2</v>
      </c>
      <c r="C1217" s="4">
        <f>INDEX(Calendar!$E$3:$E$367,MATCH(LOLP!$A1217,Calendar!$B$3:$B$367,0))</f>
        <v>1</v>
      </c>
      <c r="D1217" s="2">
        <f t="shared" si="133"/>
        <v>14</v>
      </c>
      <c r="E1217" s="36">
        <v>23694</v>
      </c>
      <c r="F1217" s="7">
        <f>IFERROR(IF(INDEX('Temperature Data'!$AA$15:$AA$348,MATCH(LOLP!A1217,'Temperature Data'!$B$15:$B$348,0))&gt;IF(B1217=9,$G$2,LOLP!$F$2),1,0),0)</f>
        <v>0</v>
      </c>
      <c r="G1217" s="7">
        <f>SUMIFS(LOLP!$F$4:$F$8763,$C$4:$C$8763,$C1217,$B$4:$B$8763,$B1217,$D$4:$D$8763,$D1217)</f>
        <v>0</v>
      </c>
      <c r="H1217" s="7">
        <f>COUNTIFS(Calendar!$E$3:$E$367,LOLP!C1217,Calendar!$D$3:$D$367,LOLP!B1217)</f>
        <v>19</v>
      </c>
      <c r="I1217" s="7">
        <f ca="1">IF($F1217=1,OFFSET(start_norps,LOLP!$D1217+(1-$C1217)*24,LOLP!$B1217)*H1217/G1217,0)</f>
        <v>0</v>
      </c>
      <c r="J1217" s="7">
        <f ca="1">IF($F1217=1,OFFSET(start_33,LOLP!$D1217+(1-$C1217)*24,LOLP!$B1217)*H1217/G1217,0)</f>
        <v>0</v>
      </c>
      <c r="K1217" s="7">
        <f ca="1">IF($F1217,OFFSET(start_40,LOLP!$D1217+(1-$C1217)*24,LOLP!$B1217),0)</f>
        <v>0</v>
      </c>
      <c r="L1217" s="7">
        <f ca="1">IF($F1217,OFFSET(start_50,LOLP!$D1217+(1-$C1217)*24,LOLP!$B1217),0)</f>
        <v>0</v>
      </c>
      <c r="M1217" s="25">
        <f t="shared" ca="1" si="128"/>
        <v>0</v>
      </c>
      <c r="N1217" s="25">
        <f t="shared" ca="1" si="129"/>
        <v>0</v>
      </c>
      <c r="O1217" s="15" t="e">
        <f t="shared" ca="1" si="130"/>
        <v>#DIV/0!</v>
      </c>
      <c r="P1217" s="15" t="e">
        <f t="shared" ca="1" si="131"/>
        <v>#DIV/0!</v>
      </c>
    </row>
    <row r="1218" spans="1:16" x14ac:dyDescent="0.25">
      <c r="A1218" s="1">
        <f t="shared" si="132"/>
        <v>43151</v>
      </c>
      <c r="B1218" s="7">
        <f t="shared" si="127"/>
        <v>2</v>
      </c>
      <c r="C1218" s="4">
        <f>INDEX(Calendar!$E$3:$E$367,MATCH(LOLP!$A1218,Calendar!$B$3:$B$367,0))</f>
        <v>1</v>
      </c>
      <c r="D1218" s="2">
        <f t="shared" si="133"/>
        <v>15</v>
      </c>
      <c r="E1218" s="36">
        <v>23873</v>
      </c>
      <c r="F1218" s="7">
        <f>IFERROR(IF(INDEX('Temperature Data'!$AA$15:$AA$348,MATCH(LOLP!A1218,'Temperature Data'!$B$15:$B$348,0))&gt;IF(B1218=9,$G$2,LOLP!$F$2),1,0),0)</f>
        <v>0</v>
      </c>
      <c r="G1218" s="7">
        <f>SUMIFS(LOLP!$F$4:$F$8763,$C$4:$C$8763,$C1218,$B$4:$B$8763,$B1218,$D$4:$D$8763,$D1218)</f>
        <v>0</v>
      </c>
      <c r="H1218" s="7">
        <f>COUNTIFS(Calendar!$E$3:$E$367,LOLP!C1218,Calendar!$D$3:$D$367,LOLP!B1218)</f>
        <v>19</v>
      </c>
      <c r="I1218" s="7">
        <f ca="1">IF($F1218=1,OFFSET(start_norps,LOLP!$D1218+(1-$C1218)*24,LOLP!$B1218)*H1218/G1218,0)</f>
        <v>0</v>
      </c>
      <c r="J1218" s="7">
        <f ca="1">IF($F1218=1,OFFSET(start_33,LOLP!$D1218+(1-$C1218)*24,LOLP!$B1218)*H1218/G1218,0)</f>
        <v>0</v>
      </c>
      <c r="K1218" s="7">
        <f ca="1">IF($F1218,OFFSET(start_40,LOLP!$D1218+(1-$C1218)*24,LOLP!$B1218),0)</f>
        <v>0</v>
      </c>
      <c r="L1218" s="7">
        <f ca="1">IF($F1218,OFFSET(start_50,LOLP!$D1218+(1-$C1218)*24,LOLP!$B1218),0)</f>
        <v>0</v>
      </c>
      <c r="M1218" s="25">
        <f t="shared" ca="1" si="128"/>
        <v>0</v>
      </c>
      <c r="N1218" s="25">
        <f t="shared" ca="1" si="129"/>
        <v>0</v>
      </c>
      <c r="O1218" s="15" t="e">
        <f t="shared" ca="1" si="130"/>
        <v>#DIV/0!</v>
      </c>
      <c r="P1218" s="15" t="e">
        <f t="shared" ca="1" si="131"/>
        <v>#DIV/0!</v>
      </c>
    </row>
    <row r="1219" spans="1:16" x14ac:dyDescent="0.25">
      <c r="A1219" s="1">
        <f t="shared" si="132"/>
        <v>43151</v>
      </c>
      <c r="B1219" s="7">
        <f t="shared" si="127"/>
        <v>2</v>
      </c>
      <c r="C1219" s="4">
        <f>INDEX(Calendar!$E$3:$E$367,MATCH(LOLP!$A1219,Calendar!$B$3:$B$367,0))</f>
        <v>1</v>
      </c>
      <c r="D1219" s="2">
        <f t="shared" si="133"/>
        <v>16</v>
      </c>
      <c r="E1219" s="36">
        <v>24522</v>
      </c>
      <c r="F1219" s="7">
        <f>IFERROR(IF(INDEX('Temperature Data'!$AA$15:$AA$348,MATCH(LOLP!A1219,'Temperature Data'!$B$15:$B$348,0))&gt;IF(B1219=9,$G$2,LOLP!$F$2),1,0),0)</f>
        <v>0</v>
      </c>
      <c r="G1219" s="7">
        <f>SUMIFS(LOLP!$F$4:$F$8763,$C$4:$C$8763,$C1219,$B$4:$B$8763,$B1219,$D$4:$D$8763,$D1219)</f>
        <v>0</v>
      </c>
      <c r="H1219" s="7">
        <f>COUNTIFS(Calendar!$E$3:$E$367,LOLP!C1219,Calendar!$D$3:$D$367,LOLP!B1219)</f>
        <v>19</v>
      </c>
      <c r="I1219" s="7">
        <f ca="1">IF($F1219=1,OFFSET(start_norps,LOLP!$D1219+(1-$C1219)*24,LOLP!$B1219)*H1219/G1219,0)</f>
        <v>0</v>
      </c>
      <c r="J1219" s="7">
        <f ca="1">IF($F1219=1,OFFSET(start_33,LOLP!$D1219+(1-$C1219)*24,LOLP!$B1219)*H1219/G1219,0)</f>
        <v>0</v>
      </c>
      <c r="K1219" s="7">
        <f ca="1">IF($F1219,OFFSET(start_40,LOLP!$D1219+(1-$C1219)*24,LOLP!$B1219),0)</f>
        <v>0</v>
      </c>
      <c r="L1219" s="7">
        <f ca="1">IF($F1219,OFFSET(start_50,LOLP!$D1219+(1-$C1219)*24,LOLP!$B1219),0)</f>
        <v>0</v>
      </c>
      <c r="M1219" s="25">
        <f t="shared" ca="1" si="128"/>
        <v>0</v>
      </c>
      <c r="N1219" s="25">
        <f t="shared" ca="1" si="129"/>
        <v>0</v>
      </c>
      <c r="O1219" s="15" t="e">
        <f t="shared" ca="1" si="130"/>
        <v>#DIV/0!</v>
      </c>
      <c r="P1219" s="15" t="e">
        <f t="shared" ca="1" si="131"/>
        <v>#DIV/0!</v>
      </c>
    </row>
    <row r="1220" spans="1:16" x14ac:dyDescent="0.25">
      <c r="A1220" s="1">
        <f t="shared" si="132"/>
        <v>43151</v>
      </c>
      <c r="B1220" s="7">
        <f t="shared" si="127"/>
        <v>2</v>
      </c>
      <c r="C1220" s="4">
        <f>INDEX(Calendar!$E$3:$E$367,MATCH(LOLP!$A1220,Calendar!$B$3:$B$367,0))</f>
        <v>1</v>
      </c>
      <c r="D1220" s="2">
        <f t="shared" si="133"/>
        <v>17</v>
      </c>
      <c r="E1220" s="36">
        <v>25449</v>
      </c>
      <c r="F1220" s="7">
        <f>IFERROR(IF(INDEX('Temperature Data'!$AA$15:$AA$348,MATCH(LOLP!A1220,'Temperature Data'!$B$15:$B$348,0))&gt;IF(B1220=9,$G$2,LOLP!$F$2),1,0),0)</f>
        <v>0</v>
      </c>
      <c r="G1220" s="7">
        <f>SUMIFS(LOLP!$F$4:$F$8763,$C$4:$C$8763,$C1220,$B$4:$B$8763,$B1220,$D$4:$D$8763,$D1220)</f>
        <v>0</v>
      </c>
      <c r="H1220" s="7">
        <f>COUNTIFS(Calendar!$E$3:$E$367,LOLP!C1220,Calendar!$D$3:$D$367,LOLP!B1220)</f>
        <v>19</v>
      </c>
      <c r="I1220" s="7">
        <f ca="1">IF($F1220=1,OFFSET(start_norps,LOLP!$D1220+(1-$C1220)*24,LOLP!$B1220)*H1220/G1220,0)</f>
        <v>0</v>
      </c>
      <c r="J1220" s="7">
        <f ca="1">IF($F1220=1,OFFSET(start_33,LOLP!$D1220+(1-$C1220)*24,LOLP!$B1220)*H1220/G1220,0)</f>
        <v>0</v>
      </c>
      <c r="K1220" s="7">
        <f ca="1">IF($F1220,OFFSET(start_40,LOLP!$D1220+(1-$C1220)*24,LOLP!$B1220),0)</f>
        <v>0</v>
      </c>
      <c r="L1220" s="7">
        <f ca="1">IF($F1220,OFFSET(start_50,LOLP!$D1220+(1-$C1220)*24,LOLP!$B1220),0)</f>
        <v>0</v>
      </c>
      <c r="M1220" s="25">
        <f t="shared" ca="1" si="128"/>
        <v>0</v>
      </c>
      <c r="N1220" s="25">
        <f t="shared" ca="1" si="129"/>
        <v>0</v>
      </c>
      <c r="O1220" s="15" t="e">
        <f t="shared" ca="1" si="130"/>
        <v>#DIV/0!</v>
      </c>
      <c r="P1220" s="15" t="e">
        <f t="shared" ca="1" si="131"/>
        <v>#DIV/0!</v>
      </c>
    </row>
    <row r="1221" spans="1:16" x14ac:dyDescent="0.25">
      <c r="A1221" s="1">
        <f t="shared" si="132"/>
        <v>43151</v>
      </c>
      <c r="B1221" s="7">
        <f t="shared" ref="B1221:B1284" si="134">MONTH(A1221)</f>
        <v>2</v>
      </c>
      <c r="C1221" s="4">
        <f>INDEX(Calendar!$E$3:$E$367,MATCH(LOLP!$A1221,Calendar!$B$3:$B$367,0))</f>
        <v>1</v>
      </c>
      <c r="D1221" s="2">
        <f t="shared" si="133"/>
        <v>18</v>
      </c>
      <c r="E1221" s="36">
        <v>27578</v>
      </c>
      <c r="F1221" s="7">
        <f>IFERROR(IF(INDEX('Temperature Data'!$AA$15:$AA$348,MATCH(LOLP!A1221,'Temperature Data'!$B$15:$B$348,0))&gt;IF(B1221=9,$G$2,LOLP!$F$2),1,0),0)</f>
        <v>0</v>
      </c>
      <c r="G1221" s="7">
        <f>SUMIFS(LOLP!$F$4:$F$8763,$C$4:$C$8763,$C1221,$B$4:$B$8763,$B1221,$D$4:$D$8763,$D1221)</f>
        <v>0</v>
      </c>
      <c r="H1221" s="7">
        <f>COUNTIFS(Calendar!$E$3:$E$367,LOLP!C1221,Calendar!$D$3:$D$367,LOLP!B1221)</f>
        <v>19</v>
      </c>
      <c r="I1221" s="7">
        <f ca="1">IF($F1221=1,OFFSET(start_norps,LOLP!$D1221+(1-$C1221)*24,LOLP!$B1221)*H1221/G1221,0)</f>
        <v>0</v>
      </c>
      <c r="J1221" s="7">
        <f ca="1">IF($F1221=1,OFFSET(start_33,LOLP!$D1221+(1-$C1221)*24,LOLP!$B1221)*H1221/G1221,0)</f>
        <v>0</v>
      </c>
      <c r="K1221" s="7">
        <f ca="1">IF($F1221,OFFSET(start_40,LOLP!$D1221+(1-$C1221)*24,LOLP!$B1221),0)</f>
        <v>0</v>
      </c>
      <c r="L1221" s="7">
        <f ca="1">IF($F1221,OFFSET(start_50,LOLP!$D1221+(1-$C1221)*24,LOLP!$B1221),0)</f>
        <v>0</v>
      </c>
      <c r="M1221" s="25">
        <f t="shared" ref="M1221:M1284" ca="1" si="135">I1221/I$8764</f>
        <v>0</v>
      </c>
      <c r="N1221" s="25">
        <f t="shared" ref="N1221:N1284" ca="1" si="136">J1221/J$8764</f>
        <v>0</v>
      </c>
      <c r="O1221" s="15" t="e">
        <f t="shared" ref="O1221:O1284" ca="1" si="137">K1221/K$8764</f>
        <v>#DIV/0!</v>
      </c>
      <c r="P1221" s="15" t="e">
        <f t="shared" ref="P1221:P1284" ca="1" si="138">L1221/L$8764</f>
        <v>#DIV/0!</v>
      </c>
    </row>
    <row r="1222" spans="1:16" x14ac:dyDescent="0.25">
      <c r="A1222" s="1">
        <f t="shared" si="132"/>
        <v>43151</v>
      </c>
      <c r="B1222" s="7">
        <f t="shared" si="134"/>
        <v>2</v>
      </c>
      <c r="C1222" s="4">
        <f>INDEX(Calendar!$E$3:$E$367,MATCH(LOLP!$A1222,Calendar!$B$3:$B$367,0))</f>
        <v>1</v>
      </c>
      <c r="D1222" s="2">
        <f t="shared" si="133"/>
        <v>19</v>
      </c>
      <c r="E1222" s="36">
        <v>29908</v>
      </c>
      <c r="F1222" s="7">
        <f>IFERROR(IF(INDEX('Temperature Data'!$AA$15:$AA$348,MATCH(LOLP!A1222,'Temperature Data'!$B$15:$B$348,0))&gt;IF(B1222=9,$G$2,LOLP!$F$2),1,0),0)</f>
        <v>0</v>
      </c>
      <c r="G1222" s="7">
        <f>SUMIFS(LOLP!$F$4:$F$8763,$C$4:$C$8763,$C1222,$B$4:$B$8763,$B1222,$D$4:$D$8763,$D1222)</f>
        <v>0</v>
      </c>
      <c r="H1222" s="7">
        <f>COUNTIFS(Calendar!$E$3:$E$367,LOLP!C1222,Calendar!$D$3:$D$367,LOLP!B1222)</f>
        <v>19</v>
      </c>
      <c r="I1222" s="7">
        <f ca="1">IF($F1222=1,OFFSET(start_norps,LOLP!$D1222+(1-$C1222)*24,LOLP!$B1222)*H1222/G1222,0)</f>
        <v>0</v>
      </c>
      <c r="J1222" s="7">
        <f ca="1">IF($F1222=1,OFFSET(start_33,LOLP!$D1222+(1-$C1222)*24,LOLP!$B1222)*H1222/G1222,0)</f>
        <v>0</v>
      </c>
      <c r="K1222" s="7">
        <f ca="1">IF($F1222,OFFSET(start_40,LOLP!$D1222+(1-$C1222)*24,LOLP!$B1222),0)</f>
        <v>0</v>
      </c>
      <c r="L1222" s="7">
        <f ca="1">IF($F1222,OFFSET(start_50,LOLP!$D1222+(1-$C1222)*24,LOLP!$B1222),0)</f>
        <v>0</v>
      </c>
      <c r="M1222" s="25">
        <f t="shared" ca="1" si="135"/>
        <v>0</v>
      </c>
      <c r="N1222" s="25">
        <f t="shared" ca="1" si="136"/>
        <v>0</v>
      </c>
      <c r="O1222" s="15" t="e">
        <f t="shared" ca="1" si="137"/>
        <v>#DIV/0!</v>
      </c>
      <c r="P1222" s="15" t="e">
        <f t="shared" ca="1" si="138"/>
        <v>#DIV/0!</v>
      </c>
    </row>
    <row r="1223" spans="1:16" x14ac:dyDescent="0.25">
      <c r="A1223" s="1">
        <f t="shared" si="132"/>
        <v>43151</v>
      </c>
      <c r="B1223" s="7">
        <f t="shared" si="134"/>
        <v>2</v>
      </c>
      <c r="C1223" s="4">
        <f>INDEX(Calendar!$E$3:$E$367,MATCH(LOLP!$A1223,Calendar!$B$3:$B$367,0))</f>
        <v>1</v>
      </c>
      <c r="D1223" s="2">
        <f t="shared" si="133"/>
        <v>20</v>
      </c>
      <c r="E1223" s="36">
        <v>30070</v>
      </c>
      <c r="F1223" s="7">
        <f>IFERROR(IF(INDEX('Temperature Data'!$AA$15:$AA$348,MATCH(LOLP!A1223,'Temperature Data'!$B$15:$B$348,0))&gt;IF(B1223=9,$G$2,LOLP!$F$2),1,0),0)</f>
        <v>0</v>
      </c>
      <c r="G1223" s="7">
        <f>SUMIFS(LOLP!$F$4:$F$8763,$C$4:$C$8763,$C1223,$B$4:$B$8763,$B1223,$D$4:$D$8763,$D1223)</f>
        <v>0</v>
      </c>
      <c r="H1223" s="7">
        <f>COUNTIFS(Calendar!$E$3:$E$367,LOLP!C1223,Calendar!$D$3:$D$367,LOLP!B1223)</f>
        <v>19</v>
      </c>
      <c r="I1223" s="7">
        <f ca="1">IF($F1223=1,OFFSET(start_norps,LOLP!$D1223+(1-$C1223)*24,LOLP!$B1223)*H1223/G1223,0)</f>
        <v>0</v>
      </c>
      <c r="J1223" s="7">
        <f ca="1">IF($F1223=1,OFFSET(start_33,LOLP!$D1223+(1-$C1223)*24,LOLP!$B1223)*H1223/G1223,0)</f>
        <v>0</v>
      </c>
      <c r="K1223" s="7">
        <f ca="1">IF($F1223,OFFSET(start_40,LOLP!$D1223+(1-$C1223)*24,LOLP!$B1223),0)</f>
        <v>0</v>
      </c>
      <c r="L1223" s="7">
        <f ca="1">IF($F1223,OFFSET(start_50,LOLP!$D1223+(1-$C1223)*24,LOLP!$B1223),0)</f>
        <v>0</v>
      </c>
      <c r="M1223" s="25">
        <f t="shared" ca="1" si="135"/>
        <v>0</v>
      </c>
      <c r="N1223" s="25">
        <f t="shared" ca="1" si="136"/>
        <v>0</v>
      </c>
      <c r="O1223" s="15" t="e">
        <f t="shared" ca="1" si="137"/>
        <v>#DIV/0!</v>
      </c>
      <c r="P1223" s="15" t="e">
        <f t="shared" ca="1" si="138"/>
        <v>#DIV/0!</v>
      </c>
    </row>
    <row r="1224" spans="1:16" x14ac:dyDescent="0.25">
      <c r="A1224" s="1">
        <f t="shared" si="132"/>
        <v>43151</v>
      </c>
      <c r="B1224" s="7">
        <f t="shared" si="134"/>
        <v>2</v>
      </c>
      <c r="C1224" s="4">
        <f>INDEX(Calendar!$E$3:$E$367,MATCH(LOLP!$A1224,Calendar!$B$3:$B$367,0))</f>
        <v>1</v>
      </c>
      <c r="D1224" s="2">
        <f t="shared" si="133"/>
        <v>21</v>
      </c>
      <c r="E1224" s="36">
        <v>29615</v>
      </c>
      <c r="F1224" s="7">
        <f>IFERROR(IF(INDEX('Temperature Data'!$AA$15:$AA$348,MATCH(LOLP!A1224,'Temperature Data'!$B$15:$B$348,0))&gt;IF(B1224=9,$G$2,LOLP!$F$2),1,0),0)</f>
        <v>0</v>
      </c>
      <c r="G1224" s="7">
        <f>SUMIFS(LOLP!$F$4:$F$8763,$C$4:$C$8763,$C1224,$B$4:$B$8763,$B1224,$D$4:$D$8763,$D1224)</f>
        <v>0</v>
      </c>
      <c r="H1224" s="7">
        <f>COUNTIFS(Calendar!$E$3:$E$367,LOLP!C1224,Calendar!$D$3:$D$367,LOLP!B1224)</f>
        <v>19</v>
      </c>
      <c r="I1224" s="7">
        <f ca="1">IF($F1224=1,OFFSET(start_norps,LOLP!$D1224+(1-$C1224)*24,LOLP!$B1224)*H1224/G1224,0)</f>
        <v>0</v>
      </c>
      <c r="J1224" s="7">
        <f ca="1">IF($F1224=1,OFFSET(start_33,LOLP!$D1224+(1-$C1224)*24,LOLP!$B1224)*H1224/G1224,0)</f>
        <v>0</v>
      </c>
      <c r="K1224" s="7">
        <f ca="1">IF($F1224,OFFSET(start_40,LOLP!$D1224+(1-$C1224)*24,LOLP!$B1224),0)</f>
        <v>0</v>
      </c>
      <c r="L1224" s="7">
        <f ca="1">IF($F1224,OFFSET(start_50,LOLP!$D1224+(1-$C1224)*24,LOLP!$B1224),0)</f>
        <v>0</v>
      </c>
      <c r="M1224" s="25">
        <f t="shared" ca="1" si="135"/>
        <v>0</v>
      </c>
      <c r="N1224" s="25">
        <f t="shared" ca="1" si="136"/>
        <v>0</v>
      </c>
      <c r="O1224" s="15" t="e">
        <f t="shared" ca="1" si="137"/>
        <v>#DIV/0!</v>
      </c>
      <c r="P1224" s="15" t="e">
        <f t="shared" ca="1" si="138"/>
        <v>#DIV/0!</v>
      </c>
    </row>
    <row r="1225" spans="1:16" x14ac:dyDescent="0.25">
      <c r="A1225" s="1">
        <f t="shared" si="132"/>
        <v>43151</v>
      </c>
      <c r="B1225" s="7">
        <f t="shared" si="134"/>
        <v>2</v>
      </c>
      <c r="C1225" s="4">
        <f>INDEX(Calendar!$E$3:$E$367,MATCH(LOLP!$A1225,Calendar!$B$3:$B$367,0))</f>
        <v>1</v>
      </c>
      <c r="D1225" s="2">
        <f t="shared" si="133"/>
        <v>22</v>
      </c>
      <c r="E1225" s="36">
        <v>28369</v>
      </c>
      <c r="F1225" s="7">
        <f>IFERROR(IF(INDEX('Temperature Data'!$AA$15:$AA$348,MATCH(LOLP!A1225,'Temperature Data'!$B$15:$B$348,0))&gt;IF(B1225=9,$G$2,LOLP!$F$2),1,0),0)</f>
        <v>0</v>
      </c>
      <c r="G1225" s="7">
        <f>SUMIFS(LOLP!$F$4:$F$8763,$C$4:$C$8763,$C1225,$B$4:$B$8763,$B1225,$D$4:$D$8763,$D1225)</f>
        <v>0</v>
      </c>
      <c r="H1225" s="7">
        <f>COUNTIFS(Calendar!$E$3:$E$367,LOLP!C1225,Calendar!$D$3:$D$367,LOLP!B1225)</f>
        <v>19</v>
      </c>
      <c r="I1225" s="7">
        <f ca="1">IF($F1225=1,OFFSET(start_norps,LOLP!$D1225+(1-$C1225)*24,LOLP!$B1225)*H1225/G1225,0)</f>
        <v>0</v>
      </c>
      <c r="J1225" s="7">
        <f ca="1">IF($F1225=1,OFFSET(start_33,LOLP!$D1225+(1-$C1225)*24,LOLP!$B1225)*H1225/G1225,0)</f>
        <v>0</v>
      </c>
      <c r="K1225" s="7">
        <f ca="1">IF($F1225,OFFSET(start_40,LOLP!$D1225+(1-$C1225)*24,LOLP!$B1225),0)</f>
        <v>0</v>
      </c>
      <c r="L1225" s="7">
        <f ca="1">IF($F1225,OFFSET(start_50,LOLP!$D1225+(1-$C1225)*24,LOLP!$B1225),0)</f>
        <v>0</v>
      </c>
      <c r="M1225" s="25">
        <f t="shared" ca="1" si="135"/>
        <v>0</v>
      </c>
      <c r="N1225" s="25">
        <f t="shared" ca="1" si="136"/>
        <v>0</v>
      </c>
      <c r="O1225" s="15" t="e">
        <f t="shared" ca="1" si="137"/>
        <v>#DIV/0!</v>
      </c>
      <c r="P1225" s="15" t="e">
        <f t="shared" ca="1" si="138"/>
        <v>#DIV/0!</v>
      </c>
    </row>
    <row r="1226" spans="1:16" x14ac:dyDescent="0.25">
      <c r="A1226" s="1">
        <f t="shared" si="132"/>
        <v>43151</v>
      </c>
      <c r="B1226" s="7">
        <f t="shared" si="134"/>
        <v>2</v>
      </c>
      <c r="C1226" s="4">
        <f>INDEX(Calendar!$E$3:$E$367,MATCH(LOLP!$A1226,Calendar!$B$3:$B$367,0))</f>
        <v>1</v>
      </c>
      <c r="D1226" s="2">
        <f t="shared" si="133"/>
        <v>23</v>
      </c>
      <c r="E1226" s="36">
        <v>26560</v>
      </c>
      <c r="F1226" s="7">
        <f>IFERROR(IF(INDEX('Temperature Data'!$AA$15:$AA$348,MATCH(LOLP!A1226,'Temperature Data'!$B$15:$B$348,0))&gt;IF(B1226=9,$G$2,LOLP!$F$2),1,0),0)</f>
        <v>0</v>
      </c>
      <c r="G1226" s="7">
        <f>SUMIFS(LOLP!$F$4:$F$8763,$C$4:$C$8763,$C1226,$B$4:$B$8763,$B1226,$D$4:$D$8763,$D1226)</f>
        <v>0</v>
      </c>
      <c r="H1226" s="7">
        <f>COUNTIFS(Calendar!$E$3:$E$367,LOLP!C1226,Calendar!$D$3:$D$367,LOLP!B1226)</f>
        <v>19</v>
      </c>
      <c r="I1226" s="7">
        <f ca="1">IF($F1226=1,OFFSET(start_norps,LOLP!$D1226+(1-$C1226)*24,LOLP!$B1226)*H1226/G1226,0)</f>
        <v>0</v>
      </c>
      <c r="J1226" s="7">
        <f ca="1">IF($F1226=1,OFFSET(start_33,LOLP!$D1226+(1-$C1226)*24,LOLP!$B1226)*H1226/G1226,0)</f>
        <v>0</v>
      </c>
      <c r="K1226" s="7">
        <f ca="1">IF($F1226,OFFSET(start_40,LOLP!$D1226+(1-$C1226)*24,LOLP!$B1226),0)</f>
        <v>0</v>
      </c>
      <c r="L1226" s="7">
        <f ca="1">IF($F1226,OFFSET(start_50,LOLP!$D1226+(1-$C1226)*24,LOLP!$B1226),0)</f>
        <v>0</v>
      </c>
      <c r="M1226" s="25">
        <f t="shared" ca="1" si="135"/>
        <v>0</v>
      </c>
      <c r="N1226" s="25">
        <f t="shared" ca="1" si="136"/>
        <v>0</v>
      </c>
      <c r="O1226" s="15" t="e">
        <f t="shared" ca="1" si="137"/>
        <v>#DIV/0!</v>
      </c>
      <c r="P1226" s="15" t="e">
        <f t="shared" ca="1" si="138"/>
        <v>#DIV/0!</v>
      </c>
    </row>
    <row r="1227" spans="1:16" x14ac:dyDescent="0.25">
      <c r="A1227" s="1">
        <f t="shared" si="132"/>
        <v>43151</v>
      </c>
      <c r="B1227" s="7">
        <f t="shared" si="134"/>
        <v>2</v>
      </c>
      <c r="C1227" s="4">
        <f>INDEX(Calendar!$E$3:$E$367,MATCH(LOLP!$A1227,Calendar!$B$3:$B$367,0))</f>
        <v>1</v>
      </c>
      <c r="D1227" s="2">
        <f t="shared" si="133"/>
        <v>24</v>
      </c>
      <c r="E1227" s="36">
        <v>24734</v>
      </c>
      <c r="F1227" s="7">
        <f>IFERROR(IF(INDEX('Temperature Data'!$AA$15:$AA$348,MATCH(LOLP!A1227,'Temperature Data'!$B$15:$B$348,0))&gt;IF(B1227=9,$G$2,LOLP!$F$2),1,0),0)</f>
        <v>0</v>
      </c>
      <c r="G1227" s="7">
        <f>SUMIFS(LOLP!$F$4:$F$8763,$C$4:$C$8763,$C1227,$B$4:$B$8763,$B1227,$D$4:$D$8763,$D1227)</f>
        <v>0</v>
      </c>
      <c r="H1227" s="7">
        <f>COUNTIFS(Calendar!$E$3:$E$367,LOLP!C1227,Calendar!$D$3:$D$367,LOLP!B1227)</f>
        <v>19</v>
      </c>
      <c r="I1227" s="7">
        <f ca="1">IF($F1227=1,OFFSET(start_norps,LOLP!$D1227+(1-$C1227)*24,LOLP!$B1227)*H1227/G1227,0)</f>
        <v>0</v>
      </c>
      <c r="J1227" s="7">
        <f ca="1">IF($F1227=1,OFFSET(start_33,LOLP!$D1227+(1-$C1227)*24,LOLP!$B1227)*H1227/G1227,0)</f>
        <v>0</v>
      </c>
      <c r="K1227" s="7">
        <f ca="1">IF($F1227,OFFSET(start_40,LOLP!$D1227+(1-$C1227)*24,LOLP!$B1227),0)</f>
        <v>0</v>
      </c>
      <c r="L1227" s="7">
        <f ca="1">IF($F1227,OFFSET(start_50,LOLP!$D1227+(1-$C1227)*24,LOLP!$B1227),0)</f>
        <v>0</v>
      </c>
      <c r="M1227" s="25">
        <f t="shared" ca="1" si="135"/>
        <v>0</v>
      </c>
      <c r="N1227" s="25">
        <f t="shared" ca="1" si="136"/>
        <v>0</v>
      </c>
      <c r="O1227" s="15" t="e">
        <f t="shared" ca="1" si="137"/>
        <v>#DIV/0!</v>
      </c>
      <c r="P1227" s="15" t="e">
        <f t="shared" ca="1" si="138"/>
        <v>#DIV/0!</v>
      </c>
    </row>
    <row r="1228" spans="1:16" x14ac:dyDescent="0.25">
      <c r="A1228" s="1">
        <f t="shared" si="132"/>
        <v>43152</v>
      </c>
      <c r="B1228" s="7">
        <f t="shared" si="134"/>
        <v>2</v>
      </c>
      <c r="C1228" s="4">
        <f>INDEX(Calendar!$E$3:$E$367,MATCH(LOLP!$A1228,Calendar!$B$3:$B$367,0))</f>
        <v>1</v>
      </c>
      <c r="D1228" s="2">
        <f t="shared" si="133"/>
        <v>1</v>
      </c>
      <c r="E1228" s="36">
        <v>23384</v>
      </c>
      <c r="F1228" s="7">
        <f>IFERROR(IF(INDEX('Temperature Data'!$AA$15:$AA$348,MATCH(LOLP!A1228,'Temperature Data'!$B$15:$B$348,0))&gt;IF(B1228=9,$G$2,LOLP!$F$2),1,0),0)</f>
        <v>0</v>
      </c>
      <c r="G1228" s="7">
        <f>SUMIFS(LOLP!$F$4:$F$8763,$C$4:$C$8763,$C1228,$B$4:$B$8763,$B1228,$D$4:$D$8763,$D1228)</f>
        <v>0</v>
      </c>
      <c r="H1228" s="7">
        <f>COUNTIFS(Calendar!$E$3:$E$367,LOLP!C1228,Calendar!$D$3:$D$367,LOLP!B1228)</f>
        <v>19</v>
      </c>
      <c r="I1228" s="7">
        <f ca="1">IF($F1228=1,OFFSET(start_norps,LOLP!$D1228+(1-$C1228)*24,LOLP!$B1228)*H1228/G1228,0)</f>
        <v>0</v>
      </c>
      <c r="J1228" s="7">
        <f ca="1">IF($F1228=1,OFFSET(start_33,LOLP!$D1228+(1-$C1228)*24,LOLP!$B1228)*H1228/G1228,0)</f>
        <v>0</v>
      </c>
      <c r="K1228" s="7">
        <f ca="1">IF($F1228,OFFSET(start_40,LOLP!$D1228+(1-$C1228)*24,LOLP!$B1228),0)</f>
        <v>0</v>
      </c>
      <c r="L1228" s="7">
        <f ca="1">IF($F1228,OFFSET(start_50,LOLP!$D1228+(1-$C1228)*24,LOLP!$B1228),0)</f>
        <v>0</v>
      </c>
      <c r="M1228" s="25">
        <f t="shared" ca="1" si="135"/>
        <v>0</v>
      </c>
      <c r="N1228" s="25">
        <f t="shared" ca="1" si="136"/>
        <v>0</v>
      </c>
      <c r="O1228" s="15" t="e">
        <f t="shared" ca="1" si="137"/>
        <v>#DIV/0!</v>
      </c>
      <c r="P1228" s="15" t="e">
        <f t="shared" ca="1" si="138"/>
        <v>#DIV/0!</v>
      </c>
    </row>
    <row r="1229" spans="1:16" x14ac:dyDescent="0.25">
      <c r="A1229" s="1">
        <f t="shared" si="132"/>
        <v>43152</v>
      </c>
      <c r="B1229" s="7">
        <f t="shared" si="134"/>
        <v>2</v>
      </c>
      <c r="C1229" s="4">
        <f>INDEX(Calendar!$E$3:$E$367,MATCH(LOLP!$A1229,Calendar!$B$3:$B$367,0))</f>
        <v>1</v>
      </c>
      <c r="D1229" s="2">
        <f t="shared" si="133"/>
        <v>2</v>
      </c>
      <c r="E1229" s="36">
        <v>22927</v>
      </c>
      <c r="F1229" s="7">
        <f>IFERROR(IF(INDEX('Temperature Data'!$AA$15:$AA$348,MATCH(LOLP!A1229,'Temperature Data'!$B$15:$B$348,0))&gt;IF(B1229=9,$G$2,LOLP!$F$2),1,0),0)</f>
        <v>0</v>
      </c>
      <c r="G1229" s="7">
        <f>SUMIFS(LOLP!$F$4:$F$8763,$C$4:$C$8763,$C1229,$B$4:$B$8763,$B1229,$D$4:$D$8763,$D1229)</f>
        <v>0</v>
      </c>
      <c r="H1229" s="7">
        <f>COUNTIFS(Calendar!$E$3:$E$367,LOLP!C1229,Calendar!$D$3:$D$367,LOLP!B1229)</f>
        <v>19</v>
      </c>
      <c r="I1229" s="7">
        <f ca="1">IF($F1229=1,OFFSET(start_norps,LOLP!$D1229+(1-$C1229)*24,LOLP!$B1229)*H1229/G1229,0)</f>
        <v>0</v>
      </c>
      <c r="J1229" s="7">
        <f ca="1">IF($F1229=1,OFFSET(start_33,LOLP!$D1229+(1-$C1229)*24,LOLP!$B1229)*H1229/G1229,0)</f>
        <v>0</v>
      </c>
      <c r="K1229" s="7">
        <f ca="1">IF($F1229,OFFSET(start_40,LOLP!$D1229+(1-$C1229)*24,LOLP!$B1229),0)</f>
        <v>0</v>
      </c>
      <c r="L1229" s="7">
        <f ca="1">IF($F1229,OFFSET(start_50,LOLP!$D1229+(1-$C1229)*24,LOLP!$B1229),0)</f>
        <v>0</v>
      </c>
      <c r="M1229" s="25">
        <f t="shared" ca="1" si="135"/>
        <v>0</v>
      </c>
      <c r="N1229" s="25">
        <f t="shared" ca="1" si="136"/>
        <v>0</v>
      </c>
      <c r="O1229" s="15" t="e">
        <f t="shared" ca="1" si="137"/>
        <v>#DIV/0!</v>
      </c>
      <c r="P1229" s="15" t="e">
        <f t="shared" ca="1" si="138"/>
        <v>#DIV/0!</v>
      </c>
    </row>
    <row r="1230" spans="1:16" x14ac:dyDescent="0.25">
      <c r="A1230" s="1">
        <f t="shared" si="132"/>
        <v>43152</v>
      </c>
      <c r="B1230" s="7">
        <f t="shared" si="134"/>
        <v>2</v>
      </c>
      <c r="C1230" s="4">
        <f>INDEX(Calendar!$E$3:$E$367,MATCH(LOLP!$A1230,Calendar!$B$3:$B$367,0))</f>
        <v>1</v>
      </c>
      <c r="D1230" s="2">
        <f t="shared" si="133"/>
        <v>3</v>
      </c>
      <c r="E1230" s="36">
        <v>22564</v>
      </c>
      <c r="F1230" s="7">
        <f>IFERROR(IF(INDEX('Temperature Data'!$AA$15:$AA$348,MATCH(LOLP!A1230,'Temperature Data'!$B$15:$B$348,0))&gt;IF(B1230=9,$G$2,LOLP!$F$2),1,0),0)</f>
        <v>0</v>
      </c>
      <c r="G1230" s="7">
        <f>SUMIFS(LOLP!$F$4:$F$8763,$C$4:$C$8763,$C1230,$B$4:$B$8763,$B1230,$D$4:$D$8763,$D1230)</f>
        <v>0</v>
      </c>
      <c r="H1230" s="7">
        <f>COUNTIFS(Calendar!$E$3:$E$367,LOLP!C1230,Calendar!$D$3:$D$367,LOLP!B1230)</f>
        <v>19</v>
      </c>
      <c r="I1230" s="7">
        <f ca="1">IF($F1230=1,OFFSET(start_norps,LOLP!$D1230+(1-$C1230)*24,LOLP!$B1230)*H1230/G1230,0)</f>
        <v>0</v>
      </c>
      <c r="J1230" s="7">
        <f ca="1">IF($F1230=1,OFFSET(start_33,LOLP!$D1230+(1-$C1230)*24,LOLP!$B1230)*H1230/G1230,0)</f>
        <v>0</v>
      </c>
      <c r="K1230" s="7">
        <f ca="1">IF($F1230,OFFSET(start_40,LOLP!$D1230+(1-$C1230)*24,LOLP!$B1230),0)</f>
        <v>0</v>
      </c>
      <c r="L1230" s="7">
        <f ca="1">IF($F1230,OFFSET(start_50,LOLP!$D1230+(1-$C1230)*24,LOLP!$B1230),0)</f>
        <v>0</v>
      </c>
      <c r="M1230" s="25">
        <f t="shared" ca="1" si="135"/>
        <v>0</v>
      </c>
      <c r="N1230" s="25">
        <f t="shared" ca="1" si="136"/>
        <v>0</v>
      </c>
      <c r="O1230" s="15" t="e">
        <f t="shared" ca="1" si="137"/>
        <v>#DIV/0!</v>
      </c>
      <c r="P1230" s="15" t="e">
        <f t="shared" ca="1" si="138"/>
        <v>#DIV/0!</v>
      </c>
    </row>
    <row r="1231" spans="1:16" x14ac:dyDescent="0.25">
      <c r="A1231" s="1">
        <f t="shared" si="132"/>
        <v>43152</v>
      </c>
      <c r="B1231" s="7">
        <f t="shared" si="134"/>
        <v>2</v>
      </c>
      <c r="C1231" s="4">
        <f>INDEX(Calendar!$E$3:$E$367,MATCH(LOLP!$A1231,Calendar!$B$3:$B$367,0))</f>
        <v>1</v>
      </c>
      <c r="D1231" s="2">
        <f t="shared" si="133"/>
        <v>4</v>
      </c>
      <c r="E1231" s="36">
        <v>22528</v>
      </c>
      <c r="F1231" s="7">
        <f>IFERROR(IF(INDEX('Temperature Data'!$AA$15:$AA$348,MATCH(LOLP!A1231,'Temperature Data'!$B$15:$B$348,0))&gt;IF(B1231=9,$G$2,LOLP!$F$2),1,0),0)</f>
        <v>0</v>
      </c>
      <c r="G1231" s="7">
        <f>SUMIFS(LOLP!$F$4:$F$8763,$C$4:$C$8763,$C1231,$B$4:$B$8763,$B1231,$D$4:$D$8763,$D1231)</f>
        <v>0</v>
      </c>
      <c r="H1231" s="7">
        <f>COUNTIFS(Calendar!$E$3:$E$367,LOLP!C1231,Calendar!$D$3:$D$367,LOLP!B1231)</f>
        <v>19</v>
      </c>
      <c r="I1231" s="7">
        <f ca="1">IF($F1231=1,OFFSET(start_norps,LOLP!$D1231+(1-$C1231)*24,LOLP!$B1231)*H1231/G1231,0)</f>
        <v>0</v>
      </c>
      <c r="J1231" s="7">
        <f ca="1">IF($F1231=1,OFFSET(start_33,LOLP!$D1231+(1-$C1231)*24,LOLP!$B1231)*H1231/G1231,0)</f>
        <v>0</v>
      </c>
      <c r="K1231" s="7">
        <f ca="1">IF($F1231,OFFSET(start_40,LOLP!$D1231+(1-$C1231)*24,LOLP!$B1231),0)</f>
        <v>0</v>
      </c>
      <c r="L1231" s="7">
        <f ca="1">IF($F1231,OFFSET(start_50,LOLP!$D1231+(1-$C1231)*24,LOLP!$B1231),0)</f>
        <v>0</v>
      </c>
      <c r="M1231" s="25">
        <f t="shared" ca="1" si="135"/>
        <v>0</v>
      </c>
      <c r="N1231" s="25">
        <f t="shared" ca="1" si="136"/>
        <v>0</v>
      </c>
      <c r="O1231" s="15" t="e">
        <f t="shared" ca="1" si="137"/>
        <v>#DIV/0!</v>
      </c>
      <c r="P1231" s="15" t="e">
        <f t="shared" ca="1" si="138"/>
        <v>#DIV/0!</v>
      </c>
    </row>
    <row r="1232" spans="1:16" x14ac:dyDescent="0.25">
      <c r="A1232" s="1">
        <f t="shared" si="132"/>
        <v>43152</v>
      </c>
      <c r="B1232" s="7">
        <f t="shared" si="134"/>
        <v>2</v>
      </c>
      <c r="C1232" s="4">
        <f>INDEX(Calendar!$E$3:$E$367,MATCH(LOLP!$A1232,Calendar!$B$3:$B$367,0))</f>
        <v>1</v>
      </c>
      <c r="D1232" s="2">
        <f t="shared" si="133"/>
        <v>5</v>
      </c>
      <c r="E1232" s="36">
        <v>22777</v>
      </c>
      <c r="F1232" s="7">
        <f>IFERROR(IF(INDEX('Temperature Data'!$AA$15:$AA$348,MATCH(LOLP!A1232,'Temperature Data'!$B$15:$B$348,0))&gt;IF(B1232=9,$G$2,LOLP!$F$2),1,0),0)</f>
        <v>0</v>
      </c>
      <c r="G1232" s="7">
        <f>SUMIFS(LOLP!$F$4:$F$8763,$C$4:$C$8763,$C1232,$B$4:$B$8763,$B1232,$D$4:$D$8763,$D1232)</f>
        <v>0</v>
      </c>
      <c r="H1232" s="7">
        <f>COUNTIFS(Calendar!$E$3:$E$367,LOLP!C1232,Calendar!$D$3:$D$367,LOLP!B1232)</f>
        <v>19</v>
      </c>
      <c r="I1232" s="7">
        <f ca="1">IF($F1232=1,OFFSET(start_norps,LOLP!$D1232+(1-$C1232)*24,LOLP!$B1232)*H1232/G1232,0)</f>
        <v>0</v>
      </c>
      <c r="J1232" s="7">
        <f ca="1">IF($F1232=1,OFFSET(start_33,LOLP!$D1232+(1-$C1232)*24,LOLP!$B1232)*H1232/G1232,0)</f>
        <v>0</v>
      </c>
      <c r="K1232" s="7">
        <f ca="1">IF($F1232,OFFSET(start_40,LOLP!$D1232+(1-$C1232)*24,LOLP!$B1232),0)</f>
        <v>0</v>
      </c>
      <c r="L1232" s="7">
        <f ca="1">IF($F1232,OFFSET(start_50,LOLP!$D1232+(1-$C1232)*24,LOLP!$B1232),0)</f>
        <v>0</v>
      </c>
      <c r="M1232" s="25">
        <f t="shared" ca="1" si="135"/>
        <v>0</v>
      </c>
      <c r="N1232" s="25">
        <f t="shared" ca="1" si="136"/>
        <v>0</v>
      </c>
      <c r="O1232" s="15" t="e">
        <f t="shared" ca="1" si="137"/>
        <v>#DIV/0!</v>
      </c>
      <c r="P1232" s="15" t="e">
        <f t="shared" ca="1" si="138"/>
        <v>#DIV/0!</v>
      </c>
    </row>
    <row r="1233" spans="1:16" x14ac:dyDescent="0.25">
      <c r="A1233" s="1">
        <f t="shared" si="132"/>
        <v>43152</v>
      </c>
      <c r="B1233" s="7">
        <f t="shared" si="134"/>
        <v>2</v>
      </c>
      <c r="C1233" s="4">
        <f>INDEX(Calendar!$E$3:$E$367,MATCH(LOLP!$A1233,Calendar!$B$3:$B$367,0))</f>
        <v>1</v>
      </c>
      <c r="D1233" s="2">
        <f t="shared" si="133"/>
        <v>6</v>
      </c>
      <c r="E1233" s="36">
        <v>24355</v>
      </c>
      <c r="F1233" s="7">
        <f>IFERROR(IF(INDEX('Temperature Data'!$AA$15:$AA$348,MATCH(LOLP!A1233,'Temperature Data'!$B$15:$B$348,0))&gt;IF(B1233=9,$G$2,LOLP!$F$2),1,0),0)</f>
        <v>0</v>
      </c>
      <c r="G1233" s="7">
        <f>SUMIFS(LOLP!$F$4:$F$8763,$C$4:$C$8763,$C1233,$B$4:$B$8763,$B1233,$D$4:$D$8763,$D1233)</f>
        <v>0</v>
      </c>
      <c r="H1233" s="7">
        <f>COUNTIFS(Calendar!$E$3:$E$367,LOLP!C1233,Calendar!$D$3:$D$367,LOLP!B1233)</f>
        <v>19</v>
      </c>
      <c r="I1233" s="7">
        <f ca="1">IF($F1233=1,OFFSET(start_norps,LOLP!$D1233+(1-$C1233)*24,LOLP!$B1233)*H1233/G1233,0)</f>
        <v>0</v>
      </c>
      <c r="J1233" s="7">
        <f ca="1">IF($F1233=1,OFFSET(start_33,LOLP!$D1233+(1-$C1233)*24,LOLP!$B1233)*H1233/G1233,0)</f>
        <v>0</v>
      </c>
      <c r="K1233" s="7">
        <f ca="1">IF($F1233,OFFSET(start_40,LOLP!$D1233+(1-$C1233)*24,LOLP!$B1233),0)</f>
        <v>0</v>
      </c>
      <c r="L1233" s="7">
        <f ca="1">IF($F1233,OFFSET(start_50,LOLP!$D1233+(1-$C1233)*24,LOLP!$B1233),0)</f>
        <v>0</v>
      </c>
      <c r="M1233" s="25">
        <f t="shared" ca="1" si="135"/>
        <v>0</v>
      </c>
      <c r="N1233" s="25">
        <f t="shared" ca="1" si="136"/>
        <v>0</v>
      </c>
      <c r="O1233" s="15" t="e">
        <f t="shared" ca="1" si="137"/>
        <v>#DIV/0!</v>
      </c>
      <c r="P1233" s="15" t="e">
        <f t="shared" ca="1" si="138"/>
        <v>#DIV/0!</v>
      </c>
    </row>
    <row r="1234" spans="1:16" x14ac:dyDescent="0.25">
      <c r="A1234" s="1">
        <f t="shared" si="132"/>
        <v>43152</v>
      </c>
      <c r="B1234" s="7">
        <f t="shared" si="134"/>
        <v>2</v>
      </c>
      <c r="C1234" s="4">
        <f>INDEX(Calendar!$E$3:$E$367,MATCH(LOLP!$A1234,Calendar!$B$3:$B$367,0))</f>
        <v>1</v>
      </c>
      <c r="D1234" s="2">
        <f t="shared" si="133"/>
        <v>7</v>
      </c>
      <c r="E1234" s="36">
        <v>26852</v>
      </c>
      <c r="F1234" s="7">
        <f>IFERROR(IF(INDEX('Temperature Data'!$AA$15:$AA$348,MATCH(LOLP!A1234,'Temperature Data'!$B$15:$B$348,0))&gt;IF(B1234=9,$G$2,LOLP!$F$2),1,0),0)</f>
        <v>0</v>
      </c>
      <c r="G1234" s="7">
        <f>SUMIFS(LOLP!$F$4:$F$8763,$C$4:$C$8763,$C1234,$B$4:$B$8763,$B1234,$D$4:$D$8763,$D1234)</f>
        <v>0</v>
      </c>
      <c r="H1234" s="7">
        <f>COUNTIFS(Calendar!$E$3:$E$367,LOLP!C1234,Calendar!$D$3:$D$367,LOLP!B1234)</f>
        <v>19</v>
      </c>
      <c r="I1234" s="7">
        <f ca="1">IF($F1234=1,OFFSET(start_norps,LOLP!$D1234+(1-$C1234)*24,LOLP!$B1234)*H1234/G1234,0)</f>
        <v>0</v>
      </c>
      <c r="J1234" s="7">
        <f ca="1">IF($F1234=1,OFFSET(start_33,LOLP!$D1234+(1-$C1234)*24,LOLP!$B1234)*H1234/G1234,0)</f>
        <v>0</v>
      </c>
      <c r="K1234" s="7">
        <f ca="1">IF($F1234,OFFSET(start_40,LOLP!$D1234+(1-$C1234)*24,LOLP!$B1234),0)</f>
        <v>0</v>
      </c>
      <c r="L1234" s="7">
        <f ca="1">IF($F1234,OFFSET(start_50,LOLP!$D1234+(1-$C1234)*24,LOLP!$B1234),0)</f>
        <v>0</v>
      </c>
      <c r="M1234" s="25">
        <f t="shared" ca="1" si="135"/>
        <v>0</v>
      </c>
      <c r="N1234" s="25">
        <f t="shared" ca="1" si="136"/>
        <v>0</v>
      </c>
      <c r="O1234" s="15" t="e">
        <f t="shared" ca="1" si="137"/>
        <v>#DIV/0!</v>
      </c>
      <c r="P1234" s="15" t="e">
        <f t="shared" ca="1" si="138"/>
        <v>#DIV/0!</v>
      </c>
    </row>
    <row r="1235" spans="1:16" x14ac:dyDescent="0.25">
      <c r="A1235" s="1">
        <f t="shared" si="132"/>
        <v>43152</v>
      </c>
      <c r="B1235" s="7">
        <f t="shared" si="134"/>
        <v>2</v>
      </c>
      <c r="C1235" s="4">
        <f>INDEX(Calendar!$E$3:$E$367,MATCH(LOLP!$A1235,Calendar!$B$3:$B$367,0))</f>
        <v>1</v>
      </c>
      <c r="D1235" s="2">
        <f t="shared" si="133"/>
        <v>8</v>
      </c>
      <c r="E1235" s="36">
        <v>27702</v>
      </c>
      <c r="F1235" s="7">
        <f>IFERROR(IF(INDEX('Temperature Data'!$AA$15:$AA$348,MATCH(LOLP!A1235,'Temperature Data'!$B$15:$B$348,0))&gt;IF(B1235=9,$G$2,LOLP!$F$2),1,0),0)</f>
        <v>0</v>
      </c>
      <c r="G1235" s="7">
        <f>SUMIFS(LOLP!$F$4:$F$8763,$C$4:$C$8763,$C1235,$B$4:$B$8763,$B1235,$D$4:$D$8763,$D1235)</f>
        <v>0</v>
      </c>
      <c r="H1235" s="7">
        <f>COUNTIFS(Calendar!$E$3:$E$367,LOLP!C1235,Calendar!$D$3:$D$367,LOLP!B1235)</f>
        <v>19</v>
      </c>
      <c r="I1235" s="7">
        <f ca="1">IF($F1235=1,OFFSET(start_norps,LOLP!$D1235+(1-$C1235)*24,LOLP!$B1235)*H1235/G1235,0)</f>
        <v>0</v>
      </c>
      <c r="J1235" s="7">
        <f ca="1">IF($F1235=1,OFFSET(start_33,LOLP!$D1235+(1-$C1235)*24,LOLP!$B1235)*H1235/G1235,0)</f>
        <v>0</v>
      </c>
      <c r="K1235" s="7">
        <f ca="1">IF($F1235,OFFSET(start_40,LOLP!$D1235+(1-$C1235)*24,LOLP!$B1235),0)</f>
        <v>0</v>
      </c>
      <c r="L1235" s="7">
        <f ca="1">IF($F1235,OFFSET(start_50,LOLP!$D1235+(1-$C1235)*24,LOLP!$B1235),0)</f>
        <v>0</v>
      </c>
      <c r="M1235" s="25">
        <f t="shared" ca="1" si="135"/>
        <v>0</v>
      </c>
      <c r="N1235" s="25">
        <f t="shared" ca="1" si="136"/>
        <v>0</v>
      </c>
      <c r="O1235" s="15" t="e">
        <f t="shared" ca="1" si="137"/>
        <v>#DIV/0!</v>
      </c>
      <c r="P1235" s="15" t="e">
        <f t="shared" ca="1" si="138"/>
        <v>#DIV/0!</v>
      </c>
    </row>
    <row r="1236" spans="1:16" x14ac:dyDescent="0.25">
      <c r="A1236" s="1">
        <f t="shared" si="132"/>
        <v>43152</v>
      </c>
      <c r="B1236" s="7">
        <f t="shared" si="134"/>
        <v>2</v>
      </c>
      <c r="C1236" s="4">
        <f>INDEX(Calendar!$E$3:$E$367,MATCH(LOLP!$A1236,Calendar!$B$3:$B$367,0))</f>
        <v>1</v>
      </c>
      <c r="D1236" s="2">
        <f t="shared" si="133"/>
        <v>9</v>
      </c>
      <c r="E1236" s="36">
        <v>27014</v>
      </c>
      <c r="F1236" s="7">
        <f>IFERROR(IF(INDEX('Temperature Data'!$AA$15:$AA$348,MATCH(LOLP!A1236,'Temperature Data'!$B$15:$B$348,0))&gt;IF(B1236=9,$G$2,LOLP!$F$2),1,0),0)</f>
        <v>0</v>
      </c>
      <c r="G1236" s="7">
        <f>SUMIFS(LOLP!$F$4:$F$8763,$C$4:$C$8763,$C1236,$B$4:$B$8763,$B1236,$D$4:$D$8763,$D1236)</f>
        <v>0</v>
      </c>
      <c r="H1236" s="7">
        <f>COUNTIFS(Calendar!$E$3:$E$367,LOLP!C1236,Calendar!$D$3:$D$367,LOLP!B1236)</f>
        <v>19</v>
      </c>
      <c r="I1236" s="7">
        <f ca="1">IF($F1236=1,OFFSET(start_norps,LOLP!$D1236+(1-$C1236)*24,LOLP!$B1236)*H1236/G1236,0)</f>
        <v>0</v>
      </c>
      <c r="J1236" s="7">
        <f ca="1">IF($F1236=1,OFFSET(start_33,LOLP!$D1236+(1-$C1236)*24,LOLP!$B1236)*H1236/G1236,0)</f>
        <v>0</v>
      </c>
      <c r="K1236" s="7">
        <f ca="1">IF($F1236,OFFSET(start_40,LOLP!$D1236+(1-$C1236)*24,LOLP!$B1236),0)</f>
        <v>0</v>
      </c>
      <c r="L1236" s="7">
        <f ca="1">IF($F1236,OFFSET(start_50,LOLP!$D1236+(1-$C1236)*24,LOLP!$B1236),0)</f>
        <v>0</v>
      </c>
      <c r="M1236" s="25">
        <f t="shared" ca="1" si="135"/>
        <v>0</v>
      </c>
      <c r="N1236" s="25">
        <f t="shared" ca="1" si="136"/>
        <v>0</v>
      </c>
      <c r="O1236" s="15" t="e">
        <f t="shared" ca="1" si="137"/>
        <v>#DIV/0!</v>
      </c>
      <c r="P1236" s="15" t="e">
        <f t="shared" ca="1" si="138"/>
        <v>#DIV/0!</v>
      </c>
    </row>
    <row r="1237" spans="1:16" x14ac:dyDescent="0.25">
      <c r="A1237" s="1">
        <f t="shared" si="132"/>
        <v>43152</v>
      </c>
      <c r="B1237" s="7">
        <f t="shared" si="134"/>
        <v>2</v>
      </c>
      <c r="C1237" s="4">
        <f>INDEX(Calendar!$E$3:$E$367,MATCH(LOLP!$A1237,Calendar!$B$3:$B$367,0))</f>
        <v>1</v>
      </c>
      <c r="D1237" s="2">
        <f t="shared" si="133"/>
        <v>10</v>
      </c>
      <c r="E1237" s="36">
        <v>26229</v>
      </c>
      <c r="F1237" s="7">
        <f>IFERROR(IF(INDEX('Temperature Data'!$AA$15:$AA$348,MATCH(LOLP!A1237,'Temperature Data'!$B$15:$B$348,0))&gt;IF(B1237=9,$G$2,LOLP!$F$2),1,0),0)</f>
        <v>0</v>
      </c>
      <c r="G1237" s="7">
        <f>SUMIFS(LOLP!$F$4:$F$8763,$C$4:$C$8763,$C1237,$B$4:$B$8763,$B1237,$D$4:$D$8763,$D1237)</f>
        <v>0</v>
      </c>
      <c r="H1237" s="7">
        <f>COUNTIFS(Calendar!$E$3:$E$367,LOLP!C1237,Calendar!$D$3:$D$367,LOLP!B1237)</f>
        <v>19</v>
      </c>
      <c r="I1237" s="7">
        <f ca="1">IF($F1237=1,OFFSET(start_norps,LOLP!$D1237+(1-$C1237)*24,LOLP!$B1237)*H1237/G1237,0)</f>
        <v>0</v>
      </c>
      <c r="J1237" s="7">
        <f ca="1">IF($F1237=1,OFFSET(start_33,LOLP!$D1237+(1-$C1237)*24,LOLP!$B1237)*H1237/G1237,0)</f>
        <v>0</v>
      </c>
      <c r="K1237" s="7">
        <f ca="1">IF($F1237,OFFSET(start_40,LOLP!$D1237+(1-$C1237)*24,LOLP!$B1237),0)</f>
        <v>0</v>
      </c>
      <c r="L1237" s="7">
        <f ca="1">IF($F1237,OFFSET(start_50,LOLP!$D1237+(1-$C1237)*24,LOLP!$B1237),0)</f>
        <v>0</v>
      </c>
      <c r="M1237" s="25">
        <f t="shared" ca="1" si="135"/>
        <v>0</v>
      </c>
      <c r="N1237" s="25">
        <f t="shared" ca="1" si="136"/>
        <v>0</v>
      </c>
      <c r="O1237" s="15" t="e">
        <f t="shared" ca="1" si="137"/>
        <v>#DIV/0!</v>
      </c>
      <c r="P1237" s="15" t="e">
        <f t="shared" ca="1" si="138"/>
        <v>#DIV/0!</v>
      </c>
    </row>
    <row r="1238" spans="1:16" x14ac:dyDescent="0.25">
      <c r="A1238" s="1">
        <f t="shared" si="132"/>
        <v>43152</v>
      </c>
      <c r="B1238" s="7">
        <f t="shared" si="134"/>
        <v>2</v>
      </c>
      <c r="C1238" s="4">
        <f>INDEX(Calendar!$E$3:$E$367,MATCH(LOLP!$A1238,Calendar!$B$3:$B$367,0))</f>
        <v>1</v>
      </c>
      <c r="D1238" s="2">
        <f t="shared" si="133"/>
        <v>11</v>
      </c>
      <c r="E1238" s="36">
        <v>25612</v>
      </c>
      <c r="F1238" s="7">
        <f>IFERROR(IF(INDEX('Temperature Data'!$AA$15:$AA$348,MATCH(LOLP!A1238,'Temperature Data'!$B$15:$B$348,0))&gt;IF(B1238=9,$G$2,LOLP!$F$2),1,0),0)</f>
        <v>0</v>
      </c>
      <c r="G1238" s="7">
        <f>SUMIFS(LOLP!$F$4:$F$8763,$C$4:$C$8763,$C1238,$B$4:$B$8763,$B1238,$D$4:$D$8763,$D1238)</f>
        <v>0</v>
      </c>
      <c r="H1238" s="7">
        <f>COUNTIFS(Calendar!$E$3:$E$367,LOLP!C1238,Calendar!$D$3:$D$367,LOLP!B1238)</f>
        <v>19</v>
      </c>
      <c r="I1238" s="7">
        <f ca="1">IF($F1238=1,OFFSET(start_norps,LOLP!$D1238+(1-$C1238)*24,LOLP!$B1238)*H1238/G1238,0)</f>
        <v>0</v>
      </c>
      <c r="J1238" s="7">
        <f ca="1">IF($F1238=1,OFFSET(start_33,LOLP!$D1238+(1-$C1238)*24,LOLP!$B1238)*H1238/G1238,0)</f>
        <v>0</v>
      </c>
      <c r="K1238" s="7">
        <f ca="1">IF($F1238,OFFSET(start_40,LOLP!$D1238+(1-$C1238)*24,LOLP!$B1238),0)</f>
        <v>0</v>
      </c>
      <c r="L1238" s="7">
        <f ca="1">IF($F1238,OFFSET(start_50,LOLP!$D1238+(1-$C1238)*24,LOLP!$B1238),0)</f>
        <v>0</v>
      </c>
      <c r="M1238" s="25">
        <f t="shared" ca="1" si="135"/>
        <v>0</v>
      </c>
      <c r="N1238" s="25">
        <f t="shared" ca="1" si="136"/>
        <v>0</v>
      </c>
      <c r="O1238" s="15" t="e">
        <f t="shared" ca="1" si="137"/>
        <v>#DIV/0!</v>
      </c>
      <c r="P1238" s="15" t="e">
        <f t="shared" ca="1" si="138"/>
        <v>#DIV/0!</v>
      </c>
    </row>
    <row r="1239" spans="1:16" x14ac:dyDescent="0.25">
      <c r="A1239" s="1">
        <f t="shared" si="132"/>
        <v>43152</v>
      </c>
      <c r="B1239" s="7">
        <f t="shared" si="134"/>
        <v>2</v>
      </c>
      <c r="C1239" s="4">
        <f>INDEX(Calendar!$E$3:$E$367,MATCH(LOLP!$A1239,Calendar!$B$3:$B$367,0))</f>
        <v>1</v>
      </c>
      <c r="D1239" s="2">
        <f t="shared" si="133"/>
        <v>12</v>
      </c>
      <c r="E1239" s="36">
        <v>25061</v>
      </c>
      <c r="F1239" s="7">
        <f>IFERROR(IF(INDEX('Temperature Data'!$AA$15:$AA$348,MATCH(LOLP!A1239,'Temperature Data'!$B$15:$B$348,0))&gt;IF(B1239=9,$G$2,LOLP!$F$2),1,0),0)</f>
        <v>0</v>
      </c>
      <c r="G1239" s="7">
        <f>SUMIFS(LOLP!$F$4:$F$8763,$C$4:$C$8763,$C1239,$B$4:$B$8763,$B1239,$D$4:$D$8763,$D1239)</f>
        <v>0</v>
      </c>
      <c r="H1239" s="7">
        <f>COUNTIFS(Calendar!$E$3:$E$367,LOLP!C1239,Calendar!$D$3:$D$367,LOLP!B1239)</f>
        <v>19</v>
      </c>
      <c r="I1239" s="7">
        <f ca="1">IF($F1239=1,OFFSET(start_norps,LOLP!$D1239+(1-$C1239)*24,LOLP!$B1239)*H1239/G1239,0)</f>
        <v>0</v>
      </c>
      <c r="J1239" s="7">
        <f ca="1">IF($F1239=1,OFFSET(start_33,LOLP!$D1239+(1-$C1239)*24,LOLP!$B1239)*H1239/G1239,0)</f>
        <v>0</v>
      </c>
      <c r="K1239" s="7">
        <f ca="1">IF($F1239,OFFSET(start_40,LOLP!$D1239+(1-$C1239)*24,LOLP!$B1239),0)</f>
        <v>0</v>
      </c>
      <c r="L1239" s="7">
        <f ca="1">IF($F1239,OFFSET(start_50,LOLP!$D1239+(1-$C1239)*24,LOLP!$B1239),0)</f>
        <v>0</v>
      </c>
      <c r="M1239" s="25">
        <f t="shared" ca="1" si="135"/>
        <v>0</v>
      </c>
      <c r="N1239" s="25">
        <f t="shared" ca="1" si="136"/>
        <v>0</v>
      </c>
      <c r="O1239" s="15" t="e">
        <f t="shared" ca="1" si="137"/>
        <v>#DIV/0!</v>
      </c>
      <c r="P1239" s="15" t="e">
        <f t="shared" ca="1" si="138"/>
        <v>#DIV/0!</v>
      </c>
    </row>
    <row r="1240" spans="1:16" x14ac:dyDescent="0.25">
      <c r="A1240" s="1">
        <f t="shared" si="132"/>
        <v>43152</v>
      </c>
      <c r="B1240" s="7">
        <f t="shared" si="134"/>
        <v>2</v>
      </c>
      <c r="C1240" s="4">
        <f>INDEX(Calendar!$E$3:$E$367,MATCH(LOLP!$A1240,Calendar!$B$3:$B$367,0))</f>
        <v>1</v>
      </c>
      <c r="D1240" s="2">
        <f t="shared" si="133"/>
        <v>13</v>
      </c>
      <c r="E1240" s="36">
        <v>24479</v>
      </c>
      <c r="F1240" s="7">
        <f>IFERROR(IF(INDEX('Temperature Data'!$AA$15:$AA$348,MATCH(LOLP!A1240,'Temperature Data'!$B$15:$B$348,0))&gt;IF(B1240=9,$G$2,LOLP!$F$2),1,0),0)</f>
        <v>0</v>
      </c>
      <c r="G1240" s="7">
        <f>SUMIFS(LOLP!$F$4:$F$8763,$C$4:$C$8763,$C1240,$B$4:$B$8763,$B1240,$D$4:$D$8763,$D1240)</f>
        <v>0</v>
      </c>
      <c r="H1240" s="7">
        <f>COUNTIFS(Calendar!$E$3:$E$367,LOLP!C1240,Calendar!$D$3:$D$367,LOLP!B1240)</f>
        <v>19</v>
      </c>
      <c r="I1240" s="7">
        <f ca="1">IF($F1240=1,OFFSET(start_norps,LOLP!$D1240+(1-$C1240)*24,LOLP!$B1240)*H1240/G1240,0)</f>
        <v>0</v>
      </c>
      <c r="J1240" s="7">
        <f ca="1">IF($F1240=1,OFFSET(start_33,LOLP!$D1240+(1-$C1240)*24,LOLP!$B1240)*H1240/G1240,0)</f>
        <v>0</v>
      </c>
      <c r="K1240" s="7">
        <f ca="1">IF($F1240,OFFSET(start_40,LOLP!$D1240+(1-$C1240)*24,LOLP!$B1240),0)</f>
        <v>0</v>
      </c>
      <c r="L1240" s="7">
        <f ca="1">IF($F1240,OFFSET(start_50,LOLP!$D1240+(1-$C1240)*24,LOLP!$B1240),0)</f>
        <v>0</v>
      </c>
      <c r="M1240" s="25">
        <f t="shared" ca="1" si="135"/>
        <v>0</v>
      </c>
      <c r="N1240" s="25">
        <f t="shared" ca="1" si="136"/>
        <v>0</v>
      </c>
      <c r="O1240" s="15" t="e">
        <f t="shared" ca="1" si="137"/>
        <v>#DIV/0!</v>
      </c>
      <c r="P1240" s="15" t="e">
        <f t="shared" ca="1" si="138"/>
        <v>#DIV/0!</v>
      </c>
    </row>
    <row r="1241" spans="1:16" x14ac:dyDescent="0.25">
      <c r="A1241" s="1">
        <f t="shared" si="132"/>
        <v>43152</v>
      </c>
      <c r="B1241" s="7">
        <f t="shared" si="134"/>
        <v>2</v>
      </c>
      <c r="C1241" s="4">
        <f>INDEX(Calendar!$E$3:$E$367,MATCH(LOLP!$A1241,Calendar!$B$3:$B$367,0))</f>
        <v>1</v>
      </c>
      <c r="D1241" s="2">
        <f t="shared" si="133"/>
        <v>14</v>
      </c>
      <c r="E1241" s="36">
        <v>24452</v>
      </c>
      <c r="F1241" s="7">
        <f>IFERROR(IF(INDEX('Temperature Data'!$AA$15:$AA$348,MATCH(LOLP!A1241,'Temperature Data'!$B$15:$B$348,0))&gt;IF(B1241=9,$G$2,LOLP!$F$2),1,0),0)</f>
        <v>0</v>
      </c>
      <c r="G1241" s="7">
        <f>SUMIFS(LOLP!$F$4:$F$8763,$C$4:$C$8763,$C1241,$B$4:$B$8763,$B1241,$D$4:$D$8763,$D1241)</f>
        <v>0</v>
      </c>
      <c r="H1241" s="7">
        <f>COUNTIFS(Calendar!$E$3:$E$367,LOLP!C1241,Calendar!$D$3:$D$367,LOLP!B1241)</f>
        <v>19</v>
      </c>
      <c r="I1241" s="7">
        <f ca="1">IF($F1241=1,OFFSET(start_norps,LOLP!$D1241+(1-$C1241)*24,LOLP!$B1241)*H1241/G1241,0)</f>
        <v>0</v>
      </c>
      <c r="J1241" s="7">
        <f ca="1">IF($F1241=1,OFFSET(start_33,LOLP!$D1241+(1-$C1241)*24,LOLP!$B1241)*H1241/G1241,0)</f>
        <v>0</v>
      </c>
      <c r="K1241" s="7">
        <f ca="1">IF($F1241,OFFSET(start_40,LOLP!$D1241+(1-$C1241)*24,LOLP!$B1241),0)</f>
        <v>0</v>
      </c>
      <c r="L1241" s="7">
        <f ca="1">IF($F1241,OFFSET(start_50,LOLP!$D1241+(1-$C1241)*24,LOLP!$B1241),0)</f>
        <v>0</v>
      </c>
      <c r="M1241" s="25">
        <f t="shared" ca="1" si="135"/>
        <v>0</v>
      </c>
      <c r="N1241" s="25">
        <f t="shared" ca="1" si="136"/>
        <v>0</v>
      </c>
      <c r="O1241" s="15" t="e">
        <f t="shared" ca="1" si="137"/>
        <v>#DIV/0!</v>
      </c>
      <c r="P1241" s="15" t="e">
        <f t="shared" ca="1" si="138"/>
        <v>#DIV/0!</v>
      </c>
    </row>
    <row r="1242" spans="1:16" x14ac:dyDescent="0.25">
      <c r="A1242" s="1">
        <f t="shared" si="132"/>
        <v>43152</v>
      </c>
      <c r="B1242" s="7">
        <f t="shared" si="134"/>
        <v>2</v>
      </c>
      <c r="C1242" s="4">
        <f>INDEX(Calendar!$E$3:$E$367,MATCH(LOLP!$A1242,Calendar!$B$3:$B$367,0))</f>
        <v>1</v>
      </c>
      <c r="D1242" s="2">
        <f t="shared" si="133"/>
        <v>15</v>
      </c>
      <c r="E1242" s="36">
        <v>24578</v>
      </c>
      <c r="F1242" s="7">
        <f>IFERROR(IF(INDEX('Temperature Data'!$AA$15:$AA$348,MATCH(LOLP!A1242,'Temperature Data'!$B$15:$B$348,0))&gt;IF(B1242=9,$G$2,LOLP!$F$2),1,0),0)</f>
        <v>0</v>
      </c>
      <c r="G1242" s="7">
        <f>SUMIFS(LOLP!$F$4:$F$8763,$C$4:$C$8763,$C1242,$B$4:$B$8763,$B1242,$D$4:$D$8763,$D1242)</f>
        <v>0</v>
      </c>
      <c r="H1242" s="7">
        <f>COUNTIFS(Calendar!$E$3:$E$367,LOLP!C1242,Calendar!$D$3:$D$367,LOLP!B1242)</f>
        <v>19</v>
      </c>
      <c r="I1242" s="7">
        <f ca="1">IF($F1242=1,OFFSET(start_norps,LOLP!$D1242+(1-$C1242)*24,LOLP!$B1242)*H1242/G1242,0)</f>
        <v>0</v>
      </c>
      <c r="J1242" s="7">
        <f ca="1">IF($F1242=1,OFFSET(start_33,LOLP!$D1242+(1-$C1242)*24,LOLP!$B1242)*H1242/G1242,0)</f>
        <v>0</v>
      </c>
      <c r="K1242" s="7">
        <f ca="1">IF($F1242,OFFSET(start_40,LOLP!$D1242+(1-$C1242)*24,LOLP!$B1242),0)</f>
        <v>0</v>
      </c>
      <c r="L1242" s="7">
        <f ca="1">IF($F1242,OFFSET(start_50,LOLP!$D1242+(1-$C1242)*24,LOLP!$B1242),0)</f>
        <v>0</v>
      </c>
      <c r="M1242" s="25">
        <f t="shared" ca="1" si="135"/>
        <v>0</v>
      </c>
      <c r="N1242" s="25">
        <f t="shared" ca="1" si="136"/>
        <v>0</v>
      </c>
      <c r="O1242" s="15" t="e">
        <f t="shared" ca="1" si="137"/>
        <v>#DIV/0!</v>
      </c>
      <c r="P1242" s="15" t="e">
        <f t="shared" ca="1" si="138"/>
        <v>#DIV/0!</v>
      </c>
    </row>
    <row r="1243" spans="1:16" x14ac:dyDescent="0.25">
      <c r="A1243" s="1">
        <f t="shared" si="132"/>
        <v>43152</v>
      </c>
      <c r="B1243" s="7">
        <f t="shared" si="134"/>
        <v>2</v>
      </c>
      <c r="C1243" s="4">
        <f>INDEX(Calendar!$E$3:$E$367,MATCH(LOLP!$A1243,Calendar!$B$3:$B$367,0))</f>
        <v>1</v>
      </c>
      <c r="D1243" s="2">
        <f t="shared" si="133"/>
        <v>16</v>
      </c>
      <c r="E1243" s="36">
        <v>24943</v>
      </c>
      <c r="F1243" s="7">
        <f>IFERROR(IF(INDEX('Temperature Data'!$AA$15:$AA$348,MATCH(LOLP!A1243,'Temperature Data'!$B$15:$B$348,0))&gt;IF(B1243=9,$G$2,LOLP!$F$2),1,0),0)</f>
        <v>0</v>
      </c>
      <c r="G1243" s="7">
        <f>SUMIFS(LOLP!$F$4:$F$8763,$C$4:$C$8763,$C1243,$B$4:$B$8763,$B1243,$D$4:$D$8763,$D1243)</f>
        <v>0</v>
      </c>
      <c r="H1243" s="7">
        <f>COUNTIFS(Calendar!$E$3:$E$367,LOLP!C1243,Calendar!$D$3:$D$367,LOLP!B1243)</f>
        <v>19</v>
      </c>
      <c r="I1243" s="7">
        <f ca="1">IF($F1243=1,OFFSET(start_norps,LOLP!$D1243+(1-$C1243)*24,LOLP!$B1243)*H1243/G1243,0)</f>
        <v>0</v>
      </c>
      <c r="J1243" s="7">
        <f ca="1">IF($F1243=1,OFFSET(start_33,LOLP!$D1243+(1-$C1243)*24,LOLP!$B1243)*H1243/G1243,0)</f>
        <v>0</v>
      </c>
      <c r="K1243" s="7">
        <f ca="1">IF($F1243,OFFSET(start_40,LOLP!$D1243+(1-$C1243)*24,LOLP!$B1243),0)</f>
        <v>0</v>
      </c>
      <c r="L1243" s="7">
        <f ca="1">IF($F1243,OFFSET(start_50,LOLP!$D1243+(1-$C1243)*24,LOLP!$B1243),0)</f>
        <v>0</v>
      </c>
      <c r="M1243" s="25">
        <f t="shared" ca="1" si="135"/>
        <v>0</v>
      </c>
      <c r="N1243" s="25">
        <f t="shared" ca="1" si="136"/>
        <v>0</v>
      </c>
      <c r="O1243" s="15" t="e">
        <f t="shared" ca="1" si="137"/>
        <v>#DIV/0!</v>
      </c>
      <c r="P1243" s="15" t="e">
        <f t="shared" ca="1" si="138"/>
        <v>#DIV/0!</v>
      </c>
    </row>
    <row r="1244" spans="1:16" x14ac:dyDescent="0.25">
      <c r="A1244" s="1">
        <f t="shared" si="132"/>
        <v>43152</v>
      </c>
      <c r="B1244" s="7">
        <f t="shared" si="134"/>
        <v>2</v>
      </c>
      <c r="C1244" s="4">
        <f>INDEX(Calendar!$E$3:$E$367,MATCH(LOLP!$A1244,Calendar!$B$3:$B$367,0))</f>
        <v>1</v>
      </c>
      <c r="D1244" s="2">
        <f t="shared" si="133"/>
        <v>17</v>
      </c>
      <c r="E1244" s="36">
        <v>25072</v>
      </c>
      <c r="F1244" s="7">
        <f>IFERROR(IF(INDEX('Temperature Data'!$AA$15:$AA$348,MATCH(LOLP!A1244,'Temperature Data'!$B$15:$B$348,0))&gt;IF(B1244=9,$G$2,LOLP!$F$2),1,0),0)</f>
        <v>0</v>
      </c>
      <c r="G1244" s="7">
        <f>SUMIFS(LOLP!$F$4:$F$8763,$C$4:$C$8763,$C1244,$B$4:$B$8763,$B1244,$D$4:$D$8763,$D1244)</f>
        <v>0</v>
      </c>
      <c r="H1244" s="7">
        <f>COUNTIFS(Calendar!$E$3:$E$367,LOLP!C1244,Calendar!$D$3:$D$367,LOLP!B1244)</f>
        <v>19</v>
      </c>
      <c r="I1244" s="7">
        <f ca="1">IF($F1244=1,OFFSET(start_norps,LOLP!$D1244+(1-$C1244)*24,LOLP!$B1244)*H1244/G1244,0)</f>
        <v>0</v>
      </c>
      <c r="J1244" s="7">
        <f ca="1">IF($F1244=1,OFFSET(start_33,LOLP!$D1244+(1-$C1244)*24,LOLP!$B1244)*H1244/G1244,0)</f>
        <v>0</v>
      </c>
      <c r="K1244" s="7">
        <f ca="1">IF($F1244,OFFSET(start_40,LOLP!$D1244+(1-$C1244)*24,LOLP!$B1244),0)</f>
        <v>0</v>
      </c>
      <c r="L1244" s="7">
        <f ca="1">IF($F1244,OFFSET(start_50,LOLP!$D1244+(1-$C1244)*24,LOLP!$B1244),0)</f>
        <v>0</v>
      </c>
      <c r="M1244" s="25">
        <f t="shared" ca="1" si="135"/>
        <v>0</v>
      </c>
      <c r="N1244" s="25">
        <f t="shared" ca="1" si="136"/>
        <v>0</v>
      </c>
      <c r="O1244" s="15" t="e">
        <f t="shared" ca="1" si="137"/>
        <v>#DIV/0!</v>
      </c>
      <c r="P1244" s="15" t="e">
        <f t="shared" ca="1" si="138"/>
        <v>#DIV/0!</v>
      </c>
    </row>
    <row r="1245" spans="1:16" x14ac:dyDescent="0.25">
      <c r="A1245" s="1">
        <f t="shared" ref="A1245:A1308" si="139">A1221+1</f>
        <v>43152</v>
      </c>
      <c r="B1245" s="7">
        <f t="shared" si="134"/>
        <v>2</v>
      </c>
      <c r="C1245" s="4">
        <f>INDEX(Calendar!$E$3:$E$367,MATCH(LOLP!$A1245,Calendar!$B$3:$B$367,0))</f>
        <v>1</v>
      </c>
      <c r="D1245" s="2">
        <f t="shared" ref="D1245:D1308" si="140">D1221</f>
        <v>18</v>
      </c>
      <c r="E1245" s="36">
        <v>26792</v>
      </c>
      <c r="F1245" s="7">
        <f>IFERROR(IF(INDEX('Temperature Data'!$AA$15:$AA$348,MATCH(LOLP!A1245,'Temperature Data'!$B$15:$B$348,0))&gt;IF(B1245=9,$G$2,LOLP!$F$2),1,0),0)</f>
        <v>0</v>
      </c>
      <c r="G1245" s="7">
        <f>SUMIFS(LOLP!$F$4:$F$8763,$C$4:$C$8763,$C1245,$B$4:$B$8763,$B1245,$D$4:$D$8763,$D1245)</f>
        <v>0</v>
      </c>
      <c r="H1245" s="7">
        <f>COUNTIFS(Calendar!$E$3:$E$367,LOLP!C1245,Calendar!$D$3:$D$367,LOLP!B1245)</f>
        <v>19</v>
      </c>
      <c r="I1245" s="7">
        <f ca="1">IF($F1245=1,OFFSET(start_norps,LOLP!$D1245+(1-$C1245)*24,LOLP!$B1245)*H1245/G1245,0)</f>
        <v>0</v>
      </c>
      <c r="J1245" s="7">
        <f ca="1">IF($F1245=1,OFFSET(start_33,LOLP!$D1245+(1-$C1245)*24,LOLP!$B1245)*H1245/G1245,0)</f>
        <v>0</v>
      </c>
      <c r="K1245" s="7">
        <f ca="1">IF($F1245,OFFSET(start_40,LOLP!$D1245+(1-$C1245)*24,LOLP!$B1245),0)</f>
        <v>0</v>
      </c>
      <c r="L1245" s="7">
        <f ca="1">IF($F1245,OFFSET(start_50,LOLP!$D1245+(1-$C1245)*24,LOLP!$B1245),0)</f>
        <v>0</v>
      </c>
      <c r="M1245" s="25">
        <f t="shared" ca="1" si="135"/>
        <v>0</v>
      </c>
      <c r="N1245" s="25">
        <f t="shared" ca="1" si="136"/>
        <v>0</v>
      </c>
      <c r="O1245" s="15" t="e">
        <f t="shared" ca="1" si="137"/>
        <v>#DIV/0!</v>
      </c>
      <c r="P1245" s="15" t="e">
        <f t="shared" ca="1" si="138"/>
        <v>#DIV/0!</v>
      </c>
    </row>
    <row r="1246" spans="1:16" x14ac:dyDescent="0.25">
      <c r="A1246" s="1">
        <f t="shared" si="139"/>
        <v>43152</v>
      </c>
      <c r="B1246" s="7">
        <f t="shared" si="134"/>
        <v>2</v>
      </c>
      <c r="C1246" s="4">
        <f>INDEX(Calendar!$E$3:$E$367,MATCH(LOLP!$A1246,Calendar!$B$3:$B$367,0))</f>
        <v>1</v>
      </c>
      <c r="D1246" s="2">
        <f t="shared" si="140"/>
        <v>19</v>
      </c>
      <c r="E1246" s="36">
        <v>29275</v>
      </c>
      <c r="F1246" s="7">
        <f>IFERROR(IF(INDEX('Temperature Data'!$AA$15:$AA$348,MATCH(LOLP!A1246,'Temperature Data'!$B$15:$B$348,0))&gt;IF(B1246=9,$G$2,LOLP!$F$2),1,0),0)</f>
        <v>0</v>
      </c>
      <c r="G1246" s="7">
        <f>SUMIFS(LOLP!$F$4:$F$8763,$C$4:$C$8763,$C1246,$B$4:$B$8763,$B1246,$D$4:$D$8763,$D1246)</f>
        <v>0</v>
      </c>
      <c r="H1246" s="7">
        <f>COUNTIFS(Calendar!$E$3:$E$367,LOLP!C1246,Calendar!$D$3:$D$367,LOLP!B1246)</f>
        <v>19</v>
      </c>
      <c r="I1246" s="7">
        <f ca="1">IF($F1246=1,OFFSET(start_norps,LOLP!$D1246+(1-$C1246)*24,LOLP!$B1246)*H1246/G1246,0)</f>
        <v>0</v>
      </c>
      <c r="J1246" s="7">
        <f ca="1">IF($F1246=1,OFFSET(start_33,LOLP!$D1246+(1-$C1246)*24,LOLP!$B1246)*H1246/G1246,0)</f>
        <v>0</v>
      </c>
      <c r="K1246" s="7">
        <f ca="1">IF($F1246,OFFSET(start_40,LOLP!$D1246+(1-$C1246)*24,LOLP!$B1246),0)</f>
        <v>0</v>
      </c>
      <c r="L1246" s="7">
        <f ca="1">IF($F1246,OFFSET(start_50,LOLP!$D1246+(1-$C1246)*24,LOLP!$B1246),0)</f>
        <v>0</v>
      </c>
      <c r="M1246" s="25">
        <f t="shared" ca="1" si="135"/>
        <v>0</v>
      </c>
      <c r="N1246" s="25">
        <f t="shared" ca="1" si="136"/>
        <v>0</v>
      </c>
      <c r="O1246" s="15" t="e">
        <f t="shared" ca="1" si="137"/>
        <v>#DIV/0!</v>
      </c>
      <c r="P1246" s="15" t="e">
        <f t="shared" ca="1" si="138"/>
        <v>#DIV/0!</v>
      </c>
    </row>
    <row r="1247" spans="1:16" x14ac:dyDescent="0.25">
      <c r="A1247" s="1">
        <f t="shared" si="139"/>
        <v>43152</v>
      </c>
      <c r="B1247" s="7">
        <f t="shared" si="134"/>
        <v>2</v>
      </c>
      <c r="C1247" s="4">
        <f>INDEX(Calendar!$E$3:$E$367,MATCH(LOLP!$A1247,Calendar!$B$3:$B$367,0))</f>
        <v>1</v>
      </c>
      <c r="D1247" s="2">
        <f t="shared" si="140"/>
        <v>20</v>
      </c>
      <c r="E1247" s="36">
        <v>29353</v>
      </c>
      <c r="F1247" s="7">
        <f>IFERROR(IF(INDEX('Temperature Data'!$AA$15:$AA$348,MATCH(LOLP!A1247,'Temperature Data'!$B$15:$B$348,0))&gt;IF(B1247=9,$G$2,LOLP!$F$2),1,0),0)</f>
        <v>0</v>
      </c>
      <c r="G1247" s="7">
        <f>SUMIFS(LOLP!$F$4:$F$8763,$C$4:$C$8763,$C1247,$B$4:$B$8763,$B1247,$D$4:$D$8763,$D1247)</f>
        <v>0</v>
      </c>
      <c r="H1247" s="7">
        <f>COUNTIFS(Calendar!$E$3:$E$367,LOLP!C1247,Calendar!$D$3:$D$367,LOLP!B1247)</f>
        <v>19</v>
      </c>
      <c r="I1247" s="7">
        <f ca="1">IF($F1247=1,OFFSET(start_norps,LOLP!$D1247+(1-$C1247)*24,LOLP!$B1247)*H1247/G1247,0)</f>
        <v>0</v>
      </c>
      <c r="J1247" s="7">
        <f ca="1">IF($F1247=1,OFFSET(start_33,LOLP!$D1247+(1-$C1247)*24,LOLP!$B1247)*H1247/G1247,0)</f>
        <v>0</v>
      </c>
      <c r="K1247" s="7">
        <f ca="1">IF($F1247,OFFSET(start_40,LOLP!$D1247+(1-$C1247)*24,LOLP!$B1247),0)</f>
        <v>0</v>
      </c>
      <c r="L1247" s="7">
        <f ca="1">IF($F1247,OFFSET(start_50,LOLP!$D1247+(1-$C1247)*24,LOLP!$B1247),0)</f>
        <v>0</v>
      </c>
      <c r="M1247" s="25">
        <f t="shared" ca="1" si="135"/>
        <v>0</v>
      </c>
      <c r="N1247" s="25">
        <f t="shared" ca="1" si="136"/>
        <v>0</v>
      </c>
      <c r="O1247" s="15" t="e">
        <f t="shared" ca="1" si="137"/>
        <v>#DIV/0!</v>
      </c>
      <c r="P1247" s="15" t="e">
        <f t="shared" ca="1" si="138"/>
        <v>#DIV/0!</v>
      </c>
    </row>
    <row r="1248" spans="1:16" x14ac:dyDescent="0.25">
      <c r="A1248" s="1">
        <f t="shared" si="139"/>
        <v>43152</v>
      </c>
      <c r="B1248" s="7">
        <f t="shared" si="134"/>
        <v>2</v>
      </c>
      <c r="C1248" s="4">
        <f>INDEX(Calendar!$E$3:$E$367,MATCH(LOLP!$A1248,Calendar!$B$3:$B$367,0))</f>
        <v>1</v>
      </c>
      <c r="D1248" s="2">
        <f t="shared" si="140"/>
        <v>21</v>
      </c>
      <c r="E1248" s="36">
        <v>28898</v>
      </c>
      <c r="F1248" s="7">
        <f>IFERROR(IF(INDEX('Temperature Data'!$AA$15:$AA$348,MATCH(LOLP!A1248,'Temperature Data'!$B$15:$B$348,0))&gt;IF(B1248=9,$G$2,LOLP!$F$2),1,0),0)</f>
        <v>0</v>
      </c>
      <c r="G1248" s="7">
        <f>SUMIFS(LOLP!$F$4:$F$8763,$C$4:$C$8763,$C1248,$B$4:$B$8763,$B1248,$D$4:$D$8763,$D1248)</f>
        <v>0</v>
      </c>
      <c r="H1248" s="7">
        <f>COUNTIFS(Calendar!$E$3:$E$367,LOLP!C1248,Calendar!$D$3:$D$367,LOLP!B1248)</f>
        <v>19</v>
      </c>
      <c r="I1248" s="7">
        <f ca="1">IF($F1248=1,OFFSET(start_norps,LOLP!$D1248+(1-$C1248)*24,LOLP!$B1248)*H1248/G1248,0)</f>
        <v>0</v>
      </c>
      <c r="J1248" s="7">
        <f ca="1">IF($F1248=1,OFFSET(start_33,LOLP!$D1248+(1-$C1248)*24,LOLP!$B1248)*H1248/G1248,0)</f>
        <v>0</v>
      </c>
      <c r="K1248" s="7">
        <f ca="1">IF($F1248,OFFSET(start_40,LOLP!$D1248+(1-$C1248)*24,LOLP!$B1248),0)</f>
        <v>0</v>
      </c>
      <c r="L1248" s="7">
        <f ca="1">IF($F1248,OFFSET(start_50,LOLP!$D1248+(1-$C1248)*24,LOLP!$B1248),0)</f>
        <v>0</v>
      </c>
      <c r="M1248" s="25">
        <f t="shared" ca="1" si="135"/>
        <v>0</v>
      </c>
      <c r="N1248" s="25">
        <f t="shared" ca="1" si="136"/>
        <v>0</v>
      </c>
      <c r="O1248" s="15" t="e">
        <f t="shared" ca="1" si="137"/>
        <v>#DIV/0!</v>
      </c>
      <c r="P1248" s="15" t="e">
        <f t="shared" ca="1" si="138"/>
        <v>#DIV/0!</v>
      </c>
    </row>
    <row r="1249" spans="1:16" x14ac:dyDescent="0.25">
      <c r="A1249" s="1">
        <f t="shared" si="139"/>
        <v>43152</v>
      </c>
      <c r="B1249" s="7">
        <f t="shared" si="134"/>
        <v>2</v>
      </c>
      <c r="C1249" s="4">
        <f>INDEX(Calendar!$E$3:$E$367,MATCH(LOLP!$A1249,Calendar!$B$3:$B$367,0))</f>
        <v>1</v>
      </c>
      <c r="D1249" s="2">
        <f t="shared" si="140"/>
        <v>22</v>
      </c>
      <c r="E1249" s="36">
        <v>27625</v>
      </c>
      <c r="F1249" s="7">
        <f>IFERROR(IF(INDEX('Temperature Data'!$AA$15:$AA$348,MATCH(LOLP!A1249,'Temperature Data'!$B$15:$B$348,0))&gt;IF(B1249=9,$G$2,LOLP!$F$2),1,0),0)</f>
        <v>0</v>
      </c>
      <c r="G1249" s="7">
        <f>SUMIFS(LOLP!$F$4:$F$8763,$C$4:$C$8763,$C1249,$B$4:$B$8763,$B1249,$D$4:$D$8763,$D1249)</f>
        <v>0</v>
      </c>
      <c r="H1249" s="7">
        <f>COUNTIFS(Calendar!$E$3:$E$367,LOLP!C1249,Calendar!$D$3:$D$367,LOLP!B1249)</f>
        <v>19</v>
      </c>
      <c r="I1249" s="7">
        <f ca="1">IF($F1249=1,OFFSET(start_norps,LOLP!$D1249+(1-$C1249)*24,LOLP!$B1249)*H1249/G1249,0)</f>
        <v>0</v>
      </c>
      <c r="J1249" s="7">
        <f ca="1">IF($F1249=1,OFFSET(start_33,LOLP!$D1249+(1-$C1249)*24,LOLP!$B1249)*H1249/G1249,0)</f>
        <v>0</v>
      </c>
      <c r="K1249" s="7">
        <f ca="1">IF($F1249,OFFSET(start_40,LOLP!$D1249+(1-$C1249)*24,LOLP!$B1249),0)</f>
        <v>0</v>
      </c>
      <c r="L1249" s="7">
        <f ca="1">IF($F1249,OFFSET(start_50,LOLP!$D1249+(1-$C1249)*24,LOLP!$B1249),0)</f>
        <v>0</v>
      </c>
      <c r="M1249" s="25">
        <f t="shared" ca="1" si="135"/>
        <v>0</v>
      </c>
      <c r="N1249" s="25">
        <f t="shared" ca="1" si="136"/>
        <v>0</v>
      </c>
      <c r="O1249" s="15" t="e">
        <f t="shared" ca="1" si="137"/>
        <v>#DIV/0!</v>
      </c>
      <c r="P1249" s="15" t="e">
        <f t="shared" ca="1" si="138"/>
        <v>#DIV/0!</v>
      </c>
    </row>
    <row r="1250" spans="1:16" x14ac:dyDescent="0.25">
      <c r="A1250" s="1">
        <f t="shared" si="139"/>
        <v>43152</v>
      </c>
      <c r="B1250" s="7">
        <f t="shared" si="134"/>
        <v>2</v>
      </c>
      <c r="C1250" s="4">
        <f>INDEX(Calendar!$E$3:$E$367,MATCH(LOLP!$A1250,Calendar!$B$3:$B$367,0))</f>
        <v>1</v>
      </c>
      <c r="D1250" s="2">
        <f t="shared" si="140"/>
        <v>23</v>
      </c>
      <c r="E1250" s="36">
        <v>25846</v>
      </c>
      <c r="F1250" s="7">
        <f>IFERROR(IF(INDEX('Temperature Data'!$AA$15:$AA$348,MATCH(LOLP!A1250,'Temperature Data'!$B$15:$B$348,0))&gt;IF(B1250=9,$G$2,LOLP!$F$2),1,0),0)</f>
        <v>0</v>
      </c>
      <c r="G1250" s="7">
        <f>SUMIFS(LOLP!$F$4:$F$8763,$C$4:$C$8763,$C1250,$B$4:$B$8763,$B1250,$D$4:$D$8763,$D1250)</f>
        <v>0</v>
      </c>
      <c r="H1250" s="7">
        <f>COUNTIFS(Calendar!$E$3:$E$367,LOLP!C1250,Calendar!$D$3:$D$367,LOLP!B1250)</f>
        <v>19</v>
      </c>
      <c r="I1250" s="7">
        <f ca="1">IF($F1250=1,OFFSET(start_norps,LOLP!$D1250+(1-$C1250)*24,LOLP!$B1250)*H1250/G1250,0)</f>
        <v>0</v>
      </c>
      <c r="J1250" s="7">
        <f ca="1">IF($F1250=1,OFFSET(start_33,LOLP!$D1250+(1-$C1250)*24,LOLP!$B1250)*H1250/G1250,0)</f>
        <v>0</v>
      </c>
      <c r="K1250" s="7">
        <f ca="1">IF($F1250,OFFSET(start_40,LOLP!$D1250+(1-$C1250)*24,LOLP!$B1250),0)</f>
        <v>0</v>
      </c>
      <c r="L1250" s="7">
        <f ca="1">IF($F1250,OFFSET(start_50,LOLP!$D1250+(1-$C1250)*24,LOLP!$B1250),0)</f>
        <v>0</v>
      </c>
      <c r="M1250" s="25">
        <f t="shared" ca="1" si="135"/>
        <v>0</v>
      </c>
      <c r="N1250" s="25">
        <f t="shared" ca="1" si="136"/>
        <v>0</v>
      </c>
      <c r="O1250" s="15" t="e">
        <f t="shared" ca="1" si="137"/>
        <v>#DIV/0!</v>
      </c>
      <c r="P1250" s="15" t="e">
        <f t="shared" ca="1" si="138"/>
        <v>#DIV/0!</v>
      </c>
    </row>
    <row r="1251" spans="1:16" x14ac:dyDescent="0.25">
      <c r="A1251" s="1">
        <f t="shared" si="139"/>
        <v>43152</v>
      </c>
      <c r="B1251" s="7">
        <f t="shared" si="134"/>
        <v>2</v>
      </c>
      <c r="C1251" s="4">
        <f>INDEX(Calendar!$E$3:$E$367,MATCH(LOLP!$A1251,Calendar!$B$3:$B$367,0))</f>
        <v>1</v>
      </c>
      <c r="D1251" s="2">
        <f t="shared" si="140"/>
        <v>24</v>
      </c>
      <c r="E1251" s="36">
        <v>24356</v>
      </c>
      <c r="F1251" s="7">
        <f>IFERROR(IF(INDEX('Temperature Data'!$AA$15:$AA$348,MATCH(LOLP!A1251,'Temperature Data'!$B$15:$B$348,0))&gt;IF(B1251=9,$G$2,LOLP!$F$2),1,0),0)</f>
        <v>0</v>
      </c>
      <c r="G1251" s="7">
        <f>SUMIFS(LOLP!$F$4:$F$8763,$C$4:$C$8763,$C1251,$B$4:$B$8763,$B1251,$D$4:$D$8763,$D1251)</f>
        <v>0</v>
      </c>
      <c r="H1251" s="7">
        <f>COUNTIFS(Calendar!$E$3:$E$367,LOLP!C1251,Calendar!$D$3:$D$367,LOLP!B1251)</f>
        <v>19</v>
      </c>
      <c r="I1251" s="7">
        <f ca="1">IF($F1251=1,OFFSET(start_norps,LOLP!$D1251+(1-$C1251)*24,LOLP!$B1251)*H1251/G1251,0)</f>
        <v>0</v>
      </c>
      <c r="J1251" s="7">
        <f ca="1">IF($F1251=1,OFFSET(start_33,LOLP!$D1251+(1-$C1251)*24,LOLP!$B1251)*H1251/G1251,0)</f>
        <v>0</v>
      </c>
      <c r="K1251" s="7">
        <f ca="1">IF($F1251,OFFSET(start_40,LOLP!$D1251+(1-$C1251)*24,LOLP!$B1251),0)</f>
        <v>0</v>
      </c>
      <c r="L1251" s="7">
        <f ca="1">IF($F1251,OFFSET(start_50,LOLP!$D1251+(1-$C1251)*24,LOLP!$B1251),0)</f>
        <v>0</v>
      </c>
      <c r="M1251" s="25">
        <f t="shared" ca="1" si="135"/>
        <v>0</v>
      </c>
      <c r="N1251" s="25">
        <f t="shared" ca="1" si="136"/>
        <v>0</v>
      </c>
      <c r="O1251" s="15" t="e">
        <f t="shared" ca="1" si="137"/>
        <v>#DIV/0!</v>
      </c>
      <c r="P1251" s="15" t="e">
        <f t="shared" ca="1" si="138"/>
        <v>#DIV/0!</v>
      </c>
    </row>
    <row r="1252" spans="1:16" x14ac:dyDescent="0.25">
      <c r="A1252" s="1">
        <f t="shared" si="139"/>
        <v>43153</v>
      </c>
      <c r="B1252" s="7">
        <f t="shared" si="134"/>
        <v>2</v>
      </c>
      <c r="C1252" s="4">
        <f>INDEX(Calendar!$E$3:$E$367,MATCH(LOLP!$A1252,Calendar!$B$3:$B$367,0))</f>
        <v>1</v>
      </c>
      <c r="D1252" s="2">
        <f t="shared" si="140"/>
        <v>1</v>
      </c>
      <c r="E1252" s="36">
        <v>23401</v>
      </c>
      <c r="F1252" s="7">
        <f>IFERROR(IF(INDEX('Temperature Data'!$AA$15:$AA$348,MATCH(LOLP!A1252,'Temperature Data'!$B$15:$B$348,0))&gt;IF(B1252=9,$G$2,LOLP!$F$2),1,0),0)</f>
        <v>0</v>
      </c>
      <c r="G1252" s="7">
        <f>SUMIFS(LOLP!$F$4:$F$8763,$C$4:$C$8763,$C1252,$B$4:$B$8763,$B1252,$D$4:$D$8763,$D1252)</f>
        <v>0</v>
      </c>
      <c r="H1252" s="7">
        <f>COUNTIFS(Calendar!$E$3:$E$367,LOLP!C1252,Calendar!$D$3:$D$367,LOLP!B1252)</f>
        <v>19</v>
      </c>
      <c r="I1252" s="7">
        <f ca="1">IF($F1252=1,OFFSET(start_norps,LOLP!$D1252+(1-$C1252)*24,LOLP!$B1252)*H1252/G1252,0)</f>
        <v>0</v>
      </c>
      <c r="J1252" s="7">
        <f ca="1">IF($F1252=1,OFFSET(start_33,LOLP!$D1252+(1-$C1252)*24,LOLP!$B1252)*H1252/G1252,0)</f>
        <v>0</v>
      </c>
      <c r="K1252" s="7">
        <f ca="1">IF($F1252,OFFSET(start_40,LOLP!$D1252+(1-$C1252)*24,LOLP!$B1252),0)</f>
        <v>0</v>
      </c>
      <c r="L1252" s="7">
        <f ca="1">IF($F1252,OFFSET(start_50,LOLP!$D1252+(1-$C1252)*24,LOLP!$B1252),0)</f>
        <v>0</v>
      </c>
      <c r="M1252" s="25">
        <f t="shared" ca="1" si="135"/>
        <v>0</v>
      </c>
      <c r="N1252" s="25">
        <f t="shared" ca="1" si="136"/>
        <v>0</v>
      </c>
      <c r="O1252" s="15" t="e">
        <f t="shared" ca="1" si="137"/>
        <v>#DIV/0!</v>
      </c>
      <c r="P1252" s="15" t="e">
        <f t="shared" ca="1" si="138"/>
        <v>#DIV/0!</v>
      </c>
    </row>
    <row r="1253" spans="1:16" x14ac:dyDescent="0.25">
      <c r="A1253" s="1">
        <f t="shared" si="139"/>
        <v>43153</v>
      </c>
      <c r="B1253" s="7">
        <f t="shared" si="134"/>
        <v>2</v>
      </c>
      <c r="C1253" s="4">
        <f>INDEX(Calendar!$E$3:$E$367,MATCH(LOLP!$A1253,Calendar!$B$3:$B$367,0))</f>
        <v>1</v>
      </c>
      <c r="D1253" s="2">
        <f t="shared" si="140"/>
        <v>2</v>
      </c>
      <c r="E1253" s="36">
        <v>22707</v>
      </c>
      <c r="F1253" s="7">
        <f>IFERROR(IF(INDEX('Temperature Data'!$AA$15:$AA$348,MATCH(LOLP!A1253,'Temperature Data'!$B$15:$B$348,0))&gt;IF(B1253=9,$G$2,LOLP!$F$2),1,0),0)</f>
        <v>0</v>
      </c>
      <c r="G1253" s="7">
        <f>SUMIFS(LOLP!$F$4:$F$8763,$C$4:$C$8763,$C1253,$B$4:$B$8763,$B1253,$D$4:$D$8763,$D1253)</f>
        <v>0</v>
      </c>
      <c r="H1253" s="7">
        <f>COUNTIFS(Calendar!$E$3:$E$367,LOLP!C1253,Calendar!$D$3:$D$367,LOLP!B1253)</f>
        <v>19</v>
      </c>
      <c r="I1253" s="7">
        <f ca="1">IF($F1253=1,OFFSET(start_norps,LOLP!$D1253+(1-$C1253)*24,LOLP!$B1253)*H1253/G1253,0)</f>
        <v>0</v>
      </c>
      <c r="J1253" s="7">
        <f ca="1">IF($F1253=1,OFFSET(start_33,LOLP!$D1253+(1-$C1253)*24,LOLP!$B1253)*H1253/G1253,0)</f>
        <v>0</v>
      </c>
      <c r="K1253" s="7">
        <f ca="1">IF($F1253,OFFSET(start_40,LOLP!$D1253+(1-$C1253)*24,LOLP!$B1253),0)</f>
        <v>0</v>
      </c>
      <c r="L1253" s="7">
        <f ca="1">IF($F1253,OFFSET(start_50,LOLP!$D1253+(1-$C1253)*24,LOLP!$B1253),0)</f>
        <v>0</v>
      </c>
      <c r="M1253" s="25">
        <f t="shared" ca="1" si="135"/>
        <v>0</v>
      </c>
      <c r="N1253" s="25">
        <f t="shared" ca="1" si="136"/>
        <v>0</v>
      </c>
      <c r="O1253" s="15" t="e">
        <f t="shared" ca="1" si="137"/>
        <v>#DIV/0!</v>
      </c>
      <c r="P1253" s="15" t="e">
        <f t="shared" ca="1" si="138"/>
        <v>#DIV/0!</v>
      </c>
    </row>
    <row r="1254" spans="1:16" x14ac:dyDescent="0.25">
      <c r="A1254" s="1">
        <f t="shared" si="139"/>
        <v>43153</v>
      </c>
      <c r="B1254" s="7">
        <f t="shared" si="134"/>
        <v>2</v>
      </c>
      <c r="C1254" s="4">
        <f>INDEX(Calendar!$E$3:$E$367,MATCH(LOLP!$A1254,Calendar!$B$3:$B$367,0))</f>
        <v>1</v>
      </c>
      <c r="D1254" s="2">
        <f t="shared" si="140"/>
        <v>3</v>
      </c>
      <c r="E1254" s="36">
        <v>22372</v>
      </c>
      <c r="F1254" s="7">
        <f>IFERROR(IF(INDEX('Temperature Data'!$AA$15:$AA$348,MATCH(LOLP!A1254,'Temperature Data'!$B$15:$B$348,0))&gt;IF(B1254=9,$G$2,LOLP!$F$2),1,0),0)</f>
        <v>0</v>
      </c>
      <c r="G1254" s="7">
        <f>SUMIFS(LOLP!$F$4:$F$8763,$C$4:$C$8763,$C1254,$B$4:$B$8763,$B1254,$D$4:$D$8763,$D1254)</f>
        <v>0</v>
      </c>
      <c r="H1254" s="7">
        <f>COUNTIFS(Calendar!$E$3:$E$367,LOLP!C1254,Calendar!$D$3:$D$367,LOLP!B1254)</f>
        <v>19</v>
      </c>
      <c r="I1254" s="7">
        <f ca="1">IF($F1254=1,OFFSET(start_norps,LOLP!$D1254+(1-$C1254)*24,LOLP!$B1254)*H1254/G1254,0)</f>
        <v>0</v>
      </c>
      <c r="J1254" s="7">
        <f ca="1">IF($F1254=1,OFFSET(start_33,LOLP!$D1254+(1-$C1254)*24,LOLP!$B1254)*H1254/G1254,0)</f>
        <v>0</v>
      </c>
      <c r="K1254" s="7">
        <f ca="1">IF($F1254,OFFSET(start_40,LOLP!$D1254+(1-$C1254)*24,LOLP!$B1254),0)</f>
        <v>0</v>
      </c>
      <c r="L1254" s="7">
        <f ca="1">IF($F1254,OFFSET(start_50,LOLP!$D1254+(1-$C1254)*24,LOLP!$B1254),0)</f>
        <v>0</v>
      </c>
      <c r="M1254" s="25">
        <f t="shared" ca="1" si="135"/>
        <v>0</v>
      </c>
      <c r="N1254" s="25">
        <f t="shared" ca="1" si="136"/>
        <v>0</v>
      </c>
      <c r="O1254" s="15" t="e">
        <f t="shared" ca="1" si="137"/>
        <v>#DIV/0!</v>
      </c>
      <c r="P1254" s="15" t="e">
        <f t="shared" ca="1" si="138"/>
        <v>#DIV/0!</v>
      </c>
    </row>
    <row r="1255" spans="1:16" x14ac:dyDescent="0.25">
      <c r="A1255" s="1">
        <f t="shared" si="139"/>
        <v>43153</v>
      </c>
      <c r="B1255" s="7">
        <f t="shared" si="134"/>
        <v>2</v>
      </c>
      <c r="C1255" s="4">
        <f>INDEX(Calendar!$E$3:$E$367,MATCH(LOLP!$A1255,Calendar!$B$3:$B$367,0))</f>
        <v>1</v>
      </c>
      <c r="D1255" s="2">
        <f t="shared" si="140"/>
        <v>4</v>
      </c>
      <c r="E1255" s="36">
        <v>22426</v>
      </c>
      <c r="F1255" s="7">
        <f>IFERROR(IF(INDEX('Temperature Data'!$AA$15:$AA$348,MATCH(LOLP!A1255,'Temperature Data'!$B$15:$B$348,0))&gt;IF(B1255=9,$G$2,LOLP!$F$2),1,0),0)</f>
        <v>0</v>
      </c>
      <c r="G1255" s="7">
        <f>SUMIFS(LOLP!$F$4:$F$8763,$C$4:$C$8763,$C1255,$B$4:$B$8763,$B1255,$D$4:$D$8763,$D1255)</f>
        <v>0</v>
      </c>
      <c r="H1255" s="7">
        <f>COUNTIFS(Calendar!$E$3:$E$367,LOLP!C1255,Calendar!$D$3:$D$367,LOLP!B1255)</f>
        <v>19</v>
      </c>
      <c r="I1255" s="7">
        <f ca="1">IF($F1255=1,OFFSET(start_norps,LOLP!$D1255+(1-$C1255)*24,LOLP!$B1255)*H1255/G1255,0)</f>
        <v>0</v>
      </c>
      <c r="J1255" s="7">
        <f ca="1">IF($F1255=1,OFFSET(start_33,LOLP!$D1255+(1-$C1255)*24,LOLP!$B1255)*H1255/G1255,0)</f>
        <v>0</v>
      </c>
      <c r="K1255" s="7">
        <f ca="1">IF($F1255,OFFSET(start_40,LOLP!$D1255+(1-$C1255)*24,LOLP!$B1255),0)</f>
        <v>0</v>
      </c>
      <c r="L1255" s="7">
        <f ca="1">IF($F1255,OFFSET(start_50,LOLP!$D1255+(1-$C1255)*24,LOLP!$B1255),0)</f>
        <v>0</v>
      </c>
      <c r="M1255" s="25">
        <f t="shared" ca="1" si="135"/>
        <v>0</v>
      </c>
      <c r="N1255" s="25">
        <f t="shared" ca="1" si="136"/>
        <v>0</v>
      </c>
      <c r="O1255" s="15" t="e">
        <f t="shared" ca="1" si="137"/>
        <v>#DIV/0!</v>
      </c>
      <c r="P1255" s="15" t="e">
        <f t="shared" ca="1" si="138"/>
        <v>#DIV/0!</v>
      </c>
    </row>
    <row r="1256" spans="1:16" x14ac:dyDescent="0.25">
      <c r="A1256" s="1">
        <f t="shared" si="139"/>
        <v>43153</v>
      </c>
      <c r="B1256" s="7">
        <f t="shared" si="134"/>
        <v>2</v>
      </c>
      <c r="C1256" s="4">
        <f>INDEX(Calendar!$E$3:$E$367,MATCH(LOLP!$A1256,Calendar!$B$3:$B$367,0))</f>
        <v>1</v>
      </c>
      <c r="D1256" s="2">
        <f t="shared" si="140"/>
        <v>5</v>
      </c>
      <c r="E1256" s="36">
        <v>22962</v>
      </c>
      <c r="F1256" s="7">
        <f>IFERROR(IF(INDEX('Temperature Data'!$AA$15:$AA$348,MATCH(LOLP!A1256,'Temperature Data'!$B$15:$B$348,0))&gt;IF(B1256=9,$G$2,LOLP!$F$2),1,0),0)</f>
        <v>0</v>
      </c>
      <c r="G1256" s="7">
        <f>SUMIFS(LOLP!$F$4:$F$8763,$C$4:$C$8763,$C1256,$B$4:$B$8763,$B1256,$D$4:$D$8763,$D1256)</f>
        <v>0</v>
      </c>
      <c r="H1256" s="7">
        <f>COUNTIFS(Calendar!$E$3:$E$367,LOLP!C1256,Calendar!$D$3:$D$367,LOLP!B1256)</f>
        <v>19</v>
      </c>
      <c r="I1256" s="7">
        <f ca="1">IF($F1256=1,OFFSET(start_norps,LOLP!$D1256+(1-$C1256)*24,LOLP!$B1256)*H1256/G1256,0)</f>
        <v>0</v>
      </c>
      <c r="J1256" s="7">
        <f ca="1">IF($F1256=1,OFFSET(start_33,LOLP!$D1256+(1-$C1256)*24,LOLP!$B1256)*H1256/G1256,0)</f>
        <v>0</v>
      </c>
      <c r="K1256" s="7">
        <f ca="1">IF($F1256,OFFSET(start_40,LOLP!$D1256+(1-$C1256)*24,LOLP!$B1256),0)</f>
        <v>0</v>
      </c>
      <c r="L1256" s="7">
        <f ca="1">IF($F1256,OFFSET(start_50,LOLP!$D1256+(1-$C1256)*24,LOLP!$B1256),0)</f>
        <v>0</v>
      </c>
      <c r="M1256" s="25">
        <f t="shared" ca="1" si="135"/>
        <v>0</v>
      </c>
      <c r="N1256" s="25">
        <f t="shared" ca="1" si="136"/>
        <v>0</v>
      </c>
      <c r="O1256" s="15" t="e">
        <f t="shared" ca="1" si="137"/>
        <v>#DIV/0!</v>
      </c>
      <c r="P1256" s="15" t="e">
        <f t="shared" ca="1" si="138"/>
        <v>#DIV/0!</v>
      </c>
    </row>
    <row r="1257" spans="1:16" x14ac:dyDescent="0.25">
      <c r="A1257" s="1">
        <f t="shared" si="139"/>
        <v>43153</v>
      </c>
      <c r="B1257" s="7">
        <f t="shared" si="134"/>
        <v>2</v>
      </c>
      <c r="C1257" s="4">
        <f>INDEX(Calendar!$E$3:$E$367,MATCH(LOLP!$A1257,Calendar!$B$3:$B$367,0))</f>
        <v>1</v>
      </c>
      <c r="D1257" s="2">
        <f t="shared" si="140"/>
        <v>6</v>
      </c>
      <c r="E1257" s="36">
        <v>24411</v>
      </c>
      <c r="F1257" s="7">
        <f>IFERROR(IF(INDEX('Temperature Data'!$AA$15:$AA$348,MATCH(LOLP!A1257,'Temperature Data'!$B$15:$B$348,0))&gt;IF(B1257=9,$G$2,LOLP!$F$2),1,0),0)</f>
        <v>0</v>
      </c>
      <c r="G1257" s="7">
        <f>SUMIFS(LOLP!$F$4:$F$8763,$C$4:$C$8763,$C1257,$B$4:$B$8763,$B1257,$D$4:$D$8763,$D1257)</f>
        <v>0</v>
      </c>
      <c r="H1257" s="7">
        <f>COUNTIFS(Calendar!$E$3:$E$367,LOLP!C1257,Calendar!$D$3:$D$367,LOLP!B1257)</f>
        <v>19</v>
      </c>
      <c r="I1257" s="7">
        <f ca="1">IF($F1257=1,OFFSET(start_norps,LOLP!$D1257+(1-$C1257)*24,LOLP!$B1257)*H1257/G1257,0)</f>
        <v>0</v>
      </c>
      <c r="J1257" s="7">
        <f ca="1">IF($F1257=1,OFFSET(start_33,LOLP!$D1257+(1-$C1257)*24,LOLP!$B1257)*H1257/G1257,0)</f>
        <v>0</v>
      </c>
      <c r="K1257" s="7">
        <f ca="1">IF($F1257,OFFSET(start_40,LOLP!$D1257+(1-$C1257)*24,LOLP!$B1257),0)</f>
        <v>0</v>
      </c>
      <c r="L1257" s="7">
        <f ca="1">IF($F1257,OFFSET(start_50,LOLP!$D1257+(1-$C1257)*24,LOLP!$B1257),0)</f>
        <v>0</v>
      </c>
      <c r="M1257" s="25">
        <f t="shared" ca="1" si="135"/>
        <v>0</v>
      </c>
      <c r="N1257" s="25">
        <f t="shared" ca="1" si="136"/>
        <v>0</v>
      </c>
      <c r="O1257" s="15" t="e">
        <f t="shared" ca="1" si="137"/>
        <v>#DIV/0!</v>
      </c>
      <c r="P1257" s="15" t="e">
        <f t="shared" ca="1" si="138"/>
        <v>#DIV/0!</v>
      </c>
    </row>
    <row r="1258" spans="1:16" x14ac:dyDescent="0.25">
      <c r="A1258" s="1">
        <f t="shared" si="139"/>
        <v>43153</v>
      </c>
      <c r="B1258" s="7">
        <f t="shared" si="134"/>
        <v>2</v>
      </c>
      <c r="C1258" s="4">
        <f>INDEX(Calendar!$E$3:$E$367,MATCH(LOLP!$A1258,Calendar!$B$3:$B$367,0))</f>
        <v>1</v>
      </c>
      <c r="D1258" s="2">
        <f t="shared" si="140"/>
        <v>7</v>
      </c>
      <c r="E1258" s="36">
        <v>26916</v>
      </c>
      <c r="F1258" s="7">
        <f>IFERROR(IF(INDEX('Temperature Data'!$AA$15:$AA$348,MATCH(LOLP!A1258,'Temperature Data'!$B$15:$B$348,0))&gt;IF(B1258=9,$G$2,LOLP!$F$2),1,0),0)</f>
        <v>0</v>
      </c>
      <c r="G1258" s="7">
        <f>SUMIFS(LOLP!$F$4:$F$8763,$C$4:$C$8763,$C1258,$B$4:$B$8763,$B1258,$D$4:$D$8763,$D1258)</f>
        <v>0</v>
      </c>
      <c r="H1258" s="7">
        <f>COUNTIFS(Calendar!$E$3:$E$367,LOLP!C1258,Calendar!$D$3:$D$367,LOLP!B1258)</f>
        <v>19</v>
      </c>
      <c r="I1258" s="7">
        <f ca="1">IF($F1258=1,OFFSET(start_norps,LOLP!$D1258+(1-$C1258)*24,LOLP!$B1258)*H1258/G1258,0)</f>
        <v>0</v>
      </c>
      <c r="J1258" s="7">
        <f ca="1">IF($F1258=1,OFFSET(start_33,LOLP!$D1258+(1-$C1258)*24,LOLP!$B1258)*H1258/G1258,0)</f>
        <v>0</v>
      </c>
      <c r="K1258" s="7">
        <f ca="1">IF($F1258,OFFSET(start_40,LOLP!$D1258+(1-$C1258)*24,LOLP!$B1258),0)</f>
        <v>0</v>
      </c>
      <c r="L1258" s="7">
        <f ca="1">IF($F1258,OFFSET(start_50,LOLP!$D1258+(1-$C1258)*24,LOLP!$B1258),0)</f>
        <v>0</v>
      </c>
      <c r="M1258" s="25">
        <f t="shared" ca="1" si="135"/>
        <v>0</v>
      </c>
      <c r="N1258" s="25">
        <f t="shared" ca="1" si="136"/>
        <v>0</v>
      </c>
      <c r="O1258" s="15" t="e">
        <f t="shared" ca="1" si="137"/>
        <v>#DIV/0!</v>
      </c>
      <c r="P1258" s="15" t="e">
        <f t="shared" ca="1" si="138"/>
        <v>#DIV/0!</v>
      </c>
    </row>
    <row r="1259" spans="1:16" x14ac:dyDescent="0.25">
      <c r="A1259" s="1">
        <f t="shared" si="139"/>
        <v>43153</v>
      </c>
      <c r="B1259" s="7">
        <f t="shared" si="134"/>
        <v>2</v>
      </c>
      <c r="C1259" s="4">
        <f>INDEX(Calendar!$E$3:$E$367,MATCH(LOLP!$A1259,Calendar!$B$3:$B$367,0))</f>
        <v>1</v>
      </c>
      <c r="D1259" s="2">
        <f t="shared" si="140"/>
        <v>8</v>
      </c>
      <c r="E1259" s="36">
        <v>27757</v>
      </c>
      <c r="F1259" s="7">
        <f>IFERROR(IF(INDEX('Temperature Data'!$AA$15:$AA$348,MATCH(LOLP!A1259,'Temperature Data'!$B$15:$B$348,0))&gt;IF(B1259=9,$G$2,LOLP!$F$2),1,0),0)</f>
        <v>0</v>
      </c>
      <c r="G1259" s="7">
        <f>SUMIFS(LOLP!$F$4:$F$8763,$C$4:$C$8763,$C1259,$B$4:$B$8763,$B1259,$D$4:$D$8763,$D1259)</f>
        <v>0</v>
      </c>
      <c r="H1259" s="7">
        <f>COUNTIFS(Calendar!$E$3:$E$367,LOLP!C1259,Calendar!$D$3:$D$367,LOLP!B1259)</f>
        <v>19</v>
      </c>
      <c r="I1259" s="7">
        <f ca="1">IF($F1259=1,OFFSET(start_norps,LOLP!$D1259+(1-$C1259)*24,LOLP!$B1259)*H1259/G1259,0)</f>
        <v>0</v>
      </c>
      <c r="J1259" s="7">
        <f ca="1">IF($F1259=1,OFFSET(start_33,LOLP!$D1259+(1-$C1259)*24,LOLP!$B1259)*H1259/G1259,0)</f>
        <v>0</v>
      </c>
      <c r="K1259" s="7">
        <f ca="1">IF($F1259,OFFSET(start_40,LOLP!$D1259+(1-$C1259)*24,LOLP!$B1259),0)</f>
        <v>0</v>
      </c>
      <c r="L1259" s="7">
        <f ca="1">IF($F1259,OFFSET(start_50,LOLP!$D1259+(1-$C1259)*24,LOLP!$B1259),0)</f>
        <v>0</v>
      </c>
      <c r="M1259" s="25">
        <f t="shared" ca="1" si="135"/>
        <v>0</v>
      </c>
      <c r="N1259" s="25">
        <f t="shared" ca="1" si="136"/>
        <v>0</v>
      </c>
      <c r="O1259" s="15" t="e">
        <f t="shared" ca="1" si="137"/>
        <v>#DIV/0!</v>
      </c>
      <c r="P1259" s="15" t="e">
        <f t="shared" ca="1" si="138"/>
        <v>#DIV/0!</v>
      </c>
    </row>
    <row r="1260" spans="1:16" x14ac:dyDescent="0.25">
      <c r="A1260" s="1">
        <f t="shared" si="139"/>
        <v>43153</v>
      </c>
      <c r="B1260" s="7">
        <f t="shared" si="134"/>
        <v>2</v>
      </c>
      <c r="C1260" s="4">
        <f>INDEX(Calendar!$E$3:$E$367,MATCH(LOLP!$A1260,Calendar!$B$3:$B$367,0))</f>
        <v>1</v>
      </c>
      <c r="D1260" s="2">
        <f t="shared" si="140"/>
        <v>9</v>
      </c>
      <c r="E1260" s="36">
        <v>26902</v>
      </c>
      <c r="F1260" s="7">
        <f>IFERROR(IF(INDEX('Temperature Data'!$AA$15:$AA$348,MATCH(LOLP!A1260,'Temperature Data'!$B$15:$B$348,0))&gt;IF(B1260=9,$G$2,LOLP!$F$2),1,0),0)</f>
        <v>0</v>
      </c>
      <c r="G1260" s="7">
        <f>SUMIFS(LOLP!$F$4:$F$8763,$C$4:$C$8763,$C1260,$B$4:$B$8763,$B1260,$D$4:$D$8763,$D1260)</f>
        <v>0</v>
      </c>
      <c r="H1260" s="7">
        <f>COUNTIFS(Calendar!$E$3:$E$367,LOLP!C1260,Calendar!$D$3:$D$367,LOLP!B1260)</f>
        <v>19</v>
      </c>
      <c r="I1260" s="7">
        <f ca="1">IF($F1260=1,OFFSET(start_norps,LOLP!$D1260+(1-$C1260)*24,LOLP!$B1260)*H1260/G1260,0)</f>
        <v>0</v>
      </c>
      <c r="J1260" s="7">
        <f ca="1">IF($F1260=1,OFFSET(start_33,LOLP!$D1260+(1-$C1260)*24,LOLP!$B1260)*H1260/G1260,0)</f>
        <v>0</v>
      </c>
      <c r="K1260" s="7">
        <f ca="1">IF($F1260,OFFSET(start_40,LOLP!$D1260+(1-$C1260)*24,LOLP!$B1260),0)</f>
        <v>0</v>
      </c>
      <c r="L1260" s="7">
        <f ca="1">IF($F1260,OFFSET(start_50,LOLP!$D1260+(1-$C1260)*24,LOLP!$B1260),0)</f>
        <v>0</v>
      </c>
      <c r="M1260" s="25">
        <f t="shared" ca="1" si="135"/>
        <v>0</v>
      </c>
      <c r="N1260" s="25">
        <f t="shared" ca="1" si="136"/>
        <v>0</v>
      </c>
      <c r="O1260" s="15" t="e">
        <f t="shared" ca="1" si="137"/>
        <v>#DIV/0!</v>
      </c>
      <c r="P1260" s="15" t="e">
        <f t="shared" ca="1" si="138"/>
        <v>#DIV/0!</v>
      </c>
    </row>
    <row r="1261" spans="1:16" x14ac:dyDescent="0.25">
      <c r="A1261" s="1">
        <f t="shared" si="139"/>
        <v>43153</v>
      </c>
      <c r="B1261" s="7">
        <f t="shared" si="134"/>
        <v>2</v>
      </c>
      <c r="C1261" s="4">
        <f>INDEX(Calendar!$E$3:$E$367,MATCH(LOLP!$A1261,Calendar!$B$3:$B$367,0))</f>
        <v>1</v>
      </c>
      <c r="D1261" s="2">
        <f t="shared" si="140"/>
        <v>10</v>
      </c>
      <c r="E1261" s="36">
        <v>26012</v>
      </c>
      <c r="F1261" s="7">
        <f>IFERROR(IF(INDEX('Temperature Data'!$AA$15:$AA$348,MATCH(LOLP!A1261,'Temperature Data'!$B$15:$B$348,0))&gt;IF(B1261=9,$G$2,LOLP!$F$2),1,0),0)</f>
        <v>0</v>
      </c>
      <c r="G1261" s="7">
        <f>SUMIFS(LOLP!$F$4:$F$8763,$C$4:$C$8763,$C1261,$B$4:$B$8763,$B1261,$D$4:$D$8763,$D1261)</f>
        <v>0</v>
      </c>
      <c r="H1261" s="7">
        <f>COUNTIFS(Calendar!$E$3:$E$367,LOLP!C1261,Calendar!$D$3:$D$367,LOLP!B1261)</f>
        <v>19</v>
      </c>
      <c r="I1261" s="7">
        <f ca="1">IF($F1261=1,OFFSET(start_norps,LOLP!$D1261+(1-$C1261)*24,LOLP!$B1261)*H1261/G1261,0)</f>
        <v>0</v>
      </c>
      <c r="J1261" s="7">
        <f ca="1">IF($F1261=1,OFFSET(start_33,LOLP!$D1261+(1-$C1261)*24,LOLP!$B1261)*H1261/G1261,0)</f>
        <v>0</v>
      </c>
      <c r="K1261" s="7">
        <f ca="1">IF($F1261,OFFSET(start_40,LOLP!$D1261+(1-$C1261)*24,LOLP!$B1261),0)</f>
        <v>0</v>
      </c>
      <c r="L1261" s="7">
        <f ca="1">IF($F1261,OFFSET(start_50,LOLP!$D1261+(1-$C1261)*24,LOLP!$B1261),0)</f>
        <v>0</v>
      </c>
      <c r="M1261" s="25">
        <f t="shared" ca="1" si="135"/>
        <v>0</v>
      </c>
      <c r="N1261" s="25">
        <f t="shared" ca="1" si="136"/>
        <v>0</v>
      </c>
      <c r="O1261" s="15" t="e">
        <f t="shared" ca="1" si="137"/>
        <v>#DIV/0!</v>
      </c>
      <c r="P1261" s="15" t="e">
        <f t="shared" ca="1" si="138"/>
        <v>#DIV/0!</v>
      </c>
    </row>
    <row r="1262" spans="1:16" x14ac:dyDescent="0.25">
      <c r="A1262" s="1">
        <f t="shared" si="139"/>
        <v>43153</v>
      </c>
      <c r="B1262" s="7">
        <f t="shared" si="134"/>
        <v>2</v>
      </c>
      <c r="C1262" s="4">
        <f>INDEX(Calendar!$E$3:$E$367,MATCH(LOLP!$A1262,Calendar!$B$3:$B$367,0))</f>
        <v>1</v>
      </c>
      <c r="D1262" s="2">
        <f t="shared" si="140"/>
        <v>11</v>
      </c>
      <c r="E1262" s="36">
        <v>25943</v>
      </c>
      <c r="F1262" s="7">
        <f>IFERROR(IF(INDEX('Temperature Data'!$AA$15:$AA$348,MATCH(LOLP!A1262,'Temperature Data'!$B$15:$B$348,0))&gt;IF(B1262=9,$G$2,LOLP!$F$2),1,0),0)</f>
        <v>0</v>
      </c>
      <c r="G1262" s="7">
        <f>SUMIFS(LOLP!$F$4:$F$8763,$C$4:$C$8763,$C1262,$B$4:$B$8763,$B1262,$D$4:$D$8763,$D1262)</f>
        <v>0</v>
      </c>
      <c r="H1262" s="7">
        <f>COUNTIFS(Calendar!$E$3:$E$367,LOLP!C1262,Calendar!$D$3:$D$367,LOLP!B1262)</f>
        <v>19</v>
      </c>
      <c r="I1262" s="7">
        <f ca="1">IF($F1262=1,OFFSET(start_norps,LOLP!$D1262+(1-$C1262)*24,LOLP!$B1262)*H1262/G1262,0)</f>
        <v>0</v>
      </c>
      <c r="J1262" s="7">
        <f ca="1">IF($F1262=1,OFFSET(start_33,LOLP!$D1262+(1-$C1262)*24,LOLP!$B1262)*H1262/G1262,0)</f>
        <v>0</v>
      </c>
      <c r="K1262" s="7">
        <f ca="1">IF($F1262,OFFSET(start_40,LOLP!$D1262+(1-$C1262)*24,LOLP!$B1262),0)</f>
        <v>0</v>
      </c>
      <c r="L1262" s="7">
        <f ca="1">IF($F1262,OFFSET(start_50,LOLP!$D1262+(1-$C1262)*24,LOLP!$B1262),0)</f>
        <v>0</v>
      </c>
      <c r="M1262" s="25">
        <f t="shared" ca="1" si="135"/>
        <v>0</v>
      </c>
      <c r="N1262" s="25">
        <f t="shared" ca="1" si="136"/>
        <v>0</v>
      </c>
      <c r="O1262" s="15" t="e">
        <f t="shared" ca="1" si="137"/>
        <v>#DIV/0!</v>
      </c>
      <c r="P1262" s="15" t="e">
        <f t="shared" ca="1" si="138"/>
        <v>#DIV/0!</v>
      </c>
    </row>
    <row r="1263" spans="1:16" x14ac:dyDescent="0.25">
      <c r="A1263" s="1">
        <f t="shared" si="139"/>
        <v>43153</v>
      </c>
      <c r="B1263" s="7">
        <f t="shared" si="134"/>
        <v>2</v>
      </c>
      <c r="C1263" s="4">
        <f>INDEX(Calendar!$E$3:$E$367,MATCH(LOLP!$A1263,Calendar!$B$3:$B$367,0))</f>
        <v>1</v>
      </c>
      <c r="D1263" s="2">
        <f t="shared" si="140"/>
        <v>12</v>
      </c>
      <c r="E1263" s="36">
        <v>25780</v>
      </c>
      <c r="F1263" s="7">
        <f>IFERROR(IF(INDEX('Temperature Data'!$AA$15:$AA$348,MATCH(LOLP!A1263,'Temperature Data'!$B$15:$B$348,0))&gt;IF(B1263=9,$G$2,LOLP!$F$2),1,0),0)</f>
        <v>0</v>
      </c>
      <c r="G1263" s="7">
        <f>SUMIFS(LOLP!$F$4:$F$8763,$C$4:$C$8763,$C1263,$B$4:$B$8763,$B1263,$D$4:$D$8763,$D1263)</f>
        <v>0</v>
      </c>
      <c r="H1263" s="7">
        <f>COUNTIFS(Calendar!$E$3:$E$367,LOLP!C1263,Calendar!$D$3:$D$367,LOLP!B1263)</f>
        <v>19</v>
      </c>
      <c r="I1263" s="7">
        <f ca="1">IF($F1263=1,OFFSET(start_norps,LOLP!$D1263+(1-$C1263)*24,LOLP!$B1263)*H1263/G1263,0)</f>
        <v>0</v>
      </c>
      <c r="J1263" s="7">
        <f ca="1">IF($F1263=1,OFFSET(start_33,LOLP!$D1263+(1-$C1263)*24,LOLP!$B1263)*H1263/G1263,0)</f>
        <v>0</v>
      </c>
      <c r="K1263" s="7">
        <f ca="1">IF($F1263,OFFSET(start_40,LOLP!$D1263+(1-$C1263)*24,LOLP!$B1263),0)</f>
        <v>0</v>
      </c>
      <c r="L1263" s="7">
        <f ca="1">IF($F1263,OFFSET(start_50,LOLP!$D1263+(1-$C1263)*24,LOLP!$B1263),0)</f>
        <v>0</v>
      </c>
      <c r="M1263" s="25">
        <f t="shared" ca="1" si="135"/>
        <v>0</v>
      </c>
      <c r="N1263" s="25">
        <f t="shared" ca="1" si="136"/>
        <v>0</v>
      </c>
      <c r="O1263" s="15" t="e">
        <f t="shared" ca="1" si="137"/>
        <v>#DIV/0!</v>
      </c>
      <c r="P1263" s="15" t="e">
        <f t="shared" ca="1" si="138"/>
        <v>#DIV/0!</v>
      </c>
    </row>
    <row r="1264" spans="1:16" x14ac:dyDescent="0.25">
      <c r="A1264" s="1">
        <f t="shared" si="139"/>
        <v>43153</v>
      </c>
      <c r="B1264" s="7">
        <f t="shared" si="134"/>
        <v>2</v>
      </c>
      <c r="C1264" s="4">
        <f>INDEX(Calendar!$E$3:$E$367,MATCH(LOLP!$A1264,Calendar!$B$3:$B$367,0))</f>
        <v>1</v>
      </c>
      <c r="D1264" s="2">
        <f t="shared" si="140"/>
        <v>13</v>
      </c>
      <c r="E1264" s="36">
        <v>25437</v>
      </c>
      <c r="F1264" s="7">
        <f>IFERROR(IF(INDEX('Temperature Data'!$AA$15:$AA$348,MATCH(LOLP!A1264,'Temperature Data'!$B$15:$B$348,0))&gt;IF(B1264=9,$G$2,LOLP!$F$2),1,0),0)</f>
        <v>0</v>
      </c>
      <c r="G1264" s="7">
        <f>SUMIFS(LOLP!$F$4:$F$8763,$C$4:$C$8763,$C1264,$B$4:$B$8763,$B1264,$D$4:$D$8763,$D1264)</f>
        <v>0</v>
      </c>
      <c r="H1264" s="7">
        <f>COUNTIFS(Calendar!$E$3:$E$367,LOLP!C1264,Calendar!$D$3:$D$367,LOLP!B1264)</f>
        <v>19</v>
      </c>
      <c r="I1264" s="7">
        <f ca="1">IF($F1264=1,OFFSET(start_norps,LOLP!$D1264+(1-$C1264)*24,LOLP!$B1264)*H1264/G1264,0)</f>
        <v>0</v>
      </c>
      <c r="J1264" s="7">
        <f ca="1">IF($F1264=1,OFFSET(start_33,LOLP!$D1264+(1-$C1264)*24,LOLP!$B1264)*H1264/G1264,0)</f>
        <v>0</v>
      </c>
      <c r="K1264" s="7">
        <f ca="1">IF($F1264,OFFSET(start_40,LOLP!$D1264+(1-$C1264)*24,LOLP!$B1264),0)</f>
        <v>0</v>
      </c>
      <c r="L1264" s="7">
        <f ca="1">IF($F1264,OFFSET(start_50,LOLP!$D1264+(1-$C1264)*24,LOLP!$B1264),0)</f>
        <v>0</v>
      </c>
      <c r="M1264" s="25">
        <f t="shared" ca="1" si="135"/>
        <v>0</v>
      </c>
      <c r="N1264" s="25">
        <f t="shared" ca="1" si="136"/>
        <v>0</v>
      </c>
      <c r="O1264" s="15" t="e">
        <f t="shared" ca="1" si="137"/>
        <v>#DIV/0!</v>
      </c>
      <c r="P1264" s="15" t="e">
        <f t="shared" ca="1" si="138"/>
        <v>#DIV/0!</v>
      </c>
    </row>
    <row r="1265" spans="1:16" x14ac:dyDescent="0.25">
      <c r="A1265" s="1">
        <f t="shared" si="139"/>
        <v>43153</v>
      </c>
      <c r="B1265" s="7">
        <f t="shared" si="134"/>
        <v>2</v>
      </c>
      <c r="C1265" s="4">
        <f>INDEX(Calendar!$E$3:$E$367,MATCH(LOLP!$A1265,Calendar!$B$3:$B$367,0))</f>
        <v>1</v>
      </c>
      <c r="D1265" s="2">
        <f t="shared" si="140"/>
        <v>14</v>
      </c>
      <c r="E1265" s="36">
        <v>25435</v>
      </c>
      <c r="F1265" s="7">
        <f>IFERROR(IF(INDEX('Temperature Data'!$AA$15:$AA$348,MATCH(LOLP!A1265,'Temperature Data'!$B$15:$B$348,0))&gt;IF(B1265=9,$G$2,LOLP!$F$2),1,0),0)</f>
        <v>0</v>
      </c>
      <c r="G1265" s="7">
        <f>SUMIFS(LOLP!$F$4:$F$8763,$C$4:$C$8763,$C1265,$B$4:$B$8763,$B1265,$D$4:$D$8763,$D1265)</f>
        <v>0</v>
      </c>
      <c r="H1265" s="7">
        <f>COUNTIFS(Calendar!$E$3:$E$367,LOLP!C1265,Calendar!$D$3:$D$367,LOLP!B1265)</f>
        <v>19</v>
      </c>
      <c r="I1265" s="7">
        <f ca="1">IF($F1265=1,OFFSET(start_norps,LOLP!$D1265+(1-$C1265)*24,LOLP!$B1265)*H1265/G1265,0)</f>
        <v>0</v>
      </c>
      <c r="J1265" s="7">
        <f ca="1">IF($F1265=1,OFFSET(start_33,LOLP!$D1265+(1-$C1265)*24,LOLP!$B1265)*H1265/G1265,0)</f>
        <v>0</v>
      </c>
      <c r="K1265" s="7">
        <f ca="1">IF($F1265,OFFSET(start_40,LOLP!$D1265+(1-$C1265)*24,LOLP!$B1265),0)</f>
        <v>0</v>
      </c>
      <c r="L1265" s="7">
        <f ca="1">IF($F1265,OFFSET(start_50,LOLP!$D1265+(1-$C1265)*24,LOLP!$B1265),0)</f>
        <v>0</v>
      </c>
      <c r="M1265" s="25">
        <f t="shared" ca="1" si="135"/>
        <v>0</v>
      </c>
      <c r="N1265" s="25">
        <f t="shared" ca="1" si="136"/>
        <v>0</v>
      </c>
      <c r="O1265" s="15" t="e">
        <f t="shared" ca="1" si="137"/>
        <v>#DIV/0!</v>
      </c>
      <c r="P1265" s="15" t="e">
        <f t="shared" ca="1" si="138"/>
        <v>#DIV/0!</v>
      </c>
    </row>
    <row r="1266" spans="1:16" x14ac:dyDescent="0.25">
      <c r="A1266" s="1">
        <f t="shared" si="139"/>
        <v>43153</v>
      </c>
      <c r="B1266" s="7">
        <f t="shared" si="134"/>
        <v>2</v>
      </c>
      <c r="C1266" s="4">
        <f>INDEX(Calendar!$E$3:$E$367,MATCH(LOLP!$A1266,Calendar!$B$3:$B$367,0))</f>
        <v>1</v>
      </c>
      <c r="D1266" s="2">
        <f t="shared" si="140"/>
        <v>15</v>
      </c>
      <c r="E1266" s="36">
        <v>25647</v>
      </c>
      <c r="F1266" s="7">
        <f>IFERROR(IF(INDEX('Temperature Data'!$AA$15:$AA$348,MATCH(LOLP!A1266,'Temperature Data'!$B$15:$B$348,0))&gt;IF(B1266=9,$G$2,LOLP!$F$2),1,0),0)</f>
        <v>0</v>
      </c>
      <c r="G1266" s="7">
        <f>SUMIFS(LOLP!$F$4:$F$8763,$C$4:$C$8763,$C1266,$B$4:$B$8763,$B1266,$D$4:$D$8763,$D1266)</f>
        <v>0</v>
      </c>
      <c r="H1266" s="7">
        <f>COUNTIFS(Calendar!$E$3:$E$367,LOLP!C1266,Calendar!$D$3:$D$367,LOLP!B1266)</f>
        <v>19</v>
      </c>
      <c r="I1266" s="7">
        <f ca="1">IF($F1266=1,OFFSET(start_norps,LOLP!$D1266+(1-$C1266)*24,LOLP!$B1266)*H1266/G1266,0)</f>
        <v>0</v>
      </c>
      <c r="J1266" s="7">
        <f ca="1">IF($F1266=1,OFFSET(start_33,LOLP!$D1266+(1-$C1266)*24,LOLP!$B1266)*H1266/G1266,0)</f>
        <v>0</v>
      </c>
      <c r="K1266" s="7">
        <f ca="1">IF($F1266,OFFSET(start_40,LOLP!$D1266+(1-$C1266)*24,LOLP!$B1266),0)</f>
        <v>0</v>
      </c>
      <c r="L1266" s="7">
        <f ca="1">IF($F1266,OFFSET(start_50,LOLP!$D1266+(1-$C1266)*24,LOLP!$B1266),0)</f>
        <v>0</v>
      </c>
      <c r="M1266" s="25">
        <f t="shared" ca="1" si="135"/>
        <v>0</v>
      </c>
      <c r="N1266" s="25">
        <f t="shared" ca="1" si="136"/>
        <v>0</v>
      </c>
      <c r="O1266" s="15" t="e">
        <f t="shared" ca="1" si="137"/>
        <v>#DIV/0!</v>
      </c>
      <c r="P1266" s="15" t="e">
        <f t="shared" ca="1" si="138"/>
        <v>#DIV/0!</v>
      </c>
    </row>
    <row r="1267" spans="1:16" x14ac:dyDescent="0.25">
      <c r="A1267" s="1">
        <f t="shared" si="139"/>
        <v>43153</v>
      </c>
      <c r="B1267" s="7">
        <f t="shared" si="134"/>
        <v>2</v>
      </c>
      <c r="C1267" s="4">
        <f>INDEX(Calendar!$E$3:$E$367,MATCH(LOLP!$A1267,Calendar!$B$3:$B$367,0))</f>
        <v>1</v>
      </c>
      <c r="D1267" s="2">
        <f t="shared" si="140"/>
        <v>16</v>
      </c>
      <c r="E1267" s="36">
        <v>25676</v>
      </c>
      <c r="F1267" s="7">
        <f>IFERROR(IF(INDEX('Temperature Data'!$AA$15:$AA$348,MATCH(LOLP!A1267,'Temperature Data'!$B$15:$B$348,0))&gt;IF(B1267=9,$G$2,LOLP!$F$2),1,0),0)</f>
        <v>0</v>
      </c>
      <c r="G1267" s="7">
        <f>SUMIFS(LOLP!$F$4:$F$8763,$C$4:$C$8763,$C1267,$B$4:$B$8763,$B1267,$D$4:$D$8763,$D1267)</f>
        <v>0</v>
      </c>
      <c r="H1267" s="7">
        <f>COUNTIFS(Calendar!$E$3:$E$367,LOLP!C1267,Calendar!$D$3:$D$367,LOLP!B1267)</f>
        <v>19</v>
      </c>
      <c r="I1267" s="7">
        <f ca="1">IF($F1267=1,OFFSET(start_norps,LOLP!$D1267+(1-$C1267)*24,LOLP!$B1267)*H1267/G1267,0)</f>
        <v>0</v>
      </c>
      <c r="J1267" s="7">
        <f ca="1">IF($F1267=1,OFFSET(start_33,LOLP!$D1267+(1-$C1267)*24,LOLP!$B1267)*H1267/G1267,0)</f>
        <v>0</v>
      </c>
      <c r="K1267" s="7">
        <f ca="1">IF($F1267,OFFSET(start_40,LOLP!$D1267+(1-$C1267)*24,LOLP!$B1267),0)</f>
        <v>0</v>
      </c>
      <c r="L1267" s="7">
        <f ca="1">IF($F1267,OFFSET(start_50,LOLP!$D1267+(1-$C1267)*24,LOLP!$B1267),0)</f>
        <v>0</v>
      </c>
      <c r="M1267" s="25">
        <f t="shared" ca="1" si="135"/>
        <v>0</v>
      </c>
      <c r="N1267" s="25">
        <f t="shared" ca="1" si="136"/>
        <v>0</v>
      </c>
      <c r="O1267" s="15" t="e">
        <f t="shared" ca="1" si="137"/>
        <v>#DIV/0!</v>
      </c>
      <c r="P1267" s="15" t="e">
        <f t="shared" ca="1" si="138"/>
        <v>#DIV/0!</v>
      </c>
    </row>
    <row r="1268" spans="1:16" x14ac:dyDescent="0.25">
      <c r="A1268" s="1">
        <f t="shared" si="139"/>
        <v>43153</v>
      </c>
      <c r="B1268" s="7">
        <f t="shared" si="134"/>
        <v>2</v>
      </c>
      <c r="C1268" s="4">
        <f>INDEX(Calendar!$E$3:$E$367,MATCH(LOLP!$A1268,Calendar!$B$3:$B$367,0))</f>
        <v>1</v>
      </c>
      <c r="D1268" s="2">
        <f t="shared" si="140"/>
        <v>17</v>
      </c>
      <c r="E1268" s="36">
        <v>26122</v>
      </c>
      <c r="F1268" s="7">
        <f>IFERROR(IF(INDEX('Temperature Data'!$AA$15:$AA$348,MATCH(LOLP!A1268,'Temperature Data'!$B$15:$B$348,0))&gt;IF(B1268=9,$G$2,LOLP!$F$2),1,0),0)</f>
        <v>0</v>
      </c>
      <c r="G1268" s="7">
        <f>SUMIFS(LOLP!$F$4:$F$8763,$C$4:$C$8763,$C1268,$B$4:$B$8763,$B1268,$D$4:$D$8763,$D1268)</f>
        <v>0</v>
      </c>
      <c r="H1268" s="7">
        <f>COUNTIFS(Calendar!$E$3:$E$367,LOLP!C1268,Calendar!$D$3:$D$367,LOLP!B1268)</f>
        <v>19</v>
      </c>
      <c r="I1268" s="7">
        <f ca="1">IF($F1268=1,OFFSET(start_norps,LOLP!$D1268+(1-$C1268)*24,LOLP!$B1268)*H1268/G1268,0)</f>
        <v>0</v>
      </c>
      <c r="J1268" s="7">
        <f ca="1">IF($F1268=1,OFFSET(start_33,LOLP!$D1268+(1-$C1268)*24,LOLP!$B1268)*H1268/G1268,0)</f>
        <v>0</v>
      </c>
      <c r="K1268" s="7">
        <f ca="1">IF($F1268,OFFSET(start_40,LOLP!$D1268+(1-$C1268)*24,LOLP!$B1268),0)</f>
        <v>0</v>
      </c>
      <c r="L1268" s="7">
        <f ca="1">IF($F1268,OFFSET(start_50,LOLP!$D1268+(1-$C1268)*24,LOLP!$B1268),0)</f>
        <v>0</v>
      </c>
      <c r="M1268" s="25">
        <f t="shared" ca="1" si="135"/>
        <v>0</v>
      </c>
      <c r="N1268" s="25">
        <f t="shared" ca="1" si="136"/>
        <v>0</v>
      </c>
      <c r="O1268" s="15" t="e">
        <f t="shared" ca="1" si="137"/>
        <v>#DIV/0!</v>
      </c>
      <c r="P1268" s="15" t="e">
        <f t="shared" ca="1" si="138"/>
        <v>#DIV/0!</v>
      </c>
    </row>
    <row r="1269" spans="1:16" x14ac:dyDescent="0.25">
      <c r="A1269" s="1">
        <f t="shared" si="139"/>
        <v>43153</v>
      </c>
      <c r="B1269" s="7">
        <f t="shared" si="134"/>
        <v>2</v>
      </c>
      <c r="C1269" s="4">
        <f>INDEX(Calendar!$E$3:$E$367,MATCH(LOLP!$A1269,Calendar!$B$3:$B$367,0))</f>
        <v>1</v>
      </c>
      <c r="D1269" s="2">
        <f t="shared" si="140"/>
        <v>18</v>
      </c>
      <c r="E1269" s="36">
        <v>27446</v>
      </c>
      <c r="F1269" s="7">
        <f>IFERROR(IF(INDEX('Temperature Data'!$AA$15:$AA$348,MATCH(LOLP!A1269,'Temperature Data'!$B$15:$B$348,0))&gt;IF(B1269=9,$G$2,LOLP!$F$2),1,0),0)</f>
        <v>0</v>
      </c>
      <c r="G1269" s="7">
        <f>SUMIFS(LOLP!$F$4:$F$8763,$C$4:$C$8763,$C1269,$B$4:$B$8763,$B1269,$D$4:$D$8763,$D1269)</f>
        <v>0</v>
      </c>
      <c r="H1269" s="7">
        <f>COUNTIFS(Calendar!$E$3:$E$367,LOLP!C1269,Calendar!$D$3:$D$367,LOLP!B1269)</f>
        <v>19</v>
      </c>
      <c r="I1269" s="7">
        <f ca="1">IF($F1269=1,OFFSET(start_norps,LOLP!$D1269+(1-$C1269)*24,LOLP!$B1269)*H1269/G1269,0)</f>
        <v>0</v>
      </c>
      <c r="J1269" s="7">
        <f ca="1">IF($F1269=1,OFFSET(start_33,LOLP!$D1269+(1-$C1269)*24,LOLP!$B1269)*H1269/G1269,0)</f>
        <v>0</v>
      </c>
      <c r="K1269" s="7">
        <f ca="1">IF($F1269,OFFSET(start_40,LOLP!$D1269+(1-$C1269)*24,LOLP!$B1269),0)</f>
        <v>0</v>
      </c>
      <c r="L1269" s="7">
        <f ca="1">IF($F1269,OFFSET(start_50,LOLP!$D1269+(1-$C1269)*24,LOLP!$B1269),0)</f>
        <v>0</v>
      </c>
      <c r="M1269" s="25">
        <f t="shared" ca="1" si="135"/>
        <v>0</v>
      </c>
      <c r="N1269" s="25">
        <f t="shared" ca="1" si="136"/>
        <v>0</v>
      </c>
      <c r="O1269" s="15" t="e">
        <f t="shared" ca="1" si="137"/>
        <v>#DIV/0!</v>
      </c>
      <c r="P1269" s="15" t="e">
        <f t="shared" ca="1" si="138"/>
        <v>#DIV/0!</v>
      </c>
    </row>
    <row r="1270" spans="1:16" x14ac:dyDescent="0.25">
      <c r="A1270" s="1">
        <f t="shared" si="139"/>
        <v>43153</v>
      </c>
      <c r="B1270" s="7">
        <f t="shared" si="134"/>
        <v>2</v>
      </c>
      <c r="C1270" s="4">
        <f>INDEX(Calendar!$E$3:$E$367,MATCH(LOLP!$A1270,Calendar!$B$3:$B$367,0))</f>
        <v>1</v>
      </c>
      <c r="D1270" s="2">
        <f t="shared" si="140"/>
        <v>19</v>
      </c>
      <c r="E1270" s="36">
        <v>29686</v>
      </c>
      <c r="F1270" s="7">
        <f>IFERROR(IF(INDEX('Temperature Data'!$AA$15:$AA$348,MATCH(LOLP!A1270,'Temperature Data'!$B$15:$B$348,0))&gt;IF(B1270=9,$G$2,LOLP!$F$2),1,0),0)</f>
        <v>0</v>
      </c>
      <c r="G1270" s="7">
        <f>SUMIFS(LOLP!$F$4:$F$8763,$C$4:$C$8763,$C1270,$B$4:$B$8763,$B1270,$D$4:$D$8763,$D1270)</f>
        <v>0</v>
      </c>
      <c r="H1270" s="7">
        <f>COUNTIFS(Calendar!$E$3:$E$367,LOLP!C1270,Calendar!$D$3:$D$367,LOLP!B1270)</f>
        <v>19</v>
      </c>
      <c r="I1270" s="7">
        <f ca="1">IF($F1270=1,OFFSET(start_norps,LOLP!$D1270+(1-$C1270)*24,LOLP!$B1270)*H1270/G1270,0)</f>
        <v>0</v>
      </c>
      <c r="J1270" s="7">
        <f ca="1">IF($F1270=1,OFFSET(start_33,LOLP!$D1270+(1-$C1270)*24,LOLP!$B1270)*H1270/G1270,0)</f>
        <v>0</v>
      </c>
      <c r="K1270" s="7">
        <f ca="1">IF($F1270,OFFSET(start_40,LOLP!$D1270+(1-$C1270)*24,LOLP!$B1270),0)</f>
        <v>0</v>
      </c>
      <c r="L1270" s="7">
        <f ca="1">IF($F1270,OFFSET(start_50,LOLP!$D1270+(1-$C1270)*24,LOLP!$B1270),0)</f>
        <v>0</v>
      </c>
      <c r="M1270" s="25">
        <f t="shared" ca="1" si="135"/>
        <v>0</v>
      </c>
      <c r="N1270" s="25">
        <f t="shared" ca="1" si="136"/>
        <v>0</v>
      </c>
      <c r="O1270" s="15" t="e">
        <f t="shared" ca="1" si="137"/>
        <v>#DIV/0!</v>
      </c>
      <c r="P1270" s="15" t="e">
        <f t="shared" ca="1" si="138"/>
        <v>#DIV/0!</v>
      </c>
    </row>
    <row r="1271" spans="1:16" x14ac:dyDescent="0.25">
      <c r="A1271" s="1">
        <f t="shared" si="139"/>
        <v>43153</v>
      </c>
      <c r="B1271" s="7">
        <f t="shared" si="134"/>
        <v>2</v>
      </c>
      <c r="C1271" s="4">
        <f>INDEX(Calendar!$E$3:$E$367,MATCH(LOLP!$A1271,Calendar!$B$3:$B$367,0))</f>
        <v>1</v>
      </c>
      <c r="D1271" s="2">
        <f t="shared" si="140"/>
        <v>20</v>
      </c>
      <c r="E1271" s="36">
        <v>29695</v>
      </c>
      <c r="F1271" s="7">
        <f>IFERROR(IF(INDEX('Temperature Data'!$AA$15:$AA$348,MATCH(LOLP!A1271,'Temperature Data'!$B$15:$B$348,0))&gt;IF(B1271=9,$G$2,LOLP!$F$2),1,0),0)</f>
        <v>0</v>
      </c>
      <c r="G1271" s="7">
        <f>SUMIFS(LOLP!$F$4:$F$8763,$C$4:$C$8763,$C1271,$B$4:$B$8763,$B1271,$D$4:$D$8763,$D1271)</f>
        <v>0</v>
      </c>
      <c r="H1271" s="7">
        <f>COUNTIFS(Calendar!$E$3:$E$367,LOLP!C1271,Calendar!$D$3:$D$367,LOLP!B1271)</f>
        <v>19</v>
      </c>
      <c r="I1271" s="7">
        <f ca="1">IF($F1271=1,OFFSET(start_norps,LOLP!$D1271+(1-$C1271)*24,LOLP!$B1271)*H1271/G1271,0)</f>
        <v>0</v>
      </c>
      <c r="J1271" s="7">
        <f ca="1">IF($F1271=1,OFFSET(start_33,LOLP!$D1271+(1-$C1271)*24,LOLP!$B1271)*H1271/G1271,0)</f>
        <v>0</v>
      </c>
      <c r="K1271" s="7">
        <f ca="1">IF($F1271,OFFSET(start_40,LOLP!$D1271+(1-$C1271)*24,LOLP!$B1271),0)</f>
        <v>0</v>
      </c>
      <c r="L1271" s="7">
        <f ca="1">IF($F1271,OFFSET(start_50,LOLP!$D1271+(1-$C1271)*24,LOLP!$B1271),0)</f>
        <v>0</v>
      </c>
      <c r="M1271" s="25">
        <f t="shared" ca="1" si="135"/>
        <v>0</v>
      </c>
      <c r="N1271" s="25">
        <f t="shared" ca="1" si="136"/>
        <v>0</v>
      </c>
      <c r="O1271" s="15" t="e">
        <f t="shared" ca="1" si="137"/>
        <v>#DIV/0!</v>
      </c>
      <c r="P1271" s="15" t="e">
        <f t="shared" ca="1" si="138"/>
        <v>#DIV/0!</v>
      </c>
    </row>
    <row r="1272" spans="1:16" x14ac:dyDescent="0.25">
      <c r="A1272" s="1">
        <f t="shared" si="139"/>
        <v>43153</v>
      </c>
      <c r="B1272" s="7">
        <f t="shared" si="134"/>
        <v>2</v>
      </c>
      <c r="C1272" s="4">
        <f>INDEX(Calendar!$E$3:$E$367,MATCH(LOLP!$A1272,Calendar!$B$3:$B$367,0))</f>
        <v>1</v>
      </c>
      <c r="D1272" s="2">
        <f t="shared" si="140"/>
        <v>21</v>
      </c>
      <c r="E1272" s="36">
        <v>29181</v>
      </c>
      <c r="F1272" s="7">
        <f>IFERROR(IF(INDEX('Temperature Data'!$AA$15:$AA$348,MATCH(LOLP!A1272,'Temperature Data'!$B$15:$B$348,0))&gt;IF(B1272=9,$G$2,LOLP!$F$2),1,0),0)</f>
        <v>0</v>
      </c>
      <c r="G1272" s="7">
        <f>SUMIFS(LOLP!$F$4:$F$8763,$C$4:$C$8763,$C1272,$B$4:$B$8763,$B1272,$D$4:$D$8763,$D1272)</f>
        <v>0</v>
      </c>
      <c r="H1272" s="7">
        <f>COUNTIFS(Calendar!$E$3:$E$367,LOLP!C1272,Calendar!$D$3:$D$367,LOLP!B1272)</f>
        <v>19</v>
      </c>
      <c r="I1272" s="7">
        <f ca="1">IF($F1272=1,OFFSET(start_norps,LOLP!$D1272+(1-$C1272)*24,LOLP!$B1272)*H1272/G1272,0)</f>
        <v>0</v>
      </c>
      <c r="J1272" s="7">
        <f ca="1">IF($F1272=1,OFFSET(start_33,LOLP!$D1272+(1-$C1272)*24,LOLP!$B1272)*H1272/G1272,0)</f>
        <v>0</v>
      </c>
      <c r="K1272" s="7">
        <f ca="1">IF($F1272,OFFSET(start_40,LOLP!$D1272+(1-$C1272)*24,LOLP!$B1272),0)</f>
        <v>0</v>
      </c>
      <c r="L1272" s="7">
        <f ca="1">IF($F1272,OFFSET(start_50,LOLP!$D1272+(1-$C1272)*24,LOLP!$B1272),0)</f>
        <v>0</v>
      </c>
      <c r="M1272" s="25">
        <f t="shared" ca="1" si="135"/>
        <v>0</v>
      </c>
      <c r="N1272" s="25">
        <f t="shared" ca="1" si="136"/>
        <v>0</v>
      </c>
      <c r="O1272" s="15" t="e">
        <f t="shared" ca="1" si="137"/>
        <v>#DIV/0!</v>
      </c>
      <c r="P1272" s="15" t="e">
        <f t="shared" ca="1" si="138"/>
        <v>#DIV/0!</v>
      </c>
    </row>
    <row r="1273" spans="1:16" x14ac:dyDescent="0.25">
      <c r="A1273" s="1">
        <f t="shared" si="139"/>
        <v>43153</v>
      </c>
      <c r="B1273" s="7">
        <f t="shared" si="134"/>
        <v>2</v>
      </c>
      <c r="C1273" s="4">
        <f>INDEX(Calendar!$E$3:$E$367,MATCH(LOLP!$A1273,Calendar!$B$3:$B$367,0))</f>
        <v>1</v>
      </c>
      <c r="D1273" s="2">
        <f t="shared" si="140"/>
        <v>22</v>
      </c>
      <c r="E1273" s="36">
        <v>28073</v>
      </c>
      <c r="F1273" s="7">
        <f>IFERROR(IF(INDEX('Temperature Data'!$AA$15:$AA$348,MATCH(LOLP!A1273,'Temperature Data'!$B$15:$B$348,0))&gt;IF(B1273=9,$G$2,LOLP!$F$2),1,0),0)</f>
        <v>0</v>
      </c>
      <c r="G1273" s="7">
        <f>SUMIFS(LOLP!$F$4:$F$8763,$C$4:$C$8763,$C1273,$B$4:$B$8763,$B1273,$D$4:$D$8763,$D1273)</f>
        <v>0</v>
      </c>
      <c r="H1273" s="7">
        <f>COUNTIFS(Calendar!$E$3:$E$367,LOLP!C1273,Calendar!$D$3:$D$367,LOLP!B1273)</f>
        <v>19</v>
      </c>
      <c r="I1273" s="7">
        <f ca="1">IF($F1273=1,OFFSET(start_norps,LOLP!$D1273+(1-$C1273)*24,LOLP!$B1273)*H1273/G1273,0)</f>
        <v>0</v>
      </c>
      <c r="J1273" s="7">
        <f ca="1">IF($F1273=1,OFFSET(start_33,LOLP!$D1273+(1-$C1273)*24,LOLP!$B1273)*H1273/G1273,0)</f>
        <v>0</v>
      </c>
      <c r="K1273" s="7">
        <f ca="1">IF($F1273,OFFSET(start_40,LOLP!$D1273+(1-$C1273)*24,LOLP!$B1273),0)</f>
        <v>0</v>
      </c>
      <c r="L1273" s="7">
        <f ca="1">IF($F1273,OFFSET(start_50,LOLP!$D1273+(1-$C1273)*24,LOLP!$B1273),0)</f>
        <v>0</v>
      </c>
      <c r="M1273" s="25">
        <f t="shared" ca="1" si="135"/>
        <v>0</v>
      </c>
      <c r="N1273" s="25">
        <f t="shared" ca="1" si="136"/>
        <v>0</v>
      </c>
      <c r="O1273" s="15" t="e">
        <f t="shared" ca="1" si="137"/>
        <v>#DIV/0!</v>
      </c>
      <c r="P1273" s="15" t="e">
        <f t="shared" ca="1" si="138"/>
        <v>#DIV/0!</v>
      </c>
    </row>
    <row r="1274" spans="1:16" x14ac:dyDescent="0.25">
      <c r="A1274" s="1">
        <f t="shared" si="139"/>
        <v>43153</v>
      </c>
      <c r="B1274" s="7">
        <f t="shared" si="134"/>
        <v>2</v>
      </c>
      <c r="C1274" s="4">
        <f>INDEX(Calendar!$E$3:$E$367,MATCH(LOLP!$A1274,Calendar!$B$3:$B$367,0))</f>
        <v>1</v>
      </c>
      <c r="D1274" s="2">
        <f t="shared" si="140"/>
        <v>23</v>
      </c>
      <c r="E1274" s="36">
        <v>26140</v>
      </c>
      <c r="F1274" s="7">
        <f>IFERROR(IF(INDEX('Temperature Data'!$AA$15:$AA$348,MATCH(LOLP!A1274,'Temperature Data'!$B$15:$B$348,0))&gt;IF(B1274=9,$G$2,LOLP!$F$2),1,0),0)</f>
        <v>0</v>
      </c>
      <c r="G1274" s="7">
        <f>SUMIFS(LOLP!$F$4:$F$8763,$C$4:$C$8763,$C1274,$B$4:$B$8763,$B1274,$D$4:$D$8763,$D1274)</f>
        <v>0</v>
      </c>
      <c r="H1274" s="7">
        <f>COUNTIFS(Calendar!$E$3:$E$367,LOLP!C1274,Calendar!$D$3:$D$367,LOLP!B1274)</f>
        <v>19</v>
      </c>
      <c r="I1274" s="7">
        <f ca="1">IF($F1274=1,OFFSET(start_norps,LOLP!$D1274+(1-$C1274)*24,LOLP!$B1274)*H1274/G1274,0)</f>
        <v>0</v>
      </c>
      <c r="J1274" s="7">
        <f ca="1">IF($F1274=1,OFFSET(start_33,LOLP!$D1274+(1-$C1274)*24,LOLP!$B1274)*H1274/G1274,0)</f>
        <v>0</v>
      </c>
      <c r="K1274" s="7">
        <f ca="1">IF($F1274,OFFSET(start_40,LOLP!$D1274+(1-$C1274)*24,LOLP!$B1274),0)</f>
        <v>0</v>
      </c>
      <c r="L1274" s="7">
        <f ca="1">IF($F1274,OFFSET(start_50,LOLP!$D1274+(1-$C1274)*24,LOLP!$B1274),0)</f>
        <v>0</v>
      </c>
      <c r="M1274" s="25">
        <f t="shared" ca="1" si="135"/>
        <v>0</v>
      </c>
      <c r="N1274" s="25">
        <f t="shared" ca="1" si="136"/>
        <v>0</v>
      </c>
      <c r="O1274" s="15" t="e">
        <f t="shared" ca="1" si="137"/>
        <v>#DIV/0!</v>
      </c>
      <c r="P1274" s="15" t="e">
        <f t="shared" ca="1" si="138"/>
        <v>#DIV/0!</v>
      </c>
    </row>
    <row r="1275" spans="1:16" x14ac:dyDescent="0.25">
      <c r="A1275" s="1">
        <f t="shared" si="139"/>
        <v>43153</v>
      </c>
      <c r="B1275" s="7">
        <f t="shared" si="134"/>
        <v>2</v>
      </c>
      <c r="C1275" s="4">
        <f>INDEX(Calendar!$E$3:$E$367,MATCH(LOLP!$A1275,Calendar!$B$3:$B$367,0))</f>
        <v>1</v>
      </c>
      <c r="D1275" s="2">
        <f t="shared" si="140"/>
        <v>24</v>
      </c>
      <c r="E1275" s="36">
        <v>24423</v>
      </c>
      <c r="F1275" s="7">
        <f>IFERROR(IF(INDEX('Temperature Data'!$AA$15:$AA$348,MATCH(LOLP!A1275,'Temperature Data'!$B$15:$B$348,0))&gt;IF(B1275=9,$G$2,LOLP!$F$2),1,0),0)</f>
        <v>0</v>
      </c>
      <c r="G1275" s="7">
        <f>SUMIFS(LOLP!$F$4:$F$8763,$C$4:$C$8763,$C1275,$B$4:$B$8763,$B1275,$D$4:$D$8763,$D1275)</f>
        <v>0</v>
      </c>
      <c r="H1275" s="7">
        <f>COUNTIFS(Calendar!$E$3:$E$367,LOLP!C1275,Calendar!$D$3:$D$367,LOLP!B1275)</f>
        <v>19</v>
      </c>
      <c r="I1275" s="7">
        <f ca="1">IF($F1275=1,OFFSET(start_norps,LOLP!$D1275+(1-$C1275)*24,LOLP!$B1275)*H1275/G1275,0)</f>
        <v>0</v>
      </c>
      <c r="J1275" s="7">
        <f ca="1">IF($F1275=1,OFFSET(start_33,LOLP!$D1275+(1-$C1275)*24,LOLP!$B1275)*H1275/G1275,0)</f>
        <v>0</v>
      </c>
      <c r="K1275" s="7">
        <f ca="1">IF($F1275,OFFSET(start_40,LOLP!$D1275+(1-$C1275)*24,LOLP!$B1275),0)</f>
        <v>0</v>
      </c>
      <c r="L1275" s="7">
        <f ca="1">IF($F1275,OFFSET(start_50,LOLP!$D1275+(1-$C1275)*24,LOLP!$B1275),0)</f>
        <v>0</v>
      </c>
      <c r="M1275" s="25">
        <f t="shared" ca="1" si="135"/>
        <v>0</v>
      </c>
      <c r="N1275" s="25">
        <f t="shared" ca="1" si="136"/>
        <v>0</v>
      </c>
      <c r="O1275" s="15" t="e">
        <f t="shared" ca="1" si="137"/>
        <v>#DIV/0!</v>
      </c>
      <c r="P1275" s="15" t="e">
        <f t="shared" ca="1" si="138"/>
        <v>#DIV/0!</v>
      </c>
    </row>
    <row r="1276" spans="1:16" x14ac:dyDescent="0.25">
      <c r="A1276" s="1">
        <f t="shared" si="139"/>
        <v>43154</v>
      </c>
      <c r="B1276" s="7">
        <f t="shared" si="134"/>
        <v>2</v>
      </c>
      <c r="C1276" s="4">
        <f>INDEX(Calendar!$E$3:$E$367,MATCH(LOLP!$A1276,Calendar!$B$3:$B$367,0))</f>
        <v>1</v>
      </c>
      <c r="D1276" s="2">
        <f t="shared" si="140"/>
        <v>1</v>
      </c>
      <c r="E1276" s="36">
        <v>23156</v>
      </c>
      <c r="F1276" s="7">
        <f>IFERROR(IF(INDEX('Temperature Data'!$AA$15:$AA$348,MATCH(LOLP!A1276,'Temperature Data'!$B$15:$B$348,0))&gt;IF(B1276=9,$G$2,LOLP!$F$2),1,0),0)</f>
        <v>0</v>
      </c>
      <c r="G1276" s="7">
        <f>SUMIFS(LOLP!$F$4:$F$8763,$C$4:$C$8763,$C1276,$B$4:$B$8763,$B1276,$D$4:$D$8763,$D1276)</f>
        <v>0</v>
      </c>
      <c r="H1276" s="7">
        <f>COUNTIFS(Calendar!$E$3:$E$367,LOLP!C1276,Calendar!$D$3:$D$367,LOLP!B1276)</f>
        <v>19</v>
      </c>
      <c r="I1276" s="7">
        <f ca="1">IF($F1276=1,OFFSET(start_norps,LOLP!$D1276+(1-$C1276)*24,LOLP!$B1276)*H1276/G1276,0)</f>
        <v>0</v>
      </c>
      <c r="J1276" s="7">
        <f ca="1">IF($F1276=1,OFFSET(start_33,LOLP!$D1276+(1-$C1276)*24,LOLP!$B1276)*H1276/G1276,0)</f>
        <v>0</v>
      </c>
      <c r="K1276" s="7">
        <f ca="1">IF($F1276,OFFSET(start_40,LOLP!$D1276+(1-$C1276)*24,LOLP!$B1276),0)</f>
        <v>0</v>
      </c>
      <c r="L1276" s="7">
        <f ca="1">IF($F1276,OFFSET(start_50,LOLP!$D1276+(1-$C1276)*24,LOLP!$B1276),0)</f>
        <v>0</v>
      </c>
      <c r="M1276" s="25">
        <f t="shared" ca="1" si="135"/>
        <v>0</v>
      </c>
      <c r="N1276" s="25">
        <f t="shared" ca="1" si="136"/>
        <v>0</v>
      </c>
      <c r="O1276" s="15" t="e">
        <f t="shared" ca="1" si="137"/>
        <v>#DIV/0!</v>
      </c>
      <c r="P1276" s="15" t="e">
        <f t="shared" ca="1" si="138"/>
        <v>#DIV/0!</v>
      </c>
    </row>
    <row r="1277" spans="1:16" x14ac:dyDescent="0.25">
      <c r="A1277" s="1">
        <f t="shared" si="139"/>
        <v>43154</v>
      </c>
      <c r="B1277" s="7">
        <f t="shared" si="134"/>
        <v>2</v>
      </c>
      <c r="C1277" s="4">
        <f>INDEX(Calendar!$E$3:$E$367,MATCH(LOLP!$A1277,Calendar!$B$3:$B$367,0))</f>
        <v>1</v>
      </c>
      <c r="D1277" s="2">
        <f t="shared" si="140"/>
        <v>2</v>
      </c>
      <c r="E1277" s="36">
        <v>22325</v>
      </c>
      <c r="F1277" s="7">
        <f>IFERROR(IF(INDEX('Temperature Data'!$AA$15:$AA$348,MATCH(LOLP!A1277,'Temperature Data'!$B$15:$B$348,0))&gt;IF(B1277=9,$G$2,LOLP!$F$2),1,0),0)</f>
        <v>0</v>
      </c>
      <c r="G1277" s="7">
        <f>SUMIFS(LOLP!$F$4:$F$8763,$C$4:$C$8763,$C1277,$B$4:$B$8763,$B1277,$D$4:$D$8763,$D1277)</f>
        <v>0</v>
      </c>
      <c r="H1277" s="7">
        <f>COUNTIFS(Calendar!$E$3:$E$367,LOLP!C1277,Calendar!$D$3:$D$367,LOLP!B1277)</f>
        <v>19</v>
      </c>
      <c r="I1277" s="7">
        <f ca="1">IF($F1277=1,OFFSET(start_norps,LOLP!$D1277+(1-$C1277)*24,LOLP!$B1277)*H1277/G1277,0)</f>
        <v>0</v>
      </c>
      <c r="J1277" s="7">
        <f ca="1">IF($F1277=1,OFFSET(start_33,LOLP!$D1277+(1-$C1277)*24,LOLP!$B1277)*H1277/G1277,0)</f>
        <v>0</v>
      </c>
      <c r="K1277" s="7">
        <f ca="1">IF($F1277,OFFSET(start_40,LOLP!$D1277+(1-$C1277)*24,LOLP!$B1277),0)</f>
        <v>0</v>
      </c>
      <c r="L1277" s="7">
        <f ca="1">IF($F1277,OFFSET(start_50,LOLP!$D1277+(1-$C1277)*24,LOLP!$B1277),0)</f>
        <v>0</v>
      </c>
      <c r="M1277" s="25">
        <f t="shared" ca="1" si="135"/>
        <v>0</v>
      </c>
      <c r="N1277" s="25">
        <f t="shared" ca="1" si="136"/>
        <v>0</v>
      </c>
      <c r="O1277" s="15" t="e">
        <f t="shared" ca="1" si="137"/>
        <v>#DIV/0!</v>
      </c>
      <c r="P1277" s="15" t="e">
        <f t="shared" ca="1" si="138"/>
        <v>#DIV/0!</v>
      </c>
    </row>
    <row r="1278" spans="1:16" x14ac:dyDescent="0.25">
      <c r="A1278" s="1">
        <f t="shared" si="139"/>
        <v>43154</v>
      </c>
      <c r="B1278" s="7">
        <f t="shared" si="134"/>
        <v>2</v>
      </c>
      <c r="C1278" s="4">
        <f>INDEX(Calendar!$E$3:$E$367,MATCH(LOLP!$A1278,Calendar!$B$3:$B$367,0))</f>
        <v>1</v>
      </c>
      <c r="D1278" s="2">
        <f t="shared" si="140"/>
        <v>3</v>
      </c>
      <c r="E1278" s="36">
        <v>21912</v>
      </c>
      <c r="F1278" s="7">
        <f>IFERROR(IF(INDEX('Temperature Data'!$AA$15:$AA$348,MATCH(LOLP!A1278,'Temperature Data'!$B$15:$B$348,0))&gt;IF(B1278=9,$G$2,LOLP!$F$2),1,0),0)</f>
        <v>0</v>
      </c>
      <c r="G1278" s="7">
        <f>SUMIFS(LOLP!$F$4:$F$8763,$C$4:$C$8763,$C1278,$B$4:$B$8763,$B1278,$D$4:$D$8763,$D1278)</f>
        <v>0</v>
      </c>
      <c r="H1278" s="7">
        <f>COUNTIFS(Calendar!$E$3:$E$367,LOLP!C1278,Calendar!$D$3:$D$367,LOLP!B1278)</f>
        <v>19</v>
      </c>
      <c r="I1278" s="7">
        <f ca="1">IF($F1278=1,OFFSET(start_norps,LOLP!$D1278+(1-$C1278)*24,LOLP!$B1278)*H1278/G1278,0)</f>
        <v>0</v>
      </c>
      <c r="J1278" s="7">
        <f ca="1">IF($F1278=1,OFFSET(start_33,LOLP!$D1278+(1-$C1278)*24,LOLP!$B1278)*H1278/G1278,0)</f>
        <v>0</v>
      </c>
      <c r="K1278" s="7">
        <f ca="1">IF($F1278,OFFSET(start_40,LOLP!$D1278+(1-$C1278)*24,LOLP!$B1278),0)</f>
        <v>0</v>
      </c>
      <c r="L1278" s="7">
        <f ca="1">IF($F1278,OFFSET(start_50,LOLP!$D1278+(1-$C1278)*24,LOLP!$B1278),0)</f>
        <v>0</v>
      </c>
      <c r="M1278" s="25">
        <f t="shared" ca="1" si="135"/>
        <v>0</v>
      </c>
      <c r="N1278" s="25">
        <f t="shared" ca="1" si="136"/>
        <v>0</v>
      </c>
      <c r="O1278" s="15" t="e">
        <f t="shared" ca="1" si="137"/>
        <v>#DIV/0!</v>
      </c>
      <c r="P1278" s="15" t="e">
        <f t="shared" ca="1" si="138"/>
        <v>#DIV/0!</v>
      </c>
    </row>
    <row r="1279" spans="1:16" x14ac:dyDescent="0.25">
      <c r="A1279" s="1">
        <f t="shared" si="139"/>
        <v>43154</v>
      </c>
      <c r="B1279" s="7">
        <f t="shared" si="134"/>
        <v>2</v>
      </c>
      <c r="C1279" s="4">
        <f>INDEX(Calendar!$E$3:$E$367,MATCH(LOLP!$A1279,Calendar!$B$3:$B$367,0))</f>
        <v>1</v>
      </c>
      <c r="D1279" s="2">
        <f t="shared" si="140"/>
        <v>4</v>
      </c>
      <c r="E1279" s="36">
        <v>21881</v>
      </c>
      <c r="F1279" s="7">
        <f>IFERROR(IF(INDEX('Temperature Data'!$AA$15:$AA$348,MATCH(LOLP!A1279,'Temperature Data'!$B$15:$B$348,0))&gt;IF(B1279=9,$G$2,LOLP!$F$2),1,0),0)</f>
        <v>0</v>
      </c>
      <c r="G1279" s="7">
        <f>SUMIFS(LOLP!$F$4:$F$8763,$C$4:$C$8763,$C1279,$B$4:$B$8763,$B1279,$D$4:$D$8763,$D1279)</f>
        <v>0</v>
      </c>
      <c r="H1279" s="7">
        <f>COUNTIFS(Calendar!$E$3:$E$367,LOLP!C1279,Calendar!$D$3:$D$367,LOLP!B1279)</f>
        <v>19</v>
      </c>
      <c r="I1279" s="7">
        <f ca="1">IF($F1279=1,OFFSET(start_norps,LOLP!$D1279+(1-$C1279)*24,LOLP!$B1279)*H1279/G1279,0)</f>
        <v>0</v>
      </c>
      <c r="J1279" s="7">
        <f ca="1">IF($F1279=1,OFFSET(start_33,LOLP!$D1279+(1-$C1279)*24,LOLP!$B1279)*H1279/G1279,0)</f>
        <v>0</v>
      </c>
      <c r="K1279" s="7">
        <f ca="1">IF($F1279,OFFSET(start_40,LOLP!$D1279+(1-$C1279)*24,LOLP!$B1279),0)</f>
        <v>0</v>
      </c>
      <c r="L1279" s="7">
        <f ca="1">IF($F1279,OFFSET(start_50,LOLP!$D1279+(1-$C1279)*24,LOLP!$B1279),0)</f>
        <v>0</v>
      </c>
      <c r="M1279" s="25">
        <f t="shared" ca="1" si="135"/>
        <v>0</v>
      </c>
      <c r="N1279" s="25">
        <f t="shared" ca="1" si="136"/>
        <v>0</v>
      </c>
      <c r="O1279" s="15" t="e">
        <f t="shared" ca="1" si="137"/>
        <v>#DIV/0!</v>
      </c>
      <c r="P1279" s="15" t="e">
        <f t="shared" ca="1" si="138"/>
        <v>#DIV/0!</v>
      </c>
    </row>
    <row r="1280" spans="1:16" x14ac:dyDescent="0.25">
      <c r="A1280" s="1">
        <f t="shared" si="139"/>
        <v>43154</v>
      </c>
      <c r="B1280" s="7">
        <f t="shared" si="134"/>
        <v>2</v>
      </c>
      <c r="C1280" s="4">
        <f>INDEX(Calendar!$E$3:$E$367,MATCH(LOLP!$A1280,Calendar!$B$3:$B$367,0))</f>
        <v>1</v>
      </c>
      <c r="D1280" s="2">
        <f t="shared" si="140"/>
        <v>5</v>
      </c>
      <c r="E1280" s="36">
        <v>22467</v>
      </c>
      <c r="F1280" s="7">
        <f>IFERROR(IF(INDEX('Temperature Data'!$AA$15:$AA$348,MATCH(LOLP!A1280,'Temperature Data'!$B$15:$B$348,0))&gt;IF(B1280=9,$G$2,LOLP!$F$2),1,0),0)</f>
        <v>0</v>
      </c>
      <c r="G1280" s="7">
        <f>SUMIFS(LOLP!$F$4:$F$8763,$C$4:$C$8763,$C1280,$B$4:$B$8763,$B1280,$D$4:$D$8763,$D1280)</f>
        <v>0</v>
      </c>
      <c r="H1280" s="7">
        <f>COUNTIFS(Calendar!$E$3:$E$367,LOLP!C1280,Calendar!$D$3:$D$367,LOLP!B1280)</f>
        <v>19</v>
      </c>
      <c r="I1280" s="7">
        <f ca="1">IF($F1280=1,OFFSET(start_norps,LOLP!$D1280+(1-$C1280)*24,LOLP!$B1280)*H1280/G1280,0)</f>
        <v>0</v>
      </c>
      <c r="J1280" s="7">
        <f ca="1">IF($F1280=1,OFFSET(start_33,LOLP!$D1280+(1-$C1280)*24,LOLP!$B1280)*H1280/G1280,0)</f>
        <v>0</v>
      </c>
      <c r="K1280" s="7">
        <f ca="1">IF($F1280,OFFSET(start_40,LOLP!$D1280+(1-$C1280)*24,LOLP!$B1280),0)</f>
        <v>0</v>
      </c>
      <c r="L1280" s="7">
        <f ca="1">IF($F1280,OFFSET(start_50,LOLP!$D1280+(1-$C1280)*24,LOLP!$B1280),0)</f>
        <v>0</v>
      </c>
      <c r="M1280" s="25">
        <f t="shared" ca="1" si="135"/>
        <v>0</v>
      </c>
      <c r="N1280" s="25">
        <f t="shared" ca="1" si="136"/>
        <v>0</v>
      </c>
      <c r="O1280" s="15" t="e">
        <f t="shared" ca="1" si="137"/>
        <v>#DIV/0!</v>
      </c>
      <c r="P1280" s="15" t="e">
        <f t="shared" ca="1" si="138"/>
        <v>#DIV/0!</v>
      </c>
    </row>
    <row r="1281" spans="1:16" x14ac:dyDescent="0.25">
      <c r="A1281" s="1">
        <f t="shared" si="139"/>
        <v>43154</v>
      </c>
      <c r="B1281" s="7">
        <f t="shared" si="134"/>
        <v>2</v>
      </c>
      <c r="C1281" s="4">
        <f>INDEX(Calendar!$E$3:$E$367,MATCH(LOLP!$A1281,Calendar!$B$3:$B$367,0))</f>
        <v>1</v>
      </c>
      <c r="D1281" s="2">
        <f t="shared" si="140"/>
        <v>6</v>
      </c>
      <c r="E1281" s="36">
        <v>23892</v>
      </c>
      <c r="F1281" s="7">
        <f>IFERROR(IF(INDEX('Temperature Data'!$AA$15:$AA$348,MATCH(LOLP!A1281,'Temperature Data'!$B$15:$B$348,0))&gt;IF(B1281=9,$G$2,LOLP!$F$2),1,0),0)</f>
        <v>0</v>
      </c>
      <c r="G1281" s="7">
        <f>SUMIFS(LOLP!$F$4:$F$8763,$C$4:$C$8763,$C1281,$B$4:$B$8763,$B1281,$D$4:$D$8763,$D1281)</f>
        <v>0</v>
      </c>
      <c r="H1281" s="7">
        <f>COUNTIFS(Calendar!$E$3:$E$367,LOLP!C1281,Calendar!$D$3:$D$367,LOLP!B1281)</f>
        <v>19</v>
      </c>
      <c r="I1281" s="7">
        <f ca="1">IF($F1281=1,OFFSET(start_norps,LOLP!$D1281+(1-$C1281)*24,LOLP!$B1281)*H1281/G1281,0)</f>
        <v>0</v>
      </c>
      <c r="J1281" s="7">
        <f ca="1">IF($F1281=1,OFFSET(start_33,LOLP!$D1281+(1-$C1281)*24,LOLP!$B1281)*H1281/G1281,0)</f>
        <v>0</v>
      </c>
      <c r="K1281" s="7">
        <f ca="1">IF($F1281,OFFSET(start_40,LOLP!$D1281+(1-$C1281)*24,LOLP!$B1281),0)</f>
        <v>0</v>
      </c>
      <c r="L1281" s="7">
        <f ca="1">IF($F1281,OFFSET(start_50,LOLP!$D1281+(1-$C1281)*24,LOLP!$B1281),0)</f>
        <v>0</v>
      </c>
      <c r="M1281" s="25">
        <f t="shared" ca="1" si="135"/>
        <v>0</v>
      </c>
      <c r="N1281" s="25">
        <f t="shared" ca="1" si="136"/>
        <v>0</v>
      </c>
      <c r="O1281" s="15" t="e">
        <f t="shared" ca="1" si="137"/>
        <v>#DIV/0!</v>
      </c>
      <c r="P1281" s="15" t="e">
        <f t="shared" ca="1" si="138"/>
        <v>#DIV/0!</v>
      </c>
    </row>
    <row r="1282" spans="1:16" x14ac:dyDescent="0.25">
      <c r="A1282" s="1">
        <f t="shared" si="139"/>
        <v>43154</v>
      </c>
      <c r="B1282" s="7">
        <f t="shared" si="134"/>
        <v>2</v>
      </c>
      <c r="C1282" s="4">
        <f>INDEX(Calendar!$E$3:$E$367,MATCH(LOLP!$A1282,Calendar!$B$3:$B$367,0))</f>
        <v>1</v>
      </c>
      <c r="D1282" s="2">
        <f t="shared" si="140"/>
        <v>7</v>
      </c>
      <c r="E1282" s="36">
        <v>26327</v>
      </c>
      <c r="F1282" s="7">
        <f>IFERROR(IF(INDEX('Temperature Data'!$AA$15:$AA$348,MATCH(LOLP!A1282,'Temperature Data'!$B$15:$B$348,0))&gt;IF(B1282=9,$G$2,LOLP!$F$2),1,0),0)</f>
        <v>0</v>
      </c>
      <c r="G1282" s="7">
        <f>SUMIFS(LOLP!$F$4:$F$8763,$C$4:$C$8763,$C1282,$B$4:$B$8763,$B1282,$D$4:$D$8763,$D1282)</f>
        <v>0</v>
      </c>
      <c r="H1282" s="7">
        <f>COUNTIFS(Calendar!$E$3:$E$367,LOLP!C1282,Calendar!$D$3:$D$367,LOLP!B1282)</f>
        <v>19</v>
      </c>
      <c r="I1282" s="7">
        <f ca="1">IF($F1282=1,OFFSET(start_norps,LOLP!$D1282+(1-$C1282)*24,LOLP!$B1282)*H1282/G1282,0)</f>
        <v>0</v>
      </c>
      <c r="J1282" s="7">
        <f ca="1">IF($F1282=1,OFFSET(start_33,LOLP!$D1282+(1-$C1282)*24,LOLP!$B1282)*H1282/G1282,0)</f>
        <v>0</v>
      </c>
      <c r="K1282" s="7">
        <f ca="1">IF($F1282,OFFSET(start_40,LOLP!$D1282+(1-$C1282)*24,LOLP!$B1282),0)</f>
        <v>0</v>
      </c>
      <c r="L1282" s="7">
        <f ca="1">IF($F1282,OFFSET(start_50,LOLP!$D1282+(1-$C1282)*24,LOLP!$B1282),0)</f>
        <v>0</v>
      </c>
      <c r="M1282" s="25">
        <f t="shared" ca="1" si="135"/>
        <v>0</v>
      </c>
      <c r="N1282" s="25">
        <f t="shared" ca="1" si="136"/>
        <v>0</v>
      </c>
      <c r="O1282" s="15" t="e">
        <f t="shared" ca="1" si="137"/>
        <v>#DIV/0!</v>
      </c>
      <c r="P1282" s="15" t="e">
        <f t="shared" ca="1" si="138"/>
        <v>#DIV/0!</v>
      </c>
    </row>
    <row r="1283" spans="1:16" x14ac:dyDescent="0.25">
      <c r="A1283" s="1">
        <f t="shared" si="139"/>
        <v>43154</v>
      </c>
      <c r="B1283" s="7">
        <f t="shared" si="134"/>
        <v>2</v>
      </c>
      <c r="C1283" s="4">
        <f>INDEX(Calendar!$E$3:$E$367,MATCH(LOLP!$A1283,Calendar!$B$3:$B$367,0))</f>
        <v>1</v>
      </c>
      <c r="D1283" s="2">
        <f t="shared" si="140"/>
        <v>8</v>
      </c>
      <c r="E1283" s="36">
        <v>27351</v>
      </c>
      <c r="F1283" s="7">
        <f>IFERROR(IF(INDEX('Temperature Data'!$AA$15:$AA$348,MATCH(LOLP!A1283,'Temperature Data'!$B$15:$B$348,0))&gt;IF(B1283=9,$G$2,LOLP!$F$2),1,0),0)</f>
        <v>0</v>
      </c>
      <c r="G1283" s="7">
        <f>SUMIFS(LOLP!$F$4:$F$8763,$C$4:$C$8763,$C1283,$B$4:$B$8763,$B1283,$D$4:$D$8763,$D1283)</f>
        <v>0</v>
      </c>
      <c r="H1283" s="7">
        <f>COUNTIFS(Calendar!$E$3:$E$367,LOLP!C1283,Calendar!$D$3:$D$367,LOLP!B1283)</f>
        <v>19</v>
      </c>
      <c r="I1283" s="7">
        <f ca="1">IF($F1283=1,OFFSET(start_norps,LOLP!$D1283+(1-$C1283)*24,LOLP!$B1283)*H1283/G1283,0)</f>
        <v>0</v>
      </c>
      <c r="J1283" s="7">
        <f ca="1">IF($F1283=1,OFFSET(start_33,LOLP!$D1283+(1-$C1283)*24,LOLP!$B1283)*H1283/G1283,0)</f>
        <v>0</v>
      </c>
      <c r="K1283" s="7">
        <f ca="1">IF($F1283,OFFSET(start_40,LOLP!$D1283+(1-$C1283)*24,LOLP!$B1283),0)</f>
        <v>0</v>
      </c>
      <c r="L1283" s="7">
        <f ca="1">IF($F1283,OFFSET(start_50,LOLP!$D1283+(1-$C1283)*24,LOLP!$B1283),0)</f>
        <v>0</v>
      </c>
      <c r="M1283" s="25">
        <f t="shared" ca="1" si="135"/>
        <v>0</v>
      </c>
      <c r="N1283" s="25">
        <f t="shared" ca="1" si="136"/>
        <v>0</v>
      </c>
      <c r="O1283" s="15" t="e">
        <f t="shared" ca="1" si="137"/>
        <v>#DIV/0!</v>
      </c>
      <c r="P1283" s="15" t="e">
        <f t="shared" ca="1" si="138"/>
        <v>#DIV/0!</v>
      </c>
    </row>
    <row r="1284" spans="1:16" x14ac:dyDescent="0.25">
      <c r="A1284" s="1">
        <f t="shared" si="139"/>
        <v>43154</v>
      </c>
      <c r="B1284" s="7">
        <f t="shared" si="134"/>
        <v>2</v>
      </c>
      <c r="C1284" s="4">
        <f>INDEX(Calendar!$E$3:$E$367,MATCH(LOLP!$A1284,Calendar!$B$3:$B$367,0))</f>
        <v>1</v>
      </c>
      <c r="D1284" s="2">
        <f t="shared" si="140"/>
        <v>9</v>
      </c>
      <c r="E1284" s="36">
        <v>26802</v>
      </c>
      <c r="F1284" s="7">
        <f>IFERROR(IF(INDEX('Temperature Data'!$AA$15:$AA$348,MATCH(LOLP!A1284,'Temperature Data'!$B$15:$B$348,0))&gt;IF(B1284=9,$G$2,LOLP!$F$2),1,0),0)</f>
        <v>0</v>
      </c>
      <c r="G1284" s="7">
        <f>SUMIFS(LOLP!$F$4:$F$8763,$C$4:$C$8763,$C1284,$B$4:$B$8763,$B1284,$D$4:$D$8763,$D1284)</f>
        <v>0</v>
      </c>
      <c r="H1284" s="7">
        <f>COUNTIFS(Calendar!$E$3:$E$367,LOLP!C1284,Calendar!$D$3:$D$367,LOLP!B1284)</f>
        <v>19</v>
      </c>
      <c r="I1284" s="7">
        <f ca="1">IF($F1284=1,OFFSET(start_norps,LOLP!$D1284+(1-$C1284)*24,LOLP!$B1284)*H1284/G1284,0)</f>
        <v>0</v>
      </c>
      <c r="J1284" s="7">
        <f ca="1">IF($F1284=1,OFFSET(start_33,LOLP!$D1284+(1-$C1284)*24,LOLP!$B1284)*H1284/G1284,0)</f>
        <v>0</v>
      </c>
      <c r="K1284" s="7">
        <f ca="1">IF($F1284,OFFSET(start_40,LOLP!$D1284+(1-$C1284)*24,LOLP!$B1284),0)</f>
        <v>0</v>
      </c>
      <c r="L1284" s="7">
        <f ca="1">IF($F1284,OFFSET(start_50,LOLP!$D1284+(1-$C1284)*24,LOLP!$B1284),0)</f>
        <v>0</v>
      </c>
      <c r="M1284" s="25">
        <f t="shared" ca="1" si="135"/>
        <v>0</v>
      </c>
      <c r="N1284" s="25">
        <f t="shared" ca="1" si="136"/>
        <v>0</v>
      </c>
      <c r="O1284" s="15" t="e">
        <f t="shared" ca="1" si="137"/>
        <v>#DIV/0!</v>
      </c>
      <c r="P1284" s="15" t="e">
        <f t="shared" ca="1" si="138"/>
        <v>#DIV/0!</v>
      </c>
    </row>
    <row r="1285" spans="1:16" x14ac:dyDescent="0.25">
      <c r="A1285" s="1">
        <f t="shared" si="139"/>
        <v>43154</v>
      </c>
      <c r="B1285" s="7">
        <f t="shared" ref="B1285:B1348" si="141">MONTH(A1285)</f>
        <v>2</v>
      </c>
      <c r="C1285" s="4">
        <f>INDEX(Calendar!$E$3:$E$367,MATCH(LOLP!$A1285,Calendar!$B$3:$B$367,0))</f>
        <v>1</v>
      </c>
      <c r="D1285" s="2">
        <f t="shared" si="140"/>
        <v>10</v>
      </c>
      <c r="E1285" s="36">
        <v>26187</v>
      </c>
      <c r="F1285" s="7">
        <f>IFERROR(IF(INDEX('Temperature Data'!$AA$15:$AA$348,MATCH(LOLP!A1285,'Temperature Data'!$B$15:$B$348,0))&gt;IF(B1285=9,$G$2,LOLP!$F$2),1,0),0)</f>
        <v>0</v>
      </c>
      <c r="G1285" s="7">
        <f>SUMIFS(LOLP!$F$4:$F$8763,$C$4:$C$8763,$C1285,$B$4:$B$8763,$B1285,$D$4:$D$8763,$D1285)</f>
        <v>0</v>
      </c>
      <c r="H1285" s="7">
        <f>COUNTIFS(Calendar!$E$3:$E$367,LOLP!C1285,Calendar!$D$3:$D$367,LOLP!B1285)</f>
        <v>19</v>
      </c>
      <c r="I1285" s="7">
        <f ca="1">IF($F1285=1,OFFSET(start_norps,LOLP!$D1285+(1-$C1285)*24,LOLP!$B1285)*H1285/G1285,0)</f>
        <v>0</v>
      </c>
      <c r="J1285" s="7">
        <f ca="1">IF($F1285=1,OFFSET(start_33,LOLP!$D1285+(1-$C1285)*24,LOLP!$B1285)*H1285/G1285,0)</f>
        <v>0</v>
      </c>
      <c r="K1285" s="7">
        <f ca="1">IF($F1285,OFFSET(start_40,LOLP!$D1285+(1-$C1285)*24,LOLP!$B1285),0)</f>
        <v>0</v>
      </c>
      <c r="L1285" s="7">
        <f ca="1">IF($F1285,OFFSET(start_50,LOLP!$D1285+(1-$C1285)*24,LOLP!$B1285),0)</f>
        <v>0</v>
      </c>
      <c r="M1285" s="25">
        <f t="shared" ref="M1285:M1348" ca="1" si="142">I1285/I$8764</f>
        <v>0</v>
      </c>
      <c r="N1285" s="25">
        <f t="shared" ref="N1285:N1348" ca="1" si="143">J1285/J$8764</f>
        <v>0</v>
      </c>
      <c r="O1285" s="15" t="e">
        <f t="shared" ref="O1285:O1348" ca="1" si="144">K1285/K$8764</f>
        <v>#DIV/0!</v>
      </c>
      <c r="P1285" s="15" t="e">
        <f t="shared" ref="P1285:P1348" ca="1" si="145">L1285/L$8764</f>
        <v>#DIV/0!</v>
      </c>
    </row>
    <row r="1286" spans="1:16" x14ac:dyDescent="0.25">
      <c r="A1286" s="1">
        <f t="shared" si="139"/>
        <v>43154</v>
      </c>
      <c r="B1286" s="7">
        <f t="shared" si="141"/>
        <v>2</v>
      </c>
      <c r="C1286" s="4">
        <f>INDEX(Calendar!$E$3:$E$367,MATCH(LOLP!$A1286,Calendar!$B$3:$B$367,0))</f>
        <v>1</v>
      </c>
      <c r="D1286" s="2">
        <f t="shared" si="140"/>
        <v>11</v>
      </c>
      <c r="E1286" s="36">
        <v>25515</v>
      </c>
      <c r="F1286" s="7">
        <f>IFERROR(IF(INDEX('Temperature Data'!$AA$15:$AA$348,MATCH(LOLP!A1286,'Temperature Data'!$B$15:$B$348,0))&gt;IF(B1286=9,$G$2,LOLP!$F$2),1,0),0)</f>
        <v>0</v>
      </c>
      <c r="G1286" s="7">
        <f>SUMIFS(LOLP!$F$4:$F$8763,$C$4:$C$8763,$C1286,$B$4:$B$8763,$B1286,$D$4:$D$8763,$D1286)</f>
        <v>0</v>
      </c>
      <c r="H1286" s="7">
        <f>COUNTIFS(Calendar!$E$3:$E$367,LOLP!C1286,Calendar!$D$3:$D$367,LOLP!B1286)</f>
        <v>19</v>
      </c>
      <c r="I1286" s="7">
        <f ca="1">IF($F1286=1,OFFSET(start_norps,LOLP!$D1286+(1-$C1286)*24,LOLP!$B1286)*H1286/G1286,0)</f>
        <v>0</v>
      </c>
      <c r="J1286" s="7">
        <f ca="1">IF($F1286=1,OFFSET(start_33,LOLP!$D1286+(1-$C1286)*24,LOLP!$B1286)*H1286/G1286,0)</f>
        <v>0</v>
      </c>
      <c r="K1286" s="7">
        <f ca="1">IF($F1286,OFFSET(start_40,LOLP!$D1286+(1-$C1286)*24,LOLP!$B1286),0)</f>
        <v>0</v>
      </c>
      <c r="L1286" s="7">
        <f ca="1">IF($F1286,OFFSET(start_50,LOLP!$D1286+(1-$C1286)*24,LOLP!$B1286),0)</f>
        <v>0</v>
      </c>
      <c r="M1286" s="25">
        <f t="shared" ca="1" si="142"/>
        <v>0</v>
      </c>
      <c r="N1286" s="25">
        <f t="shared" ca="1" si="143"/>
        <v>0</v>
      </c>
      <c r="O1286" s="15" t="e">
        <f t="shared" ca="1" si="144"/>
        <v>#DIV/0!</v>
      </c>
      <c r="P1286" s="15" t="e">
        <f t="shared" ca="1" si="145"/>
        <v>#DIV/0!</v>
      </c>
    </row>
    <row r="1287" spans="1:16" x14ac:dyDescent="0.25">
      <c r="A1287" s="1">
        <f t="shared" si="139"/>
        <v>43154</v>
      </c>
      <c r="B1287" s="7">
        <f t="shared" si="141"/>
        <v>2</v>
      </c>
      <c r="C1287" s="4">
        <f>INDEX(Calendar!$E$3:$E$367,MATCH(LOLP!$A1287,Calendar!$B$3:$B$367,0))</f>
        <v>1</v>
      </c>
      <c r="D1287" s="2">
        <f t="shared" si="140"/>
        <v>12</v>
      </c>
      <c r="E1287" s="36">
        <v>24746</v>
      </c>
      <c r="F1287" s="7">
        <f>IFERROR(IF(INDEX('Temperature Data'!$AA$15:$AA$348,MATCH(LOLP!A1287,'Temperature Data'!$B$15:$B$348,0))&gt;IF(B1287=9,$G$2,LOLP!$F$2),1,0),0)</f>
        <v>0</v>
      </c>
      <c r="G1287" s="7">
        <f>SUMIFS(LOLP!$F$4:$F$8763,$C$4:$C$8763,$C1287,$B$4:$B$8763,$B1287,$D$4:$D$8763,$D1287)</f>
        <v>0</v>
      </c>
      <c r="H1287" s="7">
        <f>COUNTIFS(Calendar!$E$3:$E$367,LOLP!C1287,Calendar!$D$3:$D$367,LOLP!B1287)</f>
        <v>19</v>
      </c>
      <c r="I1287" s="7">
        <f ca="1">IF($F1287=1,OFFSET(start_norps,LOLP!$D1287+(1-$C1287)*24,LOLP!$B1287)*H1287/G1287,0)</f>
        <v>0</v>
      </c>
      <c r="J1287" s="7">
        <f ca="1">IF($F1287=1,OFFSET(start_33,LOLP!$D1287+(1-$C1287)*24,LOLP!$B1287)*H1287/G1287,0)</f>
        <v>0</v>
      </c>
      <c r="K1287" s="7">
        <f ca="1">IF($F1287,OFFSET(start_40,LOLP!$D1287+(1-$C1287)*24,LOLP!$B1287),0)</f>
        <v>0</v>
      </c>
      <c r="L1287" s="7">
        <f ca="1">IF($F1287,OFFSET(start_50,LOLP!$D1287+(1-$C1287)*24,LOLP!$B1287),0)</f>
        <v>0</v>
      </c>
      <c r="M1287" s="25">
        <f t="shared" ca="1" si="142"/>
        <v>0</v>
      </c>
      <c r="N1287" s="25">
        <f t="shared" ca="1" si="143"/>
        <v>0</v>
      </c>
      <c r="O1287" s="15" t="e">
        <f t="shared" ca="1" si="144"/>
        <v>#DIV/0!</v>
      </c>
      <c r="P1287" s="15" t="e">
        <f t="shared" ca="1" si="145"/>
        <v>#DIV/0!</v>
      </c>
    </row>
    <row r="1288" spans="1:16" x14ac:dyDescent="0.25">
      <c r="A1288" s="1">
        <f t="shared" si="139"/>
        <v>43154</v>
      </c>
      <c r="B1288" s="7">
        <f t="shared" si="141"/>
        <v>2</v>
      </c>
      <c r="C1288" s="4">
        <f>INDEX(Calendar!$E$3:$E$367,MATCH(LOLP!$A1288,Calendar!$B$3:$B$367,0))</f>
        <v>1</v>
      </c>
      <c r="D1288" s="2">
        <f t="shared" si="140"/>
        <v>13</v>
      </c>
      <c r="E1288" s="36">
        <v>23770</v>
      </c>
      <c r="F1288" s="7">
        <f>IFERROR(IF(INDEX('Temperature Data'!$AA$15:$AA$348,MATCH(LOLP!A1288,'Temperature Data'!$B$15:$B$348,0))&gt;IF(B1288=9,$G$2,LOLP!$F$2),1,0),0)</f>
        <v>0</v>
      </c>
      <c r="G1288" s="7">
        <f>SUMIFS(LOLP!$F$4:$F$8763,$C$4:$C$8763,$C1288,$B$4:$B$8763,$B1288,$D$4:$D$8763,$D1288)</f>
        <v>0</v>
      </c>
      <c r="H1288" s="7">
        <f>COUNTIFS(Calendar!$E$3:$E$367,LOLP!C1288,Calendar!$D$3:$D$367,LOLP!B1288)</f>
        <v>19</v>
      </c>
      <c r="I1288" s="7">
        <f ca="1">IF($F1288=1,OFFSET(start_norps,LOLP!$D1288+(1-$C1288)*24,LOLP!$B1288)*H1288/G1288,0)</f>
        <v>0</v>
      </c>
      <c r="J1288" s="7">
        <f ca="1">IF($F1288=1,OFFSET(start_33,LOLP!$D1288+(1-$C1288)*24,LOLP!$B1288)*H1288/G1288,0)</f>
        <v>0</v>
      </c>
      <c r="K1288" s="7">
        <f ca="1">IF($F1288,OFFSET(start_40,LOLP!$D1288+(1-$C1288)*24,LOLP!$B1288),0)</f>
        <v>0</v>
      </c>
      <c r="L1288" s="7">
        <f ca="1">IF($F1288,OFFSET(start_50,LOLP!$D1288+(1-$C1288)*24,LOLP!$B1288),0)</f>
        <v>0</v>
      </c>
      <c r="M1288" s="25">
        <f t="shared" ca="1" si="142"/>
        <v>0</v>
      </c>
      <c r="N1288" s="25">
        <f t="shared" ca="1" si="143"/>
        <v>0</v>
      </c>
      <c r="O1288" s="15" t="e">
        <f t="shared" ca="1" si="144"/>
        <v>#DIV/0!</v>
      </c>
      <c r="P1288" s="15" t="e">
        <f t="shared" ca="1" si="145"/>
        <v>#DIV/0!</v>
      </c>
    </row>
    <row r="1289" spans="1:16" x14ac:dyDescent="0.25">
      <c r="A1289" s="1">
        <f t="shared" si="139"/>
        <v>43154</v>
      </c>
      <c r="B1289" s="7">
        <f t="shared" si="141"/>
        <v>2</v>
      </c>
      <c r="C1289" s="4">
        <f>INDEX(Calendar!$E$3:$E$367,MATCH(LOLP!$A1289,Calendar!$B$3:$B$367,0))</f>
        <v>1</v>
      </c>
      <c r="D1289" s="2">
        <f t="shared" si="140"/>
        <v>14</v>
      </c>
      <c r="E1289" s="36">
        <v>23925</v>
      </c>
      <c r="F1289" s="7">
        <f>IFERROR(IF(INDEX('Temperature Data'!$AA$15:$AA$348,MATCH(LOLP!A1289,'Temperature Data'!$B$15:$B$348,0))&gt;IF(B1289=9,$G$2,LOLP!$F$2),1,0),0)</f>
        <v>0</v>
      </c>
      <c r="G1289" s="7">
        <f>SUMIFS(LOLP!$F$4:$F$8763,$C$4:$C$8763,$C1289,$B$4:$B$8763,$B1289,$D$4:$D$8763,$D1289)</f>
        <v>0</v>
      </c>
      <c r="H1289" s="7">
        <f>COUNTIFS(Calendar!$E$3:$E$367,LOLP!C1289,Calendar!$D$3:$D$367,LOLP!B1289)</f>
        <v>19</v>
      </c>
      <c r="I1289" s="7">
        <f ca="1">IF($F1289=1,OFFSET(start_norps,LOLP!$D1289+(1-$C1289)*24,LOLP!$B1289)*H1289/G1289,0)</f>
        <v>0</v>
      </c>
      <c r="J1289" s="7">
        <f ca="1">IF($F1289=1,OFFSET(start_33,LOLP!$D1289+(1-$C1289)*24,LOLP!$B1289)*H1289/G1289,0)</f>
        <v>0</v>
      </c>
      <c r="K1289" s="7">
        <f ca="1">IF($F1289,OFFSET(start_40,LOLP!$D1289+(1-$C1289)*24,LOLP!$B1289),0)</f>
        <v>0</v>
      </c>
      <c r="L1289" s="7">
        <f ca="1">IF($F1289,OFFSET(start_50,LOLP!$D1289+(1-$C1289)*24,LOLP!$B1289),0)</f>
        <v>0</v>
      </c>
      <c r="M1289" s="25">
        <f t="shared" ca="1" si="142"/>
        <v>0</v>
      </c>
      <c r="N1289" s="25">
        <f t="shared" ca="1" si="143"/>
        <v>0</v>
      </c>
      <c r="O1289" s="15" t="e">
        <f t="shared" ca="1" si="144"/>
        <v>#DIV/0!</v>
      </c>
      <c r="P1289" s="15" t="e">
        <f t="shared" ca="1" si="145"/>
        <v>#DIV/0!</v>
      </c>
    </row>
    <row r="1290" spans="1:16" x14ac:dyDescent="0.25">
      <c r="A1290" s="1">
        <f t="shared" si="139"/>
        <v>43154</v>
      </c>
      <c r="B1290" s="7">
        <f t="shared" si="141"/>
        <v>2</v>
      </c>
      <c r="C1290" s="4">
        <f>INDEX(Calendar!$E$3:$E$367,MATCH(LOLP!$A1290,Calendar!$B$3:$B$367,0))</f>
        <v>1</v>
      </c>
      <c r="D1290" s="2">
        <f t="shared" si="140"/>
        <v>15</v>
      </c>
      <c r="E1290" s="36">
        <v>23793</v>
      </c>
      <c r="F1290" s="7">
        <f>IFERROR(IF(INDEX('Temperature Data'!$AA$15:$AA$348,MATCH(LOLP!A1290,'Temperature Data'!$B$15:$B$348,0))&gt;IF(B1290=9,$G$2,LOLP!$F$2),1,0),0)</f>
        <v>0</v>
      </c>
      <c r="G1290" s="7">
        <f>SUMIFS(LOLP!$F$4:$F$8763,$C$4:$C$8763,$C1290,$B$4:$B$8763,$B1290,$D$4:$D$8763,$D1290)</f>
        <v>0</v>
      </c>
      <c r="H1290" s="7">
        <f>COUNTIFS(Calendar!$E$3:$E$367,LOLP!C1290,Calendar!$D$3:$D$367,LOLP!B1290)</f>
        <v>19</v>
      </c>
      <c r="I1290" s="7">
        <f ca="1">IF($F1290=1,OFFSET(start_norps,LOLP!$D1290+(1-$C1290)*24,LOLP!$B1290)*H1290/G1290,0)</f>
        <v>0</v>
      </c>
      <c r="J1290" s="7">
        <f ca="1">IF($F1290=1,OFFSET(start_33,LOLP!$D1290+(1-$C1290)*24,LOLP!$B1290)*H1290/G1290,0)</f>
        <v>0</v>
      </c>
      <c r="K1290" s="7">
        <f ca="1">IF($F1290,OFFSET(start_40,LOLP!$D1290+(1-$C1290)*24,LOLP!$B1290),0)</f>
        <v>0</v>
      </c>
      <c r="L1290" s="7">
        <f ca="1">IF($F1290,OFFSET(start_50,LOLP!$D1290+(1-$C1290)*24,LOLP!$B1290),0)</f>
        <v>0</v>
      </c>
      <c r="M1290" s="25">
        <f t="shared" ca="1" si="142"/>
        <v>0</v>
      </c>
      <c r="N1290" s="25">
        <f t="shared" ca="1" si="143"/>
        <v>0</v>
      </c>
      <c r="O1290" s="15" t="e">
        <f t="shared" ca="1" si="144"/>
        <v>#DIV/0!</v>
      </c>
      <c r="P1290" s="15" t="e">
        <f t="shared" ca="1" si="145"/>
        <v>#DIV/0!</v>
      </c>
    </row>
    <row r="1291" spans="1:16" x14ac:dyDescent="0.25">
      <c r="A1291" s="1">
        <f t="shared" si="139"/>
        <v>43154</v>
      </c>
      <c r="B1291" s="7">
        <f t="shared" si="141"/>
        <v>2</v>
      </c>
      <c r="C1291" s="4">
        <f>INDEX(Calendar!$E$3:$E$367,MATCH(LOLP!$A1291,Calendar!$B$3:$B$367,0))</f>
        <v>1</v>
      </c>
      <c r="D1291" s="2">
        <f t="shared" si="140"/>
        <v>16</v>
      </c>
      <c r="E1291" s="36">
        <v>23986</v>
      </c>
      <c r="F1291" s="7">
        <f>IFERROR(IF(INDEX('Temperature Data'!$AA$15:$AA$348,MATCH(LOLP!A1291,'Temperature Data'!$B$15:$B$348,0))&gt;IF(B1291=9,$G$2,LOLP!$F$2),1,0),0)</f>
        <v>0</v>
      </c>
      <c r="G1291" s="7">
        <f>SUMIFS(LOLP!$F$4:$F$8763,$C$4:$C$8763,$C1291,$B$4:$B$8763,$B1291,$D$4:$D$8763,$D1291)</f>
        <v>0</v>
      </c>
      <c r="H1291" s="7">
        <f>COUNTIFS(Calendar!$E$3:$E$367,LOLP!C1291,Calendar!$D$3:$D$367,LOLP!B1291)</f>
        <v>19</v>
      </c>
      <c r="I1291" s="7">
        <f ca="1">IF($F1291=1,OFFSET(start_norps,LOLP!$D1291+(1-$C1291)*24,LOLP!$B1291)*H1291/G1291,0)</f>
        <v>0</v>
      </c>
      <c r="J1291" s="7">
        <f ca="1">IF($F1291=1,OFFSET(start_33,LOLP!$D1291+(1-$C1291)*24,LOLP!$B1291)*H1291/G1291,0)</f>
        <v>0</v>
      </c>
      <c r="K1291" s="7">
        <f ca="1">IF($F1291,OFFSET(start_40,LOLP!$D1291+(1-$C1291)*24,LOLP!$B1291),0)</f>
        <v>0</v>
      </c>
      <c r="L1291" s="7">
        <f ca="1">IF($F1291,OFFSET(start_50,LOLP!$D1291+(1-$C1291)*24,LOLP!$B1291),0)</f>
        <v>0</v>
      </c>
      <c r="M1291" s="25">
        <f t="shared" ca="1" si="142"/>
        <v>0</v>
      </c>
      <c r="N1291" s="25">
        <f t="shared" ca="1" si="143"/>
        <v>0</v>
      </c>
      <c r="O1291" s="15" t="e">
        <f t="shared" ca="1" si="144"/>
        <v>#DIV/0!</v>
      </c>
      <c r="P1291" s="15" t="e">
        <f t="shared" ca="1" si="145"/>
        <v>#DIV/0!</v>
      </c>
    </row>
    <row r="1292" spans="1:16" x14ac:dyDescent="0.25">
      <c r="A1292" s="1">
        <f t="shared" si="139"/>
        <v>43154</v>
      </c>
      <c r="B1292" s="7">
        <f t="shared" si="141"/>
        <v>2</v>
      </c>
      <c r="C1292" s="4">
        <f>INDEX(Calendar!$E$3:$E$367,MATCH(LOLP!$A1292,Calendar!$B$3:$B$367,0))</f>
        <v>1</v>
      </c>
      <c r="D1292" s="2">
        <f t="shared" si="140"/>
        <v>17</v>
      </c>
      <c r="E1292" s="36">
        <v>24787</v>
      </c>
      <c r="F1292" s="7">
        <f>IFERROR(IF(INDEX('Temperature Data'!$AA$15:$AA$348,MATCH(LOLP!A1292,'Temperature Data'!$B$15:$B$348,0))&gt;IF(B1292=9,$G$2,LOLP!$F$2),1,0),0)</f>
        <v>0</v>
      </c>
      <c r="G1292" s="7">
        <f>SUMIFS(LOLP!$F$4:$F$8763,$C$4:$C$8763,$C1292,$B$4:$B$8763,$B1292,$D$4:$D$8763,$D1292)</f>
        <v>0</v>
      </c>
      <c r="H1292" s="7">
        <f>COUNTIFS(Calendar!$E$3:$E$367,LOLP!C1292,Calendar!$D$3:$D$367,LOLP!B1292)</f>
        <v>19</v>
      </c>
      <c r="I1292" s="7">
        <f ca="1">IF($F1292=1,OFFSET(start_norps,LOLP!$D1292+(1-$C1292)*24,LOLP!$B1292)*H1292/G1292,0)</f>
        <v>0</v>
      </c>
      <c r="J1292" s="7">
        <f ca="1">IF($F1292=1,OFFSET(start_33,LOLP!$D1292+(1-$C1292)*24,LOLP!$B1292)*H1292/G1292,0)</f>
        <v>0</v>
      </c>
      <c r="K1292" s="7">
        <f ca="1">IF($F1292,OFFSET(start_40,LOLP!$D1292+(1-$C1292)*24,LOLP!$B1292),0)</f>
        <v>0</v>
      </c>
      <c r="L1292" s="7">
        <f ca="1">IF($F1292,OFFSET(start_50,LOLP!$D1292+(1-$C1292)*24,LOLP!$B1292),0)</f>
        <v>0</v>
      </c>
      <c r="M1292" s="25">
        <f t="shared" ca="1" si="142"/>
        <v>0</v>
      </c>
      <c r="N1292" s="25">
        <f t="shared" ca="1" si="143"/>
        <v>0</v>
      </c>
      <c r="O1292" s="15" t="e">
        <f t="shared" ca="1" si="144"/>
        <v>#DIV/0!</v>
      </c>
      <c r="P1292" s="15" t="e">
        <f t="shared" ca="1" si="145"/>
        <v>#DIV/0!</v>
      </c>
    </row>
    <row r="1293" spans="1:16" x14ac:dyDescent="0.25">
      <c r="A1293" s="1">
        <f t="shared" si="139"/>
        <v>43154</v>
      </c>
      <c r="B1293" s="7">
        <f t="shared" si="141"/>
        <v>2</v>
      </c>
      <c r="C1293" s="4">
        <f>INDEX(Calendar!$E$3:$E$367,MATCH(LOLP!$A1293,Calendar!$B$3:$B$367,0))</f>
        <v>1</v>
      </c>
      <c r="D1293" s="2">
        <f t="shared" si="140"/>
        <v>18</v>
      </c>
      <c r="E1293" s="36">
        <v>26677</v>
      </c>
      <c r="F1293" s="7">
        <f>IFERROR(IF(INDEX('Temperature Data'!$AA$15:$AA$348,MATCH(LOLP!A1293,'Temperature Data'!$B$15:$B$348,0))&gt;IF(B1293=9,$G$2,LOLP!$F$2),1,0),0)</f>
        <v>0</v>
      </c>
      <c r="G1293" s="7">
        <f>SUMIFS(LOLP!$F$4:$F$8763,$C$4:$C$8763,$C1293,$B$4:$B$8763,$B1293,$D$4:$D$8763,$D1293)</f>
        <v>0</v>
      </c>
      <c r="H1293" s="7">
        <f>COUNTIFS(Calendar!$E$3:$E$367,LOLP!C1293,Calendar!$D$3:$D$367,LOLP!B1293)</f>
        <v>19</v>
      </c>
      <c r="I1293" s="7">
        <f ca="1">IF($F1293=1,OFFSET(start_norps,LOLP!$D1293+(1-$C1293)*24,LOLP!$B1293)*H1293/G1293,0)</f>
        <v>0</v>
      </c>
      <c r="J1293" s="7">
        <f ca="1">IF($F1293=1,OFFSET(start_33,LOLP!$D1293+(1-$C1293)*24,LOLP!$B1293)*H1293/G1293,0)</f>
        <v>0</v>
      </c>
      <c r="K1293" s="7">
        <f ca="1">IF($F1293,OFFSET(start_40,LOLP!$D1293+(1-$C1293)*24,LOLP!$B1293),0)</f>
        <v>0</v>
      </c>
      <c r="L1293" s="7">
        <f ca="1">IF($F1293,OFFSET(start_50,LOLP!$D1293+(1-$C1293)*24,LOLP!$B1293),0)</f>
        <v>0</v>
      </c>
      <c r="M1293" s="25">
        <f t="shared" ca="1" si="142"/>
        <v>0</v>
      </c>
      <c r="N1293" s="25">
        <f t="shared" ca="1" si="143"/>
        <v>0</v>
      </c>
      <c r="O1293" s="15" t="e">
        <f t="shared" ca="1" si="144"/>
        <v>#DIV/0!</v>
      </c>
      <c r="P1293" s="15" t="e">
        <f t="shared" ca="1" si="145"/>
        <v>#DIV/0!</v>
      </c>
    </row>
    <row r="1294" spans="1:16" x14ac:dyDescent="0.25">
      <c r="A1294" s="1">
        <f t="shared" si="139"/>
        <v>43154</v>
      </c>
      <c r="B1294" s="7">
        <f t="shared" si="141"/>
        <v>2</v>
      </c>
      <c r="C1294" s="4">
        <f>INDEX(Calendar!$E$3:$E$367,MATCH(LOLP!$A1294,Calendar!$B$3:$B$367,0))</f>
        <v>1</v>
      </c>
      <c r="D1294" s="2">
        <f t="shared" si="140"/>
        <v>19</v>
      </c>
      <c r="E1294" s="36">
        <v>29039</v>
      </c>
      <c r="F1294" s="7">
        <f>IFERROR(IF(INDEX('Temperature Data'!$AA$15:$AA$348,MATCH(LOLP!A1294,'Temperature Data'!$B$15:$B$348,0))&gt;IF(B1294=9,$G$2,LOLP!$F$2),1,0),0)</f>
        <v>0</v>
      </c>
      <c r="G1294" s="7">
        <f>SUMIFS(LOLP!$F$4:$F$8763,$C$4:$C$8763,$C1294,$B$4:$B$8763,$B1294,$D$4:$D$8763,$D1294)</f>
        <v>0</v>
      </c>
      <c r="H1294" s="7">
        <f>COUNTIFS(Calendar!$E$3:$E$367,LOLP!C1294,Calendar!$D$3:$D$367,LOLP!B1294)</f>
        <v>19</v>
      </c>
      <c r="I1294" s="7">
        <f ca="1">IF($F1294=1,OFFSET(start_norps,LOLP!$D1294+(1-$C1294)*24,LOLP!$B1294)*H1294/G1294,0)</f>
        <v>0</v>
      </c>
      <c r="J1294" s="7">
        <f ca="1">IF($F1294=1,OFFSET(start_33,LOLP!$D1294+(1-$C1294)*24,LOLP!$B1294)*H1294/G1294,0)</f>
        <v>0</v>
      </c>
      <c r="K1294" s="7">
        <f ca="1">IF($F1294,OFFSET(start_40,LOLP!$D1294+(1-$C1294)*24,LOLP!$B1294),0)</f>
        <v>0</v>
      </c>
      <c r="L1294" s="7">
        <f ca="1">IF($F1294,OFFSET(start_50,LOLP!$D1294+(1-$C1294)*24,LOLP!$B1294),0)</f>
        <v>0</v>
      </c>
      <c r="M1294" s="25">
        <f t="shared" ca="1" si="142"/>
        <v>0</v>
      </c>
      <c r="N1294" s="25">
        <f t="shared" ca="1" si="143"/>
        <v>0</v>
      </c>
      <c r="O1294" s="15" t="e">
        <f t="shared" ca="1" si="144"/>
        <v>#DIV/0!</v>
      </c>
      <c r="P1294" s="15" t="e">
        <f t="shared" ca="1" si="145"/>
        <v>#DIV/0!</v>
      </c>
    </row>
    <row r="1295" spans="1:16" x14ac:dyDescent="0.25">
      <c r="A1295" s="1">
        <f t="shared" si="139"/>
        <v>43154</v>
      </c>
      <c r="B1295" s="7">
        <f t="shared" si="141"/>
        <v>2</v>
      </c>
      <c r="C1295" s="4">
        <f>INDEX(Calendar!$E$3:$E$367,MATCH(LOLP!$A1295,Calendar!$B$3:$B$367,0))</f>
        <v>1</v>
      </c>
      <c r="D1295" s="2">
        <f t="shared" si="140"/>
        <v>20</v>
      </c>
      <c r="E1295" s="36">
        <v>29174</v>
      </c>
      <c r="F1295" s="7">
        <f>IFERROR(IF(INDEX('Temperature Data'!$AA$15:$AA$348,MATCH(LOLP!A1295,'Temperature Data'!$B$15:$B$348,0))&gt;IF(B1295=9,$G$2,LOLP!$F$2),1,0),0)</f>
        <v>0</v>
      </c>
      <c r="G1295" s="7">
        <f>SUMIFS(LOLP!$F$4:$F$8763,$C$4:$C$8763,$C1295,$B$4:$B$8763,$B1295,$D$4:$D$8763,$D1295)</f>
        <v>0</v>
      </c>
      <c r="H1295" s="7">
        <f>COUNTIFS(Calendar!$E$3:$E$367,LOLP!C1295,Calendar!$D$3:$D$367,LOLP!B1295)</f>
        <v>19</v>
      </c>
      <c r="I1295" s="7">
        <f ca="1">IF($F1295=1,OFFSET(start_norps,LOLP!$D1295+(1-$C1295)*24,LOLP!$B1295)*H1295/G1295,0)</f>
        <v>0</v>
      </c>
      <c r="J1295" s="7">
        <f ca="1">IF($F1295=1,OFFSET(start_33,LOLP!$D1295+(1-$C1295)*24,LOLP!$B1295)*H1295/G1295,0)</f>
        <v>0</v>
      </c>
      <c r="K1295" s="7">
        <f ca="1">IF($F1295,OFFSET(start_40,LOLP!$D1295+(1-$C1295)*24,LOLP!$B1295),0)</f>
        <v>0</v>
      </c>
      <c r="L1295" s="7">
        <f ca="1">IF($F1295,OFFSET(start_50,LOLP!$D1295+(1-$C1295)*24,LOLP!$B1295),0)</f>
        <v>0</v>
      </c>
      <c r="M1295" s="25">
        <f t="shared" ca="1" si="142"/>
        <v>0</v>
      </c>
      <c r="N1295" s="25">
        <f t="shared" ca="1" si="143"/>
        <v>0</v>
      </c>
      <c r="O1295" s="15" t="e">
        <f t="shared" ca="1" si="144"/>
        <v>#DIV/0!</v>
      </c>
      <c r="P1295" s="15" t="e">
        <f t="shared" ca="1" si="145"/>
        <v>#DIV/0!</v>
      </c>
    </row>
    <row r="1296" spans="1:16" x14ac:dyDescent="0.25">
      <c r="A1296" s="1">
        <f t="shared" si="139"/>
        <v>43154</v>
      </c>
      <c r="B1296" s="7">
        <f t="shared" si="141"/>
        <v>2</v>
      </c>
      <c r="C1296" s="4">
        <f>INDEX(Calendar!$E$3:$E$367,MATCH(LOLP!$A1296,Calendar!$B$3:$B$367,0))</f>
        <v>1</v>
      </c>
      <c r="D1296" s="2">
        <f t="shared" si="140"/>
        <v>21</v>
      </c>
      <c r="E1296" s="36">
        <v>28891</v>
      </c>
      <c r="F1296" s="7">
        <f>IFERROR(IF(INDEX('Temperature Data'!$AA$15:$AA$348,MATCH(LOLP!A1296,'Temperature Data'!$B$15:$B$348,0))&gt;IF(B1296=9,$G$2,LOLP!$F$2),1,0),0)</f>
        <v>0</v>
      </c>
      <c r="G1296" s="7">
        <f>SUMIFS(LOLP!$F$4:$F$8763,$C$4:$C$8763,$C1296,$B$4:$B$8763,$B1296,$D$4:$D$8763,$D1296)</f>
        <v>0</v>
      </c>
      <c r="H1296" s="7">
        <f>COUNTIFS(Calendar!$E$3:$E$367,LOLP!C1296,Calendar!$D$3:$D$367,LOLP!B1296)</f>
        <v>19</v>
      </c>
      <c r="I1296" s="7">
        <f ca="1">IF($F1296=1,OFFSET(start_norps,LOLP!$D1296+(1-$C1296)*24,LOLP!$B1296)*H1296/G1296,0)</f>
        <v>0</v>
      </c>
      <c r="J1296" s="7">
        <f ca="1">IF($F1296=1,OFFSET(start_33,LOLP!$D1296+(1-$C1296)*24,LOLP!$B1296)*H1296/G1296,0)</f>
        <v>0</v>
      </c>
      <c r="K1296" s="7">
        <f ca="1">IF($F1296,OFFSET(start_40,LOLP!$D1296+(1-$C1296)*24,LOLP!$B1296),0)</f>
        <v>0</v>
      </c>
      <c r="L1296" s="7">
        <f ca="1">IF($F1296,OFFSET(start_50,LOLP!$D1296+(1-$C1296)*24,LOLP!$B1296),0)</f>
        <v>0</v>
      </c>
      <c r="M1296" s="25">
        <f t="shared" ca="1" si="142"/>
        <v>0</v>
      </c>
      <c r="N1296" s="25">
        <f t="shared" ca="1" si="143"/>
        <v>0</v>
      </c>
      <c r="O1296" s="15" t="e">
        <f t="shared" ca="1" si="144"/>
        <v>#DIV/0!</v>
      </c>
      <c r="P1296" s="15" t="e">
        <f t="shared" ca="1" si="145"/>
        <v>#DIV/0!</v>
      </c>
    </row>
    <row r="1297" spans="1:16" x14ac:dyDescent="0.25">
      <c r="A1297" s="1">
        <f t="shared" si="139"/>
        <v>43154</v>
      </c>
      <c r="B1297" s="7">
        <f t="shared" si="141"/>
        <v>2</v>
      </c>
      <c r="C1297" s="4">
        <f>INDEX(Calendar!$E$3:$E$367,MATCH(LOLP!$A1297,Calendar!$B$3:$B$367,0))</f>
        <v>1</v>
      </c>
      <c r="D1297" s="2">
        <f t="shared" si="140"/>
        <v>22</v>
      </c>
      <c r="E1297" s="36">
        <v>28063</v>
      </c>
      <c r="F1297" s="7">
        <f>IFERROR(IF(INDEX('Temperature Data'!$AA$15:$AA$348,MATCH(LOLP!A1297,'Temperature Data'!$B$15:$B$348,0))&gt;IF(B1297=9,$G$2,LOLP!$F$2),1,0),0)</f>
        <v>0</v>
      </c>
      <c r="G1297" s="7">
        <f>SUMIFS(LOLP!$F$4:$F$8763,$C$4:$C$8763,$C1297,$B$4:$B$8763,$B1297,$D$4:$D$8763,$D1297)</f>
        <v>0</v>
      </c>
      <c r="H1297" s="7">
        <f>COUNTIFS(Calendar!$E$3:$E$367,LOLP!C1297,Calendar!$D$3:$D$367,LOLP!B1297)</f>
        <v>19</v>
      </c>
      <c r="I1297" s="7">
        <f ca="1">IF($F1297=1,OFFSET(start_norps,LOLP!$D1297+(1-$C1297)*24,LOLP!$B1297)*H1297/G1297,0)</f>
        <v>0</v>
      </c>
      <c r="J1297" s="7">
        <f ca="1">IF($F1297=1,OFFSET(start_33,LOLP!$D1297+(1-$C1297)*24,LOLP!$B1297)*H1297/G1297,0)</f>
        <v>0</v>
      </c>
      <c r="K1297" s="7">
        <f ca="1">IF($F1297,OFFSET(start_40,LOLP!$D1297+(1-$C1297)*24,LOLP!$B1297),0)</f>
        <v>0</v>
      </c>
      <c r="L1297" s="7">
        <f ca="1">IF($F1297,OFFSET(start_50,LOLP!$D1297+(1-$C1297)*24,LOLP!$B1297),0)</f>
        <v>0</v>
      </c>
      <c r="M1297" s="25">
        <f t="shared" ca="1" si="142"/>
        <v>0</v>
      </c>
      <c r="N1297" s="25">
        <f t="shared" ca="1" si="143"/>
        <v>0</v>
      </c>
      <c r="O1297" s="15" t="e">
        <f t="shared" ca="1" si="144"/>
        <v>#DIV/0!</v>
      </c>
      <c r="P1297" s="15" t="e">
        <f t="shared" ca="1" si="145"/>
        <v>#DIV/0!</v>
      </c>
    </row>
    <row r="1298" spans="1:16" x14ac:dyDescent="0.25">
      <c r="A1298" s="1">
        <f t="shared" si="139"/>
        <v>43154</v>
      </c>
      <c r="B1298" s="7">
        <f t="shared" si="141"/>
        <v>2</v>
      </c>
      <c r="C1298" s="4">
        <f>INDEX(Calendar!$E$3:$E$367,MATCH(LOLP!$A1298,Calendar!$B$3:$B$367,0))</f>
        <v>1</v>
      </c>
      <c r="D1298" s="2">
        <f t="shared" si="140"/>
        <v>23</v>
      </c>
      <c r="E1298" s="36">
        <v>26532</v>
      </c>
      <c r="F1298" s="7">
        <f>IFERROR(IF(INDEX('Temperature Data'!$AA$15:$AA$348,MATCH(LOLP!A1298,'Temperature Data'!$B$15:$B$348,0))&gt;IF(B1298=9,$G$2,LOLP!$F$2),1,0),0)</f>
        <v>0</v>
      </c>
      <c r="G1298" s="7">
        <f>SUMIFS(LOLP!$F$4:$F$8763,$C$4:$C$8763,$C1298,$B$4:$B$8763,$B1298,$D$4:$D$8763,$D1298)</f>
        <v>0</v>
      </c>
      <c r="H1298" s="7">
        <f>COUNTIFS(Calendar!$E$3:$E$367,LOLP!C1298,Calendar!$D$3:$D$367,LOLP!B1298)</f>
        <v>19</v>
      </c>
      <c r="I1298" s="7">
        <f ca="1">IF($F1298=1,OFFSET(start_norps,LOLP!$D1298+(1-$C1298)*24,LOLP!$B1298)*H1298/G1298,0)</f>
        <v>0</v>
      </c>
      <c r="J1298" s="7">
        <f ca="1">IF($F1298=1,OFFSET(start_33,LOLP!$D1298+(1-$C1298)*24,LOLP!$B1298)*H1298/G1298,0)</f>
        <v>0</v>
      </c>
      <c r="K1298" s="7">
        <f ca="1">IF($F1298,OFFSET(start_40,LOLP!$D1298+(1-$C1298)*24,LOLP!$B1298),0)</f>
        <v>0</v>
      </c>
      <c r="L1298" s="7">
        <f ca="1">IF($F1298,OFFSET(start_50,LOLP!$D1298+(1-$C1298)*24,LOLP!$B1298),0)</f>
        <v>0</v>
      </c>
      <c r="M1298" s="25">
        <f t="shared" ca="1" si="142"/>
        <v>0</v>
      </c>
      <c r="N1298" s="25">
        <f t="shared" ca="1" si="143"/>
        <v>0</v>
      </c>
      <c r="O1298" s="15" t="e">
        <f t="shared" ca="1" si="144"/>
        <v>#DIV/0!</v>
      </c>
      <c r="P1298" s="15" t="e">
        <f t="shared" ca="1" si="145"/>
        <v>#DIV/0!</v>
      </c>
    </row>
    <row r="1299" spans="1:16" x14ac:dyDescent="0.25">
      <c r="A1299" s="1">
        <f t="shared" si="139"/>
        <v>43154</v>
      </c>
      <c r="B1299" s="7">
        <f t="shared" si="141"/>
        <v>2</v>
      </c>
      <c r="C1299" s="4">
        <f>INDEX(Calendar!$E$3:$E$367,MATCH(LOLP!$A1299,Calendar!$B$3:$B$367,0))</f>
        <v>1</v>
      </c>
      <c r="D1299" s="2">
        <f t="shared" si="140"/>
        <v>24</v>
      </c>
      <c r="E1299" s="36">
        <v>25017</v>
      </c>
      <c r="F1299" s="7">
        <f>IFERROR(IF(INDEX('Temperature Data'!$AA$15:$AA$348,MATCH(LOLP!A1299,'Temperature Data'!$B$15:$B$348,0))&gt;IF(B1299=9,$G$2,LOLP!$F$2),1,0),0)</f>
        <v>0</v>
      </c>
      <c r="G1299" s="7">
        <f>SUMIFS(LOLP!$F$4:$F$8763,$C$4:$C$8763,$C1299,$B$4:$B$8763,$B1299,$D$4:$D$8763,$D1299)</f>
        <v>0</v>
      </c>
      <c r="H1299" s="7">
        <f>COUNTIFS(Calendar!$E$3:$E$367,LOLP!C1299,Calendar!$D$3:$D$367,LOLP!B1299)</f>
        <v>19</v>
      </c>
      <c r="I1299" s="7">
        <f ca="1">IF($F1299=1,OFFSET(start_norps,LOLP!$D1299+(1-$C1299)*24,LOLP!$B1299)*H1299/G1299,0)</f>
        <v>0</v>
      </c>
      <c r="J1299" s="7">
        <f ca="1">IF($F1299=1,OFFSET(start_33,LOLP!$D1299+(1-$C1299)*24,LOLP!$B1299)*H1299/G1299,0)</f>
        <v>0</v>
      </c>
      <c r="K1299" s="7">
        <f ca="1">IF($F1299,OFFSET(start_40,LOLP!$D1299+(1-$C1299)*24,LOLP!$B1299),0)</f>
        <v>0</v>
      </c>
      <c r="L1299" s="7">
        <f ca="1">IF($F1299,OFFSET(start_50,LOLP!$D1299+(1-$C1299)*24,LOLP!$B1299),0)</f>
        <v>0</v>
      </c>
      <c r="M1299" s="25">
        <f t="shared" ca="1" si="142"/>
        <v>0</v>
      </c>
      <c r="N1299" s="25">
        <f t="shared" ca="1" si="143"/>
        <v>0</v>
      </c>
      <c r="O1299" s="15" t="e">
        <f t="shared" ca="1" si="144"/>
        <v>#DIV/0!</v>
      </c>
      <c r="P1299" s="15" t="e">
        <f t="shared" ca="1" si="145"/>
        <v>#DIV/0!</v>
      </c>
    </row>
    <row r="1300" spans="1:16" x14ac:dyDescent="0.25">
      <c r="A1300" s="1">
        <f t="shared" si="139"/>
        <v>43155</v>
      </c>
      <c r="B1300" s="7">
        <f t="shared" si="141"/>
        <v>2</v>
      </c>
      <c r="C1300" s="4">
        <f>INDEX(Calendar!$E$3:$E$367,MATCH(LOLP!$A1300,Calendar!$B$3:$B$367,0))</f>
        <v>0</v>
      </c>
      <c r="D1300" s="2">
        <f t="shared" si="140"/>
        <v>1</v>
      </c>
      <c r="E1300" s="36">
        <v>23888</v>
      </c>
      <c r="F1300" s="7">
        <f>IFERROR(IF(INDEX('Temperature Data'!$AA$15:$AA$348,MATCH(LOLP!A1300,'Temperature Data'!$B$15:$B$348,0))&gt;IF(B1300=9,$G$2,LOLP!$F$2),1,0),0)</f>
        <v>0</v>
      </c>
      <c r="G1300" s="7">
        <f>SUMIFS(LOLP!$F$4:$F$8763,$C$4:$C$8763,$C1300,$B$4:$B$8763,$B1300,$D$4:$D$8763,$D1300)</f>
        <v>0</v>
      </c>
      <c r="H1300" s="7">
        <f>COUNTIFS(Calendar!$E$3:$E$367,LOLP!C1300,Calendar!$D$3:$D$367,LOLP!B1300)</f>
        <v>9</v>
      </c>
      <c r="I1300" s="7">
        <f ca="1">IF($F1300=1,OFFSET(start_norps,LOLP!$D1300+(1-$C1300)*24,LOLP!$B1300)*H1300/G1300,0)</f>
        <v>0</v>
      </c>
      <c r="J1300" s="7">
        <f ca="1">IF($F1300=1,OFFSET(start_33,LOLP!$D1300+(1-$C1300)*24,LOLP!$B1300)*H1300/G1300,0)</f>
        <v>0</v>
      </c>
      <c r="K1300" s="7">
        <f ca="1">IF($F1300,OFFSET(start_40,LOLP!$D1300+(1-$C1300)*24,LOLP!$B1300),0)</f>
        <v>0</v>
      </c>
      <c r="L1300" s="7">
        <f ca="1">IF($F1300,OFFSET(start_50,LOLP!$D1300+(1-$C1300)*24,LOLP!$B1300),0)</f>
        <v>0</v>
      </c>
      <c r="M1300" s="25">
        <f t="shared" ca="1" si="142"/>
        <v>0</v>
      </c>
      <c r="N1300" s="25">
        <f t="shared" ca="1" si="143"/>
        <v>0</v>
      </c>
      <c r="O1300" s="15" t="e">
        <f t="shared" ca="1" si="144"/>
        <v>#DIV/0!</v>
      </c>
      <c r="P1300" s="15" t="e">
        <f t="shared" ca="1" si="145"/>
        <v>#DIV/0!</v>
      </c>
    </row>
    <row r="1301" spans="1:16" x14ac:dyDescent="0.25">
      <c r="A1301" s="1">
        <f t="shared" si="139"/>
        <v>43155</v>
      </c>
      <c r="B1301" s="7">
        <f t="shared" si="141"/>
        <v>2</v>
      </c>
      <c r="C1301" s="4">
        <f>INDEX(Calendar!$E$3:$E$367,MATCH(LOLP!$A1301,Calendar!$B$3:$B$367,0))</f>
        <v>0</v>
      </c>
      <c r="D1301" s="2">
        <f t="shared" si="140"/>
        <v>2</v>
      </c>
      <c r="E1301" s="36">
        <v>23046</v>
      </c>
      <c r="F1301" s="7">
        <f>IFERROR(IF(INDEX('Temperature Data'!$AA$15:$AA$348,MATCH(LOLP!A1301,'Temperature Data'!$B$15:$B$348,0))&gt;IF(B1301=9,$G$2,LOLP!$F$2),1,0),0)</f>
        <v>0</v>
      </c>
      <c r="G1301" s="7">
        <f>SUMIFS(LOLP!$F$4:$F$8763,$C$4:$C$8763,$C1301,$B$4:$B$8763,$B1301,$D$4:$D$8763,$D1301)</f>
        <v>0</v>
      </c>
      <c r="H1301" s="7">
        <f>COUNTIFS(Calendar!$E$3:$E$367,LOLP!C1301,Calendar!$D$3:$D$367,LOLP!B1301)</f>
        <v>9</v>
      </c>
      <c r="I1301" s="7">
        <f ca="1">IF($F1301=1,OFFSET(start_norps,LOLP!$D1301+(1-$C1301)*24,LOLP!$B1301)*H1301/G1301,0)</f>
        <v>0</v>
      </c>
      <c r="J1301" s="7">
        <f ca="1">IF($F1301=1,OFFSET(start_33,LOLP!$D1301+(1-$C1301)*24,LOLP!$B1301)*H1301/G1301,0)</f>
        <v>0</v>
      </c>
      <c r="K1301" s="7">
        <f ca="1">IF($F1301,OFFSET(start_40,LOLP!$D1301+(1-$C1301)*24,LOLP!$B1301),0)</f>
        <v>0</v>
      </c>
      <c r="L1301" s="7">
        <f ca="1">IF($F1301,OFFSET(start_50,LOLP!$D1301+(1-$C1301)*24,LOLP!$B1301),0)</f>
        <v>0</v>
      </c>
      <c r="M1301" s="25">
        <f t="shared" ca="1" si="142"/>
        <v>0</v>
      </c>
      <c r="N1301" s="25">
        <f t="shared" ca="1" si="143"/>
        <v>0</v>
      </c>
      <c r="O1301" s="15" t="e">
        <f t="shared" ca="1" si="144"/>
        <v>#DIV/0!</v>
      </c>
      <c r="P1301" s="15" t="e">
        <f t="shared" ca="1" si="145"/>
        <v>#DIV/0!</v>
      </c>
    </row>
    <row r="1302" spans="1:16" x14ac:dyDescent="0.25">
      <c r="A1302" s="1">
        <f t="shared" si="139"/>
        <v>43155</v>
      </c>
      <c r="B1302" s="7">
        <f t="shared" si="141"/>
        <v>2</v>
      </c>
      <c r="C1302" s="4">
        <f>INDEX(Calendar!$E$3:$E$367,MATCH(LOLP!$A1302,Calendar!$B$3:$B$367,0))</f>
        <v>0</v>
      </c>
      <c r="D1302" s="2">
        <f t="shared" si="140"/>
        <v>3</v>
      </c>
      <c r="E1302" s="36">
        <v>22552</v>
      </c>
      <c r="F1302" s="7">
        <f>IFERROR(IF(INDEX('Temperature Data'!$AA$15:$AA$348,MATCH(LOLP!A1302,'Temperature Data'!$B$15:$B$348,0))&gt;IF(B1302=9,$G$2,LOLP!$F$2),1,0),0)</f>
        <v>0</v>
      </c>
      <c r="G1302" s="7">
        <f>SUMIFS(LOLP!$F$4:$F$8763,$C$4:$C$8763,$C1302,$B$4:$B$8763,$B1302,$D$4:$D$8763,$D1302)</f>
        <v>0</v>
      </c>
      <c r="H1302" s="7">
        <f>COUNTIFS(Calendar!$E$3:$E$367,LOLP!C1302,Calendar!$D$3:$D$367,LOLP!B1302)</f>
        <v>9</v>
      </c>
      <c r="I1302" s="7">
        <f ca="1">IF($F1302=1,OFFSET(start_norps,LOLP!$D1302+(1-$C1302)*24,LOLP!$B1302)*H1302/G1302,0)</f>
        <v>0</v>
      </c>
      <c r="J1302" s="7">
        <f ca="1">IF($F1302=1,OFFSET(start_33,LOLP!$D1302+(1-$C1302)*24,LOLP!$B1302)*H1302/G1302,0)</f>
        <v>0</v>
      </c>
      <c r="K1302" s="7">
        <f ca="1">IF($F1302,OFFSET(start_40,LOLP!$D1302+(1-$C1302)*24,LOLP!$B1302),0)</f>
        <v>0</v>
      </c>
      <c r="L1302" s="7">
        <f ca="1">IF($F1302,OFFSET(start_50,LOLP!$D1302+(1-$C1302)*24,LOLP!$B1302),0)</f>
        <v>0</v>
      </c>
      <c r="M1302" s="25">
        <f t="shared" ca="1" si="142"/>
        <v>0</v>
      </c>
      <c r="N1302" s="25">
        <f t="shared" ca="1" si="143"/>
        <v>0</v>
      </c>
      <c r="O1302" s="15" t="e">
        <f t="shared" ca="1" si="144"/>
        <v>#DIV/0!</v>
      </c>
      <c r="P1302" s="15" t="e">
        <f t="shared" ca="1" si="145"/>
        <v>#DIV/0!</v>
      </c>
    </row>
    <row r="1303" spans="1:16" x14ac:dyDescent="0.25">
      <c r="A1303" s="1">
        <f t="shared" si="139"/>
        <v>43155</v>
      </c>
      <c r="B1303" s="7">
        <f t="shared" si="141"/>
        <v>2</v>
      </c>
      <c r="C1303" s="4">
        <f>INDEX(Calendar!$E$3:$E$367,MATCH(LOLP!$A1303,Calendar!$B$3:$B$367,0))</f>
        <v>0</v>
      </c>
      <c r="D1303" s="2">
        <f t="shared" si="140"/>
        <v>4</v>
      </c>
      <c r="E1303" s="36">
        <v>22431</v>
      </c>
      <c r="F1303" s="7">
        <f>IFERROR(IF(INDEX('Temperature Data'!$AA$15:$AA$348,MATCH(LOLP!A1303,'Temperature Data'!$B$15:$B$348,0))&gt;IF(B1303=9,$G$2,LOLP!$F$2),1,0),0)</f>
        <v>0</v>
      </c>
      <c r="G1303" s="7">
        <f>SUMIFS(LOLP!$F$4:$F$8763,$C$4:$C$8763,$C1303,$B$4:$B$8763,$B1303,$D$4:$D$8763,$D1303)</f>
        <v>0</v>
      </c>
      <c r="H1303" s="7">
        <f>COUNTIFS(Calendar!$E$3:$E$367,LOLP!C1303,Calendar!$D$3:$D$367,LOLP!B1303)</f>
        <v>9</v>
      </c>
      <c r="I1303" s="7">
        <f ca="1">IF($F1303=1,OFFSET(start_norps,LOLP!$D1303+(1-$C1303)*24,LOLP!$B1303)*H1303/G1303,0)</f>
        <v>0</v>
      </c>
      <c r="J1303" s="7">
        <f ca="1">IF($F1303=1,OFFSET(start_33,LOLP!$D1303+(1-$C1303)*24,LOLP!$B1303)*H1303/G1303,0)</f>
        <v>0</v>
      </c>
      <c r="K1303" s="7">
        <f ca="1">IF($F1303,OFFSET(start_40,LOLP!$D1303+(1-$C1303)*24,LOLP!$B1303),0)</f>
        <v>0</v>
      </c>
      <c r="L1303" s="7">
        <f ca="1">IF($F1303,OFFSET(start_50,LOLP!$D1303+(1-$C1303)*24,LOLP!$B1303),0)</f>
        <v>0</v>
      </c>
      <c r="M1303" s="25">
        <f t="shared" ca="1" si="142"/>
        <v>0</v>
      </c>
      <c r="N1303" s="25">
        <f t="shared" ca="1" si="143"/>
        <v>0</v>
      </c>
      <c r="O1303" s="15" t="e">
        <f t="shared" ca="1" si="144"/>
        <v>#DIV/0!</v>
      </c>
      <c r="P1303" s="15" t="e">
        <f t="shared" ca="1" si="145"/>
        <v>#DIV/0!</v>
      </c>
    </row>
    <row r="1304" spans="1:16" x14ac:dyDescent="0.25">
      <c r="A1304" s="1">
        <f t="shared" si="139"/>
        <v>43155</v>
      </c>
      <c r="B1304" s="7">
        <f t="shared" si="141"/>
        <v>2</v>
      </c>
      <c r="C1304" s="4">
        <f>INDEX(Calendar!$E$3:$E$367,MATCH(LOLP!$A1304,Calendar!$B$3:$B$367,0))</f>
        <v>0</v>
      </c>
      <c r="D1304" s="2">
        <f t="shared" si="140"/>
        <v>5</v>
      </c>
      <c r="E1304" s="36">
        <v>22627</v>
      </c>
      <c r="F1304" s="7">
        <f>IFERROR(IF(INDEX('Temperature Data'!$AA$15:$AA$348,MATCH(LOLP!A1304,'Temperature Data'!$B$15:$B$348,0))&gt;IF(B1304=9,$G$2,LOLP!$F$2),1,0),0)</f>
        <v>0</v>
      </c>
      <c r="G1304" s="7">
        <f>SUMIFS(LOLP!$F$4:$F$8763,$C$4:$C$8763,$C1304,$B$4:$B$8763,$B1304,$D$4:$D$8763,$D1304)</f>
        <v>0</v>
      </c>
      <c r="H1304" s="7">
        <f>COUNTIFS(Calendar!$E$3:$E$367,LOLP!C1304,Calendar!$D$3:$D$367,LOLP!B1304)</f>
        <v>9</v>
      </c>
      <c r="I1304" s="7">
        <f ca="1">IF($F1304=1,OFFSET(start_norps,LOLP!$D1304+(1-$C1304)*24,LOLP!$B1304)*H1304/G1304,0)</f>
        <v>0</v>
      </c>
      <c r="J1304" s="7">
        <f ca="1">IF($F1304=1,OFFSET(start_33,LOLP!$D1304+(1-$C1304)*24,LOLP!$B1304)*H1304/G1304,0)</f>
        <v>0</v>
      </c>
      <c r="K1304" s="7">
        <f ca="1">IF($F1304,OFFSET(start_40,LOLP!$D1304+(1-$C1304)*24,LOLP!$B1304),0)</f>
        <v>0</v>
      </c>
      <c r="L1304" s="7">
        <f ca="1">IF($F1304,OFFSET(start_50,LOLP!$D1304+(1-$C1304)*24,LOLP!$B1304),0)</f>
        <v>0</v>
      </c>
      <c r="M1304" s="25">
        <f t="shared" ca="1" si="142"/>
        <v>0</v>
      </c>
      <c r="N1304" s="25">
        <f t="shared" ca="1" si="143"/>
        <v>0</v>
      </c>
      <c r="O1304" s="15" t="e">
        <f t="shared" ca="1" si="144"/>
        <v>#DIV/0!</v>
      </c>
      <c r="P1304" s="15" t="e">
        <f t="shared" ca="1" si="145"/>
        <v>#DIV/0!</v>
      </c>
    </row>
    <row r="1305" spans="1:16" x14ac:dyDescent="0.25">
      <c r="A1305" s="1">
        <f t="shared" si="139"/>
        <v>43155</v>
      </c>
      <c r="B1305" s="7">
        <f t="shared" si="141"/>
        <v>2</v>
      </c>
      <c r="C1305" s="4">
        <f>INDEX(Calendar!$E$3:$E$367,MATCH(LOLP!$A1305,Calendar!$B$3:$B$367,0))</f>
        <v>0</v>
      </c>
      <c r="D1305" s="2">
        <f t="shared" si="140"/>
        <v>6</v>
      </c>
      <c r="E1305" s="36">
        <v>23356</v>
      </c>
      <c r="F1305" s="7">
        <f>IFERROR(IF(INDEX('Temperature Data'!$AA$15:$AA$348,MATCH(LOLP!A1305,'Temperature Data'!$B$15:$B$348,0))&gt;IF(B1305=9,$G$2,LOLP!$F$2),1,0),0)</f>
        <v>0</v>
      </c>
      <c r="G1305" s="7">
        <f>SUMIFS(LOLP!$F$4:$F$8763,$C$4:$C$8763,$C1305,$B$4:$B$8763,$B1305,$D$4:$D$8763,$D1305)</f>
        <v>0</v>
      </c>
      <c r="H1305" s="7">
        <f>COUNTIFS(Calendar!$E$3:$E$367,LOLP!C1305,Calendar!$D$3:$D$367,LOLP!B1305)</f>
        <v>9</v>
      </c>
      <c r="I1305" s="7">
        <f ca="1">IF($F1305=1,OFFSET(start_norps,LOLP!$D1305+(1-$C1305)*24,LOLP!$B1305)*H1305/G1305,0)</f>
        <v>0</v>
      </c>
      <c r="J1305" s="7">
        <f ca="1">IF($F1305=1,OFFSET(start_33,LOLP!$D1305+(1-$C1305)*24,LOLP!$B1305)*H1305/G1305,0)</f>
        <v>0</v>
      </c>
      <c r="K1305" s="7">
        <f ca="1">IF($F1305,OFFSET(start_40,LOLP!$D1305+(1-$C1305)*24,LOLP!$B1305),0)</f>
        <v>0</v>
      </c>
      <c r="L1305" s="7">
        <f ca="1">IF($F1305,OFFSET(start_50,LOLP!$D1305+(1-$C1305)*24,LOLP!$B1305),0)</f>
        <v>0</v>
      </c>
      <c r="M1305" s="25">
        <f t="shared" ca="1" si="142"/>
        <v>0</v>
      </c>
      <c r="N1305" s="25">
        <f t="shared" ca="1" si="143"/>
        <v>0</v>
      </c>
      <c r="O1305" s="15" t="e">
        <f t="shared" ca="1" si="144"/>
        <v>#DIV/0!</v>
      </c>
      <c r="P1305" s="15" t="e">
        <f t="shared" ca="1" si="145"/>
        <v>#DIV/0!</v>
      </c>
    </row>
    <row r="1306" spans="1:16" x14ac:dyDescent="0.25">
      <c r="A1306" s="1">
        <f t="shared" si="139"/>
        <v>43155</v>
      </c>
      <c r="B1306" s="7">
        <f t="shared" si="141"/>
        <v>2</v>
      </c>
      <c r="C1306" s="4">
        <f>INDEX(Calendar!$E$3:$E$367,MATCH(LOLP!$A1306,Calendar!$B$3:$B$367,0))</f>
        <v>0</v>
      </c>
      <c r="D1306" s="2">
        <f t="shared" si="140"/>
        <v>7</v>
      </c>
      <c r="E1306" s="36">
        <v>24353</v>
      </c>
      <c r="F1306" s="7">
        <f>IFERROR(IF(INDEX('Temperature Data'!$AA$15:$AA$348,MATCH(LOLP!A1306,'Temperature Data'!$B$15:$B$348,0))&gt;IF(B1306=9,$G$2,LOLP!$F$2),1,0),0)</f>
        <v>0</v>
      </c>
      <c r="G1306" s="7">
        <f>SUMIFS(LOLP!$F$4:$F$8763,$C$4:$C$8763,$C1306,$B$4:$B$8763,$B1306,$D$4:$D$8763,$D1306)</f>
        <v>0</v>
      </c>
      <c r="H1306" s="7">
        <f>COUNTIFS(Calendar!$E$3:$E$367,LOLP!C1306,Calendar!$D$3:$D$367,LOLP!B1306)</f>
        <v>9</v>
      </c>
      <c r="I1306" s="7">
        <f ca="1">IF($F1306=1,OFFSET(start_norps,LOLP!$D1306+(1-$C1306)*24,LOLP!$B1306)*H1306/G1306,0)</f>
        <v>0</v>
      </c>
      <c r="J1306" s="7">
        <f ca="1">IF($F1306=1,OFFSET(start_33,LOLP!$D1306+(1-$C1306)*24,LOLP!$B1306)*H1306/G1306,0)</f>
        <v>0</v>
      </c>
      <c r="K1306" s="7">
        <f ca="1">IF($F1306,OFFSET(start_40,LOLP!$D1306+(1-$C1306)*24,LOLP!$B1306),0)</f>
        <v>0</v>
      </c>
      <c r="L1306" s="7">
        <f ca="1">IF($F1306,OFFSET(start_50,LOLP!$D1306+(1-$C1306)*24,LOLP!$B1306),0)</f>
        <v>0</v>
      </c>
      <c r="M1306" s="25">
        <f t="shared" ca="1" si="142"/>
        <v>0</v>
      </c>
      <c r="N1306" s="25">
        <f t="shared" ca="1" si="143"/>
        <v>0</v>
      </c>
      <c r="O1306" s="15" t="e">
        <f t="shared" ca="1" si="144"/>
        <v>#DIV/0!</v>
      </c>
      <c r="P1306" s="15" t="e">
        <f t="shared" ca="1" si="145"/>
        <v>#DIV/0!</v>
      </c>
    </row>
    <row r="1307" spans="1:16" x14ac:dyDescent="0.25">
      <c r="A1307" s="1">
        <f t="shared" si="139"/>
        <v>43155</v>
      </c>
      <c r="B1307" s="7">
        <f t="shared" si="141"/>
        <v>2</v>
      </c>
      <c r="C1307" s="4">
        <f>INDEX(Calendar!$E$3:$E$367,MATCH(LOLP!$A1307,Calendar!$B$3:$B$367,0))</f>
        <v>0</v>
      </c>
      <c r="D1307" s="2">
        <f t="shared" si="140"/>
        <v>8</v>
      </c>
      <c r="E1307" s="36">
        <v>24507</v>
      </c>
      <c r="F1307" s="7">
        <f>IFERROR(IF(INDEX('Temperature Data'!$AA$15:$AA$348,MATCH(LOLP!A1307,'Temperature Data'!$B$15:$B$348,0))&gt;IF(B1307=9,$G$2,LOLP!$F$2),1,0),0)</f>
        <v>0</v>
      </c>
      <c r="G1307" s="7">
        <f>SUMIFS(LOLP!$F$4:$F$8763,$C$4:$C$8763,$C1307,$B$4:$B$8763,$B1307,$D$4:$D$8763,$D1307)</f>
        <v>0</v>
      </c>
      <c r="H1307" s="7">
        <f>COUNTIFS(Calendar!$E$3:$E$367,LOLP!C1307,Calendar!$D$3:$D$367,LOLP!B1307)</f>
        <v>9</v>
      </c>
      <c r="I1307" s="7">
        <f ca="1">IF($F1307=1,OFFSET(start_norps,LOLP!$D1307+(1-$C1307)*24,LOLP!$B1307)*H1307/G1307,0)</f>
        <v>0</v>
      </c>
      <c r="J1307" s="7">
        <f ca="1">IF($F1307=1,OFFSET(start_33,LOLP!$D1307+(1-$C1307)*24,LOLP!$B1307)*H1307/G1307,0)</f>
        <v>0</v>
      </c>
      <c r="K1307" s="7">
        <f ca="1">IF($F1307,OFFSET(start_40,LOLP!$D1307+(1-$C1307)*24,LOLP!$B1307),0)</f>
        <v>0</v>
      </c>
      <c r="L1307" s="7">
        <f ca="1">IF($F1307,OFFSET(start_50,LOLP!$D1307+(1-$C1307)*24,LOLP!$B1307),0)</f>
        <v>0</v>
      </c>
      <c r="M1307" s="25">
        <f t="shared" ca="1" si="142"/>
        <v>0</v>
      </c>
      <c r="N1307" s="25">
        <f t="shared" ca="1" si="143"/>
        <v>0</v>
      </c>
      <c r="O1307" s="15" t="e">
        <f t="shared" ca="1" si="144"/>
        <v>#DIV/0!</v>
      </c>
      <c r="P1307" s="15" t="e">
        <f t="shared" ca="1" si="145"/>
        <v>#DIV/0!</v>
      </c>
    </row>
    <row r="1308" spans="1:16" x14ac:dyDescent="0.25">
      <c r="A1308" s="1">
        <f t="shared" si="139"/>
        <v>43155</v>
      </c>
      <c r="B1308" s="7">
        <f t="shared" si="141"/>
        <v>2</v>
      </c>
      <c r="C1308" s="4">
        <f>INDEX(Calendar!$E$3:$E$367,MATCH(LOLP!$A1308,Calendar!$B$3:$B$367,0))</f>
        <v>0</v>
      </c>
      <c r="D1308" s="2">
        <f t="shared" si="140"/>
        <v>9</v>
      </c>
      <c r="E1308" s="36">
        <v>23990</v>
      </c>
      <c r="F1308" s="7">
        <f>IFERROR(IF(INDEX('Temperature Data'!$AA$15:$AA$348,MATCH(LOLP!A1308,'Temperature Data'!$B$15:$B$348,0))&gt;IF(B1308=9,$G$2,LOLP!$F$2),1,0),0)</f>
        <v>0</v>
      </c>
      <c r="G1308" s="7">
        <f>SUMIFS(LOLP!$F$4:$F$8763,$C$4:$C$8763,$C1308,$B$4:$B$8763,$B1308,$D$4:$D$8763,$D1308)</f>
        <v>0</v>
      </c>
      <c r="H1308" s="7">
        <f>COUNTIFS(Calendar!$E$3:$E$367,LOLP!C1308,Calendar!$D$3:$D$367,LOLP!B1308)</f>
        <v>9</v>
      </c>
      <c r="I1308" s="7">
        <f ca="1">IF($F1308=1,OFFSET(start_norps,LOLP!$D1308+(1-$C1308)*24,LOLP!$B1308)*H1308/G1308,0)</f>
        <v>0</v>
      </c>
      <c r="J1308" s="7">
        <f ca="1">IF($F1308=1,OFFSET(start_33,LOLP!$D1308+(1-$C1308)*24,LOLP!$B1308)*H1308/G1308,0)</f>
        <v>0</v>
      </c>
      <c r="K1308" s="7">
        <f ca="1">IF($F1308,OFFSET(start_40,LOLP!$D1308+(1-$C1308)*24,LOLP!$B1308),0)</f>
        <v>0</v>
      </c>
      <c r="L1308" s="7">
        <f ca="1">IF($F1308,OFFSET(start_50,LOLP!$D1308+(1-$C1308)*24,LOLP!$B1308),0)</f>
        <v>0</v>
      </c>
      <c r="M1308" s="25">
        <f t="shared" ca="1" si="142"/>
        <v>0</v>
      </c>
      <c r="N1308" s="25">
        <f t="shared" ca="1" si="143"/>
        <v>0</v>
      </c>
      <c r="O1308" s="15" t="e">
        <f t="shared" ca="1" si="144"/>
        <v>#DIV/0!</v>
      </c>
      <c r="P1308" s="15" t="e">
        <f t="shared" ca="1" si="145"/>
        <v>#DIV/0!</v>
      </c>
    </row>
    <row r="1309" spans="1:16" x14ac:dyDescent="0.25">
      <c r="A1309" s="1">
        <f t="shared" ref="A1309:A1372" si="146">A1285+1</f>
        <v>43155</v>
      </c>
      <c r="B1309" s="7">
        <f t="shared" si="141"/>
        <v>2</v>
      </c>
      <c r="C1309" s="4">
        <f>INDEX(Calendar!$E$3:$E$367,MATCH(LOLP!$A1309,Calendar!$B$3:$B$367,0))</f>
        <v>0</v>
      </c>
      <c r="D1309" s="2">
        <f t="shared" ref="D1309:D1372" si="147">D1285</f>
        <v>10</v>
      </c>
      <c r="E1309" s="36">
        <v>23435</v>
      </c>
      <c r="F1309" s="7">
        <f>IFERROR(IF(INDEX('Temperature Data'!$AA$15:$AA$348,MATCH(LOLP!A1309,'Temperature Data'!$B$15:$B$348,0))&gt;IF(B1309=9,$G$2,LOLP!$F$2),1,0),0)</f>
        <v>0</v>
      </c>
      <c r="G1309" s="7">
        <f>SUMIFS(LOLP!$F$4:$F$8763,$C$4:$C$8763,$C1309,$B$4:$B$8763,$B1309,$D$4:$D$8763,$D1309)</f>
        <v>0</v>
      </c>
      <c r="H1309" s="7">
        <f>COUNTIFS(Calendar!$E$3:$E$367,LOLP!C1309,Calendar!$D$3:$D$367,LOLP!B1309)</f>
        <v>9</v>
      </c>
      <c r="I1309" s="7">
        <f ca="1">IF($F1309=1,OFFSET(start_norps,LOLP!$D1309+(1-$C1309)*24,LOLP!$B1309)*H1309/G1309,0)</f>
        <v>0</v>
      </c>
      <c r="J1309" s="7">
        <f ca="1">IF($F1309=1,OFFSET(start_33,LOLP!$D1309+(1-$C1309)*24,LOLP!$B1309)*H1309/G1309,0)</f>
        <v>0</v>
      </c>
      <c r="K1309" s="7">
        <f ca="1">IF($F1309,OFFSET(start_40,LOLP!$D1309+(1-$C1309)*24,LOLP!$B1309),0)</f>
        <v>0</v>
      </c>
      <c r="L1309" s="7">
        <f ca="1">IF($F1309,OFFSET(start_50,LOLP!$D1309+(1-$C1309)*24,LOLP!$B1309),0)</f>
        <v>0</v>
      </c>
      <c r="M1309" s="25">
        <f t="shared" ca="1" si="142"/>
        <v>0</v>
      </c>
      <c r="N1309" s="25">
        <f t="shared" ca="1" si="143"/>
        <v>0</v>
      </c>
      <c r="O1309" s="15" t="e">
        <f t="shared" ca="1" si="144"/>
        <v>#DIV/0!</v>
      </c>
      <c r="P1309" s="15" t="e">
        <f t="shared" ca="1" si="145"/>
        <v>#DIV/0!</v>
      </c>
    </row>
    <row r="1310" spans="1:16" x14ac:dyDescent="0.25">
      <c r="A1310" s="1">
        <f t="shared" si="146"/>
        <v>43155</v>
      </c>
      <c r="B1310" s="7">
        <f t="shared" si="141"/>
        <v>2</v>
      </c>
      <c r="C1310" s="4">
        <f>INDEX(Calendar!$E$3:$E$367,MATCH(LOLP!$A1310,Calendar!$B$3:$B$367,0))</f>
        <v>0</v>
      </c>
      <c r="D1310" s="2">
        <f t="shared" si="147"/>
        <v>11</v>
      </c>
      <c r="E1310" s="36">
        <v>23031</v>
      </c>
      <c r="F1310" s="7">
        <f>IFERROR(IF(INDEX('Temperature Data'!$AA$15:$AA$348,MATCH(LOLP!A1310,'Temperature Data'!$B$15:$B$348,0))&gt;IF(B1310=9,$G$2,LOLP!$F$2),1,0),0)</f>
        <v>0</v>
      </c>
      <c r="G1310" s="7">
        <f>SUMIFS(LOLP!$F$4:$F$8763,$C$4:$C$8763,$C1310,$B$4:$B$8763,$B1310,$D$4:$D$8763,$D1310)</f>
        <v>0</v>
      </c>
      <c r="H1310" s="7">
        <f>COUNTIFS(Calendar!$E$3:$E$367,LOLP!C1310,Calendar!$D$3:$D$367,LOLP!B1310)</f>
        <v>9</v>
      </c>
      <c r="I1310" s="7">
        <f ca="1">IF($F1310=1,OFFSET(start_norps,LOLP!$D1310+(1-$C1310)*24,LOLP!$B1310)*H1310/G1310,0)</f>
        <v>0</v>
      </c>
      <c r="J1310" s="7">
        <f ca="1">IF($F1310=1,OFFSET(start_33,LOLP!$D1310+(1-$C1310)*24,LOLP!$B1310)*H1310/G1310,0)</f>
        <v>0</v>
      </c>
      <c r="K1310" s="7">
        <f ca="1">IF($F1310,OFFSET(start_40,LOLP!$D1310+(1-$C1310)*24,LOLP!$B1310),0)</f>
        <v>0</v>
      </c>
      <c r="L1310" s="7">
        <f ca="1">IF($F1310,OFFSET(start_50,LOLP!$D1310+(1-$C1310)*24,LOLP!$B1310),0)</f>
        <v>0</v>
      </c>
      <c r="M1310" s="25">
        <f t="shared" ca="1" si="142"/>
        <v>0</v>
      </c>
      <c r="N1310" s="25">
        <f t="shared" ca="1" si="143"/>
        <v>0</v>
      </c>
      <c r="O1310" s="15" t="e">
        <f t="shared" ca="1" si="144"/>
        <v>#DIV/0!</v>
      </c>
      <c r="P1310" s="15" t="e">
        <f t="shared" ca="1" si="145"/>
        <v>#DIV/0!</v>
      </c>
    </row>
    <row r="1311" spans="1:16" x14ac:dyDescent="0.25">
      <c r="A1311" s="1">
        <f t="shared" si="146"/>
        <v>43155</v>
      </c>
      <c r="B1311" s="7">
        <f t="shared" si="141"/>
        <v>2</v>
      </c>
      <c r="C1311" s="4">
        <f>INDEX(Calendar!$E$3:$E$367,MATCH(LOLP!$A1311,Calendar!$B$3:$B$367,0))</f>
        <v>0</v>
      </c>
      <c r="D1311" s="2">
        <f t="shared" si="147"/>
        <v>12</v>
      </c>
      <c r="E1311" s="36">
        <v>22098</v>
      </c>
      <c r="F1311" s="7">
        <f>IFERROR(IF(INDEX('Temperature Data'!$AA$15:$AA$348,MATCH(LOLP!A1311,'Temperature Data'!$B$15:$B$348,0))&gt;IF(B1311=9,$G$2,LOLP!$F$2),1,0),0)</f>
        <v>0</v>
      </c>
      <c r="G1311" s="7">
        <f>SUMIFS(LOLP!$F$4:$F$8763,$C$4:$C$8763,$C1311,$B$4:$B$8763,$B1311,$D$4:$D$8763,$D1311)</f>
        <v>0</v>
      </c>
      <c r="H1311" s="7">
        <f>COUNTIFS(Calendar!$E$3:$E$367,LOLP!C1311,Calendar!$D$3:$D$367,LOLP!B1311)</f>
        <v>9</v>
      </c>
      <c r="I1311" s="7">
        <f ca="1">IF($F1311=1,OFFSET(start_norps,LOLP!$D1311+(1-$C1311)*24,LOLP!$B1311)*H1311/G1311,0)</f>
        <v>0</v>
      </c>
      <c r="J1311" s="7">
        <f ca="1">IF($F1311=1,OFFSET(start_33,LOLP!$D1311+(1-$C1311)*24,LOLP!$B1311)*H1311/G1311,0)</f>
        <v>0</v>
      </c>
      <c r="K1311" s="7">
        <f ca="1">IF($F1311,OFFSET(start_40,LOLP!$D1311+(1-$C1311)*24,LOLP!$B1311),0)</f>
        <v>0</v>
      </c>
      <c r="L1311" s="7">
        <f ca="1">IF($F1311,OFFSET(start_50,LOLP!$D1311+(1-$C1311)*24,LOLP!$B1311),0)</f>
        <v>0</v>
      </c>
      <c r="M1311" s="25">
        <f t="shared" ca="1" si="142"/>
        <v>0</v>
      </c>
      <c r="N1311" s="25">
        <f t="shared" ca="1" si="143"/>
        <v>0</v>
      </c>
      <c r="O1311" s="15" t="e">
        <f t="shared" ca="1" si="144"/>
        <v>#DIV/0!</v>
      </c>
      <c r="P1311" s="15" t="e">
        <f t="shared" ca="1" si="145"/>
        <v>#DIV/0!</v>
      </c>
    </row>
    <row r="1312" spans="1:16" x14ac:dyDescent="0.25">
      <c r="A1312" s="1">
        <f t="shared" si="146"/>
        <v>43155</v>
      </c>
      <c r="B1312" s="7">
        <f t="shared" si="141"/>
        <v>2</v>
      </c>
      <c r="C1312" s="4">
        <f>INDEX(Calendar!$E$3:$E$367,MATCH(LOLP!$A1312,Calendar!$B$3:$B$367,0))</f>
        <v>0</v>
      </c>
      <c r="D1312" s="2">
        <f t="shared" si="147"/>
        <v>13</v>
      </c>
      <c r="E1312" s="36">
        <v>21496</v>
      </c>
      <c r="F1312" s="7">
        <f>IFERROR(IF(INDEX('Temperature Data'!$AA$15:$AA$348,MATCH(LOLP!A1312,'Temperature Data'!$B$15:$B$348,0))&gt;IF(B1312=9,$G$2,LOLP!$F$2),1,0),0)</f>
        <v>0</v>
      </c>
      <c r="G1312" s="7">
        <f>SUMIFS(LOLP!$F$4:$F$8763,$C$4:$C$8763,$C1312,$B$4:$B$8763,$B1312,$D$4:$D$8763,$D1312)</f>
        <v>0</v>
      </c>
      <c r="H1312" s="7">
        <f>COUNTIFS(Calendar!$E$3:$E$367,LOLP!C1312,Calendar!$D$3:$D$367,LOLP!B1312)</f>
        <v>9</v>
      </c>
      <c r="I1312" s="7">
        <f ca="1">IF($F1312=1,OFFSET(start_norps,LOLP!$D1312+(1-$C1312)*24,LOLP!$B1312)*H1312/G1312,0)</f>
        <v>0</v>
      </c>
      <c r="J1312" s="7">
        <f ca="1">IF($F1312=1,OFFSET(start_33,LOLP!$D1312+(1-$C1312)*24,LOLP!$B1312)*H1312/G1312,0)</f>
        <v>0</v>
      </c>
      <c r="K1312" s="7">
        <f ca="1">IF($F1312,OFFSET(start_40,LOLP!$D1312+(1-$C1312)*24,LOLP!$B1312),0)</f>
        <v>0</v>
      </c>
      <c r="L1312" s="7">
        <f ca="1">IF($F1312,OFFSET(start_50,LOLP!$D1312+(1-$C1312)*24,LOLP!$B1312),0)</f>
        <v>0</v>
      </c>
      <c r="M1312" s="25">
        <f t="shared" ca="1" si="142"/>
        <v>0</v>
      </c>
      <c r="N1312" s="25">
        <f t="shared" ca="1" si="143"/>
        <v>0</v>
      </c>
      <c r="O1312" s="15" t="e">
        <f t="shared" ca="1" si="144"/>
        <v>#DIV/0!</v>
      </c>
      <c r="P1312" s="15" t="e">
        <f t="shared" ca="1" si="145"/>
        <v>#DIV/0!</v>
      </c>
    </row>
    <row r="1313" spans="1:16" x14ac:dyDescent="0.25">
      <c r="A1313" s="1">
        <f t="shared" si="146"/>
        <v>43155</v>
      </c>
      <c r="B1313" s="7">
        <f t="shared" si="141"/>
        <v>2</v>
      </c>
      <c r="C1313" s="4">
        <f>INDEX(Calendar!$E$3:$E$367,MATCH(LOLP!$A1313,Calendar!$B$3:$B$367,0))</f>
        <v>0</v>
      </c>
      <c r="D1313" s="2">
        <f t="shared" si="147"/>
        <v>14</v>
      </c>
      <c r="E1313" s="36">
        <v>21238</v>
      </c>
      <c r="F1313" s="7">
        <f>IFERROR(IF(INDEX('Temperature Data'!$AA$15:$AA$348,MATCH(LOLP!A1313,'Temperature Data'!$B$15:$B$348,0))&gt;IF(B1313=9,$G$2,LOLP!$F$2),1,0),0)</f>
        <v>0</v>
      </c>
      <c r="G1313" s="7">
        <f>SUMIFS(LOLP!$F$4:$F$8763,$C$4:$C$8763,$C1313,$B$4:$B$8763,$B1313,$D$4:$D$8763,$D1313)</f>
        <v>0</v>
      </c>
      <c r="H1313" s="7">
        <f>COUNTIFS(Calendar!$E$3:$E$367,LOLP!C1313,Calendar!$D$3:$D$367,LOLP!B1313)</f>
        <v>9</v>
      </c>
      <c r="I1313" s="7">
        <f ca="1">IF($F1313=1,OFFSET(start_norps,LOLP!$D1313+(1-$C1313)*24,LOLP!$B1313)*H1313/G1313,0)</f>
        <v>0</v>
      </c>
      <c r="J1313" s="7">
        <f ca="1">IF($F1313=1,OFFSET(start_33,LOLP!$D1313+(1-$C1313)*24,LOLP!$B1313)*H1313/G1313,0)</f>
        <v>0</v>
      </c>
      <c r="K1313" s="7">
        <f ca="1">IF($F1313,OFFSET(start_40,LOLP!$D1313+(1-$C1313)*24,LOLP!$B1313),0)</f>
        <v>0</v>
      </c>
      <c r="L1313" s="7">
        <f ca="1">IF($F1313,OFFSET(start_50,LOLP!$D1313+(1-$C1313)*24,LOLP!$B1313),0)</f>
        <v>0</v>
      </c>
      <c r="M1313" s="25">
        <f t="shared" ca="1" si="142"/>
        <v>0</v>
      </c>
      <c r="N1313" s="25">
        <f t="shared" ca="1" si="143"/>
        <v>0</v>
      </c>
      <c r="O1313" s="15" t="e">
        <f t="shared" ca="1" si="144"/>
        <v>#DIV/0!</v>
      </c>
      <c r="P1313" s="15" t="e">
        <f t="shared" ca="1" si="145"/>
        <v>#DIV/0!</v>
      </c>
    </row>
    <row r="1314" spans="1:16" x14ac:dyDescent="0.25">
      <c r="A1314" s="1">
        <f t="shared" si="146"/>
        <v>43155</v>
      </c>
      <c r="B1314" s="7">
        <f t="shared" si="141"/>
        <v>2</v>
      </c>
      <c r="C1314" s="4">
        <f>INDEX(Calendar!$E$3:$E$367,MATCH(LOLP!$A1314,Calendar!$B$3:$B$367,0))</f>
        <v>0</v>
      </c>
      <c r="D1314" s="2">
        <f t="shared" si="147"/>
        <v>15</v>
      </c>
      <c r="E1314" s="36">
        <v>21413</v>
      </c>
      <c r="F1314" s="7">
        <f>IFERROR(IF(INDEX('Temperature Data'!$AA$15:$AA$348,MATCH(LOLP!A1314,'Temperature Data'!$B$15:$B$348,0))&gt;IF(B1314=9,$G$2,LOLP!$F$2),1,0),0)</f>
        <v>0</v>
      </c>
      <c r="G1314" s="7">
        <f>SUMIFS(LOLP!$F$4:$F$8763,$C$4:$C$8763,$C1314,$B$4:$B$8763,$B1314,$D$4:$D$8763,$D1314)</f>
        <v>0</v>
      </c>
      <c r="H1314" s="7">
        <f>COUNTIFS(Calendar!$E$3:$E$367,LOLP!C1314,Calendar!$D$3:$D$367,LOLP!B1314)</f>
        <v>9</v>
      </c>
      <c r="I1314" s="7">
        <f ca="1">IF($F1314=1,OFFSET(start_norps,LOLP!$D1314+(1-$C1314)*24,LOLP!$B1314)*H1314/G1314,0)</f>
        <v>0</v>
      </c>
      <c r="J1314" s="7">
        <f ca="1">IF($F1314=1,OFFSET(start_33,LOLP!$D1314+(1-$C1314)*24,LOLP!$B1314)*H1314/G1314,0)</f>
        <v>0</v>
      </c>
      <c r="K1314" s="7">
        <f ca="1">IF($F1314,OFFSET(start_40,LOLP!$D1314+(1-$C1314)*24,LOLP!$B1314),0)</f>
        <v>0</v>
      </c>
      <c r="L1314" s="7">
        <f ca="1">IF($F1314,OFFSET(start_50,LOLP!$D1314+(1-$C1314)*24,LOLP!$B1314),0)</f>
        <v>0</v>
      </c>
      <c r="M1314" s="25">
        <f t="shared" ca="1" si="142"/>
        <v>0</v>
      </c>
      <c r="N1314" s="25">
        <f t="shared" ca="1" si="143"/>
        <v>0</v>
      </c>
      <c r="O1314" s="15" t="e">
        <f t="shared" ca="1" si="144"/>
        <v>#DIV/0!</v>
      </c>
      <c r="P1314" s="15" t="e">
        <f t="shared" ca="1" si="145"/>
        <v>#DIV/0!</v>
      </c>
    </row>
    <row r="1315" spans="1:16" x14ac:dyDescent="0.25">
      <c r="A1315" s="1">
        <f t="shared" si="146"/>
        <v>43155</v>
      </c>
      <c r="B1315" s="7">
        <f t="shared" si="141"/>
        <v>2</v>
      </c>
      <c r="C1315" s="4">
        <f>INDEX(Calendar!$E$3:$E$367,MATCH(LOLP!$A1315,Calendar!$B$3:$B$367,0))</f>
        <v>0</v>
      </c>
      <c r="D1315" s="2">
        <f t="shared" si="147"/>
        <v>16</v>
      </c>
      <c r="E1315" s="36">
        <v>21811</v>
      </c>
      <c r="F1315" s="7">
        <f>IFERROR(IF(INDEX('Temperature Data'!$AA$15:$AA$348,MATCH(LOLP!A1315,'Temperature Data'!$B$15:$B$348,0))&gt;IF(B1315=9,$G$2,LOLP!$F$2),1,0),0)</f>
        <v>0</v>
      </c>
      <c r="G1315" s="7">
        <f>SUMIFS(LOLP!$F$4:$F$8763,$C$4:$C$8763,$C1315,$B$4:$B$8763,$B1315,$D$4:$D$8763,$D1315)</f>
        <v>0</v>
      </c>
      <c r="H1315" s="7">
        <f>COUNTIFS(Calendar!$E$3:$E$367,LOLP!C1315,Calendar!$D$3:$D$367,LOLP!B1315)</f>
        <v>9</v>
      </c>
      <c r="I1315" s="7">
        <f ca="1">IF($F1315=1,OFFSET(start_norps,LOLP!$D1315+(1-$C1315)*24,LOLP!$B1315)*H1315/G1315,0)</f>
        <v>0</v>
      </c>
      <c r="J1315" s="7">
        <f ca="1">IF($F1315=1,OFFSET(start_33,LOLP!$D1315+(1-$C1315)*24,LOLP!$B1315)*H1315/G1315,0)</f>
        <v>0</v>
      </c>
      <c r="K1315" s="7">
        <f ca="1">IF($F1315,OFFSET(start_40,LOLP!$D1315+(1-$C1315)*24,LOLP!$B1315),0)</f>
        <v>0</v>
      </c>
      <c r="L1315" s="7">
        <f ca="1">IF($F1315,OFFSET(start_50,LOLP!$D1315+(1-$C1315)*24,LOLP!$B1315),0)</f>
        <v>0</v>
      </c>
      <c r="M1315" s="25">
        <f t="shared" ca="1" si="142"/>
        <v>0</v>
      </c>
      <c r="N1315" s="25">
        <f t="shared" ca="1" si="143"/>
        <v>0</v>
      </c>
      <c r="O1315" s="15" t="e">
        <f t="shared" ca="1" si="144"/>
        <v>#DIV/0!</v>
      </c>
      <c r="P1315" s="15" t="e">
        <f t="shared" ca="1" si="145"/>
        <v>#DIV/0!</v>
      </c>
    </row>
    <row r="1316" spans="1:16" x14ac:dyDescent="0.25">
      <c r="A1316" s="1">
        <f t="shared" si="146"/>
        <v>43155</v>
      </c>
      <c r="B1316" s="7">
        <f t="shared" si="141"/>
        <v>2</v>
      </c>
      <c r="C1316" s="4">
        <f>INDEX(Calendar!$E$3:$E$367,MATCH(LOLP!$A1316,Calendar!$B$3:$B$367,0))</f>
        <v>0</v>
      </c>
      <c r="D1316" s="2">
        <f t="shared" si="147"/>
        <v>17</v>
      </c>
      <c r="E1316" s="36">
        <v>22680</v>
      </c>
      <c r="F1316" s="7">
        <f>IFERROR(IF(INDEX('Temperature Data'!$AA$15:$AA$348,MATCH(LOLP!A1316,'Temperature Data'!$B$15:$B$348,0))&gt;IF(B1316=9,$G$2,LOLP!$F$2),1,0),0)</f>
        <v>0</v>
      </c>
      <c r="G1316" s="7">
        <f>SUMIFS(LOLP!$F$4:$F$8763,$C$4:$C$8763,$C1316,$B$4:$B$8763,$B1316,$D$4:$D$8763,$D1316)</f>
        <v>0</v>
      </c>
      <c r="H1316" s="7">
        <f>COUNTIFS(Calendar!$E$3:$E$367,LOLP!C1316,Calendar!$D$3:$D$367,LOLP!B1316)</f>
        <v>9</v>
      </c>
      <c r="I1316" s="7">
        <f ca="1">IF($F1316=1,OFFSET(start_norps,LOLP!$D1316+(1-$C1316)*24,LOLP!$B1316)*H1316/G1316,0)</f>
        <v>0</v>
      </c>
      <c r="J1316" s="7">
        <f ca="1">IF($F1316=1,OFFSET(start_33,LOLP!$D1316+(1-$C1316)*24,LOLP!$B1316)*H1316/G1316,0)</f>
        <v>0</v>
      </c>
      <c r="K1316" s="7">
        <f ca="1">IF($F1316,OFFSET(start_40,LOLP!$D1316+(1-$C1316)*24,LOLP!$B1316),0)</f>
        <v>0</v>
      </c>
      <c r="L1316" s="7">
        <f ca="1">IF($F1316,OFFSET(start_50,LOLP!$D1316+(1-$C1316)*24,LOLP!$B1316),0)</f>
        <v>0</v>
      </c>
      <c r="M1316" s="25">
        <f t="shared" ca="1" si="142"/>
        <v>0</v>
      </c>
      <c r="N1316" s="25">
        <f t="shared" ca="1" si="143"/>
        <v>0</v>
      </c>
      <c r="O1316" s="15" t="e">
        <f t="shared" ca="1" si="144"/>
        <v>#DIV/0!</v>
      </c>
      <c r="P1316" s="15" t="e">
        <f t="shared" ca="1" si="145"/>
        <v>#DIV/0!</v>
      </c>
    </row>
    <row r="1317" spans="1:16" x14ac:dyDescent="0.25">
      <c r="A1317" s="1">
        <f t="shared" si="146"/>
        <v>43155</v>
      </c>
      <c r="B1317" s="7">
        <f t="shared" si="141"/>
        <v>2</v>
      </c>
      <c r="C1317" s="4">
        <f>INDEX(Calendar!$E$3:$E$367,MATCH(LOLP!$A1317,Calendar!$B$3:$B$367,0))</f>
        <v>0</v>
      </c>
      <c r="D1317" s="2">
        <f t="shared" si="147"/>
        <v>18</v>
      </c>
      <c r="E1317" s="36">
        <v>24087</v>
      </c>
      <c r="F1317" s="7">
        <f>IFERROR(IF(INDEX('Temperature Data'!$AA$15:$AA$348,MATCH(LOLP!A1317,'Temperature Data'!$B$15:$B$348,0))&gt;IF(B1317=9,$G$2,LOLP!$F$2),1,0),0)</f>
        <v>0</v>
      </c>
      <c r="G1317" s="7">
        <f>SUMIFS(LOLP!$F$4:$F$8763,$C$4:$C$8763,$C1317,$B$4:$B$8763,$B1317,$D$4:$D$8763,$D1317)</f>
        <v>0</v>
      </c>
      <c r="H1317" s="7">
        <f>COUNTIFS(Calendar!$E$3:$E$367,LOLP!C1317,Calendar!$D$3:$D$367,LOLP!B1317)</f>
        <v>9</v>
      </c>
      <c r="I1317" s="7">
        <f ca="1">IF($F1317=1,OFFSET(start_norps,LOLP!$D1317+(1-$C1317)*24,LOLP!$B1317)*H1317/G1317,0)</f>
        <v>0</v>
      </c>
      <c r="J1317" s="7">
        <f ca="1">IF($F1317=1,OFFSET(start_33,LOLP!$D1317+(1-$C1317)*24,LOLP!$B1317)*H1317/G1317,0)</f>
        <v>0</v>
      </c>
      <c r="K1317" s="7">
        <f ca="1">IF($F1317,OFFSET(start_40,LOLP!$D1317+(1-$C1317)*24,LOLP!$B1317),0)</f>
        <v>0</v>
      </c>
      <c r="L1317" s="7">
        <f ca="1">IF($F1317,OFFSET(start_50,LOLP!$D1317+(1-$C1317)*24,LOLP!$B1317),0)</f>
        <v>0</v>
      </c>
      <c r="M1317" s="25">
        <f t="shared" ca="1" si="142"/>
        <v>0</v>
      </c>
      <c r="N1317" s="25">
        <f t="shared" ca="1" si="143"/>
        <v>0</v>
      </c>
      <c r="O1317" s="15" t="e">
        <f t="shared" ca="1" si="144"/>
        <v>#DIV/0!</v>
      </c>
      <c r="P1317" s="15" t="e">
        <f t="shared" ca="1" si="145"/>
        <v>#DIV/0!</v>
      </c>
    </row>
    <row r="1318" spans="1:16" x14ac:dyDescent="0.25">
      <c r="A1318" s="1">
        <f t="shared" si="146"/>
        <v>43155</v>
      </c>
      <c r="B1318" s="7">
        <f t="shared" si="141"/>
        <v>2</v>
      </c>
      <c r="C1318" s="4">
        <f>INDEX(Calendar!$E$3:$E$367,MATCH(LOLP!$A1318,Calendar!$B$3:$B$367,0))</f>
        <v>0</v>
      </c>
      <c r="D1318" s="2">
        <f t="shared" si="147"/>
        <v>19</v>
      </c>
      <c r="E1318" s="36">
        <v>26485</v>
      </c>
      <c r="F1318" s="7">
        <f>IFERROR(IF(INDEX('Temperature Data'!$AA$15:$AA$348,MATCH(LOLP!A1318,'Temperature Data'!$B$15:$B$348,0))&gt;IF(B1318=9,$G$2,LOLP!$F$2),1,0),0)</f>
        <v>0</v>
      </c>
      <c r="G1318" s="7">
        <f>SUMIFS(LOLP!$F$4:$F$8763,$C$4:$C$8763,$C1318,$B$4:$B$8763,$B1318,$D$4:$D$8763,$D1318)</f>
        <v>0</v>
      </c>
      <c r="H1318" s="7">
        <f>COUNTIFS(Calendar!$E$3:$E$367,LOLP!C1318,Calendar!$D$3:$D$367,LOLP!B1318)</f>
        <v>9</v>
      </c>
      <c r="I1318" s="7">
        <f ca="1">IF($F1318=1,OFFSET(start_norps,LOLP!$D1318+(1-$C1318)*24,LOLP!$B1318)*H1318/G1318,0)</f>
        <v>0</v>
      </c>
      <c r="J1318" s="7">
        <f ca="1">IF($F1318=1,OFFSET(start_33,LOLP!$D1318+(1-$C1318)*24,LOLP!$B1318)*H1318/G1318,0)</f>
        <v>0</v>
      </c>
      <c r="K1318" s="7">
        <f ca="1">IF($F1318,OFFSET(start_40,LOLP!$D1318+(1-$C1318)*24,LOLP!$B1318),0)</f>
        <v>0</v>
      </c>
      <c r="L1318" s="7">
        <f ca="1">IF($F1318,OFFSET(start_50,LOLP!$D1318+(1-$C1318)*24,LOLP!$B1318),0)</f>
        <v>0</v>
      </c>
      <c r="M1318" s="25">
        <f t="shared" ca="1" si="142"/>
        <v>0</v>
      </c>
      <c r="N1318" s="25">
        <f t="shared" ca="1" si="143"/>
        <v>0</v>
      </c>
      <c r="O1318" s="15" t="e">
        <f t="shared" ca="1" si="144"/>
        <v>#DIV/0!</v>
      </c>
      <c r="P1318" s="15" t="e">
        <f t="shared" ca="1" si="145"/>
        <v>#DIV/0!</v>
      </c>
    </row>
    <row r="1319" spans="1:16" x14ac:dyDescent="0.25">
      <c r="A1319" s="1">
        <f t="shared" si="146"/>
        <v>43155</v>
      </c>
      <c r="B1319" s="7">
        <f t="shared" si="141"/>
        <v>2</v>
      </c>
      <c r="C1319" s="4">
        <f>INDEX(Calendar!$E$3:$E$367,MATCH(LOLP!$A1319,Calendar!$B$3:$B$367,0))</f>
        <v>0</v>
      </c>
      <c r="D1319" s="2">
        <f t="shared" si="147"/>
        <v>20</v>
      </c>
      <c r="E1319" s="36">
        <v>26596</v>
      </c>
      <c r="F1319" s="7">
        <f>IFERROR(IF(INDEX('Temperature Data'!$AA$15:$AA$348,MATCH(LOLP!A1319,'Temperature Data'!$B$15:$B$348,0))&gt;IF(B1319=9,$G$2,LOLP!$F$2),1,0),0)</f>
        <v>0</v>
      </c>
      <c r="G1319" s="7">
        <f>SUMIFS(LOLP!$F$4:$F$8763,$C$4:$C$8763,$C1319,$B$4:$B$8763,$B1319,$D$4:$D$8763,$D1319)</f>
        <v>0</v>
      </c>
      <c r="H1319" s="7">
        <f>COUNTIFS(Calendar!$E$3:$E$367,LOLP!C1319,Calendar!$D$3:$D$367,LOLP!B1319)</f>
        <v>9</v>
      </c>
      <c r="I1319" s="7">
        <f ca="1">IF($F1319=1,OFFSET(start_norps,LOLP!$D1319+(1-$C1319)*24,LOLP!$B1319)*H1319/G1319,0)</f>
        <v>0</v>
      </c>
      <c r="J1319" s="7">
        <f ca="1">IF($F1319=1,OFFSET(start_33,LOLP!$D1319+(1-$C1319)*24,LOLP!$B1319)*H1319/G1319,0)</f>
        <v>0</v>
      </c>
      <c r="K1319" s="7">
        <f ca="1">IF($F1319,OFFSET(start_40,LOLP!$D1319+(1-$C1319)*24,LOLP!$B1319),0)</f>
        <v>0</v>
      </c>
      <c r="L1319" s="7">
        <f ca="1">IF($F1319,OFFSET(start_50,LOLP!$D1319+(1-$C1319)*24,LOLP!$B1319),0)</f>
        <v>0</v>
      </c>
      <c r="M1319" s="25">
        <f t="shared" ca="1" si="142"/>
        <v>0</v>
      </c>
      <c r="N1319" s="25">
        <f t="shared" ca="1" si="143"/>
        <v>0</v>
      </c>
      <c r="O1319" s="15" t="e">
        <f t="shared" ca="1" si="144"/>
        <v>#DIV/0!</v>
      </c>
      <c r="P1319" s="15" t="e">
        <f t="shared" ca="1" si="145"/>
        <v>#DIV/0!</v>
      </c>
    </row>
    <row r="1320" spans="1:16" x14ac:dyDescent="0.25">
      <c r="A1320" s="1">
        <f t="shared" si="146"/>
        <v>43155</v>
      </c>
      <c r="B1320" s="7">
        <f t="shared" si="141"/>
        <v>2</v>
      </c>
      <c r="C1320" s="4">
        <f>INDEX(Calendar!$E$3:$E$367,MATCH(LOLP!$A1320,Calendar!$B$3:$B$367,0))</f>
        <v>0</v>
      </c>
      <c r="D1320" s="2">
        <f t="shared" si="147"/>
        <v>21</v>
      </c>
      <c r="E1320" s="36">
        <v>26343</v>
      </c>
      <c r="F1320" s="7">
        <f>IFERROR(IF(INDEX('Temperature Data'!$AA$15:$AA$348,MATCH(LOLP!A1320,'Temperature Data'!$B$15:$B$348,0))&gt;IF(B1320=9,$G$2,LOLP!$F$2),1,0),0)</f>
        <v>0</v>
      </c>
      <c r="G1320" s="7">
        <f>SUMIFS(LOLP!$F$4:$F$8763,$C$4:$C$8763,$C1320,$B$4:$B$8763,$B1320,$D$4:$D$8763,$D1320)</f>
        <v>0</v>
      </c>
      <c r="H1320" s="7">
        <f>COUNTIFS(Calendar!$E$3:$E$367,LOLP!C1320,Calendar!$D$3:$D$367,LOLP!B1320)</f>
        <v>9</v>
      </c>
      <c r="I1320" s="7">
        <f ca="1">IF($F1320=1,OFFSET(start_norps,LOLP!$D1320+(1-$C1320)*24,LOLP!$B1320)*H1320/G1320,0)</f>
        <v>0</v>
      </c>
      <c r="J1320" s="7">
        <f ca="1">IF($F1320=1,OFFSET(start_33,LOLP!$D1320+(1-$C1320)*24,LOLP!$B1320)*H1320/G1320,0)</f>
        <v>0</v>
      </c>
      <c r="K1320" s="7">
        <f ca="1">IF($F1320,OFFSET(start_40,LOLP!$D1320+(1-$C1320)*24,LOLP!$B1320),0)</f>
        <v>0</v>
      </c>
      <c r="L1320" s="7">
        <f ca="1">IF($F1320,OFFSET(start_50,LOLP!$D1320+(1-$C1320)*24,LOLP!$B1320),0)</f>
        <v>0</v>
      </c>
      <c r="M1320" s="25">
        <f t="shared" ca="1" si="142"/>
        <v>0</v>
      </c>
      <c r="N1320" s="25">
        <f t="shared" ca="1" si="143"/>
        <v>0</v>
      </c>
      <c r="O1320" s="15" t="e">
        <f t="shared" ca="1" si="144"/>
        <v>#DIV/0!</v>
      </c>
      <c r="P1320" s="15" t="e">
        <f t="shared" ca="1" si="145"/>
        <v>#DIV/0!</v>
      </c>
    </row>
    <row r="1321" spans="1:16" x14ac:dyDescent="0.25">
      <c r="A1321" s="1">
        <f t="shared" si="146"/>
        <v>43155</v>
      </c>
      <c r="B1321" s="7">
        <f t="shared" si="141"/>
        <v>2</v>
      </c>
      <c r="C1321" s="4">
        <f>INDEX(Calendar!$E$3:$E$367,MATCH(LOLP!$A1321,Calendar!$B$3:$B$367,0))</f>
        <v>0</v>
      </c>
      <c r="D1321" s="2">
        <f t="shared" si="147"/>
        <v>22</v>
      </c>
      <c r="E1321" s="36">
        <v>25670</v>
      </c>
      <c r="F1321" s="7">
        <f>IFERROR(IF(INDEX('Temperature Data'!$AA$15:$AA$348,MATCH(LOLP!A1321,'Temperature Data'!$B$15:$B$348,0))&gt;IF(B1321=9,$G$2,LOLP!$F$2),1,0),0)</f>
        <v>0</v>
      </c>
      <c r="G1321" s="7">
        <f>SUMIFS(LOLP!$F$4:$F$8763,$C$4:$C$8763,$C1321,$B$4:$B$8763,$B1321,$D$4:$D$8763,$D1321)</f>
        <v>0</v>
      </c>
      <c r="H1321" s="7">
        <f>COUNTIFS(Calendar!$E$3:$E$367,LOLP!C1321,Calendar!$D$3:$D$367,LOLP!B1321)</f>
        <v>9</v>
      </c>
      <c r="I1321" s="7">
        <f ca="1">IF($F1321=1,OFFSET(start_norps,LOLP!$D1321+(1-$C1321)*24,LOLP!$B1321)*H1321/G1321,0)</f>
        <v>0</v>
      </c>
      <c r="J1321" s="7">
        <f ca="1">IF($F1321=1,OFFSET(start_33,LOLP!$D1321+(1-$C1321)*24,LOLP!$B1321)*H1321/G1321,0)</f>
        <v>0</v>
      </c>
      <c r="K1321" s="7">
        <f ca="1">IF($F1321,OFFSET(start_40,LOLP!$D1321+(1-$C1321)*24,LOLP!$B1321),0)</f>
        <v>0</v>
      </c>
      <c r="L1321" s="7">
        <f ca="1">IF($F1321,OFFSET(start_50,LOLP!$D1321+(1-$C1321)*24,LOLP!$B1321),0)</f>
        <v>0</v>
      </c>
      <c r="M1321" s="25">
        <f t="shared" ca="1" si="142"/>
        <v>0</v>
      </c>
      <c r="N1321" s="25">
        <f t="shared" ca="1" si="143"/>
        <v>0</v>
      </c>
      <c r="O1321" s="15" t="e">
        <f t="shared" ca="1" si="144"/>
        <v>#DIV/0!</v>
      </c>
      <c r="P1321" s="15" t="e">
        <f t="shared" ca="1" si="145"/>
        <v>#DIV/0!</v>
      </c>
    </row>
    <row r="1322" spans="1:16" x14ac:dyDescent="0.25">
      <c r="A1322" s="1">
        <f t="shared" si="146"/>
        <v>43155</v>
      </c>
      <c r="B1322" s="7">
        <f t="shared" si="141"/>
        <v>2</v>
      </c>
      <c r="C1322" s="4">
        <f>INDEX(Calendar!$E$3:$E$367,MATCH(LOLP!$A1322,Calendar!$B$3:$B$367,0))</f>
        <v>0</v>
      </c>
      <c r="D1322" s="2">
        <f t="shared" si="147"/>
        <v>23</v>
      </c>
      <c r="E1322" s="36">
        <v>24491</v>
      </c>
      <c r="F1322" s="7">
        <f>IFERROR(IF(INDEX('Temperature Data'!$AA$15:$AA$348,MATCH(LOLP!A1322,'Temperature Data'!$B$15:$B$348,0))&gt;IF(B1322=9,$G$2,LOLP!$F$2),1,0),0)</f>
        <v>0</v>
      </c>
      <c r="G1322" s="7">
        <f>SUMIFS(LOLP!$F$4:$F$8763,$C$4:$C$8763,$C1322,$B$4:$B$8763,$B1322,$D$4:$D$8763,$D1322)</f>
        <v>0</v>
      </c>
      <c r="H1322" s="7">
        <f>COUNTIFS(Calendar!$E$3:$E$367,LOLP!C1322,Calendar!$D$3:$D$367,LOLP!B1322)</f>
        <v>9</v>
      </c>
      <c r="I1322" s="7">
        <f ca="1">IF($F1322=1,OFFSET(start_norps,LOLP!$D1322+(1-$C1322)*24,LOLP!$B1322)*H1322/G1322,0)</f>
        <v>0</v>
      </c>
      <c r="J1322" s="7">
        <f ca="1">IF($F1322=1,OFFSET(start_33,LOLP!$D1322+(1-$C1322)*24,LOLP!$B1322)*H1322/G1322,0)</f>
        <v>0</v>
      </c>
      <c r="K1322" s="7">
        <f ca="1">IF($F1322,OFFSET(start_40,LOLP!$D1322+(1-$C1322)*24,LOLP!$B1322),0)</f>
        <v>0</v>
      </c>
      <c r="L1322" s="7">
        <f ca="1">IF($F1322,OFFSET(start_50,LOLP!$D1322+(1-$C1322)*24,LOLP!$B1322),0)</f>
        <v>0</v>
      </c>
      <c r="M1322" s="25">
        <f t="shared" ca="1" si="142"/>
        <v>0</v>
      </c>
      <c r="N1322" s="25">
        <f t="shared" ca="1" si="143"/>
        <v>0</v>
      </c>
      <c r="O1322" s="15" t="e">
        <f t="shared" ca="1" si="144"/>
        <v>#DIV/0!</v>
      </c>
      <c r="P1322" s="15" t="e">
        <f t="shared" ca="1" si="145"/>
        <v>#DIV/0!</v>
      </c>
    </row>
    <row r="1323" spans="1:16" x14ac:dyDescent="0.25">
      <c r="A1323" s="1">
        <f t="shared" si="146"/>
        <v>43155</v>
      </c>
      <c r="B1323" s="7">
        <f t="shared" si="141"/>
        <v>2</v>
      </c>
      <c r="C1323" s="4">
        <f>INDEX(Calendar!$E$3:$E$367,MATCH(LOLP!$A1323,Calendar!$B$3:$B$367,0))</f>
        <v>0</v>
      </c>
      <c r="D1323" s="2">
        <f t="shared" si="147"/>
        <v>24</v>
      </c>
      <c r="E1323" s="36">
        <v>23246</v>
      </c>
      <c r="F1323" s="7">
        <f>IFERROR(IF(INDEX('Temperature Data'!$AA$15:$AA$348,MATCH(LOLP!A1323,'Temperature Data'!$B$15:$B$348,0))&gt;IF(B1323=9,$G$2,LOLP!$F$2),1,0),0)</f>
        <v>0</v>
      </c>
      <c r="G1323" s="7">
        <f>SUMIFS(LOLP!$F$4:$F$8763,$C$4:$C$8763,$C1323,$B$4:$B$8763,$B1323,$D$4:$D$8763,$D1323)</f>
        <v>0</v>
      </c>
      <c r="H1323" s="7">
        <f>COUNTIFS(Calendar!$E$3:$E$367,LOLP!C1323,Calendar!$D$3:$D$367,LOLP!B1323)</f>
        <v>9</v>
      </c>
      <c r="I1323" s="7">
        <f ca="1">IF($F1323=1,OFFSET(start_norps,LOLP!$D1323+(1-$C1323)*24,LOLP!$B1323)*H1323/G1323,0)</f>
        <v>0</v>
      </c>
      <c r="J1323" s="7">
        <f ca="1">IF($F1323=1,OFFSET(start_33,LOLP!$D1323+(1-$C1323)*24,LOLP!$B1323)*H1323/G1323,0)</f>
        <v>0</v>
      </c>
      <c r="K1323" s="7">
        <f ca="1">IF($F1323,OFFSET(start_40,LOLP!$D1323+(1-$C1323)*24,LOLP!$B1323),0)</f>
        <v>0</v>
      </c>
      <c r="L1323" s="7">
        <f ca="1">IF($F1323,OFFSET(start_50,LOLP!$D1323+(1-$C1323)*24,LOLP!$B1323),0)</f>
        <v>0</v>
      </c>
      <c r="M1323" s="25">
        <f t="shared" ca="1" si="142"/>
        <v>0</v>
      </c>
      <c r="N1323" s="25">
        <f t="shared" ca="1" si="143"/>
        <v>0</v>
      </c>
      <c r="O1323" s="15" t="e">
        <f t="shared" ca="1" si="144"/>
        <v>#DIV/0!</v>
      </c>
      <c r="P1323" s="15" t="e">
        <f t="shared" ca="1" si="145"/>
        <v>#DIV/0!</v>
      </c>
    </row>
    <row r="1324" spans="1:16" x14ac:dyDescent="0.25">
      <c r="A1324" s="1">
        <f t="shared" si="146"/>
        <v>43156</v>
      </c>
      <c r="B1324" s="7">
        <f t="shared" si="141"/>
        <v>2</v>
      </c>
      <c r="C1324" s="4">
        <f>INDEX(Calendar!$E$3:$E$367,MATCH(LOLP!$A1324,Calendar!$B$3:$B$367,0))</f>
        <v>0</v>
      </c>
      <c r="D1324" s="2">
        <f t="shared" si="147"/>
        <v>1</v>
      </c>
      <c r="E1324" s="36">
        <v>22271</v>
      </c>
      <c r="F1324" s="7">
        <f>IFERROR(IF(INDEX('Temperature Data'!$AA$15:$AA$348,MATCH(LOLP!A1324,'Temperature Data'!$B$15:$B$348,0))&gt;IF(B1324=9,$G$2,LOLP!$F$2),1,0),0)</f>
        <v>0</v>
      </c>
      <c r="G1324" s="7">
        <f>SUMIFS(LOLP!$F$4:$F$8763,$C$4:$C$8763,$C1324,$B$4:$B$8763,$B1324,$D$4:$D$8763,$D1324)</f>
        <v>0</v>
      </c>
      <c r="H1324" s="7">
        <f>COUNTIFS(Calendar!$E$3:$E$367,LOLP!C1324,Calendar!$D$3:$D$367,LOLP!B1324)</f>
        <v>9</v>
      </c>
      <c r="I1324" s="7">
        <f ca="1">IF($F1324=1,OFFSET(start_norps,LOLP!$D1324+(1-$C1324)*24,LOLP!$B1324)*H1324/G1324,0)</f>
        <v>0</v>
      </c>
      <c r="J1324" s="7">
        <f ca="1">IF($F1324=1,OFFSET(start_33,LOLP!$D1324+(1-$C1324)*24,LOLP!$B1324)*H1324/G1324,0)</f>
        <v>0</v>
      </c>
      <c r="K1324" s="7">
        <f ca="1">IF($F1324,OFFSET(start_40,LOLP!$D1324+(1-$C1324)*24,LOLP!$B1324),0)</f>
        <v>0</v>
      </c>
      <c r="L1324" s="7">
        <f ca="1">IF($F1324,OFFSET(start_50,LOLP!$D1324+(1-$C1324)*24,LOLP!$B1324),0)</f>
        <v>0</v>
      </c>
      <c r="M1324" s="25">
        <f t="shared" ca="1" si="142"/>
        <v>0</v>
      </c>
      <c r="N1324" s="25">
        <f t="shared" ca="1" si="143"/>
        <v>0</v>
      </c>
      <c r="O1324" s="15" t="e">
        <f t="shared" ca="1" si="144"/>
        <v>#DIV/0!</v>
      </c>
      <c r="P1324" s="15" t="e">
        <f t="shared" ca="1" si="145"/>
        <v>#DIV/0!</v>
      </c>
    </row>
    <row r="1325" spans="1:16" x14ac:dyDescent="0.25">
      <c r="A1325" s="1">
        <f t="shared" si="146"/>
        <v>43156</v>
      </c>
      <c r="B1325" s="7">
        <f t="shared" si="141"/>
        <v>2</v>
      </c>
      <c r="C1325" s="4">
        <f>INDEX(Calendar!$E$3:$E$367,MATCH(LOLP!$A1325,Calendar!$B$3:$B$367,0))</f>
        <v>0</v>
      </c>
      <c r="D1325" s="2">
        <f t="shared" si="147"/>
        <v>2</v>
      </c>
      <c r="E1325" s="36">
        <v>21485</v>
      </c>
      <c r="F1325" s="7">
        <f>IFERROR(IF(INDEX('Temperature Data'!$AA$15:$AA$348,MATCH(LOLP!A1325,'Temperature Data'!$B$15:$B$348,0))&gt;IF(B1325=9,$G$2,LOLP!$F$2),1,0),0)</f>
        <v>0</v>
      </c>
      <c r="G1325" s="7">
        <f>SUMIFS(LOLP!$F$4:$F$8763,$C$4:$C$8763,$C1325,$B$4:$B$8763,$B1325,$D$4:$D$8763,$D1325)</f>
        <v>0</v>
      </c>
      <c r="H1325" s="7">
        <f>COUNTIFS(Calendar!$E$3:$E$367,LOLP!C1325,Calendar!$D$3:$D$367,LOLP!B1325)</f>
        <v>9</v>
      </c>
      <c r="I1325" s="7">
        <f ca="1">IF($F1325=1,OFFSET(start_norps,LOLP!$D1325+(1-$C1325)*24,LOLP!$B1325)*H1325/G1325,0)</f>
        <v>0</v>
      </c>
      <c r="J1325" s="7">
        <f ca="1">IF($F1325=1,OFFSET(start_33,LOLP!$D1325+(1-$C1325)*24,LOLP!$B1325)*H1325/G1325,0)</f>
        <v>0</v>
      </c>
      <c r="K1325" s="7">
        <f ca="1">IF($F1325,OFFSET(start_40,LOLP!$D1325+(1-$C1325)*24,LOLP!$B1325),0)</f>
        <v>0</v>
      </c>
      <c r="L1325" s="7">
        <f ca="1">IF($F1325,OFFSET(start_50,LOLP!$D1325+(1-$C1325)*24,LOLP!$B1325),0)</f>
        <v>0</v>
      </c>
      <c r="M1325" s="25">
        <f t="shared" ca="1" si="142"/>
        <v>0</v>
      </c>
      <c r="N1325" s="25">
        <f t="shared" ca="1" si="143"/>
        <v>0</v>
      </c>
      <c r="O1325" s="15" t="e">
        <f t="shared" ca="1" si="144"/>
        <v>#DIV/0!</v>
      </c>
      <c r="P1325" s="15" t="e">
        <f t="shared" ca="1" si="145"/>
        <v>#DIV/0!</v>
      </c>
    </row>
    <row r="1326" spans="1:16" x14ac:dyDescent="0.25">
      <c r="A1326" s="1">
        <f t="shared" si="146"/>
        <v>43156</v>
      </c>
      <c r="B1326" s="7">
        <f t="shared" si="141"/>
        <v>2</v>
      </c>
      <c r="C1326" s="4">
        <f>INDEX(Calendar!$E$3:$E$367,MATCH(LOLP!$A1326,Calendar!$B$3:$B$367,0))</f>
        <v>0</v>
      </c>
      <c r="D1326" s="2">
        <f t="shared" si="147"/>
        <v>3</v>
      </c>
      <c r="E1326" s="36">
        <v>20938</v>
      </c>
      <c r="F1326" s="7">
        <f>IFERROR(IF(INDEX('Temperature Data'!$AA$15:$AA$348,MATCH(LOLP!A1326,'Temperature Data'!$B$15:$B$348,0))&gt;IF(B1326=9,$G$2,LOLP!$F$2),1,0),0)</f>
        <v>0</v>
      </c>
      <c r="G1326" s="7">
        <f>SUMIFS(LOLP!$F$4:$F$8763,$C$4:$C$8763,$C1326,$B$4:$B$8763,$B1326,$D$4:$D$8763,$D1326)</f>
        <v>0</v>
      </c>
      <c r="H1326" s="7">
        <f>COUNTIFS(Calendar!$E$3:$E$367,LOLP!C1326,Calendar!$D$3:$D$367,LOLP!B1326)</f>
        <v>9</v>
      </c>
      <c r="I1326" s="7">
        <f ca="1">IF($F1326=1,OFFSET(start_norps,LOLP!$D1326+(1-$C1326)*24,LOLP!$B1326)*H1326/G1326,0)</f>
        <v>0</v>
      </c>
      <c r="J1326" s="7">
        <f ca="1">IF($F1326=1,OFFSET(start_33,LOLP!$D1326+(1-$C1326)*24,LOLP!$B1326)*H1326/G1326,0)</f>
        <v>0</v>
      </c>
      <c r="K1326" s="7">
        <f ca="1">IF($F1326,OFFSET(start_40,LOLP!$D1326+(1-$C1326)*24,LOLP!$B1326),0)</f>
        <v>0</v>
      </c>
      <c r="L1326" s="7">
        <f ca="1">IF($F1326,OFFSET(start_50,LOLP!$D1326+(1-$C1326)*24,LOLP!$B1326),0)</f>
        <v>0</v>
      </c>
      <c r="M1326" s="25">
        <f t="shared" ca="1" si="142"/>
        <v>0</v>
      </c>
      <c r="N1326" s="25">
        <f t="shared" ca="1" si="143"/>
        <v>0</v>
      </c>
      <c r="O1326" s="15" t="e">
        <f t="shared" ca="1" si="144"/>
        <v>#DIV/0!</v>
      </c>
      <c r="P1326" s="15" t="e">
        <f t="shared" ca="1" si="145"/>
        <v>#DIV/0!</v>
      </c>
    </row>
    <row r="1327" spans="1:16" x14ac:dyDescent="0.25">
      <c r="A1327" s="1">
        <f t="shared" si="146"/>
        <v>43156</v>
      </c>
      <c r="B1327" s="7">
        <f t="shared" si="141"/>
        <v>2</v>
      </c>
      <c r="C1327" s="4">
        <f>INDEX(Calendar!$E$3:$E$367,MATCH(LOLP!$A1327,Calendar!$B$3:$B$367,0))</f>
        <v>0</v>
      </c>
      <c r="D1327" s="2">
        <f t="shared" si="147"/>
        <v>4</v>
      </c>
      <c r="E1327" s="36">
        <v>20864</v>
      </c>
      <c r="F1327" s="7">
        <f>IFERROR(IF(INDEX('Temperature Data'!$AA$15:$AA$348,MATCH(LOLP!A1327,'Temperature Data'!$B$15:$B$348,0))&gt;IF(B1327=9,$G$2,LOLP!$F$2),1,0),0)</f>
        <v>0</v>
      </c>
      <c r="G1327" s="7">
        <f>SUMIFS(LOLP!$F$4:$F$8763,$C$4:$C$8763,$C1327,$B$4:$B$8763,$B1327,$D$4:$D$8763,$D1327)</f>
        <v>0</v>
      </c>
      <c r="H1327" s="7">
        <f>COUNTIFS(Calendar!$E$3:$E$367,LOLP!C1327,Calendar!$D$3:$D$367,LOLP!B1327)</f>
        <v>9</v>
      </c>
      <c r="I1327" s="7">
        <f ca="1">IF($F1327=1,OFFSET(start_norps,LOLP!$D1327+(1-$C1327)*24,LOLP!$B1327)*H1327/G1327,0)</f>
        <v>0</v>
      </c>
      <c r="J1327" s="7">
        <f ca="1">IF($F1327=1,OFFSET(start_33,LOLP!$D1327+(1-$C1327)*24,LOLP!$B1327)*H1327/G1327,0)</f>
        <v>0</v>
      </c>
      <c r="K1327" s="7">
        <f ca="1">IF($F1327,OFFSET(start_40,LOLP!$D1327+(1-$C1327)*24,LOLP!$B1327),0)</f>
        <v>0</v>
      </c>
      <c r="L1327" s="7">
        <f ca="1">IF($F1327,OFFSET(start_50,LOLP!$D1327+(1-$C1327)*24,LOLP!$B1327),0)</f>
        <v>0</v>
      </c>
      <c r="M1327" s="25">
        <f t="shared" ca="1" si="142"/>
        <v>0</v>
      </c>
      <c r="N1327" s="25">
        <f t="shared" ca="1" si="143"/>
        <v>0</v>
      </c>
      <c r="O1327" s="15" t="e">
        <f t="shared" ca="1" si="144"/>
        <v>#DIV/0!</v>
      </c>
      <c r="P1327" s="15" t="e">
        <f t="shared" ca="1" si="145"/>
        <v>#DIV/0!</v>
      </c>
    </row>
    <row r="1328" spans="1:16" x14ac:dyDescent="0.25">
      <c r="A1328" s="1">
        <f t="shared" si="146"/>
        <v>43156</v>
      </c>
      <c r="B1328" s="7">
        <f t="shared" si="141"/>
        <v>2</v>
      </c>
      <c r="C1328" s="4">
        <f>INDEX(Calendar!$E$3:$E$367,MATCH(LOLP!$A1328,Calendar!$B$3:$B$367,0))</f>
        <v>0</v>
      </c>
      <c r="D1328" s="2">
        <f t="shared" si="147"/>
        <v>5</v>
      </c>
      <c r="E1328" s="36">
        <v>21061</v>
      </c>
      <c r="F1328" s="7">
        <f>IFERROR(IF(INDEX('Temperature Data'!$AA$15:$AA$348,MATCH(LOLP!A1328,'Temperature Data'!$B$15:$B$348,0))&gt;IF(B1328=9,$G$2,LOLP!$F$2),1,0),0)</f>
        <v>0</v>
      </c>
      <c r="G1328" s="7">
        <f>SUMIFS(LOLP!$F$4:$F$8763,$C$4:$C$8763,$C1328,$B$4:$B$8763,$B1328,$D$4:$D$8763,$D1328)</f>
        <v>0</v>
      </c>
      <c r="H1328" s="7">
        <f>COUNTIFS(Calendar!$E$3:$E$367,LOLP!C1328,Calendar!$D$3:$D$367,LOLP!B1328)</f>
        <v>9</v>
      </c>
      <c r="I1328" s="7">
        <f ca="1">IF($F1328=1,OFFSET(start_norps,LOLP!$D1328+(1-$C1328)*24,LOLP!$B1328)*H1328/G1328,0)</f>
        <v>0</v>
      </c>
      <c r="J1328" s="7">
        <f ca="1">IF($F1328=1,OFFSET(start_33,LOLP!$D1328+(1-$C1328)*24,LOLP!$B1328)*H1328/G1328,0)</f>
        <v>0</v>
      </c>
      <c r="K1328" s="7">
        <f ca="1">IF($F1328,OFFSET(start_40,LOLP!$D1328+(1-$C1328)*24,LOLP!$B1328),0)</f>
        <v>0</v>
      </c>
      <c r="L1328" s="7">
        <f ca="1">IF($F1328,OFFSET(start_50,LOLP!$D1328+(1-$C1328)*24,LOLP!$B1328),0)</f>
        <v>0</v>
      </c>
      <c r="M1328" s="25">
        <f t="shared" ca="1" si="142"/>
        <v>0</v>
      </c>
      <c r="N1328" s="25">
        <f t="shared" ca="1" si="143"/>
        <v>0</v>
      </c>
      <c r="O1328" s="15" t="e">
        <f t="shared" ca="1" si="144"/>
        <v>#DIV/0!</v>
      </c>
      <c r="P1328" s="15" t="e">
        <f t="shared" ca="1" si="145"/>
        <v>#DIV/0!</v>
      </c>
    </row>
    <row r="1329" spans="1:16" x14ac:dyDescent="0.25">
      <c r="A1329" s="1">
        <f t="shared" si="146"/>
        <v>43156</v>
      </c>
      <c r="B1329" s="7">
        <f t="shared" si="141"/>
        <v>2</v>
      </c>
      <c r="C1329" s="4">
        <f>INDEX(Calendar!$E$3:$E$367,MATCH(LOLP!$A1329,Calendar!$B$3:$B$367,0))</f>
        <v>0</v>
      </c>
      <c r="D1329" s="2">
        <f t="shared" si="147"/>
        <v>6</v>
      </c>
      <c r="E1329" s="36">
        <v>21565</v>
      </c>
      <c r="F1329" s="7">
        <f>IFERROR(IF(INDEX('Temperature Data'!$AA$15:$AA$348,MATCH(LOLP!A1329,'Temperature Data'!$B$15:$B$348,0))&gt;IF(B1329=9,$G$2,LOLP!$F$2),1,0),0)</f>
        <v>0</v>
      </c>
      <c r="G1329" s="7">
        <f>SUMIFS(LOLP!$F$4:$F$8763,$C$4:$C$8763,$C1329,$B$4:$B$8763,$B1329,$D$4:$D$8763,$D1329)</f>
        <v>0</v>
      </c>
      <c r="H1329" s="7">
        <f>COUNTIFS(Calendar!$E$3:$E$367,LOLP!C1329,Calendar!$D$3:$D$367,LOLP!B1329)</f>
        <v>9</v>
      </c>
      <c r="I1329" s="7">
        <f ca="1">IF($F1329=1,OFFSET(start_norps,LOLP!$D1329+(1-$C1329)*24,LOLP!$B1329)*H1329/G1329,0)</f>
        <v>0</v>
      </c>
      <c r="J1329" s="7">
        <f ca="1">IF($F1329=1,OFFSET(start_33,LOLP!$D1329+(1-$C1329)*24,LOLP!$B1329)*H1329/G1329,0)</f>
        <v>0</v>
      </c>
      <c r="K1329" s="7">
        <f ca="1">IF($F1329,OFFSET(start_40,LOLP!$D1329+(1-$C1329)*24,LOLP!$B1329),0)</f>
        <v>0</v>
      </c>
      <c r="L1329" s="7">
        <f ca="1">IF($F1329,OFFSET(start_50,LOLP!$D1329+(1-$C1329)*24,LOLP!$B1329),0)</f>
        <v>0</v>
      </c>
      <c r="M1329" s="25">
        <f t="shared" ca="1" si="142"/>
        <v>0</v>
      </c>
      <c r="N1329" s="25">
        <f t="shared" ca="1" si="143"/>
        <v>0</v>
      </c>
      <c r="O1329" s="15" t="e">
        <f t="shared" ca="1" si="144"/>
        <v>#DIV/0!</v>
      </c>
      <c r="P1329" s="15" t="e">
        <f t="shared" ca="1" si="145"/>
        <v>#DIV/0!</v>
      </c>
    </row>
    <row r="1330" spans="1:16" x14ac:dyDescent="0.25">
      <c r="A1330" s="1">
        <f t="shared" si="146"/>
        <v>43156</v>
      </c>
      <c r="B1330" s="7">
        <f t="shared" si="141"/>
        <v>2</v>
      </c>
      <c r="C1330" s="4">
        <f>INDEX(Calendar!$E$3:$E$367,MATCH(LOLP!$A1330,Calendar!$B$3:$B$367,0))</f>
        <v>0</v>
      </c>
      <c r="D1330" s="2">
        <f t="shared" si="147"/>
        <v>7</v>
      </c>
      <c r="E1330" s="36">
        <v>22237</v>
      </c>
      <c r="F1330" s="7">
        <f>IFERROR(IF(INDEX('Temperature Data'!$AA$15:$AA$348,MATCH(LOLP!A1330,'Temperature Data'!$B$15:$B$348,0))&gt;IF(B1330=9,$G$2,LOLP!$F$2),1,0),0)</f>
        <v>0</v>
      </c>
      <c r="G1330" s="7">
        <f>SUMIFS(LOLP!$F$4:$F$8763,$C$4:$C$8763,$C1330,$B$4:$B$8763,$B1330,$D$4:$D$8763,$D1330)</f>
        <v>0</v>
      </c>
      <c r="H1330" s="7">
        <f>COUNTIFS(Calendar!$E$3:$E$367,LOLP!C1330,Calendar!$D$3:$D$367,LOLP!B1330)</f>
        <v>9</v>
      </c>
      <c r="I1330" s="7">
        <f ca="1">IF($F1330=1,OFFSET(start_norps,LOLP!$D1330+(1-$C1330)*24,LOLP!$B1330)*H1330/G1330,0)</f>
        <v>0</v>
      </c>
      <c r="J1330" s="7">
        <f ca="1">IF($F1330=1,OFFSET(start_33,LOLP!$D1330+(1-$C1330)*24,LOLP!$B1330)*H1330/G1330,0)</f>
        <v>0</v>
      </c>
      <c r="K1330" s="7">
        <f ca="1">IF($F1330,OFFSET(start_40,LOLP!$D1330+(1-$C1330)*24,LOLP!$B1330),0)</f>
        <v>0</v>
      </c>
      <c r="L1330" s="7">
        <f ca="1">IF($F1330,OFFSET(start_50,LOLP!$D1330+(1-$C1330)*24,LOLP!$B1330),0)</f>
        <v>0</v>
      </c>
      <c r="M1330" s="25">
        <f t="shared" ca="1" si="142"/>
        <v>0</v>
      </c>
      <c r="N1330" s="25">
        <f t="shared" ca="1" si="143"/>
        <v>0</v>
      </c>
      <c r="O1330" s="15" t="e">
        <f t="shared" ca="1" si="144"/>
        <v>#DIV/0!</v>
      </c>
      <c r="P1330" s="15" t="e">
        <f t="shared" ca="1" si="145"/>
        <v>#DIV/0!</v>
      </c>
    </row>
    <row r="1331" spans="1:16" x14ac:dyDescent="0.25">
      <c r="A1331" s="1">
        <f t="shared" si="146"/>
        <v>43156</v>
      </c>
      <c r="B1331" s="7">
        <f t="shared" si="141"/>
        <v>2</v>
      </c>
      <c r="C1331" s="4">
        <f>INDEX(Calendar!$E$3:$E$367,MATCH(LOLP!$A1331,Calendar!$B$3:$B$367,0))</f>
        <v>0</v>
      </c>
      <c r="D1331" s="2">
        <f t="shared" si="147"/>
        <v>8</v>
      </c>
      <c r="E1331" s="36">
        <v>22293</v>
      </c>
      <c r="F1331" s="7">
        <f>IFERROR(IF(INDEX('Temperature Data'!$AA$15:$AA$348,MATCH(LOLP!A1331,'Temperature Data'!$B$15:$B$348,0))&gt;IF(B1331=9,$G$2,LOLP!$F$2),1,0),0)</f>
        <v>0</v>
      </c>
      <c r="G1331" s="7">
        <f>SUMIFS(LOLP!$F$4:$F$8763,$C$4:$C$8763,$C1331,$B$4:$B$8763,$B1331,$D$4:$D$8763,$D1331)</f>
        <v>0</v>
      </c>
      <c r="H1331" s="7">
        <f>COUNTIFS(Calendar!$E$3:$E$367,LOLP!C1331,Calendar!$D$3:$D$367,LOLP!B1331)</f>
        <v>9</v>
      </c>
      <c r="I1331" s="7">
        <f ca="1">IF($F1331=1,OFFSET(start_norps,LOLP!$D1331+(1-$C1331)*24,LOLP!$B1331)*H1331/G1331,0)</f>
        <v>0</v>
      </c>
      <c r="J1331" s="7">
        <f ca="1">IF($F1331=1,OFFSET(start_33,LOLP!$D1331+(1-$C1331)*24,LOLP!$B1331)*H1331/G1331,0)</f>
        <v>0</v>
      </c>
      <c r="K1331" s="7">
        <f ca="1">IF($F1331,OFFSET(start_40,LOLP!$D1331+(1-$C1331)*24,LOLP!$B1331),0)</f>
        <v>0</v>
      </c>
      <c r="L1331" s="7">
        <f ca="1">IF($F1331,OFFSET(start_50,LOLP!$D1331+(1-$C1331)*24,LOLP!$B1331),0)</f>
        <v>0</v>
      </c>
      <c r="M1331" s="25">
        <f t="shared" ca="1" si="142"/>
        <v>0</v>
      </c>
      <c r="N1331" s="25">
        <f t="shared" ca="1" si="143"/>
        <v>0</v>
      </c>
      <c r="O1331" s="15" t="e">
        <f t="shared" ca="1" si="144"/>
        <v>#DIV/0!</v>
      </c>
      <c r="P1331" s="15" t="e">
        <f t="shared" ca="1" si="145"/>
        <v>#DIV/0!</v>
      </c>
    </row>
    <row r="1332" spans="1:16" x14ac:dyDescent="0.25">
      <c r="A1332" s="1">
        <f t="shared" si="146"/>
        <v>43156</v>
      </c>
      <c r="B1332" s="7">
        <f t="shared" si="141"/>
        <v>2</v>
      </c>
      <c r="C1332" s="4">
        <f>INDEX(Calendar!$E$3:$E$367,MATCH(LOLP!$A1332,Calendar!$B$3:$B$367,0))</f>
        <v>0</v>
      </c>
      <c r="D1332" s="2">
        <f t="shared" si="147"/>
        <v>9</v>
      </c>
      <c r="E1332" s="36">
        <v>22107</v>
      </c>
      <c r="F1332" s="7">
        <f>IFERROR(IF(INDEX('Temperature Data'!$AA$15:$AA$348,MATCH(LOLP!A1332,'Temperature Data'!$B$15:$B$348,0))&gt;IF(B1332=9,$G$2,LOLP!$F$2),1,0),0)</f>
        <v>0</v>
      </c>
      <c r="G1332" s="7">
        <f>SUMIFS(LOLP!$F$4:$F$8763,$C$4:$C$8763,$C1332,$B$4:$B$8763,$B1332,$D$4:$D$8763,$D1332)</f>
        <v>0</v>
      </c>
      <c r="H1332" s="7">
        <f>COUNTIFS(Calendar!$E$3:$E$367,LOLP!C1332,Calendar!$D$3:$D$367,LOLP!B1332)</f>
        <v>9</v>
      </c>
      <c r="I1332" s="7">
        <f ca="1">IF($F1332=1,OFFSET(start_norps,LOLP!$D1332+(1-$C1332)*24,LOLP!$B1332)*H1332/G1332,0)</f>
        <v>0</v>
      </c>
      <c r="J1332" s="7">
        <f ca="1">IF($F1332=1,OFFSET(start_33,LOLP!$D1332+(1-$C1332)*24,LOLP!$B1332)*H1332/G1332,0)</f>
        <v>0</v>
      </c>
      <c r="K1332" s="7">
        <f ca="1">IF($F1332,OFFSET(start_40,LOLP!$D1332+(1-$C1332)*24,LOLP!$B1332),0)</f>
        <v>0</v>
      </c>
      <c r="L1332" s="7">
        <f ca="1">IF($F1332,OFFSET(start_50,LOLP!$D1332+(1-$C1332)*24,LOLP!$B1332),0)</f>
        <v>0</v>
      </c>
      <c r="M1332" s="25">
        <f t="shared" ca="1" si="142"/>
        <v>0</v>
      </c>
      <c r="N1332" s="25">
        <f t="shared" ca="1" si="143"/>
        <v>0</v>
      </c>
      <c r="O1332" s="15" t="e">
        <f t="shared" ca="1" si="144"/>
        <v>#DIV/0!</v>
      </c>
      <c r="P1332" s="15" t="e">
        <f t="shared" ca="1" si="145"/>
        <v>#DIV/0!</v>
      </c>
    </row>
    <row r="1333" spans="1:16" x14ac:dyDescent="0.25">
      <c r="A1333" s="1">
        <f t="shared" si="146"/>
        <v>43156</v>
      </c>
      <c r="B1333" s="7">
        <f t="shared" si="141"/>
        <v>2</v>
      </c>
      <c r="C1333" s="4">
        <f>INDEX(Calendar!$E$3:$E$367,MATCH(LOLP!$A1333,Calendar!$B$3:$B$367,0))</f>
        <v>0</v>
      </c>
      <c r="D1333" s="2">
        <f t="shared" si="147"/>
        <v>10</v>
      </c>
      <c r="E1333" s="36">
        <v>21619</v>
      </c>
      <c r="F1333" s="7">
        <f>IFERROR(IF(INDEX('Temperature Data'!$AA$15:$AA$348,MATCH(LOLP!A1333,'Temperature Data'!$B$15:$B$348,0))&gt;IF(B1333=9,$G$2,LOLP!$F$2),1,0),0)</f>
        <v>0</v>
      </c>
      <c r="G1333" s="7">
        <f>SUMIFS(LOLP!$F$4:$F$8763,$C$4:$C$8763,$C1333,$B$4:$B$8763,$B1333,$D$4:$D$8763,$D1333)</f>
        <v>0</v>
      </c>
      <c r="H1333" s="7">
        <f>COUNTIFS(Calendar!$E$3:$E$367,LOLP!C1333,Calendar!$D$3:$D$367,LOLP!B1333)</f>
        <v>9</v>
      </c>
      <c r="I1333" s="7">
        <f ca="1">IF($F1333=1,OFFSET(start_norps,LOLP!$D1333+(1-$C1333)*24,LOLP!$B1333)*H1333/G1333,0)</f>
        <v>0</v>
      </c>
      <c r="J1333" s="7">
        <f ca="1">IF($F1333=1,OFFSET(start_33,LOLP!$D1333+(1-$C1333)*24,LOLP!$B1333)*H1333/G1333,0)</f>
        <v>0</v>
      </c>
      <c r="K1333" s="7">
        <f ca="1">IF($F1333,OFFSET(start_40,LOLP!$D1333+(1-$C1333)*24,LOLP!$B1333),0)</f>
        <v>0</v>
      </c>
      <c r="L1333" s="7">
        <f ca="1">IF($F1333,OFFSET(start_50,LOLP!$D1333+(1-$C1333)*24,LOLP!$B1333),0)</f>
        <v>0</v>
      </c>
      <c r="M1333" s="25">
        <f t="shared" ca="1" si="142"/>
        <v>0</v>
      </c>
      <c r="N1333" s="25">
        <f t="shared" ca="1" si="143"/>
        <v>0</v>
      </c>
      <c r="O1333" s="15" t="e">
        <f t="shared" ca="1" si="144"/>
        <v>#DIV/0!</v>
      </c>
      <c r="P1333" s="15" t="e">
        <f t="shared" ca="1" si="145"/>
        <v>#DIV/0!</v>
      </c>
    </row>
    <row r="1334" spans="1:16" x14ac:dyDescent="0.25">
      <c r="A1334" s="1">
        <f t="shared" si="146"/>
        <v>43156</v>
      </c>
      <c r="B1334" s="7">
        <f t="shared" si="141"/>
        <v>2</v>
      </c>
      <c r="C1334" s="4">
        <f>INDEX(Calendar!$E$3:$E$367,MATCH(LOLP!$A1334,Calendar!$B$3:$B$367,0))</f>
        <v>0</v>
      </c>
      <c r="D1334" s="2">
        <f t="shared" si="147"/>
        <v>11</v>
      </c>
      <c r="E1334" s="36">
        <v>20808</v>
      </c>
      <c r="F1334" s="7">
        <f>IFERROR(IF(INDEX('Temperature Data'!$AA$15:$AA$348,MATCH(LOLP!A1334,'Temperature Data'!$B$15:$B$348,0))&gt;IF(B1334=9,$G$2,LOLP!$F$2),1,0),0)</f>
        <v>0</v>
      </c>
      <c r="G1334" s="7">
        <f>SUMIFS(LOLP!$F$4:$F$8763,$C$4:$C$8763,$C1334,$B$4:$B$8763,$B1334,$D$4:$D$8763,$D1334)</f>
        <v>0</v>
      </c>
      <c r="H1334" s="7">
        <f>COUNTIFS(Calendar!$E$3:$E$367,LOLP!C1334,Calendar!$D$3:$D$367,LOLP!B1334)</f>
        <v>9</v>
      </c>
      <c r="I1334" s="7">
        <f ca="1">IF($F1334=1,OFFSET(start_norps,LOLP!$D1334+(1-$C1334)*24,LOLP!$B1334)*H1334/G1334,0)</f>
        <v>0</v>
      </c>
      <c r="J1334" s="7">
        <f ca="1">IF($F1334=1,OFFSET(start_33,LOLP!$D1334+(1-$C1334)*24,LOLP!$B1334)*H1334/G1334,0)</f>
        <v>0</v>
      </c>
      <c r="K1334" s="7">
        <f ca="1">IF($F1334,OFFSET(start_40,LOLP!$D1334+(1-$C1334)*24,LOLP!$B1334),0)</f>
        <v>0</v>
      </c>
      <c r="L1334" s="7">
        <f ca="1">IF($F1334,OFFSET(start_50,LOLP!$D1334+(1-$C1334)*24,LOLP!$B1334),0)</f>
        <v>0</v>
      </c>
      <c r="M1334" s="25">
        <f t="shared" ca="1" si="142"/>
        <v>0</v>
      </c>
      <c r="N1334" s="25">
        <f t="shared" ca="1" si="143"/>
        <v>0</v>
      </c>
      <c r="O1334" s="15" t="e">
        <f t="shared" ca="1" si="144"/>
        <v>#DIV/0!</v>
      </c>
      <c r="P1334" s="15" t="e">
        <f t="shared" ca="1" si="145"/>
        <v>#DIV/0!</v>
      </c>
    </row>
    <row r="1335" spans="1:16" x14ac:dyDescent="0.25">
      <c r="A1335" s="1">
        <f t="shared" si="146"/>
        <v>43156</v>
      </c>
      <c r="B1335" s="7">
        <f t="shared" si="141"/>
        <v>2</v>
      </c>
      <c r="C1335" s="4">
        <f>INDEX(Calendar!$E$3:$E$367,MATCH(LOLP!$A1335,Calendar!$B$3:$B$367,0))</f>
        <v>0</v>
      </c>
      <c r="D1335" s="2">
        <f t="shared" si="147"/>
        <v>12</v>
      </c>
      <c r="E1335" s="36">
        <v>20166</v>
      </c>
      <c r="F1335" s="7">
        <f>IFERROR(IF(INDEX('Temperature Data'!$AA$15:$AA$348,MATCH(LOLP!A1335,'Temperature Data'!$B$15:$B$348,0))&gt;IF(B1335=9,$G$2,LOLP!$F$2),1,0),0)</f>
        <v>0</v>
      </c>
      <c r="G1335" s="7">
        <f>SUMIFS(LOLP!$F$4:$F$8763,$C$4:$C$8763,$C1335,$B$4:$B$8763,$B1335,$D$4:$D$8763,$D1335)</f>
        <v>0</v>
      </c>
      <c r="H1335" s="7">
        <f>COUNTIFS(Calendar!$E$3:$E$367,LOLP!C1335,Calendar!$D$3:$D$367,LOLP!B1335)</f>
        <v>9</v>
      </c>
      <c r="I1335" s="7">
        <f ca="1">IF($F1335=1,OFFSET(start_norps,LOLP!$D1335+(1-$C1335)*24,LOLP!$B1335)*H1335/G1335,0)</f>
        <v>0</v>
      </c>
      <c r="J1335" s="7">
        <f ca="1">IF($F1335=1,OFFSET(start_33,LOLP!$D1335+(1-$C1335)*24,LOLP!$B1335)*H1335/G1335,0)</f>
        <v>0</v>
      </c>
      <c r="K1335" s="7">
        <f ca="1">IF($F1335,OFFSET(start_40,LOLP!$D1335+(1-$C1335)*24,LOLP!$B1335),0)</f>
        <v>0</v>
      </c>
      <c r="L1335" s="7">
        <f ca="1">IF($F1335,OFFSET(start_50,LOLP!$D1335+(1-$C1335)*24,LOLP!$B1335),0)</f>
        <v>0</v>
      </c>
      <c r="M1335" s="25">
        <f t="shared" ca="1" si="142"/>
        <v>0</v>
      </c>
      <c r="N1335" s="25">
        <f t="shared" ca="1" si="143"/>
        <v>0</v>
      </c>
      <c r="O1335" s="15" t="e">
        <f t="shared" ca="1" si="144"/>
        <v>#DIV/0!</v>
      </c>
      <c r="P1335" s="15" t="e">
        <f t="shared" ca="1" si="145"/>
        <v>#DIV/0!</v>
      </c>
    </row>
    <row r="1336" spans="1:16" x14ac:dyDescent="0.25">
      <c r="A1336" s="1">
        <f t="shared" si="146"/>
        <v>43156</v>
      </c>
      <c r="B1336" s="7">
        <f t="shared" si="141"/>
        <v>2</v>
      </c>
      <c r="C1336" s="4">
        <f>INDEX(Calendar!$E$3:$E$367,MATCH(LOLP!$A1336,Calendar!$B$3:$B$367,0))</f>
        <v>0</v>
      </c>
      <c r="D1336" s="2">
        <f t="shared" si="147"/>
        <v>13</v>
      </c>
      <c r="E1336" s="36">
        <v>19842</v>
      </c>
      <c r="F1336" s="7">
        <f>IFERROR(IF(INDEX('Temperature Data'!$AA$15:$AA$348,MATCH(LOLP!A1336,'Temperature Data'!$B$15:$B$348,0))&gt;IF(B1336=9,$G$2,LOLP!$F$2),1,0),0)</f>
        <v>0</v>
      </c>
      <c r="G1336" s="7">
        <f>SUMIFS(LOLP!$F$4:$F$8763,$C$4:$C$8763,$C1336,$B$4:$B$8763,$B1336,$D$4:$D$8763,$D1336)</f>
        <v>0</v>
      </c>
      <c r="H1336" s="7">
        <f>COUNTIFS(Calendar!$E$3:$E$367,LOLP!C1336,Calendar!$D$3:$D$367,LOLP!B1336)</f>
        <v>9</v>
      </c>
      <c r="I1336" s="7">
        <f ca="1">IF($F1336=1,OFFSET(start_norps,LOLP!$D1336+(1-$C1336)*24,LOLP!$B1336)*H1336/G1336,0)</f>
        <v>0</v>
      </c>
      <c r="J1336" s="7">
        <f ca="1">IF($F1336=1,OFFSET(start_33,LOLP!$D1336+(1-$C1336)*24,LOLP!$B1336)*H1336/G1336,0)</f>
        <v>0</v>
      </c>
      <c r="K1336" s="7">
        <f ca="1">IF($F1336,OFFSET(start_40,LOLP!$D1336+(1-$C1336)*24,LOLP!$B1336),0)</f>
        <v>0</v>
      </c>
      <c r="L1336" s="7">
        <f ca="1">IF($F1336,OFFSET(start_50,LOLP!$D1336+(1-$C1336)*24,LOLP!$B1336),0)</f>
        <v>0</v>
      </c>
      <c r="M1336" s="25">
        <f t="shared" ca="1" si="142"/>
        <v>0</v>
      </c>
      <c r="N1336" s="25">
        <f t="shared" ca="1" si="143"/>
        <v>0</v>
      </c>
      <c r="O1336" s="15" t="e">
        <f t="shared" ca="1" si="144"/>
        <v>#DIV/0!</v>
      </c>
      <c r="P1336" s="15" t="e">
        <f t="shared" ca="1" si="145"/>
        <v>#DIV/0!</v>
      </c>
    </row>
    <row r="1337" spans="1:16" x14ac:dyDescent="0.25">
      <c r="A1337" s="1">
        <f t="shared" si="146"/>
        <v>43156</v>
      </c>
      <c r="B1337" s="7">
        <f t="shared" si="141"/>
        <v>2</v>
      </c>
      <c r="C1337" s="4">
        <f>INDEX(Calendar!$E$3:$E$367,MATCH(LOLP!$A1337,Calendar!$B$3:$B$367,0))</f>
        <v>0</v>
      </c>
      <c r="D1337" s="2">
        <f t="shared" si="147"/>
        <v>14</v>
      </c>
      <c r="E1337" s="36">
        <v>19774</v>
      </c>
      <c r="F1337" s="7">
        <f>IFERROR(IF(INDEX('Temperature Data'!$AA$15:$AA$348,MATCH(LOLP!A1337,'Temperature Data'!$B$15:$B$348,0))&gt;IF(B1337=9,$G$2,LOLP!$F$2),1,0),0)</f>
        <v>0</v>
      </c>
      <c r="G1337" s="7">
        <f>SUMIFS(LOLP!$F$4:$F$8763,$C$4:$C$8763,$C1337,$B$4:$B$8763,$B1337,$D$4:$D$8763,$D1337)</f>
        <v>0</v>
      </c>
      <c r="H1337" s="7">
        <f>COUNTIFS(Calendar!$E$3:$E$367,LOLP!C1337,Calendar!$D$3:$D$367,LOLP!B1337)</f>
        <v>9</v>
      </c>
      <c r="I1337" s="7">
        <f ca="1">IF($F1337=1,OFFSET(start_norps,LOLP!$D1337+(1-$C1337)*24,LOLP!$B1337)*H1337/G1337,0)</f>
        <v>0</v>
      </c>
      <c r="J1337" s="7">
        <f ca="1">IF($F1337=1,OFFSET(start_33,LOLP!$D1337+(1-$C1337)*24,LOLP!$B1337)*H1337/G1337,0)</f>
        <v>0</v>
      </c>
      <c r="K1337" s="7">
        <f ca="1">IF($F1337,OFFSET(start_40,LOLP!$D1337+(1-$C1337)*24,LOLP!$B1337),0)</f>
        <v>0</v>
      </c>
      <c r="L1337" s="7">
        <f ca="1">IF($F1337,OFFSET(start_50,LOLP!$D1337+(1-$C1337)*24,LOLP!$B1337),0)</f>
        <v>0</v>
      </c>
      <c r="M1337" s="25">
        <f t="shared" ca="1" si="142"/>
        <v>0</v>
      </c>
      <c r="N1337" s="25">
        <f t="shared" ca="1" si="143"/>
        <v>0</v>
      </c>
      <c r="O1337" s="15" t="e">
        <f t="shared" ca="1" si="144"/>
        <v>#DIV/0!</v>
      </c>
      <c r="P1337" s="15" t="e">
        <f t="shared" ca="1" si="145"/>
        <v>#DIV/0!</v>
      </c>
    </row>
    <row r="1338" spans="1:16" x14ac:dyDescent="0.25">
      <c r="A1338" s="1">
        <f t="shared" si="146"/>
        <v>43156</v>
      </c>
      <c r="B1338" s="7">
        <f t="shared" si="141"/>
        <v>2</v>
      </c>
      <c r="C1338" s="4">
        <f>INDEX(Calendar!$E$3:$E$367,MATCH(LOLP!$A1338,Calendar!$B$3:$B$367,0))</f>
        <v>0</v>
      </c>
      <c r="D1338" s="2">
        <f t="shared" si="147"/>
        <v>15</v>
      </c>
      <c r="E1338" s="36">
        <v>20057</v>
      </c>
      <c r="F1338" s="7">
        <f>IFERROR(IF(INDEX('Temperature Data'!$AA$15:$AA$348,MATCH(LOLP!A1338,'Temperature Data'!$B$15:$B$348,0))&gt;IF(B1338=9,$G$2,LOLP!$F$2),1,0),0)</f>
        <v>0</v>
      </c>
      <c r="G1338" s="7">
        <f>SUMIFS(LOLP!$F$4:$F$8763,$C$4:$C$8763,$C1338,$B$4:$B$8763,$B1338,$D$4:$D$8763,$D1338)</f>
        <v>0</v>
      </c>
      <c r="H1338" s="7">
        <f>COUNTIFS(Calendar!$E$3:$E$367,LOLP!C1338,Calendar!$D$3:$D$367,LOLP!B1338)</f>
        <v>9</v>
      </c>
      <c r="I1338" s="7">
        <f ca="1">IF($F1338=1,OFFSET(start_norps,LOLP!$D1338+(1-$C1338)*24,LOLP!$B1338)*H1338/G1338,0)</f>
        <v>0</v>
      </c>
      <c r="J1338" s="7">
        <f ca="1">IF($F1338=1,OFFSET(start_33,LOLP!$D1338+(1-$C1338)*24,LOLP!$B1338)*H1338/G1338,0)</f>
        <v>0</v>
      </c>
      <c r="K1338" s="7">
        <f ca="1">IF($F1338,OFFSET(start_40,LOLP!$D1338+(1-$C1338)*24,LOLP!$B1338),0)</f>
        <v>0</v>
      </c>
      <c r="L1338" s="7">
        <f ca="1">IF($F1338,OFFSET(start_50,LOLP!$D1338+(1-$C1338)*24,LOLP!$B1338),0)</f>
        <v>0</v>
      </c>
      <c r="M1338" s="25">
        <f t="shared" ca="1" si="142"/>
        <v>0</v>
      </c>
      <c r="N1338" s="25">
        <f t="shared" ca="1" si="143"/>
        <v>0</v>
      </c>
      <c r="O1338" s="15" t="e">
        <f t="shared" ca="1" si="144"/>
        <v>#DIV/0!</v>
      </c>
      <c r="P1338" s="15" t="e">
        <f t="shared" ca="1" si="145"/>
        <v>#DIV/0!</v>
      </c>
    </row>
    <row r="1339" spans="1:16" x14ac:dyDescent="0.25">
      <c r="A1339" s="1">
        <f t="shared" si="146"/>
        <v>43156</v>
      </c>
      <c r="B1339" s="7">
        <f t="shared" si="141"/>
        <v>2</v>
      </c>
      <c r="C1339" s="4">
        <f>INDEX(Calendar!$E$3:$E$367,MATCH(LOLP!$A1339,Calendar!$B$3:$B$367,0))</f>
        <v>0</v>
      </c>
      <c r="D1339" s="2">
        <f t="shared" si="147"/>
        <v>16</v>
      </c>
      <c r="E1339" s="36">
        <v>20811</v>
      </c>
      <c r="F1339" s="7">
        <f>IFERROR(IF(INDEX('Temperature Data'!$AA$15:$AA$348,MATCH(LOLP!A1339,'Temperature Data'!$B$15:$B$348,0))&gt;IF(B1339=9,$G$2,LOLP!$F$2),1,0),0)</f>
        <v>0</v>
      </c>
      <c r="G1339" s="7">
        <f>SUMIFS(LOLP!$F$4:$F$8763,$C$4:$C$8763,$C1339,$B$4:$B$8763,$B1339,$D$4:$D$8763,$D1339)</f>
        <v>0</v>
      </c>
      <c r="H1339" s="7">
        <f>COUNTIFS(Calendar!$E$3:$E$367,LOLP!C1339,Calendar!$D$3:$D$367,LOLP!B1339)</f>
        <v>9</v>
      </c>
      <c r="I1339" s="7">
        <f ca="1">IF($F1339=1,OFFSET(start_norps,LOLP!$D1339+(1-$C1339)*24,LOLP!$B1339)*H1339/G1339,0)</f>
        <v>0</v>
      </c>
      <c r="J1339" s="7">
        <f ca="1">IF($F1339=1,OFFSET(start_33,LOLP!$D1339+(1-$C1339)*24,LOLP!$B1339)*H1339/G1339,0)</f>
        <v>0</v>
      </c>
      <c r="K1339" s="7">
        <f ca="1">IF($F1339,OFFSET(start_40,LOLP!$D1339+(1-$C1339)*24,LOLP!$B1339),0)</f>
        <v>0</v>
      </c>
      <c r="L1339" s="7">
        <f ca="1">IF($F1339,OFFSET(start_50,LOLP!$D1339+(1-$C1339)*24,LOLP!$B1339),0)</f>
        <v>0</v>
      </c>
      <c r="M1339" s="25">
        <f t="shared" ca="1" si="142"/>
        <v>0</v>
      </c>
      <c r="N1339" s="25">
        <f t="shared" ca="1" si="143"/>
        <v>0</v>
      </c>
      <c r="O1339" s="15" t="e">
        <f t="shared" ca="1" si="144"/>
        <v>#DIV/0!</v>
      </c>
      <c r="P1339" s="15" t="e">
        <f t="shared" ca="1" si="145"/>
        <v>#DIV/0!</v>
      </c>
    </row>
    <row r="1340" spans="1:16" x14ac:dyDescent="0.25">
      <c r="A1340" s="1">
        <f t="shared" si="146"/>
        <v>43156</v>
      </c>
      <c r="B1340" s="7">
        <f t="shared" si="141"/>
        <v>2</v>
      </c>
      <c r="C1340" s="4">
        <f>INDEX(Calendar!$E$3:$E$367,MATCH(LOLP!$A1340,Calendar!$B$3:$B$367,0))</f>
        <v>0</v>
      </c>
      <c r="D1340" s="2">
        <f t="shared" si="147"/>
        <v>17</v>
      </c>
      <c r="E1340" s="36">
        <v>21711</v>
      </c>
      <c r="F1340" s="7">
        <f>IFERROR(IF(INDEX('Temperature Data'!$AA$15:$AA$348,MATCH(LOLP!A1340,'Temperature Data'!$B$15:$B$348,0))&gt;IF(B1340=9,$G$2,LOLP!$F$2),1,0),0)</f>
        <v>0</v>
      </c>
      <c r="G1340" s="7">
        <f>SUMIFS(LOLP!$F$4:$F$8763,$C$4:$C$8763,$C1340,$B$4:$B$8763,$B1340,$D$4:$D$8763,$D1340)</f>
        <v>0</v>
      </c>
      <c r="H1340" s="7">
        <f>COUNTIFS(Calendar!$E$3:$E$367,LOLP!C1340,Calendar!$D$3:$D$367,LOLP!B1340)</f>
        <v>9</v>
      </c>
      <c r="I1340" s="7">
        <f ca="1">IF($F1340=1,OFFSET(start_norps,LOLP!$D1340+(1-$C1340)*24,LOLP!$B1340)*H1340/G1340,0)</f>
        <v>0</v>
      </c>
      <c r="J1340" s="7">
        <f ca="1">IF($F1340=1,OFFSET(start_33,LOLP!$D1340+(1-$C1340)*24,LOLP!$B1340)*H1340/G1340,0)</f>
        <v>0</v>
      </c>
      <c r="K1340" s="7">
        <f ca="1">IF($F1340,OFFSET(start_40,LOLP!$D1340+(1-$C1340)*24,LOLP!$B1340),0)</f>
        <v>0</v>
      </c>
      <c r="L1340" s="7">
        <f ca="1">IF($F1340,OFFSET(start_50,LOLP!$D1340+(1-$C1340)*24,LOLP!$B1340),0)</f>
        <v>0</v>
      </c>
      <c r="M1340" s="25">
        <f t="shared" ca="1" si="142"/>
        <v>0</v>
      </c>
      <c r="N1340" s="25">
        <f t="shared" ca="1" si="143"/>
        <v>0</v>
      </c>
      <c r="O1340" s="15" t="e">
        <f t="shared" ca="1" si="144"/>
        <v>#DIV/0!</v>
      </c>
      <c r="P1340" s="15" t="e">
        <f t="shared" ca="1" si="145"/>
        <v>#DIV/0!</v>
      </c>
    </row>
    <row r="1341" spans="1:16" x14ac:dyDescent="0.25">
      <c r="A1341" s="1">
        <f t="shared" si="146"/>
        <v>43156</v>
      </c>
      <c r="B1341" s="7">
        <f t="shared" si="141"/>
        <v>2</v>
      </c>
      <c r="C1341" s="4">
        <f>INDEX(Calendar!$E$3:$E$367,MATCH(LOLP!$A1341,Calendar!$B$3:$B$367,0))</f>
        <v>0</v>
      </c>
      <c r="D1341" s="2">
        <f t="shared" si="147"/>
        <v>18</v>
      </c>
      <c r="E1341" s="36">
        <v>23365</v>
      </c>
      <c r="F1341" s="7">
        <f>IFERROR(IF(INDEX('Temperature Data'!$AA$15:$AA$348,MATCH(LOLP!A1341,'Temperature Data'!$B$15:$B$348,0))&gt;IF(B1341=9,$G$2,LOLP!$F$2),1,0),0)</f>
        <v>0</v>
      </c>
      <c r="G1341" s="7">
        <f>SUMIFS(LOLP!$F$4:$F$8763,$C$4:$C$8763,$C1341,$B$4:$B$8763,$B1341,$D$4:$D$8763,$D1341)</f>
        <v>0</v>
      </c>
      <c r="H1341" s="7">
        <f>COUNTIFS(Calendar!$E$3:$E$367,LOLP!C1341,Calendar!$D$3:$D$367,LOLP!B1341)</f>
        <v>9</v>
      </c>
      <c r="I1341" s="7">
        <f ca="1">IF($F1341=1,OFFSET(start_norps,LOLP!$D1341+(1-$C1341)*24,LOLP!$B1341)*H1341/G1341,0)</f>
        <v>0</v>
      </c>
      <c r="J1341" s="7">
        <f ca="1">IF($F1341=1,OFFSET(start_33,LOLP!$D1341+(1-$C1341)*24,LOLP!$B1341)*H1341/G1341,0)</f>
        <v>0</v>
      </c>
      <c r="K1341" s="7">
        <f ca="1">IF($F1341,OFFSET(start_40,LOLP!$D1341+(1-$C1341)*24,LOLP!$B1341),0)</f>
        <v>0</v>
      </c>
      <c r="L1341" s="7">
        <f ca="1">IF($F1341,OFFSET(start_50,LOLP!$D1341+(1-$C1341)*24,LOLP!$B1341),0)</f>
        <v>0</v>
      </c>
      <c r="M1341" s="25">
        <f t="shared" ca="1" si="142"/>
        <v>0</v>
      </c>
      <c r="N1341" s="25">
        <f t="shared" ca="1" si="143"/>
        <v>0</v>
      </c>
      <c r="O1341" s="15" t="e">
        <f t="shared" ca="1" si="144"/>
        <v>#DIV/0!</v>
      </c>
      <c r="P1341" s="15" t="e">
        <f t="shared" ca="1" si="145"/>
        <v>#DIV/0!</v>
      </c>
    </row>
    <row r="1342" spans="1:16" x14ac:dyDescent="0.25">
      <c r="A1342" s="1">
        <f t="shared" si="146"/>
        <v>43156</v>
      </c>
      <c r="B1342" s="7">
        <f t="shared" si="141"/>
        <v>2</v>
      </c>
      <c r="C1342" s="4">
        <f>INDEX(Calendar!$E$3:$E$367,MATCH(LOLP!$A1342,Calendar!$B$3:$B$367,0))</f>
        <v>0</v>
      </c>
      <c r="D1342" s="2">
        <f t="shared" si="147"/>
        <v>19</v>
      </c>
      <c r="E1342" s="36">
        <v>26020</v>
      </c>
      <c r="F1342" s="7">
        <f>IFERROR(IF(INDEX('Temperature Data'!$AA$15:$AA$348,MATCH(LOLP!A1342,'Temperature Data'!$B$15:$B$348,0))&gt;IF(B1342=9,$G$2,LOLP!$F$2),1,0),0)</f>
        <v>0</v>
      </c>
      <c r="G1342" s="7">
        <f>SUMIFS(LOLP!$F$4:$F$8763,$C$4:$C$8763,$C1342,$B$4:$B$8763,$B1342,$D$4:$D$8763,$D1342)</f>
        <v>0</v>
      </c>
      <c r="H1342" s="7">
        <f>COUNTIFS(Calendar!$E$3:$E$367,LOLP!C1342,Calendar!$D$3:$D$367,LOLP!B1342)</f>
        <v>9</v>
      </c>
      <c r="I1342" s="7">
        <f ca="1">IF($F1342=1,OFFSET(start_norps,LOLP!$D1342+(1-$C1342)*24,LOLP!$B1342)*H1342/G1342,0)</f>
        <v>0</v>
      </c>
      <c r="J1342" s="7">
        <f ca="1">IF($F1342=1,OFFSET(start_33,LOLP!$D1342+(1-$C1342)*24,LOLP!$B1342)*H1342/G1342,0)</f>
        <v>0</v>
      </c>
      <c r="K1342" s="7">
        <f ca="1">IF($F1342,OFFSET(start_40,LOLP!$D1342+(1-$C1342)*24,LOLP!$B1342),0)</f>
        <v>0</v>
      </c>
      <c r="L1342" s="7">
        <f ca="1">IF($F1342,OFFSET(start_50,LOLP!$D1342+(1-$C1342)*24,LOLP!$B1342),0)</f>
        <v>0</v>
      </c>
      <c r="M1342" s="25">
        <f t="shared" ca="1" si="142"/>
        <v>0</v>
      </c>
      <c r="N1342" s="25">
        <f t="shared" ca="1" si="143"/>
        <v>0</v>
      </c>
      <c r="O1342" s="15" t="e">
        <f t="shared" ca="1" si="144"/>
        <v>#DIV/0!</v>
      </c>
      <c r="P1342" s="15" t="e">
        <f t="shared" ca="1" si="145"/>
        <v>#DIV/0!</v>
      </c>
    </row>
    <row r="1343" spans="1:16" x14ac:dyDescent="0.25">
      <c r="A1343" s="1">
        <f t="shared" si="146"/>
        <v>43156</v>
      </c>
      <c r="B1343" s="7">
        <f t="shared" si="141"/>
        <v>2</v>
      </c>
      <c r="C1343" s="4">
        <f>INDEX(Calendar!$E$3:$E$367,MATCH(LOLP!$A1343,Calendar!$B$3:$B$367,0))</f>
        <v>0</v>
      </c>
      <c r="D1343" s="2">
        <f t="shared" si="147"/>
        <v>20</v>
      </c>
      <c r="E1343" s="36">
        <v>26263</v>
      </c>
      <c r="F1343" s="7">
        <f>IFERROR(IF(INDEX('Temperature Data'!$AA$15:$AA$348,MATCH(LOLP!A1343,'Temperature Data'!$B$15:$B$348,0))&gt;IF(B1343=9,$G$2,LOLP!$F$2),1,0),0)</f>
        <v>0</v>
      </c>
      <c r="G1343" s="7">
        <f>SUMIFS(LOLP!$F$4:$F$8763,$C$4:$C$8763,$C1343,$B$4:$B$8763,$B1343,$D$4:$D$8763,$D1343)</f>
        <v>0</v>
      </c>
      <c r="H1343" s="7">
        <f>COUNTIFS(Calendar!$E$3:$E$367,LOLP!C1343,Calendar!$D$3:$D$367,LOLP!B1343)</f>
        <v>9</v>
      </c>
      <c r="I1343" s="7">
        <f ca="1">IF($F1343=1,OFFSET(start_norps,LOLP!$D1343+(1-$C1343)*24,LOLP!$B1343)*H1343/G1343,0)</f>
        <v>0</v>
      </c>
      <c r="J1343" s="7">
        <f ca="1">IF($F1343=1,OFFSET(start_33,LOLP!$D1343+(1-$C1343)*24,LOLP!$B1343)*H1343/G1343,0)</f>
        <v>0</v>
      </c>
      <c r="K1343" s="7">
        <f ca="1">IF($F1343,OFFSET(start_40,LOLP!$D1343+(1-$C1343)*24,LOLP!$B1343),0)</f>
        <v>0</v>
      </c>
      <c r="L1343" s="7">
        <f ca="1">IF($F1343,OFFSET(start_50,LOLP!$D1343+(1-$C1343)*24,LOLP!$B1343),0)</f>
        <v>0</v>
      </c>
      <c r="M1343" s="25">
        <f t="shared" ca="1" si="142"/>
        <v>0</v>
      </c>
      <c r="N1343" s="25">
        <f t="shared" ca="1" si="143"/>
        <v>0</v>
      </c>
      <c r="O1343" s="15" t="e">
        <f t="shared" ca="1" si="144"/>
        <v>#DIV/0!</v>
      </c>
      <c r="P1343" s="15" t="e">
        <f t="shared" ca="1" si="145"/>
        <v>#DIV/0!</v>
      </c>
    </row>
    <row r="1344" spans="1:16" x14ac:dyDescent="0.25">
      <c r="A1344" s="1">
        <f t="shared" si="146"/>
        <v>43156</v>
      </c>
      <c r="B1344" s="7">
        <f t="shared" si="141"/>
        <v>2</v>
      </c>
      <c r="C1344" s="4">
        <f>INDEX(Calendar!$E$3:$E$367,MATCH(LOLP!$A1344,Calendar!$B$3:$B$367,0))</f>
        <v>0</v>
      </c>
      <c r="D1344" s="2">
        <f t="shared" si="147"/>
        <v>21</v>
      </c>
      <c r="E1344" s="36">
        <v>25797</v>
      </c>
      <c r="F1344" s="7">
        <f>IFERROR(IF(INDEX('Temperature Data'!$AA$15:$AA$348,MATCH(LOLP!A1344,'Temperature Data'!$B$15:$B$348,0))&gt;IF(B1344=9,$G$2,LOLP!$F$2),1,0),0)</f>
        <v>0</v>
      </c>
      <c r="G1344" s="7">
        <f>SUMIFS(LOLP!$F$4:$F$8763,$C$4:$C$8763,$C1344,$B$4:$B$8763,$B1344,$D$4:$D$8763,$D1344)</f>
        <v>0</v>
      </c>
      <c r="H1344" s="7">
        <f>COUNTIFS(Calendar!$E$3:$E$367,LOLP!C1344,Calendar!$D$3:$D$367,LOLP!B1344)</f>
        <v>9</v>
      </c>
      <c r="I1344" s="7">
        <f ca="1">IF($F1344=1,OFFSET(start_norps,LOLP!$D1344+(1-$C1344)*24,LOLP!$B1344)*H1344/G1344,0)</f>
        <v>0</v>
      </c>
      <c r="J1344" s="7">
        <f ca="1">IF($F1344=1,OFFSET(start_33,LOLP!$D1344+(1-$C1344)*24,LOLP!$B1344)*H1344/G1344,0)</f>
        <v>0</v>
      </c>
      <c r="K1344" s="7">
        <f ca="1">IF($F1344,OFFSET(start_40,LOLP!$D1344+(1-$C1344)*24,LOLP!$B1344),0)</f>
        <v>0</v>
      </c>
      <c r="L1344" s="7">
        <f ca="1">IF($F1344,OFFSET(start_50,LOLP!$D1344+(1-$C1344)*24,LOLP!$B1344),0)</f>
        <v>0</v>
      </c>
      <c r="M1344" s="25">
        <f t="shared" ca="1" si="142"/>
        <v>0</v>
      </c>
      <c r="N1344" s="25">
        <f t="shared" ca="1" si="143"/>
        <v>0</v>
      </c>
      <c r="O1344" s="15" t="e">
        <f t="shared" ca="1" si="144"/>
        <v>#DIV/0!</v>
      </c>
      <c r="P1344" s="15" t="e">
        <f t="shared" ca="1" si="145"/>
        <v>#DIV/0!</v>
      </c>
    </row>
    <row r="1345" spans="1:16" x14ac:dyDescent="0.25">
      <c r="A1345" s="1">
        <f t="shared" si="146"/>
        <v>43156</v>
      </c>
      <c r="B1345" s="7">
        <f t="shared" si="141"/>
        <v>2</v>
      </c>
      <c r="C1345" s="4">
        <f>INDEX(Calendar!$E$3:$E$367,MATCH(LOLP!$A1345,Calendar!$B$3:$B$367,0))</f>
        <v>0</v>
      </c>
      <c r="D1345" s="2">
        <f t="shared" si="147"/>
        <v>22</v>
      </c>
      <c r="E1345" s="36">
        <v>24761</v>
      </c>
      <c r="F1345" s="7">
        <f>IFERROR(IF(INDEX('Temperature Data'!$AA$15:$AA$348,MATCH(LOLP!A1345,'Temperature Data'!$B$15:$B$348,0))&gt;IF(B1345=9,$G$2,LOLP!$F$2),1,0),0)</f>
        <v>0</v>
      </c>
      <c r="G1345" s="7">
        <f>SUMIFS(LOLP!$F$4:$F$8763,$C$4:$C$8763,$C1345,$B$4:$B$8763,$B1345,$D$4:$D$8763,$D1345)</f>
        <v>0</v>
      </c>
      <c r="H1345" s="7">
        <f>COUNTIFS(Calendar!$E$3:$E$367,LOLP!C1345,Calendar!$D$3:$D$367,LOLP!B1345)</f>
        <v>9</v>
      </c>
      <c r="I1345" s="7">
        <f ca="1">IF($F1345=1,OFFSET(start_norps,LOLP!$D1345+(1-$C1345)*24,LOLP!$B1345)*H1345/G1345,0)</f>
        <v>0</v>
      </c>
      <c r="J1345" s="7">
        <f ca="1">IF($F1345=1,OFFSET(start_33,LOLP!$D1345+(1-$C1345)*24,LOLP!$B1345)*H1345/G1345,0)</f>
        <v>0</v>
      </c>
      <c r="K1345" s="7">
        <f ca="1">IF($F1345,OFFSET(start_40,LOLP!$D1345+(1-$C1345)*24,LOLP!$B1345),0)</f>
        <v>0</v>
      </c>
      <c r="L1345" s="7">
        <f ca="1">IF($F1345,OFFSET(start_50,LOLP!$D1345+(1-$C1345)*24,LOLP!$B1345),0)</f>
        <v>0</v>
      </c>
      <c r="M1345" s="25">
        <f t="shared" ca="1" si="142"/>
        <v>0</v>
      </c>
      <c r="N1345" s="25">
        <f t="shared" ca="1" si="143"/>
        <v>0</v>
      </c>
      <c r="O1345" s="15" t="e">
        <f t="shared" ca="1" si="144"/>
        <v>#DIV/0!</v>
      </c>
      <c r="P1345" s="15" t="e">
        <f t="shared" ca="1" si="145"/>
        <v>#DIV/0!</v>
      </c>
    </row>
    <row r="1346" spans="1:16" x14ac:dyDescent="0.25">
      <c r="A1346" s="1">
        <f t="shared" si="146"/>
        <v>43156</v>
      </c>
      <c r="B1346" s="7">
        <f t="shared" si="141"/>
        <v>2</v>
      </c>
      <c r="C1346" s="4">
        <f>INDEX(Calendar!$E$3:$E$367,MATCH(LOLP!$A1346,Calendar!$B$3:$B$367,0))</f>
        <v>0</v>
      </c>
      <c r="D1346" s="2">
        <f t="shared" si="147"/>
        <v>23</v>
      </c>
      <c r="E1346" s="36">
        <v>23243</v>
      </c>
      <c r="F1346" s="7">
        <f>IFERROR(IF(INDEX('Temperature Data'!$AA$15:$AA$348,MATCH(LOLP!A1346,'Temperature Data'!$B$15:$B$348,0))&gt;IF(B1346=9,$G$2,LOLP!$F$2),1,0),0)</f>
        <v>0</v>
      </c>
      <c r="G1346" s="7">
        <f>SUMIFS(LOLP!$F$4:$F$8763,$C$4:$C$8763,$C1346,$B$4:$B$8763,$B1346,$D$4:$D$8763,$D1346)</f>
        <v>0</v>
      </c>
      <c r="H1346" s="7">
        <f>COUNTIFS(Calendar!$E$3:$E$367,LOLP!C1346,Calendar!$D$3:$D$367,LOLP!B1346)</f>
        <v>9</v>
      </c>
      <c r="I1346" s="7">
        <f ca="1">IF($F1346=1,OFFSET(start_norps,LOLP!$D1346+(1-$C1346)*24,LOLP!$B1346)*H1346/G1346,0)</f>
        <v>0</v>
      </c>
      <c r="J1346" s="7">
        <f ca="1">IF($F1346=1,OFFSET(start_33,LOLP!$D1346+(1-$C1346)*24,LOLP!$B1346)*H1346/G1346,0)</f>
        <v>0</v>
      </c>
      <c r="K1346" s="7">
        <f ca="1">IF($F1346,OFFSET(start_40,LOLP!$D1346+(1-$C1346)*24,LOLP!$B1346),0)</f>
        <v>0</v>
      </c>
      <c r="L1346" s="7">
        <f ca="1">IF($F1346,OFFSET(start_50,LOLP!$D1346+(1-$C1346)*24,LOLP!$B1346),0)</f>
        <v>0</v>
      </c>
      <c r="M1346" s="25">
        <f t="shared" ca="1" si="142"/>
        <v>0</v>
      </c>
      <c r="N1346" s="25">
        <f t="shared" ca="1" si="143"/>
        <v>0</v>
      </c>
      <c r="O1346" s="15" t="e">
        <f t="shared" ca="1" si="144"/>
        <v>#DIV/0!</v>
      </c>
      <c r="P1346" s="15" t="e">
        <f t="shared" ca="1" si="145"/>
        <v>#DIV/0!</v>
      </c>
    </row>
    <row r="1347" spans="1:16" x14ac:dyDescent="0.25">
      <c r="A1347" s="1">
        <f t="shared" si="146"/>
        <v>43156</v>
      </c>
      <c r="B1347" s="7">
        <f t="shared" si="141"/>
        <v>2</v>
      </c>
      <c r="C1347" s="4">
        <f>INDEX(Calendar!$E$3:$E$367,MATCH(LOLP!$A1347,Calendar!$B$3:$B$367,0))</f>
        <v>0</v>
      </c>
      <c r="D1347" s="2">
        <f t="shared" si="147"/>
        <v>24</v>
      </c>
      <c r="E1347" s="36">
        <v>21775</v>
      </c>
      <c r="F1347" s="7">
        <f>IFERROR(IF(INDEX('Temperature Data'!$AA$15:$AA$348,MATCH(LOLP!A1347,'Temperature Data'!$B$15:$B$348,0))&gt;IF(B1347=9,$G$2,LOLP!$F$2),1,0),0)</f>
        <v>0</v>
      </c>
      <c r="G1347" s="7">
        <f>SUMIFS(LOLP!$F$4:$F$8763,$C$4:$C$8763,$C1347,$B$4:$B$8763,$B1347,$D$4:$D$8763,$D1347)</f>
        <v>0</v>
      </c>
      <c r="H1347" s="7">
        <f>COUNTIFS(Calendar!$E$3:$E$367,LOLP!C1347,Calendar!$D$3:$D$367,LOLP!B1347)</f>
        <v>9</v>
      </c>
      <c r="I1347" s="7">
        <f ca="1">IF($F1347=1,OFFSET(start_norps,LOLP!$D1347+(1-$C1347)*24,LOLP!$B1347)*H1347/G1347,0)</f>
        <v>0</v>
      </c>
      <c r="J1347" s="7">
        <f ca="1">IF($F1347=1,OFFSET(start_33,LOLP!$D1347+(1-$C1347)*24,LOLP!$B1347)*H1347/G1347,0)</f>
        <v>0</v>
      </c>
      <c r="K1347" s="7">
        <f ca="1">IF($F1347,OFFSET(start_40,LOLP!$D1347+(1-$C1347)*24,LOLP!$B1347),0)</f>
        <v>0</v>
      </c>
      <c r="L1347" s="7">
        <f ca="1">IF($F1347,OFFSET(start_50,LOLP!$D1347+(1-$C1347)*24,LOLP!$B1347),0)</f>
        <v>0</v>
      </c>
      <c r="M1347" s="25">
        <f t="shared" ca="1" si="142"/>
        <v>0</v>
      </c>
      <c r="N1347" s="25">
        <f t="shared" ca="1" si="143"/>
        <v>0</v>
      </c>
      <c r="O1347" s="15" t="e">
        <f t="shared" ca="1" si="144"/>
        <v>#DIV/0!</v>
      </c>
      <c r="P1347" s="15" t="e">
        <f t="shared" ca="1" si="145"/>
        <v>#DIV/0!</v>
      </c>
    </row>
    <row r="1348" spans="1:16" x14ac:dyDescent="0.25">
      <c r="A1348" s="1">
        <f t="shared" si="146"/>
        <v>43157</v>
      </c>
      <c r="B1348" s="7">
        <f t="shared" si="141"/>
        <v>2</v>
      </c>
      <c r="C1348" s="4">
        <f>INDEX(Calendar!$E$3:$E$367,MATCH(LOLP!$A1348,Calendar!$B$3:$B$367,0))</f>
        <v>1</v>
      </c>
      <c r="D1348" s="2">
        <f t="shared" si="147"/>
        <v>1</v>
      </c>
      <c r="E1348" s="36">
        <v>21082</v>
      </c>
      <c r="F1348" s="7">
        <f>IFERROR(IF(INDEX('Temperature Data'!$AA$15:$AA$348,MATCH(LOLP!A1348,'Temperature Data'!$B$15:$B$348,0))&gt;IF(B1348=9,$G$2,LOLP!$F$2),1,0),0)</f>
        <v>0</v>
      </c>
      <c r="G1348" s="7">
        <f>SUMIFS(LOLP!$F$4:$F$8763,$C$4:$C$8763,$C1348,$B$4:$B$8763,$B1348,$D$4:$D$8763,$D1348)</f>
        <v>0</v>
      </c>
      <c r="H1348" s="7">
        <f>COUNTIFS(Calendar!$E$3:$E$367,LOLP!C1348,Calendar!$D$3:$D$367,LOLP!B1348)</f>
        <v>19</v>
      </c>
      <c r="I1348" s="7">
        <f ca="1">IF($F1348=1,OFFSET(start_norps,LOLP!$D1348+(1-$C1348)*24,LOLP!$B1348)*H1348/G1348,0)</f>
        <v>0</v>
      </c>
      <c r="J1348" s="7">
        <f ca="1">IF($F1348=1,OFFSET(start_33,LOLP!$D1348+(1-$C1348)*24,LOLP!$B1348)*H1348/G1348,0)</f>
        <v>0</v>
      </c>
      <c r="K1348" s="7">
        <f ca="1">IF($F1348,OFFSET(start_40,LOLP!$D1348+(1-$C1348)*24,LOLP!$B1348),0)</f>
        <v>0</v>
      </c>
      <c r="L1348" s="7">
        <f ca="1">IF($F1348,OFFSET(start_50,LOLP!$D1348+(1-$C1348)*24,LOLP!$B1348),0)</f>
        <v>0</v>
      </c>
      <c r="M1348" s="25">
        <f t="shared" ca="1" si="142"/>
        <v>0</v>
      </c>
      <c r="N1348" s="25">
        <f t="shared" ca="1" si="143"/>
        <v>0</v>
      </c>
      <c r="O1348" s="15" t="e">
        <f t="shared" ca="1" si="144"/>
        <v>#DIV/0!</v>
      </c>
      <c r="P1348" s="15" t="e">
        <f t="shared" ca="1" si="145"/>
        <v>#DIV/0!</v>
      </c>
    </row>
    <row r="1349" spans="1:16" x14ac:dyDescent="0.25">
      <c r="A1349" s="1">
        <f t="shared" si="146"/>
        <v>43157</v>
      </c>
      <c r="B1349" s="7">
        <f t="shared" ref="B1349:B1412" si="148">MONTH(A1349)</f>
        <v>2</v>
      </c>
      <c r="C1349" s="4">
        <f>INDEX(Calendar!$E$3:$E$367,MATCH(LOLP!$A1349,Calendar!$B$3:$B$367,0))</f>
        <v>1</v>
      </c>
      <c r="D1349" s="2">
        <f t="shared" si="147"/>
        <v>2</v>
      </c>
      <c r="E1349" s="36">
        <v>20622</v>
      </c>
      <c r="F1349" s="7">
        <f>IFERROR(IF(INDEX('Temperature Data'!$AA$15:$AA$348,MATCH(LOLP!A1349,'Temperature Data'!$B$15:$B$348,0))&gt;IF(B1349=9,$G$2,LOLP!$F$2),1,0),0)</f>
        <v>0</v>
      </c>
      <c r="G1349" s="7">
        <f>SUMIFS(LOLP!$F$4:$F$8763,$C$4:$C$8763,$C1349,$B$4:$B$8763,$B1349,$D$4:$D$8763,$D1349)</f>
        <v>0</v>
      </c>
      <c r="H1349" s="7">
        <f>COUNTIFS(Calendar!$E$3:$E$367,LOLP!C1349,Calendar!$D$3:$D$367,LOLP!B1349)</f>
        <v>19</v>
      </c>
      <c r="I1349" s="7">
        <f ca="1">IF($F1349=1,OFFSET(start_norps,LOLP!$D1349+(1-$C1349)*24,LOLP!$B1349)*H1349/G1349,0)</f>
        <v>0</v>
      </c>
      <c r="J1349" s="7">
        <f ca="1">IF($F1349=1,OFFSET(start_33,LOLP!$D1349+(1-$C1349)*24,LOLP!$B1349)*H1349/G1349,0)</f>
        <v>0</v>
      </c>
      <c r="K1349" s="7">
        <f ca="1">IF($F1349,OFFSET(start_40,LOLP!$D1349+(1-$C1349)*24,LOLP!$B1349),0)</f>
        <v>0</v>
      </c>
      <c r="L1349" s="7">
        <f ca="1">IF($F1349,OFFSET(start_50,LOLP!$D1349+(1-$C1349)*24,LOLP!$B1349),0)</f>
        <v>0</v>
      </c>
      <c r="M1349" s="25">
        <f t="shared" ref="M1349:M1412" ca="1" si="149">I1349/I$8764</f>
        <v>0</v>
      </c>
      <c r="N1349" s="25">
        <f t="shared" ref="N1349:N1412" ca="1" si="150">J1349/J$8764</f>
        <v>0</v>
      </c>
      <c r="O1349" s="15" t="e">
        <f t="shared" ref="O1349:O1412" ca="1" si="151">K1349/K$8764</f>
        <v>#DIV/0!</v>
      </c>
      <c r="P1349" s="15" t="e">
        <f t="shared" ref="P1349:P1412" ca="1" si="152">L1349/L$8764</f>
        <v>#DIV/0!</v>
      </c>
    </row>
    <row r="1350" spans="1:16" x14ac:dyDescent="0.25">
      <c r="A1350" s="1">
        <f t="shared" si="146"/>
        <v>43157</v>
      </c>
      <c r="B1350" s="7">
        <f t="shared" si="148"/>
        <v>2</v>
      </c>
      <c r="C1350" s="4">
        <f>INDEX(Calendar!$E$3:$E$367,MATCH(LOLP!$A1350,Calendar!$B$3:$B$367,0))</f>
        <v>1</v>
      </c>
      <c r="D1350" s="2">
        <f t="shared" si="147"/>
        <v>3</v>
      </c>
      <c r="E1350" s="36">
        <v>20356</v>
      </c>
      <c r="F1350" s="7">
        <f>IFERROR(IF(INDEX('Temperature Data'!$AA$15:$AA$348,MATCH(LOLP!A1350,'Temperature Data'!$B$15:$B$348,0))&gt;IF(B1350=9,$G$2,LOLP!$F$2),1,0),0)</f>
        <v>0</v>
      </c>
      <c r="G1350" s="7">
        <f>SUMIFS(LOLP!$F$4:$F$8763,$C$4:$C$8763,$C1350,$B$4:$B$8763,$B1350,$D$4:$D$8763,$D1350)</f>
        <v>0</v>
      </c>
      <c r="H1350" s="7">
        <f>COUNTIFS(Calendar!$E$3:$E$367,LOLP!C1350,Calendar!$D$3:$D$367,LOLP!B1350)</f>
        <v>19</v>
      </c>
      <c r="I1350" s="7">
        <f ca="1">IF($F1350=1,OFFSET(start_norps,LOLP!$D1350+(1-$C1350)*24,LOLP!$B1350)*H1350/G1350,0)</f>
        <v>0</v>
      </c>
      <c r="J1350" s="7">
        <f ca="1">IF($F1350=1,OFFSET(start_33,LOLP!$D1350+(1-$C1350)*24,LOLP!$B1350)*H1350/G1350,0)</f>
        <v>0</v>
      </c>
      <c r="K1350" s="7">
        <f ca="1">IF($F1350,OFFSET(start_40,LOLP!$D1350+(1-$C1350)*24,LOLP!$B1350),0)</f>
        <v>0</v>
      </c>
      <c r="L1350" s="7">
        <f ca="1">IF($F1350,OFFSET(start_50,LOLP!$D1350+(1-$C1350)*24,LOLP!$B1350),0)</f>
        <v>0</v>
      </c>
      <c r="M1350" s="25">
        <f t="shared" ca="1" si="149"/>
        <v>0</v>
      </c>
      <c r="N1350" s="25">
        <f t="shared" ca="1" si="150"/>
        <v>0</v>
      </c>
      <c r="O1350" s="15" t="e">
        <f t="shared" ca="1" si="151"/>
        <v>#DIV/0!</v>
      </c>
      <c r="P1350" s="15" t="e">
        <f t="shared" ca="1" si="152"/>
        <v>#DIV/0!</v>
      </c>
    </row>
    <row r="1351" spans="1:16" x14ac:dyDescent="0.25">
      <c r="A1351" s="1">
        <f t="shared" si="146"/>
        <v>43157</v>
      </c>
      <c r="B1351" s="7">
        <f t="shared" si="148"/>
        <v>2</v>
      </c>
      <c r="C1351" s="4">
        <f>INDEX(Calendar!$E$3:$E$367,MATCH(LOLP!$A1351,Calendar!$B$3:$B$367,0))</f>
        <v>1</v>
      </c>
      <c r="D1351" s="2">
        <f t="shared" si="147"/>
        <v>4</v>
      </c>
      <c r="E1351" s="36">
        <v>20408</v>
      </c>
      <c r="F1351" s="7">
        <f>IFERROR(IF(INDEX('Temperature Data'!$AA$15:$AA$348,MATCH(LOLP!A1351,'Temperature Data'!$B$15:$B$348,0))&gt;IF(B1351=9,$G$2,LOLP!$F$2),1,0),0)</f>
        <v>0</v>
      </c>
      <c r="G1351" s="7">
        <f>SUMIFS(LOLP!$F$4:$F$8763,$C$4:$C$8763,$C1351,$B$4:$B$8763,$B1351,$D$4:$D$8763,$D1351)</f>
        <v>0</v>
      </c>
      <c r="H1351" s="7">
        <f>COUNTIFS(Calendar!$E$3:$E$367,LOLP!C1351,Calendar!$D$3:$D$367,LOLP!B1351)</f>
        <v>19</v>
      </c>
      <c r="I1351" s="7">
        <f ca="1">IF($F1351=1,OFFSET(start_norps,LOLP!$D1351+(1-$C1351)*24,LOLP!$B1351)*H1351/G1351,0)</f>
        <v>0</v>
      </c>
      <c r="J1351" s="7">
        <f ca="1">IF($F1351=1,OFFSET(start_33,LOLP!$D1351+(1-$C1351)*24,LOLP!$B1351)*H1351/G1351,0)</f>
        <v>0</v>
      </c>
      <c r="K1351" s="7">
        <f ca="1">IF($F1351,OFFSET(start_40,LOLP!$D1351+(1-$C1351)*24,LOLP!$B1351),0)</f>
        <v>0</v>
      </c>
      <c r="L1351" s="7">
        <f ca="1">IF($F1351,OFFSET(start_50,LOLP!$D1351+(1-$C1351)*24,LOLP!$B1351),0)</f>
        <v>0</v>
      </c>
      <c r="M1351" s="25">
        <f t="shared" ca="1" si="149"/>
        <v>0</v>
      </c>
      <c r="N1351" s="25">
        <f t="shared" ca="1" si="150"/>
        <v>0</v>
      </c>
      <c r="O1351" s="15" t="e">
        <f t="shared" ca="1" si="151"/>
        <v>#DIV/0!</v>
      </c>
      <c r="P1351" s="15" t="e">
        <f t="shared" ca="1" si="152"/>
        <v>#DIV/0!</v>
      </c>
    </row>
    <row r="1352" spans="1:16" x14ac:dyDescent="0.25">
      <c r="A1352" s="1">
        <f t="shared" si="146"/>
        <v>43157</v>
      </c>
      <c r="B1352" s="7">
        <f t="shared" si="148"/>
        <v>2</v>
      </c>
      <c r="C1352" s="4">
        <f>INDEX(Calendar!$E$3:$E$367,MATCH(LOLP!$A1352,Calendar!$B$3:$B$367,0))</f>
        <v>1</v>
      </c>
      <c r="D1352" s="2">
        <f t="shared" si="147"/>
        <v>5</v>
      </c>
      <c r="E1352" s="36">
        <v>21024</v>
      </c>
      <c r="F1352" s="7">
        <f>IFERROR(IF(INDEX('Temperature Data'!$AA$15:$AA$348,MATCH(LOLP!A1352,'Temperature Data'!$B$15:$B$348,0))&gt;IF(B1352=9,$G$2,LOLP!$F$2),1,0),0)</f>
        <v>0</v>
      </c>
      <c r="G1352" s="7">
        <f>SUMIFS(LOLP!$F$4:$F$8763,$C$4:$C$8763,$C1352,$B$4:$B$8763,$B1352,$D$4:$D$8763,$D1352)</f>
        <v>0</v>
      </c>
      <c r="H1352" s="7">
        <f>COUNTIFS(Calendar!$E$3:$E$367,LOLP!C1352,Calendar!$D$3:$D$367,LOLP!B1352)</f>
        <v>19</v>
      </c>
      <c r="I1352" s="7">
        <f ca="1">IF($F1352=1,OFFSET(start_norps,LOLP!$D1352+(1-$C1352)*24,LOLP!$B1352)*H1352/G1352,0)</f>
        <v>0</v>
      </c>
      <c r="J1352" s="7">
        <f ca="1">IF($F1352=1,OFFSET(start_33,LOLP!$D1352+(1-$C1352)*24,LOLP!$B1352)*H1352/G1352,0)</f>
        <v>0</v>
      </c>
      <c r="K1352" s="7">
        <f ca="1">IF($F1352,OFFSET(start_40,LOLP!$D1352+(1-$C1352)*24,LOLP!$B1352),0)</f>
        <v>0</v>
      </c>
      <c r="L1352" s="7">
        <f ca="1">IF($F1352,OFFSET(start_50,LOLP!$D1352+(1-$C1352)*24,LOLP!$B1352),0)</f>
        <v>0</v>
      </c>
      <c r="M1352" s="25">
        <f t="shared" ca="1" si="149"/>
        <v>0</v>
      </c>
      <c r="N1352" s="25">
        <f t="shared" ca="1" si="150"/>
        <v>0</v>
      </c>
      <c r="O1352" s="15" t="e">
        <f t="shared" ca="1" si="151"/>
        <v>#DIV/0!</v>
      </c>
      <c r="P1352" s="15" t="e">
        <f t="shared" ca="1" si="152"/>
        <v>#DIV/0!</v>
      </c>
    </row>
    <row r="1353" spans="1:16" x14ac:dyDescent="0.25">
      <c r="A1353" s="1">
        <f t="shared" si="146"/>
        <v>43157</v>
      </c>
      <c r="B1353" s="7">
        <f t="shared" si="148"/>
        <v>2</v>
      </c>
      <c r="C1353" s="4">
        <f>INDEX(Calendar!$E$3:$E$367,MATCH(LOLP!$A1353,Calendar!$B$3:$B$367,0))</f>
        <v>1</v>
      </c>
      <c r="D1353" s="2">
        <f t="shared" si="147"/>
        <v>6</v>
      </c>
      <c r="E1353" s="36">
        <v>22647</v>
      </c>
      <c r="F1353" s="7">
        <f>IFERROR(IF(INDEX('Temperature Data'!$AA$15:$AA$348,MATCH(LOLP!A1353,'Temperature Data'!$B$15:$B$348,0))&gt;IF(B1353=9,$G$2,LOLP!$F$2),1,0),0)</f>
        <v>0</v>
      </c>
      <c r="G1353" s="7">
        <f>SUMIFS(LOLP!$F$4:$F$8763,$C$4:$C$8763,$C1353,$B$4:$B$8763,$B1353,$D$4:$D$8763,$D1353)</f>
        <v>0</v>
      </c>
      <c r="H1353" s="7">
        <f>COUNTIFS(Calendar!$E$3:$E$367,LOLP!C1353,Calendar!$D$3:$D$367,LOLP!B1353)</f>
        <v>19</v>
      </c>
      <c r="I1353" s="7">
        <f ca="1">IF($F1353=1,OFFSET(start_norps,LOLP!$D1353+(1-$C1353)*24,LOLP!$B1353)*H1353/G1353,0)</f>
        <v>0</v>
      </c>
      <c r="J1353" s="7">
        <f ca="1">IF($F1353=1,OFFSET(start_33,LOLP!$D1353+(1-$C1353)*24,LOLP!$B1353)*H1353/G1353,0)</f>
        <v>0</v>
      </c>
      <c r="K1353" s="7">
        <f ca="1">IF($F1353,OFFSET(start_40,LOLP!$D1353+(1-$C1353)*24,LOLP!$B1353),0)</f>
        <v>0</v>
      </c>
      <c r="L1353" s="7">
        <f ca="1">IF($F1353,OFFSET(start_50,LOLP!$D1353+(1-$C1353)*24,LOLP!$B1353),0)</f>
        <v>0</v>
      </c>
      <c r="M1353" s="25">
        <f t="shared" ca="1" si="149"/>
        <v>0</v>
      </c>
      <c r="N1353" s="25">
        <f t="shared" ca="1" si="150"/>
        <v>0</v>
      </c>
      <c r="O1353" s="15" t="e">
        <f t="shared" ca="1" si="151"/>
        <v>#DIV/0!</v>
      </c>
      <c r="P1353" s="15" t="e">
        <f t="shared" ca="1" si="152"/>
        <v>#DIV/0!</v>
      </c>
    </row>
    <row r="1354" spans="1:16" x14ac:dyDescent="0.25">
      <c r="A1354" s="1">
        <f t="shared" si="146"/>
        <v>43157</v>
      </c>
      <c r="B1354" s="7">
        <f t="shared" si="148"/>
        <v>2</v>
      </c>
      <c r="C1354" s="4">
        <f>INDEX(Calendar!$E$3:$E$367,MATCH(LOLP!$A1354,Calendar!$B$3:$B$367,0))</f>
        <v>1</v>
      </c>
      <c r="D1354" s="2">
        <f t="shared" si="147"/>
        <v>7</v>
      </c>
      <c r="E1354" s="36">
        <v>25229</v>
      </c>
      <c r="F1354" s="7">
        <f>IFERROR(IF(INDEX('Temperature Data'!$AA$15:$AA$348,MATCH(LOLP!A1354,'Temperature Data'!$B$15:$B$348,0))&gt;IF(B1354=9,$G$2,LOLP!$F$2),1,0),0)</f>
        <v>0</v>
      </c>
      <c r="G1354" s="7">
        <f>SUMIFS(LOLP!$F$4:$F$8763,$C$4:$C$8763,$C1354,$B$4:$B$8763,$B1354,$D$4:$D$8763,$D1354)</f>
        <v>0</v>
      </c>
      <c r="H1354" s="7">
        <f>COUNTIFS(Calendar!$E$3:$E$367,LOLP!C1354,Calendar!$D$3:$D$367,LOLP!B1354)</f>
        <v>19</v>
      </c>
      <c r="I1354" s="7">
        <f ca="1">IF($F1354=1,OFFSET(start_norps,LOLP!$D1354+(1-$C1354)*24,LOLP!$B1354)*H1354/G1354,0)</f>
        <v>0</v>
      </c>
      <c r="J1354" s="7">
        <f ca="1">IF($F1354=1,OFFSET(start_33,LOLP!$D1354+(1-$C1354)*24,LOLP!$B1354)*H1354/G1354,0)</f>
        <v>0</v>
      </c>
      <c r="K1354" s="7">
        <f ca="1">IF($F1354,OFFSET(start_40,LOLP!$D1354+(1-$C1354)*24,LOLP!$B1354),0)</f>
        <v>0</v>
      </c>
      <c r="L1354" s="7">
        <f ca="1">IF($F1354,OFFSET(start_50,LOLP!$D1354+(1-$C1354)*24,LOLP!$B1354),0)</f>
        <v>0</v>
      </c>
      <c r="M1354" s="25">
        <f t="shared" ca="1" si="149"/>
        <v>0</v>
      </c>
      <c r="N1354" s="25">
        <f t="shared" ca="1" si="150"/>
        <v>0</v>
      </c>
      <c r="O1354" s="15" t="e">
        <f t="shared" ca="1" si="151"/>
        <v>#DIV/0!</v>
      </c>
      <c r="P1354" s="15" t="e">
        <f t="shared" ca="1" si="152"/>
        <v>#DIV/0!</v>
      </c>
    </row>
    <row r="1355" spans="1:16" x14ac:dyDescent="0.25">
      <c r="A1355" s="1">
        <f t="shared" si="146"/>
        <v>43157</v>
      </c>
      <c r="B1355" s="7">
        <f t="shared" si="148"/>
        <v>2</v>
      </c>
      <c r="C1355" s="4">
        <f>INDEX(Calendar!$E$3:$E$367,MATCH(LOLP!$A1355,Calendar!$B$3:$B$367,0))</f>
        <v>1</v>
      </c>
      <c r="D1355" s="2">
        <f t="shared" si="147"/>
        <v>8</v>
      </c>
      <c r="E1355" s="36">
        <v>26375</v>
      </c>
      <c r="F1355" s="7">
        <f>IFERROR(IF(INDEX('Temperature Data'!$AA$15:$AA$348,MATCH(LOLP!A1355,'Temperature Data'!$B$15:$B$348,0))&gt;IF(B1355=9,$G$2,LOLP!$F$2),1,0),0)</f>
        <v>0</v>
      </c>
      <c r="G1355" s="7">
        <f>SUMIFS(LOLP!$F$4:$F$8763,$C$4:$C$8763,$C1355,$B$4:$B$8763,$B1355,$D$4:$D$8763,$D1355)</f>
        <v>0</v>
      </c>
      <c r="H1355" s="7">
        <f>COUNTIFS(Calendar!$E$3:$E$367,LOLP!C1355,Calendar!$D$3:$D$367,LOLP!B1355)</f>
        <v>19</v>
      </c>
      <c r="I1355" s="7">
        <f ca="1">IF($F1355=1,OFFSET(start_norps,LOLP!$D1355+(1-$C1355)*24,LOLP!$B1355)*H1355/G1355,0)</f>
        <v>0</v>
      </c>
      <c r="J1355" s="7">
        <f ca="1">IF($F1355=1,OFFSET(start_33,LOLP!$D1355+(1-$C1355)*24,LOLP!$B1355)*H1355/G1355,0)</f>
        <v>0</v>
      </c>
      <c r="K1355" s="7">
        <f ca="1">IF($F1355,OFFSET(start_40,LOLP!$D1355+(1-$C1355)*24,LOLP!$B1355),0)</f>
        <v>0</v>
      </c>
      <c r="L1355" s="7">
        <f ca="1">IF($F1355,OFFSET(start_50,LOLP!$D1355+(1-$C1355)*24,LOLP!$B1355),0)</f>
        <v>0</v>
      </c>
      <c r="M1355" s="25">
        <f t="shared" ca="1" si="149"/>
        <v>0</v>
      </c>
      <c r="N1355" s="25">
        <f t="shared" ca="1" si="150"/>
        <v>0</v>
      </c>
      <c r="O1355" s="15" t="e">
        <f t="shared" ca="1" si="151"/>
        <v>#DIV/0!</v>
      </c>
      <c r="P1355" s="15" t="e">
        <f t="shared" ca="1" si="152"/>
        <v>#DIV/0!</v>
      </c>
    </row>
    <row r="1356" spans="1:16" x14ac:dyDescent="0.25">
      <c r="A1356" s="1">
        <f t="shared" si="146"/>
        <v>43157</v>
      </c>
      <c r="B1356" s="7">
        <f t="shared" si="148"/>
        <v>2</v>
      </c>
      <c r="C1356" s="4">
        <f>INDEX(Calendar!$E$3:$E$367,MATCH(LOLP!$A1356,Calendar!$B$3:$B$367,0))</f>
        <v>1</v>
      </c>
      <c r="D1356" s="2">
        <f t="shared" si="147"/>
        <v>9</v>
      </c>
      <c r="E1356" s="36">
        <v>26180</v>
      </c>
      <c r="F1356" s="7">
        <f>IFERROR(IF(INDEX('Temperature Data'!$AA$15:$AA$348,MATCH(LOLP!A1356,'Temperature Data'!$B$15:$B$348,0))&gt;IF(B1356=9,$G$2,LOLP!$F$2),1,0),0)</f>
        <v>0</v>
      </c>
      <c r="G1356" s="7">
        <f>SUMIFS(LOLP!$F$4:$F$8763,$C$4:$C$8763,$C1356,$B$4:$B$8763,$B1356,$D$4:$D$8763,$D1356)</f>
        <v>0</v>
      </c>
      <c r="H1356" s="7">
        <f>COUNTIFS(Calendar!$E$3:$E$367,LOLP!C1356,Calendar!$D$3:$D$367,LOLP!B1356)</f>
        <v>19</v>
      </c>
      <c r="I1356" s="7">
        <f ca="1">IF($F1356=1,OFFSET(start_norps,LOLP!$D1356+(1-$C1356)*24,LOLP!$B1356)*H1356/G1356,0)</f>
        <v>0</v>
      </c>
      <c r="J1356" s="7">
        <f ca="1">IF($F1356=1,OFFSET(start_33,LOLP!$D1356+(1-$C1356)*24,LOLP!$B1356)*H1356/G1356,0)</f>
        <v>0</v>
      </c>
      <c r="K1356" s="7">
        <f ca="1">IF($F1356,OFFSET(start_40,LOLP!$D1356+(1-$C1356)*24,LOLP!$B1356),0)</f>
        <v>0</v>
      </c>
      <c r="L1356" s="7">
        <f ca="1">IF($F1356,OFFSET(start_50,LOLP!$D1356+(1-$C1356)*24,LOLP!$B1356),0)</f>
        <v>0</v>
      </c>
      <c r="M1356" s="25">
        <f t="shared" ca="1" si="149"/>
        <v>0</v>
      </c>
      <c r="N1356" s="25">
        <f t="shared" ca="1" si="150"/>
        <v>0</v>
      </c>
      <c r="O1356" s="15" t="e">
        <f t="shared" ca="1" si="151"/>
        <v>#DIV/0!</v>
      </c>
      <c r="P1356" s="15" t="e">
        <f t="shared" ca="1" si="152"/>
        <v>#DIV/0!</v>
      </c>
    </row>
    <row r="1357" spans="1:16" x14ac:dyDescent="0.25">
      <c r="A1357" s="1">
        <f t="shared" si="146"/>
        <v>43157</v>
      </c>
      <c r="B1357" s="7">
        <f t="shared" si="148"/>
        <v>2</v>
      </c>
      <c r="C1357" s="4">
        <f>INDEX(Calendar!$E$3:$E$367,MATCH(LOLP!$A1357,Calendar!$B$3:$B$367,0))</f>
        <v>1</v>
      </c>
      <c r="D1357" s="2">
        <f t="shared" si="147"/>
        <v>10</v>
      </c>
      <c r="E1357" s="36">
        <v>25355</v>
      </c>
      <c r="F1357" s="7">
        <f>IFERROR(IF(INDEX('Temperature Data'!$AA$15:$AA$348,MATCH(LOLP!A1357,'Temperature Data'!$B$15:$B$348,0))&gt;IF(B1357=9,$G$2,LOLP!$F$2),1,0),0)</f>
        <v>0</v>
      </c>
      <c r="G1357" s="7">
        <f>SUMIFS(LOLP!$F$4:$F$8763,$C$4:$C$8763,$C1357,$B$4:$B$8763,$B1357,$D$4:$D$8763,$D1357)</f>
        <v>0</v>
      </c>
      <c r="H1357" s="7">
        <f>COUNTIFS(Calendar!$E$3:$E$367,LOLP!C1357,Calendar!$D$3:$D$367,LOLP!B1357)</f>
        <v>19</v>
      </c>
      <c r="I1357" s="7">
        <f ca="1">IF($F1357=1,OFFSET(start_norps,LOLP!$D1357+(1-$C1357)*24,LOLP!$B1357)*H1357/G1357,0)</f>
        <v>0</v>
      </c>
      <c r="J1357" s="7">
        <f ca="1">IF($F1357=1,OFFSET(start_33,LOLP!$D1357+(1-$C1357)*24,LOLP!$B1357)*H1357/G1357,0)</f>
        <v>0</v>
      </c>
      <c r="K1357" s="7">
        <f ca="1">IF($F1357,OFFSET(start_40,LOLP!$D1357+(1-$C1357)*24,LOLP!$B1357),0)</f>
        <v>0</v>
      </c>
      <c r="L1357" s="7">
        <f ca="1">IF($F1357,OFFSET(start_50,LOLP!$D1357+(1-$C1357)*24,LOLP!$B1357),0)</f>
        <v>0</v>
      </c>
      <c r="M1357" s="25">
        <f t="shared" ca="1" si="149"/>
        <v>0</v>
      </c>
      <c r="N1357" s="25">
        <f t="shared" ca="1" si="150"/>
        <v>0</v>
      </c>
      <c r="O1357" s="15" t="e">
        <f t="shared" ca="1" si="151"/>
        <v>#DIV/0!</v>
      </c>
      <c r="P1357" s="15" t="e">
        <f t="shared" ca="1" si="152"/>
        <v>#DIV/0!</v>
      </c>
    </row>
    <row r="1358" spans="1:16" x14ac:dyDescent="0.25">
      <c r="A1358" s="1">
        <f t="shared" si="146"/>
        <v>43157</v>
      </c>
      <c r="B1358" s="7">
        <f t="shared" si="148"/>
        <v>2</v>
      </c>
      <c r="C1358" s="4">
        <f>INDEX(Calendar!$E$3:$E$367,MATCH(LOLP!$A1358,Calendar!$B$3:$B$367,0))</f>
        <v>1</v>
      </c>
      <c r="D1358" s="2">
        <f t="shared" si="147"/>
        <v>11</v>
      </c>
      <c r="E1358" s="36">
        <v>24815</v>
      </c>
      <c r="F1358" s="7">
        <f>IFERROR(IF(INDEX('Temperature Data'!$AA$15:$AA$348,MATCH(LOLP!A1358,'Temperature Data'!$B$15:$B$348,0))&gt;IF(B1358=9,$G$2,LOLP!$F$2),1,0),0)</f>
        <v>0</v>
      </c>
      <c r="G1358" s="7">
        <f>SUMIFS(LOLP!$F$4:$F$8763,$C$4:$C$8763,$C1358,$B$4:$B$8763,$B1358,$D$4:$D$8763,$D1358)</f>
        <v>0</v>
      </c>
      <c r="H1358" s="7">
        <f>COUNTIFS(Calendar!$E$3:$E$367,LOLP!C1358,Calendar!$D$3:$D$367,LOLP!B1358)</f>
        <v>19</v>
      </c>
      <c r="I1358" s="7">
        <f ca="1">IF($F1358=1,OFFSET(start_norps,LOLP!$D1358+(1-$C1358)*24,LOLP!$B1358)*H1358/G1358,0)</f>
        <v>0</v>
      </c>
      <c r="J1358" s="7">
        <f ca="1">IF($F1358=1,OFFSET(start_33,LOLP!$D1358+(1-$C1358)*24,LOLP!$B1358)*H1358/G1358,0)</f>
        <v>0</v>
      </c>
      <c r="K1358" s="7">
        <f ca="1">IF($F1358,OFFSET(start_40,LOLP!$D1358+(1-$C1358)*24,LOLP!$B1358),0)</f>
        <v>0</v>
      </c>
      <c r="L1358" s="7">
        <f ca="1">IF($F1358,OFFSET(start_50,LOLP!$D1358+(1-$C1358)*24,LOLP!$B1358),0)</f>
        <v>0</v>
      </c>
      <c r="M1358" s="25">
        <f t="shared" ca="1" si="149"/>
        <v>0</v>
      </c>
      <c r="N1358" s="25">
        <f t="shared" ca="1" si="150"/>
        <v>0</v>
      </c>
      <c r="O1358" s="15" t="e">
        <f t="shared" ca="1" si="151"/>
        <v>#DIV/0!</v>
      </c>
      <c r="P1358" s="15" t="e">
        <f t="shared" ca="1" si="152"/>
        <v>#DIV/0!</v>
      </c>
    </row>
    <row r="1359" spans="1:16" x14ac:dyDescent="0.25">
      <c r="A1359" s="1">
        <f t="shared" si="146"/>
        <v>43157</v>
      </c>
      <c r="B1359" s="7">
        <f t="shared" si="148"/>
        <v>2</v>
      </c>
      <c r="C1359" s="4">
        <f>INDEX(Calendar!$E$3:$E$367,MATCH(LOLP!$A1359,Calendar!$B$3:$B$367,0))</f>
        <v>1</v>
      </c>
      <c r="D1359" s="2">
        <f t="shared" si="147"/>
        <v>12</v>
      </c>
      <c r="E1359" s="36">
        <v>24427</v>
      </c>
      <c r="F1359" s="7">
        <f>IFERROR(IF(INDEX('Temperature Data'!$AA$15:$AA$348,MATCH(LOLP!A1359,'Temperature Data'!$B$15:$B$348,0))&gt;IF(B1359=9,$G$2,LOLP!$F$2),1,0),0)</f>
        <v>0</v>
      </c>
      <c r="G1359" s="7">
        <f>SUMIFS(LOLP!$F$4:$F$8763,$C$4:$C$8763,$C1359,$B$4:$B$8763,$B1359,$D$4:$D$8763,$D1359)</f>
        <v>0</v>
      </c>
      <c r="H1359" s="7">
        <f>COUNTIFS(Calendar!$E$3:$E$367,LOLP!C1359,Calendar!$D$3:$D$367,LOLP!B1359)</f>
        <v>19</v>
      </c>
      <c r="I1359" s="7">
        <f ca="1">IF($F1359=1,OFFSET(start_norps,LOLP!$D1359+(1-$C1359)*24,LOLP!$B1359)*H1359/G1359,0)</f>
        <v>0</v>
      </c>
      <c r="J1359" s="7">
        <f ca="1">IF($F1359=1,OFFSET(start_33,LOLP!$D1359+(1-$C1359)*24,LOLP!$B1359)*H1359/G1359,0)</f>
        <v>0</v>
      </c>
      <c r="K1359" s="7">
        <f ca="1">IF($F1359,OFFSET(start_40,LOLP!$D1359+(1-$C1359)*24,LOLP!$B1359),0)</f>
        <v>0</v>
      </c>
      <c r="L1359" s="7">
        <f ca="1">IF($F1359,OFFSET(start_50,LOLP!$D1359+(1-$C1359)*24,LOLP!$B1359),0)</f>
        <v>0</v>
      </c>
      <c r="M1359" s="25">
        <f t="shared" ca="1" si="149"/>
        <v>0</v>
      </c>
      <c r="N1359" s="25">
        <f t="shared" ca="1" si="150"/>
        <v>0</v>
      </c>
      <c r="O1359" s="15" t="e">
        <f t="shared" ca="1" si="151"/>
        <v>#DIV/0!</v>
      </c>
      <c r="P1359" s="15" t="e">
        <f t="shared" ca="1" si="152"/>
        <v>#DIV/0!</v>
      </c>
    </row>
    <row r="1360" spans="1:16" x14ac:dyDescent="0.25">
      <c r="A1360" s="1">
        <f t="shared" si="146"/>
        <v>43157</v>
      </c>
      <c r="B1360" s="7">
        <f t="shared" si="148"/>
        <v>2</v>
      </c>
      <c r="C1360" s="4">
        <f>INDEX(Calendar!$E$3:$E$367,MATCH(LOLP!$A1360,Calendar!$B$3:$B$367,0))</f>
        <v>1</v>
      </c>
      <c r="D1360" s="2">
        <f t="shared" si="147"/>
        <v>13</v>
      </c>
      <c r="E1360" s="36">
        <v>24193</v>
      </c>
      <c r="F1360" s="7">
        <f>IFERROR(IF(INDEX('Temperature Data'!$AA$15:$AA$348,MATCH(LOLP!A1360,'Temperature Data'!$B$15:$B$348,0))&gt;IF(B1360=9,$G$2,LOLP!$F$2),1,0),0)</f>
        <v>0</v>
      </c>
      <c r="G1360" s="7">
        <f>SUMIFS(LOLP!$F$4:$F$8763,$C$4:$C$8763,$C1360,$B$4:$B$8763,$B1360,$D$4:$D$8763,$D1360)</f>
        <v>0</v>
      </c>
      <c r="H1360" s="7">
        <f>COUNTIFS(Calendar!$E$3:$E$367,LOLP!C1360,Calendar!$D$3:$D$367,LOLP!B1360)</f>
        <v>19</v>
      </c>
      <c r="I1360" s="7">
        <f ca="1">IF($F1360=1,OFFSET(start_norps,LOLP!$D1360+(1-$C1360)*24,LOLP!$B1360)*H1360/G1360,0)</f>
        <v>0</v>
      </c>
      <c r="J1360" s="7">
        <f ca="1">IF($F1360=1,OFFSET(start_33,LOLP!$D1360+(1-$C1360)*24,LOLP!$B1360)*H1360/G1360,0)</f>
        <v>0</v>
      </c>
      <c r="K1360" s="7">
        <f ca="1">IF($F1360,OFFSET(start_40,LOLP!$D1360+(1-$C1360)*24,LOLP!$B1360),0)</f>
        <v>0</v>
      </c>
      <c r="L1360" s="7">
        <f ca="1">IF($F1360,OFFSET(start_50,LOLP!$D1360+(1-$C1360)*24,LOLP!$B1360),0)</f>
        <v>0</v>
      </c>
      <c r="M1360" s="25">
        <f t="shared" ca="1" si="149"/>
        <v>0</v>
      </c>
      <c r="N1360" s="25">
        <f t="shared" ca="1" si="150"/>
        <v>0</v>
      </c>
      <c r="O1360" s="15" t="e">
        <f t="shared" ca="1" si="151"/>
        <v>#DIV/0!</v>
      </c>
      <c r="P1360" s="15" t="e">
        <f t="shared" ca="1" si="152"/>
        <v>#DIV/0!</v>
      </c>
    </row>
    <row r="1361" spans="1:16" x14ac:dyDescent="0.25">
      <c r="A1361" s="1">
        <f t="shared" si="146"/>
        <v>43157</v>
      </c>
      <c r="B1361" s="7">
        <f t="shared" si="148"/>
        <v>2</v>
      </c>
      <c r="C1361" s="4">
        <f>INDEX(Calendar!$E$3:$E$367,MATCH(LOLP!$A1361,Calendar!$B$3:$B$367,0))</f>
        <v>1</v>
      </c>
      <c r="D1361" s="2">
        <f t="shared" si="147"/>
        <v>14</v>
      </c>
      <c r="E1361" s="36">
        <v>24651</v>
      </c>
      <c r="F1361" s="7">
        <f>IFERROR(IF(INDEX('Temperature Data'!$AA$15:$AA$348,MATCH(LOLP!A1361,'Temperature Data'!$B$15:$B$348,0))&gt;IF(B1361=9,$G$2,LOLP!$F$2),1,0),0)</f>
        <v>0</v>
      </c>
      <c r="G1361" s="7">
        <f>SUMIFS(LOLP!$F$4:$F$8763,$C$4:$C$8763,$C1361,$B$4:$B$8763,$B1361,$D$4:$D$8763,$D1361)</f>
        <v>0</v>
      </c>
      <c r="H1361" s="7">
        <f>COUNTIFS(Calendar!$E$3:$E$367,LOLP!C1361,Calendar!$D$3:$D$367,LOLP!B1361)</f>
        <v>19</v>
      </c>
      <c r="I1361" s="7">
        <f ca="1">IF($F1361=1,OFFSET(start_norps,LOLP!$D1361+(1-$C1361)*24,LOLP!$B1361)*H1361/G1361,0)</f>
        <v>0</v>
      </c>
      <c r="J1361" s="7">
        <f ca="1">IF($F1361=1,OFFSET(start_33,LOLP!$D1361+(1-$C1361)*24,LOLP!$B1361)*H1361/G1361,0)</f>
        <v>0</v>
      </c>
      <c r="K1361" s="7">
        <f ca="1">IF($F1361,OFFSET(start_40,LOLP!$D1361+(1-$C1361)*24,LOLP!$B1361),0)</f>
        <v>0</v>
      </c>
      <c r="L1361" s="7">
        <f ca="1">IF($F1361,OFFSET(start_50,LOLP!$D1361+(1-$C1361)*24,LOLP!$B1361),0)</f>
        <v>0</v>
      </c>
      <c r="M1361" s="25">
        <f t="shared" ca="1" si="149"/>
        <v>0</v>
      </c>
      <c r="N1361" s="25">
        <f t="shared" ca="1" si="150"/>
        <v>0</v>
      </c>
      <c r="O1361" s="15" t="e">
        <f t="shared" ca="1" si="151"/>
        <v>#DIV/0!</v>
      </c>
      <c r="P1361" s="15" t="e">
        <f t="shared" ca="1" si="152"/>
        <v>#DIV/0!</v>
      </c>
    </row>
    <row r="1362" spans="1:16" x14ac:dyDescent="0.25">
      <c r="A1362" s="1">
        <f t="shared" si="146"/>
        <v>43157</v>
      </c>
      <c r="B1362" s="7">
        <f t="shared" si="148"/>
        <v>2</v>
      </c>
      <c r="C1362" s="4">
        <f>INDEX(Calendar!$E$3:$E$367,MATCH(LOLP!$A1362,Calendar!$B$3:$B$367,0))</f>
        <v>1</v>
      </c>
      <c r="D1362" s="2">
        <f t="shared" si="147"/>
        <v>15</v>
      </c>
      <c r="E1362" s="36">
        <v>24605</v>
      </c>
      <c r="F1362" s="7">
        <f>IFERROR(IF(INDEX('Temperature Data'!$AA$15:$AA$348,MATCH(LOLP!A1362,'Temperature Data'!$B$15:$B$348,0))&gt;IF(B1362=9,$G$2,LOLP!$F$2),1,0),0)</f>
        <v>0</v>
      </c>
      <c r="G1362" s="7">
        <f>SUMIFS(LOLP!$F$4:$F$8763,$C$4:$C$8763,$C1362,$B$4:$B$8763,$B1362,$D$4:$D$8763,$D1362)</f>
        <v>0</v>
      </c>
      <c r="H1362" s="7">
        <f>COUNTIFS(Calendar!$E$3:$E$367,LOLP!C1362,Calendar!$D$3:$D$367,LOLP!B1362)</f>
        <v>19</v>
      </c>
      <c r="I1362" s="7">
        <f ca="1">IF($F1362=1,OFFSET(start_norps,LOLP!$D1362+(1-$C1362)*24,LOLP!$B1362)*H1362/G1362,0)</f>
        <v>0</v>
      </c>
      <c r="J1362" s="7">
        <f ca="1">IF($F1362=1,OFFSET(start_33,LOLP!$D1362+(1-$C1362)*24,LOLP!$B1362)*H1362/G1362,0)</f>
        <v>0</v>
      </c>
      <c r="K1362" s="7">
        <f ca="1">IF($F1362,OFFSET(start_40,LOLP!$D1362+(1-$C1362)*24,LOLP!$B1362),0)</f>
        <v>0</v>
      </c>
      <c r="L1362" s="7">
        <f ca="1">IF($F1362,OFFSET(start_50,LOLP!$D1362+(1-$C1362)*24,LOLP!$B1362),0)</f>
        <v>0</v>
      </c>
      <c r="M1362" s="25">
        <f t="shared" ca="1" si="149"/>
        <v>0</v>
      </c>
      <c r="N1362" s="25">
        <f t="shared" ca="1" si="150"/>
        <v>0</v>
      </c>
      <c r="O1362" s="15" t="e">
        <f t="shared" ca="1" si="151"/>
        <v>#DIV/0!</v>
      </c>
      <c r="P1362" s="15" t="e">
        <f t="shared" ca="1" si="152"/>
        <v>#DIV/0!</v>
      </c>
    </row>
    <row r="1363" spans="1:16" x14ac:dyDescent="0.25">
      <c r="A1363" s="1">
        <f t="shared" si="146"/>
        <v>43157</v>
      </c>
      <c r="B1363" s="7">
        <f t="shared" si="148"/>
        <v>2</v>
      </c>
      <c r="C1363" s="4">
        <f>INDEX(Calendar!$E$3:$E$367,MATCH(LOLP!$A1363,Calendar!$B$3:$B$367,0))</f>
        <v>1</v>
      </c>
      <c r="D1363" s="2">
        <f t="shared" si="147"/>
        <v>16</v>
      </c>
      <c r="E1363" s="36">
        <v>25072</v>
      </c>
      <c r="F1363" s="7">
        <f>IFERROR(IF(INDEX('Temperature Data'!$AA$15:$AA$348,MATCH(LOLP!A1363,'Temperature Data'!$B$15:$B$348,0))&gt;IF(B1363=9,$G$2,LOLP!$F$2),1,0),0)</f>
        <v>0</v>
      </c>
      <c r="G1363" s="7">
        <f>SUMIFS(LOLP!$F$4:$F$8763,$C$4:$C$8763,$C1363,$B$4:$B$8763,$B1363,$D$4:$D$8763,$D1363)</f>
        <v>0</v>
      </c>
      <c r="H1363" s="7">
        <f>COUNTIFS(Calendar!$E$3:$E$367,LOLP!C1363,Calendar!$D$3:$D$367,LOLP!B1363)</f>
        <v>19</v>
      </c>
      <c r="I1363" s="7">
        <f ca="1">IF($F1363=1,OFFSET(start_norps,LOLP!$D1363+(1-$C1363)*24,LOLP!$B1363)*H1363/G1363,0)</f>
        <v>0</v>
      </c>
      <c r="J1363" s="7">
        <f ca="1">IF($F1363=1,OFFSET(start_33,LOLP!$D1363+(1-$C1363)*24,LOLP!$B1363)*H1363/G1363,0)</f>
        <v>0</v>
      </c>
      <c r="K1363" s="7">
        <f ca="1">IF($F1363,OFFSET(start_40,LOLP!$D1363+(1-$C1363)*24,LOLP!$B1363),0)</f>
        <v>0</v>
      </c>
      <c r="L1363" s="7">
        <f ca="1">IF($F1363,OFFSET(start_50,LOLP!$D1363+(1-$C1363)*24,LOLP!$B1363),0)</f>
        <v>0</v>
      </c>
      <c r="M1363" s="25">
        <f t="shared" ca="1" si="149"/>
        <v>0</v>
      </c>
      <c r="N1363" s="25">
        <f t="shared" ca="1" si="150"/>
        <v>0</v>
      </c>
      <c r="O1363" s="15" t="e">
        <f t="shared" ca="1" si="151"/>
        <v>#DIV/0!</v>
      </c>
      <c r="P1363" s="15" t="e">
        <f t="shared" ca="1" si="152"/>
        <v>#DIV/0!</v>
      </c>
    </row>
    <row r="1364" spans="1:16" x14ac:dyDescent="0.25">
      <c r="A1364" s="1">
        <f t="shared" si="146"/>
        <v>43157</v>
      </c>
      <c r="B1364" s="7">
        <f t="shared" si="148"/>
        <v>2</v>
      </c>
      <c r="C1364" s="4">
        <f>INDEX(Calendar!$E$3:$E$367,MATCH(LOLP!$A1364,Calendar!$B$3:$B$367,0))</f>
        <v>1</v>
      </c>
      <c r="D1364" s="2">
        <f t="shared" si="147"/>
        <v>17</v>
      </c>
      <c r="E1364" s="36">
        <v>25636</v>
      </c>
      <c r="F1364" s="7">
        <f>IFERROR(IF(INDEX('Temperature Data'!$AA$15:$AA$348,MATCH(LOLP!A1364,'Temperature Data'!$B$15:$B$348,0))&gt;IF(B1364=9,$G$2,LOLP!$F$2),1,0),0)</f>
        <v>0</v>
      </c>
      <c r="G1364" s="7">
        <f>SUMIFS(LOLP!$F$4:$F$8763,$C$4:$C$8763,$C1364,$B$4:$B$8763,$B1364,$D$4:$D$8763,$D1364)</f>
        <v>0</v>
      </c>
      <c r="H1364" s="7">
        <f>COUNTIFS(Calendar!$E$3:$E$367,LOLP!C1364,Calendar!$D$3:$D$367,LOLP!B1364)</f>
        <v>19</v>
      </c>
      <c r="I1364" s="7">
        <f ca="1">IF($F1364=1,OFFSET(start_norps,LOLP!$D1364+(1-$C1364)*24,LOLP!$B1364)*H1364/G1364,0)</f>
        <v>0</v>
      </c>
      <c r="J1364" s="7">
        <f ca="1">IF($F1364=1,OFFSET(start_33,LOLP!$D1364+(1-$C1364)*24,LOLP!$B1364)*H1364/G1364,0)</f>
        <v>0</v>
      </c>
      <c r="K1364" s="7">
        <f ca="1">IF($F1364,OFFSET(start_40,LOLP!$D1364+(1-$C1364)*24,LOLP!$B1364),0)</f>
        <v>0</v>
      </c>
      <c r="L1364" s="7">
        <f ca="1">IF($F1364,OFFSET(start_50,LOLP!$D1364+(1-$C1364)*24,LOLP!$B1364),0)</f>
        <v>0</v>
      </c>
      <c r="M1364" s="25">
        <f t="shared" ca="1" si="149"/>
        <v>0</v>
      </c>
      <c r="N1364" s="25">
        <f t="shared" ca="1" si="150"/>
        <v>0</v>
      </c>
      <c r="O1364" s="15" t="e">
        <f t="shared" ca="1" si="151"/>
        <v>#DIV/0!</v>
      </c>
      <c r="P1364" s="15" t="e">
        <f t="shared" ca="1" si="152"/>
        <v>#DIV/0!</v>
      </c>
    </row>
    <row r="1365" spans="1:16" x14ac:dyDescent="0.25">
      <c r="A1365" s="1">
        <f t="shared" si="146"/>
        <v>43157</v>
      </c>
      <c r="B1365" s="7">
        <f t="shared" si="148"/>
        <v>2</v>
      </c>
      <c r="C1365" s="4">
        <f>INDEX(Calendar!$E$3:$E$367,MATCH(LOLP!$A1365,Calendar!$B$3:$B$367,0))</f>
        <v>1</v>
      </c>
      <c r="D1365" s="2">
        <f t="shared" si="147"/>
        <v>18</v>
      </c>
      <c r="E1365" s="36">
        <v>27109</v>
      </c>
      <c r="F1365" s="7">
        <f>IFERROR(IF(INDEX('Temperature Data'!$AA$15:$AA$348,MATCH(LOLP!A1365,'Temperature Data'!$B$15:$B$348,0))&gt;IF(B1365=9,$G$2,LOLP!$F$2),1,0),0)</f>
        <v>0</v>
      </c>
      <c r="G1365" s="7">
        <f>SUMIFS(LOLP!$F$4:$F$8763,$C$4:$C$8763,$C1365,$B$4:$B$8763,$B1365,$D$4:$D$8763,$D1365)</f>
        <v>0</v>
      </c>
      <c r="H1365" s="7">
        <f>COUNTIFS(Calendar!$E$3:$E$367,LOLP!C1365,Calendar!$D$3:$D$367,LOLP!B1365)</f>
        <v>19</v>
      </c>
      <c r="I1365" s="7">
        <f ca="1">IF($F1365=1,OFFSET(start_norps,LOLP!$D1365+(1-$C1365)*24,LOLP!$B1365)*H1365/G1365,0)</f>
        <v>0</v>
      </c>
      <c r="J1365" s="7">
        <f ca="1">IF($F1365=1,OFFSET(start_33,LOLP!$D1365+(1-$C1365)*24,LOLP!$B1365)*H1365/G1365,0)</f>
        <v>0</v>
      </c>
      <c r="K1365" s="7">
        <f ca="1">IF($F1365,OFFSET(start_40,LOLP!$D1365+(1-$C1365)*24,LOLP!$B1365),0)</f>
        <v>0</v>
      </c>
      <c r="L1365" s="7">
        <f ca="1">IF($F1365,OFFSET(start_50,LOLP!$D1365+(1-$C1365)*24,LOLP!$B1365),0)</f>
        <v>0</v>
      </c>
      <c r="M1365" s="25">
        <f t="shared" ca="1" si="149"/>
        <v>0</v>
      </c>
      <c r="N1365" s="25">
        <f t="shared" ca="1" si="150"/>
        <v>0</v>
      </c>
      <c r="O1365" s="15" t="e">
        <f t="shared" ca="1" si="151"/>
        <v>#DIV/0!</v>
      </c>
      <c r="P1365" s="15" t="e">
        <f t="shared" ca="1" si="152"/>
        <v>#DIV/0!</v>
      </c>
    </row>
    <row r="1366" spans="1:16" x14ac:dyDescent="0.25">
      <c r="A1366" s="1">
        <f t="shared" si="146"/>
        <v>43157</v>
      </c>
      <c r="B1366" s="7">
        <f t="shared" si="148"/>
        <v>2</v>
      </c>
      <c r="C1366" s="4">
        <f>INDEX(Calendar!$E$3:$E$367,MATCH(LOLP!$A1366,Calendar!$B$3:$B$367,0))</f>
        <v>1</v>
      </c>
      <c r="D1366" s="2">
        <f t="shared" si="147"/>
        <v>19</v>
      </c>
      <c r="E1366" s="36">
        <v>29239</v>
      </c>
      <c r="F1366" s="7">
        <f>IFERROR(IF(INDEX('Temperature Data'!$AA$15:$AA$348,MATCH(LOLP!A1366,'Temperature Data'!$B$15:$B$348,0))&gt;IF(B1366=9,$G$2,LOLP!$F$2),1,0),0)</f>
        <v>0</v>
      </c>
      <c r="G1366" s="7">
        <f>SUMIFS(LOLP!$F$4:$F$8763,$C$4:$C$8763,$C1366,$B$4:$B$8763,$B1366,$D$4:$D$8763,$D1366)</f>
        <v>0</v>
      </c>
      <c r="H1366" s="7">
        <f>COUNTIFS(Calendar!$E$3:$E$367,LOLP!C1366,Calendar!$D$3:$D$367,LOLP!B1366)</f>
        <v>19</v>
      </c>
      <c r="I1366" s="7">
        <f ca="1">IF($F1366=1,OFFSET(start_norps,LOLP!$D1366+(1-$C1366)*24,LOLP!$B1366)*H1366/G1366,0)</f>
        <v>0</v>
      </c>
      <c r="J1366" s="7">
        <f ca="1">IF($F1366=1,OFFSET(start_33,LOLP!$D1366+(1-$C1366)*24,LOLP!$B1366)*H1366/G1366,0)</f>
        <v>0</v>
      </c>
      <c r="K1366" s="7">
        <f ca="1">IF($F1366,OFFSET(start_40,LOLP!$D1366+(1-$C1366)*24,LOLP!$B1366),0)</f>
        <v>0</v>
      </c>
      <c r="L1366" s="7">
        <f ca="1">IF($F1366,OFFSET(start_50,LOLP!$D1366+(1-$C1366)*24,LOLP!$B1366),0)</f>
        <v>0</v>
      </c>
      <c r="M1366" s="25">
        <f t="shared" ca="1" si="149"/>
        <v>0</v>
      </c>
      <c r="N1366" s="25">
        <f t="shared" ca="1" si="150"/>
        <v>0</v>
      </c>
      <c r="O1366" s="15" t="e">
        <f t="shared" ca="1" si="151"/>
        <v>#DIV/0!</v>
      </c>
      <c r="P1366" s="15" t="e">
        <f t="shared" ca="1" si="152"/>
        <v>#DIV/0!</v>
      </c>
    </row>
    <row r="1367" spans="1:16" x14ac:dyDescent="0.25">
      <c r="A1367" s="1">
        <f t="shared" si="146"/>
        <v>43157</v>
      </c>
      <c r="B1367" s="7">
        <f t="shared" si="148"/>
        <v>2</v>
      </c>
      <c r="C1367" s="4">
        <f>INDEX(Calendar!$E$3:$E$367,MATCH(LOLP!$A1367,Calendar!$B$3:$B$367,0))</f>
        <v>1</v>
      </c>
      <c r="D1367" s="2">
        <f t="shared" si="147"/>
        <v>20</v>
      </c>
      <c r="E1367" s="36">
        <v>29140</v>
      </c>
      <c r="F1367" s="7">
        <f>IFERROR(IF(INDEX('Temperature Data'!$AA$15:$AA$348,MATCH(LOLP!A1367,'Temperature Data'!$B$15:$B$348,0))&gt;IF(B1367=9,$G$2,LOLP!$F$2),1,0),0)</f>
        <v>0</v>
      </c>
      <c r="G1367" s="7">
        <f>SUMIFS(LOLP!$F$4:$F$8763,$C$4:$C$8763,$C1367,$B$4:$B$8763,$B1367,$D$4:$D$8763,$D1367)</f>
        <v>0</v>
      </c>
      <c r="H1367" s="7">
        <f>COUNTIFS(Calendar!$E$3:$E$367,LOLP!C1367,Calendar!$D$3:$D$367,LOLP!B1367)</f>
        <v>19</v>
      </c>
      <c r="I1367" s="7">
        <f ca="1">IF($F1367=1,OFFSET(start_norps,LOLP!$D1367+(1-$C1367)*24,LOLP!$B1367)*H1367/G1367,0)</f>
        <v>0</v>
      </c>
      <c r="J1367" s="7">
        <f ca="1">IF($F1367=1,OFFSET(start_33,LOLP!$D1367+(1-$C1367)*24,LOLP!$B1367)*H1367/G1367,0)</f>
        <v>0</v>
      </c>
      <c r="K1367" s="7">
        <f ca="1">IF($F1367,OFFSET(start_40,LOLP!$D1367+(1-$C1367)*24,LOLP!$B1367),0)</f>
        <v>0</v>
      </c>
      <c r="L1367" s="7">
        <f ca="1">IF($F1367,OFFSET(start_50,LOLP!$D1367+(1-$C1367)*24,LOLP!$B1367),0)</f>
        <v>0</v>
      </c>
      <c r="M1367" s="25">
        <f t="shared" ca="1" si="149"/>
        <v>0</v>
      </c>
      <c r="N1367" s="25">
        <f t="shared" ca="1" si="150"/>
        <v>0</v>
      </c>
      <c r="O1367" s="15" t="e">
        <f t="shared" ca="1" si="151"/>
        <v>#DIV/0!</v>
      </c>
      <c r="P1367" s="15" t="e">
        <f t="shared" ca="1" si="152"/>
        <v>#DIV/0!</v>
      </c>
    </row>
    <row r="1368" spans="1:16" x14ac:dyDescent="0.25">
      <c r="A1368" s="1">
        <f t="shared" si="146"/>
        <v>43157</v>
      </c>
      <c r="B1368" s="7">
        <f t="shared" si="148"/>
        <v>2</v>
      </c>
      <c r="C1368" s="4">
        <f>INDEX(Calendar!$E$3:$E$367,MATCH(LOLP!$A1368,Calendar!$B$3:$B$367,0))</f>
        <v>1</v>
      </c>
      <c r="D1368" s="2">
        <f t="shared" si="147"/>
        <v>21</v>
      </c>
      <c r="E1368" s="36">
        <v>28411</v>
      </c>
      <c r="F1368" s="7">
        <f>IFERROR(IF(INDEX('Temperature Data'!$AA$15:$AA$348,MATCH(LOLP!A1368,'Temperature Data'!$B$15:$B$348,0))&gt;IF(B1368=9,$G$2,LOLP!$F$2),1,0),0)</f>
        <v>0</v>
      </c>
      <c r="G1368" s="7">
        <f>SUMIFS(LOLP!$F$4:$F$8763,$C$4:$C$8763,$C1368,$B$4:$B$8763,$B1368,$D$4:$D$8763,$D1368)</f>
        <v>0</v>
      </c>
      <c r="H1368" s="7">
        <f>COUNTIFS(Calendar!$E$3:$E$367,LOLP!C1368,Calendar!$D$3:$D$367,LOLP!B1368)</f>
        <v>19</v>
      </c>
      <c r="I1368" s="7">
        <f ca="1">IF($F1368=1,OFFSET(start_norps,LOLP!$D1368+(1-$C1368)*24,LOLP!$B1368)*H1368/G1368,0)</f>
        <v>0</v>
      </c>
      <c r="J1368" s="7">
        <f ca="1">IF($F1368=1,OFFSET(start_33,LOLP!$D1368+(1-$C1368)*24,LOLP!$B1368)*H1368/G1368,0)</f>
        <v>0</v>
      </c>
      <c r="K1368" s="7">
        <f ca="1">IF($F1368,OFFSET(start_40,LOLP!$D1368+(1-$C1368)*24,LOLP!$B1368),0)</f>
        <v>0</v>
      </c>
      <c r="L1368" s="7">
        <f ca="1">IF($F1368,OFFSET(start_50,LOLP!$D1368+(1-$C1368)*24,LOLP!$B1368),0)</f>
        <v>0</v>
      </c>
      <c r="M1368" s="25">
        <f t="shared" ca="1" si="149"/>
        <v>0</v>
      </c>
      <c r="N1368" s="25">
        <f t="shared" ca="1" si="150"/>
        <v>0</v>
      </c>
      <c r="O1368" s="15" t="e">
        <f t="shared" ca="1" si="151"/>
        <v>#DIV/0!</v>
      </c>
      <c r="P1368" s="15" t="e">
        <f t="shared" ca="1" si="152"/>
        <v>#DIV/0!</v>
      </c>
    </row>
    <row r="1369" spans="1:16" x14ac:dyDescent="0.25">
      <c r="A1369" s="1">
        <f t="shared" si="146"/>
        <v>43157</v>
      </c>
      <c r="B1369" s="7">
        <f t="shared" si="148"/>
        <v>2</v>
      </c>
      <c r="C1369" s="4">
        <f>INDEX(Calendar!$E$3:$E$367,MATCH(LOLP!$A1369,Calendar!$B$3:$B$367,0))</f>
        <v>1</v>
      </c>
      <c r="D1369" s="2">
        <f t="shared" si="147"/>
        <v>22</v>
      </c>
      <c r="E1369" s="36">
        <v>27083</v>
      </c>
      <c r="F1369" s="7">
        <f>IFERROR(IF(INDEX('Temperature Data'!$AA$15:$AA$348,MATCH(LOLP!A1369,'Temperature Data'!$B$15:$B$348,0))&gt;IF(B1369=9,$G$2,LOLP!$F$2),1,0),0)</f>
        <v>0</v>
      </c>
      <c r="G1369" s="7">
        <f>SUMIFS(LOLP!$F$4:$F$8763,$C$4:$C$8763,$C1369,$B$4:$B$8763,$B1369,$D$4:$D$8763,$D1369)</f>
        <v>0</v>
      </c>
      <c r="H1369" s="7">
        <f>COUNTIFS(Calendar!$E$3:$E$367,LOLP!C1369,Calendar!$D$3:$D$367,LOLP!B1369)</f>
        <v>19</v>
      </c>
      <c r="I1369" s="7">
        <f ca="1">IF($F1369=1,OFFSET(start_norps,LOLP!$D1369+(1-$C1369)*24,LOLP!$B1369)*H1369/G1369,0)</f>
        <v>0</v>
      </c>
      <c r="J1369" s="7">
        <f ca="1">IF($F1369=1,OFFSET(start_33,LOLP!$D1369+(1-$C1369)*24,LOLP!$B1369)*H1369/G1369,0)</f>
        <v>0</v>
      </c>
      <c r="K1369" s="7">
        <f ca="1">IF($F1369,OFFSET(start_40,LOLP!$D1369+(1-$C1369)*24,LOLP!$B1369),0)</f>
        <v>0</v>
      </c>
      <c r="L1369" s="7">
        <f ca="1">IF($F1369,OFFSET(start_50,LOLP!$D1369+(1-$C1369)*24,LOLP!$B1369),0)</f>
        <v>0</v>
      </c>
      <c r="M1369" s="25">
        <f t="shared" ca="1" si="149"/>
        <v>0</v>
      </c>
      <c r="N1369" s="25">
        <f t="shared" ca="1" si="150"/>
        <v>0</v>
      </c>
      <c r="O1369" s="15" t="e">
        <f t="shared" ca="1" si="151"/>
        <v>#DIV/0!</v>
      </c>
      <c r="P1369" s="15" t="e">
        <f t="shared" ca="1" si="152"/>
        <v>#DIV/0!</v>
      </c>
    </row>
    <row r="1370" spans="1:16" x14ac:dyDescent="0.25">
      <c r="A1370" s="1">
        <f t="shared" si="146"/>
        <v>43157</v>
      </c>
      <c r="B1370" s="7">
        <f t="shared" si="148"/>
        <v>2</v>
      </c>
      <c r="C1370" s="4">
        <f>INDEX(Calendar!$E$3:$E$367,MATCH(LOLP!$A1370,Calendar!$B$3:$B$367,0))</f>
        <v>1</v>
      </c>
      <c r="D1370" s="2">
        <f t="shared" si="147"/>
        <v>23</v>
      </c>
      <c r="E1370" s="36">
        <v>25024</v>
      </c>
      <c r="F1370" s="7">
        <f>IFERROR(IF(INDEX('Temperature Data'!$AA$15:$AA$348,MATCH(LOLP!A1370,'Temperature Data'!$B$15:$B$348,0))&gt;IF(B1370=9,$G$2,LOLP!$F$2),1,0),0)</f>
        <v>0</v>
      </c>
      <c r="G1370" s="7">
        <f>SUMIFS(LOLP!$F$4:$F$8763,$C$4:$C$8763,$C1370,$B$4:$B$8763,$B1370,$D$4:$D$8763,$D1370)</f>
        <v>0</v>
      </c>
      <c r="H1370" s="7">
        <f>COUNTIFS(Calendar!$E$3:$E$367,LOLP!C1370,Calendar!$D$3:$D$367,LOLP!B1370)</f>
        <v>19</v>
      </c>
      <c r="I1370" s="7">
        <f ca="1">IF($F1370=1,OFFSET(start_norps,LOLP!$D1370+(1-$C1370)*24,LOLP!$B1370)*H1370/G1370,0)</f>
        <v>0</v>
      </c>
      <c r="J1370" s="7">
        <f ca="1">IF($F1370=1,OFFSET(start_33,LOLP!$D1370+(1-$C1370)*24,LOLP!$B1370)*H1370/G1370,0)</f>
        <v>0</v>
      </c>
      <c r="K1370" s="7">
        <f ca="1">IF($F1370,OFFSET(start_40,LOLP!$D1370+(1-$C1370)*24,LOLP!$B1370),0)</f>
        <v>0</v>
      </c>
      <c r="L1370" s="7">
        <f ca="1">IF($F1370,OFFSET(start_50,LOLP!$D1370+(1-$C1370)*24,LOLP!$B1370),0)</f>
        <v>0</v>
      </c>
      <c r="M1370" s="25">
        <f t="shared" ca="1" si="149"/>
        <v>0</v>
      </c>
      <c r="N1370" s="25">
        <f t="shared" ca="1" si="150"/>
        <v>0</v>
      </c>
      <c r="O1370" s="15" t="e">
        <f t="shared" ca="1" si="151"/>
        <v>#DIV/0!</v>
      </c>
      <c r="P1370" s="15" t="e">
        <f t="shared" ca="1" si="152"/>
        <v>#DIV/0!</v>
      </c>
    </row>
    <row r="1371" spans="1:16" x14ac:dyDescent="0.25">
      <c r="A1371" s="1">
        <f t="shared" si="146"/>
        <v>43157</v>
      </c>
      <c r="B1371" s="7">
        <f t="shared" si="148"/>
        <v>2</v>
      </c>
      <c r="C1371" s="4">
        <f>INDEX(Calendar!$E$3:$E$367,MATCH(LOLP!$A1371,Calendar!$B$3:$B$367,0))</f>
        <v>1</v>
      </c>
      <c r="D1371" s="2">
        <f t="shared" si="147"/>
        <v>24</v>
      </c>
      <c r="E1371" s="36">
        <v>23287</v>
      </c>
      <c r="F1371" s="7">
        <f>IFERROR(IF(INDEX('Temperature Data'!$AA$15:$AA$348,MATCH(LOLP!A1371,'Temperature Data'!$B$15:$B$348,0))&gt;IF(B1371=9,$G$2,LOLP!$F$2),1,0),0)</f>
        <v>0</v>
      </c>
      <c r="G1371" s="7">
        <f>SUMIFS(LOLP!$F$4:$F$8763,$C$4:$C$8763,$C1371,$B$4:$B$8763,$B1371,$D$4:$D$8763,$D1371)</f>
        <v>0</v>
      </c>
      <c r="H1371" s="7">
        <f>COUNTIFS(Calendar!$E$3:$E$367,LOLP!C1371,Calendar!$D$3:$D$367,LOLP!B1371)</f>
        <v>19</v>
      </c>
      <c r="I1371" s="7">
        <f ca="1">IF($F1371=1,OFFSET(start_norps,LOLP!$D1371+(1-$C1371)*24,LOLP!$B1371)*H1371/G1371,0)</f>
        <v>0</v>
      </c>
      <c r="J1371" s="7">
        <f ca="1">IF($F1371=1,OFFSET(start_33,LOLP!$D1371+(1-$C1371)*24,LOLP!$B1371)*H1371/G1371,0)</f>
        <v>0</v>
      </c>
      <c r="K1371" s="7">
        <f ca="1">IF($F1371,OFFSET(start_40,LOLP!$D1371+(1-$C1371)*24,LOLP!$B1371),0)</f>
        <v>0</v>
      </c>
      <c r="L1371" s="7">
        <f ca="1">IF($F1371,OFFSET(start_50,LOLP!$D1371+(1-$C1371)*24,LOLP!$B1371),0)</f>
        <v>0</v>
      </c>
      <c r="M1371" s="25">
        <f t="shared" ca="1" si="149"/>
        <v>0</v>
      </c>
      <c r="N1371" s="25">
        <f t="shared" ca="1" si="150"/>
        <v>0</v>
      </c>
      <c r="O1371" s="15" t="e">
        <f t="shared" ca="1" si="151"/>
        <v>#DIV/0!</v>
      </c>
      <c r="P1371" s="15" t="e">
        <f t="shared" ca="1" si="152"/>
        <v>#DIV/0!</v>
      </c>
    </row>
    <row r="1372" spans="1:16" x14ac:dyDescent="0.25">
      <c r="A1372" s="1">
        <f t="shared" si="146"/>
        <v>43158</v>
      </c>
      <c r="B1372" s="7">
        <f t="shared" si="148"/>
        <v>2</v>
      </c>
      <c r="C1372" s="4">
        <f>INDEX(Calendar!$E$3:$E$367,MATCH(LOLP!$A1372,Calendar!$B$3:$B$367,0))</f>
        <v>1</v>
      </c>
      <c r="D1372" s="2">
        <f t="shared" si="147"/>
        <v>1</v>
      </c>
      <c r="E1372" s="36">
        <v>22010</v>
      </c>
      <c r="F1372" s="7">
        <f>IFERROR(IF(INDEX('Temperature Data'!$AA$15:$AA$348,MATCH(LOLP!A1372,'Temperature Data'!$B$15:$B$348,0))&gt;IF(B1372=9,$G$2,LOLP!$F$2),1,0),0)</f>
        <v>0</v>
      </c>
      <c r="G1372" s="7">
        <f>SUMIFS(LOLP!$F$4:$F$8763,$C$4:$C$8763,$C1372,$B$4:$B$8763,$B1372,$D$4:$D$8763,$D1372)</f>
        <v>0</v>
      </c>
      <c r="H1372" s="7">
        <f>COUNTIFS(Calendar!$E$3:$E$367,LOLP!C1372,Calendar!$D$3:$D$367,LOLP!B1372)</f>
        <v>19</v>
      </c>
      <c r="I1372" s="7">
        <f ca="1">IF($F1372=1,OFFSET(start_norps,LOLP!$D1372+(1-$C1372)*24,LOLP!$B1372)*H1372/G1372,0)</f>
        <v>0</v>
      </c>
      <c r="J1372" s="7">
        <f ca="1">IF($F1372=1,OFFSET(start_33,LOLP!$D1372+(1-$C1372)*24,LOLP!$B1372)*H1372/G1372,0)</f>
        <v>0</v>
      </c>
      <c r="K1372" s="7">
        <f ca="1">IF($F1372,OFFSET(start_40,LOLP!$D1372+(1-$C1372)*24,LOLP!$B1372),0)</f>
        <v>0</v>
      </c>
      <c r="L1372" s="7">
        <f ca="1">IF($F1372,OFFSET(start_50,LOLP!$D1372+(1-$C1372)*24,LOLP!$B1372),0)</f>
        <v>0</v>
      </c>
      <c r="M1372" s="25">
        <f t="shared" ca="1" si="149"/>
        <v>0</v>
      </c>
      <c r="N1372" s="25">
        <f t="shared" ca="1" si="150"/>
        <v>0</v>
      </c>
      <c r="O1372" s="15" t="e">
        <f t="shared" ca="1" si="151"/>
        <v>#DIV/0!</v>
      </c>
      <c r="P1372" s="15" t="e">
        <f t="shared" ca="1" si="152"/>
        <v>#DIV/0!</v>
      </c>
    </row>
    <row r="1373" spans="1:16" x14ac:dyDescent="0.25">
      <c r="A1373" s="1">
        <f t="shared" ref="A1373:A1436" si="153">A1349+1</f>
        <v>43158</v>
      </c>
      <c r="B1373" s="7">
        <f t="shared" si="148"/>
        <v>2</v>
      </c>
      <c r="C1373" s="4">
        <f>INDEX(Calendar!$E$3:$E$367,MATCH(LOLP!$A1373,Calendar!$B$3:$B$367,0))</f>
        <v>1</v>
      </c>
      <c r="D1373" s="2">
        <f t="shared" ref="D1373:D1436" si="154">D1349</f>
        <v>2</v>
      </c>
      <c r="E1373" s="36">
        <v>21170</v>
      </c>
      <c r="F1373" s="7">
        <f>IFERROR(IF(INDEX('Temperature Data'!$AA$15:$AA$348,MATCH(LOLP!A1373,'Temperature Data'!$B$15:$B$348,0))&gt;IF(B1373=9,$G$2,LOLP!$F$2),1,0),0)</f>
        <v>0</v>
      </c>
      <c r="G1373" s="7">
        <f>SUMIFS(LOLP!$F$4:$F$8763,$C$4:$C$8763,$C1373,$B$4:$B$8763,$B1373,$D$4:$D$8763,$D1373)</f>
        <v>0</v>
      </c>
      <c r="H1373" s="7">
        <f>COUNTIFS(Calendar!$E$3:$E$367,LOLP!C1373,Calendar!$D$3:$D$367,LOLP!B1373)</f>
        <v>19</v>
      </c>
      <c r="I1373" s="7">
        <f ca="1">IF($F1373=1,OFFSET(start_norps,LOLP!$D1373+(1-$C1373)*24,LOLP!$B1373)*H1373/G1373,0)</f>
        <v>0</v>
      </c>
      <c r="J1373" s="7">
        <f ca="1">IF($F1373=1,OFFSET(start_33,LOLP!$D1373+(1-$C1373)*24,LOLP!$B1373)*H1373/G1373,0)</f>
        <v>0</v>
      </c>
      <c r="K1373" s="7">
        <f ca="1">IF($F1373,OFFSET(start_40,LOLP!$D1373+(1-$C1373)*24,LOLP!$B1373),0)</f>
        <v>0</v>
      </c>
      <c r="L1373" s="7">
        <f ca="1">IF($F1373,OFFSET(start_50,LOLP!$D1373+(1-$C1373)*24,LOLP!$B1373),0)</f>
        <v>0</v>
      </c>
      <c r="M1373" s="25">
        <f t="shared" ca="1" si="149"/>
        <v>0</v>
      </c>
      <c r="N1373" s="25">
        <f t="shared" ca="1" si="150"/>
        <v>0</v>
      </c>
      <c r="O1373" s="15" t="e">
        <f t="shared" ca="1" si="151"/>
        <v>#DIV/0!</v>
      </c>
      <c r="P1373" s="15" t="e">
        <f t="shared" ca="1" si="152"/>
        <v>#DIV/0!</v>
      </c>
    </row>
    <row r="1374" spans="1:16" x14ac:dyDescent="0.25">
      <c r="A1374" s="1">
        <f t="shared" si="153"/>
        <v>43158</v>
      </c>
      <c r="B1374" s="7">
        <f t="shared" si="148"/>
        <v>2</v>
      </c>
      <c r="C1374" s="4">
        <f>INDEX(Calendar!$E$3:$E$367,MATCH(LOLP!$A1374,Calendar!$B$3:$B$367,0))</f>
        <v>1</v>
      </c>
      <c r="D1374" s="2">
        <f t="shared" si="154"/>
        <v>3</v>
      </c>
      <c r="E1374" s="36">
        <v>20708</v>
      </c>
      <c r="F1374" s="7">
        <f>IFERROR(IF(INDEX('Temperature Data'!$AA$15:$AA$348,MATCH(LOLP!A1374,'Temperature Data'!$B$15:$B$348,0))&gt;IF(B1374=9,$G$2,LOLP!$F$2),1,0),0)</f>
        <v>0</v>
      </c>
      <c r="G1374" s="7">
        <f>SUMIFS(LOLP!$F$4:$F$8763,$C$4:$C$8763,$C1374,$B$4:$B$8763,$B1374,$D$4:$D$8763,$D1374)</f>
        <v>0</v>
      </c>
      <c r="H1374" s="7">
        <f>COUNTIFS(Calendar!$E$3:$E$367,LOLP!C1374,Calendar!$D$3:$D$367,LOLP!B1374)</f>
        <v>19</v>
      </c>
      <c r="I1374" s="7">
        <f ca="1">IF($F1374=1,OFFSET(start_norps,LOLP!$D1374+(1-$C1374)*24,LOLP!$B1374)*H1374/G1374,0)</f>
        <v>0</v>
      </c>
      <c r="J1374" s="7">
        <f ca="1">IF($F1374=1,OFFSET(start_33,LOLP!$D1374+(1-$C1374)*24,LOLP!$B1374)*H1374/G1374,0)</f>
        <v>0</v>
      </c>
      <c r="K1374" s="7">
        <f ca="1">IF($F1374,OFFSET(start_40,LOLP!$D1374+(1-$C1374)*24,LOLP!$B1374),0)</f>
        <v>0</v>
      </c>
      <c r="L1374" s="7">
        <f ca="1">IF($F1374,OFFSET(start_50,LOLP!$D1374+(1-$C1374)*24,LOLP!$B1374),0)</f>
        <v>0</v>
      </c>
      <c r="M1374" s="25">
        <f t="shared" ca="1" si="149"/>
        <v>0</v>
      </c>
      <c r="N1374" s="25">
        <f t="shared" ca="1" si="150"/>
        <v>0</v>
      </c>
      <c r="O1374" s="15" t="e">
        <f t="shared" ca="1" si="151"/>
        <v>#DIV/0!</v>
      </c>
      <c r="P1374" s="15" t="e">
        <f t="shared" ca="1" si="152"/>
        <v>#DIV/0!</v>
      </c>
    </row>
    <row r="1375" spans="1:16" x14ac:dyDescent="0.25">
      <c r="A1375" s="1">
        <f t="shared" si="153"/>
        <v>43158</v>
      </c>
      <c r="B1375" s="7">
        <f t="shared" si="148"/>
        <v>2</v>
      </c>
      <c r="C1375" s="4">
        <f>INDEX(Calendar!$E$3:$E$367,MATCH(LOLP!$A1375,Calendar!$B$3:$B$367,0))</f>
        <v>1</v>
      </c>
      <c r="D1375" s="2">
        <f t="shared" si="154"/>
        <v>4</v>
      </c>
      <c r="E1375" s="36">
        <v>20656</v>
      </c>
      <c r="F1375" s="7">
        <f>IFERROR(IF(INDEX('Temperature Data'!$AA$15:$AA$348,MATCH(LOLP!A1375,'Temperature Data'!$B$15:$B$348,0))&gt;IF(B1375=9,$G$2,LOLP!$F$2),1,0),0)</f>
        <v>0</v>
      </c>
      <c r="G1375" s="7">
        <f>SUMIFS(LOLP!$F$4:$F$8763,$C$4:$C$8763,$C1375,$B$4:$B$8763,$B1375,$D$4:$D$8763,$D1375)</f>
        <v>0</v>
      </c>
      <c r="H1375" s="7">
        <f>COUNTIFS(Calendar!$E$3:$E$367,LOLP!C1375,Calendar!$D$3:$D$367,LOLP!B1375)</f>
        <v>19</v>
      </c>
      <c r="I1375" s="7">
        <f ca="1">IF($F1375=1,OFFSET(start_norps,LOLP!$D1375+(1-$C1375)*24,LOLP!$B1375)*H1375/G1375,0)</f>
        <v>0</v>
      </c>
      <c r="J1375" s="7">
        <f ca="1">IF($F1375=1,OFFSET(start_33,LOLP!$D1375+(1-$C1375)*24,LOLP!$B1375)*H1375/G1375,0)</f>
        <v>0</v>
      </c>
      <c r="K1375" s="7">
        <f ca="1">IF($F1375,OFFSET(start_40,LOLP!$D1375+(1-$C1375)*24,LOLP!$B1375),0)</f>
        <v>0</v>
      </c>
      <c r="L1375" s="7">
        <f ca="1">IF($F1375,OFFSET(start_50,LOLP!$D1375+(1-$C1375)*24,LOLP!$B1375),0)</f>
        <v>0</v>
      </c>
      <c r="M1375" s="25">
        <f t="shared" ca="1" si="149"/>
        <v>0</v>
      </c>
      <c r="N1375" s="25">
        <f t="shared" ca="1" si="150"/>
        <v>0</v>
      </c>
      <c r="O1375" s="15" t="e">
        <f t="shared" ca="1" si="151"/>
        <v>#DIV/0!</v>
      </c>
      <c r="P1375" s="15" t="e">
        <f t="shared" ca="1" si="152"/>
        <v>#DIV/0!</v>
      </c>
    </row>
    <row r="1376" spans="1:16" x14ac:dyDescent="0.25">
      <c r="A1376" s="1">
        <f t="shared" si="153"/>
        <v>43158</v>
      </c>
      <c r="B1376" s="7">
        <f t="shared" si="148"/>
        <v>2</v>
      </c>
      <c r="C1376" s="4">
        <f>INDEX(Calendar!$E$3:$E$367,MATCH(LOLP!$A1376,Calendar!$B$3:$B$367,0))</f>
        <v>1</v>
      </c>
      <c r="D1376" s="2">
        <f t="shared" si="154"/>
        <v>5</v>
      </c>
      <c r="E1376" s="36">
        <v>21185</v>
      </c>
      <c r="F1376" s="7">
        <f>IFERROR(IF(INDEX('Temperature Data'!$AA$15:$AA$348,MATCH(LOLP!A1376,'Temperature Data'!$B$15:$B$348,0))&gt;IF(B1376=9,$G$2,LOLP!$F$2),1,0),0)</f>
        <v>0</v>
      </c>
      <c r="G1376" s="7">
        <f>SUMIFS(LOLP!$F$4:$F$8763,$C$4:$C$8763,$C1376,$B$4:$B$8763,$B1376,$D$4:$D$8763,$D1376)</f>
        <v>0</v>
      </c>
      <c r="H1376" s="7">
        <f>COUNTIFS(Calendar!$E$3:$E$367,LOLP!C1376,Calendar!$D$3:$D$367,LOLP!B1376)</f>
        <v>19</v>
      </c>
      <c r="I1376" s="7">
        <f ca="1">IF($F1376=1,OFFSET(start_norps,LOLP!$D1376+(1-$C1376)*24,LOLP!$B1376)*H1376/G1376,0)</f>
        <v>0</v>
      </c>
      <c r="J1376" s="7">
        <f ca="1">IF($F1376=1,OFFSET(start_33,LOLP!$D1376+(1-$C1376)*24,LOLP!$B1376)*H1376/G1376,0)</f>
        <v>0</v>
      </c>
      <c r="K1376" s="7">
        <f ca="1">IF($F1376,OFFSET(start_40,LOLP!$D1376+(1-$C1376)*24,LOLP!$B1376),0)</f>
        <v>0</v>
      </c>
      <c r="L1376" s="7">
        <f ca="1">IF($F1376,OFFSET(start_50,LOLP!$D1376+(1-$C1376)*24,LOLP!$B1376),0)</f>
        <v>0</v>
      </c>
      <c r="M1376" s="25">
        <f t="shared" ca="1" si="149"/>
        <v>0</v>
      </c>
      <c r="N1376" s="25">
        <f t="shared" ca="1" si="150"/>
        <v>0</v>
      </c>
      <c r="O1376" s="15" t="e">
        <f t="shared" ca="1" si="151"/>
        <v>#DIV/0!</v>
      </c>
      <c r="P1376" s="15" t="e">
        <f t="shared" ca="1" si="152"/>
        <v>#DIV/0!</v>
      </c>
    </row>
    <row r="1377" spans="1:16" x14ac:dyDescent="0.25">
      <c r="A1377" s="1">
        <f t="shared" si="153"/>
        <v>43158</v>
      </c>
      <c r="B1377" s="7">
        <f t="shared" si="148"/>
        <v>2</v>
      </c>
      <c r="C1377" s="4">
        <f>INDEX(Calendar!$E$3:$E$367,MATCH(LOLP!$A1377,Calendar!$B$3:$B$367,0))</f>
        <v>1</v>
      </c>
      <c r="D1377" s="2">
        <f t="shared" si="154"/>
        <v>6</v>
      </c>
      <c r="E1377" s="36">
        <v>22861</v>
      </c>
      <c r="F1377" s="7">
        <f>IFERROR(IF(INDEX('Temperature Data'!$AA$15:$AA$348,MATCH(LOLP!A1377,'Temperature Data'!$B$15:$B$348,0))&gt;IF(B1377=9,$G$2,LOLP!$F$2),1,0),0)</f>
        <v>0</v>
      </c>
      <c r="G1377" s="7">
        <f>SUMIFS(LOLP!$F$4:$F$8763,$C$4:$C$8763,$C1377,$B$4:$B$8763,$B1377,$D$4:$D$8763,$D1377)</f>
        <v>0</v>
      </c>
      <c r="H1377" s="7">
        <f>COUNTIFS(Calendar!$E$3:$E$367,LOLP!C1377,Calendar!$D$3:$D$367,LOLP!B1377)</f>
        <v>19</v>
      </c>
      <c r="I1377" s="7">
        <f ca="1">IF($F1377=1,OFFSET(start_norps,LOLP!$D1377+(1-$C1377)*24,LOLP!$B1377)*H1377/G1377,0)</f>
        <v>0</v>
      </c>
      <c r="J1377" s="7">
        <f ca="1">IF($F1377=1,OFFSET(start_33,LOLP!$D1377+(1-$C1377)*24,LOLP!$B1377)*H1377/G1377,0)</f>
        <v>0</v>
      </c>
      <c r="K1377" s="7">
        <f ca="1">IF($F1377,OFFSET(start_40,LOLP!$D1377+(1-$C1377)*24,LOLP!$B1377),0)</f>
        <v>0</v>
      </c>
      <c r="L1377" s="7">
        <f ca="1">IF($F1377,OFFSET(start_50,LOLP!$D1377+(1-$C1377)*24,LOLP!$B1377),0)</f>
        <v>0</v>
      </c>
      <c r="M1377" s="25">
        <f t="shared" ca="1" si="149"/>
        <v>0</v>
      </c>
      <c r="N1377" s="25">
        <f t="shared" ca="1" si="150"/>
        <v>0</v>
      </c>
      <c r="O1377" s="15" t="e">
        <f t="shared" ca="1" si="151"/>
        <v>#DIV/0!</v>
      </c>
      <c r="P1377" s="15" t="e">
        <f t="shared" ca="1" si="152"/>
        <v>#DIV/0!</v>
      </c>
    </row>
    <row r="1378" spans="1:16" x14ac:dyDescent="0.25">
      <c r="A1378" s="1">
        <f t="shared" si="153"/>
        <v>43158</v>
      </c>
      <c r="B1378" s="7">
        <f t="shared" si="148"/>
        <v>2</v>
      </c>
      <c r="C1378" s="4">
        <f>INDEX(Calendar!$E$3:$E$367,MATCH(LOLP!$A1378,Calendar!$B$3:$B$367,0))</f>
        <v>1</v>
      </c>
      <c r="D1378" s="2">
        <f t="shared" si="154"/>
        <v>7</v>
      </c>
      <c r="E1378" s="36">
        <v>25401</v>
      </c>
      <c r="F1378" s="7">
        <f>IFERROR(IF(INDEX('Temperature Data'!$AA$15:$AA$348,MATCH(LOLP!A1378,'Temperature Data'!$B$15:$B$348,0))&gt;IF(B1378=9,$G$2,LOLP!$F$2),1,0),0)</f>
        <v>0</v>
      </c>
      <c r="G1378" s="7">
        <f>SUMIFS(LOLP!$F$4:$F$8763,$C$4:$C$8763,$C1378,$B$4:$B$8763,$B1378,$D$4:$D$8763,$D1378)</f>
        <v>0</v>
      </c>
      <c r="H1378" s="7">
        <f>COUNTIFS(Calendar!$E$3:$E$367,LOLP!C1378,Calendar!$D$3:$D$367,LOLP!B1378)</f>
        <v>19</v>
      </c>
      <c r="I1378" s="7">
        <f ca="1">IF($F1378=1,OFFSET(start_norps,LOLP!$D1378+(1-$C1378)*24,LOLP!$B1378)*H1378/G1378,0)</f>
        <v>0</v>
      </c>
      <c r="J1378" s="7">
        <f ca="1">IF($F1378=1,OFFSET(start_33,LOLP!$D1378+(1-$C1378)*24,LOLP!$B1378)*H1378/G1378,0)</f>
        <v>0</v>
      </c>
      <c r="K1378" s="7">
        <f ca="1">IF($F1378,OFFSET(start_40,LOLP!$D1378+(1-$C1378)*24,LOLP!$B1378),0)</f>
        <v>0</v>
      </c>
      <c r="L1378" s="7">
        <f ca="1">IF($F1378,OFFSET(start_50,LOLP!$D1378+(1-$C1378)*24,LOLP!$B1378),0)</f>
        <v>0</v>
      </c>
      <c r="M1378" s="25">
        <f t="shared" ca="1" si="149"/>
        <v>0</v>
      </c>
      <c r="N1378" s="25">
        <f t="shared" ca="1" si="150"/>
        <v>0</v>
      </c>
      <c r="O1378" s="15" t="e">
        <f t="shared" ca="1" si="151"/>
        <v>#DIV/0!</v>
      </c>
      <c r="P1378" s="15" t="e">
        <f t="shared" ca="1" si="152"/>
        <v>#DIV/0!</v>
      </c>
    </row>
    <row r="1379" spans="1:16" x14ac:dyDescent="0.25">
      <c r="A1379" s="1">
        <f t="shared" si="153"/>
        <v>43158</v>
      </c>
      <c r="B1379" s="7">
        <f t="shared" si="148"/>
        <v>2</v>
      </c>
      <c r="C1379" s="4">
        <f>INDEX(Calendar!$E$3:$E$367,MATCH(LOLP!$A1379,Calendar!$B$3:$B$367,0))</f>
        <v>1</v>
      </c>
      <c r="D1379" s="2">
        <f t="shared" si="154"/>
        <v>8</v>
      </c>
      <c r="E1379" s="36">
        <v>26525</v>
      </c>
      <c r="F1379" s="7">
        <f>IFERROR(IF(INDEX('Temperature Data'!$AA$15:$AA$348,MATCH(LOLP!A1379,'Temperature Data'!$B$15:$B$348,0))&gt;IF(B1379=9,$G$2,LOLP!$F$2),1,0),0)</f>
        <v>0</v>
      </c>
      <c r="G1379" s="7">
        <f>SUMIFS(LOLP!$F$4:$F$8763,$C$4:$C$8763,$C1379,$B$4:$B$8763,$B1379,$D$4:$D$8763,$D1379)</f>
        <v>0</v>
      </c>
      <c r="H1379" s="7">
        <f>COUNTIFS(Calendar!$E$3:$E$367,LOLP!C1379,Calendar!$D$3:$D$367,LOLP!B1379)</f>
        <v>19</v>
      </c>
      <c r="I1379" s="7">
        <f ca="1">IF($F1379=1,OFFSET(start_norps,LOLP!$D1379+(1-$C1379)*24,LOLP!$B1379)*H1379/G1379,0)</f>
        <v>0</v>
      </c>
      <c r="J1379" s="7">
        <f ca="1">IF($F1379=1,OFFSET(start_33,LOLP!$D1379+(1-$C1379)*24,LOLP!$B1379)*H1379/G1379,0)</f>
        <v>0</v>
      </c>
      <c r="K1379" s="7">
        <f ca="1">IF($F1379,OFFSET(start_40,LOLP!$D1379+(1-$C1379)*24,LOLP!$B1379),0)</f>
        <v>0</v>
      </c>
      <c r="L1379" s="7">
        <f ca="1">IF($F1379,OFFSET(start_50,LOLP!$D1379+(1-$C1379)*24,LOLP!$B1379),0)</f>
        <v>0</v>
      </c>
      <c r="M1379" s="25">
        <f t="shared" ca="1" si="149"/>
        <v>0</v>
      </c>
      <c r="N1379" s="25">
        <f t="shared" ca="1" si="150"/>
        <v>0</v>
      </c>
      <c r="O1379" s="15" t="e">
        <f t="shared" ca="1" si="151"/>
        <v>#DIV/0!</v>
      </c>
      <c r="P1379" s="15" t="e">
        <f t="shared" ca="1" si="152"/>
        <v>#DIV/0!</v>
      </c>
    </row>
    <row r="1380" spans="1:16" x14ac:dyDescent="0.25">
      <c r="A1380" s="1">
        <f t="shared" si="153"/>
        <v>43158</v>
      </c>
      <c r="B1380" s="7">
        <f t="shared" si="148"/>
        <v>2</v>
      </c>
      <c r="C1380" s="4">
        <f>INDEX(Calendar!$E$3:$E$367,MATCH(LOLP!$A1380,Calendar!$B$3:$B$367,0))</f>
        <v>1</v>
      </c>
      <c r="D1380" s="2">
        <f t="shared" si="154"/>
        <v>9</v>
      </c>
      <c r="E1380" s="36">
        <v>26291</v>
      </c>
      <c r="F1380" s="7">
        <f>IFERROR(IF(INDEX('Temperature Data'!$AA$15:$AA$348,MATCH(LOLP!A1380,'Temperature Data'!$B$15:$B$348,0))&gt;IF(B1380=9,$G$2,LOLP!$F$2),1,0),0)</f>
        <v>0</v>
      </c>
      <c r="G1380" s="7">
        <f>SUMIFS(LOLP!$F$4:$F$8763,$C$4:$C$8763,$C1380,$B$4:$B$8763,$B1380,$D$4:$D$8763,$D1380)</f>
        <v>0</v>
      </c>
      <c r="H1380" s="7">
        <f>COUNTIFS(Calendar!$E$3:$E$367,LOLP!C1380,Calendar!$D$3:$D$367,LOLP!B1380)</f>
        <v>19</v>
      </c>
      <c r="I1380" s="7">
        <f ca="1">IF($F1380=1,OFFSET(start_norps,LOLP!$D1380+(1-$C1380)*24,LOLP!$B1380)*H1380/G1380,0)</f>
        <v>0</v>
      </c>
      <c r="J1380" s="7">
        <f ca="1">IF($F1380=1,OFFSET(start_33,LOLP!$D1380+(1-$C1380)*24,LOLP!$B1380)*H1380/G1380,0)</f>
        <v>0</v>
      </c>
      <c r="K1380" s="7">
        <f ca="1">IF($F1380,OFFSET(start_40,LOLP!$D1380+(1-$C1380)*24,LOLP!$B1380),0)</f>
        <v>0</v>
      </c>
      <c r="L1380" s="7">
        <f ca="1">IF($F1380,OFFSET(start_50,LOLP!$D1380+(1-$C1380)*24,LOLP!$B1380),0)</f>
        <v>0</v>
      </c>
      <c r="M1380" s="25">
        <f t="shared" ca="1" si="149"/>
        <v>0</v>
      </c>
      <c r="N1380" s="25">
        <f t="shared" ca="1" si="150"/>
        <v>0</v>
      </c>
      <c r="O1380" s="15" t="e">
        <f t="shared" ca="1" si="151"/>
        <v>#DIV/0!</v>
      </c>
      <c r="P1380" s="15" t="e">
        <f t="shared" ca="1" si="152"/>
        <v>#DIV/0!</v>
      </c>
    </row>
    <row r="1381" spans="1:16" x14ac:dyDescent="0.25">
      <c r="A1381" s="1">
        <f t="shared" si="153"/>
        <v>43158</v>
      </c>
      <c r="B1381" s="7">
        <f t="shared" si="148"/>
        <v>2</v>
      </c>
      <c r="C1381" s="4">
        <f>INDEX(Calendar!$E$3:$E$367,MATCH(LOLP!$A1381,Calendar!$B$3:$B$367,0))</f>
        <v>1</v>
      </c>
      <c r="D1381" s="2">
        <f t="shared" si="154"/>
        <v>10</v>
      </c>
      <c r="E1381" s="36">
        <v>25961</v>
      </c>
      <c r="F1381" s="7">
        <f>IFERROR(IF(INDEX('Temperature Data'!$AA$15:$AA$348,MATCH(LOLP!A1381,'Temperature Data'!$B$15:$B$348,0))&gt;IF(B1381=9,$G$2,LOLP!$F$2),1,0),0)</f>
        <v>0</v>
      </c>
      <c r="G1381" s="7">
        <f>SUMIFS(LOLP!$F$4:$F$8763,$C$4:$C$8763,$C1381,$B$4:$B$8763,$B1381,$D$4:$D$8763,$D1381)</f>
        <v>0</v>
      </c>
      <c r="H1381" s="7">
        <f>COUNTIFS(Calendar!$E$3:$E$367,LOLP!C1381,Calendar!$D$3:$D$367,LOLP!B1381)</f>
        <v>19</v>
      </c>
      <c r="I1381" s="7">
        <f ca="1">IF($F1381=1,OFFSET(start_norps,LOLP!$D1381+(1-$C1381)*24,LOLP!$B1381)*H1381/G1381,0)</f>
        <v>0</v>
      </c>
      <c r="J1381" s="7">
        <f ca="1">IF($F1381=1,OFFSET(start_33,LOLP!$D1381+(1-$C1381)*24,LOLP!$B1381)*H1381/G1381,0)</f>
        <v>0</v>
      </c>
      <c r="K1381" s="7">
        <f ca="1">IF($F1381,OFFSET(start_40,LOLP!$D1381+(1-$C1381)*24,LOLP!$B1381),0)</f>
        <v>0</v>
      </c>
      <c r="L1381" s="7">
        <f ca="1">IF($F1381,OFFSET(start_50,LOLP!$D1381+(1-$C1381)*24,LOLP!$B1381),0)</f>
        <v>0</v>
      </c>
      <c r="M1381" s="25">
        <f t="shared" ca="1" si="149"/>
        <v>0</v>
      </c>
      <c r="N1381" s="25">
        <f t="shared" ca="1" si="150"/>
        <v>0</v>
      </c>
      <c r="O1381" s="15" t="e">
        <f t="shared" ca="1" si="151"/>
        <v>#DIV/0!</v>
      </c>
      <c r="P1381" s="15" t="e">
        <f t="shared" ca="1" si="152"/>
        <v>#DIV/0!</v>
      </c>
    </row>
    <row r="1382" spans="1:16" x14ac:dyDescent="0.25">
      <c r="A1382" s="1">
        <f t="shared" si="153"/>
        <v>43158</v>
      </c>
      <c r="B1382" s="7">
        <f t="shared" si="148"/>
        <v>2</v>
      </c>
      <c r="C1382" s="4">
        <f>INDEX(Calendar!$E$3:$E$367,MATCH(LOLP!$A1382,Calendar!$B$3:$B$367,0))</f>
        <v>1</v>
      </c>
      <c r="D1382" s="2">
        <f t="shared" si="154"/>
        <v>11</v>
      </c>
      <c r="E1382" s="36">
        <v>24772</v>
      </c>
      <c r="F1382" s="7">
        <f>IFERROR(IF(INDEX('Temperature Data'!$AA$15:$AA$348,MATCH(LOLP!A1382,'Temperature Data'!$B$15:$B$348,0))&gt;IF(B1382=9,$G$2,LOLP!$F$2),1,0),0)</f>
        <v>0</v>
      </c>
      <c r="G1382" s="7">
        <f>SUMIFS(LOLP!$F$4:$F$8763,$C$4:$C$8763,$C1382,$B$4:$B$8763,$B1382,$D$4:$D$8763,$D1382)</f>
        <v>0</v>
      </c>
      <c r="H1382" s="7">
        <f>COUNTIFS(Calendar!$E$3:$E$367,LOLP!C1382,Calendar!$D$3:$D$367,LOLP!B1382)</f>
        <v>19</v>
      </c>
      <c r="I1382" s="7">
        <f ca="1">IF($F1382=1,OFFSET(start_norps,LOLP!$D1382+(1-$C1382)*24,LOLP!$B1382)*H1382/G1382,0)</f>
        <v>0</v>
      </c>
      <c r="J1382" s="7">
        <f ca="1">IF($F1382=1,OFFSET(start_33,LOLP!$D1382+(1-$C1382)*24,LOLP!$B1382)*H1382/G1382,0)</f>
        <v>0</v>
      </c>
      <c r="K1382" s="7">
        <f ca="1">IF($F1382,OFFSET(start_40,LOLP!$D1382+(1-$C1382)*24,LOLP!$B1382),0)</f>
        <v>0</v>
      </c>
      <c r="L1382" s="7">
        <f ca="1">IF($F1382,OFFSET(start_50,LOLP!$D1382+(1-$C1382)*24,LOLP!$B1382),0)</f>
        <v>0</v>
      </c>
      <c r="M1382" s="25">
        <f t="shared" ca="1" si="149"/>
        <v>0</v>
      </c>
      <c r="N1382" s="25">
        <f t="shared" ca="1" si="150"/>
        <v>0</v>
      </c>
      <c r="O1382" s="15" t="e">
        <f t="shared" ca="1" si="151"/>
        <v>#DIV/0!</v>
      </c>
      <c r="P1382" s="15" t="e">
        <f t="shared" ca="1" si="152"/>
        <v>#DIV/0!</v>
      </c>
    </row>
    <row r="1383" spans="1:16" x14ac:dyDescent="0.25">
      <c r="A1383" s="1">
        <f t="shared" si="153"/>
        <v>43158</v>
      </c>
      <c r="B1383" s="7">
        <f t="shared" si="148"/>
        <v>2</v>
      </c>
      <c r="C1383" s="4">
        <f>INDEX(Calendar!$E$3:$E$367,MATCH(LOLP!$A1383,Calendar!$B$3:$B$367,0))</f>
        <v>1</v>
      </c>
      <c r="D1383" s="2">
        <f t="shared" si="154"/>
        <v>12</v>
      </c>
      <c r="E1383" s="36">
        <v>24743</v>
      </c>
      <c r="F1383" s="7">
        <f>IFERROR(IF(INDEX('Temperature Data'!$AA$15:$AA$348,MATCH(LOLP!A1383,'Temperature Data'!$B$15:$B$348,0))&gt;IF(B1383=9,$G$2,LOLP!$F$2),1,0),0)</f>
        <v>0</v>
      </c>
      <c r="G1383" s="7">
        <f>SUMIFS(LOLP!$F$4:$F$8763,$C$4:$C$8763,$C1383,$B$4:$B$8763,$B1383,$D$4:$D$8763,$D1383)</f>
        <v>0</v>
      </c>
      <c r="H1383" s="7">
        <f>COUNTIFS(Calendar!$E$3:$E$367,LOLP!C1383,Calendar!$D$3:$D$367,LOLP!B1383)</f>
        <v>19</v>
      </c>
      <c r="I1383" s="7">
        <f ca="1">IF($F1383=1,OFFSET(start_norps,LOLP!$D1383+(1-$C1383)*24,LOLP!$B1383)*H1383/G1383,0)</f>
        <v>0</v>
      </c>
      <c r="J1383" s="7">
        <f ca="1">IF($F1383=1,OFFSET(start_33,LOLP!$D1383+(1-$C1383)*24,LOLP!$B1383)*H1383/G1383,0)</f>
        <v>0</v>
      </c>
      <c r="K1383" s="7">
        <f ca="1">IF($F1383,OFFSET(start_40,LOLP!$D1383+(1-$C1383)*24,LOLP!$B1383),0)</f>
        <v>0</v>
      </c>
      <c r="L1383" s="7">
        <f ca="1">IF($F1383,OFFSET(start_50,LOLP!$D1383+(1-$C1383)*24,LOLP!$B1383),0)</f>
        <v>0</v>
      </c>
      <c r="M1383" s="25">
        <f t="shared" ca="1" si="149"/>
        <v>0</v>
      </c>
      <c r="N1383" s="25">
        <f t="shared" ca="1" si="150"/>
        <v>0</v>
      </c>
      <c r="O1383" s="15" t="e">
        <f t="shared" ca="1" si="151"/>
        <v>#DIV/0!</v>
      </c>
      <c r="P1383" s="15" t="e">
        <f t="shared" ca="1" si="152"/>
        <v>#DIV/0!</v>
      </c>
    </row>
    <row r="1384" spans="1:16" x14ac:dyDescent="0.25">
      <c r="A1384" s="1">
        <f t="shared" si="153"/>
        <v>43158</v>
      </c>
      <c r="B1384" s="7">
        <f t="shared" si="148"/>
        <v>2</v>
      </c>
      <c r="C1384" s="4">
        <f>INDEX(Calendar!$E$3:$E$367,MATCH(LOLP!$A1384,Calendar!$B$3:$B$367,0))</f>
        <v>1</v>
      </c>
      <c r="D1384" s="2">
        <f t="shared" si="154"/>
        <v>13</v>
      </c>
      <c r="E1384" s="36">
        <v>24385</v>
      </c>
      <c r="F1384" s="7">
        <f>IFERROR(IF(INDEX('Temperature Data'!$AA$15:$AA$348,MATCH(LOLP!A1384,'Temperature Data'!$B$15:$B$348,0))&gt;IF(B1384=9,$G$2,LOLP!$F$2),1,0),0)</f>
        <v>0</v>
      </c>
      <c r="G1384" s="7">
        <f>SUMIFS(LOLP!$F$4:$F$8763,$C$4:$C$8763,$C1384,$B$4:$B$8763,$B1384,$D$4:$D$8763,$D1384)</f>
        <v>0</v>
      </c>
      <c r="H1384" s="7">
        <f>COUNTIFS(Calendar!$E$3:$E$367,LOLP!C1384,Calendar!$D$3:$D$367,LOLP!B1384)</f>
        <v>19</v>
      </c>
      <c r="I1384" s="7">
        <f ca="1">IF($F1384=1,OFFSET(start_norps,LOLP!$D1384+(1-$C1384)*24,LOLP!$B1384)*H1384/G1384,0)</f>
        <v>0</v>
      </c>
      <c r="J1384" s="7">
        <f ca="1">IF($F1384=1,OFFSET(start_33,LOLP!$D1384+(1-$C1384)*24,LOLP!$B1384)*H1384/G1384,0)</f>
        <v>0</v>
      </c>
      <c r="K1384" s="7">
        <f ca="1">IF($F1384,OFFSET(start_40,LOLP!$D1384+(1-$C1384)*24,LOLP!$B1384),0)</f>
        <v>0</v>
      </c>
      <c r="L1384" s="7">
        <f ca="1">IF($F1384,OFFSET(start_50,LOLP!$D1384+(1-$C1384)*24,LOLP!$B1384),0)</f>
        <v>0</v>
      </c>
      <c r="M1384" s="25">
        <f t="shared" ca="1" si="149"/>
        <v>0</v>
      </c>
      <c r="N1384" s="25">
        <f t="shared" ca="1" si="150"/>
        <v>0</v>
      </c>
      <c r="O1384" s="15" t="e">
        <f t="shared" ca="1" si="151"/>
        <v>#DIV/0!</v>
      </c>
      <c r="P1384" s="15" t="e">
        <f t="shared" ca="1" si="152"/>
        <v>#DIV/0!</v>
      </c>
    </row>
    <row r="1385" spans="1:16" x14ac:dyDescent="0.25">
      <c r="A1385" s="1">
        <f t="shared" si="153"/>
        <v>43158</v>
      </c>
      <c r="B1385" s="7">
        <f t="shared" si="148"/>
        <v>2</v>
      </c>
      <c r="C1385" s="4">
        <f>INDEX(Calendar!$E$3:$E$367,MATCH(LOLP!$A1385,Calendar!$B$3:$B$367,0))</f>
        <v>1</v>
      </c>
      <c r="D1385" s="2">
        <f t="shared" si="154"/>
        <v>14</v>
      </c>
      <c r="E1385" s="36">
        <v>24255</v>
      </c>
      <c r="F1385" s="7">
        <f>IFERROR(IF(INDEX('Temperature Data'!$AA$15:$AA$348,MATCH(LOLP!A1385,'Temperature Data'!$B$15:$B$348,0))&gt;IF(B1385=9,$G$2,LOLP!$F$2),1,0),0)</f>
        <v>0</v>
      </c>
      <c r="G1385" s="7">
        <f>SUMIFS(LOLP!$F$4:$F$8763,$C$4:$C$8763,$C1385,$B$4:$B$8763,$B1385,$D$4:$D$8763,$D1385)</f>
        <v>0</v>
      </c>
      <c r="H1385" s="7">
        <f>COUNTIFS(Calendar!$E$3:$E$367,LOLP!C1385,Calendar!$D$3:$D$367,LOLP!B1385)</f>
        <v>19</v>
      </c>
      <c r="I1385" s="7">
        <f ca="1">IF($F1385=1,OFFSET(start_norps,LOLP!$D1385+(1-$C1385)*24,LOLP!$B1385)*H1385/G1385,0)</f>
        <v>0</v>
      </c>
      <c r="J1385" s="7">
        <f ca="1">IF($F1385=1,OFFSET(start_33,LOLP!$D1385+(1-$C1385)*24,LOLP!$B1385)*H1385/G1385,0)</f>
        <v>0</v>
      </c>
      <c r="K1385" s="7">
        <f ca="1">IF($F1385,OFFSET(start_40,LOLP!$D1385+(1-$C1385)*24,LOLP!$B1385),0)</f>
        <v>0</v>
      </c>
      <c r="L1385" s="7">
        <f ca="1">IF($F1385,OFFSET(start_50,LOLP!$D1385+(1-$C1385)*24,LOLP!$B1385),0)</f>
        <v>0</v>
      </c>
      <c r="M1385" s="25">
        <f t="shared" ca="1" si="149"/>
        <v>0</v>
      </c>
      <c r="N1385" s="25">
        <f t="shared" ca="1" si="150"/>
        <v>0</v>
      </c>
      <c r="O1385" s="15" t="e">
        <f t="shared" ca="1" si="151"/>
        <v>#DIV/0!</v>
      </c>
      <c r="P1385" s="15" t="e">
        <f t="shared" ca="1" si="152"/>
        <v>#DIV/0!</v>
      </c>
    </row>
    <row r="1386" spans="1:16" x14ac:dyDescent="0.25">
      <c r="A1386" s="1">
        <f t="shared" si="153"/>
        <v>43158</v>
      </c>
      <c r="B1386" s="7">
        <f t="shared" si="148"/>
        <v>2</v>
      </c>
      <c r="C1386" s="4">
        <f>INDEX(Calendar!$E$3:$E$367,MATCH(LOLP!$A1386,Calendar!$B$3:$B$367,0))</f>
        <v>1</v>
      </c>
      <c r="D1386" s="2">
        <f t="shared" si="154"/>
        <v>15</v>
      </c>
      <c r="E1386" s="36">
        <v>24082</v>
      </c>
      <c r="F1386" s="7">
        <f>IFERROR(IF(INDEX('Temperature Data'!$AA$15:$AA$348,MATCH(LOLP!A1386,'Temperature Data'!$B$15:$B$348,0))&gt;IF(B1386=9,$G$2,LOLP!$F$2),1,0),0)</f>
        <v>0</v>
      </c>
      <c r="G1386" s="7">
        <f>SUMIFS(LOLP!$F$4:$F$8763,$C$4:$C$8763,$C1386,$B$4:$B$8763,$B1386,$D$4:$D$8763,$D1386)</f>
        <v>0</v>
      </c>
      <c r="H1386" s="7">
        <f>COUNTIFS(Calendar!$E$3:$E$367,LOLP!C1386,Calendar!$D$3:$D$367,LOLP!B1386)</f>
        <v>19</v>
      </c>
      <c r="I1386" s="7">
        <f ca="1">IF($F1386=1,OFFSET(start_norps,LOLP!$D1386+(1-$C1386)*24,LOLP!$B1386)*H1386/G1386,0)</f>
        <v>0</v>
      </c>
      <c r="J1386" s="7">
        <f ca="1">IF($F1386=1,OFFSET(start_33,LOLP!$D1386+(1-$C1386)*24,LOLP!$B1386)*H1386/G1386,0)</f>
        <v>0</v>
      </c>
      <c r="K1386" s="7">
        <f ca="1">IF($F1386,OFFSET(start_40,LOLP!$D1386+(1-$C1386)*24,LOLP!$B1386),0)</f>
        <v>0</v>
      </c>
      <c r="L1386" s="7">
        <f ca="1">IF($F1386,OFFSET(start_50,LOLP!$D1386+(1-$C1386)*24,LOLP!$B1386),0)</f>
        <v>0</v>
      </c>
      <c r="M1386" s="25">
        <f t="shared" ca="1" si="149"/>
        <v>0</v>
      </c>
      <c r="N1386" s="25">
        <f t="shared" ca="1" si="150"/>
        <v>0</v>
      </c>
      <c r="O1386" s="15" t="e">
        <f t="shared" ca="1" si="151"/>
        <v>#DIV/0!</v>
      </c>
      <c r="P1386" s="15" t="e">
        <f t="shared" ca="1" si="152"/>
        <v>#DIV/0!</v>
      </c>
    </row>
    <row r="1387" spans="1:16" x14ac:dyDescent="0.25">
      <c r="A1387" s="1">
        <f t="shared" si="153"/>
        <v>43158</v>
      </c>
      <c r="B1387" s="7">
        <f t="shared" si="148"/>
        <v>2</v>
      </c>
      <c r="C1387" s="4">
        <f>INDEX(Calendar!$E$3:$E$367,MATCH(LOLP!$A1387,Calendar!$B$3:$B$367,0))</f>
        <v>1</v>
      </c>
      <c r="D1387" s="2">
        <f t="shared" si="154"/>
        <v>16</v>
      </c>
      <c r="E1387" s="36">
        <v>24477</v>
      </c>
      <c r="F1387" s="7">
        <f>IFERROR(IF(INDEX('Temperature Data'!$AA$15:$AA$348,MATCH(LOLP!A1387,'Temperature Data'!$B$15:$B$348,0))&gt;IF(B1387=9,$G$2,LOLP!$F$2),1,0),0)</f>
        <v>0</v>
      </c>
      <c r="G1387" s="7">
        <f>SUMIFS(LOLP!$F$4:$F$8763,$C$4:$C$8763,$C1387,$B$4:$B$8763,$B1387,$D$4:$D$8763,$D1387)</f>
        <v>0</v>
      </c>
      <c r="H1387" s="7">
        <f>COUNTIFS(Calendar!$E$3:$E$367,LOLP!C1387,Calendar!$D$3:$D$367,LOLP!B1387)</f>
        <v>19</v>
      </c>
      <c r="I1387" s="7">
        <f ca="1">IF($F1387=1,OFFSET(start_norps,LOLP!$D1387+(1-$C1387)*24,LOLP!$B1387)*H1387/G1387,0)</f>
        <v>0</v>
      </c>
      <c r="J1387" s="7">
        <f ca="1">IF($F1387=1,OFFSET(start_33,LOLP!$D1387+(1-$C1387)*24,LOLP!$B1387)*H1387/G1387,0)</f>
        <v>0</v>
      </c>
      <c r="K1387" s="7">
        <f ca="1">IF($F1387,OFFSET(start_40,LOLP!$D1387+(1-$C1387)*24,LOLP!$B1387),0)</f>
        <v>0</v>
      </c>
      <c r="L1387" s="7">
        <f ca="1">IF($F1387,OFFSET(start_50,LOLP!$D1387+(1-$C1387)*24,LOLP!$B1387),0)</f>
        <v>0</v>
      </c>
      <c r="M1387" s="25">
        <f t="shared" ca="1" si="149"/>
        <v>0</v>
      </c>
      <c r="N1387" s="25">
        <f t="shared" ca="1" si="150"/>
        <v>0</v>
      </c>
      <c r="O1387" s="15" t="e">
        <f t="shared" ca="1" si="151"/>
        <v>#DIV/0!</v>
      </c>
      <c r="P1387" s="15" t="e">
        <f t="shared" ca="1" si="152"/>
        <v>#DIV/0!</v>
      </c>
    </row>
    <row r="1388" spans="1:16" x14ac:dyDescent="0.25">
      <c r="A1388" s="1">
        <f t="shared" si="153"/>
        <v>43158</v>
      </c>
      <c r="B1388" s="7">
        <f t="shared" si="148"/>
        <v>2</v>
      </c>
      <c r="C1388" s="4">
        <f>INDEX(Calendar!$E$3:$E$367,MATCH(LOLP!$A1388,Calendar!$B$3:$B$367,0))</f>
        <v>1</v>
      </c>
      <c r="D1388" s="2">
        <f t="shared" si="154"/>
        <v>17</v>
      </c>
      <c r="E1388" s="36">
        <v>25099</v>
      </c>
      <c r="F1388" s="7">
        <f>IFERROR(IF(INDEX('Temperature Data'!$AA$15:$AA$348,MATCH(LOLP!A1388,'Temperature Data'!$B$15:$B$348,0))&gt;IF(B1388=9,$G$2,LOLP!$F$2),1,0),0)</f>
        <v>0</v>
      </c>
      <c r="G1388" s="7">
        <f>SUMIFS(LOLP!$F$4:$F$8763,$C$4:$C$8763,$C1388,$B$4:$B$8763,$B1388,$D$4:$D$8763,$D1388)</f>
        <v>0</v>
      </c>
      <c r="H1388" s="7">
        <f>COUNTIFS(Calendar!$E$3:$E$367,LOLP!C1388,Calendar!$D$3:$D$367,LOLP!B1388)</f>
        <v>19</v>
      </c>
      <c r="I1388" s="7">
        <f ca="1">IF($F1388=1,OFFSET(start_norps,LOLP!$D1388+(1-$C1388)*24,LOLP!$B1388)*H1388/G1388,0)</f>
        <v>0</v>
      </c>
      <c r="J1388" s="7">
        <f ca="1">IF($F1388=1,OFFSET(start_33,LOLP!$D1388+(1-$C1388)*24,LOLP!$B1388)*H1388/G1388,0)</f>
        <v>0</v>
      </c>
      <c r="K1388" s="7">
        <f ca="1">IF($F1388,OFFSET(start_40,LOLP!$D1388+(1-$C1388)*24,LOLP!$B1388),0)</f>
        <v>0</v>
      </c>
      <c r="L1388" s="7">
        <f ca="1">IF($F1388,OFFSET(start_50,LOLP!$D1388+(1-$C1388)*24,LOLP!$B1388),0)</f>
        <v>0</v>
      </c>
      <c r="M1388" s="25">
        <f t="shared" ca="1" si="149"/>
        <v>0</v>
      </c>
      <c r="N1388" s="25">
        <f t="shared" ca="1" si="150"/>
        <v>0</v>
      </c>
      <c r="O1388" s="15" t="e">
        <f t="shared" ca="1" si="151"/>
        <v>#DIV/0!</v>
      </c>
      <c r="P1388" s="15" t="e">
        <f t="shared" ca="1" si="152"/>
        <v>#DIV/0!</v>
      </c>
    </row>
    <row r="1389" spans="1:16" x14ac:dyDescent="0.25">
      <c r="A1389" s="1">
        <f t="shared" si="153"/>
        <v>43158</v>
      </c>
      <c r="B1389" s="7">
        <f t="shared" si="148"/>
        <v>2</v>
      </c>
      <c r="C1389" s="4">
        <f>INDEX(Calendar!$E$3:$E$367,MATCH(LOLP!$A1389,Calendar!$B$3:$B$367,0))</f>
        <v>1</v>
      </c>
      <c r="D1389" s="2">
        <f t="shared" si="154"/>
        <v>18</v>
      </c>
      <c r="E1389" s="36">
        <v>26772</v>
      </c>
      <c r="F1389" s="7">
        <f>IFERROR(IF(INDEX('Temperature Data'!$AA$15:$AA$348,MATCH(LOLP!A1389,'Temperature Data'!$B$15:$B$348,0))&gt;IF(B1389=9,$G$2,LOLP!$F$2),1,0),0)</f>
        <v>0</v>
      </c>
      <c r="G1389" s="7">
        <f>SUMIFS(LOLP!$F$4:$F$8763,$C$4:$C$8763,$C1389,$B$4:$B$8763,$B1389,$D$4:$D$8763,$D1389)</f>
        <v>0</v>
      </c>
      <c r="H1389" s="7">
        <f>COUNTIFS(Calendar!$E$3:$E$367,LOLP!C1389,Calendar!$D$3:$D$367,LOLP!B1389)</f>
        <v>19</v>
      </c>
      <c r="I1389" s="7">
        <f ca="1">IF($F1389=1,OFFSET(start_norps,LOLP!$D1389+(1-$C1389)*24,LOLP!$B1389)*H1389/G1389,0)</f>
        <v>0</v>
      </c>
      <c r="J1389" s="7">
        <f ca="1">IF($F1389=1,OFFSET(start_33,LOLP!$D1389+(1-$C1389)*24,LOLP!$B1389)*H1389/G1389,0)</f>
        <v>0</v>
      </c>
      <c r="K1389" s="7">
        <f ca="1">IF($F1389,OFFSET(start_40,LOLP!$D1389+(1-$C1389)*24,LOLP!$B1389),0)</f>
        <v>0</v>
      </c>
      <c r="L1389" s="7">
        <f ca="1">IF($F1389,OFFSET(start_50,LOLP!$D1389+(1-$C1389)*24,LOLP!$B1389),0)</f>
        <v>0</v>
      </c>
      <c r="M1389" s="25">
        <f t="shared" ca="1" si="149"/>
        <v>0</v>
      </c>
      <c r="N1389" s="25">
        <f t="shared" ca="1" si="150"/>
        <v>0</v>
      </c>
      <c r="O1389" s="15" t="e">
        <f t="shared" ca="1" si="151"/>
        <v>#DIV/0!</v>
      </c>
      <c r="P1389" s="15" t="e">
        <f t="shared" ca="1" si="152"/>
        <v>#DIV/0!</v>
      </c>
    </row>
    <row r="1390" spans="1:16" x14ac:dyDescent="0.25">
      <c r="A1390" s="1">
        <f t="shared" si="153"/>
        <v>43158</v>
      </c>
      <c r="B1390" s="7">
        <f t="shared" si="148"/>
        <v>2</v>
      </c>
      <c r="C1390" s="4">
        <f>INDEX(Calendar!$E$3:$E$367,MATCH(LOLP!$A1390,Calendar!$B$3:$B$367,0))</f>
        <v>1</v>
      </c>
      <c r="D1390" s="2">
        <f t="shared" si="154"/>
        <v>19</v>
      </c>
      <c r="E1390" s="36">
        <v>29289</v>
      </c>
      <c r="F1390" s="7">
        <f>IFERROR(IF(INDEX('Temperature Data'!$AA$15:$AA$348,MATCH(LOLP!A1390,'Temperature Data'!$B$15:$B$348,0))&gt;IF(B1390=9,$G$2,LOLP!$F$2),1,0),0)</f>
        <v>0</v>
      </c>
      <c r="G1390" s="7">
        <f>SUMIFS(LOLP!$F$4:$F$8763,$C$4:$C$8763,$C1390,$B$4:$B$8763,$B1390,$D$4:$D$8763,$D1390)</f>
        <v>0</v>
      </c>
      <c r="H1390" s="7">
        <f>COUNTIFS(Calendar!$E$3:$E$367,LOLP!C1390,Calendar!$D$3:$D$367,LOLP!B1390)</f>
        <v>19</v>
      </c>
      <c r="I1390" s="7">
        <f ca="1">IF($F1390=1,OFFSET(start_norps,LOLP!$D1390+(1-$C1390)*24,LOLP!$B1390)*H1390/G1390,0)</f>
        <v>0</v>
      </c>
      <c r="J1390" s="7">
        <f ca="1">IF($F1390=1,OFFSET(start_33,LOLP!$D1390+(1-$C1390)*24,LOLP!$B1390)*H1390/G1390,0)</f>
        <v>0</v>
      </c>
      <c r="K1390" s="7">
        <f ca="1">IF($F1390,OFFSET(start_40,LOLP!$D1390+(1-$C1390)*24,LOLP!$B1390),0)</f>
        <v>0</v>
      </c>
      <c r="L1390" s="7">
        <f ca="1">IF($F1390,OFFSET(start_50,LOLP!$D1390+(1-$C1390)*24,LOLP!$B1390),0)</f>
        <v>0</v>
      </c>
      <c r="M1390" s="25">
        <f t="shared" ca="1" si="149"/>
        <v>0</v>
      </c>
      <c r="N1390" s="25">
        <f t="shared" ca="1" si="150"/>
        <v>0</v>
      </c>
      <c r="O1390" s="15" t="e">
        <f t="shared" ca="1" si="151"/>
        <v>#DIV/0!</v>
      </c>
      <c r="P1390" s="15" t="e">
        <f t="shared" ca="1" si="152"/>
        <v>#DIV/0!</v>
      </c>
    </row>
    <row r="1391" spans="1:16" x14ac:dyDescent="0.25">
      <c r="A1391" s="1">
        <f t="shared" si="153"/>
        <v>43158</v>
      </c>
      <c r="B1391" s="7">
        <f t="shared" si="148"/>
        <v>2</v>
      </c>
      <c r="C1391" s="4">
        <f>INDEX(Calendar!$E$3:$E$367,MATCH(LOLP!$A1391,Calendar!$B$3:$B$367,0))</f>
        <v>1</v>
      </c>
      <c r="D1391" s="2">
        <f t="shared" si="154"/>
        <v>20</v>
      </c>
      <c r="E1391" s="36">
        <v>29423</v>
      </c>
      <c r="F1391" s="7">
        <f>IFERROR(IF(INDEX('Temperature Data'!$AA$15:$AA$348,MATCH(LOLP!A1391,'Temperature Data'!$B$15:$B$348,0))&gt;IF(B1391=9,$G$2,LOLP!$F$2),1,0),0)</f>
        <v>0</v>
      </c>
      <c r="G1391" s="7">
        <f>SUMIFS(LOLP!$F$4:$F$8763,$C$4:$C$8763,$C1391,$B$4:$B$8763,$B1391,$D$4:$D$8763,$D1391)</f>
        <v>0</v>
      </c>
      <c r="H1391" s="7">
        <f>COUNTIFS(Calendar!$E$3:$E$367,LOLP!C1391,Calendar!$D$3:$D$367,LOLP!B1391)</f>
        <v>19</v>
      </c>
      <c r="I1391" s="7">
        <f ca="1">IF($F1391=1,OFFSET(start_norps,LOLP!$D1391+(1-$C1391)*24,LOLP!$B1391)*H1391/G1391,0)</f>
        <v>0</v>
      </c>
      <c r="J1391" s="7">
        <f ca="1">IF($F1391=1,OFFSET(start_33,LOLP!$D1391+(1-$C1391)*24,LOLP!$B1391)*H1391/G1391,0)</f>
        <v>0</v>
      </c>
      <c r="K1391" s="7">
        <f ca="1">IF($F1391,OFFSET(start_40,LOLP!$D1391+(1-$C1391)*24,LOLP!$B1391),0)</f>
        <v>0</v>
      </c>
      <c r="L1391" s="7">
        <f ca="1">IF($F1391,OFFSET(start_50,LOLP!$D1391+(1-$C1391)*24,LOLP!$B1391),0)</f>
        <v>0</v>
      </c>
      <c r="M1391" s="25">
        <f t="shared" ca="1" si="149"/>
        <v>0</v>
      </c>
      <c r="N1391" s="25">
        <f t="shared" ca="1" si="150"/>
        <v>0</v>
      </c>
      <c r="O1391" s="15" t="e">
        <f t="shared" ca="1" si="151"/>
        <v>#DIV/0!</v>
      </c>
      <c r="P1391" s="15" t="e">
        <f t="shared" ca="1" si="152"/>
        <v>#DIV/0!</v>
      </c>
    </row>
    <row r="1392" spans="1:16" x14ac:dyDescent="0.25">
      <c r="A1392" s="1">
        <f t="shared" si="153"/>
        <v>43158</v>
      </c>
      <c r="B1392" s="7">
        <f t="shared" si="148"/>
        <v>2</v>
      </c>
      <c r="C1392" s="4">
        <f>INDEX(Calendar!$E$3:$E$367,MATCH(LOLP!$A1392,Calendar!$B$3:$B$367,0))</f>
        <v>1</v>
      </c>
      <c r="D1392" s="2">
        <f t="shared" si="154"/>
        <v>21</v>
      </c>
      <c r="E1392" s="36">
        <v>28898</v>
      </c>
      <c r="F1392" s="7">
        <f>IFERROR(IF(INDEX('Temperature Data'!$AA$15:$AA$348,MATCH(LOLP!A1392,'Temperature Data'!$B$15:$B$348,0))&gt;IF(B1392=9,$G$2,LOLP!$F$2),1,0),0)</f>
        <v>0</v>
      </c>
      <c r="G1392" s="7">
        <f>SUMIFS(LOLP!$F$4:$F$8763,$C$4:$C$8763,$C1392,$B$4:$B$8763,$B1392,$D$4:$D$8763,$D1392)</f>
        <v>0</v>
      </c>
      <c r="H1392" s="7">
        <f>COUNTIFS(Calendar!$E$3:$E$367,LOLP!C1392,Calendar!$D$3:$D$367,LOLP!B1392)</f>
        <v>19</v>
      </c>
      <c r="I1392" s="7">
        <f ca="1">IF($F1392=1,OFFSET(start_norps,LOLP!$D1392+(1-$C1392)*24,LOLP!$B1392)*H1392/G1392,0)</f>
        <v>0</v>
      </c>
      <c r="J1392" s="7">
        <f ca="1">IF($F1392=1,OFFSET(start_33,LOLP!$D1392+(1-$C1392)*24,LOLP!$B1392)*H1392/G1392,0)</f>
        <v>0</v>
      </c>
      <c r="K1392" s="7">
        <f ca="1">IF($F1392,OFFSET(start_40,LOLP!$D1392+(1-$C1392)*24,LOLP!$B1392),0)</f>
        <v>0</v>
      </c>
      <c r="L1392" s="7">
        <f ca="1">IF($F1392,OFFSET(start_50,LOLP!$D1392+(1-$C1392)*24,LOLP!$B1392),0)</f>
        <v>0</v>
      </c>
      <c r="M1392" s="25">
        <f t="shared" ca="1" si="149"/>
        <v>0</v>
      </c>
      <c r="N1392" s="25">
        <f t="shared" ca="1" si="150"/>
        <v>0</v>
      </c>
      <c r="O1392" s="15" t="e">
        <f t="shared" ca="1" si="151"/>
        <v>#DIV/0!</v>
      </c>
      <c r="P1392" s="15" t="e">
        <f t="shared" ca="1" si="152"/>
        <v>#DIV/0!</v>
      </c>
    </row>
    <row r="1393" spans="1:16" x14ac:dyDescent="0.25">
      <c r="A1393" s="1">
        <f t="shared" si="153"/>
        <v>43158</v>
      </c>
      <c r="B1393" s="7">
        <f t="shared" si="148"/>
        <v>2</v>
      </c>
      <c r="C1393" s="4">
        <f>INDEX(Calendar!$E$3:$E$367,MATCH(LOLP!$A1393,Calendar!$B$3:$B$367,0))</f>
        <v>1</v>
      </c>
      <c r="D1393" s="2">
        <f t="shared" si="154"/>
        <v>22</v>
      </c>
      <c r="E1393" s="36">
        <v>27762</v>
      </c>
      <c r="F1393" s="7">
        <f>IFERROR(IF(INDEX('Temperature Data'!$AA$15:$AA$348,MATCH(LOLP!A1393,'Temperature Data'!$B$15:$B$348,0))&gt;IF(B1393=9,$G$2,LOLP!$F$2),1,0),0)</f>
        <v>0</v>
      </c>
      <c r="G1393" s="7">
        <f>SUMIFS(LOLP!$F$4:$F$8763,$C$4:$C$8763,$C1393,$B$4:$B$8763,$B1393,$D$4:$D$8763,$D1393)</f>
        <v>0</v>
      </c>
      <c r="H1393" s="7">
        <f>COUNTIFS(Calendar!$E$3:$E$367,LOLP!C1393,Calendar!$D$3:$D$367,LOLP!B1393)</f>
        <v>19</v>
      </c>
      <c r="I1393" s="7">
        <f ca="1">IF($F1393=1,OFFSET(start_norps,LOLP!$D1393+(1-$C1393)*24,LOLP!$B1393)*H1393/G1393,0)</f>
        <v>0</v>
      </c>
      <c r="J1393" s="7">
        <f ca="1">IF($F1393=1,OFFSET(start_33,LOLP!$D1393+(1-$C1393)*24,LOLP!$B1393)*H1393/G1393,0)</f>
        <v>0</v>
      </c>
      <c r="K1393" s="7">
        <f ca="1">IF($F1393,OFFSET(start_40,LOLP!$D1393+(1-$C1393)*24,LOLP!$B1393),0)</f>
        <v>0</v>
      </c>
      <c r="L1393" s="7">
        <f ca="1">IF($F1393,OFFSET(start_50,LOLP!$D1393+(1-$C1393)*24,LOLP!$B1393),0)</f>
        <v>0</v>
      </c>
      <c r="M1393" s="25">
        <f t="shared" ca="1" si="149"/>
        <v>0</v>
      </c>
      <c r="N1393" s="25">
        <f t="shared" ca="1" si="150"/>
        <v>0</v>
      </c>
      <c r="O1393" s="15" t="e">
        <f t="shared" ca="1" si="151"/>
        <v>#DIV/0!</v>
      </c>
      <c r="P1393" s="15" t="e">
        <f t="shared" ca="1" si="152"/>
        <v>#DIV/0!</v>
      </c>
    </row>
    <row r="1394" spans="1:16" x14ac:dyDescent="0.25">
      <c r="A1394" s="1">
        <f t="shared" si="153"/>
        <v>43158</v>
      </c>
      <c r="B1394" s="7">
        <f t="shared" si="148"/>
        <v>2</v>
      </c>
      <c r="C1394" s="4">
        <f>INDEX(Calendar!$E$3:$E$367,MATCH(LOLP!$A1394,Calendar!$B$3:$B$367,0))</f>
        <v>1</v>
      </c>
      <c r="D1394" s="2">
        <f t="shared" si="154"/>
        <v>23</v>
      </c>
      <c r="E1394" s="36">
        <v>25720</v>
      </c>
      <c r="F1394" s="7">
        <f>IFERROR(IF(INDEX('Temperature Data'!$AA$15:$AA$348,MATCH(LOLP!A1394,'Temperature Data'!$B$15:$B$348,0))&gt;IF(B1394=9,$G$2,LOLP!$F$2),1,0),0)</f>
        <v>0</v>
      </c>
      <c r="G1394" s="7">
        <f>SUMIFS(LOLP!$F$4:$F$8763,$C$4:$C$8763,$C1394,$B$4:$B$8763,$B1394,$D$4:$D$8763,$D1394)</f>
        <v>0</v>
      </c>
      <c r="H1394" s="7">
        <f>COUNTIFS(Calendar!$E$3:$E$367,LOLP!C1394,Calendar!$D$3:$D$367,LOLP!B1394)</f>
        <v>19</v>
      </c>
      <c r="I1394" s="7">
        <f ca="1">IF($F1394=1,OFFSET(start_norps,LOLP!$D1394+(1-$C1394)*24,LOLP!$B1394)*H1394/G1394,0)</f>
        <v>0</v>
      </c>
      <c r="J1394" s="7">
        <f ca="1">IF($F1394=1,OFFSET(start_33,LOLP!$D1394+(1-$C1394)*24,LOLP!$B1394)*H1394/G1394,0)</f>
        <v>0</v>
      </c>
      <c r="K1394" s="7">
        <f ca="1">IF($F1394,OFFSET(start_40,LOLP!$D1394+(1-$C1394)*24,LOLP!$B1394),0)</f>
        <v>0</v>
      </c>
      <c r="L1394" s="7">
        <f ca="1">IF($F1394,OFFSET(start_50,LOLP!$D1394+(1-$C1394)*24,LOLP!$B1394),0)</f>
        <v>0</v>
      </c>
      <c r="M1394" s="25">
        <f t="shared" ca="1" si="149"/>
        <v>0</v>
      </c>
      <c r="N1394" s="25">
        <f t="shared" ca="1" si="150"/>
        <v>0</v>
      </c>
      <c r="O1394" s="15" t="e">
        <f t="shared" ca="1" si="151"/>
        <v>#DIV/0!</v>
      </c>
      <c r="P1394" s="15" t="e">
        <f t="shared" ca="1" si="152"/>
        <v>#DIV/0!</v>
      </c>
    </row>
    <row r="1395" spans="1:16" x14ac:dyDescent="0.25">
      <c r="A1395" s="1">
        <f t="shared" si="153"/>
        <v>43158</v>
      </c>
      <c r="B1395" s="7">
        <f t="shared" si="148"/>
        <v>2</v>
      </c>
      <c r="C1395" s="4">
        <f>INDEX(Calendar!$E$3:$E$367,MATCH(LOLP!$A1395,Calendar!$B$3:$B$367,0))</f>
        <v>1</v>
      </c>
      <c r="D1395" s="2">
        <f t="shared" si="154"/>
        <v>24</v>
      </c>
      <c r="E1395" s="36">
        <v>24034</v>
      </c>
      <c r="F1395" s="7">
        <f>IFERROR(IF(INDEX('Temperature Data'!$AA$15:$AA$348,MATCH(LOLP!A1395,'Temperature Data'!$B$15:$B$348,0))&gt;IF(B1395=9,$G$2,LOLP!$F$2),1,0),0)</f>
        <v>0</v>
      </c>
      <c r="G1395" s="7">
        <f>SUMIFS(LOLP!$F$4:$F$8763,$C$4:$C$8763,$C1395,$B$4:$B$8763,$B1395,$D$4:$D$8763,$D1395)</f>
        <v>0</v>
      </c>
      <c r="H1395" s="7">
        <f>COUNTIFS(Calendar!$E$3:$E$367,LOLP!C1395,Calendar!$D$3:$D$367,LOLP!B1395)</f>
        <v>19</v>
      </c>
      <c r="I1395" s="7">
        <f ca="1">IF($F1395=1,OFFSET(start_norps,LOLP!$D1395+(1-$C1395)*24,LOLP!$B1395)*H1395/G1395,0)</f>
        <v>0</v>
      </c>
      <c r="J1395" s="7">
        <f ca="1">IF($F1395=1,OFFSET(start_33,LOLP!$D1395+(1-$C1395)*24,LOLP!$B1395)*H1395/G1395,0)</f>
        <v>0</v>
      </c>
      <c r="K1395" s="7">
        <f ca="1">IF($F1395,OFFSET(start_40,LOLP!$D1395+(1-$C1395)*24,LOLP!$B1395),0)</f>
        <v>0</v>
      </c>
      <c r="L1395" s="7">
        <f ca="1">IF($F1395,OFFSET(start_50,LOLP!$D1395+(1-$C1395)*24,LOLP!$B1395),0)</f>
        <v>0</v>
      </c>
      <c r="M1395" s="25">
        <f t="shared" ca="1" si="149"/>
        <v>0</v>
      </c>
      <c r="N1395" s="25">
        <f t="shared" ca="1" si="150"/>
        <v>0</v>
      </c>
      <c r="O1395" s="15" t="e">
        <f t="shared" ca="1" si="151"/>
        <v>#DIV/0!</v>
      </c>
      <c r="P1395" s="15" t="e">
        <f t="shared" ca="1" si="152"/>
        <v>#DIV/0!</v>
      </c>
    </row>
    <row r="1396" spans="1:16" x14ac:dyDescent="0.25">
      <c r="A1396" s="1">
        <f t="shared" si="153"/>
        <v>43159</v>
      </c>
      <c r="B1396" s="7">
        <f t="shared" si="148"/>
        <v>2</v>
      </c>
      <c r="C1396" s="4">
        <f>INDEX(Calendar!$E$3:$E$367,MATCH(LOLP!$A1396,Calendar!$B$3:$B$367,0))</f>
        <v>1</v>
      </c>
      <c r="D1396" s="2">
        <f t="shared" si="154"/>
        <v>1</v>
      </c>
      <c r="E1396" s="36">
        <v>22797</v>
      </c>
      <c r="F1396" s="7">
        <f>IFERROR(IF(INDEX('Temperature Data'!$AA$15:$AA$348,MATCH(LOLP!A1396,'Temperature Data'!$B$15:$B$348,0))&gt;IF(B1396=9,$G$2,LOLP!$F$2),1,0),0)</f>
        <v>0</v>
      </c>
      <c r="G1396" s="7">
        <f>SUMIFS(LOLP!$F$4:$F$8763,$C$4:$C$8763,$C1396,$B$4:$B$8763,$B1396,$D$4:$D$8763,$D1396)</f>
        <v>0</v>
      </c>
      <c r="H1396" s="7">
        <f>COUNTIFS(Calendar!$E$3:$E$367,LOLP!C1396,Calendar!$D$3:$D$367,LOLP!B1396)</f>
        <v>19</v>
      </c>
      <c r="I1396" s="7">
        <f ca="1">IF($F1396=1,OFFSET(start_norps,LOLP!$D1396+(1-$C1396)*24,LOLP!$B1396)*H1396/G1396,0)</f>
        <v>0</v>
      </c>
      <c r="J1396" s="7">
        <f ca="1">IF($F1396=1,OFFSET(start_33,LOLP!$D1396+(1-$C1396)*24,LOLP!$B1396)*H1396/G1396,0)</f>
        <v>0</v>
      </c>
      <c r="K1396" s="7">
        <f ca="1">IF($F1396,OFFSET(start_40,LOLP!$D1396+(1-$C1396)*24,LOLP!$B1396),0)</f>
        <v>0</v>
      </c>
      <c r="L1396" s="7">
        <f ca="1">IF($F1396,OFFSET(start_50,LOLP!$D1396+(1-$C1396)*24,LOLP!$B1396),0)</f>
        <v>0</v>
      </c>
      <c r="M1396" s="25">
        <f t="shared" ca="1" si="149"/>
        <v>0</v>
      </c>
      <c r="N1396" s="25">
        <f t="shared" ca="1" si="150"/>
        <v>0</v>
      </c>
      <c r="O1396" s="15" t="e">
        <f t="shared" ca="1" si="151"/>
        <v>#DIV/0!</v>
      </c>
      <c r="P1396" s="15" t="e">
        <f t="shared" ca="1" si="152"/>
        <v>#DIV/0!</v>
      </c>
    </row>
    <row r="1397" spans="1:16" x14ac:dyDescent="0.25">
      <c r="A1397" s="1">
        <f t="shared" si="153"/>
        <v>43159</v>
      </c>
      <c r="B1397" s="7">
        <f t="shared" si="148"/>
        <v>2</v>
      </c>
      <c r="C1397" s="4">
        <f>INDEX(Calendar!$E$3:$E$367,MATCH(LOLP!$A1397,Calendar!$B$3:$B$367,0))</f>
        <v>1</v>
      </c>
      <c r="D1397" s="2">
        <f t="shared" si="154"/>
        <v>2</v>
      </c>
      <c r="E1397" s="36">
        <v>22482</v>
      </c>
      <c r="F1397" s="7">
        <f>IFERROR(IF(INDEX('Temperature Data'!$AA$15:$AA$348,MATCH(LOLP!A1397,'Temperature Data'!$B$15:$B$348,0))&gt;IF(B1397=9,$G$2,LOLP!$F$2),1,0),0)</f>
        <v>0</v>
      </c>
      <c r="G1397" s="7">
        <f>SUMIFS(LOLP!$F$4:$F$8763,$C$4:$C$8763,$C1397,$B$4:$B$8763,$B1397,$D$4:$D$8763,$D1397)</f>
        <v>0</v>
      </c>
      <c r="H1397" s="7">
        <f>COUNTIFS(Calendar!$E$3:$E$367,LOLP!C1397,Calendar!$D$3:$D$367,LOLP!B1397)</f>
        <v>19</v>
      </c>
      <c r="I1397" s="7">
        <f ca="1">IF($F1397=1,OFFSET(start_norps,LOLP!$D1397+(1-$C1397)*24,LOLP!$B1397)*H1397/G1397,0)</f>
        <v>0</v>
      </c>
      <c r="J1397" s="7">
        <f ca="1">IF($F1397=1,OFFSET(start_33,LOLP!$D1397+(1-$C1397)*24,LOLP!$B1397)*H1397/G1397,0)</f>
        <v>0</v>
      </c>
      <c r="K1397" s="7">
        <f ca="1">IF($F1397,OFFSET(start_40,LOLP!$D1397+(1-$C1397)*24,LOLP!$B1397),0)</f>
        <v>0</v>
      </c>
      <c r="L1397" s="7">
        <f ca="1">IF($F1397,OFFSET(start_50,LOLP!$D1397+(1-$C1397)*24,LOLP!$B1397),0)</f>
        <v>0</v>
      </c>
      <c r="M1397" s="25">
        <f t="shared" ca="1" si="149"/>
        <v>0</v>
      </c>
      <c r="N1397" s="25">
        <f t="shared" ca="1" si="150"/>
        <v>0</v>
      </c>
      <c r="O1397" s="15" t="e">
        <f t="shared" ca="1" si="151"/>
        <v>#DIV/0!</v>
      </c>
      <c r="P1397" s="15" t="e">
        <f t="shared" ca="1" si="152"/>
        <v>#DIV/0!</v>
      </c>
    </row>
    <row r="1398" spans="1:16" x14ac:dyDescent="0.25">
      <c r="A1398" s="1">
        <f t="shared" si="153"/>
        <v>43159</v>
      </c>
      <c r="B1398" s="7">
        <f t="shared" si="148"/>
        <v>2</v>
      </c>
      <c r="C1398" s="4">
        <f>INDEX(Calendar!$E$3:$E$367,MATCH(LOLP!$A1398,Calendar!$B$3:$B$367,0))</f>
        <v>1</v>
      </c>
      <c r="D1398" s="2">
        <f t="shared" si="154"/>
        <v>3</v>
      </c>
      <c r="E1398" s="36">
        <v>22164</v>
      </c>
      <c r="F1398" s="7">
        <f>IFERROR(IF(INDEX('Temperature Data'!$AA$15:$AA$348,MATCH(LOLP!A1398,'Temperature Data'!$B$15:$B$348,0))&gt;IF(B1398=9,$G$2,LOLP!$F$2),1,0),0)</f>
        <v>0</v>
      </c>
      <c r="G1398" s="7">
        <f>SUMIFS(LOLP!$F$4:$F$8763,$C$4:$C$8763,$C1398,$B$4:$B$8763,$B1398,$D$4:$D$8763,$D1398)</f>
        <v>0</v>
      </c>
      <c r="H1398" s="7">
        <f>COUNTIFS(Calendar!$E$3:$E$367,LOLP!C1398,Calendar!$D$3:$D$367,LOLP!B1398)</f>
        <v>19</v>
      </c>
      <c r="I1398" s="7">
        <f ca="1">IF($F1398=1,OFFSET(start_norps,LOLP!$D1398+(1-$C1398)*24,LOLP!$B1398)*H1398/G1398,0)</f>
        <v>0</v>
      </c>
      <c r="J1398" s="7">
        <f ca="1">IF($F1398=1,OFFSET(start_33,LOLP!$D1398+(1-$C1398)*24,LOLP!$B1398)*H1398/G1398,0)</f>
        <v>0</v>
      </c>
      <c r="K1398" s="7">
        <f ca="1">IF($F1398,OFFSET(start_40,LOLP!$D1398+(1-$C1398)*24,LOLP!$B1398),0)</f>
        <v>0</v>
      </c>
      <c r="L1398" s="7">
        <f ca="1">IF($F1398,OFFSET(start_50,LOLP!$D1398+(1-$C1398)*24,LOLP!$B1398),0)</f>
        <v>0</v>
      </c>
      <c r="M1398" s="25">
        <f t="shared" ca="1" si="149"/>
        <v>0</v>
      </c>
      <c r="N1398" s="25">
        <f t="shared" ca="1" si="150"/>
        <v>0</v>
      </c>
      <c r="O1398" s="15" t="e">
        <f t="shared" ca="1" si="151"/>
        <v>#DIV/0!</v>
      </c>
      <c r="P1398" s="15" t="e">
        <f t="shared" ca="1" si="152"/>
        <v>#DIV/0!</v>
      </c>
    </row>
    <row r="1399" spans="1:16" x14ac:dyDescent="0.25">
      <c r="A1399" s="1">
        <f t="shared" si="153"/>
        <v>43159</v>
      </c>
      <c r="B1399" s="7">
        <f t="shared" si="148"/>
        <v>2</v>
      </c>
      <c r="C1399" s="4">
        <f>INDEX(Calendar!$E$3:$E$367,MATCH(LOLP!$A1399,Calendar!$B$3:$B$367,0))</f>
        <v>1</v>
      </c>
      <c r="D1399" s="2">
        <f t="shared" si="154"/>
        <v>4</v>
      </c>
      <c r="E1399" s="36">
        <v>22048</v>
      </c>
      <c r="F1399" s="7">
        <f>IFERROR(IF(INDEX('Temperature Data'!$AA$15:$AA$348,MATCH(LOLP!A1399,'Temperature Data'!$B$15:$B$348,0))&gt;IF(B1399=9,$G$2,LOLP!$F$2),1,0),0)</f>
        <v>0</v>
      </c>
      <c r="G1399" s="7">
        <f>SUMIFS(LOLP!$F$4:$F$8763,$C$4:$C$8763,$C1399,$B$4:$B$8763,$B1399,$D$4:$D$8763,$D1399)</f>
        <v>0</v>
      </c>
      <c r="H1399" s="7">
        <f>COUNTIFS(Calendar!$E$3:$E$367,LOLP!C1399,Calendar!$D$3:$D$367,LOLP!B1399)</f>
        <v>19</v>
      </c>
      <c r="I1399" s="7">
        <f ca="1">IF($F1399=1,OFFSET(start_norps,LOLP!$D1399+(1-$C1399)*24,LOLP!$B1399)*H1399/G1399,0)</f>
        <v>0</v>
      </c>
      <c r="J1399" s="7">
        <f ca="1">IF($F1399=1,OFFSET(start_33,LOLP!$D1399+(1-$C1399)*24,LOLP!$B1399)*H1399/G1399,0)</f>
        <v>0</v>
      </c>
      <c r="K1399" s="7">
        <f ca="1">IF($F1399,OFFSET(start_40,LOLP!$D1399+(1-$C1399)*24,LOLP!$B1399),0)</f>
        <v>0</v>
      </c>
      <c r="L1399" s="7">
        <f ca="1">IF($F1399,OFFSET(start_50,LOLP!$D1399+(1-$C1399)*24,LOLP!$B1399),0)</f>
        <v>0</v>
      </c>
      <c r="M1399" s="25">
        <f t="shared" ca="1" si="149"/>
        <v>0</v>
      </c>
      <c r="N1399" s="25">
        <f t="shared" ca="1" si="150"/>
        <v>0</v>
      </c>
      <c r="O1399" s="15" t="e">
        <f t="shared" ca="1" si="151"/>
        <v>#DIV/0!</v>
      </c>
      <c r="P1399" s="15" t="e">
        <f t="shared" ca="1" si="152"/>
        <v>#DIV/0!</v>
      </c>
    </row>
    <row r="1400" spans="1:16" x14ac:dyDescent="0.25">
      <c r="A1400" s="1">
        <f t="shared" si="153"/>
        <v>43159</v>
      </c>
      <c r="B1400" s="7">
        <f t="shared" si="148"/>
        <v>2</v>
      </c>
      <c r="C1400" s="4">
        <f>INDEX(Calendar!$E$3:$E$367,MATCH(LOLP!$A1400,Calendar!$B$3:$B$367,0))</f>
        <v>1</v>
      </c>
      <c r="D1400" s="2">
        <f t="shared" si="154"/>
        <v>5</v>
      </c>
      <c r="E1400" s="36">
        <v>22357</v>
      </c>
      <c r="F1400" s="7">
        <f>IFERROR(IF(INDEX('Temperature Data'!$AA$15:$AA$348,MATCH(LOLP!A1400,'Temperature Data'!$B$15:$B$348,0))&gt;IF(B1400=9,$G$2,LOLP!$F$2),1,0),0)</f>
        <v>0</v>
      </c>
      <c r="G1400" s="7">
        <f>SUMIFS(LOLP!$F$4:$F$8763,$C$4:$C$8763,$C1400,$B$4:$B$8763,$B1400,$D$4:$D$8763,$D1400)</f>
        <v>0</v>
      </c>
      <c r="H1400" s="7">
        <f>COUNTIFS(Calendar!$E$3:$E$367,LOLP!C1400,Calendar!$D$3:$D$367,LOLP!B1400)</f>
        <v>19</v>
      </c>
      <c r="I1400" s="7">
        <f ca="1">IF($F1400=1,OFFSET(start_norps,LOLP!$D1400+(1-$C1400)*24,LOLP!$B1400)*H1400/G1400,0)</f>
        <v>0</v>
      </c>
      <c r="J1400" s="7">
        <f ca="1">IF($F1400=1,OFFSET(start_33,LOLP!$D1400+(1-$C1400)*24,LOLP!$B1400)*H1400/G1400,0)</f>
        <v>0</v>
      </c>
      <c r="K1400" s="7">
        <f ca="1">IF($F1400,OFFSET(start_40,LOLP!$D1400+(1-$C1400)*24,LOLP!$B1400),0)</f>
        <v>0</v>
      </c>
      <c r="L1400" s="7">
        <f ca="1">IF($F1400,OFFSET(start_50,LOLP!$D1400+(1-$C1400)*24,LOLP!$B1400),0)</f>
        <v>0</v>
      </c>
      <c r="M1400" s="25">
        <f t="shared" ca="1" si="149"/>
        <v>0</v>
      </c>
      <c r="N1400" s="25">
        <f t="shared" ca="1" si="150"/>
        <v>0</v>
      </c>
      <c r="O1400" s="15" t="e">
        <f t="shared" ca="1" si="151"/>
        <v>#DIV/0!</v>
      </c>
      <c r="P1400" s="15" t="e">
        <f t="shared" ca="1" si="152"/>
        <v>#DIV/0!</v>
      </c>
    </row>
    <row r="1401" spans="1:16" x14ac:dyDescent="0.25">
      <c r="A1401" s="1">
        <f t="shared" si="153"/>
        <v>43159</v>
      </c>
      <c r="B1401" s="7">
        <f t="shared" si="148"/>
        <v>2</v>
      </c>
      <c r="C1401" s="4">
        <f>INDEX(Calendar!$E$3:$E$367,MATCH(LOLP!$A1401,Calendar!$B$3:$B$367,0))</f>
        <v>1</v>
      </c>
      <c r="D1401" s="2">
        <f t="shared" si="154"/>
        <v>6</v>
      </c>
      <c r="E1401" s="36">
        <v>23987</v>
      </c>
      <c r="F1401" s="7">
        <f>IFERROR(IF(INDEX('Temperature Data'!$AA$15:$AA$348,MATCH(LOLP!A1401,'Temperature Data'!$B$15:$B$348,0))&gt;IF(B1401=9,$G$2,LOLP!$F$2),1,0),0)</f>
        <v>0</v>
      </c>
      <c r="G1401" s="7">
        <f>SUMIFS(LOLP!$F$4:$F$8763,$C$4:$C$8763,$C1401,$B$4:$B$8763,$B1401,$D$4:$D$8763,$D1401)</f>
        <v>0</v>
      </c>
      <c r="H1401" s="7">
        <f>COUNTIFS(Calendar!$E$3:$E$367,LOLP!C1401,Calendar!$D$3:$D$367,LOLP!B1401)</f>
        <v>19</v>
      </c>
      <c r="I1401" s="7">
        <f ca="1">IF($F1401=1,OFFSET(start_norps,LOLP!$D1401+(1-$C1401)*24,LOLP!$B1401)*H1401/G1401,0)</f>
        <v>0</v>
      </c>
      <c r="J1401" s="7">
        <f ca="1">IF($F1401=1,OFFSET(start_33,LOLP!$D1401+(1-$C1401)*24,LOLP!$B1401)*H1401/G1401,0)</f>
        <v>0</v>
      </c>
      <c r="K1401" s="7">
        <f ca="1">IF($F1401,OFFSET(start_40,LOLP!$D1401+(1-$C1401)*24,LOLP!$B1401),0)</f>
        <v>0</v>
      </c>
      <c r="L1401" s="7">
        <f ca="1">IF($F1401,OFFSET(start_50,LOLP!$D1401+(1-$C1401)*24,LOLP!$B1401),0)</f>
        <v>0</v>
      </c>
      <c r="M1401" s="25">
        <f t="shared" ca="1" si="149"/>
        <v>0</v>
      </c>
      <c r="N1401" s="25">
        <f t="shared" ca="1" si="150"/>
        <v>0</v>
      </c>
      <c r="O1401" s="15" t="e">
        <f t="shared" ca="1" si="151"/>
        <v>#DIV/0!</v>
      </c>
      <c r="P1401" s="15" t="e">
        <f t="shared" ca="1" si="152"/>
        <v>#DIV/0!</v>
      </c>
    </row>
    <row r="1402" spans="1:16" x14ac:dyDescent="0.25">
      <c r="A1402" s="1">
        <f t="shared" si="153"/>
        <v>43159</v>
      </c>
      <c r="B1402" s="7">
        <f t="shared" si="148"/>
        <v>2</v>
      </c>
      <c r="C1402" s="4">
        <f>INDEX(Calendar!$E$3:$E$367,MATCH(LOLP!$A1402,Calendar!$B$3:$B$367,0))</f>
        <v>1</v>
      </c>
      <c r="D1402" s="2">
        <f t="shared" si="154"/>
        <v>7</v>
      </c>
      <c r="E1402" s="36">
        <v>26415</v>
      </c>
      <c r="F1402" s="7">
        <f>IFERROR(IF(INDEX('Temperature Data'!$AA$15:$AA$348,MATCH(LOLP!A1402,'Temperature Data'!$B$15:$B$348,0))&gt;IF(B1402=9,$G$2,LOLP!$F$2),1,0),0)</f>
        <v>0</v>
      </c>
      <c r="G1402" s="7">
        <f>SUMIFS(LOLP!$F$4:$F$8763,$C$4:$C$8763,$C1402,$B$4:$B$8763,$B1402,$D$4:$D$8763,$D1402)</f>
        <v>0</v>
      </c>
      <c r="H1402" s="7">
        <f>COUNTIFS(Calendar!$E$3:$E$367,LOLP!C1402,Calendar!$D$3:$D$367,LOLP!B1402)</f>
        <v>19</v>
      </c>
      <c r="I1402" s="7">
        <f ca="1">IF($F1402=1,OFFSET(start_norps,LOLP!$D1402+(1-$C1402)*24,LOLP!$B1402)*H1402/G1402,0)</f>
        <v>0</v>
      </c>
      <c r="J1402" s="7">
        <f ca="1">IF($F1402=1,OFFSET(start_33,LOLP!$D1402+(1-$C1402)*24,LOLP!$B1402)*H1402/G1402,0)</f>
        <v>0</v>
      </c>
      <c r="K1402" s="7">
        <f ca="1">IF($F1402,OFFSET(start_40,LOLP!$D1402+(1-$C1402)*24,LOLP!$B1402),0)</f>
        <v>0</v>
      </c>
      <c r="L1402" s="7">
        <f ca="1">IF($F1402,OFFSET(start_50,LOLP!$D1402+(1-$C1402)*24,LOLP!$B1402),0)</f>
        <v>0</v>
      </c>
      <c r="M1402" s="25">
        <f t="shared" ca="1" si="149"/>
        <v>0</v>
      </c>
      <c r="N1402" s="25">
        <f t="shared" ca="1" si="150"/>
        <v>0</v>
      </c>
      <c r="O1402" s="15" t="e">
        <f t="shared" ca="1" si="151"/>
        <v>#DIV/0!</v>
      </c>
      <c r="P1402" s="15" t="e">
        <f t="shared" ca="1" si="152"/>
        <v>#DIV/0!</v>
      </c>
    </row>
    <row r="1403" spans="1:16" x14ac:dyDescent="0.25">
      <c r="A1403" s="1">
        <f t="shared" si="153"/>
        <v>43159</v>
      </c>
      <c r="B1403" s="7">
        <f t="shared" si="148"/>
        <v>2</v>
      </c>
      <c r="C1403" s="4">
        <f>INDEX(Calendar!$E$3:$E$367,MATCH(LOLP!$A1403,Calendar!$B$3:$B$367,0))</f>
        <v>1</v>
      </c>
      <c r="D1403" s="2">
        <f t="shared" si="154"/>
        <v>8</v>
      </c>
      <c r="E1403" s="36">
        <v>27119</v>
      </c>
      <c r="F1403" s="7">
        <f>IFERROR(IF(INDEX('Temperature Data'!$AA$15:$AA$348,MATCH(LOLP!A1403,'Temperature Data'!$B$15:$B$348,0))&gt;IF(B1403=9,$G$2,LOLP!$F$2),1,0),0)</f>
        <v>0</v>
      </c>
      <c r="G1403" s="7">
        <f>SUMIFS(LOLP!$F$4:$F$8763,$C$4:$C$8763,$C1403,$B$4:$B$8763,$B1403,$D$4:$D$8763,$D1403)</f>
        <v>0</v>
      </c>
      <c r="H1403" s="7">
        <f>COUNTIFS(Calendar!$E$3:$E$367,LOLP!C1403,Calendar!$D$3:$D$367,LOLP!B1403)</f>
        <v>19</v>
      </c>
      <c r="I1403" s="7">
        <f ca="1">IF($F1403=1,OFFSET(start_norps,LOLP!$D1403+(1-$C1403)*24,LOLP!$B1403)*H1403/G1403,0)</f>
        <v>0</v>
      </c>
      <c r="J1403" s="7">
        <f ca="1">IF($F1403=1,OFFSET(start_33,LOLP!$D1403+(1-$C1403)*24,LOLP!$B1403)*H1403/G1403,0)</f>
        <v>0</v>
      </c>
      <c r="K1403" s="7">
        <f ca="1">IF($F1403,OFFSET(start_40,LOLP!$D1403+(1-$C1403)*24,LOLP!$B1403),0)</f>
        <v>0</v>
      </c>
      <c r="L1403" s="7">
        <f ca="1">IF($F1403,OFFSET(start_50,LOLP!$D1403+(1-$C1403)*24,LOLP!$B1403),0)</f>
        <v>0</v>
      </c>
      <c r="M1403" s="25">
        <f t="shared" ca="1" si="149"/>
        <v>0</v>
      </c>
      <c r="N1403" s="25">
        <f t="shared" ca="1" si="150"/>
        <v>0</v>
      </c>
      <c r="O1403" s="15" t="e">
        <f t="shared" ca="1" si="151"/>
        <v>#DIV/0!</v>
      </c>
      <c r="P1403" s="15" t="e">
        <f t="shared" ca="1" si="152"/>
        <v>#DIV/0!</v>
      </c>
    </row>
    <row r="1404" spans="1:16" x14ac:dyDescent="0.25">
      <c r="A1404" s="1">
        <f t="shared" si="153"/>
        <v>43159</v>
      </c>
      <c r="B1404" s="7">
        <f t="shared" si="148"/>
        <v>2</v>
      </c>
      <c r="C1404" s="4">
        <f>INDEX(Calendar!$E$3:$E$367,MATCH(LOLP!$A1404,Calendar!$B$3:$B$367,0))</f>
        <v>1</v>
      </c>
      <c r="D1404" s="2">
        <f t="shared" si="154"/>
        <v>9</v>
      </c>
      <c r="E1404" s="36">
        <v>26087</v>
      </c>
      <c r="F1404" s="7">
        <f>IFERROR(IF(INDEX('Temperature Data'!$AA$15:$AA$348,MATCH(LOLP!A1404,'Temperature Data'!$B$15:$B$348,0))&gt;IF(B1404=9,$G$2,LOLP!$F$2),1,0),0)</f>
        <v>0</v>
      </c>
      <c r="G1404" s="7">
        <f>SUMIFS(LOLP!$F$4:$F$8763,$C$4:$C$8763,$C1404,$B$4:$B$8763,$B1404,$D$4:$D$8763,$D1404)</f>
        <v>0</v>
      </c>
      <c r="H1404" s="7">
        <f>COUNTIFS(Calendar!$E$3:$E$367,LOLP!C1404,Calendar!$D$3:$D$367,LOLP!B1404)</f>
        <v>19</v>
      </c>
      <c r="I1404" s="7">
        <f ca="1">IF($F1404=1,OFFSET(start_norps,LOLP!$D1404+(1-$C1404)*24,LOLP!$B1404)*H1404/G1404,0)</f>
        <v>0</v>
      </c>
      <c r="J1404" s="7">
        <f ca="1">IF($F1404=1,OFFSET(start_33,LOLP!$D1404+(1-$C1404)*24,LOLP!$B1404)*H1404/G1404,0)</f>
        <v>0</v>
      </c>
      <c r="K1404" s="7">
        <f ca="1">IF($F1404,OFFSET(start_40,LOLP!$D1404+(1-$C1404)*24,LOLP!$B1404),0)</f>
        <v>0</v>
      </c>
      <c r="L1404" s="7">
        <f ca="1">IF($F1404,OFFSET(start_50,LOLP!$D1404+(1-$C1404)*24,LOLP!$B1404),0)</f>
        <v>0</v>
      </c>
      <c r="M1404" s="25">
        <f t="shared" ca="1" si="149"/>
        <v>0</v>
      </c>
      <c r="N1404" s="25">
        <f t="shared" ca="1" si="150"/>
        <v>0</v>
      </c>
      <c r="O1404" s="15" t="e">
        <f t="shared" ca="1" si="151"/>
        <v>#DIV/0!</v>
      </c>
      <c r="P1404" s="15" t="e">
        <f t="shared" ca="1" si="152"/>
        <v>#DIV/0!</v>
      </c>
    </row>
    <row r="1405" spans="1:16" x14ac:dyDescent="0.25">
      <c r="A1405" s="1">
        <f t="shared" si="153"/>
        <v>43159</v>
      </c>
      <c r="B1405" s="7">
        <f t="shared" si="148"/>
        <v>2</v>
      </c>
      <c r="C1405" s="4">
        <f>INDEX(Calendar!$E$3:$E$367,MATCH(LOLP!$A1405,Calendar!$B$3:$B$367,0))</f>
        <v>1</v>
      </c>
      <c r="D1405" s="2">
        <f t="shared" si="154"/>
        <v>10</v>
      </c>
      <c r="E1405" s="36">
        <v>25241</v>
      </c>
      <c r="F1405" s="7">
        <f>IFERROR(IF(INDEX('Temperature Data'!$AA$15:$AA$348,MATCH(LOLP!A1405,'Temperature Data'!$B$15:$B$348,0))&gt;IF(B1405=9,$G$2,LOLP!$F$2),1,0),0)</f>
        <v>0</v>
      </c>
      <c r="G1405" s="7">
        <f>SUMIFS(LOLP!$F$4:$F$8763,$C$4:$C$8763,$C1405,$B$4:$B$8763,$B1405,$D$4:$D$8763,$D1405)</f>
        <v>0</v>
      </c>
      <c r="H1405" s="7">
        <f>COUNTIFS(Calendar!$E$3:$E$367,LOLP!C1405,Calendar!$D$3:$D$367,LOLP!B1405)</f>
        <v>19</v>
      </c>
      <c r="I1405" s="7">
        <f ca="1">IF($F1405=1,OFFSET(start_norps,LOLP!$D1405+(1-$C1405)*24,LOLP!$B1405)*H1405/G1405,0)</f>
        <v>0</v>
      </c>
      <c r="J1405" s="7">
        <f ca="1">IF($F1405=1,OFFSET(start_33,LOLP!$D1405+(1-$C1405)*24,LOLP!$B1405)*H1405/G1405,0)</f>
        <v>0</v>
      </c>
      <c r="K1405" s="7">
        <f ca="1">IF($F1405,OFFSET(start_40,LOLP!$D1405+(1-$C1405)*24,LOLP!$B1405),0)</f>
        <v>0</v>
      </c>
      <c r="L1405" s="7">
        <f ca="1">IF($F1405,OFFSET(start_50,LOLP!$D1405+(1-$C1405)*24,LOLP!$B1405),0)</f>
        <v>0</v>
      </c>
      <c r="M1405" s="25">
        <f t="shared" ca="1" si="149"/>
        <v>0</v>
      </c>
      <c r="N1405" s="25">
        <f t="shared" ca="1" si="150"/>
        <v>0</v>
      </c>
      <c r="O1405" s="15" t="e">
        <f t="shared" ca="1" si="151"/>
        <v>#DIV/0!</v>
      </c>
      <c r="P1405" s="15" t="e">
        <f t="shared" ca="1" si="152"/>
        <v>#DIV/0!</v>
      </c>
    </row>
    <row r="1406" spans="1:16" x14ac:dyDescent="0.25">
      <c r="A1406" s="1">
        <f t="shared" si="153"/>
        <v>43159</v>
      </c>
      <c r="B1406" s="7">
        <f t="shared" si="148"/>
        <v>2</v>
      </c>
      <c r="C1406" s="4">
        <f>INDEX(Calendar!$E$3:$E$367,MATCH(LOLP!$A1406,Calendar!$B$3:$B$367,0))</f>
        <v>1</v>
      </c>
      <c r="D1406" s="2">
        <f t="shared" si="154"/>
        <v>11</v>
      </c>
      <c r="E1406" s="36">
        <v>24727</v>
      </c>
      <c r="F1406" s="7">
        <f>IFERROR(IF(INDEX('Temperature Data'!$AA$15:$AA$348,MATCH(LOLP!A1406,'Temperature Data'!$B$15:$B$348,0))&gt;IF(B1406=9,$G$2,LOLP!$F$2),1,0),0)</f>
        <v>0</v>
      </c>
      <c r="G1406" s="7">
        <f>SUMIFS(LOLP!$F$4:$F$8763,$C$4:$C$8763,$C1406,$B$4:$B$8763,$B1406,$D$4:$D$8763,$D1406)</f>
        <v>0</v>
      </c>
      <c r="H1406" s="7">
        <f>COUNTIFS(Calendar!$E$3:$E$367,LOLP!C1406,Calendar!$D$3:$D$367,LOLP!B1406)</f>
        <v>19</v>
      </c>
      <c r="I1406" s="7">
        <f ca="1">IF($F1406=1,OFFSET(start_norps,LOLP!$D1406+(1-$C1406)*24,LOLP!$B1406)*H1406/G1406,0)</f>
        <v>0</v>
      </c>
      <c r="J1406" s="7">
        <f ca="1">IF($F1406=1,OFFSET(start_33,LOLP!$D1406+(1-$C1406)*24,LOLP!$B1406)*H1406/G1406,0)</f>
        <v>0</v>
      </c>
      <c r="K1406" s="7">
        <f ca="1">IF($F1406,OFFSET(start_40,LOLP!$D1406+(1-$C1406)*24,LOLP!$B1406),0)</f>
        <v>0</v>
      </c>
      <c r="L1406" s="7">
        <f ca="1">IF($F1406,OFFSET(start_50,LOLP!$D1406+(1-$C1406)*24,LOLP!$B1406),0)</f>
        <v>0</v>
      </c>
      <c r="M1406" s="25">
        <f t="shared" ca="1" si="149"/>
        <v>0</v>
      </c>
      <c r="N1406" s="25">
        <f t="shared" ca="1" si="150"/>
        <v>0</v>
      </c>
      <c r="O1406" s="15" t="e">
        <f t="shared" ca="1" si="151"/>
        <v>#DIV/0!</v>
      </c>
      <c r="P1406" s="15" t="e">
        <f t="shared" ca="1" si="152"/>
        <v>#DIV/0!</v>
      </c>
    </row>
    <row r="1407" spans="1:16" x14ac:dyDescent="0.25">
      <c r="A1407" s="1">
        <f t="shared" si="153"/>
        <v>43159</v>
      </c>
      <c r="B1407" s="7">
        <f t="shared" si="148"/>
        <v>2</v>
      </c>
      <c r="C1407" s="4">
        <f>INDEX(Calendar!$E$3:$E$367,MATCH(LOLP!$A1407,Calendar!$B$3:$B$367,0))</f>
        <v>1</v>
      </c>
      <c r="D1407" s="2">
        <f t="shared" si="154"/>
        <v>12</v>
      </c>
      <c r="E1407" s="36">
        <v>24153</v>
      </c>
      <c r="F1407" s="7">
        <f>IFERROR(IF(INDEX('Temperature Data'!$AA$15:$AA$348,MATCH(LOLP!A1407,'Temperature Data'!$B$15:$B$348,0))&gt;IF(B1407=9,$G$2,LOLP!$F$2),1,0),0)</f>
        <v>0</v>
      </c>
      <c r="G1407" s="7">
        <f>SUMIFS(LOLP!$F$4:$F$8763,$C$4:$C$8763,$C1407,$B$4:$B$8763,$B1407,$D$4:$D$8763,$D1407)</f>
        <v>0</v>
      </c>
      <c r="H1407" s="7">
        <f>COUNTIFS(Calendar!$E$3:$E$367,LOLP!C1407,Calendar!$D$3:$D$367,LOLP!B1407)</f>
        <v>19</v>
      </c>
      <c r="I1407" s="7">
        <f ca="1">IF($F1407=1,OFFSET(start_norps,LOLP!$D1407+(1-$C1407)*24,LOLP!$B1407)*H1407/G1407,0)</f>
        <v>0</v>
      </c>
      <c r="J1407" s="7">
        <f ca="1">IF($F1407=1,OFFSET(start_33,LOLP!$D1407+(1-$C1407)*24,LOLP!$B1407)*H1407/G1407,0)</f>
        <v>0</v>
      </c>
      <c r="K1407" s="7">
        <f ca="1">IF($F1407,OFFSET(start_40,LOLP!$D1407+(1-$C1407)*24,LOLP!$B1407),0)</f>
        <v>0</v>
      </c>
      <c r="L1407" s="7">
        <f ca="1">IF($F1407,OFFSET(start_50,LOLP!$D1407+(1-$C1407)*24,LOLP!$B1407),0)</f>
        <v>0</v>
      </c>
      <c r="M1407" s="25">
        <f t="shared" ca="1" si="149"/>
        <v>0</v>
      </c>
      <c r="N1407" s="25">
        <f t="shared" ca="1" si="150"/>
        <v>0</v>
      </c>
      <c r="O1407" s="15" t="e">
        <f t="shared" ca="1" si="151"/>
        <v>#DIV/0!</v>
      </c>
      <c r="P1407" s="15" t="e">
        <f t="shared" ca="1" si="152"/>
        <v>#DIV/0!</v>
      </c>
    </row>
    <row r="1408" spans="1:16" x14ac:dyDescent="0.25">
      <c r="A1408" s="1">
        <f t="shared" si="153"/>
        <v>43159</v>
      </c>
      <c r="B1408" s="7">
        <f t="shared" si="148"/>
        <v>2</v>
      </c>
      <c r="C1408" s="4">
        <f>INDEX(Calendar!$E$3:$E$367,MATCH(LOLP!$A1408,Calendar!$B$3:$B$367,0))</f>
        <v>1</v>
      </c>
      <c r="D1408" s="2">
        <f t="shared" si="154"/>
        <v>13</v>
      </c>
      <c r="E1408" s="36">
        <v>23647</v>
      </c>
      <c r="F1408" s="7">
        <f>IFERROR(IF(INDEX('Temperature Data'!$AA$15:$AA$348,MATCH(LOLP!A1408,'Temperature Data'!$B$15:$B$348,0))&gt;IF(B1408=9,$G$2,LOLP!$F$2),1,0),0)</f>
        <v>0</v>
      </c>
      <c r="G1408" s="7">
        <f>SUMIFS(LOLP!$F$4:$F$8763,$C$4:$C$8763,$C1408,$B$4:$B$8763,$B1408,$D$4:$D$8763,$D1408)</f>
        <v>0</v>
      </c>
      <c r="H1408" s="7">
        <f>COUNTIFS(Calendar!$E$3:$E$367,LOLP!C1408,Calendar!$D$3:$D$367,LOLP!B1408)</f>
        <v>19</v>
      </c>
      <c r="I1408" s="7">
        <f ca="1">IF($F1408=1,OFFSET(start_norps,LOLP!$D1408+(1-$C1408)*24,LOLP!$B1408)*H1408/G1408,0)</f>
        <v>0</v>
      </c>
      <c r="J1408" s="7">
        <f ca="1">IF($F1408=1,OFFSET(start_33,LOLP!$D1408+(1-$C1408)*24,LOLP!$B1408)*H1408/G1408,0)</f>
        <v>0</v>
      </c>
      <c r="K1408" s="7">
        <f ca="1">IF($F1408,OFFSET(start_40,LOLP!$D1408+(1-$C1408)*24,LOLP!$B1408),0)</f>
        <v>0</v>
      </c>
      <c r="L1408" s="7">
        <f ca="1">IF($F1408,OFFSET(start_50,LOLP!$D1408+(1-$C1408)*24,LOLP!$B1408),0)</f>
        <v>0</v>
      </c>
      <c r="M1408" s="25">
        <f t="shared" ca="1" si="149"/>
        <v>0</v>
      </c>
      <c r="N1408" s="25">
        <f t="shared" ca="1" si="150"/>
        <v>0</v>
      </c>
      <c r="O1408" s="15" t="e">
        <f t="shared" ca="1" si="151"/>
        <v>#DIV/0!</v>
      </c>
      <c r="P1408" s="15" t="e">
        <f t="shared" ca="1" si="152"/>
        <v>#DIV/0!</v>
      </c>
    </row>
    <row r="1409" spans="1:16" x14ac:dyDescent="0.25">
      <c r="A1409" s="1">
        <f t="shared" si="153"/>
        <v>43159</v>
      </c>
      <c r="B1409" s="7">
        <f t="shared" si="148"/>
        <v>2</v>
      </c>
      <c r="C1409" s="4">
        <f>INDEX(Calendar!$E$3:$E$367,MATCH(LOLP!$A1409,Calendar!$B$3:$B$367,0))</f>
        <v>1</v>
      </c>
      <c r="D1409" s="2">
        <f t="shared" si="154"/>
        <v>14</v>
      </c>
      <c r="E1409" s="36">
        <v>23647</v>
      </c>
      <c r="F1409" s="7">
        <f>IFERROR(IF(INDEX('Temperature Data'!$AA$15:$AA$348,MATCH(LOLP!A1409,'Temperature Data'!$B$15:$B$348,0))&gt;IF(B1409=9,$G$2,LOLP!$F$2),1,0),0)</f>
        <v>0</v>
      </c>
      <c r="G1409" s="7">
        <f>SUMIFS(LOLP!$F$4:$F$8763,$C$4:$C$8763,$C1409,$B$4:$B$8763,$B1409,$D$4:$D$8763,$D1409)</f>
        <v>0</v>
      </c>
      <c r="H1409" s="7">
        <f>COUNTIFS(Calendar!$E$3:$E$367,LOLP!C1409,Calendar!$D$3:$D$367,LOLP!B1409)</f>
        <v>19</v>
      </c>
      <c r="I1409" s="7">
        <f ca="1">IF($F1409=1,OFFSET(start_norps,LOLP!$D1409+(1-$C1409)*24,LOLP!$B1409)*H1409/G1409,0)</f>
        <v>0</v>
      </c>
      <c r="J1409" s="7">
        <f ca="1">IF($F1409=1,OFFSET(start_33,LOLP!$D1409+(1-$C1409)*24,LOLP!$B1409)*H1409/G1409,0)</f>
        <v>0</v>
      </c>
      <c r="K1409" s="7">
        <f ca="1">IF($F1409,OFFSET(start_40,LOLP!$D1409+(1-$C1409)*24,LOLP!$B1409),0)</f>
        <v>0</v>
      </c>
      <c r="L1409" s="7">
        <f ca="1">IF($F1409,OFFSET(start_50,LOLP!$D1409+(1-$C1409)*24,LOLP!$B1409),0)</f>
        <v>0</v>
      </c>
      <c r="M1409" s="25">
        <f t="shared" ca="1" si="149"/>
        <v>0</v>
      </c>
      <c r="N1409" s="25">
        <f t="shared" ca="1" si="150"/>
        <v>0</v>
      </c>
      <c r="O1409" s="15" t="e">
        <f t="shared" ca="1" si="151"/>
        <v>#DIV/0!</v>
      </c>
      <c r="P1409" s="15" t="e">
        <f t="shared" ca="1" si="152"/>
        <v>#DIV/0!</v>
      </c>
    </row>
    <row r="1410" spans="1:16" x14ac:dyDescent="0.25">
      <c r="A1410" s="1">
        <f t="shared" si="153"/>
        <v>43159</v>
      </c>
      <c r="B1410" s="7">
        <f t="shared" si="148"/>
        <v>2</v>
      </c>
      <c r="C1410" s="4">
        <f>INDEX(Calendar!$E$3:$E$367,MATCH(LOLP!$A1410,Calendar!$B$3:$B$367,0))</f>
        <v>1</v>
      </c>
      <c r="D1410" s="2">
        <f t="shared" si="154"/>
        <v>15</v>
      </c>
      <c r="E1410" s="36">
        <v>23750</v>
      </c>
      <c r="F1410" s="7">
        <f>IFERROR(IF(INDEX('Temperature Data'!$AA$15:$AA$348,MATCH(LOLP!A1410,'Temperature Data'!$B$15:$B$348,0))&gt;IF(B1410=9,$G$2,LOLP!$F$2),1,0),0)</f>
        <v>0</v>
      </c>
      <c r="G1410" s="7">
        <f>SUMIFS(LOLP!$F$4:$F$8763,$C$4:$C$8763,$C1410,$B$4:$B$8763,$B1410,$D$4:$D$8763,$D1410)</f>
        <v>0</v>
      </c>
      <c r="H1410" s="7">
        <f>COUNTIFS(Calendar!$E$3:$E$367,LOLP!C1410,Calendar!$D$3:$D$367,LOLP!B1410)</f>
        <v>19</v>
      </c>
      <c r="I1410" s="7">
        <f ca="1">IF($F1410=1,OFFSET(start_norps,LOLP!$D1410+(1-$C1410)*24,LOLP!$B1410)*H1410/G1410,0)</f>
        <v>0</v>
      </c>
      <c r="J1410" s="7">
        <f ca="1">IF($F1410=1,OFFSET(start_33,LOLP!$D1410+(1-$C1410)*24,LOLP!$B1410)*H1410/G1410,0)</f>
        <v>0</v>
      </c>
      <c r="K1410" s="7">
        <f ca="1">IF($F1410,OFFSET(start_40,LOLP!$D1410+(1-$C1410)*24,LOLP!$B1410),0)</f>
        <v>0</v>
      </c>
      <c r="L1410" s="7">
        <f ca="1">IF($F1410,OFFSET(start_50,LOLP!$D1410+(1-$C1410)*24,LOLP!$B1410),0)</f>
        <v>0</v>
      </c>
      <c r="M1410" s="25">
        <f t="shared" ca="1" si="149"/>
        <v>0</v>
      </c>
      <c r="N1410" s="25">
        <f t="shared" ca="1" si="150"/>
        <v>0</v>
      </c>
      <c r="O1410" s="15" t="e">
        <f t="shared" ca="1" si="151"/>
        <v>#DIV/0!</v>
      </c>
      <c r="P1410" s="15" t="e">
        <f t="shared" ca="1" si="152"/>
        <v>#DIV/0!</v>
      </c>
    </row>
    <row r="1411" spans="1:16" x14ac:dyDescent="0.25">
      <c r="A1411" s="1">
        <f t="shared" si="153"/>
        <v>43159</v>
      </c>
      <c r="B1411" s="7">
        <f t="shared" si="148"/>
        <v>2</v>
      </c>
      <c r="C1411" s="4">
        <f>INDEX(Calendar!$E$3:$E$367,MATCH(LOLP!$A1411,Calendar!$B$3:$B$367,0))</f>
        <v>1</v>
      </c>
      <c r="D1411" s="2">
        <f t="shared" si="154"/>
        <v>16</v>
      </c>
      <c r="E1411" s="36">
        <v>24066</v>
      </c>
      <c r="F1411" s="7">
        <f>IFERROR(IF(INDEX('Temperature Data'!$AA$15:$AA$348,MATCH(LOLP!A1411,'Temperature Data'!$B$15:$B$348,0))&gt;IF(B1411=9,$G$2,LOLP!$F$2),1,0),0)</f>
        <v>0</v>
      </c>
      <c r="G1411" s="7">
        <f>SUMIFS(LOLP!$F$4:$F$8763,$C$4:$C$8763,$C1411,$B$4:$B$8763,$B1411,$D$4:$D$8763,$D1411)</f>
        <v>0</v>
      </c>
      <c r="H1411" s="7">
        <f>COUNTIFS(Calendar!$E$3:$E$367,LOLP!C1411,Calendar!$D$3:$D$367,LOLP!B1411)</f>
        <v>19</v>
      </c>
      <c r="I1411" s="7">
        <f ca="1">IF($F1411=1,OFFSET(start_norps,LOLP!$D1411+(1-$C1411)*24,LOLP!$B1411)*H1411/G1411,0)</f>
        <v>0</v>
      </c>
      <c r="J1411" s="7">
        <f ca="1">IF($F1411=1,OFFSET(start_33,LOLP!$D1411+(1-$C1411)*24,LOLP!$B1411)*H1411/G1411,0)</f>
        <v>0</v>
      </c>
      <c r="K1411" s="7">
        <f ca="1">IF($F1411,OFFSET(start_40,LOLP!$D1411+(1-$C1411)*24,LOLP!$B1411),0)</f>
        <v>0</v>
      </c>
      <c r="L1411" s="7">
        <f ca="1">IF($F1411,OFFSET(start_50,LOLP!$D1411+(1-$C1411)*24,LOLP!$B1411),0)</f>
        <v>0</v>
      </c>
      <c r="M1411" s="25">
        <f t="shared" ca="1" si="149"/>
        <v>0</v>
      </c>
      <c r="N1411" s="25">
        <f t="shared" ca="1" si="150"/>
        <v>0</v>
      </c>
      <c r="O1411" s="15" t="e">
        <f t="shared" ca="1" si="151"/>
        <v>#DIV/0!</v>
      </c>
      <c r="P1411" s="15" t="e">
        <f t="shared" ca="1" si="152"/>
        <v>#DIV/0!</v>
      </c>
    </row>
    <row r="1412" spans="1:16" x14ac:dyDescent="0.25">
      <c r="A1412" s="1">
        <f t="shared" si="153"/>
        <v>43159</v>
      </c>
      <c r="B1412" s="7">
        <f t="shared" si="148"/>
        <v>2</v>
      </c>
      <c r="C1412" s="4">
        <f>INDEX(Calendar!$E$3:$E$367,MATCH(LOLP!$A1412,Calendar!$B$3:$B$367,0))</f>
        <v>1</v>
      </c>
      <c r="D1412" s="2">
        <f t="shared" si="154"/>
        <v>17</v>
      </c>
      <c r="E1412" s="36">
        <v>24760</v>
      </c>
      <c r="F1412" s="7">
        <f>IFERROR(IF(INDEX('Temperature Data'!$AA$15:$AA$348,MATCH(LOLP!A1412,'Temperature Data'!$B$15:$B$348,0))&gt;IF(B1412=9,$G$2,LOLP!$F$2),1,0),0)</f>
        <v>0</v>
      </c>
      <c r="G1412" s="7">
        <f>SUMIFS(LOLP!$F$4:$F$8763,$C$4:$C$8763,$C1412,$B$4:$B$8763,$B1412,$D$4:$D$8763,$D1412)</f>
        <v>0</v>
      </c>
      <c r="H1412" s="7">
        <f>COUNTIFS(Calendar!$E$3:$E$367,LOLP!C1412,Calendar!$D$3:$D$367,LOLP!B1412)</f>
        <v>19</v>
      </c>
      <c r="I1412" s="7">
        <f ca="1">IF($F1412=1,OFFSET(start_norps,LOLP!$D1412+(1-$C1412)*24,LOLP!$B1412)*H1412/G1412,0)</f>
        <v>0</v>
      </c>
      <c r="J1412" s="7">
        <f ca="1">IF($F1412=1,OFFSET(start_33,LOLP!$D1412+(1-$C1412)*24,LOLP!$B1412)*H1412/G1412,0)</f>
        <v>0</v>
      </c>
      <c r="K1412" s="7">
        <f ca="1">IF($F1412,OFFSET(start_40,LOLP!$D1412+(1-$C1412)*24,LOLP!$B1412),0)</f>
        <v>0</v>
      </c>
      <c r="L1412" s="7">
        <f ca="1">IF($F1412,OFFSET(start_50,LOLP!$D1412+(1-$C1412)*24,LOLP!$B1412),0)</f>
        <v>0</v>
      </c>
      <c r="M1412" s="25">
        <f t="shared" ca="1" si="149"/>
        <v>0</v>
      </c>
      <c r="N1412" s="25">
        <f t="shared" ca="1" si="150"/>
        <v>0</v>
      </c>
      <c r="O1412" s="15" t="e">
        <f t="shared" ca="1" si="151"/>
        <v>#DIV/0!</v>
      </c>
      <c r="P1412" s="15" t="e">
        <f t="shared" ca="1" si="152"/>
        <v>#DIV/0!</v>
      </c>
    </row>
    <row r="1413" spans="1:16" x14ac:dyDescent="0.25">
      <c r="A1413" s="1">
        <f t="shared" si="153"/>
        <v>43159</v>
      </c>
      <c r="B1413" s="7">
        <f t="shared" ref="B1413:B1476" si="155">MONTH(A1413)</f>
        <v>2</v>
      </c>
      <c r="C1413" s="4">
        <f>INDEX(Calendar!$E$3:$E$367,MATCH(LOLP!$A1413,Calendar!$B$3:$B$367,0))</f>
        <v>1</v>
      </c>
      <c r="D1413" s="2">
        <f t="shared" si="154"/>
        <v>18</v>
      </c>
      <c r="E1413" s="36">
        <v>26459</v>
      </c>
      <c r="F1413" s="7">
        <f>IFERROR(IF(INDEX('Temperature Data'!$AA$15:$AA$348,MATCH(LOLP!A1413,'Temperature Data'!$B$15:$B$348,0))&gt;IF(B1413=9,$G$2,LOLP!$F$2),1,0),0)</f>
        <v>0</v>
      </c>
      <c r="G1413" s="7">
        <f>SUMIFS(LOLP!$F$4:$F$8763,$C$4:$C$8763,$C1413,$B$4:$B$8763,$B1413,$D$4:$D$8763,$D1413)</f>
        <v>0</v>
      </c>
      <c r="H1413" s="7">
        <f>COUNTIFS(Calendar!$E$3:$E$367,LOLP!C1413,Calendar!$D$3:$D$367,LOLP!B1413)</f>
        <v>19</v>
      </c>
      <c r="I1413" s="7">
        <f ca="1">IF($F1413=1,OFFSET(start_norps,LOLP!$D1413+(1-$C1413)*24,LOLP!$B1413)*H1413/G1413,0)</f>
        <v>0</v>
      </c>
      <c r="J1413" s="7">
        <f ca="1">IF($F1413=1,OFFSET(start_33,LOLP!$D1413+(1-$C1413)*24,LOLP!$B1413)*H1413/G1413,0)</f>
        <v>0</v>
      </c>
      <c r="K1413" s="7">
        <f ca="1">IF($F1413,OFFSET(start_40,LOLP!$D1413+(1-$C1413)*24,LOLP!$B1413),0)</f>
        <v>0</v>
      </c>
      <c r="L1413" s="7">
        <f ca="1">IF($F1413,OFFSET(start_50,LOLP!$D1413+(1-$C1413)*24,LOLP!$B1413),0)</f>
        <v>0</v>
      </c>
      <c r="M1413" s="25">
        <f t="shared" ref="M1413:M1476" ca="1" si="156">I1413/I$8764</f>
        <v>0</v>
      </c>
      <c r="N1413" s="25">
        <f t="shared" ref="N1413:N1476" ca="1" si="157">J1413/J$8764</f>
        <v>0</v>
      </c>
      <c r="O1413" s="15" t="e">
        <f t="shared" ref="O1413:O1476" ca="1" si="158">K1413/K$8764</f>
        <v>#DIV/0!</v>
      </c>
      <c r="P1413" s="15" t="e">
        <f t="shared" ref="P1413:P1476" ca="1" si="159">L1413/L$8764</f>
        <v>#DIV/0!</v>
      </c>
    </row>
    <row r="1414" spans="1:16" x14ac:dyDescent="0.25">
      <c r="A1414" s="1">
        <f t="shared" si="153"/>
        <v>43159</v>
      </c>
      <c r="B1414" s="7">
        <f t="shared" si="155"/>
        <v>2</v>
      </c>
      <c r="C1414" s="4">
        <f>INDEX(Calendar!$E$3:$E$367,MATCH(LOLP!$A1414,Calendar!$B$3:$B$367,0))</f>
        <v>1</v>
      </c>
      <c r="D1414" s="2">
        <f t="shared" si="154"/>
        <v>19</v>
      </c>
      <c r="E1414" s="36">
        <v>28730</v>
      </c>
      <c r="F1414" s="7">
        <f>IFERROR(IF(INDEX('Temperature Data'!$AA$15:$AA$348,MATCH(LOLP!A1414,'Temperature Data'!$B$15:$B$348,0))&gt;IF(B1414=9,$G$2,LOLP!$F$2),1,0),0)</f>
        <v>0</v>
      </c>
      <c r="G1414" s="7">
        <f>SUMIFS(LOLP!$F$4:$F$8763,$C$4:$C$8763,$C1414,$B$4:$B$8763,$B1414,$D$4:$D$8763,$D1414)</f>
        <v>0</v>
      </c>
      <c r="H1414" s="7">
        <f>COUNTIFS(Calendar!$E$3:$E$367,LOLP!C1414,Calendar!$D$3:$D$367,LOLP!B1414)</f>
        <v>19</v>
      </c>
      <c r="I1414" s="7">
        <f ca="1">IF($F1414=1,OFFSET(start_norps,LOLP!$D1414+(1-$C1414)*24,LOLP!$B1414)*H1414/G1414,0)</f>
        <v>0</v>
      </c>
      <c r="J1414" s="7">
        <f ca="1">IF($F1414=1,OFFSET(start_33,LOLP!$D1414+(1-$C1414)*24,LOLP!$B1414)*H1414/G1414,0)</f>
        <v>0</v>
      </c>
      <c r="K1414" s="7">
        <f ca="1">IF($F1414,OFFSET(start_40,LOLP!$D1414+(1-$C1414)*24,LOLP!$B1414),0)</f>
        <v>0</v>
      </c>
      <c r="L1414" s="7">
        <f ca="1">IF($F1414,OFFSET(start_50,LOLP!$D1414+(1-$C1414)*24,LOLP!$B1414),0)</f>
        <v>0</v>
      </c>
      <c r="M1414" s="25">
        <f t="shared" ca="1" si="156"/>
        <v>0</v>
      </c>
      <c r="N1414" s="25">
        <f t="shared" ca="1" si="157"/>
        <v>0</v>
      </c>
      <c r="O1414" s="15" t="e">
        <f t="shared" ca="1" si="158"/>
        <v>#DIV/0!</v>
      </c>
      <c r="P1414" s="15" t="e">
        <f t="shared" ca="1" si="159"/>
        <v>#DIV/0!</v>
      </c>
    </row>
    <row r="1415" spans="1:16" x14ac:dyDescent="0.25">
      <c r="A1415" s="1">
        <f t="shared" si="153"/>
        <v>43159</v>
      </c>
      <c r="B1415" s="7">
        <f t="shared" si="155"/>
        <v>2</v>
      </c>
      <c r="C1415" s="4">
        <f>INDEX(Calendar!$E$3:$E$367,MATCH(LOLP!$A1415,Calendar!$B$3:$B$367,0))</f>
        <v>1</v>
      </c>
      <c r="D1415" s="2">
        <f t="shared" si="154"/>
        <v>20</v>
      </c>
      <c r="E1415" s="36">
        <v>28691</v>
      </c>
      <c r="F1415" s="7">
        <f>IFERROR(IF(INDEX('Temperature Data'!$AA$15:$AA$348,MATCH(LOLP!A1415,'Temperature Data'!$B$15:$B$348,0))&gt;IF(B1415=9,$G$2,LOLP!$F$2),1,0),0)</f>
        <v>0</v>
      </c>
      <c r="G1415" s="7">
        <f>SUMIFS(LOLP!$F$4:$F$8763,$C$4:$C$8763,$C1415,$B$4:$B$8763,$B1415,$D$4:$D$8763,$D1415)</f>
        <v>0</v>
      </c>
      <c r="H1415" s="7">
        <f>COUNTIFS(Calendar!$E$3:$E$367,LOLP!C1415,Calendar!$D$3:$D$367,LOLP!B1415)</f>
        <v>19</v>
      </c>
      <c r="I1415" s="7">
        <f ca="1">IF($F1415=1,OFFSET(start_norps,LOLP!$D1415+(1-$C1415)*24,LOLP!$B1415)*H1415/G1415,0)</f>
        <v>0</v>
      </c>
      <c r="J1415" s="7">
        <f ca="1">IF($F1415=1,OFFSET(start_33,LOLP!$D1415+(1-$C1415)*24,LOLP!$B1415)*H1415/G1415,0)</f>
        <v>0</v>
      </c>
      <c r="K1415" s="7">
        <f ca="1">IF($F1415,OFFSET(start_40,LOLP!$D1415+(1-$C1415)*24,LOLP!$B1415),0)</f>
        <v>0</v>
      </c>
      <c r="L1415" s="7">
        <f ca="1">IF($F1415,OFFSET(start_50,LOLP!$D1415+(1-$C1415)*24,LOLP!$B1415),0)</f>
        <v>0</v>
      </c>
      <c r="M1415" s="25">
        <f t="shared" ca="1" si="156"/>
        <v>0</v>
      </c>
      <c r="N1415" s="25">
        <f t="shared" ca="1" si="157"/>
        <v>0</v>
      </c>
      <c r="O1415" s="15" t="e">
        <f t="shared" ca="1" si="158"/>
        <v>#DIV/0!</v>
      </c>
      <c r="P1415" s="15" t="e">
        <f t="shared" ca="1" si="159"/>
        <v>#DIV/0!</v>
      </c>
    </row>
    <row r="1416" spans="1:16" x14ac:dyDescent="0.25">
      <c r="A1416" s="1">
        <f t="shared" si="153"/>
        <v>43159</v>
      </c>
      <c r="B1416" s="7">
        <f t="shared" si="155"/>
        <v>2</v>
      </c>
      <c r="C1416" s="4">
        <f>INDEX(Calendar!$E$3:$E$367,MATCH(LOLP!$A1416,Calendar!$B$3:$B$367,0))</f>
        <v>1</v>
      </c>
      <c r="D1416" s="2">
        <f t="shared" si="154"/>
        <v>21</v>
      </c>
      <c r="E1416" s="36">
        <v>28029</v>
      </c>
      <c r="F1416" s="7">
        <f>IFERROR(IF(INDEX('Temperature Data'!$AA$15:$AA$348,MATCH(LOLP!A1416,'Temperature Data'!$B$15:$B$348,0))&gt;IF(B1416=9,$G$2,LOLP!$F$2),1,0),0)</f>
        <v>0</v>
      </c>
      <c r="G1416" s="7">
        <f>SUMIFS(LOLP!$F$4:$F$8763,$C$4:$C$8763,$C1416,$B$4:$B$8763,$B1416,$D$4:$D$8763,$D1416)</f>
        <v>0</v>
      </c>
      <c r="H1416" s="7">
        <f>COUNTIFS(Calendar!$E$3:$E$367,LOLP!C1416,Calendar!$D$3:$D$367,LOLP!B1416)</f>
        <v>19</v>
      </c>
      <c r="I1416" s="7">
        <f ca="1">IF($F1416=1,OFFSET(start_norps,LOLP!$D1416+(1-$C1416)*24,LOLP!$B1416)*H1416/G1416,0)</f>
        <v>0</v>
      </c>
      <c r="J1416" s="7">
        <f ca="1">IF($F1416=1,OFFSET(start_33,LOLP!$D1416+(1-$C1416)*24,LOLP!$B1416)*H1416/G1416,0)</f>
        <v>0</v>
      </c>
      <c r="K1416" s="7">
        <f ca="1">IF($F1416,OFFSET(start_40,LOLP!$D1416+(1-$C1416)*24,LOLP!$B1416),0)</f>
        <v>0</v>
      </c>
      <c r="L1416" s="7">
        <f ca="1">IF($F1416,OFFSET(start_50,LOLP!$D1416+(1-$C1416)*24,LOLP!$B1416),0)</f>
        <v>0</v>
      </c>
      <c r="M1416" s="25">
        <f t="shared" ca="1" si="156"/>
        <v>0</v>
      </c>
      <c r="N1416" s="25">
        <f t="shared" ca="1" si="157"/>
        <v>0</v>
      </c>
      <c r="O1416" s="15" t="e">
        <f t="shared" ca="1" si="158"/>
        <v>#DIV/0!</v>
      </c>
      <c r="P1416" s="15" t="e">
        <f t="shared" ca="1" si="159"/>
        <v>#DIV/0!</v>
      </c>
    </row>
    <row r="1417" spans="1:16" x14ac:dyDescent="0.25">
      <c r="A1417" s="1">
        <f t="shared" si="153"/>
        <v>43159</v>
      </c>
      <c r="B1417" s="7">
        <f t="shared" si="155"/>
        <v>2</v>
      </c>
      <c r="C1417" s="4">
        <f>INDEX(Calendar!$E$3:$E$367,MATCH(LOLP!$A1417,Calendar!$B$3:$B$367,0))</f>
        <v>1</v>
      </c>
      <c r="D1417" s="2">
        <f t="shared" si="154"/>
        <v>22</v>
      </c>
      <c r="E1417" s="36">
        <v>26827</v>
      </c>
      <c r="F1417" s="7">
        <f>IFERROR(IF(INDEX('Temperature Data'!$AA$15:$AA$348,MATCH(LOLP!A1417,'Temperature Data'!$B$15:$B$348,0))&gt;IF(B1417=9,$G$2,LOLP!$F$2),1,0),0)</f>
        <v>0</v>
      </c>
      <c r="G1417" s="7">
        <f>SUMIFS(LOLP!$F$4:$F$8763,$C$4:$C$8763,$C1417,$B$4:$B$8763,$B1417,$D$4:$D$8763,$D1417)</f>
        <v>0</v>
      </c>
      <c r="H1417" s="7">
        <f>COUNTIFS(Calendar!$E$3:$E$367,LOLP!C1417,Calendar!$D$3:$D$367,LOLP!B1417)</f>
        <v>19</v>
      </c>
      <c r="I1417" s="7">
        <f ca="1">IF($F1417=1,OFFSET(start_norps,LOLP!$D1417+(1-$C1417)*24,LOLP!$B1417)*H1417/G1417,0)</f>
        <v>0</v>
      </c>
      <c r="J1417" s="7">
        <f ca="1">IF($F1417=1,OFFSET(start_33,LOLP!$D1417+(1-$C1417)*24,LOLP!$B1417)*H1417/G1417,0)</f>
        <v>0</v>
      </c>
      <c r="K1417" s="7">
        <f ca="1">IF($F1417,OFFSET(start_40,LOLP!$D1417+(1-$C1417)*24,LOLP!$B1417),0)</f>
        <v>0</v>
      </c>
      <c r="L1417" s="7">
        <f ca="1">IF($F1417,OFFSET(start_50,LOLP!$D1417+(1-$C1417)*24,LOLP!$B1417),0)</f>
        <v>0</v>
      </c>
      <c r="M1417" s="25">
        <f t="shared" ca="1" si="156"/>
        <v>0</v>
      </c>
      <c r="N1417" s="25">
        <f t="shared" ca="1" si="157"/>
        <v>0</v>
      </c>
      <c r="O1417" s="15" t="e">
        <f t="shared" ca="1" si="158"/>
        <v>#DIV/0!</v>
      </c>
      <c r="P1417" s="15" t="e">
        <f t="shared" ca="1" si="159"/>
        <v>#DIV/0!</v>
      </c>
    </row>
    <row r="1418" spans="1:16" x14ac:dyDescent="0.25">
      <c r="A1418" s="1">
        <f t="shared" si="153"/>
        <v>43159</v>
      </c>
      <c r="B1418" s="7">
        <f t="shared" si="155"/>
        <v>2</v>
      </c>
      <c r="C1418" s="4">
        <f>INDEX(Calendar!$E$3:$E$367,MATCH(LOLP!$A1418,Calendar!$B$3:$B$367,0))</f>
        <v>1</v>
      </c>
      <c r="D1418" s="2">
        <f t="shared" si="154"/>
        <v>23</v>
      </c>
      <c r="E1418" s="36">
        <v>24836</v>
      </c>
      <c r="F1418" s="7">
        <f>IFERROR(IF(INDEX('Temperature Data'!$AA$15:$AA$348,MATCH(LOLP!A1418,'Temperature Data'!$B$15:$B$348,0))&gt;IF(B1418=9,$G$2,LOLP!$F$2),1,0),0)</f>
        <v>0</v>
      </c>
      <c r="G1418" s="7">
        <f>SUMIFS(LOLP!$F$4:$F$8763,$C$4:$C$8763,$C1418,$B$4:$B$8763,$B1418,$D$4:$D$8763,$D1418)</f>
        <v>0</v>
      </c>
      <c r="H1418" s="7">
        <f>COUNTIFS(Calendar!$E$3:$E$367,LOLP!C1418,Calendar!$D$3:$D$367,LOLP!B1418)</f>
        <v>19</v>
      </c>
      <c r="I1418" s="7">
        <f ca="1">IF($F1418=1,OFFSET(start_norps,LOLP!$D1418+(1-$C1418)*24,LOLP!$B1418)*H1418/G1418,0)</f>
        <v>0</v>
      </c>
      <c r="J1418" s="7">
        <f ca="1">IF($F1418=1,OFFSET(start_33,LOLP!$D1418+(1-$C1418)*24,LOLP!$B1418)*H1418/G1418,0)</f>
        <v>0</v>
      </c>
      <c r="K1418" s="7">
        <f ca="1">IF($F1418,OFFSET(start_40,LOLP!$D1418+(1-$C1418)*24,LOLP!$B1418),0)</f>
        <v>0</v>
      </c>
      <c r="L1418" s="7">
        <f ca="1">IF($F1418,OFFSET(start_50,LOLP!$D1418+(1-$C1418)*24,LOLP!$B1418),0)</f>
        <v>0</v>
      </c>
      <c r="M1418" s="25">
        <f t="shared" ca="1" si="156"/>
        <v>0</v>
      </c>
      <c r="N1418" s="25">
        <f t="shared" ca="1" si="157"/>
        <v>0</v>
      </c>
      <c r="O1418" s="15" t="e">
        <f t="shared" ca="1" si="158"/>
        <v>#DIV/0!</v>
      </c>
      <c r="P1418" s="15" t="e">
        <f t="shared" ca="1" si="159"/>
        <v>#DIV/0!</v>
      </c>
    </row>
    <row r="1419" spans="1:16" x14ac:dyDescent="0.25">
      <c r="A1419" s="1">
        <f t="shared" si="153"/>
        <v>43159</v>
      </c>
      <c r="B1419" s="7">
        <f t="shared" si="155"/>
        <v>2</v>
      </c>
      <c r="C1419" s="4">
        <f>INDEX(Calendar!$E$3:$E$367,MATCH(LOLP!$A1419,Calendar!$B$3:$B$367,0))</f>
        <v>1</v>
      </c>
      <c r="D1419" s="2">
        <f t="shared" si="154"/>
        <v>24</v>
      </c>
      <c r="E1419" s="36">
        <v>23032</v>
      </c>
      <c r="F1419" s="7">
        <f>IFERROR(IF(INDEX('Temperature Data'!$AA$15:$AA$348,MATCH(LOLP!A1419,'Temperature Data'!$B$15:$B$348,0))&gt;IF(B1419=9,$G$2,LOLP!$F$2),1,0),0)</f>
        <v>0</v>
      </c>
      <c r="G1419" s="7">
        <f>SUMIFS(LOLP!$F$4:$F$8763,$C$4:$C$8763,$C1419,$B$4:$B$8763,$B1419,$D$4:$D$8763,$D1419)</f>
        <v>0</v>
      </c>
      <c r="H1419" s="7">
        <f>COUNTIFS(Calendar!$E$3:$E$367,LOLP!C1419,Calendar!$D$3:$D$367,LOLP!B1419)</f>
        <v>19</v>
      </c>
      <c r="I1419" s="7">
        <f ca="1">IF($F1419=1,OFFSET(start_norps,LOLP!$D1419+(1-$C1419)*24,LOLP!$B1419)*H1419/G1419,0)</f>
        <v>0</v>
      </c>
      <c r="J1419" s="7">
        <f ca="1">IF($F1419=1,OFFSET(start_33,LOLP!$D1419+(1-$C1419)*24,LOLP!$B1419)*H1419/G1419,0)</f>
        <v>0</v>
      </c>
      <c r="K1419" s="7">
        <f ca="1">IF($F1419,OFFSET(start_40,LOLP!$D1419+(1-$C1419)*24,LOLP!$B1419),0)</f>
        <v>0</v>
      </c>
      <c r="L1419" s="7">
        <f ca="1">IF($F1419,OFFSET(start_50,LOLP!$D1419+(1-$C1419)*24,LOLP!$B1419),0)</f>
        <v>0</v>
      </c>
      <c r="M1419" s="25">
        <f t="shared" ca="1" si="156"/>
        <v>0</v>
      </c>
      <c r="N1419" s="25">
        <f t="shared" ca="1" si="157"/>
        <v>0</v>
      </c>
      <c r="O1419" s="15" t="e">
        <f t="shared" ca="1" si="158"/>
        <v>#DIV/0!</v>
      </c>
      <c r="P1419" s="15" t="e">
        <f t="shared" ca="1" si="159"/>
        <v>#DIV/0!</v>
      </c>
    </row>
    <row r="1420" spans="1:16" x14ac:dyDescent="0.25">
      <c r="A1420" s="1">
        <f t="shared" si="153"/>
        <v>43160</v>
      </c>
      <c r="B1420" s="7">
        <f t="shared" si="155"/>
        <v>3</v>
      </c>
      <c r="C1420" s="4">
        <f>INDEX(Calendar!$E$3:$E$367,MATCH(LOLP!$A1420,Calendar!$B$3:$B$367,0))</f>
        <v>1</v>
      </c>
      <c r="D1420" s="2">
        <f t="shared" si="154"/>
        <v>1</v>
      </c>
      <c r="E1420" s="36">
        <v>21798</v>
      </c>
      <c r="F1420" s="7">
        <f>IFERROR(IF(INDEX('Temperature Data'!$AA$15:$AA$348,MATCH(LOLP!A1420,'Temperature Data'!$B$15:$B$348,0))&gt;IF(B1420=9,$G$2,LOLP!$F$2),1,0),0)</f>
        <v>0</v>
      </c>
      <c r="G1420" s="7">
        <f>SUMIFS(LOLP!$F$4:$F$8763,$C$4:$C$8763,$C1420,$B$4:$B$8763,$B1420,$D$4:$D$8763,$D1420)</f>
        <v>0</v>
      </c>
      <c r="H1420" s="7">
        <f>COUNTIFS(Calendar!$E$3:$E$367,LOLP!C1420,Calendar!$D$3:$D$367,LOLP!B1420)</f>
        <v>22</v>
      </c>
      <c r="I1420" s="7">
        <f ca="1">IF($F1420=1,OFFSET(start_norps,LOLP!$D1420+(1-$C1420)*24,LOLP!$B1420)*H1420/G1420,0)</f>
        <v>0</v>
      </c>
      <c r="J1420" s="7">
        <f ca="1">IF($F1420=1,OFFSET(start_33,LOLP!$D1420+(1-$C1420)*24,LOLP!$B1420)*H1420/G1420,0)</f>
        <v>0</v>
      </c>
      <c r="K1420" s="7">
        <f ca="1">IF($F1420,OFFSET(start_40,LOLP!$D1420+(1-$C1420)*24,LOLP!$B1420),0)</f>
        <v>0</v>
      </c>
      <c r="L1420" s="7">
        <f ca="1">IF($F1420,OFFSET(start_50,LOLP!$D1420+(1-$C1420)*24,LOLP!$B1420),0)</f>
        <v>0</v>
      </c>
      <c r="M1420" s="25">
        <f t="shared" ca="1" si="156"/>
        <v>0</v>
      </c>
      <c r="N1420" s="25">
        <f t="shared" ca="1" si="157"/>
        <v>0</v>
      </c>
      <c r="O1420" s="15" t="e">
        <f t="shared" ca="1" si="158"/>
        <v>#DIV/0!</v>
      </c>
      <c r="P1420" s="15" t="e">
        <f t="shared" ca="1" si="159"/>
        <v>#DIV/0!</v>
      </c>
    </row>
    <row r="1421" spans="1:16" x14ac:dyDescent="0.25">
      <c r="A1421" s="1">
        <f t="shared" si="153"/>
        <v>43160</v>
      </c>
      <c r="B1421" s="7">
        <f t="shared" si="155"/>
        <v>3</v>
      </c>
      <c r="C1421" s="4">
        <f>INDEX(Calendar!$E$3:$E$367,MATCH(LOLP!$A1421,Calendar!$B$3:$B$367,0))</f>
        <v>1</v>
      </c>
      <c r="D1421" s="2">
        <f t="shared" si="154"/>
        <v>2</v>
      </c>
      <c r="E1421" s="36">
        <v>21303</v>
      </c>
      <c r="F1421" s="7">
        <f>IFERROR(IF(INDEX('Temperature Data'!$AA$15:$AA$348,MATCH(LOLP!A1421,'Temperature Data'!$B$15:$B$348,0))&gt;IF(B1421=9,$G$2,LOLP!$F$2),1,0),0)</f>
        <v>0</v>
      </c>
      <c r="G1421" s="7">
        <f>SUMIFS(LOLP!$F$4:$F$8763,$C$4:$C$8763,$C1421,$B$4:$B$8763,$B1421,$D$4:$D$8763,$D1421)</f>
        <v>0</v>
      </c>
      <c r="H1421" s="7">
        <f>COUNTIFS(Calendar!$E$3:$E$367,LOLP!C1421,Calendar!$D$3:$D$367,LOLP!B1421)</f>
        <v>22</v>
      </c>
      <c r="I1421" s="7">
        <f ca="1">IF($F1421=1,OFFSET(start_norps,LOLP!$D1421+(1-$C1421)*24,LOLP!$B1421)*H1421/G1421,0)</f>
        <v>0</v>
      </c>
      <c r="J1421" s="7">
        <f ca="1">IF($F1421=1,OFFSET(start_33,LOLP!$D1421+(1-$C1421)*24,LOLP!$B1421)*H1421/G1421,0)</f>
        <v>0</v>
      </c>
      <c r="K1421" s="7">
        <f ca="1">IF($F1421,OFFSET(start_40,LOLP!$D1421+(1-$C1421)*24,LOLP!$B1421),0)</f>
        <v>0</v>
      </c>
      <c r="L1421" s="7">
        <f ca="1">IF($F1421,OFFSET(start_50,LOLP!$D1421+(1-$C1421)*24,LOLP!$B1421),0)</f>
        <v>0</v>
      </c>
      <c r="M1421" s="25">
        <f t="shared" ca="1" si="156"/>
        <v>0</v>
      </c>
      <c r="N1421" s="25">
        <f t="shared" ca="1" si="157"/>
        <v>0</v>
      </c>
      <c r="O1421" s="15" t="e">
        <f t="shared" ca="1" si="158"/>
        <v>#DIV/0!</v>
      </c>
      <c r="P1421" s="15" t="e">
        <f t="shared" ca="1" si="159"/>
        <v>#DIV/0!</v>
      </c>
    </row>
    <row r="1422" spans="1:16" x14ac:dyDescent="0.25">
      <c r="A1422" s="1">
        <f t="shared" si="153"/>
        <v>43160</v>
      </c>
      <c r="B1422" s="7">
        <f t="shared" si="155"/>
        <v>3</v>
      </c>
      <c r="C1422" s="4">
        <f>INDEX(Calendar!$E$3:$E$367,MATCH(LOLP!$A1422,Calendar!$B$3:$B$367,0))</f>
        <v>1</v>
      </c>
      <c r="D1422" s="2">
        <f t="shared" si="154"/>
        <v>3</v>
      </c>
      <c r="E1422" s="36">
        <v>21220</v>
      </c>
      <c r="F1422" s="7">
        <f>IFERROR(IF(INDEX('Temperature Data'!$AA$15:$AA$348,MATCH(LOLP!A1422,'Temperature Data'!$B$15:$B$348,0))&gt;IF(B1422=9,$G$2,LOLP!$F$2),1,0),0)</f>
        <v>0</v>
      </c>
      <c r="G1422" s="7">
        <f>SUMIFS(LOLP!$F$4:$F$8763,$C$4:$C$8763,$C1422,$B$4:$B$8763,$B1422,$D$4:$D$8763,$D1422)</f>
        <v>0</v>
      </c>
      <c r="H1422" s="7">
        <f>COUNTIFS(Calendar!$E$3:$E$367,LOLP!C1422,Calendar!$D$3:$D$367,LOLP!B1422)</f>
        <v>22</v>
      </c>
      <c r="I1422" s="7">
        <f ca="1">IF($F1422=1,OFFSET(start_norps,LOLP!$D1422+(1-$C1422)*24,LOLP!$B1422)*H1422/G1422,0)</f>
        <v>0</v>
      </c>
      <c r="J1422" s="7">
        <f ca="1">IF($F1422=1,OFFSET(start_33,LOLP!$D1422+(1-$C1422)*24,LOLP!$B1422)*H1422/G1422,0)</f>
        <v>0</v>
      </c>
      <c r="K1422" s="7">
        <f ca="1">IF($F1422,OFFSET(start_40,LOLP!$D1422+(1-$C1422)*24,LOLP!$B1422),0)</f>
        <v>0</v>
      </c>
      <c r="L1422" s="7">
        <f ca="1">IF($F1422,OFFSET(start_50,LOLP!$D1422+(1-$C1422)*24,LOLP!$B1422),0)</f>
        <v>0</v>
      </c>
      <c r="M1422" s="25">
        <f t="shared" ca="1" si="156"/>
        <v>0</v>
      </c>
      <c r="N1422" s="25">
        <f t="shared" ca="1" si="157"/>
        <v>0</v>
      </c>
      <c r="O1422" s="15" t="e">
        <f t="shared" ca="1" si="158"/>
        <v>#DIV/0!</v>
      </c>
      <c r="P1422" s="15" t="e">
        <f t="shared" ca="1" si="159"/>
        <v>#DIV/0!</v>
      </c>
    </row>
    <row r="1423" spans="1:16" x14ac:dyDescent="0.25">
      <c r="A1423" s="1">
        <f t="shared" si="153"/>
        <v>43160</v>
      </c>
      <c r="B1423" s="7">
        <f t="shared" si="155"/>
        <v>3</v>
      </c>
      <c r="C1423" s="4">
        <f>INDEX(Calendar!$E$3:$E$367,MATCH(LOLP!$A1423,Calendar!$B$3:$B$367,0))</f>
        <v>1</v>
      </c>
      <c r="D1423" s="2">
        <f t="shared" si="154"/>
        <v>4</v>
      </c>
      <c r="E1423" s="36">
        <v>21389</v>
      </c>
      <c r="F1423" s="7">
        <f>IFERROR(IF(INDEX('Temperature Data'!$AA$15:$AA$348,MATCH(LOLP!A1423,'Temperature Data'!$B$15:$B$348,0))&gt;IF(B1423=9,$G$2,LOLP!$F$2),1,0),0)</f>
        <v>0</v>
      </c>
      <c r="G1423" s="7">
        <f>SUMIFS(LOLP!$F$4:$F$8763,$C$4:$C$8763,$C1423,$B$4:$B$8763,$B1423,$D$4:$D$8763,$D1423)</f>
        <v>0</v>
      </c>
      <c r="H1423" s="7">
        <f>COUNTIFS(Calendar!$E$3:$E$367,LOLP!C1423,Calendar!$D$3:$D$367,LOLP!B1423)</f>
        <v>22</v>
      </c>
      <c r="I1423" s="7">
        <f ca="1">IF($F1423=1,OFFSET(start_norps,LOLP!$D1423+(1-$C1423)*24,LOLP!$B1423)*H1423/G1423,0)</f>
        <v>0</v>
      </c>
      <c r="J1423" s="7">
        <f ca="1">IF($F1423=1,OFFSET(start_33,LOLP!$D1423+(1-$C1423)*24,LOLP!$B1423)*H1423/G1423,0)</f>
        <v>0</v>
      </c>
      <c r="K1423" s="7">
        <f ca="1">IF($F1423,OFFSET(start_40,LOLP!$D1423+(1-$C1423)*24,LOLP!$B1423),0)</f>
        <v>0</v>
      </c>
      <c r="L1423" s="7">
        <f ca="1">IF($F1423,OFFSET(start_50,LOLP!$D1423+(1-$C1423)*24,LOLP!$B1423),0)</f>
        <v>0</v>
      </c>
      <c r="M1423" s="25">
        <f t="shared" ca="1" si="156"/>
        <v>0</v>
      </c>
      <c r="N1423" s="25">
        <f t="shared" ca="1" si="157"/>
        <v>0</v>
      </c>
      <c r="O1423" s="15" t="e">
        <f t="shared" ca="1" si="158"/>
        <v>#DIV/0!</v>
      </c>
      <c r="P1423" s="15" t="e">
        <f t="shared" ca="1" si="159"/>
        <v>#DIV/0!</v>
      </c>
    </row>
    <row r="1424" spans="1:16" x14ac:dyDescent="0.25">
      <c r="A1424" s="1">
        <f t="shared" si="153"/>
        <v>43160</v>
      </c>
      <c r="B1424" s="7">
        <f t="shared" si="155"/>
        <v>3</v>
      </c>
      <c r="C1424" s="4">
        <f>INDEX(Calendar!$E$3:$E$367,MATCH(LOLP!$A1424,Calendar!$B$3:$B$367,0))</f>
        <v>1</v>
      </c>
      <c r="D1424" s="2">
        <f t="shared" si="154"/>
        <v>5</v>
      </c>
      <c r="E1424" s="36">
        <v>21740</v>
      </c>
      <c r="F1424" s="7">
        <f>IFERROR(IF(INDEX('Temperature Data'!$AA$15:$AA$348,MATCH(LOLP!A1424,'Temperature Data'!$B$15:$B$348,0))&gt;IF(B1424=9,$G$2,LOLP!$F$2),1,0),0)</f>
        <v>0</v>
      </c>
      <c r="G1424" s="7">
        <f>SUMIFS(LOLP!$F$4:$F$8763,$C$4:$C$8763,$C1424,$B$4:$B$8763,$B1424,$D$4:$D$8763,$D1424)</f>
        <v>0</v>
      </c>
      <c r="H1424" s="7">
        <f>COUNTIFS(Calendar!$E$3:$E$367,LOLP!C1424,Calendar!$D$3:$D$367,LOLP!B1424)</f>
        <v>22</v>
      </c>
      <c r="I1424" s="7">
        <f ca="1">IF($F1424=1,OFFSET(start_norps,LOLP!$D1424+(1-$C1424)*24,LOLP!$B1424)*H1424/G1424,0)</f>
        <v>0</v>
      </c>
      <c r="J1424" s="7">
        <f ca="1">IF($F1424=1,OFFSET(start_33,LOLP!$D1424+(1-$C1424)*24,LOLP!$B1424)*H1424/G1424,0)</f>
        <v>0</v>
      </c>
      <c r="K1424" s="7">
        <f ca="1">IF($F1424,OFFSET(start_40,LOLP!$D1424+(1-$C1424)*24,LOLP!$B1424),0)</f>
        <v>0</v>
      </c>
      <c r="L1424" s="7">
        <f ca="1">IF($F1424,OFFSET(start_50,LOLP!$D1424+(1-$C1424)*24,LOLP!$B1424),0)</f>
        <v>0</v>
      </c>
      <c r="M1424" s="25">
        <f t="shared" ca="1" si="156"/>
        <v>0</v>
      </c>
      <c r="N1424" s="25">
        <f t="shared" ca="1" si="157"/>
        <v>0</v>
      </c>
      <c r="O1424" s="15" t="e">
        <f t="shared" ca="1" si="158"/>
        <v>#DIV/0!</v>
      </c>
      <c r="P1424" s="15" t="e">
        <f t="shared" ca="1" si="159"/>
        <v>#DIV/0!</v>
      </c>
    </row>
    <row r="1425" spans="1:16" x14ac:dyDescent="0.25">
      <c r="A1425" s="1">
        <f t="shared" si="153"/>
        <v>43160</v>
      </c>
      <c r="B1425" s="7">
        <f t="shared" si="155"/>
        <v>3</v>
      </c>
      <c r="C1425" s="4">
        <f>INDEX(Calendar!$E$3:$E$367,MATCH(LOLP!$A1425,Calendar!$B$3:$B$367,0))</f>
        <v>1</v>
      </c>
      <c r="D1425" s="2">
        <f t="shared" si="154"/>
        <v>6</v>
      </c>
      <c r="E1425" s="36">
        <v>22843</v>
      </c>
      <c r="F1425" s="7">
        <f>IFERROR(IF(INDEX('Temperature Data'!$AA$15:$AA$348,MATCH(LOLP!A1425,'Temperature Data'!$B$15:$B$348,0))&gt;IF(B1425=9,$G$2,LOLP!$F$2),1,0),0)</f>
        <v>0</v>
      </c>
      <c r="G1425" s="7">
        <f>SUMIFS(LOLP!$F$4:$F$8763,$C$4:$C$8763,$C1425,$B$4:$B$8763,$B1425,$D$4:$D$8763,$D1425)</f>
        <v>0</v>
      </c>
      <c r="H1425" s="7">
        <f>COUNTIFS(Calendar!$E$3:$E$367,LOLP!C1425,Calendar!$D$3:$D$367,LOLP!B1425)</f>
        <v>22</v>
      </c>
      <c r="I1425" s="7">
        <f ca="1">IF($F1425=1,OFFSET(start_norps,LOLP!$D1425+(1-$C1425)*24,LOLP!$B1425)*H1425/G1425,0)</f>
        <v>0</v>
      </c>
      <c r="J1425" s="7">
        <f ca="1">IF($F1425=1,OFFSET(start_33,LOLP!$D1425+(1-$C1425)*24,LOLP!$B1425)*H1425/G1425,0)</f>
        <v>0</v>
      </c>
      <c r="K1425" s="7">
        <f ca="1">IF($F1425,OFFSET(start_40,LOLP!$D1425+(1-$C1425)*24,LOLP!$B1425),0)</f>
        <v>0</v>
      </c>
      <c r="L1425" s="7">
        <f ca="1">IF($F1425,OFFSET(start_50,LOLP!$D1425+(1-$C1425)*24,LOLP!$B1425),0)</f>
        <v>0</v>
      </c>
      <c r="M1425" s="25">
        <f t="shared" ca="1" si="156"/>
        <v>0</v>
      </c>
      <c r="N1425" s="25">
        <f t="shared" ca="1" si="157"/>
        <v>0</v>
      </c>
      <c r="O1425" s="15" t="e">
        <f t="shared" ca="1" si="158"/>
        <v>#DIV/0!</v>
      </c>
      <c r="P1425" s="15" t="e">
        <f t="shared" ca="1" si="159"/>
        <v>#DIV/0!</v>
      </c>
    </row>
    <row r="1426" spans="1:16" x14ac:dyDescent="0.25">
      <c r="A1426" s="1">
        <f t="shared" si="153"/>
        <v>43160</v>
      </c>
      <c r="B1426" s="7">
        <f t="shared" si="155"/>
        <v>3</v>
      </c>
      <c r="C1426" s="4">
        <f>INDEX(Calendar!$E$3:$E$367,MATCH(LOLP!$A1426,Calendar!$B$3:$B$367,0))</f>
        <v>1</v>
      </c>
      <c r="D1426" s="2">
        <f t="shared" si="154"/>
        <v>7</v>
      </c>
      <c r="E1426" s="36">
        <v>25212</v>
      </c>
      <c r="F1426" s="7">
        <f>IFERROR(IF(INDEX('Temperature Data'!$AA$15:$AA$348,MATCH(LOLP!A1426,'Temperature Data'!$B$15:$B$348,0))&gt;IF(B1426=9,$G$2,LOLP!$F$2),1,0),0)</f>
        <v>0</v>
      </c>
      <c r="G1426" s="7">
        <f>SUMIFS(LOLP!$F$4:$F$8763,$C$4:$C$8763,$C1426,$B$4:$B$8763,$B1426,$D$4:$D$8763,$D1426)</f>
        <v>0</v>
      </c>
      <c r="H1426" s="7">
        <f>COUNTIFS(Calendar!$E$3:$E$367,LOLP!C1426,Calendar!$D$3:$D$367,LOLP!B1426)</f>
        <v>22</v>
      </c>
      <c r="I1426" s="7">
        <f ca="1">IF($F1426=1,OFFSET(start_norps,LOLP!$D1426+(1-$C1426)*24,LOLP!$B1426)*H1426/G1426,0)</f>
        <v>0</v>
      </c>
      <c r="J1426" s="7">
        <f ca="1">IF($F1426=1,OFFSET(start_33,LOLP!$D1426+(1-$C1426)*24,LOLP!$B1426)*H1426/G1426,0)</f>
        <v>0</v>
      </c>
      <c r="K1426" s="7">
        <f ca="1">IF($F1426,OFFSET(start_40,LOLP!$D1426+(1-$C1426)*24,LOLP!$B1426),0)</f>
        <v>0</v>
      </c>
      <c r="L1426" s="7">
        <f ca="1">IF($F1426,OFFSET(start_50,LOLP!$D1426+(1-$C1426)*24,LOLP!$B1426),0)</f>
        <v>0</v>
      </c>
      <c r="M1426" s="25">
        <f t="shared" ca="1" si="156"/>
        <v>0</v>
      </c>
      <c r="N1426" s="25">
        <f t="shared" ca="1" si="157"/>
        <v>0</v>
      </c>
      <c r="O1426" s="15" t="e">
        <f t="shared" ca="1" si="158"/>
        <v>#DIV/0!</v>
      </c>
      <c r="P1426" s="15" t="e">
        <f t="shared" ca="1" si="159"/>
        <v>#DIV/0!</v>
      </c>
    </row>
    <row r="1427" spans="1:16" x14ac:dyDescent="0.25">
      <c r="A1427" s="1">
        <f t="shared" si="153"/>
        <v>43160</v>
      </c>
      <c r="B1427" s="7">
        <f t="shared" si="155"/>
        <v>3</v>
      </c>
      <c r="C1427" s="4">
        <f>INDEX(Calendar!$E$3:$E$367,MATCH(LOLP!$A1427,Calendar!$B$3:$B$367,0))</f>
        <v>1</v>
      </c>
      <c r="D1427" s="2">
        <f t="shared" si="154"/>
        <v>8</v>
      </c>
      <c r="E1427" s="36">
        <v>26307</v>
      </c>
      <c r="F1427" s="7">
        <f>IFERROR(IF(INDEX('Temperature Data'!$AA$15:$AA$348,MATCH(LOLP!A1427,'Temperature Data'!$B$15:$B$348,0))&gt;IF(B1427=9,$G$2,LOLP!$F$2),1,0),0)</f>
        <v>0</v>
      </c>
      <c r="G1427" s="7">
        <f>SUMIFS(LOLP!$F$4:$F$8763,$C$4:$C$8763,$C1427,$B$4:$B$8763,$B1427,$D$4:$D$8763,$D1427)</f>
        <v>0</v>
      </c>
      <c r="H1427" s="7">
        <f>COUNTIFS(Calendar!$E$3:$E$367,LOLP!C1427,Calendar!$D$3:$D$367,LOLP!B1427)</f>
        <v>22</v>
      </c>
      <c r="I1427" s="7">
        <f ca="1">IF($F1427=1,OFFSET(start_norps,LOLP!$D1427+(1-$C1427)*24,LOLP!$B1427)*H1427/G1427,0)</f>
        <v>0</v>
      </c>
      <c r="J1427" s="7">
        <f ca="1">IF($F1427=1,OFFSET(start_33,LOLP!$D1427+(1-$C1427)*24,LOLP!$B1427)*H1427/G1427,0)</f>
        <v>0</v>
      </c>
      <c r="K1427" s="7">
        <f ca="1">IF($F1427,OFFSET(start_40,LOLP!$D1427+(1-$C1427)*24,LOLP!$B1427),0)</f>
        <v>0</v>
      </c>
      <c r="L1427" s="7">
        <f ca="1">IF($F1427,OFFSET(start_50,LOLP!$D1427+(1-$C1427)*24,LOLP!$B1427),0)</f>
        <v>0</v>
      </c>
      <c r="M1427" s="25">
        <f t="shared" ca="1" si="156"/>
        <v>0</v>
      </c>
      <c r="N1427" s="25">
        <f t="shared" ca="1" si="157"/>
        <v>0</v>
      </c>
      <c r="O1427" s="15" t="e">
        <f t="shared" ca="1" si="158"/>
        <v>#DIV/0!</v>
      </c>
      <c r="P1427" s="15" t="e">
        <f t="shared" ca="1" si="159"/>
        <v>#DIV/0!</v>
      </c>
    </row>
    <row r="1428" spans="1:16" x14ac:dyDescent="0.25">
      <c r="A1428" s="1">
        <f t="shared" si="153"/>
        <v>43160</v>
      </c>
      <c r="B1428" s="7">
        <f t="shared" si="155"/>
        <v>3</v>
      </c>
      <c r="C1428" s="4">
        <f>INDEX(Calendar!$E$3:$E$367,MATCH(LOLP!$A1428,Calendar!$B$3:$B$367,0))</f>
        <v>1</v>
      </c>
      <c r="D1428" s="2">
        <f t="shared" si="154"/>
        <v>9</v>
      </c>
      <c r="E1428" s="36">
        <v>26022</v>
      </c>
      <c r="F1428" s="7">
        <f>IFERROR(IF(INDEX('Temperature Data'!$AA$15:$AA$348,MATCH(LOLP!A1428,'Temperature Data'!$B$15:$B$348,0))&gt;IF(B1428=9,$G$2,LOLP!$F$2),1,0),0)</f>
        <v>0</v>
      </c>
      <c r="G1428" s="7">
        <f>SUMIFS(LOLP!$F$4:$F$8763,$C$4:$C$8763,$C1428,$B$4:$B$8763,$B1428,$D$4:$D$8763,$D1428)</f>
        <v>0</v>
      </c>
      <c r="H1428" s="7">
        <f>COUNTIFS(Calendar!$E$3:$E$367,LOLP!C1428,Calendar!$D$3:$D$367,LOLP!B1428)</f>
        <v>22</v>
      </c>
      <c r="I1428" s="7">
        <f ca="1">IF($F1428=1,OFFSET(start_norps,LOLP!$D1428+(1-$C1428)*24,LOLP!$B1428)*H1428/G1428,0)</f>
        <v>0</v>
      </c>
      <c r="J1428" s="7">
        <f ca="1">IF($F1428=1,OFFSET(start_33,LOLP!$D1428+(1-$C1428)*24,LOLP!$B1428)*H1428/G1428,0)</f>
        <v>0</v>
      </c>
      <c r="K1428" s="7">
        <f ca="1">IF($F1428,OFFSET(start_40,LOLP!$D1428+(1-$C1428)*24,LOLP!$B1428),0)</f>
        <v>0</v>
      </c>
      <c r="L1428" s="7">
        <f ca="1">IF($F1428,OFFSET(start_50,LOLP!$D1428+(1-$C1428)*24,LOLP!$B1428),0)</f>
        <v>0</v>
      </c>
      <c r="M1428" s="25">
        <f t="shared" ca="1" si="156"/>
        <v>0</v>
      </c>
      <c r="N1428" s="25">
        <f t="shared" ca="1" si="157"/>
        <v>0</v>
      </c>
      <c r="O1428" s="15" t="e">
        <f t="shared" ca="1" si="158"/>
        <v>#DIV/0!</v>
      </c>
      <c r="P1428" s="15" t="e">
        <f t="shared" ca="1" si="159"/>
        <v>#DIV/0!</v>
      </c>
    </row>
    <row r="1429" spans="1:16" x14ac:dyDescent="0.25">
      <c r="A1429" s="1">
        <f t="shared" si="153"/>
        <v>43160</v>
      </c>
      <c r="B1429" s="7">
        <f t="shared" si="155"/>
        <v>3</v>
      </c>
      <c r="C1429" s="4">
        <f>INDEX(Calendar!$E$3:$E$367,MATCH(LOLP!$A1429,Calendar!$B$3:$B$367,0))</f>
        <v>1</v>
      </c>
      <c r="D1429" s="2">
        <f t="shared" si="154"/>
        <v>10</v>
      </c>
      <c r="E1429" s="36">
        <v>26030</v>
      </c>
      <c r="F1429" s="7">
        <f>IFERROR(IF(INDEX('Temperature Data'!$AA$15:$AA$348,MATCH(LOLP!A1429,'Temperature Data'!$B$15:$B$348,0))&gt;IF(B1429=9,$G$2,LOLP!$F$2),1,0),0)</f>
        <v>0</v>
      </c>
      <c r="G1429" s="7">
        <f>SUMIFS(LOLP!$F$4:$F$8763,$C$4:$C$8763,$C1429,$B$4:$B$8763,$B1429,$D$4:$D$8763,$D1429)</f>
        <v>0</v>
      </c>
      <c r="H1429" s="7">
        <f>COUNTIFS(Calendar!$E$3:$E$367,LOLP!C1429,Calendar!$D$3:$D$367,LOLP!B1429)</f>
        <v>22</v>
      </c>
      <c r="I1429" s="7">
        <f ca="1">IF($F1429=1,OFFSET(start_norps,LOLP!$D1429+(1-$C1429)*24,LOLP!$B1429)*H1429/G1429,0)</f>
        <v>0</v>
      </c>
      <c r="J1429" s="7">
        <f ca="1">IF($F1429=1,OFFSET(start_33,LOLP!$D1429+(1-$C1429)*24,LOLP!$B1429)*H1429/G1429,0)</f>
        <v>0</v>
      </c>
      <c r="K1429" s="7">
        <f ca="1">IF($F1429,OFFSET(start_40,LOLP!$D1429+(1-$C1429)*24,LOLP!$B1429),0)</f>
        <v>0</v>
      </c>
      <c r="L1429" s="7">
        <f ca="1">IF($F1429,OFFSET(start_50,LOLP!$D1429+(1-$C1429)*24,LOLP!$B1429),0)</f>
        <v>0</v>
      </c>
      <c r="M1429" s="25">
        <f t="shared" ca="1" si="156"/>
        <v>0</v>
      </c>
      <c r="N1429" s="25">
        <f t="shared" ca="1" si="157"/>
        <v>0</v>
      </c>
      <c r="O1429" s="15" t="e">
        <f t="shared" ca="1" si="158"/>
        <v>#DIV/0!</v>
      </c>
      <c r="P1429" s="15" t="e">
        <f t="shared" ca="1" si="159"/>
        <v>#DIV/0!</v>
      </c>
    </row>
    <row r="1430" spans="1:16" x14ac:dyDescent="0.25">
      <c r="A1430" s="1">
        <f t="shared" si="153"/>
        <v>43160</v>
      </c>
      <c r="B1430" s="7">
        <f t="shared" si="155"/>
        <v>3</v>
      </c>
      <c r="C1430" s="4">
        <f>INDEX(Calendar!$E$3:$E$367,MATCH(LOLP!$A1430,Calendar!$B$3:$B$367,0))</f>
        <v>1</v>
      </c>
      <c r="D1430" s="2">
        <f t="shared" si="154"/>
        <v>11</v>
      </c>
      <c r="E1430" s="36">
        <v>25648</v>
      </c>
      <c r="F1430" s="7">
        <f>IFERROR(IF(INDEX('Temperature Data'!$AA$15:$AA$348,MATCH(LOLP!A1430,'Temperature Data'!$B$15:$B$348,0))&gt;IF(B1430=9,$G$2,LOLP!$F$2),1,0),0)</f>
        <v>0</v>
      </c>
      <c r="G1430" s="7">
        <f>SUMIFS(LOLP!$F$4:$F$8763,$C$4:$C$8763,$C1430,$B$4:$B$8763,$B1430,$D$4:$D$8763,$D1430)</f>
        <v>0</v>
      </c>
      <c r="H1430" s="7">
        <f>COUNTIFS(Calendar!$E$3:$E$367,LOLP!C1430,Calendar!$D$3:$D$367,LOLP!B1430)</f>
        <v>22</v>
      </c>
      <c r="I1430" s="7">
        <f ca="1">IF($F1430=1,OFFSET(start_norps,LOLP!$D1430+(1-$C1430)*24,LOLP!$B1430)*H1430/G1430,0)</f>
        <v>0</v>
      </c>
      <c r="J1430" s="7">
        <f ca="1">IF($F1430=1,OFFSET(start_33,LOLP!$D1430+(1-$C1430)*24,LOLP!$B1430)*H1430/G1430,0)</f>
        <v>0</v>
      </c>
      <c r="K1430" s="7">
        <f ca="1">IF($F1430,OFFSET(start_40,LOLP!$D1430+(1-$C1430)*24,LOLP!$B1430),0)</f>
        <v>0</v>
      </c>
      <c r="L1430" s="7">
        <f ca="1">IF($F1430,OFFSET(start_50,LOLP!$D1430+(1-$C1430)*24,LOLP!$B1430),0)</f>
        <v>0</v>
      </c>
      <c r="M1430" s="25">
        <f t="shared" ca="1" si="156"/>
        <v>0</v>
      </c>
      <c r="N1430" s="25">
        <f t="shared" ca="1" si="157"/>
        <v>0</v>
      </c>
      <c r="O1430" s="15" t="e">
        <f t="shared" ca="1" si="158"/>
        <v>#DIV/0!</v>
      </c>
      <c r="P1430" s="15" t="e">
        <f t="shared" ca="1" si="159"/>
        <v>#DIV/0!</v>
      </c>
    </row>
    <row r="1431" spans="1:16" x14ac:dyDescent="0.25">
      <c r="A1431" s="1">
        <f t="shared" si="153"/>
        <v>43160</v>
      </c>
      <c r="B1431" s="7">
        <f t="shared" si="155"/>
        <v>3</v>
      </c>
      <c r="C1431" s="4">
        <f>INDEX(Calendar!$E$3:$E$367,MATCH(LOLP!$A1431,Calendar!$B$3:$B$367,0))</f>
        <v>1</v>
      </c>
      <c r="D1431" s="2">
        <f t="shared" si="154"/>
        <v>12</v>
      </c>
      <c r="E1431" s="36">
        <v>24895</v>
      </c>
      <c r="F1431" s="7">
        <f>IFERROR(IF(INDEX('Temperature Data'!$AA$15:$AA$348,MATCH(LOLP!A1431,'Temperature Data'!$B$15:$B$348,0))&gt;IF(B1431=9,$G$2,LOLP!$F$2),1,0),0)</f>
        <v>0</v>
      </c>
      <c r="G1431" s="7">
        <f>SUMIFS(LOLP!$F$4:$F$8763,$C$4:$C$8763,$C1431,$B$4:$B$8763,$B1431,$D$4:$D$8763,$D1431)</f>
        <v>0</v>
      </c>
      <c r="H1431" s="7">
        <f>COUNTIFS(Calendar!$E$3:$E$367,LOLP!C1431,Calendar!$D$3:$D$367,LOLP!B1431)</f>
        <v>22</v>
      </c>
      <c r="I1431" s="7">
        <f ca="1">IF($F1431=1,OFFSET(start_norps,LOLP!$D1431+(1-$C1431)*24,LOLP!$B1431)*H1431/G1431,0)</f>
        <v>0</v>
      </c>
      <c r="J1431" s="7">
        <f ca="1">IF($F1431=1,OFFSET(start_33,LOLP!$D1431+(1-$C1431)*24,LOLP!$B1431)*H1431/G1431,0)</f>
        <v>0</v>
      </c>
      <c r="K1431" s="7">
        <f ca="1">IF($F1431,OFFSET(start_40,LOLP!$D1431+(1-$C1431)*24,LOLP!$B1431),0)</f>
        <v>0</v>
      </c>
      <c r="L1431" s="7">
        <f ca="1">IF($F1431,OFFSET(start_50,LOLP!$D1431+(1-$C1431)*24,LOLP!$B1431),0)</f>
        <v>0</v>
      </c>
      <c r="M1431" s="25">
        <f t="shared" ca="1" si="156"/>
        <v>0</v>
      </c>
      <c r="N1431" s="25">
        <f t="shared" ca="1" si="157"/>
        <v>0</v>
      </c>
      <c r="O1431" s="15" t="e">
        <f t="shared" ca="1" si="158"/>
        <v>#DIV/0!</v>
      </c>
      <c r="P1431" s="15" t="e">
        <f t="shared" ca="1" si="159"/>
        <v>#DIV/0!</v>
      </c>
    </row>
    <row r="1432" spans="1:16" x14ac:dyDescent="0.25">
      <c r="A1432" s="1">
        <f t="shared" si="153"/>
        <v>43160</v>
      </c>
      <c r="B1432" s="7">
        <f t="shared" si="155"/>
        <v>3</v>
      </c>
      <c r="C1432" s="4">
        <f>INDEX(Calendar!$E$3:$E$367,MATCH(LOLP!$A1432,Calendar!$B$3:$B$367,0))</f>
        <v>1</v>
      </c>
      <c r="D1432" s="2">
        <f t="shared" si="154"/>
        <v>13</v>
      </c>
      <c r="E1432" s="36">
        <v>24202</v>
      </c>
      <c r="F1432" s="7">
        <f>IFERROR(IF(INDEX('Temperature Data'!$AA$15:$AA$348,MATCH(LOLP!A1432,'Temperature Data'!$B$15:$B$348,0))&gt;IF(B1432=9,$G$2,LOLP!$F$2),1,0),0)</f>
        <v>0</v>
      </c>
      <c r="G1432" s="7">
        <f>SUMIFS(LOLP!$F$4:$F$8763,$C$4:$C$8763,$C1432,$B$4:$B$8763,$B1432,$D$4:$D$8763,$D1432)</f>
        <v>0</v>
      </c>
      <c r="H1432" s="7">
        <f>COUNTIFS(Calendar!$E$3:$E$367,LOLP!C1432,Calendar!$D$3:$D$367,LOLP!B1432)</f>
        <v>22</v>
      </c>
      <c r="I1432" s="7">
        <f ca="1">IF($F1432=1,OFFSET(start_norps,LOLP!$D1432+(1-$C1432)*24,LOLP!$B1432)*H1432/G1432,0)</f>
        <v>0</v>
      </c>
      <c r="J1432" s="7">
        <f ca="1">IF($F1432=1,OFFSET(start_33,LOLP!$D1432+(1-$C1432)*24,LOLP!$B1432)*H1432/G1432,0)</f>
        <v>0</v>
      </c>
      <c r="K1432" s="7">
        <f ca="1">IF($F1432,OFFSET(start_40,LOLP!$D1432+(1-$C1432)*24,LOLP!$B1432),0)</f>
        <v>0</v>
      </c>
      <c r="L1432" s="7">
        <f ca="1">IF($F1432,OFFSET(start_50,LOLP!$D1432+(1-$C1432)*24,LOLP!$B1432),0)</f>
        <v>0</v>
      </c>
      <c r="M1432" s="25">
        <f t="shared" ca="1" si="156"/>
        <v>0</v>
      </c>
      <c r="N1432" s="25">
        <f t="shared" ca="1" si="157"/>
        <v>0</v>
      </c>
      <c r="O1432" s="15" t="e">
        <f t="shared" ca="1" si="158"/>
        <v>#DIV/0!</v>
      </c>
      <c r="P1432" s="15" t="e">
        <f t="shared" ca="1" si="159"/>
        <v>#DIV/0!</v>
      </c>
    </row>
    <row r="1433" spans="1:16" x14ac:dyDescent="0.25">
      <c r="A1433" s="1">
        <f t="shared" si="153"/>
        <v>43160</v>
      </c>
      <c r="B1433" s="7">
        <f t="shared" si="155"/>
        <v>3</v>
      </c>
      <c r="C1433" s="4">
        <f>INDEX(Calendar!$E$3:$E$367,MATCH(LOLP!$A1433,Calendar!$B$3:$B$367,0))</f>
        <v>1</v>
      </c>
      <c r="D1433" s="2">
        <f t="shared" si="154"/>
        <v>14</v>
      </c>
      <c r="E1433" s="36">
        <v>23845</v>
      </c>
      <c r="F1433" s="7">
        <f>IFERROR(IF(INDEX('Temperature Data'!$AA$15:$AA$348,MATCH(LOLP!A1433,'Temperature Data'!$B$15:$B$348,0))&gt;IF(B1433=9,$G$2,LOLP!$F$2),1,0),0)</f>
        <v>0</v>
      </c>
      <c r="G1433" s="7">
        <f>SUMIFS(LOLP!$F$4:$F$8763,$C$4:$C$8763,$C1433,$B$4:$B$8763,$B1433,$D$4:$D$8763,$D1433)</f>
        <v>0</v>
      </c>
      <c r="H1433" s="7">
        <f>COUNTIFS(Calendar!$E$3:$E$367,LOLP!C1433,Calendar!$D$3:$D$367,LOLP!B1433)</f>
        <v>22</v>
      </c>
      <c r="I1433" s="7">
        <f ca="1">IF($F1433=1,OFFSET(start_norps,LOLP!$D1433+(1-$C1433)*24,LOLP!$B1433)*H1433/G1433,0)</f>
        <v>0</v>
      </c>
      <c r="J1433" s="7">
        <f ca="1">IF($F1433=1,OFFSET(start_33,LOLP!$D1433+(1-$C1433)*24,LOLP!$B1433)*H1433/G1433,0)</f>
        <v>0</v>
      </c>
      <c r="K1433" s="7">
        <f ca="1">IF($F1433,OFFSET(start_40,LOLP!$D1433+(1-$C1433)*24,LOLP!$B1433),0)</f>
        <v>0</v>
      </c>
      <c r="L1433" s="7">
        <f ca="1">IF($F1433,OFFSET(start_50,LOLP!$D1433+(1-$C1433)*24,LOLP!$B1433),0)</f>
        <v>0</v>
      </c>
      <c r="M1433" s="25">
        <f t="shared" ca="1" si="156"/>
        <v>0</v>
      </c>
      <c r="N1433" s="25">
        <f t="shared" ca="1" si="157"/>
        <v>0</v>
      </c>
      <c r="O1433" s="15" t="e">
        <f t="shared" ca="1" si="158"/>
        <v>#DIV/0!</v>
      </c>
      <c r="P1433" s="15" t="e">
        <f t="shared" ca="1" si="159"/>
        <v>#DIV/0!</v>
      </c>
    </row>
    <row r="1434" spans="1:16" x14ac:dyDescent="0.25">
      <c r="A1434" s="1">
        <f t="shared" si="153"/>
        <v>43160</v>
      </c>
      <c r="B1434" s="7">
        <f t="shared" si="155"/>
        <v>3</v>
      </c>
      <c r="C1434" s="4">
        <f>INDEX(Calendar!$E$3:$E$367,MATCH(LOLP!$A1434,Calendar!$B$3:$B$367,0))</f>
        <v>1</v>
      </c>
      <c r="D1434" s="2">
        <f t="shared" si="154"/>
        <v>15</v>
      </c>
      <c r="E1434" s="36">
        <v>23875</v>
      </c>
      <c r="F1434" s="7">
        <f>IFERROR(IF(INDEX('Temperature Data'!$AA$15:$AA$348,MATCH(LOLP!A1434,'Temperature Data'!$B$15:$B$348,0))&gt;IF(B1434=9,$G$2,LOLP!$F$2),1,0),0)</f>
        <v>0</v>
      </c>
      <c r="G1434" s="7">
        <f>SUMIFS(LOLP!$F$4:$F$8763,$C$4:$C$8763,$C1434,$B$4:$B$8763,$B1434,$D$4:$D$8763,$D1434)</f>
        <v>0</v>
      </c>
      <c r="H1434" s="7">
        <f>COUNTIFS(Calendar!$E$3:$E$367,LOLP!C1434,Calendar!$D$3:$D$367,LOLP!B1434)</f>
        <v>22</v>
      </c>
      <c r="I1434" s="7">
        <f ca="1">IF($F1434=1,OFFSET(start_norps,LOLP!$D1434+(1-$C1434)*24,LOLP!$B1434)*H1434/G1434,0)</f>
        <v>0</v>
      </c>
      <c r="J1434" s="7">
        <f ca="1">IF($F1434=1,OFFSET(start_33,LOLP!$D1434+(1-$C1434)*24,LOLP!$B1434)*H1434/G1434,0)</f>
        <v>0</v>
      </c>
      <c r="K1434" s="7">
        <f ca="1">IF($F1434,OFFSET(start_40,LOLP!$D1434+(1-$C1434)*24,LOLP!$B1434),0)</f>
        <v>0</v>
      </c>
      <c r="L1434" s="7">
        <f ca="1">IF($F1434,OFFSET(start_50,LOLP!$D1434+(1-$C1434)*24,LOLP!$B1434),0)</f>
        <v>0</v>
      </c>
      <c r="M1434" s="25">
        <f t="shared" ca="1" si="156"/>
        <v>0</v>
      </c>
      <c r="N1434" s="25">
        <f t="shared" ca="1" si="157"/>
        <v>0</v>
      </c>
      <c r="O1434" s="15" t="e">
        <f t="shared" ca="1" si="158"/>
        <v>#DIV/0!</v>
      </c>
      <c r="P1434" s="15" t="e">
        <f t="shared" ca="1" si="159"/>
        <v>#DIV/0!</v>
      </c>
    </row>
    <row r="1435" spans="1:16" x14ac:dyDescent="0.25">
      <c r="A1435" s="1">
        <f t="shared" si="153"/>
        <v>43160</v>
      </c>
      <c r="B1435" s="7">
        <f t="shared" si="155"/>
        <v>3</v>
      </c>
      <c r="C1435" s="4">
        <f>INDEX(Calendar!$E$3:$E$367,MATCH(LOLP!$A1435,Calendar!$B$3:$B$367,0))</f>
        <v>1</v>
      </c>
      <c r="D1435" s="2">
        <f t="shared" si="154"/>
        <v>16</v>
      </c>
      <c r="E1435" s="36">
        <v>24441</v>
      </c>
      <c r="F1435" s="7">
        <f>IFERROR(IF(INDEX('Temperature Data'!$AA$15:$AA$348,MATCH(LOLP!A1435,'Temperature Data'!$B$15:$B$348,0))&gt;IF(B1435=9,$G$2,LOLP!$F$2),1,0),0)</f>
        <v>0</v>
      </c>
      <c r="G1435" s="7">
        <f>SUMIFS(LOLP!$F$4:$F$8763,$C$4:$C$8763,$C1435,$B$4:$B$8763,$B1435,$D$4:$D$8763,$D1435)</f>
        <v>0</v>
      </c>
      <c r="H1435" s="7">
        <f>COUNTIFS(Calendar!$E$3:$E$367,LOLP!C1435,Calendar!$D$3:$D$367,LOLP!B1435)</f>
        <v>22</v>
      </c>
      <c r="I1435" s="7">
        <f ca="1">IF($F1435=1,OFFSET(start_norps,LOLP!$D1435+(1-$C1435)*24,LOLP!$B1435)*H1435/G1435,0)</f>
        <v>0</v>
      </c>
      <c r="J1435" s="7">
        <f ca="1">IF($F1435=1,OFFSET(start_33,LOLP!$D1435+(1-$C1435)*24,LOLP!$B1435)*H1435/G1435,0)</f>
        <v>0</v>
      </c>
      <c r="K1435" s="7">
        <f ca="1">IF($F1435,OFFSET(start_40,LOLP!$D1435+(1-$C1435)*24,LOLP!$B1435),0)</f>
        <v>0</v>
      </c>
      <c r="L1435" s="7">
        <f ca="1">IF($F1435,OFFSET(start_50,LOLP!$D1435+(1-$C1435)*24,LOLP!$B1435),0)</f>
        <v>0</v>
      </c>
      <c r="M1435" s="25">
        <f t="shared" ca="1" si="156"/>
        <v>0</v>
      </c>
      <c r="N1435" s="25">
        <f t="shared" ca="1" si="157"/>
        <v>0</v>
      </c>
      <c r="O1435" s="15" t="e">
        <f t="shared" ca="1" si="158"/>
        <v>#DIV/0!</v>
      </c>
      <c r="P1435" s="15" t="e">
        <f t="shared" ca="1" si="159"/>
        <v>#DIV/0!</v>
      </c>
    </row>
    <row r="1436" spans="1:16" x14ac:dyDescent="0.25">
      <c r="A1436" s="1">
        <f t="shared" si="153"/>
        <v>43160</v>
      </c>
      <c r="B1436" s="7">
        <f t="shared" si="155"/>
        <v>3</v>
      </c>
      <c r="C1436" s="4">
        <f>INDEX(Calendar!$E$3:$E$367,MATCH(LOLP!$A1436,Calendar!$B$3:$B$367,0))</f>
        <v>1</v>
      </c>
      <c r="D1436" s="2">
        <f t="shared" si="154"/>
        <v>17</v>
      </c>
      <c r="E1436" s="36">
        <v>24770</v>
      </c>
      <c r="F1436" s="7">
        <f>IFERROR(IF(INDEX('Temperature Data'!$AA$15:$AA$348,MATCH(LOLP!A1436,'Temperature Data'!$B$15:$B$348,0))&gt;IF(B1436=9,$G$2,LOLP!$F$2),1,0),0)</f>
        <v>0</v>
      </c>
      <c r="G1436" s="7">
        <f>SUMIFS(LOLP!$F$4:$F$8763,$C$4:$C$8763,$C1436,$B$4:$B$8763,$B1436,$D$4:$D$8763,$D1436)</f>
        <v>0</v>
      </c>
      <c r="H1436" s="7">
        <f>COUNTIFS(Calendar!$E$3:$E$367,LOLP!C1436,Calendar!$D$3:$D$367,LOLP!B1436)</f>
        <v>22</v>
      </c>
      <c r="I1436" s="7">
        <f ca="1">IF($F1436=1,OFFSET(start_norps,LOLP!$D1436+(1-$C1436)*24,LOLP!$B1436)*H1436/G1436,0)</f>
        <v>0</v>
      </c>
      <c r="J1436" s="7">
        <f ca="1">IF($F1436=1,OFFSET(start_33,LOLP!$D1436+(1-$C1436)*24,LOLP!$B1436)*H1436/G1436,0)</f>
        <v>0</v>
      </c>
      <c r="K1436" s="7">
        <f ca="1">IF($F1436,OFFSET(start_40,LOLP!$D1436+(1-$C1436)*24,LOLP!$B1436),0)</f>
        <v>0</v>
      </c>
      <c r="L1436" s="7">
        <f ca="1">IF($F1436,OFFSET(start_50,LOLP!$D1436+(1-$C1436)*24,LOLP!$B1436),0)</f>
        <v>0</v>
      </c>
      <c r="M1436" s="25">
        <f t="shared" ca="1" si="156"/>
        <v>0</v>
      </c>
      <c r="N1436" s="25">
        <f t="shared" ca="1" si="157"/>
        <v>0</v>
      </c>
      <c r="O1436" s="15" t="e">
        <f t="shared" ca="1" si="158"/>
        <v>#DIV/0!</v>
      </c>
      <c r="P1436" s="15" t="e">
        <f t="shared" ca="1" si="159"/>
        <v>#DIV/0!</v>
      </c>
    </row>
    <row r="1437" spans="1:16" x14ac:dyDescent="0.25">
      <c r="A1437" s="1">
        <f t="shared" ref="A1437:A1500" si="160">A1413+1</f>
        <v>43160</v>
      </c>
      <c r="B1437" s="7">
        <f t="shared" si="155"/>
        <v>3</v>
      </c>
      <c r="C1437" s="4">
        <f>INDEX(Calendar!$E$3:$E$367,MATCH(LOLP!$A1437,Calendar!$B$3:$B$367,0))</f>
        <v>1</v>
      </c>
      <c r="D1437" s="2">
        <f t="shared" ref="D1437:D1500" si="161">D1413</f>
        <v>18</v>
      </c>
      <c r="E1437" s="36">
        <v>26198</v>
      </c>
      <c r="F1437" s="7">
        <f>IFERROR(IF(INDEX('Temperature Data'!$AA$15:$AA$348,MATCH(LOLP!A1437,'Temperature Data'!$B$15:$B$348,0))&gt;IF(B1437=9,$G$2,LOLP!$F$2),1,0),0)</f>
        <v>0</v>
      </c>
      <c r="G1437" s="7">
        <f>SUMIFS(LOLP!$F$4:$F$8763,$C$4:$C$8763,$C1437,$B$4:$B$8763,$B1437,$D$4:$D$8763,$D1437)</f>
        <v>0</v>
      </c>
      <c r="H1437" s="7">
        <f>COUNTIFS(Calendar!$E$3:$E$367,LOLP!C1437,Calendar!$D$3:$D$367,LOLP!B1437)</f>
        <v>22</v>
      </c>
      <c r="I1437" s="7">
        <f ca="1">IF($F1437=1,OFFSET(start_norps,LOLP!$D1437+(1-$C1437)*24,LOLP!$B1437)*H1437/G1437,0)</f>
        <v>0</v>
      </c>
      <c r="J1437" s="7">
        <f ca="1">IF($F1437=1,OFFSET(start_33,LOLP!$D1437+(1-$C1437)*24,LOLP!$B1437)*H1437/G1437,0)</f>
        <v>0</v>
      </c>
      <c r="K1437" s="7">
        <f ca="1">IF($F1437,OFFSET(start_40,LOLP!$D1437+(1-$C1437)*24,LOLP!$B1437),0)</f>
        <v>0</v>
      </c>
      <c r="L1437" s="7">
        <f ca="1">IF($F1437,OFFSET(start_50,LOLP!$D1437+(1-$C1437)*24,LOLP!$B1437),0)</f>
        <v>0</v>
      </c>
      <c r="M1437" s="25">
        <f t="shared" ca="1" si="156"/>
        <v>0</v>
      </c>
      <c r="N1437" s="25">
        <f t="shared" ca="1" si="157"/>
        <v>0</v>
      </c>
      <c r="O1437" s="15" t="e">
        <f t="shared" ca="1" si="158"/>
        <v>#DIV/0!</v>
      </c>
      <c r="P1437" s="15" t="e">
        <f t="shared" ca="1" si="159"/>
        <v>#DIV/0!</v>
      </c>
    </row>
    <row r="1438" spans="1:16" x14ac:dyDescent="0.25">
      <c r="A1438" s="1">
        <f t="shared" si="160"/>
        <v>43160</v>
      </c>
      <c r="B1438" s="7">
        <f t="shared" si="155"/>
        <v>3</v>
      </c>
      <c r="C1438" s="4">
        <f>INDEX(Calendar!$E$3:$E$367,MATCH(LOLP!$A1438,Calendar!$B$3:$B$367,0))</f>
        <v>1</v>
      </c>
      <c r="D1438" s="2">
        <f t="shared" si="161"/>
        <v>19</v>
      </c>
      <c r="E1438" s="36">
        <v>28254</v>
      </c>
      <c r="F1438" s="7">
        <f>IFERROR(IF(INDEX('Temperature Data'!$AA$15:$AA$348,MATCH(LOLP!A1438,'Temperature Data'!$B$15:$B$348,0))&gt;IF(B1438=9,$G$2,LOLP!$F$2),1,0),0)</f>
        <v>0</v>
      </c>
      <c r="G1438" s="7">
        <f>SUMIFS(LOLP!$F$4:$F$8763,$C$4:$C$8763,$C1438,$B$4:$B$8763,$B1438,$D$4:$D$8763,$D1438)</f>
        <v>0</v>
      </c>
      <c r="H1438" s="7">
        <f>COUNTIFS(Calendar!$E$3:$E$367,LOLP!C1438,Calendar!$D$3:$D$367,LOLP!B1438)</f>
        <v>22</v>
      </c>
      <c r="I1438" s="7">
        <f ca="1">IF($F1438=1,OFFSET(start_norps,LOLP!$D1438+(1-$C1438)*24,LOLP!$B1438)*H1438/G1438,0)</f>
        <v>0</v>
      </c>
      <c r="J1438" s="7">
        <f ca="1">IF($F1438=1,OFFSET(start_33,LOLP!$D1438+(1-$C1438)*24,LOLP!$B1438)*H1438/G1438,0)</f>
        <v>0</v>
      </c>
      <c r="K1438" s="7">
        <f ca="1">IF($F1438,OFFSET(start_40,LOLP!$D1438+(1-$C1438)*24,LOLP!$B1438),0)</f>
        <v>0</v>
      </c>
      <c r="L1438" s="7">
        <f ca="1">IF($F1438,OFFSET(start_50,LOLP!$D1438+(1-$C1438)*24,LOLP!$B1438),0)</f>
        <v>0</v>
      </c>
      <c r="M1438" s="25">
        <f t="shared" ca="1" si="156"/>
        <v>0</v>
      </c>
      <c r="N1438" s="25">
        <f t="shared" ca="1" si="157"/>
        <v>0</v>
      </c>
      <c r="O1438" s="15" t="e">
        <f t="shared" ca="1" si="158"/>
        <v>#DIV/0!</v>
      </c>
      <c r="P1438" s="15" t="e">
        <f t="shared" ca="1" si="159"/>
        <v>#DIV/0!</v>
      </c>
    </row>
    <row r="1439" spans="1:16" x14ac:dyDescent="0.25">
      <c r="A1439" s="1">
        <f t="shared" si="160"/>
        <v>43160</v>
      </c>
      <c r="B1439" s="7">
        <f t="shared" si="155"/>
        <v>3</v>
      </c>
      <c r="C1439" s="4">
        <f>INDEX(Calendar!$E$3:$E$367,MATCH(LOLP!$A1439,Calendar!$B$3:$B$367,0))</f>
        <v>1</v>
      </c>
      <c r="D1439" s="2">
        <f t="shared" si="161"/>
        <v>20</v>
      </c>
      <c r="E1439" s="36">
        <v>28259</v>
      </c>
      <c r="F1439" s="7">
        <f>IFERROR(IF(INDEX('Temperature Data'!$AA$15:$AA$348,MATCH(LOLP!A1439,'Temperature Data'!$B$15:$B$348,0))&gt;IF(B1439=9,$G$2,LOLP!$F$2),1,0),0)</f>
        <v>0</v>
      </c>
      <c r="G1439" s="7">
        <f>SUMIFS(LOLP!$F$4:$F$8763,$C$4:$C$8763,$C1439,$B$4:$B$8763,$B1439,$D$4:$D$8763,$D1439)</f>
        <v>0</v>
      </c>
      <c r="H1439" s="7">
        <f>COUNTIFS(Calendar!$E$3:$E$367,LOLP!C1439,Calendar!$D$3:$D$367,LOLP!B1439)</f>
        <v>22</v>
      </c>
      <c r="I1439" s="7">
        <f ca="1">IF($F1439=1,OFFSET(start_norps,LOLP!$D1439+(1-$C1439)*24,LOLP!$B1439)*H1439/G1439,0)</f>
        <v>0</v>
      </c>
      <c r="J1439" s="7">
        <f ca="1">IF($F1439=1,OFFSET(start_33,LOLP!$D1439+(1-$C1439)*24,LOLP!$B1439)*H1439/G1439,0)</f>
        <v>0</v>
      </c>
      <c r="K1439" s="7">
        <f ca="1">IF($F1439,OFFSET(start_40,LOLP!$D1439+(1-$C1439)*24,LOLP!$B1439),0)</f>
        <v>0</v>
      </c>
      <c r="L1439" s="7">
        <f ca="1">IF($F1439,OFFSET(start_50,LOLP!$D1439+(1-$C1439)*24,LOLP!$B1439),0)</f>
        <v>0</v>
      </c>
      <c r="M1439" s="25">
        <f t="shared" ca="1" si="156"/>
        <v>0</v>
      </c>
      <c r="N1439" s="25">
        <f t="shared" ca="1" si="157"/>
        <v>0</v>
      </c>
      <c r="O1439" s="15" t="e">
        <f t="shared" ca="1" si="158"/>
        <v>#DIV/0!</v>
      </c>
      <c r="P1439" s="15" t="e">
        <f t="shared" ca="1" si="159"/>
        <v>#DIV/0!</v>
      </c>
    </row>
    <row r="1440" spans="1:16" x14ac:dyDescent="0.25">
      <c r="A1440" s="1">
        <f t="shared" si="160"/>
        <v>43160</v>
      </c>
      <c r="B1440" s="7">
        <f t="shared" si="155"/>
        <v>3</v>
      </c>
      <c r="C1440" s="4">
        <f>INDEX(Calendar!$E$3:$E$367,MATCH(LOLP!$A1440,Calendar!$B$3:$B$367,0))</f>
        <v>1</v>
      </c>
      <c r="D1440" s="2">
        <f t="shared" si="161"/>
        <v>21</v>
      </c>
      <c r="E1440" s="36">
        <v>27636</v>
      </c>
      <c r="F1440" s="7">
        <f>IFERROR(IF(INDEX('Temperature Data'!$AA$15:$AA$348,MATCH(LOLP!A1440,'Temperature Data'!$B$15:$B$348,0))&gt;IF(B1440=9,$G$2,LOLP!$F$2),1,0),0)</f>
        <v>0</v>
      </c>
      <c r="G1440" s="7">
        <f>SUMIFS(LOLP!$F$4:$F$8763,$C$4:$C$8763,$C1440,$B$4:$B$8763,$B1440,$D$4:$D$8763,$D1440)</f>
        <v>0</v>
      </c>
      <c r="H1440" s="7">
        <f>COUNTIFS(Calendar!$E$3:$E$367,LOLP!C1440,Calendar!$D$3:$D$367,LOLP!B1440)</f>
        <v>22</v>
      </c>
      <c r="I1440" s="7">
        <f ca="1">IF($F1440=1,OFFSET(start_norps,LOLP!$D1440+(1-$C1440)*24,LOLP!$B1440)*H1440/G1440,0)</f>
        <v>0</v>
      </c>
      <c r="J1440" s="7">
        <f ca="1">IF($F1440=1,OFFSET(start_33,LOLP!$D1440+(1-$C1440)*24,LOLP!$B1440)*H1440/G1440,0)</f>
        <v>0</v>
      </c>
      <c r="K1440" s="7">
        <f ca="1">IF($F1440,OFFSET(start_40,LOLP!$D1440+(1-$C1440)*24,LOLP!$B1440),0)</f>
        <v>0</v>
      </c>
      <c r="L1440" s="7">
        <f ca="1">IF($F1440,OFFSET(start_50,LOLP!$D1440+(1-$C1440)*24,LOLP!$B1440),0)</f>
        <v>0</v>
      </c>
      <c r="M1440" s="25">
        <f t="shared" ca="1" si="156"/>
        <v>0</v>
      </c>
      <c r="N1440" s="25">
        <f t="shared" ca="1" si="157"/>
        <v>0</v>
      </c>
      <c r="O1440" s="15" t="e">
        <f t="shared" ca="1" si="158"/>
        <v>#DIV/0!</v>
      </c>
      <c r="P1440" s="15" t="e">
        <f t="shared" ca="1" si="159"/>
        <v>#DIV/0!</v>
      </c>
    </row>
    <row r="1441" spans="1:16" x14ac:dyDescent="0.25">
      <c r="A1441" s="1">
        <f t="shared" si="160"/>
        <v>43160</v>
      </c>
      <c r="B1441" s="7">
        <f t="shared" si="155"/>
        <v>3</v>
      </c>
      <c r="C1441" s="4">
        <f>INDEX(Calendar!$E$3:$E$367,MATCH(LOLP!$A1441,Calendar!$B$3:$B$367,0))</f>
        <v>1</v>
      </c>
      <c r="D1441" s="2">
        <f t="shared" si="161"/>
        <v>22</v>
      </c>
      <c r="E1441" s="36">
        <v>26367</v>
      </c>
      <c r="F1441" s="7">
        <f>IFERROR(IF(INDEX('Temperature Data'!$AA$15:$AA$348,MATCH(LOLP!A1441,'Temperature Data'!$B$15:$B$348,0))&gt;IF(B1441=9,$G$2,LOLP!$F$2),1,0),0)</f>
        <v>0</v>
      </c>
      <c r="G1441" s="7">
        <f>SUMIFS(LOLP!$F$4:$F$8763,$C$4:$C$8763,$C1441,$B$4:$B$8763,$B1441,$D$4:$D$8763,$D1441)</f>
        <v>0</v>
      </c>
      <c r="H1441" s="7">
        <f>COUNTIFS(Calendar!$E$3:$E$367,LOLP!C1441,Calendar!$D$3:$D$367,LOLP!B1441)</f>
        <v>22</v>
      </c>
      <c r="I1441" s="7">
        <f ca="1">IF($F1441=1,OFFSET(start_norps,LOLP!$D1441+(1-$C1441)*24,LOLP!$B1441)*H1441/G1441,0)</f>
        <v>0</v>
      </c>
      <c r="J1441" s="7">
        <f ca="1">IF($F1441=1,OFFSET(start_33,LOLP!$D1441+(1-$C1441)*24,LOLP!$B1441)*H1441/G1441,0)</f>
        <v>0</v>
      </c>
      <c r="K1441" s="7">
        <f ca="1">IF($F1441,OFFSET(start_40,LOLP!$D1441+(1-$C1441)*24,LOLP!$B1441),0)</f>
        <v>0</v>
      </c>
      <c r="L1441" s="7">
        <f ca="1">IF($F1441,OFFSET(start_50,LOLP!$D1441+(1-$C1441)*24,LOLP!$B1441),0)</f>
        <v>0</v>
      </c>
      <c r="M1441" s="25">
        <f t="shared" ca="1" si="156"/>
        <v>0</v>
      </c>
      <c r="N1441" s="25">
        <f t="shared" ca="1" si="157"/>
        <v>0</v>
      </c>
      <c r="O1441" s="15" t="e">
        <f t="shared" ca="1" si="158"/>
        <v>#DIV/0!</v>
      </c>
      <c r="P1441" s="15" t="e">
        <f t="shared" ca="1" si="159"/>
        <v>#DIV/0!</v>
      </c>
    </row>
    <row r="1442" spans="1:16" x14ac:dyDescent="0.25">
      <c r="A1442" s="1">
        <f t="shared" si="160"/>
        <v>43160</v>
      </c>
      <c r="B1442" s="7">
        <f t="shared" si="155"/>
        <v>3</v>
      </c>
      <c r="C1442" s="4">
        <f>INDEX(Calendar!$E$3:$E$367,MATCH(LOLP!$A1442,Calendar!$B$3:$B$367,0))</f>
        <v>1</v>
      </c>
      <c r="D1442" s="2">
        <f t="shared" si="161"/>
        <v>23</v>
      </c>
      <c r="E1442" s="36">
        <v>24441</v>
      </c>
      <c r="F1442" s="7">
        <f>IFERROR(IF(INDEX('Temperature Data'!$AA$15:$AA$348,MATCH(LOLP!A1442,'Temperature Data'!$B$15:$B$348,0))&gt;IF(B1442=9,$G$2,LOLP!$F$2),1,0),0)</f>
        <v>0</v>
      </c>
      <c r="G1442" s="7">
        <f>SUMIFS(LOLP!$F$4:$F$8763,$C$4:$C$8763,$C1442,$B$4:$B$8763,$B1442,$D$4:$D$8763,$D1442)</f>
        <v>0</v>
      </c>
      <c r="H1442" s="7">
        <f>COUNTIFS(Calendar!$E$3:$E$367,LOLP!C1442,Calendar!$D$3:$D$367,LOLP!B1442)</f>
        <v>22</v>
      </c>
      <c r="I1442" s="7">
        <f ca="1">IF($F1442=1,OFFSET(start_norps,LOLP!$D1442+(1-$C1442)*24,LOLP!$B1442)*H1442/G1442,0)</f>
        <v>0</v>
      </c>
      <c r="J1442" s="7">
        <f ca="1">IF($F1442=1,OFFSET(start_33,LOLP!$D1442+(1-$C1442)*24,LOLP!$B1442)*H1442/G1442,0)</f>
        <v>0</v>
      </c>
      <c r="K1442" s="7">
        <f ca="1">IF($F1442,OFFSET(start_40,LOLP!$D1442+(1-$C1442)*24,LOLP!$B1442),0)</f>
        <v>0</v>
      </c>
      <c r="L1442" s="7">
        <f ca="1">IF($F1442,OFFSET(start_50,LOLP!$D1442+(1-$C1442)*24,LOLP!$B1442),0)</f>
        <v>0</v>
      </c>
      <c r="M1442" s="25">
        <f t="shared" ca="1" si="156"/>
        <v>0</v>
      </c>
      <c r="N1442" s="25">
        <f t="shared" ca="1" si="157"/>
        <v>0</v>
      </c>
      <c r="O1442" s="15" t="e">
        <f t="shared" ca="1" si="158"/>
        <v>#DIV/0!</v>
      </c>
      <c r="P1442" s="15" t="e">
        <f t="shared" ca="1" si="159"/>
        <v>#DIV/0!</v>
      </c>
    </row>
    <row r="1443" spans="1:16" x14ac:dyDescent="0.25">
      <c r="A1443" s="1">
        <f t="shared" si="160"/>
        <v>43160</v>
      </c>
      <c r="B1443" s="7">
        <f t="shared" si="155"/>
        <v>3</v>
      </c>
      <c r="C1443" s="4">
        <f>INDEX(Calendar!$E$3:$E$367,MATCH(LOLP!$A1443,Calendar!$B$3:$B$367,0))</f>
        <v>1</v>
      </c>
      <c r="D1443" s="2">
        <f t="shared" si="161"/>
        <v>24</v>
      </c>
      <c r="E1443" s="36">
        <v>22583</v>
      </c>
      <c r="F1443" s="7">
        <f>IFERROR(IF(INDEX('Temperature Data'!$AA$15:$AA$348,MATCH(LOLP!A1443,'Temperature Data'!$B$15:$B$348,0))&gt;IF(B1443=9,$G$2,LOLP!$F$2),1,0),0)</f>
        <v>0</v>
      </c>
      <c r="G1443" s="7">
        <f>SUMIFS(LOLP!$F$4:$F$8763,$C$4:$C$8763,$C1443,$B$4:$B$8763,$B1443,$D$4:$D$8763,$D1443)</f>
        <v>0</v>
      </c>
      <c r="H1443" s="7">
        <f>COUNTIFS(Calendar!$E$3:$E$367,LOLP!C1443,Calendar!$D$3:$D$367,LOLP!B1443)</f>
        <v>22</v>
      </c>
      <c r="I1443" s="7">
        <f ca="1">IF($F1443=1,OFFSET(start_norps,LOLP!$D1443+(1-$C1443)*24,LOLP!$B1443)*H1443/G1443,0)</f>
        <v>0</v>
      </c>
      <c r="J1443" s="7">
        <f ca="1">IF($F1443=1,OFFSET(start_33,LOLP!$D1443+(1-$C1443)*24,LOLP!$B1443)*H1443/G1443,0)</f>
        <v>0</v>
      </c>
      <c r="K1443" s="7">
        <f ca="1">IF($F1443,OFFSET(start_40,LOLP!$D1443+(1-$C1443)*24,LOLP!$B1443),0)</f>
        <v>0</v>
      </c>
      <c r="L1443" s="7">
        <f ca="1">IF($F1443,OFFSET(start_50,LOLP!$D1443+(1-$C1443)*24,LOLP!$B1443),0)</f>
        <v>0</v>
      </c>
      <c r="M1443" s="25">
        <f t="shared" ca="1" si="156"/>
        <v>0</v>
      </c>
      <c r="N1443" s="25">
        <f t="shared" ca="1" si="157"/>
        <v>0</v>
      </c>
      <c r="O1443" s="15" t="e">
        <f t="shared" ca="1" si="158"/>
        <v>#DIV/0!</v>
      </c>
      <c r="P1443" s="15" t="e">
        <f t="shared" ca="1" si="159"/>
        <v>#DIV/0!</v>
      </c>
    </row>
    <row r="1444" spans="1:16" x14ac:dyDescent="0.25">
      <c r="A1444" s="1">
        <f t="shared" si="160"/>
        <v>43161</v>
      </c>
      <c r="B1444" s="7">
        <f t="shared" si="155"/>
        <v>3</v>
      </c>
      <c r="C1444" s="4">
        <f>INDEX(Calendar!$E$3:$E$367,MATCH(LOLP!$A1444,Calendar!$B$3:$B$367,0))</f>
        <v>1</v>
      </c>
      <c r="D1444" s="2">
        <f t="shared" si="161"/>
        <v>1</v>
      </c>
      <c r="E1444" s="36">
        <v>21293</v>
      </c>
      <c r="F1444" s="7">
        <f>IFERROR(IF(INDEX('Temperature Data'!$AA$15:$AA$348,MATCH(LOLP!A1444,'Temperature Data'!$B$15:$B$348,0))&gt;IF(B1444=9,$G$2,LOLP!$F$2),1,0),0)</f>
        <v>0</v>
      </c>
      <c r="G1444" s="7">
        <f>SUMIFS(LOLP!$F$4:$F$8763,$C$4:$C$8763,$C1444,$B$4:$B$8763,$B1444,$D$4:$D$8763,$D1444)</f>
        <v>0</v>
      </c>
      <c r="H1444" s="7">
        <f>COUNTIFS(Calendar!$E$3:$E$367,LOLP!C1444,Calendar!$D$3:$D$367,LOLP!B1444)</f>
        <v>22</v>
      </c>
      <c r="I1444" s="7">
        <f ca="1">IF($F1444=1,OFFSET(start_norps,LOLP!$D1444+(1-$C1444)*24,LOLP!$B1444)*H1444/G1444,0)</f>
        <v>0</v>
      </c>
      <c r="J1444" s="7">
        <f ca="1">IF($F1444=1,OFFSET(start_33,LOLP!$D1444+(1-$C1444)*24,LOLP!$B1444)*H1444/G1444,0)</f>
        <v>0</v>
      </c>
      <c r="K1444" s="7">
        <f ca="1">IF($F1444,OFFSET(start_40,LOLP!$D1444+(1-$C1444)*24,LOLP!$B1444),0)</f>
        <v>0</v>
      </c>
      <c r="L1444" s="7">
        <f ca="1">IF($F1444,OFFSET(start_50,LOLP!$D1444+(1-$C1444)*24,LOLP!$B1444),0)</f>
        <v>0</v>
      </c>
      <c r="M1444" s="25">
        <f t="shared" ca="1" si="156"/>
        <v>0</v>
      </c>
      <c r="N1444" s="25">
        <f t="shared" ca="1" si="157"/>
        <v>0</v>
      </c>
      <c r="O1444" s="15" t="e">
        <f t="shared" ca="1" si="158"/>
        <v>#DIV/0!</v>
      </c>
      <c r="P1444" s="15" t="e">
        <f t="shared" ca="1" si="159"/>
        <v>#DIV/0!</v>
      </c>
    </row>
    <row r="1445" spans="1:16" x14ac:dyDescent="0.25">
      <c r="A1445" s="1">
        <f t="shared" si="160"/>
        <v>43161</v>
      </c>
      <c r="B1445" s="7">
        <f t="shared" si="155"/>
        <v>3</v>
      </c>
      <c r="C1445" s="4">
        <f>INDEX(Calendar!$E$3:$E$367,MATCH(LOLP!$A1445,Calendar!$B$3:$B$367,0))</f>
        <v>1</v>
      </c>
      <c r="D1445" s="2">
        <f t="shared" si="161"/>
        <v>2</v>
      </c>
      <c r="E1445" s="36">
        <v>20685</v>
      </c>
      <c r="F1445" s="7">
        <f>IFERROR(IF(INDEX('Temperature Data'!$AA$15:$AA$348,MATCH(LOLP!A1445,'Temperature Data'!$B$15:$B$348,0))&gt;IF(B1445=9,$G$2,LOLP!$F$2),1,0),0)</f>
        <v>0</v>
      </c>
      <c r="G1445" s="7">
        <f>SUMIFS(LOLP!$F$4:$F$8763,$C$4:$C$8763,$C1445,$B$4:$B$8763,$B1445,$D$4:$D$8763,$D1445)</f>
        <v>0</v>
      </c>
      <c r="H1445" s="7">
        <f>COUNTIFS(Calendar!$E$3:$E$367,LOLP!C1445,Calendar!$D$3:$D$367,LOLP!B1445)</f>
        <v>22</v>
      </c>
      <c r="I1445" s="7">
        <f ca="1">IF($F1445=1,OFFSET(start_norps,LOLP!$D1445+(1-$C1445)*24,LOLP!$B1445)*H1445/G1445,0)</f>
        <v>0</v>
      </c>
      <c r="J1445" s="7">
        <f ca="1">IF($F1445=1,OFFSET(start_33,LOLP!$D1445+(1-$C1445)*24,LOLP!$B1445)*H1445/G1445,0)</f>
        <v>0</v>
      </c>
      <c r="K1445" s="7">
        <f ca="1">IF($F1445,OFFSET(start_40,LOLP!$D1445+(1-$C1445)*24,LOLP!$B1445),0)</f>
        <v>0</v>
      </c>
      <c r="L1445" s="7">
        <f ca="1">IF($F1445,OFFSET(start_50,LOLP!$D1445+(1-$C1445)*24,LOLP!$B1445),0)</f>
        <v>0</v>
      </c>
      <c r="M1445" s="25">
        <f t="shared" ca="1" si="156"/>
        <v>0</v>
      </c>
      <c r="N1445" s="25">
        <f t="shared" ca="1" si="157"/>
        <v>0</v>
      </c>
      <c r="O1445" s="15" t="e">
        <f t="shared" ca="1" si="158"/>
        <v>#DIV/0!</v>
      </c>
      <c r="P1445" s="15" t="e">
        <f t="shared" ca="1" si="159"/>
        <v>#DIV/0!</v>
      </c>
    </row>
    <row r="1446" spans="1:16" x14ac:dyDescent="0.25">
      <c r="A1446" s="1">
        <f t="shared" si="160"/>
        <v>43161</v>
      </c>
      <c r="B1446" s="7">
        <f t="shared" si="155"/>
        <v>3</v>
      </c>
      <c r="C1446" s="4">
        <f>INDEX(Calendar!$E$3:$E$367,MATCH(LOLP!$A1446,Calendar!$B$3:$B$367,0))</f>
        <v>1</v>
      </c>
      <c r="D1446" s="2">
        <f t="shared" si="161"/>
        <v>3</v>
      </c>
      <c r="E1446" s="36">
        <v>20273</v>
      </c>
      <c r="F1446" s="7">
        <f>IFERROR(IF(INDEX('Temperature Data'!$AA$15:$AA$348,MATCH(LOLP!A1446,'Temperature Data'!$B$15:$B$348,0))&gt;IF(B1446=9,$G$2,LOLP!$F$2),1,0),0)</f>
        <v>0</v>
      </c>
      <c r="G1446" s="7">
        <f>SUMIFS(LOLP!$F$4:$F$8763,$C$4:$C$8763,$C1446,$B$4:$B$8763,$B1446,$D$4:$D$8763,$D1446)</f>
        <v>0</v>
      </c>
      <c r="H1446" s="7">
        <f>COUNTIFS(Calendar!$E$3:$E$367,LOLP!C1446,Calendar!$D$3:$D$367,LOLP!B1446)</f>
        <v>22</v>
      </c>
      <c r="I1446" s="7">
        <f ca="1">IF($F1446=1,OFFSET(start_norps,LOLP!$D1446+(1-$C1446)*24,LOLP!$B1446)*H1446/G1446,0)</f>
        <v>0</v>
      </c>
      <c r="J1446" s="7">
        <f ca="1">IF($F1446=1,OFFSET(start_33,LOLP!$D1446+(1-$C1446)*24,LOLP!$B1446)*H1446/G1446,0)</f>
        <v>0</v>
      </c>
      <c r="K1446" s="7">
        <f ca="1">IF($F1446,OFFSET(start_40,LOLP!$D1446+(1-$C1446)*24,LOLP!$B1446),0)</f>
        <v>0</v>
      </c>
      <c r="L1446" s="7">
        <f ca="1">IF($F1446,OFFSET(start_50,LOLP!$D1446+(1-$C1446)*24,LOLP!$B1446),0)</f>
        <v>0</v>
      </c>
      <c r="M1446" s="25">
        <f t="shared" ca="1" si="156"/>
        <v>0</v>
      </c>
      <c r="N1446" s="25">
        <f t="shared" ca="1" si="157"/>
        <v>0</v>
      </c>
      <c r="O1446" s="15" t="e">
        <f t="shared" ca="1" si="158"/>
        <v>#DIV/0!</v>
      </c>
      <c r="P1446" s="15" t="e">
        <f t="shared" ca="1" si="159"/>
        <v>#DIV/0!</v>
      </c>
    </row>
    <row r="1447" spans="1:16" x14ac:dyDescent="0.25">
      <c r="A1447" s="1">
        <f t="shared" si="160"/>
        <v>43161</v>
      </c>
      <c r="B1447" s="7">
        <f t="shared" si="155"/>
        <v>3</v>
      </c>
      <c r="C1447" s="4">
        <f>INDEX(Calendar!$E$3:$E$367,MATCH(LOLP!$A1447,Calendar!$B$3:$B$367,0))</f>
        <v>1</v>
      </c>
      <c r="D1447" s="2">
        <f t="shared" si="161"/>
        <v>4</v>
      </c>
      <c r="E1447" s="36">
        <v>20167</v>
      </c>
      <c r="F1447" s="7">
        <f>IFERROR(IF(INDEX('Temperature Data'!$AA$15:$AA$348,MATCH(LOLP!A1447,'Temperature Data'!$B$15:$B$348,0))&gt;IF(B1447=9,$G$2,LOLP!$F$2),1,0),0)</f>
        <v>0</v>
      </c>
      <c r="G1447" s="7">
        <f>SUMIFS(LOLP!$F$4:$F$8763,$C$4:$C$8763,$C1447,$B$4:$B$8763,$B1447,$D$4:$D$8763,$D1447)</f>
        <v>0</v>
      </c>
      <c r="H1447" s="7">
        <f>COUNTIFS(Calendar!$E$3:$E$367,LOLP!C1447,Calendar!$D$3:$D$367,LOLP!B1447)</f>
        <v>22</v>
      </c>
      <c r="I1447" s="7">
        <f ca="1">IF($F1447=1,OFFSET(start_norps,LOLP!$D1447+(1-$C1447)*24,LOLP!$B1447)*H1447/G1447,0)</f>
        <v>0</v>
      </c>
      <c r="J1447" s="7">
        <f ca="1">IF($F1447=1,OFFSET(start_33,LOLP!$D1447+(1-$C1447)*24,LOLP!$B1447)*H1447/G1447,0)</f>
        <v>0</v>
      </c>
      <c r="K1447" s="7">
        <f ca="1">IF($F1447,OFFSET(start_40,LOLP!$D1447+(1-$C1447)*24,LOLP!$B1447),0)</f>
        <v>0</v>
      </c>
      <c r="L1447" s="7">
        <f ca="1">IF($F1447,OFFSET(start_50,LOLP!$D1447+(1-$C1447)*24,LOLP!$B1447),0)</f>
        <v>0</v>
      </c>
      <c r="M1447" s="25">
        <f t="shared" ca="1" si="156"/>
        <v>0</v>
      </c>
      <c r="N1447" s="25">
        <f t="shared" ca="1" si="157"/>
        <v>0</v>
      </c>
      <c r="O1447" s="15" t="e">
        <f t="shared" ca="1" si="158"/>
        <v>#DIV/0!</v>
      </c>
      <c r="P1447" s="15" t="e">
        <f t="shared" ca="1" si="159"/>
        <v>#DIV/0!</v>
      </c>
    </row>
    <row r="1448" spans="1:16" x14ac:dyDescent="0.25">
      <c r="A1448" s="1">
        <f t="shared" si="160"/>
        <v>43161</v>
      </c>
      <c r="B1448" s="7">
        <f t="shared" si="155"/>
        <v>3</v>
      </c>
      <c r="C1448" s="4">
        <f>INDEX(Calendar!$E$3:$E$367,MATCH(LOLP!$A1448,Calendar!$B$3:$B$367,0))</f>
        <v>1</v>
      </c>
      <c r="D1448" s="2">
        <f t="shared" si="161"/>
        <v>5</v>
      </c>
      <c r="E1448" s="36">
        <v>20763</v>
      </c>
      <c r="F1448" s="7">
        <f>IFERROR(IF(INDEX('Temperature Data'!$AA$15:$AA$348,MATCH(LOLP!A1448,'Temperature Data'!$B$15:$B$348,0))&gt;IF(B1448=9,$G$2,LOLP!$F$2),1,0),0)</f>
        <v>0</v>
      </c>
      <c r="G1448" s="7">
        <f>SUMIFS(LOLP!$F$4:$F$8763,$C$4:$C$8763,$C1448,$B$4:$B$8763,$B1448,$D$4:$D$8763,$D1448)</f>
        <v>0</v>
      </c>
      <c r="H1448" s="7">
        <f>COUNTIFS(Calendar!$E$3:$E$367,LOLP!C1448,Calendar!$D$3:$D$367,LOLP!B1448)</f>
        <v>22</v>
      </c>
      <c r="I1448" s="7">
        <f ca="1">IF($F1448=1,OFFSET(start_norps,LOLP!$D1448+(1-$C1448)*24,LOLP!$B1448)*H1448/G1448,0)</f>
        <v>0</v>
      </c>
      <c r="J1448" s="7">
        <f ca="1">IF($F1448=1,OFFSET(start_33,LOLP!$D1448+(1-$C1448)*24,LOLP!$B1448)*H1448/G1448,0)</f>
        <v>0</v>
      </c>
      <c r="K1448" s="7">
        <f ca="1">IF($F1448,OFFSET(start_40,LOLP!$D1448+(1-$C1448)*24,LOLP!$B1448),0)</f>
        <v>0</v>
      </c>
      <c r="L1448" s="7">
        <f ca="1">IF($F1448,OFFSET(start_50,LOLP!$D1448+(1-$C1448)*24,LOLP!$B1448),0)</f>
        <v>0</v>
      </c>
      <c r="M1448" s="25">
        <f t="shared" ca="1" si="156"/>
        <v>0</v>
      </c>
      <c r="N1448" s="25">
        <f t="shared" ca="1" si="157"/>
        <v>0</v>
      </c>
      <c r="O1448" s="15" t="e">
        <f t="shared" ca="1" si="158"/>
        <v>#DIV/0!</v>
      </c>
      <c r="P1448" s="15" t="e">
        <f t="shared" ca="1" si="159"/>
        <v>#DIV/0!</v>
      </c>
    </row>
    <row r="1449" spans="1:16" x14ac:dyDescent="0.25">
      <c r="A1449" s="1">
        <f t="shared" si="160"/>
        <v>43161</v>
      </c>
      <c r="B1449" s="7">
        <f t="shared" si="155"/>
        <v>3</v>
      </c>
      <c r="C1449" s="4">
        <f>INDEX(Calendar!$E$3:$E$367,MATCH(LOLP!$A1449,Calendar!$B$3:$B$367,0))</f>
        <v>1</v>
      </c>
      <c r="D1449" s="2">
        <f t="shared" si="161"/>
        <v>6</v>
      </c>
      <c r="E1449" s="36">
        <v>22337</v>
      </c>
      <c r="F1449" s="7">
        <f>IFERROR(IF(INDEX('Temperature Data'!$AA$15:$AA$348,MATCH(LOLP!A1449,'Temperature Data'!$B$15:$B$348,0))&gt;IF(B1449=9,$G$2,LOLP!$F$2),1,0),0)</f>
        <v>0</v>
      </c>
      <c r="G1449" s="7">
        <f>SUMIFS(LOLP!$F$4:$F$8763,$C$4:$C$8763,$C1449,$B$4:$B$8763,$B1449,$D$4:$D$8763,$D1449)</f>
        <v>0</v>
      </c>
      <c r="H1449" s="7">
        <f>COUNTIFS(Calendar!$E$3:$E$367,LOLP!C1449,Calendar!$D$3:$D$367,LOLP!B1449)</f>
        <v>22</v>
      </c>
      <c r="I1449" s="7">
        <f ca="1">IF($F1449=1,OFFSET(start_norps,LOLP!$D1449+(1-$C1449)*24,LOLP!$B1449)*H1449/G1449,0)</f>
        <v>0</v>
      </c>
      <c r="J1449" s="7">
        <f ca="1">IF($F1449=1,OFFSET(start_33,LOLP!$D1449+(1-$C1449)*24,LOLP!$B1449)*H1449/G1449,0)</f>
        <v>0</v>
      </c>
      <c r="K1449" s="7">
        <f ca="1">IF($F1449,OFFSET(start_40,LOLP!$D1449+(1-$C1449)*24,LOLP!$B1449),0)</f>
        <v>0</v>
      </c>
      <c r="L1449" s="7">
        <f ca="1">IF($F1449,OFFSET(start_50,LOLP!$D1449+(1-$C1449)*24,LOLP!$B1449),0)</f>
        <v>0</v>
      </c>
      <c r="M1449" s="25">
        <f t="shared" ca="1" si="156"/>
        <v>0</v>
      </c>
      <c r="N1449" s="25">
        <f t="shared" ca="1" si="157"/>
        <v>0</v>
      </c>
      <c r="O1449" s="15" t="e">
        <f t="shared" ca="1" si="158"/>
        <v>#DIV/0!</v>
      </c>
      <c r="P1449" s="15" t="e">
        <f t="shared" ca="1" si="159"/>
        <v>#DIV/0!</v>
      </c>
    </row>
    <row r="1450" spans="1:16" x14ac:dyDescent="0.25">
      <c r="A1450" s="1">
        <f t="shared" si="160"/>
        <v>43161</v>
      </c>
      <c r="B1450" s="7">
        <f t="shared" si="155"/>
        <v>3</v>
      </c>
      <c r="C1450" s="4">
        <f>INDEX(Calendar!$E$3:$E$367,MATCH(LOLP!$A1450,Calendar!$B$3:$B$367,0))</f>
        <v>1</v>
      </c>
      <c r="D1450" s="2">
        <f t="shared" si="161"/>
        <v>7</v>
      </c>
      <c r="E1450" s="36">
        <v>24660</v>
      </c>
      <c r="F1450" s="7">
        <f>IFERROR(IF(INDEX('Temperature Data'!$AA$15:$AA$348,MATCH(LOLP!A1450,'Temperature Data'!$B$15:$B$348,0))&gt;IF(B1450=9,$G$2,LOLP!$F$2),1,0),0)</f>
        <v>0</v>
      </c>
      <c r="G1450" s="7">
        <f>SUMIFS(LOLP!$F$4:$F$8763,$C$4:$C$8763,$C1450,$B$4:$B$8763,$B1450,$D$4:$D$8763,$D1450)</f>
        <v>0</v>
      </c>
      <c r="H1450" s="7">
        <f>COUNTIFS(Calendar!$E$3:$E$367,LOLP!C1450,Calendar!$D$3:$D$367,LOLP!B1450)</f>
        <v>22</v>
      </c>
      <c r="I1450" s="7">
        <f ca="1">IF($F1450=1,OFFSET(start_norps,LOLP!$D1450+(1-$C1450)*24,LOLP!$B1450)*H1450/G1450,0)</f>
        <v>0</v>
      </c>
      <c r="J1450" s="7">
        <f ca="1">IF($F1450=1,OFFSET(start_33,LOLP!$D1450+(1-$C1450)*24,LOLP!$B1450)*H1450/G1450,0)</f>
        <v>0</v>
      </c>
      <c r="K1450" s="7">
        <f ca="1">IF($F1450,OFFSET(start_40,LOLP!$D1450+(1-$C1450)*24,LOLP!$B1450),0)</f>
        <v>0</v>
      </c>
      <c r="L1450" s="7">
        <f ca="1">IF($F1450,OFFSET(start_50,LOLP!$D1450+(1-$C1450)*24,LOLP!$B1450),0)</f>
        <v>0</v>
      </c>
      <c r="M1450" s="25">
        <f t="shared" ca="1" si="156"/>
        <v>0</v>
      </c>
      <c r="N1450" s="25">
        <f t="shared" ca="1" si="157"/>
        <v>0</v>
      </c>
      <c r="O1450" s="15" t="e">
        <f t="shared" ca="1" si="158"/>
        <v>#DIV/0!</v>
      </c>
      <c r="P1450" s="15" t="e">
        <f t="shared" ca="1" si="159"/>
        <v>#DIV/0!</v>
      </c>
    </row>
    <row r="1451" spans="1:16" x14ac:dyDescent="0.25">
      <c r="A1451" s="1">
        <f t="shared" si="160"/>
        <v>43161</v>
      </c>
      <c r="B1451" s="7">
        <f t="shared" si="155"/>
        <v>3</v>
      </c>
      <c r="C1451" s="4">
        <f>INDEX(Calendar!$E$3:$E$367,MATCH(LOLP!$A1451,Calendar!$B$3:$B$367,0))</f>
        <v>1</v>
      </c>
      <c r="D1451" s="2">
        <f t="shared" si="161"/>
        <v>8</v>
      </c>
      <c r="E1451" s="36">
        <v>25822</v>
      </c>
      <c r="F1451" s="7">
        <f>IFERROR(IF(INDEX('Temperature Data'!$AA$15:$AA$348,MATCH(LOLP!A1451,'Temperature Data'!$B$15:$B$348,0))&gt;IF(B1451=9,$G$2,LOLP!$F$2),1,0),0)</f>
        <v>0</v>
      </c>
      <c r="G1451" s="7">
        <f>SUMIFS(LOLP!$F$4:$F$8763,$C$4:$C$8763,$C1451,$B$4:$B$8763,$B1451,$D$4:$D$8763,$D1451)</f>
        <v>0</v>
      </c>
      <c r="H1451" s="7">
        <f>COUNTIFS(Calendar!$E$3:$E$367,LOLP!C1451,Calendar!$D$3:$D$367,LOLP!B1451)</f>
        <v>22</v>
      </c>
      <c r="I1451" s="7">
        <f ca="1">IF($F1451=1,OFFSET(start_norps,LOLP!$D1451+(1-$C1451)*24,LOLP!$B1451)*H1451/G1451,0)</f>
        <v>0</v>
      </c>
      <c r="J1451" s="7">
        <f ca="1">IF($F1451=1,OFFSET(start_33,LOLP!$D1451+(1-$C1451)*24,LOLP!$B1451)*H1451/G1451,0)</f>
        <v>0</v>
      </c>
      <c r="K1451" s="7">
        <f ca="1">IF($F1451,OFFSET(start_40,LOLP!$D1451+(1-$C1451)*24,LOLP!$B1451),0)</f>
        <v>0</v>
      </c>
      <c r="L1451" s="7">
        <f ca="1">IF($F1451,OFFSET(start_50,LOLP!$D1451+(1-$C1451)*24,LOLP!$B1451),0)</f>
        <v>0</v>
      </c>
      <c r="M1451" s="25">
        <f t="shared" ca="1" si="156"/>
        <v>0</v>
      </c>
      <c r="N1451" s="25">
        <f t="shared" ca="1" si="157"/>
        <v>0</v>
      </c>
      <c r="O1451" s="15" t="e">
        <f t="shared" ca="1" si="158"/>
        <v>#DIV/0!</v>
      </c>
      <c r="P1451" s="15" t="e">
        <f t="shared" ca="1" si="159"/>
        <v>#DIV/0!</v>
      </c>
    </row>
    <row r="1452" spans="1:16" x14ac:dyDescent="0.25">
      <c r="A1452" s="1">
        <f t="shared" si="160"/>
        <v>43161</v>
      </c>
      <c r="B1452" s="7">
        <f t="shared" si="155"/>
        <v>3</v>
      </c>
      <c r="C1452" s="4">
        <f>INDEX(Calendar!$E$3:$E$367,MATCH(LOLP!$A1452,Calendar!$B$3:$B$367,0))</f>
        <v>1</v>
      </c>
      <c r="D1452" s="2">
        <f t="shared" si="161"/>
        <v>9</v>
      </c>
      <c r="E1452" s="36">
        <v>25617</v>
      </c>
      <c r="F1452" s="7">
        <f>IFERROR(IF(INDEX('Temperature Data'!$AA$15:$AA$348,MATCH(LOLP!A1452,'Temperature Data'!$B$15:$B$348,0))&gt;IF(B1452=9,$G$2,LOLP!$F$2),1,0),0)</f>
        <v>0</v>
      </c>
      <c r="G1452" s="7">
        <f>SUMIFS(LOLP!$F$4:$F$8763,$C$4:$C$8763,$C1452,$B$4:$B$8763,$B1452,$D$4:$D$8763,$D1452)</f>
        <v>0</v>
      </c>
      <c r="H1452" s="7">
        <f>COUNTIFS(Calendar!$E$3:$E$367,LOLP!C1452,Calendar!$D$3:$D$367,LOLP!B1452)</f>
        <v>22</v>
      </c>
      <c r="I1452" s="7">
        <f ca="1">IF($F1452=1,OFFSET(start_norps,LOLP!$D1452+(1-$C1452)*24,LOLP!$B1452)*H1452/G1452,0)</f>
        <v>0</v>
      </c>
      <c r="J1452" s="7">
        <f ca="1">IF($F1452=1,OFFSET(start_33,LOLP!$D1452+(1-$C1452)*24,LOLP!$B1452)*H1452/G1452,0)</f>
        <v>0</v>
      </c>
      <c r="K1452" s="7">
        <f ca="1">IF($F1452,OFFSET(start_40,LOLP!$D1452+(1-$C1452)*24,LOLP!$B1452),0)</f>
        <v>0</v>
      </c>
      <c r="L1452" s="7">
        <f ca="1">IF($F1452,OFFSET(start_50,LOLP!$D1452+(1-$C1452)*24,LOLP!$B1452),0)</f>
        <v>0</v>
      </c>
      <c r="M1452" s="25">
        <f t="shared" ca="1" si="156"/>
        <v>0</v>
      </c>
      <c r="N1452" s="25">
        <f t="shared" ca="1" si="157"/>
        <v>0</v>
      </c>
      <c r="O1452" s="15" t="e">
        <f t="shared" ca="1" si="158"/>
        <v>#DIV/0!</v>
      </c>
      <c r="P1452" s="15" t="e">
        <f t="shared" ca="1" si="159"/>
        <v>#DIV/0!</v>
      </c>
    </row>
    <row r="1453" spans="1:16" x14ac:dyDescent="0.25">
      <c r="A1453" s="1">
        <f t="shared" si="160"/>
        <v>43161</v>
      </c>
      <c r="B1453" s="7">
        <f t="shared" si="155"/>
        <v>3</v>
      </c>
      <c r="C1453" s="4">
        <f>INDEX(Calendar!$E$3:$E$367,MATCH(LOLP!$A1453,Calendar!$B$3:$B$367,0))</f>
        <v>1</v>
      </c>
      <c r="D1453" s="2">
        <f t="shared" si="161"/>
        <v>10</v>
      </c>
      <c r="E1453" s="36">
        <v>25193</v>
      </c>
      <c r="F1453" s="7">
        <f>IFERROR(IF(INDEX('Temperature Data'!$AA$15:$AA$348,MATCH(LOLP!A1453,'Temperature Data'!$B$15:$B$348,0))&gt;IF(B1453=9,$G$2,LOLP!$F$2),1,0),0)</f>
        <v>0</v>
      </c>
      <c r="G1453" s="7">
        <f>SUMIFS(LOLP!$F$4:$F$8763,$C$4:$C$8763,$C1453,$B$4:$B$8763,$B1453,$D$4:$D$8763,$D1453)</f>
        <v>0</v>
      </c>
      <c r="H1453" s="7">
        <f>COUNTIFS(Calendar!$E$3:$E$367,LOLP!C1453,Calendar!$D$3:$D$367,LOLP!B1453)</f>
        <v>22</v>
      </c>
      <c r="I1453" s="7">
        <f ca="1">IF($F1453=1,OFFSET(start_norps,LOLP!$D1453+(1-$C1453)*24,LOLP!$B1453)*H1453/G1453,0)</f>
        <v>0</v>
      </c>
      <c r="J1453" s="7">
        <f ca="1">IF($F1453=1,OFFSET(start_33,LOLP!$D1453+(1-$C1453)*24,LOLP!$B1453)*H1453/G1453,0)</f>
        <v>0</v>
      </c>
      <c r="K1453" s="7">
        <f ca="1">IF($F1453,OFFSET(start_40,LOLP!$D1453+(1-$C1453)*24,LOLP!$B1453),0)</f>
        <v>0</v>
      </c>
      <c r="L1453" s="7">
        <f ca="1">IF($F1453,OFFSET(start_50,LOLP!$D1453+(1-$C1453)*24,LOLP!$B1453),0)</f>
        <v>0</v>
      </c>
      <c r="M1453" s="25">
        <f t="shared" ca="1" si="156"/>
        <v>0</v>
      </c>
      <c r="N1453" s="25">
        <f t="shared" ca="1" si="157"/>
        <v>0</v>
      </c>
      <c r="O1453" s="15" t="e">
        <f t="shared" ca="1" si="158"/>
        <v>#DIV/0!</v>
      </c>
      <c r="P1453" s="15" t="e">
        <f t="shared" ca="1" si="159"/>
        <v>#DIV/0!</v>
      </c>
    </row>
    <row r="1454" spans="1:16" x14ac:dyDescent="0.25">
      <c r="A1454" s="1">
        <f t="shared" si="160"/>
        <v>43161</v>
      </c>
      <c r="B1454" s="7">
        <f t="shared" si="155"/>
        <v>3</v>
      </c>
      <c r="C1454" s="4">
        <f>INDEX(Calendar!$E$3:$E$367,MATCH(LOLP!$A1454,Calendar!$B$3:$B$367,0))</f>
        <v>1</v>
      </c>
      <c r="D1454" s="2">
        <f t="shared" si="161"/>
        <v>11</v>
      </c>
      <c r="E1454" s="36">
        <v>24771</v>
      </c>
      <c r="F1454" s="7">
        <f>IFERROR(IF(INDEX('Temperature Data'!$AA$15:$AA$348,MATCH(LOLP!A1454,'Temperature Data'!$B$15:$B$348,0))&gt;IF(B1454=9,$G$2,LOLP!$F$2),1,0),0)</f>
        <v>0</v>
      </c>
      <c r="G1454" s="7">
        <f>SUMIFS(LOLP!$F$4:$F$8763,$C$4:$C$8763,$C1454,$B$4:$B$8763,$B1454,$D$4:$D$8763,$D1454)</f>
        <v>0</v>
      </c>
      <c r="H1454" s="7">
        <f>COUNTIFS(Calendar!$E$3:$E$367,LOLP!C1454,Calendar!$D$3:$D$367,LOLP!B1454)</f>
        <v>22</v>
      </c>
      <c r="I1454" s="7">
        <f ca="1">IF($F1454=1,OFFSET(start_norps,LOLP!$D1454+(1-$C1454)*24,LOLP!$B1454)*H1454/G1454,0)</f>
        <v>0</v>
      </c>
      <c r="J1454" s="7">
        <f ca="1">IF($F1454=1,OFFSET(start_33,LOLP!$D1454+(1-$C1454)*24,LOLP!$B1454)*H1454/G1454,0)</f>
        <v>0</v>
      </c>
      <c r="K1454" s="7">
        <f ca="1">IF($F1454,OFFSET(start_40,LOLP!$D1454+(1-$C1454)*24,LOLP!$B1454),0)</f>
        <v>0</v>
      </c>
      <c r="L1454" s="7">
        <f ca="1">IF($F1454,OFFSET(start_50,LOLP!$D1454+(1-$C1454)*24,LOLP!$B1454),0)</f>
        <v>0</v>
      </c>
      <c r="M1454" s="25">
        <f t="shared" ca="1" si="156"/>
        <v>0</v>
      </c>
      <c r="N1454" s="25">
        <f t="shared" ca="1" si="157"/>
        <v>0</v>
      </c>
      <c r="O1454" s="15" t="e">
        <f t="shared" ca="1" si="158"/>
        <v>#DIV/0!</v>
      </c>
      <c r="P1454" s="15" t="e">
        <f t="shared" ca="1" si="159"/>
        <v>#DIV/0!</v>
      </c>
    </row>
    <row r="1455" spans="1:16" x14ac:dyDescent="0.25">
      <c r="A1455" s="1">
        <f t="shared" si="160"/>
        <v>43161</v>
      </c>
      <c r="B1455" s="7">
        <f t="shared" si="155"/>
        <v>3</v>
      </c>
      <c r="C1455" s="4">
        <f>INDEX(Calendar!$E$3:$E$367,MATCH(LOLP!$A1455,Calendar!$B$3:$B$367,0))</f>
        <v>1</v>
      </c>
      <c r="D1455" s="2">
        <f t="shared" si="161"/>
        <v>12</v>
      </c>
      <c r="E1455" s="36">
        <v>24606</v>
      </c>
      <c r="F1455" s="7">
        <f>IFERROR(IF(INDEX('Temperature Data'!$AA$15:$AA$348,MATCH(LOLP!A1455,'Temperature Data'!$B$15:$B$348,0))&gt;IF(B1455=9,$G$2,LOLP!$F$2),1,0),0)</f>
        <v>0</v>
      </c>
      <c r="G1455" s="7">
        <f>SUMIFS(LOLP!$F$4:$F$8763,$C$4:$C$8763,$C1455,$B$4:$B$8763,$B1455,$D$4:$D$8763,$D1455)</f>
        <v>0</v>
      </c>
      <c r="H1455" s="7">
        <f>COUNTIFS(Calendar!$E$3:$E$367,LOLP!C1455,Calendar!$D$3:$D$367,LOLP!B1455)</f>
        <v>22</v>
      </c>
      <c r="I1455" s="7">
        <f ca="1">IF($F1455=1,OFFSET(start_norps,LOLP!$D1455+(1-$C1455)*24,LOLP!$B1455)*H1455/G1455,0)</f>
        <v>0</v>
      </c>
      <c r="J1455" s="7">
        <f ca="1">IF($F1455=1,OFFSET(start_33,LOLP!$D1455+(1-$C1455)*24,LOLP!$B1455)*H1455/G1455,0)</f>
        <v>0</v>
      </c>
      <c r="K1455" s="7">
        <f ca="1">IF($F1455,OFFSET(start_40,LOLP!$D1455+(1-$C1455)*24,LOLP!$B1455),0)</f>
        <v>0</v>
      </c>
      <c r="L1455" s="7">
        <f ca="1">IF($F1455,OFFSET(start_50,LOLP!$D1455+(1-$C1455)*24,LOLP!$B1455),0)</f>
        <v>0</v>
      </c>
      <c r="M1455" s="25">
        <f t="shared" ca="1" si="156"/>
        <v>0</v>
      </c>
      <c r="N1455" s="25">
        <f t="shared" ca="1" si="157"/>
        <v>0</v>
      </c>
      <c r="O1455" s="15" t="e">
        <f t="shared" ca="1" si="158"/>
        <v>#DIV/0!</v>
      </c>
      <c r="P1455" s="15" t="e">
        <f t="shared" ca="1" si="159"/>
        <v>#DIV/0!</v>
      </c>
    </row>
    <row r="1456" spans="1:16" x14ac:dyDescent="0.25">
      <c r="A1456" s="1">
        <f t="shared" si="160"/>
        <v>43161</v>
      </c>
      <c r="B1456" s="7">
        <f t="shared" si="155"/>
        <v>3</v>
      </c>
      <c r="C1456" s="4">
        <f>INDEX(Calendar!$E$3:$E$367,MATCH(LOLP!$A1456,Calendar!$B$3:$B$367,0))</f>
        <v>1</v>
      </c>
      <c r="D1456" s="2">
        <f t="shared" si="161"/>
        <v>13</v>
      </c>
      <c r="E1456" s="36">
        <v>24974</v>
      </c>
      <c r="F1456" s="7">
        <f>IFERROR(IF(INDEX('Temperature Data'!$AA$15:$AA$348,MATCH(LOLP!A1456,'Temperature Data'!$B$15:$B$348,0))&gt;IF(B1456=9,$G$2,LOLP!$F$2),1,0),0)</f>
        <v>0</v>
      </c>
      <c r="G1456" s="7">
        <f>SUMIFS(LOLP!$F$4:$F$8763,$C$4:$C$8763,$C1456,$B$4:$B$8763,$B1456,$D$4:$D$8763,$D1456)</f>
        <v>0</v>
      </c>
      <c r="H1456" s="7">
        <f>COUNTIFS(Calendar!$E$3:$E$367,LOLP!C1456,Calendar!$D$3:$D$367,LOLP!B1456)</f>
        <v>22</v>
      </c>
      <c r="I1456" s="7">
        <f ca="1">IF($F1456=1,OFFSET(start_norps,LOLP!$D1456+(1-$C1456)*24,LOLP!$B1456)*H1456/G1456,0)</f>
        <v>0</v>
      </c>
      <c r="J1456" s="7">
        <f ca="1">IF($F1456=1,OFFSET(start_33,LOLP!$D1456+(1-$C1456)*24,LOLP!$B1456)*H1456/G1456,0)</f>
        <v>0</v>
      </c>
      <c r="K1456" s="7">
        <f ca="1">IF($F1456,OFFSET(start_40,LOLP!$D1456+(1-$C1456)*24,LOLP!$B1456),0)</f>
        <v>0</v>
      </c>
      <c r="L1456" s="7">
        <f ca="1">IF($F1456,OFFSET(start_50,LOLP!$D1456+(1-$C1456)*24,LOLP!$B1456),0)</f>
        <v>0</v>
      </c>
      <c r="M1456" s="25">
        <f t="shared" ca="1" si="156"/>
        <v>0</v>
      </c>
      <c r="N1456" s="25">
        <f t="shared" ca="1" si="157"/>
        <v>0</v>
      </c>
      <c r="O1456" s="15" t="e">
        <f t="shared" ca="1" si="158"/>
        <v>#DIV/0!</v>
      </c>
      <c r="P1456" s="15" t="e">
        <f t="shared" ca="1" si="159"/>
        <v>#DIV/0!</v>
      </c>
    </row>
    <row r="1457" spans="1:16" x14ac:dyDescent="0.25">
      <c r="A1457" s="1">
        <f t="shared" si="160"/>
        <v>43161</v>
      </c>
      <c r="B1457" s="7">
        <f t="shared" si="155"/>
        <v>3</v>
      </c>
      <c r="C1457" s="4">
        <f>INDEX(Calendar!$E$3:$E$367,MATCH(LOLP!$A1457,Calendar!$B$3:$B$367,0))</f>
        <v>1</v>
      </c>
      <c r="D1457" s="2">
        <f t="shared" si="161"/>
        <v>14</v>
      </c>
      <c r="E1457" s="36">
        <v>24827</v>
      </c>
      <c r="F1457" s="7">
        <f>IFERROR(IF(INDEX('Temperature Data'!$AA$15:$AA$348,MATCH(LOLP!A1457,'Temperature Data'!$B$15:$B$348,0))&gt;IF(B1457=9,$G$2,LOLP!$F$2),1,0),0)</f>
        <v>0</v>
      </c>
      <c r="G1457" s="7">
        <f>SUMIFS(LOLP!$F$4:$F$8763,$C$4:$C$8763,$C1457,$B$4:$B$8763,$B1457,$D$4:$D$8763,$D1457)</f>
        <v>0</v>
      </c>
      <c r="H1457" s="7">
        <f>COUNTIFS(Calendar!$E$3:$E$367,LOLP!C1457,Calendar!$D$3:$D$367,LOLP!B1457)</f>
        <v>22</v>
      </c>
      <c r="I1457" s="7">
        <f ca="1">IF($F1457=1,OFFSET(start_norps,LOLP!$D1457+(1-$C1457)*24,LOLP!$B1457)*H1457/G1457,0)</f>
        <v>0</v>
      </c>
      <c r="J1457" s="7">
        <f ca="1">IF($F1457=1,OFFSET(start_33,LOLP!$D1457+(1-$C1457)*24,LOLP!$B1457)*H1457/G1457,0)</f>
        <v>0</v>
      </c>
      <c r="K1457" s="7">
        <f ca="1">IF($F1457,OFFSET(start_40,LOLP!$D1457+(1-$C1457)*24,LOLP!$B1457),0)</f>
        <v>0</v>
      </c>
      <c r="L1457" s="7">
        <f ca="1">IF($F1457,OFFSET(start_50,LOLP!$D1457+(1-$C1457)*24,LOLP!$B1457),0)</f>
        <v>0</v>
      </c>
      <c r="M1457" s="25">
        <f t="shared" ca="1" si="156"/>
        <v>0</v>
      </c>
      <c r="N1457" s="25">
        <f t="shared" ca="1" si="157"/>
        <v>0</v>
      </c>
      <c r="O1457" s="15" t="e">
        <f t="shared" ca="1" si="158"/>
        <v>#DIV/0!</v>
      </c>
      <c r="P1457" s="15" t="e">
        <f t="shared" ca="1" si="159"/>
        <v>#DIV/0!</v>
      </c>
    </row>
    <row r="1458" spans="1:16" x14ac:dyDescent="0.25">
      <c r="A1458" s="1">
        <f t="shared" si="160"/>
        <v>43161</v>
      </c>
      <c r="B1458" s="7">
        <f t="shared" si="155"/>
        <v>3</v>
      </c>
      <c r="C1458" s="4">
        <f>INDEX(Calendar!$E$3:$E$367,MATCH(LOLP!$A1458,Calendar!$B$3:$B$367,0))</f>
        <v>1</v>
      </c>
      <c r="D1458" s="2">
        <f t="shared" si="161"/>
        <v>15</v>
      </c>
      <c r="E1458" s="36">
        <v>24391</v>
      </c>
      <c r="F1458" s="7">
        <f>IFERROR(IF(INDEX('Temperature Data'!$AA$15:$AA$348,MATCH(LOLP!A1458,'Temperature Data'!$B$15:$B$348,0))&gt;IF(B1458=9,$G$2,LOLP!$F$2),1,0),0)</f>
        <v>0</v>
      </c>
      <c r="G1458" s="7">
        <f>SUMIFS(LOLP!$F$4:$F$8763,$C$4:$C$8763,$C1458,$B$4:$B$8763,$B1458,$D$4:$D$8763,$D1458)</f>
        <v>0</v>
      </c>
      <c r="H1458" s="7">
        <f>COUNTIFS(Calendar!$E$3:$E$367,LOLP!C1458,Calendar!$D$3:$D$367,LOLP!B1458)</f>
        <v>22</v>
      </c>
      <c r="I1458" s="7">
        <f ca="1">IF($F1458=1,OFFSET(start_norps,LOLP!$D1458+(1-$C1458)*24,LOLP!$B1458)*H1458/G1458,0)</f>
        <v>0</v>
      </c>
      <c r="J1458" s="7">
        <f ca="1">IF($F1458=1,OFFSET(start_33,LOLP!$D1458+(1-$C1458)*24,LOLP!$B1458)*H1458/G1458,0)</f>
        <v>0</v>
      </c>
      <c r="K1458" s="7">
        <f ca="1">IF($F1458,OFFSET(start_40,LOLP!$D1458+(1-$C1458)*24,LOLP!$B1458),0)</f>
        <v>0</v>
      </c>
      <c r="L1458" s="7">
        <f ca="1">IF($F1458,OFFSET(start_50,LOLP!$D1458+(1-$C1458)*24,LOLP!$B1458),0)</f>
        <v>0</v>
      </c>
      <c r="M1458" s="25">
        <f t="shared" ca="1" si="156"/>
        <v>0</v>
      </c>
      <c r="N1458" s="25">
        <f t="shared" ca="1" si="157"/>
        <v>0</v>
      </c>
      <c r="O1458" s="15" t="e">
        <f t="shared" ca="1" si="158"/>
        <v>#DIV/0!</v>
      </c>
      <c r="P1458" s="15" t="e">
        <f t="shared" ca="1" si="159"/>
        <v>#DIV/0!</v>
      </c>
    </row>
    <row r="1459" spans="1:16" x14ac:dyDescent="0.25">
      <c r="A1459" s="1">
        <f t="shared" si="160"/>
        <v>43161</v>
      </c>
      <c r="B1459" s="7">
        <f t="shared" si="155"/>
        <v>3</v>
      </c>
      <c r="C1459" s="4">
        <f>INDEX(Calendar!$E$3:$E$367,MATCH(LOLP!$A1459,Calendar!$B$3:$B$367,0))</f>
        <v>1</v>
      </c>
      <c r="D1459" s="2">
        <f t="shared" si="161"/>
        <v>16</v>
      </c>
      <c r="E1459" s="36">
        <v>24801</v>
      </c>
      <c r="F1459" s="7">
        <f>IFERROR(IF(INDEX('Temperature Data'!$AA$15:$AA$348,MATCH(LOLP!A1459,'Temperature Data'!$B$15:$B$348,0))&gt;IF(B1459=9,$G$2,LOLP!$F$2),1,0),0)</f>
        <v>0</v>
      </c>
      <c r="G1459" s="7">
        <f>SUMIFS(LOLP!$F$4:$F$8763,$C$4:$C$8763,$C1459,$B$4:$B$8763,$B1459,$D$4:$D$8763,$D1459)</f>
        <v>0</v>
      </c>
      <c r="H1459" s="7">
        <f>COUNTIFS(Calendar!$E$3:$E$367,LOLP!C1459,Calendar!$D$3:$D$367,LOLP!B1459)</f>
        <v>22</v>
      </c>
      <c r="I1459" s="7">
        <f ca="1">IF($F1459=1,OFFSET(start_norps,LOLP!$D1459+(1-$C1459)*24,LOLP!$B1459)*H1459/G1459,0)</f>
        <v>0</v>
      </c>
      <c r="J1459" s="7">
        <f ca="1">IF($F1459=1,OFFSET(start_33,LOLP!$D1459+(1-$C1459)*24,LOLP!$B1459)*H1459/G1459,0)</f>
        <v>0</v>
      </c>
      <c r="K1459" s="7">
        <f ca="1">IF($F1459,OFFSET(start_40,LOLP!$D1459+(1-$C1459)*24,LOLP!$B1459),0)</f>
        <v>0</v>
      </c>
      <c r="L1459" s="7">
        <f ca="1">IF($F1459,OFFSET(start_50,LOLP!$D1459+(1-$C1459)*24,LOLP!$B1459),0)</f>
        <v>0</v>
      </c>
      <c r="M1459" s="25">
        <f t="shared" ca="1" si="156"/>
        <v>0</v>
      </c>
      <c r="N1459" s="25">
        <f t="shared" ca="1" si="157"/>
        <v>0</v>
      </c>
      <c r="O1459" s="15" t="e">
        <f t="shared" ca="1" si="158"/>
        <v>#DIV/0!</v>
      </c>
      <c r="P1459" s="15" t="e">
        <f t="shared" ca="1" si="159"/>
        <v>#DIV/0!</v>
      </c>
    </row>
    <row r="1460" spans="1:16" x14ac:dyDescent="0.25">
      <c r="A1460" s="1">
        <f t="shared" si="160"/>
        <v>43161</v>
      </c>
      <c r="B1460" s="7">
        <f t="shared" si="155"/>
        <v>3</v>
      </c>
      <c r="C1460" s="4">
        <f>INDEX(Calendar!$E$3:$E$367,MATCH(LOLP!$A1460,Calendar!$B$3:$B$367,0))</f>
        <v>1</v>
      </c>
      <c r="D1460" s="2">
        <f t="shared" si="161"/>
        <v>17</v>
      </c>
      <c r="E1460" s="36">
        <v>25405</v>
      </c>
      <c r="F1460" s="7">
        <f>IFERROR(IF(INDEX('Temperature Data'!$AA$15:$AA$348,MATCH(LOLP!A1460,'Temperature Data'!$B$15:$B$348,0))&gt;IF(B1460=9,$G$2,LOLP!$F$2),1,0),0)</f>
        <v>0</v>
      </c>
      <c r="G1460" s="7">
        <f>SUMIFS(LOLP!$F$4:$F$8763,$C$4:$C$8763,$C1460,$B$4:$B$8763,$B1460,$D$4:$D$8763,$D1460)</f>
        <v>0</v>
      </c>
      <c r="H1460" s="7">
        <f>COUNTIFS(Calendar!$E$3:$E$367,LOLP!C1460,Calendar!$D$3:$D$367,LOLP!B1460)</f>
        <v>22</v>
      </c>
      <c r="I1460" s="7">
        <f ca="1">IF($F1460=1,OFFSET(start_norps,LOLP!$D1460+(1-$C1460)*24,LOLP!$B1460)*H1460/G1460,0)</f>
        <v>0</v>
      </c>
      <c r="J1460" s="7">
        <f ca="1">IF($F1460=1,OFFSET(start_33,LOLP!$D1460+(1-$C1460)*24,LOLP!$B1460)*H1460/G1460,0)</f>
        <v>0</v>
      </c>
      <c r="K1460" s="7">
        <f ca="1">IF($F1460,OFFSET(start_40,LOLP!$D1460+(1-$C1460)*24,LOLP!$B1460),0)</f>
        <v>0</v>
      </c>
      <c r="L1460" s="7">
        <f ca="1">IF($F1460,OFFSET(start_50,LOLP!$D1460+(1-$C1460)*24,LOLP!$B1460),0)</f>
        <v>0</v>
      </c>
      <c r="M1460" s="25">
        <f t="shared" ca="1" si="156"/>
        <v>0</v>
      </c>
      <c r="N1460" s="25">
        <f t="shared" ca="1" si="157"/>
        <v>0</v>
      </c>
      <c r="O1460" s="15" t="e">
        <f t="shared" ca="1" si="158"/>
        <v>#DIV/0!</v>
      </c>
      <c r="P1460" s="15" t="e">
        <f t="shared" ca="1" si="159"/>
        <v>#DIV/0!</v>
      </c>
    </row>
    <row r="1461" spans="1:16" x14ac:dyDescent="0.25">
      <c r="A1461" s="1">
        <f t="shared" si="160"/>
        <v>43161</v>
      </c>
      <c r="B1461" s="7">
        <f t="shared" si="155"/>
        <v>3</v>
      </c>
      <c r="C1461" s="4">
        <f>INDEX(Calendar!$E$3:$E$367,MATCH(LOLP!$A1461,Calendar!$B$3:$B$367,0))</f>
        <v>1</v>
      </c>
      <c r="D1461" s="2">
        <f t="shared" si="161"/>
        <v>18</v>
      </c>
      <c r="E1461" s="36">
        <v>26634</v>
      </c>
      <c r="F1461" s="7">
        <f>IFERROR(IF(INDEX('Temperature Data'!$AA$15:$AA$348,MATCH(LOLP!A1461,'Temperature Data'!$B$15:$B$348,0))&gt;IF(B1461=9,$G$2,LOLP!$F$2),1,0),0)</f>
        <v>0</v>
      </c>
      <c r="G1461" s="7">
        <f>SUMIFS(LOLP!$F$4:$F$8763,$C$4:$C$8763,$C1461,$B$4:$B$8763,$B1461,$D$4:$D$8763,$D1461)</f>
        <v>0</v>
      </c>
      <c r="H1461" s="7">
        <f>COUNTIFS(Calendar!$E$3:$E$367,LOLP!C1461,Calendar!$D$3:$D$367,LOLP!B1461)</f>
        <v>22</v>
      </c>
      <c r="I1461" s="7">
        <f ca="1">IF($F1461=1,OFFSET(start_norps,LOLP!$D1461+(1-$C1461)*24,LOLP!$B1461)*H1461/G1461,0)</f>
        <v>0</v>
      </c>
      <c r="J1461" s="7">
        <f ca="1">IF($F1461=1,OFFSET(start_33,LOLP!$D1461+(1-$C1461)*24,LOLP!$B1461)*H1461/G1461,0)</f>
        <v>0</v>
      </c>
      <c r="K1461" s="7">
        <f ca="1">IF($F1461,OFFSET(start_40,LOLP!$D1461+(1-$C1461)*24,LOLP!$B1461),0)</f>
        <v>0</v>
      </c>
      <c r="L1461" s="7">
        <f ca="1">IF($F1461,OFFSET(start_50,LOLP!$D1461+(1-$C1461)*24,LOLP!$B1461),0)</f>
        <v>0</v>
      </c>
      <c r="M1461" s="25">
        <f t="shared" ca="1" si="156"/>
        <v>0</v>
      </c>
      <c r="N1461" s="25">
        <f t="shared" ca="1" si="157"/>
        <v>0</v>
      </c>
      <c r="O1461" s="15" t="e">
        <f t="shared" ca="1" si="158"/>
        <v>#DIV/0!</v>
      </c>
      <c r="P1461" s="15" t="e">
        <f t="shared" ca="1" si="159"/>
        <v>#DIV/0!</v>
      </c>
    </row>
    <row r="1462" spans="1:16" x14ac:dyDescent="0.25">
      <c r="A1462" s="1">
        <f t="shared" si="160"/>
        <v>43161</v>
      </c>
      <c r="B1462" s="7">
        <f t="shared" si="155"/>
        <v>3</v>
      </c>
      <c r="C1462" s="4">
        <f>INDEX(Calendar!$E$3:$E$367,MATCH(LOLP!$A1462,Calendar!$B$3:$B$367,0))</f>
        <v>1</v>
      </c>
      <c r="D1462" s="2">
        <f t="shared" si="161"/>
        <v>19</v>
      </c>
      <c r="E1462" s="36">
        <v>28090</v>
      </c>
      <c r="F1462" s="7">
        <f>IFERROR(IF(INDEX('Temperature Data'!$AA$15:$AA$348,MATCH(LOLP!A1462,'Temperature Data'!$B$15:$B$348,0))&gt;IF(B1462=9,$G$2,LOLP!$F$2),1,0),0)</f>
        <v>0</v>
      </c>
      <c r="G1462" s="7">
        <f>SUMIFS(LOLP!$F$4:$F$8763,$C$4:$C$8763,$C1462,$B$4:$B$8763,$B1462,$D$4:$D$8763,$D1462)</f>
        <v>0</v>
      </c>
      <c r="H1462" s="7">
        <f>COUNTIFS(Calendar!$E$3:$E$367,LOLP!C1462,Calendar!$D$3:$D$367,LOLP!B1462)</f>
        <v>22</v>
      </c>
      <c r="I1462" s="7">
        <f ca="1">IF($F1462=1,OFFSET(start_norps,LOLP!$D1462+(1-$C1462)*24,LOLP!$B1462)*H1462/G1462,0)</f>
        <v>0</v>
      </c>
      <c r="J1462" s="7">
        <f ca="1">IF($F1462=1,OFFSET(start_33,LOLP!$D1462+(1-$C1462)*24,LOLP!$B1462)*H1462/G1462,0)</f>
        <v>0</v>
      </c>
      <c r="K1462" s="7">
        <f ca="1">IF($F1462,OFFSET(start_40,LOLP!$D1462+(1-$C1462)*24,LOLP!$B1462),0)</f>
        <v>0</v>
      </c>
      <c r="L1462" s="7">
        <f ca="1">IF($F1462,OFFSET(start_50,LOLP!$D1462+(1-$C1462)*24,LOLP!$B1462),0)</f>
        <v>0</v>
      </c>
      <c r="M1462" s="25">
        <f t="shared" ca="1" si="156"/>
        <v>0</v>
      </c>
      <c r="N1462" s="25">
        <f t="shared" ca="1" si="157"/>
        <v>0</v>
      </c>
      <c r="O1462" s="15" t="e">
        <f t="shared" ca="1" si="158"/>
        <v>#DIV/0!</v>
      </c>
      <c r="P1462" s="15" t="e">
        <f t="shared" ca="1" si="159"/>
        <v>#DIV/0!</v>
      </c>
    </row>
    <row r="1463" spans="1:16" x14ac:dyDescent="0.25">
      <c r="A1463" s="1">
        <f t="shared" si="160"/>
        <v>43161</v>
      </c>
      <c r="B1463" s="7">
        <f t="shared" si="155"/>
        <v>3</v>
      </c>
      <c r="C1463" s="4">
        <f>INDEX(Calendar!$E$3:$E$367,MATCH(LOLP!$A1463,Calendar!$B$3:$B$367,0))</f>
        <v>1</v>
      </c>
      <c r="D1463" s="2">
        <f t="shared" si="161"/>
        <v>20</v>
      </c>
      <c r="E1463" s="36">
        <v>27906</v>
      </c>
      <c r="F1463" s="7">
        <f>IFERROR(IF(INDEX('Temperature Data'!$AA$15:$AA$348,MATCH(LOLP!A1463,'Temperature Data'!$B$15:$B$348,0))&gt;IF(B1463=9,$G$2,LOLP!$F$2),1,0),0)</f>
        <v>0</v>
      </c>
      <c r="G1463" s="7">
        <f>SUMIFS(LOLP!$F$4:$F$8763,$C$4:$C$8763,$C1463,$B$4:$B$8763,$B1463,$D$4:$D$8763,$D1463)</f>
        <v>0</v>
      </c>
      <c r="H1463" s="7">
        <f>COUNTIFS(Calendar!$E$3:$E$367,LOLP!C1463,Calendar!$D$3:$D$367,LOLP!B1463)</f>
        <v>22</v>
      </c>
      <c r="I1463" s="7">
        <f ca="1">IF($F1463=1,OFFSET(start_norps,LOLP!$D1463+(1-$C1463)*24,LOLP!$B1463)*H1463/G1463,0)</f>
        <v>0</v>
      </c>
      <c r="J1463" s="7">
        <f ca="1">IF($F1463=1,OFFSET(start_33,LOLP!$D1463+(1-$C1463)*24,LOLP!$B1463)*H1463/G1463,0)</f>
        <v>0</v>
      </c>
      <c r="K1463" s="7">
        <f ca="1">IF($F1463,OFFSET(start_40,LOLP!$D1463+(1-$C1463)*24,LOLP!$B1463),0)</f>
        <v>0</v>
      </c>
      <c r="L1463" s="7">
        <f ca="1">IF($F1463,OFFSET(start_50,LOLP!$D1463+(1-$C1463)*24,LOLP!$B1463),0)</f>
        <v>0</v>
      </c>
      <c r="M1463" s="25">
        <f t="shared" ca="1" si="156"/>
        <v>0</v>
      </c>
      <c r="N1463" s="25">
        <f t="shared" ca="1" si="157"/>
        <v>0</v>
      </c>
      <c r="O1463" s="15" t="e">
        <f t="shared" ca="1" si="158"/>
        <v>#DIV/0!</v>
      </c>
      <c r="P1463" s="15" t="e">
        <f t="shared" ca="1" si="159"/>
        <v>#DIV/0!</v>
      </c>
    </row>
    <row r="1464" spans="1:16" x14ac:dyDescent="0.25">
      <c r="A1464" s="1">
        <f t="shared" si="160"/>
        <v>43161</v>
      </c>
      <c r="B1464" s="7">
        <f t="shared" si="155"/>
        <v>3</v>
      </c>
      <c r="C1464" s="4">
        <f>INDEX(Calendar!$E$3:$E$367,MATCH(LOLP!$A1464,Calendar!$B$3:$B$367,0))</f>
        <v>1</v>
      </c>
      <c r="D1464" s="2">
        <f t="shared" si="161"/>
        <v>21</v>
      </c>
      <c r="E1464" s="36">
        <v>27234</v>
      </c>
      <c r="F1464" s="7">
        <f>IFERROR(IF(INDEX('Temperature Data'!$AA$15:$AA$348,MATCH(LOLP!A1464,'Temperature Data'!$B$15:$B$348,0))&gt;IF(B1464=9,$G$2,LOLP!$F$2),1,0),0)</f>
        <v>0</v>
      </c>
      <c r="G1464" s="7">
        <f>SUMIFS(LOLP!$F$4:$F$8763,$C$4:$C$8763,$C1464,$B$4:$B$8763,$B1464,$D$4:$D$8763,$D1464)</f>
        <v>0</v>
      </c>
      <c r="H1464" s="7">
        <f>COUNTIFS(Calendar!$E$3:$E$367,LOLP!C1464,Calendar!$D$3:$D$367,LOLP!B1464)</f>
        <v>22</v>
      </c>
      <c r="I1464" s="7">
        <f ca="1">IF($F1464=1,OFFSET(start_norps,LOLP!$D1464+(1-$C1464)*24,LOLP!$B1464)*H1464/G1464,0)</f>
        <v>0</v>
      </c>
      <c r="J1464" s="7">
        <f ca="1">IF($F1464=1,OFFSET(start_33,LOLP!$D1464+(1-$C1464)*24,LOLP!$B1464)*H1464/G1464,0)</f>
        <v>0</v>
      </c>
      <c r="K1464" s="7">
        <f ca="1">IF($F1464,OFFSET(start_40,LOLP!$D1464+(1-$C1464)*24,LOLP!$B1464),0)</f>
        <v>0</v>
      </c>
      <c r="L1464" s="7">
        <f ca="1">IF($F1464,OFFSET(start_50,LOLP!$D1464+(1-$C1464)*24,LOLP!$B1464),0)</f>
        <v>0</v>
      </c>
      <c r="M1464" s="25">
        <f t="shared" ca="1" si="156"/>
        <v>0</v>
      </c>
      <c r="N1464" s="25">
        <f t="shared" ca="1" si="157"/>
        <v>0</v>
      </c>
      <c r="O1464" s="15" t="e">
        <f t="shared" ca="1" si="158"/>
        <v>#DIV/0!</v>
      </c>
      <c r="P1464" s="15" t="e">
        <f t="shared" ca="1" si="159"/>
        <v>#DIV/0!</v>
      </c>
    </row>
    <row r="1465" spans="1:16" x14ac:dyDescent="0.25">
      <c r="A1465" s="1">
        <f t="shared" si="160"/>
        <v>43161</v>
      </c>
      <c r="B1465" s="7">
        <f t="shared" si="155"/>
        <v>3</v>
      </c>
      <c r="C1465" s="4">
        <f>INDEX(Calendar!$E$3:$E$367,MATCH(LOLP!$A1465,Calendar!$B$3:$B$367,0))</f>
        <v>1</v>
      </c>
      <c r="D1465" s="2">
        <f t="shared" si="161"/>
        <v>22</v>
      </c>
      <c r="E1465" s="36">
        <v>26088</v>
      </c>
      <c r="F1465" s="7">
        <f>IFERROR(IF(INDEX('Temperature Data'!$AA$15:$AA$348,MATCH(LOLP!A1465,'Temperature Data'!$B$15:$B$348,0))&gt;IF(B1465=9,$G$2,LOLP!$F$2),1,0),0)</f>
        <v>0</v>
      </c>
      <c r="G1465" s="7">
        <f>SUMIFS(LOLP!$F$4:$F$8763,$C$4:$C$8763,$C1465,$B$4:$B$8763,$B1465,$D$4:$D$8763,$D1465)</f>
        <v>0</v>
      </c>
      <c r="H1465" s="7">
        <f>COUNTIFS(Calendar!$E$3:$E$367,LOLP!C1465,Calendar!$D$3:$D$367,LOLP!B1465)</f>
        <v>22</v>
      </c>
      <c r="I1465" s="7">
        <f ca="1">IF($F1465=1,OFFSET(start_norps,LOLP!$D1465+(1-$C1465)*24,LOLP!$B1465)*H1465/G1465,0)</f>
        <v>0</v>
      </c>
      <c r="J1465" s="7">
        <f ca="1">IF($F1465=1,OFFSET(start_33,LOLP!$D1465+(1-$C1465)*24,LOLP!$B1465)*H1465/G1465,0)</f>
        <v>0</v>
      </c>
      <c r="K1465" s="7">
        <f ca="1">IF($F1465,OFFSET(start_40,LOLP!$D1465+(1-$C1465)*24,LOLP!$B1465),0)</f>
        <v>0</v>
      </c>
      <c r="L1465" s="7">
        <f ca="1">IF($F1465,OFFSET(start_50,LOLP!$D1465+(1-$C1465)*24,LOLP!$B1465),0)</f>
        <v>0</v>
      </c>
      <c r="M1465" s="25">
        <f t="shared" ca="1" si="156"/>
        <v>0</v>
      </c>
      <c r="N1465" s="25">
        <f t="shared" ca="1" si="157"/>
        <v>0</v>
      </c>
      <c r="O1465" s="15" t="e">
        <f t="shared" ca="1" si="158"/>
        <v>#DIV/0!</v>
      </c>
      <c r="P1465" s="15" t="e">
        <f t="shared" ca="1" si="159"/>
        <v>#DIV/0!</v>
      </c>
    </row>
    <row r="1466" spans="1:16" x14ac:dyDescent="0.25">
      <c r="A1466" s="1">
        <f t="shared" si="160"/>
        <v>43161</v>
      </c>
      <c r="B1466" s="7">
        <f t="shared" si="155"/>
        <v>3</v>
      </c>
      <c r="C1466" s="4">
        <f>INDEX(Calendar!$E$3:$E$367,MATCH(LOLP!$A1466,Calendar!$B$3:$B$367,0))</f>
        <v>1</v>
      </c>
      <c r="D1466" s="2">
        <f t="shared" si="161"/>
        <v>23</v>
      </c>
      <c r="E1466" s="36">
        <v>24507</v>
      </c>
      <c r="F1466" s="7">
        <f>IFERROR(IF(INDEX('Temperature Data'!$AA$15:$AA$348,MATCH(LOLP!A1466,'Temperature Data'!$B$15:$B$348,0))&gt;IF(B1466=9,$G$2,LOLP!$F$2),1,0),0)</f>
        <v>0</v>
      </c>
      <c r="G1466" s="7">
        <f>SUMIFS(LOLP!$F$4:$F$8763,$C$4:$C$8763,$C1466,$B$4:$B$8763,$B1466,$D$4:$D$8763,$D1466)</f>
        <v>0</v>
      </c>
      <c r="H1466" s="7">
        <f>COUNTIFS(Calendar!$E$3:$E$367,LOLP!C1466,Calendar!$D$3:$D$367,LOLP!B1466)</f>
        <v>22</v>
      </c>
      <c r="I1466" s="7">
        <f ca="1">IF($F1466=1,OFFSET(start_norps,LOLP!$D1466+(1-$C1466)*24,LOLP!$B1466)*H1466/G1466,0)</f>
        <v>0</v>
      </c>
      <c r="J1466" s="7">
        <f ca="1">IF($F1466=1,OFFSET(start_33,LOLP!$D1466+(1-$C1466)*24,LOLP!$B1466)*H1466/G1466,0)</f>
        <v>0</v>
      </c>
      <c r="K1466" s="7">
        <f ca="1">IF($F1466,OFFSET(start_40,LOLP!$D1466+(1-$C1466)*24,LOLP!$B1466),0)</f>
        <v>0</v>
      </c>
      <c r="L1466" s="7">
        <f ca="1">IF($F1466,OFFSET(start_50,LOLP!$D1466+(1-$C1466)*24,LOLP!$B1466),0)</f>
        <v>0</v>
      </c>
      <c r="M1466" s="25">
        <f t="shared" ca="1" si="156"/>
        <v>0</v>
      </c>
      <c r="N1466" s="25">
        <f t="shared" ca="1" si="157"/>
        <v>0</v>
      </c>
      <c r="O1466" s="15" t="e">
        <f t="shared" ca="1" si="158"/>
        <v>#DIV/0!</v>
      </c>
      <c r="P1466" s="15" t="e">
        <f t="shared" ca="1" si="159"/>
        <v>#DIV/0!</v>
      </c>
    </row>
    <row r="1467" spans="1:16" x14ac:dyDescent="0.25">
      <c r="A1467" s="1">
        <f t="shared" si="160"/>
        <v>43161</v>
      </c>
      <c r="B1467" s="7">
        <f t="shared" si="155"/>
        <v>3</v>
      </c>
      <c r="C1467" s="4">
        <f>INDEX(Calendar!$E$3:$E$367,MATCH(LOLP!$A1467,Calendar!$B$3:$B$367,0))</f>
        <v>1</v>
      </c>
      <c r="D1467" s="2">
        <f t="shared" si="161"/>
        <v>24</v>
      </c>
      <c r="E1467" s="36">
        <v>22840</v>
      </c>
      <c r="F1467" s="7">
        <f>IFERROR(IF(INDEX('Temperature Data'!$AA$15:$AA$348,MATCH(LOLP!A1467,'Temperature Data'!$B$15:$B$348,0))&gt;IF(B1467=9,$G$2,LOLP!$F$2),1,0),0)</f>
        <v>0</v>
      </c>
      <c r="G1467" s="7">
        <f>SUMIFS(LOLP!$F$4:$F$8763,$C$4:$C$8763,$C1467,$B$4:$B$8763,$B1467,$D$4:$D$8763,$D1467)</f>
        <v>0</v>
      </c>
      <c r="H1467" s="7">
        <f>COUNTIFS(Calendar!$E$3:$E$367,LOLP!C1467,Calendar!$D$3:$D$367,LOLP!B1467)</f>
        <v>22</v>
      </c>
      <c r="I1467" s="7">
        <f ca="1">IF($F1467=1,OFFSET(start_norps,LOLP!$D1467+(1-$C1467)*24,LOLP!$B1467)*H1467/G1467,0)</f>
        <v>0</v>
      </c>
      <c r="J1467" s="7">
        <f ca="1">IF($F1467=1,OFFSET(start_33,LOLP!$D1467+(1-$C1467)*24,LOLP!$B1467)*H1467/G1467,0)</f>
        <v>0</v>
      </c>
      <c r="K1467" s="7">
        <f ca="1">IF($F1467,OFFSET(start_40,LOLP!$D1467+(1-$C1467)*24,LOLP!$B1467),0)</f>
        <v>0</v>
      </c>
      <c r="L1467" s="7">
        <f ca="1">IF($F1467,OFFSET(start_50,LOLP!$D1467+(1-$C1467)*24,LOLP!$B1467),0)</f>
        <v>0</v>
      </c>
      <c r="M1467" s="25">
        <f t="shared" ca="1" si="156"/>
        <v>0</v>
      </c>
      <c r="N1467" s="25">
        <f t="shared" ca="1" si="157"/>
        <v>0</v>
      </c>
      <c r="O1467" s="15" t="e">
        <f t="shared" ca="1" si="158"/>
        <v>#DIV/0!</v>
      </c>
      <c r="P1467" s="15" t="e">
        <f t="shared" ca="1" si="159"/>
        <v>#DIV/0!</v>
      </c>
    </row>
    <row r="1468" spans="1:16" x14ac:dyDescent="0.25">
      <c r="A1468" s="1">
        <f t="shared" si="160"/>
        <v>43162</v>
      </c>
      <c r="B1468" s="7">
        <f t="shared" si="155"/>
        <v>3</v>
      </c>
      <c r="C1468" s="4">
        <f>INDEX(Calendar!$E$3:$E$367,MATCH(LOLP!$A1468,Calendar!$B$3:$B$367,0))</f>
        <v>0</v>
      </c>
      <c r="D1468" s="2">
        <f t="shared" si="161"/>
        <v>1</v>
      </c>
      <c r="E1468" s="36">
        <v>21519</v>
      </c>
      <c r="F1468" s="7">
        <f>IFERROR(IF(INDEX('Temperature Data'!$AA$15:$AA$348,MATCH(LOLP!A1468,'Temperature Data'!$B$15:$B$348,0))&gt;IF(B1468=9,$G$2,LOLP!$F$2),1,0),0)</f>
        <v>0</v>
      </c>
      <c r="G1468" s="7">
        <f>SUMIFS(LOLP!$F$4:$F$8763,$C$4:$C$8763,$C1468,$B$4:$B$8763,$B1468,$D$4:$D$8763,$D1468)</f>
        <v>0</v>
      </c>
      <c r="H1468" s="7">
        <f>COUNTIFS(Calendar!$E$3:$E$367,LOLP!C1468,Calendar!$D$3:$D$367,LOLP!B1468)</f>
        <v>9</v>
      </c>
      <c r="I1468" s="7">
        <f ca="1">IF($F1468=1,OFFSET(start_norps,LOLP!$D1468+(1-$C1468)*24,LOLP!$B1468)*H1468/G1468,0)</f>
        <v>0</v>
      </c>
      <c r="J1468" s="7">
        <f ca="1">IF($F1468=1,OFFSET(start_33,LOLP!$D1468+(1-$C1468)*24,LOLP!$B1468)*H1468/G1468,0)</f>
        <v>0</v>
      </c>
      <c r="K1468" s="7">
        <f ca="1">IF($F1468,OFFSET(start_40,LOLP!$D1468+(1-$C1468)*24,LOLP!$B1468),0)</f>
        <v>0</v>
      </c>
      <c r="L1468" s="7">
        <f ca="1">IF($F1468,OFFSET(start_50,LOLP!$D1468+(1-$C1468)*24,LOLP!$B1468),0)</f>
        <v>0</v>
      </c>
      <c r="M1468" s="25">
        <f t="shared" ca="1" si="156"/>
        <v>0</v>
      </c>
      <c r="N1468" s="25">
        <f t="shared" ca="1" si="157"/>
        <v>0</v>
      </c>
      <c r="O1468" s="15" t="e">
        <f t="shared" ca="1" si="158"/>
        <v>#DIV/0!</v>
      </c>
      <c r="P1468" s="15" t="e">
        <f t="shared" ca="1" si="159"/>
        <v>#DIV/0!</v>
      </c>
    </row>
    <row r="1469" spans="1:16" x14ac:dyDescent="0.25">
      <c r="A1469" s="1">
        <f t="shared" si="160"/>
        <v>43162</v>
      </c>
      <c r="B1469" s="7">
        <f t="shared" si="155"/>
        <v>3</v>
      </c>
      <c r="C1469" s="4">
        <f>INDEX(Calendar!$E$3:$E$367,MATCH(LOLP!$A1469,Calendar!$B$3:$B$367,0))</f>
        <v>0</v>
      </c>
      <c r="D1469" s="2">
        <f t="shared" si="161"/>
        <v>2</v>
      </c>
      <c r="E1469" s="36">
        <v>20907</v>
      </c>
      <c r="F1469" s="7">
        <f>IFERROR(IF(INDEX('Temperature Data'!$AA$15:$AA$348,MATCH(LOLP!A1469,'Temperature Data'!$B$15:$B$348,0))&gt;IF(B1469=9,$G$2,LOLP!$F$2),1,0),0)</f>
        <v>0</v>
      </c>
      <c r="G1469" s="7">
        <f>SUMIFS(LOLP!$F$4:$F$8763,$C$4:$C$8763,$C1469,$B$4:$B$8763,$B1469,$D$4:$D$8763,$D1469)</f>
        <v>0</v>
      </c>
      <c r="H1469" s="7">
        <f>COUNTIFS(Calendar!$E$3:$E$367,LOLP!C1469,Calendar!$D$3:$D$367,LOLP!B1469)</f>
        <v>9</v>
      </c>
      <c r="I1469" s="7">
        <f ca="1">IF($F1469=1,OFFSET(start_norps,LOLP!$D1469+(1-$C1469)*24,LOLP!$B1469)*H1469/G1469,0)</f>
        <v>0</v>
      </c>
      <c r="J1469" s="7">
        <f ca="1">IF($F1469=1,OFFSET(start_33,LOLP!$D1469+(1-$C1469)*24,LOLP!$B1469)*H1469/G1469,0)</f>
        <v>0</v>
      </c>
      <c r="K1469" s="7">
        <f ca="1">IF($F1469,OFFSET(start_40,LOLP!$D1469+(1-$C1469)*24,LOLP!$B1469),0)</f>
        <v>0</v>
      </c>
      <c r="L1469" s="7">
        <f ca="1">IF($F1469,OFFSET(start_50,LOLP!$D1469+(1-$C1469)*24,LOLP!$B1469),0)</f>
        <v>0</v>
      </c>
      <c r="M1469" s="25">
        <f t="shared" ca="1" si="156"/>
        <v>0</v>
      </c>
      <c r="N1469" s="25">
        <f t="shared" ca="1" si="157"/>
        <v>0</v>
      </c>
      <c r="O1469" s="15" t="e">
        <f t="shared" ca="1" si="158"/>
        <v>#DIV/0!</v>
      </c>
      <c r="P1469" s="15" t="e">
        <f t="shared" ca="1" si="159"/>
        <v>#DIV/0!</v>
      </c>
    </row>
    <row r="1470" spans="1:16" x14ac:dyDescent="0.25">
      <c r="A1470" s="1">
        <f t="shared" si="160"/>
        <v>43162</v>
      </c>
      <c r="B1470" s="7">
        <f t="shared" si="155"/>
        <v>3</v>
      </c>
      <c r="C1470" s="4">
        <f>INDEX(Calendar!$E$3:$E$367,MATCH(LOLP!$A1470,Calendar!$B$3:$B$367,0))</f>
        <v>0</v>
      </c>
      <c r="D1470" s="2">
        <f t="shared" si="161"/>
        <v>3</v>
      </c>
      <c r="E1470" s="36">
        <v>20484</v>
      </c>
      <c r="F1470" s="7">
        <f>IFERROR(IF(INDEX('Temperature Data'!$AA$15:$AA$348,MATCH(LOLP!A1470,'Temperature Data'!$B$15:$B$348,0))&gt;IF(B1470=9,$G$2,LOLP!$F$2),1,0),0)</f>
        <v>0</v>
      </c>
      <c r="G1470" s="7">
        <f>SUMIFS(LOLP!$F$4:$F$8763,$C$4:$C$8763,$C1470,$B$4:$B$8763,$B1470,$D$4:$D$8763,$D1470)</f>
        <v>0</v>
      </c>
      <c r="H1470" s="7">
        <f>COUNTIFS(Calendar!$E$3:$E$367,LOLP!C1470,Calendar!$D$3:$D$367,LOLP!B1470)</f>
        <v>9</v>
      </c>
      <c r="I1470" s="7">
        <f ca="1">IF($F1470=1,OFFSET(start_norps,LOLP!$D1470+(1-$C1470)*24,LOLP!$B1470)*H1470/G1470,0)</f>
        <v>0</v>
      </c>
      <c r="J1470" s="7">
        <f ca="1">IF($F1470=1,OFFSET(start_33,LOLP!$D1470+(1-$C1470)*24,LOLP!$B1470)*H1470/G1470,0)</f>
        <v>0</v>
      </c>
      <c r="K1470" s="7">
        <f ca="1">IF($F1470,OFFSET(start_40,LOLP!$D1470+(1-$C1470)*24,LOLP!$B1470),0)</f>
        <v>0</v>
      </c>
      <c r="L1470" s="7">
        <f ca="1">IF($F1470,OFFSET(start_50,LOLP!$D1470+(1-$C1470)*24,LOLP!$B1470),0)</f>
        <v>0</v>
      </c>
      <c r="M1470" s="25">
        <f t="shared" ca="1" si="156"/>
        <v>0</v>
      </c>
      <c r="N1470" s="25">
        <f t="shared" ca="1" si="157"/>
        <v>0</v>
      </c>
      <c r="O1470" s="15" t="e">
        <f t="shared" ca="1" si="158"/>
        <v>#DIV/0!</v>
      </c>
      <c r="P1470" s="15" t="e">
        <f t="shared" ca="1" si="159"/>
        <v>#DIV/0!</v>
      </c>
    </row>
    <row r="1471" spans="1:16" x14ac:dyDescent="0.25">
      <c r="A1471" s="1">
        <f t="shared" si="160"/>
        <v>43162</v>
      </c>
      <c r="B1471" s="7">
        <f t="shared" si="155"/>
        <v>3</v>
      </c>
      <c r="C1471" s="4">
        <f>INDEX(Calendar!$E$3:$E$367,MATCH(LOLP!$A1471,Calendar!$B$3:$B$367,0))</f>
        <v>0</v>
      </c>
      <c r="D1471" s="2">
        <f t="shared" si="161"/>
        <v>4</v>
      </c>
      <c r="E1471" s="36">
        <v>20209</v>
      </c>
      <c r="F1471" s="7">
        <f>IFERROR(IF(INDEX('Temperature Data'!$AA$15:$AA$348,MATCH(LOLP!A1471,'Temperature Data'!$B$15:$B$348,0))&gt;IF(B1471=9,$G$2,LOLP!$F$2),1,0),0)</f>
        <v>0</v>
      </c>
      <c r="G1471" s="7">
        <f>SUMIFS(LOLP!$F$4:$F$8763,$C$4:$C$8763,$C1471,$B$4:$B$8763,$B1471,$D$4:$D$8763,$D1471)</f>
        <v>0</v>
      </c>
      <c r="H1471" s="7">
        <f>COUNTIFS(Calendar!$E$3:$E$367,LOLP!C1471,Calendar!$D$3:$D$367,LOLP!B1471)</f>
        <v>9</v>
      </c>
      <c r="I1471" s="7">
        <f ca="1">IF($F1471=1,OFFSET(start_norps,LOLP!$D1471+(1-$C1471)*24,LOLP!$B1471)*H1471/G1471,0)</f>
        <v>0</v>
      </c>
      <c r="J1471" s="7">
        <f ca="1">IF($F1471=1,OFFSET(start_33,LOLP!$D1471+(1-$C1471)*24,LOLP!$B1471)*H1471/G1471,0)</f>
        <v>0</v>
      </c>
      <c r="K1471" s="7">
        <f ca="1">IF($F1471,OFFSET(start_40,LOLP!$D1471+(1-$C1471)*24,LOLP!$B1471),0)</f>
        <v>0</v>
      </c>
      <c r="L1471" s="7">
        <f ca="1">IF($F1471,OFFSET(start_50,LOLP!$D1471+(1-$C1471)*24,LOLP!$B1471),0)</f>
        <v>0</v>
      </c>
      <c r="M1471" s="25">
        <f t="shared" ca="1" si="156"/>
        <v>0</v>
      </c>
      <c r="N1471" s="25">
        <f t="shared" ca="1" si="157"/>
        <v>0</v>
      </c>
      <c r="O1471" s="15" t="e">
        <f t="shared" ca="1" si="158"/>
        <v>#DIV/0!</v>
      </c>
      <c r="P1471" s="15" t="e">
        <f t="shared" ca="1" si="159"/>
        <v>#DIV/0!</v>
      </c>
    </row>
    <row r="1472" spans="1:16" x14ac:dyDescent="0.25">
      <c r="A1472" s="1">
        <f t="shared" si="160"/>
        <v>43162</v>
      </c>
      <c r="B1472" s="7">
        <f t="shared" si="155"/>
        <v>3</v>
      </c>
      <c r="C1472" s="4">
        <f>INDEX(Calendar!$E$3:$E$367,MATCH(LOLP!$A1472,Calendar!$B$3:$B$367,0))</f>
        <v>0</v>
      </c>
      <c r="D1472" s="2">
        <f t="shared" si="161"/>
        <v>5</v>
      </c>
      <c r="E1472" s="36">
        <v>20265</v>
      </c>
      <c r="F1472" s="7">
        <f>IFERROR(IF(INDEX('Temperature Data'!$AA$15:$AA$348,MATCH(LOLP!A1472,'Temperature Data'!$B$15:$B$348,0))&gt;IF(B1472=9,$G$2,LOLP!$F$2),1,0),0)</f>
        <v>0</v>
      </c>
      <c r="G1472" s="7">
        <f>SUMIFS(LOLP!$F$4:$F$8763,$C$4:$C$8763,$C1472,$B$4:$B$8763,$B1472,$D$4:$D$8763,$D1472)</f>
        <v>0</v>
      </c>
      <c r="H1472" s="7">
        <f>COUNTIFS(Calendar!$E$3:$E$367,LOLP!C1472,Calendar!$D$3:$D$367,LOLP!B1472)</f>
        <v>9</v>
      </c>
      <c r="I1472" s="7">
        <f ca="1">IF($F1472=1,OFFSET(start_norps,LOLP!$D1472+(1-$C1472)*24,LOLP!$B1472)*H1472/G1472,0)</f>
        <v>0</v>
      </c>
      <c r="J1472" s="7">
        <f ca="1">IF($F1472=1,OFFSET(start_33,LOLP!$D1472+(1-$C1472)*24,LOLP!$B1472)*H1472/G1472,0)</f>
        <v>0</v>
      </c>
      <c r="K1472" s="7">
        <f ca="1">IF($F1472,OFFSET(start_40,LOLP!$D1472+(1-$C1472)*24,LOLP!$B1472),0)</f>
        <v>0</v>
      </c>
      <c r="L1472" s="7">
        <f ca="1">IF($F1472,OFFSET(start_50,LOLP!$D1472+(1-$C1472)*24,LOLP!$B1472),0)</f>
        <v>0</v>
      </c>
      <c r="M1472" s="25">
        <f t="shared" ca="1" si="156"/>
        <v>0</v>
      </c>
      <c r="N1472" s="25">
        <f t="shared" ca="1" si="157"/>
        <v>0</v>
      </c>
      <c r="O1472" s="15" t="e">
        <f t="shared" ca="1" si="158"/>
        <v>#DIV/0!</v>
      </c>
      <c r="P1472" s="15" t="e">
        <f t="shared" ca="1" si="159"/>
        <v>#DIV/0!</v>
      </c>
    </row>
    <row r="1473" spans="1:16" x14ac:dyDescent="0.25">
      <c r="A1473" s="1">
        <f t="shared" si="160"/>
        <v>43162</v>
      </c>
      <c r="B1473" s="7">
        <f t="shared" si="155"/>
        <v>3</v>
      </c>
      <c r="C1473" s="4">
        <f>INDEX(Calendar!$E$3:$E$367,MATCH(LOLP!$A1473,Calendar!$B$3:$B$367,0))</f>
        <v>0</v>
      </c>
      <c r="D1473" s="2">
        <f t="shared" si="161"/>
        <v>6</v>
      </c>
      <c r="E1473" s="36">
        <v>20553</v>
      </c>
      <c r="F1473" s="7">
        <f>IFERROR(IF(INDEX('Temperature Data'!$AA$15:$AA$348,MATCH(LOLP!A1473,'Temperature Data'!$B$15:$B$348,0))&gt;IF(B1473=9,$G$2,LOLP!$F$2),1,0),0)</f>
        <v>0</v>
      </c>
      <c r="G1473" s="7">
        <f>SUMIFS(LOLP!$F$4:$F$8763,$C$4:$C$8763,$C1473,$B$4:$B$8763,$B1473,$D$4:$D$8763,$D1473)</f>
        <v>0</v>
      </c>
      <c r="H1473" s="7">
        <f>COUNTIFS(Calendar!$E$3:$E$367,LOLP!C1473,Calendar!$D$3:$D$367,LOLP!B1473)</f>
        <v>9</v>
      </c>
      <c r="I1473" s="7">
        <f ca="1">IF($F1473=1,OFFSET(start_norps,LOLP!$D1473+(1-$C1473)*24,LOLP!$B1473)*H1473/G1473,0)</f>
        <v>0</v>
      </c>
      <c r="J1473" s="7">
        <f ca="1">IF($F1473=1,OFFSET(start_33,LOLP!$D1473+(1-$C1473)*24,LOLP!$B1473)*H1473/G1473,0)</f>
        <v>0</v>
      </c>
      <c r="K1473" s="7">
        <f ca="1">IF($F1473,OFFSET(start_40,LOLP!$D1473+(1-$C1473)*24,LOLP!$B1473),0)</f>
        <v>0</v>
      </c>
      <c r="L1473" s="7">
        <f ca="1">IF($F1473,OFFSET(start_50,LOLP!$D1473+(1-$C1473)*24,LOLP!$B1473),0)</f>
        <v>0</v>
      </c>
      <c r="M1473" s="25">
        <f t="shared" ca="1" si="156"/>
        <v>0</v>
      </c>
      <c r="N1473" s="25">
        <f t="shared" ca="1" si="157"/>
        <v>0</v>
      </c>
      <c r="O1473" s="15" t="e">
        <f t="shared" ca="1" si="158"/>
        <v>#DIV/0!</v>
      </c>
      <c r="P1473" s="15" t="e">
        <f t="shared" ca="1" si="159"/>
        <v>#DIV/0!</v>
      </c>
    </row>
    <row r="1474" spans="1:16" x14ac:dyDescent="0.25">
      <c r="A1474" s="1">
        <f t="shared" si="160"/>
        <v>43162</v>
      </c>
      <c r="B1474" s="7">
        <f t="shared" si="155"/>
        <v>3</v>
      </c>
      <c r="C1474" s="4">
        <f>INDEX(Calendar!$E$3:$E$367,MATCH(LOLP!$A1474,Calendar!$B$3:$B$367,0))</f>
        <v>0</v>
      </c>
      <c r="D1474" s="2">
        <f t="shared" si="161"/>
        <v>7</v>
      </c>
      <c r="E1474" s="36">
        <v>21318</v>
      </c>
      <c r="F1474" s="7">
        <f>IFERROR(IF(INDEX('Temperature Data'!$AA$15:$AA$348,MATCH(LOLP!A1474,'Temperature Data'!$B$15:$B$348,0))&gt;IF(B1474=9,$G$2,LOLP!$F$2),1,0),0)</f>
        <v>0</v>
      </c>
      <c r="G1474" s="7">
        <f>SUMIFS(LOLP!$F$4:$F$8763,$C$4:$C$8763,$C1474,$B$4:$B$8763,$B1474,$D$4:$D$8763,$D1474)</f>
        <v>0</v>
      </c>
      <c r="H1474" s="7">
        <f>COUNTIFS(Calendar!$E$3:$E$367,LOLP!C1474,Calendar!$D$3:$D$367,LOLP!B1474)</f>
        <v>9</v>
      </c>
      <c r="I1474" s="7">
        <f ca="1">IF($F1474=1,OFFSET(start_norps,LOLP!$D1474+(1-$C1474)*24,LOLP!$B1474)*H1474/G1474,0)</f>
        <v>0</v>
      </c>
      <c r="J1474" s="7">
        <f ca="1">IF($F1474=1,OFFSET(start_33,LOLP!$D1474+(1-$C1474)*24,LOLP!$B1474)*H1474/G1474,0)</f>
        <v>0</v>
      </c>
      <c r="K1474" s="7">
        <f ca="1">IF($F1474,OFFSET(start_40,LOLP!$D1474+(1-$C1474)*24,LOLP!$B1474),0)</f>
        <v>0</v>
      </c>
      <c r="L1474" s="7">
        <f ca="1">IF($F1474,OFFSET(start_50,LOLP!$D1474+(1-$C1474)*24,LOLP!$B1474),0)</f>
        <v>0</v>
      </c>
      <c r="M1474" s="25">
        <f t="shared" ca="1" si="156"/>
        <v>0</v>
      </c>
      <c r="N1474" s="25">
        <f t="shared" ca="1" si="157"/>
        <v>0</v>
      </c>
      <c r="O1474" s="15" t="e">
        <f t="shared" ca="1" si="158"/>
        <v>#DIV/0!</v>
      </c>
      <c r="P1474" s="15" t="e">
        <f t="shared" ca="1" si="159"/>
        <v>#DIV/0!</v>
      </c>
    </row>
    <row r="1475" spans="1:16" x14ac:dyDescent="0.25">
      <c r="A1475" s="1">
        <f t="shared" si="160"/>
        <v>43162</v>
      </c>
      <c r="B1475" s="7">
        <f t="shared" si="155"/>
        <v>3</v>
      </c>
      <c r="C1475" s="4">
        <f>INDEX(Calendar!$E$3:$E$367,MATCH(LOLP!$A1475,Calendar!$B$3:$B$367,0))</f>
        <v>0</v>
      </c>
      <c r="D1475" s="2">
        <f t="shared" si="161"/>
        <v>8</v>
      </c>
      <c r="E1475" s="36">
        <v>21672</v>
      </c>
      <c r="F1475" s="7">
        <f>IFERROR(IF(INDEX('Temperature Data'!$AA$15:$AA$348,MATCH(LOLP!A1475,'Temperature Data'!$B$15:$B$348,0))&gt;IF(B1475=9,$G$2,LOLP!$F$2),1,0),0)</f>
        <v>0</v>
      </c>
      <c r="G1475" s="7">
        <f>SUMIFS(LOLP!$F$4:$F$8763,$C$4:$C$8763,$C1475,$B$4:$B$8763,$B1475,$D$4:$D$8763,$D1475)</f>
        <v>0</v>
      </c>
      <c r="H1475" s="7">
        <f>COUNTIFS(Calendar!$E$3:$E$367,LOLP!C1475,Calendar!$D$3:$D$367,LOLP!B1475)</f>
        <v>9</v>
      </c>
      <c r="I1475" s="7">
        <f ca="1">IF($F1475=1,OFFSET(start_norps,LOLP!$D1475+(1-$C1475)*24,LOLP!$B1475)*H1475/G1475,0)</f>
        <v>0</v>
      </c>
      <c r="J1475" s="7">
        <f ca="1">IF($F1475=1,OFFSET(start_33,LOLP!$D1475+(1-$C1475)*24,LOLP!$B1475)*H1475/G1475,0)</f>
        <v>0</v>
      </c>
      <c r="K1475" s="7">
        <f ca="1">IF($F1475,OFFSET(start_40,LOLP!$D1475+(1-$C1475)*24,LOLP!$B1475),0)</f>
        <v>0</v>
      </c>
      <c r="L1475" s="7">
        <f ca="1">IF($F1475,OFFSET(start_50,LOLP!$D1475+(1-$C1475)*24,LOLP!$B1475),0)</f>
        <v>0</v>
      </c>
      <c r="M1475" s="25">
        <f t="shared" ca="1" si="156"/>
        <v>0</v>
      </c>
      <c r="N1475" s="25">
        <f t="shared" ca="1" si="157"/>
        <v>0</v>
      </c>
      <c r="O1475" s="15" t="e">
        <f t="shared" ca="1" si="158"/>
        <v>#DIV/0!</v>
      </c>
      <c r="P1475" s="15" t="e">
        <f t="shared" ca="1" si="159"/>
        <v>#DIV/0!</v>
      </c>
    </row>
    <row r="1476" spans="1:16" x14ac:dyDescent="0.25">
      <c r="A1476" s="1">
        <f t="shared" si="160"/>
        <v>43162</v>
      </c>
      <c r="B1476" s="7">
        <f t="shared" si="155"/>
        <v>3</v>
      </c>
      <c r="C1476" s="4">
        <f>INDEX(Calendar!$E$3:$E$367,MATCH(LOLP!$A1476,Calendar!$B$3:$B$367,0))</f>
        <v>0</v>
      </c>
      <c r="D1476" s="2">
        <f t="shared" si="161"/>
        <v>9</v>
      </c>
      <c r="E1476" s="36">
        <v>22019</v>
      </c>
      <c r="F1476" s="7">
        <f>IFERROR(IF(INDEX('Temperature Data'!$AA$15:$AA$348,MATCH(LOLP!A1476,'Temperature Data'!$B$15:$B$348,0))&gt;IF(B1476=9,$G$2,LOLP!$F$2),1,0),0)</f>
        <v>0</v>
      </c>
      <c r="G1476" s="7">
        <f>SUMIFS(LOLP!$F$4:$F$8763,$C$4:$C$8763,$C1476,$B$4:$B$8763,$B1476,$D$4:$D$8763,$D1476)</f>
        <v>0</v>
      </c>
      <c r="H1476" s="7">
        <f>COUNTIFS(Calendar!$E$3:$E$367,LOLP!C1476,Calendar!$D$3:$D$367,LOLP!B1476)</f>
        <v>9</v>
      </c>
      <c r="I1476" s="7">
        <f ca="1">IF($F1476=1,OFFSET(start_norps,LOLP!$D1476+(1-$C1476)*24,LOLP!$B1476)*H1476/G1476,0)</f>
        <v>0</v>
      </c>
      <c r="J1476" s="7">
        <f ca="1">IF($F1476=1,OFFSET(start_33,LOLP!$D1476+(1-$C1476)*24,LOLP!$B1476)*H1476/G1476,0)</f>
        <v>0</v>
      </c>
      <c r="K1476" s="7">
        <f ca="1">IF($F1476,OFFSET(start_40,LOLP!$D1476+(1-$C1476)*24,LOLP!$B1476),0)</f>
        <v>0</v>
      </c>
      <c r="L1476" s="7">
        <f ca="1">IF($F1476,OFFSET(start_50,LOLP!$D1476+(1-$C1476)*24,LOLP!$B1476),0)</f>
        <v>0</v>
      </c>
      <c r="M1476" s="25">
        <f t="shared" ca="1" si="156"/>
        <v>0</v>
      </c>
      <c r="N1476" s="25">
        <f t="shared" ca="1" si="157"/>
        <v>0</v>
      </c>
      <c r="O1476" s="15" t="e">
        <f t="shared" ca="1" si="158"/>
        <v>#DIV/0!</v>
      </c>
      <c r="P1476" s="15" t="e">
        <f t="shared" ca="1" si="159"/>
        <v>#DIV/0!</v>
      </c>
    </row>
    <row r="1477" spans="1:16" x14ac:dyDescent="0.25">
      <c r="A1477" s="1">
        <f t="shared" si="160"/>
        <v>43162</v>
      </c>
      <c r="B1477" s="7">
        <f t="shared" ref="B1477:B1540" si="162">MONTH(A1477)</f>
        <v>3</v>
      </c>
      <c r="C1477" s="4">
        <f>INDEX(Calendar!$E$3:$E$367,MATCH(LOLP!$A1477,Calendar!$B$3:$B$367,0))</f>
        <v>0</v>
      </c>
      <c r="D1477" s="2">
        <f t="shared" si="161"/>
        <v>10</v>
      </c>
      <c r="E1477" s="36">
        <v>22459</v>
      </c>
      <c r="F1477" s="7">
        <f>IFERROR(IF(INDEX('Temperature Data'!$AA$15:$AA$348,MATCH(LOLP!A1477,'Temperature Data'!$B$15:$B$348,0))&gt;IF(B1477=9,$G$2,LOLP!$F$2),1,0),0)</f>
        <v>0</v>
      </c>
      <c r="G1477" s="7">
        <f>SUMIFS(LOLP!$F$4:$F$8763,$C$4:$C$8763,$C1477,$B$4:$B$8763,$B1477,$D$4:$D$8763,$D1477)</f>
        <v>0</v>
      </c>
      <c r="H1477" s="7">
        <f>COUNTIFS(Calendar!$E$3:$E$367,LOLP!C1477,Calendar!$D$3:$D$367,LOLP!B1477)</f>
        <v>9</v>
      </c>
      <c r="I1477" s="7">
        <f ca="1">IF($F1477=1,OFFSET(start_norps,LOLP!$D1477+(1-$C1477)*24,LOLP!$B1477)*H1477/G1477,0)</f>
        <v>0</v>
      </c>
      <c r="J1477" s="7">
        <f ca="1">IF($F1477=1,OFFSET(start_33,LOLP!$D1477+(1-$C1477)*24,LOLP!$B1477)*H1477/G1477,0)</f>
        <v>0</v>
      </c>
      <c r="K1477" s="7">
        <f ca="1">IF($F1477,OFFSET(start_40,LOLP!$D1477+(1-$C1477)*24,LOLP!$B1477),0)</f>
        <v>0</v>
      </c>
      <c r="L1477" s="7">
        <f ca="1">IF($F1477,OFFSET(start_50,LOLP!$D1477+(1-$C1477)*24,LOLP!$B1477),0)</f>
        <v>0</v>
      </c>
      <c r="M1477" s="25">
        <f t="shared" ref="M1477:M1540" ca="1" si="163">I1477/I$8764</f>
        <v>0</v>
      </c>
      <c r="N1477" s="25">
        <f t="shared" ref="N1477:N1540" ca="1" si="164">J1477/J$8764</f>
        <v>0</v>
      </c>
      <c r="O1477" s="15" t="e">
        <f t="shared" ref="O1477:O1540" ca="1" si="165">K1477/K$8764</f>
        <v>#DIV/0!</v>
      </c>
      <c r="P1477" s="15" t="e">
        <f t="shared" ref="P1477:P1540" ca="1" si="166">L1477/L$8764</f>
        <v>#DIV/0!</v>
      </c>
    </row>
    <row r="1478" spans="1:16" x14ac:dyDescent="0.25">
      <c r="A1478" s="1">
        <f t="shared" si="160"/>
        <v>43162</v>
      </c>
      <c r="B1478" s="7">
        <f t="shared" si="162"/>
        <v>3</v>
      </c>
      <c r="C1478" s="4">
        <f>INDEX(Calendar!$E$3:$E$367,MATCH(LOLP!$A1478,Calendar!$B$3:$B$367,0))</f>
        <v>0</v>
      </c>
      <c r="D1478" s="2">
        <f t="shared" si="161"/>
        <v>11</v>
      </c>
      <c r="E1478" s="36">
        <v>22468</v>
      </c>
      <c r="F1478" s="7">
        <f>IFERROR(IF(INDEX('Temperature Data'!$AA$15:$AA$348,MATCH(LOLP!A1478,'Temperature Data'!$B$15:$B$348,0))&gt;IF(B1478=9,$G$2,LOLP!$F$2),1,0),0)</f>
        <v>0</v>
      </c>
      <c r="G1478" s="7">
        <f>SUMIFS(LOLP!$F$4:$F$8763,$C$4:$C$8763,$C1478,$B$4:$B$8763,$B1478,$D$4:$D$8763,$D1478)</f>
        <v>0</v>
      </c>
      <c r="H1478" s="7">
        <f>COUNTIFS(Calendar!$E$3:$E$367,LOLP!C1478,Calendar!$D$3:$D$367,LOLP!B1478)</f>
        <v>9</v>
      </c>
      <c r="I1478" s="7">
        <f ca="1">IF($F1478=1,OFFSET(start_norps,LOLP!$D1478+(1-$C1478)*24,LOLP!$B1478)*H1478/G1478,0)</f>
        <v>0</v>
      </c>
      <c r="J1478" s="7">
        <f ca="1">IF($F1478=1,OFFSET(start_33,LOLP!$D1478+(1-$C1478)*24,LOLP!$B1478)*H1478/G1478,0)</f>
        <v>0</v>
      </c>
      <c r="K1478" s="7">
        <f ca="1">IF($F1478,OFFSET(start_40,LOLP!$D1478+(1-$C1478)*24,LOLP!$B1478),0)</f>
        <v>0</v>
      </c>
      <c r="L1478" s="7">
        <f ca="1">IF($F1478,OFFSET(start_50,LOLP!$D1478+(1-$C1478)*24,LOLP!$B1478),0)</f>
        <v>0</v>
      </c>
      <c r="M1478" s="25">
        <f t="shared" ca="1" si="163"/>
        <v>0</v>
      </c>
      <c r="N1478" s="25">
        <f t="shared" ca="1" si="164"/>
        <v>0</v>
      </c>
      <c r="O1478" s="15" t="e">
        <f t="shared" ca="1" si="165"/>
        <v>#DIV/0!</v>
      </c>
      <c r="P1478" s="15" t="e">
        <f t="shared" ca="1" si="166"/>
        <v>#DIV/0!</v>
      </c>
    </row>
    <row r="1479" spans="1:16" x14ac:dyDescent="0.25">
      <c r="A1479" s="1">
        <f t="shared" si="160"/>
        <v>43162</v>
      </c>
      <c r="B1479" s="7">
        <f t="shared" si="162"/>
        <v>3</v>
      </c>
      <c r="C1479" s="4">
        <f>INDEX(Calendar!$E$3:$E$367,MATCH(LOLP!$A1479,Calendar!$B$3:$B$367,0))</f>
        <v>0</v>
      </c>
      <c r="D1479" s="2">
        <f t="shared" si="161"/>
        <v>12</v>
      </c>
      <c r="E1479" s="36">
        <v>22165</v>
      </c>
      <c r="F1479" s="7">
        <f>IFERROR(IF(INDEX('Temperature Data'!$AA$15:$AA$348,MATCH(LOLP!A1479,'Temperature Data'!$B$15:$B$348,0))&gt;IF(B1479=9,$G$2,LOLP!$F$2),1,0),0)</f>
        <v>0</v>
      </c>
      <c r="G1479" s="7">
        <f>SUMIFS(LOLP!$F$4:$F$8763,$C$4:$C$8763,$C1479,$B$4:$B$8763,$B1479,$D$4:$D$8763,$D1479)</f>
        <v>0</v>
      </c>
      <c r="H1479" s="7">
        <f>COUNTIFS(Calendar!$E$3:$E$367,LOLP!C1479,Calendar!$D$3:$D$367,LOLP!B1479)</f>
        <v>9</v>
      </c>
      <c r="I1479" s="7">
        <f ca="1">IF($F1479=1,OFFSET(start_norps,LOLP!$D1479+(1-$C1479)*24,LOLP!$B1479)*H1479/G1479,0)</f>
        <v>0</v>
      </c>
      <c r="J1479" s="7">
        <f ca="1">IF($F1479=1,OFFSET(start_33,LOLP!$D1479+(1-$C1479)*24,LOLP!$B1479)*H1479/G1479,0)</f>
        <v>0</v>
      </c>
      <c r="K1479" s="7">
        <f ca="1">IF($F1479,OFFSET(start_40,LOLP!$D1479+(1-$C1479)*24,LOLP!$B1479),0)</f>
        <v>0</v>
      </c>
      <c r="L1479" s="7">
        <f ca="1">IF($F1479,OFFSET(start_50,LOLP!$D1479+(1-$C1479)*24,LOLP!$B1479),0)</f>
        <v>0</v>
      </c>
      <c r="M1479" s="25">
        <f t="shared" ca="1" si="163"/>
        <v>0</v>
      </c>
      <c r="N1479" s="25">
        <f t="shared" ca="1" si="164"/>
        <v>0</v>
      </c>
      <c r="O1479" s="15" t="e">
        <f t="shared" ca="1" si="165"/>
        <v>#DIV/0!</v>
      </c>
      <c r="P1479" s="15" t="e">
        <f t="shared" ca="1" si="166"/>
        <v>#DIV/0!</v>
      </c>
    </row>
    <row r="1480" spans="1:16" x14ac:dyDescent="0.25">
      <c r="A1480" s="1">
        <f t="shared" si="160"/>
        <v>43162</v>
      </c>
      <c r="B1480" s="7">
        <f t="shared" si="162"/>
        <v>3</v>
      </c>
      <c r="C1480" s="4">
        <f>INDEX(Calendar!$E$3:$E$367,MATCH(LOLP!$A1480,Calendar!$B$3:$B$367,0))</f>
        <v>0</v>
      </c>
      <c r="D1480" s="2">
        <f t="shared" si="161"/>
        <v>13</v>
      </c>
      <c r="E1480" s="36">
        <v>21716</v>
      </c>
      <c r="F1480" s="7">
        <f>IFERROR(IF(INDEX('Temperature Data'!$AA$15:$AA$348,MATCH(LOLP!A1480,'Temperature Data'!$B$15:$B$348,0))&gt;IF(B1480=9,$G$2,LOLP!$F$2),1,0),0)</f>
        <v>0</v>
      </c>
      <c r="G1480" s="7">
        <f>SUMIFS(LOLP!$F$4:$F$8763,$C$4:$C$8763,$C1480,$B$4:$B$8763,$B1480,$D$4:$D$8763,$D1480)</f>
        <v>0</v>
      </c>
      <c r="H1480" s="7">
        <f>COUNTIFS(Calendar!$E$3:$E$367,LOLP!C1480,Calendar!$D$3:$D$367,LOLP!B1480)</f>
        <v>9</v>
      </c>
      <c r="I1480" s="7">
        <f ca="1">IF($F1480=1,OFFSET(start_norps,LOLP!$D1480+(1-$C1480)*24,LOLP!$B1480)*H1480/G1480,0)</f>
        <v>0</v>
      </c>
      <c r="J1480" s="7">
        <f ca="1">IF($F1480=1,OFFSET(start_33,LOLP!$D1480+(1-$C1480)*24,LOLP!$B1480)*H1480/G1480,0)</f>
        <v>0</v>
      </c>
      <c r="K1480" s="7">
        <f ca="1">IF($F1480,OFFSET(start_40,LOLP!$D1480+(1-$C1480)*24,LOLP!$B1480),0)</f>
        <v>0</v>
      </c>
      <c r="L1480" s="7">
        <f ca="1">IF($F1480,OFFSET(start_50,LOLP!$D1480+(1-$C1480)*24,LOLP!$B1480),0)</f>
        <v>0</v>
      </c>
      <c r="M1480" s="25">
        <f t="shared" ca="1" si="163"/>
        <v>0</v>
      </c>
      <c r="N1480" s="25">
        <f t="shared" ca="1" si="164"/>
        <v>0</v>
      </c>
      <c r="O1480" s="15" t="e">
        <f t="shared" ca="1" si="165"/>
        <v>#DIV/0!</v>
      </c>
      <c r="P1480" s="15" t="e">
        <f t="shared" ca="1" si="166"/>
        <v>#DIV/0!</v>
      </c>
    </row>
    <row r="1481" spans="1:16" x14ac:dyDescent="0.25">
      <c r="A1481" s="1">
        <f t="shared" si="160"/>
        <v>43162</v>
      </c>
      <c r="B1481" s="7">
        <f t="shared" si="162"/>
        <v>3</v>
      </c>
      <c r="C1481" s="4">
        <f>INDEX(Calendar!$E$3:$E$367,MATCH(LOLP!$A1481,Calendar!$B$3:$B$367,0))</f>
        <v>0</v>
      </c>
      <c r="D1481" s="2">
        <f t="shared" si="161"/>
        <v>14</v>
      </c>
      <c r="E1481" s="36">
        <v>21744</v>
      </c>
      <c r="F1481" s="7">
        <f>IFERROR(IF(INDEX('Temperature Data'!$AA$15:$AA$348,MATCH(LOLP!A1481,'Temperature Data'!$B$15:$B$348,0))&gt;IF(B1481=9,$G$2,LOLP!$F$2),1,0),0)</f>
        <v>0</v>
      </c>
      <c r="G1481" s="7">
        <f>SUMIFS(LOLP!$F$4:$F$8763,$C$4:$C$8763,$C1481,$B$4:$B$8763,$B1481,$D$4:$D$8763,$D1481)</f>
        <v>0</v>
      </c>
      <c r="H1481" s="7">
        <f>COUNTIFS(Calendar!$E$3:$E$367,LOLP!C1481,Calendar!$D$3:$D$367,LOLP!B1481)</f>
        <v>9</v>
      </c>
      <c r="I1481" s="7">
        <f ca="1">IF($F1481=1,OFFSET(start_norps,LOLP!$D1481+(1-$C1481)*24,LOLP!$B1481)*H1481/G1481,0)</f>
        <v>0</v>
      </c>
      <c r="J1481" s="7">
        <f ca="1">IF($F1481=1,OFFSET(start_33,LOLP!$D1481+(1-$C1481)*24,LOLP!$B1481)*H1481/G1481,0)</f>
        <v>0</v>
      </c>
      <c r="K1481" s="7">
        <f ca="1">IF($F1481,OFFSET(start_40,LOLP!$D1481+(1-$C1481)*24,LOLP!$B1481),0)</f>
        <v>0</v>
      </c>
      <c r="L1481" s="7">
        <f ca="1">IF($F1481,OFFSET(start_50,LOLP!$D1481+(1-$C1481)*24,LOLP!$B1481),0)</f>
        <v>0</v>
      </c>
      <c r="M1481" s="25">
        <f t="shared" ca="1" si="163"/>
        <v>0</v>
      </c>
      <c r="N1481" s="25">
        <f t="shared" ca="1" si="164"/>
        <v>0</v>
      </c>
      <c r="O1481" s="15" t="e">
        <f t="shared" ca="1" si="165"/>
        <v>#DIV/0!</v>
      </c>
      <c r="P1481" s="15" t="e">
        <f t="shared" ca="1" si="166"/>
        <v>#DIV/0!</v>
      </c>
    </row>
    <row r="1482" spans="1:16" x14ac:dyDescent="0.25">
      <c r="A1482" s="1">
        <f t="shared" si="160"/>
        <v>43162</v>
      </c>
      <c r="B1482" s="7">
        <f t="shared" si="162"/>
        <v>3</v>
      </c>
      <c r="C1482" s="4">
        <f>INDEX(Calendar!$E$3:$E$367,MATCH(LOLP!$A1482,Calendar!$B$3:$B$367,0))</f>
        <v>0</v>
      </c>
      <c r="D1482" s="2">
        <f t="shared" si="161"/>
        <v>15</v>
      </c>
      <c r="E1482" s="36">
        <v>21898</v>
      </c>
      <c r="F1482" s="7">
        <f>IFERROR(IF(INDEX('Temperature Data'!$AA$15:$AA$348,MATCH(LOLP!A1482,'Temperature Data'!$B$15:$B$348,0))&gt;IF(B1482=9,$G$2,LOLP!$F$2),1,0),0)</f>
        <v>0</v>
      </c>
      <c r="G1482" s="7">
        <f>SUMIFS(LOLP!$F$4:$F$8763,$C$4:$C$8763,$C1482,$B$4:$B$8763,$B1482,$D$4:$D$8763,$D1482)</f>
        <v>0</v>
      </c>
      <c r="H1482" s="7">
        <f>COUNTIFS(Calendar!$E$3:$E$367,LOLP!C1482,Calendar!$D$3:$D$367,LOLP!B1482)</f>
        <v>9</v>
      </c>
      <c r="I1482" s="7">
        <f ca="1">IF($F1482=1,OFFSET(start_norps,LOLP!$D1482+(1-$C1482)*24,LOLP!$B1482)*H1482/G1482,0)</f>
        <v>0</v>
      </c>
      <c r="J1482" s="7">
        <f ca="1">IF($F1482=1,OFFSET(start_33,LOLP!$D1482+(1-$C1482)*24,LOLP!$B1482)*H1482/G1482,0)</f>
        <v>0</v>
      </c>
      <c r="K1482" s="7">
        <f ca="1">IF($F1482,OFFSET(start_40,LOLP!$D1482+(1-$C1482)*24,LOLP!$B1482),0)</f>
        <v>0</v>
      </c>
      <c r="L1482" s="7">
        <f ca="1">IF($F1482,OFFSET(start_50,LOLP!$D1482+(1-$C1482)*24,LOLP!$B1482),0)</f>
        <v>0</v>
      </c>
      <c r="M1482" s="25">
        <f t="shared" ca="1" si="163"/>
        <v>0</v>
      </c>
      <c r="N1482" s="25">
        <f t="shared" ca="1" si="164"/>
        <v>0</v>
      </c>
      <c r="O1482" s="15" t="e">
        <f t="shared" ca="1" si="165"/>
        <v>#DIV/0!</v>
      </c>
      <c r="P1482" s="15" t="e">
        <f t="shared" ca="1" si="166"/>
        <v>#DIV/0!</v>
      </c>
    </row>
    <row r="1483" spans="1:16" x14ac:dyDescent="0.25">
      <c r="A1483" s="1">
        <f t="shared" si="160"/>
        <v>43162</v>
      </c>
      <c r="B1483" s="7">
        <f t="shared" si="162"/>
        <v>3</v>
      </c>
      <c r="C1483" s="4">
        <f>INDEX(Calendar!$E$3:$E$367,MATCH(LOLP!$A1483,Calendar!$B$3:$B$367,0))</f>
        <v>0</v>
      </c>
      <c r="D1483" s="2">
        <f t="shared" si="161"/>
        <v>16</v>
      </c>
      <c r="E1483" s="36">
        <v>21642</v>
      </c>
      <c r="F1483" s="7">
        <f>IFERROR(IF(INDEX('Temperature Data'!$AA$15:$AA$348,MATCH(LOLP!A1483,'Temperature Data'!$B$15:$B$348,0))&gt;IF(B1483=9,$G$2,LOLP!$F$2),1,0),0)</f>
        <v>0</v>
      </c>
      <c r="G1483" s="7">
        <f>SUMIFS(LOLP!$F$4:$F$8763,$C$4:$C$8763,$C1483,$B$4:$B$8763,$B1483,$D$4:$D$8763,$D1483)</f>
        <v>0</v>
      </c>
      <c r="H1483" s="7">
        <f>COUNTIFS(Calendar!$E$3:$E$367,LOLP!C1483,Calendar!$D$3:$D$367,LOLP!B1483)</f>
        <v>9</v>
      </c>
      <c r="I1483" s="7">
        <f ca="1">IF($F1483=1,OFFSET(start_norps,LOLP!$D1483+(1-$C1483)*24,LOLP!$B1483)*H1483/G1483,0)</f>
        <v>0</v>
      </c>
      <c r="J1483" s="7">
        <f ca="1">IF($F1483=1,OFFSET(start_33,LOLP!$D1483+(1-$C1483)*24,LOLP!$B1483)*H1483/G1483,0)</f>
        <v>0</v>
      </c>
      <c r="K1483" s="7">
        <f ca="1">IF($F1483,OFFSET(start_40,LOLP!$D1483+(1-$C1483)*24,LOLP!$B1483),0)</f>
        <v>0</v>
      </c>
      <c r="L1483" s="7">
        <f ca="1">IF($F1483,OFFSET(start_50,LOLP!$D1483+(1-$C1483)*24,LOLP!$B1483),0)</f>
        <v>0</v>
      </c>
      <c r="M1483" s="25">
        <f t="shared" ca="1" si="163"/>
        <v>0</v>
      </c>
      <c r="N1483" s="25">
        <f t="shared" ca="1" si="164"/>
        <v>0</v>
      </c>
      <c r="O1483" s="15" t="e">
        <f t="shared" ca="1" si="165"/>
        <v>#DIV/0!</v>
      </c>
      <c r="P1483" s="15" t="e">
        <f t="shared" ca="1" si="166"/>
        <v>#DIV/0!</v>
      </c>
    </row>
    <row r="1484" spans="1:16" x14ac:dyDescent="0.25">
      <c r="A1484" s="1">
        <f t="shared" si="160"/>
        <v>43162</v>
      </c>
      <c r="B1484" s="7">
        <f t="shared" si="162"/>
        <v>3</v>
      </c>
      <c r="C1484" s="4">
        <f>INDEX(Calendar!$E$3:$E$367,MATCH(LOLP!$A1484,Calendar!$B$3:$B$367,0))</f>
        <v>0</v>
      </c>
      <c r="D1484" s="2">
        <f t="shared" si="161"/>
        <v>17</v>
      </c>
      <c r="E1484" s="36">
        <v>22244</v>
      </c>
      <c r="F1484" s="7">
        <f>IFERROR(IF(INDEX('Temperature Data'!$AA$15:$AA$348,MATCH(LOLP!A1484,'Temperature Data'!$B$15:$B$348,0))&gt;IF(B1484=9,$G$2,LOLP!$F$2),1,0),0)</f>
        <v>0</v>
      </c>
      <c r="G1484" s="7">
        <f>SUMIFS(LOLP!$F$4:$F$8763,$C$4:$C$8763,$C1484,$B$4:$B$8763,$B1484,$D$4:$D$8763,$D1484)</f>
        <v>0</v>
      </c>
      <c r="H1484" s="7">
        <f>COUNTIFS(Calendar!$E$3:$E$367,LOLP!C1484,Calendar!$D$3:$D$367,LOLP!B1484)</f>
        <v>9</v>
      </c>
      <c r="I1484" s="7">
        <f ca="1">IF($F1484=1,OFFSET(start_norps,LOLP!$D1484+(1-$C1484)*24,LOLP!$B1484)*H1484/G1484,0)</f>
        <v>0</v>
      </c>
      <c r="J1484" s="7">
        <f ca="1">IF($F1484=1,OFFSET(start_33,LOLP!$D1484+(1-$C1484)*24,LOLP!$B1484)*H1484/G1484,0)</f>
        <v>0</v>
      </c>
      <c r="K1484" s="7">
        <f ca="1">IF($F1484,OFFSET(start_40,LOLP!$D1484+(1-$C1484)*24,LOLP!$B1484),0)</f>
        <v>0</v>
      </c>
      <c r="L1484" s="7">
        <f ca="1">IF($F1484,OFFSET(start_50,LOLP!$D1484+(1-$C1484)*24,LOLP!$B1484),0)</f>
        <v>0</v>
      </c>
      <c r="M1484" s="25">
        <f t="shared" ca="1" si="163"/>
        <v>0</v>
      </c>
      <c r="N1484" s="25">
        <f t="shared" ca="1" si="164"/>
        <v>0</v>
      </c>
      <c r="O1484" s="15" t="e">
        <f t="shared" ca="1" si="165"/>
        <v>#DIV/0!</v>
      </c>
      <c r="P1484" s="15" t="e">
        <f t="shared" ca="1" si="166"/>
        <v>#DIV/0!</v>
      </c>
    </row>
    <row r="1485" spans="1:16" x14ac:dyDescent="0.25">
      <c r="A1485" s="1">
        <f t="shared" si="160"/>
        <v>43162</v>
      </c>
      <c r="B1485" s="7">
        <f t="shared" si="162"/>
        <v>3</v>
      </c>
      <c r="C1485" s="4">
        <f>INDEX(Calendar!$E$3:$E$367,MATCH(LOLP!$A1485,Calendar!$B$3:$B$367,0))</f>
        <v>0</v>
      </c>
      <c r="D1485" s="2">
        <f t="shared" si="161"/>
        <v>18</v>
      </c>
      <c r="E1485" s="36">
        <v>23825</v>
      </c>
      <c r="F1485" s="7">
        <f>IFERROR(IF(INDEX('Temperature Data'!$AA$15:$AA$348,MATCH(LOLP!A1485,'Temperature Data'!$B$15:$B$348,0))&gt;IF(B1485=9,$G$2,LOLP!$F$2),1,0),0)</f>
        <v>0</v>
      </c>
      <c r="G1485" s="7">
        <f>SUMIFS(LOLP!$F$4:$F$8763,$C$4:$C$8763,$C1485,$B$4:$B$8763,$B1485,$D$4:$D$8763,$D1485)</f>
        <v>0</v>
      </c>
      <c r="H1485" s="7">
        <f>COUNTIFS(Calendar!$E$3:$E$367,LOLP!C1485,Calendar!$D$3:$D$367,LOLP!B1485)</f>
        <v>9</v>
      </c>
      <c r="I1485" s="7">
        <f ca="1">IF($F1485=1,OFFSET(start_norps,LOLP!$D1485+(1-$C1485)*24,LOLP!$B1485)*H1485/G1485,0)</f>
        <v>0</v>
      </c>
      <c r="J1485" s="7">
        <f ca="1">IF($F1485=1,OFFSET(start_33,LOLP!$D1485+(1-$C1485)*24,LOLP!$B1485)*H1485/G1485,0)</f>
        <v>0</v>
      </c>
      <c r="K1485" s="7">
        <f ca="1">IF($F1485,OFFSET(start_40,LOLP!$D1485+(1-$C1485)*24,LOLP!$B1485),0)</f>
        <v>0</v>
      </c>
      <c r="L1485" s="7">
        <f ca="1">IF($F1485,OFFSET(start_50,LOLP!$D1485+(1-$C1485)*24,LOLP!$B1485),0)</f>
        <v>0</v>
      </c>
      <c r="M1485" s="25">
        <f t="shared" ca="1" si="163"/>
        <v>0</v>
      </c>
      <c r="N1485" s="25">
        <f t="shared" ca="1" si="164"/>
        <v>0</v>
      </c>
      <c r="O1485" s="15" t="e">
        <f t="shared" ca="1" si="165"/>
        <v>#DIV/0!</v>
      </c>
      <c r="P1485" s="15" t="e">
        <f t="shared" ca="1" si="166"/>
        <v>#DIV/0!</v>
      </c>
    </row>
    <row r="1486" spans="1:16" x14ac:dyDescent="0.25">
      <c r="A1486" s="1">
        <f t="shared" si="160"/>
        <v>43162</v>
      </c>
      <c r="B1486" s="7">
        <f t="shared" si="162"/>
        <v>3</v>
      </c>
      <c r="C1486" s="4">
        <f>INDEX(Calendar!$E$3:$E$367,MATCH(LOLP!$A1486,Calendar!$B$3:$B$367,0))</f>
        <v>0</v>
      </c>
      <c r="D1486" s="2">
        <f t="shared" si="161"/>
        <v>19</v>
      </c>
      <c r="E1486" s="36">
        <v>25898</v>
      </c>
      <c r="F1486" s="7">
        <f>IFERROR(IF(INDEX('Temperature Data'!$AA$15:$AA$348,MATCH(LOLP!A1486,'Temperature Data'!$B$15:$B$348,0))&gt;IF(B1486=9,$G$2,LOLP!$F$2),1,0),0)</f>
        <v>0</v>
      </c>
      <c r="G1486" s="7">
        <f>SUMIFS(LOLP!$F$4:$F$8763,$C$4:$C$8763,$C1486,$B$4:$B$8763,$B1486,$D$4:$D$8763,$D1486)</f>
        <v>0</v>
      </c>
      <c r="H1486" s="7">
        <f>COUNTIFS(Calendar!$E$3:$E$367,LOLP!C1486,Calendar!$D$3:$D$367,LOLP!B1486)</f>
        <v>9</v>
      </c>
      <c r="I1486" s="7">
        <f ca="1">IF($F1486=1,OFFSET(start_norps,LOLP!$D1486+(1-$C1486)*24,LOLP!$B1486)*H1486/G1486,0)</f>
        <v>0</v>
      </c>
      <c r="J1486" s="7">
        <f ca="1">IF($F1486=1,OFFSET(start_33,LOLP!$D1486+(1-$C1486)*24,LOLP!$B1486)*H1486/G1486,0)</f>
        <v>0</v>
      </c>
      <c r="K1486" s="7">
        <f ca="1">IF($F1486,OFFSET(start_40,LOLP!$D1486+(1-$C1486)*24,LOLP!$B1486),0)</f>
        <v>0</v>
      </c>
      <c r="L1486" s="7">
        <f ca="1">IF($F1486,OFFSET(start_50,LOLP!$D1486+(1-$C1486)*24,LOLP!$B1486),0)</f>
        <v>0</v>
      </c>
      <c r="M1486" s="25">
        <f t="shared" ca="1" si="163"/>
        <v>0</v>
      </c>
      <c r="N1486" s="25">
        <f t="shared" ca="1" si="164"/>
        <v>0</v>
      </c>
      <c r="O1486" s="15" t="e">
        <f t="shared" ca="1" si="165"/>
        <v>#DIV/0!</v>
      </c>
      <c r="P1486" s="15" t="e">
        <f t="shared" ca="1" si="166"/>
        <v>#DIV/0!</v>
      </c>
    </row>
    <row r="1487" spans="1:16" x14ac:dyDescent="0.25">
      <c r="A1487" s="1">
        <f t="shared" si="160"/>
        <v>43162</v>
      </c>
      <c r="B1487" s="7">
        <f t="shared" si="162"/>
        <v>3</v>
      </c>
      <c r="C1487" s="4">
        <f>INDEX(Calendar!$E$3:$E$367,MATCH(LOLP!$A1487,Calendar!$B$3:$B$367,0))</f>
        <v>0</v>
      </c>
      <c r="D1487" s="2">
        <f t="shared" si="161"/>
        <v>20</v>
      </c>
      <c r="E1487" s="36">
        <v>25968</v>
      </c>
      <c r="F1487" s="7">
        <f>IFERROR(IF(INDEX('Temperature Data'!$AA$15:$AA$348,MATCH(LOLP!A1487,'Temperature Data'!$B$15:$B$348,0))&gt;IF(B1487=9,$G$2,LOLP!$F$2),1,0),0)</f>
        <v>0</v>
      </c>
      <c r="G1487" s="7">
        <f>SUMIFS(LOLP!$F$4:$F$8763,$C$4:$C$8763,$C1487,$B$4:$B$8763,$B1487,$D$4:$D$8763,$D1487)</f>
        <v>0</v>
      </c>
      <c r="H1487" s="7">
        <f>COUNTIFS(Calendar!$E$3:$E$367,LOLP!C1487,Calendar!$D$3:$D$367,LOLP!B1487)</f>
        <v>9</v>
      </c>
      <c r="I1487" s="7">
        <f ca="1">IF($F1487=1,OFFSET(start_norps,LOLP!$D1487+(1-$C1487)*24,LOLP!$B1487)*H1487/G1487,0)</f>
        <v>0</v>
      </c>
      <c r="J1487" s="7">
        <f ca="1">IF($F1487=1,OFFSET(start_33,LOLP!$D1487+(1-$C1487)*24,LOLP!$B1487)*H1487/G1487,0)</f>
        <v>0</v>
      </c>
      <c r="K1487" s="7">
        <f ca="1">IF($F1487,OFFSET(start_40,LOLP!$D1487+(1-$C1487)*24,LOLP!$B1487),0)</f>
        <v>0</v>
      </c>
      <c r="L1487" s="7">
        <f ca="1">IF($F1487,OFFSET(start_50,LOLP!$D1487+(1-$C1487)*24,LOLP!$B1487),0)</f>
        <v>0</v>
      </c>
      <c r="M1487" s="25">
        <f t="shared" ca="1" si="163"/>
        <v>0</v>
      </c>
      <c r="N1487" s="25">
        <f t="shared" ca="1" si="164"/>
        <v>0</v>
      </c>
      <c r="O1487" s="15" t="e">
        <f t="shared" ca="1" si="165"/>
        <v>#DIV/0!</v>
      </c>
      <c r="P1487" s="15" t="e">
        <f t="shared" ca="1" si="166"/>
        <v>#DIV/0!</v>
      </c>
    </row>
    <row r="1488" spans="1:16" x14ac:dyDescent="0.25">
      <c r="A1488" s="1">
        <f t="shared" si="160"/>
        <v>43162</v>
      </c>
      <c r="B1488" s="7">
        <f t="shared" si="162"/>
        <v>3</v>
      </c>
      <c r="C1488" s="4">
        <f>INDEX(Calendar!$E$3:$E$367,MATCH(LOLP!$A1488,Calendar!$B$3:$B$367,0))</f>
        <v>0</v>
      </c>
      <c r="D1488" s="2">
        <f t="shared" si="161"/>
        <v>21</v>
      </c>
      <c r="E1488" s="36">
        <v>25581</v>
      </c>
      <c r="F1488" s="7">
        <f>IFERROR(IF(INDEX('Temperature Data'!$AA$15:$AA$348,MATCH(LOLP!A1488,'Temperature Data'!$B$15:$B$348,0))&gt;IF(B1488=9,$G$2,LOLP!$F$2),1,0),0)</f>
        <v>0</v>
      </c>
      <c r="G1488" s="7">
        <f>SUMIFS(LOLP!$F$4:$F$8763,$C$4:$C$8763,$C1488,$B$4:$B$8763,$B1488,$D$4:$D$8763,$D1488)</f>
        <v>0</v>
      </c>
      <c r="H1488" s="7">
        <f>COUNTIFS(Calendar!$E$3:$E$367,LOLP!C1488,Calendar!$D$3:$D$367,LOLP!B1488)</f>
        <v>9</v>
      </c>
      <c r="I1488" s="7">
        <f ca="1">IF($F1488=1,OFFSET(start_norps,LOLP!$D1488+(1-$C1488)*24,LOLP!$B1488)*H1488/G1488,0)</f>
        <v>0</v>
      </c>
      <c r="J1488" s="7">
        <f ca="1">IF($F1488=1,OFFSET(start_33,LOLP!$D1488+(1-$C1488)*24,LOLP!$B1488)*H1488/G1488,0)</f>
        <v>0</v>
      </c>
      <c r="K1488" s="7">
        <f ca="1">IF($F1488,OFFSET(start_40,LOLP!$D1488+(1-$C1488)*24,LOLP!$B1488),0)</f>
        <v>0</v>
      </c>
      <c r="L1488" s="7">
        <f ca="1">IF($F1488,OFFSET(start_50,LOLP!$D1488+(1-$C1488)*24,LOLP!$B1488),0)</f>
        <v>0</v>
      </c>
      <c r="M1488" s="25">
        <f t="shared" ca="1" si="163"/>
        <v>0</v>
      </c>
      <c r="N1488" s="25">
        <f t="shared" ca="1" si="164"/>
        <v>0</v>
      </c>
      <c r="O1488" s="15" t="e">
        <f t="shared" ca="1" si="165"/>
        <v>#DIV/0!</v>
      </c>
      <c r="P1488" s="15" t="e">
        <f t="shared" ca="1" si="166"/>
        <v>#DIV/0!</v>
      </c>
    </row>
    <row r="1489" spans="1:16" x14ac:dyDescent="0.25">
      <c r="A1489" s="1">
        <f t="shared" si="160"/>
        <v>43162</v>
      </c>
      <c r="B1489" s="7">
        <f t="shared" si="162"/>
        <v>3</v>
      </c>
      <c r="C1489" s="4">
        <f>INDEX(Calendar!$E$3:$E$367,MATCH(LOLP!$A1489,Calendar!$B$3:$B$367,0))</f>
        <v>0</v>
      </c>
      <c r="D1489" s="2">
        <f t="shared" si="161"/>
        <v>22</v>
      </c>
      <c r="E1489" s="36">
        <v>24722</v>
      </c>
      <c r="F1489" s="7">
        <f>IFERROR(IF(INDEX('Temperature Data'!$AA$15:$AA$348,MATCH(LOLP!A1489,'Temperature Data'!$B$15:$B$348,0))&gt;IF(B1489=9,$G$2,LOLP!$F$2),1,0),0)</f>
        <v>0</v>
      </c>
      <c r="G1489" s="7">
        <f>SUMIFS(LOLP!$F$4:$F$8763,$C$4:$C$8763,$C1489,$B$4:$B$8763,$B1489,$D$4:$D$8763,$D1489)</f>
        <v>0</v>
      </c>
      <c r="H1489" s="7">
        <f>COUNTIFS(Calendar!$E$3:$E$367,LOLP!C1489,Calendar!$D$3:$D$367,LOLP!B1489)</f>
        <v>9</v>
      </c>
      <c r="I1489" s="7">
        <f ca="1">IF($F1489=1,OFFSET(start_norps,LOLP!$D1489+(1-$C1489)*24,LOLP!$B1489)*H1489/G1489,0)</f>
        <v>0</v>
      </c>
      <c r="J1489" s="7">
        <f ca="1">IF($F1489=1,OFFSET(start_33,LOLP!$D1489+(1-$C1489)*24,LOLP!$B1489)*H1489/G1489,0)</f>
        <v>0</v>
      </c>
      <c r="K1489" s="7">
        <f ca="1">IF($F1489,OFFSET(start_40,LOLP!$D1489+(1-$C1489)*24,LOLP!$B1489),0)</f>
        <v>0</v>
      </c>
      <c r="L1489" s="7">
        <f ca="1">IF($F1489,OFFSET(start_50,LOLP!$D1489+(1-$C1489)*24,LOLP!$B1489),0)</f>
        <v>0</v>
      </c>
      <c r="M1489" s="25">
        <f t="shared" ca="1" si="163"/>
        <v>0</v>
      </c>
      <c r="N1489" s="25">
        <f t="shared" ca="1" si="164"/>
        <v>0</v>
      </c>
      <c r="O1489" s="15" t="e">
        <f t="shared" ca="1" si="165"/>
        <v>#DIV/0!</v>
      </c>
      <c r="P1489" s="15" t="e">
        <f t="shared" ca="1" si="166"/>
        <v>#DIV/0!</v>
      </c>
    </row>
    <row r="1490" spans="1:16" x14ac:dyDescent="0.25">
      <c r="A1490" s="1">
        <f t="shared" si="160"/>
        <v>43162</v>
      </c>
      <c r="B1490" s="7">
        <f t="shared" si="162"/>
        <v>3</v>
      </c>
      <c r="C1490" s="4">
        <f>INDEX(Calendar!$E$3:$E$367,MATCH(LOLP!$A1490,Calendar!$B$3:$B$367,0))</f>
        <v>0</v>
      </c>
      <c r="D1490" s="2">
        <f t="shared" si="161"/>
        <v>23</v>
      </c>
      <c r="E1490" s="36">
        <v>23369</v>
      </c>
      <c r="F1490" s="7">
        <f>IFERROR(IF(INDEX('Temperature Data'!$AA$15:$AA$348,MATCH(LOLP!A1490,'Temperature Data'!$B$15:$B$348,0))&gt;IF(B1490=9,$G$2,LOLP!$F$2),1,0),0)</f>
        <v>0</v>
      </c>
      <c r="G1490" s="7">
        <f>SUMIFS(LOLP!$F$4:$F$8763,$C$4:$C$8763,$C1490,$B$4:$B$8763,$B1490,$D$4:$D$8763,$D1490)</f>
        <v>0</v>
      </c>
      <c r="H1490" s="7">
        <f>COUNTIFS(Calendar!$E$3:$E$367,LOLP!C1490,Calendar!$D$3:$D$367,LOLP!B1490)</f>
        <v>9</v>
      </c>
      <c r="I1490" s="7">
        <f ca="1">IF($F1490=1,OFFSET(start_norps,LOLP!$D1490+(1-$C1490)*24,LOLP!$B1490)*H1490/G1490,0)</f>
        <v>0</v>
      </c>
      <c r="J1490" s="7">
        <f ca="1">IF($F1490=1,OFFSET(start_33,LOLP!$D1490+(1-$C1490)*24,LOLP!$B1490)*H1490/G1490,0)</f>
        <v>0</v>
      </c>
      <c r="K1490" s="7">
        <f ca="1">IF($F1490,OFFSET(start_40,LOLP!$D1490+(1-$C1490)*24,LOLP!$B1490),0)</f>
        <v>0</v>
      </c>
      <c r="L1490" s="7">
        <f ca="1">IF($F1490,OFFSET(start_50,LOLP!$D1490+(1-$C1490)*24,LOLP!$B1490),0)</f>
        <v>0</v>
      </c>
      <c r="M1490" s="25">
        <f t="shared" ca="1" si="163"/>
        <v>0</v>
      </c>
      <c r="N1490" s="25">
        <f t="shared" ca="1" si="164"/>
        <v>0</v>
      </c>
      <c r="O1490" s="15" t="e">
        <f t="shared" ca="1" si="165"/>
        <v>#DIV/0!</v>
      </c>
      <c r="P1490" s="15" t="e">
        <f t="shared" ca="1" si="166"/>
        <v>#DIV/0!</v>
      </c>
    </row>
    <row r="1491" spans="1:16" x14ac:dyDescent="0.25">
      <c r="A1491" s="1">
        <f t="shared" si="160"/>
        <v>43162</v>
      </c>
      <c r="B1491" s="7">
        <f t="shared" si="162"/>
        <v>3</v>
      </c>
      <c r="C1491" s="4">
        <f>INDEX(Calendar!$E$3:$E$367,MATCH(LOLP!$A1491,Calendar!$B$3:$B$367,0))</f>
        <v>0</v>
      </c>
      <c r="D1491" s="2">
        <f t="shared" si="161"/>
        <v>24</v>
      </c>
      <c r="E1491" s="36">
        <v>22008</v>
      </c>
      <c r="F1491" s="7">
        <f>IFERROR(IF(INDEX('Temperature Data'!$AA$15:$AA$348,MATCH(LOLP!A1491,'Temperature Data'!$B$15:$B$348,0))&gt;IF(B1491=9,$G$2,LOLP!$F$2),1,0),0)</f>
        <v>0</v>
      </c>
      <c r="G1491" s="7">
        <f>SUMIFS(LOLP!$F$4:$F$8763,$C$4:$C$8763,$C1491,$B$4:$B$8763,$B1491,$D$4:$D$8763,$D1491)</f>
        <v>0</v>
      </c>
      <c r="H1491" s="7">
        <f>COUNTIFS(Calendar!$E$3:$E$367,LOLP!C1491,Calendar!$D$3:$D$367,LOLP!B1491)</f>
        <v>9</v>
      </c>
      <c r="I1491" s="7">
        <f ca="1">IF($F1491=1,OFFSET(start_norps,LOLP!$D1491+(1-$C1491)*24,LOLP!$B1491)*H1491/G1491,0)</f>
        <v>0</v>
      </c>
      <c r="J1491" s="7">
        <f ca="1">IF($F1491=1,OFFSET(start_33,LOLP!$D1491+(1-$C1491)*24,LOLP!$B1491)*H1491/G1491,0)</f>
        <v>0</v>
      </c>
      <c r="K1491" s="7">
        <f ca="1">IF($F1491,OFFSET(start_40,LOLP!$D1491+(1-$C1491)*24,LOLP!$B1491),0)</f>
        <v>0</v>
      </c>
      <c r="L1491" s="7">
        <f ca="1">IF($F1491,OFFSET(start_50,LOLP!$D1491+(1-$C1491)*24,LOLP!$B1491),0)</f>
        <v>0</v>
      </c>
      <c r="M1491" s="25">
        <f t="shared" ca="1" si="163"/>
        <v>0</v>
      </c>
      <c r="N1491" s="25">
        <f t="shared" ca="1" si="164"/>
        <v>0</v>
      </c>
      <c r="O1491" s="15" t="e">
        <f t="shared" ca="1" si="165"/>
        <v>#DIV/0!</v>
      </c>
      <c r="P1491" s="15" t="e">
        <f t="shared" ca="1" si="166"/>
        <v>#DIV/0!</v>
      </c>
    </row>
    <row r="1492" spans="1:16" x14ac:dyDescent="0.25">
      <c r="A1492" s="1">
        <f t="shared" si="160"/>
        <v>43163</v>
      </c>
      <c r="B1492" s="7">
        <f t="shared" si="162"/>
        <v>3</v>
      </c>
      <c r="C1492" s="4">
        <f>INDEX(Calendar!$E$3:$E$367,MATCH(LOLP!$A1492,Calendar!$B$3:$B$367,0))</f>
        <v>0</v>
      </c>
      <c r="D1492" s="2">
        <f t="shared" si="161"/>
        <v>1</v>
      </c>
      <c r="E1492" s="36">
        <v>21197</v>
      </c>
      <c r="F1492" s="7">
        <f>IFERROR(IF(INDEX('Temperature Data'!$AA$15:$AA$348,MATCH(LOLP!A1492,'Temperature Data'!$B$15:$B$348,0))&gt;IF(B1492=9,$G$2,LOLP!$F$2),1,0),0)</f>
        <v>0</v>
      </c>
      <c r="G1492" s="7">
        <f>SUMIFS(LOLP!$F$4:$F$8763,$C$4:$C$8763,$C1492,$B$4:$B$8763,$B1492,$D$4:$D$8763,$D1492)</f>
        <v>0</v>
      </c>
      <c r="H1492" s="7">
        <f>COUNTIFS(Calendar!$E$3:$E$367,LOLP!C1492,Calendar!$D$3:$D$367,LOLP!B1492)</f>
        <v>9</v>
      </c>
      <c r="I1492" s="7">
        <f ca="1">IF($F1492=1,OFFSET(start_norps,LOLP!$D1492+(1-$C1492)*24,LOLP!$B1492)*H1492/G1492,0)</f>
        <v>0</v>
      </c>
      <c r="J1492" s="7">
        <f ca="1">IF($F1492=1,OFFSET(start_33,LOLP!$D1492+(1-$C1492)*24,LOLP!$B1492)*H1492/G1492,0)</f>
        <v>0</v>
      </c>
      <c r="K1492" s="7">
        <f ca="1">IF($F1492,OFFSET(start_40,LOLP!$D1492+(1-$C1492)*24,LOLP!$B1492),0)</f>
        <v>0</v>
      </c>
      <c r="L1492" s="7">
        <f ca="1">IF($F1492,OFFSET(start_50,LOLP!$D1492+(1-$C1492)*24,LOLP!$B1492),0)</f>
        <v>0</v>
      </c>
      <c r="M1492" s="25">
        <f t="shared" ca="1" si="163"/>
        <v>0</v>
      </c>
      <c r="N1492" s="25">
        <f t="shared" ca="1" si="164"/>
        <v>0</v>
      </c>
      <c r="O1492" s="15" t="e">
        <f t="shared" ca="1" si="165"/>
        <v>#DIV/0!</v>
      </c>
      <c r="P1492" s="15" t="e">
        <f t="shared" ca="1" si="166"/>
        <v>#DIV/0!</v>
      </c>
    </row>
    <row r="1493" spans="1:16" x14ac:dyDescent="0.25">
      <c r="A1493" s="1">
        <f t="shared" si="160"/>
        <v>43163</v>
      </c>
      <c r="B1493" s="7">
        <f t="shared" si="162"/>
        <v>3</v>
      </c>
      <c r="C1493" s="4">
        <f>INDEX(Calendar!$E$3:$E$367,MATCH(LOLP!$A1493,Calendar!$B$3:$B$367,0))</f>
        <v>0</v>
      </c>
      <c r="D1493" s="2">
        <f t="shared" si="161"/>
        <v>2</v>
      </c>
      <c r="E1493" s="36">
        <v>20588</v>
      </c>
      <c r="F1493" s="7">
        <f>IFERROR(IF(INDEX('Temperature Data'!$AA$15:$AA$348,MATCH(LOLP!A1493,'Temperature Data'!$B$15:$B$348,0))&gt;IF(B1493=9,$G$2,LOLP!$F$2),1,0),0)</f>
        <v>0</v>
      </c>
      <c r="G1493" s="7">
        <f>SUMIFS(LOLP!$F$4:$F$8763,$C$4:$C$8763,$C1493,$B$4:$B$8763,$B1493,$D$4:$D$8763,$D1493)</f>
        <v>0</v>
      </c>
      <c r="H1493" s="7">
        <f>COUNTIFS(Calendar!$E$3:$E$367,LOLP!C1493,Calendar!$D$3:$D$367,LOLP!B1493)</f>
        <v>9</v>
      </c>
      <c r="I1493" s="7">
        <f ca="1">IF($F1493=1,OFFSET(start_norps,LOLP!$D1493+(1-$C1493)*24,LOLP!$B1493)*H1493/G1493,0)</f>
        <v>0</v>
      </c>
      <c r="J1493" s="7">
        <f ca="1">IF($F1493=1,OFFSET(start_33,LOLP!$D1493+(1-$C1493)*24,LOLP!$B1493)*H1493/G1493,0)</f>
        <v>0</v>
      </c>
      <c r="K1493" s="7">
        <f ca="1">IF($F1493,OFFSET(start_40,LOLP!$D1493+(1-$C1493)*24,LOLP!$B1493),0)</f>
        <v>0</v>
      </c>
      <c r="L1493" s="7">
        <f ca="1">IF($F1493,OFFSET(start_50,LOLP!$D1493+(1-$C1493)*24,LOLP!$B1493),0)</f>
        <v>0</v>
      </c>
      <c r="M1493" s="25">
        <f t="shared" ca="1" si="163"/>
        <v>0</v>
      </c>
      <c r="N1493" s="25">
        <f t="shared" ca="1" si="164"/>
        <v>0</v>
      </c>
      <c r="O1493" s="15" t="e">
        <f t="shared" ca="1" si="165"/>
        <v>#DIV/0!</v>
      </c>
      <c r="P1493" s="15" t="e">
        <f t="shared" ca="1" si="166"/>
        <v>#DIV/0!</v>
      </c>
    </row>
    <row r="1494" spans="1:16" x14ac:dyDescent="0.25">
      <c r="A1494" s="1">
        <f t="shared" si="160"/>
        <v>43163</v>
      </c>
      <c r="B1494" s="7">
        <f t="shared" si="162"/>
        <v>3</v>
      </c>
      <c r="C1494" s="4">
        <f>INDEX(Calendar!$E$3:$E$367,MATCH(LOLP!$A1494,Calendar!$B$3:$B$367,0))</f>
        <v>0</v>
      </c>
      <c r="D1494" s="2">
        <f t="shared" si="161"/>
        <v>3</v>
      </c>
      <c r="E1494" s="36">
        <v>20149</v>
      </c>
      <c r="F1494" s="7">
        <f>IFERROR(IF(INDEX('Temperature Data'!$AA$15:$AA$348,MATCH(LOLP!A1494,'Temperature Data'!$B$15:$B$348,0))&gt;IF(B1494=9,$G$2,LOLP!$F$2),1,0),0)</f>
        <v>0</v>
      </c>
      <c r="G1494" s="7">
        <f>SUMIFS(LOLP!$F$4:$F$8763,$C$4:$C$8763,$C1494,$B$4:$B$8763,$B1494,$D$4:$D$8763,$D1494)</f>
        <v>0</v>
      </c>
      <c r="H1494" s="7">
        <f>COUNTIFS(Calendar!$E$3:$E$367,LOLP!C1494,Calendar!$D$3:$D$367,LOLP!B1494)</f>
        <v>9</v>
      </c>
      <c r="I1494" s="7">
        <f ca="1">IF($F1494=1,OFFSET(start_norps,LOLP!$D1494+(1-$C1494)*24,LOLP!$B1494)*H1494/G1494,0)</f>
        <v>0</v>
      </c>
      <c r="J1494" s="7">
        <f ca="1">IF($F1494=1,OFFSET(start_33,LOLP!$D1494+(1-$C1494)*24,LOLP!$B1494)*H1494/G1494,0)</f>
        <v>0</v>
      </c>
      <c r="K1494" s="7">
        <f ca="1">IF($F1494,OFFSET(start_40,LOLP!$D1494+(1-$C1494)*24,LOLP!$B1494),0)</f>
        <v>0</v>
      </c>
      <c r="L1494" s="7">
        <f ca="1">IF($F1494,OFFSET(start_50,LOLP!$D1494+(1-$C1494)*24,LOLP!$B1494),0)</f>
        <v>0</v>
      </c>
      <c r="M1494" s="25">
        <f t="shared" ca="1" si="163"/>
        <v>0</v>
      </c>
      <c r="N1494" s="25">
        <f t="shared" ca="1" si="164"/>
        <v>0</v>
      </c>
      <c r="O1494" s="15" t="e">
        <f t="shared" ca="1" si="165"/>
        <v>#DIV/0!</v>
      </c>
      <c r="P1494" s="15" t="e">
        <f t="shared" ca="1" si="166"/>
        <v>#DIV/0!</v>
      </c>
    </row>
    <row r="1495" spans="1:16" x14ac:dyDescent="0.25">
      <c r="A1495" s="1">
        <f t="shared" si="160"/>
        <v>43163</v>
      </c>
      <c r="B1495" s="7">
        <f t="shared" si="162"/>
        <v>3</v>
      </c>
      <c r="C1495" s="4">
        <f>INDEX(Calendar!$E$3:$E$367,MATCH(LOLP!$A1495,Calendar!$B$3:$B$367,0))</f>
        <v>0</v>
      </c>
      <c r="D1495" s="2">
        <f t="shared" si="161"/>
        <v>4</v>
      </c>
      <c r="E1495" s="36">
        <v>20010</v>
      </c>
      <c r="F1495" s="7">
        <f>IFERROR(IF(INDEX('Temperature Data'!$AA$15:$AA$348,MATCH(LOLP!A1495,'Temperature Data'!$B$15:$B$348,0))&gt;IF(B1495=9,$G$2,LOLP!$F$2),1,0),0)</f>
        <v>0</v>
      </c>
      <c r="G1495" s="7">
        <f>SUMIFS(LOLP!$F$4:$F$8763,$C$4:$C$8763,$C1495,$B$4:$B$8763,$B1495,$D$4:$D$8763,$D1495)</f>
        <v>0</v>
      </c>
      <c r="H1495" s="7">
        <f>COUNTIFS(Calendar!$E$3:$E$367,LOLP!C1495,Calendar!$D$3:$D$367,LOLP!B1495)</f>
        <v>9</v>
      </c>
      <c r="I1495" s="7">
        <f ca="1">IF($F1495=1,OFFSET(start_norps,LOLP!$D1495+(1-$C1495)*24,LOLP!$B1495)*H1495/G1495,0)</f>
        <v>0</v>
      </c>
      <c r="J1495" s="7">
        <f ca="1">IF($F1495=1,OFFSET(start_33,LOLP!$D1495+(1-$C1495)*24,LOLP!$B1495)*H1495/G1495,0)</f>
        <v>0</v>
      </c>
      <c r="K1495" s="7">
        <f ca="1">IF($F1495,OFFSET(start_40,LOLP!$D1495+(1-$C1495)*24,LOLP!$B1495),0)</f>
        <v>0</v>
      </c>
      <c r="L1495" s="7">
        <f ca="1">IF($F1495,OFFSET(start_50,LOLP!$D1495+(1-$C1495)*24,LOLP!$B1495),0)</f>
        <v>0</v>
      </c>
      <c r="M1495" s="25">
        <f t="shared" ca="1" si="163"/>
        <v>0</v>
      </c>
      <c r="N1495" s="25">
        <f t="shared" ca="1" si="164"/>
        <v>0</v>
      </c>
      <c r="O1495" s="15" t="e">
        <f t="shared" ca="1" si="165"/>
        <v>#DIV/0!</v>
      </c>
      <c r="P1495" s="15" t="e">
        <f t="shared" ca="1" si="166"/>
        <v>#DIV/0!</v>
      </c>
    </row>
    <row r="1496" spans="1:16" x14ac:dyDescent="0.25">
      <c r="A1496" s="1">
        <f t="shared" si="160"/>
        <v>43163</v>
      </c>
      <c r="B1496" s="7">
        <f t="shared" si="162"/>
        <v>3</v>
      </c>
      <c r="C1496" s="4">
        <f>INDEX(Calendar!$E$3:$E$367,MATCH(LOLP!$A1496,Calendar!$B$3:$B$367,0))</f>
        <v>0</v>
      </c>
      <c r="D1496" s="2">
        <f t="shared" si="161"/>
        <v>5</v>
      </c>
      <c r="E1496" s="36">
        <v>20161</v>
      </c>
      <c r="F1496" s="7">
        <f>IFERROR(IF(INDEX('Temperature Data'!$AA$15:$AA$348,MATCH(LOLP!A1496,'Temperature Data'!$B$15:$B$348,0))&gt;IF(B1496=9,$G$2,LOLP!$F$2),1,0),0)</f>
        <v>0</v>
      </c>
      <c r="G1496" s="7">
        <f>SUMIFS(LOLP!$F$4:$F$8763,$C$4:$C$8763,$C1496,$B$4:$B$8763,$B1496,$D$4:$D$8763,$D1496)</f>
        <v>0</v>
      </c>
      <c r="H1496" s="7">
        <f>COUNTIFS(Calendar!$E$3:$E$367,LOLP!C1496,Calendar!$D$3:$D$367,LOLP!B1496)</f>
        <v>9</v>
      </c>
      <c r="I1496" s="7">
        <f ca="1">IF($F1496=1,OFFSET(start_norps,LOLP!$D1496+(1-$C1496)*24,LOLP!$B1496)*H1496/G1496,0)</f>
        <v>0</v>
      </c>
      <c r="J1496" s="7">
        <f ca="1">IF($F1496=1,OFFSET(start_33,LOLP!$D1496+(1-$C1496)*24,LOLP!$B1496)*H1496/G1496,0)</f>
        <v>0</v>
      </c>
      <c r="K1496" s="7">
        <f ca="1">IF($F1496,OFFSET(start_40,LOLP!$D1496+(1-$C1496)*24,LOLP!$B1496),0)</f>
        <v>0</v>
      </c>
      <c r="L1496" s="7">
        <f ca="1">IF($F1496,OFFSET(start_50,LOLP!$D1496+(1-$C1496)*24,LOLP!$B1496),0)</f>
        <v>0</v>
      </c>
      <c r="M1496" s="25">
        <f t="shared" ca="1" si="163"/>
        <v>0</v>
      </c>
      <c r="N1496" s="25">
        <f t="shared" ca="1" si="164"/>
        <v>0</v>
      </c>
      <c r="O1496" s="15" t="e">
        <f t="shared" ca="1" si="165"/>
        <v>#DIV/0!</v>
      </c>
      <c r="P1496" s="15" t="e">
        <f t="shared" ca="1" si="166"/>
        <v>#DIV/0!</v>
      </c>
    </row>
    <row r="1497" spans="1:16" x14ac:dyDescent="0.25">
      <c r="A1497" s="1">
        <f t="shared" si="160"/>
        <v>43163</v>
      </c>
      <c r="B1497" s="7">
        <f t="shared" si="162"/>
        <v>3</v>
      </c>
      <c r="C1497" s="4">
        <f>INDEX(Calendar!$E$3:$E$367,MATCH(LOLP!$A1497,Calendar!$B$3:$B$367,0))</f>
        <v>0</v>
      </c>
      <c r="D1497" s="2">
        <f t="shared" si="161"/>
        <v>6</v>
      </c>
      <c r="E1497" s="36">
        <v>20644</v>
      </c>
      <c r="F1497" s="7">
        <f>IFERROR(IF(INDEX('Temperature Data'!$AA$15:$AA$348,MATCH(LOLP!A1497,'Temperature Data'!$B$15:$B$348,0))&gt;IF(B1497=9,$G$2,LOLP!$F$2),1,0),0)</f>
        <v>0</v>
      </c>
      <c r="G1497" s="7">
        <f>SUMIFS(LOLP!$F$4:$F$8763,$C$4:$C$8763,$C1497,$B$4:$B$8763,$B1497,$D$4:$D$8763,$D1497)</f>
        <v>0</v>
      </c>
      <c r="H1497" s="7">
        <f>COUNTIFS(Calendar!$E$3:$E$367,LOLP!C1497,Calendar!$D$3:$D$367,LOLP!B1497)</f>
        <v>9</v>
      </c>
      <c r="I1497" s="7">
        <f ca="1">IF($F1497=1,OFFSET(start_norps,LOLP!$D1497+(1-$C1497)*24,LOLP!$B1497)*H1497/G1497,0)</f>
        <v>0</v>
      </c>
      <c r="J1497" s="7">
        <f ca="1">IF($F1497=1,OFFSET(start_33,LOLP!$D1497+(1-$C1497)*24,LOLP!$B1497)*H1497/G1497,0)</f>
        <v>0</v>
      </c>
      <c r="K1497" s="7">
        <f ca="1">IF($F1497,OFFSET(start_40,LOLP!$D1497+(1-$C1497)*24,LOLP!$B1497),0)</f>
        <v>0</v>
      </c>
      <c r="L1497" s="7">
        <f ca="1">IF($F1497,OFFSET(start_50,LOLP!$D1497+(1-$C1497)*24,LOLP!$B1497),0)</f>
        <v>0</v>
      </c>
      <c r="M1497" s="25">
        <f t="shared" ca="1" si="163"/>
        <v>0</v>
      </c>
      <c r="N1497" s="25">
        <f t="shared" ca="1" si="164"/>
        <v>0</v>
      </c>
      <c r="O1497" s="15" t="e">
        <f t="shared" ca="1" si="165"/>
        <v>#DIV/0!</v>
      </c>
      <c r="P1497" s="15" t="e">
        <f t="shared" ca="1" si="166"/>
        <v>#DIV/0!</v>
      </c>
    </row>
    <row r="1498" spans="1:16" x14ac:dyDescent="0.25">
      <c r="A1498" s="1">
        <f t="shared" si="160"/>
        <v>43163</v>
      </c>
      <c r="B1498" s="7">
        <f t="shared" si="162"/>
        <v>3</v>
      </c>
      <c r="C1498" s="4">
        <f>INDEX(Calendar!$E$3:$E$367,MATCH(LOLP!$A1498,Calendar!$B$3:$B$367,0))</f>
        <v>0</v>
      </c>
      <c r="D1498" s="2">
        <f t="shared" si="161"/>
        <v>7</v>
      </c>
      <c r="E1498" s="36">
        <v>21109</v>
      </c>
      <c r="F1498" s="7">
        <f>IFERROR(IF(INDEX('Temperature Data'!$AA$15:$AA$348,MATCH(LOLP!A1498,'Temperature Data'!$B$15:$B$348,0))&gt;IF(B1498=9,$G$2,LOLP!$F$2),1,0),0)</f>
        <v>0</v>
      </c>
      <c r="G1498" s="7">
        <f>SUMIFS(LOLP!$F$4:$F$8763,$C$4:$C$8763,$C1498,$B$4:$B$8763,$B1498,$D$4:$D$8763,$D1498)</f>
        <v>0</v>
      </c>
      <c r="H1498" s="7">
        <f>COUNTIFS(Calendar!$E$3:$E$367,LOLP!C1498,Calendar!$D$3:$D$367,LOLP!B1498)</f>
        <v>9</v>
      </c>
      <c r="I1498" s="7">
        <f ca="1">IF($F1498=1,OFFSET(start_norps,LOLP!$D1498+(1-$C1498)*24,LOLP!$B1498)*H1498/G1498,0)</f>
        <v>0</v>
      </c>
      <c r="J1498" s="7">
        <f ca="1">IF($F1498=1,OFFSET(start_33,LOLP!$D1498+(1-$C1498)*24,LOLP!$B1498)*H1498/G1498,0)</f>
        <v>0</v>
      </c>
      <c r="K1498" s="7">
        <f ca="1">IF($F1498,OFFSET(start_40,LOLP!$D1498+(1-$C1498)*24,LOLP!$B1498),0)</f>
        <v>0</v>
      </c>
      <c r="L1498" s="7">
        <f ca="1">IF($F1498,OFFSET(start_50,LOLP!$D1498+(1-$C1498)*24,LOLP!$B1498),0)</f>
        <v>0</v>
      </c>
      <c r="M1498" s="25">
        <f t="shared" ca="1" si="163"/>
        <v>0</v>
      </c>
      <c r="N1498" s="25">
        <f t="shared" ca="1" si="164"/>
        <v>0</v>
      </c>
      <c r="O1498" s="15" t="e">
        <f t="shared" ca="1" si="165"/>
        <v>#DIV/0!</v>
      </c>
      <c r="P1498" s="15" t="e">
        <f t="shared" ca="1" si="166"/>
        <v>#DIV/0!</v>
      </c>
    </row>
    <row r="1499" spans="1:16" x14ac:dyDescent="0.25">
      <c r="A1499" s="1">
        <f t="shared" si="160"/>
        <v>43163</v>
      </c>
      <c r="B1499" s="7">
        <f t="shared" si="162"/>
        <v>3</v>
      </c>
      <c r="C1499" s="4">
        <f>INDEX(Calendar!$E$3:$E$367,MATCH(LOLP!$A1499,Calendar!$B$3:$B$367,0))</f>
        <v>0</v>
      </c>
      <c r="D1499" s="2">
        <f t="shared" si="161"/>
        <v>8</v>
      </c>
      <c r="E1499" s="36">
        <v>21152</v>
      </c>
      <c r="F1499" s="7">
        <f>IFERROR(IF(INDEX('Temperature Data'!$AA$15:$AA$348,MATCH(LOLP!A1499,'Temperature Data'!$B$15:$B$348,0))&gt;IF(B1499=9,$G$2,LOLP!$F$2),1,0),0)</f>
        <v>0</v>
      </c>
      <c r="G1499" s="7">
        <f>SUMIFS(LOLP!$F$4:$F$8763,$C$4:$C$8763,$C1499,$B$4:$B$8763,$B1499,$D$4:$D$8763,$D1499)</f>
        <v>0</v>
      </c>
      <c r="H1499" s="7">
        <f>COUNTIFS(Calendar!$E$3:$E$367,LOLP!C1499,Calendar!$D$3:$D$367,LOLP!B1499)</f>
        <v>9</v>
      </c>
      <c r="I1499" s="7">
        <f ca="1">IF($F1499=1,OFFSET(start_norps,LOLP!$D1499+(1-$C1499)*24,LOLP!$B1499)*H1499/G1499,0)</f>
        <v>0</v>
      </c>
      <c r="J1499" s="7">
        <f ca="1">IF($F1499=1,OFFSET(start_33,LOLP!$D1499+(1-$C1499)*24,LOLP!$B1499)*H1499/G1499,0)</f>
        <v>0</v>
      </c>
      <c r="K1499" s="7">
        <f ca="1">IF($F1499,OFFSET(start_40,LOLP!$D1499+(1-$C1499)*24,LOLP!$B1499),0)</f>
        <v>0</v>
      </c>
      <c r="L1499" s="7">
        <f ca="1">IF($F1499,OFFSET(start_50,LOLP!$D1499+(1-$C1499)*24,LOLP!$B1499),0)</f>
        <v>0</v>
      </c>
      <c r="M1499" s="25">
        <f t="shared" ca="1" si="163"/>
        <v>0</v>
      </c>
      <c r="N1499" s="25">
        <f t="shared" ca="1" si="164"/>
        <v>0</v>
      </c>
      <c r="O1499" s="15" t="e">
        <f t="shared" ca="1" si="165"/>
        <v>#DIV/0!</v>
      </c>
      <c r="P1499" s="15" t="e">
        <f t="shared" ca="1" si="166"/>
        <v>#DIV/0!</v>
      </c>
    </row>
    <row r="1500" spans="1:16" x14ac:dyDescent="0.25">
      <c r="A1500" s="1">
        <f t="shared" si="160"/>
        <v>43163</v>
      </c>
      <c r="B1500" s="7">
        <f t="shared" si="162"/>
        <v>3</v>
      </c>
      <c r="C1500" s="4">
        <f>INDEX(Calendar!$E$3:$E$367,MATCH(LOLP!$A1500,Calendar!$B$3:$B$367,0))</f>
        <v>0</v>
      </c>
      <c r="D1500" s="2">
        <f t="shared" si="161"/>
        <v>9</v>
      </c>
      <c r="E1500" s="36">
        <v>21178</v>
      </c>
      <c r="F1500" s="7">
        <f>IFERROR(IF(INDEX('Temperature Data'!$AA$15:$AA$348,MATCH(LOLP!A1500,'Temperature Data'!$B$15:$B$348,0))&gt;IF(B1500=9,$G$2,LOLP!$F$2),1,0),0)</f>
        <v>0</v>
      </c>
      <c r="G1500" s="7">
        <f>SUMIFS(LOLP!$F$4:$F$8763,$C$4:$C$8763,$C1500,$B$4:$B$8763,$B1500,$D$4:$D$8763,$D1500)</f>
        <v>0</v>
      </c>
      <c r="H1500" s="7">
        <f>COUNTIFS(Calendar!$E$3:$E$367,LOLP!C1500,Calendar!$D$3:$D$367,LOLP!B1500)</f>
        <v>9</v>
      </c>
      <c r="I1500" s="7">
        <f ca="1">IF($F1500=1,OFFSET(start_norps,LOLP!$D1500+(1-$C1500)*24,LOLP!$B1500)*H1500/G1500,0)</f>
        <v>0</v>
      </c>
      <c r="J1500" s="7">
        <f ca="1">IF($F1500=1,OFFSET(start_33,LOLP!$D1500+(1-$C1500)*24,LOLP!$B1500)*H1500/G1500,0)</f>
        <v>0</v>
      </c>
      <c r="K1500" s="7">
        <f ca="1">IF($F1500,OFFSET(start_40,LOLP!$D1500+(1-$C1500)*24,LOLP!$B1500),0)</f>
        <v>0</v>
      </c>
      <c r="L1500" s="7">
        <f ca="1">IF($F1500,OFFSET(start_50,LOLP!$D1500+(1-$C1500)*24,LOLP!$B1500),0)</f>
        <v>0</v>
      </c>
      <c r="M1500" s="25">
        <f t="shared" ca="1" si="163"/>
        <v>0</v>
      </c>
      <c r="N1500" s="25">
        <f t="shared" ca="1" si="164"/>
        <v>0</v>
      </c>
      <c r="O1500" s="15" t="e">
        <f t="shared" ca="1" si="165"/>
        <v>#DIV/0!</v>
      </c>
      <c r="P1500" s="15" t="e">
        <f t="shared" ca="1" si="166"/>
        <v>#DIV/0!</v>
      </c>
    </row>
    <row r="1501" spans="1:16" x14ac:dyDescent="0.25">
      <c r="A1501" s="1">
        <f t="shared" ref="A1501:A1564" si="167">A1477+1</f>
        <v>43163</v>
      </c>
      <c r="B1501" s="7">
        <f t="shared" si="162"/>
        <v>3</v>
      </c>
      <c r="C1501" s="4">
        <f>INDEX(Calendar!$E$3:$E$367,MATCH(LOLP!$A1501,Calendar!$B$3:$B$367,0))</f>
        <v>0</v>
      </c>
      <c r="D1501" s="2">
        <f t="shared" ref="D1501:D1564" si="168">D1477</f>
        <v>10</v>
      </c>
      <c r="E1501" s="36">
        <v>20526</v>
      </c>
      <c r="F1501" s="7">
        <f>IFERROR(IF(INDEX('Temperature Data'!$AA$15:$AA$348,MATCH(LOLP!A1501,'Temperature Data'!$B$15:$B$348,0))&gt;IF(B1501=9,$G$2,LOLP!$F$2),1,0),0)</f>
        <v>0</v>
      </c>
      <c r="G1501" s="7">
        <f>SUMIFS(LOLP!$F$4:$F$8763,$C$4:$C$8763,$C1501,$B$4:$B$8763,$B1501,$D$4:$D$8763,$D1501)</f>
        <v>0</v>
      </c>
      <c r="H1501" s="7">
        <f>COUNTIFS(Calendar!$E$3:$E$367,LOLP!C1501,Calendar!$D$3:$D$367,LOLP!B1501)</f>
        <v>9</v>
      </c>
      <c r="I1501" s="7">
        <f ca="1">IF($F1501=1,OFFSET(start_norps,LOLP!$D1501+(1-$C1501)*24,LOLP!$B1501)*H1501/G1501,0)</f>
        <v>0</v>
      </c>
      <c r="J1501" s="7">
        <f ca="1">IF($F1501=1,OFFSET(start_33,LOLP!$D1501+(1-$C1501)*24,LOLP!$B1501)*H1501/G1501,0)</f>
        <v>0</v>
      </c>
      <c r="K1501" s="7">
        <f ca="1">IF($F1501,OFFSET(start_40,LOLP!$D1501+(1-$C1501)*24,LOLP!$B1501),0)</f>
        <v>0</v>
      </c>
      <c r="L1501" s="7">
        <f ca="1">IF($F1501,OFFSET(start_50,LOLP!$D1501+(1-$C1501)*24,LOLP!$B1501),0)</f>
        <v>0</v>
      </c>
      <c r="M1501" s="25">
        <f t="shared" ca="1" si="163"/>
        <v>0</v>
      </c>
      <c r="N1501" s="25">
        <f t="shared" ca="1" si="164"/>
        <v>0</v>
      </c>
      <c r="O1501" s="15" t="e">
        <f t="shared" ca="1" si="165"/>
        <v>#DIV/0!</v>
      </c>
      <c r="P1501" s="15" t="e">
        <f t="shared" ca="1" si="166"/>
        <v>#DIV/0!</v>
      </c>
    </row>
    <row r="1502" spans="1:16" x14ac:dyDescent="0.25">
      <c r="A1502" s="1">
        <f t="shared" si="167"/>
        <v>43163</v>
      </c>
      <c r="B1502" s="7">
        <f t="shared" si="162"/>
        <v>3</v>
      </c>
      <c r="C1502" s="4">
        <f>INDEX(Calendar!$E$3:$E$367,MATCH(LOLP!$A1502,Calendar!$B$3:$B$367,0))</f>
        <v>0</v>
      </c>
      <c r="D1502" s="2">
        <f t="shared" si="168"/>
        <v>11</v>
      </c>
      <c r="E1502" s="36">
        <v>19995</v>
      </c>
      <c r="F1502" s="7">
        <f>IFERROR(IF(INDEX('Temperature Data'!$AA$15:$AA$348,MATCH(LOLP!A1502,'Temperature Data'!$B$15:$B$348,0))&gt;IF(B1502=9,$G$2,LOLP!$F$2),1,0),0)</f>
        <v>0</v>
      </c>
      <c r="G1502" s="7">
        <f>SUMIFS(LOLP!$F$4:$F$8763,$C$4:$C$8763,$C1502,$B$4:$B$8763,$B1502,$D$4:$D$8763,$D1502)</f>
        <v>0</v>
      </c>
      <c r="H1502" s="7">
        <f>COUNTIFS(Calendar!$E$3:$E$367,LOLP!C1502,Calendar!$D$3:$D$367,LOLP!B1502)</f>
        <v>9</v>
      </c>
      <c r="I1502" s="7">
        <f ca="1">IF($F1502=1,OFFSET(start_norps,LOLP!$D1502+(1-$C1502)*24,LOLP!$B1502)*H1502/G1502,0)</f>
        <v>0</v>
      </c>
      <c r="J1502" s="7">
        <f ca="1">IF($F1502=1,OFFSET(start_33,LOLP!$D1502+(1-$C1502)*24,LOLP!$B1502)*H1502/G1502,0)</f>
        <v>0</v>
      </c>
      <c r="K1502" s="7">
        <f ca="1">IF($F1502,OFFSET(start_40,LOLP!$D1502+(1-$C1502)*24,LOLP!$B1502),0)</f>
        <v>0</v>
      </c>
      <c r="L1502" s="7">
        <f ca="1">IF($F1502,OFFSET(start_50,LOLP!$D1502+(1-$C1502)*24,LOLP!$B1502),0)</f>
        <v>0</v>
      </c>
      <c r="M1502" s="25">
        <f t="shared" ca="1" si="163"/>
        <v>0</v>
      </c>
      <c r="N1502" s="25">
        <f t="shared" ca="1" si="164"/>
        <v>0</v>
      </c>
      <c r="O1502" s="15" t="e">
        <f t="shared" ca="1" si="165"/>
        <v>#DIV/0!</v>
      </c>
      <c r="P1502" s="15" t="e">
        <f t="shared" ca="1" si="166"/>
        <v>#DIV/0!</v>
      </c>
    </row>
    <row r="1503" spans="1:16" x14ac:dyDescent="0.25">
      <c r="A1503" s="1">
        <f t="shared" si="167"/>
        <v>43163</v>
      </c>
      <c r="B1503" s="7">
        <f t="shared" si="162"/>
        <v>3</v>
      </c>
      <c r="C1503" s="4">
        <f>INDEX(Calendar!$E$3:$E$367,MATCH(LOLP!$A1503,Calendar!$B$3:$B$367,0))</f>
        <v>0</v>
      </c>
      <c r="D1503" s="2">
        <f t="shared" si="168"/>
        <v>12</v>
      </c>
      <c r="E1503" s="36">
        <v>19539</v>
      </c>
      <c r="F1503" s="7">
        <f>IFERROR(IF(INDEX('Temperature Data'!$AA$15:$AA$348,MATCH(LOLP!A1503,'Temperature Data'!$B$15:$B$348,0))&gt;IF(B1503=9,$G$2,LOLP!$F$2),1,0),0)</f>
        <v>0</v>
      </c>
      <c r="G1503" s="7">
        <f>SUMIFS(LOLP!$F$4:$F$8763,$C$4:$C$8763,$C1503,$B$4:$B$8763,$B1503,$D$4:$D$8763,$D1503)</f>
        <v>0</v>
      </c>
      <c r="H1503" s="7">
        <f>COUNTIFS(Calendar!$E$3:$E$367,LOLP!C1503,Calendar!$D$3:$D$367,LOLP!B1503)</f>
        <v>9</v>
      </c>
      <c r="I1503" s="7">
        <f ca="1">IF($F1503=1,OFFSET(start_norps,LOLP!$D1503+(1-$C1503)*24,LOLP!$B1503)*H1503/G1503,0)</f>
        <v>0</v>
      </c>
      <c r="J1503" s="7">
        <f ca="1">IF($F1503=1,OFFSET(start_33,LOLP!$D1503+(1-$C1503)*24,LOLP!$B1503)*H1503/G1503,0)</f>
        <v>0</v>
      </c>
      <c r="K1503" s="7">
        <f ca="1">IF($F1503,OFFSET(start_40,LOLP!$D1503+(1-$C1503)*24,LOLP!$B1503),0)</f>
        <v>0</v>
      </c>
      <c r="L1503" s="7">
        <f ca="1">IF($F1503,OFFSET(start_50,LOLP!$D1503+(1-$C1503)*24,LOLP!$B1503),0)</f>
        <v>0</v>
      </c>
      <c r="M1503" s="25">
        <f t="shared" ca="1" si="163"/>
        <v>0</v>
      </c>
      <c r="N1503" s="25">
        <f t="shared" ca="1" si="164"/>
        <v>0</v>
      </c>
      <c r="O1503" s="15" t="e">
        <f t="shared" ca="1" si="165"/>
        <v>#DIV/0!</v>
      </c>
      <c r="P1503" s="15" t="e">
        <f t="shared" ca="1" si="166"/>
        <v>#DIV/0!</v>
      </c>
    </row>
    <row r="1504" spans="1:16" x14ac:dyDescent="0.25">
      <c r="A1504" s="1">
        <f t="shared" si="167"/>
        <v>43163</v>
      </c>
      <c r="B1504" s="7">
        <f t="shared" si="162"/>
        <v>3</v>
      </c>
      <c r="C1504" s="4">
        <f>INDEX(Calendar!$E$3:$E$367,MATCH(LOLP!$A1504,Calendar!$B$3:$B$367,0))</f>
        <v>0</v>
      </c>
      <c r="D1504" s="2">
        <f t="shared" si="168"/>
        <v>13</v>
      </c>
      <c r="E1504" s="36">
        <v>19049</v>
      </c>
      <c r="F1504" s="7">
        <f>IFERROR(IF(INDEX('Temperature Data'!$AA$15:$AA$348,MATCH(LOLP!A1504,'Temperature Data'!$B$15:$B$348,0))&gt;IF(B1504=9,$G$2,LOLP!$F$2),1,0),0)</f>
        <v>0</v>
      </c>
      <c r="G1504" s="7">
        <f>SUMIFS(LOLP!$F$4:$F$8763,$C$4:$C$8763,$C1504,$B$4:$B$8763,$B1504,$D$4:$D$8763,$D1504)</f>
        <v>0</v>
      </c>
      <c r="H1504" s="7">
        <f>COUNTIFS(Calendar!$E$3:$E$367,LOLP!C1504,Calendar!$D$3:$D$367,LOLP!B1504)</f>
        <v>9</v>
      </c>
      <c r="I1504" s="7">
        <f ca="1">IF($F1504=1,OFFSET(start_norps,LOLP!$D1504+(1-$C1504)*24,LOLP!$B1504)*H1504/G1504,0)</f>
        <v>0</v>
      </c>
      <c r="J1504" s="7">
        <f ca="1">IF($F1504=1,OFFSET(start_33,LOLP!$D1504+(1-$C1504)*24,LOLP!$B1504)*H1504/G1504,0)</f>
        <v>0</v>
      </c>
      <c r="K1504" s="7">
        <f ca="1">IF($F1504,OFFSET(start_40,LOLP!$D1504+(1-$C1504)*24,LOLP!$B1504),0)</f>
        <v>0</v>
      </c>
      <c r="L1504" s="7">
        <f ca="1">IF($F1504,OFFSET(start_50,LOLP!$D1504+(1-$C1504)*24,LOLP!$B1504),0)</f>
        <v>0</v>
      </c>
      <c r="M1504" s="25">
        <f t="shared" ca="1" si="163"/>
        <v>0</v>
      </c>
      <c r="N1504" s="25">
        <f t="shared" ca="1" si="164"/>
        <v>0</v>
      </c>
      <c r="O1504" s="15" t="e">
        <f t="shared" ca="1" si="165"/>
        <v>#DIV/0!</v>
      </c>
      <c r="P1504" s="15" t="e">
        <f t="shared" ca="1" si="166"/>
        <v>#DIV/0!</v>
      </c>
    </row>
    <row r="1505" spans="1:16" x14ac:dyDescent="0.25">
      <c r="A1505" s="1">
        <f t="shared" si="167"/>
        <v>43163</v>
      </c>
      <c r="B1505" s="7">
        <f t="shared" si="162"/>
        <v>3</v>
      </c>
      <c r="C1505" s="4">
        <f>INDEX(Calendar!$E$3:$E$367,MATCH(LOLP!$A1505,Calendar!$B$3:$B$367,0))</f>
        <v>0</v>
      </c>
      <c r="D1505" s="2">
        <f t="shared" si="168"/>
        <v>14</v>
      </c>
      <c r="E1505" s="36">
        <v>18858</v>
      </c>
      <c r="F1505" s="7">
        <f>IFERROR(IF(INDEX('Temperature Data'!$AA$15:$AA$348,MATCH(LOLP!A1505,'Temperature Data'!$B$15:$B$348,0))&gt;IF(B1505=9,$G$2,LOLP!$F$2),1,0),0)</f>
        <v>0</v>
      </c>
      <c r="G1505" s="7">
        <f>SUMIFS(LOLP!$F$4:$F$8763,$C$4:$C$8763,$C1505,$B$4:$B$8763,$B1505,$D$4:$D$8763,$D1505)</f>
        <v>0</v>
      </c>
      <c r="H1505" s="7">
        <f>COUNTIFS(Calendar!$E$3:$E$367,LOLP!C1505,Calendar!$D$3:$D$367,LOLP!B1505)</f>
        <v>9</v>
      </c>
      <c r="I1505" s="7">
        <f ca="1">IF($F1505=1,OFFSET(start_norps,LOLP!$D1505+(1-$C1505)*24,LOLP!$B1505)*H1505/G1505,0)</f>
        <v>0</v>
      </c>
      <c r="J1505" s="7">
        <f ca="1">IF($F1505=1,OFFSET(start_33,LOLP!$D1505+(1-$C1505)*24,LOLP!$B1505)*H1505/G1505,0)</f>
        <v>0</v>
      </c>
      <c r="K1505" s="7">
        <f ca="1">IF($F1505,OFFSET(start_40,LOLP!$D1505+(1-$C1505)*24,LOLP!$B1505),0)</f>
        <v>0</v>
      </c>
      <c r="L1505" s="7">
        <f ca="1">IF($F1505,OFFSET(start_50,LOLP!$D1505+(1-$C1505)*24,LOLP!$B1505),0)</f>
        <v>0</v>
      </c>
      <c r="M1505" s="25">
        <f t="shared" ca="1" si="163"/>
        <v>0</v>
      </c>
      <c r="N1505" s="25">
        <f t="shared" ca="1" si="164"/>
        <v>0</v>
      </c>
      <c r="O1505" s="15" t="e">
        <f t="shared" ca="1" si="165"/>
        <v>#DIV/0!</v>
      </c>
      <c r="P1505" s="15" t="e">
        <f t="shared" ca="1" si="166"/>
        <v>#DIV/0!</v>
      </c>
    </row>
    <row r="1506" spans="1:16" x14ac:dyDescent="0.25">
      <c r="A1506" s="1">
        <f t="shared" si="167"/>
        <v>43163</v>
      </c>
      <c r="B1506" s="7">
        <f t="shared" si="162"/>
        <v>3</v>
      </c>
      <c r="C1506" s="4">
        <f>INDEX(Calendar!$E$3:$E$367,MATCH(LOLP!$A1506,Calendar!$B$3:$B$367,0))</f>
        <v>0</v>
      </c>
      <c r="D1506" s="2">
        <f t="shared" si="168"/>
        <v>15</v>
      </c>
      <c r="E1506" s="36">
        <v>19169</v>
      </c>
      <c r="F1506" s="7">
        <f>IFERROR(IF(INDEX('Temperature Data'!$AA$15:$AA$348,MATCH(LOLP!A1506,'Temperature Data'!$B$15:$B$348,0))&gt;IF(B1506=9,$G$2,LOLP!$F$2),1,0),0)</f>
        <v>0</v>
      </c>
      <c r="G1506" s="7">
        <f>SUMIFS(LOLP!$F$4:$F$8763,$C$4:$C$8763,$C1506,$B$4:$B$8763,$B1506,$D$4:$D$8763,$D1506)</f>
        <v>0</v>
      </c>
      <c r="H1506" s="7">
        <f>COUNTIFS(Calendar!$E$3:$E$367,LOLP!C1506,Calendar!$D$3:$D$367,LOLP!B1506)</f>
        <v>9</v>
      </c>
      <c r="I1506" s="7">
        <f ca="1">IF($F1506=1,OFFSET(start_norps,LOLP!$D1506+(1-$C1506)*24,LOLP!$B1506)*H1506/G1506,0)</f>
        <v>0</v>
      </c>
      <c r="J1506" s="7">
        <f ca="1">IF($F1506=1,OFFSET(start_33,LOLP!$D1506+(1-$C1506)*24,LOLP!$B1506)*H1506/G1506,0)</f>
        <v>0</v>
      </c>
      <c r="K1506" s="7">
        <f ca="1">IF($F1506,OFFSET(start_40,LOLP!$D1506+(1-$C1506)*24,LOLP!$B1506),0)</f>
        <v>0</v>
      </c>
      <c r="L1506" s="7">
        <f ca="1">IF($F1506,OFFSET(start_50,LOLP!$D1506+(1-$C1506)*24,LOLP!$B1506),0)</f>
        <v>0</v>
      </c>
      <c r="M1506" s="25">
        <f t="shared" ca="1" si="163"/>
        <v>0</v>
      </c>
      <c r="N1506" s="25">
        <f t="shared" ca="1" si="164"/>
        <v>0</v>
      </c>
      <c r="O1506" s="15" t="e">
        <f t="shared" ca="1" si="165"/>
        <v>#DIV/0!</v>
      </c>
      <c r="P1506" s="15" t="e">
        <f t="shared" ca="1" si="166"/>
        <v>#DIV/0!</v>
      </c>
    </row>
    <row r="1507" spans="1:16" x14ac:dyDescent="0.25">
      <c r="A1507" s="1">
        <f t="shared" si="167"/>
        <v>43163</v>
      </c>
      <c r="B1507" s="7">
        <f t="shared" si="162"/>
        <v>3</v>
      </c>
      <c r="C1507" s="4">
        <f>INDEX(Calendar!$E$3:$E$367,MATCH(LOLP!$A1507,Calendar!$B$3:$B$367,0))</f>
        <v>0</v>
      </c>
      <c r="D1507" s="2">
        <f t="shared" si="168"/>
        <v>16</v>
      </c>
      <c r="E1507" s="36">
        <v>19886</v>
      </c>
      <c r="F1507" s="7">
        <f>IFERROR(IF(INDEX('Temperature Data'!$AA$15:$AA$348,MATCH(LOLP!A1507,'Temperature Data'!$B$15:$B$348,0))&gt;IF(B1507=9,$G$2,LOLP!$F$2),1,0),0)</f>
        <v>0</v>
      </c>
      <c r="G1507" s="7">
        <f>SUMIFS(LOLP!$F$4:$F$8763,$C$4:$C$8763,$C1507,$B$4:$B$8763,$B1507,$D$4:$D$8763,$D1507)</f>
        <v>0</v>
      </c>
      <c r="H1507" s="7">
        <f>COUNTIFS(Calendar!$E$3:$E$367,LOLP!C1507,Calendar!$D$3:$D$367,LOLP!B1507)</f>
        <v>9</v>
      </c>
      <c r="I1507" s="7">
        <f ca="1">IF($F1507=1,OFFSET(start_norps,LOLP!$D1507+(1-$C1507)*24,LOLP!$B1507)*H1507/G1507,0)</f>
        <v>0</v>
      </c>
      <c r="J1507" s="7">
        <f ca="1">IF($F1507=1,OFFSET(start_33,LOLP!$D1507+(1-$C1507)*24,LOLP!$B1507)*H1507/G1507,0)</f>
        <v>0</v>
      </c>
      <c r="K1507" s="7">
        <f ca="1">IF($F1507,OFFSET(start_40,LOLP!$D1507+(1-$C1507)*24,LOLP!$B1507),0)</f>
        <v>0</v>
      </c>
      <c r="L1507" s="7">
        <f ca="1">IF($F1507,OFFSET(start_50,LOLP!$D1507+(1-$C1507)*24,LOLP!$B1507),0)</f>
        <v>0</v>
      </c>
      <c r="M1507" s="25">
        <f t="shared" ca="1" si="163"/>
        <v>0</v>
      </c>
      <c r="N1507" s="25">
        <f t="shared" ca="1" si="164"/>
        <v>0</v>
      </c>
      <c r="O1507" s="15" t="e">
        <f t="shared" ca="1" si="165"/>
        <v>#DIV/0!</v>
      </c>
      <c r="P1507" s="15" t="e">
        <f t="shared" ca="1" si="166"/>
        <v>#DIV/0!</v>
      </c>
    </row>
    <row r="1508" spans="1:16" x14ac:dyDescent="0.25">
      <c r="A1508" s="1">
        <f t="shared" si="167"/>
        <v>43163</v>
      </c>
      <c r="B1508" s="7">
        <f t="shared" si="162"/>
        <v>3</v>
      </c>
      <c r="C1508" s="4">
        <f>INDEX(Calendar!$E$3:$E$367,MATCH(LOLP!$A1508,Calendar!$B$3:$B$367,0))</f>
        <v>0</v>
      </c>
      <c r="D1508" s="2">
        <f t="shared" si="168"/>
        <v>17</v>
      </c>
      <c r="E1508" s="36">
        <v>21178</v>
      </c>
      <c r="F1508" s="7">
        <f>IFERROR(IF(INDEX('Temperature Data'!$AA$15:$AA$348,MATCH(LOLP!A1508,'Temperature Data'!$B$15:$B$348,0))&gt;IF(B1508=9,$G$2,LOLP!$F$2),1,0),0)</f>
        <v>0</v>
      </c>
      <c r="G1508" s="7">
        <f>SUMIFS(LOLP!$F$4:$F$8763,$C$4:$C$8763,$C1508,$B$4:$B$8763,$B1508,$D$4:$D$8763,$D1508)</f>
        <v>0</v>
      </c>
      <c r="H1508" s="7">
        <f>COUNTIFS(Calendar!$E$3:$E$367,LOLP!C1508,Calendar!$D$3:$D$367,LOLP!B1508)</f>
        <v>9</v>
      </c>
      <c r="I1508" s="7">
        <f ca="1">IF($F1508=1,OFFSET(start_norps,LOLP!$D1508+(1-$C1508)*24,LOLP!$B1508)*H1508/G1508,0)</f>
        <v>0</v>
      </c>
      <c r="J1508" s="7">
        <f ca="1">IF($F1508=1,OFFSET(start_33,LOLP!$D1508+(1-$C1508)*24,LOLP!$B1508)*H1508/G1508,0)</f>
        <v>0</v>
      </c>
      <c r="K1508" s="7">
        <f ca="1">IF($F1508,OFFSET(start_40,LOLP!$D1508+(1-$C1508)*24,LOLP!$B1508),0)</f>
        <v>0</v>
      </c>
      <c r="L1508" s="7">
        <f ca="1">IF($F1508,OFFSET(start_50,LOLP!$D1508+(1-$C1508)*24,LOLP!$B1508),0)</f>
        <v>0</v>
      </c>
      <c r="M1508" s="25">
        <f t="shared" ca="1" si="163"/>
        <v>0</v>
      </c>
      <c r="N1508" s="25">
        <f t="shared" ca="1" si="164"/>
        <v>0</v>
      </c>
      <c r="O1508" s="15" t="e">
        <f t="shared" ca="1" si="165"/>
        <v>#DIV/0!</v>
      </c>
      <c r="P1508" s="15" t="e">
        <f t="shared" ca="1" si="166"/>
        <v>#DIV/0!</v>
      </c>
    </row>
    <row r="1509" spans="1:16" x14ac:dyDescent="0.25">
      <c r="A1509" s="1">
        <f t="shared" si="167"/>
        <v>43163</v>
      </c>
      <c r="B1509" s="7">
        <f t="shared" si="162"/>
        <v>3</v>
      </c>
      <c r="C1509" s="4">
        <f>INDEX(Calendar!$E$3:$E$367,MATCH(LOLP!$A1509,Calendar!$B$3:$B$367,0))</f>
        <v>0</v>
      </c>
      <c r="D1509" s="2">
        <f t="shared" si="168"/>
        <v>18</v>
      </c>
      <c r="E1509" s="36">
        <v>22935</v>
      </c>
      <c r="F1509" s="7">
        <f>IFERROR(IF(INDEX('Temperature Data'!$AA$15:$AA$348,MATCH(LOLP!A1509,'Temperature Data'!$B$15:$B$348,0))&gt;IF(B1509=9,$G$2,LOLP!$F$2),1,0),0)</f>
        <v>0</v>
      </c>
      <c r="G1509" s="7">
        <f>SUMIFS(LOLP!$F$4:$F$8763,$C$4:$C$8763,$C1509,$B$4:$B$8763,$B1509,$D$4:$D$8763,$D1509)</f>
        <v>0</v>
      </c>
      <c r="H1509" s="7">
        <f>COUNTIFS(Calendar!$E$3:$E$367,LOLP!C1509,Calendar!$D$3:$D$367,LOLP!B1509)</f>
        <v>9</v>
      </c>
      <c r="I1509" s="7">
        <f ca="1">IF($F1509=1,OFFSET(start_norps,LOLP!$D1509+(1-$C1509)*24,LOLP!$B1509)*H1509/G1509,0)</f>
        <v>0</v>
      </c>
      <c r="J1509" s="7">
        <f ca="1">IF($F1509=1,OFFSET(start_33,LOLP!$D1509+(1-$C1509)*24,LOLP!$B1509)*H1509/G1509,0)</f>
        <v>0</v>
      </c>
      <c r="K1509" s="7">
        <f ca="1">IF($F1509,OFFSET(start_40,LOLP!$D1509+(1-$C1509)*24,LOLP!$B1509),0)</f>
        <v>0</v>
      </c>
      <c r="L1509" s="7">
        <f ca="1">IF($F1509,OFFSET(start_50,LOLP!$D1509+(1-$C1509)*24,LOLP!$B1509),0)</f>
        <v>0</v>
      </c>
      <c r="M1509" s="25">
        <f t="shared" ca="1" si="163"/>
        <v>0</v>
      </c>
      <c r="N1509" s="25">
        <f t="shared" ca="1" si="164"/>
        <v>0</v>
      </c>
      <c r="O1509" s="15" t="e">
        <f t="shared" ca="1" si="165"/>
        <v>#DIV/0!</v>
      </c>
      <c r="P1509" s="15" t="e">
        <f t="shared" ca="1" si="166"/>
        <v>#DIV/0!</v>
      </c>
    </row>
    <row r="1510" spans="1:16" x14ac:dyDescent="0.25">
      <c r="A1510" s="1">
        <f t="shared" si="167"/>
        <v>43163</v>
      </c>
      <c r="B1510" s="7">
        <f t="shared" si="162"/>
        <v>3</v>
      </c>
      <c r="C1510" s="4">
        <f>INDEX(Calendar!$E$3:$E$367,MATCH(LOLP!$A1510,Calendar!$B$3:$B$367,0))</f>
        <v>0</v>
      </c>
      <c r="D1510" s="2">
        <f t="shared" si="168"/>
        <v>19</v>
      </c>
      <c r="E1510" s="36">
        <v>25673</v>
      </c>
      <c r="F1510" s="7">
        <f>IFERROR(IF(INDEX('Temperature Data'!$AA$15:$AA$348,MATCH(LOLP!A1510,'Temperature Data'!$B$15:$B$348,0))&gt;IF(B1510=9,$G$2,LOLP!$F$2),1,0),0)</f>
        <v>0</v>
      </c>
      <c r="G1510" s="7">
        <f>SUMIFS(LOLP!$F$4:$F$8763,$C$4:$C$8763,$C1510,$B$4:$B$8763,$B1510,$D$4:$D$8763,$D1510)</f>
        <v>0</v>
      </c>
      <c r="H1510" s="7">
        <f>COUNTIFS(Calendar!$E$3:$E$367,LOLP!C1510,Calendar!$D$3:$D$367,LOLP!B1510)</f>
        <v>9</v>
      </c>
      <c r="I1510" s="7">
        <f ca="1">IF($F1510=1,OFFSET(start_norps,LOLP!$D1510+(1-$C1510)*24,LOLP!$B1510)*H1510/G1510,0)</f>
        <v>0</v>
      </c>
      <c r="J1510" s="7">
        <f ca="1">IF($F1510=1,OFFSET(start_33,LOLP!$D1510+(1-$C1510)*24,LOLP!$B1510)*H1510/G1510,0)</f>
        <v>0</v>
      </c>
      <c r="K1510" s="7">
        <f ca="1">IF($F1510,OFFSET(start_40,LOLP!$D1510+(1-$C1510)*24,LOLP!$B1510),0)</f>
        <v>0</v>
      </c>
      <c r="L1510" s="7">
        <f ca="1">IF($F1510,OFFSET(start_50,LOLP!$D1510+(1-$C1510)*24,LOLP!$B1510),0)</f>
        <v>0</v>
      </c>
      <c r="M1510" s="25">
        <f t="shared" ca="1" si="163"/>
        <v>0</v>
      </c>
      <c r="N1510" s="25">
        <f t="shared" ca="1" si="164"/>
        <v>0</v>
      </c>
      <c r="O1510" s="15" t="e">
        <f t="shared" ca="1" si="165"/>
        <v>#DIV/0!</v>
      </c>
      <c r="P1510" s="15" t="e">
        <f t="shared" ca="1" si="166"/>
        <v>#DIV/0!</v>
      </c>
    </row>
    <row r="1511" spans="1:16" x14ac:dyDescent="0.25">
      <c r="A1511" s="1">
        <f t="shared" si="167"/>
        <v>43163</v>
      </c>
      <c r="B1511" s="7">
        <f t="shared" si="162"/>
        <v>3</v>
      </c>
      <c r="C1511" s="4">
        <f>INDEX(Calendar!$E$3:$E$367,MATCH(LOLP!$A1511,Calendar!$B$3:$B$367,0))</f>
        <v>0</v>
      </c>
      <c r="D1511" s="2">
        <f t="shared" si="168"/>
        <v>20</v>
      </c>
      <c r="E1511" s="36">
        <v>26088</v>
      </c>
      <c r="F1511" s="7">
        <f>IFERROR(IF(INDEX('Temperature Data'!$AA$15:$AA$348,MATCH(LOLP!A1511,'Temperature Data'!$B$15:$B$348,0))&gt;IF(B1511=9,$G$2,LOLP!$F$2),1,0),0)</f>
        <v>0</v>
      </c>
      <c r="G1511" s="7">
        <f>SUMIFS(LOLP!$F$4:$F$8763,$C$4:$C$8763,$C1511,$B$4:$B$8763,$B1511,$D$4:$D$8763,$D1511)</f>
        <v>0</v>
      </c>
      <c r="H1511" s="7">
        <f>COUNTIFS(Calendar!$E$3:$E$367,LOLP!C1511,Calendar!$D$3:$D$367,LOLP!B1511)</f>
        <v>9</v>
      </c>
      <c r="I1511" s="7">
        <f ca="1">IF($F1511=1,OFFSET(start_norps,LOLP!$D1511+(1-$C1511)*24,LOLP!$B1511)*H1511/G1511,0)</f>
        <v>0</v>
      </c>
      <c r="J1511" s="7">
        <f ca="1">IF($F1511=1,OFFSET(start_33,LOLP!$D1511+(1-$C1511)*24,LOLP!$B1511)*H1511/G1511,0)</f>
        <v>0</v>
      </c>
      <c r="K1511" s="7">
        <f ca="1">IF($F1511,OFFSET(start_40,LOLP!$D1511+(1-$C1511)*24,LOLP!$B1511),0)</f>
        <v>0</v>
      </c>
      <c r="L1511" s="7">
        <f ca="1">IF($F1511,OFFSET(start_50,LOLP!$D1511+(1-$C1511)*24,LOLP!$B1511),0)</f>
        <v>0</v>
      </c>
      <c r="M1511" s="25">
        <f t="shared" ca="1" si="163"/>
        <v>0</v>
      </c>
      <c r="N1511" s="25">
        <f t="shared" ca="1" si="164"/>
        <v>0</v>
      </c>
      <c r="O1511" s="15" t="e">
        <f t="shared" ca="1" si="165"/>
        <v>#DIV/0!</v>
      </c>
      <c r="P1511" s="15" t="e">
        <f t="shared" ca="1" si="166"/>
        <v>#DIV/0!</v>
      </c>
    </row>
    <row r="1512" spans="1:16" x14ac:dyDescent="0.25">
      <c r="A1512" s="1">
        <f t="shared" si="167"/>
        <v>43163</v>
      </c>
      <c r="B1512" s="7">
        <f t="shared" si="162"/>
        <v>3</v>
      </c>
      <c r="C1512" s="4">
        <f>INDEX(Calendar!$E$3:$E$367,MATCH(LOLP!$A1512,Calendar!$B$3:$B$367,0))</f>
        <v>0</v>
      </c>
      <c r="D1512" s="2">
        <f t="shared" si="168"/>
        <v>21</v>
      </c>
      <c r="E1512" s="36">
        <v>25633</v>
      </c>
      <c r="F1512" s="7">
        <f>IFERROR(IF(INDEX('Temperature Data'!$AA$15:$AA$348,MATCH(LOLP!A1512,'Temperature Data'!$B$15:$B$348,0))&gt;IF(B1512=9,$G$2,LOLP!$F$2),1,0),0)</f>
        <v>0</v>
      </c>
      <c r="G1512" s="7">
        <f>SUMIFS(LOLP!$F$4:$F$8763,$C$4:$C$8763,$C1512,$B$4:$B$8763,$B1512,$D$4:$D$8763,$D1512)</f>
        <v>0</v>
      </c>
      <c r="H1512" s="7">
        <f>COUNTIFS(Calendar!$E$3:$E$367,LOLP!C1512,Calendar!$D$3:$D$367,LOLP!B1512)</f>
        <v>9</v>
      </c>
      <c r="I1512" s="7">
        <f ca="1">IF($F1512=1,OFFSET(start_norps,LOLP!$D1512+(1-$C1512)*24,LOLP!$B1512)*H1512/G1512,0)</f>
        <v>0</v>
      </c>
      <c r="J1512" s="7">
        <f ca="1">IF($F1512=1,OFFSET(start_33,LOLP!$D1512+(1-$C1512)*24,LOLP!$B1512)*H1512/G1512,0)</f>
        <v>0</v>
      </c>
      <c r="K1512" s="7">
        <f ca="1">IF($F1512,OFFSET(start_40,LOLP!$D1512+(1-$C1512)*24,LOLP!$B1512),0)</f>
        <v>0</v>
      </c>
      <c r="L1512" s="7">
        <f ca="1">IF($F1512,OFFSET(start_50,LOLP!$D1512+(1-$C1512)*24,LOLP!$B1512),0)</f>
        <v>0</v>
      </c>
      <c r="M1512" s="25">
        <f t="shared" ca="1" si="163"/>
        <v>0</v>
      </c>
      <c r="N1512" s="25">
        <f t="shared" ca="1" si="164"/>
        <v>0</v>
      </c>
      <c r="O1512" s="15" t="e">
        <f t="shared" ca="1" si="165"/>
        <v>#DIV/0!</v>
      </c>
      <c r="P1512" s="15" t="e">
        <f t="shared" ca="1" si="166"/>
        <v>#DIV/0!</v>
      </c>
    </row>
    <row r="1513" spans="1:16" x14ac:dyDescent="0.25">
      <c r="A1513" s="1">
        <f t="shared" si="167"/>
        <v>43163</v>
      </c>
      <c r="B1513" s="7">
        <f t="shared" si="162"/>
        <v>3</v>
      </c>
      <c r="C1513" s="4">
        <f>INDEX(Calendar!$E$3:$E$367,MATCH(LOLP!$A1513,Calendar!$B$3:$B$367,0))</f>
        <v>0</v>
      </c>
      <c r="D1513" s="2">
        <f t="shared" si="168"/>
        <v>22</v>
      </c>
      <c r="E1513" s="36">
        <v>24762</v>
      </c>
      <c r="F1513" s="7">
        <f>IFERROR(IF(INDEX('Temperature Data'!$AA$15:$AA$348,MATCH(LOLP!A1513,'Temperature Data'!$B$15:$B$348,0))&gt;IF(B1513=9,$G$2,LOLP!$F$2),1,0),0)</f>
        <v>0</v>
      </c>
      <c r="G1513" s="7">
        <f>SUMIFS(LOLP!$F$4:$F$8763,$C$4:$C$8763,$C1513,$B$4:$B$8763,$B1513,$D$4:$D$8763,$D1513)</f>
        <v>0</v>
      </c>
      <c r="H1513" s="7">
        <f>COUNTIFS(Calendar!$E$3:$E$367,LOLP!C1513,Calendar!$D$3:$D$367,LOLP!B1513)</f>
        <v>9</v>
      </c>
      <c r="I1513" s="7">
        <f ca="1">IF($F1513=1,OFFSET(start_norps,LOLP!$D1513+(1-$C1513)*24,LOLP!$B1513)*H1513/G1513,0)</f>
        <v>0</v>
      </c>
      <c r="J1513" s="7">
        <f ca="1">IF($F1513=1,OFFSET(start_33,LOLP!$D1513+(1-$C1513)*24,LOLP!$B1513)*H1513/G1513,0)</f>
        <v>0</v>
      </c>
      <c r="K1513" s="7">
        <f ca="1">IF($F1513,OFFSET(start_40,LOLP!$D1513+(1-$C1513)*24,LOLP!$B1513),0)</f>
        <v>0</v>
      </c>
      <c r="L1513" s="7">
        <f ca="1">IF($F1513,OFFSET(start_50,LOLP!$D1513+(1-$C1513)*24,LOLP!$B1513),0)</f>
        <v>0</v>
      </c>
      <c r="M1513" s="25">
        <f t="shared" ca="1" si="163"/>
        <v>0</v>
      </c>
      <c r="N1513" s="25">
        <f t="shared" ca="1" si="164"/>
        <v>0</v>
      </c>
      <c r="O1513" s="15" t="e">
        <f t="shared" ca="1" si="165"/>
        <v>#DIV/0!</v>
      </c>
      <c r="P1513" s="15" t="e">
        <f t="shared" ca="1" si="166"/>
        <v>#DIV/0!</v>
      </c>
    </row>
    <row r="1514" spans="1:16" x14ac:dyDescent="0.25">
      <c r="A1514" s="1">
        <f t="shared" si="167"/>
        <v>43163</v>
      </c>
      <c r="B1514" s="7">
        <f t="shared" si="162"/>
        <v>3</v>
      </c>
      <c r="C1514" s="4">
        <f>INDEX(Calendar!$E$3:$E$367,MATCH(LOLP!$A1514,Calendar!$B$3:$B$367,0))</f>
        <v>0</v>
      </c>
      <c r="D1514" s="2">
        <f t="shared" si="168"/>
        <v>23</v>
      </c>
      <c r="E1514" s="36">
        <v>23343</v>
      </c>
      <c r="F1514" s="7">
        <f>IFERROR(IF(INDEX('Temperature Data'!$AA$15:$AA$348,MATCH(LOLP!A1514,'Temperature Data'!$B$15:$B$348,0))&gt;IF(B1514=9,$G$2,LOLP!$F$2),1,0),0)</f>
        <v>0</v>
      </c>
      <c r="G1514" s="7">
        <f>SUMIFS(LOLP!$F$4:$F$8763,$C$4:$C$8763,$C1514,$B$4:$B$8763,$B1514,$D$4:$D$8763,$D1514)</f>
        <v>0</v>
      </c>
      <c r="H1514" s="7">
        <f>COUNTIFS(Calendar!$E$3:$E$367,LOLP!C1514,Calendar!$D$3:$D$367,LOLP!B1514)</f>
        <v>9</v>
      </c>
      <c r="I1514" s="7">
        <f ca="1">IF($F1514=1,OFFSET(start_norps,LOLP!$D1514+(1-$C1514)*24,LOLP!$B1514)*H1514/G1514,0)</f>
        <v>0</v>
      </c>
      <c r="J1514" s="7">
        <f ca="1">IF($F1514=1,OFFSET(start_33,LOLP!$D1514+(1-$C1514)*24,LOLP!$B1514)*H1514/G1514,0)</f>
        <v>0</v>
      </c>
      <c r="K1514" s="7">
        <f ca="1">IF($F1514,OFFSET(start_40,LOLP!$D1514+(1-$C1514)*24,LOLP!$B1514),0)</f>
        <v>0</v>
      </c>
      <c r="L1514" s="7">
        <f ca="1">IF($F1514,OFFSET(start_50,LOLP!$D1514+(1-$C1514)*24,LOLP!$B1514),0)</f>
        <v>0</v>
      </c>
      <c r="M1514" s="25">
        <f t="shared" ca="1" si="163"/>
        <v>0</v>
      </c>
      <c r="N1514" s="25">
        <f t="shared" ca="1" si="164"/>
        <v>0</v>
      </c>
      <c r="O1514" s="15" t="e">
        <f t="shared" ca="1" si="165"/>
        <v>#DIV/0!</v>
      </c>
      <c r="P1514" s="15" t="e">
        <f t="shared" ca="1" si="166"/>
        <v>#DIV/0!</v>
      </c>
    </row>
    <row r="1515" spans="1:16" x14ac:dyDescent="0.25">
      <c r="A1515" s="1">
        <f t="shared" si="167"/>
        <v>43163</v>
      </c>
      <c r="B1515" s="7">
        <f t="shared" si="162"/>
        <v>3</v>
      </c>
      <c r="C1515" s="4">
        <f>INDEX(Calendar!$E$3:$E$367,MATCH(LOLP!$A1515,Calendar!$B$3:$B$367,0))</f>
        <v>0</v>
      </c>
      <c r="D1515" s="2">
        <f t="shared" si="168"/>
        <v>24</v>
      </c>
      <c r="E1515" s="36">
        <v>21755</v>
      </c>
      <c r="F1515" s="7">
        <f>IFERROR(IF(INDEX('Temperature Data'!$AA$15:$AA$348,MATCH(LOLP!A1515,'Temperature Data'!$B$15:$B$348,0))&gt;IF(B1515=9,$G$2,LOLP!$F$2),1,0),0)</f>
        <v>0</v>
      </c>
      <c r="G1515" s="7">
        <f>SUMIFS(LOLP!$F$4:$F$8763,$C$4:$C$8763,$C1515,$B$4:$B$8763,$B1515,$D$4:$D$8763,$D1515)</f>
        <v>0</v>
      </c>
      <c r="H1515" s="7">
        <f>COUNTIFS(Calendar!$E$3:$E$367,LOLP!C1515,Calendar!$D$3:$D$367,LOLP!B1515)</f>
        <v>9</v>
      </c>
      <c r="I1515" s="7">
        <f ca="1">IF($F1515=1,OFFSET(start_norps,LOLP!$D1515+(1-$C1515)*24,LOLP!$B1515)*H1515/G1515,0)</f>
        <v>0</v>
      </c>
      <c r="J1515" s="7">
        <f ca="1">IF($F1515=1,OFFSET(start_33,LOLP!$D1515+(1-$C1515)*24,LOLP!$B1515)*H1515/G1515,0)</f>
        <v>0</v>
      </c>
      <c r="K1515" s="7">
        <f ca="1">IF($F1515,OFFSET(start_40,LOLP!$D1515+(1-$C1515)*24,LOLP!$B1515),0)</f>
        <v>0</v>
      </c>
      <c r="L1515" s="7">
        <f ca="1">IF($F1515,OFFSET(start_50,LOLP!$D1515+(1-$C1515)*24,LOLP!$B1515),0)</f>
        <v>0</v>
      </c>
      <c r="M1515" s="25">
        <f t="shared" ca="1" si="163"/>
        <v>0</v>
      </c>
      <c r="N1515" s="25">
        <f t="shared" ca="1" si="164"/>
        <v>0</v>
      </c>
      <c r="O1515" s="15" t="e">
        <f t="shared" ca="1" si="165"/>
        <v>#DIV/0!</v>
      </c>
      <c r="P1515" s="15" t="e">
        <f t="shared" ca="1" si="166"/>
        <v>#DIV/0!</v>
      </c>
    </row>
    <row r="1516" spans="1:16" x14ac:dyDescent="0.25">
      <c r="A1516" s="1">
        <f t="shared" si="167"/>
        <v>43164</v>
      </c>
      <c r="B1516" s="7">
        <f t="shared" si="162"/>
        <v>3</v>
      </c>
      <c r="C1516" s="4">
        <f>INDEX(Calendar!$E$3:$E$367,MATCH(LOLP!$A1516,Calendar!$B$3:$B$367,0))</f>
        <v>1</v>
      </c>
      <c r="D1516" s="2">
        <f t="shared" si="168"/>
        <v>1</v>
      </c>
      <c r="E1516" s="36">
        <v>20930</v>
      </c>
      <c r="F1516" s="7">
        <f>IFERROR(IF(INDEX('Temperature Data'!$AA$15:$AA$348,MATCH(LOLP!A1516,'Temperature Data'!$B$15:$B$348,0))&gt;IF(B1516=9,$G$2,LOLP!$F$2),1,0),0)</f>
        <v>0</v>
      </c>
      <c r="G1516" s="7">
        <f>SUMIFS(LOLP!$F$4:$F$8763,$C$4:$C$8763,$C1516,$B$4:$B$8763,$B1516,$D$4:$D$8763,$D1516)</f>
        <v>0</v>
      </c>
      <c r="H1516" s="7">
        <f>COUNTIFS(Calendar!$E$3:$E$367,LOLP!C1516,Calendar!$D$3:$D$367,LOLP!B1516)</f>
        <v>22</v>
      </c>
      <c r="I1516" s="7">
        <f ca="1">IF($F1516=1,OFFSET(start_norps,LOLP!$D1516+(1-$C1516)*24,LOLP!$B1516)*H1516/G1516,0)</f>
        <v>0</v>
      </c>
      <c r="J1516" s="7">
        <f ca="1">IF($F1516=1,OFFSET(start_33,LOLP!$D1516+(1-$C1516)*24,LOLP!$B1516)*H1516/G1516,0)</f>
        <v>0</v>
      </c>
      <c r="K1516" s="7">
        <f ca="1">IF($F1516,OFFSET(start_40,LOLP!$D1516+(1-$C1516)*24,LOLP!$B1516),0)</f>
        <v>0</v>
      </c>
      <c r="L1516" s="7">
        <f ca="1">IF($F1516,OFFSET(start_50,LOLP!$D1516+(1-$C1516)*24,LOLP!$B1516),0)</f>
        <v>0</v>
      </c>
      <c r="M1516" s="25">
        <f t="shared" ca="1" si="163"/>
        <v>0</v>
      </c>
      <c r="N1516" s="25">
        <f t="shared" ca="1" si="164"/>
        <v>0</v>
      </c>
      <c r="O1516" s="15" t="e">
        <f t="shared" ca="1" si="165"/>
        <v>#DIV/0!</v>
      </c>
      <c r="P1516" s="15" t="e">
        <f t="shared" ca="1" si="166"/>
        <v>#DIV/0!</v>
      </c>
    </row>
    <row r="1517" spans="1:16" x14ac:dyDescent="0.25">
      <c r="A1517" s="1">
        <f t="shared" si="167"/>
        <v>43164</v>
      </c>
      <c r="B1517" s="7">
        <f t="shared" si="162"/>
        <v>3</v>
      </c>
      <c r="C1517" s="4">
        <f>INDEX(Calendar!$E$3:$E$367,MATCH(LOLP!$A1517,Calendar!$B$3:$B$367,0))</f>
        <v>1</v>
      </c>
      <c r="D1517" s="2">
        <f t="shared" si="168"/>
        <v>2</v>
      </c>
      <c r="E1517" s="36">
        <v>20551</v>
      </c>
      <c r="F1517" s="7">
        <f>IFERROR(IF(INDEX('Temperature Data'!$AA$15:$AA$348,MATCH(LOLP!A1517,'Temperature Data'!$B$15:$B$348,0))&gt;IF(B1517=9,$G$2,LOLP!$F$2),1,0),0)</f>
        <v>0</v>
      </c>
      <c r="G1517" s="7">
        <f>SUMIFS(LOLP!$F$4:$F$8763,$C$4:$C$8763,$C1517,$B$4:$B$8763,$B1517,$D$4:$D$8763,$D1517)</f>
        <v>0</v>
      </c>
      <c r="H1517" s="7">
        <f>COUNTIFS(Calendar!$E$3:$E$367,LOLP!C1517,Calendar!$D$3:$D$367,LOLP!B1517)</f>
        <v>22</v>
      </c>
      <c r="I1517" s="7">
        <f ca="1">IF($F1517=1,OFFSET(start_norps,LOLP!$D1517+(1-$C1517)*24,LOLP!$B1517)*H1517/G1517,0)</f>
        <v>0</v>
      </c>
      <c r="J1517" s="7">
        <f ca="1">IF($F1517=1,OFFSET(start_33,LOLP!$D1517+(1-$C1517)*24,LOLP!$B1517)*H1517/G1517,0)</f>
        <v>0</v>
      </c>
      <c r="K1517" s="7">
        <f ca="1">IF($F1517,OFFSET(start_40,LOLP!$D1517+(1-$C1517)*24,LOLP!$B1517),0)</f>
        <v>0</v>
      </c>
      <c r="L1517" s="7">
        <f ca="1">IF($F1517,OFFSET(start_50,LOLP!$D1517+(1-$C1517)*24,LOLP!$B1517),0)</f>
        <v>0</v>
      </c>
      <c r="M1517" s="25">
        <f t="shared" ca="1" si="163"/>
        <v>0</v>
      </c>
      <c r="N1517" s="25">
        <f t="shared" ca="1" si="164"/>
        <v>0</v>
      </c>
      <c r="O1517" s="15" t="e">
        <f t="shared" ca="1" si="165"/>
        <v>#DIV/0!</v>
      </c>
      <c r="P1517" s="15" t="e">
        <f t="shared" ca="1" si="166"/>
        <v>#DIV/0!</v>
      </c>
    </row>
    <row r="1518" spans="1:16" x14ac:dyDescent="0.25">
      <c r="A1518" s="1">
        <f t="shared" si="167"/>
        <v>43164</v>
      </c>
      <c r="B1518" s="7">
        <f t="shared" si="162"/>
        <v>3</v>
      </c>
      <c r="C1518" s="4">
        <f>INDEX(Calendar!$E$3:$E$367,MATCH(LOLP!$A1518,Calendar!$B$3:$B$367,0))</f>
        <v>1</v>
      </c>
      <c r="D1518" s="2">
        <f t="shared" si="168"/>
        <v>3</v>
      </c>
      <c r="E1518" s="36">
        <v>20335</v>
      </c>
      <c r="F1518" s="7">
        <f>IFERROR(IF(INDEX('Temperature Data'!$AA$15:$AA$348,MATCH(LOLP!A1518,'Temperature Data'!$B$15:$B$348,0))&gt;IF(B1518=9,$G$2,LOLP!$F$2),1,0),0)</f>
        <v>0</v>
      </c>
      <c r="G1518" s="7">
        <f>SUMIFS(LOLP!$F$4:$F$8763,$C$4:$C$8763,$C1518,$B$4:$B$8763,$B1518,$D$4:$D$8763,$D1518)</f>
        <v>0</v>
      </c>
      <c r="H1518" s="7">
        <f>COUNTIFS(Calendar!$E$3:$E$367,LOLP!C1518,Calendar!$D$3:$D$367,LOLP!B1518)</f>
        <v>22</v>
      </c>
      <c r="I1518" s="7">
        <f ca="1">IF($F1518=1,OFFSET(start_norps,LOLP!$D1518+(1-$C1518)*24,LOLP!$B1518)*H1518/G1518,0)</f>
        <v>0</v>
      </c>
      <c r="J1518" s="7">
        <f ca="1">IF($F1518=1,OFFSET(start_33,LOLP!$D1518+(1-$C1518)*24,LOLP!$B1518)*H1518/G1518,0)</f>
        <v>0</v>
      </c>
      <c r="K1518" s="7">
        <f ca="1">IF($F1518,OFFSET(start_40,LOLP!$D1518+(1-$C1518)*24,LOLP!$B1518),0)</f>
        <v>0</v>
      </c>
      <c r="L1518" s="7">
        <f ca="1">IF($F1518,OFFSET(start_50,LOLP!$D1518+(1-$C1518)*24,LOLP!$B1518),0)</f>
        <v>0</v>
      </c>
      <c r="M1518" s="25">
        <f t="shared" ca="1" si="163"/>
        <v>0</v>
      </c>
      <c r="N1518" s="25">
        <f t="shared" ca="1" si="164"/>
        <v>0</v>
      </c>
      <c r="O1518" s="15" t="e">
        <f t="shared" ca="1" si="165"/>
        <v>#DIV/0!</v>
      </c>
      <c r="P1518" s="15" t="e">
        <f t="shared" ca="1" si="166"/>
        <v>#DIV/0!</v>
      </c>
    </row>
    <row r="1519" spans="1:16" x14ac:dyDescent="0.25">
      <c r="A1519" s="1">
        <f t="shared" si="167"/>
        <v>43164</v>
      </c>
      <c r="B1519" s="7">
        <f t="shared" si="162"/>
        <v>3</v>
      </c>
      <c r="C1519" s="4">
        <f>INDEX(Calendar!$E$3:$E$367,MATCH(LOLP!$A1519,Calendar!$B$3:$B$367,0))</f>
        <v>1</v>
      </c>
      <c r="D1519" s="2">
        <f t="shared" si="168"/>
        <v>4</v>
      </c>
      <c r="E1519" s="36">
        <v>20309</v>
      </c>
      <c r="F1519" s="7">
        <f>IFERROR(IF(INDEX('Temperature Data'!$AA$15:$AA$348,MATCH(LOLP!A1519,'Temperature Data'!$B$15:$B$348,0))&gt;IF(B1519=9,$G$2,LOLP!$F$2),1,0),0)</f>
        <v>0</v>
      </c>
      <c r="G1519" s="7">
        <f>SUMIFS(LOLP!$F$4:$F$8763,$C$4:$C$8763,$C1519,$B$4:$B$8763,$B1519,$D$4:$D$8763,$D1519)</f>
        <v>0</v>
      </c>
      <c r="H1519" s="7">
        <f>COUNTIFS(Calendar!$E$3:$E$367,LOLP!C1519,Calendar!$D$3:$D$367,LOLP!B1519)</f>
        <v>22</v>
      </c>
      <c r="I1519" s="7">
        <f ca="1">IF($F1519=1,OFFSET(start_norps,LOLP!$D1519+(1-$C1519)*24,LOLP!$B1519)*H1519/G1519,0)</f>
        <v>0</v>
      </c>
      <c r="J1519" s="7">
        <f ca="1">IF($F1519=1,OFFSET(start_33,LOLP!$D1519+(1-$C1519)*24,LOLP!$B1519)*H1519/G1519,0)</f>
        <v>0</v>
      </c>
      <c r="K1519" s="7">
        <f ca="1">IF($F1519,OFFSET(start_40,LOLP!$D1519+(1-$C1519)*24,LOLP!$B1519),0)</f>
        <v>0</v>
      </c>
      <c r="L1519" s="7">
        <f ca="1">IF($F1519,OFFSET(start_50,LOLP!$D1519+(1-$C1519)*24,LOLP!$B1519),0)</f>
        <v>0</v>
      </c>
      <c r="M1519" s="25">
        <f t="shared" ca="1" si="163"/>
        <v>0</v>
      </c>
      <c r="N1519" s="25">
        <f t="shared" ca="1" si="164"/>
        <v>0</v>
      </c>
      <c r="O1519" s="15" t="e">
        <f t="shared" ca="1" si="165"/>
        <v>#DIV/0!</v>
      </c>
      <c r="P1519" s="15" t="e">
        <f t="shared" ca="1" si="166"/>
        <v>#DIV/0!</v>
      </c>
    </row>
    <row r="1520" spans="1:16" x14ac:dyDescent="0.25">
      <c r="A1520" s="1">
        <f t="shared" si="167"/>
        <v>43164</v>
      </c>
      <c r="B1520" s="7">
        <f t="shared" si="162"/>
        <v>3</v>
      </c>
      <c r="C1520" s="4">
        <f>INDEX(Calendar!$E$3:$E$367,MATCH(LOLP!$A1520,Calendar!$B$3:$B$367,0))</f>
        <v>1</v>
      </c>
      <c r="D1520" s="2">
        <f t="shared" si="168"/>
        <v>5</v>
      </c>
      <c r="E1520" s="36">
        <v>20810</v>
      </c>
      <c r="F1520" s="7">
        <f>IFERROR(IF(INDEX('Temperature Data'!$AA$15:$AA$348,MATCH(LOLP!A1520,'Temperature Data'!$B$15:$B$348,0))&gt;IF(B1520=9,$G$2,LOLP!$F$2),1,0),0)</f>
        <v>0</v>
      </c>
      <c r="G1520" s="7">
        <f>SUMIFS(LOLP!$F$4:$F$8763,$C$4:$C$8763,$C1520,$B$4:$B$8763,$B1520,$D$4:$D$8763,$D1520)</f>
        <v>0</v>
      </c>
      <c r="H1520" s="7">
        <f>COUNTIFS(Calendar!$E$3:$E$367,LOLP!C1520,Calendar!$D$3:$D$367,LOLP!B1520)</f>
        <v>22</v>
      </c>
      <c r="I1520" s="7">
        <f ca="1">IF($F1520=1,OFFSET(start_norps,LOLP!$D1520+(1-$C1520)*24,LOLP!$B1520)*H1520/G1520,0)</f>
        <v>0</v>
      </c>
      <c r="J1520" s="7">
        <f ca="1">IF($F1520=1,OFFSET(start_33,LOLP!$D1520+(1-$C1520)*24,LOLP!$B1520)*H1520/G1520,0)</f>
        <v>0</v>
      </c>
      <c r="K1520" s="7">
        <f ca="1">IF($F1520,OFFSET(start_40,LOLP!$D1520+(1-$C1520)*24,LOLP!$B1520),0)</f>
        <v>0</v>
      </c>
      <c r="L1520" s="7">
        <f ca="1">IF($F1520,OFFSET(start_50,LOLP!$D1520+(1-$C1520)*24,LOLP!$B1520),0)</f>
        <v>0</v>
      </c>
      <c r="M1520" s="25">
        <f t="shared" ca="1" si="163"/>
        <v>0</v>
      </c>
      <c r="N1520" s="25">
        <f t="shared" ca="1" si="164"/>
        <v>0</v>
      </c>
      <c r="O1520" s="15" t="e">
        <f t="shared" ca="1" si="165"/>
        <v>#DIV/0!</v>
      </c>
      <c r="P1520" s="15" t="e">
        <f t="shared" ca="1" si="166"/>
        <v>#DIV/0!</v>
      </c>
    </row>
    <row r="1521" spans="1:16" x14ac:dyDescent="0.25">
      <c r="A1521" s="1">
        <f t="shared" si="167"/>
        <v>43164</v>
      </c>
      <c r="B1521" s="7">
        <f t="shared" si="162"/>
        <v>3</v>
      </c>
      <c r="C1521" s="4">
        <f>INDEX(Calendar!$E$3:$E$367,MATCH(LOLP!$A1521,Calendar!$B$3:$B$367,0))</f>
        <v>1</v>
      </c>
      <c r="D1521" s="2">
        <f t="shared" si="168"/>
        <v>6</v>
      </c>
      <c r="E1521" s="36">
        <v>22598</v>
      </c>
      <c r="F1521" s="7">
        <f>IFERROR(IF(INDEX('Temperature Data'!$AA$15:$AA$348,MATCH(LOLP!A1521,'Temperature Data'!$B$15:$B$348,0))&gt;IF(B1521=9,$G$2,LOLP!$F$2),1,0),0)</f>
        <v>0</v>
      </c>
      <c r="G1521" s="7">
        <f>SUMIFS(LOLP!$F$4:$F$8763,$C$4:$C$8763,$C1521,$B$4:$B$8763,$B1521,$D$4:$D$8763,$D1521)</f>
        <v>0</v>
      </c>
      <c r="H1521" s="7">
        <f>COUNTIFS(Calendar!$E$3:$E$367,LOLP!C1521,Calendar!$D$3:$D$367,LOLP!B1521)</f>
        <v>22</v>
      </c>
      <c r="I1521" s="7">
        <f ca="1">IF($F1521=1,OFFSET(start_norps,LOLP!$D1521+(1-$C1521)*24,LOLP!$B1521)*H1521/G1521,0)</f>
        <v>0</v>
      </c>
      <c r="J1521" s="7">
        <f ca="1">IF($F1521=1,OFFSET(start_33,LOLP!$D1521+(1-$C1521)*24,LOLP!$B1521)*H1521/G1521,0)</f>
        <v>0</v>
      </c>
      <c r="K1521" s="7">
        <f ca="1">IF($F1521,OFFSET(start_40,LOLP!$D1521+(1-$C1521)*24,LOLP!$B1521),0)</f>
        <v>0</v>
      </c>
      <c r="L1521" s="7">
        <f ca="1">IF($F1521,OFFSET(start_50,LOLP!$D1521+(1-$C1521)*24,LOLP!$B1521),0)</f>
        <v>0</v>
      </c>
      <c r="M1521" s="25">
        <f t="shared" ca="1" si="163"/>
        <v>0</v>
      </c>
      <c r="N1521" s="25">
        <f t="shared" ca="1" si="164"/>
        <v>0</v>
      </c>
      <c r="O1521" s="15" t="e">
        <f t="shared" ca="1" si="165"/>
        <v>#DIV/0!</v>
      </c>
      <c r="P1521" s="15" t="e">
        <f t="shared" ca="1" si="166"/>
        <v>#DIV/0!</v>
      </c>
    </row>
    <row r="1522" spans="1:16" x14ac:dyDescent="0.25">
      <c r="A1522" s="1">
        <f t="shared" si="167"/>
        <v>43164</v>
      </c>
      <c r="B1522" s="7">
        <f t="shared" si="162"/>
        <v>3</v>
      </c>
      <c r="C1522" s="4">
        <f>INDEX(Calendar!$E$3:$E$367,MATCH(LOLP!$A1522,Calendar!$B$3:$B$367,0))</f>
        <v>1</v>
      </c>
      <c r="D1522" s="2">
        <f t="shared" si="168"/>
        <v>7</v>
      </c>
      <c r="E1522" s="36">
        <v>25055</v>
      </c>
      <c r="F1522" s="7">
        <f>IFERROR(IF(INDEX('Temperature Data'!$AA$15:$AA$348,MATCH(LOLP!A1522,'Temperature Data'!$B$15:$B$348,0))&gt;IF(B1522=9,$G$2,LOLP!$F$2),1,0),0)</f>
        <v>0</v>
      </c>
      <c r="G1522" s="7">
        <f>SUMIFS(LOLP!$F$4:$F$8763,$C$4:$C$8763,$C1522,$B$4:$B$8763,$B1522,$D$4:$D$8763,$D1522)</f>
        <v>0</v>
      </c>
      <c r="H1522" s="7">
        <f>COUNTIFS(Calendar!$E$3:$E$367,LOLP!C1522,Calendar!$D$3:$D$367,LOLP!B1522)</f>
        <v>22</v>
      </c>
      <c r="I1522" s="7">
        <f ca="1">IF($F1522=1,OFFSET(start_norps,LOLP!$D1522+(1-$C1522)*24,LOLP!$B1522)*H1522/G1522,0)</f>
        <v>0</v>
      </c>
      <c r="J1522" s="7">
        <f ca="1">IF($F1522=1,OFFSET(start_33,LOLP!$D1522+(1-$C1522)*24,LOLP!$B1522)*H1522/G1522,0)</f>
        <v>0</v>
      </c>
      <c r="K1522" s="7">
        <f ca="1">IF($F1522,OFFSET(start_40,LOLP!$D1522+(1-$C1522)*24,LOLP!$B1522),0)</f>
        <v>0</v>
      </c>
      <c r="L1522" s="7">
        <f ca="1">IF($F1522,OFFSET(start_50,LOLP!$D1522+(1-$C1522)*24,LOLP!$B1522),0)</f>
        <v>0</v>
      </c>
      <c r="M1522" s="25">
        <f t="shared" ca="1" si="163"/>
        <v>0</v>
      </c>
      <c r="N1522" s="25">
        <f t="shared" ca="1" si="164"/>
        <v>0</v>
      </c>
      <c r="O1522" s="15" t="e">
        <f t="shared" ca="1" si="165"/>
        <v>#DIV/0!</v>
      </c>
      <c r="P1522" s="15" t="e">
        <f t="shared" ca="1" si="166"/>
        <v>#DIV/0!</v>
      </c>
    </row>
    <row r="1523" spans="1:16" x14ac:dyDescent="0.25">
      <c r="A1523" s="1">
        <f t="shared" si="167"/>
        <v>43164</v>
      </c>
      <c r="B1523" s="7">
        <f t="shared" si="162"/>
        <v>3</v>
      </c>
      <c r="C1523" s="4">
        <f>INDEX(Calendar!$E$3:$E$367,MATCH(LOLP!$A1523,Calendar!$B$3:$B$367,0))</f>
        <v>1</v>
      </c>
      <c r="D1523" s="2">
        <f t="shared" si="168"/>
        <v>8</v>
      </c>
      <c r="E1523" s="36">
        <v>25769</v>
      </c>
      <c r="F1523" s="7">
        <f>IFERROR(IF(INDEX('Temperature Data'!$AA$15:$AA$348,MATCH(LOLP!A1523,'Temperature Data'!$B$15:$B$348,0))&gt;IF(B1523=9,$G$2,LOLP!$F$2),1,0),0)</f>
        <v>0</v>
      </c>
      <c r="G1523" s="7">
        <f>SUMIFS(LOLP!$F$4:$F$8763,$C$4:$C$8763,$C1523,$B$4:$B$8763,$B1523,$D$4:$D$8763,$D1523)</f>
        <v>0</v>
      </c>
      <c r="H1523" s="7">
        <f>COUNTIFS(Calendar!$E$3:$E$367,LOLP!C1523,Calendar!$D$3:$D$367,LOLP!B1523)</f>
        <v>22</v>
      </c>
      <c r="I1523" s="7">
        <f ca="1">IF($F1523=1,OFFSET(start_norps,LOLP!$D1523+(1-$C1523)*24,LOLP!$B1523)*H1523/G1523,0)</f>
        <v>0</v>
      </c>
      <c r="J1523" s="7">
        <f ca="1">IF($F1523=1,OFFSET(start_33,LOLP!$D1523+(1-$C1523)*24,LOLP!$B1523)*H1523/G1523,0)</f>
        <v>0</v>
      </c>
      <c r="K1523" s="7">
        <f ca="1">IF($F1523,OFFSET(start_40,LOLP!$D1523+(1-$C1523)*24,LOLP!$B1523),0)</f>
        <v>0</v>
      </c>
      <c r="L1523" s="7">
        <f ca="1">IF($F1523,OFFSET(start_50,LOLP!$D1523+(1-$C1523)*24,LOLP!$B1523),0)</f>
        <v>0</v>
      </c>
      <c r="M1523" s="25">
        <f t="shared" ca="1" si="163"/>
        <v>0</v>
      </c>
      <c r="N1523" s="25">
        <f t="shared" ca="1" si="164"/>
        <v>0</v>
      </c>
      <c r="O1523" s="15" t="e">
        <f t="shared" ca="1" si="165"/>
        <v>#DIV/0!</v>
      </c>
      <c r="P1523" s="15" t="e">
        <f t="shared" ca="1" si="166"/>
        <v>#DIV/0!</v>
      </c>
    </row>
    <row r="1524" spans="1:16" x14ac:dyDescent="0.25">
      <c r="A1524" s="1">
        <f t="shared" si="167"/>
        <v>43164</v>
      </c>
      <c r="B1524" s="7">
        <f t="shared" si="162"/>
        <v>3</v>
      </c>
      <c r="C1524" s="4">
        <f>INDEX(Calendar!$E$3:$E$367,MATCH(LOLP!$A1524,Calendar!$B$3:$B$367,0))</f>
        <v>1</v>
      </c>
      <c r="D1524" s="2">
        <f t="shared" si="168"/>
        <v>9</v>
      </c>
      <c r="E1524" s="36">
        <v>24855</v>
      </c>
      <c r="F1524" s="7">
        <f>IFERROR(IF(INDEX('Temperature Data'!$AA$15:$AA$348,MATCH(LOLP!A1524,'Temperature Data'!$B$15:$B$348,0))&gt;IF(B1524=9,$G$2,LOLP!$F$2),1,0),0)</f>
        <v>0</v>
      </c>
      <c r="G1524" s="7">
        <f>SUMIFS(LOLP!$F$4:$F$8763,$C$4:$C$8763,$C1524,$B$4:$B$8763,$B1524,$D$4:$D$8763,$D1524)</f>
        <v>0</v>
      </c>
      <c r="H1524" s="7">
        <f>COUNTIFS(Calendar!$E$3:$E$367,LOLP!C1524,Calendar!$D$3:$D$367,LOLP!B1524)</f>
        <v>22</v>
      </c>
      <c r="I1524" s="7">
        <f ca="1">IF($F1524=1,OFFSET(start_norps,LOLP!$D1524+(1-$C1524)*24,LOLP!$B1524)*H1524/G1524,0)</f>
        <v>0</v>
      </c>
      <c r="J1524" s="7">
        <f ca="1">IF($F1524=1,OFFSET(start_33,LOLP!$D1524+(1-$C1524)*24,LOLP!$B1524)*H1524/G1524,0)</f>
        <v>0</v>
      </c>
      <c r="K1524" s="7">
        <f ca="1">IF($F1524,OFFSET(start_40,LOLP!$D1524+(1-$C1524)*24,LOLP!$B1524),0)</f>
        <v>0</v>
      </c>
      <c r="L1524" s="7">
        <f ca="1">IF($F1524,OFFSET(start_50,LOLP!$D1524+(1-$C1524)*24,LOLP!$B1524),0)</f>
        <v>0</v>
      </c>
      <c r="M1524" s="25">
        <f t="shared" ca="1" si="163"/>
        <v>0</v>
      </c>
      <c r="N1524" s="25">
        <f t="shared" ca="1" si="164"/>
        <v>0</v>
      </c>
      <c r="O1524" s="15" t="e">
        <f t="shared" ca="1" si="165"/>
        <v>#DIV/0!</v>
      </c>
      <c r="P1524" s="15" t="e">
        <f t="shared" ca="1" si="166"/>
        <v>#DIV/0!</v>
      </c>
    </row>
    <row r="1525" spans="1:16" x14ac:dyDescent="0.25">
      <c r="A1525" s="1">
        <f t="shared" si="167"/>
        <v>43164</v>
      </c>
      <c r="B1525" s="7">
        <f t="shared" si="162"/>
        <v>3</v>
      </c>
      <c r="C1525" s="4">
        <f>INDEX(Calendar!$E$3:$E$367,MATCH(LOLP!$A1525,Calendar!$B$3:$B$367,0))</f>
        <v>1</v>
      </c>
      <c r="D1525" s="2">
        <f t="shared" si="168"/>
        <v>10</v>
      </c>
      <c r="E1525" s="36">
        <v>24225</v>
      </c>
      <c r="F1525" s="7">
        <f>IFERROR(IF(INDEX('Temperature Data'!$AA$15:$AA$348,MATCH(LOLP!A1525,'Temperature Data'!$B$15:$B$348,0))&gt;IF(B1525=9,$G$2,LOLP!$F$2),1,0),0)</f>
        <v>0</v>
      </c>
      <c r="G1525" s="7">
        <f>SUMIFS(LOLP!$F$4:$F$8763,$C$4:$C$8763,$C1525,$B$4:$B$8763,$B1525,$D$4:$D$8763,$D1525)</f>
        <v>0</v>
      </c>
      <c r="H1525" s="7">
        <f>COUNTIFS(Calendar!$E$3:$E$367,LOLP!C1525,Calendar!$D$3:$D$367,LOLP!B1525)</f>
        <v>22</v>
      </c>
      <c r="I1525" s="7">
        <f ca="1">IF($F1525=1,OFFSET(start_norps,LOLP!$D1525+(1-$C1525)*24,LOLP!$B1525)*H1525/G1525,0)</f>
        <v>0</v>
      </c>
      <c r="J1525" s="7">
        <f ca="1">IF($F1525=1,OFFSET(start_33,LOLP!$D1525+(1-$C1525)*24,LOLP!$B1525)*H1525/G1525,0)</f>
        <v>0</v>
      </c>
      <c r="K1525" s="7">
        <f ca="1">IF($F1525,OFFSET(start_40,LOLP!$D1525+(1-$C1525)*24,LOLP!$B1525),0)</f>
        <v>0</v>
      </c>
      <c r="L1525" s="7">
        <f ca="1">IF($F1525,OFFSET(start_50,LOLP!$D1525+(1-$C1525)*24,LOLP!$B1525),0)</f>
        <v>0</v>
      </c>
      <c r="M1525" s="25">
        <f t="shared" ca="1" si="163"/>
        <v>0</v>
      </c>
      <c r="N1525" s="25">
        <f t="shared" ca="1" si="164"/>
        <v>0</v>
      </c>
      <c r="O1525" s="15" t="e">
        <f t="shared" ca="1" si="165"/>
        <v>#DIV/0!</v>
      </c>
      <c r="P1525" s="15" t="e">
        <f t="shared" ca="1" si="166"/>
        <v>#DIV/0!</v>
      </c>
    </row>
    <row r="1526" spans="1:16" x14ac:dyDescent="0.25">
      <c r="A1526" s="1">
        <f t="shared" si="167"/>
        <v>43164</v>
      </c>
      <c r="B1526" s="7">
        <f t="shared" si="162"/>
        <v>3</v>
      </c>
      <c r="C1526" s="4">
        <f>INDEX(Calendar!$E$3:$E$367,MATCH(LOLP!$A1526,Calendar!$B$3:$B$367,0))</f>
        <v>1</v>
      </c>
      <c r="D1526" s="2">
        <f t="shared" si="168"/>
        <v>11</v>
      </c>
      <c r="E1526" s="36">
        <v>23464</v>
      </c>
      <c r="F1526" s="7">
        <f>IFERROR(IF(INDEX('Temperature Data'!$AA$15:$AA$348,MATCH(LOLP!A1526,'Temperature Data'!$B$15:$B$348,0))&gt;IF(B1526=9,$G$2,LOLP!$F$2),1,0),0)</f>
        <v>0</v>
      </c>
      <c r="G1526" s="7">
        <f>SUMIFS(LOLP!$F$4:$F$8763,$C$4:$C$8763,$C1526,$B$4:$B$8763,$B1526,$D$4:$D$8763,$D1526)</f>
        <v>0</v>
      </c>
      <c r="H1526" s="7">
        <f>COUNTIFS(Calendar!$E$3:$E$367,LOLP!C1526,Calendar!$D$3:$D$367,LOLP!B1526)</f>
        <v>22</v>
      </c>
      <c r="I1526" s="7">
        <f ca="1">IF($F1526=1,OFFSET(start_norps,LOLP!$D1526+(1-$C1526)*24,LOLP!$B1526)*H1526/G1526,0)</f>
        <v>0</v>
      </c>
      <c r="J1526" s="7">
        <f ca="1">IF($F1526=1,OFFSET(start_33,LOLP!$D1526+(1-$C1526)*24,LOLP!$B1526)*H1526/G1526,0)</f>
        <v>0</v>
      </c>
      <c r="K1526" s="7">
        <f ca="1">IF($F1526,OFFSET(start_40,LOLP!$D1526+(1-$C1526)*24,LOLP!$B1526),0)</f>
        <v>0</v>
      </c>
      <c r="L1526" s="7">
        <f ca="1">IF($F1526,OFFSET(start_50,LOLP!$D1526+(1-$C1526)*24,LOLP!$B1526),0)</f>
        <v>0</v>
      </c>
      <c r="M1526" s="25">
        <f t="shared" ca="1" si="163"/>
        <v>0</v>
      </c>
      <c r="N1526" s="25">
        <f t="shared" ca="1" si="164"/>
        <v>0</v>
      </c>
      <c r="O1526" s="15" t="e">
        <f t="shared" ca="1" si="165"/>
        <v>#DIV/0!</v>
      </c>
      <c r="P1526" s="15" t="e">
        <f t="shared" ca="1" si="166"/>
        <v>#DIV/0!</v>
      </c>
    </row>
    <row r="1527" spans="1:16" x14ac:dyDescent="0.25">
      <c r="A1527" s="1">
        <f t="shared" si="167"/>
        <v>43164</v>
      </c>
      <c r="B1527" s="7">
        <f t="shared" si="162"/>
        <v>3</v>
      </c>
      <c r="C1527" s="4">
        <f>INDEX(Calendar!$E$3:$E$367,MATCH(LOLP!$A1527,Calendar!$B$3:$B$367,0))</f>
        <v>1</v>
      </c>
      <c r="D1527" s="2">
        <f t="shared" si="168"/>
        <v>12</v>
      </c>
      <c r="E1527" s="36">
        <v>22900</v>
      </c>
      <c r="F1527" s="7">
        <f>IFERROR(IF(INDEX('Temperature Data'!$AA$15:$AA$348,MATCH(LOLP!A1527,'Temperature Data'!$B$15:$B$348,0))&gt;IF(B1527=9,$G$2,LOLP!$F$2),1,0),0)</f>
        <v>0</v>
      </c>
      <c r="G1527" s="7">
        <f>SUMIFS(LOLP!$F$4:$F$8763,$C$4:$C$8763,$C1527,$B$4:$B$8763,$B1527,$D$4:$D$8763,$D1527)</f>
        <v>0</v>
      </c>
      <c r="H1527" s="7">
        <f>COUNTIFS(Calendar!$E$3:$E$367,LOLP!C1527,Calendar!$D$3:$D$367,LOLP!B1527)</f>
        <v>22</v>
      </c>
      <c r="I1527" s="7">
        <f ca="1">IF($F1527=1,OFFSET(start_norps,LOLP!$D1527+(1-$C1527)*24,LOLP!$B1527)*H1527/G1527,0)</f>
        <v>0</v>
      </c>
      <c r="J1527" s="7">
        <f ca="1">IF($F1527=1,OFFSET(start_33,LOLP!$D1527+(1-$C1527)*24,LOLP!$B1527)*H1527/G1527,0)</f>
        <v>0</v>
      </c>
      <c r="K1527" s="7">
        <f ca="1">IF($F1527,OFFSET(start_40,LOLP!$D1527+(1-$C1527)*24,LOLP!$B1527),0)</f>
        <v>0</v>
      </c>
      <c r="L1527" s="7">
        <f ca="1">IF($F1527,OFFSET(start_50,LOLP!$D1527+(1-$C1527)*24,LOLP!$B1527),0)</f>
        <v>0</v>
      </c>
      <c r="M1527" s="25">
        <f t="shared" ca="1" si="163"/>
        <v>0</v>
      </c>
      <c r="N1527" s="25">
        <f t="shared" ca="1" si="164"/>
        <v>0</v>
      </c>
      <c r="O1527" s="15" t="e">
        <f t="shared" ca="1" si="165"/>
        <v>#DIV/0!</v>
      </c>
      <c r="P1527" s="15" t="e">
        <f t="shared" ca="1" si="166"/>
        <v>#DIV/0!</v>
      </c>
    </row>
    <row r="1528" spans="1:16" x14ac:dyDescent="0.25">
      <c r="A1528" s="1">
        <f t="shared" si="167"/>
        <v>43164</v>
      </c>
      <c r="B1528" s="7">
        <f t="shared" si="162"/>
        <v>3</v>
      </c>
      <c r="C1528" s="4">
        <f>INDEX(Calendar!$E$3:$E$367,MATCH(LOLP!$A1528,Calendar!$B$3:$B$367,0))</f>
        <v>1</v>
      </c>
      <c r="D1528" s="2">
        <f t="shared" si="168"/>
        <v>13</v>
      </c>
      <c r="E1528" s="36">
        <v>22538</v>
      </c>
      <c r="F1528" s="7">
        <f>IFERROR(IF(INDEX('Temperature Data'!$AA$15:$AA$348,MATCH(LOLP!A1528,'Temperature Data'!$B$15:$B$348,0))&gt;IF(B1528=9,$G$2,LOLP!$F$2),1,0),0)</f>
        <v>0</v>
      </c>
      <c r="G1528" s="7">
        <f>SUMIFS(LOLP!$F$4:$F$8763,$C$4:$C$8763,$C1528,$B$4:$B$8763,$B1528,$D$4:$D$8763,$D1528)</f>
        <v>0</v>
      </c>
      <c r="H1528" s="7">
        <f>COUNTIFS(Calendar!$E$3:$E$367,LOLP!C1528,Calendar!$D$3:$D$367,LOLP!B1528)</f>
        <v>22</v>
      </c>
      <c r="I1528" s="7">
        <f ca="1">IF($F1528=1,OFFSET(start_norps,LOLP!$D1528+(1-$C1528)*24,LOLP!$B1528)*H1528/G1528,0)</f>
        <v>0</v>
      </c>
      <c r="J1528" s="7">
        <f ca="1">IF($F1528=1,OFFSET(start_33,LOLP!$D1528+(1-$C1528)*24,LOLP!$B1528)*H1528/G1528,0)</f>
        <v>0</v>
      </c>
      <c r="K1528" s="7">
        <f ca="1">IF($F1528,OFFSET(start_40,LOLP!$D1528+(1-$C1528)*24,LOLP!$B1528),0)</f>
        <v>0</v>
      </c>
      <c r="L1528" s="7">
        <f ca="1">IF($F1528,OFFSET(start_50,LOLP!$D1528+(1-$C1528)*24,LOLP!$B1528),0)</f>
        <v>0</v>
      </c>
      <c r="M1528" s="25">
        <f t="shared" ca="1" si="163"/>
        <v>0</v>
      </c>
      <c r="N1528" s="25">
        <f t="shared" ca="1" si="164"/>
        <v>0</v>
      </c>
      <c r="O1528" s="15" t="e">
        <f t="shared" ca="1" si="165"/>
        <v>#DIV/0!</v>
      </c>
      <c r="P1528" s="15" t="e">
        <f t="shared" ca="1" si="166"/>
        <v>#DIV/0!</v>
      </c>
    </row>
    <row r="1529" spans="1:16" x14ac:dyDescent="0.25">
      <c r="A1529" s="1">
        <f t="shared" si="167"/>
        <v>43164</v>
      </c>
      <c r="B1529" s="7">
        <f t="shared" si="162"/>
        <v>3</v>
      </c>
      <c r="C1529" s="4">
        <f>INDEX(Calendar!$E$3:$E$367,MATCH(LOLP!$A1529,Calendar!$B$3:$B$367,0))</f>
        <v>1</v>
      </c>
      <c r="D1529" s="2">
        <f t="shared" si="168"/>
        <v>14</v>
      </c>
      <c r="E1529" s="36">
        <v>22528</v>
      </c>
      <c r="F1529" s="7">
        <f>IFERROR(IF(INDEX('Temperature Data'!$AA$15:$AA$348,MATCH(LOLP!A1529,'Temperature Data'!$B$15:$B$348,0))&gt;IF(B1529=9,$G$2,LOLP!$F$2),1,0),0)</f>
        <v>0</v>
      </c>
      <c r="G1529" s="7">
        <f>SUMIFS(LOLP!$F$4:$F$8763,$C$4:$C$8763,$C1529,$B$4:$B$8763,$B1529,$D$4:$D$8763,$D1529)</f>
        <v>0</v>
      </c>
      <c r="H1529" s="7">
        <f>COUNTIFS(Calendar!$E$3:$E$367,LOLP!C1529,Calendar!$D$3:$D$367,LOLP!B1529)</f>
        <v>22</v>
      </c>
      <c r="I1529" s="7">
        <f ca="1">IF($F1529=1,OFFSET(start_norps,LOLP!$D1529+(1-$C1529)*24,LOLP!$B1529)*H1529/G1529,0)</f>
        <v>0</v>
      </c>
      <c r="J1529" s="7">
        <f ca="1">IF($F1529=1,OFFSET(start_33,LOLP!$D1529+(1-$C1529)*24,LOLP!$B1529)*H1529/G1529,0)</f>
        <v>0</v>
      </c>
      <c r="K1529" s="7">
        <f ca="1">IF($F1529,OFFSET(start_40,LOLP!$D1529+(1-$C1529)*24,LOLP!$B1529),0)</f>
        <v>0</v>
      </c>
      <c r="L1529" s="7">
        <f ca="1">IF($F1529,OFFSET(start_50,LOLP!$D1529+(1-$C1529)*24,LOLP!$B1529),0)</f>
        <v>0</v>
      </c>
      <c r="M1529" s="25">
        <f t="shared" ca="1" si="163"/>
        <v>0</v>
      </c>
      <c r="N1529" s="25">
        <f t="shared" ca="1" si="164"/>
        <v>0</v>
      </c>
      <c r="O1529" s="15" t="e">
        <f t="shared" ca="1" si="165"/>
        <v>#DIV/0!</v>
      </c>
      <c r="P1529" s="15" t="e">
        <f t="shared" ca="1" si="166"/>
        <v>#DIV/0!</v>
      </c>
    </row>
    <row r="1530" spans="1:16" x14ac:dyDescent="0.25">
      <c r="A1530" s="1">
        <f t="shared" si="167"/>
        <v>43164</v>
      </c>
      <c r="B1530" s="7">
        <f t="shared" si="162"/>
        <v>3</v>
      </c>
      <c r="C1530" s="4">
        <f>INDEX(Calendar!$E$3:$E$367,MATCH(LOLP!$A1530,Calendar!$B$3:$B$367,0))</f>
        <v>1</v>
      </c>
      <c r="D1530" s="2">
        <f t="shared" si="168"/>
        <v>15</v>
      </c>
      <c r="E1530" s="36">
        <v>22827</v>
      </c>
      <c r="F1530" s="7">
        <f>IFERROR(IF(INDEX('Temperature Data'!$AA$15:$AA$348,MATCH(LOLP!A1530,'Temperature Data'!$B$15:$B$348,0))&gt;IF(B1530=9,$G$2,LOLP!$F$2),1,0),0)</f>
        <v>0</v>
      </c>
      <c r="G1530" s="7">
        <f>SUMIFS(LOLP!$F$4:$F$8763,$C$4:$C$8763,$C1530,$B$4:$B$8763,$B1530,$D$4:$D$8763,$D1530)</f>
        <v>0</v>
      </c>
      <c r="H1530" s="7">
        <f>COUNTIFS(Calendar!$E$3:$E$367,LOLP!C1530,Calendar!$D$3:$D$367,LOLP!B1530)</f>
        <v>22</v>
      </c>
      <c r="I1530" s="7">
        <f ca="1">IF($F1530=1,OFFSET(start_norps,LOLP!$D1530+(1-$C1530)*24,LOLP!$B1530)*H1530/G1530,0)</f>
        <v>0</v>
      </c>
      <c r="J1530" s="7">
        <f ca="1">IF($F1530=1,OFFSET(start_33,LOLP!$D1530+(1-$C1530)*24,LOLP!$B1530)*H1530/G1530,0)</f>
        <v>0</v>
      </c>
      <c r="K1530" s="7">
        <f ca="1">IF($F1530,OFFSET(start_40,LOLP!$D1530+(1-$C1530)*24,LOLP!$B1530),0)</f>
        <v>0</v>
      </c>
      <c r="L1530" s="7">
        <f ca="1">IF($F1530,OFFSET(start_50,LOLP!$D1530+(1-$C1530)*24,LOLP!$B1530),0)</f>
        <v>0</v>
      </c>
      <c r="M1530" s="25">
        <f t="shared" ca="1" si="163"/>
        <v>0</v>
      </c>
      <c r="N1530" s="25">
        <f t="shared" ca="1" si="164"/>
        <v>0</v>
      </c>
      <c r="O1530" s="15" t="e">
        <f t="shared" ca="1" si="165"/>
        <v>#DIV/0!</v>
      </c>
      <c r="P1530" s="15" t="e">
        <f t="shared" ca="1" si="166"/>
        <v>#DIV/0!</v>
      </c>
    </row>
    <row r="1531" spans="1:16" x14ac:dyDescent="0.25">
      <c r="A1531" s="1">
        <f t="shared" si="167"/>
        <v>43164</v>
      </c>
      <c r="B1531" s="7">
        <f t="shared" si="162"/>
        <v>3</v>
      </c>
      <c r="C1531" s="4">
        <f>INDEX(Calendar!$E$3:$E$367,MATCH(LOLP!$A1531,Calendar!$B$3:$B$367,0))</f>
        <v>1</v>
      </c>
      <c r="D1531" s="2">
        <f t="shared" si="168"/>
        <v>16</v>
      </c>
      <c r="E1531" s="36">
        <v>23466</v>
      </c>
      <c r="F1531" s="7">
        <f>IFERROR(IF(INDEX('Temperature Data'!$AA$15:$AA$348,MATCH(LOLP!A1531,'Temperature Data'!$B$15:$B$348,0))&gt;IF(B1531=9,$G$2,LOLP!$F$2),1,0),0)</f>
        <v>0</v>
      </c>
      <c r="G1531" s="7">
        <f>SUMIFS(LOLP!$F$4:$F$8763,$C$4:$C$8763,$C1531,$B$4:$B$8763,$B1531,$D$4:$D$8763,$D1531)</f>
        <v>0</v>
      </c>
      <c r="H1531" s="7">
        <f>COUNTIFS(Calendar!$E$3:$E$367,LOLP!C1531,Calendar!$D$3:$D$367,LOLP!B1531)</f>
        <v>22</v>
      </c>
      <c r="I1531" s="7">
        <f ca="1">IF($F1531=1,OFFSET(start_norps,LOLP!$D1531+(1-$C1531)*24,LOLP!$B1531)*H1531/G1531,0)</f>
        <v>0</v>
      </c>
      <c r="J1531" s="7">
        <f ca="1">IF($F1531=1,OFFSET(start_33,LOLP!$D1531+(1-$C1531)*24,LOLP!$B1531)*H1531/G1531,0)</f>
        <v>0</v>
      </c>
      <c r="K1531" s="7">
        <f ca="1">IF($F1531,OFFSET(start_40,LOLP!$D1531+(1-$C1531)*24,LOLP!$B1531),0)</f>
        <v>0</v>
      </c>
      <c r="L1531" s="7">
        <f ca="1">IF($F1531,OFFSET(start_50,LOLP!$D1531+(1-$C1531)*24,LOLP!$B1531),0)</f>
        <v>0</v>
      </c>
      <c r="M1531" s="25">
        <f t="shared" ca="1" si="163"/>
        <v>0</v>
      </c>
      <c r="N1531" s="25">
        <f t="shared" ca="1" si="164"/>
        <v>0</v>
      </c>
      <c r="O1531" s="15" t="e">
        <f t="shared" ca="1" si="165"/>
        <v>#DIV/0!</v>
      </c>
      <c r="P1531" s="15" t="e">
        <f t="shared" ca="1" si="166"/>
        <v>#DIV/0!</v>
      </c>
    </row>
    <row r="1532" spans="1:16" x14ac:dyDescent="0.25">
      <c r="A1532" s="1">
        <f t="shared" si="167"/>
        <v>43164</v>
      </c>
      <c r="B1532" s="7">
        <f t="shared" si="162"/>
        <v>3</v>
      </c>
      <c r="C1532" s="4">
        <f>INDEX(Calendar!$E$3:$E$367,MATCH(LOLP!$A1532,Calendar!$B$3:$B$367,0))</f>
        <v>1</v>
      </c>
      <c r="D1532" s="2">
        <f t="shared" si="168"/>
        <v>17</v>
      </c>
      <c r="E1532" s="36">
        <v>24267</v>
      </c>
      <c r="F1532" s="7">
        <f>IFERROR(IF(INDEX('Temperature Data'!$AA$15:$AA$348,MATCH(LOLP!A1532,'Temperature Data'!$B$15:$B$348,0))&gt;IF(B1532=9,$G$2,LOLP!$F$2),1,0),0)</f>
        <v>0</v>
      </c>
      <c r="G1532" s="7">
        <f>SUMIFS(LOLP!$F$4:$F$8763,$C$4:$C$8763,$C1532,$B$4:$B$8763,$B1532,$D$4:$D$8763,$D1532)</f>
        <v>0</v>
      </c>
      <c r="H1532" s="7">
        <f>COUNTIFS(Calendar!$E$3:$E$367,LOLP!C1532,Calendar!$D$3:$D$367,LOLP!B1532)</f>
        <v>22</v>
      </c>
      <c r="I1532" s="7">
        <f ca="1">IF($F1532=1,OFFSET(start_norps,LOLP!$D1532+(1-$C1532)*24,LOLP!$B1532)*H1532/G1532,0)</f>
        <v>0</v>
      </c>
      <c r="J1532" s="7">
        <f ca="1">IF($F1532=1,OFFSET(start_33,LOLP!$D1532+(1-$C1532)*24,LOLP!$B1532)*H1532/G1532,0)</f>
        <v>0</v>
      </c>
      <c r="K1532" s="7">
        <f ca="1">IF($F1532,OFFSET(start_40,LOLP!$D1532+(1-$C1532)*24,LOLP!$B1532),0)</f>
        <v>0</v>
      </c>
      <c r="L1532" s="7">
        <f ca="1">IF($F1532,OFFSET(start_50,LOLP!$D1532+(1-$C1532)*24,LOLP!$B1532),0)</f>
        <v>0</v>
      </c>
      <c r="M1532" s="25">
        <f t="shared" ca="1" si="163"/>
        <v>0</v>
      </c>
      <c r="N1532" s="25">
        <f t="shared" ca="1" si="164"/>
        <v>0</v>
      </c>
      <c r="O1532" s="15" t="e">
        <f t="shared" ca="1" si="165"/>
        <v>#DIV/0!</v>
      </c>
      <c r="P1532" s="15" t="e">
        <f t="shared" ca="1" si="166"/>
        <v>#DIV/0!</v>
      </c>
    </row>
    <row r="1533" spans="1:16" x14ac:dyDescent="0.25">
      <c r="A1533" s="1">
        <f t="shared" si="167"/>
        <v>43164</v>
      </c>
      <c r="B1533" s="7">
        <f t="shared" si="162"/>
        <v>3</v>
      </c>
      <c r="C1533" s="4">
        <f>INDEX(Calendar!$E$3:$E$367,MATCH(LOLP!$A1533,Calendar!$B$3:$B$367,0))</f>
        <v>1</v>
      </c>
      <c r="D1533" s="2">
        <f t="shared" si="168"/>
        <v>18</v>
      </c>
      <c r="E1533" s="36">
        <v>25780</v>
      </c>
      <c r="F1533" s="7">
        <f>IFERROR(IF(INDEX('Temperature Data'!$AA$15:$AA$348,MATCH(LOLP!A1533,'Temperature Data'!$B$15:$B$348,0))&gt;IF(B1533=9,$G$2,LOLP!$F$2),1,0),0)</f>
        <v>0</v>
      </c>
      <c r="G1533" s="7">
        <f>SUMIFS(LOLP!$F$4:$F$8763,$C$4:$C$8763,$C1533,$B$4:$B$8763,$B1533,$D$4:$D$8763,$D1533)</f>
        <v>0</v>
      </c>
      <c r="H1533" s="7">
        <f>COUNTIFS(Calendar!$E$3:$E$367,LOLP!C1533,Calendar!$D$3:$D$367,LOLP!B1533)</f>
        <v>22</v>
      </c>
      <c r="I1533" s="7">
        <f ca="1">IF($F1533=1,OFFSET(start_norps,LOLP!$D1533+(1-$C1533)*24,LOLP!$B1533)*H1533/G1533,0)</f>
        <v>0</v>
      </c>
      <c r="J1533" s="7">
        <f ca="1">IF($F1533=1,OFFSET(start_33,LOLP!$D1533+(1-$C1533)*24,LOLP!$B1533)*H1533/G1533,0)</f>
        <v>0</v>
      </c>
      <c r="K1533" s="7">
        <f ca="1">IF($F1533,OFFSET(start_40,LOLP!$D1533+(1-$C1533)*24,LOLP!$B1533),0)</f>
        <v>0</v>
      </c>
      <c r="L1533" s="7">
        <f ca="1">IF($F1533,OFFSET(start_50,LOLP!$D1533+(1-$C1533)*24,LOLP!$B1533),0)</f>
        <v>0</v>
      </c>
      <c r="M1533" s="25">
        <f t="shared" ca="1" si="163"/>
        <v>0</v>
      </c>
      <c r="N1533" s="25">
        <f t="shared" ca="1" si="164"/>
        <v>0</v>
      </c>
      <c r="O1533" s="15" t="e">
        <f t="shared" ca="1" si="165"/>
        <v>#DIV/0!</v>
      </c>
      <c r="P1533" s="15" t="e">
        <f t="shared" ca="1" si="166"/>
        <v>#DIV/0!</v>
      </c>
    </row>
    <row r="1534" spans="1:16" x14ac:dyDescent="0.25">
      <c r="A1534" s="1">
        <f t="shared" si="167"/>
        <v>43164</v>
      </c>
      <c r="B1534" s="7">
        <f t="shared" si="162"/>
        <v>3</v>
      </c>
      <c r="C1534" s="4">
        <f>INDEX(Calendar!$E$3:$E$367,MATCH(LOLP!$A1534,Calendar!$B$3:$B$367,0))</f>
        <v>1</v>
      </c>
      <c r="D1534" s="2">
        <f t="shared" si="168"/>
        <v>19</v>
      </c>
      <c r="E1534" s="36">
        <v>28061</v>
      </c>
      <c r="F1534" s="7">
        <f>IFERROR(IF(INDEX('Temperature Data'!$AA$15:$AA$348,MATCH(LOLP!A1534,'Temperature Data'!$B$15:$B$348,0))&gt;IF(B1534=9,$G$2,LOLP!$F$2),1,0),0)</f>
        <v>0</v>
      </c>
      <c r="G1534" s="7">
        <f>SUMIFS(LOLP!$F$4:$F$8763,$C$4:$C$8763,$C1534,$B$4:$B$8763,$B1534,$D$4:$D$8763,$D1534)</f>
        <v>0</v>
      </c>
      <c r="H1534" s="7">
        <f>COUNTIFS(Calendar!$E$3:$E$367,LOLP!C1534,Calendar!$D$3:$D$367,LOLP!B1534)</f>
        <v>22</v>
      </c>
      <c r="I1534" s="7">
        <f ca="1">IF($F1534=1,OFFSET(start_norps,LOLP!$D1534+(1-$C1534)*24,LOLP!$B1534)*H1534/G1534,0)</f>
        <v>0</v>
      </c>
      <c r="J1534" s="7">
        <f ca="1">IF($F1534=1,OFFSET(start_33,LOLP!$D1534+(1-$C1534)*24,LOLP!$B1534)*H1534/G1534,0)</f>
        <v>0</v>
      </c>
      <c r="K1534" s="7">
        <f ca="1">IF($F1534,OFFSET(start_40,LOLP!$D1534+(1-$C1534)*24,LOLP!$B1534),0)</f>
        <v>0</v>
      </c>
      <c r="L1534" s="7">
        <f ca="1">IF($F1534,OFFSET(start_50,LOLP!$D1534+(1-$C1534)*24,LOLP!$B1534),0)</f>
        <v>0</v>
      </c>
      <c r="M1534" s="25">
        <f t="shared" ca="1" si="163"/>
        <v>0</v>
      </c>
      <c r="N1534" s="25">
        <f t="shared" ca="1" si="164"/>
        <v>0</v>
      </c>
      <c r="O1534" s="15" t="e">
        <f t="shared" ca="1" si="165"/>
        <v>#DIV/0!</v>
      </c>
      <c r="P1534" s="15" t="e">
        <f t="shared" ca="1" si="166"/>
        <v>#DIV/0!</v>
      </c>
    </row>
    <row r="1535" spans="1:16" x14ac:dyDescent="0.25">
      <c r="A1535" s="1">
        <f t="shared" si="167"/>
        <v>43164</v>
      </c>
      <c r="B1535" s="7">
        <f t="shared" si="162"/>
        <v>3</v>
      </c>
      <c r="C1535" s="4">
        <f>INDEX(Calendar!$E$3:$E$367,MATCH(LOLP!$A1535,Calendar!$B$3:$B$367,0))</f>
        <v>1</v>
      </c>
      <c r="D1535" s="2">
        <f t="shared" si="168"/>
        <v>20</v>
      </c>
      <c r="E1535" s="36">
        <v>28134</v>
      </c>
      <c r="F1535" s="7">
        <f>IFERROR(IF(INDEX('Temperature Data'!$AA$15:$AA$348,MATCH(LOLP!A1535,'Temperature Data'!$B$15:$B$348,0))&gt;IF(B1535=9,$G$2,LOLP!$F$2),1,0),0)</f>
        <v>0</v>
      </c>
      <c r="G1535" s="7">
        <f>SUMIFS(LOLP!$F$4:$F$8763,$C$4:$C$8763,$C1535,$B$4:$B$8763,$B1535,$D$4:$D$8763,$D1535)</f>
        <v>0</v>
      </c>
      <c r="H1535" s="7">
        <f>COUNTIFS(Calendar!$E$3:$E$367,LOLP!C1535,Calendar!$D$3:$D$367,LOLP!B1535)</f>
        <v>22</v>
      </c>
      <c r="I1535" s="7">
        <f ca="1">IF($F1535=1,OFFSET(start_norps,LOLP!$D1535+(1-$C1535)*24,LOLP!$B1535)*H1535/G1535,0)</f>
        <v>0</v>
      </c>
      <c r="J1535" s="7">
        <f ca="1">IF($F1535=1,OFFSET(start_33,LOLP!$D1535+(1-$C1535)*24,LOLP!$B1535)*H1535/G1535,0)</f>
        <v>0</v>
      </c>
      <c r="K1535" s="7">
        <f ca="1">IF($F1535,OFFSET(start_40,LOLP!$D1535+(1-$C1535)*24,LOLP!$B1535),0)</f>
        <v>0</v>
      </c>
      <c r="L1535" s="7">
        <f ca="1">IF($F1535,OFFSET(start_50,LOLP!$D1535+(1-$C1535)*24,LOLP!$B1535),0)</f>
        <v>0</v>
      </c>
      <c r="M1535" s="25">
        <f t="shared" ca="1" si="163"/>
        <v>0</v>
      </c>
      <c r="N1535" s="25">
        <f t="shared" ca="1" si="164"/>
        <v>0</v>
      </c>
      <c r="O1535" s="15" t="e">
        <f t="shared" ca="1" si="165"/>
        <v>#DIV/0!</v>
      </c>
      <c r="P1535" s="15" t="e">
        <f t="shared" ca="1" si="166"/>
        <v>#DIV/0!</v>
      </c>
    </row>
    <row r="1536" spans="1:16" x14ac:dyDescent="0.25">
      <c r="A1536" s="1">
        <f t="shared" si="167"/>
        <v>43164</v>
      </c>
      <c r="B1536" s="7">
        <f t="shared" si="162"/>
        <v>3</v>
      </c>
      <c r="C1536" s="4">
        <f>INDEX(Calendar!$E$3:$E$367,MATCH(LOLP!$A1536,Calendar!$B$3:$B$367,0))</f>
        <v>1</v>
      </c>
      <c r="D1536" s="2">
        <f t="shared" si="168"/>
        <v>21</v>
      </c>
      <c r="E1536" s="36">
        <v>27500</v>
      </c>
      <c r="F1536" s="7">
        <f>IFERROR(IF(INDEX('Temperature Data'!$AA$15:$AA$348,MATCH(LOLP!A1536,'Temperature Data'!$B$15:$B$348,0))&gt;IF(B1536=9,$G$2,LOLP!$F$2),1,0),0)</f>
        <v>0</v>
      </c>
      <c r="G1536" s="7">
        <f>SUMIFS(LOLP!$F$4:$F$8763,$C$4:$C$8763,$C1536,$B$4:$B$8763,$B1536,$D$4:$D$8763,$D1536)</f>
        <v>0</v>
      </c>
      <c r="H1536" s="7">
        <f>COUNTIFS(Calendar!$E$3:$E$367,LOLP!C1536,Calendar!$D$3:$D$367,LOLP!B1536)</f>
        <v>22</v>
      </c>
      <c r="I1536" s="7">
        <f ca="1">IF($F1536=1,OFFSET(start_norps,LOLP!$D1536+(1-$C1536)*24,LOLP!$B1536)*H1536/G1536,0)</f>
        <v>0</v>
      </c>
      <c r="J1536" s="7">
        <f ca="1">IF($F1536=1,OFFSET(start_33,LOLP!$D1536+(1-$C1536)*24,LOLP!$B1536)*H1536/G1536,0)</f>
        <v>0</v>
      </c>
      <c r="K1536" s="7">
        <f ca="1">IF($F1536,OFFSET(start_40,LOLP!$D1536+(1-$C1536)*24,LOLP!$B1536),0)</f>
        <v>0</v>
      </c>
      <c r="L1536" s="7">
        <f ca="1">IF($F1536,OFFSET(start_50,LOLP!$D1536+(1-$C1536)*24,LOLP!$B1536),0)</f>
        <v>0</v>
      </c>
      <c r="M1536" s="25">
        <f t="shared" ca="1" si="163"/>
        <v>0</v>
      </c>
      <c r="N1536" s="25">
        <f t="shared" ca="1" si="164"/>
        <v>0</v>
      </c>
      <c r="O1536" s="15" t="e">
        <f t="shared" ca="1" si="165"/>
        <v>#DIV/0!</v>
      </c>
      <c r="P1536" s="15" t="e">
        <f t="shared" ca="1" si="166"/>
        <v>#DIV/0!</v>
      </c>
    </row>
    <row r="1537" spans="1:16" x14ac:dyDescent="0.25">
      <c r="A1537" s="1">
        <f t="shared" si="167"/>
        <v>43164</v>
      </c>
      <c r="B1537" s="7">
        <f t="shared" si="162"/>
        <v>3</v>
      </c>
      <c r="C1537" s="4">
        <f>INDEX(Calendar!$E$3:$E$367,MATCH(LOLP!$A1537,Calendar!$B$3:$B$367,0))</f>
        <v>1</v>
      </c>
      <c r="D1537" s="2">
        <f t="shared" si="168"/>
        <v>22</v>
      </c>
      <c r="E1537" s="36">
        <v>26200</v>
      </c>
      <c r="F1537" s="7">
        <f>IFERROR(IF(INDEX('Temperature Data'!$AA$15:$AA$348,MATCH(LOLP!A1537,'Temperature Data'!$B$15:$B$348,0))&gt;IF(B1537=9,$G$2,LOLP!$F$2),1,0),0)</f>
        <v>0</v>
      </c>
      <c r="G1537" s="7">
        <f>SUMIFS(LOLP!$F$4:$F$8763,$C$4:$C$8763,$C1537,$B$4:$B$8763,$B1537,$D$4:$D$8763,$D1537)</f>
        <v>0</v>
      </c>
      <c r="H1537" s="7">
        <f>COUNTIFS(Calendar!$E$3:$E$367,LOLP!C1537,Calendar!$D$3:$D$367,LOLP!B1537)</f>
        <v>22</v>
      </c>
      <c r="I1537" s="7">
        <f ca="1">IF($F1537=1,OFFSET(start_norps,LOLP!$D1537+(1-$C1537)*24,LOLP!$B1537)*H1537/G1537,0)</f>
        <v>0</v>
      </c>
      <c r="J1537" s="7">
        <f ca="1">IF($F1537=1,OFFSET(start_33,LOLP!$D1537+(1-$C1537)*24,LOLP!$B1537)*H1537/G1537,0)</f>
        <v>0</v>
      </c>
      <c r="K1537" s="7">
        <f ca="1">IF($F1537,OFFSET(start_40,LOLP!$D1537+(1-$C1537)*24,LOLP!$B1537),0)</f>
        <v>0</v>
      </c>
      <c r="L1537" s="7">
        <f ca="1">IF($F1537,OFFSET(start_50,LOLP!$D1537+(1-$C1537)*24,LOLP!$B1537),0)</f>
        <v>0</v>
      </c>
      <c r="M1537" s="25">
        <f t="shared" ca="1" si="163"/>
        <v>0</v>
      </c>
      <c r="N1537" s="25">
        <f t="shared" ca="1" si="164"/>
        <v>0</v>
      </c>
      <c r="O1537" s="15" t="e">
        <f t="shared" ca="1" si="165"/>
        <v>#DIV/0!</v>
      </c>
      <c r="P1537" s="15" t="e">
        <f t="shared" ca="1" si="166"/>
        <v>#DIV/0!</v>
      </c>
    </row>
    <row r="1538" spans="1:16" x14ac:dyDescent="0.25">
      <c r="A1538" s="1">
        <f t="shared" si="167"/>
        <v>43164</v>
      </c>
      <c r="B1538" s="7">
        <f t="shared" si="162"/>
        <v>3</v>
      </c>
      <c r="C1538" s="4">
        <f>INDEX(Calendar!$E$3:$E$367,MATCH(LOLP!$A1538,Calendar!$B$3:$B$367,0))</f>
        <v>1</v>
      </c>
      <c r="D1538" s="2">
        <f t="shared" si="168"/>
        <v>23</v>
      </c>
      <c r="E1538" s="36">
        <v>24270</v>
      </c>
      <c r="F1538" s="7">
        <f>IFERROR(IF(INDEX('Temperature Data'!$AA$15:$AA$348,MATCH(LOLP!A1538,'Temperature Data'!$B$15:$B$348,0))&gt;IF(B1538=9,$G$2,LOLP!$F$2),1,0),0)</f>
        <v>0</v>
      </c>
      <c r="G1538" s="7">
        <f>SUMIFS(LOLP!$F$4:$F$8763,$C$4:$C$8763,$C1538,$B$4:$B$8763,$B1538,$D$4:$D$8763,$D1538)</f>
        <v>0</v>
      </c>
      <c r="H1538" s="7">
        <f>COUNTIFS(Calendar!$E$3:$E$367,LOLP!C1538,Calendar!$D$3:$D$367,LOLP!B1538)</f>
        <v>22</v>
      </c>
      <c r="I1538" s="7">
        <f ca="1">IF($F1538=1,OFFSET(start_norps,LOLP!$D1538+(1-$C1538)*24,LOLP!$B1538)*H1538/G1538,0)</f>
        <v>0</v>
      </c>
      <c r="J1538" s="7">
        <f ca="1">IF($F1538=1,OFFSET(start_33,LOLP!$D1538+(1-$C1538)*24,LOLP!$B1538)*H1538/G1538,0)</f>
        <v>0</v>
      </c>
      <c r="K1538" s="7">
        <f ca="1">IF($F1538,OFFSET(start_40,LOLP!$D1538+(1-$C1538)*24,LOLP!$B1538),0)</f>
        <v>0</v>
      </c>
      <c r="L1538" s="7">
        <f ca="1">IF($F1538,OFFSET(start_50,LOLP!$D1538+(1-$C1538)*24,LOLP!$B1538),0)</f>
        <v>0</v>
      </c>
      <c r="M1538" s="25">
        <f t="shared" ca="1" si="163"/>
        <v>0</v>
      </c>
      <c r="N1538" s="25">
        <f t="shared" ca="1" si="164"/>
        <v>0</v>
      </c>
      <c r="O1538" s="15" t="e">
        <f t="shared" ca="1" si="165"/>
        <v>#DIV/0!</v>
      </c>
      <c r="P1538" s="15" t="e">
        <f t="shared" ca="1" si="166"/>
        <v>#DIV/0!</v>
      </c>
    </row>
    <row r="1539" spans="1:16" x14ac:dyDescent="0.25">
      <c r="A1539" s="1">
        <f t="shared" si="167"/>
        <v>43164</v>
      </c>
      <c r="B1539" s="7">
        <f t="shared" si="162"/>
        <v>3</v>
      </c>
      <c r="C1539" s="4">
        <f>INDEX(Calendar!$E$3:$E$367,MATCH(LOLP!$A1539,Calendar!$B$3:$B$367,0))</f>
        <v>1</v>
      </c>
      <c r="D1539" s="2">
        <f t="shared" si="168"/>
        <v>24</v>
      </c>
      <c r="E1539" s="36">
        <v>22655</v>
      </c>
      <c r="F1539" s="7">
        <f>IFERROR(IF(INDEX('Temperature Data'!$AA$15:$AA$348,MATCH(LOLP!A1539,'Temperature Data'!$B$15:$B$348,0))&gt;IF(B1539=9,$G$2,LOLP!$F$2),1,0),0)</f>
        <v>0</v>
      </c>
      <c r="G1539" s="7">
        <f>SUMIFS(LOLP!$F$4:$F$8763,$C$4:$C$8763,$C1539,$B$4:$B$8763,$B1539,$D$4:$D$8763,$D1539)</f>
        <v>0</v>
      </c>
      <c r="H1539" s="7">
        <f>COUNTIFS(Calendar!$E$3:$E$367,LOLP!C1539,Calendar!$D$3:$D$367,LOLP!B1539)</f>
        <v>22</v>
      </c>
      <c r="I1539" s="7">
        <f ca="1">IF($F1539=1,OFFSET(start_norps,LOLP!$D1539+(1-$C1539)*24,LOLP!$B1539)*H1539/G1539,0)</f>
        <v>0</v>
      </c>
      <c r="J1539" s="7">
        <f ca="1">IF($F1539=1,OFFSET(start_33,LOLP!$D1539+(1-$C1539)*24,LOLP!$B1539)*H1539/G1539,0)</f>
        <v>0</v>
      </c>
      <c r="K1539" s="7">
        <f ca="1">IF($F1539,OFFSET(start_40,LOLP!$D1539+(1-$C1539)*24,LOLP!$B1539),0)</f>
        <v>0</v>
      </c>
      <c r="L1539" s="7">
        <f ca="1">IF($F1539,OFFSET(start_50,LOLP!$D1539+(1-$C1539)*24,LOLP!$B1539),0)</f>
        <v>0</v>
      </c>
      <c r="M1539" s="25">
        <f t="shared" ca="1" si="163"/>
        <v>0</v>
      </c>
      <c r="N1539" s="25">
        <f t="shared" ca="1" si="164"/>
        <v>0</v>
      </c>
      <c r="O1539" s="15" t="e">
        <f t="shared" ca="1" si="165"/>
        <v>#DIV/0!</v>
      </c>
      <c r="P1539" s="15" t="e">
        <f t="shared" ca="1" si="166"/>
        <v>#DIV/0!</v>
      </c>
    </row>
    <row r="1540" spans="1:16" x14ac:dyDescent="0.25">
      <c r="A1540" s="1">
        <f t="shared" si="167"/>
        <v>43165</v>
      </c>
      <c r="B1540" s="7">
        <f t="shared" si="162"/>
        <v>3</v>
      </c>
      <c r="C1540" s="4">
        <f>INDEX(Calendar!$E$3:$E$367,MATCH(LOLP!$A1540,Calendar!$B$3:$B$367,0))</f>
        <v>1</v>
      </c>
      <c r="D1540" s="2">
        <f t="shared" si="168"/>
        <v>1</v>
      </c>
      <c r="E1540" s="36">
        <v>21673</v>
      </c>
      <c r="F1540" s="7">
        <f>IFERROR(IF(INDEX('Temperature Data'!$AA$15:$AA$348,MATCH(LOLP!A1540,'Temperature Data'!$B$15:$B$348,0))&gt;IF(B1540=9,$G$2,LOLP!$F$2),1,0),0)</f>
        <v>0</v>
      </c>
      <c r="G1540" s="7">
        <f>SUMIFS(LOLP!$F$4:$F$8763,$C$4:$C$8763,$C1540,$B$4:$B$8763,$B1540,$D$4:$D$8763,$D1540)</f>
        <v>0</v>
      </c>
      <c r="H1540" s="7">
        <f>COUNTIFS(Calendar!$E$3:$E$367,LOLP!C1540,Calendar!$D$3:$D$367,LOLP!B1540)</f>
        <v>22</v>
      </c>
      <c r="I1540" s="7">
        <f ca="1">IF($F1540=1,OFFSET(start_norps,LOLP!$D1540+(1-$C1540)*24,LOLP!$B1540)*H1540/G1540,0)</f>
        <v>0</v>
      </c>
      <c r="J1540" s="7">
        <f ca="1">IF($F1540=1,OFFSET(start_33,LOLP!$D1540+(1-$C1540)*24,LOLP!$B1540)*H1540/G1540,0)</f>
        <v>0</v>
      </c>
      <c r="K1540" s="7">
        <f ca="1">IF($F1540,OFFSET(start_40,LOLP!$D1540+(1-$C1540)*24,LOLP!$B1540),0)</f>
        <v>0</v>
      </c>
      <c r="L1540" s="7">
        <f ca="1">IF($F1540,OFFSET(start_50,LOLP!$D1540+(1-$C1540)*24,LOLP!$B1540),0)</f>
        <v>0</v>
      </c>
      <c r="M1540" s="25">
        <f t="shared" ca="1" si="163"/>
        <v>0</v>
      </c>
      <c r="N1540" s="25">
        <f t="shared" ca="1" si="164"/>
        <v>0</v>
      </c>
      <c r="O1540" s="15" t="e">
        <f t="shared" ca="1" si="165"/>
        <v>#DIV/0!</v>
      </c>
      <c r="P1540" s="15" t="e">
        <f t="shared" ca="1" si="166"/>
        <v>#DIV/0!</v>
      </c>
    </row>
    <row r="1541" spans="1:16" x14ac:dyDescent="0.25">
      <c r="A1541" s="1">
        <f t="shared" si="167"/>
        <v>43165</v>
      </c>
      <c r="B1541" s="7">
        <f t="shared" ref="B1541:B1604" si="169">MONTH(A1541)</f>
        <v>3</v>
      </c>
      <c r="C1541" s="4">
        <f>INDEX(Calendar!$E$3:$E$367,MATCH(LOLP!$A1541,Calendar!$B$3:$B$367,0))</f>
        <v>1</v>
      </c>
      <c r="D1541" s="2">
        <f t="shared" si="168"/>
        <v>2</v>
      </c>
      <c r="E1541" s="36">
        <v>20945</v>
      </c>
      <c r="F1541" s="7">
        <f>IFERROR(IF(INDEX('Temperature Data'!$AA$15:$AA$348,MATCH(LOLP!A1541,'Temperature Data'!$B$15:$B$348,0))&gt;IF(B1541=9,$G$2,LOLP!$F$2),1,0),0)</f>
        <v>0</v>
      </c>
      <c r="G1541" s="7">
        <f>SUMIFS(LOLP!$F$4:$F$8763,$C$4:$C$8763,$C1541,$B$4:$B$8763,$B1541,$D$4:$D$8763,$D1541)</f>
        <v>0</v>
      </c>
      <c r="H1541" s="7">
        <f>COUNTIFS(Calendar!$E$3:$E$367,LOLP!C1541,Calendar!$D$3:$D$367,LOLP!B1541)</f>
        <v>22</v>
      </c>
      <c r="I1541" s="7">
        <f ca="1">IF($F1541=1,OFFSET(start_norps,LOLP!$D1541+(1-$C1541)*24,LOLP!$B1541)*H1541/G1541,0)</f>
        <v>0</v>
      </c>
      <c r="J1541" s="7">
        <f ca="1">IF($F1541=1,OFFSET(start_33,LOLP!$D1541+(1-$C1541)*24,LOLP!$B1541)*H1541/G1541,0)</f>
        <v>0</v>
      </c>
      <c r="K1541" s="7">
        <f ca="1">IF($F1541,OFFSET(start_40,LOLP!$D1541+(1-$C1541)*24,LOLP!$B1541),0)</f>
        <v>0</v>
      </c>
      <c r="L1541" s="7">
        <f ca="1">IF($F1541,OFFSET(start_50,LOLP!$D1541+(1-$C1541)*24,LOLP!$B1541),0)</f>
        <v>0</v>
      </c>
      <c r="M1541" s="25">
        <f t="shared" ref="M1541:M1604" ca="1" si="170">I1541/I$8764</f>
        <v>0</v>
      </c>
      <c r="N1541" s="25">
        <f t="shared" ref="N1541:N1604" ca="1" si="171">J1541/J$8764</f>
        <v>0</v>
      </c>
      <c r="O1541" s="15" t="e">
        <f t="shared" ref="O1541:O1604" ca="1" si="172">K1541/K$8764</f>
        <v>#DIV/0!</v>
      </c>
      <c r="P1541" s="15" t="e">
        <f t="shared" ref="P1541:P1604" ca="1" si="173">L1541/L$8764</f>
        <v>#DIV/0!</v>
      </c>
    </row>
    <row r="1542" spans="1:16" x14ac:dyDescent="0.25">
      <c r="A1542" s="1">
        <f t="shared" si="167"/>
        <v>43165</v>
      </c>
      <c r="B1542" s="7">
        <f t="shared" si="169"/>
        <v>3</v>
      </c>
      <c r="C1542" s="4">
        <f>INDEX(Calendar!$E$3:$E$367,MATCH(LOLP!$A1542,Calendar!$B$3:$B$367,0))</f>
        <v>1</v>
      </c>
      <c r="D1542" s="2">
        <f t="shared" si="168"/>
        <v>3</v>
      </c>
      <c r="E1542" s="36">
        <v>20523</v>
      </c>
      <c r="F1542" s="7">
        <f>IFERROR(IF(INDEX('Temperature Data'!$AA$15:$AA$348,MATCH(LOLP!A1542,'Temperature Data'!$B$15:$B$348,0))&gt;IF(B1542=9,$G$2,LOLP!$F$2),1,0),0)</f>
        <v>0</v>
      </c>
      <c r="G1542" s="7">
        <f>SUMIFS(LOLP!$F$4:$F$8763,$C$4:$C$8763,$C1542,$B$4:$B$8763,$B1542,$D$4:$D$8763,$D1542)</f>
        <v>0</v>
      </c>
      <c r="H1542" s="7">
        <f>COUNTIFS(Calendar!$E$3:$E$367,LOLP!C1542,Calendar!$D$3:$D$367,LOLP!B1542)</f>
        <v>22</v>
      </c>
      <c r="I1542" s="7">
        <f ca="1">IF($F1542=1,OFFSET(start_norps,LOLP!$D1542+(1-$C1542)*24,LOLP!$B1542)*H1542/G1542,0)</f>
        <v>0</v>
      </c>
      <c r="J1542" s="7">
        <f ca="1">IF($F1542=1,OFFSET(start_33,LOLP!$D1542+(1-$C1542)*24,LOLP!$B1542)*H1542/G1542,0)</f>
        <v>0</v>
      </c>
      <c r="K1542" s="7">
        <f ca="1">IF($F1542,OFFSET(start_40,LOLP!$D1542+(1-$C1542)*24,LOLP!$B1542),0)</f>
        <v>0</v>
      </c>
      <c r="L1542" s="7">
        <f ca="1">IF($F1542,OFFSET(start_50,LOLP!$D1542+(1-$C1542)*24,LOLP!$B1542),0)</f>
        <v>0</v>
      </c>
      <c r="M1542" s="25">
        <f t="shared" ca="1" si="170"/>
        <v>0</v>
      </c>
      <c r="N1542" s="25">
        <f t="shared" ca="1" si="171"/>
        <v>0</v>
      </c>
      <c r="O1542" s="15" t="e">
        <f t="shared" ca="1" si="172"/>
        <v>#DIV/0!</v>
      </c>
      <c r="P1542" s="15" t="e">
        <f t="shared" ca="1" si="173"/>
        <v>#DIV/0!</v>
      </c>
    </row>
    <row r="1543" spans="1:16" x14ac:dyDescent="0.25">
      <c r="A1543" s="1">
        <f t="shared" si="167"/>
        <v>43165</v>
      </c>
      <c r="B1543" s="7">
        <f t="shared" si="169"/>
        <v>3</v>
      </c>
      <c r="C1543" s="4">
        <f>INDEX(Calendar!$E$3:$E$367,MATCH(LOLP!$A1543,Calendar!$B$3:$B$367,0))</f>
        <v>1</v>
      </c>
      <c r="D1543" s="2">
        <f t="shared" si="168"/>
        <v>4</v>
      </c>
      <c r="E1543" s="36">
        <v>20492</v>
      </c>
      <c r="F1543" s="7">
        <f>IFERROR(IF(INDEX('Temperature Data'!$AA$15:$AA$348,MATCH(LOLP!A1543,'Temperature Data'!$B$15:$B$348,0))&gt;IF(B1543=9,$G$2,LOLP!$F$2),1,0),0)</f>
        <v>0</v>
      </c>
      <c r="G1543" s="7">
        <f>SUMIFS(LOLP!$F$4:$F$8763,$C$4:$C$8763,$C1543,$B$4:$B$8763,$B1543,$D$4:$D$8763,$D1543)</f>
        <v>0</v>
      </c>
      <c r="H1543" s="7">
        <f>COUNTIFS(Calendar!$E$3:$E$367,LOLP!C1543,Calendar!$D$3:$D$367,LOLP!B1543)</f>
        <v>22</v>
      </c>
      <c r="I1543" s="7">
        <f ca="1">IF($F1543=1,OFFSET(start_norps,LOLP!$D1543+(1-$C1543)*24,LOLP!$B1543)*H1543/G1543,0)</f>
        <v>0</v>
      </c>
      <c r="J1543" s="7">
        <f ca="1">IF($F1543=1,OFFSET(start_33,LOLP!$D1543+(1-$C1543)*24,LOLP!$B1543)*H1543/G1543,0)</f>
        <v>0</v>
      </c>
      <c r="K1543" s="7">
        <f ca="1">IF($F1543,OFFSET(start_40,LOLP!$D1543+(1-$C1543)*24,LOLP!$B1543),0)</f>
        <v>0</v>
      </c>
      <c r="L1543" s="7">
        <f ca="1">IF($F1543,OFFSET(start_50,LOLP!$D1543+(1-$C1543)*24,LOLP!$B1543),0)</f>
        <v>0</v>
      </c>
      <c r="M1543" s="25">
        <f t="shared" ca="1" si="170"/>
        <v>0</v>
      </c>
      <c r="N1543" s="25">
        <f t="shared" ca="1" si="171"/>
        <v>0</v>
      </c>
      <c r="O1543" s="15" t="e">
        <f t="shared" ca="1" si="172"/>
        <v>#DIV/0!</v>
      </c>
      <c r="P1543" s="15" t="e">
        <f t="shared" ca="1" si="173"/>
        <v>#DIV/0!</v>
      </c>
    </row>
    <row r="1544" spans="1:16" x14ac:dyDescent="0.25">
      <c r="A1544" s="1">
        <f t="shared" si="167"/>
        <v>43165</v>
      </c>
      <c r="B1544" s="7">
        <f t="shared" si="169"/>
        <v>3</v>
      </c>
      <c r="C1544" s="4">
        <f>INDEX(Calendar!$E$3:$E$367,MATCH(LOLP!$A1544,Calendar!$B$3:$B$367,0))</f>
        <v>1</v>
      </c>
      <c r="D1544" s="2">
        <f t="shared" si="168"/>
        <v>5</v>
      </c>
      <c r="E1544" s="36">
        <v>21155</v>
      </c>
      <c r="F1544" s="7">
        <f>IFERROR(IF(INDEX('Temperature Data'!$AA$15:$AA$348,MATCH(LOLP!A1544,'Temperature Data'!$B$15:$B$348,0))&gt;IF(B1544=9,$G$2,LOLP!$F$2),1,0),0)</f>
        <v>0</v>
      </c>
      <c r="G1544" s="7">
        <f>SUMIFS(LOLP!$F$4:$F$8763,$C$4:$C$8763,$C1544,$B$4:$B$8763,$B1544,$D$4:$D$8763,$D1544)</f>
        <v>0</v>
      </c>
      <c r="H1544" s="7">
        <f>COUNTIFS(Calendar!$E$3:$E$367,LOLP!C1544,Calendar!$D$3:$D$367,LOLP!B1544)</f>
        <v>22</v>
      </c>
      <c r="I1544" s="7">
        <f ca="1">IF($F1544=1,OFFSET(start_norps,LOLP!$D1544+(1-$C1544)*24,LOLP!$B1544)*H1544/G1544,0)</f>
        <v>0</v>
      </c>
      <c r="J1544" s="7">
        <f ca="1">IF($F1544=1,OFFSET(start_33,LOLP!$D1544+(1-$C1544)*24,LOLP!$B1544)*H1544/G1544,0)</f>
        <v>0</v>
      </c>
      <c r="K1544" s="7">
        <f ca="1">IF($F1544,OFFSET(start_40,LOLP!$D1544+(1-$C1544)*24,LOLP!$B1544),0)</f>
        <v>0</v>
      </c>
      <c r="L1544" s="7">
        <f ca="1">IF($F1544,OFFSET(start_50,LOLP!$D1544+(1-$C1544)*24,LOLP!$B1544),0)</f>
        <v>0</v>
      </c>
      <c r="M1544" s="25">
        <f t="shared" ca="1" si="170"/>
        <v>0</v>
      </c>
      <c r="N1544" s="25">
        <f t="shared" ca="1" si="171"/>
        <v>0</v>
      </c>
      <c r="O1544" s="15" t="e">
        <f t="shared" ca="1" si="172"/>
        <v>#DIV/0!</v>
      </c>
      <c r="P1544" s="15" t="e">
        <f t="shared" ca="1" si="173"/>
        <v>#DIV/0!</v>
      </c>
    </row>
    <row r="1545" spans="1:16" x14ac:dyDescent="0.25">
      <c r="A1545" s="1">
        <f t="shared" si="167"/>
        <v>43165</v>
      </c>
      <c r="B1545" s="7">
        <f t="shared" si="169"/>
        <v>3</v>
      </c>
      <c r="C1545" s="4">
        <f>INDEX(Calendar!$E$3:$E$367,MATCH(LOLP!$A1545,Calendar!$B$3:$B$367,0))</f>
        <v>1</v>
      </c>
      <c r="D1545" s="2">
        <f t="shared" si="168"/>
        <v>6</v>
      </c>
      <c r="E1545" s="36">
        <v>22578</v>
      </c>
      <c r="F1545" s="7">
        <f>IFERROR(IF(INDEX('Temperature Data'!$AA$15:$AA$348,MATCH(LOLP!A1545,'Temperature Data'!$B$15:$B$348,0))&gt;IF(B1545=9,$G$2,LOLP!$F$2),1,0),0)</f>
        <v>0</v>
      </c>
      <c r="G1545" s="7">
        <f>SUMIFS(LOLP!$F$4:$F$8763,$C$4:$C$8763,$C1545,$B$4:$B$8763,$B1545,$D$4:$D$8763,$D1545)</f>
        <v>0</v>
      </c>
      <c r="H1545" s="7">
        <f>COUNTIFS(Calendar!$E$3:$E$367,LOLP!C1545,Calendar!$D$3:$D$367,LOLP!B1545)</f>
        <v>22</v>
      </c>
      <c r="I1545" s="7">
        <f ca="1">IF($F1545=1,OFFSET(start_norps,LOLP!$D1545+(1-$C1545)*24,LOLP!$B1545)*H1545/G1545,0)</f>
        <v>0</v>
      </c>
      <c r="J1545" s="7">
        <f ca="1">IF($F1545=1,OFFSET(start_33,LOLP!$D1545+(1-$C1545)*24,LOLP!$B1545)*H1545/G1545,0)</f>
        <v>0</v>
      </c>
      <c r="K1545" s="7">
        <f ca="1">IF($F1545,OFFSET(start_40,LOLP!$D1545+(1-$C1545)*24,LOLP!$B1545),0)</f>
        <v>0</v>
      </c>
      <c r="L1545" s="7">
        <f ca="1">IF($F1545,OFFSET(start_50,LOLP!$D1545+(1-$C1545)*24,LOLP!$B1545),0)</f>
        <v>0</v>
      </c>
      <c r="M1545" s="25">
        <f t="shared" ca="1" si="170"/>
        <v>0</v>
      </c>
      <c r="N1545" s="25">
        <f t="shared" ca="1" si="171"/>
        <v>0</v>
      </c>
      <c r="O1545" s="15" t="e">
        <f t="shared" ca="1" si="172"/>
        <v>#DIV/0!</v>
      </c>
      <c r="P1545" s="15" t="e">
        <f t="shared" ca="1" si="173"/>
        <v>#DIV/0!</v>
      </c>
    </row>
    <row r="1546" spans="1:16" x14ac:dyDescent="0.25">
      <c r="A1546" s="1">
        <f t="shared" si="167"/>
        <v>43165</v>
      </c>
      <c r="B1546" s="7">
        <f t="shared" si="169"/>
        <v>3</v>
      </c>
      <c r="C1546" s="4">
        <f>INDEX(Calendar!$E$3:$E$367,MATCH(LOLP!$A1546,Calendar!$B$3:$B$367,0))</f>
        <v>1</v>
      </c>
      <c r="D1546" s="2">
        <f t="shared" si="168"/>
        <v>7</v>
      </c>
      <c r="E1546" s="36">
        <v>24788</v>
      </c>
      <c r="F1546" s="7">
        <f>IFERROR(IF(INDEX('Temperature Data'!$AA$15:$AA$348,MATCH(LOLP!A1546,'Temperature Data'!$B$15:$B$348,0))&gt;IF(B1546=9,$G$2,LOLP!$F$2),1,0),0)</f>
        <v>0</v>
      </c>
      <c r="G1546" s="7">
        <f>SUMIFS(LOLP!$F$4:$F$8763,$C$4:$C$8763,$C1546,$B$4:$B$8763,$B1546,$D$4:$D$8763,$D1546)</f>
        <v>0</v>
      </c>
      <c r="H1546" s="7">
        <f>COUNTIFS(Calendar!$E$3:$E$367,LOLP!C1546,Calendar!$D$3:$D$367,LOLP!B1546)</f>
        <v>22</v>
      </c>
      <c r="I1546" s="7">
        <f ca="1">IF($F1546=1,OFFSET(start_norps,LOLP!$D1546+(1-$C1546)*24,LOLP!$B1546)*H1546/G1546,0)</f>
        <v>0</v>
      </c>
      <c r="J1546" s="7">
        <f ca="1">IF($F1546=1,OFFSET(start_33,LOLP!$D1546+(1-$C1546)*24,LOLP!$B1546)*H1546/G1546,0)</f>
        <v>0</v>
      </c>
      <c r="K1546" s="7">
        <f ca="1">IF($F1546,OFFSET(start_40,LOLP!$D1546+(1-$C1546)*24,LOLP!$B1546),0)</f>
        <v>0</v>
      </c>
      <c r="L1546" s="7">
        <f ca="1">IF($F1546,OFFSET(start_50,LOLP!$D1546+(1-$C1546)*24,LOLP!$B1546),0)</f>
        <v>0</v>
      </c>
      <c r="M1546" s="25">
        <f t="shared" ca="1" si="170"/>
        <v>0</v>
      </c>
      <c r="N1546" s="25">
        <f t="shared" ca="1" si="171"/>
        <v>0</v>
      </c>
      <c r="O1546" s="15" t="e">
        <f t="shared" ca="1" si="172"/>
        <v>#DIV/0!</v>
      </c>
      <c r="P1546" s="15" t="e">
        <f t="shared" ca="1" si="173"/>
        <v>#DIV/0!</v>
      </c>
    </row>
    <row r="1547" spans="1:16" x14ac:dyDescent="0.25">
      <c r="A1547" s="1">
        <f t="shared" si="167"/>
        <v>43165</v>
      </c>
      <c r="B1547" s="7">
        <f t="shared" si="169"/>
        <v>3</v>
      </c>
      <c r="C1547" s="4">
        <f>INDEX(Calendar!$E$3:$E$367,MATCH(LOLP!$A1547,Calendar!$B$3:$B$367,0))</f>
        <v>1</v>
      </c>
      <c r="D1547" s="2">
        <f t="shared" si="168"/>
        <v>8</v>
      </c>
      <c r="E1547" s="36">
        <v>25337</v>
      </c>
      <c r="F1547" s="7">
        <f>IFERROR(IF(INDEX('Temperature Data'!$AA$15:$AA$348,MATCH(LOLP!A1547,'Temperature Data'!$B$15:$B$348,0))&gt;IF(B1547=9,$G$2,LOLP!$F$2),1,0),0)</f>
        <v>0</v>
      </c>
      <c r="G1547" s="7">
        <f>SUMIFS(LOLP!$F$4:$F$8763,$C$4:$C$8763,$C1547,$B$4:$B$8763,$B1547,$D$4:$D$8763,$D1547)</f>
        <v>0</v>
      </c>
      <c r="H1547" s="7">
        <f>COUNTIFS(Calendar!$E$3:$E$367,LOLP!C1547,Calendar!$D$3:$D$367,LOLP!B1547)</f>
        <v>22</v>
      </c>
      <c r="I1547" s="7">
        <f ca="1">IF($F1547=1,OFFSET(start_norps,LOLP!$D1547+(1-$C1547)*24,LOLP!$B1547)*H1547/G1547,0)</f>
        <v>0</v>
      </c>
      <c r="J1547" s="7">
        <f ca="1">IF($F1547=1,OFFSET(start_33,LOLP!$D1547+(1-$C1547)*24,LOLP!$B1547)*H1547/G1547,0)</f>
        <v>0</v>
      </c>
      <c r="K1547" s="7">
        <f ca="1">IF($F1547,OFFSET(start_40,LOLP!$D1547+(1-$C1547)*24,LOLP!$B1547),0)</f>
        <v>0</v>
      </c>
      <c r="L1547" s="7">
        <f ca="1">IF($F1547,OFFSET(start_50,LOLP!$D1547+(1-$C1547)*24,LOLP!$B1547),0)</f>
        <v>0</v>
      </c>
      <c r="M1547" s="25">
        <f t="shared" ca="1" si="170"/>
        <v>0</v>
      </c>
      <c r="N1547" s="25">
        <f t="shared" ca="1" si="171"/>
        <v>0</v>
      </c>
      <c r="O1547" s="15" t="e">
        <f t="shared" ca="1" si="172"/>
        <v>#DIV/0!</v>
      </c>
      <c r="P1547" s="15" t="e">
        <f t="shared" ca="1" si="173"/>
        <v>#DIV/0!</v>
      </c>
    </row>
    <row r="1548" spans="1:16" x14ac:dyDescent="0.25">
      <c r="A1548" s="1">
        <f t="shared" si="167"/>
        <v>43165</v>
      </c>
      <c r="B1548" s="7">
        <f t="shared" si="169"/>
        <v>3</v>
      </c>
      <c r="C1548" s="4">
        <f>INDEX(Calendar!$E$3:$E$367,MATCH(LOLP!$A1548,Calendar!$B$3:$B$367,0))</f>
        <v>1</v>
      </c>
      <c r="D1548" s="2">
        <f t="shared" si="168"/>
        <v>9</v>
      </c>
      <c r="E1548" s="36">
        <v>24579</v>
      </c>
      <c r="F1548" s="7">
        <f>IFERROR(IF(INDEX('Temperature Data'!$AA$15:$AA$348,MATCH(LOLP!A1548,'Temperature Data'!$B$15:$B$348,0))&gt;IF(B1548=9,$G$2,LOLP!$F$2),1,0),0)</f>
        <v>0</v>
      </c>
      <c r="G1548" s="7">
        <f>SUMIFS(LOLP!$F$4:$F$8763,$C$4:$C$8763,$C1548,$B$4:$B$8763,$B1548,$D$4:$D$8763,$D1548)</f>
        <v>0</v>
      </c>
      <c r="H1548" s="7">
        <f>COUNTIFS(Calendar!$E$3:$E$367,LOLP!C1548,Calendar!$D$3:$D$367,LOLP!B1548)</f>
        <v>22</v>
      </c>
      <c r="I1548" s="7">
        <f ca="1">IF($F1548=1,OFFSET(start_norps,LOLP!$D1548+(1-$C1548)*24,LOLP!$B1548)*H1548/G1548,0)</f>
        <v>0</v>
      </c>
      <c r="J1548" s="7">
        <f ca="1">IF($F1548=1,OFFSET(start_33,LOLP!$D1548+(1-$C1548)*24,LOLP!$B1548)*H1548/G1548,0)</f>
        <v>0</v>
      </c>
      <c r="K1548" s="7">
        <f ca="1">IF($F1548,OFFSET(start_40,LOLP!$D1548+(1-$C1548)*24,LOLP!$B1548),0)</f>
        <v>0</v>
      </c>
      <c r="L1548" s="7">
        <f ca="1">IF($F1548,OFFSET(start_50,LOLP!$D1548+(1-$C1548)*24,LOLP!$B1548),0)</f>
        <v>0</v>
      </c>
      <c r="M1548" s="25">
        <f t="shared" ca="1" si="170"/>
        <v>0</v>
      </c>
      <c r="N1548" s="25">
        <f t="shared" ca="1" si="171"/>
        <v>0</v>
      </c>
      <c r="O1548" s="15" t="e">
        <f t="shared" ca="1" si="172"/>
        <v>#DIV/0!</v>
      </c>
      <c r="P1548" s="15" t="e">
        <f t="shared" ca="1" si="173"/>
        <v>#DIV/0!</v>
      </c>
    </row>
    <row r="1549" spans="1:16" x14ac:dyDescent="0.25">
      <c r="A1549" s="1">
        <f t="shared" si="167"/>
        <v>43165</v>
      </c>
      <c r="B1549" s="7">
        <f t="shared" si="169"/>
        <v>3</v>
      </c>
      <c r="C1549" s="4">
        <f>INDEX(Calendar!$E$3:$E$367,MATCH(LOLP!$A1549,Calendar!$B$3:$B$367,0))</f>
        <v>1</v>
      </c>
      <c r="D1549" s="2">
        <f t="shared" si="168"/>
        <v>10</v>
      </c>
      <c r="E1549" s="36">
        <v>24032</v>
      </c>
      <c r="F1549" s="7">
        <f>IFERROR(IF(INDEX('Temperature Data'!$AA$15:$AA$348,MATCH(LOLP!A1549,'Temperature Data'!$B$15:$B$348,0))&gt;IF(B1549=9,$G$2,LOLP!$F$2),1,0),0)</f>
        <v>0</v>
      </c>
      <c r="G1549" s="7">
        <f>SUMIFS(LOLP!$F$4:$F$8763,$C$4:$C$8763,$C1549,$B$4:$B$8763,$B1549,$D$4:$D$8763,$D1549)</f>
        <v>0</v>
      </c>
      <c r="H1549" s="7">
        <f>COUNTIFS(Calendar!$E$3:$E$367,LOLP!C1549,Calendar!$D$3:$D$367,LOLP!B1549)</f>
        <v>22</v>
      </c>
      <c r="I1549" s="7">
        <f ca="1">IF($F1549=1,OFFSET(start_norps,LOLP!$D1549+(1-$C1549)*24,LOLP!$B1549)*H1549/G1549,0)</f>
        <v>0</v>
      </c>
      <c r="J1549" s="7">
        <f ca="1">IF($F1549=1,OFFSET(start_33,LOLP!$D1549+(1-$C1549)*24,LOLP!$B1549)*H1549/G1549,0)</f>
        <v>0</v>
      </c>
      <c r="K1549" s="7">
        <f ca="1">IF($F1549,OFFSET(start_40,LOLP!$D1549+(1-$C1549)*24,LOLP!$B1549),0)</f>
        <v>0</v>
      </c>
      <c r="L1549" s="7">
        <f ca="1">IF($F1549,OFFSET(start_50,LOLP!$D1549+(1-$C1549)*24,LOLP!$B1549),0)</f>
        <v>0</v>
      </c>
      <c r="M1549" s="25">
        <f t="shared" ca="1" si="170"/>
        <v>0</v>
      </c>
      <c r="N1549" s="25">
        <f t="shared" ca="1" si="171"/>
        <v>0</v>
      </c>
      <c r="O1549" s="15" t="e">
        <f t="shared" ca="1" si="172"/>
        <v>#DIV/0!</v>
      </c>
      <c r="P1549" s="15" t="e">
        <f t="shared" ca="1" si="173"/>
        <v>#DIV/0!</v>
      </c>
    </row>
    <row r="1550" spans="1:16" x14ac:dyDescent="0.25">
      <c r="A1550" s="1">
        <f t="shared" si="167"/>
        <v>43165</v>
      </c>
      <c r="B1550" s="7">
        <f t="shared" si="169"/>
        <v>3</v>
      </c>
      <c r="C1550" s="4">
        <f>INDEX(Calendar!$E$3:$E$367,MATCH(LOLP!$A1550,Calendar!$B$3:$B$367,0))</f>
        <v>1</v>
      </c>
      <c r="D1550" s="2">
        <f t="shared" si="168"/>
        <v>11</v>
      </c>
      <c r="E1550" s="36">
        <v>23202</v>
      </c>
      <c r="F1550" s="7">
        <f>IFERROR(IF(INDEX('Temperature Data'!$AA$15:$AA$348,MATCH(LOLP!A1550,'Temperature Data'!$B$15:$B$348,0))&gt;IF(B1550=9,$G$2,LOLP!$F$2),1,0),0)</f>
        <v>0</v>
      </c>
      <c r="G1550" s="7">
        <f>SUMIFS(LOLP!$F$4:$F$8763,$C$4:$C$8763,$C1550,$B$4:$B$8763,$B1550,$D$4:$D$8763,$D1550)</f>
        <v>0</v>
      </c>
      <c r="H1550" s="7">
        <f>COUNTIFS(Calendar!$E$3:$E$367,LOLP!C1550,Calendar!$D$3:$D$367,LOLP!B1550)</f>
        <v>22</v>
      </c>
      <c r="I1550" s="7">
        <f ca="1">IF($F1550=1,OFFSET(start_norps,LOLP!$D1550+(1-$C1550)*24,LOLP!$B1550)*H1550/G1550,0)</f>
        <v>0</v>
      </c>
      <c r="J1550" s="7">
        <f ca="1">IF($F1550=1,OFFSET(start_33,LOLP!$D1550+(1-$C1550)*24,LOLP!$B1550)*H1550/G1550,0)</f>
        <v>0</v>
      </c>
      <c r="K1550" s="7">
        <f ca="1">IF($F1550,OFFSET(start_40,LOLP!$D1550+(1-$C1550)*24,LOLP!$B1550),0)</f>
        <v>0</v>
      </c>
      <c r="L1550" s="7">
        <f ca="1">IF($F1550,OFFSET(start_50,LOLP!$D1550+(1-$C1550)*24,LOLP!$B1550),0)</f>
        <v>0</v>
      </c>
      <c r="M1550" s="25">
        <f t="shared" ca="1" si="170"/>
        <v>0</v>
      </c>
      <c r="N1550" s="25">
        <f t="shared" ca="1" si="171"/>
        <v>0</v>
      </c>
      <c r="O1550" s="15" t="e">
        <f t="shared" ca="1" si="172"/>
        <v>#DIV/0!</v>
      </c>
      <c r="P1550" s="15" t="e">
        <f t="shared" ca="1" si="173"/>
        <v>#DIV/0!</v>
      </c>
    </row>
    <row r="1551" spans="1:16" x14ac:dyDescent="0.25">
      <c r="A1551" s="1">
        <f t="shared" si="167"/>
        <v>43165</v>
      </c>
      <c r="B1551" s="7">
        <f t="shared" si="169"/>
        <v>3</v>
      </c>
      <c r="C1551" s="4">
        <f>INDEX(Calendar!$E$3:$E$367,MATCH(LOLP!$A1551,Calendar!$B$3:$B$367,0))</f>
        <v>1</v>
      </c>
      <c r="D1551" s="2">
        <f t="shared" si="168"/>
        <v>12</v>
      </c>
      <c r="E1551" s="36">
        <v>22697</v>
      </c>
      <c r="F1551" s="7">
        <f>IFERROR(IF(INDEX('Temperature Data'!$AA$15:$AA$348,MATCH(LOLP!A1551,'Temperature Data'!$B$15:$B$348,0))&gt;IF(B1551=9,$G$2,LOLP!$F$2),1,0),0)</f>
        <v>0</v>
      </c>
      <c r="G1551" s="7">
        <f>SUMIFS(LOLP!$F$4:$F$8763,$C$4:$C$8763,$C1551,$B$4:$B$8763,$B1551,$D$4:$D$8763,$D1551)</f>
        <v>0</v>
      </c>
      <c r="H1551" s="7">
        <f>COUNTIFS(Calendar!$E$3:$E$367,LOLP!C1551,Calendar!$D$3:$D$367,LOLP!B1551)</f>
        <v>22</v>
      </c>
      <c r="I1551" s="7">
        <f ca="1">IF($F1551=1,OFFSET(start_norps,LOLP!$D1551+(1-$C1551)*24,LOLP!$B1551)*H1551/G1551,0)</f>
        <v>0</v>
      </c>
      <c r="J1551" s="7">
        <f ca="1">IF($F1551=1,OFFSET(start_33,LOLP!$D1551+(1-$C1551)*24,LOLP!$B1551)*H1551/G1551,0)</f>
        <v>0</v>
      </c>
      <c r="K1551" s="7">
        <f ca="1">IF($F1551,OFFSET(start_40,LOLP!$D1551+(1-$C1551)*24,LOLP!$B1551),0)</f>
        <v>0</v>
      </c>
      <c r="L1551" s="7">
        <f ca="1">IF($F1551,OFFSET(start_50,LOLP!$D1551+(1-$C1551)*24,LOLP!$B1551),0)</f>
        <v>0</v>
      </c>
      <c r="M1551" s="25">
        <f t="shared" ca="1" si="170"/>
        <v>0</v>
      </c>
      <c r="N1551" s="25">
        <f t="shared" ca="1" si="171"/>
        <v>0</v>
      </c>
      <c r="O1551" s="15" t="e">
        <f t="shared" ca="1" si="172"/>
        <v>#DIV/0!</v>
      </c>
      <c r="P1551" s="15" t="e">
        <f t="shared" ca="1" si="173"/>
        <v>#DIV/0!</v>
      </c>
    </row>
    <row r="1552" spans="1:16" x14ac:dyDescent="0.25">
      <c r="A1552" s="1">
        <f t="shared" si="167"/>
        <v>43165</v>
      </c>
      <c r="B1552" s="7">
        <f t="shared" si="169"/>
        <v>3</v>
      </c>
      <c r="C1552" s="4">
        <f>INDEX(Calendar!$E$3:$E$367,MATCH(LOLP!$A1552,Calendar!$B$3:$B$367,0))</f>
        <v>1</v>
      </c>
      <c r="D1552" s="2">
        <f t="shared" si="168"/>
        <v>13</v>
      </c>
      <c r="E1552" s="36">
        <v>22551</v>
      </c>
      <c r="F1552" s="7">
        <f>IFERROR(IF(INDEX('Temperature Data'!$AA$15:$AA$348,MATCH(LOLP!A1552,'Temperature Data'!$B$15:$B$348,0))&gt;IF(B1552=9,$G$2,LOLP!$F$2),1,0),0)</f>
        <v>0</v>
      </c>
      <c r="G1552" s="7">
        <f>SUMIFS(LOLP!$F$4:$F$8763,$C$4:$C$8763,$C1552,$B$4:$B$8763,$B1552,$D$4:$D$8763,$D1552)</f>
        <v>0</v>
      </c>
      <c r="H1552" s="7">
        <f>COUNTIFS(Calendar!$E$3:$E$367,LOLP!C1552,Calendar!$D$3:$D$367,LOLP!B1552)</f>
        <v>22</v>
      </c>
      <c r="I1552" s="7">
        <f ca="1">IF($F1552=1,OFFSET(start_norps,LOLP!$D1552+(1-$C1552)*24,LOLP!$B1552)*H1552/G1552,0)</f>
        <v>0</v>
      </c>
      <c r="J1552" s="7">
        <f ca="1">IF($F1552=1,OFFSET(start_33,LOLP!$D1552+(1-$C1552)*24,LOLP!$B1552)*H1552/G1552,0)</f>
        <v>0</v>
      </c>
      <c r="K1552" s="7">
        <f ca="1">IF($F1552,OFFSET(start_40,LOLP!$D1552+(1-$C1552)*24,LOLP!$B1552),0)</f>
        <v>0</v>
      </c>
      <c r="L1552" s="7">
        <f ca="1">IF($F1552,OFFSET(start_50,LOLP!$D1552+(1-$C1552)*24,LOLP!$B1552),0)</f>
        <v>0</v>
      </c>
      <c r="M1552" s="25">
        <f t="shared" ca="1" si="170"/>
        <v>0</v>
      </c>
      <c r="N1552" s="25">
        <f t="shared" ca="1" si="171"/>
        <v>0</v>
      </c>
      <c r="O1552" s="15" t="e">
        <f t="shared" ca="1" si="172"/>
        <v>#DIV/0!</v>
      </c>
      <c r="P1552" s="15" t="e">
        <f t="shared" ca="1" si="173"/>
        <v>#DIV/0!</v>
      </c>
    </row>
    <row r="1553" spans="1:16" x14ac:dyDescent="0.25">
      <c r="A1553" s="1">
        <f t="shared" si="167"/>
        <v>43165</v>
      </c>
      <c r="B1553" s="7">
        <f t="shared" si="169"/>
        <v>3</v>
      </c>
      <c r="C1553" s="4">
        <f>INDEX(Calendar!$E$3:$E$367,MATCH(LOLP!$A1553,Calendar!$B$3:$B$367,0))</f>
        <v>1</v>
      </c>
      <c r="D1553" s="2">
        <f t="shared" si="168"/>
        <v>14</v>
      </c>
      <c r="E1553" s="36">
        <v>22876</v>
      </c>
      <c r="F1553" s="7">
        <f>IFERROR(IF(INDEX('Temperature Data'!$AA$15:$AA$348,MATCH(LOLP!A1553,'Temperature Data'!$B$15:$B$348,0))&gt;IF(B1553=9,$G$2,LOLP!$F$2),1,0),0)</f>
        <v>0</v>
      </c>
      <c r="G1553" s="7">
        <f>SUMIFS(LOLP!$F$4:$F$8763,$C$4:$C$8763,$C1553,$B$4:$B$8763,$B1553,$D$4:$D$8763,$D1553)</f>
        <v>0</v>
      </c>
      <c r="H1553" s="7">
        <f>COUNTIFS(Calendar!$E$3:$E$367,LOLP!C1553,Calendar!$D$3:$D$367,LOLP!B1553)</f>
        <v>22</v>
      </c>
      <c r="I1553" s="7">
        <f ca="1">IF($F1553=1,OFFSET(start_norps,LOLP!$D1553+(1-$C1553)*24,LOLP!$B1553)*H1553/G1553,0)</f>
        <v>0</v>
      </c>
      <c r="J1553" s="7">
        <f ca="1">IF($F1553=1,OFFSET(start_33,LOLP!$D1553+(1-$C1553)*24,LOLP!$B1553)*H1553/G1553,0)</f>
        <v>0</v>
      </c>
      <c r="K1553" s="7">
        <f ca="1">IF($F1553,OFFSET(start_40,LOLP!$D1553+(1-$C1553)*24,LOLP!$B1553),0)</f>
        <v>0</v>
      </c>
      <c r="L1553" s="7">
        <f ca="1">IF($F1553,OFFSET(start_50,LOLP!$D1553+(1-$C1553)*24,LOLP!$B1553),0)</f>
        <v>0</v>
      </c>
      <c r="M1553" s="25">
        <f t="shared" ca="1" si="170"/>
        <v>0</v>
      </c>
      <c r="N1553" s="25">
        <f t="shared" ca="1" si="171"/>
        <v>0</v>
      </c>
      <c r="O1553" s="15" t="e">
        <f t="shared" ca="1" si="172"/>
        <v>#DIV/0!</v>
      </c>
      <c r="P1553" s="15" t="e">
        <f t="shared" ca="1" si="173"/>
        <v>#DIV/0!</v>
      </c>
    </row>
    <row r="1554" spans="1:16" x14ac:dyDescent="0.25">
      <c r="A1554" s="1">
        <f t="shared" si="167"/>
        <v>43165</v>
      </c>
      <c r="B1554" s="7">
        <f t="shared" si="169"/>
        <v>3</v>
      </c>
      <c r="C1554" s="4">
        <f>INDEX(Calendar!$E$3:$E$367,MATCH(LOLP!$A1554,Calendar!$B$3:$B$367,0))</f>
        <v>1</v>
      </c>
      <c r="D1554" s="2">
        <f t="shared" si="168"/>
        <v>15</v>
      </c>
      <c r="E1554" s="36">
        <v>23327</v>
      </c>
      <c r="F1554" s="7">
        <f>IFERROR(IF(INDEX('Temperature Data'!$AA$15:$AA$348,MATCH(LOLP!A1554,'Temperature Data'!$B$15:$B$348,0))&gt;IF(B1554=9,$G$2,LOLP!$F$2),1,0),0)</f>
        <v>0</v>
      </c>
      <c r="G1554" s="7">
        <f>SUMIFS(LOLP!$F$4:$F$8763,$C$4:$C$8763,$C1554,$B$4:$B$8763,$B1554,$D$4:$D$8763,$D1554)</f>
        <v>0</v>
      </c>
      <c r="H1554" s="7">
        <f>COUNTIFS(Calendar!$E$3:$E$367,LOLP!C1554,Calendar!$D$3:$D$367,LOLP!B1554)</f>
        <v>22</v>
      </c>
      <c r="I1554" s="7">
        <f ca="1">IF($F1554=1,OFFSET(start_norps,LOLP!$D1554+(1-$C1554)*24,LOLP!$B1554)*H1554/G1554,0)</f>
        <v>0</v>
      </c>
      <c r="J1554" s="7">
        <f ca="1">IF($F1554=1,OFFSET(start_33,LOLP!$D1554+(1-$C1554)*24,LOLP!$B1554)*H1554/G1554,0)</f>
        <v>0</v>
      </c>
      <c r="K1554" s="7">
        <f ca="1">IF($F1554,OFFSET(start_40,LOLP!$D1554+(1-$C1554)*24,LOLP!$B1554),0)</f>
        <v>0</v>
      </c>
      <c r="L1554" s="7">
        <f ca="1">IF($F1554,OFFSET(start_50,LOLP!$D1554+(1-$C1554)*24,LOLP!$B1554),0)</f>
        <v>0</v>
      </c>
      <c r="M1554" s="25">
        <f t="shared" ca="1" si="170"/>
        <v>0</v>
      </c>
      <c r="N1554" s="25">
        <f t="shared" ca="1" si="171"/>
        <v>0</v>
      </c>
      <c r="O1554" s="15" t="e">
        <f t="shared" ca="1" si="172"/>
        <v>#DIV/0!</v>
      </c>
      <c r="P1554" s="15" t="e">
        <f t="shared" ca="1" si="173"/>
        <v>#DIV/0!</v>
      </c>
    </row>
    <row r="1555" spans="1:16" x14ac:dyDescent="0.25">
      <c r="A1555" s="1">
        <f t="shared" si="167"/>
        <v>43165</v>
      </c>
      <c r="B1555" s="7">
        <f t="shared" si="169"/>
        <v>3</v>
      </c>
      <c r="C1555" s="4">
        <f>INDEX(Calendar!$E$3:$E$367,MATCH(LOLP!$A1555,Calendar!$B$3:$B$367,0))</f>
        <v>1</v>
      </c>
      <c r="D1555" s="2">
        <f t="shared" si="168"/>
        <v>16</v>
      </c>
      <c r="E1555" s="36">
        <v>23763</v>
      </c>
      <c r="F1555" s="7">
        <f>IFERROR(IF(INDEX('Temperature Data'!$AA$15:$AA$348,MATCH(LOLP!A1555,'Temperature Data'!$B$15:$B$348,0))&gt;IF(B1555=9,$G$2,LOLP!$F$2),1,0),0)</f>
        <v>0</v>
      </c>
      <c r="G1555" s="7">
        <f>SUMIFS(LOLP!$F$4:$F$8763,$C$4:$C$8763,$C1555,$B$4:$B$8763,$B1555,$D$4:$D$8763,$D1555)</f>
        <v>0</v>
      </c>
      <c r="H1555" s="7">
        <f>COUNTIFS(Calendar!$E$3:$E$367,LOLP!C1555,Calendar!$D$3:$D$367,LOLP!B1555)</f>
        <v>22</v>
      </c>
      <c r="I1555" s="7">
        <f ca="1">IF($F1555=1,OFFSET(start_norps,LOLP!$D1555+(1-$C1555)*24,LOLP!$B1555)*H1555/G1555,0)</f>
        <v>0</v>
      </c>
      <c r="J1555" s="7">
        <f ca="1">IF($F1555=1,OFFSET(start_33,LOLP!$D1555+(1-$C1555)*24,LOLP!$B1555)*H1555/G1555,0)</f>
        <v>0</v>
      </c>
      <c r="K1555" s="7">
        <f ca="1">IF($F1555,OFFSET(start_40,LOLP!$D1555+(1-$C1555)*24,LOLP!$B1555),0)</f>
        <v>0</v>
      </c>
      <c r="L1555" s="7">
        <f ca="1">IF($F1555,OFFSET(start_50,LOLP!$D1555+(1-$C1555)*24,LOLP!$B1555),0)</f>
        <v>0</v>
      </c>
      <c r="M1555" s="25">
        <f t="shared" ca="1" si="170"/>
        <v>0</v>
      </c>
      <c r="N1555" s="25">
        <f t="shared" ca="1" si="171"/>
        <v>0</v>
      </c>
      <c r="O1555" s="15" t="e">
        <f t="shared" ca="1" si="172"/>
        <v>#DIV/0!</v>
      </c>
      <c r="P1555" s="15" t="e">
        <f t="shared" ca="1" si="173"/>
        <v>#DIV/0!</v>
      </c>
    </row>
    <row r="1556" spans="1:16" x14ac:dyDescent="0.25">
      <c r="A1556" s="1">
        <f t="shared" si="167"/>
        <v>43165</v>
      </c>
      <c r="B1556" s="7">
        <f t="shared" si="169"/>
        <v>3</v>
      </c>
      <c r="C1556" s="4">
        <f>INDEX(Calendar!$E$3:$E$367,MATCH(LOLP!$A1556,Calendar!$B$3:$B$367,0))</f>
        <v>1</v>
      </c>
      <c r="D1556" s="2">
        <f t="shared" si="168"/>
        <v>17</v>
      </c>
      <c r="E1556" s="36">
        <v>24217</v>
      </c>
      <c r="F1556" s="7">
        <f>IFERROR(IF(INDEX('Temperature Data'!$AA$15:$AA$348,MATCH(LOLP!A1556,'Temperature Data'!$B$15:$B$348,0))&gt;IF(B1556=9,$G$2,LOLP!$F$2),1,0),0)</f>
        <v>0</v>
      </c>
      <c r="G1556" s="7">
        <f>SUMIFS(LOLP!$F$4:$F$8763,$C$4:$C$8763,$C1556,$B$4:$B$8763,$B1556,$D$4:$D$8763,$D1556)</f>
        <v>0</v>
      </c>
      <c r="H1556" s="7">
        <f>COUNTIFS(Calendar!$E$3:$E$367,LOLP!C1556,Calendar!$D$3:$D$367,LOLP!B1556)</f>
        <v>22</v>
      </c>
      <c r="I1556" s="7">
        <f ca="1">IF($F1556=1,OFFSET(start_norps,LOLP!$D1556+(1-$C1556)*24,LOLP!$B1556)*H1556/G1556,0)</f>
        <v>0</v>
      </c>
      <c r="J1556" s="7">
        <f ca="1">IF($F1556=1,OFFSET(start_33,LOLP!$D1556+(1-$C1556)*24,LOLP!$B1556)*H1556/G1556,0)</f>
        <v>0</v>
      </c>
      <c r="K1556" s="7">
        <f ca="1">IF($F1556,OFFSET(start_40,LOLP!$D1556+(1-$C1556)*24,LOLP!$B1556),0)</f>
        <v>0</v>
      </c>
      <c r="L1556" s="7">
        <f ca="1">IF($F1556,OFFSET(start_50,LOLP!$D1556+(1-$C1556)*24,LOLP!$B1556),0)</f>
        <v>0</v>
      </c>
      <c r="M1556" s="25">
        <f t="shared" ca="1" si="170"/>
        <v>0</v>
      </c>
      <c r="N1556" s="25">
        <f t="shared" ca="1" si="171"/>
        <v>0</v>
      </c>
      <c r="O1556" s="15" t="e">
        <f t="shared" ca="1" si="172"/>
        <v>#DIV/0!</v>
      </c>
      <c r="P1556" s="15" t="e">
        <f t="shared" ca="1" si="173"/>
        <v>#DIV/0!</v>
      </c>
    </row>
    <row r="1557" spans="1:16" x14ac:dyDescent="0.25">
      <c r="A1557" s="1">
        <f t="shared" si="167"/>
        <v>43165</v>
      </c>
      <c r="B1557" s="7">
        <f t="shared" si="169"/>
        <v>3</v>
      </c>
      <c r="C1557" s="4">
        <f>INDEX(Calendar!$E$3:$E$367,MATCH(LOLP!$A1557,Calendar!$B$3:$B$367,0))</f>
        <v>1</v>
      </c>
      <c r="D1557" s="2">
        <f t="shared" si="168"/>
        <v>18</v>
      </c>
      <c r="E1557" s="36">
        <v>25459</v>
      </c>
      <c r="F1557" s="7">
        <f>IFERROR(IF(INDEX('Temperature Data'!$AA$15:$AA$348,MATCH(LOLP!A1557,'Temperature Data'!$B$15:$B$348,0))&gt;IF(B1557=9,$G$2,LOLP!$F$2),1,0),0)</f>
        <v>0</v>
      </c>
      <c r="G1557" s="7">
        <f>SUMIFS(LOLP!$F$4:$F$8763,$C$4:$C$8763,$C1557,$B$4:$B$8763,$B1557,$D$4:$D$8763,$D1557)</f>
        <v>0</v>
      </c>
      <c r="H1557" s="7">
        <f>COUNTIFS(Calendar!$E$3:$E$367,LOLP!C1557,Calendar!$D$3:$D$367,LOLP!B1557)</f>
        <v>22</v>
      </c>
      <c r="I1557" s="7">
        <f ca="1">IF($F1557=1,OFFSET(start_norps,LOLP!$D1557+(1-$C1557)*24,LOLP!$B1557)*H1557/G1557,0)</f>
        <v>0</v>
      </c>
      <c r="J1557" s="7">
        <f ca="1">IF($F1557=1,OFFSET(start_33,LOLP!$D1557+(1-$C1557)*24,LOLP!$B1557)*H1557/G1557,0)</f>
        <v>0</v>
      </c>
      <c r="K1557" s="7">
        <f ca="1">IF($F1557,OFFSET(start_40,LOLP!$D1557+(1-$C1557)*24,LOLP!$B1557),0)</f>
        <v>0</v>
      </c>
      <c r="L1557" s="7">
        <f ca="1">IF($F1557,OFFSET(start_50,LOLP!$D1557+(1-$C1557)*24,LOLP!$B1557),0)</f>
        <v>0</v>
      </c>
      <c r="M1557" s="25">
        <f t="shared" ca="1" si="170"/>
        <v>0</v>
      </c>
      <c r="N1557" s="25">
        <f t="shared" ca="1" si="171"/>
        <v>0</v>
      </c>
      <c r="O1557" s="15" t="e">
        <f t="shared" ca="1" si="172"/>
        <v>#DIV/0!</v>
      </c>
      <c r="P1557" s="15" t="e">
        <f t="shared" ca="1" si="173"/>
        <v>#DIV/0!</v>
      </c>
    </row>
    <row r="1558" spans="1:16" x14ac:dyDescent="0.25">
      <c r="A1558" s="1">
        <f t="shared" si="167"/>
        <v>43165</v>
      </c>
      <c r="B1558" s="7">
        <f t="shared" si="169"/>
        <v>3</v>
      </c>
      <c r="C1558" s="4">
        <f>INDEX(Calendar!$E$3:$E$367,MATCH(LOLP!$A1558,Calendar!$B$3:$B$367,0))</f>
        <v>1</v>
      </c>
      <c r="D1558" s="2">
        <f t="shared" si="168"/>
        <v>19</v>
      </c>
      <c r="E1558" s="36">
        <v>27598</v>
      </c>
      <c r="F1558" s="7">
        <f>IFERROR(IF(INDEX('Temperature Data'!$AA$15:$AA$348,MATCH(LOLP!A1558,'Temperature Data'!$B$15:$B$348,0))&gt;IF(B1558=9,$G$2,LOLP!$F$2),1,0),0)</f>
        <v>0</v>
      </c>
      <c r="G1558" s="7">
        <f>SUMIFS(LOLP!$F$4:$F$8763,$C$4:$C$8763,$C1558,$B$4:$B$8763,$B1558,$D$4:$D$8763,$D1558)</f>
        <v>0</v>
      </c>
      <c r="H1558" s="7">
        <f>COUNTIFS(Calendar!$E$3:$E$367,LOLP!C1558,Calendar!$D$3:$D$367,LOLP!B1558)</f>
        <v>22</v>
      </c>
      <c r="I1558" s="7">
        <f ca="1">IF($F1558=1,OFFSET(start_norps,LOLP!$D1558+(1-$C1558)*24,LOLP!$B1558)*H1558/G1558,0)</f>
        <v>0</v>
      </c>
      <c r="J1558" s="7">
        <f ca="1">IF($F1558=1,OFFSET(start_33,LOLP!$D1558+(1-$C1558)*24,LOLP!$B1558)*H1558/G1558,0)</f>
        <v>0</v>
      </c>
      <c r="K1558" s="7">
        <f ca="1">IF($F1558,OFFSET(start_40,LOLP!$D1558+(1-$C1558)*24,LOLP!$B1558),0)</f>
        <v>0</v>
      </c>
      <c r="L1558" s="7">
        <f ca="1">IF($F1558,OFFSET(start_50,LOLP!$D1558+(1-$C1558)*24,LOLP!$B1558),0)</f>
        <v>0</v>
      </c>
      <c r="M1558" s="25">
        <f t="shared" ca="1" si="170"/>
        <v>0</v>
      </c>
      <c r="N1558" s="25">
        <f t="shared" ca="1" si="171"/>
        <v>0</v>
      </c>
      <c r="O1558" s="15" t="e">
        <f t="shared" ca="1" si="172"/>
        <v>#DIV/0!</v>
      </c>
      <c r="P1558" s="15" t="e">
        <f t="shared" ca="1" si="173"/>
        <v>#DIV/0!</v>
      </c>
    </row>
    <row r="1559" spans="1:16" x14ac:dyDescent="0.25">
      <c r="A1559" s="1">
        <f t="shared" si="167"/>
        <v>43165</v>
      </c>
      <c r="B1559" s="7">
        <f t="shared" si="169"/>
        <v>3</v>
      </c>
      <c r="C1559" s="4">
        <f>INDEX(Calendar!$E$3:$E$367,MATCH(LOLP!$A1559,Calendar!$B$3:$B$367,0))</f>
        <v>1</v>
      </c>
      <c r="D1559" s="2">
        <f t="shared" si="168"/>
        <v>20</v>
      </c>
      <c r="E1559" s="36">
        <v>27594</v>
      </c>
      <c r="F1559" s="7">
        <f>IFERROR(IF(INDEX('Temperature Data'!$AA$15:$AA$348,MATCH(LOLP!A1559,'Temperature Data'!$B$15:$B$348,0))&gt;IF(B1559=9,$G$2,LOLP!$F$2),1,0),0)</f>
        <v>0</v>
      </c>
      <c r="G1559" s="7">
        <f>SUMIFS(LOLP!$F$4:$F$8763,$C$4:$C$8763,$C1559,$B$4:$B$8763,$B1559,$D$4:$D$8763,$D1559)</f>
        <v>0</v>
      </c>
      <c r="H1559" s="7">
        <f>COUNTIFS(Calendar!$E$3:$E$367,LOLP!C1559,Calendar!$D$3:$D$367,LOLP!B1559)</f>
        <v>22</v>
      </c>
      <c r="I1559" s="7">
        <f ca="1">IF($F1559=1,OFFSET(start_norps,LOLP!$D1559+(1-$C1559)*24,LOLP!$B1559)*H1559/G1559,0)</f>
        <v>0</v>
      </c>
      <c r="J1559" s="7">
        <f ca="1">IF($F1559=1,OFFSET(start_33,LOLP!$D1559+(1-$C1559)*24,LOLP!$B1559)*H1559/G1559,0)</f>
        <v>0</v>
      </c>
      <c r="K1559" s="7">
        <f ca="1">IF($F1559,OFFSET(start_40,LOLP!$D1559+(1-$C1559)*24,LOLP!$B1559),0)</f>
        <v>0</v>
      </c>
      <c r="L1559" s="7">
        <f ca="1">IF($F1559,OFFSET(start_50,LOLP!$D1559+(1-$C1559)*24,LOLP!$B1559),0)</f>
        <v>0</v>
      </c>
      <c r="M1559" s="25">
        <f t="shared" ca="1" si="170"/>
        <v>0</v>
      </c>
      <c r="N1559" s="25">
        <f t="shared" ca="1" si="171"/>
        <v>0</v>
      </c>
      <c r="O1559" s="15" t="e">
        <f t="shared" ca="1" si="172"/>
        <v>#DIV/0!</v>
      </c>
      <c r="P1559" s="15" t="e">
        <f t="shared" ca="1" si="173"/>
        <v>#DIV/0!</v>
      </c>
    </row>
    <row r="1560" spans="1:16" x14ac:dyDescent="0.25">
      <c r="A1560" s="1">
        <f t="shared" si="167"/>
        <v>43165</v>
      </c>
      <c r="B1560" s="7">
        <f t="shared" si="169"/>
        <v>3</v>
      </c>
      <c r="C1560" s="4">
        <f>INDEX(Calendar!$E$3:$E$367,MATCH(LOLP!$A1560,Calendar!$B$3:$B$367,0))</f>
        <v>1</v>
      </c>
      <c r="D1560" s="2">
        <f t="shared" si="168"/>
        <v>21</v>
      </c>
      <c r="E1560" s="36">
        <v>26829</v>
      </c>
      <c r="F1560" s="7">
        <f>IFERROR(IF(INDEX('Temperature Data'!$AA$15:$AA$348,MATCH(LOLP!A1560,'Temperature Data'!$B$15:$B$348,0))&gt;IF(B1560=9,$G$2,LOLP!$F$2),1,0),0)</f>
        <v>0</v>
      </c>
      <c r="G1560" s="7">
        <f>SUMIFS(LOLP!$F$4:$F$8763,$C$4:$C$8763,$C1560,$B$4:$B$8763,$B1560,$D$4:$D$8763,$D1560)</f>
        <v>0</v>
      </c>
      <c r="H1560" s="7">
        <f>COUNTIFS(Calendar!$E$3:$E$367,LOLP!C1560,Calendar!$D$3:$D$367,LOLP!B1560)</f>
        <v>22</v>
      </c>
      <c r="I1560" s="7">
        <f ca="1">IF($F1560=1,OFFSET(start_norps,LOLP!$D1560+(1-$C1560)*24,LOLP!$B1560)*H1560/G1560,0)</f>
        <v>0</v>
      </c>
      <c r="J1560" s="7">
        <f ca="1">IF($F1560=1,OFFSET(start_33,LOLP!$D1560+(1-$C1560)*24,LOLP!$B1560)*H1560/G1560,0)</f>
        <v>0</v>
      </c>
      <c r="K1560" s="7">
        <f ca="1">IF($F1560,OFFSET(start_40,LOLP!$D1560+(1-$C1560)*24,LOLP!$B1560),0)</f>
        <v>0</v>
      </c>
      <c r="L1560" s="7">
        <f ca="1">IF($F1560,OFFSET(start_50,LOLP!$D1560+(1-$C1560)*24,LOLP!$B1560),0)</f>
        <v>0</v>
      </c>
      <c r="M1560" s="25">
        <f t="shared" ca="1" si="170"/>
        <v>0</v>
      </c>
      <c r="N1560" s="25">
        <f t="shared" ca="1" si="171"/>
        <v>0</v>
      </c>
      <c r="O1560" s="15" t="e">
        <f t="shared" ca="1" si="172"/>
        <v>#DIV/0!</v>
      </c>
      <c r="P1560" s="15" t="e">
        <f t="shared" ca="1" si="173"/>
        <v>#DIV/0!</v>
      </c>
    </row>
    <row r="1561" spans="1:16" x14ac:dyDescent="0.25">
      <c r="A1561" s="1">
        <f t="shared" si="167"/>
        <v>43165</v>
      </c>
      <c r="B1561" s="7">
        <f t="shared" si="169"/>
        <v>3</v>
      </c>
      <c r="C1561" s="4">
        <f>INDEX(Calendar!$E$3:$E$367,MATCH(LOLP!$A1561,Calendar!$B$3:$B$367,0))</f>
        <v>1</v>
      </c>
      <c r="D1561" s="2">
        <f t="shared" si="168"/>
        <v>22</v>
      </c>
      <c r="E1561" s="36">
        <v>25509</v>
      </c>
      <c r="F1561" s="7">
        <f>IFERROR(IF(INDEX('Temperature Data'!$AA$15:$AA$348,MATCH(LOLP!A1561,'Temperature Data'!$B$15:$B$348,0))&gt;IF(B1561=9,$G$2,LOLP!$F$2),1,0),0)</f>
        <v>0</v>
      </c>
      <c r="G1561" s="7">
        <f>SUMIFS(LOLP!$F$4:$F$8763,$C$4:$C$8763,$C1561,$B$4:$B$8763,$B1561,$D$4:$D$8763,$D1561)</f>
        <v>0</v>
      </c>
      <c r="H1561" s="7">
        <f>COUNTIFS(Calendar!$E$3:$E$367,LOLP!C1561,Calendar!$D$3:$D$367,LOLP!B1561)</f>
        <v>22</v>
      </c>
      <c r="I1561" s="7">
        <f ca="1">IF($F1561=1,OFFSET(start_norps,LOLP!$D1561+(1-$C1561)*24,LOLP!$B1561)*H1561/G1561,0)</f>
        <v>0</v>
      </c>
      <c r="J1561" s="7">
        <f ca="1">IF($F1561=1,OFFSET(start_33,LOLP!$D1561+(1-$C1561)*24,LOLP!$B1561)*H1561/G1561,0)</f>
        <v>0</v>
      </c>
      <c r="K1561" s="7">
        <f ca="1">IF($F1561,OFFSET(start_40,LOLP!$D1561+(1-$C1561)*24,LOLP!$B1561),0)</f>
        <v>0</v>
      </c>
      <c r="L1561" s="7">
        <f ca="1">IF($F1561,OFFSET(start_50,LOLP!$D1561+(1-$C1561)*24,LOLP!$B1561),0)</f>
        <v>0</v>
      </c>
      <c r="M1561" s="25">
        <f t="shared" ca="1" si="170"/>
        <v>0</v>
      </c>
      <c r="N1561" s="25">
        <f t="shared" ca="1" si="171"/>
        <v>0</v>
      </c>
      <c r="O1561" s="15" t="e">
        <f t="shared" ca="1" si="172"/>
        <v>#DIV/0!</v>
      </c>
      <c r="P1561" s="15" t="e">
        <f t="shared" ca="1" si="173"/>
        <v>#DIV/0!</v>
      </c>
    </row>
    <row r="1562" spans="1:16" x14ac:dyDescent="0.25">
      <c r="A1562" s="1">
        <f t="shared" si="167"/>
        <v>43165</v>
      </c>
      <c r="B1562" s="7">
        <f t="shared" si="169"/>
        <v>3</v>
      </c>
      <c r="C1562" s="4">
        <f>INDEX(Calendar!$E$3:$E$367,MATCH(LOLP!$A1562,Calendar!$B$3:$B$367,0))</f>
        <v>1</v>
      </c>
      <c r="D1562" s="2">
        <f t="shared" si="168"/>
        <v>23</v>
      </c>
      <c r="E1562" s="36">
        <v>23673</v>
      </c>
      <c r="F1562" s="7">
        <f>IFERROR(IF(INDEX('Temperature Data'!$AA$15:$AA$348,MATCH(LOLP!A1562,'Temperature Data'!$B$15:$B$348,0))&gt;IF(B1562=9,$G$2,LOLP!$F$2),1,0),0)</f>
        <v>0</v>
      </c>
      <c r="G1562" s="7">
        <f>SUMIFS(LOLP!$F$4:$F$8763,$C$4:$C$8763,$C1562,$B$4:$B$8763,$B1562,$D$4:$D$8763,$D1562)</f>
        <v>0</v>
      </c>
      <c r="H1562" s="7">
        <f>COUNTIFS(Calendar!$E$3:$E$367,LOLP!C1562,Calendar!$D$3:$D$367,LOLP!B1562)</f>
        <v>22</v>
      </c>
      <c r="I1562" s="7">
        <f ca="1">IF($F1562=1,OFFSET(start_norps,LOLP!$D1562+(1-$C1562)*24,LOLP!$B1562)*H1562/G1562,0)</f>
        <v>0</v>
      </c>
      <c r="J1562" s="7">
        <f ca="1">IF($F1562=1,OFFSET(start_33,LOLP!$D1562+(1-$C1562)*24,LOLP!$B1562)*H1562/G1562,0)</f>
        <v>0</v>
      </c>
      <c r="K1562" s="7">
        <f ca="1">IF($F1562,OFFSET(start_40,LOLP!$D1562+(1-$C1562)*24,LOLP!$B1562),0)</f>
        <v>0</v>
      </c>
      <c r="L1562" s="7">
        <f ca="1">IF($F1562,OFFSET(start_50,LOLP!$D1562+(1-$C1562)*24,LOLP!$B1562),0)</f>
        <v>0</v>
      </c>
      <c r="M1562" s="25">
        <f t="shared" ca="1" si="170"/>
        <v>0</v>
      </c>
      <c r="N1562" s="25">
        <f t="shared" ca="1" si="171"/>
        <v>0</v>
      </c>
      <c r="O1562" s="15" t="e">
        <f t="shared" ca="1" si="172"/>
        <v>#DIV/0!</v>
      </c>
      <c r="P1562" s="15" t="e">
        <f t="shared" ca="1" si="173"/>
        <v>#DIV/0!</v>
      </c>
    </row>
    <row r="1563" spans="1:16" x14ac:dyDescent="0.25">
      <c r="A1563" s="1">
        <f t="shared" si="167"/>
        <v>43165</v>
      </c>
      <c r="B1563" s="7">
        <f t="shared" si="169"/>
        <v>3</v>
      </c>
      <c r="C1563" s="4">
        <f>INDEX(Calendar!$E$3:$E$367,MATCH(LOLP!$A1563,Calendar!$B$3:$B$367,0))</f>
        <v>1</v>
      </c>
      <c r="D1563" s="2">
        <f t="shared" si="168"/>
        <v>24</v>
      </c>
      <c r="E1563" s="36">
        <v>22140</v>
      </c>
      <c r="F1563" s="7">
        <f>IFERROR(IF(INDEX('Temperature Data'!$AA$15:$AA$348,MATCH(LOLP!A1563,'Temperature Data'!$B$15:$B$348,0))&gt;IF(B1563=9,$G$2,LOLP!$F$2),1,0),0)</f>
        <v>0</v>
      </c>
      <c r="G1563" s="7">
        <f>SUMIFS(LOLP!$F$4:$F$8763,$C$4:$C$8763,$C1563,$B$4:$B$8763,$B1563,$D$4:$D$8763,$D1563)</f>
        <v>0</v>
      </c>
      <c r="H1563" s="7">
        <f>COUNTIFS(Calendar!$E$3:$E$367,LOLP!C1563,Calendar!$D$3:$D$367,LOLP!B1563)</f>
        <v>22</v>
      </c>
      <c r="I1563" s="7">
        <f ca="1">IF($F1563=1,OFFSET(start_norps,LOLP!$D1563+(1-$C1563)*24,LOLP!$B1563)*H1563/G1563,0)</f>
        <v>0</v>
      </c>
      <c r="J1563" s="7">
        <f ca="1">IF($F1563=1,OFFSET(start_33,LOLP!$D1563+(1-$C1563)*24,LOLP!$B1563)*H1563/G1563,0)</f>
        <v>0</v>
      </c>
      <c r="K1563" s="7">
        <f ca="1">IF($F1563,OFFSET(start_40,LOLP!$D1563+(1-$C1563)*24,LOLP!$B1563),0)</f>
        <v>0</v>
      </c>
      <c r="L1563" s="7">
        <f ca="1">IF($F1563,OFFSET(start_50,LOLP!$D1563+(1-$C1563)*24,LOLP!$B1563),0)</f>
        <v>0</v>
      </c>
      <c r="M1563" s="25">
        <f t="shared" ca="1" si="170"/>
        <v>0</v>
      </c>
      <c r="N1563" s="25">
        <f t="shared" ca="1" si="171"/>
        <v>0</v>
      </c>
      <c r="O1563" s="15" t="e">
        <f t="shared" ca="1" si="172"/>
        <v>#DIV/0!</v>
      </c>
      <c r="P1563" s="15" t="e">
        <f t="shared" ca="1" si="173"/>
        <v>#DIV/0!</v>
      </c>
    </row>
    <row r="1564" spans="1:16" x14ac:dyDescent="0.25">
      <c r="A1564" s="1">
        <f t="shared" si="167"/>
        <v>43166</v>
      </c>
      <c r="B1564" s="7">
        <f t="shared" si="169"/>
        <v>3</v>
      </c>
      <c r="C1564" s="4">
        <f>INDEX(Calendar!$E$3:$E$367,MATCH(LOLP!$A1564,Calendar!$B$3:$B$367,0))</f>
        <v>1</v>
      </c>
      <c r="D1564" s="2">
        <f t="shared" si="168"/>
        <v>1</v>
      </c>
      <c r="E1564" s="36">
        <v>21142</v>
      </c>
      <c r="F1564" s="7">
        <f>IFERROR(IF(INDEX('Temperature Data'!$AA$15:$AA$348,MATCH(LOLP!A1564,'Temperature Data'!$B$15:$B$348,0))&gt;IF(B1564=9,$G$2,LOLP!$F$2),1,0),0)</f>
        <v>0</v>
      </c>
      <c r="G1564" s="7">
        <f>SUMIFS(LOLP!$F$4:$F$8763,$C$4:$C$8763,$C1564,$B$4:$B$8763,$B1564,$D$4:$D$8763,$D1564)</f>
        <v>0</v>
      </c>
      <c r="H1564" s="7">
        <f>COUNTIFS(Calendar!$E$3:$E$367,LOLP!C1564,Calendar!$D$3:$D$367,LOLP!B1564)</f>
        <v>22</v>
      </c>
      <c r="I1564" s="7">
        <f ca="1">IF($F1564=1,OFFSET(start_norps,LOLP!$D1564+(1-$C1564)*24,LOLP!$B1564)*H1564/G1564,0)</f>
        <v>0</v>
      </c>
      <c r="J1564" s="7">
        <f ca="1">IF($F1564=1,OFFSET(start_33,LOLP!$D1564+(1-$C1564)*24,LOLP!$B1564)*H1564/G1564,0)</f>
        <v>0</v>
      </c>
      <c r="K1564" s="7">
        <f ca="1">IF($F1564,OFFSET(start_40,LOLP!$D1564+(1-$C1564)*24,LOLP!$B1564),0)</f>
        <v>0</v>
      </c>
      <c r="L1564" s="7">
        <f ca="1">IF($F1564,OFFSET(start_50,LOLP!$D1564+(1-$C1564)*24,LOLP!$B1564),0)</f>
        <v>0</v>
      </c>
      <c r="M1564" s="25">
        <f t="shared" ca="1" si="170"/>
        <v>0</v>
      </c>
      <c r="N1564" s="25">
        <f t="shared" ca="1" si="171"/>
        <v>0</v>
      </c>
      <c r="O1564" s="15" t="e">
        <f t="shared" ca="1" si="172"/>
        <v>#DIV/0!</v>
      </c>
      <c r="P1564" s="15" t="e">
        <f t="shared" ca="1" si="173"/>
        <v>#DIV/0!</v>
      </c>
    </row>
    <row r="1565" spans="1:16" x14ac:dyDescent="0.25">
      <c r="A1565" s="1">
        <f t="shared" ref="A1565:A1628" si="174">A1541+1</f>
        <v>43166</v>
      </c>
      <c r="B1565" s="7">
        <f t="shared" si="169"/>
        <v>3</v>
      </c>
      <c r="C1565" s="4">
        <f>INDEX(Calendar!$E$3:$E$367,MATCH(LOLP!$A1565,Calendar!$B$3:$B$367,0))</f>
        <v>1</v>
      </c>
      <c r="D1565" s="2">
        <f t="shared" ref="D1565:D1628" si="175">D1541</f>
        <v>2</v>
      </c>
      <c r="E1565" s="36">
        <v>20377</v>
      </c>
      <c r="F1565" s="7">
        <f>IFERROR(IF(INDEX('Temperature Data'!$AA$15:$AA$348,MATCH(LOLP!A1565,'Temperature Data'!$B$15:$B$348,0))&gt;IF(B1565=9,$G$2,LOLP!$F$2),1,0),0)</f>
        <v>0</v>
      </c>
      <c r="G1565" s="7">
        <f>SUMIFS(LOLP!$F$4:$F$8763,$C$4:$C$8763,$C1565,$B$4:$B$8763,$B1565,$D$4:$D$8763,$D1565)</f>
        <v>0</v>
      </c>
      <c r="H1565" s="7">
        <f>COUNTIFS(Calendar!$E$3:$E$367,LOLP!C1565,Calendar!$D$3:$D$367,LOLP!B1565)</f>
        <v>22</v>
      </c>
      <c r="I1565" s="7">
        <f ca="1">IF($F1565=1,OFFSET(start_norps,LOLP!$D1565+(1-$C1565)*24,LOLP!$B1565)*H1565/G1565,0)</f>
        <v>0</v>
      </c>
      <c r="J1565" s="7">
        <f ca="1">IF($F1565=1,OFFSET(start_33,LOLP!$D1565+(1-$C1565)*24,LOLP!$B1565)*H1565/G1565,0)</f>
        <v>0</v>
      </c>
      <c r="K1565" s="7">
        <f ca="1">IF($F1565,OFFSET(start_40,LOLP!$D1565+(1-$C1565)*24,LOLP!$B1565),0)</f>
        <v>0</v>
      </c>
      <c r="L1565" s="7">
        <f ca="1">IF($F1565,OFFSET(start_50,LOLP!$D1565+(1-$C1565)*24,LOLP!$B1565),0)</f>
        <v>0</v>
      </c>
      <c r="M1565" s="25">
        <f t="shared" ca="1" si="170"/>
        <v>0</v>
      </c>
      <c r="N1565" s="25">
        <f t="shared" ca="1" si="171"/>
        <v>0</v>
      </c>
      <c r="O1565" s="15" t="e">
        <f t="shared" ca="1" si="172"/>
        <v>#DIV/0!</v>
      </c>
      <c r="P1565" s="15" t="e">
        <f t="shared" ca="1" si="173"/>
        <v>#DIV/0!</v>
      </c>
    </row>
    <row r="1566" spans="1:16" x14ac:dyDescent="0.25">
      <c r="A1566" s="1">
        <f t="shared" si="174"/>
        <v>43166</v>
      </c>
      <c r="B1566" s="7">
        <f t="shared" si="169"/>
        <v>3</v>
      </c>
      <c r="C1566" s="4">
        <f>INDEX(Calendar!$E$3:$E$367,MATCH(LOLP!$A1566,Calendar!$B$3:$B$367,0))</f>
        <v>1</v>
      </c>
      <c r="D1566" s="2">
        <f t="shared" si="175"/>
        <v>3</v>
      </c>
      <c r="E1566" s="36">
        <v>19958</v>
      </c>
      <c r="F1566" s="7">
        <f>IFERROR(IF(INDEX('Temperature Data'!$AA$15:$AA$348,MATCH(LOLP!A1566,'Temperature Data'!$B$15:$B$348,0))&gt;IF(B1566=9,$G$2,LOLP!$F$2),1,0),0)</f>
        <v>0</v>
      </c>
      <c r="G1566" s="7">
        <f>SUMIFS(LOLP!$F$4:$F$8763,$C$4:$C$8763,$C1566,$B$4:$B$8763,$B1566,$D$4:$D$8763,$D1566)</f>
        <v>0</v>
      </c>
      <c r="H1566" s="7">
        <f>COUNTIFS(Calendar!$E$3:$E$367,LOLP!C1566,Calendar!$D$3:$D$367,LOLP!B1566)</f>
        <v>22</v>
      </c>
      <c r="I1566" s="7">
        <f ca="1">IF($F1566=1,OFFSET(start_norps,LOLP!$D1566+(1-$C1566)*24,LOLP!$B1566)*H1566/G1566,0)</f>
        <v>0</v>
      </c>
      <c r="J1566" s="7">
        <f ca="1">IF($F1566=1,OFFSET(start_33,LOLP!$D1566+(1-$C1566)*24,LOLP!$B1566)*H1566/G1566,0)</f>
        <v>0</v>
      </c>
      <c r="K1566" s="7">
        <f ca="1">IF($F1566,OFFSET(start_40,LOLP!$D1566+(1-$C1566)*24,LOLP!$B1566),0)</f>
        <v>0</v>
      </c>
      <c r="L1566" s="7">
        <f ca="1">IF($F1566,OFFSET(start_50,LOLP!$D1566+(1-$C1566)*24,LOLP!$B1566),0)</f>
        <v>0</v>
      </c>
      <c r="M1566" s="25">
        <f t="shared" ca="1" si="170"/>
        <v>0</v>
      </c>
      <c r="N1566" s="25">
        <f t="shared" ca="1" si="171"/>
        <v>0</v>
      </c>
      <c r="O1566" s="15" t="e">
        <f t="shared" ca="1" si="172"/>
        <v>#DIV/0!</v>
      </c>
      <c r="P1566" s="15" t="e">
        <f t="shared" ca="1" si="173"/>
        <v>#DIV/0!</v>
      </c>
    </row>
    <row r="1567" spans="1:16" x14ac:dyDescent="0.25">
      <c r="A1567" s="1">
        <f t="shared" si="174"/>
        <v>43166</v>
      </c>
      <c r="B1567" s="7">
        <f t="shared" si="169"/>
        <v>3</v>
      </c>
      <c r="C1567" s="4">
        <f>INDEX(Calendar!$E$3:$E$367,MATCH(LOLP!$A1567,Calendar!$B$3:$B$367,0))</f>
        <v>1</v>
      </c>
      <c r="D1567" s="2">
        <f t="shared" si="175"/>
        <v>4</v>
      </c>
      <c r="E1567" s="36">
        <v>19930</v>
      </c>
      <c r="F1567" s="7">
        <f>IFERROR(IF(INDEX('Temperature Data'!$AA$15:$AA$348,MATCH(LOLP!A1567,'Temperature Data'!$B$15:$B$348,0))&gt;IF(B1567=9,$G$2,LOLP!$F$2),1,0),0)</f>
        <v>0</v>
      </c>
      <c r="G1567" s="7">
        <f>SUMIFS(LOLP!$F$4:$F$8763,$C$4:$C$8763,$C1567,$B$4:$B$8763,$B1567,$D$4:$D$8763,$D1567)</f>
        <v>0</v>
      </c>
      <c r="H1567" s="7">
        <f>COUNTIFS(Calendar!$E$3:$E$367,LOLP!C1567,Calendar!$D$3:$D$367,LOLP!B1567)</f>
        <v>22</v>
      </c>
      <c r="I1567" s="7">
        <f ca="1">IF($F1567=1,OFFSET(start_norps,LOLP!$D1567+(1-$C1567)*24,LOLP!$B1567)*H1567/G1567,0)</f>
        <v>0</v>
      </c>
      <c r="J1567" s="7">
        <f ca="1">IF($F1567=1,OFFSET(start_33,LOLP!$D1567+(1-$C1567)*24,LOLP!$B1567)*H1567/G1567,0)</f>
        <v>0</v>
      </c>
      <c r="K1567" s="7">
        <f ca="1">IF($F1567,OFFSET(start_40,LOLP!$D1567+(1-$C1567)*24,LOLP!$B1567),0)</f>
        <v>0</v>
      </c>
      <c r="L1567" s="7">
        <f ca="1">IF($F1567,OFFSET(start_50,LOLP!$D1567+(1-$C1567)*24,LOLP!$B1567),0)</f>
        <v>0</v>
      </c>
      <c r="M1567" s="25">
        <f t="shared" ca="1" si="170"/>
        <v>0</v>
      </c>
      <c r="N1567" s="25">
        <f t="shared" ca="1" si="171"/>
        <v>0</v>
      </c>
      <c r="O1567" s="15" t="e">
        <f t="shared" ca="1" si="172"/>
        <v>#DIV/0!</v>
      </c>
      <c r="P1567" s="15" t="e">
        <f t="shared" ca="1" si="173"/>
        <v>#DIV/0!</v>
      </c>
    </row>
    <row r="1568" spans="1:16" x14ac:dyDescent="0.25">
      <c r="A1568" s="1">
        <f t="shared" si="174"/>
        <v>43166</v>
      </c>
      <c r="B1568" s="7">
        <f t="shared" si="169"/>
        <v>3</v>
      </c>
      <c r="C1568" s="4">
        <f>INDEX(Calendar!$E$3:$E$367,MATCH(LOLP!$A1568,Calendar!$B$3:$B$367,0))</f>
        <v>1</v>
      </c>
      <c r="D1568" s="2">
        <f t="shared" si="175"/>
        <v>5</v>
      </c>
      <c r="E1568" s="36">
        <v>20522</v>
      </c>
      <c r="F1568" s="7">
        <f>IFERROR(IF(INDEX('Temperature Data'!$AA$15:$AA$348,MATCH(LOLP!A1568,'Temperature Data'!$B$15:$B$348,0))&gt;IF(B1568=9,$G$2,LOLP!$F$2),1,0),0)</f>
        <v>0</v>
      </c>
      <c r="G1568" s="7">
        <f>SUMIFS(LOLP!$F$4:$F$8763,$C$4:$C$8763,$C1568,$B$4:$B$8763,$B1568,$D$4:$D$8763,$D1568)</f>
        <v>0</v>
      </c>
      <c r="H1568" s="7">
        <f>COUNTIFS(Calendar!$E$3:$E$367,LOLP!C1568,Calendar!$D$3:$D$367,LOLP!B1568)</f>
        <v>22</v>
      </c>
      <c r="I1568" s="7">
        <f ca="1">IF($F1568=1,OFFSET(start_norps,LOLP!$D1568+(1-$C1568)*24,LOLP!$B1568)*H1568/G1568,0)</f>
        <v>0</v>
      </c>
      <c r="J1568" s="7">
        <f ca="1">IF($F1568=1,OFFSET(start_33,LOLP!$D1568+(1-$C1568)*24,LOLP!$B1568)*H1568/G1568,0)</f>
        <v>0</v>
      </c>
      <c r="K1568" s="7">
        <f ca="1">IF($F1568,OFFSET(start_40,LOLP!$D1568+(1-$C1568)*24,LOLP!$B1568),0)</f>
        <v>0</v>
      </c>
      <c r="L1568" s="7">
        <f ca="1">IF($F1568,OFFSET(start_50,LOLP!$D1568+(1-$C1568)*24,LOLP!$B1568),0)</f>
        <v>0</v>
      </c>
      <c r="M1568" s="25">
        <f t="shared" ca="1" si="170"/>
        <v>0</v>
      </c>
      <c r="N1568" s="25">
        <f t="shared" ca="1" si="171"/>
        <v>0</v>
      </c>
      <c r="O1568" s="15" t="e">
        <f t="shared" ca="1" si="172"/>
        <v>#DIV/0!</v>
      </c>
      <c r="P1568" s="15" t="e">
        <f t="shared" ca="1" si="173"/>
        <v>#DIV/0!</v>
      </c>
    </row>
    <row r="1569" spans="1:16" x14ac:dyDescent="0.25">
      <c r="A1569" s="1">
        <f t="shared" si="174"/>
        <v>43166</v>
      </c>
      <c r="B1569" s="7">
        <f t="shared" si="169"/>
        <v>3</v>
      </c>
      <c r="C1569" s="4">
        <f>INDEX(Calendar!$E$3:$E$367,MATCH(LOLP!$A1569,Calendar!$B$3:$B$367,0))</f>
        <v>1</v>
      </c>
      <c r="D1569" s="2">
        <f t="shared" si="175"/>
        <v>6</v>
      </c>
      <c r="E1569" s="36">
        <v>22050</v>
      </c>
      <c r="F1569" s="7">
        <f>IFERROR(IF(INDEX('Temperature Data'!$AA$15:$AA$348,MATCH(LOLP!A1569,'Temperature Data'!$B$15:$B$348,0))&gt;IF(B1569=9,$G$2,LOLP!$F$2),1,0),0)</f>
        <v>0</v>
      </c>
      <c r="G1569" s="7">
        <f>SUMIFS(LOLP!$F$4:$F$8763,$C$4:$C$8763,$C1569,$B$4:$B$8763,$B1569,$D$4:$D$8763,$D1569)</f>
        <v>0</v>
      </c>
      <c r="H1569" s="7">
        <f>COUNTIFS(Calendar!$E$3:$E$367,LOLP!C1569,Calendar!$D$3:$D$367,LOLP!B1569)</f>
        <v>22</v>
      </c>
      <c r="I1569" s="7">
        <f ca="1">IF($F1569=1,OFFSET(start_norps,LOLP!$D1569+(1-$C1569)*24,LOLP!$B1569)*H1569/G1569,0)</f>
        <v>0</v>
      </c>
      <c r="J1569" s="7">
        <f ca="1">IF($F1569=1,OFFSET(start_33,LOLP!$D1569+(1-$C1569)*24,LOLP!$B1569)*H1569/G1569,0)</f>
        <v>0</v>
      </c>
      <c r="K1569" s="7">
        <f ca="1">IF($F1569,OFFSET(start_40,LOLP!$D1569+(1-$C1569)*24,LOLP!$B1569),0)</f>
        <v>0</v>
      </c>
      <c r="L1569" s="7">
        <f ca="1">IF($F1569,OFFSET(start_50,LOLP!$D1569+(1-$C1569)*24,LOLP!$B1569),0)</f>
        <v>0</v>
      </c>
      <c r="M1569" s="25">
        <f t="shared" ca="1" si="170"/>
        <v>0</v>
      </c>
      <c r="N1569" s="25">
        <f t="shared" ca="1" si="171"/>
        <v>0</v>
      </c>
      <c r="O1569" s="15" t="e">
        <f t="shared" ca="1" si="172"/>
        <v>#DIV/0!</v>
      </c>
      <c r="P1569" s="15" t="e">
        <f t="shared" ca="1" si="173"/>
        <v>#DIV/0!</v>
      </c>
    </row>
    <row r="1570" spans="1:16" x14ac:dyDescent="0.25">
      <c r="A1570" s="1">
        <f t="shared" si="174"/>
        <v>43166</v>
      </c>
      <c r="B1570" s="7">
        <f t="shared" si="169"/>
        <v>3</v>
      </c>
      <c r="C1570" s="4">
        <f>INDEX(Calendar!$E$3:$E$367,MATCH(LOLP!$A1570,Calendar!$B$3:$B$367,0))</f>
        <v>1</v>
      </c>
      <c r="D1570" s="2">
        <f t="shared" si="175"/>
        <v>7</v>
      </c>
      <c r="E1570" s="36">
        <v>23957</v>
      </c>
      <c r="F1570" s="7">
        <f>IFERROR(IF(INDEX('Temperature Data'!$AA$15:$AA$348,MATCH(LOLP!A1570,'Temperature Data'!$B$15:$B$348,0))&gt;IF(B1570=9,$G$2,LOLP!$F$2),1,0),0)</f>
        <v>0</v>
      </c>
      <c r="G1570" s="7">
        <f>SUMIFS(LOLP!$F$4:$F$8763,$C$4:$C$8763,$C1570,$B$4:$B$8763,$B1570,$D$4:$D$8763,$D1570)</f>
        <v>0</v>
      </c>
      <c r="H1570" s="7">
        <f>COUNTIFS(Calendar!$E$3:$E$367,LOLP!C1570,Calendar!$D$3:$D$367,LOLP!B1570)</f>
        <v>22</v>
      </c>
      <c r="I1570" s="7">
        <f ca="1">IF($F1570=1,OFFSET(start_norps,LOLP!$D1570+(1-$C1570)*24,LOLP!$B1570)*H1570/G1570,0)</f>
        <v>0</v>
      </c>
      <c r="J1570" s="7">
        <f ca="1">IF($F1570=1,OFFSET(start_33,LOLP!$D1570+(1-$C1570)*24,LOLP!$B1570)*H1570/G1570,0)</f>
        <v>0</v>
      </c>
      <c r="K1570" s="7">
        <f ca="1">IF($F1570,OFFSET(start_40,LOLP!$D1570+(1-$C1570)*24,LOLP!$B1570),0)</f>
        <v>0</v>
      </c>
      <c r="L1570" s="7">
        <f ca="1">IF($F1570,OFFSET(start_50,LOLP!$D1570+(1-$C1570)*24,LOLP!$B1570),0)</f>
        <v>0</v>
      </c>
      <c r="M1570" s="25">
        <f t="shared" ca="1" si="170"/>
        <v>0</v>
      </c>
      <c r="N1570" s="25">
        <f t="shared" ca="1" si="171"/>
        <v>0</v>
      </c>
      <c r="O1570" s="15" t="e">
        <f t="shared" ca="1" si="172"/>
        <v>#DIV/0!</v>
      </c>
      <c r="P1570" s="15" t="e">
        <f t="shared" ca="1" si="173"/>
        <v>#DIV/0!</v>
      </c>
    </row>
    <row r="1571" spans="1:16" x14ac:dyDescent="0.25">
      <c r="A1571" s="1">
        <f t="shared" si="174"/>
        <v>43166</v>
      </c>
      <c r="B1571" s="7">
        <f t="shared" si="169"/>
        <v>3</v>
      </c>
      <c r="C1571" s="4">
        <f>INDEX(Calendar!$E$3:$E$367,MATCH(LOLP!$A1571,Calendar!$B$3:$B$367,0))</f>
        <v>1</v>
      </c>
      <c r="D1571" s="2">
        <f t="shared" si="175"/>
        <v>8</v>
      </c>
      <c r="E1571" s="36">
        <v>25234</v>
      </c>
      <c r="F1571" s="7">
        <f>IFERROR(IF(INDEX('Temperature Data'!$AA$15:$AA$348,MATCH(LOLP!A1571,'Temperature Data'!$B$15:$B$348,0))&gt;IF(B1571=9,$G$2,LOLP!$F$2),1,0),0)</f>
        <v>0</v>
      </c>
      <c r="G1571" s="7">
        <f>SUMIFS(LOLP!$F$4:$F$8763,$C$4:$C$8763,$C1571,$B$4:$B$8763,$B1571,$D$4:$D$8763,$D1571)</f>
        <v>0</v>
      </c>
      <c r="H1571" s="7">
        <f>COUNTIFS(Calendar!$E$3:$E$367,LOLP!C1571,Calendar!$D$3:$D$367,LOLP!B1571)</f>
        <v>22</v>
      </c>
      <c r="I1571" s="7">
        <f ca="1">IF($F1571=1,OFFSET(start_norps,LOLP!$D1571+(1-$C1571)*24,LOLP!$B1571)*H1571/G1571,0)</f>
        <v>0</v>
      </c>
      <c r="J1571" s="7">
        <f ca="1">IF($F1571=1,OFFSET(start_33,LOLP!$D1571+(1-$C1571)*24,LOLP!$B1571)*H1571/G1571,0)</f>
        <v>0</v>
      </c>
      <c r="K1571" s="7">
        <f ca="1">IF($F1571,OFFSET(start_40,LOLP!$D1571+(1-$C1571)*24,LOLP!$B1571),0)</f>
        <v>0</v>
      </c>
      <c r="L1571" s="7">
        <f ca="1">IF($F1571,OFFSET(start_50,LOLP!$D1571+(1-$C1571)*24,LOLP!$B1571),0)</f>
        <v>0</v>
      </c>
      <c r="M1571" s="25">
        <f t="shared" ca="1" si="170"/>
        <v>0</v>
      </c>
      <c r="N1571" s="25">
        <f t="shared" ca="1" si="171"/>
        <v>0</v>
      </c>
      <c r="O1571" s="15" t="e">
        <f t="shared" ca="1" si="172"/>
        <v>#DIV/0!</v>
      </c>
      <c r="P1571" s="15" t="e">
        <f t="shared" ca="1" si="173"/>
        <v>#DIV/0!</v>
      </c>
    </row>
    <row r="1572" spans="1:16" x14ac:dyDescent="0.25">
      <c r="A1572" s="1">
        <f t="shared" si="174"/>
        <v>43166</v>
      </c>
      <c r="B1572" s="7">
        <f t="shared" si="169"/>
        <v>3</v>
      </c>
      <c r="C1572" s="4">
        <f>INDEX(Calendar!$E$3:$E$367,MATCH(LOLP!$A1572,Calendar!$B$3:$B$367,0))</f>
        <v>1</v>
      </c>
      <c r="D1572" s="2">
        <f t="shared" si="175"/>
        <v>9</v>
      </c>
      <c r="E1572" s="36">
        <v>25624</v>
      </c>
      <c r="F1572" s="7">
        <f>IFERROR(IF(INDEX('Temperature Data'!$AA$15:$AA$348,MATCH(LOLP!A1572,'Temperature Data'!$B$15:$B$348,0))&gt;IF(B1572=9,$G$2,LOLP!$F$2),1,0),0)</f>
        <v>0</v>
      </c>
      <c r="G1572" s="7">
        <f>SUMIFS(LOLP!$F$4:$F$8763,$C$4:$C$8763,$C1572,$B$4:$B$8763,$B1572,$D$4:$D$8763,$D1572)</f>
        <v>0</v>
      </c>
      <c r="H1572" s="7">
        <f>COUNTIFS(Calendar!$E$3:$E$367,LOLP!C1572,Calendar!$D$3:$D$367,LOLP!B1572)</f>
        <v>22</v>
      </c>
      <c r="I1572" s="7">
        <f ca="1">IF($F1572=1,OFFSET(start_norps,LOLP!$D1572+(1-$C1572)*24,LOLP!$B1572)*H1572/G1572,0)</f>
        <v>0</v>
      </c>
      <c r="J1572" s="7">
        <f ca="1">IF($F1572=1,OFFSET(start_33,LOLP!$D1572+(1-$C1572)*24,LOLP!$B1572)*H1572/G1572,0)</f>
        <v>0</v>
      </c>
      <c r="K1572" s="7">
        <f ca="1">IF($F1572,OFFSET(start_40,LOLP!$D1572+(1-$C1572)*24,LOLP!$B1572),0)</f>
        <v>0</v>
      </c>
      <c r="L1572" s="7">
        <f ca="1">IF($F1572,OFFSET(start_50,LOLP!$D1572+(1-$C1572)*24,LOLP!$B1572),0)</f>
        <v>0</v>
      </c>
      <c r="M1572" s="25">
        <f t="shared" ca="1" si="170"/>
        <v>0</v>
      </c>
      <c r="N1572" s="25">
        <f t="shared" ca="1" si="171"/>
        <v>0</v>
      </c>
      <c r="O1572" s="15" t="e">
        <f t="shared" ca="1" si="172"/>
        <v>#DIV/0!</v>
      </c>
      <c r="P1572" s="15" t="e">
        <f t="shared" ca="1" si="173"/>
        <v>#DIV/0!</v>
      </c>
    </row>
    <row r="1573" spans="1:16" x14ac:dyDescent="0.25">
      <c r="A1573" s="1">
        <f t="shared" si="174"/>
        <v>43166</v>
      </c>
      <c r="B1573" s="7">
        <f t="shared" si="169"/>
        <v>3</v>
      </c>
      <c r="C1573" s="4">
        <f>INDEX(Calendar!$E$3:$E$367,MATCH(LOLP!$A1573,Calendar!$B$3:$B$367,0))</f>
        <v>1</v>
      </c>
      <c r="D1573" s="2">
        <f t="shared" si="175"/>
        <v>10</v>
      </c>
      <c r="E1573" s="36">
        <v>25327</v>
      </c>
      <c r="F1573" s="7">
        <f>IFERROR(IF(INDEX('Temperature Data'!$AA$15:$AA$348,MATCH(LOLP!A1573,'Temperature Data'!$B$15:$B$348,0))&gt;IF(B1573=9,$G$2,LOLP!$F$2),1,0),0)</f>
        <v>0</v>
      </c>
      <c r="G1573" s="7">
        <f>SUMIFS(LOLP!$F$4:$F$8763,$C$4:$C$8763,$C1573,$B$4:$B$8763,$B1573,$D$4:$D$8763,$D1573)</f>
        <v>0</v>
      </c>
      <c r="H1573" s="7">
        <f>COUNTIFS(Calendar!$E$3:$E$367,LOLP!C1573,Calendar!$D$3:$D$367,LOLP!B1573)</f>
        <v>22</v>
      </c>
      <c r="I1573" s="7">
        <f ca="1">IF($F1573=1,OFFSET(start_norps,LOLP!$D1573+(1-$C1573)*24,LOLP!$B1573)*H1573/G1573,0)</f>
        <v>0</v>
      </c>
      <c r="J1573" s="7">
        <f ca="1">IF($F1573=1,OFFSET(start_33,LOLP!$D1573+(1-$C1573)*24,LOLP!$B1573)*H1573/G1573,0)</f>
        <v>0</v>
      </c>
      <c r="K1573" s="7">
        <f ca="1">IF($F1573,OFFSET(start_40,LOLP!$D1573+(1-$C1573)*24,LOLP!$B1573),0)</f>
        <v>0</v>
      </c>
      <c r="L1573" s="7">
        <f ca="1">IF($F1573,OFFSET(start_50,LOLP!$D1573+(1-$C1573)*24,LOLP!$B1573),0)</f>
        <v>0</v>
      </c>
      <c r="M1573" s="25">
        <f t="shared" ca="1" si="170"/>
        <v>0</v>
      </c>
      <c r="N1573" s="25">
        <f t="shared" ca="1" si="171"/>
        <v>0</v>
      </c>
      <c r="O1573" s="15" t="e">
        <f t="shared" ca="1" si="172"/>
        <v>#DIV/0!</v>
      </c>
      <c r="P1573" s="15" t="e">
        <f t="shared" ca="1" si="173"/>
        <v>#DIV/0!</v>
      </c>
    </row>
    <row r="1574" spans="1:16" x14ac:dyDescent="0.25">
      <c r="A1574" s="1">
        <f t="shared" si="174"/>
        <v>43166</v>
      </c>
      <c r="B1574" s="7">
        <f t="shared" si="169"/>
        <v>3</v>
      </c>
      <c r="C1574" s="4">
        <f>INDEX(Calendar!$E$3:$E$367,MATCH(LOLP!$A1574,Calendar!$B$3:$B$367,0))</f>
        <v>1</v>
      </c>
      <c r="D1574" s="2">
        <f t="shared" si="175"/>
        <v>11</v>
      </c>
      <c r="E1574" s="36">
        <v>24561</v>
      </c>
      <c r="F1574" s="7">
        <f>IFERROR(IF(INDEX('Temperature Data'!$AA$15:$AA$348,MATCH(LOLP!A1574,'Temperature Data'!$B$15:$B$348,0))&gt;IF(B1574=9,$G$2,LOLP!$F$2),1,0),0)</f>
        <v>0</v>
      </c>
      <c r="G1574" s="7">
        <f>SUMIFS(LOLP!$F$4:$F$8763,$C$4:$C$8763,$C1574,$B$4:$B$8763,$B1574,$D$4:$D$8763,$D1574)</f>
        <v>0</v>
      </c>
      <c r="H1574" s="7">
        <f>COUNTIFS(Calendar!$E$3:$E$367,LOLP!C1574,Calendar!$D$3:$D$367,LOLP!B1574)</f>
        <v>22</v>
      </c>
      <c r="I1574" s="7">
        <f ca="1">IF($F1574=1,OFFSET(start_norps,LOLP!$D1574+(1-$C1574)*24,LOLP!$B1574)*H1574/G1574,0)</f>
        <v>0</v>
      </c>
      <c r="J1574" s="7">
        <f ca="1">IF($F1574=1,OFFSET(start_33,LOLP!$D1574+(1-$C1574)*24,LOLP!$B1574)*H1574/G1574,0)</f>
        <v>0</v>
      </c>
      <c r="K1574" s="7">
        <f ca="1">IF($F1574,OFFSET(start_40,LOLP!$D1574+(1-$C1574)*24,LOLP!$B1574),0)</f>
        <v>0</v>
      </c>
      <c r="L1574" s="7">
        <f ca="1">IF($F1574,OFFSET(start_50,LOLP!$D1574+(1-$C1574)*24,LOLP!$B1574),0)</f>
        <v>0</v>
      </c>
      <c r="M1574" s="25">
        <f t="shared" ca="1" si="170"/>
        <v>0</v>
      </c>
      <c r="N1574" s="25">
        <f t="shared" ca="1" si="171"/>
        <v>0</v>
      </c>
      <c r="O1574" s="15" t="e">
        <f t="shared" ca="1" si="172"/>
        <v>#DIV/0!</v>
      </c>
      <c r="P1574" s="15" t="e">
        <f t="shared" ca="1" si="173"/>
        <v>#DIV/0!</v>
      </c>
    </row>
    <row r="1575" spans="1:16" x14ac:dyDescent="0.25">
      <c r="A1575" s="1">
        <f t="shared" si="174"/>
        <v>43166</v>
      </c>
      <c r="B1575" s="7">
        <f t="shared" si="169"/>
        <v>3</v>
      </c>
      <c r="C1575" s="4">
        <f>INDEX(Calendar!$E$3:$E$367,MATCH(LOLP!$A1575,Calendar!$B$3:$B$367,0))</f>
        <v>1</v>
      </c>
      <c r="D1575" s="2">
        <f t="shared" si="175"/>
        <v>12</v>
      </c>
      <c r="E1575" s="36">
        <v>24020</v>
      </c>
      <c r="F1575" s="7">
        <f>IFERROR(IF(INDEX('Temperature Data'!$AA$15:$AA$348,MATCH(LOLP!A1575,'Temperature Data'!$B$15:$B$348,0))&gt;IF(B1575=9,$G$2,LOLP!$F$2),1,0),0)</f>
        <v>0</v>
      </c>
      <c r="G1575" s="7">
        <f>SUMIFS(LOLP!$F$4:$F$8763,$C$4:$C$8763,$C1575,$B$4:$B$8763,$B1575,$D$4:$D$8763,$D1575)</f>
        <v>0</v>
      </c>
      <c r="H1575" s="7">
        <f>COUNTIFS(Calendar!$E$3:$E$367,LOLP!C1575,Calendar!$D$3:$D$367,LOLP!B1575)</f>
        <v>22</v>
      </c>
      <c r="I1575" s="7">
        <f ca="1">IF($F1575=1,OFFSET(start_norps,LOLP!$D1575+(1-$C1575)*24,LOLP!$B1575)*H1575/G1575,0)</f>
        <v>0</v>
      </c>
      <c r="J1575" s="7">
        <f ca="1">IF($F1575=1,OFFSET(start_33,LOLP!$D1575+(1-$C1575)*24,LOLP!$B1575)*H1575/G1575,0)</f>
        <v>0</v>
      </c>
      <c r="K1575" s="7">
        <f ca="1">IF($F1575,OFFSET(start_40,LOLP!$D1575+(1-$C1575)*24,LOLP!$B1575),0)</f>
        <v>0</v>
      </c>
      <c r="L1575" s="7">
        <f ca="1">IF($F1575,OFFSET(start_50,LOLP!$D1575+(1-$C1575)*24,LOLP!$B1575),0)</f>
        <v>0</v>
      </c>
      <c r="M1575" s="25">
        <f t="shared" ca="1" si="170"/>
        <v>0</v>
      </c>
      <c r="N1575" s="25">
        <f t="shared" ca="1" si="171"/>
        <v>0</v>
      </c>
      <c r="O1575" s="15" t="e">
        <f t="shared" ca="1" si="172"/>
        <v>#DIV/0!</v>
      </c>
      <c r="P1575" s="15" t="e">
        <f t="shared" ca="1" si="173"/>
        <v>#DIV/0!</v>
      </c>
    </row>
    <row r="1576" spans="1:16" x14ac:dyDescent="0.25">
      <c r="A1576" s="1">
        <f t="shared" si="174"/>
        <v>43166</v>
      </c>
      <c r="B1576" s="7">
        <f t="shared" si="169"/>
        <v>3</v>
      </c>
      <c r="C1576" s="4">
        <f>INDEX(Calendar!$E$3:$E$367,MATCH(LOLP!$A1576,Calendar!$B$3:$B$367,0))</f>
        <v>1</v>
      </c>
      <c r="D1576" s="2">
        <f t="shared" si="175"/>
        <v>13</v>
      </c>
      <c r="E1576" s="36">
        <v>23570</v>
      </c>
      <c r="F1576" s="7">
        <f>IFERROR(IF(INDEX('Temperature Data'!$AA$15:$AA$348,MATCH(LOLP!A1576,'Temperature Data'!$B$15:$B$348,0))&gt;IF(B1576=9,$G$2,LOLP!$F$2),1,0),0)</f>
        <v>0</v>
      </c>
      <c r="G1576" s="7">
        <f>SUMIFS(LOLP!$F$4:$F$8763,$C$4:$C$8763,$C1576,$B$4:$B$8763,$B1576,$D$4:$D$8763,$D1576)</f>
        <v>0</v>
      </c>
      <c r="H1576" s="7">
        <f>COUNTIFS(Calendar!$E$3:$E$367,LOLP!C1576,Calendar!$D$3:$D$367,LOLP!B1576)</f>
        <v>22</v>
      </c>
      <c r="I1576" s="7">
        <f ca="1">IF($F1576=1,OFFSET(start_norps,LOLP!$D1576+(1-$C1576)*24,LOLP!$B1576)*H1576/G1576,0)</f>
        <v>0</v>
      </c>
      <c r="J1576" s="7">
        <f ca="1">IF($F1576=1,OFFSET(start_33,LOLP!$D1576+(1-$C1576)*24,LOLP!$B1576)*H1576/G1576,0)</f>
        <v>0</v>
      </c>
      <c r="K1576" s="7">
        <f ca="1">IF($F1576,OFFSET(start_40,LOLP!$D1576+(1-$C1576)*24,LOLP!$B1576),0)</f>
        <v>0</v>
      </c>
      <c r="L1576" s="7">
        <f ca="1">IF($F1576,OFFSET(start_50,LOLP!$D1576+(1-$C1576)*24,LOLP!$B1576),0)</f>
        <v>0</v>
      </c>
      <c r="M1576" s="25">
        <f t="shared" ca="1" si="170"/>
        <v>0</v>
      </c>
      <c r="N1576" s="25">
        <f t="shared" ca="1" si="171"/>
        <v>0</v>
      </c>
      <c r="O1576" s="15" t="e">
        <f t="shared" ca="1" si="172"/>
        <v>#DIV/0!</v>
      </c>
      <c r="P1576" s="15" t="e">
        <f t="shared" ca="1" si="173"/>
        <v>#DIV/0!</v>
      </c>
    </row>
    <row r="1577" spans="1:16" x14ac:dyDescent="0.25">
      <c r="A1577" s="1">
        <f t="shared" si="174"/>
        <v>43166</v>
      </c>
      <c r="B1577" s="7">
        <f t="shared" si="169"/>
        <v>3</v>
      </c>
      <c r="C1577" s="4">
        <f>INDEX(Calendar!$E$3:$E$367,MATCH(LOLP!$A1577,Calendar!$B$3:$B$367,0))</f>
        <v>1</v>
      </c>
      <c r="D1577" s="2">
        <f t="shared" si="175"/>
        <v>14</v>
      </c>
      <c r="E1577" s="36">
        <v>23461</v>
      </c>
      <c r="F1577" s="7">
        <f>IFERROR(IF(INDEX('Temperature Data'!$AA$15:$AA$348,MATCH(LOLP!A1577,'Temperature Data'!$B$15:$B$348,0))&gt;IF(B1577=9,$G$2,LOLP!$F$2),1,0),0)</f>
        <v>0</v>
      </c>
      <c r="G1577" s="7">
        <f>SUMIFS(LOLP!$F$4:$F$8763,$C$4:$C$8763,$C1577,$B$4:$B$8763,$B1577,$D$4:$D$8763,$D1577)</f>
        <v>0</v>
      </c>
      <c r="H1577" s="7">
        <f>COUNTIFS(Calendar!$E$3:$E$367,LOLP!C1577,Calendar!$D$3:$D$367,LOLP!B1577)</f>
        <v>22</v>
      </c>
      <c r="I1577" s="7">
        <f ca="1">IF($F1577=1,OFFSET(start_norps,LOLP!$D1577+(1-$C1577)*24,LOLP!$B1577)*H1577/G1577,0)</f>
        <v>0</v>
      </c>
      <c r="J1577" s="7">
        <f ca="1">IF($F1577=1,OFFSET(start_33,LOLP!$D1577+(1-$C1577)*24,LOLP!$B1577)*H1577/G1577,0)</f>
        <v>0</v>
      </c>
      <c r="K1577" s="7">
        <f ca="1">IF($F1577,OFFSET(start_40,LOLP!$D1577+(1-$C1577)*24,LOLP!$B1577),0)</f>
        <v>0</v>
      </c>
      <c r="L1577" s="7">
        <f ca="1">IF($F1577,OFFSET(start_50,LOLP!$D1577+(1-$C1577)*24,LOLP!$B1577),0)</f>
        <v>0</v>
      </c>
      <c r="M1577" s="25">
        <f t="shared" ca="1" si="170"/>
        <v>0</v>
      </c>
      <c r="N1577" s="25">
        <f t="shared" ca="1" si="171"/>
        <v>0</v>
      </c>
      <c r="O1577" s="15" t="e">
        <f t="shared" ca="1" si="172"/>
        <v>#DIV/0!</v>
      </c>
      <c r="P1577" s="15" t="e">
        <f t="shared" ca="1" si="173"/>
        <v>#DIV/0!</v>
      </c>
    </row>
    <row r="1578" spans="1:16" x14ac:dyDescent="0.25">
      <c r="A1578" s="1">
        <f t="shared" si="174"/>
        <v>43166</v>
      </c>
      <c r="B1578" s="7">
        <f t="shared" si="169"/>
        <v>3</v>
      </c>
      <c r="C1578" s="4">
        <f>INDEX(Calendar!$E$3:$E$367,MATCH(LOLP!$A1578,Calendar!$B$3:$B$367,0))</f>
        <v>1</v>
      </c>
      <c r="D1578" s="2">
        <f t="shared" si="175"/>
        <v>15</v>
      </c>
      <c r="E1578" s="36">
        <v>23683</v>
      </c>
      <c r="F1578" s="7">
        <f>IFERROR(IF(INDEX('Temperature Data'!$AA$15:$AA$348,MATCH(LOLP!A1578,'Temperature Data'!$B$15:$B$348,0))&gt;IF(B1578=9,$G$2,LOLP!$F$2),1,0),0)</f>
        <v>0</v>
      </c>
      <c r="G1578" s="7">
        <f>SUMIFS(LOLP!$F$4:$F$8763,$C$4:$C$8763,$C1578,$B$4:$B$8763,$B1578,$D$4:$D$8763,$D1578)</f>
        <v>0</v>
      </c>
      <c r="H1578" s="7">
        <f>COUNTIFS(Calendar!$E$3:$E$367,LOLP!C1578,Calendar!$D$3:$D$367,LOLP!B1578)</f>
        <v>22</v>
      </c>
      <c r="I1578" s="7">
        <f ca="1">IF($F1578=1,OFFSET(start_norps,LOLP!$D1578+(1-$C1578)*24,LOLP!$B1578)*H1578/G1578,0)</f>
        <v>0</v>
      </c>
      <c r="J1578" s="7">
        <f ca="1">IF($F1578=1,OFFSET(start_33,LOLP!$D1578+(1-$C1578)*24,LOLP!$B1578)*H1578/G1578,0)</f>
        <v>0</v>
      </c>
      <c r="K1578" s="7">
        <f ca="1">IF($F1578,OFFSET(start_40,LOLP!$D1578+(1-$C1578)*24,LOLP!$B1578),0)</f>
        <v>0</v>
      </c>
      <c r="L1578" s="7">
        <f ca="1">IF($F1578,OFFSET(start_50,LOLP!$D1578+(1-$C1578)*24,LOLP!$B1578),0)</f>
        <v>0</v>
      </c>
      <c r="M1578" s="25">
        <f t="shared" ca="1" si="170"/>
        <v>0</v>
      </c>
      <c r="N1578" s="25">
        <f t="shared" ca="1" si="171"/>
        <v>0</v>
      </c>
      <c r="O1578" s="15" t="e">
        <f t="shared" ca="1" si="172"/>
        <v>#DIV/0!</v>
      </c>
      <c r="P1578" s="15" t="e">
        <f t="shared" ca="1" si="173"/>
        <v>#DIV/0!</v>
      </c>
    </row>
    <row r="1579" spans="1:16" x14ac:dyDescent="0.25">
      <c r="A1579" s="1">
        <f t="shared" si="174"/>
        <v>43166</v>
      </c>
      <c r="B1579" s="7">
        <f t="shared" si="169"/>
        <v>3</v>
      </c>
      <c r="C1579" s="4">
        <f>INDEX(Calendar!$E$3:$E$367,MATCH(LOLP!$A1579,Calendar!$B$3:$B$367,0))</f>
        <v>1</v>
      </c>
      <c r="D1579" s="2">
        <f t="shared" si="175"/>
        <v>16</v>
      </c>
      <c r="E1579" s="36">
        <v>23795</v>
      </c>
      <c r="F1579" s="7">
        <f>IFERROR(IF(INDEX('Temperature Data'!$AA$15:$AA$348,MATCH(LOLP!A1579,'Temperature Data'!$B$15:$B$348,0))&gt;IF(B1579=9,$G$2,LOLP!$F$2),1,0),0)</f>
        <v>0</v>
      </c>
      <c r="G1579" s="7">
        <f>SUMIFS(LOLP!$F$4:$F$8763,$C$4:$C$8763,$C1579,$B$4:$B$8763,$B1579,$D$4:$D$8763,$D1579)</f>
        <v>0</v>
      </c>
      <c r="H1579" s="7">
        <f>COUNTIFS(Calendar!$E$3:$E$367,LOLP!C1579,Calendar!$D$3:$D$367,LOLP!B1579)</f>
        <v>22</v>
      </c>
      <c r="I1579" s="7">
        <f ca="1">IF($F1579=1,OFFSET(start_norps,LOLP!$D1579+(1-$C1579)*24,LOLP!$B1579)*H1579/G1579,0)</f>
        <v>0</v>
      </c>
      <c r="J1579" s="7">
        <f ca="1">IF($F1579=1,OFFSET(start_33,LOLP!$D1579+(1-$C1579)*24,LOLP!$B1579)*H1579/G1579,0)</f>
        <v>0</v>
      </c>
      <c r="K1579" s="7">
        <f ca="1">IF($F1579,OFFSET(start_40,LOLP!$D1579+(1-$C1579)*24,LOLP!$B1579),0)</f>
        <v>0</v>
      </c>
      <c r="L1579" s="7">
        <f ca="1">IF($F1579,OFFSET(start_50,LOLP!$D1579+(1-$C1579)*24,LOLP!$B1579),0)</f>
        <v>0</v>
      </c>
      <c r="M1579" s="25">
        <f t="shared" ca="1" si="170"/>
        <v>0</v>
      </c>
      <c r="N1579" s="25">
        <f t="shared" ca="1" si="171"/>
        <v>0</v>
      </c>
      <c r="O1579" s="15" t="e">
        <f t="shared" ca="1" si="172"/>
        <v>#DIV/0!</v>
      </c>
      <c r="P1579" s="15" t="e">
        <f t="shared" ca="1" si="173"/>
        <v>#DIV/0!</v>
      </c>
    </row>
    <row r="1580" spans="1:16" x14ac:dyDescent="0.25">
      <c r="A1580" s="1">
        <f t="shared" si="174"/>
        <v>43166</v>
      </c>
      <c r="B1580" s="7">
        <f t="shared" si="169"/>
        <v>3</v>
      </c>
      <c r="C1580" s="4">
        <f>INDEX(Calendar!$E$3:$E$367,MATCH(LOLP!$A1580,Calendar!$B$3:$B$367,0))</f>
        <v>1</v>
      </c>
      <c r="D1580" s="2">
        <f t="shared" si="175"/>
        <v>17</v>
      </c>
      <c r="E1580" s="36">
        <v>24320</v>
      </c>
      <c r="F1580" s="7">
        <f>IFERROR(IF(INDEX('Temperature Data'!$AA$15:$AA$348,MATCH(LOLP!A1580,'Temperature Data'!$B$15:$B$348,0))&gt;IF(B1580=9,$G$2,LOLP!$F$2),1,0),0)</f>
        <v>0</v>
      </c>
      <c r="G1580" s="7">
        <f>SUMIFS(LOLP!$F$4:$F$8763,$C$4:$C$8763,$C1580,$B$4:$B$8763,$B1580,$D$4:$D$8763,$D1580)</f>
        <v>0</v>
      </c>
      <c r="H1580" s="7">
        <f>COUNTIFS(Calendar!$E$3:$E$367,LOLP!C1580,Calendar!$D$3:$D$367,LOLP!B1580)</f>
        <v>22</v>
      </c>
      <c r="I1580" s="7">
        <f ca="1">IF($F1580=1,OFFSET(start_norps,LOLP!$D1580+(1-$C1580)*24,LOLP!$B1580)*H1580/G1580,0)</f>
        <v>0</v>
      </c>
      <c r="J1580" s="7">
        <f ca="1">IF($F1580=1,OFFSET(start_33,LOLP!$D1580+(1-$C1580)*24,LOLP!$B1580)*H1580/G1580,0)</f>
        <v>0</v>
      </c>
      <c r="K1580" s="7">
        <f ca="1">IF($F1580,OFFSET(start_40,LOLP!$D1580+(1-$C1580)*24,LOLP!$B1580),0)</f>
        <v>0</v>
      </c>
      <c r="L1580" s="7">
        <f ca="1">IF($F1580,OFFSET(start_50,LOLP!$D1580+(1-$C1580)*24,LOLP!$B1580),0)</f>
        <v>0</v>
      </c>
      <c r="M1580" s="25">
        <f t="shared" ca="1" si="170"/>
        <v>0</v>
      </c>
      <c r="N1580" s="25">
        <f t="shared" ca="1" si="171"/>
        <v>0</v>
      </c>
      <c r="O1580" s="15" t="e">
        <f t="shared" ca="1" si="172"/>
        <v>#DIV/0!</v>
      </c>
      <c r="P1580" s="15" t="e">
        <f t="shared" ca="1" si="173"/>
        <v>#DIV/0!</v>
      </c>
    </row>
    <row r="1581" spans="1:16" x14ac:dyDescent="0.25">
      <c r="A1581" s="1">
        <f t="shared" si="174"/>
        <v>43166</v>
      </c>
      <c r="B1581" s="7">
        <f t="shared" si="169"/>
        <v>3</v>
      </c>
      <c r="C1581" s="4">
        <f>INDEX(Calendar!$E$3:$E$367,MATCH(LOLP!$A1581,Calendar!$B$3:$B$367,0))</f>
        <v>1</v>
      </c>
      <c r="D1581" s="2">
        <f t="shared" si="175"/>
        <v>18</v>
      </c>
      <c r="E1581" s="36">
        <v>25555</v>
      </c>
      <c r="F1581" s="7">
        <f>IFERROR(IF(INDEX('Temperature Data'!$AA$15:$AA$348,MATCH(LOLP!A1581,'Temperature Data'!$B$15:$B$348,0))&gt;IF(B1581=9,$G$2,LOLP!$F$2),1,0),0)</f>
        <v>0</v>
      </c>
      <c r="G1581" s="7">
        <f>SUMIFS(LOLP!$F$4:$F$8763,$C$4:$C$8763,$C1581,$B$4:$B$8763,$B1581,$D$4:$D$8763,$D1581)</f>
        <v>0</v>
      </c>
      <c r="H1581" s="7">
        <f>COUNTIFS(Calendar!$E$3:$E$367,LOLP!C1581,Calendar!$D$3:$D$367,LOLP!B1581)</f>
        <v>22</v>
      </c>
      <c r="I1581" s="7">
        <f ca="1">IF($F1581=1,OFFSET(start_norps,LOLP!$D1581+(1-$C1581)*24,LOLP!$B1581)*H1581/G1581,0)</f>
        <v>0</v>
      </c>
      <c r="J1581" s="7">
        <f ca="1">IF($F1581=1,OFFSET(start_33,LOLP!$D1581+(1-$C1581)*24,LOLP!$B1581)*H1581/G1581,0)</f>
        <v>0</v>
      </c>
      <c r="K1581" s="7">
        <f ca="1">IF($F1581,OFFSET(start_40,LOLP!$D1581+(1-$C1581)*24,LOLP!$B1581),0)</f>
        <v>0</v>
      </c>
      <c r="L1581" s="7">
        <f ca="1">IF($F1581,OFFSET(start_50,LOLP!$D1581+(1-$C1581)*24,LOLP!$B1581),0)</f>
        <v>0</v>
      </c>
      <c r="M1581" s="25">
        <f t="shared" ca="1" si="170"/>
        <v>0</v>
      </c>
      <c r="N1581" s="25">
        <f t="shared" ca="1" si="171"/>
        <v>0</v>
      </c>
      <c r="O1581" s="15" t="e">
        <f t="shared" ca="1" si="172"/>
        <v>#DIV/0!</v>
      </c>
      <c r="P1581" s="15" t="e">
        <f t="shared" ca="1" si="173"/>
        <v>#DIV/0!</v>
      </c>
    </row>
    <row r="1582" spans="1:16" x14ac:dyDescent="0.25">
      <c r="A1582" s="1">
        <f t="shared" si="174"/>
        <v>43166</v>
      </c>
      <c r="B1582" s="7">
        <f t="shared" si="169"/>
        <v>3</v>
      </c>
      <c r="C1582" s="4">
        <f>INDEX(Calendar!$E$3:$E$367,MATCH(LOLP!$A1582,Calendar!$B$3:$B$367,0))</f>
        <v>1</v>
      </c>
      <c r="D1582" s="2">
        <f t="shared" si="175"/>
        <v>19</v>
      </c>
      <c r="E1582" s="36">
        <v>27430</v>
      </c>
      <c r="F1582" s="7">
        <f>IFERROR(IF(INDEX('Temperature Data'!$AA$15:$AA$348,MATCH(LOLP!A1582,'Temperature Data'!$B$15:$B$348,0))&gt;IF(B1582=9,$G$2,LOLP!$F$2),1,0),0)</f>
        <v>0</v>
      </c>
      <c r="G1582" s="7">
        <f>SUMIFS(LOLP!$F$4:$F$8763,$C$4:$C$8763,$C1582,$B$4:$B$8763,$B1582,$D$4:$D$8763,$D1582)</f>
        <v>0</v>
      </c>
      <c r="H1582" s="7">
        <f>COUNTIFS(Calendar!$E$3:$E$367,LOLP!C1582,Calendar!$D$3:$D$367,LOLP!B1582)</f>
        <v>22</v>
      </c>
      <c r="I1582" s="7">
        <f ca="1">IF($F1582=1,OFFSET(start_norps,LOLP!$D1582+(1-$C1582)*24,LOLP!$B1582)*H1582/G1582,0)</f>
        <v>0</v>
      </c>
      <c r="J1582" s="7">
        <f ca="1">IF($F1582=1,OFFSET(start_33,LOLP!$D1582+(1-$C1582)*24,LOLP!$B1582)*H1582/G1582,0)</f>
        <v>0</v>
      </c>
      <c r="K1582" s="7">
        <f ca="1">IF($F1582,OFFSET(start_40,LOLP!$D1582+(1-$C1582)*24,LOLP!$B1582),0)</f>
        <v>0</v>
      </c>
      <c r="L1582" s="7">
        <f ca="1">IF($F1582,OFFSET(start_50,LOLP!$D1582+(1-$C1582)*24,LOLP!$B1582),0)</f>
        <v>0</v>
      </c>
      <c r="M1582" s="25">
        <f t="shared" ca="1" si="170"/>
        <v>0</v>
      </c>
      <c r="N1582" s="25">
        <f t="shared" ca="1" si="171"/>
        <v>0</v>
      </c>
      <c r="O1582" s="15" t="e">
        <f t="shared" ca="1" si="172"/>
        <v>#DIV/0!</v>
      </c>
      <c r="P1582" s="15" t="e">
        <f t="shared" ca="1" si="173"/>
        <v>#DIV/0!</v>
      </c>
    </row>
    <row r="1583" spans="1:16" x14ac:dyDescent="0.25">
      <c r="A1583" s="1">
        <f t="shared" si="174"/>
        <v>43166</v>
      </c>
      <c r="B1583" s="7">
        <f t="shared" si="169"/>
        <v>3</v>
      </c>
      <c r="C1583" s="4">
        <f>INDEX(Calendar!$E$3:$E$367,MATCH(LOLP!$A1583,Calendar!$B$3:$B$367,0))</f>
        <v>1</v>
      </c>
      <c r="D1583" s="2">
        <f t="shared" si="175"/>
        <v>20</v>
      </c>
      <c r="E1583" s="36">
        <v>27432</v>
      </c>
      <c r="F1583" s="7">
        <f>IFERROR(IF(INDEX('Temperature Data'!$AA$15:$AA$348,MATCH(LOLP!A1583,'Temperature Data'!$B$15:$B$348,0))&gt;IF(B1583=9,$G$2,LOLP!$F$2),1,0),0)</f>
        <v>0</v>
      </c>
      <c r="G1583" s="7">
        <f>SUMIFS(LOLP!$F$4:$F$8763,$C$4:$C$8763,$C1583,$B$4:$B$8763,$B1583,$D$4:$D$8763,$D1583)</f>
        <v>0</v>
      </c>
      <c r="H1583" s="7">
        <f>COUNTIFS(Calendar!$E$3:$E$367,LOLP!C1583,Calendar!$D$3:$D$367,LOLP!B1583)</f>
        <v>22</v>
      </c>
      <c r="I1583" s="7">
        <f ca="1">IF($F1583=1,OFFSET(start_norps,LOLP!$D1583+(1-$C1583)*24,LOLP!$B1583)*H1583/G1583,0)</f>
        <v>0</v>
      </c>
      <c r="J1583" s="7">
        <f ca="1">IF($F1583=1,OFFSET(start_33,LOLP!$D1583+(1-$C1583)*24,LOLP!$B1583)*H1583/G1583,0)</f>
        <v>0</v>
      </c>
      <c r="K1583" s="7">
        <f ca="1">IF($F1583,OFFSET(start_40,LOLP!$D1583+(1-$C1583)*24,LOLP!$B1583),0)</f>
        <v>0</v>
      </c>
      <c r="L1583" s="7">
        <f ca="1">IF($F1583,OFFSET(start_50,LOLP!$D1583+(1-$C1583)*24,LOLP!$B1583),0)</f>
        <v>0</v>
      </c>
      <c r="M1583" s="25">
        <f t="shared" ca="1" si="170"/>
        <v>0</v>
      </c>
      <c r="N1583" s="25">
        <f t="shared" ca="1" si="171"/>
        <v>0</v>
      </c>
      <c r="O1583" s="15" t="e">
        <f t="shared" ca="1" si="172"/>
        <v>#DIV/0!</v>
      </c>
      <c r="P1583" s="15" t="e">
        <f t="shared" ca="1" si="173"/>
        <v>#DIV/0!</v>
      </c>
    </row>
    <row r="1584" spans="1:16" x14ac:dyDescent="0.25">
      <c r="A1584" s="1">
        <f t="shared" si="174"/>
        <v>43166</v>
      </c>
      <c r="B1584" s="7">
        <f t="shared" si="169"/>
        <v>3</v>
      </c>
      <c r="C1584" s="4">
        <f>INDEX(Calendar!$E$3:$E$367,MATCH(LOLP!$A1584,Calendar!$B$3:$B$367,0))</f>
        <v>1</v>
      </c>
      <c r="D1584" s="2">
        <f t="shared" si="175"/>
        <v>21</v>
      </c>
      <c r="E1584" s="36">
        <v>26687</v>
      </c>
      <c r="F1584" s="7">
        <f>IFERROR(IF(INDEX('Temperature Data'!$AA$15:$AA$348,MATCH(LOLP!A1584,'Temperature Data'!$B$15:$B$348,0))&gt;IF(B1584=9,$G$2,LOLP!$F$2),1,0),0)</f>
        <v>0</v>
      </c>
      <c r="G1584" s="7">
        <f>SUMIFS(LOLP!$F$4:$F$8763,$C$4:$C$8763,$C1584,$B$4:$B$8763,$B1584,$D$4:$D$8763,$D1584)</f>
        <v>0</v>
      </c>
      <c r="H1584" s="7">
        <f>COUNTIFS(Calendar!$E$3:$E$367,LOLP!C1584,Calendar!$D$3:$D$367,LOLP!B1584)</f>
        <v>22</v>
      </c>
      <c r="I1584" s="7">
        <f ca="1">IF($F1584=1,OFFSET(start_norps,LOLP!$D1584+(1-$C1584)*24,LOLP!$B1584)*H1584/G1584,0)</f>
        <v>0</v>
      </c>
      <c r="J1584" s="7">
        <f ca="1">IF($F1584=1,OFFSET(start_33,LOLP!$D1584+(1-$C1584)*24,LOLP!$B1584)*H1584/G1584,0)</f>
        <v>0</v>
      </c>
      <c r="K1584" s="7">
        <f ca="1">IF($F1584,OFFSET(start_40,LOLP!$D1584+(1-$C1584)*24,LOLP!$B1584),0)</f>
        <v>0</v>
      </c>
      <c r="L1584" s="7">
        <f ca="1">IF($F1584,OFFSET(start_50,LOLP!$D1584+(1-$C1584)*24,LOLP!$B1584),0)</f>
        <v>0</v>
      </c>
      <c r="M1584" s="25">
        <f t="shared" ca="1" si="170"/>
        <v>0</v>
      </c>
      <c r="N1584" s="25">
        <f t="shared" ca="1" si="171"/>
        <v>0</v>
      </c>
      <c r="O1584" s="15" t="e">
        <f t="shared" ca="1" si="172"/>
        <v>#DIV/0!</v>
      </c>
      <c r="P1584" s="15" t="e">
        <f t="shared" ca="1" si="173"/>
        <v>#DIV/0!</v>
      </c>
    </row>
    <row r="1585" spans="1:16" x14ac:dyDescent="0.25">
      <c r="A1585" s="1">
        <f t="shared" si="174"/>
        <v>43166</v>
      </c>
      <c r="B1585" s="7">
        <f t="shared" si="169"/>
        <v>3</v>
      </c>
      <c r="C1585" s="4">
        <f>INDEX(Calendar!$E$3:$E$367,MATCH(LOLP!$A1585,Calendar!$B$3:$B$367,0))</f>
        <v>1</v>
      </c>
      <c r="D1585" s="2">
        <f t="shared" si="175"/>
        <v>22</v>
      </c>
      <c r="E1585" s="36">
        <v>25389</v>
      </c>
      <c r="F1585" s="7">
        <f>IFERROR(IF(INDEX('Temperature Data'!$AA$15:$AA$348,MATCH(LOLP!A1585,'Temperature Data'!$B$15:$B$348,0))&gt;IF(B1585=9,$G$2,LOLP!$F$2),1,0),0)</f>
        <v>0</v>
      </c>
      <c r="G1585" s="7">
        <f>SUMIFS(LOLP!$F$4:$F$8763,$C$4:$C$8763,$C1585,$B$4:$B$8763,$B1585,$D$4:$D$8763,$D1585)</f>
        <v>0</v>
      </c>
      <c r="H1585" s="7">
        <f>COUNTIFS(Calendar!$E$3:$E$367,LOLP!C1585,Calendar!$D$3:$D$367,LOLP!B1585)</f>
        <v>22</v>
      </c>
      <c r="I1585" s="7">
        <f ca="1">IF($F1585=1,OFFSET(start_norps,LOLP!$D1585+(1-$C1585)*24,LOLP!$B1585)*H1585/G1585,0)</f>
        <v>0</v>
      </c>
      <c r="J1585" s="7">
        <f ca="1">IF($F1585=1,OFFSET(start_33,LOLP!$D1585+(1-$C1585)*24,LOLP!$B1585)*H1585/G1585,0)</f>
        <v>0</v>
      </c>
      <c r="K1585" s="7">
        <f ca="1">IF($F1585,OFFSET(start_40,LOLP!$D1585+(1-$C1585)*24,LOLP!$B1585),0)</f>
        <v>0</v>
      </c>
      <c r="L1585" s="7">
        <f ca="1">IF($F1585,OFFSET(start_50,LOLP!$D1585+(1-$C1585)*24,LOLP!$B1585),0)</f>
        <v>0</v>
      </c>
      <c r="M1585" s="25">
        <f t="shared" ca="1" si="170"/>
        <v>0</v>
      </c>
      <c r="N1585" s="25">
        <f t="shared" ca="1" si="171"/>
        <v>0</v>
      </c>
      <c r="O1585" s="15" t="e">
        <f t="shared" ca="1" si="172"/>
        <v>#DIV/0!</v>
      </c>
      <c r="P1585" s="15" t="e">
        <f t="shared" ca="1" si="173"/>
        <v>#DIV/0!</v>
      </c>
    </row>
    <row r="1586" spans="1:16" x14ac:dyDescent="0.25">
      <c r="A1586" s="1">
        <f t="shared" si="174"/>
        <v>43166</v>
      </c>
      <c r="B1586" s="7">
        <f t="shared" si="169"/>
        <v>3</v>
      </c>
      <c r="C1586" s="4">
        <f>INDEX(Calendar!$E$3:$E$367,MATCH(LOLP!$A1586,Calendar!$B$3:$B$367,0))</f>
        <v>1</v>
      </c>
      <c r="D1586" s="2">
        <f t="shared" si="175"/>
        <v>23</v>
      </c>
      <c r="E1586" s="36">
        <v>23601</v>
      </c>
      <c r="F1586" s="7">
        <f>IFERROR(IF(INDEX('Temperature Data'!$AA$15:$AA$348,MATCH(LOLP!A1586,'Temperature Data'!$B$15:$B$348,0))&gt;IF(B1586=9,$G$2,LOLP!$F$2),1,0),0)</f>
        <v>0</v>
      </c>
      <c r="G1586" s="7">
        <f>SUMIFS(LOLP!$F$4:$F$8763,$C$4:$C$8763,$C1586,$B$4:$B$8763,$B1586,$D$4:$D$8763,$D1586)</f>
        <v>0</v>
      </c>
      <c r="H1586" s="7">
        <f>COUNTIFS(Calendar!$E$3:$E$367,LOLP!C1586,Calendar!$D$3:$D$367,LOLP!B1586)</f>
        <v>22</v>
      </c>
      <c r="I1586" s="7">
        <f ca="1">IF($F1586=1,OFFSET(start_norps,LOLP!$D1586+(1-$C1586)*24,LOLP!$B1586)*H1586/G1586,0)</f>
        <v>0</v>
      </c>
      <c r="J1586" s="7">
        <f ca="1">IF($F1586=1,OFFSET(start_33,LOLP!$D1586+(1-$C1586)*24,LOLP!$B1586)*H1586/G1586,0)</f>
        <v>0</v>
      </c>
      <c r="K1586" s="7">
        <f ca="1">IF($F1586,OFFSET(start_40,LOLP!$D1586+(1-$C1586)*24,LOLP!$B1586),0)</f>
        <v>0</v>
      </c>
      <c r="L1586" s="7">
        <f ca="1">IF($F1586,OFFSET(start_50,LOLP!$D1586+(1-$C1586)*24,LOLP!$B1586),0)</f>
        <v>0</v>
      </c>
      <c r="M1586" s="25">
        <f t="shared" ca="1" si="170"/>
        <v>0</v>
      </c>
      <c r="N1586" s="25">
        <f t="shared" ca="1" si="171"/>
        <v>0</v>
      </c>
      <c r="O1586" s="15" t="e">
        <f t="shared" ca="1" si="172"/>
        <v>#DIV/0!</v>
      </c>
      <c r="P1586" s="15" t="e">
        <f t="shared" ca="1" si="173"/>
        <v>#DIV/0!</v>
      </c>
    </row>
    <row r="1587" spans="1:16" x14ac:dyDescent="0.25">
      <c r="A1587" s="1">
        <f t="shared" si="174"/>
        <v>43166</v>
      </c>
      <c r="B1587" s="7">
        <f t="shared" si="169"/>
        <v>3</v>
      </c>
      <c r="C1587" s="4">
        <f>INDEX(Calendar!$E$3:$E$367,MATCH(LOLP!$A1587,Calendar!$B$3:$B$367,0))</f>
        <v>1</v>
      </c>
      <c r="D1587" s="2">
        <f t="shared" si="175"/>
        <v>24</v>
      </c>
      <c r="E1587" s="36">
        <v>21899</v>
      </c>
      <c r="F1587" s="7">
        <f>IFERROR(IF(INDEX('Temperature Data'!$AA$15:$AA$348,MATCH(LOLP!A1587,'Temperature Data'!$B$15:$B$348,0))&gt;IF(B1587=9,$G$2,LOLP!$F$2),1,0),0)</f>
        <v>0</v>
      </c>
      <c r="G1587" s="7">
        <f>SUMIFS(LOLP!$F$4:$F$8763,$C$4:$C$8763,$C1587,$B$4:$B$8763,$B1587,$D$4:$D$8763,$D1587)</f>
        <v>0</v>
      </c>
      <c r="H1587" s="7">
        <f>COUNTIFS(Calendar!$E$3:$E$367,LOLP!C1587,Calendar!$D$3:$D$367,LOLP!B1587)</f>
        <v>22</v>
      </c>
      <c r="I1587" s="7">
        <f ca="1">IF($F1587=1,OFFSET(start_norps,LOLP!$D1587+(1-$C1587)*24,LOLP!$B1587)*H1587/G1587,0)</f>
        <v>0</v>
      </c>
      <c r="J1587" s="7">
        <f ca="1">IF($F1587=1,OFFSET(start_33,LOLP!$D1587+(1-$C1587)*24,LOLP!$B1587)*H1587/G1587,0)</f>
        <v>0</v>
      </c>
      <c r="K1587" s="7">
        <f ca="1">IF($F1587,OFFSET(start_40,LOLP!$D1587+(1-$C1587)*24,LOLP!$B1587),0)</f>
        <v>0</v>
      </c>
      <c r="L1587" s="7">
        <f ca="1">IF($F1587,OFFSET(start_50,LOLP!$D1587+(1-$C1587)*24,LOLP!$B1587),0)</f>
        <v>0</v>
      </c>
      <c r="M1587" s="25">
        <f t="shared" ca="1" si="170"/>
        <v>0</v>
      </c>
      <c r="N1587" s="25">
        <f t="shared" ca="1" si="171"/>
        <v>0</v>
      </c>
      <c r="O1587" s="15" t="e">
        <f t="shared" ca="1" si="172"/>
        <v>#DIV/0!</v>
      </c>
      <c r="P1587" s="15" t="e">
        <f t="shared" ca="1" si="173"/>
        <v>#DIV/0!</v>
      </c>
    </row>
    <row r="1588" spans="1:16" x14ac:dyDescent="0.25">
      <c r="A1588" s="1">
        <f t="shared" si="174"/>
        <v>43167</v>
      </c>
      <c r="B1588" s="7">
        <f t="shared" si="169"/>
        <v>3</v>
      </c>
      <c r="C1588" s="4">
        <f>INDEX(Calendar!$E$3:$E$367,MATCH(LOLP!$A1588,Calendar!$B$3:$B$367,0))</f>
        <v>1</v>
      </c>
      <c r="D1588" s="2">
        <f t="shared" si="175"/>
        <v>1</v>
      </c>
      <c r="E1588" s="36">
        <v>21064</v>
      </c>
      <c r="F1588" s="7">
        <f>IFERROR(IF(INDEX('Temperature Data'!$AA$15:$AA$348,MATCH(LOLP!A1588,'Temperature Data'!$B$15:$B$348,0))&gt;IF(B1588=9,$G$2,LOLP!$F$2),1,0),0)</f>
        <v>0</v>
      </c>
      <c r="G1588" s="7">
        <f>SUMIFS(LOLP!$F$4:$F$8763,$C$4:$C$8763,$C1588,$B$4:$B$8763,$B1588,$D$4:$D$8763,$D1588)</f>
        <v>0</v>
      </c>
      <c r="H1588" s="7">
        <f>COUNTIFS(Calendar!$E$3:$E$367,LOLP!C1588,Calendar!$D$3:$D$367,LOLP!B1588)</f>
        <v>22</v>
      </c>
      <c r="I1588" s="7">
        <f ca="1">IF($F1588=1,OFFSET(start_norps,LOLP!$D1588+(1-$C1588)*24,LOLP!$B1588)*H1588/G1588,0)</f>
        <v>0</v>
      </c>
      <c r="J1588" s="7">
        <f ca="1">IF($F1588=1,OFFSET(start_33,LOLP!$D1588+(1-$C1588)*24,LOLP!$B1588)*H1588/G1588,0)</f>
        <v>0</v>
      </c>
      <c r="K1588" s="7">
        <f ca="1">IF($F1588,OFFSET(start_40,LOLP!$D1588+(1-$C1588)*24,LOLP!$B1588),0)</f>
        <v>0</v>
      </c>
      <c r="L1588" s="7">
        <f ca="1">IF($F1588,OFFSET(start_50,LOLP!$D1588+(1-$C1588)*24,LOLP!$B1588),0)</f>
        <v>0</v>
      </c>
      <c r="M1588" s="25">
        <f t="shared" ca="1" si="170"/>
        <v>0</v>
      </c>
      <c r="N1588" s="25">
        <f t="shared" ca="1" si="171"/>
        <v>0</v>
      </c>
      <c r="O1588" s="15" t="e">
        <f t="shared" ca="1" si="172"/>
        <v>#DIV/0!</v>
      </c>
      <c r="P1588" s="15" t="e">
        <f t="shared" ca="1" si="173"/>
        <v>#DIV/0!</v>
      </c>
    </row>
    <row r="1589" spans="1:16" x14ac:dyDescent="0.25">
      <c r="A1589" s="1">
        <f t="shared" si="174"/>
        <v>43167</v>
      </c>
      <c r="B1589" s="7">
        <f t="shared" si="169"/>
        <v>3</v>
      </c>
      <c r="C1589" s="4">
        <f>INDEX(Calendar!$E$3:$E$367,MATCH(LOLP!$A1589,Calendar!$B$3:$B$367,0))</f>
        <v>1</v>
      </c>
      <c r="D1589" s="2">
        <f t="shared" si="175"/>
        <v>2</v>
      </c>
      <c r="E1589" s="36">
        <v>20399</v>
      </c>
      <c r="F1589" s="7">
        <f>IFERROR(IF(INDEX('Temperature Data'!$AA$15:$AA$348,MATCH(LOLP!A1589,'Temperature Data'!$B$15:$B$348,0))&gt;IF(B1589=9,$G$2,LOLP!$F$2),1,0),0)</f>
        <v>0</v>
      </c>
      <c r="G1589" s="7">
        <f>SUMIFS(LOLP!$F$4:$F$8763,$C$4:$C$8763,$C1589,$B$4:$B$8763,$B1589,$D$4:$D$8763,$D1589)</f>
        <v>0</v>
      </c>
      <c r="H1589" s="7">
        <f>COUNTIFS(Calendar!$E$3:$E$367,LOLP!C1589,Calendar!$D$3:$D$367,LOLP!B1589)</f>
        <v>22</v>
      </c>
      <c r="I1589" s="7">
        <f ca="1">IF($F1589=1,OFFSET(start_norps,LOLP!$D1589+(1-$C1589)*24,LOLP!$B1589)*H1589/G1589,0)</f>
        <v>0</v>
      </c>
      <c r="J1589" s="7">
        <f ca="1">IF($F1589=1,OFFSET(start_33,LOLP!$D1589+(1-$C1589)*24,LOLP!$B1589)*H1589/G1589,0)</f>
        <v>0</v>
      </c>
      <c r="K1589" s="7">
        <f ca="1">IF($F1589,OFFSET(start_40,LOLP!$D1589+(1-$C1589)*24,LOLP!$B1589),0)</f>
        <v>0</v>
      </c>
      <c r="L1589" s="7">
        <f ca="1">IF($F1589,OFFSET(start_50,LOLP!$D1589+(1-$C1589)*24,LOLP!$B1589),0)</f>
        <v>0</v>
      </c>
      <c r="M1589" s="25">
        <f t="shared" ca="1" si="170"/>
        <v>0</v>
      </c>
      <c r="N1589" s="25">
        <f t="shared" ca="1" si="171"/>
        <v>0</v>
      </c>
      <c r="O1589" s="15" t="e">
        <f t="shared" ca="1" si="172"/>
        <v>#DIV/0!</v>
      </c>
      <c r="P1589" s="15" t="e">
        <f t="shared" ca="1" si="173"/>
        <v>#DIV/0!</v>
      </c>
    </row>
    <row r="1590" spans="1:16" x14ac:dyDescent="0.25">
      <c r="A1590" s="1">
        <f t="shared" si="174"/>
        <v>43167</v>
      </c>
      <c r="B1590" s="7">
        <f t="shared" si="169"/>
        <v>3</v>
      </c>
      <c r="C1590" s="4">
        <f>INDEX(Calendar!$E$3:$E$367,MATCH(LOLP!$A1590,Calendar!$B$3:$B$367,0))</f>
        <v>1</v>
      </c>
      <c r="D1590" s="2">
        <f t="shared" si="175"/>
        <v>3</v>
      </c>
      <c r="E1590" s="36">
        <v>19975</v>
      </c>
      <c r="F1590" s="7">
        <f>IFERROR(IF(INDEX('Temperature Data'!$AA$15:$AA$348,MATCH(LOLP!A1590,'Temperature Data'!$B$15:$B$348,0))&gt;IF(B1590=9,$G$2,LOLP!$F$2),1,0),0)</f>
        <v>0</v>
      </c>
      <c r="G1590" s="7">
        <f>SUMIFS(LOLP!$F$4:$F$8763,$C$4:$C$8763,$C1590,$B$4:$B$8763,$B1590,$D$4:$D$8763,$D1590)</f>
        <v>0</v>
      </c>
      <c r="H1590" s="7">
        <f>COUNTIFS(Calendar!$E$3:$E$367,LOLP!C1590,Calendar!$D$3:$D$367,LOLP!B1590)</f>
        <v>22</v>
      </c>
      <c r="I1590" s="7">
        <f ca="1">IF($F1590=1,OFFSET(start_norps,LOLP!$D1590+(1-$C1590)*24,LOLP!$B1590)*H1590/G1590,0)</f>
        <v>0</v>
      </c>
      <c r="J1590" s="7">
        <f ca="1">IF($F1590=1,OFFSET(start_33,LOLP!$D1590+(1-$C1590)*24,LOLP!$B1590)*H1590/G1590,0)</f>
        <v>0</v>
      </c>
      <c r="K1590" s="7">
        <f ca="1">IF($F1590,OFFSET(start_40,LOLP!$D1590+(1-$C1590)*24,LOLP!$B1590),0)</f>
        <v>0</v>
      </c>
      <c r="L1590" s="7">
        <f ca="1">IF($F1590,OFFSET(start_50,LOLP!$D1590+(1-$C1590)*24,LOLP!$B1590),0)</f>
        <v>0</v>
      </c>
      <c r="M1590" s="25">
        <f t="shared" ca="1" si="170"/>
        <v>0</v>
      </c>
      <c r="N1590" s="25">
        <f t="shared" ca="1" si="171"/>
        <v>0</v>
      </c>
      <c r="O1590" s="15" t="e">
        <f t="shared" ca="1" si="172"/>
        <v>#DIV/0!</v>
      </c>
      <c r="P1590" s="15" t="e">
        <f t="shared" ca="1" si="173"/>
        <v>#DIV/0!</v>
      </c>
    </row>
    <row r="1591" spans="1:16" x14ac:dyDescent="0.25">
      <c r="A1591" s="1">
        <f t="shared" si="174"/>
        <v>43167</v>
      </c>
      <c r="B1591" s="7">
        <f t="shared" si="169"/>
        <v>3</v>
      </c>
      <c r="C1591" s="4">
        <f>INDEX(Calendar!$E$3:$E$367,MATCH(LOLP!$A1591,Calendar!$B$3:$B$367,0))</f>
        <v>1</v>
      </c>
      <c r="D1591" s="2">
        <f t="shared" si="175"/>
        <v>4</v>
      </c>
      <c r="E1591" s="36">
        <v>19869</v>
      </c>
      <c r="F1591" s="7">
        <f>IFERROR(IF(INDEX('Temperature Data'!$AA$15:$AA$348,MATCH(LOLP!A1591,'Temperature Data'!$B$15:$B$348,0))&gt;IF(B1591=9,$G$2,LOLP!$F$2),1,0),0)</f>
        <v>0</v>
      </c>
      <c r="G1591" s="7">
        <f>SUMIFS(LOLP!$F$4:$F$8763,$C$4:$C$8763,$C1591,$B$4:$B$8763,$B1591,$D$4:$D$8763,$D1591)</f>
        <v>0</v>
      </c>
      <c r="H1591" s="7">
        <f>COUNTIFS(Calendar!$E$3:$E$367,LOLP!C1591,Calendar!$D$3:$D$367,LOLP!B1591)</f>
        <v>22</v>
      </c>
      <c r="I1591" s="7">
        <f ca="1">IF($F1591=1,OFFSET(start_norps,LOLP!$D1591+(1-$C1591)*24,LOLP!$B1591)*H1591/G1591,0)</f>
        <v>0</v>
      </c>
      <c r="J1591" s="7">
        <f ca="1">IF($F1591=1,OFFSET(start_33,LOLP!$D1591+(1-$C1591)*24,LOLP!$B1591)*H1591/G1591,0)</f>
        <v>0</v>
      </c>
      <c r="K1591" s="7">
        <f ca="1">IF($F1591,OFFSET(start_40,LOLP!$D1591+(1-$C1591)*24,LOLP!$B1591),0)</f>
        <v>0</v>
      </c>
      <c r="L1591" s="7">
        <f ca="1">IF($F1591,OFFSET(start_50,LOLP!$D1591+(1-$C1591)*24,LOLP!$B1591),0)</f>
        <v>0</v>
      </c>
      <c r="M1591" s="25">
        <f t="shared" ca="1" si="170"/>
        <v>0</v>
      </c>
      <c r="N1591" s="25">
        <f t="shared" ca="1" si="171"/>
        <v>0</v>
      </c>
      <c r="O1591" s="15" t="e">
        <f t="shared" ca="1" si="172"/>
        <v>#DIV/0!</v>
      </c>
      <c r="P1591" s="15" t="e">
        <f t="shared" ca="1" si="173"/>
        <v>#DIV/0!</v>
      </c>
    </row>
    <row r="1592" spans="1:16" x14ac:dyDescent="0.25">
      <c r="A1592" s="1">
        <f t="shared" si="174"/>
        <v>43167</v>
      </c>
      <c r="B1592" s="7">
        <f t="shared" si="169"/>
        <v>3</v>
      </c>
      <c r="C1592" s="4">
        <f>INDEX(Calendar!$E$3:$E$367,MATCH(LOLP!$A1592,Calendar!$B$3:$B$367,0))</f>
        <v>1</v>
      </c>
      <c r="D1592" s="2">
        <f t="shared" si="175"/>
        <v>5</v>
      </c>
      <c r="E1592" s="36">
        <v>20384</v>
      </c>
      <c r="F1592" s="7">
        <f>IFERROR(IF(INDEX('Temperature Data'!$AA$15:$AA$348,MATCH(LOLP!A1592,'Temperature Data'!$B$15:$B$348,0))&gt;IF(B1592=9,$G$2,LOLP!$F$2),1,0),0)</f>
        <v>0</v>
      </c>
      <c r="G1592" s="7">
        <f>SUMIFS(LOLP!$F$4:$F$8763,$C$4:$C$8763,$C1592,$B$4:$B$8763,$B1592,$D$4:$D$8763,$D1592)</f>
        <v>0</v>
      </c>
      <c r="H1592" s="7">
        <f>COUNTIFS(Calendar!$E$3:$E$367,LOLP!C1592,Calendar!$D$3:$D$367,LOLP!B1592)</f>
        <v>22</v>
      </c>
      <c r="I1592" s="7">
        <f ca="1">IF($F1592=1,OFFSET(start_norps,LOLP!$D1592+(1-$C1592)*24,LOLP!$B1592)*H1592/G1592,0)</f>
        <v>0</v>
      </c>
      <c r="J1592" s="7">
        <f ca="1">IF($F1592=1,OFFSET(start_33,LOLP!$D1592+(1-$C1592)*24,LOLP!$B1592)*H1592/G1592,0)</f>
        <v>0</v>
      </c>
      <c r="K1592" s="7">
        <f ca="1">IF($F1592,OFFSET(start_40,LOLP!$D1592+(1-$C1592)*24,LOLP!$B1592),0)</f>
        <v>0</v>
      </c>
      <c r="L1592" s="7">
        <f ca="1">IF($F1592,OFFSET(start_50,LOLP!$D1592+(1-$C1592)*24,LOLP!$B1592),0)</f>
        <v>0</v>
      </c>
      <c r="M1592" s="25">
        <f t="shared" ca="1" si="170"/>
        <v>0</v>
      </c>
      <c r="N1592" s="25">
        <f t="shared" ca="1" si="171"/>
        <v>0</v>
      </c>
      <c r="O1592" s="15" t="e">
        <f t="shared" ca="1" si="172"/>
        <v>#DIV/0!</v>
      </c>
      <c r="P1592" s="15" t="e">
        <f t="shared" ca="1" si="173"/>
        <v>#DIV/0!</v>
      </c>
    </row>
    <row r="1593" spans="1:16" x14ac:dyDescent="0.25">
      <c r="A1593" s="1">
        <f t="shared" si="174"/>
        <v>43167</v>
      </c>
      <c r="B1593" s="7">
        <f t="shared" si="169"/>
        <v>3</v>
      </c>
      <c r="C1593" s="4">
        <f>INDEX(Calendar!$E$3:$E$367,MATCH(LOLP!$A1593,Calendar!$B$3:$B$367,0))</f>
        <v>1</v>
      </c>
      <c r="D1593" s="2">
        <f t="shared" si="175"/>
        <v>6</v>
      </c>
      <c r="E1593" s="36">
        <v>21854</v>
      </c>
      <c r="F1593" s="7">
        <f>IFERROR(IF(INDEX('Temperature Data'!$AA$15:$AA$348,MATCH(LOLP!A1593,'Temperature Data'!$B$15:$B$348,0))&gt;IF(B1593=9,$G$2,LOLP!$F$2),1,0),0)</f>
        <v>0</v>
      </c>
      <c r="G1593" s="7">
        <f>SUMIFS(LOLP!$F$4:$F$8763,$C$4:$C$8763,$C1593,$B$4:$B$8763,$B1593,$D$4:$D$8763,$D1593)</f>
        <v>0</v>
      </c>
      <c r="H1593" s="7">
        <f>COUNTIFS(Calendar!$E$3:$E$367,LOLP!C1593,Calendar!$D$3:$D$367,LOLP!B1593)</f>
        <v>22</v>
      </c>
      <c r="I1593" s="7">
        <f ca="1">IF($F1593=1,OFFSET(start_norps,LOLP!$D1593+(1-$C1593)*24,LOLP!$B1593)*H1593/G1593,0)</f>
        <v>0</v>
      </c>
      <c r="J1593" s="7">
        <f ca="1">IF($F1593=1,OFFSET(start_33,LOLP!$D1593+(1-$C1593)*24,LOLP!$B1593)*H1593/G1593,0)</f>
        <v>0</v>
      </c>
      <c r="K1593" s="7">
        <f ca="1">IF($F1593,OFFSET(start_40,LOLP!$D1593+(1-$C1593)*24,LOLP!$B1593),0)</f>
        <v>0</v>
      </c>
      <c r="L1593" s="7">
        <f ca="1">IF($F1593,OFFSET(start_50,LOLP!$D1593+(1-$C1593)*24,LOLP!$B1593),0)</f>
        <v>0</v>
      </c>
      <c r="M1593" s="25">
        <f t="shared" ca="1" si="170"/>
        <v>0</v>
      </c>
      <c r="N1593" s="25">
        <f t="shared" ca="1" si="171"/>
        <v>0</v>
      </c>
      <c r="O1593" s="15" t="e">
        <f t="shared" ca="1" si="172"/>
        <v>#DIV/0!</v>
      </c>
      <c r="P1593" s="15" t="e">
        <f t="shared" ca="1" si="173"/>
        <v>#DIV/0!</v>
      </c>
    </row>
    <row r="1594" spans="1:16" x14ac:dyDescent="0.25">
      <c r="A1594" s="1">
        <f t="shared" si="174"/>
        <v>43167</v>
      </c>
      <c r="B1594" s="7">
        <f t="shared" si="169"/>
        <v>3</v>
      </c>
      <c r="C1594" s="4">
        <f>INDEX(Calendar!$E$3:$E$367,MATCH(LOLP!$A1594,Calendar!$B$3:$B$367,0))</f>
        <v>1</v>
      </c>
      <c r="D1594" s="2">
        <f t="shared" si="175"/>
        <v>7</v>
      </c>
      <c r="E1594" s="36">
        <v>23780</v>
      </c>
      <c r="F1594" s="7">
        <f>IFERROR(IF(INDEX('Temperature Data'!$AA$15:$AA$348,MATCH(LOLP!A1594,'Temperature Data'!$B$15:$B$348,0))&gt;IF(B1594=9,$G$2,LOLP!$F$2),1,0),0)</f>
        <v>0</v>
      </c>
      <c r="G1594" s="7">
        <f>SUMIFS(LOLP!$F$4:$F$8763,$C$4:$C$8763,$C1594,$B$4:$B$8763,$B1594,$D$4:$D$8763,$D1594)</f>
        <v>0</v>
      </c>
      <c r="H1594" s="7">
        <f>COUNTIFS(Calendar!$E$3:$E$367,LOLP!C1594,Calendar!$D$3:$D$367,LOLP!B1594)</f>
        <v>22</v>
      </c>
      <c r="I1594" s="7">
        <f ca="1">IF($F1594=1,OFFSET(start_norps,LOLP!$D1594+(1-$C1594)*24,LOLP!$B1594)*H1594/G1594,0)</f>
        <v>0</v>
      </c>
      <c r="J1594" s="7">
        <f ca="1">IF($F1594=1,OFFSET(start_33,LOLP!$D1594+(1-$C1594)*24,LOLP!$B1594)*H1594/G1594,0)</f>
        <v>0</v>
      </c>
      <c r="K1594" s="7">
        <f ca="1">IF($F1594,OFFSET(start_40,LOLP!$D1594+(1-$C1594)*24,LOLP!$B1594),0)</f>
        <v>0</v>
      </c>
      <c r="L1594" s="7">
        <f ca="1">IF($F1594,OFFSET(start_50,LOLP!$D1594+(1-$C1594)*24,LOLP!$B1594),0)</f>
        <v>0</v>
      </c>
      <c r="M1594" s="25">
        <f t="shared" ca="1" si="170"/>
        <v>0</v>
      </c>
      <c r="N1594" s="25">
        <f t="shared" ca="1" si="171"/>
        <v>0</v>
      </c>
      <c r="O1594" s="15" t="e">
        <f t="shared" ca="1" si="172"/>
        <v>#DIV/0!</v>
      </c>
      <c r="P1594" s="15" t="e">
        <f t="shared" ca="1" si="173"/>
        <v>#DIV/0!</v>
      </c>
    </row>
    <row r="1595" spans="1:16" x14ac:dyDescent="0.25">
      <c r="A1595" s="1">
        <f t="shared" si="174"/>
        <v>43167</v>
      </c>
      <c r="B1595" s="7">
        <f t="shared" si="169"/>
        <v>3</v>
      </c>
      <c r="C1595" s="4">
        <f>INDEX(Calendar!$E$3:$E$367,MATCH(LOLP!$A1595,Calendar!$B$3:$B$367,0))</f>
        <v>1</v>
      </c>
      <c r="D1595" s="2">
        <f t="shared" si="175"/>
        <v>8</v>
      </c>
      <c r="E1595" s="36">
        <v>24768</v>
      </c>
      <c r="F1595" s="7">
        <f>IFERROR(IF(INDEX('Temperature Data'!$AA$15:$AA$348,MATCH(LOLP!A1595,'Temperature Data'!$B$15:$B$348,0))&gt;IF(B1595=9,$G$2,LOLP!$F$2),1,0),0)</f>
        <v>0</v>
      </c>
      <c r="G1595" s="7">
        <f>SUMIFS(LOLP!$F$4:$F$8763,$C$4:$C$8763,$C1595,$B$4:$B$8763,$B1595,$D$4:$D$8763,$D1595)</f>
        <v>0</v>
      </c>
      <c r="H1595" s="7">
        <f>COUNTIFS(Calendar!$E$3:$E$367,LOLP!C1595,Calendar!$D$3:$D$367,LOLP!B1595)</f>
        <v>22</v>
      </c>
      <c r="I1595" s="7">
        <f ca="1">IF($F1595=1,OFFSET(start_norps,LOLP!$D1595+(1-$C1595)*24,LOLP!$B1595)*H1595/G1595,0)</f>
        <v>0</v>
      </c>
      <c r="J1595" s="7">
        <f ca="1">IF($F1595=1,OFFSET(start_33,LOLP!$D1595+(1-$C1595)*24,LOLP!$B1595)*H1595/G1595,0)</f>
        <v>0</v>
      </c>
      <c r="K1595" s="7">
        <f ca="1">IF($F1595,OFFSET(start_40,LOLP!$D1595+(1-$C1595)*24,LOLP!$B1595),0)</f>
        <v>0</v>
      </c>
      <c r="L1595" s="7">
        <f ca="1">IF($F1595,OFFSET(start_50,LOLP!$D1595+(1-$C1595)*24,LOLP!$B1595),0)</f>
        <v>0</v>
      </c>
      <c r="M1595" s="25">
        <f t="shared" ca="1" si="170"/>
        <v>0</v>
      </c>
      <c r="N1595" s="25">
        <f t="shared" ca="1" si="171"/>
        <v>0</v>
      </c>
      <c r="O1595" s="15" t="e">
        <f t="shared" ca="1" si="172"/>
        <v>#DIV/0!</v>
      </c>
      <c r="P1595" s="15" t="e">
        <f t="shared" ca="1" si="173"/>
        <v>#DIV/0!</v>
      </c>
    </row>
    <row r="1596" spans="1:16" x14ac:dyDescent="0.25">
      <c r="A1596" s="1">
        <f t="shared" si="174"/>
        <v>43167</v>
      </c>
      <c r="B1596" s="7">
        <f t="shared" si="169"/>
        <v>3</v>
      </c>
      <c r="C1596" s="4">
        <f>INDEX(Calendar!$E$3:$E$367,MATCH(LOLP!$A1596,Calendar!$B$3:$B$367,0))</f>
        <v>1</v>
      </c>
      <c r="D1596" s="2">
        <f t="shared" si="175"/>
        <v>9</v>
      </c>
      <c r="E1596" s="36">
        <v>24346</v>
      </c>
      <c r="F1596" s="7">
        <f>IFERROR(IF(INDEX('Temperature Data'!$AA$15:$AA$348,MATCH(LOLP!A1596,'Temperature Data'!$B$15:$B$348,0))&gt;IF(B1596=9,$G$2,LOLP!$F$2),1,0),0)</f>
        <v>0</v>
      </c>
      <c r="G1596" s="7">
        <f>SUMIFS(LOLP!$F$4:$F$8763,$C$4:$C$8763,$C1596,$B$4:$B$8763,$B1596,$D$4:$D$8763,$D1596)</f>
        <v>0</v>
      </c>
      <c r="H1596" s="7">
        <f>COUNTIFS(Calendar!$E$3:$E$367,LOLP!C1596,Calendar!$D$3:$D$367,LOLP!B1596)</f>
        <v>22</v>
      </c>
      <c r="I1596" s="7">
        <f ca="1">IF($F1596=1,OFFSET(start_norps,LOLP!$D1596+(1-$C1596)*24,LOLP!$B1596)*H1596/G1596,0)</f>
        <v>0</v>
      </c>
      <c r="J1596" s="7">
        <f ca="1">IF($F1596=1,OFFSET(start_33,LOLP!$D1596+(1-$C1596)*24,LOLP!$B1596)*H1596/G1596,0)</f>
        <v>0</v>
      </c>
      <c r="K1596" s="7">
        <f ca="1">IF($F1596,OFFSET(start_40,LOLP!$D1596+(1-$C1596)*24,LOLP!$B1596),0)</f>
        <v>0</v>
      </c>
      <c r="L1596" s="7">
        <f ca="1">IF($F1596,OFFSET(start_50,LOLP!$D1596+(1-$C1596)*24,LOLP!$B1596),0)</f>
        <v>0</v>
      </c>
      <c r="M1596" s="25">
        <f t="shared" ca="1" si="170"/>
        <v>0</v>
      </c>
      <c r="N1596" s="25">
        <f t="shared" ca="1" si="171"/>
        <v>0</v>
      </c>
      <c r="O1596" s="15" t="e">
        <f t="shared" ca="1" si="172"/>
        <v>#DIV/0!</v>
      </c>
      <c r="P1596" s="15" t="e">
        <f t="shared" ca="1" si="173"/>
        <v>#DIV/0!</v>
      </c>
    </row>
    <row r="1597" spans="1:16" x14ac:dyDescent="0.25">
      <c r="A1597" s="1">
        <f t="shared" si="174"/>
        <v>43167</v>
      </c>
      <c r="B1597" s="7">
        <f t="shared" si="169"/>
        <v>3</v>
      </c>
      <c r="C1597" s="4">
        <f>INDEX(Calendar!$E$3:$E$367,MATCH(LOLP!$A1597,Calendar!$B$3:$B$367,0))</f>
        <v>1</v>
      </c>
      <c r="D1597" s="2">
        <f t="shared" si="175"/>
        <v>10</v>
      </c>
      <c r="E1597" s="36">
        <v>24179</v>
      </c>
      <c r="F1597" s="7">
        <f>IFERROR(IF(INDEX('Temperature Data'!$AA$15:$AA$348,MATCH(LOLP!A1597,'Temperature Data'!$B$15:$B$348,0))&gt;IF(B1597=9,$G$2,LOLP!$F$2),1,0),0)</f>
        <v>0</v>
      </c>
      <c r="G1597" s="7">
        <f>SUMIFS(LOLP!$F$4:$F$8763,$C$4:$C$8763,$C1597,$B$4:$B$8763,$B1597,$D$4:$D$8763,$D1597)</f>
        <v>0</v>
      </c>
      <c r="H1597" s="7">
        <f>COUNTIFS(Calendar!$E$3:$E$367,LOLP!C1597,Calendar!$D$3:$D$367,LOLP!B1597)</f>
        <v>22</v>
      </c>
      <c r="I1597" s="7">
        <f ca="1">IF($F1597=1,OFFSET(start_norps,LOLP!$D1597+(1-$C1597)*24,LOLP!$B1597)*H1597/G1597,0)</f>
        <v>0</v>
      </c>
      <c r="J1597" s="7">
        <f ca="1">IF($F1597=1,OFFSET(start_33,LOLP!$D1597+(1-$C1597)*24,LOLP!$B1597)*H1597/G1597,0)</f>
        <v>0</v>
      </c>
      <c r="K1597" s="7">
        <f ca="1">IF($F1597,OFFSET(start_40,LOLP!$D1597+(1-$C1597)*24,LOLP!$B1597),0)</f>
        <v>0</v>
      </c>
      <c r="L1597" s="7">
        <f ca="1">IF($F1597,OFFSET(start_50,LOLP!$D1597+(1-$C1597)*24,LOLP!$B1597),0)</f>
        <v>0</v>
      </c>
      <c r="M1597" s="25">
        <f t="shared" ca="1" si="170"/>
        <v>0</v>
      </c>
      <c r="N1597" s="25">
        <f t="shared" ca="1" si="171"/>
        <v>0</v>
      </c>
      <c r="O1597" s="15" t="e">
        <f t="shared" ca="1" si="172"/>
        <v>#DIV/0!</v>
      </c>
      <c r="P1597" s="15" t="e">
        <f t="shared" ca="1" si="173"/>
        <v>#DIV/0!</v>
      </c>
    </row>
    <row r="1598" spans="1:16" x14ac:dyDescent="0.25">
      <c r="A1598" s="1">
        <f t="shared" si="174"/>
        <v>43167</v>
      </c>
      <c r="B1598" s="7">
        <f t="shared" si="169"/>
        <v>3</v>
      </c>
      <c r="C1598" s="4">
        <f>INDEX(Calendar!$E$3:$E$367,MATCH(LOLP!$A1598,Calendar!$B$3:$B$367,0))</f>
        <v>1</v>
      </c>
      <c r="D1598" s="2">
        <f t="shared" si="175"/>
        <v>11</v>
      </c>
      <c r="E1598" s="36">
        <v>23854</v>
      </c>
      <c r="F1598" s="7">
        <f>IFERROR(IF(INDEX('Temperature Data'!$AA$15:$AA$348,MATCH(LOLP!A1598,'Temperature Data'!$B$15:$B$348,0))&gt;IF(B1598=9,$G$2,LOLP!$F$2),1,0),0)</f>
        <v>0</v>
      </c>
      <c r="G1598" s="7">
        <f>SUMIFS(LOLP!$F$4:$F$8763,$C$4:$C$8763,$C1598,$B$4:$B$8763,$B1598,$D$4:$D$8763,$D1598)</f>
        <v>0</v>
      </c>
      <c r="H1598" s="7">
        <f>COUNTIFS(Calendar!$E$3:$E$367,LOLP!C1598,Calendar!$D$3:$D$367,LOLP!B1598)</f>
        <v>22</v>
      </c>
      <c r="I1598" s="7">
        <f ca="1">IF($F1598=1,OFFSET(start_norps,LOLP!$D1598+(1-$C1598)*24,LOLP!$B1598)*H1598/G1598,0)</f>
        <v>0</v>
      </c>
      <c r="J1598" s="7">
        <f ca="1">IF($F1598=1,OFFSET(start_33,LOLP!$D1598+(1-$C1598)*24,LOLP!$B1598)*H1598/G1598,0)</f>
        <v>0</v>
      </c>
      <c r="K1598" s="7">
        <f ca="1">IF($F1598,OFFSET(start_40,LOLP!$D1598+(1-$C1598)*24,LOLP!$B1598),0)</f>
        <v>0</v>
      </c>
      <c r="L1598" s="7">
        <f ca="1">IF($F1598,OFFSET(start_50,LOLP!$D1598+(1-$C1598)*24,LOLP!$B1598),0)</f>
        <v>0</v>
      </c>
      <c r="M1598" s="25">
        <f t="shared" ca="1" si="170"/>
        <v>0</v>
      </c>
      <c r="N1598" s="25">
        <f t="shared" ca="1" si="171"/>
        <v>0</v>
      </c>
      <c r="O1598" s="15" t="e">
        <f t="shared" ca="1" si="172"/>
        <v>#DIV/0!</v>
      </c>
      <c r="P1598" s="15" t="e">
        <f t="shared" ca="1" si="173"/>
        <v>#DIV/0!</v>
      </c>
    </row>
    <row r="1599" spans="1:16" x14ac:dyDescent="0.25">
      <c r="A1599" s="1">
        <f t="shared" si="174"/>
        <v>43167</v>
      </c>
      <c r="B1599" s="7">
        <f t="shared" si="169"/>
        <v>3</v>
      </c>
      <c r="C1599" s="4">
        <f>INDEX(Calendar!$E$3:$E$367,MATCH(LOLP!$A1599,Calendar!$B$3:$B$367,0))</f>
        <v>1</v>
      </c>
      <c r="D1599" s="2">
        <f t="shared" si="175"/>
        <v>12</v>
      </c>
      <c r="E1599" s="36">
        <v>23653</v>
      </c>
      <c r="F1599" s="7">
        <f>IFERROR(IF(INDEX('Temperature Data'!$AA$15:$AA$348,MATCH(LOLP!A1599,'Temperature Data'!$B$15:$B$348,0))&gt;IF(B1599=9,$G$2,LOLP!$F$2),1,0),0)</f>
        <v>0</v>
      </c>
      <c r="G1599" s="7">
        <f>SUMIFS(LOLP!$F$4:$F$8763,$C$4:$C$8763,$C1599,$B$4:$B$8763,$B1599,$D$4:$D$8763,$D1599)</f>
        <v>0</v>
      </c>
      <c r="H1599" s="7">
        <f>COUNTIFS(Calendar!$E$3:$E$367,LOLP!C1599,Calendar!$D$3:$D$367,LOLP!B1599)</f>
        <v>22</v>
      </c>
      <c r="I1599" s="7">
        <f ca="1">IF($F1599=1,OFFSET(start_norps,LOLP!$D1599+(1-$C1599)*24,LOLP!$B1599)*H1599/G1599,0)</f>
        <v>0</v>
      </c>
      <c r="J1599" s="7">
        <f ca="1">IF($F1599=1,OFFSET(start_33,LOLP!$D1599+(1-$C1599)*24,LOLP!$B1599)*H1599/G1599,0)</f>
        <v>0</v>
      </c>
      <c r="K1599" s="7">
        <f ca="1">IF($F1599,OFFSET(start_40,LOLP!$D1599+(1-$C1599)*24,LOLP!$B1599),0)</f>
        <v>0</v>
      </c>
      <c r="L1599" s="7">
        <f ca="1">IF($F1599,OFFSET(start_50,LOLP!$D1599+(1-$C1599)*24,LOLP!$B1599),0)</f>
        <v>0</v>
      </c>
      <c r="M1599" s="25">
        <f t="shared" ca="1" si="170"/>
        <v>0</v>
      </c>
      <c r="N1599" s="25">
        <f t="shared" ca="1" si="171"/>
        <v>0</v>
      </c>
      <c r="O1599" s="15" t="e">
        <f t="shared" ca="1" si="172"/>
        <v>#DIV/0!</v>
      </c>
      <c r="P1599" s="15" t="e">
        <f t="shared" ca="1" si="173"/>
        <v>#DIV/0!</v>
      </c>
    </row>
    <row r="1600" spans="1:16" x14ac:dyDescent="0.25">
      <c r="A1600" s="1">
        <f t="shared" si="174"/>
        <v>43167</v>
      </c>
      <c r="B1600" s="7">
        <f t="shared" si="169"/>
        <v>3</v>
      </c>
      <c r="C1600" s="4">
        <f>INDEX(Calendar!$E$3:$E$367,MATCH(LOLP!$A1600,Calendar!$B$3:$B$367,0))</f>
        <v>1</v>
      </c>
      <c r="D1600" s="2">
        <f t="shared" si="175"/>
        <v>13</v>
      </c>
      <c r="E1600" s="36">
        <v>23405</v>
      </c>
      <c r="F1600" s="7">
        <f>IFERROR(IF(INDEX('Temperature Data'!$AA$15:$AA$348,MATCH(LOLP!A1600,'Temperature Data'!$B$15:$B$348,0))&gt;IF(B1600=9,$G$2,LOLP!$F$2),1,0),0)</f>
        <v>0</v>
      </c>
      <c r="G1600" s="7">
        <f>SUMIFS(LOLP!$F$4:$F$8763,$C$4:$C$8763,$C1600,$B$4:$B$8763,$B1600,$D$4:$D$8763,$D1600)</f>
        <v>0</v>
      </c>
      <c r="H1600" s="7">
        <f>COUNTIFS(Calendar!$E$3:$E$367,LOLP!C1600,Calendar!$D$3:$D$367,LOLP!B1600)</f>
        <v>22</v>
      </c>
      <c r="I1600" s="7">
        <f ca="1">IF($F1600=1,OFFSET(start_norps,LOLP!$D1600+(1-$C1600)*24,LOLP!$B1600)*H1600/G1600,0)</f>
        <v>0</v>
      </c>
      <c r="J1600" s="7">
        <f ca="1">IF($F1600=1,OFFSET(start_33,LOLP!$D1600+(1-$C1600)*24,LOLP!$B1600)*H1600/G1600,0)</f>
        <v>0</v>
      </c>
      <c r="K1600" s="7">
        <f ca="1">IF($F1600,OFFSET(start_40,LOLP!$D1600+(1-$C1600)*24,LOLP!$B1600),0)</f>
        <v>0</v>
      </c>
      <c r="L1600" s="7">
        <f ca="1">IF($F1600,OFFSET(start_50,LOLP!$D1600+(1-$C1600)*24,LOLP!$B1600),0)</f>
        <v>0</v>
      </c>
      <c r="M1600" s="25">
        <f t="shared" ca="1" si="170"/>
        <v>0</v>
      </c>
      <c r="N1600" s="25">
        <f t="shared" ca="1" si="171"/>
        <v>0</v>
      </c>
      <c r="O1600" s="15" t="e">
        <f t="shared" ca="1" si="172"/>
        <v>#DIV/0!</v>
      </c>
      <c r="P1600" s="15" t="e">
        <f t="shared" ca="1" si="173"/>
        <v>#DIV/0!</v>
      </c>
    </row>
    <row r="1601" spans="1:16" x14ac:dyDescent="0.25">
      <c r="A1601" s="1">
        <f t="shared" si="174"/>
        <v>43167</v>
      </c>
      <c r="B1601" s="7">
        <f t="shared" si="169"/>
        <v>3</v>
      </c>
      <c r="C1601" s="4">
        <f>INDEX(Calendar!$E$3:$E$367,MATCH(LOLP!$A1601,Calendar!$B$3:$B$367,0))</f>
        <v>1</v>
      </c>
      <c r="D1601" s="2">
        <f t="shared" si="175"/>
        <v>14</v>
      </c>
      <c r="E1601" s="36">
        <v>23482</v>
      </c>
      <c r="F1601" s="7">
        <f>IFERROR(IF(INDEX('Temperature Data'!$AA$15:$AA$348,MATCH(LOLP!A1601,'Temperature Data'!$B$15:$B$348,0))&gt;IF(B1601=9,$G$2,LOLP!$F$2),1,0),0)</f>
        <v>0</v>
      </c>
      <c r="G1601" s="7">
        <f>SUMIFS(LOLP!$F$4:$F$8763,$C$4:$C$8763,$C1601,$B$4:$B$8763,$B1601,$D$4:$D$8763,$D1601)</f>
        <v>0</v>
      </c>
      <c r="H1601" s="7">
        <f>COUNTIFS(Calendar!$E$3:$E$367,LOLP!C1601,Calendar!$D$3:$D$367,LOLP!B1601)</f>
        <v>22</v>
      </c>
      <c r="I1601" s="7">
        <f ca="1">IF($F1601=1,OFFSET(start_norps,LOLP!$D1601+(1-$C1601)*24,LOLP!$B1601)*H1601/G1601,0)</f>
        <v>0</v>
      </c>
      <c r="J1601" s="7">
        <f ca="1">IF($F1601=1,OFFSET(start_33,LOLP!$D1601+(1-$C1601)*24,LOLP!$B1601)*H1601/G1601,0)</f>
        <v>0</v>
      </c>
      <c r="K1601" s="7">
        <f ca="1">IF($F1601,OFFSET(start_40,LOLP!$D1601+(1-$C1601)*24,LOLP!$B1601),0)</f>
        <v>0</v>
      </c>
      <c r="L1601" s="7">
        <f ca="1">IF($F1601,OFFSET(start_50,LOLP!$D1601+(1-$C1601)*24,LOLP!$B1601),0)</f>
        <v>0</v>
      </c>
      <c r="M1601" s="25">
        <f t="shared" ca="1" si="170"/>
        <v>0</v>
      </c>
      <c r="N1601" s="25">
        <f t="shared" ca="1" si="171"/>
        <v>0</v>
      </c>
      <c r="O1601" s="15" t="e">
        <f t="shared" ca="1" si="172"/>
        <v>#DIV/0!</v>
      </c>
      <c r="P1601" s="15" t="e">
        <f t="shared" ca="1" si="173"/>
        <v>#DIV/0!</v>
      </c>
    </row>
    <row r="1602" spans="1:16" x14ac:dyDescent="0.25">
      <c r="A1602" s="1">
        <f t="shared" si="174"/>
        <v>43167</v>
      </c>
      <c r="B1602" s="7">
        <f t="shared" si="169"/>
        <v>3</v>
      </c>
      <c r="C1602" s="4">
        <f>INDEX(Calendar!$E$3:$E$367,MATCH(LOLP!$A1602,Calendar!$B$3:$B$367,0))</f>
        <v>1</v>
      </c>
      <c r="D1602" s="2">
        <f t="shared" si="175"/>
        <v>15</v>
      </c>
      <c r="E1602" s="36">
        <v>23845</v>
      </c>
      <c r="F1602" s="7">
        <f>IFERROR(IF(INDEX('Temperature Data'!$AA$15:$AA$348,MATCH(LOLP!A1602,'Temperature Data'!$B$15:$B$348,0))&gt;IF(B1602=9,$G$2,LOLP!$F$2),1,0),0)</f>
        <v>0</v>
      </c>
      <c r="G1602" s="7">
        <f>SUMIFS(LOLP!$F$4:$F$8763,$C$4:$C$8763,$C1602,$B$4:$B$8763,$B1602,$D$4:$D$8763,$D1602)</f>
        <v>0</v>
      </c>
      <c r="H1602" s="7">
        <f>COUNTIFS(Calendar!$E$3:$E$367,LOLP!C1602,Calendar!$D$3:$D$367,LOLP!B1602)</f>
        <v>22</v>
      </c>
      <c r="I1602" s="7">
        <f ca="1">IF($F1602=1,OFFSET(start_norps,LOLP!$D1602+(1-$C1602)*24,LOLP!$B1602)*H1602/G1602,0)</f>
        <v>0</v>
      </c>
      <c r="J1602" s="7">
        <f ca="1">IF($F1602=1,OFFSET(start_33,LOLP!$D1602+(1-$C1602)*24,LOLP!$B1602)*H1602/G1602,0)</f>
        <v>0</v>
      </c>
      <c r="K1602" s="7">
        <f ca="1">IF($F1602,OFFSET(start_40,LOLP!$D1602+(1-$C1602)*24,LOLP!$B1602),0)</f>
        <v>0</v>
      </c>
      <c r="L1602" s="7">
        <f ca="1">IF($F1602,OFFSET(start_50,LOLP!$D1602+(1-$C1602)*24,LOLP!$B1602),0)</f>
        <v>0</v>
      </c>
      <c r="M1602" s="25">
        <f t="shared" ca="1" si="170"/>
        <v>0</v>
      </c>
      <c r="N1602" s="25">
        <f t="shared" ca="1" si="171"/>
        <v>0</v>
      </c>
      <c r="O1602" s="15" t="e">
        <f t="shared" ca="1" si="172"/>
        <v>#DIV/0!</v>
      </c>
      <c r="P1602" s="15" t="e">
        <f t="shared" ca="1" si="173"/>
        <v>#DIV/0!</v>
      </c>
    </row>
    <row r="1603" spans="1:16" x14ac:dyDescent="0.25">
      <c r="A1603" s="1">
        <f t="shared" si="174"/>
        <v>43167</v>
      </c>
      <c r="B1603" s="7">
        <f t="shared" si="169"/>
        <v>3</v>
      </c>
      <c r="C1603" s="4">
        <f>INDEX(Calendar!$E$3:$E$367,MATCH(LOLP!$A1603,Calendar!$B$3:$B$367,0))</f>
        <v>1</v>
      </c>
      <c r="D1603" s="2">
        <f t="shared" si="175"/>
        <v>16</v>
      </c>
      <c r="E1603" s="36">
        <v>24440</v>
      </c>
      <c r="F1603" s="7">
        <f>IFERROR(IF(INDEX('Temperature Data'!$AA$15:$AA$348,MATCH(LOLP!A1603,'Temperature Data'!$B$15:$B$348,0))&gt;IF(B1603=9,$G$2,LOLP!$F$2),1,0),0)</f>
        <v>0</v>
      </c>
      <c r="G1603" s="7">
        <f>SUMIFS(LOLP!$F$4:$F$8763,$C$4:$C$8763,$C1603,$B$4:$B$8763,$B1603,$D$4:$D$8763,$D1603)</f>
        <v>0</v>
      </c>
      <c r="H1603" s="7">
        <f>COUNTIFS(Calendar!$E$3:$E$367,LOLP!C1603,Calendar!$D$3:$D$367,LOLP!B1603)</f>
        <v>22</v>
      </c>
      <c r="I1603" s="7">
        <f ca="1">IF($F1603=1,OFFSET(start_norps,LOLP!$D1603+(1-$C1603)*24,LOLP!$B1603)*H1603/G1603,0)</f>
        <v>0</v>
      </c>
      <c r="J1603" s="7">
        <f ca="1">IF($F1603=1,OFFSET(start_33,LOLP!$D1603+(1-$C1603)*24,LOLP!$B1603)*H1603/G1603,0)</f>
        <v>0</v>
      </c>
      <c r="K1603" s="7">
        <f ca="1">IF($F1603,OFFSET(start_40,LOLP!$D1603+(1-$C1603)*24,LOLP!$B1603),0)</f>
        <v>0</v>
      </c>
      <c r="L1603" s="7">
        <f ca="1">IF($F1603,OFFSET(start_50,LOLP!$D1603+(1-$C1603)*24,LOLP!$B1603),0)</f>
        <v>0</v>
      </c>
      <c r="M1603" s="25">
        <f t="shared" ca="1" si="170"/>
        <v>0</v>
      </c>
      <c r="N1603" s="25">
        <f t="shared" ca="1" si="171"/>
        <v>0</v>
      </c>
      <c r="O1603" s="15" t="e">
        <f t="shared" ca="1" si="172"/>
        <v>#DIV/0!</v>
      </c>
      <c r="P1603" s="15" t="e">
        <f t="shared" ca="1" si="173"/>
        <v>#DIV/0!</v>
      </c>
    </row>
    <row r="1604" spans="1:16" x14ac:dyDescent="0.25">
      <c r="A1604" s="1">
        <f t="shared" si="174"/>
        <v>43167</v>
      </c>
      <c r="B1604" s="7">
        <f t="shared" si="169"/>
        <v>3</v>
      </c>
      <c r="C1604" s="4">
        <f>INDEX(Calendar!$E$3:$E$367,MATCH(LOLP!$A1604,Calendar!$B$3:$B$367,0))</f>
        <v>1</v>
      </c>
      <c r="D1604" s="2">
        <f t="shared" si="175"/>
        <v>17</v>
      </c>
      <c r="E1604" s="36">
        <v>24508</v>
      </c>
      <c r="F1604" s="7">
        <f>IFERROR(IF(INDEX('Temperature Data'!$AA$15:$AA$348,MATCH(LOLP!A1604,'Temperature Data'!$B$15:$B$348,0))&gt;IF(B1604=9,$G$2,LOLP!$F$2),1,0),0)</f>
        <v>0</v>
      </c>
      <c r="G1604" s="7">
        <f>SUMIFS(LOLP!$F$4:$F$8763,$C$4:$C$8763,$C1604,$B$4:$B$8763,$B1604,$D$4:$D$8763,$D1604)</f>
        <v>0</v>
      </c>
      <c r="H1604" s="7">
        <f>COUNTIFS(Calendar!$E$3:$E$367,LOLP!C1604,Calendar!$D$3:$D$367,LOLP!B1604)</f>
        <v>22</v>
      </c>
      <c r="I1604" s="7">
        <f ca="1">IF($F1604=1,OFFSET(start_norps,LOLP!$D1604+(1-$C1604)*24,LOLP!$B1604)*H1604/G1604,0)</f>
        <v>0</v>
      </c>
      <c r="J1604" s="7">
        <f ca="1">IF($F1604=1,OFFSET(start_33,LOLP!$D1604+(1-$C1604)*24,LOLP!$B1604)*H1604/G1604,0)</f>
        <v>0</v>
      </c>
      <c r="K1604" s="7">
        <f ca="1">IF($F1604,OFFSET(start_40,LOLP!$D1604+(1-$C1604)*24,LOLP!$B1604),0)</f>
        <v>0</v>
      </c>
      <c r="L1604" s="7">
        <f ca="1">IF($F1604,OFFSET(start_50,LOLP!$D1604+(1-$C1604)*24,LOLP!$B1604),0)</f>
        <v>0</v>
      </c>
      <c r="M1604" s="25">
        <f t="shared" ca="1" si="170"/>
        <v>0</v>
      </c>
      <c r="N1604" s="25">
        <f t="shared" ca="1" si="171"/>
        <v>0</v>
      </c>
      <c r="O1604" s="15" t="e">
        <f t="shared" ca="1" si="172"/>
        <v>#DIV/0!</v>
      </c>
      <c r="P1604" s="15" t="e">
        <f t="shared" ca="1" si="173"/>
        <v>#DIV/0!</v>
      </c>
    </row>
    <row r="1605" spans="1:16" x14ac:dyDescent="0.25">
      <c r="A1605" s="1">
        <f t="shared" si="174"/>
        <v>43167</v>
      </c>
      <c r="B1605" s="7">
        <f t="shared" ref="B1605:B1668" si="176">MONTH(A1605)</f>
        <v>3</v>
      </c>
      <c r="C1605" s="4">
        <f>INDEX(Calendar!$E$3:$E$367,MATCH(LOLP!$A1605,Calendar!$B$3:$B$367,0))</f>
        <v>1</v>
      </c>
      <c r="D1605" s="2">
        <f t="shared" si="175"/>
        <v>18</v>
      </c>
      <c r="E1605" s="36">
        <v>25710</v>
      </c>
      <c r="F1605" s="7">
        <f>IFERROR(IF(INDEX('Temperature Data'!$AA$15:$AA$348,MATCH(LOLP!A1605,'Temperature Data'!$B$15:$B$348,0))&gt;IF(B1605=9,$G$2,LOLP!$F$2),1,0),0)</f>
        <v>0</v>
      </c>
      <c r="G1605" s="7">
        <f>SUMIFS(LOLP!$F$4:$F$8763,$C$4:$C$8763,$C1605,$B$4:$B$8763,$B1605,$D$4:$D$8763,$D1605)</f>
        <v>0</v>
      </c>
      <c r="H1605" s="7">
        <f>COUNTIFS(Calendar!$E$3:$E$367,LOLP!C1605,Calendar!$D$3:$D$367,LOLP!B1605)</f>
        <v>22</v>
      </c>
      <c r="I1605" s="7">
        <f ca="1">IF($F1605=1,OFFSET(start_norps,LOLP!$D1605+(1-$C1605)*24,LOLP!$B1605)*H1605/G1605,0)</f>
        <v>0</v>
      </c>
      <c r="J1605" s="7">
        <f ca="1">IF($F1605=1,OFFSET(start_33,LOLP!$D1605+(1-$C1605)*24,LOLP!$B1605)*H1605/G1605,0)</f>
        <v>0</v>
      </c>
      <c r="K1605" s="7">
        <f ca="1">IF($F1605,OFFSET(start_40,LOLP!$D1605+(1-$C1605)*24,LOLP!$B1605),0)</f>
        <v>0</v>
      </c>
      <c r="L1605" s="7">
        <f ca="1">IF($F1605,OFFSET(start_50,LOLP!$D1605+(1-$C1605)*24,LOLP!$B1605),0)</f>
        <v>0</v>
      </c>
      <c r="M1605" s="25">
        <f t="shared" ref="M1605:M1668" ca="1" si="177">I1605/I$8764</f>
        <v>0</v>
      </c>
      <c r="N1605" s="25">
        <f t="shared" ref="N1605:N1668" ca="1" si="178">J1605/J$8764</f>
        <v>0</v>
      </c>
      <c r="O1605" s="15" t="e">
        <f t="shared" ref="O1605:O1668" ca="1" si="179">K1605/K$8764</f>
        <v>#DIV/0!</v>
      </c>
      <c r="P1605" s="15" t="e">
        <f t="shared" ref="P1605:P1668" ca="1" si="180">L1605/L$8764</f>
        <v>#DIV/0!</v>
      </c>
    </row>
    <row r="1606" spans="1:16" x14ac:dyDescent="0.25">
      <c r="A1606" s="1">
        <f t="shared" si="174"/>
        <v>43167</v>
      </c>
      <c r="B1606" s="7">
        <f t="shared" si="176"/>
        <v>3</v>
      </c>
      <c r="C1606" s="4">
        <f>INDEX(Calendar!$E$3:$E$367,MATCH(LOLP!$A1606,Calendar!$B$3:$B$367,0))</f>
        <v>1</v>
      </c>
      <c r="D1606" s="2">
        <f t="shared" si="175"/>
        <v>19</v>
      </c>
      <c r="E1606" s="36">
        <v>27444</v>
      </c>
      <c r="F1606" s="7">
        <f>IFERROR(IF(INDEX('Temperature Data'!$AA$15:$AA$348,MATCH(LOLP!A1606,'Temperature Data'!$B$15:$B$348,0))&gt;IF(B1606=9,$G$2,LOLP!$F$2),1,0),0)</f>
        <v>0</v>
      </c>
      <c r="G1606" s="7">
        <f>SUMIFS(LOLP!$F$4:$F$8763,$C$4:$C$8763,$C1606,$B$4:$B$8763,$B1606,$D$4:$D$8763,$D1606)</f>
        <v>0</v>
      </c>
      <c r="H1606" s="7">
        <f>COUNTIFS(Calendar!$E$3:$E$367,LOLP!C1606,Calendar!$D$3:$D$367,LOLP!B1606)</f>
        <v>22</v>
      </c>
      <c r="I1606" s="7">
        <f ca="1">IF($F1606=1,OFFSET(start_norps,LOLP!$D1606+(1-$C1606)*24,LOLP!$B1606)*H1606/G1606,0)</f>
        <v>0</v>
      </c>
      <c r="J1606" s="7">
        <f ca="1">IF($F1606=1,OFFSET(start_33,LOLP!$D1606+(1-$C1606)*24,LOLP!$B1606)*H1606/G1606,0)</f>
        <v>0</v>
      </c>
      <c r="K1606" s="7">
        <f ca="1">IF($F1606,OFFSET(start_40,LOLP!$D1606+(1-$C1606)*24,LOLP!$B1606),0)</f>
        <v>0</v>
      </c>
      <c r="L1606" s="7">
        <f ca="1">IF($F1606,OFFSET(start_50,LOLP!$D1606+(1-$C1606)*24,LOLP!$B1606),0)</f>
        <v>0</v>
      </c>
      <c r="M1606" s="25">
        <f t="shared" ca="1" si="177"/>
        <v>0</v>
      </c>
      <c r="N1606" s="25">
        <f t="shared" ca="1" si="178"/>
        <v>0</v>
      </c>
      <c r="O1606" s="15" t="e">
        <f t="shared" ca="1" si="179"/>
        <v>#DIV/0!</v>
      </c>
      <c r="P1606" s="15" t="e">
        <f t="shared" ca="1" si="180"/>
        <v>#DIV/0!</v>
      </c>
    </row>
    <row r="1607" spans="1:16" x14ac:dyDescent="0.25">
      <c r="A1607" s="1">
        <f t="shared" si="174"/>
        <v>43167</v>
      </c>
      <c r="B1607" s="7">
        <f t="shared" si="176"/>
        <v>3</v>
      </c>
      <c r="C1607" s="4">
        <f>INDEX(Calendar!$E$3:$E$367,MATCH(LOLP!$A1607,Calendar!$B$3:$B$367,0))</f>
        <v>1</v>
      </c>
      <c r="D1607" s="2">
        <f t="shared" si="175"/>
        <v>20</v>
      </c>
      <c r="E1607" s="36">
        <v>27501</v>
      </c>
      <c r="F1607" s="7">
        <f>IFERROR(IF(INDEX('Temperature Data'!$AA$15:$AA$348,MATCH(LOLP!A1607,'Temperature Data'!$B$15:$B$348,0))&gt;IF(B1607=9,$G$2,LOLP!$F$2),1,0),0)</f>
        <v>0</v>
      </c>
      <c r="G1607" s="7">
        <f>SUMIFS(LOLP!$F$4:$F$8763,$C$4:$C$8763,$C1607,$B$4:$B$8763,$B1607,$D$4:$D$8763,$D1607)</f>
        <v>0</v>
      </c>
      <c r="H1607" s="7">
        <f>COUNTIFS(Calendar!$E$3:$E$367,LOLP!C1607,Calendar!$D$3:$D$367,LOLP!B1607)</f>
        <v>22</v>
      </c>
      <c r="I1607" s="7">
        <f ca="1">IF($F1607=1,OFFSET(start_norps,LOLP!$D1607+(1-$C1607)*24,LOLP!$B1607)*H1607/G1607,0)</f>
        <v>0</v>
      </c>
      <c r="J1607" s="7">
        <f ca="1">IF($F1607=1,OFFSET(start_33,LOLP!$D1607+(1-$C1607)*24,LOLP!$B1607)*H1607/G1607,0)</f>
        <v>0</v>
      </c>
      <c r="K1607" s="7">
        <f ca="1">IF($F1607,OFFSET(start_40,LOLP!$D1607+(1-$C1607)*24,LOLP!$B1607),0)</f>
        <v>0</v>
      </c>
      <c r="L1607" s="7">
        <f ca="1">IF($F1607,OFFSET(start_50,LOLP!$D1607+(1-$C1607)*24,LOLP!$B1607),0)</f>
        <v>0</v>
      </c>
      <c r="M1607" s="25">
        <f t="shared" ca="1" si="177"/>
        <v>0</v>
      </c>
      <c r="N1607" s="25">
        <f t="shared" ca="1" si="178"/>
        <v>0</v>
      </c>
      <c r="O1607" s="15" t="e">
        <f t="shared" ca="1" si="179"/>
        <v>#DIV/0!</v>
      </c>
      <c r="P1607" s="15" t="e">
        <f t="shared" ca="1" si="180"/>
        <v>#DIV/0!</v>
      </c>
    </row>
    <row r="1608" spans="1:16" x14ac:dyDescent="0.25">
      <c r="A1608" s="1">
        <f t="shared" si="174"/>
        <v>43167</v>
      </c>
      <c r="B1608" s="7">
        <f t="shared" si="176"/>
        <v>3</v>
      </c>
      <c r="C1608" s="4">
        <f>INDEX(Calendar!$E$3:$E$367,MATCH(LOLP!$A1608,Calendar!$B$3:$B$367,0))</f>
        <v>1</v>
      </c>
      <c r="D1608" s="2">
        <f t="shared" si="175"/>
        <v>21</v>
      </c>
      <c r="E1608" s="36">
        <v>26745</v>
      </c>
      <c r="F1608" s="7">
        <f>IFERROR(IF(INDEX('Temperature Data'!$AA$15:$AA$348,MATCH(LOLP!A1608,'Temperature Data'!$B$15:$B$348,0))&gt;IF(B1608=9,$G$2,LOLP!$F$2),1,0),0)</f>
        <v>0</v>
      </c>
      <c r="G1608" s="7">
        <f>SUMIFS(LOLP!$F$4:$F$8763,$C$4:$C$8763,$C1608,$B$4:$B$8763,$B1608,$D$4:$D$8763,$D1608)</f>
        <v>0</v>
      </c>
      <c r="H1608" s="7">
        <f>COUNTIFS(Calendar!$E$3:$E$367,LOLP!C1608,Calendar!$D$3:$D$367,LOLP!B1608)</f>
        <v>22</v>
      </c>
      <c r="I1608" s="7">
        <f ca="1">IF($F1608=1,OFFSET(start_norps,LOLP!$D1608+(1-$C1608)*24,LOLP!$B1608)*H1608/G1608,0)</f>
        <v>0</v>
      </c>
      <c r="J1608" s="7">
        <f ca="1">IF($F1608=1,OFFSET(start_33,LOLP!$D1608+(1-$C1608)*24,LOLP!$B1608)*H1608/G1608,0)</f>
        <v>0</v>
      </c>
      <c r="K1608" s="7">
        <f ca="1">IF($F1608,OFFSET(start_40,LOLP!$D1608+(1-$C1608)*24,LOLP!$B1608),0)</f>
        <v>0</v>
      </c>
      <c r="L1608" s="7">
        <f ca="1">IF($F1608,OFFSET(start_50,LOLP!$D1608+(1-$C1608)*24,LOLP!$B1608),0)</f>
        <v>0</v>
      </c>
      <c r="M1608" s="25">
        <f t="shared" ca="1" si="177"/>
        <v>0</v>
      </c>
      <c r="N1608" s="25">
        <f t="shared" ca="1" si="178"/>
        <v>0</v>
      </c>
      <c r="O1608" s="15" t="e">
        <f t="shared" ca="1" si="179"/>
        <v>#DIV/0!</v>
      </c>
      <c r="P1608" s="15" t="e">
        <f t="shared" ca="1" si="180"/>
        <v>#DIV/0!</v>
      </c>
    </row>
    <row r="1609" spans="1:16" x14ac:dyDescent="0.25">
      <c r="A1609" s="1">
        <f t="shared" si="174"/>
        <v>43167</v>
      </c>
      <c r="B1609" s="7">
        <f t="shared" si="176"/>
        <v>3</v>
      </c>
      <c r="C1609" s="4">
        <f>INDEX(Calendar!$E$3:$E$367,MATCH(LOLP!$A1609,Calendar!$B$3:$B$367,0))</f>
        <v>1</v>
      </c>
      <c r="D1609" s="2">
        <f t="shared" si="175"/>
        <v>22</v>
      </c>
      <c r="E1609" s="36">
        <v>25410</v>
      </c>
      <c r="F1609" s="7">
        <f>IFERROR(IF(INDEX('Temperature Data'!$AA$15:$AA$348,MATCH(LOLP!A1609,'Temperature Data'!$B$15:$B$348,0))&gt;IF(B1609=9,$G$2,LOLP!$F$2),1,0),0)</f>
        <v>0</v>
      </c>
      <c r="G1609" s="7">
        <f>SUMIFS(LOLP!$F$4:$F$8763,$C$4:$C$8763,$C1609,$B$4:$B$8763,$B1609,$D$4:$D$8763,$D1609)</f>
        <v>0</v>
      </c>
      <c r="H1609" s="7">
        <f>COUNTIFS(Calendar!$E$3:$E$367,LOLP!C1609,Calendar!$D$3:$D$367,LOLP!B1609)</f>
        <v>22</v>
      </c>
      <c r="I1609" s="7">
        <f ca="1">IF($F1609=1,OFFSET(start_norps,LOLP!$D1609+(1-$C1609)*24,LOLP!$B1609)*H1609/G1609,0)</f>
        <v>0</v>
      </c>
      <c r="J1609" s="7">
        <f ca="1">IF($F1609=1,OFFSET(start_33,LOLP!$D1609+(1-$C1609)*24,LOLP!$B1609)*H1609/G1609,0)</f>
        <v>0</v>
      </c>
      <c r="K1609" s="7">
        <f ca="1">IF($F1609,OFFSET(start_40,LOLP!$D1609+(1-$C1609)*24,LOLP!$B1609),0)</f>
        <v>0</v>
      </c>
      <c r="L1609" s="7">
        <f ca="1">IF($F1609,OFFSET(start_50,LOLP!$D1609+(1-$C1609)*24,LOLP!$B1609),0)</f>
        <v>0</v>
      </c>
      <c r="M1609" s="25">
        <f t="shared" ca="1" si="177"/>
        <v>0</v>
      </c>
      <c r="N1609" s="25">
        <f t="shared" ca="1" si="178"/>
        <v>0</v>
      </c>
      <c r="O1609" s="15" t="e">
        <f t="shared" ca="1" si="179"/>
        <v>#DIV/0!</v>
      </c>
      <c r="P1609" s="15" t="e">
        <f t="shared" ca="1" si="180"/>
        <v>#DIV/0!</v>
      </c>
    </row>
    <row r="1610" spans="1:16" x14ac:dyDescent="0.25">
      <c r="A1610" s="1">
        <f t="shared" si="174"/>
        <v>43167</v>
      </c>
      <c r="B1610" s="7">
        <f t="shared" si="176"/>
        <v>3</v>
      </c>
      <c r="C1610" s="4">
        <f>INDEX(Calendar!$E$3:$E$367,MATCH(LOLP!$A1610,Calendar!$B$3:$B$367,0))</f>
        <v>1</v>
      </c>
      <c r="D1610" s="2">
        <f t="shared" si="175"/>
        <v>23</v>
      </c>
      <c r="E1610" s="36">
        <v>23480</v>
      </c>
      <c r="F1610" s="7">
        <f>IFERROR(IF(INDEX('Temperature Data'!$AA$15:$AA$348,MATCH(LOLP!A1610,'Temperature Data'!$B$15:$B$348,0))&gt;IF(B1610=9,$G$2,LOLP!$F$2),1,0),0)</f>
        <v>0</v>
      </c>
      <c r="G1610" s="7">
        <f>SUMIFS(LOLP!$F$4:$F$8763,$C$4:$C$8763,$C1610,$B$4:$B$8763,$B1610,$D$4:$D$8763,$D1610)</f>
        <v>0</v>
      </c>
      <c r="H1610" s="7">
        <f>COUNTIFS(Calendar!$E$3:$E$367,LOLP!C1610,Calendar!$D$3:$D$367,LOLP!B1610)</f>
        <v>22</v>
      </c>
      <c r="I1610" s="7">
        <f ca="1">IF($F1610=1,OFFSET(start_norps,LOLP!$D1610+(1-$C1610)*24,LOLP!$B1610)*H1610/G1610,0)</f>
        <v>0</v>
      </c>
      <c r="J1610" s="7">
        <f ca="1">IF($F1610=1,OFFSET(start_33,LOLP!$D1610+(1-$C1610)*24,LOLP!$B1610)*H1610/G1610,0)</f>
        <v>0</v>
      </c>
      <c r="K1610" s="7">
        <f ca="1">IF($F1610,OFFSET(start_40,LOLP!$D1610+(1-$C1610)*24,LOLP!$B1610),0)</f>
        <v>0</v>
      </c>
      <c r="L1610" s="7">
        <f ca="1">IF($F1610,OFFSET(start_50,LOLP!$D1610+(1-$C1610)*24,LOLP!$B1610),0)</f>
        <v>0</v>
      </c>
      <c r="M1610" s="25">
        <f t="shared" ca="1" si="177"/>
        <v>0</v>
      </c>
      <c r="N1610" s="25">
        <f t="shared" ca="1" si="178"/>
        <v>0</v>
      </c>
      <c r="O1610" s="15" t="e">
        <f t="shared" ca="1" si="179"/>
        <v>#DIV/0!</v>
      </c>
      <c r="P1610" s="15" t="e">
        <f t="shared" ca="1" si="180"/>
        <v>#DIV/0!</v>
      </c>
    </row>
    <row r="1611" spans="1:16" x14ac:dyDescent="0.25">
      <c r="A1611" s="1">
        <f t="shared" si="174"/>
        <v>43167</v>
      </c>
      <c r="B1611" s="7">
        <f t="shared" si="176"/>
        <v>3</v>
      </c>
      <c r="C1611" s="4">
        <f>INDEX(Calendar!$E$3:$E$367,MATCH(LOLP!$A1611,Calendar!$B$3:$B$367,0))</f>
        <v>1</v>
      </c>
      <c r="D1611" s="2">
        <f t="shared" si="175"/>
        <v>24</v>
      </c>
      <c r="E1611" s="36">
        <v>21789</v>
      </c>
      <c r="F1611" s="7">
        <f>IFERROR(IF(INDEX('Temperature Data'!$AA$15:$AA$348,MATCH(LOLP!A1611,'Temperature Data'!$B$15:$B$348,0))&gt;IF(B1611=9,$G$2,LOLP!$F$2),1,0),0)</f>
        <v>0</v>
      </c>
      <c r="G1611" s="7">
        <f>SUMIFS(LOLP!$F$4:$F$8763,$C$4:$C$8763,$C1611,$B$4:$B$8763,$B1611,$D$4:$D$8763,$D1611)</f>
        <v>0</v>
      </c>
      <c r="H1611" s="7">
        <f>COUNTIFS(Calendar!$E$3:$E$367,LOLP!C1611,Calendar!$D$3:$D$367,LOLP!B1611)</f>
        <v>22</v>
      </c>
      <c r="I1611" s="7">
        <f ca="1">IF($F1611=1,OFFSET(start_norps,LOLP!$D1611+(1-$C1611)*24,LOLP!$B1611)*H1611/G1611,0)</f>
        <v>0</v>
      </c>
      <c r="J1611" s="7">
        <f ca="1">IF($F1611=1,OFFSET(start_33,LOLP!$D1611+(1-$C1611)*24,LOLP!$B1611)*H1611/G1611,0)</f>
        <v>0</v>
      </c>
      <c r="K1611" s="7">
        <f ca="1">IF($F1611,OFFSET(start_40,LOLP!$D1611+(1-$C1611)*24,LOLP!$B1611),0)</f>
        <v>0</v>
      </c>
      <c r="L1611" s="7">
        <f ca="1">IF($F1611,OFFSET(start_50,LOLP!$D1611+(1-$C1611)*24,LOLP!$B1611),0)</f>
        <v>0</v>
      </c>
      <c r="M1611" s="25">
        <f t="shared" ca="1" si="177"/>
        <v>0</v>
      </c>
      <c r="N1611" s="25">
        <f t="shared" ca="1" si="178"/>
        <v>0</v>
      </c>
      <c r="O1611" s="15" t="e">
        <f t="shared" ca="1" si="179"/>
        <v>#DIV/0!</v>
      </c>
      <c r="P1611" s="15" t="e">
        <f t="shared" ca="1" si="180"/>
        <v>#DIV/0!</v>
      </c>
    </row>
    <row r="1612" spans="1:16" x14ac:dyDescent="0.25">
      <c r="A1612" s="1">
        <f t="shared" si="174"/>
        <v>43168</v>
      </c>
      <c r="B1612" s="7">
        <f t="shared" si="176"/>
        <v>3</v>
      </c>
      <c r="C1612" s="4">
        <f>INDEX(Calendar!$E$3:$E$367,MATCH(LOLP!$A1612,Calendar!$B$3:$B$367,0))</f>
        <v>1</v>
      </c>
      <c r="D1612" s="2">
        <f t="shared" si="175"/>
        <v>1</v>
      </c>
      <c r="E1612" s="36">
        <v>21011</v>
      </c>
      <c r="F1612" s="7">
        <f>IFERROR(IF(INDEX('Temperature Data'!$AA$15:$AA$348,MATCH(LOLP!A1612,'Temperature Data'!$B$15:$B$348,0))&gt;IF(B1612=9,$G$2,LOLP!$F$2),1,0),0)</f>
        <v>0</v>
      </c>
      <c r="G1612" s="7">
        <f>SUMIFS(LOLP!$F$4:$F$8763,$C$4:$C$8763,$C1612,$B$4:$B$8763,$B1612,$D$4:$D$8763,$D1612)</f>
        <v>0</v>
      </c>
      <c r="H1612" s="7">
        <f>COUNTIFS(Calendar!$E$3:$E$367,LOLP!C1612,Calendar!$D$3:$D$367,LOLP!B1612)</f>
        <v>22</v>
      </c>
      <c r="I1612" s="7">
        <f ca="1">IF($F1612=1,OFFSET(start_norps,LOLP!$D1612+(1-$C1612)*24,LOLP!$B1612)*H1612/G1612,0)</f>
        <v>0</v>
      </c>
      <c r="J1612" s="7">
        <f ca="1">IF($F1612=1,OFFSET(start_33,LOLP!$D1612+(1-$C1612)*24,LOLP!$B1612)*H1612/G1612,0)</f>
        <v>0</v>
      </c>
      <c r="K1612" s="7">
        <f ca="1">IF($F1612,OFFSET(start_40,LOLP!$D1612+(1-$C1612)*24,LOLP!$B1612),0)</f>
        <v>0</v>
      </c>
      <c r="L1612" s="7">
        <f ca="1">IF($F1612,OFFSET(start_50,LOLP!$D1612+(1-$C1612)*24,LOLP!$B1612),0)</f>
        <v>0</v>
      </c>
      <c r="M1612" s="25">
        <f t="shared" ca="1" si="177"/>
        <v>0</v>
      </c>
      <c r="N1612" s="25">
        <f t="shared" ca="1" si="178"/>
        <v>0</v>
      </c>
      <c r="O1612" s="15" t="e">
        <f t="shared" ca="1" si="179"/>
        <v>#DIV/0!</v>
      </c>
      <c r="P1612" s="15" t="e">
        <f t="shared" ca="1" si="180"/>
        <v>#DIV/0!</v>
      </c>
    </row>
    <row r="1613" spans="1:16" x14ac:dyDescent="0.25">
      <c r="A1613" s="1">
        <f t="shared" si="174"/>
        <v>43168</v>
      </c>
      <c r="B1613" s="7">
        <f t="shared" si="176"/>
        <v>3</v>
      </c>
      <c r="C1613" s="4">
        <f>INDEX(Calendar!$E$3:$E$367,MATCH(LOLP!$A1613,Calendar!$B$3:$B$367,0))</f>
        <v>1</v>
      </c>
      <c r="D1613" s="2">
        <f t="shared" si="175"/>
        <v>2</v>
      </c>
      <c r="E1613" s="36">
        <v>20324</v>
      </c>
      <c r="F1613" s="7">
        <f>IFERROR(IF(INDEX('Temperature Data'!$AA$15:$AA$348,MATCH(LOLP!A1613,'Temperature Data'!$B$15:$B$348,0))&gt;IF(B1613=9,$G$2,LOLP!$F$2),1,0),0)</f>
        <v>0</v>
      </c>
      <c r="G1613" s="7">
        <f>SUMIFS(LOLP!$F$4:$F$8763,$C$4:$C$8763,$C1613,$B$4:$B$8763,$B1613,$D$4:$D$8763,$D1613)</f>
        <v>0</v>
      </c>
      <c r="H1613" s="7">
        <f>COUNTIFS(Calendar!$E$3:$E$367,LOLP!C1613,Calendar!$D$3:$D$367,LOLP!B1613)</f>
        <v>22</v>
      </c>
      <c r="I1613" s="7">
        <f ca="1">IF($F1613=1,OFFSET(start_norps,LOLP!$D1613+(1-$C1613)*24,LOLP!$B1613)*H1613/G1613,0)</f>
        <v>0</v>
      </c>
      <c r="J1613" s="7">
        <f ca="1">IF($F1613=1,OFFSET(start_33,LOLP!$D1613+(1-$C1613)*24,LOLP!$B1613)*H1613/G1613,0)</f>
        <v>0</v>
      </c>
      <c r="K1613" s="7">
        <f ca="1">IF($F1613,OFFSET(start_40,LOLP!$D1613+(1-$C1613)*24,LOLP!$B1613),0)</f>
        <v>0</v>
      </c>
      <c r="L1613" s="7">
        <f ca="1">IF($F1613,OFFSET(start_50,LOLP!$D1613+(1-$C1613)*24,LOLP!$B1613),0)</f>
        <v>0</v>
      </c>
      <c r="M1613" s="25">
        <f t="shared" ca="1" si="177"/>
        <v>0</v>
      </c>
      <c r="N1613" s="25">
        <f t="shared" ca="1" si="178"/>
        <v>0</v>
      </c>
      <c r="O1613" s="15" t="e">
        <f t="shared" ca="1" si="179"/>
        <v>#DIV/0!</v>
      </c>
      <c r="P1613" s="15" t="e">
        <f t="shared" ca="1" si="180"/>
        <v>#DIV/0!</v>
      </c>
    </row>
    <row r="1614" spans="1:16" x14ac:dyDescent="0.25">
      <c r="A1614" s="1">
        <f t="shared" si="174"/>
        <v>43168</v>
      </c>
      <c r="B1614" s="7">
        <f t="shared" si="176"/>
        <v>3</v>
      </c>
      <c r="C1614" s="4">
        <f>INDEX(Calendar!$E$3:$E$367,MATCH(LOLP!$A1614,Calendar!$B$3:$B$367,0))</f>
        <v>1</v>
      </c>
      <c r="D1614" s="2">
        <f t="shared" si="175"/>
        <v>3</v>
      </c>
      <c r="E1614" s="36">
        <v>19879</v>
      </c>
      <c r="F1614" s="7">
        <f>IFERROR(IF(INDEX('Temperature Data'!$AA$15:$AA$348,MATCH(LOLP!A1614,'Temperature Data'!$B$15:$B$348,0))&gt;IF(B1614=9,$G$2,LOLP!$F$2),1,0),0)</f>
        <v>0</v>
      </c>
      <c r="G1614" s="7">
        <f>SUMIFS(LOLP!$F$4:$F$8763,$C$4:$C$8763,$C1614,$B$4:$B$8763,$B1614,$D$4:$D$8763,$D1614)</f>
        <v>0</v>
      </c>
      <c r="H1614" s="7">
        <f>COUNTIFS(Calendar!$E$3:$E$367,LOLP!C1614,Calendar!$D$3:$D$367,LOLP!B1614)</f>
        <v>22</v>
      </c>
      <c r="I1614" s="7">
        <f ca="1">IF($F1614=1,OFFSET(start_norps,LOLP!$D1614+(1-$C1614)*24,LOLP!$B1614)*H1614/G1614,0)</f>
        <v>0</v>
      </c>
      <c r="J1614" s="7">
        <f ca="1">IF($F1614=1,OFFSET(start_33,LOLP!$D1614+(1-$C1614)*24,LOLP!$B1614)*H1614/G1614,0)</f>
        <v>0</v>
      </c>
      <c r="K1614" s="7">
        <f ca="1">IF($F1614,OFFSET(start_40,LOLP!$D1614+(1-$C1614)*24,LOLP!$B1614),0)</f>
        <v>0</v>
      </c>
      <c r="L1614" s="7">
        <f ca="1">IF($F1614,OFFSET(start_50,LOLP!$D1614+(1-$C1614)*24,LOLP!$B1614),0)</f>
        <v>0</v>
      </c>
      <c r="M1614" s="25">
        <f t="shared" ca="1" si="177"/>
        <v>0</v>
      </c>
      <c r="N1614" s="25">
        <f t="shared" ca="1" si="178"/>
        <v>0</v>
      </c>
      <c r="O1614" s="15" t="e">
        <f t="shared" ca="1" si="179"/>
        <v>#DIV/0!</v>
      </c>
      <c r="P1614" s="15" t="e">
        <f t="shared" ca="1" si="180"/>
        <v>#DIV/0!</v>
      </c>
    </row>
    <row r="1615" spans="1:16" x14ac:dyDescent="0.25">
      <c r="A1615" s="1">
        <f t="shared" si="174"/>
        <v>43168</v>
      </c>
      <c r="B1615" s="7">
        <f t="shared" si="176"/>
        <v>3</v>
      </c>
      <c r="C1615" s="4">
        <f>INDEX(Calendar!$E$3:$E$367,MATCH(LOLP!$A1615,Calendar!$B$3:$B$367,0))</f>
        <v>1</v>
      </c>
      <c r="D1615" s="2">
        <f t="shared" si="175"/>
        <v>4</v>
      </c>
      <c r="E1615" s="36">
        <v>19762</v>
      </c>
      <c r="F1615" s="7">
        <f>IFERROR(IF(INDEX('Temperature Data'!$AA$15:$AA$348,MATCH(LOLP!A1615,'Temperature Data'!$B$15:$B$348,0))&gt;IF(B1615=9,$G$2,LOLP!$F$2),1,0),0)</f>
        <v>0</v>
      </c>
      <c r="G1615" s="7">
        <f>SUMIFS(LOLP!$F$4:$F$8763,$C$4:$C$8763,$C1615,$B$4:$B$8763,$B1615,$D$4:$D$8763,$D1615)</f>
        <v>0</v>
      </c>
      <c r="H1615" s="7">
        <f>COUNTIFS(Calendar!$E$3:$E$367,LOLP!C1615,Calendar!$D$3:$D$367,LOLP!B1615)</f>
        <v>22</v>
      </c>
      <c r="I1615" s="7">
        <f ca="1">IF($F1615=1,OFFSET(start_norps,LOLP!$D1615+(1-$C1615)*24,LOLP!$B1615)*H1615/G1615,0)</f>
        <v>0</v>
      </c>
      <c r="J1615" s="7">
        <f ca="1">IF($F1615=1,OFFSET(start_33,LOLP!$D1615+(1-$C1615)*24,LOLP!$B1615)*H1615/G1615,0)</f>
        <v>0</v>
      </c>
      <c r="K1615" s="7">
        <f ca="1">IF($F1615,OFFSET(start_40,LOLP!$D1615+(1-$C1615)*24,LOLP!$B1615),0)</f>
        <v>0</v>
      </c>
      <c r="L1615" s="7">
        <f ca="1">IF($F1615,OFFSET(start_50,LOLP!$D1615+(1-$C1615)*24,LOLP!$B1615),0)</f>
        <v>0</v>
      </c>
      <c r="M1615" s="25">
        <f t="shared" ca="1" si="177"/>
        <v>0</v>
      </c>
      <c r="N1615" s="25">
        <f t="shared" ca="1" si="178"/>
        <v>0</v>
      </c>
      <c r="O1615" s="15" t="e">
        <f t="shared" ca="1" si="179"/>
        <v>#DIV/0!</v>
      </c>
      <c r="P1615" s="15" t="e">
        <f t="shared" ca="1" si="180"/>
        <v>#DIV/0!</v>
      </c>
    </row>
    <row r="1616" spans="1:16" x14ac:dyDescent="0.25">
      <c r="A1616" s="1">
        <f t="shared" si="174"/>
        <v>43168</v>
      </c>
      <c r="B1616" s="7">
        <f t="shared" si="176"/>
        <v>3</v>
      </c>
      <c r="C1616" s="4">
        <f>INDEX(Calendar!$E$3:$E$367,MATCH(LOLP!$A1616,Calendar!$B$3:$B$367,0))</f>
        <v>1</v>
      </c>
      <c r="D1616" s="2">
        <f t="shared" si="175"/>
        <v>5</v>
      </c>
      <c r="E1616" s="36">
        <v>20332</v>
      </c>
      <c r="F1616" s="7">
        <f>IFERROR(IF(INDEX('Temperature Data'!$AA$15:$AA$348,MATCH(LOLP!A1616,'Temperature Data'!$B$15:$B$348,0))&gt;IF(B1616=9,$G$2,LOLP!$F$2),1,0),0)</f>
        <v>0</v>
      </c>
      <c r="G1616" s="7">
        <f>SUMIFS(LOLP!$F$4:$F$8763,$C$4:$C$8763,$C1616,$B$4:$B$8763,$B1616,$D$4:$D$8763,$D1616)</f>
        <v>0</v>
      </c>
      <c r="H1616" s="7">
        <f>COUNTIFS(Calendar!$E$3:$E$367,LOLP!C1616,Calendar!$D$3:$D$367,LOLP!B1616)</f>
        <v>22</v>
      </c>
      <c r="I1616" s="7">
        <f ca="1">IF($F1616=1,OFFSET(start_norps,LOLP!$D1616+(1-$C1616)*24,LOLP!$B1616)*H1616/G1616,0)</f>
        <v>0</v>
      </c>
      <c r="J1616" s="7">
        <f ca="1">IF($F1616=1,OFFSET(start_33,LOLP!$D1616+(1-$C1616)*24,LOLP!$B1616)*H1616/G1616,0)</f>
        <v>0</v>
      </c>
      <c r="K1616" s="7">
        <f ca="1">IF($F1616,OFFSET(start_40,LOLP!$D1616+(1-$C1616)*24,LOLP!$B1616),0)</f>
        <v>0</v>
      </c>
      <c r="L1616" s="7">
        <f ca="1">IF($F1616,OFFSET(start_50,LOLP!$D1616+(1-$C1616)*24,LOLP!$B1616),0)</f>
        <v>0</v>
      </c>
      <c r="M1616" s="25">
        <f t="shared" ca="1" si="177"/>
        <v>0</v>
      </c>
      <c r="N1616" s="25">
        <f t="shared" ca="1" si="178"/>
        <v>0</v>
      </c>
      <c r="O1616" s="15" t="e">
        <f t="shared" ca="1" si="179"/>
        <v>#DIV/0!</v>
      </c>
      <c r="P1616" s="15" t="e">
        <f t="shared" ca="1" si="180"/>
        <v>#DIV/0!</v>
      </c>
    </row>
    <row r="1617" spans="1:16" x14ac:dyDescent="0.25">
      <c r="A1617" s="1">
        <f t="shared" si="174"/>
        <v>43168</v>
      </c>
      <c r="B1617" s="7">
        <f t="shared" si="176"/>
        <v>3</v>
      </c>
      <c r="C1617" s="4">
        <f>INDEX(Calendar!$E$3:$E$367,MATCH(LOLP!$A1617,Calendar!$B$3:$B$367,0))</f>
        <v>1</v>
      </c>
      <c r="D1617" s="2">
        <f t="shared" si="175"/>
        <v>6</v>
      </c>
      <c r="E1617" s="36">
        <v>21809</v>
      </c>
      <c r="F1617" s="7">
        <f>IFERROR(IF(INDEX('Temperature Data'!$AA$15:$AA$348,MATCH(LOLP!A1617,'Temperature Data'!$B$15:$B$348,0))&gt;IF(B1617=9,$G$2,LOLP!$F$2),1,0),0)</f>
        <v>0</v>
      </c>
      <c r="G1617" s="7">
        <f>SUMIFS(LOLP!$F$4:$F$8763,$C$4:$C$8763,$C1617,$B$4:$B$8763,$B1617,$D$4:$D$8763,$D1617)</f>
        <v>0</v>
      </c>
      <c r="H1617" s="7">
        <f>COUNTIFS(Calendar!$E$3:$E$367,LOLP!C1617,Calendar!$D$3:$D$367,LOLP!B1617)</f>
        <v>22</v>
      </c>
      <c r="I1617" s="7">
        <f ca="1">IF($F1617=1,OFFSET(start_norps,LOLP!$D1617+(1-$C1617)*24,LOLP!$B1617)*H1617/G1617,0)</f>
        <v>0</v>
      </c>
      <c r="J1617" s="7">
        <f ca="1">IF($F1617=1,OFFSET(start_33,LOLP!$D1617+(1-$C1617)*24,LOLP!$B1617)*H1617/G1617,0)</f>
        <v>0</v>
      </c>
      <c r="K1617" s="7">
        <f ca="1">IF($F1617,OFFSET(start_40,LOLP!$D1617+(1-$C1617)*24,LOLP!$B1617),0)</f>
        <v>0</v>
      </c>
      <c r="L1617" s="7">
        <f ca="1">IF($F1617,OFFSET(start_50,LOLP!$D1617+(1-$C1617)*24,LOLP!$B1617),0)</f>
        <v>0</v>
      </c>
      <c r="M1617" s="25">
        <f t="shared" ca="1" si="177"/>
        <v>0</v>
      </c>
      <c r="N1617" s="25">
        <f t="shared" ca="1" si="178"/>
        <v>0</v>
      </c>
      <c r="O1617" s="15" t="e">
        <f t="shared" ca="1" si="179"/>
        <v>#DIV/0!</v>
      </c>
      <c r="P1617" s="15" t="e">
        <f t="shared" ca="1" si="180"/>
        <v>#DIV/0!</v>
      </c>
    </row>
    <row r="1618" spans="1:16" x14ac:dyDescent="0.25">
      <c r="A1618" s="1">
        <f t="shared" si="174"/>
        <v>43168</v>
      </c>
      <c r="B1618" s="7">
        <f t="shared" si="176"/>
        <v>3</v>
      </c>
      <c r="C1618" s="4">
        <f>INDEX(Calendar!$E$3:$E$367,MATCH(LOLP!$A1618,Calendar!$B$3:$B$367,0))</f>
        <v>1</v>
      </c>
      <c r="D1618" s="2">
        <f t="shared" si="175"/>
        <v>7</v>
      </c>
      <c r="E1618" s="36">
        <v>23409</v>
      </c>
      <c r="F1618" s="7">
        <f>IFERROR(IF(INDEX('Temperature Data'!$AA$15:$AA$348,MATCH(LOLP!A1618,'Temperature Data'!$B$15:$B$348,0))&gt;IF(B1618=9,$G$2,LOLP!$F$2),1,0),0)</f>
        <v>0</v>
      </c>
      <c r="G1618" s="7">
        <f>SUMIFS(LOLP!$F$4:$F$8763,$C$4:$C$8763,$C1618,$B$4:$B$8763,$B1618,$D$4:$D$8763,$D1618)</f>
        <v>0</v>
      </c>
      <c r="H1618" s="7">
        <f>COUNTIFS(Calendar!$E$3:$E$367,LOLP!C1618,Calendar!$D$3:$D$367,LOLP!B1618)</f>
        <v>22</v>
      </c>
      <c r="I1618" s="7">
        <f ca="1">IF($F1618=1,OFFSET(start_norps,LOLP!$D1618+(1-$C1618)*24,LOLP!$B1618)*H1618/G1618,0)</f>
        <v>0</v>
      </c>
      <c r="J1618" s="7">
        <f ca="1">IF($F1618=1,OFFSET(start_33,LOLP!$D1618+(1-$C1618)*24,LOLP!$B1618)*H1618/G1618,0)</f>
        <v>0</v>
      </c>
      <c r="K1618" s="7">
        <f ca="1">IF($F1618,OFFSET(start_40,LOLP!$D1618+(1-$C1618)*24,LOLP!$B1618),0)</f>
        <v>0</v>
      </c>
      <c r="L1618" s="7">
        <f ca="1">IF($F1618,OFFSET(start_50,LOLP!$D1618+(1-$C1618)*24,LOLP!$B1618),0)</f>
        <v>0</v>
      </c>
      <c r="M1618" s="25">
        <f t="shared" ca="1" si="177"/>
        <v>0</v>
      </c>
      <c r="N1618" s="25">
        <f t="shared" ca="1" si="178"/>
        <v>0</v>
      </c>
      <c r="O1618" s="15" t="e">
        <f t="shared" ca="1" si="179"/>
        <v>#DIV/0!</v>
      </c>
      <c r="P1618" s="15" t="e">
        <f t="shared" ca="1" si="180"/>
        <v>#DIV/0!</v>
      </c>
    </row>
    <row r="1619" spans="1:16" x14ac:dyDescent="0.25">
      <c r="A1619" s="1">
        <f t="shared" si="174"/>
        <v>43168</v>
      </c>
      <c r="B1619" s="7">
        <f t="shared" si="176"/>
        <v>3</v>
      </c>
      <c r="C1619" s="4">
        <f>INDEX(Calendar!$E$3:$E$367,MATCH(LOLP!$A1619,Calendar!$B$3:$B$367,0))</f>
        <v>1</v>
      </c>
      <c r="D1619" s="2">
        <f t="shared" si="175"/>
        <v>8</v>
      </c>
      <c r="E1619" s="36">
        <v>24111</v>
      </c>
      <c r="F1619" s="7">
        <f>IFERROR(IF(INDEX('Temperature Data'!$AA$15:$AA$348,MATCH(LOLP!A1619,'Temperature Data'!$B$15:$B$348,0))&gt;IF(B1619=9,$G$2,LOLP!$F$2),1,0),0)</f>
        <v>0</v>
      </c>
      <c r="G1619" s="7">
        <f>SUMIFS(LOLP!$F$4:$F$8763,$C$4:$C$8763,$C1619,$B$4:$B$8763,$B1619,$D$4:$D$8763,$D1619)</f>
        <v>0</v>
      </c>
      <c r="H1619" s="7">
        <f>COUNTIFS(Calendar!$E$3:$E$367,LOLP!C1619,Calendar!$D$3:$D$367,LOLP!B1619)</f>
        <v>22</v>
      </c>
      <c r="I1619" s="7">
        <f ca="1">IF($F1619=1,OFFSET(start_norps,LOLP!$D1619+(1-$C1619)*24,LOLP!$B1619)*H1619/G1619,0)</f>
        <v>0</v>
      </c>
      <c r="J1619" s="7">
        <f ca="1">IF($F1619=1,OFFSET(start_33,LOLP!$D1619+(1-$C1619)*24,LOLP!$B1619)*H1619/G1619,0)</f>
        <v>0</v>
      </c>
      <c r="K1619" s="7">
        <f ca="1">IF($F1619,OFFSET(start_40,LOLP!$D1619+(1-$C1619)*24,LOLP!$B1619),0)</f>
        <v>0</v>
      </c>
      <c r="L1619" s="7">
        <f ca="1">IF($F1619,OFFSET(start_50,LOLP!$D1619+(1-$C1619)*24,LOLP!$B1619),0)</f>
        <v>0</v>
      </c>
      <c r="M1619" s="25">
        <f t="shared" ca="1" si="177"/>
        <v>0</v>
      </c>
      <c r="N1619" s="25">
        <f t="shared" ca="1" si="178"/>
        <v>0</v>
      </c>
      <c r="O1619" s="15" t="e">
        <f t="shared" ca="1" si="179"/>
        <v>#DIV/0!</v>
      </c>
      <c r="P1619" s="15" t="e">
        <f t="shared" ca="1" si="180"/>
        <v>#DIV/0!</v>
      </c>
    </row>
    <row r="1620" spans="1:16" x14ac:dyDescent="0.25">
      <c r="A1620" s="1">
        <f t="shared" si="174"/>
        <v>43168</v>
      </c>
      <c r="B1620" s="7">
        <f t="shared" si="176"/>
        <v>3</v>
      </c>
      <c r="C1620" s="4">
        <f>INDEX(Calendar!$E$3:$E$367,MATCH(LOLP!$A1620,Calendar!$B$3:$B$367,0))</f>
        <v>1</v>
      </c>
      <c r="D1620" s="2">
        <f t="shared" si="175"/>
        <v>9</v>
      </c>
      <c r="E1620" s="36">
        <v>24060</v>
      </c>
      <c r="F1620" s="7">
        <f>IFERROR(IF(INDEX('Temperature Data'!$AA$15:$AA$348,MATCH(LOLP!A1620,'Temperature Data'!$B$15:$B$348,0))&gt;IF(B1620=9,$G$2,LOLP!$F$2),1,0),0)</f>
        <v>0</v>
      </c>
      <c r="G1620" s="7">
        <f>SUMIFS(LOLP!$F$4:$F$8763,$C$4:$C$8763,$C1620,$B$4:$B$8763,$B1620,$D$4:$D$8763,$D1620)</f>
        <v>0</v>
      </c>
      <c r="H1620" s="7">
        <f>COUNTIFS(Calendar!$E$3:$E$367,LOLP!C1620,Calendar!$D$3:$D$367,LOLP!B1620)</f>
        <v>22</v>
      </c>
      <c r="I1620" s="7">
        <f ca="1">IF($F1620=1,OFFSET(start_norps,LOLP!$D1620+(1-$C1620)*24,LOLP!$B1620)*H1620/G1620,0)</f>
        <v>0</v>
      </c>
      <c r="J1620" s="7">
        <f ca="1">IF($F1620=1,OFFSET(start_33,LOLP!$D1620+(1-$C1620)*24,LOLP!$B1620)*H1620/G1620,0)</f>
        <v>0</v>
      </c>
      <c r="K1620" s="7">
        <f ca="1">IF($F1620,OFFSET(start_40,LOLP!$D1620+(1-$C1620)*24,LOLP!$B1620),0)</f>
        <v>0</v>
      </c>
      <c r="L1620" s="7">
        <f ca="1">IF($F1620,OFFSET(start_50,LOLP!$D1620+(1-$C1620)*24,LOLP!$B1620),0)</f>
        <v>0</v>
      </c>
      <c r="M1620" s="25">
        <f t="shared" ca="1" si="177"/>
        <v>0</v>
      </c>
      <c r="N1620" s="25">
        <f t="shared" ca="1" si="178"/>
        <v>0</v>
      </c>
      <c r="O1620" s="15" t="e">
        <f t="shared" ca="1" si="179"/>
        <v>#DIV/0!</v>
      </c>
      <c r="P1620" s="15" t="e">
        <f t="shared" ca="1" si="180"/>
        <v>#DIV/0!</v>
      </c>
    </row>
    <row r="1621" spans="1:16" x14ac:dyDescent="0.25">
      <c r="A1621" s="1">
        <f t="shared" si="174"/>
        <v>43168</v>
      </c>
      <c r="B1621" s="7">
        <f t="shared" si="176"/>
        <v>3</v>
      </c>
      <c r="C1621" s="4">
        <f>INDEX(Calendar!$E$3:$E$367,MATCH(LOLP!$A1621,Calendar!$B$3:$B$367,0))</f>
        <v>1</v>
      </c>
      <c r="D1621" s="2">
        <f t="shared" si="175"/>
        <v>10</v>
      </c>
      <c r="E1621" s="36">
        <v>23871</v>
      </c>
      <c r="F1621" s="7">
        <f>IFERROR(IF(INDEX('Temperature Data'!$AA$15:$AA$348,MATCH(LOLP!A1621,'Temperature Data'!$B$15:$B$348,0))&gt;IF(B1621=9,$G$2,LOLP!$F$2),1,0),0)</f>
        <v>0</v>
      </c>
      <c r="G1621" s="7">
        <f>SUMIFS(LOLP!$F$4:$F$8763,$C$4:$C$8763,$C1621,$B$4:$B$8763,$B1621,$D$4:$D$8763,$D1621)</f>
        <v>0</v>
      </c>
      <c r="H1621" s="7">
        <f>COUNTIFS(Calendar!$E$3:$E$367,LOLP!C1621,Calendar!$D$3:$D$367,LOLP!B1621)</f>
        <v>22</v>
      </c>
      <c r="I1621" s="7">
        <f ca="1">IF($F1621=1,OFFSET(start_norps,LOLP!$D1621+(1-$C1621)*24,LOLP!$B1621)*H1621/G1621,0)</f>
        <v>0</v>
      </c>
      <c r="J1621" s="7">
        <f ca="1">IF($F1621=1,OFFSET(start_33,LOLP!$D1621+(1-$C1621)*24,LOLP!$B1621)*H1621/G1621,0)</f>
        <v>0</v>
      </c>
      <c r="K1621" s="7">
        <f ca="1">IF($F1621,OFFSET(start_40,LOLP!$D1621+(1-$C1621)*24,LOLP!$B1621),0)</f>
        <v>0</v>
      </c>
      <c r="L1621" s="7">
        <f ca="1">IF($F1621,OFFSET(start_50,LOLP!$D1621+(1-$C1621)*24,LOLP!$B1621),0)</f>
        <v>0</v>
      </c>
      <c r="M1621" s="25">
        <f t="shared" ca="1" si="177"/>
        <v>0</v>
      </c>
      <c r="N1621" s="25">
        <f t="shared" ca="1" si="178"/>
        <v>0</v>
      </c>
      <c r="O1621" s="15" t="e">
        <f t="shared" ca="1" si="179"/>
        <v>#DIV/0!</v>
      </c>
      <c r="P1621" s="15" t="e">
        <f t="shared" ca="1" si="180"/>
        <v>#DIV/0!</v>
      </c>
    </row>
    <row r="1622" spans="1:16" x14ac:dyDescent="0.25">
      <c r="A1622" s="1">
        <f t="shared" si="174"/>
        <v>43168</v>
      </c>
      <c r="B1622" s="7">
        <f t="shared" si="176"/>
        <v>3</v>
      </c>
      <c r="C1622" s="4">
        <f>INDEX(Calendar!$E$3:$E$367,MATCH(LOLP!$A1622,Calendar!$B$3:$B$367,0))</f>
        <v>1</v>
      </c>
      <c r="D1622" s="2">
        <f t="shared" si="175"/>
        <v>11</v>
      </c>
      <c r="E1622" s="36">
        <v>23656</v>
      </c>
      <c r="F1622" s="7">
        <f>IFERROR(IF(INDEX('Temperature Data'!$AA$15:$AA$348,MATCH(LOLP!A1622,'Temperature Data'!$B$15:$B$348,0))&gt;IF(B1622=9,$G$2,LOLP!$F$2),1,0),0)</f>
        <v>0</v>
      </c>
      <c r="G1622" s="7">
        <f>SUMIFS(LOLP!$F$4:$F$8763,$C$4:$C$8763,$C1622,$B$4:$B$8763,$B1622,$D$4:$D$8763,$D1622)</f>
        <v>0</v>
      </c>
      <c r="H1622" s="7">
        <f>COUNTIFS(Calendar!$E$3:$E$367,LOLP!C1622,Calendar!$D$3:$D$367,LOLP!B1622)</f>
        <v>22</v>
      </c>
      <c r="I1622" s="7">
        <f ca="1">IF($F1622=1,OFFSET(start_norps,LOLP!$D1622+(1-$C1622)*24,LOLP!$B1622)*H1622/G1622,0)</f>
        <v>0</v>
      </c>
      <c r="J1622" s="7">
        <f ca="1">IF($F1622=1,OFFSET(start_33,LOLP!$D1622+(1-$C1622)*24,LOLP!$B1622)*H1622/G1622,0)</f>
        <v>0</v>
      </c>
      <c r="K1622" s="7">
        <f ca="1">IF($F1622,OFFSET(start_40,LOLP!$D1622+(1-$C1622)*24,LOLP!$B1622),0)</f>
        <v>0</v>
      </c>
      <c r="L1622" s="7">
        <f ca="1">IF($F1622,OFFSET(start_50,LOLP!$D1622+(1-$C1622)*24,LOLP!$B1622),0)</f>
        <v>0</v>
      </c>
      <c r="M1622" s="25">
        <f t="shared" ca="1" si="177"/>
        <v>0</v>
      </c>
      <c r="N1622" s="25">
        <f t="shared" ca="1" si="178"/>
        <v>0</v>
      </c>
      <c r="O1622" s="15" t="e">
        <f t="shared" ca="1" si="179"/>
        <v>#DIV/0!</v>
      </c>
      <c r="P1622" s="15" t="e">
        <f t="shared" ca="1" si="180"/>
        <v>#DIV/0!</v>
      </c>
    </row>
    <row r="1623" spans="1:16" x14ac:dyDescent="0.25">
      <c r="A1623" s="1">
        <f t="shared" si="174"/>
        <v>43168</v>
      </c>
      <c r="B1623" s="7">
        <f t="shared" si="176"/>
        <v>3</v>
      </c>
      <c r="C1623" s="4">
        <f>INDEX(Calendar!$E$3:$E$367,MATCH(LOLP!$A1623,Calendar!$B$3:$B$367,0))</f>
        <v>1</v>
      </c>
      <c r="D1623" s="2">
        <f t="shared" si="175"/>
        <v>12</v>
      </c>
      <c r="E1623" s="36">
        <v>23426</v>
      </c>
      <c r="F1623" s="7">
        <f>IFERROR(IF(INDEX('Temperature Data'!$AA$15:$AA$348,MATCH(LOLP!A1623,'Temperature Data'!$B$15:$B$348,0))&gt;IF(B1623=9,$G$2,LOLP!$F$2),1,0),0)</f>
        <v>0</v>
      </c>
      <c r="G1623" s="7">
        <f>SUMIFS(LOLP!$F$4:$F$8763,$C$4:$C$8763,$C1623,$B$4:$B$8763,$B1623,$D$4:$D$8763,$D1623)</f>
        <v>0</v>
      </c>
      <c r="H1623" s="7">
        <f>COUNTIFS(Calendar!$E$3:$E$367,LOLP!C1623,Calendar!$D$3:$D$367,LOLP!B1623)</f>
        <v>22</v>
      </c>
      <c r="I1623" s="7">
        <f ca="1">IF($F1623=1,OFFSET(start_norps,LOLP!$D1623+(1-$C1623)*24,LOLP!$B1623)*H1623/G1623,0)</f>
        <v>0</v>
      </c>
      <c r="J1623" s="7">
        <f ca="1">IF($F1623=1,OFFSET(start_33,LOLP!$D1623+(1-$C1623)*24,LOLP!$B1623)*H1623/G1623,0)</f>
        <v>0</v>
      </c>
      <c r="K1623" s="7">
        <f ca="1">IF($F1623,OFFSET(start_40,LOLP!$D1623+(1-$C1623)*24,LOLP!$B1623),0)</f>
        <v>0</v>
      </c>
      <c r="L1623" s="7">
        <f ca="1">IF($F1623,OFFSET(start_50,LOLP!$D1623+(1-$C1623)*24,LOLP!$B1623),0)</f>
        <v>0</v>
      </c>
      <c r="M1623" s="25">
        <f t="shared" ca="1" si="177"/>
        <v>0</v>
      </c>
      <c r="N1623" s="25">
        <f t="shared" ca="1" si="178"/>
        <v>0</v>
      </c>
      <c r="O1623" s="15" t="e">
        <f t="shared" ca="1" si="179"/>
        <v>#DIV/0!</v>
      </c>
      <c r="P1623" s="15" t="e">
        <f t="shared" ca="1" si="180"/>
        <v>#DIV/0!</v>
      </c>
    </row>
    <row r="1624" spans="1:16" x14ac:dyDescent="0.25">
      <c r="A1624" s="1">
        <f t="shared" si="174"/>
        <v>43168</v>
      </c>
      <c r="B1624" s="7">
        <f t="shared" si="176"/>
        <v>3</v>
      </c>
      <c r="C1624" s="4">
        <f>INDEX(Calendar!$E$3:$E$367,MATCH(LOLP!$A1624,Calendar!$B$3:$B$367,0))</f>
        <v>1</v>
      </c>
      <c r="D1624" s="2">
        <f t="shared" si="175"/>
        <v>13</v>
      </c>
      <c r="E1624" s="36">
        <v>23473</v>
      </c>
      <c r="F1624" s="7">
        <f>IFERROR(IF(INDEX('Temperature Data'!$AA$15:$AA$348,MATCH(LOLP!A1624,'Temperature Data'!$B$15:$B$348,0))&gt;IF(B1624=9,$G$2,LOLP!$F$2),1,0),0)</f>
        <v>0</v>
      </c>
      <c r="G1624" s="7">
        <f>SUMIFS(LOLP!$F$4:$F$8763,$C$4:$C$8763,$C1624,$B$4:$B$8763,$B1624,$D$4:$D$8763,$D1624)</f>
        <v>0</v>
      </c>
      <c r="H1624" s="7">
        <f>COUNTIFS(Calendar!$E$3:$E$367,LOLP!C1624,Calendar!$D$3:$D$367,LOLP!B1624)</f>
        <v>22</v>
      </c>
      <c r="I1624" s="7">
        <f ca="1">IF($F1624=1,OFFSET(start_norps,LOLP!$D1624+(1-$C1624)*24,LOLP!$B1624)*H1624/G1624,0)</f>
        <v>0</v>
      </c>
      <c r="J1624" s="7">
        <f ca="1">IF($F1624=1,OFFSET(start_33,LOLP!$D1624+(1-$C1624)*24,LOLP!$B1624)*H1624/G1624,0)</f>
        <v>0</v>
      </c>
      <c r="K1624" s="7">
        <f ca="1">IF($F1624,OFFSET(start_40,LOLP!$D1624+(1-$C1624)*24,LOLP!$B1624),0)</f>
        <v>0</v>
      </c>
      <c r="L1624" s="7">
        <f ca="1">IF($F1624,OFFSET(start_50,LOLP!$D1624+(1-$C1624)*24,LOLP!$B1624),0)</f>
        <v>0</v>
      </c>
      <c r="M1624" s="25">
        <f t="shared" ca="1" si="177"/>
        <v>0</v>
      </c>
      <c r="N1624" s="25">
        <f t="shared" ca="1" si="178"/>
        <v>0</v>
      </c>
      <c r="O1624" s="15" t="e">
        <f t="shared" ca="1" si="179"/>
        <v>#DIV/0!</v>
      </c>
      <c r="P1624" s="15" t="e">
        <f t="shared" ca="1" si="180"/>
        <v>#DIV/0!</v>
      </c>
    </row>
    <row r="1625" spans="1:16" x14ac:dyDescent="0.25">
      <c r="A1625" s="1">
        <f t="shared" si="174"/>
        <v>43168</v>
      </c>
      <c r="B1625" s="7">
        <f t="shared" si="176"/>
        <v>3</v>
      </c>
      <c r="C1625" s="4">
        <f>INDEX(Calendar!$E$3:$E$367,MATCH(LOLP!$A1625,Calendar!$B$3:$B$367,0))</f>
        <v>1</v>
      </c>
      <c r="D1625" s="2">
        <f t="shared" si="175"/>
        <v>14</v>
      </c>
      <c r="E1625" s="36">
        <v>23873</v>
      </c>
      <c r="F1625" s="7">
        <f>IFERROR(IF(INDEX('Temperature Data'!$AA$15:$AA$348,MATCH(LOLP!A1625,'Temperature Data'!$B$15:$B$348,0))&gt;IF(B1625=9,$G$2,LOLP!$F$2),1,0),0)</f>
        <v>0</v>
      </c>
      <c r="G1625" s="7">
        <f>SUMIFS(LOLP!$F$4:$F$8763,$C$4:$C$8763,$C1625,$B$4:$B$8763,$B1625,$D$4:$D$8763,$D1625)</f>
        <v>0</v>
      </c>
      <c r="H1625" s="7">
        <f>COUNTIFS(Calendar!$E$3:$E$367,LOLP!C1625,Calendar!$D$3:$D$367,LOLP!B1625)</f>
        <v>22</v>
      </c>
      <c r="I1625" s="7">
        <f ca="1">IF($F1625=1,OFFSET(start_norps,LOLP!$D1625+(1-$C1625)*24,LOLP!$B1625)*H1625/G1625,0)</f>
        <v>0</v>
      </c>
      <c r="J1625" s="7">
        <f ca="1">IF($F1625=1,OFFSET(start_33,LOLP!$D1625+(1-$C1625)*24,LOLP!$B1625)*H1625/G1625,0)</f>
        <v>0</v>
      </c>
      <c r="K1625" s="7">
        <f ca="1">IF($F1625,OFFSET(start_40,LOLP!$D1625+(1-$C1625)*24,LOLP!$B1625),0)</f>
        <v>0</v>
      </c>
      <c r="L1625" s="7">
        <f ca="1">IF($F1625,OFFSET(start_50,LOLP!$D1625+(1-$C1625)*24,LOLP!$B1625),0)</f>
        <v>0</v>
      </c>
      <c r="M1625" s="25">
        <f t="shared" ca="1" si="177"/>
        <v>0</v>
      </c>
      <c r="N1625" s="25">
        <f t="shared" ca="1" si="178"/>
        <v>0</v>
      </c>
      <c r="O1625" s="15" t="e">
        <f t="shared" ca="1" si="179"/>
        <v>#DIV/0!</v>
      </c>
      <c r="P1625" s="15" t="e">
        <f t="shared" ca="1" si="180"/>
        <v>#DIV/0!</v>
      </c>
    </row>
    <row r="1626" spans="1:16" x14ac:dyDescent="0.25">
      <c r="A1626" s="1">
        <f t="shared" si="174"/>
        <v>43168</v>
      </c>
      <c r="B1626" s="7">
        <f t="shared" si="176"/>
        <v>3</v>
      </c>
      <c r="C1626" s="4">
        <f>INDEX(Calendar!$E$3:$E$367,MATCH(LOLP!$A1626,Calendar!$B$3:$B$367,0))</f>
        <v>1</v>
      </c>
      <c r="D1626" s="2">
        <f t="shared" si="175"/>
        <v>15</v>
      </c>
      <c r="E1626" s="36">
        <v>23794</v>
      </c>
      <c r="F1626" s="7">
        <f>IFERROR(IF(INDEX('Temperature Data'!$AA$15:$AA$348,MATCH(LOLP!A1626,'Temperature Data'!$B$15:$B$348,0))&gt;IF(B1626=9,$G$2,LOLP!$F$2),1,0),0)</f>
        <v>0</v>
      </c>
      <c r="G1626" s="7">
        <f>SUMIFS(LOLP!$F$4:$F$8763,$C$4:$C$8763,$C1626,$B$4:$B$8763,$B1626,$D$4:$D$8763,$D1626)</f>
        <v>0</v>
      </c>
      <c r="H1626" s="7">
        <f>COUNTIFS(Calendar!$E$3:$E$367,LOLP!C1626,Calendar!$D$3:$D$367,LOLP!B1626)</f>
        <v>22</v>
      </c>
      <c r="I1626" s="7">
        <f ca="1">IF($F1626=1,OFFSET(start_norps,LOLP!$D1626+(1-$C1626)*24,LOLP!$B1626)*H1626/G1626,0)</f>
        <v>0</v>
      </c>
      <c r="J1626" s="7">
        <f ca="1">IF($F1626=1,OFFSET(start_33,LOLP!$D1626+(1-$C1626)*24,LOLP!$B1626)*H1626/G1626,0)</f>
        <v>0</v>
      </c>
      <c r="K1626" s="7">
        <f ca="1">IF($F1626,OFFSET(start_40,LOLP!$D1626+(1-$C1626)*24,LOLP!$B1626),0)</f>
        <v>0</v>
      </c>
      <c r="L1626" s="7">
        <f ca="1">IF($F1626,OFFSET(start_50,LOLP!$D1626+(1-$C1626)*24,LOLP!$B1626),0)</f>
        <v>0</v>
      </c>
      <c r="M1626" s="25">
        <f t="shared" ca="1" si="177"/>
        <v>0</v>
      </c>
      <c r="N1626" s="25">
        <f t="shared" ca="1" si="178"/>
        <v>0</v>
      </c>
      <c r="O1626" s="15" t="e">
        <f t="shared" ca="1" si="179"/>
        <v>#DIV/0!</v>
      </c>
      <c r="P1626" s="15" t="e">
        <f t="shared" ca="1" si="180"/>
        <v>#DIV/0!</v>
      </c>
    </row>
    <row r="1627" spans="1:16" x14ac:dyDescent="0.25">
      <c r="A1627" s="1">
        <f t="shared" si="174"/>
        <v>43168</v>
      </c>
      <c r="B1627" s="7">
        <f t="shared" si="176"/>
        <v>3</v>
      </c>
      <c r="C1627" s="4">
        <f>INDEX(Calendar!$E$3:$E$367,MATCH(LOLP!$A1627,Calendar!$B$3:$B$367,0))</f>
        <v>1</v>
      </c>
      <c r="D1627" s="2">
        <f t="shared" si="175"/>
        <v>16</v>
      </c>
      <c r="E1627" s="36">
        <v>24132</v>
      </c>
      <c r="F1627" s="7">
        <f>IFERROR(IF(INDEX('Temperature Data'!$AA$15:$AA$348,MATCH(LOLP!A1627,'Temperature Data'!$B$15:$B$348,0))&gt;IF(B1627=9,$G$2,LOLP!$F$2),1,0),0)</f>
        <v>0</v>
      </c>
      <c r="G1627" s="7">
        <f>SUMIFS(LOLP!$F$4:$F$8763,$C$4:$C$8763,$C1627,$B$4:$B$8763,$B1627,$D$4:$D$8763,$D1627)</f>
        <v>0</v>
      </c>
      <c r="H1627" s="7">
        <f>COUNTIFS(Calendar!$E$3:$E$367,LOLP!C1627,Calendar!$D$3:$D$367,LOLP!B1627)</f>
        <v>22</v>
      </c>
      <c r="I1627" s="7">
        <f ca="1">IF($F1627=1,OFFSET(start_norps,LOLP!$D1627+(1-$C1627)*24,LOLP!$B1627)*H1627/G1627,0)</f>
        <v>0</v>
      </c>
      <c r="J1627" s="7">
        <f ca="1">IF($F1627=1,OFFSET(start_33,LOLP!$D1627+(1-$C1627)*24,LOLP!$B1627)*H1627/G1627,0)</f>
        <v>0</v>
      </c>
      <c r="K1627" s="7">
        <f ca="1">IF($F1627,OFFSET(start_40,LOLP!$D1627+(1-$C1627)*24,LOLP!$B1627),0)</f>
        <v>0</v>
      </c>
      <c r="L1627" s="7">
        <f ca="1">IF($F1627,OFFSET(start_50,LOLP!$D1627+(1-$C1627)*24,LOLP!$B1627),0)</f>
        <v>0</v>
      </c>
      <c r="M1627" s="25">
        <f t="shared" ca="1" si="177"/>
        <v>0</v>
      </c>
      <c r="N1627" s="25">
        <f t="shared" ca="1" si="178"/>
        <v>0</v>
      </c>
      <c r="O1627" s="15" t="e">
        <f t="shared" ca="1" si="179"/>
        <v>#DIV/0!</v>
      </c>
      <c r="P1627" s="15" t="e">
        <f t="shared" ca="1" si="180"/>
        <v>#DIV/0!</v>
      </c>
    </row>
    <row r="1628" spans="1:16" x14ac:dyDescent="0.25">
      <c r="A1628" s="1">
        <f t="shared" si="174"/>
        <v>43168</v>
      </c>
      <c r="B1628" s="7">
        <f t="shared" si="176"/>
        <v>3</v>
      </c>
      <c r="C1628" s="4">
        <f>INDEX(Calendar!$E$3:$E$367,MATCH(LOLP!$A1628,Calendar!$B$3:$B$367,0))</f>
        <v>1</v>
      </c>
      <c r="D1628" s="2">
        <f t="shared" si="175"/>
        <v>17</v>
      </c>
      <c r="E1628" s="36">
        <v>24460</v>
      </c>
      <c r="F1628" s="7">
        <f>IFERROR(IF(INDEX('Temperature Data'!$AA$15:$AA$348,MATCH(LOLP!A1628,'Temperature Data'!$B$15:$B$348,0))&gt;IF(B1628=9,$G$2,LOLP!$F$2),1,0),0)</f>
        <v>0</v>
      </c>
      <c r="G1628" s="7">
        <f>SUMIFS(LOLP!$F$4:$F$8763,$C$4:$C$8763,$C1628,$B$4:$B$8763,$B1628,$D$4:$D$8763,$D1628)</f>
        <v>0</v>
      </c>
      <c r="H1628" s="7">
        <f>COUNTIFS(Calendar!$E$3:$E$367,LOLP!C1628,Calendar!$D$3:$D$367,LOLP!B1628)</f>
        <v>22</v>
      </c>
      <c r="I1628" s="7">
        <f ca="1">IF($F1628=1,OFFSET(start_norps,LOLP!$D1628+(1-$C1628)*24,LOLP!$B1628)*H1628/G1628,0)</f>
        <v>0</v>
      </c>
      <c r="J1628" s="7">
        <f ca="1">IF($F1628=1,OFFSET(start_33,LOLP!$D1628+(1-$C1628)*24,LOLP!$B1628)*H1628/G1628,0)</f>
        <v>0</v>
      </c>
      <c r="K1628" s="7">
        <f ca="1">IF($F1628,OFFSET(start_40,LOLP!$D1628+(1-$C1628)*24,LOLP!$B1628),0)</f>
        <v>0</v>
      </c>
      <c r="L1628" s="7">
        <f ca="1">IF($F1628,OFFSET(start_50,LOLP!$D1628+(1-$C1628)*24,LOLP!$B1628),0)</f>
        <v>0</v>
      </c>
      <c r="M1628" s="25">
        <f t="shared" ca="1" si="177"/>
        <v>0</v>
      </c>
      <c r="N1628" s="25">
        <f t="shared" ca="1" si="178"/>
        <v>0</v>
      </c>
      <c r="O1628" s="15" t="e">
        <f t="shared" ca="1" si="179"/>
        <v>#DIV/0!</v>
      </c>
      <c r="P1628" s="15" t="e">
        <f t="shared" ca="1" si="180"/>
        <v>#DIV/0!</v>
      </c>
    </row>
    <row r="1629" spans="1:16" x14ac:dyDescent="0.25">
      <c r="A1629" s="1">
        <f t="shared" ref="A1629:A1692" si="181">A1605+1</f>
        <v>43168</v>
      </c>
      <c r="B1629" s="7">
        <f t="shared" si="176"/>
        <v>3</v>
      </c>
      <c r="C1629" s="4">
        <f>INDEX(Calendar!$E$3:$E$367,MATCH(LOLP!$A1629,Calendar!$B$3:$B$367,0))</f>
        <v>1</v>
      </c>
      <c r="D1629" s="2">
        <f t="shared" ref="D1629:D1692" si="182">D1605</f>
        <v>18</v>
      </c>
      <c r="E1629" s="36">
        <v>25495</v>
      </c>
      <c r="F1629" s="7">
        <f>IFERROR(IF(INDEX('Temperature Data'!$AA$15:$AA$348,MATCH(LOLP!A1629,'Temperature Data'!$B$15:$B$348,0))&gt;IF(B1629=9,$G$2,LOLP!$F$2),1,0),0)</f>
        <v>0</v>
      </c>
      <c r="G1629" s="7">
        <f>SUMIFS(LOLP!$F$4:$F$8763,$C$4:$C$8763,$C1629,$B$4:$B$8763,$B1629,$D$4:$D$8763,$D1629)</f>
        <v>0</v>
      </c>
      <c r="H1629" s="7">
        <f>COUNTIFS(Calendar!$E$3:$E$367,LOLP!C1629,Calendar!$D$3:$D$367,LOLP!B1629)</f>
        <v>22</v>
      </c>
      <c r="I1629" s="7">
        <f ca="1">IF($F1629=1,OFFSET(start_norps,LOLP!$D1629+(1-$C1629)*24,LOLP!$B1629)*H1629/G1629,0)</f>
        <v>0</v>
      </c>
      <c r="J1629" s="7">
        <f ca="1">IF($F1629=1,OFFSET(start_33,LOLP!$D1629+(1-$C1629)*24,LOLP!$B1629)*H1629/G1629,0)</f>
        <v>0</v>
      </c>
      <c r="K1629" s="7">
        <f ca="1">IF($F1629,OFFSET(start_40,LOLP!$D1629+(1-$C1629)*24,LOLP!$B1629),0)</f>
        <v>0</v>
      </c>
      <c r="L1629" s="7">
        <f ca="1">IF($F1629,OFFSET(start_50,LOLP!$D1629+(1-$C1629)*24,LOLP!$B1629),0)</f>
        <v>0</v>
      </c>
      <c r="M1629" s="25">
        <f t="shared" ca="1" si="177"/>
        <v>0</v>
      </c>
      <c r="N1629" s="25">
        <f t="shared" ca="1" si="178"/>
        <v>0</v>
      </c>
      <c r="O1629" s="15" t="e">
        <f t="shared" ca="1" si="179"/>
        <v>#DIV/0!</v>
      </c>
      <c r="P1629" s="15" t="e">
        <f t="shared" ca="1" si="180"/>
        <v>#DIV/0!</v>
      </c>
    </row>
    <row r="1630" spans="1:16" x14ac:dyDescent="0.25">
      <c r="A1630" s="1">
        <f t="shared" si="181"/>
        <v>43168</v>
      </c>
      <c r="B1630" s="7">
        <f t="shared" si="176"/>
        <v>3</v>
      </c>
      <c r="C1630" s="4">
        <f>INDEX(Calendar!$E$3:$E$367,MATCH(LOLP!$A1630,Calendar!$B$3:$B$367,0))</f>
        <v>1</v>
      </c>
      <c r="D1630" s="2">
        <f t="shared" si="182"/>
        <v>19</v>
      </c>
      <c r="E1630" s="36">
        <v>27016</v>
      </c>
      <c r="F1630" s="7">
        <f>IFERROR(IF(INDEX('Temperature Data'!$AA$15:$AA$348,MATCH(LOLP!A1630,'Temperature Data'!$B$15:$B$348,0))&gt;IF(B1630=9,$G$2,LOLP!$F$2),1,0),0)</f>
        <v>0</v>
      </c>
      <c r="G1630" s="7">
        <f>SUMIFS(LOLP!$F$4:$F$8763,$C$4:$C$8763,$C1630,$B$4:$B$8763,$B1630,$D$4:$D$8763,$D1630)</f>
        <v>0</v>
      </c>
      <c r="H1630" s="7">
        <f>COUNTIFS(Calendar!$E$3:$E$367,LOLP!C1630,Calendar!$D$3:$D$367,LOLP!B1630)</f>
        <v>22</v>
      </c>
      <c r="I1630" s="7">
        <f ca="1">IF($F1630=1,OFFSET(start_norps,LOLP!$D1630+(1-$C1630)*24,LOLP!$B1630)*H1630/G1630,0)</f>
        <v>0</v>
      </c>
      <c r="J1630" s="7">
        <f ca="1">IF($F1630=1,OFFSET(start_33,LOLP!$D1630+(1-$C1630)*24,LOLP!$B1630)*H1630/G1630,0)</f>
        <v>0</v>
      </c>
      <c r="K1630" s="7">
        <f ca="1">IF($F1630,OFFSET(start_40,LOLP!$D1630+(1-$C1630)*24,LOLP!$B1630),0)</f>
        <v>0</v>
      </c>
      <c r="L1630" s="7">
        <f ca="1">IF($F1630,OFFSET(start_50,LOLP!$D1630+(1-$C1630)*24,LOLP!$B1630),0)</f>
        <v>0</v>
      </c>
      <c r="M1630" s="25">
        <f t="shared" ca="1" si="177"/>
        <v>0</v>
      </c>
      <c r="N1630" s="25">
        <f t="shared" ca="1" si="178"/>
        <v>0</v>
      </c>
      <c r="O1630" s="15" t="e">
        <f t="shared" ca="1" si="179"/>
        <v>#DIV/0!</v>
      </c>
      <c r="P1630" s="15" t="e">
        <f t="shared" ca="1" si="180"/>
        <v>#DIV/0!</v>
      </c>
    </row>
    <row r="1631" spans="1:16" x14ac:dyDescent="0.25">
      <c r="A1631" s="1">
        <f t="shared" si="181"/>
        <v>43168</v>
      </c>
      <c r="B1631" s="7">
        <f t="shared" si="176"/>
        <v>3</v>
      </c>
      <c r="C1631" s="4">
        <f>INDEX(Calendar!$E$3:$E$367,MATCH(LOLP!$A1631,Calendar!$B$3:$B$367,0))</f>
        <v>1</v>
      </c>
      <c r="D1631" s="2">
        <f t="shared" si="182"/>
        <v>20</v>
      </c>
      <c r="E1631" s="36">
        <v>26798</v>
      </c>
      <c r="F1631" s="7">
        <f>IFERROR(IF(INDEX('Temperature Data'!$AA$15:$AA$348,MATCH(LOLP!A1631,'Temperature Data'!$B$15:$B$348,0))&gt;IF(B1631=9,$G$2,LOLP!$F$2),1,0),0)</f>
        <v>0</v>
      </c>
      <c r="G1631" s="7">
        <f>SUMIFS(LOLP!$F$4:$F$8763,$C$4:$C$8763,$C1631,$B$4:$B$8763,$B1631,$D$4:$D$8763,$D1631)</f>
        <v>0</v>
      </c>
      <c r="H1631" s="7">
        <f>COUNTIFS(Calendar!$E$3:$E$367,LOLP!C1631,Calendar!$D$3:$D$367,LOLP!B1631)</f>
        <v>22</v>
      </c>
      <c r="I1631" s="7">
        <f ca="1">IF($F1631=1,OFFSET(start_norps,LOLP!$D1631+(1-$C1631)*24,LOLP!$B1631)*H1631/G1631,0)</f>
        <v>0</v>
      </c>
      <c r="J1631" s="7">
        <f ca="1">IF($F1631=1,OFFSET(start_33,LOLP!$D1631+(1-$C1631)*24,LOLP!$B1631)*H1631/G1631,0)</f>
        <v>0</v>
      </c>
      <c r="K1631" s="7">
        <f ca="1">IF($F1631,OFFSET(start_40,LOLP!$D1631+(1-$C1631)*24,LOLP!$B1631),0)</f>
        <v>0</v>
      </c>
      <c r="L1631" s="7">
        <f ca="1">IF($F1631,OFFSET(start_50,LOLP!$D1631+(1-$C1631)*24,LOLP!$B1631),0)</f>
        <v>0</v>
      </c>
      <c r="M1631" s="25">
        <f t="shared" ca="1" si="177"/>
        <v>0</v>
      </c>
      <c r="N1631" s="25">
        <f t="shared" ca="1" si="178"/>
        <v>0</v>
      </c>
      <c r="O1631" s="15" t="e">
        <f t="shared" ca="1" si="179"/>
        <v>#DIV/0!</v>
      </c>
      <c r="P1631" s="15" t="e">
        <f t="shared" ca="1" si="180"/>
        <v>#DIV/0!</v>
      </c>
    </row>
    <row r="1632" spans="1:16" x14ac:dyDescent="0.25">
      <c r="A1632" s="1">
        <f t="shared" si="181"/>
        <v>43168</v>
      </c>
      <c r="B1632" s="7">
        <f t="shared" si="176"/>
        <v>3</v>
      </c>
      <c r="C1632" s="4">
        <f>INDEX(Calendar!$E$3:$E$367,MATCH(LOLP!$A1632,Calendar!$B$3:$B$367,0))</f>
        <v>1</v>
      </c>
      <c r="D1632" s="2">
        <f t="shared" si="182"/>
        <v>21</v>
      </c>
      <c r="E1632" s="36">
        <v>26024</v>
      </c>
      <c r="F1632" s="7">
        <f>IFERROR(IF(INDEX('Temperature Data'!$AA$15:$AA$348,MATCH(LOLP!A1632,'Temperature Data'!$B$15:$B$348,0))&gt;IF(B1632=9,$G$2,LOLP!$F$2),1,0),0)</f>
        <v>0</v>
      </c>
      <c r="G1632" s="7">
        <f>SUMIFS(LOLP!$F$4:$F$8763,$C$4:$C$8763,$C1632,$B$4:$B$8763,$B1632,$D$4:$D$8763,$D1632)</f>
        <v>0</v>
      </c>
      <c r="H1632" s="7">
        <f>COUNTIFS(Calendar!$E$3:$E$367,LOLP!C1632,Calendar!$D$3:$D$367,LOLP!B1632)</f>
        <v>22</v>
      </c>
      <c r="I1632" s="7">
        <f ca="1">IF($F1632=1,OFFSET(start_norps,LOLP!$D1632+(1-$C1632)*24,LOLP!$B1632)*H1632/G1632,0)</f>
        <v>0</v>
      </c>
      <c r="J1632" s="7">
        <f ca="1">IF($F1632=1,OFFSET(start_33,LOLP!$D1632+(1-$C1632)*24,LOLP!$B1632)*H1632/G1632,0)</f>
        <v>0</v>
      </c>
      <c r="K1632" s="7">
        <f ca="1">IF($F1632,OFFSET(start_40,LOLP!$D1632+(1-$C1632)*24,LOLP!$B1632),0)</f>
        <v>0</v>
      </c>
      <c r="L1632" s="7">
        <f ca="1">IF($F1632,OFFSET(start_50,LOLP!$D1632+(1-$C1632)*24,LOLP!$B1632),0)</f>
        <v>0</v>
      </c>
      <c r="M1632" s="25">
        <f t="shared" ca="1" si="177"/>
        <v>0</v>
      </c>
      <c r="N1632" s="25">
        <f t="shared" ca="1" si="178"/>
        <v>0</v>
      </c>
      <c r="O1632" s="15" t="e">
        <f t="shared" ca="1" si="179"/>
        <v>#DIV/0!</v>
      </c>
      <c r="P1632" s="15" t="e">
        <f t="shared" ca="1" si="180"/>
        <v>#DIV/0!</v>
      </c>
    </row>
    <row r="1633" spans="1:16" x14ac:dyDescent="0.25">
      <c r="A1633" s="1">
        <f t="shared" si="181"/>
        <v>43168</v>
      </c>
      <c r="B1633" s="7">
        <f t="shared" si="176"/>
        <v>3</v>
      </c>
      <c r="C1633" s="4">
        <f>INDEX(Calendar!$E$3:$E$367,MATCH(LOLP!$A1633,Calendar!$B$3:$B$367,0))</f>
        <v>1</v>
      </c>
      <c r="D1633" s="2">
        <f t="shared" si="182"/>
        <v>22</v>
      </c>
      <c r="E1633" s="36">
        <v>24848</v>
      </c>
      <c r="F1633" s="7">
        <f>IFERROR(IF(INDEX('Temperature Data'!$AA$15:$AA$348,MATCH(LOLP!A1633,'Temperature Data'!$B$15:$B$348,0))&gt;IF(B1633=9,$G$2,LOLP!$F$2),1,0),0)</f>
        <v>0</v>
      </c>
      <c r="G1633" s="7">
        <f>SUMIFS(LOLP!$F$4:$F$8763,$C$4:$C$8763,$C1633,$B$4:$B$8763,$B1633,$D$4:$D$8763,$D1633)</f>
        <v>0</v>
      </c>
      <c r="H1633" s="7">
        <f>COUNTIFS(Calendar!$E$3:$E$367,LOLP!C1633,Calendar!$D$3:$D$367,LOLP!B1633)</f>
        <v>22</v>
      </c>
      <c r="I1633" s="7">
        <f ca="1">IF($F1633=1,OFFSET(start_norps,LOLP!$D1633+(1-$C1633)*24,LOLP!$B1633)*H1633/G1633,0)</f>
        <v>0</v>
      </c>
      <c r="J1633" s="7">
        <f ca="1">IF($F1633=1,OFFSET(start_33,LOLP!$D1633+(1-$C1633)*24,LOLP!$B1633)*H1633/G1633,0)</f>
        <v>0</v>
      </c>
      <c r="K1633" s="7">
        <f ca="1">IF($F1633,OFFSET(start_40,LOLP!$D1633+(1-$C1633)*24,LOLP!$B1633),0)</f>
        <v>0</v>
      </c>
      <c r="L1633" s="7">
        <f ca="1">IF($F1633,OFFSET(start_50,LOLP!$D1633+(1-$C1633)*24,LOLP!$B1633),0)</f>
        <v>0</v>
      </c>
      <c r="M1633" s="25">
        <f t="shared" ca="1" si="177"/>
        <v>0</v>
      </c>
      <c r="N1633" s="25">
        <f t="shared" ca="1" si="178"/>
        <v>0</v>
      </c>
      <c r="O1633" s="15" t="e">
        <f t="shared" ca="1" si="179"/>
        <v>#DIV/0!</v>
      </c>
      <c r="P1633" s="15" t="e">
        <f t="shared" ca="1" si="180"/>
        <v>#DIV/0!</v>
      </c>
    </row>
    <row r="1634" spans="1:16" x14ac:dyDescent="0.25">
      <c r="A1634" s="1">
        <f t="shared" si="181"/>
        <v>43168</v>
      </c>
      <c r="B1634" s="7">
        <f t="shared" si="176"/>
        <v>3</v>
      </c>
      <c r="C1634" s="4">
        <f>INDEX(Calendar!$E$3:$E$367,MATCH(LOLP!$A1634,Calendar!$B$3:$B$367,0))</f>
        <v>1</v>
      </c>
      <c r="D1634" s="2">
        <f t="shared" si="182"/>
        <v>23</v>
      </c>
      <c r="E1634" s="36">
        <v>23461</v>
      </c>
      <c r="F1634" s="7">
        <f>IFERROR(IF(INDEX('Temperature Data'!$AA$15:$AA$348,MATCH(LOLP!A1634,'Temperature Data'!$B$15:$B$348,0))&gt;IF(B1634=9,$G$2,LOLP!$F$2),1,0),0)</f>
        <v>0</v>
      </c>
      <c r="G1634" s="7">
        <f>SUMIFS(LOLP!$F$4:$F$8763,$C$4:$C$8763,$C1634,$B$4:$B$8763,$B1634,$D$4:$D$8763,$D1634)</f>
        <v>0</v>
      </c>
      <c r="H1634" s="7">
        <f>COUNTIFS(Calendar!$E$3:$E$367,LOLP!C1634,Calendar!$D$3:$D$367,LOLP!B1634)</f>
        <v>22</v>
      </c>
      <c r="I1634" s="7">
        <f ca="1">IF($F1634=1,OFFSET(start_norps,LOLP!$D1634+(1-$C1634)*24,LOLP!$B1634)*H1634/G1634,0)</f>
        <v>0</v>
      </c>
      <c r="J1634" s="7">
        <f ca="1">IF($F1634=1,OFFSET(start_33,LOLP!$D1634+(1-$C1634)*24,LOLP!$B1634)*H1634/G1634,0)</f>
        <v>0</v>
      </c>
      <c r="K1634" s="7">
        <f ca="1">IF($F1634,OFFSET(start_40,LOLP!$D1634+(1-$C1634)*24,LOLP!$B1634),0)</f>
        <v>0</v>
      </c>
      <c r="L1634" s="7">
        <f ca="1">IF($F1634,OFFSET(start_50,LOLP!$D1634+(1-$C1634)*24,LOLP!$B1634),0)</f>
        <v>0</v>
      </c>
      <c r="M1634" s="25">
        <f t="shared" ca="1" si="177"/>
        <v>0</v>
      </c>
      <c r="N1634" s="25">
        <f t="shared" ca="1" si="178"/>
        <v>0</v>
      </c>
      <c r="O1634" s="15" t="e">
        <f t="shared" ca="1" si="179"/>
        <v>#DIV/0!</v>
      </c>
      <c r="P1634" s="15" t="e">
        <f t="shared" ca="1" si="180"/>
        <v>#DIV/0!</v>
      </c>
    </row>
    <row r="1635" spans="1:16" x14ac:dyDescent="0.25">
      <c r="A1635" s="1">
        <f t="shared" si="181"/>
        <v>43168</v>
      </c>
      <c r="B1635" s="7">
        <f t="shared" si="176"/>
        <v>3</v>
      </c>
      <c r="C1635" s="4">
        <f>INDEX(Calendar!$E$3:$E$367,MATCH(LOLP!$A1635,Calendar!$B$3:$B$367,0))</f>
        <v>1</v>
      </c>
      <c r="D1635" s="2">
        <f t="shared" si="182"/>
        <v>24</v>
      </c>
      <c r="E1635" s="36">
        <v>21829</v>
      </c>
      <c r="F1635" s="7">
        <f>IFERROR(IF(INDEX('Temperature Data'!$AA$15:$AA$348,MATCH(LOLP!A1635,'Temperature Data'!$B$15:$B$348,0))&gt;IF(B1635=9,$G$2,LOLP!$F$2),1,0),0)</f>
        <v>0</v>
      </c>
      <c r="G1635" s="7">
        <f>SUMIFS(LOLP!$F$4:$F$8763,$C$4:$C$8763,$C1635,$B$4:$B$8763,$B1635,$D$4:$D$8763,$D1635)</f>
        <v>0</v>
      </c>
      <c r="H1635" s="7">
        <f>COUNTIFS(Calendar!$E$3:$E$367,LOLP!C1635,Calendar!$D$3:$D$367,LOLP!B1635)</f>
        <v>22</v>
      </c>
      <c r="I1635" s="7">
        <f ca="1">IF($F1635=1,OFFSET(start_norps,LOLP!$D1635+(1-$C1635)*24,LOLP!$B1635)*H1635/G1635,0)</f>
        <v>0</v>
      </c>
      <c r="J1635" s="7">
        <f ca="1">IF($F1635=1,OFFSET(start_33,LOLP!$D1635+(1-$C1635)*24,LOLP!$B1635)*H1635/G1635,0)</f>
        <v>0</v>
      </c>
      <c r="K1635" s="7">
        <f ca="1">IF($F1635,OFFSET(start_40,LOLP!$D1635+(1-$C1635)*24,LOLP!$B1635),0)</f>
        <v>0</v>
      </c>
      <c r="L1635" s="7">
        <f ca="1">IF($F1635,OFFSET(start_50,LOLP!$D1635+(1-$C1635)*24,LOLP!$B1635),0)</f>
        <v>0</v>
      </c>
      <c r="M1635" s="25">
        <f t="shared" ca="1" si="177"/>
        <v>0</v>
      </c>
      <c r="N1635" s="25">
        <f t="shared" ca="1" si="178"/>
        <v>0</v>
      </c>
      <c r="O1635" s="15" t="e">
        <f t="shared" ca="1" si="179"/>
        <v>#DIV/0!</v>
      </c>
      <c r="P1635" s="15" t="e">
        <f t="shared" ca="1" si="180"/>
        <v>#DIV/0!</v>
      </c>
    </row>
    <row r="1636" spans="1:16" x14ac:dyDescent="0.25">
      <c r="A1636" s="1">
        <f t="shared" si="181"/>
        <v>43169</v>
      </c>
      <c r="B1636" s="7">
        <f t="shared" si="176"/>
        <v>3</v>
      </c>
      <c r="C1636" s="4">
        <f>INDEX(Calendar!$E$3:$E$367,MATCH(LOLP!$A1636,Calendar!$B$3:$B$367,0))</f>
        <v>0</v>
      </c>
      <c r="D1636" s="2">
        <f t="shared" si="182"/>
        <v>1</v>
      </c>
      <c r="E1636" s="36">
        <v>20894</v>
      </c>
      <c r="F1636" s="7">
        <f>IFERROR(IF(INDEX('Temperature Data'!$AA$15:$AA$348,MATCH(LOLP!A1636,'Temperature Data'!$B$15:$B$348,0))&gt;IF(B1636=9,$G$2,LOLP!$F$2),1,0),0)</f>
        <v>0</v>
      </c>
      <c r="G1636" s="7">
        <f>SUMIFS(LOLP!$F$4:$F$8763,$C$4:$C$8763,$C1636,$B$4:$B$8763,$B1636,$D$4:$D$8763,$D1636)</f>
        <v>0</v>
      </c>
      <c r="H1636" s="7">
        <f>COUNTIFS(Calendar!$E$3:$E$367,LOLP!C1636,Calendar!$D$3:$D$367,LOLP!B1636)</f>
        <v>9</v>
      </c>
      <c r="I1636" s="7">
        <f ca="1">IF($F1636=1,OFFSET(start_norps,LOLP!$D1636+(1-$C1636)*24,LOLP!$B1636)*H1636/G1636,0)</f>
        <v>0</v>
      </c>
      <c r="J1636" s="7">
        <f ca="1">IF($F1636=1,OFFSET(start_33,LOLP!$D1636+(1-$C1636)*24,LOLP!$B1636)*H1636/G1636,0)</f>
        <v>0</v>
      </c>
      <c r="K1636" s="7">
        <f ca="1">IF($F1636,OFFSET(start_40,LOLP!$D1636+(1-$C1636)*24,LOLP!$B1636),0)</f>
        <v>0</v>
      </c>
      <c r="L1636" s="7">
        <f ca="1">IF($F1636,OFFSET(start_50,LOLP!$D1636+(1-$C1636)*24,LOLP!$B1636),0)</f>
        <v>0</v>
      </c>
      <c r="M1636" s="25">
        <f t="shared" ca="1" si="177"/>
        <v>0</v>
      </c>
      <c r="N1636" s="25">
        <f t="shared" ca="1" si="178"/>
        <v>0</v>
      </c>
      <c r="O1636" s="15" t="e">
        <f t="shared" ca="1" si="179"/>
        <v>#DIV/0!</v>
      </c>
      <c r="P1636" s="15" t="e">
        <f t="shared" ca="1" si="180"/>
        <v>#DIV/0!</v>
      </c>
    </row>
    <row r="1637" spans="1:16" x14ac:dyDescent="0.25">
      <c r="A1637" s="1">
        <f t="shared" si="181"/>
        <v>43169</v>
      </c>
      <c r="B1637" s="7">
        <f t="shared" si="176"/>
        <v>3</v>
      </c>
      <c r="C1637" s="4">
        <f>INDEX(Calendar!$E$3:$E$367,MATCH(LOLP!$A1637,Calendar!$B$3:$B$367,0))</f>
        <v>0</v>
      </c>
      <c r="D1637" s="2">
        <f t="shared" si="182"/>
        <v>2</v>
      </c>
      <c r="E1637" s="36">
        <v>20021</v>
      </c>
      <c r="F1637" s="7">
        <f>IFERROR(IF(INDEX('Temperature Data'!$AA$15:$AA$348,MATCH(LOLP!A1637,'Temperature Data'!$B$15:$B$348,0))&gt;IF(B1637=9,$G$2,LOLP!$F$2),1,0),0)</f>
        <v>0</v>
      </c>
      <c r="G1637" s="7">
        <f>SUMIFS(LOLP!$F$4:$F$8763,$C$4:$C$8763,$C1637,$B$4:$B$8763,$B1637,$D$4:$D$8763,$D1637)</f>
        <v>0</v>
      </c>
      <c r="H1637" s="7">
        <f>COUNTIFS(Calendar!$E$3:$E$367,LOLP!C1637,Calendar!$D$3:$D$367,LOLP!B1637)</f>
        <v>9</v>
      </c>
      <c r="I1637" s="7">
        <f ca="1">IF($F1637=1,OFFSET(start_norps,LOLP!$D1637+(1-$C1637)*24,LOLP!$B1637)*H1637/G1637,0)</f>
        <v>0</v>
      </c>
      <c r="J1637" s="7">
        <f ca="1">IF($F1637=1,OFFSET(start_33,LOLP!$D1637+(1-$C1637)*24,LOLP!$B1637)*H1637/G1637,0)</f>
        <v>0</v>
      </c>
      <c r="K1637" s="7">
        <f ca="1">IF($F1637,OFFSET(start_40,LOLP!$D1637+(1-$C1637)*24,LOLP!$B1637),0)</f>
        <v>0</v>
      </c>
      <c r="L1637" s="7">
        <f ca="1">IF($F1637,OFFSET(start_50,LOLP!$D1637+(1-$C1637)*24,LOLP!$B1637),0)</f>
        <v>0</v>
      </c>
      <c r="M1637" s="25">
        <f t="shared" ca="1" si="177"/>
        <v>0</v>
      </c>
      <c r="N1637" s="25">
        <f t="shared" ca="1" si="178"/>
        <v>0</v>
      </c>
      <c r="O1637" s="15" t="e">
        <f t="shared" ca="1" si="179"/>
        <v>#DIV/0!</v>
      </c>
      <c r="P1637" s="15" t="e">
        <f t="shared" ca="1" si="180"/>
        <v>#DIV/0!</v>
      </c>
    </row>
    <row r="1638" spans="1:16" x14ac:dyDescent="0.25">
      <c r="A1638" s="1">
        <f t="shared" si="181"/>
        <v>43169</v>
      </c>
      <c r="B1638" s="7">
        <f t="shared" si="176"/>
        <v>3</v>
      </c>
      <c r="C1638" s="4">
        <f>INDEX(Calendar!$E$3:$E$367,MATCH(LOLP!$A1638,Calendar!$B$3:$B$367,0))</f>
        <v>0</v>
      </c>
      <c r="D1638" s="2">
        <f t="shared" si="182"/>
        <v>3</v>
      </c>
      <c r="E1638" s="36">
        <v>19476</v>
      </c>
      <c r="F1638" s="7">
        <f>IFERROR(IF(INDEX('Temperature Data'!$AA$15:$AA$348,MATCH(LOLP!A1638,'Temperature Data'!$B$15:$B$348,0))&gt;IF(B1638=9,$G$2,LOLP!$F$2),1,0),0)</f>
        <v>0</v>
      </c>
      <c r="G1638" s="7">
        <f>SUMIFS(LOLP!$F$4:$F$8763,$C$4:$C$8763,$C1638,$B$4:$B$8763,$B1638,$D$4:$D$8763,$D1638)</f>
        <v>0</v>
      </c>
      <c r="H1638" s="7">
        <f>COUNTIFS(Calendar!$E$3:$E$367,LOLP!C1638,Calendar!$D$3:$D$367,LOLP!B1638)</f>
        <v>9</v>
      </c>
      <c r="I1638" s="7">
        <f ca="1">IF($F1638=1,OFFSET(start_norps,LOLP!$D1638+(1-$C1638)*24,LOLP!$B1638)*H1638/G1638,0)</f>
        <v>0</v>
      </c>
      <c r="J1638" s="7">
        <f ca="1">IF($F1638=1,OFFSET(start_33,LOLP!$D1638+(1-$C1638)*24,LOLP!$B1638)*H1638/G1638,0)</f>
        <v>0</v>
      </c>
      <c r="K1638" s="7">
        <f ca="1">IF($F1638,OFFSET(start_40,LOLP!$D1638+(1-$C1638)*24,LOLP!$B1638),0)</f>
        <v>0</v>
      </c>
      <c r="L1638" s="7">
        <f ca="1">IF($F1638,OFFSET(start_50,LOLP!$D1638+(1-$C1638)*24,LOLP!$B1638),0)</f>
        <v>0</v>
      </c>
      <c r="M1638" s="25">
        <f t="shared" ca="1" si="177"/>
        <v>0</v>
      </c>
      <c r="N1638" s="25">
        <f t="shared" ca="1" si="178"/>
        <v>0</v>
      </c>
      <c r="O1638" s="15" t="e">
        <f t="shared" ca="1" si="179"/>
        <v>#DIV/0!</v>
      </c>
      <c r="P1638" s="15" t="e">
        <f t="shared" ca="1" si="180"/>
        <v>#DIV/0!</v>
      </c>
    </row>
    <row r="1639" spans="1:16" x14ac:dyDescent="0.25">
      <c r="A1639" s="1">
        <f t="shared" si="181"/>
        <v>43169</v>
      </c>
      <c r="B1639" s="7">
        <f t="shared" si="176"/>
        <v>3</v>
      </c>
      <c r="C1639" s="4">
        <f>INDEX(Calendar!$E$3:$E$367,MATCH(LOLP!$A1639,Calendar!$B$3:$B$367,0))</f>
        <v>0</v>
      </c>
      <c r="D1639" s="2">
        <f t="shared" si="182"/>
        <v>4</v>
      </c>
      <c r="E1639" s="36">
        <v>19211</v>
      </c>
      <c r="F1639" s="7">
        <f>IFERROR(IF(INDEX('Temperature Data'!$AA$15:$AA$348,MATCH(LOLP!A1639,'Temperature Data'!$B$15:$B$348,0))&gt;IF(B1639=9,$G$2,LOLP!$F$2),1,0),0)</f>
        <v>0</v>
      </c>
      <c r="G1639" s="7">
        <f>SUMIFS(LOLP!$F$4:$F$8763,$C$4:$C$8763,$C1639,$B$4:$B$8763,$B1639,$D$4:$D$8763,$D1639)</f>
        <v>0</v>
      </c>
      <c r="H1639" s="7">
        <f>COUNTIFS(Calendar!$E$3:$E$367,LOLP!C1639,Calendar!$D$3:$D$367,LOLP!B1639)</f>
        <v>9</v>
      </c>
      <c r="I1639" s="7">
        <f ca="1">IF($F1639=1,OFFSET(start_norps,LOLP!$D1639+(1-$C1639)*24,LOLP!$B1639)*H1639/G1639,0)</f>
        <v>0</v>
      </c>
      <c r="J1639" s="7">
        <f ca="1">IF($F1639=1,OFFSET(start_33,LOLP!$D1639+(1-$C1639)*24,LOLP!$B1639)*H1639/G1639,0)</f>
        <v>0</v>
      </c>
      <c r="K1639" s="7">
        <f ca="1">IF($F1639,OFFSET(start_40,LOLP!$D1639+(1-$C1639)*24,LOLP!$B1639),0)</f>
        <v>0</v>
      </c>
      <c r="L1639" s="7">
        <f ca="1">IF($F1639,OFFSET(start_50,LOLP!$D1639+(1-$C1639)*24,LOLP!$B1639),0)</f>
        <v>0</v>
      </c>
      <c r="M1639" s="25">
        <f t="shared" ca="1" si="177"/>
        <v>0</v>
      </c>
      <c r="N1639" s="25">
        <f t="shared" ca="1" si="178"/>
        <v>0</v>
      </c>
      <c r="O1639" s="15" t="e">
        <f t="shared" ca="1" si="179"/>
        <v>#DIV/0!</v>
      </c>
      <c r="P1639" s="15" t="e">
        <f t="shared" ca="1" si="180"/>
        <v>#DIV/0!</v>
      </c>
    </row>
    <row r="1640" spans="1:16" x14ac:dyDescent="0.25">
      <c r="A1640" s="1">
        <f t="shared" si="181"/>
        <v>43169</v>
      </c>
      <c r="B1640" s="7">
        <f t="shared" si="176"/>
        <v>3</v>
      </c>
      <c r="C1640" s="4">
        <f>INDEX(Calendar!$E$3:$E$367,MATCH(LOLP!$A1640,Calendar!$B$3:$B$367,0))</f>
        <v>0</v>
      </c>
      <c r="D1640" s="2">
        <f t="shared" si="182"/>
        <v>5</v>
      </c>
      <c r="E1640" s="36">
        <v>19257</v>
      </c>
      <c r="F1640" s="7">
        <f>IFERROR(IF(INDEX('Temperature Data'!$AA$15:$AA$348,MATCH(LOLP!A1640,'Temperature Data'!$B$15:$B$348,0))&gt;IF(B1640=9,$G$2,LOLP!$F$2),1,0),0)</f>
        <v>0</v>
      </c>
      <c r="G1640" s="7">
        <f>SUMIFS(LOLP!$F$4:$F$8763,$C$4:$C$8763,$C1640,$B$4:$B$8763,$B1640,$D$4:$D$8763,$D1640)</f>
        <v>0</v>
      </c>
      <c r="H1640" s="7">
        <f>COUNTIFS(Calendar!$E$3:$E$367,LOLP!C1640,Calendar!$D$3:$D$367,LOLP!B1640)</f>
        <v>9</v>
      </c>
      <c r="I1640" s="7">
        <f ca="1">IF($F1640=1,OFFSET(start_norps,LOLP!$D1640+(1-$C1640)*24,LOLP!$B1640)*H1640/G1640,0)</f>
        <v>0</v>
      </c>
      <c r="J1640" s="7">
        <f ca="1">IF($F1640=1,OFFSET(start_33,LOLP!$D1640+(1-$C1640)*24,LOLP!$B1640)*H1640/G1640,0)</f>
        <v>0</v>
      </c>
      <c r="K1640" s="7">
        <f ca="1">IF($F1640,OFFSET(start_40,LOLP!$D1640+(1-$C1640)*24,LOLP!$B1640),0)</f>
        <v>0</v>
      </c>
      <c r="L1640" s="7">
        <f ca="1">IF($F1640,OFFSET(start_50,LOLP!$D1640+(1-$C1640)*24,LOLP!$B1640),0)</f>
        <v>0</v>
      </c>
      <c r="M1640" s="25">
        <f t="shared" ca="1" si="177"/>
        <v>0</v>
      </c>
      <c r="N1640" s="25">
        <f t="shared" ca="1" si="178"/>
        <v>0</v>
      </c>
      <c r="O1640" s="15" t="e">
        <f t="shared" ca="1" si="179"/>
        <v>#DIV/0!</v>
      </c>
      <c r="P1640" s="15" t="e">
        <f t="shared" ca="1" si="180"/>
        <v>#DIV/0!</v>
      </c>
    </row>
    <row r="1641" spans="1:16" x14ac:dyDescent="0.25">
      <c r="A1641" s="1">
        <f t="shared" si="181"/>
        <v>43169</v>
      </c>
      <c r="B1641" s="7">
        <f t="shared" si="176"/>
        <v>3</v>
      </c>
      <c r="C1641" s="4">
        <f>INDEX(Calendar!$E$3:$E$367,MATCH(LOLP!$A1641,Calendar!$B$3:$B$367,0))</f>
        <v>0</v>
      </c>
      <c r="D1641" s="2">
        <f t="shared" si="182"/>
        <v>6</v>
      </c>
      <c r="E1641" s="36">
        <v>19497</v>
      </c>
      <c r="F1641" s="7">
        <f>IFERROR(IF(INDEX('Temperature Data'!$AA$15:$AA$348,MATCH(LOLP!A1641,'Temperature Data'!$B$15:$B$348,0))&gt;IF(B1641=9,$G$2,LOLP!$F$2),1,0),0)</f>
        <v>0</v>
      </c>
      <c r="G1641" s="7">
        <f>SUMIFS(LOLP!$F$4:$F$8763,$C$4:$C$8763,$C1641,$B$4:$B$8763,$B1641,$D$4:$D$8763,$D1641)</f>
        <v>0</v>
      </c>
      <c r="H1641" s="7">
        <f>COUNTIFS(Calendar!$E$3:$E$367,LOLP!C1641,Calendar!$D$3:$D$367,LOLP!B1641)</f>
        <v>9</v>
      </c>
      <c r="I1641" s="7">
        <f ca="1">IF($F1641=1,OFFSET(start_norps,LOLP!$D1641+(1-$C1641)*24,LOLP!$B1641)*H1641/G1641,0)</f>
        <v>0</v>
      </c>
      <c r="J1641" s="7">
        <f ca="1">IF($F1641=1,OFFSET(start_33,LOLP!$D1641+(1-$C1641)*24,LOLP!$B1641)*H1641/G1641,0)</f>
        <v>0</v>
      </c>
      <c r="K1641" s="7">
        <f ca="1">IF($F1641,OFFSET(start_40,LOLP!$D1641+(1-$C1641)*24,LOLP!$B1641),0)</f>
        <v>0</v>
      </c>
      <c r="L1641" s="7">
        <f ca="1">IF($F1641,OFFSET(start_50,LOLP!$D1641+(1-$C1641)*24,LOLP!$B1641),0)</f>
        <v>0</v>
      </c>
      <c r="M1641" s="25">
        <f t="shared" ca="1" si="177"/>
        <v>0</v>
      </c>
      <c r="N1641" s="25">
        <f t="shared" ca="1" si="178"/>
        <v>0</v>
      </c>
      <c r="O1641" s="15" t="e">
        <f t="shared" ca="1" si="179"/>
        <v>#DIV/0!</v>
      </c>
      <c r="P1641" s="15" t="e">
        <f t="shared" ca="1" si="180"/>
        <v>#DIV/0!</v>
      </c>
    </row>
    <row r="1642" spans="1:16" x14ac:dyDescent="0.25">
      <c r="A1642" s="1">
        <f t="shared" si="181"/>
        <v>43169</v>
      </c>
      <c r="B1642" s="7">
        <f t="shared" si="176"/>
        <v>3</v>
      </c>
      <c r="C1642" s="4">
        <f>INDEX(Calendar!$E$3:$E$367,MATCH(LOLP!$A1642,Calendar!$B$3:$B$367,0))</f>
        <v>0</v>
      </c>
      <c r="D1642" s="2">
        <f t="shared" si="182"/>
        <v>7</v>
      </c>
      <c r="E1642" s="36">
        <v>20247</v>
      </c>
      <c r="F1642" s="7">
        <f>IFERROR(IF(INDEX('Temperature Data'!$AA$15:$AA$348,MATCH(LOLP!A1642,'Temperature Data'!$B$15:$B$348,0))&gt;IF(B1642=9,$G$2,LOLP!$F$2),1,0),0)</f>
        <v>0</v>
      </c>
      <c r="G1642" s="7">
        <f>SUMIFS(LOLP!$F$4:$F$8763,$C$4:$C$8763,$C1642,$B$4:$B$8763,$B1642,$D$4:$D$8763,$D1642)</f>
        <v>0</v>
      </c>
      <c r="H1642" s="7">
        <f>COUNTIFS(Calendar!$E$3:$E$367,LOLP!C1642,Calendar!$D$3:$D$367,LOLP!B1642)</f>
        <v>9</v>
      </c>
      <c r="I1642" s="7">
        <f ca="1">IF($F1642=1,OFFSET(start_norps,LOLP!$D1642+(1-$C1642)*24,LOLP!$B1642)*H1642/G1642,0)</f>
        <v>0</v>
      </c>
      <c r="J1642" s="7">
        <f ca="1">IF($F1642=1,OFFSET(start_33,LOLP!$D1642+(1-$C1642)*24,LOLP!$B1642)*H1642/G1642,0)</f>
        <v>0</v>
      </c>
      <c r="K1642" s="7">
        <f ca="1">IF($F1642,OFFSET(start_40,LOLP!$D1642+(1-$C1642)*24,LOLP!$B1642),0)</f>
        <v>0</v>
      </c>
      <c r="L1642" s="7">
        <f ca="1">IF($F1642,OFFSET(start_50,LOLP!$D1642+(1-$C1642)*24,LOLP!$B1642),0)</f>
        <v>0</v>
      </c>
      <c r="M1642" s="25">
        <f t="shared" ca="1" si="177"/>
        <v>0</v>
      </c>
      <c r="N1642" s="25">
        <f t="shared" ca="1" si="178"/>
        <v>0</v>
      </c>
      <c r="O1642" s="15" t="e">
        <f t="shared" ca="1" si="179"/>
        <v>#DIV/0!</v>
      </c>
      <c r="P1642" s="15" t="e">
        <f t="shared" ca="1" si="180"/>
        <v>#DIV/0!</v>
      </c>
    </row>
    <row r="1643" spans="1:16" x14ac:dyDescent="0.25">
      <c r="A1643" s="1">
        <f t="shared" si="181"/>
        <v>43169</v>
      </c>
      <c r="B1643" s="7">
        <f t="shared" si="176"/>
        <v>3</v>
      </c>
      <c r="C1643" s="4">
        <f>INDEX(Calendar!$E$3:$E$367,MATCH(LOLP!$A1643,Calendar!$B$3:$B$367,0))</f>
        <v>0</v>
      </c>
      <c r="D1643" s="2">
        <f t="shared" si="182"/>
        <v>8</v>
      </c>
      <c r="E1643" s="36">
        <v>20933</v>
      </c>
      <c r="F1643" s="7">
        <f>IFERROR(IF(INDEX('Temperature Data'!$AA$15:$AA$348,MATCH(LOLP!A1643,'Temperature Data'!$B$15:$B$348,0))&gt;IF(B1643=9,$G$2,LOLP!$F$2),1,0),0)</f>
        <v>0</v>
      </c>
      <c r="G1643" s="7">
        <f>SUMIFS(LOLP!$F$4:$F$8763,$C$4:$C$8763,$C1643,$B$4:$B$8763,$B1643,$D$4:$D$8763,$D1643)</f>
        <v>0</v>
      </c>
      <c r="H1643" s="7">
        <f>COUNTIFS(Calendar!$E$3:$E$367,LOLP!C1643,Calendar!$D$3:$D$367,LOLP!B1643)</f>
        <v>9</v>
      </c>
      <c r="I1643" s="7">
        <f ca="1">IF($F1643=1,OFFSET(start_norps,LOLP!$D1643+(1-$C1643)*24,LOLP!$B1643)*H1643/G1643,0)</f>
        <v>0</v>
      </c>
      <c r="J1643" s="7">
        <f ca="1">IF($F1643=1,OFFSET(start_33,LOLP!$D1643+(1-$C1643)*24,LOLP!$B1643)*H1643/G1643,0)</f>
        <v>0</v>
      </c>
      <c r="K1643" s="7">
        <f ca="1">IF($F1643,OFFSET(start_40,LOLP!$D1643+(1-$C1643)*24,LOLP!$B1643),0)</f>
        <v>0</v>
      </c>
      <c r="L1643" s="7">
        <f ca="1">IF($F1643,OFFSET(start_50,LOLP!$D1643+(1-$C1643)*24,LOLP!$B1643),0)</f>
        <v>0</v>
      </c>
      <c r="M1643" s="25">
        <f t="shared" ca="1" si="177"/>
        <v>0</v>
      </c>
      <c r="N1643" s="25">
        <f t="shared" ca="1" si="178"/>
        <v>0</v>
      </c>
      <c r="O1643" s="15" t="e">
        <f t="shared" ca="1" si="179"/>
        <v>#DIV/0!</v>
      </c>
      <c r="P1643" s="15" t="e">
        <f t="shared" ca="1" si="180"/>
        <v>#DIV/0!</v>
      </c>
    </row>
    <row r="1644" spans="1:16" x14ac:dyDescent="0.25">
      <c r="A1644" s="1">
        <f t="shared" si="181"/>
        <v>43169</v>
      </c>
      <c r="B1644" s="7">
        <f t="shared" si="176"/>
        <v>3</v>
      </c>
      <c r="C1644" s="4">
        <f>INDEX(Calendar!$E$3:$E$367,MATCH(LOLP!$A1644,Calendar!$B$3:$B$367,0))</f>
        <v>0</v>
      </c>
      <c r="D1644" s="2">
        <f t="shared" si="182"/>
        <v>9</v>
      </c>
      <c r="E1644" s="36">
        <v>21938</v>
      </c>
      <c r="F1644" s="7">
        <f>IFERROR(IF(INDEX('Temperature Data'!$AA$15:$AA$348,MATCH(LOLP!A1644,'Temperature Data'!$B$15:$B$348,0))&gt;IF(B1644=9,$G$2,LOLP!$F$2),1,0),0)</f>
        <v>0</v>
      </c>
      <c r="G1644" s="7">
        <f>SUMIFS(LOLP!$F$4:$F$8763,$C$4:$C$8763,$C1644,$B$4:$B$8763,$B1644,$D$4:$D$8763,$D1644)</f>
        <v>0</v>
      </c>
      <c r="H1644" s="7">
        <f>COUNTIFS(Calendar!$E$3:$E$367,LOLP!C1644,Calendar!$D$3:$D$367,LOLP!B1644)</f>
        <v>9</v>
      </c>
      <c r="I1644" s="7">
        <f ca="1">IF($F1644=1,OFFSET(start_norps,LOLP!$D1644+(1-$C1644)*24,LOLP!$B1644)*H1644/G1644,0)</f>
        <v>0</v>
      </c>
      <c r="J1644" s="7">
        <f ca="1">IF($F1644=1,OFFSET(start_33,LOLP!$D1644+(1-$C1644)*24,LOLP!$B1644)*H1644/G1644,0)</f>
        <v>0</v>
      </c>
      <c r="K1644" s="7">
        <f ca="1">IF($F1644,OFFSET(start_40,LOLP!$D1644+(1-$C1644)*24,LOLP!$B1644),0)</f>
        <v>0</v>
      </c>
      <c r="L1644" s="7">
        <f ca="1">IF($F1644,OFFSET(start_50,LOLP!$D1644+(1-$C1644)*24,LOLP!$B1644),0)</f>
        <v>0</v>
      </c>
      <c r="M1644" s="25">
        <f t="shared" ca="1" si="177"/>
        <v>0</v>
      </c>
      <c r="N1644" s="25">
        <f t="shared" ca="1" si="178"/>
        <v>0</v>
      </c>
      <c r="O1644" s="15" t="e">
        <f t="shared" ca="1" si="179"/>
        <v>#DIV/0!</v>
      </c>
      <c r="P1644" s="15" t="e">
        <f t="shared" ca="1" si="180"/>
        <v>#DIV/0!</v>
      </c>
    </row>
    <row r="1645" spans="1:16" x14ac:dyDescent="0.25">
      <c r="A1645" s="1">
        <f t="shared" si="181"/>
        <v>43169</v>
      </c>
      <c r="B1645" s="7">
        <f t="shared" si="176"/>
        <v>3</v>
      </c>
      <c r="C1645" s="4">
        <f>INDEX(Calendar!$E$3:$E$367,MATCH(LOLP!$A1645,Calendar!$B$3:$B$367,0))</f>
        <v>0</v>
      </c>
      <c r="D1645" s="2">
        <f t="shared" si="182"/>
        <v>10</v>
      </c>
      <c r="E1645" s="36">
        <v>22668</v>
      </c>
      <c r="F1645" s="7">
        <f>IFERROR(IF(INDEX('Temperature Data'!$AA$15:$AA$348,MATCH(LOLP!A1645,'Temperature Data'!$B$15:$B$348,0))&gt;IF(B1645=9,$G$2,LOLP!$F$2),1,0),0)</f>
        <v>0</v>
      </c>
      <c r="G1645" s="7">
        <f>SUMIFS(LOLP!$F$4:$F$8763,$C$4:$C$8763,$C1645,$B$4:$B$8763,$B1645,$D$4:$D$8763,$D1645)</f>
        <v>0</v>
      </c>
      <c r="H1645" s="7">
        <f>COUNTIFS(Calendar!$E$3:$E$367,LOLP!C1645,Calendar!$D$3:$D$367,LOLP!B1645)</f>
        <v>9</v>
      </c>
      <c r="I1645" s="7">
        <f ca="1">IF($F1645=1,OFFSET(start_norps,LOLP!$D1645+(1-$C1645)*24,LOLP!$B1645)*H1645/G1645,0)</f>
        <v>0</v>
      </c>
      <c r="J1645" s="7">
        <f ca="1">IF($F1645=1,OFFSET(start_33,LOLP!$D1645+(1-$C1645)*24,LOLP!$B1645)*H1645/G1645,0)</f>
        <v>0</v>
      </c>
      <c r="K1645" s="7">
        <f ca="1">IF($F1645,OFFSET(start_40,LOLP!$D1645+(1-$C1645)*24,LOLP!$B1645),0)</f>
        <v>0</v>
      </c>
      <c r="L1645" s="7">
        <f ca="1">IF($F1645,OFFSET(start_50,LOLP!$D1645+(1-$C1645)*24,LOLP!$B1645),0)</f>
        <v>0</v>
      </c>
      <c r="M1645" s="25">
        <f t="shared" ca="1" si="177"/>
        <v>0</v>
      </c>
      <c r="N1645" s="25">
        <f t="shared" ca="1" si="178"/>
        <v>0</v>
      </c>
      <c r="O1645" s="15" t="e">
        <f t="shared" ca="1" si="179"/>
        <v>#DIV/0!</v>
      </c>
      <c r="P1645" s="15" t="e">
        <f t="shared" ca="1" si="180"/>
        <v>#DIV/0!</v>
      </c>
    </row>
    <row r="1646" spans="1:16" x14ac:dyDescent="0.25">
      <c r="A1646" s="1">
        <f t="shared" si="181"/>
        <v>43169</v>
      </c>
      <c r="B1646" s="7">
        <f t="shared" si="176"/>
        <v>3</v>
      </c>
      <c r="C1646" s="4">
        <f>INDEX(Calendar!$E$3:$E$367,MATCH(LOLP!$A1646,Calendar!$B$3:$B$367,0))</f>
        <v>0</v>
      </c>
      <c r="D1646" s="2">
        <f t="shared" si="182"/>
        <v>11</v>
      </c>
      <c r="E1646" s="36">
        <v>22994</v>
      </c>
      <c r="F1646" s="7">
        <f>IFERROR(IF(INDEX('Temperature Data'!$AA$15:$AA$348,MATCH(LOLP!A1646,'Temperature Data'!$B$15:$B$348,0))&gt;IF(B1646=9,$G$2,LOLP!$F$2),1,0),0)</f>
        <v>0</v>
      </c>
      <c r="G1646" s="7">
        <f>SUMIFS(LOLP!$F$4:$F$8763,$C$4:$C$8763,$C1646,$B$4:$B$8763,$B1646,$D$4:$D$8763,$D1646)</f>
        <v>0</v>
      </c>
      <c r="H1646" s="7">
        <f>COUNTIFS(Calendar!$E$3:$E$367,LOLP!C1646,Calendar!$D$3:$D$367,LOLP!B1646)</f>
        <v>9</v>
      </c>
      <c r="I1646" s="7">
        <f ca="1">IF($F1646=1,OFFSET(start_norps,LOLP!$D1646+(1-$C1646)*24,LOLP!$B1646)*H1646/G1646,0)</f>
        <v>0</v>
      </c>
      <c r="J1646" s="7">
        <f ca="1">IF($F1646=1,OFFSET(start_33,LOLP!$D1646+(1-$C1646)*24,LOLP!$B1646)*H1646/G1646,0)</f>
        <v>0</v>
      </c>
      <c r="K1646" s="7">
        <f ca="1">IF($F1646,OFFSET(start_40,LOLP!$D1646+(1-$C1646)*24,LOLP!$B1646),0)</f>
        <v>0</v>
      </c>
      <c r="L1646" s="7">
        <f ca="1">IF($F1646,OFFSET(start_50,LOLP!$D1646+(1-$C1646)*24,LOLP!$B1646),0)</f>
        <v>0</v>
      </c>
      <c r="M1646" s="25">
        <f t="shared" ca="1" si="177"/>
        <v>0</v>
      </c>
      <c r="N1646" s="25">
        <f t="shared" ca="1" si="178"/>
        <v>0</v>
      </c>
      <c r="O1646" s="15" t="e">
        <f t="shared" ca="1" si="179"/>
        <v>#DIV/0!</v>
      </c>
      <c r="P1646" s="15" t="e">
        <f t="shared" ca="1" si="180"/>
        <v>#DIV/0!</v>
      </c>
    </row>
    <row r="1647" spans="1:16" x14ac:dyDescent="0.25">
      <c r="A1647" s="1">
        <f t="shared" si="181"/>
        <v>43169</v>
      </c>
      <c r="B1647" s="7">
        <f t="shared" si="176"/>
        <v>3</v>
      </c>
      <c r="C1647" s="4">
        <f>INDEX(Calendar!$E$3:$E$367,MATCH(LOLP!$A1647,Calendar!$B$3:$B$367,0))</f>
        <v>0</v>
      </c>
      <c r="D1647" s="2">
        <f t="shared" si="182"/>
        <v>12</v>
      </c>
      <c r="E1647" s="36">
        <v>22876</v>
      </c>
      <c r="F1647" s="7">
        <f>IFERROR(IF(INDEX('Temperature Data'!$AA$15:$AA$348,MATCH(LOLP!A1647,'Temperature Data'!$B$15:$B$348,0))&gt;IF(B1647=9,$G$2,LOLP!$F$2),1,0),0)</f>
        <v>0</v>
      </c>
      <c r="G1647" s="7">
        <f>SUMIFS(LOLP!$F$4:$F$8763,$C$4:$C$8763,$C1647,$B$4:$B$8763,$B1647,$D$4:$D$8763,$D1647)</f>
        <v>0</v>
      </c>
      <c r="H1647" s="7">
        <f>COUNTIFS(Calendar!$E$3:$E$367,LOLP!C1647,Calendar!$D$3:$D$367,LOLP!B1647)</f>
        <v>9</v>
      </c>
      <c r="I1647" s="7">
        <f ca="1">IF($F1647=1,OFFSET(start_norps,LOLP!$D1647+(1-$C1647)*24,LOLP!$B1647)*H1647/G1647,0)</f>
        <v>0</v>
      </c>
      <c r="J1647" s="7">
        <f ca="1">IF($F1647=1,OFFSET(start_33,LOLP!$D1647+(1-$C1647)*24,LOLP!$B1647)*H1647/G1647,0)</f>
        <v>0</v>
      </c>
      <c r="K1647" s="7">
        <f ca="1">IF($F1647,OFFSET(start_40,LOLP!$D1647+(1-$C1647)*24,LOLP!$B1647),0)</f>
        <v>0</v>
      </c>
      <c r="L1647" s="7">
        <f ca="1">IF($F1647,OFFSET(start_50,LOLP!$D1647+(1-$C1647)*24,LOLP!$B1647),0)</f>
        <v>0</v>
      </c>
      <c r="M1647" s="25">
        <f t="shared" ca="1" si="177"/>
        <v>0</v>
      </c>
      <c r="N1647" s="25">
        <f t="shared" ca="1" si="178"/>
        <v>0</v>
      </c>
      <c r="O1647" s="15" t="e">
        <f t="shared" ca="1" si="179"/>
        <v>#DIV/0!</v>
      </c>
      <c r="P1647" s="15" t="e">
        <f t="shared" ca="1" si="180"/>
        <v>#DIV/0!</v>
      </c>
    </row>
    <row r="1648" spans="1:16" x14ac:dyDescent="0.25">
      <c r="A1648" s="1">
        <f t="shared" si="181"/>
        <v>43169</v>
      </c>
      <c r="B1648" s="7">
        <f t="shared" si="176"/>
        <v>3</v>
      </c>
      <c r="C1648" s="4">
        <f>INDEX(Calendar!$E$3:$E$367,MATCH(LOLP!$A1648,Calendar!$B$3:$B$367,0))</f>
        <v>0</v>
      </c>
      <c r="D1648" s="2">
        <f t="shared" si="182"/>
        <v>13</v>
      </c>
      <c r="E1648" s="36">
        <v>22552</v>
      </c>
      <c r="F1648" s="7">
        <f>IFERROR(IF(INDEX('Temperature Data'!$AA$15:$AA$348,MATCH(LOLP!A1648,'Temperature Data'!$B$15:$B$348,0))&gt;IF(B1648=9,$G$2,LOLP!$F$2),1,0),0)</f>
        <v>0</v>
      </c>
      <c r="G1648" s="7">
        <f>SUMIFS(LOLP!$F$4:$F$8763,$C$4:$C$8763,$C1648,$B$4:$B$8763,$B1648,$D$4:$D$8763,$D1648)</f>
        <v>0</v>
      </c>
      <c r="H1648" s="7">
        <f>COUNTIFS(Calendar!$E$3:$E$367,LOLP!C1648,Calendar!$D$3:$D$367,LOLP!B1648)</f>
        <v>9</v>
      </c>
      <c r="I1648" s="7">
        <f ca="1">IF($F1648=1,OFFSET(start_norps,LOLP!$D1648+(1-$C1648)*24,LOLP!$B1648)*H1648/G1648,0)</f>
        <v>0</v>
      </c>
      <c r="J1648" s="7">
        <f ca="1">IF($F1648=1,OFFSET(start_33,LOLP!$D1648+(1-$C1648)*24,LOLP!$B1648)*H1648/G1648,0)</f>
        <v>0</v>
      </c>
      <c r="K1648" s="7">
        <f ca="1">IF($F1648,OFFSET(start_40,LOLP!$D1648+(1-$C1648)*24,LOLP!$B1648),0)</f>
        <v>0</v>
      </c>
      <c r="L1648" s="7">
        <f ca="1">IF($F1648,OFFSET(start_50,LOLP!$D1648+(1-$C1648)*24,LOLP!$B1648),0)</f>
        <v>0</v>
      </c>
      <c r="M1648" s="25">
        <f t="shared" ca="1" si="177"/>
        <v>0</v>
      </c>
      <c r="N1648" s="25">
        <f t="shared" ca="1" si="178"/>
        <v>0</v>
      </c>
      <c r="O1648" s="15" t="e">
        <f t="shared" ca="1" si="179"/>
        <v>#DIV/0!</v>
      </c>
      <c r="P1648" s="15" t="e">
        <f t="shared" ca="1" si="180"/>
        <v>#DIV/0!</v>
      </c>
    </row>
    <row r="1649" spans="1:16" x14ac:dyDescent="0.25">
      <c r="A1649" s="1">
        <f t="shared" si="181"/>
        <v>43169</v>
      </c>
      <c r="B1649" s="7">
        <f t="shared" si="176"/>
        <v>3</v>
      </c>
      <c r="C1649" s="4">
        <f>INDEX(Calendar!$E$3:$E$367,MATCH(LOLP!$A1649,Calendar!$B$3:$B$367,0))</f>
        <v>0</v>
      </c>
      <c r="D1649" s="2">
        <f t="shared" si="182"/>
        <v>14</v>
      </c>
      <c r="E1649" s="36">
        <v>22497</v>
      </c>
      <c r="F1649" s="7">
        <f>IFERROR(IF(INDEX('Temperature Data'!$AA$15:$AA$348,MATCH(LOLP!A1649,'Temperature Data'!$B$15:$B$348,0))&gt;IF(B1649=9,$G$2,LOLP!$F$2),1,0),0)</f>
        <v>0</v>
      </c>
      <c r="G1649" s="7">
        <f>SUMIFS(LOLP!$F$4:$F$8763,$C$4:$C$8763,$C1649,$B$4:$B$8763,$B1649,$D$4:$D$8763,$D1649)</f>
        <v>0</v>
      </c>
      <c r="H1649" s="7">
        <f>COUNTIFS(Calendar!$E$3:$E$367,LOLP!C1649,Calendar!$D$3:$D$367,LOLP!B1649)</f>
        <v>9</v>
      </c>
      <c r="I1649" s="7">
        <f ca="1">IF($F1649=1,OFFSET(start_norps,LOLP!$D1649+(1-$C1649)*24,LOLP!$B1649)*H1649/G1649,0)</f>
        <v>0</v>
      </c>
      <c r="J1649" s="7">
        <f ca="1">IF($F1649=1,OFFSET(start_33,LOLP!$D1649+(1-$C1649)*24,LOLP!$B1649)*H1649/G1649,0)</f>
        <v>0</v>
      </c>
      <c r="K1649" s="7">
        <f ca="1">IF($F1649,OFFSET(start_40,LOLP!$D1649+(1-$C1649)*24,LOLP!$B1649),0)</f>
        <v>0</v>
      </c>
      <c r="L1649" s="7">
        <f ca="1">IF($F1649,OFFSET(start_50,LOLP!$D1649+(1-$C1649)*24,LOLP!$B1649),0)</f>
        <v>0</v>
      </c>
      <c r="M1649" s="25">
        <f t="shared" ca="1" si="177"/>
        <v>0</v>
      </c>
      <c r="N1649" s="25">
        <f t="shared" ca="1" si="178"/>
        <v>0</v>
      </c>
      <c r="O1649" s="15" t="e">
        <f t="shared" ca="1" si="179"/>
        <v>#DIV/0!</v>
      </c>
      <c r="P1649" s="15" t="e">
        <f t="shared" ca="1" si="180"/>
        <v>#DIV/0!</v>
      </c>
    </row>
    <row r="1650" spans="1:16" x14ac:dyDescent="0.25">
      <c r="A1650" s="1">
        <f t="shared" si="181"/>
        <v>43169</v>
      </c>
      <c r="B1650" s="7">
        <f t="shared" si="176"/>
        <v>3</v>
      </c>
      <c r="C1650" s="4">
        <f>INDEX(Calendar!$E$3:$E$367,MATCH(LOLP!$A1650,Calendar!$B$3:$B$367,0))</f>
        <v>0</v>
      </c>
      <c r="D1650" s="2">
        <f t="shared" si="182"/>
        <v>15</v>
      </c>
      <c r="E1650" s="36">
        <v>22504</v>
      </c>
      <c r="F1650" s="7">
        <f>IFERROR(IF(INDEX('Temperature Data'!$AA$15:$AA$348,MATCH(LOLP!A1650,'Temperature Data'!$B$15:$B$348,0))&gt;IF(B1650=9,$G$2,LOLP!$F$2),1,0),0)</f>
        <v>0</v>
      </c>
      <c r="G1650" s="7">
        <f>SUMIFS(LOLP!$F$4:$F$8763,$C$4:$C$8763,$C1650,$B$4:$B$8763,$B1650,$D$4:$D$8763,$D1650)</f>
        <v>0</v>
      </c>
      <c r="H1650" s="7">
        <f>COUNTIFS(Calendar!$E$3:$E$367,LOLP!C1650,Calendar!$D$3:$D$367,LOLP!B1650)</f>
        <v>9</v>
      </c>
      <c r="I1650" s="7">
        <f ca="1">IF($F1650=1,OFFSET(start_norps,LOLP!$D1650+(1-$C1650)*24,LOLP!$B1650)*H1650/G1650,0)</f>
        <v>0</v>
      </c>
      <c r="J1650" s="7">
        <f ca="1">IF($F1650=1,OFFSET(start_33,LOLP!$D1650+(1-$C1650)*24,LOLP!$B1650)*H1650/G1650,0)</f>
        <v>0</v>
      </c>
      <c r="K1650" s="7">
        <f ca="1">IF($F1650,OFFSET(start_40,LOLP!$D1650+(1-$C1650)*24,LOLP!$B1650),0)</f>
        <v>0</v>
      </c>
      <c r="L1650" s="7">
        <f ca="1">IF($F1650,OFFSET(start_50,LOLP!$D1650+(1-$C1650)*24,LOLP!$B1650),0)</f>
        <v>0</v>
      </c>
      <c r="M1650" s="25">
        <f t="shared" ca="1" si="177"/>
        <v>0</v>
      </c>
      <c r="N1650" s="25">
        <f t="shared" ca="1" si="178"/>
        <v>0</v>
      </c>
      <c r="O1650" s="15" t="e">
        <f t="shared" ca="1" si="179"/>
        <v>#DIV/0!</v>
      </c>
      <c r="P1650" s="15" t="e">
        <f t="shared" ca="1" si="180"/>
        <v>#DIV/0!</v>
      </c>
    </row>
    <row r="1651" spans="1:16" x14ac:dyDescent="0.25">
      <c r="A1651" s="1">
        <f t="shared" si="181"/>
        <v>43169</v>
      </c>
      <c r="B1651" s="7">
        <f t="shared" si="176"/>
        <v>3</v>
      </c>
      <c r="C1651" s="4">
        <f>INDEX(Calendar!$E$3:$E$367,MATCH(LOLP!$A1651,Calendar!$B$3:$B$367,0))</f>
        <v>0</v>
      </c>
      <c r="D1651" s="2">
        <f t="shared" si="182"/>
        <v>16</v>
      </c>
      <c r="E1651" s="36">
        <v>22773</v>
      </c>
      <c r="F1651" s="7">
        <f>IFERROR(IF(INDEX('Temperature Data'!$AA$15:$AA$348,MATCH(LOLP!A1651,'Temperature Data'!$B$15:$B$348,0))&gt;IF(B1651=9,$G$2,LOLP!$F$2),1,0),0)</f>
        <v>0</v>
      </c>
      <c r="G1651" s="7">
        <f>SUMIFS(LOLP!$F$4:$F$8763,$C$4:$C$8763,$C1651,$B$4:$B$8763,$B1651,$D$4:$D$8763,$D1651)</f>
        <v>0</v>
      </c>
      <c r="H1651" s="7">
        <f>COUNTIFS(Calendar!$E$3:$E$367,LOLP!C1651,Calendar!$D$3:$D$367,LOLP!B1651)</f>
        <v>9</v>
      </c>
      <c r="I1651" s="7">
        <f ca="1">IF($F1651=1,OFFSET(start_norps,LOLP!$D1651+(1-$C1651)*24,LOLP!$B1651)*H1651/G1651,0)</f>
        <v>0</v>
      </c>
      <c r="J1651" s="7">
        <f ca="1">IF($F1651=1,OFFSET(start_33,LOLP!$D1651+(1-$C1651)*24,LOLP!$B1651)*H1651/G1651,0)</f>
        <v>0</v>
      </c>
      <c r="K1651" s="7">
        <f ca="1">IF($F1651,OFFSET(start_40,LOLP!$D1651+(1-$C1651)*24,LOLP!$B1651),0)</f>
        <v>0</v>
      </c>
      <c r="L1651" s="7">
        <f ca="1">IF($F1651,OFFSET(start_50,LOLP!$D1651+(1-$C1651)*24,LOLP!$B1651),0)</f>
        <v>0</v>
      </c>
      <c r="M1651" s="25">
        <f t="shared" ca="1" si="177"/>
        <v>0</v>
      </c>
      <c r="N1651" s="25">
        <f t="shared" ca="1" si="178"/>
        <v>0</v>
      </c>
      <c r="O1651" s="15" t="e">
        <f t="shared" ca="1" si="179"/>
        <v>#DIV/0!</v>
      </c>
      <c r="P1651" s="15" t="e">
        <f t="shared" ca="1" si="180"/>
        <v>#DIV/0!</v>
      </c>
    </row>
    <row r="1652" spans="1:16" x14ac:dyDescent="0.25">
      <c r="A1652" s="1">
        <f t="shared" si="181"/>
        <v>43169</v>
      </c>
      <c r="B1652" s="7">
        <f t="shared" si="176"/>
        <v>3</v>
      </c>
      <c r="C1652" s="4">
        <f>INDEX(Calendar!$E$3:$E$367,MATCH(LOLP!$A1652,Calendar!$B$3:$B$367,0))</f>
        <v>0</v>
      </c>
      <c r="D1652" s="2">
        <f t="shared" si="182"/>
        <v>17</v>
      </c>
      <c r="E1652" s="36">
        <v>23060</v>
      </c>
      <c r="F1652" s="7">
        <f>IFERROR(IF(INDEX('Temperature Data'!$AA$15:$AA$348,MATCH(LOLP!A1652,'Temperature Data'!$B$15:$B$348,0))&gt;IF(B1652=9,$G$2,LOLP!$F$2),1,0),0)</f>
        <v>0</v>
      </c>
      <c r="G1652" s="7">
        <f>SUMIFS(LOLP!$F$4:$F$8763,$C$4:$C$8763,$C1652,$B$4:$B$8763,$B1652,$D$4:$D$8763,$D1652)</f>
        <v>0</v>
      </c>
      <c r="H1652" s="7">
        <f>COUNTIFS(Calendar!$E$3:$E$367,LOLP!C1652,Calendar!$D$3:$D$367,LOLP!B1652)</f>
        <v>9</v>
      </c>
      <c r="I1652" s="7">
        <f ca="1">IF($F1652=1,OFFSET(start_norps,LOLP!$D1652+(1-$C1652)*24,LOLP!$B1652)*H1652/G1652,0)</f>
        <v>0</v>
      </c>
      <c r="J1652" s="7">
        <f ca="1">IF($F1652=1,OFFSET(start_33,LOLP!$D1652+(1-$C1652)*24,LOLP!$B1652)*H1652/G1652,0)</f>
        <v>0</v>
      </c>
      <c r="K1652" s="7">
        <f ca="1">IF($F1652,OFFSET(start_40,LOLP!$D1652+(1-$C1652)*24,LOLP!$B1652),0)</f>
        <v>0</v>
      </c>
      <c r="L1652" s="7">
        <f ca="1">IF($F1652,OFFSET(start_50,LOLP!$D1652+(1-$C1652)*24,LOLP!$B1652),0)</f>
        <v>0</v>
      </c>
      <c r="M1652" s="25">
        <f t="shared" ca="1" si="177"/>
        <v>0</v>
      </c>
      <c r="N1652" s="25">
        <f t="shared" ca="1" si="178"/>
        <v>0</v>
      </c>
      <c r="O1652" s="15" t="e">
        <f t="shared" ca="1" si="179"/>
        <v>#DIV/0!</v>
      </c>
      <c r="P1652" s="15" t="e">
        <f t="shared" ca="1" si="180"/>
        <v>#DIV/0!</v>
      </c>
    </row>
    <row r="1653" spans="1:16" x14ac:dyDescent="0.25">
      <c r="A1653" s="1">
        <f t="shared" si="181"/>
        <v>43169</v>
      </c>
      <c r="B1653" s="7">
        <f t="shared" si="176"/>
        <v>3</v>
      </c>
      <c r="C1653" s="4">
        <f>INDEX(Calendar!$E$3:$E$367,MATCH(LOLP!$A1653,Calendar!$B$3:$B$367,0))</f>
        <v>0</v>
      </c>
      <c r="D1653" s="2">
        <f t="shared" si="182"/>
        <v>18</v>
      </c>
      <c r="E1653" s="36">
        <v>24087</v>
      </c>
      <c r="F1653" s="7">
        <f>IFERROR(IF(INDEX('Temperature Data'!$AA$15:$AA$348,MATCH(LOLP!A1653,'Temperature Data'!$B$15:$B$348,0))&gt;IF(B1653=9,$G$2,LOLP!$F$2),1,0),0)</f>
        <v>0</v>
      </c>
      <c r="G1653" s="7">
        <f>SUMIFS(LOLP!$F$4:$F$8763,$C$4:$C$8763,$C1653,$B$4:$B$8763,$B1653,$D$4:$D$8763,$D1653)</f>
        <v>0</v>
      </c>
      <c r="H1653" s="7">
        <f>COUNTIFS(Calendar!$E$3:$E$367,LOLP!C1653,Calendar!$D$3:$D$367,LOLP!B1653)</f>
        <v>9</v>
      </c>
      <c r="I1653" s="7">
        <f ca="1">IF($F1653=1,OFFSET(start_norps,LOLP!$D1653+(1-$C1653)*24,LOLP!$B1653)*H1653/G1653,0)</f>
        <v>0</v>
      </c>
      <c r="J1653" s="7">
        <f ca="1">IF($F1653=1,OFFSET(start_33,LOLP!$D1653+(1-$C1653)*24,LOLP!$B1653)*H1653/G1653,0)</f>
        <v>0</v>
      </c>
      <c r="K1653" s="7">
        <f ca="1">IF($F1653,OFFSET(start_40,LOLP!$D1653+(1-$C1653)*24,LOLP!$B1653),0)</f>
        <v>0</v>
      </c>
      <c r="L1653" s="7">
        <f ca="1">IF($F1653,OFFSET(start_50,LOLP!$D1653+(1-$C1653)*24,LOLP!$B1653),0)</f>
        <v>0</v>
      </c>
      <c r="M1653" s="25">
        <f t="shared" ca="1" si="177"/>
        <v>0</v>
      </c>
      <c r="N1653" s="25">
        <f t="shared" ca="1" si="178"/>
        <v>0</v>
      </c>
      <c r="O1653" s="15" t="e">
        <f t="shared" ca="1" si="179"/>
        <v>#DIV/0!</v>
      </c>
      <c r="P1653" s="15" t="e">
        <f t="shared" ca="1" si="180"/>
        <v>#DIV/0!</v>
      </c>
    </row>
    <row r="1654" spans="1:16" x14ac:dyDescent="0.25">
      <c r="A1654" s="1">
        <f t="shared" si="181"/>
        <v>43169</v>
      </c>
      <c r="B1654" s="7">
        <f t="shared" si="176"/>
        <v>3</v>
      </c>
      <c r="C1654" s="4">
        <f>INDEX(Calendar!$E$3:$E$367,MATCH(LOLP!$A1654,Calendar!$B$3:$B$367,0))</f>
        <v>0</v>
      </c>
      <c r="D1654" s="2">
        <f t="shared" si="182"/>
        <v>19</v>
      </c>
      <c r="E1654" s="36">
        <v>25479</v>
      </c>
      <c r="F1654" s="7">
        <f>IFERROR(IF(INDEX('Temperature Data'!$AA$15:$AA$348,MATCH(LOLP!A1654,'Temperature Data'!$B$15:$B$348,0))&gt;IF(B1654=9,$G$2,LOLP!$F$2),1,0),0)</f>
        <v>0</v>
      </c>
      <c r="G1654" s="7">
        <f>SUMIFS(LOLP!$F$4:$F$8763,$C$4:$C$8763,$C1654,$B$4:$B$8763,$B1654,$D$4:$D$8763,$D1654)</f>
        <v>0</v>
      </c>
      <c r="H1654" s="7">
        <f>COUNTIFS(Calendar!$E$3:$E$367,LOLP!C1654,Calendar!$D$3:$D$367,LOLP!B1654)</f>
        <v>9</v>
      </c>
      <c r="I1654" s="7">
        <f ca="1">IF($F1654=1,OFFSET(start_norps,LOLP!$D1654+(1-$C1654)*24,LOLP!$B1654)*H1654/G1654,0)</f>
        <v>0</v>
      </c>
      <c r="J1654" s="7">
        <f ca="1">IF($F1654=1,OFFSET(start_33,LOLP!$D1654+(1-$C1654)*24,LOLP!$B1654)*H1654/G1654,0)</f>
        <v>0</v>
      </c>
      <c r="K1654" s="7">
        <f ca="1">IF($F1654,OFFSET(start_40,LOLP!$D1654+(1-$C1654)*24,LOLP!$B1654),0)</f>
        <v>0</v>
      </c>
      <c r="L1654" s="7">
        <f ca="1">IF($F1654,OFFSET(start_50,LOLP!$D1654+(1-$C1654)*24,LOLP!$B1654),0)</f>
        <v>0</v>
      </c>
      <c r="M1654" s="25">
        <f t="shared" ca="1" si="177"/>
        <v>0</v>
      </c>
      <c r="N1654" s="25">
        <f t="shared" ca="1" si="178"/>
        <v>0</v>
      </c>
      <c r="O1654" s="15" t="e">
        <f t="shared" ca="1" si="179"/>
        <v>#DIV/0!</v>
      </c>
      <c r="P1654" s="15" t="e">
        <f t="shared" ca="1" si="180"/>
        <v>#DIV/0!</v>
      </c>
    </row>
    <row r="1655" spans="1:16" x14ac:dyDescent="0.25">
      <c r="A1655" s="1">
        <f t="shared" si="181"/>
        <v>43169</v>
      </c>
      <c r="B1655" s="7">
        <f t="shared" si="176"/>
        <v>3</v>
      </c>
      <c r="C1655" s="4">
        <f>INDEX(Calendar!$E$3:$E$367,MATCH(LOLP!$A1655,Calendar!$B$3:$B$367,0))</f>
        <v>0</v>
      </c>
      <c r="D1655" s="2">
        <f t="shared" si="182"/>
        <v>20</v>
      </c>
      <c r="E1655" s="36">
        <v>25521</v>
      </c>
      <c r="F1655" s="7">
        <f>IFERROR(IF(INDEX('Temperature Data'!$AA$15:$AA$348,MATCH(LOLP!A1655,'Temperature Data'!$B$15:$B$348,0))&gt;IF(B1655=9,$G$2,LOLP!$F$2),1,0),0)</f>
        <v>0</v>
      </c>
      <c r="G1655" s="7">
        <f>SUMIFS(LOLP!$F$4:$F$8763,$C$4:$C$8763,$C1655,$B$4:$B$8763,$B1655,$D$4:$D$8763,$D1655)</f>
        <v>0</v>
      </c>
      <c r="H1655" s="7">
        <f>COUNTIFS(Calendar!$E$3:$E$367,LOLP!C1655,Calendar!$D$3:$D$367,LOLP!B1655)</f>
        <v>9</v>
      </c>
      <c r="I1655" s="7">
        <f ca="1">IF($F1655=1,OFFSET(start_norps,LOLP!$D1655+(1-$C1655)*24,LOLP!$B1655)*H1655/G1655,0)</f>
        <v>0</v>
      </c>
      <c r="J1655" s="7">
        <f ca="1">IF($F1655=1,OFFSET(start_33,LOLP!$D1655+(1-$C1655)*24,LOLP!$B1655)*H1655/G1655,0)</f>
        <v>0</v>
      </c>
      <c r="K1655" s="7">
        <f ca="1">IF($F1655,OFFSET(start_40,LOLP!$D1655+(1-$C1655)*24,LOLP!$B1655),0)</f>
        <v>0</v>
      </c>
      <c r="L1655" s="7">
        <f ca="1">IF($F1655,OFFSET(start_50,LOLP!$D1655+(1-$C1655)*24,LOLP!$B1655),0)</f>
        <v>0</v>
      </c>
      <c r="M1655" s="25">
        <f t="shared" ca="1" si="177"/>
        <v>0</v>
      </c>
      <c r="N1655" s="25">
        <f t="shared" ca="1" si="178"/>
        <v>0</v>
      </c>
      <c r="O1655" s="15" t="e">
        <f t="shared" ca="1" si="179"/>
        <v>#DIV/0!</v>
      </c>
      <c r="P1655" s="15" t="e">
        <f t="shared" ca="1" si="180"/>
        <v>#DIV/0!</v>
      </c>
    </row>
    <row r="1656" spans="1:16" x14ac:dyDescent="0.25">
      <c r="A1656" s="1">
        <f t="shared" si="181"/>
        <v>43169</v>
      </c>
      <c r="B1656" s="7">
        <f t="shared" si="176"/>
        <v>3</v>
      </c>
      <c r="C1656" s="4">
        <f>INDEX(Calendar!$E$3:$E$367,MATCH(LOLP!$A1656,Calendar!$B$3:$B$367,0))</f>
        <v>0</v>
      </c>
      <c r="D1656" s="2">
        <f t="shared" si="182"/>
        <v>21</v>
      </c>
      <c r="E1656" s="36">
        <v>24976</v>
      </c>
      <c r="F1656" s="7">
        <f>IFERROR(IF(INDEX('Temperature Data'!$AA$15:$AA$348,MATCH(LOLP!A1656,'Temperature Data'!$B$15:$B$348,0))&gt;IF(B1656=9,$G$2,LOLP!$F$2),1,0),0)</f>
        <v>0</v>
      </c>
      <c r="G1656" s="7">
        <f>SUMIFS(LOLP!$F$4:$F$8763,$C$4:$C$8763,$C1656,$B$4:$B$8763,$B1656,$D$4:$D$8763,$D1656)</f>
        <v>0</v>
      </c>
      <c r="H1656" s="7">
        <f>COUNTIFS(Calendar!$E$3:$E$367,LOLP!C1656,Calendar!$D$3:$D$367,LOLP!B1656)</f>
        <v>9</v>
      </c>
      <c r="I1656" s="7">
        <f ca="1">IF($F1656=1,OFFSET(start_norps,LOLP!$D1656+(1-$C1656)*24,LOLP!$B1656)*H1656/G1656,0)</f>
        <v>0</v>
      </c>
      <c r="J1656" s="7">
        <f ca="1">IF($F1656=1,OFFSET(start_33,LOLP!$D1656+(1-$C1656)*24,LOLP!$B1656)*H1656/G1656,0)</f>
        <v>0</v>
      </c>
      <c r="K1656" s="7">
        <f ca="1">IF($F1656,OFFSET(start_40,LOLP!$D1656+(1-$C1656)*24,LOLP!$B1656),0)</f>
        <v>0</v>
      </c>
      <c r="L1656" s="7">
        <f ca="1">IF($F1656,OFFSET(start_50,LOLP!$D1656+(1-$C1656)*24,LOLP!$B1656),0)</f>
        <v>0</v>
      </c>
      <c r="M1656" s="25">
        <f t="shared" ca="1" si="177"/>
        <v>0</v>
      </c>
      <c r="N1656" s="25">
        <f t="shared" ca="1" si="178"/>
        <v>0</v>
      </c>
      <c r="O1656" s="15" t="e">
        <f t="shared" ca="1" si="179"/>
        <v>#DIV/0!</v>
      </c>
      <c r="P1656" s="15" t="e">
        <f t="shared" ca="1" si="180"/>
        <v>#DIV/0!</v>
      </c>
    </row>
    <row r="1657" spans="1:16" x14ac:dyDescent="0.25">
      <c r="A1657" s="1">
        <f t="shared" si="181"/>
        <v>43169</v>
      </c>
      <c r="B1657" s="7">
        <f t="shared" si="176"/>
        <v>3</v>
      </c>
      <c r="C1657" s="4">
        <f>INDEX(Calendar!$E$3:$E$367,MATCH(LOLP!$A1657,Calendar!$B$3:$B$367,0))</f>
        <v>0</v>
      </c>
      <c r="D1657" s="2">
        <f t="shared" si="182"/>
        <v>22</v>
      </c>
      <c r="E1657" s="36">
        <v>24083</v>
      </c>
      <c r="F1657" s="7">
        <f>IFERROR(IF(INDEX('Temperature Data'!$AA$15:$AA$348,MATCH(LOLP!A1657,'Temperature Data'!$B$15:$B$348,0))&gt;IF(B1657=9,$G$2,LOLP!$F$2),1,0),0)</f>
        <v>0</v>
      </c>
      <c r="G1657" s="7">
        <f>SUMIFS(LOLP!$F$4:$F$8763,$C$4:$C$8763,$C1657,$B$4:$B$8763,$B1657,$D$4:$D$8763,$D1657)</f>
        <v>0</v>
      </c>
      <c r="H1657" s="7">
        <f>COUNTIFS(Calendar!$E$3:$E$367,LOLP!C1657,Calendar!$D$3:$D$367,LOLP!B1657)</f>
        <v>9</v>
      </c>
      <c r="I1657" s="7">
        <f ca="1">IF($F1657=1,OFFSET(start_norps,LOLP!$D1657+(1-$C1657)*24,LOLP!$B1657)*H1657/G1657,0)</f>
        <v>0</v>
      </c>
      <c r="J1657" s="7">
        <f ca="1">IF($F1657=1,OFFSET(start_33,LOLP!$D1657+(1-$C1657)*24,LOLP!$B1657)*H1657/G1657,0)</f>
        <v>0</v>
      </c>
      <c r="K1657" s="7">
        <f ca="1">IF($F1657,OFFSET(start_40,LOLP!$D1657+(1-$C1657)*24,LOLP!$B1657),0)</f>
        <v>0</v>
      </c>
      <c r="L1657" s="7">
        <f ca="1">IF($F1657,OFFSET(start_50,LOLP!$D1657+(1-$C1657)*24,LOLP!$B1657),0)</f>
        <v>0</v>
      </c>
      <c r="M1657" s="25">
        <f t="shared" ca="1" si="177"/>
        <v>0</v>
      </c>
      <c r="N1657" s="25">
        <f t="shared" ca="1" si="178"/>
        <v>0</v>
      </c>
      <c r="O1657" s="15" t="e">
        <f t="shared" ca="1" si="179"/>
        <v>#DIV/0!</v>
      </c>
      <c r="P1657" s="15" t="e">
        <f t="shared" ca="1" si="180"/>
        <v>#DIV/0!</v>
      </c>
    </row>
    <row r="1658" spans="1:16" x14ac:dyDescent="0.25">
      <c r="A1658" s="1">
        <f t="shared" si="181"/>
        <v>43169</v>
      </c>
      <c r="B1658" s="7">
        <f t="shared" si="176"/>
        <v>3</v>
      </c>
      <c r="C1658" s="4">
        <f>INDEX(Calendar!$E$3:$E$367,MATCH(LOLP!$A1658,Calendar!$B$3:$B$367,0))</f>
        <v>0</v>
      </c>
      <c r="D1658" s="2">
        <f t="shared" si="182"/>
        <v>23</v>
      </c>
      <c r="E1658" s="36">
        <v>22817</v>
      </c>
      <c r="F1658" s="7">
        <f>IFERROR(IF(INDEX('Temperature Data'!$AA$15:$AA$348,MATCH(LOLP!A1658,'Temperature Data'!$B$15:$B$348,0))&gt;IF(B1658=9,$G$2,LOLP!$F$2),1,0),0)</f>
        <v>0</v>
      </c>
      <c r="G1658" s="7">
        <f>SUMIFS(LOLP!$F$4:$F$8763,$C$4:$C$8763,$C1658,$B$4:$B$8763,$B1658,$D$4:$D$8763,$D1658)</f>
        <v>0</v>
      </c>
      <c r="H1658" s="7">
        <f>COUNTIFS(Calendar!$E$3:$E$367,LOLP!C1658,Calendar!$D$3:$D$367,LOLP!B1658)</f>
        <v>9</v>
      </c>
      <c r="I1658" s="7">
        <f ca="1">IF($F1658=1,OFFSET(start_norps,LOLP!$D1658+(1-$C1658)*24,LOLP!$B1658)*H1658/G1658,0)</f>
        <v>0</v>
      </c>
      <c r="J1658" s="7">
        <f ca="1">IF($F1658=1,OFFSET(start_33,LOLP!$D1658+(1-$C1658)*24,LOLP!$B1658)*H1658/G1658,0)</f>
        <v>0</v>
      </c>
      <c r="K1658" s="7">
        <f ca="1">IF($F1658,OFFSET(start_40,LOLP!$D1658+(1-$C1658)*24,LOLP!$B1658),0)</f>
        <v>0</v>
      </c>
      <c r="L1658" s="7">
        <f ca="1">IF($F1658,OFFSET(start_50,LOLP!$D1658+(1-$C1658)*24,LOLP!$B1658),0)</f>
        <v>0</v>
      </c>
      <c r="M1658" s="25">
        <f t="shared" ca="1" si="177"/>
        <v>0</v>
      </c>
      <c r="N1658" s="25">
        <f t="shared" ca="1" si="178"/>
        <v>0</v>
      </c>
      <c r="O1658" s="15" t="e">
        <f t="shared" ca="1" si="179"/>
        <v>#DIV/0!</v>
      </c>
      <c r="P1658" s="15" t="e">
        <f t="shared" ca="1" si="180"/>
        <v>#DIV/0!</v>
      </c>
    </row>
    <row r="1659" spans="1:16" x14ac:dyDescent="0.25">
      <c r="A1659" s="1">
        <f t="shared" si="181"/>
        <v>43169</v>
      </c>
      <c r="B1659" s="7">
        <f t="shared" si="176"/>
        <v>3</v>
      </c>
      <c r="C1659" s="4">
        <f>INDEX(Calendar!$E$3:$E$367,MATCH(LOLP!$A1659,Calendar!$B$3:$B$367,0))</f>
        <v>0</v>
      </c>
      <c r="D1659" s="2">
        <f t="shared" si="182"/>
        <v>24</v>
      </c>
      <c r="E1659" s="36">
        <v>21352</v>
      </c>
      <c r="F1659" s="7">
        <f>IFERROR(IF(INDEX('Temperature Data'!$AA$15:$AA$348,MATCH(LOLP!A1659,'Temperature Data'!$B$15:$B$348,0))&gt;IF(B1659=9,$G$2,LOLP!$F$2),1,0),0)</f>
        <v>0</v>
      </c>
      <c r="G1659" s="7">
        <f>SUMIFS(LOLP!$F$4:$F$8763,$C$4:$C$8763,$C1659,$B$4:$B$8763,$B1659,$D$4:$D$8763,$D1659)</f>
        <v>0</v>
      </c>
      <c r="H1659" s="7">
        <f>COUNTIFS(Calendar!$E$3:$E$367,LOLP!C1659,Calendar!$D$3:$D$367,LOLP!B1659)</f>
        <v>9</v>
      </c>
      <c r="I1659" s="7">
        <f ca="1">IF($F1659=1,OFFSET(start_norps,LOLP!$D1659+(1-$C1659)*24,LOLP!$B1659)*H1659/G1659,0)</f>
        <v>0</v>
      </c>
      <c r="J1659" s="7">
        <f ca="1">IF($F1659=1,OFFSET(start_33,LOLP!$D1659+(1-$C1659)*24,LOLP!$B1659)*H1659/G1659,0)</f>
        <v>0</v>
      </c>
      <c r="K1659" s="7">
        <f ca="1">IF($F1659,OFFSET(start_40,LOLP!$D1659+(1-$C1659)*24,LOLP!$B1659),0)</f>
        <v>0</v>
      </c>
      <c r="L1659" s="7">
        <f ca="1">IF($F1659,OFFSET(start_50,LOLP!$D1659+(1-$C1659)*24,LOLP!$B1659),0)</f>
        <v>0</v>
      </c>
      <c r="M1659" s="25">
        <f t="shared" ca="1" si="177"/>
        <v>0</v>
      </c>
      <c r="N1659" s="25">
        <f t="shared" ca="1" si="178"/>
        <v>0</v>
      </c>
      <c r="O1659" s="15" t="e">
        <f t="shared" ca="1" si="179"/>
        <v>#DIV/0!</v>
      </c>
      <c r="P1659" s="15" t="e">
        <f t="shared" ca="1" si="180"/>
        <v>#DIV/0!</v>
      </c>
    </row>
    <row r="1660" spans="1:16" x14ac:dyDescent="0.25">
      <c r="A1660" s="1">
        <f t="shared" si="181"/>
        <v>43170</v>
      </c>
      <c r="B1660" s="7">
        <f t="shared" si="176"/>
        <v>3</v>
      </c>
      <c r="C1660" s="4">
        <f>INDEX(Calendar!$E$3:$E$367,MATCH(LOLP!$A1660,Calendar!$B$3:$B$367,0))</f>
        <v>0</v>
      </c>
      <c r="D1660" s="2">
        <f t="shared" si="182"/>
        <v>1</v>
      </c>
      <c r="E1660" s="36">
        <v>20403</v>
      </c>
      <c r="F1660" s="7">
        <f>IFERROR(IF(INDEX('Temperature Data'!$AA$15:$AA$348,MATCH(LOLP!A1660,'Temperature Data'!$B$15:$B$348,0))&gt;IF(B1660=9,$G$2,LOLP!$F$2),1,0),0)</f>
        <v>0</v>
      </c>
      <c r="G1660" s="7">
        <f>SUMIFS(LOLP!$F$4:$F$8763,$C$4:$C$8763,$C1660,$B$4:$B$8763,$B1660,$D$4:$D$8763,$D1660)</f>
        <v>0</v>
      </c>
      <c r="H1660" s="7">
        <f>COUNTIFS(Calendar!$E$3:$E$367,LOLP!C1660,Calendar!$D$3:$D$367,LOLP!B1660)</f>
        <v>9</v>
      </c>
      <c r="I1660" s="7">
        <f ca="1">IF($F1660=1,OFFSET(start_norps,LOLP!$D1660+(1-$C1660)*24,LOLP!$B1660)*H1660/G1660,0)</f>
        <v>0</v>
      </c>
      <c r="J1660" s="7">
        <f ca="1">IF($F1660=1,OFFSET(start_33,LOLP!$D1660+(1-$C1660)*24,LOLP!$B1660)*H1660/G1660,0)</f>
        <v>0</v>
      </c>
      <c r="K1660" s="7">
        <f ca="1">IF($F1660,OFFSET(start_40,LOLP!$D1660+(1-$C1660)*24,LOLP!$B1660),0)</f>
        <v>0</v>
      </c>
      <c r="L1660" s="7">
        <f ca="1">IF($F1660,OFFSET(start_50,LOLP!$D1660+(1-$C1660)*24,LOLP!$B1660),0)</f>
        <v>0</v>
      </c>
      <c r="M1660" s="25">
        <f t="shared" ca="1" si="177"/>
        <v>0</v>
      </c>
      <c r="N1660" s="25">
        <f t="shared" ca="1" si="178"/>
        <v>0</v>
      </c>
      <c r="O1660" s="15" t="e">
        <f t="shared" ca="1" si="179"/>
        <v>#DIV/0!</v>
      </c>
      <c r="P1660" s="15" t="e">
        <f t="shared" ca="1" si="180"/>
        <v>#DIV/0!</v>
      </c>
    </row>
    <row r="1661" spans="1:16" x14ac:dyDescent="0.25">
      <c r="A1661" s="1">
        <f t="shared" si="181"/>
        <v>43170</v>
      </c>
      <c r="B1661" s="7">
        <f t="shared" si="176"/>
        <v>3</v>
      </c>
      <c r="C1661" s="4">
        <f>INDEX(Calendar!$E$3:$E$367,MATCH(LOLP!$A1661,Calendar!$B$3:$B$367,0))</f>
        <v>0</v>
      </c>
      <c r="D1661" s="2">
        <f t="shared" si="182"/>
        <v>2</v>
      </c>
      <c r="E1661" s="36">
        <v>19839</v>
      </c>
      <c r="F1661" s="7">
        <f>IFERROR(IF(INDEX('Temperature Data'!$AA$15:$AA$348,MATCH(LOLP!A1661,'Temperature Data'!$B$15:$B$348,0))&gt;IF(B1661=9,$G$2,LOLP!$F$2),1,0),0)</f>
        <v>0</v>
      </c>
      <c r="G1661" s="7">
        <f>SUMIFS(LOLP!$F$4:$F$8763,$C$4:$C$8763,$C1661,$B$4:$B$8763,$B1661,$D$4:$D$8763,$D1661)</f>
        <v>0</v>
      </c>
      <c r="H1661" s="7">
        <f>COUNTIFS(Calendar!$E$3:$E$367,LOLP!C1661,Calendar!$D$3:$D$367,LOLP!B1661)</f>
        <v>9</v>
      </c>
      <c r="I1661" s="7">
        <f ca="1">IF($F1661=1,OFFSET(start_norps,LOLP!$D1661+(1-$C1661)*24,LOLP!$B1661)*H1661/G1661,0)</f>
        <v>0</v>
      </c>
      <c r="J1661" s="7">
        <f ca="1">IF($F1661=1,OFFSET(start_33,LOLP!$D1661+(1-$C1661)*24,LOLP!$B1661)*H1661/G1661,0)</f>
        <v>0</v>
      </c>
      <c r="K1661" s="7">
        <f ca="1">IF($F1661,OFFSET(start_40,LOLP!$D1661+(1-$C1661)*24,LOLP!$B1661),0)</f>
        <v>0</v>
      </c>
      <c r="L1661" s="7">
        <f ca="1">IF($F1661,OFFSET(start_50,LOLP!$D1661+(1-$C1661)*24,LOLP!$B1661),0)</f>
        <v>0</v>
      </c>
      <c r="M1661" s="25">
        <f t="shared" ca="1" si="177"/>
        <v>0</v>
      </c>
      <c r="N1661" s="25">
        <f t="shared" ca="1" si="178"/>
        <v>0</v>
      </c>
      <c r="O1661" s="15" t="e">
        <f t="shared" ca="1" si="179"/>
        <v>#DIV/0!</v>
      </c>
      <c r="P1661" s="15" t="e">
        <f t="shared" ca="1" si="180"/>
        <v>#DIV/0!</v>
      </c>
    </row>
    <row r="1662" spans="1:16" x14ac:dyDescent="0.25">
      <c r="A1662" s="1">
        <f t="shared" si="181"/>
        <v>43170</v>
      </c>
      <c r="B1662" s="7">
        <f t="shared" si="176"/>
        <v>3</v>
      </c>
      <c r="C1662" s="4">
        <f>INDEX(Calendar!$E$3:$E$367,MATCH(LOLP!$A1662,Calendar!$B$3:$B$367,0))</f>
        <v>0</v>
      </c>
      <c r="D1662" s="2">
        <f t="shared" si="182"/>
        <v>3</v>
      </c>
      <c r="E1662" s="36">
        <v>19358</v>
      </c>
      <c r="F1662" s="7">
        <f>IFERROR(IF(INDEX('Temperature Data'!$AA$15:$AA$348,MATCH(LOLP!A1662,'Temperature Data'!$B$15:$B$348,0))&gt;IF(B1662=9,$G$2,LOLP!$F$2),1,0),0)</f>
        <v>0</v>
      </c>
      <c r="G1662" s="7">
        <f>SUMIFS(LOLP!$F$4:$F$8763,$C$4:$C$8763,$C1662,$B$4:$B$8763,$B1662,$D$4:$D$8763,$D1662)</f>
        <v>0</v>
      </c>
      <c r="H1662" s="7">
        <f>COUNTIFS(Calendar!$E$3:$E$367,LOLP!C1662,Calendar!$D$3:$D$367,LOLP!B1662)</f>
        <v>9</v>
      </c>
      <c r="I1662" s="7">
        <f ca="1">IF($F1662=1,OFFSET(start_norps,LOLP!$D1662+(1-$C1662)*24,LOLP!$B1662)*H1662/G1662,0)</f>
        <v>0</v>
      </c>
      <c r="J1662" s="7">
        <f ca="1">IF($F1662=1,OFFSET(start_33,LOLP!$D1662+(1-$C1662)*24,LOLP!$B1662)*H1662/G1662,0)</f>
        <v>0</v>
      </c>
      <c r="K1662" s="7">
        <f ca="1">IF($F1662,OFFSET(start_40,LOLP!$D1662+(1-$C1662)*24,LOLP!$B1662),0)</f>
        <v>0</v>
      </c>
      <c r="L1662" s="7">
        <f ca="1">IF($F1662,OFFSET(start_50,LOLP!$D1662+(1-$C1662)*24,LOLP!$B1662),0)</f>
        <v>0</v>
      </c>
      <c r="M1662" s="25">
        <f t="shared" ca="1" si="177"/>
        <v>0</v>
      </c>
      <c r="N1662" s="25">
        <f t="shared" ca="1" si="178"/>
        <v>0</v>
      </c>
      <c r="O1662" s="15" t="e">
        <f t="shared" ca="1" si="179"/>
        <v>#DIV/0!</v>
      </c>
      <c r="P1662" s="15" t="e">
        <f t="shared" ca="1" si="180"/>
        <v>#DIV/0!</v>
      </c>
    </row>
    <row r="1663" spans="1:16" x14ac:dyDescent="0.25">
      <c r="A1663" s="1">
        <f t="shared" si="181"/>
        <v>43170</v>
      </c>
      <c r="B1663" s="7">
        <f t="shared" si="176"/>
        <v>3</v>
      </c>
      <c r="C1663" s="4">
        <f>INDEX(Calendar!$E$3:$E$367,MATCH(LOLP!$A1663,Calendar!$B$3:$B$367,0))</f>
        <v>0</v>
      </c>
      <c r="D1663" s="2">
        <f t="shared" si="182"/>
        <v>4</v>
      </c>
      <c r="E1663" s="36">
        <v>19187</v>
      </c>
      <c r="F1663" s="7">
        <f>IFERROR(IF(INDEX('Temperature Data'!$AA$15:$AA$348,MATCH(LOLP!A1663,'Temperature Data'!$B$15:$B$348,0))&gt;IF(B1663=9,$G$2,LOLP!$F$2),1,0),0)</f>
        <v>0</v>
      </c>
      <c r="G1663" s="7">
        <f>SUMIFS(LOLP!$F$4:$F$8763,$C$4:$C$8763,$C1663,$B$4:$B$8763,$B1663,$D$4:$D$8763,$D1663)</f>
        <v>0</v>
      </c>
      <c r="H1663" s="7">
        <f>COUNTIFS(Calendar!$E$3:$E$367,LOLP!C1663,Calendar!$D$3:$D$367,LOLP!B1663)</f>
        <v>9</v>
      </c>
      <c r="I1663" s="7">
        <f ca="1">IF($F1663=1,OFFSET(start_norps,LOLP!$D1663+(1-$C1663)*24,LOLP!$B1663)*H1663/G1663,0)</f>
        <v>0</v>
      </c>
      <c r="J1663" s="7">
        <f ca="1">IF($F1663=1,OFFSET(start_33,LOLP!$D1663+(1-$C1663)*24,LOLP!$B1663)*H1663/G1663,0)</f>
        <v>0</v>
      </c>
      <c r="K1663" s="7">
        <f ca="1">IF($F1663,OFFSET(start_40,LOLP!$D1663+(1-$C1663)*24,LOLP!$B1663),0)</f>
        <v>0</v>
      </c>
      <c r="L1663" s="7">
        <f ca="1">IF($F1663,OFFSET(start_50,LOLP!$D1663+(1-$C1663)*24,LOLP!$B1663),0)</f>
        <v>0</v>
      </c>
      <c r="M1663" s="25">
        <f t="shared" ca="1" si="177"/>
        <v>0</v>
      </c>
      <c r="N1663" s="25">
        <f t="shared" ca="1" si="178"/>
        <v>0</v>
      </c>
      <c r="O1663" s="15" t="e">
        <f t="shared" ca="1" si="179"/>
        <v>#DIV/0!</v>
      </c>
      <c r="P1663" s="15" t="e">
        <f t="shared" ca="1" si="180"/>
        <v>#DIV/0!</v>
      </c>
    </row>
    <row r="1664" spans="1:16" x14ac:dyDescent="0.25">
      <c r="A1664" s="1">
        <f t="shared" si="181"/>
        <v>43170</v>
      </c>
      <c r="B1664" s="7">
        <f t="shared" si="176"/>
        <v>3</v>
      </c>
      <c r="C1664" s="4">
        <f>INDEX(Calendar!$E$3:$E$367,MATCH(LOLP!$A1664,Calendar!$B$3:$B$367,0))</f>
        <v>0</v>
      </c>
      <c r="D1664" s="2">
        <f t="shared" si="182"/>
        <v>5</v>
      </c>
      <c r="E1664" s="36">
        <v>19383</v>
      </c>
      <c r="F1664" s="7">
        <f>IFERROR(IF(INDEX('Temperature Data'!$AA$15:$AA$348,MATCH(LOLP!A1664,'Temperature Data'!$B$15:$B$348,0))&gt;IF(B1664=9,$G$2,LOLP!$F$2),1,0),0)</f>
        <v>0</v>
      </c>
      <c r="G1664" s="7">
        <f>SUMIFS(LOLP!$F$4:$F$8763,$C$4:$C$8763,$C1664,$B$4:$B$8763,$B1664,$D$4:$D$8763,$D1664)</f>
        <v>0</v>
      </c>
      <c r="H1664" s="7">
        <f>COUNTIFS(Calendar!$E$3:$E$367,LOLP!C1664,Calendar!$D$3:$D$367,LOLP!B1664)</f>
        <v>9</v>
      </c>
      <c r="I1664" s="7">
        <f ca="1">IF($F1664=1,OFFSET(start_norps,LOLP!$D1664+(1-$C1664)*24,LOLP!$B1664)*H1664/G1664,0)</f>
        <v>0</v>
      </c>
      <c r="J1664" s="7">
        <f ca="1">IF($F1664=1,OFFSET(start_33,LOLP!$D1664+(1-$C1664)*24,LOLP!$B1664)*H1664/G1664,0)</f>
        <v>0</v>
      </c>
      <c r="K1664" s="7">
        <f ca="1">IF($F1664,OFFSET(start_40,LOLP!$D1664+(1-$C1664)*24,LOLP!$B1664),0)</f>
        <v>0</v>
      </c>
      <c r="L1664" s="7">
        <f ca="1">IF($F1664,OFFSET(start_50,LOLP!$D1664+(1-$C1664)*24,LOLP!$B1664),0)</f>
        <v>0</v>
      </c>
      <c r="M1664" s="25">
        <f t="shared" ca="1" si="177"/>
        <v>0</v>
      </c>
      <c r="N1664" s="25">
        <f t="shared" ca="1" si="178"/>
        <v>0</v>
      </c>
      <c r="O1664" s="15" t="e">
        <f t="shared" ca="1" si="179"/>
        <v>#DIV/0!</v>
      </c>
      <c r="P1664" s="15" t="e">
        <f t="shared" ca="1" si="180"/>
        <v>#DIV/0!</v>
      </c>
    </row>
    <row r="1665" spans="1:16" x14ac:dyDescent="0.25">
      <c r="A1665" s="1">
        <f t="shared" si="181"/>
        <v>43170</v>
      </c>
      <c r="B1665" s="7">
        <f t="shared" si="176"/>
        <v>3</v>
      </c>
      <c r="C1665" s="4">
        <f>INDEX(Calendar!$E$3:$E$367,MATCH(LOLP!$A1665,Calendar!$B$3:$B$367,0))</f>
        <v>0</v>
      </c>
      <c r="D1665" s="2">
        <f t="shared" si="182"/>
        <v>6</v>
      </c>
      <c r="E1665" s="36">
        <v>19915</v>
      </c>
      <c r="F1665" s="7">
        <f>IFERROR(IF(INDEX('Temperature Data'!$AA$15:$AA$348,MATCH(LOLP!A1665,'Temperature Data'!$B$15:$B$348,0))&gt;IF(B1665=9,$G$2,LOLP!$F$2),1,0),0)</f>
        <v>0</v>
      </c>
      <c r="G1665" s="7">
        <f>SUMIFS(LOLP!$F$4:$F$8763,$C$4:$C$8763,$C1665,$B$4:$B$8763,$B1665,$D$4:$D$8763,$D1665)</f>
        <v>0</v>
      </c>
      <c r="H1665" s="7">
        <f>COUNTIFS(Calendar!$E$3:$E$367,LOLP!C1665,Calendar!$D$3:$D$367,LOLP!B1665)</f>
        <v>9</v>
      </c>
      <c r="I1665" s="7">
        <f ca="1">IF($F1665=1,OFFSET(start_norps,LOLP!$D1665+(1-$C1665)*24,LOLP!$B1665)*H1665/G1665,0)</f>
        <v>0</v>
      </c>
      <c r="J1665" s="7">
        <f ca="1">IF($F1665=1,OFFSET(start_33,LOLP!$D1665+(1-$C1665)*24,LOLP!$B1665)*H1665/G1665,0)</f>
        <v>0</v>
      </c>
      <c r="K1665" s="7">
        <f ca="1">IF($F1665,OFFSET(start_40,LOLP!$D1665+(1-$C1665)*24,LOLP!$B1665),0)</f>
        <v>0</v>
      </c>
      <c r="L1665" s="7">
        <f ca="1">IF($F1665,OFFSET(start_50,LOLP!$D1665+(1-$C1665)*24,LOLP!$B1665),0)</f>
        <v>0</v>
      </c>
      <c r="M1665" s="25">
        <f t="shared" ca="1" si="177"/>
        <v>0</v>
      </c>
      <c r="N1665" s="25">
        <f t="shared" ca="1" si="178"/>
        <v>0</v>
      </c>
      <c r="O1665" s="15" t="e">
        <f t="shared" ca="1" si="179"/>
        <v>#DIV/0!</v>
      </c>
      <c r="P1665" s="15" t="e">
        <f t="shared" ca="1" si="180"/>
        <v>#DIV/0!</v>
      </c>
    </row>
    <row r="1666" spans="1:16" x14ac:dyDescent="0.25">
      <c r="A1666" s="1">
        <f t="shared" si="181"/>
        <v>43170</v>
      </c>
      <c r="B1666" s="7">
        <f t="shared" si="176"/>
        <v>3</v>
      </c>
      <c r="C1666" s="4">
        <f>INDEX(Calendar!$E$3:$E$367,MATCH(LOLP!$A1666,Calendar!$B$3:$B$367,0))</f>
        <v>0</v>
      </c>
      <c r="D1666" s="2">
        <f t="shared" si="182"/>
        <v>7</v>
      </c>
      <c r="E1666" s="36">
        <v>20177</v>
      </c>
      <c r="F1666" s="7">
        <f>IFERROR(IF(INDEX('Temperature Data'!$AA$15:$AA$348,MATCH(LOLP!A1666,'Temperature Data'!$B$15:$B$348,0))&gt;IF(B1666=9,$G$2,LOLP!$F$2),1,0),0)</f>
        <v>0</v>
      </c>
      <c r="G1666" s="7">
        <f>SUMIFS(LOLP!$F$4:$F$8763,$C$4:$C$8763,$C1666,$B$4:$B$8763,$B1666,$D$4:$D$8763,$D1666)</f>
        <v>0</v>
      </c>
      <c r="H1666" s="7">
        <f>COUNTIFS(Calendar!$E$3:$E$367,LOLP!C1666,Calendar!$D$3:$D$367,LOLP!B1666)</f>
        <v>9</v>
      </c>
      <c r="I1666" s="7">
        <f ca="1">IF($F1666=1,OFFSET(start_norps,LOLP!$D1666+(1-$C1666)*24,LOLP!$B1666)*H1666/G1666,0)</f>
        <v>0</v>
      </c>
      <c r="J1666" s="7">
        <f ca="1">IF($F1666=1,OFFSET(start_33,LOLP!$D1666+(1-$C1666)*24,LOLP!$B1666)*H1666/G1666,0)</f>
        <v>0</v>
      </c>
      <c r="K1666" s="7">
        <f ca="1">IF($F1666,OFFSET(start_40,LOLP!$D1666+(1-$C1666)*24,LOLP!$B1666),0)</f>
        <v>0</v>
      </c>
      <c r="L1666" s="7">
        <f ca="1">IF($F1666,OFFSET(start_50,LOLP!$D1666+(1-$C1666)*24,LOLP!$B1666),0)</f>
        <v>0</v>
      </c>
      <c r="M1666" s="25">
        <f t="shared" ca="1" si="177"/>
        <v>0</v>
      </c>
      <c r="N1666" s="25">
        <f t="shared" ca="1" si="178"/>
        <v>0</v>
      </c>
      <c r="O1666" s="15" t="e">
        <f t="shared" ca="1" si="179"/>
        <v>#DIV/0!</v>
      </c>
      <c r="P1666" s="15" t="e">
        <f t="shared" ca="1" si="180"/>
        <v>#DIV/0!</v>
      </c>
    </row>
    <row r="1667" spans="1:16" x14ac:dyDescent="0.25">
      <c r="A1667" s="1">
        <f t="shared" si="181"/>
        <v>43170</v>
      </c>
      <c r="B1667" s="7">
        <f t="shared" si="176"/>
        <v>3</v>
      </c>
      <c r="C1667" s="4">
        <f>INDEX(Calendar!$E$3:$E$367,MATCH(LOLP!$A1667,Calendar!$B$3:$B$367,0))</f>
        <v>0</v>
      </c>
      <c r="D1667" s="2">
        <f t="shared" si="182"/>
        <v>8</v>
      </c>
      <c r="E1667" s="36">
        <v>20308</v>
      </c>
      <c r="F1667" s="7">
        <f>IFERROR(IF(INDEX('Temperature Data'!$AA$15:$AA$348,MATCH(LOLP!A1667,'Temperature Data'!$B$15:$B$348,0))&gt;IF(B1667=9,$G$2,LOLP!$F$2),1,0),0)</f>
        <v>0</v>
      </c>
      <c r="G1667" s="7">
        <f>SUMIFS(LOLP!$F$4:$F$8763,$C$4:$C$8763,$C1667,$B$4:$B$8763,$B1667,$D$4:$D$8763,$D1667)</f>
        <v>0</v>
      </c>
      <c r="H1667" s="7">
        <f>COUNTIFS(Calendar!$E$3:$E$367,LOLP!C1667,Calendar!$D$3:$D$367,LOLP!B1667)</f>
        <v>9</v>
      </c>
      <c r="I1667" s="7">
        <f ca="1">IF($F1667=1,OFFSET(start_norps,LOLP!$D1667+(1-$C1667)*24,LOLP!$B1667)*H1667/G1667,0)</f>
        <v>0</v>
      </c>
      <c r="J1667" s="7">
        <f ca="1">IF($F1667=1,OFFSET(start_33,LOLP!$D1667+(1-$C1667)*24,LOLP!$B1667)*H1667/G1667,0)</f>
        <v>0</v>
      </c>
      <c r="K1667" s="7">
        <f ca="1">IF($F1667,OFFSET(start_40,LOLP!$D1667+(1-$C1667)*24,LOLP!$B1667),0)</f>
        <v>0</v>
      </c>
      <c r="L1667" s="7">
        <f ca="1">IF($F1667,OFFSET(start_50,LOLP!$D1667+(1-$C1667)*24,LOLP!$B1667),0)</f>
        <v>0</v>
      </c>
      <c r="M1667" s="25">
        <f t="shared" ca="1" si="177"/>
        <v>0</v>
      </c>
      <c r="N1667" s="25">
        <f t="shared" ca="1" si="178"/>
        <v>0</v>
      </c>
      <c r="O1667" s="15" t="e">
        <f t="shared" ca="1" si="179"/>
        <v>#DIV/0!</v>
      </c>
      <c r="P1667" s="15" t="e">
        <f t="shared" ca="1" si="180"/>
        <v>#DIV/0!</v>
      </c>
    </row>
    <row r="1668" spans="1:16" x14ac:dyDescent="0.25">
      <c r="A1668" s="1">
        <f t="shared" si="181"/>
        <v>43170</v>
      </c>
      <c r="B1668" s="7">
        <f t="shared" si="176"/>
        <v>3</v>
      </c>
      <c r="C1668" s="4">
        <f>INDEX(Calendar!$E$3:$E$367,MATCH(LOLP!$A1668,Calendar!$B$3:$B$367,0))</f>
        <v>0</v>
      </c>
      <c r="D1668" s="2">
        <f t="shared" si="182"/>
        <v>9</v>
      </c>
      <c r="E1668" s="36">
        <v>20457</v>
      </c>
      <c r="F1668" s="7">
        <f>IFERROR(IF(INDEX('Temperature Data'!$AA$15:$AA$348,MATCH(LOLP!A1668,'Temperature Data'!$B$15:$B$348,0))&gt;IF(B1668=9,$G$2,LOLP!$F$2),1,0),0)</f>
        <v>0</v>
      </c>
      <c r="G1668" s="7">
        <f>SUMIFS(LOLP!$F$4:$F$8763,$C$4:$C$8763,$C1668,$B$4:$B$8763,$B1668,$D$4:$D$8763,$D1668)</f>
        <v>0</v>
      </c>
      <c r="H1668" s="7">
        <f>COUNTIFS(Calendar!$E$3:$E$367,LOLP!C1668,Calendar!$D$3:$D$367,LOLP!B1668)</f>
        <v>9</v>
      </c>
      <c r="I1668" s="7">
        <f ca="1">IF($F1668=1,OFFSET(start_norps,LOLP!$D1668+(1-$C1668)*24,LOLP!$B1668)*H1668/G1668,0)</f>
        <v>0</v>
      </c>
      <c r="J1668" s="7">
        <f ca="1">IF($F1668=1,OFFSET(start_33,LOLP!$D1668+(1-$C1668)*24,LOLP!$B1668)*H1668/G1668,0)</f>
        <v>0</v>
      </c>
      <c r="K1668" s="7">
        <f ca="1">IF($F1668,OFFSET(start_40,LOLP!$D1668+(1-$C1668)*24,LOLP!$B1668),0)</f>
        <v>0</v>
      </c>
      <c r="L1668" s="7">
        <f ca="1">IF($F1668,OFFSET(start_50,LOLP!$D1668+(1-$C1668)*24,LOLP!$B1668),0)</f>
        <v>0</v>
      </c>
      <c r="M1668" s="25">
        <f t="shared" ca="1" si="177"/>
        <v>0</v>
      </c>
      <c r="N1668" s="25">
        <f t="shared" ca="1" si="178"/>
        <v>0</v>
      </c>
      <c r="O1668" s="15" t="e">
        <f t="shared" ca="1" si="179"/>
        <v>#DIV/0!</v>
      </c>
      <c r="P1668" s="15" t="e">
        <f t="shared" ca="1" si="180"/>
        <v>#DIV/0!</v>
      </c>
    </row>
    <row r="1669" spans="1:16" x14ac:dyDescent="0.25">
      <c r="A1669" s="1">
        <f t="shared" si="181"/>
        <v>43170</v>
      </c>
      <c r="B1669" s="7">
        <f t="shared" ref="B1669:B1732" si="183">MONTH(A1669)</f>
        <v>3</v>
      </c>
      <c r="C1669" s="4">
        <f>INDEX(Calendar!$E$3:$E$367,MATCH(LOLP!$A1669,Calendar!$B$3:$B$367,0))</f>
        <v>0</v>
      </c>
      <c r="D1669" s="2">
        <f t="shared" si="182"/>
        <v>10</v>
      </c>
      <c r="E1669" s="36">
        <v>19876</v>
      </c>
      <c r="F1669" s="7">
        <f>IFERROR(IF(INDEX('Temperature Data'!$AA$15:$AA$348,MATCH(LOLP!A1669,'Temperature Data'!$B$15:$B$348,0))&gt;IF(B1669=9,$G$2,LOLP!$F$2),1,0),0)</f>
        <v>0</v>
      </c>
      <c r="G1669" s="7">
        <f>SUMIFS(LOLP!$F$4:$F$8763,$C$4:$C$8763,$C1669,$B$4:$B$8763,$B1669,$D$4:$D$8763,$D1669)</f>
        <v>0</v>
      </c>
      <c r="H1669" s="7">
        <f>COUNTIFS(Calendar!$E$3:$E$367,LOLP!C1669,Calendar!$D$3:$D$367,LOLP!B1669)</f>
        <v>9</v>
      </c>
      <c r="I1669" s="7">
        <f ca="1">IF($F1669=1,OFFSET(start_norps,LOLP!$D1669+(1-$C1669)*24,LOLP!$B1669)*H1669/G1669,0)</f>
        <v>0</v>
      </c>
      <c r="J1669" s="7">
        <f ca="1">IF($F1669=1,OFFSET(start_33,LOLP!$D1669+(1-$C1669)*24,LOLP!$B1669)*H1669/G1669,0)</f>
        <v>0</v>
      </c>
      <c r="K1669" s="7">
        <f ca="1">IF($F1669,OFFSET(start_40,LOLP!$D1669+(1-$C1669)*24,LOLP!$B1669),0)</f>
        <v>0</v>
      </c>
      <c r="L1669" s="7">
        <f ca="1">IF($F1669,OFFSET(start_50,LOLP!$D1669+(1-$C1669)*24,LOLP!$B1669),0)</f>
        <v>0</v>
      </c>
      <c r="M1669" s="25">
        <f t="shared" ref="M1669:M1732" ca="1" si="184">I1669/I$8764</f>
        <v>0</v>
      </c>
      <c r="N1669" s="25">
        <f t="shared" ref="N1669:N1732" ca="1" si="185">J1669/J$8764</f>
        <v>0</v>
      </c>
      <c r="O1669" s="15" t="e">
        <f t="shared" ref="O1669:O1732" ca="1" si="186">K1669/K$8764</f>
        <v>#DIV/0!</v>
      </c>
      <c r="P1669" s="15" t="e">
        <f t="shared" ref="P1669:P1732" ca="1" si="187">L1669/L$8764</f>
        <v>#DIV/0!</v>
      </c>
    </row>
    <row r="1670" spans="1:16" x14ac:dyDescent="0.25">
      <c r="A1670" s="1">
        <f t="shared" si="181"/>
        <v>43170</v>
      </c>
      <c r="B1670" s="7">
        <f t="shared" si="183"/>
        <v>3</v>
      </c>
      <c r="C1670" s="4">
        <f>INDEX(Calendar!$E$3:$E$367,MATCH(LOLP!$A1670,Calendar!$B$3:$B$367,0))</f>
        <v>0</v>
      </c>
      <c r="D1670" s="2">
        <f t="shared" si="182"/>
        <v>11</v>
      </c>
      <c r="E1670" s="36">
        <v>19459</v>
      </c>
      <c r="F1670" s="7">
        <f>IFERROR(IF(INDEX('Temperature Data'!$AA$15:$AA$348,MATCH(LOLP!A1670,'Temperature Data'!$B$15:$B$348,0))&gt;IF(B1670=9,$G$2,LOLP!$F$2),1,0),0)</f>
        <v>0</v>
      </c>
      <c r="G1670" s="7">
        <f>SUMIFS(LOLP!$F$4:$F$8763,$C$4:$C$8763,$C1670,$B$4:$B$8763,$B1670,$D$4:$D$8763,$D1670)</f>
        <v>0</v>
      </c>
      <c r="H1670" s="7">
        <f>COUNTIFS(Calendar!$E$3:$E$367,LOLP!C1670,Calendar!$D$3:$D$367,LOLP!B1670)</f>
        <v>9</v>
      </c>
      <c r="I1670" s="7">
        <f ca="1">IF($F1670=1,OFFSET(start_norps,LOLP!$D1670+(1-$C1670)*24,LOLP!$B1670)*H1670/G1670,0)</f>
        <v>0</v>
      </c>
      <c r="J1670" s="7">
        <f ca="1">IF($F1670=1,OFFSET(start_33,LOLP!$D1670+(1-$C1670)*24,LOLP!$B1670)*H1670/G1670,0)</f>
        <v>0</v>
      </c>
      <c r="K1670" s="7">
        <f ca="1">IF($F1670,OFFSET(start_40,LOLP!$D1670+(1-$C1670)*24,LOLP!$B1670),0)</f>
        <v>0</v>
      </c>
      <c r="L1670" s="7">
        <f ca="1">IF($F1670,OFFSET(start_50,LOLP!$D1670+(1-$C1670)*24,LOLP!$B1670),0)</f>
        <v>0</v>
      </c>
      <c r="M1670" s="25">
        <f t="shared" ca="1" si="184"/>
        <v>0</v>
      </c>
      <c r="N1670" s="25">
        <f t="shared" ca="1" si="185"/>
        <v>0</v>
      </c>
      <c r="O1670" s="15" t="e">
        <f t="shared" ca="1" si="186"/>
        <v>#DIV/0!</v>
      </c>
      <c r="P1670" s="15" t="e">
        <f t="shared" ca="1" si="187"/>
        <v>#DIV/0!</v>
      </c>
    </row>
    <row r="1671" spans="1:16" x14ac:dyDescent="0.25">
      <c r="A1671" s="1">
        <f t="shared" si="181"/>
        <v>43170</v>
      </c>
      <c r="B1671" s="7">
        <f t="shared" si="183"/>
        <v>3</v>
      </c>
      <c r="C1671" s="4">
        <f>INDEX(Calendar!$E$3:$E$367,MATCH(LOLP!$A1671,Calendar!$B$3:$B$367,0))</f>
        <v>0</v>
      </c>
      <c r="D1671" s="2">
        <f t="shared" si="182"/>
        <v>12</v>
      </c>
      <c r="E1671" s="36">
        <v>19210</v>
      </c>
      <c r="F1671" s="7">
        <f>IFERROR(IF(INDEX('Temperature Data'!$AA$15:$AA$348,MATCH(LOLP!A1671,'Temperature Data'!$B$15:$B$348,0))&gt;IF(B1671=9,$G$2,LOLP!$F$2),1,0),0)</f>
        <v>0</v>
      </c>
      <c r="G1671" s="7">
        <f>SUMIFS(LOLP!$F$4:$F$8763,$C$4:$C$8763,$C1671,$B$4:$B$8763,$B1671,$D$4:$D$8763,$D1671)</f>
        <v>0</v>
      </c>
      <c r="H1671" s="7">
        <f>COUNTIFS(Calendar!$E$3:$E$367,LOLP!C1671,Calendar!$D$3:$D$367,LOLP!B1671)</f>
        <v>9</v>
      </c>
      <c r="I1671" s="7">
        <f ca="1">IF($F1671=1,OFFSET(start_norps,LOLP!$D1671+(1-$C1671)*24,LOLP!$B1671)*H1671/G1671,0)</f>
        <v>0</v>
      </c>
      <c r="J1671" s="7">
        <f ca="1">IF($F1671=1,OFFSET(start_33,LOLP!$D1671+(1-$C1671)*24,LOLP!$B1671)*H1671/G1671,0)</f>
        <v>0</v>
      </c>
      <c r="K1671" s="7">
        <f ca="1">IF($F1671,OFFSET(start_40,LOLP!$D1671+(1-$C1671)*24,LOLP!$B1671),0)</f>
        <v>0</v>
      </c>
      <c r="L1671" s="7">
        <f ca="1">IF($F1671,OFFSET(start_50,LOLP!$D1671+(1-$C1671)*24,LOLP!$B1671),0)</f>
        <v>0</v>
      </c>
      <c r="M1671" s="25">
        <f t="shared" ca="1" si="184"/>
        <v>0</v>
      </c>
      <c r="N1671" s="25">
        <f t="shared" ca="1" si="185"/>
        <v>0</v>
      </c>
      <c r="O1671" s="15" t="e">
        <f t="shared" ca="1" si="186"/>
        <v>#DIV/0!</v>
      </c>
      <c r="P1671" s="15" t="e">
        <f t="shared" ca="1" si="187"/>
        <v>#DIV/0!</v>
      </c>
    </row>
    <row r="1672" spans="1:16" x14ac:dyDescent="0.25">
      <c r="A1672" s="1">
        <f t="shared" si="181"/>
        <v>43170</v>
      </c>
      <c r="B1672" s="7">
        <f t="shared" si="183"/>
        <v>3</v>
      </c>
      <c r="C1672" s="4">
        <f>INDEX(Calendar!$E$3:$E$367,MATCH(LOLP!$A1672,Calendar!$B$3:$B$367,0))</f>
        <v>0</v>
      </c>
      <c r="D1672" s="2">
        <f t="shared" si="182"/>
        <v>13</v>
      </c>
      <c r="E1672" s="36">
        <v>19087</v>
      </c>
      <c r="F1672" s="7">
        <f>IFERROR(IF(INDEX('Temperature Data'!$AA$15:$AA$348,MATCH(LOLP!A1672,'Temperature Data'!$B$15:$B$348,0))&gt;IF(B1672=9,$G$2,LOLP!$F$2),1,0),0)</f>
        <v>0</v>
      </c>
      <c r="G1672" s="7">
        <f>SUMIFS(LOLP!$F$4:$F$8763,$C$4:$C$8763,$C1672,$B$4:$B$8763,$B1672,$D$4:$D$8763,$D1672)</f>
        <v>0</v>
      </c>
      <c r="H1672" s="7">
        <f>COUNTIFS(Calendar!$E$3:$E$367,LOLP!C1672,Calendar!$D$3:$D$367,LOLP!B1672)</f>
        <v>9</v>
      </c>
      <c r="I1672" s="7">
        <f ca="1">IF($F1672=1,OFFSET(start_norps,LOLP!$D1672+(1-$C1672)*24,LOLP!$B1672)*H1672/G1672,0)</f>
        <v>0</v>
      </c>
      <c r="J1672" s="7">
        <f ca="1">IF($F1672=1,OFFSET(start_33,LOLP!$D1672+(1-$C1672)*24,LOLP!$B1672)*H1672/G1672,0)</f>
        <v>0</v>
      </c>
      <c r="K1672" s="7">
        <f ca="1">IF($F1672,OFFSET(start_40,LOLP!$D1672+(1-$C1672)*24,LOLP!$B1672),0)</f>
        <v>0</v>
      </c>
      <c r="L1672" s="7">
        <f ca="1">IF($F1672,OFFSET(start_50,LOLP!$D1672+(1-$C1672)*24,LOLP!$B1672),0)</f>
        <v>0</v>
      </c>
      <c r="M1672" s="25">
        <f t="shared" ca="1" si="184"/>
        <v>0</v>
      </c>
      <c r="N1672" s="25">
        <f t="shared" ca="1" si="185"/>
        <v>0</v>
      </c>
      <c r="O1672" s="15" t="e">
        <f t="shared" ca="1" si="186"/>
        <v>#DIV/0!</v>
      </c>
      <c r="P1672" s="15" t="e">
        <f t="shared" ca="1" si="187"/>
        <v>#DIV/0!</v>
      </c>
    </row>
    <row r="1673" spans="1:16" x14ac:dyDescent="0.25">
      <c r="A1673" s="1">
        <f t="shared" si="181"/>
        <v>43170</v>
      </c>
      <c r="B1673" s="7">
        <f t="shared" si="183"/>
        <v>3</v>
      </c>
      <c r="C1673" s="4">
        <f>INDEX(Calendar!$E$3:$E$367,MATCH(LOLP!$A1673,Calendar!$B$3:$B$367,0))</f>
        <v>0</v>
      </c>
      <c r="D1673" s="2">
        <f t="shared" si="182"/>
        <v>14</v>
      </c>
      <c r="E1673" s="36">
        <v>18769</v>
      </c>
      <c r="F1673" s="7">
        <f>IFERROR(IF(INDEX('Temperature Data'!$AA$15:$AA$348,MATCH(LOLP!A1673,'Temperature Data'!$B$15:$B$348,0))&gt;IF(B1673=9,$G$2,LOLP!$F$2),1,0),0)</f>
        <v>0</v>
      </c>
      <c r="G1673" s="7">
        <f>SUMIFS(LOLP!$F$4:$F$8763,$C$4:$C$8763,$C1673,$B$4:$B$8763,$B1673,$D$4:$D$8763,$D1673)</f>
        <v>0</v>
      </c>
      <c r="H1673" s="7">
        <f>COUNTIFS(Calendar!$E$3:$E$367,LOLP!C1673,Calendar!$D$3:$D$367,LOLP!B1673)</f>
        <v>9</v>
      </c>
      <c r="I1673" s="7">
        <f ca="1">IF($F1673=1,OFFSET(start_norps,LOLP!$D1673+(1-$C1673)*24,LOLP!$B1673)*H1673/G1673,0)</f>
        <v>0</v>
      </c>
      <c r="J1673" s="7">
        <f ca="1">IF($F1673=1,OFFSET(start_33,LOLP!$D1673+(1-$C1673)*24,LOLP!$B1673)*H1673/G1673,0)</f>
        <v>0</v>
      </c>
      <c r="K1673" s="7">
        <f ca="1">IF($F1673,OFFSET(start_40,LOLP!$D1673+(1-$C1673)*24,LOLP!$B1673),0)</f>
        <v>0</v>
      </c>
      <c r="L1673" s="7">
        <f ca="1">IF($F1673,OFFSET(start_50,LOLP!$D1673+(1-$C1673)*24,LOLP!$B1673),0)</f>
        <v>0</v>
      </c>
      <c r="M1673" s="25">
        <f t="shared" ca="1" si="184"/>
        <v>0</v>
      </c>
      <c r="N1673" s="25">
        <f t="shared" ca="1" si="185"/>
        <v>0</v>
      </c>
      <c r="O1673" s="15" t="e">
        <f t="shared" ca="1" si="186"/>
        <v>#DIV/0!</v>
      </c>
      <c r="P1673" s="15" t="e">
        <f t="shared" ca="1" si="187"/>
        <v>#DIV/0!</v>
      </c>
    </row>
    <row r="1674" spans="1:16" x14ac:dyDescent="0.25">
      <c r="A1674" s="1">
        <f t="shared" si="181"/>
        <v>43170</v>
      </c>
      <c r="B1674" s="7">
        <f t="shared" si="183"/>
        <v>3</v>
      </c>
      <c r="C1674" s="4">
        <f>INDEX(Calendar!$E$3:$E$367,MATCH(LOLP!$A1674,Calendar!$B$3:$B$367,0))</f>
        <v>0</v>
      </c>
      <c r="D1674" s="2">
        <f t="shared" si="182"/>
        <v>15</v>
      </c>
      <c r="E1674" s="36">
        <v>19202</v>
      </c>
      <c r="F1674" s="7">
        <f>IFERROR(IF(INDEX('Temperature Data'!$AA$15:$AA$348,MATCH(LOLP!A1674,'Temperature Data'!$B$15:$B$348,0))&gt;IF(B1674=9,$G$2,LOLP!$F$2),1,0),0)</f>
        <v>0</v>
      </c>
      <c r="G1674" s="7">
        <f>SUMIFS(LOLP!$F$4:$F$8763,$C$4:$C$8763,$C1674,$B$4:$B$8763,$B1674,$D$4:$D$8763,$D1674)</f>
        <v>0</v>
      </c>
      <c r="H1674" s="7">
        <f>COUNTIFS(Calendar!$E$3:$E$367,LOLP!C1674,Calendar!$D$3:$D$367,LOLP!B1674)</f>
        <v>9</v>
      </c>
      <c r="I1674" s="7">
        <f ca="1">IF($F1674=1,OFFSET(start_norps,LOLP!$D1674+(1-$C1674)*24,LOLP!$B1674)*H1674/G1674,0)</f>
        <v>0</v>
      </c>
      <c r="J1674" s="7">
        <f ca="1">IF($F1674=1,OFFSET(start_33,LOLP!$D1674+(1-$C1674)*24,LOLP!$B1674)*H1674/G1674,0)</f>
        <v>0</v>
      </c>
      <c r="K1674" s="7">
        <f ca="1">IF($F1674,OFFSET(start_40,LOLP!$D1674+(1-$C1674)*24,LOLP!$B1674),0)</f>
        <v>0</v>
      </c>
      <c r="L1674" s="7">
        <f ca="1">IF($F1674,OFFSET(start_50,LOLP!$D1674+(1-$C1674)*24,LOLP!$B1674),0)</f>
        <v>0</v>
      </c>
      <c r="M1674" s="25">
        <f t="shared" ca="1" si="184"/>
        <v>0</v>
      </c>
      <c r="N1674" s="25">
        <f t="shared" ca="1" si="185"/>
        <v>0</v>
      </c>
      <c r="O1674" s="15" t="e">
        <f t="shared" ca="1" si="186"/>
        <v>#DIV/0!</v>
      </c>
      <c r="P1674" s="15" t="e">
        <f t="shared" ca="1" si="187"/>
        <v>#DIV/0!</v>
      </c>
    </row>
    <row r="1675" spans="1:16" x14ac:dyDescent="0.25">
      <c r="A1675" s="1">
        <f t="shared" si="181"/>
        <v>43170</v>
      </c>
      <c r="B1675" s="7">
        <f t="shared" si="183"/>
        <v>3</v>
      </c>
      <c r="C1675" s="4">
        <f>INDEX(Calendar!$E$3:$E$367,MATCH(LOLP!$A1675,Calendar!$B$3:$B$367,0))</f>
        <v>0</v>
      </c>
      <c r="D1675" s="2">
        <f t="shared" si="182"/>
        <v>16</v>
      </c>
      <c r="E1675" s="36">
        <v>19444</v>
      </c>
      <c r="F1675" s="7">
        <f>IFERROR(IF(INDEX('Temperature Data'!$AA$15:$AA$348,MATCH(LOLP!A1675,'Temperature Data'!$B$15:$B$348,0))&gt;IF(B1675=9,$G$2,LOLP!$F$2),1,0),0)</f>
        <v>0</v>
      </c>
      <c r="G1675" s="7">
        <f>SUMIFS(LOLP!$F$4:$F$8763,$C$4:$C$8763,$C1675,$B$4:$B$8763,$B1675,$D$4:$D$8763,$D1675)</f>
        <v>0</v>
      </c>
      <c r="H1675" s="7">
        <f>COUNTIFS(Calendar!$E$3:$E$367,LOLP!C1675,Calendar!$D$3:$D$367,LOLP!B1675)</f>
        <v>9</v>
      </c>
      <c r="I1675" s="7">
        <f ca="1">IF($F1675=1,OFFSET(start_norps,LOLP!$D1675+(1-$C1675)*24,LOLP!$B1675)*H1675/G1675,0)</f>
        <v>0</v>
      </c>
      <c r="J1675" s="7">
        <f ca="1">IF($F1675=1,OFFSET(start_33,LOLP!$D1675+(1-$C1675)*24,LOLP!$B1675)*H1675/G1675,0)</f>
        <v>0</v>
      </c>
      <c r="K1675" s="7">
        <f ca="1">IF($F1675,OFFSET(start_40,LOLP!$D1675+(1-$C1675)*24,LOLP!$B1675),0)</f>
        <v>0</v>
      </c>
      <c r="L1675" s="7">
        <f ca="1">IF($F1675,OFFSET(start_50,LOLP!$D1675+(1-$C1675)*24,LOLP!$B1675),0)</f>
        <v>0</v>
      </c>
      <c r="M1675" s="25">
        <f t="shared" ca="1" si="184"/>
        <v>0</v>
      </c>
      <c r="N1675" s="25">
        <f t="shared" ca="1" si="185"/>
        <v>0</v>
      </c>
      <c r="O1675" s="15" t="e">
        <f t="shared" ca="1" si="186"/>
        <v>#DIV/0!</v>
      </c>
      <c r="P1675" s="15" t="e">
        <f t="shared" ca="1" si="187"/>
        <v>#DIV/0!</v>
      </c>
    </row>
    <row r="1676" spans="1:16" x14ac:dyDescent="0.25">
      <c r="A1676" s="1">
        <f t="shared" si="181"/>
        <v>43170</v>
      </c>
      <c r="B1676" s="7">
        <f t="shared" si="183"/>
        <v>3</v>
      </c>
      <c r="C1676" s="4">
        <f>INDEX(Calendar!$E$3:$E$367,MATCH(LOLP!$A1676,Calendar!$B$3:$B$367,0))</f>
        <v>0</v>
      </c>
      <c r="D1676" s="2">
        <f t="shared" si="182"/>
        <v>17</v>
      </c>
      <c r="E1676" s="36">
        <v>20913</v>
      </c>
      <c r="F1676" s="7">
        <f>IFERROR(IF(INDEX('Temperature Data'!$AA$15:$AA$348,MATCH(LOLP!A1676,'Temperature Data'!$B$15:$B$348,0))&gt;IF(B1676=9,$G$2,LOLP!$F$2),1,0),0)</f>
        <v>0</v>
      </c>
      <c r="G1676" s="7">
        <f>SUMIFS(LOLP!$F$4:$F$8763,$C$4:$C$8763,$C1676,$B$4:$B$8763,$B1676,$D$4:$D$8763,$D1676)</f>
        <v>0</v>
      </c>
      <c r="H1676" s="7">
        <f>COUNTIFS(Calendar!$E$3:$E$367,LOLP!C1676,Calendar!$D$3:$D$367,LOLP!B1676)</f>
        <v>9</v>
      </c>
      <c r="I1676" s="7">
        <f ca="1">IF($F1676=1,OFFSET(start_norps,LOLP!$D1676+(1-$C1676)*24,LOLP!$B1676)*H1676/G1676,0)</f>
        <v>0</v>
      </c>
      <c r="J1676" s="7">
        <f ca="1">IF($F1676=1,OFFSET(start_33,LOLP!$D1676+(1-$C1676)*24,LOLP!$B1676)*H1676/G1676,0)</f>
        <v>0</v>
      </c>
      <c r="K1676" s="7">
        <f ca="1">IF($F1676,OFFSET(start_40,LOLP!$D1676+(1-$C1676)*24,LOLP!$B1676),0)</f>
        <v>0</v>
      </c>
      <c r="L1676" s="7">
        <f ca="1">IF($F1676,OFFSET(start_50,LOLP!$D1676+(1-$C1676)*24,LOLP!$B1676),0)</f>
        <v>0</v>
      </c>
      <c r="M1676" s="25">
        <f t="shared" ca="1" si="184"/>
        <v>0</v>
      </c>
      <c r="N1676" s="25">
        <f t="shared" ca="1" si="185"/>
        <v>0</v>
      </c>
      <c r="O1676" s="15" t="e">
        <f t="shared" ca="1" si="186"/>
        <v>#DIV/0!</v>
      </c>
      <c r="P1676" s="15" t="e">
        <f t="shared" ca="1" si="187"/>
        <v>#DIV/0!</v>
      </c>
    </row>
    <row r="1677" spans="1:16" x14ac:dyDescent="0.25">
      <c r="A1677" s="1">
        <f t="shared" si="181"/>
        <v>43170</v>
      </c>
      <c r="B1677" s="7">
        <f t="shared" si="183"/>
        <v>3</v>
      </c>
      <c r="C1677" s="4">
        <f>INDEX(Calendar!$E$3:$E$367,MATCH(LOLP!$A1677,Calendar!$B$3:$B$367,0))</f>
        <v>0</v>
      </c>
      <c r="D1677" s="2">
        <f t="shared" si="182"/>
        <v>18</v>
      </c>
      <c r="E1677" s="36">
        <v>22739</v>
      </c>
      <c r="F1677" s="7">
        <f>IFERROR(IF(INDEX('Temperature Data'!$AA$15:$AA$348,MATCH(LOLP!A1677,'Temperature Data'!$B$15:$B$348,0))&gt;IF(B1677=9,$G$2,LOLP!$F$2),1,0),0)</f>
        <v>0</v>
      </c>
      <c r="G1677" s="7">
        <f>SUMIFS(LOLP!$F$4:$F$8763,$C$4:$C$8763,$C1677,$B$4:$B$8763,$B1677,$D$4:$D$8763,$D1677)</f>
        <v>0</v>
      </c>
      <c r="H1677" s="7">
        <f>COUNTIFS(Calendar!$E$3:$E$367,LOLP!C1677,Calendar!$D$3:$D$367,LOLP!B1677)</f>
        <v>9</v>
      </c>
      <c r="I1677" s="7">
        <f ca="1">IF($F1677=1,OFFSET(start_norps,LOLP!$D1677+(1-$C1677)*24,LOLP!$B1677)*H1677/G1677,0)</f>
        <v>0</v>
      </c>
      <c r="J1677" s="7">
        <f ca="1">IF($F1677=1,OFFSET(start_33,LOLP!$D1677+(1-$C1677)*24,LOLP!$B1677)*H1677/G1677,0)</f>
        <v>0</v>
      </c>
      <c r="K1677" s="7">
        <f ca="1">IF($F1677,OFFSET(start_40,LOLP!$D1677+(1-$C1677)*24,LOLP!$B1677),0)</f>
        <v>0</v>
      </c>
      <c r="L1677" s="7">
        <f ca="1">IF($F1677,OFFSET(start_50,LOLP!$D1677+(1-$C1677)*24,LOLP!$B1677),0)</f>
        <v>0</v>
      </c>
      <c r="M1677" s="25">
        <f t="shared" ca="1" si="184"/>
        <v>0</v>
      </c>
      <c r="N1677" s="25">
        <f t="shared" ca="1" si="185"/>
        <v>0</v>
      </c>
      <c r="O1677" s="15" t="e">
        <f t="shared" ca="1" si="186"/>
        <v>#DIV/0!</v>
      </c>
      <c r="P1677" s="15" t="e">
        <f t="shared" ca="1" si="187"/>
        <v>#DIV/0!</v>
      </c>
    </row>
    <row r="1678" spans="1:16" x14ac:dyDescent="0.25">
      <c r="A1678" s="1">
        <f t="shared" si="181"/>
        <v>43170</v>
      </c>
      <c r="B1678" s="7">
        <f t="shared" si="183"/>
        <v>3</v>
      </c>
      <c r="C1678" s="4">
        <f>INDEX(Calendar!$E$3:$E$367,MATCH(LOLP!$A1678,Calendar!$B$3:$B$367,0))</f>
        <v>0</v>
      </c>
      <c r="D1678" s="2">
        <f t="shared" si="182"/>
        <v>19</v>
      </c>
      <c r="E1678" s="36">
        <v>25009</v>
      </c>
      <c r="F1678" s="7">
        <f>IFERROR(IF(INDEX('Temperature Data'!$AA$15:$AA$348,MATCH(LOLP!A1678,'Temperature Data'!$B$15:$B$348,0))&gt;IF(B1678=9,$G$2,LOLP!$F$2),1,0),0)</f>
        <v>0</v>
      </c>
      <c r="G1678" s="7">
        <f>SUMIFS(LOLP!$F$4:$F$8763,$C$4:$C$8763,$C1678,$B$4:$B$8763,$B1678,$D$4:$D$8763,$D1678)</f>
        <v>0</v>
      </c>
      <c r="H1678" s="7">
        <f>COUNTIFS(Calendar!$E$3:$E$367,LOLP!C1678,Calendar!$D$3:$D$367,LOLP!B1678)</f>
        <v>9</v>
      </c>
      <c r="I1678" s="7">
        <f ca="1">IF($F1678=1,OFFSET(start_norps,LOLP!$D1678+(1-$C1678)*24,LOLP!$B1678)*H1678/G1678,0)</f>
        <v>0</v>
      </c>
      <c r="J1678" s="7">
        <f ca="1">IF($F1678=1,OFFSET(start_33,LOLP!$D1678+(1-$C1678)*24,LOLP!$B1678)*H1678/G1678,0)</f>
        <v>0</v>
      </c>
      <c r="K1678" s="7">
        <f ca="1">IF($F1678,OFFSET(start_40,LOLP!$D1678+(1-$C1678)*24,LOLP!$B1678),0)</f>
        <v>0</v>
      </c>
      <c r="L1678" s="7">
        <f ca="1">IF($F1678,OFFSET(start_50,LOLP!$D1678+(1-$C1678)*24,LOLP!$B1678),0)</f>
        <v>0</v>
      </c>
      <c r="M1678" s="25">
        <f t="shared" ca="1" si="184"/>
        <v>0</v>
      </c>
      <c r="N1678" s="25">
        <f t="shared" ca="1" si="185"/>
        <v>0</v>
      </c>
      <c r="O1678" s="15" t="e">
        <f t="shared" ca="1" si="186"/>
        <v>#DIV/0!</v>
      </c>
      <c r="P1678" s="15" t="e">
        <f t="shared" ca="1" si="187"/>
        <v>#DIV/0!</v>
      </c>
    </row>
    <row r="1679" spans="1:16" x14ac:dyDescent="0.25">
      <c r="A1679" s="1">
        <f t="shared" si="181"/>
        <v>43170</v>
      </c>
      <c r="B1679" s="7">
        <f t="shared" si="183"/>
        <v>3</v>
      </c>
      <c r="C1679" s="4">
        <f>INDEX(Calendar!$E$3:$E$367,MATCH(LOLP!$A1679,Calendar!$B$3:$B$367,0))</f>
        <v>0</v>
      </c>
      <c r="D1679" s="2">
        <f t="shared" si="182"/>
        <v>20</v>
      </c>
      <c r="E1679" s="36">
        <v>25248</v>
      </c>
      <c r="F1679" s="7">
        <f>IFERROR(IF(INDEX('Temperature Data'!$AA$15:$AA$348,MATCH(LOLP!A1679,'Temperature Data'!$B$15:$B$348,0))&gt;IF(B1679=9,$G$2,LOLP!$F$2),1,0),0)</f>
        <v>0</v>
      </c>
      <c r="G1679" s="7">
        <f>SUMIFS(LOLP!$F$4:$F$8763,$C$4:$C$8763,$C1679,$B$4:$B$8763,$B1679,$D$4:$D$8763,$D1679)</f>
        <v>0</v>
      </c>
      <c r="H1679" s="7">
        <f>COUNTIFS(Calendar!$E$3:$E$367,LOLP!C1679,Calendar!$D$3:$D$367,LOLP!B1679)</f>
        <v>9</v>
      </c>
      <c r="I1679" s="7">
        <f ca="1">IF($F1679=1,OFFSET(start_norps,LOLP!$D1679+(1-$C1679)*24,LOLP!$B1679)*H1679/G1679,0)</f>
        <v>0</v>
      </c>
      <c r="J1679" s="7">
        <f ca="1">IF($F1679=1,OFFSET(start_33,LOLP!$D1679+(1-$C1679)*24,LOLP!$B1679)*H1679/G1679,0)</f>
        <v>0</v>
      </c>
      <c r="K1679" s="7">
        <f ca="1">IF($F1679,OFFSET(start_40,LOLP!$D1679+(1-$C1679)*24,LOLP!$B1679),0)</f>
        <v>0</v>
      </c>
      <c r="L1679" s="7">
        <f ca="1">IF($F1679,OFFSET(start_50,LOLP!$D1679+(1-$C1679)*24,LOLP!$B1679),0)</f>
        <v>0</v>
      </c>
      <c r="M1679" s="25">
        <f t="shared" ca="1" si="184"/>
        <v>0</v>
      </c>
      <c r="N1679" s="25">
        <f t="shared" ca="1" si="185"/>
        <v>0</v>
      </c>
      <c r="O1679" s="15" t="e">
        <f t="shared" ca="1" si="186"/>
        <v>#DIV/0!</v>
      </c>
      <c r="P1679" s="15" t="e">
        <f t="shared" ca="1" si="187"/>
        <v>#DIV/0!</v>
      </c>
    </row>
    <row r="1680" spans="1:16" x14ac:dyDescent="0.25">
      <c r="A1680" s="1">
        <f t="shared" si="181"/>
        <v>43170</v>
      </c>
      <c r="B1680" s="7">
        <f t="shared" si="183"/>
        <v>3</v>
      </c>
      <c r="C1680" s="4">
        <f>INDEX(Calendar!$E$3:$E$367,MATCH(LOLP!$A1680,Calendar!$B$3:$B$367,0))</f>
        <v>0</v>
      </c>
      <c r="D1680" s="2">
        <f t="shared" si="182"/>
        <v>21</v>
      </c>
      <c r="E1680" s="36">
        <v>24360</v>
      </c>
      <c r="F1680" s="7">
        <f>IFERROR(IF(INDEX('Temperature Data'!$AA$15:$AA$348,MATCH(LOLP!A1680,'Temperature Data'!$B$15:$B$348,0))&gt;IF(B1680=9,$G$2,LOLP!$F$2),1,0),0)</f>
        <v>0</v>
      </c>
      <c r="G1680" s="7">
        <f>SUMIFS(LOLP!$F$4:$F$8763,$C$4:$C$8763,$C1680,$B$4:$B$8763,$B1680,$D$4:$D$8763,$D1680)</f>
        <v>0</v>
      </c>
      <c r="H1680" s="7">
        <f>COUNTIFS(Calendar!$E$3:$E$367,LOLP!C1680,Calendar!$D$3:$D$367,LOLP!B1680)</f>
        <v>9</v>
      </c>
      <c r="I1680" s="7">
        <f ca="1">IF($F1680=1,OFFSET(start_norps,LOLP!$D1680+(1-$C1680)*24,LOLP!$B1680)*H1680/G1680,0)</f>
        <v>0</v>
      </c>
      <c r="J1680" s="7">
        <f ca="1">IF($F1680=1,OFFSET(start_33,LOLP!$D1680+(1-$C1680)*24,LOLP!$B1680)*H1680/G1680,0)</f>
        <v>0</v>
      </c>
      <c r="K1680" s="7">
        <f ca="1">IF($F1680,OFFSET(start_40,LOLP!$D1680+(1-$C1680)*24,LOLP!$B1680),0)</f>
        <v>0</v>
      </c>
      <c r="L1680" s="7">
        <f ca="1">IF($F1680,OFFSET(start_50,LOLP!$D1680+(1-$C1680)*24,LOLP!$B1680),0)</f>
        <v>0</v>
      </c>
      <c r="M1680" s="25">
        <f t="shared" ca="1" si="184"/>
        <v>0</v>
      </c>
      <c r="N1680" s="25">
        <f t="shared" ca="1" si="185"/>
        <v>0</v>
      </c>
      <c r="O1680" s="15" t="e">
        <f t="shared" ca="1" si="186"/>
        <v>#DIV/0!</v>
      </c>
      <c r="P1680" s="15" t="e">
        <f t="shared" ca="1" si="187"/>
        <v>#DIV/0!</v>
      </c>
    </row>
    <row r="1681" spans="1:16" x14ac:dyDescent="0.25">
      <c r="A1681" s="1">
        <f t="shared" si="181"/>
        <v>43170</v>
      </c>
      <c r="B1681" s="7">
        <f t="shared" si="183"/>
        <v>3</v>
      </c>
      <c r="C1681" s="4">
        <f>INDEX(Calendar!$E$3:$E$367,MATCH(LOLP!$A1681,Calendar!$B$3:$B$367,0))</f>
        <v>0</v>
      </c>
      <c r="D1681" s="2">
        <f t="shared" si="182"/>
        <v>22</v>
      </c>
      <c r="E1681" s="36">
        <v>22860</v>
      </c>
      <c r="F1681" s="7">
        <f>IFERROR(IF(INDEX('Temperature Data'!$AA$15:$AA$348,MATCH(LOLP!A1681,'Temperature Data'!$B$15:$B$348,0))&gt;IF(B1681=9,$G$2,LOLP!$F$2),1,0),0)</f>
        <v>0</v>
      </c>
      <c r="G1681" s="7">
        <f>SUMIFS(LOLP!$F$4:$F$8763,$C$4:$C$8763,$C1681,$B$4:$B$8763,$B1681,$D$4:$D$8763,$D1681)</f>
        <v>0</v>
      </c>
      <c r="H1681" s="7">
        <f>COUNTIFS(Calendar!$E$3:$E$367,LOLP!C1681,Calendar!$D$3:$D$367,LOLP!B1681)</f>
        <v>9</v>
      </c>
      <c r="I1681" s="7">
        <f ca="1">IF($F1681=1,OFFSET(start_norps,LOLP!$D1681+(1-$C1681)*24,LOLP!$B1681)*H1681/G1681,0)</f>
        <v>0</v>
      </c>
      <c r="J1681" s="7">
        <f ca="1">IF($F1681=1,OFFSET(start_33,LOLP!$D1681+(1-$C1681)*24,LOLP!$B1681)*H1681/G1681,0)</f>
        <v>0</v>
      </c>
      <c r="K1681" s="7">
        <f ca="1">IF($F1681,OFFSET(start_40,LOLP!$D1681+(1-$C1681)*24,LOLP!$B1681),0)</f>
        <v>0</v>
      </c>
      <c r="L1681" s="7">
        <f ca="1">IF($F1681,OFFSET(start_50,LOLP!$D1681+(1-$C1681)*24,LOLP!$B1681),0)</f>
        <v>0</v>
      </c>
      <c r="M1681" s="25">
        <f t="shared" ca="1" si="184"/>
        <v>0</v>
      </c>
      <c r="N1681" s="25">
        <f t="shared" ca="1" si="185"/>
        <v>0</v>
      </c>
      <c r="O1681" s="15" t="e">
        <f t="shared" ca="1" si="186"/>
        <v>#DIV/0!</v>
      </c>
      <c r="P1681" s="15" t="e">
        <f t="shared" ca="1" si="187"/>
        <v>#DIV/0!</v>
      </c>
    </row>
    <row r="1682" spans="1:16" x14ac:dyDescent="0.25">
      <c r="A1682" s="1">
        <f t="shared" si="181"/>
        <v>43170</v>
      </c>
      <c r="B1682" s="7">
        <f t="shared" si="183"/>
        <v>3</v>
      </c>
      <c r="C1682" s="4">
        <f>INDEX(Calendar!$E$3:$E$367,MATCH(LOLP!$A1682,Calendar!$B$3:$B$367,0))</f>
        <v>0</v>
      </c>
      <c r="D1682" s="2">
        <f t="shared" si="182"/>
        <v>23</v>
      </c>
      <c r="E1682" s="36">
        <v>21206</v>
      </c>
      <c r="F1682" s="7">
        <f>IFERROR(IF(INDEX('Temperature Data'!$AA$15:$AA$348,MATCH(LOLP!A1682,'Temperature Data'!$B$15:$B$348,0))&gt;IF(B1682=9,$G$2,LOLP!$F$2),1,0),0)</f>
        <v>0</v>
      </c>
      <c r="G1682" s="7">
        <f>SUMIFS(LOLP!$F$4:$F$8763,$C$4:$C$8763,$C1682,$B$4:$B$8763,$B1682,$D$4:$D$8763,$D1682)</f>
        <v>0</v>
      </c>
      <c r="H1682" s="7">
        <f>COUNTIFS(Calendar!$E$3:$E$367,LOLP!C1682,Calendar!$D$3:$D$367,LOLP!B1682)</f>
        <v>9</v>
      </c>
      <c r="I1682" s="7">
        <f ca="1">IF($F1682=1,OFFSET(start_norps,LOLP!$D1682+(1-$C1682)*24,LOLP!$B1682)*H1682/G1682,0)</f>
        <v>0</v>
      </c>
      <c r="J1682" s="7">
        <f ca="1">IF($F1682=1,OFFSET(start_33,LOLP!$D1682+(1-$C1682)*24,LOLP!$B1682)*H1682/G1682,0)</f>
        <v>0</v>
      </c>
      <c r="K1682" s="7">
        <f ca="1">IF($F1682,OFFSET(start_40,LOLP!$D1682+(1-$C1682)*24,LOLP!$B1682),0)</f>
        <v>0</v>
      </c>
      <c r="L1682" s="7">
        <f ca="1">IF($F1682,OFFSET(start_50,LOLP!$D1682+(1-$C1682)*24,LOLP!$B1682),0)</f>
        <v>0</v>
      </c>
      <c r="M1682" s="25">
        <f t="shared" ca="1" si="184"/>
        <v>0</v>
      </c>
      <c r="N1682" s="25">
        <f t="shared" ca="1" si="185"/>
        <v>0</v>
      </c>
      <c r="O1682" s="15" t="e">
        <f t="shared" ca="1" si="186"/>
        <v>#DIV/0!</v>
      </c>
      <c r="P1682" s="15" t="e">
        <f t="shared" ca="1" si="187"/>
        <v>#DIV/0!</v>
      </c>
    </row>
    <row r="1683" spans="1:16" x14ac:dyDescent="0.25">
      <c r="A1683" s="1">
        <f t="shared" si="181"/>
        <v>43170</v>
      </c>
      <c r="B1683" s="7">
        <f t="shared" si="183"/>
        <v>3</v>
      </c>
      <c r="C1683" s="4">
        <f>INDEX(Calendar!$E$3:$E$367,MATCH(LOLP!$A1683,Calendar!$B$3:$B$367,0))</f>
        <v>0</v>
      </c>
      <c r="D1683" s="2">
        <f t="shared" si="182"/>
        <v>24</v>
      </c>
      <c r="E1683" s="36">
        <v>20358</v>
      </c>
      <c r="F1683" s="7">
        <f>IFERROR(IF(INDEX('Temperature Data'!$AA$15:$AA$348,MATCH(LOLP!A1683,'Temperature Data'!$B$15:$B$348,0))&gt;IF(B1683=9,$G$2,LOLP!$F$2),1,0),0)</f>
        <v>0</v>
      </c>
      <c r="G1683" s="7">
        <f>SUMIFS(LOLP!$F$4:$F$8763,$C$4:$C$8763,$C1683,$B$4:$B$8763,$B1683,$D$4:$D$8763,$D1683)</f>
        <v>0</v>
      </c>
      <c r="H1683" s="7">
        <f>COUNTIFS(Calendar!$E$3:$E$367,LOLP!C1683,Calendar!$D$3:$D$367,LOLP!B1683)</f>
        <v>9</v>
      </c>
      <c r="I1683" s="7">
        <f ca="1">IF($F1683=1,OFFSET(start_norps,LOLP!$D1683+(1-$C1683)*24,LOLP!$B1683)*H1683/G1683,0)</f>
        <v>0</v>
      </c>
      <c r="J1683" s="7">
        <f ca="1">IF($F1683=1,OFFSET(start_33,LOLP!$D1683+(1-$C1683)*24,LOLP!$B1683)*H1683/G1683,0)</f>
        <v>0</v>
      </c>
      <c r="K1683" s="7">
        <f ca="1">IF($F1683,OFFSET(start_40,LOLP!$D1683+(1-$C1683)*24,LOLP!$B1683),0)</f>
        <v>0</v>
      </c>
      <c r="L1683" s="7">
        <f ca="1">IF($F1683,OFFSET(start_50,LOLP!$D1683+(1-$C1683)*24,LOLP!$B1683),0)</f>
        <v>0</v>
      </c>
      <c r="M1683" s="25">
        <f t="shared" ca="1" si="184"/>
        <v>0</v>
      </c>
      <c r="N1683" s="25">
        <f t="shared" ca="1" si="185"/>
        <v>0</v>
      </c>
      <c r="O1683" s="15" t="e">
        <f t="shared" ca="1" si="186"/>
        <v>#DIV/0!</v>
      </c>
      <c r="P1683" s="15" t="e">
        <f t="shared" ca="1" si="187"/>
        <v>#DIV/0!</v>
      </c>
    </row>
    <row r="1684" spans="1:16" x14ac:dyDescent="0.25">
      <c r="A1684" s="1">
        <f t="shared" si="181"/>
        <v>43171</v>
      </c>
      <c r="B1684" s="7">
        <f t="shared" si="183"/>
        <v>3</v>
      </c>
      <c r="C1684" s="4">
        <f>INDEX(Calendar!$E$3:$E$367,MATCH(LOLP!$A1684,Calendar!$B$3:$B$367,0))</f>
        <v>1</v>
      </c>
      <c r="D1684" s="2">
        <f t="shared" si="182"/>
        <v>1</v>
      </c>
      <c r="E1684" s="36">
        <v>19649</v>
      </c>
      <c r="F1684" s="7">
        <f>IFERROR(IF(INDEX('Temperature Data'!$AA$15:$AA$348,MATCH(LOLP!A1684,'Temperature Data'!$B$15:$B$348,0))&gt;IF(B1684=9,$G$2,LOLP!$F$2),1,0),0)</f>
        <v>0</v>
      </c>
      <c r="G1684" s="7">
        <f>SUMIFS(LOLP!$F$4:$F$8763,$C$4:$C$8763,$C1684,$B$4:$B$8763,$B1684,$D$4:$D$8763,$D1684)</f>
        <v>0</v>
      </c>
      <c r="H1684" s="7">
        <f>COUNTIFS(Calendar!$E$3:$E$367,LOLP!C1684,Calendar!$D$3:$D$367,LOLP!B1684)</f>
        <v>22</v>
      </c>
      <c r="I1684" s="7">
        <f ca="1">IF($F1684=1,OFFSET(start_norps,LOLP!$D1684+(1-$C1684)*24,LOLP!$B1684)*H1684/G1684,0)</f>
        <v>0</v>
      </c>
      <c r="J1684" s="7">
        <f ca="1">IF($F1684=1,OFFSET(start_33,LOLP!$D1684+(1-$C1684)*24,LOLP!$B1684)*H1684/G1684,0)</f>
        <v>0</v>
      </c>
      <c r="K1684" s="7">
        <f ca="1">IF($F1684,OFFSET(start_40,LOLP!$D1684+(1-$C1684)*24,LOLP!$B1684),0)</f>
        <v>0</v>
      </c>
      <c r="L1684" s="7">
        <f ca="1">IF($F1684,OFFSET(start_50,LOLP!$D1684+(1-$C1684)*24,LOLP!$B1684),0)</f>
        <v>0</v>
      </c>
      <c r="M1684" s="25">
        <f t="shared" ca="1" si="184"/>
        <v>0</v>
      </c>
      <c r="N1684" s="25">
        <f t="shared" ca="1" si="185"/>
        <v>0</v>
      </c>
      <c r="O1684" s="15" t="e">
        <f t="shared" ca="1" si="186"/>
        <v>#DIV/0!</v>
      </c>
      <c r="P1684" s="15" t="e">
        <f t="shared" ca="1" si="187"/>
        <v>#DIV/0!</v>
      </c>
    </row>
    <row r="1685" spans="1:16" x14ac:dyDescent="0.25">
      <c r="A1685" s="1">
        <f t="shared" si="181"/>
        <v>43171</v>
      </c>
      <c r="B1685" s="7">
        <f t="shared" si="183"/>
        <v>3</v>
      </c>
      <c r="C1685" s="4">
        <f>INDEX(Calendar!$E$3:$E$367,MATCH(LOLP!$A1685,Calendar!$B$3:$B$367,0))</f>
        <v>1</v>
      </c>
      <c r="D1685" s="2">
        <f t="shared" si="182"/>
        <v>2</v>
      </c>
      <c r="E1685" s="36">
        <v>19214</v>
      </c>
      <c r="F1685" s="7">
        <f>IFERROR(IF(INDEX('Temperature Data'!$AA$15:$AA$348,MATCH(LOLP!A1685,'Temperature Data'!$B$15:$B$348,0))&gt;IF(B1685=9,$G$2,LOLP!$F$2),1,0),0)</f>
        <v>0</v>
      </c>
      <c r="G1685" s="7">
        <f>SUMIFS(LOLP!$F$4:$F$8763,$C$4:$C$8763,$C1685,$B$4:$B$8763,$B1685,$D$4:$D$8763,$D1685)</f>
        <v>0</v>
      </c>
      <c r="H1685" s="7">
        <f>COUNTIFS(Calendar!$E$3:$E$367,LOLP!C1685,Calendar!$D$3:$D$367,LOLP!B1685)</f>
        <v>22</v>
      </c>
      <c r="I1685" s="7">
        <f ca="1">IF($F1685=1,OFFSET(start_norps,LOLP!$D1685+(1-$C1685)*24,LOLP!$B1685)*H1685/G1685,0)</f>
        <v>0</v>
      </c>
      <c r="J1685" s="7">
        <f ca="1">IF($F1685=1,OFFSET(start_33,LOLP!$D1685+(1-$C1685)*24,LOLP!$B1685)*H1685/G1685,0)</f>
        <v>0</v>
      </c>
      <c r="K1685" s="7">
        <f ca="1">IF($F1685,OFFSET(start_40,LOLP!$D1685+(1-$C1685)*24,LOLP!$B1685),0)</f>
        <v>0</v>
      </c>
      <c r="L1685" s="7">
        <f ca="1">IF($F1685,OFFSET(start_50,LOLP!$D1685+(1-$C1685)*24,LOLP!$B1685),0)</f>
        <v>0</v>
      </c>
      <c r="M1685" s="25">
        <f t="shared" ca="1" si="184"/>
        <v>0</v>
      </c>
      <c r="N1685" s="25">
        <f t="shared" ca="1" si="185"/>
        <v>0</v>
      </c>
      <c r="O1685" s="15" t="e">
        <f t="shared" ca="1" si="186"/>
        <v>#DIV/0!</v>
      </c>
      <c r="P1685" s="15" t="e">
        <f t="shared" ca="1" si="187"/>
        <v>#DIV/0!</v>
      </c>
    </row>
    <row r="1686" spans="1:16" x14ac:dyDescent="0.25">
      <c r="A1686" s="1">
        <f t="shared" si="181"/>
        <v>43171</v>
      </c>
      <c r="B1686" s="7">
        <f t="shared" si="183"/>
        <v>3</v>
      </c>
      <c r="C1686" s="4">
        <f>INDEX(Calendar!$E$3:$E$367,MATCH(LOLP!$A1686,Calendar!$B$3:$B$367,0))</f>
        <v>1</v>
      </c>
      <c r="D1686" s="2">
        <f t="shared" si="182"/>
        <v>3</v>
      </c>
      <c r="E1686" s="36">
        <v>19165</v>
      </c>
      <c r="F1686" s="7">
        <f>IFERROR(IF(INDEX('Temperature Data'!$AA$15:$AA$348,MATCH(LOLP!A1686,'Temperature Data'!$B$15:$B$348,0))&gt;IF(B1686=9,$G$2,LOLP!$F$2),1,0),0)</f>
        <v>0</v>
      </c>
      <c r="G1686" s="7">
        <f>SUMIFS(LOLP!$F$4:$F$8763,$C$4:$C$8763,$C1686,$B$4:$B$8763,$B1686,$D$4:$D$8763,$D1686)</f>
        <v>0</v>
      </c>
      <c r="H1686" s="7">
        <f>COUNTIFS(Calendar!$E$3:$E$367,LOLP!C1686,Calendar!$D$3:$D$367,LOLP!B1686)</f>
        <v>22</v>
      </c>
      <c r="I1686" s="7">
        <f ca="1">IF($F1686=1,OFFSET(start_norps,LOLP!$D1686+(1-$C1686)*24,LOLP!$B1686)*H1686/G1686,0)</f>
        <v>0</v>
      </c>
      <c r="J1686" s="7">
        <f ca="1">IF($F1686=1,OFFSET(start_33,LOLP!$D1686+(1-$C1686)*24,LOLP!$B1686)*H1686/G1686,0)</f>
        <v>0</v>
      </c>
      <c r="K1686" s="7">
        <f ca="1">IF($F1686,OFFSET(start_40,LOLP!$D1686+(1-$C1686)*24,LOLP!$B1686),0)</f>
        <v>0</v>
      </c>
      <c r="L1686" s="7">
        <f ca="1">IF($F1686,OFFSET(start_50,LOLP!$D1686+(1-$C1686)*24,LOLP!$B1686),0)</f>
        <v>0</v>
      </c>
      <c r="M1686" s="25">
        <f t="shared" ca="1" si="184"/>
        <v>0</v>
      </c>
      <c r="N1686" s="25">
        <f t="shared" ca="1" si="185"/>
        <v>0</v>
      </c>
      <c r="O1686" s="15" t="e">
        <f t="shared" ca="1" si="186"/>
        <v>#DIV/0!</v>
      </c>
      <c r="P1686" s="15" t="e">
        <f t="shared" ca="1" si="187"/>
        <v>#DIV/0!</v>
      </c>
    </row>
    <row r="1687" spans="1:16" x14ac:dyDescent="0.25">
      <c r="A1687" s="1">
        <f t="shared" si="181"/>
        <v>43171</v>
      </c>
      <c r="B1687" s="7">
        <f t="shared" si="183"/>
        <v>3</v>
      </c>
      <c r="C1687" s="4">
        <f>INDEX(Calendar!$E$3:$E$367,MATCH(LOLP!$A1687,Calendar!$B$3:$B$367,0))</f>
        <v>1</v>
      </c>
      <c r="D1687" s="2">
        <f t="shared" si="182"/>
        <v>4</v>
      </c>
      <c r="E1687" s="36">
        <v>19660</v>
      </c>
      <c r="F1687" s="7">
        <f>IFERROR(IF(INDEX('Temperature Data'!$AA$15:$AA$348,MATCH(LOLP!A1687,'Temperature Data'!$B$15:$B$348,0))&gt;IF(B1687=9,$G$2,LOLP!$F$2),1,0),0)</f>
        <v>0</v>
      </c>
      <c r="G1687" s="7">
        <f>SUMIFS(LOLP!$F$4:$F$8763,$C$4:$C$8763,$C1687,$B$4:$B$8763,$B1687,$D$4:$D$8763,$D1687)</f>
        <v>0</v>
      </c>
      <c r="H1687" s="7">
        <f>COUNTIFS(Calendar!$E$3:$E$367,LOLP!C1687,Calendar!$D$3:$D$367,LOLP!B1687)</f>
        <v>22</v>
      </c>
      <c r="I1687" s="7">
        <f ca="1">IF($F1687=1,OFFSET(start_norps,LOLP!$D1687+(1-$C1687)*24,LOLP!$B1687)*H1687/G1687,0)</f>
        <v>0</v>
      </c>
      <c r="J1687" s="7">
        <f ca="1">IF($F1687=1,OFFSET(start_33,LOLP!$D1687+(1-$C1687)*24,LOLP!$B1687)*H1687/G1687,0)</f>
        <v>0</v>
      </c>
      <c r="K1687" s="7">
        <f ca="1">IF($F1687,OFFSET(start_40,LOLP!$D1687+(1-$C1687)*24,LOLP!$B1687),0)</f>
        <v>0</v>
      </c>
      <c r="L1687" s="7">
        <f ca="1">IF($F1687,OFFSET(start_50,LOLP!$D1687+(1-$C1687)*24,LOLP!$B1687),0)</f>
        <v>0</v>
      </c>
      <c r="M1687" s="25">
        <f t="shared" ca="1" si="184"/>
        <v>0</v>
      </c>
      <c r="N1687" s="25">
        <f t="shared" ca="1" si="185"/>
        <v>0</v>
      </c>
      <c r="O1687" s="15" t="e">
        <f t="shared" ca="1" si="186"/>
        <v>#DIV/0!</v>
      </c>
      <c r="P1687" s="15" t="e">
        <f t="shared" ca="1" si="187"/>
        <v>#DIV/0!</v>
      </c>
    </row>
    <row r="1688" spans="1:16" x14ac:dyDescent="0.25">
      <c r="A1688" s="1">
        <f t="shared" si="181"/>
        <v>43171</v>
      </c>
      <c r="B1688" s="7">
        <f t="shared" si="183"/>
        <v>3</v>
      </c>
      <c r="C1688" s="4">
        <f>INDEX(Calendar!$E$3:$E$367,MATCH(LOLP!$A1688,Calendar!$B$3:$B$367,0))</f>
        <v>1</v>
      </c>
      <c r="D1688" s="2">
        <f t="shared" si="182"/>
        <v>5</v>
      </c>
      <c r="E1688" s="36">
        <v>20984</v>
      </c>
      <c r="F1688" s="7">
        <f>IFERROR(IF(INDEX('Temperature Data'!$AA$15:$AA$348,MATCH(LOLP!A1688,'Temperature Data'!$B$15:$B$348,0))&gt;IF(B1688=9,$G$2,LOLP!$F$2),1,0),0)</f>
        <v>0</v>
      </c>
      <c r="G1688" s="7">
        <f>SUMIFS(LOLP!$F$4:$F$8763,$C$4:$C$8763,$C1688,$B$4:$B$8763,$B1688,$D$4:$D$8763,$D1688)</f>
        <v>0</v>
      </c>
      <c r="H1688" s="7">
        <f>COUNTIFS(Calendar!$E$3:$E$367,LOLP!C1688,Calendar!$D$3:$D$367,LOLP!B1688)</f>
        <v>22</v>
      </c>
      <c r="I1688" s="7">
        <f ca="1">IF($F1688=1,OFFSET(start_norps,LOLP!$D1688+(1-$C1688)*24,LOLP!$B1688)*H1688/G1688,0)</f>
        <v>0</v>
      </c>
      <c r="J1688" s="7">
        <f ca="1">IF($F1688=1,OFFSET(start_33,LOLP!$D1688+(1-$C1688)*24,LOLP!$B1688)*H1688/G1688,0)</f>
        <v>0</v>
      </c>
      <c r="K1688" s="7">
        <f ca="1">IF($F1688,OFFSET(start_40,LOLP!$D1688+(1-$C1688)*24,LOLP!$B1688),0)</f>
        <v>0</v>
      </c>
      <c r="L1688" s="7">
        <f ca="1">IF($F1688,OFFSET(start_50,LOLP!$D1688+(1-$C1688)*24,LOLP!$B1688),0)</f>
        <v>0</v>
      </c>
      <c r="M1688" s="25">
        <f t="shared" ca="1" si="184"/>
        <v>0</v>
      </c>
      <c r="N1688" s="25">
        <f t="shared" ca="1" si="185"/>
        <v>0</v>
      </c>
      <c r="O1688" s="15" t="e">
        <f t="shared" ca="1" si="186"/>
        <v>#DIV/0!</v>
      </c>
      <c r="P1688" s="15" t="e">
        <f t="shared" ca="1" si="187"/>
        <v>#DIV/0!</v>
      </c>
    </row>
    <row r="1689" spans="1:16" x14ac:dyDescent="0.25">
      <c r="A1689" s="1">
        <f t="shared" si="181"/>
        <v>43171</v>
      </c>
      <c r="B1689" s="7">
        <f t="shared" si="183"/>
        <v>3</v>
      </c>
      <c r="C1689" s="4">
        <f>INDEX(Calendar!$E$3:$E$367,MATCH(LOLP!$A1689,Calendar!$B$3:$B$367,0))</f>
        <v>1</v>
      </c>
      <c r="D1689" s="2">
        <f t="shared" si="182"/>
        <v>6</v>
      </c>
      <c r="E1689" s="36">
        <v>23197</v>
      </c>
      <c r="F1689" s="7">
        <f>IFERROR(IF(INDEX('Temperature Data'!$AA$15:$AA$348,MATCH(LOLP!A1689,'Temperature Data'!$B$15:$B$348,0))&gt;IF(B1689=9,$G$2,LOLP!$F$2),1,0),0)</f>
        <v>0</v>
      </c>
      <c r="G1689" s="7">
        <f>SUMIFS(LOLP!$F$4:$F$8763,$C$4:$C$8763,$C1689,$B$4:$B$8763,$B1689,$D$4:$D$8763,$D1689)</f>
        <v>0</v>
      </c>
      <c r="H1689" s="7">
        <f>COUNTIFS(Calendar!$E$3:$E$367,LOLP!C1689,Calendar!$D$3:$D$367,LOLP!B1689)</f>
        <v>22</v>
      </c>
      <c r="I1689" s="7">
        <f ca="1">IF($F1689=1,OFFSET(start_norps,LOLP!$D1689+(1-$C1689)*24,LOLP!$B1689)*H1689/G1689,0)</f>
        <v>0</v>
      </c>
      <c r="J1689" s="7">
        <f ca="1">IF($F1689=1,OFFSET(start_33,LOLP!$D1689+(1-$C1689)*24,LOLP!$B1689)*H1689/G1689,0)</f>
        <v>0</v>
      </c>
      <c r="K1689" s="7">
        <f ca="1">IF($F1689,OFFSET(start_40,LOLP!$D1689+(1-$C1689)*24,LOLP!$B1689),0)</f>
        <v>0</v>
      </c>
      <c r="L1689" s="7">
        <f ca="1">IF($F1689,OFFSET(start_50,LOLP!$D1689+(1-$C1689)*24,LOLP!$B1689),0)</f>
        <v>0</v>
      </c>
      <c r="M1689" s="25">
        <f t="shared" ca="1" si="184"/>
        <v>0</v>
      </c>
      <c r="N1689" s="25">
        <f t="shared" ca="1" si="185"/>
        <v>0</v>
      </c>
      <c r="O1689" s="15" t="e">
        <f t="shared" ca="1" si="186"/>
        <v>#DIV/0!</v>
      </c>
      <c r="P1689" s="15" t="e">
        <f t="shared" ca="1" si="187"/>
        <v>#DIV/0!</v>
      </c>
    </row>
    <row r="1690" spans="1:16" x14ac:dyDescent="0.25">
      <c r="A1690" s="1">
        <f t="shared" si="181"/>
        <v>43171</v>
      </c>
      <c r="B1690" s="7">
        <f t="shared" si="183"/>
        <v>3</v>
      </c>
      <c r="C1690" s="4">
        <f>INDEX(Calendar!$E$3:$E$367,MATCH(LOLP!$A1690,Calendar!$B$3:$B$367,0))</f>
        <v>1</v>
      </c>
      <c r="D1690" s="2">
        <f t="shared" si="182"/>
        <v>7</v>
      </c>
      <c r="E1690" s="36">
        <v>25051</v>
      </c>
      <c r="F1690" s="7">
        <f>IFERROR(IF(INDEX('Temperature Data'!$AA$15:$AA$348,MATCH(LOLP!A1690,'Temperature Data'!$B$15:$B$348,0))&gt;IF(B1690=9,$G$2,LOLP!$F$2),1,0),0)</f>
        <v>0</v>
      </c>
      <c r="G1690" s="7">
        <f>SUMIFS(LOLP!$F$4:$F$8763,$C$4:$C$8763,$C1690,$B$4:$B$8763,$B1690,$D$4:$D$8763,$D1690)</f>
        <v>0</v>
      </c>
      <c r="H1690" s="7">
        <f>COUNTIFS(Calendar!$E$3:$E$367,LOLP!C1690,Calendar!$D$3:$D$367,LOLP!B1690)</f>
        <v>22</v>
      </c>
      <c r="I1690" s="7">
        <f ca="1">IF($F1690=1,OFFSET(start_norps,LOLP!$D1690+(1-$C1690)*24,LOLP!$B1690)*H1690/G1690,0)</f>
        <v>0</v>
      </c>
      <c r="J1690" s="7">
        <f ca="1">IF($F1690=1,OFFSET(start_33,LOLP!$D1690+(1-$C1690)*24,LOLP!$B1690)*H1690/G1690,0)</f>
        <v>0</v>
      </c>
      <c r="K1690" s="7">
        <f ca="1">IF($F1690,OFFSET(start_40,LOLP!$D1690+(1-$C1690)*24,LOLP!$B1690),0)</f>
        <v>0</v>
      </c>
      <c r="L1690" s="7">
        <f ca="1">IF($F1690,OFFSET(start_50,LOLP!$D1690+(1-$C1690)*24,LOLP!$B1690),0)</f>
        <v>0</v>
      </c>
      <c r="M1690" s="25">
        <f t="shared" ca="1" si="184"/>
        <v>0</v>
      </c>
      <c r="N1690" s="25">
        <f t="shared" ca="1" si="185"/>
        <v>0</v>
      </c>
      <c r="O1690" s="15" t="e">
        <f t="shared" ca="1" si="186"/>
        <v>#DIV/0!</v>
      </c>
      <c r="P1690" s="15" t="e">
        <f t="shared" ca="1" si="187"/>
        <v>#DIV/0!</v>
      </c>
    </row>
    <row r="1691" spans="1:16" x14ac:dyDescent="0.25">
      <c r="A1691" s="1">
        <f t="shared" si="181"/>
        <v>43171</v>
      </c>
      <c r="B1691" s="7">
        <f t="shared" si="183"/>
        <v>3</v>
      </c>
      <c r="C1691" s="4">
        <f>INDEX(Calendar!$E$3:$E$367,MATCH(LOLP!$A1691,Calendar!$B$3:$B$367,0))</f>
        <v>1</v>
      </c>
      <c r="D1691" s="2">
        <f t="shared" si="182"/>
        <v>8</v>
      </c>
      <c r="E1691" s="36">
        <v>25026</v>
      </c>
      <c r="F1691" s="7">
        <f>IFERROR(IF(INDEX('Temperature Data'!$AA$15:$AA$348,MATCH(LOLP!A1691,'Temperature Data'!$B$15:$B$348,0))&gt;IF(B1691=9,$G$2,LOLP!$F$2),1,0),0)</f>
        <v>0</v>
      </c>
      <c r="G1691" s="7">
        <f>SUMIFS(LOLP!$F$4:$F$8763,$C$4:$C$8763,$C1691,$B$4:$B$8763,$B1691,$D$4:$D$8763,$D1691)</f>
        <v>0</v>
      </c>
      <c r="H1691" s="7">
        <f>COUNTIFS(Calendar!$E$3:$E$367,LOLP!C1691,Calendar!$D$3:$D$367,LOLP!B1691)</f>
        <v>22</v>
      </c>
      <c r="I1691" s="7">
        <f ca="1">IF($F1691=1,OFFSET(start_norps,LOLP!$D1691+(1-$C1691)*24,LOLP!$B1691)*H1691/G1691,0)</f>
        <v>0</v>
      </c>
      <c r="J1691" s="7">
        <f ca="1">IF($F1691=1,OFFSET(start_33,LOLP!$D1691+(1-$C1691)*24,LOLP!$B1691)*H1691/G1691,0)</f>
        <v>0</v>
      </c>
      <c r="K1691" s="7">
        <f ca="1">IF($F1691,OFFSET(start_40,LOLP!$D1691+(1-$C1691)*24,LOLP!$B1691),0)</f>
        <v>0</v>
      </c>
      <c r="L1691" s="7">
        <f ca="1">IF($F1691,OFFSET(start_50,LOLP!$D1691+(1-$C1691)*24,LOLP!$B1691),0)</f>
        <v>0</v>
      </c>
      <c r="M1691" s="25">
        <f t="shared" ca="1" si="184"/>
        <v>0</v>
      </c>
      <c r="N1691" s="25">
        <f t="shared" ca="1" si="185"/>
        <v>0</v>
      </c>
      <c r="O1691" s="15" t="e">
        <f t="shared" ca="1" si="186"/>
        <v>#DIV/0!</v>
      </c>
      <c r="P1691" s="15" t="e">
        <f t="shared" ca="1" si="187"/>
        <v>#DIV/0!</v>
      </c>
    </row>
    <row r="1692" spans="1:16" x14ac:dyDescent="0.25">
      <c r="A1692" s="1">
        <f t="shared" si="181"/>
        <v>43171</v>
      </c>
      <c r="B1692" s="7">
        <f t="shared" si="183"/>
        <v>3</v>
      </c>
      <c r="C1692" s="4">
        <f>INDEX(Calendar!$E$3:$E$367,MATCH(LOLP!$A1692,Calendar!$B$3:$B$367,0))</f>
        <v>1</v>
      </c>
      <c r="D1692" s="2">
        <f t="shared" si="182"/>
        <v>9</v>
      </c>
      <c r="E1692" s="36">
        <v>24661</v>
      </c>
      <c r="F1692" s="7">
        <f>IFERROR(IF(INDEX('Temperature Data'!$AA$15:$AA$348,MATCH(LOLP!A1692,'Temperature Data'!$B$15:$B$348,0))&gt;IF(B1692=9,$G$2,LOLP!$F$2),1,0),0)</f>
        <v>0</v>
      </c>
      <c r="G1692" s="7">
        <f>SUMIFS(LOLP!$F$4:$F$8763,$C$4:$C$8763,$C1692,$B$4:$B$8763,$B1692,$D$4:$D$8763,$D1692)</f>
        <v>0</v>
      </c>
      <c r="H1692" s="7">
        <f>COUNTIFS(Calendar!$E$3:$E$367,LOLP!C1692,Calendar!$D$3:$D$367,LOLP!B1692)</f>
        <v>22</v>
      </c>
      <c r="I1692" s="7">
        <f ca="1">IF($F1692=1,OFFSET(start_norps,LOLP!$D1692+(1-$C1692)*24,LOLP!$B1692)*H1692/G1692,0)</f>
        <v>0</v>
      </c>
      <c r="J1692" s="7">
        <f ca="1">IF($F1692=1,OFFSET(start_33,LOLP!$D1692+(1-$C1692)*24,LOLP!$B1692)*H1692/G1692,0)</f>
        <v>0</v>
      </c>
      <c r="K1692" s="7">
        <f ca="1">IF($F1692,OFFSET(start_40,LOLP!$D1692+(1-$C1692)*24,LOLP!$B1692),0)</f>
        <v>0</v>
      </c>
      <c r="L1692" s="7">
        <f ca="1">IF($F1692,OFFSET(start_50,LOLP!$D1692+(1-$C1692)*24,LOLP!$B1692),0)</f>
        <v>0</v>
      </c>
      <c r="M1692" s="25">
        <f t="shared" ca="1" si="184"/>
        <v>0</v>
      </c>
      <c r="N1692" s="25">
        <f t="shared" ca="1" si="185"/>
        <v>0</v>
      </c>
      <c r="O1692" s="15" t="e">
        <f t="shared" ca="1" si="186"/>
        <v>#DIV/0!</v>
      </c>
      <c r="P1692" s="15" t="e">
        <f t="shared" ca="1" si="187"/>
        <v>#DIV/0!</v>
      </c>
    </row>
    <row r="1693" spans="1:16" x14ac:dyDescent="0.25">
      <c r="A1693" s="1">
        <f t="shared" ref="A1693:A1756" si="188">A1669+1</f>
        <v>43171</v>
      </c>
      <c r="B1693" s="7">
        <f t="shared" si="183"/>
        <v>3</v>
      </c>
      <c r="C1693" s="4">
        <f>INDEX(Calendar!$E$3:$E$367,MATCH(LOLP!$A1693,Calendar!$B$3:$B$367,0))</f>
        <v>1</v>
      </c>
      <c r="D1693" s="2">
        <f t="shared" ref="D1693:D1756" si="189">D1669</f>
        <v>10</v>
      </c>
      <c r="E1693" s="36">
        <v>24173</v>
      </c>
      <c r="F1693" s="7">
        <f>IFERROR(IF(INDEX('Temperature Data'!$AA$15:$AA$348,MATCH(LOLP!A1693,'Temperature Data'!$B$15:$B$348,0))&gt;IF(B1693=9,$G$2,LOLP!$F$2),1,0),0)</f>
        <v>0</v>
      </c>
      <c r="G1693" s="7">
        <f>SUMIFS(LOLP!$F$4:$F$8763,$C$4:$C$8763,$C1693,$B$4:$B$8763,$B1693,$D$4:$D$8763,$D1693)</f>
        <v>0</v>
      </c>
      <c r="H1693" s="7">
        <f>COUNTIFS(Calendar!$E$3:$E$367,LOLP!C1693,Calendar!$D$3:$D$367,LOLP!B1693)</f>
        <v>22</v>
      </c>
      <c r="I1693" s="7">
        <f ca="1">IF($F1693=1,OFFSET(start_norps,LOLP!$D1693+(1-$C1693)*24,LOLP!$B1693)*H1693/G1693,0)</f>
        <v>0</v>
      </c>
      <c r="J1693" s="7">
        <f ca="1">IF($F1693=1,OFFSET(start_33,LOLP!$D1693+(1-$C1693)*24,LOLP!$B1693)*H1693/G1693,0)</f>
        <v>0</v>
      </c>
      <c r="K1693" s="7">
        <f ca="1">IF($F1693,OFFSET(start_40,LOLP!$D1693+(1-$C1693)*24,LOLP!$B1693),0)</f>
        <v>0</v>
      </c>
      <c r="L1693" s="7">
        <f ca="1">IF($F1693,OFFSET(start_50,LOLP!$D1693+(1-$C1693)*24,LOLP!$B1693),0)</f>
        <v>0</v>
      </c>
      <c r="M1693" s="25">
        <f t="shared" ca="1" si="184"/>
        <v>0</v>
      </c>
      <c r="N1693" s="25">
        <f t="shared" ca="1" si="185"/>
        <v>0</v>
      </c>
      <c r="O1693" s="15" t="e">
        <f t="shared" ca="1" si="186"/>
        <v>#DIV/0!</v>
      </c>
      <c r="P1693" s="15" t="e">
        <f t="shared" ca="1" si="187"/>
        <v>#DIV/0!</v>
      </c>
    </row>
    <row r="1694" spans="1:16" x14ac:dyDescent="0.25">
      <c r="A1694" s="1">
        <f t="shared" si="188"/>
        <v>43171</v>
      </c>
      <c r="B1694" s="7">
        <f t="shared" si="183"/>
        <v>3</v>
      </c>
      <c r="C1694" s="4">
        <f>INDEX(Calendar!$E$3:$E$367,MATCH(LOLP!$A1694,Calendar!$B$3:$B$367,0))</f>
        <v>1</v>
      </c>
      <c r="D1694" s="2">
        <f t="shared" si="189"/>
        <v>11</v>
      </c>
      <c r="E1694" s="36">
        <v>24215</v>
      </c>
      <c r="F1694" s="7">
        <f>IFERROR(IF(INDEX('Temperature Data'!$AA$15:$AA$348,MATCH(LOLP!A1694,'Temperature Data'!$B$15:$B$348,0))&gt;IF(B1694=9,$G$2,LOLP!$F$2),1,0),0)</f>
        <v>0</v>
      </c>
      <c r="G1694" s="7">
        <f>SUMIFS(LOLP!$F$4:$F$8763,$C$4:$C$8763,$C1694,$B$4:$B$8763,$B1694,$D$4:$D$8763,$D1694)</f>
        <v>0</v>
      </c>
      <c r="H1694" s="7">
        <f>COUNTIFS(Calendar!$E$3:$E$367,LOLP!C1694,Calendar!$D$3:$D$367,LOLP!B1694)</f>
        <v>22</v>
      </c>
      <c r="I1694" s="7">
        <f ca="1">IF($F1694=1,OFFSET(start_norps,LOLP!$D1694+(1-$C1694)*24,LOLP!$B1694)*H1694/G1694,0)</f>
        <v>0</v>
      </c>
      <c r="J1694" s="7">
        <f ca="1">IF($F1694=1,OFFSET(start_33,LOLP!$D1694+(1-$C1694)*24,LOLP!$B1694)*H1694/G1694,0)</f>
        <v>0</v>
      </c>
      <c r="K1694" s="7">
        <f ca="1">IF($F1694,OFFSET(start_40,LOLP!$D1694+(1-$C1694)*24,LOLP!$B1694),0)</f>
        <v>0</v>
      </c>
      <c r="L1694" s="7">
        <f ca="1">IF($F1694,OFFSET(start_50,LOLP!$D1694+(1-$C1694)*24,LOLP!$B1694),0)</f>
        <v>0</v>
      </c>
      <c r="M1694" s="25">
        <f t="shared" ca="1" si="184"/>
        <v>0</v>
      </c>
      <c r="N1694" s="25">
        <f t="shared" ca="1" si="185"/>
        <v>0</v>
      </c>
      <c r="O1694" s="15" t="e">
        <f t="shared" ca="1" si="186"/>
        <v>#DIV/0!</v>
      </c>
      <c r="P1694" s="15" t="e">
        <f t="shared" ca="1" si="187"/>
        <v>#DIV/0!</v>
      </c>
    </row>
    <row r="1695" spans="1:16" x14ac:dyDescent="0.25">
      <c r="A1695" s="1">
        <f t="shared" si="188"/>
        <v>43171</v>
      </c>
      <c r="B1695" s="7">
        <f t="shared" si="183"/>
        <v>3</v>
      </c>
      <c r="C1695" s="4">
        <f>INDEX(Calendar!$E$3:$E$367,MATCH(LOLP!$A1695,Calendar!$B$3:$B$367,0))</f>
        <v>1</v>
      </c>
      <c r="D1695" s="2">
        <f t="shared" si="189"/>
        <v>12</v>
      </c>
      <c r="E1695" s="36">
        <v>24090</v>
      </c>
      <c r="F1695" s="7">
        <f>IFERROR(IF(INDEX('Temperature Data'!$AA$15:$AA$348,MATCH(LOLP!A1695,'Temperature Data'!$B$15:$B$348,0))&gt;IF(B1695=9,$G$2,LOLP!$F$2),1,0),0)</f>
        <v>0</v>
      </c>
      <c r="G1695" s="7">
        <f>SUMIFS(LOLP!$F$4:$F$8763,$C$4:$C$8763,$C1695,$B$4:$B$8763,$B1695,$D$4:$D$8763,$D1695)</f>
        <v>0</v>
      </c>
      <c r="H1695" s="7">
        <f>COUNTIFS(Calendar!$E$3:$E$367,LOLP!C1695,Calendar!$D$3:$D$367,LOLP!B1695)</f>
        <v>22</v>
      </c>
      <c r="I1695" s="7">
        <f ca="1">IF($F1695=1,OFFSET(start_norps,LOLP!$D1695+(1-$C1695)*24,LOLP!$B1695)*H1695/G1695,0)</f>
        <v>0</v>
      </c>
      <c r="J1695" s="7">
        <f ca="1">IF($F1695=1,OFFSET(start_33,LOLP!$D1695+(1-$C1695)*24,LOLP!$B1695)*H1695/G1695,0)</f>
        <v>0</v>
      </c>
      <c r="K1695" s="7">
        <f ca="1">IF($F1695,OFFSET(start_40,LOLP!$D1695+(1-$C1695)*24,LOLP!$B1695),0)</f>
        <v>0</v>
      </c>
      <c r="L1695" s="7">
        <f ca="1">IF($F1695,OFFSET(start_50,LOLP!$D1695+(1-$C1695)*24,LOLP!$B1695),0)</f>
        <v>0</v>
      </c>
      <c r="M1695" s="25">
        <f t="shared" ca="1" si="184"/>
        <v>0</v>
      </c>
      <c r="N1695" s="25">
        <f t="shared" ca="1" si="185"/>
        <v>0</v>
      </c>
      <c r="O1695" s="15" t="e">
        <f t="shared" ca="1" si="186"/>
        <v>#DIV/0!</v>
      </c>
      <c r="P1695" s="15" t="e">
        <f t="shared" ca="1" si="187"/>
        <v>#DIV/0!</v>
      </c>
    </row>
    <row r="1696" spans="1:16" x14ac:dyDescent="0.25">
      <c r="A1696" s="1">
        <f t="shared" si="188"/>
        <v>43171</v>
      </c>
      <c r="B1696" s="7">
        <f t="shared" si="183"/>
        <v>3</v>
      </c>
      <c r="C1696" s="4">
        <f>INDEX(Calendar!$E$3:$E$367,MATCH(LOLP!$A1696,Calendar!$B$3:$B$367,0))</f>
        <v>1</v>
      </c>
      <c r="D1696" s="2">
        <f t="shared" si="189"/>
        <v>13</v>
      </c>
      <c r="E1696" s="36">
        <v>24388</v>
      </c>
      <c r="F1696" s="7">
        <f>IFERROR(IF(INDEX('Temperature Data'!$AA$15:$AA$348,MATCH(LOLP!A1696,'Temperature Data'!$B$15:$B$348,0))&gt;IF(B1696=9,$G$2,LOLP!$F$2),1,0),0)</f>
        <v>0</v>
      </c>
      <c r="G1696" s="7">
        <f>SUMIFS(LOLP!$F$4:$F$8763,$C$4:$C$8763,$C1696,$B$4:$B$8763,$B1696,$D$4:$D$8763,$D1696)</f>
        <v>0</v>
      </c>
      <c r="H1696" s="7">
        <f>COUNTIFS(Calendar!$E$3:$E$367,LOLP!C1696,Calendar!$D$3:$D$367,LOLP!B1696)</f>
        <v>22</v>
      </c>
      <c r="I1696" s="7">
        <f ca="1">IF($F1696=1,OFFSET(start_norps,LOLP!$D1696+(1-$C1696)*24,LOLP!$B1696)*H1696/G1696,0)</f>
        <v>0</v>
      </c>
      <c r="J1696" s="7">
        <f ca="1">IF($F1696=1,OFFSET(start_33,LOLP!$D1696+(1-$C1696)*24,LOLP!$B1696)*H1696/G1696,0)</f>
        <v>0</v>
      </c>
      <c r="K1696" s="7">
        <f ca="1">IF($F1696,OFFSET(start_40,LOLP!$D1696+(1-$C1696)*24,LOLP!$B1696),0)</f>
        <v>0</v>
      </c>
      <c r="L1696" s="7">
        <f ca="1">IF($F1696,OFFSET(start_50,LOLP!$D1696+(1-$C1696)*24,LOLP!$B1696),0)</f>
        <v>0</v>
      </c>
      <c r="M1696" s="25">
        <f t="shared" ca="1" si="184"/>
        <v>0</v>
      </c>
      <c r="N1696" s="25">
        <f t="shared" ca="1" si="185"/>
        <v>0</v>
      </c>
      <c r="O1696" s="15" t="e">
        <f t="shared" ca="1" si="186"/>
        <v>#DIV/0!</v>
      </c>
      <c r="P1696" s="15" t="e">
        <f t="shared" ca="1" si="187"/>
        <v>#DIV/0!</v>
      </c>
    </row>
    <row r="1697" spans="1:16" x14ac:dyDescent="0.25">
      <c r="A1697" s="1">
        <f t="shared" si="188"/>
        <v>43171</v>
      </c>
      <c r="B1697" s="7">
        <f t="shared" si="183"/>
        <v>3</v>
      </c>
      <c r="C1697" s="4">
        <f>INDEX(Calendar!$E$3:$E$367,MATCH(LOLP!$A1697,Calendar!$B$3:$B$367,0))</f>
        <v>1</v>
      </c>
      <c r="D1697" s="2">
        <f t="shared" si="189"/>
        <v>14</v>
      </c>
      <c r="E1697" s="36">
        <v>24598</v>
      </c>
      <c r="F1697" s="7">
        <f>IFERROR(IF(INDEX('Temperature Data'!$AA$15:$AA$348,MATCH(LOLP!A1697,'Temperature Data'!$B$15:$B$348,0))&gt;IF(B1697=9,$G$2,LOLP!$F$2),1,0),0)</f>
        <v>0</v>
      </c>
      <c r="G1697" s="7">
        <f>SUMIFS(LOLP!$F$4:$F$8763,$C$4:$C$8763,$C1697,$B$4:$B$8763,$B1697,$D$4:$D$8763,$D1697)</f>
        <v>0</v>
      </c>
      <c r="H1697" s="7">
        <f>COUNTIFS(Calendar!$E$3:$E$367,LOLP!C1697,Calendar!$D$3:$D$367,LOLP!B1697)</f>
        <v>22</v>
      </c>
      <c r="I1697" s="7">
        <f ca="1">IF($F1697=1,OFFSET(start_norps,LOLP!$D1697+(1-$C1697)*24,LOLP!$B1697)*H1697/G1697,0)</f>
        <v>0</v>
      </c>
      <c r="J1697" s="7">
        <f ca="1">IF($F1697=1,OFFSET(start_33,LOLP!$D1697+(1-$C1697)*24,LOLP!$B1697)*H1697/G1697,0)</f>
        <v>0</v>
      </c>
      <c r="K1697" s="7">
        <f ca="1">IF($F1697,OFFSET(start_40,LOLP!$D1697+(1-$C1697)*24,LOLP!$B1697),0)</f>
        <v>0</v>
      </c>
      <c r="L1697" s="7">
        <f ca="1">IF($F1697,OFFSET(start_50,LOLP!$D1697+(1-$C1697)*24,LOLP!$B1697),0)</f>
        <v>0</v>
      </c>
      <c r="M1697" s="25">
        <f t="shared" ca="1" si="184"/>
        <v>0</v>
      </c>
      <c r="N1697" s="25">
        <f t="shared" ca="1" si="185"/>
        <v>0</v>
      </c>
      <c r="O1697" s="15" t="e">
        <f t="shared" ca="1" si="186"/>
        <v>#DIV/0!</v>
      </c>
      <c r="P1697" s="15" t="e">
        <f t="shared" ca="1" si="187"/>
        <v>#DIV/0!</v>
      </c>
    </row>
    <row r="1698" spans="1:16" x14ac:dyDescent="0.25">
      <c r="A1698" s="1">
        <f t="shared" si="188"/>
        <v>43171</v>
      </c>
      <c r="B1698" s="7">
        <f t="shared" si="183"/>
        <v>3</v>
      </c>
      <c r="C1698" s="4">
        <f>INDEX(Calendar!$E$3:$E$367,MATCH(LOLP!$A1698,Calendar!$B$3:$B$367,0))</f>
        <v>1</v>
      </c>
      <c r="D1698" s="2">
        <f t="shared" si="189"/>
        <v>15</v>
      </c>
      <c r="E1698" s="36">
        <v>24545</v>
      </c>
      <c r="F1698" s="7">
        <f>IFERROR(IF(INDEX('Temperature Data'!$AA$15:$AA$348,MATCH(LOLP!A1698,'Temperature Data'!$B$15:$B$348,0))&gt;IF(B1698=9,$G$2,LOLP!$F$2),1,0),0)</f>
        <v>0</v>
      </c>
      <c r="G1698" s="7">
        <f>SUMIFS(LOLP!$F$4:$F$8763,$C$4:$C$8763,$C1698,$B$4:$B$8763,$B1698,$D$4:$D$8763,$D1698)</f>
        <v>0</v>
      </c>
      <c r="H1698" s="7">
        <f>COUNTIFS(Calendar!$E$3:$E$367,LOLP!C1698,Calendar!$D$3:$D$367,LOLP!B1698)</f>
        <v>22</v>
      </c>
      <c r="I1698" s="7">
        <f ca="1">IF($F1698=1,OFFSET(start_norps,LOLP!$D1698+(1-$C1698)*24,LOLP!$B1698)*H1698/G1698,0)</f>
        <v>0</v>
      </c>
      <c r="J1698" s="7">
        <f ca="1">IF($F1698=1,OFFSET(start_33,LOLP!$D1698+(1-$C1698)*24,LOLP!$B1698)*H1698/G1698,0)</f>
        <v>0</v>
      </c>
      <c r="K1698" s="7">
        <f ca="1">IF($F1698,OFFSET(start_40,LOLP!$D1698+(1-$C1698)*24,LOLP!$B1698),0)</f>
        <v>0</v>
      </c>
      <c r="L1698" s="7">
        <f ca="1">IF($F1698,OFFSET(start_50,LOLP!$D1698+(1-$C1698)*24,LOLP!$B1698),0)</f>
        <v>0</v>
      </c>
      <c r="M1698" s="25">
        <f t="shared" ca="1" si="184"/>
        <v>0</v>
      </c>
      <c r="N1698" s="25">
        <f t="shared" ca="1" si="185"/>
        <v>0</v>
      </c>
      <c r="O1698" s="15" t="e">
        <f t="shared" ca="1" si="186"/>
        <v>#DIV/0!</v>
      </c>
      <c r="P1698" s="15" t="e">
        <f t="shared" ca="1" si="187"/>
        <v>#DIV/0!</v>
      </c>
    </row>
    <row r="1699" spans="1:16" x14ac:dyDescent="0.25">
      <c r="A1699" s="1">
        <f t="shared" si="188"/>
        <v>43171</v>
      </c>
      <c r="B1699" s="7">
        <f t="shared" si="183"/>
        <v>3</v>
      </c>
      <c r="C1699" s="4">
        <f>INDEX(Calendar!$E$3:$E$367,MATCH(LOLP!$A1699,Calendar!$B$3:$B$367,0))</f>
        <v>1</v>
      </c>
      <c r="D1699" s="2">
        <f t="shared" si="189"/>
        <v>16</v>
      </c>
      <c r="E1699" s="36">
        <v>24866</v>
      </c>
      <c r="F1699" s="7">
        <f>IFERROR(IF(INDEX('Temperature Data'!$AA$15:$AA$348,MATCH(LOLP!A1699,'Temperature Data'!$B$15:$B$348,0))&gt;IF(B1699=9,$G$2,LOLP!$F$2),1,0),0)</f>
        <v>0</v>
      </c>
      <c r="G1699" s="7">
        <f>SUMIFS(LOLP!$F$4:$F$8763,$C$4:$C$8763,$C1699,$B$4:$B$8763,$B1699,$D$4:$D$8763,$D1699)</f>
        <v>0</v>
      </c>
      <c r="H1699" s="7">
        <f>COUNTIFS(Calendar!$E$3:$E$367,LOLP!C1699,Calendar!$D$3:$D$367,LOLP!B1699)</f>
        <v>22</v>
      </c>
      <c r="I1699" s="7">
        <f ca="1">IF($F1699=1,OFFSET(start_norps,LOLP!$D1699+(1-$C1699)*24,LOLP!$B1699)*H1699/G1699,0)</f>
        <v>0</v>
      </c>
      <c r="J1699" s="7">
        <f ca="1">IF($F1699=1,OFFSET(start_33,LOLP!$D1699+(1-$C1699)*24,LOLP!$B1699)*H1699/G1699,0)</f>
        <v>0</v>
      </c>
      <c r="K1699" s="7">
        <f ca="1">IF($F1699,OFFSET(start_40,LOLP!$D1699+(1-$C1699)*24,LOLP!$B1699),0)</f>
        <v>0</v>
      </c>
      <c r="L1699" s="7">
        <f ca="1">IF($F1699,OFFSET(start_50,LOLP!$D1699+(1-$C1699)*24,LOLP!$B1699),0)</f>
        <v>0</v>
      </c>
      <c r="M1699" s="25">
        <f t="shared" ca="1" si="184"/>
        <v>0</v>
      </c>
      <c r="N1699" s="25">
        <f t="shared" ca="1" si="185"/>
        <v>0</v>
      </c>
      <c r="O1699" s="15" t="e">
        <f t="shared" ca="1" si="186"/>
        <v>#DIV/0!</v>
      </c>
      <c r="P1699" s="15" t="e">
        <f t="shared" ca="1" si="187"/>
        <v>#DIV/0!</v>
      </c>
    </row>
    <row r="1700" spans="1:16" x14ac:dyDescent="0.25">
      <c r="A1700" s="1">
        <f t="shared" si="188"/>
        <v>43171</v>
      </c>
      <c r="B1700" s="7">
        <f t="shared" si="183"/>
        <v>3</v>
      </c>
      <c r="C1700" s="4">
        <f>INDEX(Calendar!$E$3:$E$367,MATCH(LOLP!$A1700,Calendar!$B$3:$B$367,0))</f>
        <v>1</v>
      </c>
      <c r="D1700" s="2">
        <f t="shared" si="189"/>
        <v>17</v>
      </c>
      <c r="E1700" s="36">
        <v>25551</v>
      </c>
      <c r="F1700" s="7">
        <f>IFERROR(IF(INDEX('Temperature Data'!$AA$15:$AA$348,MATCH(LOLP!A1700,'Temperature Data'!$B$15:$B$348,0))&gt;IF(B1700=9,$G$2,LOLP!$F$2),1,0),0)</f>
        <v>0</v>
      </c>
      <c r="G1700" s="7">
        <f>SUMIFS(LOLP!$F$4:$F$8763,$C$4:$C$8763,$C1700,$B$4:$B$8763,$B1700,$D$4:$D$8763,$D1700)</f>
        <v>0</v>
      </c>
      <c r="H1700" s="7">
        <f>COUNTIFS(Calendar!$E$3:$E$367,LOLP!C1700,Calendar!$D$3:$D$367,LOLP!B1700)</f>
        <v>22</v>
      </c>
      <c r="I1700" s="7">
        <f ca="1">IF($F1700=1,OFFSET(start_norps,LOLP!$D1700+(1-$C1700)*24,LOLP!$B1700)*H1700/G1700,0)</f>
        <v>0</v>
      </c>
      <c r="J1700" s="7">
        <f ca="1">IF($F1700=1,OFFSET(start_33,LOLP!$D1700+(1-$C1700)*24,LOLP!$B1700)*H1700/G1700,0)</f>
        <v>0</v>
      </c>
      <c r="K1700" s="7">
        <f ca="1">IF($F1700,OFFSET(start_40,LOLP!$D1700+(1-$C1700)*24,LOLP!$B1700),0)</f>
        <v>0</v>
      </c>
      <c r="L1700" s="7">
        <f ca="1">IF($F1700,OFFSET(start_50,LOLP!$D1700+(1-$C1700)*24,LOLP!$B1700),0)</f>
        <v>0</v>
      </c>
      <c r="M1700" s="25">
        <f t="shared" ca="1" si="184"/>
        <v>0</v>
      </c>
      <c r="N1700" s="25">
        <f t="shared" ca="1" si="185"/>
        <v>0</v>
      </c>
      <c r="O1700" s="15" t="e">
        <f t="shared" ca="1" si="186"/>
        <v>#DIV/0!</v>
      </c>
      <c r="P1700" s="15" t="e">
        <f t="shared" ca="1" si="187"/>
        <v>#DIV/0!</v>
      </c>
    </row>
    <row r="1701" spans="1:16" x14ac:dyDescent="0.25">
      <c r="A1701" s="1">
        <f t="shared" si="188"/>
        <v>43171</v>
      </c>
      <c r="B1701" s="7">
        <f t="shared" si="183"/>
        <v>3</v>
      </c>
      <c r="C1701" s="4">
        <f>INDEX(Calendar!$E$3:$E$367,MATCH(LOLP!$A1701,Calendar!$B$3:$B$367,0))</f>
        <v>1</v>
      </c>
      <c r="D1701" s="2">
        <f t="shared" si="189"/>
        <v>18</v>
      </c>
      <c r="E1701" s="36">
        <v>26485</v>
      </c>
      <c r="F1701" s="7">
        <f>IFERROR(IF(INDEX('Temperature Data'!$AA$15:$AA$348,MATCH(LOLP!A1701,'Temperature Data'!$B$15:$B$348,0))&gt;IF(B1701=9,$G$2,LOLP!$F$2),1,0),0)</f>
        <v>0</v>
      </c>
      <c r="G1701" s="7">
        <f>SUMIFS(LOLP!$F$4:$F$8763,$C$4:$C$8763,$C1701,$B$4:$B$8763,$B1701,$D$4:$D$8763,$D1701)</f>
        <v>0</v>
      </c>
      <c r="H1701" s="7">
        <f>COUNTIFS(Calendar!$E$3:$E$367,LOLP!C1701,Calendar!$D$3:$D$367,LOLP!B1701)</f>
        <v>22</v>
      </c>
      <c r="I1701" s="7">
        <f ca="1">IF($F1701=1,OFFSET(start_norps,LOLP!$D1701+(1-$C1701)*24,LOLP!$B1701)*H1701/G1701,0)</f>
        <v>0</v>
      </c>
      <c r="J1701" s="7">
        <f ca="1">IF($F1701=1,OFFSET(start_33,LOLP!$D1701+(1-$C1701)*24,LOLP!$B1701)*H1701/G1701,0)</f>
        <v>0</v>
      </c>
      <c r="K1701" s="7">
        <f ca="1">IF($F1701,OFFSET(start_40,LOLP!$D1701+(1-$C1701)*24,LOLP!$B1701),0)</f>
        <v>0</v>
      </c>
      <c r="L1701" s="7">
        <f ca="1">IF($F1701,OFFSET(start_50,LOLP!$D1701+(1-$C1701)*24,LOLP!$B1701),0)</f>
        <v>0</v>
      </c>
      <c r="M1701" s="25">
        <f t="shared" ca="1" si="184"/>
        <v>0</v>
      </c>
      <c r="N1701" s="25">
        <f t="shared" ca="1" si="185"/>
        <v>0</v>
      </c>
      <c r="O1701" s="15" t="e">
        <f t="shared" ca="1" si="186"/>
        <v>#DIV/0!</v>
      </c>
      <c r="P1701" s="15" t="e">
        <f t="shared" ca="1" si="187"/>
        <v>#DIV/0!</v>
      </c>
    </row>
    <row r="1702" spans="1:16" x14ac:dyDescent="0.25">
      <c r="A1702" s="1">
        <f t="shared" si="188"/>
        <v>43171</v>
      </c>
      <c r="B1702" s="7">
        <f t="shared" si="183"/>
        <v>3</v>
      </c>
      <c r="C1702" s="4">
        <f>INDEX(Calendar!$E$3:$E$367,MATCH(LOLP!$A1702,Calendar!$B$3:$B$367,0))</f>
        <v>1</v>
      </c>
      <c r="D1702" s="2">
        <f t="shared" si="189"/>
        <v>19</v>
      </c>
      <c r="E1702" s="36">
        <v>27922</v>
      </c>
      <c r="F1702" s="7">
        <f>IFERROR(IF(INDEX('Temperature Data'!$AA$15:$AA$348,MATCH(LOLP!A1702,'Temperature Data'!$B$15:$B$348,0))&gt;IF(B1702=9,$G$2,LOLP!$F$2),1,0),0)</f>
        <v>0</v>
      </c>
      <c r="G1702" s="7">
        <f>SUMIFS(LOLP!$F$4:$F$8763,$C$4:$C$8763,$C1702,$B$4:$B$8763,$B1702,$D$4:$D$8763,$D1702)</f>
        <v>0</v>
      </c>
      <c r="H1702" s="7">
        <f>COUNTIFS(Calendar!$E$3:$E$367,LOLP!C1702,Calendar!$D$3:$D$367,LOLP!B1702)</f>
        <v>22</v>
      </c>
      <c r="I1702" s="7">
        <f ca="1">IF($F1702=1,OFFSET(start_norps,LOLP!$D1702+(1-$C1702)*24,LOLP!$B1702)*H1702/G1702,0)</f>
        <v>0</v>
      </c>
      <c r="J1702" s="7">
        <f ca="1">IF($F1702=1,OFFSET(start_33,LOLP!$D1702+(1-$C1702)*24,LOLP!$B1702)*H1702/G1702,0)</f>
        <v>0</v>
      </c>
      <c r="K1702" s="7">
        <f ca="1">IF($F1702,OFFSET(start_40,LOLP!$D1702+(1-$C1702)*24,LOLP!$B1702),0)</f>
        <v>0</v>
      </c>
      <c r="L1702" s="7">
        <f ca="1">IF($F1702,OFFSET(start_50,LOLP!$D1702+(1-$C1702)*24,LOLP!$B1702),0)</f>
        <v>0</v>
      </c>
      <c r="M1702" s="25">
        <f t="shared" ca="1" si="184"/>
        <v>0</v>
      </c>
      <c r="N1702" s="25">
        <f t="shared" ca="1" si="185"/>
        <v>0</v>
      </c>
      <c r="O1702" s="15" t="e">
        <f t="shared" ca="1" si="186"/>
        <v>#DIV/0!</v>
      </c>
      <c r="P1702" s="15" t="e">
        <f t="shared" ca="1" si="187"/>
        <v>#DIV/0!</v>
      </c>
    </row>
    <row r="1703" spans="1:16" x14ac:dyDescent="0.25">
      <c r="A1703" s="1">
        <f t="shared" si="188"/>
        <v>43171</v>
      </c>
      <c r="B1703" s="7">
        <f t="shared" si="183"/>
        <v>3</v>
      </c>
      <c r="C1703" s="4">
        <f>INDEX(Calendar!$E$3:$E$367,MATCH(LOLP!$A1703,Calendar!$B$3:$B$367,0))</f>
        <v>1</v>
      </c>
      <c r="D1703" s="2">
        <f t="shared" si="189"/>
        <v>20</v>
      </c>
      <c r="E1703" s="36">
        <v>27573</v>
      </c>
      <c r="F1703" s="7">
        <f>IFERROR(IF(INDEX('Temperature Data'!$AA$15:$AA$348,MATCH(LOLP!A1703,'Temperature Data'!$B$15:$B$348,0))&gt;IF(B1703=9,$G$2,LOLP!$F$2),1,0),0)</f>
        <v>0</v>
      </c>
      <c r="G1703" s="7">
        <f>SUMIFS(LOLP!$F$4:$F$8763,$C$4:$C$8763,$C1703,$B$4:$B$8763,$B1703,$D$4:$D$8763,$D1703)</f>
        <v>0</v>
      </c>
      <c r="H1703" s="7">
        <f>COUNTIFS(Calendar!$E$3:$E$367,LOLP!C1703,Calendar!$D$3:$D$367,LOLP!B1703)</f>
        <v>22</v>
      </c>
      <c r="I1703" s="7">
        <f ca="1">IF($F1703=1,OFFSET(start_norps,LOLP!$D1703+(1-$C1703)*24,LOLP!$B1703)*H1703/G1703,0)</f>
        <v>0</v>
      </c>
      <c r="J1703" s="7">
        <f ca="1">IF($F1703=1,OFFSET(start_33,LOLP!$D1703+(1-$C1703)*24,LOLP!$B1703)*H1703/G1703,0)</f>
        <v>0</v>
      </c>
      <c r="K1703" s="7">
        <f ca="1">IF($F1703,OFFSET(start_40,LOLP!$D1703+(1-$C1703)*24,LOLP!$B1703),0)</f>
        <v>0</v>
      </c>
      <c r="L1703" s="7">
        <f ca="1">IF($F1703,OFFSET(start_50,LOLP!$D1703+(1-$C1703)*24,LOLP!$B1703),0)</f>
        <v>0</v>
      </c>
      <c r="M1703" s="25">
        <f t="shared" ca="1" si="184"/>
        <v>0</v>
      </c>
      <c r="N1703" s="25">
        <f t="shared" ca="1" si="185"/>
        <v>0</v>
      </c>
      <c r="O1703" s="15" t="e">
        <f t="shared" ca="1" si="186"/>
        <v>#DIV/0!</v>
      </c>
      <c r="P1703" s="15" t="e">
        <f t="shared" ca="1" si="187"/>
        <v>#DIV/0!</v>
      </c>
    </row>
    <row r="1704" spans="1:16" x14ac:dyDescent="0.25">
      <c r="A1704" s="1">
        <f t="shared" si="188"/>
        <v>43171</v>
      </c>
      <c r="B1704" s="7">
        <f t="shared" si="183"/>
        <v>3</v>
      </c>
      <c r="C1704" s="4">
        <f>INDEX(Calendar!$E$3:$E$367,MATCH(LOLP!$A1704,Calendar!$B$3:$B$367,0))</f>
        <v>1</v>
      </c>
      <c r="D1704" s="2">
        <f t="shared" si="189"/>
        <v>21</v>
      </c>
      <c r="E1704" s="36">
        <v>26220</v>
      </c>
      <c r="F1704" s="7">
        <f>IFERROR(IF(INDEX('Temperature Data'!$AA$15:$AA$348,MATCH(LOLP!A1704,'Temperature Data'!$B$15:$B$348,0))&gt;IF(B1704=9,$G$2,LOLP!$F$2),1,0),0)</f>
        <v>0</v>
      </c>
      <c r="G1704" s="7">
        <f>SUMIFS(LOLP!$F$4:$F$8763,$C$4:$C$8763,$C1704,$B$4:$B$8763,$B1704,$D$4:$D$8763,$D1704)</f>
        <v>0</v>
      </c>
      <c r="H1704" s="7">
        <f>COUNTIFS(Calendar!$E$3:$E$367,LOLP!C1704,Calendar!$D$3:$D$367,LOLP!B1704)</f>
        <v>22</v>
      </c>
      <c r="I1704" s="7">
        <f ca="1">IF($F1704=1,OFFSET(start_norps,LOLP!$D1704+(1-$C1704)*24,LOLP!$B1704)*H1704/G1704,0)</f>
        <v>0</v>
      </c>
      <c r="J1704" s="7">
        <f ca="1">IF($F1704=1,OFFSET(start_33,LOLP!$D1704+(1-$C1704)*24,LOLP!$B1704)*H1704/G1704,0)</f>
        <v>0</v>
      </c>
      <c r="K1704" s="7">
        <f ca="1">IF($F1704,OFFSET(start_40,LOLP!$D1704+(1-$C1704)*24,LOLP!$B1704),0)</f>
        <v>0</v>
      </c>
      <c r="L1704" s="7">
        <f ca="1">IF($F1704,OFFSET(start_50,LOLP!$D1704+(1-$C1704)*24,LOLP!$B1704),0)</f>
        <v>0</v>
      </c>
      <c r="M1704" s="25">
        <f t="shared" ca="1" si="184"/>
        <v>0</v>
      </c>
      <c r="N1704" s="25">
        <f t="shared" ca="1" si="185"/>
        <v>0</v>
      </c>
      <c r="O1704" s="15" t="e">
        <f t="shared" ca="1" si="186"/>
        <v>#DIV/0!</v>
      </c>
      <c r="P1704" s="15" t="e">
        <f t="shared" ca="1" si="187"/>
        <v>#DIV/0!</v>
      </c>
    </row>
    <row r="1705" spans="1:16" x14ac:dyDescent="0.25">
      <c r="A1705" s="1">
        <f t="shared" si="188"/>
        <v>43171</v>
      </c>
      <c r="B1705" s="7">
        <f t="shared" si="183"/>
        <v>3</v>
      </c>
      <c r="C1705" s="4">
        <f>INDEX(Calendar!$E$3:$E$367,MATCH(LOLP!$A1705,Calendar!$B$3:$B$367,0))</f>
        <v>1</v>
      </c>
      <c r="D1705" s="2">
        <f t="shared" si="189"/>
        <v>22</v>
      </c>
      <c r="E1705" s="36">
        <v>24226</v>
      </c>
      <c r="F1705" s="7">
        <f>IFERROR(IF(INDEX('Temperature Data'!$AA$15:$AA$348,MATCH(LOLP!A1705,'Temperature Data'!$B$15:$B$348,0))&gt;IF(B1705=9,$G$2,LOLP!$F$2),1,0),0)</f>
        <v>0</v>
      </c>
      <c r="G1705" s="7">
        <f>SUMIFS(LOLP!$F$4:$F$8763,$C$4:$C$8763,$C1705,$B$4:$B$8763,$B1705,$D$4:$D$8763,$D1705)</f>
        <v>0</v>
      </c>
      <c r="H1705" s="7">
        <f>COUNTIFS(Calendar!$E$3:$E$367,LOLP!C1705,Calendar!$D$3:$D$367,LOLP!B1705)</f>
        <v>22</v>
      </c>
      <c r="I1705" s="7">
        <f ca="1">IF($F1705=1,OFFSET(start_norps,LOLP!$D1705+(1-$C1705)*24,LOLP!$B1705)*H1705/G1705,0)</f>
        <v>0</v>
      </c>
      <c r="J1705" s="7">
        <f ca="1">IF($F1705=1,OFFSET(start_33,LOLP!$D1705+(1-$C1705)*24,LOLP!$B1705)*H1705/G1705,0)</f>
        <v>0</v>
      </c>
      <c r="K1705" s="7">
        <f ca="1">IF($F1705,OFFSET(start_40,LOLP!$D1705+(1-$C1705)*24,LOLP!$B1705),0)</f>
        <v>0</v>
      </c>
      <c r="L1705" s="7">
        <f ca="1">IF($F1705,OFFSET(start_50,LOLP!$D1705+(1-$C1705)*24,LOLP!$B1705),0)</f>
        <v>0</v>
      </c>
      <c r="M1705" s="25">
        <f t="shared" ca="1" si="184"/>
        <v>0</v>
      </c>
      <c r="N1705" s="25">
        <f t="shared" ca="1" si="185"/>
        <v>0</v>
      </c>
      <c r="O1705" s="15" t="e">
        <f t="shared" ca="1" si="186"/>
        <v>#DIV/0!</v>
      </c>
      <c r="P1705" s="15" t="e">
        <f t="shared" ca="1" si="187"/>
        <v>#DIV/0!</v>
      </c>
    </row>
    <row r="1706" spans="1:16" x14ac:dyDescent="0.25">
      <c r="A1706" s="1">
        <f t="shared" si="188"/>
        <v>43171</v>
      </c>
      <c r="B1706" s="7">
        <f t="shared" si="183"/>
        <v>3</v>
      </c>
      <c r="C1706" s="4">
        <f>INDEX(Calendar!$E$3:$E$367,MATCH(LOLP!$A1706,Calendar!$B$3:$B$367,0))</f>
        <v>1</v>
      </c>
      <c r="D1706" s="2">
        <f t="shared" si="189"/>
        <v>23</v>
      </c>
      <c r="E1706" s="36">
        <v>22372</v>
      </c>
      <c r="F1706" s="7">
        <f>IFERROR(IF(INDEX('Temperature Data'!$AA$15:$AA$348,MATCH(LOLP!A1706,'Temperature Data'!$B$15:$B$348,0))&gt;IF(B1706=9,$G$2,LOLP!$F$2),1,0),0)</f>
        <v>0</v>
      </c>
      <c r="G1706" s="7">
        <f>SUMIFS(LOLP!$F$4:$F$8763,$C$4:$C$8763,$C1706,$B$4:$B$8763,$B1706,$D$4:$D$8763,$D1706)</f>
        <v>0</v>
      </c>
      <c r="H1706" s="7">
        <f>COUNTIFS(Calendar!$E$3:$E$367,LOLP!C1706,Calendar!$D$3:$D$367,LOLP!B1706)</f>
        <v>22</v>
      </c>
      <c r="I1706" s="7">
        <f ca="1">IF($F1706=1,OFFSET(start_norps,LOLP!$D1706+(1-$C1706)*24,LOLP!$B1706)*H1706/G1706,0)</f>
        <v>0</v>
      </c>
      <c r="J1706" s="7">
        <f ca="1">IF($F1706=1,OFFSET(start_33,LOLP!$D1706+(1-$C1706)*24,LOLP!$B1706)*H1706/G1706,0)</f>
        <v>0</v>
      </c>
      <c r="K1706" s="7">
        <f ca="1">IF($F1706,OFFSET(start_40,LOLP!$D1706+(1-$C1706)*24,LOLP!$B1706),0)</f>
        <v>0</v>
      </c>
      <c r="L1706" s="7">
        <f ca="1">IF($F1706,OFFSET(start_50,LOLP!$D1706+(1-$C1706)*24,LOLP!$B1706),0)</f>
        <v>0</v>
      </c>
      <c r="M1706" s="25">
        <f t="shared" ca="1" si="184"/>
        <v>0</v>
      </c>
      <c r="N1706" s="25">
        <f t="shared" ca="1" si="185"/>
        <v>0</v>
      </c>
      <c r="O1706" s="15" t="e">
        <f t="shared" ca="1" si="186"/>
        <v>#DIV/0!</v>
      </c>
      <c r="P1706" s="15" t="e">
        <f t="shared" ca="1" si="187"/>
        <v>#DIV/0!</v>
      </c>
    </row>
    <row r="1707" spans="1:16" x14ac:dyDescent="0.25">
      <c r="A1707" s="1">
        <f t="shared" si="188"/>
        <v>43171</v>
      </c>
      <c r="B1707" s="7">
        <f t="shared" si="183"/>
        <v>3</v>
      </c>
      <c r="C1707" s="4">
        <f>INDEX(Calendar!$E$3:$E$367,MATCH(LOLP!$A1707,Calendar!$B$3:$B$367,0))</f>
        <v>1</v>
      </c>
      <c r="D1707" s="2">
        <f t="shared" si="189"/>
        <v>24</v>
      </c>
      <c r="E1707" s="36">
        <v>21305</v>
      </c>
      <c r="F1707" s="7">
        <f>IFERROR(IF(INDEX('Temperature Data'!$AA$15:$AA$348,MATCH(LOLP!A1707,'Temperature Data'!$B$15:$B$348,0))&gt;IF(B1707=9,$G$2,LOLP!$F$2),1,0),0)</f>
        <v>0</v>
      </c>
      <c r="G1707" s="7">
        <f>SUMIFS(LOLP!$F$4:$F$8763,$C$4:$C$8763,$C1707,$B$4:$B$8763,$B1707,$D$4:$D$8763,$D1707)</f>
        <v>0</v>
      </c>
      <c r="H1707" s="7">
        <f>COUNTIFS(Calendar!$E$3:$E$367,LOLP!C1707,Calendar!$D$3:$D$367,LOLP!B1707)</f>
        <v>22</v>
      </c>
      <c r="I1707" s="7">
        <f ca="1">IF($F1707=1,OFFSET(start_norps,LOLP!$D1707+(1-$C1707)*24,LOLP!$B1707)*H1707/G1707,0)</f>
        <v>0</v>
      </c>
      <c r="J1707" s="7">
        <f ca="1">IF($F1707=1,OFFSET(start_33,LOLP!$D1707+(1-$C1707)*24,LOLP!$B1707)*H1707/G1707,0)</f>
        <v>0</v>
      </c>
      <c r="K1707" s="7">
        <f ca="1">IF($F1707,OFFSET(start_40,LOLP!$D1707+(1-$C1707)*24,LOLP!$B1707),0)</f>
        <v>0</v>
      </c>
      <c r="L1707" s="7">
        <f ca="1">IF($F1707,OFFSET(start_50,LOLP!$D1707+(1-$C1707)*24,LOLP!$B1707),0)</f>
        <v>0</v>
      </c>
      <c r="M1707" s="25">
        <f t="shared" ca="1" si="184"/>
        <v>0</v>
      </c>
      <c r="N1707" s="25">
        <f t="shared" ca="1" si="185"/>
        <v>0</v>
      </c>
      <c r="O1707" s="15" t="e">
        <f t="shared" ca="1" si="186"/>
        <v>#DIV/0!</v>
      </c>
      <c r="P1707" s="15" t="e">
        <f t="shared" ca="1" si="187"/>
        <v>#DIV/0!</v>
      </c>
    </row>
    <row r="1708" spans="1:16" x14ac:dyDescent="0.25">
      <c r="A1708" s="1">
        <f t="shared" si="188"/>
        <v>43172</v>
      </c>
      <c r="B1708" s="7">
        <f t="shared" si="183"/>
        <v>3</v>
      </c>
      <c r="C1708" s="4">
        <f>INDEX(Calendar!$E$3:$E$367,MATCH(LOLP!$A1708,Calendar!$B$3:$B$367,0))</f>
        <v>1</v>
      </c>
      <c r="D1708" s="2">
        <f t="shared" si="189"/>
        <v>1</v>
      </c>
      <c r="E1708" s="36">
        <v>20644</v>
      </c>
      <c r="F1708" s="7">
        <f>IFERROR(IF(INDEX('Temperature Data'!$AA$15:$AA$348,MATCH(LOLP!A1708,'Temperature Data'!$B$15:$B$348,0))&gt;IF(B1708=9,$G$2,LOLP!$F$2),1,0),0)</f>
        <v>0</v>
      </c>
      <c r="G1708" s="7">
        <f>SUMIFS(LOLP!$F$4:$F$8763,$C$4:$C$8763,$C1708,$B$4:$B$8763,$B1708,$D$4:$D$8763,$D1708)</f>
        <v>0</v>
      </c>
      <c r="H1708" s="7">
        <f>COUNTIFS(Calendar!$E$3:$E$367,LOLP!C1708,Calendar!$D$3:$D$367,LOLP!B1708)</f>
        <v>22</v>
      </c>
      <c r="I1708" s="7">
        <f ca="1">IF($F1708=1,OFFSET(start_norps,LOLP!$D1708+(1-$C1708)*24,LOLP!$B1708)*H1708/G1708,0)</f>
        <v>0</v>
      </c>
      <c r="J1708" s="7">
        <f ca="1">IF($F1708=1,OFFSET(start_33,LOLP!$D1708+(1-$C1708)*24,LOLP!$B1708)*H1708/G1708,0)</f>
        <v>0</v>
      </c>
      <c r="K1708" s="7">
        <f ca="1">IF($F1708,OFFSET(start_40,LOLP!$D1708+(1-$C1708)*24,LOLP!$B1708),0)</f>
        <v>0</v>
      </c>
      <c r="L1708" s="7">
        <f ca="1">IF($F1708,OFFSET(start_50,LOLP!$D1708+(1-$C1708)*24,LOLP!$B1708),0)</f>
        <v>0</v>
      </c>
      <c r="M1708" s="25">
        <f t="shared" ca="1" si="184"/>
        <v>0</v>
      </c>
      <c r="N1708" s="25">
        <f t="shared" ca="1" si="185"/>
        <v>0</v>
      </c>
      <c r="O1708" s="15" t="e">
        <f t="shared" ca="1" si="186"/>
        <v>#DIV/0!</v>
      </c>
      <c r="P1708" s="15" t="e">
        <f t="shared" ca="1" si="187"/>
        <v>#DIV/0!</v>
      </c>
    </row>
    <row r="1709" spans="1:16" x14ac:dyDescent="0.25">
      <c r="A1709" s="1">
        <f t="shared" si="188"/>
        <v>43172</v>
      </c>
      <c r="B1709" s="7">
        <f t="shared" si="183"/>
        <v>3</v>
      </c>
      <c r="C1709" s="4">
        <f>INDEX(Calendar!$E$3:$E$367,MATCH(LOLP!$A1709,Calendar!$B$3:$B$367,0))</f>
        <v>1</v>
      </c>
      <c r="D1709" s="2">
        <f t="shared" si="189"/>
        <v>2</v>
      </c>
      <c r="E1709" s="36">
        <v>20106</v>
      </c>
      <c r="F1709" s="7">
        <f>IFERROR(IF(INDEX('Temperature Data'!$AA$15:$AA$348,MATCH(LOLP!A1709,'Temperature Data'!$B$15:$B$348,0))&gt;IF(B1709=9,$G$2,LOLP!$F$2),1,0),0)</f>
        <v>0</v>
      </c>
      <c r="G1709" s="7">
        <f>SUMIFS(LOLP!$F$4:$F$8763,$C$4:$C$8763,$C1709,$B$4:$B$8763,$B1709,$D$4:$D$8763,$D1709)</f>
        <v>0</v>
      </c>
      <c r="H1709" s="7">
        <f>COUNTIFS(Calendar!$E$3:$E$367,LOLP!C1709,Calendar!$D$3:$D$367,LOLP!B1709)</f>
        <v>22</v>
      </c>
      <c r="I1709" s="7">
        <f ca="1">IF($F1709=1,OFFSET(start_norps,LOLP!$D1709+(1-$C1709)*24,LOLP!$B1709)*H1709/G1709,0)</f>
        <v>0</v>
      </c>
      <c r="J1709" s="7">
        <f ca="1">IF($F1709=1,OFFSET(start_33,LOLP!$D1709+(1-$C1709)*24,LOLP!$B1709)*H1709/G1709,0)</f>
        <v>0</v>
      </c>
      <c r="K1709" s="7">
        <f ca="1">IF($F1709,OFFSET(start_40,LOLP!$D1709+(1-$C1709)*24,LOLP!$B1709),0)</f>
        <v>0</v>
      </c>
      <c r="L1709" s="7">
        <f ca="1">IF($F1709,OFFSET(start_50,LOLP!$D1709+(1-$C1709)*24,LOLP!$B1709),0)</f>
        <v>0</v>
      </c>
      <c r="M1709" s="25">
        <f t="shared" ca="1" si="184"/>
        <v>0</v>
      </c>
      <c r="N1709" s="25">
        <f t="shared" ca="1" si="185"/>
        <v>0</v>
      </c>
      <c r="O1709" s="15" t="e">
        <f t="shared" ca="1" si="186"/>
        <v>#DIV/0!</v>
      </c>
      <c r="P1709" s="15" t="e">
        <f t="shared" ca="1" si="187"/>
        <v>#DIV/0!</v>
      </c>
    </row>
    <row r="1710" spans="1:16" x14ac:dyDescent="0.25">
      <c r="A1710" s="1">
        <f t="shared" si="188"/>
        <v>43172</v>
      </c>
      <c r="B1710" s="7">
        <f t="shared" si="183"/>
        <v>3</v>
      </c>
      <c r="C1710" s="4">
        <f>INDEX(Calendar!$E$3:$E$367,MATCH(LOLP!$A1710,Calendar!$B$3:$B$367,0))</f>
        <v>1</v>
      </c>
      <c r="D1710" s="2">
        <f t="shared" si="189"/>
        <v>3</v>
      </c>
      <c r="E1710" s="36">
        <v>19914</v>
      </c>
      <c r="F1710" s="7">
        <f>IFERROR(IF(INDEX('Temperature Data'!$AA$15:$AA$348,MATCH(LOLP!A1710,'Temperature Data'!$B$15:$B$348,0))&gt;IF(B1710=9,$G$2,LOLP!$F$2),1,0),0)</f>
        <v>0</v>
      </c>
      <c r="G1710" s="7">
        <f>SUMIFS(LOLP!$F$4:$F$8763,$C$4:$C$8763,$C1710,$B$4:$B$8763,$B1710,$D$4:$D$8763,$D1710)</f>
        <v>0</v>
      </c>
      <c r="H1710" s="7">
        <f>COUNTIFS(Calendar!$E$3:$E$367,LOLP!C1710,Calendar!$D$3:$D$367,LOLP!B1710)</f>
        <v>22</v>
      </c>
      <c r="I1710" s="7">
        <f ca="1">IF($F1710=1,OFFSET(start_norps,LOLP!$D1710+(1-$C1710)*24,LOLP!$B1710)*H1710/G1710,0)</f>
        <v>0</v>
      </c>
      <c r="J1710" s="7">
        <f ca="1">IF($F1710=1,OFFSET(start_33,LOLP!$D1710+(1-$C1710)*24,LOLP!$B1710)*H1710/G1710,0)</f>
        <v>0</v>
      </c>
      <c r="K1710" s="7">
        <f ca="1">IF($F1710,OFFSET(start_40,LOLP!$D1710+(1-$C1710)*24,LOLP!$B1710),0)</f>
        <v>0</v>
      </c>
      <c r="L1710" s="7">
        <f ca="1">IF($F1710,OFFSET(start_50,LOLP!$D1710+(1-$C1710)*24,LOLP!$B1710),0)</f>
        <v>0</v>
      </c>
      <c r="M1710" s="25">
        <f t="shared" ca="1" si="184"/>
        <v>0</v>
      </c>
      <c r="N1710" s="25">
        <f t="shared" ca="1" si="185"/>
        <v>0</v>
      </c>
      <c r="O1710" s="15" t="e">
        <f t="shared" ca="1" si="186"/>
        <v>#DIV/0!</v>
      </c>
      <c r="P1710" s="15" t="e">
        <f t="shared" ca="1" si="187"/>
        <v>#DIV/0!</v>
      </c>
    </row>
    <row r="1711" spans="1:16" x14ac:dyDescent="0.25">
      <c r="A1711" s="1">
        <f t="shared" si="188"/>
        <v>43172</v>
      </c>
      <c r="B1711" s="7">
        <f t="shared" si="183"/>
        <v>3</v>
      </c>
      <c r="C1711" s="4">
        <f>INDEX(Calendar!$E$3:$E$367,MATCH(LOLP!$A1711,Calendar!$B$3:$B$367,0))</f>
        <v>1</v>
      </c>
      <c r="D1711" s="2">
        <f t="shared" si="189"/>
        <v>4</v>
      </c>
      <c r="E1711" s="36">
        <v>20206</v>
      </c>
      <c r="F1711" s="7">
        <f>IFERROR(IF(INDEX('Temperature Data'!$AA$15:$AA$348,MATCH(LOLP!A1711,'Temperature Data'!$B$15:$B$348,0))&gt;IF(B1711=9,$G$2,LOLP!$F$2),1,0),0)</f>
        <v>0</v>
      </c>
      <c r="G1711" s="7">
        <f>SUMIFS(LOLP!$F$4:$F$8763,$C$4:$C$8763,$C1711,$B$4:$B$8763,$B1711,$D$4:$D$8763,$D1711)</f>
        <v>0</v>
      </c>
      <c r="H1711" s="7">
        <f>COUNTIFS(Calendar!$E$3:$E$367,LOLP!C1711,Calendar!$D$3:$D$367,LOLP!B1711)</f>
        <v>22</v>
      </c>
      <c r="I1711" s="7">
        <f ca="1">IF($F1711=1,OFFSET(start_norps,LOLP!$D1711+(1-$C1711)*24,LOLP!$B1711)*H1711/G1711,0)</f>
        <v>0</v>
      </c>
      <c r="J1711" s="7">
        <f ca="1">IF($F1711=1,OFFSET(start_33,LOLP!$D1711+(1-$C1711)*24,LOLP!$B1711)*H1711/G1711,0)</f>
        <v>0</v>
      </c>
      <c r="K1711" s="7">
        <f ca="1">IF($F1711,OFFSET(start_40,LOLP!$D1711+(1-$C1711)*24,LOLP!$B1711),0)</f>
        <v>0</v>
      </c>
      <c r="L1711" s="7">
        <f ca="1">IF($F1711,OFFSET(start_50,LOLP!$D1711+(1-$C1711)*24,LOLP!$B1711),0)</f>
        <v>0</v>
      </c>
      <c r="M1711" s="25">
        <f t="shared" ca="1" si="184"/>
        <v>0</v>
      </c>
      <c r="N1711" s="25">
        <f t="shared" ca="1" si="185"/>
        <v>0</v>
      </c>
      <c r="O1711" s="15" t="e">
        <f t="shared" ca="1" si="186"/>
        <v>#DIV/0!</v>
      </c>
      <c r="P1711" s="15" t="e">
        <f t="shared" ca="1" si="187"/>
        <v>#DIV/0!</v>
      </c>
    </row>
    <row r="1712" spans="1:16" x14ac:dyDescent="0.25">
      <c r="A1712" s="1">
        <f t="shared" si="188"/>
        <v>43172</v>
      </c>
      <c r="B1712" s="7">
        <f t="shared" si="183"/>
        <v>3</v>
      </c>
      <c r="C1712" s="4">
        <f>INDEX(Calendar!$E$3:$E$367,MATCH(LOLP!$A1712,Calendar!$B$3:$B$367,0))</f>
        <v>1</v>
      </c>
      <c r="D1712" s="2">
        <f t="shared" si="189"/>
        <v>5</v>
      </c>
      <c r="E1712" s="36">
        <v>21256</v>
      </c>
      <c r="F1712" s="7">
        <f>IFERROR(IF(INDEX('Temperature Data'!$AA$15:$AA$348,MATCH(LOLP!A1712,'Temperature Data'!$B$15:$B$348,0))&gt;IF(B1712=9,$G$2,LOLP!$F$2),1,0),0)</f>
        <v>0</v>
      </c>
      <c r="G1712" s="7">
        <f>SUMIFS(LOLP!$F$4:$F$8763,$C$4:$C$8763,$C1712,$B$4:$B$8763,$B1712,$D$4:$D$8763,$D1712)</f>
        <v>0</v>
      </c>
      <c r="H1712" s="7">
        <f>COUNTIFS(Calendar!$E$3:$E$367,LOLP!C1712,Calendar!$D$3:$D$367,LOLP!B1712)</f>
        <v>22</v>
      </c>
      <c r="I1712" s="7">
        <f ca="1">IF($F1712=1,OFFSET(start_norps,LOLP!$D1712+(1-$C1712)*24,LOLP!$B1712)*H1712/G1712,0)</f>
        <v>0</v>
      </c>
      <c r="J1712" s="7">
        <f ca="1">IF($F1712=1,OFFSET(start_33,LOLP!$D1712+(1-$C1712)*24,LOLP!$B1712)*H1712/G1712,0)</f>
        <v>0</v>
      </c>
      <c r="K1712" s="7">
        <f ca="1">IF($F1712,OFFSET(start_40,LOLP!$D1712+(1-$C1712)*24,LOLP!$B1712),0)</f>
        <v>0</v>
      </c>
      <c r="L1712" s="7">
        <f ca="1">IF($F1712,OFFSET(start_50,LOLP!$D1712+(1-$C1712)*24,LOLP!$B1712),0)</f>
        <v>0</v>
      </c>
      <c r="M1712" s="25">
        <f t="shared" ca="1" si="184"/>
        <v>0</v>
      </c>
      <c r="N1712" s="25">
        <f t="shared" ca="1" si="185"/>
        <v>0</v>
      </c>
      <c r="O1712" s="15" t="e">
        <f t="shared" ca="1" si="186"/>
        <v>#DIV/0!</v>
      </c>
      <c r="P1712" s="15" t="e">
        <f t="shared" ca="1" si="187"/>
        <v>#DIV/0!</v>
      </c>
    </row>
    <row r="1713" spans="1:16" x14ac:dyDescent="0.25">
      <c r="A1713" s="1">
        <f t="shared" si="188"/>
        <v>43172</v>
      </c>
      <c r="B1713" s="7">
        <f t="shared" si="183"/>
        <v>3</v>
      </c>
      <c r="C1713" s="4">
        <f>INDEX(Calendar!$E$3:$E$367,MATCH(LOLP!$A1713,Calendar!$B$3:$B$367,0))</f>
        <v>1</v>
      </c>
      <c r="D1713" s="2">
        <f t="shared" si="189"/>
        <v>6</v>
      </c>
      <c r="E1713" s="36">
        <v>23591</v>
      </c>
      <c r="F1713" s="7">
        <f>IFERROR(IF(INDEX('Temperature Data'!$AA$15:$AA$348,MATCH(LOLP!A1713,'Temperature Data'!$B$15:$B$348,0))&gt;IF(B1713=9,$G$2,LOLP!$F$2),1,0),0)</f>
        <v>0</v>
      </c>
      <c r="G1713" s="7">
        <f>SUMIFS(LOLP!$F$4:$F$8763,$C$4:$C$8763,$C1713,$B$4:$B$8763,$B1713,$D$4:$D$8763,$D1713)</f>
        <v>0</v>
      </c>
      <c r="H1713" s="7">
        <f>COUNTIFS(Calendar!$E$3:$E$367,LOLP!C1713,Calendar!$D$3:$D$367,LOLP!B1713)</f>
        <v>22</v>
      </c>
      <c r="I1713" s="7">
        <f ca="1">IF($F1713=1,OFFSET(start_norps,LOLP!$D1713+(1-$C1713)*24,LOLP!$B1713)*H1713/G1713,0)</f>
        <v>0</v>
      </c>
      <c r="J1713" s="7">
        <f ca="1">IF($F1713=1,OFFSET(start_33,LOLP!$D1713+(1-$C1713)*24,LOLP!$B1713)*H1713/G1713,0)</f>
        <v>0</v>
      </c>
      <c r="K1713" s="7">
        <f ca="1">IF($F1713,OFFSET(start_40,LOLP!$D1713+(1-$C1713)*24,LOLP!$B1713),0)</f>
        <v>0</v>
      </c>
      <c r="L1713" s="7">
        <f ca="1">IF($F1713,OFFSET(start_50,LOLP!$D1713+(1-$C1713)*24,LOLP!$B1713),0)</f>
        <v>0</v>
      </c>
      <c r="M1713" s="25">
        <f t="shared" ca="1" si="184"/>
        <v>0</v>
      </c>
      <c r="N1713" s="25">
        <f t="shared" ca="1" si="185"/>
        <v>0</v>
      </c>
      <c r="O1713" s="15" t="e">
        <f t="shared" ca="1" si="186"/>
        <v>#DIV/0!</v>
      </c>
      <c r="P1713" s="15" t="e">
        <f t="shared" ca="1" si="187"/>
        <v>#DIV/0!</v>
      </c>
    </row>
    <row r="1714" spans="1:16" x14ac:dyDescent="0.25">
      <c r="A1714" s="1">
        <f t="shared" si="188"/>
        <v>43172</v>
      </c>
      <c r="B1714" s="7">
        <f t="shared" si="183"/>
        <v>3</v>
      </c>
      <c r="C1714" s="4">
        <f>INDEX(Calendar!$E$3:$E$367,MATCH(LOLP!$A1714,Calendar!$B$3:$B$367,0))</f>
        <v>1</v>
      </c>
      <c r="D1714" s="2">
        <f t="shared" si="189"/>
        <v>7</v>
      </c>
      <c r="E1714" s="36">
        <v>25441</v>
      </c>
      <c r="F1714" s="7">
        <f>IFERROR(IF(INDEX('Temperature Data'!$AA$15:$AA$348,MATCH(LOLP!A1714,'Temperature Data'!$B$15:$B$348,0))&gt;IF(B1714=9,$G$2,LOLP!$F$2),1,0),0)</f>
        <v>0</v>
      </c>
      <c r="G1714" s="7">
        <f>SUMIFS(LOLP!$F$4:$F$8763,$C$4:$C$8763,$C1714,$B$4:$B$8763,$B1714,$D$4:$D$8763,$D1714)</f>
        <v>0</v>
      </c>
      <c r="H1714" s="7">
        <f>COUNTIFS(Calendar!$E$3:$E$367,LOLP!C1714,Calendar!$D$3:$D$367,LOLP!B1714)</f>
        <v>22</v>
      </c>
      <c r="I1714" s="7">
        <f ca="1">IF($F1714=1,OFFSET(start_norps,LOLP!$D1714+(1-$C1714)*24,LOLP!$B1714)*H1714/G1714,0)</f>
        <v>0</v>
      </c>
      <c r="J1714" s="7">
        <f ca="1">IF($F1714=1,OFFSET(start_33,LOLP!$D1714+(1-$C1714)*24,LOLP!$B1714)*H1714/G1714,0)</f>
        <v>0</v>
      </c>
      <c r="K1714" s="7">
        <f ca="1">IF($F1714,OFFSET(start_40,LOLP!$D1714+(1-$C1714)*24,LOLP!$B1714),0)</f>
        <v>0</v>
      </c>
      <c r="L1714" s="7">
        <f ca="1">IF($F1714,OFFSET(start_50,LOLP!$D1714+(1-$C1714)*24,LOLP!$B1714),0)</f>
        <v>0</v>
      </c>
      <c r="M1714" s="25">
        <f t="shared" ca="1" si="184"/>
        <v>0</v>
      </c>
      <c r="N1714" s="25">
        <f t="shared" ca="1" si="185"/>
        <v>0</v>
      </c>
      <c r="O1714" s="15" t="e">
        <f t="shared" ca="1" si="186"/>
        <v>#DIV/0!</v>
      </c>
      <c r="P1714" s="15" t="e">
        <f t="shared" ca="1" si="187"/>
        <v>#DIV/0!</v>
      </c>
    </row>
    <row r="1715" spans="1:16" x14ac:dyDescent="0.25">
      <c r="A1715" s="1">
        <f t="shared" si="188"/>
        <v>43172</v>
      </c>
      <c r="B1715" s="7">
        <f t="shared" si="183"/>
        <v>3</v>
      </c>
      <c r="C1715" s="4">
        <f>INDEX(Calendar!$E$3:$E$367,MATCH(LOLP!$A1715,Calendar!$B$3:$B$367,0))</f>
        <v>1</v>
      </c>
      <c r="D1715" s="2">
        <f t="shared" si="189"/>
        <v>8</v>
      </c>
      <c r="E1715" s="36">
        <v>25917</v>
      </c>
      <c r="F1715" s="7">
        <f>IFERROR(IF(INDEX('Temperature Data'!$AA$15:$AA$348,MATCH(LOLP!A1715,'Temperature Data'!$B$15:$B$348,0))&gt;IF(B1715=9,$G$2,LOLP!$F$2),1,0),0)</f>
        <v>0</v>
      </c>
      <c r="G1715" s="7">
        <f>SUMIFS(LOLP!$F$4:$F$8763,$C$4:$C$8763,$C1715,$B$4:$B$8763,$B1715,$D$4:$D$8763,$D1715)</f>
        <v>0</v>
      </c>
      <c r="H1715" s="7">
        <f>COUNTIFS(Calendar!$E$3:$E$367,LOLP!C1715,Calendar!$D$3:$D$367,LOLP!B1715)</f>
        <v>22</v>
      </c>
      <c r="I1715" s="7">
        <f ca="1">IF($F1715=1,OFFSET(start_norps,LOLP!$D1715+(1-$C1715)*24,LOLP!$B1715)*H1715/G1715,0)</f>
        <v>0</v>
      </c>
      <c r="J1715" s="7">
        <f ca="1">IF($F1715=1,OFFSET(start_33,LOLP!$D1715+(1-$C1715)*24,LOLP!$B1715)*H1715/G1715,0)</f>
        <v>0</v>
      </c>
      <c r="K1715" s="7">
        <f ca="1">IF($F1715,OFFSET(start_40,LOLP!$D1715+(1-$C1715)*24,LOLP!$B1715),0)</f>
        <v>0</v>
      </c>
      <c r="L1715" s="7">
        <f ca="1">IF($F1715,OFFSET(start_50,LOLP!$D1715+(1-$C1715)*24,LOLP!$B1715),0)</f>
        <v>0</v>
      </c>
      <c r="M1715" s="25">
        <f t="shared" ca="1" si="184"/>
        <v>0</v>
      </c>
      <c r="N1715" s="25">
        <f t="shared" ca="1" si="185"/>
        <v>0</v>
      </c>
      <c r="O1715" s="15" t="e">
        <f t="shared" ca="1" si="186"/>
        <v>#DIV/0!</v>
      </c>
      <c r="P1715" s="15" t="e">
        <f t="shared" ca="1" si="187"/>
        <v>#DIV/0!</v>
      </c>
    </row>
    <row r="1716" spans="1:16" x14ac:dyDescent="0.25">
      <c r="A1716" s="1">
        <f t="shared" si="188"/>
        <v>43172</v>
      </c>
      <c r="B1716" s="7">
        <f t="shared" si="183"/>
        <v>3</v>
      </c>
      <c r="C1716" s="4">
        <f>INDEX(Calendar!$E$3:$E$367,MATCH(LOLP!$A1716,Calendar!$B$3:$B$367,0))</f>
        <v>1</v>
      </c>
      <c r="D1716" s="2">
        <f t="shared" si="189"/>
        <v>9</v>
      </c>
      <c r="E1716" s="36">
        <v>26224</v>
      </c>
      <c r="F1716" s="7">
        <f>IFERROR(IF(INDEX('Temperature Data'!$AA$15:$AA$348,MATCH(LOLP!A1716,'Temperature Data'!$B$15:$B$348,0))&gt;IF(B1716=9,$G$2,LOLP!$F$2),1,0),0)</f>
        <v>0</v>
      </c>
      <c r="G1716" s="7">
        <f>SUMIFS(LOLP!$F$4:$F$8763,$C$4:$C$8763,$C1716,$B$4:$B$8763,$B1716,$D$4:$D$8763,$D1716)</f>
        <v>0</v>
      </c>
      <c r="H1716" s="7">
        <f>COUNTIFS(Calendar!$E$3:$E$367,LOLP!C1716,Calendar!$D$3:$D$367,LOLP!B1716)</f>
        <v>22</v>
      </c>
      <c r="I1716" s="7">
        <f ca="1">IF($F1716=1,OFFSET(start_norps,LOLP!$D1716+(1-$C1716)*24,LOLP!$B1716)*H1716/G1716,0)</f>
        <v>0</v>
      </c>
      <c r="J1716" s="7">
        <f ca="1">IF($F1716=1,OFFSET(start_33,LOLP!$D1716+(1-$C1716)*24,LOLP!$B1716)*H1716/G1716,0)</f>
        <v>0</v>
      </c>
      <c r="K1716" s="7">
        <f ca="1">IF($F1716,OFFSET(start_40,LOLP!$D1716+(1-$C1716)*24,LOLP!$B1716),0)</f>
        <v>0</v>
      </c>
      <c r="L1716" s="7">
        <f ca="1">IF($F1716,OFFSET(start_50,LOLP!$D1716+(1-$C1716)*24,LOLP!$B1716),0)</f>
        <v>0</v>
      </c>
      <c r="M1716" s="25">
        <f t="shared" ca="1" si="184"/>
        <v>0</v>
      </c>
      <c r="N1716" s="25">
        <f t="shared" ca="1" si="185"/>
        <v>0</v>
      </c>
      <c r="O1716" s="15" t="e">
        <f t="shared" ca="1" si="186"/>
        <v>#DIV/0!</v>
      </c>
      <c r="P1716" s="15" t="e">
        <f t="shared" ca="1" si="187"/>
        <v>#DIV/0!</v>
      </c>
    </row>
    <row r="1717" spans="1:16" x14ac:dyDescent="0.25">
      <c r="A1717" s="1">
        <f t="shared" si="188"/>
        <v>43172</v>
      </c>
      <c r="B1717" s="7">
        <f t="shared" si="183"/>
        <v>3</v>
      </c>
      <c r="C1717" s="4">
        <f>INDEX(Calendar!$E$3:$E$367,MATCH(LOLP!$A1717,Calendar!$B$3:$B$367,0))</f>
        <v>1</v>
      </c>
      <c r="D1717" s="2">
        <f t="shared" si="189"/>
        <v>10</v>
      </c>
      <c r="E1717" s="36">
        <v>26143</v>
      </c>
      <c r="F1717" s="7">
        <f>IFERROR(IF(INDEX('Temperature Data'!$AA$15:$AA$348,MATCH(LOLP!A1717,'Temperature Data'!$B$15:$B$348,0))&gt;IF(B1717=9,$G$2,LOLP!$F$2),1,0),0)</f>
        <v>0</v>
      </c>
      <c r="G1717" s="7">
        <f>SUMIFS(LOLP!$F$4:$F$8763,$C$4:$C$8763,$C1717,$B$4:$B$8763,$B1717,$D$4:$D$8763,$D1717)</f>
        <v>0</v>
      </c>
      <c r="H1717" s="7">
        <f>COUNTIFS(Calendar!$E$3:$E$367,LOLP!C1717,Calendar!$D$3:$D$367,LOLP!B1717)</f>
        <v>22</v>
      </c>
      <c r="I1717" s="7">
        <f ca="1">IF($F1717=1,OFFSET(start_norps,LOLP!$D1717+(1-$C1717)*24,LOLP!$B1717)*H1717/G1717,0)</f>
        <v>0</v>
      </c>
      <c r="J1717" s="7">
        <f ca="1">IF($F1717=1,OFFSET(start_33,LOLP!$D1717+(1-$C1717)*24,LOLP!$B1717)*H1717/G1717,0)</f>
        <v>0</v>
      </c>
      <c r="K1717" s="7">
        <f ca="1">IF($F1717,OFFSET(start_40,LOLP!$D1717+(1-$C1717)*24,LOLP!$B1717),0)</f>
        <v>0</v>
      </c>
      <c r="L1717" s="7">
        <f ca="1">IF($F1717,OFFSET(start_50,LOLP!$D1717+(1-$C1717)*24,LOLP!$B1717),0)</f>
        <v>0</v>
      </c>
      <c r="M1717" s="25">
        <f t="shared" ca="1" si="184"/>
        <v>0</v>
      </c>
      <c r="N1717" s="25">
        <f t="shared" ca="1" si="185"/>
        <v>0</v>
      </c>
      <c r="O1717" s="15" t="e">
        <f t="shared" ca="1" si="186"/>
        <v>#DIV/0!</v>
      </c>
      <c r="P1717" s="15" t="e">
        <f t="shared" ca="1" si="187"/>
        <v>#DIV/0!</v>
      </c>
    </row>
    <row r="1718" spans="1:16" x14ac:dyDescent="0.25">
      <c r="A1718" s="1">
        <f t="shared" si="188"/>
        <v>43172</v>
      </c>
      <c r="B1718" s="7">
        <f t="shared" si="183"/>
        <v>3</v>
      </c>
      <c r="C1718" s="4">
        <f>INDEX(Calendar!$E$3:$E$367,MATCH(LOLP!$A1718,Calendar!$B$3:$B$367,0))</f>
        <v>1</v>
      </c>
      <c r="D1718" s="2">
        <f t="shared" si="189"/>
        <v>11</v>
      </c>
      <c r="E1718" s="36">
        <v>25833</v>
      </c>
      <c r="F1718" s="7">
        <f>IFERROR(IF(INDEX('Temperature Data'!$AA$15:$AA$348,MATCH(LOLP!A1718,'Temperature Data'!$B$15:$B$348,0))&gt;IF(B1718=9,$G$2,LOLP!$F$2),1,0),0)</f>
        <v>0</v>
      </c>
      <c r="G1718" s="7">
        <f>SUMIFS(LOLP!$F$4:$F$8763,$C$4:$C$8763,$C1718,$B$4:$B$8763,$B1718,$D$4:$D$8763,$D1718)</f>
        <v>0</v>
      </c>
      <c r="H1718" s="7">
        <f>COUNTIFS(Calendar!$E$3:$E$367,LOLP!C1718,Calendar!$D$3:$D$367,LOLP!B1718)</f>
        <v>22</v>
      </c>
      <c r="I1718" s="7">
        <f ca="1">IF($F1718=1,OFFSET(start_norps,LOLP!$D1718+(1-$C1718)*24,LOLP!$B1718)*H1718/G1718,0)</f>
        <v>0</v>
      </c>
      <c r="J1718" s="7">
        <f ca="1">IF($F1718=1,OFFSET(start_33,LOLP!$D1718+(1-$C1718)*24,LOLP!$B1718)*H1718/G1718,0)</f>
        <v>0</v>
      </c>
      <c r="K1718" s="7">
        <f ca="1">IF($F1718,OFFSET(start_40,LOLP!$D1718+(1-$C1718)*24,LOLP!$B1718),0)</f>
        <v>0</v>
      </c>
      <c r="L1718" s="7">
        <f ca="1">IF($F1718,OFFSET(start_50,LOLP!$D1718+(1-$C1718)*24,LOLP!$B1718),0)</f>
        <v>0</v>
      </c>
      <c r="M1718" s="25">
        <f t="shared" ca="1" si="184"/>
        <v>0</v>
      </c>
      <c r="N1718" s="25">
        <f t="shared" ca="1" si="185"/>
        <v>0</v>
      </c>
      <c r="O1718" s="15" t="e">
        <f t="shared" ca="1" si="186"/>
        <v>#DIV/0!</v>
      </c>
      <c r="P1718" s="15" t="e">
        <f t="shared" ca="1" si="187"/>
        <v>#DIV/0!</v>
      </c>
    </row>
    <row r="1719" spans="1:16" x14ac:dyDescent="0.25">
      <c r="A1719" s="1">
        <f t="shared" si="188"/>
        <v>43172</v>
      </c>
      <c r="B1719" s="7">
        <f t="shared" si="183"/>
        <v>3</v>
      </c>
      <c r="C1719" s="4">
        <f>INDEX(Calendar!$E$3:$E$367,MATCH(LOLP!$A1719,Calendar!$B$3:$B$367,0))</f>
        <v>1</v>
      </c>
      <c r="D1719" s="2">
        <f t="shared" si="189"/>
        <v>12</v>
      </c>
      <c r="E1719" s="36">
        <v>25487</v>
      </c>
      <c r="F1719" s="7">
        <f>IFERROR(IF(INDEX('Temperature Data'!$AA$15:$AA$348,MATCH(LOLP!A1719,'Temperature Data'!$B$15:$B$348,0))&gt;IF(B1719=9,$G$2,LOLP!$F$2),1,0),0)</f>
        <v>0</v>
      </c>
      <c r="G1719" s="7">
        <f>SUMIFS(LOLP!$F$4:$F$8763,$C$4:$C$8763,$C1719,$B$4:$B$8763,$B1719,$D$4:$D$8763,$D1719)</f>
        <v>0</v>
      </c>
      <c r="H1719" s="7">
        <f>COUNTIFS(Calendar!$E$3:$E$367,LOLP!C1719,Calendar!$D$3:$D$367,LOLP!B1719)</f>
        <v>22</v>
      </c>
      <c r="I1719" s="7">
        <f ca="1">IF($F1719=1,OFFSET(start_norps,LOLP!$D1719+(1-$C1719)*24,LOLP!$B1719)*H1719/G1719,0)</f>
        <v>0</v>
      </c>
      <c r="J1719" s="7">
        <f ca="1">IF($F1719=1,OFFSET(start_33,LOLP!$D1719+(1-$C1719)*24,LOLP!$B1719)*H1719/G1719,0)</f>
        <v>0</v>
      </c>
      <c r="K1719" s="7">
        <f ca="1">IF($F1719,OFFSET(start_40,LOLP!$D1719+(1-$C1719)*24,LOLP!$B1719),0)</f>
        <v>0</v>
      </c>
      <c r="L1719" s="7">
        <f ca="1">IF($F1719,OFFSET(start_50,LOLP!$D1719+(1-$C1719)*24,LOLP!$B1719),0)</f>
        <v>0</v>
      </c>
      <c r="M1719" s="25">
        <f t="shared" ca="1" si="184"/>
        <v>0</v>
      </c>
      <c r="N1719" s="25">
        <f t="shared" ca="1" si="185"/>
        <v>0</v>
      </c>
      <c r="O1719" s="15" t="e">
        <f t="shared" ca="1" si="186"/>
        <v>#DIV/0!</v>
      </c>
      <c r="P1719" s="15" t="e">
        <f t="shared" ca="1" si="187"/>
        <v>#DIV/0!</v>
      </c>
    </row>
    <row r="1720" spans="1:16" x14ac:dyDescent="0.25">
      <c r="A1720" s="1">
        <f t="shared" si="188"/>
        <v>43172</v>
      </c>
      <c r="B1720" s="7">
        <f t="shared" si="183"/>
        <v>3</v>
      </c>
      <c r="C1720" s="4">
        <f>INDEX(Calendar!$E$3:$E$367,MATCH(LOLP!$A1720,Calendar!$B$3:$B$367,0))</f>
        <v>1</v>
      </c>
      <c r="D1720" s="2">
        <f t="shared" si="189"/>
        <v>13</v>
      </c>
      <c r="E1720" s="36">
        <v>25617</v>
      </c>
      <c r="F1720" s="7">
        <f>IFERROR(IF(INDEX('Temperature Data'!$AA$15:$AA$348,MATCH(LOLP!A1720,'Temperature Data'!$B$15:$B$348,0))&gt;IF(B1720=9,$G$2,LOLP!$F$2),1,0),0)</f>
        <v>0</v>
      </c>
      <c r="G1720" s="7">
        <f>SUMIFS(LOLP!$F$4:$F$8763,$C$4:$C$8763,$C1720,$B$4:$B$8763,$B1720,$D$4:$D$8763,$D1720)</f>
        <v>0</v>
      </c>
      <c r="H1720" s="7">
        <f>COUNTIFS(Calendar!$E$3:$E$367,LOLP!C1720,Calendar!$D$3:$D$367,LOLP!B1720)</f>
        <v>22</v>
      </c>
      <c r="I1720" s="7">
        <f ca="1">IF($F1720=1,OFFSET(start_norps,LOLP!$D1720+(1-$C1720)*24,LOLP!$B1720)*H1720/G1720,0)</f>
        <v>0</v>
      </c>
      <c r="J1720" s="7">
        <f ca="1">IF($F1720=1,OFFSET(start_33,LOLP!$D1720+(1-$C1720)*24,LOLP!$B1720)*H1720/G1720,0)</f>
        <v>0</v>
      </c>
      <c r="K1720" s="7">
        <f ca="1">IF($F1720,OFFSET(start_40,LOLP!$D1720+(1-$C1720)*24,LOLP!$B1720),0)</f>
        <v>0</v>
      </c>
      <c r="L1720" s="7">
        <f ca="1">IF($F1720,OFFSET(start_50,LOLP!$D1720+(1-$C1720)*24,LOLP!$B1720),0)</f>
        <v>0</v>
      </c>
      <c r="M1720" s="25">
        <f t="shared" ca="1" si="184"/>
        <v>0</v>
      </c>
      <c r="N1720" s="25">
        <f t="shared" ca="1" si="185"/>
        <v>0</v>
      </c>
      <c r="O1720" s="15" t="e">
        <f t="shared" ca="1" si="186"/>
        <v>#DIV/0!</v>
      </c>
      <c r="P1720" s="15" t="e">
        <f t="shared" ca="1" si="187"/>
        <v>#DIV/0!</v>
      </c>
    </row>
    <row r="1721" spans="1:16" x14ac:dyDescent="0.25">
      <c r="A1721" s="1">
        <f t="shared" si="188"/>
        <v>43172</v>
      </c>
      <c r="B1721" s="7">
        <f t="shared" si="183"/>
        <v>3</v>
      </c>
      <c r="C1721" s="4">
        <f>INDEX(Calendar!$E$3:$E$367,MATCH(LOLP!$A1721,Calendar!$B$3:$B$367,0))</f>
        <v>1</v>
      </c>
      <c r="D1721" s="2">
        <f t="shared" si="189"/>
        <v>14</v>
      </c>
      <c r="E1721" s="36">
        <v>25318</v>
      </c>
      <c r="F1721" s="7">
        <f>IFERROR(IF(INDEX('Temperature Data'!$AA$15:$AA$348,MATCH(LOLP!A1721,'Temperature Data'!$B$15:$B$348,0))&gt;IF(B1721=9,$G$2,LOLP!$F$2),1,0),0)</f>
        <v>0</v>
      </c>
      <c r="G1721" s="7">
        <f>SUMIFS(LOLP!$F$4:$F$8763,$C$4:$C$8763,$C1721,$B$4:$B$8763,$B1721,$D$4:$D$8763,$D1721)</f>
        <v>0</v>
      </c>
      <c r="H1721" s="7">
        <f>COUNTIFS(Calendar!$E$3:$E$367,LOLP!C1721,Calendar!$D$3:$D$367,LOLP!B1721)</f>
        <v>22</v>
      </c>
      <c r="I1721" s="7">
        <f ca="1">IF($F1721=1,OFFSET(start_norps,LOLP!$D1721+(1-$C1721)*24,LOLP!$B1721)*H1721/G1721,0)</f>
        <v>0</v>
      </c>
      <c r="J1721" s="7">
        <f ca="1">IF($F1721=1,OFFSET(start_33,LOLP!$D1721+(1-$C1721)*24,LOLP!$B1721)*H1721/G1721,0)</f>
        <v>0</v>
      </c>
      <c r="K1721" s="7">
        <f ca="1">IF($F1721,OFFSET(start_40,LOLP!$D1721+(1-$C1721)*24,LOLP!$B1721),0)</f>
        <v>0</v>
      </c>
      <c r="L1721" s="7">
        <f ca="1">IF($F1721,OFFSET(start_50,LOLP!$D1721+(1-$C1721)*24,LOLP!$B1721),0)</f>
        <v>0</v>
      </c>
      <c r="M1721" s="25">
        <f t="shared" ca="1" si="184"/>
        <v>0</v>
      </c>
      <c r="N1721" s="25">
        <f t="shared" ca="1" si="185"/>
        <v>0</v>
      </c>
      <c r="O1721" s="15" t="e">
        <f t="shared" ca="1" si="186"/>
        <v>#DIV/0!</v>
      </c>
      <c r="P1721" s="15" t="e">
        <f t="shared" ca="1" si="187"/>
        <v>#DIV/0!</v>
      </c>
    </row>
    <row r="1722" spans="1:16" x14ac:dyDescent="0.25">
      <c r="A1722" s="1">
        <f t="shared" si="188"/>
        <v>43172</v>
      </c>
      <c r="B1722" s="7">
        <f t="shared" si="183"/>
        <v>3</v>
      </c>
      <c r="C1722" s="4">
        <f>INDEX(Calendar!$E$3:$E$367,MATCH(LOLP!$A1722,Calendar!$B$3:$B$367,0))</f>
        <v>1</v>
      </c>
      <c r="D1722" s="2">
        <f t="shared" si="189"/>
        <v>15</v>
      </c>
      <c r="E1722" s="36">
        <v>25278</v>
      </c>
      <c r="F1722" s="7">
        <f>IFERROR(IF(INDEX('Temperature Data'!$AA$15:$AA$348,MATCH(LOLP!A1722,'Temperature Data'!$B$15:$B$348,0))&gt;IF(B1722=9,$G$2,LOLP!$F$2),1,0),0)</f>
        <v>0</v>
      </c>
      <c r="G1722" s="7">
        <f>SUMIFS(LOLP!$F$4:$F$8763,$C$4:$C$8763,$C1722,$B$4:$B$8763,$B1722,$D$4:$D$8763,$D1722)</f>
        <v>0</v>
      </c>
      <c r="H1722" s="7">
        <f>COUNTIFS(Calendar!$E$3:$E$367,LOLP!C1722,Calendar!$D$3:$D$367,LOLP!B1722)</f>
        <v>22</v>
      </c>
      <c r="I1722" s="7">
        <f ca="1">IF($F1722=1,OFFSET(start_norps,LOLP!$D1722+(1-$C1722)*24,LOLP!$B1722)*H1722/G1722,0)</f>
        <v>0</v>
      </c>
      <c r="J1722" s="7">
        <f ca="1">IF($F1722=1,OFFSET(start_33,LOLP!$D1722+(1-$C1722)*24,LOLP!$B1722)*H1722/G1722,0)</f>
        <v>0</v>
      </c>
      <c r="K1722" s="7">
        <f ca="1">IF($F1722,OFFSET(start_40,LOLP!$D1722+(1-$C1722)*24,LOLP!$B1722),0)</f>
        <v>0</v>
      </c>
      <c r="L1722" s="7">
        <f ca="1">IF($F1722,OFFSET(start_50,LOLP!$D1722+(1-$C1722)*24,LOLP!$B1722),0)</f>
        <v>0</v>
      </c>
      <c r="M1722" s="25">
        <f t="shared" ca="1" si="184"/>
        <v>0</v>
      </c>
      <c r="N1722" s="25">
        <f t="shared" ca="1" si="185"/>
        <v>0</v>
      </c>
      <c r="O1722" s="15" t="e">
        <f t="shared" ca="1" si="186"/>
        <v>#DIV/0!</v>
      </c>
      <c r="P1722" s="15" t="e">
        <f t="shared" ca="1" si="187"/>
        <v>#DIV/0!</v>
      </c>
    </row>
    <row r="1723" spans="1:16" x14ac:dyDescent="0.25">
      <c r="A1723" s="1">
        <f t="shared" si="188"/>
        <v>43172</v>
      </c>
      <c r="B1723" s="7">
        <f t="shared" si="183"/>
        <v>3</v>
      </c>
      <c r="C1723" s="4">
        <f>INDEX(Calendar!$E$3:$E$367,MATCH(LOLP!$A1723,Calendar!$B$3:$B$367,0))</f>
        <v>1</v>
      </c>
      <c r="D1723" s="2">
        <f t="shared" si="189"/>
        <v>16</v>
      </c>
      <c r="E1723" s="36">
        <v>25307</v>
      </c>
      <c r="F1723" s="7">
        <f>IFERROR(IF(INDEX('Temperature Data'!$AA$15:$AA$348,MATCH(LOLP!A1723,'Temperature Data'!$B$15:$B$348,0))&gt;IF(B1723=9,$G$2,LOLP!$F$2),1,0),0)</f>
        <v>0</v>
      </c>
      <c r="G1723" s="7">
        <f>SUMIFS(LOLP!$F$4:$F$8763,$C$4:$C$8763,$C1723,$B$4:$B$8763,$B1723,$D$4:$D$8763,$D1723)</f>
        <v>0</v>
      </c>
      <c r="H1723" s="7">
        <f>COUNTIFS(Calendar!$E$3:$E$367,LOLP!C1723,Calendar!$D$3:$D$367,LOLP!B1723)</f>
        <v>22</v>
      </c>
      <c r="I1723" s="7">
        <f ca="1">IF($F1723=1,OFFSET(start_norps,LOLP!$D1723+(1-$C1723)*24,LOLP!$B1723)*H1723/G1723,0)</f>
        <v>0</v>
      </c>
      <c r="J1723" s="7">
        <f ca="1">IF($F1723=1,OFFSET(start_33,LOLP!$D1723+(1-$C1723)*24,LOLP!$B1723)*H1723/G1723,0)</f>
        <v>0</v>
      </c>
      <c r="K1723" s="7">
        <f ca="1">IF($F1723,OFFSET(start_40,LOLP!$D1723+(1-$C1723)*24,LOLP!$B1723),0)</f>
        <v>0</v>
      </c>
      <c r="L1723" s="7">
        <f ca="1">IF($F1723,OFFSET(start_50,LOLP!$D1723+(1-$C1723)*24,LOLP!$B1723),0)</f>
        <v>0</v>
      </c>
      <c r="M1723" s="25">
        <f t="shared" ca="1" si="184"/>
        <v>0</v>
      </c>
      <c r="N1723" s="25">
        <f t="shared" ca="1" si="185"/>
        <v>0</v>
      </c>
      <c r="O1723" s="15" t="e">
        <f t="shared" ca="1" si="186"/>
        <v>#DIV/0!</v>
      </c>
      <c r="P1723" s="15" t="e">
        <f t="shared" ca="1" si="187"/>
        <v>#DIV/0!</v>
      </c>
    </row>
    <row r="1724" spans="1:16" x14ac:dyDescent="0.25">
      <c r="A1724" s="1">
        <f t="shared" si="188"/>
        <v>43172</v>
      </c>
      <c r="B1724" s="7">
        <f t="shared" si="183"/>
        <v>3</v>
      </c>
      <c r="C1724" s="4">
        <f>INDEX(Calendar!$E$3:$E$367,MATCH(LOLP!$A1724,Calendar!$B$3:$B$367,0))</f>
        <v>1</v>
      </c>
      <c r="D1724" s="2">
        <f t="shared" si="189"/>
        <v>17</v>
      </c>
      <c r="E1724" s="36">
        <v>25495</v>
      </c>
      <c r="F1724" s="7">
        <f>IFERROR(IF(INDEX('Temperature Data'!$AA$15:$AA$348,MATCH(LOLP!A1724,'Temperature Data'!$B$15:$B$348,0))&gt;IF(B1724=9,$G$2,LOLP!$F$2),1,0),0)</f>
        <v>0</v>
      </c>
      <c r="G1724" s="7">
        <f>SUMIFS(LOLP!$F$4:$F$8763,$C$4:$C$8763,$C1724,$B$4:$B$8763,$B1724,$D$4:$D$8763,$D1724)</f>
        <v>0</v>
      </c>
      <c r="H1724" s="7">
        <f>COUNTIFS(Calendar!$E$3:$E$367,LOLP!C1724,Calendar!$D$3:$D$367,LOLP!B1724)</f>
        <v>22</v>
      </c>
      <c r="I1724" s="7">
        <f ca="1">IF($F1724=1,OFFSET(start_norps,LOLP!$D1724+(1-$C1724)*24,LOLP!$B1724)*H1724/G1724,0)</f>
        <v>0</v>
      </c>
      <c r="J1724" s="7">
        <f ca="1">IF($F1724=1,OFFSET(start_33,LOLP!$D1724+(1-$C1724)*24,LOLP!$B1724)*H1724/G1724,0)</f>
        <v>0</v>
      </c>
      <c r="K1724" s="7">
        <f ca="1">IF($F1724,OFFSET(start_40,LOLP!$D1724+(1-$C1724)*24,LOLP!$B1724),0)</f>
        <v>0</v>
      </c>
      <c r="L1724" s="7">
        <f ca="1">IF($F1724,OFFSET(start_50,LOLP!$D1724+(1-$C1724)*24,LOLP!$B1724),0)</f>
        <v>0</v>
      </c>
      <c r="M1724" s="25">
        <f t="shared" ca="1" si="184"/>
        <v>0</v>
      </c>
      <c r="N1724" s="25">
        <f t="shared" ca="1" si="185"/>
        <v>0</v>
      </c>
      <c r="O1724" s="15" t="e">
        <f t="shared" ca="1" si="186"/>
        <v>#DIV/0!</v>
      </c>
      <c r="P1724" s="15" t="e">
        <f t="shared" ca="1" si="187"/>
        <v>#DIV/0!</v>
      </c>
    </row>
    <row r="1725" spans="1:16" x14ac:dyDescent="0.25">
      <c r="A1725" s="1">
        <f t="shared" si="188"/>
        <v>43172</v>
      </c>
      <c r="B1725" s="7">
        <f t="shared" si="183"/>
        <v>3</v>
      </c>
      <c r="C1725" s="4">
        <f>INDEX(Calendar!$E$3:$E$367,MATCH(LOLP!$A1725,Calendar!$B$3:$B$367,0))</f>
        <v>1</v>
      </c>
      <c r="D1725" s="2">
        <f t="shared" si="189"/>
        <v>18</v>
      </c>
      <c r="E1725" s="36">
        <v>26315</v>
      </c>
      <c r="F1725" s="7">
        <f>IFERROR(IF(INDEX('Temperature Data'!$AA$15:$AA$348,MATCH(LOLP!A1725,'Temperature Data'!$B$15:$B$348,0))&gt;IF(B1725=9,$G$2,LOLP!$F$2),1,0),0)</f>
        <v>0</v>
      </c>
      <c r="G1725" s="7">
        <f>SUMIFS(LOLP!$F$4:$F$8763,$C$4:$C$8763,$C1725,$B$4:$B$8763,$B1725,$D$4:$D$8763,$D1725)</f>
        <v>0</v>
      </c>
      <c r="H1725" s="7">
        <f>COUNTIFS(Calendar!$E$3:$E$367,LOLP!C1725,Calendar!$D$3:$D$367,LOLP!B1725)</f>
        <v>22</v>
      </c>
      <c r="I1725" s="7">
        <f ca="1">IF($F1725=1,OFFSET(start_norps,LOLP!$D1725+(1-$C1725)*24,LOLP!$B1725)*H1725/G1725,0)</f>
        <v>0</v>
      </c>
      <c r="J1725" s="7">
        <f ca="1">IF($F1725=1,OFFSET(start_33,LOLP!$D1725+(1-$C1725)*24,LOLP!$B1725)*H1725/G1725,0)</f>
        <v>0</v>
      </c>
      <c r="K1725" s="7">
        <f ca="1">IF($F1725,OFFSET(start_40,LOLP!$D1725+(1-$C1725)*24,LOLP!$B1725),0)</f>
        <v>0</v>
      </c>
      <c r="L1725" s="7">
        <f ca="1">IF($F1725,OFFSET(start_50,LOLP!$D1725+(1-$C1725)*24,LOLP!$B1725),0)</f>
        <v>0</v>
      </c>
      <c r="M1725" s="25">
        <f t="shared" ca="1" si="184"/>
        <v>0</v>
      </c>
      <c r="N1725" s="25">
        <f t="shared" ca="1" si="185"/>
        <v>0</v>
      </c>
      <c r="O1725" s="15" t="e">
        <f t="shared" ca="1" si="186"/>
        <v>#DIV/0!</v>
      </c>
      <c r="P1725" s="15" t="e">
        <f t="shared" ca="1" si="187"/>
        <v>#DIV/0!</v>
      </c>
    </row>
    <row r="1726" spans="1:16" x14ac:dyDescent="0.25">
      <c r="A1726" s="1">
        <f t="shared" si="188"/>
        <v>43172</v>
      </c>
      <c r="B1726" s="7">
        <f t="shared" si="183"/>
        <v>3</v>
      </c>
      <c r="C1726" s="4">
        <f>INDEX(Calendar!$E$3:$E$367,MATCH(LOLP!$A1726,Calendar!$B$3:$B$367,0))</f>
        <v>1</v>
      </c>
      <c r="D1726" s="2">
        <f t="shared" si="189"/>
        <v>19</v>
      </c>
      <c r="E1726" s="36">
        <v>27733</v>
      </c>
      <c r="F1726" s="7">
        <f>IFERROR(IF(INDEX('Temperature Data'!$AA$15:$AA$348,MATCH(LOLP!A1726,'Temperature Data'!$B$15:$B$348,0))&gt;IF(B1726=9,$G$2,LOLP!$F$2),1,0),0)</f>
        <v>0</v>
      </c>
      <c r="G1726" s="7">
        <f>SUMIFS(LOLP!$F$4:$F$8763,$C$4:$C$8763,$C1726,$B$4:$B$8763,$B1726,$D$4:$D$8763,$D1726)</f>
        <v>0</v>
      </c>
      <c r="H1726" s="7">
        <f>COUNTIFS(Calendar!$E$3:$E$367,LOLP!C1726,Calendar!$D$3:$D$367,LOLP!B1726)</f>
        <v>22</v>
      </c>
      <c r="I1726" s="7">
        <f ca="1">IF($F1726=1,OFFSET(start_norps,LOLP!$D1726+(1-$C1726)*24,LOLP!$B1726)*H1726/G1726,0)</f>
        <v>0</v>
      </c>
      <c r="J1726" s="7">
        <f ca="1">IF($F1726=1,OFFSET(start_33,LOLP!$D1726+(1-$C1726)*24,LOLP!$B1726)*H1726/G1726,0)</f>
        <v>0</v>
      </c>
      <c r="K1726" s="7">
        <f ca="1">IF($F1726,OFFSET(start_40,LOLP!$D1726+(1-$C1726)*24,LOLP!$B1726),0)</f>
        <v>0</v>
      </c>
      <c r="L1726" s="7">
        <f ca="1">IF($F1726,OFFSET(start_50,LOLP!$D1726+(1-$C1726)*24,LOLP!$B1726),0)</f>
        <v>0</v>
      </c>
      <c r="M1726" s="25">
        <f t="shared" ca="1" si="184"/>
        <v>0</v>
      </c>
      <c r="N1726" s="25">
        <f t="shared" ca="1" si="185"/>
        <v>0</v>
      </c>
      <c r="O1726" s="15" t="e">
        <f t="shared" ca="1" si="186"/>
        <v>#DIV/0!</v>
      </c>
      <c r="P1726" s="15" t="e">
        <f t="shared" ca="1" si="187"/>
        <v>#DIV/0!</v>
      </c>
    </row>
    <row r="1727" spans="1:16" x14ac:dyDescent="0.25">
      <c r="A1727" s="1">
        <f t="shared" si="188"/>
        <v>43172</v>
      </c>
      <c r="B1727" s="7">
        <f t="shared" si="183"/>
        <v>3</v>
      </c>
      <c r="C1727" s="4">
        <f>INDEX(Calendar!$E$3:$E$367,MATCH(LOLP!$A1727,Calendar!$B$3:$B$367,0))</f>
        <v>1</v>
      </c>
      <c r="D1727" s="2">
        <f t="shared" si="189"/>
        <v>20</v>
      </c>
      <c r="E1727" s="36">
        <v>27492</v>
      </c>
      <c r="F1727" s="7">
        <f>IFERROR(IF(INDEX('Temperature Data'!$AA$15:$AA$348,MATCH(LOLP!A1727,'Temperature Data'!$B$15:$B$348,0))&gt;IF(B1727=9,$G$2,LOLP!$F$2),1,0),0)</f>
        <v>0</v>
      </c>
      <c r="G1727" s="7">
        <f>SUMIFS(LOLP!$F$4:$F$8763,$C$4:$C$8763,$C1727,$B$4:$B$8763,$B1727,$D$4:$D$8763,$D1727)</f>
        <v>0</v>
      </c>
      <c r="H1727" s="7">
        <f>COUNTIFS(Calendar!$E$3:$E$367,LOLP!C1727,Calendar!$D$3:$D$367,LOLP!B1727)</f>
        <v>22</v>
      </c>
      <c r="I1727" s="7">
        <f ca="1">IF($F1727=1,OFFSET(start_norps,LOLP!$D1727+(1-$C1727)*24,LOLP!$B1727)*H1727/G1727,0)</f>
        <v>0</v>
      </c>
      <c r="J1727" s="7">
        <f ca="1">IF($F1727=1,OFFSET(start_33,LOLP!$D1727+(1-$C1727)*24,LOLP!$B1727)*H1727/G1727,0)</f>
        <v>0</v>
      </c>
      <c r="K1727" s="7">
        <f ca="1">IF($F1727,OFFSET(start_40,LOLP!$D1727+(1-$C1727)*24,LOLP!$B1727),0)</f>
        <v>0</v>
      </c>
      <c r="L1727" s="7">
        <f ca="1">IF($F1727,OFFSET(start_50,LOLP!$D1727+(1-$C1727)*24,LOLP!$B1727),0)</f>
        <v>0</v>
      </c>
      <c r="M1727" s="25">
        <f t="shared" ca="1" si="184"/>
        <v>0</v>
      </c>
      <c r="N1727" s="25">
        <f t="shared" ca="1" si="185"/>
        <v>0</v>
      </c>
      <c r="O1727" s="15" t="e">
        <f t="shared" ca="1" si="186"/>
        <v>#DIV/0!</v>
      </c>
      <c r="P1727" s="15" t="e">
        <f t="shared" ca="1" si="187"/>
        <v>#DIV/0!</v>
      </c>
    </row>
    <row r="1728" spans="1:16" x14ac:dyDescent="0.25">
      <c r="A1728" s="1">
        <f t="shared" si="188"/>
        <v>43172</v>
      </c>
      <c r="B1728" s="7">
        <f t="shared" si="183"/>
        <v>3</v>
      </c>
      <c r="C1728" s="4">
        <f>INDEX(Calendar!$E$3:$E$367,MATCH(LOLP!$A1728,Calendar!$B$3:$B$367,0))</f>
        <v>1</v>
      </c>
      <c r="D1728" s="2">
        <f t="shared" si="189"/>
        <v>21</v>
      </c>
      <c r="E1728" s="36">
        <v>26261</v>
      </c>
      <c r="F1728" s="7">
        <f>IFERROR(IF(INDEX('Temperature Data'!$AA$15:$AA$348,MATCH(LOLP!A1728,'Temperature Data'!$B$15:$B$348,0))&gt;IF(B1728=9,$G$2,LOLP!$F$2),1,0),0)</f>
        <v>0</v>
      </c>
      <c r="G1728" s="7">
        <f>SUMIFS(LOLP!$F$4:$F$8763,$C$4:$C$8763,$C1728,$B$4:$B$8763,$B1728,$D$4:$D$8763,$D1728)</f>
        <v>0</v>
      </c>
      <c r="H1728" s="7">
        <f>COUNTIFS(Calendar!$E$3:$E$367,LOLP!C1728,Calendar!$D$3:$D$367,LOLP!B1728)</f>
        <v>22</v>
      </c>
      <c r="I1728" s="7">
        <f ca="1">IF($F1728=1,OFFSET(start_norps,LOLP!$D1728+(1-$C1728)*24,LOLP!$B1728)*H1728/G1728,0)</f>
        <v>0</v>
      </c>
      <c r="J1728" s="7">
        <f ca="1">IF($F1728=1,OFFSET(start_33,LOLP!$D1728+(1-$C1728)*24,LOLP!$B1728)*H1728/G1728,0)</f>
        <v>0</v>
      </c>
      <c r="K1728" s="7">
        <f ca="1">IF($F1728,OFFSET(start_40,LOLP!$D1728+(1-$C1728)*24,LOLP!$B1728),0)</f>
        <v>0</v>
      </c>
      <c r="L1728" s="7">
        <f ca="1">IF($F1728,OFFSET(start_50,LOLP!$D1728+(1-$C1728)*24,LOLP!$B1728),0)</f>
        <v>0</v>
      </c>
      <c r="M1728" s="25">
        <f t="shared" ca="1" si="184"/>
        <v>0</v>
      </c>
      <c r="N1728" s="25">
        <f t="shared" ca="1" si="185"/>
        <v>0</v>
      </c>
      <c r="O1728" s="15" t="e">
        <f t="shared" ca="1" si="186"/>
        <v>#DIV/0!</v>
      </c>
      <c r="P1728" s="15" t="e">
        <f t="shared" ca="1" si="187"/>
        <v>#DIV/0!</v>
      </c>
    </row>
    <row r="1729" spans="1:16" x14ac:dyDescent="0.25">
      <c r="A1729" s="1">
        <f t="shared" si="188"/>
        <v>43172</v>
      </c>
      <c r="B1729" s="7">
        <f t="shared" si="183"/>
        <v>3</v>
      </c>
      <c r="C1729" s="4">
        <f>INDEX(Calendar!$E$3:$E$367,MATCH(LOLP!$A1729,Calendar!$B$3:$B$367,0))</f>
        <v>1</v>
      </c>
      <c r="D1729" s="2">
        <f t="shared" si="189"/>
        <v>22</v>
      </c>
      <c r="E1729" s="36">
        <v>24456</v>
      </c>
      <c r="F1729" s="7">
        <f>IFERROR(IF(INDEX('Temperature Data'!$AA$15:$AA$348,MATCH(LOLP!A1729,'Temperature Data'!$B$15:$B$348,0))&gt;IF(B1729=9,$G$2,LOLP!$F$2),1,0),0)</f>
        <v>0</v>
      </c>
      <c r="G1729" s="7">
        <f>SUMIFS(LOLP!$F$4:$F$8763,$C$4:$C$8763,$C1729,$B$4:$B$8763,$B1729,$D$4:$D$8763,$D1729)</f>
        <v>0</v>
      </c>
      <c r="H1729" s="7">
        <f>COUNTIFS(Calendar!$E$3:$E$367,LOLP!C1729,Calendar!$D$3:$D$367,LOLP!B1729)</f>
        <v>22</v>
      </c>
      <c r="I1729" s="7">
        <f ca="1">IF($F1729=1,OFFSET(start_norps,LOLP!$D1729+(1-$C1729)*24,LOLP!$B1729)*H1729/G1729,0)</f>
        <v>0</v>
      </c>
      <c r="J1729" s="7">
        <f ca="1">IF($F1729=1,OFFSET(start_33,LOLP!$D1729+(1-$C1729)*24,LOLP!$B1729)*H1729/G1729,0)</f>
        <v>0</v>
      </c>
      <c r="K1729" s="7">
        <f ca="1">IF($F1729,OFFSET(start_40,LOLP!$D1729+(1-$C1729)*24,LOLP!$B1729),0)</f>
        <v>0</v>
      </c>
      <c r="L1729" s="7">
        <f ca="1">IF($F1729,OFFSET(start_50,LOLP!$D1729+(1-$C1729)*24,LOLP!$B1729),0)</f>
        <v>0</v>
      </c>
      <c r="M1729" s="25">
        <f t="shared" ca="1" si="184"/>
        <v>0</v>
      </c>
      <c r="N1729" s="25">
        <f t="shared" ca="1" si="185"/>
        <v>0</v>
      </c>
      <c r="O1729" s="15" t="e">
        <f t="shared" ca="1" si="186"/>
        <v>#DIV/0!</v>
      </c>
      <c r="P1729" s="15" t="e">
        <f t="shared" ca="1" si="187"/>
        <v>#DIV/0!</v>
      </c>
    </row>
    <row r="1730" spans="1:16" x14ac:dyDescent="0.25">
      <c r="A1730" s="1">
        <f t="shared" si="188"/>
        <v>43172</v>
      </c>
      <c r="B1730" s="7">
        <f t="shared" si="183"/>
        <v>3</v>
      </c>
      <c r="C1730" s="4">
        <f>INDEX(Calendar!$E$3:$E$367,MATCH(LOLP!$A1730,Calendar!$B$3:$B$367,0))</f>
        <v>1</v>
      </c>
      <c r="D1730" s="2">
        <f t="shared" si="189"/>
        <v>23</v>
      </c>
      <c r="E1730" s="36">
        <v>22588</v>
      </c>
      <c r="F1730" s="7">
        <f>IFERROR(IF(INDEX('Temperature Data'!$AA$15:$AA$348,MATCH(LOLP!A1730,'Temperature Data'!$B$15:$B$348,0))&gt;IF(B1730=9,$G$2,LOLP!$F$2),1,0),0)</f>
        <v>0</v>
      </c>
      <c r="G1730" s="7">
        <f>SUMIFS(LOLP!$F$4:$F$8763,$C$4:$C$8763,$C1730,$B$4:$B$8763,$B1730,$D$4:$D$8763,$D1730)</f>
        <v>0</v>
      </c>
      <c r="H1730" s="7">
        <f>COUNTIFS(Calendar!$E$3:$E$367,LOLP!C1730,Calendar!$D$3:$D$367,LOLP!B1730)</f>
        <v>22</v>
      </c>
      <c r="I1730" s="7">
        <f ca="1">IF($F1730=1,OFFSET(start_norps,LOLP!$D1730+(1-$C1730)*24,LOLP!$B1730)*H1730/G1730,0)</f>
        <v>0</v>
      </c>
      <c r="J1730" s="7">
        <f ca="1">IF($F1730=1,OFFSET(start_33,LOLP!$D1730+(1-$C1730)*24,LOLP!$B1730)*H1730/G1730,0)</f>
        <v>0</v>
      </c>
      <c r="K1730" s="7">
        <f ca="1">IF($F1730,OFFSET(start_40,LOLP!$D1730+(1-$C1730)*24,LOLP!$B1730),0)</f>
        <v>0</v>
      </c>
      <c r="L1730" s="7">
        <f ca="1">IF($F1730,OFFSET(start_50,LOLP!$D1730+(1-$C1730)*24,LOLP!$B1730),0)</f>
        <v>0</v>
      </c>
      <c r="M1730" s="25">
        <f t="shared" ca="1" si="184"/>
        <v>0</v>
      </c>
      <c r="N1730" s="25">
        <f t="shared" ca="1" si="185"/>
        <v>0</v>
      </c>
      <c r="O1730" s="15" t="e">
        <f t="shared" ca="1" si="186"/>
        <v>#DIV/0!</v>
      </c>
      <c r="P1730" s="15" t="e">
        <f t="shared" ca="1" si="187"/>
        <v>#DIV/0!</v>
      </c>
    </row>
    <row r="1731" spans="1:16" x14ac:dyDescent="0.25">
      <c r="A1731" s="1">
        <f t="shared" si="188"/>
        <v>43172</v>
      </c>
      <c r="B1731" s="7">
        <f t="shared" si="183"/>
        <v>3</v>
      </c>
      <c r="C1731" s="4">
        <f>INDEX(Calendar!$E$3:$E$367,MATCH(LOLP!$A1731,Calendar!$B$3:$B$367,0))</f>
        <v>1</v>
      </c>
      <c r="D1731" s="2">
        <f t="shared" si="189"/>
        <v>24</v>
      </c>
      <c r="E1731" s="36">
        <v>21680</v>
      </c>
      <c r="F1731" s="7">
        <f>IFERROR(IF(INDEX('Temperature Data'!$AA$15:$AA$348,MATCH(LOLP!A1731,'Temperature Data'!$B$15:$B$348,0))&gt;IF(B1731=9,$G$2,LOLP!$F$2),1,0),0)</f>
        <v>0</v>
      </c>
      <c r="G1731" s="7">
        <f>SUMIFS(LOLP!$F$4:$F$8763,$C$4:$C$8763,$C1731,$B$4:$B$8763,$B1731,$D$4:$D$8763,$D1731)</f>
        <v>0</v>
      </c>
      <c r="H1731" s="7">
        <f>COUNTIFS(Calendar!$E$3:$E$367,LOLP!C1731,Calendar!$D$3:$D$367,LOLP!B1731)</f>
        <v>22</v>
      </c>
      <c r="I1731" s="7">
        <f ca="1">IF($F1731=1,OFFSET(start_norps,LOLP!$D1731+(1-$C1731)*24,LOLP!$B1731)*H1731/G1731,0)</f>
        <v>0</v>
      </c>
      <c r="J1731" s="7">
        <f ca="1">IF($F1731=1,OFFSET(start_33,LOLP!$D1731+(1-$C1731)*24,LOLP!$B1731)*H1731/G1731,0)</f>
        <v>0</v>
      </c>
      <c r="K1731" s="7">
        <f ca="1">IF($F1731,OFFSET(start_40,LOLP!$D1731+(1-$C1731)*24,LOLP!$B1731),0)</f>
        <v>0</v>
      </c>
      <c r="L1731" s="7">
        <f ca="1">IF($F1731,OFFSET(start_50,LOLP!$D1731+(1-$C1731)*24,LOLP!$B1731),0)</f>
        <v>0</v>
      </c>
      <c r="M1731" s="25">
        <f t="shared" ca="1" si="184"/>
        <v>0</v>
      </c>
      <c r="N1731" s="25">
        <f t="shared" ca="1" si="185"/>
        <v>0</v>
      </c>
      <c r="O1731" s="15" t="e">
        <f t="shared" ca="1" si="186"/>
        <v>#DIV/0!</v>
      </c>
      <c r="P1731" s="15" t="e">
        <f t="shared" ca="1" si="187"/>
        <v>#DIV/0!</v>
      </c>
    </row>
    <row r="1732" spans="1:16" x14ac:dyDescent="0.25">
      <c r="A1732" s="1">
        <f t="shared" si="188"/>
        <v>43173</v>
      </c>
      <c r="B1732" s="7">
        <f t="shared" si="183"/>
        <v>3</v>
      </c>
      <c r="C1732" s="4">
        <f>INDEX(Calendar!$E$3:$E$367,MATCH(LOLP!$A1732,Calendar!$B$3:$B$367,0))</f>
        <v>1</v>
      </c>
      <c r="D1732" s="2">
        <f t="shared" si="189"/>
        <v>1</v>
      </c>
      <c r="E1732" s="36">
        <v>20875</v>
      </c>
      <c r="F1732" s="7">
        <f>IFERROR(IF(INDEX('Temperature Data'!$AA$15:$AA$348,MATCH(LOLP!A1732,'Temperature Data'!$B$15:$B$348,0))&gt;IF(B1732=9,$G$2,LOLP!$F$2),1,0),0)</f>
        <v>0</v>
      </c>
      <c r="G1732" s="7">
        <f>SUMIFS(LOLP!$F$4:$F$8763,$C$4:$C$8763,$C1732,$B$4:$B$8763,$B1732,$D$4:$D$8763,$D1732)</f>
        <v>0</v>
      </c>
      <c r="H1732" s="7">
        <f>COUNTIFS(Calendar!$E$3:$E$367,LOLP!C1732,Calendar!$D$3:$D$367,LOLP!B1732)</f>
        <v>22</v>
      </c>
      <c r="I1732" s="7">
        <f ca="1">IF($F1732=1,OFFSET(start_norps,LOLP!$D1732+(1-$C1732)*24,LOLP!$B1732)*H1732/G1732,0)</f>
        <v>0</v>
      </c>
      <c r="J1732" s="7">
        <f ca="1">IF($F1732=1,OFFSET(start_33,LOLP!$D1732+(1-$C1732)*24,LOLP!$B1732)*H1732/G1732,0)</f>
        <v>0</v>
      </c>
      <c r="K1732" s="7">
        <f ca="1">IF($F1732,OFFSET(start_40,LOLP!$D1732+(1-$C1732)*24,LOLP!$B1732),0)</f>
        <v>0</v>
      </c>
      <c r="L1732" s="7">
        <f ca="1">IF($F1732,OFFSET(start_50,LOLP!$D1732+(1-$C1732)*24,LOLP!$B1732),0)</f>
        <v>0</v>
      </c>
      <c r="M1732" s="25">
        <f t="shared" ca="1" si="184"/>
        <v>0</v>
      </c>
      <c r="N1732" s="25">
        <f t="shared" ca="1" si="185"/>
        <v>0</v>
      </c>
      <c r="O1732" s="15" t="e">
        <f t="shared" ca="1" si="186"/>
        <v>#DIV/0!</v>
      </c>
      <c r="P1732" s="15" t="e">
        <f t="shared" ca="1" si="187"/>
        <v>#DIV/0!</v>
      </c>
    </row>
    <row r="1733" spans="1:16" x14ac:dyDescent="0.25">
      <c r="A1733" s="1">
        <f t="shared" si="188"/>
        <v>43173</v>
      </c>
      <c r="B1733" s="7">
        <f t="shared" ref="B1733:B1796" si="190">MONTH(A1733)</f>
        <v>3</v>
      </c>
      <c r="C1733" s="4">
        <f>INDEX(Calendar!$E$3:$E$367,MATCH(LOLP!$A1733,Calendar!$B$3:$B$367,0))</f>
        <v>1</v>
      </c>
      <c r="D1733" s="2">
        <f t="shared" si="189"/>
        <v>2</v>
      </c>
      <c r="E1733" s="36">
        <v>20322</v>
      </c>
      <c r="F1733" s="7">
        <f>IFERROR(IF(INDEX('Temperature Data'!$AA$15:$AA$348,MATCH(LOLP!A1733,'Temperature Data'!$B$15:$B$348,0))&gt;IF(B1733=9,$G$2,LOLP!$F$2),1,0),0)</f>
        <v>0</v>
      </c>
      <c r="G1733" s="7">
        <f>SUMIFS(LOLP!$F$4:$F$8763,$C$4:$C$8763,$C1733,$B$4:$B$8763,$B1733,$D$4:$D$8763,$D1733)</f>
        <v>0</v>
      </c>
      <c r="H1733" s="7">
        <f>COUNTIFS(Calendar!$E$3:$E$367,LOLP!C1733,Calendar!$D$3:$D$367,LOLP!B1733)</f>
        <v>22</v>
      </c>
      <c r="I1733" s="7">
        <f ca="1">IF($F1733=1,OFFSET(start_norps,LOLP!$D1733+(1-$C1733)*24,LOLP!$B1733)*H1733/G1733,0)</f>
        <v>0</v>
      </c>
      <c r="J1733" s="7">
        <f ca="1">IF($F1733=1,OFFSET(start_33,LOLP!$D1733+(1-$C1733)*24,LOLP!$B1733)*H1733/G1733,0)</f>
        <v>0</v>
      </c>
      <c r="K1733" s="7">
        <f ca="1">IF($F1733,OFFSET(start_40,LOLP!$D1733+(1-$C1733)*24,LOLP!$B1733),0)</f>
        <v>0</v>
      </c>
      <c r="L1733" s="7">
        <f ca="1">IF($F1733,OFFSET(start_50,LOLP!$D1733+(1-$C1733)*24,LOLP!$B1733),0)</f>
        <v>0</v>
      </c>
      <c r="M1733" s="25">
        <f t="shared" ref="M1733:M1796" ca="1" si="191">I1733/I$8764</f>
        <v>0</v>
      </c>
      <c r="N1733" s="25">
        <f t="shared" ref="N1733:N1796" ca="1" si="192">J1733/J$8764</f>
        <v>0</v>
      </c>
      <c r="O1733" s="15" t="e">
        <f t="shared" ref="O1733:O1796" ca="1" si="193">K1733/K$8764</f>
        <v>#DIV/0!</v>
      </c>
      <c r="P1733" s="15" t="e">
        <f t="shared" ref="P1733:P1796" ca="1" si="194">L1733/L$8764</f>
        <v>#DIV/0!</v>
      </c>
    </row>
    <row r="1734" spans="1:16" x14ac:dyDescent="0.25">
      <c r="A1734" s="1">
        <f t="shared" si="188"/>
        <v>43173</v>
      </c>
      <c r="B1734" s="7">
        <f t="shared" si="190"/>
        <v>3</v>
      </c>
      <c r="C1734" s="4">
        <f>INDEX(Calendar!$E$3:$E$367,MATCH(LOLP!$A1734,Calendar!$B$3:$B$367,0))</f>
        <v>1</v>
      </c>
      <c r="D1734" s="2">
        <f t="shared" si="189"/>
        <v>3</v>
      </c>
      <c r="E1734" s="36">
        <v>20151</v>
      </c>
      <c r="F1734" s="7">
        <f>IFERROR(IF(INDEX('Temperature Data'!$AA$15:$AA$348,MATCH(LOLP!A1734,'Temperature Data'!$B$15:$B$348,0))&gt;IF(B1734=9,$G$2,LOLP!$F$2),1,0),0)</f>
        <v>0</v>
      </c>
      <c r="G1734" s="7">
        <f>SUMIFS(LOLP!$F$4:$F$8763,$C$4:$C$8763,$C1734,$B$4:$B$8763,$B1734,$D$4:$D$8763,$D1734)</f>
        <v>0</v>
      </c>
      <c r="H1734" s="7">
        <f>COUNTIFS(Calendar!$E$3:$E$367,LOLP!C1734,Calendar!$D$3:$D$367,LOLP!B1734)</f>
        <v>22</v>
      </c>
      <c r="I1734" s="7">
        <f ca="1">IF($F1734=1,OFFSET(start_norps,LOLP!$D1734+(1-$C1734)*24,LOLP!$B1734)*H1734/G1734,0)</f>
        <v>0</v>
      </c>
      <c r="J1734" s="7">
        <f ca="1">IF($F1734=1,OFFSET(start_33,LOLP!$D1734+(1-$C1734)*24,LOLP!$B1734)*H1734/G1734,0)</f>
        <v>0</v>
      </c>
      <c r="K1734" s="7">
        <f ca="1">IF($F1734,OFFSET(start_40,LOLP!$D1734+(1-$C1734)*24,LOLP!$B1734),0)</f>
        <v>0</v>
      </c>
      <c r="L1734" s="7">
        <f ca="1">IF($F1734,OFFSET(start_50,LOLP!$D1734+(1-$C1734)*24,LOLP!$B1734),0)</f>
        <v>0</v>
      </c>
      <c r="M1734" s="25">
        <f t="shared" ca="1" si="191"/>
        <v>0</v>
      </c>
      <c r="N1734" s="25">
        <f t="shared" ca="1" si="192"/>
        <v>0</v>
      </c>
      <c r="O1734" s="15" t="e">
        <f t="shared" ca="1" si="193"/>
        <v>#DIV/0!</v>
      </c>
      <c r="P1734" s="15" t="e">
        <f t="shared" ca="1" si="194"/>
        <v>#DIV/0!</v>
      </c>
    </row>
    <row r="1735" spans="1:16" x14ac:dyDescent="0.25">
      <c r="A1735" s="1">
        <f t="shared" si="188"/>
        <v>43173</v>
      </c>
      <c r="B1735" s="7">
        <f t="shared" si="190"/>
        <v>3</v>
      </c>
      <c r="C1735" s="4">
        <f>INDEX(Calendar!$E$3:$E$367,MATCH(LOLP!$A1735,Calendar!$B$3:$B$367,0))</f>
        <v>1</v>
      </c>
      <c r="D1735" s="2">
        <f t="shared" si="189"/>
        <v>4</v>
      </c>
      <c r="E1735" s="36">
        <v>20368</v>
      </c>
      <c r="F1735" s="7">
        <f>IFERROR(IF(INDEX('Temperature Data'!$AA$15:$AA$348,MATCH(LOLP!A1735,'Temperature Data'!$B$15:$B$348,0))&gt;IF(B1735=9,$G$2,LOLP!$F$2),1,0),0)</f>
        <v>0</v>
      </c>
      <c r="G1735" s="7">
        <f>SUMIFS(LOLP!$F$4:$F$8763,$C$4:$C$8763,$C1735,$B$4:$B$8763,$B1735,$D$4:$D$8763,$D1735)</f>
        <v>0</v>
      </c>
      <c r="H1735" s="7">
        <f>COUNTIFS(Calendar!$E$3:$E$367,LOLP!C1735,Calendar!$D$3:$D$367,LOLP!B1735)</f>
        <v>22</v>
      </c>
      <c r="I1735" s="7">
        <f ca="1">IF($F1735=1,OFFSET(start_norps,LOLP!$D1735+(1-$C1735)*24,LOLP!$B1735)*H1735/G1735,0)</f>
        <v>0</v>
      </c>
      <c r="J1735" s="7">
        <f ca="1">IF($F1735=1,OFFSET(start_33,LOLP!$D1735+(1-$C1735)*24,LOLP!$B1735)*H1735/G1735,0)</f>
        <v>0</v>
      </c>
      <c r="K1735" s="7">
        <f ca="1">IF($F1735,OFFSET(start_40,LOLP!$D1735+(1-$C1735)*24,LOLP!$B1735),0)</f>
        <v>0</v>
      </c>
      <c r="L1735" s="7">
        <f ca="1">IF($F1735,OFFSET(start_50,LOLP!$D1735+(1-$C1735)*24,LOLP!$B1735),0)</f>
        <v>0</v>
      </c>
      <c r="M1735" s="25">
        <f t="shared" ca="1" si="191"/>
        <v>0</v>
      </c>
      <c r="N1735" s="25">
        <f t="shared" ca="1" si="192"/>
        <v>0</v>
      </c>
      <c r="O1735" s="15" t="e">
        <f t="shared" ca="1" si="193"/>
        <v>#DIV/0!</v>
      </c>
      <c r="P1735" s="15" t="e">
        <f t="shared" ca="1" si="194"/>
        <v>#DIV/0!</v>
      </c>
    </row>
    <row r="1736" spans="1:16" x14ac:dyDescent="0.25">
      <c r="A1736" s="1">
        <f t="shared" si="188"/>
        <v>43173</v>
      </c>
      <c r="B1736" s="7">
        <f t="shared" si="190"/>
        <v>3</v>
      </c>
      <c r="C1736" s="4">
        <f>INDEX(Calendar!$E$3:$E$367,MATCH(LOLP!$A1736,Calendar!$B$3:$B$367,0))</f>
        <v>1</v>
      </c>
      <c r="D1736" s="2">
        <f t="shared" si="189"/>
        <v>5</v>
      </c>
      <c r="E1736" s="36">
        <v>21569</v>
      </c>
      <c r="F1736" s="7">
        <f>IFERROR(IF(INDEX('Temperature Data'!$AA$15:$AA$348,MATCH(LOLP!A1736,'Temperature Data'!$B$15:$B$348,0))&gt;IF(B1736=9,$G$2,LOLP!$F$2),1,0),0)</f>
        <v>0</v>
      </c>
      <c r="G1736" s="7">
        <f>SUMIFS(LOLP!$F$4:$F$8763,$C$4:$C$8763,$C1736,$B$4:$B$8763,$B1736,$D$4:$D$8763,$D1736)</f>
        <v>0</v>
      </c>
      <c r="H1736" s="7">
        <f>COUNTIFS(Calendar!$E$3:$E$367,LOLP!C1736,Calendar!$D$3:$D$367,LOLP!B1736)</f>
        <v>22</v>
      </c>
      <c r="I1736" s="7">
        <f ca="1">IF($F1736=1,OFFSET(start_norps,LOLP!$D1736+(1-$C1736)*24,LOLP!$B1736)*H1736/G1736,0)</f>
        <v>0</v>
      </c>
      <c r="J1736" s="7">
        <f ca="1">IF($F1736=1,OFFSET(start_33,LOLP!$D1736+(1-$C1736)*24,LOLP!$B1736)*H1736/G1736,0)</f>
        <v>0</v>
      </c>
      <c r="K1736" s="7">
        <f ca="1">IF($F1736,OFFSET(start_40,LOLP!$D1736+(1-$C1736)*24,LOLP!$B1736),0)</f>
        <v>0</v>
      </c>
      <c r="L1736" s="7">
        <f ca="1">IF($F1736,OFFSET(start_50,LOLP!$D1736+(1-$C1736)*24,LOLP!$B1736),0)</f>
        <v>0</v>
      </c>
      <c r="M1736" s="25">
        <f t="shared" ca="1" si="191"/>
        <v>0</v>
      </c>
      <c r="N1736" s="25">
        <f t="shared" ca="1" si="192"/>
        <v>0</v>
      </c>
      <c r="O1736" s="15" t="e">
        <f t="shared" ca="1" si="193"/>
        <v>#DIV/0!</v>
      </c>
      <c r="P1736" s="15" t="e">
        <f t="shared" ca="1" si="194"/>
        <v>#DIV/0!</v>
      </c>
    </row>
    <row r="1737" spans="1:16" x14ac:dyDescent="0.25">
      <c r="A1737" s="1">
        <f t="shared" si="188"/>
        <v>43173</v>
      </c>
      <c r="B1737" s="7">
        <f t="shared" si="190"/>
        <v>3</v>
      </c>
      <c r="C1737" s="4">
        <f>INDEX(Calendar!$E$3:$E$367,MATCH(LOLP!$A1737,Calendar!$B$3:$B$367,0))</f>
        <v>1</v>
      </c>
      <c r="D1737" s="2">
        <f t="shared" si="189"/>
        <v>6</v>
      </c>
      <c r="E1737" s="36">
        <v>23904</v>
      </c>
      <c r="F1737" s="7">
        <f>IFERROR(IF(INDEX('Temperature Data'!$AA$15:$AA$348,MATCH(LOLP!A1737,'Temperature Data'!$B$15:$B$348,0))&gt;IF(B1737=9,$G$2,LOLP!$F$2),1,0),0)</f>
        <v>0</v>
      </c>
      <c r="G1737" s="7">
        <f>SUMIFS(LOLP!$F$4:$F$8763,$C$4:$C$8763,$C1737,$B$4:$B$8763,$B1737,$D$4:$D$8763,$D1737)</f>
        <v>0</v>
      </c>
      <c r="H1737" s="7">
        <f>COUNTIFS(Calendar!$E$3:$E$367,LOLP!C1737,Calendar!$D$3:$D$367,LOLP!B1737)</f>
        <v>22</v>
      </c>
      <c r="I1737" s="7">
        <f ca="1">IF($F1737=1,OFFSET(start_norps,LOLP!$D1737+(1-$C1737)*24,LOLP!$B1737)*H1737/G1737,0)</f>
        <v>0</v>
      </c>
      <c r="J1737" s="7">
        <f ca="1">IF($F1737=1,OFFSET(start_33,LOLP!$D1737+(1-$C1737)*24,LOLP!$B1737)*H1737/G1737,0)</f>
        <v>0</v>
      </c>
      <c r="K1737" s="7">
        <f ca="1">IF($F1737,OFFSET(start_40,LOLP!$D1737+(1-$C1737)*24,LOLP!$B1737),0)</f>
        <v>0</v>
      </c>
      <c r="L1737" s="7">
        <f ca="1">IF($F1737,OFFSET(start_50,LOLP!$D1737+(1-$C1737)*24,LOLP!$B1737),0)</f>
        <v>0</v>
      </c>
      <c r="M1737" s="25">
        <f t="shared" ca="1" si="191"/>
        <v>0</v>
      </c>
      <c r="N1737" s="25">
        <f t="shared" ca="1" si="192"/>
        <v>0</v>
      </c>
      <c r="O1737" s="15" t="e">
        <f t="shared" ca="1" si="193"/>
        <v>#DIV/0!</v>
      </c>
      <c r="P1737" s="15" t="e">
        <f t="shared" ca="1" si="194"/>
        <v>#DIV/0!</v>
      </c>
    </row>
    <row r="1738" spans="1:16" x14ac:dyDescent="0.25">
      <c r="A1738" s="1">
        <f t="shared" si="188"/>
        <v>43173</v>
      </c>
      <c r="B1738" s="7">
        <f t="shared" si="190"/>
        <v>3</v>
      </c>
      <c r="C1738" s="4">
        <f>INDEX(Calendar!$E$3:$E$367,MATCH(LOLP!$A1738,Calendar!$B$3:$B$367,0))</f>
        <v>1</v>
      </c>
      <c r="D1738" s="2">
        <f t="shared" si="189"/>
        <v>7</v>
      </c>
      <c r="E1738" s="36">
        <v>25774</v>
      </c>
      <c r="F1738" s="7">
        <f>IFERROR(IF(INDEX('Temperature Data'!$AA$15:$AA$348,MATCH(LOLP!A1738,'Temperature Data'!$B$15:$B$348,0))&gt;IF(B1738=9,$G$2,LOLP!$F$2),1,0),0)</f>
        <v>0</v>
      </c>
      <c r="G1738" s="7">
        <f>SUMIFS(LOLP!$F$4:$F$8763,$C$4:$C$8763,$C1738,$B$4:$B$8763,$B1738,$D$4:$D$8763,$D1738)</f>
        <v>0</v>
      </c>
      <c r="H1738" s="7">
        <f>COUNTIFS(Calendar!$E$3:$E$367,LOLP!C1738,Calendar!$D$3:$D$367,LOLP!B1738)</f>
        <v>22</v>
      </c>
      <c r="I1738" s="7">
        <f ca="1">IF($F1738=1,OFFSET(start_norps,LOLP!$D1738+(1-$C1738)*24,LOLP!$B1738)*H1738/G1738,0)</f>
        <v>0</v>
      </c>
      <c r="J1738" s="7">
        <f ca="1">IF($F1738=1,OFFSET(start_33,LOLP!$D1738+(1-$C1738)*24,LOLP!$B1738)*H1738/G1738,0)</f>
        <v>0</v>
      </c>
      <c r="K1738" s="7">
        <f ca="1">IF($F1738,OFFSET(start_40,LOLP!$D1738+(1-$C1738)*24,LOLP!$B1738),0)</f>
        <v>0</v>
      </c>
      <c r="L1738" s="7">
        <f ca="1">IF($F1738,OFFSET(start_50,LOLP!$D1738+(1-$C1738)*24,LOLP!$B1738),0)</f>
        <v>0</v>
      </c>
      <c r="M1738" s="25">
        <f t="shared" ca="1" si="191"/>
        <v>0</v>
      </c>
      <c r="N1738" s="25">
        <f t="shared" ca="1" si="192"/>
        <v>0</v>
      </c>
      <c r="O1738" s="15" t="e">
        <f t="shared" ca="1" si="193"/>
        <v>#DIV/0!</v>
      </c>
      <c r="P1738" s="15" t="e">
        <f t="shared" ca="1" si="194"/>
        <v>#DIV/0!</v>
      </c>
    </row>
    <row r="1739" spans="1:16" x14ac:dyDescent="0.25">
      <c r="A1739" s="1">
        <f t="shared" si="188"/>
        <v>43173</v>
      </c>
      <c r="B1739" s="7">
        <f t="shared" si="190"/>
        <v>3</v>
      </c>
      <c r="C1739" s="4">
        <f>INDEX(Calendar!$E$3:$E$367,MATCH(LOLP!$A1739,Calendar!$B$3:$B$367,0))</f>
        <v>1</v>
      </c>
      <c r="D1739" s="2">
        <f t="shared" si="189"/>
        <v>8</v>
      </c>
      <c r="E1739" s="36">
        <v>25763</v>
      </c>
      <c r="F1739" s="7">
        <f>IFERROR(IF(INDEX('Temperature Data'!$AA$15:$AA$348,MATCH(LOLP!A1739,'Temperature Data'!$B$15:$B$348,0))&gt;IF(B1739=9,$G$2,LOLP!$F$2),1,0),0)</f>
        <v>0</v>
      </c>
      <c r="G1739" s="7">
        <f>SUMIFS(LOLP!$F$4:$F$8763,$C$4:$C$8763,$C1739,$B$4:$B$8763,$B1739,$D$4:$D$8763,$D1739)</f>
        <v>0</v>
      </c>
      <c r="H1739" s="7">
        <f>COUNTIFS(Calendar!$E$3:$E$367,LOLP!C1739,Calendar!$D$3:$D$367,LOLP!B1739)</f>
        <v>22</v>
      </c>
      <c r="I1739" s="7">
        <f ca="1">IF($F1739=1,OFFSET(start_norps,LOLP!$D1739+(1-$C1739)*24,LOLP!$B1739)*H1739/G1739,0)</f>
        <v>0</v>
      </c>
      <c r="J1739" s="7">
        <f ca="1">IF($F1739=1,OFFSET(start_33,LOLP!$D1739+(1-$C1739)*24,LOLP!$B1739)*H1739/G1739,0)</f>
        <v>0</v>
      </c>
      <c r="K1739" s="7">
        <f ca="1">IF($F1739,OFFSET(start_40,LOLP!$D1739+(1-$C1739)*24,LOLP!$B1739),0)</f>
        <v>0</v>
      </c>
      <c r="L1739" s="7">
        <f ca="1">IF($F1739,OFFSET(start_50,LOLP!$D1739+(1-$C1739)*24,LOLP!$B1739),0)</f>
        <v>0</v>
      </c>
      <c r="M1739" s="25">
        <f t="shared" ca="1" si="191"/>
        <v>0</v>
      </c>
      <c r="N1739" s="25">
        <f t="shared" ca="1" si="192"/>
        <v>0</v>
      </c>
      <c r="O1739" s="15" t="e">
        <f t="shared" ca="1" si="193"/>
        <v>#DIV/0!</v>
      </c>
      <c r="P1739" s="15" t="e">
        <f t="shared" ca="1" si="194"/>
        <v>#DIV/0!</v>
      </c>
    </row>
    <row r="1740" spans="1:16" x14ac:dyDescent="0.25">
      <c r="A1740" s="1">
        <f t="shared" si="188"/>
        <v>43173</v>
      </c>
      <c r="B1740" s="7">
        <f t="shared" si="190"/>
        <v>3</v>
      </c>
      <c r="C1740" s="4">
        <f>INDEX(Calendar!$E$3:$E$367,MATCH(LOLP!$A1740,Calendar!$B$3:$B$367,0))</f>
        <v>1</v>
      </c>
      <c r="D1740" s="2">
        <f t="shared" si="189"/>
        <v>9</v>
      </c>
      <c r="E1740" s="36">
        <v>25592</v>
      </c>
      <c r="F1740" s="7">
        <f>IFERROR(IF(INDEX('Temperature Data'!$AA$15:$AA$348,MATCH(LOLP!A1740,'Temperature Data'!$B$15:$B$348,0))&gt;IF(B1740=9,$G$2,LOLP!$F$2),1,0),0)</f>
        <v>0</v>
      </c>
      <c r="G1740" s="7">
        <f>SUMIFS(LOLP!$F$4:$F$8763,$C$4:$C$8763,$C1740,$B$4:$B$8763,$B1740,$D$4:$D$8763,$D1740)</f>
        <v>0</v>
      </c>
      <c r="H1740" s="7">
        <f>COUNTIFS(Calendar!$E$3:$E$367,LOLP!C1740,Calendar!$D$3:$D$367,LOLP!B1740)</f>
        <v>22</v>
      </c>
      <c r="I1740" s="7">
        <f ca="1">IF($F1740=1,OFFSET(start_norps,LOLP!$D1740+(1-$C1740)*24,LOLP!$B1740)*H1740/G1740,0)</f>
        <v>0</v>
      </c>
      <c r="J1740" s="7">
        <f ca="1">IF($F1740=1,OFFSET(start_33,LOLP!$D1740+(1-$C1740)*24,LOLP!$B1740)*H1740/G1740,0)</f>
        <v>0</v>
      </c>
      <c r="K1740" s="7">
        <f ca="1">IF($F1740,OFFSET(start_40,LOLP!$D1740+(1-$C1740)*24,LOLP!$B1740),0)</f>
        <v>0</v>
      </c>
      <c r="L1740" s="7">
        <f ca="1">IF($F1740,OFFSET(start_50,LOLP!$D1740+(1-$C1740)*24,LOLP!$B1740),0)</f>
        <v>0</v>
      </c>
      <c r="M1740" s="25">
        <f t="shared" ca="1" si="191"/>
        <v>0</v>
      </c>
      <c r="N1740" s="25">
        <f t="shared" ca="1" si="192"/>
        <v>0</v>
      </c>
      <c r="O1740" s="15" t="e">
        <f t="shared" ca="1" si="193"/>
        <v>#DIV/0!</v>
      </c>
      <c r="P1740" s="15" t="e">
        <f t="shared" ca="1" si="194"/>
        <v>#DIV/0!</v>
      </c>
    </row>
    <row r="1741" spans="1:16" x14ac:dyDescent="0.25">
      <c r="A1741" s="1">
        <f t="shared" si="188"/>
        <v>43173</v>
      </c>
      <c r="B1741" s="7">
        <f t="shared" si="190"/>
        <v>3</v>
      </c>
      <c r="C1741" s="4">
        <f>INDEX(Calendar!$E$3:$E$367,MATCH(LOLP!$A1741,Calendar!$B$3:$B$367,0))</f>
        <v>1</v>
      </c>
      <c r="D1741" s="2">
        <f t="shared" si="189"/>
        <v>10</v>
      </c>
      <c r="E1741" s="36">
        <v>25740</v>
      </c>
      <c r="F1741" s="7">
        <f>IFERROR(IF(INDEX('Temperature Data'!$AA$15:$AA$348,MATCH(LOLP!A1741,'Temperature Data'!$B$15:$B$348,0))&gt;IF(B1741=9,$G$2,LOLP!$F$2),1,0),0)</f>
        <v>0</v>
      </c>
      <c r="G1741" s="7">
        <f>SUMIFS(LOLP!$F$4:$F$8763,$C$4:$C$8763,$C1741,$B$4:$B$8763,$B1741,$D$4:$D$8763,$D1741)</f>
        <v>0</v>
      </c>
      <c r="H1741" s="7">
        <f>COUNTIFS(Calendar!$E$3:$E$367,LOLP!C1741,Calendar!$D$3:$D$367,LOLP!B1741)</f>
        <v>22</v>
      </c>
      <c r="I1741" s="7">
        <f ca="1">IF($F1741=1,OFFSET(start_norps,LOLP!$D1741+(1-$C1741)*24,LOLP!$B1741)*H1741/G1741,0)</f>
        <v>0</v>
      </c>
      <c r="J1741" s="7">
        <f ca="1">IF($F1741=1,OFFSET(start_33,LOLP!$D1741+(1-$C1741)*24,LOLP!$B1741)*H1741/G1741,0)</f>
        <v>0</v>
      </c>
      <c r="K1741" s="7">
        <f ca="1">IF($F1741,OFFSET(start_40,LOLP!$D1741+(1-$C1741)*24,LOLP!$B1741),0)</f>
        <v>0</v>
      </c>
      <c r="L1741" s="7">
        <f ca="1">IF($F1741,OFFSET(start_50,LOLP!$D1741+(1-$C1741)*24,LOLP!$B1741),0)</f>
        <v>0</v>
      </c>
      <c r="M1741" s="25">
        <f t="shared" ca="1" si="191"/>
        <v>0</v>
      </c>
      <c r="N1741" s="25">
        <f t="shared" ca="1" si="192"/>
        <v>0</v>
      </c>
      <c r="O1741" s="15" t="e">
        <f t="shared" ca="1" si="193"/>
        <v>#DIV/0!</v>
      </c>
      <c r="P1741" s="15" t="e">
        <f t="shared" ca="1" si="194"/>
        <v>#DIV/0!</v>
      </c>
    </row>
    <row r="1742" spans="1:16" x14ac:dyDescent="0.25">
      <c r="A1742" s="1">
        <f t="shared" si="188"/>
        <v>43173</v>
      </c>
      <c r="B1742" s="7">
        <f t="shared" si="190"/>
        <v>3</v>
      </c>
      <c r="C1742" s="4">
        <f>INDEX(Calendar!$E$3:$E$367,MATCH(LOLP!$A1742,Calendar!$B$3:$B$367,0))</f>
        <v>1</v>
      </c>
      <c r="D1742" s="2">
        <f t="shared" si="189"/>
        <v>11</v>
      </c>
      <c r="E1742" s="36">
        <v>25587</v>
      </c>
      <c r="F1742" s="7">
        <f>IFERROR(IF(INDEX('Temperature Data'!$AA$15:$AA$348,MATCH(LOLP!A1742,'Temperature Data'!$B$15:$B$348,0))&gt;IF(B1742=9,$G$2,LOLP!$F$2),1,0),0)</f>
        <v>0</v>
      </c>
      <c r="G1742" s="7">
        <f>SUMIFS(LOLP!$F$4:$F$8763,$C$4:$C$8763,$C1742,$B$4:$B$8763,$B1742,$D$4:$D$8763,$D1742)</f>
        <v>0</v>
      </c>
      <c r="H1742" s="7">
        <f>COUNTIFS(Calendar!$E$3:$E$367,LOLP!C1742,Calendar!$D$3:$D$367,LOLP!B1742)</f>
        <v>22</v>
      </c>
      <c r="I1742" s="7">
        <f ca="1">IF($F1742=1,OFFSET(start_norps,LOLP!$D1742+(1-$C1742)*24,LOLP!$B1742)*H1742/G1742,0)</f>
        <v>0</v>
      </c>
      <c r="J1742" s="7">
        <f ca="1">IF($F1742=1,OFFSET(start_33,LOLP!$D1742+(1-$C1742)*24,LOLP!$B1742)*H1742/G1742,0)</f>
        <v>0</v>
      </c>
      <c r="K1742" s="7">
        <f ca="1">IF($F1742,OFFSET(start_40,LOLP!$D1742+(1-$C1742)*24,LOLP!$B1742),0)</f>
        <v>0</v>
      </c>
      <c r="L1742" s="7">
        <f ca="1">IF($F1742,OFFSET(start_50,LOLP!$D1742+(1-$C1742)*24,LOLP!$B1742),0)</f>
        <v>0</v>
      </c>
      <c r="M1742" s="25">
        <f t="shared" ca="1" si="191"/>
        <v>0</v>
      </c>
      <c r="N1742" s="25">
        <f t="shared" ca="1" si="192"/>
        <v>0</v>
      </c>
      <c r="O1742" s="15" t="e">
        <f t="shared" ca="1" si="193"/>
        <v>#DIV/0!</v>
      </c>
      <c r="P1742" s="15" t="e">
        <f t="shared" ca="1" si="194"/>
        <v>#DIV/0!</v>
      </c>
    </row>
    <row r="1743" spans="1:16" x14ac:dyDescent="0.25">
      <c r="A1743" s="1">
        <f t="shared" si="188"/>
        <v>43173</v>
      </c>
      <c r="B1743" s="7">
        <f t="shared" si="190"/>
        <v>3</v>
      </c>
      <c r="C1743" s="4">
        <f>INDEX(Calendar!$E$3:$E$367,MATCH(LOLP!$A1743,Calendar!$B$3:$B$367,0))</f>
        <v>1</v>
      </c>
      <c r="D1743" s="2">
        <f t="shared" si="189"/>
        <v>12</v>
      </c>
      <c r="E1743" s="36">
        <v>24844</v>
      </c>
      <c r="F1743" s="7">
        <f>IFERROR(IF(INDEX('Temperature Data'!$AA$15:$AA$348,MATCH(LOLP!A1743,'Temperature Data'!$B$15:$B$348,0))&gt;IF(B1743=9,$G$2,LOLP!$F$2),1,0),0)</f>
        <v>0</v>
      </c>
      <c r="G1743" s="7">
        <f>SUMIFS(LOLP!$F$4:$F$8763,$C$4:$C$8763,$C1743,$B$4:$B$8763,$B1743,$D$4:$D$8763,$D1743)</f>
        <v>0</v>
      </c>
      <c r="H1743" s="7">
        <f>COUNTIFS(Calendar!$E$3:$E$367,LOLP!C1743,Calendar!$D$3:$D$367,LOLP!B1743)</f>
        <v>22</v>
      </c>
      <c r="I1743" s="7">
        <f ca="1">IF($F1743=1,OFFSET(start_norps,LOLP!$D1743+(1-$C1743)*24,LOLP!$B1743)*H1743/G1743,0)</f>
        <v>0</v>
      </c>
      <c r="J1743" s="7">
        <f ca="1">IF($F1743=1,OFFSET(start_33,LOLP!$D1743+(1-$C1743)*24,LOLP!$B1743)*H1743/G1743,0)</f>
        <v>0</v>
      </c>
      <c r="K1743" s="7">
        <f ca="1">IF($F1743,OFFSET(start_40,LOLP!$D1743+(1-$C1743)*24,LOLP!$B1743),0)</f>
        <v>0</v>
      </c>
      <c r="L1743" s="7">
        <f ca="1">IF($F1743,OFFSET(start_50,LOLP!$D1743+(1-$C1743)*24,LOLP!$B1743),0)</f>
        <v>0</v>
      </c>
      <c r="M1743" s="25">
        <f t="shared" ca="1" si="191"/>
        <v>0</v>
      </c>
      <c r="N1743" s="25">
        <f t="shared" ca="1" si="192"/>
        <v>0</v>
      </c>
      <c r="O1743" s="15" t="e">
        <f t="shared" ca="1" si="193"/>
        <v>#DIV/0!</v>
      </c>
      <c r="P1743" s="15" t="e">
        <f t="shared" ca="1" si="194"/>
        <v>#DIV/0!</v>
      </c>
    </row>
    <row r="1744" spans="1:16" x14ac:dyDescent="0.25">
      <c r="A1744" s="1">
        <f t="shared" si="188"/>
        <v>43173</v>
      </c>
      <c r="B1744" s="7">
        <f t="shared" si="190"/>
        <v>3</v>
      </c>
      <c r="C1744" s="4">
        <f>INDEX(Calendar!$E$3:$E$367,MATCH(LOLP!$A1744,Calendar!$B$3:$B$367,0))</f>
        <v>1</v>
      </c>
      <c r="D1744" s="2">
        <f t="shared" si="189"/>
        <v>13</v>
      </c>
      <c r="E1744" s="36">
        <v>24724</v>
      </c>
      <c r="F1744" s="7">
        <f>IFERROR(IF(INDEX('Temperature Data'!$AA$15:$AA$348,MATCH(LOLP!A1744,'Temperature Data'!$B$15:$B$348,0))&gt;IF(B1744=9,$G$2,LOLP!$F$2),1,0),0)</f>
        <v>0</v>
      </c>
      <c r="G1744" s="7">
        <f>SUMIFS(LOLP!$F$4:$F$8763,$C$4:$C$8763,$C1744,$B$4:$B$8763,$B1744,$D$4:$D$8763,$D1744)</f>
        <v>0</v>
      </c>
      <c r="H1744" s="7">
        <f>COUNTIFS(Calendar!$E$3:$E$367,LOLP!C1744,Calendar!$D$3:$D$367,LOLP!B1744)</f>
        <v>22</v>
      </c>
      <c r="I1744" s="7">
        <f ca="1">IF($F1744=1,OFFSET(start_norps,LOLP!$D1744+(1-$C1744)*24,LOLP!$B1744)*H1744/G1744,0)</f>
        <v>0</v>
      </c>
      <c r="J1744" s="7">
        <f ca="1">IF($F1744=1,OFFSET(start_33,LOLP!$D1744+(1-$C1744)*24,LOLP!$B1744)*H1744/G1744,0)</f>
        <v>0</v>
      </c>
      <c r="K1744" s="7">
        <f ca="1">IF($F1744,OFFSET(start_40,LOLP!$D1744+(1-$C1744)*24,LOLP!$B1744),0)</f>
        <v>0</v>
      </c>
      <c r="L1744" s="7">
        <f ca="1">IF($F1744,OFFSET(start_50,LOLP!$D1744+(1-$C1744)*24,LOLP!$B1744),0)</f>
        <v>0</v>
      </c>
      <c r="M1744" s="25">
        <f t="shared" ca="1" si="191"/>
        <v>0</v>
      </c>
      <c r="N1744" s="25">
        <f t="shared" ca="1" si="192"/>
        <v>0</v>
      </c>
      <c r="O1744" s="15" t="e">
        <f t="shared" ca="1" si="193"/>
        <v>#DIV/0!</v>
      </c>
      <c r="P1744" s="15" t="e">
        <f t="shared" ca="1" si="194"/>
        <v>#DIV/0!</v>
      </c>
    </row>
    <row r="1745" spans="1:16" x14ac:dyDescent="0.25">
      <c r="A1745" s="1">
        <f t="shared" si="188"/>
        <v>43173</v>
      </c>
      <c r="B1745" s="7">
        <f t="shared" si="190"/>
        <v>3</v>
      </c>
      <c r="C1745" s="4">
        <f>INDEX(Calendar!$E$3:$E$367,MATCH(LOLP!$A1745,Calendar!$B$3:$B$367,0))</f>
        <v>1</v>
      </c>
      <c r="D1745" s="2">
        <f t="shared" si="189"/>
        <v>14</v>
      </c>
      <c r="E1745" s="36">
        <v>24392</v>
      </c>
      <c r="F1745" s="7">
        <f>IFERROR(IF(INDEX('Temperature Data'!$AA$15:$AA$348,MATCH(LOLP!A1745,'Temperature Data'!$B$15:$B$348,0))&gt;IF(B1745=9,$G$2,LOLP!$F$2),1,0),0)</f>
        <v>0</v>
      </c>
      <c r="G1745" s="7">
        <f>SUMIFS(LOLP!$F$4:$F$8763,$C$4:$C$8763,$C1745,$B$4:$B$8763,$B1745,$D$4:$D$8763,$D1745)</f>
        <v>0</v>
      </c>
      <c r="H1745" s="7">
        <f>COUNTIFS(Calendar!$E$3:$E$367,LOLP!C1745,Calendar!$D$3:$D$367,LOLP!B1745)</f>
        <v>22</v>
      </c>
      <c r="I1745" s="7">
        <f ca="1">IF($F1745=1,OFFSET(start_norps,LOLP!$D1745+(1-$C1745)*24,LOLP!$B1745)*H1745/G1745,0)</f>
        <v>0</v>
      </c>
      <c r="J1745" s="7">
        <f ca="1">IF($F1745=1,OFFSET(start_33,LOLP!$D1745+(1-$C1745)*24,LOLP!$B1745)*H1745/G1745,0)</f>
        <v>0</v>
      </c>
      <c r="K1745" s="7">
        <f ca="1">IF($F1745,OFFSET(start_40,LOLP!$D1745+(1-$C1745)*24,LOLP!$B1745),0)</f>
        <v>0</v>
      </c>
      <c r="L1745" s="7">
        <f ca="1">IF($F1745,OFFSET(start_50,LOLP!$D1745+(1-$C1745)*24,LOLP!$B1745),0)</f>
        <v>0</v>
      </c>
      <c r="M1745" s="25">
        <f t="shared" ca="1" si="191"/>
        <v>0</v>
      </c>
      <c r="N1745" s="25">
        <f t="shared" ca="1" si="192"/>
        <v>0</v>
      </c>
      <c r="O1745" s="15" t="e">
        <f t="shared" ca="1" si="193"/>
        <v>#DIV/0!</v>
      </c>
      <c r="P1745" s="15" t="e">
        <f t="shared" ca="1" si="194"/>
        <v>#DIV/0!</v>
      </c>
    </row>
    <row r="1746" spans="1:16" x14ac:dyDescent="0.25">
      <c r="A1746" s="1">
        <f t="shared" si="188"/>
        <v>43173</v>
      </c>
      <c r="B1746" s="7">
        <f t="shared" si="190"/>
        <v>3</v>
      </c>
      <c r="C1746" s="4">
        <f>INDEX(Calendar!$E$3:$E$367,MATCH(LOLP!$A1746,Calendar!$B$3:$B$367,0))</f>
        <v>1</v>
      </c>
      <c r="D1746" s="2">
        <f t="shared" si="189"/>
        <v>15</v>
      </c>
      <c r="E1746" s="36">
        <v>24079</v>
      </c>
      <c r="F1746" s="7">
        <f>IFERROR(IF(INDEX('Temperature Data'!$AA$15:$AA$348,MATCH(LOLP!A1746,'Temperature Data'!$B$15:$B$348,0))&gt;IF(B1746=9,$G$2,LOLP!$F$2),1,0),0)</f>
        <v>0</v>
      </c>
      <c r="G1746" s="7">
        <f>SUMIFS(LOLP!$F$4:$F$8763,$C$4:$C$8763,$C1746,$B$4:$B$8763,$B1746,$D$4:$D$8763,$D1746)</f>
        <v>0</v>
      </c>
      <c r="H1746" s="7">
        <f>COUNTIFS(Calendar!$E$3:$E$367,LOLP!C1746,Calendar!$D$3:$D$367,LOLP!B1746)</f>
        <v>22</v>
      </c>
      <c r="I1746" s="7">
        <f ca="1">IF($F1746=1,OFFSET(start_norps,LOLP!$D1746+(1-$C1746)*24,LOLP!$B1746)*H1746/G1746,0)</f>
        <v>0</v>
      </c>
      <c r="J1746" s="7">
        <f ca="1">IF($F1746=1,OFFSET(start_33,LOLP!$D1746+(1-$C1746)*24,LOLP!$B1746)*H1746/G1746,0)</f>
        <v>0</v>
      </c>
      <c r="K1746" s="7">
        <f ca="1">IF($F1746,OFFSET(start_40,LOLP!$D1746+(1-$C1746)*24,LOLP!$B1746),0)</f>
        <v>0</v>
      </c>
      <c r="L1746" s="7">
        <f ca="1">IF($F1746,OFFSET(start_50,LOLP!$D1746+(1-$C1746)*24,LOLP!$B1746),0)</f>
        <v>0</v>
      </c>
      <c r="M1746" s="25">
        <f t="shared" ca="1" si="191"/>
        <v>0</v>
      </c>
      <c r="N1746" s="25">
        <f t="shared" ca="1" si="192"/>
        <v>0</v>
      </c>
      <c r="O1746" s="15" t="e">
        <f t="shared" ca="1" si="193"/>
        <v>#DIV/0!</v>
      </c>
      <c r="P1746" s="15" t="e">
        <f t="shared" ca="1" si="194"/>
        <v>#DIV/0!</v>
      </c>
    </row>
    <row r="1747" spans="1:16" x14ac:dyDescent="0.25">
      <c r="A1747" s="1">
        <f t="shared" si="188"/>
        <v>43173</v>
      </c>
      <c r="B1747" s="7">
        <f t="shared" si="190"/>
        <v>3</v>
      </c>
      <c r="C1747" s="4">
        <f>INDEX(Calendar!$E$3:$E$367,MATCH(LOLP!$A1747,Calendar!$B$3:$B$367,0))</f>
        <v>1</v>
      </c>
      <c r="D1747" s="2">
        <f t="shared" si="189"/>
        <v>16</v>
      </c>
      <c r="E1747" s="36">
        <v>24053</v>
      </c>
      <c r="F1747" s="7">
        <f>IFERROR(IF(INDEX('Temperature Data'!$AA$15:$AA$348,MATCH(LOLP!A1747,'Temperature Data'!$B$15:$B$348,0))&gt;IF(B1747=9,$G$2,LOLP!$F$2),1,0),0)</f>
        <v>0</v>
      </c>
      <c r="G1747" s="7">
        <f>SUMIFS(LOLP!$F$4:$F$8763,$C$4:$C$8763,$C1747,$B$4:$B$8763,$B1747,$D$4:$D$8763,$D1747)</f>
        <v>0</v>
      </c>
      <c r="H1747" s="7">
        <f>COUNTIFS(Calendar!$E$3:$E$367,LOLP!C1747,Calendar!$D$3:$D$367,LOLP!B1747)</f>
        <v>22</v>
      </c>
      <c r="I1747" s="7">
        <f ca="1">IF($F1747=1,OFFSET(start_norps,LOLP!$D1747+(1-$C1747)*24,LOLP!$B1747)*H1747/G1747,0)</f>
        <v>0</v>
      </c>
      <c r="J1747" s="7">
        <f ca="1">IF($F1747=1,OFFSET(start_33,LOLP!$D1747+(1-$C1747)*24,LOLP!$B1747)*H1747/G1747,0)</f>
        <v>0</v>
      </c>
      <c r="K1747" s="7">
        <f ca="1">IF($F1747,OFFSET(start_40,LOLP!$D1747+(1-$C1747)*24,LOLP!$B1747),0)</f>
        <v>0</v>
      </c>
      <c r="L1747" s="7">
        <f ca="1">IF($F1747,OFFSET(start_50,LOLP!$D1747+(1-$C1747)*24,LOLP!$B1747),0)</f>
        <v>0</v>
      </c>
      <c r="M1747" s="25">
        <f t="shared" ca="1" si="191"/>
        <v>0</v>
      </c>
      <c r="N1747" s="25">
        <f t="shared" ca="1" si="192"/>
        <v>0</v>
      </c>
      <c r="O1747" s="15" t="e">
        <f t="shared" ca="1" si="193"/>
        <v>#DIV/0!</v>
      </c>
      <c r="P1747" s="15" t="e">
        <f t="shared" ca="1" si="194"/>
        <v>#DIV/0!</v>
      </c>
    </row>
    <row r="1748" spans="1:16" x14ac:dyDescent="0.25">
      <c r="A1748" s="1">
        <f t="shared" si="188"/>
        <v>43173</v>
      </c>
      <c r="B1748" s="7">
        <f t="shared" si="190"/>
        <v>3</v>
      </c>
      <c r="C1748" s="4">
        <f>INDEX(Calendar!$E$3:$E$367,MATCH(LOLP!$A1748,Calendar!$B$3:$B$367,0))</f>
        <v>1</v>
      </c>
      <c r="D1748" s="2">
        <f t="shared" si="189"/>
        <v>17</v>
      </c>
      <c r="E1748" s="36">
        <v>24407</v>
      </c>
      <c r="F1748" s="7">
        <f>IFERROR(IF(INDEX('Temperature Data'!$AA$15:$AA$348,MATCH(LOLP!A1748,'Temperature Data'!$B$15:$B$348,0))&gt;IF(B1748=9,$G$2,LOLP!$F$2),1,0),0)</f>
        <v>0</v>
      </c>
      <c r="G1748" s="7">
        <f>SUMIFS(LOLP!$F$4:$F$8763,$C$4:$C$8763,$C1748,$B$4:$B$8763,$B1748,$D$4:$D$8763,$D1748)</f>
        <v>0</v>
      </c>
      <c r="H1748" s="7">
        <f>COUNTIFS(Calendar!$E$3:$E$367,LOLP!C1748,Calendar!$D$3:$D$367,LOLP!B1748)</f>
        <v>22</v>
      </c>
      <c r="I1748" s="7">
        <f ca="1">IF($F1748=1,OFFSET(start_norps,LOLP!$D1748+(1-$C1748)*24,LOLP!$B1748)*H1748/G1748,0)</f>
        <v>0</v>
      </c>
      <c r="J1748" s="7">
        <f ca="1">IF($F1748=1,OFFSET(start_33,LOLP!$D1748+(1-$C1748)*24,LOLP!$B1748)*H1748/G1748,0)</f>
        <v>0</v>
      </c>
      <c r="K1748" s="7">
        <f ca="1">IF($F1748,OFFSET(start_40,LOLP!$D1748+(1-$C1748)*24,LOLP!$B1748),0)</f>
        <v>0</v>
      </c>
      <c r="L1748" s="7">
        <f ca="1">IF($F1748,OFFSET(start_50,LOLP!$D1748+(1-$C1748)*24,LOLP!$B1748),0)</f>
        <v>0</v>
      </c>
      <c r="M1748" s="25">
        <f t="shared" ca="1" si="191"/>
        <v>0</v>
      </c>
      <c r="N1748" s="25">
        <f t="shared" ca="1" si="192"/>
        <v>0</v>
      </c>
      <c r="O1748" s="15" t="e">
        <f t="shared" ca="1" si="193"/>
        <v>#DIV/0!</v>
      </c>
      <c r="P1748" s="15" t="e">
        <f t="shared" ca="1" si="194"/>
        <v>#DIV/0!</v>
      </c>
    </row>
    <row r="1749" spans="1:16" x14ac:dyDescent="0.25">
      <c r="A1749" s="1">
        <f t="shared" si="188"/>
        <v>43173</v>
      </c>
      <c r="B1749" s="7">
        <f t="shared" si="190"/>
        <v>3</v>
      </c>
      <c r="C1749" s="4">
        <f>INDEX(Calendar!$E$3:$E$367,MATCH(LOLP!$A1749,Calendar!$B$3:$B$367,0))</f>
        <v>1</v>
      </c>
      <c r="D1749" s="2">
        <f t="shared" si="189"/>
        <v>18</v>
      </c>
      <c r="E1749" s="36">
        <v>25529</v>
      </c>
      <c r="F1749" s="7">
        <f>IFERROR(IF(INDEX('Temperature Data'!$AA$15:$AA$348,MATCH(LOLP!A1749,'Temperature Data'!$B$15:$B$348,0))&gt;IF(B1749=9,$G$2,LOLP!$F$2),1,0),0)</f>
        <v>0</v>
      </c>
      <c r="G1749" s="7">
        <f>SUMIFS(LOLP!$F$4:$F$8763,$C$4:$C$8763,$C1749,$B$4:$B$8763,$B1749,$D$4:$D$8763,$D1749)</f>
        <v>0</v>
      </c>
      <c r="H1749" s="7">
        <f>COUNTIFS(Calendar!$E$3:$E$367,LOLP!C1749,Calendar!$D$3:$D$367,LOLP!B1749)</f>
        <v>22</v>
      </c>
      <c r="I1749" s="7">
        <f ca="1">IF($F1749=1,OFFSET(start_norps,LOLP!$D1749+(1-$C1749)*24,LOLP!$B1749)*H1749/G1749,0)</f>
        <v>0</v>
      </c>
      <c r="J1749" s="7">
        <f ca="1">IF($F1749=1,OFFSET(start_33,LOLP!$D1749+(1-$C1749)*24,LOLP!$B1749)*H1749/G1749,0)</f>
        <v>0</v>
      </c>
      <c r="K1749" s="7">
        <f ca="1">IF($F1749,OFFSET(start_40,LOLP!$D1749+(1-$C1749)*24,LOLP!$B1749),0)</f>
        <v>0</v>
      </c>
      <c r="L1749" s="7">
        <f ca="1">IF($F1749,OFFSET(start_50,LOLP!$D1749+(1-$C1749)*24,LOLP!$B1749),0)</f>
        <v>0</v>
      </c>
      <c r="M1749" s="25">
        <f t="shared" ca="1" si="191"/>
        <v>0</v>
      </c>
      <c r="N1749" s="25">
        <f t="shared" ca="1" si="192"/>
        <v>0</v>
      </c>
      <c r="O1749" s="15" t="e">
        <f t="shared" ca="1" si="193"/>
        <v>#DIV/0!</v>
      </c>
      <c r="P1749" s="15" t="e">
        <f t="shared" ca="1" si="194"/>
        <v>#DIV/0!</v>
      </c>
    </row>
    <row r="1750" spans="1:16" x14ac:dyDescent="0.25">
      <c r="A1750" s="1">
        <f t="shared" si="188"/>
        <v>43173</v>
      </c>
      <c r="B1750" s="7">
        <f t="shared" si="190"/>
        <v>3</v>
      </c>
      <c r="C1750" s="4">
        <f>INDEX(Calendar!$E$3:$E$367,MATCH(LOLP!$A1750,Calendar!$B$3:$B$367,0))</f>
        <v>1</v>
      </c>
      <c r="D1750" s="2">
        <f t="shared" si="189"/>
        <v>19</v>
      </c>
      <c r="E1750" s="36">
        <v>27414</v>
      </c>
      <c r="F1750" s="7">
        <f>IFERROR(IF(INDEX('Temperature Data'!$AA$15:$AA$348,MATCH(LOLP!A1750,'Temperature Data'!$B$15:$B$348,0))&gt;IF(B1750=9,$G$2,LOLP!$F$2),1,0),0)</f>
        <v>0</v>
      </c>
      <c r="G1750" s="7">
        <f>SUMIFS(LOLP!$F$4:$F$8763,$C$4:$C$8763,$C1750,$B$4:$B$8763,$B1750,$D$4:$D$8763,$D1750)</f>
        <v>0</v>
      </c>
      <c r="H1750" s="7">
        <f>COUNTIFS(Calendar!$E$3:$E$367,LOLP!C1750,Calendar!$D$3:$D$367,LOLP!B1750)</f>
        <v>22</v>
      </c>
      <c r="I1750" s="7">
        <f ca="1">IF($F1750=1,OFFSET(start_norps,LOLP!$D1750+(1-$C1750)*24,LOLP!$B1750)*H1750/G1750,0)</f>
        <v>0</v>
      </c>
      <c r="J1750" s="7">
        <f ca="1">IF($F1750=1,OFFSET(start_33,LOLP!$D1750+(1-$C1750)*24,LOLP!$B1750)*H1750/G1750,0)</f>
        <v>0</v>
      </c>
      <c r="K1750" s="7">
        <f ca="1">IF($F1750,OFFSET(start_40,LOLP!$D1750+(1-$C1750)*24,LOLP!$B1750),0)</f>
        <v>0</v>
      </c>
      <c r="L1750" s="7">
        <f ca="1">IF($F1750,OFFSET(start_50,LOLP!$D1750+(1-$C1750)*24,LOLP!$B1750),0)</f>
        <v>0</v>
      </c>
      <c r="M1750" s="25">
        <f t="shared" ca="1" si="191"/>
        <v>0</v>
      </c>
      <c r="N1750" s="25">
        <f t="shared" ca="1" si="192"/>
        <v>0</v>
      </c>
      <c r="O1750" s="15" t="e">
        <f t="shared" ca="1" si="193"/>
        <v>#DIV/0!</v>
      </c>
      <c r="P1750" s="15" t="e">
        <f t="shared" ca="1" si="194"/>
        <v>#DIV/0!</v>
      </c>
    </row>
    <row r="1751" spans="1:16" x14ac:dyDescent="0.25">
      <c r="A1751" s="1">
        <f t="shared" si="188"/>
        <v>43173</v>
      </c>
      <c r="B1751" s="7">
        <f t="shared" si="190"/>
        <v>3</v>
      </c>
      <c r="C1751" s="4">
        <f>INDEX(Calendar!$E$3:$E$367,MATCH(LOLP!$A1751,Calendar!$B$3:$B$367,0))</f>
        <v>1</v>
      </c>
      <c r="D1751" s="2">
        <f t="shared" si="189"/>
        <v>20</v>
      </c>
      <c r="E1751" s="36">
        <v>27550</v>
      </c>
      <c r="F1751" s="7">
        <f>IFERROR(IF(INDEX('Temperature Data'!$AA$15:$AA$348,MATCH(LOLP!A1751,'Temperature Data'!$B$15:$B$348,0))&gt;IF(B1751=9,$G$2,LOLP!$F$2),1,0),0)</f>
        <v>0</v>
      </c>
      <c r="G1751" s="7">
        <f>SUMIFS(LOLP!$F$4:$F$8763,$C$4:$C$8763,$C1751,$B$4:$B$8763,$B1751,$D$4:$D$8763,$D1751)</f>
        <v>0</v>
      </c>
      <c r="H1751" s="7">
        <f>COUNTIFS(Calendar!$E$3:$E$367,LOLP!C1751,Calendar!$D$3:$D$367,LOLP!B1751)</f>
        <v>22</v>
      </c>
      <c r="I1751" s="7">
        <f ca="1">IF($F1751=1,OFFSET(start_norps,LOLP!$D1751+(1-$C1751)*24,LOLP!$B1751)*H1751/G1751,0)</f>
        <v>0</v>
      </c>
      <c r="J1751" s="7">
        <f ca="1">IF($F1751=1,OFFSET(start_33,LOLP!$D1751+(1-$C1751)*24,LOLP!$B1751)*H1751/G1751,0)</f>
        <v>0</v>
      </c>
      <c r="K1751" s="7">
        <f ca="1">IF($F1751,OFFSET(start_40,LOLP!$D1751+(1-$C1751)*24,LOLP!$B1751),0)</f>
        <v>0</v>
      </c>
      <c r="L1751" s="7">
        <f ca="1">IF($F1751,OFFSET(start_50,LOLP!$D1751+(1-$C1751)*24,LOLP!$B1751),0)</f>
        <v>0</v>
      </c>
      <c r="M1751" s="25">
        <f t="shared" ca="1" si="191"/>
        <v>0</v>
      </c>
      <c r="N1751" s="25">
        <f t="shared" ca="1" si="192"/>
        <v>0</v>
      </c>
      <c r="O1751" s="15" t="e">
        <f t="shared" ca="1" si="193"/>
        <v>#DIV/0!</v>
      </c>
      <c r="P1751" s="15" t="e">
        <f t="shared" ca="1" si="194"/>
        <v>#DIV/0!</v>
      </c>
    </row>
    <row r="1752" spans="1:16" x14ac:dyDescent="0.25">
      <c r="A1752" s="1">
        <f t="shared" si="188"/>
        <v>43173</v>
      </c>
      <c r="B1752" s="7">
        <f t="shared" si="190"/>
        <v>3</v>
      </c>
      <c r="C1752" s="4">
        <f>INDEX(Calendar!$E$3:$E$367,MATCH(LOLP!$A1752,Calendar!$B$3:$B$367,0))</f>
        <v>1</v>
      </c>
      <c r="D1752" s="2">
        <f t="shared" si="189"/>
        <v>21</v>
      </c>
      <c r="E1752" s="36">
        <v>26437</v>
      </c>
      <c r="F1752" s="7">
        <f>IFERROR(IF(INDEX('Temperature Data'!$AA$15:$AA$348,MATCH(LOLP!A1752,'Temperature Data'!$B$15:$B$348,0))&gt;IF(B1752=9,$G$2,LOLP!$F$2),1,0),0)</f>
        <v>0</v>
      </c>
      <c r="G1752" s="7">
        <f>SUMIFS(LOLP!$F$4:$F$8763,$C$4:$C$8763,$C1752,$B$4:$B$8763,$B1752,$D$4:$D$8763,$D1752)</f>
        <v>0</v>
      </c>
      <c r="H1752" s="7">
        <f>COUNTIFS(Calendar!$E$3:$E$367,LOLP!C1752,Calendar!$D$3:$D$367,LOLP!B1752)</f>
        <v>22</v>
      </c>
      <c r="I1752" s="7">
        <f ca="1">IF($F1752=1,OFFSET(start_norps,LOLP!$D1752+(1-$C1752)*24,LOLP!$B1752)*H1752/G1752,0)</f>
        <v>0</v>
      </c>
      <c r="J1752" s="7">
        <f ca="1">IF($F1752=1,OFFSET(start_33,LOLP!$D1752+(1-$C1752)*24,LOLP!$B1752)*H1752/G1752,0)</f>
        <v>0</v>
      </c>
      <c r="K1752" s="7">
        <f ca="1">IF($F1752,OFFSET(start_40,LOLP!$D1752+(1-$C1752)*24,LOLP!$B1752),0)</f>
        <v>0</v>
      </c>
      <c r="L1752" s="7">
        <f ca="1">IF($F1752,OFFSET(start_50,LOLP!$D1752+(1-$C1752)*24,LOLP!$B1752),0)</f>
        <v>0</v>
      </c>
      <c r="M1752" s="25">
        <f t="shared" ca="1" si="191"/>
        <v>0</v>
      </c>
      <c r="N1752" s="25">
        <f t="shared" ca="1" si="192"/>
        <v>0</v>
      </c>
      <c r="O1752" s="15" t="e">
        <f t="shared" ca="1" si="193"/>
        <v>#DIV/0!</v>
      </c>
      <c r="P1752" s="15" t="e">
        <f t="shared" ca="1" si="194"/>
        <v>#DIV/0!</v>
      </c>
    </row>
    <row r="1753" spans="1:16" x14ac:dyDescent="0.25">
      <c r="A1753" s="1">
        <f t="shared" si="188"/>
        <v>43173</v>
      </c>
      <c r="B1753" s="7">
        <f t="shared" si="190"/>
        <v>3</v>
      </c>
      <c r="C1753" s="4">
        <f>INDEX(Calendar!$E$3:$E$367,MATCH(LOLP!$A1753,Calendar!$B$3:$B$367,0))</f>
        <v>1</v>
      </c>
      <c r="D1753" s="2">
        <f t="shared" si="189"/>
        <v>22</v>
      </c>
      <c r="E1753" s="36">
        <v>24681</v>
      </c>
      <c r="F1753" s="7">
        <f>IFERROR(IF(INDEX('Temperature Data'!$AA$15:$AA$348,MATCH(LOLP!A1753,'Temperature Data'!$B$15:$B$348,0))&gt;IF(B1753=9,$G$2,LOLP!$F$2),1,0),0)</f>
        <v>0</v>
      </c>
      <c r="G1753" s="7">
        <f>SUMIFS(LOLP!$F$4:$F$8763,$C$4:$C$8763,$C1753,$B$4:$B$8763,$B1753,$D$4:$D$8763,$D1753)</f>
        <v>0</v>
      </c>
      <c r="H1753" s="7">
        <f>COUNTIFS(Calendar!$E$3:$E$367,LOLP!C1753,Calendar!$D$3:$D$367,LOLP!B1753)</f>
        <v>22</v>
      </c>
      <c r="I1753" s="7">
        <f ca="1">IF($F1753=1,OFFSET(start_norps,LOLP!$D1753+(1-$C1753)*24,LOLP!$B1753)*H1753/G1753,0)</f>
        <v>0</v>
      </c>
      <c r="J1753" s="7">
        <f ca="1">IF($F1753=1,OFFSET(start_33,LOLP!$D1753+(1-$C1753)*24,LOLP!$B1753)*H1753/G1753,0)</f>
        <v>0</v>
      </c>
      <c r="K1753" s="7">
        <f ca="1">IF($F1753,OFFSET(start_40,LOLP!$D1753+(1-$C1753)*24,LOLP!$B1753),0)</f>
        <v>0</v>
      </c>
      <c r="L1753" s="7">
        <f ca="1">IF($F1753,OFFSET(start_50,LOLP!$D1753+(1-$C1753)*24,LOLP!$B1753),0)</f>
        <v>0</v>
      </c>
      <c r="M1753" s="25">
        <f t="shared" ca="1" si="191"/>
        <v>0</v>
      </c>
      <c r="N1753" s="25">
        <f t="shared" ca="1" si="192"/>
        <v>0</v>
      </c>
      <c r="O1753" s="15" t="e">
        <f t="shared" ca="1" si="193"/>
        <v>#DIV/0!</v>
      </c>
      <c r="P1753" s="15" t="e">
        <f t="shared" ca="1" si="194"/>
        <v>#DIV/0!</v>
      </c>
    </row>
    <row r="1754" spans="1:16" x14ac:dyDescent="0.25">
      <c r="A1754" s="1">
        <f t="shared" si="188"/>
        <v>43173</v>
      </c>
      <c r="B1754" s="7">
        <f t="shared" si="190"/>
        <v>3</v>
      </c>
      <c r="C1754" s="4">
        <f>INDEX(Calendar!$E$3:$E$367,MATCH(LOLP!$A1754,Calendar!$B$3:$B$367,0))</f>
        <v>1</v>
      </c>
      <c r="D1754" s="2">
        <f t="shared" si="189"/>
        <v>23</v>
      </c>
      <c r="E1754" s="36">
        <v>22838</v>
      </c>
      <c r="F1754" s="7">
        <f>IFERROR(IF(INDEX('Temperature Data'!$AA$15:$AA$348,MATCH(LOLP!A1754,'Temperature Data'!$B$15:$B$348,0))&gt;IF(B1754=9,$G$2,LOLP!$F$2),1,0),0)</f>
        <v>0</v>
      </c>
      <c r="G1754" s="7">
        <f>SUMIFS(LOLP!$F$4:$F$8763,$C$4:$C$8763,$C1754,$B$4:$B$8763,$B1754,$D$4:$D$8763,$D1754)</f>
        <v>0</v>
      </c>
      <c r="H1754" s="7">
        <f>COUNTIFS(Calendar!$E$3:$E$367,LOLP!C1754,Calendar!$D$3:$D$367,LOLP!B1754)</f>
        <v>22</v>
      </c>
      <c r="I1754" s="7">
        <f ca="1">IF($F1754=1,OFFSET(start_norps,LOLP!$D1754+(1-$C1754)*24,LOLP!$B1754)*H1754/G1754,0)</f>
        <v>0</v>
      </c>
      <c r="J1754" s="7">
        <f ca="1">IF($F1754=1,OFFSET(start_33,LOLP!$D1754+(1-$C1754)*24,LOLP!$B1754)*H1754/G1754,0)</f>
        <v>0</v>
      </c>
      <c r="K1754" s="7">
        <f ca="1">IF($F1754,OFFSET(start_40,LOLP!$D1754+(1-$C1754)*24,LOLP!$B1754),0)</f>
        <v>0</v>
      </c>
      <c r="L1754" s="7">
        <f ca="1">IF($F1754,OFFSET(start_50,LOLP!$D1754+(1-$C1754)*24,LOLP!$B1754),0)</f>
        <v>0</v>
      </c>
      <c r="M1754" s="25">
        <f t="shared" ca="1" si="191"/>
        <v>0</v>
      </c>
      <c r="N1754" s="25">
        <f t="shared" ca="1" si="192"/>
        <v>0</v>
      </c>
      <c r="O1754" s="15" t="e">
        <f t="shared" ca="1" si="193"/>
        <v>#DIV/0!</v>
      </c>
      <c r="P1754" s="15" t="e">
        <f t="shared" ca="1" si="194"/>
        <v>#DIV/0!</v>
      </c>
    </row>
    <row r="1755" spans="1:16" x14ac:dyDescent="0.25">
      <c r="A1755" s="1">
        <f t="shared" si="188"/>
        <v>43173</v>
      </c>
      <c r="B1755" s="7">
        <f t="shared" si="190"/>
        <v>3</v>
      </c>
      <c r="C1755" s="4">
        <f>INDEX(Calendar!$E$3:$E$367,MATCH(LOLP!$A1755,Calendar!$B$3:$B$367,0))</f>
        <v>1</v>
      </c>
      <c r="D1755" s="2">
        <f t="shared" si="189"/>
        <v>24</v>
      </c>
      <c r="E1755" s="36">
        <v>21854</v>
      </c>
      <c r="F1755" s="7">
        <f>IFERROR(IF(INDEX('Temperature Data'!$AA$15:$AA$348,MATCH(LOLP!A1755,'Temperature Data'!$B$15:$B$348,0))&gt;IF(B1755=9,$G$2,LOLP!$F$2),1,0),0)</f>
        <v>0</v>
      </c>
      <c r="G1755" s="7">
        <f>SUMIFS(LOLP!$F$4:$F$8763,$C$4:$C$8763,$C1755,$B$4:$B$8763,$B1755,$D$4:$D$8763,$D1755)</f>
        <v>0</v>
      </c>
      <c r="H1755" s="7">
        <f>COUNTIFS(Calendar!$E$3:$E$367,LOLP!C1755,Calendar!$D$3:$D$367,LOLP!B1755)</f>
        <v>22</v>
      </c>
      <c r="I1755" s="7">
        <f ca="1">IF($F1755=1,OFFSET(start_norps,LOLP!$D1755+(1-$C1755)*24,LOLP!$B1755)*H1755/G1755,0)</f>
        <v>0</v>
      </c>
      <c r="J1755" s="7">
        <f ca="1">IF($F1755=1,OFFSET(start_33,LOLP!$D1755+(1-$C1755)*24,LOLP!$B1755)*H1755/G1755,0)</f>
        <v>0</v>
      </c>
      <c r="K1755" s="7">
        <f ca="1">IF($F1755,OFFSET(start_40,LOLP!$D1755+(1-$C1755)*24,LOLP!$B1755),0)</f>
        <v>0</v>
      </c>
      <c r="L1755" s="7">
        <f ca="1">IF($F1755,OFFSET(start_50,LOLP!$D1755+(1-$C1755)*24,LOLP!$B1755),0)</f>
        <v>0</v>
      </c>
      <c r="M1755" s="25">
        <f t="shared" ca="1" si="191"/>
        <v>0</v>
      </c>
      <c r="N1755" s="25">
        <f t="shared" ca="1" si="192"/>
        <v>0</v>
      </c>
      <c r="O1755" s="15" t="e">
        <f t="shared" ca="1" si="193"/>
        <v>#DIV/0!</v>
      </c>
      <c r="P1755" s="15" t="e">
        <f t="shared" ca="1" si="194"/>
        <v>#DIV/0!</v>
      </c>
    </row>
    <row r="1756" spans="1:16" x14ac:dyDescent="0.25">
      <c r="A1756" s="1">
        <f t="shared" si="188"/>
        <v>43174</v>
      </c>
      <c r="B1756" s="7">
        <f t="shared" si="190"/>
        <v>3</v>
      </c>
      <c r="C1756" s="4">
        <f>INDEX(Calendar!$E$3:$E$367,MATCH(LOLP!$A1756,Calendar!$B$3:$B$367,0))</f>
        <v>1</v>
      </c>
      <c r="D1756" s="2">
        <f t="shared" si="189"/>
        <v>1</v>
      </c>
      <c r="E1756" s="36">
        <v>21199</v>
      </c>
      <c r="F1756" s="7">
        <f>IFERROR(IF(INDEX('Temperature Data'!$AA$15:$AA$348,MATCH(LOLP!A1756,'Temperature Data'!$B$15:$B$348,0))&gt;IF(B1756=9,$G$2,LOLP!$F$2),1,0),0)</f>
        <v>0</v>
      </c>
      <c r="G1756" s="7">
        <f>SUMIFS(LOLP!$F$4:$F$8763,$C$4:$C$8763,$C1756,$B$4:$B$8763,$B1756,$D$4:$D$8763,$D1756)</f>
        <v>0</v>
      </c>
      <c r="H1756" s="7">
        <f>COUNTIFS(Calendar!$E$3:$E$367,LOLP!C1756,Calendar!$D$3:$D$367,LOLP!B1756)</f>
        <v>22</v>
      </c>
      <c r="I1756" s="7">
        <f ca="1">IF($F1756=1,OFFSET(start_norps,LOLP!$D1756+(1-$C1756)*24,LOLP!$B1756)*H1756/G1756,0)</f>
        <v>0</v>
      </c>
      <c r="J1756" s="7">
        <f ca="1">IF($F1756=1,OFFSET(start_33,LOLP!$D1756+(1-$C1756)*24,LOLP!$B1756)*H1756/G1756,0)</f>
        <v>0</v>
      </c>
      <c r="K1756" s="7">
        <f ca="1">IF($F1756,OFFSET(start_40,LOLP!$D1756+(1-$C1756)*24,LOLP!$B1756),0)</f>
        <v>0</v>
      </c>
      <c r="L1756" s="7">
        <f ca="1">IF($F1756,OFFSET(start_50,LOLP!$D1756+(1-$C1756)*24,LOLP!$B1756),0)</f>
        <v>0</v>
      </c>
      <c r="M1756" s="25">
        <f t="shared" ca="1" si="191"/>
        <v>0</v>
      </c>
      <c r="N1756" s="25">
        <f t="shared" ca="1" si="192"/>
        <v>0</v>
      </c>
      <c r="O1756" s="15" t="e">
        <f t="shared" ca="1" si="193"/>
        <v>#DIV/0!</v>
      </c>
      <c r="P1756" s="15" t="e">
        <f t="shared" ca="1" si="194"/>
        <v>#DIV/0!</v>
      </c>
    </row>
    <row r="1757" spans="1:16" x14ac:dyDescent="0.25">
      <c r="A1757" s="1">
        <f t="shared" ref="A1757:A1820" si="195">A1733+1</f>
        <v>43174</v>
      </c>
      <c r="B1757" s="7">
        <f t="shared" si="190"/>
        <v>3</v>
      </c>
      <c r="C1757" s="4">
        <f>INDEX(Calendar!$E$3:$E$367,MATCH(LOLP!$A1757,Calendar!$B$3:$B$367,0))</f>
        <v>1</v>
      </c>
      <c r="D1757" s="2">
        <f t="shared" ref="D1757:D1820" si="196">D1733</f>
        <v>2</v>
      </c>
      <c r="E1757" s="36">
        <v>20678</v>
      </c>
      <c r="F1757" s="7">
        <f>IFERROR(IF(INDEX('Temperature Data'!$AA$15:$AA$348,MATCH(LOLP!A1757,'Temperature Data'!$B$15:$B$348,0))&gt;IF(B1757=9,$G$2,LOLP!$F$2),1,0),0)</f>
        <v>0</v>
      </c>
      <c r="G1757" s="7">
        <f>SUMIFS(LOLP!$F$4:$F$8763,$C$4:$C$8763,$C1757,$B$4:$B$8763,$B1757,$D$4:$D$8763,$D1757)</f>
        <v>0</v>
      </c>
      <c r="H1757" s="7">
        <f>COUNTIFS(Calendar!$E$3:$E$367,LOLP!C1757,Calendar!$D$3:$D$367,LOLP!B1757)</f>
        <v>22</v>
      </c>
      <c r="I1757" s="7">
        <f ca="1">IF($F1757=1,OFFSET(start_norps,LOLP!$D1757+(1-$C1757)*24,LOLP!$B1757)*H1757/G1757,0)</f>
        <v>0</v>
      </c>
      <c r="J1757" s="7">
        <f ca="1">IF($F1757=1,OFFSET(start_33,LOLP!$D1757+(1-$C1757)*24,LOLP!$B1757)*H1757/G1757,0)</f>
        <v>0</v>
      </c>
      <c r="K1757" s="7">
        <f ca="1">IF($F1757,OFFSET(start_40,LOLP!$D1757+(1-$C1757)*24,LOLP!$B1757),0)</f>
        <v>0</v>
      </c>
      <c r="L1757" s="7">
        <f ca="1">IF($F1757,OFFSET(start_50,LOLP!$D1757+(1-$C1757)*24,LOLP!$B1757),0)</f>
        <v>0</v>
      </c>
      <c r="M1757" s="25">
        <f t="shared" ca="1" si="191"/>
        <v>0</v>
      </c>
      <c r="N1757" s="25">
        <f t="shared" ca="1" si="192"/>
        <v>0</v>
      </c>
      <c r="O1757" s="15" t="e">
        <f t="shared" ca="1" si="193"/>
        <v>#DIV/0!</v>
      </c>
      <c r="P1757" s="15" t="e">
        <f t="shared" ca="1" si="194"/>
        <v>#DIV/0!</v>
      </c>
    </row>
    <row r="1758" spans="1:16" x14ac:dyDescent="0.25">
      <c r="A1758" s="1">
        <f t="shared" si="195"/>
        <v>43174</v>
      </c>
      <c r="B1758" s="7">
        <f t="shared" si="190"/>
        <v>3</v>
      </c>
      <c r="C1758" s="4">
        <f>INDEX(Calendar!$E$3:$E$367,MATCH(LOLP!$A1758,Calendar!$B$3:$B$367,0))</f>
        <v>1</v>
      </c>
      <c r="D1758" s="2">
        <f t="shared" si="196"/>
        <v>3</v>
      </c>
      <c r="E1758" s="36">
        <v>20447</v>
      </c>
      <c r="F1758" s="7">
        <f>IFERROR(IF(INDEX('Temperature Data'!$AA$15:$AA$348,MATCH(LOLP!A1758,'Temperature Data'!$B$15:$B$348,0))&gt;IF(B1758=9,$G$2,LOLP!$F$2),1,0),0)</f>
        <v>0</v>
      </c>
      <c r="G1758" s="7">
        <f>SUMIFS(LOLP!$F$4:$F$8763,$C$4:$C$8763,$C1758,$B$4:$B$8763,$B1758,$D$4:$D$8763,$D1758)</f>
        <v>0</v>
      </c>
      <c r="H1758" s="7">
        <f>COUNTIFS(Calendar!$E$3:$E$367,LOLP!C1758,Calendar!$D$3:$D$367,LOLP!B1758)</f>
        <v>22</v>
      </c>
      <c r="I1758" s="7">
        <f ca="1">IF($F1758=1,OFFSET(start_norps,LOLP!$D1758+(1-$C1758)*24,LOLP!$B1758)*H1758/G1758,0)</f>
        <v>0</v>
      </c>
      <c r="J1758" s="7">
        <f ca="1">IF($F1758=1,OFFSET(start_33,LOLP!$D1758+(1-$C1758)*24,LOLP!$B1758)*H1758/G1758,0)</f>
        <v>0</v>
      </c>
      <c r="K1758" s="7">
        <f ca="1">IF($F1758,OFFSET(start_40,LOLP!$D1758+(1-$C1758)*24,LOLP!$B1758),0)</f>
        <v>0</v>
      </c>
      <c r="L1758" s="7">
        <f ca="1">IF($F1758,OFFSET(start_50,LOLP!$D1758+(1-$C1758)*24,LOLP!$B1758),0)</f>
        <v>0</v>
      </c>
      <c r="M1758" s="25">
        <f t="shared" ca="1" si="191"/>
        <v>0</v>
      </c>
      <c r="N1758" s="25">
        <f t="shared" ca="1" si="192"/>
        <v>0</v>
      </c>
      <c r="O1758" s="15" t="e">
        <f t="shared" ca="1" si="193"/>
        <v>#DIV/0!</v>
      </c>
      <c r="P1758" s="15" t="e">
        <f t="shared" ca="1" si="194"/>
        <v>#DIV/0!</v>
      </c>
    </row>
    <row r="1759" spans="1:16" x14ac:dyDescent="0.25">
      <c r="A1759" s="1">
        <f t="shared" si="195"/>
        <v>43174</v>
      </c>
      <c r="B1759" s="7">
        <f t="shared" si="190"/>
        <v>3</v>
      </c>
      <c r="C1759" s="4">
        <f>INDEX(Calendar!$E$3:$E$367,MATCH(LOLP!$A1759,Calendar!$B$3:$B$367,0))</f>
        <v>1</v>
      </c>
      <c r="D1759" s="2">
        <f t="shared" si="196"/>
        <v>4</v>
      </c>
      <c r="E1759" s="36">
        <v>20827</v>
      </c>
      <c r="F1759" s="7">
        <f>IFERROR(IF(INDEX('Temperature Data'!$AA$15:$AA$348,MATCH(LOLP!A1759,'Temperature Data'!$B$15:$B$348,0))&gt;IF(B1759=9,$G$2,LOLP!$F$2),1,0),0)</f>
        <v>0</v>
      </c>
      <c r="G1759" s="7">
        <f>SUMIFS(LOLP!$F$4:$F$8763,$C$4:$C$8763,$C1759,$B$4:$B$8763,$B1759,$D$4:$D$8763,$D1759)</f>
        <v>0</v>
      </c>
      <c r="H1759" s="7">
        <f>COUNTIFS(Calendar!$E$3:$E$367,LOLP!C1759,Calendar!$D$3:$D$367,LOLP!B1759)</f>
        <v>22</v>
      </c>
      <c r="I1759" s="7">
        <f ca="1">IF($F1759=1,OFFSET(start_norps,LOLP!$D1759+(1-$C1759)*24,LOLP!$B1759)*H1759/G1759,0)</f>
        <v>0</v>
      </c>
      <c r="J1759" s="7">
        <f ca="1">IF($F1759=1,OFFSET(start_33,LOLP!$D1759+(1-$C1759)*24,LOLP!$B1759)*H1759/G1759,0)</f>
        <v>0</v>
      </c>
      <c r="K1759" s="7">
        <f ca="1">IF($F1759,OFFSET(start_40,LOLP!$D1759+(1-$C1759)*24,LOLP!$B1759),0)</f>
        <v>0</v>
      </c>
      <c r="L1759" s="7">
        <f ca="1">IF($F1759,OFFSET(start_50,LOLP!$D1759+(1-$C1759)*24,LOLP!$B1759),0)</f>
        <v>0</v>
      </c>
      <c r="M1759" s="25">
        <f t="shared" ca="1" si="191"/>
        <v>0</v>
      </c>
      <c r="N1759" s="25">
        <f t="shared" ca="1" si="192"/>
        <v>0</v>
      </c>
      <c r="O1759" s="15" t="e">
        <f t="shared" ca="1" si="193"/>
        <v>#DIV/0!</v>
      </c>
      <c r="P1759" s="15" t="e">
        <f t="shared" ca="1" si="194"/>
        <v>#DIV/0!</v>
      </c>
    </row>
    <row r="1760" spans="1:16" x14ac:dyDescent="0.25">
      <c r="A1760" s="1">
        <f t="shared" si="195"/>
        <v>43174</v>
      </c>
      <c r="B1760" s="7">
        <f t="shared" si="190"/>
        <v>3</v>
      </c>
      <c r="C1760" s="4">
        <f>INDEX(Calendar!$E$3:$E$367,MATCH(LOLP!$A1760,Calendar!$B$3:$B$367,0))</f>
        <v>1</v>
      </c>
      <c r="D1760" s="2">
        <f t="shared" si="196"/>
        <v>5</v>
      </c>
      <c r="E1760" s="36">
        <v>21747</v>
      </c>
      <c r="F1760" s="7">
        <f>IFERROR(IF(INDEX('Temperature Data'!$AA$15:$AA$348,MATCH(LOLP!A1760,'Temperature Data'!$B$15:$B$348,0))&gt;IF(B1760=9,$G$2,LOLP!$F$2),1,0),0)</f>
        <v>0</v>
      </c>
      <c r="G1760" s="7">
        <f>SUMIFS(LOLP!$F$4:$F$8763,$C$4:$C$8763,$C1760,$B$4:$B$8763,$B1760,$D$4:$D$8763,$D1760)</f>
        <v>0</v>
      </c>
      <c r="H1760" s="7">
        <f>COUNTIFS(Calendar!$E$3:$E$367,LOLP!C1760,Calendar!$D$3:$D$367,LOLP!B1760)</f>
        <v>22</v>
      </c>
      <c r="I1760" s="7">
        <f ca="1">IF($F1760=1,OFFSET(start_norps,LOLP!$D1760+(1-$C1760)*24,LOLP!$B1760)*H1760/G1760,0)</f>
        <v>0</v>
      </c>
      <c r="J1760" s="7">
        <f ca="1">IF($F1760=1,OFFSET(start_33,LOLP!$D1760+(1-$C1760)*24,LOLP!$B1760)*H1760/G1760,0)</f>
        <v>0</v>
      </c>
      <c r="K1760" s="7">
        <f ca="1">IF($F1760,OFFSET(start_40,LOLP!$D1760+(1-$C1760)*24,LOLP!$B1760),0)</f>
        <v>0</v>
      </c>
      <c r="L1760" s="7">
        <f ca="1">IF($F1760,OFFSET(start_50,LOLP!$D1760+(1-$C1760)*24,LOLP!$B1760),0)</f>
        <v>0</v>
      </c>
      <c r="M1760" s="25">
        <f t="shared" ca="1" si="191"/>
        <v>0</v>
      </c>
      <c r="N1760" s="25">
        <f t="shared" ca="1" si="192"/>
        <v>0</v>
      </c>
      <c r="O1760" s="15" t="e">
        <f t="shared" ca="1" si="193"/>
        <v>#DIV/0!</v>
      </c>
      <c r="P1760" s="15" t="e">
        <f t="shared" ca="1" si="194"/>
        <v>#DIV/0!</v>
      </c>
    </row>
    <row r="1761" spans="1:16" x14ac:dyDescent="0.25">
      <c r="A1761" s="1">
        <f t="shared" si="195"/>
        <v>43174</v>
      </c>
      <c r="B1761" s="7">
        <f t="shared" si="190"/>
        <v>3</v>
      </c>
      <c r="C1761" s="4">
        <f>INDEX(Calendar!$E$3:$E$367,MATCH(LOLP!$A1761,Calendar!$B$3:$B$367,0))</f>
        <v>1</v>
      </c>
      <c r="D1761" s="2">
        <f t="shared" si="196"/>
        <v>6</v>
      </c>
      <c r="E1761" s="36">
        <v>24246</v>
      </c>
      <c r="F1761" s="7">
        <f>IFERROR(IF(INDEX('Temperature Data'!$AA$15:$AA$348,MATCH(LOLP!A1761,'Temperature Data'!$B$15:$B$348,0))&gt;IF(B1761=9,$G$2,LOLP!$F$2),1,0),0)</f>
        <v>0</v>
      </c>
      <c r="G1761" s="7">
        <f>SUMIFS(LOLP!$F$4:$F$8763,$C$4:$C$8763,$C1761,$B$4:$B$8763,$B1761,$D$4:$D$8763,$D1761)</f>
        <v>0</v>
      </c>
      <c r="H1761" s="7">
        <f>COUNTIFS(Calendar!$E$3:$E$367,LOLP!C1761,Calendar!$D$3:$D$367,LOLP!B1761)</f>
        <v>22</v>
      </c>
      <c r="I1761" s="7">
        <f ca="1">IF($F1761=1,OFFSET(start_norps,LOLP!$D1761+(1-$C1761)*24,LOLP!$B1761)*H1761/G1761,0)</f>
        <v>0</v>
      </c>
      <c r="J1761" s="7">
        <f ca="1">IF($F1761=1,OFFSET(start_33,LOLP!$D1761+(1-$C1761)*24,LOLP!$B1761)*H1761/G1761,0)</f>
        <v>0</v>
      </c>
      <c r="K1761" s="7">
        <f ca="1">IF($F1761,OFFSET(start_40,LOLP!$D1761+(1-$C1761)*24,LOLP!$B1761),0)</f>
        <v>0</v>
      </c>
      <c r="L1761" s="7">
        <f ca="1">IF($F1761,OFFSET(start_50,LOLP!$D1761+(1-$C1761)*24,LOLP!$B1761),0)</f>
        <v>0</v>
      </c>
      <c r="M1761" s="25">
        <f t="shared" ca="1" si="191"/>
        <v>0</v>
      </c>
      <c r="N1761" s="25">
        <f t="shared" ca="1" si="192"/>
        <v>0</v>
      </c>
      <c r="O1761" s="15" t="e">
        <f t="shared" ca="1" si="193"/>
        <v>#DIV/0!</v>
      </c>
      <c r="P1761" s="15" t="e">
        <f t="shared" ca="1" si="194"/>
        <v>#DIV/0!</v>
      </c>
    </row>
    <row r="1762" spans="1:16" x14ac:dyDescent="0.25">
      <c r="A1762" s="1">
        <f t="shared" si="195"/>
        <v>43174</v>
      </c>
      <c r="B1762" s="7">
        <f t="shared" si="190"/>
        <v>3</v>
      </c>
      <c r="C1762" s="4">
        <f>INDEX(Calendar!$E$3:$E$367,MATCH(LOLP!$A1762,Calendar!$B$3:$B$367,0))</f>
        <v>1</v>
      </c>
      <c r="D1762" s="2">
        <f t="shared" si="196"/>
        <v>7</v>
      </c>
      <c r="E1762" s="36">
        <v>26288</v>
      </c>
      <c r="F1762" s="7">
        <f>IFERROR(IF(INDEX('Temperature Data'!$AA$15:$AA$348,MATCH(LOLP!A1762,'Temperature Data'!$B$15:$B$348,0))&gt;IF(B1762=9,$G$2,LOLP!$F$2),1,0),0)</f>
        <v>0</v>
      </c>
      <c r="G1762" s="7">
        <f>SUMIFS(LOLP!$F$4:$F$8763,$C$4:$C$8763,$C1762,$B$4:$B$8763,$B1762,$D$4:$D$8763,$D1762)</f>
        <v>0</v>
      </c>
      <c r="H1762" s="7">
        <f>COUNTIFS(Calendar!$E$3:$E$367,LOLP!C1762,Calendar!$D$3:$D$367,LOLP!B1762)</f>
        <v>22</v>
      </c>
      <c r="I1762" s="7">
        <f ca="1">IF($F1762=1,OFFSET(start_norps,LOLP!$D1762+(1-$C1762)*24,LOLP!$B1762)*H1762/G1762,0)</f>
        <v>0</v>
      </c>
      <c r="J1762" s="7">
        <f ca="1">IF($F1762=1,OFFSET(start_33,LOLP!$D1762+(1-$C1762)*24,LOLP!$B1762)*H1762/G1762,0)</f>
        <v>0</v>
      </c>
      <c r="K1762" s="7">
        <f ca="1">IF($F1762,OFFSET(start_40,LOLP!$D1762+(1-$C1762)*24,LOLP!$B1762),0)</f>
        <v>0</v>
      </c>
      <c r="L1762" s="7">
        <f ca="1">IF($F1762,OFFSET(start_50,LOLP!$D1762+(1-$C1762)*24,LOLP!$B1762),0)</f>
        <v>0</v>
      </c>
      <c r="M1762" s="25">
        <f t="shared" ca="1" si="191"/>
        <v>0</v>
      </c>
      <c r="N1762" s="25">
        <f t="shared" ca="1" si="192"/>
        <v>0</v>
      </c>
      <c r="O1762" s="15" t="e">
        <f t="shared" ca="1" si="193"/>
        <v>#DIV/0!</v>
      </c>
      <c r="P1762" s="15" t="e">
        <f t="shared" ca="1" si="194"/>
        <v>#DIV/0!</v>
      </c>
    </row>
    <row r="1763" spans="1:16" x14ac:dyDescent="0.25">
      <c r="A1763" s="1">
        <f t="shared" si="195"/>
        <v>43174</v>
      </c>
      <c r="B1763" s="7">
        <f t="shared" si="190"/>
        <v>3</v>
      </c>
      <c r="C1763" s="4">
        <f>INDEX(Calendar!$E$3:$E$367,MATCH(LOLP!$A1763,Calendar!$B$3:$B$367,0))</f>
        <v>1</v>
      </c>
      <c r="D1763" s="2">
        <f t="shared" si="196"/>
        <v>8</v>
      </c>
      <c r="E1763" s="36">
        <v>26099</v>
      </c>
      <c r="F1763" s="7">
        <f>IFERROR(IF(INDEX('Temperature Data'!$AA$15:$AA$348,MATCH(LOLP!A1763,'Temperature Data'!$B$15:$B$348,0))&gt;IF(B1763=9,$G$2,LOLP!$F$2),1,0),0)</f>
        <v>0</v>
      </c>
      <c r="G1763" s="7">
        <f>SUMIFS(LOLP!$F$4:$F$8763,$C$4:$C$8763,$C1763,$B$4:$B$8763,$B1763,$D$4:$D$8763,$D1763)</f>
        <v>0</v>
      </c>
      <c r="H1763" s="7">
        <f>COUNTIFS(Calendar!$E$3:$E$367,LOLP!C1763,Calendar!$D$3:$D$367,LOLP!B1763)</f>
        <v>22</v>
      </c>
      <c r="I1763" s="7">
        <f ca="1">IF($F1763=1,OFFSET(start_norps,LOLP!$D1763+(1-$C1763)*24,LOLP!$B1763)*H1763/G1763,0)</f>
        <v>0</v>
      </c>
      <c r="J1763" s="7">
        <f ca="1">IF($F1763=1,OFFSET(start_33,LOLP!$D1763+(1-$C1763)*24,LOLP!$B1763)*H1763/G1763,0)</f>
        <v>0</v>
      </c>
      <c r="K1763" s="7">
        <f ca="1">IF($F1763,OFFSET(start_40,LOLP!$D1763+(1-$C1763)*24,LOLP!$B1763),0)</f>
        <v>0</v>
      </c>
      <c r="L1763" s="7">
        <f ca="1">IF($F1763,OFFSET(start_50,LOLP!$D1763+(1-$C1763)*24,LOLP!$B1763),0)</f>
        <v>0</v>
      </c>
      <c r="M1763" s="25">
        <f t="shared" ca="1" si="191"/>
        <v>0</v>
      </c>
      <c r="N1763" s="25">
        <f t="shared" ca="1" si="192"/>
        <v>0</v>
      </c>
      <c r="O1763" s="15" t="e">
        <f t="shared" ca="1" si="193"/>
        <v>#DIV/0!</v>
      </c>
      <c r="P1763" s="15" t="e">
        <f t="shared" ca="1" si="194"/>
        <v>#DIV/0!</v>
      </c>
    </row>
    <row r="1764" spans="1:16" x14ac:dyDescent="0.25">
      <c r="A1764" s="1">
        <f t="shared" si="195"/>
        <v>43174</v>
      </c>
      <c r="B1764" s="7">
        <f t="shared" si="190"/>
        <v>3</v>
      </c>
      <c r="C1764" s="4">
        <f>INDEX(Calendar!$E$3:$E$367,MATCH(LOLP!$A1764,Calendar!$B$3:$B$367,0))</f>
        <v>1</v>
      </c>
      <c r="D1764" s="2">
        <f t="shared" si="196"/>
        <v>9</v>
      </c>
      <c r="E1764" s="36">
        <v>25513</v>
      </c>
      <c r="F1764" s="7">
        <f>IFERROR(IF(INDEX('Temperature Data'!$AA$15:$AA$348,MATCH(LOLP!A1764,'Temperature Data'!$B$15:$B$348,0))&gt;IF(B1764=9,$G$2,LOLP!$F$2),1,0),0)</f>
        <v>0</v>
      </c>
      <c r="G1764" s="7">
        <f>SUMIFS(LOLP!$F$4:$F$8763,$C$4:$C$8763,$C1764,$B$4:$B$8763,$B1764,$D$4:$D$8763,$D1764)</f>
        <v>0</v>
      </c>
      <c r="H1764" s="7">
        <f>COUNTIFS(Calendar!$E$3:$E$367,LOLP!C1764,Calendar!$D$3:$D$367,LOLP!B1764)</f>
        <v>22</v>
      </c>
      <c r="I1764" s="7">
        <f ca="1">IF($F1764=1,OFFSET(start_norps,LOLP!$D1764+(1-$C1764)*24,LOLP!$B1764)*H1764/G1764,0)</f>
        <v>0</v>
      </c>
      <c r="J1764" s="7">
        <f ca="1">IF($F1764=1,OFFSET(start_33,LOLP!$D1764+(1-$C1764)*24,LOLP!$B1764)*H1764/G1764,0)</f>
        <v>0</v>
      </c>
      <c r="K1764" s="7">
        <f ca="1">IF($F1764,OFFSET(start_40,LOLP!$D1764+(1-$C1764)*24,LOLP!$B1764),0)</f>
        <v>0</v>
      </c>
      <c r="L1764" s="7">
        <f ca="1">IF($F1764,OFFSET(start_50,LOLP!$D1764+(1-$C1764)*24,LOLP!$B1764),0)</f>
        <v>0</v>
      </c>
      <c r="M1764" s="25">
        <f t="shared" ca="1" si="191"/>
        <v>0</v>
      </c>
      <c r="N1764" s="25">
        <f t="shared" ca="1" si="192"/>
        <v>0</v>
      </c>
      <c r="O1764" s="15" t="e">
        <f t="shared" ca="1" si="193"/>
        <v>#DIV/0!</v>
      </c>
      <c r="P1764" s="15" t="e">
        <f t="shared" ca="1" si="194"/>
        <v>#DIV/0!</v>
      </c>
    </row>
    <row r="1765" spans="1:16" x14ac:dyDescent="0.25">
      <c r="A1765" s="1">
        <f t="shared" si="195"/>
        <v>43174</v>
      </c>
      <c r="B1765" s="7">
        <f t="shared" si="190"/>
        <v>3</v>
      </c>
      <c r="C1765" s="4">
        <f>INDEX(Calendar!$E$3:$E$367,MATCH(LOLP!$A1765,Calendar!$B$3:$B$367,0))</f>
        <v>1</v>
      </c>
      <c r="D1765" s="2">
        <f t="shared" si="196"/>
        <v>10</v>
      </c>
      <c r="E1765" s="36">
        <v>24862</v>
      </c>
      <c r="F1765" s="7">
        <f>IFERROR(IF(INDEX('Temperature Data'!$AA$15:$AA$348,MATCH(LOLP!A1765,'Temperature Data'!$B$15:$B$348,0))&gt;IF(B1765=9,$G$2,LOLP!$F$2),1,0),0)</f>
        <v>0</v>
      </c>
      <c r="G1765" s="7">
        <f>SUMIFS(LOLP!$F$4:$F$8763,$C$4:$C$8763,$C1765,$B$4:$B$8763,$B1765,$D$4:$D$8763,$D1765)</f>
        <v>0</v>
      </c>
      <c r="H1765" s="7">
        <f>COUNTIFS(Calendar!$E$3:$E$367,LOLP!C1765,Calendar!$D$3:$D$367,LOLP!B1765)</f>
        <v>22</v>
      </c>
      <c r="I1765" s="7">
        <f ca="1">IF($F1765=1,OFFSET(start_norps,LOLP!$D1765+(1-$C1765)*24,LOLP!$B1765)*H1765/G1765,0)</f>
        <v>0</v>
      </c>
      <c r="J1765" s="7">
        <f ca="1">IF($F1765=1,OFFSET(start_33,LOLP!$D1765+(1-$C1765)*24,LOLP!$B1765)*H1765/G1765,0)</f>
        <v>0</v>
      </c>
      <c r="K1765" s="7">
        <f ca="1">IF($F1765,OFFSET(start_40,LOLP!$D1765+(1-$C1765)*24,LOLP!$B1765),0)</f>
        <v>0</v>
      </c>
      <c r="L1765" s="7">
        <f ca="1">IF($F1765,OFFSET(start_50,LOLP!$D1765+(1-$C1765)*24,LOLP!$B1765),0)</f>
        <v>0</v>
      </c>
      <c r="M1765" s="25">
        <f t="shared" ca="1" si="191"/>
        <v>0</v>
      </c>
      <c r="N1765" s="25">
        <f t="shared" ca="1" si="192"/>
        <v>0</v>
      </c>
      <c r="O1765" s="15" t="e">
        <f t="shared" ca="1" si="193"/>
        <v>#DIV/0!</v>
      </c>
      <c r="P1765" s="15" t="e">
        <f t="shared" ca="1" si="194"/>
        <v>#DIV/0!</v>
      </c>
    </row>
    <row r="1766" spans="1:16" x14ac:dyDescent="0.25">
      <c r="A1766" s="1">
        <f t="shared" si="195"/>
        <v>43174</v>
      </c>
      <c r="B1766" s="7">
        <f t="shared" si="190"/>
        <v>3</v>
      </c>
      <c r="C1766" s="4">
        <f>INDEX(Calendar!$E$3:$E$367,MATCH(LOLP!$A1766,Calendar!$B$3:$B$367,0))</f>
        <v>1</v>
      </c>
      <c r="D1766" s="2">
        <f t="shared" si="196"/>
        <v>11</v>
      </c>
      <c r="E1766" s="36">
        <v>24528</v>
      </c>
      <c r="F1766" s="7">
        <f>IFERROR(IF(INDEX('Temperature Data'!$AA$15:$AA$348,MATCH(LOLP!A1766,'Temperature Data'!$B$15:$B$348,0))&gt;IF(B1766=9,$G$2,LOLP!$F$2),1,0),0)</f>
        <v>0</v>
      </c>
      <c r="G1766" s="7">
        <f>SUMIFS(LOLP!$F$4:$F$8763,$C$4:$C$8763,$C1766,$B$4:$B$8763,$B1766,$D$4:$D$8763,$D1766)</f>
        <v>0</v>
      </c>
      <c r="H1766" s="7">
        <f>COUNTIFS(Calendar!$E$3:$E$367,LOLP!C1766,Calendar!$D$3:$D$367,LOLP!B1766)</f>
        <v>22</v>
      </c>
      <c r="I1766" s="7">
        <f ca="1">IF($F1766=1,OFFSET(start_norps,LOLP!$D1766+(1-$C1766)*24,LOLP!$B1766)*H1766/G1766,0)</f>
        <v>0</v>
      </c>
      <c r="J1766" s="7">
        <f ca="1">IF($F1766=1,OFFSET(start_33,LOLP!$D1766+(1-$C1766)*24,LOLP!$B1766)*H1766/G1766,0)</f>
        <v>0</v>
      </c>
      <c r="K1766" s="7">
        <f ca="1">IF($F1766,OFFSET(start_40,LOLP!$D1766+(1-$C1766)*24,LOLP!$B1766),0)</f>
        <v>0</v>
      </c>
      <c r="L1766" s="7">
        <f ca="1">IF($F1766,OFFSET(start_50,LOLP!$D1766+(1-$C1766)*24,LOLP!$B1766),0)</f>
        <v>0</v>
      </c>
      <c r="M1766" s="25">
        <f t="shared" ca="1" si="191"/>
        <v>0</v>
      </c>
      <c r="N1766" s="25">
        <f t="shared" ca="1" si="192"/>
        <v>0</v>
      </c>
      <c r="O1766" s="15" t="e">
        <f t="shared" ca="1" si="193"/>
        <v>#DIV/0!</v>
      </c>
      <c r="P1766" s="15" t="e">
        <f t="shared" ca="1" si="194"/>
        <v>#DIV/0!</v>
      </c>
    </row>
    <row r="1767" spans="1:16" x14ac:dyDescent="0.25">
      <c r="A1767" s="1">
        <f t="shared" si="195"/>
        <v>43174</v>
      </c>
      <c r="B1767" s="7">
        <f t="shared" si="190"/>
        <v>3</v>
      </c>
      <c r="C1767" s="4">
        <f>INDEX(Calendar!$E$3:$E$367,MATCH(LOLP!$A1767,Calendar!$B$3:$B$367,0))</f>
        <v>1</v>
      </c>
      <c r="D1767" s="2">
        <f t="shared" si="196"/>
        <v>12</v>
      </c>
      <c r="E1767" s="36">
        <v>24632</v>
      </c>
      <c r="F1767" s="7">
        <f>IFERROR(IF(INDEX('Temperature Data'!$AA$15:$AA$348,MATCH(LOLP!A1767,'Temperature Data'!$B$15:$B$348,0))&gt;IF(B1767=9,$G$2,LOLP!$F$2),1,0),0)</f>
        <v>0</v>
      </c>
      <c r="G1767" s="7">
        <f>SUMIFS(LOLP!$F$4:$F$8763,$C$4:$C$8763,$C1767,$B$4:$B$8763,$B1767,$D$4:$D$8763,$D1767)</f>
        <v>0</v>
      </c>
      <c r="H1767" s="7">
        <f>COUNTIFS(Calendar!$E$3:$E$367,LOLP!C1767,Calendar!$D$3:$D$367,LOLP!B1767)</f>
        <v>22</v>
      </c>
      <c r="I1767" s="7">
        <f ca="1">IF($F1767=1,OFFSET(start_norps,LOLP!$D1767+(1-$C1767)*24,LOLP!$B1767)*H1767/G1767,0)</f>
        <v>0</v>
      </c>
      <c r="J1767" s="7">
        <f ca="1">IF($F1767=1,OFFSET(start_33,LOLP!$D1767+(1-$C1767)*24,LOLP!$B1767)*H1767/G1767,0)</f>
        <v>0</v>
      </c>
      <c r="K1767" s="7">
        <f ca="1">IF($F1767,OFFSET(start_40,LOLP!$D1767+(1-$C1767)*24,LOLP!$B1767),0)</f>
        <v>0</v>
      </c>
      <c r="L1767" s="7">
        <f ca="1">IF($F1767,OFFSET(start_50,LOLP!$D1767+(1-$C1767)*24,LOLP!$B1767),0)</f>
        <v>0</v>
      </c>
      <c r="M1767" s="25">
        <f t="shared" ca="1" si="191"/>
        <v>0</v>
      </c>
      <c r="N1767" s="25">
        <f t="shared" ca="1" si="192"/>
        <v>0</v>
      </c>
      <c r="O1767" s="15" t="e">
        <f t="shared" ca="1" si="193"/>
        <v>#DIV/0!</v>
      </c>
      <c r="P1767" s="15" t="e">
        <f t="shared" ca="1" si="194"/>
        <v>#DIV/0!</v>
      </c>
    </row>
    <row r="1768" spans="1:16" x14ac:dyDescent="0.25">
      <c r="A1768" s="1">
        <f t="shared" si="195"/>
        <v>43174</v>
      </c>
      <c r="B1768" s="7">
        <f t="shared" si="190"/>
        <v>3</v>
      </c>
      <c r="C1768" s="4">
        <f>INDEX(Calendar!$E$3:$E$367,MATCH(LOLP!$A1768,Calendar!$B$3:$B$367,0))</f>
        <v>1</v>
      </c>
      <c r="D1768" s="2">
        <f t="shared" si="196"/>
        <v>13</v>
      </c>
      <c r="E1768" s="36">
        <v>24279</v>
      </c>
      <c r="F1768" s="7">
        <f>IFERROR(IF(INDEX('Temperature Data'!$AA$15:$AA$348,MATCH(LOLP!A1768,'Temperature Data'!$B$15:$B$348,0))&gt;IF(B1768=9,$G$2,LOLP!$F$2),1,0),0)</f>
        <v>0</v>
      </c>
      <c r="G1768" s="7">
        <f>SUMIFS(LOLP!$F$4:$F$8763,$C$4:$C$8763,$C1768,$B$4:$B$8763,$B1768,$D$4:$D$8763,$D1768)</f>
        <v>0</v>
      </c>
      <c r="H1768" s="7">
        <f>COUNTIFS(Calendar!$E$3:$E$367,LOLP!C1768,Calendar!$D$3:$D$367,LOLP!B1768)</f>
        <v>22</v>
      </c>
      <c r="I1768" s="7">
        <f ca="1">IF($F1768=1,OFFSET(start_norps,LOLP!$D1768+(1-$C1768)*24,LOLP!$B1768)*H1768/G1768,0)</f>
        <v>0</v>
      </c>
      <c r="J1768" s="7">
        <f ca="1">IF($F1768=1,OFFSET(start_33,LOLP!$D1768+(1-$C1768)*24,LOLP!$B1768)*H1768/G1768,0)</f>
        <v>0</v>
      </c>
      <c r="K1768" s="7">
        <f ca="1">IF($F1768,OFFSET(start_40,LOLP!$D1768+(1-$C1768)*24,LOLP!$B1768),0)</f>
        <v>0</v>
      </c>
      <c r="L1768" s="7">
        <f ca="1">IF($F1768,OFFSET(start_50,LOLP!$D1768+(1-$C1768)*24,LOLP!$B1768),0)</f>
        <v>0</v>
      </c>
      <c r="M1768" s="25">
        <f t="shared" ca="1" si="191"/>
        <v>0</v>
      </c>
      <c r="N1768" s="25">
        <f t="shared" ca="1" si="192"/>
        <v>0</v>
      </c>
      <c r="O1768" s="15" t="e">
        <f t="shared" ca="1" si="193"/>
        <v>#DIV/0!</v>
      </c>
      <c r="P1768" s="15" t="e">
        <f t="shared" ca="1" si="194"/>
        <v>#DIV/0!</v>
      </c>
    </row>
    <row r="1769" spans="1:16" x14ac:dyDescent="0.25">
      <c r="A1769" s="1">
        <f t="shared" si="195"/>
        <v>43174</v>
      </c>
      <c r="B1769" s="7">
        <f t="shared" si="190"/>
        <v>3</v>
      </c>
      <c r="C1769" s="4">
        <f>INDEX(Calendar!$E$3:$E$367,MATCH(LOLP!$A1769,Calendar!$B$3:$B$367,0))</f>
        <v>1</v>
      </c>
      <c r="D1769" s="2">
        <f t="shared" si="196"/>
        <v>14</v>
      </c>
      <c r="E1769" s="36">
        <v>23980</v>
      </c>
      <c r="F1769" s="7">
        <f>IFERROR(IF(INDEX('Temperature Data'!$AA$15:$AA$348,MATCH(LOLP!A1769,'Temperature Data'!$B$15:$B$348,0))&gt;IF(B1769=9,$G$2,LOLP!$F$2),1,0),0)</f>
        <v>0</v>
      </c>
      <c r="G1769" s="7">
        <f>SUMIFS(LOLP!$F$4:$F$8763,$C$4:$C$8763,$C1769,$B$4:$B$8763,$B1769,$D$4:$D$8763,$D1769)</f>
        <v>0</v>
      </c>
      <c r="H1769" s="7">
        <f>COUNTIFS(Calendar!$E$3:$E$367,LOLP!C1769,Calendar!$D$3:$D$367,LOLP!B1769)</f>
        <v>22</v>
      </c>
      <c r="I1769" s="7">
        <f ca="1">IF($F1769=1,OFFSET(start_norps,LOLP!$D1769+(1-$C1769)*24,LOLP!$B1769)*H1769/G1769,0)</f>
        <v>0</v>
      </c>
      <c r="J1769" s="7">
        <f ca="1">IF($F1769=1,OFFSET(start_33,LOLP!$D1769+(1-$C1769)*24,LOLP!$B1769)*H1769/G1769,0)</f>
        <v>0</v>
      </c>
      <c r="K1769" s="7">
        <f ca="1">IF($F1769,OFFSET(start_40,LOLP!$D1769+(1-$C1769)*24,LOLP!$B1769),0)</f>
        <v>0</v>
      </c>
      <c r="L1769" s="7">
        <f ca="1">IF($F1769,OFFSET(start_50,LOLP!$D1769+(1-$C1769)*24,LOLP!$B1769),0)</f>
        <v>0</v>
      </c>
      <c r="M1769" s="25">
        <f t="shared" ca="1" si="191"/>
        <v>0</v>
      </c>
      <c r="N1769" s="25">
        <f t="shared" ca="1" si="192"/>
        <v>0</v>
      </c>
      <c r="O1769" s="15" t="e">
        <f t="shared" ca="1" si="193"/>
        <v>#DIV/0!</v>
      </c>
      <c r="P1769" s="15" t="e">
        <f t="shared" ca="1" si="194"/>
        <v>#DIV/0!</v>
      </c>
    </row>
    <row r="1770" spans="1:16" x14ac:dyDescent="0.25">
      <c r="A1770" s="1">
        <f t="shared" si="195"/>
        <v>43174</v>
      </c>
      <c r="B1770" s="7">
        <f t="shared" si="190"/>
        <v>3</v>
      </c>
      <c r="C1770" s="4">
        <f>INDEX(Calendar!$E$3:$E$367,MATCH(LOLP!$A1770,Calendar!$B$3:$B$367,0))</f>
        <v>1</v>
      </c>
      <c r="D1770" s="2">
        <f t="shared" si="196"/>
        <v>15</v>
      </c>
      <c r="E1770" s="36">
        <v>23881</v>
      </c>
      <c r="F1770" s="7">
        <f>IFERROR(IF(INDEX('Temperature Data'!$AA$15:$AA$348,MATCH(LOLP!A1770,'Temperature Data'!$B$15:$B$348,0))&gt;IF(B1770=9,$G$2,LOLP!$F$2),1,0),0)</f>
        <v>0</v>
      </c>
      <c r="G1770" s="7">
        <f>SUMIFS(LOLP!$F$4:$F$8763,$C$4:$C$8763,$C1770,$B$4:$B$8763,$B1770,$D$4:$D$8763,$D1770)</f>
        <v>0</v>
      </c>
      <c r="H1770" s="7">
        <f>COUNTIFS(Calendar!$E$3:$E$367,LOLP!C1770,Calendar!$D$3:$D$367,LOLP!B1770)</f>
        <v>22</v>
      </c>
      <c r="I1770" s="7">
        <f ca="1">IF($F1770=1,OFFSET(start_norps,LOLP!$D1770+(1-$C1770)*24,LOLP!$B1770)*H1770/G1770,0)</f>
        <v>0</v>
      </c>
      <c r="J1770" s="7">
        <f ca="1">IF($F1770=1,OFFSET(start_33,LOLP!$D1770+(1-$C1770)*24,LOLP!$B1770)*H1770/G1770,0)</f>
        <v>0</v>
      </c>
      <c r="K1770" s="7">
        <f ca="1">IF($F1770,OFFSET(start_40,LOLP!$D1770+(1-$C1770)*24,LOLP!$B1770),0)</f>
        <v>0</v>
      </c>
      <c r="L1770" s="7">
        <f ca="1">IF($F1770,OFFSET(start_50,LOLP!$D1770+(1-$C1770)*24,LOLP!$B1770),0)</f>
        <v>0</v>
      </c>
      <c r="M1770" s="25">
        <f t="shared" ca="1" si="191"/>
        <v>0</v>
      </c>
      <c r="N1770" s="25">
        <f t="shared" ca="1" si="192"/>
        <v>0</v>
      </c>
      <c r="O1770" s="15" t="e">
        <f t="shared" ca="1" si="193"/>
        <v>#DIV/0!</v>
      </c>
      <c r="P1770" s="15" t="e">
        <f t="shared" ca="1" si="194"/>
        <v>#DIV/0!</v>
      </c>
    </row>
    <row r="1771" spans="1:16" x14ac:dyDescent="0.25">
      <c r="A1771" s="1">
        <f t="shared" si="195"/>
        <v>43174</v>
      </c>
      <c r="B1771" s="7">
        <f t="shared" si="190"/>
        <v>3</v>
      </c>
      <c r="C1771" s="4">
        <f>INDEX(Calendar!$E$3:$E$367,MATCH(LOLP!$A1771,Calendar!$B$3:$B$367,0))</f>
        <v>1</v>
      </c>
      <c r="D1771" s="2">
        <f t="shared" si="196"/>
        <v>16</v>
      </c>
      <c r="E1771" s="36">
        <v>24306</v>
      </c>
      <c r="F1771" s="7">
        <f>IFERROR(IF(INDEX('Temperature Data'!$AA$15:$AA$348,MATCH(LOLP!A1771,'Temperature Data'!$B$15:$B$348,0))&gt;IF(B1771=9,$G$2,LOLP!$F$2),1,0),0)</f>
        <v>0</v>
      </c>
      <c r="G1771" s="7">
        <f>SUMIFS(LOLP!$F$4:$F$8763,$C$4:$C$8763,$C1771,$B$4:$B$8763,$B1771,$D$4:$D$8763,$D1771)</f>
        <v>0</v>
      </c>
      <c r="H1771" s="7">
        <f>COUNTIFS(Calendar!$E$3:$E$367,LOLP!C1771,Calendar!$D$3:$D$367,LOLP!B1771)</f>
        <v>22</v>
      </c>
      <c r="I1771" s="7">
        <f ca="1">IF($F1771=1,OFFSET(start_norps,LOLP!$D1771+(1-$C1771)*24,LOLP!$B1771)*H1771/G1771,0)</f>
        <v>0</v>
      </c>
      <c r="J1771" s="7">
        <f ca="1">IF($F1771=1,OFFSET(start_33,LOLP!$D1771+(1-$C1771)*24,LOLP!$B1771)*H1771/G1771,0)</f>
        <v>0</v>
      </c>
      <c r="K1771" s="7">
        <f ca="1">IF($F1771,OFFSET(start_40,LOLP!$D1771+(1-$C1771)*24,LOLP!$B1771),0)</f>
        <v>0</v>
      </c>
      <c r="L1771" s="7">
        <f ca="1">IF($F1771,OFFSET(start_50,LOLP!$D1771+(1-$C1771)*24,LOLP!$B1771),0)</f>
        <v>0</v>
      </c>
      <c r="M1771" s="25">
        <f t="shared" ca="1" si="191"/>
        <v>0</v>
      </c>
      <c r="N1771" s="25">
        <f t="shared" ca="1" si="192"/>
        <v>0</v>
      </c>
      <c r="O1771" s="15" t="e">
        <f t="shared" ca="1" si="193"/>
        <v>#DIV/0!</v>
      </c>
      <c r="P1771" s="15" t="e">
        <f t="shared" ca="1" si="194"/>
        <v>#DIV/0!</v>
      </c>
    </row>
    <row r="1772" spans="1:16" x14ac:dyDescent="0.25">
      <c r="A1772" s="1">
        <f t="shared" si="195"/>
        <v>43174</v>
      </c>
      <c r="B1772" s="7">
        <f t="shared" si="190"/>
        <v>3</v>
      </c>
      <c r="C1772" s="4">
        <f>INDEX(Calendar!$E$3:$E$367,MATCH(LOLP!$A1772,Calendar!$B$3:$B$367,0))</f>
        <v>1</v>
      </c>
      <c r="D1772" s="2">
        <f t="shared" si="196"/>
        <v>17</v>
      </c>
      <c r="E1772" s="36">
        <v>24392</v>
      </c>
      <c r="F1772" s="7">
        <f>IFERROR(IF(INDEX('Temperature Data'!$AA$15:$AA$348,MATCH(LOLP!A1772,'Temperature Data'!$B$15:$B$348,0))&gt;IF(B1772=9,$G$2,LOLP!$F$2),1,0),0)</f>
        <v>0</v>
      </c>
      <c r="G1772" s="7">
        <f>SUMIFS(LOLP!$F$4:$F$8763,$C$4:$C$8763,$C1772,$B$4:$B$8763,$B1772,$D$4:$D$8763,$D1772)</f>
        <v>0</v>
      </c>
      <c r="H1772" s="7">
        <f>COUNTIFS(Calendar!$E$3:$E$367,LOLP!C1772,Calendar!$D$3:$D$367,LOLP!B1772)</f>
        <v>22</v>
      </c>
      <c r="I1772" s="7">
        <f ca="1">IF($F1772=1,OFFSET(start_norps,LOLP!$D1772+(1-$C1772)*24,LOLP!$B1772)*H1772/G1772,0)</f>
        <v>0</v>
      </c>
      <c r="J1772" s="7">
        <f ca="1">IF($F1772=1,OFFSET(start_33,LOLP!$D1772+(1-$C1772)*24,LOLP!$B1772)*H1772/G1772,0)</f>
        <v>0</v>
      </c>
      <c r="K1772" s="7">
        <f ca="1">IF($F1772,OFFSET(start_40,LOLP!$D1772+(1-$C1772)*24,LOLP!$B1772),0)</f>
        <v>0</v>
      </c>
      <c r="L1772" s="7">
        <f ca="1">IF($F1772,OFFSET(start_50,LOLP!$D1772+(1-$C1772)*24,LOLP!$B1772),0)</f>
        <v>0</v>
      </c>
      <c r="M1772" s="25">
        <f t="shared" ca="1" si="191"/>
        <v>0</v>
      </c>
      <c r="N1772" s="25">
        <f t="shared" ca="1" si="192"/>
        <v>0</v>
      </c>
      <c r="O1772" s="15" t="e">
        <f t="shared" ca="1" si="193"/>
        <v>#DIV/0!</v>
      </c>
      <c r="P1772" s="15" t="e">
        <f t="shared" ca="1" si="194"/>
        <v>#DIV/0!</v>
      </c>
    </row>
    <row r="1773" spans="1:16" x14ac:dyDescent="0.25">
      <c r="A1773" s="1">
        <f t="shared" si="195"/>
        <v>43174</v>
      </c>
      <c r="B1773" s="7">
        <f t="shared" si="190"/>
        <v>3</v>
      </c>
      <c r="C1773" s="4">
        <f>INDEX(Calendar!$E$3:$E$367,MATCH(LOLP!$A1773,Calendar!$B$3:$B$367,0))</f>
        <v>1</v>
      </c>
      <c r="D1773" s="2">
        <f t="shared" si="196"/>
        <v>18</v>
      </c>
      <c r="E1773" s="36">
        <v>25643</v>
      </c>
      <c r="F1773" s="7">
        <f>IFERROR(IF(INDEX('Temperature Data'!$AA$15:$AA$348,MATCH(LOLP!A1773,'Temperature Data'!$B$15:$B$348,0))&gt;IF(B1773=9,$G$2,LOLP!$F$2),1,0),0)</f>
        <v>0</v>
      </c>
      <c r="G1773" s="7">
        <f>SUMIFS(LOLP!$F$4:$F$8763,$C$4:$C$8763,$C1773,$B$4:$B$8763,$B1773,$D$4:$D$8763,$D1773)</f>
        <v>0</v>
      </c>
      <c r="H1773" s="7">
        <f>COUNTIFS(Calendar!$E$3:$E$367,LOLP!C1773,Calendar!$D$3:$D$367,LOLP!B1773)</f>
        <v>22</v>
      </c>
      <c r="I1773" s="7">
        <f ca="1">IF($F1773=1,OFFSET(start_norps,LOLP!$D1773+(1-$C1773)*24,LOLP!$B1773)*H1773/G1773,0)</f>
        <v>0</v>
      </c>
      <c r="J1773" s="7">
        <f ca="1">IF($F1773=1,OFFSET(start_33,LOLP!$D1773+(1-$C1773)*24,LOLP!$B1773)*H1773/G1773,0)</f>
        <v>0</v>
      </c>
      <c r="K1773" s="7">
        <f ca="1">IF($F1773,OFFSET(start_40,LOLP!$D1773+(1-$C1773)*24,LOLP!$B1773),0)</f>
        <v>0</v>
      </c>
      <c r="L1773" s="7">
        <f ca="1">IF($F1773,OFFSET(start_50,LOLP!$D1773+(1-$C1773)*24,LOLP!$B1773),0)</f>
        <v>0</v>
      </c>
      <c r="M1773" s="25">
        <f t="shared" ca="1" si="191"/>
        <v>0</v>
      </c>
      <c r="N1773" s="25">
        <f t="shared" ca="1" si="192"/>
        <v>0</v>
      </c>
      <c r="O1773" s="15" t="e">
        <f t="shared" ca="1" si="193"/>
        <v>#DIV/0!</v>
      </c>
      <c r="P1773" s="15" t="e">
        <f t="shared" ca="1" si="194"/>
        <v>#DIV/0!</v>
      </c>
    </row>
    <row r="1774" spans="1:16" x14ac:dyDescent="0.25">
      <c r="A1774" s="1">
        <f t="shared" si="195"/>
        <v>43174</v>
      </c>
      <c r="B1774" s="7">
        <f t="shared" si="190"/>
        <v>3</v>
      </c>
      <c r="C1774" s="4">
        <f>INDEX(Calendar!$E$3:$E$367,MATCH(LOLP!$A1774,Calendar!$B$3:$B$367,0))</f>
        <v>1</v>
      </c>
      <c r="D1774" s="2">
        <f t="shared" si="196"/>
        <v>19</v>
      </c>
      <c r="E1774" s="36">
        <v>27509</v>
      </c>
      <c r="F1774" s="7">
        <f>IFERROR(IF(INDEX('Temperature Data'!$AA$15:$AA$348,MATCH(LOLP!A1774,'Temperature Data'!$B$15:$B$348,0))&gt;IF(B1774=9,$G$2,LOLP!$F$2),1,0),0)</f>
        <v>0</v>
      </c>
      <c r="G1774" s="7">
        <f>SUMIFS(LOLP!$F$4:$F$8763,$C$4:$C$8763,$C1774,$B$4:$B$8763,$B1774,$D$4:$D$8763,$D1774)</f>
        <v>0</v>
      </c>
      <c r="H1774" s="7">
        <f>COUNTIFS(Calendar!$E$3:$E$367,LOLP!C1774,Calendar!$D$3:$D$367,LOLP!B1774)</f>
        <v>22</v>
      </c>
      <c r="I1774" s="7">
        <f ca="1">IF($F1774=1,OFFSET(start_norps,LOLP!$D1774+(1-$C1774)*24,LOLP!$B1774)*H1774/G1774,0)</f>
        <v>0</v>
      </c>
      <c r="J1774" s="7">
        <f ca="1">IF($F1774=1,OFFSET(start_33,LOLP!$D1774+(1-$C1774)*24,LOLP!$B1774)*H1774/G1774,0)</f>
        <v>0</v>
      </c>
      <c r="K1774" s="7">
        <f ca="1">IF($F1774,OFFSET(start_40,LOLP!$D1774+(1-$C1774)*24,LOLP!$B1774),0)</f>
        <v>0</v>
      </c>
      <c r="L1774" s="7">
        <f ca="1">IF($F1774,OFFSET(start_50,LOLP!$D1774+(1-$C1774)*24,LOLP!$B1774),0)</f>
        <v>0</v>
      </c>
      <c r="M1774" s="25">
        <f t="shared" ca="1" si="191"/>
        <v>0</v>
      </c>
      <c r="N1774" s="25">
        <f t="shared" ca="1" si="192"/>
        <v>0</v>
      </c>
      <c r="O1774" s="15" t="e">
        <f t="shared" ca="1" si="193"/>
        <v>#DIV/0!</v>
      </c>
      <c r="P1774" s="15" t="e">
        <f t="shared" ca="1" si="194"/>
        <v>#DIV/0!</v>
      </c>
    </row>
    <row r="1775" spans="1:16" x14ac:dyDescent="0.25">
      <c r="A1775" s="1">
        <f t="shared" si="195"/>
        <v>43174</v>
      </c>
      <c r="B1775" s="7">
        <f t="shared" si="190"/>
        <v>3</v>
      </c>
      <c r="C1775" s="4">
        <f>INDEX(Calendar!$E$3:$E$367,MATCH(LOLP!$A1775,Calendar!$B$3:$B$367,0))</f>
        <v>1</v>
      </c>
      <c r="D1775" s="2">
        <f t="shared" si="196"/>
        <v>20</v>
      </c>
      <c r="E1775" s="36">
        <v>27612</v>
      </c>
      <c r="F1775" s="7">
        <f>IFERROR(IF(INDEX('Temperature Data'!$AA$15:$AA$348,MATCH(LOLP!A1775,'Temperature Data'!$B$15:$B$348,0))&gt;IF(B1775=9,$G$2,LOLP!$F$2),1,0),0)</f>
        <v>0</v>
      </c>
      <c r="G1775" s="7">
        <f>SUMIFS(LOLP!$F$4:$F$8763,$C$4:$C$8763,$C1775,$B$4:$B$8763,$B1775,$D$4:$D$8763,$D1775)</f>
        <v>0</v>
      </c>
      <c r="H1775" s="7">
        <f>COUNTIFS(Calendar!$E$3:$E$367,LOLP!C1775,Calendar!$D$3:$D$367,LOLP!B1775)</f>
        <v>22</v>
      </c>
      <c r="I1775" s="7">
        <f ca="1">IF($F1775=1,OFFSET(start_norps,LOLP!$D1775+(1-$C1775)*24,LOLP!$B1775)*H1775/G1775,0)</f>
        <v>0</v>
      </c>
      <c r="J1775" s="7">
        <f ca="1">IF($F1775=1,OFFSET(start_33,LOLP!$D1775+(1-$C1775)*24,LOLP!$B1775)*H1775/G1775,0)</f>
        <v>0</v>
      </c>
      <c r="K1775" s="7">
        <f ca="1">IF($F1775,OFFSET(start_40,LOLP!$D1775+(1-$C1775)*24,LOLP!$B1775),0)</f>
        <v>0</v>
      </c>
      <c r="L1775" s="7">
        <f ca="1">IF($F1775,OFFSET(start_50,LOLP!$D1775+(1-$C1775)*24,LOLP!$B1775),0)</f>
        <v>0</v>
      </c>
      <c r="M1775" s="25">
        <f t="shared" ca="1" si="191"/>
        <v>0</v>
      </c>
      <c r="N1775" s="25">
        <f t="shared" ca="1" si="192"/>
        <v>0</v>
      </c>
      <c r="O1775" s="15" t="e">
        <f t="shared" ca="1" si="193"/>
        <v>#DIV/0!</v>
      </c>
      <c r="P1775" s="15" t="e">
        <f t="shared" ca="1" si="194"/>
        <v>#DIV/0!</v>
      </c>
    </row>
    <row r="1776" spans="1:16" x14ac:dyDescent="0.25">
      <c r="A1776" s="1">
        <f t="shared" si="195"/>
        <v>43174</v>
      </c>
      <c r="B1776" s="7">
        <f t="shared" si="190"/>
        <v>3</v>
      </c>
      <c r="C1776" s="4">
        <f>INDEX(Calendar!$E$3:$E$367,MATCH(LOLP!$A1776,Calendar!$B$3:$B$367,0))</f>
        <v>1</v>
      </c>
      <c r="D1776" s="2">
        <f t="shared" si="196"/>
        <v>21</v>
      </c>
      <c r="E1776" s="36">
        <v>26495</v>
      </c>
      <c r="F1776" s="7">
        <f>IFERROR(IF(INDEX('Temperature Data'!$AA$15:$AA$348,MATCH(LOLP!A1776,'Temperature Data'!$B$15:$B$348,0))&gt;IF(B1776=9,$G$2,LOLP!$F$2),1,0),0)</f>
        <v>0</v>
      </c>
      <c r="G1776" s="7">
        <f>SUMIFS(LOLP!$F$4:$F$8763,$C$4:$C$8763,$C1776,$B$4:$B$8763,$B1776,$D$4:$D$8763,$D1776)</f>
        <v>0</v>
      </c>
      <c r="H1776" s="7">
        <f>COUNTIFS(Calendar!$E$3:$E$367,LOLP!C1776,Calendar!$D$3:$D$367,LOLP!B1776)</f>
        <v>22</v>
      </c>
      <c r="I1776" s="7">
        <f ca="1">IF($F1776=1,OFFSET(start_norps,LOLP!$D1776+(1-$C1776)*24,LOLP!$B1776)*H1776/G1776,0)</f>
        <v>0</v>
      </c>
      <c r="J1776" s="7">
        <f ca="1">IF($F1776=1,OFFSET(start_33,LOLP!$D1776+(1-$C1776)*24,LOLP!$B1776)*H1776/G1776,0)</f>
        <v>0</v>
      </c>
      <c r="K1776" s="7">
        <f ca="1">IF($F1776,OFFSET(start_40,LOLP!$D1776+(1-$C1776)*24,LOLP!$B1776),0)</f>
        <v>0</v>
      </c>
      <c r="L1776" s="7">
        <f ca="1">IF($F1776,OFFSET(start_50,LOLP!$D1776+(1-$C1776)*24,LOLP!$B1776),0)</f>
        <v>0</v>
      </c>
      <c r="M1776" s="25">
        <f t="shared" ca="1" si="191"/>
        <v>0</v>
      </c>
      <c r="N1776" s="25">
        <f t="shared" ca="1" si="192"/>
        <v>0</v>
      </c>
      <c r="O1776" s="15" t="e">
        <f t="shared" ca="1" si="193"/>
        <v>#DIV/0!</v>
      </c>
      <c r="P1776" s="15" t="e">
        <f t="shared" ca="1" si="194"/>
        <v>#DIV/0!</v>
      </c>
    </row>
    <row r="1777" spans="1:16" x14ac:dyDescent="0.25">
      <c r="A1777" s="1">
        <f t="shared" si="195"/>
        <v>43174</v>
      </c>
      <c r="B1777" s="7">
        <f t="shared" si="190"/>
        <v>3</v>
      </c>
      <c r="C1777" s="4">
        <f>INDEX(Calendar!$E$3:$E$367,MATCH(LOLP!$A1777,Calendar!$B$3:$B$367,0))</f>
        <v>1</v>
      </c>
      <c r="D1777" s="2">
        <f t="shared" si="196"/>
        <v>22</v>
      </c>
      <c r="E1777" s="36">
        <v>24708</v>
      </c>
      <c r="F1777" s="7">
        <f>IFERROR(IF(INDEX('Temperature Data'!$AA$15:$AA$348,MATCH(LOLP!A1777,'Temperature Data'!$B$15:$B$348,0))&gt;IF(B1777=9,$G$2,LOLP!$F$2),1,0),0)</f>
        <v>0</v>
      </c>
      <c r="G1777" s="7">
        <f>SUMIFS(LOLP!$F$4:$F$8763,$C$4:$C$8763,$C1777,$B$4:$B$8763,$B1777,$D$4:$D$8763,$D1777)</f>
        <v>0</v>
      </c>
      <c r="H1777" s="7">
        <f>COUNTIFS(Calendar!$E$3:$E$367,LOLP!C1777,Calendar!$D$3:$D$367,LOLP!B1777)</f>
        <v>22</v>
      </c>
      <c r="I1777" s="7">
        <f ca="1">IF($F1777=1,OFFSET(start_norps,LOLP!$D1777+(1-$C1777)*24,LOLP!$B1777)*H1777/G1777,0)</f>
        <v>0</v>
      </c>
      <c r="J1777" s="7">
        <f ca="1">IF($F1777=1,OFFSET(start_33,LOLP!$D1777+(1-$C1777)*24,LOLP!$B1777)*H1777/G1777,0)</f>
        <v>0</v>
      </c>
      <c r="K1777" s="7">
        <f ca="1">IF($F1777,OFFSET(start_40,LOLP!$D1777+(1-$C1777)*24,LOLP!$B1777),0)</f>
        <v>0</v>
      </c>
      <c r="L1777" s="7">
        <f ca="1">IF($F1777,OFFSET(start_50,LOLP!$D1777+(1-$C1777)*24,LOLP!$B1777),0)</f>
        <v>0</v>
      </c>
      <c r="M1777" s="25">
        <f t="shared" ca="1" si="191"/>
        <v>0</v>
      </c>
      <c r="N1777" s="25">
        <f t="shared" ca="1" si="192"/>
        <v>0</v>
      </c>
      <c r="O1777" s="15" t="e">
        <f t="shared" ca="1" si="193"/>
        <v>#DIV/0!</v>
      </c>
      <c r="P1777" s="15" t="e">
        <f t="shared" ca="1" si="194"/>
        <v>#DIV/0!</v>
      </c>
    </row>
    <row r="1778" spans="1:16" x14ac:dyDescent="0.25">
      <c r="A1778" s="1">
        <f t="shared" si="195"/>
        <v>43174</v>
      </c>
      <c r="B1778" s="7">
        <f t="shared" si="190"/>
        <v>3</v>
      </c>
      <c r="C1778" s="4">
        <f>INDEX(Calendar!$E$3:$E$367,MATCH(LOLP!$A1778,Calendar!$B$3:$B$367,0))</f>
        <v>1</v>
      </c>
      <c r="D1778" s="2">
        <f t="shared" si="196"/>
        <v>23</v>
      </c>
      <c r="E1778" s="36">
        <v>22870</v>
      </c>
      <c r="F1778" s="7">
        <f>IFERROR(IF(INDEX('Temperature Data'!$AA$15:$AA$348,MATCH(LOLP!A1778,'Temperature Data'!$B$15:$B$348,0))&gt;IF(B1778=9,$G$2,LOLP!$F$2),1,0),0)</f>
        <v>0</v>
      </c>
      <c r="G1778" s="7">
        <f>SUMIFS(LOLP!$F$4:$F$8763,$C$4:$C$8763,$C1778,$B$4:$B$8763,$B1778,$D$4:$D$8763,$D1778)</f>
        <v>0</v>
      </c>
      <c r="H1778" s="7">
        <f>COUNTIFS(Calendar!$E$3:$E$367,LOLP!C1778,Calendar!$D$3:$D$367,LOLP!B1778)</f>
        <v>22</v>
      </c>
      <c r="I1778" s="7">
        <f ca="1">IF($F1778=1,OFFSET(start_norps,LOLP!$D1778+(1-$C1778)*24,LOLP!$B1778)*H1778/G1778,0)</f>
        <v>0</v>
      </c>
      <c r="J1778" s="7">
        <f ca="1">IF($F1778=1,OFFSET(start_33,LOLP!$D1778+(1-$C1778)*24,LOLP!$B1778)*H1778/G1778,0)</f>
        <v>0</v>
      </c>
      <c r="K1778" s="7">
        <f ca="1">IF($F1778,OFFSET(start_40,LOLP!$D1778+(1-$C1778)*24,LOLP!$B1778),0)</f>
        <v>0</v>
      </c>
      <c r="L1778" s="7">
        <f ca="1">IF($F1778,OFFSET(start_50,LOLP!$D1778+(1-$C1778)*24,LOLP!$B1778),0)</f>
        <v>0</v>
      </c>
      <c r="M1778" s="25">
        <f t="shared" ca="1" si="191"/>
        <v>0</v>
      </c>
      <c r="N1778" s="25">
        <f t="shared" ca="1" si="192"/>
        <v>0</v>
      </c>
      <c r="O1778" s="15" t="e">
        <f t="shared" ca="1" si="193"/>
        <v>#DIV/0!</v>
      </c>
      <c r="P1778" s="15" t="e">
        <f t="shared" ca="1" si="194"/>
        <v>#DIV/0!</v>
      </c>
    </row>
    <row r="1779" spans="1:16" x14ac:dyDescent="0.25">
      <c r="A1779" s="1">
        <f t="shared" si="195"/>
        <v>43174</v>
      </c>
      <c r="B1779" s="7">
        <f t="shared" si="190"/>
        <v>3</v>
      </c>
      <c r="C1779" s="4">
        <f>INDEX(Calendar!$E$3:$E$367,MATCH(LOLP!$A1779,Calendar!$B$3:$B$367,0))</f>
        <v>1</v>
      </c>
      <c r="D1779" s="2">
        <f t="shared" si="196"/>
        <v>24</v>
      </c>
      <c r="E1779" s="36">
        <v>21700</v>
      </c>
      <c r="F1779" s="7">
        <f>IFERROR(IF(INDEX('Temperature Data'!$AA$15:$AA$348,MATCH(LOLP!A1779,'Temperature Data'!$B$15:$B$348,0))&gt;IF(B1779=9,$G$2,LOLP!$F$2),1,0),0)</f>
        <v>0</v>
      </c>
      <c r="G1779" s="7">
        <f>SUMIFS(LOLP!$F$4:$F$8763,$C$4:$C$8763,$C1779,$B$4:$B$8763,$B1779,$D$4:$D$8763,$D1779)</f>
        <v>0</v>
      </c>
      <c r="H1779" s="7">
        <f>COUNTIFS(Calendar!$E$3:$E$367,LOLP!C1779,Calendar!$D$3:$D$367,LOLP!B1779)</f>
        <v>22</v>
      </c>
      <c r="I1779" s="7">
        <f ca="1">IF($F1779=1,OFFSET(start_norps,LOLP!$D1779+(1-$C1779)*24,LOLP!$B1779)*H1779/G1779,0)</f>
        <v>0</v>
      </c>
      <c r="J1779" s="7">
        <f ca="1">IF($F1779=1,OFFSET(start_33,LOLP!$D1779+(1-$C1779)*24,LOLP!$B1779)*H1779/G1779,0)</f>
        <v>0</v>
      </c>
      <c r="K1779" s="7">
        <f ca="1">IF($F1779,OFFSET(start_40,LOLP!$D1779+(1-$C1779)*24,LOLP!$B1779),0)</f>
        <v>0</v>
      </c>
      <c r="L1779" s="7">
        <f ca="1">IF($F1779,OFFSET(start_50,LOLP!$D1779+(1-$C1779)*24,LOLP!$B1779),0)</f>
        <v>0</v>
      </c>
      <c r="M1779" s="25">
        <f t="shared" ca="1" si="191"/>
        <v>0</v>
      </c>
      <c r="N1779" s="25">
        <f t="shared" ca="1" si="192"/>
        <v>0</v>
      </c>
      <c r="O1779" s="15" t="e">
        <f t="shared" ca="1" si="193"/>
        <v>#DIV/0!</v>
      </c>
      <c r="P1779" s="15" t="e">
        <f t="shared" ca="1" si="194"/>
        <v>#DIV/0!</v>
      </c>
    </row>
    <row r="1780" spans="1:16" x14ac:dyDescent="0.25">
      <c r="A1780" s="1">
        <f t="shared" si="195"/>
        <v>43175</v>
      </c>
      <c r="B1780" s="7">
        <f t="shared" si="190"/>
        <v>3</v>
      </c>
      <c r="C1780" s="4">
        <f>INDEX(Calendar!$E$3:$E$367,MATCH(LOLP!$A1780,Calendar!$B$3:$B$367,0))</f>
        <v>1</v>
      </c>
      <c r="D1780" s="2">
        <f t="shared" si="196"/>
        <v>1</v>
      </c>
      <c r="E1780" s="36">
        <v>20830</v>
      </c>
      <c r="F1780" s="7">
        <f>IFERROR(IF(INDEX('Temperature Data'!$AA$15:$AA$348,MATCH(LOLP!A1780,'Temperature Data'!$B$15:$B$348,0))&gt;IF(B1780=9,$G$2,LOLP!$F$2),1,0),0)</f>
        <v>0</v>
      </c>
      <c r="G1780" s="7">
        <f>SUMIFS(LOLP!$F$4:$F$8763,$C$4:$C$8763,$C1780,$B$4:$B$8763,$B1780,$D$4:$D$8763,$D1780)</f>
        <v>0</v>
      </c>
      <c r="H1780" s="7">
        <f>COUNTIFS(Calendar!$E$3:$E$367,LOLP!C1780,Calendar!$D$3:$D$367,LOLP!B1780)</f>
        <v>22</v>
      </c>
      <c r="I1780" s="7">
        <f ca="1">IF($F1780=1,OFFSET(start_norps,LOLP!$D1780+(1-$C1780)*24,LOLP!$B1780)*H1780/G1780,0)</f>
        <v>0</v>
      </c>
      <c r="J1780" s="7">
        <f ca="1">IF($F1780=1,OFFSET(start_33,LOLP!$D1780+(1-$C1780)*24,LOLP!$B1780)*H1780/G1780,0)</f>
        <v>0</v>
      </c>
      <c r="K1780" s="7">
        <f ca="1">IF($F1780,OFFSET(start_40,LOLP!$D1780+(1-$C1780)*24,LOLP!$B1780),0)</f>
        <v>0</v>
      </c>
      <c r="L1780" s="7">
        <f ca="1">IF($F1780,OFFSET(start_50,LOLP!$D1780+(1-$C1780)*24,LOLP!$B1780),0)</f>
        <v>0</v>
      </c>
      <c r="M1780" s="25">
        <f t="shared" ca="1" si="191"/>
        <v>0</v>
      </c>
      <c r="N1780" s="25">
        <f t="shared" ca="1" si="192"/>
        <v>0</v>
      </c>
      <c r="O1780" s="15" t="e">
        <f t="shared" ca="1" si="193"/>
        <v>#DIV/0!</v>
      </c>
      <c r="P1780" s="15" t="e">
        <f t="shared" ca="1" si="194"/>
        <v>#DIV/0!</v>
      </c>
    </row>
    <row r="1781" spans="1:16" x14ac:dyDescent="0.25">
      <c r="A1781" s="1">
        <f t="shared" si="195"/>
        <v>43175</v>
      </c>
      <c r="B1781" s="7">
        <f t="shared" si="190"/>
        <v>3</v>
      </c>
      <c r="C1781" s="4">
        <f>INDEX(Calendar!$E$3:$E$367,MATCH(LOLP!$A1781,Calendar!$B$3:$B$367,0))</f>
        <v>1</v>
      </c>
      <c r="D1781" s="2">
        <f t="shared" si="196"/>
        <v>2</v>
      </c>
      <c r="E1781" s="36">
        <v>20359</v>
      </c>
      <c r="F1781" s="7">
        <f>IFERROR(IF(INDEX('Temperature Data'!$AA$15:$AA$348,MATCH(LOLP!A1781,'Temperature Data'!$B$15:$B$348,0))&gt;IF(B1781=9,$G$2,LOLP!$F$2),1,0),0)</f>
        <v>0</v>
      </c>
      <c r="G1781" s="7">
        <f>SUMIFS(LOLP!$F$4:$F$8763,$C$4:$C$8763,$C1781,$B$4:$B$8763,$B1781,$D$4:$D$8763,$D1781)</f>
        <v>0</v>
      </c>
      <c r="H1781" s="7">
        <f>COUNTIFS(Calendar!$E$3:$E$367,LOLP!C1781,Calendar!$D$3:$D$367,LOLP!B1781)</f>
        <v>22</v>
      </c>
      <c r="I1781" s="7">
        <f ca="1">IF($F1781=1,OFFSET(start_norps,LOLP!$D1781+(1-$C1781)*24,LOLP!$B1781)*H1781/G1781,0)</f>
        <v>0</v>
      </c>
      <c r="J1781" s="7">
        <f ca="1">IF($F1781=1,OFFSET(start_33,LOLP!$D1781+(1-$C1781)*24,LOLP!$B1781)*H1781/G1781,0)</f>
        <v>0</v>
      </c>
      <c r="K1781" s="7">
        <f ca="1">IF($F1781,OFFSET(start_40,LOLP!$D1781+(1-$C1781)*24,LOLP!$B1781),0)</f>
        <v>0</v>
      </c>
      <c r="L1781" s="7">
        <f ca="1">IF($F1781,OFFSET(start_50,LOLP!$D1781+(1-$C1781)*24,LOLP!$B1781),0)</f>
        <v>0</v>
      </c>
      <c r="M1781" s="25">
        <f t="shared" ca="1" si="191"/>
        <v>0</v>
      </c>
      <c r="N1781" s="25">
        <f t="shared" ca="1" si="192"/>
        <v>0</v>
      </c>
      <c r="O1781" s="15" t="e">
        <f t="shared" ca="1" si="193"/>
        <v>#DIV/0!</v>
      </c>
      <c r="P1781" s="15" t="e">
        <f t="shared" ca="1" si="194"/>
        <v>#DIV/0!</v>
      </c>
    </row>
    <row r="1782" spans="1:16" x14ac:dyDescent="0.25">
      <c r="A1782" s="1">
        <f t="shared" si="195"/>
        <v>43175</v>
      </c>
      <c r="B1782" s="7">
        <f t="shared" si="190"/>
        <v>3</v>
      </c>
      <c r="C1782" s="4">
        <f>INDEX(Calendar!$E$3:$E$367,MATCH(LOLP!$A1782,Calendar!$B$3:$B$367,0))</f>
        <v>1</v>
      </c>
      <c r="D1782" s="2">
        <f t="shared" si="196"/>
        <v>3</v>
      </c>
      <c r="E1782" s="36">
        <v>20163</v>
      </c>
      <c r="F1782" s="7">
        <f>IFERROR(IF(INDEX('Temperature Data'!$AA$15:$AA$348,MATCH(LOLP!A1782,'Temperature Data'!$B$15:$B$348,0))&gt;IF(B1782=9,$G$2,LOLP!$F$2),1,0),0)</f>
        <v>0</v>
      </c>
      <c r="G1782" s="7">
        <f>SUMIFS(LOLP!$F$4:$F$8763,$C$4:$C$8763,$C1782,$B$4:$B$8763,$B1782,$D$4:$D$8763,$D1782)</f>
        <v>0</v>
      </c>
      <c r="H1782" s="7">
        <f>COUNTIFS(Calendar!$E$3:$E$367,LOLP!C1782,Calendar!$D$3:$D$367,LOLP!B1782)</f>
        <v>22</v>
      </c>
      <c r="I1782" s="7">
        <f ca="1">IF($F1782=1,OFFSET(start_norps,LOLP!$D1782+(1-$C1782)*24,LOLP!$B1782)*H1782/G1782,0)</f>
        <v>0</v>
      </c>
      <c r="J1782" s="7">
        <f ca="1">IF($F1782=1,OFFSET(start_33,LOLP!$D1782+(1-$C1782)*24,LOLP!$B1782)*H1782/G1782,0)</f>
        <v>0</v>
      </c>
      <c r="K1782" s="7">
        <f ca="1">IF($F1782,OFFSET(start_40,LOLP!$D1782+(1-$C1782)*24,LOLP!$B1782),0)</f>
        <v>0</v>
      </c>
      <c r="L1782" s="7">
        <f ca="1">IF($F1782,OFFSET(start_50,LOLP!$D1782+(1-$C1782)*24,LOLP!$B1782),0)</f>
        <v>0</v>
      </c>
      <c r="M1782" s="25">
        <f t="shared" ca="1" si="191"/>
        <v>0</v>
      </c>
      <c r="N1782" s="25">
        <f t="shared" ca="1" si="192"/>
        <v>0</v>
      </c>
      <c r="O1782" s="15" t="e">
        <f t="shared" ca="1" si="193"/>
        <v>#DIV/0!</v>
      </c>
      <c r="P1782" s="15" t="e">
        <f t="shared" ca="1" si="194"/>
        <v>#DIV/0!</v>
      </c>
    </row>
    <row r="1783" spans="1:16" x14ac:dyDescent="0.25">
      <c r="A1783" s="1">
        <f t="shared" si="195"/>
        <v>43175</v>
      </c>
      <c r="B1783" s="7">
        <f t="shared" si="190"/>
        <v>3</v>
      </c>
      <c r="C1783" s="4">
        <f>INDEX(Calendar!$E$3:$E$367,MATCH(LOLP!$A1783,Calendar!$B$3:$B$367,0))</f>
        <v>1</v>
      </c>
      <c r="D1783" s="2">
        <f t="shared" si="196"/>
        <v>4</v>
      </c>
      <c r="E1783" s="36">
        <v>20680</v>
      </c>
      <c r="F1783" s="7">
        <f>IFERROR(IF(INDEX('Temperature Data'!$AA$15:$AA$348,MATCH(LOLP!A1783,'Temperature Data'!$B$15:$B$348,0))&gt;IF(B1783=9,$G$2,LOLP!$F$2),1,0),0)</f>
        <v>0</v>
      </c>
      <c r="G1783" s="7">
        <f>SUMIFS(LOLP!$F$4:$F$8763,$C$4:$C$8763,$C1783,$B$4:$B$8763,$B1783,$D$4:$D$8763,$D1783)</f>
        <v>0</v>
      </c>
      <c r="H1783" s="7">
        <f>COUNTIFS(Calendar!$E$3:$E$367,LOLP!C1783,Calendar!$D$3:$D$367,LOLP!B1783)</f>
        <v>22</v>
      </c>
      <c r="I1783" s="7">
        <f ca="1">IF($F1783=1,OFFSET(start_norps,LOLP!$D1783+(1-$C1783)*24,LOLP!$B1783)*H1783/G1783,0)</f>
        <v>0</v>
      </c>
      <c r="J1783" s="7">
        <f ca="1">IF($F1783=1,OFFSET(start_33,LOLP!$D1783+(1-$C1783)*24,LOLP!$B1783)*H1783/G1783,0)</f>
        <v>0</v>
      </c>
      <c r="K1783" s="7">
        <f ca="1">IF($F1783,OFFSET(start_40,LOLP!$D1783+(1-$C1783)*24,LOLP!$B1783),0)</f>
        <v>0</v>
      </c>
      <c r="L1783" s="7">
        <f ca="1">IF($F1783,OFFSET(start_50,LOLP!$D1783+(1-$C1783)*24,LOLP!$B1783),0)</f>
        <v>0</v>
      </c>
      <c r="M1783" s="25">
        <f t="shared" ca="1" si="191"/>
        <v>0</v>
      </c>
      <c r="N1783" s="25">
        <f t="shared" ca="1" si="192"/>
        <v>0</v>
      </c>
      <c r="O1783" s="15" t="e">
        <f t="shared" ca="1" si="193"/>
        <v>#DIV/0!</v>
      </c>
      <c r="P1783" s="15" t="e">
        <f t="shared" ca="1" si="194"/>
        <v>#DIV/0!</v>
      </c>
    </row>
    <row r="1784" spans="1:16" x14ac:dyDescent="0.25">
      <c r="A1784" s="1">
        <f t="shared" si="195"/>
        <v>43175</v>
      </c>
      <c r="B1784" s="7">
        <f t="shared" si="190"/>
        <v>3</v>
      </c>
      <c r="C1784" s="4">
        <f>INDEX(Calendar!$E$3:$E$367,MATCH(LOLP!$A1784,Calendar!$B$3:$B$367,0))</f>
        <v>1</v>
      </c>
      <c r="D1784" s="2">
        <f t="shared" si="196"/>
        <v>5</v>
      </c>
      <c r="E1784" s="36">
        <v>22034</v>
      </c>
      <c r="F1784" s="7">
        <f>IFERROR(IF(INDEX('Temperature Data'!$AA$15:$AA$348,MATCH(LOLP!A1784,'Temperature Data'!$B$15:$B$348,0))&gt;IF(B1784=9,$G$2,LOLP!$F$2),1,0),0)</f>
        <v>0</v>
      </c>
      <c r="G1784" s="7">
        <f>SUMIFS(LOLP!$F$4:$F$8763,$C$4:$C$8763,$C1784,$B$4:$B$8763,$B1784,$D$4:$D$8763,$D1784)</f>
        <v>0</v>
      </c>
      <c r="H1784" s="7">
        <f>COUNTIFS(Calendar!$E$3:$E$367,LOLP!C1784,Calendar!$D$3:$D$367,LOLP!B1784)</f>
        <v>22</v>
      </c>
      <c r="I1784" s="7">
        <f ca="1">IF($F1784=1,OFFSET(start_norps,LOLP!$D1784+(1-$C1784)*24,LOLP!$B1784)*H1784/G1784,0)</f>
        <v>0</v>
      </c>
      <c r="J1784" s="7">
        <f ca="1">IF($F1784=1,OFFSET(start_33,LOLP!$D1784+(1-$C1784)*24,LOLP!$B1784)*H1784/G1784,0)</f>
        <v>0</v>
      </c>
      <c r="K1784" s="7">
        <f ca="1">IF($F1784,OFFSET(start_40,LOLP!$D1784+(1-$C1784)*24,LOLP!$B1784),0)</f>
        <v>0</v>
      </c>
      <c r="L1784" s="7">
        <f ca="1">IF($F1784,OFFSET(start_50,LOLP!$D1784+(1-$C1784)*24,LOLP!$B1784),0)</f>
        <v>0</v>
      </c>
      <c r="M1784" s="25">
        <f t="shared" ca="1" si="191"/>
        <v>0</v>
      </c>
      <c r="N1784" s="25">
        <f t="shared" ca="1" si="192"/>
        <v>0</v>
      </c>
      <c r="O1784" s="15" t="e">
        <f t="shared" ca="1" si="193"/>
        <v>#DIV/0!</v>
      </c>
      <c r="P1784" s="15" t="e">
        <f t="shared" ca="1" si="194"/>
        <v>#DIV/0!</v>
      </c>
    </row>
    <row r="1785" spans="1:16" x14ac:dyDescent="0.25">
      <c r="A1785" s="1">
        <f t="shared" si="195"/>
        <v>43175</v>
      </c>
      <c r="B1785" s="7">
        <f t="shared" si="190"/>
        <v>3</v>
      </c>
      <c r="C1785" s="4">
        <f>INDEX(Calendar!$E$3:$E$367,MATCH(LOLP!$A1785,Calendar!$B$3:$B$367,0))</f>
        <v>1</v>
      </c>
      <c r="D1785" s="2">
        <f t="shared" si="196"/>
        <v>6</v>
      </c>
      <c r="E1785" s="36">
        <v>24498</v>
      </c>
      <c r="F1785" s="7">
        <f>IFERROR(IF(INDEX('Temperature Data'!$AA$15:$AA$348,MATCH(LOLP!A1785,'Temperature Data'!$B$15:$B$348,0))&gt;IF(B1785=9,$G$2,LOLP!$F$2),1,0),0)</f>
        <v>0</v>
      </c>
      <c r="G1785" s="7">
        <f>SUMIFS(LOLP!$F$4:$F$8763,$C$4:$C$8763,$C1785,$B$4:$B$8763,$B1785,$D$4:$D$8763,$D1785)</f>
        <v>0</v>
      </c>
      <c r="H1785" s="7">
        <f>COUNTIFS(Calendar!$E$3:$E$367,LOLP!C1785,Calendar!$D$3:$D$367,LOLP!B1785)</f>
        <v>22</v>
      </c>
      <c r="I1785" s="7">
        <f ca="1">IF($F1785=1,OFFSET(start_norps,LOLP!$D1785+(1-$C1785)*24,LOLP!$B1785)*H1785/G1785,0)</f>
        <v>0</v>
      </c>
      <c r="J1785" s="7">
        <f ca="1">IF($F1785=1,OFFSET(start_33,LOLP!$D1785+(1-$C1785)*24,LOLP!$B1785)*H1785/G1785,0)</f>
        <v>0</v>
      </c>
      <c r="K1785" s="7">
        <f ca="1">IF($F1785,OFFSET(start_40,LOLP!$D1785+(1-$C1785)*24,LOLP!$B1785),0)</f>
        <v>0</v>
      </c>
      <c r="L1785" s="7">
        <f ca="1">IF($F1785,OFFSET(start_50,LOLP!$D1785+(1-$C1785)*24,LOLP!$B1785),0)</f>
        <v>0</v>
      </c>
      <c r="M1785" s="25">
        <f t="shared" ca="1" si="191"/>
        <v>0</v>
      </c>
      <c r="N1785" s="25">
        <f t="shared" ca="1" si="192"/>
        <v>0</v>
      </c>
      <c r="O1785" s="15" t="e">
        <f t="shared" ca="1" si="193"/>
        <v>#DIV/0!</v>
      </c>
      <c r="P1785" s="15" t="e">
        <f t="shared" ca="1" si="194"/>
        <v>#DIV/0!</v>
      </c>
    </row>
    <row r="1786" spans="1:16" x14ac:dyDescent="0.25">
      <c r="A1786" s="1">
        <f t="shared" si="195"/>
        <v>43175</v>
      </c>
      <c r="B1786" s="7">
        <f t="shared" si="190"/>
        <v>3</v>
      </c>
      <c r="C1786" s="4">
        <f>INDEX(Calendar!$E$3:$E$367,MATCH(LOLP!$A1786,Calendar!$B$3:$B$367,0))</f>
        <v>1</v>
      </c>
      <c r="D1786" s="2">
        <f t="shared" si="196"/>
        <v>7</v>
      </c>
      <c r="E1786" s="36">
        <v>26381</v>
      </c>
      <c r="F1786" s="7">
        <f>IFERROR(IF(INDEX('Temperature Data'!$AA$15:$AA$348,MATCH(LOLP!A1786,'Temperature Data'!$B$15:$B$348,0))&gt;IF(B1786=9,$G$2,LOLP!$F$2),1,0),0)</f>
        <v>0</v>
      </c>
      <c r="G1786" s="7">
        <f>SUMIFS(LOLP!$F$4:$F$8763,$C$4:$C$8763,$C1786,$B$4:$B$8763,$B1786,$D$4:$D$8763,$D1786)</f>
        <v>0</v>
      </c>
      <c r="H1786" s="7">
        <f>COUNTIFS(Calendar!$E$3:$E$367,LOLP!C1786,Calendar!$D$3:$D$367,LOLP!B1786)</f>
        <v>22</v>
      </c>
      <c r="I1786" s="7">
        <f ca="1">IF($F1786=1,OFFSET(start_norps,LOLP!$D1786+(1-$C1786)*24,LOLP!$B1786)*H1786/G1786,0)</f>
        <v>0</v>
      </c>
      <c r="J1786" s="7">
        <f ca="1">IF($F1786=1,OFFSET(start_33,LOLP!$D1786+(1-$C1786)*24,LOLP!$B1786)*H1786/G1786,0)</f>
        <v>0</v>
      </c>
      <c r="K1786" s="7">
        <f ca="1">IF($F1786,OFFSET(start_40,LOLP!$D1786+(1-$C1786)*24,LOLP!$B1786),0)</f>
        <v>0</v>
      </c>
      <c r="L1786" s="7">
        <f ca="1">IF($F1786,OFFSET(start_50,LOLP!$D1786+(1-$C1786)*24,LOLP!$B1786),0)</f>
        <v>0</v>
      </c>
      <c r="M1786" s="25">
        <f t="shared" ca="1" si="191"/>
        <v>0</v>
      </c>
      <c r="N1786" s="25">
        <f t="shared" ca="1" si="192"/>
        <v>0</v>
      </c>
      <c r="O1786" s="15" t="e">
        <f t="shared" ca="1" si="193"/>
        <v>#DIV/0!</v>
      </c>
      <c r="P1786" s="15" t="e">
        <f t="shared" ca="1" si="194"/>
        <v>#DIV/0!</v>
      </c>
    </row>
    <row r="1787" spans="1:16" x14ac:dyDescent="0.25">
      <c r="A1787" s="1">
        <f t="shared" si="195"/>
        <v>43175</v>
      </c>
      <c r="B1787" s="7">
        <f t="shared" si="190"/>
        <v>3</v>
      </c>
      <c r="C1787" s="4">
        <f>INDEX(Calendar!$E$3:$E$367,MATCH(LOLP!$A1787,Calendar!$B$3:$B$367,0))</f>
        <v>1</v>
      </c>
      <c r="D1787" s="2">
        <f t="shared" si="196"/>
        <v>8</v>
      </c>
      <c r="E1787" s="36">
        <v>26422</v>
      </c>
      <c r="F1787" s="7">
        <f>IFERROR(IF(INDEX('Temperature Data'!$AA$15:$AA$348,MATCH(LOLP!A1787,'Temperature Data'!$B$15:$B$348,0))&gt;IF(B1787=9,$G$2,LOLP!$F$2),1,0),0)</f>
        <v>0</v>
      </c>
      <c r="G1787" s="7">
        <f>SUMIFS(LOLP!$F$4:$F$8763,$C$4:$C$8763,$C1787,$B$4:$B$8763,$B1787,$D$4:$D$8763,$D1787)</f>
        <v>0</v>
      </c>
      <c r="H1787" s="7">
        <f>COUNTIFS(Calendar!$E$3:$E$367,LOLP!C1787,Calendar!$D$3:$D$367,LOLP!B1787)</f>
        <v>22</v>
      </c>
      <c r="I1787" s="7">
        <f ca="1">IF($F1787=1,OFFSET(start_norps,LOLP!$D1787+(1-$C1787)*24,LOLP!$B1787)*H1787/G1787,0)</f>
        <v>0</v>
      </c>
      <c r="J1787" s="7">
        <f ca="1">IF($F1787=1,OFFSET(start_33,LOLP!$D1787+(1-$C1787)*24,LOLP!$B1787)*H1787/G1787,0)</f>
        <v>0</v>
      </c>
      <c r="K1787" s="7">
        <f ca="1">IF($F1787,OFFSET(start_40,LOLP!$D1787+(1-$C1787)*24,LOLP!$B1787),0)</f>
        <v>0</v>
      </c>
      <c r="L1787" s="7">
        <f ca="1">IF($F1787,OFFSET(start_50,LOLP!$D1787+(1-$C1787)*24,LOLP!$B1787),0)</f>
        <v>0</v>
      </c>
      <c r="M1787" s="25">
        <f t="shared" ca="1" si="191"/>
        <v>0</v>
      </c>
      <c r="N1787" s="25">
        <f t="shared" ca="1" si="192"/>
        <v>0</v>
      </c>
      <c r="O1787" s="15" t="e">
        <f t="shared" ca="1" si="193"/>
        <v>#DIV/0!</v>
      </c>
      <c r="P1787" s="15" t="e">
        <f t="shared" ca="1" si="194"/>
        <v>#DIV/0!</v>
      </c>
    </row>
    <row r="1788" spans="1:16" x14ac:dyDescent="0.25">
      <c r="A1788" s="1">
        <f t="shared" si="195"/>
        <v>43175</v>
      </c>
      <c r="B1788" s="7">
        <f t="shared" si="190"/>
        <v>3</v>
      </c>
      <c r="C1788" s="4">
        <f>INDEX(Calendar!$E$3:$E$367,MATCH(LOLP!$A1788,Calendar!$B$3:$B$367,0))</f>
        <v>1</v>
      </c>
      <c r="D1788" s="2">
        <f t="shared" si="196"/>
        <v>9</v>
      </c>
      <c r="E1788" s="36">
        <v>25924</v>
      </c>
      <c r="F1788" s="7">
        <f>IFERROR(IF(INDEX('Temperature Data'!$AA$15:$AA$348,MATCH(LOLP!A1788,'Temperature Data'!$B$15:$B$348,0))&gt;IF(B1788=9,$G$2,LOLP!$F$2),1,0),0)</f>
        <v>0</v>
      </c>
      <c r="G1788" s="7">
        <f>SUMIFS(LOLP!$F$4:$F$8763,$C$4:$C$8763,$C1788,$B$4:$B$8763,$B1788,$D$4:$D$8763,$D1788)</f>
        <v>0</v>
      </c>
      <c r="H1788" s="7">
        <f>COUNTIFS(Calendar!$E$3:$E$367,LOLP!C1788,Calendar!$D$3:$D$367,LOLP!B1788)</f>
        <v>22</v>
      </c>
      <c r="I1788" s="7">
        <f ca="1">IF($F1788=1,OFFSET(start_norps,LOLP!$D1788+(1-$C1788)*24,LOLP!$B1788)*H1788/G1788,0)</f>
        <v>0</v>
      </c>
      <c r="J1788" s="7">
        <f ca="1">IF($F1788=1,OFFSET(start_33,LOLP!$D1788+(1-$C1788)*24,LOLP!$B1788)*H1788/G1788,0)</f>
        <v>0</v>
      </c>
      <c r="K1788" s="7">
        <f ca="1">IF($F1788,OFFSET(start_40,LOLP!$D1788+(1-$C1788)*24,LOLP!$B1788),0)</f>
        <v>0</v>
      </c>
      <c r="L1788" s="7">
        <f ca="1">IF($F1788,OFFSET(start_50,LOLP!$D1788+(1-$C1788)*24,LOLP!$B1788),0)</f>
        <v>0</v>
      </c>
      <c r="M1788" s="25">
        <f t="shared" ca="1" si="191"/>
        <v>0</v>
      </c>
      <c r="N1788" s="25">
        <f t="shared" ca="1" si="192"/>
        <v>0</v>
      </c>
      <c r="O1788" s="15" t="e">
        <f t="shared" ca="1" si="193"/>
        <v>#DIV/0!</v>
      </c>
      <c r="P1788" s="15" t="e">
        <f t="shared" ca="1" si="194"/>
        <v>#DIV/0!</v>
      </c>
    </row>
    <row r="1789" spans="1:16" x14ac:dyDescent="0.25">
      <c r="A1789" s="1">
        <f t="shared" si="195"/>
        <v>43175</v>
      </c>
      <c r="B1789" s="7">
        <f t="shared" si="190"/>
        <v>3</v>
      </c>
      <c r="C1789" s="4">
        <f>INDEX(Calendar!$E$3:$E$367,MATCH(LOLP!$A1789,Calendar!$B$3:$B$367,0))</f>
        <v>1</v>
      </c>
      <c r="D1789" s="2">
        <f t="shared" si="196"/>
        <v>10</v>
      </c>
      <c r="E1789" s="36">
        <v>25889</v>
      </c>
      <c r="F1789" s="7">
        <f>IFERROR(IF(INDEX('Temperature Data'!$AA$15:$AA$348,MATCH(LOLP!A1789,'Temperature Data'!$B$15:$B$348,0))&gt;IF(B1789=9,$G$2,LOLP!$F$2),1,0),0)</f>
        <v>0</v>
      </c>
      <c r="G1789" s="7">
        <f>SUMIFS(LOLP!$F$4:$F$8763,$C$4:$C$8763,$C1789,$B$4:$B$8763,$B1789,$D$4:$D$8763,$D1789)</f>
        <v>0</v>
      </c>
      <c r="H1789" s="7">
        <f>COUNTIFS(Calendar!$E$3:$E$367,LOLP!C1789,Calendar!$D$3:$D$367,LOLP!B1789)</f>
        <v>22</v>
      </c>
      <c r="I1789" s="7">
        <f ca="1">IF($F1789=1,OFFSET(start_norps,LOLP!$D1789+(1-$C1789)*24,LOLP!$B1789)*H1789/G1789,0)</f>
        <v>0</v>
      </c>
      <c r="J1789" s="7">
        <f ca="1">IF($F1789=1,OFFSET(start_33,LOLP!$D1789+(1-$C1789)*24,LOLP!$B1789)*H1789/G1789,0)</f>
        <v>0</v>
      </c>
      <c r="K1789" s="7">
        <f ca="1">IF($F1789,OFFSET(start_40,LOLP!$D1789+(1-$C1789)*24,LOLP!$B1789),0)</f>
        <v>0</v>
      </c>
      <c r="L1789" s="7">
        <f ca="1">IF($F1789,OFFSET(start_50,LOLP!$D1789+(1-$C1789)*24,LOLP!$B1789),0)</f>
        <v>0</v>
      </c>
      <c r="M1789" s="25">
        <f t="shared" ca="1" si="191"/>
        <v>0</v>
      </c>
      <c r="N1789" s="25">
        <f t="shared" ca="1" si="192"/>
        <v>0</v>
      </c>
      <c r="O1789" s="15" t="e">
        <f t="shared" ca="1" si="193"/>
        <v>#DIV/0!</v>
      </c>
      <c r="P1789" s="15" t="e">
        <f t="shared" ca="1" si="194"/>
        <v>#DIV/0!</v>
      </c>
    </row>
    <row r="1790" spans="1:16" x14ac:dyDescent="0.25">
      <c r="A1790" s="1">
        <f t="shared" si="195"/>
        <v>43175</v>
      </c>
      <c r="B1790" s="7">
        <f t="shared" si="190"/>
        <v>3</v>
      </c>
      <c r="C1790" s="4">
        <f>INDEX(Calendar!$E$3:$E$367,MATCH(LOLP!$A1790,Calendar!$B$3:$B$367,0))</f>
        <v>1</v>
      </c>
      <c r="D1790" s="2">
        <f t="shared" si="196"/>
        <v>11</v>
      </c>
      <c r="E1790" s="36">
        <v>25413</v>
      </c>
      <c r="F1790" s="7">
        <f>IFERROR(IF(INDEX('Temperature Data'!$AA$15:$AA$348,MATCH(LOLP!A1790,'Temperature Data'!$B$15:$B$348,0))&gt;IF(B1790=9,$G$2,LOLP!$F$2),1,0),0)</f>
        <v>0</v>
      </c>
      <c r="G1790" s="7">
        <f>SUMIFS(LOLP!$F$4:$F$8763,$C$4:$C$8763,$C1790,$B$4:$B$8763,$B1790,$D$4:$D$8763,$D1790)</f>
        <v>0</v>
      </c>
      <c r="H1790" s="7">
        <f>COUNTIFS(Calendar!$E$3:$E$367,LOLP!C1790,Calendar!$D$3:$D$367,LOLP!B1790)</f>
        <v>22</v>
      </c>
      <c r="I1790" s="7">
        <f ca="1">IF($F1790=1,OFFSET(start_norps,LOLP!$D1790+(1-$C1790)*24,LOLP!$B1790)*H1790/G1790,0)</f>
        <v>0</v>
      </c>
      <c r="J1790" s="7">
        <f ca="1">IF($F1790=1,OFFSET(start_33,LOLP!$D1790+(1-$C1790)*24,LOLP!$B1790)*H1790/G1790,0)</f>
        <v>0</v>
      </c>
      <c r="K1790" s="7">
        <f ca="1">IF($F1790,OFFSET(start_40,LOLP!$D1790+(1-$C1790)*24,LOLP!$B1790),0)</f>
        <v>0</v>
      </c>
      <c r="L1790" s="7">
        <f ca="1">IF($F1790,OFFSET(start_50,LOLP!$D1790+(1-$C1790)*24,LOLP!$B1790),0)</f>
        <v>0</v>
      </c>
      <c r="M1790" s="25">
        <f t="shared" ca="1" si="191"/>
        <v>0</v>
      </c>
      <c r="N1790" s="25">
        <f t="shared" ca="1" si="192"/>
        <v>0</v>
      </c>
      <c r="O1790" s="15" t="e">
        <f t="shared" ca="1" si="193"/>
        <v>#DIV/0!</v>
      </c>
      <c r="P1790" s="15" t="e">
        <f t="shared" ca="1" si="194"/>
        <v>#DIV/0!</v>
      </c>
    </row>
    <row r="1791" spans="1:16" x14ac:dyDescent="0.25">
      <c r="A1791" s="1">
        <f t="shared" si="195"/>
        <v>43175</v>
      </c>
      <c r="B1791" s="7">
        <f t="shared" si="190"/>
        <v>3</v>
      </c>
      <c r="C1791" s="4">
        <f>INDEX(Calendar!$E$3:$E$367,MATCH(LOLP!$A1791,Calendar!$B$3:$B$367,0))</f>
        <v>1</v>
      </c>
      <c r="D1791" s="2">
        <f t="shared" si="196"/>
        <v>12</v>
      </c>
      <c r="E1791" s="36">
        <v>24898</v>
      </c>
      <c r="F1791" s="7">
        <f>IFERROR(IF(INDEX('Temperature Data'!$AA$15:$AA$348,MATCH(LOLP!A1791,'Temperature Data'!$B$15:$B$348,0))&gt;IF(B1791=9,$G$2,LOLP!$F$2),1,0),0)</f>
        <v>0</v>
      </c>
      <c r="G1791" s="7">
        <f>SUMIFS(LOLP!$F$4:$F$8763,$C$4:$C$8763,$C1791,$B$4:$B$8763,$B1791,$D$4:$D$8763,$D1791)</f>
        <v>0</v>
      </c>
      <c r="H1791" s="7">
        <f>COUNTIFS(Calendar!$E$3:$E$367,LOLP!C1791,Calendar!$D$3:$D$367,LOLP!B1791)</f>
        <v>22</v>
      </c>
      <c r="I1791" s="7">
        <f ca="1">IF($F1791=1,OFFSET(start_norps,LOLP!$D1791+(1-$C1791)*24,LOLP!$B1791)*H1791/G1791,0)</f>
        <v>0</v>
      </c>
      <c r="J1791" s="7">
        <f ca="1">IF($F1791=1,OFFSET(start_33,LOLP!$D1791+(1-$C1791)*24,LOLP!$B1791)*H1791/G1791,0)</f>
        <v>0</v>
      </c>
      <c r="K1791" s="7">
        <f ca="1">IF($F1791,OFFSET(start_40,LOLP!$D1791+(1-$C1791)*24,LOLP!$B1791),0)</f>
        <v>0</v>
      </c>
      <c r="L1791" s="7">
        <f ca="1">IF($F1791,OFFSET(start_50,LOLP!$D1791+(1-$C1791)*24,LOLP!$B1791),0)</f>
        <v>0</v>
      </c>
      <c r="M1791" s="25">
        <f t="shared" ca="1" si="191"/>
        <v>0</v>
      </c>
      <c r="N1791" s="25">
        <f t="shared" ca="1" si="192"/>
        <v>0</v>
      </c>
      <c r="O1791" s="15" t="e">
        <f t="shared" ca="1" si="193"/>
        <v>#DIV/0!</v>
      </c>
      <c r="P1791" s="15" t="e">
        <f t="shared" ca="1" si="194"/>
        <v>#DIV/0!</v>
      </c>
    </row>
    <row r="1792" spans="1:16" x14ac:dyDescent="0.25">
      <c r="A1792" s="1">
        <f t="shared" si="195"/>
        <v>43175</v>
      </c>
      <c r="B1792" s="7">
        <f t="shared" si="190"/>
        <v>3</v>
      </c>
      <c r="C1792" s="4">
        <f>INDEX(Calendar!$E$3:$E$367,MATCH(LOLP!$A1792,Calendar!$B$3:$B$367,0))</f>
        <v>1</v>
      </c>
      <c r="D1792" s="2">
        <f t="shared" si="196"/>
        <v>13</v>
      </c>
      <c r="E1792" s="36">
        <v>24662</v>
      </c>
      <c r="F1792" s="7">
        <f>IFERROR(IF(INDEX('Temperature Data'!$AA$15:$AA$348,MATCH(LOLP!A1792,'Temperature Data'!$B$15:$B$348,0))&gt;IF(B1792=9,$G$2,LOLP!$F$2),1,0),0)</f>
        <v>0</v>
      </c>
      <c r="G1792" s="7">
        <f>SUMIFS(LOLP!$F$4:$F$8763,$C$4:$C$8763,$C1792,$B$4:$B$8763,$B1792,$D$4:$D$8763,$D1792)</f>
        <v>0</v>
      </c>
      <c r="H1792" s="7">
        <f>COUNTIFS(Calendar!$E$3:$E$367,LOLP!C1792,Calendar!$D$3:$D$367,LOLP!B1792)</f>
        <v>22</v>
      </c>
      <c r="I1792" s="7">
        <f ca="1">IF($F1792=1,OFFSET(start_norps,LOLP!$D1792+(1-$C1792)*24,LOLP!$B1792)*H1792/G1792,0)</f>
        <v>0</v>
      </c>
      <c r="J1792" s="7">
        <f ca="1">IF($F1792=1,OFFSET(start_33,LOLP!$D1792+(1-$C1792)*24,LOLP!$B1792)*H1792/G1792,0)</f>
        <v>0</v>
      </c>
      <c r="K1792" s="7">
        <f ca="1">IF($F1792,OFFSET(start_40,LOLP!$D1792+(1-$C1792)*24,LOLP!$B1792),0)</f>
        <v>0</v>
      </c>
      <c r="L1792" s="7">
        <f ca="1">IF($F1792,OFFSET(start_50,LOLP!$D1792+(1-$C1792)*24,LOLP!$B1792),0)</f>
        <v>0</v>
      </c>
      <c r="M1792" s="25">
        <f t="shared" ca="1" si="191"/>
        <v>0</v>
      </c>
      <c r="N1792" s="25">
        <f t="shared" ca="1" si="192"/>
        <v>0</v>
      </c>
      <c r="O1792" s="15" t="e">
        <f t="shared" ca="1" si="193"/>
        <v>#DIV/0!</v>
      </c>
      <c r="P1792" s="15" t="e">
        <f t="shared" ca="1" si="194"/>
        <v>#DIV/0!</v>
      </c>
    </row>
    <row r="1793" spans="1:16" x14ac:dyDescent="0.25">
      <c r="A1793" s="1">
        <f t="shared" si="195"/>
        <v>43175</v>
      </c>
      <c r="B1793" s="7">
        <f t="shared" si="190"/>
        <v>3</v>
      </c>
      <c r="C1793" s="4">
        <f>INDEX(Calendar!$E$3:$E$367,MATCH(LOLP!$A1793,Calendar!$B$3:$B$367,0))</f>
        <v>1</v>
      </c>
      <c r="D1793" s="2">
        <f t="shared" si="196"/>
        <v>14</v>
      </c>
      <c r="E1793" s="36">
        <v>24375</v>
      </c>
      <c r="F1793" s="7">
        <f>IFERROR(IF(INDEX('Temperature Data'!$AA$15:$AA$348,MATCH(LOLP!A1793,'Temperature Data'!$B$15:$B$348,0))&gt;IF(B1793=9,$G$2,LOLP!$F$2),1,0),0)</f>
        <v>0</v>
      </c>
      <c r="G1793" s="7">
        <f>SUMIFS(LOLP!$F$4:$F$8763,$C$4:$C$8763,$C1793,$B$4:$B$8763,$B1793,$D$4:$D$8763,$D1793)</f>
        <v>0</v>
      </c>
      <c r="H1793" s="7">
        <f>COUNTIFS(Calendar!$E$3:$E$367,LOLP!C1793,Calendar!$D$3:$D$367,LOLP!B1793)</f>
        <v>22</v>
      </c>
      <c r="I1793" s="7">
        <f ca="1">IF($F1793=1,OFFSET(start_norps,LOLP!$D1793+(1-$C1793)*24,LOLP!$B1793)*H1793/G1793,0)</f>
        <v>0</v>
      </c>
      <c r="J1793" s="7">
        <f ca="1">IF($F1793=1,OFFSET(start_33,LOLP!$D1793+(1-$C1793)*24,LOLP!$B1793)*H1793/G1793,0)</f>
        <v>0</v>
      </c>
      <c r="K1793" s="7">
        <f ca="1">IF($F1793,OFFSET(start_40,LOLP!$D1793+(1-$C1793)*24,LOLP!$B1793),0)</f>
        <v>0</v>
      </c>
      <c r="L1793" s="7">
        <f ca="1">IF($F1793,OFFSET(start_50,LOLP!$D1793+(1-$C1793)*24,LOLP!$B1793),0)</f>
        <v>0</v>
      </c>
      <c r="M1793" s="25">
        <f t="shared" ca="1" si="191"/>
        <v>0</v>
      </c>
      <c r="N1793" s="25">
        <f t="shared" ca="1" si="192"/>
        <v>0</v>
      </c>
      <c r="O1793" s="15" t="e">
        <f t="shared" ca="1" si="193"/>
        <v>#DIV/0!</v>
      </c>
      <c r="P1793" s="15" t="e">
        <f t="shared" ca="1" si="194"/>
        <v>#DIV/0!</v>
      </c>
    </row>
    <row r="1794" spans="1:16" x14ac:dyDescent="0.25">
      <c r="A1794" s="1">
        <f t="shared" si="195"/>
        <v>43175</v>
      </c>
      <c r="B1794" s="7">
        <f t="shared" si="190"/>
        <v>3</v>
      </c>
      <c r="C1794" s="4">
        <f>INDEX(Calendar!$E$3:$E$367,MATCH(LOLP!$A1794,Calendar!$B$3:$B$367,0))</f>
        <v>1</v>
      </c>
      <c r="D1794" s="2">
        <f t="shared" si="196"/>
        <v>15</v>
      </c>
      <c r="E1794" s="36">
        <v>24310</v>
      </c>
      <c r="F1794" s="7">
        <f>IFERROR(IF(INDEX('Temperature Data'!$AA$15:$AA$348,MATCH(LOLP!A1794,'Temperature Data'!$B$15:$B$348,0))&gt;IF(B1794=9,$G$2,LOLP!$F$2),1,0),0)</f>
        <v>0</v>
      </c>
      <c r="G1794" s="7">
        <f>SUMIFS(LOLP!$F$4:$F$8763,$C$4:$C$8763,$C1794,$B$4:$B$8763,$B1794,$D$4:$D$8763,$D1794)</f>
        <v>0</v>
      </c>
      <c r="H1794" s="7">
        <f>COUNTIFS(Calendar!$E$3:$E$367,LOLP!C1794,Calendar!$D$3:$D$367,LOLP!B1794)</f>
        <v>22</v>
      </c>
      <c r="I1794" s="7">
        <f ca="1">IF($F1794=1,OFFSET(start_norps,LOLP!$D1794+(1-$C1794)*24,LOLP!$B1794)*H1794/G1794,0)</f>
        <v>0</v>
      </c>
      <c r="J1794" s="7">
        <f ca="1">IF($F1794=1,OFFSET(start_33,LOLP!$D1794+(1-$C1794)*24,LOLP!$B1794)*H1794/G1794,0)</f>
        <v>0</v>
      </c>
      <c r="K1794" s="7">
        <f ca="1">IF($F1794,OFFSET(start_40,LOLP!$D1794+(1-$C1794)*24,LOLP!$B1794),0)</f>
        <v>0</v>
      </c>
      <c r="L1794" s="7">
        <f ca="1">IF($F1794,OFFSET(start_50,LOLP!$D1794+(1-$C1794)*24,LOLP!$B1794),0)</f>
        <v>0</v>
      </c>
      <c r="M1794" s="25">
        <f t="shared" ca="1" si="191"/>
        <v>0</v>
      </c>
      <c r="N1794" s="25">
        <f t="shared" ca="1" si="192"/>
        <v>0</v>
      </c>
      <c r="O1794" s="15" t="e">
        <f t="shared" ca="1" si="193"/>
        <v>#DIV/0!</v>
      </c>
      <c r="P1794" s="15" t="e">
        <f t="shared" ca="1" si="194"/>
        <v>#DIV/0!</v>
      </c>
    </row>
    <row r="1795" spans="1:16" x14ac:dyDescent="0.25">
      <c r="A1795" s="1">
        <f t="shared" si="195"/>
        <v>43175</v>
      </c>
      <c r="B1795" s="7">
        <f t="shared" si="190"/>
        <v>3</v>
      </c>
      <c r="C1795" s="4">
        <f>INDEX(Calendar!$E$3:$E$367,MATCH(LOLP!$A1795,Calendar!$B$3:$B$367,0))</f>
        <v>1</v>
      </c>
      <c r="D1795" s="2">
        <f t="shared" si="196"/>
        <v>16</v>
      </c>
      <c r="E1795" s="36">
        <v>24193</v>
      </c>
      <c r="F1795" s="7">
        <f>IFERROR(IF(INDEX('Temperature Data'!$AA$15:$AA$348,MATCH(LOLP!A1795,'Temperature Data'!$B$15:$B$348,0))&gt;IF(B1795=9,$G$2,LOLP!$F$2),1,0),0)</f>
        <v>0</v>
      </c>
      <c r="G1795" s="7">
        <f>SUMIFS(LOLP!$F$4:$F$8763,$C$4:$C$8763,$C1795,$B$4:$B$8763,$B1795,$D$4:$D$8763,$D1795)</f>
        <v>0</v>
      </c>
      <c r="H1795" s="7">
        <f>COUNTIFS(Calendar!$E$3:$E$367,LOLP!C1795,Calendar!$D$3:$D$367,LOLP!B1795)</f>
        <v>22</v>
      </c>
      <c r="I1795" s="7">
        <f ca="1">IF($F1795=1,OFFSET(start_norps,LOLP!$D1795+(1-$C1795)*24,LOLP!$B1795)*H1795/G1795,0)</f>
        <v>0</v>
      </c>
      <c r="J1795" s="7">
        <f ca="1">IF($F1795=1,OFFSET(start_33,LOLP!$D1795+(1-$C1795)*24,LOLP!$B1795)*H1795/G1795,0)</f>
        <v>0</v>
      </c>
      <c r="K1795" s="7">
        <f ca="1">IF($F1795,OFFSET(start_40,LOLP!$D1795+(1-$C1795)*24,LOLP!$B1795),0)</f>
        <v>0</v>
      </c>
      <c r="L1795" s="7">
        <f ca="1">IF($F1795,OFFSET(start_50,LOLP!$D1795+(1-$C1795)*24,LOLP!$B1795),0)</f>
        <v>0</v>
      </c>
      <c r="M1795" s="25">
        <f t="shared" ca="1" si="191"/>
        <v>0</v>
      </c>
      <c r="N1795" s="25">
        <f t="shared" ca="1" si="192"/>
        <v>0</v>
      </c>
      <c r="O1795" s="15" t="e">
        <f t="shared" ca="1" si="193"/>
        <v>#DIV/0!</v>
      </c>
      <c r="P1795" s="15" t="e">
        <f t="shared" ca="1" si="194"/>
        <v>#DIV/0!</v>
      </c>
    </row>
    <row r="1796" spans="1:16" x14ac:dyDescent="0.25">
      <c r="A1796" s="1">
        <f t="shared" si="195"/>
        <v>43175</v>
      </c>
      <c r="B1796" s="7">
        <f t="shared" si="190"/>
        <v>3</v>
      </c>
      <c r="C1796" s="4">
        <f>INDEX(Calendar!$E$3:$E$367,MATCH(LOLP!$A1796,Calendar!$B$3:$B$367,0))</f>
        <v>1</v>
      </c>
      <c r="D1796" s="2">
        <f t="shared" si="196"/>
        <v>17</v>
      </c>
      <c r="E1796" s="36">
        <v>24170</v>
      </c>
      <c r="F1796" s="7">
        <f>IFERROR(IF(INDEX('Temperature Data'!$AA$15:$AA$348,MATCH(LOLP!A1796,'Temperature Data'!$B$15:$B$348,0))&gt;IF(B1796=9,$G$2,LOLP!$F$2),1,0),0)</f>
        <v>0</v>
      </c>
      <c r="G1796" s="7">
        <f>SUMIFS(LOLP!$F$4:$F$8763,$C$4:$C$8763,$C1796,$B$4:$B$8763,$B1796,$D$4:$D$8763,$D1796)</f>
        <v>0</v>
      </c>
      <c r="H1796" s="7">
        <f>COUNTIFS(Calendar!$E$3:$E$367,LOLP!C1796,Calendar!$D$3:$D$367,LOLP!B1796)</f>
        <v>22</v>
      </c>
      <c r="I1796" s="7">
        <f ca="1">IF($F1796=1,OFFSET(start_norps,LOLP!$D1796+(1-$C1796)*24,LOLP!$B1796)*H1796/G1796,0)</f>
        <v>0</v>
      </c>
      <c r="J1796" s="7">
        <f ca="1">IF($F1796=1,OFFSET(start_33,LOLP!$D1796+(1-$C1796)*24,LOLP!$B1796)*H1796/G1796,0)</f>
        <v>0</v>
      </c>
      <c r="K1796" s="7">
        <f ca="1">IF($F1796,OFFSET(start_40,LOLP!$D1796+(1-$C1796)*24,LOLP!$B1796),0)</f>
        <v>0</v>
      </c>
      <c r="L1796" s="7">
        <f ca="1">IF($F1796,OFFSET(start_50,LOLP!$D1796+(1-$C1796)*24,LOLP!$B1796),0)</f>
        <v>0</v>
      </c>
      <c r="M1796" s="25">
        <f t="shared" ca="1" si="191"/>
        <v>0</v>
      </c>
      <c r="N1796" s="25">
        <f t="shared" ca="1" si="192"/>
        <v>0</v>
      </c>
      <c r="O1796" s="15" t="e">
        <f t="shared" ca="1" si="193"/>
        <v>#DIV/0!</v>
      </c>
      <c r="P1796" s="15" t="e">
        <f t="shared" ca="1" si="194"/>
        <v>#DIV/0!</v>
      </c>
    </row>
    <row r="1797" spans="1:16" x14ac:dyDescent="0.25">
      <c r="A1797" s="1">
        <f t="shared" si="195"/>
        <v>43175</v>
      </c>
      <c r="B1797" s="7">
        <f t="shared" ref="B1797:B1860" si="197">MONTH(A1797)</f>
        <v>3</v>
      </c>
      <c r="C1797" s="4">
        <f>INDEX(Calendar!$E$3:$E$367,MATCH(LOLP!$A1797,Calendar!$B$3:$B$367,0))</f>
        <v>1</v>
      </c>
      <c r="D1797" s="2">
        <f t="shared" si="196"/>
        <v>18</v>
      </c>
      <c r="E1797" s="36">
        <v>25234</v>
      </c>
      <c r="F1797" s="7">
        <f>IFERROR(IF(INDEX('Temperature Data'!$AA$15:$AA$348,MATCH(LOLP!A1797,'Temperature Data'!$B$15:$B$348,0))&gt;IF(B1797=9,$G$2,LOLP!$F$2),1,0),0)</f>
        <v>0</v>
      </c>
      <c r="G1797" s="7">
        <f>SUMIFS(LOLP!$F$4:$F$8763,$C$4:$C$8763,$C1797,$B$4:$B$8763,$B1797,$D$4:$D$8763,$D1797)</f>
        <v>0</v>
      </c>
      <c r="H1797" s="7">
        <f>COUNTIFS(Calendar!$E$3:$E$367,LOLP!C1797,Calendar!$D$3:$D$367,LOLP!B1797)</f>
        <v>22</v>
      </c>
      <c r="I1797" s="7">
        <f ca="1">IF($F1797=1,OFFSET(start_norps,LOLP!$D1797+(1-$C1797)*24,LOLP!$B1797)*H1797/G1797,0)</f>
        <v>0</v>
      </c>
      <c r="J1797" s="7">
        <f ca="1">IF($F1797=1,OFFSET(start_33,LOLP!$D1797+(1-$C1797)*24,LOLP!$B1797)*H1797/G1797,0)</f>
        <v>0</v>
      </c>
      <c r="K1797" s="7">
        <f ca="1">IF($F1797,OFFSET(start_40,LOLP!$D1797+(1-$C1797)*24,LOLP!$B1797),0)</f>
        <v>0</v>
      </c>
      <c r="L1797" s="7">
        <f ca="1">IF($F1797,OFFSET(start_50,LOLP!$D1797+(1-$C1797)*24,LOLP!$B1797),0)</f>
        <v>0</v>
      </c>
      <c r="M1797" s="25">
        <f t="shared" ref="M1797:M1860" ca="1" si="198">I1797/I$8764</f>
        <v>0</v>
      </c>
      <c r="N1797" s="25">
        <f t="shared" ref="N1797:N1860" ca="1" si="199">J1797/J$8764</f>
        <v>0</v>
      </c>
      <c r="O1797" s="15" t="e">
        <f t="shared" ref="O1797:O1860" ca="1" si="200">K1797/K$8764</f>
        <v>#DIV/0!</v>
      </c>
      <c r="P1797" s="15" t="e">
        <f t="shared" ref="P1797:P1860" ca="1" si="201">L1797/L$8764</f>
        <v>#DIV/0!</v>
      </c>
    </row>
    <row r="1798" spans="1:16" x14ac:dyDescent="0.25">
      <c r="A1798" s="1">
        <f t="shared" si="195"/>
        <v>43175</v>
      </c>
      <c r="B1798" s="7">
        <f t="shared" si="197"/>
        <v>3</v>
      </c>
      <c r="C1798" s="4">
        <f>INDEX(Calendar!$E$3:$E$367,MATCH(LOLP!$A1798,Calendar!$B$3:$B$367,0))</f>
        <v>1</v>
      </c>
      <c r="D1798" s="2">
        <f t="shared" si="196"/>
        <v>19</v>
      </c>
      <c r="E1798" s="36">
        <v>26912</v>
      </c>
      <c r="F1798" s="7">
        <f>IFERROR(IF(INDEX('Temperature Data'!$AA$15:$AA$348,MATCH(LOLP!A1798,'Temperature Data'!$B$15:$B$348,0))&gt;IF(B1798=9,$G$2,LOLP!$F$2),1,0),0)</f>
        <v>0</v>
      </c>
      <c r="G1798" s="7">
        <f>SUMIFS(LOLP!$F$4:$F$8763,$C$4:$C$8763,$C1798,$B$4:$B$8763,$B1798,$D$4:$D$8763,$D1798)</f>
        <v>0</v>
      </c>
      <c r="H1798" s="7">
        <f>COUNTIFS(Calendar!$E$3:$E$367,LOLP!C1798,Calendar!$D$3:$D$367,LOLP!B1798)</f>
        <v>22</v>
      </c>
      <c r="I1798" s="7">
        <f ca="1">IF($F1798=1,OFFSET(start_norps,LOLP!$D1798+(1-$C1798)*24,LOLP!$B1798)*H1798/G1798,0)</f>
        <v>0</v>
      </c>
      <c r="J1798" s="7">
        <f ca="1">IF($F1798=1,OFFSET(start_33,LOLP!$D1798+(1-$C1798)*24,LOLP!$B1798)*H1798/G1798,0)</f>
        <v>0</v>
      </c>
      <c r="K1798" s="7">
        <f ca="1">IF($F1798,OFFSET(start_40,LOLP!$D1798+(1-$C1798)*24,LOLP!$B1798),0)</f>
        <v>0</v>
      </c>
      <c r="L1798" s="7">
        <f ca="1">IF($F1798,OFFSET(start_50,LOLP!$D1798+(1-$C1798)*24,LOLP!$B1798),0)</f>
        <v>0</v>
      </c>
      <c r="M1798" s="25">
        <f t="shared" ca="1" si="198"/>
        <v>0</v>
      </c>
      <c r="N1798" s="25">
        <f t="shared" ca="1" si="199"/>
        <v>0</v>
      </c>
      <c r="O1798" s="15" t="e">
        <f t="shared" ca="1" si="200"/>
        <v>#DIV/0!</v>
      </c>
      <c r="P1798" s="15" t="e">
        <f t="shared" ca="1" si="201"/>
        <v>#DIV/0!</v>
      </c>
    </row>
    <row r="1799" spans="1:16" x14ac:dyDescent="0.25">
      <c r="A1799" s="1">
        <f t="shared" si="195"/>
        <v>43175</v>
      </c>
      <c r="B1799" s="7">
        <f t="shared" si="197"/>
        <v>3</v>
      </c>
      <c r="C1799" s="4">
        <f>INDEX(Calendar!$E$3:$E$367,MATCH(LOLP!$A1799,Calendar!$B$3:$B$367,0))</f>
        <v>1</v>
      </c>
      <c r="D1799" s="2">
        <f t="shared" si="196"/>
        <v>20</v>
      </c>
      <c r="E1799" s="36">
        <v>27096</v>
      </c>
      <c r="F1799" s="7">
        <f>IFERROR(IF(INDEX('Temperature Data'!$AA$15:$AA$348,MATCH(LOLP!A1799,'Temperature Data'!$B$15:$B$348,0))&gt;IF(B1799=9,$G$2,LOLP!$F$2),1,0),0)</f>
        <v>0</v>
      </c>
      <c r="G1799" s="7">
        <f>SUMIFS(LOLP!$F$4:$F$8763,$C$4:$C$8763,$C1799,$B$4:$B$8763,$B1799,$D$4:$D$8763,$D1799)</f>
        <v>0</v>
      </c>
      <c r="H1799" s="7">
        <f>COUNTIFS(Calendar!$E$3:$E$367,LOLP!C1799,Calendar!$D$3:$D$367,LOLP!B1799)</f>
        <v>22</v>
      </c>
      <c r="I1799" s="7">
        <f ca="1">IF($F1799=1,OFFSET(start_norps,LOLP!$D1799+(1-$C1799)*24,LOLP!$B1799)*H1799/G1799,0)</f>
        <v>0</v>
      </c>
      <c r="J1799" s="7">
        <f ca="1">IF($F1799=1,OFFSET(start_33,LOLP!$D1799+(1-$C1799)*24,LOLP!$B1799)*H1799/G1799,0)</f>
        <v>0</v>
      </c>
      <c r="K1799" s="7">
        <f ca="1">IF($F1799,OFFSET(start_40,LOLP!$D1799+(1-$C1799)*24,LOLP!$B1799),0)</f>
        <v>0</v>
      </c>
      <c r="L1799" s="7">
        <f ca="1">IF($F1799,OFFSET(start_50,LOLP!$D1799+(1-$C1799)*24,LOLP!$B1799),0)</f>
        <v>0</v>
      </c>
      <c r="M1799" s="25">
        <f t="shared" ca="1" si="198"/>
        <v>0</v>
      </c>
      <c r="N1799" s="25">
        <f t="shared" ca="1" si="199"/>
        <v>0</v>
      </c>
      <c r="O1799" s="15" t="e">
        <f t="shared" ca="1" si="200"/>
        <v>#DIV/0!</v>
      </c>
      <c r="P1799" s="15" t="e">
        <f t="shared" ca="1" si="201"/>
        <v>#DIV/0!</v>
      </c>
    </row>
    <row r="1800" spans="1:16" x14ac:dyDescent="0.25">
      <c r="A1800" s="1">
        <f t="shared" si="195"/>
        <v>43175</v>
      </c>
      <c r="B1800" s="7">
        <f t="shared" si="197"/>
        <v>3</v>
      </c>
      <c r="C1800" s="4">
        <f>INDEX(Calendar!$E$3:$E$367,MATCH(LOLP!$A1800,Calendar!$B$3:$B$367,0))</f>
        <v>1</v>
      </c>
      <c r="D1800" s="2">
        <f t="shared" si="196"/>
        <v>21</v>
      </c>
      <c r="E1800" s="36">
        <v>26265</v>
      </c>
      <c r="F1800" s="7">
        <f>IFERROR(IF(INDEX('Temperature Data'!$AA$15:$AA$348,MATCH(LOLP!A1800,'Temperature Data'!$B$15:$B$348,0))&gt;IF(B1800=9,$G$2,LOLP!$F$2),1,0),0)</f>
        <v>0</v>
      </c>
      <c r="G1800" s="7">
        <f>SUMIFS(LOLP!$F$4:$F$8763,$C$4:$C$8763,$C1800,$B$4:$B$8763,$B1800,$D$4:$D$8763,$D1800)</f>
        <v>0</v>
      </c>
      <c r="H1800" s="7">
        <f>COUNTIFS(Calendar!$E$3:$E$367,LOLP!C1800,Calendar!$D$3:$D$367,LOLP!B1800)</f>
        <v>22</v>
      </c>
      <c r="I1800" s="7">
        <f ca="1">IF($F1800=1,OFFSET(start_norps,LOLP!$D1800+(1-$C1800)*24,LOLP!$B1800)*H1800/G1800,0)</f>
        <v>0</v>
      </c>
      <c r="J1800" s="7">
        <f ca="1">IF($F1800=1,OFFSET(start_33,LOLP!$D1800+(1-$C1800)*24,LOLP!$B1800)*H1800/G1800,0)</f>
        <v>0</v>
      </c>
      <c r="K1800" s="7">
        <f ca="1">IF($F1800,OFFSET(start_40,LOLP!$D1800+(1-$C1800)*24,LOLP!$B1800),0)</f>
        <v>0</v>
      </c>
      <c r="L1800" s="7">
        <f ca="1">IF($F1800,OFFSET(start_50,LOLP!$D1800+(1-$C1800)*24,LOLP!$B1800),0)</f>
        <v>0</v>
      </c>
      <c r="M1800" s="25">
        <f t="shared" ca="1" si="198"/>
        <v>0</v>
      </c>
      <c r="N1800" s="25">
        <f t="shared" ca="1" si="199"/>
        <v>0</v>
      </c>
      <c r="O1800" s="15" t="e">
        <f t="shared" ca="1" si="200"/>
        <v>#DIV/0!</v>
      </c>
      <c r="P1800" s="15" t="e">
        <f t="shared" ca="1" si="201"/>
        <v>#DIV/0!</v>
      </c>
    </row>
    <row r="1801" spans="1:16" x14ac:dyDescent="0.25">
      <c r="A1801" s="1">
        <f t="shared" si="195"/>
        <v>43175</v>
      </c>
      <c r="B1801" s="7">
        <f t="shared" si="197"/>
        <v>3</v>
      </c>
      <c r="C1801" s="4">
        <f>INDEX(Calendar!$E$3:$E$367,MATCH(LOLP!$A1801,Calendar!$B$3:$B$367,0))</f>
        <v>1</v>
      </c>
      <c r="D1801" s="2">
        <f t="shared" si="196"/>
        <v>22</v>
      </c>
      <c r="E1801" s="36">
        <v>24784</v>
      </c>
      <c r="F1801" s="7">
        <f>IFERROR(IF(INDEX('Temperature Data'!$AA$15:$AA$348,MATCH(LOLP!A1801,'Temperature Data'!$B$15:$B$348,0))&gt;IF(B1801=9,$G$2,LOLP!$F$2),1,0),0)</f>
        <v>0</v>
      </c>
      <c r="G1801" s="7">
        <f>SUMIFS(LOLP!$F$4:$F$8763,$C$4:$C$8763,$C1801,$B$4:$B$8763,$B1801,$D$4:$D$8763,$D1801)</f>
        <v>0</v>
      </c>
      <c r="H1801" s="7">
        <f>COUNTIFS(Calendar!$E$3:$E$367,LOLP!C1801,Calendar!$D$3:$D$367,LOLP!B1801)</f>
        <v>22</v>
      </c>
      <c r="I1801" s="7">
        <f ca="1">IF($F1801=1,OFFSET(start_norps,LOLP!$D1801+(1-$C1801)*24,LOLP!$B1801)*H1801/G1801,0)</f>
        <v>0</v>
      </c>
      <c r="J1801" s="7">
        <f ca="1">IF($F1801=1,OFFSET(start_33,LOLP!$D1801+(1-$C1801)*24,LOLP!$B1801)*H1801/G1801,0)</f>
        <v>0</v>
      </c>
      <c r="K1801" s="7">
        <f ca="1">IF($F1801,OFFSET(start_40,LOLP!$D1801+(1-$C1801)*24,LOLP!$B1801),0)</f>
        <v>0</v>
      </c>
      <c r="L1801" s="7">
        <f ca="1">IF($F1801,OFFSET(start_50,LOLP!$D1801+(1-$C1801)*24,LOLP!$B1801),0)</f>
        <v>0</v>
      </c>
      <c r="M1801" s="25">
        <f t="shared" ca="1" si="198"/>
        <v>0</v>
      </c>
      <c r="N1801" s="25">
        <f t="shared" ca="1" si="199"/>
        <v>0</v>
      </c>
      <c r="O1801" s="15" t="e">
        <f t="shared" ca="1" si="200"/>
        <v>#DIV/0!</v>
      </c>
      <c r="P1801" s="15" t="e">
        <f t="shared" ca="1" si="201"/>
        <v>#DIV/0!</v>
      </c>
    </row>
    <row r="1802" spans="1:16" x14ac:dyDescent="0.25">
      <c r="A1802" s="1">
        <f t="shared" si="195"/>
        <v>43175</v>
      </c>
      <c r="B1802" s="7">
        <f t="shared" si="197"/>
        <v>3</v>
      </c>
      <c r="C1802" s="4">
        <f>INDEX(Calendar!$E$3:$E$367,MATCH(LOLP!$A1802,Calendar!$B$3:$B$367,0))</f>
        <v>1</v>
      </c>
      <c r="D1802" s="2">
        <f t="shared" si="196"/>
        <v>23</v>
      </c>
      <c r="E1802" s="36">
        <v>23140</v>
      </c>
      <c r="F1802" s="7">
        <f>IFERROR(IF(INDEX('Temperature Data'!$AA$15:$AA$348,MATCH(LOLP!A1802,'Temperature Data'!$B$15:$B$348,0))&gt;IF(B1802=9,$G$2,LOLP!$F$2),1,0),0)</f>
        <v>0</v>
      </c>
      <c r="G1802" s="7">
        <f>SUMIFS(LOLP!$F$4:$F$8763,$C$4:$C$8763,$C1802,$B$4:$B$8763,$B1802,$D$4:$D$8763,$D1802)</f>
        <v>0</v>
      </c>
      <c r="H1802" s="7">
        <f>COUNTIFS(Calendar!$E$3:$E$367,LOLP!C1802,Calendar!$D$3:$D$367,LOLP!B1802)</f>
        <v>22</v>
      </c>
      <c r="I1802" s="7">
        <f ca="1">IF($F1802=1,OFFSET(start_norps,LOLP!$D1802+(1-$C1802)*24,LOLP!$B1802)*H1802/G1802,0)</f>
        <v>0</v>
      </c>
      <c r="J1802" s="7">
        <f ca="1">IF($F1802=1,OFFSET(start_33,LOLP!$D1802+(1-$C1802)*24,LOLP!$B1802)*H1802/G1802,0)</f>
        <v>0</v>
      </c>
      <c r="K1802" s="7">
        <f ca="1">IF($F1802,OFFSET(start_40,LOLP!$D1802+(1-$C1802)*24,LOLP!$B1802),0)</f>
        <v>0</v>
      </c>
      <c r="L1802" s="7">
        <f ca="1">IF($F1802,OFFSET(start_50,LOLP!$D1802+(1-$C1802)*24,LOLP!$B1802),0)</f>
        <v>0</v>
      </c>
      <c r="M1802" s="25">
        <f t="shared" ca="1" si="198"/>
        <v>0</v>
      </c>
      <c r="N1802" s="25">
        <f t="shared" ca="1" si="199"/>
        <v>0</v>
      </c>
      <c r="O1802" s="15" t="e">
        <f t="shared" ca="1" si="200"/>
        <v>#DIV/0!</v>
      </c>
      <c r="P1802" s="15" t="e">
        <f t="shared" ca="1" si="201"/>
        <v>#DIV/0!</v>
      </c>
    </row>
    <row r="1803" spans="1:16" x14ac:dyDescent="0.25">
      <c r="A1803" s="1">
        <f t="shared" si="195"/>
        <v>43175</v>
      </c>
      <c r="B1803" s="7">
        <f t="shared" si="197"/>
        <v>3</v>
      </c>
      <c r="C1803" s="4">
        <f>INDEX(Calendar!$E$3:$E$367,MATCH(LOLP!$A1803,Calendar!$B$3:$B$367,0))</f>
        <v>1</v>
      </c>
      <c r="D1803" s="2">
        <f t="shared" si="196"/>
        <v>24</v>
      </c>
      <c r="E1803" s="36">
        <v>21795</v>
      </c>
      <c r="F1803" s="7">
        <f>IFERROR(IF(INDEX('Temperature Data'!$AA$15:$AA$348,MATCH(LOLP!A1803,'Temperature Data'!$B$15:$B$348,0))&gt;IF(B1803=9,$G$2,LOLP!$F$2),1,0),0)</f>
        <v>0</v>
      </c>
      <c r="G1803" s="7">
        <f>SUMIFS(LOLP!$F$4:$F$8763,$C$4:$C$8763,$C1803,$B$4:$B$8763,$B1803,$D$4:$D$8763,$D1803)</f>
        <v>0</v>
      </c>
      <c r="H1803" s="7">
        <f>COUNTIFS(Calendar!$E$3:$E$367,LOLP!C1803,Calendar!$D$3:$D$367,LOLP!B1803)</f>
        <v>22</v>
      </c>
      <c r="I1803" s="7">
        <f ca="1">IF($F1803=1,OFFSET(start_norps,LOLP!$D1803+(1-$C1803)*24,LOLP!$B1803)*H1803/G1803,0)</f>
        <v>0</v>
      </c>
      <c r="J1803" s="7">
        <f ca="1">IF($F1803=1,OFFSET(start_33,LOLP!$D1803+(1-$C1803)*24,LOLP!$B1803)*H1803/G1803,0)</f>
        <v>0</v>
      </c>
      <c r="K1803" s="7">
        <f ca="1">IF($F1803,OFFSET(start_40,LOLP!$D1803+(1-$C1803)*24,LOLP!$B1803),0)</f>
        <v>0</v>
      </c>
      <c r="L1803" s="7">
        <f ca="1">IF($F1803,OFFSET(start_50,LOLP!$D1803+(1-$C1803)*24,LOLP!$B1803),0)</f>
        <v>0</v>
      </c>
      <c r="M1803" s="25">
        <f t="shared" ca="1" si="198"/>
        <v>0</v>
      </c>
      <c r="N1803" s="25">
        <f t="shared" ca="1" si="199"/>
        <v>0</v>
      </c>
      <c r="O1803" s="15" t="e">
        <f t="shared" ca="1" si="200"/>
        <v>#DIV/0!</v>
      </c>
      <c r="P1803" s="15" t="e">
        <f t="shared" ca="1" si="201"/>
        <v>#DIV/0!</v>
      </c>
    </row>
    <row r="1804" spans="1:16" x14ac:dyDescent="0.25">
      <c r="A1804" s="1">
        <f t="shared" si="195"/>
        <v>43176</v>
      </c>
      <c r="B1804" s="7">
        <f t="shared" si="197"/>
        <v>3</v>
      </c>
      <c r="C1804" s="4">
        <f>INDEX(Calendar!$E$3:$E$367,MATCH(LOLP!$A1804,Calendar!$B$3:$B$367,0))</f>
        <v>0</v>
      </c>
      <c r="D1804" s="2">
        <f t="shared" si="196"/>
        <v>1</v>
      </c>
      <c r="E1804" s="36">
        <v>21029</v>
      </c>
      <c r="F1804" s="7">
        <f>IFERROR(IF(INDEX('Temperature Data'!$AA$15:$AA$348,MATCH(LOLP!A1804,'Temperature Data'!$B$15:$B$348,0))&gt;IF(B1804=9,$G$2,LOLP!$F$2),1,0),0)</f>
        <v>0</v>
      </c>
      <c r="G1804" s="7">
        <f>SUMIFS(LOLP!$F$4:$F$8763,$C$4:$C$8763,$C1804,$B$4:$B$8763,$B1804,$D$4:$D$8763,$D1804)</f>
        <v>0</v>
      </c>
      <c r="H1804" s="7">
        <f>COUNTIFS(Calendar!$E$3:$E$367,LOLP!C1804,Calendar!$D$3:$D$367,LOLP!B1804)</f>
        <v>9</v>
      </c>
      <c r="I1804" s="7">
        <f ca="1">IF($F1804=1,OFFSET(start_norps,LOLP!$D1804+(1-$C1804)*24,LOLP!$B1804)*H1804/G1804,0)</f>
        <v>0</v>
      </c>
      <c r="J1804" s="7">
        <f ca="1">IF($F1804=1,OFFSET(start_33,LOLP!$D1804+(1-$C1804)*24,LOLP!$B1804)*H1804/G1804,0)</f>
        <v>0</v>
      </c>
      <c r="K1804" s="7">
        <f ca="1">IF($F1804,OFFSET(start_40,LOLP!$D1804+(1-$C1804)*24,LOLP!$B1804),0)</f>
        <v>0</v>
      </c>
      <c r="L1804" s="7">
        <f ca="1">IF($F1804,OFFSET(start_50,LOLP!$D1804+(1-$C1804)*24,LOLP!$B1804),0)</f>
        <v>0</v>
      </c>
      <c r="M1804" s="25">
        <f t="shared" ca="1" si="198"/>
        <v>0</v>
      </c>
      <c r="N1804" s="25">
        <f t="shared" ca="1" si="199"/>
        <v>0</v>
      </c>
      <c r="O1804" s="15" t="e">
        <f t="shared" ca="1" si="200"/>
        <v>#DIV/0!</v>
      </c>
      <c r="P1804" s="15" t="e">
        <f t="shared" ca="1" si="201"/>
        <v>#DIV/0!</v>
      </c>
    </row>
    <row r="1805" spans="1:16" x14ac:dyDescent="0.25">
      <c r="A1805" s="1">
        <f t="shared" si="195"/>
        <v>43176</v>
      </c>
      <c r="B1805" s="7">
        <f t="shared" si="197"/>
        <v>3</v>
      </c>
      <c r="C1805" s="4">
        <f>INDEX(Calendar!$E$3:$E$367,MATCH(LOLP!$A1805,Calendar!$B$3:$B$367,0))</f>
        <v>0</v>
      </c>
      <c r="D1805" s="2">
        <f t="shared" si="196"/>
        <v>2</v>
      </c>
      <c r="E1805" s="36">
        <v>20525</v>
      </c>
      <c r="F1805" s="7">
        <f>IFERROR(IF(INDEX('Temperature Data'!$AA$15:$AA$348,MATCH(LOLP!A1805,'Temperature Data'!$B$15:$B$348,0))&gt;IF(B1805=9,$G$2,LOLP!$F$2),1,0),0)</f>
        <v>0</v>
      </c>
      <c r="G1805" s="7">
        <f>SUMIFS(LOLP!$F$4:$F$8763,$C$4:$C$8763,$C1805,$B$4:$B$8763,$B1805,$D$4:$D$8763,$D1805)</f>
        <v>0</v>
      </c>
      <c r="H1805" s="7">
        <f>COUNTIFS(Calendar!$E$3:$E$367,LOLP!C1805,Calendar!$D$3:$D$367,LOLP!B1805)</f>
        <v>9</v>
      </c>
      <c r="I1805" s="7">
        <f ca="1">IF($F1805=1,OFFSET(start_norps,LOLP!$D1805+(1-$C1805)*24,LOLP!$B1805)*H1805/G1805,0)</f>
        <v>0</v>
      </c>
      <c r="J1805" s="7">
        <f ca="1">IF($F1805=1,OFFSET(start_33,LOLP!$D1805+(1-$C1805)*24,LOLP!$B1805)*H1805/G1805,0)</f>
        <v>0</v>
      </c>
      <c r="K1805" s="7">
        <f ca="1">IF($F1805,OFFSET(start_40,LOLP!$D1805+(1-$C1805)*24,LOLP!$B1805),0)</f>
        <v>0</v>
      </c>
      <c r="L1805" s="7">
        <f ca="1">IF($F1805,OFFSET(start_50,LOLP!$D1805+(1-$C1805)*24,LOLP!$B1805),0)</f>
        <v>0</v>
      </c>
      <c r="M1805" s="25">
        <f t="shared" ca="1" si="198"/>
        <v>0</v>
      </c>
      <c r="N1805" s="25">
        <f t="shared" ca="1" si="199"/>
        <v>0</v>
      </c>
      <c r="O1805" s="15" t="e">
        <f t="shared" ca="1" si="200"/>
        <v>#DIV/0!</v>
      </c>
      <c r="P1805" s="15" t="e">
        <f t="shared" ca="1" si="201"/>
        <v>#DIV/0!</v>
      </c>
    </row>
    <row r="1806" spans="1:16" x14ac:dyDescent="0.25">
      <c r="A1806" s="1">
        <f t="shared" si="195"/>
        <v>43176</v>
      </c>
      <c r="B1806" s="7">
        <f t="shared" si="197"/>
        <v>3</v>
      </c>
      <c r="C1806" s="4">
        <f>INDEX(Calendar!$E$3:$E$367,MATCH(LOLP!$A1806,Calendar!$B$3:$B$367,0))</f>
        <v>0</v>
      </c>
      <c r="D1806" s="2">
        <f t="shared" si="196"/>
        <v>3</v>
      </c>
      <c r="E1806" s="36">
        <v>20218</v>
      </c>
      <c r="F1806" s="7">
        <f>IFERROR(IF(INDEX('Temperature Data'!$AA$15:$AA$348,MATCH(LOLP!A1806,'Temperature Data'!$B$15:$B$348,0))&gt;IF(B1806=9,$G$2,LOLP!$F$2),1,0),0)</f>
        <v>0</v>
      </c>
      <c r="G1806" s="7">
        <f>SUMIFS(LOLP!$F$4:$F$8763,$C$4:$C$8763,$C1806,$B$4:$B$8763,$B1806,$D$4:$D$8763,$D1806)</f>
        <v>0</v>
      </c>
      <c r="H1806" s="7">
        <f>COUNTIFS(Calendar!$E$3:$E$367,LOLP!C1806,Calendar!$D$3:$D$367,LOLP!B1806)</f>
        <v>9</v>
      </c>
      <c r="I1806" s="7">
        <f ca="1">IF($F1806=1,OFFSET(start_norps,LOLP!$D1806+(1-$C1806)*24,LOLP!$B1806)*H1806/G1806,0)</f>
        <v>0</v>
      </c>
      <c r="J1806" s="7">
        <f ca="1">IF($F1806=1,OFFSET(start_33,LOLP!$D1806+(1-$C1806)*24,LOLP!$B1806)*H1806/G1806,0)</f>
        <v>0</v>
      </c>
      <c r="K1806" s="7">
        <f ca="1">IF($F1806,OFFSET(start_40,LOLP!$D1806+(1-$C1806)*24,LOLP!$B1806),0)</f>
        <v>0</v>
      </c>
      <c r="L1806" s="7">
        <f ca="1">IF($F1806,OFFSET(start_50,LOLP!$D1806+(1-$C1806)*24,LOLP!$B1806),0)</f>
        <v>0</v>
      </c>
      <c r="M1806" s="25">
        <f t="shared" ca="1" si="198"/>
        <v>0</v>
      </c>
      <c r="N1806" s="25">
        <f t="shared" ca="1" si="199"/>
        <v>0</v>
      </c>
      <c r="O1806" s="15" t="e">
        <f t="shared" ca="1" si="200"/>
        <v>#DIV/0!</v>
      </c>
      <c r="P1806" s="15" t="e">
        <f t="shared" ca="1" si="201"/>
        <v>#DIV/0!</v>
      </c>
    </row>
    <row r="1807" spans="1:16" x14ac:dyDescent="0.25">
      <c r="A1807" s="1">
        <f t="shared" si="195"/>
        <v>43176</v>
      </c>
      <c r="B1807" s="7">
        <f t="shared" si="197"/>
        <v>3</v>
      </c>
      <c r="C1807" s="4">
        <f>INDEX(Calendar!$E$3:$E$367,MATCH(LOLP!$A1807,Calendar!$B$3:$B$367,0))</f>
        <v>0</v>
      </c>
      <c r="D1807" s="2">
        <f t="shared" si="196"/>
        <v>4</v>
      </c>
      <c r="E1807" s="36">
        <v>20293</v>
      </c>
      <c r="F1807" s="7">
        <f>IFERROR(IF(INDEX('Temperature Data'!$AA$15:$AA$348,MATCH(LOLP!A1807,'Temperature Data'!$B$15:$B$348,0))&gt;IF(B1807=9,$G$2,LOLP!$F$2),1,0),0)</f>
        <v>0</v>
      </c>
      <c r="G1807" s="7">
        <f>SUMIFS(LOLP!$F$4:$F$8763,$C$4:$C$8763,$C1807,$B$4:$B$8763,$B1807,$D$4:$D$8763,$D1807)</f>
        <v>0</v>
      </c>
      <c r="H1807" s="7">
        <f>COUNTIFS(Calendar!$E$3:$E$367,LOLP!C1807,Calendar!$D$3:$D$367,LOLP!B1807)</f>
        <v>9</v>
      </c>
      <c r="I1807" s="7">
        <f ca="1">IF($F1807=1,OFFSET(start_norps,LOLP!$D1807+(1-$C1807)*24,LOLP!$B1807)*H1807/G1807,0)</f>
        <v>0</v>
      </c>
      <c r="J1807" s="7">
        <f ca="1">IF($F1807=1,OFFSET(start_33,LOLP!$D1807+(1-$C1807)*24,LOLP!$B1807)*H1807/G1807,0)</f>
        <v>0</v>
      </c>
      <c r="K1807" s="7">
        <f ca="1">IF($F1807,OFFSET(start_40,LOLP!$D1807+(1-$C1807)*24,LOLP!$B1807),0)</f>
        <v>0</v>
      </c>
      <c r="L1807" s="7">
        <f ca="1">IF($F1807,OFFSET(start_50,LOLP!$D1807+(1-$C1807)*24,LOLP!$B1807),0)</f>
        <v>0</v>
      </c>
      <c r="M1807" s="25">
        <f t="shared" ca="1" si="198"/>
        <v>0</v>
      </c>
      <c r="N1807" s="25">
        <f t="shared" ca="1" si="199"/>
        <v>0</v>
      </c>
      <c r="O1807" s="15" t="e">
        <f t="shared" ca="1" si="200"/>
        <v>#DIV/0!</v>
      </c>
      <c r="P1807" s="15" t="e">
        <f t="shared" ca="1" si="201"/>
        <v>#DIV/0!</v>
      </c>
    </row>
    <row r="1808" spans="1:16" x14ac:dyDescent="0.25">
      <c r="A1808" s="1">
        <f t="shared" si="195"/>
        <v>43176</v>
      </c>
      <c r="B1808" s="7">
        <f t="shared" si="197"/>
        <v>3</v>
      </c>
      <c r="C1808" s="4">
        <f>INDEX(Calendar!$E$3:$E$367,MATCH(LOLP!$A1808,Calendar!$B$3:$B$367,0))</f>
        <v>0</v>
      </c>
      <c r="D1808" s="2">
        <f t="shared" si="196"/>
        <v>5</v>
      </c>
      <c r="E1808" s="36">
        <v>20844</v>
      </c>
      <c r="F1808" s="7">
        <f>IFERROR(IF(INDEX('Temperature Data'!$AA$15:$AA$348,MATCH(LOLP!A1808,'Temperature Data'!$B$15:$B$348,0))&gt;IF(B1808=9,$G$2,LOLP!$F$2),1,0),0)</f>
        <v>0</v>
      </c>
      <c r="G1808" s="7">
        <f>SUMIFS(LOLP!$F$4:$F$8763,$C$4:$C$8763,$C1808,$B$4:$B$8763,$B1808,$D$4:$D$8763,$D1808)</f>
        <v>0</v>
      </c>
      <c r="H1808" s="7">
        <f>COUNTIFS(Calendar!$E$3:$E$367,LOLP!C1808,Calendar!$D$3:$D$367,LOLP!B1808)</f>
        <v>9</v>
      </c>
      <c r="I1808" s="7">
        <f ca="1">IF($F1808=1,OFFSET(start_norps,LOLP!$D1808+(1-$C1808)*24,LOLP!$B1808)*H1808/G1808,0)</f>
        <v>0</v>
      </c>
      <c r="J1808" s="7">
        <f ca="1">IF($F1808=1,OFFSET(start_33,LOLP!$D1808+(1-$C1808)*24,LOLP!$B1808)*H1808/G1808,0)</f>
        <v>0</v>
      </c>
      <c r="K1808" s="7">
        <f ca="1">IF($F1808,OFFSET(start_40,LOLP!$D1808+(1-$C1808)*24,LOLP!$B1808),0)</f>
        <v>0</v>
      </c>
      <c r="L1808" s="7">
        <f ca="1">IF($F1808,OFFSET(start_50,LOLP!$D1808+(1-$C1808)*24,LOLP!$B1808),0)</f>
        <v>0</v>
      </c>
      <c r="M1808" s="25">
        <f t="shared" ca="1" si="198"/>
        <v>0</v>
      </c>
      <c r="N1808" s="25">
        <f t="shared" ca="1" si="199"/>
        <v>0</v>
      </c>
      <c r="O1808" s="15" t="e">
        <f t="shared" ca="1" si="200"/>
        <v>#DIV/0!</v>
      </c>
      <c r="P1808" s="15" t="e">
        <f t="shared" ca="1" si="201"/>
        <v>#DIV/0!</v>
      </c>
    </row>
    <row r="1809" spans="1:16" x14ac:dyDescent="0.25">
      <c r="A1809" s="1">
        <f t="shared" si="195"/>
        <v>43176</v>
      </c>
      <c r="B1809" s="7">
        <f t="shared" si="197"/>
        <v>3</v>
      </c>
      <c r="C1809" s="4">
        <f>INDEX(Calendar!$E$3:$E$367,MATCH(LOLP!$A1809,Calendar!$B$3:$B$367,0))</f>
        <v>0</v>
      </c>
      <c r="D1809" s="2">
        <f t="shared" si="196"/>
        <v>6</v>
      </c>
      <c r="E1809" s="36">
        <v>21999</v>
      </c>
      <c r="F1809" s="7">
        <f>IFERROR(IF(INDEX('Temperature Data'!$AA$15:$AA$348,MATCH(LOLP!A1809,'Temperature Data'!$B$15:$B$348,0))&gt;IF(B1809=9,$G$2,LOLP!$F$2),1,0),0)</f>
        <v>0</v>
      </c>
      <c r="G1809" s="7">
        <f>SUMIFS(LOLP!$F$4:$F$8763,$C$4:$C$8763,$C1809,$B$4:$B$8763,$B1809,$D$4:$D$8763,$D1809)</f>
        <v>0</v>
      </c>
      <c r="H1809" s="7">
        <f>COUNTIFS(Calendar!$E$3:$E$367,LOLP!C1809,Calendar!$D$3:$D$367,LOLP!B1809)</f>
        <v>9</v>
      </c>
      <c r="I1809" s="7">
        <f ca="1">IF($F1809=1,OFFSET(start_norps,LOLP!$D1809+(1-$C1809)*24,LOLP!$B1809)*H1809/G1809,0)</f>
        <v>0</v>
      </c>
      <c r="J1809" s="7">
        <f ca="1">IF($F1809=1,OFFSET(start_33,LOLP!$D1809+(1-$C1809)*24,LOLP!$B1809)*H1809/G1809,0)</f>
        <v>0</v>
      </c>
      <c r="K1809" s="7">
        <f ca="1">IF($F1809,OFFSET(start_40,LOLP!$D1809+(1-$C1809)*24,LOLP!$B1809),0)</f>
        <v>0</v>
      </c>
      <c r="L1809" s="7">
        <f ca="1">IF($F1809,OFFSET(start_50,LOLP!$D1809+(1-$C1809)*24,LOLP!$B1809),0)</f>
        <v>0</v>
      </c>
      <c r="M1809" s="25">
        <f t="shared" ca="1" si="198"/>
        <v>0</v>
      </c>
      <c r="N1809" s="25">
        <f t="shared" ca="1" si="199"/>
        <v>0</v>
      </c>
      <c r="O1809" s="15" t="e">
        <f t="shared" ca="1" si="200"/>
        <v>#DIV/0!</v>
      </c>
      <c r="P1809" s="15" t="e">
        <f t="shared" ca="1" si="201"/>
        <v>#DIV/0!</v>
      </c>
    </row>
    <row r="1810" spans="1:16" x14ac:dyDescent="0.25">
      <c r="A1810" s="1">
        <f t="shared" si="195"/>
        <v>43176</v>
      </c>
      <c r="B1810" s="7">
        <f t="shared" si="197"/>
        <v>3</v>
      </c>
      <c r="C1810" s="4">
        <f>INDEX(Calendar!$E$3:$E$367,MATCH(LOLP!$A1810,Calendar!$B$3:$B$367,0))</f>
        <v>0</v>
      </c>
      <c r="D1810" s="2">
        <f t="shared" si="196"/>
        <v>7</v>
      </c>
      <c r="E1810" s="36">
        <v>22745</v>
      </c>
      <c r="F1810" s="7">
        <f>IFERROR(IF(INDEX('Temperature Data'!$AA$15:$AA$348,MATCH(LOLP!A1810,'Temperature Data'!$B$15:$B$348,0))&gt;IF(B1810=9,$G$2,LOLP!$F$2),1,0),0)</f>
        <v>0</v>
      </c>
      <c r="G1810" s="7">
        <f>SUMIFS(LOLP!$F$4:$F$8763,$C$4:$C$8763,$C1810,$B$4:$B$8763,$B1810,$D$4:$D$8763,$D1810)</f>
        <v>0</v>
      </c>
      <c r="H1810" s="7">
        <f>COUNTIFS(Calendar!$E$3:$E$367,LOLP!C1810,Calendar!$D$3:$D$367,LOLP!B1810)</f>
        <v>9</v>
      </c>
      <c r="I1810" s="7">
        <f ca="1">IF($F1810=1,OFFSET(start_norps,LOLP!$D1810+(1-$C1810)*24,LOLP!$B1810)*H1810/G1810,0)</f>
        <v>0</v>
      </c>
      <c r="J1810" s="7">
        <f ca="1">IF($F1810=1,OFFSET(start_33,LOLP!$D1810+(1-$C1810)*24,LOLP!$B1810)*H1810/G1810,0)</f>
        <v>0</v>
      </c>
      <c r="K1810" s="7">
        <f ca="1">IF($F1810,OFFSET(start_40,LOLP!$D1810+(1-$C1810)*24,LOLP!$B1810),0)</f>
        <v>0</v>
      </c>
      <c r="L1810" s="7">
        <f ca="1">IF($F1810,OFFSET(start_50,LOLP!$D1810+(1-$C1810)*24,LOLP!$B1810),0)</f>
        <v>0</v>
      </c>
      <c r="M1810" s="25">
        <f t="shared" ca="1" si="198"/>
        <v>0</v>
      </c>
      <c r="N1810" s="25">
        <f t="shared" ca="1" si="199"/>
        <v>0</v>
      </c>
      <c r="O1810" s="15" t="e">
        <f t="shared" ca="1" si="200"/>
        <v>#DIV/0!</v>
      </c>
      <c r="P1810" s="15" t="e">
        <f t="shared" ca="1" si="201"/>
        <v>#DIV/0!</v>
      </c>
    </row>
    <row r="1811" spans="1:16" x14ac:dyDescent="0.25">
      <c r="A1811" s="1">
        <f t="shared" si="195"/>
        <v>43176</v>
      </c>
      <c r="B1811" s="7">
        <f t="shared" si="197"/>
        <v>3</v>
      </c>
      <c r="C1811" s="4">
        <f>INDEX(Calendar!$E$3:$E$367,MATCH(LOLP!$A1811,Calendar!$B$3:$B$367,0))</f>
        <v>0</v>
      </c>
      <c r="D1811" s="2">
        <f t="shared" si="196"/>
        <v>8</v>
      </c>
      <c r="E1811" s="36">
        <v>22930</v>
      </c>
      <c r="F1811" s="7">
        <f>IFERROR(IF(INDEX('Temperature Data'!$AA$15:$AA$348,MATCH(LOLP!A1811,'Temperature Data'!$B$15:$B$348,0))&gt;IF(B1811=9,$G$2,LOLP!$F$2),1,0),0)</f>
        <v>0</v>
      </c>
      <c r="G1811" s="7">
        <f>SUMIFS(LOLP!$F$4:$F$8763,$C$4:$C$8763,$C1811,$B$4:$B$8763,$B1811,$D$4:$D$8763,$D1811)</f>
        <v>0</v>
      </c>
      <c r="H1811" s="7">
        <f>COUNTIFS(Calendar!$E$3:$E$367,LOLP!C1811,Calendar!$D$3:$D$367,LOLP!B1811)</f>
        <v>9</v>
      </c>
      <c r="I1811" s="7">
        <f ca="1">IF($F1811=1,OFFSET(start_norps,LOLP!$D1811+(1-$C1811)*24,LOLP!$B1811)*H1811/G1811,0)</f>
        <v>0</v>
      </c>
      <c r="J1811" s="7">
        <f ca="1">IF($F1811=1,OFFSET(start_33,LOLP!$D1811+(1-$C1811)*24,LOLP!$B1811)*H1811/G1811,0)</f>
        <v>0</v>
      </c>
      <c r="K1811" s="7">
        <f ca="1">IF($F1811,OFFSET(start_40,LOLP!$D1811+(1-$C1811)*24,LOLP!$B1811),0)</f>
        <v>0</v>
      </c>
      <c r="L1811" s="7">
        <f ca="1">IF($F1811,OFFSET(start_50,LOLP!$D1811+(1-$C1811)*24,LOLP!$B1811),0)</f>
        <v>0</v>
      </c>
      <c r="M1811" s="25">
        <f t="shared" ca="1" si="198"/>
        <v>0</v>
      </c>
      <c r="N1811" s="25">
        <f t="shared" ca="1" si="199"/>
        <v>0</v>
      </c>
      <c r="O1811" s="15" t="e">
        <f t="shared" ca="1" si="200"/>
        <v>#DIV/0!</v>
      </c>
      <c r="P1811" s="15" t="e">
        <f t="shared" ca="1" si="201"/>
        <v>#DIV/0!</v>
      </c>
    </row>
    <row r="1812" spans="1:16" x14ac:dyDescent="0.25">
      <c r="A1812" s="1">
        <f t="shared" si="195"/>
        <v>43176</v>
      </c>
      <c r="B1812" s="7">
        <f t="shared" si="197"/>
        <v>3</v>
      </c>
      <c r="C1812" s="4">
        <f>INDEX(Calendar!$E$3:$E$367,MATCH(LOLP!$A1812,Calendar!$B$3:$B$367,0))</f>
        <v>0</v>
      </c>
      <c r="D1812" s="2">
        <f t="shared" si="196"/>
        <v>9</v>
      </c>
      <c r="E1812" s="36">
        <v>22664</v>
      </c>
      <c r="F1812" s="7">
        <f>IFERROR(IF(INDEX('Temperature Data'!$AA$15:$AA$348,MATCH(LOLP!A1812,'Temperature Data'!$B$15:$B$348,0))&gt;IF(B1812=9,$G$2,LOLP!$F$2),1,0),0)</f>
        <v>0</v>
      </c>
      <c r="G1812" s="7">
        <f>SUMIFS(LOLP!$F$4:$F$8763,$C$4:$C$8763,$C1812,$B$4:$B$8763,$B1812,$D$4:$D$8763,$D1812)</f>
        <v>0</v>
      </c>
      <c r="H1812" s="7">
        <f>COUNTIFS(Calendar!$E$3:$E$367,LOLP!C1812,Calendar!$D$3:$D$367,LOLP!B1812)</f>
        <v>9</v>
      </c>
      <c r="I1812" s="7">
        <f ca="1">IF($F1812=1,OFFSET(start_norps,LOLP!$D1812+(1-$C1812)*24,LOLP!$B1812)*H1812/G1812,0)</f>
        <v>0</v>
      </c>
      <c r="J1812" s="7">
        <f ca="1">IF($F1812=1,OFFSET(start_33,LOLP!$D1812+(1-$C1812)*24,LOLP!$B1812)*H1812/G1812,0)</f>
        <v>0</v>
      </c>
      <c r="K1812" s="7">
        <f ca="1">IF($F1812,OFFSET(start_40,LOLP!$D1812+(1-$C1812)*24,LOLP!$B1812),0)</f>
        <v>0</v>
      </c>
      <c r="L1812" s="7">
        <f ca="1">IF($F1812,OFFSET(start_50,LOLP!$D1812+(1-$C1812)*24,LOLP!$B1812),0)</f>
        <v>0</v>
      </c>
      <c r="M1812" s="25">
        <f t="shared" ca="1" si="198"/>
        <v>0</v>
      </c>
      <c r="N1812" s="25">
        <f t="shared" ca="1" si="199"/>
        <v>0</v>
      </c>
      <c r="O1812" s="15" t="e">
        <f t="shared" ca="1" si="200"/>
        <v>#DIV/0!</v>
      </c>
      <c r="P1812" s="15" t="e">
        <f t="shared" ca="1" si="201"/>
        <v>#DIV/0!</v>
      </c>
    </row>
    <row r="1813" spans="1:16" x14ac:dyDescent="0.25">
      <c r="A1813" s="1">
        <f t="shared" si="195"/>
        <v>43176</v>
      </c>
      <c r="B1813" s="7">
        <f t="shared" si="197"/>
        <v>3</v>
      </c>
      <c r="C1813" s="4">
        <f>INDEX(Calendar!$E$3:$E$367,MATCH(LOLP!$A1813,Calendar!$B$3:$B$367,0))</f>
        <v>0</v>
      </c>
      <c r="D1813" s="2">
        <f t="shared" si="196"/>
        <v>10</v>
      </c>
      <c r="E1813" s="36">
        <v>22343</v>
      </c>
      <c r="F1813" s="7">
        <f>IFERROR(IF(INDEX('Temperature Data'!$AA$15:$AA$348,MATCH(LOLP!A1813,'Temperature Data'!$B$15:$B$348,0))&gt;IF(B1813=9,$G$2,LOLP!$F$2),1,0),0)</f>
        <v>0</v>
      </c>
      <c r="G1813" s="7">
        <f>SUMIFS(LOLP!$F$4:$F$8763,$C$4:$C$8763,$C1813,$B$4:$B$8763,$B1813,$D$4:$D$8763,$D1813)</f>
        <v>0</v>
      </c>
      <c r="H1813" s="7">
        <f>COUNTIFS(Calendar!$E$3:$E$367,LOLP!C1813,Calendar!$D$3:$D$367,LOLP!B1813)</f>
        <v>9</v>
      </c>
      <c r="I1813" s="7">
        <f ca="1">IF($F1813=1,OFFSET(start_norps,LOLP!$D1813+(1-$C1813)*24,LOLP!$B1813)*H1813/G1813,0)</f>
        <v>0</v>
      </c>
      <c r="J1813" s="7">
        <f ca="1">IF($F1813=1,OFFSET(start_33,LOLP!$D1813+(1-$C1813)*24,LOLP!$B1813)*H1813/G1813,0)</f>
        <v>0</v>
      </c>
      <c r="K1813" s="7">
        <f ca="1">IF($F1813,OFFSET(start_40,LOLP!$D1813+(1-$C1813)*24,LOLP!$B1813),0)</f>
        <v>0</v>
      </c>
      <c r="L1813" s="7">
        <f ca="1">IF($F1813,OFFSET(start_50,LOLP!$D1813+(1-$C1813)*24,LOLP!$B1813),0)</f>
        <v>0</v>
      </c>
      <c r="M1813" s="25">
        <f t="shared" ca="1" si="198"/>
        <v>0</v>
      </c>
      <c r="N1813" s="25">
        <f t="shared" ca="1" si="199"/>
        <v>0</v>
      </c>
      <c r="O1813" s="15" t="e">
        <f t="shared" ca="1" si="200"/>
        <v>#DIV/0!</v>
      </c>
      <c r="P1813" s="15" t="e">
        <f t="shared" ca="1" si="201"/>
        <v>#DIV/0!</v>
      </c>
    </row>
    <row r="1814" spans="1:16" x14ac:dyDescent="0.25">
      <c r="A1814" s="1">
        <f t="shared" si="195"/>
        <v>43176</v>
      </c>
      <c r="B1814" s="7">
        <f t="shared" si="197"/>
        <v>3</v>
      </c>
      <c r="C1814" s="4">
        <f>INDEX(Calendar!$E$3:$E$367,MATCH(LOLP!$A1814,Calendar!$B$3:$B$367,0))</f>
        <v>0</v>
      </c>
      <c r="D1814" s="2">
        <f t="shared" si="196"/>
        <v>11</v>
      </c>
      <c r="E1814" s="36">
        <v>21826</v>
      </c>
      <c r="F1814" s="7">
        <f>IFERROR(IF(INDEX('Temperature Data'!$AA$15:$AA$348,MATCH(LOLP!A1814,'Temperature Data'!$B$15:$B$348,0))&gt;IF(B1814=9,$G$2,LOLP!$F$2),1,0),0)</f>
        <v>0</v>
      </c>
      <c r="G1814" s="7">
        <f>SUMIFS(LOLP!$F$4:$F$8763,$C$4:$C$8763,$C1814,$B$4:$B$8763,$B1814,$D$4:$D$8763,$D1814)</f>
        <v>0</v>
      </c>
      <c r="H1814" s="7">
        <f>COUNTIFS(Calendar!$E$3:$E$367,LOLP!C1814,Calendar!$D$3:$D$367,LOLP!B1814)</f>
        <v>9</v>
      </c>
      <c r="I1814" s="7">
        <f ca="1">IF($F1814=1,OFFSET(start_norps,LOLP!$D1814+(1-$C1814)*24,LOLP!$B1814)*H1814/G1814,0)</f>
        <v>0</v>
      </c>
      <c r="J1814" s="7">
        <f ca="1">IF($F1814=1,OFFSET(start_33,LOLP!$D1814+(1-$C1814)*24,LOLP!$B1814)*H1814/G1814,0)</f>
        <v>0</v>
      </c>
      <c r="K1814" s="7">
        <f ca="1">IF($F1814,OFFSET(start_40,LOLP!$D1814+(1-$C1814)*24,LOLP!$B1814),0)</f>
        <v>0</v>
      </c>
      <c r="L1814" s="7">
        <f ca="1">IF($F1814,OFFSET(start_50,LOLP!$D1814+(1-$C1814)*24,LOLP!$B1814),0)</f>
        <v>0</v>
      </c>
      <c r="M1814" s="25">
        <f t="shared" ca="1" si="198"/>
        <v>0</v>
      </c>
      <c r="N1814" s="25">
        <f t="shared" ca="1" si="199"/>
        <v>0</v>
      </c>
      <c r="O1814" s="15" t="e">
        <f t="shared" ca="1" si="200"/>
        <v>#DIV/0!</v>
      </c>
      <c r="P1814" s="15" t="e">
        <f t="shared" ca="1" si="201"/>
        <v>#DIV/0!</v>
      </c>
    </row>
    <row r="1815" spans="1:16" x14ac:dyDescent="0.25">
      <c r="A1815" s="1">
        <f t="shared" si="195"/>
        <v>43176</v>
      </c>
      <c r="B1815" s="7">
        <f t="shared" si="197"/>
        <v>3</v>
      </c>
      <c r="C1815" s="4">
        <f>INDEX(Calendar!$E$3:$E$367,MATCH(LOLP!$A1815,Calendar!$B$3:$B$367,0))</f>
        <v>0</v>
      </c>
      <c r="D1815" s="2">
        <f t="shared" si="196"/>
        <v>12</v>
      </c>
      <c r="E1815" s="36">
        <v>21304</v>
      </c>
      <c r="F1815" s="7">
        <f>IFERROR(IF(INDEX('Temperature Data'!$AA$15:$AA$348,MATCH(LOLP!A1815,'Temperature Data'!$B$15:$B$348,0))&gt;IF(B1815=9,$G$2,LOLP!$F$2),1,0),0)</f>
        <v>0</v>
      </c>
      <c r="G1815" s="7">
        <f>SUMIFS(LOLP!$F$4:$F$8763,$C$4:$C$8763,$C1815,$B$4:$B$8763,$B1815,$D$4:$D$8763,$D1815)</f>
        <v>0</v>
      </c>
      <c r="H1815" s="7">
        <f>COUNTIFS(Calendar!$E$3:$E$367,LOLP!C1815,Calendar!$D$3:$D$367,LOLP!B1815)</f>
        <v>9</v>
      </c>
      <c r="I1815" s="7">
        <f ca="1">IF($F1815=1,OFFSET(start_norps,LOLP!$D1815+(1-$C1815)*24,LOLP!$B1815)*H1815/G1815,0)</f>
        <v>0</v>
      </c>
      <c r="J1815" s="7">
        <f ca="1">IF($F1815=1,OFFSET(start_33,LOLP!$D1815+(1-$C1815)*24,LOLP!$B1815)*H1815/G1815,0)</f>
        <v>0</v>
      </c>
      <c r="K1815" s="7">
        <f ca="1">IF($F1815,OFFSET(start_40,LOLP!$D1815+(1-$C1815)*24,LOLP!$B1815),0)</f>
        <v>0</v>
      </c>
      <c r="L1815" s="7">
        <f ca="1">IF($F1815,OFFSET(start_50,LOLP!$D1815+(1-$C1815)*24,LOLP!$B1815),0)</f>
        <v>0</v>
      </c>
      <c r="M1815" s="25">
        <f t="shared" ca="1" si="198"/>
        <v>0</v>
      </c>
      <c r="N1815" s="25">
        <f t="shared" ca="1" si="199"/>
        <v>0</v>
      </c>
      <c r="O1815" s="15" t="e">
        <f t="shared" ca="1" si="200"/>
        <v>#DIV/0!</v>
      </c>
      <c r="P1815" s="15" t="e">
        <f t="shared" ca="1" si="201"/>
        <v>#DIV/0!</v>
      </c>
    </row>
    <row r="1816" spans="1:16" x14ac:dyDescent="0.25">
      <c r="A1816" s="1">
        <f t="shared" si="195"/>
        <v>43176</v>
      </c>
      <c r="B1816" s="7">
        <f t="shared" si="197"/>
        <v>3</v>
      </c>
      <c r="C1816" s="4">
        <f>INDEX(Calendar!$E$3:$E$367,MATCH(LOLP!$A1816,Calendar!$B$3:$B$367,0))</f>
        <v>0</v>
      </c>
      <c r="D1816" s="2">
        <f t="shared" si="196"/>
        <v>13</v>
      </c>
      <c r="E1816" s="36">
        <v>20978</v>
      </c>
      <c r="F1816" s="7">
        <f>IFERROR(IF(INDEX('Temperature Data'!$AA$15:$AA$348,MATCH(LOLP!A1816,'Temperature Data'!$B$15:$B$348,0))&gt;IF(B1816=9,$G$2,LOLP!$F$2),1,0),0)</f>
        <v>0</v>
      </c>
      <c r="G1816" s="7">
        <f>SUMIFS(LOLP!$F$4:$F$8763,$C$4:$C$8763,$C1816,$B$4:$B$8763,$B1816,$D$4:$D$8763,$D1816)</f>
        <v>0</v>
      </c>
      <c r="H1816" s="7">
        <f>COUNTIFS(Calendar!$E$3:$E$367,LOLP!C1816,Calendar!$D$3:$D$367,LOLP!B1816)</f>
        <v>9</v>
      </c>
      <c r="I1816" s="7">
        <f ca="1">IF($F1816=1,OFFSET(start_norps,LOLP!$D1816+(1-$C1816)*24,LOLP!$B1816)*H1816/G1816,0)</f>
        <v>0</v>
      </c>
      <c r="J1816" s="7">
        <f ca="1">IF($F1816=1,OFFSET(start_33,LOLP!$D1816+(1-$C1816)*24,LOLP!$B1816)*H1816/G1816,0)</f>
        <v>0</v>
      </c>
      <c r="K1816" s="7">
        <f ca="1">IF($F1816,OFFSET(start_40,LOLP!$D1816+(1-$C1816)*24,LOLP!$B1816),0)</f>
        <v>0</v>
      </c>
      <c r="L1816" s="7">
        <f ca="1">IF($F1816,OFFSET(start_50,LOLP!$D1816+(1-$C1816)*24,LOLP!$B1816),0)</f>
        <v>0</v>
      </c>
      <c r="M1816" s="25">
        <f t="shared" ca="1" si="198"/>
        <v>0</v>
      </c>
      <c r="N1816" s="25">
        <f t="shared" ca="1" si="199"/>
        <v>0</v>
      </c>
      <c r="O1816" s="15" t="e">
        <f t="shared" ca="1" si="200"/>
        <v>#DIV/0!</v>
      </c>
      <c r="P1816" s="15" t="e">
        <f t="shared" ca="1" si="201"/>
        <v>#DIV/0!</v>
      </c>
    </row>
    <row r="1817" spans="1:16" x14ac:dyDescent="0.25">
      <c r="A1817" s="1">
        <f t="shared" si="195"/>
        <v>43176</v>
      </c>
      <c r="B1817" s="7">
        <f t="shared" si="197"/>
        <v>3</v>
      </c>
      <c r="C1817" s="4">
        <f>INDEX(Calendar!$E$3:$E$367,MATCH(LOLP!$A1817,Calendar!$B$3:$B$367,0))</f>
        <v>0</v>
      </c>
      <c r="D1817" s="2">
        <f t="shared" si="196"/>
        <v>14</v>
      </c>
      <c r="E1817" s="36">
        <v>20723</v>
      </c>
      <c r="F1817" s="7">
        <f>IFERROR(IF(INDEX('Temperature Data'!$AA$15:$AA$348,MATCH(LOLP!A1817,'Temperature Data'!$B$15:$B$348,0))&gt;IF(B1817=9,$G$2,LOLP!$F$2),1,0),0)</f>
        <v>0</v>
      </c>
      <c r="G1817" s="7">
        <f>SUMIFS(LOLP!$F$4:$F$8763,$C$4:$C$8763,$C1817,$B$4:$B$8763,$B1817,$D$4:$D$8763,$D1817)</f>
        <v>0</v>
      </c>
      <c r="H1817" s="7">
        <f>COUNTIFS(Calendar!$E$3:$E$367,LOLP!C1817,Calendar!$D$3:$D$367,LOLP!B1817)</f>
        <v>9</v>
      </c>
      <c r="I1817" s="7">
        <f ca="1">IF($F1817=1,OFFSET(start_norps,LOLP!$D1817+(1-$C1817)*24,LOLP!$B1817)*H1817/G1817,0)</f>
        <v>0</v>
      </c>
      <c r="J1817" s="7">
        <f ca="1">IF($F1817=1,OFFSET(start_33,LOLP!$D1817+(1-$C1817)*24,LOLP!$B1817)*H1817/G1817,0)</f>
        <v>0</v>
      </c>
      <c r="K1817" s="7">
        <f ca="1">IF($F1817,OFFSET(start_40,LOLP!$D1817+(1-$C1817)*24,LOLP!$B1817),0)</f>
        <v>0</v>
      </c>
      <c r="L1817" s="7">
        <f ca="1">IF($F1817,OFFSET(start_50,LOLP!$D1817+(1-$C1817)*24,LOLP!$B1817),0)</f>
        <v>0</v>
      </c>
      <c r="M1817" s="25">
        <f t="shared" ca="1" si="198"/>
        <v>0</v>
      </c>
      <c r="N1817" s="25">
        <f t="shared" ca="1" si="199"/>
        <v>0</v>
      </c>
      <c r="O1817" s="15" t="e">
        <f t="shared" ca="1" si="200"/>
        <v>#DIV/0!</v>
      </c>
      <c r="P1817" s="15" t="e">
        <f t="shared" ca="1" si="201"/>
        <v>#DIV/0!</v>
      </c>
    </row>
    <row r="1818" spans="1:16" x14ac:dyDescent="0.25">
      <c r="A1818" s="1">
        <f t="shared" si="195"/>
        <v>43176</v>
      </c>
      <c r="B1818" s="7">
        <f t="shared" si="197"/>
        <v>3</v>
      </c>
      <c r="C1818" s="4">
        <f>INDEX(Calendar!$E$3:$E$367,MATCH(LOLP!$A1818,Calendar!$B$3:$B$367,0))</f>
        <v>0</v>
      </c>
      <c r="D1818" s="2">
        <f t="shared" si="196"/>
        <v>15</v>
      </c>
      <c r="E1818" s="36">
        <v>20936</v>
      </c>
      <c r="F1818" s="7">
        <f>IFERROR(IF(INDEX('Temperature Data'!$AA$15:$AA$348,MATCH(LOLP!A1818,'Temperature Data'!$B$15:$B$348,0))&gt;IF(B1818=9,$G$2,LOLP!$F$2),1,0),0)</f>
        <v>0</v>
      </c>
      <c r="G1818" s="7">
        <f>SUMIFS(LOLP!$F$4:$F$8763,$C$4:$C$8763,$C1818,$B$4:$B$8763,$B1818,$D$4:$D$8763,$D1818)</f>
        <v>0</v>
      </c>
      <c r="H1818" s="7">
        <f>COUNTIFS(Calendar!$E$3:$E$367,LOLP!C1818,Calendar!$D$3:$D$367,LOLP!B1818)</f>
        <v>9</v>
      </c>
      <c r="I1818" s="7">
        <f ca="1">IF($F1818=1,OFFSET(start_norps,LOLP!$D1818+(1-$C1818)*24,LOLP!$B1818)*H1818/G1818,0)</f>
        <v>0</v>
      </c>
      <c r="J1818" s="7">
        <f ca="1">IF($F1818=1,OFFSET(start_33,LOLP!$D1818+(1-$C1818)*24,LOLP!$B1818)*H1818/G1818,0)</f>
        <v>0</v>
      </c>
      <c r="K1818" s="7">
        <f ca="1">IF($F1818,OFFSET(start_40,LOLP!$D1818+(1-$C1818)*24,LOLP!$B1818),0)</f>
        <v>0</v>
      </c>
      <c r="L1818" s="7">
        <f ca="1">IF($F1818,OFFSET(start_50,LOLP!$D1818+(1-$C1818)*24,LOLP!$B1818),0)</f>
        <v>0</v>
      </c>
      <c r="M1818" s="25">
        <f t="shared" ca="1" si="198"/>
        <v>0</v>
      </c>
      <c r="N1818" s="25">
        <f t="shared" ca="1" si="199"/>
        <v>0</v>
      </c>
      <c r="O1818" s="15" t="e">
        <f t="shared" ca="1" si="200"/>
        <v>#DIV/0!</v>
      </c>
      <c r="P1818" s="15" t="e">
        <f t="shared" ca="1" si="201"/>
        <v>#DIV/0!</v>
      </c>
    </row>
    <row r="1819" spans="1:16" x14ac:dyDescent="0.25">
      <c r="A1819" s="1">
        <f t="shared" si="195"/>
        <v>43176</v>
      </c>
      <c r="B1819" s="7">
        <f t="shared" si="197"/>
        <v>3</v>
      </c>
      <c r="C1819" s="4">
        <f>INDEX(Calendar!$E$3:$E$367,MATCH(LOLP!$A1819,Calendar!$B$3:$B$367,0))</f>
        <v>0</v>
      </c>
      <c r="D1819" s="2">
        <f t="shared" si="196"/>
        <v>16</v>
      </c>
      <c r="E1819" s="36">
        <v>21271</v>
      </c>
      <c r="F1819" s="7">
        <f>IFERROR(IF(INDEX('Temperature Data'!$AA$15:$AA$348,MATCH(LOLP!A1819,'Temperature Data'!$B$15:$B$348,0))&gt;IF(B1819=9,$G$2,LOLP!$F$2),1,0),0)</f>
        <v>0</v>
      </c>
      <c r="G1819" s="7">
        <f>SUMIFS(LOLP!$F$4:$F$8763,$C$4:$C$8763,$C1819,$B$4:$B$8763,$B1819,$D$4:$D$8763,$D1819)</f>
        <v>0</v>
      </c>
      <c r="H1819" s="7">
        <f>COUNTIFS(Calendar!$E$3:$E$367,LOLP!C1819,Calendar!$D$3:$D$367,LOLP!B1819)</f>
        <v>9</v>
      </c>
      <c r="I1819" s="7">
        <f ca="1">IF($F1819=1,OFFSET(start_norps,LOLP!$D1819+(1-$C1819)*24,LOLP!$B1819)*H1819/G1819,0)</f>
        <v>0</v>
      </c>
      <c r="J1819" s="7">
        <f ca="1">IF($F1819=1,OFFSET(start_33,LOLP!$D1819+(1-$C1819)*24,LOLP!$B1819)*H1819/G1819,0)</f>
        <v>0</v>
      </c>
      <c r="K1819" s="7">
        <f ca="1">IF($F1819,OFFSET(start_40,LOLP!$D1819+(1-$C1819)*24,LOLP!$B1819),0)</f>
        <v>0</v>
      </c>
      <c r="L1819" s="7">
        <f ca="1">IF($F1819,OFFSET(start_50,LOLP!$D1819+(1-$C1819)*24,LOLP!$B1819),0)</f>
        <v>0</v>
      </c>
      <c r="M1819" s="25">
        <f t="shared" ca="1" si="198"/>
        <v>0</v>
      </c>
      <c r="N1819" s="25">
        <f t="shared" ca="1" si="199"/>
        <v>0</v>
      </c>
      <c r="O1819" s="15" t="e">
        <f t="shared" ca="1" si="200"/>
        <v>#DIV/0!</v>
      </c>
      <c r="P1819" s="15" t="e">
        <f t="shared" ca="1" si="201"/>
        <v>#DIV/0!</v>
      </c>
    </row>
    <row r="1820" spans="1:16" x14ac:dyDescent="0.25">
      <c r="A1820" s="1">
        <f t="shared" si="195"/>
        <v>43176</v>
      </c>
      <c r="B1820" s="7">
        <f t="shared" si="197"/>
        <v>3</v>
      </c>
      <c r="C1820" s="4">
        <f>INDEX(Calendar!$E$3:$E$367,MATCH(LOLP!$A1820,Calendar!$B$3:$B$367,0))</f>
        <v>0</v>
      </c>
      <c r="D1820" s="2">
        <f t="shared" si="196"/>
        <v>17</v>
      </c>
      <c r="E1820" s="36">
        <v>21886</v>
      </c>
      <c r="F1820" s="7">
        <f>IFERROR(IF(INDEX('Temperature Data'!$AA$15:$AA$348,MATCH(LOLP!A1820,'Temperature Data'!$B$15:$B$348,0))&gt;IF(B1820=9,$G$2,LOLP!$F$2),1,0),0)</f>
        <v>0</v>
      </c>
      <c r="G1820" s="7">
        <f>SUMIFS(LOLP!$F$4:$F$8763,$C$4:$C$8763,$C1820,$B$4:$B$8763,$B1820,$D$4:$D$8763,$D1820)</f>
        <v>0</v>
      </c>
      <c r="H1820" s="7">
        <f>COUNTIFS(Calendar!$E$3:$E$367,LOLP!C1820,Calendar!$D$3:$D$367,LOLP!B1820)</f>
        <v>9</v>
      </c>
      <c r="I1820" s="7">
        <f ca="1">IF($F1820=1,OFFSET(start_norps,LOLP!$D1820+(1-$C1820)*24,LOLP!$B1820)*H1820/G1820,0)</f>
        <v>0</v>
      </c>
      <c r="J1820" s="7">
        <f ca="1">IF($F1820=1,OFFSET(start_33,LOLP!$D1820+(1-$C1820)*24,LOLP!$B1820)*H1820/G1820,0)</f>
        <v>0</v>
      </c>
      <c r="K1820" s="7">
        <f ca="1">IF($F1820,OFFSET(start_40,LOLP!$D1820+(1-$C1820)*24,LOLP!$B1820),0)</f>
        <v>0</v>
      </c>
      <c r="L1820" s="7">
        <f ca="1">IF($F1820,OFFSET(start_50,LOLP!$D1820+(1-$C1820)*24,LOLP!$B1820),0)</f>
        <v>0</v>
      </c>
      <c r="M1820" s="25">
        <f t="shared" ca="1" si="198"/>
        <v>0</v>
      </c>
      <c r="N1820" s="25">
        <f t="shared" ca="1" si="199"/>
        <v>0</v>
      </c>
      <c r="O1820" s="15" t="e">
        <f t="shared" ca="1" si="200"/>
        <v>#DIV/0!</v>
      </c>
      <c r="P1820" s="15" t="e">
        <f t="shared" ca="1" si="201"/>
        <v>#DIV/0!</v>
      </c>
    </row>
    <row r="1821" spans="1:16" x14ac:dyDescent="0.25">
      <c r="A1821" s="1">
        <f t="shared" ref="A1821:A1884" si="202">A1797+1</f>
        <v>43176</v>
      </c>
      <c r="B1821" s="7">
        <f t="shared" si="197"/>
        <v>3</v>
      </c>
      <c r="C1821" s="4">
        <f>INDEX(Calendar!$E$3:$E$367,MATCH(LOLP!$A1821,Calendar!$B$3:$B$367,0))</f>
        <v>0</v>
      </c>
      <c r="D1821" s="2">
        <f t="shared" ref="D1821:D1884" si="203">D1797</f>
        <v>18</v>
      </c>
      <c r="E1821" s="36">
        <v>22894</v>
      </c>
      <c r="F1821" s="7">
        <f>IFERROR(IF(INDEX('Temperature Data'!$AA$15:$AA$348,MATCH(LOLP!A1821,'Temperature Data'!$B$15:$B$348,0))&gt;IF(B1821=9,$G$2,LOLP!$F$2),1,0),0)</f>
        <v>0</v>
      </c>
      <c r="G1821" s="7">
        <f>SUMIFS(LOLP!$F$4:$F$8763,$C$4:$C$8763,$C1821,$B$4:$B$8763,$B1821,$D$4:$D$8763,$D1821)</f>
        <v>0</v>
      </c>
      <c r="H1821" s="7">
        <f>COUNTIFS(Calendar!$E$3:$E$367,LOLP!C1821,Calendar!$D$3:$D$367,LOLP!B1821)</f>
        <v>9</v>
      </c>
      <c r="I1821" s="7">
        <f ca="1">IF($F1821=1,OFFSET(start_norps,LOLP!$D1821+(1-$C1821)*24,LOLP!$B1821)*H1821/G1821,0)</f>
        <v>0</v>
      </c>
      <c r="J1821" s="7">
        <f ca="1">IF($F1821=1,OFFSET(start_33,LOLP!$D1821+(1-$C1821)*24,LOLP!$B1821)*H1821/G1821,0)</f>
        <v>0</v>
      </c>
      <c r="K1821" s="7">
        <f ca="1">IF($F1821,OFFSET(start_40,LOLP!$D1821+(1-$C1821)*24,LOLP!$B1821),0)</f>
        <v>0</v>
      </c>
      <c r="L1821" s="7">
        <f ca="1">IF($F1821,OFFSET(start_50,LOLP!$D1821+(1-$C1821)*24,LOLP!$B1821),0)</f>
        <v>0</v>
      </c>
      <c r="M1821" s="25">
        <f t="shared" ca="1" si="198"/>
        <v>0</v>
      </c>
      <c r="N1821" s="25">
        <f t="shared" ca="1" si="199"/>
        <v>0</v>
      </c>
      <c r="O1821" s="15" t="e">
        <f t="shared" ca="1" si="200"/>
        <v>#DIV/0!</v>
      </c>
      <c r="P1821" s="15" t="e">
        <f t="shared" ca="1" si="201"/>
        <v>#DIV/0!</v>
      </c>
    </row>
    <row r="1822" spans="1:16" x14ac:dyDescent="0.25">
      <c r="A1822" s="1">
        <f t="shared" si="202"/>
        <v>43176</v>
      </c>
      <c r="B1822" s="7">
        <f t="shared" si="197"/>
        <v>3</v>
      </c>
      <c r="C1822" s="4">
        <f>INDEX(Calendar!$E$3:$E$367,MATCH(LOLP!$A1822,Calendar!$B$3:$B$367,0))</f>
        <v>0</v>
      </c>
      <c r="D1822" s="2">
        <f t="shared" si="203"/>
        <v>19</v>
      </c>
      <c r="E1822" s="36">
        <v>24807</v>
      </c>
      <c r="F1822" s="7">
        <f>IFERROR(IF(INDEX('Temperature Data'!$AA$15:$AA$348,MATCH(LOLP!A1822,'Temperature Data'!$B$15:$B$348,0))&gt;IF(B1822=9,$G$2,LOLP!$F$2),1,0),0)</f>
        <v>0</v>
      </c>
      <c r="G1822" s="7">
        <f>SUMIFS(LOLP!$F$4:$F$8763,$C$4:$C$8763,$C1822,$B$4:$B$8763,$B1822,$D$4:$D$8763,$D1822)</f>
        <v>0</v>
      </c>
      <c r="H1822" s="7">
        <f>COUNTIFS(Calendar!$E$3:$E$367,LOLP!C1822,Calendar!$D$3:$D$367,LOLP!B1822)</f>
        <v>9</v>
      </c>
      <c r="I1822" s="7">
        <f ca="1">IF($F1822=1,OFFSET(start_norps,LOLP!$D1822+(1-$C1822)*24,LOLP!$B1822)*H1822/G1822,0)</f>
        <v>0</v>
      </c>
      <c r="J1822" s="7">
        <f ca="1">IF($F1822=1,OFFSET(start_33,LOLP!$D1822+(1-$C1822)*24,LOLP!$B1822)*H1822/G1822,0)</f>
        <v>0</v>
      </c>
      <c r="K1822" s="7">
        <f ca="1">IF($F1822,OFFSET(start_40,LOLP!$D1822+(1-$C1822)*24,LOLP!$B1822),0)</f>
        <v>0</v>
      </c>
      <c r="L1822" s="7">
        <f ca="1">IF($F1822,OFFSET(start_50,LOLP!$D1822+(1-$C1822)*24,LOLP!$B1822),0)</f>
        <v>0</v>
      </c>
      <c r="M1822" s="25">
        <f t="shared" ca="1" si="198"/>
        <v>0</v>
      </c>
      <c r="N1822" s="25">
        <f t="shared" ca="1" si="199"/>
        <v>0</v>
      </c>
      <c r="O1822" s="15" t="e">
        <f t="shared" ca="1" si="200"/>
        <v>#DIV/0!</v>
      </c>
      <c r="P1822" s="15" t="e">
        <f t="shared" ca="1" si="201"/>
        <v>#DIV/0!</v>
      </c>
    </row>
    <row r="1823" spans="1:16" x14ac:dyDescent="0.25">
      <c r="A1823" s="1">
        <f t="shared" si="202"/>
        <v>43176</v>
      </c>
      <c r="B1823" s="7">
        <f t="shared" si="197"/>
        <v>3</v>
      </c>
      <c r="C1823" s="4">
        <f>INDEX(Calendar!$E$3:$E$367,MATCH(LOLP!$A1823,Calendar!$B$3:$B$367,0))</f>
        <v>0</v>
      </c>
      <c r="D1823" s="2">
        <f t="shared" si="203"/>
        <v>20</v>
      </c>
      <c r="E1823" s="36">
        <v>25279</v>
      </c>
      <c r="F1823" s="7">
        <f>IFERROR(IF(INDEX('Temperature Data'!$AA$15:$AA$348,MATCH(LOLP!A1823,'Temperature Data'!$B$15:$B$348,0))&gt;IF(B1823=9,$G$2,LOLP!$F$2),1,0),0)</f>
        <v>0</v>
      </c>
      <c r="G1823" s="7">
        <f>SUMIFS(LOLP!$F$4:$F$8763,$C$4:$C$8763,$C1823,$B$4:$B$8763,$B1823,$D$4:$D$8763,$D1823)</f>
        <v>0</v>
      </c>
      <c r="H1823" s="7">
        <f>COUNTIFS(Calendar!$E$3:$E$367,LOLP!C1823,Calendar!$D$3:$D$367,LOLP!B1823)</f>
        <v>9</v>
      </c>
      <c r="I1823" s="7">
        <f ca="1">IF($F1823=1,OFFSET(start_norps,LOLP!$D1823+(1-$C1823)*24,LOLP!$B1823)*H1823/G1823,0)</f>
        <v>0</v>
      </c>
      <c r="J1823" s="7">
        <f ca="1">IF($F1823=1,OFFSET(start_33,LOLP!$D1823+(1-$C1823)*24,LOLP!$B1823)*H1823/G1823,0)</f>
        <v>0</v>
      </c>
      <c r="K1823" s="7">
        <f ca="1">IF($F1823,OFFSET(start_40,LOLP!$D1823+(1-$C1823)*24,LOLP!$B1823),0)</f>
        <v>0</v>
      </c>
      <c r="L1823" s="7">
        <f ca="1">IF($F1823,OFFSET(start_50,LOLP!$D1823+(1-$C1823)*24,LOLP!$B1823),0)</f>
        <v>0</v>
      </c>
      <c r="M1823" s="25">
        <f t="shared" ca="1" si="198"/>
        <v>0</v>
      </c>
      <c r="N1823" s="25">
        <f t="shared" ca="1" si="199"/>
        <v>0</v>
      </c>
      <c r="O1823" s="15" t="e">
        <f t="shared" ca="1" si="200"/>
        <v>#DIV/0!</v>
      </c>
      <c r="P1823" s="15" t="e">
        <f t="shared" ca="1" si="201"/>
        <v>#DIV/0!</v>
      </c>
    </row>
    <row r="1824" spans="1:16" x14ac:dyDescent="0.25">
      <c r="A1824" s="1">
        <f t="shared" si="202"/>
        <v>43176</v>
      </c>
      <c r="B1824" s="7">
        <f t="shared" si="197"/>
        <v>3</v>
      </c>
      <c r="C1824" s="4">
        <f>INDEX(Calendar!$E$3:$E$367,MATCH(LOLP!$A1824,Calendar!$B$3:$B$367,0))</f>
        <v>0</v>
      </c>
      <c r="D1824" s="2">
        <f t="shared" si="203"/>
        <v>21</v>
      </c>
      <c r="E1824" s="36">
        <v>24726</v>
      </c>
      <c r="F1824" s="7">
        <f>IFERROR(IF(INDEX('Temperature Data'!$AA$15:$AA$348,MATCH(LOLP!A1824,'Temperature Data'!$B$15:$B$348,0))&gt;IF(B1824=9,$G$2,LOLP!$F$2),1,0),0)</f>
        <v>0</v>
      </c>
      <c r="G1824" s="7">
        <f>SUMIFS(LOLP!$F$4:$F$8763,$C$4:$C$8763,$C1824,$B$4:$B$8763,$B1824,$D$4:$D$8763,$D1824)</f>
        <v>0</v>
      </c>
      <c r="H1824" s="7">
        <f>COUNTIFS(Calendar!$E$3:$E$367,LOLP!C1824,Calendar!$D$3:$D$367,LOLP!B1824)</f>
        <v>9</v>
      </c>
      <c r="I1824" s="7">
        <f ca="1">IF($F1824=1,OFFSET(start_norps,LOLP!$D1824+(1-$C1824)*24,LOLP!$B1824)*H1824/G1824,0)</f>
        <v>0</v>
      </c>
      <c r="J1824" s="7">
        <f ca="1">IF($F1824=1,OFFSET(start_33,LOLP!$D1824+(1-$C1824)*24,LOLP!$B1824)*H1824/G1824,0)</f>
        <v>0</v>
      </c>
      <c r="K1824" s="7">
        <f ca="1">IF($F1824,OFFSET(start_40,LOLP!$D1824+(1-$C1824)*24,LOLP!$B1824),0)</f>
        <v>0</v>
      </c>
      <c r="L1824" s="7">
        <f ca="1">IF($F1824,OFFSET(start_50,LOLP!$D1824+(1-$C1824)*24,LOLP!$B1824),0)</f>
        <v>0</v>
      </c>
      <c r="M1824" s="25">
        <f t="shared" ca="1" si="198"/>
        <v>0</v>
      </c>
      <c r="N1824" s="25">
        <f t="shared" ca="1" si="199"/>
        <v>0</v>
      </c>
      <c r="O1824" s="15" t="e">
        <f t="shared" ca="1" si="200"/>
        <v>#DIV/0!</v>
      </c>
      <c r="P1824" s="15" t="e">
        <f t="shared" ca="1" si="201"/>
        <v>#DIV/0!</v>
      </c>
    </row>
    <row r="1825" spans="1:16" x14ac:dyDescent="0.25">
      <c r="A1825" s="1">
        <f t="shared" si="202"/>
        <v>43176</v>
      </c>
      <c r="B1825" s="7">
        <f t="shared" si="197"/>
        <v>3</v>
      </c>
      <c r="C1825" s="4">
        <f>INDEX(Calendar!$E$3:$E$367,MATCH(LOLP!$A1825,Calendar!$B$3:$B$367,0))</f>
        <v>0</v>
      </c>
      <c r="D1825" s="2">
        <f t="shared" si="203"/>
        <v>22</v>
      </c>
      <c r="E1825" s="36">
        <v>23594</v>
      </c>
      <c r="F1825" s="7">
        <f>IFERROR(IF(INDEX('Temperature Data'!$AA$15:$AA$348,MATCH(LOLP!A1825,'Temperature Data'!$B$15:$B$348,0))&gt;IF(B1825=9,$G$2,LOLP!$F$2),1,0),0)</f>
        <v>0</v>
      </c>
      <c r="G1825" s="7">
        <f>SUMIFS(LOLP!$F$4:$F$8763,$C$4:$C$8763,$C1825,$B$4:$B$8763,$B1825,$D$4:$D$8763,$D1825)</f>
        <v>0</v>
      </c>
      <c r="H1825" s="7">
        <f>COUNTIFS(Calendar!$E$3:$E$367,LOLP!C1825,Calendar!$D$3:$D$367,LOLP!B1825)</f>
        <v>9</v>
      </c>
      <c r="I1825" s="7">
        <f ca="1">IF($F1825=1,OFFSET(start_norps,LOLP!$D1825+(1-$C1825)*24,LOLP!$B1825)*H1825/G1825,0)</f>
        <v>0</v>
      </c>
      <c r="J1825" s="7">
        <f ca="1">IF($F1825=1,OFFSET(start_33,LOLP!$D1825+(1-$C1825)*24,LOLP!$B1825)*H1825/G1825,0)</f>
        <v>0</v>
      </c>
      <c r="K1825" s="7">
        <f ca="1">IF($F1825,OFFSET(start_40,LOLP!$D1825+(1-$C1825)*24,LOLP!$B1825),0)</f>
        <v>0</v>
      </c>
      <c r="L1825" s="7">
        <f ca="1">IF($F1825,OFFSET(start_50,LOLP!$D1825+(1-$C1825)*24,LOLP!$B1825),0)</f>
        <v>0</v>
      </c>
      <c r="M1825" s="25">
        <f t="shared" ca="1" si="198"/>
        <v>0</v>
      </c>
      <c r="N1825" s="25">
        <f t="shared" ca="1" si="199"/>
        <v>0</v>
      </c>
      <c r="O1825" s="15" t="e">
        <f t="shared" ca="1" si="200"/>
        <v>#DIV/0!</v>
      </c>
      <c r="P1825" s="15" t="e">
        <f t="shared" ca="1" si="201"/>
        <v>#DIV/0!</v>
      </c>
    </row>
    <row r="1826" spans="1:16" x14ac:dyDescent="0.25">
      <c r="A1826" s="1">
        <f t="shared" si="202"/>
        <v>43176</v>
      </c>
      <c r="B1826" s="7">
        <f t="shared" si="197"/>
        <v>3</v>
      </c>
      <c r="C1826" s="4">
        <f>INDEX(Calendar!$E$3:$E$367,MATCH(LOLP!$A1826,Calendar!$B$3:$B$367,0))</f>
        <v>0</v>
      </c>
      <c r="D1826" s="2">
        <f t="shared" si="203"/>
        <v>23</v>
      </c>
      <c r="E1826" s="36">
        <v>22240</v>
      </c>
      <c r="F1826" s="7">
        <f>IFERROR(IF(INDEX('Temperature Data'!$AA$15:$AA$348,MATCH(LOLP!A1826,'Temperature Data'!$B$15:$B$348,0))&gt;IF(B1826=9,$G$2,LOLP!$F$2),1,0),0)</f>
        <v>0</v>
      </c>
      <c r="G1826" s="7">
        <f>SUMIFS(LOLP!$F$4:$F$8763,$C$4:$C$8763,$C1826,$B$4:$B$8763,$B1826,$D$4:$D$8763,$D1826)</f>
        <v>0</v>
      </c>
      <c r="H1826" s="7">
        <f>COUNTIFS(Calendar!$E$3:$E$367,LOLP!C1826,Calendar!$D$3:$D$367,LOLP!B1826)</f>
        <v>9</v>
      </c>
      <c r="I1826" s="7">
        <f ca="1">IF($F1826=1,OFFSET(start_norps,LOLP!$D1826+(1-$C1826)*24,LOLP!$B1826)*H1826/G1826,0)</f>
        <v>0</v>
      </c>
      <c r="J1826" s="7">
        <f ca="1">IF($F1826=1,OFFSET(start_33,LOLP!$D1826+(1-$C1826)*24,LOLP!$B1826)*H1826/G1826,0)</f>
        <v>0</v>
      </c>
      <c r="K1826" s="7">
        <f ca="1">IF($F1826,OFFSET(start_40,LOLP!$D1826+(1-$C1826)*24,LOLP!$B1826),0)</f>
        <v>0</v>
      </c>
      <c r="L1826" s="7">
        <f ca="1">IF($F1826,OFFSET(start_50,LOLP!$D1826+(1-$C1826)*24,LOLP!$B1826),0)</f>
        <v>0</v>
      </c>
      <c r="M1826" s="25">
        <f t="shared" ca="1" si="198"/>
        <v>0</v>
      </c>
      <c r="N1826" s="25">
        <f t="shared" ca="1" si="199"/>
        <v>0</v>
      </c>
      <c r="O1826" s="15" t="e">
        <f t="shared" ca="1" si="200"/>
        <v>#DIV/0!</v>
      </c>
      <c r="P1826" s="15" t="e">
        <f t="shared" ca="1" si="201"/>
        <v>#DIV/0!</v>
      </c>
    </row>
    <row r="1827" spans="1:16" x14ac:dyDescent="0.25">
      <c r="A1827" s="1">
        <f t="shared" si="202"/>
        <v>43176</v>
      </c>
      <c r="B1827" s="7">
        <f t="shared" si="197"/>
        <v>3</v>
      </c>
      <c r="C1827" s="4">
        <f>INDEX(Calendar!$E$3:$E$367,MATCH(LOLP!$A1827,Calendar!$B$3:$B$367,0))</f>
        <v>0</v>
      </c>
      <c r="D1827" s="2">
        <f t="shared" si="203"/>
        <v>24</v>
      </c>
      <c r="E1827" s="36">
        <v>21222</v>
      </c>
      <c r="F1827" s="7">
        <f>IFERROR(IF(INDEX('Temperature Data'!$AA$15:$AA$348,MATCH(LOLP!A1827,'Temperature Data'!$B$15:$B$348,0))&gt;IF(B1827=9,$G$2,LOLP!$F$2),1,0),0)</f>
        <v>0</v>
      </c>
      <c r="G1827" s="7">
        <f>SUMIFS(LOLP!$F$4:$F$8763,$C$4:$C$8763,$C1827,$B$4:$B$8763,$B1827,$D$4:$D$8763,$D1827)</f>
        <v>0</v>
      </c>
      <c r="H1827" s="7">
        <f>COUNTIFS(Calendar!$E$3:$E$367,LOLP!C1827,Calendar!$D$3:$D$367,LOLP!B1827)</f>
        <v>9</v>
      </c>
      <c r="I1827" s="7">
        <f ca="1">IF($F1827=1,OFFSET(start_norps,LOLP!$D1827+(1-$C1827)*24,LOLP!$B1827)*H1827/G1827,0)</f>
        <v>0</v>
      </c>
      <c r="J1827" s="7">
        <f ca="1">IF($F1827=1,OFFSET(start_33,LOLP!$D1827+(1-$C1827)*24,LOLP!$B1827)*H1827/G1827,0)</f>
        <v>0</v>
      </c>
      <c r="K1827" s="7">
        <f ca="1">IF($F1827,OFFSET(start_40,LOLP!$D1827+(1-$C1827)*24,LOLP!$B1827),0)</f>
        <v>0</v>
      </c>
      <c r="L1827" s="7">
        <f ca="1">IF($F1827,OFFSET(start_50,LOLP!$D1827+(1-$C1827)*24,LOLP!$B1827),0)</f>
        <v>0</v>
      </c>
      <c r="M1827" s="25">
        <f t="shared" ca="1" si="198"/>
        <v>0</v>
      </c>
      <c r="N1827" s="25">
        <f t="shared" ca="1" si="199"/>
        <v>0</v>
      </c>
      <c r="O1827" s="15" t="e">
        <f t="shared" ca="1" si="200"/>
        <v>#DIV/0!</v>
      </c>
      <c r="P1827" s="15" t="e">
        <f t="shared" ca="1" si="201"/>
        <v>#DIV/0!</v>
      </c>
    </row>
    <row r="1828" spans="1:16" x14ac:dyDescent="0.25">
      <c r="A1828" s="1">
        <f t="shared" si="202"/>
        <v>43177</v>
      </c>
      <c r="B1828" s="7">
        <f t="shared" si="197"/>
        <v>3</v>
      </c>
      <c r="C1828" s="4">
        <f>INDEX(Calendar!$E$3:$E$367,MATCH(LOLP!$A1828,Calendar!$B$3:$B$367,0))</f>
        <v>0</v>
      </c>
      <c r="D1828" s="2">
        <f t="shared" si="203"/>
        <v>1</v>
      </c>
      <c r="E1828" s="36">
        <v>20688</v>
      </c>
      <c r="F1828" s="7">
        <f>IFERROR(IF(INDEX('Temperature Data'!$AA$15:$AA$348,MATCH(LOLP!A1828,'Temperature Data'!$B$15:$B$348,0))&gt;IF(B1828=9,$G$2,LOLP!$F$2),1,0),0)</f>
        <v>0</v>
      </c>
      <c r="G1828" s="7">
        <f>SUMIFS(LOLP!$F$4:$F$8763,$C$4:$C$8763,$C1828,$B$4:$B$8763,$B1828,$D$4:$D$8763,$D1828)</f>
        <v>0</v>
      </c>
      <c r="H1828" s="7">
        <f>COUNTIFS(Calendar!$E$3:$E$367,LOLP!C1828,Calendar!$D$3:$D$367,LOLP!B1828)</f>
        <v>9</v>
      </c>
      <c r="I1828" s="7">
        <f ca="1">IF($F1828=1,OFFSET(start_norps,LOLP!$D1828+(1-$C1828)*24,LOLP!$B1828)*H1828/G1828,0)</f>
        <v>0</v>
      </c>
      <c r="J1828" s="7">
        <f ca="1">IF($F1828=1,OFFSET(start_33,LOLP!$D1828+(1-$C1828)*24,LOLP!$B1828)*H1828/G1828,0)</f>
        <v>0</v>
      </c>
      <c r="K1828" s="7">
        <f ca="1">IF($F1828,OFFSET(start_40,LOLP!$D1828+(1-$C1828)*24,LOLP!$B1828),0)</f>
        <v>0</v>
      </c>
      <c r="L1828" s="7">
        <f ca="1">IF($F1828,OFFSET(start_50,LOLP!$D1828+(1-$C1828)*24,LOLP!$B1828),0)</f>
        <v>0</v>
      </c>
      <c r="M1828" s="25">
        <f t="shared" ca="1" si="198"/>
        <v>0</v>
      </c>
      <c r="N1828" s="25">
        <f t="shared" ca="1" si="199"/>
        <v>0</v>
      </c>
      <c r="O1828" s="15" t="e">
        <f t="shared" ca="1" si="200"/>
        <v>#DIV/0!</v>
      </c>
      <c r="P1828" s="15" t="e">
        <f t="shared" ca="1" si="201"/>
        <v>#DIV/0!</v>
      </c>
    </row>
    <row r="1829" spans="1:16" x14ac:dyDescent="0.25">
      <c r="A1829" s="1">
        <f t="shared" si="202"/>
        <v>43177</v>
      </c>
      <c r="B1829" s="7">
        <f t="shared" si="197"/>
        <v>3</v>
      </c>
      <c r="C1829" s="4">
        <f>INDEX(Calendar!$E$3:$E$367,MATCH(LOLP!$A1829,Calendar!$B$3:$B$367,0))</f>
        <v>0</v>
      </c>
      <c r="D1829" s="2">
        <f t="shared" si="203"/>
        <v>2</v>
      </c>
      <c r="E1829" s="36">
        <v>20134</v>
      </c>
      <c r="F1829" s="7">
        <f>IFERROR(IF(INDEX('Temperature Data'!$AA$15:$AA$348,MATCH(LOLP!A1829,'Temperature Data'!$B$15:$B$348,0))&gt;IF(B1829=9,$G$2,LOLP!$F$2),1,0),0)</f>
        <v>0</v>
      </c>
      <c r="G1829" s="7">
        <f>SUMIFS(LOLP!$F$4:$F$8763,$C$4:$C$8763,$C1829,$B$4:$B$8763,$B1829,$D$4:$D$8763,$D1829)</f>
        <v>0</v>
      </c>
      <c r="H1829" s="7">
        <f>COUNTIFS(Calendar!$E$3:$E$367,LOLP!C1829,Calendar!$D$3:$D$367,LOLP!B1829)</f>
        <v>9</v>
      </c>
      <c r="I1829" s="7">
        <f ca="1">IF($F1829=1,OFFSET(start_norps,LOLP!$D1829+(1-$C1829)*24,LOLP!$B1829)*H1829/G1829,0)</f>
        <v>0</v>
      </c>
      <c r="J1829" s="7">
        <f ca="1">IF($F1829=1,OFFSET(start_33,LOLP!$D1829+(1-$C1829)*24,LOLP!$B1829)*H1829/G1829,0)</f>
        <v>0</v>
      </c>
      <c r="K1829" s="7">
        <f ca="1">IF($F1829,OFFSET(start_40,LOLP!$D1829+(1-$C1829)*24,LOLP!$B1829),0)</f>
        <v>0</v>
      </c>
      <c r="L1829" s="7">
        <f ca="1">IF($F1829,OFFSET(start_50,LOLP!$D1829+(1-$C1829)*24,LOLP!$B1829),0)</f>
        <v>0</v>
      </c>
      <c r="M1829" s="25">
        <f t="shared" ca="1" si="198"/>
        <v>0</v>
      </c>
      <c r="N1829" s="25">
        <f t="shared" ca="1" si="199"/>
        <v>0</v>
      </c>
      <c r="O1829" s="15" t="e">
        <f t="shared" ca="1" si="200"/>
        <v>#DIV/0!</v>
      </c>
      <c r="P1829" s="15" t="e">
        <f t="shared" ca="1" si="201"/>
        <v>#DIV/0!</v>
      </c>
    </row>
    <row r="1830" spans="1:16" x14ac:dyDescent="0.25">
      <c r="A1830" s="1">
        <f t="shared" si="202"/>
        <v>43177</v>
      </c>
      <c r="B1830" s="7">
        <f t="shared" si="197"/>
        <v>3</v>
      </c>
      <c r="C1830" s="4">
        <f>INDEX(Calendar!$E$3:$E$367,MATCH(LOLP!$A1830,Calendar!$B$3:$B$367,0))</f>
        <v>0</v>
      </c>
      <c r="D1830" s="2">
        <f t="shared" si="203"/>
        <v>3</v>
      </c>
      <c r="E1830" s="36">
        <v>19897</v>
      </c>
      <c r="F1830" s="7">
        <f>IFERROR(IF(INDEX('Temperature Data'!$AA$15:$AA$348,MATCH(LOLP!A1830,'Temperature Data'!$B$15:$B$348,0))&gt;IF(B1830=9,$G$2,LOLP!$F$2),1,0),0)</f>
        <v>0</v>
      </c>
      <c r="G1830" s="7">
        <f>SUMIFS(LOLP!$F$4:$F$8763,$C$4:$C$8763,$C1830,$B$4:$B$8763,$B1830,$D$4:$D$8763,$D1830)</f>
        <v>0</v>
      </c>
      <c r="H1830" s="7">
        <f>COUNTIFS(Calendar!$E$3:$E$367,LOLP!C1830,Calendar!$D$3:$D$367,LOLP!B1830)</f>
        <v>9</v>
      </c>
      <c r="I1830" s="7">
        <f ca="1">IF($F1830=1,OFFSET(start_norps,LOLP!$D1830+(1-$C1830)*24,LOLP!$B1830)*H1830/G1830,0)</f>
        <v>0</v>
      </c>
      <c r="J1830" s="7">
        <f ca="1">IF($F1830=1,OFFSET(start_33,LOLP!$D1830+(1-$C1830)*24,LOLP!$B1830)*H1830/G1830,0)</f>
        <v>0</v>
      </c>
      <c r="K1830" s="7">
        <f ca="1">IF($F1830,OFFSET(start_40,LOLP!$D1830+(1-$C1830)*24,LOLP!$B1830),0)</f>
        <v>0</v>
      </c>
      <c r="L1830" s="7">
        <f ca="1">IF($F1830,OFFSET(start_50,LOLP!$D1830+(1-$C1830)*24,LOLP!$B1830),0)</f>
        <v>0</v>
      </c>
      <c r="M1830" s="25">
        <f t="shared" ca="1" si="198"/>
        <v>0</v>
      </c>
      <c r="N1830" s="25">
        <f t="shared" ca="1" si="199"/>
        <v>0</v>
      </c>
      <c r="O1830" s="15" t="e">
        <f t="shared" ca="1" si="200"/>
        <v>#DIV/0!</v>
      </c>
      <c r="P1830" s="15" t="e">
        <f t="shared" ca="1" si="201"/>
        <v>#DIV/0!</v>
      </c>
    </row>
    <row r="1831" spans="1:16" x14ac:dyDescent="0.25">
      <c r="A1831" s="1">
        <f t="shared" si="202"/>
        <v>43177</v>
      </c>
      <c r="B1831" s="7">
        <f t="shared" si="197"/>
        <v>3</v>
      </c>
      <c r="C1831" s="4">
        <f>INDEX(Calendar!$E$3:$E$367,MATCH(LOLP!$A1831,Calendar!$B$3:$B$367,0))</f>
        <v>0</v>
      </c>
      <c r="D1831" s="2">
        <f t="shared" si="203"/>
        <v>4</v>
      </c>
      <c r="E1831" s="36">
        <v>19969</v>
      </c>
      <c r="F1831" s="7">
        <f>IFERROR(IF(INDEX('Temperature Data'!$AA$15:$AA$348,MATCH(LOLP!A1831,'Temperature Data'!$B$15:$B$348,0))&gt;IF(B1831=9,$G$2,LOLP!$F$2),1,0),0)</f>
        <v>0</v>
      </c>
      <c r="G1831" s="7">
        <f>SUMIFS(LOLP!$F$4:$F$8763,$C$4:$C$8763,$C1831,$B$4:$B$8763,$B1831,$D$4:$D$8763,$D1831)</f>
        <v>0</v>
      </c>
      <c r="H1831" s="7">
        <f>COUNTIFS(Calendar!$E$3:$E$367,LOLP!C1831,Calendar!$D$3:$D$367,LOLP!B1831)</f>
        <v>9</v>
      </c>
      <c r="I1831" s="7">
        <f ca="1">IF($F1831=1,OFFSET(start_norps,LOLP!$D1831+(1-$C1831)*24,LOLP!$B1831)*H1831/G1831,0)</f>
        <v>0</v>
      </c>
      <c r="J1831" s="7">
        <f ca="1">IF($F1831=1,OFFSET(start_33,LOLP!$D1831+(1-$C1831)*24,LOLP!$B1831)*H1831/G1831,0)</f>
        <v>0</v>
      </c>
      <c r="K1831" s="7">
        <f ca="1">IF($F1831,OFFSET(start_40,LOLP!$D1831+(1-$C1831)*24,LOLP!$B1831),0)</f>
        <v>0</v>
      </c>
      <c r="L1831" s="7">
        <f ca="1">IF($F1831,OFFSET(start_50,LOLP!$D1831+(1-$C1831)*24,LOLP!$B1831),0)</f>
        <v>0</v>
      </c>
      <c r="M1831" s="25">
        <f t="shared" ca="1" si="198"/>
        <v>0</v>
      </c>
      <c r="N1831" s="25">
        <f t="shared" ca="1" si="199"/>
        <v>0</v>
      </c>
      <c r="O1831" s="15" t="e">
        <f t="shared" ca="1" si="200"/>
        <v>#DIV/0!</v>
      </c>
      <c r="P1831" s="15" t="e">
        <f t="shared" ca="1" si="201"/>
        <v>#DIV/0!</v>
      </c>
    </row>
    <row r="1832" spans="1:16" x14ac:dyDescent="0.25">
      <c r="A1832" s="1">
        <f t="shared" si="202"/>
        <v>43177</v>
      </c>
      <c r="B1832" s="7">
        <f t="shared" si="197"/>
        <v>3</v>
      </c>
      <c r="C1832" s="4">
        <f>INDEX(Calendar!$E$3:$E$367,MATCH(LOLP!$A1832,Calendar!$B$3:$B$367,0))</f>
        <v>0</v>
      </c>
      <c r="D1832" s="2">
        <f t="shared" si="203"/>
        <v>5</v>
      </c>
      <c r="E1832" s="36">
        <v>20325</v>
      </c>
      <c r="F1832" s="7">
        <f>IFERROR(IF(INDEX('Temperature Data'!$AA$15:$AA$348,MATCH(LOLP!A1832,'Temperature Data'!$B$15:$B$348,0))&gt;IF(B1832=9,$G$2,LOLP!$F$2),1,0),0)</f>
        <v>0</v>
      </c>
      <c r="G1832" s="7">
        <f>SUMIFS(LOLP!$F$4:$F$8763,$C$4:$C$8763,$C1832,$B$4:$B$8763,$B1832,$D$4:$D$8763,$D1832)</f>
        <v>0</v>
      </c>
      <c r="H1832" s="7">
        <f>COUNTIFS(Calendar!$E$3:$E$367,LOLP!C1832,Calendar!$D$3:$D$367,LOLP!B1832)</f>
        <v>9</v>
      </c>
      <c r="I1832" s="7">
        <f ca="1">IF($F1832=1,OFFSET(start_norps,LOLP!$D1832+(1-$C1832)*24,LOLP!$B1832)*H1832/G1832,0)</f>
        <v>0</v>
      </c>
      <c r="J1832" s="7">
        <f ca="1">IF($F1832=1,OFFSET(start_33,LOLP!$D1832+(1-$C1832)*24,LOLP!$B1832)*H1832/G1832,0)</f>
        <v>0</v>
      </c>
      <c r="K1832" s="7">
        <f ca="1">IF($F1832,OFFSET(start_40,LOLP!$D1832+(1-$C1832)*24,LOLP!$B1832),0)</f>
        <v>0</v>
      </c>
      <c r="L1832" s="7">
        <f ca="1">IF($F1832,OFFSET(start_50,LOLP!$D1832+(1-$C1832)*24,LOLP!$B1832),0)</f>
        <v>0</v>
      </c>
      <c r="M1832" s="25">
        <f t="shared" ca="1" si="198"/>
        <v>0</v>
      </c>
      <c r="N1832" s="25">
        <f t="shared" ca="1" si="199"/>
        <v>0</v>
      </c>
      <c r="O1832" s="15" t="e">
        <f t="shared" ca="1" si="200"/>
        <v>#DIV/0!</v>
      </c>
      <c r="P1832" s="15" t="e">
        <f t="shared" ca="1" si="201"/>
        <v>#DIV/0!</v>
      </c>
    </row>
    <row r="1833" spans="1:16" x14ac:dyDescent="0.25">
      <c r="A1833" s="1">
        <f t="shared" si="202"/>
        <v>43177</v>
      </c>
      <c r="B1833" s="7">
        <f t="shared" si="197"/>
        <v>3</v>
      </c>
      <c r="C1833" s="4">
        <f>INDEX(Calendar!$E$3:$E$367,MATCH(LOLP!$A1833,Calendar!$B$3:$B$367,0))</f>
        <v>0</v>
      </c>
      <c r="D1833" s="2">
        <f t="shared" si="203"/>
        <v>6</v>
      </c>
      <c r="E1833" s="36">
        <v>21197</v>
      </c>
      <c r="F1833" s="7">
        <f>IFERROR(IF(INDEX('Temperature Data'!$AA$15:$AA$348,MATCH(LOLP!A1833,'Temperature Data'!$B$15:$B$348,0))&gt;IF(B1833=9,$G$2,LOLP!$F$2),1,0),0)</f>
        <v>0</v>
      </c>
      <c r="G1833" s="7">
        <f>SUMIFS(LOLP!$F$4:$F$8763,$C$4:$C$8763,$C1833,$B$4:$B$8763,$B1833,$D$4:$D$8763,$D1833)</f>
        <v>0</v>
      </c>
      <c r="H1833" s="7">
        <f>COUNTIFS(Calendar!$E$3:$E$367,LOLP!C1833,Calendar!$D$3:$D$367,LOLP!B1833)</f>
        <v>9</v>
      </c>
      <c r="I1833" s="7">
        <f ca="1">IF($F1833=1,OFFSET(start_norps,LOLP!$D1833+(1-$C1833)*24,LOLP!$B1833)*H1833/G1833,0)</f>
        <v>0</v>
      </c>
      <c r="J1833" s="7">
        <f ca="1">IF($F1833=1,OFFSET(start_33,LOLP!$D1833+(1-$C1833)*24,LOLP!$B1833)*H1833/G1833,0)</f>
        <v>0</v>
      </c>
      <c r="K1833" s="7">
        <f ca="1">IF($F1833,OFFSET(start_40,LOLP!$D1833+(1-$C1833)*24,LOLP!$B1833),0)</f>
        <v>0</v>
      </c>
      <c r="L1833" s="7">
        <f ca="1">IF($F1833,OFFSET(start_50,LOLP!$D1833+(1-$C1833)*24,LOLP!$B1833),0)</f>
        <v>0</v>
      </c>
      <c r="M1833" s="25">
        <f t="shared" ca="1" si="198"/>
        <v>0</v>
      </c>
      <c r="N1833" s="25">
        <f t="shared" ca="1" si="199"/>
        <v>0</v>
      </c>
      <c r="O1833" s="15" t="e">
        <f t="shared" ca="1" si="200"/>
        <v>#DIV/0!</v>
      </c>
      <c r="P1833" s="15" t="e">
        <f t="shared" ca="1" si="201"/>
        <v>#DIV/0!</v>
      </c>
    </row>
    <row r="1834" spans="1:16" x14ac:dyDescent="0.25">
      <c r="A1834" s="1">
        <f t="shared" si="202"/>
        <v>43177</v>
      </c>
      <c r="B1834" s="7">
        <f t="shared" si="197"/>
        <v>3</v>
      </c>
      <c r="C1834" s="4">
        <f>INDEX(Calendar!$E$3:$E$367,MATCH(LOLP!$A1834,Calendar!$B$3:$B$367,0))</f>
        <v>0</v>
      </c>
      <c r="D1834" s="2">
        <f t="shared" si="203"/>
        <v>7</v>
      </c>
      <c r="E1834" s="36">
        <v>21385</v>
      </c>
      <c r="F1834" s="7">
        <f>IFERROR(IF(INDEX('Temperature Data'!$AA$15:$AA$348,MATCH(LOLP!A1834,'Temperature Data'!$B$15:$B$348,0))&gt;IF(B1834=9,$G$2,LOLP!$F$2),1,0),0)</f>
        <v>0</v>
      </c>
      <c r="G1834" s="7">
        <f>SUMIFS(LOLP!$F$4:$F$8763,$C$4:$C$8763,$C1834,$B$4:$B$8763,$B1834,$D$4:$D$8763,$D1834)</f>
        <v>0</v>
      </c>
      <c r="H1834" s="7">
        <f>COUNTIFS(Calendar!$E$3:$E$367,LOLP!C1834,Calendar!$D$3:$D$367,LOLP!B1834)</f>
        <v>9</v>
      </c>
      <c r="I1834" s="7">
        <f ca="1">IF($F1834=1,OFFSET(start_norps,LOLP!$D1834+(1-$C1834)*24,LOLP!$B1834)*H1834/G1834,0)</f>
        <v>0</v>
      </c>
      <c r="J1834" s="7">
        <f ca="1">IF($F1834=1,OFFSET(start_33,LOLP!$D1834+(1-$C1834)*24,LOLP!$B1834)*H1834/G1834,0)</f>
        <v>0</v>
      </c>
      <c r="K1834" s="7">
        <f ca="1">IF($F1834,OFFSET(start_40,LOLP!$D1834+(1-$C1834)*24,LOLP!$B1834),0)</f>
        <v>0</v>
      </c>
      <c r="L1834" s="7">
        <f ca="1">IF($F1834,OFFSET(start_50,LOLP!$D1834+(1-$C1834)*24,LOLP!$B1834),0)</f>
        <v>0</v>
      </c>
      <c r="M1834" s="25">
        <f t="shared" ca="1" si="198"/>
        <v>0</v>
      </c>
      <c r="N1834" s="25">
        <f t="shared" ca="1" si="199"/>
        <v>0</v>
      </c>
      <c r="O1834" s="15" t="e">
        <f t="shared" ca="1" si="200"/>
        <v>#DIV/0!</v>
      </c>
      <c r="P1834" s="15" t="e">
        <f t="shared" ca="1" si="201"/>
        <v>#DIV/0!</v>
      </c>
    </row>
    <row r="1835" spans="1:16" x14ac:dyDescent="0.25">
      <c r="A1835" s="1">
        <f t="shared" si="202"/>
        <v>43177</v>
      </c>
      <c r="B1835" s="7">
        <f t="shared" si="197"/>
        <v>3</v>
      </c>
      <c r="C1835" s="4">
        <f>INDEX(Calendar!$E$3:$E$367,MATCH(LOLP!$A1835,Calendar!$B$3:$B$367,0))</f>
        <v>0</v>
      </c>
      <c r="D1835" s="2">
        <f t="shared" si="203"/>
        <v>8</v>
      </c>
      <c r="E1835" s="36">
        <v>21139</v>
      </c>
      <c r="F1835" s="7">
        <f>IFERROR(IF(INDEX('Temperature Data'!$AA$15:$AA$348,MATCH(LOLP!A1835,'Temperature Data'!$B$15:$B$348,0))&gt;IF(B1835=9,$G$2,LOLP!$F$2),1,0),0)</f>
        <v>0</v>
      </c>
      <c r="G1835" s="7">
        <f>SUMIFS(LOLP!$F$4:$F$8763,$C$4:$C$8763,$C1835,$B$4:$B$8763,$B1835,$D$4:$D$8763,$D1835)</f>
        <v>0</v>
      </c>
      <c r="H1835" s="7">
        <f>COUNTIFS(Calendar!$E$3:$E$367,LOLP!C1835,Calendar!$D$3:$D$367,LOLP!B1835)</f>
        <v>9</v>
      </c>
      <c r="I1835" s="7">
        <f ca="1">IF($F1835=1,OFFSET(start_norps,LOLP!$D1835+(1-$C1835)*24,LOLP!$B1835)*H1835/G1835,0)</f>
        <v>0</v>
      </c>
      <c r="J1835" s="7">
        <f ca="1">IF($F1835=1,OFFSET(start_33,LOLP!$D1835+(1-$C1835)*24,LOLP!$B1835)*H1835/G1835,0)</f>
        <v>0</v>
      </c>
      <c r="K1835" s="7">
        <f ca="1">IF($F1835,OFFSET(start_40,LOLP!$D1835+(1-$C1835)*24,LOLP!$B1835),0)</f>
        <v>0</v>
      </c>
      <c r="L1835" s="7">
        <f ca="1">IF($F1835,OFFSET(start_50,LOLP!$D1835+(1-$C1835)*24,LOLP!$B1835),0)</f>
        <v>0</v>
      </c>
      <c r="M1835" s="25">
        <f t="shared" ca="1" si="198"/>
        <v>0</v>
      </c>
      <c r="N1835" s="25">
        <f t="shared" ca="1" si="199"/>
        <v>0</v>
      </c>
      <c r="O1835" s="15" t="e">
        <f t="shared" ca="1" si="200"/>
        <v>#DIV/0!</v>
      </c>
      <c r="P1835" s="15" t="e">
        <f t="shared" ca="1" si="201"/>
        <v>#DIV/0!</v>
      </c>
    </row>
    <row r="1836" spans="1:16" x14ac:dyDescent="0.25">
      <c r="A1836" s="1">
        <f t="shared" si="202"/>
        <v>43177</v>
      </c>
      <c r="B1836" s="7">
        <f t="shared" si="197"/>
        <v>3</v>
      </c>
      <c r="C1836" s="4">
        <f>INDEX(Calendar!$E$3:$E$367,MATCH(LOLP!$A1836,Calendar!$B$3:$B$367,0))</f>
        <v>0</v>
      </c>
      <c r="D1836" s="2">
        <f t="shared" si="203"/>
        <v>9</v>
      </c>
      <c r="E1836" s="36">
        <v>20796</v>
      </c>
      <c r="F1836" s="7">
        <f>IFERROR(IF(INDEX('Temperature Data'!$AA$15:$AA$348,MATCH(LOLP!A1836,'Temperature Data'!$B$15:$B$348,0))&gt;IF(B1836=9,$G$2,LOLP!$F$2),1,0),0)</f>
        <v>0</v>
      </c>
      <c r="G1836" s="7">
        <f>SUMIFS(LOLP!$F$4:$F$8763,$C$4:$C$8763,$C1836,$B$4:$B$8763,$B1836,$D$4:$D$8763,$D1836)</f>
        <v>0</v>
      </c>
      <c r="H1836" s="7">
        <f>COUNTIFS(Calendar!$E$3:$E$367,LOLP!C1836,Calendar!$D$3:$D$367,LOLP!B1836)</f>
        <v>9</v>
      </c>
      <c r="I1836" s="7">
        <f ca="1">IF($F1836=1,OFFSET(start_norps,LOLP!$D1836+(1-$C1836)*24,LOLP!$B1836)*H1836/G1836,0)</f>
        <v>0</v>
      </c>
      <c r="J1836" s="7">
        <f ca="1">IF($F1836=1,OFFSET(start_33,LOLP!$D1836+(1-$C1836)*24,LOLP!$B1836)*H1836/G1836,0)</f>
        <v>0</v>
      </c>
      <c r="K1836" s="7">
        <f ca="1">IF($F1836,OFFSET(start_40,LOLP!$D1836+(1-$C1836)*24,LOLP!$B1836),0)</f>
        <v>0</v>
      </c>
      <c r="L1836" s="7">
        <f ca="1">IF($F1836,OFFSET(start_50,LOLP!$D1836+(1-$C1836)*24,LOLP!$B1836),0)</f>
        <v>0</v>
      </c>
      <c r="M1836" s="25">
        <f t="shared" ca="1" si="198"/>
        <v>0</v>
      </c>
      <c r="N1836" s="25">
        <f t="shared" ca="1" si="199"/>
        <v>0</v>
      </c>
      <c r="O1836" s="15" t="e">
        <f t="shared" ca="1" si="200"/>
        <v>#DIV/0!</v>
      </c>
      <c r="P1836" s="15" t="e">
        <f t="shared" ca="1" si="201"/>
        <v>#DIV/0!</v>
      </c>
    </row>
    <row r="1837" spans="1:16" x14ac:dyDescent="0.25">
      <c r="A1837" s="1">
        <f t="shared" si="202"/>
        <v>43177</v>
      </c>
      <c r="B1837" s="7">
        <f t="shared" si="197"/>
        <v>3</v>
      </c>
      <c r="C1837" s="4">
        <f>INDEX(Calendar!$E$3:$E$367,MATCH(LOLP!$A1837,Calendar!$B$3:$B$367,0))</f>
        <v>0</v>
      </c>
      <c r="D1837" s="2">
        <f t="shared" si="203"/>
        <v>10</v>
      </c>
      <c r="E1837" s="36">
        <v>20450</v>
      </c>
      <c r="F1837" s="7">
        <f>IFERROR(IF(INDEX('Temperature Data'!$AA$15:$AA$348,MATCH(LOLP!A1837,'Temperature Data'!$B$15:$B$348,0))&gt;IF(B1837=9,$G$2,LOLP!$F$2),1,0),0)</f>
        <v>0</v>
      </c>
      <c r="G1837" s="7">
        <f>SUMIFS(LOLP!$F$4:$F$8763,$C$4:$C$8763,$C1837,$B$4:$B$8763,$B1837,$D$4:$D$8763,$D1837)</f>
        <v>0</v>
      </c>
      <c r="H1837" s="7">
        <f>COUNTIFS(Calendar!$E$3:$E$367,LOLP!C1837,Calendar!$D$3:$D$367,LOLP!B1837)</f>
        <v>9</v>
      </c>
      <c r="I1837" s="7">
        <f ca="1">IF($F1837=1,OFFSET(start_norps,LOLP!$D1837+(1-$C1837)*24,LOLP!$B1837)*H1837/G1837,0)</f>
        <v>0</v>
      </c>
      <c r="J1837" s="7">
        <f ca="1">IF($F1837=1,OFFSET(start_33,LOLP!$D1837+(1-$C1837)*24,LOLP!$B1837)*H1837/G1837,0)</f>
        <v>0</v>
      </c>
      <c r="K1837" s="7">
        <f ca="1">IF($F1837,OFFSET(start_40,LOLP!$D1837+(1-$C1837)*24,LOLP!$B1837),0)</f>
        <v>0</v>
      </c>
      <c r="L1837" s="7">
        <f ca="1">IF($F1837,OFFSET(start_50,LOLP!$D1837+(1-$C1837)*24,LOLP!$B1837),0)</f>
        <v>0</v>
      </c>
      <c r="M1837" s="25">
        <f t="shared" ca="1" si="198"/>
        <v>0</v>
      </c>
      <c r="N1837" s="25">
        <f t="shared" ca="1" si="199"/>
        <v>0</v>
      </c>
      <c r="O1837" s="15" t="e">
        <f t="shared" ca="1" si="200"/>
        <v>#DIV/0!</v>
      </c>
      <c r="P1837" s="15" t="e">
        <f t="shared" ca="1" si="201"/>
        <v>#DIV/0!</v>
      </c>
    </row>
    <row r="1838" spans="1:16" x14ac:dyDescent="0.25">
      <c r="A1838" s="1">
        <f t="shared" si="202"/>
        <v>43177</v>
      </c>
      <c r="B1838" s="7">
        <f t="shared" si="197"/>
        <v>3</v>
      </c>
      <c r="C1838" s="4">
        <f>INDEX(Calendar!$E$3:$E$367,MATCH(LOLP!$A1838,Calendar!$B$3:$B$367,0))</f>
        <v>0</v>
      </c>
      <c r="D1838" s="2">
        <f t="shared" si="203"/>
        <v>11</v>
      </c>
      <c r="E1838" s="36">
        <v>20267</v>
      </c>
      <c r="F1838" s="7">
        <f>IFERROR(IF(INDEX('Temperature Data'!$AA$15:$AA$348,MATCH(LOLP!A1838,'Temperature Data'!$B$15:$B$348,0))&gt;IF(B1838=9,$G$2,LOLP!$F$2),1,0),0)</f>
        <v>0</v>
      </c>
      <c r="G1838" s="7">
        <f>SUMIFS(LOLP!$F$4:$F$8763,$C$4:$C$8763,$C1838,$B$4:$B$8763,$B1838,$D$4:$D$8763,$D1838)</f>
        <v>0</v>
      </c>
      <c r="H1838" s="7">
        <f>COUNTIFS(Calendar!$E$3:$E$367,LOLP!C1838,Calendar!$D$3:$D$367,LOLP!B1838)</f>
        <v>9</v>
      </c>
      <c r="I1838" s="7">
        <f ca="1">IF($F1838=1,OFFSET(start_norps,LOLP!$D1838+(1-$C1838)*24,LOLP!$B1838)*H1838/G1838,0)</f>
        <v>0</v>
      </c>
      <c r="J1838" s="7">
        <f ca="1">IF($F1838=1,OFFSET(start_33,LOLP!$D1838+(1-$C1838)*24,LOLP!$B1838)*H1838/G1838,0)</f>
        <v>0</v>
      </c>
      <c r="K1838" s="7">
        <f ca="1">IF($F1838,OFFSET(start_40,LOLP!$D1838+(1-$C1838)*24,LOLP!$B1838),0)</f>
        <v>0</v>
      </c>
      <c r="L1838" s="7">
        <f ca="1">IF($F1838,OFFSET(start_50,LOLP!$D1838+(1-$C1838)*24,LOLP!$B1838),0)</f>
        <v>0</v>
      </c>
      <c r="M1838" s="25">
        <f t="shared" ca="1" si="198"/>
        <v>0</v>
      </c>
      <c r="N1838" s="25">
        <f t="shared" ca="1" si="199"/>
        <v>0</v>
      </c>
      <c r="O1838" s="15" t="e">
        <f t="shared" ca="1" si="200"/>
        <v>#DIV/0!</v>
      </c>
      <c r="P1838" s="15" t="e">
        <f t="shared" ca="1" si="201"/>
        <v>#DIV/0!</v>
      </c>
    </row>
    <row r="1839" spans="1:16" x14ac:dyDescent="0.25">
      <c r="A1839" s="1">
        <f t="shared" si="202"/>
        <v>43177</v>
      </c>
      <c r="B1839" s="7">
        <f t="shared" si="197"/>
        <v>3</v>
      </c>
      <c r="C1839" s="4">
        <f>INDEX(Calendar!$E$3:$E$367,MATCH(LOLP!$A1839,Calendar!$B$3:$B$367,0))</f>
        <v>0</v>
      </c>
      <c r="D1839" s="2">
        <f t="shared" si="203"/>
        <v>12</v>
      </c>
      <c r="E1839" s="36">
        <v>19742</v>
      </c>
      <c r="F1839" s="7">
        <f>IFERROR(IF(INDEX('Temperature Data'!$AA$15:$AA$348,MATCH(LOLP!A1839,'Temperature Data'!$B$15:$B$348,0))&gt;IF(B1839=9,$G$2,LOLP!$F$2),1,0),0)</f>
        <v>0</v>
      </c>
      <c r="G1839" s="7">
        <f>SUMIFS(LOLP!$F$4:$F$8763,$C$4:$C$8763,$C1839,$B$4:$B$8763,$B1839,$D$4:$D$8763,$D1839)</f>
        <v>0</v>
      </c>
      <c r="H1839" s="7">
        <f>COUNTIFS(Calendar!$E$3:$E$367,LOLP!C1839,Calendar!$D$3:$D$367,LOLP!B1839)</f>
        <v>9</v>
      </c>
      <c r="I1839" s="7">
        <f ca="1">IF($F1839=1,OFFSET(start_norps,LOLP!$D1839+(1-$C1839)*24,LOLP!$B1839)*H1839/G1839,0)</f>
        <v>0</v>
      </c>
      <c r="J1839" s="7">
        <f ca="1">IF($F1839=1,OFFSET(start_33,LOLP!$D1839+(1-$C1839)*24,LOLP!$B1839)*H1839/G1839,0)</f>
        <v>0</v>
      </c>
      <c r="K1839" s="7">
        <f ca="1">IF($F1839,OFFSET(start_40,LOLP!$D1839+(1-$C1839)*24,LOLP!$B1839),0)</f>
        <v>0</v>
      </c>
      <c r="L1839" s="7">
        <f ca="1">IF($F1839,OFFSET(start_50,LOLP!$D1839+(1-$C1839)*24,LOLP!$B1839),0)</f>
        <v>0</v>
      </c>
      <c r="M1839" s="25">
        <f t="shared" ca="1" si="198"/>
        <v>0</v>
      </c>
      <c r="N1839" s="25">
        <f t="shared" ca="1" si="199"/>
        <v>0</v>
      </c>
      <c r="O1839" s="15" t="e">
        <f t="shared" ca="1" si="200"/>
        <v>#DIV/0!</v>
      </c>
      <c r="P1839" s="15" t="e">
        <f t="shared" ca="1" si="201"/>
        <v>#DIV/0!</v>
      </c>
    </row>
    <row r="1840" spans="1:16" x14ac:dyDescent="0.25">
      <c r="A1840" s="1">
        <f t="shared" si="202"/>
        <v>43177</v>
      </c>
      <c r="B1840" s="7">
        <f t="shared" si="197"/>
        <v>3</v>
      </c>
      <c r="C1840" s="4">
        <f>INDEX(Calendar!$E$3:$E$367,MATCH(LOLP!$A1840,Calendar!$B$3:$B$367,0))</f>
        <v>0</v>
      </c>
      <c r="D1840" s="2">
        <f t="shared" si="203"/>
        <v>13</v>
      </c>
      <c r="E1840" s="36">
        <v>19358</v>
      </c>
      <c r="F1840" s="7">
        <f>IFERROR(IF(INDEX('Temperature Data'!$AA$15:$AA$348,MATCH(LOLP!A1840,'Temperature Data'!$B$15:$B$348,0))&gt;IF(B1840=9,$G$2,LOLP!$F$2),1,0),0)</f>
        <v>0</v>
      </c>
      <c r="G1840" s="7">
        <f>SUMIFS(LOLP!$F$4:$F$8763,$C$4:$C$8763,$C1840,$B$4:$B$8763,$B1840,$D$4:$D$8763,$D1840)</f>
        <v>0</v>
      </c>
      <c r="H1840" s="7">
        <f>COUNTIFS(Calendar!$E$3:$E$367,LOLP!C1840,Calendar!$D$3:$D$367,LOLP!B1840)</f>
        <v>9</v>
      </c>
      <c r="I1840" s="7">
        <f ca="1">IF($F1840=1,OFFSET(start_norps,LOLP!$D1840+(1-$C1840)*24,LOLP!$B1840)*H1840/G1840,0)</f>
        <v>0</v>
      </c>
      <c r="J1840" s="7">
        <f ca="1">IF($F1840=1,OFFSET(start_33,LOLP!$D1840+(1-$C1840)*24,LOLP!$B1840)*H1840/G1840,0)</f>
        <v>0</v>
      </c>
      <c r="K1840" s="7">
        <f ca="1">IF($F1840,OFFSET(start_40,LOLP!$D1840+(1-$C1840)*24,LOLP!$B1840),0)</f>
        <v>0</v>
      </c>
      <c r="L1840" s="7">
        <f ca="1">IF($F1840,OFFSET(start_50,LOLP!$D1840+(1-$C1840)*24,LOLP!$B1840),0)</f>
        <v>0</v>
      </c>
      <c r="M1840" s="25">
        <f t="shared" ca="1" si="198"/>
        <v>0</v>
      </c>
      <c r="N1840" s="25">
        <f t="shared" ca="1" si="199"/>
        <v>0</v>
      </c>
      <c r="O1840" s="15" t="e">
        <f t="shared" ca="1" si="200"/>
        <v>#DIV/0!</v>
      </c>
      <c r="P1840" s="15" t="e">
        <f t="shared" ca="1" si="201"/>
        <v>#DIV/0!</v>
      </c>
    </row>
    <row r="1841" spans="1:16" x14ac:dyDescent="0.25">
      <c r="A1841" s="1">
        <f t="shared" si="202"/>
        <v>43177</v>
      </c>
      <c r="B1841" s="7">
        <f t="shared" si="197"/>
        <v>3</v>
      </c>
      <c r="C1841" s="4">
        <f>INDEX(Calendar!$E$3:$E$367,MATCH(LOLP!$A1841,Calendar!$B$3:$B$367,0))</f>
        <v>0</v>
      </c>
      <c r="D1841" s="2">
        <f t="shared" si="203"/>
        <v>14</v>
      </c>
      <c r="E1841" s="36">
        <v>19507</v>
      </c>
      <c r="F1841" s="7">
        <f>IFERROR(IF(INDEX('Temperature Data'!$AA$15:$AA$348,MATCH(LOLP!A1841,'Temperature Data'!$B$15:$B$348,0))&gt;IF(B1841=9,$G$2,LOLP!$F$2),1,0),0)</f>
        <v>0</v>
      </c>
      <c r="G1841" s="7">
        <f>SUMIFS(LOLP!$F$4:$F$8763,$C$4:$C$8763,$C1841,$B$4:$B$8763,$B1841,$D$4:$D$8763,$D1841)</f>
        <v>0</v>
      </c>
      <c r="H1841" s="7">
        <f>COUNTIFS(Calendar!$E$3:$E$367,LOLP!C1841,Calendar!$D$3:$D$367,LOLP!B1841)</f>
        <v>9</v>
      </c>
      <c r="I1841" s="7">
        <f ca="1">IF($F1841=1,OFFSET(start_norps,LOLP!$D1841+(1-$C1841)*24,LOLP!$B1841)*H1841/G1841,0)</f>
        <v>0</v>
      </c>
      <c r="J1841" s="7">
        <f ca="1">IF($F1841=1,OFFSET(start_33,LOLP!$D1841+(1-$C1841)*24,LOLP!$B1841)*H1841/G1841,0)</f>
        <v>0</v>
      </c>
      <c r="K1841" s="7">
        <f ca="1">IF($F1841,OFFSET(start_40,LOLP!$D1841+(1-$C1841)*24,LOLP!$B1841),0)</f>
        <v>0</v>
      </c>
      <c r="L1841" s="7">
        <f ca="1">IF($F1841,OFFSET(start_50,LOLP!$D1841+(1-$C1841)*24,LOLP!$B1841),0)</f>
        <v>0</v>
      </c>
      <c r="M1841" s="25">
        <f t="shared" ca="1" si="198"/>
        <v>0</v>
      </c>
      <c r="N1841" s="25">
        <f t="shared" ca="1" si="199"/>
        <v>0</v>
      </c>
      <c r="O1841" s="15" t="e">
        <f t="shared" ca="1" si="200"/>
        <v>#DIV/0!</v>
      </c>
      <c r="P1841" s="15" t="e">
        <f t="shared" ca="1" si="201"/>
        <v>#DIV/0!</v>
      </c>
    </row>
    <row r="1842" spans="1:16" x14ac:dyDescent="0.25">
      <c r="A1842" s="1">
        <f t="shared" si="202"/>
        <v>43177</v>
      </c>
      <c r="B1842" s="7">
        <f t="shared" si="197"/>
        <v>3</v>
      </c>
      <c r="C1842" s="4">
        <f>INDEX(Calendar!$E$3:$E$367,MATCH(LOLP!$A1842,Calendar!$B$3:$B$367,0))</f>
        <v>0</v>
      </c>
      <c r="D1842" s="2">
        <f t="shared" si="203"/>
        <v>15</v>
      </c>
      <c r="E1842" s="36">
        <v>20161</v>
      </c>
      <c r="F1842" s="7">
        <f>IFERROR(IF(INDEX('Temperature Data'!$AA$15:$AA$348,MATCH(LOLP!A1842,'Temperature Data'!$B$15:$B$348,0))&gt;IF(B1842=9,$G$2,LOLP!$F$2),1,0),0)</f>
        <v>0</v>
      </c>
      <c r="G1842" s="7">
        <f>SUMIFS(LOLP!$F$4:$F$8763,$C$4:$C$8763,$C1842,$B$4:$B$8763,$B1842,$D$4:$D$8763,$D1842)</f>
        <v>0</v>
      </c>
      <c r="H1842" s="7">
        <f>COUNTIFS(Calendar!$E$3:$E$367,LOLP!C1842,Calendar!$D$3:$D$367,LOLP!B1842)</f>
        <v>9</v>
      </c>
      <c r="I1842" s="7">
        <f ca="1">IF($F1842=1,OFFSET(start_norps,LOLP!$D1842+(1-$C1842)*24,LOLP!$B1842)*H1842/G1842,0)</f>
        <v>0</v>
      </c>
      <c r="J1842" s="7">
        <f ca="1">IF($F1842=1,OFFSET(start_33,LOLP!$D1842+(1-$C1842)*24,LOLP!$B1842)*H1842/G1842,0)</f>
        <v>0</v>
      </c>
      <c r="K1842" s="7">
        <f ca="1">IF($F1842,OFFSET(start_40,LOLP!$D1842+(1-$C1842)*24,LOLP!$B1842),0)</f>
        <v>0</v>
      </c>
      <c r="L1842" s="7">
        <f ca="1">IF($F1842,OFFSET(start_50,LOLP!$D1842+(1-$C1842)*24,LOLP!$B1842),0)</f>
        <v>0</v>
      </c>
      <c r="M1842" s="25">
        <f t="shared" ca="1" si="198"/>
        <v>0</v>
      </c>
      <c r="N1842" s="25">
        <f t="shared" ca="1" si="199"/>
        <v>0</v>
      </c>
      <c r="O1842" s="15" t="e">
        <f t="shared" ca="1" si="200"/>
        <v>#DIV/0!</v>
      </c>
      <c r="P1842" s="15" t="e">
        <f t="shared" ca="1" si="201"/>
        <v>#DIV/0!</v>
      </c>
    </row>
    <row r="1843" spans="1:16" x14ac:dyDescent="0.25">
      <c r="A1843" s="1">
        <f t="shared" si="202"/>
        <v>43177</v>
      </c>
      <c r="B1843" s="7">
        <f t="shared" si="197"/>
        <v>3</v>
      </c>
      <c r="C1843" s="4">
        <f>INDEX(Calendar!$E$3:$E$367,MATCH(LOLP!$A1843,Calendar!$B$3:$B$367,0))</f>
        <v>0</v>
      </c>
      <c r="D1843" s="2">
        <f t="shared" si="203"/>
        <v>16</v>
      </c>
      <c r="E1843" s="36">
        <v>20650</v>
      </c>
      <c r="F1843" s="7">
        <f>IFERROR(IF(INDEX('Temperature Data'!$AA$15:$AA$348,MATCH(LOLP!A1843,'Temperature Data'!$B$15:$B$348,0))&gt;IF(B1843=9,$G$2,LOLP!$F$2),1,0),0)</f>
        <v>0</v>
      </c>
      <c r="G1843" s="7">
        <f>SUMIFS(LOLP!$F$4:$F$8763,$C$4:$C$8763,$C1843,$B$4:$B$8763,$B1843,$D$4:$D$8763,$D1843)</f>
        <v>0</v>
      </c>
      <c r="H1843" s="7">
        <f>COUNTIFS(Calendar!$E$3:$E$367,LOLP!C1843,Calendar!$D$3:$D$367,LOLP!B1843)</f>
        <v>9</v>
      </c>
      <c r="I1843" s="7">
        <f ca="1">IF($F1843=1,OFFSET(start_norps,LOLP!$D1843+(1-$C1843)*24,LOLP!$B1843)*H1843/G1843,0)</f>
        <v>0</v>
      </c>
      <c r="J1843" s="7">
        <f ca="1">IF($F1843=1,OFFSET(start_33,LOLP!$D1843+(1-$C1843)*24,LOLP!$B1843)*H1843/G1843,0)</f>
        <v>0</v>
      </c>
      <c r="K1843" s="7">
        <f ca="1">IF($F1843,OFFSET(start_40,LOLP!$D1843+(1-$C1843)*24,LOLP!$B1843),0)</f>
        <v>0</v>
      </c>
      <c r="L1843" s="7">
        <f ca="1">IF($F1843,OFFSET(start_50,LOLP!$D1843+(1-$C1843)*24,LOLP!$B1843),0)</f>
        <v>0</v>
      </c>
      <c r="M1843" s="25">
        <f t="shared" ca="1" si="198"/>
        <v>0</v>
      </c>
      <c r="N1843" s="25">
        <f t="shared" ca="1" si="199"/>
        <v>0</v>
      </c>
      <c r="O1843" s="15" t="e">
        <f t="shared" ca="1" si="200"/>
        <v>#DIV/0!</v>
      </c>
      <c r="P1843" s="15" t="e">
        <f t="shared" ca="1" si="201"/>
        <v>#DIV/0!</v>
      </c>
    </row>
    <row r="1844" spans="1:16" x14ac:dyDescent="0.25">
      <c r="A1844" s="1">
        <f t="shared" si="202"/>
        <v>43177</v>
      </c>
      <c r="B1844" s="7">
        <f t="shared" si="197"/>
        <v>3</v>
      </c>
      <c r="C1844" s="4">
        <f>INDEX(Calendar!$E$3:$E$367,MATCH(LOLP!$A1844,Calendar!$B$3:$B$367,0))</f>
        <v>0</v>
      </c>
      <c r="D1844" s="2">
        <f t="shared" si="203"/>
        <v>17</v>
      </c>
      <c r="E1844" s="36">
        <v>22014</v>
      </c>
      <c r="F1844" s="7">
        <f>IFERROR(IF(INDEX('Temperature Data'!$AA$15:$AA$348,MATCH(LOLP!A1844,'Temperature Data'!$B$15:$B$348,0))&gt;IF(B1844=9,$G$2,LOLP!$F$2),1,0),0)</f>
        <v>0</v>
      </c>
      <c r="G1844" s="7">
        <f>SUMIFS(LOLP!$F$4:$F$8763,$C$4:$C$8763,$C1844,$B$4:$B$8763,$B1844,$D$4:$D$8763,$D1844)</f>
        <v>0</v>
      </c>
      <c r="H1844" s="7">
        <f>COUNTIFS(Calendar!$E$3:$E$367,LOLP!C1844,Calendar!$D$3:$D$367,LOLP!B1844)</f>
        <v>9</v>
      </c>
      <c r="I1844" s="7">
        <f ca="1">IF($F1844=1,OFFSET(start_norps,LOLP!$D1844+(1-$C1844)*24,LOLP!$B1844)*H1844/G1844,0)</f>
        <v>0</v>
      </c>
      <c r="J1844" s="7">
        <f ca="1">IF($F1844=1,OFFSET(start_33,LOLP!$D1844+(1-$C1844)*24,LOLP!$B1844)*H1844/G1844,0)</f>
        <v>0</v>
      </c>
      <c r="K1844" s="7">
        <f ca="1">IF($F1844,OFFSET(start_40,LOLP!$D1844+(1-$C1844)*24,LOLP!$B1844),0)</f>
        <v>0</v>
      </c>
      <c r="L1844" s="7">
        <f ca="1">IF($F1844,OFFSET(start_50,LOLP!$D1844+(1-$C1844)*24,LOLP!$B1844),0)</f>
        <v>0</v>
      </c>
      <c r="M1844" s="25">
        <f t="shared" ca="1" si="198"/>
        <v>0</v>
      </c>
      <c r="N1844" s="25">
        <f t="shared" ca="1" si="199"/>
        <v>0</v>
      </c>
      <c r="O1844" s="15" t="e">
        <f t="shared" ca="1" si="200"/>
        <v>#DIV/0!</v>
      </c>
      <c r="P1844" s="15" t="e">
        <f t="shared" ca="1" si="201"/>
        <v>#DIV/0!</v>
      </c>
    </row>
    <row r="1845" spans="1:16" x14ac:dyDescent="0.25">
      <c r="A1845" s="1">
        <f t="shared" si="202"/>
        <v>43177</v>
      </c>
      <c r="B1845" s="7">
        <f t="shared" si="197"/>
        <v>3</v>
      </c>
      <c r="C1845" s="4">
        <f>INDEX(Calendar!$E$3:$E$367,MATCH(LOLP!$A1845,Calendar!$B$3:$B$367,0))</f>
        <v>0</v>
      </c>
      <c r="D1845" s="2">
        <f t="shared" si="203"/>
        <v>18</v>
      </c>
      <c r="E1845" s="36">
        <v>23405</v>
      </c>
      <c r="F1845" s="7">
        <f>IFERROR(IF(INDEX('Temperature Data'!$AA$15:$AA$348,MATCH(LOLP!A1845,'Temperature Data'!$B$15:$B$348,0))&gt;IF(B1845=9,$G$2,LOLP!$F$2),1,0),0)</f>
        <v>0</v>
      </c>
      <c r="G1845" s="7">
        <f>SUMIFS(LOLP!$F$4:$F$8763,$C$4:$C$8763,$C1845,$B$4:$B$8763,$B1845,$D$4:$D$8763,$D1845)</f>
        <v>0</v>
      </c>
      <c r="H1845" s="7">
        <f>COUNTIFS(Calendar!$E$3:$E$367,LOLP!C1845,Calendar!$D$3:$D$367,LOLP!B1845)</f>
        <v>9</v>
      </c>
      <c r="I1845" s="7">
        <f ca="1">IF($F1845=1,OFFSET(start_norps,LOLP!$D1845+(1-$C1845)*24,LOLP!$B1845)*H1845/G1845,0)</f>
        <v>0</v>
      </c>
      <c r="J1845" s="7">
        <f ca="1">IF($F1845=1,OFFSET(start_33,LOLP!$D1845+(1-$C1845)*24,LOLP!$B1845)*H1845/G1845,0)</f>
        <v>0</v>
      </c>
      <c r="K1845" s="7">
        <f ca="1">IF($F1845,OFFSET(start_40,LOLP!$D1845+(1-$C1845)*24,LOLP!$B1845),0)</f>
        <v>0</v>
      </c>
      <c r="L1845" s="7">
        <f ca="1">IF($F1845,OFFSET(start_50,LOLP!$D1845+(1-$C1845)*24,LOLP!$B1845),0)</f>
        <v>0</v>
      </c>
      <c r="M1845" s="25">
        <f t="shared" ca="1" si="198"/>
        <v>0</v>
      </c>
      <c r="N1845" s="25">
        <f t="shared" ca="1" si="199"/>
        <v>0</v>
      </c>
      <c r="O1845" s="15" t="e">
        <f t="shared" ca="1" si="200"/>
        <v>#DIV/0!</v>
      </c>
      <c r="P1845" s="15" t="e">
        <f t="shared" ca="1" si="201"/>
        <v>#DIV/0!</v>
      </c>
    </row>
    <row r="1846" spans="1:16" x14ac:dyDescent="0.25">
      <c r="A1846" s="1">
        <f t="shared" si="202"/>
        <v>43177</v>
      </c>
      <c r="B1846" s="7">
        <f t="shared" si="197"/>
        <v>3</v>
      </c>
      <c r="C1846" s="4">
        <f>INDEX(Calendar!$E$3:$E$367,MATCH(LOLP!$A1846,Calendar!$B$3:$B$367,0))</f>
        <v>0</v>
      </c>
      <c r="D1846" s="2">
        <f t="shared" si="203"/>
        <v>19</v>
      </c>
      <c r="E1846" s="36">
        <v>25315</v>
      </c>
      <c r="F1846" s="7">
        <f>IFERROR(IF(INDEX('Temperature Data'!$AA$15:$AA$348,MATCH(LOLP!A1846,'Temperature Data'!$B$15:$B$348,0))&gt;IF(B1846=9,$G$2,LOLP!$F$2),1,0),0)</f>
        <v>0</v>
      </c>
      <c r="G1846" s="7">
        <f>SUMIFS(LOLP!$F$4:$F$8763,$C$4:$C$8763,$C1846,$B$4:$B$8763,$B1846,$D$4:$D$8763,$D1846)</f>
        <v>0</v>
      </c>
      <c r="H1846" s="7">
        <f>COUNTIFS(Calendar!$E$3:$E$367,LOLP!C1846,Calendar!$D$3:$D$367,LOLP!B1846)</f>
        <v>9</v>
      </c>
      <c r="I1846" s="7">
        <f ca="1">IF($F1846=1,OFFSET(start_norps,LOLP!$D1846+(1-$C1846)*24,LOLP!$B1846)*H1846/G1846,0)</f>
        <v>0</v>
      </c>
      <c r="J1846" s="7">
        <f ca="1">IF($F1846=1,OFFSET(start_33,LOLP!$D1846+(1-$C1846)*24,LOLP!$B1846)*H1846/G1846,0)</f>
        <v>0</v>
      </c>
      <c r="K1846" s="7">
        <f ca="1">IF($F1846,OFFSET(start_40,LOLP!$D1846+(1-$C1846)*24,LOLP!$B1846),0)</f>
        <v>0</v>
      </c>
      <c r="L1846" s="7">
        <f ca="1">IF($F1846,OFFSET(start_50,LOLP!$D1846+(1-$C1846)*24,LOLP!$B1846),0)</f>
        <v>0</v>
      </c>
      <c r="M1846" s="25">
        <f t="shared" ca="1" si="198"/>
        <v>0</v>
      </c>
      <c r="N1846" s="25">
        <f t="shared" ca="1" si="199"/>
        <v>0</v>
      </c>
      <c r="O1846" s="15" t="e">
        <f t="shared" ca="1" si="200"/>
        <v>#DIV/0!</v>
      </c>
      <c r="P1846" s="15" t="e">
        <f t="shared" ca="1" si="201"/>
        <v>#DIV/0!</v>
      </c>
    </row>
    <row r="1847" spans="1:16" x14ac:dyDescent="0.25">
      <c r="A1847" s="1">
        <f t="shared" si="202"/>
        <v>43177</v>
      </c>
      <c r="B1847" s="7">
        <f t="shared" si="197"/>
        <v>3</v>
      </c>
      <c r="C1847" s="4">
        <f>INDEX(Calendar!$E$3:$E$367,MATCH(LOLP!$A1847,Calendar!$B$3:$B$367,0))</f>
        <v>0</v>
      </c>
      <c r="D1847" s="2">
        <f t="shared" si="203"/>
        <v>20</v>
      </c>
      <c r="E1847" s="36">
        <v>25562</v>
      </c>
      <c r="F1847" s="7">
        <f>IFERROR(IF(INDEX('Temperature Data'!$AA$15:$AA$348,MATCH(LOLP!A1847,'Temperature Data'!$B$15:$B$348,0))&gt;IF(B1847=9,$G$2,LOLP!$F$2),1,0),0)</f>
        <v>0</v>
      </c>
      <c r="G1847" s="7">
        <f>SUMIFS(LOLP!$F$4:$F$8763,$C$4:$C$8763,$C1847,$B$4:$B$8763,$B1847,$D$4:$D$8763,$D1847)</f>
        <v>0</v>
      </c>
      <c r="H1847" s="7">
        <f>COUNTIFS(Calendar!$E$3:$E$367,LOLP!C1847,Calendar!$D$3:$D$367,LOLP!B1847)</f>
        <v>9</v>
      </c>
      <c r="I1847" s="7">
        <f ca="1">IF($F1847=1,OFFSET(start_norps,LOLP!$D1847+(1-$C1847)*24,LOLP!$B1847)*H1847/G1847,0)</f>
        <v>0</v>
      </c>
      <c r="J1847" s="7">
        <f ca="1">IF($F1847=1,OFFSET(start_33,LOLP!$D1847+(1-$C1847)*24,LOLP!$B1847)*H1847/G1847,0)</f>
        <v>0</v>
      </c>
      <c r="K1847" s="7">
        <f ca="1">IF($F1847,OFFSET(start_40,LOLP!$D1847+(1-$C1847)*24,LOLP!$B1847),0)</f>
        <v>0</v>
      </c>
      <c r="L1847" s="7">
        <f ca="1">IF($F1847,OFFSET(start_50,LOLP!$D1847+(1-$C1847)*24,LOLP!$B1847),0)</f>
        <v>0</v>
      </c>
      <c r="M1847" s="25">
        <f t="shared" ca="1" si="198"/>
        <v>0</v>
      </c>
      <c r="N1847" s="25">
        <f t="shared" ca="1" si="199"/>
        <v>0</v>
      </c>
      <c r="O1847" s="15" t="e">
        <f t="shared" ca="1" si="200"/>
        <v>#DIV/0!</v>
      </c>
      <c r="P1847" s="15" t="e">
        <f t="shared" ca="1" si="201"/>
        <v>#DIV/0!</v>
      </c>
    </row>
    <row r="1848" spans="1:16" x14ac:dyDescent="0.25">
      <c r="A1848" s="1">
        <f t="shared" si="202"/>
        <v>43177</v>
      </c>
      <c r="B1848" s="7">
        <f t="shared" si="197"/>
        <v>3</v>
      </c>
      <c r="C1848" s="4">
        <f>INDEX(Calendar!$E$3:$E$367,MATCH(LOLP!$A1848,Calendar!$B$3:$B$367,0))</f>
        <v>0</v>
      </c>
      <c r="D1848" s="2">
        <f t="shared" si="203"/>
        <v>21</v>
      </c>
      <c r="E1848" s="36">
        <v>24621</v>
      </c>
      <c r="F1848" s="7">
        <f>IFERROR(IF(INDEX('Temperature Data'!$AA$15:$AA$348,MATCH(LOLP!A1848,'Temperature Data'!$B$15:$B$348,0))&gt;IF(B1848=9,$G$2,LOLP!$F$2),1,0),0)</f>
        <v>0</v>
      </c>
      <c r="G1848" s="7">
        <f>SUMIFS(LOLP!$F$4:$F$8763,$C$4:$C$8763,$C1848,$B$4:$B$8763,$B1848,$D$4:$D$8763,$D1848)</f>
        <v>0</v>
      </c>
      <c r="H1848" s="7">
        <f>COUNTIFS(Calendar!$E$3:$E$367,LOLP!C1848,Calendar!$D$3:$D$367,LOLP!B1848)</f>
        <v>9</v>
      </c>
      <c r="I1848" s="7">
        <f ca="1">IF($F1848=1,OFFSET(start_norps,LOLP!$D1848+(1-$C1848)*24,LOLP!$B1848)*H1848/G1848,0)</f>
        <v>0</v>
      </c>
      <c r="J1848" s="7">
        <f ca="1">IF($F1848=1,OFFSET(start_33,LOLP!$D1848+(1-$C1848)*24,LOLP!$B1848)*H1848/G1848,0)</f>
        <v>0</v>
      </c>
      <c r="K1848" s="7">
        <f ca="1">IF($F1848,OFFSET(start_40,LOLP!$D1848+(1-$C1848)*24,LOLP!$B1848),0)</f>
        <v>0</v>
      </c>
      <c r="L1848" s="7">
        <f ca="1">IF($F1848,OFFSET(start_50,LOLP!$D1848+(1-$C1848)*24,LOLP!$B1848),0)</f>
        <v>0</v>
      </c>
      <c r="M1848" s="25">
        <f t="shared" ca="1" si="198"/>
        <v>0</v>
      </c>
      <c r="N1848" s="25">
        <f t="shared" ca="1" si="199"/>
        <v>0</v>
      </c>
      <c r="O1848" s="15" t="e">
        <f t="shared" ca="1" si="200"/>
        <v>#DIV/0!</v>
      </c>
      <c r="P1848" s="15" t="e">
        <f t="shared" ca="1" si="201"/>
        <v>#DIV/0!</v>
      </c>
    </row>
    <row r="1849" spans="1:16" x14ac:dyDescent="0.25">
      <c r="A1849" s="1">
        <f t="shared" si="202"/>
        <v>43177</v>
      </c>
      <c r="B1849" s="7">
        <f t="shared" si="197"/>
        <v>3</v>
      </c>
      <c r="C1849" s="4">
        <f>INDEX(Calendar!$E$3:$E$367,MATCH(LOLP!$A1849,Calendar!$B$3:$B$367,0))</f>
        <v>0</v>
      </c>
      <c r="D1849" s="2">
        <f t="shared" si="203"/>
        <v>22</v>
      </c>
      <c r="E1849" s="36">
        <v>23031</v>
      </c>
      <c r="F1849" s="7">
        <f>IFERROR(IF(INDEX('Temperature Data'!$AA$15:$AA$348,MATCH(LOLP!A1849,'Temperature Data'!$B$15:$B$348,0))&gt;IF(B1849=9,$G$2,LOLP!$F$2),1,0),0)</f>
        <v>0</v>
      </c>
      <c r="G1849" s="7">
        <f>SUMIFS(LOLP!$F$4:$F$8763,$C$4:$C$8763,$C1849,$B$4:$B$8763,$B1849,$D$4:$D$8763,$D1849)</f>
        <v>0</v>
      </c>
      <c r="H1849" s="7">
        <f>COUNTIFS(Calendar!$E$3:$E$367,LOLP!C1849,Calendar!$D$3:$D$367,LOLP!B1849)</f>
        <v>9</v>
      </c>
      <c r="I1849" s="7">
        <f ca="1">IF($F1849=1,OFFSET(start_norps,LOLP!$D1849+(1-$C1849)*24,LOLP!$B1849)*H1849/G1849,0)</f>
        <v>0</v>
      </c>
      <c r="J1849" s="7">
        <f ca="1">IF($F1849=1,OFFSET(start_33,LOLP!$D1849+(1-$C1849)*24,LOLP!$B1849)*H1849/G1849,0)</f>
        <v>0</v>
      </c>
      <c r="K1849" s="7">
        <f ca="1">IF($F1849,OFFSET(start_40,LOLP!$D1849+(1-$C1849)*24,LOLP!$B1849),0)</f>
        <v>0</v>
      </c>
      <c r="L1849" s="7">
        <f ca="1">IF($F1849,OFFSET(start_50,LOLP!$D1849+(1-$C1849)*24,LOLP!$B1849),0)</f>
        <v>0</v>
      </c>
      <c r="M1849" s="25">
        <f t="shared" ca="1" si="198"/>
        <v>0</v>
      </c>
      <c r="N1849" s="25">
        <f t="shared" ca="1" si="199"/>
        <v>0</v>
      </c>
      <c r="O1849" s="15" t="e">
        <f t="shared" ca="1" si="200"/>
        <v>#DIV/0!</v>
      </c>
      <c r="P1849" s="15" t="e">
        <f t="shared" ca="1" si="201"/>
        <v>#DIV/0!</v>
      </c>
    </row>
    <row r="1850" spans="1:16" x14ac:dyDescent="0.25">
      <c r="A1850" s="1">
        <f t="shared" si="202"/>
        <v>43177</v>
      </c>
      <c r="B1850" s="7">
        <f t="shared" si="197"/>
        <v>3</v>
      </c>
      <c r="C1850" s="4">
        <f>INDEX(Calendar!$E$3:$E$367,MATCH(LOLP!$A1850,Calendar!$B$3:$B$367,0))</f>
        <v>0</v>
      </c>
      <c r="D1850" s="2">
        <f t="shared" si="203"/>
        <v>23</v>
      </c>
      <c r="E1850" s="36">
        <v>21609</v>
      </c>
      <c r="F1850" s="7">
        <f>IFERROR(IF(INDEX('Temperature Data'!$AA$15:$AA$348,MATCH(LOLP!A1850,'Temperature Data'!$B$15:$B$348,0))&gt;IF(B1850=9,$G$2,LOLP!$F$2),1,0),0)</f>
        <v>0</v>
      </c>
      <c r="G1850" s="7">
        <f>SUMIFS(LOLP!$F$4:$F$8763,$C$4:$C$8763,$C1850,$B$4:$B$8763,$B1850,$D$4:$D$8763,$D1850)</f>
        <v>0</v>
      </c>
      <c r="H1850" s="7">
        <f>COUNTIFS(Calendar!$E$3:$E$367,LOLP!C1850,Calendar!$D$3:$D$367,LOLP!B1850)</f>
        <v>9</v>
      </c>
      <c r="I1850" s="7">
        <f ca="1">IF($F1850=1,OFFSET(start_norps,LOLP!$D1850+(1-$C1850)*24,LOLP!$B1850)*H1850/G1850,0)</f>
        <v>0</v>
      </c>
      <c r="J1850" s="7">
        <f ca="1">IF($F1850=1,OFFSET(start_33,LOLP!$D1850+(1-$C1850)*24,LOLP!$B1850)*H1850/G1850,0)</f>
        <v>0</v>
      </c>
      <c r="K1850" s="7">
        <f ca="1">IF($F1850,OFFSET(start_40,LOLP!$D1850+(1-$C1850)*24,LOLP!$B1850),0)</f>
        <v>0</v>
      </c>
      <c r="L1850" s="7">
        <f ca="1">IF($F1850,OFFSET(start_50,LOLP!$D1850+(1-$C1850)*24,LOLP!$B1850),0)</f>
        <v>0</v>
      </c>
      <c r="M1850" s="25">
        <f t="shared" ca="1" si="198"/>
        <v>0</v>
      </c>
      <c r="N1850" s="25">
        <f t="shared" ca="1" si="199"/>
        <v>0</v>
      </c>
      <c r="O1850" s="15" t="e">
        <f t="shared" ca="1" si="200"/>
        <v>#DIV/0!</v>
      </c>
      <c r="P1850" s="15" t="e">
        <f t="shared" ca="1" si="201"/>
        <v>#DIV/0!</v>
      </c>
    </row>
    <row r="1851" spans="1:16" x14ac:dyDescent="0.25">
      <c r="A1851" s="1">
        <f t="shared" si="202"/>
        <v>43177</v>
      </c>
      <c r="B1851" s="7">
        <f t="shared" si="197"/>
        <v>3</v>
      </c>
      <c r="C1851" s="4">
        <f>INDEX(Calendar!$E$3:$E$367,MATCH(LOLP!$A1851,Calendar!$B$3:$B$367,0))</f>
        <v>0</v>
      </c>
      <c r="D1851" s="2">
        <f t="shared" si="203"/>
        <v>24</v>
      </c>
      <c r="E1851" s="36">
        <v>20779</v>
      </c>
      <c r="F1851" s="7">
        <f>IFERROR(IF(INDEX('Temperature Data'!$AA$15:$AA$348,MATCH(LOLP!A1851,'Temperature Data'!$B$15:$B$348,0))&gt;IF(B1851=9,$G$2,LOLP!$F$2),1,0),0)</f>
        <v>0</v>
      </c>
      <c r="G1851" s="7">
        <f>SUMIFS(LOLP!$F$4:$F$8763,$C$4:$C$8763,$C1851,$B$4:$B$8763,$B1851,$D$4:$D$8763,$D1851)</f>
        <v>0</v>
      </c>
      <c r="H1851" s="7">
        <f>COUNTIFS(Calendar!$E$3:$E$367,LOLP!C1851,Calendar!$D$3:$D$367,LOLP!B1851)</f>
        <v>9</v>
      </c>
      <c r="I1851" s="7">
        <f ca="1">IF($F1851=1,OFFSET(start_norps,LOLP!$D1851+(1-$C1851)*24,LOLP!$B1851)*H1851/G1851,0)</f>
        <v>0</v>
      </c>
      <c r="J1851" s="7">
        <f ca="1">IF($F1851=1,OFFSET(start_33,LOLP!$D1851+(1-$C1851)*24,LOLP!$B1851)*H1851/G1851,0)</f>
        <v>0</v>
      </c>
      <c r="K1851" s="7">
        <f ca="1">IF($F1851,OFFSET(start_40,LOLP!$D1851+(1-$C1851)*24,LOLP!$B1851),0)</f>
        <v>0</v>
      </c>
      <c r="L1851" s="7">
        <f ca="1">IF($F1851,OFFSET(start_50,LOLP!$D1851+(1-$C1851)*24,LOLP!$B1851),0)</f>
        <v>0</v>
      </c>
      <c r="M1851" s="25">
        <f t="shared" ca="1" si="198"/>
        <v>0</v>
      </c>
      <c r="N1851" s="25">
        <f t="shared" ca="1" si="199"/>
        <v>0</v>
      </c>
      <c r="O1851" s="15" t="e">
        <f t="shared" ca="1" si="200"/>
        <v>#DIV/0!</v>
      </c>
      <c r="P1851" s="15" t="e">
        <f t="shared" ca="1" si="201"/>
        <v>#DIV/0!</v>
      </c>
    </row>
    <row r="1852" spans="1:16" x14ac:dyDescent="0.25">
      <c r="A1852" s="1">
        <f t="shared" si="202"/>
        <v>43178</v>
      </c>
      <c r="B1852" s="7">
        <f t="shared" si="197"/>
        <v>3</v>
      </c>
      <c r="C1852" s="4">
        <f>INDEX(Calendar!$E$3:$E$367,MATCH(LOLP!$A1852,Calendar!$B$3:$B$367,0))</f>
        <v>1</v>
      </c>
      <c r="D1852" s="2">
        <f t="shared" si="203"/>
        <v>1</v>
      </c>
      <c r="E1852" s="36">
        <v>20094</v>
      </c>
      <c r="F1852" s="7">
        <f>IFERROR(IF(INDEX('Temperature Data'!$AA$15:$AA$348,MATCH(LOLP!A1852,'Temperature Data'!$B$15:$B$348,0))&gt;IF(B1852=9,$G$2,LOLP!$F$2),1,0),0)</f>
        <v>0</v>
      </c>
      <c r="G1852" s="7">
        <f>SUMIFS(LOLP!$F$4:$F$8763,$C$4:$C$8763,$C1852,$B$4:$B$8763,$B1852,$D$4:$D$8763,$D1852)</f>
        <v>0</v>
      </c>
      <c r="H1852" s="7">
        <f>COUNTIFS(Calendar!$E$3:$E$367,LOLP!C1852,Calendar!$D$3:$D$367,LOLP!B1852)</f>
        <v>22</v>
      </c>
      <c r="I1852" s="7">
        <f ca="1">IF($F1852=1,OFFSET(start_norps,LOLP!$D1852+(1-$C1852)*24,LOLP!$B1852)*H1852/G1852,0)</f>
        <v>0</v>
      </c>
      <c r="J1852" s="7">
        <f ca="1">IF($F1852=1,OFFSET(start_33,LOLP!$D1852+(1-$C1852)*24,LOLP!$B1852)*H1852/G1852,0)</f>
        <v>0</v>
      </c>
      <c r="K1852" s="7">
        <f ca="1">IF($F1852,OFFSET(start_40,LOLP!$D1852+(1-$C1852)*24,LOLP!$B1852),0)</f>
        <v>0</v>
      </c>
      <c r="L1852" s="7">
        <f ca="1">IF($F1852,OFFSET(start_50,LOLP!$D1852+(1-$C1852)*24,LOLP!$B1852),0)</f>
        <v>0</v>
      </c>
      <c r="M1852" s="25">
        <f t="shared" ca="1" si="198"/>
        <v>0</v>
      </c>
      <c r="N1852" s="25">
        <f t="shared" ca="1" si="199"/>
        <v>0</v>
      </c>
      <c r="O1852" s="15" t="e">
        <f t="shared" ca="1" si="200"/>
        <v>#DIV/0!</v>
      </c>
      <c r="P1852" s="15" t="e">
        <f t="shared" ca="1" si="201"/>
        <v>#DIV/0!</v>
      </c>
    </row>
    <row r="1853" spans="1:16" x14ac:dyDescent="0.25">
      <c r="A1853" s="1">
        <f t="shared" si="202"/>
        <v>43178</v>
      </c>
      <c r="B1853" s="7">
        <f t="shared" si="197"/>
        <v>3</v>
      </c>
      <c r="C1853" s="4">
        <f>INDEX(Calendar!$E$3:$E$367,MATCH(LOLP!$A1853,Calendar!$B$3:$B$367,0))</f>
        <v>1</v>
      </c>
      <c r="D1853" s="2">
        <f t="shared" si="203"/>
        <v>2</v>
      </c>
      <c r="E1853" s="36">
        <v>19712</v>
      </c>
      <c r="F1853" s="7">
        <f>IFERROR(IF(INDEX('Temperature Data'!$AA$15:$AA$348,MATCH(LOLP!A1853,'Temperature Data'!$B$15:$B$348,0))&gt;IF(B1853=9,$G$2,LOLP!$F$2),1,0),0)</f>
        <v>0</v>
      </c>
      <c r="G1853" s="7">
        <f>SUMIFS(LOLP!$F$4:$F$8763,$C$4:$C$8763,$C1853,$B$4:$B$8763,$B1853,$D$4:$D$8763,$D1853)</f>
        <v>0</v>
      </c>
      <c r="H1853" s="7">
        <f>COUNTIFS(Calendar!$E$3:$E$367,LOLP!C1853,Calendar!$D$3:$D$367,LOLP!B1853)</f>
        <v>22</v>
      </c>
      <c r="I1853" s="7">
        <f ca="1">IF($F1853=1,OFFSET(start_norps,LOLP!$D1853+(1-$C1853)*24,LOLP!$B1853)*H1853/G1853,0)</f>
        <v>0</v>
      </c>
      <c r="J1853" s="7">
        <f ca="1">IF($F1853=1,OFFSET(start_33,LOLP!$D1853+(1-$C1853)*24,LOLP!$B1853)*H1853/G1853,0)</f>
        <v>0</v>
      </c>
      <c r="K1853" s="7">
        <f ca="1">IF($F1853,OFFSET(start_40,LOLP!$D1853+(1-$C1853)*24,LOLP!$B1853),0)</f>
        <v>0</v>
      </c>
      <c r="L1853" s="7">
        <f ca="1">IF($F1853,OFFSET(start_50,LOLP!$D1853+(1-$C1853)*24,LOLP!$B1853),0)</f>
        <v>0</v>
      </c>
      <c r="M1853" s="25">
        <f t="shared" ca="1" si="198"/>
        <v>0</v>
      </c>
      <c r="N1853" s="25">
        <f t="shared" ca="1" si="199"/>
        <v>0</v>
      </c>
      <c r="O1853" s="15" t="e">
        <f t="shared" ca="1" si="200"/>
        <v>#DIV/0!</v>
      </c>
      <c r="P1853" s="15" t="e">
        <f t="shared" ca="1" si="201"/>
        <v>#DIV/0!</v>
      </c>
    </row>
    <row r="1854" spans="1:16" x14ac:dyDescent="0.25">
      <c r="A1854" s="1">
        <f t="shared" si="202"/>
        <v>43178</v>
      </c>
      <c r="B1854" s="7">
        <f t="shared" si="197"/>
        <v>3</v>
      </c>
      <c r="C1854" s="4">
        <f>INDEX(Calendar!$E$3:$E$367,MATCH(LOLP!$A1854,Calendar!$B$3:$B$367,0))</f>
        <v>1</v>
      </c>
      <c r="D1854" s="2">
        <f t="shared" si="203"/>
        <v>3</v>
      </c>
      <c r="E1854" s="36">
        <v>19704</v>
      </c>
      <c r="F1854" s="7">
        <f>IFERROR(IF(INDEX('Temperature Data'!$AA$15:$AA$348,MATCH(LOLP!A1854,'Temperature Data'!$B$15:$B$348,0))&gt;IF(B1854=9,$G$2,LOLP!$F$2),1,0),0)</f>
        <v>0</v>
      </c>
      <c r="G1854" s="7">
        <f>SUMIFS(LOLP!$F$4:$F$8763,$C$4:$C$8763,$C1854,$B$4:$B$8763,$B1854,$D$4:$D$8763,$D1854)</f>
        <v>0</v>
      </c>
      <c r="H1854" s="7">
        <f>COUNTIFS(Calendar!$E$3:$E$367,LOLP!C1854,Calendar!$D$3:$D$367,LOLP!B1854)</f>
        <v>22</v>
      </c>
      <c r="I1854" s="7">
        <f ca="1">IF($F1854=1,OFFSET(start_norps,LOLP!$D1854+(1-$C1854)*24,LOLP!$B1854)*H1854/G1854,0)</f>
        <v>0</v>
      </c>
      <c r="J1854" s="7">
        <f ca="1">IF($F1854=1,OFFSET(start_33,LOLP!$D1854+(1-$C1854)*24,LOLP!$B1854)*H1854/G1854,0)</f>
        <v>0</v>
      </c>
      <c r="K1854" s="7">
        <f ca="1">IF($F1854,OFFSET(start_40,LOLP!$D1854+(1-$C1854)*24,LOLP!$B1854),0)</f>
        <v>0</v>
      </c>
      <c r="L1854" s="7">
        <f ca="1">IF($F1854,OFFSET(start_50,LOLP!$D1854+(1-$C1854)*24,LOLP!$B1854),0)</f>
        <v>0</v>
      </c>
      <c r="M1854" s="25">
        <f t="shared" ca="1" si="198"/>
        <v>0</v>
      </c>
      <c r="N1854" s="25">
        <f t="shared" ca="1" si="199"/>
        <v>0</v>
      </c>
      <c r="O1854" s="15" t="e">
        <f t="shared" ca="1" si="200"/>
        <v>#DIV/0!</v>
      </c>
      <c r="P1854" s="15" t="e">
        <f t="shared" ca="1" si="201"/>
        <v>#DIV/0!</v>
      </c>
    </row>
    <row r="1855" spans="1:16" x14ac:dyDescent="0.25">
      <c r="A1855" s="1">
        <f t="shared" si="202"/>
        <v>43178</v>
      </c>
      <c r="B1855" s="7">
        <f t="shared" si="197"/>
        <v>3</v>
      </c>
      <c r="C1855" s="4">
        <f>INDEX(Calendar!$E$3:$E$367,MATCH(LOLP!$A1855,Calendar!$B$3:$B$367,0))</f>
        <v>1</v>
      </c>
      <c r="D1855" s="2">
        <f t="shared" si="203"/>
        <v>4</v>
      </c>
      <c r="E1855" s="36">
        <v>19887</v>
      </c>
      <c r="F1855" s="7">
        <f>IFERROR(IF(INDEX('Temperature Data'!$AA$15:$AA$348,MATCH(LOLP!A1855,'Temperature Data'!$B$15:$B$348,0))&gt;IF(B1855=9,$G$2,LOLP!$F$2),1,0),0)</f>
        <v>0</v>
      </c>
      <c r="G1855" s="7">
        <f>SUMIFS(LOLP!$F$4:$F$8763,$C$4:$C$8763,$C1855,$B$4:$B$8763,$B1855,$D$4:$D$8763,$D1855)</f>
        <v>0</v>
      </c>
      <c r="H1855" s="7">
        <f>COUNTIFS(Calendar!$E$3:$E$367,LOLP!C1855,Calendar!$D$3:$D$367,LOLP!B1855)</f>
        <v>22</v>
      </c>
      <c r="I1855" s="7">
        <f ca="1">IF($F1855=1,OFFSET(start_norps,LOLP!$D1855+(1-$C1855)*24,LOLP!$B1855)*H1855/G1855,0)</f>
        <v>0</v>
      </c>
      <c r="J1855" s="7">
        <f ca="1">IF($F1855=1,OFFSET(start_33,LOLP!$D1855+(1-$C1855)*24,LOLP!$B1855)*H1855/G1855,0)</f>
        <v>0</v>
      </c>
      <c r="K1855" s="7">
        <f ca="1">IF($F1855,OFFSET(start_40,LOLP!$D1855+(1-$C1855)*24,LOLP!$B1855),0)</f>
        <v>0</v>
      </c>
      <c r="L1855" s="7">
        <f ca="1">IF($F1855,OFFSET(start_50,LOLP!$D1855+(1-$C1855)*24,LOLP!$B1855),0)</f>
        <v>0</v>
      </c>
      <c r="M1855" s="25">
        <f t="shared" ca="1" si="198"/>
        <v>0</v>
      </c>
      <c r="N1855" s="25">
        <f t="shared" ca="1" si="199"/>
        <v>0</v>
      </c>
      <c r="O1855" s="15" t="e">
        <f t="shared" ca="1" si="200"/>
        <v>#DIV/0!</v>
      </c>
      <c r="P1855" s="15" t="e">
        <f t="shared" ca="1" si="201"/>
        <v>#DIV/0!</v>
      </c>
    </row>
    <row r="1856" spans="1:16" x14ac:dyDescent="0.25">
      <c r="A1856" s="1">
        <f t="shared" si="202"/>
        <v>43178</v>
      </c>
      <c r="B1856" s="7">
        <f t="shared" si="197"/>
        <v>3</v>
      </c>
      <c r="C1856" s="4">
        <f>INDEX(Calendar!$E$3:$E$367,MATCH(LOLP!$A1856,Calendar!$B$3:$B$367,0))</f>
        <v>1</v>
      </c>
      <c r="D1856" s="2">
        <f t="shared" si="203"/>
        <v>5</v>
      </c>
      <c r="E1856" s="36">
        <v>21388</v>
      </c>
      <c r="F1856" s="7">
        <f>IFERROR(IF(INDEX('Temperature Data'!$AA$15:$AA$348,MATCH(LOLP!A1856,'Temperature Data'!$B$15:$B$348,0))&gt;IF(B1856=9,$G$2,LOLP!$F$2),1,0),0)</f>
        <v>0</v>
      </c>
      <c r="G1856" s="7">
        <f>SUMIFS(LOLP!$F$4:$F$8763,$C$4:$C$8763,$C1856,$B$4:$B$8763,$B1856,$D$4:$D$8763,$D1856)</f>
        <v>0</v>
      </c>
      <c r="H1856" s="7">
        <f>COUNTIFS(Calendar!$E$3:$E$367,LOLP!C1856,Calendar!$D$3:$D$367,LOLP!B1856)</f>
        <v>22</v>
      </c>
      <c r="I1856" s="7">
        <f ca="1">IF($F1856=1,OFFSET(start_norps,LOLP!$D1856+(1-$C1856)*24,LOLP!$B1856)*H1856/G1856,0)</f>
        <v>0</v>
      </c>
      <c r="J1856" s="7">
        <f ca="1">IF($F1856=1,OFFSET(start_33,LOLP!$D1856+(1-$C1856)*24,LOLP!$B1856)*H1856/G1856,0)</f>
        <v>0</v>
      </c>
      <c r="K1856" s="7">
        <f ca="1">IF($F1856,OFFSET(start_40,LOLP!$D1856+(1-$C1856)*24,LOLP!$B1856),0)</f>
        <v>0</v>
      </c>
      <c r="L1856" s="7">
        <f ca="1">IF($F1856,OFFSET(start_50,LOLP!$D1856+(1-$C1856)*24,LOLP!$B1856),0)</f>
        <v>0</v>
      </c>
      <c r="M1856" s="25">
        <f t="shared" ca="1" si="198"/>
        <v>0</v>
      </c>
      <c r="N1856" s="25">
        <f t="shared" ca="1" si="199"/>
        <v>0</v>
      </c>
      <c r="O1856" s="15" t="e">
        <f t="shared" ca="1" si="200"/>
        <v>#DIV/0!</v>
      </c>
      <c r="P1856" s="15" t="e">
        <f t="shared" ca="1" si="201"/>
        <v>#DIV/0!</v>
      </c>
    </row>
    <row r="1857" spans="1:16" x14ac:dyDescent="0.25">
      <c r="A1857" s="1">
        <f t="shared" si="202"/>
        <v>43178</v>
      </c>
      <c r="B1857" s="7">
        <f t="shared" si="197"/>
        <v>3</v>
      </c>
      <c r="C1857" s="4">
        <f>INDEX(Calendar!$E$3:$E$367,MATCH(LOLP!$A1857,Calendar!$B$3:$B$367,0))</f>
        <v>1</v>
      </c>
      <c r="D1857" s="2">
        <f t="shared" si="203"/>
        <v>6</v>
      </c>
      <c r="E1857" s="36">
        <v>24186</v>
      </c>
      <c r="F1857" s="7">
        <f>IFERROR(IF(INDEX('Temperature Data'!$AA$15:$AA$348,MATCH(LOLP!A1857,'Temperature Data'!$B$15:$B$348,0))&gt;IF(B1857=9,$G$2,LOLP!$F$2),1,0),0)</f>
        <v>0</v>
      </c>
      <c r="G1857" s="7">
        <f>SUMIFS(LOLP!$F$4:$F$8763,$C$4:$C$8763,$C1857,$B$4:$B$8763,$B1857,$D$4:$D$8763,$D1857)</f>
        <v>0</v>
      </c>
      <c r="H1857" s="7">
        <f>COUNTIFS(Calendar!$E$3:$E$367,LOLP!C1857,Calendar!$D$3:$D$367,LOLP!B1857)</f>
        <v>22</v>
      </c>
      <c r="I1857" s="7">
        <f ca="1">IF($F1857=1,OFFSET(start_norps,LOLP!$D1857+(1-$C1857)*24,LOLP!$B1857)*H1857/G1857,0)</f>
        <v>0</v>
      </c>
      <c r="J1857" s="7">
        <f ca="1">IF($F1857=1,OFFSET(start_33,LOLP!$D1857+(1-$C1857)*24,LOLP!$B1857)*H1857/G1857,0)</f>
        <v>0</v>
      </c>
      <c r="K1857" s="7">
        <f ca="1">IF($F1857,OFFSET(start_40,LOLP!$D1857+(1-$C1857)*24,LOLP!$B1857),0)</f>
        <v>0</v>
      </c>
      <c r="L1857" s="7">
        <f ca="1">IF($F1857,OFFSET(start_50,LOLP!$D1857+(1-$C1857)*24,LOLP!$B1857),0)</f>
        <v>0</v>
      </c>
      <c r="M1857" s="25">
        <f t="shared" ca="1" si="198"/>
        <v>0</v>
      </c>
      <c r="N1857" s="25">
        <f t="shared" ca="1" si="199"/>
        <v>0</v>
      </c>
      <c r="O1857" s="15" t="e">
        <f t="shared" ca="1" si="200"/>
        <v>#DIV/0!</v>
      </c>
      <c r="P1857" s="15" t="e">
        <f t="shared" ca="1" si="201"/>
        <v>#DIV/0!</v>
      </c>
    </row>
    <row r="1858" spans="1:16" x14ac:dyDescent="0.25">
      <c r="A1858" s="1">
        <f t="shared" si="202"/>
        <v>43178</v>
      </c>
      <c r="B1858" s="7">
        <f t="shared" si="197"/>
        <v>3</v>
      </c>
      <c r="C1858" s="4">
        <f>INDEX(Calendar!$E$3:$E$367,MATCH(LOLP!$A1858,Calendar!$B$3:$B$367,0))</f>
        <v>1</v>
      </c>
      <c r="D1858" s="2">
        <f t="shared" si="203"/>
        <v>7</v>
      </c>
      <c r="E1858" s="36">
        <v>25920</v>
      </c>
      <c r="F1858" s="7">
        <f>IFERROR(IF(INDEX('Temperature Data'!$AA$15:$AA$348,MATCH(LOLP!A1858,'Temperature Data'!$B$15:$B$348,0))&gt;IF(B1858=9,$G$2,LOLP!$F$2),1,0),0)</f>
        <v>0</v>
      </c>
      <c r="G1858" s="7">
        <f>SUMIFS(LOLP!$F$4:$F$8763,$C$4:$C$8763,$C1858,$B$4:$B$8763,$B1858,$D$4:$D$8763,$D1858)</f>
        <v>0</v>
      </c>
      <c r="H1858" s="7">
        <f>COUNTIFS(Calendar!$E$3:$E$367,LOLP!C1858,Calendar!$D$3:$D$367,LOLP!B1858)</f>
        <v>22</v>
      </c>
      <c r="I1858" s="7">
        <f ca="1">IF($F1858=1,OFFSET(start_norps,LOLP!$D1858+(1-$C1858)*24,LOLP!$B1858)*H1858/G1858,0)</f>
        <v>0</v>
      </c>
      <c r="J1858" s="7">
        <f ca="1">IF($F1858=1,OFFSET(start_33,LOLP!$D1858+(1-$C1858)*24,LOLP!$B1858)*H1858/G1858,0)</f>
        <v>0</v>
      </c>
      <c r="K1858" s="7">
        <f ca="1">IF($F1858,OFFSET(start_40,LOLP!$D1858+(1-$C1858)*24,LOLP!$B1858),0)</f>
        <v>0</v>
      </c>
      <c r="L1858" s="7">
        <f ca="1">IF($F1858,OFFSET(start_50,LOLP!$D1858+(1-$C1858)*24,LOLP!$B1858),0)</f>
        <v>0</v>
      </c>
      <c r="M1858" s="25">
        <f t="shared" ca="1" si="198"/>
        <v>0</v>
      </c>
      <c r="N1858" s="25">
        <f t="shared" ca="1" si="199"/>
        <v>0</v>
      </c>
      <c r="O1858" s="15" t="e">
        <f t="shared" ca="1" si="200"/>
        <v>#DIV/0!</v>
      </c>
      <c r="P1858" s="15" t="e">
        <f t="shared" ca="1" si="201"/>
        <v>#DIV/0!</v>
      </c>
    </row>
    <row r="1859" spans="1:16" x14ac:dyDescent="0.25">
      <c r="A1859" s="1">
        <f t="shared" si="202"/>
        <v>43178</v>
      </c>
      <c r="B1859" s="7">
        <f t="shared" si="197"/>
        <v>3</v>
      </c>
      <c r="C1859" s="4">
        <f>INDEX(Calendar!$E$3:$E$367,MATCH(LOLP!$A1859,Calendar!$B$3:$B$367,0))</f>
        <v>1</v>
      </c>
      <c r="D1859" s="2">
        <f t="shared" si="203"/>
        <v>8</v>
      </c>
      <c r="E1859" s="36">
        <v>25555</v>
      </c>
      <c r="F1859" s="7">
        <f>IFERROR(IF(INDEX('Temperature Data'!$AA$15:$AA$348,MATCH(LOLP!A1859,'Temperature Data'!$B$15:$B$348,0))&gt;IF(B1859=9,$G$2,LOLP!$F$2),1,0),0)</f>
        <v>0</v>
      </c>
      <c r="G1859" s="7">
        <f>SUMIFS(LOLP!$F$4:$F$8763,$C$4:$C$8763,$C1859,$B$4:$B$8763,$B1859,$D$4:$D$8763,$D1859)</f>
        <v>0</v>
      </c>
      <c r="H1859" s="7">
        <f>COUNTIFS(Calendar!$E$3:$E$367,LOLP!C1859,Calendar!$D$3:$D$367,LOLP!B1859)</f>
        <v>22</v>
      </c>
      <c r="I1859" s="7">
        <f ca="1">IF($F1859=1,OFFSET(start_norps,LOLP!$D1859+(1-$C1859)*24,LOLP!$B1859)*H1859/G1859,0)</f>
        <v>0</v>
      </c>
      <c r="J1859" s="7">
        <f ca="1">IF($F1859=1,OFFSET(start_33,LOLP!$D1859+(1-$C1859)*24,LOLP!$B1859)*H1859/G1859,0)</f>
        <v>0</v>
      </c>
      <c r="K1859" s="7">
        <f ca="1">IF($F1859,OFFSET(start_40,LOLP!$D1859+(1-$C1859)*24,LOLP!$B1859),0)</f>
        <v>0</v>
      </c>
      <c r="L1859" s="7">
        <f ca="1">IF($F1859,OFFSET(start_50,LOLP!$D1859+(1-$C1859)*24,LOLP!$B1859),0)</f>
        <v>0</v>
      </c>
      <c r="M1859" s="25">
        <f t="shared" ca="1" si="198"/>
        <v>0</v>
      </c>
      <c r="N1859" s="25">
        <f t="shared" ca="1" si="199"/>
        <v>0</v>
      </c>
      <c r="O1859" s="15" t="e">
        <f t="shared" ca="1" si="200"/>
        <v>#DIV/0!</v>
      </c>
      <c r="P1859" s="15" t="e">
        <f t="shared" ca="1" si="201"/>
        <v>#DIV/0!</v>
      </c>
    </row>
    <row r="1860" spans="1:16" x14ac:dyDescent="0.25">
      <c r="A1860" s="1">
        <f t="shared" si="202"/>
        <v>43178</v>
      </c>
      <c r="B1860" s="7">
        <f t="shared" si="197"/>
        <v>3</v>
      </c>
      <c r="C1860" s="4">
        <f>INDEX(Calendar!$E$3:$E$367,MATCH(LOLP!$A1860,Calendar!$B$3:$B$367,0))</f>
        <v>1</v>
      </c>
      <c r="D1860" s="2">
        <f t="shared" si="203"/>
        <v>9</v>
      </c>
      <c r="E1860" s="36">
        <v>24700</v>
      </c>
      <c r="F1860" s="7">
        <f>IFERROR(IF(INDEX('Temperature Data'!$AA$15:$AA$348,MATCH(LOLP!A1860,'Temperature Data'!$B$15:$B$348,0))&gt;IF(B1860=9,$G$2,LOLP!$F$2),1,0),0)</f>
        <v>0</v>
      </c>
      <c r="G1860" s="7">
        <f>SUMIFS(LOLP!$F$4:$F$8763,$C$4:$C$8763,$C1860,$B$4:$B$8763,$B1860,$D$4:$D$8763,$D1860)</f>
        <v>0</v>
      </c>
      <c r="H1860" s="7">
        <f>COUNTIFS(Calendar!$E$3:$E$367,LOLP!C1860,Calendar!$D$3:$D$367,LOLP!B1860)</f>
        <v>22</v>
      </c>
      <c r="I1860" s="7">
        <f ca="1">IF($F1860=1,OFFSET(start_norps,LOLP!$D1860+(1-$C1860)*24,LOLP!$B1860)*H1860/G1860,0)</f>
        <v>0</v>
      </c>
      <c r="J1860" s="7">
        <f ca="1">IF($F1860=1,OFFSET(start_33,LOLP!$D1860+(1-$C1860)*24,LOLP!$B1860)*H1860/G1860,0)</f>
        <v>0</v>
      </c>
      <c r="K1860" s="7">
        <f ca="1">IF($F1860,OFFSET(start_40,LOLP!$D1860+(1-$C1860)*24,LOLP!$B1860),0)</f>
        <v>0</v>
      </c>
      <c r="L1860" s="7">
        <f ca="1">IF($F1860,OFFSET(start_50,LOLP!$D1860+(1-$C1860)*24,LOLP!$B1860),0)</f>
        <v>0</v>
      </c>
      <c r="M1860" s="25">
        <f t="shared" ca="1" si="198"/>
        <v>0</v>
      </c>
      <c r="N1860" s="25">
        <f t="shared" ca="1" si="199"/>
        <v>0</v>
      </c>
      <c r="O1860" s="15" t="e">
        <f t="shared" ca="1" si="200"/>
        <v>#DIV/0!</v>
      </c>
      <c r="P1860" s="15" t="e">
        <f t="shared" ca="1" si="201"/>
        <v>#DIV/0!</v>
      </c>
    </row>
    <row r="1861" spans="1:16" x14ac:dyDescent="0.25">
      <c r="A1861" s="1">
        <f t="shared" si="202"/>
        <v>43178</v>
      </c>
      <c r="B1861" s="7">
        <f t="shared" ref="B1861:B1924" si="204">MONTH(A1861)</f>
        <v>3</v>
      </c>
      <c r="C1861" s="4">
        <f>INDEX(Calendar!$E$3:$E$367,MATCH(LOLP!$A1861,Calendar!$B$3:$B$367,0))</f>
        <v>1</v>
      </c>
      <c r="D1861" s="2">
        <f t="shared" si="203"/>
        <v>10</v>
      </c>
      <c r="E1861" s="36">
        <v>24195</v>
      </c>
      <c r="F1861" s="7">
        <f>IFERROR(IF(INDEX('Temperature Data'!$AA$15:$AA$348,MATCH(LOLP!A1861,'Temperature Data'!$B$15:$B$348,0))&gt;IF(B1861=9,$G$2,LOLP!$F$2),1,0),0)</f>
        <v>0</v>
      </c>
      <c r="G1861" s="7">
        <f>SUMIFS(LOLP!$F$4:$F$8763,$C$4:$C$8763,$C1861,$B$4:$B$8763,$B1861,$D$4:$D$8763,$D1861)</f>
        <v>0</v>
      </c>
      <c r="H1861" s="7">
        <f>COUNTIFS(Calendar!$E$3:$E$367,LOLP!C1861,Calendar!$D$3:$D$367,LOLP!B1861)</f>
        <v>22</v>
      </c>
      <c r="I1861" s="7">
        <f ca="1">IF($F1861=1,OFFSET(start_norps,LOLP!$D1861+(1-$C1861)*24,LOLP!$B1861)*H1861/G1861,0)</f>
        <v>0</v>
      </c>
      <c r="J1861" s="7">
        <f ca="1">IF($F1861=1,OFFSET(start_33,LOLP!$D1861+(1-$C1861)*24,LOLP!$B1861)*H1861/G1861,0)</f>
        <v>0</v>
      </c>
      <c r="K1861" s="7">
        <f ca="1">IF($F1861,OFFSET(start_40,LOLP!$D1861+(1-$C1861)*24,LOLP!$B1861),0)</f>
        <v>0</v>
      </c>
      <c r="L1861" s="7">
        <f ca="1">IF($F1861,OFFSET(start_50,LOLP!$D1861+(1-$C1861)*24,LOLP!$B1861),0)</f>
        <v>0</v>
      </c>
      <c r="M1861" s="25">
        <f t="shared" ref="M1861:M1924" ca="1" si="205">I1861/I$8764</f>
        <v>0</v>
      </c>
      <c r="N1861" s="25">
        <f t="shared" ref="N1861:N1924" ca="1" si="206">J1861/J$8764</f>
        <v>0</v>
      </c>
      <c r="O1861" s="15" t="e">
        <f t="shared" ref="O1861:O1924" ca="1" si="207">K1861/K$8764</f>
        <v>#DIV/0!</v>
      </c>
      <c r="P1861" s="15" t="e">
        <f t="shared" ref="P1861:P1924" ca="1" si="208">L1861/L$8764</f>
        <v>#DIV/0!</v>
      </c>
    </row>
    <row r="1862" spans="1:16" x14ac:dyDescent="0.25">
      <c r="A1862" s="1">
        <f t="shared" si="202"/>
        <v>43178</v>
      </c>
      <c r="B1862" s="7">
        <f t="shared" si="204"/>
        <v>3</v>
      </c>
      <c r="C1862" s="4">
        <f>INDEX(Calendar!$E$3:$E$367,MATCH(LOLP!$A1862,Calendar!$B$3:$B$367,0))</f>
        <v>1</v>
      </c>
      <c r="D1862" s="2">
        <f t="shared" si="203"/>
        <v>11</v>
      </c>
      <c r="E1862" s="36">
        <v>23471</v>
      </c>
      <c r="F1862" s="7">
        <f>IFERROR(IF(INDEX('Temperature Data'!$AA$15:$AA$348,MATCH(LOLP!A1862,'Temperature Data'!$B$15:$B$348,0))&gt;IF(B1862=9,$G$2,LOLP!$F$2),1,0),0)</f>
        <v>0</v>
      </c>
      <c r="G1862" s="7">
        <f>SUMIFS(LOLP!$F$4:$F$8763,$C$4:$C$8763,$C1862,$B$4:$B$8763,$B1862,$D$4:$D$8763,$D1862)</f>
        <v>0</v>
      </c>
      <c r="H1862" s="7">
        <f>COUNTIFS(Calendar!$E$3:$E$367,LOLP!C1862,Calendar!$D$3:$D$367,LOLP!B1862)</f>
        <v>22</v>
      </c>
      <c r="I1862" s="7">
        <f ca="1">IF($F1862=1,OFFSET(start_norps,LOLP!$D1862+(1-$C1862)*24,LOLP!$B1862)*H1862/G1862,0)</f>
        <v>0</v>
      </c>
      <c r="J1862" s="7">
        <f ca="1">IF($F1862=1,OFFSET(start_33,LOLP!$D1862+(1-$C1862)*24,LOLP!$B1862)*H1862/G1862,0)</f>
        <v>0</v>
      </c>
      <c r="K1862" s="7">
        <f ca="1">IF($F1862,OFFSET(start_40,LOLP!$D1862+(1-$C1862)*24,LOLP!$B1862),0)</f>
        <v>0</v>
      </c>
      <c r="L1862" s="7">
        <f ca="1">IF($F1862,OFFSET(start_50,LOLP!$D1862+(1-$C1862)*24,LOLP!$B1862),0)</f>
        <v>0</v>
      </c>
      <c r="M1862" s="25">
        <f t="shared" ca="1" si="205"/>
        <v>0</v>
      </c>
      <c r="N1862" s="25">
        <f t="shared" ca="1" si="206"/>
        <v>0</v>
      </c>
      <c r="O1862" s="15" t="e">
        <f t="shared" ca="1" si="207"/>
        <v>#DIV/0!</v>
      </c>
      <c r="P1862" s="15" t="e">
        <f t="shared" ca="1" si="208"/>
        <v>#DIV/0!</v>
      </c>
    </row>
    <row r="1863" spans="1:16" x14ac:dyDescent="0.25">
      <c r="A1863" s="1">
        <f t="shared" si="202"/>
        <v>43178</v>
      </c>
      <c r="B1863" s="7">
        <f t="shared" si="204"/>
        <v>3</v>
      </c>
      <c r="C1863" s="4">
        <f>INDEX(Calendar!$E$3:$E$367,MATCH(LOLP!$A1863,Calendar!$B$3:$B$367,0))</f>
        <v>1</v>
      </c>
      <c r="D1863" s="2">
        <f t="shared" si="203"/>
        <v>12</v>
      </c>
      <c r="E1863" s="36">
        <v>22961</v>
      </c>
      <c r="F1863" s="7">
        <f>IFERROR(IF(INDEX('Temperature Data'!$AA$15:$AA$348,MATCH(LOLP!A1863,'Temperature Data'!$B$15:$B$348,0))&gt;IF(B1863=9,$G$2,LOLP!$F$2),1,0),0)</f>
        <v>0</v>
      </c>
      <c r="G1863" s="7">
        <f>SUMIFS(LOLP!$F$4:$F$8763,$C$4:$C$8763,$C1863,$B$4:$B$8763,$B1863,$D$4:$D$8763,$D1863)</f>
        <v>0</v>
      </c>
      <c r="H1863" s="7">
        <f>COUNTIFS(Calendar!$E$3:$E$367,LOLP!C1863,Calendar!$D$3:$D$367,LOLP!B1863)</f>
        <v>22</v>
      </c>
      <c r="I1863" s="7">
        <f ca="1">IF($F1863=1,OFFSET(start_norps,LOLP!$D1863+(1-$C1863)*24,LOLP!$B1863)*H1863/G1863,0)</f>
        <v>0</v>
      </c>
      <c r="J1863" s="7">
        <f ca="1">IF($F1863=1,OFFSET(start_33,LOLP!$D1863+(1-$C1863)*24,LOLP!$B1863)*H1863/G1863,0)</f>
        <v>0</v>
      </c>
      <c r="K1863" s="7">
        <f ca="1">IF($F1863,OFFSET(start_40,LOLP!$D1863+(1-$C1863)*24,LOLP!$B1863),0)</f>
        <v>0</v>
      </c>
      <c r="L1863" s="7">
        <f ca="1">IF($F1863,OFFSET(start_50,LOLP!$D1863+(1-$C1863)*24,LOLP!$B1863),0)</f>
        <v>0</v>
      </c>
      <c r="M1863" s="25">
        <f t="shared" ca="1" si="205"/>
        <v>0</v>
      </c>
      <c r="N1863" s="25">
        <f t="shared" ca="1" si="206"/>
        <v>0</v>
      </c>
      <c r="O1863" s="15" t="e">
        <f t="shared" ca="1" si="207"/>
        <v>#DIV/0!</v>
      </c>
      <c r="P1863" s="15" t="e">
        <f t="shared" ca="1" si="208"/>
        <v>#DIV/0!</v>
      </c>
    </row>
    <row r="1864" spans="1:16" x14ac:dyDescent="0.25">
      <c r="A1864" s="1">
        <f t="shared" si="202"/>
        <v>43178</v>
      </c>
      <c r="B1864" s="7">
        <f t="shared" si="204"/>
        <v>3</v>
      </c>
      <c r="C1864" s="4">
        <f>INDEX(Calendar!$E$3:$E$367,MATCH(LOLP!$A1864,Calendar!$B$3:$B$367,0))</f>
        <v>1</v>
      </c>
      <c r="D1864" s="2">
        <f t="shared" si="203"/>
        <v>13</v>
      </c>
      <c r="E1864" s="36">
        <v>22859</v>
      </c>
      <c r="F1864" s="7">
        <f>IFERROR(IF(INDEX('Temperature Data'!$AA$15:$AA$348,MATCH(LOLP!A1864,'Temperature Data'!$B$15:$B$348,0))&gt;IF(B1864=9,$G$2,LOLP!$F$2),1,0),0)</f>
        <v>0</v>
      </c>
      <c r="G1864" s="7">
        <f>SUMIFS(LOLP!$F$4:$F$8763,$C$4:$C$8763,$C1864,$B$4:$B$8763,$B1864,$D$4:$D$8763,$D1864)</f>
        <v>0</v>
      </c>
      <c r="H1864" s="7">
        <f>COUNTIFS(Calendar!$E$3:$E$367,LOLP!C1864,Calendar!$D$3:$D$367,LOLP!B1864)</f>
        <v>22</v>
      </c>
      <c r="I1864" s="7">
        <f ca="1">IF($F1864=1,OFFSET(start_norps,LOLP!$D1864+(1-$C1864)*24,LOLP!$B1864)*H1864/G1864,0)</f>
        <v>0</v>
      </c>
      <c r="J1864" s="7">
        <f ca="1">IF($F1864=1,OFFSET(start_33,LOLP!$D1864+(1-$C1864)*24,LOLP!$B1864)*H1864/G1864,0)</f>
        <v>0</v>
      </c>
      <c r="K1864" s="7">
        <f ca="1">IF($F1864,OFFSET(start_40,LOLP!$D1864+(1-$C1864)*24,LOLP!$B1864),0)</f>
        <v>0</v>
      </c>
      <c r="L1864" s="7">
        <f ca="1">IF($F1864,OFFSET(start_50,LOLP!$D1864+(1-$C1864)*24,LOLP!$B1864),0)</f>
        <v>0</v>
      </c>
      <c r="M1864" s="25">
        <f t="shared" ca="1" si="205"/>
        <v>0</v>
      </c>
      <c r="N1864" s="25">
        <f t="shared" ca="1" si="206"/>
        <v>0</v>
      </c>
      <c r="O1864" s="15" t="e">
        <f t="shared" ca="1" si="207"/>
        <v>#DIV/0!</v>
      </c>
      <c r="P1864" s="15" t="e">
        <f t="shared" ca="1" si="208"/>
        <v>#DIV/0!</v>
      </c>
    </row>
    <row r="1865" spans="1:16" x14ac:dyDescent="0.25">
      <c r="A1865" s="1">
        <f t="shared" si="202"/>
        <v>43178</v>
      </c>
      <c r="B1865" s="7">
        <f t="shared" si="204"/>
        <v>3</v>
      </c>
      <c r="C1865" s="4">
        <f>INDEX(Calendar!$E$3:$E$367,MATCH(LOLP!$A1865,Calendar!$B$3:$B$367,0))</f>
        <v>1</v>
      </c>
      <c r="D1865" s="2">
        <f t="shared" si="203"/>
        <v>14</v>
      </c>
      <c r="E1865" s="36">
        <v>22938</v>
      </c>
      <c r="F1865" s="7">
        <f>IFERROR(IF(INDEX('Temperature Data'!$AA$15:$AA$348,MATCH(LOLP!A1865,'Temperature Data'!$B$15:$B$348,0))&gt;IF(B1865=9,$G$2,LOLP!$F$2),1,0),0)</f>
        <v>0</v>
      </c>
      <c r="G1865" s="7">
        <f>SUMIFS(LOLP!$F$4:$F$8763,$C$4:$C$8763,$C1865,$B$4:$B$8763,$B1865,$D$4:$D$8763,$D1865)</f>
        <v>0</v>
      </c>
      <c r="H1865" s="7">
        <f>COUNTIFS(Calendar!$E$3:$E$367,LOLP!C1865,Calendar!$D$3:$D$367,LOLP!B1865)</f>
        <v>22</v>
      </c>
      <c r="I1865" s="7">
        <f ca="1">IF($F1865=1,OFFSET(start_norps,LOLP!$D1865+(1-$C1865)*24,LOLP!$B1865)*H1865/G1865,0)</f>
        <v>0</v>
      </c>
      <c r="J1865" s="7">
        <f ca="1">IF($F1865=1,OFFSET(start_33,LOLP!$D1865+(1-$C1865)*24,LOLP!$B1865)*H1865/G1865,0)</f>
        <v>0</v>
      </c>
      <c r="K1865" s="7">
        <f ca="1">IF($F1865,OFFSET(start_40,LOLP!$D1865+(1-$C1865)*24,LOLP!$B1865),0)</f>
        <v>0</v>
      </c>
      <c r="L1865" s="7">
        <f ca="1">IF($F1865,OFFSET(start_50,LOLP!$D1865+(1-$C1865)*24,LOLP!$B1865),0)</f>
        <v>0</v>
      </c>
      <c r="M1865" s="25">
        <f t="shared" ca="1" si="205"/>
        <v>0</v>
      </c>
      <c r="N1865" s="25">
        <f t="shared" ca="1" si="206"/>
        <v>0</v>
      </c>
      <c r="O1865" s="15" t="e">
        <f t="shared" ca="1" si="207"/>
        <v>#DIV/0!</v>
      </c>
      <c r="P1865" s="15" t="e">
        <f t="shared" ca="1" si="208"/>
        <v>#DIV/0!</v>
      </c>
    </row>
    <row r="1866" spans="1:16" x14ac:dyDescent="0.25">
      <c r="A1866" s="1">
        <f t="shared" si="202"/>
        <v>43178</v>
      </c>
      <c r="B1866" s="7">
        <f t="shared" si="204"/>
        <v>3</v>
      </c>
      <c r="C1866" s="4">
        <f>INDEX(Calendar!$E$3:$E$367,MATCH(LOLP!$A1866,Calendar!$B$3:$B$367,0))</f>
        <v>1</v>
      </c>
      <c r="D1866" s="2">
        <f t="shared" si="203"/>
        <v>15</v>
      </c>
      <c r="E1866" s="36">
        <v>23350</v>
      </c>
      <c r="F1866" s="7">
        <f>IFERROR(IF(INDEX('Temperature Data'!$AA$15:$AA$348,MATCH(LOLP!A1866,'Temperature Data'!$B$15:$B$348,0))&gt;IF(B1866=9,$G$2,LOLP!$F$2),1,0),0)</f>
        <v>0</v>
      </c>
      <c r="G1866" s="7">
        <f>SUMIFS(LOLP!$F$4:$F$8763,$C$4:$C$8763,$C1866,$B$4:$B$8763,$B1866,$D$4:$D$8763,$D1866)</f>
        <v>0</v>
      </c>
      <c r="H1866" s="7">
        <f>COUNTIFS(Calendar!$E$3:$E$367,LOLP!C1866,Calendar!$D$3:$D$367,LOLP!B1866)</f>
        <v>22</v>
      </c>
      <c r="I1866" s="7">
        <f ca="1">IF($F1866=1,OFFSET(start_norps,LOLP!$D1866+(1-$C1866)*24,LOLP!$B1866)*H1866/G1866,0)</f>
        <v>0</v>
      </c>
      <c r="J1866" s="7">
        <f ca="1">IF($F1866=1,OFFSET(start_33,LOLP!$D1866+(1-$C1866)*24,LOLP!$B1866)*H1866/G1866,0)</f>
        <v>0</v>
      </c>
      <c r="K1866" s="7">
        <f ca="1">IF($F1866,OFFSET(start_40,LOLP!$D1866+(1-$C1866)*24,LOLP!$B1866),0)</f>
        <v>0</v>
      </c>
      <c r="L1866" s="7">
        <f ca="1">IF($F1866,OFFSET(start_50,LOLP!$D1866+(1-$C1866)*24,LOLP!$B1866),0)</f>
        <v>0</v>
      </c>
      <c r="M1866" s="25">
        <f t="shared" ca="1" si="205"/>
        <v>0</v>
      </c>
      <c r="N1866" s="25">
        <f t="shared" ca="1" si="206"/>
        <v>0</v>
      </c>
      <c r="O1866" s="15" t="e">
        <f t="shared" ca="1" si="207"/>
        <v>#DIV/0!</v>
      </c>
      <c r="P1866" s="15" t="e">
        <f t="shared" ca="1" si="208"/>
        <v>#DIV/0!</v>
      </c>
    </row>
    <row r="1867" spans="1:16" x14ac:dyDescent="0.25">
      <c r="A1867" s="1">
        <f t="shared" si="202"/>
        <v>43178</v>
      </c>
      <c r="B1867" s="7">
        <f t="shared" si="204"/>
        <v>3</v>
      </c>
      <c r="C1867" s="4">
        <f>INDEX(Calendar!$E$3:$E$367,MATCH(LOLP!$A1867,Calendar!$B$3:$B$367,0))</f>
        <v>1</v>
      </c>
      <c r="D1867" s="2">
        <f t="shared" si="203"/>
        <v>16</v>
      </c>
      <c r="E1867" s="36">
        <v>23645</v>
      </c>
      <c r="F1867" s="7">
        <f>IFERROR(IF(INDEX('Temperature Data'!$AA$15:$AA$348,MATCH(LOLP!A1867,'Temperature Data'!$B$15:$B$348,0))&gt;IF(B1867=9,$G$2,LOLP!$F$2),1,0),0)</f>
        <v>0</v>
      </c>
      <c r="G1867" s="7">
        <f>SUMIFS(LOLP!$F$4:$F$8763,$C$4:$C$8763,$C1867,$B$4:$B$8763,$B1867,$D$4:$D$8763,$D1867)</f>
        <v>0</v>
      </c>
      <c r="H1867" s="7">
        <f>COUNTIFS(Calendar!$E$3:$E$367,LOLP!C1867,Calendar!$D$3:$D$367,LOLP!B1867)</f>
        <v>22</v>
      </c>
      <c r="I1867" s="7">
        <f ca="1">IF($F1867=1,OFFSET(start_norps,LOLP!$D1867+(1-$C1867)*24,LOLP!$B1867)*H1867/G1867,0)</f>
        <v>0</v>
      </c>
      <c r="J1867" s="7">
        <f ca="1">IF($F1867=1,OFFSET(start_33,LOLP!$D1867+(1-$C1867)*24,LOLP!$B1867)*H1867/G1867,0)</f>
        <v>0</v>
      </c>
      <c r="K1867" s="7">
        <f ca="1">IF($F1867,OFFSET(start_40,LOLP!$D1867+(1-$C1867)*24,LOLP!$B1867),0)</f>
        <v>0</v>
      </c>
      <c r="L1867" s="7">
        <f ca="1">IF($F1867,OFFSET(start_50,LOLP!$D1867+(1-$C1867)*24,LOLP!$B1867),0)</f>
        <v>0</v>
      </c>
      <c r="M1867" s="25">
        <f t="shared" ca="1" si="205"/>
        <v>0</v>
      </c>
      <c r="N1867" s="25">
        <f t="shared" ca="1" si="206"/>
        <v>0</v>
      </c>
      <c r="O1867" s="15" t="e">
        <f t="shared" ca="1" si="207"/>
        <v>#DIV/0!</v>
      </c>
      <c r="P1867" s="15" t="e">
        <f t="shared" ca="1" si="208"/>
        <v>#DIV/0!</v>
      </c>
    </row>
    <row r="1868" spans="1:16" x14ac:dyDescent="0.25">
      <c r="A1868" s="1">
        <f t="shared" si="202"/>
        <v>43178</v>
      </c>
      <c r="B1868" s="7">
        <f t="shared" si="204"/>
        <v>3</v>
      </c>
      <c r="C1868" s="4">
        <f>INDEX(Calendar!$E$3:$E$367,MATCH(LOLP!$A1868,Calendar!$B$3:$B$367,0))</f>
        <v>1</v>
      </c>
      <c r="D1868" s="2">
        <f t="shared" si="203"/>
        <v>17</v>
      </c>
      <c r="E1868" s="36">
        <v>24106</v>
      </c>
      <c r="F1868" s="7">
        <f>IFERROR(IF(INDEX('Temperature Data'!$AA$15:$AA$348,MATCH(LOLP!A1868,'Temperature Data'!$B$15:$B$348,0))&gt;IF(B1868=9,$G$2,LOLP!$F$2),1,0),0)</f>
        <v>0</v>
      </c>
      <c r="G1868" s="7">
        <f>SUMIFS(LOLP!$F$4:$F$8763,$C$4:$C$8763,$C1868,$B$4:$B$8763,$B1868,$D$4:$D$8763,$D1868)</f>
        <v>0</v>
      </c>
      <c r="H1868" s="7">
        <f>COUNTIFS(Calendar!$E$3:$E$367,LOLP!C1868,Calendar!$D$3:$D$367,LOLP!B1868)</f>
        <v>22</v>
      </c>
      <c r="I1868" s="7">
        <f ca="1">IF($F1868=1,OFFSET(start_norps,LOLP!$D1868+(1-$C1868)*24,LOLP!$B1868)*H1868/G1868,0)</f>
        <v>0</v>
      </c>
      <c r="J1868" s="7">
        <f ca="1">IF($F1868=1,OFFSET(start_33,LOLP!$D1868+(1-$C1868)*24,LOLP!$B1868)*H1868/G1868,0)</f>
        <v>0</v>
      </c>
      <c r="K1868" s="7">
        <f ca="1">IF($F1868,OFFSET(start_40,LOLP!$D1868+(1-$C1868)*24,LOLP!$B1868),0)</f>
        <v>0</v>
      </c>
      <c r="L1868" s="7">
        <f ca="1">IF($F1868,OFFSET(start_50,LOLP!$D1868+(1-$C1868)*24,LOLP!$B1868),0)</f>
        <v>0</v>
      </c>
      <c r="M1868" s="25">
        <f t="shared" ca="1" si="205"/>
        <v>0</v>
      </c>
      <c r="N1868" s="25">
        <f t="shared" ca="1" si="206"/>
        <v>0</v>
      </c>
      <c r="O1868" s="15" t="e">
        <f t="shared" ca="1" si="207"/>
        <v>#DIV/0!</v>
      </c>
      <c r="P1868" s="15" t="e">
        <f t="shared" ca="1" si="208"/>
        <v>#DIV/0!</v>
      </c>
    </row>
    <row r="1869" spans="1:16" x14ac:dyDescent="0.25">
      <c r="A1869" s="1">
        <f t="shared" si="202"/>
        <v>43178</v>
      </c>
      <c r="B1869" s="7">
        <f t="shared" si="204"/>
        <v>3</v>
      </c>
      <c r="C1869" s="4">
        <f>INDEX(Calendar!$E$3:$E$367,MATCH(LOLP!$A1869,Calendar!$B$3:$B$367,0))</f>
        <v>1</v>
      </c>
      <c r="D1869" s="2">
        <f t="shared" si="203"/>
        <v>18</v>
      </c>
      <c r="E1869" s="36">
        <v>25157</v>
      </c>
      <c r="F1869" s="7">
        <f>IFERROR(IF(INDEX('Temperature Data'!$AA$15:$AA$348,MATCH(LOLP!A1869,'Temperature Data'!$B$15:$B$348,0))&gt;IF(B1869=9,$G$2,LOLP!$F$2),1,0),0)</f>
        <v>0</v>
      </c>
      <c r="G1869" s="7">
        <f>SUMIFS(LOLP!$F$4:$F$8763,$C$4:$C$8763,$C1869,$B$4:$B$8763,$B1869,$D$4:$D$8763,$D1869)</f>
        <v>0</v>
      </c>
      <c r="H1869" s="7">
        <f>COUNTIFS(Calendar!$E$3:$E$367,LOLP!C1869,Calendar!$D$3:$D$367,LOLP!B1869)</f>
        <v>22</v>
      </c>
      <c r="I1869" s="7">
        <f ca="1">IF($F1869=1,OFFSET(start_norps,LOLP!$D1869+(1-$C1869)*24,LOLP!$B1869)*H1869/G1869,0)</f>
        <v>0</v>
      </c>
      <c r="J1869" s="7">
        <f ca="1">IF($F1869=1,OFFSET(start_33,LOLP!$D1869+(1-$C1869)*24,LOLP!$B1869)*H1869/G1869,0)</f>
        <v>0</v>
      </c>
      <c r="K1869" s="7">
        <f ca="1">IF($F1869,OFFSET(start_40,LOLP!$D1869+(1-$C1869)*24,LOLP!$B1869),0)</f>
        <v>0</v>
      </c>
      <c r="L1869" s="7">
        <f ca="1">IF($F1869,OFFSET(start_50,LOLP!$D1869+(1-$C1869)*24,LOLP!$B1869),0)</f>
        <v>0</v>
      </c>
      <c r="M1869" s="25">
        <f t="shared" ca="1" si="205"/>
        <v>0</v>
      </c>
      <c r="N1869" s="25">
        <f t="shared" ca="1" si="206"/>
        <v>0</v>
      </c>
      <c r="O1869" s="15" t="e">
        <f t="shared" ca="1" si="207"/>
        <v>#DIV/0!</v>
      </c>
      <c r="P1869" s="15" t="e">
        <f t="shared" ca="1" si="208"/>
        <v>#DIV/0!</v>
      </c>
    </row>
    <row r="1870" spans="1:16" x14ac:dyDescent="0.25">
      <c r="A1870" s="1">
        <f t="shared" si="202"/>
        <v>43178</v>
      </c>
      <c r="B1870" s="7">
        <f t="shared" si="204"/>
        <v>3</v>
      </c>
      <c r="C1870" s="4">
        <f>INDEX(Calendar!$E$3:$E$367,MATCH(LOLP!$A1870,Calendar!$B$3:$B$367,0))</f>
        <v>1</v>
      </c>
      <c r="D1870" s="2">
        <f t="shared" si="203"/>
        <v>19</v>
      </c>
      <c r="E1870" s="36">
        <v>27055</v>
      </c>
      <c r="F1870" s="7">
        <f>IFERROR(IF(INDEX('Temperature Data'!$AA$15:$AA$348,MATCH(LOLP!A1870,'Temperature Data'!$B$15:$B$348,0))&gt;IF(B1870=9,$G$2,LOLP!$F$2),1,0),0)</f>
        <v>0</v>
      </c>
      <c r="G1870" s="7">
        <f>SUMIFS(LOLP!$F$4:$F$8763,$C$4:$C$8763,$C1870,$B$4:$B$8763,$B1870,$D$4:$D$8763,$D1870)</f>
        <v>0</v>
      </c>
      <c r="H1870" s="7">
        <f>COUNTIFS(Calendar!$E$3:$E$367,LOLP!C1870,Calendar!$D$3:$D$367,LOLP!B1870)</f>
        <v>22</v>
      </c>
      <c r="I1870" s="7">
        <f ca="1">IF($F1870=1,OFFSET(start_norps,LOLP!$D1870+(1-$C1870)*24,LOLP!$B1870)*H1870/G1870,0)</f>
        <v>0</v>
      </c>
      <c r="J1870" s="7">
        <f ca="1">IF($F1870=1,OFFSET(start_33,LOLP!$D1870+(1-$C1870)*24,LOLP!$B1870)*H1870/G1870,0)</f>
        <v>0</v>
      </c>
      <c r="K1870" s="7">
        <f ca="1">IF($F1870,OFFSET(start_40,LOLP!$D1870+(1-$C1870)*24,LOLP!$B1870),0)</f>
        <v>0</v>
      </c>
      <c r="L1870" s="7">
        <f ca="1">IF($F1870,OFFSET(start_50,LOLP!$D1870+(1-$C1870)*24,LOLP!$B1870),0)</f>
        <v>0</v>
      </c>
      <c r="M1870" s="25">
        <f t="shared" ca="1" si="205"/>
        <v>0</v>
      </c>
      <c r="N1870" s="25">
        <f t="shared" ca="1" si="206"/>
        <v>0</v>
      </c>
      <c r="O1870" s="15" t="e">
        <f t="shared" ca="1" si="207"/>
        <v>#DIV/0!</v>
      </c>
      <c r="P1870" s="15" t="e">
        <f t="shared" ca="1" si="208"/>
        <v>#DIV/0!</v>
      </c>
    </row>
    <row r="1871" spans="1:16" x14ac:dyDescent="0.25">
      <c r="A1871" s="1">
        <f t="shared" si="202"/>
        <v>43178</v>
      </c>
      <c r="B1871" s="7">
        <f t="shared" si="204"/>
        <v>3</v>
      </c>
      <c r="C1871" s="4">
        <f>INDEX(Calendar!$E$3:$E$367,MATCH(LOLP!$A1871,Calendar!$B$3:$B$367,0))</f>
        <v>1</v>
      </c>
      <c r="D1871" s="2">
        <f t="shared" si="203"/>
        <v>20</v>
      </c>
      <c r="E1871" s="36">
        <v>27167</v>
      </c>
      <c r="F1871" s="7">
        <f>IFERROR(IF(INDEX('Temperature Data'!$AA$15:$AA$348,MATCH(LOLP!A1871,'Temperature Data'!$B$15:$B$348,0))&gt;IF(B1871=9,$G$2,LOLP!$F$2),1,0),0)</f>
        <v>0</v>
      </c>
      <c r="G1871" s="7">
        <f>SUMIFS(LOLP!$F$4:$F$8763,$C$4:$C$8763,$C1871,$B$4:$B$8763,$B1871,$D$4:$D$8763,$D1871)</f>
        <v>0</v>
      </c>
      <c r="H1871" s="7">
        <f>COUNTIFS(Calendar!$E$3:$E$367,LOLP!C1871,Calendar!$D$3:$D$367,LOLP!B1871)</f>
        <v>22</v>
      </c>
      <c r="I1871" s="7">
        <f ca="1">IF($F1871=1,OFFSET(start_norps,LOLP!$D1871+(1-$C1871)*24,LOLP!$B1871)*H1871/G1871,0)</f>
        <v>0</v>
      </c>
      <c r="J1871" s="7">
        <f ca="1">IF($F1871=1,OFFSET(start_33,LOLP!$D1871+(1-$C1871)*24,LOLP!$B1871)*H1871/G1871,0)</f>
        <v>0</v>
      </c>
      <c r="K1871" s="7">
        <f ca="1">IF($F1871,OFFSET(start_40,LOLP!$D1871+(1-$C1871)*24,LOLP!$B1871),0)</f>
        <v>0</v>
      </c>
      <c r="L1871" s="7">
        <f ca="1">IF($F1871,OFFSET(start_50,LOLP!$D1871+(1-$C1871)*24,LOLP!$B1871),0)</f>
        <v>0</v>
      </c>
      <c r="M1871" s="25">
        <f t="shared" ca="1" si="205"/>
        <v>0</v>
      </c>
      <c r="N1871" s="25">
        <f t="shared" ca="1" si="206"/>
        <v>0</v>
      </c>
      <c r="O1871" s="15" t="e">
        <f t="shared" ca="1" si="207"/>
        <v>#DIV/0!</v>
      </c>
      <c r="P1871" s="15" t="e">
        <f t="shared" ca="1" si="208"/>
        <v>#DIV/0!</v>
      </c>
    </row>
    <row r="1872" spans="1:16" x14ac:dyDescent="0.25">
      <c r="A1872" s="1">
        <f t="shared" si="202"/>
        <v>43178</v>
      </c>
      <c r="B1872" s="7">
        <f t="shared" si="204"/>
        <v>3</v>
      </c>
      <c r="C1872" s="4">
        <f>INDEX(Calendar!$E$3:$E$367,MATCH(LOLP!$A1872,Calendar!$B$3:$B$367,0))</f>
        <v>1</v>
      </c>
      <c r="D1872" s="2">
        <f t="shared" si="203"/>
        <v>21</v>
      </c>
      <c r="E1872" s="36">
        <v>25919</v>
      </c>
      <c r="F1872" s="7">
        <f>IFERROR(IF(INDEX('Temperature Data'!$AA$15:$AA$348,MATCH(LOLP!A1872,'Temperature Data'!$B$15:$B$348,0))&gt;IF(B1872=9,$G$2,LOLP!$F$2),1,0),0)</f>
        <v>0</v>
      </c>
      <c r="G1872" s="7">
        <f>SUMIFS(LOLP!$F$4:$F$8763,$C$4:$C$8763,$C1872,$B$4:$B$8763,$B1872,$D$4:$D$8763,$D1872)</f>
        <v>0</v>
      </c>
      <c r="H1872" s="7">
        <f>COUNTIFS(Calendar!$E$3:$E$367,LOLP!C1872,Calendar!$D$3:$D$367,LOLP!B1872)</f>
        <v>22</v>
      </c>
      <c r="I1872" s="7">
        <f ca="1">IF($F1872=1,OFFSET(start_norps,LOLP!$D1872+(1-$C1872)*24,LOLP!$B1872)*H1872/G1872,0)</f>
        <v>0</v>
      </c>
      <c r="J1872" s="7">
        <f ca="1">IF($F1872=1,OFFSET(start_33,LOLP!$D1872+(1-$C1872)*24,LOLP!$B1872)*H1872/G1872,0)</f>
        <v>0</v>
      </c>
      <c r="K1872" s="7">
        <f ca="1">IF($F1872,OFFSET(start_40,LOLP!$D1872+(1-$C1872)*24,LOLP!$B1872),0)</f>
        <v>0</v>
      </c>
      <c r="L1872" s="7">
        <f ca="1">IF($F1872,OFFSET(start_50,LOLP!$D1872+(1-$C1872)*24,LOLP!$B1872),0)</f>
        <v>0</v>
      </c>
      <c r="M1872" s="25">
        <f t="shared" ca="1" si="205"/>
        <v>0</v>
      </c>
      <c r="N1872" s="25">
        <f t="shared" ca="1" si="206"/>
        <v>0</v>
      </c>
      <c r="O1872" s="15" t="e">
        <f t="shared" ca="1" si="207"/>
        <v>#DIV/0!</v>
      </c>
      <c r="P1872" s="15" t="e">
        <f t="shared" ca="1" si="208"/>
        <v>#DIV/0!</v>
      </c>
    </row>
    <row r="1873" spans="1:16" x14ac:dyDescent="0.25">
      <c r="A1873" s="1">
        <f t="shared" si="202"/>
        <v>43178</v>
      </c>
      <c r="B1873" s="7">
        <f t="shared" si="204"/>
        <v>3</v>
      </c>
      <c r="C1873" s="4">
        <f>INDEX(Calendar!$E$3:$E$367,MATCH(LOLP!$A1873,Calendar!$B$3:$B$367,0))</f>
        <v>1</v>
      </c>
      <c r="D1873" s="2">
        <f t="shared" si="203"/>
        <v>22</v>
      </c>
      <c r="E1873" s="36">
        <v>23938</v>
      </c>
      <c r="F1873" s="7">
        <f>IFERROR(IF(INDEX('Temperature Data'!$AA$15:$AA$348,MATCH(LOLP!A1873,'Temperature Data'!$B$15:$B$348,0))&gt;IF(B1873=9,$G$2,LOLP!$F$2),1,0),0)</f>
        <v>0</v>
      </c>
      <c r="G1873" s="7">
        <f>SUMIFS(LOLP!$F$4:$F$8763,$C$4:$C$8763,$C1873,$B$4:$B$8763,$B1873,$D$4:$D$8763,$D1873)</f>
        <v>0</v>
      </c>
      <c r="H1873" s="7">
        <f>COUNTIFS(Calendar!$E$3:$E$367,LOLP!C1873,Calendar!$D$3:$D$367,LOLP!B1873)</f>
        <v>22</v>
      </c>
      <c r="I1873" s="7">
        <f ca="1">IF($F1873=1,OFFSET(start_norps,LOLP!$D1873+(1-$C1873)*24,LOLP!$B1873)*H1873/G1873,0)</f>
        <v>0</v>
      </c>
      <c r="J1873" s="7">
        <f ca="1">IF($F1873=1,OFFSET(start_33,LOLP!$D1873+(1-$C1873)*24,LOLP!$B1873)*H1873/G1873,0)</f>
        <v>0</v>
      </c>
      <c r="K1873" s="7">
        <f ca="1">IF($F1873,OFFSET(start_40,LOLP!$D1873+(1-$C1873)*24,LOLP!$B1873),0)</f>
        <v>0</v>
      </c>
      <c r="L1873" s="7">
        <f ca="1">IF($F1873,OFFSET(start_50,LOLP!$D1873+(1-$C1873)*24,LOLP!$B1873),0)</f>
        <v>0</v>
      </c>
      <c r="M1873" s="25">
        <f t="shared" ca="1" si="205"/>
        <v>0</v>
      </c>
      <c r="N1873" s="25">
        <f t="shared" ca="1" si="206"/>
        <v>0</v>
      </c>
      <c r="O1873" s="15" t="e">
        <f t="shared" ca="1" si="207"/>
        <v>#DIV/0!</v>
      </c>
      <c r="P1873" s="15" t="e">
        <f t="shared" ca="1" si="208"/>
        <v>#DIV/0!</v>
      </c>
    </row>
    <row r="1874" spans="1:16" x14ac:dyDescent="0.25">
      <c r="A1874" s="1">
        <f t="shared" si="202"/>
        <v>43178</v>
      </c>
      <c r="B1874" s="7">
        <f t="shared" si="204"/>
        <v>3</v>
      </c>
      <c r="C1874" s="4">
        <f>INDEX(Calendar!$E$3:$E$367,MATCH(LOLP!$A1874,Calendar!$B$3:$B$367,0))</f>
        <v>1</v>
      </c>
      <c r="D1874" s="2">
        <f t="shared" si="203"/>
        <v>23</v>
      </c>
      <c r="E1874" s="36">
        <v>22169</v>
      </c>
      <c r="F1874" s="7">
        <f>IFERROR(IF(INDEX('Temperature Data'!$AA$15:$AA$348,MATCH(LOLP!A1874,'Temperature Data'!$B$15:$B$348,0))&gt;IF(B1874=9,$G$2,LOLP!$F$2),1,0),0)</f>
        <v>0</v>
      </c>
      <c r="G1874" s="7">
        <f>SUMIFS(LOLP!$F$4:$F$8763,$C$4:$C$8763,$C1874,$B$4:$B$8763,$B1874,$D$4:$D$8763,$D1874)</f>
        <v>0</v>
      </c>
      <c r="H1874" s="7">
        <f>COUNTIFS(Calendar!$E$3:$E$367,LOLP!C1874,Calendar!$D$3:$D$367,LOLP!B1874)</f>
        <v>22</v>
      </c>
      <c r="I1874" s="7">
        <f ca="1">IF($F1874=1,OFFSET(start_norps,LOLP!$D1874+(1-$C1874)*24,LOLP!$B1874)*H1874/G1874,0)</f>
        <v>0</v>
      </c>
      <c r="J1874" s="7">
        <f ca="1">IF($F1874=1,OFFSET(start_33,LOLP!$D1874+(1-$C1874)*24,LOLP!$B1874)*H1874/G1874,0)</f>
        <v>0</v>
      </c>
      <c r="K1874" s="7">
        <f ca="1">IF($F1874,OFFSET(start_40,LOLP!$D1874+(1-$C1874)*24,LOLP!$B1874),0)</f>
        <v>0</v>
      </c>
      <c r="L1874" s="7">
        <f ca="1">IF($F1874,OFFSET(start_50,LOLP!$D1874+(1-$C1874)*24,LOLP!$B1874),0)</f>
        <v>0</v>
      </c>
      <c r="M1874" s="25">
        <f t="shared" ca="1" si="205"/>
        <v>0</v>
      </c>
      <c r="N1874" s="25">
        <f t="shared" ca="1" si="206"/>
        <v>0</v>
      </c>
      <c r="O1874" s="15" t="e">
        <f t="shared" ca="1" si="207"/>
        <v>#DIV/0!</v>
      </c>
      <c r="P1874" s="15" t="e">
        <f t="shared" ca="1" si="208"/>
        <v>#DIV/0!</v>
      </c>
    </row>
    <row r="1875" spans="1:16" x14ac:dyDescent="0.25">
      <c r="A1875" s="1">
        <f t="shared" si="202"/>
        <v>43178</v>
      </c>
      <c r="B1875" s="7">
        <f t="shared" si="204"/>
        <v>3</v>
      </c>
      <c r="C1875" s="4">
        <f>INDEX(Calendar!$E$3:$E$367,MATCH(LOLP!$A1875,Calendar!$B$3:$B$367,0))</f>
        <v>1</v>
      </c>
      <c r="D1875" s="2">
        <f t="shared" si="203"/>
        <v>24</v>
      </c>
      <c r="E1875" s="36">
        <v>21095</v>
      </c>
      <c r="F1875" s="7">
        <f>IFERROR(IF(INDEX('Temperature Data'!$AA$15:$AA$348,MATCH(LOLP!A1875,'Temperature Data'!$B$15:$B$348,0))&gt;IF(B1875=9,$G$2,LOLP!$F$2),1,0),0)</f>
        <v>0</v>
      </c>
      <c r="G1875" s="7">
        <f>SUMIFS(LOLP!$F$4:$F$8763,$C$4:$C$8763,$C1875,$B$4:$B$8763,$B1875,$D$4:$D$8763,$D1875)</f>
        <v>0</v>
      </c>
      <c r="H1875" s="7">
        <f>COUNTIFS(Calendar!$E$3:$E$367,LOLP!C1875,Calendar!$D$3:$D$367,LOLP!B1875)</f>
        <v>22</v>
      </c>
      <c r="I1875" s="7">
        <f ca="1">IF($F1875=1,OFFSET(start_norps,LOLP!$D1875+(1-$C1875)*24,LOLP!$B1875)*H1875/G1875,0)</f>
        <v>0</v>
      </c>
      <c r="J1875" s="7">
        <f ca="1">IF($F1875=1,OFFSET(start_33,LOLP!$D1875+(1-$C1875)*24,LOLP!$B1875)*H1875/G1875,0)</f>
        <v>0</v>
      </c>
      <c r="K1875" s="7">
        <f ca="1">IF($F1875,OFFSET(start_40,LOLP!$D1875+(1-$C1875)*24,LOLP!$B1875),0)</f>
        <v>0</v>
      </c>
      <c r="L1875" s="7">
        <f ca="1">IF($F1875,OFFSET(start_50,LOLP!$D1875+(1-$C1875)*24,LOLP!$B1875),0)</f>
        <v>0</v>
      </c>
      <c r="M1875" s="25">
        <f t="shared" ca="1" si="205"/>
        <v>0</v>
      </c>
      <c r="N1875" s="25">
        <f t="shared" ca="1" si="206"/>
        <v>0</v>
      </c>
      <c r="O1875" s="15" t="e">
        <f t="shared" ca="1" si="207"/>
        <v>#DIV/0!</v>
      </c>
      <c r="P1875" s="15" t="e">
        <f t="shared" ca="1" si="208"/>
        <v>#DIV/0!</v>
      </c>
    </row>
    <row r="1876" spans="1:16" x14ac:dyDescent="0.25">
      <c r="A1876" s="1">
        <f t="shared" si="202"/>
        <v>43179</v>
      </c>
      <c r="B1876" s="7">
        <f t="shared" si="204"/>
        <v>3</v>
      </c>
      <c r="C1876" s="4">
        <f>INDEX(Calendar!$E$3:$E$367,MATCH(LOLP!$A1876,Calendar!$B$3:$B$367,0))</f>
        <v>1</v>
      </c>
      <c r="D1876" s="2">
        <f t="shared" si="203"/>
        <v>1</v>
      </c>
      <c r="E1876" s="36">
        <v>20371</v>
      </c>
      <c r="F1876" s="7">
        <f>IFERROR(IF(INDEX('Temperature Data'!$AA$15:$AA$348,MATCH(LOLP!A1876,'Temperature Data'!$B$15:$B$348,0))&gt;IF(B1876=9,$G$2,LOLP!$F$2),1,0),0)</f>
        <v>0</v>
      </c>
      <c r="G1876" s="7">
        <f>SUMIFS(LOLP!$F$4:$F$8763,$C$4:$C$8763,$C1876,$B$4:$B$8763,$B1876,$D$4:$D$8763,$D1876)</f>
        <v>0</v>
      </c>
      <c r="H1876" s="7">
        <f>COUNTIFS(Calendar!$E$3:$E$367,LOLP!C1876,Calendar!$D$3:$D$367,LOLP!B1876)</f>
        <v>22</v>
      </c>
      <c r="I1876" s="7">
        <f ca="1">IF($F1876=1,OFFSET(start_norps,LOLP!$D1876+(1-$C1876)*24,LOLP!$B1876)*H1876/G1876,0)</f>
        <v>0</v>
      </c>
      <c r="J1876" s="7">
        <f ca="1">IF($F1876=1,OFFSET(start_33,LOLP!$D1876+(1-$C1876)*24,LOLP!$B1876)*H1876/G1876,0)</f>
        <v>0</v>
      </c>
      <c r="K1876" s="7">
        <f ca="1">IF($F1876,OFFSET(start_40,LOLP!$D1876+(1-$C1876)*24,LOLP!$B1876),0)</f>
        <v>0</v>
      </c>
      <c r="L1876" s="7">
        <f ca="1">IF($F1876,OFFSET(start_50,LOLP!$D1876+(1-$C1876)*24,LOLP!$B1876),0)</f>
        <v>0</v>
      </c>
      <c r="M1876" s="25">
        <f t="shared" ca="1" si="205"/>
        <v>0</v>
      </c>
      <c r="N1876" s="25">
        <f t="shared" ca="1" si="206"/>
        <v>0</v>
      </c>
      <c r="O1876" s="15" t="e">
        <f t="shared" ca="1" si="207"/>
        <v>#DIV/0!</v>
      </c>
      <c r="P1876" s="15" t="e">
        <f t="shared" ca="1" si="208"/>
        <v>#DIV/0!</v>
      </c>
    </row>
    <row r="1877" spans="1:16" x14ac:dyDescent="0.25">
      <c r="A1877" s="1">
        <f t="shared" si="202"/>
        <v>43179</v>
      </c>
      <c r="B1877" s="7">
        <f t="shared" si="204"/>
        <v>3</v>
      </c>
      <c r="C1877" s="4">
        <f>INDEX(Calendar!$E$3:$E$367,MATCH(LOLP!$A1877,Calendar!$B$3:$B$367,0))</f>
        <v>1</v>
      </c>
      <c r="D1877" s="2">
        <f t="shared" si="203"/>
        <v>2</v>
      </c>
      <c r="E1877" s="36">
        <v>19872</v>
      </c>
      <c r="F1877" s="7">
        <f>IFERROR(IF(INDEX('Temperature Data'!$AA$15:$AA$348,MATCH(LOLP!A1877,'Temperature Data'!$B$15:$B$348,0))&gt;IF(B1877=9,$G$2,LOLP!$F$2),1,0),0)</f>
        <v>0</v>
      </c>
      <c r="G1877" s="7">
        <f>SUMIFS(LOLP!$F$4:$F$8763,$C$4:$C$8763,$C1877,$B$4:$B$8763,$B1877,$D$4:$D$8763,$D1877)</f>
        <v>0</v>
      </c>
      <c r="H1877" s="7">
        <f>COUNTIFS(Calendar!$E$3:$E$367,LOLP!C1877,Calendar!$D$3:$D$367,LOLP!B1877)</f>
        <v>22</v>
      </c>
      <c r="I1877" s="7">
        <f ca="1">IF($F1877=1,OFFSET(start_norps,LOLP!$D1877+(1-$C1877)*24,LOLP!$B1877)*H1877/G1877,0)</f>
        <v>0</v>
      </c>
      <c r="J1877" s="7">
        <f ca="1">IF($F1877=1,OFFSET(start_33,LOLP!$D1877+(1-$C1877)*24,LOLP!$B1877)*H1877/G1877,0)</f>
        <v>0</v>
      </c>
      <c r="K1877" s="7">
        <f ca="1">IF($F1877,OFFSET(start_40,LOLP!$D1877+(1-$C1877)*24,LOLP!$B1877),0)</f>
        <v>0</v>
      </c>
      <c r="L1877" s="7">
        <f ca="1">IF($F1877,OFFSET(start_50,LOLP!$D1877+(1-$C1877)*24,LOLP!$B1877),0)</f>
        <v>0</v>
      </c>
      <c r="M1877" s="25">
        <f t="shared" ca="1" si="205"/>
        <v>0</v>
      </c>
      <c r="N1877" s="25">
        <f t="shared" ca="1" si="206"/>
        <v>0</v>
      </c>
      <c r="O1877" s="15" t="e">
        <f t="shared" ca="1" si="207"/>
        <v>#DIV/0!</v>
      </c>
      <c r="P1877" s="15" t="e">
        <f t="shared" ca="1" si="208"/>
        <v>#DIV/0!</v>
      </c>
    </row>
    <row r="1878" spans="1:16" x14ac:dyDescent="0.25">
      <c r="A1878" s="1">
        <f t="shared" si="202"/>
        <v>43179</v>
      </c>
      <c r="B1878" s="7">
        <f t="shared" si="204"/>
        <v>3</v>
      </c>
      <c r="C1878" s="4">
        <f>INDEX(Calendar!$E$3:$E$367,MATCH(LOLP!$A1878,Calendar!$B$3:$B$367,0))</f>
        <v>1</v>
      </c>
      <c r="D1878" s="2">
        <f t="shared" si="203"/>
        <v>3</v>
      </c>
      <c r="E1878" s="36">
        <v>19752</v>
      </c>
      <c r="F1878" s="7">
        <f>IFERROR(IF(INDEX('Temperature Data'!$AA$15:$AA$348,MATCH(LOLP!A1878,'Temperature Data'!$B$15:$B$348,0))&gt;IF(B1878=9,$G$2,LOLP!$F$2),1,0),0)</f>
        <v>0</v>
      </c>
      <c r="G1878" s="7">
        <f>SUMIFS(LOLP!$F$4:$F$8763,$C$4:$C$8763,$C1878,$B$4:$B$8763,$B1878,$D$4:$D$8763,$D1878)</f>
        <v>0</v>
      </c>
      <c r="H1878" s="7">
        <f>COUNTIFS(Calendar!$E$3:$E$367,LOLP!C1878,Calendar!$D$3:$D$367,LOLP!B1878)</f>
        <v>22</v>
      </c>
      <c r="I1878" s="7">
        <f ca="1">IF($F1878=1,OFFSET(start_norps,LOLP!$D1878+(1-$C1878)*24,LOLP!$B1878)*H1878/G1878,0)</f>
        <v>0</v>
      </c>
      <c r="J1878" s="7">
        <f ca="1">IF($F1878=1,OFFSET(start_33,LOLP!$D1878+(1-$C1878)*24,LOLP!$B1878)*H1878/G1878,0)</f>
        <v>0</v>
      </c>
      <c r="K1878" s="7">
        <f ca="1">IF($F1878,OFFSET(start_40,LOLP!$D1878+(1-$C1878)*24,LOLP!$B1878),0)</f>
        <v>0</v>
      </c>
      <c r="L1878" s="7">
        <f ca="1">IF($F1878,OFFSET(start_50,LOLP!$D1878+(1-$C1878)*24,LOLP!$B1878),0)</f>
        <v>0</v>
      </c>
      <c r="M1878" s="25">
        <f t="shared" ca="1" si="205"/>
        <v>0</v>
      </c>
      <c r="N1878" s="25">
        <f t="shared" ca="1" si="206"/>
        <v>0</v>
      </c>
      <c r="O1878" s="15" t="e">
        <f t="shared" ca="1" si="207"/>
        <v>#DIV/0!</v>
      </c>
      <c r="P1878" s="15" t="e">
        <f t="shared" ca="1" si="208"/>
        <v>#DIV/0!</v>
      </c>
    </row>
    <row r="1879" spans="1:16" x14ac:dyDescent="0.25">
      <c r="A1879" s="1">
        <f t="shared" si="202"/>
        <v>43179</v>
      </c>
      <c r="B1879" s="7">
        <f t="shared" si="204"/>
        <v>3</v>
      </c>
      <c r="C1879" s="4">
        <f>INDEX(Calendar!$E$3:$E$367,MATCH(LOLP!$A1879,Calendar!$B$3:$B$367,0))</f>
        <v>1</v>
      </c>
      <c r="D1879" s="2">
        <f t="shared" si="203"/>
        <v>4</v>
      </c>
      <c r="E1879" s="36">
        <v>20079</v>
      </c>
      <c r="F1879" s="7">
        <f>IFERROR(IF(INDEX('Temperature Data'!$AA$15:$AA$348,MATCH(LOLP!A1879,'Temperature Data'!$B$15:$B$348,0))&gt;IF(B1879=9,$G$2,LOLP!$F$2),1,0),0)</f>
        <v>0</v>
      </c>
      <c r="G1879" s="7">
        <f>SUMIFS(LOLP!$F$4:$F$8763,$C$4:$C$8763,$C1879,$B$4:$B$8763,$B1879,$D$4:$D$8763,$D1879)</f>
        <v>0</v>
      </c>
      <c r="H1879" s="7">
        <f>COUNTIFS(Calendar!$E$3:$E$367,LOLP!C1879,Calendar!$D$3:$D$367,LOLP!B1879)</f>
        <v>22</v>
      </c>
      <c r="I1879" s="7">
        <f ca="1">IF($F1879=1,OFFSET(start_norps,LOLP!$D1879+(1-$C1879)*24,LOLP!$B1879)*H1879/G1879,0)</f>
        <v>0</v>
      </c>
      <c r="J1879" s="7">
        <f ca="1">IF($F1879=1,OFFSET(start_33,LOLP!$D1879+(1-$C1879)*24,LOLP!$B1879)*H1879/G1879,0)</f>
        <v>0</v>
      </c>
      <c r="K1879" s="7">
        <f ca="1">IF($F1879,OFFSET(start_40,LOLP!$D1879+(1-$C1879)*24,LOLP!$B1879),0)</f>
        <v>0</v>
      </c>
      <c r="L1879" s="7">
        <f ca="1">IF($F1879,OFFSET(start_50,LOLP!$D1879+(1-$C1879)*24,LOLP!$B1879),0)</f>
        <v>0</v>
      </c>
      <c r="M1879" s="25">
        <f t="shared" ca="1" si="205"/>
        <v>0</v>
      </c>
      <c r="N1879" s="25">
        <f t="shared" ca="1" si="206"/>
        <v>0</v>
      </c>
      <c r="O1879" s="15" t="e">
        <f t="shared" ca="1" si="207"/>
        <v>#DIV/0!</v>
      </c>
      <c r="P1879" s="15" t="e">
        <f t="shared" ca="1" si="208"/>
        <v>#DIV/0!</v>
      </c>
    </row>
    <row r="1880" spans="1:16" x14ac:dyDescent="0.25">
      <c r="A1880" s="1">
        <f t="shared" si="202"/>
        <v>43179</v>
      </c>
      <c r="B1880" s="7">
        <f t="shared" si="204"/>
        <v>3</v>
      </c>
      <c r="C1880" s="4">
        <f>INDEX(Calendar!$E$3:$E$367,MATCH(LOLP!$A1880,Calendar!$B$3:$B$367,0))</f>
        <v>1</v>
      </c>
      <c r="D1880" s="2">
        <f t="shared" si="203"/>
        <v>5</v>
      </c>
      <c r="E1880" s="36">
        <v>21124</v>
      </c>
      <c r="F1880" s="7">
        <f>IFERROR(IF(INDEX('Temperature Data'!$AA$15:$AA$348,MATCH(LOLP!A1880,'Temperature Data'!$B$15:$B$348,0))&gt;IF(B1880=9,$G$2,LOLP!$F$2),1,0),0)</f>
        <v>0</v>
      </c>
      <c r="G1880" s="7">
        <f>SUMIFS(LOLP!$F$4:$F$8763,$C$4:$C$8763,$C1880,$B$4:$B$8763,$B1880,$D$4:$D$8763,$D1880)</f>
        <v>0</v>
      </c>
      <c r="H1880" s="7">
        <f>COUNTIFS(Calendar!$E$3:$E$367,LOLP!C1880,Calendar!$D$3:$D$367,LOLP!B1880)</f>
        <v>22</v>
      </c>
      <c r="I1880" s="7">
        <f ca="1">IF($F1880=1,OFFSET(start_norps,LOLP!$D1880+(1-$C1880)*24,LOLP!$B1880)*H1880/G1880,0)</f>
        <v>0</v>
      </c>
      <c r="J1880" s="7">
        <f ca="1">IF($F1880=1,OFFSET(start_33,LOLP!$D1880+(1-$C1880)*24,LOLP!$B1880)*H1880/G1880,0)</f>
        <v>0</v>
      </c>
      <c r="K1880" s="7">
        <f ca="1">IF($F1880,OFFSET(start_40,LOLP!$D1880+(1-$C1880)*24,LOLP!$B1880),0)</f>
        <v>0</v>
      </c>
      <c r="L1880" s="7">
        <f ca="1">IF($F1880,OFFSET(start_50,LOLP!$D1880+(1-$C1880)*24,LOLP!$B1880),0)</f>
        <v>0</v>
      </c>
      <c r="M1880" s="25">
        <f t="shared" ca="1" si="205"/>
        <v>0</v>
      </c>
      <c r="N1880" s="25">
        <f t="shared" ca="1" si="206"/>
        <v>0</v>
      </c>
      <c r="O1880" s="15" t="e">
        <f t="shared" ca="1" si="207"/>
        <v>#DIV/0!</v>
      </c>
      <c r="P1880" s="15" t="e">
        <f t="shared" ca="1" si="208"/>
        <v>#DIV/0!</v>
      </c>
    </row>
    <row r="1881" spans="1:16" x14ac:dyDescent="0.25">
      <c r="A1881" s="1">
        <f t="shared" si="202"/>
        <v>43179</v>
      </c>
      <c r="B1881" s="7">
        <f t="shared" si="204"/>
        <v>3</v>
      </c>
      <c r="C1881" s="4">
        <f>INDEX(Calendar!$E$3:$E$367,MATCH(LOLP!$A1881,Calendar!$B$3:$B$367,0))</f>
        <v>1</v>
      </c>
      <c r="D1881" s="2">
        <f t="shared" si="203"/>
        <v>6</v>
      </c>
      <c r="E1881" s="36">
        <v>23557</v>
      </c>
      <c r="F1881" s="7">
        <f>IFERROR(IF(INDEX('Temperature Data'!$AA$15:$AA$348,MATCH(LOLP!A1881,'Temperature Data'!$B$15:$B$348,0))&gt;IF(B1881=9,$G$2,LOLP!$F$2),1,0),0)</f>
        <v>0</v>
      </c>
      <c r="G1881" s="7">
        <f>SUMIFS(LOLP!$F$4:$F$8763,$C$4:$C$8763,$C1881,$B$4:$B$8763,$B1881,$D$4:$D$8763,$D1881)</f>
        <v>0</v>
      </c>
      <c r="H1881" s="7">
        <f>COUNTIFS(Calendar!$E$3:$E$367,LOLP!C1881,Calendar!$D$3:$D$367,LOLP!B1881)</f>
        <v>22</v>
      </c>
      <c r="I1881" s="7">
        <f ca="1">IF($F1881=1,OFFSET(start_norps,LOLP!$D1881+(1-$C1881)*24,LOLP!$B1881)*H1881/G1881,0)</f>
        <v>0</v>
      </c>
      <c r="J1881" s="7">
        <f ca="1">IF($F1881=1,OFFSET(start_33,LOLP!$D1881+(1-$C1881)*24,LOLP!$B1881)*H1881/G1881,0)</f>
        <v>0</v>
      </c>
      <c r="K1881" s="7">
        <f ca="1">IF($F1881,OFFSET(start_40,LOLP!$D1881+(1-$C1881)*24,LOLP!$B1881),0)</f>
        <v>0</v>
      </c>
      <c r="L1881" s="7">
        <f ca="1">IF($F1881,OFFSET(start_50,LOLP!$D1881+(1-$C1881)*24,LOLP!$B1881),0)</f>
        <v>0</v>
      </c>
      <c r="M1881" s="25">
        <f t="shared" ca="1" si="205"/>
        <v>0</v>
      </c>
      <c r="N1881" s="25">
        <f t="shared" ca="1" si="206"/>
        <v>0</v>
      </c>
      <c r="O1881" s="15" t="e">
        <f t="shared" ca="1" si="207"/>
        <v>#DIV/0!</v>
      </c>
      <c r="P1881" s="15" t="e">
        <f t="shared" ca="1" si="208"/>
        <v>#DIV/0!</v>
      </c>
    </row>
    <row r="1882" spans="1:16" x14ac:dyDescent="0.25">
      <c r="A1882" s="1">
        <f t="shared" si="202"/>
        <v>43179</v>
      </c>
      <c r="B1882" s="7">
        <f t="shared" si="204"/>
        <v>3</v>
      </c>
      <c r="C1882" s="4">
        <f>INDEX(Calendar!$E$3:$E$367,MATCH(LOLP!$A1882,Calendar!$B$3:$B$367,0))</f>
        <v>1</v>
      </c>
      <c r="D1882" s="2">
        <f t="shared" si="203"/>
        <v>7</v>
      </c>
      <c r="E1882" s="36">
        <v>25186</v>
      </c>
      <c r="F1882" s="7">
        <f>IFERROR(IF(INDEX('Temperature Data'!$AA$15:$AA$348,MATCH(LOLP!A1882,'Temperature Data'!$B$15:$B$348,0))&gt;IF(B1882=9,$G$2,LOLP!$F$2),1,0),0)</f>
        <v>0</v>
      </c>
      <c r="G1882" s="7">
        <f>SUMIFS(LOLP!$F$4:$F$8763,$C$4:$C$8763,$C1882,$B$4:$B$8763,$B1882,$D$4:$D$8763,$D1882)</f>
        <v>0</v>
      </c>
      <c r="H1882" s="7">
        <f>COUNTIFS(Calendar!$E$3:$E$367,LOLP!C1882,Calendar!$D$3:$D$367,LOLP!B1882)</f>
        <v>22</v>
      </c>
      <c r="I1882" s="7">
        <f ca="1">IF($F1882=1,OFFSET(start_norps,LOLP!$D1882+(1-$C1882)*24,LOLP!$B1882)*H1882/G1882,0)</f>
        <v>0</v>
      </c>
      <c r="J1882" s="7">
        <f ca="1">IF($F1882=1,OFFSET(start_33,LOLP!$D1882+(1-$C1882)*24,LOLP!$B1882)*H1882/G1882,0)</f>
        <v>0</v>
      </c>
      <c r="K1882" s="7">
        <f ca="1">IF($F1882,OFFSET(start_40,LOLP!$D1882+(1-$C1882)*24,LOLP!$B1882),0)</f>
        <v>0</v>
      </c>
      <c r="L1882" s="7">
        <f ca="1">IF($F1882,OFFSET(start_50,LOLP!$D1882+(1-$C1882)*24,LOLP!$B1882),0)</f>
        <v>0</v>
      </c>
      <c r="M1882" s="25">
        <f t="shared" ca="1" si="205"/>
        <v>0</v>
      </c>
      <c r="N1882" s="25">
        <f t="shared" ca="1" si="206"/>
        <v>0</v>
      </c>
      <c r="O1882" s="15" t="e">
        <f t="shared" ca="1" si="207"/>
        <v>#DIV/0!</v>
      </c>
      <c r="P1882" s="15" t="e">
        <f t="shared" ca="1" si="208"/>
        <v>#DIV/0!</v>
      </c>
    </row>
    <row r="1883" spans="1:16" x14ac:dyDescent="0.25">
      <c r="A1883" s="1">
        <f t="shared" si="202"/>
        <v>43179</v>
      </c>
      <c r="B1883" s="7">
        <f t="shared" si="204"/>
        <v>3</v>
      </c>
      <c r="C1883" s="4">
        <f>INDEX(Calendar!$E$3:$E$367,MATCH(LOLP!$A1883,Calendar!$B$3:$B$367,0))</f>
        <v>1</v>
      </c>
      <c r="D1883" s="2">
        <f t="shared" si="203"/>
        <v>8</v>
      </c>
      <c r="E1883" s="36">
        <v>25356</v>
      </c>
      <c r="F1883" s="7">
        <f>IFERROR(IF(INDEX('Temperature Data'!$AA$15:$AA$348,MATCH(LOLP!A1883,'Temperature Data'!$B$15:$B$348,0))&gt;IF(B1883=9,$G$2,LOLP!$F$2),1,0),0)</f>
        <v>0</v>
      </c>
      <c r="G1883" s="7">
        <f>SUMIFS(LOLP!$F$4:$F$8763,$C$4:$C$8763,$C1883,$B$4:$B$8763,$B1883,$D$4:$D$8763,$D1883)</f>
        <v>0</v>
      </c>
      <c r="H1883" s="7">
        <f>COUNTIFS(Calendar!$E$3:$E$367,LOLP!C1883,Calendar!$D$3:$D$367,LOLP!B1883)</f>
        <v>22</v>
      </c>
      <c r="I1883" s="7">
        <f ca="1">IF($F1883=1,OFFSET(start_norps,LOLP!$D1883+(1-$C1883)*24,LOLP!$B1883)*H1883/G1883,0)</f>
        <v>0</v>
      </c>
      <c r="J1883" s="7">
        <f ca="1">IF($F1883=1,OFFSET(start_33,LOLP!$D1883+(1-$C1883)*24,LOLP!$B1883)*H1883/G1883,0)</f>
        <v>0</v>
      </c>
      <c r="K1883" s="7">
        <f ca="1">IF($F1883,OFFSET(start_40,LOLP!$D1883+(1-$C1883)*24,LOLP!$B1883),0)</f>
        <v>0</v>
      </c>
      <c r="L1883" s="7">
        <f ca="1">IF($F1883,OFFSET(start_50,LOLP!$D1883+(1-$C1883)*24,LOLP!$B1883),0)</f>
        <v>0</v>
      </c>
      <c r="M1883" s="25">
        <f t="shared" ca="1" si="205"/>
        <v>0</v>
      </c>
      <c r="N1883" s="25">
        <f t="shared" ca="1" si="206"/>
        <v>0</v>
      </c>
      <c r="O1883" s="15" t="e">
        <f t="shared" ca="1" si="207"/>
        <v>#DIV/0!</v>
      </c>
      <c r="P1883" s="15" t="e">
        <f t="shared" ca="1" si="208"/>
        <v>#DIV/0!</v>
      </c>
    </row>
    <row r="1884" spans="1:16" x14ac:dyDescent="0.25">
      <c r="A1884" s="1">
        <f t="shared" si="202"/>
        <v>43179</v>
      </c>
      <c r="B1884" s="7">
        <f t="shared" si="204"/>
        <v>3</v>
      </c>
      <c r="C1884" s="4">
        <f>INDEX(Calendar!$E$3:$E$367,MATCH(LOLP!$A1884,Calendar!$B$3:$B$367,0))</f>
        <v>1</v>
      </c>
      <c r="D1884" s="2">
        <f t="shared" si="203"/>
        <v>9</v>
      </c>
      <c r="E1884" s="36">
        <v>25202</v>
      </c>
      <c r="F1884" s="7">
        <f>IFERROR(IF(INDEX('Temperature Data'!$AA$15:$AA$348,MATCH(LOLP!A1884,'Temperature Data'!$B$15:$B$348,0))&gt;IF(B1884=9,$G$2,LOLP!$F$2),1,0),0)</f>
        <v>0</v>
      </c>
      <c r="G1884" s="7">
        <f>SUMIFS(LOLP!$F$4:$F$8763,$C$4:$C$8763,$C1884,$B$4:$B$8763,$B1884,$D$4:$D$8763,$D1884)</f>
        <v>0</v>
      </c>
      <c r="H1884" s="7">
        <f>COUNTIFS(Calendar!$E$3:$E$367,LOLP!C1884,Calendar!$D$3:$D$367,LOLP!B1884)</f>
        <v>22</v>
      </c>
      <c r="I1884" s="7">
        <f ca="1">IF($F1884=1,OFFSET(start_norps,LOLP!$D1884+(1-$C1884)*24,LOLP!$B1884)*H1884/G1884,0)</f>
        <v>0</v>
      </c>
      <c r="J1884" s="7">
        <f ca="1">IF($F1884=1,OFFSET(start_33,LOLP!$D1884+(1-$C1884)*24,LOLP!$B1884)*H1884/G1884,0)</f>
        <v>0</v>
      </c>
      <c r="K1884" s="7">
        <f ca="1">IF($F1884,OFFSET(start_40,LOLP!$D1884+(1-$C1884)*24,LOLP!$B1884),0)</f>
        <v>0</v>
      </c>
      <c r="L1884" s="7">
        <f ca="1">IF($F1884,OFFSET(start_50,LOLP!$D1884+(1-$C1884)*24,LOLP!$B1884),0)</f>
        <v>0</v>
      </c>
      <c r="M1884" s="25">
        <f t="shared" ca="1" si="205"/>
        <v>0</v>
      </c>
      <c r="N1884" s="25">
        <f t="shared" ca="1" si="206"/>
        <v>0</v>
      </c>
      <c r="O1884" s="15" t="e">
        <f t="shared" ca="1" si="207"/>
        <v>#DIV/0!</v>
      </c>
      <c r="P1884" s="15" t="e">
        <f t="shared" ca="1" si="208"/>
        <v>#DIV/0!</v>
      </c>
    </row>
    <row r="1885" spans="1:16" x14ac:dyDescent="0.25">
      <c r="A1885" s="1">
        <f t="shared" ref="A1885:A1948" si="209">A1861+1</f>
        <v>43179</v>
      </c>
      <c r="B1885" s="7">
        <f t="shared" si="204"/>
        <v>3</v>
      </c>
      <c r="C1885" s="4">
        <f>INDEX(Calendar!$E$3:$E$367,MATCH(LOLP!$A1885,Calendar!$B$3:$B$367,0))</f>
        <v>1</v>
      </c>
      <c r="D1885" s="2">
        <f t="shared" ref="D1885:D1948" si="210">D1861</f>
        <v>10</v>
      </c>
      <c r="E1885" s="36">
        <v>25143</v>
      </c>
      <c r="F1885" s="7">
        <f>IFERROR(IF(INDEX('Temperature Data'!$AA$15:$AA$348,MATCH(LOLP!A1885,'Temperature Data'!$B$15:$B$348,0))&gt;IF(B1885=9,$G$2,LOLP!$F$2),1,0),0)</f>
        <v>0</v>
      </c>
      <c r="G1885" s="7">
        <f>SUMIFS(LOLP!$F$4:$F$8763,$C$4:$C$8763,$C1885,$B$4:$B$8763,$B1885,$D$4:$D$8763,$D1885)</f>
        <v>0</v>
      </c>
      <c r="H1885" s="7">
        <f>COUNTIFS(Calendar!$E$3:$E$367,LOLP!C1885,Calendar!$D$3:$D$367,LOLP!B1885)</f>
        <v>22</v>
      </c>
      <c r="I1885" s="7">
        <f ca="1">IF($F1885=1,OFFSET(start_norps,LOLP!$D1885+(1-$C1885)*24,LOLP!$B1885)*H1885/G1885,0)</f>
        <v>0</v>
      </c>
      <c r="J1885" s="7">
        <f ca="1">IF($F1885=1,OFFSET(start_33,LOLP!$D1885+(1-$C1885)*24,LOLP!$B1885)*H1885/G1885,0)</f>
        <v>0</v>
      </c>
      <c r="K1885" s="7">
        <f ca="1">IF($F1885,OFFSET(start_40,LOLP!$D1885+(1-$C1885)*24,LOLP!$B1885),0)</f>
        <v>0</v>
      </c>
      <c r="L1885" s="7">
        <f ca="1">IF($F1885,OFFSET(start_50,LOLP!$D1885+(1-$C1885)*24,LOLP!$B1885),0)</f>
        <v>0</v>
      </c>
      <c r="M1885" s="25">
        <f t="shared" ca="1" si="205"/>
        <v>0</v>
      </c>
      <c r="N1885" s="25">
        <f t="shared" ca="1" si="206"/>
        <v>0</v>
      </c>
      <c r="O1885" s="15" t="e">
        <f t="shared" ca="1" si="207"/>
        <v>#DIV/0!</v>
      </c>
      <c r="P1885" s="15" t="e">
        <f t="shared" ca="1" si="208"/>
        <v>#DIV/0!</v>
      </c>
    </row>
    <row r="1886" spans="1:16" x14ac:dyDescent="0.25">
      <c r="A1886" s="1">
        <f t="shared" si="209"/>
        <v>43179</v>
      </c>
      <c r="B1886" s="7">
        <f t="shared" si="204"/>
        <v>3</v>
      </c>
      <c r="C1886" s="4">
        <f>INDEX(Calendar!$E$3:$E$367,MATCH(LOLP!$A1886,Calendar!$B$3:$B$367,0))</f>
        <v>1</v>
      </c>
      <c r="D1886" s="2">
        <f t="shared" si="210"/>
        <v>11</v>
      </c>
      <c r="E1886" s="36">
        <v>25597</v>
      </c>
      <c r="F1886" s="7">
        <f>IFERROR(IF(INDEX('Temperature Data'!$AA$15:$AA$348,MATCH(LOLP!A1886,'Temperature Data'!$B$15:$B$348,0))&gt;IF(B1886=9,$G$2,LOLP!$F$2),1,0),0)</f>
        <v>0</v>
      </c>
      <c r="G1886" s="7">
        <f>SUMIFS(LOLP!$F$4:$F$8763,$C$4:$C$8763,$C1886,$B$4:$B$8763,$B1886,$D$4:$D$8763,$D1886)</f>
        <v>0</v>
      </c>
      <c r="H1886" s="7">
        <f>COUNTIFS(Calendar!$E$3:$E$367,LOLP!C1886,Calendar!$D$3:$D$367,LOLP!B1886)</f>
        <v>22</v>
      </c>
      <c r="I1886" s="7">
        <f ca="1">IF($F1886=1,OFFSET(start_norps,LOLP!$D1886+(1-$C1886)*24,LOLP!$B1886)*H1886/G1886,0)</f>
        <v>0</v>
      </c>
      <c r="J1886" s="7">
        <f ca="1">IF($F1886=1,OFFSET(start_33,LOLP!$D1886+(1-$C1886)*24,LOLP!$B1886)*H1886/G1886,0)</f>
        <v>0</v>
      </c>
      <c r="K1886" s="7">
        <f ca="1">IF($F1886,OFFSET(start_40,LOLP!$D1886+(1-$C1886)*24,LOLP!$B1886),0)</f>
        <v>0</v>
      </c>
      <c r="L1886" s="7">
        <f ca="1">IF($F1886,OFFSET(start_50,LOLP!$D1886+(1-$C1886)*24,LOLP!$B1886),0)</f>
        <v>0</v>
      </c>
      <c r="M1886" s="25">
        <f t="shared" ca="1" si="205"/>
        <v>0</v>
      </c>
      <c r="N1886" s="25">
        <f t="shared" ca="1" si="206"/>
        <v>0</v>
      </c>
      <c r="O1886" s="15" t="e">
        <f t="shared" ca="1" si="207"/>
        <v>#DIV/0!</v>
      </c>
      <c r="P1886" s="15" t="e">
        <f t="shared" ca="1" si="208"/>
        <v>#DIV/0!</v>
      </c>
    </row>
    <row r="1887" spans="1:16" x14ac:dyDescent="0.25">
      <c r="A1887" s="1">
        <f t="shared" si="209"/>
        <v>43179</v>
      </c>
      <c r="B1887" s="7">
        <f t="shared" si="204"/>
        <v>3</v>
      </c>
      <c r="C1887" s="4">
        <f>INDEX(Calendar!$E$3:$E$367,MATCH(LOLP!$A1887,Calendar!$B$3:$B$367,0))</f>
        <v>1</v>
      </c>
      <c r="D1887" s="2">
        <f t="shared" si="210"/>
        <v>12</v>
      </c>
      <c r="E1887" s="36">
        <v>25396</v>
      </c>
      <c r="F1887" s="7">
        <f>IFERROR(IF(INDEX('Temperature Data'!$AA$15:$AA$348,MATCH(LOLP!A1887,'Temperature Data'!$B$15:$B$348,0))&gt;IF(B1887=9,$G$2,LOLP!$F$2),1,0),0)</f>
        <v>0</v>
      </c>
      <c r="G1887" s="7">
        <f>SUMIFS(LOLP!$F$4:$F$8763,$C$4:$C$8763,$C1887,$B$4:$B$8763,$B1887,$D$4:$D$8763,$D1887)</f>
        <v>0</v>
      </c>
      <c r="H1887" s="7">
        <f>COUNTIFS(Calendar!$E$3:$E$367,LOLP!C1887,Calendar!$D$3:$D$367,LOLP!B1887)</f>
        <v>22</v>
      </c>
      <c r="I1887" s="7">
        <f ca="1">IF($F1887=1,OFFSET(start_norps,LOLP!$D1887+(1-$C1887)*24,LOLP!$B1887)*H1887/G1887,0)</f>
        <v>0</v>
      </c>
      <c r="J1887" s="7">
        <f ca="1">IF($F1887=1,OFFSET(start_33,LOLP!$D1887+(1-$C1887)*24,LOLP!$B1887)*H1887/G1887,0)</f>
        <v>0</v>
      </c>
      <c r="K1887" s="7">
        <f ca="1">IF($F1887,OFFSET(start_40,LOLP!$D1887+(1-$C1887)*24,LOLP!$B1887),0)</f>
        <v>0</v>
      </c>
      <c r="L1887" s="7">
        <f ca="1">IF($F1887,OFFSET(start_50,LOLP!$D1887+(1-$C1887)*24,LOLP!$B1887),0)</f>
        <v>0</v>
      </c>
      <c r="M1887" s="25">
        <f t="shared" ca="1" si="205"/>
        <v>0</v>
      </c>
      <c r="N1887" s="25">
        <f t="shared" ca="1" si="206"/>
        <v>0</v>
      </c>
      <c r="O1887" s="15" t="e">
        <f t="shared" ca="1" si="207"/>
        <v>#DIV/0!</v>
      </c>
      <c r="P1887" s="15" t="e">
        <f t="shared" ca="1" si="208"/>
        <v>#DIV/0!</v>
      </c>
    </row>
    <row r="1888" spans="1:16" x14ac:dyDescent="0.25">
      <c r="A1888" s="1">
        <f t="shared" si="209"/>
        <v>43179</v>
      </c>
      <c r="B1888" s="7">
        <f t="shared" si="204"/>
        <v>3</v>
      </c>
      <c r="C1888" s="4">
        <f>INDEX(Calendar!$E$3:$E$367,MATCH(LOLP!$A1888,Calendar!$B$3:$B$367,0))</f>
        <v>1</v>
      </c>
      <c r="D1888" s="2">
        <f t="shared" si="210"/>
        <v>13</v>
      </c>
      <c r="E1888" s="36">
        <v>25600</v>
      </c>
      <c r="F1888" s="7">
        <f>IFERROR(IF(INDEX('Temperature Data'!$AA$15:$AA$348,MATCH(LOLP!A1888,'Temperature Data'!$B$15:$B$348,0))&gt;IF(B1888=9,$G$2,LOLP!$F$2),1,0),0)</f>
        <v>0</v>
      </c>
      <c r="G1888" s="7">
        <f>SUMIFS(LOLP!$F$4:$F$8763,$C$4:$C$8763,$C1888,$B$4:$B$8763,$B1888,$D$4:$D$8763,$D1888)</f>
        <v>0</v>
      </c>
      <c r="H1888" s="7">
        <f>COUNTIFS(Calendar!$E$3:$E$367,LOLP!C1888,Calendar!$D$3:$D$367,LOLP!B1888)</f>
        <v>22</v>
      </c>
      <c r="I1888" s="7">
        <f ca="1">IF($F1888=1,OFFSET(start_norps,LOLP!$D1888+(1-$C1888)*24,LOLP!$B1888)*H1888/G1888,0)</f>
        <v>0</v>
      </c>
      <c r="J1888" s="7">
        <f ca="1">IF($F1888=1,OFFSET(start_33,LOLP!$D1888+(1-$C1888)*24,LOLP!$B1888)*H1888/G1888,0)</f>
        <v>0</v>
      </c>
      <c r="K1888" s="7">
        <f ca="1">IF($F1888,OFFSET(start_40,LOLP!$D1888+(1-$C1888)*24,LOLP!$B1888),0)</f>
        <v>0</v>
      </c>
      <c r="L1888" s="7">
        <f ca="1">IF($F1888,OFFSET(start_50,LOLP!$D1888+(1-$C1888)*24,LOLP!$B1888),0)</f>
        <v>0</v>
      </c>
      <c r="M1888" s="25">
        <f t="shared" ca="1" si="205"/>
        <v>0</v>
      </c>
      <c r="N1888" s="25">
        <f t="shared" ca="1" si="206"/>
        <v>0</v>
      </c>
      <c r="O1888" s="15" t="e">
        <f t="shared" ca="1" si="207"/>
        <v>#DIV/0!</v>
      </c>
      <c r="P1888" s="15" t="e">
        <f t="shared" ca="1" si="208"/>
        <v>#DIV/0!</v>
      </c>
    </row>
    <row r="1889" spans="1:16" x14ac:dyDescent="0.25">
      <c r="A1889" s="1">
        <f t="shared" si="209"/>
        <v>43179</v>
      </c>
      <c r="B1889" s="7">
        <f t="shared" si="204"/>
        <v>3</v>
      </c>
      <c r="C1889" s="4">
        <f>INDEX(Calendar!$E$3:$E$367,MATCH(LOLP!$A1889,Calendar!$B$3:$B$367,0))</f>
        <v>1</v>
      </c>
      <c r="D1889" s="2">
        <f t="shared" si="210"/>
        <v>14</v>
      </c>
      <c r="E1889" s="36">
        <v>25829</v>
      </c>
      <c r="F1889" s="7">
        <f>IFERROR(IF(INDEX('Temperature Data'!$AA$15:$AA$348,MATCH(LOLP!A1889,'Temperature Data'!$B$15:$B$348,0))&gt;IF(B1889=9,$G$2,LOLP!$F$2),1,0),0)</f>
        <v>0</v>
      </c>
      <c r="G1889" s="7">
        <f>SUMIFS(LOLP!$F$4:$F$8763,$C$4:$C$8763,$C1889,$B$4:$B$8763,$B1889,$D$4:$D$8763,$D1889)</f>
        <v>0</v>
      </c>
      <c r="H1889" s="7">
        <f>COUNTIFS(Calendar!$E$3:$E$367,LOLP!C1889,Calendar!$D$3:$D$367,LOLP!B1889)</f>
        <v>22</v>
      </c>
      <c r="I1889" s="7">
        <f ca="1">IF($F1889=1,OFFSET(start_norps,LOLP!$D1889+(1-$C1889)*24,LOLP!$B1889)*H1889/G1889,0)</f>
        <v>0</v>
      </c>
      <c r="J1889" s="7">
        <f ca="1">IF($F1889=1,OFFSET(start_33,LOLP!$D1889+(1-$C1889)*24,LOLP!$B1889)*H1889/G1889,0)</f>
        <v>0</v>
      </c>
      <c r="K1889" s="7">
        <f ca="1">IF($F1889,OFFSET(start_40,LOLP!$D1889+(1-$C1889)*24,LOLP!$B1889),0)</f>
        <v>0</v>
      </c>
      <c r="L1889" s="7">
        <f ca="1">IF($F1889,OFFSET(start_50,LOLP!$D1889+(1-$C1889)*24,LOLP!$B1889),0)</f>
        <v>0</v>
      </c>
      <c r="M1889" s="25">
        <f t="shared" ca="1" si="205"/>
        <v>0</v>
      </c>
      <c r="N1889" s="25">
        <f t="shared" ca="1" si="206"/>
        <v>0</v>
      </c>
      <c r="O1889" s="15" t="e">
        <f t="shared" ca="1" si="207"/>
        <v>#DIV/0!</v>
      </c>
      <c r="P1889" s="15" t="e">
        <f t="shared" ca="1" si="208"/>
        <v>#DIV/0!</v>
      </c>
    </row>
    <row r="1890" spans="1:16" x14ac:dyDescent="0.25">
      <c r="A1890" s="1">
        <f t="shared" si="209"/>
        <v>43179</v>
      </c>
      <c r="B1890" s="7">
        <f t="shared" si="204"/>
        <v>3</v>
      </c>
      <c r="C1890" s="4">
        <f>INDEX(Calendar!$E$3:$E$367,MATCH(LOLP!$A1890,Calendar!$B$3:$B$367,0))</f>
        <v>1</v>
      </c>
      <c r="D1890" s="2">
        <f t="shared" si="210"/>
        <v>15</v>
      </c>
      <c r="E1890" s="36">
        <v>25463</v>
      </c>
      <c r="F1890" s="7">
        <f>IFERROR(IF(INDEX('Temperature Data'!$AA$15:$AA$348,MATCH(LOLP!A1890,'Temperature Data'!$B$15:$B$348,0))&gt;IF(B1890=9,$G$2,LOLP!$F$2),1,0),0)</f>
        <v>0</v>
      </c>
      <c r="G1890" s="7">
        <f>SUMIFS(LOLP!$F$4:$F$8763,$C$4:$C$8763,$C1890,$B$4:$B$8763,$B1890,$D$4:$D$8763,$D1890)</f>
        <v>0</v>
      </c>
      <c r="H1890" s="7">
        <f>COUNTIFS(Calendar!$E$3:$E$367,LOLP!C1890,Calendar!$D$3:$D$367,LOLP!B1890)</f>
        <v>22</v>
      </c>
      <c r="I1890" s="7">
        <f ca="1">IF($F1890=1,OFFSET(start_norps,LOLP!$D1890+(1-$C1890)*24,LOLP!$B1890)*H1890/G1890,0)</f>
        <v>0</v>
      </c>
      <c r="J1890" s="7">
        <f ca="1">IF($F1890=1,OFFSET(start_33,LOLP!$D1890+(1-$C1890)*24,LOLP!$B1890)*H1890/G1890,0)</f>
        <v>0</v>
      </c>
      <c r="K1890" s="7">
        <f ca="1">IF($F1890,OFFSET(start_40,LOLP!$D1890+(1-$C1890)*24,LOLP!$B1890),0)</f>
        <v>0</v>
      </c>
      <c r="L1890" s="7">
        <f ca="1">IF($F1890,OFFSET(start_50,LOLP!$D1890+(1-$C1890)*24,LOLP!$B1890),0)</f>
        <v>0</v>
      </c>
      <c r="M1890" s="25">
        <f t="shared" ca="1" si="205"/>
        <v>0</v>
      </c>
      <c r="N1890" s="25">
        <f t="shared" ca="1" si="206"/>
        <v>0</v>
      </c>
      <c r="O1890" s="15" t="e">
        <f t="shared" ca="1" si="207"/>
        <v>#DIV/0!</v>
      </c>
      <c r="P1890" s="15" t="e">
        <f t="shared" ca="1" si="208"/>
        <v>#DIV/0!</v>
      </c>
    </row>
    <row r="1891" spans="1:16" x14ac:dyDescent="0.25">
      <c r="A1891" s="1">
        <f t="shared" si="209"/>
        <v>43179</v>
      </c>
      <c r="B1891" s="7">
        <f t="shared" si="204"/>
        <v>3</v>
      </c>
      <c r="C1891" s="4">
        <f>INDEX(Calendar!$E$3:$E$367,MATCH(LOLP!$A1891,Calendar!$B$3:$B$367,0))</f>
        <v>1</v>
      </c>
      <c r="D1891" s="2">
        <f t="shared" si="210"/>
        <v>16</v>
      </c>
      <c r="E1891" s="36">
        <v>25393</v>
      </c>
      <c r="F1891" s="7">
        <f>IFERROR(IF(INDEX('Temperature Data'!$AA$15:$AA$348,MATCH(LOLP!A1891,'Temperature Data'!$B$15:$B$348,0))&gt;IF(B1891=9,$G$2,LOLP!$F$2),1,0),0)</f>
        <v>0</v>
      </c>
      <c r="G1891" s="7">
        <f>SUMIFS(LOLP!$F$4:$F$8763,$C$4:$C$8763,$C1891,$B$4:$B$8763,$B1891,$D$4:$D$8763,$D1891)</f>
        <v>0</v>
      </c>
      <c r="H1891" s="7">
        <f>COUNTIFS(Calendar!$E$3:$E$367,LOLP!C1891,Calendar!$D$3:$D$367,LOLP!B1891)</f>
        <v>22</v>
      </c>
      <c r="I1891" s="7">
        <f ca="1">IF($F1891=1,OFFSET(start_norps,LOLP!$D1891+(1-$C1891)*24,LOLP!$B1891)*H1891/G1891,0)</f>
        <v>0</v>
      </c>
      <c r="J1891" s="7">
        <f ca="1">IF($F1891=1,OFFSET(start_33,LOLP!$D1891+(1-$C1891)*24,LOLP!$B1891)*H1891/G1891,0)</f>
        <v>0</v>
      </c>
      <c r="K1891" s="7">
        <f ca="1">IF($F1891,OFFSET(start_40,LOLP!$D1891+(1-$C1891)*24,LOLP!$B1891),0)</f>
        <v>0</v>
      </c>
      <c r="L1891" s="7">
        <f ca="1">IF($F1891,OFFSET(start_50,LOLP!$D1891+(1-$C1891)*24,LOLP!$B1891),0)</f>
        <v>0</v>
      </c>
      <c r="M1891" s="25">
        <f t="shared" ca="1" si="205"/>
        <v>0</v>
      </c>
      <c r="N1891" s="25">
        <f t="shared" ca="1" si="206"/>
        <v>0</v>
      </c>
      <c r="O1891" s="15" t="e">
        <f t="shared" ca="1" si="207"/>
        <v>#DIV/0!</v>
      </c>
      <c r="P1891" s="15" t="e">
        <f t="shared" ca="1" si="208"/>
        <v>#DIV/0!</v>
      </c>
    </row>
    <row r="1892" spans="1:16" x14ac:dyDescent="0.25">
      <c r="A1892" s="1">
        <f t="shared" si="209"/>
        <v>43179</v>
      </c>
      <c r="B1892" s="7">
        <f t="shared" si="204"/>
        <v>3</v>
      </c>
      <c r="C1892" s="4">
        <f>INDEX(Calendar!$E$3:$E$367,MATCH(LOLP!$A1892,Calendar!$B$3:$B$367,0))</f>
        <v>1</v>
      </c>
      <c r="D1892" s="2">
        <f t="shared" si="210"/>
        <v>17</v>
      </c>
      <c r="E1892" s="36">
        <v>25936</v>
      </c>
      <c r="F1892" s="7">
        <f>IFERROR(IF(INDEX('Temperature Data'!$AA$15:$AA$348,MATCH(LOLP!A1892,'Temperature Data'!$B$15:$B$348,0))&gt;IF(B1892=9,$G$2,LOLP!$F$2),1,0),0)</f>
        <v>0</v>
      </c>
      <c r="G1892" s="7">
        <f>SUMIFS(LOLP!$F$4:$F$8763,$C$4:$C$8763,$C1892,$B$4:$B$8763,$B1892,$D$4:$D$8763,$D1892)</f>
        <v>0</v>
      </c>
      <c r="H1892" s="7">
        <f>COUNTIFS(Calendar!$E$3:$E$367,LOLP!C1892,Calendar!$D$3:$D$367,LOLP!B1892)</f>
        <v>22</v>
      </c>
      <c r="I1892" s="7">
        <f ca="1">IF($F1892=1,OFFSET(start_norps,LOLP!$D1892+(1-$C1892)*24,LOLP!$B1892)*H1892/G1892,0)</f>
        <v>0</v>
      </c>
      <c r="J1892" s="7">
        <f ca="1">IF($F1892=1,OFFSET(start_33,LOLP!$D1892+(1-$C1892)*24,LOLP!$B1892)*H1892/G1892,0)</f>
        <v>0</v>
      </c>
      <c r="K1892" s="7">
        <f ca="1">IF($F1892,OFFSET(start_40,LOLP!$D1892+(1-$C1892)*24,LOLP!$B1892),0)</f>
        <v>0</v>
      </c>
      <c r="L1892" s="7">
        <f ca="1">IF($F1892,OFFSET(start_50,LOLP!$D1892+(1-$C1892)*24,LOLP!$B1892),0)</f>
        <v>0</v>
      </c>
      <c r="M1892" s="25">
        <f t="shared" ca="1" si="205"/>
        <v>0</v>
      </c>
      <c r="N1892" s="25">
        <f t="shared" ca="1" si="206"/>
        <v>0</v>
      </c>
      <c r="O1892" s="15" t="e">
        <f t="shared" ca="1" si="207"/>
        <v>#DIV/0!</v>
      </c>
      <c r="P1892" s="15" t="e">
        <f t="shared" ca="1" si="208"/>
        <v>#DIV/0!</v>
      </c>
    </row>
    <row r="1893" spans="1:16" x14ac:dyDescent="0.25">
      <c r="A1893" s="1">
        <f t="shared" si="209"/>
        <v>43179</v>
      </c>
      <c r="B1893" s="7">
        <f t="shared" si="204"/>
        <v>3</v>
      </c>
      <c r="C1893" s="4">
        <f>INDEX(Calendar!$E$3:$E$367,MATCH(LOLP!$A1893,Calendar!$B$3:$B$367,0))</f>
        <v>1</v>
      </c>
      <c r="D1893" s="2">
        <f t="shared" si="210"/>
        <v>18</v>
      </c>
      <c r="E1893" s="36">
        <v>26479</v>
      </c>
      <c r="F1893" s="7">
        <f>IFERROR(IF(INDEX('Temperature Data'!$AA$15:$AA$348,MATCH(LOLP!A1893,'Temperature Data'!$B$15:$B$348,0))&gt;IF(B1893=9,$G$2,LOLP!$F$2),1,0),0)</f>
        <v>0</v>
      </c>
      <c r="G1893" s="7">
        <f>SUMIFS(LOLP!$F$4:$F$8763,$C$4:$C$8763,$C1893,$B$4:$B$8763,$B1893,$D$4:$D$8763,$D1893)</f>
        <v>0</v>
      </c>
      <c r="H1893" s="7">
        <f>COUNTIFS(Calendar!$E$3:$E$367,LOLP!C1893,Calendar!$D$3:$D$367,LOLP!B1893)</f>
        <v>22</v>
      </c>
      <c r="I1893" s="7">
        <f ca="1">IF($F1893=1,OFFSET(start_norps,LOLP!$D1893+(1-$C1893)*24,LOLP!$B1893)*H1893/G1893,0)</f>
        <v>0</v>
      </c>
      <c r="J1893" s="7">
        <f ca="1">IF($F1893=1,OFFSET(start_33,LOLP!$D1893+(1-$C1893)*24,LOLP!$B1893)*H1893/G1893,0)</f>
        <v>0</v>
      </c>
      <c r="K1893" s="7">
        <f ca="1">IF($F1893,OFFSET(start_40,LOLP!$D1893+(1-$C1893)*24,LOLP!$B1893),0)</f>
        <v>0</v>
      </c>
      <c r="L1893" s="7">
        <f ca="1">IF($F1893,OFFSET(start_50,LOLP!$D1893+(1-$C1893)*24,LOLP!$B1893),0)</f>
        <v>0</v>
      </c>
      <c r="M1893" s="25">
        <f t="shared" ca="1" si="205"/>
        <v>0</v>
      </c>
      <c r="N1893" s="25">
        <f t="shared" ca="1" si="206"/>
        <v>0</v>
      </c>
      <c r="O1893" s="15" t="e">
        <f t="shared" ca="1" si="207"/>
        <v>#DIV/0!</v>
      </c>
      <c r="P1893" s="15" t="e">
        <f t="shared" ca="1" si="208"/>
        <v>#DIV/0!</v>
      </c>
    </row>
    <row r="1894" spans="1:16" x14ac:dyDescent="0.25">
      <c r="A1894" s="1">
        <f t="shared" si="209"/>
        <v>43179</v>
      </c>
      <c r="B1894" s="7">
        <f t="shared" si="204"/>
        <v>3</v>
      </c>
      <c r="C1894" s="4">
        <f>INDEX(Calendar!$E$3:$E$367,MATCH(LOLP!$A1894,Calendar!$B$3:$B$367,0))</f>
        <v>1</v>
      </c>
      <c r="D1894" s="2">
        <f t="shared" si="210"/>
        <v>19</v>
      </c>
      <c r="E1894" s="36">
        <v>27582</v>
      </c>
      <c r="F1894" s="7">
        <f>IFERROR(IF(INDEX('Temperature Data'!$AA$15:$AA$348,MATCH(LOLP!A1894,'Temperature Data'!$B$15:$B$348,0))&gt;IF(B1894=9,$G$2,LOLP!$F$2),1,0),0)</f>
        <v>0</v>
      </c>
      <c r="G1894" s="7">
        <f>SUMIFS(LOLP!$F$4:$F$8763,$C$4:$C$8763,$C1894,$B$4:$B$8763,$B1894,$D$4:$D$8763,$D1894)</f>
        <v>0</v>
      </c>
      <c r="H1894" s="7">
        <f>COUNTIFS(Calendar!$E$3:$E$367,LOLP!C1894,Calendar!$D$3:$D$367,LOLP!B1894)</f>
        <v>22</v>
      </c>
      <c r="I1894" s="7">
        <f ca="1">IF($F1894=1,OFFSET(start_norps,LOLP!$D1894+(1-$C1894)*24,LOLP!$B1894)*H1894/G1894,0)</f>
        <v>0</v>
      </c>
      <c r="J1894" s="7">
        <f ca="1">IF($F1894=1,OFFSET(start_33,LOLP!$D1894+(1-$C1894)*24,LOLP!$B1894)*H1894/G1894,0)</f>
        <v>0</v>
      </c>
      <c r="K1894" s="7">
        <f ca="1">IF($F1894,OFFSET(start_40,LOLP!$D1894+(1-$C1894)*24,LOLP!$B1894),0)</f>
        <v>0</v>
      </c>
      <c r="L1894" s="7">
        <f ca="1">IF($F1894,OFFSET(start_50,LOLP!$D1894+(1-$C1894)*24,LOLP!$B1894),0)</f>
        <v>0</v>
      </c>
      <c r="M1894" s="25">
        <f t="shared" ca="1" si="205"/>
        <v>0</v>
      </c>
      <c r="N1894" s="25">
        <f t="shared" ca="1" si="206"/>
        <v>0</v>
      </c>
      <c r="O1894" s="15" t="e">
        <f t="shared" ca="1" si="207"/>
        <v>#DIV/0!</v>
      </c>
      <c r="P1894" s="15" t="e">
        <f t="shared" ca="1" si="208"/>
        <v>#DIV/0!</v>
      </c>
    </row>
    <row r="1895" spans="1:16" x14ac:dyDescent="0.25">
      <c r="A1895" s="1">
        <f t="shared" si="209"/>
        <v>43179</v>
      </c>
      <c r="B1895" s="7">
        <f t="shared" si="204"/>
        <v>3</v>
      </c>
      <c r="C1895" s="4">
        <f>INDEX(Calendar!$E$3:$E$367,MATCH(LOLP!$A1895,Calendar!$B$3:$B$367,0))</f>
        <v>1</v>
      </c>
      <c r="D1895" s="2">
        <f t="shared" si="210"/>
        <v>20</v>
      </c>
      <c r="E1895" s="36">
        <v>27428</v>
      </c>
      <c r="F1895" s="7">
        <f>IFERROR(IF(INDEX('Temperature Data'!$AA$15:$AA$348,MATCH(LOLP!A1895,'Temperature Data'!$B$15:$B$348,0))&gt;IF(B1895=9,$G$2,LOLP!$F$2),1,0),0)</f>
        <v>0</v>
      </c>
      <c r="G1895" s="7">
        <f>SUMIFS(LOLP!$F$4:$F$8763,$C$4:$C$8763,$C1895,$B$4:$B$8763,$B1895,$D$4:$D$8763,$D1895)</f>
        <v>0</v>
      </c>
      <c r="H1895" s="7">
        <f>COUNTIFS(Calendar!$E$3:$E$367,LOLP!C1895,Calendar!$D$3:$D$367,LOLP!B1895)</f>
        <v>22</v>
      </c>
      <c r="I1895" s="7">
        <f ca="1">IF($F1895=1,OFFSET(start_norps,LOLP!$D1895+(1-$C1895)*24,LOLP!$B1895)*H1895/G1895,0)</f>
        <v>0</v>
      </c>
      <c r="J1895" s="7">
        <f ca="1">IF($F1895=1,OFFSET(start_33,LOLP!$D1895+(1-$C1895)*24,LOLP!$B1895)*H1895/G1895,0)</f>
        <v>0</v>
      </c>
      <c r="K1895" s="7">
        <f ca="1">IF($F1895,OFFSET(start_40,LOLP!$D1895+(1-$C1895)*24,LOLP!$B1895),0)</f>
        <v>0</v>
      </c>
      <c r="L1895" s="7">
        <f ca="1">IF($F1895,OFFSET(start_50,LOLP!$D1895+(1-$C1895)*24,LOLP!$B1895),0)</f>
        <v>0</v>
      </c>
      <c r="M1895" s="25">
        <f t="shared" ca="1" si="205"/>
        <v>0</v>
      </c>
      <c r="N1895" s="25">
        <f t="shared" ca="1" si="206"/>
        <v>0</v>
      </c>
      <c r="O1895" s="15" t="e">
        <f t="shared" ca="1" si="207"/>
        <v>#DIV/0!</v>
      </c>
      <c r="P1895" s="15" t="e">
        <f t="shared" ca="1" si="208"/>
        <v>#DIV/0!</v>
      </c>
    </row>
    <row r="1896" spans="1:16" x14ac:dyDescent="0.25">
      <c r="A1896" s="1">
        <f t="shared" si="209"/>
        <v>43179</v>
      </c>
      <c r="B1896" s="7">
        <f t="shared" si="204"/>
        <v>3</v>
      </c>
      <c r="C1896" s="4">
        <f>INDEX(Calendar!$E$3:$E$367,MATCH(LOLP!$A1896,Calendar!$B$3:$B$367,0))</f>
        <v>1</v>
      </c>
      <c r="D1896" s="2">
        <f t="shared" si="210"/>
        <v>21</v>
      </c>
      <c r="E1896" s="36">
        <v>26114</v>
      </c>
      <c r="F1896" s="7">
        <f>IFERROR(IF(INDEX('Temperature Data'!$AA$15:$AA$348,MATCH(LOLP!A1896,'Temperature Data'!$B$15:$B$348,0))&gt;IF(B1896=9,$G$2,LOLP!$F$2),1,0),0)</f>
        <v>0</v>
      </c>
      <c r="G1896" s="7">
        <f>SUMIFS(LOLP!$F$4:$F$8763,$C$4:$C$8763,$C1896,$B$4:$B$8763,$B1896,$D$4:$D$8763,$D1896)</f>
        <v>0</v>
      </c>
      <c r="H1896" s="7">
        <f>COUNTIFS(Calendar!$E$3:$E$367,LOLP!C1896,Calendar!$D$3:$D$367,LOLP!B1896)</f>
        <v>22</v>
      </c>
      <c r="I1896" s="7">
        <f ca="1">IF($F1896=1,OFFSET(start_norps,LOLP!$D1896+(1-$C1896)*24,LOLP!$B1896)*H1896/G1896,0)</f>
        <v>0</v>
      </c>
      <c r="J1896" s="7">
        <f ca="1">IF($F1896=1,OFFSET(start_33,LOLP!$D1896+(1-$C1896)*24,LOLP!$B1896)*H1896/G1896,0)</f>
        <v>0</v>
      </c>
      <c r="K1896" s="7">
        <f ca="1">IF($F1896,OFFSET(start_40,LOLP!$D1896+(1-$C1896)*24,LOLP!$B1896),0)</f>
        <v>0</v>
      </c>
      <c r="L1896" s="7">
        <f ca="1">IF($F1896,OFFSET(start_50,LOLP!$D1896+(1-$C1896)*24,LOLP!$B1896),0)</f>
        <v>0</v>
      </c>
      <c r="M1896" s="25">
        <f t="shared" ca="1" si="205"/>
        <v>0</v>
      </c>
      <c r="N1896" s="25">
        <f t="shared" ca="1" si="206"/>
        <v>0</v>
      </c>
      <c r="O1896" s="15" t="e">
        <f t="shared" ca="1" si="207"/>
        <v>#DIV/0!</v>
      </c>
      <c r="P1896" s="15" t="e">
        <f t="shared" ca="1" si="208"/>
        <v>#DIV/0!</v>
      </c>
    </row>
    <row r="1897" spans="1:16" x14ac:dyDescent="0.25">
      <c r="A1897" s="1">
        <f t="shared" si="209"/>
        <v>43179</v>
      </c>
      <c r="B1897" s="7">
        <f t="shared" si="204"/>
        <v>3</v>
      </c>
      <c r="C1897" s="4">
        <f>INDEX(Calendar!$E$3:$E$367,MATCH(LOLP!$A1897,Calendar!$B$3:$B$367,0))</f>
        <v>1</v>
      </c>
      <c r="D1897" s="2">
        <f t="shared" si="210"/>
        <v>22</v>
      </c>
      <c r="E1897" s="36">
        <v>24098</v>
      </c>
      <c r="F1897" s="7">
        <f>IFERROR(IF(INDEX('Temperature Data'!$AA$15:$AA$348,MATCH(LOLP!A1897,'Temperature Data'!$B$15:$B$348,0))&gt;IF(B1897=9,$G$2,LOLP!$F$2),1,0),0)</f>
        <v>0</v>
      </c>
      <c r="G1897" s="7">
        <f>SUMIFS(LOLP!$F$4:$F$8763,$C$4:$C$8763,$C1897,$B$4:$B$8763,$B1897,$D$4:$D$8763,$D1897)</f>
        <v>0</v>
      </c>
      <c r="H1897" s="7">
        <f>COUNTIFS(Calendar!$E$3:$E$367,LOLP!C1897,Calendar!$D$3:$D$367,LOLP!B1897)</f>
        <v>22</v>
      </c>
      <c r="I1897" s="7">
        <f ca="1">IF($F1897=1,OFFSET(start_norps,LOLP!$D1897+(1-$C1897)*24,LOLP!$B1897)*H1897/G1897,0)</f>
        <v>0</v>
      </c>
      <c r="J1897" s="7">
        <f ca="1">IF($F1897=1,OFFSET(start_33,LOLP!$D1897+(1-$C1897)*24,LOLP!$B1897)*H1897/G1897,0)</f>
        <v>0</v>
      </c>
      <c r="K1897" s="7">
        <f ca="1">IF($F1897,OFFSET(start_40,LOLP!$D1897+(1-$C1897)*24,LOLP!$B1897),0)</f>
        <v>0</v>
      </c>
      <c r="L1897" s="7">
        <f ca="1">IF($F1897,OFFSET(start_50,LOLP!$D1897+(1-$C1897)*24,LOLP!$B1897),0)</f>
        <v>0</v>
      </c>
      <c r="M1897" s="25">
        <f t="shared" ca="1" si="205"/>
        <v>0</v>
      </c>
      <c r="N1897" s="25">
        <f t="shared" ca="1" si="206"/>
        <v>0</v>
      </c>
      <c r="O1897" s="15" t="e">
        <f t="shared" ca="1" si="207"/>
        <v>#DIV/0!</v>
      </c>
      <c r="P1897" s="15" t="e">
        <f t="shared" ca="1" si="208"/>
        <v>#DIV/0!</v>
      </c>
    </row>
    <row r="1898" spans="1:16" x14ac:dyDescent="0.25">
      <c r="A1898" s="1">
        <f t="shared" si="209"/>
        <v>43179</v>
      </c>
      <c r="B1898" s="7">
        <f t="shared" si="204"/>
        <v>3</v>
      </c>
      <c r="C1898" s="4">
        <f>INDEX(Calendar!$E$3:$E$367,MATCH(LOLP!$A1898,Calendar!$B$3:$B$367,0))</f>
        <v>1</v>
      </c>
      <c r="D1898" s="2">
        <f t="shared" si="210"/>
        <v>23</v>
      </c>
      <c r="E1898" s="36">
        <v>22339</v>
      </c>
      <c r="F1898" s="7">
        <f>IFERROR(IF(INDEX('Temperature Data'!$AA$15:$AA$348,MATCH(LOLP!A1898,'Temperature Data'!$B$15:$B$348,0))&gt;IF(B1898=9,$G$2,LOLP!$F$2),1,0),0)</f>
        <v>0</v>
      </c>
      <c r="G1898" s="7">
        <f>SUMIFS(LOLP!$F$4:$F$8763,$C$4:$C$8763,$C1898,$B$4:$B$8763,$B1898,$D$4:$D$8763,$D1898)</f>
        <v>0</v>
      </c>
      <c r="H1898" s="7">
        <f>COUNTIFS(Calendar!$E$3:$E$367,LOLP!C1898,Calendar!$D$3:$D$367,LOLP!B1898)</f>
        <v>22</v>
      </c>
      <c r="I1898" s="7">
        <f ca="1">IF($F1898=1,OFFSET(start_norps,LOLP!$D1898+(1-$C1898)*24,LOLP!$B1898)*H1898/G1898,0)</f>
        <v>0</v>
      </c>
      <c r="J1898" s="7">
        <f ca="1">IF($F1898=1,OFFSET(start_33,LOLP!$D1898+(1-$C1898)*24,LOLP!$B1898)*H1898/G1898,0)</f>
        <v>0</v>
      </c>
      <c r="K1898" s="7">
        <f ca="1">IF($F1898,OFFSET(start_40,LOLP!$D1898+(1-$C1898)*24,LOLP!$B1898),0)</f>
        <v>0</v>
      </c>
      <c r="L1898" s="7">
        <f ca="1">IF($F1898,OFFSET(start_50,LOLP!$D1898+(1-$C1898)*24,LOLP!$B1898),0)</f>
        <v>0</v>
      </c>
      <c r="M1898" s="25">
        <f t="shared" ca="1" si="205"/>
        <v>0</v>
      </c>
      <c r="N1898" s="25">
        <f t="shared" ca="1" si="206"/>
        <v>0</v>
      </c>
      <c r="O1898" s="15" t="e">
        <f t="shared" ca="1" si="207"/>
        <v>#DIV/0!</v>
      </c>
      <c r="P1898" s="15" t="e">
        <f t="shared" ca="1" si="208"/>
        <v>#DIV/0!</v>
      </c>
    </row>
    <row r="1899" spans="1:16" x14ac:dyDescent="0.25">
      <c r="A1899" s="1">
        <f t="shared" si="209"/>
        <v>43179</v>
      </c>
      <c r="B1899" s="7">
        <f t="shared" si="204"/>
        <v>3</v>
      </c>
      <c r="C1899" s="4">
        <f>INDEX(Calendar!$E$3:$E$367,MATCH(LOLP!$A1899,Calendar!$B$3:$B$367,0))</f>
        <v>1</v>
      </c>
      <c r="D1899" s="2">
        <f t="shared" si="210"/>
        <v>24</v>
      </c>
      <c r="E1899" s="36">
        <v>21378</v>
      </c>
      <c r="F1899" s="7">
        <f>IFERROR(IF(INDEX('Temperature Data'!$AA$15:$AA$348,MATCH(LOLP!A1899,'Temperature Data'!$B$15:$B$348,0))&gt;IF(B1899=9,$G$2,LOLP!$F$2),1,0),0)</f>
        <v>0</v>
      </c>
      <c r="G1899" s="7">
        <f>SUMIFS(LOLP!$F$4:$F$8763,$C$4:$C$8763,$C1899,$B$4:$B$8763,$B1899,$D$4:$D$8763,$D1899)</f>
        <v>0</v>
      </c>
      <c r="H1899" s="7">
        <f>COUNTIFS(Calendar!$E$3:$E$367,LOLP!C1899,Calendar!$D$3:$D$367,LOLP!B1899)</f>
        <v>22</v>
      </c>
      <c r="I1899" s="7">
        <f ca="1">IF($F1899=1,OFFSET(start_norps,LOLP!$D1899+(1-$C1899)*24,LOLP!$B1899)*H1899/G1899,0)</f>
        <v>0</v>
      </c>
      <c r="J1899" s="7">
        <f ca="1">IF($F1899=1,OFFSET(start_33,LOLP!$D1899+(1-$C1899)*24,LOLP!$B1899)*H1899/G1899,0)</f>
        <v>0</v>
      </c>
      <c r="K1899" s="7">
        <f ca="1">IF($F1899,OFFSET(start_40,LOLP!$D1899+(1-$C1899)*24,LOLP!$B1899),0)</f>
        <v>0</v>
      </c>
      <c r="L1899" s="7">
        <f ca="1">IF($F1899,OFFSET(start_50,LOLP!$D1899+(1-$C1899)*24,LOLP!$B1899),0)</f>
        <v>0</v>
      </c>
      <c r="M1899" s="25">
        <f t="shared" ca="1" si="205"/>
        <v>0</v>
      </c>
      <c r="N1899" s="25">
        <f t="shared" ca="1" si="206"/>
        <v>0</v>
      </c>
      <c r="O1899" s="15" t="e">
        <f t="shared" ca="1" si="207"/>
        <v>#DIV/0!</v>
      </c>
      <c r="P1899" s="15" t="e">
        <f t="shared" ca="1" si="208"/>
        <v>#DIV/0!</v>
      </c>
    </row>
    <row r="1900" spans="1:16" x14ac:dyDescent="0.25">
      <c r="A1900" s="1">
        <f t="shared" si="209"/>
        <v>43180</v>
      </c>
      <c r="B1900" s="7">
        <f t="shared" si="204"/>
        <v>3</v>
      </c>
      <c r="C1900" s="4">
        <f>INDEX(Calendar!$E$3:$E$367,MATCH(LOLP!$A1900,Calendar!$B$3:$B$367,0))</f>
        <v>1</v>
      </c>
      <c r="D1900" s="2">
        <f t="shared" si="210"/>
        <v>1</v>
      </c>
      <c r="E1900" s="36">
        <v>20652</v>
      </c>
      <c r="F1900" s="7">
        <f>IFERROR(IF(INDEX('Temperature Data'!$AA$15:$AA$348,MATCH(LOLP!A1900,'Temperature Data'!$B$15:$B$348,0))&gt;IF(B1900=9,$G$2,LOLP!$F$2),1,0),0)</f>
        <v>0</v>
      </c>
      <c r="G1900" s="7">
        <f>SUMIFS(LOLP!$F$4:$F$8763,$C$4:$C$8763,$C1900,$B$4:$B$8763,$B1900,$D$4:$D$8763,$D1900)</f>
        <v>0</v>
      </c>
      <c r="H1900" s="7">
        <f>COUNTIFS(Calendar!$E$3:$E$367,LOLP!C1900,Calendar!$D$3:$D$367,LOLP!B1900)</f>
        <v>22</v>
      </c>
      <c r="I1900" s="7">
        <f ca="1">IF($F1900=1,OFFSET(start_norps,LOLP!$D1900+(1-$C1900)*24,LOLP!$B1900)*H1900/G1900,0)</f>
        <v>0</v>
      </c>
      <c r="J1900" s="7">
        <f ca="1">IF($F1900=1,OFFSET(start_33,LOLP!$D1900+(1-$C1900)*24,LOLP!$B1900)*H1900/G1900,0)</f>
        <v>0</v>
      </c>
      <c r="K1900" s="7">
        <f ca="1">IF($F1900,OFFSET(start_40,LOLP!$D1900+(1-$C1900)*24,LOLP!$B1900),0)</f>
        <v>0</v>
      </c>
      <c r="L1900" s="7">
        <f ca="1">IF($F1900,OFFSET(start_50,LOLP!$D1900+(1-$C1900)*24,LOLP!$B1900),0)</f>
        <v>0</v>
      </c>
      <c r="M1900" s="25">
        <f t="shared" ca="1" si="205"/>
        <v>0</v>
      </c>
      <c r="N1900" s="25">
        <f t="shared" ca="1" si="206"/>
        <v>0</v>
      </c>
      <c r="O1900" s="15" t="e">
        <f t="shared" ca="1" si="207"/>
        <v>#DIV/0!</v>
      </c>
      <c r="P1900" s="15" t="e">
        <f t="shared" ca="1" si="208"/>
        <v>#DIV/0!</v>
      </c>
    </row>
    <row r="1901" spans="1:16" x14ac:dyDescent="0.25">
      <c r="A1901" s="1">
        <f t="shared" si="209"/>
        <v>43180</v>
      </c>
      <c r="B1901" s="7">
        <f t="shared" si="204"/>
        <v>3</v>
      </c>
      <c r="C1901" s="4">
        <f>INDEX(Calendar!$E$3:$E$367,MATCH(LOLP!$A1901,Calendar!$B$3:$B$367,0))</f>
        <v>1</v>
      </c>
      <c r="D1901" s="2">
        <f t="shared" si="210"/>
        <v>2</v>
      </c>
      <c r="E1901" s="36">
        <v>20160</v>
      </c>
      <c r="F1901" s="7">
        <f>IFERROR(IF(INDEX('Temperature Data'!$AA$15:$AA$348,MATCH(LOLP!A1901,'Temperature Data'!$B$15:$B$348,0))&gt;IF(B1901=9,$G$2,LOLP!$F$2),1,0),0)</f>
        <v>0</v>
      </c>
      <c r="G1901" s="7">
        <f>SUMIFS(LOLP!$F$4:$F$8763,$C$4:$C$8763,$C1901,$B$4:$B$8763,$B1901,$D$4:$D$8763,$D1901)</f>
        <v>0</v>
      </c>
      <c r="H1901" s="7">
        <f>COUNTIFS(Calendar!$E$3:$E$367,LOLP!C1901,Calendar!$D$3:$D$367,LOLP!B1901)</f>
        <v>22</v>
      </c>
      <c r="I1901" s="7">
        <f ca="1">IF($F1901=1,OFFSET(start_norps,LOLP!$D1901+(1-$C1901)*24,LOLP!$B1901)*H1901/G1901,0)</f>
        <v>0</v>
      </c>
      <c r="J1901" s="7">
        <f ca="1">IF($F1901=1,OFFSET(start_33,LOLP!$D1901+(1-$C1901)*24,LOLP!$B1901)*H1901/G1901,0)</f>
        <v>0</v>
      </c>
      <c r="K1901" s="7">
        <f ca="1">IF($F1901,OFFSET(start_40,LOLP!$D1901+(1-$C1901)*24,LOLP!$B1901),0)</f>
        <v>0</v>
      </c>
      <c r="L1901" s="7">
        <f ca="1">IF($F1901,OFFSET(start_50,LOLP!$D1901+(1-$C1901)*24,LOLP!$B1901),0)</f>
        <v>0</v>
      </c>
      <c r="M1901" s="25">
        <f t="shared" ca="1" si="205"/>
        <v>0</v>
      </c>
      <c r="N1901" s="25">
        <f t="shared" ca="1" si="206"/>
        <v>0</v>
      </c>
      <c r="O1901" s="15" t="e">
        <f t="shared" ca="1" si="207"/>
        <v>#DIV/0!</v>
      </c>
      <c r="P1901" s="15" t="e">
        <f t="shared" ca="1" si="208"/>
        <v>#DIV/0!</v>
      </c>
    </row>
    <row r="1902" spans="1:16" x14ac:dyDescent="0.25">
      <c r="A1902" s="1">
        <f t="shared" si="209"/>
        <v>43180</v>
      </c>
      <c r="B1902" s="7">
        <f t="shared" si="204"/>
        <v>3</v>
      </c>
      <c r="C1902" s="4">
        <f>INDEX(Calendar!$E$3:$E$367,MATCH(LOLP!$A1902,Calendar!$B$3:$B$367,0))</f>
        <v>1</v>
      </c>
      <c r="D1902" s="2">
        <f t="shared" si="210"/>
        <v>3</v>
      </c>
      <c r="E1902" s="36">
        <v>19992</v>
      </c>
      <c r="F1902" s="7">
        <f>IFERROR(IF(INDEX('Temperature Data'!$AA$15:$AA$348,MATCH(LOLP!A1902,'Temperature Data'!$B$15:$B$348,0))&gt;IF(B1902=9,$G$2,LOLP!$F$2),1,0),0)</f>
        <v>0</v>
      </c>
      <c r="G1902" s="7">
        <f>SUMIFS(LOLP!$F$4:$F$8763,$C$4:$C$8763,$C1902,$B$4:$B$8763,$B1902,$D$4:$D$8763,$D1902)</f>
        <v>0</v>
      </c>
      <c r="H1902" s="7">
        <f>COUNTIFS(Calendar!$E$3:$E$367,LOLP!C1902,Calendar!$D$3:$D$367,LOLP!B1902)</f>
        <v>22</v>
      </c>
      <c r="I1902" s="7">
        <f ca="1">IF($F1902=1,OFFSET(start_norps,LOLP!$D1902+(1-$C1902)*24,LOLP!$B1902)*H1902/G1902,0)</f>
        <v>0</v>
      </c>
      <c r="J1902" s="7">
        <f ca="1">IF($F1902=1,OFFSET(start_33,LOLP!$D1902+(1-$C1902)*24,LOLP!$B1902)*H1902/G1902,0)</f>
        <v>0</v>
      </c>
      <c r="K1902" s="7">
        <f ca="1">IF($F1902,OFFSET(start_40,LOLP!$D1902+(1-$C1902)*24,LOLP!$B1902),0)</f>
        <v>0</v>
      </c>
      <c r="L1902" s="7">
        <f ca="1">IF($F1902,OFFSET(start_50,LOLP!$D1902+(1-$C1902)*24,LOLP!$B1902),0)</f>
        <v>0</v>
      </c>
      <c r="M1902" s="25">
        <f t="shared" ca="1" si="205"/>
        <v>0</v>
      </c>
      <c r="N1902" s="25">
        <f t="shared" ca="1" si="206"/>
        <v>0</v>
      </c>
      <c r="O1902" s="15" t="e">
        <f t="shared" ca="1" si="207"/>
        <v>#DIV/0!</v>
      </c>
      <c r="P1902" s="15" t="e">
        <f t="shared" ca="1" si="208"/>
        <v>#DIV/0!</v>
      </c>
    </row>
    <row r="1903" spans="1:16" x14ac:dyDescent="0.25">
      <c r="A1903" s="1">
        <f t="shared" si="209"/>
        <v>43180</v>
      </c>
      <c r="B1903" s="7">
        <f t="shared" si="204"/>
        <v>3</v>
      </c>
      <c r="C1903" s="4">
        <f>INDEX(Calendar!$E$3:$E$367,MATCH(LOLP!$A1903,Calendar!$B$3:$B$367,0))</f>
        <v>1</v>
      </c>
      <c r="D1903" s="2">
        <f t="shared" si="210"/>
        <v>4</v>
      </c>
      <c r="E1903" s="36">
        <v>20409</v>
      </c>
      <c r="F1903" s="7">
        <f>IFERROR(IF(INDEX('Temperature Data'!$AA$15:$AA$348,MATCH(LOLP!A1903,'Temperature Data'!$B$15:$B$348,0))&gt;IF(B1903=9,$G$2,LOLP!$F$2),1,0),0)</f>
        <v>0</v>
      </c>
      <c r="G1903" s="7">
        <f>SUMIFS(LOLP!$F$4:$F$8763,$C$4:$C$8763,$C1903,$B$4:$B$8763,$B1903,$D$4:$D$8763,$D1903)</f>
        <v>0</v>
      </c>
      <c r="H1903" s="7">
        <f>COUNTIFS(Calendar!$E$3:$E$367,LOLP!C1903,Calendar!$D$3:$D$367,LOLP!B1903)</f>
        <v>22</v>
      </c>
      <c r="I1903" s="7">
        <f ca="1">IF($F1903=1,OFFSET(start_norps,LOLP!$D1903+(1-$C1903)*24,LOLP!$B1903)*H1903/G1903,0)</f>
        <v>0</v>
      </c>
      <c r="J1903" s="7">
        <f ca="1">IF($F1903=1,OFFSET(start_33,LOLP!$D1903+(1-$C1903)*24,LOLP!$B1903)*H1903/G1903,0)</f>
        <v>0</v>
      </c>
      <c r="K1903" s="7">
        <f ca="1">IF($F1903,OFFSET(start_40,LOLP!$D1903+(1-$C1903)*24,LOLP!$B1903),0)</f>
        <v>0</v>
      </c>
      <c r="L1903" s="7">
        <f ca="1">IF($F1903,OFFSET(start_50,LOLP!$D1903+(1-$C1903)*24,LOLP!$B1903),0)</f>
        <v>0</v>
      </c>
      <c r="M1903" s="25">
        <f t="shared" ca="1" si="205"/>
        <v>0</v>
      </c>
      <c r="N1903" s="25">
        <f t="shared" ca="1" si="206"/>
        <v>0</v>
      </c>
      <c r="O1903" s="15" t="e">
        <f t="shared" ca="1" si="207"/>
        <v>#DIV/0!</v>
      </c>
      <c r="P1903" s="15" t="e">
        <f t="shared" ca="1" si="208"/>
        <v>#DIV/0!</v>
      </c>
    </row>
    <row r="1904" spans="1:16" x14ac:dyDescent="0.25">
      <c r="A1904" s="1">
        <f t="shared" si="209"/>
        <v>43180</v>
      </c>
      <c r="B1904" s="7">
        <f t="shared" si="204"/>
        <v>3</v>
      </c>
      <c r="C1904" s="4">
        <f>INDEX(Calendar!$E$3:$E$367,MATCH(LOLP!$A1904,Calendar!$B$3:$B$367,0))</f>
        <v>1</v>
      </c>
      <c r="D1904" s="2">
        <f t="shared" si="210"/>
        <v>5</v>
      </c>
      <c r="E1904" s="36">
        <v>21318</v>
      </c>
      <c r="F1904" s="7">
        <f>IFERROR(IF(INDEX('Temperature Data'!$AA$15:$AA$348,MATCH(LOLP!A1904,'Temperature Data'!$B$15:$B$348,0))&gt;IF(B1904=9,$G$2,LOLP!$F$2),1,0),0)</f>
        <v>0</v>
      </c>
      <c r="G1904" s="7">
        <f>SUMIFS(LOLP!$F$4:$F$8763,$C$4:$C$8763,$C1904,$B$4:$B$8763,$B1904,$D$4:$D$8763,$D1904)</f>
        <v>0</v>
      </c>
      <c r="H1904" s="7">
        <f>COUNTIFS(Calendar!$E$3:$E$367,LOLP!C1904,Calendar!$D$3:$D$367,LOLP!B1904)</f>
        <v>22</v>
      </c>
      <c r="I1904" s="7">
        <f ca="1">IF($F1904=1,OFFSET(start_norps,LOLP!$D1904+(1-$C1904)*24,LOLP!$B1904)*H1904/G1904,0)</f>
        <v>0</v>
      </c>
      <c r="J1904" s="7">
        <f ca="1">IF($F1904=1,OFFSET(start_33,LOLP!$D1904+(1-$C1904)*24,LOLP!$B1904)*H1904/G1904,0)</f>
        <v>0</v>
      </c>
      <c r="K1904" s="7">
        <f ca="1">IF($F1904,OFFSET(start_40,LOLP!$D1904+(1-$C1904)*24,LOLP!$B1904),0)</f>
        <v>0</v>
      </c>
      <c r="L1904" s="7">
        <f ca="1">IF($F1904,OFFSET(start_50,LOLP!$D1904+(1-$C1904)*24,LOLP!$B1904),0)</f>
        <v>0</v>
      </c>
      <c r="M1904" s="25">
        <f t="shared" ca="1" si="205"/>
        <v>0</v>
      </c>
      <c r="N1904" s="25">
        <f t="shared" ca="1" si="206"/>
        <v>0</v>
      </c>
      <c r="O1904" s="15" t="e">
        <f t="shared" ca="1" si="207"/>
        <v>#DIV/0!</v>
      </c>
      <c r="P1904" s="15" t="e">
        <f t="shared" ca="1" si="208"/>
        <v>#DIV/0!</v>
      </c>
    </row>
    <row r="1905" spans="1:16" x14ac:dyDescent="0.25">
      <c r="A1905" s="1">
        <f t="shared" si="209"/>
        <v>43180</v>
      </c>
      <c r="B1905" s="7">
        <f t="shared" si="204"/>
        <v>3</v>
      </c>
      <c r="C1905" s="4">
        <f>INDEX(Calendar!$E$3:$E$367,MATCH(LOLP!$A1905,Calendar!$B$3:$B$367,0))</f>
        <v>1</v>
      </c>
      <c r="D1905" s="2">
        <f t="shared" si="210"/>
        <v>6</v>
      </c>
      <c r="E1905" s="36">
        <v>23597</v>
      </c>
      <c r="F1905" s="7">
        <f>IFERROR(IF(INDEX('Temperature Data'!$AA$15:$AA$348,MATCH(LOLP!A1905,'Temperature Data'!$B$15:$B$348,0))&gt;IF(B1905=9,$G$2,LOLP!$F$2),1,0),0)</f>
        <v>0</v>
      </c>
      <c r="G1905" s="7">
        <f>SUMIFS(LOLP!$F$4:$F$8763,$C$4:$C$8763,$C1905,$B$4:$B$8763,$B1905,$D$4:$D$8763,$D1905)</f>
        <v>0</v>
      </c>
      <c r="H1905" s="7">
        <f>COUNTIFS(Calendar!$E$3:$E$367,LOLP!C1905,Calendar!$D$3:$D$367,LOLP!B1905)</f>
        <v>22</v>
      </c>
      <c r="I1905" s="7">
        <f ca="1">IF($F1905=1,OFFSET(start_norps,LOLP!$D1905+(1-$C1905)*24,LOLP!$B1905)*H1905/G1905,0)</f>
        <v>0</v>
      </c>
      <c r="J1905" s="7">
        <f ca="1">IF($F1905=1,OFFSET(start_33,LOLP!$D1905+(1-$C1905)*24,LOLP!$B1905)*H1905/G1905,0)</f>
        <v>0</v>
      </c>
      <c r="K1905" s="7">
        <f ca="1">IF($F1905,OFFSET(start_40,LOLP!$D1905+(1-$C1905)*24,LOLP!$B1905),0)</f>
        <v>0</v>
      </c>
      <c r="L1905" s="7">
        <f ca="1">IF($F1905,OFFSET(start_50,LOLP!$D1905+(1-$C1905)*24,LOLP!$B1905),0)</f>
        <v>0</v>
      </c>
      <c r="M1905" s="25">
        <f t="shared" ca="1" si="205"/>
        <v>0</v>
      </c>
      <c r="N1905" s="25">
        <f t="shared" ca="1" si="206"/>
        <v>0</v>
      </c>
      <c r="O1905" s="15" t="e">
        <f t="shared" ca="1" si="207"/>
        <v>#DIV/0!</v>
      </c>
      <c r="P1905" s="15" t="e">
        <f t="shared" ca="1" si="208"/>
        <v>#DIV/0!</v>
      </c>
    </row>
    <row r="1906" spans="1:16" x14ac:dyDescent="0.25">
      <c r="A1906" s="1">
        <f t="shared" si="209"/>
        <v>43180</v>
      </c>
      <c r="B1906" s="7">
        <f t="shared" si="204"/>
        <v>3</v>
      </c>
      <c r="C1906" s="4">
        <f>INDEX(Calendar!$E$3:$E$367,MATCH(LOLP!$A1906,Calendar!$B$3:$B$367,0))</f>
        <v>1</v>
      </c>
      <c r="D1906" s="2">
        <f t="shared" si="210"/>
        <v>7</v>
      </c>
      <c r="E1906" s="36">
        <v>25182</v>
      </c>
      <c r="F1906" s="7">
        <f>IFERROR(IF(INDEX('Temperature Data'!$AA$15:$AA$348,MATCH(LOLP!A1906,'Temperature Data'!$B$15:$B$348,0))&gt;IF(B1906=9,$G$2,LOLP!$F$2),1,0),0)</f>
        <v>0</v>
      </c>
      <c r="G1906" s="7">
        <f>SUMIFS(LOLP!$F$4:$F$8763,$C$4:$C$8763,$C1906,$B$4:$B$8763,$B1906,$D$4:$D$8763,$D1906)</f>
        <v>0</v>
      </c>
      <c r="H1906" s="7">
        <f>COUNTIFS(Calendar!$E$3:$E$367,LOLP!C1906,Calendar!$D$3:$D$367,LOLP!B1906)</f>
        <v>22</v>
      </c>
      <c r="I1906" s="7">
        <f ca="1">IF($F1906=1,OFFSET(start_norps,LOLP!$D1906+(1-$C1906)*24,LOLP!$B1906)*H1906/G1906,0)</f>
        <v>0</v>
      </c>
      <c r="J1906" s="7">
        <f ca="1">IF($F1906=1,OFFSET(start_33,LOLP!$D1906+(1-$C1906)*24,LOLP!$B1906)*H1906/G1906,0)</f>
        <v>0</v>
      </c>
      <c r="K1906" s="7">
        <f ca="1">IF($F1906,OFFSET(start_40,LOLP!$D1906+(1-$C1906)*24,LOLP!$B1906),0)</f>
        <v>0</v>
      </c>
      <c r="L1906" s="7">
        <f ca="1">IF($F1906,OFFSET(start_50,LOLP!$D1906+(1-$C1906)*24,LOLP!$B1906),0)</f>
        <v>0</v>
      </c>
      <c r="M1906" s="25">
        <f t="shared" ca="1" si="205"/>
        <v>0</v>
      </c>
      <c r="N1906" s="25">
        <f t="shared" ca="1" si="206"/>
        <v>0</v>
      </c>
      <c r="O1906" s="15" t="e">
        <f t="shared" ca="1" si="207"/>
        <v>#DIV/0!</v>
      </c>
      <c r="P1906" s="15" t="e">
        <f t="shared" ca="1" si="208"/>
        <v>#DIV/0!</v>
      </c>
    </row>
    <row r="1907" spans="1:16" x14ac:dyDescent="0.25">
      <c r="A1907" s="1">
        <f t="shared" si="209"/>
        <v>43180</v>
      </c>
      <c r="B1907" s="7">
        <f t="shared" si="204"/>
        <v>3</v>
      </c>
      <c r="C1907" s="4">
        <f>INDEX(Calendar!$E$3:$E$367,MATCH(LOLP!$A1907,Calendar!$B$3:$B$367,0))</f>
        <v>1</v>
      </c>
      <c r="D1907" s="2">
        <f t="shared" si="210"/>
        <v>8</v>
      </c>
      <c r="E1907" s="36">
        <v>25352</v>
      </c>
      <c r="F1907" s="7">
        <f>IFERROR(IF(INDEX('Temperature Data'!$AA$15:$AA$348,MATCH(LOLP!A1907,'Temperature Data'!$B$15:$B$348,0))&gt;IF(B1907=9,$G$2,LOLP!$F$2),1,0),0)</f>
        <v>0</v>
      </c>
      <c r="G1907" s="7">
        <f>SUMIFS(LOLP!$F$4:$F$8763,$C$4:$C$8763,$C1907,$B$4:$B$8763,$B1907,$D$4:$D$8763,$D1907)</f>
        <v>0</v>
      </c>
      <c r="H1907" s="7">
        <f>COUNTIFS(Calendar!$E$3:$E$367,LOLP!C1907,Calendar!$D$3:$D$367,LOLP!B1907)</f>
        <v>22</v>
      </c>
      <c r="I1907" s="7">
        <f ca="1">IF($F1907=1,OFFSET(start_norps,LOLP!$D1907+(1-$C1907)*24,LOLP!$B1907)*H1907/G1907,0)</f>
        <v>0</v>
      </c>
      <c r="J1907" s="7">
        <f ca="1">IF($F1907=1,OFFSET(start_33,LOLP!$D1907+(1-$C1907)*24,LOLP!$B1907)*H1907/G1907,0)</f>
        <v>0</v>
      </c>
      <c r="K1907" s="7">
        <f ca="1">IF($F1907,OFFSET(start_40,LOLP!$D1907+(1-$C1907)*24,LOLP!$B1907),0)</f>
        <v>0</v>
      </c>
      <c r="L1907" s="7">
        <f ca="1">IF($F1907,OFFSET(start_50,LOLP!$D1907+(1-$C1907)*24,LOLP!$B1907),0)</f>
        <v>0</v>
      </c>
      <c r="M1907" s="25">
        <f t="shared" ca="1" si="205"/>
        <v>0</v>
      </c>
      <c r="N1907" s="25">
        <f t="shared" ca="1" si="206"/>
        <v>0</v>
      </c>
      <c r="O1907" s="15" t="e">
        <f t="shared" ca="1" si="207"/>
        <v>#DIV/0!</v>
      </c>
      <c r="P1907" s="15" t="e">
        <f t="shared" ca="1" si="208"/>
        <v>#DIV/0!</v>
      </c>
    </row>
    <row r="1908" spans="1:16" x14ac:dyDescent="0.25">
      <c r="A1908" s="1">
        <f t="shared" si="209"/>
        <v>43180</v>
      </c>
      <c r="B1908" s="7">
        <f t="shared" si="204"/>
        <v>3</v>
      </c>
      <c r="C1908" s="4">
        <f>INDEX(Calendar!$E$3:$E$367,MATCH(LOLP!$A1908,Calendar!$B$3:$B$367,0))</f>
        <v>1</v>
      </c>
      <c r="D1908" s="2">
        <f t="shared" si="210"/>
        <v>9</v>
      </c>
      <c r="E1908" s="36">
        <v>25574</v>
      </c>
      <c r="F1908" s="7">
        <f>IFERROR(IF(INDEX('Temperature Data'!$AA$15:$AA$348,MATCH(LOLP!A1908,'Temperature Data'!$B$15:$B$348,0))&gt;IF(B1908=9,$G$2,LOLP!$F$2),1,0),0)</f>
        <v>0</v>
      </c>
      <c r="G1908" s="7">
        <f>SUMIFS(LOLP!$F$4:$F$8763,$C$4:$C$8763,$C1908,$B$4:$B$8763,$B1908,$D$4:$D$8763,$D1908)</f>
        <v>0</v>
      </c>
      <c r="H1908" s="7">
        <f>COUNTIFS(Calendar!$E$3:$E$367,LOLP!C1908,Calendar!$D$3:$D$367,LOLP!B1908)</f>
        <v>22</v>
      </c>
      <c r="I1908" s="7">
        <f ca="1">IF($F1908=1,OFFSET(start_norps,LOLP!$D1908+(1-$C1908)*24,LOLP!$B1908)*H1908/G1908,0)</f>
        <v>0</v>
      </c>
      <c r="J1908" s="7">
        <f ca="1">IF($F1908=1,OFFSET(start_33,LOLP!$D1908+(1-$C1908)*24,LOLP!$B1908)*H1908/G1908,0)</f>
        <v>0</v>
      </c>
      <c r="K1908" s="7">
        <f ca="1">IF($F1908,OFFSET(start_40,LOLP!$D1908+(1-$C1908)*24,LOLP!$B1908),0)</f>
        <v>0</v>
      </c>
      <c r="L1908" s="7">
        <f ca="1">IF($F1908,OFFSET(start_50,LOLP!$D1908+(1-$C1908)*24,LOLP!$B1908),0)</f>
        <v>0</v>
      </c>
      <c r="M1908" s="25">
        <f t="shared" ca="1" si="205"/>
        <v>0</v>
      </c>
      <c r="N1908" s="25">
        <f t="shared" ca="1" si="206"/>
        <v>0</v>
      </c>
      <c r="O1908" s="15" t="e">
        <f t="shared" ca="1" si="207"/>
        <v>#DIV/0!</v>
      </c>
      <c r="P1908" s="15" t="e">
        <f t="shared" ca="1" si="208"/>
        <v>#DIV/0!</v>
      </c>
    </row>
    <row r="1909" spans="1:16" x14ac:dyDescent="0.25">
      <c r="A1909" s="1">
        <f t="shared" si="209"/>
        <v>43180</v>
      </c>
      <c r="B1909" s="7">
        <f t="shared" si="204"/>
        <v>3</v>
      </c>
      <c r="C1909" s="4">
        <f>INDEX(Calendar!$E$3:$E$367,MATCH(LOLP!$A1909,Calendar!$B$3:$B$367,0))</f>
        <v>1</v>
      </c>
      <c r="D1909" s="2">
        <f t="shared" si="210"/>
        <v>10</v>
      </c>
      <c r="E1909" s="36">
        <v>25860</v>
      </c>
      <c r="F1909" s="7">
        <f>IFERROR(IF(INDEX('Temperature Data'!$AA$15:$AA$348,MATCH(LOLP!A1909,'Temperature Data'!$B$15:$B$348,0))&gt;IF(B1909=9,$G$2,LOLP!$F$2),1,0),0)</f>
        <v>0</v>
      </c>
      <c r="G1909" s="7">
        <f>SUMIFS(LOLP!$F$4:$F$8763,$C$4:$C$8763,$C1909,$B$4:$B$8763,$B1909,$D$4:$D$8763,$D1909)</f>
        <v>0</v>
      </c>
      <c r="H1909" s="7">
        <f>COUNTIFS(Calendar!$E$3:$E$367,LOLP!C1909,Calendar!$D$3:$D$367,LOLP!B1909)</f>
        <v>22</v>
      </c>
      <c r="I1909" s="7">
        <f ca="1">IF($F1909=1,OFFSET(start_norps,LOLP!$D1909+(1-$C1909)*24,LOLP!$B1909)*H1909/G1909,0)</f>
        <v>0</v>
      </c>
      <c r="J1909" s="7">
        <f ca="1">IF($F1909=1,OFFSET(start_33,LOLP!$D1909+(1-$C1909)*24,LOLP!$B1909)*H1909/G1909,0)</f>
        <v>0</v>
      </c>
      <c r="K1909" s="7">
        <f ca="1">IF($F1909,OFFSET(start_40,LOLP!$D1909+(1-$C1909)*24,LOLP!$B1909),0)</f>
        <v>0</v>
      </c>
      <c r="L1909" s="7">
        <f ca="1">IF($F1909,OFFSET(start_50,LOLP!$D1909+(1-$C1909)*24,LOLP!$B1909),0)</f>
        <v>0</v>
      </c>
      <c r="M1909" s="25">
        <f t="shared" ca="1" si="205"/>
        <v>0</v>
      </c>
      <c r="N1909" s="25">
        <f t="shared" ca="1" si="206"/>
        <v>0</v>
      </c>
      <c r="O1909" s="15" t="e">
        <f t="shared" ca="1" si="207"/>
        <v>#DIV/0!</v>
      </c>
      <c r="P1909" s="15" t="e">
        <f t="shared" ca="1" si="208"/>
        <v>#DIV/0!</v>
      </c>
    </row>
    <row r="1910" spans="1:16" x14ac:dyDescent="0.25">
      <c r="A1910" s="1">
        <f t="shared" si="209"/>
        <v>43180</v>
      </c>
      <c r="B1910" s="7">
        <f t="shared" si="204"/>
        <v>3</v>
      </c>
      <c r="C1910" s="4">
        <f>INDEX(Calendar!$E$3:$E$367,MATCH(LOLP!$A1910,Calendar!$B$3:$B$367,0))</f>
        <v>1</v>
      </c>
      <c r="D1910" s="2">
        <f t="shared" si="210"/>
        <v>11</v>
      </c>
      <c r="E1910" s="36">
        <v>25902</v>
      </c>
      <c r="F1910" s="7">
        <f>IFERROR(IF(INDEX('Temperature Data'!$AA$15:$AA$348,MATCH(LOLP!A1910,'Temperature Data'!$B$15:$B$348,0))&gt;IF(B1910=9,$G$2,LOLP!$F$2),1,0),0)</f>
        <v>0</v>
      </c>
      <c r="G1910" s="7">
        <f>SUMIFS(LOLP!$F$4:$F$8763,$C$4:$C$8763,$C1910,$B$4:$B$8763,$B1910,$D$4:$D$8763,$D1910)</f>
        <v>0</v>
      </c>
      <c r="H1910" s="7">
        <f>COUNTIFS(Calendar!$E$3:$E$367,LOLP!C1910,Calendar!$D$3:$D$367,LOLP!B1910)</f>
        <v>22</v>
      </c>
      <c r="I1910" s="7">
        <f ca="1">IF($F1910=1,OFFSET(start_norps,LOLP!$D1910+(1-$C1910)*24,LOLP!$B1910)*H1910/G1910,0)</f>
        <v>0</v>
      </c>
      <c r="J1910" s="7">
        <f ca="1">IF($F1910=1,OFFSET(start_33,LOLP!$D1910+(1-$C1910)*24,LOLP!$B1910)*H1910/G1910,0)</f>
        <v>0</v>
      </c>
      <c r="K1910" s="7">
        <f ca="1">IF($F1910,OFFSET(start_40,LOLP!$D1910+(1-$C1910)*24,LOLP!$B1910),0)</f>
        <v>0</v>
      </c>
      <c r="L1910" s="7">
        <f ca="1">IF($F1910,OFFSET(start_50,LOLP!$D1910+(1-$C1910)*24,LOLP!$B1910),0)</f>
        <v>0</v>
      </c>
      <c r="M1910" s="25">
        <f t="shared" ca="1" si="205"/>
        <v>0</v>
      </c>
      <c r="N1910" s="25">
        <f t="shared" ca="1" si="206"/>
        <v>0</v>
      </c>
      <c r="O1910" s="15" t="e">
        <f t="shared" ca="1" si="207"/>
        <v>#DIV/0!</v>
      </c>
      <c r="P1910" s="15" t="e">
        <f t="shared" ca="1" si="208"/>
        <v>#DIV/0!</v>
      </c>
    </row>
    <row r="1911" spans="1:16" x14ac:dyDescent="0.25">
      <c r="A1911" s="1">
        <f t="shared" si="209"/>
        <v>43180</v>
      </c>
      <c r="B1911" s="7">
        <f t="shared" si="204"/>
        <v>3</v>
      </c>
      <c r="C1911" s="4">
        <f>INDEX(Calendar!$E$3:$E$367,MATCH(LOLP!$A1911,Calendar!$B$3:$B$367,0))</f>
        <v>1</v>
      </c>
      <c r="D1911" s="2">
        <f t="shared" si="210"/>
        <v>12</v>
      </c>
      <c r="E1911" s="36">
        <v>25602</v>
      </c>
      <c r="F1911" s="7">
        <f>IFERROR(IF(INDEX('Temperature Data'!$AA$15:$AA$348,MATCH(LOLP!A1911,'Temperature Data'!$B$15:$B$348,0))&gt;IF(B1911=9,$G$2,LOLP!$F$2),1,0),0)</f>
        <v>0</v>
      </c>
      <c r="G1911" s="7">
        <f>SUMIFS(LOLP!$F$4:$F$8763,$C$4:$C$8763,$C1911,$B$4:$B$8763,$B1911,$D$4:$D$8763,$D1911)</f>
        <v>0</v>
      </c>
      <c r="H1911" s="7">
        <f>COUNTIFS(Calendar!$E$3:$E$367,LOLP!C1911,Calendar!$D$3:$D$367,LOLP!B1911)</f>
        <v>22</v>
      </c>
      <c r="I1911" s="7">
        <f ca="1">IF($F1911=1,OFFSET(start_norps,LOLP!$D1911+(1-$C1911)*24,LOLP!$B1911)*H1911/G1911,0)</f>
        <v>0</v>
      </c>
      <c r="J1911" s="7">
        <f ca="1">IF($F1911=1,OFFSET(start_33,LOLP!$D1911+(1-$C1911)*24,LOLP!$B1911)*H1911/G1911,0)</f>
        <v>0</v>
      </c>
      <c r="K1911" s="7">
        <f ca="1">IF($F1911,OFFSET(start_40,LOLP!$D1911+(1-$C1911)*24,LOLP!$B1911),0)</f>
        <v>0</v>
      </c>
      <c r="L1911" s="7">
        <f ca="1">IF($F1911,OFFSET(start_50,LOLP!$D1911+(1-$C1911)*24,LOLP!$B1911),0)</f>
        <v>0</v>
      </c>
      <c r="M1911" s="25">
        <f t="shared" ca="1" si="205"/>
        <v>0</v>
      </c>
      <c r="N1911" s="25">
        <f t="shared" ca="1" si="206"/>
        <v>0</v>
      </c>
      <c r="O1911" s="15" t="e">
        <f t="shared" ca="1" si="207"/>
        <v>#DIV/0!</v>
      </c>
      <c r="P1911" s="15" t="e">
        <f t="shared" ca="1" si="208"/>
        <v>#DIV/0!</v>
      </c>
    </row>
    <row r="1912" spans="1:16" x14ac:dyDescent="0.25">
      <c r="A1912" s="1">
        <f t="shared" si="209"/>
        <v>43180</v>
      </c>
      <c r="B1912" s="7">
        <f t="shared" si="204"/>
        <v>3</v>
      </c>
      <c r="C1912" s="4">
        <f>INDEX(Calendar!$E$3:$E$367,MATCH(LOLP!$A1912,Calendar!$B$3:$B$367,0))</f>
        <v>1</v>
      </c>
      <c r="D1912" s="2">
        <f t="shared" si="210"/>
        <v>13</v>
      </c>
      <c r="E1912" s="36">
        <v>25378</v>
      </c>
      <c r="F1912" s="7">
        <f>IFERROR(IF(INDEX('Temperature Data'!$AA$15:$AA$348,MATCH(LOLP!A1912,'Temperature Data'!$B$15:$B$348,0))&gt;IF(B1912=9,$G$2,LOLP!$F$2),1,0),0)</f>
        <v>0</v>
      </c>
      <c r="G1912" s="7">
        <f>SUMIFS(LOLP!$F$4:$F$8763,$C$4:$C$8763,$C1912,$B$4:$B$8763,$B1912,$D$4:$D$8763,$D1912)</f>
        <v>0</v>
      </c>
      <c r="H1912" s="7">
        <f>COUNTIFS(Calendar!$E$3:$E$367,LOLP!C1912,Calendar!$D$3:$D$367,LOLP!B1912)</f>
        <v>22</v>
      </c>
      <c r="I1912" s="7">
        <f ca="1">IF($F1912=1,OFFSET(start_norps,LOLP!$D1912+(1-$C1912)*24,LOLP!$B1912)*H1912/G1912,0)</f>
        <v>0</v>
      </c>
      <c r="J1912" s="7">
        <f ca="1">IF($F1912=1,OFFSET(start_33,LOLP!$D1912+(1-$C1912)*24,LOLP!$B1912)*H1912/G1912,0)</f>
        <v>0</v>
      </c>
      <c r="K1912" s="7">
        <f ca="1">IF($F1912,OFFSET(start_40,LOLP!$D1912+(1-$C1912)*24,LOLP!$B1912),0)</f>
        <v>0</v>
      </c>
      <c r="L1912" s="7">
        <f ca="1">IF($F1912,OFFSET(start_50,LOLP!$D1912+(1-$C1912)*24,LOLP!$B1912),0)</f>
        <v>0</v>
      </c>
      <c r="M1912" s="25">
        <f t="shared" ca="1" si="205"/>
        <v>0</v>
      </c>
      <c r="N1912" s="25">
        <f t="shared" ca="1" si="206"/>
        <v>0</v>
      </c>
      <c r="O1912" s="15" t="e">
        <f t="shared" ca="1" si="207"/>
        <v>#DIV/0!</v>
      </c>
      <c r="P1912" s="15" t="e">
        <f t="shared" ca="1" si="208"/>
        <v>#DIV/0!</v>
      </c>
    </row>
    <row r="1913" spans="1:16" x14ac:dyDescent="0.25">
      <c r="A1913" s="1">
        <f t="shared" si="209"/>
        <v>43180</v>
      </c>
      <c r="B1913" s="7">
        <f t="shared" si="204"/>
        <v>3</v>
      </c>
      <c r="C1913" s="4">
        <f>INDEX(Calendar!$E$3:$E$367,MATCH(LOLP!$A1913,Calendar!$B$3:$B$367,0))</f>
        <v>1</v>
      </c>
      <c r="D1913" s="2">
        <f t="shared" si="210"/>
        <v>14</v>
      </c>
      <c r="E1913" s="36">
        <v>25185</v>
      </c>
      <c r="F1913" s="7">
        <f>IFERROR(IF(INDEX('Temperature Data'!$AA$15:$AA$348,MATCH(LOLP!A1913,'Temperature Data'!$B$15:$B$348,0))&gt;IF(B1913=9,$G$2,LOLP!$F$2),1,0),0)</f>
        <v>0</v>
      </c>
      <c r="G1913" s="7">
        <f>SUMIFS(LOLP!$F$4:$F$8763,$C$4:$C$8763,$C1913,$B$4:$B$8763,$B1913,$D$4:$D$8763,$D1913)</f>
        <v>0</v>
      </c>
      <c r="H1913" s="7">
        <f>COUNTIFS(Calendar!$E$3:$E$367,LOLP!C1913,Calendar!$D$3:$D$367,LOLP!B1913)</f>
        <v>22</v>
      </c>
      <c r="I1913" s="7">
        <f ca="1">IF($F1913=1,OFFSET(start_norps,LOLP!$D1913+(1-$C1913)*24,LOLP!$B1913)*H1913/G1913,0)</f>
        <v>0</v>
      </c>
      <c r="J1913" s="7">
        <f ca="1">IF($F1913=1,OFFSET(start_33,LOLP!$D1913+(1-$C1913)*24,LOLP!$B1913)*H1913/G1913,0)</f>
        <v>0</v>
      </c>
      <c r="K1913" s="7">
        <f ca="1">IF($F1913,OFFSET(start_40,LOLP!$D1913+(1-$C1913)*24,LOLP!$B1913),0)</f>
        <v>0</v>
      </c>
      <c r="L1913" s="7">
        <f ca="1">IF($F1913,OFFSET(start_50,LOLP!$D1913+(1-$C1913)*24,LOLP!$B1913),0)</f>
        <v>0</v>
      </c>
      <c r="M1913" s="25">
        <f t="shared" ca="1" si="205"/>
        <v>0</v>
      </c>
      <c r="N1913" s="25">
        <f t="shared" ca="1" si="206"/>
        <v>0</v>
      </c>
      <c r="O1913" s="15" t="e">
        <f t="shared" ca="1" si="207"/>
        <v>#DIV/0!</v>
      </c>
      <c r="P1913" s="15" t="e">
        <f t="shared" ca="1" si="208"/>
        <v>#DIV/0!</v>
      </c>
    </row>
    <row r="1914" spans="1:16" x14ac:dyDescent="0.25">
      <c r="A1914" s="1">
        <f t="shared" si="209"/>
        <v>43180</v>
      </c>
      <c r="B1914" s="7">
        <f t="shared" si="204"/>
        <v>3</v>
      </c>
      <c r="C1914" s="4">
        <f>INDEX(Calendar!$E$3:$E$367,MATCH(LOLP!$A1914,Calendar!$B$3:$B$367,0))</f>
        <v>1</v>
      </c>
      <c r="D1914" s="2">
        <f t="shared" si="210"/>
        <v>15</v>
      </c>
      <c r="E1914" s="36">
        <v>25132</v>
      </c>
      <c r="F1914" s="7">
        <f>IFERROR(IF(INDEX('Temperature Data'!$AA$15:$AA$348,MATCH(LOLP!A1914,'Temperature Data'!$B$15:$B$348,0))&gt;IF(B1914=9,$G$2,LOLP!$F$2),1,0),0)</f>
        <v>0</v>
      </c>
      <c r="G1914" s="7">
        <f>SUMIFS(LOLP!$F$4:$F$8763,$C$4:$C$8763,$C1914,$B$4:$B$8763,$B1914,$D$4:$D$8763,$D1914)</f>
        <v>0</v>
      </c>
      <c r="H1914" s="7">
        <f>COUNTIFS(Calendar!$E$3:$E$367,LOLP!C1914,Calendar!$D$3:$D$367,LOLP!B1914)</f>
        <v>22</v>
      </c>
      <c r="I1914" s="7">
        <f ca="1">IF($F1914=1,OFFSET(start_norps,LOLP!$D1914+(1-$C1914)*24,LOLP!$B1914)*H1914/G1914,0)</f>
        <v>0</v>
      </c>
      <c r="J1914" s="7">
        <f ca="1">IF($F1914=1,OFFSET(start_33,LOLP!$D1914+(1-$C1914)*24,LOLP!$B1914)*H1914/G1914,0)</f>
        <v>0</v>
      </c>
      <c r="K1914" s="7">
        <f ca="1">IF($F1914,OFFSET(start_40,LOLP!$D1914+(1-$C1914)*24,LOLP!$B1914),0)</f>
        <v>0</v>
      </c>
      <c r="L1914" s="7">
        <f ca="1">IF($F1914,OFFSET(start_50,LOLP!$D1914+(1-$C1914)*24,LOLP!$B1914),0)</f>
        <v>0</v>
      </c>
      <c r="M1914" s="25">
        <f t="shared" ca="1" si="205"/>
        <v>0</v>
      </c>
      <c r="N1914" s="25">
        <f t="shared" ca="1" si="206"/>
        <v>0</v>
      </c>
      <c r="O1914" s="15" t="e">
        <f t="shared" ca="1" si="207"/>
        <v>#DIV/0!</v>
      </c>
      <c r="P1914" s="15" t="e">
        <f t="shared" ca="1" si="208"/>
        <v>#DIV/0!</v>
      </c>
    </row>
    <row r="1915" spans="1:16" x14ac:dyDescent="0.25">
      <c r="A1915" s="1">
        <f t="shared" si="209"/>
        <v>43180</v>
      </c>
      <c r="B1915" s="7">
        <f t="shared" si="204"/>
        <v>3</v>
      </c>
      <c r="C1915" s="4">
        <f>INDEX(Calendar!$E$3:$E$367,MATCH(LOLP!$A1915,Calendar!$B$3:$B$367,0))</f>
        <v>1</v>
      </c>
      <c r="D1915" s="2">
        <f t="shared" si="210"/>
        <v>16</v>
      </c>
      <c r="E1915" s="36">
        <v>24895</v>
      </c>
      <c r="F1915" s="7">
        <f>IFERROR(IF(INDEX('Temperature Data'!$AA$15:$AA$348,MATCH(LOLP!A1915,'Temperature Data'!$B$15:$B$348,0))&gt;IF(B1915=9,$G$2,LOLP!$F$2),1,0),0)</f>
        <v>0</v>
      </c>
      <c r="G1915" s="7">
        <f>SUMIFS(LOLP!$F$4:$F$8763,$C$4:$C$8763,$C1915,$B$4:$B$8763,$B1915,$D$4:$D$8763,$D1915)</f>
        <v>0</v>
      </c>
      <c r="H1915" s="7">
        <f>COUNTIFS(Calendar!$E$3:$E$367,LOLP!C1915,Calendar!$D$3:$D$367,LOLP!B1915)</f>
        <v>22</v>
      </c>
      <c r="I1915" s="7">
        <f ca="1">IF($F1915=1,OFFSET(start_norps,LOLP!$D1915+(1-$C1915)*24,LOLP!$B1915)*H1915/G1915,0)</f>
        <v>0</v>
      </c>
      <c r="J1915" s="7">
        <f ca="1">IF($F1915=1,OFFSET(start_33,LOLP!$D1915+(1-$C1915)*24,LOLP!$B1915)*H1915/G1915,0)</f>
        <v>0</v>
      </c>
      <c r="K1915" s="7">
        <f ca="1">IF($F1915,OFFSET(start_40,LOLP!$D1915+(1-$C1915)*24,LOLP!$B1915),0)</f>
        <v>0</v>
      </c>
      <c r="L1915" s="7">
        <f ca="1">IF($F1915,OFFSET(start_50,LOLP!$D1915+(1-$C1915)*24,LOLP!$B1915),0)</f>
        <v>0</v>
      </c>
      <c r="M1915" s="25">
        <f t="shared" ca="1" si="205"/>
        <v>0</v>
      </c>
      <c r="N1915" s="25">
        <f t="shared" ca="1" si="206"/>
        <v>0</v>
      </c>
      <c r="O1915" s="15" t="e">
        <f t="shared" ca="1" si="207"/>
        <v>#DIV/0!</v>
      </c>
      <c r="P1915" s="15" t="e">
        <f t="shared" ca="1" si="208"/>
        <v>#DIV/0!</v>
      </c>
    </row>
    <row r="1916" spans="1:16" x14ac:dyDescent="0.25">
      <c r="A1916" s="1">
        <f t="shared" si="209"/>
        <v>43180</v>
      </c>
      <c r="B1916" s="7">
        <f t="shared" si="204"/>
        <v>3</v>
      </c>
      <c r="C1916" s="4">
        <f>INDEX(Calendar!$E$3:$E$367,MATCH(LOLP!$A1916,Calendar!$B$3:$B$367,0))</f>
        <v>1</v>
      </c>
      <c r="D1916" s="2">
        <f t="shared" si="210"/>
        <v>17</v>
      </c>
      <c r="E1916" s="36">
        <v>25424</v>
      </c>
      <c r="F1916" s="7">
        <f>IFERROR(IF(INDEX('Temperature Data'!$AA$15:$AA$348,MATCH(LOLP!A1916,'Temperature Data'!$B$15:$B$348,0))&gt;IF(B1916=9,$G$2,LOLP!$F$2),1,0),0)</f>
        <v>0</v>
      </c>
      <c r="G1916" s="7">
        <f>SUMIFS(LOLP!$F$4:$F$8763,$C$4:$C$8763,$C1916,$B$4:$B$8763,$B1916,$D$4:$D$8763,$D1916)</f>
        <v>0</v>
      </c>
      <c r="H1916" s="7">
        <f>COUNTIFS(Calendar!$E$3:$E$367,LOLP!C1916,Calendar!$D$3:$D$367,LOLP!B1916)</f>
        <v>22</v>
      </c>
      <c r="I1916" s="7">
        <f ca="1">IF($F1916=1,OFFSET(start_norps,LOLP!$D1916+(1-$C1916)*24,LOLP!$B1916)*H1916/G1916,0)</f>
        <v>0</v>
      </c>
      <c r="J1916" s="7">
        <f ca="1">IF($F1916=1,OFFSET(start_33,LOLP!$D1916+(1-$C1916)*24,LOLP!$B1916)*H1916/G1916,0)</f>
        <v>0</v>
      </c>
      <c r="K1916" s="7">
        <f ca="1">IF($F1916,OFFSET(start_40,LOLP!$D1916+(1-$C1916)*24,LOLP!$B1916),0)</f>
        <v>0</v>
      </c>
      <c r="L1916" s="7">
        <f ca="1">IF($F1916,OFFSET(start_50,LOLP!$D1916+(1-$C1916)*24,LOLP!$B1916),0)</f>
        <v>0</v>
      </c>
      <c r="M1916" s="25">
        <f t="shared" ca="1" si="205"/>
        <v>0</v>
      </c>
      <c r="N1916" s="25">
        <f t="shared" ca="1" si="206"/>
        <v>0</v>
      </c>
      <c r="O1916" s="15" t="e">
        <f t="shared" ca="1" si="207"/>
        <v>#DIV/0!</v>
      </c>
      <c r="P1916" s="15" t="e">
        <f t="shared" ca="1" si="208"/>
        <v>#DIV/0!</v>
      </c>
    </row>
    <row r="1917" spans="1:16" x14ac:dyDescent="0.25">
      <c r="A1917" s="1">
        <f t="shared" si="209"/>
        <v>43180</v>
      </c>
      <c r="B1917" s="7">
        <f t="shared" si="204"/>
        <v>3</v>
      </c>
      <c r="C1917" s="4">
        <f>INDEX(Calendar!$E$3:$E$367,MATCH(LOLP!$A1917,Calendar!$B$3:$B$367,0))</f>
        <v>1</v>
      </c>
      <c r="D1917" s="2">
        <f t="shared" si="210"/>
        <v>18</v>
      </c>
      <c r="E1917" s="36">
        <v>26167</v>
      </c>
      <c r="F1917" s="7">
        <f>IFERROR(IF(INDEX('Temperature Data'!$AA$15:$AA$348,MATCH(LOLP!A1917,'Temperature Data'!$B$15:$B$348,0))&gt;IF(B1917=9,$G$2,LOLP!$F$2),1,0),0)</f>
        <v>0</v>
      </c>
      <c r="G1917" s="7">
        <f>SUMIFS(LOLP!$F$4:$F$8763,$C$4:$C$8763,$C1917,$B$4:$B$8763,$B1917,$D$4:$D$8763,$D1917)</f>
        <v>0</v>
      </c>
      <c r="H1917" s="7">
        <f>COUNTIFS(Calendar!$E$3:$E$367,LOLP!C1917,Calendar!$D$3:$D$367,LOLP!B1917)</f>
        <v>22</v>
      </c>
      <c r="I1917" s="7">
        <f ca="1">IF($F1917=1,OFFSET(start_norps,LOLP!$D1917+(1-$C1917)*24,LOLP!$B1917)*H1917/G1917,0)</f>
        <v>0</v>
      </c>
      <c r="J1917" s="7">
        <f ca="1">IF($F1917=1,OFFSET(start_33,LOLP!$D1917+(1-$C1917)*24,LOLP!$B1917)*H1917/G1917,0)</f>
        <v>0</v>
      </c>
      <c r="K1917" s="7">
        <f ca="1">IF($F1917,OFFSET(start_40,LOLP!$D1917+(1-$C1917)*24,LOLP!$B1917),0)</f>
        <v>0</v>
      </c>
      <c r="L1917" s="7">
        <f ca="1">IF($F1917,OFFSET(start_50,LOLP!$D1917+(1-$C1917)*24,LOLP!$B1917),0)</f>
        <v>0</v>
      </c>
      <c r="M1917" s="25">
        <f t="shared" ca="1" si="205"/>
        <v>0</v>
      </c>
      <c r="N1917" s="25">
        <f t="shared" ca="1" si="206"/>
        <v>0</v>
      </c>
      <c r="O1917" s="15" t="e">
        <f t="shared" ca="1" si="207"/>
        <v>#DIV/0!</v>
      </c>
      <c r="P1917" s="15" t="e">
        <f t="shared" ca="1" si="208"/>
        <v>#DIV/0!</v>
      </c>
    </row>
    <row r="1918" spans="1:16" x14ac:dyDescent="0.25">
      <c r="A1918" s="1">
        <f t="shared" si="209"/>
        <v>43180</v>
      </c>
      <c r="B1918" s="7">
        <f t="shared" si="204"/>
        <v>3</v>
      </c>
      <c r="C1918" s="4">
        <f>INDEX(Calendar!$E$3:$E$367,MATCH(LOLP!$A1918,Calendar!$B$3:$B$367,0))</f>
        <v>1</v>
      </c>
      <c r="D1918" s="2">
        <f t="shared" si="210"/>
        <v>19</v>
      </c>
      <c r="E1918" s="36">
        <v>27570</v>
      </c>
      <c r="F1918" s="7">
        <f>IFERROR(IF(INDEX('Temperature Data'!$AA$15:$AA$348,MATCH(LOLP!A1918,'Temperature Data'!$B$15:$B$348,0))&gt;IF(B1918=9,$G$2,LOLP!$F$2),1,0),0)</f>
        <v>0</v>
      </c>
      <c r="G1918" s="7">
        <f>SUMIFS(LOLP!$F$4:$F$8763,$C$4:$C$8763,$C1918,$B$4:$B$8763,$B1918,$D$4:$D$8763,$D1918)</f>
        <v>0</v>
      </c>
      <c r="H1918" s="7">
        <f>COUNTIFS(Calendar!$E$3:$E$367,LOLP!C1918,Calendar!$D$3:$D$367,LOLP!B1918)</f>
        <v>22</v>
      </c>
      <c r="I1918" s="7">
        <f ca="1">IF($F1918=1,OFFSET(start_norps,LOLP!$D1918+(1-$C1918)*24,LOLP!$B1918)*H1918/G1918,0)</f>
        <v>0</v>
      </c>
      <c r="J1918" s="7">
        <f ca="1">IF($F1918=1,OFFSET(start_33,LOLP!$D1918+(1-$C1918)*24,LOLP!$B1918)*H1918/G1918,0)</f>
        <v>0</v>
      </c>
      <c r="K1918" s="7">
        <f ca="1">IF($F1918,OFFSET(start_40,LOLP!$D1918+(1-$C1918)*24,LOLP!$B1918),0)</f>
        <v>0</v>
      </c>
      <c r="L1918" s="7">
        <f ca="1">IF($F1918,OFFSET(start_50,LOLP!$D1918+(1-$C1918)*24,LOLP!$B1918),0)</f>
        <v>0</v>
      </c>
      <c r="M1918" s="25">
        <f t="shared" ca="1" si="205"/>
        <v>0</v>
      </c>
      <c r="N1918" s="25">
        <f t="shared" ca="1" si="206"/>
        <v>0</v>
      </c>
      <c r="O1918" s="15" t="e">
        <f t="shared" ca="1" si="207"/>
        <v>#DIV/0!</v>
      </c>
      <c r="P1918" s="15" t="e">
        <f t="shared" ca="1" si="208"/>
        <v>#DIV/0!</v>
      </c>
    </row>
    <row r="1919" spans="1:16" x14ac:dyDescent="0.25">
      <c r="A1919" s="1">
        <f t="shared" si="209"/>
        <v>43180</v>
      </c>
      <c r="B1919" s="7">
        <f t="shared" si="204"/>
        <v>3</v>
      </c>
      <c r="C1919" s="4">
        <f>INDEX(Calendar!$E$3:$E$367,MATCH(LOLP!$A1919,Calendar!$B$3:$B$367,0))</f>
        <v>1</v>
      </c>
      <c r="D1919" s="2">
        <f t="shared" si="210"/>
        <v>20</v>
      </c>
      <c r="E1919" s="36">
        <v>27402</v>
      </c>
      <c r="F1919" s="7">
        <f>IFERROR(IF(INDEX('Temperature Data'!$AA$15:$AA$348,MATCH(LOLP!A1919,'Temperature Data'!$B$15:$B$348,0))&gt;IF(B1919=9,$G$2,LOLP!$F$2),1,0),0)</f>
        <v>0</v>
      </c>
      <c r="G1919" s="7">
        <f>SUMIFS(LOLP!$F$4:$F$8763,$C$4:$C$8763,$C1919,$B$4:$B$8763,$B1919,$D$4:$D$8763,$D1919)</f>
        <v>0</v>
      </c>
      <c r="H1919" s="7">
        <f>COUNTIFS(Calendar!$E$3:$E$367,LOLP!C1919,Calendar!$D$3:$D$367,LOLP!B1919)</f>
        <v>22</v>
      </c>
      <c r="I1919" s="7">
        <f ca="1">IF($F1919=1,OFFSET(start_norps,LOLP!$D1919+(1-$C1919)*24,LOLP!$B1919)*H1919/G1919,0)</f>
        <v>0</v>
      </c>
      <c r="J1919" s="7">
        <f ca="1">IF($F1919=1,OFFSET(start_33,LOLP!$D1919+(1-$C1919)*24,LOLP!$B1919)*H1919/G1919,0)</f>
        <v>0</v>
      </c>
      <c r="K1919" s="7">
        <f ca="1">IF($F1919,OFFSET(start_40,LOLP!$D1919+(1-$C1919)*24,LOLP!$B1919),0)</f>
        <v>0</v>
      </c>
      <c r="L1919" s="7">
        <f ca="1">IF($F1919,OFFSET(start_50,LOLP!$D1919+(1-$C1919)*24,LOLP!$B1919),0)</f>
        <v>0</v>
      </c>
      <c r="M1919" s="25">
        <f t="shared" ca="1" si="205"/>
        <v>0</v>
      </c>
      <c r="N1919" s="25">
        <f t="shared" ca="1" si="206"/>
        <v>0</v>
      </c>
      <c r="O1919" s="15" t="e">
        <f t="shared" ca="1" si="207"/>
        <v>#DIV/0!</v>
      </c>
      <c r="P1919" s="15" t="e">
        <f t="shared" ca="1" si="208"/>
        <v>#DIV/0!</v>
      </c>
    </row>
    <row r="1920" spans="1:16" x14ac:dyDescent="0.25">
      <c r="A1920" s="1">
        <f t="shared" si="209"/>
        <v>43180</v>
      </c>
      <c r="B1920" s="7">
        <f t="shared" si="204"/>
        <v>3</v>
      </c>
      <c r="C1920" s="4">
        <f>INDEX(Calendar!$E$3:$E$367,MATCH(LOLP!$A1920,Calendar!$B$3:$B$367,0))</f>
        <v>1</v>
      </c>
      <c r="D1920" s="2">
        <f t="shared" si="210"/>
        <v>21</v>
      </c>
      <c r="E1920" s="36">
        <v>26192</v>
      </c>
      <c r="F1920" s="7">
        <f>IFERROR(IF(INDEX('Temperature Data'!$AA$15:$AA$348,MATCH(LOLP!A1920,'Temperature Data'!$B$15:$B$348,0))&gt;IF(B1920=9,$G$2,LOLP!$F$2),1,0),0)</f>
        <v>0</v>
      </c>
      <c r="G1920" s="7">
        <f>SUMIFS(LOLP!$F$4:$F$8763,$C$4:$C$8763,$C1920,$B$4:$B$8763,$B1920,$D$4:$D$8763,$D1920)</f>
        <v>0</v>
      </c>
      <c r="H1920" s="7">
        <f>COUNTIFS(Calendar!$E$3:$E$367,LOLP!C1920,Calendar!$D$3:$D$367,LOLP!B1920)</f>
        <v>22</v>
      </c>
      <c r="I1920" s="7">
        <f ca="1">IF($F1920=1,OFFSET(start_norps,LOLP!$D1920+(1-$C1920)*24,LOLP!$B1920)*H1920/G1920,0)</f>
        <v>0</v>
      </c>
      <c r="J1920" s="7">
        <f ca="1">IF($F1920=1,OFFSET(start_33,LOLP!$D1920+(1-$C1920)*24,LOLP!$B1920)*H1920/G1920,0)</f>
        <v>0</v>
      </c>
      <c r="K1920" s="7">
        <f ca="1">IF($F1920,OFFSET(start_40,LOLP!$D1920+(1-$C1920)*24,LOLP!$B1920),0)</f>
        <v>0</v>
      </c>
      <c r="L1920" s="7">
        <f ca="1">IF($F1920,OFFSET(start_50,LOLP!$D1920+(1-$C1920)*24,LOLP!$B1920),0)</f>
        <v>0</v>
      </c>
      <c r="M1920" s="25">
        <f t="shared" ca="1" si="205"/>
        <v>0</v>
      </c>
      <c r="N1920" s="25">
        <f t="shared" ca="1" si="206"/>
        <v>0</v>
      </c>
      <c r="O1920" s="15" t="e">
        <f t="shared" ca="1" si="207"/>
        <v>#DIV/0!</v>
      </c>
      <c r="P1920" s="15" t="e">
        <f t="shared" ca="1" si="208"/>
        <v>#DIV/0!</v>
      </c>
    </row>
    <row r="1921" spans="1:16" x14ac:dyDescent="0.25">
      <c r="A1921" s="1">
        <f t="shared" si="209"/>
        <v>43180</v>
      </c>
      <c r="B1921" s="7">
        <f t="shared" si="204"/>
        <v>3</v>
      </c>
      <c r="C1921" s="4">
        <f>INDEX(Calendar!$E$3:$E$367,MATCH(LOLP!$A1921,Calendar!$B$3:$B$367,0))</f>
        <v>1</v>
      </c>
      <c r="D1921" s="2">
        <f t="shared" si="210"/>
        <v>22</v>
      </c>
      <c r="E1921" s="36">
        <v>24229</v>
      </c>
      <c r="F1921" s="7">
        <f>IFERROR(IF(INDEX('Temperature Data'!$AA$15:$AA$348,MATCH(LOLP!A1921,'Temperature Data'!$B$15:$B$348,0))&gt;IF(B1921=9,$G$2,LOLP!$F$2),1,0),0)</f>
        <v>0</v>
      </c>
      <c r="G1921" s="7">
        <f>SUMIFS(LOLP!$F$4:$F$8763,$C$4:$C$8763,$C1921,$B$4:$B$8763,$B1921,$D$4:$D$8763,$D1921)</f>
        <v>0</v>
      </c>
      <c r="H1921" s="7">
        <f>COUNTIFS(Calendar!$E$3:$E$367,LOLP!C1921,Calendar!$D$3:$D$367,LOLP!B1921)</f>
        <v>22</v>
      </c>
      <c r="I1921" s="7">
        <f ca="1">IF($F1921=1,OFFSET(start_norps,LOLP!$D1921+(1-$C1921)*24,LOLP!$B1921)*H1921/G1921,0)</f>
        <v>0</v>
      </c>
      <c r="J1921" s="7">
        <f ca="1">IF($F1921=1,OFFSET(start_33,LOLP!$D1921+(1-$C1921)*24,LOLP!$B1921)*H1921/G1921,0)</f>
        <v>0</v>
      </c>
      <c r="K1921" s="7">
        <f ca="1">IF($F1921,OFFSET(start_40,LOLP!$D1921+(1-$C1921)*24,LOLP!$B1921),0)</f>
        <v>0</v>
      </c>
      <c r="L1921" s="7">
        <f ca="1">IF($F1921,OFFSET(start_50,LOLP!$D1921+(1-$C1921)*24,LOLP!$B1921),0)</f>
        <v>0</v>
      </c>
      <c r="M1921" s="25">
        <f t="shared" ca="1" si="205"/>
        <v>0</v>
      </c>
      <c r="N1921" s="25">
        <f t="shared" ca="1" si="206"/>
        <v>0</v>
      </c>
      <c r="O1921" s="15" t="e">
        <f t="shared" ca="1" si="207"/>
        <v>#DIV/0!</v>
      </c>
      <c r="P1921" s="15" t="e">
        <f t="shared" ca="1" si="208"/>
        <v>#DIV/0!</v>
      </c>
    </row>
    <row r="1922" spans="1:16" x14ac:dyDescent="0.25">
      <c r="A1922" s="1">
        <f t="shared" si="209"/>
        <v>43180</v>
      </c>
      <c r="B1922" s="7">
        <f t="shared" si="204"/>
        <v>3</v>
      </c>
      <c r="C1922" s="4">
        <f>INDEX(Calendar!$E$3:$E$367,MATCH(LOLP!$A1922,Calendar!$B$3:$B$367,0))</f>
        <v>1</v>
      </c>
      <c r="D1922" s="2">
        <f t="shared" si="210"/>
        <v>23</v>
      </c>
      <c r="E1922" s="36">
        <v>22531</v>
      </c>
      <c r="F1922" s="7">
        <f>IFERROR(IF(INDEX('Temperature Data'!$AA$15:$AA$348,MATCH(LOLP!A1922,'Temperature Data'!$B$15:$B$348,0))&gt;IF(B1922=9,$G$2,LOLP!$F$2),1,0),0)</f>
        <v>0</v>
      </c>
      <c r="G1922" s="7">
        <f>SUMIFS(LOLP!$F$4:$F$8763,$C$4:$C$8763,$C1922,$B$4:$B$8763,$B1922,$D$4:$D$8763,$D1922)</f>
        <v>0</v>
      </c>
      <c r="H1922" s="7">
        <f>COUNTIFS(Calendar!$E$3:$E$367,LOLP!C1922,Calendar!$D$3:$D$367,LOLP!B1922)</f>
        <v>22</v>
      </c>
      <c r="I1922" s="7">
        <f ca="1">IF($F1922=1,OFFSET(start_norps,LOLP!$D1922+(1-$C1922)*24,LOLP!$B1922)*H1922/G1922,0)</f>
        <v>0</v>
      </c>
      <c r="J1922" s="7">
        <f ca="1">IF($F1922=1,OFFSET(start_33,LOLP!$D1922+(1-$C1922)*24,LOLP!$B1922)*H1922/G1922,0)</f>
        <v>0</v>
      </c>
      <c r="K1922" s="7">
        <f ca="1">IF($F1922,OFFSET(start_40,LOLP!$D1922+(1-$C1922)*24,LOLP!$B1922),0)</f>
        <v>0</v>
      </c>
      <c r="L1922" s="7">
        <f ca="1">IF($F1922,OFFSET(start_50,LOLP!$D1922+(1-$C1922)*24,LOLP!$B1922),0)</f>
        <v>0</v>
      </c>
      <c r="M1922" s="25">
        <f t="shared" ca="1" si="205"/>
        <v>0</v>
      </c>
      <c r="N1922" s="25">
        <f t="shared" ca="1" si="206"/>
        <v>0</v>
      </c>
      <c r="O1922" s="15" t="e">
        <f t="shared" ca="1" si="207"/>
        <v>#DIV/0!</v>
      </c>
      <c r="P1922" s="15" t="e">
        <f t="shared" ca="1" si="208"/>
        <v>#DIV/0!</v>
      </c>
    </row>
    <row r="1923" spans="1:16" x14ac:dyDescent="0.25">
      <c r="A1923" s="1">
        <f t="shared" si="209"/>
        <v>43180</v>
      </c>
      <c r="B1923" s="7">
        <f t="shared" si="204"/>
        <v>3</v>
      </c>
      <c r="C1923" s="4">
        <f>INDEX(Calendar!$E$3:$E$367,MATCH(LOLP!$A1923,Calendar!$B$3:$B$367,0))</f>
        <v>1</v>
      </c>
      <c r="D1923" s="2">
        <f t="shared" si="210"/>
        <v>24</v>
      </c>
      <c r="E1923" s="36">
        <v>21543</v>
      </c>
      <c r="F1923" s="7">
        <f>IFERROR(IF(INDEX('Temperature Data'!$AA$15:$AA$348,MATCH(LOLP!A1923,'Temperature Data'!$B$15:$B$348,0))&gt;IF(B1923=9,$G$2,LOLP!$F$2),1,0),0)</f>
        <v>0</v>
      </c>
      <c r="G1923" s="7">
        <f>SUMIFS(LOLP!$F$4:$F$8763,$C$4:$C$8763,$C1923,$B$4:$B$8763,$B1923,$D$4:$D$8763,$D1923)</f>
        <v>0</v>
      </c>
      <c r="H1923" s="7">
        <f>COUNTIFS(Calendar!$E$3:$E$367,LOLP!C1923,Calendar!$D$3:$D$367,LOLP!B1923)</f>
        <v>22</v>
      </c>
      <c r="I1923" s="7">
        <f ca="1">IF($F1923=1,OFFSET(start_norps,LOLP!$D1923+(1-$C1923)*24,LOLP!$B1923)*H1923/G1923,0)</f>
        <v>0</v>
      </c>
      <c r="J1923" s="7">
        <f ca="1">IF($F1923=1,OFFSET(start_33,LOLP!$D1923+(1-$C1923)*24,LOLP!$B1923)*H1923/G1923,0)</f>
        <v>0</v>
      </c>
      <c r="K1923" s="7">
        <f ca="1">IF($F1923,OFFSET(start_40,LOLP!$D1923+(1-$C1923)*24,LOLP!$B1923),0)</f>
        <v>0</v>
      </c>
      <c r="L1923" s="7">
        <f ca="1">IF($F1923,OFFSET(start_50,LOLP!$D1923+(1-$C1923)*24,LOLP!$B1923),0)</f>
        <v>0</v>
      </c>
      <c r="M1923" s="25">
        <f t="shared" ca="1" si="205"/>
        <v>0</v>
      </c>
      <c r="N1923" s="25">
        <f t="shared" ca="1" si="206"/>
        <v>0</v>
      </c>
      <c r="O1923" s="15" t="e">
        <f t="shared" ca="1" si="207"/>
        <v>#DIV/0!</v>
      </c>
      <c r="P1923" s="15" t="e">
        <f t="shared" ca="1" si="208"/>
        <v>#DIV/0!</v>
      </c>
    </row>
    <row r="1924" spans="1:16" x14ac:dyDescent="0.25">
      <c r="A1924" s="1">
        <f t="shared" si="209"/>
        <v>43181</v>
      </c>
      <c r="B1924" s="7">
        <f t="shared" si="204"/>
        <v>3</v>
      </c>
      <c r="C1924" s="4">
        <f>INDEX(Calendar!$E$3:$E$367,MATCH(LOLP!$A1924,Calendar!$B$3:$B$367,0))</f>
        <v>1</v>
      </c>
      <c r="D1924" s="2">
        <f t="shared" si="210"/>
        <v>1</v>
      </c>
      <c r="E1924" s="36">
        <v>20999</v>
      </c>
      <c r="F1924" s="7">
        <f>IFERROR(IF(INDEX('Temperature Data'!$AA$15:$AA$348,MATCH(LOLP!A1924,'Temperature Data'!$B$15:$B$348,0))&gt;IF(B1924=9,$G$2,LOLP!$F$2),1,0),0)</f>
        <v>0</v>
      </c>
      <c r="G1924" s="7">
        <f>SUMIFS(LOLP!$F$4:$F$8763,$C$4:$C$8763,$C1924,$B$4:$B$8763,$B1924,$D$4:$D$8763,$D1924)</f>
        <v>0</v>
      </c>
      <c r="H1924" s="7">
        <f>COUNTIFS(Calendar!$E$3:$E$367,LOLP!C1924,Calendar!$D$3:$D$367,LOLP!B1924)</f>
        <v>22</v>
      </c>
      <c r="I1924" s="7">
        <f ca="1">IF($F1924=1,OFFSET(start_norps,LOLP!$D1924+(1-$C1924)*24,LOLP!$B1924)*H1924/G1924,0)</f>
        <v>0</v>
      </c>
      <c r="J1924" s="7">
        <f ca="1">IF($F1924=1,OFFSET(start_33,LOLP!$D1924+(1-$C1924)*24,LOLP!$B1924)*H1924/G1924,0)</f>
        <v>0</v>
      </c>
      <c r="K1924" s="7">
        <f ca="1">IF($F1924,OFFSET(start_40,LOLP!$D1924+(1-$C1924)*24,LOLP!$B1924),0)</f>
        <v>0</v>
      </c>
      <c r="L1924" s="7">
        <f ca="1">IF($F1924,OFFSET(start_50,LOLP!$D1924+(1-$C1924)*24,LOLP!$B1924),0)</f>
        <v>0</v>
      </c>
      <c r="M1924" s="25">
        <f t="shared" ca="1" si="205"/>
        <v>0</v>
      </c>
      <c r="N1924" s="25">
        <f t="shared" ca="1" si="206"/>
        <v>0</v>
      </c>
      <c r="O1924" s="15" t="e">
        <f t="shared" ca="1" si="207"/>
        <v>#DIV/0!</v>
      </c>
      <c r="P1924" s="15" t="e">
        <f t="shared" ca="1" si="208"/>
        <v>#DIV/0!</v>
      </c>
    </row>
    <row r="1925" spans="1:16" x14ac:dyDescent="0.25">
      <c r="A1925" s="1">
        <f t="shared" si="209"/>
        <v>43181</v>
      </c>
      <c r="B1925" s="7">
        <f t="shared" ref="B1925:B1988" si="211">MONTH(A1925)</f>
        <v>3</v>
      </c>
      <c r="C1925" s="4">
        <f>INDEX(Calendar!$E$3:$E$367,MATCH(LOLP!$A1925,Calendar!$B$3:$B$367,0))</f>
        <v>1</v>
      </c>
      <c r="D1925" s="2">
        <f t="shared" si="210"/>
        <v>2</v>
      </c>
      <c r="E1925" s="36">
        <v>20543</v>
      </c>
      <c r="F1925" s="7">
        <f>IFERROR(IF(INDEX('Temperature Data'!$AA$15:$AA$348,MATCH(LOLP!A1925,'Temperature Data'!$B$15:$B$348,0))&gt;IF(B1925=9,$G$2,LOLP!$F$2),1,0),0)</f>
        <v>0</v>
      </c>
      <c r="G1925" s="7">
        <f>SUMIFS(LOLP!$F$4:$F$8763,$C$4:$C$8763,$C1925,$B$4:$B$8763,$B1925,$D$4:$D$8763,$D1925)</f>
        <v>0</v>
      </c>
      <c r="H1925" s="7">
        <f>COUNTIFS(Calendar!$E$3:$E$367,LOLP!C1925,Calendar!$D$3:$D$367,LOLP!B1925)</f>
        <v>22</v>
      </c>
      <c r="I1925" s="7">
        <f ca="1">IF($F1925=1,OFFSET(start_norps,LOLP!$D1925+(1-$C1925)*24,LOLP!$B1925)*H1925/G1925,0)</f>
        <v>0</v>
      </c>
      <c r="J1925" s="7">
        <f ca="1">IF($F1925=1,OFFSET(start_33,LOLP!$D1925+(1-$C1925)*24,LOLP!$B1925)*H1925/G1925,0)</f>
        <v>0</v>
      </c>
      <c r="K1925" s="7">
        <f ca="1">IF($F1925,OFFSET(start_40,LOLP!$D1925+(1-$C1925)*24,LOLP!$B1925),0)</f>
        <v>0</v>
      </c>
      <c r="L1925" s="7">
        <f ca="1">IF($F1925,OFFSET(start_50,LOLP!$D1925+(1-$C1925)*24,LOLP!$B1925),0)</f>
        <v>0</v>
      </c>
      <c r="M1925" s="25">
        <f t="shared" ref="M1925:M1988" ca="1" si="212">I1925/I$8764</f>
        <v>0</v>
      </c>
      <c r="N1925" s="25">
        <f t="shared" ref="N1925:N1988" ca="1" si="213">J1925/J$8764</f>
        <v>0</v>
      </c>
      <c r="O1925" s="15" t="e">
        <f t="shared" ref="O1925:O1988" ca="1" si="214">K1925/K$8764</f>
        <v>#DIV/0!</v>
      </c>
      <c r="P1925" s="15" t="e">
        <f t="shared" ref="P1925:P1988" ca="1" si="215">L1925/L$8764</f>
        <v>#DIV/0!</v>
      </c>
    </row>
    <row r="1926" spans="1:16" x14ac:dyDescent="0.25">
      <c r="A1926" s="1">
        <f t="shared" si="209"/>
        <v>43181</v>
      </c>
      <c r="B1926" s="7">
        <f t="shared" si="211"/>
        <v>3</v>
      </c>
      <c r="C1926" s="4">
        <f>INDEX(Calendar!$E$3:$E$367,MATCH(LOLP!$A1926,Calendar!$B$3:$B$367,0))</f>
        <v>1</v>
      </c>
      <c r="D1926" s="2">
        <f t="shared" si="210"/>
        <v>3</v>
      </c>
      <c r="E1926" s="36">
        <v>20333</v>
      </c>
      <c r="F1926" s="7">
        <f>IFERROR(IF(INDEX('Temperature Data'!$AA$15:$AA$348,MATCH(LOLP!A1926,'Temperature Data'!$B$15:$B$348,0))&gt;IF(B1926=9,$G$2,LOLP!$F$2),1,0),0)</f>
        <v>0</v>
      </c>
      <c r="G1926" s="7">
        <f>SUMIFS(LOLP!$F$4:$F$8763,$C$4:$C$8763,$C1926,$B$4:$B$8763,$B1926,$D$4:$D$8763,$D1926)</f>
        <v>0</v>
      </c>
      <c r="H1926" s="7">
        <f>COUNTIFS(Calendar!$E$3:$E$367,LOLP!C1926,Calendar!$D$3:$D$367,LOLP!B1926)</f>
        <v>22</v>
      </c>
      <c r="I1926" s="7">
        <f ca="1">IF($F1926=1,OFFSET(start_norps,LOLP!$D1926+(1-$C1926)*24,LOLP!$B1926)*H1926/G1926,0)</f>
        <v>0</v>
      </c>
      <c r="J1926" s="7">
        <f ca="1">IF($F1926=1,OFFSET(start_33,LOLP!$D1926+(1-$C1926)*24,LOLP!$B1926)*H1926/G1926,0)</f>
        <v>0</v>
      </c>
      <c r="K1926" s="7">
        <f ca="1">IF($F1926,OFFSET(start_40,LOLP!$D1926+(1-$C1926)*24,LOLP!$B1926),0)</f>
        <v>0</v>
      </c>
      <c r="L1926" s="7">
        <f ca="1">IF($F1926,OFFSET(start_50,LOLP!$D1926+(1-$C1926)*24,LOLP!$B1926),0)</f>
        <v>0</v>
      </c>
      <c r="M1926" s="25">
        <f t="shared" ca="1" si="212"/>
        <v>0</v>
      </c>
      <c r="N1926" s="25">
        <f t="shared" ca="1" si="213"/>
        <v>0</v>
      </c>
      <c r="O1926" s="15" t="e">
        <f t="shared" ca="1" si="214"/>
        <v>#DIV/0!</v>
      </c>
      <c r="P1926" s="15" t="e">
        <f t="shared" ca="1" si="215"/>
        <v>#DIV/0!</v>
      </c>
    </row>
    <row r="1927" spans="1:16" x14ac:dyDescent="0.25">
      <c r="A1927" s="1">
        <f t="shared" si="209"/>
        <v>43181</v>
      </c>
      <c r="B1927" s="7">
        <f t="shared" si="211"/>
        <v>3</v>
      </c>
      <c r="C1927" s="4">
        <f>INDEX(Calendar!$E$3:$E$367,MATCH(LOLP!$A1927,Calendar!$B$3:$B$367,0))</f>
        <v>1</v>
      </c>
      <c r="D1927" s="2">
        <f t="shared" si="210"/>
        <v>4</v>
      </c>
      <c r="E1927" s="36">
        <v>20545</v>
      </c>
      <c r="F1927" s="7">
        <f>IFERROR(IF(INDEX('Temperature Data'!$AA$15:$AA$348,MATCH(LOLP!A1927,'Temperature Data'!$B$15:$B$348,0))&gt;IF(B1927=9,$G$2,LOLP!$F$2),1,0),0)</f>
        <v>0</v>
      </c>
      <c r="G1927" s="7">
        <f>SUMIFS(LOLP!$F$4:$F$8763,$C$4:$C$8763,$C1927,$B$4:$B$8763,$B1927,$D$4:$D$8763,$D1927)</f>
        <v>0</v>
      </c>
      <c r="H1927" s="7">
        <f>COUNTIFS(Calendar!$E$3:$E$367,LOLP!C1927,Calendar!$D$3:$D$367,LOLP!B1927)</f>
        <v>22</v>
      </c>
      <c r="I1927" s="7">
        <f ca="1">IF($F1927=1,OFFSET(start_norps,LOLP!$D1927+(1-$C1927)*24,LOLP!$B1927)*H1927/G1927,0)</f>
        <v>0</v>
      </c>
      <c r="J1927" s="7">
        <f ca="1">IF($F1927=1,OFFSET(start_33,LOLP!$D1927+(1-$C1927)*24,LOLP!$B1927)*H1927/G1927,0)</f>
        <v>0</v>
      </c>
      <c r="K1927" s="7">
        <f ca="1">IF($F1927,OFFSET(start_40,LOLP!$D1927+(1-$C1927)*24,LOLP!$B1927),0)</f>
        <v>0</v>
      </c>
      <c r="L1927" s="7">
        <f ca="1">IF($F1927,OFFSET(start_50,LOLP!$D1927+(1-$C1927)*24,LOLP!$B1927),0)</f>
        <v>0</v>
      </c>
      <c r="M1927" s="25">
        <f t="shared" ca="1" si="212"/>
        <v>0</v>
      </c>
      <c r="N1927" s="25">
        <f t="shared" ca="1" si="213"/>
        <v>0</v>
      </c>
      <c r="O1927" s="15" t="e">
        <f t="shared" ca="1" si="214"/>
        <v>#DIV/0!</v>
      </c>
      <c r="P1927" s="15" t="e">
        <f t="shared" ca="1" si="215"/>
        <v>#DIV/0!</v>
      </c>
    </row>
    <row r="1928" spans="1:16" x14ac:dyDescent="0.25">
      <c r="A1928" s="1">
        <f t="shared" si="209"/>
        <v>43181</v>
      </c>
      <c r="B1928" s="7">
        <f t="shared" si="211"/>
        <v>3</v>
      </c>
      <c r="C1928" s="4">
        <f>INDEX(Calendar!$E$3:$E$367,MATCH(LOLP!$A1928,Calendar!$B$3:$B$367,0))</f>
        <v>1</v>
      </c>
      <c r="D1928" s="2">
        <f t="shared" si="210"/>
        <v>5</v>
      </c>
      <c r="E1928" s="36">
        <v>21378</v>
      </c>
      <c r="F1928" s="7">
        <f>IFERROR(IF(INDEX('Temperature Data'!$AA$15:$AA$348,MATCH(LOLP!A1928,'Temperature Data'!$B$15:$B$348,0))&gt;IF(B1928=9,$G$2,LOLP!$F$2),1,0),0)</f>
        <v>0</v>
      </c>
      <c r="G1928" s="7">
        <f>SUMIFS(LOLP!$F$4:$F$8763,$C$4:$C$8763,$C1928,$B$4:$B$8763,$B1928,$D$4:$D$8763,$D1928)</f>
        <v>0</v>
      </c>
      <c r="H1928" s="7">
        <f>COUNTIFS(Calendar!$E$3:$E$367,LOLP!C1928,Calendar!$D$3:$D$367,LOLP!B1928)</f>
        <v>22</v>
      </c>
      <c r="I1928" s="7">
        <f ca="1">IF($F1928=1,OFFSET(start_norps,LOLP!$D1928+(1-$C1928)*24,LOLP!$B1928)*H1928/G1928,0)</f>
        <v>0</v>
      </c>
      <c r="J1928" s="7">
        <f ca="1">IF($F1928=1,OFFSET(start_33,LOLP!$D1928+(1-$C1928)*24,LOLP!$B1928)*H1928/G1928,0)</f>
        <v>0</v>
      </c>
      <c r="K1928" s="7">
        <f ca="1">IF($F1928,OFFSET(start_40,LOLP!$D1928+(1-$C1928)*24,LOLP!$B1928),0)</f>
        <v>0</v>
      </c>
      <c r="L1928" s="7">
        <f ca="1">IF($F1928,OFFSET(start_50,LOLP!$D1928+(1-$C1928)*24,LOLP!$B1928),0)</f>
        <v>0</v>
      </c>
      <c r="M1928" s="25">
        <f t="shared" ca="1" si="212"/>
        <v>0</v>
      </c>
      <c r="N1928" s="25">
        <f t="shared" ca="1" si="213"/>
        <v>0</v>
      </c>
      <c r="O1928" s="15" t="e">
        <f t="shared" ca="1" si="214"/>
        <v>#DIV/0!</v>
      </c>
      <c r="P1928" s="15" t="e">
        <f t="shared" ca="1" si="215"/>
        <v>#DIV/0!</v>
      </c>
    </row>
    <row r="1929" spans="1:16" x14ac:dyDescent="0.25">
      <c r="A1929" s="1">
        <f t="shared" si="209"/>
        <v>43181</v>
      </c>
      <c r="B1929" s="7">
        <f t="shared" si="211"/>
        <v>3</v>
      </c>
      <c r="C1929" s="4">
        <f>INDEX(Calendar!$E$3:$E$367,MATCH(LOLP!$A1929,Calendar!$B$3:$B$367,0))</f>
        <v>1</v>
      </c>
      <c r="D1929" s="2">
        <f t="shared" si="210"/>
        <v>6</v>
      </c>
      <c r="E1929" s="36">
        <v>23716</v>
      </c>
      <c r="F1929" s="7">
        <f>IFERROR(IF(INDEX('Temperature Data'!$AA$15:$AA$348,MATCH(LOLP!A1929,'Temperature Data'!$B$15:$B$348,0))&gt;IF(B1929=9,$G$2,LOLP!$F$2),1,0),0)</f>
        <v>0</v>
      </c>
      <c r="G1929" s="7">
        <f>SUMIFS(LOLP!$F$4:$F$8763,$C$4:$C$8763,$C1929,$B$4:$B$8763,$B1929,$D$4:$D$8763,$D1929)</f>
        <v>0</v>
      </c>
      <c r="H1929" s="7">
        <f>COUNTIFS(Calendar!$E$3:$E$367,LOLP!C1929,Calendar!$D$3:$D$367,LOLP!B1929)</f>
        <v>22</v>
      </c>
      <c r="I1929" s="7">
        <f ca="1">IF($F1929=1,OFFSET(start_norps,LOLP!$D1929+(1-$C1929)*24,LOLP!$B1929)*H1929/G1929,0)</f>
        <v>0</v>
      </c>
      <c r="J1929" s="7">
        <f ca="1">IF($F1929=1,OFFSET(start_33,LOLP!$D1929+(1-$C1929)*24,LOLP!$B1929)*H1929/G1929,0)</f>
        <v>0</v>
      </c>
      <c r="K1929" s="7">
        <f ca="1">IF($F1929,OFFSET(start_40,LOLP!$D1929+(1-$C1929)*24,LOLP!$B1929),0)</f>
        <v>0</v>
      </c>
      <c r="L1929" s="7">
        <f ca="1">IF($F1929,OFFSET(start_50,LOLP!$D1929+(1-$C1929)*24,LOLP!$B1929),0)</f>
        <v>0</v>
      </c>
      <c r="M1929" s="25">
        <f t="shared" ca="1" si="212"/>
        <v>0</v>
      </c>
      <c r="N1929" s="25">
        <f t="shared" ca="1" si="213"/>
        <v>0</v>
      </c>
      <c r="O1929" s="15" t="e">
        <f t="shared" ca="1" si="214"/>
        <v>#DIV/0!</v>
      </c>
      <c r="P1929" s="15" t="e">
        <f t="shared" ca="1" si="215"/>
        <v>#DIV/0!</v>
      </c>
    </row>
    <row r="1930" spans="1:16" x14ac:dyDescent="0.25">
      <c r="A1930" s="1">
        <f t="shared" si="209"/>
        <v>43181</v>
      </c>
      <c r="B1930" s="7">
        <f t="shared" si="211"/>
        <v>3</v>
      </c>
      <c r="C1930" s="4">
        <f>INDEX(Calendar!$E$3:$E$367,MATCH(LOLP!$A1930,Calendar!$B$3:$B$367,0))</f>
        <v>1</v>
      </c>
      <c r="D1930" s="2">
        <f t="shared" si="210"/>
        <v>7</v>
      </c>
      <c r="E1930" s="36">
        <v>25527</v>
      </c>
      <c r="F1930" s="7">
        <f>IFERROR(IF(INDEX('Temperature Data'!$AA$15:$AA$348,MATCH(LOLP!A1930,'Temperature Data'!$B$15:$B$348,0))&gt;IF(B1930=9,$G$2,LOLP!$F$2),1,0),0)</f>
        <v>0</v>
      </c>
      <c r="G1930" s="7">
        <f>SUMIFS(LOLP!$F$4:$F$8763,$C$4:$C$8763,$C1930,$B$4:$B$8763,$B1930,$D$4:$D$8763,$D1930)</f>
        <v>0</v>
      </c>
      <c r="H1930" s="7">
        <f>COUNTIFS(Calendar!$E$3:$E$367,LOLP!C1930,Calendar!$D$3:$D$367,LOLP!B1930)</f>
        <v>22</v>
      </c>
      <c r="I1930" s="7">
        <f ca="1">IF($F1930=1,OFFSET(start_norps,LOLP!$D1930+(1-$C1930)*24,LOLP!$B1930)*H1930/G1930,0)</f>
        <v>0</v>
      </c>
      <c r="J1930" s="7">
        <f ca="1">IF($F1930=1,OFFSET(start_33,LOLP!$D1930+(1-$C1930)*24,LOLP!$B1930)*H1930/G1930,0)</f>
        <v>0</v>
      </c>
      <c r="K1930" s="7">
        <f ca="1">IF($F1930,OFFSET(start_40,LOLP!$D1930+(1-$C1930)*24,LOLP!$B1930),0)</f>
        <v>0</v>
      </c>
      <c r="L1930" s="7">
        <f ca="1">IF($F1930,OFFSET(start_50,LOLP!$D1930+(1-$C1930)*24,LOLP!$B1930),0)</f>
        <v>0</v>
      </c>
      <c r="M1930" s="25">
        <f t="shared" ca="1" si="212"/>
        <v>0</v>
      </c>
      <c r="N1930" s="25">
        <f t="shared" ca="1" si="213"/>
        <v>0</v>
      </c>
      <c r="O1930" s="15" t="e">
        <f t="shared" ca="1" si="214"/>
        <v>#DIV/0!</v>
      </c>
      <c r="P1930" s="15" t="e">
        <f t="shared" ca="1" si="215"/>
        <v>#DIV/0!</v>
      </c>
    </row>
    <row r="1931" spans="1:16" x14ac:dyDescent="0.25">
      <c r="A1931" s="1">
        <f t="shared" si="209"/>
        <v>43181</v>
      </c>
      <c r="B1931" s="7">
        <f t="shared" si="211"/>
        <v>3</v>
      </c>
      <c r="C1931" s="4">
        <f>INDEX(Calendar!$E$3:$E$367,MATCH(LOLP!$A1931,Calendar!$B$3:$B$367,0))</f>
        <v>1</v>
      </c>
      <c r="D1931" s="2">
        <f t="shared" si="210"/>
        <v>8</v>
      </c>
      <c r="E1931" s="36">
        <v>26044</v>
      </c>
      <c r="F1931" s="7">
        <f>IFERROR(IF(INDEX('Temperature Data'!$AA$15:$AA$348,MATCH(LOLP!A1931,'Temperature Data'!$B$15:$B$348,0))&gt;IF(B1931=9,$G$2,LOLP!$F$2),1,0),0)</f>
        <v>0</v>
      </c>
      <c r="G1931" s="7">
        <f>SUMIFS(LOLP!$F$4:$F$8763,$C$4:$C$8763,$C1931,$B$4:$B$8763,$B1931,$D$4:$D$8763,$D1931)</f>
        <v>0</v>
      </c>
      <c r="H1931" s="7">
        <f>COUNTIFS(Calendar!$E$3:$E$367,LOLP!C1931,Calendar!$D$3:$D$367,LOLP!B1931)</f>
        <v>22</v>
      </c>
      <c r="I1931" s="7">
        <f ca="1">IF($F1931=1,OFFSET(start_norps,LOLP!$D1931+(1-$C1931)*24,LOLP!$B1931)*H1931/G1931,0)</f>
        <v>0</v>
      </c>
      <c r="J1931" s="7">
        <f ca="1">IF($F1931=1,OFFSET(start_33,LOLP!$D1931+(1-$C1931)*24,LOLP!$B1931)*H1931/G1931,0)</f>
        <v>0</v>
      </c>
      <c r="K1931" s="7">
        <f ca="1">IF($F1931,OFFSET(start_40,LOLP!$D1931+(1-$C1931)*24,LOLP!$B1931),0)</f>
        <v>0</v>
      </c>
      <c r="L1931" s="7">
        <f ca="1">IF($F1931,OFFSET(start_50,LOLP!$D1931+(1-$C1931)*24,LOLP!$B1931),0)</f>
        <v>0</v>
      </c>
      <c r="M1931" s="25">
        <f t="shared" ca="1" si="212"/>
        <v>0</v>
      </c>
      <c r="N1931" s="25">
        <f t="shared" ca="1" si="213"/>
        <v>0</v>
      </c>
      <c r="O1931" s="15" t="e">
        <f t="shared" ca="1" si="214"/>
        <v>#DIV/0!</v>
      </c>
      <c r="P1931" s="15" t="e">
        <f t="shared" ca="1" si="215"/>
        <v>#DIV/0!</v>
      </c>
    </row>
    <row r="1932" spans="1:16" x14ac:dyDescent="0.25">
      <c r="A1932" s="1">
        <f t="shared" si="209"/>
        <v>43181</v>
      </c>
      <c r="B1932" s="7">
        <f t="shared" si="211"/>
        <v>3</v>
      </c>
      <c r="C1932" s="4">
        <f>INDEX(Calendar!$E$3:$E$367,MATCH(LOLP!$A1932,Calendar!$B$3:$B$367,0))</f>
        <v>1</v>
      </c>
      <c r="D1932" s="2">
        <f t="shared" si="210"/>
        <v>9</v>
      </c>
      <c r="E1932" s="36">
        <v>26446</v>
      </c>
      <c r="F1932" s="7">
        <f>IFERROR(IF(INDEX('Temperature Data'!$AA$15:$AA$348,MATCH(LOLP!A1932,'Temperature Data'!$B$15:$B$348,0))&gt;IF(B1932=9,$G$2,LOLP!$F$2),1,0),0)</f>
        <v>0</v>
      </c>
      <c r="G1932" s="7">
        <f>SUMIFS(LOLP!$F$4:$F$8763,$C$4:$C$8763,$C1932,$B$4:$B$8763,$B1932,$D$4:$D$8763,$D1932)</f>
        <v>0</v>
      </c>
      <c r="H1932" s="7">
        <f>COUNTIFS(Calendar!$E$3:$E$367,LOLP!C1932,Calendar!$D$3:$D$367,LOLP!B1932)</f>
        <v>22</v>
      </c>
      <c r="I1932" s="7">
        <f ca="1">IF($F1932=1,OFFSET(start_norps,LOLP!$D1932+(1-$C1932)*24,LOLP!$B1932)*H1932/G1932,0)</f>
        <v>0</v>
      </c>
      <c r="J1932" s="7">
        <f ca="1">IF($F1932=1,OFFSET(start_33,LOLP!$D1932+(1-$C1932)*24,LOLP!$B1932)*H1932/G1932,0)</f>
        <v>0</v>
      </c>
      <c r="K1932" s="7">
        <f ca="1">IF($F1932,OFFSET(start_40,LOLP!$D1932+(1-$C1932)*24,LOLP!$B1932),0)</f>
        <v>0</v>
      </c>
      <c r="L1932" s="7">
        <f ca="1">IF($F1932,OFFSET(start_50,LOLP!$D1932+(1-$C1932)*24,LOLP!$B1932),0)</f>
        <v>0</v>
      </c>
      <c r="M1932" s="25">
        <f t="shared" ca="1" si="212"/>
        <v>0</v>
      </c>
      <c r="N1932" s="25">
        <f t="shared" ca="1" si="213"/>
        <v>0</v>
      </c>
      <c r="O1932" s="15" t="e">
        <f t="shared" ca="1" si="214"/>
        <v>#DIV/0!</v>
      </c>
      <c r="P1932" s="15" t="e">
        <f t="shared" ca="1" si="215"/>
        <v>#DIV/0!</v>
      </c>
    </row>
    <row r="1933" spans="1:16" x14ac:dyDescent="0.25">
      <c r="A1933" s="1">
        <f t="shared" si="209"/>
        <v>43181</v>
      </c>
      <c r="B1933" s="7">
        <f t="shared" si="211"/>
        <v>3</v>
      </c>
      <c r="C1933" s="4">
        <f>INDEX(Calendar!$E$3:$E$367,MATCH(LOLP!$A1933,Calendar!$B$3:$B$367,0))</f>
        <v>1</v>
      </c>
      <c r="D1933" s="2">
        <f t="shared" si="210"/>
        <v>10</v>
      </c>
      <c r="E1933" s="36">
        <v>26683</v>
      </c>
      <c r="F1933" s="7">
        <f>IFERROR(IF(INDEX('Temperature Data'!$AA$15:$AA$348,MATCH(LOLP!A1933,'Temperature Data'!$B$15:$B$348,0))&gt;IF(B1933=9,$G$2,LOLP!$F$2),1,0),0)</f>
        <v>0</v>
      </c>
      <c r="G1933" s="7">
        <f>SUMIFS(LOLP!$F$4:$F$8763,$C$4:$C$8763,$C1933,$B$4:$B$8763,$B1933,$D$4:$D$8763,$D1933)</f>
        <v>0</v>
      </c>
      <c r="H1933" s="7">
        <f>COUNTIFS(Calendar!$E$3:$E$367,LOLP!C1933,Calendar!$D$3:$D$367,LOLP!B1933)</f>
        <v>22</v>
      </c>
      <c r="I1933" s="7">
        <f ca="1">IF($F1933=1,OFFSET(start_norps,LOLP!$D1933+(1-$C1933)*24,LOLP!$B1933)*H1933/G1933,0)</f>
        <v>0</v>
      </c>
      <c r="J1933" s="7">
        <f ca="1">IF($F1933=1,OFFSET(start_33,LOLP!$D1933+(1-$C1933)*24,LOLP!$B1933)*H1933/G1933,0)</f>
        <v>0</v>
      </c>
      <c r="K1933" s="7">
        <f ca="1">IF($F1933,OFFSET(start_40,LOLP!$D1933+(1-$C1933)*24,LOLP!$B1933),0)</f>
        <v>0</v>
      </c>
      <c r="L1933" s="7">
        <f ca="1">IF($F1933,OFFSET(start_50,LOLP!$D1933+(1-$C1933)*24,LOLP!$B1933),0)</f>
        <v>0</v>
      </c>
      <c r="M1933" s="25">
        <f t="shared" ca="1" si="212"/>
        <v>0</v>
      </c>
      <c r="N1933" s="25">
        <f t="shared" ca="1" si="213"/>
        <v>0</v>
      </c>
      <c r="O1933" s="15" t="e">
        <f t="shared" ca="1" si="214"/>
        <v>#DIV/0!</v>
      </c>
      <c r="P1933" s="15" t="e">
        <f t="shared" ca="1" si="215"/>
        <v>#DIV/0!</v>
      </c>
    </row>
    <row r="1934" spans="1:16" x14ac:dyDescent="0.25">
      <c r="A1934" s="1">
        <f t="shared" si="209"/>
        <v>43181</v>
      </c>
      <c r="B1934" s="7">
        <f t="shared" si="211"/>
        <v>3</v>
      </c>
      <c r="C1934" s="4">
        <f>INDEX(Calendar!$E$3:$E$367,MATCH(LOLP!$A1934,Calendar!$B$3:$B$367,0))</f>
        <v>1</v>
      </c>
      <c r="D1934" s="2">
        <f t="shared" si="210"/>
        <v>11</v>
      </c>
      <c r="E1934" s="36">
        <v>26302</v>
      </c>
      <c r="F1934" s="7">
        <f>IFERROR(IF(INDEX('Temperature Data'!$AA$15:$AA$348,MATCH(LOLP!A1934,'Temperature Data'!$B$15:$B$348,0))&gt;IF(B1934=9,$G$2,LOLP!$F$2),1,0),0)</f>
        <v>0</v>
      </c>
      <c r="G1934" s="7">
        <f>SUMIFS(LOLP!$F$4:$F$8763,$C$4:$C$8763,$C1934,$B$4:$B$8763,$B1934,$D$4:$D$8763,$D1934)</f>
        <v>0</v>
      </c>
      <c r="H1934" s="7">
        <f>COUNTIFS(Calendar!$E$3:$E$367,LOLP!C1934,Calendar!$D$3:$D$367,LOLP!B1934)</f>
        <v>22</v>
      </c>
      <c r="I1934" s="7">
        <f ca="1">IF($F1934=1,OFFSET(start_norps,LOLP!$D1934+(1-$C1934)*24,LOLP!$B1934)*H1934/G1934,0)</f>
        <v>0</v>
      </c>
      <c r="J1934" s="7">
        <f ca="1">IF($F1934=1,OFFSET(start_33,LOLP!$D1934+(1-$C1934)*24,LOLP!$B1934)*H1934/G1934,0)</f>
        <v>0</v>
      </c>
      <c r="K1934" s="7">
        <f ca="1">IF($F1934,OFFSET(start_40,LOLP!$D1934+(1-$C1934)*24,LOLP!$B1934),0)</f>
        <v>0</v>
      </c>
      <c r="L1934" s="7">
        <f ca="1">IF($F1934,OFFSET(start_50,LOLP!$D1934+(1-$C1934)*24,LOLP!$B1934),0)</f>
        <v>0</v>
      </c>
      <c r="M1934" s="25">
        <f t="shared" ca="1" si="212"/>
        <v>0</v>
      </c>
      <c r="N1934" s="25">
        <f t="shared" ca="1" si="213"/>
        <v>0</v>
      </c>
      <c r="O1934" s="15" t="e">
        <f t="shared" ca="1" si="214"/>
        <v>#DIV/0!</v>
      </c>
      <c r="P1934" s="15" t="e">
        <f t="shared" ca="1" si="215"/>
        <v>#DIV/0!</v>
      </c>
    </row>
    <row r="1935" spans="1:16" x14ac:dyDescent="0.25">
      <c r="A1935" s="1">
        <f t="shared" si="209"/>
        <v>43181</v>
      </c>
      <c r="B1935" s="7">
        <f t="shared" si="211"/>
        <v>3</v>
      </c>
      <c r="C1935" s="4">
        <f>INDEX(Calendar!$E$3:$E$367,MATCH(LOLP!$A1935,Calendar!$B$3:$B$367,0))</f>
        <v>1</v>
      </c>
      <c r="D1935" s="2">
        <f t="shared" si="210"/>
        <v>12</v>
      </c>
      <c r="E1935" s="36">
        <v>25371</v>
      </c>
      <c r="F1935" s="7">
        <f>IFERROR(IF(INDEX('Temperature Data'!$AA$15:$AA$348,MATCH(LOLP!A1935,'Temperature Data'!$B$15:$B$348,0))&gt;IF(B1935=9,$G$2,LOLP!$F$2),1,0),0)</f>
        <v>0</v>
      </c>
      <c r="G1935" s="7">
        <f>SUMIFS(LOLP!$F$4:$F$8763,$C$4:$C$8763,$C1935,$B$4:$B$8763,$B1935,$D$4:$D$8763,$D1935)</f>
        <v>0</v>
      </c>
      <c r="H1935" s="7">
        <f>COUNTIFS(Calendar!$E$3:$E$367,LOLP!C1935,Calendar!$D$3:$D$367,LOLP!B1935)</f>
        <v>22</v>
      </c>
      <c r="I1935" s="7">
        <f ca="1">IF($F1935=1,OFFSET(start_norps,LOLP!$D1935+(1-$C1935)*24,LOLP!$B1935)*H1935/G1935,0)</f>
        <v>0</v>
      </c>
      <c r="J1935" s="7">
        <f ca="1">IF($F1935=1,OFFSET(start_33,LOLP!$D1935+(1-$C1935)*24,LOLP!$B1935)*H1935/G1935,0)</f>
        <v>0</v>
      </c>
      <c r="K1935" s="7">
        <f ca="1">IF($F1935,OFFSET(start_40,LOLP!$D1935+(1-$C1935)*24,LOLP!$B1935),0)</f>
        <v>0</v>
      </c>
      <c r="L1935" s="7">
        <f ca="1">IF($F1935,OFFSET(start_50,LOLP!$D1935+(1-$C1935)*24,LOLP!$B1935),0)</f>
        <v>0</v>
      </c>
      <c r="M1935" s="25">
        <f t="shared" ca="1" si="212"/>
        <v>0</v>
      </c>
      <c r="N1935" s="25">
        <f t="shared" ca="1" si="213"/>
        <v>0</v>
      </c>
      <c r="O1935" s="15" t="e">
        <f t="shared" ca="1" si="214"/>
        <v>#DIV/0!</v>
      </c>
      <c r="P1935" s="15" t="e">
        <f t="shared" ca="1" si="215"/>
        <v>#DIV/0!</v>
      </c>
    </row>
    <row r="1936" spans="1:16" x14ac:dyDescent="0.25">
      <c r="A1936" s="1">
        <f t="shared" si="209"/>
        <v>43181</v>
      </c>
      <c r="B1936" s="7">
        <f t="shared" si="211"/>
        <v>3</v>
      </c>
      <c r="C1936" s="4">
        <f>INDEX(Calendar!$E$3:$E$367,MATCH(LOLP!$A1936,Calendar!$B$3:$B$367,0))</f>
        <v>1</v>
      </c>
      <c r="D1936" s="2">
        <f t="shared" si="210"/>
        <v>13</v>
      </c>
      <c r="E1936" s="36">
        <v>25094</v>
      </c>
      <c r="F1936" s="7">
        <f>IFERROR(IF(INDEX('Temperature Data'!$AA$15:$AA$348,MATCH(LOLP!A1936,'Temperature Data'!$B$15:$B$348,0))&gt;IF(B1936=9,$G$2,LOLP!$F$2),1,0),0)</f>
        <v>0</v>
      </c>
      <c r="G1936" s="7">
        <f>SUMIFS(LOLP!$F$4:$F$8763,$C$4:$C$8763,$C1936,$B$4:$B$8763,$B1936,$D$4:$D$8763,$D1936)</f>
        <v>0</v>
      </c>
      <c r="H1936" s="7">
        <f>COUNTIFS(Calendar!$E$3:$E$367,LOLP!C1936,Calendar!$D$3:$D$367,LOLP!B1936)</f>
        <v>22</v>
      </c>
      <c r="I1936" s="7">
        <f ca="1">IF($F1936=1,OFFSET(start_norps,LOLP!$D1936+(1-$C1936)*24,LOLP!$B1936)*H1936/G1936,0)</f>
        <v>0</v>
      </c>
      <c r="J1936" s="7">
        <f ca="1">IF($F1936=1,OFFSET(start_33,LOLP!$D1936+(1-$C1936)*24,LOLP!$B1936)*H1936/G1936,0)</f>
        <v>0</v>
      </c>
      <c r="K1936" s="7">
        <f ca="1">IF($F1936,OFFSET(start_40,LOLP!$D1936+(1-$C1936)*24,LOLP!$B1936),0)</f>
        <v>0</v>
      </c>
      <c r="L1936" s="7">
        <f ca="1">IF($F1936,OFFSET(start_50,LOLP!$D1936+(1-$C1936)*24,LOLP!$B1936),0)</f>
        <v>0</v>
      </c>
      <c r="M1936" s="25">
        <f t="shared" ca="1" si="212"/>
        <v>0</v>
      </c>
      <c r="N1936" s="25">
        <f t="shared" ca="1" si="213"/>
        <v>0</v>
      </c>
      <c r="O1936" s="15" t="e">
        <f t="shared" ca="1" si="214"/>
        <v>#DIV/0!</v>
      </c>
      <c r="P1936" s="15" t="e">
        <f t="shared" ca="1" si="215"/>
        <v>#DIV/0!</v>
      </c>
    </row>
    <row r="1937" spans="1:16" x14ac:dyDescent="0.25">
      <c r="A1937" s="1">
        <f t="shared" si="209"/>
        <v>43181</v>
      </c>
      <c r="B1937" s="7">
        <f t="shared" si="211"/>
        <v>3</v>
      </c>
      <c r="C1937" s="4">
        <f>INDEX(Calendar!$E$3:$E$367,MATCH(LOLP!$A1937,Calendar!$B$3:$B$367,0))</f>
        <v>1</v>
      </c>
      <c r="D1937" s="2">
        <f t="shared" si="210"/>
        <v>14</v>
      </c>
      <c r="E1937" s="36">
        <v>24618</v>
      </c>
      <c r="F1937" s="7">
        <f>IFERROR(IF(INDEX('Temperature Data'!$AA$15:$AA$348,MATCH(LOLP!A1937,'Temperature Data'!$B$15:$B$348,0))&gt;IF(B1937=9,$G$2,LOLP!$F$2),1,0),0)</f>
        <v>0</v>
      </c>
      <c r="G1937" s="7">
        <f>SUMIFS(LOLP!$F$4:$F$8763,$C$4:$C$8763,$C1937,$B$4:$B$8763,$B1937,$D$4:$D$8763,$D1937)</f>
        <v>0</v>
      </c>
      <c r="H1937" s="7">
        <f>COUNTIFS(Calendar!$E$3:$E$367,LOLP!C1937,Calendar!$D$3:$D$367,LOLP!B1937)</f>
        <v>22</v>
      </c>
      <c r="I1937" s="7">
        <f ca="1">IF($F1937=1,OFFSET(start_norps,LOLP!$D1937+(1-$C1937)*24,LOLP!$B1937)*H1937/G1937,0)</f>
        <v>0</v>
      </c>
      <c r="J1937" s="7">
        <f ca="1">IF($F1937=1,OFFSET(start_33,LOLP!$D1937+(1-$C1937)*24,LOLP!$B1937)*H1937/G1937,0)</f>
        <v>0</v>
      </c>
      <c r="K1937" s="7">
        <f ca="1">IF($F1937,OFFSET(start_40,LOLP!$D1937+(1-$C1937)*24,LOLP!$B1937),0)</f>
        <v>0</v>
      </c>
      <c r="L1937" s="7">
        <f ca="1">IF($F1937,OFFSET(start_50,LOLP!$D1937+(1-$C1937)*24,LOLP!$B1937),0)</f>
        <v>0</v>
      </c>
      <c r="M1937" s="25">
        <f t="shared" ca="1" si="212"/>
        <v>0</v>
      </c>
      <c r="N1937" s="25">
        <f t="shared" ca="1" si="213"/>
        <v>0</v>
      </c>
      <c r="O1937" s="15" t="e">
        <f t="shared" ca="1" si="214"/>
        <v>#DIV/0!</v>
      </c>
      <c r="P1937" s="15" t="e">
        <f t="shared" ca="1" si="215"/>
        <v>#DIV/0!</v>
      </c>
    </row>
    <row r="1938" spans="1:16" x14ac:dyDescent="0.25">
      <c r="A1938" s="1">
        <f t="shared" si="209"/>
        <v>43181</v>
      </c>
      <c r="B1938" s="7">
        <f t="shared" si="211"/>
        <v>3</v>
      </c>
      <c r="C1938" s="4">
        <f>INDEX(Calendar!$E$3:$E$367,MATCH(LOLP!$A1938,Calendar!$B$3:$B$367,0))</f>
        <v>1</v>
      </c>
      <c r="D1938" s="2">
        <f t="shared" si="210"/>
        <v>15</v>
      </c>
      <c r="E1938" s="36">
        <v>24562</v>
      </c>
      <c r="F1938" s="7">
        <f>IFERROR(IF(INDEX('Temperature Data'!$AA$15:$AA$348,MATCH(LOLP!A1938,'Temperature Data'!$B$15:$B$348,0))&gt;IF(B1938=9,$G$2,LOLP!$F$2),1,0),0)</f>
        <v>0</v>
      </c>
      <c r="G1938" s="7">
        <f>SUMIFS(LOLP!$F$4:$F$8763,$C$4:$C$8763,$C1938,$B$4:$B$8763,$B1938,$D$4:$D$8763,$D1938)</f>
        <v>0</v>
      </c>
      <c r="H1938" s="7">
        <f>COUNTIFS(Calendar!$E$3:$E$367,LOLP!C1938,Calendar!$D$3:$D$367,LOLP!B1938)</f>
        <v>22</v>
      </c>
      <c r="I1938" s="7">
        <f ca="1">IF($F1938=1,OFFSET(start_norps,LOLP!$D1938+(1-$C1938)*24,LOLP!$B1938)*H1938/G1938,0)</f>
        <v>0</v>
      </c>
      <c r="J1938" s="7">
        <f ca="1">IF($F1938=1,OFFSET(start_33,LOLP!$D1938+(1-$C1938)*24,LOLP!$B1938)*H1938/G1938,0)</f>
        <v>0</v>
      </c>
      <c r="K1938" s="7">
        <f ca="1">IF($F1938,OFFSET(start_40,LOLP!$D1938+(1-$C1938)*24,LOLP!$B1938),0)</f>
        <v>0</v>
      </c>
      <c r="L1938" s="7">
        <f ca="1">IF($F1938,OFFSET(start_50,LOLP!$D1938+(1-$C1938)*24,LOLP!$B1938),0)</f>
        <v>0</v>
      </c>
      <c r="M1938" s="25">
        <f t="shared" ca="1" si="212"/>
        <v>0</v>
      </c>
      <c r="N1938" s="25">
        <f t="shared" ca="1" si="213"/>
        <v>0</v>
      </c>
      <c r="O1938" s="15" t="e">
        <f t="shared" ca="1" si="214"/>
        <v>#DIV/0!</v>
      </c>
      <c r="P1938" s="15" t="e">
        <f t="shared" ca="1" si="215"/>
        <v>#DIV/0!</v>
      </c>
    </row>
    <row r="1939" spans="1:16" x14ac:dyDescent="0.25">
      <c r="A1939" s="1">
        <f t="shared" si="209"/>
        <v>43181</v>
      </c>
      <c r="B1939" s="7">
        <f t="shared" si="211"/>
        <v>3</v>
      </c>
      <c r="C1939" s="4">
        <f>INDEX(Calendar!$E$3:$E$367,MATCH(LOLP!$A1939,Calendar!$B$3:$B$367,0))</f>
        <v>1</v>
      </c>
      <c r="D1939" s="2">
        <f t="shared" si="210"/>
        <v>16</v>
      </c>
      <c r="E1939" s="36">
        <v>24118</v>
      </c>
      <c r="F1939" s="7">
        <f>IFERROR(IF(INDEX('Temperature Data'!$AA$15:$AA$348,MATCH(LOLP!A1939,'Temperature Data'!$B$15:$B$348,0))&gt;IF(B1939=9,$G$2,LOLP!$F$2),1,0),0)</f>
        <v>0</v>
      </c>
      <c r="G1939" s="7">
        <f>SUMIFS(LOLP!$F$4:$F$8763,$C$4:$C$8763,$C1939,$B$4:$B$8763,$B1939,$D$4:$D$8763,$D1939)</f>
        <v>0</v>
      </c>
      <c r="H1939" s="7">
        <f>COUNTIFS(Calendar!$E$3:$E$367,LOLP!C1939,Calendar!$D$3:$D$367,LOLP!B1939)</f>
        <v>22</v>
      </c>
      <c r="I1939" s="7">
        <f ca="1">IF($F1939=1,OFFSET(start_norps,LOLP!$D1939+(1-$C1939)*24,LOLP!$B1939)*H1939/G1939,0)</f>
        <v>0</v>
      </c>
      <c r="J1939" s="7">
        <f ca="1">IF($F1939=1,OFFSET(start_33,LOLP!$D1939+(1-$C1939)*24,LOLP!$B1939)*H1939/G1939,0)</f>
        <v>0</v>
      </c>
      <c r="K1939" s="7">
        <f ca="1">IF($F1939,OFFSET(start_40,LOLP!$D1939+(1-$C1939)*24,LOLP!$B1939),0)</f>
        <v>0</v>
      </c>
      <c r="L1939" s="7">
        <f ca="1">IF($F1939,OFFSET(start_50,LOLP!$D1939+(1-$C1939)*24,LOLP!$B1939),0)</f>
        <v>0</v>
      </c>
      <c r="M1939" s="25">
        <f t="shared" ca="1" si="212"/>
        <v>0</v>
      </c>
      <c r="N1939" s="25">
        <f t="shared" ca="1" si="213"/>
        <v>0</v>
      </c>
      <c r="O1939" s="15" t="e">
        <f t="shared" ca="1" si="214"/>
        <v>#DIV/0!</v>
      </c>
      <c r="P1939" s="15" t="e">
        <f t="shared" ca="1" si="215"/>
        <v>#DIV/0!</v>
      </c>
    </row>
    <row r="1940" spans="1:16" x14ac:dyDescent="0.25">
      <c r="A1940" s="1">
        <f t="shared" si="209"/>
        <v>43181</v>
      </c>
      <c r="B1940" s="7">
        <f t="shared" si="211"/>
        <v>3</v>
      </c>
      <c r="C1940" s="4">
        <f>INDEX(Calendar!$E$3:$E$367,MATCH(LOLP!$A1940,Calendar!$B$3:$B$367,0))</f>
        <v>1</v>
      </c>
      <c r="D1940" s="2">
        <f t="shared" si="210"/>
        <v>17</v>
      </c>
      <c r="E1940" s="36">
        <v>24182</v>
      </c>
      <c r="F1940" s="7">
        <f>IFERROR(IF(INDEX('Temperature Data'!$AA$15:$AA$348,MATCH(LOLP!A1940,'Temperature Data'!$B$15:$B$348,0))&gt;IF(B1940=9,$G$2,LOLP!$F$2),1,0),0)</f>
        <v>0</v>
      </c>
      <c r="G1940" s="7">
        <f>SUMIFS(LOLP!$F$4:$F$8763,$C$4:$C$8763,$C1940,$B$4:$B$8763,$B1940,$D$4:$D$8763,$D1940)</f>
        <v>0</v>
      </c>
      <c r="H1940" s="7">
        <f>COUNTIFS(Calendar!$E$3:$E$367,LOLP!C1940,Calendar!$D$3:$D$367,LOLP!B1940)</f>
        <v>22</v>
      </c>
      <c r="I1940" s="7">
        <f ca="1">IF($F1940=1,OFFSET(start_norps,LOLP!$D1940+(1-$C1940)*24,LOLP!$B1940)*H1940/G1940,0)</f>
        <v>0</v>
      </c>
      <c r="J1940" s="7">
        <f ca="1">IF($F1940=1,OFFSET(start_33,LOLP!$D1940+(1-$C1940)*24,LOLP!$B1940)*H1940/G1940,0)</f>
        <v>0</v>
      </c>
      <c r="K1940" s="7">
        <f ca="1">IF($F1940,OFFSET(start_40,LOLP!$D1940+(1-$C1940)*24,LOLP!$B1940),0)</f>
        <v>0</v>
      </c>
      <c r="L1940" s="7">
        <f ca="1">IF($F1940,OFFSET(start_50,LOLP!$D1940+(1-$C1940)*24,LOLP!$B1940),0)</f>
        <v>0</v>
      </c>
      <c r="M1940" s="25">
        <f t="shared" ca="1" si="212"/>
        <v>0</v>
      </c>
      <c r="N1940" s="25">
        <f t="shared" ca="1" si="213"/>
        <v>0</v>
      </c>
      <c r="O1940" s="15" t="e">
        <f t="shared" ca="1" si="214"/>
        <v>#DIV/0!</v>
      </c>
      <c r="P1940" s="15" t="e">
        <f t="shared" ca="1" si="215"/>
        <v>#DIV/0!</v>
      </c>
    </row>
    <row r="1941" spans="1:16" x14ac:dyDescent="0.25">
      <c r="A1941" s="1">
        <f t="shared" si="209"/>
        <v>43181</v>
      </c>
      <c r="B1941" s="7">
        <f t="shared" si="211"/>
        <v>3</v>
      </c>
      <c r="C1941" s="4">
        <f>INDEX(Calendar!$E$3:$E$367,MATCH(LOLP!$A1941,Calendar!$B$3:$B$367,0))</f>
        <v>1</v>
      </c>
      <c r="D1941" s="2">
        <f t="shared" si="210"/>
        <v>18</v>
      </c>
      <c r="E1941" s="36">
        <v>25193</v>
      </c>
      <c r="F1941" s="7">
        <f>IFERROR(IF(INDEX('Temperature Data'!$AA$15:$AA$348,MATCH(LOLP!A1941,'Temperature Data'!$B$15:$B$348,0))&gt;IF(B1941=9,$G$2,LOLP!$F$2),1,0),0)</f>
        <v>0</v>
      </c>
      <c r="G1941" s="7">
        <f>SUMIFS(LOLP!$F$4:$F$8763,$C$4:$C$8763,$C1941,$B$4:$B$8763,$B1941,$D$4:$D$8763,$D1941)</f>
        <v>0</v>
      </c>
      <c r="H1941" s="7">
        <f>COUNTIFS(Calendar!$E$3:$E$367,LOLP!C1941,Calendar!$D$3:$D$367,LOLP!B1941)</f>
        <v>22</v>
      </c>
      <c r="I1941" s="7">
        <f ca="1">IF($F1941=1,OFFSET(start_norps,LOLP!$D1941+(1-$C1941)*24,LOLP!$B1941)*H1941/G1941,0)</f>
        <v>0</v>
      </c>
      <c r="J1941" s="7">
        <f ca="1">IF($F1941=1,OFFSET(start_33,LOLP!$D1941+(1-$C1941)*24,LOLP!$B1941)*H1941/G1941,0)</f>
        <v>0</v>
      </c>
      <c r="K1941" s="7">
        <f ca="1">IF($F1941,OFFSET(start_40,LOLP!$D1941+(1-$C1941)*24,LOLP!$B1941),0)</f>
        <v>0</v>
      </c>
      <c r="L1941" s="7">
        <f ca="1">IF($F1941,OFFSET(start_50,LOLP!$D1941+(1-$C1941)*24,LOLP!$B1941),0)</f>
        <v>0</v>
      </c>
      <c r="M1941" s="25">
        <f t="shared" ca="1" si="212"/>
        <v>0</v>
      </c>
      <c r="N1941" s="25">
        <f t="shared" ca="1" si="213"/>
        <v>0</v>
      </c>
      <c r="O1941" s="15" t="e">
        <f t="shared" ca="1" si="214"/>
        <v>#DIV/0!</v>
      </c>
      <c r="P1941" s="15" t="e">
        <f t="shared" ca="1" si="215"/>
        <v>#DIV/0!</v>
      </c>
    </row>
    <row r="1942" spans="1:16" x14ac:dyDescent="0.25">
      <c r="A1942" s="1">
        <f t="shared" si="209"/>
        <v>43181</v>
      </c>
      <c r="B1942" s="7">
        <f t="shared" si="211"/>
        <v>3</v>
      </c>
      <c r="C1942" s="4">
        <f>INDEX(Calendar!$E$3:$E$367,MATCH(LOLP!$A1942,Calendar!$B$3:$B$367,0))</f>
        <v>1</v>
      </c>
      <c r="D1942" s="2">
        <f t="shared" si="210"/>
        <v>19</v>
      </c>
      <c r="E1942" s="36">
        <v>26744</v>
      </c>
      <c r="F1942" s="7">
        <f>IFERROR(IF(INDEX('Temperature Data'!$AA$15:$AA$348,MATCH(LOLP!A1942,'Temperature Data'!$B$15:$B$348,0))&gt;IF(B1942=9,$G$2,LOLP!$F$2),1,0),0)</f>
        <v>0</v>
      </c>
      <c r="G1942" s="7">
        <f>SUMIFS(LOLP!$F$4:$F$8763,$C$4:$C$8763,$C1942,$B$4:$B$8763,$B1942,$D$4:$D$8763,$D1942)</f>
        <v>0</v>
      </c>
      <c r="H1942" s="7">
        <f>COUNTIFS(Calendar!$E$3:$E$367,LOLP!C1942,Calendar!$D$3:$D$367,LOLP!B1942)</f>
        <v>22</v>
      </c>
      <c r="I1942" s="7">
        <f ca="1">IF($F1942=1,OFFSET(start_norps,LOLP!$D1942+(1-$C1942)*24,LOLP!$B1942)*H1942/G1942,0)</f>
        <v>0</v>
      </c>
      <c r="J1942" s="7">
        <f ca="1">IF($F1942=1,OFFSET(start_33,LOLP!$D1942+(1-$C1942)*24,LOLP!$B1942)*H1942/G1942,0)</f>
        <v>0</v>
      </c>
      <c r="K1942" s="7">
        <f ca="1">IF($F1942,OFFSET(start_40,LOLP!$D1942+(1-$C1942)*24,LOLP!$B1942),0)</f>
        <v>0</v>
      </c>
      <c r="L1942" s="7">
        <f ca="1">IF($F1942,OFFSET(start_50,LOLP!$D1942+(1-$C1942)*24,LOLP!$B1942),0)</f>
        <v>0</v>
      </c>
      <c r="M1942" s="25">
        <f t="shared" ca="1" si="212"/>
        <v>0</v>
      </c>
      <c r="N1942" s="25">
        <f t="shared" ca="1" si="213"/>
        <v>0</v>
      </c>
      <c r="O1942" s="15" t="e">
        <f t="shared" ca="1" si="214"/>
        <v>#DIV/0!</v>
      </c>
      <c r="P1942" s="15" t="e">
        <f t="shared" ca="1" si="215"/>
        <v>#DIV/0!</v>
      </c>
    </row>
    <row r="1943" spans="1:16" x14ac:dyDescent="0.25">
      <c r="A1943" s="1">
        <f t="shared" si="209"/>
        <v>43181</v>
      </c>
      <c r="B1943" s="7">
        <f t="shared" si="211"/>
        <v>3</v>
      </c>
      <c r="C1943" s="4">
        <f>INDEX(Calendar!$E$3:$E$367,MATCH(LOLP!$A1943,Calendar!$B$3:$B$367,0))</f>
        <v>1</v>
      </c>
      <c r="D1943" s="2">
        <f t="shared" si="210"/>
        <v>20</v>
      </c>
      <c r="E1943" s="36">
        <v>26953</v>
      </c>
      <c r="F1943" s="7">
        <f>IFERROR(IF(INDEX('Temperature Data'!$AA$15:$AA$348,MATCH(LOLP!A1943,'Temperature Data'!$B$15:$B$348,0))&gt;IF(B1943=9,$G$2,LOLP!$F$2),1,0),0)</f>
        <v>0</v>
      </c>
      <c r="G1943" s="7">
        <f>SUMIFS(LOLP!$F$4:$F$8763,$C$4:$C$8763,$C1943,$B$4:$B$8763,$B1943,$D$4:$D$8763,$D1943)</f>
        <v>0</v>
      </c>
      <c r="H1943" s="7">
        <f>COUNTIFS(Calendar!$E$3:$E$367,LOLP!C1943,Calendar!$D$3:$D$367,LOLP!B1943)</f>
        <v>22</v>
      </c>
      <c r="I1943" s="7">
        <f ca="1">IF($F1943=1,OFFSET(start_norps,LOLP!$D1943+(1-$C1943)*24,LOLP!$B1943)*H1943/G1943,0)</f>
        <v>0</v>
      </c>
      <c r="J1943" s="7">
        <f ca="1">IF($F1943=1,OFFSET(start_33,LOLP!$D1943+(1-$C1943)*24,LOLP!$B1943)*H1943/G1943,0)</f>
        <v>0</v>
      </c>
      <c r="K1943" s="7">
        <f ca="1">IF($F1943,OFFSET(start_40,LOLP!$D1943+(1-$C1943)*24,LOLP!$B1943),0)</f>
        <v>0</v>
      </c>
      <c r="L1943" s="7">
        <f ca="1">IF($F1943,OFFSET(start_50,LOLP!$D1943+(1-$C1943)*24,LOLP!$B1943),0)</f>
        <v>0</v>
      </c>
      <c r="M1943" s="25">
        <f t="shared" ca="1" si="212"/>
        <v>0</v>
      </c>
      <c r="N1943" s="25">
        <f t="shared" ca="1" si="213"/>
        <v>0</v>
      </c>
      <c r="O1943" s="15" t="e">
        <f t="shared" ca="1" si="214"/>
        <v>#DIV/0!</v>
      </c>
      <c r="P1943" s="15" t="e">
        <f t="shared" ca="1" si="215"/>
        <v>#DIV/0!</v>
      </c>
    </row>
    <row r="1944" spans="1:16" x14ac:dyDescent="0.25">
      <c r="A1944" s="1">
        <f t="shared" si="209"/>
        <v>43181</v>
      </c>
      <c r="B1944" s="7">
        <f t="shared" si="211"/>
        <v>3</v>
      </c>
      <c r="C1944" s="4">
        <f>INDEX(Calendar!$E$3:$E$367,MATCH(LOLP!$A1944,Calendar!$B$3:$B$367,0))</f>
        <v>1</v>
      </c>
      <c r="D1944" s="2">
        <f t="shared" si="210"/>
        <v>21</v>
      </c>
      <c r="E1944" s="36">
        <v>25909</v>
      </c>
      <c r="F1944" s="7">
        <f>IFERROR(IF(INDEX('Temperature Data'!$AA$15:$AA$348,MATCH(LOLP!A1944,'Temperature Data'!$B$15:$B$348,0))&gt;IF(B1944=9,$G$2,LOLP!$F$2),1,0),0)</f>
        <v>0</v>
      </c>
      <c r="G1944" s="7">
        <f>SUMIFS(LOLP!$F$4:$F$8763,$C$4:$C$8763,$C1944,$B$4:$B$8763,$B1944,$D$4:$D$8763,$D1944)</f>
        <v>0</v>
      </c>
      <c r="H1944" s="7">
        <f>COUNTIFS(Calendar!$E$3:$E$367,LOLP!C1944,Calendar!$D$3:$D$367,LOLP!B1944)</f>
        <v>22</v>
      </c>
      <c r="I1944" s="7">
        <f ca="1">IF($F1944=1,OFFSET(start_norps,LOLP!$D1944+(1-$C1944)*24,LOLP!$B1944)*H1944/G1944,0)</f>
        <v>0</v>
      </c>
      <c r="J1944" s="7">
        <f ca="1">IF($F1944=1,OFFSET(start_33,LOLP!$D1944+(1-$C1944)*24,LOLP!$B1944)*H1944/G1944,0)</f>
        <v>0</v>
      </c>
      <c r="K1944" s="7">
        <f ca="1">IF($F1944,OFFSET(start_40,LOLP!$D1944+(1-$C1944)*24,LOLP!$B1944),0)</f>
        <v>0</v>
      </c>
      <c r="L1944" s="7">
        <f ca="1">IF($F1944,OFFSET(start_50,LOLP!$D1944+(1-$C1944)*24,LOLP!$B1944),0)</f>
        <v>0</v>
      </c>
      <c r="M1944" s="25">
        <f t="shared" ca="1" si="212"/>
        <v>0</v>
      </c>
      <c r="N1944" s="25">
        <f t="shared" ca="1" si="213"/>
        <v>0</v>
      </c>
      <c r="O1944" s="15" t="e">
        <f t="shared" ca="1" si="214"/>
        <v>#DIV/0!</v>
      </c>
      <c r="P1944" s="15" t="e">
        <f t="shared" ca="1" si="215"/>
        <v>#DIV/0!</v>
      </c>
    </row>
    <row r="1945" spans="1:16" x14ac:dyDescent="0.25">
      <c r="A1945" s="1">
        <f t="shared" si="209"/>
        <v>43181</v>
      </c>
      <c r="B1945" s="7">
        <f t="shared" si="211"/>
        <v>3</v>
      </c>
      <c r="C1945" s="4">
        <f>INDEX(Calendar!$E$3:$E$367,MATCH(LOLP!$A1945,Calendar!$B$3:$B$367,0))</f>
        <v>1</v>
      </c>
      <c r="D1945" s="2">
        <f t="shared" si="210"/>
        <v>22</v>
      </c>
      <c r="E1945" s="36">
        <v>24153</v>
      </c>
      <c r="F1945" s="7">
        <f>IFERROR(IF(INDEX('Temperature Data'!$AA$15:$AA$348,MATCH(LOLP!A1945,'Temperature Data'!$B$15:$B$348,0))&gt;IF(B1945=9,$G$2,LOLP!$F$2),1,0),0)</f>
        <v>0</v>
      </c>
      <c r="G1945" s="7">
        <f>SUMIFS(LOLP!$F$4:$F$8763,$C$4:$C$8763,$C1945,$B$4:$B$8763,$B1945,$D$4:$D$8763,$D1945)</f>
        <v>0</v>
      </c>
      <c r="H1945" s="7">
        <f>COUNTIFS(Calendar!$E$3:$E$367,LOLP!C1945,Calendar!$D$3:$D$367,LOLP!B1945)</f>
        <v>22</v>
      </c>
      <c r="I1945" s="7">
        <f ca="1">IF($F1945=1,OFFSET(start_norps,LOLP!$D1945+(1-$C1945)*24,LOLP!$B1945)*H1945/G1945,0)</f>
        <v>0</v>
      </c>
      <c r="J1945" s="7">
        <f ca="1">IF($F1945=1,OFFSET(start_33,LOLP!$D1945+(1-$C1945)*24,LOLP!$B1945)*H1945/G1945,0)</f>
        <v>0</v>
      </c>
      <c r="K1945" s="7">
        <f ca="1">IF($F1945,OFFSET(start_40,LOLP!$D1945+(1-$C1945)*24,LOLP!$B1945),0)</f>
        <v>0</v>
      </c>
      <c r="L1945" s="7">
        <f ca="1">IF($F1945,OFFSET(start_50,LOLP!$D1945+(1-$C1945)*24,LOLP!$B1945),0)</f>
        <v>0</v>
      </c>
      <c r="M1945" s="25">
        <f t="shared" ca="1" si="212"/>
        <v>0</v>
      </c>
      <c r="N1945" s="25">
        <f t="shared" ca="1" si="213"/>
        <v>0</v>
      </c>
      <c r="O1945" s="15" t="e">
        <f t="shared" ca="1" si="214"/>
        <v>#DIV/0!</v>
      </c>
      <c r="P1945" s="15" t="e">
        <f t="shared" ca="1" si="215"/>
        <v>#DIV/0!</v>
      </c>
    </row>
    <row r="1946" spans="1:16" x14ac:dyDescent="0.25">
      <c r="A1946" s="1">
        <f t="shared" si="209"/>
        <v>43181</v>
      </c>
      <c r="B1946" s="7">
        <f t="shared" si="211"/>
        <v>3</v>
      </c>
      <c r="C1946" s="4">
        <f>INDEX(Calendar!$E$3:$E$367,MATCH(LOLP!$A1946,Calendar!$B$3:$B$367,0))</f>
        <v>1</v>
      </c>
      <c r="D1946" s="2">
        <f t="shared" si="210"/>
        <v>23</v>
      </c>
      <c r="E1946" s="36">
        <v>22429</v>
      </c>
      <c r="F1946" s="7">
        <f>IFERROR(IF(INDEX('Temperature Data'!$AA$15:$AA$348,MATCH(LOLP!A1946,'Temperature Data'!$B$15:$B$348,0))&gt;IF(B1946=9,$G$2,LOLP!$F$2),1,0),0)</f>
        <v>0</v>
      </c>
      <c r="G1946" s="7">
        <f>SUMIFS(LOLP!$F$4:$F$8763,$C$4:$C$8763,$C1946,$B$4:$B$8763,$B1946,$D$4:$D$8763,$D1946)</f>
        <v>0</v>
      </c>
      <c r="H1946" s="7">
        <f>COUNTIFS(Calendar!$E$3:$E$367,LOLP!C1946,Calendar!$D$3:$D$367,LOLP!B1946)</f>
        <v>22</v>
      </c>
      <c r="I1946" s="7">
        <f ca="1">IF($F1946=1,OFFSET(start_norps,LOLP!$D1946+(1-$C1946)*24,LOLP!$B1946)*H1946/G1946,0)</f>
        <v>0</v>
      </c>
      <c r="J1946" s="7">
        <f ca="1">IF($F1946=1,OFFSET(start_33,LOLP!$D1946+(1-$C1946)*24,LOLP!$B1946)*H1946/G1946,0)</f>
        <v>0</v>
      </c>
      <c r="K1946" s="7">
        <f ca="1">IF($F1946,OFFSET(start_40,LOLP!$D1946+(1-$C1946)*24,LOLP!$B1946),0)</f>
        <v>0</v>
      </c>
      <c r="L1946" s="7">
        <f ca="1">IF($F1946,OFFSET(start_50,LOLP!$D1946+(1-$C1946)*24,LOLP!$B1946),0)</f>
        <v>0</v>
      </c>
      <c r="M1946" s="25">
        <f t="shared" ca="1" si="212"/>
        <v>0</v>
      </c>
      <c r="N1946" s="25">
        <f t="shared" ca="1" si="213"/>
        <v>0</v>
      </c>
      <c r="O1946" s="15" t="e">
        <f t="shared" ca="1" si="214"/>
        <v>#DIV/0!</v>
      </c>
      <c r="P1946" s="15" t="e">
        <f t="shared" ca="1" si="215"/>
        <v>#DIV/0!</v>
      </c>
    </row>
    <row r="1947" spans="1:16" x14ac:dyDescent="0.25">
      <c r="A1947" s="1">
        <f t="shared" si="209"/>
        <v>43181</v>
      </c>
      <c r="B1947" s="7">
        <f t="shared" si="211"/>
        <v>3</v>
      </c>
      <c r="C1947" s="4">
        <f>INDEX(Calendar!$E$3:$E$367,MATCH(LOLP!$A1947,Calendar!$B$3:$B$367,0))</f>
        <v>1</v>
      </c>
      <c r="D1947" s="2">
        <f t="shared" si="210"/>
        <v>24</v>
      </c>
      <c r="E1947" s="36">
        <v>21187</v>
      </c>
      <c r="F1947" s="7">
        <f>IFERROR(IF(INDEX('Temperature Data'!$AA$15:$AA$348,MATCH(LOLP!A1947,'Temperature Data'!$B$15:$B$348,0))&gt;IF(B1947=9,$G$2,LOLP!$F$2),1,0),0)</f>
        <v>0</v>
      </c>
      <c r="G1947" s="7">
        <f>SUMIFS(LOLP!$F$4:$F$8763,$C$4:$C$8763,$C1947,$B$4:$B$8763,$B1947,$D$4:$D$8763,$D1947)</f>
        <v>0</v>
      </c>
      <c r="H1947" s="7">
        <f>COUNTIFS(Calendar!$E$3:$E$367,LOLP!C1947,Calendar!$D$3:$D$367,LOLP!B1947)</f>
        <v>22</v>
      </c>
      <c r="I1947" s="7">
        <f ca="1">IF($F1947=1,OFFSET(start_norps,LOLP!$D1947+(1-$C1947)*24,LOLP!$B1947)*H1947/G1947,0)</f>
        <v>0</v>
      </c>
      <c r="J1947" s="7">
        <f ca="1">IF($F1947=1,OFFSET(start_33,LOLP!$D1947+(1-$C1947)*24,LOLP!$B1947)*H1947/G1947,0)</f>
        <v>0</v>
      </c>
      <c r="K1947" s="7">
        <f ca="1">IF($F1947,OFFSET(start_40,LOLP!$D1947+(1-$C1947)*24,LOLP!$B1947),0)</f>
        <v>0</v>
      </c>
      <c r="L1947" s="7">
        <f ca="1">IF($F1947,OFFSET(start_50,LOLP!$D1947+(1-$C1947)*24,LOLP!$B1947),0)</f>
        <v>0</v>
      </c>
      <c r="M1947" s="25">
        <f t="shared" ca="1" si="212"/>
        <v>0</v>
      </c>
      <c r="N1947" s="25">
        <f t="shared" ca="1" si="213"/>
        <v>0</v>
      </c>
      <c r="O1947" s="15" t="e">
        <f t="shared" ca="1" si="214"/>
        <v>#DIV/0!</v>
      </c>
      <c r="P1947" s="15" t="e">
        <f t="shared" ca="1" si="215"/>
        <v>#DIV/0!</v>
      </c>
    </row>
    <row r="1948" spans="1:16" x14ac:dyDescent="0.25">
      <c r="A1948" s="1">
        <f t="shared" si="209"/>
        <v>43182</v>
      </c>
      <c r="B1948" s="7">
        <f t="shared" si="211"/>
        <v>3</v>
      </c>
      <c r="C1948" s="4">
        <f>INDEX(Calendar!$E$3:$E$367,MATCH(LOLP!$A1948,Calendar!$B$3:$B$367,0))</f>
        <v>1</v>
      </c>
      <c r="D1948" s="2">
        <f t="shared" si="210"/>
        <v>1</v>
      </c>
      <c r="E1948" s="36">
        <v>20485</v>
      </c>
      <c r="F1948" s="7">
        <f>IFERROR(IF(INDEX('Temperature Data'!$AA$15:$AA$348,MATCH(LOLP!A1948,'Temperature Data'!$B$15:$B$348,0))&gt;IF(B1948=9,$G$2,LOLP!$F$2),1,0),0)</f>
        <v>0</v>
      </c>
      <c r="G1948" s="7">
        <f>SUMIFS(LOLP!$F$4:$F$8763,$C$4:$C$8763,$C1948,$B$4:$B$8763,$B1948,$D$4:$D$8763,$D1948)</f>
        <v>0</v>
      </c>
      <c r="H1948" s="7">
        <f>COUNTIFS(Calendar!$E$3:$E$367,LOLP!C1948,Calendar!$D$3:$D$367,LOLP!B1948)</f>
        <v>22</v>
      </c>
      <c r="I1948" s="7">
        <f ca="1">IF($F1948=1,OFFSET(start_norps,LOLP!$D1948+(1-$C1948)*24,LOLP!$B1948)*H1948/G1948,0)</f>
        <v>0</v>
      </c>
      <c r="J1948" s="7">
        <f ca="1">IF($F1948=1,OFFSET(start_33,LOLP!$D1948+(1-$C1948)*24,LOLP!$B1948)*H1948/G1948,0)</f>
        <v>0</v>
      </c>
      <c r="K1948" s="7">
        <f ca="1">IF($F1948,OFFSET(start_40,LOLP!$D1948+(1-$C1948)*24,LOLP!$B1948),0)</f>
        <v>0</v>
      </c>
      <c r="L1948" s="7">
        <f ca="1">IF($F1948,OFFSET(start_50,LOLP!$D1948+(1-$C1948)*24,LOLP!$B1948),0)</f>
        <v>0</v>
      </c>
      <c r="M1948" s="25">
        <f t="shared" ca="1" si="212"/>
        <v>0</v>
      </c>
      <c r="N1948" s="25">
        <f t="shared" ca="1" si="213"/>
        <v>0</v>
      </c>
      <c r="O1948" s="15" t="e">
        <f t="shared" ca="1" si="214"/>
        <v>#DIV/0!</v>
      </c>
      <c r="P1948" s="15" t="e">
        <f t="shared" ca="1" si="215"/>
        <v>#DIV/0!</v>
      </c>
    </row>
    <row r="1949" spans="1:16" x14ac:dyDescent="0.25">
      <c r="A1949" s="1">
        <f t="shared" ref="A1949:A2012" si="216">A1925+1</f>
        <v>43182</v>
      </c>
      <c r="B1949" s="7">
        <f t="shared" si="211"/>
        <v>3</v>
      </c>
      <c r="C1949" s="4">
        <f>INDEX(Calendar!$E$3:$E$367,MATCH(LOLP!$A1949,Calendar!$B$3:$B$367,0))</f>
        <v>1</v>
      </c>
      <c r="D1949" s="2">
        <f t="shared" ref="D1949:D2012" si="217">D1925</f>
        <v>2</v>
      </c>
      <c r="E1949" s="36">
        <v>20150</v>
      </c>
      <c r="F1949" s="7">
        <f>IFERROR(IF(INDEX('Temperature Data'!$AA$15:$AA$348,MATCH(LOLP!A1949,'Temperature Data'!$B$15:$B$348,0))&gt;IF(B1949=9,$G$2,LOLP!$F$2),1,0),0)</f>
        <v>0</v>
      </c>
      <c r="G1949" s="7">
        <f>SUMIFS(LOLP!$F$4:$F$8763,$C$4:$C$8763,$C1949,$B$4:$B$8763,$B1949,$D$4:$D$8763,$D1949)</f>
        <v>0</v>
      </c>
      <c r="H1949" s="7">
        <f>COUNTIFS(Calendar!$E$3:$E$367,LOLP!C1949,Calendar!$D$3:$D$367,LOLP!B1949)</f>
        <v>22</v>
      </c>
      <c r="I1949" s="7">
        <f ca="1">IF($F1949=1,OFFSET(start_norps,LOLP!$D1949+(1-$C1949)*24,LOLP!$B1949)*H1949/G1949,0)</f>
        <v>0</v>
      </c>
      <c r="J1949" s="7">
        <f ca="1">IF($F1949=1,OFFSET(start_33,LOLP!$D1949+(1-$C1949)*24,LOLP!$B1949)*H1949/G1949,0)</f>
        <v>0</v>
      </c>
      <c r="K1949" s="7">
        <f ca="1">IF($F1949,OFFSET(start_40,LOLP!$D1949+(1-$C1949)*24,LOLP!$B1949),0)</f>
        <v>0</v>
      </c>
      <c r="L1949" s="7">
        <f ca="1">IF($F1949,OFFSET(start_50,LOLP!$D1949+(1-$C1949)*24,LOLP!$B1949),0)</f>
        <v>0</v>
      </c>
      <c r="M1949" s="25">
        <f t="shared" ca="1" si="212"/>
        <v>0</v>
      </c>
      <c r="N1949" s="25">
        <f t="shared" ca="1" si="213"/>
        <v>0</v>
      </c>
      <c r="O1949" s="15" t="e">
        <f t="shared" ca="1" si="214"/>
        <v>#DIV/0!</v>
      </c>
      <c r="P1949" s="15" t="e">
        <f t="shared" ca="1" si="215"/>
        <v>#DIV/0!</v>
      </c>
    </row>
    <row r="1950" spans="1:16" x14ac:dyDescent="0.25">
      <c r="A1950" s="1">
        <f t="shared" si="216"/>
        <v>43182</v>
      </c>
      <c r="B1950" s="7">
        <f t="shared" si="211"/>
        <v>3</v>
      </c>
      <c r="C1950" s="4">
        <f>INDEX(Calendar!$E$3:$E$367,MATCH(LOLP!$A1950,Calendar!$B$3:$B$367,0))</f>
        <v>1</v>
      </c>
      <c r="D1950" s="2">
        <f t="shared" si="217"/>
        <v>3</v>
      </c>
      <c r="E1950" s="36">
        <v>19999</v>
      </c>
      <c r="F1950" s="7">
        <f>IFERROR(IF(INDEX('Temperature Data'!$AA$15:$AA$348,MATCH(LOLP!A1950,'Temperature Data'!$B$15:$B$348,0))&gt;IF(B1950=9,$G$2,LOLP!$F$2),1,0),0)</f>
        <v>0</v>
      </c>
      <c r="G1950" s="7">
        <f>SUMIFS(LOLP!$F$4:$F$8763,$C$4:$C$8763,$C1950,$B$4:$B$8763,$B1950,$D$4:$D$8763,$D1950)</f>
        <v>0</v>
      </c>
      <c r="H1950" s="7">
        <f>COUNTIFS(Calendar!$E$3:$E$367,LOLP!C1950,Calendar!$D$3:$D$367,LOLP!B1950)</f>
        <v>22</v>
      </c>
      <c r="I1950" s="7">
        <f ca="1">IF($F1950=1,OFFSET(start_norps,LOLP!$D1950+(1-$C1950)*24,LOLP!$B1950)*H1950/G1950,0)</f>
        <v>0</v>
      </c>
      <c r="J1950" s="7">
        <f ca="1">IF($F1950=1,OFFSET(start_33,LOLP!$D1950+(1-$C1950)*24,LOLP!$B1950)*H1950/G1950,0)</f>
        <v>0</v>
      </c>
      <c r="K1950" s="7">
        <f ca="1">IF($F1950,OFFSET(start_40,LOLP!$D1950+(1-$C1950)*24,LOLP!$B1950),0)</f>
        <v>0</v>
      </c>
      <c r="L1950" s="7">
        <f ca="1">IF($F1950,OFFSET(start_50,LOLP!$D1950+(1-$C1950)*24,LOLP!$B1950),0)</f>
        <v>0</v>
      </c>
      <c r="M1950" s="25">
        <f t="shared" ca="1" si="212"/>
        <v>0</v>
      </c>
      <c r="N1950" s="25">
        <f t="shared" ca="1" si="213"/>
        <v>0</v>
      </c>
      <c r="O1950" s="15" t="e">
        <f t="shared" ca="1" si="214"/>
        <v>#DIV/0!</v>
      </c>
      <c r="P1950" s="15" t="e">
        <f t="shared" ca="1" si="215"/>
        <v>#DIV/0!</v>
      </c>
    </row>
    <row r="1951" spans="1:16" x14ac:dyDescent="0.25">
      <c r="A1951" s="1">
        <f t="shared" si="216"/>
        <v>43182</v>
      </c>
      <c r="B1951" s="7">
        <f t="shared" si="211"/>
        <v>3</v>
      </c>
      <c r="C1951" s="4">
        <f>INDEX(Calendar!$E$3:$E$367,MATCH(LOLP!$A1951,Calendar!$B$3:$B$367,0))</f>
        <v>1</v>
      </c>
      <c r="D1951" s="2">
        <f t="shared" si="217"/>
        <v>4</v>
      </c>
      <c r="E1951" s="36">
        <v>20492</v>
      </c>
      <c r="F1951" s="7">
        <f>IFERROR(IF(INDEX('Temperature Data'!$AA$15:$AA$348,MATCH(LOLP!A1951,'Temperature Data'!$B$15:$B$348,0))&gt;IF(B1951=9,$G$2,LOLP!$F$2),1,0),0)</f>
        <v>0</v>
      </c>
      <c r="G1951" s="7">
        <f>SUMIFS(LOLP!$F$4:$F$8763,$C$4:$C$8763,$C1951,$B$4:$B$8763,$B1951,$D$4:$D$8763,$D1951)</f>
        <v>0</v>
      </c>
      <c r="H1951" s="7">
        <f>COUNTIFS(Calendar!$E$3:$E$367,LOLP!C1951,Calendar!$D$3:$D$367,LOLP!B1951)</f>
        <v>22</v>
      </c>
      <c r="I1951" s="7">
        <f ca="1">IF($F1951=1,OFFSET(start_norps,LOLP!$D1951+(1-$C1951)*24,LOLP!$B1951)*H1951/G1951,0)</f>
        <v>0</v>
      </c>
      <c r="J1951" s="7">
        <f ca="1">IF($F1951=1,OFFSET(start_33,LOLP!$D1951+(1-$C1951)*24,LOLP!$B1951)*H1951/G1951,0)</f>
        <v>0</v>
      </c>
      <c r="K1951" s="7">
        <f ca="1">IF($F1951,OFFSET(start_40,LOLP!$D1951+(1-$C1951)*24,LOLP!$B1951),0)</f>
        <v>0</v>
      </c>
      <c r="L1951" s="7">
        <f ca="1">IF($F1951,OFFSET(start_50,LOLP!$D1951+(1-$C1951)*24,LOLP!$B1951),0)</f>
        <v>0</v>
      </c>
      <c r="M1951" s="25">
        <f t="shared" ca="1" si="212"/>
        <v>0</v>
      </c>
      <c r="N1951" s="25">
        <f t="shared" ca="1" si="213"/>
        <v>0</v>
      </c>
      <c r="O1951" s="15" t="e">
        <f t="shared" ca="1" si="214"/>
        <v>#DIV/0!</v>
      </c>
      <c r="P1951" s="15" t="e">
        <f t="shared" ca="1" si="215"/>
        <v>#DIV/0!</v>
      </c>
    </row>
    <row r="1952" spans="1:16" x14ac:dyDescent="0.25">
      <c r="A1952" s="1">
        <f t="shared" si="216"/>
        <v>43182</v>
      </c>
      <c r="B1952" s="7">
        <f t="shared" si="211"/>
        <v>3</v>
      </c>
      <c r="C1952" s="4">
        <f>INDEX(Calendar!$E$3:$E$367,MATCH(LOLP!$A1952,Calendar!$B$3:$B$367,0))</f>
        <v>1</v>
      </c>
      <c r="D1952" s="2">
        <f t="shared" si="217"/>
        <v>5</v>
      </c>
      <c r="E1952" s="36">
        <v>21673</v>
      </c>
      <c r="F1952" s="7">
        <f>IFERROR(IF(INDEX('Temperature Data'!$AA$15:$AA$348,MATCH(LOLP!A1952,'Temperature Data'!$B$15:$B$348,0))&gt;IF(B1952=9,$G$2,LOLP!$F$2),1,0),0)</f>
        <v>0</v>
      </c>
      <c r="G1952" s="7">
        <f>SUMIFS(LOLP!$F$4:$F$8763,$C$4:$C$8763,$C1952,$B$4:$B$8763,$B1952,$D$4:$D$8763,$D1952)</f>
        <v>0</v>
      </c>
      <c r="H1952" s="7">
        <f>COUNTIFS(Calendar!$E$3:$E$367,LOLP!C1952,Calendar!$D$3:$D$367,LOLP!B1952)</f>
        <v>22</v>
      </c>
      <c r="I1952" s="7">
        <f ca="1">IF($F1952=1,OFFSET(start_norps,LOLP!$D1952+(1-$C1952)*24,LOLP!$B1952)*H1952/G1952,0)</f>
        <v>0</v>
      </c>
      <c r="J1952" s="7">
        <f ca="1">IF($F1952=1,OFFSET(start_33,LOLP!$D1952+(1-$C1952)*24,LOLP!$B1952)*H1952/G1952,0)</f>
        <v>0</v>
      </c>
      <c r="K1952" s="7">
        <f ca="1">IF($F1952,OFFSET(start_40,LOLP!$D1952+(1-$C1952)*24,LOLP!$B1952),0)</f>
        <v>0</v>
      </c>
      <c r="L1952" s="7">
        <f ca="1">IF($F1952,OFFSET(start_50,LOLP!$D1952+(1-$C1952)*24,LOLP!$B1952),0)</f>
        <v>0</v>
      </c>
      <c r="M1952" s="25">
        <f t="shared" ca="1" si="212"/>
        <v>0</v>
      </c>
      <c r="N1952" s="25">
        <f t="shared" ca="1" si="213"/>
        <v>0</v>
      </c>
      <c r="O1952" s="15" t="e">
        <f t="shared" ca="1" si="214"/>
        <v>#DIV/0!</v>
      </c>
      <c r="P1952" s="15" t="e">
        <f t="shared" ca="1" si="215"/>
        <v>#DIV/0!</v>
      </c>
    </row>
    <row r="1953" spans="1:16" x14ac:dyDescent="0.25">
      <c r="A1953" s="1">
        <f t="shared" si="216"/>
        <v>43182</v>
      </c>
      <c r="B1953" s="7">
        <f t="shared" si="211"/>
        <v>3</v>
      </c>
      <c r="C1953" s="4">
        <f>INDEX(Calendar!$E$3:$E$367,MATCH(LOLP!$A1953,Calendar!$B$3:$B$367,0))</f>
        <v>1</v>
      </c>
      <c r="D1953" s="2">
        <f t="shared" si="217"/>
        <v>6</v>
      </c>
      <c r="E1953" s="36">
        <v>24185</v>
      </c>
      <c r="F1953" s="7">
        <f>IFERROR(IF(INDEX('Temperature Data'!$AA$15:$AA$348,MATCH(LOLP!A1953,'Temperature Data'!$B$15:$B$348,0))&gt;IF(B1953=9,$G$2,LOLP!$F$2),1,0),0)</f>
        <v>0</v>
      </c>
      <c r="G1953" s="7">
        <f>SUMIFS(LOLP!$F$4:$F$8763,$C$4:$C$8763,$C1953,$B$4:$B$8763,$B1953,$D$4:$D$8763,$D1953)</f>
        <v>0</v>
      </c>
      <c r="H1953" s="7">
        <f>COUNTIFS(Calendar!$E$3:$E$367,LOLP!C1953,Calendar!$D$3:$D$367,LOLP!B1953)</f>
        <v>22</v>
      </c>
      <c r="I1953" s="7">
        <f ca="1">IF($F1953=1,OFFSET(start_norps,LOLP!$D1953+(1-$C1953)*24,LOLP!$B1953)*H1953/G1953,0)</f>
        <v>0</v>
      </c>
      <c r="J1953" s="7">
        <f ca="1">IF($F1953=1,OFFSET(start_33,LOLP!$D1953+(1-$C1953)*24,LOLP!$B1953)*H1953/G1953,0)</f>
        <v>0</v>
      </c>
      <c r="K1953" s="7">
        <f ca="1">IF($F1953,OFFSET(start_40,LOLP!$D1953+(1-$C1953)*24,LOLP!$B1953),0)</f>
        <v>0</v>
      </c>
      <c r="L1953" s="7">
        <f ca="1">IF($F1953,OFFSET(start_50,LOLP!$D1953+(1-$C1953)*24,LOLP!$B1953),0)</f>
        <v>0</v>
      </c>
      <c r="M1953" s="25">
        <f t="shared" ca="1" si="212"/>
        <v>0</v>
      </c>
      <c r="N1953" s="25">
        <f t="shared" ca="1" si="213"/>
        <v>0</v>
      </c>
      <c r="O1953" s="15" t="e">
        <f t="shared" ca="1" si="214"/>
        <v>#DIV/0!</v>
      </c>
      <c r="P1953" s="15" t="e">
        <f t="shared" ca="1" si="215"/>
        <v>#DIV/0!</v>
      </c>
    </row>
    <row r="1954" spans="1:16" x14ac:dyDescent="0.25">
      <c r="A1954" s="1">
        <f t="shared" si="216"/>
        <v>43182</v>
      </c>
      <c r="B1954" s="7">
        <f t="shared" si="211"/>
        <v>3</v>
      </c>
      <c r="C1954" s="4">
        <f>INDEX(Calendar!$E$3:$E$367,MATCH(LOLP!$A1954,Calendar!$B$3:$B$367,0))</f>
        <v>1</v>
      </c>
      <c r="D1954" s="2">
        <f t="shared" si="217"/>
        <v>7</v>
      </c>
      <c r="E1954" s="36">
        <v>25706</v>
      </c>
      <c r="F1954" s="7">
        <f>IFERROR(IF(INDEX('Temperature Data'!$AA$15:$AA$348,MATCH(LOLP!A1954,'Temperature Data'!$B$15:$B$348,0))&gt;IF(B1954=9,$G$2,LOLP!$F$2),1,0),0)</f>
        <v>0</v>
      </c>
      <c r="G1954" s="7">
        <f>SUMIFS(LOLP!$F$4:$F$8763,$C$4:$C$8763,$C1954,$B$4:$B$8763,$B1954,$D$4:$D$8763,$D1954)</f>
        <v>0</v>
      </c>
      <c r="H1954" s="7">
        <f>COUNTIFS(Calendar!$E$3:$E$367,LOLP!C1954,Calendar!$D$3:$D$367,LOLP!B1954)</f>
        <v>22</v>
      </c>
      <c r="I1954" s="7">
        <f ca="1">IF($F1954=1,OFFSET(start_norps,LOLP!$D1954+(1-$C1954)*24,LOLP!$B1954)*H1954/G1954,0)</f>
        <v>0</v>
      </c>
      <c r="J1954" s="7">
        <f ca="1">IF($F1954=1,OFFSET(start_33,LOLP!$D1954+(1-$C1954)*24,LOLP!$B1954)*H1954/G1954,0)</f>
        <v>0</v>
      </c>
      <c r="K1954" s="7">
        <f ca="1">IF($F1954,OFFSET(start_40,LOLP!$D1954+(1-$C1954)*24,LOLP!$B1954),0)</f>
        <v>0</v>
      </c>
      <c r="L1954" s="7">
        <f ca="1">IF($F1954,OFFSET(start_50,LOLP!$D1954+(1-$C1954)*24,LOLP!$B1954),0)</f>
        <v>0</v>
      </c>
      <c r="M1954" s="25">
        <f t="shared" ca="1" si="212"/>
        <v>0</v>
      </c>
      <c r="N1954" s="25">
        <f t="shared" ca="1" si="213"/>
        <v>0</v>
      </c>
      <c r="O1954" s="15" t="e">
        <f t="shared" ca="1" si="214"/>
        <v>#DIV/0!</v>
      </c>
      <c r="P1954" s="15" t="e">
        <f t="shared" ca="1" si="215"/>
        <v>#DIV/0!</v>
      </c>
    </row>
    <row r="1955" spans="1:16" x14ac:dyDescent="0.25">
      <c r="A1955" s="1">
        <f t="shared" si="216"/>
        <v>43182</v>
      </c>
      <c r="B1955" s="7">
        <f t="shared" si="211"/>
        <v>3</v>
      </c>
      <c r="C1955" s="4">
        <f>INDEX(Calendar!$E$3:$E$367,MATCH(LOLP!$A1955,Calendar!$B$3:$B$367,0))</f>
        <v>1</v>
      </c>
      <c r="D1955" s="2">
        <f t="shared" si="217"/>
        <v>8</v>
      </c>
      <c r="E1955" s="36">
        <v>25360</v>
      </c>
      <c r="F1955" s="7">
        <f>IFERROR(IF(INDEX('Temperature Data'!$AA$15:$AA$348,MATCH(LOLP!A1955,'Temperature Data'!$B$15:$B$348,0))&gt;IF(B1955=9,$G$2,LOLP!$F$2),1,0),0)</f>
        <v>0</v>
      </c>
      <c r="G1955" s="7">
        <f>SUMIFS(LOLP!$F$4:$F$8763,$C$4:$C$8763,$C1955,$B$4:$B$8763,$B1955,$D$4:$D$8763,$D1955)</f>
        <v>0</v>
      </c>
      <c r="H1955" s="7">
        <f>COUNTIFS(Calendar!$E$3:$E$367,LOLP!C1955,Calendar!$D$3:$D$367,LOLP!B1955)</f>
        <v>22</v>
      </c>
      <c r="I1955" s="7">
        <f ca="1">IF($F1955=1,OFFSET(start_norps,LOLP!$D1955+(1-$C1955)*24,LOLP!$B1955)*H1955/G1955,0)</f>
        <v>0</v>
      </c>
      <c r="J1955" s="7">
        <f ca="1">IF($F1955=1,OFFSET(start_33,LOLP!$D1955+(1-$C1955)*24,LOLP!$B1955)*H1955/G1955,0)</f>
        <v>0</v>
      </c>
      <c r="K1955" s="7">
        <f ca="1">IF($F1955,OFFSET(start_40,LOLP!$D1955+(1-$C1955)*24,LOLP!$B1955),0)</f>
        <v>0</v>
      </c>
      <c r="L1955" s="7">
        <f ca="1">IF($F1955,OFFSET(start_50,LOLP!$D1955+(1-$C1955)*24,LOLP!$B1955),0)</f>
        <v>0</v>
      </c>
      <c r="M1955" s="25">
        <f t="shared" ca="1" si="212"/>
        <v>0</v>
      </c>
      <c r="N1955" s="25">
        <f t="shared" ca="1" si="213"/>
        <v>0</v>
      </c>
      <c r="O1955" s="15" t="e">
        <f t="shared" ca="1" si="214"/>
        <v>#DIV/0!</v>
      </c>
      <c r="P1955" s="15" t="e">
        <f t="shared" ca="1" si="215"/>
        <v>#DIV/0!</v>
      </c>
    </row>
    <row r="1956" spans="1:16" x14ac:dyDescent="0.25">
      <c r="A1956" s="1">
        <f t="shared" si="216"/>
        <v>43182</v>
      </c>
      <c r="B1956" s="7">
        <f t="shared" si="211"/>
        <v>3</v>
      </c>
      <c r="C1956" s="4">
        <f>INDEX(Calendar!$E$3:$E$367,MATCH(LOLP!$A1956,Calendar!$B$3:$B$367,0))</f>
        <v>1</v>
      </c>
      <c r="D1956" s="2">
        <f t="shared" si="217"/>
        <v>9</v>
      </c>
      <c r="E1956" s="36">
        <v>25121</v>
      </c>
      <c r="F1956" s="7">
        <f>IFERROR(IF(INDEX('Temperature Data'!$AA$15:$AA$348,MATCH(LOLP!A1956,'Temperature Data'!$B$15:$B$348,0))&gt;IF(B1956=9,$G$2,LOLP!$F$2),1,0),0)</f>
        <v>0</v>
      </c>
      <c r="G1956" s="7">
        <f>SUMIFS(LOLP!$F$4:$F$8763,$C$4:$C$8763,$C1956,$B$4:$B$8763,$B1956,$D$4:$D$8763,$D1956)</f>
        <v>0</v>
      </c>
      <c r="H1956" s="7">
        <f>COUNTIFS(Calendar!$E$3:$E$367,LOLP!C1956,Calendar!$D$3:$D$367,LOLP!B1956)</f>
        <v>22</v>
      </c>
      <c r="I1956" s="7">
        <f ca="1">IF($F1956=1,OFFSET(start_norps,LOLP!$D1956+(1-$C1956)*24,LOLP!$B1956)*H1956/G1956,0)</f>
        <v>0</v>
      </c>
      <c r="J1956" s="7">
        <f ca="1">IF($F1956=1,OFFSET(start_33,LOLP!$D1956+(1-$C1956)*24,LOLP!$B1956)*H1956/G1956,0)</f>
        <v>0</v>
      </c>
      <c r="K1956" s="7">
        <f ca="1">IF($F1956,OFFSET(start_40,LOLP!$D1956+(1-$C1956)*24,LOLP!$B1956),0)</f>
        <v>0</v>
      </c>
      <c r="L1956" s="7">
        <f ca="1">IF($F1956,OFFSET(start_50,LOLP!$D1956+(1-$C1956)*24,LOLP!$B1956),0)</f>
        <v>0</v>
      </c>
      <c r="M1956" s="25">
        <f t="shared" ca="1" si="212"/>
        <v>0</v>
      </c>
      <c r="N1956" s="25">
        <f t="shared" ca="1" si="213"/>
        <v>0</v>
      </c>
      <c r="O1956" s="15" t="e">
        <f t="shared" ca="1" si="214"/>
        <v>#DIV/0!</v>
      </c>
      <c r="P1956" s="15" t="e">
        <f t="shared" ca="1" si="215"/>
        <v>#DIV/0!</v>
      </c>
    </row>
    <row r="1957" spans="1:16" x14ac:dyDescent="0.25">
      <c r="A1957" s="1">
        <f t="shared" si="216"/>
        <v>43182</v>
      </c>
      <c r="B1957" s="7">
        <f t="shared" si="211"/>
        <v>3</v>
      </c>
      <c r="C1957" s="4">
        <f>INDEX(Calendar!$E$3:$E$367,MATCH(LOLP!$A1957,Calendar!$B$3:$B$367,0))</f>
        <v>1</v>
      </c>
      <c r="D1957" s="2">
        <f t="shared" si="217"/>
        <v>10</v>
      </c>
      <c r="E1957" s="36">
        <v>24254</v>
      </c>
      <c r="F1957" s="7">
        <f>IFERROR(IF(INDEX('Temperature Data'!$AA$15:$AA$348,MATCH(LOLP!A1957,'Temperature Data'!$B$15:$B$348,0))&gt;IF(B1957=9,$G$2,LOLP!$F$2),1,0),0)</f>
        <v>0</v>
      </c>
      <c r="G1957" s="7">
        <f>SUMIFS(LOLP!$F$4:$F$8763,$C$4:$C$8763,$C1957,$B$4:$B$8763,$B1957,$D$4:$D$8763,$D1957)</f>
        <v>0</v>
      </c>
      <c r="H1957" s="7">
        <f>COUNTIFS(Calendar!$E$3:$E$367,LOLP!C1957,Calendar!$D$3:$D$367,LOLP!B1957)</f>
        <v>22</v>
      </c>
      <c r="I1957" s="7">
        <f ca="1">IF($F1957=1,OFFSET(start_norps,LOLP!$D1957+(1-$C1957)*24,LOLP!$B1957)*H1957/G1957,0)</f>
        <v>0</v>
      </c>
      <c r="J1957" s="7">
        <f ca="1">IF($F1957=1,OFFSET(start_33,LOLP!$D1957+(1-$C1957)*24,LOLP!$B1957)*H1957/G1957,0)</f>
        <v>0</v>
      </c>
      <c r="K1957" s="7">
        <f ca="1">IF($F1957,OFFSET(start_40,LOLP!$D1957+(1-$C1957)*24,LOLP!$B1957),0)</f>
        <v>0</v>
      </c>
      <c r="L1957" s="7">
        <f ca="1">IF($F1957,OFFSET(start_50,LOLP!$D1957+(1-$C1957)*24,LOLP!$B1957),0)</f>
        <v>0</v>
      </c>
      <c r="M1957" s="25">
        <f t="shared" ca="1" si="212"/>
        <v>0</v>
      </c>
      <c r="N1957" s="25">
        <f t="shared" ca="1" si="213"/>
        <v>0</v>
      </c>
      <c r="O1957" s="15" t="e">
        <f t="shared" ca="1" si="214"/>
        <v>#DIV/0!</v>
      </c>
      <c r="P1957" s="15" t="e">
        <f t="shared" ca="1" si="215"/>
        <v>#DIV/0!</v>
      </c>
    </row>
    <row r="1958" spans="1:16" x14ac:dyDescent="0.25">
      <c r="A1958" s="1">
        <f t="shared" si="216"/>
        <v>43182</v>
      </c>
      <c r="B1958" s="7">
        <f t="shared" si="211"/>
        <v>3</v>
      </c>
      <c r="C1958" s="4">
        <f>INDEX(Calendar!$E$3:$E$367,MATCH(LOLP!$A1958,Calendar!$B$3:$B$367,0))</f>
        <v>1</v>
      </c>
      <c r="D1958" s="2">
        <f t="shared" si="217"/>
        <v>11</v>
      </c>
      <c r="E1958" s="36">
        <v>23424</v>
      </c>
      <c r="F1958" s="7">
        <f>IFERROR(IF(INDEX('Temperature Data'!$AA$15:$AA$348,MATCH(LOLP!A1958,'Temperature Data'!$B$15:$B$348,0))&gt;IF(B1958=9,$G$2,LOLP!$F$2),1,0),0)</f>
        <v>0</v>
      </c>
      <c r="G1958" s="7">
        <f>SUMIFS(LOLP!$F$4:$F$8763,$C$4:$C$8763,$C1958,$B$4:$B$8763,$B1958,$D$4:$D$8763,$D1958)</f>
        <v>0</v>
      </c>
      <c r="H1958" s="7">
        <f>COUNTIFS(Calendar!$E$3:$E$367,LOLP!C1958,Calendar!$D$3:$D$367,LOLP!B1958)</f>
        <v>22</v>
      </c>
      <c r="I1958" s="7">
        <f ca="1">IF($F1958=1,OFFSET(start_norps,LOLP!$D1958+(1-$C1958)*24,LOLP!$B1958)*H1958/G1958,0)</f>
        <v>0</v>
      </c>
      <c r="J1958" s="7">
        <f ca="1">IF($F1958=1,OFFSET(start_33,LOLP!$D1958+(1-$C1958)*24,LOLP!$B1958)*H1958/G1958,0)</f>
        <v>0</v>
      </c>
      <c r="K1958" s="7">
        <f ca="1">IF($F1958,OFFSET(start_40,LOLP!$D1958+(1-$C1958)*24,LOLP!$B1958),0)</f>
        <v>0</v>
      </c>
      <c r="L1958" s="7">
        <f ca="1">IF($F1958,OFFSET(start_50,LOLP!$D1958+(1-$C1958)*24,LOLP!$B1958),0)</f>
        <v>0</v>
      </c>
      <c r="M1958" s="25">
        <f t="shared" ca="1" si="212"/>
        <v>0</v>
      </c>
      <c r="N1958" s="25">
        <f t="shared" ca="1" si="213"/>
        <v>0</v>
      </c>
      <c r="O1958" s="15" t="e">
        <f t="shared" ca="1" si="214"/>
        <v>#DIV/0!</v>
      </c>
      <c r="P1958" s="15" t="e">
        <f t="shared" ca="1" si="215"/>
        <v>#DIV/0!</v>
      </c>
    </row>
    <row r="1959" spans="1:16" x14ac:dyDescent="0.25">
      <c r="A1959" s="1">
        <f t="shared" si="216"/>
        <v>43182</v>
      </c>
      <c r="B1959" s="7">
        <f t="shared" si="211"/>
        <v>3</v>
      </c>
      <c r="C1959" s="4">
        <f>INDEX(Calendar!$E$3:$E$367,MATCH(LOLP!$A1959,Calendar!$B$3:$B$367,0))</f>
        <v>1</v>
      </c>
      <c r="D1959" s="2">
        <f t="shared" si="217"/>
        <v>12</v>
      </c>
      <c r="E1959" s="36">
        <v>22936</v>
      </c>
      <c r="F1959" s="7">
        <f>IFERROR(IF(INDEX('Temperature Data'!$AA$15:$AA$348,MATCH(LOLP!A1959,'Temperature Data'!$B$15:$B$348,0))&gt;IF(B1959=9,$G$2,LOLP!$F$2),1,0),0)</f>
        <v>0</v>
      </c>
      <c r="G1959" s="7">
        <f>SUMIFS(LOLP!$F$4:$F$8763,$C$4:$C$8763,$C1959,$B$4:$B$8763,$B1959,$D$4:$D$8763,$D1959)</f>
        <v>0</v>
      </c>
      <c r="H1959" s="7">
        <f>COUNTIFS(Calendar!$E$3:$E$367,LOLP!C1959,Calendar!$D$3:$D$367,LOLP!B1959)</f>
        <v>22</v>
      </c>
      <c r="I1959" s="7">
        <f ca="1">IF($F1959=1,OFFSET(start_norps,LOLP!$D1959+(1-$C1959)*24,LOLP!$B1959)*H1959/G1959,0)</f>
        <v>0</v>
      </c>
      <c r="J1959" s="7">
        <f ca="1">IF($F1959=1,OFFSET(start_33,LOLP!$D1959+(1-$C1959)*24,LOLP!$B1959)*H1959/G1959,0)</f>
        <v>0</v>
      </c>
      <c r="K1959" s="7">
        <f ca="1">IF($F1959,OFFSET(start_40,LOLP!$D1959+(1-$C1959)*24,LOLP!$B1959),0)</f>
        <v>0</v>
      </c>
      <c r="L1959" s="7">
        <f ca="1">IF($F1959,OFFSET(start_50,LOLP!$D1959+(1-$C1959)*24,LOLP!$B1959),0)</f>
        <v>0</v>
      </c>
      <c r="M1959" s="25">
        <f t="shared" ca="1" si="212"/>
        <v>0</v>
      </c>
      <c r="N1959" s="25">
        <f t="shared" ca="1" si="213"/>
        <v>0</v>
      </c>
      <c r="O1959" s="15" t="e">
        <f t="shared" ca="1" si="214"/>
        <v>#DIV/0!</v>
      </c>
      <c r="P1959" s="15" t="e">
        <f t="shared" ca="1" si="215"/>
        <v>#DIV/0!</v>
      </c>
    </row>
    <row r="1960" spans="1:16" x14ac:dyDescent="0.25">
      <c r="A1960" s="1">
        <f t="shared" si="216"/>
        <v>43182</v>
      </c>
      <c r="B1960" s="7">
        <f t="shared" si="211"/>
        <v>3</v>
      </c>
      <c r="C1960" s="4">
        <f>INDEX(Calendar!$E$3:$E$367,MATCH(LOLP!$A1960,Calendar!$B$3:$B$367,0))</f>
        <v>1</v>
      </c>
      <c r="D1960" s="2">
        <f t="shared" si="217"/>
        <v>13</v>
      </c>
      <c r="E1960" s="36">
        <v>22752</v>
      </c>
      <c r="F1960" s="7">
        <f>IFERROR(IF(INDEX('Temperature Data'!$AA$15:$AA$348,MATCH(LOLP!A1960,'Temperature Data'!$B$15:$B$348,0))&gt;IF(B1960=9,$G$2,LOLP!$F$2),1,0),0)</f>
        <v>0</v>
      </c>
      <c r="G1960" s="7">
        <f>SUMIFS(LOLP!$F$4:$F$8763,$C$4:$C$8763,$C1960,$B$4:$B$8763,$B1960,$D$4:$D$8763,$D1960)</f>
        <v>0</v>
      </c>
      <c r="H1960" s="7">
        <f>COUNTIFS(Calendar!$E$3:$E$367,LOLP!C1960,Calendar!$D$3:$D$367,LOLP!B1960)</f>
        <v>22</v>
      </c>
      <c r="I1960" s="7">
        <f ca="1">IF($F1960=1,OFFSET(start_norps,LOLP!$D1960+(1-$C1960)*24,LOLP!$B1960)*H1960/G1960,0)</f>
        <v>0</v>
      </c>
      <c r="J1960" s="7">
        <f ca="1">IF($F1960=1,OFFSET(start_33,LOLP!$D1960+(1-$C1960)*24,LOLP!$B1960)*H1960/G1960,0)</f>
        <v>0</v>
      </c>
      <c r="K1960" s="7">
        <f ca="1">IF($F1960,OFFSET(start_40,LOLP!$D1960+(1-$C1960)*24,LOLP!$B1960),0)</f>
        <v>0</v>
      </c>
      <c r="L1960" s="7">
        <f ca="1">IF($F1960,OFFSET(start_50,LOLP!$D1960+(1-$C1960)*24,LOLP!$B1960),0)</f>
        <v>0</v>
      </c>
      <c r="M1960" s="25">
        <f t="shared" ca="1" si="212"/>
        <v>0</v>
      </c>
      <c r="N1960" s="25">
        <f t="shared" ca="1" si="213"/>
        <v>0</v>
      </c>
      <c r="O1960" s="15" t="e">
        <f t="shared" ca="1" si="214"/>
        <v>#DIV/0!</v>
      </c>
      <c r="P1960" s="15" t="e">
        <f t="shared" ca="1" si="215"/>
        <v>#DIV/0!</v>
      </c>
    </row>
    <row r="1961" spans="1:16" x14ac:dyDescent="0.25">
      <c r="A1961" s="1">
        <f t="shared" si="216"/>
        <v>43182</v>
      </c>
      <c r="B1961" s="7">
        <f t="shared" si="211"/>
        <v>3</v>
      </c>
      <c r="C1961" s="4">
        <f>INDEX(Calendar!$E$3:$E$367,MATCH(LOLP!$A1961,Calendar!$B$3:$B$367,0))</f>
        <v>1</v>
      </c>
      <c r="D1961" s="2">
        <f t="shared" si="217"/>
        <v>14</v>
      </c>
      <c r="E1961" s="36">
        <v>22433</v>
      </c>
      <c r="F1961" s="7">
        <f>IFERROR(IF(INDEX('Temperature Data'!$AA$15:$AA$348,MATCH(LOLP!A1961,'Temperature Data'!$B$15:$B$348,0))&gt;IF(B1961=9,$G$2,LOLP!$F$2),1,0),0)</f>
        <v>0</v>
      </c>
      <c r="G1961" s="7">
        <f>SUMIFS(LOLP!$F$4:$F$8763,$C$4:$C$8763,$C1961,$B$4:$B$8763,$B1961,$D$4:$D$8763,$D1961)</f>
        <v>0</v>
      </c>
      <c r="H1961" s="7">
        <f>COUNTIFS(Calendar!$E$3:$E$367,LOLP!C1961,Calendar!$D$3:$D$367,LOLP!B1961)</f>
        <v>22</v>
      </c>
      <c r="I1961" s="7">
        <f ca="1">IF($F1961=1,OFFSET(start_norps,LOLP!$D1961+(1-$C1961)*24,LOLP!$B1961)*H1961/G1961,0)</f>
        <v>0</v>
      </c>
      <c r="J1961" s="7">
        <f ca="1">IF($F1961=1,OFFSET(start_33,LOLP!$D1961+(1-$C1961)*24,LOLP!$B1961)*H1961/G1961,0)</f>
        <v>0</v>
      </c>
      <c r="K1961" s="7">
        <f ca="1">IF($F1961,OFFSET(start_40,LOLP!$D1961+(1-$C1961)*24,LOLP!$B1961),0)</f>
        <v>0</v>
      </c>
      <c r="L1961" s="7">
        <f ca="1">IF($F1961,OFFSET(start_50,LOLP!$D1961+(1-$C1961)*24,LOLP!$B1961),0)</f>
        <v>0</v>
      </c>
      <c r="M1961" s="25">
        <f t="shared" ca="1" si="212"/>
        <v>0</v>
      </c>
      <c r="N1961" s="25">
        <f t="shared" ca="1" si="213"/>
        <v>0</v>
      </c>
      <c r="O1961" s="15" t="e">
        <f t="shared" ca="1" si="214"/>
        <v>#DIV/0!</v>
      </c>
      <c r="P1961" s="15" t="e">
        <f t="shared" ca="1" si="215"/>
        <v>#DIV/0!</v>
      </c>
    </row>
    <row r="1962" spans="1:16" x14ac:dyDescent="0.25">
      <c r="A1962" s="1">
        <f t="shared" si="216"/>
        <v>43182</v>
      </c>
      <c r="B1962" s="7">
        <f t="shared" si="211"/>
        <v>3</v>
      </c>
      <c r="C1962" s="4">
        <f>INDEX(Calendar!$E$3:$E$367,MATCH(LOLP!$A1962,Calendar!$B$3:$B$367,0))</f>
        <v>1</v>
      </c>
      <c r="D1962" s="2">
        <f t="shared" si="217"/>
        <v>15</v>
      </c>
      <c r="E1962" s="36">
        <v>22478</v>
      </c>
      <c r="F1962" s="7">
        <f>IFERROR(IF(INDEX('Temperature Data'!$AA$15:$AA$348,MATCH(LOLP!A1962,'Temperature Data'!$B$15:$B$348,0))&gt;IF(B1962=9,$G$2,LOLP!$F$2),1,0),0)</f>
        <v>0</v>
      </c>
      <c r="G1962" s="7">
        <f>SUMIFS(LOLP!$F$4:$F$8763,$C$4:$C$8763,$C1962,$B$4:$B$8763,$B1962,$D$4:$D$8763,$D1962)</f>
        <v>0</v>
      </c>
      <c r="H1962" s="7">
        <f>COUNTIFS(Calendar!$E$3:$E$367,LOLP!C1962,Calendar!$D$3:$D$367,LOLP!B1962)</f>
        <v>22</v>
      </c>
      <c r="I1962" s="7">
        <f ca="1">IF($F1962=1,OFFSET(start_norps,LOLP!$D1962+(1-$C1962)*24,LOLP!$B1962)*H1962/G1962,0)</f>
        <v>0</v>
      </c>
      <c r="J1962" s="7">
        <f ca="1">IF($F1962=1,OFFSET(start_33,LOLP!$D1962+(1-$C1962)*24,LOLP!$B1962)*H1962/G1962,0)</f>
        <v>0</v>
      </c>
      <c r="K1962" s="7">
        <f ca="1">IF($F1962,OFFSET(start_40,LOLP!$D1962+(1-$C1962)*24,LOLP!$B1962),0)</f>
        <v>0</v>
      </c>
      <c r="L1962" s="7">
        <f ca="1">IF($F1962,OFFSET(start_50,LOLP!$D1962+(1-$C1962)*24,LOLP!$B1962),0)</f>
        <v>0</v>
      </c>
      <c r="M1962" s="25">
        <f t="shared" ca="1" si="212"/>
        <v>0</v>
      </c>
      <c r="N1962" s="25">
        <f t="shared" ca="1" si="213"/>
        <v>0</v>
      </c>
      <c r="O1962" s="15" t="e">
        <f t="shared" ca="1" si="214"/>
        <v>#DIV/0!</v>
      </c>
      <c r="P1962" s="15" t="e">
        <f t="shared" ca="1" si="215"/>
        <v>#DIV/0!</v>
      </c>
    </row>
    <row r="1963" spans="1:16" x14ac:dyDescent="0.25">
      <c r="A1963" s="1">
        <f t="shared" si="216"/>
        <v>43182</v>
      </c>
      <c r="B1963" s="7">
        <f t="shared" si="211"/>
        <v>3</v>
      </c>
      <c r="C1963" s="4">
        <f>INDEX(Calendar!$E$3:$E$367,MATCH(LOLP!$A1963,Calendar!$B$3:$B$367,0))</f>
        <v>1</v>
      </c>
      <c r="D1963" s="2">
        <f t="shared" si="217"/>
        <v>16</v>
      </c>
      <c r="E1963" s="36">
        <v>22832</v>
      </c>
      <c r="F1963" s="7">
        <f>IFERROR(IF(INDEX('Temperature Data'!$AA$15:$AA$348,MATCH(LOLP!A1963,'Temperature Data'!$B$15:$B$348,0))&gt;IF(B1963=9,$G$2,LOLP!$F$2),1,0),0)</f>
        <v>0</v>
      </c>
      <c r="G1963" s="7">
        <f>SUMIFS(LOLP!$F$4:$F$8763,$C$4:$C$8763,$C1963,$B$4:$B$8763,$B1963,$D$4:$D$8763,$D1963)</f>
        <v>0</v>
      </c>
      <c r="H1963" s="7">
        <f>COUNTIFS(Calendar!$E$3:$E$367,LOLP!C1963,Calendar!$D$3:$D$367,LOLP!B1963)</f>
        <v>22</v>
      </c>
      <c r="I1963" s="7">
        <f ca="1">IF($F1963=1,OFFSET(start_norps,LOLP!$D1963+(1-$C1963)*24,LOLP!$B1963)*H1963/G1963,0)</f>
        <v>0</v>
      </c>
      <c r="J1963" s="7">
        <f ca="1">IF($F1963=1,OFFSET(start_33,LOLP!$D1963+(1-$C1963)*24,LOLP!$B1963)*H1963/G1963,0)</f>
        <v>0</v>
      </c>
      <c r="K1963" s="7">
        <f ca="1">IF($F1963,OFFSET(start_40,LOLP!$D1963+(1-$C1963)*24,LOLP!$B1963),0)</f>
        <v>0</v>
      </c>
      <c r="L1963" s="7">
        <f ca="1">IF($F1963,OFFSET(start_50,LOLP!$D1963+(1-$C1963)*24,LOLP!$B1963),0)</f>
        <v>0</v>
      </c>
      <c r="M1963" s="25">
        <f t="shared" ca="1" si="212"/>
        <v>0</v>
      </c>
      <c r="N1963" s="25">
        <f t="shared" ca="1" si="213"/>
        <v>0</v>
      </c>
      <c r="O1963" s="15" t="e">
        <f t="shared" ca="1" si="214"/>
        <v>#DIV/0!</v>
      </c>
      <c r="P1963" s="15" t="e">
        <f t="shared" ca="1" si="215"/>
        <v>#DIV/0!</v>
      </c>
    </row>
    <row r="1964" spans="1:16" x14ac:dyDescent="0.25">
      <c r="A1964" s="1">
        <f t="shared" si="216"/>
        <v>43182</v>
      </c>
      <c r="B1964" s="7">
        <f t="shared" si="211"/>
        <v>3</v>
      </c>
      <c r="C1964" s="4">
        <f>INDEX(Calendar!$E$3:$E$367,MATCH(LOLP!$A1964,Calendar!$B$3:$B$367,0))</f>
        <v>1</v>
      </c>
      <c r="D1964" s="2">
        <f t="shared" si="217"/>
        <v>17</v>
      </c>
      <c r="E1964" s="36">
        <v>23296</v>
      </c>
      <c r="F1964" s="7">
        <f>IFERROR(IF(INDEX('Temperature Data'!$AA$15:$AA$348,MATCH(LOLP!A1964,'Temperature Data'!$B$15:$B$348,0))&gt;IF(B1964=9,$G$2,LOLP!$F$2),1,0),0)</f>
        <v>0</v>
      </c>
      <c r="G1964" s="7">
        <f>SUMIFS(LOLP!$F$4:$F$8763,$C$4:$C$8763,$C1964,$B$4:$B$8763,$B1964,$D$4:$D$8763,$D1964)</f>
        <v>0</v>
      </c>
      <c r="H1964" s="7">
        <f>COUNTIFS(Calendar!$E$3:$E$367,LOLP!C1964,Calendar!$D$3:$D$367,LOLP!B1964)</f>
        <v>22</v>
      </c>
      <c r="I1964" s="7">
        <f ca="1">IF($F1964=1,OFFSET(start_norps,LOLP!$D1964+(1-$C1964)*24,LOLP!$B1964)*H1964/G1964,0)</f>
        <v>0</v>
      </c>
      <c r="J1964" s="7">
        <f ca="1">IF($F1964=1,OFFSET(start_33,LOLP!$D1964+(1-$C1964)*24,LOLP!$B1964)*H1964/G1964,0)</f>
        <v>0</v>
      </c>
      <c r="K1964" s="7">
        <f ca="1">IF($F1964,OFFSET(start_40,LOLP!$D1964+(1-$C1964)*24,LOLP!$B1964),0)</f>
        <v>0</v>
      </c>
      <c r="L1964" s="7">
        <f ca="1">IF($F1964,OFFSET(start_50,LOLP!$D1964+(1-$C1964)*24,LOLP!$B1964),0)</f>
        <v>0</v>
      </c>
      <c r="M1964" s="25">
        <f t="shared" ca="1" si="212"/>
        <v>0</v>
      </c>
      <c r="N1964" s="25">
        <f t="shared" ca="1" si="213"/>
        <v>0</v>
      </c>
      <c r="O1964" s="15" t="e">
        <f t="shared" ca="1" si="214"/>
        <v>#DIV/0!</v>
      </c>
      <c r="P1964" s="15" t="e">
        <f t="shared" ca="1" si="215"/>
        <v>#DIV/0!</v>
      </c>
    </row>
    <row r="1965" spans="1:16" x14ac:dyDescent="0.25">
      <c r="A1965" s="1">
        <f t="shared" si="216"/>
        <v>43182</v>
      </c>
      <c r="B1965" s="7">
        <f t="shared" si="211"/>
        <v>3</v>
      </c>
      <c r="C1965" s="4">
        <f>INDEX(Calendar!$E$3:$E$367,MATCH(LOLP!$A1965,Calendar!$B$3:$B$367,0))</f>
        <v>1</v>
      </c>
      <c r="D1965" s="2">
        <f t="shared" si="217"/>
        <v>18</v>
      </c>
      <c r="E1965" s="36">
        <v>24244</v>
      </c>
      <c r="F1965" s="7">
        <f>IFERROR(IF(INDEX('Temperature Data'!$AA$15:$AA$348,MATCH(LOLP!A1965,'Temperature Data'!$B$15:$B$348,0))&gt;IF(B1965=9,$G$2,LOLP!$F$2),1,0),0)</f>
        <v>0</v>
      </c>
      <c r="G1965" s="7">
        <f>SUMIFS(LOLP!$F$4:$F$8763,$C$4:$C$8763,$C1965,$B$4:$B$8763,$B1965,$D$4:$D$8763,$D1965)</f>
        <v>0</v>
      </c>
      <c r="H1965" s="7">
        <f>COUNTIFS(Calendar!$E$3:$E$367,LOLP!C1965,Calendar!$D$3:$D$367,LOLP!B1965)</f>
        <v>22</v>
      </c>
      <c r="I1965" s="7">
        <f ca="1">IF($F1965=1,OFFSET(start_norps,LOLP!$D1965+(1-$C1965)*24,LOLP!$B1965)*H1965/G1965,0)</f>
        <v>0</v>
      </c>
      <c r="J1965" s="7">
        <f ca="1">IF($F1965=1,OFFSET(start_33,LOLP!$D1965+(1-$C1965)*24,LOLP!$B1965)*H1965/G1965,0)</f>
        <v>0</v>
      </c>
      <c r="K1965" s="7">
        <f ca="1">IF($F1965,OFFSET(start_40,LOLP!$D1965+(1-$C1965)*24,LOLP!$B1965),0)</f>
        <v>0</v>
      </c>
      <c r="L1965" s="7">
        <f ca="1">IF($F1965,OFFSET(start_50,LOLP!$D1965+(1-$C1965)*24,LOLP!$B1965),0)</f>
        <v>0</v>
      </c>
      <c r="M1965" s="25">
        <f t="shared" ca="1" si="212"/>
        <v>0</v>
      </c>
      <c r="N1965" s="25">
        <f t="shared" ca="1" si="213"/>
        <v>0</v>
      </c>
      <c r="O1965" s="15" t="e">
        <f t="shared" ca="1" si="214"/>
        <v>#DIV/0!</v>
      </c>
      <c r="P1965" s="15" t="e">
        <f t="shared" ca="1" si="215"/>
        <v>#DIV/0!</v>
      </c>
    </row>
    <row r="1966" spans="1:16" x14ac:dyDescent="0.25">
      <c r="A1966" s="1">
        <f t="shared" si="216"/>
        <v>43182</v>
      </c>
      <c r="B1966" s="7">
        <f t="shared" si="211"/>
        <v>3</v>
      </c>
      <c r="C1966" s="4">
        <f>INDEX(Calendar!$E$3:$E$367,MATCH(LOLP!$A1966,Calendar!$B$3:$B$367,0))</f>
        <v>1</v>
      </c>
      <c r="D1966" s="2">
        <f t="shared" si="217"/>
        <v>19</v>
      </c>
      <c r="E1966" s="36">
        <v>25957</v>
      </c>
      <c r="F1966" s="7">
        <f>IFERROR(IF(INDEX('Temperature Data'!$AA$15:$AA$348,MATCH(LOLP!A1966,'Temperature Data'!$B$15:$B$348,0))&gt;IF(B1966=9,$G$2,LOLP!$F$2),1,0),0)</f>
        <v>0</v>
      </c>
      <c r="G1966" s="7">
        <f>SUMIFS(LOLP!$F$4:$F$8763,$C$4:$C$8763,$C1966,$B$4:$B$8763,$B1966,$D$4:$D$8763,$D1966)</f>
        <v>0</v>
      </c>
      <c r="H1966" s="7">
        <f>COUNTIFS(Calendar!$E$3:$E$367,LOLP!C1966,Calendar!$D$3:$D$367,LOLP!B1966)</f>
        <v>22</v>
      </c>
      <c r="I1966" s="7">
        <f ca="1">IF($F1966=1,OFFSET(start_norps,LOLP!$D1966+(1-$C1966)*24,LOLP!$B1966)*H1966/G1966,0)</f>
        <v>0</v>
      </c>
      <c r="J1966" s="7">
        <f ca="1">IF($F1966=1,OFFSET(start_33,LOLP!$D1966+(1-$C1966)*24,LOLP!$B1966)*H1966/G1966,0)</f>
        <v>0</v>
      </c>
      <c r="K1966" s="7">
        <f ca="1">IF($F1966,OFFSET(start_40,LOLP!$D1966+(1-$C1966)*24,LOLP!$B1966),0)</f>
        <v>0</v>
      </c>
      <c r="L1966" s="7">
        <f ca="1">IF($F1966,OFFSET(start_50,LOLP!$D1966+(1-$C1966)*24,LOLP!$B1966),0)</f>
        <v>0</v>
      </c>
      <c r="M1966" s="25">
        <f t="shared" ca="1" si="212"/>
        <v>0</v>
      </c>
      <c r="N1966" s="25">
        <f t="shared" ca="1" si="213"/>
        <v>0</v>
      </c>
      <c r="O1966" s="15" t="e">
        <f t="shared" ca="1" si="214"/>
        <v>#DIV/0!</v>
      </c>
      <c r="P1966" s="15" t="e">
        <f t="shared" ca="1" si="215"/>
        <v>#DIV/0!</v>
      </c>
    </row>
    <row r="1967" spans="1:16" x14ac:dyDescent="0.25">
      <c r="A1967" s="1">
        <f t="shared" si="216"/>
        <v>43182</v>
      </c>
      <c r="B1967" s="7">
        <f t="shared" si="211"/>
        <v>3</v>
      </c>
      <c r="C1967" s="4">
        <f>INDEX(Calendar!$E$3:$E$367,MATCH(LOLP!$A1967,Calendar!$B$3:$B$367,0))</f>
        <v>1</v>
      </c>
      <c r="D1967" s="2">
        <f t="shared" si="217"/>
        <v>20</v>
      </c>
      <c r="E1967" s="36">
        <v>26320</v>
      </c>
      <c r="F1967" s="7">
        <f>IFERROR(IF(INDEX('Temperature Data'!$AA$15:$AA$348,MATCH(LOLP!A1967,'Temperature Data'!$B$15:$B$348,0))&gt;IF(B1967=9,$G$2,LOLP!$F$2),1,0),0)</f>
        <v>0</v>
      </c>
      <c r="G1967" s="7">
        <f>SUMIFS(LOLP!$F$4:$F$8763,$C$4:$C$8763,$C1967,$B$4:$B$8763,$B1967,$D$4:$D$8763,$D1967)</f>
        <v>0</v>
      </c>
      <c r="H1967" s="7">
        <f>COUNTIFS(Calendar!$E$3:$E$367,LOLP!C1967,Calendar!$D$3:$D$367,LOLP!B1967)</f>
        <v>22</v>
      </c>
      <c r="I1967" s="7">
        <f ca="1">IF($F1967=1,OFFSET(start_norps,LOLP!$D1967+(1-$C1967)*24,LOLP!$B1967)*H1967/G1967,0)</f>
        <v>0</v>
      </c>
      <c r="J1967" s="7">
        <f ca="1">IF($F1967=1,OFFSET(start_33,LOLP!$D1967+(1-$C1967)*24,LOLP!$B1967)*H1967/G1967,0)</f>
        <v>0</v>
      </c>
      <c r="K1967" s="7">
        <f ca="1">IF($F1967,OFFSET(start_40,LOLP!$D1967+(1-$C1967)*24,LOLP!$B1967),0)</f>
        <v>0</v>
      </c>
      <c r="L1967" s="7">
        <f ca="1">IF($F1967,OFFSET(start_50,LOLP!$D1967+(1-$C1967)*24,LOLP!$B1967),0)</f>
        <v>0</v>
      </c>
      <c r="M1967" s="25">
        <f t="shared" ca="1" si="212"/>
        <v>0</v>
      </c>
      <c r="N1967" s="25">
        <f t="shared" ca="1" si="213"/>
        <v>0</v>
      </c>
      <c r="O1967" s="15" t="e">
        <f t="shared" ca="1" si="214"/>
        <v>#DIV/0!</v>
      </c>
      <c r="P1967" s="15" t="e">
        <f t="shared" ca="1" si="215"/>
        <v>#DIV/0!</v>
      </c>
    </row>
    <row r="1968" spans="1:16" x14ac:dyDescent="0.25">
      <c r="A1968" s="1">
        <f t="shared" si="216"/>
        <v>43182</v>
      </c>
      <c r="B1968" s="7">
        <f t="shared" si="211"/>
        <v>3</v>
      </c>
      <c r="C1968" s="4">
        <f>INDEX(Calendar!$E$3:$E$367,MATCH(LOLP!$A1968,Calendar!$B$3:$B$367,0))</f>
        <v>1</v>
      </c>
      <c r="D1968" s="2">
        <f t="shared" si="217"/>
        <v>21</v>
      </c>
      <c r="E1968" s="36">
        <v>25359</v>
      </c>
      <c r="F1968" s="7">
        <f>IFERROR(IF(INDEX('Temperature Data'!$AA$15:$AA$348,MATCH(LOLP!A1968,'Temperature Data'!$B$15:$B$348,0))&gt;IF(B1968=9,$G$2,LOLP!$F$2),1,0),0)</f>
        <v>0</v>
      </c>
      <c r="G1968" s="7">
        <f>SUMIFS(LOLP!$F$4:$F$8763,$C$4:$C$8763,$C1968,$B$4:$B$8763,$B1968,$D$4:$D$8763,$D1968)</f>
        <v>0</v>
      </c>
      <c r="H1968" s="7">
        <f>COUNTIFS(Calendar!$E$3:$E$367,LOLP!C1968,Calendar!$D$3:$D$367,LOLP!B1968)</f>
        <v>22</v>
      </c>
      <c r="I1968" s="7">
        <f ca="1">IF($F1968=1,OFFSET(start_norps,LOLP!$D1968+(1-$C1968)*24,LOLP!$B1968)*H1968/G1968,0)</f>
        <v>0</v>
      </c>
      <c r="J1968" s="7">
        <f ca="1">IF($F1968=1,OFFSET(start_33,LOLP!$D1968+(1-$C1968)*24,LOLP!$B1968)*H1968/G1968,0)</f>
        <v>0</v>
      </c>
      <c r="K1968" s="7">
        <f ca="1">IF($F1968,OFFSET(start_40,LOLP!$D1968+(1-$C1968)*24,LOLP!$B1968),0)</f>
        <v>0</v>
      </c>
      <c r="L1968" s="7">
        <f ca="1">IF($F1968,OFFSET(start_50,LOLP!$D1968+(1-$C1968)*24,LOLP!$B1968),0)</f>
        <v>0</v>
      </c>
      <c r="M1968" s="25">
        <f t="shared" ca="1" si="212"/>
        <v>0</v>
      </c>
      <c r="N1968" s="25">
        <f t="shared" ca="1" si="213"/>
        <v>0</v>
      </c>
      <c r="O1968" s="15" t="e">
        <f t="shared" ca="1" si="214"/>
        <v>#DIV/0!</v>
      </c>
      <c r="P1968" s="15" t="e">
        <f t="shared" ca="1" si="215"/>
        <v>#DIV/0!</v>
      </c>
    </row>
    <row r="1969" spans="1:16" x14ac:dyDescent="0.25">
      <c r="A1969" s="1">
        <f t="shared" si="216"/>
        <v>43182</v>
      </c>
      <c r="B1969" s="7">
        <f t="shared" si="211"/>
        <v>3</v>
      </c>
      <c r="C1969" s="4">
        <f>INDEX(Calendar!$E$3:$E$367,MATCH(LOLP!$A1969,Calendar!$B$3:$B$367,0))</f>
        <v>1</v>
      </c>
      <c r="D1969" s="2">
        <f t="shared" si="217"/>
        <v>22</v>
      </c>
      <c r="E1969" s="36">
        <v>23981</v>
      </c>
      <c r="F1969" s="7">
        <f>IFERROR(IF(INDEX('Temperature Data'!$AA$15:$AA$348,MATCH(LOLP!A1969,'Temperature Data'!$B$15:$B$348,0))&gt;IF(B1969=9,$G$2,LOLP!$F$2),1,0),0)</f>
        <v>0</v>
      </c>
      <c r="G1969" s="7">
        <f>SUMIFS(LOLP!$F$4:$F$8763,$C$4:$C$8763,$C1969,$B$4:$B$8763,$B1969,$D$4:$D$8763,$D1969)</f>
        <v>0</v>
      </c>
      <c r="H1969" s="7">
        <f>COUNTIFS(Calendar!$E$3:$E$367,LOLP!C1969,Calendar!$D$3:$D$367,LOLP!B1969)</f>
        <v>22</v>
      </c>
      <c r="I1969" s="7">
        <f ca="1">IF($F1969=1,OFFSET(start_norps,LOLP!$D1969+(1-$C1969)*24,LOLP!$B1969)*H1969/G1969,0)</f>
        <v>0</v>
      </c>
      <c r="J1969" s="7">
        <f ca="1">IF($F1969=1,OFFSET(start_33,LOLP!$D1969+(1-$C1969)*24,LOLP!$B1969)*H1969/G1969,0)</f>
        <v>0</v>
      </c>
      <c r="K1969" s="7">
        <f ca="1">IF($F1969,OFFSET(start_40,LOLP!$D1969+(1-$C1969)*24,LOLP!$B1969),0)</f>
        <v>0</v>
      </c>
      <c r="L1969" s="7">
        <f ca="1">IF($F1969,OFFSET(start_50,LOLP!$D1969+(1-$C1969)*24,LOLP!$B1969),0)</f>
        <v>0</v>
      </c>
      <c r="M1969" s="25">
        <f t="shared" ca="1" si="212"/>
        <v>0</v>
      </c>
      <c r="N1969" s="25">
        <f t="shared" ca="1" si="213"/>
        <v>0</v>
      </c>
      <c r="O1969" s="15" t="e">
        <f t="shared" ca="1" si="214"/>
        <v>#DIV/0!</v>
      </c>
      <c r="P1969" s="15" t="e">
        <f t="shared" ca="1" si="215"/>
        <v>#DIV/0!</v>
      </c>
    </row>
    <row r="1970" spans="1:16" x14ac:dyDescent="0.25">
      <c r="A1970" s="1">
        <f t="shared" si="216"/>
        <v>43182</v>
      </c>
      <c r="B1970" s="7">
        <f t="shared" si="211"/>
        <v>3</v>
      </c>
      <c r="C1970" s="4">
        <f>INDEX(Calendar!$E$3:$E$367,MATCH(LOLP!$A1970,Calendar!$B$3:$B$367,0))</f>
        <v>1</v>
      </c>
      <c r="D1970" s="2">
        <f t="shared" si="217"/>
        <v>23</v>
      </c>
      <c r="E1970" s="36">
        <v>22305</v>
      </c>
      <c r="F1970" s="7">
        <f>IFERROR(IF(INDEX('Temperature Data'!$AA$15:$AA$348,MATCH(LOLP!A1970,'Temperature Data'!$B$15:$B$348,0))&gt;IF(B1970=9,$G$2,LOLP!$F$2),1,0),0)</f>
        <v>0</v>
      </c>
      <c r="G1970" s="7">
        <f>SUMIFS(LOLP!$F$4:$F$8763,$C$4:$C$8763,$C1970,$B$4:$B$8763,$B1970,$D$4:$D$8763,$D1970)</f>
        <v>0</v>
      </c>
      <c r="H1970" s="7">
        <f>COUNTIFS(Calendar!$E$3:$E$367,LOLP!C1970,Calendar!$D$3:$D$367,LOLP!B1970)</f>
        <v>22</v>
      </c>
      <c r="I1970" s="7">
        <f ca="1">IF($F1970=1,OFFSET(start_norps,LOLP!$D1970+(1-$C1970)*24,LOLP!$B1970)*H1970/G1970,0)</f>
        <v>0</v>
      </c>
      <c r="J1970" s="7">
        <f ca="1">IF($F1970=1,OFFSET(start_33,LOLP!$D1970+(1-$C1970)*24,LOLP!$B1970)*H1970/G1970,0)</f>
        <v>0</v>
      </c>
      <c r="K1970" s="7">
        <f ca="1">IF($F1970,OFFSET(start_40,LOLP!$D1970+(1-$C1970)*24,LOLP!$B1970),0)</f>
        <v>0</v>
      </c>
      <c r="L1970" s="7">
        <f ca="1">IF($F1970,OFFSET(start_50,LOLP!$D1970+(1-$C1970)*24,LOLP!$B1970),0)</f>
        <v>0</v>
      </c>
      <c r="M1970" s="25">
        <f t="shared" ca="1" si="212"/>
        <v>0</v>
      </c>
      <c r="N1970" s="25">
        <f t="shared" ca="1" si="213"/>
        <v>0</v>
      </c>
      <c r="O1970" s="15" t="e">
        <f t="shared" ca="1" si="214"/>
        <v>#DIV/0!</v>
      </c>
      <c r="P1970" s="15" t="e">
        <f t="shared" ca="1" si="215"/>
        <v>#DIV/0!</v>
      </c>
    </row>
    <row r="1971" spans="1:16" x14ac:dyDescent="0.25">
      <c r="A1971" s="1">
        <f t="shared" si="216"/>
        <v>43182</v>
      </c>
      <c r="B1971" s="7">
        <f t="shared" si="211"/>
        <v>3</v>
      </c>
      <c r="C1971" s="4">
        <f>INDEX(Calendar!$E$3:$E$367,MATCH(LOLP!$A1971,Calendar!$B$3:$B$367,0))</f>
        <v>1</v>
      </c>
      <c r="D1971" s="2">
        <f t="shared" si="217"/>
        <v>24</v>
      </c>
      <c r="E1971" s="36">
        <v>21055</v>
      </c>
      <c r="F1971" s="7">
        <f>IFERROR(IF(INDEX('Temperature Data'!$AA$15:$AA$348,MATCH(LOLP!A1971,'Temperature Data'!$B$15:$B$348,0))&gt;IF(B1971=9,$G$2,LOLP!$F$2),1,0),0)</f>
        <v>0</v>
      </c>
      <c r="G1971" s="7">
        <f>SUMIFS(LOLP!$F$4:$F$8763,$C$4:$C$8763,$C1971,$B$4:$B$8763,$B1971,$D$4:$D$8763,$D1971)</f>
        <v>0</v>
      </c>
      <c r="H1971" s="7">
        <f>COUNTIFS(Calendar!$E$3:$E$367,LOLP!C1971,Calendar!$D$3:$D$367,LOLP!B1971)</f>
        <v>22</v>
      </c>
      <c r="I1971" s="7">
        <f ca="1">IF($F1971=1,OFFSET(start_norps,LOLP!$D1971+(1-$C1971)*24,LOLP!$B1971)*H1971/G1971,0)</f>
        <v>0</v>
      </c>
      <c r="J1971" s="7">
        <f ca="1">IF($F1971=1,OFFSET(start_33,LOLP!$D1971+(1-$C1971)*24,LOLP!$B1971)*H1971/G1971,0)</f>
        <v>0</v>
      </c>
      <c r="K1971" s="7">
        <f ca="1">IF($F1971,OFFSET(start_40,LOLP!$D1971+(1-$C1971)*24,LOLP!$B1971),0)</f>
        <v>0</v>
      </c>
      <c r="L1971" s="7">
        <f ca="1">IF($F1971,OFFSET(start_50,LOLP!$D1971+(1-$C1971)*24,LOLP!$B1971),0)</f>
        <v>0</v>
      </c>
      <c r="M1971" s="25">
        <f t="shared" ca="1" si="212"/>
        <v>0</v>
      </c>
      <c r="N1971" s="25">
        <f t="shared" ca="1" si="213"/>
        <v>0</v>
      </c>
      <c r="O1971" s="15" t="e">
        <f t="shared" ca="1" si="214"/>
        <v>#DIV/0!</v>
      </c>
      <c r="P1971" s="15" t="e">
        <f t="shared" ca="1" si="215"/>
        <v>#DIV/0!</v>
      </c>
    </row>
    <row r="1972" spans="1:16" x14ac:dyDescent="0.25">
      <c r="A1972" s="1">
        <f t="shared" si="216"/>
        <v>43183</v>
      </c>
      <c r="B1972" s="7">
        <f t="shared" si="211"/>
        <v>3</v>
      </c>
      <c r="C1972" s="4">
        <f>INDEX(Calendar!$E$3:$E$367,MATCH(LOLP!$A1972,Calendar!$B$3:$B$367,0))</f>
        <v>0</v>
      </c>
      <c r="D1972" s="2">
        <f t="shared" si="217"/>
        <v>1</v>
      </c>
      <c r="E1972" s="36">
        <v>20164</v>
      </c>
      <c r="F1972" s="7">
        <f>IFERROR(IF(INDEX('Temperature Data'!$AA$15:$AA$348,MATCH(LOLP!A1972,'Temperature Data'!$B$15:$B$348,0))&gt;IF(B1972=9,$G$2,LOLP!$F$2),1,0),0)</f>
        <v>0</v>
      </c>
      <c r="G1972" s="7">
        <f>SUMIFS(LOLP!$F$4:$F$8763,$C$4:$C$8763,$C1972,$B$4:$B$8763,$B1972,$D$4:$D$8763,$D1972)</f>
        <v>0</v>
      </c>
      <c r="H1972" s="7">
        <f>COUNTIFS(Calendar!$E$3:$E$367,LOLP!C1972,Calendar!$D$3:$D$367,LOLP!B1972)</f>
        <v>9</v>
      </c>
      <c r="I1972" s="7">
        <f ca="1">IF($F1972=1,OFFSET(start_norps,LOLP!$D1972+(1-$C1972)*24,LOLP!$B1972)*H1972/G1972,0)</f>
        <v>0</v>
      </c>
      <c r="J1972" s="7">
        <f ca="1">IF($F1972=1,OFFSET(start_33,LOLP!$D1972+(1-$C1972)*24,LOLP!$B1972)*H1972/G1972,0)</f>
        <v>0</v>
      </c>
      <c r="K1972" s="7">
        <f ca="1">IF($F1972,OFFSET(start_40,LOLP!$D1972+(1-$C1972)*24,LOLP!$B1972),0)</f>
        <v>0</v>
      </c>
      <c r="L1972" s="7">
        <f ca="1">IF($F1972,OFFSET(start_50,LOLP!$D1972+(1-$C1972)*24,LOLP!$B1972),0)</f>
        <v>0</v>
      </c>
      <c r="M1972" s="25">
        <f t="shared" ca="1" si="212"/>
        <v>0</v>
      </c>
      <c r="N1972" s="25">
        <f t="shared" ca="1" si="213"/>
        <v>0</v>
      </c>
      <c r="O1972" s="15" t="e">
        <f t="shared" ca="1" si="214"/>
        <v>#DIV/0!</v>
      </c>
      <c r="P1972" s="15" t="e">
        <f t="shared" ca="1" si="215"/>
        <v>#DIV/0!</v>
      </c>
    </row>
    <row r="1973" spans="1:16" x14ac:dyDescent="0.25">
      <c r="A1973" s="1">
        <f t="shared" si="216"/>
        <v>43183</v>
      </c>
      <c r="B1973" s="7">
        <f t="shared" si="211"/>
        <v>3</v>
      </c>
      <c r="C1973" s="4">
        <f>INDEX(Calendar!$E$3:$E$367,MATCH(LOLP!$A1973,Calendar!$B$3:$B$367,0))</f>
        <v>0</v>
      </c>
      <c r="D1973" s="2">
        <f t="shared" si="217"/>
        <v>2</v>
      </c>
      <c r="E1973" s="36">
        <v>19715</v>
      </c>
      <c r="F1973" s="7">
        <f>IFERROR(IF(INDEX('Temperature Data'!$AA$15:$AA$348,MATCH(LOLP!A1973,'Temperature Data'!$B$15:$B$348,0))&gt;IF(B1973=9,$G$2,LOLP!$F$2),1,0),0)</f>
        <v>0</v>
      </c>
      <c r="G1973" s="7">
        <f>SUMIFS(LOLP!$F$4:$F$8763,$C$4:$C$8763,$C1973,$B$4:$B$8763,$B1973,$D$4:$D$8763,$D1973)</f>
        <v>0</v>
      </c>
      <c r="H1973" s="7">
        <f>COUNTIFS(Calendar!$E$3:$E$367,LOLP!C1973,Calendar!$D$3:$D$367,LOLP!B1973)</f>
        <v>9</v>
      </c>
      <c r="I1973" s="7">
        <f ca="1">IF($F1973=1,OFFSET(start_norps,LOLP!$D1973+(1-$C1973)*24,LOLP!$B1973)*H1973/G1973,0)</f>
        <v>0</v>
      </c>
      <c r="J1973" s="7">
        <f ca="1">IF($F1973=1,OFFSET(start_33,LOLP!$D1973+(1-$C1973)*24,LOLP!$B1973)*H1973/G1973,0)</f>
        <v>0</v>
      </c>
      <c r="K1973" s="7">
        <f ca="1">IF($F1973,OFFSET(start_40,LOLP!$D1973+(1-$C1973)*24,LOLP!$B1973),0)</f>
        <v>0</v>
      </c>
      <c r="L1973" s="7">
        <f ca="1">IF($F1973,OFFSET(start_50,LOLP!$D1973+(1-$C1973)*24,LOLP!$B1973),0)</f>
        <v>0</v>
      </c>
      <c r="M1973" s="25">
        <f t="shared" ca="1" si="212"/>
        <v>0</v>
      </c>
      <c r="N1973" s="25">
        <f t="shared" ca="1" si="213"/>
        <v>0</v>
      </c>
      <c r="O1973" s="15" t="e">
        <f t="shared" ca="1" si="214"/>
        <v>#DIV/0!</v>
      </c>
      <c r="P1973" s="15" t="e">
        <f t="shared" ca="1" si="215"/>
        <v>#DIV/0!</v>
      </c>
    </row>
    <row r="1974" spans="1:16" x14ac:dyDescent="0.25">
      <c r="A1974" s="1">
        <f t="shared" si="216"/>
        <v>43183</v>
      </c>
      <c r="B1974" s="7">
        <f t="shared" si="211"/>
        <v>3</v>
      </c>
      <c r="C1974" s="4">
        <f>INDEX(Calendar!$E$3:$E$367,MATCH(LOLP!$A1974,Calendar!$B$3:$B$367,0))</f>
        <v>0</v>
      </c>
      <c r="D1974" s="2">
        <f t="shared" si="217"/>
        <v>3</v>
      </c>
      <c r="E1974" s="36">
        <v>19481</v>
      </c>
      <c r="F1974" s="7">
        <f>IFERROR(IF(INDEX('Temperature Data'!$AA$15:$AA$348,MATCH(LOLP!A1974,'Temperature Data'!$B$15:$B$348,0))&gt;IF(B1974=9,$G$2,LOLP!$F$2),1,0),0)</f>
        <v>0</v>
      </c>
      <c r="G1974" s="7">
        <f>SUMIFS(LOLP!$F$4:$F$8763,$C$4:$C$8763,$C1974,$B$4:$B$8763,$B1974,$D$4:$D$8763,$D1974)</f>
        <v>0</v>
      </c>
      <c r="H1974" s="7">
        <f>COUNTIFS(Calendar!$E$3:$E$367,LOLP!C1974,Calendar!$D$3:$D$367,LOLP!B1974)</f>
        <v>9</v>
      </c>
      <c r="I1974" s="7">
        <f ca="1">IF($F1974=1,OFFSET(start_norps,LOLP!$D1974+(1-$C1974)*24,LOLP!$B1974)*H1974/G1974,0)</f>
        <v>0</v>
      </c>
      <c r="J1974" s="7">
        <f ca="1">IF($F1974=1,OFFSET(start_33,LOLP!$D1974+(1-$C1974)*24,LOLP!$B1974)*H1974/G1974,0)</f>
        <v>0</v>
      </c>
      <c r="K1974" s="7">
        <f ca="1">IF($F1974,OFFSET(start_40,LOLP!$D1974+(1-$C1974)*24,LOLP!$B1974),0)</f>
        <v>0</v>
      </c>
      <c r="L1974" s="7">
        <f ca="1">IF($F1974,OFFSET(start_50,LOLP!$D1974+(1-$C1974)*24,LOLP!$B1974),0)</f>
        <v>0</v>
      </c>
      <c r="M1974" s="25">
        <f t="shared" ca="1" si="212"/>
        <v>0</v>
      </c>
      <c r="N1974" s="25">
        <f t="shared" ca="1" si="213"/>
        <v>0</v>
      </c>
      <c r="O1974" s="15" t="e">
        <f t="shared" ca="1" si="214"/>
        <v>#DIV/0!</v>
      </c>
      <c r="P1974" s="15" t="e">
        <f t="shared" ca="1" si="215"/>
        <v>#DIV/0!</v>
      </c>
    </row>
    <row r="1975" spans="1:16" x14ac:dyDescent="0.25">
      <c r="A1975" s="1">
        <f t="shared" si="216"/>
        <v>43183</v>
      </c>
      <c r="B1975" s="7">
        <f t="shared" si="211"/>
        <v>3</v>
      </c>
      <c r="C1975" s="4">
        <f>INDEX(Calendar!$E$3:$E$367,MATCH(LOLP!$A1975,Calendar!$B$3:$B$367,0))</f>
        <v>0</v>
      </c>
      <c r="D1975" s="2">
        <f t="shared" si="217"/>
        <v>4</v>
      </c>
      <c r="E1975" s="36">
        <v>19581</v>
      </c>
      <c r="F1975" s="7">
        <f>IFERROR(IF(INDEX('Temperature Data'!$AA$15:$AA$348,MATCH(LOLP!A1975,'Temperature Data'!$B$15:$B$348,0))&gt;IF(B1975=9,$G$2,LOLP!$F$2),1,0),0)</f>
        <v>0</v>
      </c>
      <c r="G1975" s="7">
        <f>SUMIFS(LOLP!$F$4:$F$8763,$C$4:$C$8763,$C1975,$B$4:$B$8763,$B1975,$D$4:$D$8763,$D1975)</f>
        <v>0</v>
      </c>
      <c r="H1975" s="7">
        <f>COUNTIFS(Calendar!$E$3:$E$367,LOLP!C1975,Calendar!$D$3:$D$367,LOLP!B1975)</f>
        <v>9</v>
      </c>
      <c r="I1975" s="7">
        <f ca="1">IF($F1975=1,OFFSET(start_norps,LOLP!$D1975+(1-$C1975)*24,LOLP!$B1975)*H1975/G1975,0)</f>
        <v>0</v>
      </c>
      <c r="J1975" s="7">
        <f ca="1">IF($F1975=1,OFFSET(start_33,LOLP!$D1975+(1-$C1975)*24,LOLP!$B1975)*H1975/G1975,0)</f>
        <v>0</v>
      </c>
      <c r="K1975" s="7">
        <f ca="1">IF($F1975,OFFSET(start_40,LOLP!$D1975+(1-$C1975)*24,LOLP!$B1975),0)</f>
        <v>0</v>
      </c>
      <c r="L1975" s="7">
        <f ca="1">IF($F1975,OFFSET(start_50,LOLP!$D1975+(1-$C1975)*24,LOLP!$B1975),0)</f>
        <v>0</v>
      </c>
      <c r="M1975" s="25">
        <f t="shared" ca="1" si="212"/>
        <v>0</v>
      </c>
      <c r="N1975" s="25">
        <f t="shared" ca="1" si="213"/>
        <v>0</v>
      </c>
      <c r="O1975" s="15" t="e">
        <f t="shared" ca="1" si="214"/>
        <v>#DIV/0!</v>
      </c>
      <c r="P1975" s="15" t="e">
        <f t="shared" ca="1" si="215"/>
        <v>#DIV/0!</v>
      </c>
    </row>
    <row r="1976" spans="1:16" x14ac:dyDescent="0.25">
      <c r="A1976" s="1">
        <f t="shared" si="216"/>
        <v>43183</v>
      </c>
      <c r="B1976" s="7">
        <f t="shared" si="211"/>
        <v>3</v>
      </c>
      <c r="C1976" s="4">
        <f>INDEX(Calendar!$E$3:$E$367,MATCH(LOLP!$A1976,Calendar!$B$3:$B$367,0))</f>
        <v>0</v>
      </c>
      <c r="D1976" s="2">
        <f t="shared" si="217"/>
        <v>5</v>
      </c>
      <c r="E1976" s="36">
        <v>20141</v>
      </c>
      <c r="F1976" s="7">
        <f>IFERROR(IF(INDEX('Temperature Data'!$AA$15:$AA$348,MATCH(LOLP!A1976,'Temperature Data'!$B$15:$B$348,0))&gt;IF(B1976=9,$G$2,LOLP!$F$2),1,0),0)</f>
        <v>0</v>
      </c>
      <c r="G1976" s="7">
        <f>SUMIFS(LOLP!$F$4:$F$8763,$C$4:$C$8763,$C1976,$B$4:$B$8763,$B1976,$D$4:$D$8763,$D1976)</f>
        <v>0</v>
      </c>
      <c r="H1976" s="7">
        <f>COUNTIFS(Calendar!$E$3:$E$367,LOLP!C1976,Calendar!$D$3:$D$367,LOLP!B1976)</f>
        <v>9</v>
      </c>
      <c r="I1976" s="7">
        <f ca="1">IF($F1976=1,OFFSET(start_norps,LOLP!$D1976+(1-$C1976)*24,LOLP!$B1976)*H1976/G1976,0)</f>
        <v>0</v>
      </c>
      <c r="J1976" s="7">
        <f ca="1">IF($F1976=1,OFFSET(start_33,LOLP!$D1976+(1-$C1976)*24,LOLP!$B1976)*H1976/G1976,0)</f>
        <v>0</v>
      </c>
      <c r="K1976" s="7">
        <f ca="1">IF($F1976,OFFSET(start_40,LOLP!$D1976+(1-$C1976)*24,LOLP!$B1976),0)</f>
        <v>0</v>
      </c>
      <c r="L1976" s="7">
        <f ca="1">IF($F1976,OFFSET(start_50,LOLP!$D1976+(1-$C1976)*24,LOLP!$B1976),0)</f>
        <v>0</v>
      </c>
      <c r="M1976" s="25">
        <f t="shared" ca="1" si="212"/>
        <v>0</v>
      </c>
      <c r="N1976" s="25">
        <f t="shared" ca="1" si="213"/>
        <v>0</v>
      </c>
      <c r="O1976" s="15" t="e">
        <f t="shared" ca="1" si="214"/>
        <v>#DIV/0!</v>
      </c>
      <c r="P1976" s="15" t="e">
        <f t="shared" ca="1" si="215"/>
        <v>#DIV/0!</v>
      </c>
    </row>
    <row r="1977" spans="1:16" x14ac:dyDescent="0.25">
      <c r="A1977" s="1">
        <f t="shared" si="216"/>
        <v>43183</v>
      </c>
      <c r="B1977" s="7">
        <f t="shared" si="211"/>
        <v>3</v>
      </c>
      <c r="C1977" s="4">
        <f>INDEX(Calendar!$E$3:$E$367,MATCH(LOLP!$A1977,Calendar!$B$3:$B$367,0))</f>
        <v>0</v>
      </c>
      <c r="D1977" s="2">
        <f t="shared" si="217"/>
        <v>6</v>
      </c>
      <c r="E1977" s="36">
        <v>21224</v>
      </c>
      <c r="F1977" s="7">
        <f>IFERROR(IF(INDEX('Temperature Data'!$AA$15:$AA$348,MATCH(LOLP!A1977,'Temperature Data'!$B$15:$B$348,0))&gt;IF(B1977=9,$G$2,LOLP!$F$2),1,0),0)</f>
        <v>0</v>
      </c>
      <c r="G1977" s="7">
        <f>SUMIFS(LOLP!$F$4:$F$8763,$C$4:$C$8763,$C1977,$B$4:$B$8763,$B1977,$D$4:$D$8763,$D1977)</f>
        <v>0</v>
      </c>
      <c r="H1977" s="7">
        <f>COUNTIFS(Calendar!$E$3:$E$367,LOLP!C1977,Calendar!$D$3:$D$367,LOLP!B1977)</f>
        <v>9</v>
      </c>
      <c r="I1977" s="7">
        <f ca="1">IF($F1977=1,OFFSET(start_norps,LOLP!$D1977+(1-$C1977)*24,LOLP!$B1977)*H1977/G1977,0)</f>
        <v>0</v>
      </c>
      <c r="J1977" s="7">
        <f ca="1">IF($F1977=1,OFFSET(start_33,LOLP!$D1977+(1-$C1977)*24,LOLP!$B1977)*H1977/G1977,0)</f>
        <v>0</v>
      </c>
      <c r="K1977" s="7">
        <f ca="1">IF($F1977,OFFSET(start_40,LOLP!$D1977+(1-$C1977)*24,LOLP!$B1977),0)</f>
        <v>0</v>
      </c>
      <c r="L1977" s="7">
        <f ca="1">IF($F1977,OFFSET(start_50,LOLP!$D1977+(1-$C1977)*24,LOLP!$B1977),0)</f>
        <v>0</v>
      </c>
      <c r="M1977" s="25">
        <f t="shared" ca="1" si="212"/>
        <v>0</v>
      </c>
      <c r="N1977" s="25">
        <f t="shared" ca="1" si="213"/>
        <v>0</v>
      </c>
      <c r="O1977" s="15" t="e">
        <f t="shared" ca="1" si="214"/>
        <v>#DIV/0!</v>
      </c>
      <c r="P1977" s="15" t="e">
        <f t="shared" ca="1" si="215"/>
        <v>#DIV/0!</v>
      </c>
    </row>
    <row r="1978" spans="1:16" x14ac:dyDescent="0.25">
      <c r="A1978" s="1">
        <f t="shared" si="216"/>
        <v>43183</v>
      </c>
      <c r="B1978" s="7">
        <f t="shared" si="211"/>
        <v>3</v>
      </c>
      <c r="C1978" s="4">
        <f>INDEX(Calendar!$E$3:$E$367,MATCH(LOLP!$A1978,Calendar!$B$3:$B$367,0))</f>
        <v>0</v>
      </c>
      <c r="D1978" s="2">
        <f t="shared" si="217"/>
        <v>7</v>
      </c>
      <c r="E1978" s="36">
        <v>21769</v>
      </c>
      <c r="F1978" s="7">
        <f>IFERROR(IF(INDEX('Temperature Data'!$AA$15:$AA$348,MATCH(LOLP!A1978,'Temperature Data'!$B$15:$B$348,0))&gt;IF(B1978=9,$G$2,LOLP!$F$2),1,0),0)</f>
        <v>0</v>
      </c>
      <c r="G1978" s="7">
        <f>SUMIFS(LOLP!$F$4:$F$8763,$C$4:$C$8763,$C1978,$B$4:$B$8763,$B1978,$D$4:$D$8763,$D1978)</f>
        <v>0</v>
      </c>
      <c r="H1978" s="7">
        <f>COUNTIFS(Calendar!$E$3:$E$367,LOLP!C1978,Calendar!$D$3:$D$367,LOLP!B1978)</f>
        <v>9</v>
      </c>
      <c r="I1978" s="7">
        <f ca="1">IF($F1978=1,OFFSET(start_norps,LOLP!$D1978+(1-$C1978)*24,LOLP!$B1978)*H1978/G1978,0)</f>
        <v>0</v>
      </c>
      <c r="J1978" s="7">
        <f ca="1">IF($F1978=1,OFFSET(start_33,LOLP!$D1978+(1-$C1978)*24,LOLP!$B1978)*H1978/G1978,0)</f>
        <v>0</v>
      </c>
      <c r="K1978" s="7">
        <f ca="1">IF($F1978,OFFSET(start_40,LOLP!$D1978+(1-$C1978)*24,LOLP!$B1978),0)</f>
        <v>0</v>
      </c>
      <c r="L1978" s="7">
        <f ca="1">IF($F1978,OFFSET(start_50,LOLP!$D1978+(1-$C1978)*24,LOLP!$B1978),0)</f>
        <v>0</v>
      </c>
      <c r="M1978" s="25">
        <f t="shared" ca="1" si="212"/>
        <v>0</v>
      </c>
      <c r="N1978" s="25">
        <f t="shared" ca="1" si="213"/>
        <v>0</v>
      </c>
      <c r="O1978" s="15" t="e">
        <f t="shared" ca="1" si="214"/>
        <v>#DIV/0!</v>
      </c>
      <c r="P1978" s="15" t="e">
        <f t="shared" ca="1" si="215"/>
        <v>#DIV/0!</v>
      </c>
    </row>
    <row r="1979" spans="1:16" x14ac:dyDescent="0.25">
      <c r="A1979" s="1">
        <f t="shared" si="216"/>
        <v>43183</v>
      </c>
      <c r="B1979" s="7">
        <f t="shared" si="211"/>
        <v>3</v>
      </c>
      <c r="C1979" s="4">
        <f>INDEX(Calendar!$E$3:$E$367,MATCH(LOLP!$A1979,Calendar!$B$3:$B$367,0))</f>
        <v>0</v>
      </c>
      <c r="D1979" s="2">
        <f t="shared" si="217"/>
        <v>8</v>
      </c>
      <c r="E1979" s="36">
        <v>22092</v>
      </c>
      <c r="F1979" s="7">
        <f>IFERROR(IF(INDEX('Temperature Data'!$AA$15:$AA$348,MATCH(LOLP!A1979,'Temperature Data'!$B$15:$B$348,0))&gt;IF(B1979=9,$G$2,LOLP!$F$2),1,0),0)</f>
        <v>0</v>
      </c>
      <c r="G1979" s="7">
        <f>SUMIFS(LOLP!$F$4:$F$8763,$C$4:$C$8763,$C1979,$B$4:$B$8763,$B1979,$D$4:$D$8763,$D1979)</f>
        <v>0</v>
      </c>
      <c r="H1979" s="7">
        <f>COUNTIFS(Calendar!$E$3:$E$367,LOLP!C1979,Calendar!$D$3:$D$367,LOLP!B1979)</f>
        <v>9</v>
      </c>
      <c r="I1979" s="7">
        <f ca="1">IF($F1979=1,OFFSET(start_norps,LOLP!$D1979+(1-$C1979)*24,LOLP!$B1979)*H1979/G1979,0)</f>
        <v>0</v>
      </c>
      <c r="J1979" s="7">
        <f ca="1">IF($F1979=1,OFFSET(start_33,LOLP!$D1979+(1-$C1979)*24,LOLP!$B1979)*H1979/G1979,0)</f>
        <v>0</v>
      </c>
      <c r="K1979" s="7">
        <f ca="1">IF($F1979,OFFSET(start_40,LOLP!$D1979+(1-$C1979)*24,LOLP!$B1979),0)</f>
        <v>0</v>
      </c>
      <c r="L1979" s="7">
        <f ca="1">IF($F1979,OFFSET(start_50,LOLP!$D1979+(1-$C1979)*24,LOLP!$B1979),0)</f>
        <v>0</v>
      </c>
      <c r="M1979" s="25">
        <f t="shared" ca="1" si="212"/>
        <v>0</v>
      </c>
      <c r="N1979" s="25">
        <f t="shared" ca="1" si="213"/>
        <v>0</v>
      </c>
      <c r="O1979" s="15" t="e">
        <f t="shared" ca="1" si="214"/>
        <v>#DIV/0!</v>
      </c>
      <c r="P1979" s="15" t="e">
        <f t="shared" ca="1" si="215"/>
        <v>#DIV/0!</v>
      </c>
    </row>
    <row r="1980" spans="1:16" x14ac:dyDescent="0.25">
      <c r="A1980" s="1">
        <f t="shared" si="216"/>
        <v>43183</v>
      </c>
      <c r="B1980" s="7">
        <f t="shared" si="211"/>
        <v>3</v>
      </c>
      <c r="C1980" s="4">
        <f>INDEX(Calendar!$E$3:$E$367,MATCH(LOLP!$A1980,Calendar!$B$3:$B$367,0))</f>
        <v>0</v>
      </c>
      <c r="D1980" s="2">
        <f t="shared" si="217"/>
        <v>9</v>
      </c>
      <c r="E1980" s="36">
        <v>21727</v>
      </c>
      <c r="F1980" s="7">
        <f>IFERROR(IF(INDEX('Temperature Data'!$AA$15:$AA$348,MATCH(LOLP!A1980,'Temperature Data'!$B$15:$B$348,0))&gt;IF(B1980=9,$G$2,LOLP!$F$2),1,0),0)</f>
        <v>0</v>
      </c>
      <c r="G1980" s="7">
        <f>SUMIFS(LOLP!$F$4:$F$8763,$C$4:$C$8763,$C1980,$B$4:$B$8763,$B1980,$D$4:$D$8763,$D1980)</f>
        <v>0</v>
      </c>
      <c r="H1980" s="7">
        <f>COUNTIFS(Calendar!$E$3:$E$367,LOLP!C1980,Calendar!$D$3:$D$367,LOLP!B1980)</f>
        <v>9</v>
      </c>
      <c r="I1980" s="7">
        <f ca="1">IF($F1980=1,OFFSET(start_norps,LOLP!$D1980+(1-$C1980)*24,LOLP!$B1980)*H1980/G1980,0)</f>
        <v>0</v>
      </c>
      <c r="J1980" s="7">
        <f ca="1">IF($F1980=1,OFFSET(start_33,LOLP!$D1980+(1-$C1980)*24,LOLP!$B1980)*H1980/G1980,0)</f>
        <v>0</v>
      </c>
      <c r="K1980" s="7">
        <f ca="1">IF($F1980,OFFSET(start_40,LOLP!$D1980+(1-$C1980)*24,LOLP!$B1980),0)</f>
        <v>0</v>
      </c>
      <c r="L1980" s="7">
        <f ca="1">IF($F1980,OFFSET(start_50,LOLP!$D1980+(1-$C1980)*24,LOLP!$B1980),0)</f>
        <v>0</v>
      </c>
      <c r="M1980" s="25">
        <f t="shared" ca="1" si="212"/>
        <v>0</v>
      </c>
      <c r="N1980" s="25">
        <f t="shared" ca="1" si="213"/>
        <v>0</v>
      </c>
      <c r="O1980" s="15" t="e">
        <f t="shared" ca="1" si="214"/>
        <v>#DIV/0!</v>
      </c>
      <c r="P1980" s="15" t="e">
        <f t="shared" ca="1" si="215"/>
        <v>#DIV/0!</v>
      </c>
    </row>
    <row r="1981" spans="1:16" x14ac:dyDescent="0.25">
      <c r="A1981" s="1">
        <f t="shared" si="216"/>
        <v>43183</v>
      </c>
      <c r="B1981" s="7">
        <f t="shared" si="211"/>
        <v>3</v>
      </c>
      <c r="C1981" s="4">
        <f>INDEX(Calendar!$E$3:$E$367,MATCH(LOLP!$A1981,Calendar!$B$3:$B$367,0))</f>
        <v>0</v>
      </c>
      <c r="D1981" s="2">
        <f t="shared" si="217"/>
        <v>10</v>
      </c>
      <c r="E1981" s="36">
        <v>21056</v>
      </c>
      <c r="F1981" s="7">
        <f>IFERROR(IF(INDEX('Temperature Data'!$AA$15:$AA$348,MATCH(LOLP!A1981,'Temperature Data'!$B$15:$B$348,0))&gt;IF(B1981=9,$G$2,LOLP!$F$2),1,0),0)</f>
        <v>0</v>
      </c>
      <c r="G1981" s="7">
        <f>SUMIFS(LOLP!$F$4:$F$8763,$C$4:$C$8763,$C1981,$B$4:$B$8763,$B1981,$D$4:$D$8763,$D1981)</f>
        <v>0</v>
      </c>
      <c r="H1981" s="7">
        <f>COUNTIFS(Calendar!$E$3:$E$367,LOLP!C1981,Calendar!$D$3:$D$367,LOLP!B1981)</f>
        <v>9</v>
      </c>
      <c r="I1981" s="7">
        <f ca="1">IF($F1981=1,OFFSET(start_norps,LOLP!$D1981+(1-$C1981)*24,LOLP!$B1981)*H1981/G1981,0)</f>
        <v>0</v>
      </c>
      <c r="J1981" s="7">
        <f ca="1">IF($F1981=1,OFFSET(start_33,LOLP!$D1981+(1-$C1981)*24,LOLP!$B1981)*H1981/G1981,0)</f>
        <v>0</v>
      </c>
      <c r="K1981" s="7">
        <f ca="1">IF($F1981,OFFSET(start_40,LOLP!$D1981+(1-$C1981)*24,LOLP!$B1981),0)</f>
        <v>0</v>
      </c>
      <c r="L1981" s="7">
        <f ca="1">IF($F1981,OFFSET(start_50,LOLP!$D1981+(1-$C1981)*24,LOLP!$B1981),0)</f>
        <v>0</v>
      </c>
      <c r="M1981" s="25">
        <f t="shared" ca="1" si="212"/>
        <v>0</v>
      </c>
      <c r="N1981" s="25">
        <f t="shared" ca="1" si="213"/>
        <v>0</v>
      </c>
      <c r="O1981" s="15" t="e">
        <f t="shared" ca="1" si="214"/>
        <v>#DIV/0!</v>
      </c>
      <c r="P1981" s="15" t="e">
        <f t="shared" ca="1" si="215"/>
        <v>#DIV/0!</v>
      </c>
    </row>
    <row r="1982" spans="1:16" x14ac:dyDescent="0.25">
      <c r="A1982" s="1">
        <f t="shared" si="216"/>
        <v>43183</v>
      </c>
      <c r="B1982" s="7">
        <f t="shared" si="211"/>
        <v>3</v>
      </c>
      <c r="C1982" s="4">
        <f>INDEX(Calendar!$E$3:$E$367,MATCH(LOLP!$A1982,Calendar!$B$3:$B$367,0))</f>
        <v>0</v>
      </c>
      <c r="D1982" s="2">
        <f t="shared" si="217"/>
        <v>11</v>
      </c>
      <c r="E1982" s="36">
        <v>20285</v>
      </c>
      <c r="F1982" s="7">
        <f>IFERROR(IF(INDEX('Temperature Data'!$AA$15:$AA$348,MATCH(LOLP!A1982,'Temperature Data'!$B$15:$B$348,0))&gt;IF(B1982=9,$G$2,LOLP!$F$2),1,0),0)</f>
        <v>0</v>
      </c>
      <c r="G1982" s="7">
        <f>SUMIFS(LOLP!$F$4:$F$8763,$C$4:$C$8763,$C1982,$B$4:$B$8763,$B1982,$D$4:$D$8763,$D1982)</f>
        <v>0</v>
      </c>
      <c r="H1982" s="7">
        <f>COUNTIFS(Calendar!$E$3:$E$367,LOLP!C1982,Calendar!$D$3:$D$367,LOLP!B1982)</f>
        <v>9</v>
      </c>
      <c r="I1982" s="7">
        <f ca="1">IF($F1982=1,OFFSET(start_norps,LOLP!$D1982+(1-$C1982)*24,LOLP!$B1982)*H1982/G1982,0)</f>
        <v>0</v>
      </c>
      <c r="J1982" s="7">
        <f ca="1">IF($F1982=1,OFFSET(start_33,LOLP!$D1982+(1-$C1982)*24,LOLP!$B1982)*H1982/G1982,0)</f>
        <v>0</v>
      </c>
      <c r="K1982" s="7">
        <f ca="1">IF($F1982,OFFSET(start_40,LOLP!$D1982+(1-$C1982)*24,LOLP!$B1982),0)</f>
        <v>0</v>
      </c>
      <c r="L1982" s="7">
        <f ca="1">IF($F1982,OFFSET(start_50,LOLP!$D1982+(1-$C1982)*24,LOLP!$B1982),0)</f>
        <v>0</v>
      </c>
      <c r="M1982" s="25">
        <f t="shared" ca="1" si="212"/>
        <v>0</v>
      </c>
      <c r="N1982" s="25">
        <f t="shared" ca="1" si="213"/>
        <v>0</v>
      </c>
      <c r="O1982" s="15" t="e">
        <f t="shared" ca="1" si="214"/>
        <v>#DIV/0!</v>
      </c>
      <c r="P1982" s="15" t="e">
        <f t="shared" ca="1" si="215"/>
        <v>#DIV/0!</v>
      </c>
    </row>
    <row r="1983" spans="1:16" x14ac:dyDescent="0.25">
      <c r="A1983" s="1">
        <f t="shared" si="216"/>
        <v>43183</v>
      </c>
      <c r="B1983" s="7">
        <f t="shared" si="211"/>
        <v>3</v>
      </c>
      <c r="C1983" s="4">
        <f>INDEX(Calendar!$E$3:$E$367,MATCH(LOLP!$A1983,Calendar!$B$3:$B$367,0))</f>
        <v>0</v>
      </c>
      <c r="D1983" s="2">
        <f t="shared" si="217"/>
        <v>12</v>
      </c>
      <c r="E1983" s="36">
        <v>19759</v>
      </c>
      <c r="F1983" s="7">
        <f>IFERROR(IF(INDEX('Temperature Data'!$AA$15:$AA$348,MATCH(LOLP!A1983,'Temperature Data'!$B$15:$B$348,0))&gt;IF(B1983=9,$G$2,LOLP!$F$2),1,0),0)</f>
        <v>0</v>
      </c>
      <c r="G1983" s="7">
        <f>SUMIFS(LOLP!$F$4:$F$8763,$C$4:$C$8763,$C1983,$B$4:$B$8763,$B1983,$D$4:$D$8763,$D1983)</f>
        <v>0</v>
      </c>
      <c r="H1983" s="7">
        <f>COUNTIFS(Calendar!$E$3:$E$367,LOLP!C1983,Calendar!$D$3:$D$367,LOLP!B1983)</f>
        <v>9</v>
      </c>
      <c r="I1983" s="7">
        <f ca="1">IF($F1983=1,OFFSET(start_norps,LOLP!$D1983+(1-$C1983)*24,LOLP!$B1983)*H1983/G1983,0)</f>
        <v>0</v>
      </c>
      <c r="J1983" s="7">
        <f ca="1">IF($F1983=1,OFFSET(start_33,LOLP!$D1983+(1-$C1983)*24,LOLP!$B1983)*H1983/G1983,0)</f>
        <v>0</v>
      </c>
      <c r="K1983" s="7">
        <f ca="1">IF($F1983,OFFSET(start_40,LOLP!$D1983+(1-$C1983)*24,LOLP!$B1983),0)</f>
        <v>0</v>
      </c>
      <c r="L1983" s="7">
        <f ca="1">IF($F1983,OFFSET(start_50,LOLP!$D1983+(1-$C1983)*24,LOLP!$B1983),0)</f>
        <v>0</v>
      </c>
      <c r="M1983" s="25">
        <f t="shared" ca="1" si="212"/>
        <v>0</v>
      </c>
      <c r="N1983" s="25">
        <f t="shared" ca="1" si="213"/>
        <v>0</v>
      </c>
      <c r="O1983" s="15" t="e">
        <f t="shared" ca="1" si="214"/>
        <v>#DIV/0!</v>
      </c>
      <c r="P1983" s="15" t="e">
        <f t="shared" ca="1" si="215"/>
        <v>#DIV/0!</v>
      </c>
    </row>
    <row r="1984" spans="1:16" x14ac:dyDescent="0.25">
      <c r="A1984" s="1">
        <f t="shared" si="216"/>
        <v>43183</v>
      </c>
      <c r="B1984" s="7">
        <f t="shared" si="211"/>
        <v>3</v>
      </c>
      <c r="C1984" s="4">
        <f>INDEX(Calendar!$E$3:$E$367,MATCH(LOLP!$A1984,Calendar!$B$3:$B$367,0))</f>
        <v>0</v>
      </c>
      <c r="D1984" s="2">
        <f t="shared" si="217"/>
        <v>13</v>
      </c>
      <c r="E1984" s="36">
        <v>19213</v>
      </c>
      <c r="F1984" s="7">
        <f>IFERROR(IF(INDEX('Temperature Data'!$AA$15:$AA$348,MATCH(LOLP!A1984,'Temperature Data'!$B$15:$B$348,0))&gt;IF(B1984=9,$G$2,LOLP!$F$2),1,0),0)</f>
        <v>0</v>
      </c>
      <c r="G1984" s="7">
        <f>SUMIFS(LOLP!$F$4:$F$8763,$C$4:$C$8763,$C1984,$B$4:$B$8763,$B1984,$D$4:$D$8763,$D1984)</f>
        <v>0</v>
      </c>
      <c r="H1984" s="7">
        <f>COUNTIFS(Calendar!$E$3:$E$367,LOLP!C1984,Calendar!$D$3:$D$367,LOLP!B1984)</f>
        <v>9</v>
      </c>
      <c r="I1984" s="7">
        <f ca="1">IF($F1984=1,OFFSET(start_norps,LOLP!$D1984+(1-$C1984)*24,LOLP!$B1984)*H1984/G1984,0)</f>
        <v>0</v>
      </c>
      <c r="J1984" s="7">
        <f ca="1">IF($F1984=1,OFFSET(start_33,LOLP!$D1984+(1-$C1984)*24,LOLP!$B1984)*H1984/G1984,0)</f>
        <v>0</v>
      </c>
      <c r="K1984" s="7">
        <f ca="1">IF($F1984,OFFSET(start_40,LOLP!$D1984+(1-$C1984)*24,LOLP!$B1984),0)</f>
        <v>0</v>
      </c>
      <c r="L1984" s="7">
        <f ca="1">IF($F1984,OFFSET(start_50,LOLP!$D1984+(1-$C1984)*24,LOLP!$B1984),0)</f>
        <v>0</v>
      </c>
      <c r="M1984" s="25">
        <f t="shared" ca="1" si="212"/>
        <v>0</v>
      </c>
      <c r="N1984" s="25">
        <f t="shared" ca="1" si="213"/>
        <v>0</v>
      </c>
      <c r="O1984" s="15" t="e">
        <f t="shared" ca="1" si="214"/>
        <v>#DIV/0!</v>
      </c>
      <c r="P1984" s="15" t="e">
        <f t="shared" ca="1" si="215"/>
        <v>#DIV/0!</v>
      </c>
    </row>
    <row r="1985" spans="1:16" x14ac:dyDescent="0.25">
      <c r="A1985" s="1">
        <f t="shared" si="216"/>
        <v>43183</v>
      </c>
      <c r="B1985" s="7">
        <f t="shared" si="211"/>
        <v>3</v>
      </c>
      <c r="C1985" s="4">
        <f>INDEX(Calendar!$E$3:$E$367,MATCH(LOLP!$A1985,Calendar!$B$3:$B$367,0))</f>
        <v>0</v>
      </c>
      <c r="D1985" s="2">
        <f t="shared" si="217"/>
        <v>14</v>
      </c>
      <c r="E1985" s="36">
        <v>19013</v>
      </c>
      <c r="F1985" s="7">
        <f>IFERROR(IF(INDEX('Temperature Data'!$AA$15:$AA$348,MATCH(LOLP!A1985,'Temperature Data'!$B$15:$B$348,0))&gt;IF(B1985=9,$G$2,LOLP!$F$2),1,0),0)</f>
        <v>0</v>
      </c>
      <c r="G1985" s="7">
        <f>SUMIFS(LOLP!$F$4:$F$8763,$C$4:$C$8763,$C1985,$B$4:$B$8763,$B1985,$D$4:$D$8763,$D1985)</f>
        <v>0</v>
      </c>
      <c r="H1985" s="7">
        <f>COUNTIFS(Calendar!$E$3:$E$367,LOLP!C1985,Calendar!$D$3:$D$367,LOLP!B1985)</f>
        <v>9</v>
      </c>
      <c r="I1985" s="7">
        <f ca="1">IF($F1985=1,OFFSET(start_norps,LOLP!$D1985+(1-$C1985)*24,LOLP!$B1985)*H1985/G1985,0)</f>
        <v>0</v>
      </c>
      <c r="J1985" s="7">
        <f ca="1">IF($F1985=1,OFFSET(start_33,LOLP!$D1985+(1-$C1985)*24,LOLP!$B1985)*H1985/G1985,0)</f>
        <v>0</v>
      </c>
      <c r="K1985" s="7">
        <f ca="1">IF($F1985,OFFSET(start_40,LOLP!$D1985+(1-$C1985)*24,LOLP!$B1985),0)</f>
        <v>0</v>
      </c>
      <c r="L1985" s="7">
        <f ca="1">IF($F1985,OFFSET(start_50,LOLP!$D1985+(1-$C1985)*24,LOLP!$B1985),0)</f>
        <v>0</v>
      </c>
      <c r="M1985" s="25">
        <f t="shared" ca="1" si="212"/>
        <v>0</v>
      </c>
      <c r="N1985" s="25">
        <f t="shared" ca="1" si="213"/>
        <v>0</v>
      </c>
      <c r="O1985" s="15" t="e">
        <f t="shared" ca="1" si="214"/>
        <v>#DIV/0!</v>
      </c>
      <c r="P1985" s="15" t="e">
        <f t="shared" ca="1" si="215"/>
        <v>#DIV/0!</v>
      </c>
    </row>
    <row r="1986" spans="1:16" x14ac:dyDescent="0.25">
      <c r="A1986" s="1">
        <f t="shared" si="216"/>
        <v>43183</v>
      </c>
      <c r="B1986" s="7">
        <f t="shared" si="211"/>
        <v>3</v>
      </c>
      <c r="C1986" s="4">
        <f>INDEX(Calendar!$E$3:$E$367,MATCH(LOLP!$A1986,Calendar!$B$3:$B$367,0))</f>
        <v>0</v>
      </c>
      <c r="D1986" s="2">
        <f t="shared" si="217"/>
        <v>15</v>
      </c>
      <c r="E1986" s="36">
        <v>19054</v>
      </c>
      <c r="F1986" s="7">
        <f>IFERROR(IF(INDEX('Temperature Data'!$AA$15:$AA$348,MATCH(LOLP!A1986,'Temperature Data'!$B$15:$B$348,0))&gt;IF(B1986=9,$G$2,LOLP!$F$2),1,0),0)</f>
        <v>0</v>
      </c>
      <c r="G1986" s="7">
        <f>SUMIFS(LOLP!$F$4:$F$8763,$C$4:$C$8763,$C1986,$B$4:$B$8763,$B1986,$D$4:$D$8763,$D1986)</f>
        <v>0</v>
      </c>
      <c r="H1986" s="7">
        <f>COUNTIFS(Calendar!$E$3:$E$367,LOLP!C1986,Calendar!$D$3:$D$367,LOLP!B1986)</f>
        <v>9</v>
      </c>
      <c r="I1986" s="7">
        <f ca="1">IF($F1986=1,OFFSET(start_norps,LOLP!$D1986+(1-$C1986)*24,LOLP!$B1986)*H1986/G1986,0)</f>
        <v>0</v>
      </c>
      <c r="J1986" s="7">
        <f ca="1">IF($F1986=1,OFFSET(start_33,LOLP!$D1986+(1-$C1986)*24,LOLP!$B1986)*H1986/G1986,0)</f>
        <v>0</v>
      </c>
      <c r="K1986" s="7">
        <f ca="1">IF($F1986,OFFSET(start_40,LOLP!$D1986+(1-$C1986)*24,LOLP!$B1986),0)</f>
        <v>0</v>
      </c>
      <c r="L1986" s="7">
        <f ca="1">IF($F1986,OFFSET(start_50,LOLP!$D1986+(1-$C1986)*24,LOLP!$B1986),0)</f>
        <v>0</v>
      </c>
      <c r="M1986" s="25">
        <f t="shared" ca="1" si="212"/>
        <v>0</v>
      </c>
      <c r="N1986" s="25">
        <f t="shared" ca="1" si="213"/>
        <v>0</v>
      </c>
      <c r="O1986" s="15" t="e">
        <f t="shared" ca="1" si="214"/>
        <v>#DIV/0!</v>
      </c>
      <c r="P1986" s="15" t="e">
        <f t="shared" ca="1" si="215"/>
        <v>#DIV/0!</v>
      </c>
    </row>
    <row r="1987" spans="1:16" x14ac:dyDescent="0.25">
      <c r="A1987" s="1">
        <f t="shared" si="216"/>
        <v>43183</v>
      </c>
      <c r="B1987" s="7">
        <f t="shared" si="211"/>
        <v>3</v>
      </c>
      <c r="C1987" s="4">
        <f>INDEX(Calendar!$E$3:$E$367,MATCH(LOLP!$A1987,Calendar!$B$3:$B$367,0))</f>
        <v>0</v>
      </c>
      <c r="D1987" s="2">
        <f t="shared" si="217"/>
        <v>16</v>
      </c>
      <c r="E1987" s="36">
        <v>19782</v>
      </c>
      <c r="F1987" s="7">
        <f>IFERROR(IF(INDEX('Temperature Data'!$AA$15:$AA$348,MATCH(LOLP!A1987,'Temperature Data'!$B$15:$B$348,0))&gt;IF(B1987=9,$G$2,LOLP!$F$2),1,0),0)</f>
        <v>0</v>
      </c>
      <c r="G1987" s="7">
        <f>SUMIFS(LOLP!$F$4:$F$8763,$C$4:$C$8763,$C1987,$B$4:$B$8763,$B1987,$D$4:$D$8763,$D1987)</f>
        <v>0</v>
      </c>
      <c r="H1987" s="7">
        <f>COUNTIFS(Calendar!$E$3:$E$367,LOLP!C1987,Calendar!$D$3:$D$367,LOLP!B1987)</f>
        <v>9</v>
      </c>
      <c r="I1987" s="7">
        <f ca="1">IF($F1987=1,OFFSET(start_norps,LOLP!$D1987+(1-$C1987)*24,LOLP!$B1987)*H1987/G1987,0)</f>
        <v>0</v>
      </c>
      <c r="J1987" s="7">
        <f ca="1">IF($F1987=1,OFFSET(start_33,LOLP!$D1987+(1-$C1987)*24,LOLP!$B1987)*H1987/G1987,0)</f>
        <v>0</v>
      </c>
      <c r="K1987" s="7">
        <f ca="1">IF($F1987,OFFSET(start_40,LOLP!$D1987+(1-$C1987)*24,LOLP!$B1987),0)</f>
        <v>0</v>
      </c>
      <c r="L1987" s="7">
        <f ca="1">IF($F1987,OFFSET(start_50,LOLP!$D1987+(1-$C1987)*24,LOLP!$B1987),0)</f>
        <v>0</v>
      </c>
      <c r="M1987" s="25">
        <f t="shared" ca="1" si="212"/>
        <v>0</v>
      </c>
      <c r="N1987" s="25">
        <f t="shared" ca="1" si="213"/>
        <v>0</v>
      </c>
      <c r="O1987" s="15" t="e">
        <f t="shared" ca="1" si="214"/>
        <v>#DIV/0!</v>
      </c>
      <c r="P1987" s="15" t="e">
        <f t="shared" ca="1" si="215"/>
        <v>#DIV/0!</v>
      </c>
    </row>
    <row r="1988" spans="1:16" x14ac:dyDescent="0.25">
      <c r="A1988" s="1">
        <f t="shared" si="216"/>
        <v>43183</v>
      </c>
      <c r="B1988" s="7">
        <f t="shared" si="211"/>
        <v>3</v>
      </c>
      <c r="C1988" s="4">
        <f>INDEX(Calendar!$E$3:$E$367,MATCH(LOLP!$A1988,Calendar!$B$3:$B$367,0))</f>
        <v>0</v>
      </c>
      <c r="D1988" s="2">
        <f t="shared" si="217"/>
        <v>17</v>
      </c>
      <c r="E1988" s="36">
        <v>21046</v>
      </c>
      <c r="F1988" s="7">
        <f>IFERROR(IF(INDEX('Temperature Data'!$AA$15:$AA$348,MATCH(LOLP!A1988,'Temperature Data'!$B$15:$B$348,0))&gt;IF(B1988=9,$G$2,LOLP!$F$2),1,0),0)</f>
        <v>0</v>
      </c>
      <c r="G1988" s="7">
        <f>SUMIFS(LOLP!$F$4:$F$8763,$C$4:$C$8763,$C1988,$B$4:$B$8763,$B1988,$D$4:$D$8763,$D1988)</f>
        <v>0</v>
      </c>
      <c r="H1988" s="7">
        <f>COUNTIFS(Calendar!$E$3:$E$367,LOLP!C1988,Calendar!$D$3:$D$367,LOLP!B1988)</f>
        <v>9</v>
      </c>
      <c r="I1988" s="7">
        <f ca="1">IF($F1988=1,OFFSET(start_norps,LOLP!$D1988+(1-$C1988)*24,LOLP!$B1988)*H1988/G1988,0)</f>
        <v>0</v>
      </c>
      <c r="J1988" s="7">
        <f ca="1">IF($F1988=1,OFFSET(start_33,LOLP!$D1988+(1-$C1988)*24,LOLP!$B1988)*H1988/G1988,0)</f>
        <v>0</v>
      </c>
      <c r="K1988" s="7">
        <f ca="1">IF($F1988,OFFSET(start_40,LOLP!$D1988+(1-$C1988)*24,LOLP!$B1988),0)</f>
        <v>0</v>
      </c>
      <c r="L1988" s="7">
        <f ca="1">IF($F1988,OFFSET(start_50,LOLP!$D1988+(1-$C1988)*24,LOLP!$B1988),0)</f>
        <v>0</v>
      </c>
      <c r="M1988" s="25">
        <f t="shared" ca="1" si="212"/>
        <v>0</v>
      </c>
      <c r="N1988" s="25">
        <f t="shared" ca="1" si="213"/>
        <v>0</v>
      </c>
      <c r="O1988" s="15" t="e">
        <f t="shared" ca="1" si="214"/>
        <v>#DIV/0!</v>
      </c>
      <c r="P1988" s="15" t="e">
        <f t="shared" ca="1" si="215"/>
        <v>#DIV/0!</v>
      </c>
    </row>
    <row r="1989" spans="1:16" x14ac:dyDescent="0.25">
      <c r="A1989" s="1">
        <f t="shared" si="216"/>
        <v>43183</v>
      </c>
      <c r="B1989" s="7">
        <f t="shared" ref="B1989:B2052" si="218">MONTH(A1989)</f>
        <v>3</v>
      </c>
      <c r="C1989" s="4">
        <f>INDEX(Calendar!$E$3:$E$367,MATCH(LOLP!$A1989,Calendar!$B$3:$B$367,0))</f>
        <v>0</v>
      </c>
      <c r="D1989" s="2">
        <f t="shared" si="217"/>
        <v>18</v>
      </c>
      <c r="E1989" s="36">
        <v>22522</v>
      </c>
      <c r="F1989" s="7">
        <f>IFERROR(IF(INDEX('Temperature Data'!$AA$15:$AA$348,MATCH(LOLP!A1989,'Temperature Data'!$B$15:$B$348,0))&gt;IF(B1989=9,$G$2,LOLP!$F$2),1,0),0)</f>
        <v>0</v>
      </c>
      <c r="G1989" s="7">
        <f>SUMIFS(LOLP!$F$4:$F$8763,$C$4:$C$8763,$C1989,$B$4:$B$8763,$B1989,$D$4:$D$8763,$D1989)</f>
        <v>0</v>
      </c>
      <c r="H1989" s="7">
        <f>COUNTIFS(Calendar!$E$3:$E$367,LOLP!C1989,Calendar!$D$3:$D$367,LOLP!B1989)</f>
        <v>9</v>
      </c>
      <c r="I1989" s="7">
        <f ca="1">IF($F1989=1,OFFSET(start_norps,LOLP!$D1989+(1-$C1989)*24,LOLP!$B1989)*H1989/G1989,0)</f>
        <v>0</v>
      </c>
      <c r="J1989" s="7">
        <f ca="1">IF($F1989=1,OFFSET(start_33,LOLP!$D1989+(1-$C1989)*24,LOLP!$B1989)*H1989/G1989,0)</f>
        <v>0</v>
      </c>
      <c r="K1989" s="7">
        <f ca="1">IF($F1989,OFFSET(start_40,LOLP!$D1989+(1-$C1989)*24,LOLP!$B1989),0)</f>
        <v>0</v>
      </c>
      <c r="L1989" s="7">
        <f ca="1">IF($F1989,OFFSET(start_50,LOLP!$D1989+(1-$C1989)*24,LOLP!$B1989),0)</f>
        <v>0</v>
      </c>
      <c r="M1989" s="25">
        <f t="shared" ref="M1989:M2052" ca="1" si="219">I1989/I$8764</f>
        <v>0</v>
      </c>
      <c r="N1989" s="25">
        <f t="shared" ref="N1989:N2052" ca="1" si="220">J1989/J$8764</f>
        <v>0</v>
      </c>
      <c r="O1989" s="15" t="e">
        <f t="shared" ref="O1989:O2052" ca="1" si="221">K1989/K$8764</f>
        <v>#DIV/0!</v>
      </c>
      <c r="P1989" s="15" t="e">
        <f t="shared" ref="P1989:P2052" ca="1" si="222">L1989/L$8764</f>
        <v>#DIV/0!</v>
      </c>
    </row>
    <row r="1990" spans="1:16" x14ac:dyDescent="0.25">
      <c r="A1990" s="1">
        <f t="shared" si="216"/>
        <v>43183</v>
      </c>
      <c r="B1990" s="7">
        <f t="shared" si="218"/>
        <v>3</v>
      </c>
      <c r="C1990" s="4">
        <f>INDEX(Calendar!$E$3:$E$367,MATCH(LOLP!$A1990,Calendar!$B$3:$B$367,0))</f>
        <v>0</v>
      </c>
      <c r="D1990" s="2">
        <f t="shared" si="217"/>
        <v>19</v>
      </c>
      <c r="E1990" s="36">
        <v>24568</v>
      </c>
      <c r="F1990" s="7">
        <f>IFERROR(IF(INDEX('Temperature Data'!$AA$15:$AA$348,MATCH(LOLP!A1990,'Temperature Data'!$B$15:$B$348,0))&gt;IF(B1990=9,$G$2,LOLP!$F$2),1,0),0)</f>
        <v>0</v>
      </c>
      <c r="G1990" s="7">
        <f>SUMIFS(LOLP!$F$4:$F$8763,$C$4:$C$8763,$C1990,$B$4:$B$8763,$B1990,$D$4:$D$8763,$D1990)</f>
        <v>0</v>
      </c>
      <c r="H1990" s="7">
        <f>COUNTIFS(Calendar!$E$3:$E$367,LOLP!C1990,Calendar!$D$3:$D$367,LOLP!B1990)</f>
        <v>9</v>
      </c>
      <c r="I1990" s="7">
        <f ca="1">IF($F1990=1,OFFSET(start_norps,LOLP!$D1990+(1-$C1990)*24,LOLP!$B1990)*H1990/G1990,0)</f>
        <v>0</v>
      </c>
      <c r="J1990" s="7">
        <f ca="1">IF($F1990=1,OFFSET(start_33,LOLP!$D1990+(1-$C1990)*24,LOLP!$B1990)*H1990/G1990,0)</f>
        <v>0</v>
      </c>
      <c r="K1990" s="7">
        <f ca="1">IF($F1990,OFFSET(start_40,LOLP!$D1990+(1-$C1990)*24,LOLP!$B1990),0)</f>
        <v>0</v>
      </c>
      <c r="L1990" s="7">
        <f ca="1">IF($F1990,OFFSET(start_50,LOLP!$D1990+(1-$C1990)*24,LOLP!$B1990),0)</f>
        <v>0</v>
      </c>
      <c r="M1990" s="25">
        <f t="shared" ca="1" si="219"/>
        <v>0</v>
      </c>
      <c r="N1990" s="25">
        <f t="shared" ca="1" si="220"/>
        <v>0</v>
      </c>
      <c r="O1990" s="15" t="e">
        <f t="shared" ca="1" si="221"/>
        <v>#DIV/0!</v>
      </c>
      <c r="P1990" s="15" t="e">
        <f t="shared" ca="1" si="222"/>
        <v>#DIV/0!</v>
      </c>
    </row>
    <row r="1991" spans="1:16" x14ac:dyDescent="0.25">
      <c r="A1991" s="1">
        <f t="shared" si="216"/>
        <v>43183</v>
      </c>
      <c r="B1991" s="7">
        <f t="shared" si="218"/>
        <v>3</v>
      </c>
      <c r="C1991" s="4">
        <f>INDEX(Calendar!$E$3:$E$367,MATCH(LOLP!$A1991,Calendar!$B$3:$B$367,0))</f>
        <v>0</v>
      </c>
      <c r="D1991" s="2">
        <f t="shared" si="217"/>
        <v>20</v>
      </c>
      <c r="E1991" s="36">
        <v>25127</v>
      </c>
      <c r="F1991" s="7">
        <f>IFERROR(IF(INDEX('Temperature Data'!$AA$15:$AA$348,MATCH(LOLP!A1991,'Temperature Data'!$B$15:$B$348,0))&gt;IF(B1991=9,$G$2,LOLP!$F$2),1,0),0)</f>
        <v>0</v>
      </c>
      <c r="G1991" s="7">
        <f>SUMIFS(LOLP!$F$4:$F$8763,$C$4:$C$8763,$C1991,$B$4:$B$8763,$B1991,$D$4:$D$8763,$D1991)</f>
        <v>0</v>
      </c>
      <c r="H1991" s="7">
        <f>COUNTIFS(Calendar!$E$3:$E$367,LOLP!C1991,Calendar!$D$3:$D$367,LOLP!B1991)</f>
        <v>9</v>
      </c>
      <c r="I1991" s="7">
        <f ca="1">IF($F1991=1,OFFSET(start_norps,LOLP!$D1991+(1-$C1991)*24,LOLP!$B1991)*H1991/G1991,0)</f>
        <v>0</v>
      </c>
      <c r="J1991" s="7">
        <f ca="1">IF($F1991=1,OFFSET(start_33,LOLP!$D1991+(1-$C1991)*24,LOLP!$B1991)*H1991/G1991,0)</f>
        <v>0</v>
      </c>
      <c r="K1991" s="7">
        <f ca="1">IF($F1991,OFFSET(start_40,LOLP!$D1991+(1-$C1991)*24,LOLP!$B1991),0)</f>
        <v>0</v>
      </c>
      <c r="L1991" s="7">
        <f ca="1">IF($F1991,OFFSET(start_50,LOLP!$D1991+(1-$C1991)*24,LOLP!$B1991),0)</f>
        <v>0</v>
      </c>
      <c r="M1991" s="25">
        <f t="shared" ca="1" si="219"/>
        <v>0</v>
      </c>
      <c r="N1991" s="25">
        <f t="shared" ca="1" si="220"/>
        <v>0</v>
      </c>
      <c r="O1991" s="15" t="e">
        <f t="shared" ca="1" si="221"/>
        <v>#DIV/0!</v>
      </c>
      <c r="P1991" s="15" t="e">
        <f t="shared" ca="1" si="222"/>
        <v>#DIV/0!</v>
      </c>
    </row>
    <row r="1992" spans="1:16" x14ac:dyDescent="0.25">
      <c r="A1992" s="1">
        <f t="shared" si="216"/>
        <v>43183</v>
      </c>
      <c r="B1992" s="7">
        <f t="shared" si="218"/>
        <v>3</v>
      </c>
      <c r="C1992" s="4">
        <f>INDEX(Calendar!$E$3:$E$367,MATCH(LOLP!$A1992,Calendar!$B$3:$B$367,0))</f>
        <v>0</v>
      </c>
      <c r="D1992" s="2">
        <f t="shared" si="217"/>
        <v>21</v>
      </c>
      <c r="E1992" s="36">
        <v>24575</v>
      </c>
      <c r="F1992" s="7">
        <f>IFERROR(IF(INDEX('Temperature Data'!$AA$15:$AA$348,MATCH(LOLP!A1992,'Temperature Data'!$B$15:$B$348,0))&gt;IF(B1992=9,$G$2,LOLP!$F$2),1,0),0)</f>
        <v>0</v>
      </c>
      <c r="G1992" s="7">
        <f>SUMIFS(LOLP!$F$4:$F$8763,$C$4:$C$8763,$C1992,$B$4:$B$8763,$B1992,$D$4:$D$8763,$D1992)</f>
        <v>0</v>
      </c>
      <c r="H1992" s="7">
        <f>COUNTIFS(Calendar!$E$3:$E$367,LOLP!C1992,Calendar!$D$3:$D$367,LOLP!B1992)</f>
        <v>9</v>
      </c>
      <c r="I1992" s="7">
        <f ca="1">IF($F1992=1,OFFSET(start_norps,LOLP!$D1992+(1-$C1992)*24,LOLP!$B1992)*H1992/G1992,0)</f>
        <v>0</v>
      </c>
      <c r="J1992" s="7">
        <f ca="1">IF($F1992=1,OFFSET(start_33,LOLP!$D1992+(1-$C1992)*24,LOLP!$B1992)*H1992/G1992,0)</f>
        <v>0</v>
      </c>
      <c r="K1992" s="7">
        <f ca="1">IF($F1992,OFFSET(start_40,LOLP!$D1992+(1-$C1992)*24,LOLP!$B1992),0)</f>
        <v>0</v>
      </c>
      <c r="L1992" s="7">
        <f ca="1">IF($F1992,OFFSET(start_50,LOLP!$D1992+(1-$C1992)*24,LOLP!$B1992),0)</f>
        <v>0</v>
      </c>
      <c r="M1992" s="25">
        <f t="shared" ca="1" si="219"/>
        <v>0</v>
      </c>
      <c r="N1992" s="25">
        <f t="shared" ca="1" si="220"/>
        <v>0</v>
      </c>
      <c r="O1992" s="15" t="e">
        <f t="shared" ca="1" si="221"/>
        <v>#DIV/0!</v>
      </c>
      <c r="P1992" s="15" t="e">
        <f t="shared" ca="1" si="222"/>
        <v>#DIV/0!</v>
      </c>
    </row>
    <row r="1993" spans="1:16" x14ac:dyDescent="0.25">
      <c r="A1993" s="1">
        <f t="shared" si="216"/>
        <v>43183</v>
      </c>
      <c r="B1993" s="7">
        <f t="shared" si="218"/>
        <v>3</v>
      </c>
      <c r="C1993" s="4">
        <f>INDEX(Calendar!$E$3:$E$367,MATCH(LOLP!$A1993,Calendar!$B$3:$B$367,0))</f>
        <v>0</v>
      </c>
      <c r="D1993" s="2">
        <f t="shared" si="217"/>
        <v>22</v>
      </c>
      <c r="E1993" s="36">
        <v>23332</v>
      </c>
      <c r="F1993" s="7">
        <f>IFERROR(IF(INDEX('Temperature Data'!$AA$15:$AA$348,MATCH(LOLP!A1993,'Temperature Data'!$B$15:$B$348,0))&gt;IF(B1993=9,$G$2,LOLP!$F$2),1,0),0)</f>
        <v>0</v>
      </c>
      <c r="G1993" s="7">
        <f>SUMIFS(LOLP!$F$4:$F$8763,$C$4:$C$8763,$C1993,$B$4:$B$8763,$B1993,$D$4:$D$8763,$D1993)</f>
        <v>0</v>
      </c>
      <c r="H1993" s="7">
        <f>COUNTIFS(Calendar!$E$3:$E$367,LOLP!C1993,Calendar!$D$3:$D$367,LOLP!B1993)</f>
        <v>9</v>
      </c>
      <c r="I1993" s="7">
        <f ca="1">IF($F1993=1,OFFSET(start_norps,LOLP!$D1993+(1-$C1993)*24,LOLP!$B1993)*H1993/G1993,0)</f>
        <v>0</v>
      </c>
      <c r="J1993" s="7">
        <f ca="1">IF($F1993=1,OFFSET(start_33,LOLP!$D1993+(1-$C1993)*24,LOLP!$B1993)*H1993/G1993,0)</f>
        <v>0</v>
      </c>
      <c r="K1993" s="7">
        <f ca="1">IF($F1993,OFFSET(start_40,LOLP!$D1993+(1-$C1993)*24,LOLP!$B1993),0)</f>
        <v>0</v>
      </c>
      <c r="L1993" s="7">
        <f ca="1">IF($F1993,OFFSET(start_50,LOLP!$D1993+(1-$C1993)*24,LOLP!$B1993),0)</f>
        <v>0</v>
      </c>
      <c r="M1993" s="25">
        <f t="shared" ca="1" si="219"/>
        <v>0</v>
      </c>
      <c r="N1993" s="25">
        <f t="shared" ca="1" si="220"/>
        <v>0</v>
      </c>
      <c r="O1993" s="15" t="e">
        <f t="shared" ca="1" si="221"/>
        <v>#DIV/0!</v>
      </c>
      <c r="P1993" s="15" t="e">
        <f t="shared" ca="1" si="222"/>
        <v>#DIV/0!</v>
      </c>
    </row>
    <row r="1994" spans="1:16" x14ac:dyDescent="0.25">
      <c r="A1994" s="1">
        <f t="shared" si="216"/>
        <v>43183</v>
      </c>
      <c r="B1994" s="7">
        <f t="shared" si="218"/>
        <v>3</v>
      </c>
      <c r="C1994" s="4">
        <f>INDEX(Calendar!$E$3:$E$367,MATCH(LOLP!$A1994,Calendar!$B$3:$B$367,0))</f>
        <v>0</v>
      </c>
      <c r="D1994" s="2">
        <f t="shared" si="217"/>
        <v>23</v>
      </c>
      <c r="E1994" s="36">
        <v>21829</v>
      </c>
      <c r="F1994" s="7">
        <f>IFERROR(IF(INDEX('Temperature Data'!$AA$15:$AA$348,MATCH(LOLP!A1994,'Temperature Data'!$B$15:$B$348,0))&gt;IF(B1994=9,$G$2,LOLP!$F$2),1,0),0)</f>
        <v>0</v>
      </c>
      <c r="G1994" s="7">
        <f>SUMIFS(LOLP!$F$4:$F$8763,$C$4:$C$8763,$C1994,$B$4:$B$8763,$B1994,$D$4:$D$8763,$D1994)</f>
        <v>0</v>
      </c>
      <c r="H1994" s="7">
        <f>COUNTIFS(Calendar!$E$3:$E$367,LOLP!C1994,Calendar!$D$3:$D$367,LOLP!B1994)</f>
        <v>9</v>
      </c>
      <c r="I1994" s="7">
        <f ca="1">IF($F1994=1,OFFSET(start_norps,LOLP!$D1994+(1-$C1994)*24,LOLP!$B1994)*H1994/G1994,0)</f>
        <v>0</v>
      </c>
      <c r="J1994" s="7">
        <f ca="1">IF($F1994=1,OFFSET(start_33,LOLP!$D1994+(1-$C1994)*24,LOLP!$B1994)*H1994/G1994,0)</f>
        <v>0</v>
      </c>
      <c r="K1994" s="7">
        <f ca="1">IF($F1994,OFFSET(start_40,LOLP!$D1994+(1-$C1994)*24,LOLP!$B1994),0)</f>
        <v>0</v>
      </c>
      <c r="L1994" s="7">
        <f ca="1">IF($F1994,OFFSET(start_50,LOLP!$D1994+(1-$C1994)*24,LOLP!$B1994),0)</f>
        <v>0</v>
      </c>
      <c r="M1994" s="25">
        <f t="shared" ca="1" si="219"/>
        <v>0</v>
      </c>
      <c r="N1994" s="25">
        <f t="shared" ca="1" si="220"/>
        <v>0</v>
      </c>
      <c r="O1994" s="15" t="e">
        <f t="shared" ca="1" si="221"/>
        <v>#DIV/0!</v>
      </c>
      <c r="P1994" s="15" t="e">
        <f t="shared" ca="1" si="222"/>
        <v>#DIV/0!</v>
      </c>
    </row>
    <row r="1995" spans="1:16" x14ac:dyDescent="0.25">
      <c r="A1995" s="1">
        <f t="shared" si="216"/>
        <v>43183</v>
      </c>
      <c r="B1995" s="7">
        <f t="shared" si="218"/>
        <v>3</v>
      </c>
      <c r="C1995" s="4">
        <f>INDEX(Calendar!$E$3:$E$367,MATCH(LOLP!$A1995,Calendar!$B$3:$B$367,0))</f>
        <v>0</v>
      </c>
      <c r="D1995" s="2">
        <f t="shared" si="217"/>
        <v>24</v>
      </c>
      <c r="E1995" s="36">
        <v>20635</v>
      </c>
      <c r="F1995" s="7">
        <f>IFERROR(IF(INDEX('Temperature Data'!$AA$15:$AA$348,MATCH(LOLP!A1995,'Temperature Data'!$B$15:$B$348,0))&gt;IF(B1995=9,$G$2,LOLP!$F$2),1,0),0)</f>
        <v>0</v>
      </c>
      <c r="G1995" s="7">
        <f>SUMIFS(LOLP!$F$4:$F$8763,$C$4:$C$8763,$C1995,$B$4:$B$8763,$B1995,$D$4:$D$8763,$D1995)</f>
        <v>0</v>
      </c>
      <c r="H1995" s="7">
        <f>COUNTIFS(Calendar!$E$3:$E$367,LOLP!C1995,Calendar!$D$3:$D$367,LOLP!B1995)</f>
        <v>9</v>
      </c>
      <c r="I1995" s="7">
        <f ca="1">IF($F1995=1,OFFSET(start_norps,LOLP!$D1995+(1-$C1995)*24,LOLP!$B1995)*H1995/G1995,0)</f>
        <v>0</v>
      </c>
      <c r="J1995" s="7">
        <f ca="1">IF($F1995=1,OFFSET(start_33,LOLP!$D1995+(1-$C1995)*24,LOLP!$B1995)*H1995/G1995,0)</f>
        <v>0</v>
      </c>
      <c r="K1995" s="7">
        <f ca="1">IF($F1995,OFFSET(start_40,LOLP!$D1995+(1-$C1995)*24,LOLP!$B1995),0)</f>
        <v>0</v>
      </c>
      <c r="L1995" s="7">
        <f ca="1">IF($F1995,OFFSET(start_50,LOLP!$D1995+(1-$C1995)*24,LOLP!$B1995),0)</f>
        <v>0</v>
      </c>
      <c r="M1995" s="25">
        <f t="shared" ca="1" si="219"/>
        <v>0</v>
      </c>
      <c r="N1995" s="25">
        <f t="shared" ca="1" si="220"/>
        <v>0</v>
      </c>
      <c r="O1995" s="15" t="e">
        <f t="shared" ca="1" si="221"/>
        <v>#DIV/0!</v>
      </c>
      <c r="P1995" s="15" t="e">
        <f t="shared" ca="1" si="222"/>
        <v>#DIV/0!</v>
      </c>
    </row>
    <row r="1996" spans="1:16" x14ac:dyDescent="0.25">
      <c r="A1996" s="1">
        <f t="shared" si="216"/>
        <v>43184</v>
      </c>
      <c r="B1996" s="7">
        <f t="shared" si="218"/>
        <v>3</v>
      </c>
      <c r="C1996" s="4">
        <f>INDEX(Calendar!$E$3:$E$367,MATCH(LOLP!$A1996,Calendar!$B$3:$B$367,0))</f>
        <v>0</v>
      </c>
      <c r="D1996" s="2">
        <f t="shared" si="217"/>
        <v>1</v>
      </c>
      <c r="E1996" s="36">
        <v>19905</v>
      </c>
      <c r="F1996" s="7">
        <f>IFERROR(IF(INDEX('Temperature Data'!$AA$15:$AA$348,MATCH(LOLP!A1996,'Temperature Data'!$B$15:$B$348,0))&gt;IF(B1996=9,$G$2,LOLP!$F$2),1,0),0)</f>
        <v>0</v>
      </c>
      <c r="G1996" s="7">
        <f>SUMIFS(LOLP!$F$4:$F$8763,$C$4:$C$8763,$C1996,$B$4:$B$8763,$B1996,$D$4:$D$8763,$D1996)</f>
        <v>0</v>
      </c>
      <c r="H1996" s="7">
        <f>COUNTIFS(Calendar!$E$3:$E$367,LOLP!C1996,Calendar!$D$3:$D$367,LOLP!B1996)</f>
        <v>9</v>
      </c>
      <c r="I1996" s="7">
        <f ca="1">IF($F1996=1,OFFSET(start_norps,LOLP!$D1996+(1-$C1996)*24,LOLP!$B1996)*H1996/G1996,0)</f>
        <v>0</v>
      </c>
      <c r="J1996" s="7">
        <f ca="1">IF($F1996=1,OFFSET(start_33,LOLP!$D1996+(1-$C1996)*24,LOLP!$B1996)*H1996/G1996,0)</f>
        <v>0</v>
      </c>
      <c r="K1996" s="7">
        <f ca="1">IF($F1996,OFFSET(start_40,LOLP!$D1996+(1-$C1996)*24,LOLP!$B1996),0)</f>
        <v>0</v>
      </c>
      <c r="L1996" s="7">
        <f ca="1">IF($F1996,OFFSET(start_50,LOLP!$D1996+(1-$C1996)*24,LOLP!$B1996),0)</f>
        <v>0</v>
      </c>
      <c r="M1996" s="25">
        <f t="shared" ca="1" si="219"/>
        <v>0</v>
      </c>
      <c r="N1996" s="25">
        <f t="shared" ca="1" si="220"/>
        <v>0</v>
      </c>
      <c r="O1996" s="15" t="e">
        <f t="shared" ca="1" si="221"/>
        <v>#DIV/0!</v>
      </c>
      <c r="P1996" s="15" t="e">
        <f t="shared" ca="1" si="222"/>
        <v>#DIV/0!</v>
      </c>
    </row>
    <row r="1997" spans="1:16" x14ac:dyDescent="0.25">
      <c r="A1997" s="1">
        <f t="shared" si="216"/>
        <v>43184</v>
      </c>
      <c r="B1997" s="7">
        <f t="shared" si="218"/>
        <v>3</v>
      </c>
      <c r="C1997" s="4">
        <f>INDEX(Calendar!$E$3:$E$367,MATCH(LOLP!$A1997,Calendar!$B$3:$B$367,0))</f>
        <v>0</v>
      </c>
      <c r="D1997" s="2">
        <f t="shared" si="217"/>
        <v>2</v>
      </c>
      <c r="E1997" s="36">
        <v>19420</v>
      </c>
      <c r="F1997" s="7">
        <f>IFERROR(IF(INDEX('Temperature Data'!$AA$15:$AA$348,MATCH(LOLP!A1997,'Temperature Data'!$B$15:$B$348,0))&gt;IF(B1997=9,$G$2,LOLP!$F$2),1,0),0)</f>
        <v>0</v>
      </c>
      <c r="G1997" s="7">
        <f>SUMIFS(LOLP!$F$4:$F$8763,$C$4:$C$8763,$C1997,$B$4:$B$8763,$B1997,$D$4:$D$8763,$D1997)</f>
        <v>0</v>
      </c>
      <c r="H1997" s="7">
        <f>COUNTIFS(Calendar!$E$3:$E$367,LOLP!C1997,Calendar!$D$3:$D$367,LOLP!B1997)</f>
        <v>9</v>
      </c>
      <c r="I1997" s="7">
        <f ca="1">IF($F1997=1,OFFSET(start_norps,LOLP!$D1997+(1-$C1997)*24,LOLP!$B1997)*H1997/G1997,0)</f>
        <v>0</v>
      </c>
      <c r="J1997" s="7">
        <f ca="1">IF($F1997=1,OFFSET(start_33,LOLP!$D1997+(1-$C1997)*24,LOLP!$B1997)*H1997/G1997,0)</f>
        <v>0</v>
      </c>
      <c r="K1997" s="7">
        <f ca="1">IF($F1997,OFFSET(start_40,LOLP!$D1997+(1-$C1997)*24,LOLP!$B1997),0)</f>
        <v>0</v>
      </c>
      <c r="L1997" s="7">
        <f ca="1">IF($F1997,OFFSET(start_50,LOLP!$D1997+(1-$C1997)*24,LOLP!$B1997),0)</f>
        <v>0</v>
      </c>
      <c r="M1997" s="25">
        <f t="shared" ca="1" si="219"/>
        <v>0</v>
      </c>
      <c r="N1997" s="25">
        <f t="shared" ca="1" si="220"/>
        <v>0</v>
      </c>
      <c r="O1997" s="15" t="e">
        <f t="shared" ca="1" si="221"/>
        <v>#DIV/0!</v>
      </c>
      <c r="P1997" s="15" t="e">
        <f t="shared" ca="1" si="222"/>
        <v>#DIV/0!</v>
      </c>
    </row>
    <row r="1998" spans="1:16" x14ac:dyDescent="0.25">
      <c r="A1998" s="1">
        <f t="shared" si="216"/>
        <v>43184</v>
      </c>
      <c r="B1998" s="7">
        <f t="shared" si="218"/>
        <v>3</v>
      </c>
      <c r="C1998" s="4">
        <f>INDEX(Calendar!$E$3:$E$367,MATCH(LOLP!$A1998,Calendar!$B$3:$B$367,0))</f>
        <v>0</v>
      </c>
      <c r="D1998" s="2">
        <f t="shared" si="217"/>
        <v>3</v>
      </c>
      <c r="E1998" s="36">
        <v>19121</v>
      </c>
      <c r="F1998" s="7">
        <f>IFERROR(IF(INDEX('Temperature Data'!$AA$15:$AA$348,MATCH(LOLP!A1998,'Temperature Data'!$B$15:$B$348,0))&gt;IF(B1998=9,$G$2,LOLP!$F$2),1,0),0)</f>
        <v>0</v>
      </c>
      <c r="G1998" s="7">
        <f>SUMIFS(LOLP!$F$4:$F$8763,$C$4:$C$8763,$C1998,$B$4:$B$8763,$B1998,$D$4:$D$8763,$D1998)</f>
        <v>0</v>
      </c>
      <c r="H1998" s="7">
        <f>COUNTIFS(Calendar!$E$3:$E$367,LOLP!C1998,Calendar!$D$3:$D$367,LOLP!B1998)</f>
        <v>9</v>
      </c>
      <c r="I1998" s="7">
        <f ca="1">IF($F1998=1,OFFSET(start_norps,LOLP!$D1998+(1-$C1998)*24,LOLP!$B1998)*H1998/G1998,0)</f>
        <v>0</v>
      </c>
      <c r="J1998" s="7">
        <f ca="1">IF($F1998=1,OFFSET(start_33,LOLP!$D1998+(1-$C1998)*24,LOLP!$B1998)*H1998/G1998,0)</f>
        <v>0</v>
      </c>
      <c r="K1998" s="7">
        <f ca="1">IF($F1998,OFFSET(start_40,LOLP!$D1998+(1-$C1998)*24,LOLP!$B1998),0)</f>
        <v>0</v>
      </c>
      <c r="L1998" s="7">
        <f ca="1">IF($F1998,OFFSET(start_50,LOLP!$D1998+(1-$C1998)*24,LOLP!$B1998),0)</f>
        <v>0</v>
      </c>
      <c r="M1998" s="25">
        <f t="shared" ca="1" si="219"/>
        <v>0</v>
      </c>
      <c r="N1998" s="25">
        <f t="shared" ca="1" si="220"/>
        <v>0</v>
      </c>
      <c r="O1998" s="15" t="e">
        <f t="shared" ca="1" si="221"/>
        <v>#DIV/0!</v>
      </c>
      <c r="P1998" s="15" t="e">
        <f t="shared" ca="1" si="222"/>
        <v>#DIV/0!</v>
      </c>
    </row>
    <row r="1999" spans="1:16" x14ac:dyDescent="0.25">
      <c r="A1999" s="1">
        <f t="shared" si="216"/>
        <v>43184</v>
      </c>
      <c r="B1999" s="7">
        <f t="shared" si="218"/>
        <v>3</v>
      </c>
      <c r="C1999" s="4">
        <f>INDEX(Calendar!$E$3:$E$367,MATCH(LOLP!$A1999,Calendar!$B$3:$B$367,0))</f>
        <v>0</v>
      </c>
      <c r="D1999" s="2">
        <f t="shared" si="217"/>
        <v>4</v>
      </c>
      <c r="E1999" s="36">
        <v>19173</v>
      </c>
      <c r="F1999" s="7">
        <f>IFERROR(IF(INDEX('Temperature Data'!$AA$15:$AA$348,MATCH(LOLP!A1999,'Temperature Data'!$B$15:$B$348,0))&gt;IF(B1999=9,$G$2,LOLP!$F$2),1,0),0)</f>
        <v>0</v>
      </c>
      <c r="G1999" s="7">
        <f>SUMIFS(LOLP!$F$4:$F$8763,$C$4:$C$8763,$C1999,$B$4:$B$8763,$B1999,$D$4:$D$8763,$D1999)</f>
        <v>0</v>
      </c>
      <c r="H1999" s="7">
        <f>COUNTIFS(Calendar!$E$3:$E$367,LOLP!C1999,Calendar!$D$3:$D$367,LOLP!B1999)</f>
        <v>9</v>
      </c>
      <c r="I1999" s="7">
        <f ca="1">IF($F1999=1,OFFSET(start_norps,LOLP!$D1999+(1-$C1999)*24,LOLP!$B1999)*H1999/G1999,0)</f>
        <v>0</v>
      </c>
      <c r="J1999" s="7">
        <f ca="1">IF($F1999=1,OFFSET(start_33,LOLP!$D1999+(1-$C1999)*24,LOLP!$B1999)*H1999/G1999,0)</f>
        <v>0</v>
      </c>
      <c r="K1999" s="7">
        <f ca="1">IF($F1999,OFFSET(start_40,LOLP!$D1999+(1-$C1999)*24,LOLP!$B1999),0)</f>
        <v>0</v>
      </c>
      <c r="L1999" s="7">
        <f ca="1">IF($F1999,OFFSET(start_50,LOLP!$D1999+(1-$C1999)*24,LOLP!$B1999),0)</f>
        <v>0</v>
      </c>
      <c r="M1999" s="25">
        <f t="shared" ca="1" si="219"/>
        <v>0</v>
      </c>
      <c r="N1999" s="25">
        <f t="shared" ca="1" si="220"/>
        <v>0</v>
      </c>
      <c r="O1999" s="15" t="e">
        <f t="shared" ca="1" si="221"/>
        <v>#DIV/0!</v>
      </c>
      <c r="P1999" s="15" t="e">
        <f t="shared" ca="1" si="222"/>
        <v>#DIV/0!</v>
      </c>
    </row>
    <row r="2000" spans="1:16" x14ac:dyDescent="0.25">
      <c r="A2000" s="1">
        <f t="shared" si="216"/>
        <v>43184</v>
      </c>
      <c r="B2000" s="7">
        <f t="shared" si="218"/>
        <v>3</v>
      </c>
      <c r="C2000" s="4">
        <f>INDEX(Calendar!$E$3:$E$367,MATCH(LOLP!$A2000,Calendar!$B$3:$B$367,0))</f>
        <v>0</v>
      </c>
      <c r="D2000" s="2">
        <f t="shared" si="217"/>
        <v>5</v>
      </c>
      <c r="E2000" s="36">
        <v>19561</v>
      </c>
      <c r="F2000" s="7">
        <f>IFERROR(IF(INDEX('Temperature Data'!$AA$15:$AA$348,MATCH(LOLP!A2000,'Temperature Data'!$B$15:$B$348,0))&gt;IF(B2000=9,$G$2,LOLP!$F$2),1,0),0)</f>
        <v>0</v>
      </c>
      <c r="G2000" s="7">
        <f>SUMIFS(LOLP!$F$4:$F$8763,$C$4:$C$8763,$C2000,$B$4:$B$8763,$B2000,$D$4:$D$8763,$D2000)</f>
        <v>0</v>
      </c>
      <c r="H2000" s="7">
        <f>COUNTIFS(Calendar!$E$3:$E$367,LOLP!C2000,Calendar!$D$3:$D$367,LOLP!B2000)</f>
        <v>9</v>
      </c>
      <c r="I2000" s="7">
        <f ca="1">IF($F2000=1,OFFSET(start_norps,LOLP!$D2000+(1-$C2000)*24,LOLP!$B2000)*H2000/G2000,0)</f>
        <v>0</v>
      </c>
      <c r="J2000" s="7">
        <f ca="1">IF($F2000=1,OFFSET(start_33,LOLP!$D2000+(1-$C2000)*24,LOLP!$B2000)*H2000/G2000,0)</f>
        <v>0</v>
      </c>
      <c r="K2000" s="7">
        <f ca="1">IF($F2000,OFFSET(start_40,LOLP!$D2000+(1-$C2000)*24,LOLP!$B2000),0)</f>
        <v>0</v>
      </c>
      <c r="L2000" s="7">
        <f ca="1">IF($F2000,OFFSET(start_50,LOLP!$D2000+(1-$C2000)*24,LOLP!$B2000),0)</f>
        <v>0</v>
      </c>
      <c r="M2000" s="25">
        <f t="shared" ca="1" si="219"/>
        <v>0</v>
      </c>
      <c r="N2000" s="25">
        <f t="shared" ca="1" si="220"/>
        <v>0</v>
      </c>
      <c r="O2000" s="15" t="e">
        <f t="shared" ca="1" si="221"/>
        <v>#DIV/0!</v>
      </c>
      <c r="P2000" s="15" t="e">
        <f t="shared" ca="1" si="222"/>
        <v>#DIV/0!</v>
      </c>
    </row>
    <row r="2001" spans="1:16" x14ac:dyDescent="0.25">
      <c r="A2001" s="1">
        <f t="shared" si="216"/>
        <v>43184</v>
      </c>
      <c r="B2001" s="7">
        <f t="shared" si="218"/>
        <v>3</v>
      </c>
      <c r="C2001" s="4">
        <f>INDEX(Calendar!$E$3:$E$367,MATCH(LOLP!$A2001,Calendar!$B$3:$B$367,0))</f>
        <v>0</v>
      </c>
      <c r="D2001" s="2">
        <f t="shared" si="217"/>
        <v>6</v>
      </c>
      <c r="E2001" s="36">
        <v>20339</v>
      </c>
      <c r="F2001" s="7">
        <f>IFERROR(IF(INDEX('Temperature Data'!$AA$15:$AA$348,MATCH(LOLP!A2001,'Temperature Data'!$B$15:$B$348,0))&gt;IF(B2001=9,$G$2,LOLP!$F$2),1,0),0)</f>
        <v>0</v>
      </c>
      <c r="G2001" s="7">
        <f>SUMIFS(LOLP!$F$4:$F$8763,$C$4:$C$8763,$C2001,$B$4:$B$8763,$B2001,$D$4:$D$8763,$D2001)</f>
        <v>0</v>
      </c>
      <c r="H2001" s="7">
        <f>COUNTIFS(Calendar!$E$3:$E$367,LOLP!C2001,Calendar!$D$3:$D$367,LOLP!B2001)</f>
        <v>9</v>
      </c>
      <c r="I2001" s="7">
        <f ca="1">IF($F2001=1,OFFSET(start_norps,LOLP!$D2001+(1-$C2001)*24,LOLP!$B2001)*H2001/G2001,0)</f>
        <v>0</v>
      </c>
      <c r="J2001" s="7">
        <f ca="1">IF($F2001=1,OFFSET(start_33,LOLP!$D2001+(1-$C2001)*24,LOLP!$B2001)*H2001/G2001,0)</f>
        <v>0</v>
      </c>
      <c r="K2001" s="7">
        <f ca="1">IF($F2001,OFFSET(start_40,LOLP!$D2001+(1-$C2001)*24,LOLP!$B2001),0)</f>
        <v>0</v>
      </c>
      <c r="L2001" s="7">
        <f ca="1">IF($F2001,OFFSET(start_50,LOLP!$D2001+(1-$C2001)*24,LOLP!$B2001),0)</f>
        <v>0</v>
      </c>
      <c r="M2001" s="25">
        <f t="shared" ca="1" si="219"/>
        <v>0</v>
      </c>
      <c r="N2001" s="25">
        <f t="shared" ca="1" si="220"/>
        <v>0</v>
      </c>
      <c r="O2001" s="15" t="e">
        <f t="shared" ca="1" si="221"/>
        <v>#DIV/0!</v>
      </c>
      <c r="P2001" s="15" t="e">
        <f t="shared" ca="1" si="222"/>
        <v>#DIV/0!</v>
      </c>
    </row>
    <row r="2002" spans="1:16" x14ac:dyDescent="0.25">
      <c r="A2002" s="1">
        <f t="shared" si="216"/>
        <v>43184</v>
      </c>
      <c r="B2002" s="7">
        <f t="shared" si="218"/>
        <v>3</v>
      </c>
      <c r="C2002" s="4">
        <f>INDEX(Calendar!$E$3:$E$367,MATCH(LOLP!$A2002,Calendar!$B$3:$B$367,0))</f>
        <v>0</v>
      </c>
      <c r="D2002" s="2">
        <f t="shared" si="217"/>
        <v>7</v>
      </c>
      <c r="E2002" s="36">
        <v>20671</v>
      </c>
      <c r="F2002" s="7">
        <f>IFERROR(IF(INDEX('Temperature Data'!$AA$15:$AA$348,MATCH(LOLP!A2002,'Temperature Data'!$B$15:$B$348,0))&gt;IF(B2002=9,$G$2,LOLP!$F$2),1,0),0)</f>
        <v>0</v>
      </c>
      <c r="G2002" s="7">
        <f>SUMIFS(LOLP!$F$4:$F$8763,$C$4:$C$8763,$C2002,$B$4:$B$8763,$B2002,$D$4:$D$8763,$D2002)</f>
        <v>0</v>
      </c>
      <c r="H2002" s="7">
        <f>COUNTIFS(Calendar!$E$3:$E$367,LOLP!C2002,Calendar!$D$3:$D$367,LOLP!B2002)</f>
        <v>9</v>
      </c>
      <c r="I2002" s="7">
        <f ca="1">IF($F2002=1,OFFSET(start_norps,LOLP!$D2002+(1-$C2002)*24,LOLP!$B2002)*H2002/G2002,0)</f>
        <v>0</v>
      </c>
      <c r="J2002" s="7">
        <f ca="1">IF($F2002=1,OFFSET(start_33,LOLP!$D2002+(1-$C2002)*24,LOLP!$B2002)*H2002/G2002,0)</f>
        <v>0</v>
      </c>
      <c r="K2002" s="7">
        <f ca="1">IF($F2002,OFFSET(start_40,LOLP!$D2002+(1-$C2002)*24,LOLP!$B2002),0)</f>
        <v>0</v>
      </c>
      <c r="L2002" s="7">
        <f ca="1">IF($F2002,OFFSET(start_50,LOLP!$D2002+(1-$C2002)*24,LOLP!$B2002),0)</f>
        <v>0</v>
      </c>
      <c r="M2002" s="25">
        <f t="shared" ca="1" si="219"/>
        <v>0</v>
      </c>
      <c r="N2002" s="25">
        <f t="shared" ca="1" si="220"/>
        <v>0</v>
      </c>
      <c r="O2002" s="15" t="e">
        <f t="shared" ca="1" si="221"/>
        <v>#DIV/0!</v>
      </c>
      <c r="P2002" s="15" t="e">
        <f t="shared" ca="1" si="222"/>
        <v>#DIV/0!</v>
      </c>
    </row>
    <row r="2003" spans="1:16" x14ac:dyDescent="0.25">
      <c r="A2003" s="1">
        <f t="shared" si="216"/>
        <v>43184</v>
      </c>
      <c r="B2003" s="7">
        <f t="shared" si="218"/>
        <v>3</v>
      </c>
      <c r="C2003" s="4">
        <f>INDEX(Calendar!$E$3:$E$367,MATCH(LOLP!$A2003,Calendar!$B$3:$B$367,0))</f>
        <v>0</v>
      </c>
      <c r="D2003" s="2">
        <f t="shared" si="217"/>
        <v>8</v>
      </c>
      <c r="E2003" s="36">
        <v>20611</v>
      </c>
      <c r="F2003" s="7">
        <f>IFERROR(IF(INDEX('Temperature Data'!$AA$15:$AA$348,MATCH(LOLP!A2003,'Temperature Data'!$B$15:$B$348,0))&gt;IF(B2003=9,$G$2,LOLP!$F$2),1,0),0)</f>
        <v>0</v>
      </c>
      <c r="G2003" s="7">
        <f>SUMIFS(LOLP!$F$4:$F$8763,$C$4:$C$8763,$C2003,$B$4:$B$8763,$B2003,$D$4:$D$8763,$D2003)</f>
        <v>0</v>
      </c>
      <c r="H2003" s="7">
        <f>COUNTIFS(Calendar!$E$3:$E$367,LOLP!C2003,Calendar!$D$3:$D$367,LOLP!B2003)</f>
        <v>9</v>
      </c>
      <c r="I2003" s="7">
        <f ca="1">IF($F2003=1,OFFSET(start_norps,LOLP!$D2003+(1-$C2003)*24,LOLP!$B2003)*H2003/G2003,0)</f>
        <v>0</v>
      </c>
      <c r="J2003" s="7">
        <f ca="1">IF($F2003=1,OFFSET(start_33,LOLP!$D2003+(1-$C2003)*24,LOLP!$B2003)*H2003/G2003,0)</f>
        <v>0</v>
      </c>
      <c r="K2003" s="7">
        <f ca="1">IF($F2003,OFFSET(start_40,LOLP!$D2003+(1-$C2003)*24,LOLP!$B2003),0)</f>
        <v>0</v>
      </c>
      <c r="L2003" s="7">
        <f ca="1">IF($F2003,OFFSET(start_50,LOLP!$D2003+(1-$C2003)*24,LOLP!$B2003),0)</f>
        <v>0</v>
      </c>
      <c r="M2003" s="25">
        <f t="shared" ca="1" si="219"/>
        <v>0</v>
      </c>
      <c r="N2003" s="25">
        <f t="shared" ca="1" si="220"/>
        <v>0</v>
      </c>
      <c r="O2003" s="15" t="e">
        <f t="shared" ca="1" si="221"/>
        <v>#DIV/0!</v>
      </c>
      <c r="P2003" s="15" t="e">
        <f t="shared" ca="1" si="222"/>
        <v>#DIV/0!</v>
      </c>
    </row>
    <row r="2004" spans="1:16" x14ac:dyDescent="0.25">
      <c r="A2004" s="1">
        <f t="shared" si="216"/>
        <v>43184</v>
      </c>
      <c r="B2004" s="7">
        <f t="shared" si="218"/>
        <v>3</v>
      </c>
      <c r="C2004" s="4">
        <f>INDEX(Calendar!$E$3:$E$367,MATCH(LOLP!$A2004,Calendar!$B$3:$B$367,0))</f>
        <v>0</v>
      </c>
      <c r="D2004" s="2">
        <f t="shared" si="217"/>
        <v>9</v>
      </c>
      <c r="E2004" s="36">
        <v>20479</v>
      </c>
      <c r="F2004" s="7">
        <f>IFERROR(IF(INDEX('Temperature Data'!$AA$15:$AA$348,MATCH(LOLP!A2004,'Temperature Data'!$B$15:$B$348,0))&gt;IF(B2004=9,$G$2,LOLP!$F$2),1,0),0)</f>
        <v>0</v>
      </c>
      <c r="G2004" s="7">
        <f>SUMIFS(LOLP!$F$4:$F$8763,$C$4:$C$8763,$C2004,$B$4:$B$8763,$B2004,$D$4:$D$8763,$D2004)</f>
        <v>0</v>
      </c>
      <c r="H2004" s="7">
        <f>COUNTIFS(Calendar!$E$3:$E$367,LOLP!C2004,Calendar!$D$3:$D$367,LOLP!B2004)</f>
        <v>9</v>
      </c>
      <c r="I2004" s="7">
        <f ca="1">IF($F2004=1,OFFSET(start_norps,LOLP!$D2004+(1-$C2004)*24,LOLP!$B2004)*H2004/G2004,0)</f>
        <v>0</v>
      </c>
      <c r="J2004" s="7">
        <f ca="1">IF($F2004=1,OFFSET(start_33,LOLP!$D2004+(1-$C2004)*24,LOLP!$B2004)*H2004/G2004,0)</f>
        <v>0</v>
      </c>
      <c r="K2004" s="7">
        <f ca="1">IF($F2004,OFFSET(start_40,LOLP!$D2004+(1-$C2004)*24,LOLP!$B2004),0)</f>
        <v>0</v>
      </c>
      <c r="L2004" s="7">
        <f ca="1">IF($F2004,OFFSET(start_50,LOLP!$D2004+(1-$C2004)*24,LOLP!$B2004),0)</f>
        <v>0</v>
      </c>
      <c r="M2004" s="25">
        <f t="shared" ca="1" si="219"/>
        <v>0</v>
      </c>
      <c r="N2004" s="25">
        <f t="shared" ca="1" si="220"/>
        <v>0</v>
      </c>
      <c r="O2004" s="15" t="e">
        <f t="shared" ca="1" si="221"/>
        <v>#DIV/0!</v>
      </c>
      <c r="P2004" s="15" t="e">
        <f t="shared" ca="1" si="222"/>
        <v>#DIV/0!</v>
      </c>
    </row>
    <row r="2005" spans="1:16" x14ac:dyDescent="0.25">
      <c r="A2005" s="1">
        <f t="shared" si="216"/>
        <v>43184</v>
      </c>
      <c r="B2005" s="7">
        <f t="shared" si="218"/>
        <v>3</v>
      </c>
      <c r="C2005" s="4">
        <f>INDEX(Calendar!$E$3:$E$367,MATCH(LOLP!$A2005,Calendar!$B$3:$B$367,0))</f>
        <v>0</v>
      </c>
      <c r="D2005" s="2">
        <f t="shared" si="217"/>
        <v>10</v>
      </c>
      <c r="E2005" s="36">
        <v>20135</v>
      </c>
      <c r="F2005" s="7">
        <f>IFERROR(IF(INDEX('Temperature Data'!$AA$15:$AA$348,MATCH(LOLP!A2005,'Temperature Data'!$B$15:$B$348,0))&gt;IF(B2005=9,$G$2,LOLP!$F$2),1,0),0)</f>
        <v>0</v>
      </c>
      <c r="G2005" s="7">
        <f>SUMIFS(LOLP!$F$4:$F$8763,$C$4:$C$8763,$C2005,$B$4:$B$8763,$B2005,$D$4:$D$8763,$D2005)</f>
        <v>0</v>
      </c>
      <c r="H2005" s="7">
        <f>COUNTIFS(Calendar!$E$3:$E$367,LOLP!C2005,Calendar!$D$3:$D$367,LOLP!B2005)</f>
        <v>9</v>
      </c>
      <c r="I2005" s="7">
        <f ca="1">IF($F2005=1,OFFSET(start_norps,LOLP!$D2005+(1-$C2005)*24,LOLP!$B2005)*H2005/G2005,0)</f>
        <v>0</v>
      </c>
      <c r="J2005" s="7">
        <f ca="1">IF($F2005=1,OFFSET(start_33,LOLP!$D2005+(1-$C2005)*24,LOLP!$B2005)*H2005/G2005,0)</f>
        <v>0</v>
      </c>
      <c r="K2005" s="7">
        <f ca="1">IF($F2005,OFFSET(start_40,LOLP!$D2005+(1-$C2005)*24,LOLP!$B2005),0)</f>
        <v>0</v>
      </c>
      <c r="L2005" s="7">
        <f ca="1">IF($F2005,OFFSET(start_50,LOLP!$D2005+(1-$C2005)*24,LOLP!$B2005),0)</f>
        <v>0</v>
      </c>
      <c r="M2005" s="25">
        <f t="shared" ca="1" si="219"/>
        <v>0</v>
      </c>
      <c r="N2005" s="25">
        <f t="shared" ca="1" si="220"/>
        <v>0</v>
      </c>
      <c r="O2005" s="15" t="e">
        <f t="shared" ca="1" si="221"/>
        <v>#DIV/0!</v>
      </c>
      <c r="P2005" s="15" t="e">
        <f t="shared" ca="1" si="222"/>
        <v>#DIV/0!</v>
      </c>
    </row>
    <row r="2006" spans="1:16" x14ac:dyDescent="0.25">
      <c r="A2006" s="1">
        <f t="shared" si="216"/>
        <v>43184</v>
      </c>
      <c r="B2006" s="7">
        <f t="shared" si="218"/>
        <v>3</v>
      </c>
      <c r="C2006" s="4">
        <f>INDEX(Calendar!$E$3:$E$367,MATCH(LOLP!$A2006,Calendar!$B$3:$B$367,0))</f>
        <v>0</v>
      </c>
      <c r="D2006" s="2">
        <f t="shared" si="217"/>
        <v>11</v>
      </c>
      <c r="E2006" s="36">
        <v>19541</v>
      </c>
      <c r="F2006" s="7">
        <f>IFERROR(IF(INDEX('Temperature Data'!$AA$15:$AA$348,MATCH(LOLP!A2006,'Temperature Data'!$B$15:$B$348,0))&gt;IF(B2006=9,$G$2,LOLP!$F$2),1,0),0)</f>
        <v>0</v>
      </c>
      <c r="G2006" s="7">
        <f>SUMIFS(LOLP!$F$4:$F$8763,$C$4:$C$8763,$C2006,$B$4:$B$8763,$B2006,$D$4:$D$8763,$D2006)</f>
        <v>0</v>
      </c>
      <c r="H2006" s="7">
        <f>COUNTIFS(Calendar!$E$3:$E$367,LOLP!C2006,Calendar!$D$3:$D$367,LOLP!B2006)</f>
        <v>9</v>
      </c>
      <c r="I2006" s="7">
        <f ca="1">IF($F2006=1,OFFSET(start_norps,LOLP!$D2006+(1-$C2006)*24,LOLP!$B2006)*H2006/G2006,0)</f>
        <v>0</v>
      </c>
      <c r="J2006" s="7">
        <f ca="1">IF($F2006=1,OFFSET(start_33,LOLP!$D2006+(1-$C2006)*24,LOLP!$B2006)*H2006/G2006,0)</f>
        <v>0</v>
      </c>
      <c r="K2006" s="7">
        <f ca="1">IF($F2006,OFFSET(start_40,LOLP!$D2006+(1-$C2006)*24,LOLP!$B2006),0)</f>
        <v>0</v>
      </c>
      <c r="L2006" s="7">
        <f ca="1">IF($F2006,OFFSET(start_50,LOLP!$D2006+(1-$C2006)*24,LOLP!$B2006),0)</f>
        <v>0</v>
      </c>
      <c r="M2006" s="25">
        <f t="shared" ca="1" si="219"/>
        <v>0</v>
      </c>
      <c r="N2006" s="25">
        <f t="shared" ca="1" si="220"/>
        <v>0</v>
      </c>
      <c r="O2006" s="15" t="e">
        <f t="shared" ca="1" si="221"/>
        <v>#DIV/0!</v>
      </c>
      <c r="P2006" s="15" t="e">
        <f t="shared" ca="1" si="222"/>
        <v>#DIV/0!</v>
      </c>
    </row>
    <row r="2007" spans="1:16" x14ac:dyDescent="0.25">
      <c r="A2007" s="1">
        <f t="shared" si="216"/>
        <v>43184</v>
      </c>
      <c r="B2007" s="7">
        <f t="shared" si="218"/>
        <v>3</v>
      </c>
      <c r="C2007" s="4">
        <f>INDEX(Calendar!$E$3:$E$367,MATCH(LOLP!$A2007,Calendar!$B$3:$B$367,0))</f>
        <v>0</v>
      </c>
      <c r="D2007" s="2">
        <f t="shared" si="217"/>
        <v>12</v>
      </c>
      <c r="E2007" s="36">
        <v>19143</v>
      </c>
      <c r="F2007" s="7">
        <f>IFERROR(IF(INDEX('Temperature Data'!$AA$15:$AA$348,MATCH(LOLP!A2007,'Temperature Data'!$B$15:$B$348,0))&gt;IF(B2007=9,$G$2,LOLP!$F$2),1,0),0)</f>
        <v>0</v>
      </c>
      <c r="G2007" s="7">
        <f>SUMIFS(LOLP!$F$4:$F$8763,$C$4:$C$8763,$C2007,$B$4:$B$8763,$B2007,$D$4:$D$8763,$D2007)</f>
        <v>0</v>
      </c>
      <c r="H2007" s="7">
        <f>COUNTIFS(Calendar!$E$3:$E$367,LOLP!C2007,Calendar!$D$3:$D$367,LOLP!B2007)</f>
        <v>9</v>
      </c>
      <c r="I2007" s="7">
        <f ca="1">IF($F2007=1,OFFSET(start_norps,LOLP!$D2007+(1-$C2007)*24,LOLP!$B2007)*H2007/G2007,0)</f>
        <v>0</v>
      </c>
      <c r="J2007" s="7">
        <f ca="1">IF($F2007=1,OFFSET(start_33,LOLP!$D2007+(1-$C2007)*24,LOLP!$B2007)*H2007/G2007,0)</f>
        <v>0</v>
      </c>
      <c r="K2007" s="7">
        <f ca="1">IF($F2007,OFFSET(start_40,LOLP!$D2007+(1-$C2007)*24,LOLP!$B2007),0)</f>
        <v>0</v>
      </c>
      <c r="L2007" s="7">
        <f ca="1">IF($F2007,OFFSET(start_50,LOLP!$D2007+(1-$C2007)*24,LOLP!$B2007),0)</f>
        <v>0</v>
      </c>
      <c r="M2007" s="25">
        <f t="shared" ca="1" si="219"/>
        <v>0</v>
      </c>
      <c r="N2007" s="25">
        <f t="shared" ca="1" si="220"/>
        <v>0</v>
      </c>
      <c r="O2007" s="15" t="e">
        <f t="shared" ca="1" si="221"/>
        <v>#DIV/0!</v>
      </c>
      <c r="P2007" s="15" t="e">
        <f t="shared" ca="1" si="222"/>
        <v>#DIV/0!</v>
      </c>
    </row>
    <row r="2008" spans="1:16" x14ac:dyDescent="0.25">
      <c r="A2008" s="1">
        <f t="shared" si="216"/>
        <v>43184</v>
      </c>
      <c r="B2008" s="7">
        <f t="shared" si="218"/>
        <v>3</v>
      </c>
      <c r="C2008" s="4">
        <f>INDEX(Calendar!$E$3:$E$367,MATCH(LOLP!$A2008,Calendar!$B$3:$B$367,0))</f>
        <v>0</v>
      </c>
      <c r="D2008" s="2">
        <f t="shared" si="217"/>
        <v>13</v>
      </c>
      <c r="E2008" s="36">
        <v>18525</v>
      </c>
      <c r="F2008" s="7">
        <f>IFERROR(IF(INDEX('Temperature Data'!$AA$15:$AA$348,MATCH(LOLP!A2008,'Temperature Data'!$B$15:$B$348,0))&gt;IF(B2008=9,$G$2,LOLP!$F$2),1,0),0)</f>
        <v>0</v>
      </c>
      <c r="G2008" s="7">
        <f>SUMIFS(LOLP!$F$4:$F$8763,$C$4:$C$8763,$C2008,$B$4:$B$8763,$B2008,$D$4:$D$8763,$D2008)</f>
        <v>0</v>
      </c>
      <c r="H2008" s="7">
        <f>COUNTIFS(Calendar!$E$3:$E$367,LOLP!C2008,Calendar!$D$3:$D$367,LOLP!B2008)</f>
        <v>9</v>
      </c>
      <c r="I2008" s="7">
        <f ca="1">IF($F2008=1,OFFSET(start_norps,LOLP!$D2008+(1-$C2008)*24,LOLP!$B2008)*H2008/G2008,0)</f>
        <v>0</v>
      </c>
      <c r="J2008" s="7">
        <f ca="1">IF($F2008=1,OFFSET(start_33,LOLP!$D2008+(1-$C2008)*24,LOLP!$B2008)*H2008/G2008,0)</f>
        <v>0</v>
      </c>
      <c r="K2008" s="7">
        <f ca="1">IF($F2008,OFFSET(start_40,LOLP!$D2008+(1-$C2008)*24,LOLP!$B2008),0)</f>
        <v>0</v>
      </c>
      <c r="L2008" s="7">
        <f ca="1">IF($F2008,OFFSET(start_50,LOLP!$D2008+(1-$C2008)*24,LOLP!$B2008),0)</f>
        <v>0</v>
      </c>
      <c r="M2008" s="25">
        <f t="shared" ca="1" si="219"/>
        <v>0</v>
      </c>
      <c r="N2008" s="25">
        <f t="shared" ca="1" si="220"/>
        <v>0</v>
      </c>
      <c r="O2008" s="15" t="e">
        <f t="shared" ca="1" si="221"/>
        <v>#DIV/0!</v>
      </c>
      <c r="P2008" s="15" t="e">
        <f t="shared" ca="1" si="222"/>
        <v>#DIV/0!</v>
      </c>
    </row>
    <row r="2009" spans="1:16" x14ac:dyDescent="0.25">
      <c r="A2009" s="1">
        <f t="shared" si="216"/>
        <v>43184</v>
      </c>
      <c r="B2009" s="7">
        <f t="shared" si="218"/>
        <v>3</v>
      </c>
      <c r="C2009" s="4">
        <f>INDEX(Calendar!$E$3:$E$367,MATCH(LOLP!$A2009,Calendar!$B$3:$B$367,0))</f>
        <v>0</v>
      </c>
      <c r="D2009" s="2">
        <f t="shared" si="217"/>
        <v>14</v>
      </c>
      <c r="E2009" s="36">
        <v>18049</v>
      </c>
      <c r="F2009" s="7">
        <f>IFERROR(IF(INDEX('Temperature Data'!$AA$15:$AA$348,MATCH(LOLP!A2009,'Temperature Data'!$B$15:$B$348,0))&gt;IF(B2009=9,$G$2,LOLP!$F$2),1,0),0)</f>
        <v>0</v>
      </c>
      <c r="G2009" s="7">
        <f>SUMIFS(LOLP!$F$4:$F$8763,$C$4:$C$8763,$C2009,$B$4:$B$8763,$B2009,$D$4:$D$8763,$D2009)</f>
        <v>0</v>
      </c>
      <c r="H2009" s="7">
        <f>COUNTIFS(Calendar!$E$3:$E$367,LOLP!C2009,Calendar!$D$3:$D$367,LOLP!B2009)</f>
        <v>9</v>
      </c>
      <c r="I2009" s="7">
        <f ca="1">IF($F2009=1,OFFSET(start_norps,LOLP!$D2009+(1-$C2009)*24,LOLP!$B2009)*H2009/G2009,0)</f>
        <v>0</v>
      </c>
      <c r="J2009" s="7">
        <f ca="1">IF($F2009=1,OFFSET(start_33,LOLP!$D2009+(1-$C2009)*24,LOLP!$B2009)*H2009/G2009,0)</f>
        <v>0</v>
      </c>
      <c r="K2009" s="7">
        <f ca="1">IF($F2009,OFFSET(start_40,LOLP!$D2009+(1-$C2009)*24,LOLP!$B2009),0)</f>
        <v>0</v>
      </c>
      <c r="L2009" s="7">
        <f ca="1">IF($F2009,OFFSET(start_50,LOLP!$D2009+(1-$C2009)*24,LOLP!$B2009),0)</f>
        <v>0</v>
      </c>
      <c r="M2009" s="25">
        <f t="shared" ca="1" si="219"/>
        <v>0</v>
      </c>
      <c r="N2009" s="25">
        <f t="shared" ca="1" si="220"/>
        <v>0</v>
      </c>
      <c r="O2009" s="15" t="e">
        <f t="shared" ca="1" si="221"/>
        <v>#DIV/0!</v>
      </c>
      <c r="P2009" s="15" t="e">
        <f t="shared" ca="1" si="222"/>
        <v>#DIV/0!</v>
      </c>
    </row>
    <row r="2010" spans="1:16" x14ac:dyDescent="0.25">
      <c r="A2010" s="1">
        <f t="shared" si="216"/>
        <v>43184</v>
      </c>
      <c r="B2010" s="7">
        <f t="shared" si="218"/>
        <v>3</v>
      </c>
      <c r="C2010" s="4">
        <f>INDEX(Calendar!$E$3:$E$367,MATCH(LOLP!$A2010,Calendar!$B$3:$B$367,0))</f>
        <v>0</v>
      </c>
      <c r="D2010" s="2">
        <f t="shared" si="217"/>
        <v>15</v>
      </c>
      <c r="E2010" s="36">
        <v>18291</v>
      </c>
      <c r="F2010" s="7">
        <f>IFERROR(IF(INDEX('Temperature Data'!$AA$15:$AA$348,MATCH(LOLP!A2010,'Temperature Data'!$B$15:$B$348,0))&gt;IF(B2010=9,$G$2,LOLP!$F$2),1,0),0)</f>
        <v>0</v>
      </c>
      <c r="G2010" s="7">
        <f>SUMIFS(LOLP!$F$4:$F$8763,$C$4:$C$8763,$C2010,$B$4:$B$8763,$B2010,$D$4:$D$8763,$D2010)</f>
        <v>0</v>
      </c>
      <c r="H2010" s="7">
        <f>COUNTIFS(Calendar!$E$3:$E$367,LOLP!C2010,Calendar!$D$3:$D$367,LOLP!B2010)</f>
        <v>9</v>
      </c>
      <c r="I2010" s="7">
        <f ca="1">IF($F2010=1,OFFSET(start_norps,LOLP!$D2010+(1-$C2010)*24,LOLP!$B2010)*H2010/G2010,0)</f>
        <v>0</v>
      </c>
      <c r="J2010" s="7">
        <f ca="1">IF($F2010=1,OFFSET(start_33,LOLP!$D2010+(1-$C2010)*24,LOLP!$B2010)*H2010/G2010,0)</f>
        <v>0</v>
      </c>
      <c r="K2010" s="7">
        <f ca="1">IF($F2010,OFFSET(start_40,LOLP!$D2010+(1-$C2010)*24,LOLP!$B2010),0)</f>
        <v>0</v>
      </c>
      <c r="L2010" s="7">
        <f ca="1">IF($F2010,OFFSET(start_50,LOLP!$D2010+(1-$C2010)*24,LOLP!$B2010),0)</f>
        <v>0</v>
      </c>
      <c r="M2010" s="25">
        <f t="shared" ca="1" si="219"/>
        <v>0</v>
      </c>
      <c r="N2010" s="25">
        <f t="shared" ca="1" si="220"/>
        <v>0</v>
      </c>
      <c r="O2010" s="15" t="e">
        <f t="shared" ca="1" si="221"/>
        <v>#DIV/0!</v>
      </c>
      <c r="P2010" s="15" t="e">
        <f t="shared" ca="1" si="222"/>
        <v>#DIV/0!</v>
      </c>
    </row>
    <row r="2011" spans="1:16" x14ac:dyDescent="0.25">
      <c r="A2011" s="1">
        <f t="shared" si="216"/>
        <v>43184</v>
      </c>
      <c r="B2011" s="7">
        <f t="shared" si="218"/>
        <v>3</v>
      </c>
      <c r="C2011" s="4">
        <f>INDEX(Calendar!$E$3:$E$367,MATCH(LOLP!$A2011,Calendar!$B$3:$B$367,0))</f>
        <v>0</v>
      </c>
      <c r="D2011" s="2">
        <f t="shared" si="217"/>
        <v>16</v>
      </c>
      <c r="E2011" s="36">
        <v>19059</v>
      </c>
      <c r="F2011" s="7">
        <f>IFERROR(IF(INDEX('Temperature Data'!$AA$15:$AA$348,MATCH(LOLP!A2011,'Temperature Data'!$B$15:$B$348,0))&gt;IF(B2011=9,$G$2,LOLP!$F$2),1,0),0)</f>
        <v>0</v>
      </c>
      <c r="G2011" s="7">
        <f>SUMIFS(LOLP!$F$4:$F$8763,$C$4:$C$8763,$C2011,$B$4:$B$8763,$B2011,$D$4:$D$8763,$D2011)</f>
        <v>0</v>
      </c>
      <c r="H2011" s="7">
        <f>COUNTIFS(Calendar!$E$3:$E$367,LOLP!C2011,Calendar!$D$3:$D$367,LOLP!B2011)</f>
        <v>9</v>
      </c>
      <c r="I2011" s="7">
        <f ca="1">IF($F2011=1,OFFSET(start_norps,LOLP!$D2011+(1-$C2011)*24,LOLP!$B2011)*H2011/G2011,0)</f>
        <v>0</v>
      </c>
      <c r="J2011" s="7">
        <f ca="1">IF($F2011=1,OFFSET(start_33,LOLP!$D2011+(1-$C2011)*24,LOLP!$B2011)*H2011/G2011,0)</f>
        <v>0</v>
      </c>
      <c r="K2011" s="7">
        <f ca="1">IF($F2011,OFFSET(start_40,LOLP!$D2011+(1-$C2011)*24,LOLP!$B2011),0)</f>
        <v>0</v>
      </c>
      <c r="L2011" s="7">
        <f ca="1">IF($F2011,OFFSET(start_50,LOLP!$D2011+(1-$C2011)*24,LOLP!$B2011),0)</f>
        <v>0</v>
      </c>
      <c r="M2011" s="25">
        <f t="shared" ca="1" si="219"/>
        <v>0</v>
      </c>
      <c r="N2011" s="25">
        <f t="shared" ca="1" si="220"/>
        <v>0</v>
      </c>
      <c r="O2011" s="15" t="e">
        <f t="shared" ca="1" si="221"/>
        <v>#DIV/0!</v>
      </c>
      <c r="P2011" s="15" t="e">
        <f t="shared" ca="1" si="222"/>
        <v>#DIV/0!</v>
      </c>
    </row>
    <row r="2012" spans="1:16" x14ac:dyDescent="0.25">
      <c r="A2012" s="1">
        <f t="shared" si="216"/>
        <v>43184</v>
      </c>
      <c r="B2012" s="7">
        <f t="shared" si="218"/>
        <v>3</v>
      </c>
      <c r="C2012" s="4">
        <f>INDEX(Calendar!$E$3:$E$367,MATCH(LOLP!$A2012,Calendar!$B$3:$B$367,0))</f>
        <v>0</v>
      </c>
      <c r="D2012" s="2">
        <f t="shared" si="217"/>
        <v>17</v>
      </c>
      <c r="E2012" s="36">
        <v>20611</v>
      </c>
      <c r="F2012" s="7">
        <f>IFERROR(IF(INDEX('Temperature Data'!$AA$15:$AA$348,MATCH(LOLP!A2012,'Temperature Data'!$B$15:$B$348,0))&gt;IF(B2012=9,$G$2,LOLP!$F$2),1,0),0)</f>
        <v>0</v>
      </c>
      <c r="G2012" s="7">
        <f>SUMIFS(LOLP!$F$4:$F$8763,$C$4:$C$8763,$C2012,$B$4:$B$8763,$B2012,$D$4:$D$8763,$D2012)</f>
        <v>0</v>
      </c>
      <c r="H2012" s="7">
        <f>COUNTIFS(Calendar!$E$3:$E$367,LOLP!C2012,Calendar!$D$3:$D$367,LOLP!B2012)</f>
        <v>9</v>
      </c>
      <c r="I2012" s="7">
        <f ca="1">IF($F2012=1,OFFSET(start_norps,LOLP!$D2012+(1-$C2012)*24,LOLP!$B2012)*H2012/G2012,0)</f>
        <v>0</v>
      </c>
      <c r="J2012" s="7">
        <f ca="1">IF($F2012=1,OFFSET(start_33,LOLP!$D2012+(1-$C2012)*24,LOLP!$B2012)*H2012/G2012,0)</f>
        <v>0</v>
      </c>
      <c r="K2012" s="7">
        <f ca="1">IF($F2012,OFFSET(start_40,LOLP!$D2012+(1-$C2012)*24,LOLP!$B2012),0)</f>
        <v>0</v>
      </c>
      <c r="L2012" s="7">
        <f ca="1">IF($F2012,OFFSET(start_50,LOLP!$D2012+(1-$C2012)*24,LOLP!$B2012),0)</f>
        <v>0</v>
      </c>
      <c r="M2012" s="25">
        <f t="shared" ca="1" si="219"/>
        <v>0</v>
      </c>
      <c r="N2012" s="25">
        <f t="shared" ca="1" si="220"/>
        <v>0</v>
      </c>
      <c r="O2012" s="15" t="e">
        <f t="shared" ca="1" si="221"/>
        <v>#DIV/0!</v>
      </c>
      <c r="P2012" s="15" t="e">
        <f t="shared" ca="1" si="222"/>
        <v>#DIV/0!</v>
      </c>
    </row>
    <row r="2013" spans="1:16" x14ac:dyDescent="0.25">
      <c r="A2013" s="1">
        <f t="shared" ref="A2013:A2076" si="223">A1989+1</f>
        <v>43184</v>
      </c>
      <c r="B2013" s="7">
        <f t="shared" si="218"/>
        <v>3</v>
      </c>
      <c r="C2013" s="4">
        <f>INDEX(Calendar!$E$3:$E$367,MATCH(LOLP!$A2013,Calendar!$B$3:$B$367,0))</f>
        <v>0</v>
      </c>
      <c r="D2013" s="2">
        <f t="shared" ref="D2013:D2076" si="224">D1989</f>
        <v>18</v>
      </c>
      <c r="E2013" s="36">
        <v>22449</v>
      </c>
      <c r="F2013" s="7">
        <f>IFERROR(IF(INDEX('Temperature Data'!$AA$15:$AA$348,MATCH(LOLP!A2013,'Temperature Data'!$B$15:$B$348,0))&gt;IF(B2013=9,$G$2,LOLP!$F$2),1,0),0)</f>
        <v>0</v>
      </c>
      <c r="G2013" s="7">
        <f>SUMIFS(LOLP!$F$4:$F$8763,$C$4:$C$8763,$C2013,$B$4:$B$8763,$B2013,$D$4:$D$8763,$D2013)</f>
        <v>0</v>
      </c>
      <c r="H2013" s="7">
        <f>COUNTIFS(Calendar!$E$3:$E$367,LOLP!C2013,Calendar!$D$3:$D$367,LOLP!B2013)</f>
        <v>9</v>
      </c>
      <c r="I2013" s="7">
        <f ca="1">IF($F2013=1,OFFSET(start_norps,LOLP!$D2013+(1-$C2013)*24,LOLP!$B2013)*H2013/G2013,0)</f>
        <v>0</v>
      </c>
      <c r="J2013" s="7">
        <f ca="1">IF($F2013=1,OFFSET(start_33,LOLP!$D2013+(1-$C2013)*24,LOLP!$B2013)*H2013/G2013,0)</f>
        <v>0</v>
      </c>
      <c r="K2013" s="7">
        <f ca="1">IF($F2013,OFFSET(start_40,LOLP!$D2013+(1-$C2013)*24,LOLP!$B2013),0)</f>
        <v>0</v>
      </c>
      <c r="L2013" s="7">
        <f ca="1">IF($F2013,OFFSET(start_50,LOLP!$D2013+(1-$C2013)*24,LOLP!$B2013),0)</f>
        <v>0</v>
      </c>
      <c r="M2013" s="25">
        <f t="shared" ca="1" si="219"/>
        <v>0</v>
      </c>
      <c r="N2013" s="25">
        <f t="shared" ca="1" si="220"/>
        <v>0</v>
      </c>
      <c r="O2013" s="15" t="e">
        <f t="shared" ca="1" si="221"/>
        <v>#DIV/0!</v>
      </c>
      <c r="P2013" s="15" t="e">
        <f t="shared" ca="1" si="222"/>
        <v>#DIV/0!</v>
      </c>
    </row>
    <row r="2014" spans="1:16" x14ac:dyDescent="0.25">
      <c r="A2014" s="1">
        <f t="shared" si="223"/>
        <v>43184</v>
      </c>
      <c r="B2014" s="7">
        <f t="shared" si="218"/>
        <v>3</v>
      </c>
      <c r="C2014" s="4">
        <f>INDEX(Calendar!$E$3:$E$367,MATCH(LOLP!$A2014,Calendar!$B$3:$B$367,0))</f>
        <v>0</v>
      </c>
      <c r="D2014" s="2">
        <f t="shared" si="224"/>
        <v>19</v>
      </c>
      <c r="E2014" s="36">
        <v>24766</v>
      </c>
      <c r="F2014" s="7">
        <f>IFERROR(IF(INDEX('Temperature Data'!$AA$15:$AA$348,MATCH(LOLP!A2014,'Temperature Data'!$B$15:$B$348,0))&gt;IF(B2014=9,$G$2,LOLP!$F$2),1,0),0)</f>
        <v>0</v>
      </c>
      <c r="G2014" s="7">
        <f>SUMIFS(LOLP!$F$4:$F$8763,$C$4:$C$8763,$C2014,$B$4:$B$8763,$B2014,$D$4:$D$8763,$D2014)</f>
        <v>0</v>
      </c>
      <c r="H2014" s="7">
        <f>COUNTIFS(Calendar!$E$3:$E$367,LOLP!C2014,Calendar!$D$3:$D$367,LOLP!B2014)</f>
        <v>9</v>
      </c>
      <c r="I2014" s="7">
        <f ca="1">IF($F2014=1,OFFSET(start_norps,LOLP!$D2014+(1-$C2014)*24,LOLP!$B2014)*H2014/G2014,0)</f>
        <v>0</v>
      </c>
      <c r="J2014" s="7">
        <f ca="1">IF($F2014=1,OFFSET(start_33,LOLP!$D2014+(1-$C2014)*24,LOLP!$B2014)*H2014/G2014,0)</f>
        <v>0</v>
      </c>
      <c r="K2014" s="7">
        <f ca="1">IF($F2014,OFFSET(start_40,LOLP!$D2014+(1-$C2014)*24,LOLP!$B2014),0)</f>
        <v>0</v>
      </c>
      <c r="L2014" s="7">
        <f ca="1">IF($F2014,OFFSET(start_50,LOLP!$D2014+(1-$C2014)*24,LOLP!$B2014),0)</f>
        <v>0</v>
      </c>
      <c r="M2014" s="25">
        <f t="shared" ca="1" si="219"/>
        <v>0</v>
      </c>
      <c r="N2014" s="25">
        <f t="shared" ca="1" si="220"/>
        <v>0</v>
      </c>
      <c r="O2014" s="15" t="e">
        <f t="shared" ca="1" si="221"/>
        <v>#DIV/0!</v>
      </c>
      <c r="P2014" s="15" t="e">
        <f t="shared" ca="1" si="222"/>
        <v>#DIV/0!</v>
      </c>
    </row>
    <row r="2015" spans="1:16" x14ac:dyDescent="0.25">
      <c r="A2015" s="1">
        <f t="shared" si="223"/>
        <v>43184</v>
      </c>
      <c r="B2015" s="7">
        <f t="shared" si="218"/>
        <v>3</v>
      </c>
      <c r="C2015" s="4">
        <f>INDEX(Calendar!$E$3:$E$367,MATCH(LOLP!$A2015,Calendar!$B$3:$B$367,0))</f>
        <v>0</v>
      </c>
      <c r="D2015" s="2">
        <f t="shared" si="224"/>
        <v>20</v>
      </c>
      <c r="E2015" s="36">
        <v>25830</v>
      </c>
      <c r="F2015" s="7">
        <f>IFERROR(IF(INDEX('Temperature Data'!$AA$15:$AA$348,MATCH(LOLP!A2015,'Temperature Data'!$B$15:$B$348,0))&gt;IF(B2015=9,$G$2,LOLP!$F$2),1,0),0)</f>
        <v>0</v>
      </c>
      <c r="G2015" s="7">
        <f>SUMIFS(LOLP!$F$4:$F$8763,$C$4:$C$8763,$C2015,$B$4:$B$8763,$B2015,$D$4:$D$8763,$D2015)</f>
        <v>0</v>
      </c>
      <c r="H2015" s="7">
        <f>COUNTIFS(Calendar!$E$3:$E$367,LOLP!C2015,Calendar!$D$3:$D$367,LOLP!B2015)</f>
        <v>9</v>
      </c>
      <c r="I2015" s="7">
        <f ca="1">IF($F2015=1,OFFSET(start_norps,LOLP!$D2015+(1-$C2015)*24,LOLP!$B2015)*H2015/G2015,0)</f>
        <v>0</v>
      </c>
      <c r="J2015" s="7">
        <f ca="1">IF($F2015=1,OFFSET(start_33,LOLP!$D2015+(1-$C2015)*24,LOLP!$B2015)*H2015/G2015,0)</f>
        <v>0</v>
      </c>
      <c r="K2015" s="7">
        <f ca="1">IF($F2015,OFFSET(start_40,LOLP!$D2015+(1-$C2015)*24,LOLP!$B2015),0)</f>
        <v>0</v>
      </c>
      <c r="L2015" s="7">
        <f ca="1">IF($F2015,OFFSET(start_50,LOLP!$D2015+(1-$C2015)*24,LOLP!$B2015),0)</f>
        <v>0</v>
      </c>
      <c r="M2015" s="25">
        <f t="shared" ca="1" si="219"/>
        <v>0</v>
      </c>
      <c r="N2015" s="25">
        <f t="shared" ca="1" si="220"/>
        <v>0</v>
      </c>
      <c r="O2015" s="15" t="e">
        <f t="shared" ca="1" si="221"/>
        <v>#DIV/0!</v>
      </c>
      <c r="P2015" s="15" t="e">
        <f t="shared" ca="1" si="222"/>
        <v>#DIV/0!</v>
      </c>
    </row>
    <row r="2016" spans="1:16" x14ac:dyDescent="0.25">
      <c r="A2016" s="1">
        <f t="shared" si="223"/>
        <v>43184</v>
      </c>
      <c r="B2016" s="7">
        <f t="shared" si="218"/>
        <v>3</v>
      </c>
      <c r="C2016" s="4">
        <f>INDEX(Calendar!$E$3:$E$367,MATCH(LOLP!$A2016,Calendar!$B$3:$B$367,0))</f>
        <v>0</v>
      </c>
      <c r="D2016" s="2">
        <f t="shared" si="224"/>
        <v>21</v>
      </c>
      <c r="E2016" s="36">
        <v>24811</v>
      </c>
      <c r="F2016" s="7">
        <f>IFERROR(IF(INDEX('Temperature Data'!$AA$15:$AA$348,MATCH(LOLP!A2016,'Temperature Data'!$B$15:$B$348,0))&gt;IF(B2016=9,$G$2,LOLP!$F$2),1,0),0)</f>
        <v>0</v>
      </c>
      <c r="G2016" s="7">
        <f>SUMIFS(LOLP!$F$4:$F$8763,$C$4:$C$8763,$C2016,$B$4:$B$8763,$B2016,$D$4:$D$8763,$D2016)</f>
        <v>0</v>
      </c>
      <c r="H2016" s="7">
        <f>COUNTIFS(Calendar!$E$3:$E$367,LOLP!C2016,Calendar!$D$3:$D$367,LOLP!B2016)</f>
        <v>9</v>
      </c>
      <c r="I2016" s="7">
        <f ca="1">IF($F2016=1,OFFSET(start_norps,LOLP!$D2016+(1-$C2016)*24,LOLP!$B2016)*H2016/G2016,0)</f>
        <v>0</v>
      </c>
      <c r="J2016" s="7">
        <f ca="1">IF($F2016=1,OFFSET(start_33,LOLP!$D2016+(1-$C2016)*24,LOLP!$B2016)*H2016/G2016,0)</f>
        <v>0</v>
      </c>
      <c r="K2016" s="7">
        <f ca="1">IF($F2016,OFFSET(start_40,LOLP!$D2016+(1-$C2016)*24,LOLP!$B2016),0)</f>
        <v>0</v>
      </c>
      <c r="L2016" s="7">
        <f ca="1">IF($F2016,OFFSET(start_50,LOLP!$D2016+(1-$C2016)*24,LOLP!$B2016),0)</f>
        <v>0</v>
      </c>
      <c r="M2016" s="25">
        <f t="shared" ca="1" si="219"/>
        <v>0</v>
      </c>
      <c r="N2016" s="25">
        <f t="shared" ca="1" si="220"/>
        <v>0</v>
      </c>
      <c r="O2016" s="15" t="e">
        <f t="shared" ca="1" si="221"/>
        <v>#DIV/0!</v>
      </c>
      <c r="P2016" s="15" t="e">
        <f t="shared" ca="1" si="222"/>
        <v>#DIV/0!</v>
      </c>
    </row>
    <row r="2017" spans="1:16" x14ac:dyDescent="0.25">
      <c r="A2017" s="1">
        <f t="shared" si="223"/>
        <v>43184</v>
      </c>
      <c r="B2017" s="7">
        <f t="shared" si="218"/>
        <v>3</v>
      </c>
      <c r="C2017" s="4">
        <f>INDEX(Calendar!$E$3:$E$367,MATCH(LOLP!$A2017,Calendar!$B$3:$B$367,0))</f>
        <v>0</v>
      </c>
      <c r="D2017" s="2">
        <f t="shared" si="224"/>
        <v>22</v>
      </c>
      <c r="E2017" s="36">
        <v>23510</v>
      </c>
      <c r="F2017" s="7">
        <f>IFERROR(IF(INDEX('Temperature Data'!$AA$15:$AA$348,MATCH(LOLP!A2017,'Temperature Data'!$B$15:$B$348,0))&gt;IF(B2017=9,$G$2,LOLP!$F$2),1,0),0)</f>
        <v>0</v>
      </c>
      <c r="G2017" s="7">
        <f>SUMIFS(LOLP!$F$4:$F$8763,$C$4:$C$8763,$C2017,$B$4:$B$8763,$B2017,$D$4:$D$8763,$D2017)</f>
        <v>0</v>
      </c>
      <c r="H2017" s="7">
        <f>COUNTIFS(Calendar!$E$3:$E$367,LOLP!C2017,Calendar!$D$3:$D$367,LOLP!B2017)</f>
        <v>9</v>
      </c>
      <c r="I2017" s="7">
        <f ca="1">IF($F2017=1,OFFSET(start_norps,LOLP!$D2017+(1-$C2017)*24,LOLP!$B2017)*H2017/G2017,0)</f>
        <v>0</v>
      </c>
      <c r="J2017" s="7">
        <f ca="1">IF($F2017=1,OFFSET(start_33,LOLP!$D2017+(1-$C2017)*24,LOLP!$B2017)*H2017/G2017,0)</f>
        <v>0</v>
      </c>
      <c r="K2017" s="7">
        <f ca="1">IF($F2017,OFFSET(start_40,LOLP!$D2017+(1-$C2017)*24,LOLP!$B2017),0)</f>
        <v>0</v>
      </c>
      <c r="L2017" s="7">
        <f ca="1">IF($F2017,OFFSET(start_50,LOLP!$D2017+(1-$C2017)*24,LOLP!$B2017),0)</f>
        <v>0</v>
      </c>
      <c r="M2017" s="25">
        <f t="shared" ca="1" si="219"/>
        <v>0</v>
      </c>
      <c r="N2017" s="25">
        <f t="shared" ca="1" si="220"/>
        <v>0</v>
      </c>
      <c r="O2017" s="15" t="e">
        <f t="shared" ca="1" si="221"/>
        <v>#DIV/0!</v>
      </c>
      <c r="P2017" s="15" t="e">
        <f t="shared" ca="1" si="222"/>
        <v>#DIV/0!</v>
      </c>
    </row>
    <row r="2018" spans="1:16" x14ac:dyDescent="0.25">
      <c r="A2018" s="1">
        <f t="shared" si="223"/>
        <v>43184</v>
      </c>
      <c r="B2018" s="7">
        <f t="shared" si="218"/>
        <v>3</v>
      </c>
      <c r="C2018" s="4">
        <f>INDEX(Calendar!$E$3:$E$367,MATCH(LOLP!$A2018,Calendar!$B$3:$B$367,0))</f>
        <v>0</v>
      </c>
      <c r="D2018" s="2">
        <f t="shared" si="224"/>
        <v>23</v>
      </c>
      <c r="E2018" s="36">
        <v>22021</v>
      </c>
      <c r="F2018" s="7">
        <f>IFERROR(IF(INDEX('Temperature Data'!$AA$15:$AA$348,MATCH(LOLP!A2018,'Temperature Data'!$B$15:$B$348,0))&gt;IF(B2018=9,$G$2,LOLP!$F$2),1,0),0)</f>
        <v>0</v>
      </c>
      <c r="G2018" s="7">
        <f>SUMIFS(LOLP!$F$4:$F$8763,$C$4:$C$8763,$C2018,$B$4:$B$8763,$B2018,$D$4:$D$8763,$D2018)</f>
        <v>0</v>
      </c>
      <c r="H2018" s="7">
        <f>COUNTIFS(Calendar!$E$3:$E$367,LOLP!C2018,Calendar!$D$3:$D$367,LOLP!B2018)</f>
        <v>9</v>
      </c>
      <c r="I2018" s="7">
        <f ca="1">IF($F2018=1,OFFSET(start_norps,LOLP!$D2018+(1-$C2018)*24,LOLP!$B2018)*H2018/G2018,0)</f>
        <v>0</v>
      </c>
      <c r="J2018" s="7">
        <f ca="1">IF($F2018=1,OFFSET(start_33,LOLP!$D2018+(1-$C2018)*24,LOLP!$B2018)*H2018/G2018,0)</f>
        <v>0</v>
      </c>
      <c r="K2018" s="7">
        <f ca="1">IF($F2018,OFFSET(start_40,LOLP!$D2018+(1-$C2018)*24,LOLP!$B2018),0)</f>
        <v>0</v>
      </c>
      <c r="L2018" s="7">
        <f ca="1">IF($F2018,OFFSET(start_50,LOLP!$D2018+(1-$C2018)*24,LOLP!$B2018),0)</f>
        <v>0</v>
      </c>
      <c r="M2018" s="25">
        <f t="shared" ca="1" si="219"/>
        <v>0</v>
      </c>
      <c r="N2018" s="25">
        <f t="shared" ca="1" si="220"/>
        <v>0</v>
      </c>
      <c r="O2018" s="15" t="e">
        <f t="shared" ca="1" si="221"/>
        <v>#DIV/0!</v>
      </c>
      <c r="P2018" s="15" t="e">
        <f t="shared" ca="1" si="222"/>
        <v>#DIV/0!</v>
      </c>
    </row>
    <row r="2019" spans="1:16" x14ac:dyDescent="0.25">
      <c r="A2019" s="1">
        <f t="shared" si="223"/>
        <v>43184</v>
      </c>
      <c r="B2019" s="7">
        <f t="shared" si="218"/>
        <v>3</v>
      </c>
      <c r="C2019" s="4">
        <f>INDEX(Calendar!$E$3:$E$367,MATCH(LOLP!$A2019,Calendar!$B$3:$B$367,0))</f>
        <v>0</v>
      </c>
      <c r="D2019" s="2">
        <f t="shared" si="224"/>
        <v>24</v>
      </c>
      <c r="E2019" s="36">
        <v>20975</v>
      </c>
      <c r="F2019" s="7">
        <f>IFERROR(IF(INDEX('Temperature Data'!$AA$15:$AA$348,MATCH(LOLP!A2019,'Temperature Data'!$B$15:$B$348,0))&gt;IF(B2019=9,$G$2,LOLP!$F$2),1,0),0)</f>
        <v>0</v>
      </c>
      <c r="G2019" s="7">
        <f>SUMIFS(LOLP!$F$4:$F$8763,$C$4:$C$8763,$C2019,$B$4:$B$8763,$B2019,$D$4:$D$8763,$D2019)</f>
        <v>0</v>
      </c>
      <c r="H2019" s="7">
        <f>COUNTIFS(Calendar!$E$3:$E$367,LOLP!C2019,Calendar!$D$3:$D$367,LOLP!B2019)</f>
        <v>9</v>
      </c>
      <c r="I2019" s="7">
        <f ca="1">IF($F2019=1,OFFSET(start_norps,LOLP!$D2019+(1-$C2019)*24,LOLP!$B2019)*H2019/G2019,0)</f>
        <v>0</v>
      </c>
      <c r="J2019" s="7">
        <f ca="1">IF($F2019=1,OFFSET(start_33,LOLP!$D2019+(1-$C2019)*24,LOLP!$B2019)*H2019/G2019,0)</f>
        <v>0</v>
      </c>
      <c r="K2019" s="7">
        <f ca="1">IF($F2019,OFFSET(start_40,LOLP!$D2019+(1-$C2019)*24,LOLP!$B2019),0)</f>
        <v>0</v>
      </c>
      <c r="L2019" s="7">
        <f ca="1">IF($F2019,OFFSET(start_50,LOLP!$D2019+(1-$C2019)*24,LOLP!$B2019),0)</f>
        <v>0</v>
      </c>
      <c r="M2019" s="25">
        <f t="shared" ca="1" si="219"/>
        <v>0</v>
      </c>
      <c r="N2019" s="25">
        <f t="shared" ca="1" si="220"/>
        <v>0</v>
      </c>
      <c r="O2019" s="15" t="e">
        <f t="shared" ca="1" si="221"/>
        <v>#DIV/0!</v>
      </c>
      <c r="P2019" s="15" t="e">
        <f t="shared" ca="1" si="222"/>
        <v>#DIV/0!</v>
      </c>
    </row>
    <row r="2020" spans="1:16" x14ac:dyDescent="0.25">
      <c r="A2020" s="1">
        <f t="shared" si="223"/>
        <v>43185</v>
      </c>
      <c r="B2020" s="7">
        <f t="shared" si="218"/>
        <v>3</v>
      </c>
      <c r="C2020" s="4">
        <f>INDEX(Calendar!$E$3:$E$367,MATCH(LOLP!$A2020,Calendar!$B$3:$B$367,0))</f>
        <v>1</v>
      </c>
      <c r="D2020" s="2">
        <f t="shared" si="224"/>
        <v>1</v>
      </c>
      <c r="E2020" s="36">
        <v>20227</v>
      </c>
      <c r="F2020" s="7">
        <f>IFERROR(IF(INDEX('Temperature Data'!$AA$15:$AA$348,MATCH(LOLP!A2020,'Temperature Data'!$B$15:$B$348,0))&gt;IF(B2020=9,$G$2,LOLP!$F$2),1,0),0)</f>
        <v>0</v>
      </c>
      <c r="G2020" s="7">
        <f>SUMIFS(LOLP!$F$4:$F$8763,$C$4:$C$8763,$C2020,$B$4:$B$8763,$B2020,$D$4:$D$8763,$D2020)</f>
        <v>0</v>
      </c>
      <c r="H2020" s="7">
        <f>COUNTIFS(Calendar!$E$3:$E$367,LOLP!C2020,Calendar!$D$3:$D$367,LOLP!B2020)</f>
        <v>22</v>
      </c>
      <c r="I2020" s="7">
        <f ca="1">IF($F2020=1,OFFSET(start_norps,LOLP!$D2020+(1-$C2020)*24,LOLP!$B2020)*H2020/G2020,0)</f>
        <v>0</v>
      </c>
      <c r="J2020" s="7">
        <f ca="1">IF($F2020=1,OFFSET(start_33,LOLP!$D2020+(1-$C2020)*24,LOLP!$B2020)*H2020/G2020,0)</f>
        <v>0</v>
      </c>
      <c r="K2020" s="7">
        <f ca="1">IF($F2020,OFFSET(start_40,LOLP!$D2020+(1-$C2020)*24,LOLP!$B2020),0)</f>
        <v>0</v>
      </c>
      <c r="L2020" s="7">
        <f ca="1">IF($F2020,OFFSET(start_50,LOLP!$D2020+(1-$C2020)*24,LOLP!$B2020),0)</f>
        <v>0</v>
      </c>
      <c r="M2020" s="25">
        <f t="shared" ca="1" si="219"/>
        <v>0</v>
      </c>
      <c r="N2020" s="25">
        <f t="shared" ca="1" si="220"/>
        <v>0</v>
      </c>
      <c r="O2020" s="15" t="e">
        <f t="shared" ca="1" si="221"/>
        <v>#DIV/0!</v>
      </c>
      <c r="P2020" s="15" t="e">
        <f t="shared" ca="1" si="222"/>
        <v>#DIV/0!</v>
      </c>
    </row>
    <row r="2021" spans="1:16" x14ac:dyDescent="0.25">
      <c r="A2021" s="1">
        <f t="shared" si="223"/>
        <v>43185</v>
      </c>
      <c r="B2021" s="7">
        <f t="shared" si="218"/>
        <v>3</v>
      </c>
      <c r="C2021" s="4">
        <f>INDEX(Calendar!$E$3:$E$367,MATCH(LOLP!$A2021,Calendar!$B$3:$B$367,0))</f>
        <v>1</v>
      </c>
      <c r="D2021" s="2">
        <f t="shared" si="224"/>
        <v>2</v>
      </c>
      <c r="E2021" s="36">
        <v>19930</v>
      </c>
      <c r="F2021" s="7">
        <f>IFERROR(IF(INDEX('Temperature Data'!$AA$15:$AA$348,MATCH(LOLP!A2021,'Temperature Data'!$B$15:$B$348,0))&gt;IF(B2021=9,$G$2,LOLP!$F$2),1,0),0)</f>
        <v>0</v>
      </c>
      <c r="G2021" s="7">
        <f>SUMIFS(LOLP!$F$4:$F$8763,$C$4:$C$8763,$C2021,$B$4:$B$8763,$B2021,$D$4:$D$8763,$D2021)</f>
        <v>0</v>
      </c>
      <c r="H2021" s="7">
        <f>COUNTIFS(Calendar!$E$3:$E$367,LOLP!C2021,Calendar!$D$3:$D$367,LOLP!B2021)</f>
        <v>22</v>
      </c>
      <c r="I2021" s="7">
        <f ca="1">IF($F2021=1,OFFSET(start_norps,LOLP!$D2021+(1-$C2021)*24,LOLP!$B2021)*H2021/G2021,0)</f>
        <v>0</v>
      </c>
      <c r="J2021" s="7">
        <f ca="1">IF($F2021=1,OFFSET(start_33,LOLP!$D2021+(1-$C2021)*24,LOLP!$B2021)*H2021/G2021,0)</f>
        <v>0</v>
      </c>
      <c r="K2021" s="7">
        <f ca="1">IF($F2021,OFFSET(start_40,LOLP!$D2021+(1-$C2021)*24,LOLP!$B2021),0)</f>
        <v>0</v>
      </c>
      <c r="L2021" s="7">
        <f ca="1">IF($F2021,OFFSET(start_50,LOLP!$D2021+(1-$C2021)*24,LOLP!$B2021),0)</f>
        <v>0</v>
      </c>
      <c r="M2021" s="25">
        <f t="shared" ca="1" si="219"/>
        <v>0</v>
      </c>
      <c r="N2021" s="25">
        <f t="shared" ca="1" si="220"/>
        <v>0</v>
      </c>
      <c r="O2021" s="15" t="e">
        <f t="shared" ca="1" si="221"/>
        <v>#DIV/0!</v>
      </c>
      <c r="P2021" s="15" t="e">
        <f t="shared" ca="1" si="222"/>
        <v>#DIV/0!</v>
      </c>
    </row>
    <row r="2022" spans="1:16" x14ac:dyDescent="0.25">
      <c r="A2022" s="1">
        <f t="shared" si="223"/>
        <v>43185</v>
      </c>
      <c r="B2022" s="7">
        <f t="shared" si="218"/>
        <v>3</v>
      </c>
      <c r="C2022" s="4">
        <f>INDEX(Calendar!$E$3:$E$367,MATCH(LOLP!$A2022,Calendar!$B$3:$B$367,0))</f>
        <v>1</v>
      </c>
      <c r="D2022" s="2">
        <f t="shared" si="224"/>
        <v>3</v>
      </c>
      <c r="E2022" s="36">
        <v>19942</v>
      </c>
      <c r="F2022" s="7">
        <f>IFERROR(IF(INDEX('Temperature Data'!$AA$15:$AA$348,MATCH(LOLP!A2022,'Temperature Data'!$B$15:$B$348,0))&gt;IF(B2022=9,$G$2,LOLP!$F$2),1,0),0)</f>
        <v>0</v>
      </c>
      <c r="G2022" s="7">
        <f>SUMIFS(LOLP!$F$4:$F$8763,$C$4:$C$8763,$C2022,$B$4:$B$8763,$B2022,$D$4:$D$8763,$D2022)</f>
        <v>0</v>
      </c>
      <c r="H2022" s="7">
        <f>COUNTIFS(Calendar!$E$3:$E$367,LOLP!C2022,Calendar!$D$3:$D$367,LOLP!B2022)</f>
        <v>22</v>
      </c>
      <c r="I2022" s="7">
        <f ca="1">IF($F2022=1,OFFSET(start_norps,LOLP!$D2022+(1-$C2022)*24,LOLP!$B2022)*H2022/G2022,0)</f>
        <v>0</v>
      </c>
      <c r="J2022" s="7">
        <f ca="1">IF($F2022=1,OFFSET(start_33,LOLP!$D2022+(1-$C2022)*24,LOLP!$B2022)*H2022/G2022,0)</f>
        <v>0</v>
      </c>
      <c r="K2022" s="7">
        <f ca="1">IF($F2022,OFFSET(start_40,LOLP!$D2022+(1-$C2022)*24,LOLP!$B2022),0)</f>
        <v>0</v>
      </c>
      <c r="L2022" s="7">
        <f ca="1">IF($F2022,OFFSET(start_50,LOLP!$D2022+(1-$C2022)*24,LOLP!$B2022),0)</f>
        <v>0</v>
      </c>
      <c r="M2022" s="25">
        <f t="shared" ca="1" si="219"/>
        <v>0</v>
      </c>
      <c r="N2022" s="25">
        <f t="shared" ca="1" si="220"/>
        <v>0</v>
      </c>
      <c r="O2022" s="15" t="e">
        <f t="shared" ca="1" si="221"/>
        <v>#DIV/0!</v>
      </c>
      <c r="P2022" s="15" t="e">
        <f t="shared" ca="1" si="222"/>
        <v>#DIV/0!</v>
      </c>
    </row>
    <row r="2023" spans="1:16" x14ac:dyDescent="0.25">
      <c r="A2023" s="1">
        <f t="shared" si="223"/>
        <v>43185</v>
      </c>
      <c r="B2023" s="7">
        <f t="shared" si="218"/>
        <v>3</v>
      </c>
      <c r="C2023" s="4">
        <f>INDEX(Calendar!$E$3:$E$367,MATCH(LOLP!$A2023,Calendar!$B$3:$B$367,0))</f>
        <v>1</v>
      </c>
      <c r="D2023" s="2">
        <f t="shared" si="224"/>
        <v>4</v>
      </c>
      <c r="E2023" s="36">
        <v>20374</v>
      </c>
      <c r="F2023" s="7">
        <f>IFERROR(IF(INDEX('Temperature Data'!$AA$15:$AA$348,MATCH(LOLP!A2023,'Temperature Data'!$B$15:$B$348,0))&gt;IF(B2023=9,$G$2,LOLP!$F$2),1,0),0)</f>
        <v>0</v>
      </c>
      <c r="G2023" s="7">
        <f>SUMIFS(LOLP!$F$4:$F$8763,$C$4:$C$8763,$C2023,$B$4:$B$8763,$B2023,$D$4:$D$8763,$D2023)</f>
        <v>0</v>
      </c>
      <c r="H2023" s="7">
        <f>COUNTIFS(Calendar!$E$3:$E$367,LOLP!C2023,Calendar!$D$3:$D$367,LOLP!B2023)</f>
        <v>22</v>
      </c>
      <c r="I2023" s="7">
        <f ca="1">IF($F2023=1,OFFSET(start_norps,LOLP!$D2023+(1-$C2023)*24,LOLP!$B2023)*H2023/G2023,0)</f>
        <v>0</v>
      </c>
      <c r="J2023" s="7">
        <f ca="1">IF($F2023=1,OFFSET(start_33,LOLP!$D2023+(1-$C2023)*24,LOLP!$B2023)*H2023/G2023,0)</f>
        <v>0</v>
      </c>
      <c r="K2023" s="7">
        <f ca="1">IF($F2023,OFFSET(start_40,LOLP!$D2023+(1-$C2023)*24,LOLP!$B2023),0)</f>
        <v>0</v>
      </c>
      <c r="L2023" s="7">
        <f ca="1">IF($F2023,OFFSET(start_50,LOLP!$D2023+(1-$C2023)*24,LOLP!$B2023),0)</f>
        <v>0</v>
      </c>
      <c r="M2023" s="25">
        <f t="shared" ca="1" si="219"/>
        <v>0</v>
      </c>
      <c r="N2023" s="25">
        <f t="shared" ca="1" si="220"/>
        <v>0</v>
      </c>
      <c r="O2023" s="15" t="e">
        <f t="shared" ca="1" si="221"/>
        <v>#DIV/0!</v>
      </c>
      <c r="P2023" s="15" t="e">
        <f t="shared" ca="1" si="222"/>
        <v>#DIV/0!</v>
      </c>
    </row>
    <row r="2024" spans="1:16" x14ac:dyDescent="0.25">
      <c r="A2024" s="1">
        <f t="shared" si="223"/>
        <v>43185</v>
      </c>
      <c r="B2024" s="7">
        <f t="shared" si="218"/>
        <v>3</v>
      </c>
      <c r="C2024" s="4">
        <f>INDEX(Calendar!$E$3:$E$367,MATCH(LOLP!$A2024,Calendar!$B$3:$B$367,0))</f>
        <v>1</v>
      </c>
      <c r="D2024" s="2">
        <f t="shared" si="224"/>
        <v>5</v>
      </c>
      <c r="E2024" s="36">
        <v>21780</v>
      </c>
      <c r="F2024" s="7">
        <f>IFERROR(IF(INDEX('Temperature Data'!$AA$15:$AA$348,MATCH(LOLP!A2024,'Temperature Data'!$B$15:$B$348,0))&gt;IF(B2024=9,$G$2,LOLP!$F$2),1,0),0)</f>
        <v>0</v>
      </c>
      <c r="G2024" s="7">
        <f>SUMIFS(LOLP!$F$4:$F$8763,$C$4:$C$8763,$C2024,$B$4:$B$8763,$B2024,$D$4:$D$8763,$D2024)</f>
        <v>0</v>
      </c>
      <c r="H2024" s="7">
        <f>COUNTIFS(Calendar!$E$3:$E$367,LOLP!C2024,Calendar!$D$3:$D$367,LOLP!B2024)</f>
        <v>22</v>
      </c>
      <c r="I2024" s="7">
        <f ca="1">IF($F2024=1,OFFSET(start_norps,LOLP!$D2024+(1-$C2024)*24,LOLP!$B2024)*H2024/G2024,0)</f>
        <v>0</v>
      </c>
      <c r="J2024" s="7">
        <f ca="1">IF($F2024=1,OFFSET(start_33,LOLP!$D2024+(1-$C2024)*24,LOLP!$B2024)*H2024/G2024,0)</f>
        <v>0</v>
      </c>
      <c r="K2024" s="7">
        <f ca="1">IF($F2024,OFFSET(start_40,LOLP!$D2024+(1-$C2024)*24,LOLP!$B2024),0)</f>
        <v>0</v>
      </c>
      <c r="L2024" s="7">
        <f ca="1">IF($F2024,OFFSET(start_50,LOLP!$D2024+(1-$C2024)*24,LOLP!$B2024),0)</f>
        <v>0</v>
      </c>
      <c r="M2024" s="25">
        <f t="shared" ca="1" si="219"/>
        <v>0</v>
      </c>
      <c r="N2024" s="25">
        <f t="shared" ca="1" si="220"/>
        <v>0</v>
      </c>
      <c r="O2024" s="15" t="e">
        <f t="shared" ca="1" si="221"/>
        <v>#DIV/0!</v>
      </c>
      <c r="P2024" s="15" t="e">
        <f t="shared" ca="1" si="222"/>
        <v>#DIV/0!</v>
      </c>
    </row>
    <row r="2025" spans="1:16" x14ac:dyDescent="0.25">
      <c r="A2025" s="1">
        <f t="shared" si="223"/>
        <v>43185</v>
      </c>
      <c r="B2025" s="7">
        <f t="shared" si="218"/>
        <v>3</v>
      </c>
      <c r="C2025" s="4">
        <f>INDEX(Calendar!$E$3:$E$367,MATCH(LOLP!$A2025,Calendar!$B$3:$B$367,0))</f>
        <v>1</v>
      </c>
      <c r="D2025" s="2">
        <f t="shared" si="224"/>
        <v>6</v>
      </c>
      <c r="E2025" s="36">
        <v>24312</v>
      </c>
      <c r="F2025" s="7">
        <f>IFERROR(IF(INDEX('Temperature Data'!$AA$15:$AA$348,MATCH(LOLP!A2025,'Temperature Data'!$B$15:$B$348,0))&gt;IF(B2025=9,$G$2,LOLP!$F$2),1,0),0)</f>
        <v>0</v>
      </c>
      <c r="G2025" s="7">
        <f>SUMIFS(LOLP!$F$4:$F$8763,$C$4:$C$8763,$C2025,$B$4:$B$8763,$B2025,$D$4:$D$8763,$D2025)</f>
        <v>0</v>
      </c>
      <c r="H2025" s="7">
        <f>COUNTIFS(Calendar!$E$3:$E$367,LOLP!C2025,Calendar!$D$3:$D$367,LOLP!B2025)</f>
        <v>22</v>
      </c>
      <c r="I2025" s="7">
        <f ca="1">IF($F2025=1,OFFSET(start_norps,LOLP!$D2025+(1-$C2025)*24,LOLP!$B2025)*H2025/G2025,0)</f>
        <v>0</v>
      </c>
      <c r="J2025" s="7">
        <f ca="1">IF($F2025=1,OFFSET(start_33,LOLP!$D2025+(1-$C2025)*24,LOLP!$B2025)*H2025/G2025,0)</f>
        <v>0</v>
      </c>
      <c r="K2025" s="7">
        <f ca="1">IF($F2025,OFFSET(start_40,LOLP!$D2025+(1-$C2025)*24,LOLP!$B2025),0)</f>
        <v>0</v>
      </c>
      <c r="L2025" s="7">
        <f ca="1">IF($F2025,OFFSET(start_50,LOLP!$D2025+(1-$C2025)*24,LOLP!$B2025),0)</f>
        <v>0</v>
      </c>
      <c r="M2025" s="25">
        <f t="shared" ca="1" si="219"/>
        <v>0</v>
      </c>
      <c r="N2025" s="25">
        <f t="shared" ca="1" si="220"/>
        <v>0</v>
      </c>
      <c r="O2025" s="15" t="e">
        <f t="shared" ca="1" si="221"/>
        <v>#DIV/0!</v>
      </c>
      <c r="P2025" s="15" t="e">
        <f t="shared" ca="1" si="222"/>
        <v>#DIV/0!</v>
      </c>
    </row>
    <row r="2026" spans="1:16" x14ac:dyDescent="0.25">
      <c r="A2026" s="1">
        <f t="shared" si="223"/>
        <v>43185</v>
      </c>
      <c r="B2026" s="7">
        <f t="shared" si="218"/>
        <v>3</v>
      </c>
      <c r="C2026" s="4">
        <f>INDEX(Calendar!$E$3:$E$367,MATCH(LOLP!$A2026,Calendar!$B$3:$B$367,0))</f>
        <v>1</v>
      </c>
      <c r="D2026" s="2">
        <f t="shared" si="224"/>
        <v>7</v>
      </c>
      <c r="E2026" s="36">
        <v>25847</v>
      </c>
      <c r="F2026" s="7">
        <f>IFERROR(IF(INDEX('Temperature Data'!$AA$15:$AA$348,MATCH(LOLP!A2026,'Temperature Data'!$B$15:$B$348,0))&gt;IF(B2026=9,$G$2,LOLP!$F$2),1,0),0)</f>
        <v>0</v>
      </c>
      <c r="G2026" s="7">
        <f>SUMIFS(LOLP!$F$4:$F$8763,$C$4:$C$8763,$C2026,$B$4:$B$8763,$B2026,$D$4:$D$8763,$D2026)</f>
        <v>0</v>
      </c>
      <c r="H2026" s="7">
        <f>COUNTIFS(Calendar!$E$3:$E$367,LOLP!C2026,Calendar!$D$3:$D$367,LOLP!B2026)</f>
        <v>22</v>
      </c>
      <c r="I2026" s="7">
        <f ca="1">IF($F2026=1,OFFSET(start_norps,LOLP!$D2026+(1-$C2026)*24,LOLP!$B2026)*H2026/G2026,0)</f>
        <v>0</v>
      </c>
      <c r="J2026" s="7">
        <f ca="1">IF($F2026=1,OFFSET(start_33,LOLP!$D2026+(1-$C2026)*24,LOLP!$B2026)*H2026/G2026,0)</f>
        <v>0</v>
      </c>
      <c r="K2026" s="7">
        <f ca="1">IF($F2026,OFFSET(start_40,LOLP!$D2026+(1-$C2026)*24,LOLP!$B2026),0)</f>
        <v>0</v>
      </c>
      <c r="L2026" s="7">
        <f ca="1">IF($F2026,OFFSET(start_50,LOLP!$D2026+(1-$C2026)*24,LOLP!$B2026),0)</f>
        <v>0</v>
      </c>
      <c r="M2026" s="25">
        <f t="shared" ca="1" si="219"/>
        <v>0</v>
      </c>
      <c r="N2026" s="25">
        <f t="shared" ca="1" si="220"/>
        <v>0</v>
      </c>
      <c r="O2026" s="15" t="e">
        <f t="shared" ca="1" si="221"/>
        <v>#DIV/0!</v>
      </c>
      <c r="P2026" s="15" t="e">
        <f t="shared" ca="1" si="222"/>
        <v>#DIV/0!</v>
      </c>
    </row>
    <row r="2027" spans="1:16" x14ac:dyDescent="0.25">
      <c r="A2027" s="1">
        <f t="shared" si="223"/>
        <v>43185</v>
      </c>
      <c r="B2027" s="7">
        <f t="shared" si="218"/>
        <v>3</v>
      </c>
      <c r="C2027" s="4">
        <f>INDEX(Calendar!$E$3:$E$367,MATCH(LOLP!$A2027,Calendar!$B$3:$B$367,0))</f>
        <v>1</v>
      </c>
      <c r="D2027" s="2">
        <f t="shared" si="224"/>
        <v>8</v>
      </c>
      <c r="E2027" s="36">
        <v>25471</v>
      </c>
      <c r="F2027" s="7">
        <f>IFERROR(IF(INDEX('Temperature Data'!$AA$15:$AA$348,MATCH(LOLP!A2027,'Temperature Data'!$B$15:$B$348,0))&gt;IF(B2027=9,$G$2,LOLP!$F$2),1,0),0)</f>
        <v>0</v>
      </c>
      <c r="G2027" s="7">
        <f>SUMIFS(LOLP!$F$4:$F$8763,$C$4:$C$8763,$C2027,$B$4:$B$8763,$B2027,$D$4:$D$8763,$D2027)</f>
        <v>0</v>
      </c>
      <c r="H2027" s="7">
        <f>COUNTIFS(Calendar!$E$3:$E$367,LOLP!C2027,Calendar!$D$3:$D$367,LOLP!B2027)</f>
        <v>22</v>
      </c>
      <c r="I2027" s="7">
        <f ca="1">IF($F2027=1,OFFSET(start_norps,LOLP!$D2027+(1-$C2027)*24,LOLP!$B2027)*H2027/G2027,0)</f>
        <v>0</v>
      </c>
      <c r="J2027" s="7">
        <f ca="1">IF($F2027=1,OFFSET(start_33,LOLP!$D2027+(1-$C2027)*24,LOLP!$B2027)*H2027/G2027,0)</f>
        <v>0</v>
      </c>
      <c r="K2027" s="7">
        <f ca="1">IF($F2027,OFFSET(start_40,LOLP!$D2027+(1-$C2027)*24,LOLP!$B2027),0)</f>
        <v>0</v>
      </c>
      <c r="L2027" s="7">
        <f ca="1">IF($F2027,OFFSET(start_50,LOLP!$D2027+(1-$C2027)*24,LOLP!$B2027),0)</f>
        <v>0</v>
      </c>
      <c r="M2027" s="25">
        <f t="shared" ca="1" si="219"/>
        <v>0</v>
      </c>
      <c r="N2027" s="25">
        <f t="shared" ca="1" si="220"/>
        <v>0</v>
      </c>
      <c r="O2027" s="15" t="e">
        <f t="shared" ca="1" si="221"/>
        <v>#DIV/0!</v>
      </c>
      <c r="P2027" s="15" t="e">
        <f t="shared" ca="1" si="222"/>
        <v>#DIV/0!</v>
      </c>
    </row>
    <row r="2028" spans="1:16" x14ac:dyDescent="0.25">
      <c r="A2028" s="1">
        <f t="shared" si="223"/>
        <v>43185</v>
      </c>
      <c r="B2028" s="7">
        <f t="shared" si="218"/>
        <v>3</v>
      </c>
      <c r="C2028" s="4">
        <f>INDEX(Calendar!$E$3:$E$367,MATCH(LOLP!$A2028,Calendar!$B$3:$B$367,0))</f>
        <v>1</v>
      </c>
      <c r="D2028" s="2">
        <f t="shared" si="224"/>
        <v>9</v>
      </c>
      <c r="E2028" s="36">
        <v>25035</v>
      </c>
      <c r="F2028" s="7">
        <f>IFERROR(IF(INDEX('Temperature Data'!$AA$15:$AA$348,MATCH(LOLP!A2028,'Temperature Data'!$B$15:$B$348,0))&gt;IF(B2028=9,$G$2,LOLP!$F$2),1,0),0)</f>
        <v>0</v>
      </c>
      <c r="G2028" s="7">
        <f>SUMIFS(LOLP!$F$4:$F$8763,$C$4:$C$8763,$C2028,$B$4:$B$8763,$B2028,$D$4:$D$8763,$D2028)</f>
        <v>0</v>
      </c>
      <c r="H2028" s="7">
        <f>COUNTIFS(Calendar!$E$3:$E$367,LOLP!C2028,Calendar!$D$3:$D$367,LOLP!B2028)</f>
        <v>22</v>
      </c>
      <c r="I2028" s="7">
        <f ca="1">IF($F2028=1,OFFSET(start_norps,LOLP!$D2028+(1-$C2028)*24,LOLP!$B2028)*H2028/G2028,0)</f>
        <v>0</v>
      </c>
      <c r="J2028" s="7">
        <f ca="1">IF($F2028=1,OFFSET(start_33,LOLP!$D2028+(1-$C2028)*24,LOLP!$B2028)*H2028/G2028,0)</f>
        <v>0</v>
      </c>
      <c r="K2028" s="7">
        <f ca="1">IF($F2028,OFFSET(start_40,LOLP!$D2028+(1-$C2028)*24,LOLP!$B2028),0)</f>
        <v>0</v>
      </c>
      <c r="L2028" s="7">
        <f ca="1">IF($F2028,OFFSET(start_50,LOLP!$D2028+(1-$C2028)*24,LOLP!$B2028),0)</f>
        <v>0</v>
      </c>
      <c r="M2028" s="25">
        <f t="shared" ca="1" si="219"/>
        <v>0</v>
      </c>
      <c r="N2028" s="25">
        <f t="shared" ca="1" si="220"/>
        <v>0</v>
      </c>
      <c r="O2028" s="15" t="e">
        <f t="shared" ca="1" si="221"/>
        <v>#DIV/0!</v>
      </c>
      <c r="P2028" s="15" t="e">
        <f t="shared" ca="1" si="222"/>
        <v>#DIV/0!</v>
      </c>
    </row>
    <row r="2029" spans="1:16" x14ac:dyDescent="0.25">
      <c r="A2029" s="1">
        <f t="shared" si="223"/>
        <v>43185</v>
      </c>
      <c r="B2029" s="7">
        <f t="shared" si="218"/>
        <v>3</v>
      </c>
      <c r="C2029" s="4">
        <f>INDEX(Calendar!$E$3:$E$367,MATCH(LOLP!$A2029,Calendar!$B$3:$B$367,0))</f>
        <v>1</v>
      </c>
      <c r="D2029" s="2">
        <f t="shared" si="224"/>
        <v>10</v>
      </c>
      <c r="E2029" s="36">
        <v>24223</v>
      </c>
      <c r="F2029" s="7">
        <f>IFERROR(IF(INDEX('Temperature Data'!$AA$15:$AA$348,MATCH(LOLP!A2029,'Temperature Data'!$B$15:$B$348,0))&gt;IF(B2029=9,$G$2,LOLP!$F$2),1,0),0)</f>
        <v>0</v>
      </c>
      <c r="G2029" s="7">
        <f>SUMIFS(LOLP!$F$4:$F$8763,$C$4:$C$8763,$C2029,$B$4:$B$8763,$B2029,$D$4:$D$8763,$D2029)</f>
        <v>0</v>
      </c>
      <c r="H2029" s="7">
        <f>COUNTIFS(Calendar!$E$3:$E$367,LOLP!C2029,Calendar!$D$3:$D$367,LOLP!B2029)</f>
        <v>22</v>
      </c>
      <c r="I2029" s="7">
        <f ca="1">IF($F2029=1,OFFSET(start_norps,LOLP!$D2029+(1-$C2029)*24,LOLP!$B2029)*H2029/G2029,0)</f>
        <v>0</v>
      </c>
      <c r="J2029" s="7">
        <f ca="1">IF($F2029=1,OFFSET(start_33,LOLP!$D2029+(1-$C2029)*24,LOLP!$B2029)*H2029/G2029,0)</f>
        <v>0</v>
      </c>
      <c r="K2029" s="7">
        <f ca="1">IF($F2029,OFFSET(start_40,LOLP!$D2029+(1-$C2029)*24,LOLP!$B2029),0)</f>
        <v>0</v>
      </c>
      <c r="L2029" s="7">
        <f ca="1">IF($F2029,OFFSET(start_50,LOLP!$D2029+(1-$C2029)*24,LOLP!$B2029),0)</f>
        <v>0</v>
      </c>
      <c r="M2029" s="25">
        <f t="shared" ca="1" si="219"/>
        <v>0</v>
      </c>
      <c r="N2029" s="25">
        <f t="shared" ca="1" si="220"/>
        <v>0</v>
      </c>
      <c r="O2029" s="15" t="e">
        <f t="shared" ca="1" si="221"/>
        <v>#DIV/0!</v>
      </c>
      <c r="P2029" s="15" t="e">
        <f t="shared" ca="1" si="222"/>
        <v>#DIV/0!</v>
      </c>
    </row>
    <row r="2030" spans="1:16" x14ac:dyDescent="0.25">
      <c r="A2030" s="1">
        <f t="shared" si="223"/>
        <v>43185</v>
      </c>
      <c r="B2030" s="7">
        <f t="shared" si="218"/>
        <v>3</v>
      </c>
      <c r="C2030" s="4">
        <f>INDEX(Calendar!$E$3:$E$367,MATCH(LOLP!$A2030,Calendar!$B$3:$B$367,0))</f>
        <v>1</v>
      </c>
      <c r="D2030" s="2">
        <f t="shared" si="224"/>
        <v>11</v>
      </c>
      <c r="E2030" s="36">
        <v>23438</v>
      </c>
      <c r="F2030" s="7">
        <f>IFERROR(IF(INDEX('Temperature Data'!$AA$15:$AA$348,MATCH(LOLP!A2030,'Temperature Data'!$B$15:$B$348,0))&gt;IF(B2030=9,$G$2,LOLP!$F$2),1,0),0)</f>
        <v>0</v>
      </c>
      <c r="G2030" s="7">
        <f>SUMIFS(LOLP!$F$4:$F$8763,$C$4:$C$8763,$C2030,$B$4:$B$8763,$B2030,$D$4:$D$8763,$D2030)</f>
        <v>0</v>
      </c>
      <c r="H2030" s="7">
        <f>COUNTIFS(Calendar!$E$3:$E$367,LOLP!C2030,Calendar!$D$3:$D$367,LOLP!B2030)</f>
        <v>22</v>
      </c>
      <c r="I2030" s="7">
        <f ca="1">IF($F2030=1,OFFSET(start_norps,LOLP!$D2030+(1-$C2030)*24,LOLP!$B2030)*H2030/G2030,0)</f>
        <v>0</v>
      </c>
      <c r="J2030" s="7">
        <f ca="1">IF($F2030=1,OFFSET(start_33,LOLP!$D2030+(1-$C2030)*24,LOLP!$B2030)*H2030/G2030,0)</f>
        <v>0</v>
      </c>
      <c r="K2030" s="7">
        <f ca="1">IF($F2030,OFFSET(start_40,LOLP!$D2030+(1-$C2030)*24,LOLP!$B2030),0)</f>
        <v>0</v>
      </c>
      <c r="L2030" s="7">
        <f ca="1">IF($F2030,OFFSET(start_50,LOLP!$D2030+(1-$C2030)*24,LOLP!$B2030),0)</f>
        <v>0</v>
      </c>
      <c r="M2030" s="25">
        <f t="shared" ca="1" si="219"/>
        <v>0</v>
      </c>
      <c r="N2030" s="25">
        <f t="shared" ca="1" si="220"/>
        <v>0</v>
      </c>
      <c r="O2030" s="15" t="e">
        <f t="shared" ca="1" si="221"/>
        <v>#DIV/0!</v>
      </c>
      <c r="P2030" s="15" t="e">
        <f t="shared" ca="1" si="222"/>
        <v>#DIV/0!</v>
      </c>
    </row>
    <row r="2031" spans="1:16" x14ac:dyDescent="0.25">
      <c r="A2031" s="1">
        <f t="shared" si="223"/>
        <v>43185</v>
      </c>
      <c r="B2031" s="7">
        <f t="shared" si="218"/>
        <v>3</v>
      </c>
      <c r="C2031" s="4">
        <f>INDEX(Calendar!$E$3:$E$367,MATCH(LOLP!$A2031,Calendar!$B$3:$B$367,0))</f>
        <v>1</v>
      </c>
      <c r="D2031" s="2">
        <f t="shared" si="224"/>
        <v>12</v>
      </c>
      <c r="E2031" s="36">
        <v>22780</v>
      </c>
      <c r="F2031" s="7">
        <f>IFERROR(IF(INDEX('Temperature Data'!$AA$15:$AA$348,MATCH(LOLP!A2031,'Temperature Data'!$B$15:$B$348,0))&gt;IF(B2031=9,$G$2,LOLP!$F$2),1,0),0)</f>
        <v>0</v>
      </c>
      <c r="G2031" s="7">
        <f>SUMIFS(LOLP!$F$4:$F$8763,$C$4:$C$8763,$C2031,$B$4:$B$8763,$B2031,$D$4:$D$8763,$D2031)</f>
        <v>0</v>
      </c>
      <c r="H2031" s="7">
        <f>COUNTIFS(Calendar!$E$3:$E$367,LOLP!C2031,Calendar!$D$3:$D$367,LOLP!B2031)</f>
        <v>22</v>
      </c>
      <c r="I2031" s="7">
        <f ca="1">IF($F2031=1,OFFSET(start_norps,LOLP!$D2031+(1-$C2031)*24,LOLP!$B2031)*H2031/G2031,0)</f>
        <v>0</v>
      </c>
      <c r="J2031" s="7">
        <f ca="1">IF($F2031=1,OFFSET(start_33,LOLP!$D2031+(1-$C2031)*24,LOLP!$B2031)*H2031/G2031,0)</f>
        <v>0</v>
      </c>
      <c r="K2031" s="7">
        <f ca="1">IF($F2031,OFFSET(start_40,LOLP!$D2031+(1-$C2031)*24,LOLP!$B2031),0)</f>
        <v>0</v>
      </c>
      <c r="L2031" s="7">
        <f ca="1">IF($F2031,OFFSET(start_50,LOLP!$D2031+(1-$C2031)*24,LOLP!$B2031),0)</f>
        <v>0</v>
      </c>
      <c r="M2031" s="25">
        <f t="shared" ca="1" si="219"/>
        <v>0</v>
      </c>
      <c r="N2031" s="25">
        <f t="shared" ca="1" si="220"/>
        <v>0</v>
      </c>
      <c r="O2031" s="15" t="e">
        <f t="shared" ca="1" si="221"/>
        <v>#DIV/0!</v>
      </c>
      <c r="P2031" s="15" t="e">
        <f t="shared" ca="1" si="222"/>
        <v>#DIV/0!</v>
      </c>
    </row>
    <row r="2032" spans="1:16" x14ac:dyDescent="0.25">
      <c r="A2032" s="1">
        <f t="shared" si="223"/>
        <v>43185</v>
      </c>
      <c r="B2032" s="7">
        <f t="shared" si="218"/>
        <v>3</v>
      </c>
      <c r="C2032" s="4">
        <f>INDEX(Calendar!$E$3:$E$367,MATCH(LOLP!$A2032,Calendar!$B$3:$B$367,0))</f>
        <v>1</v>
      </c>
      <c r="D2032" s="2">
        <f t="shared" si="224"/>
        <v>13</v>
      </c>
      <c r="E2032" s="36">
        <v>22493</v>
      </c>
      <c r="F2032" s="7">
        <f>IFERROR(IF(INDEX('Temperature Data'!$AA$15:$AA$348,MATCH(LOLP!A2032,'Temperature Data'!$B$15:$B$348,0))&gt;IF(B2032=9,$G$2,LOLP!$F$2),1,0),0)</f>
        <v>0</v>
      </c>
      <c r="G2032" s="7">
        <f>SUMIFS(LOLP!$F$4:$F$8763,$C$4:$C$8763,$C2032,$B$4:$B$8763,$B2032,$D$4:$D$8763,$D2032)</f>
        <v>0</v>
      </c>
      <c r="H2032" s="7">
        <f>COUNTIFS(Calendar!$E$3:$E$367,LOLP!C2032,Calendar!$D$3:$D$367,LOLP!B2032)</f>
        <v>22</v>
      </c>
      <c r="I2032" s="7">
        <f ca="1">IF($F2032=1,OFFSET(start_norps,LOLP!$D2032+(1-$C2032)*24,LOLP!$B2032)*H2032/G2032,0)</f>
        <v>0</v>
      </c>
      <c r="J2032" s="7">
        <f ca="1">IF($F2032=1,OFFSET(start_33,LOLP!$D2032+(1-$C2032)*24,LOLP!$B2032)*H2032/G2032,0)</f>
        <v>0</v>
      </c>
      <c r="K2032" s="7">
        <f ca="1">IF($F2032,OFFSET(start_40,LOLP!$D2032+(1-$C2032)*24,LOLP!$B2032),0)</f>
        <v>0</v>
      </c>
      <c r="L2032" s="7">
        <f ca="1">IF($F2032,OFFSET(start_50,LOLP!$D2032+(1-$C2032)*24,LOLP!$B2032),0)</f>
        <v>0</v>
      </c>
      <c r="M2032" s="25">
        <f t="shared" ca="1" si="219"/>
        <v>0</v>
      </c>
      <c r="N2032" s="25">
        <f t="shared" ca="1" si="220"/>
        <v>0</v>
      </c>
      <c r="O2032" s="15" t="e">
        <f t="shared" ca="1" si="221"/>
        <v>#DIV/0!</v>
      </c>
      <c r="P2032" s="15" t="e">
        <f t="shared" ca="1" si="222"/>
        <v>#DIV/0!</v>
      </c>
    </row>
    <row r="2033" spans="1:16" x14ac:dyDescent="0.25">
      <c r="A2033" s="1">
        <f t="shared" si="223"/>
        <v>43185</v>
      </c>
      <c r="B2033" s="7">
        <f t="shared" si="218"/>
        <v>3</v>
      </c>
      <c r="C2033" s="4">
        <f>INDEX(Calendar!$E$3:$E$367,MATCH(LOLP!$A2033,Calendar!$B$3:$B$367,0))</f>
        <v>1</v>
      </c>
      <c r="D2033" s="2">
        <f t="shared" si="224"/>
        <v>14</v>
      </c>
      <c r="E2033" s="36">
        <v>22266</v>
      </c>
      <c r="F2033" s="7">
        <f>IFERROR(IF(INDEX('Temperature Data'!$AA$15:$AA$348,MATCH(LOLP!A2033,'Temperature Data'!$B$15:$B$348,0))&gt;IF(B2033=9,$G$2,LOLP!$F$2),1,0),0)</f>
        <v>0</v>
      </c>
      <c r="G2033" s="7">
        <f>SUMIFS(LOLP!$F$4:$F$8763,$C$4:$C$8763,$C2033,$B$4:$B$8763,$B2033,$D$4:$D$8763,$D2033)</f>
        <v>0</v>
      </c>
      <c r="H2033" s="7">
        <f>COUNTIFS(Calendar!$E$3:$E$367,LOLP!C2033,Calendar!$D$3:$D$367,LOLP!B2033)</f>
        <v>22</v>
      </c>
      <c r="I2033" s="7">
        <f ca="1">IF($F2033=1,OFFSET(start_norps,LOLP!$D2033+(1-$C2033)*24,LOLP!$B2033)*H2033/G2033,0)</f>
        <v>0</v>
      </c>
      <c r="J2033" s="7">
        <f ca="1">IF($F2033=1,OFFSET(start_33,LOLP!$D2033+(1-$C2033)*24,LOLP!$B2033)*H2033/G2033,0)</f>
        <v>0</v>
      </c>
      <c r="K2033" s="7">
        <f ca="1">IF($F2033,OFFSET(start_40,LOLP!$D2033+(1-$C2033)*24,LOLP!$B2033),0)</f>
        <v>0</v>
      </c>
      <c r="L2033" s="7">
        <f ca="1">IF($F2033,OFFSET(start_50,LOLP!$D2033+(1-$C2033)*24,LOLP!$B2033),0)</f>
        <v>0</v>
      </c>
      <c r="M2033" s="25">
        <f t="shared" ca="1" si="219"/>
        <v>0</v>
      </c>
      <c r="N2033" s="25">
        <f t="shared" ca="1" si="220"/>
        <v>0</v>
      </c>
      <c r="O2033" s="15" t="e">
        <f t="shared" ca="1" si="221"/>
        <v>#DIV/0!</v>
      </c>
      <c r="P2033" s="15" t="e">
        <f t="shared" ca="1" si="222"/>
        <v>#DIV/0!</v>
      </c>
    </row>
    <row r="2034" spans="1:16" x14ac:dyDescent="0.25">
      <c r="A2034" s="1">
        <f t="shared" si="223"/>
        <v>43185</v>
      </c>
      <c r="B2034" s="7">
        <f t="shared" si="218"/>
        <v>3</v>
      </c>
      <c r="C2034" s="4">
        <f>INDEX(Calendar!$E$3:$E$367,MATCH(LOLP!$A2034,Calendar!$B$3:$B$367,0))</f>
        <v>1</v>
      </c>
      <c r="D2034" s="2">
        <f t="shared" si="224"/>
        <v>15</v>
      </c>
      <c r="E2034" s="36">
        <v>22481</v>
      </c>
      <c r="F2034" s="7">
        <f>IFERROR(IF(INDEX('Temperature Data'!$AA$15:$AA$348,MATCH(LOLP!A2034,'Temperature Data'!$B$15:$B$348,0))&gt;IF(B2034=9,$G$2,LOLP!$F$2),1,0),0)</f>
        <v>0</v>
      </c>
      <c r="G2034" s="7">
        <f>SUMIFS(LOLP!$F$4:$F$8763,$C$4:$C$8763,$C2034,$B$4:$B$8763,$B2034,$D$4:$D$8763,$D2034)</f>
        <v>0</v>
      </c>
      <c r="H2034" s="7">
        <f>COUNTIFS(Calendar!$E$3:$E$367,LOLP!C2034,Calendar!$D$3:$D$367,LOLP!B2034)</f>
        <v>22</v>
      </c>
      <c r="I2034" s="7">
        <f ca="1">IF($F2034=1,OFFSET(start_norps,LOLP!$D2034+(1-$C2034)*24,LOLP!$B2034)*H2034/G2034,0)</f>
        <v>0</v>
      </c>
      <c r="J2034" s="7">
        <f ca="1">IF($F2034=1,OFFSET(start_33,LOLP!$D2034+(1-$C2034)*24,LOLP!$B2034)*H2034/G2034,0)</f>
        <v>0</v>
      </c>
      <c r="K2034" s="7">
        <f ca="1">IF($F2034,OFFSET(start_40,LOLP!$D2034+(1-$C2034)*24,LOLP!$B2034),0)</f>
        <v>0</v>
      </c>
      <c r="L2034" s="7">
        <f ca="1">IF($F2034,OFFSET(start_50,LOLP!$D2034+(1-$C2034)*24,LOLP!$B2034),0)</f>
        <v>0</v>
      </c>
      <c r="M2034" s="25">
        <f t="shared" ca="1" si="219"/>
        <v>0</v>
      </c>
      <c r="N2034" s="25">
        <f t="shared" ca="1" si="220"/>
        <v>0</v>
      </c>
      <c r="O2034" s="15" t="e">
        <f t="shared" ca="1" si="221"/>
        <v>#DIV/0!</v>
      </c>
      <c r="P2034" s="15" t="e">
        <f t="shared" ca="1" si="222"/>
        <v>#DIV/0!</v>
      </c>
    </row>
    <row r="2035" spans="1:16" x14ac:dyDescent="0.25">
      <c r="A2035" s="1">
        <f t="shared" si="223"/>
        <v>43185</v>
      </c>
      <c r="B2035" s="7">
        <f t="shared" si="218"/>
        <v>3</v>
      </c>
      <c r="C2035" s="4">
        <f>INDEX(Calendar!$E$3:$E$367,MATCH(LOLP!$A2035,Calendar!$B$3:$B$367,0))</f>
        <v>1</v>
      </c>
      <c r="D2035" s="2">
        <f t="shared" si="224"/>
        <v>16</v>
      </c>
      <c r="E2035" s="36">
        <v>23004</v>
      </c>
      <c r="F2035" s="7">
        <f>IFERROR(IF(INDEX('Temperature Data'!$AA$15:$AA$348,MATCH(LOLP!A2035,'Temperature Data'!$B$15:$B$348,0))&gt;IF(B2035=9,$G$2,LOLP!$F$2),1,0),0)</f>
        <v>0</v>
      </c>
      <c r="G2035" s="7">
        <f>SUMIFS(LOLP!$F$4:$F$8763,$C$4:$C$8763,$C2035,$B$4:$B$8763,$B2035,$D$4:$D$8763,$D2035)</f>
        <v>0</v>
      </c>
      <c r="H2035" s="7">
        <f>COUNTIFS(Calendar!$E$3:$E$367,LOLP!C2035,Calendar!$D$3:$D$367,LOLP!B2035)</f>
        <v>22</v>
      </c>
      <c r="I2035" s="7">
        <f ca="1">IF($F2035=1,OFFSET(start_norps,LOLP!$D2035+(1-$C2035)*24,LOLP!$B2035)*H2035/G2035,0)</f>
        <v>0</v>
      </c>
      <c r="J2035" s="7">
        <f ca="1">IF($F2035=1,OFFSET(start_33,LOLP!$D2035+(1-$C2035)*24,LOLP!$B2035)*H2035/G2035,0)</f>
        <v>0</v>
      </c>
      <c r="K2035" s="7">
        <f ca="1">IF($F2035,OFFSET(start_40,LOLP!$D2035+(1-$C2035)*24,LOLP!$B2035),0)</f>
        <v>0</v>
      </c>
      <c r="L2035" s="7">
        <f ca="1">IF($F2035,OFFSET(start_50,LOLP!$D2035+(1-$C2035)*24,LOLP!$B2035),0)</f>
        <v>0</v>
      </c>
      <c r="M2035" s="25">
        <f t="shared" ca="1" si="219"/>
        <v>0</v>
      </c>
      <c r="N2035" s="25">
        <f t="shared" ca="1" si="220"/>
        <v>0</v>
      </c>
      <c r="O2035" s="15" t="e">
        <f t="shared" ca="1" si="221"/>
        <v>#DIV/0!</v>
      </c>
      <c r="P2035" s="15" t="e">
        <f t="shared" ca="1" si="222"/>
        <v>#DIV/0!</v>
      </c>
    </row>
    <row r="2036" spans="1:16" x14ac:dyDescent="0.25">
      <c r="A2036" s="1">
        <f t="shared" si="223"/>
        <v>43185</v>
      </c>
      <c r="B2036" s="7">
        <f t="shared" si="218"/>
        <v>3</v>
      </c>
      <c r="C2036" s="4">
        <f>INDEX(Calendar!$E$3:$E$367,MATCH(LOLP!$A2036,Calendar!$B$3:$B$367,0))</f>
        <v>1</v>
      </c>
      <c r="D2036" s="2">
        <f t="shared" si="224"/>
        <v>17</v>
      </c>
      <c r="E2036" s="36">
        <v>24132</v>
      </c>
      <c r="F2036" s="7">
        <f>IFERROR(IF(INDEX('Temperature Data'!$AA$15:$AA$348,MATCH(LOLP!A2036,'Temperature Data'!$B$15:$B$348,0))&gt;IF(B2036=9,$G$2,LOLP!$F$2),1,0),0)</f>
        <v>0</v>
      </c>
      <c r="G2036" s="7">
        <f>SUMIFS(LOLP!$F$4:$F$8763,$C$4:$C$8763,$C2036,$B$4:$B$8763,$B2036,$D$4:$D$8763,$D2036)</f>
        <v>0</v>
      </c>
      <c r="H2036" s="7">
        <f>COUNTIFS(Calendar!$E$3:$E$367,LOLP!C2036,Calendar!$D$3:$D$367,LOLP!B2036)</f>
        <v>22</v>
      </c>
      <c r="I2036" s="7">
        <f ca="1">IF($F2036=1,OFFSET(start_norps,LOLP!$D2036+(1-$C2036)*24,LOLP!$B2036)*H2036/G2036,0)</f>
        <v>0</v>
      </c>
      <c r="J2036" s="7">
        <f ca="1">IF($F2036=1,OFFSET(start_33,LOLP!$D2036+(1-$C2036)*24,LOLP!$B2036)*H2036/G2036,0)</f>
        <v>0</v>
      </c>
      <c r="K2036" s="7">
        <f ca="1">IF($F2036,OFFSET(start_40,LOLP!$D2036+(1-$C2036)*24,LOLP!$B2036),0)</f>
        <v>0</v>
      </c>
      <c r="L2036" s="7">
        <f ca="1">IF($F2036,OFFSET(start_50,LOLP!$D2036+(1-$C2036)*24,LOLP!$B2036),0)</f>
        <v>0</v>
      </c>
      <c r="M2036" s="25">
        <f t="shared" ca="1" si="219"/>
        <v>0</v>
      </c>
      <c r="N2036" s="25">
        <f t="shared" ca="1" si="220"/>
        <v>0</v>
      </c>
      <c r="O2036" s="15" t="e">
        <f t="shared" ca="1" si="221"/>
        <v>#DIV/0!</v>
      </c>
      <c r="P2036" s="15" t="e">
        <f t="shared" ca="1" si="222"/>
        <v>#DIV/0!</v>
      </c>
    </row>
    <row r="2037" spans="1:16" x14ac:dyDescent="0.25">
      <c r="A2037" s="1">
        <f t="shared" si="223"/>
        <v>43185</v>
      </c>
      <c r="B2037" s="7">
        <f t="shared" si="218"/>
        <v>3</v>
      </c>
      <c r="C2037" s="4">
        <f>INDEX(Calendar!$E$3:$E$367,MATCH(LOLP!$A2037,Calendar!$B$3:$B$367,0))</f>
        <v>1</v>
      </c>
      <c r="D2037" s="2">
        <f t="shared" si="224"/>
        <v>18</v>
      </c>
      <c r="E2037" s="36">
        <v>25202</v>
      </c>
      <c r="F2037" s="7">
        <f>IFERROR(IF(INDEX('Temperature Data'!$AA$15:$AA$348,MATCH(LOLP!A2037,'Temperature Data'!$B$15:$B$348,0))&gt;IF(B2037=9,$G$2,LOLP!$F$2),1,0),0)</f>
        <v>0</v>
      </c>
      <c r="G2037" s="7">
        <f>SUMIFS(LOLP!$F$4:$F$8763,$C$4:$C$8763,$C2037,$B$4:$B$8763,$B2037,$D$4:$D$8763,$D2037)</f>
        <v>0</v>
      </c>
      <c r="H2037" s="7">
        <f>COUNTIFS(Calendar!$E$3:$E$367,LOLP!C2037,Calendar!$D$3:$D$367,LOLP!B2037)</f>
        <v>22</v>
      </c>
      <c r="I2037" s="7">
        <f ca="1">IF($F2037=1,OFFSET(start_norps,LOLP!$D2037+(1-$C2037)*24,LOLP!$B2037)*H2037/G2037,0)</f>
        <v>0</v>
      </c>
      <c r="J2037" s="7">
        <f ca="1">IF($F2037=1,OFFSET(start_33,LOLP!$D2037+(1-$C2037)*24,LOLP!$B2037)*H2037/G2037,0)</f>
        <v>0</v>
      </c>
      <c r="K2037" s="7">
        <f ca="1">IF($F2037,OFFSET(start_40,LOLP!$D2037+(1-$C2037)*24,LOLP!$B2037),0)</f>
        <v>0</v>
      </c>
      <c r="L2037" s="7">
        <f ca="1">IF($F2037,OFFSET(start_50,LOLP!$D2037+(1-$C2037)*24,LOLP!$B2037),0)</f>
        <v>0</v>
      </c>
      <c r="M2037" s="25">
        <f t="shared" ca="1" si="219"/>
        <v>0</v>
      </c>
      <c r="N2037" s="25">
        <f t="shared" ca="1" si="220"/>
        <v>0</v>
      </c>
      <c r="O2037" s="15" t="e">
        <f t="shared" ca="1" si="221"/>
        <v>#DIV/0!</v>
      </c>
      <c r="P2037" s="15" t="e">
        <f t="shared" ca="1" si="222"/>
        <v>#DIV/0!</v>
      </c>
    </row>
    <row r="2038" spans="1:16" x14ac:dyDescent="0.25">
      <c r="A2038" s="1">
        <f t="shared" si="223"/>
        <v>43185</v>
      </c>
      <c r="B2038" s="7">
        <f t="shared" si="218"/>
        <v>3</v>
      </c>
      <c r="C2038" s="4">
        <f>INDEX(Calendar!$E$3:$E$367,MATCH(LOLP!$A2038,Calendar!$B$3:$B$367,0))</f>
        <v>1</v>
      </c>
      <c r="D2038" s="2">
        <f t="shared" si="224"/>
        <v>19</v>
      </c>
      <c r="E2038" s="36">
        <v>26964</v>
      </c>
      <c r="F2038" s="7">
        <f>IFERROR(IF(INDEX('Temperature Data'!$AA$15:$AA$348,MATCH(LOLP!A2038,'Temperature Data'!$B$15:$B$348,0))&gt;IF(B2038=9,$G$2,LOLP!$F$2),1,0),0)</f>
        <v>0</v>
      </c>
      <c r="G2038" s="7">
        <f>SUMIFS(LOLP!$F$4:$F$8763,$C$4:$C$8763,$C2038,$B$4:$B$8763,$B2038,$D$4:$D$8763,$D2038)</f>
        <v>0</v>
      </c>
      <c r="H2038" s="7">
        <f>COUNTIFS(Calendar!$E$3:$E$367,LOLP!C2038,Calendar!$D$3:$D$367,LOLP!B2038)</f>
        <v>22</v>
      </c>
      <c r="I2038" s="7">
        <f ca="1">IF($F2038=1,OFFSET(start_norps,LOLP!$D2038+(1-$C2038)*24,LOLP!$B2038)*H2038/G2038,0)</f>
        <v>0</v>
      </c>
      <c r="J2038" s="7">
        <f ca="1">IF($F2038=1,OFFSET(start_33,LOLP!$D2038+(1-$C2038)*24,LOLP!$B2038)*H2038/G2038,0)</f>
        <v>0</v>
      </c>
      <c r="K2038" s="7">
        <f ca="1">IF($F2038,OFFSET(start_40,LOLP!$D2038+(1-$C2038)*24,LOLP!$B2038),0)</f>
        <v>0</v>
      </c>
      <c r="L2038" s="7">
        <f ca="1">IF($F2038,OFFSET(start_50,LOLP!$D2038+(1-$C2038)*24,LOLP!$B2038),0)</f>
        <v>0</v>
      </c>
      <c r="M2038" s="25">
        <f t="shared" ca="1" si="219"/>
        <v>0</v>
      </c>
      <c r="N2038" s="25">
        <f t="shared" ca="1" si="220"/>
        <v>0</v>
      </c>
      <c r="O2038" s="15" t="e">
        <f t="shared" ca="1" si="221"/>
        <v>#DIV/0!</v>
      </c>
      <c r="P2038" s="15" t="e">
        <f t="shared" ca="1" si="222"/>
        <v>#DIV/0!</v>
      </c>
    </row>
    <row r="2039" spans="1:16" x14ac:dyDescent="0.25">
      <c r="A2039" s="1">
        <f t="shared" si="223"/>
        <v>43185</v>
      </c>
      <c r="B2039" s="7">
        <f t="shared" si="218"/>
        <v>3</v>
      </c>
      <c r="C2039" s="4">
        <f>INDEX(Calendar!$E$3:$E$367,MATCH(LOLP!$A2039,Calendar!$B$3:$B$367,0))</f>
        <v>1</v>
      </c>
      <c r="D2039" s="2">
        <f t="shared" si="224"/>
        <v>20</v>
      </c>
      <c r="E2039" s="36">
        <v>27485</v>
      </c>
      <c r="F2039" s="7">
        <f>IFERROR(IF(INDEX('Temperature Data'!$AA$15:$AA$348,MATCH(LOLP!A2039,'Temperature Data'!$B$15:$B$348,0))&gt;IF(B2039=9,$G$2,LOLP!$F$2),1,0),0)</f>
        <v>0</v>
      </c>
      <c r="G2039" s="7">
        <f>SUMIFS(LOLP!$F$4:$F$8763,$C$4:$C$8763,$C2039,$B$4:$B$8763,$B2039,$D$4:$D$8763,$D2039)</f>
        <v>0</v>
      </c>
      <c r="H2039" s="7">
        <f>COUNTIFS(Calendar!$E$3:$E$367,LOLP!C2039,Calendar!$D$3:$D$367,LOLP!B2039)</f>
        <v>22</v>
      </c>
      <c r="I2039" s="7">
        <f ca="1">IF($F2039=1,OFFSET(start_norps,LOLP!$D2039+(1-$C2039)*24,LOLP!$B2039)*H2039/G2039,0)</f>
        <v>0</v>
      </c>
      <c r="J2039" s="7">
        <f ca="1">IF($F2039=1,OFFSET(start_33,LOLP!$D2039+(1-$C2039)*24,LOLP!$B2039)*H2039/G2039,0)</f>
        <v>0</v>
      </c>
      <c r="K2039" s="7">
        <f ca="1">IF($F2039,OFFSET(start_40,LOLP!$D2039+(1-$C2039)*24,LOLP!$B2039),0)</f>
        <v>0</v>
      </c>
      <c r="L2039" s="7">
        <f ca="1">IF($F2039,OFFSET(start_50,LOLP!$D2039+(1-$C2039)*24,LOLP!$B2039),0)</f>
        <v>0</v>
      </c>
      <c r="M2039" s="25">
        <f t="shared" ca="1" si="219"/>
        <v>0</v>
      </c>
      <c r="N2039" s="25">
        <f t="shared" ca="1" si="220"/>
        <v>0</v>
      </c>
      <c r="O2039" s="15" t="e">
        <f t="shared" ca="1" si="221"/>
        <v>#DIV/0!</v>
      </c>
      <c r="P2039" s="15" t="e">
        <f t="shared" ca="1" si="222"/>
        <v>#DIV/0!</v>
      </c>
    </row>
    <row r="2040" spans="1:16" x14ac:dyDescent="0.25">
      <c r="A2040" s="1">
        <f t="shared" si="223"/>
        <v>43185</v>
      </c>
      <c r="B2040" s="7">
        <f t="shared" si="218"/>
        <v>3</v>
      </c>
      <c r="C2040" s="4">
        <f>INDEX(Calendar!$E$3:$E$367,MATCH(LOLP!$A2040,Calendar!$B$3:$B$367,0))</f>
        <v>1</v>
      </c>
      <c r="D2040" s="2">
        <f t="shared" si="224"/>
        <v>21</v>
      </c>
      <c r="E2040" s="36">
        <v>26423</v>
      </c>
      <c r="F2040" s="7">
        <f>IFERROR(IF(INDEX('Temperature Data'!$AA$15:$AA$348,MATCH(LOLP!A2040,'Temperature Data'!$B$15:$B$348,0))&gt;IF(B2040=9,$G$2,LOLP!$F$2),1,0),0)</f>
        <v>0</v>
      </c>
      <c r="G2040" s="7">
        <f>SUMIFS(LOLP!$F$4:$F$8763,$C$4:$C$8763,$C2040,$B$4:$B$8763,$B2040,$D$4:$D$8763,$D2040)</f>
        <v>0</v>
      </c>
      <c r="H2040" s="7">
        <f>COUNTIFS(Calendar!$E$3:$E$367,LOLP!C2040,Calendar!$D$3:$D$367,LOLP!B2040)</f>
        <v>22</v>
      </c>
      <c r="I2040" s="7">
        <f ca="1">IF($F2040=1,OFFSET(start_norps,LOLP!$D2040+(1-$C2040)*24,LOLP!$B2040)*H2040/G2040,0)</f>
        <v>0</v>
      </c>
      <c r="J2040" s="7">
        <f ca="1">IF($F2040=1,OFFSET(start_33,LOLP!$D2040+(1-$C2040)*24,LOLP!$B2040)*H2040/G2040,0)</f>
        <v>0</v>
      </c>
      <c r="K2040" s="7">
        <f ca="1">IF($F2040,OFFSET(start_40,LOLP!$D2040+(1-$C2040)*24,LOLP!$B2040),0)</f>
        <v>0</v>
      </c>
      <c r="L2040" s="7">
        <f ca="1">IF($F2040,OFFSET(start_50,LOLP!$D2040+(1-$C2040)*24,LOLP!$B2040),0)</f>
        <v>0</v>
      </c>
      <c r="M2040" s="25">
        <f t="shared" ca="1" si="219"/>
        <v>0</v>
      </c>
      <c r="N2040" s="25">
        <f t="shared" ca="1" si="220"/>
        <v>0</v>
      </c>
      <c r="O2040" s="15" t="e">
        <f t="shared" ca="1" si="221"/>
        <v>#DIV/0!</v>
      </c>
      <c r="P2040" s="15" t="e">
        <f t="shared" ca="1" si="222"/>
        <v>#DIV/0!</v>
      </c>
    </row>
    <row r="2041" spans="1:16" x14ac:dyDescent="0.25">
      <c r="A2041" s="1">
        <f t="shared" si="223"/>
        <v>43185</v>
      </c>
      <c r="B2041" s="7">
        <f t="shared" si="218"/>
        <v>3</v>
      </c>
      <c r="C2041" s="4">
        <f>INDEX(Calendar!$E$3:$E$367,MATCH(LOLP!$A2041,Calendar!$B$3:$B$367,0))</f>
        <v>1</v>
      </c>
      <c r="D2041" s="2">
        <f t="shared" si="224"/>
        <v>22</v>
      </c>
      <c r="E2041" s="36">
        <v>24499</v>
      </c>
      <c r="F2041" s="7">
        <f>IFERROR(IF(INDEX('Temperature Data'!$AA$15:$AA$348,MATCH(LOLP!A2041,'Temperature Data'!$B$15:$B$348,0))&gt;IF(B2041=9,$G$2,LOLP!$F$2),1,0),0)</f>
        <v>0</v>
      </c>
      <c r="G2041" s="7">
        <f>SUMIFS(LOLP!$F$4:$F$8763,$C$4:$C$8763,$C2041,$B$4:$B$8763,$B2041,$D$4:$D$8763,$D2041)</f>
        <v>0</v>
      </c>
      <c r="H2041" s="7">
        <f>COUNTIFS(Calendar!$E$3:$E$367,LOLP!C2041,Calendar!$D$3:$D$367,LOLP!B2041)</f>
        <v>22</v>
      </c>
      <c r="I2041" s="7">
        <f ca="1">IF($F2041=1,OFFSET(start_norps,LOLP!$D2041+(1-$C2041)*24,LOLP!$B2041)*H2041/G2041,0)</f>
        <v>0</v>
      </c>
      <c r="J2041" s="7">
        <f ca="1">IF($F2041=1,OFFSET(start_33,LOLP!$D2041+(1-$C2041)*24,LOLP!$B2041)*H2041/G2041,0)</f>
        <v>0</v>
      </c>
      <c r="K2041" s="7">
        <f ca="1">IF($F2041,OFFSET(start_40,LOLP!$D2041+(1-$C2041)*24,LOLP!$B2041),0)</f>
        <v>0</v>
      </c>
      <c r="L2041" s="7">
        <f ca="1">IF($F2041,OFFSET(start_50,LOLP!$D2041+(1-$C2041)*24,LOLP!$B2041),0)</f>
        <v>0</v>
      </c>
      <c r="M2041" s="25">
        <f t="shared" ca="1" si="219"/>
        <v>0</v>
      </c>
      <c r="N2041" s="25">
        <f t="shared" ca="1" si="220"/>
        <v>0</v>
      </c>
      <c r="O2041" s="15" t="e">
        <f t="shared" ca="1" si="221"/>
        <v>#DIV/0!</v>
      </c>
      <c r="P2041" s="15" t="e">
        <f t="shared" ca="1" si="222"/>
        <v>#DIV/0!</v>
      </c>
    </row>
    <row r="2042" spans="1:16" x14ac:dyDescent="0.25">
      <c r="A2042" s="1">
        <f t="shared" si="223"/>
        <v>43185</v>
      </c>
      <c r="B2042" s="7">
        <f t="shared" si="218"/>
        <v>3</v>
      </c>
      <c r="C2042" s="4">
        <f>INDEX(Calendar!$E$3:$E$367,MATCH(LOLP!$A2042,Calendar!$B$3:$B$367,0))</f>
        <v>1</v>
      </c>
      <c r="D2042" s="2">
        <f t="shared" si="224"/>
        <v>23</v>
      </c>
      <c r="E2042" s="36">
        <v>22911</v>
      </c>
      <c r="F2042" s="7">
        <f>IFERROR(IF(INDEX('Temperature Data'!$AA$15:$AA$348,MATCH(LOLP!A2042,'Temperature Data'!$B$15:$B$348,0))&gt;IF(B2042=9,$G$2,LOLP!$F$2),1,0),0)</f>
        <v>0</v>
      </c>
      <c r="G2042" s="7">
        <f>SUMIFS(LOLP!$F$4:$F$8763,$C$4:$C$8763,$C2042,$B$4:$B$8763,$B2042,$D$4:$D$8763,$D2042)</f>
        <v>0</v>
      </c>
      <c r="H2042" s="7">
        <f>COUNTIFS(Calendar!$E$3:$E$367,LOLP!C2042,Calendar!$D$3:$D$367,LOLP!B2042)</f>
        <v>22</v>
      </c>
      <c r="I2042" s="7">
        <f ca="1">IF($F2042=1,OFFSET(start_norps,LOLP!$D2042+(1-$C2042)*24,LOLP!$B2042)*H2042/G2042,0)</f>
        <v>0</v>
      </c>
      <c r="J2042" s="7">
        <f ca="1">IF($F2042=1,OFFSET(start_33,LOLP!$D2042+(1-$C2042)*24,LOLP!$B2042)*H2042/G2042,0)</f>
        <v>0</v>
      </c>
      <c r="K2042" s="7">
        <f ca="1">IF($F2042,OFFSET(start_40,LOLP!$D2042+(1-$C2042)*24,LOLP!$B2042),0)</f>
        <v>0</v>
      </c>
      <c r="L2042" s="7">
        <f ca="1">IF($F2042,OFFSET(start_50,LOLP!$D2042+(1-$C2042)*24,LOLP!$B2042),0)</f>
        <v>0</v>
      </c>
      <c r="M2042" s="25">
        <f t="shared" ca="1" si="219"/>
        <v>0</v>
      </c>
      <c r="N2042" s="25">
        <f t="shared" ca="1" si="220"/>
        <v>0</v>
      </c>
      <c r="O2042" s="15" t="e">
        <f t="shared" ca="1" si="221"/>
        <v>#DIV/0!</v>
      </c>
      <c r="P2042" s="15" t="e">
        <f t="shared" ca="1" si="222"/>
        <v>#DIV/0!</v>
      </c>
    </row>
    <row r="2043" spans="1:16" x14ac:dyDescent="0.25">
      <c r="A2043" s="1">
        <f t="shared" si="223"/>
        <v>43185</v>
      </c>
      <c r="B2043" s="7">
        <f t="shared" si="218"/>
        <v>3</v>
      </c>
      <c r="C2043" s="4">
        <f>INDEX(Calendar!$E$3:$E$367,MATCH(LOLP!$A2043,Calendar!$B$3:$B$367,0))</f>
        <v>1</v>
      </c>
      <c r="D2043" s="2">
        <f t="shared" si="224"/>
        <v>24</v>
      </c>
      <c r="E2043" s="36">
        <v>21612</v>
      </c>
      <c r="F2043" s="7">
        <f>IFERROR(IF(INDEX('Temperature Data'!$AA$15:$AA$348,MATCH(LOLP!A2043,'Temperature Data'!$B$15:$B$348,0))&gt;IF(B2043=9,$G$2,LOLP!$F$2),1,0),0)</f>
        <v>0</v>
      </c>
      <c r="G2043" s="7">
        <f>SUMIFS(LOLP!$F$4:$F$8763,$C$4:$C$8763,$C2043,$B$4:$B$8763,$B2043,$D$4:$D$8763,$D2043)</f>
        <v>0</v>
      </c>
      <c r="H2043" s="7">
        <f>COUNTIFS(Calendar!$E$3:$E$367,LOLP!C2043,Calendar!$D$3:$D$367,LOLP!B2043)</f>
        <v>22</v>
      </c>
      <c r="I2043" s="7">
        <f ca="1">IF($F2043=1,OFFSET(start_norps,LOLP!$D2043+(1-$C2043)*24,LOLP!$B2043)*H2043/G2043,0)</f>
        <v>0</v>
      </c>
      <c r="J2043" s="7">
        <f ca="1">IF($F2043=1,OFFSET(start_33,LOLP!$D2043+(1-$C2043)*24,LOLP!$B2043)*H2043/G2043,0)</f>
        <v>0</v>
      </c>
      <c r="K2043" s="7">
        <f ca="1">IF($F2043,OFFSET(start_40,LOLP!$D2043+(1-$C2043)*24,LOLP!$B2043),0)</f>
        <v>0</v>
      </c>
      <c r="L2043" s="7">
        <f ca="1">IF($F2043,OFFSET(start_50,LOLP!$D2043+(1-$C2043)*24,LOLP!$B2043),0)</f>
        <v>0</v>
      </c>
      <c r="M2043" s="25">
        <f t="shared" ca="1" si="219"/>
        <v>0</v>
      </c>
      <c r="N2043" s="25">
        <f t="shared" ca="1" si="220"/>
        <v>0</v>
      </c>
      <c r="O2043" s="15" t="e">
        <f t="shared" ca="1" si="221"/>
        <v>#DIV/0!</v>
      </c>
      <c r="P2043" s="15" t="e">
        <f t="shared" ca="1" si="222"/>
        <v>#DIV/0!</v>
      </c>
    </row>
    <row r="2044" spans="1:16" x14ac:dyDescent="0.25">
      <c r="A2044" s="1">
        <f t="shared" si="223"/>
        <v>43186</v>
      </c>
      <c r="B2044" s="7">
        <f t="shared" si="218"/>
        <v>3</v>
      </c>
      <c r="C2044" s="4">
        <f>INDEX(Calendar!$E$3:$E$367,MATCH(LOLP!$A2044,Calendar!$B$3:$B$367,0))</f>
        <v>1</v>
      </c>
      <c r="D2044" s="2">
        <f t="shared" si="224"/>
        <v>1</v>
      </c>
      <c r="E2044" s="36">
        <v>20881</v>
      </c>
      <c r="F2044" s="7">
        <f>IFERROR(IF(INDEX('Temperature Data'!$AA$15:$AA$348,MATCH(LOLP!A2044,'Temperature Data'!$B$15:$B$348,0))&gt;IF(B2044=9,$G$2,LOLP!$F$2),1,0),0)</f>
        <v>0</v>
      </c>
      <c r="G2044" s="7">
        <f>SUMIFS(LOLP!$F$4:$F$8763,$C$4:$C$8763,$C2044,$B$4:$B$8763,$B2044,$D$4:$D$8763,$D2044)</f>
        <v>0</v>
      </c>
      <c r="H2044" s="7">
        <f>COUNTIFS(Calendar!$E$3:$E$367,LOLP!C2044,Calendar!$D$3:$D$367,LOLP!B2044)</f>
        <v>22</v>
      </c>
      <c r="I2044" s="7">
        <f ca="1">IF($F2044=1,OFFSET(start_norps,LOLP!$D2044+(1-$C2044)*24,LOLP!$B2044)*H2044/G2044,0)</f>
        <v>0</v>
      </c>
      <c r="J2044" s="7">
        <f ca="1">IF($F2044=1,OFFSET(start_33,LOLP!$D2044+(1-$C2044)*24,LOLP!$B2044)*H2044/G2044,0)</f>
        <v>0</v>
      </c>
      <c r="K2044" s="7">
        <f ca="1">IF($F2044,OFFSET(start_40,LOLP!$D2044+(1-$C2044)*24,LOLP!$B2044),0)</f>
        <v>0</v>
      </c>
      <c r="L2044" s="7">
        <f ca="1">IF($F2044,OFFSET(start_50,LOLP!$D2044+(1-$C2044)*24,LOLP!$B2044),0)</f>
        <v>0</v>
      </c>
      <c r="M2044" s="25">
        <f t="shared" ca="1" si="219"/>
        <v>0</v>
      </c>
      <c r="N2044" s="25">
        <f t="shared" ca="1" si="220"/>
        <v>0</v>
      </c>
      <c r="O2044" s="15" t="e">
        <f t="shared" ca="1" si="221"/>
        <v>#DIV/0!</v>
      </c>
      <c r="P2044" s="15" t="e">
        <f t="shared" ca="1" si="222"/>
        <v>#DIV/0!</v>
      </c>
    </row>
    <row r="2045" spans="1:16" x14ac:dyDescent="0.25">
      <c r="A2045" s="1">
        <f t="shared" si="223"/>
        <v>43186</v>
      </c>
      <c r="B2045" s="7">
        <f t="shared" si="218"/>
        <v>3</v>
      </c>
      <c r="C2045" s="4">
        <f>INDEX(Calendar!$E$3:$E$367,MATCH(LOLP!$A2045,Calendar!$B$3:$B$367,0))</f>
        <v>1</v>
      </c>
      <c r="D2045" s="2">
        <f t="shared" si="224"/>
        <v>2</v>
      </c>
      <c r="E2045" s="36">
        <v>20476</v>
      </c>
      <c r="F2045" s="7">
        <f>IFERROR(IF(INDEX('Temperature Data'!$AA$15:$AA$348,MATCH(LOLP!A2045,'Temperature Data'!$B$15:$B$348,0))&gt;IF(B2045=9,$G$2,LOLP!$F$2),1,0),0)</f>
        <v>0</v>
      </c>
      <c r="G2045" s="7">
        <f>SUMIFS(LOLP!$F$4:$F$8763,$C$4:$C$8763,$C2045,$B$4:$B$8763,$B2045,$D$4:$D$8763,$D2045)</f>
        <v>0</v>
      </c>
      <c r="H2045" s="7">
        <f>COUNTIFS(Calendar!$E$3:$E$367,LOLP!C2045,Calendar!$D$3:$D$367,LOLP!B2045)</f>
        <v>22</v>
      </c>
      <c r="I2045" s="7">
        <f ca="1">IF($F2045=1,OFFSET(start_norps,LOLP!$D2045+(1-$C2045)*24,LOLP!$B2045)*H2045/G2045,0)</f>
        <v>0</v>
      </c>
      <c r="J2045" s="7">
        <f ca="1">IF($F2045=1,OFFSET(start_33,LOLP!$D2045+(1-$C2045)*24,LOLP!$B2045)*H2045/G2045,0)</f>
        <v>0</v>
      </c>
      <c r="K2045" s="7">
        <f ca="1">IF($F2045,OFFSET(start_40,LOLP!$D2045+(1-$C2045)*24,LOLP!$B2045),0)</f>
        <v>0</v>
      </c>
      <c r="L2045" s="7">
        <f ca="1">IF($F2045,OFFSET(start_50,LOLP!$D2045+(1-$C2045)*24,LOLP!$B2045),0)</f>
        <v>0</v>
      </c>
      <c r="M2045" s="25">
        <f t="shared" ca="1" si="219"/>
        <v>0</v>
      </c>
      <c r="N2045" s="25">
        <f t="shared" ca="1" si="220"/>
        <v>0</v>
      </c>
      <c r="O2045" s="15" t="e">
        <f t="shared" ca="1" si="221"/>
        <v>#DIV/0!</v>
      </c>
      <c r="P2045" s="15" t="e">
        <f t="shared" ca="1" si="222"/>
        <v>#DIV/0!</v>
      </c>
    </row>
    <row r="2046" spans="1:16" x14ac:dyDescent="0.25">
      <c r="A2046" s="1">
        <f t="shared" si="223"/>
        <v>43186</v>
      </c>
      <c r="B2046" s="7">
        <f t="shared" si="218"/>
        <v>3</v>
      </c>
      <c r="C2046" s="4">
        <f>INDEX(Calendar!$E$3:$E$367,MATCH(LOLP!$A2046,Calendar!$B$3:$B$367,0))</f>
        <v>1</v>
      </c>
      <c r="D2046" s="2">
        <f t="shared" si="224"/>
        <v>3</v>
      </c>
      <c r="E2046" s="36">
        <v>20440</v>
      </c>
      <c r="F2046" s="7">
        <f>IFERROR(IF(INDEX('Temperature Data'!$AA$15:$AA$348,MATCH(LOLP!A2046,'Temperature Data'!$B$15:$B$348,0))&gt;IF(B2046=9,$G$2,LOLP!$F$2),1,0),0)</f>
        <v>0</v>
      </c>
      <c r="G2046" s="7">
        <f>SUMIFS(LOLP!$F$4:$F$8763,$C$4:$C$8763,$C2046,$B$4:$B$8763,$B2046,$D$4:$D$8763,$D2046)</f>
        <v>0</v>
      </c>
      <c r="H2046" s="7">
        <f>COUNTIFS(Calendar!$E$3:$E$367,LOLP!C2046,Calendar!$D$3:$D$367,LOLP!B2046)</f>
        <v>22</v>
      </c>
      <c r="I2046" s="7">
        <f ca="1">IF($F2046=1,OFFSET(start_norps,LOLP!$D2046+(1-$C2046)*24,LOLP!$B2046)*H2046/G2046,0)</f>
        <v>0</v>
      </c>
      <c r="J2046" s="7">
        <f ca="1">IF($F2046=1,OFFSET(start_33,LOLP!$D2046+(1-$C2046)*24,LOLP!$B2046)*H2046/G2046,0)</f>
        <v>0</v>
      </c>
      <c r="K2046" s="7">
        <f ca="1">IF($F2046,OFFSET(start_40,LOLP!$D2046+(1-$C2046)*24,LOLP!$B2046),0)</f>
        <v>0</v>
      </c>
      <c r="L2046" s="7">
        <f ca="1">IF($F2046,OFFSET(start_50,LOLP!$D2046+(1-$C2046)*24,LOLP!$B2046),0)</f>
        <v>0</v>
      </c>
      <c r="M2046" s="25">
        <f t="shared" ca="1" si="219"/>
        <v>0</v>
      </c>
      <c r="N2046" s="25">
        <f t="shared" ca="1" si="220"/>
        <v>0</v>
      </c>
      <c r="O2046" s="15" t="e">
        <f t="shared" ca="1" si="221"/>
        <v>#DIV/0!</v>
      </c>
      <c r="P2046" s="15" t="e">
        <f t="shared" ca="1" si="222"/>
        <v>#DIV/0!</v>
      </c>
    </row>
    <row r="2047" spans="1:16" x14ac:dyDescent="0.25">
      <c r="A2047" s="1">
        <f t="shared" si="223"/>
        <v>43186</v>
      </c>
      <c r="B2047" s="7">
        <f t="shared" si="218"/>
        <v>3</v>
      </c>
      <c r="C2047" s="4">
        <f>INDEX(Calendar!$E$3:$E$367,MATCH(LOLP!$A2047,Calendar!$B$3:$B$367,0))</f>
        <v>1</v>
      </c>
      <c r="D2047" s="2">
        <f t="shared" si="224"/>
        <v>4</v>
      </c>
      <c r="E2047" s="36">
        <v>20744</v>
      </c>
      <c r="F2047" s="7">
        <f>IFERROR(IF(INDEX('Temperature Data'!$AA$15:$AA$348,MATCH(LOLP!A2047,'Temperature Data'!$B$15:$B$348,0))&gt;IF(B2047=9,$G$2,LOLP!$F$2),1,0),0)</f>
        <v>0</v>
      </c>
      <c r="G2047" s="7">
        <f>SUMIFS(LOLP!$F$4:$F$8763,$C$4:$C$8763,$C2047,$B$4:$B$8763,$B2047,$D$4:$D$8763,$D2047)</f>
        <v>0</v>
      </c>
      <c r="H2047" s="7">
        <f>COUNTIFS(Calendar!$E$3:$E$367,LOLP!C2047,Calendar!$D$3:$D$367,LOLP!B2047)</f>
        <v>22</v>
      </c>
      <c r="I2047" s="7">
        <f ca="1">IF($F2047=1,OFFSET(start_norps,LOLP!$D2047+(1-$C2047)*24,LOLP!$B2047)*H2047/G2047,0)</f>
        <v>0</v>
      </c>
      <c r="J2047" s="7">
        <f ca="1">IF($F2047=1,OFFSET(start_33,LOLP!$D2047+(1-$C2047)*24,LOLP!$B2047)*H2047/G2047,0)</f>
        <v>0</v>
      </c>
      <c r="K2047" s="7">
        <f ca="1">IF($F2047,OFFSET(start_40,LOLP!$D2047+(1-$C2047)*24,LOLP!$B2047),0)</f>
        <v>0</v>
      </c>
      <c r="L2047" s="7">
        <f ca="1">IF($F2047,OFFSET(start_50,LOLP!$D2047+(1-$C2047)*24,LOLP!$B2047),0)</f>
        <v>0</v>
      </c>
      <c r="M2047" s="25">
        <f t="shared" ca="1" si="219"/>
        <v>0</v>
      </c>
      <c r="N2047" s="25">
        <f t="shared" ca="1" si="220"/>
        <v>0</v>
      </c>
      <c r="O2047" s="15" t="e">
        <f t="shared" ca="1" si="221"/>
        <v>#DIV/0!</v>
      </c>
      <c r="P2047" s="15" t="e">
        <f t="shared" ca="1" si="222"/>
        <v>#DIV/0!</v>
      </c>
    </row>
    <row r="2048" spans="1:16" x14ac:dyDescent="0.25">
      <c r="A2048" s="1">
        <f t="shared" si="223"/>
        <v>43186</v>
      </c>
      <c r="B2048" s="7">
        <f t="shared" si="218"/>
        <v>3</v>
      </c>
      <c r="C2048" s="4">
        <f>INDEX(Calendar!$E$3:$E$367,MATCH(LOLP!$A2048,Calendar!$B$3:$B$367,0))</f>
        <v>1</v>
      </c>
      <c r="D2048" s="2">
        <f t="shared" si="224"/>
        <v>5</v>
      </c>
      <c r="E2048" s="36">
        <v>22094</v>
      </c>
      <c r="F2048" s="7">
        <f>IFERROR(IF(INDEX('Temperature Data'!$AA$15:$AA$348,MATCH(LOLP!A2048,'Temperature Data'!$B$15:$B$348,0))&gt;IF(B2048=9,$G$2,LOLP!$F$2),1,0),0)</f>
        <v>0</v>
      </c>
      <c r="G2048" s="7">
        <f>SUMIFS(LOLP!$F$4:$F$8763,$C$4:$C$8763,$C2048,$B$4:$B$8763,$B2048,$D$4:$D$8763,$D2048)</f>
        <v>0</v>
      </c>
      <c r="H2048" s="7">
        <f>COUNTIFS(Calendar!$E$3:$E$367,LOLP!C2048,Calendar!$D$3:$D$367,LOLP!B2048)</f>
        <v>22</v>
      </c>
      <c r="I2048" s="7">
        <f ca="1">IF($F2048=1,OFFSET(start_norps,LOLP!$D2048+(1-$C2048)*24,LOLP!$B2048)*H2048/G2048,0)</f>
        <v>0</v>
      </c>
      <c r="J2048" s="7">
        <f ca="1">IF($F2048=1,OFFSET(start_33,LOLP!$D2048+(1-$C2048)*24,LOLP!$B2048)*H2048/G2048,0)</f>
        <v>0</v>
      </c>
      <c r="K2048" s="7">
        <f ca="1">IF($F2048,OFFSET(start_40,LOLP!$D2048+(1-$C2048)*24,LOLP!$B2048),0)</f>
        <v>0</v>
      </c>
      <c r="L2048" s="7">
        <f ca="1">IF($F2048,OFFSET(start_50,LOLP!$D2048+(1-$C2048)*24,LOLP!$B2048),0)</f>
        <v>0</v>
      </c>
      <c r="M2048" s="25">
        <f t="shared" ca="1" si="219"/>
        <v>0</v>
      </c>
      <c r="N2048" s="25">
        <f t="shared" ca="1" si="220"/>
        <v>0</v>
      </c>
      <c r="O2048" s="15" t="e">
        <f t="shared" ca="1" si="221"/>
        <v>#DIV/0!</v>
      </c>
      <c r="P2048" s="15" t="e">
        <f t="shared" ca="1" si="222"/>
        <v>#DIV/0!</v>
      </c>
    </row>
    <row r="2049" spans="1:16" x14ac:dyDescent="0.25">
      <c r="A2049" s="1">
        <f t="shared" si="223"/>
        <v>43186</v>
      </c>
      <c r="B2049" s="7">
        <f t="shared" si="218"/>
        <v>3</v>
      </c>
      <c r="C2049" s="4">
        <f>INDEX(Calendar!$E$3:$E$367,MATCH(LOLP!$A2049,Calendar!$B$3:$B$367,0))</f>
        <v>1</v>
      </c>
      <c r="D2049" s="2">
        <f t="shared" si="224"/>
        <v>6</v>
      </c>
      <c r="E2049" s="36">
        <v>24573</v>
      </c>
      <c r="F2049" s="7">
        <f>IFERROR(IF(INDEX('Temperature Data'!$AA$15:$AA$348,MATCH(LOLP!A2049,'Temperature Data'!$B$15:$B$348,0))&gt;IF(B2049=9,$G$2,LOLP!$F$2),1,0),0)</f>
        <v>0</v>
      </c>
      <c r="G2049" s="7">
        <f>SUMIFS(LOLP!$F$4:$F$8763,$C$4:$C$8763,$C2049,$B$4:$B$8763,$B2049,$D$4:$D$8763,$D2049)</f>
        <v>0</v>
      </c>
      <c r="H2049" s="7">
        <f>COUNTIFS(Calendar!$E$3:$E$367,LOLP!C2049,Calendar!$D$3:$D$367,LOLP!B2049)</f>
        <v>22</v>
      </c>
      <c r="I2049" s="7">
        <f ca="1">IF($F2049=1,OFFSET(start_norps,LOLP!$D2049+(1-$C2049)*24,LOLP!$B2049)*H2049/G2049,0)</f>
        <v>0</v>
      </c>
      <c r="J2049" s="7">
        <f ca="1">IF($F2049=1,OFFSET(start_33,LOLP!$D2049+(1-$C2049)*24,LOLP!$B2049)*H2049/G2049,0)</f>
        <v>0</v>
      </c>
      <c r="K2049" s="7">
        <f ca="1">IF($F2049,OFFSET(start_40,LOLP!$D2049+(1-$C2049)*24,LOLP!$B2049),0)</f>
        <v>0</v>
      </c>
      <c r="L2049" s="7">
        <f ca="1">IF($F2049,OFFSET(start_50,LOLP!$D2049+(1-$C2049)*24,LOLP!$B2049),0)</f>
        <v>0</v>
      </c>
      <c r="M2049" s="25">
        <f t="shared" ca="1" si="219"/>
        <v>0</v>
      </c>
      <c r="N2049" s="25">
        <f t="shared" ca="1" si="220"/>
        <v>0</v>
      </c>
      <c r="O2049" s="15" t="e">
        <f t="shared" ca="1" si="221"/>
        <v>#DIV/0!</v>
      </c>
      <c r="P2049" s="15" t="e">
        <f t="shared" ca="1" si="222"/>
        <v>#DIV/0!</v>
      </c>
    </row>
    <row r="2050" spans="1:16" x14ac:dyDescent="0.25">
      <c r="A2050" s="1">
        <f t="shared" si="223"/>
        <v>43186</v>
      </c>
      <c r="B2050" s="7">
        <f t="shared" si="218"/>
        <v>3</v>
      </c>
      <c r="C2050" s="4">
        <f>INDEX(Calendar!$E$3:$E$367,MATCH(LOLP!$A2050,Calendar!$B$3:$B$367,0))</f>
        <v>1</v>
      </c>
      <c r="D2050" s="2">
        <f t="shared" si="224"/>
        <v>7</v>
      </c>
      <c r="E2050" s="36">
        <v>25671</v>
      </c>
      <c r="F2050" s="7">
        <f>IFERROR(IF(INDEX('Temperature Data'!$AA$15:$AA$348,MATCH(LOLP!A2050,'Temperature Data'!$B$15:$B$348,0))&gt;IF(B2050=9,$G$2,LOLP!$F$2),1,0),0)</f>
        <v>0</v>
      </c>
      <c r="G2050" s="7">
        <f>SUMIFS(LOLP!$F$4:$F$8763,$C$4:$C$8763,$C2050,$B$4:$B$8763,$B2050,$D$4:$D$8763,$D2050)</f>
        <v>0</v>
      </c>
      <c r="H2050" s="7">
        <f>COUNTIFS(Calendar!$E$3:$E$367,LOLP!C2050,Calendar!$D$3:$D$367,LOLP!B2050)</f>
        <v>22</v>
      </c>
      <c r="I2050" s="7">
        <f ca="1">IF($F2050=1,OFFSET(start_norps,LOLP!$D2050+(1-$C2050)*24,LOLP!$B2050)*H2050/G2050,0)</f>
        <v>0</v>
      </c>
      <c r="J2050" s="7">
        <f ca="1">IF($F2050=1,OFFSET(start_33,LOLP!$D2050+(1-$C2050)*24,LOLP!$B2050)*H2050/G2050,0)</f>
        <v>0</v>
      </c>
      <c r="K2050" s="7">
        <f ca="1">IF($F2050,OFFSET(start_40,LOLP!$D2050+(1-$C2050)*24,LOLP!$B2050),0)</f>
        <v>0</v>
      </c>
      <c r="L2050" s="7">
        <f ca="1">IF($F2050,OFFSET(start_50,LOLP!$D2050+(1-$C2050)*24,LOLP!$B2050),0)</f>
        <v>0</v>
      </c>
      <c r="M2050" s="25">
        <f t="shared" ca="1" si="219"/>
        <v>0</v>
      </c>
      <c r="N2050" s="25">
        <f t="shared" ca="1" si="220"/>
        <v>0</v>
      </c>
      <c r="O2050" s="15" t="e">
        <f t="shared" ca="1" si="221"/>
        <v>#DIV/0!</v>
      </c>
      <c r="P2050" s="15" t="e">
        <f t="shared" ca="1" si="222"/>
        <v>#DIV/0!</v>
      </c>
    </row>
    <row r="2051" spans="1:16" x14ac:dyDescent="0.25">
      <c r="A2051" s="1">
        <f t="shared" si="223"/>
        <v>43186</v>
      </c>
      <c r="B2051" s="7">
        <f t="shared" si="218"/>
        <v>3</v>
      </c>
      <c r="C2051" s="4">
        <f>INDEX(Calendar!$E$3:$E$367,MATCH(LOLP!$A2051,Calendar!$B$3:$B$367,0))</f>
        <v>1</v>
      </c>
      <c r="D2051" s="2">
        <f t="shared" si="224"/>
        <v>8</v>
      </c>
      <c r="E2051" s="36">
        <v>25136</v>
      </c>
      <c r="F2051" s="7">
        <f>IFERROR(IF(INDEX('Temperature Data'!$AA$15:$AA$348,MATCH(LOLP!A2051,'Temperature Data'!$B$15:$B$348,0))&gt;IF(B2051=9,$G$2,LOLP!$F$2),1,0),0)</f>
        <v>0</v>
      </c>
      <c r="G2051" s="7">
        <f>SUMIFS(LOLP!$F$4:$F$8763,$C$4:$C$8763,$C2051,$B$4:$B$8763,$B2051,$D$4:$D$8763,$D2051)</f>
        <v>0</v>
      </c>
      <c r="H2051" s="7">
        <f>COUNTIFS(Calendar!$E$3:$E$367,LOLP!C2051,Calendar!$D$3:$D$367,LOLP!B2051)</f>
        <v>22</v>
      </c>
      <c r="I2051" s="7">
        <f ca="1">IF($F2051=1,OFFSET(start_norps,LOLP!$D2051+(1-$C2051)*24,LOLP!$B2051)*H2051/G2051,0)</f>
        <v>0</v>
      </c>
      <c r="J2051" s="7">
        <f ca="1">IF($F2051=1,OFFSET(start_33,LOLP!$D2051+(1-$C2051)*24,LOLP!$B2051)*H2051/G2051,0)</f>
        <v>0</v>
      </c>
      <c r="K2051" s="7">
        <f ca="1">IF($F2051,OFFSET(start_40,LOLP!$D2051+(1-$C2051)*24,LOLP!$B2051),0)</f>
        <v>0</v>
      </c>
      <c r="L2051" s="7">
        <f ca="1">IF($F2051,OFFSET(start_50,LOLP!$D2051+(1-$C2051)*24,LOLP!$B2051),0)</f>
        <v>0</v>
      </c>
      <c r="M2051" s="25">
        <f t="shared" ca="1" si="219"/>
        <v>0</v>
      </c>
      <c r="N2051" s="25">
        <f t="shared" ca="1" si="220"/>
        <v>0</v>
      </c>
      <c r="O2051" s="15" t="e">
        <f t="shared" ca="1" si="221"/>
        <v>#DIV/0!</v>
      </c>
      <c r="P2051" s="15" t="e">
        <f t="shared" ca="1" si="222"/>
        <v>#DIV/0!</v>
      </c>
    </row>
    <row r="2052" spans="1:16" x14ac:dyDescent="0.25">
      <c r="A2052" s="1">
        <f t="shared" si="223"/>
        <v>43186</v>
      </c>
      <c r="B2052" s="7">
        <f t="shared" si="218"/>
        <v>3</v>
      </c>
      <c r="C2052" s="4">
        <f>INDEX(Calendar!$E$3:$E$367,MATCH(LOLP!$A2052,Calendar!$B$3:$B$367,0))</f>
        <v>1</v>
      </c>
      <c r="D2052" s="2">
        <f t="shared" si="224"/>
        <v>9</v>
      </c>
      <c r="E2052" s="36">
        <v>24760</v>
      </c>
      <c r="F2052" s="7">
        <f>IFERROR(IF(INDEX('Temperature Data'!$AA$15:$AA$348,MATCH(LOLP!A2052,'Temperature Data'!$B$15:$B$348,0))&gt;IF(B2052=9,$G$2,LOLP!$F$2),1,0),0)</f>
        <v>0</v>
      </c>
      <c r="G2052" s="7">
        <f>SUMIFS(LOLP!$F$4:$F$8763,$C$4:$C$8763,$C2052,$B$4:$B$8763,$B2052,$D$4:$D$8763,$D2052)</f>
        <v>0</v>
      </c>
      <c r="H2052" s="7">
        <f>COUNTIFS(Calendar!$E$3:$E$367,LOLP!C2052,Calendar!$D$3:$D$367,LOLP!B2052)</f>
        <v>22</v>
      </c>
      <c r="I2052" s="7">
        <f ca="1">IF($F2052=1,OFFSET(start_norps,LOLP!$D2052+(1-$C2052)*24,LOLP!$B2052)*H2052/G2052,0)</f>
        <v>0</v>
      </c>
      <c r="J2052" s="7">
        <f ca="1">IF($F2052=1,OFFSET(start_33,LOLP!$D2052+(1-$C2052)*24,LOLP!$B2052)*H2052/G2052,0)</f>
        <v>0</v>
      </c>
      <c r="K2052" s="7">
        <f ca="1">IF($F2052,OFFSET(start_40,LOLP!$D2052+(1-$C2052)*24,LOLP!$B2052),0)</f>
        <v>0</v>
      </c>
      <c r="L2052" s="7">
        <f ca="1">IF($F2052,OFFSET(start_50,LOLP!$D2052+(1-$C2052)*24,LOLP!$B2052),0)</f>
        <v>0</v>
      </c>
      <c r="M2052" s="25">
        <f t="shared" ca="1" si="219"/>
        <v>0</v>
      </c>
      <c r="N2052" s="25">
        <f t="shared" ca="1" si="220"/>
        <v>0</v>
      </c>
      <c r="O2052" s="15" t="e">
        <f t="shared" ca="1" si="221"/>
        <v>#DIV/0!</v>
      </c>
      <c r="P2052" s="15" t="e">
        <f t="shared" ca="1" si="222"/>
        <v>#DIV/0!</v>
      </c>
    </row>
    <row r="2053" spans="1:16" x14ac:dyDescent="0.25">
      <c r="A2053" s="1">
        <f t="shared" si="223"/>
        <v>43186</v>
      </c>
      <c r="B2053" s="7">
        <f t="shared" ref="B2053:B2116" si="225">MONTH(A2053)</f>
        <v>3</v>
      </c>
      <c r="C2053" s="4">
        <f>INDEX(Calendar!$E$3:$E$367,MATCH(LOLP!$A2053,Calendar!$B$3:$B$367,0))</f>
        <v>1</v>
      </c>
      <c r="D2053" s="2">
        <f t="shared" si="224"/>
        <v>10</v>
      </c>
      <c r="E2053" s="36">
        <v>23985</v>
      </c>
      <c r="F2053" s="7">
        <f>IFERROR(IF(INDEX('Temperature Data'!$AA$15:$AA$348,MATCH(LOLP!A2053,'Temperature Data'!$B$15:$B$348,0))&gt;IF(B2053=9,$G$2,LOLP!$F$2),1,0),0)</f>
        <v>0</v>
      </c>
      <c r="G2053" s="7">
        <f>SUMIFS(LOLP!$F$4:$F$8763,$C$4:$C$8763,$C2053,$B$4:$B$8763,$B2053,$D$4:$D$8763,$D2053)</f>
        <v>0</v>
      </c>
      <c r="H2053" s="7">
        <f>COUNTIFS(Calendar!$E$3:$E$367,LOLP!C2053,Calendar!$D$3:$D$367,LOLP!B2053)</f>
        <v>22</v>
      </c>
      <c r="I2053" s="7">
        <f ca="1">IF($F2053=1,OFFSET(start_norps,LOLP!$D2053+(1-$C2053)*24,LOLP!$B2053)*H2053/G2053,0)</f>
        <v>0</v>
      </c>
      <c r="J2053" s="7">
        <f ca="1">IF($F2053=1,OFFSET(start_33,LOLP!$D2053+(1-$C2053)*24,LOLP!$B2053)*H2053/G2053,0)</f>
        <v>0</v>
      </c>
      <c r="K2053" s="7">
        <f ca="1">IF($F2053,OFFSET(start_40,LOLP!$D2053+(1-$C2053)*24,LOLP!$B2053),0)</f>
        <v>0</v>
      </c>
      <c r="L2053" s="7">
        <f ca="1">IF($F2053,OFFSET(start_50,LOLP!$D2053+(1-$C2053)*24,LOLP!$B2053),0)</f>
        <v>0</v>
      </c>
      <c r="M2053" s="25">
        <f t="shared" ref="M2053:M2116" ca="1" si="226">I2053/I$8764</f>
        <v>0</v>
      </c>
      <c r="N2053" s="25">
        <f t="shared" ref="N2053:N2116" ca="1" si="227">J2053/J$8764</f>
        <v>0</v>
      </c>
      <c r="O2053" s="15" t="e">
        <f t="shared" ref="O2053:O2116" ca="1" si="228">K2053/K$8764</f>
        <v>#DIV/0!</v>
      </c>
      <c r="P2053" s="15" t="e">
        <f t="shared" ref="P2053:P2116" ca="1" si="229">L2053/L$8764</f>
        <v>#DIV/0!</v>
      </c>
    </row>
    <row r="2054" spans="1:16" x14ac:dyDescent="0.25">
      <c r="A2054" s="1">
        <f t="shared" si="223"/>
        <v>43186</v>
      </c>
      <c r="B2054" s="7">
        <f t="shared" si="225"/>
        <v>3</v>
      </c>
      <c r="C2054" s="4">
        <f>INDEX(Calendar!$E$3:$E$367,MATCH(LOLP!$A2054,Calendar!$B$3:$B$367,0))</f>
        <v>1</v>
      </c>
      <c r="D2054" s="2">
        <f t="shared" si="224"/>
        <v>11</v>
      </c>
      <c r="E2054" s="36">
        <v>23309</v>
      </c>
      <c r="F2054" s="7">
        <f>IFERROR(IF(INDEX('Temperature Data'!$AA$15:$AA$348,MATCH(LOLP!A2054,'Temperature Data'!$B$15:$B$348,0))&gt;IF(B2054=9,$G$2,LOLP!$F$2),1,0),0)</f>
        <v>0</v>
      </c>
      <c r="G2054" s="7">
        <f>SUMIFS(LOLP!$F$4:$F$8763,$C$4:$C$8763,$C2054,$B$4:$B$8763,$B2054,$D$4:$D$8763,$D2054)</f>
        <v>0</v>
      </c>
      <c r="H2054" s="7">
        <f>COUNTIFS(Calendar!$E$3:$E$367,LOLP!C2054,Calendar!$D$3:$D$367,LOLP!B2054)</f>
        <v>22</v>
      </c>
      <c r="I2054" s="7">
        <f ca="1">IF($F2054=1,OFFSET(start_norps,LOLP!$D2054+(1-$C2054)*24,LOLP!$B2054)*H2054/G2054,0)</f>
        <v>0</v>
      </c>
      <c r="J2054" s="7">
        <f ca="1">IF($F2054=1,OFFSET(start_33,LOLP!$D2054+(1-$C2054)*24,LOLP!$B2054)*H2054/G2054,0)</f>
        <v>0</v>
      </c>
      <c r="K2054" s="7">
        <f ca="1">IF($F2054,OFFSET(start_40,LOLP!$D2054+(1-$C2054)*24,LOLP!$B2054),0)</f>
        <v>0</v>
      </c>
      <c r="L2054" s="7">
        <f ca="1">IF($F2054,OFFSET(start_50,LOLP!$D2054+(1-$C2054)*24,LOLP!$B2054),0)</f>
        <v>0</v>
      </c>
      <c r="M2054" s="25">
        <f t="shared" ca="1" si="226"/>
        <v>0</v>
      </c>
      <c r="N2054" s="25">
        <f t="shared" ca="1" si="227"/>
        <v>0</v>
      </c>
      <c r="O2054" s="15" t="e">
        <f t="shared" ca="1" si="228"/>
        <v>#DIV/0!</v>
      </c>
      <c r="P2054" s="15" t="e">
        <f t="shared" ca="1" si="229"/>
        <v>#DIV/0!</v>
      </c>
    </row>
    <row r="2055" spans="1:16" x14ac:dyDescent="0.25">
      <c r="A2055" s="1">
        <f t="shared" si="223"/>
        <v>43186</v>
      </c>
      <c r="B2055" s="7">
        <f t="shared" si="225"/>
        <v>3</v>
      </c>
      <c r="C2055" s="4">
        <f>INDEX(Calendar!$E$3:$E$367,MATCH(LOLP!$A2055,Calendar!$B$3:$B$367,0))</f>
        <v>1</v>
      </c>
      <c r="D2055" s="2">
        <f t="shared" si="224"/>
        <v>12</v>
      </c>
      <c r="E2055" s="36">
        <v>22935</v>
      </c>
      <c r="F2055" s="7">
        <f>IFERROR(IF(INDEX('Temperature Data'!$AA$15:$AA$348,MATCH(LOLP!A2055,'Temperature Data'!$B$15:$B$348,0))&gt;IF(B2055=9,$G$2,LOLP!$F$2),1,0),0)</f>
        <v>0</v>
      </c>
      <c r="G2055" s="7">
        <f>SUMIFS(LOLP!$F$4:$F$8763,$C$4:$C$8763,$C2055,$B$4:$B$8763,$B2055,$D$4:$D$8763,$D2055)</f>
        <v>0</v>
      </c>
      <c r="H2055" s="7">
        <f>COUNTIFS(Calendar!$E$3:$E$367,LOLP!C2055,Calendar!$D$3:$D$367,LOLP!B2055)</f>
        <v>22</v>
      </c>
      <c r="I2055" s="7">
        <f ca="1">IF($F2055=1,OFFSET(start_norps,LOLP!$D2055+(1-$C2055)*24,LOLP!$B2055)*H2055/G2055,0)</f>
        <v>0</v>
      </c>
      <c r="J2055" s="7">
        <f ca="1">IF($F2055=1,OFFSET(start_33,LOLP!$D2055+(1-$C2055)*24,LOLP!$B2055)*H2055/G2055,0)</f>
        <v>0</v>
      </c>
      <c r="K2055" s="7">
        <f ca="1">IF($F2055,OFFSET(start_40,LOLP!$D2055+(1-$C2055)*24,LOLP!$B2055),0)</f>
        <v>0</v>
      </c>
      <c r="L2055" s="7">
        <f ca="1">IF($F2055,OFFSET(start_50,LOLP!$D2055+(1-$C2055)*24,LOLP!$B2055),0)</f>
        <v>0</v>
      </c>
      <c r="M2055" s="25">
        <f t="shared" ca="1" si="226"/>
        <v>0</v>
      </c>
      <c r="N2055" s="25">
        <f t="shared" ca="1" si="227"/>
        <v>0</v>
      </c>
      <c r="O2055" s="15" t="e">
        <f t="shared" ca="1" si="228"/>
        <v>#DIV/0!</v>
      </c>
      <c r="P2055" s="15" t="e">
        <f t="shared" ca="1" si="229"/>
        <v>#DIV/0!</v>
      </c>
    </row>
    <row r="2056" spans="1:16" x14ac:dyDescent="0.25">
      <c r="A2056" s="1">
        <f t="shared" si="223"/>
        <v>43186</v>
      </c>
      <c r="B2056" s="7">
        <f t="shared" si="225"/>
        <v>3</v>
      </c>
      <c r="C2056" s="4">
        <f>INDEX(Calendar!$E$3:$E$367,MATCH(LOLP!$A2056,Calendar!$B$3:$B$367,0))</f>
        <v>1</v>
      </c>
      <c r="D2056" s="2">
        <f t="shared" si="224"/>
        <v>13</v>
      </c>
      <c r="E2056" s="36">
        <v>22911</v>
      </c>
      <c r="F2056" s="7">
        <f>IFERROR(IF(INDEX('Temperature Data'!$AA$15:$AA$348,MATCH(LOLP!A2056,'Temperature Data'!$B$15:$B$348,0))&gt;IF(B2056=9,$G$2,LOLP!$F$2),1,0),0)</f>
        <v>0</v>
      </c>
      <c r="G2056" s="7">
        <f>SUMIFS(LOLP!$F$4:$F$8763,$C$4:$C$8763,$C2056,$B$4:$B$8763,$B2056,$D$4:$D$8763,$D2056)</f>
        <v>0</v>
      </c>
      <c r="H2056" s="7">
        <f>COUNTIFS(Calendar!$E$3:$E$367,LOLP!C2056,Calendar!$D$3:$D$367,LOLP!B2056)</f>
        <v>22</v>
      </c>
      <c r="I2056" s="7">
        <f ca="1">IF($F2056=1,OFFSET(start_norps,LOLP!$D2056+(1-$C2056)*24,LOLP!$B2056)*H2056/G2056,0)</f>
        <v>0</v>
      </c>
      <c r="J2056" s="7">
        <f ca="1">IF($F2056=1,OFFSET(start_33,LOLP!$D2056+(1-$C2056)*24,LOLP!$B2056)*H2056/G2056,0)</f>
        <v>0</v>
      </c>
      <c r="K2056" s="7">
        <f ca="1">IF($F2056,OFFSET(start_40,LOLP!$D2056+(1-$C2056)*24,LOLP!$B2056),0)</f>
        <v>0</v>
      </c>
      <c r="L2056" s="7">
        <f ca="1">IF($F2056,OFFSET(start_50,LOLP!$D2056+(1-$C2056)*24,LOLP!$B2056),0)</f>
        <v>0</v>
      </c>
      <c r="M2056" s="25">
        <f t="shared" ca="1" si="226"/>
        <v>0</v>
      </c>
      <c r="N2056" s="25">
        <f t="shared" ca="1" si="227"/>
        <v>0</v>
      </c>
      <c r="O2056" s="15" t="e">
        <f t="shared" ca="1" si="228"/>
        <v>#DIV/0!</v>
      </c>
      <c r="P2056" s="15" t="e">
        <f t="shared" ca="1" si="229"/>
        <v>#DIV/0!</v>
      </c>
    </row>
    <row r="2057" spans="1:16" x14ac:dyDescent="0.25">
      <c r="A2057" s="1">
        <f t="shared" si="223"/>
        <v>43186</v>
      </c>
      <c r="B2057" s="7">
        <f t="shared" si="225"/>
        <v>3</v>
      </c>
      <c r="C2057" s="4">
        <f>INDEX(Calendar!$E$3:$E$367,MATCH(LOLP!$A2057,Calendar!$B$3:$B$367,0))</f>
        <v>1</v>
      </c>
      <c r="D2057" s="2">
        <f t="shared" si="224"/>
        <v>14</v>
      </c>
      <c r="E2057" s="36">
        <v>23015</v>
      </c>
      <c r="F2057" s="7">
        <f>IFERROR(IF(INDEX('Temperature Data'!$AA$15:$AA$348,MATCH(LOLP!A2057,'Temperature Data'!$B$15:$B$348,0))&gt;IF(B2057=9,$G$2,LOLP!$F$2),1,0),0)</f>
        <v>0</v>
      </c>
      <c r="G2057" s="7">
        <f>SUMIFS(LOLP!$F$4:$F$8763,$C$4:$C$8763,$C2057,$B$4:$B$8763,$B2057,$D$4:$D$8763,$D2057)</f>
        <v>0</v>
      </c>
      <c r="H2057" s="7">
        <f>COUNTIFS(Calendar!$E$3:$E$367,LOLP!C2057,Calendar!$D$3:$D$367,LOLP!B2057)</f>
        <v>22</v>
      </c>
      <c r="I2057" s="7">
        <f ca="1">IF($F2057=1,OFFSET(start_norps,LOLP!$D2057+(1-$C2057)*24,LOLP!$B2057)*H2057/G2057,0)</f>
        <v>0</v>
      </c>
      <c r="J2057" s="7">
        <f ca="1">IF($F2057=1,OFFSET(start_33,LOLP!$D2057+(1-$C2057)*24,LOLP!$B2057)*H2057/G2057,0)</f>
        <v>0</v>
      </c>
      <c r="K2057" s="7">
        <f ca="1">IF($F2057,OFFSET(start_40,LOLP!$D2057+(1-$C2057)*24,LOLP!$B2057),0)</f>
        <v>0</v>
      </c>
      <c r="L2057" s="7">
        <f ca="1">IF($F2057,OFFSET(start_50,LOLP!$D2057+(1-$C2057)*24,LOLP!$B2057),0)</f>
        <v>0</v>
      </c>
      <c r="M2057" s="25">
        <f t="shared" ca="1" si="226"/>
        <v>0</v>
      </c>
      <c r="N2057" s="25">
        <f t="shared" ca="1" si="227"/>
        <v>0</v>
      </c>
      <c r="O2057" s="15" t="e">
        <f t="shared" ca="1" si="228"/>
        <v>#DIV/0!</v>
      </c>
      <c r="P2057" s="15" t="e">
        <f t="shared" ca="1" si="229"/>
        <v>#DIV/0!</v>
      </c>
    </row>
    <row r="2058" spans="1:16" x14ac:dyDescent="0.25">
      <c r="A2058" s="1">
        <f t="shared" si="223"/>
        <v>43186</v>
      </c>
      <c r="B2058" s="7">
        <f t="shared" si="225"/>
        <v>3</v>
      </c>
      <c r="C2058" s="4">
        <f>INDEX(Calendar!$E$3:$E$367,MATCH(LOLP!$A2058,Calendar!$B$3:$B$367,0))</f>
        <v>1</v>
      </c>
      <c r="D2058" s="2">
        <f t="shared" si="224"/>
        <v>15</v>
      </c>
      <c r="E2058" s="36">
        <v>23221</v>
      </c>
      <c r="F2058" s="7">
        <f>IFERROR(IF(INDEX('Temperature Data'!$AA$15:$AA$348,MATCH(LOLP!A2058,'Temperature Data'!$B$15:$B$348,0))&gt;IF(B2058=9,$G$2,LOLP!$F$2),1,0),0)</f>
        <v>0</v>
      </c>
      <c r="G2058" s="7">
        <f>SUMIFS(LOLP!$F$4:$F$8763,$C$4:$C$8763,$C2058,$B$4:$B$8763,$B2058,$D$4:$D$8763,$D2058)</f>
        <v>0</v>
      </c>
      <c r="H2058" s="7">
        <f>COUNTIFS(Calendar!$E$3:$E$367,LOLP!C2058,Calendar!$D$3:$D$367,LOLP!B2058)</f>
        <v>22</v>
      </c>
      <c r="I2058" s="7">
        <f ca="1">IF($F2058=1,OFFSET(start_norps,LOLP!$D2058+(1-$C2058)*24,LOLP!$B2058)*H2058/G2058,0)</f>
        <v>0</v>
      </c>
      <c r="J2058" s="7">
        <f ca="1">IF($F2058=1,OFFSET(start_33,LOLP!$D2058+(1-$C2058)*24,LOLP!$B2058)*H2058/G2058,0)</f>
        <v>0</v>
      </c>
      <c r="K2058" s="7">
        <f ca="1">IF($F2058,OFFSET(start_40,LOLP!$D2058+(1-$C2058)*24,LOLP!$B2058),0)</f>
        <v>0</v>
      </c>
      <c r="L2058" s="7">
        <f ca="1">IF($F2058,OFFSET(start_50,LOLP!$D2058+(1-$C2058)*24,LOLP!$B2058),0)</f>
        <v>0</v>
      </c>
      <c r="M2058" s="25">
        <f t="shared" ca="1" si="226"/>
        <v>0</v>
      </c>
      <c r="N2058" s="25">
        <f t="shared" ca="1" si="227"/>
        <v>0</v>
      </c>
      <c r="O2058" s="15" t="e">
        <f t="shared" ca="1" si="228"/>
        <v>#DIV/0!</v>
      </c>
      <c r="P2058" s="15" t="e">
        <f t="shared" ca="1" si="229"/>
        <v>#DIV/0!</v>
      </c>
    </row>
    <row r="2059" spans="1:16" x14ac:dyDescent="0.25">
      <c r="A2059" s="1">
        <f t="shared" si="223"/>
        <v>43186</v>
      </c>
      <c r="B2059" s="7">
        <f t="shared" si="225"/>
        <v>3</v>
      </c>
      <c r="C2059" s="4">
        <f>INDEX(Calendar!$E$3:$E$367,MATCH(LOLP!$A2059,Calendar!$B$3:$B$367,0))</f>
        <v>1</v>
      </c>
      <c r="D2059" s="2">
        <f t="shared" si="224"/>
        <v>16</v>
      </c>
      <c r="E2059" s="36">
        <v>23715</v>
      </c>
      <c r="F2059" s="7">
        <f>IFERROR(IF(INDEX('Temperature Data'!$AA$15:$AA$348,MATCH(LOLP!A2059,'Temperature Data'!$B$15:$B$348,0))&gt;IF(B2059=9,$G$2,LOLP!$F$2),1,0),0)</f>
        <v>0</v>
      </c>
      <c r="G2059" s="7">
        <f>SUMIFS(LOLP!$F$4:$F$8763,$C$4:$C$8763,$C2059,$B$4:$B$8763,$B2059,$D$4:$D$8763,$D2059)</f>
        <v>0</v>
      </c>
      <c r="H2059" s="7">
        <f>COUNTIFS(Calendar!$E$3:$E$367,LOLP!C2059,Calendar!$D$3:$D$367,LOLP!B2059)</f>
        <v>22</v>
      </c>
      <c r="I2059" s="7">
        <f ca="1">IF($F2059=1,OFFSET(start_norps,LOLP!$D2059+(1-$C2059)*24,LOLP!$B2059)*H2059/G2059,0)</f>
        <v>0</v>
      </c>
      <c r="J2059" s="7">
        <f ca="1">IF($F2059=1,OFFSET(start_33,LOLP!$D2059+(1-$C2059)*24,LOLP!$B2059)*H2059/G2059,0)</f>
        <v>0</v>
      </c>
      <c r="K2059" s="7">
        <f ca="1">IF($F2059,OFFSET(start_40,LOLP!$D2059+(1-$C2059)*24,LOLP!$B2059),0)</f>
        <v>0</v>
      </c>
      <c r="L2059" s="7">
        <f ca="1">IF($F2059,OFFSET(start_50,LOLP!$D2059+(1-$C2059)*24,LOLP!$B2059),0)</f>
        <v>0</v>
      </c>
      <c r="M2059" s="25">
        <f t="shared" ca="1" si="226"/>
        <v>0</v>
      </c>
      <c r="N2059" s="25">
        <f t="shared" ca="1" si="227"/>
        <v>0</v>
      </c>
      <c r="O2059" s="15" t="e">
        <f t="shared" ca="1" si="228"/>
        <v>#DIV/0!</v>
      </c>
      <c r="P2059" s="15" t="e">
        <f t="shared" ca="1" si="229"/>
        <v>#DIV/0!</v>
      </c>
    </row>
    <row r="2060" spans="1:16" x14ac:dyDescent="0.25">
      <c r="A2060" s="1">
        <f t="shared" si="223"/>
        <v>43186</v>
      </c>
      <c r="B2060" s="7">
        <f t="shared" si="225"/>
        <v>3</v>
      </c>
      <c r="C2060" s="4">
        <f>INDEX(Calendar!$E$3:$E$367,MATCH(LOLP!$A2060,Calendar!$B$3:$B$367,0))</f>
        <v>1</v>
      </c>
      <c r="D2060" s="2">
        <f t="shared" si="224"/>
        <v>17</v>
      </c>
      <c r="E2060" s="36">
        <v>24306</v>
      </c>
      <c r="F2060" s="7">
        <f>IFERROR(IF(INDEX('Temperature Data'!$AA$15:$AA$348,MATCH(LOLP!A2060,'Temperature Data'!$B$15:$B$348,0))&gt;IF(B2060=9,$G$2,LOLP!$F$2),1,0),0)</f>
        <v>0</v>
      </c>
      <c r="G2060" s="7">
        <f>SUMIFS(LOLP!$F$4:$F$8763,$C$4:$C$8763,$C2060,$B$4:$B$8763,$B2060,$D$4:$D$8763,$D2060)</f>
        <v>0</v>
      </c>
      <c r="H2060" s="7">
        <f>COUNTIFS(Calendar!$E$3:$E$367,LOLP!C2060,Calendar!$D$3:$D$367,LOLP!B2060)</f>
        <v>22</v>
      </c>
      <c r="I2060" s="7">
        <f ca="1">IF($F2060=1,OFFSET(start_norps,LOLP!$D2060+(1-$C2060)*24,LOLP!$B2060)*H2060/G2060,0)</f>
        <v>0</v>
      </c>
      <c r="J2060" s="7">
        <f ca="1">IF($F2060=1,OFFSET(start_33,LOLP!$D2060+(1-$C2060)*24,LOLP!$B2060)*H2060/G2060,0)</f>
        <v>0</v>
      </c>
      <c r="K2060" s="7">
        <f ca="1">IF($F2060,OFFSET(start_40,LOLP!$D2060+(1-$C2060)*24,LOLP!$B2060),0)</f>
        <v>0</v>
      </c>
      <c r="L2060" s="7">
        <f ca="1">IF($F2060,OFFSET(start_50,LOLP!$D2060+(1-$C2060)*24,LOLP!$B2060),0)</f>
        <v>0</v>
      </c>
      <c r="M2060" s="25">
        <f t="shared" ca="1" si="226"/>
        <v>0</v>
      </c>
      <c r="N2060" s="25">
        <f t="shared" ca="1" si="227"/>
        <v>0</v>
      </c>
      <c r="O2060" s="15" t="e">
        <f t="shared" ca="1" si="228"/>
        <v>#DIV/0!</v>
      </c>
      <c r="P2060" s="15" t="e">
        <f t="shared" ca="1" si="229"/>
        <v>#DIV/0!</v>
      </c>
    </row>
    <row r="2061" spans="1:16" x14ac:dyDescent="0.25">
      <c r="A2061" s="1">
        <f t="shared" si="223"/>
        <v>43186</v>
      </c>
      <c r="B2061" s="7">
        <f t="shared" si="225"/>
        <v>3</v>
      </c>
      <c r="C2061" s="4">
        <f>INDEX(Calendar!$E$3:$E$367,MATCH(LOLP!$A2061,Calendar!$B$3:$B$367,0))</f>
        <v>1</v>
      </c>
      <c r="D2061" s="2">
        <f t="shared" si="224"/>
        <v>18</v>
      </c>
      <c r="E2061" s="36">
        <v>25293</v>
      </c>
      <c r="F2061" s="7">
        <f>IFERROR(IF(INDEX('Temperature Data'!$AA$15:$AA$348,MATCH(LOLP!A2061,'Temperature Data'!$B$15:$B$348,0))&gt;IF(B2061=9,$G$2,LOLP!$F$2),1,0),0)</f>
        <v>0</v>
      </c>
      <c r="G2061" s="7">
        <f>SUMIFS(LOLP!$F$4:$F$8763,$C$4:$C$8763,$C2061,$B$4:$B$8763,$B2061,$D$4:$D$8763,$D2061)</f>
        <v>0</v>
      </c>
      <c r="H2061" s="7">
        <f>COUNTIFS(Calendar!$E$3:$E$367,LOLP!C2061,Calendar!$D$3:$D$367,LOLP!B2061)</f>
        <v>22</v>
      </c>
      <c r="I2061" s="7">
        <f ca="1">IF($F2061=1,OFFSET(start_norps,LOLP!$D2061+(1-$C2061)*24,LOLP!$B2061)*H2061/G2061,0)</f>
        <v>0</v>
      </c>
      <c r="J2061" s="7">
        <f ca="1">IF($F2061=1,OFFSET(start_33,LOLP!$D2061+(1-$C2061)*24,LOLP!$B2061)*H2061/G2061,0)</f>
        <v>0</v>
      </c>
      <c r="K2061" s="7">
        <f ca="1">IF($F2061,OFFSET(start_40,LOLP!$D2061+(1-$C2061)*24,LOLP!$B2061),0)</f>
        <v>0</v>
      </c>
      <c r="L2061" s="7">
        <f ca="1">IF($F2061,OFFSET(start_50,LOLP!$D2061+(1-$C2061)*24,LOLP!$B2061),0)</f>
        <v>0</v>
      </c>
      <c r="M2061" s="25">
        <f t="shared" ca="1" si="226"/>
        <v>0</v>
      </c>
      <c r="N2061" s="25">
        <f t="shared" ca="1" si="227"/>
        <v>0</v>
      </c>
      <c r="O2061" s="15" t="e">
        <f t="shared" ca="1" si="228"/>
        <v>#DIV/0!</v>
      </c>
      <c r="P2061" s="15" t="e">
        <f t="shared" ca="1" si="229"/>
        <v>#DIV/0!</v>
      </c>
    </row>
    <row r="2062" spans="1:16" x14ac:dyDescent="0.25">
      <c r="A2062" s="1">
        <f t="shared" si="223"/>
        <v>43186</v>
      </c>
      <c r="B2062" s="7">
        <f t="shared" si="225"/>
        <v>3</v>
      </c>
      <c r="C2062" s="4">
        <f>INDEX(Calendar!$E$3:$E$367,MATCH(LOLP!$A2062,Calendar!$B$3:$B$367,0))</f>
        <v>1</v>
      </c>
      <c r="D2062" s="2">
        <f t="shared" si="224"/>
        <v>19</v>
      </c>
      <c r="E2062" s="36">
        <v>27007</v>
      </c>
      <c r="F2062" s="7">
        <f>IFERROR(IF(INDEX('Temperature Data'!$AA$15:$AA$348,MATCH(LOLP!A2062,'Temperature Data'!$B$15:$B$348,0))&gt;IF(B2062=9,$G$2,LOLP!$F$2),1,0),0)</f>
        <v>0</v>
      </c>
      <c r="G2062" s="7">
        <f>SUMIFS(LOLP!$F$4:$F$8763,$C$4:$C$8763,$C2062,$B$4:$B$8763,$B2062,$D$4:$D$8763,$D2062)</f>
        <v>0</v>
      </c>
      <c r="H2062" s="7">
        <f>COUNTIFS(Calendar!$E$3:$E$367,LOLP!C2062,Calendar!$D$3:$D$367,LOLP!B2062)</f>
        <v>22</v>
      </c>
      <c r="I2062" s="7">
        <f ca="1">IF($F2062=1,OFFSET(start_norps,LOLP!$D2062+(1-$C2062)*24,LOLP!$B2062)*H2062/G2062,0)</f>
        <v>0</v>
      </c>
      <c r="J2062" s="7">
        <f ca="1">IF($F2062=1,OFFSET(start_33,LOLP!$D2062+(1-$C2062)*24,LOLP!$B2062)*H2062/G2062,0)</f>
        <v>0</v>
      </c>
      <c r="K2062" s="7">
        <f ca="1">IF($F2062,OFFSET(start_40,LOLP!$D2062+(1-$C2062)*24,LOLP!$B2062),0)</f>
        <v>0</v>
      </c>
      <c r="L2062" s="7">
        <f ca="1">IF($F2062,OFFSET(start_50,LOLP!$D2062+(1-$C2062)*24,LOLP!$B2062),0)</f>
        <v>0</v>
      </c>
      <c r="M2062" s="25">
        <f t="shared" ca="1" si="226"/>
        <v>0</v>
      </c>
      <c r="N2062" s="25">
        <f t="shared" ca="1" si="227"/>
        <v>0</v>
      </c>
      <c r="O2062" s="15" t="e">
        <f t="shared" ca="1" si="228"/>
        <v>#DIV/0!</v>
      </c>
      <c r="P2062" s="15" t="e">
        <f t="shared" ca="1" si="229"/>
        <v>#DIV/0!</v>
      </c>
    </row>
    <row r="2063" spans="1:16" x14ac:dyDescent="0.25">
      <c r="A2063" s="1">
        <f t="shared" si="223"/>
        <v>43186</v>
      </c>
      <c r="B2063" s="7">
        <f t="shared" si="225"/>
        <v>3</v>
      </c>
      <c r="C2063" s="4">
        <f>INDEX(Calendar!$E$3:$E$367,MATCH(LOLP!$A2063,Calendar!$B$3:$B$367,0))</f>
        <v>1</v>
      </c>
      <c r="D2063" s="2">
        <f t="shared" si="224"/>
        <v>20</v>
      </c>
      <c r="E2063" s="36">
        <v>27479</v>
      </c>
      <c r="F2063" s="7">
        <f>IFERROR(IF(INDEX('Temperature Data'!$AA$15:$AA$348,MATCH(LOLP!A2063,'Temperature Data'!$B$15:$B$348,0))&gt;IF(B2063=9,$G$2,LOLP!$F$2),1,0),0)</f>
        <v>0</v>
      </c>
      <c r="G2063" s="7">
        <f>SUMIFS(LOLP!$F$4:$F$8763,$C$4:$C$8763,$C2063,$B$4:$B$8763,$B2063,$D$4:$D$8763,$D2063)</f>
        <v>0</v>
      </c>
      <c r="H2063" s="7">
        <f>COUNTIFS(Calendar!$E$3:$E$367,LOLP!C2063,Calendar!$D$3:$D$367,LOLP!B2063)</f>
        <v>22</v>
      </c>
      <c r="I2063" s="7">
        <f ca="1">IF($F2063=1,OFFSET(start_norps,LOLP!$D2063+(1-$C2063)*24,LOLP!$B2063)*H2063/G2063,0)</f>
        <v>0</v>
      </c>
      <c r="J2063" s="7">
        <f ca="1">IF($F2063=1,OFFSET(start_33,LOLP!$D2063+(1-$C2063)*24,LOLP!$B2063)*H2063/G2063,0)</f>
        <v>0</v>
      </c>
      <c r="K2063" s="7">
        <f ca="1">IF($F2063,OFFSET(start_40,LOLP!$D2063+(1-$C2063)*24,LOLP!$B2063),0)</f>
        <v>0</v>
      </c>
      <c r="L2063" s="7">
        <f ca="1">IF($F2063,OFFSET(start_50,LOLP!$D2063+(1-$C2063)*24,LOLP!$B2063),0)</f>
        <v>0</v>
      </c>
      <c r="M2063" s="25">
        <f t="shared" ca="1" si="226"/>
        <v>0</v>
      </c>
      <c r="N2063" s="25">
        <f t="shared" ca="1" si="227"/>
        <v>0</v>
      </c>
      <c r="O2063" s="15" t="e">
        <f t="shared" ca="1" si="228"/>
        <v>#DIV/0!</v>
      </c>
      <c r="P2063" s="15" t="e">
        <f t="shared" ca="1" si="229"/>
        <v>#DIV/0!</v>
      </c>
    </row>
    <row r="2064" spans="1:16" x14ac:dyDescent="0.25">
      <c r="A2064" s="1">
        <f t="shared" si="223"/>
        <v>43186</v>
      </c>
      <c r="B2064" s="7">
        <f t="shared" si="225"/>
        <v>3</v>
      </c>
      <c r="C2064" s="4">
        <f>INDEX(Calendar!$E$3:$E$367,MATCH(LOLP!$A2064,Calendar!$B$3:$B$367,0))</f>
        <v>1</v>
      </c>
      <c r="D2064" s="2">
        <f t="shared" si="224"/>
        <v>21</v>
      </c>
      <c r="E2064" s="36">
        <v>26368</v>
      </c>
      <c r="F2064" s="7">
        <f>IFERROR(IF(INDEX('Temperature Data'!$AA$15:$AA$348,MATCH(LOLP!A2064,'Temperature Data'!$B$15:$B$348,0))&gt;IF(B2064=9,$G$2,LOLP!$F$2),1,0),0)</f>
        <v>0</v>
      </c>
      <c r="G2064" s="7">
        <f>SUMIFS(LOLP!$F$4:$F$8763,$C$4:$C$8763,$C2064,$B$4:$B$8763,$B2064,$D$4:$D$8763,$D2064)</f>
        <v>0</v>
      </c>
      <c r="H2064" s="7">
        <f>COUNTIFS(Calendar!$E$3:$E$367,LOLP!C2064,Calendar!$D$3:$D$367,LOLP!B2064)</f>
        <v>22</v>
      </c>
      <c r="I2064" s="7">
        <f ca="1">IF($F2064=1,OFFSET(start_norps,LOLP!$D2064+(1-$C2064)*24,LOLP!$B2064)*H2064/G2064,0)</f>
        <v>0</v>
      </c>
      <c r="J2064" s="7">
        <f ca="1">IF($F2064=1,OFFSET(start_33,LOLP!$D2064+(1-$C2064)*24,LOLP!$B2064)*H2064/G2064,0)</f>
        <v>0</v>
      </c>
      <c r="K2064" s="7">
        <f ca="1">IF($F2064,OFFSET(start_40,LOLP!$D2064+(1-$C2064)*24,LOLP!$B2064),0)</f>
        <v>0</v>
      </c>
      <c r="L2064" s="7">
        <f ca="1">IF($F2064,OFFSET(start_50,LOLP!$D2064+(1-$C2064)*24,LOLP!$B2064),0)</f>
        <v>0</v>
      </c>
      <c r="M2064" s="25">
        <f t="shared" ca="1" si="226"/>
        <v>0</v>
      </c>
      <c r="N2064" s="25">
        <f t="shared" ca="1" si="227"/>
        <v>0</v>
      </c>
      <c r="O2064" s="15" t="e">
        <f t="shared" ca="1" si="228"/>
        <v>#DIV/0!</v>
      </c>
      <c r="P2064" s="15" t="e">
        <f t="shared" ca="1" si="229"/>
        <v>#DIV/0!</v>
      </c>
    </row>
    <row r="2065" spans="1:16" x14ac:dyDescent="0.25">
      <c r="A2065" s="1">
        <f t="shared" si="223"/>
        <v>43186</v>
      </c>
      <c r="B2065" s="7">
        <f t="shared" si="225"/>
        <v>3</v>
      </c>
      <c r="C2065" s="4">
        <f>INDEX(Calendar!$E$3:$E$367,MATCH(LOLP!$A2065,Calendar!$B$3:$B$367,0))</f>
        <v>1</v>
      </c>
      <c r="D2065" s="2">
        <f t="shared" si="224"/>
        <v>22</v>
      </c>
      <c r="E2065" s="36">
        <v>24457</v>
      </c>
      <c r="F2065" s="7">
        <f>IFERROR(IF(INDEX('Temperature Data'!$AA$15:$AA$348,MATCH(LOLP!A2065,'Temperature Data'!$B$15:$B$348,0))&gt;IF(B2065=9,$G$2,LOLP!$F$2),1,0),0)</f>
        <v>0</v>
      </c>
      <c r="G2065" s="7">
        <f>SUMIFS(LOLP!$F$4:$F$8763,$C$4:$C$8763,$C2065,$B$4:$B$8763,$B2065,$D$4:$D$8763,$D2065)</f>
        <v>0</v>
      </c>
      <c r="H2065" s="7">
        <f>COUNTIFS(Calendar!$E$3:$E$367,LOLP!C2065,Calendar!$D$3:$D$367,LOLP!B2065)</f>
        <v>22</v>
      </c>
      <c r="I2065" s="7">
        <f ca="1">IF($F2065=1,OFFSET(start_norps,LOLP!$D2065+(1-$C2065)*24,LOLP!$B2065)*H2065/G2065,0)</f>
        <v>0</v>
      </c>
      <c r="J2065" s="7">
        <f ca="1">IF($F2065=1,OFFSET(start_33,LOLP!$D2065+(1-$C2065)*24,LOLP!$B2065)*H2065/G2065,0)</f>
        <v>0</v>
      </c>
      <c r="K2065" s="7">
        <f ca="1">IF($F2065,OFFSET(start_40,LOLP!$D2065+(1-$C2065)*24,LOLP!$B2065),0)</f>
        <v>0</v>
      </c>
      <c r="L2065" s="7">
        <f ca="1">IF($F2065,OFFSET(start_50,LOLP!$D2065+(1-$C2065)*24,LOLP!$B2065),0)</f>
        <v>0</v>
      </c>
      <c r="M2065" s="25">
        <f t="shared" ca="1" si="226"/>
        <v>0</v>
      </c>
      <c r="N2065" s="25">
        <f t="shared" ca="1" si="227"/>
        <v>0</v>
      </c>
      <c r="O2065" s="15" t="e">
        <f t="shared" ca="1" si="228"/>
        <v>#DIV/0!</v>
      </c>
      <c r="P2065" s="15" t="e">
        <f t="shared" ca="1" si="229"/>
        <v>#DIV/0!</v>
      </c>
    </row>
    <row r="2066" spans="1:16" x14ac:dyDescent="0.25">
      <c r="A2066" s="1">
        <f t="shared" si="223"/>
        <v>43186</v>
      </c>
      <c r="B2066" s="7">
        <f t="shared" si="225"/>
        <v>3</v>
      </c>
      <c r="C2066" s="4">
        <f>INDEX(Calendar!$E$3:$E$367,MATCH(LOLP!$A2066,Calendar!$B$3:$B$367,0))</f>
        <v>1</v>
      </c>
      <c r="D2066" s="2">
        <f t="shared" si="224"/>
        <v>23</v>
      </c>
      <c r="E2066" s="36">
        <v>22536</v>
      </c>
      <c r="F2066" s="7">
        <f>IFERROR(IF(INDEX('Temperature Data'!$AA$15:$AA$348,MATCH(LOLP!A2066,'Temperature Data'!$B$15:$B$348,0))&gt;IF(B2066=9,$G$2,LOLP!$F$2),1,0),0)</f>
        <v>0</v>
      </c>
      <c r="G2066" s="7">
        <f>SUMIFS(LOLP!$F$4:$F$8763,$C$4:$C$8763,$C2066,$B$4:$B$8763,$B2066,$D$4:$D$8763,$D2066)</f>
        <v>0</v>
      </c>
      <c r="H2066" s="7">
        <f>COUNTIFS(Calendar!$E$3:$E$367,LOLP!C2066,Calendar!$D$3:$D$367,LOLP!B2066)</f>
        <v>22</v>
      </c>
      <c r="I2066" s="7">
        <f ca="1">IF($F2066=1,OFFSET(start_norps,LOLP!$D2066+(1-$C2066)*24,LOLP!$B2066)*H2066/G2066,0)</f>
        <v>0</v>
      </c>
      <c r="J2066" s="7">
        <f ca="1">IF($F2066=1,OFFSET(start_33,LOLP!$D2066+(1-$C2066)*24,LOLP!$B2066)*H2066/G2066,0)</f>
        <v>0</v>
      </c>
      <c r="K2066" s="7">
        <f ca="1">IF($F2066,OFFSET(start_40,LOLP!$D2066+(1-$C2066)*24,LOLP!$B2066),0)</f>
        <v>0</v>
      </c>
      <c r="L2066" s="7">
        <f ca="1">IF($F2066,OFFSET(start_50,LOLP!$D2066+(1-$C2066)*24,LOLP!$B2066),0)</f>
        <v>0</v>
      </c>
      <c r="M2066" s="25">
        <f t="shared" ca="1" si="226"/>
        <v>0</v>
      </c>
      <c r="N2066" s="25">
        <f t="shared" ca="1" si="227"/>
        <v>0</v>
      </c>
      <c r="O2066" s="15" t="e">
        <f t="shared" ca="1" si="228"/>
        <v>#DIV/0!</v>
      </c>
      <c r="P2066" s="15" t="e">
        <f t="shared" ca="1" si="229"/>
        <v>#DIV/0!</v>
      </c>
    </row>
    <row r="2067" spans="1:16" x14ac:dyDescent="0.25">
      <c r="A2067" s="1">
        <f t="shared" si="223"/>
        <v>43186</v>
      </c>
      <c r="B2067" s="7">
        <f t="shared" si="225"/>
        <v>3</v>
      </c>
      <c r="C2067" s="4">
        <f>INDEX(Calendar!$E$3:$E$367,MATCH(LOLP!$A2067,Calendar!$B$3:$B$367,0))</f>
        <v>1</v>
      </c>
      <c r="D2067" s="2">
        <f t="shared" si="224"/>
        <v>24</v>
      </c>
      <c r="E2067" s="36">
        <v>21097</v>
      </c>
      <c r="F2067" s="7">
        <f>IFERROR(IF(INDEX('Temperature Data'!$AA$15:$AA$348,MATCH(LOLP!A2067,'Temperature Data'!$B$15:$B$348,0))&gt;IF(B2067=9,$G$2,LOLP!$F$2),1,0),0)</f>
        <v>0</v>
      </c>
      <c r="G2067" s="7">
        <f>SUMIFS(LOLP!$F$4:$F$8763,$C$4:$C$8763,$C2067,$B$4:$B$8763,$B2067,$D$4:$D$8763,$D2067)</f>
        <v>0</v>
      </c>
      <c r="H2067" s="7">
        <f>COUNTIFS(Calendar!$E$3:$E$367,LOLP!C2067,Calendar!$D$3:$D$367,LOLP!B2067)</f>
        <v>22</v>
      </c>
      <c r="I2067" s="7">
        <f ca="1">IF($F2067=1,OFFSET(start_norps,LOLP!$D2067+(1-$C2067)*24,LOLP!$B2067)*H2067/G2067,0)</f>
        <v>0</v>
      </c>
      <c r="J2067" s="7">
        <f ca="1">IF($F2067=1,OFFSET(start_33,LOLP!$D2067+(1-$C2067)*24,LOLP!$B2067)*H2067/G2067,0)</f>
        <v>0</v>
      </c>
      <c r="K2067" s="7">
        <f ca="1">IF($F2067,OFFSET(start_40,LOLP!$D2067+(1-$C2067)*24,LOLP!$B2067),0)</f>
        <v>0</v>
      </c>
      <c r="L2067" s="7">
        <f ca="1">IF($F2067,OFFSET(start_50,LOLP!$D2067+(1-$C2067)*24,LOLP!$B2067),0)</f>
        <v>0</v>
      </c>
      <c r="M2067" s="25">
        <f t="shared" ca="1" si="226"/>
        <v>0</v>
      </c>
      <c r="N2067" s="25">
        <f t="shared" ca="1" si="227"/>
        <v>0</v>
      </c>
      <c r="O2067" s="15" t="e">
        <f t="shared" ca="1" si="228"/>
        <v>#DIV/0!</v>
      </c>
      <c r="P2067" s="15" t="e">
        <f t="shared" ca="1" si="229"/>
        <v>#DIV/0!</v>
      </c>
    </row>
    <row r="2068" spans="1:16" x14ac:dyDescent="0.25">
      <c r="A2068" s="1">
        <f t="shared" si="223"/>
        <v>43187</v>
      </c>
      <c r="B2068" s="7">
        <f t="shared" si="225"/>
        <v>3</v>
      </c>
      <c r="C2068" s="4">
        <f>INDEX(Calendar!$E$3:$E$367,MATCH(LOLP!$A2068,Calendar!$B$3:$B$367,0))</f>
        <v>1</v>
      </c>
      <c r="D2068" s="2">
        <f t="shared" si="224"/>
        <v>1</v>
      </c>
      <c r="E2068" s="36">
        <v>20269</v>
      </c>
      <c r="F2068" s="7">
        <f>IFERROR(IF(INDEX('Temperature Data'!$AA$15:$AA$348,MATCH(LOLP!A2068,'Temperature Data'!$B$15:$B$348,0))&gt;IF(B2068=9,$G$2,LOLP!$F$2),1,0),0)</f>
        <v>0</v>
      </c>
      <c r="G2068" s="7">
        <f>SUMIFS(LOLP!$F$4:$F$8763,$C$4:$C$8763,$C2068,$B$4:$B$8763,$B2068,$D$4:$D$8763,$D2068)</f>
        <v>0</v>
      </c>
      <c r="H2068" s="7">
        <f>COUNTIFS(Calendar!$E$3:$E$367,LOLP!C2068,Calendar!$D$3:$D$367,LOLP!B2068)</f>
        <v>22</v>
      </c>
      <c r="I2068" s="7">
        <f ca="1">IF($F2068=1,OFFSET(start_norps,LOLP!$D2068+(1-$C2068)*24,LOLP!$B2068)*H2068/G2068,0)</f>
        <v>0</v>
      </c>
      <c r="J2068" s="7">
        <f ca="1">IF($F2068=1,OFFSET(start_33,LOLP!$D2068+(1-$C2068)*24,LOLP!$B2068)*H2068/G2068,0)</f>
        <v>0</v>
      </c>
      <c r="K2068" s="7">
        <f ca="1">IF($F2068,OFFSET(start_40,LOLP!$D2068+(1-$C2068)*24,LOLP!$B2068),0)</f>
        <v>0</v>
      </c>
      <c r="L2068" s="7">
        <f ca="1">IF($F2068,OFFSET(start_50,LOLP!$D2068+(1-$C2068)*24,LOLP!$B2068),0)</f>
        <v>0</v>
      </c>
      <c r="M2068" s="25">
        <f t="shared" ca="1" si="226"/>
        <v>0</v>
      </c>
      <c r="N2068" s="25">
        <f t="shared" ca="1" si="227"/>
        <v>0</v>
      </c>
      <c r="O2068" s="15" t="e">
        <f t="shared" ca="1" si="228"/>
        <v>#DIV/0!</v>
      </c>
      <c r="P2068" s="15" t="e">
        <f t="shared" ca="1" si="229"/>
        <v>#DIV/0!</v>
      </c>
    </row>
    <row r="2069" spans="1:16" x14ac:dyDescent="0.25">
      <c r="A2069" s="1">
        <f t="shared" si="223"/>
        <v>43187</v>
      </c>
      <c r="B2069" s="7">
        <f t="shared" si="225"/>
        <v>3</v>
      </c>
      <c r="C2069" s="4">
        <f>INDEX(Calendar!$E$3:$E$367,MATCH(LOLP!$A2069,Calendar!$B$3:$B$367,0))</f>
        <v>1</v>
      </c>
      <c r="D2069" s="2">
        <f t="shared" si="224"/>
        <v>2</v>
      </c>
      <c r="E2069" s="36">
        <v>19790</v>
      </c>
      <c r="F2069" s="7">
        <f>IFERROR(IF(INDEX('Temperature Data'!$AA$15:$AA$348,MATCH(LOLP!A2069,'Temperature Data'!$B$15:$B$348,0))&gt;IF(B2069=9,$G$2,LOLP!$F$2),1,0),0)</f>
        <v>0</v>
      </c>
      <c r="G2069" s="7">
        <f>SUMIFS(LOLP!$F$4:$F$8763,$C$4:$C$8763,$C2069,$B$4:$B$8763,$B2069,$D$4:$D$8763,$D2069)</f>
        <v>0</v>
      </c>
      <c r="H2069" s="7">
        <f>COUNTIFS(Calendar!$E$3:$E$367,LOLP!C2069,Calendar!$D$3:$D$367,LOLP!B2069)</f>
        <v>22</v>
      </c>
      <c r="I2069" s="7">
        <f ca="1">IF($F2069=1,OFFSET(start_norps,LOLP!$D2069+(1-$C2069)*24,LOLP!$B2069)*H2069/G2069,0)</f>
        <v>0</v>
      </c>
      <c r="J2069" s="7">
        <f ca="1">IF($F2069=1,OFFSET(start_33,LOLP!$D2069+(1-$C2069)*24,LOLP!$B2069)*H2069/G2069,0)</f>
        <v>0</v>
      </c>
      <c r="K2069" s="7">
        <f ca="1">IF($F2069,OFFSET(start_40,LOLP!$D2069+(1-$C2069)*24,LOLP!$B2069),0)</f>
        <v>0</v>
      </c>
      <c r="L2069" s="7">
        <f ca="1">IF($F2069,OFFSET(start_50,LOLP!$D2069+(1-$C2069)*24,LOLP!$B2069),0)</f>
        <v>0</v>
      </c>
      <c r="M2069" s="25">
        <f t="shared" ca="1" si="226"/>
        <v>0</v>
      </c>
      <c r="N2069" s="25">
        <f t="shared" ca="1" si="227"/>
        <v>0</v>
      </c>
      <c r="O2069" s="15" t="e">
        <f t="shared" ca="1" si="228"/>
        <v>#DIV/0!</v>
      </c>
      <c r="P2069" s="15" t="e">
        <f t="shared" ca="1" si="229"/>
        <v>#DIV/0!</v>
      </c>
    </row>
    <row r="2070" spans="1:16" x14ac:dyDescent="0.25">
      <c r="A2070" s="1">
        <f t="shared" si="223"/>
        <v>43187</v>
      </c>
      <c r="B2070" s="7">
        <f t="shared" si="225"/>
        <v>3</v>
      </c>
      <c r="C2070" s="4">
        <f>INDEX(Calendar!$E$3:$E$367,MATCH(LOLP!$A2070,Calendar!$B$3:$B$367,0))</f>
        <v>1</v>
      </c>
      <c r="D2070" s="2">
        <f t="shared" si="224"/>
        <v>3</v>
      </c>
      <c r="E2070" s="36">
        <v>19861</v>
      </c>
      <c r="F2070" s="7">
        <f>IFERROR(IF(INDEX('Temperature Data'!$AA$15:$AA$348,MATCH(LOLP!A2070,'Temperature Data'!$B$15:$B$348,0))&gt;IF(B2070=9,$G$2,LOLP!$F$2),1,0),0)</f>
        <v>0</v>
      </c>
      <c r="G2070" s="7">
        <f>SUMIFS(LOLP!$F$4:$F$8763,$C$4:$C$8763,$C2070,$B$4:$B$8763,$B2070,$D$4:$D$8763,$D2070)</f>
        <v>0</v>
      </c>
      <c r="H2070" s="7">
        <f>COUNTIFS(Calendar!$E$3:$E$367,LOLP!C2070,Calendar!$D$3:$D$367,LOLP!B2070)</f>
        <v>22</v>
      </c>
      <c r="I2070" s="7">
        <f ca="1">IF($F2070=1,OFFSET(start_norps,LOLP!$D2070+(1-$C2070)*24,LOLP!$B2070)*H2070/G2070,0)</f>
        <v>0</v>
      </c>
      <c r="J2070" s="7">
        <f ca="1">IF($F2070=1,OFFSET(start_33,LOLP!$D2070+(1-$C2070)*24,LOLP!$B2070)*H2070/G2070,0)</f>
        <v>0</v>
      </c>
      <c r="K2070" s="7">
        <f ca="1">IF($F2070,OFFSET(start_40,LOLP!$D2070+(1-$C2070)*24,LOLP!$B2070),0)</f>
        <v>0</v>
      </c>
      <c r="L2070" s="7">
        <f ca="1">IF($F2070,OFFSET(start_50,LOLP!$D2070+(1-$C2070)*24,LOLP!$B2070),0)</f>
        <v>0</v>
      </c>
      <c r="M2070" s="25">
        <f t="shared" ca="1" si="226"/>
        <v>0</v>
      </c>
      <c r="N2070" s="25">
        <f t="shared" ca="1" si="227"/>
        <v>0</v>
      </c>
      <c r="O2070" s="15" t="e">
        <f t="shared" ca="1" si="228"/>
        <v>#DIV/0!</v>
      </c>
      <c r="P2070" s="15" t="e">
        <f t="shared" ca="1" si="229"/>
        <v>#DIV/0!</v>
      </c>
    </row>
    <row r="2071" spans="1:16" x14ac:dyDescent="0.25">
      <c r="A2071" s="1">
        <f t="shared" si="223"/>
        <v>43187</v>
      </c>
      <c r="B2071" s="7">
        <f t="shared" si="225"/>
        <v>3</v>
      </c>
      <c r="C2071" s="4">
        <f>INDEX(Calendar!$E$3:$E$367,MATCH(LOLP!$A2071,Calendar!$B$3:$B$367,0))</f>
        <v>1</v>
      </c>
      <c r="D2071" s="2">
        <f t="shared" si="224"/>
        <v>4</v>
      </c>
      <c r="E2071" s="36">
        <v>20483</v>
      </c>
      <c r="F2071" s="7">
        <f>IFERROR(IF(INDEX('Temperature Data'!$AA$15:$AA$348,MATCH(LOLP!A2071,'Temperature Data'!$B$15:$B$348,0))&gt;IF(B2071=9,$G$2,LOLP!$F$2),1,0),0)</f>
        <v>0</v>
      </c>
      <c r="G2071" s="7">
        <f>SUMIFS(LOLP!$F$4:$F$8763,$C$4:$C$8763,$C2071,$B$4:$B$8763,$B2071,$D$4:$D$8763,$D2071)</f>
        <v>0</v>
      </c>
      <c r="H2071" s="7">
        <f>COUNTIFS(Calendar!$E$3:$E$367,LOLP!C2071,Calendar!$D$3:$D$367,LOLP!B2071)</f>
        <v>22</v>
      </c>
      <c r="I2071" s="7">
        <f ca="1">IF($F2071=1,OFFSET(start_norps,LOLP!$D2071+(1-$C2071)*24,LOLP!$B2071)*H2071/G2071,0)</f>
        <v>0</v>
      </c>
      <c r="J2071" s="7">
        <f ca="1">IF($F2071=1,OFFSET(start_33,LOLP!$D2071+(1-$C2071)*24,LOLP!$B2071)*H2071/G2071,0)</f>
        <v>0</v>
      </c>
      <c r="K2071" s="7">
        <f ca="1">IF($F2071,OFFSET(start_40,LOLP!$D2071+(1-$C2071)*24,LOLP!$B2071),0)</f>
        <v>0</v>
      </c>
      <c r="L2071" s="7">
        <f ca="1">IF($F2071,OFFSET(start_50,LOLP!$D2071+(1-$C2071)*24,LOLP!$B2071),0)</f>
        <v>0</v>
      </c>
      <c r="M2071" s="25">
        <f t="shared" ca="1" si="226"/>
        <v>0</v>
      </c>
      <c r="N2071" s="25">
        <f t="shared" ca="1" si="227"/>
        <v>0</v>
      </c>
      <c r="O2071" s="15" t="e">
        <f t="shared" ca="1" si="228"/>
        <v>#DIV/0!</v>
      </c>
      <c r="P2071" s="15" t="e">
        <f t="shared" ca="1" si="229"/>
        <v>#DIV/0!</v>
      </c>
    </row>
    <row r="2072" spans="1:16" x14ac:dyDescent="0.25">
      <c r="A2072" s="1">
        <f t="shared" si="223"/>
        <v>43187</v>
      </c>
      <c r="B2072" s="7">
        <f t="shared" si="225"/>
        <v>3</v>
      </c>
      <c r="C2072" s="4">
        <f>INDEX(Calendar!$E$3:$E$367,MATCH(LOLP!$A2072,Calendar!$B$3:$B$367,0))</f>
        <v>1</v>
      </c>
      <c r="D2072" s="2">
        <f t="shared" si="224"/>
        <v>5</v>
      </c>
      <c r="E2072" s="36">
        <v>21692</v>
      </c>
      <c r="F2072" s="7">
        <f>IFERROR(IF(INDEX('Temperature Data'!$AA$15:$AA$348,MATCH(LOLP!A2072,'Temperature Data'!$B$15:$B$348,0))&gt;IF(B2072=9,$G$2,LOLP!$F$2),1,0),0)</f>
        <v>0</v>
      </c>
      <c r="G2072" s="7">
        <f>SUMIFS(LOLP!$F$4:$F$8763,$C$4:$C$8763,$C2072,$B$4:$B$8763,$B2072,$D$4:$D$8763,$D2072)</f>
        <v>0</v>
      </c>
      <c r="H2072" s="7">
        <f>COUNTIFS(Calendar!$E$3:$E$367,LOLP!C2072,Calendar!$D$3:$D$367,LOLP!B2072)</f>
        <v>22</v>
      </c>
      <c r="I2072" s="7">
        <f ca="1">IF($F2072=1,OFFSET(start_norps,LOLP!$D2072+(1-$C2072)*24,LOLP!$B2072)*H2072/G2072,0)</f>
        <v>0</v>
      </c>
      <c r="J2072" s="7">
        <f ca="1">IF($F2072=1,OFFSET(start_33,LOLP!$D2072+(1-$C2072)*24,LOLP!$B2072)*H2072/G2072,0)</f>
        <v>0</v>
      </c>
      <c r="K2072" s="7">
        <f ca="1">IF($F2072,OFFSET(start_40,LOLP!$D2072+(1-$C2072)*24,LOLP!$B2072),0)</f>
        <v>0</v>
      </c>
      <c r="L2072" s="7">
        <f ca="1">IF($F2072,OFFSET(start_50,LOLP!$D2072+(1-$C2072)*24,LOLP!$B2072),0)</f>
        <v>0</v>
      </c>
      <c r="M2072" s="25">
        <f t="shared" ca="1" si="226"/>
        <v>0</v>
      </c>
      <c r="N2072" s="25">
        <f t="shared" ca="1" si="227"/>
        <v>0</v>
      </c>
      <c r="O2072" s="15" t="e">
        <f t="shared" ca="1" si="228"/>
        <v>#DIV/0!</v>
      </c>
      <c r="P2072" s="15" t="e">
        <f t="shared" ca="1" si="229"/>
        <v>#DIV/0!</v>
      </c>
    </row>
    <row r="2073" spans="1:16" x14ac:dyDescent="0.25">
      <c r="A2073" s="1">
        <f t="shared" si="223"/>
        <v>43187</v>
      </c>
      <c r="B2073" s="7">
        <f t="shared" si="225"/>
        <v>3</v>
      </c>
      <c r="C2073" s="4">
        <f>INDEX(Calendar!$E$3:$E$367,MATCH(LOLP!$A2073,Calendar!$B$3:$B$367,0))</f>
        <v>1</v>
      </c>
      <c r="D2073" s="2">
        <f t="shared" si="224"/>
        <v>6</v>
      </c>
      <c r="E2073" s="36">
        <v>23983</v>
      </c>
      <c r="F2073" s="7">
        <f>IFERROR(IF(INDEX('Temperature Data'!$AA$15:$AA$348,MATCH(LOLP!A2073,'Temperature Data'!$B$15:$B$348,0))&gt;IF(B2073=9,$G$2,LOLP!$F$2),1,0),0)</f>
        <v>0</v>
      </c>
      <c r="G2073" s="7">
        <f>SUMIFS(LOLP!$F$4:$F$8763,$C$4:$C$8763,$C2073,$B$4:$B$8763,$B2073,$D$4:$D$8763,$D2073)</f>
        <v>0</v>
      </c>
      <c r="H2073" s="7">
        <f>COUNTIFS(Calendar!$E$3:$E$367,LOLP!C2073,Calendar!$D$3:$D$367,LOLP!B2073)</f>
        <v>22</v>
      </c>
      <c r="I2073" s="7">
        <f ca="1">IF($F2073=1,OFFSET(start_norps,LOLP!$D2073+(1-$C2073)*24,LOLP!$B2073)*H2073/G2073,0)</f>
        <v>0</v>
      </c>
      <c r="J2073" s="7">
        <f ca="1">IF($F2073=1,OFFSET(start_33,LOLP!$D2073+(1-$C2073)*24,LOLP!$B2073)*H2073/G2073,0)</f>
        <v>0</v>
      </c>
      <c r="K2073" s="7">
        <f ca="1">IF($F2073,OFFSET(start_40,LOLP!$D2073+(1-$C2073)*24,LOLP!$B2073),0)</f>
        <v>0</v>
      </c>
      <c r="L2073" s="7">
        <f ca="1">IF($F2073,OFFSET(start_50,LOLP!$D2073+(1-$C2073)*24,LOLP!$B2073),0)</f>
        <v>0</v>
      </c>
      <c r="M2073" s="25">
        <f t="shared" ca="1" si="226"/>
        <v>0</v>
      </c>
      <c r="N2073" s="25">
        <f t="shared" ca="1" si="227"/>
        <v>0</v>
      </c>
      <c r="O2073" s="15" t="e">
        <f t="shared" ca="1" si="228"/>
        <v>#DIV/0!</v>
      </c>
      <c r="P2073" s="15" t="e">
        <f t="shared" ca="1" si="229"/>
        <v>#DIV/0!</v>
      </c>
    </row>
    <row r="2074" spans="1:16" x14ac:dyDescent="0.25">
      <c r="A2074" s="1">
        <f t="shared" si="223"/>
        <v>43187</v>
      </c>
      <c r="B2074" s="7">
        <f t="shared" si="225"/>
        <v>3</v>
      </c>
      <c r="C2074" s="4">
        <f>INDEX(Calendar!$E$3:$E$367,MATCH(LOLP!$A2074,Calendar!$B$3:$B$367,0))</f>
        <v>1</v>
      </c>
      <c r="D2074" s="2">
        <f t="shared" si="224"/>
        <v>7</v>
      </c>
      <c r="E2074" s="36">
        <v>25201</v>
      </c>
      <c r="F2074" s="7">
        <f>IFERROR(IF(INDEX('Temperature Data'!$AA$15:$AA$348,MATCH(LOLP!A2074,'Temperature Data'!$B$15:$B$348,0))&gt;IF(B2074=9,$G$2,LOLP!$F$2),1,0),0)</f>
        <v>0</v>
      </c>
      <c r="G2074" s="7">
        <f>SUMIFS(LOLP!$F$4:$F$8763,$C$4:$C$8763,$C2074,$B$4:$B$8763,$B2074,$D$4:$D$8763,$D2074)</f>
        <v>0</v>
      </c>
      <c r="H2074" s="7">
        <f>COUNTIFS(Calendar!$E$3:$E$367,LOLP!C2074,Calendar!$D$3:$D$367,LOLP!B2074)</f>
        <v>22</v>
      </c>
      <c r="I2074" s="7">
        <f ca="1">IF($F2074=1,OFFSET(start_norps,LOLP!$D2074+(1-$C2074)*24,LOLP!$B2074)*H2074/G2074,0)</f>
        <v>0</v>
      </c>
      <c r="J2074" s="7">
        <f ca="1">IF($F2074=1,OFFSET(start_33,LOLP!$D2074+(1-$C2074)*24,LOLP!$B2074)*H2074/G2074,0)</f>
        <v>0</v>
      </c>
      <c r="K2074" s="7">
        <f ca="1">IF($F2074,OFFSET(start_40,LOLP!$D2074+(1-$C2074)*24,LOLP!$B2074),0)</f>
        <v>0</v>
      </c>
      <c r="L2074" s="7">
        <f ca="1">IF($F2074,OFFSET(start_50,LOLP!$D2074+(1-$C2074)*24,LOLP!$B2074),0)</f>
        <v>0</v>
      </c>
      <c r="M2074" s="25">
        <f t="shared" ca="1" si="226"/>
        <v>0</v>
      </c>
      <c r="N2074" s="25">
        <f t="shared" ca="1" si="227"/>
        <v>0</v>
      </c>
      <c r="O2074" s="15" t="e">
        <f t="shared" ca="1" si="228"/>
        <v>#DIV/0!</v>
      </c>
      <c r="P2074" s="15" t="e">
        <f t="shared" ca="1" si="229"/>
        <v>#DIV/0!</v>
      </c>
    </row>
    <row r="2075" spans="1:16" x14ac:dyDescent="0.25">
      <c r="A2075" s="1">
        <f t="shared" si="223"/>
        <v>43187</v>
      </c>
      <c r="B2075" s="7">
        <f t="shared" si="225"/>
        <v>3</v>
      </c>
      <c r="C2075" s="4">
        <f>INDEX(Calendar!$E$3:$E$367,MATCH(LOLP!$A2075,Calendar!$B$3:$B$367,0))</f>
        <v>1</v>
      </c>
      <c r="D2075" s="2">
        <f t="shared" si="224"/>
        <v>8</v>
      </c>
      <c r="E2075" s="36">
        <v>24807</v>
      </c>
      <c r="F2075" s="7">
        <f>IFERROR(IF(INDEX('Temperature Data'!$AA$15:$AA$348,MATCH(LOLP!A2075,'Temperature Data'!$B$15:$B$348,0))&gt;IF(B2075=9,$G$2,LOLP!$F$2),1,0),0)</f>
        <v>0</v>
      </c>
      <c r="G2075" s="7">
        <f>SUMIFS(LOLP!$F$4:$F$8763,$C$4:$C$8763,$C2075,$B$4:$B$8763,$B2075,$D$4:$D$8763,$D2075)</f>
        <v>0</v>
      </c>
      <c r="H2075" s="7">
        <f>COUNTIFS(Calendar!$E$3:$E$367,LOLP!C2075,Calendar!$D$3:$D$367,LOLP!B2075)</f>
        <v>22</v>
      </c>
      <c r="I2075" s="7">
        <f ca="1">IF($F2075=1,OFFSET(start_norps,LOLP!$D2075+(1-$C2075)*24,LOLP!$B2075)*H2075/G2075,0)</f>
        <v>0</v>
      </c>
      <c r="J2075" s="7">
        <f ca="1">IF($F2075=1,OFFSET(start_33,LOLP!$D2075+(1-$C2075)*24,LOLP!$B2075)*H2075/G2075,0)</f>
        <v>0</v>
      </c>
      <c r="K2075" s="7">
        <f ca="1">IF($F2075,OFFSET(start_40,LOLP!$D2075+(1-$C2075)*24,LOLP!$B2075),0)</f>
        <v>0</v>
      </c>
      <c r="L2075" s="7">
        <f ca="1">IF($F2075,OFFSET(start_50,LOLP!$D2075+(1-$C2075)*24,LOLP!$B2075),0)</f>
        <v>0</v>
      </c>
      <c r="M2075" s="25">
        <f t="shared" ca="1" si="226"/>
        <v>0</v>
      </c>
      <c r="N2075" s="25">
        <f t="shared" ca="1" si="227"/>
        <v>0</v>
      </c>
      <c r="O2075" s="15" t="e">
        <f t="shared" ca="1" si="228"/>
        <v>#DIV/0!</v>
      </c>
      <c r="P2075" s="15" t="e">
        <f t="shared" ca="1" si="229"/>
        <v>#DIV/0!</v>
      </c>
    </row>
    <row r="2076" spans="1:16" x14ac:dyDescent="0.25">
      <c r="A2076" s="1">
        <f t="shared" si="223"/>
        <v>43187</v>
      </c>
      <c r="B2076" s="7">
        <f t="shared" si="225"/>
        <v>3</v>
      </c>
      <c r="C2076" s="4">
        <f>INDEX(Calendar!$E$3:$E$367,MATCH(LOLP!$A2076,Calendar!$B$3:$B$367,0))</f>
        <v>1</v>
      </c>
      <c r="D2076" s="2">
        <f t="shared" si="224"/>
        <v>9</v>
      </c>
      <c r="E2076" s="36">
        <v>24447</v>
      </c>
      <c r="F2076" s="7">
        <f>IFERROR(IF(INDEX('Temperature Data'!$AA$15:$AA$348,MATCH(LOLP!A2076,'Temperature Data'!$B$15:$B$348,0))&gt;IF(B2076=9,$G$2,LOLP!$F$2),1,0),0)</f>
        <v>0</v>
      </c>
      <c r="G2076" s="7">
        <f>SUMIFS(LOLP!$F$4:$F$8763,$C$4:$C$8763,$C2076,$B$4:$B$8763,$B2076,$D$4:$D$8763,$D2076)</f>
        <v>0</v>
      </c>
      <c r="H2076" s="7">
        <f>COUNTIFS(Calendar!$E$3:$E$367,LOLP!C2076,Calendar!$D$3:$D$367,LOLP!B2076)</f>
        <v>22</v>
      </c>
      <c r="I2076" s="7">
        <f ca="1">IF($F2076=1,OFFSET(start_norps,LOLP!$D2076+(1-$C2076)*24,LOLP!$B2076)*H2076/G2076,0)</f>
        <v>0</v>
      </c>
      <c r="J2076" s="7">
        <f ca="1">IF($F2076=1,OFFSET(start_33,LOLP!$D2076+(1-$C2076)*24,LOLP!$B2076)*H2076/G2076,0)</f>
        <v>0</v>
      </c>
      <c r="K2076" s="7">
        <f ca="1">IF($F2076,OFFSET(start_40,LOLP!$D2076+(1-$C2076)*24,LOLP!$B2076),0)</f>
        <v>0</v>
      </c>
      <c r="L2076" s="7">
        <f ca="1">IF($F2076,OFFSET(start_50,LOLP!$D2076+(1-$C2076)*24,LOLP!$B2076),0)</f>
        <v>0</v>
      </c>
      <c r="M2076" s="25">
        <f t="shared" ca="1" si="226"/>
        <v>0</v>
      </c>
      <c r="N2076" s="25">
        <f t="shared" ca="1" si="227"/>
        <v>0</v>
      </c>
      <c r="O2076" s="15" t="e">
        <f t="shared" ca="1" si="228"/>
        <v>#DIV/0!</v>
      </c>
      <c r="P2076" s="15" t="e">
        <f t="shared" ca="1" si="229"/>
        <v>#DIV/0!</v>
      </c>
    </row>
    <row r="2077" spans="1:16" x14ac:dyDescent="0.25">
      <c r="A2077" s="1">
        <f t="shared" ref="A2077:A2140" si="230">A2053+1</f>
        <v>43187</v>
      </c>
      <c r="B2077" s="7">
        <f t="shared" si="225"/>
        <v>3</v>
      </c>
      <c r="C2077" s="4">
        <f>INDEX(Calendar!$E$3:$E$367,MATCH(LOLP!$A2077,Calendar!$B$3:$B$367,0))</f>
        <v>1</v>
      </c>
      <c r="D2077" s="2">
        <f t="shared" ref="D2077:D2140" si="231">D2053</f>
        <v>10</v>
      </c>
      <c r="E2077" s="36">
        <v>24097</v>
      </c>
      <c r="F2077" s="7">
        <f>IFERROR(IF(INDEX('Temperature Data'!$AA$15:$AA$348,MATCH(LOLP!A2077,'Temperature Data'!$B$15:$B$348,0))&gt;IF(B2077=9,$G$2,LOLP!$F$2),1,0),0)</f>
        <v>0</v>
      </c>
      <c r="G2077" s="7">
        <f>SUMIFS(LOLP!$F$4:$F$8763,$C$4:$C$8763,$C2077,$B$4:$B$8763,$B2077,$D$4:$D$8763,$D2077)</f>
        <v>0</v>
      </c>
      <c r="H2077" s="7">
        <f>COUNTIFS(Calendar!$E$3:$E$367,LOLP!C2077,Calendar!$D$3:$D$367,LOLP!B2077)</f>
        <v>22</v>
      </c>
      <c r="I2077" s="7">
        <f ca="1">IF($F2077=1,OFFSET(start_norps,LOLP!$D2077+(1-$C2077)*24,LOLP!$B2077)*H2077/G2077,0)</f>
        <v>0</v>
      </c>
      <c r="J2077" s="7">
        <f ca="1">IF($F2077=1,OFFSET(start_33,LOLP!$D2077+(1-$C2077)*24,LOLP!$B2077)*H2077/G2077,0)</f>
        <v>0</v>
      </c>
      <c r="K2077" s="7">
        <f ca="1">IF($F2077,OFFSET(start_40,LOLP!$D2077+(1-$C2077)*24,LOLP!$B2077),0)</f>
        <v>0</v>
      </c>
      <c r="L2077" s="7">
        <f ca="1">IF($F2077,OFFSET(start_50,LOLP!$D2077+(1-$C2077)*24,LOLP!$B2077),0)</f>
        <v>0</v>
      </c>
      <c r="M2077" s="25">
        <f t="shared" ca="1" si="226"/>
        <v>0</v>
      </c>
      <c r="N2077" s="25">
        <f t="shared" ca="1" si="227"/>
        <v>0</v>
      </c>
      <c r="O2077" s="15" t="e">
        <f t="shared" ca="1" si="228"/>
        <v>#DIV/0!</v>
      </c>
      <c r="P2077" s="15" t="e">
        <f t="shared" ca="1" si="229"/>
        <v>#DIV/0!</v>
      </c>
    </row>
    <row r="2078" spans="1:16" x14ac:dyDescent="0.25">
      <c r="A2078" s="1">
        <f t="shared" si="230"/>
        <v>43187</v>
      </c>
      <c r="B2078" s="7">
        <f t="shared" si="225"/>
        <v>3</v>
      </c>
      <c r="C2078" s="4">
        <f>INDEX(Calendar!$E$3:$E$367,MATCH(LOLP!$A2078,Calendar!$B$3:$B$367,0))</f>
        <v>1</v>
      </c>
      <c r="D2078" s="2">
        <f t="shared" si="231"/>
        <v>11</v>
      </c>
      <c r="E2078" s="36">
        <v>23538</v>
      </c>
      <c r="F2078" s="7">
        <f>IFERROR(IF(INDEX('Temperature Data'!$AA$15:$AA$348,MATCH(LOLP!A2078,'Temperature Data'!$B$15:$B$348,0))&gt;IF(B2078=9,$G$2,LOLP!$F$2),1,0),0)</f>
        <v>0</v>
      </c>
      <c r="G2078" s="7">
        <f>SUMIFS(LOLP!$F$4:$F$8763,$C$4:$C$8763,$C2078,$B$4:$B$8763,$B2078,$D$4:$D$8763,$D2078)</f>
        <v>0</v>
      </c>
      <c r="H2078" s="7">
        <f>COUNTIFS(Calendar!$E$3:$E$367,LOLP!C2078,Calendar!$D$3:$D$367,LOLP!B2078)</f>
        <v>22</v>
      </c>
      <c r="I2078" s="7">
        <f ca="1">IF($F2078=1,OFFSET(start_norps,LOLP!$D2078+(1-$C2078)*24,LOLP!$B2078)*H2078/G2078,0)</f>
        <v>0</v>
      </c>
      <c r="J2078" s="7">
        <f ca="1">IF($F2078=1,OFFSET(start_33,LOLP!$D2078+(1-$C2078)*24,LOLP!$B2078)*H2078/G2078,0)</f>
        <v>0</v>
      </c>
      <c r="K2078" s="7">
        <f ca="1">IF($F2078,OFFSET(start_40,LOLP!$D2078+(1-$C2078)*24,LOLP!$B2078),0)</f>
        <v>0</v>
      </c>
      <c r="L2078" s="7">
        <f ca="1">IF($F2078,OFFSET(start_50,LOLP!$D2078+(1-$C2078)*24,LOLP!$B2078),0)</f>
        <v>0</v>
      </c>
      <c r="M2078" s="25">
        <f t="shared" ca="1" si="226"/>
        <v>0</v>
      </c>
      <c r="N2078" s="25">
        <f t="shared" ca="1" si="227"/>
        <v>0</v>
      </c>
      <c r="O2078" s="15" t="e">
        <f t="shared" ca="1" si="228"/>
        <v>#DIV/0!</v>
      </c>
      <c r="P2078" s="15" t="e">
        <f t="shared" ca="1" si="229"/>
        <v>#DIV/0!</v>
      </c>
    </row>
    <row r="2079" spans="1:16" x14ac:dyDescent="0.25">
      <c r="A2079" s="1">
        <f t="shared" si="230"/>
        <v>43187</v>
      </c>
      <c r="B2079" s="7">
        <f t="shared" si="225"/>
        <v>3</v>
      </c>
      <c r="C2079" s="4">
        <f>INDEX(Calendar!$E$3:$E$367,MATCH(LOLP!$A2079,Calendar!$B$3:$B$367,0))</f>
        <v>1</v>
      </c>
      <c r="D2079" s="2">
        <f t="shared" si="231"/>
        <v>12</v>
      </c>
      <c r="E2079" s="36">
        <v>23536</v>
      </c>
      <c r="F2079" s="7">
        <f>IFERROR(IF(INDEX('Temperature Data'!$AA$15:$AA$348,MATCH(LOLP!A2079,'Temperature Data'!$B$15:$B$348,0))&gt;IF(B2079=9,$G$2,LOLP!$F$2),1,0),0)</f>
        <v>0</v>
      </c>
      <c r="G2079" s="7">
        <f>SUMIFS(LOLP!$F$4:$F$8763,$C$4:$C$8763,$C2079,$B$4:$B$8763,$B2079,$D$4:$D$8763,$D2079)</f>
        <v>0</v>
      </c>
      <c r="H2079" s="7">
        <f>COUNTIFS(Calendar!$E$3:$E$367,LOLP!C2079,Calendar!$D$3:$D$367,LOLP!B2079)</f>
        <v>22</v>
      </c>
      <c r="I2079" s="7">
        <f ca="1">IF($F2079=1,OFFSET(start_norps,LOLP!$D2079+(1-$C2079)*24,LOLP!$B2079)*H2079/G2079,0)</f>
        <v>0</v>
      </c>
      <c r="J2079" s="7">
        <f ca="1">IF($F2079=1,OFFSET(start_33,LOLP!$D2079+(1-$C2079)*24,LOLP!$B2079)*H2079/G2079,0)</f>
        <v>0</v>
      </c>
      <c r="K2079" s="7">
        <f ca="1">IF($F2079,OFFSET(start_40,LOLP!$D2079+(1-$C2079)*24,LOLP!$B2079),0)</f>
        <v>0</v>
      </c>
      <c r="L2079" s="7">
        <f ca="1">IF($F2079,OFFSET(start_50,LOLP!$D2079+(1-$C2079)*24,LOLP!$B2079),0)</f>
        <v>0</v>
      </c>
      <c r="M2079" s="25">
        <f t="shared" ca="1" si="226"/>
        <v>0</v>
      </c>
      <c r="N2079" s="25">
        <f t="shared" ca="1" si="227"/>
        <v>0</v>
      </c>
      <c r="O2079" s="15" t="e">
        <f t="shared" ca="1" si="228"/>
        <v>#DIV/0!</v>
      </c>
      <c r="P2079" s="15" t="e">
        <f t="shared" ca="1" si="229"/>
        <v>#DIV/0!</v>
      </c>
    </row>
    <row r="2080" spans="1:16" x14ac:dyDescent="0.25">
      <c r="A2080" s="1">
        <f t="shared" si="230"/>
        <v>43187</v>
      </c>
      <c r="B2080" s="7">
        <f t="shared" si="225"/>
        <v>3</v>
      </c>
      <c r="C2080" s="4">
        <f>INDEX(Calendar!$E$3:$E$367,MATCH(LOLP!$A2080,Calendar!$B$3:$B$367,0))</f>
        <v>1</v>
      </c>
      <c r="D2080" s="2">
        <f t="shared" si="231"/>
        <v>13</v>
      </c>
      <c r="E2080" s="36">
        <v>23529</v>
      </c>
      <c r="F2080" s="7">
        <f>IFERROR(IF(INDEX('Temperature Data'!$AA$15:$AA$348,MATCH(LOLP!A2080,'Temperature Data'!$B$15:$B$348,0))&gt;IF(B2080=9,$G$2,LOLP!$F$2),1,0),0)</f>
        <v>0</v>
      </c>
      <c r="G2080" s="7">
        <f>SUMIFS(LOLP!$F$4:$F$8763,$C$4:$C$8763,$C2080,$B$4:$B$8763,$B2080,$D$4:$D$8763,$D2080)</f>
        <v>0</v>
      </c>
      <c r="H2080" s="7">
        <f>COUNTIFS(Calendar!$E$3:$E$367,LOLP!C2080,Calendar!$D$3:$D$367,LOLP!B2080)</f>
        <v>22</v>
      </c>
      <c r="I2080" s="7">
        <f ca="1">IF($F2080=1,OFFSET(start_norps,LOLP!$D2080+(1-$C2080)*24,LOLP!$B2080)*H2080/G2080,0)</f>
        <v>0</v>
      </c>
      <c r="J2080" s="7">
        <f ca="1">IF($F2080=1,OFFSET(start_33,LOLP!$D2080+(1-$C2080)*24,LOLP!$B2080)*H2080/G2080,0)</f>
        <v>0</v>
      </c>
      <c r="K2080" s="7">
        <f ca="1">IF($F2080,OFFSET(start_40,LOLP!$D2080+(1-$C2080)*24,LOLP!$B2080),0)</f>
        <v>0</v>
      </c>
      <c r="L2080" s="7">
        <f ca="1">IF($F2080,OFFSET(start_50,LOLP!$D2080+(1-$C2080)*24,LOLP!$B2080),0)</f>
        <v>0</v>
      </c>
      <c r="M2080" s="25">
        <f t="shared" ca="1" si="226"/>
        <v>0</v>
      </c>
      <c r="N2080" s="25">
        <f t="shared" ca="1" si="227"/>
        <v>0</v>
      </c>
      <c r="O2080" s="15" t="e">
        <f t="shared" ca="1" si="228"/>
        <v>#DIV/0!</v>
      </c>
      <c r="P2080" s="15" t="e">
        <f t="shared" ca="1" si="229"/>
        <v>#DIV/0!</v>
      </c>
    </row>
    <row r="2081" spans="1:16" x14ac:dyDescent="0.25">
      <c r="A2081" s="1">
        <f t="shared" si="230"/>
        <v>43187</v>
      </c>
      <c r="B2081" s="7">
        <f t="shared" si="225"/>
        <v>3</v>
      </c>
      <c r="C2081" s="4">
        <f>INDEX(Calendar!$E$3:$E$367,MATCH(LOLP!$A2081,Calendar!$B$3:$B$367,0))</f>
        <v>1</v>
      </c>
      <c r="D2081" s="2">
        <f t="shared" si="231"/>
        <v>14</v>
      </c>
      <c r="E2081" s="36">
        <v>23743</v>
      </c>
      <c r="F2081" s="7">
        <f>IFERROR(IF(INDEX('Temperature Data'!$AA$15:$AA$348,MATCH(LOLP!A2081,'Temperature Data'!$B$15:$B$348,0))&gt;IF(B2081=9,$G$2,LOLP!$F$2),1,0),0)</f>
        <v>0</v>
      </c>
      <c r="G2081" s="7">
        <f>SUMIFS(LOLP!$F$4:$F$8763,$C$4:$C$8763,$C2081,$B$4:$B$8763,$B2081,$D$4:$D$8763,$D2081)</f>
        <v>0</v>
      </c>
      <c r="H2081" s="7">
        <f>COUNTIFS(Calendar!$E$3:$E$367,LOLP!C2081,Calendar!$D$3:$D$367,LOLP!B2081)</f>
        <v>22</v>
      </c>
      <c r="I2081" s="7">
        <f ca="1">IF($F2081=1,OFFSET(start_norps,LOLP!$D2081+(1-$C2081)*24,LOLP!$B2081)*H2081/G2081,0)</f>
        <v>0</v>
      </c>
      <c r="J2081" s="7">
        <f ca="1">IF($F2081=1,OFFSET(start_33,LOLP!$D2081+(1-$C2081)*24,LOLP!$B2081)*H2081/G2081,0)</f>
        <v>0</v>
      </c>
      <c r="K2081" s="7">
        <f ca="1">IF($F2081,OFFSET(start_40,LOLP!$D2081+(1-$C2081)*24,LOLP!$B2081),0)</f>
        <v>0</v>
      </c>
      <c r="L2081" s="7">
        <f ca="1">IF($F2081,OFFSET(start_50,LOLP!$D2081+(1-$C2081)*24,LOLP!$B2081),0)</f>
        <v>0</v>
      </c>
      <c r="M2081" s="25">
        <f t="shared" ca="1" si="226"/>
        <v>0</v>
      </c>
      <c r="N2081" s="25">
        <f t="shared" ca="1" si="227"/>
        <v>0</v>
      </c>
      <c r="O2081" s="15" t="e">
        <f t="shared" ca="1" si="228"/>
        <v>#DIV/0!</v>
      </c>
      <c r="P2081" s="15" t="e">
        <f t="shared" ca="1" si="229"/>
        <v>#DIV/0!</v>
      </c>
    </row>
    <row r="2082" spans="1:16" x14ac:dyDescent="0.25">
      <c r="A2082" s="1">
        <f t="shared" si="230"/>
        <v>43187</v>
      </c>
      <c r="B2082" s="7">
        <f t="shared" si="225"/>
        <v>3</v>
      </c>
      <c r="C2082" s="4">
        <f>INDEX(Calendar!$E$3:$E$367,MATCH(LOLP!$A2082,Calendar!$B$3:$B$367,0))</f>
        <v>1</v>
      </c>
      <c r="D2082" s="2">
        <f t="shared" si="231"/>
        <v>15</v>
      </c>
      <c r="E2082" s="36">
        <v>24193</v>
      </c>
      <c r="F2082" s="7">
        <f>IFERROR(IF(INDEX('Temperature Data'!$AA$15:$AA$348,MATCH(LOLP!A2082,'Temperature Data'!$B$15:$B$348,0))&gt;IF(B2082=9,$G$2,LOLP!$F$2),1,0),0)</f>
        <v>0</v>
      </c>
      <c r="G2082" s="7">
        <f>SUMIFS(LOLP!$F$4:$F$8763,$C$4:$C$8763,$C2082,$B$4:$B$8763,$B2082,$D$4:$D$8763,$D2082)</f>
        <v>0</v>
      </c>
      <c r="H2082" s="7">
        <f>COUNTIFS(Calendar!$E$3:$E$367,LOLP!C2082,Calendar!$D$3:$D$367,LOLP!B2082)</f>
        <v>22</v>
      </c>
      <c r="I2082" s="7">
        <f ca="1">IF($F2082=1,OFFSET(start_norps,LOLP!$D2082+(1-$C2082)*24,LOLP!$B2082)*H2082/G2082,0)</f>
        <v>0</v>
      </c>
      <c r="J2082" s="7">
        <f ca="1">IF($F2082=1,OFFSET(start_33,LOLP!$D2082+(1-$C2082)*24,LOLP!$B2082)*H2082/G2082,0)</f>
        <v>0</v>
      </c>
      <c r="K2082" s="7">
        <f ca="1">IF($F2082,OFFSET(start_40,LOLP!$D2082+(1-$C2082)*24,LOLP!$B2082),0)</f>
        <v>0</v>
      </c>
      <c r="L2082" s="7">
        <f ca="1">IF($F2082,OFFSET(start_50,LOLP!$D2082+(1-$C2082)*24,LOLP!$B2082),0)</f>
        <v>0</v>
      </c>
      <c r="M2082" s="25">
        <f t="shared" ca="1" si="226"/>
        <v>0</v>
      </c>
      <c r="N2082" s="25">
        <f t="shared" ca="1" si="227"/>
        <v>0</v>
      </c>
      <c r="O2082" s="15" t="e">
        <f t="shared" ca="1" si="228"/>
        <v>#DIV/0!</v>
      </c>
      <c r="P2082" s="15" t="e">
        <f t="shared" ca="1" si="229"/>
        <v>#DIV/0!</v>
      </c>
    </row>
    <row r="2083" spans="1:16" x14ac:dyDescent="0.25">
      <c r="A2083" s="1">
        <f t="shared" si="230"/>
        <v>43187</v>
      </c>
      <c r="B2083" s="7">
        <f t="shared" si="225"/>
        <v>3</v>
      </c>
      <c r="C2083" s="4">
        <f>INDEX(Calendar!$E$3:$E$367,MATCH(LOLP!$A2083,Calendar!$B$3:$B$367,0))</f>
        <v>1</v>
      </c>
      <c r="D2083" s="2">
        <f t="shared" si="231"/>
        <v>16</v>
      </c>
      <c r="E2083" s="36">
        <v>24591</v>
      </c>
      <c r="F2083" s="7">
        <f>IFERROR(IF(INDEX('Temperature Data'!$AA$15:$AA$348,MATCH(LOLP!A2083,'Temperature Data'!$B$15:$B$348,0))&gt;IF(B2083=9,$G$2,LOLP!$F$2),1,0),0)</f>
        <v>0</v>
      </c>
      <c r="G2083" s="7">
        <f>SUMIFS(LOLP!$F$4:$F$8763,$C$4:$C$8763,$C2083,$B$4:$B$8763,$B2083,$D$4:$D$8763,$D2083)</f>
        <v>0</v>
      </c>
      <c r="H2083" s="7">
        <f>COUNTIFS(Calendar!$E$3:$E$367,LOLP!C2083,Calendar!$D$3:$D$367,LOLP!B2083)</f>
        <v>22</v>
      </c>
      <c r="I2083" s="7">
        <f ca="1">IF($F2083=1,OFFSET(start_norps,LOLP!$D2083+(1-$C2083)*24,LOLP!$B2083)*H2083/G2083,0)</f>
        <v>0</v>
      </c>
      <c r="J2083" s="7">
        <f ca="1">IF($F2083=1,OFFSET(start_33,LOLP!$D2083+(1-$C2083)*24,LOLP!$B2083)*H2083/G2083,0)</f>
        <v>0</v>
      </c>
      <c r="K2083" s="7">
        <f ca="1">IF($F2083,OFFSET(start_40,LOLP!$D2083+(1-$C2083)*24,LOLP!$B2083),0)</f>
        <v>0</v>
      </c>
      <c r="L2083" s="7">
        <f ca="1">IF($F2083,OFFSET(start_50,LOLP!$D2083+(1-$C2083)*24,LOLP!$B2083),0)</f>
        <v>0</v>
      </c>
      <c r="M2083" s="25">
        <f t="shared" ca="1" si="226"/>
        <v>0</v>
      </c>
      <c r="N2083" s="25">
        <f t="shared" ca="1" si="227"/>
        <v>0</v>
      </c>
      <c r="O2083" s="15" t="e">
        <f t="shared" ca="1" si="228"/>
        <v>#DIV/0!</v>
      </c>
      <c r="P2083" s="15" t="e">
        <f t="shared" ca="1" si="229"/>
        <v>#DIV/0!</v>
      </c>
    </row>
    <row r="2084" spans="1:16" x14ac:dyDescent="0.25">
      <c r="A2084" s="1">
        <f t="shared" si="230"/>
        <v>43187</v>
      </c>
      <c r="B2084" s="7">
        <f t="shared" si="225"/>
        <v>3</v>
      </c>
      <c r="C2084" s="4">
        <f>INDEX(Calendar!$E$3:$E$367,MATCH(LOLP!$A2084,Calendar!$B$3:$B$367,0))</f>
        <v>1</v>
      </c>
      <c r="D2084" s="2">
        <f t="shared" si="231"/>
        <v>17</v>
      </c>
      <c r="E2084" s="36">
        <v>25159</v>
      </c>
      <c r="F2084" s="7">
        <f>IFERROR(IF(INDEX('Temperature Data'!$AA$15:$AA$348,MATCH(LOLP!A2084,'Temperature Data'!$B$15:$B$348,0))&gt;IF(B2084=9,$G$2,LOLP!$F$2),1,0),0)</f>
        <v>0</v>
      </c>
      <c r="G2084" s="7">
        <f>SUMIFS(LOLP!$F$4:$F$8763,$C$4:$C$8763,$C2084,$B$4:$B$8763,$B2084,$D$4:$D$8763,$D2084)</f>
        <v>0</v>
      </c>
      <c r="H2084" s="7">
        <f>COUNTIFS(Calendar!$E$3:$E$367,LOLP!C2084,Calendar!$D$3:$D$367,LOLP!B2084)</f>
        <v>22</v>
      </c>
      <c r="I2084" s="7">
        <f ca="1">IF($F2084=1,OFFSET(start_norps,LOLP!$D2084+(1-$C2084)*24,LOLP!$B2084)*H2084/G2084,0)</f>
        <v>0</v>
      </c>
      <c r="J2084" s="7">
        <f ca="1">IF($F2084=1,OFFSET(start_33,LOLP!$D2084+(1-$C2084)*24,LOLP!$B2084)*H2084/G2084,0)</f>
        <v>0</v>
      </c>
      <c r="K2084" s="7">
        <f ca="1">IF($F2084,OFFSET(start_40,LOLP!$D2084+(1-$C2084)*24,LOLP!$B2084),0)</f>
        <v>0</v>
      </c>
      <c r="L2084" s="7">
        <f ca="1">IF($F2084,OFFSET(start_50,LOLP!$D2084+(1-$C2084)*24,LOLP!$B2084),0)</f>
        <v>0</v>
      </c>
      <c r="M2084" s="25">
        <f t="shared" ca="1" si="226"/>
        <v>0</v>
      </c>
      <c r="N2084" s="25">
        <f t="shared" ca="1" si="227"/>
        <v>0</v>
      </c>
      <c r="O2084" s="15" t="e">
        <f t="shared" ca="1" si="228"/>
        <v>#DIV/0!</v>
      </c>
      <c r="P2084" s="15" t="e">
        <f t="shared" ca="1" si="229"/>
        <v>#DIV/0!</v>
      </c>
    </row>
    <row r="2085" spans="1:16" x14ac:dyDescent="0.25">
      <c r="A2085" s="1">
        <f t="shared" si="230"/>
        <v>43187</v>
      </c>
      <c r="B2085" s="7">
        <f t="shared" si="225"/>
        <v>3</v>
      </c>
      <c r="C2085" s="4">
        <f>INDEX(Calendar!$E$3:$E$367,MATCH(LOLP!$A2085,Calendar!$B$3:$B$367,0))</f>
        <v>1</v>
      </c>
      <c r="D2085" s="2">
        <f t="shared" si="231"/>
        <v>18</v>
      </c>
      <c r="E2085" s="36">
        <v>25864</v>
      </c>
      <c r="F2085" s="7">
        <f>IFERROR(IF(INDEX('Temperature Data'!$AA$15:$AA$348,MATCH(LOLP!A2085,'Temperature Data'!$B$15:$B$348,0))&gt;IF(B2085=9,$G$2,LOLP!$F$2),1,0),0)</f>
        <v>0</v>
      </c>
      <c r="G2085" s="7">
        <f>SUMIFS(LOLP!$F$4:$F$8763,$C$4:$C$8763,$C2085,$B$4:$B$8763,$B2085,$D$4:$D$8763,$D2085)</f>
        <v>0</v>
      </c>
      <c r="H2085" s="7">
        <f>COUNTIFS(Calendar!$E$3:$E$367,LOLP!C2085,Calendar!$D$3:$D$367,LOLP!B2085)</f>
        <v>22</v>
      </c>
      <c r="I2085" s="7">
        <f ca="1">IF($F2085=1,OFFSET(start_norps,LOLP!$D2085+(1-$C2085)*24,LOLP!$B2085)*H2085/G2085,0)</f>
        <v>0</v>
      </c>
      <c r="J2085" s="7">
        <f ca="1">IF($F2085=1,OFFSET(start_33,LOLP!$D2085+(1-$C2085)*24,LOLP!$B2085)*H2085/G2085,0)</f>
        <v>0</v>
      </c>
      <c r="K2085" s="7">
        <f ca="1">IF($F2085,OFFSET(start_40,LOLP!$D2085+(1-$C2085)*24,LOLP!$B2085),0)</f>
        <v>0</v>
      </c>
      <c r="L2085" s="7">
        <f ca="1">IF($F2085,OFFSET(start_50,LOLP!$D2085+(1-$C2085)*24,LOLP!$B2085),0)</f>
        <v>0</v>
      </c>
      <c r="M2085" s="25">
        <f t="shared" ca="1" si="226"/>
        <v>0</v>
      </c>
      <c r="N2085" s="25">
        <f t="shared" ca="1" si="227"/>
        <v>0</v>
      </c>
      <c r="O2085" s="15" t="e">
        <f t="shared" ca="1" si="228"/>
        <v>#DIV/0!</v>
      </c>
      <c r="P2085" s="15" t="e">
        <f t="shared" ca="1" si="229"/>
        <v>#DIV/0!</v>
      </c>
    </row>
    <row r="2086" spans="1:16" x14ac:dyDescent="0.25">
      <c r="A2086" s="1">
        <f t="shared" si="230"/>
        <v>43187</v>
      </c>
      <c r="B2086" s="7">
        <f t="shared" si="225"/>
        <v>3</v>
      </c>
      <c r="C2086" s="4">
        <f>INDEX(Calendar!$E$3:$E$367,MATCH(LOLP!$A2086,Calendar!$B$3:$B$367,0))</f>
        <v>1</v>
      </c>
      <c r="D2086" s="2">
        <f t="shared" si="231"/>
        <v>19</v>
      </c>
      <c r="E2086" s="36">
        <v>27236</v>
      </c>
      <c r="F2086" s="7">
        <f>IFERROR(IF(INDEX('Temperature Data'!$AA$15:$AA$348,MATCH(LOLP!A2086,'Temperature Data'!$B$15:$B$348,0))&gt;IF(B2086=9,$G$2,LOLP!$F$2),1,0),0)</f>
        <v>0</v>
      </c>
      <c r="G2086" s="7">
        <f>SUMIFS(LOLP!$F$4:$F$8763,$C$4:$C$8763,$C2086,$B$4:$B$8763,$B2086,$D$4:$D$8763,$D2086)</f>
        <v>0</v>
      </c>
      <c r="H2086" s="7">
        <f>COUNTIFS(Calendar!$E$3:$E$367,LOLP!C2086,Calendar!$D$3:$D$367,LOLP!B2086)</f>
        <v>22</v>
      </c>
      <c r="I2086" s="7">
        <f ca="1">IF($F2086=1,OFFSET(start_norps,LOLP!$D2086+(1-$C2086)*24,LOLP!$B2086)*H2086/G2086,0)</f>
        <v>0</v>
      </c>
      <c r="J2086" s="7">
        <f ca="1">IF($F2086=1,OFFSET(start_33,LOLP!$D2086+(1-$C2086)*24,LOLP!$B2086)*H2086/G2086,0)</f>
        <v>0</v>
      </c>
      <c r="K2086" s="7">
        <f ca="1">IF($F2086,OFFSET(start_40,LOLP!$D2086+(1-$C2086)*24,LOLP!$B2086),0)</f>
        <v>0</v>
      </c>
      <c r="L2086" s="7">
        <f ca="1">IF($F2086,OFFSET(start_50,LOLP!$D2086+(1-$C2086)*24,LOLP!$B2086),0)</f>
        <v>0</v>
      </c>
      <c r="M2086" s="25">
        <f t="shared" ca="1" si="226"/>
        <v>0</v>
      </c>
      <c r="N2086" s="25">
        <f t="shared" ca="1" si="227"/>
        <v>0</v>
      </c>
      <c r="O2086" s="15" t="e">
        <f t="shared" ca="1" si="228"/>
        <v>#DIV/0!</v>
      </c>
      <c r="P2086" s="15" t="e">
        <f t="shared" ca="1" si="229"/>
        <v>#DIV/0!</v>
      </c>
    </row>
    <row r="2087" spans="1:16" x14ac:dyDescent="0.25">
      <c r="A2087" s="1">
        <f t="shared" si="230"/>
        <v>43187</v>
      </c>
      <c r="B2087" s="7">
        <f t="shared" si="225"/>
        <v>3</v>
      </c>
      <c r="C2087" s="4">
        <f>INDEX(Calendar!$E$3:$E$367,MATCH(LOLP!$A2087,Calendar!$B$3:$B$367,0))</f>
        <v>1</v>
      </c>
      <c r="D2087" s="2">
        <f t="shared" si="231"/>
        <v>20</v>
      </c>
      <c r="E2087" s="36">
        <v>27591</v>
      </c>
      <c r="F2087" s="7">
        <f>IFERROR(IF(INDEX('Temperature Data'!$AA$15:$AA$348,MATCH(LOLP!A2087,'Temperature Data'!$B$15:$B$348,0))&gt;IF(B2087=9,$G$2,LOLP!$F$2),1,0),0)</f>
        <v>0</v>
      </c>
      <c r="G2087" s="7">
        <f>SUMIFS(LOLP!$F$4:$F$8763,$C$4:$C$8763,$C2087,$B$4:$B$8763,$B2087,$D$4:$D$8763,$D2087)</f>
        <v>0</v>
      </c>
      <c r="H2087" s="7">
        <f>COUNTIFS(Calendar!$E$3:$E$367,LOLP!C2087,Calendar!$D$3:$D$367,LOLP!B2087)</f>
        <v>22</v>
      </c>
      <c r="I2087" s="7">
        <f ca="1">IF($F2087=1,OFFSET(start_norps,LOLP!$D2087+(1-$C2087)*24,LOLP!$B2087)*H2087/G2087,0)</f>
        <v>0</v>
      </c>
      <c r="J2087" s="7">
        <f ca="1">IF($F2087=1,OFFSET(start_33,LOLP!$D2087+(1-$C2087)*24,LOLP!$B2087)*H2087/G2087,0)</f>
        <v>0</v>
      </c>
      <c r="K2087" s="7">
        <f ca="1">IF($F2087,OFFSET(start_40,LOLP!$D2087+(1-$C2087)*24,LOLP!$B2087),0)</f>
        <v>0</v>
      </c>
      <c r="L2087" s="7">
        <f ca="1">IF($F2087,OFFSET(start_50,LOLP!$D2087+(1-$C2087)*24,LOLP!$B2087),0)</f>
        <v>0</v>
      </c>
      <c r="M2087" s="25">
        <f t="shared" ca="1" si="226"/>
        <v>0</v>
      </c>
      <c r="N2087" s="25">
        <f t="shared" ca="1" si="227"/>
        <v>0</v>
      </c>
      <c r="O2087" s="15" t="e">
        <f t="shared" ca="1" si="228"/>
        <v>#DIV/0!</v>
      </c>
      <c r="P2087" s="15" t="e">
        <f t="shared" ca="1" si="229"/>
        <v>#DIV/0!</v>
      </c>
    </row>
    <row r="2088" spans="1:16" x14ac:dyDescent="0.25">
      <c r="A2088" s="1">
        <f t="shared" si="230"/>
        <v>43187</v>
      </c>
      <c r="B2088" s="7">
        <f t="shared" si="225"/>
        <v>3</v>
      </c>
      <c r="C2088" s="4">
        <f>INDEX(Calendar!$E$3:$E$367,MATCH(LOLP!$A2088,Calendar!$B$3:$B$367,0))</f>
        <v>1</v>
      </c>
      <c r="D2088" s="2">
        <f t="shared" si="231"/>
        <v>21</v>
      </c>
      <c r="E2088" s="36">
        <v>26394</v>
      </c>
      <c r="F2088" s="7">
        <f>IFERROR(IF(INDEX('Temperature Data'!$AA$15:$AA$348,MATCH(LOLP!A2088,'Temperature Data'!$B$15:$B$348,0))&gt;IF(B2088=9,$G$2,LOLP!$F$2),1,0),0)</f>
        <v>0</v>
      </c>
      <c r="G2088" s="7">
        <f>SUMIFS(LOLP!$F$4:$F$8763,$C$4:$C$8763,$C2088,$B$4:$B$8763,$B2088,$D$4:$D$8763,$D2088)</f>
        <v>0</v>
      </c>
      <c r="H2088" s="7">
        <f>COUNTIFS(Calendar!$E$3:$E$367,LOLP!C2088,Calendar!$D$3:$D$367,LOLP!B2088)</f>
        <v>22</v>
      </c>
      <c r="I2088" s="7">
        <f ca="1">IF($F2088=1,OFFSET(start_norps,LOLP!$D2088+(1-$C2088)*24,LOLP!$B2088)*H2088/G2088,0)</f>
        <v>0</v>
      </c>
      <c r="J2088" s="7">
        <f ca="1">IF($F2088=1,OFFSET(start_33,LOLP!$D2088+(1-$C2088)*24,LOLP!$B2088)*H2088/G2088,0)</f>
        <v>0</v>
      </c>
      <c r="K2088" s="7">
        <f ca="1">IF($F2088,OFFSET(start_40,LOLP!$D2088+(1-$C2088)*24,LOLP!$B2088),0)</f>
        <v>0</v>
      </c>
      <c r="L2088" s="7">
        <f ca="1">IF($F2088,OFFSET(start_50,LOLP!$D2088+(1-$C2088)*24,LOLP!$B2088),0)</f>
        <v>0</v>
      </c>
      <c r="M2088" s="25">
        <f t="shared" ca="1" si="226"/>
        <v>0</v>
      </c>
      <c r="N2088" s="25">
        <f t="shared" ca="1" si="227"/>
        <v>0</v>
      </c>
      <c r="O2088" s="15" t="e">
        <f t="shared" ca="1" si="228"/>
        <v>#DIV/0!</v>
      </c>
      <c r="P2088" s="15" t="e">
        <f t="shared" ca="1" si="229"/>
        <v>#DIV/0!</v>
      </c>
    </row>
    <row r="2089" spans="1:16" x14ac:dyDescent="0.25">
      <c r="A2089" s="1">
        <f t="shared" si="230"/>
        <v>43187</v>
      </c>
      <c r="B2089" s="7">
        <f t="shared" si="225"/>
        <v>3</v>
      </c>
      <c r="C2089" s="4">
        <f>INDEX(Calendar!$E$3:$E$367,MATCH(LOLP!$A2089,Calendar!$B$3:$B$367,0))</f>
        <v>1</v>
      </c>
      <c r="D2089" s="2">
        <f t="shared" si="231"/>
        <v>22</v>
      </c>
      <c r="E2089" s="36">
        <v>24476</v>
      </c>
      <c r="F2089" s="7">
        <f>IFERROR(IF(INDEX('Temperature Data'!$AA$15:$AA$348,MATCH(LOLP!A2089,'Temperature Data'!$B$15:$B$348,0))&gt;IF(B2089=9,$G$2,LOLP!$F$2),1,0),0)</f>
        <v>0</v>
      </c>
      <c r="G2089" s="7">
        <f>SUMIFS(LOLP!$F$4:$F$8763,$C$4:$C$8763,$C2089,$B$4:$B$8763,$B2089,$D$4:$D$8763,$D2089)</f>
        <v>0</v>
      </c>
      <c r="H2089" s="7">
        <f>COUNTIFS(Calendar!$E$3:$E$367,LOLP!C2089,Calendar!$D$3:$D$367,LOLP!B2089)</f>
        <v>22</v>
      </c>
      <c r="I2089" s="7">
        <f ca="1">IF($F2089=1,OFFSET(start_norps,LOLP!$D2089+(1-$C2089)*24,LOLP!$B2089)*H2089/G2089,0)</f>
        <v>0</v>
      </c>
      <c r="J2089" s="7">
        <f ca="1">IF($F2089=1,OFFSET(start_33,LOLP!$D2089+(1-$C2089)*24,LOLP!$B2089)*H2089/G2089,0)</f>
        <v>0</v>
      </c>
      <c r="K2089" s="7">
        <f ca="1">IF($F2089,OFFSET(start_40,LOLP!$D2089+(1-$C2089)*24,LOLP!$B2089),0)</f>
        <v>0</v>
      </c>
      <c r="L2089" s="7">
        <f ca="1">IF($F2089,OFFSET(start_50,LOLP!$D2089+(1-$C2089)*24,LOLP!$B2089),0)</f>
        <v>0</v>
      </c>
      <c r="M2089" s="25">
        <f t="shared" ca="1" si="226"/>
        <v>0</v>
      </c>
      <c r="N2089" s="25">
        <f t="shared" ca="1" si="227"/>
        <v>0</v>
      </c>
      <c r="O2089" s="15" t="e">
        <f t="shared" ca="1" si="228"/>
        <v>#DIV/0!</v>
      </c>
      <c r="P2089" s="15" t="e">
        <f t="shared" ca="1" si="229"/>
        <v>#DIV/0!</v>
      </c>
    </row>
    <row r="2090" spans="1:16" x14ac:dyDescent="0.25">
      <c r="A2090" s="1">
        <f t="shared" si="230"/>
        <v>43187</v>
      </c>
      <c r="B2090" s="7">
        <f t="shared" si="225"/>
        <v>3</v>
      </c>
      <c r="C2090" s="4">
        <f>INDEX(Calendar!$E$3:$E$367,MATCH(LOLP!$A2090,Calendar!$B$3:$B$367,0))</f>
        <v>1</v>
      </c>
      <c r="D2090" s="2">
        <f t="shared" si="231"/>
        <v>23</v>
      </c>
      <c r="E2090" s="36">
        <v>22597</v>
      </c>
      <c r="F2090" s="7">
        <f>IFERROR(IF(INDEX('Temperature Data'!$AA$15:$AA$348,MATCH(LOLP!A2090,'Temperature Data'!$B$15:$B$348,0))&gt;IF(B2090=9,$G$2,LOLP!$F$2),1,0),0)</f>
        <v>0</v>
      </c>
      <c r="G2090" s="7">
        <f>SUMIFS(LOLP!$F$4:$F$8763,$C$4:$C$8763,$C2090,$B$4:$B$8763,$B2090,$D$4:$D$8763,$D2090)</f>
        <v>0</v>
      </c>
      <c r="H2090" s="7">
        <f>COUNTIFS(Calendar!$E$3:$E$367,LOLP!C2090,Calendar!$D$3:$D$367,LOLP!B2090)</f>
        <v>22</v>
      </c>
      <c r="I2090" s="7">
        <f ca="1">IF($F2090=1,OFFSET(start_norps,LOLP!$D2090+(1-$C2090)*24,LOLP!$B2090)*H2090/G2090,0)</f>
        <v>0</v>
      </c>
      <c r="J2090" s="7">
        <f ca="1">IF($F2090=1,OFFSET(start_33,LOLP!$D2090+(1-$C2090)*24,LOLP!$B2090)*H2090/G2090,0)</f>
        <v>0</v>
      </c>
      <c r="K2090" s="7">
        <f ca="1">IF($F2090,OFFSET(start_40,LOLP!$D2090+(1-$C2090)*24,LOLP!$B2090),0)</f>
        <v>0</v>
      </c>
      <c r="L2090" s="7">
        <f ca="1">IF($F2090,OFFSET(start_50,LOLP!$D2090+(1-$C2090)*24,LOLP!$B2090),0)</f>
        <v>0</v>
      </c>
      <c r="M2090" s="25">
        <f t="shared" ca="1" si="226"/>
        <v>0</v>
      </c>
      <c r="N2090" s="25">
        <f t="shared" ca="1" si="227"/>
        <v>0</v>
      </c>
      <c r="O2090" s="15" t="e">
        <f t="shared" ca="1" si="228"/>
        <v>#DIV/0!</v>
      </c>
      <c r="P2090" s="15" t="e">
        <f t="shared" ca="1" si="229"/>
        <v>#DIV/0!</v>
      </c>
    </row>
    <row r="2091" spans="1:16" x14ac:dyDescent="0.25">
      <c r="A2091" s="1">
        <f t="shared" si="230"/>
        <v>43187</v>
      </c>
      <c r="B2091" s="7">
        <f t="shared" si="225"/>
        <v>3</v>
      </c>
      <c r="C2091" s="4">
        <f>INDEX(Calendar!$E$3:$E$367,MATCH(LOLP!$A2091,Calendar!$B$3:$B$367,0))</f>
        <v>1</v>
      </c>
      <c r="D2091" s="2">
        <f t="shared" si="231"/>
        <v>24</v>
      </c>
      <c r="E2091" s="36">
        <v>21182</v>
      </c>
      <c r="F2091" s="7">
        <f>IFERROR(IF(INDEX('Temperature Data'!$AA$15:$AA$348,MATCH(LOLP!A2091,'Temperature Data'!$B$15:$B$348,0))&gt;IF(B2091=9,$G$2,LOLP!$F$2),1,0),0)</f>
        <v>0</v>
      </c>
      <c r="G2091" s="7">
        <f>SUMIFS(LOLP!$F$4:$F$8763,$C$4:$C$8763,$C2091,$B$4:$B$8763,$B2091,$D$4:$D$8763,$D2091)</f>
        <v>0</v>
      </c>
      <c r="H2091" s="7">
        <f>COUNTIFS(Calendar!$E$3:$E$367,LOLP!C2091,Calendar!$D$3:$D$367,LOLP!B2091)</f>
        <v>22</v>
      </c>
      <c r="I2091" s="7">
        <f ca="1">IF($F2091=1,OFFSET(start_norps,LOLP!$D2091+(1-$C2091)*24,LOLP!$B2091)*H2091/G2091,0)</f>
        <v>0</v>
      </c>
      <c r="J2091" s="7">
        <f ca="1">IF($F2091=1,OFFSET(start_33,LOLP!$D2091+(1-$C2091)*24,LOLP!$B2091)*H2091/G2091,0)</f>
        <v>0</v>
      </c>
      <c r="K2091" s="7">
        <f ca="1">IF($F2091,OFFSET(start_40,LOLP!$D2091+(1-$C2091)*24,LOLP!$B2091),0)</f>
        <v>0</v>
      </c>
      <c r="L2091" s="7">
        <f ca="1">IF($F2091,OFFSET(start_50,LOLP!$D2091+(1-$C2091)*24,LOLP!$B2091),0)</f>
        <v>0</v>
      </c>
      <c r="M2091" s="25">
        <f t="shared" ca="1" si="226"/>
        <v>0</v>
      </c>
      <c r="N2091" s="25">
        <f t="shared" ca="1" si="227"/>
        <v>0</v>
      </c>
      <c r="O2091" s="15" t="e">
        <f t="shared" ca="1" si="228"/>
        <v>#DIV/0!</v>
      </c>
      <c r="P2091" s="15" t="e">
        <f t="shared" ca="1" si="229"/>
        <v>#DIV/0!</v>
      </c>
    </row>
    <row r="2092" spans="1:16" x14ac:dyDescent="0.25">
      <c r="A2092" s="1">
        <f t="shared" si="230"/>
        <v>43188</v>
      </c>
      <c r="B2092" s="7">
        <f t="shared" si="225"/>
        <v>3</v>
      </c>
      <c r="C2092" s="4">
        <f>INDEX(Calendar!$E$3:$E$367,MATCH(LOLP!$A2092,Calendar!$B$3:$B$367,0))</f>
        <v>1</v>
      </c>
      <c r="D2092" s="2">
        <f t="shared" si="231"/>
        <v>1</v>
      </c>
      <c r="E2092" s="36">
        <v>20246</v>
      </c>
      <c r="F2092" s="7">
        <f>IFERROR(IF(INDEX('Temperature Data'!$AA$15:$AA$348,MATCH(LOLP!A2092,'Temperature Data'!$B$15:$B$348,0))&gt;IF(B2092=9,$G$2,LOLP!$F$2),1,0),0)</f>
        <v>0</v>
      </c>
      <c r="G2092" s="7">
        <f>SUMIFS(LOLP!$F$4:$F$8763,$C$4:$C$8763,$C2092,$B$4:$B$8763,$B2092,$D$4:$D$8763,$D2092)</f>
        <v>0</v>
      </c>
      <c r="H2092" s="7">
        <f>COUNTIFS(Calendar!$E$3:$E$367,LOLP!C2092,Calendar!$D$3:$D$367,LOLP!B2092)</f>
        <v>22</v>
      </c>
      <c r="I2092" s="7">
        <f ca="1">IF($F2092=1,OFFSET(start_norps,LOLP!$D2092+(1-$C2092)*24,LOLP!$B2092)*H2092/G2092,0)</f>
        <v>0</v>
      </c>
      <c r="J2092" s="7">
        <f ca="1">IF($F2092=1,OFFSET(start_33,LOLP!$D2092+(1-$C2092)*24,LOLP!$B2092)*H2092/G2092,0)</f>
        <v>0</v>
      </c>
      <c r="K2092" s="7">
        <f ca="1">IF($F2092,OFFSET(start_40,LOLP!$D2092+(1-$C2092)*24,LOLP!$B2092),0)</f>
        <v>0</v>
      </c>
      <c r="L2092" s="7">
        <f ca="1">IF($F2092,OFFSET(start_50,LOLP!$D2092+(1-$C2092)*24,LOLP!$B2092),0)</f>
        <v>0</v>
      </c>
      <c r="M2092" s="25">
        <f t="shared" ca="1" si="226"/>
        <v>0</v>
      </c>
      <c r="N2092" s="25">
        <f t="shared" ca="1" si="227"/>
        <v>0</v>
      </c>
      <c r="O2092" s="15" t="e">
        <f t="shared" ca="1" si="228"/>
        <v>#DIV/0!</v>
      </c>
      <c r="P2092" s="15" t="e">
        <f t="shared" ca="1" si="229"/>
        <v>#DIV/0!</v>
      </c>
    </row>
    <row r="2093" spans="1:16" x14ac:dyDescent="0.25">
      <c r="A2093" s="1">
        <f t="shared" si="230"/>
        <v>43188</v>
      </c>
      <c r="B2093" s="7">
        <f t="shared" si="225"/>
        <v>3</v>
      </c>
      <c r="C2093" s="4">
        <f>INDEX(Calendar!$E$3:$E$367,MATCH(LOLP!$A2093,Calendar!$B$3:$B$367,0))</f>
        <v>1</v>
      </c>
      <c r="D2093" s="2">
        <f t="shared" si="231"/>
        <v>2</v>
      </c>
      <c r="E2093" s="36">
        <v>19690</v>
      </c>
      <c r="F2093" s="7">
        <f>IFERROR(IF(INDEX('Temperature Data'!$AA$15:$AA$348,MATCH(LOLP!A2093,'Temperature Data'!$B$15:$B$348,0))&gt;IF(B2093=9,$G$2,LOLP!$F$2),1,0),0)</f>
        <v>0</v>
      </c>
      <c r="G2093" s="7">
        <f>SUMIFS(LOLP!$F$4:$F$8763,$C$4:$C$8763,$C2093,$B$4:$B$8763,$B2093,$D$4:$D$8763,$D2093)</f>
        <v>0</v>
      </c>
      <c r="H2093" s="7">
        <f>COUNTIFS(Calendar!$E$3:$E$367,LOLP!C2093,Calendar!$D$3:$D$367,LOLP!B2093)</f>
        <v>22</v>
      </c>
      <c r="I2093" s="7">
        <f ca="1">IF($F2093=1,OFFSET(start_norps,LOLP!$D2093+(1-$C2093)*24,LOLP!$B2093)*H2093/G2093,0)</f>
        <v>0</v>
      </c>
      <c r="J2093" s="7">
        <f ca="1">IF($F2093=1,OFFSET(start_33,LOLP!$D2093+(1-$C2093)*24,LOLP!$B2093)*H2093/G2093,0)</f>
        <v>0</v>
      </c>
      <c r="K2093" s="7">
        <f ca="1">IF($F2093,OFFSET(start_40,LOLP!$D2093+(1-$C2093)*24,LOLP!$B2093),0)</f>
        <v>0</v>
      </c>
      <c r="L2093" s="7">
        <f ca="1">IF($F2093,OFFSET(start_50,LOLP!$D2093+(1-$C2093)*24,LOLP!$B2093),0)</f>
        <v>0</v>
      </c>
      <c r="M2093" s="25">
        <f t="shared" ca="1" si="226"/>
        <v>0</v>
      </c>
      <c r="N2093" s="25">
        <f t="shared" ca="1" si="227"/>
        <v>0</v>
      </c>
      <c r="O2093" s="15" t="e">
        <f t="shared" ca="1" si="228"/>
        <v>#DIV/0!</v>
      </c>
      <c r="P2093" s="15" t="e">
        <f t="shared" ca="1" si="229"/>
        <v>#DIV/0!</v>
      </c>
    </row>
    <row r="2094" spans="1:16" x14ac:dyDescent="0.25">
      <c r="A2094" s="1">
        <f t="shared" si="230"/>
        <v>43188</v>
      </c>
      <c r="B2094" s="7">
        <f t="shared" si="225"/>
        <v>3</v>
      </c>
      <c r="C2094" s="4">
        <f>INDEX(Calendar!$E$3:$E$367,MATCH(LOLP!$A2094,Calendar!$B$3:$B$367,0))</f>
        <v>1</v>
      </c>
      <c r="D2094" s="2">
        <f t="shared" si="231"/>
        <v>3</v>
      </c>
      <c r="E2094" s="36">
        <v>19426</v>
      </c>
      <c r="F2094" s="7">
        <f>IFERROR(IF(INDEX('Temperature Data'!$AA$15:$AA$348,MATCH(LOLP!A2094,'Temperature Data'!$B$15:$B$348,0))&gt;IF(B2094=9,$G$2,LOLP!$F$2),1,0),0)</f>
        <v>0</v>
      </c>
      <c r="G2094" s="7">
        <f>SUMIFS(LOLP!$F$4:$F$8763,$C$4:$C$8763,$C2094,$B$4:$B$8763,$B2094,$D$4:$D$8763,$D2094)</f>
        <v>0</v>
      </c>
      <c r="H2094" s="7">
        <f>COUNTIFS(Calendar!$E$3:$E$367,LOLP!C2094,Calendar!$D$3:$D$367,LOLP!B2094)</f>
        <v>22</v>
      </c>
      <c r="I2094" s="7">
        <f ca="1">IF($F2094=1,OFFSET(start_norps,LOLP!$D2094+(1-$C2094)*24,LOLP!$B2094)*H2094/G2094,0)</f>
        <v>0</v>
      </c>
      <c r="J2094" s="7">
        <f ca="1">IF($F2094=1,OFFSET(start_33,LOLP!$D2094+(1-$C2094)*24,LOLP!$B2094)*H2094/G2094,0)</f>
        <v>0</v>
      </c>
      <c r="K2094" s="7">
        <f ca="1">IF($F2094,OFFSET(start_40,LOLP!$D2094+(1-$C2094)*24,LOLP!$B2094),0)</f>
        <v>0</v>
      </c>
      <c r="L2094" s="7">
        <f ca="1">IF($F2094,OFFSET(start_50,LOLP!$D2094+(1-$C2094)*24,LOLP!$B2094),0)</f>
        <v>0</v>
      </c>
      <c r="M2094" s="25">
        <f t="shared" ca="1" si="226"/>
        <v>0</v>
      </c>
      <c r="N2094" s="25">
        <f t="shared" ca="1" si="227"/>
        <v>0</v>
      </c>
      <c r="O2094" s="15" t="e">
        <f t="shared" ca="1" si="228"/>
        <v>#DIV/0!</v>
      </c>
      <c r="P2094" s="15" t="e">
        <f t="shared" ca="1" si="229"/>
        <v>#DIV/0!</v>
      </c>
    </row>
    <row r="2095" spans="1:16" x14ac:dyDescent="0.25">
      <c r="A2095" s="1">
        <f t="shared" si="230"/>
        <v>43188</v>
      </c>
      <c r="B2095" s="7">
        <f t="shared" si="225"/>
        <v>3</v>
      </c>
      <c r="C2095" s="4">
        <f>INDEX(Calendar!$E$3:$E$367,MATCH(LOLP!$A2095,Calendar!$B$3:$B$367,0))</f>
        <v>1</v>
      </c>
      <c r="D2095" s="2">
        <f t="shared" si="231"/>
        <v>4</v>
      </c>
      <c r="E2095" s="36">
        <v>19795</v>
      </c>
      <c r="F2095" s="7">
        <f>IFERROR(IF(INDEX('Temperature Data'!$AA$15:$AA$348,MATCH(LOLP!A2095,'Temperature Data'!$B$15:$B$348,0))&gt;IF(B2095=9,$G$2,LOLP!$F$2),1,0),0)</f>
        <v>0</v>
      </c>
      <c r="G2095" s="7">
        <f>SUMIFS(LOLP!$F$4:$F$8763,$C$4:$C$8763,$C2095,$B$4:$B$8763,$B2095,$D$4:$D$8763,$D2095)</f>
        <v>0</v>
      </c>
      <c r="H2095" s="7">
        <f>COUNTIFS(Calendar!$E$3:$E$367,LOLP!C2095,Calendar!$D$3:$D$367,LOLP!B2095)</f>
        <v>22</v>
      </c>
      <c r="I2095" s="7">
        <f ca="1">IF($F2095=1,OFFSET(start_norps,LOLP!$D2095+(1-$C2095)*24,LOLP!$B2095)*H2095/G2095,0)</f>
        <v>0</v>
      </c>
      <c r="J2095" s="7">
        <f ca="1">IF($F2095=1,OFFSET(start_33,LOLP!$D2095+(1-$C2095)*24,LOLP!$B2095)*H2095/G2095,0)</f>
        <v>0</v>
      </c>
      <c r="K2095" s="7">
        <f ca="1">IF($F2095,OFFSET(start_40,LOLP!$D2095+(1-$C2095)*24,LOLP!$B2095),0)</f>
        <v>0</v>
      </c>
      <c r="L2095" s="7">
        <f ca="1">IF($F2095,OFFSET(start_50,LOLP!$D2095+(1-$C2095)*24,LOLP!$B2095),0)</f>
        <v>0</v>
      </c>
      <c r="M2095" s="25">
        <f t="shared" ca="1" si="226"/>
        <v>0</v>
      </c>
      <c r="N2095" s="25">
        <f t="shared" ca="1" si="227"/>
        <v>0</v>
      </c>
      <c r="O2095" s="15" t="e">
        <f t="shared" ca="1" si="228"/>
        <v>#DIV/0!</v>
      </c>
      <c r="P2095" s="15" t="e">
        <f t="shared" ca="1" si="229"/>
        <v>#DIV/0!</v>
      </c>
    </row>
    <row r="2096" spans="1:16" x14ac:dyDescent="0.25">
      <c r="A2096" s="1">
        <f t="shared" si="230"/>
        <v>43188</v>
      </c>
      <c r="B2096" s="7">
        <f t="shared" si="225"/>
        <v>3</v>
      </c>
      <c r="C2096" s="4">
        <f>INDEX(Calendar!$E$3:$E$367,MATCH(LOLP!$A2096,Calendar!$B$3:$B$367,0))</f>
        <v>1</v>
      </c>
      <c r="D2096" s="2">
        <f t="shared" si="231"/>
        <v>5</v>
      </c>
      <c r="E2096" s="36">
        <v>21098</v>
      </c>
      <c r="F2096" s="7">
        <f>IFERROR(IF(INDEX('Temperature Data'!$AA$15:$AA$348,MATCH(LOLP!A2096,'Temperature Data'!$B$15:$B$348,0))&gt;IF(B2096=9,$G$2,LOLP!$F$2),1,0),0)</f>
        <v>0</v>
      </c>
      <c r="G2096" s="7">
        <f>SUMIFS(LOLP!$F$4:$F$8763,$C$4:$C$8763,$C2096,$B$4:$B$8763,$B2096,$D$4:$D$8763,$D2096)</f>
        <v>0</v>
      </c>
      <c r="H2096" s="7">
        <f>COUNTIFS(Calendar!$E$3:$E$367,LOLP!C2096,Calendar!$D$3:$D$367,LOLP!B2096)</f>
        <v>22</v>
      </c>
      <c r="I2096" s="7">
        <f ca="1">IF($F2096=1,OFFSET(start_norps,LOLP!$D2096+(1-$C2096)*24,LOLP!$B2096)*H2096/G2096,0)</f>
        <v>0</v>
      </c>
      <c r="J2096" s="7">
        <f ca="1">IF($F2096=1,OFFSET(start_33,LOLP!$D2096+(1-$C2096)*24,LOLP!$B2096)*H2096/G2096,0)</f>
        <v>0</v>
      </c>
      <c r="K2096" s="7">
        <f ca="1">IF($F2096,OFFSET(start_40,LOLP!$D2096+(1-$C2096)*24,LOLP!$B2096),0)</f>
        <v>0</v>
      </c>
      <c r="L2096" s="7">
        <f ca="1">IF($F2096,OFFSET(start_50,LOLP!$D2096+(1-$C2096)*24,LOLP!$B2096),0)</f>
        <v>0</v>
      </c>
      <c r="M2096" s="25">
        <f t="shared" ca="1" si="226"/>
        <v>0</v>
      </c>
      <c r="N2096" s="25">
        <f t="shared" ca="1" si="227"/>
        <v>0</v>
      </c>
      <c r="O2096" s="15" t="e">
        <f t="shared" ca="1" si="228"/>
        <v>#DIV/0!</v>
      </c>
      <c r="P2096" s="15" t="e">
        <f t="shared" ca="1" si="229"/>
        <v>#DIV/0!</v>
      </c>
    </row>
    <row r="2097" spans="1:16" x14ac:dyDescent="0.25">
      <c r="A2097" s="1">
        <f t="shared" si="230"/>
        <v>43188</v>
      </c>
      <c r="B2097" s="7">
        <f t="shared" si="225"/>
        <v>3</v>
      </c>
      <c r="C2097" s="4">
        <f>INDEX(Calendar!$E$3:$E$367,MATCH(LOLP!$A2097,Calendar!$B$3:$B$367,0))</f>
        <v>1</v>
      </c>
      <c r="D2097" s="2">
        <f t="shared" si="231"/>
        <v>6</v>
      </c>
      <c r="E2097" s="36">
        <v>23289</v>
      </c>
      <c r="F2097" s="7">
        <f>IFERROR(IF(INDEX('Temperature Data'!$AA$15:$AA$348,MATCH(LOLP!A2097,'Temperature Data'!$B$15:$B$348,0))&gt;IF(B2097=9,$G$2,LOLP!$F$2),1,0),0)</f>
        <v>0</v>
      </c>
      <c r="G2097" s="7">
        <f>SUMIFS(LOLP!$F$4:$F$8763,$C$4:$C$8763,$C2097,$B$4:$B$8763,$B2097,$D$4:$D$8763,$D2097)</f>
        <v>0</v>
      </c>
      <c r="H2097" s="7">
        <f>COUNTIFS(Calendar!$E$3:$E$367,LOLP!C2097,Calendar!$D$3:$D$367,LOLP!B2097)</f>
        <v>22</v>
      </c>
      <c r="I2097" s="7">
        <f ca="1">IF($F2097=1,OFFSET(start_norps,LOLP!$D2097+(1-$C2097)*24,LOLP!$B2097)*H2097/G2097,0)</f>
        <v>0</v>
      </c>
      <c r="J2097" s="7">
        <f ca="1">IF($F2097=1,OFFSET(start_33,LOLP!$D2097+(1-$C2097)*24,LOLP!$B2097)*H2097/G2097,0)</f>
        <v>0</v>
      </c>
      <c r="K2097" s="7">
        <f ca="1">IF($F2097,OFFSET(start_40,LOLP!$D2097+(1-$C2097)*24,LOLP!$B2097),0)</f>
        <v>0</v>
      </c>
      <c r="L2097" s="7">
        <f ca="1">IF($F2097,OFFSET(start_50,LOLP!$D2097+(1-$C2097)*24,LOLP!$B2097),0)</f>
        <v>0</v>
      </c>
      <c r="M2097" s="25">
        <f t="shared" ca="1" si="226"/>
        <v>0</v>
      </c>
      <c r="N2097" s="25">
        <f t="shared" ca="1" si="227"/>
        <v>0</v>
      </c>
      <c r="O2097" s="15" t="e">
        <f t="shared" ca="1" si="228"/>
        <v>#DIV/0!</v>
      </c>
      <c r="P2097" s="15" t="e">
        <f t="shared" ca="1" si="229"/>
        <v>#DIV/0!</v>
      </c>
    </row>
    <row r="2098" spans="1:16" x14ac:dyDescent="0.25">
      <c r="A2098" s="1">
        <f t="shared" si="230"/>
        <v>43188</v>
      </c>
      <c r="B2098" s="7">
        <f t="shared" si="225"/>
        <v>3</v>
      </c>
      <c r="C2098" s="4">
        <f>INDEX(Calendar!$E$3:$E$367,MATCH(LOLP!$A2098,Calendar!$B$3:$B$367,0))</f>
        <v>1</v>
      </c>
      <c r="D2098" s="2">
        <f t="shared" si="231"/>
        <v>7</v>
      </c>
      <c r="E2098" s="36">
        <v>24502</v>
      </c>
      <c r="F2098" s="7">
        <f>IFERROR(IF(INDEX('Temperature Data'!$AA$15:$AA$348,MATCH(LOLP!A2098,'Temperature Data'!$B$15:$B$348,0))&gt;IF(B2098=9,$G$2,LOLP!$F$2),1,0),0)</f>
        <v>0</v>
      </c>
      <c r="G2098" s="7">
        <f>SUMIFS(LOLP!$F$4:$F$8763,$C$4:$C$8763,$C2098,$B$4:$B$8763,$B2098,$D$4:$D$8763,$D2098)</f>
        <v>0</v>
      </c>
      <c r="H2098" s="7">
        <f>COUNTIFS(Calendar!$E$3:$E$367,LOLP!C2098,Calendar!$D$3:$D$367,LOLP!B2098)</f>
        <v>22</v>
      </c>
      <c r="I2098" s="7">
        <f ca="1">IF($F2098=1,OFFSET(start_norps,LOLP!$D2098+(1-$C2098)*24,LOLP!$B2098)*H2098/G2098,0)</f>
        <v>0</v>
      </c>
      <c r="J2098" s="7">
        <f ca="1">IF($F2098=1,OFFSET(start_33,LOLP!$D2098+(1-$C2098)*24,LOLP!$B2098)*H2098/G2098,0)</f>
        <v>0</v>
      </c>
      <c r="K2098" s="7">
        <f ca="1">IF($F2098,OFFSET(start_40,LOLP!$D2098+(1-$C2098)*24,LOLP!$B2098),0)</f>
        <v>0</v>
      </c>
      <c r="L2098" s="7">
        <f ca="1">IF($F2098,OFFSET(start_50,LOLP!$D2098+(1-$C2098)*24,LOLP!$B2098),0)</f>
        <v>0</v>
      </c>
      <c r="M2098" s="25">
        <f t="shared" ca="1" si="226"/>
        <v>0</v>
      </c>
      <c r="N2098" s="25">
        <f t="shared" ca="1" si="227"/>
        <v>0</v>
      </c>
      <c r="O2098" s="15" t="e">
        <f t="shared" ca="1" si="228"/>
        <v>#DIV/0!</v>
      </c>
      <c r="P2098" s="15" t="e">
        <f t="shared" ca="1" si="229"/>
        <v>#DIV/0!</v>
      </c>
    </row>
    <row r="2099" spans="1:16" x14ac:dyDescent="0.25">
      <c r="A2099" s="1">
        <f t="shared" si="230"/>
        <v>43188</v>
      </c>
      <c r="B2099" s="7">
        <f t="shared" si="225"/>
        <v>3</v>
      </c>
      <c r="C2099" s="4">
        <f>INDEX(Calendar!$E$3:$E$367,MATCH(LOLP!$A2099,Calendar!$B$3:$B$367,0))</f>
        <v>1</v>
      </c>
      <c r="D2099" s="2">
        <f t="shared" si="231"/>
        <v>8</v>
      </c>
      <c r="E2099" s="36">
        <v>24450</v>
      </c>
      <c r="F2099" s="7">
        <f>IFERROR(IF(INDEX('Temperature Data'!$AA$15:$AA$348,MATCH(LOLP!A2099,'Temperature Data'!$B$15:$B$348,0))&gt;IF(B2099=9,$G$2,LOLP!$F$2),1,0),0)</f>
        <v>0</v>
      </c>
      <c r="G2099" s="7">
        <f>SUMIFS(LOLP!$F$4:$F$8763,$C$4:$C$8763,$C2099,$B$4:$B$8763,$B2099,$D$4:$D$8763,$D2099)</f>
        <v>0</v>
      </c>
      <c r="H2099" s="7">
        <f>COUNTIFS(Calendar!$E$3:$E$367,LOLP!C2099,Calendar!$D$3:$D$367,LOLP!B2099)</f>
        <v>22</v>
      </c>
      <c r="I2099" s="7">
        <f ca="1">IF($F2099=1,OFFSET(start_norps,LOLP!$D2099+(1-$C2099)*24,LOLP!$B2099)*H2099/G2099,0)</f>
        <v>0</v>
      </c>
      <c r="J2099" s="7">
        <f ca="1">IF($F2099=1,OFFSET(start_33,LOLP!$D2099+(1-$C2099)*24,LOLP!$B2099)*H2099/G2099,0)</f>
        <v>0</v>
      </c>
      <c r="K2099" s="7">
        <f ca="1">IF($F2099,OFFSET(start_40,LOLP!$D2099+(1-$C2099)*24,LOLP!$B2099),0)</f>
        <v>0</v>
      </c>
      <c r="L2099" s="7">
        <f ca="1">IF($F2099,OFFSET(start_50,LOLP!$D2099+(1-$C2099)*24,LOLP!$B2099),0)</f>
        <v>0</v>
      </c>
      <c r="M2099" s="25">
        <f t="shared" ca="1" si="226"/>
        <v>0</v>
      </c>
      <c r="N2099" s="25">
        <f t="shared" ca="1" si="227"/>
        <v>0</v>
      </c>
      <c r="O2099" s="15" t="e">
        <f t="shared" ca="1" si="228"/>
        <v>#DIV/0!</v>
      </c>
      <c r="P2099" s="15" t="e">
        <f t="shared" ca="1" si="229"/>
        <v>#DIV/0!</v>
      </c>
    </row>
    <row r="2100" spans="1:16" x14ac:dyDescent="0.25">
      <c r="A2100" s="1">
        <f t="shared" si="230"/>
        <v>43188</v>
      </c>
      <c r="B2100" s="7">
        <f t="shared" si="225"/>
        <v>3</v>
      </c>
      <c r="C2100" s="4">
        <f>INDEX(Calendar!$E$3:$E$367,MATCH(LOLP!$A2100,Calendar!$B$3:$B$367,0))</f>
        <v>1</v>
      </c>
      <c r="D2100" s="2">
        <f t="shared" si="231"/>
        <v>9</v>
      </c>
      <c r="E2100" s="36">
        <v>23835</v>
      </c>
      <c r="F2100" s="7">
        <f>IFERROR(IF(INDEX('Temperature Data'!$AA$15:$AA$348,MATCH(LOLP!A2100,'Temperature Data'!$B$15:$B$348,0))&gt;IF(B2100=9,$G$2,LOLP!$F$2),1,0),0)</f>
        <v>0</v>
      </c>
      <c r="G2100" s="7">
        <f>SUMIFS(LOLP!$F$4:$F$8763,$C$4:$C$8763,$C2100,$B$4:$B$8763,$B2100,$D$4:$D$8763,$D2100)</f>
        <v>0</v>
      </c>
      <c r="H2100" s="7">
        <f>COUNTIFS(Calendar!$E$3:$E$367,LOLP!C2100,Calendar!$D$3:$D$367,LOLP!B2100)</f>
        <v>22</v>
      </c>
      <c r="I2100" s="7">
        <f ca="1">IF($F2100=1,OFFSET(start_norps,LOLP!$D2100+(1-$C2100)*24,LOLP!$B2100)*H2100/G2100,0)</f>
        <v>0</v>
      </c>
      <c r="J2100" s="7">
        <f ca="1">IF($F2100=1,OFFSET(start_33,LOLP!$D2100+(1-$C2100)*24,LOLP!$B2100)*H2100/G2100,0)</f>
        <v>0</v>
      </c>
      <c r="K2100" s="7">
        <f ca="1">IF($F2100,OFFSET(start_40,LOLP!$D2100+(1-$C2100)*24,LOLP!$B2100),0)</f>
        <v>0</v>
      </c>
      <c r="L2100" s="7">
        <f ca="1">IF($F2100,OFFSET(start_50,LOLP!$D2100+(1-$C2100)*24,LOLP!$B2100),0)</f>
        <v>0</v>
      </c>
      <c r="M2100" s="25">
        <f t="shared" ca="1" si="226"/>
        <v>0</v>
      </c>
      <c r="N2100" s="25">
        <f t="shared" ca="1" si="227"/>
        <v>0</v>
      </c>
      <c r="O2100" s="15" t="e">
        <f t="shared" ca="1" si="228"/>
        <v>#DIV/0!</v>
      </c>
      <c r="P2100" s="15" t="e">
        <f t="shared" ca="1" si="229"/>
        <v>#DIV/0!</v>
      </c>
    </row>
    <row r="2101" spans="1:16" x14ac:dyDescent="0.25">
      <c r="A2101" s="1">
        <f t="shared" si="230"/>
        <v>43188</v>
      </c>
      <c r="B2101" s="7">
        <f t="shared" si="225"/>
        <v>3</v>
      </c>
      <c r="C2101" s="4">
        <f>INDEX(Calendar!$E$3:$E$367,MATCH(LOLP!$A2101,Calendar!$B$3:$B$367,0))</f>
        <v>1</v>
      </c>
      <c r="D2101" s="2">
        <f t="shared" si="231"/>
        <v>10</v>
      </c>
      <c r="E2101" s="36">
        <v>23960</v>
      </c>
      <c r="F2101" s="7">
        <f>IFERROR(IF(INDEX('Temperature Data'!$AA$15:$AA$348,MATCH(LOLP!A2101,'Temperature Data'!$B$15:$B$348,0))&gt;IF(B2101=9,$G$2,LOLP!$F$2),1,0),0)</f>
        <v>0</v>
      </c>
      <c r="G2101" s="7">
        <f>SUMIFS(LOLP!$F$4:$F$8763,$C$4:$C$8763,$C2101,$B$4:$B$8763,$B2101,$D$4:$D$8763,$D2101)</f>
        <v>0</v>
      </c>
      <c r="H2101" s="7">
        <f>COUNTIFS(Calendar!$E$3:$E$367,LOLP!C2101,Calendar!$D$3:$D$367,LOLP!B2101)</f>
        <v>22</v>
      </c>
      <c r="I2101" s="7">
        <f ca="1">IF($F2101=1,OFFSET(start_norps,LOLP!$D2101+(1-$C2101)*24,LOLP!$B2101)*H2101/G2101,0)</f>
        <v>0</v>
      </c>
      <c r="J2101" s="7">
        <f ca="1">IF($F2101=1,OFFSET(start_33,LOLP!$D2101+(1-$C2101)*24,LOLP!$B2101)*H2101/G2101,0)</f>
        <v>0</v>
      </c>
      <c r="K2101" s="7">
        <f ca="1">IF($F2101,OFFSET(start_40,LOLP!$D2101+(1-$C2101)*24,LOLP!$B2101),0)</f>
        <v>0</v>
      </c>
      <c r="L2101" s="7">
        <f ca="1">IF($F2101,OFFSET(start_50,LOLP!$D2101+(1-$C2101)*24,LOLP!$B2101),0)</f>
        <v>0</v>
      </c>
      <c r="M2101" s="25">
        <f t="shared" ca="1" si="226"/>
        <v>0</v>
      </c>
      <c r="N2101" s="25">
        <f t="shared" ca="1" si="227"/>
        <v>0</v>
      </c>
      <c r="O2101" s="15" t="e">
        <f t="shared" ca="1" si="228"/>
        <v>#DIV/0!</v>
      </c>
      <c r="P2101" s="15" t="e">
        <f t="shared" ca="1" si="229"/>
        <v>#DIV/0!</v>
      </c>
    </row>
    <row r="2102" spans="1:16" x14ac:dyDescent="0.25">
      <c r="A2102" s="1">
        <f t="shared" si="230"/>
        <v>43188</v>
      </c>
      <c r="B2102" s="7">
        <f t="shared" si="225"/>
        <v>3</v>
      </c>
      <c r="C2102" s="4">
        <f>INDEX(Calendar!$E$3:$E$367,MATCH(LOLP!$A2102,Calendar!$B$3:$B$367,0))</f>
        <v>1</v>
      </c>
      <c r="D2102" s="2">
        <f t="shared" si="231"/>
        <v>11</v>
      </c>
      <c r="E2102" s="36">
        <v>23965</v>
      </c>
      <c r="F2102" s="7">
        <f>IFERROR(IF(INDEX('Temperature Data'!$AA$15:$AA$348,MATCH(LOLP!A2102,'Temperature Data'!$B$15:$B$348,0))&gt;IF(B2102=9,$G$2,LOLP!$F$2),1,0),0)</f>
        <v>0</v>
      </c>
      <c r="G2102" s="7">
        <f>SUMIFS(LOLP!$F$4:$F$8763,$C$4:$C$8763,$C2102,$B$4:$B$8763,$B2102,$D$4:$D$8763,$D2102)</f>
        <v>0</v>
      </c>
      <c r="H2102" s="7">
        <f>COUNTIFS(Calendar!$E$3:$E$367,LOLP!C2102,Calendar!$D$3:$D$367,LOLP!B2102)</f>
        <v>22</v>
      </c>
      <c r="I2102" s="7">
        <f ca="1">IF($F2102=1,OFFSET(start_norps,LOLP!$D2102+(1-$C2102)*24,LOLP!$B2102)*H2102/G2102,0)</f>
        <v>0</v>
      </c>
      <c r="J2102" s="7">
        <f ca="1">IF($F2102=1,OFFSET(start_33,LOLP!$D2102+(1-$C2102)*24,LOLP!$B2102)*H2102/G2102,0)</f>
        <v>0</v>
      </c>
      <c r="K2102" s="7">
        <f ca="1">IF($F2102,OFFSET(start_40,LOLP!$D2102+(1-$C2102)*24,LOLP!$B2102),0)</f>
        <v>0</v>
      </c>
      <c r="L2102" s="7">
        <f ca="1">IF($F2102,OFFSET(start_50,LOLP!$D2102+(1-$C2102)*24,LOLP!$B2102),0)</f>
        <v>0</v>
      </c>
      <c r="M2102" s="25">
        <f t="shared" ca="1" si="226"/>
        <v>0</v>
      </c>
      <c r="N2102" s="25">
        <f t="shared" ca="1" si="227"/>
        <v>0</v>
      </c>
      <c r="O2102" s="15" t="e">
        <f t="shared" ca="1" si="228"/>
        <v>#DIV/0!</v>
      </c>
      <c r="P2102" s="15" t="e">
        <f t="shared" ca="1" si="229"/>
        <v>#DIV/0!</v>
      </c>
    </row>
    <row r="2103" spans="1:16" x14ac:dyDescent="0.25">
      <c r="A2103" s="1">
        <f t="shared" si="230"/>
        <v>43188</v>
      </c>
      <c r="B2103" s="7">
        <f t="shared" si="225"/>
        <v>3</v>
      </c>
      <c r="C2103" s="4">
        <f>INDEX(Calendar!$E$3:$E$367,MATCH(LOLP!$A2103,Calendar!$B$3:$B$367,0))</f>
        <v>1</v>
      </c>
      <c r="D2103" s="2">
        <f t="shared" si="231"/>
        <v>12</v>
      </c>
      <c r="E2103" s="36">
        <v>23638</v>
      </c>
      <c r="F2103" s="7">
        <f>IFERROR(IF(INDEX('Temperature Data'!$AA$15:$AA$348,MATCH(LOLP!A2103,'Temperature Data'!$B$15:$B$348,0))&gt;IF(B2103=9,$G$2,LOLP!$F$2),1,0),0)</f>
        <v>0</v>
      </c>
      <c r="G2103" s="7">
        <f>SUMIFS(LOLP!$F$4:$F$8763,$C$4:$C$8763,$C2103,$B$4:$B$8763,$B2103,$D$4:$D$8763,$D2103)</f>
        <v>0</v>
      </c>
      <c r="H2103" s="7">
        <f>COUNTIFS(Calendar!$E$3:$E$367,LOLP!C2103,Calendar!$D$3:$D$367,LOLP!B2103)</f>
        <v>22</v>
      </c>
      <c r="I2103" s="7">
        <f ca="1">IF($F2103=1,OFFSET(start_norps,LOLP!$D2103+(1-$C2103)*24,LOLP!$B2103)*H2103/G2103,0)</f>
        <v>0</v>
      </c>
      <c r="J2103" s="7">
        <f ca="1">IF($F2103=1,OFFSET(start_33,LOLP!$D2103+(1-$C2103)*24,LOLP!$B2103)*H2103/G2103,0)</f>
        <v>0</v>
      </c>
      <c r="K2103" s="7">
        <f ca="1">IF($F2103,OFFSET(start_40,LOLP!$D2103+(1-$C2103)*24,LOLP!$B2103),0)</f>
        <v>0</v>
      </c>
      <c r="L2103" s="7">
        <f ca="1">IF($F2103,OFFSET(start_50,LOLP!$D2103+(1-$C2103)*24,LOLP!$B2103),0)</f>
        <v>0</v>
      </c>
      <c r="M2103" s="25">
        <f t="shared" ca="1" si="226"/>
        <v>0</v>
      </c>
      <c r="N2103" s="25">
        <f t="shared" ca="1" si="227"/>
        <v>0</v>
      </c>
      <c r="O2103" s="15" t="e">
        <f t="shared" ca="1" si="228"/>
        <v>#DIV/0!</v>
      </c>
      <c r="P2103" s="15" t="e">
        <f t="shared" ca="1" si="229"/>
        <v>#DIV/0!</v>
      </c>
    </row>
    <row r="2104" spans="1:16" x14ac:dyDescent="0.25">
      <c r="A2104" s="1">
        <f t="shared" si="230"/>
        <v>43188</v>
      </c>
      <c r="B2104" s="7">
        <f t="shared" si="225"/>
        <v>3</v>
      </c>
      <c r="C2104" s="4">
        <f>INDEX(Calendar!$E$3:$E$367,MATCH(LOLP!$A2104,Calendar!$B$3:$B$367,0))</f>
        <v>1</v>
      </c>
      <c r="D2104" s="2">
        <f t="shared" si="231"/>
        <v>13</v>
      </c>
      <c r="E2104" s="36">
        <v>24160</v>
      </c>
      <c r="F2104" s="7">
        <f>IFERROR(IF(INDEX('Temperature Data'!$AA$15:$AA$348,MATCH(LOLP!A2104,'Temperature Data'!$B$15:$B$348,0))&gt;IF(B2104=9,$G$2,LOLP!$F$2),1,0),0)</f>
        <v>0</v>
      </c>
      <c r="G2104" s="7">
        <f>SUMIFS(LOLP!$F$4:$F$8763,$C$4:$C$8763,$C2104,$B$4:$B$8763,$B2104,$D$4:$D$8763,$D2104)</f>
        <v>0</v>
      </c>
      <c r="H2104" s="7">
        <f>COUNTIFS(Calendar!$E$3:$E$367,LOLP!C2104,Calendar!$D$3:$D$367,LOLP!B2104)</f>
        <v>22</v>
      </c>
      <c r="I2104" s="7">
        <f ca="1">IF($F2104=1,OFFSET(start_norps,LOLP!$D2104+(1-$C2104)*24,LOLP!$B2104)*H2104/G2104,0)</f>
        <v>0</v>
      </c>
      <c r="J2104" s="7">
        <f ca="1">IF($F2104=1,OFFSET(start_33,LOLP!$D2104+(1-$C2104)*24,LOLP!$B2104)*H2104/G2104,0)</f>
        <v>0</v>
      </c>
      <c r="K2104" s="7">
        <f ca="1">IF($F2104,OFFSET(start_40,LOLP!$D2104+(1-$C2104)*24,LOLP!$B2104),0)</f>
        <v>0</v>
      </c>
      <c r="L2104" s="7">
        <f ca="1">IF($F2104,OFFSET(start_50,LOLP!$D2104+(1-$C2104)*24,LOLP!$B2104),0)</f>
        <v>0</v>
      </c>
      <c r="M2104" s="25">
        <f t="shared" ca="1" si="226"/>
        <v>0</v>
      </c>
      <c r="N2104" s="25">
        <f t="shared" ca="1" si="227"/>
        <v>0</v>
      </c>
      <c r="O2104" s="15" t="e">
        <f t="shared" ca="1" si="228"/>
        <v>#DIV/0!</v>
      </c>
      <c r="P2104" s="15" t="e">
        <f t="shared" ca="1" si="229"/>
        <v>#DIV/0!</v>
      </c>
    </row>
    <row r="2105" spans="1:16" x14ac:dyDescent="0.25">
      <c r="A2105" s="1">
        <f t="shared" si="230"/>
        <v>43188</v>
      </c>
      <c r="B2105" s="7">
        <f t="shared" si="225"/>
        <v>3</v>
      </c>
      <c r="C2105" s="4">
        <f>INDEX(Calendar!$E$3:$E$367,MATCH(LOLP!$A2105,Calendar!$B$3:$B$367,0))</f>
        <v>1</v>
      </c>
      <c r="D2105" s="2">
        <f t="shared" si="231"/>
        <v>14</v>
      </c>
      <c r="E2105" s="36">
        <v>24354</v>
      </c>
      <c r="F2105" s="7">
        <f>IFERROR(IF(INDEX('Temperature Data'!$AA$15:$AA$348,MATCH(LOLP!A2105,'Temperature Data'!$B$15:$B$348,0))&gt;IF(B2105=9,$G$2,LOLP!$F$2),1,0),0)</f>
        <v>0</v>
      </c>
      <c r="G2105" s="7">
        <f>SUMIFS(LOLP!$F$4:$F$8763,$C$4:$C$8763,$C2105,$B$4:$B$8763,$B2105,$D$4:$D$8763,$D2105)</f>
        <v>0</v>
      </c>
      <c r="H2105" s="7">
        <f>COUNTIFS(Calendar!$E$3:$E$367,LOLP!C2105,Calendar!$D$3:$D$367,LOLP!B2105)</f>
        <v>22</v>
      </c>
      <c r="I2105" s="7">
        <f ca="1">IF($F2105=1,OFFSET(start_norps,LOLP!$D2105+(1-$C2105)*24,LOLP!$B2105)*H2105/G2105,0)</f>
        <v>0</v>
      </c>
      <c r="J2105" s="7">
        <f ca="1">IF($F2105=1,OFFSET(start_33,LOLP!$D2105+(1-$C2105)*24,LOLP!$B2105)*H2105/G2105,0)</f>
        <v>0</v>
      </c>
      <c r="K2105" s="7">
        <f ca="1">IF($F2105,OFFSET(start_40,LOLP!$D2105+(1-$C2105)*24,LOLP!$B2105),0)</f>
        <v>0</v>
      </c>
      <c r="L2105" s="7">
        <f ca="1">IF($F2105,OFFSET(start_50,LOLP!$D2105+(1-$C2105)*24,LOLP!$B2105),0)</f>
        <v>0</v>
      </c>
      <c r="M2105" s="25">
        <f t="shared" ca="1" si="226"/>
        <v>0</v>
      </c>
      <c r="N2105" s="25">
        <f t="shared" ca="1" si="227"/>
        <v>0</v>
      </c>
      <c r="O2105" s="15" t="e">
        <f t="shared" ca="1" si="228"/>
        <v>#DIV/0!</v>
      </c>
      <c r="P2105" s="15" t="e">
        <f t="shared" ca="1" si="229"/>
        <v>#DIV/0!</v>
      </c>
    </row>
    <row r="2106" spans="1:16" x14ac:dyDescent="0.25">
      <c r="A2106" s="1">
        <f t="shared" si="230"/>
        <v>43188</v>
      </c>
      <c r="B2106" s="7">
        <f t="shared" si="225"/>
        <v>3</v>
      </c>
      <c r="C2106" s="4">
        <f>INDEX(Calendar!$E$3:$E$367,MATCH(LOLP!$A2106,Calendar!$B$3:$B$367,0))</f>
        <v>1</v>
      </c>
      <c r="D2106" s="2">
        <f t="shared" si="231"/>
        <v>15</v>
      </c>
      <c r="E2106" s="36">
        <v>24729</v>
      </c>
      <c r="F2106" s="7">
        <f>IFERROR(IF(INDEX('Temperature Data'!$AA$15:$AA$348,MATCH(LOLP!A2106,'Temperature Data'!$B$15:$B$348,0))&gt;IF(B2106=9,$G$2,LOLP!$F$2),1,0),0)</f>
        <v>0</v>
      </c>
      <c r="G2106" s="7">
        <f>SUMIFS(LOLP!$F$4:$F$8763,$C$4:$C$8763,$C2106,$B$4:$B$8763,$B2106,$D$4:$D$8763,$D2106)</f>
        <v>0</v>
      </c>
      <c r="H2106" s="7">
        <f>COUNTIFS(Calendar!$E$3:$E$367,LOLP!C2106,Calendar!$D$3:$D$367,LOLP!B2106)</f>
        <v>22</v>
      </c>
      <c r="I2106" s="7">
        <f ca="1">IF($F2106=1,OFFSET(start_norps,LOLP!$D2106+(1-$C2106)*24,LOLP!$B2106)*H2106/G2106,0)</f>
        <v>0</v>
      </c>
      <c r="J2106" s="7">
        <f ca="1">IF($F2106=1,OFFSET(start_33,LOLP!$D2106+(1-$C2106)*24,LOLP!$B2106)*H2106/G2106,0)</f>
        <v>0</v>
      </c>
      <c r="K2106" s="7">
        <f ca="1">IF($F2106,OFFSET(start_40,LOLP!$D2106+(1-$C2106)*24,LOLP!$B2106),0)</f>
        <v>0</v>
      </c>
      <c r="L2106" s="7">
        <f ca="1">IF($F2106,OFFSET(start_50,LOLP!$D2106+(1-$C2106)*24,LOLP!$B2106),0)</f>
        <v>0</v>
      </c>
      <c r="M2106" s="25">
        <f t="shared" ca="1" si="226"/>
        <v>0</v>
      </c>
      <c r="N2106" s="25">
        <f t="shared" ca="1" si="227"/>
        <v>0</v>
      </c>
      <c r="O2106" s="15" t="e">
        <f t="shared" ca="1" si="228"/>
        <v>#DIV/0!</v>
      </c>
      <c r="P2106" s="15" t="e">
        <f t="shared" ca="1" si="229"/>
        <v>#DIV/0!</v>
      </c>
    </row>
    <row r="2107" spans="1:16" x14ac:dyDescent="0.25">
      <c r="A2107" s="1">
        <f t="shared" si="230"/>
        <v>43188</v>
      </c>
      <c r="B2107" s="7">
        <f t="shared" si="225"/>
        <v>3</v>
      </c>
      <c r="C2107" s="4">
        <f>INDEX(Calendar!$E$3:$E$367,MATCH(LOLP!$A2107,Calendar!$B$3:$B$367,0))</f>
        <v>1</v>
      </c>
      <c r="D2107" s="2">
        <f t="shared" si="231"/>
        <v>16</v>
      </c>
      <c r="E2107" s="36">
        <v>25147</v>
      </c>
      <c r="F2107" s="7">
        <f>IFERROR(IF(INDEX('Temperature Data'!$AA$15:$AA$348,MATCH(LOLP!A2107,'Temperature Data'!$B$15:$B$348,0))&gt;IF(B2107=9,$G$2,LOLP!$F$2),1,0),0)</f>
        <v>0</v>
      </c>
      <c r="G2107" s="7">
        <f>SUMIFS(LOLP!$F$4:$F$8763,$C$4:$C$8763,$C2107,$B$4:$B$8763,$B2107,$D$4:$D$8763,$D2107)</f>
        <v>0</v>
      </c>
      <c r="H2107" s="7">
        <f>COUNTIFS(Calendar!$E$3:$E$367,LOLP!C2107,Calendar!$D$3:$D$367,LOLP!B2107)</f>
        <v>22</v>
      </c>
      <c r="I2107" s="7">
        <f ca="1">IF($F2107=1,OFFSET(start_norps,LOLP!$D2107+(1-$C2107)*24,LOLP!$B2107)*H2107/G2107,0)</f>
        <v>0</v>
      </c>
      <c r="J2107" s="7">
        <f ca="1">IF($F2107=1,OFFSET(start_33,LOLP!$D2107+(1-$C2107)*24,LOLP!$B2107)*H2107/G2107,0)</f>
        <v>0</v>
      </c>
      <c r="K2107" s="7">
        <f ca="1">IF($F2107,OFFSET(start_40,LOLP!$D2107+(1-$C2107)*24,LOLP!$B2107),0)</f>
        <v>0</v>
      </c>
      <c r="L2107" s="7">
        <f ca="1">IF($F2107,OFFSET(start_50,LOLP!$D2107+(1-$C2107)*24,LOLP!$B2107),0)</f>
        <v>0</v>
      </c>
      <c r="M2107" s="25">
        <f t="shared" ca="1" si="226"/>
        <v>0</v>
      </c>
      <c r="N2107" s="25">
        <f t="shared" ca="1" si="227"/>
        <v>0</v>
      </c>
      <c r="O2107" s="15" t="e">
        <f t="shared" ca="1" si="228"/>
        <v>#DIV/0!</v>
      </c>
      <c r="P2107" s="15" t="e">
        <f t="shared" ca="1" si="229"/>
        <v>#DIV/0!</v>
      </c>
    </row>
    <row r="2108" spans="1:16" x14ac:dyDescent="0.25">
      <c r="A2108" s="1">
        <f t="shared" si="230"/>
        <v>43188</v>
      </c>
      <c r="B2108" s="7">
        <f t="shared" si="225"/>
        <v>3</v>
      </c>
      <c r="C2108" s="4">
        <f>INDEX(Calendar!$E$3:$E$367,MATCH(LOLP!$A2108,Calendar!$B$3:$B$367,0))</f>
        <v>1</v>
      </c>
      <c r="D2108" s="2">
        <f t="shared" si="231"/>
        <v>17</v>
      </c>
      <c r="E2108" s="36">
        <v>25393</v>
      </c>
      <c r="F2108" s="7">
        <f>IFERROR(IF(INDEX('Temperature Data'!$AA$15:$AA$348,MATCH(LOLP!A2108,'Temperature Data'!$B$15:$B$348,0))&gt;IF(B2108=9,$G$2,LOLP!$F$2),1,0),0)</f>
        <v>0</v>
      </c>
      <c r="G2108" s="7">
        <f>SUMIFS(LOLP!$F$4:$F$8763,$C$4:$C$8763,$C2108,$B$4:$B$8763,$B2108,$D$4:$D$8763,$D2108)</f>
        <v>0</v>
      </c>
      <c r="H2108" s="7">
        <f>COUNTIFS(Calendar!$E$3:$E$367,LOLP!C2108,Calendar!$D$3:$D$367,LOLP!B2108)</f>
        <v>22</v>
      </c>
      <c r="I2108" s="7">
        <f ca="1">IF($F2108=1,OFFSET(start_norps,LOLP!$D2108+(1-$C2108)*24,LOLP!$B2108)*H2108/G2108,0)</f>
        <v>0</v>
      </c>
      <c r="J2108" s="7">
        <f ca="1">IF($F2108=1,OFFSET(start_33,LOLP!$D2108+(1-$C2108)*24,LOLP!$B2108)*H2108/G2108,0)</f>
        <v>0</v>
      </c>
      <c r="K2108" s="7">
        <f ca="1">IF($F2108,OFFSET(start_40,LOLP!$D2108+(1-$C2108)*24,LOLP!$B2108),0)</f>
        <v>0</v>
      </c>
      <c r="L2108" s="7">
        <f ca="1">IF($F2108,OFFSET(start_50,LOLP!$D2108+(1-$C2108)*24,LOLP!$B2108),0)</f>
        <v>0</v>
      </c>
      <c r="M2108" s="25">
        <f t="shared" ca="1" si="226"/>
        <v>0</v>
      </c>
      <c r="N2108" s="25">
        <f t="shared" ca="1" si="227"/>
        <v>0</v>
      </c>
      <c r="O2108" s="15" t="e">
        <f t="shared" ca="1" si="228"/>
        <v>#DIV/0!</v>
      </c>
      <c r="P2108" s="15" t="e">
        <f t="shared" ca="1" si="229"/>
        <v>#DIV/0!</v>
      </c>
    </row>
    <row r="2109" spans="1:16" x14ac:dyDescent="0.25">
      <c r="A2109" s="1">
        <f t="shared" si="230"/>
        <v>43188</v>
      </c>
      <c r="B2109" s="7">
        <f t="shared" si="225"/>
        <v>3</v>
      </c>
      <c r="C2109" s="4">
        <f>INDEX(Calendar!$E$3:$E$367,MATCH(LOLP!$A2109,Calendar!$B$3:$B$367,0))</f>
        <v>1</v>
      </c>
      <c r="D2109" s="2">
        <f t="shared" si="231"/>
        <v>18</v>
      </c>
      <c r="E2109" s="36">
        <v>26107</v>
      </c>
      <c r="F2109" s="7">
        <f>IFERROR(IF(INDEX('Temperature Data'!$AA$15:$AA$348,MATCH(LOLP!A2109,'Temperature Data'!$B$15:$B$348,0))&gt;IF(B2109=9,$G$2,LOLP!$F$2),1,0),0)</f>
        <v>0</v>
      </c>
      <c r="G2109" s="7">
        <f>SUMIFS(LOLP!$F$4:$F$8763,$C$4:$C$8763,$C2109,$B$4:$B$8763,$B2109,$D$4:$D$8763,$D2109)</f>
        <v>0</v>
      </c>
      <c r="H2109" s="7">
        <f>COUNTIFS(Calendar!$E$3:$E$367,LOLP!C2109,Calendar!$D$3:$D$367,LOLP!B2109)</f>
        <v>22</v>
      </c>
      <c r="I2109" s="7">
        <f ca="1">IF($F2109=1,OFFSET(start_norps,LOLP!$D2109+(1-$C2109)*24,LOLP!$B2109)*H2109/G2109,0)</f>
        <v>0</v>
      </c>
      <c r="J2109" s="7">
        <f ca="1">IF($F2109=1,OFFSET(start_33,LOLP!$D2109+(1-$C2109)*24,LOLP!$B2109)*H2109/G2109,0)</f>
        <v>0</v>
      </c>
      <c r="K2109" s="7">
        <f ca="1">IF($F2109,OFFSET(start_40,LOLP!$D2109+(1-$C2109)*24,LOLP!$B2109),0)</f>
        <v>0</v>
      </c>
      <c r="L2109" s="7">
        <f ca="1">IF($F2109,OFFSET(start_50,LOLP!$D2109+(1-$C2109)*24,LOLP!$B2109),0)</f>
        <v>0</v>
      </c>
      <c r="M2109" s="25">
        <f t="shared" ca="1" si="226"/>
        <v>0</v>
      </c>
      <c r="N2109" s="25">
        <f t="shared" ca="1" si="227"/>
        <v>0</v>
      </c>
      <c r="O2109" s="15" t="e">
        <f t="shared" ca="1" si="228"/>
        <v>#DIV/0!</v>
      </c>
      <c r="P2109" s="15" t="e">
        <f t="shared" ca="1" si="229"/>
        <v>#DIV/0!</v>
      </c>
    </row>
    <row r="2110" spans="1:16" x14ac:dyDescent="0.25">
      <c r="A2110" s="1">
        <f t="shared" si="230"/>
        <v>43188</v>
      </c>
      <c r="B2110" s="7">
        <f t="shared" si="225"/>
        <v>3</v>
      </c>
      <c r="C2110" s="4">
        <f>INDEX(Calendar!$E$3:$E$367,MATCH(LOLP!$A2110,Calendar!$B$3:$B$367,0))</f>
        <v>1</v>
      </c>
      <c r="D2110" s="2">
        <f t="shared" si="231"/>
        <v>19</v>
      </c>
      <c r="E2110" s="36">
        <v>26751</v>
      </c>
      <c r="F2110" s="7">
        <f>IFERROR(IF(INDEX('Temperature Data'!$AA$15:$AA$348,MATCH(LOLP!A2110,'Temperature Data'!$B$15:$B$348,0))&gt;IF(B2110=9,$G$2,LOLP!$F$2),1,0),0)</f>
        <v>0</v>
      </c>
      <c r="G2110" s="7">
        <f>SUMIFS(LOLP!$F$4:$F$8763,$C$4:$C$8763,$C2110,$B$4:$B$8763,$B2110,$D$4:$D$8763,$D2110)</f>
        <v>0</v>
      </c>
      <c r="H2110" s="7">
        <f>COUNTIFS(Calendar!$E$3:$E$367,LOLP!C2110,Calendar!$D$3:$D$367,LOLP!B2110)</f>
        <v>22</v>
      </c>
      <c r="I2110" s="7">
        <f ca="1">IF($F2110=1,OFFSET(start_norps,LOLP!$D2110+(1-$C2110)*24,LOLP!$B2110)*H2110/G2110,0)</f>
        <v>0</v>
      </c>
      <c r="J2110" s="7">
        <f ca="1">IF($F2110=1,OFFSET(start_33,LOLP!$D2110+(1-$C2110)*24,LOLP!$B2110)*H2110/G2110,0)</f>
        <v>0</v>
      </c>
      <c r="K2110" s="7">
        <f ca="1">IF($F2110,OFFSET(start_40,LOLP!$D2110+(1-$C2110)*24,LOLP!$B2110),0)</f>
        <v>0</v>
      </c>
      <c r="L2110" s="7">
        <f ca="1">IF($F2110,OFFSET(start_50,LOLP!$D2110+(1-$C2110)*24,LOLP!$B2110),0)</f>
        <v>0</v>
      </c>
      <c r="M2110" s="25">
        <f t="shared" ca="1" si="226"/>
        <v>0</v>
      </c>
      <c r="N2110" s="25">
        <f t="shared" ca="1" si="227"/>
        <v>0</v>
      </c>
      <c r="O2110" s="15" t="e">
        <f t="shared" ca="1" si="228"/>
        <v>#DIV/0!</v>
      </c>
      <c r="P2110" s="15" t="e">
        <f t="shared" ca="1" si="229"/>
        <v>#DIV/0!</v>
      </c>
    </row>
    <row r="2111" spans="1:16" x14ac:dyDescent="0.25">
      <c r="A2111" s="1">
        <f t="shared" si="230"/>
        <v>43188</v>
      </c>
      <c r="B2111" s="7">
        <f t="shared" si="225"/>
        <v>3</v>
      </c>
      <c r="C2111" s="4">
        <f>INDEX(Calendar!$E$3:$E$367,MATCH(LOLP!$A2111,Calendar!$B$3:$B$367,0))</f>
        <v>1</v>
      </c>
      <c r="D2111" s="2">
        <f t="shared" si="231"/>
        <v>20</v>
      </c>
      <c r="E2111" s="36">
        <v>28017</v>
      </c>
      <c r="F2111" s="7">
        <f>IFERROR(IF(INDEX('Temperature Data'!$AA$15:$AA$348,MATCH(LOLP!A2111,'Temperature Data'!$B$15:$B$348,0))&gt;IF(B2111=9,$G$2,LOLP!$F$2),1,0),0)</f>
        <v>0</v>
      </c>
      <c r="G2111" s="7">
        <f>SUMIFS(LOLP!$F$4:$F$8763,$C$4:$C$8763,$C2111,$B$4:$B$8763,$B2111,$D$4:$D$8763,$D2111)</f>
        <v>0</v>
      </c>
      <c r="H2111" s="7">
        <f>COUNTIFS(Calendar!$E$3:$E$367,LOLP!C2111,Calendar!$D$3:$D$367,LOLP!B2111)</f>
        <v>22</v>
      </c>
      <c r="I2111" s="7">
        <f ca="1">IF($F2111=1,OFFSET(start_norps,LOLP!$D2111+(1-$C2111)*24,LOLP!$B2111)*H2111/G2111,0)</f>
        <v>0</v>
      </c>
      <c r="J2111" s="7">
        <f ca="1">IF($F2111=1,OFFSET(start_33,LOLP!$D2111+(1-$C2111)*24,LOLP!$B2111)*H2111/G2111,0)</f>
        <v>0</v>
      </c>
      <c r="K2111" s="7">
        <f ca="1">IF($F2111,OFFSET(start_40,LOLP!$D2111+(1-$C2111)*24,LOLP!$B2111),0)</f>
        <v>0</v>
      </c>
      <c r="L2111" s="7">
        <f ca="1">IF($F2111,OFFSET(start_50,LOLP!$D2111+(1-$C2111)*24,LOLP!$B2111),0)</f>
        <v>0</v>
      </c>
      <c r="M2111" s="25">
        <f t="shared" ca="1" si="226"/>
        <v>0</v>
      </c>
      <c r="N2111" s="25">
        <f t="shared" ca="1" si="227"/>
        <v>0</v>
      </c>
      <c r="O2111" s="15" t="e">
        <f t="shared" ca="1" si="228"/>
        <v>#DIV/0!</v>
      </c>
      <c r="P2111" s="15" t="e">
        <f t="shared" ca="1" si="229"/>
        <v>#DIV/0!</v>
      </c>
    </row>
    <row r="2112" spans="1:16" x14ac:dyDescent="0.25">
      <c r="A2112" s="1">
        <f t="shared" si="230"/>
        <v>43188</v>
      </c>
      <c r="B2112" s="7">
        <f t="shared" si="225"/>
        <v>3</v>
      </c>
      <c r="C2112" s="4">
        <f>INDEX(Calendar!$E$3:$E$367,MATCH(LOLP!$A2112,Calendar!$B$3:$B$367,0))</f>
        <v>1</v>
      </c>
      <c r="D2112" s="2">
        <f t="shared" si="231"/>
        <v>21</v>
      </c>
      <c r="E2112" s="36">
        <v>28044</v>
      </c>
      <c r="F2112" s="7">
        <f>IFERROR(IF(INDEX('Temperature Data'!$AA$15:$AA$348,MATCH(LOLP!A2112,'Temperature Data'!$B$15:$B$348,0))&gt;IF(B2112=9,$G$2,LOLP!$F$2),1,0),0)</f>
        <v>0</v>
      </c>
      <c r="G2112" s="7">
        <f>SUMIFS(LOLP!$F$4:$F$8763,$C$4:$C$8763,$C2112,$B$4:$B$8763,$B2112,$D$4:$D$8763,$D2112)</f>
        <v>0</v>
      </c>
      <c r="H2112" s="7">
        <f>COUNTIFS(Calendar!$E$3:$E$367,LOLP!C2112,Calendar!$D$3:$D$367,LOLP!B2112)</f>
        <v>22</v>
      </c>
      <c r="I2112" s="7">
        <f ca="1">IF($F2112=1,OFFSET(start_norps,LOLP!$D2112+(1-$C2112)*24,LOLP!$B2112)*H2112/G2112,0)</f>
        <v>0</v>
      </c>
      <c r="J2112" s="7">
        <f ca="1">IF($F2112=1,OFFSET(start_33,LOLP!$D2112+(1-$C2112)*24,LOLP!$B2112)*H2112/G2112,0)</f>
        <v>0</v>
      </c>
      <c r="K2112" s="7">
        <f ca="1">IF($F2112,OFFSET(start_40,LOLP!$D2112+(1-$C2112)*24,LOLP!$B2112),0)</f>
        <v>0</v>
      </c>
      <c r="L2112" s="7">
        <f ca="1">IF($F2112,OFFSET(start_50,LOLP!$D2112+(1-$C2112)*24,LOLP!$B2112),0)</f>
        <v>0</v>
      </c>
      <c r="M2112" s="25">
        <f t="shared" ca="1" si="226"/>
        <v>0</v>
      </c>
      <c r="N2112" s="25">
        <f t="shared" ca="1" si="227"/>
        <v>0</v>
      </c>
      <c r="O2112" s="15" t="e">
        <f t="shared" ca="1" si="228"/>
        <v>#DIV/0!</v>
      </c>
      <c r="P2112" s="15" t="e">
        <f t="shared" ca="1" si="229"/>
        <v>#DIV/0!</v>
      </c>
    </row>
    <row r="2113" spans="1:16" x14ac:dyDescent="0.25">
      <c r="A2113" s="1">
        <f t="shared" si="230"/>
        <v>43188</v>
      </c>
      <c r="B2113" s="7">
        <f t="shared" si="225"/>
        <v>3</v>
      </c>
      <c r="C2113" s="4">
        <f>INDEX(Calendar!$E$3:$E$367,MATCH(LOLP!$A2113,Calendar!$B$3:$B$367,0))</f>
        <v>1</v>
      </c>
      <c r="D2113" s="2">
        <f t="shared" si="231"/>
        <v>22</v>
      </c>
      <c r="E2113" s="36">
        <v>26798</v>
      </c>
      <c r="F2113" s="7">
        <f>IFERROR(IF(INDEX('Temperature Data'!$AA$15:$AA$348,MATCH(LOLP!A2113,'Temperature Data'!$B$15:$B$348,0))&gt;IF(B2113=9,$G$2,LOLP!$F$2),1,0),0)</f>
        <v>0</v>
      </c>
      <c r="G2113" s="7">
        <f>SUMIFS(LOLP!$F$4:$F$8763,$C$4:$C$8763,$C2113,$B$4:$B$8763,$B2113,$D$4:$D$8763,$D2113)</f>
        <v>0</v>
      </c>
      <c r="H2113" s="7">
        <f>COUNTIFS(Calendar!$E$3:$E$367,LOLP!C2113,Calendar!$D$3:$D$367,LOLP!B2113)</f>
        <v>22</v>
      </c>
      <c r="I2113" s="7">
        <f ca="1">IF($F2113=1,OFFSET(start_norps,LOLP!$D2113+(1-$C2113)*24,LOLP!$B2113)*H2113/G2113,0)</f>
        <v>0</v>
      </c>
      <c r="J2113" s="7">
        <f ca="1">IF($F2113=1,OFFSET(start_33,LOLP!$D2113+(1-$C2113)*24,LOLP!$B2113)*H2113/G2113,0)</f>
        <v>0</v>
      </c>
      <c r="K2113" s="7">
        <f ca="1">IF($F2113,OFFSET(start_40,LOLP!$D2113+(1-$C2113)*24,LOLP!$B2113),0)</f>
        <v>0</v>
      </c>
      <c r="L2113" s="7">
        <f ca="1">IF($F2113,OFFSET(start_50,LOLP!$D2113+(1-$C2113)*24,LOLP!$B2113),0)</f>
        <v>0</v>
      </c>
      <c r="M2113" s="25">
        <f t="shared" ca="1" si="226"/>
        <v>0</v>
      </c>
      <c r="N2113" s="25">
        <f t="shared" ca="1" si="227"/>
        <v>0</v>
      </c>
      <c r="O2113" s="15" t="e">
        <f t="shared" ca="1" si="228"/>
        <v>#DIV/0!</v>
      </c>
      <c r="P2113" s="15" t="e">
        <f t="shared" ca="1" si="229"/>
        <v>#DIV/0!</v>
      </c>
    </row>
    <row r="2114" spans="1:16" x14ac:dyDescent="0.25">
      <c r="A2114" s="1">
        <f t="shared" si="230"/>
        <v>43188</v>
      </c>
      <c r="B2114" s="7">
        <f t="shared" si="225"/>
        <v>3</v>
      </c>
      <c r="C2114" s="4">
        <f>INDEX(Calendar!$E$3:$E$367,MATCH(LOLP!$A2114,Calendar!$B$3:$B$367,0))</f>
        <v>1</v>
      </c>
      <c r="D2114" s="2">
        <f t="shared" si="231"/>
        <v>23</v>
      </c>
      <c r="E2114" s="36">
        <v>24793</v>
      </c>
      <c r="F2114" s="7">
        <f>IFERROR(IF(INDEX('Temperature Data'!$AA$15:$AA$348,MATCH(LOLP!A2114,'Temperature Data'!$B$15:$B$348,0))&gt;IF(B2114=9,$G$2,LOLP!$F$2),1,0),0)</f>
        <v>0</v>
      </c>
      <c r="G2114" s="7">
        <f>SUMIFS(LOLP!$F$4:$F$8763,$C$4:$C$8763,$C2114,$B$4:$B$8763,$B2114,$D$4:$D$8763,$D2114)</f>
        <v>0</v>
      </c>
      <c r="H2114" s="7">
        <f>COUNTIFS(Calendar!$E$3:$E$367,LOLP!C2114,Calendar!$D$3:$D$367,LOLP!B2114)</f>
        <v>22</v>
      </c>
      <c r="I2114" s="7">
        <f ca="1">IF($F2114=1,OFFSET(start_norps,LOLP!$D2114+(1-$C2114)*24,LOLP!$B2114)*H2114/G2114,0)</f>
        <v>0</v>
      </c>
      <c r="J2114" s="7">
        <f ca="1">IF($F2114=1,OFFSET(start_33,LOLP!$D2114+(1-$C2114)*24,LOLP!$B2114)*H2114/G2114,0)</f>
        <v>0</v>
      </c>
      <c r="K2114" s="7">
        <f ca="1">IF($F2114,OFFSET(start_40,LOLP!$D2114+(1-$C2114)*24,LOLP!$B2114),0)</f>
        <v>0</v>
      </c>
      <c r="L2114" s="7">
        <f ca="1">IF($F2114,OFFSET(start_50,LOLP!$D2114+(1-$C2114)*24,LOLP!$B2114),0)</f>
        <v>0</v>
      </c>
      <c r="M2114" s="25">
        <f t="shared" ca="1" si="226"/>
        <v>0</v>
      </c>
      <c r="N2114" s="25">
        <f t="shared" ca="1" si="227"/>
        <v>0</v>
      </c>
      <c r="O2114" s="15" t="e">
        <f t="shared" ca="1" si="228"/>
        <v>#DIV/0!</v>
      </c>
      <c r="P2114" s="15" t="e">
        <f t="shared" ca="1" si="229"/>
        <v>#DIV/0!</v>
      </c>
    </row>
    <row r="2115" spans="1:16" x14ac:dyDescent="0.25">
      <c r="A2115" s="1">
        <f t="shared" si="230"/>
        <v>43188</v>
      </c>
      <c r="B2115" s="7">
        <f t="shared" si="225"/>
        <v>3</v>
      </c>
      <c r="C2115" s="4">
        <f>INDEX(Calendar!$E$3:$E$367,MATCH(LOLP!$A2115,Calendar!$B$3:$B$367,0))</f>
        <v>1</v>
      </c>
      <c r="D2115" s="2">
        <f t="shared" si="231"/>
        <v>24</v>
      </c>
      <c r="E2115" s="36">
        <v>22873</v>
      </c>
      <c r="F2115" s="7">
        <f>IFERROR(IF(INDEX('Temperature Data'!$AA$15:$AA$348,MATCH(LOLP!A2115,'Temperature Data'!$B$15:$B$348,0))&gt;IF(B2115=9,$G$2,LOLP!$F$2),1,0),0)</f>
        <v>0</v>
      </c>
      <c r="G2115" s="7">
        <f>SUMIFS(LOLP!$F$4:$F$8763,$C$4:$C$8763,$C2115,$B$4:$B$8763,$B2115,$D$4:$D$8763,$D2115)</f>
        <v>0</v>
      </c>
      <c r="H2115" s="7">
        <f>COUNTIFS(Calendar!$E$3:$E$367,LOLP!C2115,Calendar!$D$3:$D$367,LOLP!B2115)</f>
        <v>22</v>
      </c>
      <c r="I2115" s="7">
        <f ca="1">IF($F2115=1,OFFSET(start_norps,LOLP!$D2115+(1-$C2115)*24,LOLP!$B2115)*H2115/G2115,0)</f>
        <v>0</v>
      </c>
      <c r="J2115" s="7">
        <f ca="1">IF($F2115=1,OFFSET(start_33,LOLP!$D2115+(1-$C2115)*24,LOLP!$B2115)*H2115/G2115,0)</f>
        <v>0</v>
      </c>
      <c r="K2115" s="7">
        <f ca="1">IF($F2115,OFFSET(start_40,LOLP!$D2115+(1-$C2115)*24,LOLP!$B2115),0)</f>
        <v>0</v>
      </c>
      <c r="L2115" s="7">
        <f ca="1">IF($F2115,OFFSET(start_50,LOLP!$D2115+(1-$C2115)*24,LOLP!$B2115),0)</f>
        <v>0</v>
      </c>
      <c r="M2115" s="25">
        <f t="shared" ca="1" si="226"/>
        <v>0</v>
      </c>
      <c r="N2115" s="25">
        <f t="shared" ca="1" si="227"/>
        <v>0</v>
      </c>
      <c r="O2115" s="15" t="e">
        <f t="shared" ca="1" si="228"/>
        <v>#DIV/0!</v>
      </c>
      <c r="P2115" s="15" t="e">
        <f t="shared" ca="1" si="229"/>
        <v>#DIV/0!</v>
      </c>
    </row>
    <row r="2116" spans="1:16" x14ac:dyDescent="0.25">
      <c r="A2116" s="1">
        <f t="shared" si="230"/>
        <v>43189</v>
      </c>
      <c r="B2116" s="7">
        <f t="shared" si="225"/>
        <v>3</v>
      </c>
      <c r="C2116" s="4">
        <f>INDEX(Calendar!$E$3:$E$367,MATCH(LOLP!$A2116,Calendar!$B$3:$B$367,0))</f>
        <v>1</v>
      </c>
      <c r="D2116" s="2">
        <f t="shared" si="231"/>
        <v>1</v>
      </c>
      <c r="E2116" s="36">
        <v>21417</v>
      </c>
      <c r="F2116" s="7">
        <f>IFERROR(IF(INDEX('Temperature Data'!$AA$15:$AA$348,MATCH(LOLP!A2116,'Temperature Data'!$B$15:$B$348,0))&gt;IF(B2116=9,$G$2,LOLP!$F$2),1,0),0)</f>
        <v>0</v>
      </c>
      <c r="G2116" s="7">
        <f>SUMIFS(LOLP!$F$4:$F$8763,$C$4:$C$8763,$C2116,$B$4:$B$8763,$B2116,$D$4:$D$8763,$D2116)</f>
        <v>0</v>
      </c>
      <c r="H2116" s="7">
        <f>COUNTIFS(Calendar!$E$3:$E$367,LOLP!C2116,Calendar!$D$3:$D$367,LOLP!B2116)</f>
        <v>22</v>
      </c>
      <c r="I2116" s="7">
        <f ca="1">IF($F2116=1,OFFSET(start_norps,LOLP!$D2116+(1-$C2116)*24,LOLP!$B2116)*H2116/G2116,0)</f>
        <v>0</v>
      </c>
      <c r="J2116" s="7">
        <f ca="1">IF($F2116=1,OFFSET(start_33,LOLP!$D2116+(1-$C2116)*24,LOLP!$B2116)*H2116/G2116,0)</f>
        <v>0</v>
      </c>
      <c r="K2116" s="7">
        <f ca="1">IF($F2116,OFFSET(start_40,LOLP!$D2116+(1-$C2116)*24,LOLP!$B2116),0)</f>
        <v>0</v>
      </c>
      <c r="L2116" s="7">
        <f ca="1">IF($F2116,OFFSET(start_50,LOLP!$D2116+(1-$C2116)*24,LOLP!$B2116),0)</f>
        <v>0</v>
      </c>
      <c r="M2116" s="25">
        <f t="shared" ca="1" si="226"/>
        <v>0</v>
      </c>
      <c r="N2116" s="25">
        <f t="shared" ca="1" si="227"/>
        <v>0</v>
      </c>
      <c r="O2116" s="15" t="e">
        <f t="shared" ca="1" si="228"/>
        <v>#DIV/0!</v>
      </c>
      <c r="P2116" s="15" t="e">
        <f t="shared" ca="1" si="229"/>
        <v>#DIV/0!</v>
      </c>
    </row>
    <row r="2117" spans="1:16" x14ac:dyDescent="0.25">
      <c r="A2117" s="1">
        <f t="shared" si="230"/>
        <v>43189</v>
      </c>
      <c r="B2117" s="7">
        <f t="shared" ref="B2117:B2180" si="232">MONTH(A2117)</f>
        <v>3</v>
      </c>
      <c r="C2117" s="4">
        <f>INDEX(Calendar!$E$3:$E$367,MATCH(LOLP!$A2117,Calendar!$B$3:$B$367,0))</f>
        <v>1</v>
      </c>
      <c r="D2117" s="2">
        <f t="shared" si="231"/>
        <v>2</v>
      </c>
      <c r="E2117" s="36">
        <v>20575</v>
      </c>
      <c r="F2117" s="7">
        <f>IFERROR(IF(INDEX('Temperature Data'!$AA$15:$AA$348,MATCH(LOLP!A2117,'Temperature Data'!$B$15:$B$348,0))&gt;IF(B2117=9,$G$2,LOLP!$F$2),1,0),0)</f>
        <v>0</v>
      </c>
      <c r="G2117" s="7">
        <f>SUMIFS(LOLP!$F$4:$F$8763,$C$4:$C$8763,$C2117,$B$4:$B$8763,$B2117,$D$4:$D$8763,$D2117)</f>
        <v>0</v>
      </c>
      <c r="H2117" s="7">
        <f>COUNTIFS(Calendar!$E$3:$E$367,LOLP!C2117,Calendar!$D$3:$D$367,LOLP!B2117)</f>
        <v>22</v>
      </c>
      <c r="I2117" s="7">
        <f ca="1">IF($F2117=1,OFFSET(start_norps,LOLP!$D2117+(1-$C2117)*24,LOLP!$B2117)*H2117/G2117,0)</f>
        <v>0</v>
      </c>
      <c r="J2117" s="7">
        <f ca="1">IF($F2117=1,OFFSET(start_33,LOLP!$D2117+(1-$C2117)*24,LOLP!$B2117)*H2117/G2117,0)</f>
        <v>0</v>
      </c>
      <c r="K2117" s="7">
        <f ca="1">IF($F2117,OFFSET(start_40,LOLP!$D2117+(1-$C2117)*24,LOLP!$B2117),0)</f>
        <v>0</v>
      </c>
      <c r="L2117" s="7">
        <f ca="1">IF($F2117,OFFSET(start_50,LOLP!$D2117+(1-$C2117)*24,LOLP!$B2117),0)</f>
        <v>0</v>
      </c>
      <c r="M2117" s="25">
        <f t="shared" ref="M2117:M2180" ca="1" si="233">I2117/I$8764</f>
        <v>0</v>
      </c>
      <c r="N2117" s="25">
        <f t="shared" ref="N2117:N2180" ca="1" si="234">J2117/J$8764</f>
        <v>0</v>
      </c>
      <c r="O2117" s="15" t="e">
        <f t="shared" ref="O2117:O2180" ca="1" si="235">K2117/K$8764</f>
        <v>#DIV/0!</v>
      </c>
      <c r="P2117" s="15" t="e">
        <f t="shared" ref="P2117:P2180" ca="1" si="236">L2117/L$8764</f>
        <v>#DIV/0!</v>
      </c>
    </row>
    <row r="2118" spans="1:16" x14ac:dyDescent="0.25">
      <c r="A2118" s="1">
        <f t="shared" si="230"/>
        <v>43189</v>
      </c>
      <c r="B2118" s="7">
        <f t="shared" si="232"/>
        <v>3</v>
      </c>
      <c r="C2118" s="4">
        <f>INDEX(Calendar!$E$3:$E$367,MATCH(LOLP!$A2118,Calendar!$B$3:$B$367,0))</f>
        <v>1</v>
      </c>
      <c r="D2118" s="2">
        <f t="shared" si="231"/>
        <v>3</v>
      </c>
      <c r="E2118" s="36">
        <v>20248</v>
      </c>
      <c r="F2118" s="7">
        <f>IFERROR(IF(INDEX('Temperature Data'!$AA$15:$AA$348,MATCH(LOLP!A2118,'Temperature Data'!$B$15:$B$348,0))&gt;IF(B2118=9,$G$2,LOLP!$F$2),1,0),0)</f>
        <v>0</v>
      </c>
      <c r="G2118" s="7">
        <f>SUMIFS(LOLP!$F$4:$F$8763,$C$4:$C$8763,$C2118,$B$4:$B$8763,$B2118,$D$4:$D$8763,$D2118)</f>
        <v>0</v>
      </c>
      <c r="H2118" s="7">
        <f>COUNTIFS(Calendar!$E$3:$E$367,LOLP!C2118,Calendar!$D$3:$D$367,LOLP!B2118)</f>
        <v>22</v>
      </c>
      <c r="I2118" s="7">
        <f ca="1">IF($F2118=1,OFFSET(start_norps,LOLP!$D2118+(1-$C2118)*24,LOLP!$B2118)*H2118/G2118,0)</f>
        <v>0</v>
      </c>
      <c r="J2118" s="7">
        <f ca="1">IF($F2118=1,OFFSET(start_33,LOLP!$D2118+(1-$C2118)*24,LOLP!$B2118)*H2118/G2118,0)</f>
        <v>0</v>
      </c>
      <c r="K2118" s="7">
        <f ca="1">IF($F2118,OFFSET(start_40,LOLP!$D2118+(1-$C2118)*24,LOLP!$B2118),0)</f>
        <v>0</v>
      </c>
      <c r="L2118" s="7">
        <f ca="1">IF($F2118,OFFSET(start_50,LOLP!$D2118+(1-$C2118)*24,LOLP!$B2118),0)</f>
        <v>0</v>
      </c>
      <c r="M2118" s="25">
        <f t="shared" ca="1" si="233"/>
        <v>0</v>
      </c>
      <c r="N2118" s="25">
        <f t="shared" ca="1" si="234"/>
        <v>0</v>
      </c>
      <c r="O2118" s="15" t="e">
        <f t="shared" ca="1" si="235"/>
        <v>#DIV/0!</v>
      </c>
      <c r="P2118" s="15" t="e">
        <f t="shared" ca="1" si="236"/>
        <v>#DIV/0!</v>
      </c>
    </row>
    <row r="2119" spans="1:16" x14ac:dyDescent="0.25">
      <c r="A2119" s="1">
        <f t="shared" si="230"/>
        <v>43189</v>
      </c>
      <c r="B2119" s="7">
        <f t="shared" si="232"/>
        <v>3</v>
      </c>
      <c r="C2119" s="4">
        <f>INDEX(Calendar!$E$3:$E$367,MATCH(LOLP!$A2119,Calendar!$B$3:$B$367,0))</f>
        <v>1</v>
      </c>
      <c r="D2119" s="2">
        <f t="shared" si="231"/>
        <v>4</v>
      </c>
      <c r="E2119" s="36">
        <v>20069</v>
      </c>
      <c r="F2119" s="7">
        <f>IFERROR(IF(INDEX('Temperature Data'!$AA$15:$AA$348,MATCH(LOLP!A2119,'Temperature Data'!$B$15:$B$348,0))&gt;IF(B2119=9,$G$2,LOLP!$F$2),1,0),0)</f>
        <v>0</v>
      </c>
      <c r="G2119" s="7">
        <f>SUMIFS(LOLP!$F$4:$F$8763,$C$4:$C$8763,$C2119,$B$4:$B$8763,$B2119,$D$4:$D$8763,$D2119)</f>
        <v>0</v>
      </c>
      <c r="H2119" s="7">
        <f>COUNTIFS(Calendar!$E$3:$E$367,LOLP!C2119,Calendar!$D$3:$D$367,LOLP!B2119)</f>
        <v>22</v>
      </c>
      <c r="I2119" s="7">
        <f ca="1">IF($F2119=1,OFFSET(start_norps,LOLP!$D2119+(1-$C2119)*24,LOLP!$B2119)*H2119/G2119,0)</f>
        <v>0</v>
      </c>
      <c r="J2119" s="7">
        <f ca="1">IF($F2119=1,OFFSET(start_33,LOLP!$D2119+(1-$C2119)*24,LOLP!$B2119)*H2119/G2119,0)</f>
        <v>0</v>
      </c>
      <c r="K2119" s="7">
        <f ca="1">IF($F2119,OFFSET(start_40,LOLP!$D2119+(1-$C2119)*24,LOLP!$B2119),0)</f>
        <v>0</v>
      </c>
      <c r="L2119" s="7">
        <f ca="1">IF($F2119,OFFSET(start_50,LOLP!$D2119+(1-$C2119)*24,LOLP!$B2119),0)</f>
        <v>0</v>
      </c>
      <c r="M2119" s="25">
        <f t="shared" ca="1" si="233"/>
        <v>0</v>
      </c>
      <c r="N2119" s="25">
        <f t="shared" ca="1" si="234"/>
        <v>0</v>
      </c>
      <c r="O2119" s="15" t="e">
        <f t="shared" ca="1" si="235"/>
        <v>#DIV/0!</v>
      </c>
      <c r="P2119" s="15" t="e">
        <f t="shared" ca="1" si="236"/>
        <v>#DIV/0!</v>
      </c>
    </row>
    <row r="2120" spans="1:16" x14ac:dyDescent="0.25">
      <c r="A2120" s="1">
        <f t="shared" si="230"/>
        <v>43189</v>
      </c>
      <c r="B2120" s="7">
        <f t="shared" si="232"/>
        <v>3</v>
      </c>
      <c r="C2120" s="4">
        <f>INDEX(Calendar!$E$3:$E$367,MATCH(LOLP!$A2120,Calendar!$B$3:$B$367,0))</f>
        <v>1</v>
      </c>
      <c r="D2120" s="2">
        <f t="shared" si="231"/>
        <v>5</v>
      </c>
      <c r="E2120" s="36">
        <v>20354</v>
      </c>
      <c r="F2120" s="7">
        <f>IFERROR(IF(INDEX('Temperature Data'!$AA$15:$AA$348,MATCH(LOLP!A2120,'Temperature Data'!$B$15:$B$348,0))&gt;IF(B2120=9,$G$2,LOLP!$F$2),1,0),0)</f>
        <v>0</v>
      </c>
      <c r="G2120" s="7">
        <f>SUMIFS(LOLP!$F$4:$F$8763,$C$4:$C$8763,$C2120,$B$4:$B$8763,$B2120,$D$4:$D$8763,$D2120)</f>
        <v>0</v>
      </c>
      <c r="H2120" s="7">
        <f>COUNTIFS(Calendar!$E$3:$E$367,LOLP!C2120,Calendar!$D$3:$D$367,LOLP!B2120)</f>
        <v>22</v>
      </c>
      <c r="I2120" s="7">
        <f ca="1">IF($F2120=1,OFFSET(start_norps,LOLP!$D2120+(1-$C2120)*24,LOLP!$B2120)*H2120/G2120,0)</f>
        <v>0</v>
      </c>
      <c r="J2120" s="7">
        <f ca="1">IF($F2120=1,OFFSET(start_33,LOLP!$D2120+(1-$C2120)*24,LOLP!$B2120)*H2120/G2120,0)</f>
        <v>0</v>
      </c>
      <c r="K2120" s="7">
        <f ca="1">IF($F2120,OFFSET(start_40,LOLP!$D2120+(1-$C2120)*24,LOLP!$B2120),0)</f>
        <v>0</v>
      </c>
      <c r="L2120" s="7">
        <f ca="1">IF($F2120,OFFSET(start_50,LOLP!$D2120+(1-$C2120)*24,LOLP!$B2120),0)</f>
        <v>0</v>
      </c>
      <c r="M2120" s="25">
        <f t="shared" ca="1" si="233"/>
        <v>0</v>
      </c>
      <c r="N2120" s="25">
        <f t="shared" ca="1" si="234"/>
        <v>0</v>
      </c>
      <c r="O2120" s="15" t="e">
        <f t="shared" ca="1" si="235"/>
        <v>#DIV/0!</v>
      </c>
      <c r="P2120" s="15" t="e">
        <f t="shared" ca="1" si="236"/>
        <v>#DIV/0!</v>
      </c>
    </row>
    <row r="2121" spans="1:16" x14ac:dyDescent="0.25">
      <c r="A2121" s="1">
        <f t="shared" si="230"/>
        <v>43189</v>
      </c>
      <c r="B2121" s="7">
        <f t="shared" si="232"/>
        <v>3</v>
      </c>
      <c r="C2121" s="4">
        <f>INDEX(Calendar!$E$3:$E$367,MATCH(LOLP!$A2121,Calendar!$B$3:$B$367,0))</f>
        <v>1</v>
      </c>
      <c r="D2121" s="2">
        <f t="shared" si="231"/>
        <v>6</v>
      </c>
      <c r="E2121" s="36">
        <v>21255</v>
      </c>
      <c r="F2121" s="7">
        <f>IFERROR(IF(INDEX('Temperature Data'!$AA$15:$AA$348,MATCH(LOLP!A2121,'Temperature Data'!$B$15:$B$348,0))&gt;IF(B2121=9,$G$2,LOLP!$F$2),1,0),0)</f>
        <v>0</v>
      </c>
      <c r="G2121" s="7">
        <f>SUMIFS(LOLP!$F$4:$F$8763,$C$4:$C$8763,$C2121,$B$4:$B$8763,$B2121,$D$4:$D$8763,$D2121)</f>
        <v>0</v>
      </c>
      <c r="H2121" s="7">
        <f>COUNTIFS(Calendar!$E$3:$E$367,LOLP!C2121,Calendar!$D$3:$D$367,LOLP!B2121)</f>
        <v>22</v>
      </c>
      <c r="I2121" s="7">
        <f ca="1">IF($F2121=1,OFFSET(start_norps,LOLP!$D2121+(1-$C2121)*24,LOLP!$B2121)*H2121/G2121,0)</f>
        <v>0</v>
      </c>
      <c r="J2121" s="7">
        <f ca="1">IF($F2121=1,OFFSET(start_33,LOLP!$D2121+(1-$C2121)*24,LOLP!$B2121)*H2121/G2121,0)</f>
        <v>0</v>
      </c>
      <c r="K2121" s="7">
        <f ca="1">IF($F2121,OFFSET(start_40,LOLP!$D2121+(1-$C2121)*24,LOLP!$B2121),0)</f>
        <v>0</v>
      </c>
      <c r="L2121" s="7">
        <f ca="1">IF($F2121,OFFSET(start_50,LOLP!$D2121+(1-$C2121)*24,LOLP!$B2121),0)</f>
        <v>0</v>
      </c>
      <c r="M2121" s="25">
        <f t="shared" ca="1" si="233"/>
        <v>0</v>
      </c>
      <c r="N2121" s="25">
        <f t="shared" ca="1" si="234"/>
        <v>0</v>
      </c>
      <c r="O2121" s="15" t="e">
        <f t="shared" ca="1" si="235"/>
        <v>#DIV/0!</v>
      </c>
      <c r="P2121" s="15" t="e">
        <f t="shared" ca="1" si="236"/>
        <v>#DIV/0!</v>
      </c>
    </row>
    <row r="2122" spans="1:16" x14ac:dyDescent="0.25">
      <c r="A2122" s="1">
        <f t="shared" si="230"/>
        <v>43189</v>
      </c>
      <c r="B2122" s="7">
        <f t="shared" si="232"/>
        <v>3</v>
      </c>
      <c r="C2122" s="4">
        <f>INDEX(Calendar!$E$3:$E$367,MATCH(LOLP!$A2122,Calendar!$B$3:$B$367,0))</f>
        <v>1</v>
      </c>
      <c r="D2122" s="2">
        <f t="shared" si="231"/>
        <v>7</v>
      </c>
      <c r="E2122" s="36">
        <v>23032</v>
      </c>
      <c r="F2122" s="7">
        <f>IFERROR(IF(INDEX('Temperature Data'!$AA$15:$AA$348,MATCH(LOLP!A2122,'Temperature Data'!$B$15:$B$348,0))&gt;IF(B2122=9,$G$2,LOLP!$F$2),1,0),0)</f>
        <v>0</v>
      </c>
      <c r="G2122" s="7">
        <f>SUMIFS(LOLP!$F$4:$F$8763,$C$4:$C$8763,$C2122,$B$4:$B$8763,$B2122,$D$4:$D$8763,$D2122)</f>
        <v>0</v>
      </c>
      <c r="H2122" s="7">
        <f>COUNTIFS(Calendar!$E$3:$E$367,LOLP!C2122,Calendar!$D$3:$D$367,LOLP!B2122)</f>
        <v>22</v>
      </c>
      <c r="I2122" s="7">
        <f ca="1">IF($F2122=1,OFFSET(start_norps,LOLP!$D2122+(1-$C2122)*24,LOLP!$B2122)*H2122/G2122,0)</f>
        <v>0</v>
      </c>
      <c r="J2122" s="7">
        <f ca="1">IF($F2122=1,OFFSET(start_33,LOLP!$D2122+(1-$C2122)*24,LOLP!$B2122)*H2122/G2122,0)</f>
        <v>0</v>
      </c>
      <c r="K2122" s="7">
        <f ca="1">IF($F2122,OFFSET(start_40,LOLP!$D2122+(1-$C2122)*24,LOLP!$B2122),0)</f>
        <v>0</v>
      </c>
      <c r="L2122" s="7">
        <f ca="1">IF($F2122,OFFSET(start_50,LOLP!$D2122+(1-$C2122)*24,LOLP!$B2122),0)</f>
        <v>0</v>
      </c>
      <c r="M2122" s="25">
        <f t="shared" ca="1" si="233"/>
        <v>0</v>
      </c>
      <c r="N2122" s="25">
        <f t="shared" ca="1" si="234"/>
        <v>0</v>
      </c>
      <c r="O2122" s="15" t="e">
        <f t="shared" ca="1" si="235"/>
        <v>#DIV/0!</v>
      </c>
      <c r="P2122" s="15" t="e">
        <f t="shared" ca="1" si="236"/>
        <v>#DIV/0!</v>
      </c>
    </row>
    <row r="2123" spans="1:16" x14ac:dyDescent="0.25">
      <c r="A2123" s="1">
        <f t="shared" si="230"/>
        <v>43189</v>
      </c>
      <c r="B2123" s="7">
        <f t="shared" si="232"/>
        <v>3</v>
      </c>
      <c r="C2123" s="4">
        <f>INDEX(Calendar!$E$3:$E$367,MATCH(LOLP!$A2123,Calendar!$B$3:$B$367,0))</f>
        <v>1</v>
      </c>
      <c r="D2123" s="2">
        <f t="shared" si="231"/>
        <v>8</v>
      </c>
      <c r="E2123" s="36">
        <v>23814</v>
      </c>
      <c r="F2123" s="7">
        <f>IFERROR(IF(INDEX('Temperature Data'!$AA$15:$AA$348,MATCH(LOLP!A2123,'Temperature Data'!$B$15:$B$348,0))&gt;IF(B2123=9,$G$2,LOLP!$F$2),1,0),0)</f>
        <v>0</v>
      </c>
      <c r="G2123" s="7">
        <f>SUMIFS(LOLP!$F$4:$F$8763,$C$4:$C$8763,$C2123,$B$4:$B$8763,$B2123,$D$4:$D$8763,$D2123)</f>
        <v>0</v>
      </c>
      <c r="H2123" s="7">
        <f>COUNTIFS(Calendar!$E$3:$E$367,LOLP!C2123,Calendar!$D$3:$D$367,LOLP!B2123)</f>
        <v>22</v>
      </c>
      <c r="I2123" s="7">
        <f ca="1">IF($F2123=1,OFFSET(start_norps,LOLP!$D2123+(1-$C2123)*24,LOLP!$B2123)*H2123/G2123,0)</f>
        <v>0</v>
      </c>
      <c r="J2123" s="7">
        <f ca="1">IF($F2123=1,OFFSET(start_33,LOLP!$D2123+(1-$C2123)*24,LOLP!$B2123)*H2123/G2123,0)</f>
        <v>0</v>
      </c>
      <c r="K2123" s="7">
        <f ca="1">IF($F2123,OFFSET(start_40,LOLP!$D2123+(1-$C2123)*24,LOLP!$B2123),0)</f>
        <v>0</v>
      </c>
      <c r="L2123" s="7">
        <f ca="1">IF($F2123,OFFSET(start_50,LOLP!$D2123+(1-$C2123)*24,LOLP!$B2123),0)</f>
        <v>0</v>
      </c>
      <c r="M2123" s="25">
        <f t="shared" ca="1" si="233"/>
        <v>0</v>
      </c>
      <c r="N2123" s="25">
        <f t="shared" ca="1" si="234"/>
        <v>0</v>
      </c>
      <c r="O2123" s="15" t="e">
        <f t="shared" ca="1" si="235"/>
        <v>#DIV/0!</v>
      </c>
      <c r="P2123" s="15" t="e">
        <f t="shared" ca="1" si="236"/>
        <v>#DIV/0!</v>
      </c>
    </row>
    <row r="2124" spans="1:16" x14ac:dyDescent="0.25">
      <c r="A2124" s="1">
        <f t="shared" si="230"/>
        <v>43189</v>
      </c>
      <c r="B2124" s="7">
        <f t="shared" si="232"/>
        <v>3</v>
      </c>
      <c r="C2124" s="4">
        <f>INDEX(Calendar!$E$3:$E$367,MATCH(LOLP!$A2124,Calendar!$B$3:$B$367,0))</f>
        <v>1</v>
      </c>
      <c r="D2124" s="2">
        <f t="shared" si="231"/>
        <v>9</v>
      </c>
      <c r="E2124" s="36">
        <v>23901</v>
      </c>
      <c r="F2124" s="7">
        <f>IFERROR(IF(INDEX('Temperature Data'!$AA$15:$AA$348,MATCH(LOLP!A2124,'Temperature Data'!$B$15:$B$348,0))&gt;IF(B2124=9,$G$2,LOLP!$F$2),1,0),0)</f>
        <v>0</v>
      </c>
      <c r="G2124" s="7">
        <f>SUMIFS(LOLP!$F$4:$F$8763,$C$4:$C$8763,$C2124,$B$4:$B$8763,$B2124,$D$4:$D$8763,$D2124)</f>
        <v>0</v>
      </c>
      <c r="H2124" s="7">
        <f>COUNTIFS(Calendar!$E$3:$E$367,LOLP!C2124,Calendar!$D$3:$D$367,LOLP!B2124)</f>
        <v>22</v>
      </c>
      <c r="I2124" s="7">
        <f ca="1">IF($F2124=1,OFFSET(start_norps,LOLP!$D2124+(1-$C2124)*24,LOLP!$B2124)*H2124/G2124,0)</f>
        <v>0</v>
      </c>
      <c r="J2124" s="7">
        <f ca="1">IF($F2124=1,OFFSET(start_33,LOLP!$D2124+(1-$C2124)*24,LOLP!$B2124)*H2124/G2124,0)</f>
        <v>0</v>
      </c>
      <c r="K2124" s="7">
        <f ca="1">IF($F2124,OFFSET(start_40,LOLP!$D2124+(1-$C2124)*24,LOLP!$B2124),0)</f>
        <v>0</v>
      </c>
      <c r="L2124" s="7">
        <f ca="1">IF($F2124,OFFSET(start_50,LOLP!$D2124+(1-$C2124)*24,LOLP!$B2124),0)</f>
        <v>0</v>
      </c>
      <c r="M2124" s="25">
        <f t="shared" ca="1" si="233"/>
        <v>0</v>
      </c>
      <c r="N2124" s="25">
        <f t="shared" ca="1" si="234"/>
        <v>0</v>
      </c>
      <c r="O2124" s="15" t="e">
        <f t="shared" ca="1" si="235"/>
        <v>#DIV/0!</v>
      </c>
      <c r="P2124" s="15" t="e">
        <f t="shared" ca="1" si="236"/>
        <v>#DIV/0!</v>
      </c>
    </row>
    <row r="2125" spans="1:16" x14ac:dyDescent="0.25">
      <c r="A2125" s="1">
        <f t="shared" si="230"/>
        <v>43189</v>
      </c>
      <c r="B2125" s="7">
        <f t="shared" si="232"/>
        <v>3</v>
      </c>
      <c r="C2125" s="4">
        <f>INDEX(Calendar!$E$3:$E$367,MATCH(LOLP!$A2125,Calendar!$B$3:$B$367,0))</f>
        <v>1</v>
      </c>
      <c r="D2125" s="2">
        <f t="shared" si="231"/>
        <v>10</v>
      </c>
      <c r="E2125" s="36">
        <v>23700</v>
      </c>
      <c r="F2125" s="7">
        <f>IFERROR(IF(INDEX('Temperature Data'!$AA$15:$AA$348,MATCH(LOLP!A2125,'Temperature Data'!$B$15:$B$348,0))&gt;IF(B2125=9,$G$2,LOLP!$F$2),1,0),0)</f>
        <v>0</v>
      </c>
      <c r="G2125" s="7">
        <f>SUMIFS(LOLP!$F$4:$F$8763,$C$4:$C$8763,$C2125,$B$4:$B$8763,$B2125,$D$4:$D$8763,$D2125)</f>
        <v>0</v>
      </c>
      <c r="H2125" s="7">
        <f>COUNTIFS(Calendar!$E$3:$E$367,LOLP!C2125,Calendar!$D$3:$D$367,LOLP!B2125)</f>
        <v>22</v>
      </c>
      <c r="I2125" s="7">
        <f ca="1">IF($F2125=1,OFFSET(start_norps,LOLP!$D2125+(1-$C2125)*24,LOLP!$B2125)*H2125/G2125,0)</f>
        <v>0</v>
      </c>
      <c r="J2125" s="7">
        <f ca="1">IF($F2125=1,OFFSET(start_33,LOLP!$D2125+(1-$C2125)*24,LOLP!$B2125)*H2125/G2125,0)</f>
        <v>0</v>
      </c>
      <c r="K2125" s="7">
        <f ca="1">IF($F2125,OFFSET(start_40,LOLP!$D2125+(1-$C2125)*24,LOLP!$B2125),0)</f>
        <v>0</v>
      </c>
      <c r="L2125" s="7">
        <f ca="1">IF($F2125,OFFSET(start_50,LOLP!$D2125+(1-$C2125)*24,LOLP!$B2125),0)</f>
        <v>0</v>
      </c>
      <c r="M2125" s="25">
        <f t="shared" ca="1" si="233"/>
        <v>0</v>
      </c>
      <c r="N2125" s="25">
        <f t="shared" ca="1" si="234"/>
        <v>0</v>
      </c>
      <c r="O2125" s="15" t="e">
        <f t="shared" ca="1" si="235"/>
        <v>#DIV/0!</v>
      </c>
      <c r="P2125" s="15" t="e">
        <f t="shared" ca="1" si="236"/>
        <v>#DIV/0!</v>
      </c>
    </row>
    <row r="2126" spans="1:16" x14ac:dyDescent="0.25">
      <c r="A2126" s="1">
        <f t="shared" si="230"/>
        <v>43189</v>
      </c>
      <c r="B2126" s="7">
        <f t="shared" si="232"/>
        <v>3</v>
      </c>
      <c r="C2126" s="4">
        <f>INDEX(Calendar!$E$3:$E$367,MATCH(LOLP!$A2126,Calendar!$B$3:$B$367,0))</f>
        <v>1</v>
      </c>
      <c r="D2126" s="2">
        <f t="shared" si="231"/>
        <v>11</v>
      </c>
      <c r="E2126" s="36">
        <v>24015</v>
      </c>
      <c r="F2126" s="7">
        <f>IFERROR(IF(INDEX('Temperature Data'!$AA$15:$AA$348,MATCH(LOLP!A2126,'Temperature Data'!$B$15:$B$348,0))&gt;IF(B2126=9,$G$2,LOLP!$F$2),1,0),0)</f>
        <v>0</v>
      </c>
      <c r="G2126" s="7">
        <f>SUMIFS(LOLP!$F$4:$F$8763,$C$4:$C$8763,$C2126,$B$4:$B$8763,$B2126,$D$4:$D$8763,$D2126)</f>
        <v>0</v>
      </c>
      <c r="H2126" s="7">
        <f>COUNTIFS(Calendar!$E$3:$E$367,LOLP!C2126,Calendar!$D$3:$D$367,LOLP!B2126)</f>
        <v>22</v>
      </c>
      <c r="I2126" s="7">
        <f ca="1">IF($F2126=1,OFFSET(start_norps,LOLP!$D2126+(1-$C2126)*24,LOLP!$B2126)*H2126/G2126,0)</f>
        <v>0</v>
      </c>
      <c r="J2126" s="7">
        <f ca="1">IF($F2126=1,OFFSET(start_33,LOLP!$D2126+(1-$C2126)*24,LOLP!$B2126)*H2126/G2126,0)</f>
        <v>0</v>
      </c>
      <c r="K2126" s="7">
        <f ca="1">IF($F2126,OFFSET(start_40,LOLP!$D2126+(1-$C2126)*24,LOLP!$B2126),0)</f>
        <v>0</v>
      </c>
      <c r="L2126" s="7">
        <f ca="1">IF($F2126,OFFSET(start_50,LOLP!$D2126+(1-$C2126)*24,LOLP!$B2126),0)</f>
        <v>0</v>
      </c>
      <c r="M2126" s="25">
        <f t="shared" ca="1" si="233"/>
        <v>0</v>
      </c>
      <c r="N2126" s="25">
        <f t="shared" ca="1" si="234"/>
        <v>0</v>
      </c>
      <c r="O2126" s="15" t="e">
        <f t="shared" ca="1" si="235"/>
        <v>#DIV/0!</v>
      </c>
      <c r="P2126" s="15" t="e">
        <f t="shared" ca="1" si="236"/>
        <v>#DIV/0!</v>
      </c>
    </row>
    <row r="2127" spans="1:16" x14ac:dyDescent="0.25">
      <c r="A2127" s="1">
        <f t="shared" si="230"/>
        <v>43189</v>
      </c>
      <c r="B2127" s="7">
        <f t="shared" si="232"/>
        <v>3</v>
      </c>
      <c r="C2127" s="4">
        <f>INDEX(Calendar!$E$3:$E$367,MATCH(LOLP!$A2127,Calendar!$B$3:$B$367,0))</f>
        <v>1</v>
      </c>
      <c r="D2127" s="2">
        <f t="shared" si="231"/>
        <v>12</v>
      </c>
      <c r="E2127" s="36">
        <v>24004</v>
      </c>
      <c r="F2127" s="7">
        <f>IFERROR(IF(INDEX('Temperature Data'!$AA$15:$AA$348,MATCH(LOLP!A2127,'Temperature Data'!$B$15:$B$348,0))&gt;IF(B2127=9,$G$2,LOLP!$F$2),1,0),0)</f>
        <v>0</v>
      </c>
      <c r="G2127" s="7">
        <f>SUMIFS(LOLP!$F$4:$F$8763,$C$4:$C$8763,$C2127,$B$4:$B$8763,$B2127,$D$4:$D$8763,$D2127)</f>
        <v>0</v>
      </c>
      <c r="H2127" s="7">
        <f>COUNTIFS(Calendar!$E$3:$E$367,LOLP!C2127,Calendar!$D$3:$D$367,LOLP!B2127)</f>
        <v>22</v>
      </c>
      <c r="I2127" s="7">
        <f ca="1">IF($F2127=1,OFFSET(start_norps,LOLP!$D2127+(1-$C2127)*24,LOLP!$B2127)*H2127/G2127,0)</f>
        <v>0</v>
      </c>
      <c r="J2127" s="7">
        <f ca="1">IF($F2127=1,OFFSET(start_33,LOLP!$D2127+(1-$C2127)*24,LOLP!$B2127)*H2127/G2127,0)</f>
        <v>0</v>
      </c>
      <c r="K2127" s="7">
        <f ca="1">IF($F2127,OFFSET(start_40,LOLP!$D2127+(1-$C2127)*24,LOLP!$B2127),0)</f>
        <v>0</v>
      </c>
      <c r="L2127" s="7">
        <f ca="1">IF($F2127,OFFSET(start_50,LOLP!$D2127+(1-$C2127)*24,LOLP!$B2127),0)</f>
        <v>0</v>
      </c>
      <c r="M2127" s="25">
        <f t="shared" ca="1" si="233"/>
        <v>0</v>
      </c>
      <c r="N2127" s="25">
        <f t="shared" ca="1" si="234"/>
        <v>0</v>
      </c>
      <c r="O2127" s="15" t="e">
        <f t="shared" ca="1" si="235"/>
        <v>#DIV/0!</v>
      </c>
      <c r="P2127" s="15" t="e">
        <f t="shared" ca="1" si="236"/>
        <v>#DIV/0!</v>
      </c>
    </row>
    <row r="2128" spans="1:16" x14ac:dyDescent="0.25">
      <c r="A2128" s="1">
        <f t="shared" si="230"/>
        <v>43189</v>
      </c>
      <c r="B2128" s="7">
        <f t="shared" si="232"/>
        <v>3</v>
      </c>
      <c r="C2128" s="4">
        <f>INDEX(Calendar!$E$3:$E$367,MATCH(LOLP!$A2128,Calendar!$B$3:$B$367,0))</f>
        <v>1</v>
      </c>
      <c r="D2128" s="2">
        <f t="shared" si="231"/>
        <v>13</v>
      </c>
      <c r="E2128" s="36">
        <v>24039</v>
      </c>
      <c r="F2128" s="7">
        <f>IFERROR(IF(INDEX('Temperature Data'!$AA$15:$AA$348,MATCH(LOLP!A2128,'Temperature Data'!$B$15:$B$348,0))&gt;IF(B2128=9,$G$2,LOLP!$F$2),1,0),0)</f>
        <v>0</v>
      </c>
      <c r="G2128" s="7">
        <f>SUMIFS(LOLP!$F$4:$F$8763,$C$4:$C$8763,$C2128,$B$4:$B$8763,$B2128,$D$4:$D$8763,$D2128)</f>
        <v>0</v>
      </c>
      <c r="H2128" s="7">
        <f>COUNTIFS(Calendar!$E$3:$E$367,LOLP!C2128,Calendar!$D$3:$D$367,LOLP!B2128)</f>
        <v>22</v>
      </c>
      <c r="I2128" s="7">
        <f ca="1">IF($F2128=1,OFFSET(start_norps,LOLP!$D2128+(1-$C2128)*24,LOLP!$B2128)*H2128/G2128,0)</f>
        <v>0</v>
      </c>
      <c r="J2128" s="7">
        <f ca="1">IF($F2128=1,OFFSET(start_33,LOLP!$D2128+(1-$C2128)*24,LOLP!$B2128)*H2128/G2128,0)</f>
        <v>0</v>
      </c>
      <c r="K2128" s="7">
        <f ca="1">IF($F2128,OFFSET(start_40,LOLP!$D2128+(1-$C2128)*24,LOLP!$B2128),0)</f>
        <v>0</v>
      </c>
      <c r="L2128" s="7">
        <f ca="1">IF($F2128,OFFSET(start_50,LOLP!$D2128+(1-$C2128)*24,LOLP!$B2128),0)</f>
        <v>0</v>
      </c>
      <c r="M2128" s="25">
        <f t="shared" ca="1" si="233"/>
        <v>0</v>
      </c>
      <c r="N2128" s="25">
        <f t="shared" ca="1" si="234"/>
        <v>0</v>
      </c>
      <c r="O2128" s="15" t="e">
        <f t="shared" ca="1" si="235"/>
        <v>#DIV/0!</v>
      </c>
      <c r="P2128" s="15" t="e">
        <f t="shared" ca="1" si="236"/>
        <v>#DIV/0!</v>
      </c>
    </row>
    <row r="2129" spans="1:16" x14ac:dyDescent="0.25">
      <c r="A2129" s="1">
        <f t="shared" si="230"/>
        <v>43189</v>
      </c>
      <c r="B2129" s="7">
        <f t="shared" si="232"/>
        <v>3</v>
      </c>
      <c r="C2129" s="4">
        <f>INDEX(Calendar!$E$3:$E$367,MATCH(LOLP!$A2129,Calendar!$B$3:$B$367,0))</f>
        <v>1</v>
      </c>
      <c r="D2129" s="2">
        <f t="shared" si="231"/>
        <v>14</v>
      </c>
      <c r="E2129" s="36">
        <v>24357</v>
      </c>
      <c r="F2129" s="7">
        <f>IFERROR(IF(INDEX('Temperature Data'!$AA$15:$AA$348,MATCH(LOLP!A2129,'Temperature Data'!$B$15:$B$348,0))&gt;IF(B2129=9,$G$2,LOLP!$F$2),1,0),0)</f>
        <v>0</v>
      </c>
      <c r="G2129" s="7">
        <f>SUMIFS(LOLP!$F$4:$F$8763,$C$4:$C$8763,$C2129,$B$4:$B$8763,$B2129,$D$4:$D$8763,$D2129)</f>
        <v>0</v>
      </c>
      <c r="H2129" s="7">
        <f>COUNTIFS(Calendar!$E$3:$E$367,LOLP!C2129,Calendar!$D$3:$D$367,LOLP!B2129)</f>
        <v>22</v>
      </c>
      <c r="I2129" s="7">
        <f ca="1">IF($F2129=1,OFFSET(start_norps,LOLP!$D2129+(1-$C2129)*24,LOLP!$B2129)*H2129/G2129,0)</f>
        <v>0</v>
      </c>
      <c r="J2129" s="7">
        <f ca="1">IF($F2129=1,OFFSET(start_33,LOLP!$D2129+(1-$C2129)*24,LOLP!$B2129)*H2129/G2129,0)</f>
        <v>0</v>
      </c>
      <c r="K2129" s="7">
        <f ca="1">IF($F2129,OFFSET(start_40,LOLP!$D2129+(1-$C2129)*24,LOLP!$B2129),0)</f>
        <v>0</v>
      </c>
      <c r="L2129" s="7">
        <f ca="1">IF($F2129,OFFSET(start_50,LOLP!$D2129+(1-$C2129)*24,LOLP!$B2129),0)</f>
        <v>0</v>
      </c>
      <c r="M2129" s="25">
        <f t="shared" ca="1" si="233"/>
        <v>0</v>
      </c>
      <c r="N2129" s="25">
        <f t="shared" ca="1" si="234"/>
        <v>0</v>
      </c>
      <c r="O2129" s="15" t="e">
        <f t="shared" ca="1" si="235"/>
        <v>#DIV/0!</v>
      </c>
      <c r="P2129" s="15" t="e">
        <f t="shared" ca="1" si="236"/>
        <v>#DIV/0!</v>
      </c>
    </row>
    <row r="2130" spans="1:16" x14ac:dyDescent="0.25">
      <c r="A2130" s="1">
        <f t="shared" si="230"/>
        <v>43189</v>
      </c>
      <c r="B2130" s="7">
        <f t="shared" si="232"/>
        <v>3</v>
      </c>
      <c r="C2130" s="4">
        <f>INDEX(Calendar!$E$3:$E$367,MATCH(LOLP!$A2130,Calendar!$B$3:$B$367,0))</f>
        <v>1</v>
      </c>
      <c r="D2130" s="2">
        <f t="shared" si="231"/>
        <v>15</v>
      </c>
      <c r="E2130" s="36">
        <v>24720</v>
      </c>
      <c r="F2130" s="7">
        <f>IFERROR(IF(INDEX('Temperature Data'!$AA$15:$AA$348,MATCH(LOLP!A2130,'Temperature Data'!$B$15:$B$348,0))&gt;IF(B2130=9,$G$2,LOLP!$F$2),1,0),0)</f>
        <v>0</v>
      </c>
      <c r="G2130" s="7">
        <f>SUMIFS(LOLP!$F$4:$F$8763,$C$4:$C$8763,$C2130,$B$4:$B$8763,$B2130,$D$4:$D$8763,$D2130)</f>
        <v>0</v>
      </c>
      <c r="H2130" s="7">
        <f>COUNTIFS(Calendar!$E$3:$E$367,LOLP!C2130,Calendar!$D$3:$D$367,LOLP!B2130)</f>
        <v>22</v>
      </c>
      <c r="I2130" s="7">
        <f ca="1">IF($F2130=1,OFFSET(start_norps,LOLP!$D2130+(1-$C2130)*24,LOLP!$B2130)*H2130/G2130,0)</f>
        <v>0</v>
      </c>
      <c r="J2130" s="7">
        <f ca="1">IF($F2130=1,OFFSET(start_33,LOLP!$D2130+(1-$C2130)*24,LOLP!$B2130)*H2130/G2130,0)</f>
        <v>0</v>
      </c>
      <c r="K2130" s="7">
        <f ca="1">IF($F2130,OFFSET(start_40,LOLP!$D2130+(1-$C2130)*24,LOLP!$B2130),0)</f>
        <v>0</v>
      </c>
      <c r="L2130" s="7">
        <f ca="1">IF($F2130,OFFSET(start_50,LOLP!$D2130+(1-$C2130)*24,LOLP!$B2130),0)</f>
        <v>0</v>
      </c>
      <c r="M2130" s="25">
        <f t="shared" ca="1" si="233"/>
        <v>0</v>
      </c>
      <c r="N2130" s="25">
        <f t="shared" ca="1" si="234"/>
        <v>0</v>
      </c>
      <c r="O2130" s="15" t="e">
        <f t="shared" ca="1" si="235"/>
        <v>#DIV/0!</v>
      </c>
      <c r="P2130" s="15" t="e">
        <f t="shared" ca="1" si="236"/>
        <v>#DIV/0!</v>
      </c>
    </row>
    <row r="2131" spans="1:16" x14ac:dyDescent="0.25">
      <c r="A2131" s="1">
        <f t="shared" si="230"/>
        <v>43189</v>
      </c>
      <c r="B2131" s="7">
        <f t="shared" si="232"/>
        <v>3</v>
      </c>
      <c r="C2131" s="4">
        <f>INDEX(Calendar!$E$3:$E$367,MATCH(LOLP!$A2131,Calendar!$B$3:$B$367,0))</f>
        <v>1</v>
      </c>
      <c r="D2131" s="2">
        <f t="shared" si="231"/>
        <v>16</v>
      </c>
      <c r="E2131" s="36">
        <v>25324</v>
      </c>
      <c r="F2131" s="7">
        <f>IFERROR(IF(INDEX('Temperature Data'!$AA$15:$AA$348,MATCH(LOLP!A2131,'Temperature Data'!$B$15:$B$348,0))&gt;IF(B2131=9,$G$2,LOLP!$F$2),1,0),0)</f>
        <v>0</v>
      </c>
      <c r="G2131" s="7">
        <f>SUMIFS(LOLP!$F$4:$F$8763,$C$4:$C$8763,$C2131,$B$4:$B$8763,$B2131,$D$4:$D$8763,$D2131)</f>
        <v>0</v>
      </c>
      <c r="H2131" s="7">
        <f>COUNTIFS(Calendar!$E$3:$E$367,LOLP!C2131,Calendar!$D$3:$D$367,LOLP!B2131)</f>
        <v>22</v>
      </c>
      <c r="I2131" s="7">
        <f ca="1">IF($F2131=1,OFFSET(start_norps,LOLP!$D2131+(1-$C2131)*24,LOLP!$B2131)*H2131/G2131,0)</f>
        <v>0</v>
      </c>
      <c r="J2131" s="7">
        <f ca="1">IF($F2131=1,OFFSET(start_33,LOLP!$D2131+(1-$C2131)*24,LOLP!$B2131)*H2131/G2131,0)</f>
        <v>0</v>
      </c>
      <c r="K2131" s="7">
        <f ca="1">IF($F2131,OFFSET(start_40,LOLP!$D2131+(1-$C2131)*24,LOLP!$B2131),0)</f>
        <v>0</v>
      </c>
      <c r="L2131" s="7">
        <f ca="1">IF($F2131,OFFSET(start_50,LOLP!$D2131+(1-$C2131)*24,LOLP!$B2131),0)</f>
        <v>0</v>
      </c>
      <c r="M2131" s="25">
        <f t="shared" ca="1" si="233"/>
        <v>0</v>
      </c>
      <c r="N2131" s="25">
        <f t="shared" ca="1" si="234"/>
        <v>0</v>
      </c>
      <c r="O2131" s="15" t="e">
        <f t="shared" ca="1" si="235"/>
        <v>#DIV/0!</v>
      </c>
      <c r="P2131" s="15" t="e">
        <f t="shared" ca="1" si="236"/>
        <v>#DIV/0!</v>
      </c>
    </row>
    <row r="2132" spans="1:16" x14ac:dyDescent="0.25">
      <c r="A2132" s="1">
        <f t="shared" si="230"/>
        <v>43189</v>
      </c>
      <c r="B2132" s="7">
        <f t="shared" si="232"/>
        <v>3</v>
      </c>
      <c r="C2132" s="4">
        <f>INDEX(Calendar!$E$3:$E$367,MATCH(LOLP!$A2132,Calendar!$B$3:$B$367,0))</f>
        <v>1</v>
      </c>
      <c r="D2132" s="2">
        <f t="shared" si="231"/>
        <v>17</v>
      </c>
      <c r="E2132" s="36">
        <v>25758</v>
      </c>
      <c r="F2132" s="7">
        <f>IFERROR(IF(INDEX('Temperature Data'!$AA$15:$AA$348,MATCH(LOLP!A2132,'Temperature Data'!$B$15:$B$348,0))&gt;IF(B2132=9,$G$2,LOLP!$F$2),1,0),0)</f>
        <v>0</v>
      </c>
      <c r="G2132" s="7">
        <f>SUMIFS(LOLP!$F$4:$F$8763,$C$4:$C$8763,$C2132,$B$4:$B$8763,$B2132,$D$4:$D$8763,$D2132)</f>
        <v>0</v>
      </c>
      <c r="H2132" s="7">
        <f>COUNTIFS(Calendar!$E$3:$E$367,LOLP!C2132,Calendar!$D$3:$D$367,LOLP!B2132)</f>
        <v>22</v>
      </c>
      <c r="I2132" s="7">
        <f ca="1">IF($F2132=1,OFFSET(start_norps,LOLP!$D2132+(1-$C2132)*24,LOLP!$B2132)*H2132/G2132,0)</f>
        <v>0</v>
      </c>
      <c r="J2132" s="7">
        <f ca="1">IF($F2132=1,OFFSET(start_33,LOLP!$D2132+(1-$C2132)*24,LOLP!$B2132)*H2132/G2132,0)</f>
        <v>0</v>
      </c>
      <c r="K2132" s="7">
        <f ca="1">IF($F2132,OFFSET(start_40,LOLP!$D2132+(1-$C2132)*24,LOLP!$B2132),0)</f>
        <v>0</v>
      </c>
      <c r="L2132" s="7">
        <f ca="1">IF($F2132,OFFSET(start_50,LOLP!$D2132+(1-$C2132)*24,LOLP!$B2132),0)</f>
        <v>0</v>
      </c>
      <c r="M2132" s="25">
        <f t="shared" ca="1" si="233"/>
        <v>0</v>
      </c>
      <c r="N2132" s="25">
        <f t="shared" ca="1" si="234"/>
        <v>0</v>
      </c>
      <c r="O2132" s="15" t="e">
        <f t="shared" ca="1" si="235"/>
        <v>#DIV/0!</v>
      </c>
      <c r="P2132" s="15" t="e">
        <f t="shared" ca="1" si="236"/>
        <v>#DIV/0!</v>
      </c>
    </row>
    <row r="2133" spans="1:16" x14ac:dyDescent="0.25">
      <c r="A2133" s="1">
        <f t="shared" si="230"/>
        <v>43189</v>
      </c>
      <c r="B2133" s="7">
        <f t="shared" si="232"/>
        <v>3</v>
      </c>
      <c r="C2133" s="4">
        <f>INDEX(Calendar!$E$3:$E$367,MATCH(LOLP!$A2133,Calendar!$B$3:$B$367,0))</f>
        <v>1</v>
      </c>
      <c r="D2133" s="2">
        <f t="shared" si="231"/>
        <v>18</v>
      </c>
      <c r="E2133" s="36">
        <v>26184</v>
      </c>
      <c r="F2133" s="7">
        <f>IFERROR(IF(INDEX('Temperature Data'!$AA$15:$AA$348,MATCH(LOLP!A2133,'Temperature Data'!$B$15:$B$348,0))&gt;IF(B2133=9,$G$2,LOLP!$F$2),1,0),0)</f>
        <v>0</v>
      </c>
      <c r="G2133" s="7">
        <f>SUMIFS(LOLP!$F$4:$F$8763,$C$4:$C$8763,$C2133,$B$4:$B$8763,$B2133,$D$4:$D$8763,$D2133)</f>
        <v>0</v>
      </c>
      <c r="H2133" s="7">
        <f>COUNTIFS(Calendar!$E$3:$E$367,LOLP!C2133,Calendar!$D$3:$D$367,LOLP!B2133)</f>
        <v>22</v>
      </c>
      <c r="I2133" s="7">
        <f ca="1">IF($F2133=1,OFFSET(start_norps,LOLP!$D2133+(1-$C2133)*24,LOLP!$B2133)*H2133/G2133,0)</f>
        <v>0</v>
      </c>
      <c r="J2133" s="7">
        <f ca="1">IF($F2133=1,OFFSET(start_33,LOLP!$D2133+(1-$C2133)*24,LOLP!$B2133)*H2133/G2133,0)</f>
        <v>0</v>
      </c>
      <c r="K2133" s="7">
        <f ca="1">IF($F2133,OFFSET(start_40,LOLP!$D2133+(1-$C2133)*24,LOLP!$B2133),0)</f>
        <v>0</v>
      </c>
      <c r="L2133" s="7">
        <f ca="1">IF($F2133,OFFSET(start_50,LOLP!$D2133+(1-$C2133)*24,LOLP!$B2133),0)</f>
        <v>0</v>
      </c>
      <c r="M2133" s="25">
        <f t="shared" ca="1" si="233"/>
        <v>0</v>
      </c>
      <c r="N2133" s="25">
        <f t="shared" ca="1" si="234"/>
        <v>0</v>
      </c>
      <c r="O2133" s="15" t="e">
        <f t="shared" ca="1" si="235"/>
        <v>#DIV/0!</v>
      </c>
      <c r="P2133" s="15" t="e">
        <f t="shared" ca="1" si="236"/>
        <v>#DIV/0!</v>
      </c>
    </row>
    <row r="2134" spans="1:16" x14ac:dyDescent="0.25">
      <c r="A2134" s="1">
        <f t="shared" si="230"/>
        <v>43189</v>
      </c>
      <c r="B2134" s="7">
        <f t="shared" si="232"/>
        <v>3</v>
      </c>
      <c r="C2134" s="4">
        <f>INDEX(Calendar!$E$3:$E$367,MATCH(LOLP!$A2134,Calendar!$B$3:$B$367,0))</f>
        <v>1</v>
      </c>
      <c r="D2134" s="2">
        <f t="shared" si="231"/>
        <v>19</v>
      </c>
      <c r="E2134" s="36">
        <v>26593</v>
      </c>
      <c r="F2134" s="7">
        <f>IFERROR(IF(INDEX('Temperature Data'!$AA$15:$AA$348,MATCH(LOLP!A2134,'Temperature Data'!$B$15:$B$348,0))&gt;IF(B2134=9,$G$2,LOLP!$F$2),1,0),0)</f>
        <v>0</v>
      </c>
      <c r="G2134" s="7">
        <f>SUMIFS(LOLP!$F$4:$F$8763,$C$4:$C$8763,$C2134,$B$4:$B$8763,$B2134,$D$4:$D$8763,$D2134)</f>
        <v>0</v>
      </c>
      <c r="H2134" s="7">
        <f>COUNTIFS(Calendar!$E$3:$E$367,LOLP!C2134,Calendar!$D$3:$D$367,LOLP!B2134)</f>
        <v>22</v>
      </c>
      <c r="I2134" s="7">
        <f ca="1">IF($F2134=1,OFFSET(start_norps,LOLP!$D2134+(1-$C2134)*24,LOLP!$B2134)*H2134/G2134,0)</f>
        <v>0</v>
      </c>
      <c r="J2134" s="7">
        <f ca="1">IF($F2134=1,OFFSET(start_33,LOLP!$D2134+(1-$C2134)*24,LOLP!$B2134)*H2134/G2134,0)</f>
        <v>0</v>
      </c>
      <c r="K2134" s="7">
        <f ca="1">IF($F2134,OFFSET(start_40,LOLP!$D2134+(1-$C2134)*24,LOLP!$B2134),0)</f>
        <v>0</v>
      </c>
      <c r="L2134" s="7">
        <f ca="1">IF($F2134,OFFSET(start_50,LOLP!$D2134+(1-$C2134)*24,LOLP!$B2134),0)</f>
        <v>0</v>
      </c>
      <c r="M2134" s="25">
        <f t="shared" ca="1" si="233"/>
        <v>0</v>
      </c>
      <c r="N2134" s="25">
        <f t="shared" ca="1" si="234"/>
        <v>0</v>
      </c>
      <c r="O2134" s="15" t="e">
        <f t="shared" ca="1" si="235"/>
        <v>#DIV/0!</v>
      </c>
      <c r="P2134" s="15" t="e">
        <f t="shared" ca="1" si="236"/>
        <v>#DIV/0!</v>
      </c>
    </row>
    <row r="2135" spans="1:16" x14ac:dyDescent="0.25">
      <c r="A2135" s="1">
        <f t="shared" si="230"/>
        <v>43189</v>
      </c>
      <c r="B2135" s="7">
        <f t="shared" si="232"/>
        <v>3</v>
      </c>
      <c r="C2135" s="4">
        <f>INDEX(Calendar!$E$3:$E$367,MATCH(LOLP!$A2135,Calendar!$B$3:$B$367,0))</f>
        <v>1</v>
      </c>
      <c r="D2135" s="2">
        <f t="shared" si="231"/>
        <v>20</v>
      </c>
      <c r="E2135" s="36">
        <v>27652</v>
      </c>
      <c r="F2135" s="7">
        <f>IFERROR(IF(INDEX('Temperature Data'!$AA$15:$AA$348,MATCH(LOLP!A2135,'Temperature Data'!$B$15:$B$348,0))&gt;IF(B2135=9,$G$2,LOLP!$F$2),1,0),0)</f>
        <v>0</v>
      </c>
      <c r="G2135" s="7">
        <f>SUMIFS(LOLP!$F$4:$F$8763,$C$4:$C$8763,$C2135,$B$4:$B$8763,$B2135,$D$4:$D$8763,$D2135)</f>
        <v>0</v>
      </c>
      <c r="H2135" s="7">
        <f>COUNTIFS(Calendar!$E$3:$E$367,LOLP!C2135,Calendar!$D$3:$D$367,LOLP!B2135)</f>
        <v>22</v>
      </c>
      <c r="I2135" s="7">
        <f ca="1">IF($F2135=1,OFFSET(start_norps,LOLP!$D2135+(1-$C2135)*24,LOLP!$B2135)*H2135/G2135,0)</f>
        <v>0</v>
      </c>
      <c r="J2135" s="7">
        <f ca="1">IF($F2135=1,OFFSET(start_33,LOLP!$D2135+(1-$C2135)*24,LOLP!$B2135)*H2135/G2135,0)</f>
        <v>0</v>
      </c>
      <c r="K2135" s="7">
        <f ca="1">IF($F2135,OFFSET(start_40,LOLP!$D2135+(1-$C2135)*24,LOLP!$B2135),0)</f>
        <v>0</v>
      </c>
      <c r="L2135" s="7">
        <f ca="1">IF($F2135,OFFSET(start_50,LOLP!$D2135+(1-$C2135)*24,LOLP!$B2135),0)</f>
        <v>0</v>
      </c>
      <c r="M2135" s="25">
        <f t="shared" ca="1" si="233"/>
        <v>0</v>
      </c>
      <c r="N2135" s="25">
        <f t="shared" ca="1" si="234"/>
        <v>0</v>
      </c>
      <c r="O2135" s="15" t="e">
        <f t="shared" ca="1" si="235"/>
        <v>#DIV/0!</v>
      </c>
      <c r="P2135" s="15" t="e">
        <f t="shared" ca="1" si="236"/>
        <v>#DIV/0!</v>
      </c>
    </row>
    <row r="2136" spans="1:16" x14ac:dyDescent="0.25">
      <c r="A2136" s="1">
        <f t="shared" si="230"/>
        <v>43189</v>
      </c>
      <c r="B2136" s="7">
        <f t="shared" si="232"/>
        <v>3</v>
      </c>
      <c r="C2136" s="4">
        <f>INDEX(Calendar!$E$3:$E$367,MATCH(LOLP!$A2136,Calendar!$B$3:$B$367,0))</f>
        <v>1</v>
      </c>
      <c r="D2136" s="2">
        <f t="shared" si="231"/>
        <v>21</v>
      </c>
      <c r="E2136" s="36">
        <v>27501</v>
      </c>
      <c r="F2136" s="7">
        <f>IFERROR(IF(INDEX('Temperature Data'!$AA$15:$AA$348,MATCH(LOLP!A2136,'Temperature Data'!$B$15:$B$348,0))&gt;IF(B2136=9,$G$2,LOLP!$F$2),1,0),0)</f>
        <v>0</v>
      </c>
      <c r="G2136" s="7">
        <f>SUMIFS(LOLP!$F$4:$F$8763,$C$4:$C$8763,$C2136,$B$4:$B$8763,$B2136,$D$4:$D$8763,$D2136)</f>
        <v>0</v>
      </c>
      <c r="H2136" s="7">
        <f>COUNTIFS(Calendar!$E$3:$E$367,LOLP!C2136,Calendar!$D$3:$D$367,LOLP!B2136)</f>
        <v>22</v>
      </c>
      <c r="I2136" s="7">
        <f ca="1">IF($F2136=1,OFFSET(start_norps,LOLP!$D2136+(1-$C2136)*24,LOLP!$B2136)*H2136/G2136,0)</f>
        <v>0</v>
      </c>
      <c r="J2136" s="7">
        <f ca="1">IF($F2136=1,OFFSET(start_33,LOLP!$D2136+(1-$C2136)*24,LOLP!$B2136)*H2136/G2136,0)</f>
        <v>0</v>
      </c>
      <c r="K2136" s="7">
        <f ca="1">IF($F2136,OFFSET(start_40,LOLP!$D2136+(1-$C2136)*24,LOLP!$B2136),0)</f>
        <v>0</v>
      </c>
      <c r="L2136" s="7">
        <f ca="1">IF($F2136,OFFSET(start_50,LOLP!$D2136+(1-$C2136)*24,LOLP!$B2136),0)</f>
        <v>0</v>
      </c>
      <c r="M2136" s="25">
        <f t="shared" ca="1" si="233"/>
        <v>0</v>
      </c>
      <c r="N2136" s="25">
        <f t="shared" ca="1" si="234"/>
        <v>0</v>
      </c>
      <c r="O2136" s="15" t="e">
        <f t="shared" ca="1" si="235"/>
        <v>#DIV/0!</v>
      </c>
      <c r="P2136" s="15" t="e">
        <f t="shared" ca="1" si="236"/>
        <v>#DIV/0!</v>
      </c>
    </row>
    <row r="2137" spans="1:16" x14ac:dyDescent="0.25">
      <c r="A2137" s="1">
        <f t="shared" si="230"/>
        <v>43189</v>
      </c>
      <c r="B2137" s="7">
        <f t="shared" si="232"/>
        <v>3</v>
      </c>
      <c r="C2137" s="4">
        <f>INDEX(Calendar!$E$3:$E$367,MATCH(LOLP!$A2137,Calendar!$B$3:$B$367,0))</f>
        <v>1</v>
      </c>
      <c r="D2137" s="2">
        <f t="shared" si="231"/>
        <v>22</v>
      </c>
      <c r="E2137" s="36">
        <v>26397</v>
      </c>
      <c r="F2137" s="7">
        <f>IFERROR(IF(INDEX('Temperature Data'!$AA$15:$AA$348,MATCH(LOLP!A2137,'Temperature Data'!$B$15:$B$348,0))&gt;IF(B2137=9,$G$2,LOLP!$F$2),1,0),0)</f>
        <v>0</v>
      </c>
      <c r="G2137" s="7">
        <f>SUMIFS(LOLP!$F$4:$F$8763,$C$4:$C$8763,$C2137,$B$4:$B$8763,$B2137,$D$4:$D$8763,$D2137)</f>
        <v>0</v>
      </c>
      <c r="H2137" s="7">
        <f>COUNTIFS(Calendar!$E$3:$E$367,LOLP!C2137,Calendar!$D$3:$D$367,LOLP!B2137)</f>
        <v>22</v>
      </c>
      <c r="I2137" s="7">
        <f ca="1">IF($F2137=1,OFFSET(start_norps,LOLP!$D2137+(1-$C2137)*24,LOLP!$B2137)*H2137/G2137,0)</f>
        <v>0</v>
      </c>
      <c r="J2137" s="7">
        <f ca="1">IF($F2137=1,OFFSET(start_33,LOLP!$D2137+(1-$C2137)*24,LOLP!$B2137)*H2137/G2137,0)</f>
        <v>0</v>
      </c>
      <c r="K2137" s="7">
        <f ca="1">IF($F2137,OFFSET(start_40,LOLP!$D2137+(1-$C2137)*24,LOLP!$B2137),0)</f>
        <v>0</v>
      </c>
      <c r="L2137" s="7">
        <f ca="1">IF($F2137,OFFSET(start_50,LOLP!$D2137+(1-$C2137)*24,LOLP!$B2137),0)</f>
        <v>0</v>
      </c>
      <c r="M2137" s="25">
        <f t="shared" ca="1" si="233"/>
        <v>0</v>
      </c>
      <c r="N2137" s="25">
        <f t="shared" ca="1" si="234"/>
        <v>0</v>
      </c>
      <c r="O2137" s="15" t="e">
        <f t="shared" ca="1" si="235"/>
        <v>#DIV/0!</v>
      </c>
      <c r="P2137" s="15" t="e">
        <f t="shared" ca="1" si="236"/>
        <v>#DIV/0!</v>
      </c>
    </row>
    <row r="2138" spans="1:16" x14ac:dyDescent="0.25">
      <c r="A2138" s="1">
        <f t="shared" si="230"/>
        <v>43189</v>
      </c>
      <c r="B2138" s="7">
        <f t="shared" si="232"/>
        <v>3</v>
      </c>
      <c r="C2138" s="4">
        <f>INDEX(Calendar!$E$3:$E$367,MATCH(LOLP!$A2138,Calendar!$B$3:$B$367,0))</f>
        <v>1</v>
      </c>
      <c r="D2138" s="2">
        <f t="shared" si="231"/>
        <v>23</v>
      </c>
      <c r="E2138" s="36">
        <v>24671</v>
      </c>
      <c r="F2138" s="7">
        <f>IFERROR(IF(INDEX('Temperature Data'!$AA$15:$AA$348,MATCH(LOLP!A2138,'Temperature Data'!$B$15:$B$348,0))&gt;IF(B2138=9,$G$2,LOLP!$F$2),1,0),0)</f>
        <v>0</v>
      </c>
      <c r="G2138" s="7">
        <f>SUMIFS(LOLP!$F$4:$F$8763,$C$4:$C$8763,$C2138,$B$4:$B$8763,$B2138,$D$4:$D$8763,$D2138)</f>
        <v>0</v>
      </c>
      <c r="H2138" s="7">
        <f>COUNTIFS(Calendar!$E$3:$E$367,LOLP!C2138,Calendar!$D$3:$D$367,LOLP!B2138)</f>
        <v>22</v>
      </c>
      <c r="I2138" s="7">
        <f ca="1">IF($F2138=1,OFFSET(start_norps,LOLP!$D2138+(1-$C2138)*24,LOLP!$B2138)*H2138/G2138,0)</f>
        <v>0</v>
      </c>
      <c r="J2138" s="7">
        <f ca="1">IF($F2138=1,OFFSET(start_33,LOLP!$D2138+(1-$C2138)*24,LOLP!$B2138)*H2138/G2138,0)</f>
        <v>0</v>
      </c>
      <c r="K2138" s="7">
        <f ca="1">IF($F2138,OFFSET(start_40,LOLP!$D2138+(1-$C2138)*24,LOLP!$B2138),0)</f>
        <v>0</v>
      </c>
      <c r="L2138" s="7">
        <f ca="1">IF($F2138,OFFSET(start_50,LOLP!$D2138+(1-$C2138)*24,LOLP!$B2138),0)</f>
        <v>0</v>
      </c>
      <c r="M2138" s="25">
        <f t="shared" ca="1" si="233"/>
        <v>0</v>
      </c>
      <c r="N2138" s="25">
        <f t="shared" ca="1" si="234"/>
        <v>0</v>
      </c>
      <c r="O2138" s="15" t="e">
        <f t="shared" ca="1" si="235"/>
        <v>#DIV/0!</v>
      </c>
      <c r="P2138" s="15" t="e">
        <f t="shared" ca="1" si="236"/>
        <v>#DIV/0!</v>
      </c>
    </row>
    <row r="2139" spans="1:16" x14ac:dyDescent="0.25">
      <c r="A2139" s="1">
        <f t="shared" si="230"/>
        <v>43189</v>
      </c>
      <c r="B2139" s="7">
        <f t="shared" si="232"/>
        <v>3</v>
      </c>
      <c r="C2139" s="4">
        <f>INDEX(Calendar!$E$3:$E$367,MATCH(LOLP!$A2139,Calendar!$B$3:$B$367,0))</f>
        <v>1</v>
      </c>
      <c r="D2139" s="2">
        <f t="shared" si="231"/>
        <v>24</v>
      </c>
      <c r="E2139" s="36">
        <v>22803</v>
      </c>
      <c r="F2139" s="7">
        <f>IFERROR(IF(INDEX('Temperature Data'!$AA$15:$AA$348,MATCH(LOLP!A2139,'Temperature Data'!$B$15:$B$348,0))&gt;IF(B2139=9,$G$2,LOLP!$F$2),1,0),0)</f>
        <v>0</v>
      </c>
      <c r="G2139" s="7">
        <f>SUMIFS(LOLP!$F$4:$F$8763,$C$4:$C$8763,$C2139,$B$4:$B$8763,$B2139,$D$4:$D$8763,$D2139)</f>
        <v>0</v>
      </c>
      <c r="H2139" s="7">
        <f>COUNTIFS(Calendar!$E$3:$E$367,LOLP!C2139,Calendar!$D$3:$D$367,LOLP!B2139)</f>
        <v>22</v>
      </c>
      <c r="I2139" s="7">
        <f ca="1">IF($F2139=1,OFFSET(start_norps,LOLP!$D2139+(1-$C2139)*24,LOLP!$B2139)*H2139/G2139,0)</f>
        <v>0</v>
      </c>
      <c r="J2139" s="7">
        <f ca="1">IF($F2139=1,OFFSET(start_33,LOLP!$D2139+(1-$C2139)*24,LOLP!$B2139)*H2139/G2139,0)</f>
        <v>0</v>
      </c>
      <c r="K2139" s="7">
        <f ca="1">IF($F2139,OFFSET(start_40,LOLP!$D2139+(1-$C2139)*24,LOLP!$B2139),0)</f>
        <v>0</v>
      </c>
      <c r="L2139" s="7">
        <f ca="1">IF($F2139,OFFSET(start_50,LOLP!$D2139+(1-$C2139)*24,LOLP!$B2139),0)</f>
        <v>0</v>
      </c>
      <c r="M2139" s="25">
        <f t="shared" ca="1" si="233"/>
        <v>0</v>
      </c>
      <c r="N2139" s="25">
        <f t="shared" ca="1" si="234"/>
        <v>0</v>
      </c>
      <c r="O2139" s="15" t="e">
        <f t="shared" ca="1" si="235"/>
        <v>#DIV/0!</v>
      </c>
      <c r="P2139" s="15" t="e">
        <f t="shared" ca="1" si="236"/>
        <v>#DIV/0!</v>
      </c>
    </row>
    <row r="2140" spans="1:16" x14ac:dyDescent="0.25">
      <c r="A2140" s="1">
        <f t="shared" si="230"/>
        <v>43190</v>
      </c>
      <c r="B2140" s="7">
        <f t="shared" si="232"/>
        <v>3</v>
      </c>
      <c r="C2140" s="4">
        <f>INDEX(Calendar!$E$3:$E$367,MATCH(LOLP!$A2140,Calendar!$B$3:$B$367,0))</f>
        <v>0</v>
      </c>
      <c r="D2140" s="2">
        <f t="shared" si="231"/>
        <v>1</v>
      </c>
      <c r="E2140" s="36">
        <v>21258</v>
      </c>
      <c r="F2140" s="7">
        <f>IFERROR(IF(INDEX('Temperature Data'!$AA$15:$AA$348,MATCH(LOLP!A2140,'Temperature Data'!$B$15:$B$348,0))&gt;IF(B2140=9,$G$2,LOLP!$F$2),1,0),0)</f>
        <v>0</v>
      </c>
      <c r="G2140" s="7">
        <f>SUMIFS(LOLP!$F$4:$F$8763,$C$4:$C$8763,$C2140,$B$4:$B$8763,$B2140,$D$4:$D$8763,$D2140)</f>
        <v>0</v>
      </c>
      <c r="H2140" s="7">
        <f>COUNTIFS(Calendar!$E$3:$E$367,LOLP!C2140,Calendar!$D$3:$D$367,LOLP!B2140)</f>
        <v>9</v>
      </c>
      <c r="I2140" s="7">
        <f ca="1">IF($F2140=1,OFFSET(start_norps,LOLP!$D2140+(1-$C2140)*24,LOLP!$B2140)*H2140/G2140,0)</f>
        <v>0</v>
      </c>
      <c r="J2140" s="7">
        <f ca="1">IF($F2140=1,OFFSET(start_33,LOLP!$D2140+(1-$C2140)*24,LOLP!$B2140)*H2140/G2140,0)</f>
        <v>0</v>
      </c>
      <c r="K2140" s="7">
        <f ca="1">IF($F2140,OFFSET(start_40,LOLP!$D2140+(1-$C2140)*24,LOLP!$B2140),0)</f>
        <v>0</v>
      </c>
      <c r="L2140" s="7">
        <f ca="1">IF($F2140,OFFSET(start_50,LOLP!$D2140+(1-$C2140)*24,LOLP!$B2140),0)</f>
        <v>0</v>
      </c>
      <c r="M2140" s="25">
        <f t="shared" ca="1" si="233"/>
        <v>0</v>
      </c>
      <c r="N2140" s="25">
        <f t="shared" ca="1" si="234"/>
        <v>0</v>
      </c>
      <c r="O2140" s="15" t="e">
        <f t="shared" ca="1" si="235"/>
        <v>#DIV/0!</v>
      </c>
      <c r="P2140" s="15" t="e">
        <f t="shared" ca="1" si="236"/>
        <v>#DIV/0!</v>
      </c>
    </row>
    <row r="2141" spans="1:16" x14ac:dyDescent="0.25">
      <c r="A2141" s="1">
        <f t="shared" ref="A2141:A2204" si="237">A2117+1</f>
        <v>43190</v>
      </c>
      <c r="B2141" s="7">
        <f t="shared" si="232"/>
        <v>3</v>
      </c>
      <c r="C2141" s="4">
        <f>INDEX(Calendar!$E$3:$E$367,MATCH(LOLP!$A2141,Calendar!$B$3:$B$367,0))</f>
        <v>0</v>
      </c>
      <c r="D2141" s="2">
        <f t="shared" ref="D2141:D2204" si="238">D2117</f>
        <v>2</v>
      </c>
      <c r="E2141" s="36">
        <v>20478</v>
      </c>
      <c r="F2141" s="7">
        <f>IFERROR(IF(INDEX('Temperature Data'!$AA$15:$AA$348,MATCH(LOLP!A2141,'Temperature Data'!$B$15:$B$348,0))&gt;IF(B2141=9,$G$2,LOLP!$F$2),1,0),0)</f>
        <v>0</v>
      </c>
      <c r="G2141" s="7">
        <f>SUMIFS(LOLP!$F$4:$F$8763,$C$4:$C$8763,$C2141,$B$4:$B$8763,$B2141,$D$4:$D$8763,$D2141)</f>
        <v>0</v>
      </c>
      <c r="H2141" s="7">
        <f>COUNTIFS(Calendar!$E$3:$E$367,LOLP!C2141,Calendar!$D$3:$D$367,LOLP!B2141)</f>
        <v>9</v>
      </c>
      <c r="I2141" s="7">
        <f ca="1">IF($F2141=1,OFFSET(start_norps,LOLP!$D2141+(1-$C2141)*24,LOLP!$B2141)*H2141/G2141,0)</f>
        <v>0</v>
      </c>
      <c r="J2141" s="7">
        <f ca="1">IF($F2141=1,OFFSET(start_33,LOLP!$D2141+(1-$C2141)*24,LOLP!$B2141)*H2141/G2141,0)</f>
        <v>0</v>
      </c>
      <c r="K2141" s="7">
        <f ca="1">IF($F2141,OFFSET(start_40,LOLP!$D2141+(1-$C2141)*24,LOLP!$B2141),0)</f>
        <v>0</v>
      </c>
      <c r="L2141" s="7">
        <f ca="1">IF($F2141,OFFSET(start_50,LOLP!$D2141+(1-$C2141)*24,LOLP!$B2141),0)</f>
        <v>0</v>
      </c>
      <c r="M2141" s="25">
        <f t="shared" ca="1" si="233"/>
        <v>0</v>
      </c>
      <c r="N2141" s="25">
        <f t="shared" ca="1" si="234"/>
        <v>0</v>
      </c>
      <c r="O2141" s="15" t="e">
        <f t="shared" ca="1" si="235"/>
        <v>#DIV/0!</v>
      </c>
      <c r="P2141" s="15" t="e">
        <f t="shared" ca="1" si="236"/>
        <v>#DIV/0!</v>
      </c>
    </row>
    <row r="2142" spans="1:16" x14ac:dyDescent="0.25">
      <c r="A2142" s="1">
        <f t="shared" si="237"/>
        <v>43190</v>
      </c>
      <c r="B2142" s="7">
        <f t="shared" si="232"/>
        <v>3</v>
      </c>
      <c r="C2142" s="4">
        <f>INDEX(Calendar!$E$3:$E$367,MATCH(LOLP!$A2142,Calendar!$B$3:$B$367,0))</f>
        <v>0</v>
      </c>
      <c r="D2142" s="2">
        <f t="shared" si="238"/>
        <v>3</v>
      </c>
      <c r="E2142" s="36">
        <v>20026</v>
      </c>
      <c r="F2142" s="7">
        <f>IFERROR(IF(INDEX('Temperature Data'!$AA$15:$AA$348,MATCH(LOLP!A2142,'Temperature Data'!$B$15:$B$348,0))&gt;IF(B2142=9,$G$2,LOLP!$F$2),1,0),0)</f>
        <v>0</v>
      </c>
      <c r="G2142" s="7">
        <f>SUMIFS(LOLP!$F$4:$F$8763,$C$4:$C$8763,$C2142,$B$4:$B$8763,$B2142,$D$4:$D$8763,$D2142)</f>
        <v>0</v>
      </c>
      <c r="H2142" s="7">
        <f>COUNTIFS(Calendar!$E$3:$E$367,LOLP!C2142,Calendar!$D$3:$D$367,LOLP!B2142)</f>
        <v>9</v>
      </c>
      <c r="I2142" s="7">
        <f ca="1">IF($F2142=1,OFFSET(start_norps,LOLP!$D2142+(1-$C2142)*24,LOLP!$B2142)*H2142/G2142,0)</f>
        <v>0</v>
      </c>
      <c r="J2142" s="7">
        <f ca="1">IF($F2142=1,OFFSET(start_33,LOLP!$D2142+(1-$C2142)*24,LOLP!$B2142)*H2142/G2142,0)</f>
        <v>0</v>
      </c>
      <c r="K2142" s="7">
        <f ca="1">IF($F2142,OFFSET(start_40,LOLP!$D2142+(1-$C2142)*24,LOLP!$B2142),0)</f>
        <v>0</v>
      </c>
      <c r="L2142" s="7">
        <f ca="1">IF($F2142,OFFSET(start_50,LOLP!$D2142+(1-$C2142)*24,LOLP!$B2142),0)</f>
        <v>0</v>
      </c>
      <c r="M2142" s="25">
        <f t="shared" ca="1" si="233"/>
        <v>0</v>
      </c>
      <c r="N2142" s="25">
        <f t="shared" ca="1" si="234"/>
        <v>0</v>
      </c>
      <c r="O2142" s="15" t="e">
        <f t="shared" ca="1" si="235"/>
        <v>#DIV/0!</v>
      </c>
      <c r="P2142" s="15" t="e">
        <f t="shared" ca="1" si="236"/>
        <v>#DIV/0!</v>
      </c>
    </row>
    <row r="2143" spans="1:16" x14ac:dyDescent="0.25">
      <c r="A2143" s="1">
        <f t="shared" si="237"/>
        <v>43190</v>
      </c>
      <c r="B2143" s="7">
        <f t="shared" si="232"/>
        <v>3</v>
      </c>
      <c r="C2143" s="4">
        <f>INDEX(Calendar!$E$3:$E$367,MATCH(LOLP!$A2143,Calendar!$B$3:$B$367,0))</f>
        <v>0</v>
      </c>
      <c r="D2143" s="2">
        <f t="shared" si="238"/>
        <v>4</v>
      </c>
      <c r="E2143" s="36">
        <v>19579</v>
      </c>
      <c r="F2143" s="7">
        <f>IFERROR(IF(INDEX('Temperature Data'!$AA$15:$AA$348,MATCH(LOLP!A2143,'Temperature Data'!$B$15:$B$348,0))&gt;IF(B2143=9,$G$2,LOLP!$F$2),1,0),0)</f>
        <v>0</v>
      </c>
      <c r="G2143" s="7">
        <f>SUMIFS(LOLP!$F$4:$F$8763,$C$4:$C$8763,$C2143,$B$4:$B$8763,$B2143,$D$4:$D$8763,$D2143)</f>
        <v>0</v>
      </c>
      <c r="H2143" s="7">
        <f>COUNTIFS(Calendar!$E$3:$E$367,LOLP!C2143,Calendar!$D$3:$D$367,LOLP!B2143)</f>
        <v>9</v>
      </c>
      <c r="I2143" s="7">
        <f ca="1">IF($F2143=1,OFFSET(start_norps,LOLP!$D2143+(1-$C2143)*24,LOLP!$B2143)*H2143/G2143,0)</f>
        <v>0</v>
      </c>
      <c r="J2143" s="7">
        <f ca="1">IF($F2143=1,OFFSET(start_33,LOLP!$D2143+(1-$C2143)*24,LOLP!$B2143)*H2143/G2143,0)</f>
        <v>0</v>
      </c>
      <c r="K2143" s="7">
        <f ca="1">IF($F2143,OFFSET(start_40,LOLP!$D2143+(1-$C2143)*24,LOLP!$B2143),0)</f>
        <v>0</v>
      </c>
      <c r="L2143" s="7">
        <f ca="1">IF($F2143,OFFSET(start_50,LOLP!$D2143+(1-$C2143)*24,LOLP!$B2143),0)</f>
        <v>0</v>
      </c>
      <c r="M2143" s="25">
        <f t="shared" ca="1" si="233"/>
        <v>0</v>
      </c>
      <c r="N2143" s="25">
        <f t="shared" ca="1" si="234"/>
        <v>0</v>
      </c>
      <c r="O2143" s="15" t="e">
        <f t="shared" ca="1" si="235"/>
        <v>#DIV/0!</v>
      </c>
      <c r="P2143" s="15" t="e">
        <f t="shared" ca="1" si="236"/>
        <v>#DIV/0!</v>
      </c>
    </row>
    <row r="2144" spans="1:16" x14ac:dyDescent="0.25">
      <c r="A2144" s="1">
        <f t="shared" si="237"/>
        <v>43190</v>
      </c>
      <c r="B2144" s="7">
        <f t="shared" si="232"/>
        <v>3</v>
      </c>
      <c r="C2144" s="4">
        <f>INDEX(Calendar!$E$3:$E$367,MATCH(LOLP!$A2144,Calendar!$B$3:$B$367,0))</f>
        <v>0</v>
      </c>
      <c r="D2144" s="2">
        <f t="shared" si="238"/>
        <v>5</v>
      </c>
      <c r="E2144" s="36">
        <v>19612</v>
      </c>
      <c r="F2144" s="7">
        <f>IFERROR(IF(INDEX('Temperature Data'!$AA$15:$AA$348,MATCH(LOLP!A2144,'Temperature Data'!$B$15:$B$348,0))&gt;IF(B2144=9,$G$2,LOLP!$F$2),1,0),0)</f>
        <v>0</v>
      </c>
      <c r="G2144" s="7">
        <f>SUMIFS(LOLP!$F$4:$F$8763,$C$4:$C$8763,$C2144,$B$4:$B$8763,$B2144,$D$4:$D$8763,$D2144)</f>
        <v>0</v>
      </c>
      <c r="H2144" s="7">
        <f>COUNTIFS(Calendar!$E$3:$E$367,LOLP!C2144,Calendar!$D$3:$D$367,LOLP!B2144)</f>
        <v>9</v>
      </c>
      <c r="I2144" s="7">
        <f ca="1">IF($F2144=1,OFFSET(start_norps,LOLP!$D2144+(1-$C2144)*24,LOLP!$B2144)*H2144/G2144,0)</f>
        <v>0</v>
      </c>
      <c r="J2144" s="7">
        <f ca="1">IF($F2144=1,OFFSET(start_33,LOLP!$D2144+(1-$C2144)*24,LOLP!$B2144)*H2144/G2144,0)</f>
        <v>0</v>
      </c>
      <c r="K2144" s="7">
        <f ca="1">IF($F2144,OFFSET(start_40,LOLP!$D2144+(1-$C2144)*24,LOLP!$B2144),0)</f>
        <v>0</v>
      </c>
      <c r="L2144" s="7">
        <f ca="1">IF($F2144,OFFSET(start_50,LOLP!$D2144+(1-$C2144)*24,LOLP!$B2144),0)</f>
        <v>0</v>
      </c>
      <c r="M2144" s="25">
        <f t="shared" ca="1" si="233"/>
        <v>0</v>
      </c>
      <c r="N2144" s="25">
        <f t="shared" ca="1" si="234"/>
        <v>0</v>
      </c>
      <c r="O2144" s="15" t="e">
        <f t="shared" ca="1" si="235"/>
        <v>#DIV/0!</v>
      </c>
      <c r="P2144" s="15" t="e">
        <f t="shared" ca="1" si="236"/>
        <v>#DIV/0!</v>
      </c>
    </row>
    <row r="2145" spans="1:16" x14ac:dyDescent="0.25">
      <c r="A2145" s="1">
        <f t="shared" si="237"/>
        <v>43190</v>
      </c>
      <c r="B2145" s="7">
        <f t="shared" si="232"/>
        <v>3</v>
      </c>
      <c r="C2145" s="4">
        <f>INDEX(Calendar!$E$3:$E$367,MATCH(LOLP!$A2145,Calendar!$B$3:$B$367,0))</f>
        <v>0</v>
      </c>
      <c r="D2145" s="2">
        <f t="shared" si="238"/>
        <v>6</v>
      </c>
      <c r="E2145" s="36">
        <v>20072</v>
      </c>
      <c r="F2145" s="7">
        <f>IFERROR(IF(INDEX('Temperature Data'!$AA$15:$AA$348,MATCH(LOLP!A2145,'Temperature Data'!$B$15:$B$348,0))&gt;IF(B2145=9,$G$2,LOLP!$F$2),1,0),0)</f>
        <v>0</v>
      </c>
      <c r="G2145" s="7">
        <f>SUMIFS(LOLP!$F$4:$F$8763,$C$4:$C$8763,$C2145,$B$4:$B$8763,$B2145,$D$4:$D$8763,$D2145)</f>
        <v>0</v>
      </c>
      <c r="H2145" s="7">
        <f>COUNTIFS(Calendar!$E$3:$E$367,LOLP!C2145,Calendar!$D$3:$D$367,LOLP!B2145)</f>
        <v>9</v>
      </c>
      <c r="I2145" s="7">
        <f ca="1">IF($F2145=1,OFFSET(start_norps,LOLP!$D2145+(1-$C2145)*24,LOLP!$B2145)*H2145/G2145,0)</f>
        <v>0</v>
      </c>
      <c r="J2145" s="7">
        <f ca="1">IF($F2145=1,OFFSET(start_33,LOLP!$D2145+(1-$C2145)*24,LOLP!$B2145)*H2145/G2145,0)</f>
        <v>0</v>
      </c>
      <c r="K2145" s="7">
        <f ca="1">IF($F2145,OFFSET(start_40,LOLP!$D2145+(1-$C2145)*24,LOLP!$B2145),0)</f>
        <v>0</v>
      </c>
      <c r="L2145" s="7">
        <f ca="1">IF($F2145,OFFSET(start_50,LOLP!$D2145+(1-$C2145)*24,LOLP!$B2145),0)</f>
        <v>0</v>
      </c>
      <c r="M2145" s="25">
        <f t="shared" ca="1" si="233"/>
        <v>0</v>
      </c>
      <c r="N2145" s="25">
        <f t="shared" ca="1" si="234"/>
        <v>0</v>
      </c>
      <c r="O2145" s="15" t="e">
        <f t="shared" ca="1" si="235"/>
        <v>#DIV/0!</v>
      </c>
      <c r="P2145" s="15" t="e">
        <f t="shared" ca="1" si="236"/>
        <v>#DIV/0!</v>
      </c>
    </row>
    <row r="2146" spans="1:16" x14ac:dyDescent="0.25">
      <c r="A2146" s="1">
        <f t="shared" si="237"/>
        <v>43190</v>
      </c>
      <c r="B2146" s="7">
        <f t="shared" si="232"/>
        <v>3</v>
      </c>
      <c r="C2146" s="4">
        <f>INDEX(Calendar!$E$3:$E$367,MATCH(LOLP!$A2146,Calendar!$B$3:$B$367,0))</f>
        <v>0</v>
      </c>
      <c r="D2146" s="2">
        <f t="shared" si="238"/>
        <v>7</v>
      </c>
      <c r="E2146" s="36">
        <v>20818</v>
      </c>
      <c r="F2146" s="7">
        <f>IFERROR(IF(INDEX('Temperature Data'!$AA$15:$AA$348,MATCH(LOLP!A2146,'Temperature Data'!$B$15:$B$348,0))&gt;IF(B2146=9,$G$2,LOLP!$F$2),1,0),0)</f>
        <v>0</v>
      </c>
      <c r="G2146" s="7">
        <f>SUMIFS(LOLP!$F$4:$F$8763,$C$4:$C$8763,$C2146,$B$4:$B$8763,$B2146,$D$4:$D$8763,$D2146)</f>
        <v>0</v>
      </c>
      <c r="H2146" s="7">
        <f>COUNTIFS(Calendar!$E$3:$E$367,LOLP!C2146,Calendar!$D$3:$D$367,LOLP!B2146)</f>
        <v>9</v>
      </c>
      <c r="I2146" s="7">
        <f ca="1">IF($F2146=1,OFFSET(start_norps,LOLP!$D2146+(1-$C2146)*24,LOLP!$B2146)*H2146/G2146,0)</f>
        <v>0</v>
      </c>
      <c r="J2146" s="7">
        <f ca="1">IF($F2146=1,OFFSET(start_33,LOLP!$D2146+(1-$C2146)*24,LOLP!$B2146)*H2146/G2146,0)</f>
        <v>0</v>
      </c>
      <c r="K2146" s="7">
        <f ca="1">IF($F2146,OFFSET(start_40,LOLP!$D2146+(1-$C2146)*24,LOLP!$B2146),0)</f>
        <v>0</v>
      </c>
      <c r="L2146" s="7">
        <f ca="1">IF($F2146,OFFSET(start_50,LOLP!$D2146+(1-$C2146)*24,LOLP!$B2146),0)</f>
        <v>0</v>
      </c>
      <c r="M2146" s="25">
        <f t="shared" ca="1" si="233"/>
        <v>0</v>
      </c>
      <c r="N2146" s="25">
        <f t="shared" ca="1" si="234"/>
        <v>0</v>
      </c>
      <c r="O2146" s="15" t="e">
        <f t="shared" ca="1" si="235"/>
        <v>#DIV/0!</v>
      </c>
      <c r="P2146" s="15" t="e">
        <f t="shared" ca="1" si="236"/>
        <v>#DIV/0!</v>
      </c>
    </row>
    <row r="2147" spans="1:16" x14ac:dyDescent="0.25">
      <c r="A2147" s="1">
        <f t="shared" si="237"/>
        <v>43190</v>
      </c>
      <c r="B2147" s="7">
        <f t="shared" si="232"/>
        <v>3</v>
      </c>
      <c r="C2147" s="4">
        <f>INDEX(Calendar!$E$3:$E$367,MATCH(LOLP!$A2147,Calendar!$B$3:$B$367,0))</f>
        <v>0</v>
      </c>
      <c r="D2147" s="2">
        <f t="shared" si="238"/>
        <v>8</v>
      </c>
      <c r="E2147" s="36">
        <v>20896</v>
      </c>
      <c r="F2147" s="7">
        <f>IFERROR(IF(INDEX('Temperature Data'!$AA$15:$AA$348,MATCH(LOLP!A2147,'Temperature Data'!$B$15:$B$348,0))&gt;IF(B2147=9,$G$2,LOLP!$F$2),1,0),0)</f>
        <v>0</v>
      </c>
      <c r="G2147" s="7">
        <f>SUMIFS(LOLP!$F$4:$F$8763,$C$4:$C$8763,$C2147,$B$4:$B$8763,$B2147,$D$4:$D$8763,$D2147)</f>
        <v>0</v>
      </c>
      <c r="H2147" s="7">
        <f>COUNTIFS(Calendar!$E$3:$E$367,LOLP!C2147,Calendar!$D$3:$D$367,LOLP!B2147)</f>
        <v>9</v>
      </c>
      <c r="I2147" s="7">
        <f ca="1">IF($F2147=1,OFFSET(start_norps,LOLP!$D2147+(1-$C2147)*24,LOLP!$B2147)*H2147/G2147,0)</f>
        <v>0</v>
      </c>
      <c r="J2147" s="7">
        <f ca="1">IF($F2147=1,OFFSET(start_33,LOLP!$D2147+(1-$C2147)*24,LOLP!$B2147)*H2147/G2147,0)</f>
        <v>0</v>
      </c>
      <c r="K2147" s="7">
        <f ca="1">IF($F2147,OFFSET(start_40,LOLP!$D2147+(1-$C2147)*24,LOLP!$B2147),0)</f>
        <v>0</v>
      </c>
      <c r="L2147" s="7">
        <f ca="1">IF($F2147,OFFSET(start_50,LOLP!$D2147+(1-$C2147)*24,LOLP!$B2147),0)</f>
        <v>0</v>
      </c>
      <c r="M2147" s="25">
        <f t="shared" ca="1" si="233"/>
        <v>0</v>
      </c>
      <c r="N2147" s="25">
        <f t="shared" ca="1" si="234"/>
        <v>0</v>
      </c>
      <c r="O2147" s="15" t="e">
        <f t="shared" ca="1" si="235"/>
        <v>#DIV/0!</v>
      </c>
      <c r="P2147" s="15" t="e">
        <f t="shared" ca="1" si="236"/>
        <v>#DIV/0!</v>
      </c>
    </row>
    <row r="2148" spans="1:16" x14ac:dyDescent="0.25">
      <c r="A2148" s="1">
        <f t="shared" si="237"/>
        <v>43190</v>
      </c>
      <c r="B2148" s="7">
        <f t="shared" si="232"/>
        <v>3</v>
      </c>
      <c r="C2148" s="4">
        <f>INDEX(Calendar!$E$3:$E$367,MATCH(LOLP!$A2148,Calendar!$B$3:$B$367,0))</f>
        <v>0</v>
      </c>
      <c r="D2148" s="2">
        <f t="shared" si="238"/>
        <v>9</v>
      </c>
      <c r="E2148" s="36">
        <v>21271</v>
      </c>
      <c r="F2148" s="7">
        <f>IFERROR(IF(INDEX('Temperature Data'!$AA$15:$AA$348,MATCH(LOLP!A2148,'Temperature Data'!$B$15:$B$348,0))&gt;IF(B2148=9,$G$2,LOLP!$F$2),1,0),0)</f>
        <v>0</v>
      </c>
      <c r="G2148" s="7">
        <f>SUMIFS(LOLP!$F$4:$F$8763,$C$4:$C$8763,$C2148,$B$4:$B$8763,$B2148,$D$4:$D$8763,$D2148)</f>
        <v>0</v>
      </c>
      <c r="H2148" s="7">
        <f>COUNTIFS(Calendar!$E$3:$E$367,LOLP!C2148,Calendar!$D$3:$D$367,LOLP!B2148)</f>
        <v>9</v>
      </c>
      <c r="I2148" s="7">
        <f ca="1">IF($F2148=1,OFFSET(start_norps,LOLP!$D2148+(1-$C2148)*24,LOLP!$B2148)*H2148/G2148,0)</f>
        <v>0</v>
      </c>
      <c r="J2148" s="7">
        <f ca="1">IF($F2148=1,OFFSET(start_33,LOLP!$D2148+(1-$C2148)*24,LOLP!$B2148)*H2148/G2148,0)</f>
        <v>0</v>
      </c>
      <c r="K2148" s="7">
        <f ca="1">IF($F2148,OFFSET(start_40,LOLP!$D2148+(1-$C2148)*24,LOLP!$B2148),0)</f>
        <v>0</v>
      </c>
      <c r="L2148" s="7">
        <f ca="1">IF($F2148,OFFSET(start_50,LOLP!$D2148+(1-$C2148)*24,LOLP!$B2148),0)</f>
        <v>0</v>
      </c>
      <c r="M2148" s="25">
        <f t="shared" ca="1" si="233"/>
        <v>0</v>
      </c>
      <c r="N2148" s="25">
        <f t="shared" ca="1" si="234"/>
        <v>0</v>
      </c>
      <c r="O2148" s="15" t="e">
        <f t="shared" ca="1" si="235"/>
        <v>#DIV/0!</v>
      </c>
      <c r="P2148" s="15" t="e">
        <f t="shared" ca="1" si="236"/>
        <v>#DIV/0!</v>
      </c>
    </row>
    <row r="2149" spans="1:16" x14ac:dyDescent="0.25">
      <c r="A2149" s="1">
        <f t="shared" si="237"/>
        <v>43190</v>
      </c>
      <c r="B2149" s="7">
        <f t="shared" si="232"/>
        <v>3</v>
      </c>
      <c r="C2149" s="4">
        <f>INDEX(Calendar!$E$3:$E$367,MATCH(LOLP!$A2149,Calendar!$B$3:$B$367,0))</f>
        <v>0</v>
      </c>
      <c r="D2149" s="2">
        <f t="shared" si="238"/>
        <v>10</v>
      </c>
      <c r="E2149" s="36">
        <v>21163</v>
      </c>
      <c r="F2149" s="7">
        <f>IFERROR(IF(INDEX('Temperature Data'!$AA$15:$AA$348,MATCH(LOLP!A2149,'Temperature Data'!$B$15:$B$348,0))&gt;IF(B2149=9,$G$2,LOLP!$F$2),1,0),0)</f>
        <v>0</v>
      </c>
      <c r="G2149" s="7">
        <f>SUMIFS(LOLP!$F$4:$F$8763,$C$4:$C$8763,$C2149,$B$4:$B$8763,$B2149,$D$4:$D$8763,$D2149)</f>
        <v>0</v>
      </c>
      <c r="H2149" s="7">
        <f>COUNTIFS(Calendar!$E$3:$E$367,LOLP!C2149,Calendar!$D$3:$D$367,LOLP!B2149)</f>
        <v>9</v>
      </c>
      <c r="I2149" s="7">
        <f ca="1">IF($F2149=1,OFFSET(start_norps,LOLP!$D2149+(1-$C2149)*24,LOLP!$B2149)*H2149/G2149,0)</f>
        <v>0</v>
      </c>
      <c r="J2149" s="7">
        <f ca="1">IF($F2149=1,OFFSET(start_33,LOLP!$D2149+(1-$C2149)*24,LOLP!$B2149)*H2149/G2149,0)</f>
        <v>0</v>
      </c>
      <c r="K2149" s="7">
        <f ca="1">IF($F2149,OFFSET(start_40,LOLP!$D2149+(1-$C2149)*24,LOLP!$B2149),0)</f>
        <v>0</v>
      </c>
      <c r="L2149" s="7">
        <f ca="1">IF($F2149,OFFSET(start_50,LOLP!$D2149+(1-$C2149)*24,LOLP!$B2149),0)</f>
        <v>0</v>
      </c>
      <c r="M2149" s="25">
        <f t="shared" ca="1" si="233"/>
        <v>0</v>
      </c>
      <c r="N2149" s="25">
        <f t="shared" ca="1" si="234"/>
        <v>0</v>
      </c>
      <c r="O2149" s="15" t="e">
        <f t="shared" ca="1" si="235"/>
        <v>#DIV/0!</v>
      </c>
      <c r="P2149" s="15" t="e">
        <f t="shared" ca="1" si="236"/>
        <v>#DIV/0!</v>
      </c>
    </row>
    <row r="2150" spans="1:16" x14ac:dyDescent="0.25">
      <c r="A2150" s="1">
        <f t="shared" si="237"/>
        <v>43190</v>
      </c>
      <c r="B2150" s="7">
        <f t="shared" si="232"/>
        <v>3</v>
      </c>
      <c r="C2150" s="4">
        <f>INDEX(Calendar!$E$3:$E$367,MATCH(LOLP!$A2150,Calendar!$B$3:$B$367,0))</f>
        <v>0</v>
      </c>
      <c r="D2150" s="2">
        <f t="shared" si="238"/>
        <v>11</v>
      </c>
      <c r="E2150" s="36">
        <v>21134</v>
      </c>
      <c r="F2150" s="7">
        <f>IFERROR(IF(INDEX('Temperature Data'!$AA$15:$AA$348,MATCH(LOLP!A2150,'Temperature Data'!$B$15:$B$348,0))&gt;IF(B2150=9,$G$2,LOLP!$F$2),1,0),0)</f>
        <v>0</v>
      </c>
      <c r="G2150" s="7">
        <f>SUMIFS(LOLP!$F$4:$F$8763,$C$4:$C$8763,$C2150,$B$4:$B$8763,$B2150,$D$4:$D$8763,$D2150)</f>
        <v>0</v>
      </c>
      <c r="H2150" s="7">
        <f>COUNTIFS(Calendar!$E$3:$E$367,LOLP!C2150,Calendar!$D$3:$D$367,LOLP!B2150)</f>
        <v>9</v>
      </c>
      <c r="I2150" s="7">
        <f ca="1">IF($F2150=1,OFFSET(start_norps,LOLP!$D2150+(1-$C2150)*24,LOLP!$B2150)*H2150/G2150,0)</f>
        <v>0</v>
      </c>
      <c r="J2150" s="7">
        <f ca="1">IF($F2150=1,OFFSET(start_33,LOLP!$D2150+(1-$C2150)*24,LOLP!$B2150)*H2150/G2150,0)</f>
        <v>0</v>
      </c>
      <c r="K2150" s="7">
        <f ca="1">IF($F2150,OFFSET(start_40,LOLP!$D2150+(1-$C2150)*24,LOLP!$B2150),0)</f>
        <v>0</v>
      </c>
      <c r="L2150" s="7">
        <f ca="1">IF($F2150,OFFSET(start_50,LOLP!$D2150+(1-$C2150)*24,LOLP!$B2150),0)</f>
        <v>0</v>
      </c>
      <c r="M2150" s="25">
        <f t="shared" ca="1" si="233"/>
        <v>0</v>
      </c>
      <c r="N2150" s="25">
        <f t="shared" ca="1" si="234"/>
        <v>0</v>
      </c>
      <c r="O2150" s="15" t="e">
        <f t="shared" ca="1" si="235"/>
        <v>#DIV/0!</v>
      </c>
      <c r="P2150" s="15" t="e">
        <f t="shared" ca="1" si="236"/>
        <v>#DIV/0!</v>
      </c>
    </row>
    <row r="2151" spans="1:16" x14ac:dyDescent="0.25">
      <c r="A2151" s="1">
        <f t="shared" si="237"/>
        <v>43190</v>
      </c>
      <c r="B2151" s="7">
        <f t="shared" si="232"/>
        <v>3</v>
      </c>
      <c r="C2151" s="4">
        <f>INDEX(Calendar!$E$3:$E$367,MATCH(LOLP!$A2151,Calendar!$B$3:$B$367,0))</f>
        <v>0</v>
      </c>
      <c r="D2151" s="2">
        <f t="shared" si="238"/>
        <v>12</v>
      </c>
      <c r="E2151" s="36">
        <v>20978</v>
      </c>
      <c r="F2151" s="7">
        <f>IFERROR(IF(INDEX('Temperature Data'!$AA$15:$AA$348,MATCH(LOLP!A2151,'Temperature Data'!$B$15:$B$348,0))&gt;IF(B2151=9,$G$2,LOLP!$F$2),1,0),0)</f>
        <v>0</v>
      </c>
      <c r="G2151" s="7">
        <f>SUMIFS(LOLP!$F$4:$F$8763,$C$4:$C$8763,$C2151,$B$4:$B$8763,$B2151,$D$4:$D$8763,$D2151)</f>
        <v>0</v>
      </c>
      <c r="H2151" s="7">
        <f>COUNTIFS(Calendar!$E$3:$E$367,LOLP!C2151,Calendar!$D$3:$D$367,LOLP!B2151)</f>
        <v>9</v>
      </c>
      <c r="I2151" s="7">
        <f ca="1">IF($F2151=1,OFFSET(start_norps,LOLP!$D2151+(1-$C2151)*24,LOLP!$B2151)*H2151/G2151,0)</f>
        <v>0</v>
      </c>
      <c r="J2151" s="7">
        <f ca="1">IF($F2151=1,OFFSET(start_33,LOLP!$D2151+(1-$C2151)*24,LOLP!$B2151)*H2151/G2151,0)</f>
        <v>0</v>
      </c>
      <c r="K2151" s="7">
        <f ca="1">IF($F2151,OFFSET(start_40,LOLP!$D2151+(1-$C2151)*24,LOLP!$B2151),0)</f>
        <v>0</v>
      </c>
      <c r="L2151" s="7">
        <f ca="1">IF($F2151,OFFSET(start_50,LOLP!$D2151+(1-$C2151)*24,LOLP!$B2151),0)</f>
        <v>0</v>
      </c>
      <c r="M2151" s="25">
        <f t="shared" ca="1" si="233"/>
        <v>0</v>
      </c>
      <c r="N2151" s="25">
        <f t="shared" ca="1" si="234"/>
        <v>0</v>
      </c>
      <c r="O2151" s="15" t="e">
        <f t="shared" ca="1" si="235"/>
        <v>#DIV/0!</v>
      </c>
      <c r="P2151" s="15" t="e">
        <f t="shared" ca="1" si="236"/>
        <v>#DIV/0!</v>
      </c>
    </row>
    <row r="2152" spans="1:16" x14ac:dyDescent="0.25">
      <c r="A2152" s="1">
        <f t="shared" si="237"/>
        <v>43190</v>
      </c>
      <c r="B2152" s="7">
        <f t="shared" si="232"/>
        <v>3</v>
      </c>
      <c r="C2152" s="4">
        <f>INDEX(Calendar!$E$3:$E$367,MATCH(LOLP!$A2152,Calendar!$B$3:$B$367,0))</f>
        <v>0</v>
      </c>
      <c r="D2152" s="2">
        <f t="shared" si="238"/>
        <v>13</v>
      </c>
      <c r="E2152" s="36">
        <v>20812</v>
      </c>
      <c r="F2152" s="7">
        <f>IFERROR(IF(INDEX('Temperature Data'!$AA$15:$AA$348,MATCH(LOLP!A2152,'Temperature Data'!$B$15:$B$348,0))&gt;IF(B2152=9,$G$2,LOLP!$F$2),1,0),0)</f>
        <v>0</v>
      </c>
      <c r="G2152" s="7">
        <f>SUMIFS(LOLP!$F$4:$F$8763,$C$4:$C$8763,$C2152,$B$4:$B$8763,$B2152,$D$4:$D$8763,$D2152)</f>
        <v>0</v>
      </c>
      <c r="H2152" s="7">
        <f>COUNTIFS(Calendar!$E$3:$E$367,LOLP!C2152,Calendar!$D$3:$D$367,LOLP!B2152)</f>
        <v>9</v>
      </c>
      <c r="I2152" s="7">
        <f ca="1">IF($F2152=1,OFFSET(start_norps,LOLP!$D2152+(1-$C2152)*24,LOLP!$B2152)*H2152/G2152,0)</f>
        <v>0</v>
      </c>
      <c r="J2152" s="7">
        <f ca="1">IF($F2152=1,OFFSET(start_33,LOLP!$D2152+(1-$C2152)*24,LOLP!$B2152)*H2152/G2152,0)</f>
        <v>0</v>
      </c>
      <c r="K2152" s="7">
        <f ca="1">IF($F2152,OFFSET(start_40,LOLP!$D2152+(1-$C2152)*24,LOLP!$B2152),0)</f>
        <v>0</v>
      </c>
      <c r="L2152" s="7">
        <f ca="1">IF($F2152,OFFSET(start_50,LOLP!$D2152+(1-$C2152)*24,LOLP!$B2152),0)</f>
        <v>0</v>
      </c>
      <c r="M2152" s="25">
        <f t="shared" ca="1" si="233"/>
        <v>0</v>
      </c>
      <c r="N2152" s="25">
        <f t="shared" ca="1" si="234"/>
        <v>0</v>
      </c>
      <c r="O2152" s="15" t="e">
        <f t="shared" ca="1" si="235"/>
        <v>#DIV/0!</v>
      </c>
      <c r="P2152" s="15" t="e">
        <f t="shared" ca="1" si="236"/>
        <v>#DIV/0!</v>
      </c>
    </row>
    <row r="2153" spans="1:16" x14ac:dyDescent="0.25">
      <c r="A2153" s="1">
        <f t="shared" si="237"/>
        <v>43190</v>
      </c>
      <c r="B2153" s="7">
        <f t="shared" si="232"/>
        <v>3</v>
      </c>
      <c r="C2153" s="4">
        <f>INDEX(Calendar!$E$3:$E$367,MATCH(LOLP!$A2153,Calendar!$B$3:$B$367,0))</f>
        <v>0</v>
      </c>
      <c r="D2153" s="2">
        <f t="shared" si="238"/>
        <v>14</v>
      </c>
      <c r="E2153" s="36">
        <v>20783</v>
      </c>
      <c r="F2153" s="7">
        <f>IFERROR(IF(INDEX('Temperature Data'!$AA$15:$AA$348,MATCH(LOLP!A2153,'Temperature Data'!$B$15:$B$348,0))&gt;IF(B2153=9,$G$2,LOLP!$F$2),1,0),0)</f>
        <v>0</v>
      </c>
      <c r="G2153" s="7">
        <f>SUMIFS(LOLP!$F$4:$F$8763,$C$4:$C$8763,$C2153,$B$4:$B$8763,$B2153,$D$4:$D$8763,$D2153)</f>
        <v>0</v>
      </c>
      <c r="H2153" s="7">
        <f>COUNTIFS(Calendar!$E$3:$E$367,LOLP!C2153,Calendar!$D$3:$D$367,LOLP!B2153)</f>
        <v>9</v>
      </c>
      <c r="I2153" s="7">
        <f ca="1">IF($F2153=1,OFFSET(start_norps,LOLP!$D2153+(1-$C2153)*24,LOLP!$B2153)*H2153/G2153,0)</f>
        <v>0</v>
      </c>
      <c r="J2153" s="7">
        <f ca="1">IF($F2153=1,OFFSET(start_33,LOLP!$D2153+(1-$C2153)*24,LOLP!$B2153)*H2153/G2153,0)</f>
        <v>0</v>
      </c>
      <c r="K2153" s="7">
        <f ca="1">IF($F2153,OFFSET(start_40,LOLP!$D2153+(1-$C2153)*24,LOLP!$B2153),0)</f>
        <v>0</v>
      </c>
      <c r="L2153" s="7">
        <f ca="1">IF($F2153,OFFSET(start_50,LOLP!$D2153+(1-$C2153)*24,LOLP!$B2153),0)</f>
        <v>0</v>
      </c>
      <c r="M2153" s="25">
        <f t="shared" ca="1" si="233"/>
        <v>0</v>
      </c>
      <c r="N2153" s="25">
        <f t="shared" ca="1" si="234"/>
        <v>0</v>
      </c>
      <c r="O2153" s="15" t="e">
        <f t="shared" ca="1" si="235"/>
        <v>#DIV/0!</v>
      </c>
      <c r="P2153" s="15" t="e">
        <f t="shared" ca="1" si="236"/>
        <v>#DIV/0!</v>
      </c>
    </row>
    <row r="2154" spans="1:16" x14ac:dyDescent="0.25">
      <c r="A2154" s="1">
        <f t="shared" si="237"/>
        <v>43190</v>
      </c>
      <c r="B2154" s="7">
        <f t="shared" si="232"/>
        <v>3</v>
      </c>
      <c r="C2154" s="4">
        <f>INDEX(Calendar!$E$3:$E$367,MATCH(LOLP!$A2154,Calendar!$B$3:$B$367,0))</f>
        <v>0</v>
      </c>
      <c r="D2154" s="2">
        <f t="shared" si="238"/>
        <v>15</v>
      </c>
      <c r="E2154" s="36">
        <v>21150</v>
      </c>
      <c r="F2154" s="7">
        <f>IFERROR(IF(INDEX('Temperature Data'!$AA$15:$AA$348,MATCH(LOLP!A2154,'Temperature Data'!$B$15:$B$348,0))&gt;IF(B2154=9,$G$2,LOLP!$F$2),1,0),0)</f>
        <v>0</v>
      </c>
      <c r="G2154" s="7">
        <f>SUMIFS(LOLP!$F$4:$F$8763,$C$4:$C$8763,$C2154,$B$4:$B$8763,$B2154,$D$4:$D$8763,$D2154)</f>
        <v>0</v>
      </c>
      <c r="H2154" s="7">
        <f>COUNTIFS(Calendar!$E$3:$E$367,LOLP!C2154,Calendar!$D$3:$D$367,LOLP!B2154)</f>
        <v>9</v>
      </c>
      <c r="I2154" s="7">
        <f ca="1">IF($F2154=1,OFFSET(start_norps,LOLP!$D2154+(1-$C2154)*24,LOLP!$B2154)*H2154/G2154,0)</f>
        <v>0</v>
      </c>
      <c r="J2154" s="7">
        <f ca="1">IF($F2154=1,OFFSET(start_33,LOLP!$D2154+(1-$C2154)*24,LOLP!$B2154)*H2154/G2154,0)</f>
        <v>0</v>
      </c>
      <c r="K2154" s="7">
        <f ca="1">IF($F2154,OFFSET(start_40,LOLP!$D2154+(1-$C2154)*24,LOLP!$B2154),0)</f>
        <v>0</v>
      </c>
      <c r="L2154" s="7">
        <f ca="1">IF($F2154,OFFSET(start_50,LOLP!$D2154+(1-$C2154)*24,LOLP!$B2154),0)</f>
        <v>0</v>
      </c>
      <c r="M2154" s="25">
        <f t="shared" ca="1" si="233"/>
        <v>0</v>
      </c>
      <c r="N2154" s="25">
        <f t="shared" ca="1" si="234"/>
        <v>0</v>
      </c>
      <c r="O2154" s="15" t="e">
        <f t="shared" ca="1" si="235"/>
        <v>#DIV/0!</v>
      </c>
      <c r="P2154" s="15" t="e">
        <f t="shared" ca="1" si="236"/>
        <v>#DIV/0!</v>
      </c>
    </row>
    <row r="2155" spans="1:16" x14ac:dyDescent="0.25">
      <c r="A2155" s="1">
        <f t="shared" si="237"/>
        <v>43190</v>
      </c>
      <c r="B2155" s="7">
        <f t="shared" si="232"/>
        <v>3</v>
      </c>
      <c r="C2155" s="4">
        <f>INDEX(Calendar!$E$3:$E$367,MATCH(LOLP!$A2155,Calendar!$B$3:$B$367,0))</f>
        <v>0</v>
      </c>
      <c r="D2155" s="2">
        <f t="shared" si="238"/>
        <v>16</v>
      </c>
      <c r="E2155" s="36">
        <v>21779</v>
      </c>
      <c r="F2155" s="7">
        <f>IFERROR(IF(INDEX('Temperature Data'!$AA$15:$AA$348,MATCH(LOLP!A2155,'Temperature Data'!$B$15:$B$348,0))&gt;IF(B2155=9,$G$2,LOLP!$F$2),1,0),0)</f>
        <v>0</v>
      </c>
      <c r="G2155" s="7">
        <f>SUMIFS(LOLP!$F$4:$F$8763,$C$4:$C$8763,$C2155,$B$4:$B$8763,$B2155,$D$4:$D$8763,$D2155)</f>
        <v>0</v>
      </c>
      <c r="H2155" s="7">
        <f>COUNTIFS(Calendar!$E$3:$E$367,LOLP!C2155,Calendar!$D$3:$D$367,LOLP!B2155)</f>
        <v>9</v>
      </c>
      <c r="I2155" s="7">
        <f ca="1">IF($F2155=1,OFFSET(start_norps,LOLP!$D2155+(1-$C2155)*24,LOLP!$B2155)*H2155/G2155,0)</f>
        <v>0</v>
      </c>
      <c r="J2155" s="7">
        <f ca="1">IF($F2155=1,OFFSET(start_33,LOLP!$D2155+(1-$C2155)*24,LOLP!$B2155)*H2155/G2155,0)</f>
        <v>0</v>
      </c>
      <c r="K2155" s="7">
        <f ca="1">IF($F2155,OFFSET(start_40,LOLP!$D2155+(1-$C2155)*24,LOLP!$B2155),0)</f>
        <v>0</v>
      </c>
      <c r="L2155" s="7">
        <f ca="1">IF($F2155,OFFSET(start_50,LOLP!$D2155+(1-$C2155)*24,LOLP!$B2155),0)</f>
        <v>0</v>
      </c>
      <c r="M2155" s="25">
        <f t="shared" ca="1" si="233"/>
        <v>0</v>
      </c>
      <c r="N2155" s="25">
        <f t="shared" ca="1" si="234"/>
        <v>0</v>
      </c>
      <c r="O2155" s="15" t="e">
        <f t="shared" ca="1" si="235"/>
        <v>#DIV/0!</v>
      </c>
      <c r="P2155" s="15" t="e">
        <f t="shared" ca="1" si="236"/>
        <v>#DIV/0!</v>
      </c>
    </row>
    <row r="2156" spans="1:16" x14ac:dyDescent="0.25">
      <c r="A2156" s="1">
        <f t="shared" si="237"/>
        <v>43190</v>
      </c>
      <c r="B2156" s="7">
        <f t="shared" si="232"/>
        <v>3</v>
      </c>
      <c r="C2156" s="4">
        <f>INDEX(Calendar!$E$3:$E$367,MATCH(LOLP!$A2156,Calendar!$B$3:$B$367,0))</f>
        <v>0</v>
      </c>
      <c r="D2156" s="2">
        <f t="shared" si="238"/>
        <v>17</v>
      </c>
      <c r="E2156" s="36">
        <v>22149</v>
      </c>
      <c r="F2156" s="7">
        <f>IFERROR(IF(INDEX('Temperature Data'!$AA$15:$AA$348,MATCH(LOLP!A2156,'Temperature Data'!$B$15:$B$348,0))&gt;IF(B2156=9,$G$2,LOLP!$F$2),1,0),0)</f>
        <v>0</v>
      </c>
      <c r="G2156" s="7">
        <f>SUMIFS(LOLP!$F$4:$F$8763,$C$4:$C$8763,$C2156,$B$4:$B$8763,$B2156,$D$4:$D$8763,$D2156)</f>
        <v>0</v>
      </c>
      <c r="H2156" s="7">
        <f>COUNTIFS(Calendar!$E$3:$E$367,LOLP!C2156,Calendar!$D$3:$D$367,LOLP!B2156)</f>
        <v>9</v>
      </c>
      <c r="I2156" s="7">
        <f ca="1">IF($F2156=1,OFFSET(start_norps,LOLP!$D2156+(1-$C2156)*24,LOLP!$B2156)*H2156/G2156,0)</f>
        <v>0</v>
      </c>
      <c r="J2156" s="7">
        <f ca="1">IF($F2156=1,OFFSET(start_33,LOLP!$D2156+(1-$C2156)*24,LOLP!$B2156)*H2156/G2156,0)</f>
        <v>0</v>
      </c>
      <c r="K2156" s="7">
        <f ca="1">IF($F2156,OFFSET(start_40,LOLP!$D2156+(1-$C2156)*24,LOLP!$B2156),0)</f>
        <v>0</v>
      </c>
      <c r="L2156" s="7">
        <f ca="1">IF($F2156,OFFSET(start_50,LOLP!$D2156+(1-$C2156)*24,LOLP!$B2156),0)</f>
        <v>0</v>
      </c>
      <c r="M2156" s="25">
        <f t="shared" ca="1" si="233"/>
        <v>0</v>
      </c>
      <c r="N2156" s="25">
        <f t="shared" ca="1" si="234"/>
        <v>0</v>
      </c>
      <c r="O2156" s="15" t="e">
        <f t="shared" ca="1" si="235"/>
        <v>#DIV/0!</v>
      </c>
      <c r="P2156" s="15" t="e">
        <f t="shared" ca="1" si="236"/>
        <v>#DIV/0!</v>
      </c>
    </row>
    <row r="2157" spans="1:16" x14ac:dyDescent="0.25">
      <c r="A2157" s="1">
        <f t="shared" si="237"/>
        <v>43190</v>
      </c>
      <c r="B2157" s="7">
        <f t="shared" si="232"/>
        <v>3</v>
      </c>
      <c r="C2157" s="4">
        <f>INDEX(Calendar!$E$3:$E$367,MATCH(LOLP!$A2157,Calendar!$B$3:$B$367,0))</f>
        <v>0</v>
      </c>
      <c r="D2157" s="2">
        <f t="shared" si="238"/>
        <v>18</v>
      </c>
      <c r="E2157" s="36">
        <v>23029</v>
      </c>
      <c r="F2157" s="7">
        <f>IFERROR(IF(INDEX('Temperature Data'!$AA$15:$AA$348,MATCH(LOLP!A2157,'Temperature Data'!$B$15:$B$348,0))&gt;IF(B2157=9,$G$2,LOLP!$F$2),1,0),0)</f>
        <v>0</v>
      </c>
      <c r="G2157" s="7">
        <f>SUMIFS(LOLP!$F$4:$F$8763,$C$4:$C$8763,$C2157,$B$4:$B$8763,$B2157,$D$4:$D$8763,$D2157)</f>
        <v>0</v>
      </c>
      <c r="H2157" s="7">
        <f>COUNTIFS(Calendar!$E$3:$E$367,LOLP!C2157,Calendar!$D$3:$D$367,LOLP!B2157)</f>
        <v>9</v>
      </c>
      <c r="I2157" s="7">
        <f ca="1">IF($F2157=1,OFFSET(start_norps,LOLP!$D2157+(1-$C2157)*24,LOLP!$B2157)*H2157/G2157,0)</f>
        <v>0</v>
      </c>
      <c r="J2157" s="7">
        <f ca="1">IF($F2157=1,OFFSET(start_33,LOLP!$D2157+(1-$C2157)*24,LOLP!$B2157)*H2157/G2157,0)</f>
        <v>0</v>
      </c>
      <c r="K2157" s="7">
        <f ca="1">IF($F2157,OFFSET(start_40,LOLP!$D2157+(1-$C2157)*24,LOLP!$B2157),0)</f>
        <v>0</v>
      </c>
      <c r="L2157" s="7">
        <f ca="1">IF($F2157,OFFSET(start_50,LOLP!$D2157+(1-$C2157)*24,LOLP!$B2157),0)</f>
        <v>0</v>
      </c>
      <c r="M2157" s="25">
        <f t="shared" ca="1" si="233"/>
        <v>0</v>
      </c>
      <c r="N2157" s="25">
        <f t="shared" ca="1" si="234"/>
        <v>0</v>
      </c>
      <c r="O2157" s="15" t="e">
        <f t="shared" ca="1" si="235"/>
        <v>#DIV/0!</v>
      </c>
      <c r="P2157" s="15" t="e">
        <f t="shared" ca="1" si="236"/>
        <v>#DIV/0!</v>
      </c>
    </row>
    <row r="2158" spans="1:16" x14ac:dyDescent="0.25">
      <c r="A2158" s="1">
        <f t="shared" si="237"/>
        <v>43190</v>
      </c>
      <c r="B2158" s="7">
        <f t="shared" si="232"/>
        <v>3</v>
      </c>
      <c r="C2158" s="4">
        <f>INDEX(Calendar!$E$3:$E$367,MATCH(LOLP!$A2158,Calendar!$B$3:$B$367,0))</f>
        <v>0</v>
      </c>
      <c r="D2158" s="2">
        <f t="shared" si="238"/>
        <v>19</v>
      </c>
      <c r="E2158" s="36">
        <v>23957</v>
      </c>
      <c r="F2158" s="7">
        <f>IFERROR(IF(INDEX('Temperature Data'!$AA$15:$AA$348,MATCH(LOLP!A2158,'Temperature Data'!$B$15:$B$348,0))&gt;IF(B2158=9,$G$2,LOLP!$F$2),1,0),0)</f>
        <v>0</v>
      </c>
      <c r="G2158" s="7">
        <f>SUMIFS(LOLP!$F$4:$F$8763,$C$4:$C$8763,$C2158,$B$4:$B$8763,$B2158,$D$4:$D$8763,$D2158)</f>
        <v>0</v>
      </c>
      <c r="H2158" s="7">
        <f>COUNTIFS(Calendar!$E$3:$E$367,LOLP!C2158,Calendar!$D$3:$D$367,LOLP!B2158)</f>
        <v>9</v>
      </c>
      <c r="I2158" s="7">
        <f ca="1">IF($F2158=1,OFFSET(start_norps,LOLP!$D2158+(1-$C2158)*24,LOLP!$B2158)*H2158/G2158,0)</f>
        <v>0</v>
      </c>
      <c r="J2158" s="7">
        <f ca="1">IF($F2158=1,OFFSET(start_33,LOLP!$D2158+(1-$C2158)*24,LOLP!$B2158)*H2158/G2158,0)</f>
        <v>0</v>
      </c>
      <c r="K2158" s="7">
        <f ca="1">IF($F2158,OFFSET(start_40,LOLP!$D2158+(1-$C2158)*24,LOLP!$B2158),0)</f>
        <v>0</v>
      </c>
      <c r="L2158" s="7">
        <f ca="1">IF($F2158,OFFSET(start_50,LOLP!$D2158+(1-$C2158)*24,LOLP!$B2158),0)</f>
        <v>0</v>
      </c>
      <c r="M2158" s="25">
        <f t="shared" ca="1" si="233"/>
        <v>0</v>
      </c>
      <c r="N2158" s="25">
        <f t="shared" ca="1" si="234"/>
        <v>0</v>
      </c>
      <c r="O2158" s="15" t="e">
        <f t="shared" ca="1" si="235"/>
        <v>#DIV/0!</v>
      </c>
      <c r="P2158" s="15" t="e">
        <f t="shared" ca="1" si="236"/>
        <v>#DIV/0!</v>
      </c>
    </row>
    <row r="2159" spans="1:16" x14ac:dyDescent="0.25">
      <c r="A2159" s="1">
        <f t="shared" si="237"/>
        <v>43190</v>
      </c>
      <c r="B2159" s="7">
        <f t="shared" si="232"/>
        <v>3</v>
      </c>
      <c r="C2159" s="4">
        <f>INDEX(Calendar!$E$3:$E$367,MATCH(LOLP!$A2159,Calendar!$B$3:$B$367,0))</f>
        <v>0</v>
      </c>
      <c r="D2159" s="2">
        <f t="shared" si="238"/>
        <v>20</v>
      </c>
      <c r="E2159" s="36">
        <v>25384</v>
      </c>
      <c r="F2159" s="7">
        <f>IFERROR(IF(INDEX('Temperature Data'!$AA$15:$AA$348,MATCH(LOLP!A2159,'Temperature Data'!$B$15:$B$348,0))&gt;IF(B2159=9,$G$2,LOLP!$F$2),1,0),0)</f>
        <v>0</v>
      </c>
      <c r="G2159" s="7">
        <f>SUMIFS(LOLP!$F$4:$F$8763,$C$4:$C$8763,$C2159,$B$4:$B$8763,$B2159,$D$4:$D$8763,$D2159)</f>
        <v>0</v>
      </c>
      <c r="H2159" s="7">
        <f>COUNTIFS(Calendar!$E$3:$E$367,LOLP!C2159,Calendar!$D$3:$D$367,LOLP!B2159)</f>
        <v>9</v>
      </c>
      <c r="I2159" s="7">
        <f ca="1">IF($F2159=1,OFFSET(start_norps,LOLP!$D2159+(1-$C2159)*24,LOLP!$B2159)*H2159/G2159,0)</f>
        <v>0</v>
      </c>
      <c r="J2159" s="7">
        <f ca="1">IF($F2159=1,OFFSET(start_33,LOLP!$D2159+(1-$C2159)*24,LOLP!$B2159)*H2159/G2159,0)</f>
        <v>0</v>
      </c>
      <c r="K2159" s="7">
        <f ca="1">IF($F2159,OFFSET(start_40,LOLP!$D2159+(1-$C2159)*24,LOLP!$B2159),0)</f>
        <v>0</v>
      </c>
      <c r="L2159" s="7">
        <f ca="1">IF($F2159,OFFSET(start_50,LOLP!$D2159+(1-$C2159)*24,LOLP!$B2159),0)</f>
        <v>0</v>
      </c>
      <c r="M2159" s="25">
        <f t="shared" ca="1" si="233"/>
        <v>0</v>
      </c>
      <c r="N2159" s="25">
        <f t="shared" ca="1" si="234"/>
        <v>0</v>
      </c>
      <c r="O2159" s="15" t="e">
        <f t="shared" ca="1" si="235"/>
        <v>#DIV/0!</v>
      </c>
      <c r="P2159" s="15" t="e">
        <f t="shared" ca="1" si="236"/>
        <v>#DIV/0!</v>
      </c>
    </row>
    <row r="2160" spans="1:16" x14ac:dyDescent="0.25">
      <c r="A2160" s="1">
        <f t="shared" si="237"/>
        <v>43190</v>
      </c>
      <c r="B2160" s="7">
        <f t="shared" si="232"/>
        <v>3</v>
      </c>
      <c r="C2160" s="4">
        <f>INDEX(Calendar!$E$3:$E$367,MATCH(LOLP!$A2160,Calendar!$B$3:$B$367,0))</f>
        <v>0</v>
      </c>
      <c r="D2160" s="2">
        <f t="shared" si="238"/>
        <v>21</v>
      </c>
      <c r="E2160" s="36">
        <v>25545</v>
      </c>
      <c r="F2160" s="7">
        <f>IFERROR(IF(INDEX('Temperature Data'!$AA$15:$AA$348,MATCH(LOLP!A2160,'Temperature Data'!$B$15:$B$348,0))&gt;IF(B2160=9,$G$2,LOLP!$F$2),1,0),0)</f>
        <v>0</v>
      </c>
      <c r="G2160" s="7">
        <f>SUMIFS(LOLP!$F$4:$F$8763,$C$4:$C$8763,$C2160,$B$4:$B$8763,$B2160,$D$4:$D$8763,$D2160)</f>
        <v>0</v>
      </c>
      <c r="H2160" s="7">
        <f>COUNTIFS(Calendar!$E$3:$E$367,LOLP!C2160,Calendar!$D$3:$D$367,LOLP!B2160)</f>
        <v>9</v>
      </c>
      <c r="I2160" s="7">
        <f ca="1">IF($F2160=1,OFFSET(start_norps,LOLP!$D2160+(1-$C2160)*24,LOLP!$B2160)*H2160/G2160,0)</f>
        <v>0</v>
      </c>
      <c r="J2160" s="7">
        <f ca="1">IF($F2160=1,OFFSET(start_33,LOLP!$D2160+(1-$C2160)*24,LOLP!$B2160)*H2160/G2160,0)</f>
        <v>0</v>
      </c>
      <c r="K2160" s="7">
        <f ca="1">IF($F2160,OFFSET(start_40,LOLP!$D2160+(1-$C2160)*24,LOLP!$B2160),0)</f>
        <v>0</v>
      </c>
      <c r="L2160" s="7">
        <f ca="1">IF($F2160,OFFSET(start_50,LOLP!$D2160+(1-$C2160)*24,LOLP!$B2160),0)</f>
        <v>0</v>
      </c>
      <c r="M2160" s="25">
        <f t="shared" ca="1" si="233"/>
        <v>0</v>
      </c>
      <c r="N2160" s="25">
        <f t="shared" ca="1" si="234"/>
        <v>0</v>
      </c>
      <c r="O2160" s="15" t="e">
        <f t="shared" ca="1" si="235"/>
        <v>#DIV/0!</v>
      </c>
      <c r="P2160" s="15" t="e">
        <f t="shared" ca="1" si="236"/>
        <v>#DIV/0!</v>
      </c>
    </row>
    <row r="2161" spans="1:16" x14ac:dyDescent="0.25">
      <c r="A2161" s="1">
        <f t="shared" si="237"/>
        <v>43190</v>
      </c>
      <c r="B2161" s="7">
        <f t="shared" si="232"/>
        <v>3</v>
      </c>
      <c r="C2161" s="4">
        <f>INDEX(Calendar!$E$3:$E$367,MATCH(LOLP!$A2161,Calendar!$B$3:$B$367,0))</f>
        <v>0</v>
      </c>
      <c r="D2161" s="2">
        <f t="shared" si="238"/>
        <v>22</v>
      </c>
      <c r="E2161" s="36">
        <v>24731</v>
      </c>
      <c r="F2161" s="7">
        <f>IFERROR(IF(INDEX('Temperature Data'!$AA$15:$AA$348,MATCH(LOLP!A2161,'Temperature Data'!$B$15:$B$348,0))&gt;IF(B2161=9,$G$2,LOLP!$F$2),1,0),0)</f>
        <v>0</v>
      </c>
      <c r="G2161" s="7">
        <f>SUMIFS(LOLP!$F$4:$F$8763,$C$4:$C$8763,$C2161,$B$4:$B$8763,$B2161,$D$4:$D$8763,$D2161)</f>
        <v>0</v>
      </c>
      <c r="H2161" s="7">
        <f>COUNTIFS(Calendar!$E$3:$E$367,LOLP!C2161,Calendar!$D$3:$D$367,LOLP!B2161)</f>
        <v>9</v>
      </c>
      <c r="I2161" s="7">
        <f ca="1">IF($F2161=1,OFFSET(start_norps,LOLP!$D2161+(1-$C2161)*24,LOLP!$B2161)*H2161/G2161,0)</f>
        <v>0</v>
      </c>
      <c r="J2161" s="7">
        <f ca="1">IF($F2161=1,OFFSET(start_33,LOLP!$D2161+(1-$C2161)*24,LOLP!$B2161)*H2161/G2161,0)</f>
        <v>0</v>
      </c>
      <c r="K2161" s="7">
        <f ca="1">IF($F2161,OFFSET(start_40,LOLP!$D2161+(1-$C2161)*24,LOLP!$B2161),0)</f>
        <v>0</v>
      </c>
      <c r="L2161" s="7">
        <f ca="1">IF($F2161,OFFSET(start_50,LOLP!$D2161+(1-$C2161)*24,LOLP!$B2161),0)</f>
        <v>0</v>
      </c>
      <c r="M2161" s="25">
        <f t="shared" ca="1" si="233"/>
        <v>0</v>
      </c>
      <c r="N2161" s="25">
        <f t="shared" ca="1" si="234"/>
        <v>0</v>
      </c>
      <c r="O2161" s="15" t="e">
        <f t="shared" ca="1" si="235"/>
        <v>#DIV/0!</v>
      </c>
      <c r="P2161" s="15" t="e">
        <f t="shared" ca="1" si="236"/>
        <v>#DIV/0!</v>
      </c>
    </row>
    <row r="2162" spans="1:16" x14ac:dyDescent="0.25">
      <c r="A2162" s="1">
        <f t="shared" si="237"/>
        <v>43190</v>
      </c>
      <c r="B2162" s="7">
        <f t="shared" si="232"/>
        <v>3</v>
      </c>
      <c r="C2162" s="4">
        <f>INDEX(Calendar!$E$3:$E$367,MATCH(LOLP!$A2162,Calendar!$B$3:$B$367,0))</f>
        <v>0</v>
      </c>
      <c r="D2162" s="2">
        <f t="shared" si="238"/>
        <v>23</v>
      </c>
      <c r="E2162" s="36">
        <v>23282</v>
      </c>
      <c r="F2162" s="7">
        <f>IFERROR(IF(INDEX('Temperature Data'!$AA$15:$AA$348,MATCH(LOLP!A2162,'Temperature Data'!$B$15:$B$348,0))&gt;IF(B2162=9,$G$2,LOLP!$F$2),1,0),0)</f>
        <v>0</v>
      </c>
      <c r="G2162" s="7">
        <f>SUMIFS(LOLP!$F$4:$F$8763,$C$4:$C$8763,$C2162,$B$4:$B$8763,$B2162,$D$4:$D$8763,$D2162)</f>
        <v>0</v>
      </c>
      <c r="H2162" s="7">
        <f>COUNTIFS(Calendar!$E$3:$E$367,LOLP!C2162,Calendar!$D$3:$D$367,LOLP!B2162)</f>
        <v>9</v>
      </c>
      <c r="I2162" s="7">
        <f ca="1">IF($F2162=1,OFFSET(start_norps,LOLP!$D2162+(1-$C2162)*24,LOLP!$B2162)*H2162/G2162,0)</f>
        <v>0</v>
      </c>
      <c r="J2162" s="7">
        <f ca="1">IF($F2162=1,OFFSET(start_33,LOLP!$D2162+(1-$C2162)*24,LOLP!$B2162)*H2162/G2162,0)</f>
        <v>0</v>
      </c>
      <c r="K2162" s="7">
        <f ca="1">IF($F2162,OFFSET(start_40,LOLP!$D2162+(1-$C2162)*24,LOLP!$B2162),0)</f>
        <v>0</v>
      </c>
      <c r="L2162" s="7">
        <f ca="1">IF($F2162,OFFSET(start_50,LOLP!$D2162+(1-$C2162)*24,LOLP!$B2162),0)</f>
        <v>0</v>
      </c>
      <c r="M2162" s="25">
        <f t="shared" ca="1" si="233"/>
        <v>0</v>
      </c>
      <c r="N2162" s="25">
        <f t="shared" ca="1" si="234"/>
        <v>0</v>
      </c>
      <c r="O2162" s="15" t="e">
        <f t="shared" ca="1" si="235"/>
        <v>#DIV/0!</v>
      </c>
      <c r="P2162" s="15" t="e">
        <f t="shared" ca="1" si="236"/>
        <v>#DIV/0!</v>
      </c>
    </row>
    <row r="2163" spans="1:16" x14ac:dyDescent="0.25">
      <c r="A2163" s="1">
        <f t="shared" si="237"/>
        <v>43190</v>
      </c>
      <c r="B2163" s="7">
        <f t="shared" si="232"/>
        <v>3</v>
      </c>
      <c r="C2163" s="4">
        <f>INDEX(Calendar!$E$3:$E$367,MATCH(LOLP!$A2163,Calendar!$B$3:$B$367,0))</f>
        <v>0</v>
      </c>
      <c r="D2163" s="2">
        <f t="shared" si="238"/>
        <v>24</v>
      </c>
      <c r="E2163" s="36">
        <v>21732</v>
      </c>
      <c r="F2163" s="7">
        <f>IFERROR(IF(INDEX('Temperature Data'!$AA$15:$AA$348,MATCH(LOLP!A2163,'Temperature Data'!$B$15:$B$348,0))&gt;IF(B2163=9,$G$2,LOLP!$F$2),1,0),0)</f>
        <v>0</v>
      </c>
      <c r="G2163" s="7">
        <f>SUMIFS(LOLP!$F$4:$F$8763,$C$4:$C$8763,$C2163,$B$4:$B$8763,$B2163,$D$4:$D$8763,$D2163)</f>
        <v>0</v>
      </c>
      <c r="H2163" s="7">
        <f>COUNTIFS(Calendar!$E$3:$E$367,LOLP!C2163,Calendar!$D$3:$D$367,LOLP!B2163)</f>
        <v>9</v>
      </c>
      <c r="I2163" s="7">
        <f ca="1">IF($F2163=1,OFFSET(start_norps,LOLP!$D2163+(1-$C2163)*24,LOLP!$B2163)*H2163/G2163,0)</f>
        <v>0</v>
      </c>
      <c r="J2163" s="7">
        <f ca="1">IF($F2163=1,OFFSET(start_33,LOLP!$D2163+(1-$C2163)*24,LOLP!$B2163)*H2163/G2163,0)</f>
        <v>0</v>
      </c>
      <c r="K2163" s="7">
        <f ca="1">IF($F2163,OFFSET(start_40,LOLP!$D2163+(1-$C2163)*24,LOLP!$B2163),0)</f>
        <v>0</v>
      </c>
      <c r="L2163" s="7">
        <f ca="1">IF($F2163,OFFSET(start_50,LOLP!$D2163+(1-$C2163)*24,LOLP!$B2163),0)</f>
        <v>0</v>
      </c>
      <c r="M2163" s="25">
        <f t="shared" ca="1" si="233"/>
        <v>0</v>
      </c>
      <c r="N2163" s="25">
        <f t="shared" ca="1" si="234"/>
        <v>0</v>
      </c>
      <c r="O2163" s="15" t="e">
        <f t="shared" ca="1" si="235"/>
        <v>#DIV/0!</v>
      </c>
      <c r="P2163" s="15" t="e">
        <f t="shared" ca="1" si="236"/>
        <v>#DIV/0!</v>
      </c>
    </row>
    <row r="2164" spans="1:16" x14ac:dyDescent="0.25">
      <c r="A2164" s="1">
        <f t="shared" si="237"/>
        <v>43191</v>
      </c>
      <c r="B2164" s="7">
        <f t="shared" si="232"/>
        <v>4</v>
      </c>
      <c r="C2164" s="4">
        <f>INDEX(Calendar!$E$3:$E$367,MATCH(LOLP!$A2164,Calendar!$B$3:$B$367,0))</f>
        <v>0</v>
      </c>
      <c r="D2164" s="2">
        <f t="shared" si="238"/>
        <v>1</v>
      </c>
      <c r="E2164" s="36">
        <v>20377</v>
      </c>
      <c r="F2164" s="7">
        <f>IFERROR(IF(INDEX('Temperature Data'!$AA$15:$AA$348,MATCH(LOLP!A2164,'Temperature Data'!$B$15:$B$348,0))&gt;IF(B2164=9,$G$2,LOLP!$F$2),1,0),0)</f>
        <v>0</v>
      </c>
      <c r="G2164" s="7">
        <f>SUMIFS(LOLP!$F$4:$F$8763,$C$4:$C$8763,$C2164,$B$4:$B$8763,$B2164,$D$4:$D$8763,$D2164)</f>
        <v>0</v>
      </c>
      <c r="H2164" s="7">
        <f>COUNTIFS(Calendar!$E$3:$E$367,LOLP!C2164,Calendar!$D$3:$D$367,LOLP!B2164)</f>
        <v>9</v>
      </c>
      <c r="I2164" s="7">
        <f ca="1">IF($F2164=1,OFFSET(start_norps,LOLP!$D2164+(1-$C2164)*24,LOLP!$B2164)*H2164/G2164,0)</f>
        <v>0</v>
      </c>
      <c r="J2164" s="7">
        <f ca="1">IF($F2164=1,OFFSET(start_33,LOLP!$D2164+(1-$C2164)*24,LOLP!$B2164)*H2164/G2164,0)</f>
        <v>0</v>
      </c>
      <c r="K2164" s="7">
        <f ca="1">IF($F2164,OFFSET(start_40,LOLP!$D2164+(1-$C2164)*24,LOLP!$B2164),0)</f>
        <v>0</v>
      </c>
      <c r="L2164" s="7">
        <f ca="1">IF($F2164,OFFSET(start_50,LOLP!$D2164+(1-$C2164)*24,LOLP!$B2164),0)</f>
        <v>0</v>
      </c>
      <c r="M2164" s="25">
        <f t="shared" ca="1" si="233"/>
        <v>0</v>
      </c>
      <c r="N2164" s="25">
        <f t="shared" ca="1" si="234"/>
        <v>0</v>
      </c>
      <c r="O2164" s="15" t="e">
        <f t="shared" ca="1" si="235"/>
        <v>#DIV/0!</v>
      </c>
      <c r="P2164" s="15" t="e">
        <f t="shared" ca="1" si="236"/>
        <v>#DIV/0!</v>
      </c>
    </row>
    <row r="2165" spans="1:16" x14ac:dyDescent="0.25">
      <c r="A2165" s="1">
        <f t="shared" si="237"/>
        <v>43191</v>
      </c>
      <c r="B2165" s="7">
        <f t="shared" si="232"/>
        <v>4</v>
      </c>
      <c r="C2165" s="4">
        <f>INDEX(Calendar!$E$3:$E$367,MATCH(LOLP!$A2165,Calendar!$B$3:$B$367,0))</f>
        <v>0</v>
      </c>
      <c r="D2165" s="2">
        <f t="shared" si="238"/>
        <v>2</v>
      </c>
      <c r="E2165" s="36">
        <v>19481</v>
      </c>
      <c r="F2165" s="7">
        <f>IFERROR(IF(INDEX('Temperature Data'!$AA$15:$AA$348,MATCH(LOLP!A2165,'Temperature Data'!$B$15:$B$348,0))&gt;IF(B2165=9,$G$2,LOLP!$F$2),1,0),0)</f>
        <v>0</v>
      </c>
      <c r="G2165" s="7">
        <f>SUMIFS(LOLP!$F$4:$F$8763,$C$4:$C$8763,$C2165,$B$4:$B$8763,$B2165,$D$4:$D$8763,$D2165)</f>
        <v>0</v>
      </c>
      <c r="H2165" s="7">
        <f>COUNTIFS(Calendar!$E$3:$E$367,LOLP!C2165,Calendar!$D$3:$D$367,LOLP!B2165)</f>
        <v>9</v>
      </c>
      <c r="I2165" s="7">
        <f ca="1">IF($F2165=1,OFFSET(start_norps,LOLP!$D2165+(1-$C2165)*24,LOLP!$B2165)*H2165/G2165,0)</f>
        <v>0</v>
      </c>
      <c r="J2165" s="7">
        <f ca="1">IF($F2165=1,OFFSET(start_33,LOLP!$D2165+(1-$C2165)*24,LOLP!$B2165)*H2165/G2165,0)</f>
        <v>0</v>
      </c>
      <c r="K2165" s="7">
        <f ca="1">IF($F2165,OFFSET(start_40,LOLP!$D2165+(1-$C2165)*24,LOLP!$B2165),0)</f>
        <v>0</v>
      </c>
      <c r="L2165" s="7">
        <f ca="1">IF($F2165,OFFSET(start_50,LOLP!$D2165+(1-$C2165)*24,LOLP!$B2165),0)</f>
        <v>0</v>
      </c>
      <c r="M2165" s="25">
        <f t="shared" ca="1" si="233"/>
        <v>0</v>
      </c>
      <c r="N2165" s="25">
        <f t="shared" ca="1" si="234"/>
        <v>0</v>
      </c>
      <c r="O2165" s="15" t="e">
        <f t="shared" ca="1" si="235"/>
        <v>#DIV/0!</v>
      </c>
      <c r="P2165" s="15" t="e">
        <f t="shared" ca="1" si="236"/>
        <v>#DIV/0!</v>
      </c>
    </row>
    <row r="2166" spans="1:16" x14ac:dyDescent="0.25">
      <c r="A2166" s="1">
        <f t="shared" si="237"/>
        <v>43191</v>
      </c>
      <c r="B2166" s="7">
        <f t="shared" si="232"/>
        <v>4</v>
      </c>
      <c r="C2166" s="4">
        <f>INDEX(Calendar!$E$3:$E$367,MATCH(LOLP!$A2166,Calendar!$B$3:$B$367,0))</f>
        <v>0</v>
      </c>
      <c r="D2166" s="2">
        <f t="shared" si="238"/>
        <v>3</v>
      </c>
      <c r="E2166" s="36">
        <v>18860</v>
      </c>
      <c r="F2166" s="7">
        <f>IFERROR(IF(INDEX('Temperature Data'!$AA$15:$AA$348,MATCH(LOLP!A2166,'Temperature Data'!$B$15:$B$348,0))&gt;IF(B2166=9,$G$2,LOLP!$F$2),1,0),0)</f>
        <v>0</v>
      </c>
      <c r="G2166" s="7">
        <f>SUMIFS(LOLP!$F$4:$F$8763,$C$4:$C$8763,$C2166,$B$4:$B$8763,$B2166,$D$4:$D$8763,$D2166)</f>
        <v>0</v>
      </c>
      <c r="H2166" s="7">
        <f>COUNTIFS(Calendar!$E$3:$E$367,LOLP!C2166,Calendar!$D$3:$D$367,LOLP!B2166)</f>
        <v>9</v>
      </c>
      <c r="I2166" s="7">
        <f ca="1">IF($F2166=1,OFFSET(start_norps,LOLP!$D2166+(1-$C2166)*24,LOLP!$B2166)*H2166/G2166,0)</f>
        <v>0</v>
      </c>
      <c r="J2166" s="7">
        <f ca="1">IF($F2166=1,OFFSET(start_33,LOLP!$D2166+(1-$C2166)*24,LOLP!$B2166)*H2166/G2166,0)</f>
        <v>0</v>
      </c>
      <c r="K2166" s="7">
        <f ca="1">IF($F2166,OFFSET(start_40,LOLP!$D2166+(1-$C2166)*24,LOLP!$B2166),0)</f>
        <v>0</v>
      </c>
      <c r="L2166" s="7">
        <f ca="1">IF($F2166,OFFSET(start_50,LOLP!$D2166+(1-$C2166)*24,LOLP!$B2166),0)</f>
        <v>0</v>
      </c>
      <c r="M2166" s="25">
        <f t="shared" ca="1" si="233"/>
        <v>0</v>
      </c>
      <c r="N2166" s="25">
        <f t="shared" ca="1" si="234"/>
        <v>0</v>
      </c>
      <c r="O2166" s="15" t="e">
        <f t="shared" ca="1" si="235"/>
        <v>#DIV/0!</v>
      </c>
      <c r="P2166" s="15" t="e">
        <f t="shared" ca="1" si="236"/>
        <v>#DIV/0!</v>
      </c>
    </row>
    <row r="2167" spans="1:16" x14ac:dyDescent="0.25">
      <c r="A2167" s="1">
        <f t="shared" si="237"/>
        <v>43191</v>
      </c>
      <c r="B2167" s="7">
        <f t="shared" si="232"/>
        <v>4</v>
      </c>
      <c r="C2167" s="4">
        <f>INDEX(Calendar!$E$3:$E$367,MATCH(LOLP!$A2167,Calendar!$B$3:$B$367,0))</f>
        <v>0</v>
      </c>
      <c r="D2167" s="2">
        <f t="shared" si="238"/>
        <v>4</v>
      </c>
      <c r="E2167" s="36">
        <v>18503</v>
      </c>
      <c r="F2167" s="7">
        <f>IFERROR(IF(INDEX('Temperature Data'!$AA$15:$AA$348,MATCH(LOLP!A2167,'Temperature Data'!$B$15:$B$348,0))&gt;IF(B2167=9,$G$2,LOLP!$F$2),1,0),0)</f>
        <v>0</v>
      </c>
      <c r="G2167" s="7">
        <f>SUMIFS(LOLP!$F$4:$F$8763,$C$4:$C$8763,$C2167,$B$4:$B$8763,$B2167,$D$4:$D$8763,$D2167)</f>
        <v>0</v>
      </c>
      <c r="H2167" s="7">
        <f>COUNTIFS(Calendar!$E$3:$E$367,LOLP!C2167,Calendar!$D$3:$D$367,LOLP!B2167)</f>
        <v>9</v>
      </c>
      <c r="I2167" s="7">
        <f ca="1">IF($F2167=1,OFFSET(start_norps,LOLP!$D2167+(1-$C2167)*24,LOLP!$B2167)*H2167/G2167,0)</f>
        <v>0</v>
      </c>
      <c r="J2167" s="7">
        <f ca="1">IF($F2167=1,OFFSET(start_33,LOLP!$D2167+(1-$C2167)*24,LOLP!$B2167)*H2167/G2167,0)</f>
        <v>0</v>
      </c>
      <c r="K2167" s="7">
        <f ca="1">IF($F2167,OFFSET(start_40,LOLP!$D2167+(1-$C2167)*24,LOLP!$B2167),0)</f>
        <v>0</v>
      </c>
      <c r="L2167" s="7">
        <f ca="1">IF($F2167,OFFSET(start_50,LOLP!$D2167+(1-$C2167)*24,LOLP!$B2167),0)</f>
        <v>0</v>
      </c>
      <c r="M2167" s="25">
        <f t="shared" ca="1" si="233"/>
        <v>0</v>
      </c>
      <c r="N2167" s="25">
        <f t="shared" ca="1" si="234"/>
        <v>0</v>
      </c>
      <c r="O2167" s="15" t="e">
        <f t="shared" ca="1" si="235"/>
        <v>#DIV/0!</v>
      </c>
      <c r="P2167" s="15" t="e">
        <f t="shared" ca="1" si="236"/>
        <v>#DIV/0!</v>
      </c>
    </row>
    <row r="2168" spans="1:16" x14ac:dyDescent="0.25">
      <c r="A2168" s="1">
        <f t="shared" si="237"/>
        <v>43191</v>
      </c>
      <c r="B2168" s="7">
        <f t="shared" si="232"/>
        <v>4</v>
      </c>
      <c r="C2168" s="4">
        <f>INDEX(Calendar!$E$3:$E$367,MATCH(LOLP!$A2168,Calendar!$B$3:$B$367,0))</f>
        <v>0</v>
      </c>
      <c r="D2168" s="2">
        <f t="shared" si="238"/>
        <v>5</v>
      </c>
      <c r="E2168" s="36">
        <v>18494</v>
      </c>
      <c r="F2168" s="7">
        <f>IFERROR(IF(INDEX('Temperature Data'!$AA$15:$AA$348,MATCH(LOLP!A2168,'Temperature Data'!$B$15:$B$348,0))&gt;IF(B2168=9,$G$2,LOLP!$F$2),1,0),0)</f>
        <v>0</v>
      </c>
      <c r="G2168" s="7">
        <f>SUMIFS(LOLP!$F$4:$F$8763,$C$4:$C$8763,$C2168,$B$4:$B$8763,$B2168,$D$4:$D$8763,$D2168)</f>
        <v>0</v>
      </c>
      <c r="H2168" s="7">
        <f>COUNTIFS(Calendar!$E$3:$E$367,LOLP!C2168,Calendar!$D$3:$D$367,LOLP!B2168)</f>
        <v>9</v>
      </c>
      <c r="I2168" s="7">
        <f ca="1">IF($F2168=1,OFFSET(start_norps,LOLP!$D2168+(1-$C2168)*24,LOLP!$B2168)*H2168/G2168,0)</f>
        <v>0</v>
      </c>
      <c r="J2168" s="7">
        <f ca="1">IF($F2168=1,OFFSET(start_33,LOLP!$D2168+(1-$C2168)*24,LOLP!$B2168)*H2168/G2168,0)</f>
        <v>0</v>
      </c>
      <c r="K2168" s="7">
        <f ca="1">IF($F2168,OFFSET(start_40,LOLP!$D2168+(1-$C2168)*24,LOLP!$B2168),0)</f>
        <v>0</v>
      </c>
      <c r="L2168" s="7">
        <f ca="1">IF($F2168,OFFSET(start_50,LOLP!$D2168+(1-$C2168)*24,LOLP!$B2168),0)</f>
        <v>0</v>
      </c>
      <c r="M2168" s="25">
        <f t="shared" ca="1" si="233"/>
        <v>0</v>
      </c>
      <c r="N2168" s="25">
        <f t="shared" ca="1" si="234"/>
        <v>0</v>
      </c>
      <c r="O2168" s="15" t="e">
        <f t="shared" ca="1" si="235"/>
        <v>#DIV/0!</v>
      </c>
      <c r="P2168" s="15" t="e">
        <f t="shared" ca="1" si="236"/>
        <v>#DIV/0!</v>
      </c>
    </row>
    <row r="2169" spans="1:16" x14ac:dyDescent="0.25">
      <c r="A2169" s="1">
        <f t="shared" si="237"/>
        <v>43191</v>
      </c>
      <c r="B2169" s="7">
        <f t="shared" si="232"/>
        <v>4</v>
      </c>
      <c r="C2169" s="4">
        <f>INDEX(Calendar!$E$3:$E$367,MATCH(LOLP!$A2169,Calendar!$B$3:$B$367,0))</f>
        <v>0</v>
      </c>
      <c r="D2169" s="2">
        <f t="shared" si="238"/>
        <v>6</v>
      </c>
      <c r="E2169" s="36">
        <v>18829</v>
      </c>
      <c r="F2169" s="7">
        <f>IFERROR(IF(INDEX('Temperature Data'!$AA$15:$AA$348,MATCH(LOLP!A2169,'Temperature Data'!$B$15:$B$348,0))&gt;IF(B2169=9,$G$2,LOLP!$F$2),1,0),0)</f>
        <v>0</v>
      </c>
      <c r="G2169" s="7">
        <f>SUMIFS(LOLP!$F$4:$F$8763,$C$4:$C$8763,$C2169,$B$4:$B$8763,$B2169,$D$4:$D$8763,$D2169)</f>
        <v>0</v>
      </c>
      <c r="H2169" s="7">
        <f>COUNTIFS(Calendar!$E$3:$E$367,LOLP!C2169,Calendar!$D$3:$D$367,LOLP!B2169)</f>
        <v>9</v>
      </c>
      <c r="I2169" s="7">
        <f ca="1">IF($F2169=1,OFFSET(start_norps,LOLP!$D2169+(1-$C2169)*24,LOLP!$B2169)*H2169/G2169,0)</f>
        <v>0</v>
      </c>
      <c r="J2169" s="7">
        <f ca="1">IF($F2169=1,OFFSET(start_33,LOLP!$D2169+(1-$C2169)*24,LOLP!$B2169)*H2169/G2169,0)</f>
        <v>0</v>
      </c>
      <c r="K2169" s="7">
        <f ca="1">IF($F2169,OFFSET(start_40,LOLP!$D2169+(1-$C2169)*24,LOLP!$B2169),0)</f>
        <v>0</v>
      </c>
      <c r="L2169" s="7">
        <f ca="1">IF($F2169,OFFSET(start_50,LOLP!$D2169+(1-$C2169)*24,LOLP!$B2169),0)</f>
        <v>0</v>
      </c>
      <c r="M2169" s="25">
        <f t="shared" ca="1" si="233"/>
        <v>0</v>
      </c>
      <c r="N2169" s="25">
        <f t="shared" ca="1" si="234"/>
        <v>0</v>
      </c>
      <c r="O2169" s="15" t="e">
        <f t="shared" ca="1" si="235"/>
        <v>#DIV/0!</v>
      </c>
      <c r="P2169" s="15" t="e">
        <f t="shared" ca="1" si="236"/>
        <v>#DIV/0!</v>
      </c>
    </row>
    <row r="2170" spans="1:16" x14ac:dyDescent="0.25">
      <c r="A2170" s="1">
        <f t="shared" si="237"/>
        <v>43191</v>
      </c>
      <c r="B2170" s="7">
        <f t="shared" si="232"/>
        <v>4</v>
      </c>
      <c r="C2170" s="4">
        <f>INDEX(Calendar!$E$3:$E$367,MATCH(LOLP!$A2170,Calendar!$B$3:$B$367,0))</f>
        <v>0</v>
      </c>
      <c r="D2170" s="2">
        <f t="shared" si="238"/>
        <v>7</v>
      </c>
      <c r="E2170" s="36">
        <v>19416</v>
      </c>
      <c r="F2170" s="7">
        <f>IFERROR(IF(INDEX('Temperature Data'!$AA$15:$AA$348,MATCH(LOLP!A2170,'Temperature Data'!$B$15:$B$348,0))&gt;IF(B2170=9,$G$2,LOLP!$F$2),1,0),0)</f>
        <v>0</v>
      </c>
      <c r="G2170" s="7">
        <f>SUMIFS(LOLP!$F$4:$F$8763,$C$4:$C$8763,$C2170,$B$4:$B$8763,$B2170,$D$4:$D$8763,$D2170)</f>
        <v>0</v>
      </c>
      <c r="H2170" s="7">
        <f>COUNTIFS(Calendar!$E$3:$E$367,LOLP!C2170,Calendar!$D$3:$D$367,LOLP!B2170)</f>
        <v>9</v>
      </c>
      <c r="I2170" s="7">
        <f ca="1">IF($F2170=1,OFFSET(start_norps,LOLP!$D2170+(1-$C2170)*24,LOLP!$B2170)*H2170/G2170,0)</f>
        <v>0</v>
      </c>
      <c r="J2170" s="7">
        <f ca="1">IF($F2170=1,OFFSET(start_33,LOLP!$D2170+(1-$C2170)*24,LOLP!$B2170)*H2170/G2170,0)</f>
        <v>0</v>
      </c>
      <c r="K2170" s="7">
        <f ca="1">IF($F2170,OFFSET(start_40,LOLP!$D2170+(1-$C2170)*24,LOLP!$B2170),0)</f>
        <v>0</v>
      </c>
      <c r="L2170" s="7">
        <f ca="1">IF($F2170,OFFSET(start_50,LOLP!$D2170+(1-$C2170)*24,LOLP!$B2170),0)</f>
        <v>0</v>
      </c>
      <c r="M2170" s="25">
        <f t="shared" ca="1" si="233"/>
        <v>0</v>
      </c>
      <c r="N2170" s="25">
        <f t="shared" ca="1" si="234"/>
        <v>0</v>
      </c>
      <c r="O2170" s="15" t="e">
        <f t="shared" ca="1" si="235"/>
        <v>#DIV/0!</v>
      </c>
      <c r="P2170" s="15" t="e">
        <f t="shared" ca="1" si="236"/>
        <v>#DIV/0!</v>
      </c>
    </row>
    <row r="2171" spans="1:16" x14ac:dyDescent="0.25">
      <c r="A2171" s="1">
        <f t="shared" si="237"/>
        <v>43191</v>
      </c>
      <c r="B2171" s="7">
        <f t="shared" si="232"/>
        <v>4</v>
      </c>
      <c r="C2171" s="4">
        <f>INDEX(Calendar!$E$3:$E$367,MATCH(LOLP!$A2171,Calendar!$B$3:$B$367,0))</f>
        <v>0</v>
      </c>
      <c r="D2171" s="2">
        <f t="shared" si="238"/>
        <v>8</v>
      </c>
      <c r="E2171" s="36">
        <v>19569</v>
      </c>
      <c r="F2171" s="7">
        <f>IFERROR(IF(INDEX('Temperature Data'!$AA$15:$AA$348,MATCH(LOLP!A2171,'Temperature Data'!$B$15:$B$348,0))&gt;IF(B2171=9,$G$2,LOLP!$F$2),1,0),0)</f>
        <v>0</v>
      </c>
      <c r="G2171" s="7">
        <f>SUMIFS(LOLP!$F$4:$F$8763,$C$4:$C$8763,$C2171,$B$4:$B$8763,$B2171,$D$4:$D$8763,$D2171)</f>
        <v>0</v>
      </c>
      <c r="H2171" s="7">
        <f>COUNTIFS(Calendar!$E$3:$E$367,LOLP!C2171,Calendar!$D$3:$D$367,LOLP!B2171)</f>
        <v>9</v>
      </c>
      <c r="I2171" s="7">
        <f ca="1">IF($F2171=1,OFFSET(start_norps,LOLP!$D2171+(1-$C2171)*24,LOLP!$B2171)*H2171/G2171,0)</f>
        <v>0</v>
      </c>
      <c r="J2171" s="7">
        <f ca="1">IF($F2171=1,OFFSET(start_33,LOLP!$D2171+(1-$C2171)*24,LOLP!$B2171)*H2171/G2171,0)</f>
        <v>0</v>
      </c>
      <c r="K2171" s="7">
        <f ca="1">IF($F2171,OFFSET(start_40,LOLP!$D2171+(1-$C2171)*24,LOLP!$B2171),0)</f>
        <v>0</v>
      </c>
      <c r="L2171" s="7">
        <f ca="1">IF($F2171,OFFSET(start_50,LOLP!$D2171+(1-$C2171)*24,LOLP!$B2171),0)</f>
        <v>0</v>
      </c>
      <c r="M2171" s="25">
        <f t="shared" ca="1" si="233"/>
        <v>0</v>
      </c>
      <c r="N2171" s="25">
        <f t="shared" ca="1" si="234"/>
        <v>0</v>
      </c>
      <c r="O2171" s="15" t="e">
        <f t="shared" ca="1" si="235"/>
        <v>#DIV/0!</v>
      </c>
      <c r="P2171" s="15" t="e">
        <f t="shared" ca="1" si="236"/>
        <v>#DIV/0!</v>
      </c>
    </row>
    <row r="2172" spans="1:16" x14ac:dyDescent="0.25">
      <c r="A2172" s="1">
        <f t="shared" si="237"/>
        <v>43191</v>
      </c>
      <c r="B2172" s="7">
        <f t="shared" si="232"/>
        <v>4</v>
      </c>
      <c r="C2172" s="4">
        <f>INDEX(Calendar!$E$3:$E$367,MATCH(LOLP!$A2172,Calendar!$B$3:$B$367,0))</f>
        <v>0</v>
      </c>
      <c r="D2172" s="2">
        <f t="shared" si="238"/>
        <v>9</v>
      </c>
      <c r="E2172" s="36">
        <v>20085</v>
      </c>
      <c r="F2172" s="7">
        <f>IFERROR(IF(INDEX('Temperature Data'!$AA$15:$AA$348,MATCH(LOLP!A2172,'Temperature Data'!$B$15:$B$348,0))&gt;IF(B2172=9,$G$2,LOLP!$F$2),1,0),0)</f>
        <v>0</v>
      </c>
      <c r="G2172" s="7">
        <f>SUMIFS(LOLP!$F$4:$F$8763,$C$4:$C$8763,$C2172,$B$4:$B$8763,$B2172,$D$4:$D$8763,$D2172)</f>
        <v>0</v>
      </c>
      <c r="H2172" s="7">
        <f>COUNTIFS(Calendar!$E$3:$E$367,LOLP!C2172,Calendar!$D$3:$D$367,LOLP!B2172)</f>
        <v>9</v>
      </c>
      <c r="I2172" s="7">
        <f ca="1">IF($F2172=1,OFFSET(start_norps,LOLP!$D2172+(1-$C2172)*24,LOLP!$B2172)*H2172/G2172,0)</f>
        <v>0</v>
      </c>
      <c r="J2172" s="7">
        <f ca="1">IF($F2172=1,OFFSET(start_33,LOLP!$D2172+(1-$C2172)*24,LOLP!$B2172)*H2172/G2172,0)</f>
        <v>0</v>
      </c>
      <c r="K2172" s="7">
        <f ca="1">IF($F2172,OFFSET(start_40,LOLP!$D2172+(1-$C2172)*24,LOLP!$B2172),0)</f>
        <v>0</v>
      </c>
      <c r="L2172" s="7">
        <f ca="1">IF($F2172,OFFSET(start_50,LOLP!$D2172+(1-$C2172)*24,LOLP!$B2172),0)</f>
        <v>0</v>
      </c>
      <c r="M2172" s="25">
        <f t="shared" ca="1" si="233"/>
        <v>0</v>
      </c>
      <c r="N2172" s="25">
        <f t="shared" ca="1" si="234"/>
        <v>0</v>
      </c>
      <c r="O2172" s="15" t="e">
        <f t="shared" ca="1" si="235"/>
        <v>#DIV/0!</v>
      </c>
      <c r="P2172" s="15" t="e">
        <f t="shared" ca="1" si="236"/>
        <v>#DIV/0!</v>
      </c>
    </row>
    <row r="2173" spans="1:16" x14ac:dyDescent="0.25">
      <c r="A2173" s="1">
        <f t="shared" si="237"/>
        <v>43191</v>
      </c>
      <c r="B2173" s="7">
        <f t="shared" si="232"/>
        <v>4</v>
      </c>
      <c r="C2173" s="4">
        <f>INDEX(Calendar!$E$3:$E$367,MATCH(LOLP!$A2173,Calendar!$B$3:$B$367,0))</f>
        <v>0</v>
      </c>
      <c r="D2173" s="2">
        <f t="shared" si="238"/>
        <v>10</v>
      </c>
      <c r="E2173" s="36">
        <v>20110</v>
      </c>
      <c r="F2173" s="7">
        <f>IFERROR(IF(INDEX('Temperature Data'!$AA$15:$AA$348,MATCH(LOLP!A2173,'Temperature Data'!$B$15:$B$348,0))&gt;IF(B2173=9,$G$2,LOLP!$F$2),1,0),0)</f>
        <v>0</v>
      </c>
      <c r="G2173" s="7">
        <f>SUMIFS(LOLP!$F$4:$F$8763,$C$4:$C$8763,$C2173,$B$4:$B$8763,$B2173,$D$4:$D$8763,$D2173)</f>
        <v>0</v>
      </c>
      <c r="H2173" s="7">
        <f>COUNTIFS(Calendar!$E$3:$E$367,LOLP!C2173,Calendar!$D$3:$D$367,LOLP!B2173)</f>
        <v>9</v>
      </c>
      <c r="I2173" s="7">
        <f ca="1">IF($F2173=1,OFFSET(start_norps,LOLP!$D2173+(1-$C2173)*24,LOLP!$B2173)*H2173/G2173,0)</f>
        <v>0</v>
      </c>
      <c r="J2173" s="7">
        <f ca="1">IF($F2173=1,OFFSET(start_33,LOLP!$D2173+(1-$C2173)*24,LOLP!$B2173)*H2173/G2173,0)</f>
        <v>0</v>
      </c>
      <c r="K2173" s="7">
        <f ca="1">IF($F2173,OFFSET(start_40,LOLP!$D2173+(1-$C2173)*24,LOLP!$B2173),0)</f>
        <v>0</v>
      </c>
      <c r="L2173" s="7">
        <f ca="1">IF($F2173,OFFSET(start_50,LOLP!$D2173+(1-$C2173)*24,LOLP!$B2173),0)</f>
        <v>0</v>
      </c>
      <c r="M2173" s="25">
        <f t="shared" ca="1" si="233"/>
        <v>0</v>
      </c>
      <c r="N2173" s="25">
        <f t="shared" ca="1" si="234"/>
        <v>0</v>
      </c>
      <c r="O2173" s="15" t="e">
        <f t="shared" ca="1" si="235"/>
        <v>#DIV/0!</v>
      </c>
      <c r="P2173" s="15" t="e">
        <f t="shared" ca="1" si="236"/>
        <v>#DIV/0!</v>
      </c>
    </row>
    <row r="2174" spans="1:16" x14ac:dyDescent="0.25">
      <c r="A2174" s="1">
        <f t="shared" si="237"/>
        <v>43191</v>
      </c>
      <c r="B2174" s="7">
        <f t="shared" si="232"/>
        <v>4</v>
      </c>
      <c r="C2174" s="4">
        <f>INDEX(Calendar!$E$3:$E$367,MATCH(LOLP!$A2174,Calendar!$B$3:$B$367,0))</f>
        <v>0</v>
      </c>
      <c r="D2174" s="2">
        <f t="shared" si="238"/>
        <v>11</v>
      </c>
      <c r="E2174" s="36">
        <v>19559</v>
      </c>
      <c r="F2174" s="7">
        <f>IFERROR(IF(INDEX('Temperature Data'!$AA$15:$AA$348,MATCH(LOLP!A2174,'Temperature Data'!$B$15:$B$348,0))&gt;IF(B2174=9,$G$2,LOLP!$F$2),1,0),0)</f>
        <v>0</v>
      </c>
      <c r="G2174" s="7">
        <f>SUMIFS(LOLP!$F$4:$F$8763,$C$4:$C$8763,$C2174,$B$4:$B$8763,$B2174,$D$4:$D$8763,$D2174)</f>
        <v>0</v>
      </c>
      <c r="H2174" s="7">
        <f>COUNTIFS(Calendar!$E$3:$E$367,LOLP!C2174,Calendar!$D$3:$D$367,LOLP!B2174)</f>
        <v>9</v>
      </c>
      <c r="I2174" s="7">
        <f ca="1">IF($F2174=1,OFFSET(start_norps,LOLP!$D2174+(1-$C2174)*24,LOLP!$B2174)*H2174/G2174,0)</f>
        <v>0</v>
      </c>
      <c r="J2174" s="7">
        <f ca="1">IF($F2174=1,OFFSET(start_33,LOLP!$D2174+(1-$C2174)*24,LOLP!$B2174)*H2174/G2174,0)</f>
        <v>0</v>
      </c>
      <c r="K2174" s="7">
        <f ca="1">IF($F2174,OFFSET(start_40,LOLP!$D2174+(1-$C2174)*24,LOLP!$B2174),0)</f>
        <v>0</v>
      </c>
      <c r="L2174" s="7">
        <f ca="1">IF($F2174,OFFSET(start_50,LOLP!$D2174+(1-$C2174)*24,LOLP!$B2174),0)</f>
        <v>0</v>
      </c>
      <c r="M2174" s="25">
        <f t="shared" ca="1" si="233"/>
        <v>0</v>
      </c>
      <c r="N2174" s="25">
        <f t="shared" ca="1" si="234"/>
        <v>0</v>
      </c>
      <c r="O2174" s="15" t="e">
        <f t="shared" ca="1" si="235"/>
        <v>#DIV/0!</v>
      </c>
      <c r="P2174" s="15" t="e">
        <f t="shared" ca="1" si="236"/>
        <v>#DIV/0!</v>
      </c>
    </row>
    <row r="2175" spans="1:16" x14ac:dyDescent="0.25">
      <c r="A2175" s="1">
        <f t="shared" si="237"/>
        <v>43191</v>
      </c>
      <c r="B2175" s="7">
        <f t="shared" si="232"/>
        <v>4</v>
      </c>
      <c r="C2175" s="4">
        <f>INDEX(Calendar!$E$3:$E$367,MATCH(LOLP!$A2175,Calendar!$B$3:$B$367,0))</f>
        <v>0</v>
      </c>
      <c r="D2175" s="2">
        <f t="shared" si="238"/>
        <v>12</v>
      </c>
      <c r="E2175" s="36">
        <v>19169</v>
      </c>
      <c r="F2175" s="7">
        <f>IFERROR(IF(INDEX('Temperature Data'!$AA$15:$AA$348,MATCH(LOLP!A2175,'Temperature Data'!$B$15:$B$348,0))&gt;IF(B2175=9,$G$2,LOLP!$F$2),1,0),0)</f>
        <v>0</v>
      </c>
      <c r="G2175" s="7">
        <f>SUMIFS(LOLP!$F$4:$F$8763,$C$4:$C$8763,$C2175,$B$4:$B$8763,$B2175,$D$4:$D$8763,$D2175)</f>
        <v>0</v>
      </c>
      <c r="H2175" s="7">
        <f>COUNTIFS(Calendar!$E$3:$E$367,LOLP!C2175,Calendar!$D$3:$D$367,LOLP!B2175)</f>
        <v>9</v>
      </c>
      <c r="I2175" s="7">
        <f ca="1">IF($F2175=1,OFFSET(start_norps,LOLP!$D2175+(1-$C2175)*24,LOLP!$B2175)*H2175/G2175,0)</f>
        <v>0</v>
      </c>
      <c r="J2175" s="7">
        <f ca="1">IF($F2175=1,OFFSET(start_33,LOLP!$D2175+(1-$C2175)*24,LOLP!$B2175)*H2175/G2175,0)</f>
        <v>0</v>
      </c>
      <c r="K2175" s="7">
        <f ca="1">IF($F2175,OFFSET(start_40,LOLP!$D2175+(1-$C2175)*24,LOLP!$B2175),0)</f>
        <v>0</v>
      </c>
      <c r="L2175" s="7">
        <f ca="1">IF($F2175,OFFSET(start_50,LOLP!$D2175+(1-$C2175)*24,LOLP!$B2175),0)</f>
        <v>0</v>
      </c>
      <c r="M2175" s="25">
        <f t="shared" ca="1" si="233"/>
        <v>0</v>
      </c>
      <c r="N2175" s="25">
        <f t="shared" ca="1" si="234"/>
        <v>0</v>
      </c>
      <c r="O2175" s="15" t="e">
        <f t="shared" ca="1" si="235"/>
        <v>#DIV/0!</v>
      </c>
      <c r="P2175" s="15" t="e">
        <f t="shared" ca="1" si="236"/>
        <v>#DIV/0!</v>
      </c>
    </row>
    <row r="2176" spans="1:16" x14ac:dyDescent="0.25">
      <c r="A2176" s="1">
        <f t="shared" si="237"/>
        <v>43191</v>
      </c>
      <c r="B2176" s="7">
        <f t="shared" si="232"/>
        <v>4</v>
      </c>
      <c r="C2176" s="4">
        <f>INDEX(Calendar!$E$3:$E$367,MATCH(LOLP!$A2176,Calendar!$B$3:$B$367,0))</f>
        <v>0</v>
      </c>
      <c r="D2176" s="2">
        <f t="shared" si="238"/>
        <v>13</v>
      </c>
      <c r="E2176" s="36">
        <v>18818</v>
      </c>
      <c r="F2176" s="7">
        <f>IFERROR(IF(INDEX('Temperature Data'!$AA$15:$AA$348,MATCH(LOLP!A2176,'Temperature Data'!$B$15:$B$348,0))&gt;IF(B2176=9,$G$2,LOLP!$F$2),1,0),0)</f>
        <v>0</v>
      </c>
      <c r="G2176" s="7">
        <f>SUMIFS(LOLP!$F$4:$F$8763,$C$4:$C$8763,$C2176,$B$4:$B$8763,$B2176,$D$4:$D$8763,$D2176)</f>
        <v>0</v>
      </c>
      <c r="H2176" s="7">
        <f>COUNTIFS(Calendar!$E$3:$E$367,LOLP!C2176,Calendar!$D$3:$D$367,LOLP!B2176)</f>
        <v>9</v>
      </c>
      <c r="I2176" s="7">
        <f ca="1">IF($F2176=1,OFFSET(start_norps,LOLP!$D2176+(1-$C2176)*24,LOLP!$B2176)*H2176/G2176,0)</f>
        <v>0</v>
      </c>
      <c r="J2176" s="7">
        <f ca="1">IF($F2176=1,OFFSET(start_33,LOLP!$D2176+(1-$C2176)*24,LOLP!$B2176)*H2176/G2176,0)</f>
        <v>0</v>
      </c>
      <c r="K2176" s="7">
        <f ca="1">IF($F2176,OFFSET(start_40,LOLP!$D2176+(1-$C2176)*24,LOLP!$B2176),0)</f>
        <v>0</v>
      </c>
      <c r="L2176" s="7">
        <f ca="1">IF($F2176,OFFSET(start_50,LOLP!$D2176+(1-$C2176)*24,LOLP!$B2176),0)</f>
        <v>0</v>
      </c>
      <c r="M2176" s="25">
        <f t="shared" ca="1" si="233"/>
        <v>0</v>
      </c>
      <c r="N2176" s="25">
        <f t="shared" ca="1" si="234"/>
        <v>0</v>
      </c>
      <c r="O2176" s="15" t="e">
        <f t="shared" ca="1" si="235"/>
        <v>#DIV/0!</v>
      </c>
      <c r="P2176" s="15" t="e">
        <f t="shared" ca="1" si="236"/>
        <v>#DIV/0!</v>
      </c>
    </row>
    <row r="2177" spans="1:16" x14ac:dyDescent="0.25">
      <c r="A2177" s="1">
        <f t="shared" si="237"/>
        <v>43191</v>
      </c>
      <c r="B2177" s="7">
        <f t="shared" si="232"/>
        <v>4</v>
      </c>
      <c r="C2177" s="4">
        <f>INDEX(Calendar!$E$3:$E$367,MATCH(LOLP!$A2177,Calendar!$B$3:$B$367,0))</f>
        <v>0</v>
      </c>
      <c r="D2177" s="2">
        <f t="shared" si="238"/>
        <v>14</v>
      </c>
      <c r="E2177" s="36">
        <v>18714</v>
      </c>
      <c r="F2177" s="7">
        <f>IFERROR(IF(INDEX('Temperature Data'!$AA$15:$AA$348,MATCH(LOLP!A2177,'Temperature Data'!$B$15:$B$348,0))&gt;IF(B2177=9,$G$2,LOLP!$F$2),1,0),0)</f>
        <v>0</v>
      </c>
      <c r="G2177" s="7">
        <f>SUMIFS(LOLP!$F$4:$F$8763,$C$4:$C$8763,$C2177,$B$4:$B$8763,$B2177,$D$4:$D$8763,$D2177)</f>
        <v>0</v>
      </c>
      <c r="H2177" s="7">
        <f>COUNTIFS(Calendar!$E$3:$E$367,LOLP!C2177,Calendar!$D$3:$D$367,LOLP!B2177)</f>
        <v>9</v>
      </c>
      <c r="I2177" s="7">
        <f ca="1">IF($F2177=1,OFFSET(start_norps,LOLP!$D2177+(1-$C2177)*24,LOLP!$B2177)*H2177/G2177,0)</f>
        <v>0</v>
      </c>
      <c r="J2177" s="7">
        <f ca="1">IF($F2177=1,OFFSET(start_33,LOLP!$D2177+(1-$C2177)*24,LOLP!$B2177)*H2177/G2177,0)</f>
        <v>0</v>
      </c>
      <c r="K2177" s="7">
        <f ca="1">IF($F2177,OFFSET(start_40,LOLP!$D2177+(1-$C2177)*24,LOLP!$B2177),0)</f>
        <v>0</v>
      </c>
      <c r="L2177" s="7">
        <f ca="1">IF($F2177,OFFSET(start_50,LOLP!$D2177+(1-$C2177)*24,LOLP!$B2177),0)</f>
        <v>0</v>
      </c>
      <c r="M2177" s="25">
        <f t="shared" ca="1" si="233"/>
        <v>0</v>
      </c>
      <c r="N2177" s="25">
        <f t="shared" ca="1" si="234"/>
        <v>0</v>
      </c>
      <c r="O2177" s="15" t="e">
        <f t="shared" ca="1" si="235"/>
        <v>#DIV/0!</v>
      </c>
      <c r="P2177" s="15" t="e">
        <f t="shared" ca="1" si="236"/>
        <v>#DIV/0!</v>
      </c>
    </row>
    <row r="2178" spans="1:16" x14ac:dyDescent="0.25">
      <c r="A2178" s="1">
        <f t="shared" si="237"/>
        <v>43191</v>
      </c>
      <c r="B2178" s="7">
        <f t="shared" si="232"/>
        <v>4</v>
      </c>
      <c r="C2178" s="4">
        <f>INDEX(Calendar!$E$3:$E$367,MATCH(LOLP!$A2178,Calendar!$B$3:$B$367,0))</f>
        <v>0</v>
      </c>
      <c r="D2178" s="2">
        <f t="shared" si="238"/>
        <v>15</v>
      </c>
      <c r="E2178" s="36">
        <v>18892</v>
      </c>
      <c r="F2178" s="7">
        <f>IFERROR(IF(INDEX('Temperature Data'!$AA$15:$AA$348,MATCH(LOLP!A2178,'Temperature Data'!$B$15:$B$348,0))&gt;IF(B2178=9,$G$2,LOLP!$F$2),1,0),0)</f>
        <v>0</v>
      </c>
      <c r="G2178" s="7">
        <f>SUMIFS(LOLP!$F$4:$F$8763,$C$4:$C$8763,$C2178,$B$4:$B$8763,$B2178,$D$4:$D$8763,$D2178)</f>
        <v>0</v>
      </c>
      <c r="H2178" s="7">
        <f>COUNTIFS(Calendar!$E$3:$E$367,LOLP!C2178,Calendar!$D$3:$D$367,LOLP!B2178)</f>
        <v>9</v>
      </c>
      <c r="I2178" s="7">
        <f ca="1">IF($F2178=1,OFFSET(start_norps,LOLP!$D2178+(1-$C2178)*24,LOLP!$B2178)*H2178/G2178,0)</f>
        <v>0</v>
      </c>
      <c r="J2178" s="7">
        <f ca="1">IF($F2178=1,OFFSET(start_33,LOLP!$D2178+(1-$C2178)*24,LOLP!$B2178)*H2178/G2178,0)</f>
        <v>0</v>
      </c>
      <c r="K2178" s="7">
        <f ca="1">IF($F2178,OFFSET(start_40,LOLP!$D2178+(1-$C2178)*24,LOLP!$B2178),0)</f>
        <v>0</v>
      </c>
      <c r="L2178" s="7">
        <f ca="1">IF($F2178,OFFSET(start_50,LOLP!$D2178+(1-$C2178)*24,LOLP!$B2178),0)</f>
        <v>0</v>
      </c>
      <c r="M2178" s="25">
        <f t="shared" ca="1" si="233"/>
        <v>0</v>
      </c>
      <c r="N2178" s="25">
        <f t="shared" ca="1" si="234"/>
        <v>0</v>
      </c>
      <c r="O2178" s="15" t="e">
        <f t="shared" ca="1" si="235"/>
        <v>#DIV/0!</v>
      </c>
      <c r="P2178" s="15" t="e">
        <f t="shared" ca="1" si="236"/>
        <v>#DIV/0!</v>
      </c>
    </row>
    <row r="2179" spans="1:16" x14ac:dyDescent="0.25">
      <c r="A2179" s="1">
        <f t="shared" si="237"/>
        <v>43191</v>
      </c>
      <c r="B2179" s="7">
        <f t="shared" si="232"/>
        <v>4</v>
      </c>
      <c r="C2179" s="4">
        <f>INDEX(Calendar!$E$3:$E$367,MATCH(LOLP!$A2179,Calendar!$B$3:$B$367,0))</f>
        <v>0</v>
      </c>
      <c r="D2179" s="2">
        <f t="shared" si="238"/>
        <v>16</v>
      </c>
      <c r="E2179" s="36">
        <v>19298</v>
      </c>
      <c r="F2179" s="7">
        <f>IFERROR(IF(INDEX('Temperature Data'!$AA$15:$AA$348,MATCH(LOLP!A2179,'Temperature Data'!$B$15:$B$348,0))&gt;IF(B2179=9,$G$2,LOLP!$F$2),1,0),0)</f>
        <v>0</v>
      </c>
      <c r="G2179" s="7">
        <f>SUMIFS(LOLP!$F$4:$F$8763,$C$4:$C$8763,$C2179,$B$4:$B$8763,$B2179,$D$4:$D$8763,$D2179)</f>
        <v>0</v>
      </c>
      <c r="H2179" s="7">
        <f>COUNTIFS(Calendar!$E$3:$E$367,LOLP!C2179,Calendar!$D$3:$D$367,LOLP!B2179)</f>
        <v>9</v>
      </c>
      <c r="I2179" s="7">
        <f ca="1">IF($F2179=1,OFFSET(start_norps,LOLP!$D2179+(1-$C2179)*24,LOLP!$B2179)*H2179/G2179,0)</f>
        <v>0</v>
      </c>
      <c r="J2179" s="7">
        <f ca="1">IF($F2179=1,OFFSET(start_33,LOLP!$D2179+(1-$C2179)*24,LOLP!$B2179)*H2179/G2179,0)</f>
        <v>0</v>
      </c>
      <c r="K2179" s="7">
        <f ca="1">IF($F2179,OFFSET(start_40,LOLP!$D2179+(1-$C2179)*24,LOLP!$B2179),0)</f>
        <v>0</v>
      </c>
      <c r="L2179" s="7">
        <f ca="1">IF($F2179,OFFSET(start_50,LOLP!$D2179+(1-$C2179)*24,LOLP!$B2179),0)</f>
        <v>0</v>
      </c>
      <c r="M2179" s="25">
        <f t="shared" ca="1" si="233"/>
        <v>0</v>
      </c>
      <c r="N2179" s="25">
        <f t="shared" ca="1" si="234"/>
        <v>0</v>
      </c>
      <c r="O2179" s="15" t="e">
        <f t="shared" ca="1" si="235"/>
        <v>#DIV/0!</v>
      </c>
      <c r="P2179" s="15" t="e">
        <f t="shared" ca="1" si="236"/>
        <v>#DIV/0!</v>
      </c>
    </row>
    <row r="2180" spans="1:16" x14ac:dyDescent="0.25">
      <c r="A2180" s="1">
        <f t="shared" si="237"/>
        <v>43191</v>
      </c>
      <c r="B2180" s="7">
        <f t="shared" si="232"/>
        <v>4</v>
      </c>
      <c r="C2180" s="4">
        <f>INDEX(Calendar!$E$3:$E$367,MATCH(LOLP!$A2180,Calendar!$B$3:$B$367,0))</f>
        <v>0</v>
      </c>
      <c r="D2180" s="2">
        <f t="shared" si="238"/>
        <v>17</v>
      </c>
      <c r="E2180" s="36">
        <v>19966</v>
      </c>
      <c r="F2180" s="7">
        <f>IFERROR(IF(INDEX('Temperature Data'!$AA$15:$AA$348,MATCH(LOLP!A2180,'Temperature Data'!$B$15:$B$348,0))&gt;IF(B2180=9,$G$2,LOLP!$F$2),1,0),0)</f>
        <v>0</v>
      </c>
      <c r="G2180" s="7">
        <f>SUMIFS(LOLP!$F$4:$F$8763,$C$4:$C$8763,$C2180,$B$4:$B$8763,$B2180,$D$4:$D$8763,$D2180)</f>
        <v>0</v>
      </c>
      <c r="H2180" s="7">
        <f>COUNTIFS(Calendar!$E$3:$E$367,LOLP!C2180,Calendar!$D$3:$D$367,LOLP!B2180)</f>
        <v>9</v>
      </c>
      <c r="I2180" s="7">
        <f ca="1">IF($F2180=1,OFFSET(start_norps,LOLP!$D2180+(1-$C2180)*24,LOLP!$B2180)*H2180/G2180,0)</f>
        <v>0</v>
      </c>
      <c r="J2180" s="7">
        <f ca="1">IF($F2180=1,OFFSET(start_33,LOLP!$D2180+(1-$C2180)*24,LOLP!$B2180)*H2180/G2180,0)</f>
        <v>0</v>
      </c>
      <c r="K2180" s="7">
        <f ca="1">IF($F2180,OFFSET(start_40,LOLP!$D2180+(1-$C2180)*24,LOLP!$B2180),0)</f>
        <v>0</v>
      </c>
      <c r="L2180" s="7">
        <f ca="1">IF($F2180,OFFSET(start_50,LOLP!$D2180+(1-$C2180)*24,LOLP!$B2180),0)</f>
        <v>0</v>
      </c>
      <c r="M2180" s="25">
        <f t="shared" ca="1" si="233"/>
        <v>0</v>
      </c>
      <c r="N2180" s="25">
        <f t="shared" ca="1" si="234"/>
        <v>0</v>
      </c>
      <c r="O2180" s="15" t="e">
        <f t="shared" ca="1" si="235"/>
        <v>#DIV/0!</v>
      </c>
      <c r="P2180" s="15" t="e">
        <f t="shared" ca="1" si="236"/>
        <v>#DIV/0!</v>
      </c>
    </row>
    <row r="2181" spans="1:16" x14ac:dyDescent="0.25">
      <c r="A2181" s="1">
        <f t="shared" si="237"/>
        <v>43191</v>
      </c>
      <c r="B2181" s="7">
        <f t="shared" ref="B2181:B2244" si="239">MONTH(A2181)</f>
        <v>4</v>
      </c>
      <c r="C2181" s="4">
        <f>INDEX(Calendar!$E$3:$E$367,MATCH(LOLP!$A2181,Calendar!$B$3:$B$367,0))</f>
        <v>0</v>
      </c>
      <c r="D2181" s="2">
        <f t="shared" si="238"/>
        <v>18</v>
      </c>
      <c r="E2181" s="36">
        <v>20823</v>
      </c>
      <c r="F2181" s="7">
        <f>IFERROR(IF(INDEX('Temperature Data'!$AA$15:$AA$348,MATCH(LOLP!A2181,'Temperature Data'!$B$15:$B$348,0))&gt;IF(B2181=9,$G$2,LOLP!$F$2),1,0),0)</f>
        <v>0</v>
      </c>
      <c r="G2181" s="7">
        <f>SUMIFS(LOLP!$F$4:$F$8763,$C$4:$C$8763,$C2181,$B$4:$B$8763,$B2181,$D$4:$D$8763,$D2181)</f>
        <v>0</v>
      </c>
      <c r="H2181" s="7">
        <f>COUNTIFS(Calendar!$E$3:$E$367,LOLP!C2181,Calendar!$D$3:$D$367,LOLP!B2181)</f>
        <v>9</v>
      </c>
      <c r="I2181" s="7">
        <f ca="1">IF($F2181=1,OFFSET(start_norps,LOLP!$D2181+(1-$C2181)*24,LOLP!$B2181)*H2181/G2181,0)</f>
        <v>0</v>
      </c>
      <c r="J2181" s="7">
        <f ca="1">IF($F2181=1,OFFSET(start_33,LOLP!$D2181+(1-$C2181)*24,LOLP!$B2181)*H2181/G2181,0)</f>
        <v>0</v>
      </c>
      <c r="K2181" s="7">
        <f ca="1">IF($F2181,OFFSET(start_40,LOLP!$D2181+(1-$C2181)*24,LOLP!$B2181),0)</f>
        <v>0</v>
      </c>
      <c r="L2181" s="7">
        <f ca="1">IF($F2181,OFFSET(start_50,LOLP!$D2181+(1-$C2181)*24,LOLP!$B2181),0)</f>
        <v>0</v>
      </c>
      <c r="M2181" s="25">
        <f t="shared" ref="M2181:M2244" ca="1" si="240">I2181/I$8764</f>
        <v>0</v>
      </c>
      <c r="N2181" s="25">
        <f t="shared" ref="N2181:N2244" ca="1" si="241">J2181/J$8764</f>
        <v>0</v>
      </c>
      <c r="O2181" s="15" t="e">
        <f t="shared" ref="O2181:O2244" ca="1" si="242">K2181/K$8764</f>
        <v>#DIV/0!</v>
      </c>
      <c r="P2181" s="15" t="e">
        <f t="shared" ref="P2181:P2244" ca="1" si="243">L2181/L$8764</f>
        <v>#DIV/0!</v>
      </c>
    </row>
    <row r="2182" spans="1:16" x14ac:dyDescent="0.25">
      <c r="A2182" s="1">
        <f t="shared" si="237"/>
        <v>43191</v>
      </c>
      <c r="B2182" s="7">
        <f t="shared" si="239"/>
        <v>4</v>
      </c>
      <c r="C2182" s="4">
        <f>INDEX(Calendar!$E$3:$E$367,MATCH(LOLP!$A2182,Calendar!$B$3:$B$367,0))</f>
        <v>0</v>
      </c>
      <c r="D2182" s="2">
        <f t="shared" si="238"/>
        <v>19</v>
      </c>
      <c r="E2182" s="36">
        <v>22167</v>
      </c>
      <c r="F2182" s="7">
        <f>IFERROR(IF(INDEX('Temperature Data'!$AA$15:$AA$348,MATCH(LOLP!A2182,'Temperature Data'!$B$15:$B$348,0))&gt;IF(B2182=9,$G$2,LOLP!$F$2),1,0),0)</f>
        <v>0</v>
      </c>
      <c r="G2182" s="7">
        <f>SUMIFS(LOLP!$F$4:$F$8763,$C$4:$C$8763,$C2182,$B$4:$B$8763,$B2182,$D$4:$D$8763,$D2182)</f>
        <v>0</v>
      </c>
      <c r="H2182" s="7">
        <f>COUNTIFS(Calendar!$E$3:$E$367,LOLP!C2182,Calendar!$D$3:$D$367,LOLP!B2182)</f>
        <v>9</v>
      </c>
      <c r="I2182" s="7">
        <f ca="1">IF($F2182=1,OFFSET(start_norps,LOLP!$D2182+(1-$C2182)*24,LOLP!$B2182)*H2182/G2182,0)</f>
        <v>0</v>
      </c>
      <c r="J2182" s="7">
        <f ca="1">IF($F2182=1,OFFSET(start_33,LOLP!$D2182+(1-$C2182)*24,LOLP!$B2182)*H2182/G2182,0)</f>
        <v>0</v>
      </c>
      <c r="K2182" s="7">
        <f ca="1">IF($F2182,OFFSET(start_40,LOLP!$D2182+(1-$C2182)*24,LOLP!$B2182),0)</f>
        <v>0</v>
      </c>
      <c r="L2182" s="7">
        <f ca="1">IF($F2182,OFFSET(start_50,LOLP!$D2182+(1-$C2182)*24,LOLP!$B2182),0)</f>
        <v>0</v>
      </c>
      <c r="M2182" s="25">
        <f t="shared" ca="1" si="240"/>
        <v>0</v>
      </c>
      <c r="N2182" s="25">
        <f t="shared" ca="1" si="241"/>
        <v>0</v>
      </c>
      <c r="O2182" s="15" t="e">
        <f t="shared" ca="1" si="242"/>
        <v>#DIV/0!</v>
      </c>
      <c r="P2182" s="15" t="e">
        <f t="shared" ca="1" si="243"/>
        <v>#DIV/0!</v>
      </c>
    </row>
    <row r="2183" spans="1:16" x14ac:dyDescent="0.25">
      <c r="A2183" s="1">
        <f t="shared" si="237"/>
        <v>43191</v>
      </c>
      <c r="B2183" s="7">
        <f t="shared" si="239"/>
        <v>4</v>
      </c>
      <c r="C2183" s="4">
        <f>INDEX(Calendar!$E$3:$E$367,MATCH(LOLP!$A2183,Calendar!$B$3:$B$367,0))</f>
        <v>0</v>
      </c>
      <c r="D2183" s="2">
        <f t="shared" si="238"/>
        <v>20</v>
      </c>
      <c r="E2183" s="36">
        <v>23937</v>
      </c>
      <c r="F2183" s="7">
        <f>IFERROR(IF(INDEX('Temperature Data'!$AA$15:$AA$348,MATCH(LOLP!A2183,'Temperature Data'!$B$15:$B$348,0))&gt;IF(B2183=9,$G$2,LOLP!$F$2),1,0),0)</f>
        <v>0</v>
      </c>
      <c r="G2183" s="7">
        <f>SUMIFS(LOLP!$F$4:$F$8763,$C$4:$C$8763,$C2183,$B$4:$B$8763,$B2183,$D$4:$D$8763,$D2183)</f>
        <v>0</v>
      </c>
      <c r="H2183" s="7">
        <f>COUNTIFS(Calendar!$E$3:$E$367,LOLP!C2183,Calendar!$D$3:$D$367,LOLP!B2183)</f>
        <v>9</v>
      </c>
      <c r="I2183" s="7">
        <f ca="1">IF($F2183=1,OFFSET(start_norps,LOLP!$D2183+(1-$C2183)*24,LOLP!$B2183)*H2183/G2183,0)</f>
        <v>0</v>
      </c>
      <c r="J2183" s="7">
        <f ca="1">IF($F2183=1,OFFSET(start_33,LOLP!$D2183+(1-$C2183)*24,LOLP!$B2183)*H2183/G2183,0)</f>
        <v>0</v>
      </c>
      <c r="K2183" s="7">
        <f ca="1">IF($F2183,OFFSET(start_40,LOLP!$D2183+(1-$C2183)*24,LOLP!$B2183),0)</f>
        <v>0</v>
      </c>
      <c r="L2183" s="7">
        <f ca="1">IF($F2183,OFFSET(start_50,LOLP!$D2183+(1-$C2183)*24,LOLP!$B2183),0)</f>
        <v>0</v>
      </c>
      <c r="M2183" s="25">
        <f t="shared" ca="1" si="240"/>
        <v>0</v>
      </c>
      <c r="N2183" s="25">
        <f t="shared" ca="1" si="241"/>
        <v>0</v>
      </c>
      <c r="O2183" s="15" t="e">
        <f t="shared" ca="1" si="242"/>
        <v>#DIV/0!</v>
      </c>
      <c r="P2183" s="15" t="e">
        <f t="shared" ca="1" si="243"/>
        <v>#DIV/0!</v>
      </c>
    </row>
    <row r="2184" spans="1:16" x14ac:dyDescent="0.25">
      <c r="A2184" s="1">
        <f t="shared" si="237"/>
        <v>43191</v>
      </c>
      <c r="B2184" s="7">
        <f t="shared" si="239"/>
        <v>4</v>
      </c>
      <c r="C2184" s="4">
        <f>INDEX(Calendar!$E$3:$E$367,MATCH(LOLP!$A2184,Calendar!$B$3:$B$367,0))</f>
        <v>0</v>
      </c>
      <c r="D2184" s="2">
        <f t="shared" si="238"/>
        <v>21</v>
      </c>
      <c r="E2184" s="36">
        <v>24493</v>
      </c>
      <c r="F2184" s="7">
        <f>IFERROR(IF(INDEX('Temperature Data'!$AA$15:$AA$348,MATCH(LOLP!A2184,'Temperature Data'!$B$15:$B$348,0))&gt;IF(B2184=9,$G$2,LOLP!$F$2),1,0),0)</f>
        <v>0</v>
      </c>
      <c r="G2184" s="7">
        <f>SUMIFS(LOLP!$F$4:$F$8763,$C$4:$C$8763,$C2184,$B$4:$B$8763,$B2184,$D$4:$D$8763,$D2184)</f>
        <v>0</v>
      </c>
      <c r="H2184" s="7">
        <f>COUNTIFS(Calendar!$E$3:$E$367,LOLP!C2184,Calendar!$D$3:$D$367,LOLP!B2184)</f>
        <v>9</v>
      </c>
      <c r="I2184" s="7">
        <f ca="1">IF($F2184=1,OFFSET(start_norps,LOLP!$D2184+(1-$C2184)*24,LOLP!$B2184)*H2184/G2184,0)</f>
        <v>0</v>
      </c>
      <c r="J2184" s="7">
        <f ca="1">IF($F2184=1,OFFSET(start_33,LOLP!$D2184+(1-$C2184)*24,LOLP!$B2184)*H2184/G2184,0)</f>
        <v>0</v>
      </c>
      <c r="K2184" s="7">
        <f ca="1">IF($F2184,OFFSET(start_40,LOLP!$D2184+(1-$C2184)*24,LOLP!$B2184),0)</f>
        <v>0</v>
      </c>
      <c r="L2184" s="7">
        <f ca="1">IF($F2184,OFFSET(start_50,LOLP!$D2184+(1-$C2184)*24,LOLP!$B2184),0)</f>
        <v>0</v>
      </c>
      <c r="M2184" s="25">
        <f t="shared" ca="1" si="240"/>
        <v>0</v>
      </c>
      <c r="N2184" s="25">
        <f t="shared" ca="1" si="241"/>
        <v>0</v>
      </c>
      <c r="O2184" s="15" t="e">
        <f t="shared" ca="1" si="242"/>
        <v>#DIV/0!</v>
      </c>
      <c r="P2184" s="15" t="e">
        <f t="shared" ca="1" si="243"/>
        <v>#DIV/0!</v>
      </c>
    </row>
    <row r="2185" spans="1:16" x14ac:dyDescent="0.25">
      <c r="A2185" s="1">
        <f t="shared" si="237"/>
        <v>43191</v>
      </c>
      <c r="B2185" s="7">
        <f t="shared" si="239"/>
        <v>4</v>
      </c>
      <c r="C2185" s="4">
        <f>INDEX(Calendar!$E$3:$E$367,MATCH(LOLP!$A2185,Calendar!$B$3:$B$367,0))</f>
        <v>0</v>
      </c>
      <c r="D2185" s="2">
        <f t="shared" si="238"/>
        <v>22</v>
      </c>
      <c r="E2185" s="36">
        <v>23734</v>
      </c>
      <c r="F2185" s="7">
        <f>IFERROR(IF(INDEX('Temperature Data'!$AA$15:$AA$348,MATCH(LOLP!A2185,'Temperature Data'!$B$15:$B$348,0))&gt;IF(B2185=9,$G$2,LOLP!$F$2),1,0),0)</f>
        <v>0</v>
      </c>
      <c r="G2185" s="7">
        <f>SUMIFS(LOLP!$F$4:$F$8763,$C$4:$C$8763,$C2185,$B$4:$B$8763,$B2185,$D$4:$D$8763,$D2185)</f>
        <v>0</v>
      </c>
      <c r="H2185" s="7">
        <f>COUNTIFS(Calendar!$E$3:$E$367,LOLP!C2185,Calendar!$D$3:$D$367,LOLP!B2185)</f>
        <v>9</v>
      </c>
      <c r="I2185" s="7">
        <f ca="1">IF($F2185=1,OFFSET(start_norps,LOLP!$D2185+(1-$C2185)*24,LOLP!$B2185)*H2185/G2185,0)</f>
        <v>0</v>
      </c>
      <c r="J2185" s="7">
        <f ca="1">IF($F2185=1,OFFSET(start_33,LOLP!$D2185+(1-$C2185)*24,LOLP!$B2185)*H2185/G2185,0)</f>
        <v>0</v>
      </c>
      <c r="K2185" s="7">
        <f ca="1">IF($F2185,OFFSET(start_40,LOLP!$D2185+(1-$C2185)*24,LOLP!$B2185),0)</f>
        <v>0</v>
      </c>
      <c r="L2185" s="7">
        <f ca="1">IF($F2185,OFFSET(start_50,LOLP!$D2185+(1-$C2185)*24,LOLP!$B2185),0)</f>
        <v>0</v>
      </c>
      <c r="M2185" s="25">
        <f t="shared" ca="1" si="240"/>
        <v>0</v>
      </c>
      <c r="N2185" s="25">
        <f t="shared" ca="1" si="241"/>
        <v>0</v>
      </c>
      <c r="O2185" s="15" t="e">
        <f t="shared" ca="1" si="242"/>
        <v>#DIV/0!</v>
      </c>
      <c r="P2185" s="15" t="e">
        <f t="shared" ca="1" si="243"/>
        <v>#DIV/0!</v>
      </c>
    </row>
    <row r="2186" spans="1:16" x14ac:dyDescent="0.25">
      <c r="A2186" s="1">
        <f t="shared" si="237"/>
        <v>43191</v>
      </c>
      <c r="B2186" s="7">
        <f t="shared" si="239"/>
        <v>4</v>
      </c>
      <c r="C2186" s="4">
        <f>INDEX(Calendar!$E$3:$E$367,MATCH(LOLP!$A2186,Calendar!$B$3:$B$367,0))</f>
        <v>0</v>
      </c>
      <c r="D2186" s="2">
        <f t="shared" si="238"/>
        <v>23</v>
      </c>
      <c r="E2186" s="36">
        <v>22206</v>
      </c>
      <c r="F2186" s="7">
        <f>IFERROR(IF(INDEX('Temperature Data'!$AA$15:$AA$348,MATCH(LOLP!A2186,'Temperature Data'!$B$15:$B$348,0))&gt;IF(B2186=9,$G$2,LOLP!$F$2),1,0),0)</f>
        <v>0</v>
      </c>
      <c r="G2186" s="7">
        <f>SUMIFS(LOLP!$F$4:$F$8763,$C$4:$C$8763,$C2186,$B$4:$B$8763,$B2186,$D$4:$D$8763,$D2186)</f>
        <v>0</v>
      </c>
      <c r="H2186" s="7">
        <f>COUNTIFS(Calendar!$E$3:$E$367,LOLP!C2186,Calendar!$D$3:$D$367,LOLP!B2186)</f>
        <v>9</v>
      </c>
      <c r="I2186" s="7">
        <f ca="1">IF($F2186=1,OFFSET(start_norps,LOLP!$D2186+(1-$C2186)*24,LOLP!$B2186)*H2186/G2186,0)</f>
        <v>0</v>
      </c>
      <c r="J2186" s="7">
        <f ca="1">IF($F2186=1,OFFSET(start_33,LOLP!$D2186+(1-$C2186)*24,LOLP!$B2186)*H2186/G2186,0)</f>
        <v>0</v>
      </c>
      <c r="K2186" s="7">
        <f ca="1">IF($F2186,OFFSET(start_40,LOLP!$D2186+(1-$C2186)*24,LOLP!$B2186),0)</f>
        <v>0</v>
      </c>
      <c r="L2186" s="7">
        <f ca="1">IF($F2186,OFFSET(start_50,LOLP!$D2186+(1-$C2186)*24,LOLP!$B2186),0)</f>
        <v>0</v>
      </c>
      <c r="M2186" s="25">
        <f t="shared" ca="1" si="240"/>
        <v>0</v>
      </c>
      <c r="N2186" s="25">
        <f t="shared" ca="1" si="241"/>
        <v>0</v>
      </c>
      <c r="O2186" s="15" t="e">
        <f t="shared" ca="1" si="242"/>
        <v>#DIV/0!</v>
      </c>
      <c r="P2186" s="15" t="e">
        <f t="shared" ca="1" si="243"/>
        <v>#DIV/0!</v>
      </c>
    </row>
    <row r="2187" spans="1:16" x14ac:dyDescent="0.25">
      <c r="A2187" s="1">
        <f t="shared" si="237"/>
        <v>43191</v>
      </c>
      <c r="B2187" s="7">
        <f t="shared" si="239"/>
        <v>4</v>
      </c>
      <c r="C2187" s="4">
        <f>INDEX(Calendar!$E$3:$E$367,MATCH(LOLP!$A2187,Calendar!$B$3:$B$367,0))</f>
        <v>0</v>
      </c>
      <c r="D2187" s="2">
        <f t="shared" si="238"/>
        <v>24</v>
      </c>
      <c r="E2187" s="36">
        <v>20652</v>
      </c>
      <c r="F2187" s="7">
        <f>IFERROR(IF(INDEX('Temperature Data'!$AA$15:$AA$348,MATCH(LOLP!A2187,'Temperature Data'!$B$15:$B$348,0))&gt;IF(B2187=9,$G$2,LOLP!$F$2),1,0),0)</f>
        <v>0</v>
      </c>
      <c r="G2187" s="7">
        <f>SUMIFS(LOLP!$F$4:$F$8763,$C$4:$C$8763,$C2187,$B$4:$B$8763,$B2187,$D$4:$D$8763,$D2187)</f>
        <v>0</v>
      </c>
      <c r="H2187" s="7">
        <f>COUNTIFS(Calendar!$E$3:$E$367,LOLP!C2187,Calendar!$D$3:$D$367,LOLP!B2187)</f>
        <v>9</v>
      </c>
      <c r="I2187" s="7">
        <f ca="1">IF($F2187=1,OFFSET(start_norps,LOLP!$D2187+(1-$C2187)*24,LOLP!$B2187)*H2187/G2187,0)</f>
        <v>0</v>
      </c>
      <c r="J2187" s="7">
        <f ca="1">IF($F2187=1,OFFSET(start_33,LOLP!$D2187+(1-$C2187)*24,LOLP!$B2187)*H2187/G2187,0)</f>
        <v>0</v>
      </c>
      <c r="K2187" s="7">
        <f ca="1">IF($F2187,OFFSET(start_40,LOLP!$D2187+(1-$C2187)*24,LOLP!$B2187),0)</f>
        <v>0</v>
      </c>
      <c r="L2187" s="7">
        <f ca="1">IF($F2187,OFFSET(start_50,LOLP!$D2187+(1-$C2187)*24,LOLP!$B2187),0)</f>
        <v>0</v>
      </c>
      <c r="M2187" s="25">
        <f t="shared" ca="1" si="240"/>
        <v>0</v>
      </c>
      <c r="N2187" s="25">
        <f t="shared" ca="1" si="241"/>
        <v>0</v>
      </c>
      <c r="O2187" s="15" t="e">
        <f t="shared" ca="1" si="242"/>
        <v>#DIV/0!</v>
      </c>
      <c r="P2187" s="15" t="e">
        <f t="shared" ca="1" si="243"/>
        <v>#DIV/0!</v>
      </c>
    </row>
    <row r="2188" spans="1:16" x14ac:dyDescent="0.25">
      <c r="A2188" s="1">
        <f t="shared" si="237"/>
        <v>43192</v>
      </c>
      <c r="B2188" s="7">
        <f t="shared" si="239"/>
        <v>4</v>
      </c>
      <c r="C2188" s="4">
        <f>INDEX(Calendar!$E$3:$E$367,MATCH(LOLP!$A2188,Calendar!$B$3:$B$367,0))</f>
        <v>1</v>
      </c>
      <c r="D2188" s="2">
        <f t="shared" si="238"/>
        <v>1</v>
      </c>
      <c r="E2188" s="36">
        <v>19626</v>
      </c>
      <c r="F2188" s="7">
        <f>IFERROR(IF(INDEX('Temperature Data'!$AA$15:$AA$348,MATCH(LOLP!A2188,'Temperature Data'!$B$15:$B$348,0))&gt;IF(B2188=9,$G$2,LOLP!$F$2),1,0),0)</f>
        <v>0</v>
      </c>
      <c r="G2188" s="7">
        <f>SUMIFS(LOLP!$F$4:$F$8763,$C$4:$C$8763,$C2188,$B$4:$B$8763,$B2188,$D$4:$D$8763,$D2188)</f>
        <v>0</v>
      </c>
      <c r="H2188" s="7">
        <f>COUNTIFS(Calendar!$E$3:$E$367,LOLP!C2188,Calendar!$D$3:$D$367,LOLP!B2188)</f>
        <v>21</v>
      </c>
      <c r="I2188" s="7">
        <f ca="1">IF($F2188=1,OFFSET(start_norps,LOLP!$D2188+(1-$C2188)*24,LOLP!$B2188)*H2188/G2188,0)</f>
        <v>0</v>
      </c>
      <c r="J2188" s="7">
        <f ca="1">IF($F2188=1,OFFSET(start_33,LOLP!$D2188+(1-$C2188)*24,LOLP!$B2188)*H2188/G2188,0)</f>
        <v>0</v>
      </c>
      <c r="K2188" s="7">
        <f ca="1">IF($F2188,OFFSET(start_40,LOLP!$D2188+(1-$C2188)*24,LOLP!$B2188),0)</f>
        <v>0</v>
      </c>
      <c r="L2188" s="7">
        <f ca="1">IF($F2188,OFFSET(start_50,LOLP!$D2188+(1-$C2188)*24,LOLP!$B2188),0)</f>
        <v>0</v>
      </c>
      <c r="M2188" s="25">
        <f t="shared" ca="1" si="240"/>
        <v>0</v>
      </c>
      <c r="N2188" s="25">
        <f t="shared" ca="1" si="241"/>
        <v>0</v>
      </c>
      <c r="O2188" s="15" t="e">
        <f t="shared" ca="1" si="242"/>
        <v>#DIV/0!</v>
      </c>
      <c r="P2188" s="15" t="e">
        <f t="shared" ca="1" si="243"/>
        <v>#DIV/0!</v>
      </c>
    </row>
    <row r="2189" spans="1:16" x14ac:dyDescent="0.25">
      <c r="A2189" s="1">
        <f t="shared" si="237"/>
        <v>43192</v>
      </c>
      <c r="B2189" s="7">
        <f t="shared" si="239"/>
        <v>4</v>
      </c>
      <c r="C2189" s="4">
        <f>INDEX(Calendar!$E$3:$E$367,MATCH(LOLP!$A2189,Calendar!$B$3:$B$367,0))</f>
        <v>1</v>
      </c>
      <c r="D2189" s="2">
        <f t="shared" si="238"/>
        <v>2</v>
      </c>
      <c r="E2189" s="36">
        <v>18929</v>
      </c>
      <c r="F2189" s="7">
        <f>IFERROR(IF(INDEX('Temperature Data'!$AA$15:$AA$348,MATCH(LOLP!A2189,'Temperature Data'!$B$15:$B$348,0))&gt;IF(B2189=9,$G$2,LOLP!$F$2),1,0),0)</f>
        <v>0</v>
      </c>
      <c r="G2189" s="7">
        <f>SUMIFS(LOLP!$F$4:$F$8763,$C$4:$C$8763,$C2189,$B$4:$B$8763,$B2189,$D$4:$D$8763,$D2189)</f>
        <v>0</v>
      </c>
      <c r="H2189" s="7">
        <f>COUNTIFS(Calendar!$E$3:$E$367,LOLP!C2189,Calendar!$D$3:$D$367,LOLP!B2189)</f>
        <v>21</v>
      </c>
      <c r="I2189" s="7">
        <f ca="1">IF($F2189=1,OFFSET(start_norps,LOLP!$D2189+(1-$C2189)*24,LOLP!$B2189)*H2189/G2189,0)</f>
        <v>0</v>
      </c>
      <c r="J2189" s="7">
        <f ca="1">IF($F2189=1,OFFSET(start_33,LOLP!$D2189+(1-$C2189)*24,LOLP!$B2189)*H2189/G2189,0)</f>
        <v>0</v>
      </c>
      <c r="K2189" s="7">
        <f ca="1">IF($F2189,OFFSET(start_40,LOLP!$D2189+(1-$C2189)*24,LOLP!$B2189),0)</f>
        <v>0</v>
      </c>
      <c r="L2189" s="7">
        <f ca="1">IF($F2189,OFFSET(start_50,LOLP!$D2189+(1-$C2189)*24,LOLP!$B2189),0)</f>
        <v>0</v>
      </c>
      <c r="M2189" s="25">
        <f t="shared" ca="1" si="240"/>
        <v>0</v>
      </c>
      <c r="N2189" s="25">
        <f t="shared" ca="1" si="241"/>
        <v>0</v>
      </c>
      <c r="O2189" s="15" t="e">
        <f t="shared" ca="1" si="242"/>
        <v>#DIV/0!</v>
      </c>
      <c r="P2189" s="15" t="e">
        <f t="shared" ca="1" si="243"/>
        <v>#DIV/0!</v>
      </c>
    </row>
    <row r="2190" spans="1:16" x14ac:dyDescent="0.25">
      <c r="A2190" s="1">
        <f t="shared" si="237"/>
        <v>43192</v>
      </c>
      <c r="B2190" s="7">
        <f t="shared" si="239"/>
        <v>4</v>
      </c>
      <c r="C2190" s="4">
        <f>INDEX(Calendar!$E$3:$E$367,MATCH(LOLP!$A2190,Calendar!$B$3:$B$367,0))</f>
        <v>1</v>
      </c>
      <c r="D2190" s="2">
        <f t="shared" si="238"/>
        <v>3</v>
      </c>
      <c r="E2190" s="36">
        <v>18538</v>
      </c>
      <c r="F2190" s="7">
        <f>IFERROR(IF(INDEX('Temperature Data'!$AA$15:$AA$348,MATCH(LOLP!A2190,'Temperature Data'!$B$15:$B$348,0))&gt;IF(B2190=9,$G$2,LOLP!$F$2),1,0),0)</f>
        <v>0</v>
      </c>
      <c r="G2190" s="7">
        <f>SUMIFS(LOLP!$F$4:$F$8763,$C$4:$C$8763,$C2190,$B$4:$B$8763,$B2190,$D$4:$D$8763,$D2190)</f>
        <v>0</v>
      </c>
      <c r="H2190" s="7">
        <f>COUNTIFS(Calendar!$E$3:$E$367,LOLP!C2190,Calendar!$D$3:$D$367,LOLP!B2190)</f>
        <v>21</v>
      </c>
      <c r="I2190" s="7">
        <f ca="1">IF($F2190=1,OFFSET(start_norps,LOLP!$D2190+(1-$C2190)*24,LOLP!$B2190)*H2190/G2190,0)</f>
        <v>0</v>
      </c>
      <c r="J2190" s="7">
        <f ca="1">IF($F2190=1,OFFSET(start_33,LOLP!$D2190+(1-$C2190)*24,LOLP!$B2190)*H2190/G2190,0)</f>
        <v>0</v>
      </c>
      <c r="K2190" s="7">
        <f ca="1">IF($F2190,OFFSET(start_40,LOLP!$D2190+(1-$C2190)*24,LOLP!$B2190),0)</f>
        <v>0</v>
      </c>
      <c r="L2190" s="7">
        <f ca="1">IF($F2190,OFFSET(start_50,LOLP!$D2190+(1-$C2190)*24,LOLP!$B2190),0)</f>
        <v>0</v>
      </c>
      <c r="M2190" s="25">
        <f t="shared" ca="1" si="240"/>
        <v>0</v>
      </c>
      <c r="N2190" s="25">
        <f t="shared" ca="1" si="241"/>
        <v>0</v>
      </c>
      <c r="O2190" s="15" t="e">
        <f t="shared" ca="1" si="242"/>
        <v>#DIV/0!</v>
      </c>
      <c r="P2190" s="15" t="e">
        <f t="shared" ca="1" si="243"/>
        <v>#DIV/0!</v>
      </c>
    </row>
    <row r="2191" spans="1:16" x14ac:dyDescent="0.25">
      <c r="A2191" s="1">
        <f t="shared" si="237"/>
        <v>43192</v>
      </c>
      <c r="B2191" s="7">
        <f t="shared" si="239"/>
        <v>4</v>
      </c>
      <c r="C2191" s="4">
        <f>INDEX(Calendar!$E$3:$E$367,MATCH(LOLP!$A2191,Calendar!$B$3:$B$367,0))</f>
        <v>1</v>
      </c>
      <c r="D2191" s="2">
        <f t="shared" si="238"/>
        <v>4</v>
      </c>
      <c r="E2191" s="36">
        <v>18524</v>
      </c>
      <c r="F2191" s="7">
        <f>IFERROR(IF(INDEX('Temperature Data'!$AA$15:$AA$348,MATCH(LOLP!A2191,'Temperature Data'!$B$15:$B$348,0))&gt;IF(B2191=9,$G$2,LOLP!$F$2),1,0),0)</f>
        <v>0</v>
      </c>
      <c r="G2191" s="7">
        <f>SUMIFS(LOLP!$F$4:$F$8763,$C$4:$C$8763,$C2191,$B$4:$B$8763,$B2191,$D$4:$D$8763,$D2191)</f>
        <v>0</v>
      </c>
      <c r="H2191" s="7">
        <f>COUNTIFS(Calendar!$E$3:$E$367,LOLP!C2191,Calendar!$D$3:$D$367,LOLP!B2191)</f>
        <v>21</v>
      </c>
      <c r="I2191" s="7">
        <f ca="1">IF($F2191=1,OFFSET(start_norps,LOLP!$D2191+(1-$C2191)*24,LOLP!$B2191)*H2191/G2191,0)</f>
        <v>0</v>
      </c>
      <c r="J2191" s="7">
        <f ca="1">IF($F2191=1,OFFSET(start_33,LOLP!$D2191+(1-$C2191)*24,LOLP!$B2191)*H2191/G2191,0)</f>
        <v>0</v>
      </c>
      <c r="K2191" s="7">
        <f ca="1">IF($F2191,OFFSET(start_40,LOLP!$D2191+(1-$C2191)*24,LOLP!$B2191),0)</f>
        <v>0</v>
      </c>
      <c r="L2191" s="7">
        <f ca="1">IF($F2191,OFFSET(start_50,LOLP!$D2191+(1-$C2191)*24,LOLP!$B2191),0)</f>
        <v>0</v>
      </c>
      <c r="M2191" s="25">
        <f t="shared" ca="1" si="240"/>
        <v>0</v>
      </c>
      <c r="N2191" s="25">
        <f t="shared" ca="1" si="241"/>
        <v>0</v>
      </c>
      <c r="O2191" s="15" t="e">
        <f t="shared" ca="1" si="242"/>
        <v>#DIV/0!</v>
      </c>
      <c r="P2191" s="15" t="e">
        <f t="shared" ca="1" si="243"/>
        <v>#DIV/0!</v>
      </c>
    </row>
    <row r="2192" spans="1:16" x14ac:dyDescent="0.25">
      <c r="A2192" s="1">
        <f t="shared" si="237"/>
        <v>43192</v>
      </c>
      <c r="B2192" s="7">
        <f t="shared" si="239"/>
        <v>4</v>
      </c>
      <c r="C2192" s="4">
        <f>INDEX(Calendar!$E$3:$E$367,MATCH(LOLP!$A2192,Calendar!$B$3:$B$367,0))</f>
        <v>1</v>
      </c>
      <c r="D2192" s="2">
        <f t="shared" si="238"/>
        <v>5</v>
      </c>
      <c r="E2192" s="36">
        <v>19187</v>
      </c>
      <c r="F2192" s="7">
        <f>IFERROR(IF(INDEX('Temperature Data'!$AA$15:$AA$348,MATCH(LOLP!A2192,'Temperature Data'!$B$15:$B$348,0))&gt;IF(B2192=9,$G$2,LOLP!$F$2),1,0),0)</f>
        <v>0</v>
      </c>
      <c r="G2192" s="7">
        <f>SUMIFS(LOLP!$F$4:$F$8763,$C$4:$C$8763,$C2192,$B$4:$B$8763,$B2192,$D$4:$D$8763,$D2192)</f>
        <v>0</v>
      </c>
      <c r="H2192" s="7">
        <f>COUNTIFS(Calendar!$E$3:$E$367,LOLP!C2192,Calendar!$D$3:$D$367,LOLP!B2192)</f>
        <v>21</v>
      </c>
      <c r="I2192" s="7">
        <f ca="1">IF($F2192=1,OFFSET(start_norps,LOLP!$D2192+(1-$C2192)*24,LOLP!$B2192)*H2192/G2192,0)</f>
        <v>0</v>
      </c>
      <c r="J2192" s="7">
        <f ca="1">IF($F2192=1,OFFSET(start_33,LOLP!$D2192+(1-$C2192)*24,LOLP!$B2192)*H2192/G2192,0)</f>
        <v>0</v>
      </c>
      <c r="K2192" s="7">
        <f ca="1">IF($F2192,OFFSET(start_40,LOLP!$D2192+(1-$C2192)*24,LOLP!$B2192),0)</f>
        <v>0</v>
      </c>
      <c r="L2192" s="7">
        <f ca="1">IF($F2192,OFFSET(start_50,LOLP!$D2192+(1-$C2192)*24,LOLP!$B2192),0)</f>
        <v>0</v>
      </c>
      <c r="M2192" s="25">
        <f t="shared" ca="1" si="240"/>
        <v>0</v>
      </c>
      <c r="N2192" s="25">
        <f t="shared" ca="1" si="241"/>
        <v>0</v>
      </c>
      <c r="O2192" s="15" t="e">
        <f t="shared" ca="1" si="242"/>
        <v>#DIV/0!</v>
      </c>
      <c r="P2192" s="15" t="e">
        <f t="shared" ca="1" si="243"/>
        <v>#DIV/0!</v>
      </c>
    </row>
    <row r="2193" spans="1:16" x14ac:dyDescent="0.25">
      <c r="A2193" s="1">
        <f t="shared" si="237"/>
        <v>43192</v>
      </c>
      <c r="B2193" s="7">
        <f t="shared" si="239"/>
        <v>4</v>
      </c>
      <c r="C2193" s="4">
        <f>INDEX(Calendar!$E$3:$E$367,MATCH(LOLP!$A2193,Calendar!$B$3:$B$367,0))</f>
        <v>1</v>
      </c>
      <c r="D2193" s="2">
        <f t="shared" si="238"/>
        <v>6</v>
      </c>
      <c r="E2193" s="36">
        <v>20584</v>
      </c>
      <c r="F2193" s="7">
        <f>IFERROR(IF(INDEX('Temperature Data'!$AA$15:$AA$348,MATCH(LOLP!A2193,'Temperature Data'!$B$15:$B$348,0))&gt;IF(B2193=9,$G$2,LOLP!$F$2),1,0),0)</f>
        <v>0</v>
      </c>
      <c r="G2193" s="7">
        <f>SUMIFS(LOLP!$F$4:$F$8763,$C$4:$C$8763,$C2193,$B$4:$B$8763,$B2193,$D$4:$D$8763,$D2193)</f>
        <v>0</v>
      </c>
      <c r="H2193" s="7">
        <f>COUNTIFS(Calendar!$E$3:$E$367,LOLP!C2193,Calendar!$D$3:$D$367,LOLP!B2193)</f>
        <v>21</v>
      </c>
      <c r="I2193" s="7">
        <f ca="1">IF($F2193=1,OFFSET(start_norps,LOLP!$D2193+(1-$C2193)*24,LOLP!$B2193)*H2193/G2193,0)</f>
        <v>0</v>
      </c>
      <c r="J2193" s="7">
        <f ca="1">IF($F2193=1,OFFSET(start_33,LOLP!$D2193+(1-$C2193)*24,LOLP!$B2193)*H2193/G2193,0)</f>
        <v>0</v>
      </c>
      <c r="K2193" s="7">
        <f ca="1">IF($F2193,OFFSET(start_40,LOLP!$D2193+(1-$C2193)*24,LOLP!$B2193),0)</f>
        <v>0</v>
      </c>
      <c r="L2193" s="7">
        <f ca="1">IF($F2193,OFFSET(start_50,LOLP!$D2193+(1-$C2193)*24,LOLP!$B2193),0)</f>
        <v>0</v>
      </c>
      <c r="M2193" s="25">
        <f t="shared" ca="1" si="240"/>
        <v>0</v>
      </c>
      <c r="N2193" s="25">
        <f t="shared" ca="1" si="241"/>
        <v>0</v>
      </c>
      <c r="O2193" s="15" t="e">
        <f t="shared" ca="1" si="242"/>
        <v>#DIV/0!</v>
      </c>
      <c r="P2193" s="15" t="e">
        <f t="shared" ca="1" si="243"/>
        <v>#DIV/0!</v>
      </c>
    </row>
    <row r="2194" spans="1:16" x14ac:dyDescent="0.25">
      <c r="A2194" s="1">
        <f t="shared" si="237"/>
        <v>43192</v>
      </c>
      <c r="B2194" s="7">
        <f t="shared" si="239"/>
        <v>4</v>
      </c>
      <c r="C2194" s="4">
        <f>INDEX(Calendar!$E$3:$E$367,MATCH(LOLP!$A2194,Calendar!$B$3:$B$367,0))</f>
        <v>1</v>
      </c>
      <c r="D2194" s="2">
        <f t="shared" si="238"/>
        <v>7</v>
      </c>
      <c r="E2194" s="36">
        <v>22643</v>
      </c>
      <c r="F2194" s="7">
        <f>IFERROR(IF(INDEX('Temperature Data'!$AA$15:$AA$348,MATCH(LOLP!A2194,'Temperature Data'!$B$15:$B$348,0))&gt;IF(B2194=9,$G$2,LOLP!$F$2),1,0),0)</f>
        <v>0</v>
      </c>
      <c r="G2194" s="7">
        <f>SUMIFS(LOLP!$F$4:$F$8763,$C$4:$C$8763,$C2194,$B$4:$B$8763,$B2194,$D$4:$D$8763,$D2194)</f>
        <v>0</v>
      </c>
      <c r="H2194" s="7">
        <f>COUNTIFS(Calendar!$E$3:$E$367,LOLP!C2194,Calendar!$D$3:$D$367,LOLP!B2194)</f>
        <v>21</v>
      </c>
      <c r="I2194" s="7">
        <f ca="1">IF($F2194=1,OFFSET(start_norps,LOLP!$D2194+(1-$C2194)*24,LOLP!$B2194)*H2194/G2194,0)</f>
        <v>0</v>
      </c>
      <c r="J2194" s="7">
        <f ca="1">IF($F2194=1,OFFSET(start_33,LOLP!$D2194+(1-$C2194)*24,LOLP!$B2194)*H2194/G2194,0)</f>
        <v>0</v>
      </c>
      <c r="K2194" s="7">
        <f ca="1">IF($F2194,OFFSET(start_40,LOLP!$D2194+(1-$C2194)*24,LOLP!$B2194),0)</f>
        <v>0</v>
      </c>
      <c r="L2194" s="7">
        <f ca="1">IF($F2194,OFFSET(start_50,LOLP!$D2194+(1-$C2194)*24,LOLP!$B2194),0)</f>
        <v>0</v>
      </c>
      <c r="M2194" s="25">
        <f t="shared" ca="1" si="240"/>
        <v>0</v>
      </c>
      <c r="N2194" s="25">
        <f t="shared" ca="1" si="241"/>
        <v>0</v>
      </c>
      <c r="O2194" s="15" t="e">
        <f t="shared" ca="1" si="242"/>
        <v>#DIV/0!</v>
      </c>
      <c r="P2194" s="15" t="e">
        <f t="shared" ca="1" si="243"/>
        <v>#DIV/0!</v>
      </c>
    </row>
    <row r="2195" spans="1:16" x14ac:dyDescent="0.25">
      <c r="A2195" s="1">
        <f t="shared" si="237"/>
        <v>43192</v>
      </c>
      <c r="B2195" s="7">
        <f t="shared" si="239"/>
        <v>4</v>
      </c>
      <c r="C2195" s="4">
        <f>INDEX(Calendar!$E$3:$E$367,MATCH(LOLP!$A2195,Calendar!$B$3:$B$367,0))</f>
        <v>1</v>
      </c>
      <c r="D2195" s="2">
        <f t="shared" si="238"/>
        <v>8</v>
      </c>
      <c r="E2195" s="36">
        <v>24068</v>
      </c>
      <c r="F2195" s="7">
        <f>IFERROR(IF(INDEX('Temperature Data'!$AA$15:$AA$348,MATCH(LOLP!A2195,'Temperature Data'!$B$15:$B$348,0))&gt;IF(B2195=9,$G$2,LOLP!$F$2),1,0),0)</f>
        <v>0</v>
      </c>
      <c r="G2195" s="7">
        <f>SUMIFS(LOLP!$F$4:$F$8763,$C$4:$C$8763,$C2195,$B$4:$B$8763,$B2195,$D$4:$D$8763,$D2195)</f>
        <v>0</v>
      </c>
      <c r="H2195" s="7">
        <f>COUNTIFS(Calendar!$E$3:$E$367,LOLP!C2195,Calendar!$D$3:$D$367,LOLP!B2195)</f>
        <v>21</v>
      </c>
      <c r="I2195" s="7">
        <f ca="1">IF($F2195=1,OFFSET(start_norps,LOLP!$D2195+(1-$C2195)*24,LOLP!$B2195)*H2195/G2195,0)</f>
        <v>0</v>
      </c>
      <c r="J2195" s="7">
        <f ca="1">IF($F2195=1,OFFSET(start_33,LOLP!$D2195+(1-$C2195)*24,LOLP!$B2195)*H2195/G2195,0)</f>
        <v>0</v>
      </c>
      <c r="K2195" s="7">
        <f ca="1">IF($F2195,OFFSET(start_40,LOLP!$D2195+(1-$C2195)*24,LOLP!$B2195),0)</f>
        <v>0</v>
      </c>
      <c r="L2195" s="7">
        <f ca="1">IF($F2195,OFFSET(start_50,LOLP!$D2195+(1-$C2195)*24,LOLP!$B2195),0)</f>
        <v>0</v>
      </c>
      <c r="M2195" s="25">
        <f t="shared" ca="1" si="240"/>
        <v>0</v>
      </c>
      <c r="N2195" s="25">
        <f t="shared" ca="1" si="241"/>
        <v>0</v>
      </c>
      <c r="O2195" s="15" t="e">
        <f t="shared" ca="1" si="242"/>
        <v>#DIV/0!</v>
      </c>
      <c r="P2195" s="15" t="e">
        <f t="shared" ca="1" si="243"/>
        <v>#DIV/0!</v>
      </c>
    </row>
    <row r="2196" spans="1:16" x14ac:dyDescent="0.25">
      <c r="A2196" s="1">
        <f t="shared" si="237"/>
        <v>43192</v>
      </c>
      <c r="B2196" s="7">
        <f t="shared" si="239"/>
        <v>4</v>
      </c>
      <c r="C2196" s="4">
        <f>INDEX(Calendar!$E$3:$E$367,MATCH(LOLP!$A2196,Calendar!$B$3:$B$367,0))</f>
        <v>1</v>
      </c>
      <c r="D2196" s="2">
        <f t="shared" si="238"/>
        <v>9</v>
      </c>
      <c r="E2196" s="36">
        <v>24615</v>
      </c>
      <c r="F2196" s="7">
        <f>IFERROR(IF(INDEX('Temperature Data'!$AA$15:$AA$348,MATCH(LOLP!A2196,'Temperature Data'!$B$15:$B$348,0))&gt;IF(B2196=9,$G$2,LOLP!$F$2),1,0),0)</f>
        <v>0</v>
      </c>
      <c r="G2196" s="7">
        <f>SUMIFS(LOLP!$F$4:$F$8763,$C$4:$C$8763,$C2196,$B$4:$B$8763,$B2196,$D$4:$D$8763,$D2196)</f>
        <v>0</v>
      </c>
      <c r="H2196" s="7">
        <f>COUNTIFS(Calendar!$E$3:$E$367,LOLP!C2196,Calendar!$D$3:$D$367,LOLP!B2196)</f>
        <v>21</v>
      </c>
      <c r="I2196" s="7">
        <f ca="1">IF($F2196=1,OFFSET(start_norps,LOLP!$D2196+(1-$C2196)*24,LOLP!$B2196)*H2196/G2196,0)</f>
        <v>0</v>
      </c>
      <c r="J2196" s="7">
        <f ca="1">IF($F2196=1,OFFSET(start_33,LOLP!$D2196+(1-$C2196)*24,LOLP!$B2196)*H2196/G2196,0)</f>
        <v>0</v>
      </c>
      <c r="K2196" s="7">
        <f ca="1">IF($F2196,OFFSET(start_40,LOLP!$D2196+(1-$C2196)*24,LOLP!$B2196),0)</f>
        <v>0</v>
      </c>
      <c r="L2196" s="7">
        <f ca="1">IF($F2196,OFFSET(start_50,LOLP!$D2196+(1-$C2196)*24,LOLP!$B2196),0)</f>
        <v>0</v>
      </c>
      <c r="M2196" s="25">
        <f t="shared" ca="1" si="240"/>
        <v>0</v>
      </c>
      <c r="N2196" s="25">
        <f t="shared" ca="1" si="241"/>
        <v>0</v>
      </c>
      <c r="O2196" s="15" t="e">
        <f t="shared" ca="1" si="242"/>
        <v>#DIV/0!</v>
      </c>
      <c r="P2196" s="15" t="e">
        <f t="shared" ca="1" si="243"/>
        <v>#DIV/0!</v>
      </c>
    </row>
    <row r="2197" spans="1:16" x14ac:dyDescent="0.25">
      <c r="A2197" s="1">
        <f t="shared" si="237"/>
        <v>43192</v>
      </c>
      <c r="B2197" s="7">
        <f t="shared" si="239"/>
        <v>4</v>
      </c>
      <c r="C2197" s="4">
        <f>INDEX(Calendar!$E$3:$E$367,MATCH(LOLP!$A2197,Calendar!$B$3:$B$367,0))</f>
        <v>1</v>
      </c>
      <c r="D2197" s="2">
        <f t="shared" si="238"/>
        <v>10</v>
      </c>
      <c r="E2197" s="36">
        <v>24635</v>
      </c>
      <c r="F2197" s="7">
        <f>IFERROR(IF(INDEX('Temperature Data'!$AA$15:$AA$348,MATCH(LOLP!A2197,'Temperature Data'!$B$15:$B$348,0))&gt;IF(B2197=9,$G$2,LOLP!$F$2),1,0),0)</f>
        <v>0</v>
      </c>
      <c r="G2197" s="7">
        <f>SUMIFS(LOLP!$F$4:$F$8763,$C$4:$C$8763,$C2197,$B$4:$B$8763,$B2197,$D$4:$D$8763,$D2197)</f>
        <v>0</v>
      </c>
      <c r="H2197" s="7">
        <f>COUNTIFS(Calendar!$E$3:$E$367,LOLP!C2197,Calendar!$D$3:$D$367,LOLP!B2197)</f>
        <v>21</v>
      </c>
      <c r="I2197" s="7">
        <f ca="1">IF($F2197=1,OFFSET(start_norps,LOLP!$D2197+(1-$C2197)*24,LOLP!$B2197)*H2197/G2197,0)</f>
        <v>0</v>
      </c>
      <c r="J2197" s="7">
        <f ca="1">IF($F2197=1,OFFSET(start_33,LOLP!$D2197+(1-$C2197)*24,LOLP!$B2197)*H2197/G2197,0)</f>
        <v>0</v>
      </c>
      <c r="K2197" s="7">
        <f ca="1">IF($F2197,OFFSET(start_40,LOLP!$D2197+(1-$C2197)*24,LOLP!$B2197),0)</f>
        <v>0</v>
      </c>
      <c r="L2197" s="7">
        <f ca="1">IF($F2197,OFFSET(start_50,LOLP!$D2197+(1-$C2197)*24,LOLP!$B2197),0)</f>
        <v>0</v>
      </c>
      <c r="M2197" s="25">
        <f t="shared" ca="1" si="240"/>
        <v>0</v>
      </c>
      <c r="N2197" s="25">
        <f t="shared" ca="1" si="241"/>
        <v>0</v>
      </c>
      <c r="O2197" s="15" t="e">
        <f t="shared" ca="1" si="242"/>
        <v>#DIV/0!</v>
      </c>
      <c r="P2197" s="15" t="e">
        <f t="shared" ca="1" si="243"/>
        <v>#DIV/0!</v>
      </c>
    </row>
    <row r="2198" spans="1:16" x14ac:dyDescent="0.25">
      <c r="A2198" s="1">
        <f t="shared" si="237"/>
        <v>43192</v>
      </c>
      <c r="B2198" s="7">
        <f t="shared" si="239"/>
        <v>4</v>
      </c>
      <c r="C2198" s="4">
        <f>INDEX(Calendar!$E$3:$E$367,MATCH(LOLP!$A2198,Calendar!$B$3:$B$367,0))</f>
        <v>1</v>
      </c>
      <c r="D2198" s="2">
        <f t="shared" si="238"/>
        <v>11</v>
      </c>
      <c r="E2198" s="36">
        <v>24842</v>
      </c>
      <c r="F2198" s="7">
        <f>IFERROR(IF(INDEX('Temperature Data'!$AA$15:$AA$348,MATCH(LOLP!A2198,'Temperature Data'!$B$15:$B$348,0))&gt;IF(B2198=9,$G$2,LOLP!$F$2),1,0),0)</f>
        <v>0</v>
      </c>
      <c r="G2198" s="7">
        <f>SUMIFS(LOLP!$F$4:$F$8763,$C$4:$C$8763,$C2198,$B$4:$B$8763,$B2198,$D$4:$D$8763,$D2198)</f>
        <v>0</v>
      </c>
      <c r="H2198" s="7">
        <f>COUNTIFS(Calendar!$E$3:$E$367,LOLP!C2198,Calendar!$D$3:$D$367,LOLP!B2198)</f>
        <v>21</v>
      </c>
      <c r="I2198" s="7">
        <f ca="1">IF($F2198=1,OFFSET(start_norps,LOLP!$D2198+(1-$C2198)*24,LOLP!$B2198)*H2198/G2198,0)</f>
        <v>0</v>
      </c>
      <c r="J2198" s="7">
        <f ca="1">IF($F2198=1,OFFSET(start_33,LOLP!$D2198+(1-$C2198)*24,LOLP!$B2198)*H2198/G2198,0)</f>
        <v>0</v>
      </c>
      <c r="K2198" s="7">
        <f ca="1">IF($F2198,OFFSET(start_40,LOLP!$D2198+(1-$C2198)*24,LOLP!$B2198),0)</f>
        <v>0</v>
      </c>
      <c r="L2198" s="7">
        <f ca="1">IF($F2198,OFFSET(start_50,LOLP!$D2198+(1-$C2198)*24,LOLP!$B2198),0)</f>
        <v>0</v>
      </c>
      <c r="M2198" s="25">
        <f t="shared" ca="1" si="240"/>
        <v>0</v>
      </c>
      <c r="N2198" s="25">
        <f t="shared" ca="1" si="241"/>
        <v>0</v>
      </c>
      <c r="O2198" s="15" t="e">
        <f t="shared" ca="1" si="242"/>
        <v>#DIV/0!</v>
      </c>
      <c r="P2198" s="15" t="e">
        <f t="shared" ca="1" si="243"/>
        <v>#DIV/0!</v>
      </c>
    </row>
    <row r="2199" spans="1:16" x14ac:dyDescent="0.25">
      <c r="A2199" s="1">
        <f t="shared" si="237"/>
        <v>43192</v>
      </c>
      <c r="B2199" s="7">
        <f t="shared" si="239"/>
        <v>4</v>
      </c>
      <c r="C2199" s="4">
        <f>INDEX(Calendar!$E$3:$E$367,MATCH(LOLP!$A2199,Calendar!$B$3:$B$367,0))</f>
        <v>1</v>
      </c>
      <c r="D2199" s="2">
        <f t="shared" si="238"/>
        <v>12</v>
      </c>
      <c r="E2199" s="36">
        <v>24582</v>
      </c>
      <c r="F2199" s="7">
        <f>IFERROR(IF(INDEX('Temperature Data'!$AA$15:$AA$348,MATCH(LOLP!A2199,'Temperature Data'!$B$15:$B$348,0))&gt;IF(B2199=9,$G$2,LOLP!$F$2),1,0),0)</f>
        <v>0</v>
      </c>
      <c r="G2199" s="7">
        <f>SUMIFS(LOLP!$F$4:$F$8763,$C$4:$C$8763,$C2199,$B$4:$B$8763,$B2199,$D$4:$D$8763,$D2199)</f>
        <v>0</v>
      </c>
      <c r="H2199" s="7">
        <f>COUNTIFS(Calendar!$E$3:$E$367,LOLP!C2199,Calendar!$D$3:$D$367,LOLP!B2199)</f>
        <v>21</v>
      </c>
      <c r="I2199" s="7">
        <f ca="1">IF($F2199=1,OFFSET(start_norps,LOLP!$D2199+(1-$C2199)*24,LOLP!$B2199)*H2199/G2199,0)</f>
        <v>0</v>
      </c>
      <c r="J2199" s="7">
        <f ca="1">IF($F2199=1,OFFSET(start_33,LOLP!$D2199+(1-$C2199)*24,LOLP!$B2199)*H2199/G2199,0)</f>
        <v>0</v>
      </c>
      <c r="K2199" s="7">
        <f ca="1">IF($F2199,OFFSET(start_40,LOLP!$D2199+(1-$C2199)*24,LOLP!$B2199),0)</f>
        <v>0</v>
      </c>
      <c r="L2199" s="7">
        <f ca="1">IF($F2199,OFFSET(start_50,LOLP!$D2199+(1-$C2199)*24,LOLP!$B2199),0)</f>
        <v>0</v>
      </c>
      <c r="M2199" s="25">
        <f t="shared" ca="1" si="240"/>
        <v>0</v>
      </c>
      <c r="N2199" s="25">
        <f t="shared" ca="1" si="241"/>
        <v>0</v>
      </c>
      <c r="O2199" s="15" t="e">
        <f t="shared" ca="1" si="242"/>
        <v>#DIV/0!</v>
      </c>
      <c r="P2199" s="15" t="e">
        <f t="shared" ca="1" si="243"/>
        <v>#DIV/0!</v>
      </c>
    </row>
    <row r="2200" spans="1:16" x14ac:dyDescent="0.25">
      <c r="A2200" s="1">
        <f t="shared" si="237"/>
        <v>43192</v>
      </c>
      <c r="B2200" s="7">
        <f t="shared" si="239"/>
        <v>4</v>
      </c>
      <c r="C2200" s="4">
        <f>INDEX(Calendar!$E$3:$E$367,MATCH(LOLP!$A2200,Calendar!$B$3:$B$367,0))</f>
        <v>1</v>
      </c>
      <c r="D2200" s="2">
        <f t="shared" si="238"/>
        <v>13</v>
      </c>
      <c r="E2200" s="36">
        <v>24190</v>
      </c>
      <c r="F2200" s="7">
        <f>IFERROR(IF(INDEX('Temperature Data'!$AA$15:$AA$348,MATCH(LOLP!A2200,'Temperature Data'!$B$15:$B$348,0))&gt;IF(B2200=9,$G$2,LOLP!$F$2),1,0),0)</f>
        <v>0</v>
      </c>
      <c r="G2200" s="7">
        <f>SUMIFS(LOLP!$F$4:$F$8763,$C$4:$C$8763,$C2200,$B$4:$B$8763,$B2200,$D$4:$D$8763,$D2200)</f>
        <v>0</v>
      </c>
      <c r="H2200" s="7">
        <f>COUNTIFS(Calendar!$E$3:$E$367,LOLP!C2200,Calendar!$D$3:$D$367,LOLP!B2200)</f>
        <v>21</v>
      </c>
      <c r="I2200" s="7">
        <f ca="1">IF($F2200=1,OFFSET(start_norps,LOLP!$D2200+(1-$C2200)*24,LOLP!$B2200)*H2200/G2200,0)</f>
        <v>0</v>
      </c>
      <c r="J2200" s="7">
        <f ca="1">IF($F2200=1,OFFSET(start_33,LOLP!$D2200+(1-$C2200)*24,LOLP!$B2200)*H2200/G2200,0)</f>
        <v>0</v>
      </c>
      <c r="K2200" s="7">
        <f ca="1">IF($F2200,OFFSET(start_40,LOLP!$D2200+(1-$C2200)*24,LOLP!$B2200),0)</f>
        <v>0</v>
      </c>
      <c r="L2200" s="7">
        <f ca="1">IF($F2200,OFFSET(start_50,LOLP!$D2200+(1-$C2200)*24,LOLP!$B2200),0)</f>
        <v>0</v>
      </c>
      <c r="M2200" s="25">
        <f t="shared" ca="1" si="240"/>
        <v>0</v>
      </c>
      <c r="N2200" s="25">
        <f t="shared" ca="1" si="241"/>
        <v>0</v>
      </c>
      <c r="O2200" s="15" t="e">
        <f t="shared" ca="1" si="242"/>
        <v>#DIV/0!</v>
      </c>
      <c r="P2200" s="15" t="e">
        <f t="shared" ca="1" si="243"/>
        <v>#DIV/0!</v>
      </c>
    </row>
    <row r="2201" spans="1:16" x14ac:dyDescent="0.25">
      <c r="A2201" s="1">
        <f t="shared" si="237"/>
        <v>43192</v>
      </c>
      <c r="B2201" s="7">
        <f t="shared" si="239"/>
        <v>4</v>
      </c>
      <c r="C2201" s="4">
        <f>INDEX(Calendar!$E$3:$E$367,MATCH(LOLP!$A2201,Calendar!$B$3:$B$367,0))</f>
        <v>1</v>
      </c>
      <c r="D2201" s="2">
        <f t="shared" si="238"/>
        <v>14</v>
      </c>
      <c r="E2201" s="36">
        <v>24012</v>
      </c>
      <c r="F2201" s="7">
        <f>IFERROR(IF(INDEX('Temperature Data'!$AA$15:$AA$348,MATCH(LOLP!A2201,'Temperature Data'!$B$15:$B$348,0))&gt;IF(B2201=9,$G$2,LOLP!$F$2),1,0),0)</f>
        <v>0</v>
      </c>
      <c r="G2201" s="7">
        <f>SUMIFS(LOLP!$F$4:$F$8763,$C$4:$C$8763,$C2201,$B$4:$B$8763,$B2201,$D$4:$D$8763,$D2201)</f>
        <v>0</v>
      </c>
      <c r="H2201" s="7">
        <f>COUNTIFS(Calendar!$E$3:$E$367,LOLP!C2201,Calendar!$D$3:$D$367,LOLP!B2201)</f>
        <v>21</v>
      </c>
      <c r="I2201" s="7">
        <f ca="1">IF($F2201=1,OFFSET(start_norps,LOLP!$D2201+(1-$C2201)*24,LOLP!$B2201)*H2201/G2201,0)</f>
        <v>0</v>
      </c>
      <c r="J2201" s="7">
        <f ca="1">IF($F2201=1,OFFSET(start_33,LOLP!$D2201+(1-$C2201)*24,LOLP!$B2201)*H2201/G2201,0)</f>
        <v>0</v>
      </c>
      <c r="K2201" s="7">
        <f ca="1">IF($F2201,OFFSET(start_40,LOLP!$D2201+(1-$C2201)*24,LOLP!$B2201),0)</f>
        <v>0</v>
      </c>
      <c r="L2201" s="7">
        <f ca="1">IF($F2201,OFFSET(start_50,LOLP!$D2201+(1-$C2201)*24,LOLP!$B2201),0)</f>
        <v>0</v>
      </c>
      <c r="M2201" s="25">
        <f t="shared" ca="1" si="240"/>
        <v>0</v>
      </c>
      <c r="N2201" s="25">
        <f t="shared" ca="1" si="241"/>
        <v>0</v>
      </c>
      <c r="O2201" s="15" t="e">
        <f t="shared" ca="1" si="242"/>
        <v>#DIV/0!</v>
      </c>
      <c r="P2201" s="15" t="e">
        <f t="shared" ca="1" si="243"/>
        <v>#DIV/0!</v>
      </c>
    </row>
    <row r="2202" spans="1:16" x14ac:dyDescent="0.25">
      <c r="A2202" s="1">
        <f t="shared" si="237"/>
        <v>43192</v>
      </c>
      <c r="B2202" s="7">
        <f t="shared" si="239"/>
        <v>4</v>
      </c>
      <c r="C2202" s="4">
        <f>INDEX(Calendar!$E$3:$E$367,MATCH(LOLP!$A2202,Calendar!$B$3:$B$367,0))</f>
        <v>1</v>
      </c>
      <c r="D2202" s="2">
        <f t="shared" si="238"/>
        <v>15</v>
      </c>
      <c r="E2202" s="36">
        <v>24108</v>
      </c>
      <c r="F2202" s="7">
        <f>IFERROR(IF(INDEX('Temperature Data'!$AA$15:$AA$348,MATCH(LOLP!A2202,'Temperature Data'!$B$15:$B$348,0))&gt;IF(B2202=9,$G$2,LOLP!$F$2),1,0),0)</f>
        <v>0</v>
      </c>
      <c r="G2202" s="7">
        <f>SUMIFS(LOLP!$F$4:$F$8763,$C$4:$C$8763,$C2202,$B$4:$B$8763,$B2202,$D$4:$D$8763,$D2202)</f>
        <v>0</v>
      </c>
      <c r="H2202" s="7">
        <f>COUNTIFS(Calendar!$E$3:$E$367,LOLP!C2202,Calendar!$D$3:$D$367,LOLP!B2202)</f>
        <v>21</v>
      </c>
      <c r="I2202" s="7">
        <f ca="1">IF($F2202=1,OFFSET(start_norps,LOLP!$D2202+(1-$C2202)*24,LOLP!$B2202)*H2202/G2202,0)</f>
        <v>0</v>
      </c>
      <c r="J2202" s="7">
        <f ca="1">IF($F2202=1,OFFSET(start_33,LOLP!$D2202+(1-$C2202)*24,LOLP!$B2202)*H2202/G2202,0)</f>
        <v>0</v>
      </c>
      <c r="K2202" s="7">
        <f ca="1">IF($F2202,OFFSET(start_40,LOLP!$D2202+(1-$C2202)*24,LOLP!$B2202),0)</f>
        <v>0</v>
      </c>
      <c r="L2202" s="7">
        <f ca="1">IF($F2202,OFFSET(start_50,LOLP!$D2202+(1-$C2202)*24,LOLP!$B2202),0)</f>
        <v>0</v>
      </c>
      <c r="M2202" s="25">
        <f t="shared" ca="1" si="240"/>
        <v>0</v>
      </c>
      <c r="N2202" s="25">
        <f t="shared" ca="1" si="241"/>
        <v>0</v>
      </c>
      <c r="O2202" s="15" t="e">
        <f t="shared" ca="1" si="242"/>
        <v>#DIV/0!</v>
      </c>
      <c r="P2202" s="15" t="e">
        <f t="shared" ca="1" si="243"/>
        <v>#DIV/0!</v>
      </c>
    </row>
    <row r="2203" spans="1:16" x14ac:dyDescent="0.25">
      <c r="A2203" s="1">
        <f t="shared" si="237"/>
        <v>43192</v>
      </c>
      <c r="B2203" s="7">
        <f t="shared" si="239"/>
        <v>4</v>
      </c>
      <c r="C2203" s="4">
        <f>INDEX(Calendar!$E$3:$E$367,MATCH(LOLP!$A2203,Calendar!$B$3:$B$367,0))</f>
        <v>1</v>
      </c>
      <c r="D2203" s="2">
        <f t="shared" si="238"/>
        <v>16</v>
      </c>
      <c r="E2203" s="36">
        <v>24480</v>
      </c>
      <c r="F2203" s="7">
        <f>IFERROR(IF(INDEX('Temperature Data'!$AA$15:$AA$348,MATCH(LOLP!A2203,'Temperature Data'!$B$15:$B$348,0))&gt;IF(B2203=9,$G$2,LOLP!$F$2),1,0),0)</f>
        <v>0</v>
      </c>
      <c r="G2203" s="7">
        <f>SUMIFS(LOLP!$F$4:$F$8763,$C$4:$C$8763,$C2203,$B$4:$B$8763,$B2203,$D$4:$D$8763,$D2203)</f>
        <v>0</v>
      </c>
      <c r="H2203" s="7">
        <f>COUNTIFS(Calendar!$E$3:$E$367,LOLP!C2203,Calendar!$D$3:$D$367,LOLP!B2203)</f>
        <v>21</v>
      </c>
      <c r="I2203" s="7">
        <f ca="1">IF($F2203=1,OFFSET(start_norps,LOLP!$D2203+(1-$C2203)*24,LOLP!$B2203)*H2203/G2203,0)</f>
        <v>0</v>
      </c>
      <c r="J2203" s="7">
        <f ca="1">IF($F2203=1,OFFSET(start_33,LOLP!$D2203+(1-$C2203)*24,LOLP!$B2203)*H2203/G2203,0)</f>
        <v>0</v>
      </c>
      <c r="K2203" s="7">
        <f ca="1">IF($F2203,OFFSET(start_40,LOLP!$D2203+(1-$C2203)*24,LOLP!$B2203),0)</f>
        <v>0</v>
      </c>
      <c r="L2203" s="7">
        <f ca="1">IF($F2203,OFFSET(start_50,LOLP!$D2203+(1-$C2203)*24,LOLP!$B2203),0)</f>
        <v>0</v>
      </c>
      <c r="M2203" s="25">
        <f t="shared" ca="1" si="240"/>
        <v>0</v>
      </c>
      <c r="N2203" s="25">
        <f t="shared" ca="1" si="241"/>
        <v>0</v>
      </c>
      <c r="O2203" s="15" t="e">
        <f t="shared" ca="1" si="242"/>
        <v>#DIV/0!</v>
      </c>
      <c r="P2203" s="15" t="e">
        <f t="shared" ca="1" si="243"/>
        <v>#DIV/0!</v>
      </c>
    </row>
    <row r="2204" spans="1:16" x14ac:dyDescent="0.25">
      <c r="A2204" s="1">
        <f t="shared" si="237"/>
        <v>43192</v>
      </c>
      <c r="B2204" s="7">
        <f t="shared" si="239"/>
        <v>4</v>
      </c>
      <c r="C2204" s="4">
        <f>INDEX(Calendar!$E$3:$E$367,MATCH(LOLP!$A2204,Calendar!$B$3:$B$367,0))</f>
        <v>1</v>
      </c>
      <c r="D2204" s="2">
        <f t="shared" si="238"/>
        <v>17</v>
      </c>
      <c r="E2204" s="36">
        <v>24464</v>
      </c>
      <c r="F2204" s="7">
        <f>IFERROR(IF(INDEX('Temperature Data'!$AA$15:$AA$348,MATCH(LOLP!A2204,'Temperature Data'!$B$15:$B$348,0))&gt;IF(B2204=9,$G$2,LOLP!$F$2),1,0),0)</f>
        <v>0</v>
      </c>
      <c r="G2204" s="7">
        <f>SUMIFS(LOLP!$F$4:$F$8763,$C$4:$C$8763,$C2204,$B$4:$B$8763,$B2204,$D$4:$D$8763,$D2204)</f>
        <v>0</v>
      </c>
      <c r="H2204" s="7">
        <f>COUNTIFS(Calendar!$E$3:$E$367,LOLP!C2204,Calendar!$D$3:$D$367,LOLP!B2204)</f>
        <v>21</v>
      </c>
      <c r="I2204" s="7">
        <f ca="1">IF($F2204=1,OFFSET(start_norps,LOLP!$D2204+(1-$C2204)*24,LOLP!$B2204)*H2204/G2204,0)</f>
        <v>0</v>
      </c>
      <c r="J2204" s="7">
        <f ca="1">IF($F2204=1,OFFSET(start_33,LOLP!$D2204+(1-$C2204)*24,LOLP!$B2204)*H2204/G2204,0)</f>
        <v>0</v>
      </c>
      <c r="K2204" s="7">
        <f ca="1">IF($F2204,OFFSET(start_40,LOLP!$D2204+(1-$C2204)*24,LOLP!$B2204),0)</f>
        <v>0</v>
      </c>
      <c r="L2204" s="7">
        <f ca="1">IF($F2204,OFFSET(start_50,LOLP!$D2204+(1-$C2204)*24,LOLP!$B2204),0)</f>
        <v>0</v>
      </c>
      <c r="M2204" s="25">
        <f t="shared" ca="1" si="240"/>
        <v>0</v>
      </c>
      <c r="N2204" s="25">
        <f t="shared" ca="1" si="241"/>
        <v>0</v>
      </c>
      <c r="O2204" s="15" t="e">
        <f t="shared" ca="1" si="242"/>
        <v>#DIV/0!</v>
      </c>
      <c r="P2204" s="15" t="e">
        <f t="shared" ca="1" si="243"/>
        <v>#DIV/0!</v>
      </c>
    </row>
    <row r="2205" spans="1:16" x14ac:dyDescent="0.25">
      <c r="A2205" s="1">
        <f t="shared" ref="A2205:A2268" si="244">A2181+1</f>
        <v>43192</v>
      </c>
      <c r="B2205" s="7">
        <f t="shared" si="239"/>
        <v>4</v>
      </c>
      <c r="C2205" s="4">
        <f>INDEX(Calendar!$E$3:$E$367,MATCH(LOLP!$A2205,Calendar!$B$3:$B$367,0))</f>
        <v>1</v>
      </c>
      <c r="D2205" s="2">
        <f t="shared" ref="D2205:D2268" si="245">D2181</f>
        <v>18</v>
      </c>
      <c r="E2205" s="36">
        <v>24906</v>
      </c>
      <c r="F2205" s="7">
        <f>IFERROR(IF(INDEX('Temperature Data'!$AA$15:$AA$348,MATCH(LOLP!A2205,'Temperature Data'!$B$15:$B$348,0))&gt;IF(B2205=9,$G$2,LOLP!$F$2),1,0),0)</f>
        <v>0</v>
      </c>
      <c r="G2205" s="7">
        <f>SUMIFS(LOLP!$F$4:$F$8763,$C$4:$C$8763,$C2205,$B$4:$B$8763,$B2205,$D$4:$D$8763,$D2205)</f>
        <v>0</v>
      </c>
      <c r="H2205" s="7">
        <f>COUNTIFS(Calendar!$E$3:$E$367,LOLP!C2205,Calendar!$D$3:$D$367,LOLP!B2205)</f>
        <v>21</v>
      </c>
      <c r="I2205" s="7">
        <f ca="1">IF($F2205=1,OFFSET(start_norps,LOLP!$D2205+(1-$C2205)*24,LOLP!$B2205)*H2205/G2205,0)</f>
        <v>0</v>
      </c>
      <c r="J2205" s="7">
        <f ca="1">IF($F2205=1,OFFSET(start_33,LOLP!$D2205+(1-$C2205)*24,LOLP!$B2205)*H2205/G2205,0)</f>
        <v>0</v>
      </c>
      <c r="K2205" s="7">
        <f ca="1">IF($F2205,OFFSET(start_40,LOLP!$D2205+(1-$C2205)*24,LOLP!$B2205),0)</f>
        <v>0</v>
      </c>
      <c r="L2205" s="7">
        <f ca="1">IF($F2205,OFFSET(start_50,LOLP!$D2205+(1-$C2205)*24,LOLP!$B2205),0)</f>
        <v>0</v>
      </c>
      <c r="M2205" s="25">
        <f t="shared" ca="1" si="240"/>
        <v>0</v>
      </c>
      <c r="N2205" s="25">
        <f t="shared" ca="1" si="241"/>
        <v>0</v>
      </c>
      <c r="O2205" s="15" t="e">
        <f t="shared" ca="1" si="242"/>
        <v>#DIV/0!</v>
      </c>
      <c r="P2205" s="15" t="e">
        <f t="shared" ca="1" si="243"/>
        <v>#DIV/0!</v>
      </c>
    </row>
    <row r="2206" spans="1:16" x14ac:dyDescent="0.25">
      <c r="A2206" s="1">
        <f t="shared" si="244"/>
        <v>43192</v>
      </c>
      <c r="B2206" s="7">
        <f t="shared" si="239"/>
        <v>4</v>
      </c>
      <c r="C2206" s="4">
        <f>INDEX(Calendar!$E$3:$E$367,MATCH(LOLP!$A2206,Calendar!$B$3:$B$367,0))</f>
        <v>1</v>
      </c>
      <c r="D2206" s="2">
        <f t="shared" si="245"/>
        <v>19</v>
      </c>
      <c r="E2206" s="36">
        <v>25912</v>
      </c>
      <c r="F2206" s="7">
        <f>IFERROR(IF(INDEX('Temperature Data'!$AA$15:$AA$348,MATCH(LOLP!A2206,'Temperature Data'!$B$15:$B$348,0))&gt;IF(B2206=9,$G$2,LOLP!$F$2),1,0),0)</f>
        <v>0</v>
      </c>
      <c r="G2206" s="7">
        <f>SUMIFS(LOLP!$F$4:$F$8763,$C$4:$C$8763,$C2206,$B$4:$B$8763,$B2206,$D$4:$D$8763,$D2206)</f>
        <v>0</v>
      </c>
      <c r="H2206" s="7">
        <f>COUNTIFS(Calendar!$E$3:$E$367,LOLP!C2206,Calendar!$D$3:$D$367,LOLP!B2206)</f>
        <v>21</v>
      </c>
      <c r="I2206" s="7">
        <f ca="1">IF($F2206=1,OFFSET(start_norps,LOLP!$D2206+(1-$C2206)*24,LOLP!$B2206)*H2206/G2206,0)</f>
        <v>0</v>
      </c>
      <c r="J2206" s="7">
        <f ca="1">IF($F2206=1,OFFSET(start_33,LOLP!$D2206+(1-$C2206)*24,LOLP!$B2206)*H2206/G2206,0)</f>
        <v>0</v>
      </c>
      <c r="K2206" s="7">
        <f ca="1">IF($F2206,OFFSET(start_40,LOLP!$D2206+(1-$C2206)*24,LOLP!$B2206),0)</f>
        <v>0</v>
      </c>
      <c r="L2206" s="7">
        <f ca="1">IF($F2206,OFFSET(start_50,LOLP!$D2206+(1-$C2206)*24,LOLP!$B2206),0)</f>
        <v>0</v>
      </c>
      <c r="M2206" s="25">
        <f t="shared" ca="1" si="240"/>
        <v>0</v>
      </c>
      <c r="N2206" s="25">
        <f t="shared" ca="1" si="241"/>
        <v>0</v>
      </c>
      <c r="O2206" s="15" t="e">
        <f t="shared" ca="1" si="242"/>
        <v>#DIV/0!</v>
      </c>
      <c r="P2206" s="15" t="e">
        <f t="shared" ca="1" si="243"/>
        <v>#DIV/0!</v>
      </c>
    </row>
    <row r="2207" spans="1:16" x14ac:dyDescent="0.25">
      <c r="A2207" s="1">
        <f t="shared" si="244"/>
        <v>43192</v>
      </c>
      <c r="B2207" s="7">
        <f t="shared" si="239"/>
        <v>4</v>
      </c>
      <c r="C2207" s="4">
        <f>INDEX(Calendar!$E$3:$E$367,MATCH(LOLP!$A2207,Calendar!$B$3:$B$367,0))</f>
        <v>1</v>
      </c>
      <c r="D2207" s="2">
        <f t="shared" si="245"/>
        <v>20</v>
      </c>
      <c r="E2207" s="36">
        <v>27347</v>
      </c>
      <c r="F2207" s="7">
        <f>IFERROR(IF(INDEX('Temperature Data'!$AA$15:$AA$348,MATCH(LOLP!A2207,'Temperature Data'!$B$15:$B$348,0))&gt;IF(B2207=9,$G$2,LOLP!$F$2),1,0),0)</f>
        <v>0</v>
      </c>
      <c r="G2207" s="7">
        <f>SUMIFS(LOLP!$F$4:$F$8763,$C$4:$C$8763,$C2207,$B$4:$B$8763,$B2207,$D$4:$D$8763,$D2207)</f>
        <v>0</v>
      </c>
      <c r="H2207" s="7">
        <f>COUNTIFS(Calendar!$E$3:$E$367,LOLP!C2207,Calendar!$D$3:$D$367,LOLP!B2207)</f>
        <v>21</v>
      </c>
      <c r="I2207" s="7">
        <f ca="1">IF($F2207=1,OFFSET(start_norps,LOLP!$D2207+(1-$C2207)*24,LOLP!$B2207)*H2207/G2207,0)</f>
        <v>0</v>
      </c>
      <c r="J2207" s="7">
        <f ca="1">IF($F2207=1,OFFSET(start_33,LOLP!$D2207+(1-$C2207)*24,LOLP!$B2207)*H2207/G2207,0)</f>
        <v>0</v>
      </c>
      <c r="K2207" s="7">
        <f ca="1">IF($F2207,OFFSET(start_40,LOLP!$D2207+(1-$C2207)*24,LOLP!$B2207),0)</f>
        <v>0</v>
      </c>
      <c r="L2207" s="7">
        <f ca="1">IF($F2207,OFFSET(start_50,LOLP!$D2207+(1-$C2207)*24,LOLP!$B2207),0)</f>
        <v>0</v>
      </c>
      <c r="M2207" s="25">
        <f t="shared" ca="1" si="240"/>
        <v>0</v>
      </c>
      <c r="N2207" s="25">
        <f t="shared" ca="1" si="241"/>
        <v>0</v>
      </c>
      <c r="O2207" s="15" t="e">
        <f t="shared" ca="1" si="242"/>
        <v>#DIV/0!</v>
      </c>
      <c r="P2207" s="15" t="e">
        <f t="shared" ca="1" si="243"/>
        <v>#DIV/0!</v>
      </c>
    </row>
    <row r="2208" spans="1:16" x14ac:dyDescent="0.25">
      <c r="A2208" s="1">
        <f t="shared" si="244"/>
        <v>43192</v>
      </c>
      <c r="B2208" s="7">
        <f t="shared" si="239"/>
        <v>4</v>
      </c>
      <c r="C2208" s="4">
        <f>INDEX(Calendar!$E$3:$E$367,MATCH(LOLP!$A2208,Calendar!$B$3:$B$367,0))</f>
        <v>1</v>
      </c>
      <c r="D2208" s="2">
        <f t="shared" si="245"/>
        <v>21</v>
      </c>
      <c r="E2208" s="36">
        <v>27405</v>
      </c>
      <c r="F2208" s="7">
        <f>IFERROR(IF(INDEX('Temperature Data'!$AA$15:$AA$348,MATCH(LOLP!A2208,'Temperature Data'!$B$15:$B$348,0))&gt;IF(B2208=9,$G$2,LOLP!$F$2),1,0),0)</f>
        <v>0</v>
      </c>
      <c r="G2208" s="7">
        <f>SUMIFS(LOLP!$F$4:$F$8763,$C$4:$C$8763,$C2208,$B$4:$B$8763,$B2208,$D$4:$D$8763,$D2208)</f>
        <v>0</v>
      </c>
      <c r="H2208" s="7">
        <f>COUNTIFS(Calendar!$E$3:$E$367,LOLP!C2208,Calendar!$D$3:$D$367,LOLP!B2208)</f>
        <v>21</v>
      </c>
      <c r="I2208" s="7">
        <f ca="1">IF($F2208=1,OFFSET(start_norps,LOLP!$D2208+(1-$C2208)*24,LOLP!$B2208)*H2208/G2208,0)</f>
        <v>0</v>
      </c>
      <c r="J2208" s="7">
        <f ca="1">IF($F2208=1,OFFSET(start_33,LOLP!$D2208+(1-$C2208)*24,LOLP!$B2208)*H2208/G2208,0)</f>
        <v>0</v>
      </c>
      <c r="K2208" s="7">
        <f ca="1">IF($F2208,OFFSET(start_40,LOLP!$D2208+(1-$C2208)*24,LOLP!$B2208),0)</f>
        <v>0</v>
      </c>
      <c r="L2208" s="7">
        <f ca="1">IF($F2208,OFFSET(start_50,LOLP!$D2208+(1-$C2208)*24,LOLP!$B2208),0)</f>
        <v>0</v>
      </c>
      <c r="M2208" s="25">
        <f t="shared" ca="1" si="240"/>
        <v>0</v>
      </c>
      <c r="N2208" s="25">
        <f t="shared" ca="1" si="241"/>
        <v>0</v>
      </c>
      <c r="O2208" s="15" t="e">
        <f t="shared" ca="1" si="242"/>
        <v>#DIV/0!</v>
      </c>
      <c r="P2208" s="15" t="e">
        <f t="shared" ca="1" si="243"/>
        <v>#DIV/0!</v>
      </c>
    </row>
    <row r="2209" spans="1:16" x14ac:dyDescent="0.25">
      <c r="A2209" s="1">
        <f t="shared" si="244"/>
        <v>43192</v>
      </c>
      <c r="B2209" s="7">
        <f t="shared" si="239"/>
        <v>4</v>
      </c>
      <c r="C2209" s="4">
        <f>INDEX(Calendar!$E$3:$E$367,MATCH(LOLP!$A2209,Calendar!$B$3:$B$367,0))</f>
        <v>1</v>
      </c>
      <c r="D2209" s="2">
        <f t="shared" si="245"/>
        <v>22</v>
      </c>
      <c r="E2209" s="36">
        <v>26233</v>
      </c>
      <c r="F2209" s="7">
        <f>IFERROR(IF(INDEX('Temperature Data'!$AA$15:$AA$348,MATCH(LOLP!A2209,'Temperature Data'!$B$15:$B$348,0))&gt;IF(B2209=9,$G$2,LOLP!$F$2),1,0),0)</f>
        <v>0</v>
      </c>
      <c r="G2209" s="7">
        <f>SUMIFS(LOLP!$F$4:$F$8763,$C$4:$C$8763,$C2209,$B$4:$B$8763,$B2209,$D$4:$D$8763,$D2209)</f>
        <v>0</v>
      </c>
      <c r="H2209" s="7">
        <f>COUNTIFS(Calendar!$E$3:$E$367,LOLP!C2209,Calendar!$D$3:$D$367,LOLP!B2209)</f>
        <v>21</v>
      </c>
      <c r="I2209" s="7">
        <f ca="1">IF($F2209=1,OFFSET(start_norps,LOLP!$D2209+(1-$C2209)*24,LOLP!$B2209)*H2209/G2209,0)</f>
        <v>0</v>
      </c>
      <c r="J2209" s="7">
        <f ca="1">IF($F2209=1,OFFSET(start_33,LOLP!$D2209+(1-$C2209)*24,LOLP!$B2209)*H2209/G2209,0)</f>
        <v>0</v>
      </c>
      <c r="K2209" s="7">
        <f ca="1">IF($F2209,OFFSET(start_40,LOLP!$D2209+(1-$C2209)*24,LOLP!$B2209),0)</f>
        <v>0</v>
      </c>
      <c r="L2209" s="7">
        <f ca="1">IF($F2209,OFFSET(start_50,LOLP!$D2209+(1-$C2209)*24,LOLP!$B2209),0)</f>
        <v>0</v>
      </c>
      <c r="M2209" s="25">
        <f t="shared" ca="1" si="240"/>
        <v>0</v>
      </c>
      <c r="N2209" s="25">
        <f t="shared" ca="1" si="241"/>
        <v>0</v>
      </c>
      <c r="O2209" s="15" t="e">
        <f t="shared" ca="1" si="242"/>
        <v>#DIV/0!</v>
      </c>
      <c r="P2209" s="15" t="e">
        <f t="shared" ca="1" si="243"/>
        <v>#DIV/0!</v>
      </c>
    </row>
    <row r="2210" spans="1:16" x14ac:dyDescent="0.25">
      <c r="A2210" s="1">
        <f t="shared" si="244"/>
        <v>43192</v>
      </c>
      <c r="B2210" s="7">
        <f t="shared" si="239"/>
        <v>4</v>
      </c>
      <c r="C2210" s="4">
        <f>INDEX(Calendar!$E$3:$E$367,MATCH(LOLP!$A2210,Calendar!$B$3:$B$367,0))</f>
        <v>1</v>
      </c>
      <c r="D2210" s="2">
        <f t="shared" si="245"/>
        <v>23</v>
      </c>
      <c r="E2210" s="36">
        <v>24249</v>
      </c>
      <c r="F2210" s="7">
        <f>IFERROR(IF(INDEX('Temperature Data'!$AA$15:$AA$348,MATCH(LOLP!A2210,'Temperature Data'!$B$15:$B$348,0))&gt;IF(B2210=9,$G$2,LOLP!$F$2),1,0),0)</f>
        <v>0</v>
      </c>
      <c r="G2210" s="7">
        <f>SUMIFS(LOLP!$F$4:$F$8763,$C$4:$C$8763,$C2210,$B$4:$B$8763,$B2210,$D$4:$D$8763,$D2210)</f>
        <v>0</v>
      </c>
      <c r="H2210" s="7">
        <f>COUNTIFS(Calendar!$E$3:$E$367,LOLP!C2210,Calendar!$D$3:$D$367,LOLP!B2210)</f>
        <v>21</v>
      </c>
      <c r="I2210" s="7">
        <f ca="1">IF($F2210=1,OFFSET(start_norps,LOLP!$D2210+(1-$C2210)*24,LOLP!$B2210)*H2210/G2210,0)</f>
        <v>0</v>
      </c>
      <c r="J2210" s="7">
        <f ca="1">IF($F2210=1,OFFSET(start_33,LOLP!$D2210+(1-$C2210)*24,LOLP!$B2210)*H2210/G2210,0)</f>
        <v>0</v>
      </c>
      <c r="K2210" s="7">
        <f ca="1">IF($F2210,OFFSET(start_40,LOLP!$D2210+(1-$C2210)*24,LOLP!$B2210),0)</f>
        <v>0</v>
      </c>
      <c r="L2210" s="7">
        <f ca="1">IF($F2210,OFFSET(start_50,LOLP!$D2210+(1-$C2210)*24,LOLP!$B2210),0)</f>
        <v>0</v>
      </c>
      <c r="M2210" s="25">
        <f t="shared" ca="1" si="240"/>
        <v>0</v>
      </c>
      <c r="N2210" s="25">
        <f t="shared" ca="1" si="241"/>
        <v>0</v>
      </c>
      <c r="O2210" s="15" t="e">
        <f t="shared" ca="1" si="242"/>
        <v>#DIV/0!</v>
      </c>
      <c r="P2210" s="15" t="e">
        <f t="shared" ca="1" si="243"/>
        <v>#DIV/0!</v>
      </c>
    </row>
    <row r="2211" spans="1:16" x14ac:dyDescent="0.25">
      <c r="A2211" s="1">
        <f t="shared" si="244"/>
        <v>43192</v>
      </c>
      <c r="B2211" s="7">
        <f t="shared" si="239"/>
        <v>4</v>
      </c>
      <c r="C2211" s="4">
        <f>INDEX(Calendar!$E$3:$E$367,MATCH(LOLP!$A2211,Calendar!$B$3:$B$367,0))</f>
        <v>1</v>
      </c>
      <c r="D2211" s="2">
        <f t="shared" si="245"/>
        <v>24</v>
      </c>
      <c r="E2211" s="36">
        <v>22341</v>
      </c>
      <c r="F2211" s="7">
        <f>IFERROR(IF(INDEX('Temperature Data'!$AA$15:$AA$348,MATCH(LOLP!A2211,'Temperature Data'!$B$15:$B$348,0))&gt;IF(B2211=9,$G$2,LOLP!$F$2),1,0),0)</f>
        <v>0</v>
      </c>
      <c r="G2211" s="7">
        <f>SUMIFS(LOLP!$F$4:$F$8763,$C$4:$C$8763,$C2211,$B$4:$B$8763,$B2211,$D$4:$D$8763,$D2211)</f>
        <v>0</v>
      </c>
      <c r="H2211" s="7">
        <f>COUNTIFS(Calendar!$E$3:$E$367,LOLP!C2211,Calendar!$D$3:$D$367,LOLP!B2211)</f>
        <v>21</v>
      </c>
      <c r="I2211" s="7">
        <f ca="1">IF($F2211=1,OFFSET(start_norps,LOLP!$D2211+(1-$C2211)*24,LOLP!$B2211)*H2211/G2211,0)</f>
        <v>0</v>
      </c>
      <c r="J2211" s="7">
        <f ca="1">IF($F2211=1,OFFSET(start_33,LOLP!$D2211+(1-$C2211)*24,LOLP!$B2211)*H2211/G2211,0)</f>
        <v>0</v>
      </c>
      <c r="K2211" s="7">
        <f ca="1">IF($F2211,OFFSET(start_40,LOLP!$D2211+(1-$C2211)*24,LOLP!$B2211),0)</f>
        <v>0</v>
      </c>
      <c r="L2211" s="7">
        <f ca="1">IF($F2211,OFFSET(start_50,LOLP!$D2211+(1-$C2211)*24,LOLP!$B2211),0)</f>
        <v>0</v>
      </c>
      <c r="M2211" s="25">
        <f t="shared" ca="1" si="240"/>
        <v>0</v>
      </c>
      <c r="N2211" s="25">
        <f t="shared" ca="1" si="241"/>
        <v>0</v>
      </c>
      <c r="O2211" s="15" t="e">
        <f t="shared" ca="1" si="242"/>
        <v>#DIV/0!</v>
      </c>
      <c r="P2211" s="15" t="e">
        <f t="shared" ca="1" si="243"/>
        <v>#DIV/0!</v>
      </c>
    </row>
    <row r="2212" spans="1:16" x14ac:dyDescent="0.25">
      <c r="A2212" s="1">
        <f t="shared" si="244"/>
        <v>43193</v>
      </c>
      <c r="B2212" s="7">
        <f t="shared" si="239"/>
        <v>4</v>
      </c>
      <c r="C2212" s="4">
        <f>INDEX(Calendar!$E$3:$E$367,MATCH(LOLP!$A2212,Calendar!$B$3:$B$367,0))</f>
        <v>1</v>
      </c>
      <c r="D2212" s="2">
        <f t="shared" si="245"/>
        <v>1</v>
      </c>
      <c r="E2212" s="36">
        <v>21084</v>
      </c>
      <c r="F2212" s="7">
        <f>IFERROR(IF(INDEX('Temperature Data'!$AA$15:$AA$348,MATCH(LOLP!A2212,'Temperature Data'!$B$15:$B$348,0))&gt;IF(B2212=9,$G$2,LOLP!$F$2),1,0),0)</f>
        <v>0</v>
      </c>
      <c r="G2212" s="7">
        <f>SUMIFS(LOLP!$F$4:$F$8763,$C$4:$C$8763,$C2212,$B$4:$B$8763,$B2212,$D$4:$D$8763,$D2212)</f>
        <v>0</v>
      </c>
      <c r="H2212" s="7">
        <f>COUNTIFS(Calendar!$E$3:$E$367,LOLP!C2212,Calendar!$D$3:$D$367,LOLP!B2212)</f>
        <v>21</v>
      </c>
      <c r="I2212" s="7">
        <f ca="1">IF($F2212=1,OFFSET(start_norps,LOLP!$D2212+(1-$C2212)*24,LOLP!$B2212)*H2212/G2212,0)</f>
        <v>0</v>
      </c>
      <c r="J2212" s="7">
        <f ca="1">IF($F2212=1,OFFSET(start_33,LOLP!$D2212+(1-$C2212)*24,LOLP!$B2212)*H2212/G2212,0)</f>
        <v>0</v>
      </c>
      <c r="K2212" s="7">
        <f ca="1">IF($F2212,OFFSET(start_40,LOLP!$D2212+(1-$C2212)*24,LOLP!$B2212),0)</f>
        <v>0</v>
      </c>
      <c r="L2212" s="7">
        <f ca="1">IF($F2212,OFFSET(start_50,LOLP!$D2212+(1-$C2212)*24,LOLP!$B2212),0)</f>
        <v>0</v>
      </c>
      <c r="M2212" s="25">
        <f t="shared" ca="1" si="240"/>
        <v>0</v>
      </c>
      <c r="N2212" s="25">
        <f t="shared" ca="1" si="241"/>
        <v>0</v>
      </c>
      <c r="O2212" s="15" t="e">
        <f t="shared" ca="1" si="242"/>
        <v>#DIV/0!</v>
      </c>
      <c r="P2212" s="15" t="e">
        <f t="shared" ca="1" si="243"/>
        <v>#DIV/0!</v>
      </c>
    </row>
    <row r="2213" spans="1:16" x14ac:dyDescent="0.25">
      <c r="A2213" s="1">
        <f t="shared" si="244"/>
        <v>43193</v>
      </c>
      <c r="B2213" s="7">
        <f t="shared" si="239"/>
        <v>4</v>
      </c>
      <c r="C2213" s="4">
        <f>INDEX(Calendar!$E$3:$E$367,MATCH(LOLP!$A2213,Calendar!$B$3:$B$367,0))</f>
        <v>1</v>
      </c>
      <c r="D2213" s="2">
        <f t="shared" si="245"/>
        <v>2</v>
      </c>
      <c r="E2213" s="36">
        <v>20235</v>
      </c>
      <c r="F2213" s="7">
        <f>IFERROR(IF(INDEX('Temperature Data'!$AA$15:$AA$348,MATCH(LOLP!A2213,'Temperature Data'!$B$15:$B$348,0))&gt;IF(B2213=9,$G$2,LOLP!$F$2),1,0),0)</f>
        <v>0</v>
      </c>
      <c r="G2213" s="7">
        <f>SUMIFS(LOLP!$F$4:$F$8763,$C$4:$C$8763,$C2213,$B$4:$B$8763,$B2213,$D$4:$D$8763,$D2213)</f>
        <v>0</v>
      </c>
      <c r="H2213" s="7">
        <f>COUNTIFS(Calendar!$E$3:$E$367,LOLP!C2213,Calendar!$D$3:$D$367,LOLP!B2213)</f>
        <v>21</v>
      </c>
      <c r="I2213" s="7">
        <f ca="1">IF($F2213=1,OFFSET(start_norps,LOLP!$D2213+(1-$C2213)*24,LOLP!$B2213)*H2213/G2213,0)</f>
        <v>0</v>
      </c>
      <c r="J2213" s="7">
        <f ca="1">IF($F2213=1,OFFSET(start_33,LOLP!$D2213+(1-$C2213)*24,LOLP!$B2213)*H2213/G2213,0)</f>
        <v>0</v>
      </c>
      <c r="K2213" s="7">
        <f ca="1">IF($F2213,OFFSET(start_40,LOLP!$D2213+(1-$C2213)*24,LOLP!$B2213),0)</f>
        <v>0</v>
      </c>
      <c r="L2213" s="7">
        <f ca="1">IF($F2213,OFFSET(start_50,LOLP!$D2213+(1-$C2213)*24,LOLP!$B2213),0)</f>
        <v>0</v>
      </c>
      <c r="M2213" s="25">
        <f t="shared" ca="1" si="240"/>
        <v>0</v>
      </c>
      <c r="N2213" s="25">
        <f t="shared" ca="1" si="241"/>
        <v>0</v>
      </c>
      <c r="O2213" s="15" t="e">
        <f t="shared" ca="1" si="242"/>
        <v>#DIV/0!</v>
      </c>
      <c r="P2213" s="15" t="e">
        <f t="shared" ca="1" si="243"/>
        <v>#DIV/0!</v>
      </c>
    </row>
    <row r="2214" spans="1:16" x14ac:dyDescent="0.25">
      <c r="A2214" s="1">
        <f t="shared" si="244"/>
        <v>43193</v>
      </c>
      <c r="B2214" s="7">
        <f t="shared" si="239"/>
        <v>4</v>
      </c>
      <c r="C2214" s="4">
        <f>INDEX(Calendar!$E$3:$E$367,MATCH(LOLP!$A2214,Calendar!$B$3:$B$367,0))</f>
        <v>1</v>
      </c>
      <c r="D2214" s="2">
        <f t="shared" si="245"/>
        <v>3</v>
      </c>
      <c r="E2214" s="36">
        <v>19791</v>
      </c>
      <c r="F2214" s="7">
        <f>IFERROR(IF(INDEX('Temperature Data'!$AA$15:$AA$348,MATCH(LOLP!A2214,'Temperature Data'!$B$15:$B$348,0))&gt;IF(B2214=9,$G$2,LOLP!$F$2),1,0),0)</f>
        <v>0</v>
      </c>
      <c r="G2214" s="7">
        <f>SUMIFS(LOLP!$F$4:$F$8763,$C$4:$C$8763,$C2214,$B$4:$B$8763,$B2214,$D$4:$D$8763,$D2214)</f>
        <v>0</v>
      </c>
      <c r="H2214" s="7">
        <f>COUNTIFS(Calendar!$E$3:$E$367,LOLP!C2214,Calendar!$D$3:$D$367,LOLP!B2214)</f>
        <v>21</v>
      </c>
      <c r="I2214" s="7">
        <f ca="1">IF($F2214=1,OFFSET(start_norps,LOLP!$D2214+(1-$C2214)*24,LOLP!$B2214)*H2214/G2214,0)</f>
        <v>0</v>
      </c>
      <c r="J2214" s="7">
        <f ca="1">IF($F2214=1,OFFSET(start_33,LOLP!$D2214+(1-$C2214)*24,LOLP!$B2214)*H2214/G2214,0)</f>
        <v>0</v>
      </c>
      <c r="K2214" s="7">
        <f ca="1">IF($F2214,OFFSET(start_40,LOLP!$D2214+(1-$C2214)*24,LOLP!$B2214),0)</f>
        <v>0</v>
      </c>
      <c r="L2214" s="7">
        <f ca="1">IF($F2214,OFFSET(start_50,LOLP!$D2214+(1-$C2214)*24,LOLP!$B2214),0)</f>
        <v>0</v>
      </c>
      <c r="M2214" s="25">
        <f t="shared" ca="1" si="240"/>
        <v>0</v>
      </c>
      <c r="N2214" s="25">
        <f t="shared" ca="1" si="241"/>
        <v>0</v>
      </c>
      <c r="O2214" s="15" t="e">
        <f t="shared" ca="1" si="242"/>
        <v>#DIV/0!</v>
      </c>
      <c r="P2214" s="15" t="e">
        <f t="shared" ca="1" si="243"/>
        <v>#DIV/0!</v>
      </c>
    </row>
    <row r="2215" spans="1:16" x14ac:dyDescent="0.25">
      <c r="A2215" s="1">
        <f t="shared" si="244"/>
        <v>43193</v>
      </c>
      <c r="B2215" s="7">
        <f t="shared" si="239"/>
        <v>4</v>
      </c>
      <c r="C2215" s="4">
        <f>INDEX(Calendar!$E$3:$E$367,MATCH(LOLP!$A2215,Calendar!$B$3:$B$367,0))</f>
        <v>1</v>
      </c>
      <c r="D2215" s="2">
        <f t="shared" si="245"/>
        <v>4</v>
      </c>
      <c r="E2215" s="36">
        <v>19593</v>
      </c>
      <c r="F2215" s="7">
        <f>IFERROR(IF(INDEX('Temperature Data'!$AA$15:$AA$348,MATCH(LOLP!A2215,'Temperature Data'!$B$15:$B$348,0))&gt;IF(B2215=9,$G$2,LOLP!$F$2),1,0),0)</f>
        <v>0</v>
      </c>
      <c r="G2215" s="7">
        <f>SUMIFS(LOLP!$F$4:$F$8763,$C$4:$C$8763,$C2215,$B$4:$B$8763,$B2215,$D$4:$D$8763,$D2215)</f>
        <v>0</v>
      </c>
      <c r="H2215" s="7">
        <f>COUNTIFS(Calendar!$E$3:$E$367,LOLP!C2215,Calendar!$D$3:$D$367,LOLP!B2215)</f>
        <v>21</v>
      </c>
      <c r="I2215" s="7">
        <f ca="1">IF($F2215=1,OFFSET(start_norps,LOLP!$D2215+(1-$C2215)*24,LOLP!$B2215)*H2215/G2215,0)</f>
        <v>0</v>
      </c>
      <c r="J2215" s="7">
        <f ca="1">IF($F2215=1,OFFSET(start_33,LOLP!$D2215+(1-$C2215)*24,LOLP!$B2215)*H2215/G2215,0)</f>
        <v>0</v>
      </c>
      <c r="K2215" s="7">
        <f ca="1">IF($F2215,OFFSET(start_40,LOLP!$D2215+(1-$C2215)*24,LOLP!$B2215),0)</f>
        <v>0</v>
      </c>
      <c r="L2215" s="7">
        <f ca="1">IF($F2215,OFFSET(start_50,LOLP!$D2215+(1-$C2215)*24,LOLP!$B2215),0)</f>
        <v>0</v>
      </c>
      <c r="M2215" s="25">
        <f t="shared" ca="1" si="240"/>
        <v>0</v>
      </c>
      <c r="N2215" s="25">
        <f t="shared" ca="1" si="241"/>
        <v>0</v>
      </c>
      <c r="O2215" s="15" t="e">
        <f t="shared" ca="1" si="242"/>
        <v>#DIV/0!</v>
      </c>
      <c r="P2215" s="15" t="e">
        <f t="shared" ca="1" si="243"/>
        <v>#DIV/0!</v>
      </c>
    </row>
    <row r="2216" spans="1:16" x14ac:dyDescent="0.25">
      <c r="A2216" s="1">
        <f t="shared" si="244"/>
        <v>43193</v>
      </c>
      <c r="B2216" s="7">
        <f t="shared" si="239"/>
        <v>4</v>
      </c>
      <c r="C2216" s="4">
        <f>INDEX(Calendar!$E$3:$E$367,MATCH(LOLP!$A2216,Calendar!$B$3:$B$367,0))</f>
        <v>1</v>
      </c>
      <c r="D2216" s="2">
        <f t="shared" si="245"/>
        <v>5</v>
      </c>
      <c r="E2216" s="36">
        <v>20124</v>
      </c>
      <c r="F2216" s="7">
        <f>IFERROR(IF(INDEX('Temperature Data'!$AA$15:$AA$348,MATCH(LOLP!A2216,'Temperature Data'!$B$15:$B$348,0))&gt;IF(B2216=9,$G$2,LOLP!$F$2),1,0),0)</f>
        <v>0</v>
      </c>
      <c r="G2216" s="7">
        <f>SUMIFS(LOLP!$F$4:$F$8763,$C$4:$C$8763,$C2216,$B$4:$B$8763,$B2216,$D$4:$D$8763,$D2216)</f>
        <v>0</v>
      </c>
      <c r="H2216" s="7">
        <f>COUNTIFS(Calendar!$E$3:$E$367,LOLP!C2216,Calendar!$D$3:$D$367,LOLP!B2216)</f>
        <v>21</v>
      </c>
      <c r="I2216" s="7">
        <f ca="1">IF($F2216=1,OFFSET(start_norps,LOLP!$D2216+(1-$C2216)*24,LOLP!$B2216)*H2216/G2216,0)</f>
        <v>0</v>
      </c>
      <c r="J2216" s="7">
        <f ca="1">IF($F2216=1,OFFSET(start_33,LOLP!$D2216+(1-$C2216)*24,LOLP!$B2216)*H2216/G2216,0)</f>
        <v>0</v>
      </c>
      <c r="K2216" s="7">
        <f ca="1">IF($F2216,OFFSET(start_40,LOLP!$D2216+(1-$C2216)*24,LOLP!$B2216),0)</f>
        <v>0</v>
      </c>
      <c r="L2216" s="7">
        <f ca="1">IF($F2216,OFFSET(start_50,LOLP!$D2216+(1-$C2216)*24,LOLP!$B2216),0)</f>
        <v>0</v>
      </c>
      <c r="M2216" s="25">
        <f t="shared" ca="1" si="240"/>
        <v>0</v>
      </c>
      <c r="N2216" s="25">
        <f t="shared" ca="1" si="241"/>
        <v>0</v>
      </c>
      <c r="O2216" s="15" t="e">
        <f t="shared" ca="1" si="242"/>
        <v>#DIV/0!</v>
      </c>
      <c r="P2216" s="15" t="e">
        <f t="shared" ca="1" si="243"/>
        <v>#DIV/0!</v>
      </c>
    </row>
    <row r="2217" spans="1:16" x14ac:dyDescent="0.25">
      <c r="A2217" s="1">
        <f t="shared" si="244"/>
        <v>43193</v>
      </c>
      <c r="B2217" s="7">
        <f t="shared" si="239"/>
        <v>4</v>
      </c>
      <c r="C2217" s="4">
        <f>INDEX(Calendar!$E$3:$E$367,MATCH(LOLP!$A2217,Calendar!$B$3:$B$367,0))</f>
        <v>1</v>
      </c>
      <c r="D2217" s="2">
        <f t="shared" si="245"/>
        <v>6</v>
      </c>
      <c r="E2217" s="36">
        <v>21628</v>
      </c>
      <c r="F2217" s="7">
        <f>IFERROR(IF(INDEX('Temperature Data'!$AA$15:$AA$348,MATCH(LOLP!A2217,'Temperature Data'!$B$15:$B$348,0))&gt;IF(B2217=9,$G$2,LOLP!$F$2),1,0),0)</f>
        <v>0</v>
      </c>
      <c r="G2217" s="7">
        <f>SUMIFS(LOLP!$F$4:$F$8763,$C$4:$C$8763,$C2217,$B$4:$B$8763,$B2217,$D$4:$D$8763,$D2217)</f>
        <v>0</v>
      </c>
      <c r="H2217" s="7">
        <f>COUNTIFS(Calendar!$E$3:$E$367,LOLP!C2217,Calendar!$D$3:$D$367,LOLP!B2217)</f>
        <v>21</v>
      </c>
      <c r="I2217" s="7">
        <f ca="1">IF($F2217=1,OFFSET(start_norps,LOLP!$D2217+(1-$C2217)*24,LOLP!$B2217)*H2217/G2217,0)</f>
        <v>0</v>
      </c>
      <c r="J2217" s="7">
        <f ca="1">IF($F2217=1,OFFSET(start_33,LOLP!$D2217+(1-$C2217)*24,LOLP!$B2217)*H2217/G2217,0)</f>
        <v>0</v>
      </c>
      <c r="K2217" s="7">
        <f ca="1">IF($F2217,OFFSET(start_40,LOLP!$D2217+(1-$C2217)*24,LOLP!$B2217),0)</f>
        <v>0</v>
      </c>
      <c r="L2217" s="7">
        <f ca="1">IF($F2217,OFFSET(start_50,LOLP!$D2217+(1-$C2217)*24,LOLP!$B2217),0)</f>
        <v>0</v>
      </c>
      <c r="M2217" s="25">
        <f t="shared" ca="1" si="240"/>
        <v>0</v>
      </c>
      <c r="N2217" s="25">
        <f t="shared" ca="1" si="241"/>
        <v>0</v>
      </c>
      <c r="O2217" s="15" t="e">
        <f t="shared" ca="1" si="242"/>
        <v>#DIV/0!</v>
      </c>
      <c r="P2217" s="15" t="e">
        <f t="shared" ca="1" si="243"/>
        <v>#DIV/0!</v>
      </c>
    </row>
    <row r="2218" spans="1:16" x14ac:dyDescent="0.25">
      <c r="A2218" s="1">
        <f t="shared" si="244"/>
        <v>43193</v>
      </c>
      <c r="B2218" s="7">
        <f t="shared" si="239"/>
        <v>4</v>
      </c>
      <c r="C2218" s="4">
        <f>INDEX(Calendar!$E$3:$E$367,MATCH(LOLP!$A2218,Calendar!$B$3:$B$367,0))</f>
        <v>1</v>
      </c>
      <c r="D2218" s="2">
        <f t="shared" si="245"/>
        <v>7</v>
      </c>
      <c r="E2218" s="36">
        <v>23671</v>
      </c>
      <c r="F2218" s="7">
        <f>IFERROR(IF(INDEX('Temperature Data'!$AA$15:$AA$348,MATCH(LOLP!A2218,'Temperature Data'!$B$15:$B$348,0))&gt;IF(B2218=9,$G$2,LOLP!$F$2),1,0),0)</f>
        <v>0</v>
      </c>
      <c r="G2218" s="7">
        <f>SUMIFS(LOLP!$F$4:$F$8763,$C$4:$C$8763,$C2218,$B$4:$B$8763,$B2218,$D$4:$D$8763,$D2218)</f>
        <v>0</v>
      </c>
      <c r="H2218" s="7">
        <f>COUNTIFS(Calendar!$E$3:$E$367,LOLP!C2218,Calendar!$D$3:$D$367,LOLP!B2218)</f>
        <v>21</v>
      </c>
      <c r="I2218" s="7">
        <f ca="1">IF($F2218=1,OFFSET(start_norps,LOLP!$D2218+(1-$C2218)*24,LOLP!$B2218)*H2218/G2218,0)</f>
        <v>0</v>
      </c>
      <c r="J2218" s="7">
        <f ca="1">IF($F2218=1,OFFSET(start_33,LOLP!$D2218+(1-$C2218)*24,LOLP!$B2218)*H2218/G2218,0)</f>
        <v>0</v>
      </c>
      <c r="K2218" s="7">
        <f ca="1">IF($F2218,OFFSET(start_40,LOLP!$D2218+(1-$C2218)*24,LOLP!$B2218),0)</f>
        <v>0</v>
      </c>
      <c r="L2218" s="7">
        <f ca="1">IF($F2218,OFFSET(start_50,LOLP!$D2218+(1-$C2218)*24,LOLP!$B2218),0)</f>
        <v>0</v>
      </c>
      <c r="M2218" s="25">
        <f t="shared" ca="1" si="240"/>
        <v>0</v>
      </c>
      <c r="N2218" s="25">
        <f t="shared" ca="1" si="241"/>
        <v>0</v>
      </c>
      <c r="O2218" s="15" t="e">
        <f t="shared" ca="1" si="242"/>
        <v>#DIV/0!</v>
      </c>
      <c r="P2218" s="15" t="e">
        <f t="shared" ca="1" si="243"/>
        <v>#DIV/0!</v>
      </c>
    </row>
    <row r="2219" spans="1:16" x14ac:dyDescent="0.25">
      <c r="A2219" s="1">
        <f t="shared" si="244"/>
        <v>43193</v>
      </c>
      <c r="B2219" s="7">
        <f t="shared" si="239"/>
        <v>4</v>
      </c>
      <c r="C2219" s="4">
        <f>INDEX(Calendar!$E$3:$E$367,MATCH(LOLP!$A2219,Calendar!$B$3:$B$367,0))</f>
        <v>1</v>
      </c>
      <c r="D2219" s="2">
        <f t="shared" si="245"/>
        <v>8</v>
      </c>
      <c r="E2219" s="36">
        <v>24631</v>
      </c>
      <c r="F2219" s="7">
        <f>IFERROR(IF(INDEX('Temperature Data'!$AA$15:$AA$348,MATCH(LOLP!A2219,'Temperature Data'!$B$15:$B$348,0))&gt;IF(B2219=9,$G$2,LOLP!$F$2),1,0),0)</f>
        <v>0</v>
      </c>
      <c r="G2219" s="7">
        <f>SUMIFS(LOLP!$F$4:$F$8763,$C$4:$C$8763,$C2219,$B$4:$B$8763,$B2219,$D$4:$D$8763,$D2219)</f>
        <v>0</v>
      </c>
      <c r="H2219" s="7">
        <f>COUNTIFS(Calendar!$E$3:$E$367,LOLP!C2219,Calendar!$D$3:$D$367,LOLP!B2219)</f>
        <v>21</v>
      </c>
      <c r="I2219" s="7">
        <f ca="1">IF($F2219=1,OFFSET(start_norps,LOLP!$D2219+(1-$C2219)*24,LOLP!$B2219)*H2219/G2219,0)</f>
        <v>0</v>
      </c>
      <c r="J2219" s="7">
        <f ca="1">IF($F2219=1,OFFSET(start_33,LOLP!$D2219+(1-$C2219)*24,LOLP!$B2219)*H2219/G2219,0)</f>
        <v>0</v>
      </c>
      <c r="K2219" s="7">
        <f ca="1">IF($F2219,OFFSET(start_40,LOLP!$D2219+(1-$C2219)*24,LOLP!$B2219),0)</f>
        <v>0</v>
      </c>
      <c r="L2219" s="7">
        <f ca="1">IF($F2219,OFFSET(start_50,LOLP!$D2219+(1-$C2219)*24,LOLP!$B2219),0)</f>
        <v>0</v>
      </c>
      <c r="M2219" s="25">
        <f t="shared" ca="1" si="240"/>
        <v>0</v>
      </c>
      <c r="N2219" s="25">
        <f t="shared" ca="1" si="241"/>
        <v>0</v>
      </c>
      <c r="O2219" s="15" t="e">
        <f t="shared" ca="1" si="242"/>
        <v>#DIV/0!</v>
      </c>
      <c r="P2219" s="15" t="e">
        <f t="shared" ca="1" si="243"/>
        <v>#DIV/0!</v>
      </c>
    </row>
    <row r="2220" spans="1:16" x14ac:dyDescent="0.25">
      <c r="A2220" s="1">
        <f t="shared" si="244"/>
        <v>43193</v>
      </c>
      <c r="B2220" s="7">
        <f t="shared" si="239"/>
        <v>4</v>
      </c>
      <c r="C2220" s="4">
        <f>INDEX(Calendar!$E$3:$E$367,MATCH(LOLP!$A2220,Calendar!$B$3:$B$367,0))</f>
        <v>1</v>
      </c>
      <c r="D2220" s="2">
        <f t="shared" si="245"/>
        <v>9</v>
      </c>
      <c r="E2220" s="36">
        <v>24583</v>
      </c>
      <c r="F2220" s="7">
        <f>IFERROR(IF(INDEX('Temperature Data'!$AA$15:$AA$348,MATCH(LOLP!A2220,'Temperature Data'!$B$15:$B$348,0))&gt;IF(B2220=9,$G$2,LOLP!$F$2),1,0),0)</f>
        <v>0</v>
      </c>
      <c r="G2220" s="7">
        <f>SUMIFS(LOLP!$F$4:$F$8763,$C$4:$C$8763,$C2220,$B$4:$B$8763,$B2220,$D$4:$D$8763,$D2220)</f>
        <v>0</v>
      </c>
      <c r="H2220" s="7">
        <f>COUNTIFS(Calendar!$E$3:$E$367,LOLP!C2220,Calendar!$D$3:$D$367,LOLP!B2220)</f>
        <v>21</v>
      </c>
      <c r="I2220" s="7">
        <f ca="1">IF($F2220=1,OFFSET(start_norps,LOLP!$D2220+(1-$C2220)*24,LOLP!$B2220)*H2220/G2220,0)</f>
        <v>0</v>
      </c>
      <c r="J2220" s="7">
        <f ca="1">IF($F2220=1,OFFSET(start_33,LOLP!$D2220+(1-$C2220)*24,LOLP!$B2220)*H2220/G2220,0)</f>
        <v>0</v>
      </c>
      <c r="K2220" s="7">
        <f ca="1">IF($F2220,OFFSET(start_40,LOLP!$D2220+(1-$C2220)*24,LOLP!$B2220),0)</f>
        <v>0</v>
      </c>
      <c r="L2220" s="7">
        <f ca="1">IF($F2220,OFFSET(start_50,LOLP!$D2220+(1-$C2220)*24,LOLP!$B2220),0)</f>
        <v>0</v>
      </c>
      <c r="M2220" s="25">
        <f t="shared" ca="1" si="240"/>
        <v>0</v>
      </c>
      <c r="N2220" s="25">
        <f t="shared" ca="1" si="241"/>
        <v>0</v>
      </c>
      <c r="O2220" s="15" t="e">
        <f t="shared" ca="1" si="242"/>
        <v>#DIV/0!</v>
      </c>
      <c r="P2220" s="15" t="e">
        <f t="shared" ca="1" si="243"/>
        <v>#DIV/0!</v>
      </c>
    </row>
    <row r="2221" spans="1:16" x14ac:dyDescent="0.25">
      <c r="A2221" s="1">
        <f t="shared" si="244"/>
        <v>43193</v>
      </c>
      <c r="B2221" s="7">
        <f t="shared" si="239"/>
        <v>4</v>
      </c>
      <c r="C2221" s="4">
        <f>INDEX(Calendar!$E$3:$E$367,MATCH(LOLP!$A2221,Calendar!$B$3:$B$367,0))</f>
        <v>1</v>
      </c>
      <c r="D2221" s="2">
        <f t="shared" si="245"/>
        <v>10</v>
      </c>
      <c r="E2221" s="36">
        <v>24389</v>
      </c>
      <c r="F2221" s="7">
        <f>IFERROR(IF(INDEX('Temperature Data'!$AA$15:$AA$348,MATCH(LOLP!A2221,'Temperature Data'!$B$15:$B$348,0))&gt;IF(B2221=9,$G$2,LOLP!$F$2),1,0),0)</f>
        <v>0</v>
      </c>
      <c r="G2221" s="7">
        <f>SUMIFS(LOLP!$F$4:$F$8763,$C$4:$C$8763,$C2221,$B$4:$B$8763,$B2221,$D$4:$D$8763,$D2221)</f>
        <v>0</v>
      </c>
      <c r="H2221" s="7">
        <f>COUNTIFS(Calendar!$E$3:$E$367,LOLP!C2221,Calendar!$D$3:$D$367,LOLP!B2221)</f>
        <v>21</v>
      </c>
      <c r="I2221" s="7">
        <f ca="1">IF($F2221=1,OFFSET(start_norps,LOLP!$D2221+(1-$C2221)*24,LOLP!$B2221)*H2221/G2221,0)</f>
        <v>0</v>
      </c>
      <c r="J2221" s="7">
        <f ca="1">IF($F2221=1,OFFSET(start_33,LOLP!$D2221+(1-$C2221)*24,LOLP!$B2221)*H2221/G2221,0)</f>
        <v>0</v>
      </c>
      <c r="K2221" s="7">
        <f ca="1">IF($F2221,OFFSET(start_40,LOLP!$D2221+(1-$C2221)*24,LOLP!$B2221),0)</f>
        <v>0</v>
      </c>
      <c r="L2221" s="7">
        <f ca="1">IF($F2221,OFFSET(start_50,LOLP!$D2221+(1-$C2221)*24,LOLP!$B2221),0)</f>
        <v>0</v>
      </c>
      <c r="M2221" s="25">
        <f t="shared" ca="1" si="240"/>
        <v>0</v>
      </c>
      <c r="N2221" s="25">
        <f t="shared" ca="1" si="241"/>
        <v>0</v>
      </c>
      <c r="O2221" s="15" t="e">
        <f t="shared" ca="1" si="242"/>
        <v>#DIV/0!</v>
      </c>
      <c r="P2221" s="15" t="e">
        <f t="shared" ca="1" si="243"/>
        <v>#DIV/0!</v>
      </c>
    </row>
    <row r="2222" spans="1:16" x14ac:dyDescent="0.25">
      <c r="A2222" s="1">
        <f t="shared" si="244"/>
        <v>43193</v>
      </c>
      <c r="B2222" s="7">
        <f t="shared" si="239"/>
        <v>4</v>
      </c>
      <c r="C2222" s="4">
        <f>INDEX(Calendar!$E$3:$E$367,MATCH(LOLP!$A2222,Calendar!$B$3:$B$367,0))</f>
        <v>1</v>
      </c>
      <c r="D2222" s="2">
        <f t="shared" si="245"/>
        <v>11</v>
      </c>
      <c r="E2222" s="36">
        <v>23968</v>
      </c>
      <c r="F2222" s="7">
        <f>IFERROR(IF(INDEX('Temperature Data'!$AA$15:$AA$348,MATCH(LOLP!A2222,'Temperature Data'!$B$15:$B$348,0))&gt;IF(B2222=9,$G$2,LOLP!$F$2),1,0),0)</f>
        <v>0</v>
      </c>
      <c r="G2222" s="7">
        <f>SUMIFS(LOLP!$F$4:$F$8763,$C$4:$C$8763,$C2222,$B$4:$B$8763,$B2222,$D$4:$D$8763,$D2222)</f>
        <v>0</v>
      </c>
      <c r="H2222" s="7">
        <f>COUNTIFS(Calendar!$E$3:$E$367,LOLP!C2222,Calendar!$D$3:$D$367,LOLP!B2222)</f>
        <v>21</v>
      </c>
      <c r="I2222" s="7">
        <f ca="1">IF($F2222=1,OFFSET(start_norps,LOLP!$D2222+(1-$C2222)*24,LOLP!$B2222)*H2222/G2222,0)</f>
        <v>0</v>
      </c>
      <c r="J2222" s="7">
        <f ca="1">IF($F2222=1,OFFSET(start_33,LOLP!$D2222+(1-$C2222)*24,LOLP!$B2222)*H2222/G2222,0)</f>
        <v>0</v>
      </c>
      <c r="K2222" s="7">
        <f ca="1">IF($F2222,OFFSET(start_40,LOLP!$D2222+(1-$C2222)*24,LOLP!$B2222),0)</f>
        <v>0</v>
      </c>
      <c r="L2222" s="7">
        <f ca="1">IF($F2222,OFFSET(start_50,LOLP!$D2222+(1-$C2222)*24,LOLP!$B2222),0)</f>
        <v>0</v>
      </c>
      <c r="M2222" s="25">
        <f t="shared" ca="1" si="240"/>
        <v>0</v>
      </c>
      <c r="N2222" s="25">
        <f t="shared" ca="1" si="241"/>
        <v>0</v>
      </c>
      <c r="O2222" s="15" t="e">
        <f t="shared" ca="1" si="242"/>
        <v>#DIV/0!</v>
      </c>
      <c r="P2222" s="15" t="e">
        <f t="shared" ca="1" si="243"/>
        <v>#DIV/0!</v>
      </c>
    </row>
    <row r="2223" spans="1:16" x14ac:dyDescent="0.25">
      <c r="A2223" s="1">
        <f t="shared" si="244"/>
        <v>43193</v>
      </c>
      <c r="B2223" s="7">
        <f t="shared" si="239"/>
        <v>4</v>
      </c>
      <c r="C2223" s="4">
        <f>INDEX(Calendar!$E$3:$E$367,MATCH(LOLP!$A2223,Calendar!$B$3:$B$367,0))</f>
        <v>1</v>
      </c>
      <c r="D2223" s="2">
        <f t="shared" si="245"/>
        <v>12</v>
      </c>
      <c r="E2223" s="36">
        <v>23270</v>
      </c>
      <c r="F2223" s="7">
        <f>IFERROR(IF(INDEX('Temperature Data'!$AA$15:$AA$348,MATCH(LOLP!A2223,'Temperature Data'!$B$15:$B$348,0))&gt;IF(B2223=9,$G$2,LOLP!$F$2),1,0),0)</f>
        <v>0</v>
      </c>
      <c r="G2223" s="7">
        <f>SUMIFS(LOLP!$F$4:$F$8763,$C$4:$C$8763,$C2223,$B$4:$B$8763,$B2223,$D$4:$D$8763,$D2223)</f>
        <v>0</v>
      </c>
      <c r="H2223" s="7">
        <f>COUNTIFS(Calendar!$E$3:$E$367,LOLP!C2223,Calendar!$D$3:$D$367,LOLP!B2223)</f>
        <v>21</v>
      </c>
      <c r="I2223" s="7">
        <f ca="1">IF($F2223=1,OFFSET(start_norps,LOLP!$D2223+(1-$C2223)*24,LOLP!$B2223)*H2223/G2223,0)</f>
        <v>0</v>
      </c>
      <c r="J2223" s="7">
        <f ca="1">IF($F2223=1,OFFSET(start_33,LOLP!$D2223+(1-$C2223)*24,LOLP!$B2223)*H2223/G2223,0)</f>
        <v>0</v>
      </c>
      <c r="K2223" s="7">
        <f ca="1">IF($F2223,OFFSET(start_40,LOLP!$D2223+(1-$C2223)*24,LOLP!$B2223),0)</f>
        <v>0</v>
      </c>
      <c r="L2223" s="7">
        <f ca="1">IF($F2223,OFFSET(start_50,LOLP!$D2223+(1-$C2223)*24,LOLP!$B2223),0)</f>
        <v>0</v>
      </c>
      <c r="M2223" s="25">
        <f t="shared" ca="1" si="240"/>
        <v>0</v>
      </c>
      <c r="N2223" s="25">
        <f t="shared" ca="1" si="241"/>
        <v>0</v>
      </c>
      <c r="O2223" s="15" t="e">
        <f t="shared" ca="1" si="242"/>
        <v>#DIV/0!</v>
      </c>
      <c r="P2223" s="15" t="e">
        <f t="shared" ca="1" si="243"/>
        <v>#DIV/0!</v>
      </c>
    </row>
    <row r="2224" spans="1:16" x14ac:dyDescent="0.25">
      <c r="A2224" s="1">
        <f t="shared" si="244"/>
        <v>43193</v>
      </c>
      <c r="B2224" s="7">
        <f t="shared" si="239"/>
        <v>4</v>
      </c>
      <c r="C2224" s="4">
        <f>INDEX(Calendar!$E$3:$E$367,MATCH(LOLP!$A2224,Calendar!$B$3:$B$367,0))</f>
        <v>1</v>
      </c>
      <c r="D2224" s="2">
        <f t="shared" si="245"/>
        <v>13</v>
      </c>
      <c r="E2224" s="36">
        <v>23021</v>
      </c>
      <c r="F2224" s="7">
        <f>IFERROR(IF(INDEX('Temperature Data'!$AA$15:$AA$348,MATCH(LOLP!A2224,'Temperature Data'!$B$15:$B$348,0))&gt;IF(B2224=9,$G$2,LOLP!$F$2),1,0),0)</f>
        <v>0</v>
      </c>
      <c r="G2224" s="7">
        <f>SUMIFS(LOLP!$F$4:$F$8763,$C$4:$C$8763,$C2224,$B$4:$B$8763,$B2224,$D$4:$D$8763,$D2224)</f>
        <v>0</v>
      </c>
      <c r="H2224" s="7">
        <f>COUNTIFS(Calendar!$E$3:$E$367,LOLP!C2224,Calendar!$D$3:$D$367,LOLP!B2224)</f>
        <v>21</v>
      </c>
      <c r="I2224" s="7">
        <f ca="1">IF($F2224=1,OFFSET(start_norps,LOLP!$D2224+(1-$C2224)*24,LOLP!$B2224)*H2224/G2224,0)</f>
        <v>0</v>
      </c>
      <c r="J2224" s="7">
        <f ca="1">IF($F2224=1,OFFSET(start_33,LOLP!$D2224+(1-$C2224)*24,LOLP!$B2224)*H2224/G2224,0)</f>
        <v>0</v>
      </c>
      <c r="K2224" s="7">
        <f ca="1">IF($F2224,OFFSET(start_40,LOLP!$D2224+(1-$C2224)*24,LOLP!$B2224),0)</f>
        <v>0</v>
      </c>
      <c r="L2224" s="7">
        <f ca="1">IF($F2224,OFFSET(start_50,LOLP!$D2224+(1-$C2224)*24,LOLP!$B2224),0)</f>
        <v>0</v>
      </c>
      <c r="M2224" s="25">
        <f t="shared" ca="1" si="240"/>
        <v>0</v>
      </c>
      <c r="N2224" s="25">
        <f t="shared" ca="1" si="241"/>
        <v>0</v>
      </c>
      <c r="O2224" s="15" t="e">
        <f t="shared" ca="1" si="242"/>
        <v>#DIV/0!</v>
      </c>
      <c r="P2224" s="15" t="e">
        <f t="shared" ca="1" si="243"/>
        <v>#DIV/0!</v>
      </c>
    </row>
    <row r="2225" spans="1:16" x14ac:dyDescent="0.25">
      <c r="A2225" s="1">
        <f t="shared" si="244"/>
        <v>43193</v>
      </c>
      <c r="B2225" s="7">
        <f t="shared" si="239"/>
        <v>4</v>
      </c>
      <c r="C2225" s="4">
        <f>INDEX(Calendar!$E$3:$E$367,MATCH(LOLP!$A2225,Calendar!$B$3:$B$367,0))</f>
        <v>1</v>
      </c>
      <c r="D2225" s="2">
        <f t="shared" si="245"/>
        <v>14</v>
      </c>
      <c r="E2225" s="36">
        <v>23461</v>
      </c>
      <c r="F2225" s="7">
        <f>IFERROR(IF(INDEX('Temperature Data'!$AA$15:$AA$348,MATCH(LOLP!A2225,'Temperature Data'!$B$15:$B$348,0))&gt;IF(B2225=9,$G$2,LOLP!$F$2),1,0),0)</f>
        <v>0</v>
      </c>
      <c r="G2225" s="7">
        <f>SUMIFS(LOLP!$F$4:$F$8763,$C$4:$C$8763,$C2225,$B$4:$B$8763,$B2225,$D$4:$D$8763,$D2225)</f>
        <v>0</v>
      </c>
      <c r="H2225" s="7">
        <f>COUNTIFS(Calendar!$E$3:$E$367,LOLP!C2225,Calendar!$D$3:$D$367,LOLP!B2225)</f>
        <v>21</v>
      </c>
      <c r="I2225" s="7">
        <f ca="1">IF($F2225=1,OFFSET(start_norps,LOLP!$D2225+(1-$C2225)*24,LOLP!$B2225)*H2225/G2225,0)</f>
        <v>0</v>
      </c>
      <c r="J2225" s="7">
        <f ca="1">IF($F2225=1,OFFSET(start_33,LOLP!$D2225+(1-$C2225)*24,LOLP!$B2225)*H2225/G2225,0)</f>
        <v>0</v>
      </c>
      <c r="K2225" s="7">
        <f ca="1">IF($F2225,OFFSET(start_40,LOLP!$D2225+(1-$C2225)*24,LOLP!$B2225),0)</f>
        <v>0</v>
      </c>
      <c r="L2225" s="7">
        <f ca="1">IF($F2225,OFFSET(start_50,LOLP!$D2225+(1-$C2225)*24,LOLP!$B2225),0)</f>
        <v>0</v>
      </c>
      <c r="M2225" s="25">
        <f t="shared" ca="1" si="240"/>
        <v>0</v>
      </c>
      <c r="N2225" s="25">
        <f t="shared" ca="1" si="241"/>
        <v>0</v>
      </c>
      <c r="O2225" s="15" t="e">
        <f t="shared" ca="1" si="242"/>
        <v>#DIV/0!</v>
      </c>
      <c r="P2225" s="15" t="e">
        <f t="shared" ca="1" si="243"/>
        <v>#DIV/0!</v>
      </c>
    </row>
    <row r="2226" spans="1:16" x14ac:dyDescent="0.25">
      <c r="A2226" s="1">
        <f t="shared" si="244"/>
        <v>43193</v>
      </c>
      <c r="B2226" s="7">
        <f t="shared" si="239"/>
        <v>4</v>
      </c>
      <c r="C2226" s="4">
        <f>INDEX(Calendar!$E$3:$E$367,MATCH(LOLP!$A2226,Calendar!$B$3:$B$367,0))</f>
        <v>1</v>
      </c>
      <c r="D2226" s="2">
        <f t="shared" si="245"/>
        <v>15</v>
      </c>
      <c r="E2226" s="36">
        <v>23852</v>
      </c>
      <c r="F2226" s="7">
        <f>IFERROR(IF(INDEX('Temperature Data'!$AA$15:$AA$348,MATCH(LOLP!A2226,'Temperature Data'!$B$15:$B$348,0))&gt;IF(B2226=9,$G$2,LOLP!$F$2),1,0),0)</f>
        <v>0</v>
      </c>
      <c r="G2226" s="7">
        <f>SUMIFS(LOLP!$F$4:$F$8763,$C$4:$C$8763,$C2226,$B$4:$B$8763,$B2226,$D$4:$D$8763,$D2226)</f>
        <v>0</v>
      </c>
      <c r="H2226" s="7">
        <f>COUNTIFS(Calendar!$E$3:$E$367,LOLP!C2226,Calendar!$D$3:$D$367,LOLP!B2226)</f>
        <v>21</v>
      </c>
      <c r="I2226" s="7">
        <f ca="1">IF($F2226=1,OFFSET(start_norps,LOLP!$D2226+(1-$C2226)*24,LOLP!$B2226)*H2226/G2226,0)</f>
        <v>0</v>
      </c>
      <c r="J2226" s="7">
        <f ca="1">IF($F2226=1,OFFSET(start_33,LOLP!$D2226+(1-$C2226)*24,LOLP!$B2226)*H2226/G2226,0)</f>
        <v>0</v>
      </c>
      <c r="K2226" s="7">
        <f ca="1">IF($F2226,OFFSET(start_40,LOLP!$D2226+(1-$C2226)*24,LOLP!$B2226),0)</f>
        <v>0</v>
      </c>
      <c r="L2226" s="7">
        <f ca="1">IF($F2226,OFFSET(start_50,LOLP!$D2226+(1-$C2226)*24,LOLP!$B2226),0)</f>
        <v>0</v>
      </c>
      <c r="M2226" s="25">
        <f t="shared" ca="1" si="240"/>
        <v>0</v>
      </c>
      <c r="N2226" s="25">
        <f t="shared" ca="1" si="241"/>
        <v>0</v>
      </c>
      <c r="O2226" s="15" t="e">
        <f t="shared" ca="1" si="242"/>
        <v>#DIV/0!</v>
      </c>
      <c r="P2226" s="15" t="e">
        <f t="shared" ca="1" si="243"/>
        <v>#DIV/0!</v>
      </c>
    </row>
    <row r="2227" spans="1:16" x14ac:dyDescent="0.25">
      <c r="A2227" s="1">
        <f t="shared" si="244"/>
        <v>43193</v>
      </c>
      <c r="B2227" s="7">
        <f t="shared" si="239"/>
        <v>4</v>
      </c>
      <c r="C2227" s="4">
        <f>INDEX(Calendar!$E$3:$E$367,MATCH(LOLP!$A2227,Calendar!$B$3:$B$367,0))</f>
        <v>1</v>
      </c>
      <c r="D2227" s="2">
        <f t="shared" si="245"/>
        <v>16</v>
      </c>
      <c r="E2227" s="36">
        <v>23909</v>
      </c>
      <c r="F2227" s="7">
        <f>IFERROR(IF(INDEX('Temperature Data'!$AA$15:$AA$348,MATCH(LOLP!A2227,'Temperature Data'!$B$15:$B$348,0))&gt;IF(B2227=9,$G$2,LOLP!$F$2),1,0),0)</f>
        <v>0</v>
      </c>
      <c r="G2227" s="7">
        <f>SUMIFS(LOLP!$F$4:$F$8763,$C$4:$C$8763,$C2227,$B$4:$B$8763,$B2227,$D$4:$D$8763,$D2227)</f>
        <v>0</v>
      </c>
      <c r="H2227" s="7">
        <f>COUNTIFS(Calendar!$E$3:$E$367,LOLP!C2227,Calendar!$D$3:$D$367,LOLP!B2227)</f>
        <v>21</v>
      </c>
      <c r="I2227" s="7">
        <f ca="1">IF($F2227=1,OFFSET(start_norps,LOLP!$D2227+(1-$C2227)*24,LOLP!$B2227)*H2227/G2227,0)</f>
        <v>0</v>
      </c>
      <c r="J2227" s="7">
        <f ca="1">IF($F2227=1,OFFSET(start_33,LOLP!$D2227+(1-$C2227)*24,LOLP!$B2227)*H2227/G2227,0)</f>
        <v>0</v>
      </c>
      <c r="K2227" s="7">
        <f ca="1">IF($F2227,OFFSET(start_40,LOLP!$D2227+(1-$C2227)*24,LOLP!$B2227),0)</f>
        <v>0</v>
      </c>
      <c r="L2227" s="7">
        <f ca="1">IF($F2227,OFFSET(start_50,LOLP!$D2227+(1-$C2227)*24,LOLP!$B2227),0)</f>
        <v>0</v>
      </c>
      <c r="M2227" s="25">
        <f t="shared" ca="1" si="240"/>
        <v>0</v>
      </c>
      <c r="N2227" s="25">
        <f t="shared" ca="1" si="241"/>
        <v>0</v>
      </c>
      <c r="O2227" s="15" t="e">
        <f t="shared" ca="1" si="242"/>
        <v>#DIV/0!</v>
      </c>
      <c r="P2227" s="15" t="e">
        <f t="shared" ca="1" si="243"/>
        <v>#DIV/0!</v>
      </c>
    </row>
    <row r="2228" spans="1:16" x14ac:dyDescent="0.25">
      <c r="A2228" s="1">
        <f t="shared" si="244"/>
        <v>43193</v>
      </c>
      <c r="B2228" s="7">
        <f t="shared" si="239"/>
        <v>4</v>
      </c>
      <c r="C2228" s="4">
        <f>INDEX(Calendar!$E$3:$E$367,MATCH(LOLP!$A2228,Calendar!$B$3:$B$367,0))</f>
        <v>1</v>
      </c>
      <c r="D2228" s="2">
        <f t="shared" si="245"/>
        <v>17</v>
      </c>
      <c r="E2228" s="36">
        <v>24601</v>
      </c>
      <c r="F2228" s="7">
        <f>IFERROR(IF(INDEX('Temperature Data'!$AA$15:$AA$348,MATCH(LOLP!A2228,'Temperature Data'!$B$15:$B$348,0))&gt;IF(B2228=9,$G$2,LOLP!$F$2),1,0),0)</f>
        <v>0</v>
      </c>
      <c r="G2228" s="7">
        <f>SUMIFS(LOLP!$F$4:$F$8763,$C$4:$C$8763,$C2228,$B$4:$B$8763,$B2228,$D$4:$D$8763,$D2228)</f>
        <v>0</v>
      </c>
      <c r="H2228" s="7">
        <f>COUNTIFS(Calendar!$E$3:$E$367,LOLP!C2228,Calendar!$D$3:$D$367,LOLP!B2228)</f>
        <v>21</v>
      </c>
      <c r="I2228" s="7">
        <f ca="1">IF($F2228=1,OFFSET(start_norps,LOLP!$D2228+(1-$C2228)*24,LOLP!$B2228)*H2228/G2228,0)</f>
        <v>0</v>
      </c>
      <c r="J2228" s="7">
        <f ca="1">IF($F2228=1,OFFSET(start_33,LOLP!$D2228+(1-$C2228)*24,LOLP!$B2228)*H2228/G2228,0)</f>
        <v>0</v>
      </c>
      <c r="K2228" s="7">
        <f ca="1">IF($F2228,OFFSET(start_40,LOLP!$D2228+(1-$C2228)*24,LOLP!$B2228),0)</f>
        <v>0</v>
      </c>
      <c r="L2228" s="7">
        <f ca="1">IF($F2228,OFFSET(start_50,LOLP!$D2228+(1-$C2228)*24,LOLP!$B2228),0)</f>
        <v>0</v>
      </c>
      <c r="M2228" s="25">
        <f t="shared" ca="1" si="240"/>
        <v>0</v>
      </c>
      <c r="N2228" s="25">
        <f t="shared" ca="1" si="241"/>
        <v>0</v>
      </c>
      <c r="O2228" s="15" t="e">
        <f t="shared" ca="1" si="242"/>
        <v>#DIV/0!</v>
      </c>
      <c r="P2228" s="15" t="e">
        <f t="shared" ca="1" si="243"/>
        <v>#DIV/0!</v>
      </c>
    </row>
    <row r="2229" spans="1:16" x14ac:dyDescent="0.25">
      <c r="A2229" s="1">
        <f t="shared" si="244"/>
        <v>43193</v>
      </c>
      <c r="B2229" s="7">
        <f t="shared" si="239"/>
        <v>4</v>
      </c>
      <c r="C2229" s="4">
        <f>INDEX(Calendar!$E$3:$E$367,MATCH(LOLP!$A2229,Calendar!$B$3:$B$367,0))</f>
        <v>1</v>
      </c>
      <c r="D2229" s="2">
        <f t="shared" si="245"/>
        <v>18</v>
      </c>
      <c r="E2229" s="36">
        <v>25433</v>
      </c>
      <c r="F2229" s="7">
        <f>IFERROR(IF(INDEX('Temperature Data'!$AA$15:$AA$348,MATCH(LOLP!A2229,'Temperature Data'!$B$15:$B$348,0))&gt;IF(B2229=9,$G$2,LOLP!$F$2),1,0),0)</f>
        <v>0</v>
      </c>
      <c r="G2229" s="7">
        <f>SUMIFS(LOLP!$F$4:$F$8763,$C$4:$C$8763,$C2229,$B$4:$B$8763,$B2229,$D$4:$D$8763,$D2229)</f>
        <v>0</v>
      </c>
      <c r="H2229" s="7">
        <f>COUNTIFS(Calendar!$E$3:$E$367,LOLP!C2229,Calendar!$D$3:$D$367,LOLP!B2229)</f>
        <v>21</v>
      </c>
      <c r="I2229" s="7">
        <f ca="1">IF($F2229=1,OFFSET(start_norps,LOLP!$D2229+(1-$C2229)*24,LOLP!$B2229)*H2229/G2229,0)</f>
        <v>0</v>
      </c>
      <c r="J2229" s="7">
        <f ca="1">IF($F2229=1,OFFSET(start_33,LOLP!$D2229+(1-$C2229)*24,LOLP!$B2229)*H2229/G2229,0)</f>
        <v>0</v>
      </c>
      <c r="K2229" s="7">
        <f ca="1">IF($F2229,OFFSET(start_40,LOLP!$D2229+(1-$C2229)*24,LOLP!$B2229),0)</f>
        <v>0</v>
      </c>
      <c r="L2229" s="7">
        <f ca="1">IF($F2229,OFFSET(start_50,LOLP!$D2229+(1-$C2229)*24,LOLP!$B2229),0)</f>
        <v>0</v>
      </c>
      <c r="M2229" s="25">
        <f t="shared" ca="1" si="240"/>
        <v>0</v>
      </c>
      <c r="N2229" s="25">
        <f t="shared" ca="1" si="241"/>
        <v>0</v>
      </c>
      <c r="O2229" s="15" t="e">
        <f t="shared" ca="1" si="242"/>
        <v>#DIV/0!</v>
      </c>
      <c r="P2229" s="15" t="e">
        <f t="shared" ca="1" si="243"/>
        <v>#DIV/0!</v>
      </c>
    </row>
    <row r="2230" spans="1:16" x14ac:dyDescent="0.25">
      <c r="A2230" s="1">
        <f t="shared" si="244"/>
        <v>43193</v>
      </c>
      <c r="B2230" s="7">
        <f t="shared" si="239"/>
        <v>4</v>
      </c>
      <c r="C2230" s="4">
        <f>INDEX(Calendar!$E$3:$E$367,MATCH(LOLP!$A2230,Calendar!$B$3:$B$367,0))</f>
        <v>1</v>
      </c>
      <c r="D2230" s="2">
        <f t="shared" si="245"/>
        <v>19</v>
      </c>
      <c r="E2230" s="36">
        <v>26383</v>
      </c>
      <c r="F2230" s="7">
        <f>IFERROR(IF(INDEX('Temperature Data'!$AA$15:$AA$348,MATCH(LOLP!A2230,'Temperature Data'!$B$15:$B$348,0))&gt;IF(B2230=9,$G$2,LOLP!$F$2),1,0),0)</f>
        <v>0</v>
      </c>
      <c r="G2230" s="7">
        <f>SUMIFS(LOLP!$F$4:$F$8763,$C$4:$C$8763,$C2230,$B$4:$B$8763,$B2230,$D$4:$D$8763,$D2230)</f>
        <v>0</v>
      </c>
      <c r="H2230" s="7">
        <f>COUNTIFS(Calendar!$E$3:$E$367,LOLP!C2230,Calendar!$D$3:$D$367,LOLP!B2230)</f>
        <v>21</v>
      </c>
      <c r="I2230" s="7">
        <f ca="1">IF($F2230=1,OFFSET(start_norps,LOLP!$D2230+(1-$C2230)*24,LOLP!$B2230)*H2230/G2230,0)</f>
        <v>0</v>
      </c>
      <c r="J2230" s="7">
        <f ca="1">IF($F2230=1,OFFSET(start_33,LOLP!$D2230+(1-$C2230)*24,LOLP!$B2230)*H2230/G2230,0)</f>
        <v>0</v>
      </c>
      <c r="K2230" s="7">
        <f ca="1">IF($F2230,OFFSET(start_40,LOLP!$D2230+(1-$C2230)*24,LOLP!$B2230),0)</f>
        <v>0</v>
      </c>
      <c r="L2230" s="7">
        <f ca="1">IF($F2230,OFFSET(start_50,LOLP!$D2230+(1-$C2230)*24,LOLP!$B2230),0)</f>
        <v>0</v>
      </c>
      <c r="M2230" s="25">
        <f t="shared" ca="1" si="240"/>
        <v>0</v>
      </c>
      <c r="N2230" s="25">
        <f t="shared" ca="1" si="241"/>
        <v>0</v>
      </c>
      <c r="O2230" s="15" t="e">
        <f t="shared" ca="1" si="242"/>
        <v>#DIV/0!</v>
      </c>
      <c r="P2230" s="15" t="e">
        <f t="shared" ca="1" si="243"/>
        <v>#DIV/0!</v>
      </c>
    </row>
    <row r="2231" spans="1:16" x14ac:dyDescent="0.25">
      <c r="A2231" s="1">
        <f t="shared" si="244"/>
        <v>43193</v>
      </c>
      <c r="B2231" s="7">
        <f t="shared" si="239"/>
        <v>4</v>
      </c>
      <c r="C2231" s="4">
        <f>INDEX(Calendar!$E$3:$E$367,MATCH(LOLP!$A2231,Calendar!$B$3:$B$367,0))</f>
        <v>1</v>
      </c>
      <c r="D2231" s="2">
        <f t="shared" si="245"/>
        <v>20</v>
      </c>
      <c r="E2231" s="36">
        <v>27796</v>
      </c>
      <c r="F2231" s="7">
        <f>IFERROR(IF(INDEX('Temperature Data'!$AA$15:$AA$348,MATCH(LOLP!A2231,'Temperature Data'!$B$15:$B$348,0))&gt;IF(B2231=9,$G$2,LOLP!$F$2),1,0),0)</f>
        <v>0</v>
      </c>
      <c r="G2231" s="7">
        <f>SUMIFS(LOLP!$F$4:$F$8763,$C$4:$C$8763,$C2231,$B$4:$B$8763,$B2231,$D$4:$D$8763,$D2231)</f>
        <v>0</v>
      </c>
      <c r="H2231" s="7">
        <f>COUNTIFS(Calendar!$E$3:$E$367,LOLP!C2231,Calendar!$D$3:$D$367,LOLP!B2231)</f>
        <v>21</v>
      </c>
      <c r="I2231" s="7">
        <f ca="1">IF($F2231=1,OFFSET(start_norps,LOLP!$D2231+(1-$C2231)*24,LOLP!$B2231)*H2231/G2231,0)</f>
        <v>0</v>
      </c>
      <c r="J2231" s="7">
        <f ca="1">IF($F2231=1,OFFSET(start_33,LOLP!$D2231+(1-$C2231)*24,LOLP!$B2231)*H2231/G2231,0)</f>
        <v>0</v>
      </c>
      <c r="K2231" s="7">
        <f ca="1">IF($F2231,OFFSET(start_40,LOLP!$D2231+(1-$C2231)*24,LOLP!$B2231),0)</f>
        <v>0</v>
      </c>
      <c r="L2231" s="7">
        <f ca="1">IF($F2231,OFFSET(start_50,LOLP!$D2231+(1-$C2231)*24,LOLP!$B2231),0)</f>
        <v>0</v>
      </c>
      <c r="M2231" s="25">
        <f t="shared" ca="1" si="240"/>
        <v>0</v>
      </c>
      <c r="N2231" s="25">
        <f t="shared" ca="1" si="241"/>
        <v>0</v>
      </c>
      <c r="O2231" s="15" t="e">
        <f t="shared" ca="1" si="242"/>
        <v>#DIV/0!</v>
      </c>
      <c r="P2231" s="15" t="e">
        <f t="shared" ca="1" si="243"/>
        <v>#DIV/0!</v>
      </c>
    </row>
    <row r="2232" spans="1:16" x14ac:dyDescent="0.25">
      <c r="A2232" s="1">
        <f t="shared" si="244"/>
        <v>43193</v>
      </c>
      <c r="B2232" s="7">
        <f t="shared" si="239"/>
        <v>4</v>
      </c>
      <c r="C2232" s="4">
        <f>INDEX(Calendar!$E$3:$E$367,MATCH(LOLP!$A2232,Calendar!$B$3:$B$367,0))</f>
        <v>1</v>
      </c>
      <c r="D2232" s="2">
        <f t="shared" si="245"/>
        <v>21</v>
      </c>
      <c r="E2232" s="36">
        <v>27922</v>
      </c>
      <c r="F2232" s="7">
        <f>IFERROR(IF(INDEX('Temperature Data'!$AA$15:$AA$348,MATCH(LOLP!A2232,'Temperature Data'!$B$15:$B$348,0))&gt;IF(B2232=9,$G$2,LOLP!$F$2),1,0),0)</f>
        <v>0</v>
      </c>
      <c r="G2232" s="7">
        <f>SUMIFS(LOLP!$F$4:$F$8763,$C$4:$C$8763,$C2232,$B$4:$B$8763,$B2232,$D$4:$D$8763,$D2232)</f>
        <v>0</v>
      </c>
      <c r="H2232" s="7">
        <f>COUNTIFS(Calendar!$E$3:$E$367,LOLP!C2232,Calendar!$D$3:$D$367,LOLP!B2232)</f>
        <v>21</v>
      </c>
      <c r="I2232" s="7">
        <f ca="1">IF($F2232=1,OFFSET(start_norps,LOLP!$D2232+(1-$C2232)*24,LOLP!$B2232)*H2232/G2232,0)</f>
        <v>0</v>
      </c>
      <c r="J2232" s="7">
        <f ca="1">IF($F2232=1,OFFSET(start_33,LOLP!$D2232+(1-$C2232)*24,LOLP!$B2232)*H2232/G2232,0)</f>
        <v>0</v>
      </c>
      <c r="K2232" s="7">
        <f ca="1">IF($F2232,OFFSET(start_40,LOLP!$D2232+(1-$C2232)*24,LOLP!$B2232),0)</f>
        <v>0</v>
      </c>
      <c r="L2232" s="7">
        <f ca="1">IF($F2232,OFFSET(start_50,LOLP!$D2232+(1-$C2232)*24,LOLP!$B2232),0)</f>
        <v>0</v>
      </c>
      <c r="M2232" s="25">
        <f t="shared" ca="1" si="240"/>
        <v>0</v>
      </c>
      <c r="N2232" s="25">
        <f t="shared" ca="1" si="241"/>
        <v>0</v>
      </c>
      <c r="O2232" s="15" t="e">
        <f t="shared" ca="1" si="242"/>
        <v>#DIV/0!</v>
      </c>
      <c r="P2232" s="15" t="e">
        <f t="shared" ca="1" si="243"/>
        <v>#DIV/0!</v>
      </c>
    </row>
    <row r="2233" spans="1:16" x14ac:dyDescent="0.25">
      <c r="A2233" s="1">
        <f t="shared" si="244"/>
        <v>43193</v>
      </c>
      <c r="B2233" s="7">
        <f t="shared" si="239"/>
        <v>4</v>
      </c>
      <c r="C2233" s="4">
        <f>INDEX(Calendar!$E$3:$E$367,MATCH(LOLP!$A2233,Calendar!$B$3:$B$367,0))</f>
        <v>1</v>
      </c>
      <c r="D2233" s="2">
        <f t="shared" si="245"/>
        <v>22</v>
      </c>
      <c r="E2233" s="36">
        <v>26729</v>
      </c>
      <c r="F2233" s="7">
        <f>IFERROR(IF(INDEX('Temperature Data'!$AA$15:$AA$348,MATCH(LOLP!A2233,'Temperature Data'!$B$15:$B$348,0))&gt;IF(B2233=9,$G$2,LOLP!$F$2),1,0),0)</f>
        <v>0</v>
      </c>
      <c r="G2233" s="7">
        <f>SUMIFS(LOLP!$F$4:$F$8763,$C$4:$C$8763,$C2233,$B$4:$B$8763,$B2233,$D$4:$D$8763,$D2233)</f>
        <v>0</v>
      </c>
      <c r="H2233" s="7">
        <f>COUNTIFS(Calendar!$E$3:$E$367,LOLP!C2233,Calendar!$D$3:$D$367,LOLP!B2233)</f>
        <v>21</v>
      </c>
      <c r="I2233" s="7">
        <f ca="1">IF($F2233=1,OFFSET(start_norps,LOLP!$D2233+(1-$C2233)*24,LOLP!$B2233)*H2233/G2233,0)</f>
        <v>0</v>
      </c>
      <c r="J2233" s="7">
        <f ca="1">IF($F2233=1,OFFSET(start_33,LOLP!$D2233+(1-$C2233)*24,LOLP!$B2233)*H2233/G2233,0)</f>
        <v>0</v>
      </c>
      <c r="K2233" s="7">
        <f ca="1">IF($F2233,OFFSET(start_40,LOLP!$D2233+(1-$C2233)*24,LOLP!$B2233),0)</f>
        <v>0</v>
      </c>
      <c r="L2233" s="7">
        <f ca="1">IF($F2233,OFFSET(start_50,LOLP!$D2233+(1-$C2233)*24,LOLP!$B2233),0)</f>
        <v>0</v>
      </c>
      <c r="M2233" s="25">
        <f t="shared" ca="1" si="240"/>
        <v>0</v>
      </c>
      <c r="N2233" s="25">
        <f t="shared" ca="1" si="241"/>
        <v>0</v>
      </c>
      <c r="O2233" s="15" t="e">
        <f t="shared" ca="1" si="242"/>
        <v>#DIV/0!</v>
      </c>
      <c r="P2233" s="15" t="e">
        <f t="shared" ca="1" si="243"/>
        <v>#DIV/0!</v>
      </c>
    </row>
    <row r="2234" spans="1:16" x14ac:dyDescent="0.25">
      <c r="A2234" s="1">
        <f t="shared" si="244"/>
        <v>43193</v>
      </c>
      <c r="B2234" s="7">
        <f t="shared" si="239"/>
        <v>4</v>
      </c>
      <c r="C2234" s="4">
        <f>INDEX(Calendar!$E$3:$E$367,MATCH(LOLP!$A2234,Calendar!$B$3:$B$367,0))</f>
        <v>1</v>
      </c>
      <c r="D2234" s="2">
        <f t="shared" si="245"/>
        <v>23</v>
      </c>
      <c r="E2234" s="36">
        <v>24685</v>
      </c>
      <c r="F2234" s="7">
        <f>IFERROR(IF(INDEX('Temperature Data'!$AA$15:$AA$348,MATCH(LOLP!A2234,'Temperature Data'!$B$15:$B$348,0))&gt;IF(B2234=9,$G$2,LOLP!$F$2),1,0),0)</f>
        <v>0</v>
      </c>
      <c r="G2234" s="7">
        <f>SUMIFS(LOLP!$F$4:$F$8763,$C$4:$C$8763,$C2234,$B$4:$B$8763,$B2234,$D$4:$D$8763,$D2234)</f>
        <v>0</v>
      </c>
      <c r="H2234" s="7">
        <f>COUNTIFS(Calendar!$E$3:$E$367,LOLP!C2234,Calendar!$D$3:$D$367,LOLP!B2234)</f>
        <v>21</v>
      </c>
      <c r="I2234" s="7">
        <f ca="1">IF($F2234=1,OFFSET(start_norps,LOLP!$D2234+(1-$C2234)*24,LOLP!$B2234)*H2234/G2234,0)</f>
        <v>0</v>
      </c>
      <c r="J2234" s="7">
        <f ca="1">IF($F2234=1,OFFSET(start_33,LOLP!$D2234+(1-$C2234)*24,LOLP!$B2234)*H2234/G2234,0)</f>
        <v>0</v>
      </c>
      <c r="K2234" s="7">
        <f ca="1">IF($F2234,OFFSET(start_40,LOLP!$D2234+(1-$C2234)*24,LOLP!$B2234),0)</f>
        <v>0</v>
      </c>
      <c r="L2234" s="7">
        <f ca="1">IF($F2234,OFFSET(start_50,LOLP!$D2234+(1-$C2234)*24,LOLP!$B2234),0)</f>
        <v>0</v>
      </c>
      <c r="M2234" s="25">
        <f t="shared" ca="1" si="240"/>
        <v>0</v>
      </c>
      <c r="N2234" s="25">
        <f t="shared" ca="1" si="241"/>
        <v>0</v>
      </c>
      <c r="O2234" s="15" t="e">
        <f t="shared" ca="1" si="242"/>
        <v>#DIV/0!</v>
      </c>
      <c r="P2234" s="15" t="e">
        <f t="shared" ca="1" si="243"/>
        <v>#DIV/0!</v>
      </c>
    </row>
    <row r="2235" spans="1:16" x14ac:dyDescent="0.25">
      <c r="A2235" s="1">
        <f t="shared" si="244"/>
        <v>43193</v>
      </c>
      <c r="B2235" s="7">
        <f t="shared" si="239"/>
        <v>4</v>
      </c>
      <c r="C2235" s="4">
        <f>INDEX(Calendar!$E$3:$E$367,MATCH(LOLP!$A2235,Calendar!$B$3:$B$367,0))</f>
        <v>1</v>
      </c>
      <c r="D2235" s="2">
        <f t="shared" si="245"/>
        <v>24</v>
      </c>
      <c r="E2235" s="36">
        <v>22801</v>
      </c>
      <c r="F2235" s="7">
        <f>IFERROR(IF(INDEX('Temperature Data'!$AA$15:$AA$348,MATCH(LOLP!A2235,'Temperature Data'!$B$15:$B$348,0))&gt;IF(B2235=9,$G$2,LOLP!$F$2),1,0),0)</f>
        <v>0</v>
      </c>
      <c r="G2235" s="7">
        <f>SUMIFS(LOLP!$F$4:$F$8763,$C$4:$C$8763,$C2235,$B$4:$B$8763,$B2235,$D$4:$D$8763,$D2235)</f>
        <v>0</v>
      </c>
      <c r="H2235" s="7">
        <f>COUNTIFS(Calendar!$E$3:$E$367,LOLP!C2235,Calendar!$D$3:$D$367,LOLP!B2235)</f>
        <v>21</v>
      </c>
      <c r="I2235" s="7">
        <f ca="1">IF($F2235=1,OFFSET(start_norps,LOLP!$D2235+(1-$C2235)*24,LOLP!$B2235)*H2235/G2235,0)</f>
        <v>0</v>
      </c>
      <c r="J2235" s="7">
        <f ca="1">IF($F2235=1,OFFSET(start_33,LOLP!$D2235+(1-$C2235)*24,LOLP!$B2235)*H2235/G2235,0)</f>
        <v>0</v>
      </c>
      <c r="K2235" s="7">
        <f ca="1">IF($F2235,OFFSET(start_40,LOLP!$D2235+(1-$C2235)*24,LOLP!$B2235),0)</f>
        <v>0</v>
      </c>
      <c r="L2235" s="7">
        <f ca="1">IF($F2235,OFFSET(start_50,LOLP!$D2235+(1-$C2235)*24,LOLP!$B2235),0)</f>
        <v>0</v>
      </c>
      <c r="M2235" s="25">
        <f t="shared" ca="1" si="240"/>
        <v>0</v>
      </c>
      <c r="N2235" s="25">
        <f t="shared" ca="1" si="241"/>
        <v>0</v>
      </c>
      <c r="O2235" s="15" t="e">
        <f t="shared" ca="1" si="242"/>
        <v>#DIV/0!</v>
      </c>
      <c r="P2235" s="15" t="e">
        <f t="shared" ca="1" si="243"/>
        <v>#DIV/0!</v>
      </c>
    </row>
    <row r="2236" spans="1:16" x14ac:dyDescent="0.25">
      <c r="A2236" s="1">
        <f t="shared" si="244"/>
        <v>43194</v>
      </c>
      <c r="B2236" s="7">
        <f t="shared" si="239"/>
        <v>4</v>
      </c>
      <c r="C2236" s="4">
        <f>INDEX(Calendar!$E$3:$E$367,MATCH(LOLP!$A2236,Calendar!$B$3:$B$367,0))</f>
        <v>1</v>
      </c>
      <c r="D2236" s="2">
        <f t="shared" si="245"/>
        <v>1</v>
      </c>
      <c r="E2236" s="36">
        <v>21426</v>
      </c>
      <c r="F2236" s="7">
        <f>IFERROR(IF(INDEX('Temperature Data'!$AA$15:$AA$348,MATCH(LOLP!A2236,'Temperature Data'!$B$15:$B$348,0))&gt;IF(B2236=9,$G$2,LOLP!$F$2),1,0),0)</f>
        <v>0</v>
      </c>
      <c r="G2236" s="7">
        <f>SUMIFS(LOLP!$F$4:$F$8763,$C$4:$C$8763,$C2236,$B$4:$B$8763,$B2236,$D$4:$D$8763,$D2236)</f>
        <v>0</v>
      </c>
      <c r="H2236" s="7">
        <f>COUNTIFS(Calendar!$E$3:$E$367,LOLP!C2236,Calendar!$D$3:$D$367,LOLP!B2236)</f>
        <v>21</v>
      </c>
      <c r="I2236" s="7">
        <f ca="1">IF($F2236=1,OFFSET(start_norps,LOLP!$D2236+(1-$C2236)*24,LOLP!$B2236)*H2236/G2236,0)</f>
        <v>0</v>
      </c>
      <c r="J2236" s="7">
        <f ca="1">IF($F2236=1,OFFSET(start_33,LOLP!$D2236+(1-$C2236)*24,LOLP!$B2236)*H2236/G2236,0)</f>
        <v>0</v>
      </c>
      <c r="K2236" s="7">
        <f ca="1">IF($F2236,OFFSET(start_40,LOLP!$D2236+(1-$C2236)*24,LOLP!$B2236),0)</f>
        <v>0</v>
      </c>
      <c r="L2236" s="7">
        <f ca="1">IF($F2236,OFFSET(start_50,LOLP!$D2236+(1-$C2236)*24,LOLP!$B2236),0)</f>
        <v>0</v>
      </c>
      <c r="M2236" s="25">
        <f t="shared" ca="1" si="240"/>
        <v>0</v>
      </c>
      <c r="N2236" s="25">
        <f t="shared" ca="1" si="241"/>
        <v>0</v>
      </c>
      <c r="O2236" s="15" t="e">
        <f t="shared" ca="1" si="242"/>
        <v>#DIV/0!</v>
      </c>
      <c r="P2236" s="15" t="e">
        <f t="shared" ca="1" si="243"/>
        <v>#DIV/0!</v>
      </c>
    </row>
    <row r="2237" spans="1:16" x14ac:dyDescent="0.25">
      <c r="A2237" s="1">
        <f t="shared" si="244"/>
        <v>43194</v>
      </c>
      <c r="B2237" s="7">
        <f t="shared" si="239"/>
        <v>4</v>
      </c>
      <c r="C2237" s="4">
        <f>INDEX(Calendar!$E$3:$E$367,MATCH(LOLP!$A2237,Calendar!$B$3:$B$367,0))</f>
        <v>1</v>
      </c>
      <c r="D2237" s="2">
        <f t="shared" si="245"/>
        <v>2</v>
      </c>
      <c r="E2237" s="36">
        <v>20679</v>
      </c>
      <c r="F2237" s="7">
        <f>IFERROR(IF(INDEX('Temperature Data'!$AA$15:$AA$348,MATCH(LOLP!A2237,'Temperature Data'!$B$15:$B$348,0))&gt;IF(B2237=9,$G$2,LOLP!$F$2),1,0),0)</f>
        <v>0</v>
      </c>
      <c r="G2237" s="7">
        <f>SUMIFS(LOLP!$F$4:$F$8763,$C$4:$C$8763,$C2237,$B$4:$B$8763,$B2237,$D$4:$D$8763,$D2237)</f>
        <v>0</v>
      </c>
      <c r="H2237" s="7">
        <f>COUNTIFS(Calendar!$E$3:$E$367,LOLP!C2237,Calendar!$D$3:$D$367,LOLP!B2237)</f>
        <v>21</v>
      </c>
      <c r="I2237" s="7">
        <f ca="1">IF($F2237=1,OFFSET(start_norps,LOLP!$D2237+(1-$C2237)*24,LOLP!$B2237)*H2237/G2237,0)</f>
        <v>0</v>
      </c>
      <c r="J2237" s="7">
        <f ca="1">IF($F2237=1,OFFSET(start_33,LOLP!$D2237+(1-$C2237)*24,LOLP!$B2237)*H2237/G2237,0)</f>
        <v>0</v>
      </c>
      <c r="K2237" s="7">
        <f ca="1">IF($F2237,OFFSET(start_40,LOLP!$D2237+(1-$C2237)*24,LOLP!$B2237),0)</f>
        <v>0</v>
      </c>
      <c r="L2237" s="7">
        <f ca="1">IF($F2237,OFFSET(start_50,LOLP!$D2237+(1-$C2237)*24,LOLP!$B2237),0)</f>
        <v>0</v>
      </c>
      <c r="M2237" s="25">
        <f t="shared" ca="1" si="240"/>
        <v>0</v>
      </c>
      <c r="N2237" s="25">
        <f t="shared" ca="1" si="241"/>
        <v>0</v>
      </c>
      <c r="O2237" s="15" t="e">
        <f t="shared" ca="1" si="242"/>
        <v>#DIV/0!</v>
      </c>
      <c r="P2237" s="15" t="e">
        <f t="shared" ca="1" si="243"/>
        <v>#DIV/0!</v>
      </c>
    </row>
    <row r="2238" spans="1:16" x14ac:dyDescent="0.25">
      <c r="A2238" s="1">
        <f t="shared" si="244"/>
        <v>43194</v>
      </c>
      <c r="B2238" s="7">
        <f t="shared" si="239"/>
        <v>4</v>
      </c>
      <c r="C2238" s="4">
        <f>INDEX(Calendar!$E$3:$E$367,MATCH(LOLP!$A2238,Calendar!$B$3:$B$367,0))</f>
        <v>1</v>
      </c>
      <c r="D2238" s="2">
        <f t="shared" si="245"/>
        <v>3</v>
      </c>
      <c r="E2238" s="36">
        <v>20177</v>
      </c>
      <c r="F2238" s="7">
        <f>IFERROR(IF(INDEX('Temperature Data'!$AA$15:$AA$348,MATCH(LOLP!A2238,'Temperature Data'!$B$15:$B$348,0))&gt;IF(B2238=9,$G$2,LOLP!$F$2),1,0),0)</f>
        <v>0</v>
      </c>
      <c r="G2238" s="7">
        <f>SUMIFS(LOLP!$F$4:$F$8763,$C$4:$C$8763,$C2238,$B$4:$B$8763,$B2238,$D$4:$D$8763,$D2238)</f>
        <v>0</v>
      </c>
      <c r="H2238" s="7">
        <f>COUNTIFS(Calendar!$E$3:$E$367,LOLP!C2238,Calendar!$D$3:$D$367,LOLP!B2238)</f>
        <v>21</v>
      </c>
      <c r="I2238" s="7">
        <f ca="1">IF($F2238=1,OFFSET(start_norps,LOLP!$D2238+(1-$C2238)*24,LOLP!$B2238)*H2238/G2238,0)</f>
        <v>0</v>
      </c>
      <c r="J2238" s="7">
        <f ca="1">IF($F2238=1,OFFSET(start_33,LOLP!$D2238+(1-$C2238)*24,LOLP!$B2238)*H2238/G2238,0)</f>
        <v>0</v>
      </c>
      <c r="K2238" s="7">
        <f ca="1">IF($F2238,OFFSET(start_40,LOLP!$D2238+(1-$C2238)*24,LOLP!$B2238),0)</f>
        <v>0</v>
      </c>
      <c r="L2238" s="7">
        <f ca="1">IF($F2238,OFFSET(start_50,LOLP!$D2238+(1-$C2238)*24,LOLP!$B2238),0)</f>
        <v>0</v>
      </c>
      <c r="M2238" s="25">
        <f t="shared" ca="1" si="240"/>
        <v>0</v>
      </c>
      <c r="N2238" s="25">
        <f t="shared" ca="1" si="241"/>
        <v>0</v>
      </c>
      <c r="O2238" s="15" t="e">
        <f t="shared" ca="1" si="242"/>
        <v>#DIV/0!</v>
      </c>
      <c r="P2238" s="15" t="e">
        <f t="shared" ca="1" si="243"/>
        <v>#DIV/0!</v>
      </c>
    </row>
    <row r="2239" spans="1:16" x14ac:dyDescent="0.25">
      <c r="A2239" s="1">
        <f t="shared" si="244"/>
        <v>43194</v>
      </c>
      <c r="B2239" s="7">
        <f t="shared" si="239"/>
        <v>4</v>
      </c>
      <c r="C2239" s="4">
        <f>INDEX(Calendar!$E$3:$E$367,MATCH(LOLP!$A2239,Calendar!$B$3:$B$367,0))</f>
        <v>1</v>
      </c>
      <c r="D2239" s="2">
        <f t="shared" si="245"/>
        <v>4</v>
      </c>
      <c r="E2239" s="36">
        <v>20012</v>
      </c>
      <c r="F2239" s="7">
        <f>IFERROR(IF(INDEX('Temperature Data'!$AA$15:$AA$348,MATCH(LOLP!A2239,'Temperature Data'!$B$15:$B$348,0))&gt;IF(B2239=9,$G$2,LOLP!$F$2),1,0),0)</f>
        <v>0</v>
      </c>
      <c r="G2239" s="7">
        <f>SUMIFS(LOLP!$F$4:$F$8763,$C$4:$C$8763,$C2239,$B$4:$B$8763,$B2239,$D$4:$D$8763,$D2239)</f>
        <v>0</v>
      </c>
      <c r="H2239" s="7">
        <f>COUNTIFS(Calendar!$E$3:$E$367,LOLP!C2239,Calendar!$D$3:$D$367,LOLP!B2239)</f>
        <v>21</v>
      </c>
      <c r="I2239" s="7">
        <f ca="1">IF($F2239=1,OFFSET(start_norps,LOLP!$D2239+(1-$C2239)*24,LOLP!$B2239)*H2239/G2239,0)</f>
        <v>0</v>
      </c>
      <c r="J2239" s="7">
        <f ca="1">IF($F2239=1,OFFSET(start_33,LOLP!$D2239+(1-$C2239)*24,LOLP!$B2239)*H2239/G2239,0)</f>
        <v>0</v>
      </c>
      <c r="K2239" s="7">
        <f ca="1">IF($F2239,OFFSET(start_40,LOLP!$D2239+(1-$C2239)*24,LOLP!$B2239),0)</f>
        <v>0</v>
      </c>
      <c r="L2239" s="7">
        <f ca="1">IF($F2239,OFFSET(start_50,LOLP!$D2239+(1-$C2239)*24,LOLP!$B2239),0)</f>
        <v>0</v>
      </c>
      <c r="M2239" s="25">
        <f t="shared" ca="1" si="240"/>
        <v>0</v>
      </c>
      <c r="N2239" s="25">
        <f t="shared" ca="1" si="241"/>
        <v>0</v>
      </c>
      <c r="O2239" s="15" t="e">
        <f t="shared" ca="1" si="242"/>
        <v>#DIV/0!</v>
      </c>
      <c r="P2239" s="15" t="e">
        <f t="shared" ca="1" si="243"/>
        <v>#DIV/0!</v>
      </c>
    </row>
    <row r="2240" spans="1:16" x14ac:dyDescent="0.25">
      <c r="A2240" s="1">
        <f t="shared" si="244"/>
        <v>43194</v>
      </c>
      <c r="B2240" s="7">
        <f t="shared" si="239"/>
        <v>4</v>
      </c>
      <c r="C2240" s="4">
        <f>INDEX(Calendar!$E$3:$E$367,MATCH(LOLP!$A2240,Calendar!$B$3:$B$367,0))</f>
        <v>1</v>
      </c>
      <c r="D2240" s="2">
        <f t="shared" si="245"/>
        <v>5</v>
      </c>
      <c r="E2240" s="36">
        <v>20480</v>
      </c>
      <c r="F2240" s="7">
        <f>IFERROR(IF(INDEX('Temperature Data'!$AA$15:$AA$348,MATCH(LOLP!A2240,'Temperature Data'!$B$15:$B$348,0))&gt;IF(B2240=9,$G$2,LOLP!$F$2),1,0),0)</f>
        <v>0</v>
      </c>
      <c r="G2240" s="7">
        <f>SUMIFS(LOLP!$F$4:$F$8763,$C$4:$C$8763,$C2240,$B$4:$B$8763,$B2240,$D$4:$D$8763,$D2240)</f>
        <v>0</v>
      </c>
      <c r="H2240" s="7">
        <f>COUNTIFS(Calendar!$E$3:$E$367,LOLP!C2240,Calendar!$D$3:$D$367,LOLP!B2240)</f>
        <v>21</v>
      </c>
      <c r="I2240" s="7">
        <f ca="1">IF($F2240=1,OFFSET(start_norps,LOLP!$D2240+(1-$C2240)*24,LOLP!$B2240)*H2240/G2240,0)</f>
        <v>0</v>
      </c>
      <c r="J2240" s="7">
        <f ca="1">IF($F2240=1,OFFSET(start_33,LOLP!$D2240+(1-$C2240)*24,LOLP!$B2240)*H2240/G2240,0)</f>
        <v>0</v>
      </c>
      <c r="K2240" s="7">
        <f ca="1">IF($F2240,OFFSET(start_40,LOLP!$D2240+(1-$C2240)*24,LOLP!$B2240),0)</f>
        <v>0</v>
      </c>
      <c r="L2240" s="7">
        <f ca="1">IF($F2240,OFFSET(start_50,LOLP!$D2240+(1-$C2240)*24,LOLP!$B2240),0)</f>
        <v>0</v>
      </c>
      <c r="M2240" s="25">
        <f t="shared" ca="1" si="240"/>
        <v>0</v>
      </c>
      <c r="N2240" s="25">
        <f t="shared" ca="1" si="241"/>
        <v>0</v>
      </c>
      <c r="O2240" s="15" t="e">
        <f t="shared" ca="1" si="242"/>
        <v>#DIV/0!</v>
      </c>
      <c r="P2240" s="15" t="e">
        <f t="shared" ca="1" si="243"/>
        <v>#DIV/0!</v>
      </c>
    </row>
    <row r="2241" spans="1:16" x14ac:dyDescent="0.25">
      <c r="A2241" s="1">
        <f t="shared" si="244"/>
        <v>43194</v>
      </c>
      <c r="B2241" s="7">
        <f t="shared" si="239"/>
        <v>4</v>
      </c>
      <c r="C2241" s="4">
        <f>INDEX(Calendar!$E$3:$E$367,MATCH(LOLP!$A2241,Calendar!$B$3:$B$367,0))</f>
        <v>1</v>
      </c>
      <c r="D2241" s="2">
        <f t="shared" si="245"/>
        <v>6</v>
      </c>
      <c r="E2241" s="36">
        <v>21840</v>
      </c>
      <c r="F2241" s="7">
        <f>IFERROR(IF(INDEX('Temperature Data'!$AA$15:$AA$348,MATCH(LOLP!A2241,'Temperature Data'!$B$15:$B$348,0))&gt;IF(B2241=9,$G$2,LOLP!$F$2),1,0),0)</f>
        <v>0</v>
      </c>
      <c r="G2241" s="7">
        <f>SUMIFS(LOLP!$F$4:$F$8763,$C$4:$C$8763,$C2241,$B$4:$B$8763,$B2241,$D$4:$D$8763,$D2241)</f>
        <v>0</v>
      </c>
      <c r="H2241" s="7">
        <f>COUNTIFS(Calendar!$E$3:$E$367,LOLP!C2241,Calendar!$D$3:$D$367,LOLP!B2241)</f>
        <v>21</v>
      </c>
      <c r="I2241" s="7">
        <f ca="1">IF($F2241=1,OFFSET(start_norps,LOLP!$D2241+(1-$C2241)*24,LOLP!$B2241)*H2241/G2241,0)</f>
        <v>0</v>
      </c>
      <c r="J2241" s="7">
        <f ca="1">IF($F2241=1,OFFSET(start_33,LOLP!$D2241+(1-$C2241)*24,LOLP!$B2241)*H2241/G2241,0)</f>
        <v>0</v>
      </c>
      <c r="K2241" s="7">
        <f ca="1">IF($F2241,OFFSET(start_40,LOLP!$D2241+(1-$C2241)*24,LOLP!$B2241),0)</f>
        <v>0</v>
      </c>
      <c r="L2241" s="7">
        <f ca="1">IF($F2241,OFFSET(start_50,LOLP!$D2241+(1-$C2241)*24,LOLP!$B2241),0)</f>
        <v>0</v>
      </c>
      <c r="M2241" s="25">
        <f t="shared" ca="1" si="240"/>
        <v>0</v>
      </c>
      <c r="N2241" s="25">
        <f t="shared" ca="1" si="241"/>
        <v>0</v>
      </c>
      <c r="O2241" s="15" t="e">
        <f t="shared" ca="1" si="242"/>
        <v>#DIV/0!</v>
      </c>
      <c r="P2241" s="15" t="e">
        <f t="shared" ca="1" si="243"/>
        <v>#DIV/0!</v>
      </c>
    </row>
    <row r="2242" spans="1:16" x14ac:dyDescent="0.25">
      <c r="A2242" s="1">
        <f t="shared" si="244"/>
        <v>43194</v>
      </c>
      <c r="B2242" s="7">
        <f t="shared" si="239"/>
        <v>4</v>
      </c>
      <c r="C2242" s="4">
        <f>INDEX(Calendar!$E$3:$E$367,MATCH(LOLP!$A2242,Calendar!$B$3:$B$367,0))</f>
        <v>1</v>
      </c>
      <c r="D2242" s="2">
        <f t="shared" si="245"/>
        <v>7</v>
      </c>
      <c r="E2242" s="36">
        <v>23961</v>
      </c>
      <c r="F2242" s="7">
        <f>IFERROR(IF(INDEX('Temperature Data'!$AA$15:$AA$348,MATCH(LOLP!A2242,'Temperature Data'!$B$15:$B$348,0))&gt;IF(B2242=9,$G$2,LOLP!$F$2),1,0),0)</f>
        <v>0</v>
      </c>
      <c r="G2242" s="7">
        <f>SUMIFS(LOLP!$F$4:$F$8763,$C$4:$C$8763,$C2242,$B$4:$B$8763,$B2242,$D$4:$D$8763,$D2242)</f>
        <v>0</v>
      </c>
      <c r="H2242" s="7">
        <f>COUNTIFS(Calendar!$E$3:$E$367,LOLP!C2242,Calendar!$D$3:$D$367,LOLP!B2242)</f>
        <v>21</v>
      </c>
      <c r="I2242" s="7">
        <f ca="1">IF($F2242=1,OFFSET(start_norps,LOLP!$D2242+(1-$C2242)*24,LOLP!$B2242)*H2242/G2242,0)</f>
        <v>0</v>
      </c>
      <c r="J2242" s="7">
        <f ca="1">IF($F2242=1,OFFSET(start_33,LOLP!$D2242+(1-$C2242)*24,LOLP!$B2242)*H2242/G2242,0)</f>
        <v>0</v>
      </c>
      <c r="K2242" s="7">
        <f ca="1">IF($F2242,OFFSET(start_40,LOLP!$D2242+(1-$C2242)*24,LOLP!$B2242),0)</f>
        <v>0</v>
      </c>
      <c r="L2242" s="7">
        <f ca="1">IF($F2242,OFFSET(start_50,LOLP!$D2242+(1-$C2242)*24,LOLP!$B2242),0)</f>
        <v>0</v>
      </c>
      <c r="M2242" s="25">
        <f t="shared" ca="1" si="240"/>
        <v>0</v>
      </c>
      <c r="N2242" s="25">
        <f t="shared" ca="1" si="241"/>
        <v>0</v>
      </c>
      <c r="O2242" s="15" t="e">
        <f t="shared" ca="1" si="242"/>
        <v>#DIV/0!</v>
      </c>
      <c r="P2242" s="15" t="e">
        <f t="shared" ca="1" si="243"/>
        <v>#DIV/0!</v>
      </c>
    </row>
    <row r="2243" spans="1:16" x14ac:dyDescent="0.25">
      <c r="A2243" s="1">
        <f t="shared" si="244"/>
        <v>43194</v>
      </c>
      <c r="B2243" s="7">
        <f t="shared" si="239"/>
        <v>4</v>
      </c>
      <c r="C2243" s="4">
        <f>INDEX(Calendar!$E$3:$E$367,MATCH(LOLP!$A2243,Calendar!$B$3:$B$367,0))</f>
        <v>1</v>
      </c>
      <c r="D2243" s="2">
        <f t="shared" si="245"/>
        <v>8</v>
      </c>
      <c r="E2243" s="36">
        <v>24952</v>
      </c>
      <c r="F2243" s="7">
        <f>IFERROR(IF(INDEX('Temperature Data'!$AA$15:$AA$348,MATCH(LOLP!A2243,'Temperature Data'!$B$15:$B$348,0))&gt;IF(B2243=9,$G$2,LOLP!$F$2),1,0),0)</f>
        <v>0</v>
      </c>
      <c r="G2243" s="7">
        <f>SUMIFS(LOLP!$F$4:$F$8763,$C$4:$C$8763,$C2243,$B$4:$B$8763,$B2243,$D$4:$D$8763,$D2243)</f>
        <v>0</v>
      </c>
      <c r="H2243" s="7">
        <f>COUNTIFS(Calendar!$E$3:$E$367,LOLP!C2243,Calendar!$D$3:$D$367,LOLP!B2243)</f>
        <v>21</v>
      </c>
      <c r="I2243" s="7">
        <f ca="1">IF($F2243=1,OFFSET(start_norps,LOLP!$D2243+(1-$C2243)*24,LOLP!$B2243)*H2243/G2243,0)</f>
        <v>0</v>
      </c>
      <c r="J2243" s="7">
        <f ca="1">IF($F2243=1,OFFSET(start_33,LOLP!$D2243+(1-$C2243)*24,LOLP!$B2243)*H2243/G2243,0)</f>
        <v>0</v>
      </c>
      <c r="K2243" s="7">
        <f ca="1">IF($F2243,OFFSET(start_40,LOLP!$D2243+(1-$C2243)*24,LOLP!$B2243),0)</f>
        <v>0</v>
      </c>
      <c r="L2243" s="7">
        <f ca="1">IF($F2243,OFFSET(start_50,LOLP!$D2243+(1-$C2243)*24,LOLP!$B2243),0)</f>
        <v>0</v>
      </c>
      <c r="M2243" s="25">
        <f t="shared" ca="1" si="240"/>
        <v>0</v>
      </c>
      <c r="N2243" s="25">
        <f t="shared" ca="1" si="241"/>
        <v>0</v>
      </c>
      <c r="O2243" s="15" t="e">
        <f t="shared" ca="1" si="242"/>
        <v>#DIV/0!</v>
      </c>
      <c r="P2243" s="15" t="e">
        <f t="shared" ca="1" si="243"/>
        <v>#DIV/0!</v>
      </c>
    </row>
    <row r="2244" spans="1:16" x14ac:dyDescent="0.25">
      <c r="A2244" s="1">
        <f t="shared" si="244"/>
        <v>43194</v>
      </c>
      <c r="B2244" s="7">
        <f t="shared" si="239"/>
        <v>4</v>
      </c>
      <c r="C2244" s="4">
        <f>INDEX(Calendar!$E$3:$E$367,MATCH(LOLP!$A2244,Calendar!$B$3:$B$367,0))</f>
        <v>1</v>
      </c>
      <c r="D2244" s="2">
        <f t="shared" si="245"/>
        <v>9</v>
      </c>
      <c r="E2244" s="36">
        <v>25280</v>
      </c>
      <c r="F2244" s="7">
        <f>IFERROR(IF(INDEX('Temperature Data'!$AA$15:$AA$348,MATCH(LOLP!A2244,'Temperature Data'!$B$15:$B$348,0))&gt;IF(B2244=9,$G$2,LOLP!$F$2),1,0),0)</f>
        <v>0</v>
      </c>
      <c r="G2244" s="7">
        <f>SUMIFS(LOLP!$F$4:$F$8763,$C$4:$C$8763,$C2244,$B$4:$B$8763,$B2244,$D$4:$D$8763,$D2244)</f>
        <v>0</v>
      </c>
      <c r="H2244" s="7">
        <f>COUNTIFS(Calendar!$E$3:$E$367,LOLP!C2244,Calendar!$D$3:$D$367,LOLP!B2244)</f>
        <v>21</v>
      </c>
      <c r="I2244" s="7">
        <f ca="1">IF($F2244=1,OFFSET(start_norps,LOLP!$D2244+(1-$C2244)*24,LOLP!$B2244)*H2244/G2244,0)</f>
        <v>0</v>
      </c>
      <c r="J2244" s="7">
        <f ca="1">IF($F2244=1,OFFSET(start_33,LOLP!$D2244+(1-$C2244)*24,LOLP!$B2244)*H2244/G2244,0)</f>
        <v>0</v>
      </c>
      <c r="K2244" s="7">
        <f ca="1">IF($F2244,OFFSET(start_40,LOLP!$D2244+(1-$C2244)*24,LOLP!$B2244),0)</f>
        <v>0</v>
      </c>
      <c r="L2244" s="7">
        <f ca="1">IF($F2244,OFFSET(start_50,LOLP!$D2244+(1-$C2244)*24,LOLP!$B2244),0)</f>
        <v>0</v>
      </c>
      <c r="M2244" s="25">
        <f t="shared" ca="1" si="240"/>
        <v>0</v>
      </c>
      <c r="N2244" s="25">
        <f t="shared" ca="1" si="241"/>
        <v>0</v>
      </c>
      <c r="O2244" s="15" t="e">
        <f t="shared" ca="1" si="242"/>
        <v>#DIV/0!</v>
      </c>
      <c r="P2244" s="15" t="e">
        <f t="shared" ca="1" si="243"/>
        <v>#DIV/0!</v>
      </c>
    </row>
    <row r="2245" spans="1:16" x14ac:dyDescent="0.25">
      <c r="A2245" s="1">
        <f t="shared" si="244"/>
        <v>43194</v>
      </c>
      <c r="B2245" s="7">
        <f t="shared" ref="B2245:B2308" si="246">MONTH(A2245)</f>
        <v>4</v>
      </c>
      <c r="C2245" s="4">
        <f>INDEX(Calendar!$E$3:$E$367,MATCH(LOLP!$A2245,Calendar!$B$3:$B$367,0))</f>
        <v>1</v>
      </c>
      <c r="D2245" s="2">
        <f t="shared" si="245"/>
        <v>10</v>
      </c>
      <c r="E2245" s="36">
        <v>25087</v>
      </c>
      <c r="F2245" s="7">
        <f>IFERROR(IF(INDEX('Temperature Data'!$AA$15:$AA$348,MATCH(LOLP!A2245,'Temperature Data'!$B$15:$B$348,0))&gt;IF(B2245=9,$G$2,LOLP!$F$2),1,0),0)</f>
        <v>0</v>
      </c>
      <c r="G2245" s="7">
        <f>SUMIFS(LOLP!$F$4:$F$8763,$C$4:$C$8763,$C2245,$B$4:$B$8763,$B2245,$D$4:$D$8763,$D2245)</f>
        <v>0</v>
      </c>
      <c r="H2245" s="7">
        <f>COUNTIFS(Calendar!$E$3:$E$367,LOLP!C2245,Calendar!$D$3:$D$367,LOLP!B2245)</f>
        <v>21</v>
      </c>
      <c r="I2245" s="7">
        <f ca="1">IF($F2245=1,OFFSET(start_norps,LOLP!$D2245+(1-$C2245)*24,LOLP!$B2245)*H2245/G2245,0)</f>
        <v>0</v>
      </c>
      <c r="J2245" s="7">
        <f ca="1">IF($F2245=1,OFFSET(start_33,LOLP!$D2245+(1-$C2245)*24,LOLP!$B2245)*H2245/G2245,0)</f>
        <v>0</v>
      </c>
      <c r="K2245" s="7">
        <f ca="1">IF($F2245,OFFSET(start_40,LOLP!$D2245+(1-$C2245)*24,LOLP!$B2245),0)</f>
        <v>0</v>
      </c>
      <c r="L2245" s="7">
        <f ca="1">IF($F2245,OFFSET(start_50,LOLP!$D2245+(1-$C2245)*24,LOLP!$B2245),0)</f>
        <v>0</v>
      </c>
      <c r="M2245" s="25">
        <f t="shared" ref="M2245:M2308" ca="1" si="247">I2245/I$8764</f>
        <v>0</v>
      </c>
      <c r="N2245" s="25">
        <f t="shared" ref="N2245:N2308" ca="1" si="248">J2245/J$8764</f>
        <v>0</v>
      </c>
      <c r="O2245" s="15" t="e">
        <f t="shared" ref="O2245:O2308" ca="1" si="249">K2245/K$8764</f>
        <v>#DIV/0!</v>
      </c>
      <c r="P2245" s="15" t="e">
        <f t="shared" ref="P2245:P2308" ca="1" si="250">L2245/L$8764</f>
        <v>#DIV/0!</v>
      </c>
    </row>
    <row r="2246" spans="1:16" x14ac:dyDescent="0.25">
      <c r="A2246" s="1">
        <f t="shared" si="244"/>
        <v>43194</v>
      </c>
      <c r="B2246" s="7">
        <f t="shared" si="246"/>
        <v>4</v>
      </c>
      <c r="C2246" s="4">
        <f>INDEX(Calendar!$E$3:$E$367,MATCH(LOLP!$A2246,Calendar!$B$3:$B$367,0))</f>
        <v>1</v>
      </c>
      <c r="D2246" s="2">
        <f t="shared" si="245"/>
        <v>11</v>
      </c>
      <c r="E2246" s="36">
        <v>24649</v>
      </c>
      <c r="F2246" s="7">
        <f>IFERROR(IF(INDEX('Temperature Data'!$AA$15:$AA$348,MATCH(LOLP!A2246,'Temperature Data'!$B$15:$B$348,0))&gt;IF(B2246=9,$G$2,LOLP!$F$2),1,0),0)</f>
        <v>0</v>
      </c>
      <c r="G2246" s="7">
        <f>SUMIFS(LOLP!$F$4:$F$8763,$C$4:$C$8763,$C2246,$B$4:$B$8763,$B2246,$D$4:$D$8763,$D2246)</f>
        <v>0</v>
      </c>
      <c r="H2246" s="7">
        <f>COUNTIFS(Calendar!$E$3:$E$367,LOLP!C2246,Calendar!$D$3:$D$367,LOLP!B2246)</f>
        <v>21</v>
      </c>
      <c r="I2246" s="7">
        <f ca="1">IF($F2246=1,OFFSET(start_norps,LOLP!$D2246+(1-$C2246)*24,LOLP!$B2246)*H2246/G2246,0)</f>
        <v>0</v>
      </c>
      <c r="J2246" s="7">
        <f ca="1">IF($F2246=1,OFFSET(start_33,LOLP!$D2246+(1-$C2246)*24,LOLP!$B2246)*H2246/G2246,0)</f>
        <v>0</v>
      </c>
      <c r="K2246" s="7">
        <f ca="1">IF($F2246,OFFSET(start_40,LOLP!$D2246+(1-$C2246)*24,LOLP!$B2246),0)</f>
        <v>0</v>
      </c>
      <c r="L2246" s="7">
        <f ca="1">IF($F2246,OFFSET(start_50,LOLP!$D2246+(1-$C2246)*24,LOLP!$B2246),0)</f>
        <v>0</v>
      </c>
      <c r="M2246" s="25">
        <f t="shared" ca="1" si="247"/>
        <v>0</v>
      </c>
      <c r="N2246" s="25">
        <f t="shared" ca="1" si="248"/>
        <v>0</v>
      </c>
      <c r="O2246" s="15" t="e">
        <f t="shared" ca="1" si="249"/>
        <v>#DIV/0!</v>
      </c>
      <c r="P2246" s="15" t="e">
        <f t="shared" ca="1" si="250"/>
        <v>#DIV/0!</v>
      </c>
    </row>
    <row r="2247" spans="1:16" x14ac:dyDescent="0.25">
      <c r="A2247" s="1">
        <f t="shared" si="244"/>
        <v>43194</v>
      </c>
      <c r="B2247" s="7">
        <f t="shared" si="246"/>
        <v>4</v>
      </c>
      <c r="C2247" s="4">
        <f>INDEX(Calendar!$E$3:$E$367,MATCH(LOLP!$A2247,Calendar!$B$3:$B$367,0))</f>
        <v>1</v>
      </c>
      <c r="D2247" s="2">
        <f t="shared" si="245"/>
        <v>12</v>
      </c>
      <c r="E2247" s="36">
        <v>24316</v>
      </c>
      <c r="F2247" s="7">
        <f>IFERROR(IF(INDEX('Temperature Data'!$AA$15:$AA$348,MATCH(LOLP!A2247,'Temperature Data'!$B$15:$B$348,0))&gt;IF(B2247=9,$G$2,LOLP!$F$2),1,0),0)</f>
        <v>0</v>
      </c>
      <c r="G2247" s="7">
        <f>SUMIFS(LOLP!$F$4:$F$8763,$C$4:$C$8763,$C2247,$B$4:$B$8763,$B2247,$D$4:$D$8763,$D2247)</f>
        <v>0</v>
      </c>
      <c r="H2247" s="7">
        <f>COUNTIFS(Calendar!$E$3:$E$367,LOLP!C2247,Calendar!$D$3:$D$367,LOLP!B2247)</f>
        <v>21</v>
      </c>
      <c r="I2247" s="7">
        <f ca="1">IF($F2247=1,OFFSET(start_norps,LOLP!$D2247+(1-$C2247)*24,LOLP!$B2247)*H2247/G2247,0)</f>
        <v>0</v>
      </c>
      <c r="J2247" s="7">
        <f ca="1">IF($F2247=1,OFFSET(start_33,LOLP!$D2247+(1-$C2247)*24,LOLP!$B2247)*H2247/G2247,0)</f>
        <v>0</v>
      </c>
      <c r="K2247" s="7">
        <f ca="1">IF($F2247,OFFSET(start_40,LOLP!$D2247+(1-$C2247)*24,LOLP!$B2247),0)</f>
        <v>0</v>
      </c>
      <c r="L2247" s="7">
        <f ca="1">IF($F2247,OFFSET(start_50,LOLP!$D2247+(1-$C2247)*24,LOLP!$B2247),0)</f>
        <v>0</v>
      </c>
      <c r="M2247" s="25">
        <f t="shared" ca="1" si="247"/>
        <v>0</v>
      </c>
      <c r="N2247" s="25">
        <f t="shared" ca="1" si="248"/>
        <v>0</v>
      </c>
      <c r="O2247" s="15" t="e">
        <f t="shared" ca="1" si="249"/>
        <v>#DIV/0!</v>
      </c>
      <c r="P2247" s="15" t="e">
        <f t="shared" ca="1" si="250"/>
        <v>#DIV/0!</v>
      </c>
    </row>
    <row r="2248" spans="1:16" x14ac:dyDescent="0.25">
      <c r="A2248" s="1">
        <f t="shared" si="244"/>
        <v>43194</v>
      </c>
      <c r="B2248" s="7">
        <f t="shared" si="246"/>
        <v>4</v>
      </c>
      <c r="C2248" s="4">
        <f>INDEX(Calendar!$E$3:$E$367,MATCH(LOLP!$A2248,Calendar!$B$3:$B$367,0))</f>
        <v>1</v>
      </c>
      <c r="D2248" s="2">
        <f t="shared" si="245"/>
        <v>13</v>
      </c>
      <c r="E2248" s="36">
        <v>24042</v>
      </c>
      <c r="F2248" s="7">
        <f>IFERROR(IF(INDEX('Temperature Data'!$AA$15:$AA$348,MATCH(LOLP!A2248,'Temperature Data'!$B$15:$B$348,0))&gt;IF(B2248=9,$G$2,LOLP!$F$2),1,0),0)</f>
        <v>0</v>
      </c>
      <c r="G2248" s="7">
        <f>SUMIFS(LOLP!$F$4:$F$8763,$C$4:$C$8763,$C2248,$B$4:$B$8763,$B2248,$D$4:$D$8763,$D2248)</f>
        <v>0</v>
      </c>
      <c r="H2248" s="7">
        <f>COUNTIFS(Calendar!$E$3:$E$367,LOLP!C2248,Calendar!$D$3:$D$367,LOLP!B2248)</f>
        <v>21</v>
      </c>
      <c r="I2248" s="7">
        <f ca="1">IF($F2248=1,OFFSET(start_norps,LOLP!$D2248+(1-$C2248)*24,LOLP!$B2248)*H2248/G2248,0)</f>
        <v>0</v>
      </c>
      <c r="J2248" s="7">
        <f ca="1">IF($F2248=1,OFFSET(start_33,LOLP!$D2248+(1-$C2248)*24,LOLP!$B2248)*H2248/G2248,0)</f>
        <v>0</v>
      </c>
      <c r="K2248" s="7">
        <f ca="1">IF($F2248,OFFSET(start_40,LOLP!$D2248+(1-$C2248)*24,LOLP!$B2248),0)</f>
        <v>0</v>
      </c>
      <c r="L2248" s="7">
        <f ca="1">IF($F2248,OFFSET(start_50,LOLP!$D2248+(1-$C2248)*24,LOLP!$B2248),0)</f>
        <v>0</v>
      </c>
      <c r="M2248" s="25">
        <f t="shared" ca="1" si="247"/>
        <v>0</v>
      </c>
      <c r="N2248" s="25">
        <f t="shared" ca="1" si="248"/>
        <v>0</v>
      </c>
      <c r="O2248" s="15" t="e">
        <f t="shared" ca="1" si="249"/>
        <v>#DIV/0!</v>
      </c>
      <c r="P2248" s="15" t="e">
        <f t="shared" ca="1" si="250"/>
        <v>#DIV/0!</v>
      </c>
    </row>
    <row r="2249" spans="1:16" x14ac:dyDescent="0.25">
      <c r="A2249" s="1">
        <f t="shared" si="244"/>
        <v>43194</v>
      </c>
      <c r="B2249" s="7">
        <f t="shared" si="246"/>
        <v>4</v>
      </c>
      <c r="C2249" s="4">
        <f>INDEX(Calendar!$E$3:$E$367,MATCH(LOLP!$A2249,Calendar!$B$3:$B$367,0))</f>
        <v>1</v>
      </c>
      <c r="D2249" s="2">
        <f t="shared" si="245"/>
        <v>14</v>
      </c>
      <c r="E2249" s="36">
        <v>23992</v>
      </c>
      <c r="F2249" s="7">
        <f>IFERROR(IF(INDEX('Temperature Data'!$AA$15:$AA$348,MATCH(LOLP!A2249,'Temperature Data'!$B$15:$B$348,0))&gt;IF(B2249=9,$G$2,LOLP!$F$2),1,0),0)</f>
        <v>0</v>
      </c>
      <c r="G2249" s="7">
        <f>SUMIFS(LOLP!$F$4:$F$8763,$C$4:$C$8763,$C2249,$B$4:$B$8763,$B2249,$D$4:$D$8763,$D2249)</f>
        <v>0</v>
      </c>
      <c r="H2249" s="7">
        <f>COUNTIFS(Calendar!$E$3:$E$367,LOLP!C2249,Calendar!$D$3:$D$367,LOLP!B2249)</f>
        <v>21</v>
      </c>
      <c r="I2249" s="7">
        <f ca="1">IF($F2249=1,OFFSET(start_norps,LOLP!$D2249+(1-$C2249)*24,LOLP!$B2249)*H2249/G2249,0)</f>
        <v>0</v>
      </c>
      <c r="J2249" s="7">
        <f ca="1">IF($F2249=1,OFFSET(start_33,LOLP!$D2249+(1-$C2249)*24,LOLP!$B2249)*H2249/G2249,0)</f>
        <v>0</v>
      </c>
      <c r="K2249" s="7">
        <f ca="1">IF($F2249,OFFSET(start_40,LOLP!$D2249+(1-$C2249)*24,LOLP!$B2249),0)</f>
        <v>0</v>
      </c>
      <c r="L2249" s="7">
        <f ca="1">IF($F2249,OFFSET(start_50,LOLP!$D2249+(1-$C2249)*24,LOLP!$B2249),0)</f>
        <v>0</v>
      </c>
      <c r="M2249" s="25">
        <f t="shared" ca="1" si="247"/>
        <v>0</v>
      </c>
      <c r="N2249" s="25">
        <f t="shared" ca="1" si="248"/>
        <v>0</v>
      </c>
      <c r="O2249" s="15" t="e">
        <f t="shared" ca="1" si="249"/>
        <v>#DIV/0!</v>
      </c>
      <c r="P2249" s="15" t="e">
        <f t="shared" ca="1" si="250"/>
        <v>#DIV/0!</v>
      </c>
    </row>
    <row r="2250" spans="1:16" x14ac:dyDescent="0.25">
      <c r="A2250" s="1">
        <f t="shared" si="244"/>
        <v>43194</v>
      </c>
      <c r="B2250" s="7">
        <f t="shared" si="246"/>
        <v>4</v>
      </c>
      <c r="C2250" s="4">
        <f>INDEX(Calendar!$E$3:$E$367,MATCH(LOLP!$A2250,Calendar!$B$3:$B$367,0))</f>
        <v>1</v>
      </c>
      <c r="D2250" s="2">
        <f t="shared" si="245"/>
        <v>15</v>
      </c>
      <c r="E2250" s="36">
        <v>24676</v>
      </c>
      <c r="F2250" s="7">
        <f>IFERROR(IF(INDEX('Temperature Data'!$AA$15:$AA$348,MATCH(LOLP!A2250,'Temperature Data'!$B$15:$B$348,0))&gt;IF(B2250=9,$G$2,LOLP!$F$2),1,0),0)</f>
        <v>0</v>
      </c>
      <c r="G2250" s="7">
        <f>SUMIFS(LOLP!$F$4:$F$8763,$C$4:$C$8763,$C2250,$B$4:$B$8763,$B2250,$D$4:$D$8763,$D2250)</f>
        <v>0</v>
      </c>
      <c r="H2250" s="7">
        <f>COUNTIFS(Calendar!$E$3:$E$367,LOLP!C2250,Calendar!$D$3:$D$367,LOLP!B2250)</f>
        <v>21</v>
      </c>
      <c r="I2250" s="7">
        <f ca="1">IF($F2250=1,OFFSET(start_norps,LOLP!$D2250+(1-$C2250)*24,LOLP!$B2250)*H2250/G2250,0)</f>
        <v>0</v>
      </c>
      <c r="J2250" s="7">
        <f ca="1">IF($F2250=1,OFFSET(start_33,LOLP!$D2250+(1-$C2250)*24,LOLP!$B2250)*H2250/G2250,0)</f>
        <v>0</v>
      </c>
      <c r="K2250" s="7">
        <f ca="1">IF($F2250,OFFSET(start_40,LOLP!$D2250+(1-$C2250)*24,LOLP!$B2250),0)</f>
        <v>0</v>
      </c>
      <c r="L2250" s="7">
        <f ca="1">IF($F2250,OFFSET(start_50,LOLP!$D2250+(1-$C2250)*24,LOLP!$B2250),0)</f>
        <v>0</v>
      </c>
      <c r="M2250" s="25">
        <f t="shared" ca="1" si="247"/>
        <v>0</v>
      </c>
      <c r="N2250" s="25">
        <f t="shared" ca="1" si="248"/>
        <v>0</v>
      </c>
      <c r="O2250" s="15" t="e">
        <f t="shared" ca="1" si="249"/>
        <v>#DIV/0!</v>
      </c>
      <c r="P2250" s="15" t="e">
        <f t="shared" ca="1" si="250"/>
        <v>#DIV/0!</v>
      </c>
    </row>
    <row r="2251" spans="1:16" x14ac:dyDescent="0.25">
      <c r="A2251" s="1">
        <f t="shared" si="244"/>
        <v>43194</v>
      </c>
      <c r="B2251" s="7">
        <f t="shared" si="246"/>
        <v>4</v>
      </c>
      <c r="C2251" s="4">
        <f>INDEX(Calendar!$E$3:$E$367,MATCH(LOLP!$A2251,Calendar!$B$3:$B$367,0))</f>
        <v>1</v>
      </c>
      <c r="D2251" s="2">
        <f t="shared" si="245"/>
        <v>16</v>
      </c>
      <c r="E2251" s="36">
        <v>25081</v>
      </c>
      <c r="F2251" s="7">
        <f>IFERROR(IF(INDEX('Temperature Data'!$AA$15:$AA$348,MATCH(LOLP!A2251,'Temperature Data'!$B$15:$B$348,0))&gt;IF(B2251=9,$G$2,LOLP!$F$2),1,0),0)</f>
        <v>0</v>
      </c>
      <c r="G2251" s="7">
        <f>SUMIFS(LOLP!$F$4:$F$8763,$C$4:$C$8763,$C2251,$B$4:$B$8763,$B2251,$D$4:$D$8763,$D2251)</f>
        <v>0</v>
      </c>
      <c r="H2251" s="7">
        <f>COUNTIFS(Calendar!$E$3:$E$367,LOLP!C2251,Calendar!$D$3:$D$367,LOLP!B2251)</f>
        <v>21</v>
      </c>
      <c r="I2251" s="7">
        <f ca="1">IF($F2251=1,OFFSET(start_norps,LOLP!$D2251+(1-$C2251)*24,LOLP!$B2251)*H2251/G2251,0)</f>
        <v>0</v>
      </c>
      <c r="J2251" s="7">
        <f ca="1">IF($F2251=1,OFFSET(start_33,LOLP!$D2251+(1-$C2251)*24,LOLP!$B2251)*H2251/G2251,0)</f>
        <v>0</v>
      </c>
      <c r="K2251" s="7">
        <f ca="1">IF($F2251,OFFSET(start_40,LOLP!$D2251+(1-$C2251)*24,LOLP!$B2251),0)</f>
        <v>0</v>
      </c>
      <c r="L2251" s="7">
        <f ca="1">IF($F2251,OFFSET(start_50,LOLP!$D2251+(1-$C2251)*24,LOLP!$B2251),0)</f>
        <v>0</v>
      </c>
      <c r="M2251" s="25">
        <f t="shared" ca="1" si="247"/>
        <v>0</v>
      </c>
      <c r="N2251" s="25">
        <f t="shared" ca="1" si="248"/>
        <v>0</v>
      </c>
      <c r="O2251" s="15" t="e">
        <f t="shared" ca="1" si="249"/>
        <v>#DIV/0!</v>
      </c>
      <c r="P2251" s="15" t="e">
        <f t="shared" ca="1" si="250"/>
        <v>#DIV/0!</v>
      </c>
    </row>
    <row r="2252" spans="1:16" x14ac:dyDescent="0.25">
      <c r="A2252" s="1">
        <f t="shared" si="244"/>
        <v>43194</v>
      </c>
      <c r="B2252" s="7">
        <f t="shared" si="246"/>
        <v>4</v>
      </c>
      <c r="C2252" s="4">
        <f>INDEX(Calendar!$E$3:$E$367,MATCH(LOLP!$A2252,Calendar!$B$3:$B$367,0))</f>
        <v>1</v>
      </c>
      <c r="D2252" s="2">
        <f t="shared" si="245"/>
        <v>17</v>
      </c>
      <c r="E2252" s="36">
        <v>25745</v>
      </c>
      <c r="F2252" s="7">
        <f>IFERROR(IF(INDEX('Temperature Data'!$AA$15:$AA$348,MATCH(LOLP!A2252,'Temperature Data'!$B$15:$B$348,0))&gt;IF(B2252=9,$G$2,LOLP!$F$2),1,0),0)</f>
        <v>0</v>
      </c>
      <c r="G2252" s="7">
        <f>SUMIFS(LOLP!$F$4:$F$8763,$C$4:$C$8763,$C2252,$B$4:$B$8763,$B2252,$D$4:$D$8763,$D2252)</f>
        <v>0</v>
      </c>
      <c r="H2252" s="7">
        <f>COUNTIFS(Calendar!$E$3:$E$367,LOLP!C2252,Calendar!$D$3:$D$367,LOLP!B2252)</f>
        <v>21</v>
      </c>
      <c r="I2252" s="7">
        <f ca="1">IF($F2252=1,OFFSET(start_norps,LOLP!$D2252+(1-$C2252)*24,LOLP!$B2252)*H2252/G2252,0)</f>
        <v>0</v>
      </c>
      <c r="J2252" s="7">
        <f ca="1">IF($F2252=1,OFFSET(start_33,LOLP!$D2252+(1-$C2252)*24,LOLP!$B2252)*H2252/G2252,0)</f>
        <v>0</v>
      </c>
      <c r="K2252" s="7">
        <f ca="1">IF($F2252,OFFSET(start_40,LOLP!$D2252+(1-$C2252)*24,LOLP!$B2252),0)</f>
        <v>0</v>
      </c>
      <c r="L2252" s="7">
        <f ca="1">IF($F2252,OFFSET(start_50,LOLP!$D2252+(1-$C2252)*24,LOLP!$B2252),0)</f>
        <v>0</v>
      </c>
      <c r="M2252" s="25">
        <f t="shared" ca="1" si="247"/>
        <v>0</v>
      </c>
      <c r="N2252" s="25">
        <f t="shared" ca="1" si="248"/>
        <v>0</v>
      </c>
      <c r="O2252" s="15" t="e">
        <f t="shared" ca="1" si="249"/>
        <v>#DIV/0!</v>
      </c>
      <c r="P2252" s="15" t="e">
        <f t="shared" ca="1" si="250"/>
        <v>#DIV/0!</v>
      </c>
    </row>
    <row r="2253" spans="1:16" x14ac:dyDescent="0.25">
      <c r="A2253" s="1">
        <f t="shared" si="244"/>
        <v>43194</v>
      </c>
      <c r="B2253" s="7">
        <f t="shared" si="246"/>
        <v>4</v>
      </c>
      <c r="C2253" s="4">
        <f>INDEX(Calendar!$E$3:$E$367,MATCH(LOLP!$A2253,Calendar!$B$3:$B$367,0))</f>
        <v>1</v>
      </c>
      <c r="D2253" s="2">
        <f t="shared" si="245"/>
        <v>18</v>
      </c>
      <c r="E2253" s="36">
        <v>26223</v>
      </c>
      <c r="F2253" s="7">
        <f>IFERROR(IF(INDEX('Temperature Data'!$AA$15:$AA$348,MATCH(LOLP!A2253,'Temperature Data'!$B$15:$B$348,0))&gt;IF(B2253=9,$G$2,LOLP!$F$2),1,0),0)</f>
        <v>0</v>
      </c>
      <c r="G2253" s="7">
        <f>SUMIFS(LOLP!$F$4:$F$8763,$C$4:$C$8763,$C2253,$B$4:$B$8763,$B2253,$D$4:$D$8763,$D2253)</f>
        <v>0</v>
      </c>
      <c r="H2253" s="7">
        <f>COUNTIFS(Calendar!$E$3:$E$367,LOLP!C2253,Calendar!$D$3:$D$367,LOLP!B2253)</f>
        <v>21</v>
      </c>
      <c r="I2253" s="7">
        <f ca="1">IF($F2253=1,OFFSET(start_norps,LOLP!$D2253+(1-$C2253)*24,LOLP!$B2253)*H2253/G2253,0)</f>
        <v>0</v>
      </c>
      <c r="J2253" s="7">
        <f ca="1">IF($F2253=1,OFFSET(start_33,LOLP!$D2253+(1-$C2253)*24,LOLP!$B2253)*H2253/G2253,0)</f>
        <v>0</v>
      </c>
      <c r="K2253" s="7">
        <f ca="1">IF($F2253,OFFSET(start_40,LOLP!$D2253+(1-$C2253)*24,LOLP!$B2253),0)</f>
        <v>0</v>
      </c>
      <c r="L2253" s="7">
        <f ca="1">IF($F2253,OFFSET(start_50,LOLP!$D2253+(1-$C2253)*24,LOLP!$B2253),0)</f>
        <v>0</v>
      </c>
      <c r="M2253" s="25">
        <f t="shared" ca="1" si="247"/>
        <v>0</v>
      </c>
      <c r="N2253" s="25">
        <f t="shared" ca="1" si="248"/>
        <v>0</v>
      </c>
      <c r="O2253" s="15" t="e">
        <f t="shared" ca="1" si="249"/>
        <v>#DIV/0!</v>
      </c>
      <c r="P2253" s="15" t="e">
        <f t="shared" ca="1" si="250"/>
        <v>#DIV/0!</v>
      </c>
    </row>
    <row r="2254" spans="1:16" x14ac:dyDescent="0.25">
      <c r="A2254" s="1">
        <f t="shared" si="244"/>
        <v>43194</v>
      </c>
      <c r="B2254" s="7">
        <f t="shared" si="246"/>
        <v>4</v>
      </c>
      <c r="C2254" s="4">
        <f>INDEX(Calendar!$E$3:$E$367,MATCH(LOLP!$A2254,Calendar!$B$3:$B$367,0))</f>
        <v>1</v>
      </c>
      <c r="D2254" s="2">
        <f t="shared" si="245"/>
        <v>19</v>
      </c>
      <c r="E2254" s="36">
        <v>26788</v>
      </c>
      <c r="F2254" s="7">
        <f>IFERROR(IF(INDEX('Temperature Data'!$AA$15:$AA$348,MATCH(LOLP!A2254,'Temperature Data'!$B$15:$B$348,0))&gt;IF(B2254=9,$G$2,LOLP!$F$2),1,0),0)</f>
        <v>0</v>
      </c>
      <c r="G2254" s="7">
        <f>SUMIFS(LOLP!$F$4:$F$8763,$C$4:$C$8763,$C2254,$B$4:$B$8763,$B2254,$D$4:$D$8763,$D2254)</f>
        <v>0</v>
      </c>
      <c r="H2254" s="7">
        <f>COUNTIFS(Calendar!$E$3:$E$367,LOLP!C2254,Calendar!$D$3:$D$367,LOLP!B2254)</f>
        <v>21</v>
      </c>
      <c r="I2254" s="7">
        <f ca="1">IF($F2254=1,OFFSET(start_norps,LOLP!$D2254+(1-$C2254)*24,LOLP!$B2254)*H2254/G2254,0)</f>
        <v>0</v>
      </c>
      <c r="J2254" s="7">
        <f ca="1">IF($F2254=1,OFFSET(start_33,LOLP!$D2254+(1-$C2254)*24,LOLP!$B2254)*H2254/G2254,0)</f>
        <v>0</v>
      </c>
      <c r="K2254" s="7">
        <f ca="1">IF($F2254,OFFSET(start_40,LOLP!$D2254+(1-$C2254)*24,LOLP!$B2254),0)</f>
        <v>0</v>
      </c>
      <c r="L2254" s="7">
        <f ca="1">IF($F2254,OFFSET(start_50,LOLP!$D2254+(1-$C2254)*24,LOLP!$B2254),0)</f>
        <v>0</v>
      </c>
      <c r="M2254" s="25">
        <f t="shared" ca="1" si="247"/>
        <v>0</v>
      </c>
      <c r="N2254" s="25">
        <f t="shared" ca="1" si="248"/>
        <v>0</v>
      </c>
      <c r="O2254" s="15" t="e">
        <f t="shared" ca="1" si="249"/>
        <v>#DIV/0!</v>
      </c>
      <c r="P2254" s="15" t="e">
        <f t="shared" ca="1" si="250"/>
        <v>#DIV/0!</v>
      </c>
    </row>
    <row r="2255" spans="1:16" x14ac:dyDescent="0.25">
      <c r="A2255" s="1">
        <f t="shared" si="244"/>
        <v>43194</v>
      </c>
      <c r="B2255" s="7">
        <f t="shared" si="246"/>
        <v>4</v>
      </c>
      <c r="C2255" s="4">
        <f>INDEX(Calendar!$E$3:$E$367,MATCH(LOLP!$A2255,Calendar!$B$3:$B$367,0))</f>
        <v>1</v>
      </c>
      <c r="D2255" s="2">
        <f t="shared" si="245"/>
        <v>20</v>
      </c>
      <c r="E2255" s="36">
        <v>28050</v>
      </c>
      <c r="F2255" s="7">
        <f>IFERROR(IF(INDEX('Temperature Data'!$AA$15:$AA$348,MATCH(LOLP!A2255,'Temperature Data'!$B$15:$B$348,0))&gt;IF(B2255=9,$G$2,LOLP!$F$2),1,0),0)</f>
        <v>0</v>
      </c>
      <c r="G2255" s="7">
        <f>SUMIFS(LOLP!$F$4:$F$8763,$C$4:$C$8763,$C2255,$B$4:$B$8763,$B2255,$D$4:$D$8763,$D2255)</f>
        <v>0</v>
      </c>
      <c r="H2255" s="7">
        <f>COUNTIFS(Calendar!$E$3:$E$367,LOLP!C2255,Calendar!$D$3:$D$367,LOLP!B2255)</f>
        <v>21</v>
      </c>
      <c r="I2255" s="7">
        <f ca="1">IF($F2255=1,OFFSET(start_norps,LOLP!$D2255+(1-$C2255)*24,LOLP!$B2255)*H2255/G2255,0)</f>
        <v>0</v>
      </c>
      <c r="J2255" s="7">
        <f ca="1">IF($F2255=1,OFFSET(start_33,LOLP!$D2255+(1-$C2255)*24,LOLP!$B2255)*H2255/G2255,0)</f>
        <v>0</v>
      </c>
      <c r="K2255" s="7">
        <f ca="1">IF($F2255,OFFSET(start_40,LOLP!$D2255+(1-$C2255)*24,LOLP!$B2255),0)</f>
        <v>0</v>
      </c>
      <c r="L2255" s="7">
        <f ca="1">IF($F2255,OFFSET(start_50,LOLP!$D2255+(1-$C2255)*24,LOLP!$B2255),0)</f>
        <v>0</v>
      </c>
      <c r="M2255" s="25">
        <f t="shared" ca="1" si="247"/>
        <v>0</v>
      </c>
      <c r="N2255" s="25">
        <f t="shared" ca="1" si="248"/>
        <v>0</v>
      </c>
      <c r="O2255" s="15" t="e">
        <f t="shared" ca="1" si="249"/>
        <v>#DIV/0!</v>
      </c>
      <c r="P2255" s="15" t="e">
        <f t="shared" ca="1" si="250"/>
        <v>#DIV/0!</v>
      </c>
    </row>
    <row r="2256" spans="1:16" x14ac:dyDescent="0.25">
      <c r="A2256" s="1">
        <f t="shared" si="244"/>
        <v>43194</v>
      </c>
      <c r="B2256" s="7">
        <f t="shared" si="246"/>
        <v>4</v>
      </c>
      <c r="C2256" s="4">
        <f>INDEX(Calendar!$E$3:$E$367,MATCH(LOLP!$A2256,Calendar!$B$3:$B$367,0))</f>
        <v>1</v>
      </c>
      <c r="D2256" s="2">
        <f t="shared" si="245"/>
        <v>21</v>
      </c>
      <c r="E2256" s="36">
        <v>28010</v>
      </c>
      <c r="F2256" s="7">
        <f>IFERROR(IF(INDEX('Temperature Data'!$AA$15:$AA$348,MATCH(LOLP!A2256,'Temperature Data'!$B$15:$B$348,0))&gt;IF(B2256=9,$G$2,LOLP!$F$2),1,0),0)</f>
        <v>0</v>
      </c>
      <c r="G2256" s="7">
        <f>SUMIFS(LOLP!$F$4:$F$8763,$C$4:$C$8763,$C2256,$B$4:$B$8763,$B2256,$D$4:$D$8763,$D2256)</f>
        <v>0</v>
      </c>
      <c r="H2256" s="7">
        <f>COUNTIFS(Calendar!$E$3:$E$367,LOLP!C2256,Calendar!$D$3:$D$367,LOLP!B2256)</f>
        <v>21</v>
      </c>
      <c r="I2256" s="7">
        <f ca="1">IF($F2256=1,OFFSET(start_norps,LOLP!$D2256+(1-$C2256)*24,LOLP!$B2256)*H2256/G2256,0)</f>
        <v>0</v>
      </c>
      <c r="J2256" s="7">
        <f ca="1">IF($F2256=1,OFFSET(start_33,LOLP!$D2256+(1-$C2256)*24,LOLP!$B2256)*H2256/G2256,0)</f>
        <v>0</v>
      </c>
      <c r="K2256" s="7">
        <f ca="1">IF($F2256,OFFSET(start_40,LOLP!$D2256+(1-$C2256)*24,LOLP!$B2256),0)</f>
        <v>0</v>
      </c>
      <c r="L2256" s="7">
        <f ca="1">IF($F2256,OFFSET(start_50,LOLP!$D2256+(1-$C2256)*24,LOLP!$B2256),0)</f>
        <v>0</v>
      </c>
      <c r="M2256" s="25">
        <f t="shared" ca="1" si="247"/>
        <v>0</v>
      </c>
      <c r="N2256" s="25">
        <f t="shared" ca="1" si="248"/>
        <v>0</v>
      </c>
      <c r="O2256" s="15" t="e">
        <f t="shared" ca="1" si="249"/>
        <v>#DIV/0!</v>
      </c>
      <c r="P2256" s="15" t="e">
        <f t="shared" ca="1" si="250"/>
        <v>#DIV/0!</v>
      </c>
    </row>
    <row r="2257" spans="1:16" x14ac:dyDescent="0.25">
      <c r="A2257" s="1">
        <f t="shared" si="244"/>
        <v>43194</v>
      </c>
      <c r="B2257" s="7">
        <f t="shared" si="246"/>
        <v>4</v>
      </c>
      <c r="C2257" s="4">
        <f>INDEX(Calendar!$E$3:$E$367,MATCH(LOLP!$A2257,Calendar!$B$3:$B$367,0))</f>
        <v>1</v>
      </c>
      <c r="D2257" s="2">
        <f t="shared" si="245"/>
        <v>22</v>
      </c>
      <c r="E2257" s="36">
        <v>26675</v>
      </c>
      <c r="F2257" s="7">
        <f>IFERROR(IF(INDEX('Temperature Data'!$AA$15:$AA$348,MATCH(LOLP!A2257,'Temperature Data'!$B$15:$B$348,0))&gt;IF(B2257=9,$G$2,LOLP!$F$2),1,0),0)</f>
        <v>0</v>
      </c>
      <c r="G2257" s="7">
        <f>SUMIFS(LOLP!$F$4:$F$8763,$C$4:$C$8763,$C2257,$B$4:$B$8763,$B2257,$D$4:$D$8763,$D2257)</f>
        <v>0</v>
      </c>
      <c r="H2257" s="7">
        <f>COUNTIFS(Calendar!$E$3:$E$367,LOLP!C2257,Calendar!$D$3:$D$367,LOLP!B2257)</f>
        <v>21</v>
      </c>
      <c r="I2257" s="7">
        <f ca="1">IF($F2257=1,OFFSET(start_norps,LOLP!$D2257+(1-$C2257)*24,LOLP!$B2257)*H2257/G2257,0)</f>
        <v>0</v>
      </c>
      <c r="J2257" s="7">
        <f ca="1">IF($F2257=1,OFFSET(start_33,LOLP!$D2257+(1-$C2257)*24,LOLP!$B2257)*H2257/G2257,0)</f>
        <v>0</v>
      </c>
      <c r="K2257" s="7">
        <f ca="1">IF($F2257,OFFSET(start_40,LOLP!$D2257+(1-$C2257)*24,LOLP!$B2257),0)</f>
        <v>0</v>
      </c>
      <c r="L2257" s="7">
        <f ca="1">IF($F2257,OFFSET(start_50,LOLP!$D2257+(1-$C2257)*24,LOLP!$B2257),0)</f>
        <v>0</v>
      </c>
      <c r="M2257" s="25">
        <f t="shared" ca="1" si="247"/>
        <v>0</v>
      </c>
      <c r="N2257" s="25">
        <f t="shared" ca="1" si="248"/>
        <v>0</v>
      </c>
      <c r="O2257" s="15" t="e">
        <f t="shared" ca="1" si="249"/>
        <v>#DIV/0!</v>
      </c>
      <c r="P2257" s="15" t="e">
        <f t="shared" ca="1" si="250"/>
        <v>#DIV/0!</v>
      </c>
    </row>
    <row r="2258" spans="1:16" x14ac:dyDescent="0.25">
      <c r="A2258" s="1">
        <f t="shared" si="244"/>
        <v>43194</v>
      </c>
      <c r="B2258" s="7">
        <f t="shared" si="246"/>
        <v>4</v>
      </c>
      <c r="C2258" s="4">
        <f>INDEX(Calendar!$E$3:$E$367,MATCH(LOLP!$A2258,Calendar!$B$3:$B$367,0))</f>
        <v>1</v>
      </c>
      <c r="D2258" s="2">
        <f t="shared" si="245"/>
        <v>23</v>
      </c>
      <c r="E2258" s="36">
        <v>24767</v>
      </c>
      <c r="F2258" s="7">
        <f>IFERROR(IF(INDEX('Temperature Data'!$AA$15:$AA$348,MATCH(LOLP!A2258,'Temperature Data'!$B$15:$B$348,0))&gt;IF(B2258=9,$G$2,LOLP!$F$2),1,0),0)</f>
        <v>0</v>
      </c>
      <c r="G2258" s="7">
        <f>SUMIFS(LOLP!$F$4:$F$8763,$C$4:$C$8763,$C2258,$B$4:$B$8763,$B2258,$D$4:$D$8763,$D2258)</f>
        <v>0</v>
      </c>
      <c r="H2258" s="7">
        <f>COUNTIFS(Calendar!$E$3:$E$367,LOLP!C2258,Calendar!$D$3:$D$367,LOLP!B2258)</f>
        <v>21</v>
      </c>
      <c r="I2258" s="7">
        <f ca="1">IF($F2258=1,OFFSET(start_norps,LOLP!$D2258+(1-$C2258)*24,LOLP!$B2258)*H2258/G2258,0)</f>
        <v>0</v>
      </c>
      <c r="J2258" s="7">
        <f ca="1">IF($F2258=1,OFFSET(start_33,LOLP!$D2258+(1-$C2258)*24,LOLP!$B2258)*H2258/G2258,0)</f>
        <v>0</v>
      </c>
      <c r="K2258" s="7">
        <f ca="1">IF($F2258,OFFSET(start_40,LOLP!$D2258+(1-$C2258)*24,LOLP!$B2258),0)</f>
        <v>0</v>
      </c>
      <c r="L2258" s="7">
        <f ca="1">IF($F2258,OFFSET(start_50,LOLP!$D2258+(1-$C2258)*24,LOLP!$B2258),0)</f>
        <v>0</v>
      </c>
      <c r="M2258" s="25">
        <f t="shared" ca="1" si="247"/>
        <v>0</v>
      </c>
      <c r="N2258" s="25">
        <f t="shared" ca="1" si="248"/>
        <v>0</v>
      </c>
      <c r="O2258" s="15" t="e">
        <f t="shared" ca="1" si="249"/>
        <v>#DIV/0!</v>
      </c>
      <c r="P2258" s="15" t="e">
        <f t="shared" ca="1" si="250"/>
        <v>#DIV/0!</v>
      </c>
    </row>
    <row r="2259" spans="1:16" x14ac:dyDescent="0.25">
      <c r="A2259" s="1">
        <f t="shared" si="244"/>
        <v>43194</v>
      </c>
      <c r="B2259" s="7">
        <f t="shared" si="246"/>
        <v>4</v>
      </c>
      <c r="C2259" s="4">
        <f>INDEX(Calendar!$E$3:$E$367,MATCH(LOLP!$A2259,Calendar!$B$3:$B$367,0))</f>
        <v>1</v>
      </c>
      <c r="D2259" s="2">
        <f t="shared" si="245"/>
        <v>24</v>
      </c>
      <c r="E2259" s="36">
        <v>22958</v>
      </c>
      <c r="F2259" s="7">
        <f>IFERROR(IF(INDEX('Temperature Data'!$AA$15:$AA$348,MATCH(LOLP!A2259,'Temperature Data'!$B$15:$B$348,0))&gt;IF(B2259=9,$G$2,LOLP!$F$2),1,0),0)</f>
        <v>0</v>
      </c>
      <c r="G2259" s="7">
        <f>SUMIFS(LOLP!$F$4:$F$8763,$C$4:$C$8763,$C2259,$B$4:$B$8763,$B2259,$D$4:$D$8763,$D2259)</f>
        <v>0</v>
      </c>
      <c r="H2259" s="7">
        <f>COUNTIFS(Calendar!$E$3:$E$367,LOLP!C2259,Calendar!$D$3:$D$367,LOLP!B2259)</f>
        <v>21</v>
      </c>
      <c r="I2259" s="7">
        <f ca="1">IF($F2259=1,OFFSET(start_norps,LOLP!$D2259+(1-$C2259)*24,LOLP!$B2259)*H2259/G2259,0)</f>
        <v>0</v>
      </c>
      <c r="J2259" s="7">
        <f ca="1">IF($F2259=1,OFFSET(start_33,LOLP!$D2259+(1-$C2259)*24,LOLP!$B2259)*H2259/G2259,0)</f>
        <v>0</v>
      </c>
      <c r="K2259" s="7">
        <f ca="1">IF($F2259,OFFSET(start_40,LOLP!$D2259+(1-$C2259)*24,LOLP!$B2259),0)</f>
        <v>0</v>
      </c>
      <c r="L2259" s="7">
        <f ca="1">IF($F2259,OFFSET(start_50,LOLP!$D2259+(1-$C2259)*24,LOLP!$B2259),0)</f>
        <v>0</v>
      </c>
      <c r="M2259" s="25">
        <f t="shared" ca="1" si="247"/>
        <v>0</v>
      </c>
      <c r="N2259" s="25">
        <f t="shared" ca="1" si="248"/>
        <v>0</v>
      </c>
      <c r="O2259" s="15" t="e">
        <f t="shared" ca="1" si="249"/>
        <v>#DIV/0!</v>
      </c>
      <c r="P2259" s="15" t="e">
        <f t="shared" ca="1" si="250"/>
        <v>#DIV/0!</v>
      </c>
    </row>
    <row r="2260" spans="1:16" x14ac:dyDescent="0.25">
      <c r="A2260" s="1">
        <f t="shared" si="244"/>
        <v>43195</v>
      </c>
      <c r="B2260" s="7">
        <f t="shared" si="246"/>
        <v>4</v>
      </c>
      <c r="C2260" s="4">
        <f>INDEX(Calendar!$E$3:$E$367,MATCH(LOLP!$A2260,Calendar!$B$3:$B$367,0))</f>
        <v>1</v>
      </c>
      <c r="D2260" s="2">
        <f t="shared" si="245"/>
        <v>1</v>
      </c>
      <c r="E2260" s="36">
        <v>21610</v>
      </c>
      <c r="F2260" s="7">
        <f>IFERROR(IF(INDEX('Temperature Data'!$AA$15:$AA$348,MATCH(LOLP!A2260,'Temperature Data'!$B$15:$B$348,0))&gt;IF(B2260=9,$G$2,LOLP!$F$2),1,0),0)</f>
        <v>0</v>
      </c>
      <c r="G2260" s="7">
        <f>SUMIFS(LOLP!$F$4:$F$8763,$C$4:$C$8763,$C2260,$B$4:$B$8763,$B2260,$D$4:$D$8763,$D2260)</f>
        <v>0</v>
      </c>
      <c r="H2260" s="7">
        <f>COUNTIFS(Calendar!$E$3:$E$367,LOLP!C2260,Calendar!$D$3:$D$367,LOLP!B2260)</f>
        <v>21</v>
      </c>
      <c r="I2260" s="7">
        <f ca="1">IF($F2260=1,OFFSET(start_norps,LOLP!$D2260+(1-$C2260)*24,LOLP!$B2260)*H2260/G2260,0)</f>
        <v>0</v>
      </c>
      <c r="J2260" s="7">
        <f ca="1">IF($F2260=1,OFFSET(start_33,LOLP!$D2260+(1-$C2260)*24,LOLP!$B2260)*H2260/G2260,0)</f>
        <v>0</v>
      </c>
      <c r="K2260" s="7">
        <f ca="1">IF($F2260,OFFSET(start_40,LOLP!$D2260+(1-$C2260)*24,LOLP!$B2260),0)</f>
        <v>0</v>
      </c>
      <c r="L2260" s="7">
        <f ca="1">IF($F2260,OFFSET(start_50,LOLP!$D2260+(1-$C2260)*24,LOLP!$B2260),0)</f>
        <v>0</v>
      </c>
      <c r="M2260" s="25">
        <f t="shared" ca="1" si="247"/>
        <v>0</v>
      </c>
      <c r="N2260" s="25">
        <f t="shared" ca="1" si="248"/>
        <v>0</v>
      </c>
      <c r="O2260" s="15" t="e">
        <f t="shared" ca="1" si="249"/>
        <v>#DIV/0!</v>
      </c>
      <c r="P2260" s="15" t="e">
        <f t="shared" ca="1" si="250"/>
        <v>#DIV/0!</v>
      </c>
    </row>
    <row r="2261" spans="1:16" x14ac:dyDescent="0.25">
      <c r="A2261" s="1">
        <f t="shared" si="244"/>
        <v>43195</v>
      </c>
      <c r="B2261" s="7">
        <f t="shared" si="246"/>
        <v>4</v>
      </c>
      <c r="C2261" s="4">
        <f>INDEX(Calendar!$E$3:$E$367,MATCH(LOLP!$A2261,Calendar!$B$3:$B$367,0))</f>
        <v>1</v>
      </c>
      <c r="D2261" s="2">
        <f t="shared" si="245"/>
        <v>2</v>
      </c>
      <c r="E2261" s="36">
        <v>20792</v>
      </c>
      <c r="F2261" s="7">
        <f>IFERROR(IF(INDEX('Temperature Data'!$AA$15:$AA$348,MATCH(LOLP!A2261,'Temperature Data'!$B$15:$B$348,0))&gt;IF(B2261=9,$G$2,LOLP!$F$2),1,0),0)</f>
        <v>0</v>
      </c>
      <c r="G2261" s="7">
        <f>SUMIFS(LOLP!$F$4:$F$8763,$C$4:$C$8763,$C2261,$B$4:$B$8763,$B2261,$D$4:$D$8763,$D2261)</f>
        <v>0</v>
      </c>
      <c r="H2261" s="7">
        <f>COUNTIFS(Calendar!$E$3:$E$367,LOLP!C2261,Calendar!$D$3:$D$367,LOLP!B2261)</f>
        <v>21</v>
      </c>
      <c r="I2261" s="7">
        <f ca="1">IF($F2261=1,OFFSET(start_norps,LOLP!$D2261+(1-$C2261)*24,LOLP!$B2261)*H2261/G2261,0)</f>
        <v>0</v>
      </c>
      <c r="J2261" s="7">
        <f ca="1">IF($F2261=1,OFFSET(start_33,LOLP!$D2261+(1-$C2261)*24,LOLP!$B2261)*H2261/G2261,0)</f>
        <v>0</v>
      </c>
      <c r="K2261" s="7">
        <f ca="1">IF($F2261,OFFSET(start_40,LOLP!$D2261+(1-$C2261)*24,LOLP!$B2261),0)</f>
        <v>0</v>
      </c>
      <c r="L2261" s="7">
        <f ca="1">IF($F2261,OFFSET(start_50,LOLP!$D2261+(1-$C2261)*24,LOLP!$B2261),0)</f>
        <v>0</v>
      </c>
      <c r="M2261" s="25">
        <f t="shared" ca="1" si="247"/>
        <v>0</v>
      </c>
      <c r="N2261" s="25">
        <f t="shared" ca="1" si="248"/>
        <v>0</v>
      </c>
      <c r="O2261" s="15" t="e">
        <f t="shared" ca="1" si="249"/>
        <v>#DIV/0!</v>
      </c>
      <c r="P2261" s="15" t="e">
        <f t="shared" ca="1" si="250"/>
        <v>#DIV/0!</v>
      </c>
    </row>
    <row r="2262" spans="1:16" x14ac:dyDescent="0.25">
      <c r="A2262" s="1">
        <f t="shared" si="244"/>
        <v>43195</v>
      </c>
      <c r="B2262" s="7">
        <f t="shared" si="246"/>
        <v>4</v>
      </c>
      <c r="C2262" s="4">
        <f>INDEX(Calendar!$E$3:$E$367,MATCH(LOLP!$A2262,Calendar!$B$3:$B$367,0))</f>
        <v>1</v>
      </c>
      <c r="D2262" s="2">
        <f t="shared" si="245"/>
        <v>3</v>
      </c>
      <c r="E2262" s="36">
        <v>20366</v>
      </c>
      <c r="F2262" s="7">
        <f>IFERROR(IF(INDEX('Temperature Data'!$AA$15:$AA$348,MATCH(LOLP!A2262,'Temperature Data'!$B$15:$B$348,0))&gt;IF(B2262=9,$G$2,LOLP!$F$2),1,0),0)</f>
        <v>0</v>
      </c>
      <c r="G2262" s="7">
        <f>SUMIFS(LOLP!$F$4:$F$8763,$C$4:$C$8763,$C2262,$B$4:$B$8763,$B2262,$D$4:$D$8763,$D2262)</f>
        <v>0</v>
      </c>
      <c r="H2262" s="7">
        <f>COUNTIFS(Calendar!$E$3:$E$367,LOLP!C2262,Calendar!$D$3:$D$367,LOLP!B2262)</f>
        <v>21</v>
      </c>
      <c r="I2262" s="7">
        <f ca="1">IF($F2262=1,OFFSET(start_norps,LOLP!$D2262+(1-$C2262)*24,LOLP!$B2262)*H2262/G2262,0)</f>
        <v>0</v>
      </c>
      <c r="J2262" s="7">
        <f ca="1">IF($F2262=1,OFFSET(start_33,LOLP!$D2262+(1-$C2262)*24,LOLP!$B2262)*H2262/G2262,0)</f>
        <v>0</v>
      </c>
      <c r="K2262" s="7">
        <f ca="1">IF($F2262,OFFSET(start_40,LOLP!$D2262+(1-$C2262)*24,LOLP!$B2262),0)</f>
        <v>0</v>
      </c>
      <c r="L2262" s="7">
        <f ca="1">IF($F2262,OFFSET(start_50,LOLP!$D2262+(1-$C2262)*24,LOLP!$B2262),0)</f>
        <v>0</v>
      </c>
      <c r="M2262" s="25">
        <f t="shared" ca="1" si="247"/>
        <v>0</v>
      </c>
      <c r="N2262" s="25">
        <f t="shared" ca="1" si="248"/>
        <v>0</v>
      </c>
      <c r="O2262" s="15" t="e">
        <f t="shared" ca="1" si="249"/>
        <v>#DIV/0!</v>
      </c>
      <c r="P2262" s="15" t="e">
        <f t="shared" ca="1" si="250"/>
        <v>#DIV/0!</v>
      </c>
    </row>
    <row r="2263" spans="1:16" x14ac:dyDescent="0.25">
      <c r="A2263" s="1">
        <f t="shared" si="244"/>
        <v>43195</v>
      </c>
      <c r="B2263" s="7">
        <f t="shared" si="246"/>
        <v>4</v>
      </c>
      <c r="C2263" s="4">
        <f>INDEX(Calendar!$E$3:$E$367,MATCH(LOLP!$A2263,Calendar!$B$3:$B$367,0))</f>
        <v>1</v>
      </c>
      <c r="D2263" s="2">
        <f t="shared" si="245"/>
        <v>4</v>
      </c>
      <c r="E2263" s="36">
        <v>20148</v>
      </c>
      <c r="F2263" s="7">
        <f>IFERROR(IF(INDEX('Temperature Data'!$AA$15:$AA$348,MATCH(LOLP!A2263,'Temperature Data'!$B$15:$B$348,0))&gt;IF(B2263=9,$G$2,LOLP!$F$2),1,0),0)</f>
        <v>0</v>
      </c>
      <c r="G2263" s="7">
        <f>SUMIFS(LOLP!$F$4:$F$8763,$C$4:$C$8763,$C2263,$B$4:$B$8763,$B2263,$D$4:$D$8763,$D2263)</f>
        <v>0</v>
      </c>
      <c r="H2263" s="7">
        <f>COUNTIFS(Calendar!$E$3:$E$367,LOLP!C2263,Calendar!$D$3:$D$367,LOLP!B2263)</f>
        <v>21</v>
      </c>
      <c r="I2263" s="7">
        <f ca="1">IF($F2263=1,OFFSET(start_norps,LOLP!$D2263+(1-$C2263)*24,LOLP!$B2263)*H2263/G2263,0)</f>
        <v>0</v>
      </c>
      <c r="J2263" s="7">
        <f ca="1">IF($F2263=1,OFFSET(start_33,LOLP!$D2263+(1-$C2263)*24,LOLP!$B2263)*H2263/G2263,0)</f>
        <v>0</v>
      </c>
      <c r="K2263" s="7">
        <f ca="1">IF($F2263,OFFSET(start_40,LOLP!$D2263+(1-$C2263)*24,LOLP!$B2263),0)</f>
        <v>0</v>
      </c>
      <c r="L2263" s="7">
        <f ca="1">IF($F2263,OFFSET(start_50,LOLP!$D2263+(1-$C2263)*24,LOLP!$B2263),0)</f>
        <v>0</v>
      </c>
      <c r="M2263" s="25">
        <f t="shared" ca="1" si="247"/>
        <v>0</v>
      </c>
      <c r="N2263" s="25">
        <f t="shared" ca="1" si="248"/>
        <v>0</v>
      </c>
      <c r="O2263" s="15" t="e">
        <f t="shared" ca="1" si="249"/>
        <v>#DIV/0!</v>
      </c>
      <c r="P2263" s="15" t="e">
        <f t="shared" ca="1" si="250"/>
        <v>#DIV/0!</v>
      </c>
    </row>
    <row r="2264" spans="1:16" x14ac:dyDescent="0.25">
      <c r="A2264" s="1">
        <f t="shared" si="244"/>
        <v>43195</v>
      </c>
      <c r="B2264" s="7">
        <f t="shared" si="246"/>
        <v>4</v>
      </c>
      <c r="C2264" s="4">
        <f>INDEX(Calendar!$E$3:$E$367,MATCH(LOLP!$A2264,Calendar!$B$3:$B$367,0))</f>
        <v>1</v>
      </c>
      <c r="D2264" s="2">
        <f t="shared" si="245"/>
        <v>5</v>
      </c>
      <c r="E2264" s="36">
        <v>20579</v>
      </c>
      <c r="F2264" s="7">
        <f>IFERROR(IF(INDEX('Temperature Data'!$AA$15:$AA$348,MATCH(LOLP!A2264,'Temperature Data'!$B$15:$B$348,0))&gt;IF(B2264=9,$G$2,LOLP!$F$2),1,0),0)</f>
        <v>0</v>
      </c>
      <c r="G2264" s="7">
        <f>SUMIFS(LOLP!$F$4:$F$8763,$C$4:$C$8763,$C2264,$B$4:$B$8763,$B2264,$D$4:$D$8763,$D2264)</f>
        <v>0</v>
      </c>
      <c r="H2264" s="7">
        <f>COUNTIFS(Calendar!$E$3:$E$367,LOLP!C2264,Calendar!$D$3:$D$367,LOLP!B2264)</f>
        <v>21</v>
      </c>
      <c r="I2264" s="7">
        <f ca="1">IF($F2264=1,OFFSET(start_norps,LOLP!$D2264+(1-$C2264)*24,LOLP!$B2264)*H2264/G2264,0)</f>
        <v>0</v>
      </c>
      <c r="J2264" s="7">
        <f ca="1">IF($F2264=1,OFFSET(start_33,LOLP!$D2264+(1-$C2264)*24,LOLP!$B2264)*H2264/G2264,0)</f>
        <v>0</v>
      </c>
      <c r="K2264" s="7">
        <f ca="1">IF($F2264,OFFSET(start_40,LOLP!$D2264+(1-$C2264)*24,LOLP!$B2264),0)</f>
        <v>0</v>
      </c>
      <c r="L2264" s="7">
        <f ca="1">IF($F2264,OFFSET(start_50,LOLP!$D2264+(1-$C2264)*24,LOLP!$B2264),0)</f>
        <v>0</v>
      </c>
      <c r="M2264" s="25">
        <f t="shared" ca="1" si="247"/>
        <v>0</v>
      </c>
      <c r="N2264" s="25">
        <f t="shared" ca="1" si="248"/>
        <v>0</v>
      </c>
      <c r="O2264" s="15" t="e">
        <f t="shared" ca="1" si="249"/>
        <v>#DIV/0!</v>
      </c>
      <c r="P2264" s="15" t="e">
        <f t="shared" ca="1" si="250"/>
        <v>#DIV/0!</v>
      </c>
    </row>
    <row r="2265" spans="1:16" x14ac:dyDescent="0.25">
      <c r="A2265" s="1">
        <f t="shared" si="244"/>
        <v>43195</v>
      </c>
      <c r="B2265" s="7">
        <f t="shared" si="246"/>
        <v>4</v>
      </c>
      <c r="C2265" s="4">
        <f>INDEX(Calendar!$E$3:$E$367,MATCH(LOLP!$A2265,Calendar!$B$3:$B$367,0))</f>
        <v>1</v>
      </c>
      <c r="D2265" s="2">
        <f t="shared" si="245"/>
        <v>6</v>
      </c>
      <c r="E2265" s="36">
        <v>21937</v>
      </c>
      <c r="F2265" s="7">
        <f>IFERROR(IF(INDEX('Temperature Data'!$AA$15:$AA$348,MATCH(LOLP!A2265,'Temperature Data'!$B$15:$B$348,0))&gt;IF(B2265=9,$G$2,LOLP!$F$2),1,0),0)</f>
        <v>0</v>
      </c>
      <c r="G2265" s="7">
        <f>SUMIFS(LOLP!$F$4:$F$8763,$C$4:$C$8763,$C2265,$B$4:$B$8763,$B2265,$D$4:$D$8763,$D2265)</f>
        <v>0</v>
      </c>
      <c r="H2265" s="7">
        <f>COUNTIFS(Calendar!$E$3:$E$367,LOLP!C2265,Calendar!$D$3:$D$367,LOLP!B2265)</f>
        <v>21</v>
      </c>
      <c r="I2265" s="7">
        <f ca="1">IF($F2265=1,OFFSET(start_norps,LOLP!$D2265+(1-$C2265)*24,LOLP!$B2265)*H2265/G2265,0)</f>
        <v>0</v>
      </c>
      <c r="J2265" s="7">
        <f ca="1">IF($F2265=1,OFFSET(start_33,LOLP!$D2265+(1-$C2265)*24,LOLP!$B2265)*H2265/G2265,0)</f>
        <v>0</v>
      </c>
      <c r="K2265" s="7">
        <f ca="1">IF($F2265,OFFSET(start_40,LOLP!$D2265+(1-$C2265)*24,LOLP!$B2265),0)</f>
        <v>0</v>
      </c>
      <c r="L2265" s="7">
        <f ca="1">IF($F2265,OFFSET(start_50,LOLP!$D2265+(1-$C2265)*24,LOLP!$B2265),0)</f>
        <v>0</v>
      </c>
      <c r="M2265" s="25">
        <f t="shared" ca="1" si="247"/>
        <v>0</v>
      </c>
      <c r="N2265" s="25">
        <f t="shared" ca="1" si="248"/>
        <v>0</v>
      </c>
      <c r="O2265" s="15" t="e">
        <f t="shared" ca="1" si="249"/>
        <v>#DIV/0!</v>
      </c>
      <c r="P2265" s="15" t="e">
        <f t="shared" ca="1" si="250"/>
        <v>#DIV/0!</v>
      </c>
    </row>
    <row r="2266" spans="1:16" x14ac:dyDescent="0.25">
      <c r="A2266" s="1">
        <f t="shared" si="244"/>
        <v>43195</v>
      </c>
      <c r="B2266" s="7">
        <f t="shared" si="246"/>
        <v>4</v>
      </c>
      <c r="C2266" s="4">
        <f>INDEX(Calendar!$E$3:$E$367,MATCH(LOLP!$A2266,Calendar!$B$3:$B$367,0))</f>
        <v>1</v>
      </c>
      <c r="D2266" s="2">
        <f t="shared" si="245"/>
        <v>7</v>
      </c>
      <c r="E2266" s="36">
        <v>23987</v>
      </c>
      <c r="F2266" s="7">
        <f>IFERROR(IF(INDEX('Temperature Data'!$AA$15:$AA$348,MATCH(LOLP!A2266,'Temperature Data'!$B$15:$B$348,0))&gt;IF(B2266=9,$G$2,LOLP!$F$2),1,0),0)</f>
        <v>0</v>
      </c>
      <c r="G2266" s="7">
        <f>SUMIFS(LOLP!$F$4:$F$8763,$C$4:$C$8763,$C2266,$B$4:$B$8763,$B2266,$D$4:$D$8763,$D2266)</f>
        <v>0</v>
      </c>
      <c r="H2266" s="7">
        <f>COUNTIFS(Calendar!$E$3:$E$367,LOLP!C2266,Calendar!$D$3:$D$367,LOLP!B2266)</f>
        <v>21</v>
      </c>
      <c r="I2266" s="7">
        <f ca="1">IF($F2266=1,OFFSET(start_norps,LOLP!$D2266+(1-$C2266)*24,LOLP!$B2266)*H2266/G2266,0)</f>
        <v>0</v>
      </c>
      <c r="J2266" s="7">
        <f ca="1">IF($F2266=1,OFFSET(start_33,LOLP!$D2266+(1-$C2266)*24,LOLP!$B2266)*H2266/G2266,0)</f>
        <v>0</v>
      </c>
      <c r="K2266" s="7">
        <f ca="1">IF($F2266,OFFSET(start_40,LOLP!$D2266+(1-$C2266)*24,LOLP!$B2266),0)</f>
        <v>0</v>
      </c>
      <c r="L2266" s="7">
        <f ca="1">IF($F2266,OFFSET(start_50,LOLP!$D2266+(1-$C2266)*24,LOLP!$B2266),0)</f>
        <v>0</v>
      </c>
      <c r="M2266" s="25">
        <f t="shared" ca="1" si="247"/>
        <v>0</v>
      </c>
      <c r="N2266" s="25">
        <f t="shared" ca="1" si="248"/>
        <v>0</v>
      </c>
      <c r="O2266" s="15" t="e">
        <f t="shared" ca="1" si="249"/>
        <v>#DIV/0!</v>
      </c>
      <c r="P2266" s="15" t="e">
        <f t="shared" ca="1" si="250"/>
        <v>#DIV/0!</v>
      </c>
    </row>
    <row r="2267" spans="1:16" x14ac:dyDescent="0.25">
      <c r="A2267" s="1">
        <f t="shared" si="244"/>
        <v>43195</v>
      </c>
      <c r="B2267" s="7">
        <f t="shared" si="246"/>
        <v>4</v>
      </c>
      <c r="C2267" s="4">
        <f>INDEX(Calendar!$E$3:$E$367,MATCH(LOLP!$A2267,Calendar!$B$3:$B$367,0))</f>
        <v>1</v>
      </c>
      <c r="D2267" s="2">
        <f t="shared" si="245"/>
        <v>8</v>
      </c>
      <c r="E2267" s="36">
        <v>25158</v>
      </c>
      <c r="F2267" s="7">
        <f>IFERROR(IF(INDEX('Temperature Data'!$AA$15:$AA$348,MATCH(LOLP!A2267,'Temperature Data'!$B$15:$B$348,0))&gt;IF(B2267=9,$G$2,LOLP!$F$2),1,0),0)</f>
        <v>0</v>
      </c>
      <c r="G2267" s="7">
        <f>SUMIFS(LOLP!$F$4:$F$8763,$C$4:$C$8763,$C2267,$B$4:$B$8763,$B2267,$D$4:$D$8763,$D2267)</f>
        <v>0</v>
      </c>
      <c r="H2267" s="7">
        <f>COUNTIFS(Calendar!$E$3:$E$367,LOLP!C2267,Calendar!$D$3:$D$367,LOLP!B2267)</f>
        <v>21</v>
      </c>
      <c r="I2267" s="7">
        <f ca="1">IF($F2267=1,OFFSET(start_norps,LOLP!$D2267+(1-$C2267)*24,LOLP!$B2267)*H2267/G2267,0)</f>
        <v>0</v>
      </c>
      <c r="J2267" s="7">
        <f ca="1">IF($F2267=1,OFFSET(start_33,LOLP!$D2267+(1-$C2267)*24,LOLP!$B2267)*H2267/G2267,0)</f>
        <v>0</v>
      </c>
      <c r="K2267" s="7">
        <f ca="1">IF($F2267,OFFSET(start_40,LOLP!$D2267+(1-$C2267)*24,LOLP!$B2267),0)</f>
        <v>0</v>
      </c>
      <c r="L2267" s="7">
        <f ca="1">IF($F2267,OFFSET(start_50,LOLP!$D2267+(1-$C2267)*24,LOLP!$B2267),0)</f>
        <v>0</v>
      </c>
      <c r="M2267" s="25">
        <f t="shared" ca="1" si="247"/>
        <v>0</v>
      </c>
      <c r="N2267" s="25">
        <f t="shared" ca="1" si="248"/>
        <v>0</v>
      </c>
      <c r="O2267" s="15" t="e">
        <f t="shared" ca="1" si="249"/>
        <v>#DIV/0!</v>
      </c>
      <c r="P2267" s="15" t="e">
        <f t="shared" ca="1" si="250"/>
        <v>#DIV/0!</v>
      </c>
    </row>
    <row r="2268" spans="1:16" x14ac:dyDescent="0.25">
      <c r="A2268" s="1">
        <f t="shared" si="244"/>
        <v>43195</v>
      </c>
      <c r="B2268" s="7">
        <f t="shared" si="246"/>
        <v>4</v>
      </c>
      <c r="C2268" s="4">
        <f>INDEX(Calendar!$E$3:$E$367,MATCH(LOLP!$A2268,Calendar!$B$3:$B$367,0))</f>
        <v>1</v>
      </c>
      <c r="D2268" s="2">
        <f t="shared" si="245"/>
        <v>9</v>
      </c>
      <c r="E2268" s="36">
        <v>25611</v>
      </c>
      <c r="F2268" s="7">
        <f>IFERROR(IF(INDEX('Temperature Data'!$AA$15:$AA$348,MATCH(LOLP!A2268,'Temperature Data'!$B$15:$B$348,0))&gt;IF(B2268=9,$G$2,LOLP!$F$2),1,0),0)</f>
        <v>0</v>
      </c>
      <c r="G2268" s="7">
        <f>SUMIFS(LOLP!$F$4:$F$8763,$C$4:$C$8763,$C2268,$B$4:$B$8763,$B2268,$D$4:$D$8763,$D2268)</f>
        <v>0</v>
      </c>
      <c r="H2268" s="7">
        <f>COUNTIFS(Calendar!$E$3:$E$367,LOLP!C2268,Calendar!$D$3:$D$367,LOLP!B2268)</f>
        <v>21</v>
      </c>
      <c r="I2268" s="7">
        <f ca="1">IF($F2268=1,OFFSET(start_norps,LOLP!$D2268+(1-$C2268)*24,LOLP!$B2268)*H2268/G2268,0)</f>
        <v>0</v>
      </c>
      <c r="J2268" s="7">
        <f ca="1">IF($F2268=1,OFFSET(start_33,LOLP!$D2268+(1-$C2268)*24,LOLP!$B2268)*H2268/G2268,0)</f>
        <v>0</v>
      </c>
      <c r="K2268" s="7">
        <f ca="1">IF($F2268,OFFSET(start_40,LOLP!$D2268+(1-$C2268)*24,LOLP!$B2268),0)</f>
        <v>0</v>
      </c>
      <c r="L2268" s="7">
        <f ca="1">IF($F2268,OFFSET(start_50,LOLP!$D2268+(1-$C2268)*24,LOLP!$B2268),0)</f>
        <v>0</v>
      </c>
      <c r="M2268" s="25">
        <f t="shared" ca="1" si="247"/>
        <v>0</v>
      </c>
      <c r="N2268" s="25">
        <f t="shared" ca="1" si="248"/>
        <v>0</v>
      </c>
      <c r="O2268" s="15" t="e">
        <f t="shared" ca="1" si="249"/>
        <v>#DIV/0!</v>
      </c>
      <c r="P2268" s="15" t="e">
        <f t="shared" ca="1" si="250"/>
        <v>#DIV/0!</v>
      </c>
    </row>
    <row r="2269" spans="1:16" x14ac:dyDescent="0.25">
      <c r="A2269" s="1">
        <f t="shared" ref="A2269:A2332" si="251">A2245+1</f>
        <v>43195</v>
      </c>
      <c r="B2269" s="7">
        <f t="shared" si="246"/>
        <v>4</v>
      </c>
      <c r="C2269" s="4">
        <f>INDEX(Calendar!$E$3:$E$367,MATCH(LOLP!$A2269,Calendar!$B$3:$B$367,0))</f>
        <v>1</v>
      </c>
      <c r="D2269" s="2">
        <f t="shared" ref="D2269:D2332" si="252">D2245</f>
        <v>10</v>
      </c>
      <c r="E2269" s="36">
        <v>25233</v>
      </c>
      <c r="F2269" s="7">
        <f>IFERROR(IF(INDEX('Temperature Data'!$AA$15:$AA$348,MATCH(LOLP!A2269,'Temperature Data'!$B$15:$B$348,0))&gt;IF(B2269=9,$G$2,LOLP!$F$2),1,0),0)</f>
        <v>0</v>
      </c>
      <c r="G2269" s="7">
        <f>SUMIFS(LOLP!$F$4:$F$8763,$C$4:$C$8763,$C2269,$B$4:$B$8763,$B2269,$D$4:$D$8763,$D2269)</f>
        <v>0</v>
      </c>
      <c r="H2269" s="7">
        <f>COUNTIFS(Calendar!$E$3:$E$367,LOLP!C2269,Calendar!$D$3:$D$367,LOLP!B2269)</f>
        <v>21</v>
      </c>
      <c r="I2269" s="7">
        <f ca="1">IF($F2269=1,OFFSET(start_norps,LOLP!$D2269+(1-$C2269)*24,LOLP!$B2269)*H2269/G2269,0)</f>
        <v>0</v>
      </c>
      <c r="J2269" s="7">
        <f ca="1">IF($F2269=1,OFFSET(start_33,LOLP!$D2269+(1-$C2269)*24,LOLP!$B2269)*H2269/G2269,0)</f>
        <v>0</v>
      </c>
      <c r="K2269" s="7">
        <f ca="1">IF($F2269,OFFSET(start_40,LOLP!$D2269+(1-$C2269)*24,LOLP!$B2269),0)</f>
        <v>0</v>
      </c>
      <c r="L2269" s="7">
        <f ca="1">IF($F2269,OFFSET(start_50,LOLP!$D2269+(1-$C2269)*24,LOLP!$B2269),0)</f>
        <v>0</v>
      </c>
      <c r="M2269" s="25">
        <f t="shared" ca="1" si="247"/>
        <v>0</v>
      </c>
      <c r="N2269" s="25">
        <f t="shared" ca="1" si="248"/>
        <v>0</v>
      </c>
      <c r="O2269" s="15" t="e">
        <f t="shared" ca="1" si="249"/>
        <v>#DIV/0!</v>
      </c>
      <c r="P2269" s="15" t="e">
        <f t="shared" ca="1" si="250"/>
        <v>#DIV/0!</v>
      </c>
    </row>
    <row r="2270" spans="1:16" x14ac:dyDescent="0.25">
      <c r="A2270" s="1">
        <f t="shared" si="251"/>
        <v>43195</v>
      </c>
      <c r="B2270" s="7">
        <f t="shared" si="246"/>
        <v>4</v>
      </c>
      <c r="C2270" s="4">
        <f>INDEX(Calendar!$E$3:$E$367,MATCH(LOLP!$A2270,Calendar!$B$3:$B$367,0))</f>
        <v>1</v>
      </c>
      <c r="D2270" s="2">
        <f t="shared" si="252"/>
        <v>11</v>
      </c>
      <c r="E2270" s="36">
        <v>24684</v>
      </c>
      <c r="F2270" s="7">
        <f>IFERROR(IF(INDEX('Temperature Data'!$AA$15:$AA$348,MATCH(LOLP!A2270,'Temperature Data'!$B$15:$B$348,0))&gt;IF(B2270=9,$G$2,LOLP!$F$2),1,0),0)</f>
        <v>0</v>
      </c>
      <c r="G2270" s="7">
        <f>SUMIFS(LOLP!$F$4:$F$8763,$C$4:$C$8763,$C2270,$B$4:$B$8763,$B2270,$D$4:$D$8763,$D2270)</f>
        <v>0</v>
      </c>
      <c r="H2270" s="7">
        <f>COUNTIFS(Calendar!$E$3:$E$367,LOLP!C2270,Calendar!$D$3:$D$367,LOLP!B2270)</f>
        <v>21</v>
      </c>
      <c r="I2270" s="7">
        <f ca="1">IF($F2270=1,OFFSET(start_norps,LOLP!$D2270+(1-$C2270)*24,LOLP!$B2270)*H2270/G2270,0)</f>
        <v>0</v>
      </c>
      <c r="J2270" s="7">
        <f ca="1">IF($F2270=1,OFFSET(start_33,LOLP!$D2270+(1-$C2270)*24,LOLP!$B2270)*H2270/G2270,0)</f>
        <v>0</v>
      </c>
      <c r="K2270" s="7">
        <f ca="1">IF($F2270,OFFSET(start_40,LOLP!$D2270+(1-$C2270)*24,LOLP!$B2270),0)</f>
        <v>0</v>
      </c>
      <c r="L2270" s="7">
        <f ca="1">IF($F2270,OFFSET(start_50,LOLP!$D2270+(1-$C2270)*24,LOLP!$B2270),0)</f>
        <v>0</v>
      </c>
      <c r="M2270" s="25">
        <f t="shared" ca="1" si="247"/>
        <v>0</v>
      </c>
      <c r="N2270" s="25">
        <f t="shared" ca="1" si="248"/>
        <v>0</v>
      </c>
      <c r="O2270" s="15" t="e">
        <f t="shared" ca="1" si="249"/>
        <v>#DIV/0!</v>
      </c>
      <c r="P2270" s="15" t="e">
        <f t="shared" ca="1" si="250"/>
        <v>#DIV/0!</v>
      </c>
    </row>
    <row r="2271" spans="1:16" x14ac:dyDescent="0.25">
      <c r="A2271" s="1">
        <f t="shared" si="251"/>
        <v>43195</v>
      </c>
      <c r="B2271" s="7">
        <f t="shared" si="246"/>
        <v>4</v>
      </c>
      <c r="C2271" s="4">
        <f>INDEX(Calendar!$E$3:$E$367,MATCH(LOLP!$A2271,Calendar!$B$3:$B$367,0))</f>
        <v>1</v>
      </c>
      <c r="D2271" s="2">
        <f t="shared" si="252"/>
        <v>12</v>
      </c>
      <c r="E2271" s="36">
        <v>24292</v>
      </c>
      <c r="F2271" s="7">
        <f>IFERROR(IF(INDEX('Temperature Data'!$AA$15:$AA$348,MATCH(LOLP!A2271,'Temperature Data'!$B$15:$B$348,0))&gt;IF(B2271=9,$G$2,LOLP!$F$2),1,0),0)</f>
        <v>0</v>
      </c>
      <c r="G2271" s="7">
        <f>SUMIFS(LOLP!$F$4:$F$8763,$C$4:$C$8763,$C2271,$B$4:$B$8763,$B2271,$D$4:$D$8763,$D2271)</f>
        <v>0</v>
      </c>
      <c r="H2271" s="7">
        <f>COUNTIFS(Calendar!$E$3:$E$367,LOLP!C2271,Calendar!$D$3:$D$367,LOLP!B2271)</f>
        <v>21</v>
      </c>
      <c r="I2271" s="7">
        <f ca="1">IF($F2271=1,OFFSET(start_norps,LOLP!$D2271+(1-$C2271)*24,LOLP!$B2271)*H2271/G2271,0)</f>
        <v>0</v>
      </c>
      <c r="J2271" s="7">
        <f ca="1">IF($F2271=1,OFFSET(start_33,LOLP!$D2271+(1-$C2271)*24,LOLP!$B2271)*H2271/G2271,0)</f>
        <v>0</v>
      </c>
      <c r="K2271" s="7">
        <f ca="1">IF($F2271,OFFSET(start_40,LOLP!$D2271+(1-$C2271)*24,LOLP!$B2271),0)</f>
        <v>0</v>
      </c>
      <c r="L2271" s="7">
        <f ca="1">IF($F2271,OFFSET(start_50,LOLP!$D2271+(1-$C2271)*24,LOLP!$B2271),0)</f>
        <v>0</v>
      </c>
      <c r="M2271" s="25">
        <f t="shared" ca="1" si="247"/>
        <v>0</v>
      </c>
      <c r="N2271" s="25">
        <f t="shared" ca="1" si="248"/>
        <v>0</v>
      </c>
      <c r="O2271" s="15" t="e">
        <f t="shared" ca="1" si="249"/>
        <v>#DIV/0!</v>
      </c>
      <c r="P2271" s="15" t="e">
        <f t="shared" ca="1" si="250"/>
        <v>#DIV/0!</v>
      </c>
    </row>
    <row r="2272" spans="1:16" x14ac:dyDescent="0.25">
      <c r="A2272" s="1">
        <f t="shared" si="251"/>
        <v>43195</v>
      </c>
      <c r="B2272" s="7">
        <f t="shared" si="246"/>
        <v>4</v>
      </c>
      <c r="C2272" s="4">
        <f>INDEX(Calendar!$E$3:$E$367,MATCH(LOLP!$A2272,Calendar!$B$3:$B$367,0))</f>
        <v>1</v>
      </c>
      <c r="D2272" s="2">
        <f t="shared" si="252"/>
        <v>13</v>
      </c>
      <c r="E2272" s="36">
        <v>24182</v>
      </c>
      <c r="F2272" s="7">
        <f>IFERROR(IF(INDEX('Temperature Data'!$AA$15:$AA$348,MATCH(LOLP!A2272,'Temperature Data'!$B$15:$B$348,0))&gt;IF(B2272=9,$G$2,LOLP!$F$2),1,0),0)</f>
        <v>0</v>
      </c>
      <c r="G2272" s="7">
        <f>SUMIFS(LOLP!$F$4:$F$8763,$C$4:$C$8763,$C2272,$B$4:$B$8763,$B2272,$D$4:$D$8763,$D2272)</f>
        <v>0</v>
      </c>
      <c r="H2272" s="7">
        <f>COUNTIFS(Calendar!$E$3:$E$367,LOLP!C2272,Calendar!$D$3:$D$367,LOLP!B2272)</f>
        <v>21</v>
      </c>
      <c r="I2272" s="7">
        <f ca="1">IF($F2272=1,OFFSET(start_norps,LOLP!$D2272+(1-$C2272)*24,LOLP!$B2272)*H2272/G2272,0)</f>
        <v>0</v>
      </c>
      <c r="J2272" s="7">
        <f ca="1">IF($F2272=1,OFFSET(start_33,LOLP!$D2272+(1-$C2272)*24,LOLP!$B2272)*H2272/G2272,0)</f>
        <v>0</v>
      </c>
      <c r="K2272" s="7">
        <f ca="1">IF($F2272,OFFSET(start_40,LOLP!$D2272+(1-$C2272)*24,LOLP!$B2272),0)</f>
        <v>0</v>
      </c>
      <c r="L2272" s="7">
        <f ca="1">IF($F2272,OFFSET(start_50,LOLP!$D2272+(1-$C2272)*24,LOLP!$B2272),0)</f>
        <v>0</v>
      </c>
      <c r="M2272" s="25">
        <f t="shared" ca="1" si="247"/>
        <v>0</v>
      </c>
      <c r="N2272" s="25">
        <f t="shared" ca="1" si="248"/>
        <v>0</v>
      </c>
      <c r="O2272" s="15" t="e">
        <f t="shared" ca="1" si="249"/>
        <v>#DIV/0!</v>
      </c>
      <c r="P2272" s="15" t="e">
        <f t="shared" ca="1" si="250"/>
        <v>#DIV/0!</v>
      </c>
    </row>
    <row r="2273" spans="1:16" x14ac:dyDescent="0.25">
      <c r="A2273" s="1">
        <f t="shared" si="251"/>
        <v>43195</v>
      </c>
      <c r="B2273" s="7">
        <f t="shared" si="246"/>
        <v>4</v>
      </c>
      <c r="C2273" s="4">
        <f>INDEX(Calendar!$E$3:$E$367,MATCH(LOLP!$A2273,Calendar!$B$3:$B$367,0))</f>
        <v>1</v>
      </c>
      <c r="D2273" s="2">
        <f t="shared" si="252"/>
        <v>14</v>
      </c>
      <c r="E2273" s="36">
        <v>24399</v>
      </c>
      <c r="F2273" s="7">
        <f>IFERROR(IF(INDEX('Temperature Data'!$AA$15:$AA$348,MATCH(LOLP!A2273,'Temperature Data'!$B$15:$B$348,0))&gt;IF(B2273=9,$G$2,LOLP!$F$2),1,0),0)</f>
        <v>0</v>
      </c>
      <c r="G2273" s="7">
        <f>SUMIFS(LOLP!$F$4:$F$8763,$C$4:$C$8763,$C2273,$B$4:$B$8763,$B2273,$D$4:$D$8763,$D2273)</f>
        <v>0</v>
      </c>
      <c r="H2273" s="7">
        <f>COUNTIFS(Calendar!$E$3:$E$367,LOLP!C2273,Calendar!$D$3:$D$367,LOLP!B2273)</f>
        <v>21</v>
      </c>
      <c r="I2273" s="7">
        <f ca="1">IF($F2273=1,OFFSET(start_norps,LOLP!$D2273+(1-$C2273)*24,LOLP!$B2273)*H2273/G2273,0)</f>
        <v>0</v>
      </c>
      <c r="J2273" s="7">
        <f ca="1">IF($F2273=1,OFFSET(start_33,LOLP!$D2273+(1-$C2273)*24,LOLP!$B2273)*H2273/G2273,0)</f>
        <v>0</v>
      </c>
      <c r="K2273" s="7">
        <f ca="1">IF($F2273,OFFSET(start_40,LOLP!$D2273+(1-$C2273)*24,LOLP!$B2273),0)</f>
        <v>0</v>
      </c>
      <c r="L2273" s="7">
        <f ca="1">IF($F2273,OFFSET(start_50,LOLP!$D2273+(1-$C2273)*24,LOLP!$B2273),0)</f>
        <v>0</v>
      </c>
      <c r="M2273" s="25">
        <f t="shared" ca="1" si="247"/>
        <v>0</v>
      </c>
      <c r="N2273" s="25">
        <f t="shared" ca="1" si="248"/>
        <v>0</v>
      </c>
      <c r="O2273" s="15" t="e">
        <f t="shared" ca="1" si="249"/>
        <v>#DIV/0!</v>
      </c>
      <c r="P2273" s="15" t="e">
        <f t="shared" ca="1" si="250"/>
        <v>#DIV/0!</v>
      </c>
    </row>
    <row r="2274" spans="1:16" x14ac:dyDescent="0.25">
      <c r="A2274" s="1">
        <f t="shared" si="251"/>
        <v>43195</v>
      </c>
      <c r="B2274" s="7">
        <f t="shared" si="246"/>
        <v>4</v>
      </c>
      <c r="C2274" s="4">
        <f>INDEX(Calendar!$E$3:$E$367,MATCH(LOLP!$A2274,Calendar!$B$3:$B$367,0))</f>
        <v>1</v>
      </c>
      <c r="D2274" s="2">
        <f t="shared" si="252"/>
        <v>15</v>
      </c>
      <c r="E2274" s="36">
        <v>24741</v>
      </c>
      <c r="F2274" s="7">
        <f>IFERROR(IF(INDEX('Temperature Data'!$AA$15:$AA$348,MATCH(LOLP!A2274,'Temperature Data'!$B$15:$B$348,0))&gt;IF(B2274=9,$G$2,LOLP!$F$2),1,0),0)</f>
        <v>0</v>
      </c>
      <c r="G2274" s="7">
        <f>SUMIFS(LOLP!$F$4:$F$8763,$C$4:$C$8763,$C2274,$B$4:$B$8763,$B2274,$D$4:$D$8763,$D2274)</f>
        <v>0</v>
      </c>
      <c r="H2274" s="7">
        <f>COUNTIFS(Calendar!$E$3:$E$367,LOLP!C2274,Calendar!$D$3:$D$367,LOLP!B2274)</f>
        <v>21</v>
      </c>
      <c r="I2274" s="7">
        <f ca="1">IF($F2274=1,OFFSET(start_norps,LOLP!$D2274+(1-$C2274)*24,LOLP!$B2274)*H2274/G2274,0)</f>
        <v>0</v>
      </c>
      <c r="J2274" s="7">
        <f ca="1">IF($F2274=1,OFFSET(start_33,LOLP!$D2274+(1-$C2274)*24,LOLP!$B2274)*H2274/G2274,0)</f>
        <v>0</v>
      </c>
      <c r="K2274" s="7">
        <f ca="1">IF($F2274,OFFSET(start_40,LOLP!$D2274+(1-$C2274)*24,LOLP!$B2274),0)</f>
        <v>0</v>
      </c>
      <c r="L2274" s="7">
        <f ca="1">IF($F2274,OFFSET(start_50,LOLP!$D2274+(1-$C2274)*24,LOLP!$B2274),0)</f>
        <v>0</v>
      </c>
      <c r="M2274" s="25">
        <f t="shared" ca="1" si="247"/>
        <v>0</v>
      </c>
      <c r="N2274" s="25">
        <f t="shared" ca="1" si="248"/>
        <v>0</v>
      </c>
      <c r="O2274" s="15" t="e">
        <f t="shared" ca="1" si="249"/>
        <v>#DIV/0!</v>
      </c>
      <c r="P2274" s="15" t="e">
        <f t="shared" ca="1" si="250"/>
        <v>#DIV/0!</v>
      </c>
    </row>
    <row r="2275" spans="1:16" x14ac:dyDescent="0.25">
      <c r="A2275" s="1">
        <f t="shared" si="251"/>
        <v>43195</v>
      </c>
      <c r="B2275" s="7">
        <f t="shared" si="246"/>
        <v>4</v>
      </c>
      <c r="C2275" s="4">
        <f>INDEX(Calendar!$E$3:$E$367,MATCH(LOLP!$A2275,Calendar!$B$3:$B$367,0))</f>
        <v>1</v>
      </c>
      <c r="D2275" s="2">
        <f t="shared" si="252"/>
        <v>16</v>
      </c>
      <c r="E2275" s="36">
        <v>25089</v>
      </c>
      <c r="F2275" s="7">
        <f>IFERROR(IF(INDEX('Temperature Data'!$AA$15:$AA$348,MATCH(LOLP!A2275,'Temperature Data'!$B$15:$B$348,0))&gt;IF(B2275=9,$G$2,LOLP!$F$2),1,0),0)</f>
        <v>0</v>
      </c>
      <c r="G2275" s="7">
        <f>SUMIFS(LOLP!$F$4:$F$8763,$C$4:$C$8763,$C2275,$B$4:$B$8763,$B2275,$D$4:$D$8763,$D2275)</f>
        <v>0</v>
      </c>
      <c r="H2275" s="7">
        <f>COUNTIFS(Calendar!$E$3:$E$367,LOLP!C2275,Calendar!$D$3:$D$367,LOLP!B2275)</f>
        <v>21</v>
      </c>
      <c r="I2275" s="7">
        <f ca="1">IF($F2275=1,OFFSET(start_norps,LOLP!$D2275+(1-$C2275)*24,LOLP!$B2275)*H2275/G2275,0)</f>
        <v>0</v>
      </c>
      <c r="J2275" s="7">
        <f ca="1">IF($F2275=1,OFFSET(start_33,LOLP!$D2275+(1-$C2275)*24,LOLP!$B2275)*H2275/G2275,0)</f>
        <v>0</v>
      </c>
      <c r="K2275" s="7">
        <f ca="1">IF($F2275,OFFSET(start_40,LOLP!$D2275+(1-$C2275)*24,LOLP!$B2275),0)</f>
        <v>0</v>
      </c>
      <c r="L2275" s="7">
        <f ca="1">IF($F2275,OFFSET(start_50,LOLP!$D2275+(1-$C2275)*24,LOLP!$B2275),0)</f>
        <v>0</v>
      </c>
      <c r="M2275" s="25">
        <f t="shared" ca="1" si="247"/>
        <v>0</v>
      </c>
      <c r="N2275" s="25">
        <f t="shared" ca="1" si="248"/>
        <v>0</v>
      </c>
      <c r="O2275" s="15" t="e">
        <f t="shared" ca="1" si="249"/>
        <v>#DIV/0!</v>
      </c>
      <c r="P2275" s="15" t="e">
        <f t="shared" ca="1" si="250"/>
        <v>#DIV/0!</v>
      </c>
    </row>
    <row r="2276" spans="1:16" x14ac:dyDescent="0.25">
      <c r="A2276" s="1">
        <f t="shared" si="251"/>
        <v>43195</v>
      </c>
      <c r="B2276" s="7">
        <f t="shared" si="246"/>
        <v>4</v>
      </c>
      <c r="C2276" s="4">
        <f>INDEX(Calendar!$E$3:$E$367,MATCH(LOLP!$A2276,Calendar!$B$3:$B$367,0))</f>
        <v>1</v>
      </c>
      <c r="D2276" s="2">
        <f t="shared" si="252"/>
        <v>17</v>
      </c>
      <c r="E2276" s="36">
        <v>25550</v>
      </c>
      <c r="F2276" s="7">
        <f>IFERROR(IF(INDEX('Temperature Data'!$AA$15:$AA$348,MATCH(LOLP!A2276,'Temperature Data'!$B$15:$B$348,0))&gt;IF(B2276=9,$G$2,LOLP!$F$2),1,0),0)</f>
        <v>0</v>
      </c>
      <c r="G2276" s="7">
        <f>SUMIFS(LOLP!$F$4:$F$8763,$C$4:$C$8763,$C2276,$B$4:$B$8763,$B2276,$D$4:$D$8763,$D2276)</f>
        <v>0</v>
      </c>
      <c r="H2276" s="7">
        <f>COUNTIFS(Calendar!$E$3:$E$367,LOLP!C2276,Calendar!$D$3:$D$367,LOLP!B2276)</f>
        <v>21</v>
      </c>
      <c r="I2276" s="7">
        <f ca="1">IF($F2276=1,OFFSET(start_norps,LOLP!$D2276+(1-$C2276)*24,LOLP!$B2276)*H2276/G2276,0)</f>
        <v>0</v>
      </c>
      <c r="J2276" s="7">
        <f ca="1">IF($F2276=1,OFFSET(start_33,LOLP!$D2276+(1-$C2276)*24,LOLP!$B2276)*H2276/G2276,0)</f>
        <v>0</v>
      </c>
      <c r="K2276" s="7">
        <f ca="1">IF($F2276,OFFSET(start_40,LOLP!$D2276+(1-$C2276)*24,LOLP!$B2276),0)</f>
        <v>0</v>
      </c>
      <c r="L2276" s="7">
        <f ca="1">IF($F2276,OFFSET(start_50,LOLP!$D2276+(1-$C2276)*24,LOLP!$B2276),0)</f>
        <v>0</v>
      </c>
      <c r="M2276" s="25">
        <f t="shared" ca="1" si="247"/>
        <v>0</v>
      </c>
      <c r="N2276" s="25">
        <f t="shared" ca="1" si="248"/>
        <v>0</v>
      </c>
      <c r="O2276" s="15" t="e">
        <f t="shared" ca="1" si="249"/>
        <v>#DIV/0!</v>
      </c>
      <c r="P2276" s="15" t="e">
        <f t="shared" ca="1" si="250"/>
        <v>#DIV/0!</v>
      </c>
    </row>
    <row r="2277" spans="1:16" x14ac:dyDescent="0.25">
      <c r="A2277" s="1">
        <f t="shared" si="251"/>
        <v>43195</v>
      </c>
      <c r="B2277" s="7">
        <f t="shared" si="246"/>
        <v>4</v>
      </c>
      <c r="C2277" s="4">
        <f>INDEX(Calendar!$E$3:$E$367,MATCH(LOLP!$A2277,Calendar!$B$3:$B$367,0))</f>
        <v>1</v>
      </c>
      <c r="D2277" s="2">
        <f t="shared" si="252"/>
        <v>18</v>
      </c>
      <c r="E2277" s="36">
        <v>25955</v>
      </c>
      <c r="F2277" s="7">
        <f>IFERROR(IF(INDEX('Temperature Data'!$AA$15:$AA$348,MATCH(LOLP!A2277,'Temperature Data'!$B$15:$B$348,0))&gt;IF(B2277=9,$G$2,LOLP!$F$2),1,0),0)</f>
        <v>0</v>
      </c>
      <c r="G2277" s="7">
        <f>SUMIFS(LOLP!$F$4:$F$8763,$C$4:$C$8763,$C2277,$B$4:$B$8763,$B2277,$D$4:$D$8763,$D2277)</f>
        <v>0</v>
      </c>
      <c r="H2277" s="7">
        <f>COUNTIFS(Calendar!$E$3:$E$367,LOLP!C2277,Calendar!$D$3:$D$367,LOLP!B2277)</f>
        <v>21</v>
      </c>
      <c r="I2277" s="7">
        <f ca="1">IF($F2277=1,OFFSET(start_norps,LOLP!$D2277+(1-$C2277)*24,LOLP!$B2277)*H2277/G2277,0)</f>
        <v>0</v>
      </c>
      <c r="J2277" s="7">
        <f ca="1">IF($F2277=1,OFFSET(start_33,LOLP!$D2277+(1-$C2277)*24,LOLP!$B2277)*H2277/G2277,0)</f>
        <v>0</v>
      </c>
      <c r="K2277" s="7">
        <f ca="1">IF($F2277,OFFSET(start_40,LOLP!$D2277+(1-$C2277)*24,LOLP!$B2277),0)</f>
        <v>0</v>
      </c>
      <c r="L2277" s="7">
        <f ca="1">IF($F2277,OFFSET(start_50,LOLP!$D2277+(1-$C2277)*24,LOLP!$B2277),0)</f>
        <v>0</v>
      </c>
      <c r="M2277" s="25">
        <f t="shared" ca="1" si="247"/>
        <v>0</v>
      </c>
      <c r="N2277" s="25">
        <f t="shared" ca="1" si="248"/>
        <v>0</v>
      </c>
      <c r="O2277" s="15" t="e">
        <f t="shared" ca="1" si="249"/>
        <v>#DIV/0!</v>
      </c>
      <c r="P2277" s="15" t="e">
        <f t="shared" ca="1" si="250"/>
        <v>#DIV/0!</v>
      </c>
    </row>
    <row r="2278" spans="1:16" x14ac:dyDescent="0.25">
      <c r="A2278" s="1">
        <f t="shared" si="251"/>
        <v>43195</v>
      </c>
      <c r="B2278" s="7">
        <f t="shared" si="246"/>
        <v>4</v>
      </c>
      <c r="C2278" s="4">
        <f>INDEX(Calendar!$E$3:$E$367,MATCH(LOLP!$A2278,Calendar!$B$3:$B$367,0))</f>
        <v>1</v>
      </c>
      <c r="D2278" s="2">
        <f t="shared" si="252"/>
        <v>19</v>
      </c>
      <c r="E2278" s="36">
        <v>26502</v>
      </c>
      <c r="F2278" s="7">
        <f>IFERROR(IF(INDEX('Temperature Data'!$AA$15:$AA$348,MATCH(LOLP!A2278,'Temperature Data'!$B$15:$B$348,0))&gt;IF(B2278=9,$G$2,LOLP!$F$2),1,0),0)</f>
        <v>0</v>
      </c>
      <c r="G2278" s="7">
        <f>SUMIFS(LOLP!$F$4:$F$8763,$C$4:$C$8763,$C2278,$B$4:$B$8763,$B2278,$D$4:$D$8763,$D2278)</f>
        <v>0</v>
      </c>
      <c r="H2278" s="7">
        <f>COUNTIFS(Calendar!$E$3:$E$367,LOLP!C2278,Calendar!$D$3:$D$367,LOLP!B2278)</f>
        <v>21</v>
      </c>
      <c r="I2278" s="7">
        <f ca="1">IF($F2278=1,OFFSET(start_norps,LOLP!$D2278+(1-$C2278)*24,LOLP!$B2278)*H2278/G2278,0)</f>
        <v>0</v>
      </c>
      <c r="J2278" s="7">
        <f ca="1">IF($F2278=1,OFFSET(start_33,LOLP!$D2278+(1-$C2278)*24,LOLP!$B2278)*H2278/G2278,0)</f>
        <v>0</v>
      </c>
      <c r="K2278" s="7">
        <f ca="1">IF($F2278,OFFSET(start_40,LOLP!$D2278+(1-$C2278)*24,LOLP!$B2278),0)</f>
        <v>0</v>
      </c>
      <c r="L2278" s="7">
        <f ca="1">IF($F2278,OFFSET(start_50,LOLP!$D2278+(1-$C2278)*24,LOLP!$B2278),0)</f>
        <v>0</v>
      </c>
      <c r="M2278" s="25">
        <f t="shared" ca="1" si="247"/>
        <v>0</v>
      </c>
      <c r="N2278" s="25">
        <f t="shared" ca="1" si="248"/>
        <v>0</v>
      </c>
      <c r="O2278" s="15" t="e">
        <f t="shared" ca="1" si="249"/>
        <v>#DIV/0!</v>
      </c>
      <c r="P2278" s="15" t="e">
        <f t="shared" ca="1" si="250"/>
        <v>#DIV/0!</v>
      </c>
    </row>
    <row r="2279" spans="1:16" x14ac:dyDescent="0.25">
      <c r="A2279" s="1">
        <f t="shared" si="251"/>
        <v>43195</v>
      </c>
      <c r="B2279" s="7">
        <f t="shared" si="246"/>
        <v>4</v>
      </c>
      <c r="C2279" s="4">
        <f>INDEX(Calendar!$E$3:$E$367,MATCH(LOLP!$A2279,Calendar!$B$3:$B$367,0))</f>
        <v>1</v>
      </c>
      <c r="D2279" s="2">
        <f t="shared" si="252"/>
        <v>20</v>
      </c>
      <c r="E2279" s="36">
        <v>27852</v>
      </c>
      <c r="F2279" s="7">
        <f>IFERROR(IF(INDEX('Temperature Data'!$AA$15:$AA$348,MATCH(LOLP!A2279,'Temperature Data'!$B$15:$B$348,0))&gt;IF(B2279=9,$G$2,LOLP!$F$2),1,0),0)</f>
        <v>0</v>
      </c>
      <c r="G2279" s="7">
        <f>SUMIFS(LOLP!$F$4:$F$8763,$C$4:$C$8763,$C2279,$B$4:$B$8763,$B2279,$D$4:$D$8763,$D2279)</f>
        <v>0</v>
      </c>
      <c r="H2279" s="7">
        <f>COUNTIFS(Calendar!$E$3:$E$367,LOLP!C2279,Calendar!$D$3:$D$367,LOLP!B2279)</f>
        <v>21</v>
      </c>
      <c r="I2279" s="7">
        <f ca="1">IF($F2279=1,OFFSET(start_norps,LOLP!$D2279+(1-$C2279)*24,LOLP!$B2279)*H2279/G2279,0)</f>
        <v>0</v>
      </c>
      <c r="J2279" s="7">
        <f ca="1">IF($F2279=1,OFFSET(start_33,LOLP!$D2279+(1-$C2279)*24,LOLP!$B2279)*H2279/G2279,0)</f>
        <v>0</v>
      </c>
      <c r="K2279" s="7">
        <f ca="1">IF($F2279,OFFSET(start_40,LOLP!$D2279+(1-$C2279)*24,LOLP!$B2279),0)</f>
        <v>0</v>
      </c>
      <c r="L2279" s="7">
        <f ca="1">IF($F2279,OFFSET(start_50,LOLP!$D2279+(1-$C2279)*24,LOLP!$B2279),0)</f>
        <v>0</v>
      </c>
      <c r="M2279" s="25">
        <f t="shared" ca="1" si="247"/>
        <v>0</v>
      </c>
      <c r="N2279" s="25">
        <f t="shared" ca="1" si="248"/>
        <v>0</v>
      </c>
      <c r="O2279" s="15" t="e">
        <f t="shared" ca="1" si="249"/>
        <v>#DIV/0!</v>
      </c>
      <c r="P2279" s="15" t="e">
        <f t="shared" ca="1" si="250"/>
        <v>#DIV/0!</v>
      </c>
    </row>
    <row r="2280" spans="1:16" x14ac:dyDescent="0.25">
      <c r="A2280" s="1">
        <f t="shared" si="251"/>
        <v>43195</v>
      </c>
      <c r="B2280" s="7">
        <f t="shared" si="246"/>
        <v>4</v>
      </c>
      <c r="C2280" s="4">
        <f>INDEX(Calendar!$E$3:$E$367,MATCH(LOLP!$A2280,Calendar!$B$3:$B$367,0))</f>
        <v>1</v>
      </c>
      <c r="D2280" s="2">
        <f t="shared" si="252"/>
        <v>21</v>
      </c>
      <c r="E2280" s="36">
        <v>27875</v>
      </c>
      <c r="F2280" s="7">
        <f>IFERROR(IF(INDEX('Temperature Data'!$AA$15:$AA$348,MATCH(LOLP!A2280,'Temperature Data'!$B$15:$B$348,0))&gt;IF(B2280=9,$G$2,LOLP!$F$2),1,0),0)</f>
        <v>0</v>
      </c>
      <c r="G2280" s="7">
        <f>SUMIFS(LOLP!$F$4:$F$8763,$C$4:$C$8763,$C2280,$B$4:$B$8763,$B2280,$D$4:$D$8763,$D2280)</f>
        <v>0</v>
      </c>
      <c r="H2280" s="7">
        <f>COUNTIFS(Calendar!$E$3:$E$367,LOLP!C2280,Calendar!$D$3:$D$367,LOLP!B2280)</f>
        <v>21</v>
      </c>
      <c r="I2280" s="7">
        <f ca="1">IF($F2280=1,OFFSET(start_norps,LOLP!$D2280+(1-$C2280)*24,LOLP!$B2280)*H2280/G2280,0)</f>
        <v>0</v>
      </c>
      <c r="J2280" s="7">
        <f ca="1">IF($F2280=1,OFFSET(start_33,LOLP!$D2280+(1-$C2280)*24,LOLP!$B2280)*H2280/G2280,0)</f>
        <v>0</v>
      </c>
      <c r="K2280" s="7">
        <f ca="1">IF($F2280,OFFSET(start_40,LOLP!$D2280+(1-$C2280)*24,LOLP!$B2280),0)</f>
        <v>0</v>
      </c>
      <c r="L2280" s="7">
        <f ca="1">IF($F2280,OFFSET(start_50,LOLP!$D2280+(1-$C2280)*24,LOLP!$B2280),0)</f>
        <v>0</v>
      </c>
      <c r="M2280" s="25">
        <f t="shared" ca="1" si="247"/>
        <v>0</v>
      </c>
      <c r="N2280" s="25">
        <f t="shared" ca="1" si="248"/>
        <v>0</v>
      </c>
      <c r="O2280" s="15" t="e">
        <f t="shared" ca="1" si="249"/>
        <v>#DIV/0!</v>
      </c>
      <c r="P2280" s="15" t="e">
        <f t="shared" ca="1" si="250"/>
        <v>#DIV/0!</v>
      </c>
    </row>
    <row r="2281" spans="1:16" x14ac:dyDescent="0.25">
      <c r="A2281" s="1">
        <f t="shared" si="251"/>
        <v>43195</v>
      </c>
      <c r="B2281" s="7">
        <f t="shared" si="246"/>
        <v>4</v>
      </c>
      <c r="C2281" s="4">
        <f>INDEX(Calendar!$E$3:$E$367,MATCH(LOLP!$A2281,Calendar!$B$3:$B$367,0))</f>
        <v>1</v>
      </c>
      <c r="D2281" s="2">
        <f t="shared" si="252"/>
        <v>22</v>
      </c>
      <c r="E2281" s="36">
        <v>26537</v>
      </c>
      <c r="F2281" s="7">
        <f>IFERROR(IF(INDEX('Temperature Data'!$AA$15:$AA$348,MATCH(LOLP!A2281,'Temperature Data'!$B$15:$B$348,0))&gt;IF(B2281=9,$G$2,LOLP!$F$2),1,0),0)</f>
        <v>0</v>
      </c>
      <c r="G2281" s="7">
        <f>SUMIFS(LOLP!$F$4:$F$8763,$C$4:$C$8763,$C2281,$B$4:$B$8763,$B2281,$D$4:$D$8763,$D2281)</f>
        <v>0</v>
      </c>
      <c r="H2281" s="7">
        <f>COUNTIFS(Calendar!$E$3:$E$367,LOLP!C2281,Calendar!$D$3:$D$367,LOLP!B2281)</f>
        <v>21</v>
      </c>
      <c r="I2281" s="7">
        <f ca="1">IF($F2281=1,OFFSET(start_norps,LOLP!$D2281+(1-$C2281)*24,LOLP!$B2281)*H2281/G2281,0)</f>
        <v>0</v>
      </c>
      <c r="J2281" s="7">
        <f ca="1">IF($F2281=1,OFFSET(start_33,LOLP!$D2281+(1-$C2281)*24,LOLP!$B2281)*H2281/G2281,0)</f>
        <v>0</v>
      </c>
      <c r="K2281" s="7">
        <f ca="1">IF($F2281,OFFSET(start_40,LOLP!$D2281+(1-$C2281)*24,LOLP!$B2281),0)</f>
        <v>0</v>
      </c>
      <c r="L2281" s="7">
        <f ca="1">IF($F2281,OFFSET(start_50,LOLP!$D2281+(1-$C2281)*24,LOLP!$B2281),0)</f>
        <v>0</v>
      </c>
      <c r="M2281" s="25">
        <f t="shared" ca="1" si="247"/>
        <v>0</v>
      </c>
      <c r="N2281" s="25">
        <f t="shared" ca="1" si="248"/>
        <v>0</v>
      </c>
      <c r="O2281" s="15" t="e">
        <f t="shared" ca="1" si="249"/>
        <v>#DIV/0!</v>
      </c>
      <c r="P2281" s="15" t="e">
        <f t="shared" ca="1" si="250"/>
        <v>#DIV/0!</v>
      </c>
    </row>
    <row r="2282" spans="1:16" x14ac:dyDescent="0.25">
      <c r="A2282" s="1">
        <f t="shared" si="251"/>
        <v>43195</v>
      </c>
      <c r="B2282" s="7">
        <f t="shared" si="246"/>
        <v>4</v>
      </c>
      <c r="C2282" s="4">
        <f>INDEX(Calendar!$E$3:$E$367,MATCH(LOLP!$A2282,Calendar!$B$3:$B$367,0))</f>
        <v>1</v>
      </c>
      <c r="D2282" s="2">
        <f t="shared" si="252"/>
        <v>23</v>
      </c>
      <c r="E2282" s="36">
        <v>24696</v>
      </c>
      <c r="F2282" s="7">
        <f>IFERROR(IF(INDEX('Temperature Data'!$AA$15:$AA$348,MATCH(LOLP!A2282,'Temperature Data'!$B$15:$B$348,0))&gt;IF(B2282=9,$G$2,LOLP!$F$2),1,0),0)</f>
        <v>0</v>
      </c>
      <c r="G2282" s="7">
        <f>SUMIFS(LOLP!$F$4:$F$8763,$C$4:$C$8763,$C2282,$B$4:$B$8763,$B2282,$D$4:$D$8763,$D2282)</f>
        <v>0</v>
      </c>
      <c r="H2282" s="7">
        <f>COUNTIFS(Calendar!$E$3:$E$367,LOLP!C2282,Calendar!$D$3:$D$367,LOLP!B2282)</f>
        <v>21</v>
      </c>
      <c r="I2282" s="7">
        <f ca="1">IF($F2282=1,OFFSET(start_norps,LOLP!$D2282+(1-$C2282)*24,LOLP!$B2282)*H2282/G2282,0)</f>
        <v>0</v>
      </c>
      <c r="J2282" s="7">
        <f ca="1">IF($F2282=1,OFFSET(start_33,LOLP!$D2282+(1-$C2282)*24,LOLP!$B2282)*H2282/G2282,0)</f>
        <v>0</v>
      </c>
      <c r="K2282" s="7">
        <f ca="1">IF($F2282,OFFSET(start_40,LOLP!$D2282+(1-$C2282)*24,LOLP!$B2282),0)</f>
        <v>0</v>
      </c>
      <c r="L2282" s="7">
        <f ca="1">IF($F2282,OFFSET(start_50,LOLP!$D2282+(1-$C2282)*24,LOLP!$B2282),0)</f>
        <v>0</v>
      </c>
      <c r="M2282" s="25">
        <f t="shared" ca="1" si="247"/>
        <v>0</v>
      </c>
      <c r="N2282" s="25">
        <f t="shared" ca="1" si="248"/>
        <v>0</v>
      </c>
      <c r="O2282" s="15" t="e">
        <f t="shared" ca="1" si="249"/>
        <v>#DIV/0!</v>
      </c>
      <c r="P2282" s="15" t="e">
        <f t="shared" ca="1" si="250"/>
        <v>#DIV/0!</v>
      </c>
    </row>
    <row r="2283" spans="1:16" x14ac:dyDescent="0.25">
      <c r="A2283" s="1">
        <f t="shared" si="251"/>
        <v>43195</v>
      </c>
      <c r="B2283" s="7">
        <f t="shared" si="246"/>
        <v>4</v>
      </c>
      <c r="C2283" s="4">
        <f>INDEX(Calendar!$E$3:$E$367,MATCH(LOLP!$A2283,Calendar!$B$3:$B$367,0))</f>
        <v>1</v>
      </c>
      <c r="D2283" s="2">
        <f t="shared" si="252"/>
        <v>24</v>
      </c>
      <c r="E2283" s="36">
        <v>22925</v>
      </c>
      <c r="F2283" s="7">
        <f>IFERROR(IF(INDEX('Temperature Data'!$AA$15:$AA$348,MATCH(LOLP!A2283,'Temperature Data'!$B$15:$B$348,0))&gt;IF(B2283=9,$G$2,LOLP!$F$2),1,0),0)</f>
        <v>0</v>
      </c>
      <c r="G2283" s="7">
        <f>SUMIFS(LOLP!$F$4:$F$8763,$C$4:$C$8763,$C2283,$B$4:$B$8763,$B2283,$D$4:$D$8763,$D2283)</f>
        <v>0</v>
      </c>
      <c r="H2283" s="7">
        <f>COUNTIFS(Calendar!$E$3:$E$367,LOLP!C2283,Calendar!$D$3:$D$367,LOLP!B2283)</f>
        <v>21</v>
      </c>
      <c r="I2283" s="7">
        <f ca="1">IF($F2283=1,OFFSET(start_norps,LOLP!$D2283+(1-$C2283)*24,LOLP!$B2283)*H2283/G2283,0)</f>
        <v>0</v>
      </c>
      <c r="J2283" s="7">
        <f ca="1">IF($F2283=1,OFFSET(start_33,LOLP!$D2283+(1-$C2283)*24,LOLP!$B2283)*H2283/G2283,0)</f>
        <v>0</v>
      </c>
      <c r="K2283" s="7">
        <f ca="1">IF($F2283,OFFSET(start_40,LOLP!$D2283+(1-$C2283)*24,LOLP!$B2283),0)</f>
        <v>0</v>
      </c>
      <c r="L2283" s="7">
        <f ca="1">IF($F2283,OFFSET(start_50,LOLP!$D2283+(1-$C2283)*24,LOLP!$B2283),0)</f>
        <v>0</v>
      </c>
      <c r="M2283" s="25">
        <f t="shared" ca="1" si="247"/>
        <v>0</v>
      </c>
      <c r="N2283" s="25">
        <f t="shared" ca="1" si="248"/>
        <v>0</v>
      </c>
      <c r="O2283" s="15" t="e">
        <f t="shared" ca="1" si="249"/>
        <v>#DIV/0!</v>
      </c>
      <c r="P2283" s="15" t="e">
        <f t="shared" ca="1" si="250"/>
        <v>#DIV/0!</v>
      </c>
    </row>
    <row r="2284" spans="1:16" x14ac:dyDescent="0.25">
      <c r="A2284" s="1">
        <f t="shared" si="251"/>
        <v>43196</v>
      </c>
      <c r="B2284" s="7">
        <f t="shared" si="246"/>
        <v>4</v>
      </c>
      <c r="C2284" s="4">
        <f>INDEX(Calendar!$E$3:$E$367,MATCH(LOLP!$A2284,Calendar!$B$3:$B$367,0))</f>
        <v>1</v>
      </c>
      <c r="D2284" s="2">
        <f t="shared" si="252"/>
        <v>1</v>
      </c>
      <c r="E2284" s="36">
        <v>21653</v>
      </c>
      <c r="F2284" s="7">
        <f>IFERROR(IF(INDEX('Temperature Data'!$AA$15:$AA$348,MATCH(LOLP!A2284,'Temperature Data'!$B$15:$B$348,0))&gt;IF(B2284=9,$G$2,LOLP!$F$2),1,0),0)</f>
        <v>0</v>
      </c>
      <c r="G2284" s="7">
        <f>SUMIFS(LOLP!$F$4:$F$8763,$C$4:$C$8763,$C2284,$B$4:$B$8763,$B2284,$D$4:$D$8763,$D2284)</f>
        <v>0</v>
      </c>
      <c r="H2284" s="7">
        <f>COUNTIFS(Calendar!$E$3:$E$367,LOLP!C2284,Calendar!$D$3:$D$367,LOLP!B2284)</f>
        <v>21</v>
      </c>
      <c r="I2284" s="7">
        <f ca="1">IF($F2284=1,OFFSET(start_norps,LOLP!$D2284+(1-$C2284)*24,LOLP!$B2284)*H2284/G2284,0)</f>
        <v>0</v>
      </c>
      <c r="J2284" s="7">
        <f ca="1">IF($F2284=1,OFFSET(start_33,LOLP!$D2284+(1-$C2284)*24,LOLP!$B2284)*H2284/G2284,0)</f>
        <v>0</v>
      </c>
      <c r="K2284" s="7">
        <f ca="1">IF($F2284,OFFSET(start_40,LOLP!$D2284+(1-$C2284)*24,LOLP!$B2284),0)</f>
        <v>0</v>
      </c>
      <c r="L2284" s="7">
        <f ca="1">IF($F2284,OFFSET(start_50,LOLP!$D2284+(1-$C2284)*24,LOLP!$B2284),0)</f>
        <v>0</v>
      </c>
      <c r="M2284" s="25">
        <f t="shared" ca="1" si="247"/>
        <v>0</v>
      </c>
      <c r="N2284" s="25">
        <f t="shared" ca="1" si="248"/>
        <v>0</v>
      </c>
      <c r="O2284" s="15" t="e">
        <f t="shared" ca="1" si="249"/>
        <v>#DIV/0!</v>
      </c>
      <c r="P2284" s="15" t="e">
        <f t="shared" ca="1" si="250"/>
        <v>#DIV/0!</v>
      </c>
    </row>
    <row r="2285" spans="1:16" x14ac:dyDescent="0.25">
      <c r="A2285" s="1">
        <f t="shared" si="251"/>
        <v>43196</v>
      </c>
      <c r="B2285" s="7">
        <f t="shared" si="246"/>
        <v>4</v>
      </c>
      <c r="C2285" s="4">
        <f>INDEX(Calendar!$E$3:$E$367,MATCH(LOLP!$A2285,Calendar!$B$3:$B$367,0))</f>
        <v>1</v>
      </c>
      <c r="D2285" s="2">
        <f t="shared" si="252"/>
        <v>2</v>
      </c>
      <c r="E2285" s="36">
        <v>20780</v>
      </c>
      <c r="F2285" s="7">
        <f>IFERROR(IF(INDEX('Temperature Data'!$AA$15:$AA$348,MATCH(LOLP!A2285,'Temperature Data'!$B$15:$B$348,0))&gt;IF(B2285=9,$G$2,LOLP!$F$2),1,0),0)</f>
        <v>0</v>
      </c>
      <c r="G2285" s="7">
        <f>SUMIFS(LOLP!$F$4:$F$8763,$C$4:$C$8763,$C2285,$B$4:$B$8763,$B2285,$D$4:$D$8763,$D2285)</f>
        <v>0</v>
      </c>
      <c r="H2285" s="7">
        <f>COUNTIFS(Calendar!$E$3:$E$367,LOLP!C2285,Calendar!$D$3:$D$367,LOLP!B2285)</f>
        <v>21</v>
      </c>
      <c r="I2285" s="7">
        <f ca="1">IF($F2285=1,OFFSET(start_norps,LOLP!$D2285+(1-$C2285)*24,LOLP!$B2285)*H2285/G2285,0)</f>
        <v>0</v>
      </c>
      <c r="J2285" s="7">
        <f ca="1">IF($F2285=1,OFFSET(start_33,LOLP!$D2285+(1-$C2285)*24,LOLP!$B2285)*H2285/G2285,0)</f>
        <v>0</v>
      </c>
      <c r="K2285" s="7">
        <f ca="1">IF($F2285,OFFSET(start_40,LOLP!$D2285+(1-$C2285)*24,LOLP!$B2285),0)</f>
        <v>0</v>
      </c>
      <c r="L2285" s="7">
        <f ca="1">IF($F2285,OFFSET(start_50,LOLP!$D2285+(1-$C2285)*24,LOLP!$B2285),0)</f>
        <v>0</v>
      </c>
      <c r="M2285" s="25">
        <f t="shared" ca="1" si="247"/>
        <v>0</v>
      </c>
      <c r="N2285" s="25">
        <f t="shared" ca="1" si="248"/>
        <v>0</v>
      </c>
      <c r="O2285" s="15" t="e">
        <f t="shared" ca="1" si="249"/>
        <v>#DIV/0!</v>
      </c>
      <c r="P2285" s="15" t="e">
        <f t="shared" ca="1" si="250"/>
        <v>#DIV/0!</v>
      </c>
    </row>
    <row r="2286" spans="1:16" x14ac:dyDescent="0.25">
      <c r="A2286" s="1">
        <f t="shared" si="251"/>
        <v>43196</v>
      </c>
      <c r="B2286" s="7">
        <f t="shared" si="246"/>
        <v>4</v>
      </c>
      <c r="C2286" s="4">
        <f>INDEX(Calendar!$E$3:$E$367,MATCH(LOLP!$A2286,Calendar!$B$3:$B$367,0))</f>
        <v>1</v>
      </c>
      <c r="D2286" s="2">
        <f t="shared" si="252"/>
        <v>3</v>
      </c>
      <c r="E2286" s="36">
        <v>20102</v>
      </c>
      <c r="F2286" s="7">
        <f>IFERROR(IF(INDEX('Temperature Data'!$AA$15:$AA$348,MATCH(LOLP!A2286,'Temperature Data'!$B$15:$B$348,0))&gt;IF(B2286=9,$G$2,LOLP!$F$2),1,0),0)</f>
        <v>0</v>
      </c>
      <c r="G2286" s="7">
        <f>SUMIFS(LOLP!$F$4:$F$8763,$C$4:$C$8763,$C2286,$B$4:$B$8763,$B2286,$D$4:$D$8763,$D2286)</f>
        <v>0</v>
      </c>
      <c r="H2286" s="7">
        <f>COUNTIFS(Calendar!$E$3:$E$367,LOLP!C2286,Calendar!$D$3:$D$367,LOLP!B2286)</f>
        <v>21</v>
      </c>
      <c r="I2286" s="7">
        <f ca="1">IF($F2286=1,OFFSET(start_norps,LOLP!$D2286+(1-$C2286)*24,LOLP!$B2286)*H2286/G2286,0)</f>
        <v>0</v>
      </c>
      <c r="J2286" s="7">
        <f ca="1">IF($F2286=1,OFFSET(start_33,LOLP!$D2286+(1-$C2286)*24,LOLP!$B2286)*H2286/G2286,0)</f>
        <v>0</v>
      </c>
      <c r="K2286" s="7">
        <f ca="1">IF($F2286,OFFSET(start_40,LOLP!$D2286+(1-$C2286)*24,LOLP!$B2286),0)</f>
        <v>0</v>
      </c>
      <c r="L2286" s="7">
        <f ca="1">IF($F2286,OFFSET(start_50,LOLP!$D2286+(1-$C2286)*24,LOLP!$B2286),0)</f>
        <v>0</v>
      </c>
      <c r="M2286" s="25">
        <f t="shared" ca="1" si="247"/>
        <v>0</v>
      </c>
      <c r="N2286" s="25">
        <f t="shared" ca="1" si="248"/>
        <v>0</v>
      </c>
      <c r="O2286" s="15" t="e">
        <f t="shared" ca="1" si="249"/>
        <v>#DIV/0!</v>
      </c>
      <c r="P2286" s="15" t="e">
        <f t="shared" ca="1" si="250"/>
        <v>#DIV/0!</v>
      </c>
    </row>
    <row r="2287" spans="1:16" x14ac:dyDescent="0.25">
      <c r="A2287" s="1">
        <f t="shared" si="251"/>
        <v>43196</v>
      </c>
      <c r="B2287" s="7">
        <f t="shared" si="246"/>
        <v>4</v>
      </c>
      <c r="C2287" s="4">
        <f>INDEX(Calendar!$E$3:$E$367,MATCH(LOLP!$A2287,Calendar!$B$3:$B$367,0))</f>
        <v>1</v>
      </c>
      <c r="D2287" s="2">
        <f t="shared" si="252"/>
        <v>4</v>
      </c>
      <c r="E2287" s="36">
        <v>19897</v>
      </c>
      <c r="F2287" s="7">
        <f>IFERROR(IF(INDEX('Temperature Data'!$AA$15:$AA$348,MATCH(LOLP!A2287,'Temperature Data'!$B$15:$B$348,0))&gt;IF(B2287=9,$G$2,LOLP!$F$2),1,0),0)</f>
        <v>0</v>
      </c>
      <c r="G2287" s="7">
        <f>SUMIFS(LOLP!$F$4:$F$8763,$C$4:$C$8763,$C2287,$B$4:$B$8763,$B2287,$D$4:$D$8763,$D2287)</f>
        <v>0</v>
      </c>
      <c r="H2287" s="7">
        <f>COUNTIFS(Calendar!$E$3:$E$367,LOLP!C2287,Calendar!$D$3:$D$367,LOLP!B2287)</f>
        <v>21</v>
      </c>
      <c r="I2287" s="7">
        <f ca="1">IF($F2287=1,OFFSET(start_norps,LOLP!$D2287+(1-$C2287)*24,LOLP!$B2287)*H2287/G2287,0)</f>
        <v>0</v>
      </c>
      <c r="J2287" s="7">
        <f ca="1">IF($F2287=1,OFFSET(start_33,LOLP!$D2287+(1-$C2287)*24,LOLP!$B2287)*H2287/G2287,0)</f>
        <v>0</v>
      </c>
      <c r="K2287" s="7">
        <f ca="1">IF($F2287,OFFSET(start_40,LOLP!$D2287+(1-$C2287)*24,LOLP!$B2287),0)</f>
        <v>0</v>
      </c>
      <c r="L2287" s="7">
        <f ca="1">IF($F2287,OFFSET(start_50,LOLP!$D2287+(1-$C2287)*24,LOLP!$B2287),0)</f>
        <v>0</v>
      </c>
      <c r="M2287" s="25">
        <f t="shared" ca="1" si="247"/>
        <v>0</v>
      </c>
      <c r="N2287" s="25">
        <f t="shared" ca="1" si="248"/>
        <v>0</v>
      </c>
      <c r="O2287" s="15" t="e">
        <f t="shared" ca="1" si="249"/>
        <v>#DIV/0!</v>
      </c>
      <c r="P2287" s="15" t="e">
        <f t="shared" ca="1" si="250"/>
        <v>#DIV/0!</v>
      </c>
    </row>
    <row r="2288" spans="1:16" x14ac:dyDescent="0.25">
      <c r="A2288" s="1">
        <f t="shared" si="251"/>
        <v>43196</v>
      </c>
      <c r="B2288" s="7">
        <f t="shared" si="246"/>
        <v>4</v>
      </c>
      <c r="C2288" s="4">
        <f>INDEX(Calendar!$E$3:$E$367,MATCH(LOLP!$A2288,Calendar!$B$3:$B$367,0))</f>
        <v>1</v>
      </c>
      <c r="D2288" s="2">
        <f t="shared" si="252"/>
        <v>5</v>
      </c>
      <c r="E2288" s="36">
        <v>20354</v>
      </c>
      <c r="F2288" s="7">
        <f>IFERROR(IF(INDEX('Temperature Data'!$AA$15:$AA$348,MATCH(LOLP!A2288,'Temperature Data'!$B$15:$B$348,0))&gt;IF(B2288=9,$G$2,LOLP!$F$2),1,0),0)</f>
        <v>0</v>
      </c>
      <c r="G2288" s="7">
        <f>SUMIFS(LOLP!$F$4:$F$8763,$C$4:$C$8763,$C2288,$B$4:$B$8763,$B2288,$D$4:$D$8763,$D2288)</f>
        <v>0</v>
      </c>
      <c r="H2288" s="7">
        <f>COUNTIFS(Calendar!$E$3:$E$367,LOLP!C2288,Calendar!$D$3:$D$367,LOLP!B2288)</f>
        <v>21</v>
      </c>
      <c r="I2288" s="7">
        <f ca="1">IF($F2288=1,OFFSET(start_norps,LOLP!$D2288+(1-$C2288)*24,LOLP!$B2288)*H2288/G2288,0)</f>
        <v>0</v>
      </c>
      <c r="J2288" s="7">
        <f ca="1">IF($F2288=1,OFFSET(start_33,LOLP!$D2288+(1-$C2288)*24,LOLP!$B2288)*H2288/G2288,0)</f>
        <v>0</v>
      </c>
      <c r="K2288" s="7">
        <f ca="1">IF($F2288,OFFSET(start_40,LOLP!$D2288+(1-$C2288)*24,LOLP!$B2288),0)</f>
        <v>0</v>
      </c>
      <c r="L2288" s="7">
        <f ca="1">IF($F2288,OFFSET(start_50,LOLP!$D2288+(1-$C2288)*24,LOLP!$B2288),0)</f>
        <v>0</v>
      </c>
      <c r="M2288" s="25">
        <f t="shared" ca="1" si="247"/>
        <v>0</v>
      </c>
      <c r="N2288" s="25">
        <f t="shared" ca="1" si="248"/>
        <v>0</v>
      </c>
      <c r="O2288" s="15" t="e">
        <f t="shared" ca="1" si="249"/>
        <v>#DIV/0!</v>
      </c>
      <c r="P2288" s="15" t="e">
        <f t="shared" ca="1" si="250"/>
        <v>#DIV/0!</v>
      </c>
    </row>
    <row r="2289" spans="1:16" x14ac:dyDescent="0.25">
      <c r="A2289" s="1">
        <f t="shared" si="251"/>
        <v>43196</v>
      </c>
      <c r="B2289" s="7">
        <f t="shared" si="246"/>
        <v>4</v>
      </c>
      <c r="C2289" s="4">
        <f>INDEX(Calendar!$E$3:$E$367,MATCH(LOLP!$A2289,Calendar!$B$3:$B$367,0))</f>
        <v>1</v>
      </c>
      <c r="D2289" s="2">
        <f t="shared" si="252"/>
        <v>6</v>
      </c>
      <c r="E2289" s="36">
        <v>21560</v>
      </c>
      <c r="F2289" s="7">
        <f>IFERROR(IF(INDEX('Temperature Data'!$AA$15:$AA$348,MATCH(LOLP!A2289,'Temperature Data'!$B$15:$B$348,0))&gt;IF(B2289=9,$G$2,LOLP!$F$2),1,0),0)</f>
        <v>0</v>
      </c>
      <c r="G2289" s="7">
        <f>SUMIFS(LOLP!$F$4:$F$8763,$C$4:$C$8763,$C2289,$B$4:$B$8763,$B2289,$D$4:$D$8763,$D2289)</f>
        <v>0</v>
      </c>
      <c r="H2289" s="7">
        <f>COUNTIFS(Calendar!$E$3:$E$367,LOLP!C2289,Calendar!$D$3:$D$367,LOLP!B2289)</f>
        <v>21</v>
      </c>
      <c r="I2289" s="7">
        <f ca="1">IF($F2289=1,OFFSET(start_norps,LOLP!$D2289+(1-$C2289)*24,LOLP!$B2289)*H2289/G2289,0)</f>
        <v>0</v>
      </c>
      <c r="J2289" s="7">
        <f ca="1">IF($F2289=1,OFFSET(start_33,LOLP!$D2289+(1-$C2289)*24,LOLP!$B2289)*H2289/G2289,0)</f>
        <v>0</v>
      </c>
      <c r="K2289" s="7">
        <f ca="1">IF($F2289,OFFSET(start_40,LOLP!$D2289+(1-$C2289)*24,LOLP!$B2289),0)</f>
        <v>0</v>
      </c>
      <c r="L2289" s="7">
        <f ca="1">IF($F2289,OFFSET(start_50,LOLP!$D2289+(1-$C2289)*24,LOLP!$B2289),0)</f>
        <v>0</v>
      </c>
      <c r="M2289" s="25">
        <f t="shared" ca="1" si="247"/>
        <v>0</v>
      </c>
      <c r="N2289" s="25">
        <f t="shared" ca="1" si="248"/>
        <v>0</v>
      </c>
      <c r="O2289" s="15" t="e">
        <f t="shared" ca="1" si="249"/>
        <v>#DIV/0!</v>
      </c>
      <c r="P2289" s="15" t="e">
        <f t="shared" ca="1" si="250"/>
        <v>#DIV/0!</v>
      </c>
    </row>
    <row r="2290" spans="1:16" x14ac:dyDescent="0.25">
      <c r="A2290" s="1">
        <f t="shared" si="251"/>
        <v>43196</v>
      </c>
      <c r="B2290" s="7">
        <f t="shared" si="246"/>
        <v>4</v>
      </c>
      <c r="C2290" s="4">
        <f>INDEX(Calendar!$E$3:$E$367,MATCH(LOLP!$A2290,Calendar!$B$3:$B$367,0))</f>
        <v>1</v>
      </c>
      <c r="D2290" s="2">
        <f t="shared" si="252"/>
        <v>7</v>
      </c>
      <c r="E2290" s="36">
        <v>23421</v>
      </c>
      <c r="F2290" s="7">
        <f>IFERROR(IF(INDEX('Temperature Data'!$AA$15:$AA$348,MATCH(LOLP!A2290,'Temperature Data'!$B$15:$B$348,0))&gt;IF(B2290=9,$G$2,LOLP!$F$2),1,0),0)</f>
        <v>0</v>
      </c>
      <c r="G2290" s="7">
        <f>SUMIFS(LOLP!$F$4:$F$8763,$C$4:$C$8763,$C2290,$B$4:$B$8763,$B2290,$D$4:$D$8763,$D2290)</f>
        <v>0</v>
      </c>
      <c r="H2290" s="7">
        <f>COUNTIFS(Calendar!$E$3:$E$367,LOLP!C2290,Calendar!$D$3:$D$367,LOLP!B2290)</f>
        <v>21</v>
      </c>
      <c r="I2290" s="7">
        <f ca="1">IF($F2290=1,OFFSET(start_norps,LOLP!$D2290+(1-$C2290)*24,LOLP!$B2290)*H2290/G2290,0)</f>
        <v>0</v>
      </c>
      <c r="J2290" s="7">
        <f ca="1">IF($F2290=1,OFFSET(start_33,LOLP!$D2290+(1-$C2290)*24,LOLP!$B2290)*H2290/G2290,0)</f>
        <v>0</v>
      </c>
      <c r="K2290" s="7">
        <f ca="1">IF($F2290,OFFSET(start_40,LOLP!$D2290+(1-$C2290)*24,LOLP!$B2290),0)</f>
        <v>0</v>
      </c>
      <c r="L2290" s="7">
        <f ca="1">IF($F2290,OFFSET(start_50,LOLP!$D2290+(1-$C2290)*24,LOLP!$B2290),0)</f>
        <v>0</v>
      </c>
      <c r="M2290" s="25">
        <f t="shared" ca="1" si="247"/>
        <v>0</v>
      </c>
      <c r="N2290" s="25">
        <f t="shared" ca="1" si="248"/>
        <v>0</v>
      </c>
      <c r="O2290" s="15" t="e">
        <f t="shared" ca="1" si="249"/>
        <v>#DIV/0!</v>
      </c>
      <c r="P2290" s="15" t="e">
        <f t="shared" ca="1" si="250"/>
        <v>#DIV/0!</v>
      </c>
    </row>
    <row r="2291" spans="1:16" x14ac:dyDescent="0.25">
      <c r="A2291" s="1">
        <f t="shared" si="251"/>
        <v>43196</v>
      </c>
      <c r="B2291" s="7">
        <f t="shared" si="246"/>
        <v>4</v>
      </c>
      <c r="C2291" s="4">
        <f>INDEX(Calendar!$E$3:$E$367,MATCH(LOLP!$A2291,Calendar!$B$3:$B$367,0))</f>
        <v>1</v>
      </c>
      <c r="D2291" s="2">
        <f t="shared" si="252"/>
        <v>8</v>
      </c>
      <c r="E2291" s="36">
        <v>24492</v>
      </c>
      <c r="F2291" s="7">
        <f>IFERROR(IF(INDEX('Temperature Data'!$AA$15:$AA$348,MATCH(LOLP!A2291,'Temperature Data'!$B$15:$B$348,0))&gt;IF(B2291=9,$G$2,LOLP!$F$2),1,0),0)</f>
        <v>0</v>
      </c>
      <c r="G2291" s="7">
        <f>SUMIFS(LOLP!$F$4:$F$8763,$C$4:$C$8763,$C2291,$B$4:$B$8763,$B2291,$D$4:$D$8763,$D2291)</f>
        <v>0</v>
      </c>
      <c r="H2291" s="7">
        <f>COUNTIFS(Calendar!$E$3:$E$367,LOLP!C2291,Calendar!$D$3:$D$367,LOLP!B2291)</f>
        <v>21</v>
      </c>
      <c r="I2291" s="7">
        <f ca="1">IF($F2291=1,OFFSET(start_norps,LOLP!$D2291+(1-$C2291)*24,LOLP!$B2291)*H2291/G2291,0)</f>
        <v>0</v>
      </c>
      <c r="J2291" s="7">
        <f ca="1">IF($F2291=1,OFFSET(start_33,LOLP!$D2291+(1-$C2291)*24,LOLP!$B2291)*H2291/G2291,0)</f>
        <v>0</v>
      </c>
      <c r="K2291" s="7">
        <f ca="1">IF($F2291,OFFSET(start_40,LOLP!$D2291+(1-$C2291)*24,LOLP!$B2291),0)</f>
        <v>0</v>
      </c>
      <c r="L2291" s="7">
        <f ca="1">IF($F2291,OFFSET(start_50,LOLP!$D2291+(1-$C2291)*24,LOLP!$B2291),0)</f>
        <v>0</v>
      </c>
      <c r="M2291" s="25">
        <f t="shared" ca="1" si="247"/>
        <v>0</v>
      </c>
      <c r="N2291" s="25">
        <f t="shared" ca="1" si="248"/>
        <v>0</v>
      </c>
      <c r="O2291" s="15" t="e">
        <f t="shared" ca="1" si="249"/>
        <v>#DIV/0!</v>
      </c>
      <c r="P2291" s="15" t="e">
        <f t="shared" ca="1" si="250"/>
        <v>#DIV/0!</v>
      </c>
    </row>
    <row r="2292" spans="1:16" x14ac:dyDescent="0.25">
      <c r="A2292" s="1">
        <f t="shared" si="251"/>
        <v>43196</v>
      </c>
      <c r="B2292" s="7">
        <f t="shared" si="246"/>
        <v>4</v>
      </c>
      <c r="C2292" s="4">
        <f>INDEX(Calendar!$E$3:$E$367,MATCH(LOLP!$A2292,Calendar!$B$3:$B$367,0))</f>
        <v>1</v>
      </c>
      <c r="D2292" s="2">
        <f t="shared" si="252"/>
        <v>9</v>
      </c>
      <c r="E2292" s="36">
        <v>25003</v>
      </c>
      <c r="F2292" s="7">
        <f>IFERROR(IF(INDEX('Temperature Data'!$AA$15:$AA$348,MATCH(LOLP!A2292,'Temperature Data'!$B$15:$B$348,0))&gt;IF(B2292=9,$G$2,LOLP!$F$2),1,0),0)</f>
        <v>0</v>
      </c>
      <c r="G2292" s="7">
        <f>SUMIFS(LOLP!$F$4:$F$8763,$C$4:$C$8763,$C2292,$B$4:$B$8763,$B2292,$D$4:$D$8763,$D2292)</f>
        <v>0</v>
      </c>
      <c r="H2292" s="7">
        <f>COUNTIFS(Calendar!$E$3:$E$367,LOLP!C2292,Calendar!$D$3:$D$367,LOLP!B2292)</f>
        <v>21</v>
      </c>
      <c r="I2292" s="7">
        <f ca="1">IF($F2292=1,OFFSET(start_norps,LOLP!$D2292+(1-$C2292)*24,LOLP!$B2292)*H2292/G2292,0)</f>
        <v>0</v>
      </c>
      <c r="J2292" s="7">
        <f ca="1">IF($F2292=1,OFFSET(start_33,LOLP!$D2292+(1-$C2292)*24,LOLP!$B2292)*H2292/G2292,0)</f>
        <v>0</v>
      </c>
      <c r="K2292" s="7">
        <f ca="1">IF($F2292,OFFSET(start_40,LOLP!$D2292+(1-$C2292)*24,LOLP!$B2292),0)</f>
        <v>0</v>
      </c>
      <c r="L2292" s="7">
        <f ca="1">IF($F2292,OFFSET(start_50,LOLP!$D2292+(1-$C2292)*24,LOLP!$B2292),0)</f>
        <v>0</v>
      </c>
      <c r="M2292" s="25">
        <f t="shared" ca="1" si="247"/>
        <v>0</v>
      </c>
      <c r="N2292" s="25">
        <f t="shared" ca="1" si="248"/>
        <v>0</v>
      </c>
      <c r="O2292" s="15" t="e">
        <f t="shared" ca="1" si="249"/>
        <v>#DIV/0!</v>
      </c>
      <c r="P2292" s="15" t="e">
        <f t="shared" ca="1" si="250"/>
        <v>#DIV/0!</v>
      </c>
    </row>
    <row r="2293" spans="1:16" x14ac:dyDescent="0.25">
      <c r="A2293" s="1">
        <f t="shared" si="251"/>
        <v>43196</v>
      </c>
      <c r="B2293" s="7">
        <f t="shared" si="246"/>
        <v>4</v>
      </c>
      <c r="C2293" s="4">
        <f>INDEX(Calendar!$E$3:$E$367,MATCH(LOLP!$A2293,Calendar!$B$3:$B$367,0))</f>
        <v>1</v>
      </c>
      <c r="D2293" s="2">
        <f t="shared" si="252"/>
        <v>10</v>
      </c>
      <c r="E2293" s="36">
        <v>24970</v>
      </c>
      <c r="F2293" s="7">
        <f>IFERROR(IF(INDEX('Temperature Data'!$AA$15:$AA$348,MATCH(LOLP!A2293,'Temperature Data'!$B$15:$B$348,0))&gt;IF(B2293=9,$G$2,LOLP!$F$2),1,0),0)</f>
        <v>0</v>
      </c>
      <c r="G2293" s="7">
        <f>SUMIFS(LOLP!$F$4:$F$8763,$C$4:$C$8763,$C2293,$B$4:$B$8763,$B2293,$D$4:$D$8763,$D2293)</f>
        <v>0</v>
      </c>
      <c r="H2293" s="7">
        <f>COUNTIFS(Calendar!$E$3:$E$367,LOLP!C2293,Calendar!$D$3:$D$367,LOLP!B2293)</f>
        <v>21</v>
      </c>
      <c r="I2293" s="7">
        <f ca="1">IF($F2293=1,OFFSET(start_norps,LOLP!$D2293+(1-$C2293)*24,LOLP!$B2293)*H2293/G2293,0)</f>
        <v>0</v>
      </c>
      <c r="J2293" s="7">
        <f ca="1">IF($F2293=1,OFFSET(start_33,LOLP!$D2293+(1-$C2293)*24,LOLP!$B2293)*H2293/G2293,0)</f>
        <v>0</v>
      </c>
      <c r="K2293" s="7">
        <f ca="1">IF($F2293,OFFSET(start_40,LOLP!$D2293+(1-$C2293)*24,LOLP!$B2293),0)</f>
        <v>0</v>
      </c>
      <c r="L2293" s="7">
        <f ca="1">IF($F2293,OFFSET(start_50,LOLP!$D2293+(1-$C2293)*24,LOLP!$B2293),0)</f>
        <v>0</v>
      </c>
      <c r="M2293" s="25">
        <f t="shared" ca="1" si="247"/>
        <v>0</v>
      </c>
      <c r="N2293" s="25">
        <f t="shared" ca="1" si="248"/>
        <v>0</v>
      </c>
      <c r="O2293" s="15" t="e">
        <f t="shared" ca="1" si="249"/>
        <v>#DIV/0!</v>
      </c>
      <c r="P2293" s="15" t="e">
        <f t="shared" ca="1" si="250"/>
        <v>#DIV/0!</v>
      </c>
    </row>
    <row r="2294" spans="1:16" x14ac:dyDescent="0.25">
      <c r="A2294" s="1">
        <f t="shared" si="251"/>
        <v>43196</v>
      </c>
      <c r="B2294" s="7">
        <f t="shared" si="246"/>
        <v>4</v>
      </c>
      <c r="C2294" s="4">
        <f>INDEX(Calendar!$E$3:$E$367,MATCH(LOLP!$A2294,Calendar!$B$3:$B$367,0))</f>
        <v>1</v>
      </c>
      <c r="D2294" s="2">
        <f t="shared" si="252"/>
        <v>11</v>
      </c>
      <c r="E2294" s="36">
        <v>25235</v>
      </c>
      <c r="F2294" s="7">
        <f>IFERROR(IF(INDEX('Temperature Data'!$AA$15:$AA$348,MATCH(LOLP!A2294,'Temperature Data'!$B$15:$B$348,0))&gt;IF(B2294=9,$G$2,LOLP!$F$2),1,0),0)</f>
        <v>0</v>
      </c>
      <c r="G2294" s="7">
        <f>SUMIFS(LOLP!$F$4:$F$8763,$C$4:$C$8763,$C2294,$B$4:$B$8763,$B2294,$D$4:$D$8763,$D2294)</f>
        <v>0</v>
      </c>
      <c r="H2294" s="7">
        <f>COUNTIFS(Calendar!$E$3:$E$367,LOLP!C2294,Calendar!$D$3:$D$367,LOLP!B2294)</f>
        <v>21</v>
      </c>
      <c r="I2294" s="7">
        <f ca="1">IF($F2294=1,OFFSET(start_norps,LOLP!$D2294+(1-$C2294)*24,LOLP!$B2294)*H2294/G2294,0)</f>
        <v>0</v>
      </c>
      <c r="J2294" s="7">
        <f ca="1">IF($F2294=1,OFFSET(start_33,LOLP!$D2294+(1-$C2294)*24,LOLP!$B2294)*H2294/G2294,0)</f>
        <v>0</v>
      </c>
      <c r="K2294" s="7">
        <f ca="1">IF($F2294,OFFSET(start_40,LOLP!$D2294+(1-$C2294)*24,LOLP!$B2294),0)</f>
        <v>0</v>
      </c>
      <c r="L2294" s="7">
        <f ca="1">IF($F2294,OFFSET(start_50,LOLP!$D2294+(1-$C2294)*24,LOLP!$B2294),0)</f>
        <v>0</v>
      </c>
      <c r="M2294" s="25">
        <f t="shared" ca="1" si="247"/>
        <v>0</v>
      </c>
      <c r="N2294" s="25">
        <f t="shared" ca="1" si="248"/>
        <v>0</v>
      </c>
      <c r="O2294" s="15" t="e">
        <f t="shared" ca="1" si="249"/>
        <v>#DIV/0!</v>
      </c>
      <c r="P2294" s="15" t="e">
        <f t="shared" ca="1" si="250"/>
        <v>#DIV/0!</v>
      </c>
    </row>
    <row r="2295" spans="1:16" x14ac:dyDescent="0.25">
      <c r="A2295" s="1">
        <f t="shared" si="251"/>
        <v>43196</v>
      </c>
      <c r="B2295" s="7">
        <f t="shared" si="246"/>
        <v>4</v>
      </c>
      <c r="C2295" s="4">
        <f>INDEX(Calendar!$E$3:$E$367,MATCH(LOLP!$A2295,Calendar!$B$3:$B$367,0))</f>
        <v>1</v>
      </c>
      <c r="D2295" s="2">
        <f t="shared" si="252"/>
        <v>12</v>
      </c>
      <c r="E2295" s="36">
        <v>25257</v>
      </c>
      <c r="F2295" s="7">
        <f>IFERROR(IF(INDEX('Temperature Data'!$AA$15:$AA$348,MATCH(LOLP!A2295,'Temperature Data'!$B$15:$B$348,0))&gt;IF(B2295=9,$G$2,LOLP!$F$2),1,0),0)</f>
        <v>0</v>
      </c>
      <c r="G2295" s="7">
        <f>SUMIFS(LOLP!$F$4:$F$8763,$C$4:$C$8763,$C2295,$B$4:$B$8763,$B2295,$D$4:$D$8763,$D2295)</f>
        <v>0</v>
      </c>
      <c r="H2295" s="7">
        <f>COUNTIFS(Calendar!$E$3:$E$367,LOLP!C2295,Calendar!$D$3:$D$367,LOLP!B2295)</f>
        <v>21</v>
      </c>
      <c r="I2295" s="7">
        <f ca="1">IF($F2295=1,OFFSET(start_norps,LOLP!$D2295+(1-$C2295)*24,LOLP!$B2295)*H2295/G2295,0)</f>
        <v>0</v>
      </c>
      <c r="J2295" s="7">
        <f ca="1">IF($F2295=1,OFFSET(start_33,LOLP!$D2295+(1-$C2295)*24,LOLP!$B2295)*H2295/G2295,0)</f>
        <v>0</v>
      </c>
      <c r="K2295" s="7">
        <f ca="1">IF($F2295,OFFSET(start_40,LOLP!$D2295+(1-$C2295)*24,LOLP!$B2295),0)</f>
        <v>0</v>
      </c>
      <c r="L2295" s="7">
        <f ca="1">IF($F2295,OFFSET(start_50,LOLP!$D2295+(1-$C2295)*24,LOLP!$B2295),0)</f>
        <v>0</v>
      </c>
      <c r="M2295" s="25">
        <f t="shared" ca="1" si="247"/>
        <v>0</v>
      </c>
      <c r="N2295" s="25">
        <f t="shared" ca="1" si="248"/>
        <v>0</v>
      </c>
      <c r="O2295" s="15" t="e">
        <f t="shared" ca="1" si="249"/>
        <v>#DIV/0!</v>
      </c>
      <c r="P2295" s="15" t="e">
        <f t="shared" ca="1" si="250"/>
        <v>#DIV/0!</v>
      </c>
    </row>
    <row r="2296" spans="1:16" x14ac:dyDescent="0.25">
      <c r="A2296" s="1">
        <f t="shared" si="251"/>
        <v>43196</v>
      </c>
      <c r="B2296" s="7">
        <f t="shared" si="246"/>
        <v>4</v>
      </c>
      <c r="C2296" s="4">
        <f>INDEX(Calendar!$E$3:$E$367,MATCH(LOLP!$A2296,Calendar!$B$3:$B$367,0))</f>
        <v>1</v>
      </c>
      <c r="D2296" s="2">
        <f t="shared" si="252"/>
        <v>13</v>
      </c>
      <c r="E2296" s="36">
        <v>25291</v>
      </c>
      <c r="F2296" s="7">
        <f>IFERROR(IF(INDEX('Temperature Data'!$AA$15:$AA$348,MATCH(LOLP!A2296,'Temperature Data'!$B$15:$B$348,0))&gt;IF(B2296=9,$G$2,LOLP!$F$2),1,0),0)</f>
        <v>0</v>
      </c>
      <c r="G2296" s="7">
        <f>SUMIFS(LOLP!$F$4:$F$8763,$C$4:$C$8763,$C2296,$B$4:$B$8763,$B2296,$D$4:$D$8763,$D2296)</f>
        <v>0</v>
      </c>
      <c r="H2296" s="7">
        <f>COUNTIFS(Calendar!$E$3:$E$367,LOLP!C2296,Calendar!$D$3:$D$367,LOLP!B2296)</f>
        <v>21</v>
      </c>
      <c r="I2296" s="7">
        <f ca="1">IF($F2296=1,OFFSET(start_norps,LOLP!$D2296+(1-$C2296)*24,LOLP!$B2296)*H2296/G2296,0)</f>
        <v>0</v>
      </c>
      <c r="J2296" s="7">
        <f ca="1">IF($F2296=1,OFFSET(start_33,LOLP!$D2296+(1-$C2296)*24,LOLP!$B2296)*H2296/G2296,0)</f>
        <v>0</v>
      </c>
      <c r="K2296" s="7">
        <f ca="1">IF($F2296,OFFSET(start_40,LOLP!$D2296+(1-$C2296)*24,LOLP!$B2296),0)</f>
        <v>0</v>
      </c>
      <c r="L2296" s="7">
        <f ca="1">IF($F2296,OFFSET(start_50,LOLP!$D2296+(1-$C2296)*24,LOLP!$B2296),0)</f>
        <v>0</v>
      </c>
      <c r="M2296" s="25">
        <f t="shared" ca="1" si="247"/>
        <v>0</v>
      </c>
      <c r="N2296" s="25">
        <f t="shared" ca="1" si="248"/>
        <v>0</v>
      </c>
      <c r="O2296" s="15" t="e">
        <f t="shared" ca="1" si="249"/>
        <v>#DIV/0!</v>
      </c>
      <c r="P2296" s="15" t="e">
        <f t="shared" ca="1" si="250"/>
        <v>#DIV/0!</v>
      </c>
    </row>
    <row r="2297" spans="1:16" x14ac:dyDescent="0.25">
      <c r="A2297" s="1">
        <f t="shared" si="251"/>
        <v>43196</v>
      </c>
      <c r="B2297" s="7">
        <f t="shared" si="246"/>
        <v>4</v>
      </c>
      <c r="C2297" s="4">
        <f>INDEX(Calendar!$E$3:$E$367,MATCH(LOLP!$A2297,Calendar!$B$3:$B$367,0))</f>
        <v>1</v>
      </c>
      <c r="D2297" s="2">
        <f t="shared" si="252"/>
        <v>14</v>
      </c>
      <c r="E2297" s="36">
        <v>25140</v>
      </c>
      <c r="F2297" s="7">
        <f>IFERROR(IF(INDEX('Temperature Data'!$AA$15:$AA$348,MATCH(LOLP!A2297,'Temperature Data'!$B$15:$B$348,0))&gt;IF(B2297=9,$G$2,LOLP!$F$2),1,0),0)</f>
        <v>0</v>
      </c>
      <c r="G2297" s="7">
        <f>SUMIFS(LOLP!$F$4:$F$8763,$C$4:$C$8763,$C2297,$B$4:$B$8763,$B2297,$D$4:$D$8763,$D2297)</f>
        <v>0</v>
      </c>
      <c r="H2297" s="7">
        <f>COUNTIFS(Calendar!$E$3:$E$367,LOLP!C2297,Calendar!$D$3:$D$367,LOLP!B2297)</f>
        <v>21</v>
      </c>
      <c r="I2297" s="7">
        <f ca="1">IF($F2297=1,OFFSET(start_norps,LOLP!$D2297+(1-$C2297)*24,LOLP!$B2297)*H2297/G2297,0)</f>
        <v>0</v>
      </c>
      <c r="J2297" s="7">
        <f ca="1">IF($F2297=1,OFFSET(start_33,LOLP!$D2297+(1-$C2297)*24,LOLP!$B2297)*H2297/G2297,0)</f>
        <v>0</v>
      </c>
      <c r="K2297" s="7">
        <f ca="1">IF($F2297,OFFSET(start_40,LOLP!$D2297+(1-$C2297)*24,LOLP!$B2297),0)</f>
        <v>0</v>
      </c>
      <c r="L2297" s="7">
        <f ca="1">IF($F2297,OFFSET(start_50,LOLP!$D2297+(1-$C2297)*24,LOLP!$B2297),0)</f>
        <v>0</v>
      </c>
      <c r="M2297" s="25">
        <f t="shared" ca="1" si="247"/>
        <v>0</v>
      </c>
      <c r="N2297" s="25">
        <f t="shared" ca="1" si="248"/>
        <v>0</v>
      </c>
      <c r="O2297" s="15" t="e">
        <f t="shared" ca="1" si="249"/>
        <v>#DIV/0!</v>
      </c>
      <c r="P2297" s="15" t="e">
        <f t="shared" ca="1" si="250"/>
        <v>#DIV/0!</v>
      </c>
    </row>
    <row r="2298" spans="1:16" x14ac:dyDescent="0.25">
      <c r="A2298" s="1">
        <f t="shared" si="251"/>
        <v>43196</v>
      </c>
      <c r="B2298" s="7">
        <f t="shared" si="246"/>
        <v>4</v>
      </c>
      <c r="C2298" s="4">
        <f>INDEX(Calendar!$E$3:$E$367,MATCH(LOLP!$A2298,Calendar!$B$3:$B$367,0))</f>
        <v>1</v>
      </c>
      <c r="D2298" s="2">
        <f t="shared" si="252"/>
        <v>15</v>
      </c>
      <c r="E2298" s="36">
        <v>25324</v>
      </c>
      <c r="F2298" s="7">
        <f>IFERROR(IF(INDEX('Temperature Data'!$AA$15:$AA$348,MATCH(LOLP!A2298,'Temperature Data'!$B$15:$B$348,0))&gt;IF(B2298=9,$G$2,LOLP!$F$2),1,0),0)</f>
        <v>0</v>
      </c>
      <c r="G2298" s="7">
        <f>SUMIFS(LOLP!$F$4:$F$8763,$C$4:$C$8763,$C2298,$B$4:$B$8763,$B2298,$D$4:$D$8763,$D2298)</f>
        <v>0</v>
      </c>
      <c r="H2298" s="7">
        <f>COUNTIFS(Calendar!$E$3:$E$367,LOLP!C2298,Calendar!$D$3:$D$367,LOLP!B2298)</f>
        <v>21</v>
      </c>
      <c r="I2298" s="7">
        <f ca="1">IF($F2298=1,OFFSET(start_norps,LOLP!$D2298+(1-$C2298)*24,LOLP!$B2298)*H2298/G2298,0)</f>
        <v>0</v>
      </c>
      <c r="J2298" s="7">
        <f ca="1">IF($F2298=1,OFFSET(start_33,LOLP!$D2298+(1-$C2298)*24,LOLP!$B2298)*H2298/G2298,0)</f>
        <v>0</v>
      </c>
      <c r="K2298" s="7">
        <f ca="1">IF($F2298,OFFSET(start_40,LOLP!$D2298+(1-$C2298)*24,LOLP!$B2298),0)</f>
        <v>0</v>
      </c>
      <c r="L2298" s="7">
        <f ca="1">IF($F2298,OFFSET(start_50,LOLP!$D2298+(1-$C2298)*24,LOLP!$B2298),0)</f>
        <v>0</v>
      </c>
      <c r="M2298" s="25">
        <f t="shared" ca="1" si="247"/>
        <v>0</v>
      </c>
      <c r="N2298" s="25">
        <f t="shared" ca="1" si="248"/>
        <v>0</v>
      </c>
      <c r="O2298" s="15" t="e">
        <f t="shared" ca="1" si="249"/>
        <v>#DIV/0!</v>
      </c>
      <c r="P2298" s="15" t="e">
        <f t="shared" ca="1" si="250"/>
        <v>#DIV/0!</v>
      </c>
    </row>
    <row r="2299" spans="1:16" x14ac:dyDescent="0.25">
      <c r="A2299" s="1">
        <f t="shared" si="251"/>
        <v>43196</v>
      </c>
      <c r="B2299" s="7">
        <f t="shared" si="246"/>
        <v>4</v>
      </c>
      <c r="C2299" s="4">
        <f>INDEX(Calendar!$E$3:$E$367,MATCH(LOLP!$A2299,Calendar!$B$3:$B$367,0))</f>
        <v>1</v>
      </c>
      <c r="D2299" s="2">
        <f t="shared" si="252"/>
        <v>16</v>
      </c>
      <c r="E2299" s="36">
        <v>25554</v>
      </c>
      <c r="F2299" s="7">
        <f>IFERROR(IF(INDEX('Temperature Data'!$AA$15:$AA$348,MATCH(LOLP!A2299,'Temperature Data'!$B$15:$B$348,0))&gt;IF(B2299=9,$G$2,LOLP!$F$2),1,0),0)</f>
        <v>0</v>
      </c>
      <c r="G2299" s="7">
        <f>SUMIFS(LOLP!$F$4:$F$8763,$C$4:$C$8763,$C2299,$B$4:$B$8763,$B2299,$D$4:$D$8763,$D2299)</f>
        <v>0</v>
      </c>
      <c r="H2299" s="7">
        <f>COUNTIFS(Calendar!$E$3:$E$367,LOLP!C2299,Calendar!$D$3:$D$367,LOLP!B2299)</f>
        <v>21</v>
      </c>
      <c r="I2299" s="7">
        <f ca="1">IF($F2299=1,OFFSET(start_norps,LOLP!$D2299+(1-$C2299)*24,LOLP!$B2299)*H2299/G2299,0)</f>
        <v>0</v>
      </c>
      <c r="J2299" s="7">
        <f ca="1">IF($F2299=1,OFFSET(start_33,LOLP!$D2299+(1-$C2299)*24,LOLP!$B2299)*H2299/G2299,0)</f>
        <v>0</v>
      </c>
      <c r="K2299" s="7">
        <f ca="1">IF($F2299,OFFSET(start_40,LOLP!$D2299+(1-$C2299)*24,LOLP!$B2299),0)</f>
        <v>0</v>
      </c>
      <c r="L2299" s="7">
        <f ca="1">IF($F2299,OFFSET(start_50,LOLP!$D2299+(1-$C2299)*24,LOLP!$B2299),0)</f>
        <v>0</v>
      </c>
      <c r="M2299" s="25">
        <f t="shared" ca="1" si="247"/>
        <v>0</v>
      </c>
      <c r="N2299" s="25">
        <f t="shared" ca="1" si="248"/>
        <v>0</v>
      </c>
      <c r="O2299" s="15" t="e">
        <f t="shared" ca="1" si="249"/>
        <v>#DIV/0!</v>
      </c>
      <c r="P2299" s="15" t="e">
        <f t="shared" ca="1" si="250"/>
        <v>#DIV/0!</v>
      </c>
    </row>
    <row r="2300" spans="1:16" x14ac:dyDescent="0.25">
      <c r="A2300" s="1">
        <f t="shared" si="251"/>
        <v>43196</v>
      </c>
      <c r="B2300" s="7">
        <f t="shared" si="246"/>
        <v>4</v>
      </c>
      <c r="C2300" s="4">
        <f>INDEX(Calendar!$E$3:$E$367,MATCH(LOLP!$A2300,Calendar!$B$3:$B$367,0))</f>
        <v>1</v>
      </c>
      <c r="D2300" s="2">
        <f t="shared" si="252"/>
        <v>17</v>
      </c>
      <c r="E2300" s="36">
        <v>25610</v>
      </c>
      <c r="F2300" s="7">
        <f>IFERROR(IF(INDEX('Temperature Data'!$AA$15:$AA$348,MATCH(LOLP!A2300,'Temperature Data'!$B$15:$B$348,0))&gt;IF(B2300=9,$G$2,LOLP!$F$2),1,0),0)</f>
        <v>0</v>
      </c>
      <c r="G2300" s="7">
        <f>SUMIFS(LOLP!$F$4:$F$8763,$C$4:$C$8763,$C2300,$B$4:$B$8763,$B2300,$D$4:$D$8763,$D2300)</f>
        <v>0</v>
      </c>
      <c r="H2300" s="7">
        <f>COUNTIFS(Calendar!$E$3:$E$367,LOLP!C2300,Calendar!$D$3:$D$367,LOLP!B2300)</f>
        <v>21</v>
      </c>
      <c r="I2300" s="7">
        <f ca="1">IF($F2300=1,OFFSET(start_norps,LOLP!$D2300+(1-$C2300)*24,LOLP!$B2300)*H2300/G2300,0)</f>
        <v>0</v>
      </c>
      <c r="J2300" s="7">
        <f ca="1">IF($F2300=1,OFFSET(start_33,LOLP!$D2300+(1-$C2300)*24,LOLP!$B2300)*H2300/G2300,0)</f>
        <v>0</v>
      </c>
      <c r="K2300" s="7">
        <f ca="1">IF($F2300,OFFSET(start_40,LOLP!$D2300+(1-$C2300)*24,LOLP!$B2300),0)</f>
        <v>0</v>
      </c>
      <c r="L2300" s="7">
        <f ca="1">IF($F2300,OFFSET(start_50,LOLP!$D2300+(1-$C2300)*24,LOLP!$B2300),0)</f>
        <v>0</v>
      </c>
      <c r="M2300" s="25">
        <f t="shared" ca="1" si="247"/>
        <v>0</v>
      </c>
      <c r="N2300" s="25">
        <f t="shared" ca="1" si="248"/>
        <v>0</v>
      </c>
      <c r="O2300" s="15" t="e">
        <f t="shared" ca="1" si="249"/>
        <v>#DIV/0!</v>
      </c>
      <c r="P2300" s="15" t="e">
        <f t="shared" ca="1" si="250"/>
        <v>#DIV/0!</v>
      </c>
    </row>
    <row r="2301" spans="1:16" x14ac:dyDescent="0.25">
      <c r="A2301" s="1">
        <f t="shared" si="251"/>
        <v>43196</v>
      </c>
      <c r="B2301" s="7">
        <f t="shared" si="246"/>
        <v>4</v>
      </c>
      <c r="C2301" s="4">
        <f>INDEX(Calendar!$E$3:$E$367,MATCH(LOLP!$A2301,Calendar!$B$3:$B$367,0))</f>
        <v>1</v>
      </c>
      <c r="D2301" s="2">
        <f t="shared" si="252"/>
        <v>18</v>
      </c>
      <c r="E2301" s="36">
        <v>25625</v>
      </c>
      <c r="F2301" s="7">
        <f>IFERROR(IF(INDEX('Temperature Data'!$AA$15:$AA$348,MATCH(LOLP!A2301,'Temperature Data'!$B$15:$B$348,0))&gt;IF(B2301=9,$G$2,LOLP!$F$2),1,0),0)</f>
        <v>0</v>
      </c>
      <c r="G2301" s="7">
        <f>SUMIFS(LOLP!$F$4:$F$8763,$C$4:$C$8763,$C2301,$B$4:$B$8763,$B2301,$D$4:$D$8763,$D2301)</f>
        <v>0</v>
      </c>
      <c r="H2301" s="7">
        <f>COUNTIFS(Calendar!$E$3:$E$367,LOLP!C2301,Calendar!$D$3:$D$367,LOLP!B2301)</f>
        <v>21</v>
      </c>
      <c r="I2301" s="7">
        <f ca="1">IF($F2301=1,OFFSET(start_norps,LOLP!$D2301+(1-$C2301)*24,LOLP!$B2301)*H2301/G2301,0)</f>
        <v>0</v>
      </c>
      <c r="J2301" s="7">
        <f ca="1">IF($F2301=1,OFFSET(start_33,LOLP!$D2301+(1-$C2301)*24,LOLP!$B2301)*H2301/G2301,0)</f>
        <v>0</v>
      </c>
      <c r="K2301" s="7">
        <f ca="1">IF($F2301,OFFSET(start_40,LOLP!$D2301+(1-$C2301)*24,LOLP!$B2301),0)</f>
        <v>0</v>
      </c>
      <c r="L2301" s="7">
        <f ca="1">IF($F2301,OFFSET(start_50,LOLP!$D2301+(1-$C2301)*24,LOLP!$B2301),0)</f>
        <v>0</v>
      </c>
      <c r="M2301" s="25">
        <f t="shared" ca="1" si="247"/>
        <v>0</v>
      </c>
      <c r="N2301" s="25">
        <f t="shared" ca="1" si="248"/>
        <v>0</v>
      </c>
      <c r="O2301" s="15" t="e">
        <f t="shared" ca="1" si="249"/>
        <v>#DIV/0!</v>
      </c>
      <c r="P2301" s="15" t="e">
        <f t="shared" ca="1" si="250"/>
        <v>#DIV/0!</v>
      </c>
    </row>
    <row r="2302" spans="1:16" x14ac:dyDescent="0.25">
      <c r="A2302" s="1">
        <f t="shared" si="251"/>
        <v>43196</v>
      </c>
      <c r="B2302" s="7">
        <f t="shared" si="246"/>
        <v>4</v>
      </c>
      <c r="C2302" s="4">
        <f>INDEX(Calendar!$E$3:$E$367,MATCH(LOLP!$A2302,Calendar!$B$3:$B$367,0))</f>
        <v>1</v>
      </c>
      <c r="D2302" s="2">
        <f t="shared" si="252"/>
        <v>19</v>
      </c>
      <c r="E2302" s="36">
        <v>25958</v>
      </c>
      <c r="F2302" s="7">
        <f>IFERROR(IF(INDEX('Temperature Data'!$AA$15:$AA$348,MATCH(LOLP!A2302,'Temperature Data'!$B$15:$B$348,0))&gt;IF(B2302=9,$G$2,LOLP!$F$2),1,0),0)</f>
        <v>0</v>
      </c>
      <c r="G2302" s="7">
        <f>SUMIFS(LOLP!$F$4:$F$8763,$C$4:$C$8763,$C2302,$B$4:$B$8763,$B2302,$D$4:$D$8763,$D2302)</f>
        <v>0</v>
      </c>
      <c r="H2302" s="7">
        <f>COUNTIFS(Calendar!$E$3:$E$367,LOLP!C2302,Calendar!$D$3:$D$367,LOLP!B2302)</f>
        <v>21</v>
      </c>
      <c r="I2302" s="7">
        <f ca="1">IF($F2302=1,OFFSET(start_norps,LOLP!$D2302+(1-$C2302)*24,LOLP!$B2302)*H2302/G2302,0)</f>
        <v>0</v>
      </c>
      <c r="J2302" s="7">
        <f ca="1">IF($F2302=1,OFFSET(start_33,LOLP!$D2302+(1-$C2302)*24,LOLP!$B2302)*H2302/G2302,0)</f>
        <v>0</v>
      </c>
      <c r="K2302" s="7">
        <f ca="1">IF($F2302,OFFSET(start_40,LOLP!$D2302+(1-$C2302)*24,LOLP!$B2302),0)</f>
        <v>0</v>
      </c>
      <c r="L2302" s="7">
        <f ca="1">IF($F2302,OFFSET(start_50,LOLP!$D2302+(1-$C2302)*24,LOLP!$B2302),0)</f>
        <v>0</v>
      </c>
      <c r="M2302" s="25">
        <f t="shared" ca="1" si="247"/>
        <v>0</v>
      </c>
      <c r="N2302" s="25">
        <f t="shared" ca="1" si="248"/>
        <v>0</v>
      </c>
      <c r="O2302" s="15" t="e">
        <f t="shared" ca="1" si="249"/>
        <v>#DIV/0!</v>
      </c>
      <c r="P2302" s="15" t="e">
        <f t="shared" ca="1" si="250"/>
        <v>#DIV/0!</v>
      </c>
    </row>
    <row r="2303" spans="1:16" x14ac:dyDescent="0.25">
      <c r="A2303" s="1">
        <f t="shared" si="251"/>
        <v>43196</v>
      </c>
      <c r="B2303" s="7">
        <f t="shared" si="246"/>
        <v>4</v>
      </c>
      <c r="C2303" s="4">
        <f>INDEX(Calendar!$E$3:$E$367,MATCH(LOLP!$A2303,Calendar!$B$3:$B$367,0))</f>
        <v>1</v>
      </c>
      <c r="D2303" s="2">
        <f t="shared" si="252"/>
        <v>20</v>
      </c>
      <c r="E2303" s="36">
        <v>26958</v>
      </c>
      <c r="F2303" s="7">
        <f>IFERROR(IF(INDEX('Temperature Data'!$AA$15:$AA$348,MATCH(LOLP!A2303,'Temperature Data'!$B$15:$B$348,0))&gt;IF(B2303=9,$G$2,LOLP!$F$2),1,0),0)</f>
        <v>0</v>
      </c>
      <c r="G2303" s="7">
        <f>SUMIFS(LOLP!$F$4:$F$8763,$C$4:$C$8763,$C2303,$B$4:$B$8763,$B2303,$D$4:$D$8763,$D2303)</f>
        <v>0</v>
      </c>
      <c r="H2303" s="7">
        <f>COUNTIFS(Calendar!$E$3:$E$367,LOLP!C2303,Calendar!$D$3:$D$367,LOLP!B2303)</f>
        <v>21</v>
      </c>
      <c r="I2303" s="7">
        <f ca="1">IF($F2303=1,OFFSET(start_norps,LOLP!$D2303+(1-$C2303)*24,LOLP!$B2303)*H2303/G2303,0)</f>
        <v>0</v>
      </c>
      <c r="J2303" s="7">
        <f ca="1">IF($F2303=1,OFFSET(start_33,LOLP!$D2303+(1-$C2303)*24,LOLP!$B2303)*H2303/G2303,0)</f>
        <v>0</v>
      </c>
      <c r="K2303" s="7">
        <f ca="1">IF($F2303,OFFSET(start_40,LOLP!$D2303+(1-$C2303)*24,LOLP!$B2303),0)</f>
        <v>0</v>
      </c>
      <c r="L2303" s="7">
        <f ca="1">IF($F2303,OFFSET(start_50,LOLP!$D2303+(1-$C2303)*24,LOLP!$B2303),0)</f>
        <v>0</v>
      </c>
      <c r="M2303" s="25">
        <f t="shared" ca="1" si="247"/>
        <v>0</v>
      </c>
      <c r="N2303" s="25">
        <f t="shared" ca="1" si="248"/>
        <v>0</v>
      </c>
      <c r="O2303" s="15" t="e">
        <f t="shared" ca="1" si="249"/>
        <v>#DIV/0!</v>
      </c>
      <c r="P2303" s="15" t="e">
        <f t="shared" ca="1" si="250"/>
        <v>#DIV/0!</v>
      </c>
    </row>
    <row r="2304" spans="1:16" x14ac:dyDescent="0.25">
      <c r="A2304" s="1">
        <f t="shared" si="251"/>
        <v>43196</v>
      </c>
      <c r="B2304" s="7">
        <f t="shared" si="246"/>
        <v>4</v>
      </c>
      <c r="C2304" s="4">
        <f>INDEX(Calendar!$E$3:$E$367,MATCH(LOLP!$A2304,Calendar!$B$3:$B$367,0))</f>
        <v>1</v>
      </c>
      <c r="D2304" s="2">
        <f t="shared" si="252"/>
        <v>21</v>
      </c>
      <c r="E2304" s="36">
        <v>26939</v>
      </c>
      <c r="F2304" s="7">
        <f>IFERROR(IF(INDEX('Temperature Data'!$AA$15:$AA$348,MATCH(LOLP!A2304,'Temperature Data'!$B$15:$B$348,0))&gt;IF(B2304=9,$G$2,LOLP!$F$2),1,0),0)</f>
        <v>0</v>
      </c>
      <c r="G2304" s="7">
        <f>SUMIFS(LOLP!$F$4:$F$8763,$C$4:$C$8763,$C2304,$B$4:$B$8763,$B2304,$D$4:$D$8763,$D2304)</f>
        <v>0</v>
      </c>
      <c r="H2304" s="7">
        <f>COUNTIFS(Calendar!$E$3:$E$367,LOLP!C2304,Calendar!$D$3:$D$367,LOLP!B2304)</f>
        <v>21</v>
      </c>
      <c r="I2304" s="7">
        <f ca="1">IF($F2304=1,OFFSET(start_norps,LOLP!$D2304+(1-$C2304)*24,LOLP!$B2304)*H2304/G2304,0)</f>
        <v>0</v>
      </c>
      <c r="J2304" s="7">
        <f ca="1">IF($F2304=1,OFFSET(start_33,LOLP!$D2304+(1-$C2304)*24,LOLP!$B2304)*H2304/G2304,0)</f>
        <v>0</v>
      </c>
      <c r="K2304" s="7">
        <f ca="1">IF($F2304,OFFSET(start_40,LOLP!$D2304+(1-$C2304)*24,LOLP!$B2304),0)</f>
        <v>0</v>
      </c>
      <c r="L2304" s="7">
        <f ca="1">IF($F2304,OFFSET(start_50,LOLP!$D2304+(1-$C2304)*24,LOLP!$B2304),0)</f>
        <v>0</v>
      </c>
      <c r="M2304" s="25">
        <f t="shared" ca="1" si="247"/>
        <v>0</v>
      </c>
      <c r="N2304" s="25">
        <f t="shared" ca="1" si="248"/>
        <v>0</v>
      </c>
      <c r="O2304" s="15" t="e">
        <f t="shared" ca="1" si="249"/>
        <v>#DIV/0!</v>
      </c>
      <c r="P2304" s="15" t="e">
        <f t="shared" ca="1" si="250"/>
        <v>#DIV/0!</v>
      </c>
    </row>
    <row r="2305" spans="1:16" x14ac:dyDescent="0.25">
      <c r="A2305" s="1">
        <f t="shared" si="251"/>
        <v>43196</v>
      </c>
      <c r="B2305" s="7">
        <f t="shared" si="246"/>
        <v>4</v>
      </c>
      <c r="C2305" s="4">
        <f>INDEX(Calendar!$E$3:$E$367,MATCH(LOLP!$A2305,Calendar!$B$3:$B$367,0))</f>
        <v>1</v>
      </c>
      <c r="D2305" s="2">
        <f t="shared" si="252"/>
        <v>22</v>
      </c>
      <c r="E2305" s="36">
        <v>25997</v>
      </c>
      <c r="F2305" s="7">
        <f>IFERROR(IF(INDEX('Temperature Data'!$AA$15:$AA$348,MATCH(LOLP!A2305,'Temperature Data'!$B$15:$B$348,0))&gt;IF(B2305=9,$G$2,LOLP!$F$2),1,0),0)</f>
        <v>0</v>
      </c>
      <c r="G2305" s="7">
        <f>SUMIFS(LOLP!$F$4:$F$8763,$C$4:$C$8763,$C2305,$B$4:$B$8763,$B2305,$D$4:$D$8763,$D2305)</f>
        <v>0</v>
      </c>
      <c r="H2305" s="7">
        <f>COUNTIFS(Calendar!$E$3:$E$367,LOLP!C2305,Calendar!$D$3:$D$367,LOLP!B2305)</f>
        <v>21</v>
      </c>
      <c r="I2305" s="7">
        <f ca="1">IF($F2305=1,OFFSET(start_norps,LOLP!$D2305+(1-$C2305)*24,LOLP!$B2305)*H2305/G2305,0)</f>
        <v>0</v>
      </c>
      <c r="J2305" s="7">
        <f ca="1">IF($F2305=1,OFFSET(start_33,LOLP!$D2305+(1-$C2305)*24,LOLP!$B2305)*H2305/G2305,0)</f>
        <v>0</v>
      </c>
      <c r="K2305" s="7">
        <f ca="1">IF($F2305,OFFSET(start_40,LOLP!$D2305+(1-$C2305)*24,LOLP!$B2305),0)</f>
        <v>0</v>
      </c>
      <c r="L2305" s="7">
        <f ca="1">IF($F2305,OFFSET(start_50,LOLP!$D2305+(1-$C2305)*24,LOLP!$B2305),0)</f>
        <v>0</v>
      </c>
      <c r="M2305" s="25">
        <f t="shared" ca="1" si="247"/>
        <v>0</v>
      </c>
      <c r="N2305" s="25">
        <f t="shared" ca="1" si="248"/>
        <v>0</v>
      </c>
      <c r="O2305" s="15" t="e">
        <f t="shared" ca="1" si="249"/>
        <v>#DIV/0!</v>
      </c>
      <c r="P2305" s="15" t="e">
        <f t="shared" ca="1" si="250"/>
        <v>#DIV/0!</v>
      </c>
    </row>
    <row r="2306" spans="1:16" x14ac:dyDescent="0.25">
      <c r="A2306" s="1">
        <f t="shared" si="251"/>
        <v>43196</v>
      </c>
      <c r="B2306" s="7">
        <f t="shared" si="246"/>
        <v>4</v>
      </c>
      <c r="C2306" s="4">
        <f>INDEX(Calendar!$E$3:$E$367,MATCH(LOLP!$A2306,Calendar!$B$3:$B$367,0))</f>
        <v>1</v>
      </c>
      <c r="D2306" s="2">
        <f t="shared" si="252"/>
        <v>23</v>
      </c>
      <c r="E2306" s="36">
        <v>24355</v>
      </c>
      <c r="F2306" s="7">
        <f>IFERROR(IF(INDEX('Temperature Data'!$AA$15:$AA$348,MATCH(LOLP!A2306,'Temperature Data'!$B$15:$B$348,0))&gt;IF(B2306=9,$G$2,LOLP!$F$2),1,0),0)</f>
        <v>0</v>
      </c>
      <c r="G2306" s="7">
        <f>SUMIFS(LOLP!$F$4:$F$8763,$C$4:$C$8763,$C2306,$B$4:$B$8763,$B2306,$D$4:$D$8763,$D2306)</f>
        <v>0</v>
      </c>
      <c r="H2306" s="7">
        <f>COUNTIFS(Calendar!$E$3:$E$367,LOLP!C2306,Calendar!$D$3:$D$367,LOLP!B2306)</f>
        <v>21</v>
      </c>
      <c r="I2306" s="7">
        <f ca="1">IF($F2306=1,OFFSET(start_norps,LOLP!$D2306+(1-$C2306)*24,LOLP!$B2306)*H2306/G2306,0)</f>
        <v>0</v>
      </c>
      <c r="J2306" s="7">
        <f ca="1">IF($F2306=1,OFFSET(start_33,LOLP!$D2306+(1-$C2306)*24,LOLP!$B2306)*H2306/G2306,0)</f>
        <v>0</v>
      </c>
      <c r="K2306" s="7">
        <f ca="1">IF($F2306,OFFSET(start_40,LOLP!$D2306+(1-$C2306)*24,LOLP!$B2306),0)</f>
        <v>0</v>
      </c>
      <c r="L2306" s="7">
        <f ca="1">IF($F2306,OFFSET(start_50,LOLP!$D2306+(1-$C2306)*24,LOLP!$B2306),0)</f>
        <v>0</v>
      </c>
      <c r="M2306" s="25">
        <f t="shared" ca="1" si="247"/>
        <v>0</v>
      </c>
      <c r="N2306" s="25">
        <f t="shared" ca="1" si="248"/>
        <v>0</v>
      </c>
      <c r="O2306" s="15" t="e">
        <f t="shared" ca="1" si="249"/>
        <v>#DIV/0!</v>
      </c>
      <c r="P2306" s="15" t="e">
        <f t="shared" ca="1" si="250"/>
        <v>#DIV/0!</v>
      </c>
    </row>
    <row r="2307" spans="1:16" x14ac:dyDescent="0.25">
      <c r="A2307" s="1">
        <f t="shared" si="251"/>
        <v>43196</v>
      </c>
      <c r="B2307" s="7">
        <f t="shared" si="246"/>
        <v>4</v>
      </c>
      <c r="C2307" s="4">
        <f>INDEX(Calendar!$E$3:$E$367,MATCH(LOLP!$A2307,Calendar!$B$3:$B$367,0))</f>
        <v>1</v>
      </c>
      <c r="D2307" s="2">
        <f t="shared" si="252"/>
        <v>24</v>
      </c>
      <c r="E2307" s="36">
        <v>22647</v>
      </c>
      <c r="F2307" s="7">
        <f>IFERROR(IF(INDEX('Temperature Data'!$AA$15:$AA$348,MATCH(LOLP!A2307,'Temperature Data'!$B$15:$B$348,0))&gt;IF(B2307=9,$G$2,LOLP!$F$2),1,0),0)</f>
        <v>0</v>
      </c>
      <c r="G2307" s="7">
        <f>SUMIFS(LOLP!$F$4:$F$8763,$C$4:$C$8763,$C2307,$B$4:$B$8763,$B2307,$D$4:$D$8763,$D2307)</f>
        <v>0</v>
      </c>
      <c r="H2307" s="7">
        <f>COUNTIFS(Calendar!$E$3:$E$367,LOLP!C2307,Calendar!$D$3:$D$367,LOLP!B2307)</f>
        <v>21</v>
      </c>
      <c r="I2307" s="7">
        <f ca="1">IF($F2307=1,OFFSET(start_norps,LOLP!$D2307+(1-$C2307)*24,LOLP!$B2307)*H2307/G2307,0)</f>
        <v>0</v>
      </c>
      <c r="J2307" s="7">
        <f ca="1">IF($F2307=1,OFFSET(start_33,LOLP!$D2307+(1-$C2307)*24,LOLP!$B2307)*H2307/G2307,0)</f>
        <v>0</v>
      </c>
      <c r="K2307" s="7">
        <f ca="1">IF($F2307,OFFSET(start_40,LOLP!$D2307+(1-$C2307)*24,LOLP!$B2307),0)</f>
        <v>0</v>
      </c>
      <c r="L2307" s="7">
        <f ca="1">IF($F2307,OFFSET(start_50,LOLP!$D2307+(1-$C2307)*24,LOLP!$B2307),0)</f>
        <v>0</v>
      </c>
      <c r="M2307" s="25">
        <f t="shared" ca="1" si="247"/>
        <v>0</v>
      </c>
      <c r="N2307" s="25">
        <f t="shared" ca="1" si="248"/>
        <v>0</v>
      </c>
      <c r="O2307" s="15" t="e">
        <f t="shared" ca="1" si="249"/>
        <v>#DIV/0!</v>
      </c>
      <c r="P2307" s="15" t="e">
        <f t="shared" ca="1" si="250"/>
        <v>#DIV/0!</v>
      </c>
    </row>
    <row r="2308" spans="1:16" x14ac:dyDescent="0.25">
      <c r="A2308" s="1">
        <f t="shared" si="251"/>
        <v>43197</v>
      </c>
      <c r="B2308" s="7">
        <f t="shared" si="246"/>
        <v>4</v>
      </c>
      <c r="C2308" s="4">
        <f>INDEX(Calendar!$E$3:$E$367,MATCH(LOLP!$A2308,Calendar!$B$3:$B$367,0))</f>
        <v>0</v>
      </c>
      <c r="D2308" s="2">
        <f t="shared" si="252"/>
        <v>1</v>
      </c>
      <c r="E2308" s="36">
        <v>21369</v>
      </c>
      <c r="F2308" s="7">
        <f>IFERROR(IF(INDEX('Temperature Data'!$AA$15:$AA$348,MATCH(LOLP!A2308,'Temperature Data'!$B$15:$B$348,0))&gt;IF(B2308=9,$G$2,LOLP!$F$2),1,0),0)</f>
        <v>0</v>
      </c>
      <c r="G2308" s="7">
        <f>SUMIFS(LOLP!$F$4:$F$8763,$C$4:$C$8763,$C2308,$B$4:$B$8763,$B2308,$D$4:$D$8763,$D2308)</f>
        <v>0</v>
      </c>
      <c r="H2308" s="7">
        <f>COUNTIFS(Calendar!$E$3:$E$367,LOLP!C2308,Calendar!$D$3:$D$367,LOLP!B2308)</f>
        <v>9</v>
      </c>
      <c r="I2308" s="7">
        <f ca="1">IF($F2308=1,OFFSET(start_norps,LOLP!$D2308+(1-$C2308)*24,LOLP!$B2308)*H2308/G2308,0)</f>
        <v>0</v>
      </c>
      <c r="J2308" s="7">
        <f ca="1">IF($F2308=1,OFFSET(start_33,LOLP!$D2308+(1-$C2308)*24,LOLP!$B2308)*H2308/G2308,0)</f>
        <v>0</v>
      </c>
      <c r="K2308" s="7">
        <f ca="1">IF($F2308,OFFSET(start_40,LOLP!$D2308+(1-$C2308)*24,LOLP!$B2308),0)</f>
        <v>0</v>
      </c>
      <c r="L2308" s="7">
        <f ca="1">IF($F2308,OFFSET(start_50,LOLP!$D2308+(1-$C2308)*24,LOLP!$B2308),0)</f>
        <v>0</v>
      </c>
      <c r="M2308" s="25">
        <f t="shared" ca="1" si="247"/>
        <v>0</v>
      </c>
      <c r="N2308" s="25">
        <f t="shared" ca="1" si="248"/>
        <v>0</v>
      </c>
      <c r="O2308" s="15" t="e">
        <f t="shared" ca="1" si="249"/>
        <v>#DIV/0!</v>
      </c>
      <c r="P2308" s="15" t="e">
        <f t="shared" ca="1" si="250"/>
        <v>#DIV/0!</v>
      </c>
    </row>
    <row r="2309" spans="1:16" x14ac:dyDescent="0.25">
      <c r="A2309" s="1">
        <f t="shared" si="251"/>
        <v>43197</v>
      </c>
      <c r="B2309" s="7">
        <f t="shared" ref="B2309:B2372" si="253">MONTH(A2309)</f>
        <v>4</v>
      </c>
      <c r="C2309" s="4">
        <f>INDEX(Calendar!$E$3:$E$367,MATCH(LOLP!$A2309,Calendar!$B$3:$B$367,0))</f>
        <v>0</v>
      </c>
      <c r="D2309" s="2">
        <f t="shared" si="252"/>
        <v>2</v>
      </c>
      <c r="E2309" s="36">
        <v>20406</v>
      </c>
      <c r="F2309" s="7">
        <f>IFERROR(IF(INDEX('Temperature Data'!$AA$15:$AA$348,MATCH(LOLP!A2309,'Temperature Data'!$B$15:$B$348,0))&gt;IF(B2309=9,$G$2,LOLP!$F$2),1,0),0)</f>
        <v>0</v>
      </c>
      <c r="G2309" s="7">
        <f>SUMIFS(LOLP!$F$4:$F$8763,$C$4:$C$8763,$C2309,$B$4:$B$8763,$B2309,$D$4:$D$8763,$D2309)</f>
        <v>0</v>
      </c>
      <c r="H2309" s="7">
        <f>COUNTIFS(Calendar!$E$3:$E$367,LOLP!C2309,Calendar!$D$3:$D$367,LOLP!B2309)</f>
        <v>9</v>
      </c>
      <c r="I2309" s="7">
        <f ca="1">IF($F2309=1,OFFSET(start_norps,LOLP!$D2309+(1-$C2309)*24,LOLP!$B2309)*H2309/G2309,0)</f>
        <v>0</v>
      </c>
      <c r="J2309" s="7">
        <f ca="1">IF($F2309=1,OFFSET(start_33,LOLP!$D2309+(1-$C2309)*24,LOLP!$B2309)*H2309/G2309,0)</f>
        <v>0</v>
      </c>
      <c r="K2309" s="7">
        <f ca="1">IF($F2309,OFFSET(start_40,LOLP!$D2309+(1-$C2309)*24,LOLP!$B2309),0)</f>
        <v>0</v>
      </c>
      <c r="L2309" s="7">
        <f ca="1">IF($F2309,OFFSET(start_50,LOLP!$D2309+(1-$C2309)*24,LOLP!$B2309),0)</f>
        <v>0</v>
      </c>
      <c r="M2309" s="25">
        <f t="shared" ref="M2309:M2372" ca="1" si="254">I2309/I$8764</f>
        <v>0</v>
      </c>
      <c r="N2309" s="25">
        <f t="shared" ref="N2309:N2372" ca="1" si="255">J2309/J$8764</f>
        <v>0</v>
      </c>
      <c r="O2309" s="15" t="e">
        <f t="shared" ref="O2309:O2372" ca="1" si="256">K2309/K$8764</f>
        <v>#DIV/0!</v>
      </c>
      <c r="P2309" s="15" t="e">
        <f t="shared" ref="P2309:P2372" ca="1" si="257">L2309/L$8764</f>
        <v>#DIV/0!</v>
      </c>
    </row>
    <row r="2310" spans="1:16" x14ac:dyDescent="0.25">
      <c r="A2310" s="1">
        <f t="shared" si="251"/>
        <v>43197</v>
      </c>
      <c r="B2310" s="7">
        <f t="shared" si="253"/>
        <v>4</v>
      </c>
      <c r="C2310" s="4">
        <f>INDEX(Calendar!$E$3:$E$367,MATCH(LOLP!$A2310,Calendar!$B$3:$B$367,0))</f>
        <v>0</v>
      </c>
      <c r="D2310" s="2">
        <f t="shared" si="252"/>
        <v>3</v>
      </c>
      <c r="E2310" s="36">
        <v>19822</v>
      </c>
      <c r="F2310" s="7">
        <f>IFERROR(IF(INDEX('Temperature Data'!$AA$15:$AA$348,MATCH(LOLP!A2310,'Temperature Data'!$B$15:$B$348,0))&gt;IF(B2310=9,$G$2,LOLP!$F$2),1,0),0)</f>
        <v>0</v>
      </c>
      <c r="G2310" s="7">
        <f>SUMIFS(LOLP!$F$4:$F$8763,$C$4:$C$8763,$C2310,$B$4:$B$8763,$B2310,$D$4:$D$8763,$D2310)</f>
        <v>0</v>
      </c>
      <c r="H2310" s="7">
        <f>COUNTIFS(Calendar!$E$3:$E$367,LOLP!C2310,Calendar!$D$3:$D$367,LOLP!B2310)</f>
        <v>9</v>
      </c>
      <c r="I2310" s="7">
        <f ca="1">IF($F2310=1,OFFSET(start_norps,LOLP!$D2310+(1-$C2310)*24,LOLP!$B2310)*H2310/G2310,0)</f>
        <v>0</v>
      </c>
      <c r="J2310" s="7">
        <f ca="1">IF($F2310=1,OFFSET(start_33,LOLP!$D2310+(1-$C2310)*24,LOLP!$B2310)*H2310/G2310,0)</f>
        <v>0</v>
      </c>
      <c r="K2310" s="7">
        <f ca="1">IF($F2310,OFFSET(start_40,LOLP!$D2310+(1-$C2310)*24,LOLP!$B2310),0)</f>
        <v>0</v>
      </c>
      <c r="L2310" s="7">
        <f ca="1">IF($F2310,OFFSET(start_50,LOLP!$D2310+(1-$C2310)*24,LOLP!$B2310),0)</f>
        <v>0</v>
      </c>
      <c r="M2310" s="25">
        <f t="shared" ca="1" si="254"/>
        <v>0</v>
      </c>
      <c r="N2310" s="25">
        <f t="shared" ca="1" si="255"/>
        <v>0</v>
      </c>
      <c r="O2310" s="15" t="e">
        <f t="shared" ca="1" si="256"/>
        <v>#DIV/0!</v>
      </c>
      <c r="P2310" s="15" t="e">
        <f t="shared" ca="1" si="257"/>
        <v>#DIV/0!</v>
      </c>
    </row>
    <row r="2311" spans="1:16" x14ac:dyDescent="0.25">
      <c r="A2311" s="1">
        <f t="shared" si="251"/>
        <v>43197</v>
      </c>
      <c r="B2311" s="7">
        <f t="shared" si="253"/>
        <v>4</v>
      </c>
      <c r="C2311" s="4">
        <f>INDEX(Calendar!$E$3:$E$367,MATCH(LOLP!$A2311,Calendar!$B$3:$B$367,0))</f>
        <v>0</v>
      </c>
      <c r="D2311" s="2">
        <f t="shared" si="252"/>
        <v>4</v>
      </c>
      <c r="E2311" s="36">
        <v>19456</v>
      </c>
      <c r="F2311" s="7">
        <f>IFERROR(IF(INDEX('Temperature Data'!$AA$15:$AA$348,MATCH(LOLP!A2311,'Temperature Data'!$B$15:$B$348,0))&gt;IF(B2311=9,$G$2,LOLP!$F$2),1,0),0)</f>
        <v>0</v>
      </c>
      <c r="G2311" s="7">
        <f>SUMIFS(LOLP!$F$4:$F$8763,$C$4:$C$8763,$C2311,$B$4:$B$8763,$B2311,$D$4:$D$8763,$D2311)</f>
        <v>0</v>
      </c>
      <c r="H2311" s="7">
        <f>COUNTIFS(Calendar!$E$3:$E$367,LOLP!C2311,Calendar!$D$3:$D$367,LOLP!B2311)</f>
        <v>9</v>
      </c>
      <c r="I2311" s="7">
        <f ca="1">IF($F2311=1,OFFSET(start_norps,LOLP!$D2311+(1-$C2311)*24,LOLP!$B2311)*H2311/G2311,0)</f>
        <v>0</v>
      </c>
      <c r="J2311" s="7">
        <f ca="1">IF($F2311=1,OFFSET(start_33,LOLP!$D2311+(1-$C2311)*24,LOLP!$B2311)*H2311/G2311,0)</f>
        <v>0</v>
      </c>
      <c r="K2311" s="7">
        <f ca="1">IF($F2311,OFFSET(start_40,LOLP!$D2311+(1-$C2311)*24,LOLP!$B2311),0)</f>
        <v>0</v>
      </c>
      <c r="L2311" s="7">
        <f ca="1">IF($F2311,OFFSET(start_50,LOLP!$D2311+(1-$C2311)*24,LOLP!$B2311),0)</f>
        <v>0</v>
      </c>
      <c r="M2311" s="25">
        <f t="shared" ca="1" si="254"/>
        <v>0</v>
      </c>
      <c r="N2311" s="25">
        <f t="shared" ca="1" si="255"/>
        <v>0</v>
      </c>
      <c r="O2311" s="15" t="e">
        <f t="shared" ca="1" si="256"/>
        <v>#DIV/0!</v>
      </c>
      <c r="P2311" s="15" t="e">
        <f t="shared" ca="1" si="257"/>
        <v>#DIV/0!</v>
      </c>
    </row>
    <row r="2312" spans="1:16" x14ac:dyDescent="0.25">
      <c r="A2312" s="1">
        <f t="shared" si="251"/>
        <v>43197</v>
      </c>
      <c r="B2312" s="7">
        <f t="shared" si="253"/>
        <v>4</v>
      </c>
      <c r="C2312" s="4">
        <f>INDEX(Calendar!$E$3:$E$367,MATCH(LOLP!$A2312,Calendar!$B$3:$B$367,0))</f>
        <v>0</v>
      </c>
      <c r="D2312" s="2">
        <f t="shared" si="252"/>
        <v>5</v>
      </c>
      <c r="E2312" s="36">
        <v>19575</v>
      </c>
      <c r="F2312" s="7">
        <f>IFERROR(IF(INDEX('Temperature Data'!$AA$15:$AA$348,MATCH(LOLP!A2312,'Temperature Data'!$B$15:$B$348,0))&gt;IF(B2312=9,$G$2,LOLP!$F$2),1,0),0)</f>
        <v>0</v>
      </c>
      <c r="G2312" s="7">
        <f>SUMIFS(LOLP!$F$4:$F$8763,$C$4:$C$8763,$C2312,$B$4:$B$8763,$B2312,$D$4:$D$8763,$D2312)</f>
        <v>0</v>
      </c>
      <c r="H2312" s="7">
        <f>COUNTIFS(Calendar!$E$3:$E$367,LOLP!C2312,Calendar!$D$3:$D$367,LOLP!B2312)</f>
        <v>9</v>
      </c>
      <c r="I2312" s="7">
        <f ca="1">IF($F2312=1,OFFSET(start_norps,LOLP!$D2312+(1-$C2312)*24,LOLP!$B2312)*H2312/G2312,0)</f>
        <v>0</v>
      </c>
      <c r="J2312" s="7">
        <f ca="1">IF($F2312=1,OFFSET(start_33,LOLP!$D2312+(1-$C2312)*24,LOLP!$B2312)*H2312/G2312,0)</f>
        <v>0</v>
      </c>
      <c r="K2312" s="7">
        <f ca="1">IF($F2312,OFFSET(start_40,LOLP!$D2312+(1-$C2312)*24,LOLP!$B2312),0)</f>
        <v>0</v>
      </c>
      <c r="L2312" s="7">
        <f ca="1">IF($F2312,OFFSET(start_50,LOLP!$D2312+(1-$C2312)*24,LOLP!$B2312),0)</f>
        <v>0</v>
      </c>
      <c r="M2312" s="25">
        <f t="shared" ca="1" si="254"/>
        <v>0</v>
      </c>
      <c r="N2312" s="25">
        <f t="shared" ca="1" si="255"/>
        <v>0</v>
      </c>
      <c r="O2312" s="15" t="e">
        <f t="shared" ca="1" si="256"/>
        <v>#DIV/0!</v>
      </c>
      <c r="P2312" s="15" t="e">
        <f t="shared" ca="1" si="257"/>
        <v>#DIV/0!</v>
      </c>
    </row>
    <row r="2313" spans="1:16" x14ac:dyDescent="0.25">
      <c r="A2313" s="1">
        <f t="shared" si="251"/>
        <v>43197</v>
      </c>
      <c r="B2313" s="7">
        <f t="shared" si="253"/>
        <v>4</v>
      </c>
      <c r="C2313" s="4">
        <f>INDEX(Calendar!$E$3:$E$367,MATCH(LOLP!$A2313,Calendar!$B$3:$B$367,0))</f>
        <v>0</v>
      </c>
      <c r="D2313" s="2">
        <f t="shared" si="252"/>
        <v>6</v>
      </c>
      <c r="E2313" s="36">
        <v>20081</v>
      </c>
      <c r="F2313" s="7">
        <f>IFERROR(IF(INDEX('Temperature Data'!$AA$15:$AA$348,MATCH(LOLP!A2313,'Temperature Data'!$B$15:$B$348,0))&gt;IF(B2313=9,$G$2,LOLP!$F$2),1,0),0)</f>
        <v>0</v>
      </c>
      <c r="G2313" s="7">
        <f>SUMIFS(LOLP!$F$4:$F$8763,$C$4:$C$8763,$C2313,$B$4:$B$8763,$B2313,$D$4:$D$8763,$D2313)</f>
        <v>0</v>
      </c>
      <c r="H2313" s="7">
        <f>COUNTIFS(Calendar!$E$3:$E$367,LOLP!C2313,Calendar!$D$3:$D$367,LOLP!B2313)</f>
        <v>9</v>
      </c>
      <c r="I2313" s="7">
        <f ca="1">IF($F2313=1,OFFSET(start_norps,LOLP!$D2313+(1-$C2313)*24,LOLP!$B2313)*H2313/G2313,0)</f>
        <v>0</v>
      </c>
      <c r="J2313" s="7">
        <f ca="1">IF($F2313=1,OFFSET(start_33,LOLP!$D2313+(1-$C2313)*24,LOLP!$B2313)*H2313/G2313,0)</f>
        <v>0</v>
      </c>
      <c r="K2313" s="7">
        <f ca="1">IF($F2313,OFFSET(start_40,LOLP!$D2313+(1-$C2313)*24,LOLP!$B2313),0)</f>
        <v>0</v>
      </c>
      <c r="L2313" s="7">
        <f ca="1">IF($F2313,OFFSET(start_50,LOLP!$D2313+(1-$C2313)*24,LOLP!$B2313),0)</f>
        <v>0</v>
      </c>
      <c r="M2313" s="25">
        <f t="shared" ca="1" si="254"/>
        <v>0</v>
      </c>
      <c r="N2313" s="25">
        <f t="shared" ca="1" si="255"/>
        <v>0</v>
      </c>
      <c r="O2313" s="15" t="e">
        <f t="shared" ca="1" si="256"/>
        <v>#DIV/0!</v>
      </c>
      <c r="P2313" s="15" t="e">
        <f t="shared" ca="1" si="257"/>
        <v>#DIV/0!</v>
      </c>
    </row>
    <row r="2314" spans="1:16" x14ac:dyDescent="0.25">
      <c r="A2314" s="1">
        <f t="shared" si="251"/>
        <v>43197</v>
      </c>
      <c r="B2314" s="7">
        <f t="shared" si="253"/>
        <v>4</v>
      </c>
      <c r="C2314" s="4">
        <f>INDEX(Calendar!$E$3:$E$367,MATCH(LOLP!$A2314,Calendar!$B$3:$B$367,0))</f>
        <v>0</v>
      </c>
      <c r="D2314" s="2">
        <f t="shared" si="252"/>
        <v>7</v>
      </c>
      <c r="E2314" s="36">
        <v>20771</v>
      </c>
      <c r="F2314" s="7">
        <f>IFERROR(IF(INDEX('Temperature Data'!$AA$15:$AA$348,MATCH(LOLP!A2314,'Temperature Data'!$B$15:$B$348,0))&gt;IF(B2314=9,$G$2,LOLP!$F$2),1,0),0)</f>
        <v>0</v>
      </c>
      <c r="G2314" s="7">
        <f>SUMIFS(LOLP!$F$4:$F$8763,$C$4:$C$8763,$C2314,$B$4:$B$8763,$B2314,$D$4:$D$8763,$D2314)</f>
        <v>0</v>
      </c>
      <c r="H2314" s="7">
        <f>COUNTIFS(Calendar!$E$3:$E$367,LOLP!C2314,Calendar!$D$3:$D$367,LOLP!B2314)</f>
        <v>9</v>
      </c>
      <c r="I2314" s="7">
        <f ca="1">IF($F2314=1,OFFSET(start_norps,LOLP!$D2314+(1-$C2314)*24,LOLP!$B2314)*H2314/G2314,0)</f>
        <v>0</v>
      </c>
      <c r="J2314" s="7">
        <f ca="1">IF($F2314=1,OFFSET(start_33,LOLP!$D2314+(1-$C2314)*24,LOLP!$B2314)*H2314/G2314,0)</f>
        <v>0</v>
      </c>
      <c r="K2314" s="7">
        <f ca="1">IF($F2314,OFFSET(start_40,LOLP!$D2314+(1-$C2314)*24,LOLP!$B2314),0)</f>
        <v>0</v>
      </c>
      <c r="L2314" s="7">
        <f ca="1">IF($F2314,OFFSET(start_50,LOLP!$D2314+(1-$C2314)*24,LOLP!$B2314),0)</f>
        <v>0</v>
      </c>
      <c r="M2314" s="25">
        <f t="shared" ca="1" si="254"/>
        <v>0</v>
      </c>
      <c r="N2314" s="25">
        <f t="shared" ca="1" si="255"/>
        <v>0</v>
      </c>
      <c r="O2314" s="15" t="e">
        <f t="shared" ca="1" si="256"/>
        <v>#DIV/0!</v>
      </c>
      <c r="P2314" s="15" t="e">
        <f t="shared" ca="1" si="257"/>
        <v>#DIV/0!</v>
      </c>
    </row>
    <row r="2315" spans="1:16" x14ac:dyDescent="0.25">
      <c r="A2315" s="1">
        <f t="shared" si="251"/>
        <v>43197</v>
      </c>
      <c r="B2315" s="7">
        <f t="shared" si="253"/>
        <v>4</v>
      </c>
      <c r="C2315" s="4">
        <f>INDEX(Calendar!$E$3:$E$367,MATCH(LOLP!$A2315,Calendar!$B$3:$B$367,0))</f>
        <v>0</v>
      </c>
      <c r="D2315" s="2">
        <f t="shared" si="252"/>
        <v>8</v>
      </c>
      <c r="E2315" s="36">
        <v>21143</v>
      </c>
      <c r="F2315" s="7">
        <f>IFERROR(IF(INDEX('Temperature Data'!$AA$15:$AA$348,MATCH(LOLP!A2315,'Temperature Data'!$B$15:$B$348,0))&gt;IF(B2315=9,$G$2,LOLP!$F$2),1,0),0)</f>
        <v>0</v>
      </c>
      <c r="G2315" s="7">
        <f>SUMIFS(LOLP!$F$4:$F$8763,$C$4:$C$8763,$C2315,$B$4:$B$8763,$B2315,$D$4:$D$8763,$D2315)</f>
        <v>0</v>
      </c>
      <c r="H2315" s="7">
        <f>COUNTIFS(Calendar!$E$3:$E$367,LOLP!C2315,Calendar!$D$3:$D$367,LOLP!B2315)</f>
        <v>9</v>
      </c>
      <c r="I2315" s="7">
        <f ca="1">IF($F2315=1,OFFSET(start_norps,LOLP!$D2315+(1-$C2315)*24,LOLP!$B2315)*H2315/G2315,0)</f>
        <v>0</v>
      </c>
      <c r="J2315" s="7">
        <f ca="1">IF($F2315=1,OFFSET(start_33,LOLP!$D2315+(1-$C2315)*24,LOLP!$B2315)*H2315/G2315,0)</f>
        <v>0</v>
      </c>
      <c r="K2315" s="7">
        <f ca="1">IF($F2315,OFFSET(start_40,LOLP!$D2315+(1-$C2315)*24,LOLP!$B2315),0)</f>
        <v>0</v>
      </c>
      <c r="L2315" s="7">
        <f ca="1">IF($F2315,OFFSET(start_50,LOLP!$D2315+(1-$C2315)*24,LOLP!$B2315),0)</f>
        <v>0</v>
      </c>
      <c r="M2315" s="25">
        <f t="shared" ca="1" si="254"/>
        <v>0</v>
      </c>
      <c r="N2315" s="25">
        <f t="shared" ca="1" si="255"/>
        <v>0</v>
      </c>
      <c r="O2315" s="15" t="e">
        <f t="shared" ca="1" si="256"/>
        <v>#DIV/0!</v>
      </c>
      <c r="P2315" s="15" t="e">
        <f t="shared" ca="1" si="257"/>
        <v>#DIV/0!</v>
      </c>
    </row>
    <row r="2316" spans="1:16" x14ac:dyDescent="0.25">
      <c r="A2316" s="1">
        <f t="shared" si="251"/>
        <v>43197</v>
      </c>
      <c r="B2316" s="7">
        <f t="shared" si="253"/>
        <v>4</v>
      </c>
      <c r="C2316" s="4">
        <f>INDEX(Calendar!$E$3:$E$367,MATCH(LOLP!$A2316,Calendar!$B$3:$B$367,0))</f>
        <v>0</v>
      </c>
      <c r="D2316" s="2">
        <f t="shared" si="252"/>
        <v>9</v>
      </c>
      <c r="E2316" s="36">
        <v>22011</v>
      </c>
      <c r="F2316" s="7">
        <f>IFERROR(IF(INDEX('Temperature Data'!$AA$15:$AA$348,MATCH(LOLP!A2316,'Temperature Data'!$B$15:$B$348,0))&gt;IF(B2316=9,$G$2,LOLP!$F$2),1,0),0)</f>
        <v>0</v>
      </c>
      <c r="G2316" s="7">
        <f>SUMIFS(LOLP!$F$4:$F$8763,$C$4:$C$8763,$C2316,$B$4:$B$8763,$B2316,$D$4:$D$8763,$D2316)</f>
        <v>0</v>
      </c>
      <c r="H2316" s="7">
        <f>COUNTIFS(Calendar!$E$3:$E$367,LOLP!C2316,Calendar!$D$3:$D$367,LOLP!B2316)</f>
        <v>9</v>
      </c>
      <c r="I2316" s="7">
        <f ca="1">IF($F2316=1,OFFSET(start_norps,LOLP!$D2316+(1-$C2316)*24,LOLP!$B2316)*H2316/G2316,0)</f>
        <v>0</v>
      </c>
      <c r="J2316" s="7">
        <f ca="1">IF($F2316=1,OFFSET(start_33,LOLP!$D2316+(1-$C2316)*24,LOLP!$B2316)*H2316/G2316,0)</f>
        <v>0</v>
      </c>
      <c r="K2316" s="7">
        <f ca="1">IF($F2316,OFFSET(start_40,LOLP!$D2316+(1-$C2316)*24,LOLP!$B2316),0)</f>
        <v>0</v>
      </c>
      <c r="L2316" s="7">
        <f ca="1">IF($F2316,OFFSET(start_50,LOLP!$D2316+(1-$C2316)*24,LOLP!$B2316),0)</f>
        <v>0</v>
      </c>
      <c r="M2316" s="25">
        <f t="shared" ca="1" si="254"/>
        <v>0</v>
      </c>
      <c r="N2316" s="25">
        <f t="shared" ca="1" si="255"/>
        <v>0</v>
      </c>
      <c r="O2316" s="15" t="e">
        <f t="shared" ca="1" si="256"/>
        <v>#DIV/0!</v>
      </c>
      <c r="P2316" s="15" t="e">
        <f t="shared" ca="1" si="257"/>
        <v>#DIV/0!</v>
      </c>
    </row>
    <row r="2317" spans="1:16" x14ac:dyDescent="0.25">
      <c r="A2317" s="1">
        <f t="shared" si="251"/>
        <v>43197</v>
      </c>
      <c r="B2317" s="7">
        <f t="shared" si="253"/>
        <v>4</v>
      </c>
      <c r="C2317" s="4">
        <f>INDEX(Calendar!$E$3:$E$367,MATCH(LOLP!$A2317,Calendar!$B$3:$B$367,0))</f>
        <v>0</v>
      </c>
      <c r="D2317" s="2">
        <f t="shared" si="252"/>
        <v>10</v>
      </c>
      <c r="E2317" s="36">
        <v>22643</v>
      </c>
      <c r="F2317" s="7">
        <f>IFERROR(IF(INDEX('Temperature Data'!$AA$15:$AA$348,MATCH(LOLP!A2317,'Temperature Data'!$B$15:$B$348,0))&gt;IF(B2317=9,$G$2,LOLP!$F$2),1,0),0)</f>
        <v>0</v>
      </c>
      <c r="G2317" s="7">
        <f>SUMIFS(LOLP!$F$4:$F$8763,$C$4:$C$8763,$C2317,$B$4:$B$8763,$B2317,$D$4:$D$8763,$D2317)</f>
        <v>0</v>
      </c>
      <c r="H2317" s="7">
        <f>COUNTIFS(Calendar!$E$3:$E$367,LOLP!C2317,Calendar!$D$3:$D$367,LOLP!B2317)</f>
        <v>9</v>
      </c>
      <c r="I2317" s="7">
        <f ca="1">IF($F2317=1,OFFSET(start_norps,LOLP!$D2317+(1-$C2317)*24,LOLP!$B2317)*H2317/G2317,0)</f>
        <v>0</v>
      </c>
      <c r="J2317" s="7">
        <f ca="1">IF($F2317=1,OFFSET(start_33,LOLP!$D2317+(1-$C2317)*24,LOLP!$B2317)*H2317/G2317,0)</f>
        <v>0</v>
      </c>
      <c r="K2317" s="7">
        <f ca="1">IF($F2317,OFFSET(start_40,LOLP!$D2317+(1-$C2317)*24,LOLP!$B2317),0)</f>
        <v>0</v>
      </c>
      <c r="L2317" s="7">
        <f ca="1">IF($F2317,OFFSET(start_50,LOLP!$D2317+(1-$C2317)*24,LOLP!$B2317),0)</f>
        <v>0</v>
      </c>
      <c r="M2317" s="25">
        <f t="shared" ca="1" si="254"/>
        <v>0</v>
      </c>
      <c r="N2317" s="25">
        <f t="shared" ca="1" si="255"/>
        <v>0</v>
      </c>
      <c r="O2317" s="15" t="e">
        <f t="shared" ca="1" si="256"/>
        <v>#DIV/0!</v>
      </c>
      <c r="P2317" s="15" t="e">
        <f t="shared" ca="1" si="257"/>
        <v>#DIV/0!</v>
      </c>
    </row>
    <row r="2318" spans="1:16" x14ac:dyDescent="0.25">
      <c r="A2318" s="1">
        <f t="shared" si="251"/>
        <v>43197</v>
      </c>
      <c r="B2318" s="7">
        <f t="shared" si="253"/>
        <v>4</v>
      </c>
      <c r="C2318" s="4">
        <f>INDEX(Calendar!$E$3:$E$367,MATCH(LOLP!$A2318,Calendar!$B$3:$B$367,0))</f>
        <v>0</v>
      </c>
      <c r="D2318" s="2">
        <f t="shared" si="252"/>
        <v>11</v>
      </c>
      <c r="E2318" s="36">
        <v>22717</v>
      </c>
      <c r="F2318" s="7">
        <f>IFERROR(IF(INDEX('Temperature Data'!$AA$15:$AA$348,MATCH(LOLP!A2318,'Temperature Data'!$B$15:$B$348,0))&gt;IF(B2318=9,$G$2,LOLP!$F$2),1,0),0)</f>
        <v>0</v>
      </c>
      <c r="G2318" s="7">
        <f>SUMIFS(LOLP!$F$4:$F$8763,$C$4:$C$8763,$C2318,$B$4:$B$8763,$B2318,$D$4:$D$8763,$D2318)</f>
        <v>0</v>
      </c>
      <c r="H2318" s="7">
        <f>COUNTIFS(Calendar!$E$3:$E$367,LOLP!C2318,Calendar!$D$3:$D$367,LOLP!B2318)</f>
        <v>9</v>
      </c>
      <c r="I2318" s="7">
        <f ca="1">IF($F2318=1,OFFSET(start_norps,LOLP!$D2318+(1-$C2318)*24,LOLP!$B2318)*H2318/G2318,0)</f>
        <v>0</v>
      </c>
      <c r="J2318" s="7">
        <f ca="1">IF($F2318=1,OFFSET(start_33,LOLP!$D2318+(1-$C2318)*24,LOLP!$B2318)*H2318/G2318,0)</f>
        <v>0</v>
      </c>
      <c r="K2318" s="7">
        <f ca="1">IF($F2318,OFFSET(start_40,LOLP!$D2318+(1-$C2318)*24,LOLP!$B2318),0)</f>
        <v>0</v>
      </c>
      <c r="L2318" s="7">
        <f ca="1">IF($F2318,OFFSET(start_50,LOLP!$D2318+(1-$C2318)*24,LOLP!$B2318),0)</f>
        <v>0</v>
      </c>
      <c r="M2318" s="25">
        <f t="shared" ca="1" si="254"/>
        <v>0</v>
      </c>
      <c r="N2318" s="25">
        <f t="shared" ca="1" si="255"/>
        <v>0</v>
      </c>
      <c r="O2318" s="15" t="e">
        <f t="shared" ca="1" si="256"/>
        <v>#DIV/0!</v>
      </c>
      <c r="P2318" s="15" t="e">
        <f t="shared" ca="1" si="257"/>
        <v>#DIV/0!</v>
      </c>
    </row>
    <row r="2319" spans="1:16" x14ac:dyDescent="0.25">
      <c r="A2319" s="1">
        <f t="shared" si="251"/>
        <v>43197</v>
      </c>
      <c r="B2319" s="7">
        <f t="shared" si="253"/>
        <v>4</v>
      </c>
      <c r="C2319" s="4">
        <f>INDEX(Calendar!$E$3:$E$367,MATCH(LOLP!$A2319,Calendar!$B$3:$B$367,0))</f>
        <v>0</v>
      </c>
      <c r="D2319" s="2">
        <f t="shared" si="252"/>
        <v>12</v>
      </c>
      <c r="E2319" s="36">
        <v>22539</v>
      </c>
      <c r="F2319" s="7">
        <f>IFERROR(IF(INDEX('Temperature Data'!$AA$15:$AA$348,MATCH(LOLP!A2319,'Temperature Data'!$B$15:$B$348,0))&gt;IF(B2319=9,$G$2,LOLP!$F$2),1,0),0)</f>
        <v>0</v>
      </c>
      <c r="G2319" s="7">
        <f>SUMIFS(LOLP!$F$4:$F$8763,$C$4:$C$8763,$C2319,$B$4:$B$8763,$B2319,$D$4:$D$8763,$D2319)</f>
        <v>0</v>
      </c>
      <c r="H2319" s="7">
        <f>COUNTIFS(Calendar!$E$3:$E$367,LOLP!C2319,Calendar!$D$3:$D$367,LOLP!B2319)</f>
        <v>9</v>
      </c>
      <c r="I2319" s="7">
        <f ca="1">IF($F2319=1,OFFSET(start_norps,LOLP!$D2319+(1-$C2319)*24,LOLP!$B2319)*H2319/G2319,0)</f>
        <v>0</v>
      </c>
      <c r="J2319" s="7">
        <f ca="1">IF($F2319=1,OFFSET(start_33,LOLP!$D2319+(1-$C2319)*24,LOLP!$B2319)*H2319/G2319,0)</f>
        <v>0</v>
      </c>
      <c r="K2319" s="7">
        <f ca="1">IF($F2319,OFFSET(start_40,LOLP!$D2319+(1-$C2319)*24,LOLP!$B2319),0)</f>
        <v>0</v>
      </c>
      <c r="L2319" s="7">
        <f ca="1">IF($F2319,OFFSET(start_50,LOLP!$D2319+(1-$C2319)*24,LOLP!$B2319),0)</f>
        <v>0</v>
      </c>
      <c r="M2319" s="25">
        <f t="shared" ca="1" si="254"/>
        <v>0</v>
      </c>
      <c r="N2319" s="25">
        <f t="shared" ca="1" si="255"/>
        <v>0</v>
      </c>
      <c r="O2319" s="15" t="e">
        <f t="shared" ca="1" si="256"/>
        <v>#DIV/0!</v>
      </c>
      <c r="P2319" s="15" t="e">
        <f t="shared" ca="1" si="257"/>
        <v>#DIV/0!</v>
      </c>
    </row>
    <row r="2320" spans="1:16" x14ac:dyDescent="0.25">
      <c r="A2320" s="1">
        <f t="shared" si="251"/>
        <v>43197</v>
      </c>
      <c r="B2320" s="7">
        <f t="shared" si="253"/>
        <v>4</v>
      </c>
      <c r="C2320" s="4">
        <f>INDEX(Calendar!$E$3:$E$367,MATCH(LOLP!$A2320,Calendar!$B$3:$B$367,0))</f>
        <v>0</v>
      </c>
      <c r="D2320" s="2">
        <f t="shared" si="252"/>
        <v>13</v>
      </c>
      <c r="E2320" s="36">
        <v>22121</v>
      </c>
      <c r="F2320" s="7">
        <f>IFERROR(IF(INDEX('Temperature Data'!$AA$15:$AA$348,MATCH(LOLP!A2320,'Temperature Data'!$B$15:$B$348,0))&gt;IF(B2320=9,$G$2,LOLP!$F$2),1,0),0)</f>
        <v>0</v>
      </c>
      <c r="G2320" s="7">
        <f>SUMIFS(LOLP!$F$4:$F$8763,$C$4:$C$8763,$C2320,$B$4:$B$8763,$B2320,$D$4:$D$8763,$D2320)</f>
        <v>0</v>
      </c>
      <c r="H2320" s="7">
        <f>COUNTIFS(Calendar!$E$3:$E$367,LOLP!C2320,Calendar!$D$3:$D$367,LOLP!B2320)</f>
        <v>9</v>
      </c>
      <c r="I2320" s="7">
        <f ca="1">IF($F2320=1,OFFSET(start_norps,LOLP!$D2320+(1-$C2320)*24,LOLP!$B2320)*H2320/G2320,0)</f>
        <v>0</v>
      </c>
      <c r="J2320" s="7">
        <f ca="1">IF($F2320=1,OFFSET(start_33,LOLP!$D2320+(1-$C2320)*24,LOLP!$B2320)*H2320/G2320,0)</f>
        <v>0</v>
      </c>
      <c r="K2320" s="7">
        <f ca="1">IF($F2320,OFFSET(start_40,LOLP!$D2320+(1-$C2320)*24,LOLP!$B2320),0)</f>
        <v>0</v>
      </c>
      <c r="L2320" s="7">
        <f ca="1">IF($F2320,OFFSET(start_50,LOLP!$D2320+(1-$C2320)*24,LOLP!$B2320),0)</f>
        <v>0</v>
      </c>
      <c r="M2320" s="25">
        <f t="shared" ca="1" si="254"/>
        <v>0</v>
      </c>
      <c r="N2320" s="25">
        <f t="shared" ca="1" si="255"/>
        <v>0</v>
      </c>
      <c r="O2320" s="15" t="e">
        <f t="shared" ca="1" si="256"/>
        <v>#DIV/0!</v>
      </c>
      <c r="P2320" s="15" t="e">
        <f t="shared" ca="1" si="257"/>
        <v>#DIV/0!</v>
      </c>
    </row>
    <row r="2321" spans="1:16" x14ac:dyDescent="0.25">
      <c r="A2321" s="1">
        <f t="shared" si="251"/>
        <v>43197</v>
      </c>
      <c r="B2321" s="7">
        <f t="shared" si="253"/>
        <v>4</v>
      </c>
      <c r="C2321" s="4">
        <f>INDEX(Calendar!$E$3:$E$367,MATCH(LOLP!$A2321,Calendar!$B$3:$B$367,0))</f>
        <v>0</v>
      </c>
      <c r="D2321" s="2">
        <f t="shared" si="252"/>
        <v>14</v>
      </c>
      <c r="E2321" s="36">
        <v>21743</v>
      </c>
      <c r="F2321" s="7">
        <f>IFERROR(IF(INDEX('Temperature Data'!$AA$15:$AA$348,MATCH(LOLP!A2321,'Temperature Data'!$B$15:$B$348,0))&gt;IF(B2321=9,$G$2,LOLP!$F$2),1,0),0)</f>
        <v>0</v>
      </c>
      <c r="G2321" s="7">
        <f>SUMIFS(LOLP!$F$4:$F$8763,$C$4:$C$8763,$C2321,$B$4:$B$8763,$B2321,$D$4:$D$8763,$D2321)</f>
        <v>0</v>
      </c>
      <c r="H2321" s="7">
        <f>COUNTIFS(Calendar!$E$3:$E$367,LOLP!C2321,Calendar!$D$3:$D$367,LOLP!B2321)</f>
        <v>9</v>
      </c>
      <c r="I2321" s="7">
        <f ca="1">IF($F2321=1,OFFSET(start_norps,LOLP!$D2321+(1-$C2321)*24,LOLP!$B2321)*H2321/G2321,0)</f>
        <v>0</v>
      </c>
      <c r="J2321" s="7">
        <f ca="1">IF($F2321=1,OFFSET(start_33,LOLP!$D2321+(1-$C2321)*24,LOLP!$B2321)*H2321/G2321,0)</f>
        <v>0</v>
      </c>
      <c r="K2321" s="7">
        <f ca="1">IF($F2321,OFFSET(start_40,LOLP!$D2321+(1-$C2321)*24,LOLP!$B2321),0)</f>
        <v>0</v>
      </c>
      <c r="L2321" s="7">
        <f ca="1">IF($F2321,OFFSET(start_50,LOLP!$D2321+(1-$C2321)*24,LOLP!$B2321),0)</f>
        <v>0</v>
      </c>
      <c r="M2321" s="25">
        <f t="shared" ca="1" si="254"/>
        <v>0</v>
      </c>
      <c r="N2321" s="25">
        <f t="shared" ca="1" si="255"/>
        <v>0</v>
      </c>
      <c r="O2321" s="15" t="e">
        <f t="shared" ca="1" si="256"/>
        <v>#DIV/0!</v>
      </c>
      <c r="P2321" s="15" t="e">
        <f t="shared" ca="1" si="257"/>
        <v>#DIV/0!</v>
      </c>
    </row>
    <row r="2322" spans="1:16" x14ac:dyDescent="0.25">
      <c r="A2322" s="1">
        <f t="shared" si="251"/>
        <v>43197</v>
      </c>
      <c r="B2322" s="7">
        <f t="shared" si="253"/>
        <v>4</v>
      </c>
      <c r="C2322" s="4">
        <f>INDEX(Calendar!$E$3:$E$367,MATCH(LOLP!$A2322,Calendar!$B$3:$B$367,0))</f>
        <v>0</v>
      </c>
      <c r="D2322" s="2">
        <f t="shared" si="252"/>
        <v>15</v>
      </c>
      <c r="E2322" s="36">
        <v>21594</v>
      </c>
      <c r="F2322" s="7">
        <f>IFERROR(IF(INDEX('Temperature Data'!$AA$15:$AA$348,MATCH(LOLP!A2322,'Temperature Data'!$B$15:$B$348,0))&gt;IF(B2322=9,$G$2,LOLP!$F$2),1,0),0)</f>
        <v>0</v>
      </c>
      <c r="G2322" s="7">
        <f>SUMIFS(LOLP!$F$4:$F$8763,$C$4:$C$8763,$C2322,$B$4:$B$8763,$B2322,$D$4:$D$8763,$D2322)</f>
        <v>0</v>
      </c>
      <c r="H2322" s="7">
        <f>COUNTIFS(Calendar!$E$3:$E$367,LOLP!C2322,Calendar!$D$3:$D$367,LOLP!B2322)</f>
        <v>9</v>
      </c>
      <c r="I2322" s="7">
        <f ca="1">IF($F2322=1,OFFSET(start_norps,LOLP!$D2322+(1-$C2322)*24,LOLP!$B2322)*H2322/G2322,0)</f>
        <v>0</v>
      </c>
      <c r="J2322" s="7">
        <f ca="1">IF($F2322=1,OFFSET(start_33,LOLP!$D2322+(1-$C2322)*24,LOLP!$B2322)*H2322/G2322,0)</f>
        <v>0</v>
      </c>
      <c r="K2322" s="7">
        <f ca="1">IF($F2322,OFFSET(start_40,LOLP!$D2322+(1-$C2322)*24,LOLP!$B2322),0)</f>
        <v>0</v>
      </c>
      <c r="L2322" s="7">
        <f ca="1">IF($F2322,OFFSET(start_50,LOLP!$D2322+(1-$C2322)*24,LOLP!$B2322),0)</f>
        <v>0</v>
      </c>
      <c r="M2322" s="25">
        <f t="shared" ca="1" si="254"/>
        <v>0</v>
      </c>
      <c r="N2322" s="25">
        <f t="shared" ca="1" si="255"/>
        <v>0</v>
      </c>
      <c r="O2322" s="15" t="e">
        <f t="shared" ca="1" si="256"/>
        <v>#DIV/0!</v>
      </c>
      <c r="P2322" s="15" t="e">
        <f t="shared" ca="1" si="257"/>
        <v>#DIV/0!</v>
      </c>
    </row>
    <row r="2323" spans="1:16" x14ac:dyDescent="0.25">
      <c r="A2323" s="1">
        <f t="shared" si="251"/>
        <v>43197</v>
      </c>
      <c r="B2323" s="7">
        <f t="shared" si="253"/>
        <v>4</v>
      </c>
      <c r="C2323" s="4">
        <f>INDEX(Calendar!$E$3:$E$367,MATCH(LOLP!$A2323,Calendar!$B$3:$B$367,0))</f>
        <v>0</v>
      </c>
      <c r="D2323" s="2">
        <f t="shared" si="252"/>
        <v>16</v>
      </c>
      <c r="E2323" s="36">
        <v>21739</v>
      </c>
      <c r="F2323" s="7">
        <f>IFERROR(IF(INDEX('Temperature Data'!$AA$15:$AA$348,MATCH(LOLP!A2323,'Temperature Data'!$B$15:$B$348,0))&gt;IF(B2323=9,$G$2,LOLP!$F$2),1,0),0)</f>
        <v>0</v>
      </c>
      <c r="G2323" s="7">
        <f>SUMIFS(LOLP!$F$4:$F$8763,$C$4:$C$8763,$C2323,$B$4:$B$8763,$B2323,$D$4:$D$8763,$D2323)</f>
        <v>0</v>
      </c>
      <c r="H2323" s="7">
        <f>COUNTIFS(Calendar!$E$3:$E$367,LOLP!C2323,Calendar!$D$3:$D$367,LOLP!B2323)</f>
        <v>9</v>
      </c>
      <c r="I2323" s="7">
        <f ca="1">IF($F2323=1,OFFSET(start_norps,LOLP!$D2323+(1-$C2323)*24,LOLP!$B2323)*H2323/G2323,0)</f>
        <v>0</v>
      </c>
      <c r="J2323" s="7">
        <f ca="1">IF($F2323=1,OFFSET(start_33,LOLP!$D2323+(1-$C2323)*24,LOLP!$B2323)*H2323/G2323,0)</f>
        <v>0</v>
      </c>
      <c r="K2323" s="7">
        <f ca="1">IF($F2323,OFFSET(start_40,LOLP!$D2323+(1-$C2323)*24,LOLP!$B2323),0)</f>
        <v>0</v>
      </c>
      <c r="L2323" s="7">
        <f ca="1">IF($F2323,OFFSET(start_50,LOLP!$D2323+(1-$C2323)*24,LOLP!$B2323),0)</f>
        <v>0</v>
      </c>
      <c r="M2323" s="25">
        <f t="shared" ca="1" si="254"/>
        <v>0</v>
      </c>
      <c r="N2323" s="25">
        <f t="shared" ca="1" si="255"/>
        <v>0</v>
      </c>
      <c r="O2323" s="15" t="e">
        <f t="shared" ca="1" si="256"/>
        <v>#DIV/0!</v>
      </c>
      <c r="P2323" s="15" t="e">
        <f t="shared" ca="1" si="257"/>
        <v>#DIV/0!</v>
      </c>
    </row>
    <row r="2324" spans="1:16" x14ac:dyDescent="0.25">
      <c r="A2324" s="1">
        <f t="shared" si="251"/>
        <v>43197</v>
      </c>
      <c r="B2324" s="7">
        <f t="shared" si="253"/>
        <v>4</v>
      </c>
      <c r="C2324" s="4">
        <f>INDEX(Calendar!$E$3:$E$367,MATCH(LOLP!$A2324,Calendar!$B$3:$B$367,0))</f>
        <v>0</v>
      </c>
      <c r="D2324" s="2">
        <f t="shared" si="252"/>
        <v>17</v>
      </c>
      <c r="E2324" s="36">
        <v>22066</v>
      </c>
      <c r="F2324" s="7">
        <f>IFERROR(IF(INDEX('Temperature Data'!$AA$15:$AA$348,MATCH(LOLP!A2324,'Temperature Data'!$B$15:$B$348,0))&gt;IF(B2324=9,$G$2,LOLP!$F$2),1,0),0)</f>
        <v>0</v>
      </c>
      <c r="G2324" s="7">
        <f>SUMIFS(LOLP!$F$4:$F$8763,$C$4:$C$8763,$C2324,$B$4:$B$8763,$B2324,$D$4:$D$8763,$D2324)</f>
        <v>0</v>
      </c>
      <c r="H2324" s="7">
        <f>COUNTIFS(Calendar!$E$3:$E$367,LOLP!C2324,Calendar!$D$3:$D$367,LOLP!B2324)</f>
        <v>9</v>
      </c>
      <c r="I2324" s="7">
        <f ca="1">IF($F2324=1,OFFSET(start_norps,LOLP!$D2324+(1-$C2324)*24,LOLP!$B2324)*H2324/G2324,0)</f>
        <v>0</v>
      </c>
      <c r="J2324" s="7">
        <f ca="1">IF($F2324=1,OFFSET(start_33,LOLP!$D2324+(1-$C2324)*24,LOLP!$B2324)*H2324/G2324,0)</f>
        <v>0</v>
      </c>
      <c r="K2324" s="7">
        <f ca="1">IF($F2324,OFFSET(start_40,LOLP!$D2324+(1-$C2324)*24,LOLP!$B2324),0)</f>
        <v>0</v>
      </c>
      <c r="L2324" s="7">
        <f ca="1">IF($F2324,OFFSET(start_50,LOLP!$D2324+(1-$C2324)*24,LOLP!$B2324),0)</f>
        <v>0</v>
      </c>
      <c r="M2324" s="25">
        <f t="shared" ca="1" si="254"/>
        <v>0</v>
      </c>
      <c r="N2324" s="25">
        <f t="shared" ca="1" si="255"/>
        <v>0</v>
      </c>
      <c r="O2324" s="15" t="e">
        <f t="shared" ca="1" si="256"/>
        <v>#DIV/0!</v>
      </c>
      <c r="P2324" s="15" t="e">
        <f t="shared" ca="1" si="257"/>
        <v>#DIV/0!</v>
      </c>
    </row>
    <row r="2325" spans="1:16" x14ac:dyDescent="0.25">
      <c r="A2325" s="1">
        <f t="shared" si="251"/>
        <v>43197</v>
      </c>
      <c r="B2325" s="7">
        <f t="shared" si="253"/>
        <v>4</v>
      </c>
      <c r="C2325" s="4">
        <f>INDEX(Calendar!$E$3:$E$367,MATCH(LOLP!$A2325,Calendar!$B$3:$B$367,0))</f>
        <v>0</v>
      </c>
      <c r="D2325" s="2">
        <f t="shared" si="252"/>
        <v>18</v>
      </c>
      <c r="E2325" s="36">
        <v>23110</v>
      </c>
      <c r="F2325" s="7">
        <f>IFERROR(IF(INDEX('Temperature Data'!$AA$15:$AA$348,MATCH(LOLP!A2325,'Temperature Data'!$B$15:$B$348,0))&gt;IF(B2325=9,$G$2,LOLP!$F$2),1,0),0)</f>
        <v>0</v>
      </c>
      <c r="G2325" s="7">
        <f>SUMIFS(LOLP!$F$4:$F$8763,$C$4:$C$8763,$C2325,$B$4:$B$8763,$B2325,$D$4:$D$8763,$D2325)</f>
        <v>0</v>
      </c>
      <c r="H2325" s="7">
        <f>COUNTIFS(Calendar!$E$3:$E$367,LOLP!C2325,Calendar!$D$3:$D$367,LOLP!B2325)</f>
        <v>9</v>
      </c>
      <c r="I2325" s="7">
        <f ca="1">IF($F2325=1,OFFSET(start_norps,LOLP!$D2325+(1-$C2325)*24,LOLP!$B2325)*H2325/G2325,0)</f>
        <v>0</v>
      </c>
      <c r="J2325" s="7">
        <f ca="1">IF($F2325=1,OFFSET(start_33,LOLP!$D2325+(1-$C2325)*24,LOLP!$B2325)*H2325/G2325,0)</f>
        <v>0</v>
      </c>
      <c r="K2325" s="7">
        <f ca="1">IF($F2325,OFFSET(start_40,LOLP!$D2325+(1-$C2325)*24,LOLP!$B2325),0)</f>
        <v>0</v>
      </c>
      <c r="L2325" s="7">
        <f ca="1">IF($F2325,OFFSET(start_50,LOLP!$D2325+(1-$C2325)*24,LOLP!$B2325),0)</f>
        <v>0</v>
      </c>
      <c r="M2325" s="25">
        <f t="shared" ca="1" si="254"/>
        <v>0</v>
      </c>
      <c r="N2325" s="25">
        <f t="shared" ca="1" si="255"/>
        <v>0</v>
      </c>
      <c r="O2325" s="15" t="e">
        <f t="shared" ca="1" si="256"/>
        <v>#DIV/0!</v>
      </c>
      <c r="P2325" s="15" t="e">
        <f t="shared" ca="1" si="257"/>
        <v>#DIV/0!</v>
      </c>
    </row>
    <row r="2326" spans="1:16" x14ac:dyDescent="0.25">
      <c r="A2326" s="1">
        <f t="shared" si="251"/>
        <v>43197</v>
      </c>
      <c r="B2326" s="7">
        <f t="shared" si="253"/>
        <v>4</v>
      </c>
      <c r="C2326" s="4">
        <f>INDEX(Calendar!$E$3:$E$367,MATCH(LOLP!$A2326,Calendar!$B$3:$B$367,0))</f>
        <v>0</v>
      </c>
      <c r="D2326" s="2">
        <f t="shared" si="252"/>
        <v>19</v>
      </c>
      <c r="E2326" s="36">
        <v>23867</v>
      </c>
      <c r="F2326" s="7">
        <f>IFERROR(IF(INDEX('Temperature Data'!$AA$15:$AA$348,MATCH(LOLP!A2326,'Temperature Data'!$B$15:$B$348,0))&gt;IF(B2326=9,$G$2,LOLP!$F$2),1,0),0)</f>
        <v>0</v>
      </c>
      <c r="G2326" s="7">
        <f>SUMIFS(LOLP!$F$4:$F$8763,$C$4:$C$8763,$C2326,$B$4:$B$8763,$B2326,$D$4:$D$8763,$D2326)</f>
        <v>0</v>
      </c>
      <c r="H2326" s="7">
        <f>COUNTIFS(Calendar!$E$3:$E$367,LOLP!C2326,Calendar!$D$3:$D$367,LOLP!B2326)</f>
        <v>9</v>
      </c>
      <c r="I2326" s="7">
        <f ca="1">IF($F2326=1,OFFSET(start_norps,LOLP!$D2326+(1-$C2326)*24,LOLP!$B2326)*H2326/G2326,0)</f>
        <v>0</v>
      </c>
      <c r="J2326" s="7">
        <f ca="1">IF($F2326=1,OFFSET(start_33,LOLP!$D2326+(1-$C2326)*24,LOLP!$B2326)*H2326/G2326,0)</f>
        <v>0</v>
      </c>
      <c r="K2326" s="7">
        <f ca="1">IF($F2326,OFFSET(start_40,LOLP!$D2326+(1-$C2326)*24,LOLP!$B2326),0)</f>
        <v>0</v>
      </c>
      <c r="L2326" s="7">
        <f ca="1">IF($F2326,OFFSET(start_50,LOLP!$D2326+(1-$C2326)*24,LOLP!$B2326),0)</f>
        <v>0</v>
      </c>
      <c r="M2326" s="25">
        <f t="shared" ca="1" si="254"/>
        <v>0</v>
      </c>
      <c r="N2326" s="25">
        <f t="shared" ca="1" si="255"/>
        <v>0</v>
      </c>
      <c r="O2326" s="15" t="e">
        <f t="shared" ca="1" si="256"/>
        <v>#DIV/0!</v>
      </c>
      <c r="P2326" s="15" t="e">
        <f t="shared" ca="1" si="257"/>
        <v>#DIV/0!</v>
      </c>
    </row>
    <row r="2327" spans="1:16" x14ac:dyDescent="0.25">
      <c r="A2327" s="1">
        <f t="shared" si="251"/>
        <v>43197</v>
      </c>
      <c r="B2327" s="7">
        <f t="shared" si="253"/>
        <v>4</v>
      </c>
      <c r="C2327" s="4">
        <f>INDEX(Calendar!$E$3:$E$367,MATCH(LOLP!$A2327,Calendar!$B$3:$B$367,0))</f>
        <v>0</v>
      </c>
      <c r="D2327" s="2">
        <f t="shared" si="252"/>
        <v>20</v>
      </c>
      <c r="E2327" s="36">
        <v>25103</v>
      </c>
      <c r="F2327" s="7">
        <f>IFERROR(IF(INDEX('Temperature Data'!$AA$15:$AA$348,MATCH(LOLP!A2327,'Temperature Data'!$B$15:$B$348,0))&gt;IF(B2327=9,$G$2,LOLP!$F$2),1,0),0)</f>
        <v>0</v>
      </c>
      <c r="G2327" s="7">
        <f>SUMIFS(LOLP!$F$4:$F$8763,$C$4:$C$8763,$C2327,$B$4:$B$8763,$B2327,$D$4:$D$8763,$D2327)</f>
        <v>0</v>
      </c>
      <c r="H2327" s="7">
        <f>COUNTIFS(Calendar!$E$3:$E$367,LOLP!C2327,Calendar!$D$3:$D$367,LOLP!B2327)</f>
        <v>9</v>
      </c>
      <c r="I2327" s="7">
        <f ca="1">IF($F2327=1,OFFSET(start_norps,LOLP!$D2327+(1-$C2327)*24,LOLP!$B2327)*H2327/G2327,0)</f>
        <v>0</v>
      </c>
      <c r="J2327" s="7">
        <f ca="1">IF($F2327=1,OFFSET(start_33,LOLP!$D2327+(1-$C2327)*24,LOLP!$B2327)*H2327/G2327,0)</f>
        <v>0</v>
      </c>
      <c r="K2327" s="7">
        <f ca="1">IF($F2327,OFFSET(start_40,LOLP!$D2327+(1-$C2327)*24,LOLP!$B2327),0)</f>
        <v>0</v>
      </c>
      <c r="L2327" s="7">
        <f ca="1">IF($F2327,OFFSET(start_50,LOLP!$D2327+(1-$C2327)*24,LOLP!$B2327),0)</f>
        <v>0</v>
      </c>
      <c r="M2327" s="25">
        <f t="shared" ca="1" si="254"/>
        <v>0</v>
      </c>
      <c r="N2327" s="25">
        <f t="shared" ca="1" si="255"/>
        <v>0</v>
      </c>
      <c r="O2327" s="15" t="e">
        <f t="shared" ca="1" si="256"/>
        <v>#DIV/0!</v>
      </c>
      <c r="P2327" s="15" t="e">
        <f t="shared" ca="1" si="257"/>
        <v>#DIV/0!</v>
      </c>
    </row>
    <row r="2328" spans="1:16" x14ac:dyDescent="0.25">
      <c r="A2328" s="1">
        <f t="shared" si="251"/>
        <v>43197</v>
      </c>
      <c r="B2328" s="7">
        <f t="shared" si="253"/>
        <v>4</v>
      </c>
      <c r="C2328" s="4">
        <f>INDEX(Calendar!$E$3:$E$367,MATCH(LOLP!$A2328,Calendar!$B$3:$B$367,0))</f>
        <v>0</v>
      </c>
      <c r="D2328" s="2">
        <f t="shared" si="252"/>
        <v>21</v>
      </c>
      <c r="E2328" s="36">
        <v>25556</v>
      </c>
      <c r="F2328" s="7">
        <f>IFERROR(IF(INDEX('Temperature Data'!$AA$15:$AA$348,MATCH(LOLP!A2328,'Temperature Data'!$B$15:$B$348,0))&gt;IF(B2328=9,$G$2,LOLP!$F$2),1,0),0)</f>
        <v>0</v>
      </c>
      <c r="G2328" s="7">
        <f>SUMIFS(LOLP!$F$4:$F$8763,$C$4:$C$8763,$C2328,$B$4:$B$8763,$B2328,$D$4:$D$8763,$D2328)</f>
        <v>0</v>
      </c>
      <c r="H2328" s="7">
        <f>COUNTIFS(Calendar!$E$3:$E$367,LOLP!C2328,Calendar!$D$3:$D$367,LOLP!B2328)</f>
        <v>9</v>
      </c>
      <c r="I2328" s="7">
        <f ca="1">IF($F2328=1,OFFSET(start_norps,LOLP!$D2328+(1-$C2328)*24,LOLP!$B2328)*H2328/G2328,0)</f>
        <v>0</v>
      </c>
      <c r="J2328" s="7">
        <f ca="1">IF($F2328=1,OFFSET(start_33,LOLP!$D2328+(1-$C2328)*24,LOLP!$B2328)*H2328/G2328,0)</f>
        <v>0</v>
      </c>
      <c r="K2328" s="7">
        <f ca="1">IF($F2328,OFFSET(start_40,LOLP!$D2328+(1-$C2328)*24,LOLP!$B2328),0)</f>
        <v>0</v>
      </c>
      <c r="L2328" s="7">
        <f ca="1">IF($F2328,OFFSET(start_50,LOLP!$D2328+(1-$C2328)*24,LOLP!$B2328),0)</f>
        <v>0</v>
      </c>
      <c r="M2328" s="25">
        <f t="shared" ca="1" si="254"/>
        <v>0</v>
      </c>
      <c r="N2328" s="25">
        <f t="shared" ca="1" si="255"/>
        <v>0</v>
      </c>
      <c r="O2328" s="15" t="e">
        <f t="shared" ca="1" si="256"/>
        <v>#DIV/0!</v>
      </c>
      <c r="P2328" s="15" t="e">
        <f t="shared" ca="1" si="257"/>
        <v>#DIV/0!</v>
      </c>
    </row>
    <row r="2329" spans="1:16" x14ac:dyDescent="0.25">
      <c r="A2329" s="1">
        <f t="shared" si="251"/>
        <v>43197</v>
      </c>
      <c r="B2329" s="7">
        <f t="shared" si="253"/>
        <v>4</v>
      </c>
      <c r="C2329" s="4">
        <f>INDEX(Calendar!$E$3:$E$367,MATCH(LOLP!$A2329,Calendar!$B$3:$B$367,0))</f>
        <v>0</v>
      </c>
      <c r="D2329" s="2">
        <f t="shared" si="252"/>
        <v>22</v>
      </c>
      <c r="E2329" s="36">
        <v>24696</v>
      </c>
      <c r="F2329" s="7">
        <f>IFERROR(IF(INDEX('Temperature Data'!$AA$15:$AA$348,MATCH(LOLP!A2329,'Temperature Data'!$B$15:$B$348,0))&gt;IF(B2329=9,$G$2,LOLP!$F$2),1,0),0)</f>
        <v>0</v>
      </c>
      <c r="G2329" s="7">
        <f>SUMIFS(LOLP!$F$4:$F$8763,$C$4:$C$8763,$C2329,$B$4:$B$8763,$B2329,$D$4:$D$8763,$D2329)</f>
        <v>0</v>
      </c>
      <c r="H2329" s="7">
        <f>COUNTIFS(Calendar!$E$3:$E$367,LOLP!C2329,Calendar!$D$3:$D$367,LOLP!B2329)</f>
        <v>9</v>
      </c>
      <c r="I2329" s="7">
        <f ca="1">IF($F2329=1,OFFSET(start_norps,LOLP!$D2329+(1-$C2329)*24,LOLP!$B2329)*H2329/G2329,0)</f>
        <v>0</v>
      </c>
      <c r="J2329" s="7">
        <f ca="1">IF($F2329=1,OFFSET(start_33,LOLP!$D2329+(1-$C2329)*24,LOLP!$B2329)*H2329/G2329,0)</f>
        <v>0</v>
      </c>
      <c r="K2329" s="7">
        <f ca="1">IF($F2329,OFFSET(start_40,LOLP!$D2329+(1-$C2329)*24,LOLP!$B2329),0)</f>
        <v>0</v>
      </c>
      <c r="L2329" s="7">
        <f ca="1">IF($F2329,OFFSET(start_50,LOLP!$D2329+(1-$C2329)*24,LOLP!$B2329),0)</f>
        <v>0</v>
      </c>
      <c r="M2329" s="25">
        <f t="shared" ca="1" si="254"/>
        <v>0</v>
      </c>
      <c r="N2329" s="25">
        <f t="shared" ca="1" si="255"/>
        <v>0</v>
      </c>
      <c r="O2329" s="15" t="e">
        <f t="shared" ca="1" si="256"/>
        <v>#DIV/0!</v>
      </c>
      <c r="P2329" s="15" t="e">
        <f t="shared" ca="1" si="257"/>
        <v>#DIV/0!</v>
      </c>
    </row>
    <row r="2330" spans="1:16" x14ac:dyDescent="0.25">
      <c r="A2330" s="1">
        <f t="shared" si="251"/>
        <v>43197</v>
      </c>
      <c r="B2330" s="7">
        <f t="shared" si="253"/>
        <v>4</v>
      </c>
      <c r="C2330" s="4">
        <f>INDEX(Calendar!$E$3:$E$367,MATCH(LOLP!$A2330,Calendar!$B$3:$B$367,0))</f>
        <v>0</v>
      </c>
      <c r="D2330" s="2">
        <f t="shared" si="252"/>
        <v>23</v>
      </c>
      <c r="E2330" s="36">
        <v>23351</v>
      </c>
      <c r="F2330" s="7">
        <f>IFERROR(IF(INDEX('Temperature Data'!$AA$15:$AA$348,MATCH(LOLP!A2330,'Temperature Data'!$B$15:$B$348,0))&gt;IF(B2330=9,$G$2,LOLP!$F$2),1,0),0)</f>
        <v>0</v>
      </c>
      <c r="G2330" s="7">
        <f>SUMIFS(LOLP!$F$4:$F$8763,$C$4:$C$8763,$C2330,$B$4:$B$8763,$B2330,$D$4:$D$8763,$D2330)</f>
        <v>0</v>
      </c>
      <c r="H2330" s="7">
        <f>COUNTIFS(Calendar!$E$3:$E$367,LOLP!C2330,Calendar!$D$3:$D$367,LOLP!B2330)</f>
        <v>9</v>
      </c>
      <c r="I2330" s="7">
        <f ca="1">IF($F2330=1,OFFSET(start_norps,LOLP!$D2330+(1-$C2330)*24,LOLP!$B2330)*H2330/G2330,0)</f>
        <v>0</v>
      </c>
      <c r="J2330" s="7">
        <f ca="1">IF($F2330=1,OFFSET(start_33,LOLP!$D2330+(1-$C2330)*24,LOLP!$B2330)*H2330/G2330,0)</f>
        <v>0</v>
      </c>
      <c r="K2330" s="7">
        <f ca="1">IF($F2330,OFFSET(start_40,LOLP!$D2330+(1-$C2330)*24,LOLP!$B2330),0)</f>
        <v>0</v>
      </c>
      <c r="L2330" s="7">
        <f ca="1">IF($F2330,OFFSET(start_50,LOLP!$D2330+(1-$C2330)*24,LOLP!$B2330),0)</f>
        <v>0</v>
      </c>
      <c r="M2330" s="25">
        <f t="shared" ca="1" si="254"/>
        <v>0</v>
      </c>
      <c r="N2330" s="25">
        <f t="shared" ca="1" si="255"/>
        <v>0</v>
      </c>
      <c r="O2330" s="15" t="e">
        <f t="shared" ca="1" si="256"/>
        <v>#DIV/0!</v>
      </c>
      <c r="P2330" s="15" t="e">
        <f t="shared" ca="1" si="257"/>
        <v>#DIV/0!</v>
      </c>
    </row>
    <row r="2331" spans="1:16" x14ac:dyDescent="0.25">
      <c r="A2331" s="1">
        <f t="shared" si="251"/>
        <v>43197</v>
      </c>
      <c r="B2331" s="7">
        <f t="shared" si="253"/>
        <v>4</v>
      </c>
      <c r="C2331" s="4">
        <f>INDEX(Calendar!$E$3:$E$367,MATCH(LOLP!$A2331,Calendar!$B$3:$B$367,0))</f>
        <v>0</v>
      </c>
      <c r="D2331" s="2">
        <f t="shared" si="252"/>
        <v>24</v>
      </c>
      <c r="E2331" s="36">
        <v>22084</v>
      </c>
      <c r="F2331" s="7">
        <f>IFERROR(IF(INDEX('Temperature Data'!$AA$15:$AA$348,MATCH(LOLP!A2331,'Temperature Data'!$B$15:$B$348,0))&gt;IF(B2331=9,$G$2,LOLP!$F$2),1,0),0)</f>
        <v>0</v>
      </c>
      <c r="G2331" s="7">
        <f>SUMIFS(LOLP!$F$4:$F$8763,$C$4:$C$8763,$C2331,$B$4:$B$8763,$B2331,$D$4:$D$8763,$D2331)</f>
        <v>0</v>
      </c>
      <c r="H2331" s="7">
        <f>COUNTIFS(Calendar!$E$3:$E$367,LOLP!C2331,Calendar!$D$3:$D$367,LOLP!B2331)</f>
        <v>9</v>
      </c>
      <c r="I2331" s="7">
        <f ca="1">IF($F2331=1,OFFSET(start_norps,LOLP!$D2331+(1-$C2331)*24,LOLP!$B2331)*H2331/G2331,0)</f>
        <v>0</v>
      </c>
      <c r="J2331" s="7">
        <f ca="1">IF($F2331=1,OFFSET(start_33,LOLP!$D2331+(1-$C2331)*24,LOLP!$B2331)*H2331/G2331,0)</f>
        <v>0</v>
      </c>
      <c r="K2331" s="7">
        <f ca="1">IF($F2331,OFFSET(start_40,LOLP!$D2331+(1-$C2331)*24,LOLP!$B2331),0)</f>
        <v>0</v>
      </c>
      <c r="L2331" s="7">
        <f ca="1">IF($F2331,OFFSET(start_50,LOLP!$D2331+(1-$C2331)*24,LOLP!$B2331),0)</f>
        <v>0</v>
      </c>
      <c r="M2331" s="25">
        <f t="shared" ca="1" si="254"/>
        <v>0</v>
      </c>
      <c r="N2331" s="25">
        <f t="shared" ca="1" si="255"/>
        <v>0</v>
      </c>
      <c r="O2331" s="15" t="e">
        <f t="shared" ca="1" si="256"/>
        <v>#DIV/0!</v>
      </c>
      <c r="P2331" s="15" t="e">
        <f t="shared" ca="1" si="257"/>
        <v>#DIV/0!</v>
      </c>
    </row>
    <row r="2332" spans="1:16" x14ac:dyDescent="0.25">
      <c r="A2332" s="1">
        <f t="shared" si="251"/>
        <v>43198</v>
      </c>
      <c r="B2332" s="7">
        <f t="shared" si="253"/>
        <v>4</v>
      </c>
      <c r="C2332" s="4">
        <f>INDEX(Calendar!$E$3:$E$367,MATCH(LOLP!$A2332,Calendar!$B$3:$B$367,0))</f>
        <v>0</v>
      </c>
      <c r="D2332" s="2">
        <f t="shared" si="252"/>
        <v>1</v>
      </c>
      <c r="E2332" s="36">
        <v>21015</v>
      </c>
      <c r="F2332" s="7">
        <f>IFERROR(IF(INDEX('Temperature Data'!$AA$15:$AA$348,MATCH(LOLP!A2332,'Temperature Data'!$B$15:$B$348,0))&gt;IF(B2332=9,$G$2,LOLP!$F$2),1,0),0)</f>
        <v>0</v>
      </c>
      <c r="G2332" s="7">
        <f>SUMIFS(LOLP!$F$4:$F$8763,$C$4:$C$8763,$C2332,$B$4:$B$8763,$B2332,$D$4:$D$8763,$D2332)</f>
        <v>0</v>
      </c>
      <c r="H2332" s="7">
        <f>COUNTIFS(Calendar!$E$3:$E$367,LOLP!C2332,Calendar!$D$3:$D$367,LOLP!B2332)</f>
        <v>9</v>
      </c>
      <c r="I2332" s="7">
        <f ca="1">IF($F2332=1,OFFSET(start_norps,LOLP!$D2332+(1-$C2332)*24,LOLP!$B2332)*H2332/G2332,0)</f>
        <v>0</v>
      </c>
      <c r="J2332" s="7">
        <f ca="1">IF($F2332=1,OFFSET(start_33,LOLP!$D2332+(1-$C2332)*24,LOLP!$B2332)*H2332/G2332,0)</f>
        <v>0</v>
      </c>
      <c r="K2332" s="7">
        <f ca="1">IF($F2332,OFFSET(start_40,LOLP!$D2332+(1-$C2332)*24,LOLP!$B2332),0)</f>
        <v>0</v>
      </c>
      <c r="L2332" s="7">
        <f ca="1">IF($F2332,OFFSET(start_50,LOLP!$D2332+(1-$C2332)*24,LOLP!$B2332),0)</f>
        <v>0</v>
      </c>
      <c r="M2332" s="25">
        <f t="shared" ca="1" si="254"/>
        <v>0</v>
      </c>
      <c r="N2332" s="25">
        <f t="shared" ca="1" si="255"/>
        <v>0</v>
      </c>
      <c r="O2332" s="15" t="e">
        <f t="shared" ca="1" si="256"/>
        <v>#DIV/0!</v>
      </c>
      <c r="P2332" s="15" t="e">
        <f t="shared" ca="1" si="257"/>
        <v>#DIV/0!</v>
      </c>
    </row>
    <row r="2333" spans="1:16" x14ac:dyDescent="0.25">
      <c r="A2333" s="1">
        <f t="shared" ref="A2333:A2396" si="258">A2309+1</f>
        <v>43198</v>
      </c>
      <c r="B2333" s="7">
        <f t="shared" si="253"/>
        <v>4</v>
      </c>
      <c r="C2333" s="4">
        <f>INDEX(Calendar!$E$3:$E$367,MATCH(LOLP!$A2333,Calendar!$B$3:$B$367,0))</f>
        <v>0</v>
      </c>
      <c r="D2333" s="2">
        <f t="shared" ref="D2333:D2396" si="259">D2309</f>
        <v>2</v>
      </c>
      <c r="E2333" s="36">
        <v>20503</v>
      </c>
      <c r="F2333" s="7">
        <f>IFERROR(IF(INDEX('Temperature Data'!$AA$15:$AA$348,MATCH(LOLP!A2333,'Temperature Data'!$B$15:$B$348,0))&gt;IF(B2333=9,$G$2,LOLP!$F$2),1,0),0)</f>
        <v>0</v>
      </c>
      <c r="G2333" s="7">
        <f>SUMIFS(LOLP!$F$4:$F$8763,$C$4:$C$8763,$C2333,$B$4:$B$8763,$B2333,$D$4:$D$8763,$D2333)</f>
        <v>0</v>
      </c>
      <c r="H2333" s="7">
        <f>COUNTIFS(Calendar!$E$3:$E$367,LOLP!C2333,Calendar!$D$3:$D$367,LOLP!B2333)</f>
        <v>9</v>
      </c>
      <c r="I2333" s="7">
        <f ca="1">IF($F2333=1,OFFSET(start_norps,LOLP!$D2333+(1-$C2333)*24,LOLP!$B2333)*H2333/G2333,0)</f>
        <v>0</v>
      </c>
      <c r="J2333" s="7">
        <f ca="1">IF($F2333=1,OFFSET(start_33,LOLP!$D2333+(1-$C2333)*24,LOLP!$B2333)*H2333/G2333,0)</f>
        <v>0</v>
      </c>
      <c r="K2333" s="7">
        <f ca="1">IF($F2333,OFFSET(start_40,LOLP!$D2333+(1-$C2333)*24,LOLP!$B2333),0)</f>
        <v>0</v>
      </c>
      <c r="L2333" s="7">
        <f ca="1">IF($F2333,OFFSET(start_50,LOLP!$D2333+(1-$C2333)*24,LOLP!$B2333),0)</f>
        <v>0</v>
      </c>
      <c r="M2333" s="25">
        <f t="shared" ca="1" si="254"/>
        <v>0</v>
      </c>
      <c r="N2333" s="25">
        <f t="shared" ca="1" si="255"/>
        <v>0</v>
      </c>
      <c r="O2333" s="15" t="e">
        <f t="shared" ca="1" si="256"/>
        <v>#DIV/0!</v>
      </c>
      <c r="P2333" s="15" t="e">
        <f t="shared" ca="1" si="257"/>
        <v>#DIV/0!</v>
      </c>
    </row>
    <row r="2334" spans="1:16" x14ac:dyDescent="0.25">
      <c r="A2334" s="1">
        <f t="shared" si="258"/>
        <v>43198</v>
      </c>
      <c r="B2334" s="7">
        <f t="shared" si="253"/>
        <v>4</v>
      </c>
      <c r="C2334" s="4">
        <f>INDEX(Calendar!$E$3:$E$367,MATCH(LOLP!$A2334,Calendar!$B$3:$B$367,0))</f>
        <v>0</v>
      </c>
      <c r="D2334" s="2">
        <f t="shared" si="259"/>
        <v>3</v>
      </c>
      <c r="E2334" s="36">
        <v>19918</v>
      </c>
      <c r="F2334" s="7">
        <f>IFERROR(IF(INDEX('Temperature Data'!$AA$15:$AA$348,MATCH(LOLP!A2334,'Temperature Data'!$B$15:$B$348,0))&gt;IF(B2334=9,$G$2,LOLP!$F$2),1,0),0)</f>
        <v>0</v>
      </c>
      <c r="G2334" s="7">
        <f>SUMIFS(LOLP!$F$4:$F$8763,$C$4:$C$8763,$C2334,$B$4:$B$8763,$B2334,$D$4:$D$8763,$D2334)</f>
        <v>0</v>
      </c>
      <c r="H2334" s="7">
        <f>COUNTIFS(Calendar!$E$3:$E$367,LOLP!C2334,Calendar!$D$3:$D$367,LOLP!B2334)</f>
        <v>9</v>
      </c>
      <c r="I2334" s="7">
        <f ca="1">IF($F2334=1,OFFSET(start_norps,LOLP!$D2334+(1-$C2334)*24,LOLP!$B2334)*H2334/G2334,0)</f>
        <v>0</v>
      </c>
      <c r="J2334" s="7">
        <f ca="1">IF($F2334=1,OFFSET(start_33,LOLP!$D2334+(1-$C2334)*24,LOLP!$B2334)*H2334/G2334,0)</f>
        <v>0</v>
      </c>
      <c r="K2334" s="7">
        <f ca="1">IF($F2334,OFFSET(start_40,LOLP!$D2334+(1-$C2334)*24,LOLP!$B2334),0)</f>
        <v>0</v>
      </c>
      <c r="L2334" s="7">
        <f ca="1">IF($F2334,OFFSET(start_50,LOLP!$D2334+(1-$C2334)*24,LOLP!$B2334),0)</f>
        <v>0</v>
      </c>
      <c r="M2334" s="25">
        <f t="shared" ca="1" si="254"/>
        <v>0</v>
      </c>
      <c r="N2334" s="25">
        <f t="shared" ca="1" si="255"/>
        <v>0</v>
      </c>
      <c r="O2334" s="15" t="e">
        <f t="shared" ca="1" si="256"/>
        <v>#DIV/0!</v>
      </c>
      <c r="P2334" s="15" t="e">
        <f t="shared" ca="1" si="257"/>
        <v>#DIV/0!</v>
      </c>
    </row>
    <row r="2335" spans="1:16" x14ac:dyDescent="0.25">
      <c r="A2335" s="1">
        <f t="shared" si="258"/>
        <v>43198</v>
      </c>
      <c r="B2335" s="7">
        <f t="shared" si="253"/>
        <v>4</v>
      </c>
      <c r="C2335" s="4">
        <f>INDEX(Calendar!$E$3:$E$367,MATCH(LOLP!$A2335,Calendar!$B$3:$B$367,0))</f>
        <v>0</v>
      </c>
      <c r="D2335" s="2">
        <f t="shared" si="259"/>
        <v>4</v>
      </c>
      <c r="E2335" s="36">
        <v>19618</v>
      </c>
      <c r="F2335" s="7">
        <f>IFERROR(IF(INDEX('Temperature Data'!$AA$15:$AA$348,MATCH(LOLP!A2335,'Temperature Data'!$B$15:$B$348,0))&gt;IF(B2335=9,$G$2,LOLP!$F$2),1,0),0)</f>
        <v>0</v>
      </c>
      <c r="G2335" s="7">
        <f>SUMIFS(LOLP!$F$4:$F$8763,$C$4:$C$8763,$C2335,$B$4:$B$8763,$B2335,$D$4:$D$8763,$D2335)</f>
        <v>0</v>
      </c>
      <c r="H2335" s="7">
        <f>COUNTIFS(Calendar!$E$3:$E$367,LOLP!C2335,Calendar!$D$3:$D$367,LOLP!B2335)</f>
        <v>9</v>
      </c>
      <c r="I2335" s="7">
        <f ca="1">IF($F2335=1,OFFSET(start_norps,LOLP!$D2335+(1-$C2335)*24,LOLP!$B2335)*H2335/G2335,0)</f>
        <v>0</v>
      </c>
      <c r="J2335" s="7">
        <f ca="1">IF($F2335=1,OFFSET(start_33,LOLP!$D2335+(1-$C2335)*24,LOLP!$B2335)*H2335/G2335,0)</f>
        <v>0</v>
      </c>
      <c r="K2335" s="7">
        <f ca="1">IF($F2335,OFFSET(start_40,LOLP!$D2335+(1-$C2335)*24,LOLP!$B2335),0)</f>
        <v>0</v>
      </c>
      <c r="L2335" s="7">
        <f ca="1">IF($F2335,OFFSET(start_50,LOLP!$D2335+(1-$C2335)*24,LOLP!$B2335),0)</f>
        <v>0</v>
      </c>
      <c r="M2335" s="25">
        <f t="shared" ca="1" si="254"/>
        <v>0</v>
      </c>
      <c r="N2335" s="25">
        <f t="shared" ca="1" si="255"/>
        <v>0</v>
      </c>
      <c r="O2335" s="15" t="e">
        <f t="shared" ca="1" si="256"/>
        <v>#DIV/0!</v>
      </c>
      <c r="P2335" s="15" t="e">
        <f t="shared" ca="1" si="257"/>
        <v>#DIV/0!</v>
      </c>
    </row>
    <row r="2336" spans="1:16" x14ac:dyDescent="0.25">
      <c r="A2336" s="1">
        <f t="shared" si="258"/>
        <v>43198</v>
      </c>
      <c r="B2336" s="7">
        <f t="shared" si="253"/>
        <v>4</v>
      </c>
      <c r="C2336" s="4">
        <f>INDEX(Calendar!$E$3:$E$367,MATCH(LOLP!$A2336,Calendar!$B$3:$B$367,0))</f>
        <v>0</v>
      </c>
      <c r="D2336" s="2">
        <f t="shared" si="259"/>
        <v>5</v>
      </c>
      <c r="E2336" s="36">
        <v>19599</v>
      </c>
      <c r="F2336" s="7">
        <f>IFERROR(IF(INDEX('Temperature Data'!$AA$15:$AA$348,MATCH(LOLP!A2336,'Temperature Data'!$B$15:$B$348,0))&gt;IF(B2336=9,$G$2,LOLP!$F$2),1,0),0)</f>
        <v>0</v>
      </c>
      <c r="G2336" s="7">
        <f>SUMIFS(LOLP!$F$4:$F$8763,$C$4:$C$8763,$C2336,$B$4:$B$8763,$B2336,$D$4:$D$8763,$D2336)</f>
        <v>0</v>
      </c>
      <c r="H2336" s="7">
        <f>COUNTIFS(Calendar!$E$3:$E$367,LOLP!C2336,Calendar!$D$3:$D$367,LOLP!B2336)</f>
        <v>9</v>
      </c>
      <c r="I2336" s="7">
        <f ca="1">IF($F2336=1,OFFSET(start_norps,LOLP!$D2336+(1-$C2336)*24,LOLP!$B2336)*H2336/G2336,0)</f>
        <v>0</v>
      </c>
      <c r="J2336" s="7">
        <f ca="1">IF($F2336=1,OFFSET(start_33,LOLP!$D2336+(1-$C2336)*24,LOLP!$B2336)*H2336/G2336,0)</f>
        <v>0</v>
      </c>
      <c r="K2336" s="7">
        <f ca="1">IF($F2336,OFFSET(start_40,LOLP!$D2336+(1-$C2336)*24,LOLP!$B2336),0)</f>
        <v>0</v>
      </c>
      <c r="L2336" s="7">
        <f ca="1">IF($F2336,OFFSET(start_50,LOLP!$D2336+(1-$C2336)*24,LOLP!$B2336),0)</f>
        <v>0</v>
      </c>
      <c r="M2336" s="25">
        <f t="shared" ca="1" si="254"/>
        <v>0</v>
      </c>
      <c r="N2336" s="25">
        <f t="shared" ca="1" si="255"/>
        <v>0</v>
      </c>
      <c r="O2336" s="15" t="e">
        <f t="shared" ca="1" si="256"/>
        <v>#DIV/0!</v>
      </c>
      <c r="P2336" s="15" t="e">
        <f t="shared" ca="1" si="257"/>
        <v>#DIV/0!</v>
      </c>
    </row>
    <row r="2337" spans="1:16" x14ac:dyDescent="0.25">
      <c r="A2337" s="1">
        <f t="shared" si="258"/>
        <v>43198</v>
      </c>
      <c r="B2337" s="7">
        <f t="shared" si="253"/>
        <v>4</v>
      </c>
      <c r="C2337" s="4">
        <f>INDEX(Calendar!$E$3:$E$367,MATCH(LOLP!$A2337,Calendar!$B$3:$B$367,0))</f>
        <v>0</v>
      </c>
      <c r="D2337" s="2">
        <f t="shared" si="259"/>
        <v>6</v>
      </c>
      <c r="E2337" s="36">
        <v>19948</v>
      </c>
      <c r="F2337" s="7">
        <f>IFERROR(IF(INDEX('Temperature Data'!$AA$15:$AA$348,MATCH(LOLP!A2337,'Temperature Data'!$B$15:$B$348,0))&gt;IF(B2337=9,$G$2,LOLP!$F$2),1,0),0)</f>
        <v>0</v>
      </c>
      <c r="G2337" s="7">
        <f>SUMIFS(LOLP!$F$4:$F$8763,$C$4:$C$8763,$C2337,$B$4:$B$8763,$B2337,$D$4:$D$8763,$D2337)</f>
        <v>0</v>
      </c>
      <c r="H2337" s="7">
        <f>COUNTIFS(Calendar!$E$3:$E$367,LOLP!C2337,Calendar!$D$3:$D$367,LOLP!B2337)</f>
        <v>9</v>
      </c>
      <c r="I2337" s="7">
        <f ca="1">IF($F2337=1,OFFSET(start_norps,LOLP!$D2337+(1-$C2337)*24,LOLP!$B2337)*H2337/G2337,0)</f>
        <v>0</v>
      </c>
      <c r="J2337" s="7">
        <f ca="1">IF($F2337=1,OFFSET(start_33,LOLP!$D2337+(1-$C2337)*24,LOLP!$B2337)*H2337/G2337,0)</f>
        <v>0</v>
      </c>
      <c r="K2337" s="7">
        <f ca="1">IF($F2337,OFFSET(start_40,LOLP!$D2337+(1-$C2337)*24,LOLP!$B2337),0)</f>
        <v>0</v>
      </c>
      <c r="L2337" s="7">
        <f ca="1">IF($F2337,OFFSET(start_50,LOLP!$D2337+(1-$C2337)*24,LOLP!$B2337),0)</f>
        <v>0</v>
      </c>
      <c r="M2337" s="25">
        <f t="shared" ca="1" si="254"/>
        <v>0</v>
      </c>
      <c r="N2337" s="25">
        <f t="shared" ca="1" si="255"/>
        <v>0</v>
      </c>
      <c r="O2337" s="15" t="e">
        <f t="shared" ca="1" si="256"/>
        <v>#DIV/0!</v>
      </c>
      <c r="P2337" s="15" t="e">
        <f t="shared" ca="1" si="257"/>
        <v>#DIV/0!</v>
      </c>
    </row>
    <row r="2338" spans="1:16" x14ac:dyDescent="0.25">
      <c r="A2338" s="1">
        <f t="shared" si="258"/>
        <v>43198</v>
      </c>
      <c r="B2338" s="7">
        <f t="shared" si="253"/>
        <v>4</v>
      </c>
      <c r="C2338" s="4">
        <f>INDEX(Calendar!$E$3:$E$367,MATCH(LOLP!$A2338,Calendar!$B$3:$B$367,0))</f>
        <v>0</v>
      </c>
      <c r="D2338" s="2">
        <f t="shared" si="259"/>
        <v>7</v>
      </c>
      <c r="E2338" s="36">
        <v>20333</v>
      </c>
      <c r="F2338" s="7">
        <f>IFERROR(IF(INDEX('Temperature Data'!$AA$15:$AA$348,MATCH(LOLP!A2338,'Temperature Data'!$B$15:$B$348,0))&gt;IF(B2338=9,$G$2,LOLP!$F$2),1,0),0)</f>
        <v>0</v>
      </c>
      <c r="G2338" s="7">
        <f>SUMIFS(LOLP!$F$4:$F$8763,$C$4:$C$8763,$C2338,$B$4:$B$8763,$B2338,$D$4:$D$8763,$D2338)</f>
        <v>0</v>
      </c>
      <c r="H2338" s="7">
        <f>COUNTIFS(Calendar!$E$3:$E$367,LOLP!C2338,Calendar!$D$3:$D$367,LOLP!B2338)</f>
        <v>9</v>
      </c>
      <c r="I2338" s="7">
        <f ca="1">IF($F2338=1,OFFSET(start_norps,LOLP!$D2338+(1-$C2338)*24,LOLP!$B2338)*H2338/G2338,0)</f>
        <v>0</v>
      </c>
      <c r="J2338" s="7">
        <f ca="1">IF($F2338=1,OFFSET(start_33,LOLP!$D2338+(1-$C2338)*24,LOLP!$B2338)*H2338/G2338,0)</f>
        <v>0</v>
      </c>
      <c r="K2338" s="7">
        <f ca="1">IF($F2338,OFFSET(start_40,LOLP!$D2338+(1-$C2338)*24,LOLP!$B2338),0)</f>
        <v>0</v>
      </c>
      <c r="L2338" s="7">
        <f ca="1">IF($F2338,OFFSET(start_50,LOLP!$D2338+(1-$C2338)*24,LOLP!$B2338),0)</f>
        <v>0</v>
      </c>
      <c r="M2338" s="25">
        <f t="shared" ca="1" si="254"/>
        <v>0</v>
      </c>
      <c r="N2338" s="25">
        <f t="shared" ca="1" si="255"/>
        <v>0</v>
      </c>
      <c r="O2338" s="15" t="e">
        <f t="shared" ca="1" si="256"/>
        <v>#DIV/0!</v>
      </c>
      <c r="P2338" s="15" t="e">
        <f t="shared" ca="1" si="257"/>
        <v>#DIV/0!</v>
      </c>
    </row>
    <row r="2339" spans="1:16" x14ac:dyDescent="0.25">
      <c r="A2339" s="1">
        <f t="shared" si="258"/>
        <v>43198</v>
      </c>
      <c r="B2339" s="7">
        <f t="shared" si="253"/>
        <v>4</v>
      </c>
      <c r="C2339" s="4">
        <f>INDEX(Calendar!$E$3:$E$367,MATCH(LOLP!$A2339,Calendar!$B$3:$B$367,0))</f>
        <v>0</v>
      </c>
      <c r="D2339" s="2">
        <f t="shared" si="259"/>
        <v>8</v>
      </c>
      <c r="E2339" s="36">
        <v>20258</v>
      </c>
      <c r="F2339" s="7">
        <f>IFERROR(IF(INDEX('Temperature Data'!$AA$15:$AA$348,MATCH(LOLP!A2339,'Temperature Data'!$B$15:$B$348,0))&gt;IF(B2339=9,$G$2,LOLP!$F$2),1,0),0)</f>
        <v>0</v>
      </c>
      <c r="G2339" s="7">
        <f>SUMIFS(LOLP!$F$4:$F$8763,$C$4:$C$8763,$C2339,$B$4:$B$8763,$B2339,$D$4:$D$8763,$D2339)</f>
        <v>0</v>
      </c>
      <c r="H2339" s="7">
        <f>COUNTIFS(Calendar!$E$3:$E$367,LOLP!C2339,Calendar!$D$3:$D$367,LOLP!B2339)</f>
        <v>9</v>
      </c>
      <c r="I2339" s="7">
        <f ca="1">IF($F2339=1,OFFSET(start_norps,LOLP!$D2339+(1-$C2339)*24,LOLP!$B2339)*H2339/G2339,0)</f>
        <v>0</v>
      </c>
      <c r="J2339" s="7">
        <f ca="1">IF($F2339=1,OFFSET(start_33,LOLP!$D2339+(1-$C2339)*24,LOLP!$B2339)*H2339/G2339,0)</f>
        <v>0</v>
      </c>
      <c r="K2339" s="7">
        <f ca="1">IF($F2339,OFFSET(start_40,LOLP!$D2339+(1-$C2339)*24,LOLP!$B2339),0)</f>
        <v>0</v>
      </c>
      <c r="L2339" s="7">
        <f ca="1">IF($F2339,OFFSET(start_50,LOLP!$D2339+(1-$C2339)*24,LOLP!$B2339),0)</f>
        <v>0</v>
      </c>
      <c r="M2339" s="25">
        <f t="shared" ca="1" si="254"/>
        <v>0</v>
      </c>
      <c r="N2339" s="25">
        <f t="shared" ca="1" si="255"/>
        <v>0</v>
      </c>
      <c r="O2339" s="15" t="e">
        <f t="shared" ca="1" si="256"/>
        <v>#DIV/0!</v>
      </c>
      <c r="P2339" s="15" t="e">
        <f t="shared" ca="1" si="257"/>
        <v>#DIV/0!</v>
      </c>
    </row>
    <row r="2340" spans="1:16" x14ac:dyDescent="0.25">
      <c r="A2340" s="1">
        <f t="shared" si="258"/>
        <v>43198</v>
      </c>
      <c r="B2340" s="7">
        <f t="shared" si="253"/>
        <v>4</v>
      </c>
      <c r="C2340" s="4">
        <f>INDEX(Calendar!$E$3:$E$367,MATCH(LOLP!$A2340,Calendar!$B$3:$B$367,0))</f>
        <v>0</v>
      </c>
      <c r="D2340" s="2">
        <f t="shared" si="259"/>
        <v>9</v>
      </c>
      <c r="E2340" s="36">
        <v>20280</v>
      </c>
      <c r="F2340" s="7">
        <f>IFERROR(IF(INDEX('Temperature Data'!$AA$15:$AA$348,MATCH(LOLP!A2340,'Temperature Data'!$B$15:$B$348,0))&gt;IF(B2340=9,$G$2,LOLP!$F$2),1,0),0)</f>
        <v>0</v>
      </c>
      <c r="G2340" s="7">
        <f>SUMIFS(LOLP!$F$4:$F$8763,$C$4:$C$8763,$C2340,$B$4:$B$8763,$B2340,$D$4:$D$8763,$D2340)</f>
        <v>0</v>
      </c>
      <c r="H2340" s="7">
        <f>COUNTIFS(Calendar!$E$3:$E$367,LOLP!C2340,Calendar!$D$3:$D$367,LOLP!B2340)</f>
        <v>9</v>
      </c>
      <c r="I2340" s="7">
        <f ca="1">IF($F2340=1,OFFSET(start_norps,LOLP!$D2340+(1-$C2340)*24,LOLP!$B2340)*H2340/G2340,0)</f>
        <v>0</v>
      </c>
      <c r="J2340" s="7">
        <f ca="1">IF($F2340=1,OFFSET(start_33,LOLP!$D2340+(1-$C2340)*24,LOLP!$B2340)*H2340/G2340,0)</f>
        <v>0</v>
      </c>
      <c r="K2340" s="7">
        <f ca="1">IF($F2340,OFFSET(start_40,LOLP!$D2340+(1-$C2340)*24,LOLP!$B2340),0)</f>
        <v>0</v>
      </c>
      <c r="L2340" s="7">
        <f ca="1">IF($F2340,OFFSET(start_50,LOLP!$D2340+(1-$C2340)*24,LOLP!$B2340),0)</f>
        <v>0</v>
      </c>
      <c r="M2340" s="25">
        <f t="shared" ca="1" si="254"/>
        <v>0</v>
      </c>
      <c r="N2340" s="25">
        <f t="shared" ca="1" si="255"/>
        <v>0</v>
      </c>
      <c r="O2340" s="15" t="e">
        <f t="shared" ca="1" si="256"/>
        <v>#DIV/0!</v>
      </c>
      <c r="P2340" s="15" t="e">
        <f t="shared" ca="1" si="257"/>
        <v>#DIV/0!</v>
      </c>
    </row>
    <row r="2341" spans="1:16" x14ac:dyDescent="0.25">
      <c r="A2341" s="1">
        <f t="shared" si="258"/>
        <v>43198</v>
      </c>
      <c r="B2341" s="7">
        <f t="shared" si="253"/>
        <v>4</v>
      </c>
      <c r="C2341" s="4">
        <f>INDEX(Calendar!$E$3:$E$367,MATCH(LOLP!$A2341,Calendar!$B$3:$B$367,0))</f>
        <v>0</v>
      </c>
      <c r="D2341" s="2">
        <f t="shared" si="259"/>
        <v>10</v>
      </c>
      <c r="E2341" s="36">
        <v>20049</v>
      </c>
      <c r="F2341" s="7">
        <f>IFERROR(IF(INDEX('Temperature Data'!$AA$15:$AA$348,MATCH(LOLP!A2341,'Temperature Data'!$B$15:$B$348,0))&gt;IF(B2341=9,$G$2,LOLP!$F$2),1,0),0)</f>
        <v>0</v>
      </c>
      <c r="G2341" s="7">
        <f>SUMIFS(LOLP!$F$4:$F$8763,$C$4:$C$8763,$C2341,$B$4:$B$8763,$B2341,$D$4:$D$8763,$D2341)</f>
        <v>0</v>
      </c>
      <c r="H2341" s="7">
        <f>COUNTIFS(Calendar!$E$3:$E$367,LOLP!C2341,Calendar!$D$3:$D$367,LOLP!B2341)</f>
        <v>9</v>
      </c>
      <c r="I2341" s="7">
        <f ca="1">IF($F2341=1,OFFSET(start_norps,LOLP!$D2341+(1-$C2341)*24,LOLP!$B2341)*H2341/G2341,0)</f>
        <v>0</v>
      </c>
      <c r="J2341" s="7">
        <f ca="1">IF($F2341=1,OFFSET(start_33,LOLP!$D2341+(1-$C2341)*24,LOLP!$B2341)*H2341/G2341,0)</f>
        <v>0</v>
      </c>
      <c r="K2341" s="7">
        <f ca="1">IF($F2341,OFFSET(start_40,LOLP!$D2341+(1-$C2341)*24,LOLP!$B2341),0)</f>
        <v>0</v>
      </c>
      <c r="L2341" s="7">
        <f ca="1">IF($F2341,OFFSET(start_50,LOLP!$D2341+(1-$C2341)*24,LOLP!$B2341),0)</f>
        <v>0</v>
      </c>
      <c r="M2341" s="25">
        <f t="shared" ca="1" si="254"/>
        <v>0</v>
      </c>
      <c r="N2341" s="25">
        <f t="shared" ca="1" si="255"/>
        <v>0</v>
      </c>
      <c r="O2341" s="15" t="e">
        <f t="shared" ca="1" si="256"/>
        <v>#DIV/0!</v>
      </c>
      <c r="P2341" s="15" t="e">
        <f t="shared" ca="1" si="257"/>
        <v>#DIV/0!</v>
      </c>
    </row>
    <row r="2342" spans="1:16" x14ac:dyDescent="0.25">
      <c r="A2342" s="1">
        <f t="shared" si="258"/>
        <v>43198</v>
      </c>
      <c r="B2342" s="7">
        <f t="shared" si="253"/>
        <v>4</v>
      </c>
      <c r="C2342" s="4">
        <f>INDEX(Calendar!$E$3:$E$367,MATCH(LOLP!$A2342,Calendar!$B$3:$B$367,0))</f>
        <v>0</v>
      </c>
      <c r="D2342" s="2">
        <f t="shared" si="259"/>
        <v>11</v>
      </c>
      <c r="E2342" s="36">
        <v>19666</v>
      </c>
      <c r="F2342" s="7">
        <f>IFERROR(IF(INDEX('Temperature Data'!$AA$15:$AA$348,MATCH(LOLP!A2342,'Temperature Data'!$B$15:$B$348,0))&gt;IF(B2342=9,$G$2,LOLP!$F$2),1,0),0)</f>
        <v>0</v>
      </c>
      <c r="G2342" s="7">
        <f>SUMIFS(LOLP!$F$4:$F$8763,$C$4:$C$8763,$C2342,$B$4:$B$8763,$B2342,$D$4:$D$8763,$D2342)</f>
        <v>0</v>
      </c>
      <c r="H2342" s="7">
        <f>COUNTIFS(Calendar!$E$3:$E$367,LOLP!C2342,Calendar!$D$3:$D$367,LOLP!B2342)</f>
        <v>9</v>
      </c>
      <c r="I2342" s="7">
        <f ca="1">IF($F2342=1,OFFSET(start_norps,LOLP!$D2342+(1-$C2342)*24,LOLP!$B2342)*H2342/G2342,0)</f>
        <v>0</v>
      </c>
      <c r="J2342" s="7">
        <f ca="1">IF($F2342=1,OFFSET(start_33,LOLP!$D2342+(1-$C2342)*24,LOLP!$B2342)*H2342/G2342,0)</f>
        <v>0</v>
      </c>
      <c r="K2342" s="7">
        <f ca="1">IF($F2342,OFFSET(start_40,LOLP!$D2342+(1-$C2342)*24,LOLP!$B2342),0)</f>
        <v>0</v>
      </c>
      <c r="L2342" s="7">
        <f ca="1">IF($F2342,OFFSET(start_50,LOLP!$D2342+(1-$C2342)*24,LOLP!$B2342),0)</f>
        <v>0</v>
      </c>
      <c r="M2342" s="25">
        <f t="shared" ca="1" si="254"/>
        <v>0</v>
      </c>
      <c r="N2342" s="25">
        <f t="shared" ca="1" si="255"/>
        <v>0</v>
      </c>
      <c r="O2342" s="15" t="e">
        <f t="shared" ca="1" si="256"/>
        <v>#DIV/0!</v>
      </c>
      <c r="P2342" s="15" t="e">
        <f t="shared" ca="1" si="257"/>
        <v>#DIV/0!</v>
      </c>
    </row>
    <row r="2343" spans="1:16" x14ac:dyDescent="0.25">
      <c r="A2343" s="1">
        <f t="shared" si="258"/>
        <v>43198</v>
      </c>
      <c r="B2343" s="7">
        <f t="shared" si="253"/>
        <v>4</v>
      </c>
      <c r="C2343" s="4">
        <f>INDEX(Calendar!$E$3:$E$367,MATCH(LOLP!$A2343,Calendar!$B$3:$B$367,0))</f>
        <v>0</v>
      </c>
      <c r="D2343" s="2">
        <f t="shared" si="259"/>
        <v>12</v>
      </c>
      <c r="E2343" s="36">
        <v>19342</v>
      </c>
      <c r="F2343" s="7">
        <f>IFERROR(IF(INDEX('Temperature Data'!$AA$15:$AA$348,MATCH(LOLP!A2343,'Temperature Data'!$B$15:$B$348,0))&gt;IF(B2343=9,$G$2,LOLP!$F$2),1,0),0)</f>
        <v>0</v>
      </c>
      <c r="G2343" s="7">
        <f>SUMIFS(LOLP!$F$4:$F$8763,$C$4:$C$8763,$C2343,$B$4:$B$8763,$B2343,$D$4:$D$8763,$D2343)</f>
        <v>0</v>
      </c>
      <c r="H2343" s="7">
        <f>COUNTIFS(Calendar!$E$3:$E$367,LOLP!C2343,Calendar!$D$3:$D$367,LOLP!B2343)</f>
        <v>9</v>
      </c>
      <c r="I2343" s="7">
        <f ca="1">IF($F2343=1,OFFSET(start_norps,LOLP!$D2343+(1-$C2343)*24,LOLP!$B2343)*H2343/G2343,0)</f>
        <v>0</v>
      </c>
      <c r="J2343" s="7">
        <f ca="1">IF($F2343=1,OFFSET(start_33,LOLP!$D2343+(1-$C2343)*24,LOLP!$B2343)*H2343/G2343,0)</f>
        <v>0</v>
      </c>
      <c r="K2343" s="7">
        <f ca="1">IF($F2343,OFFSET(start_40,LOLP!$D2343+(1-$C2343)*24,LOLP!$B2343),0)</f>
        <v>0</v>
      </c>
      <c r="L2343" s="7">
        <f ca="1">IF($F2343,OFFSET(start_50,LOLP!$D2343+(1-$C2343)*24,LOLP!$B2343),0)</f>
        <v>0</v>
      </c>
      <c r="M2343" s="25">
        <f t="shared" ca="1" si="254"/>
        <v>0</v>
      </c>
      <c r="N2343" s="25">
        <f t="shared" ca="1" si="255"/>
        <v>0</v>
      </c>
      <c r="O2343" s="15" t="e">
        <f t="shared" ca="1" si="256"/>
        <v>#DIV/0!</v>
      </c>
      <c r="P2343" s="15" t="e">
        <f t="shared" ca="1" si="257"/>
        <v>#DIV/0!</v>
      </c>
    </row>
    <row r="2344" spans="1:16" x14ac:dyDescent="0.25">
      <c r="A2344" s="1">
        <f t="shared" si="258"/>
        <v>43198</v>
      </c>
      <c r="B2344" s="7">
        <f t="shared" si="253"/>
        <v>4</v>
      </c>
      <c r="C2344" s="4">
        <f>INDEX(Calendar!$E$3:$E$367,MATCH(LOLP!$A2344,Calendar!$B$3:$B$367,0))</f>
        <v>0</v>
      </c>
      <c r="D2344" s="2">
        <f t="shared" si="259"/>
        <v>13</v>
      </c>
      <c r="E2344" s="36">
        <v>19194</v>
      </c>
      <c r="F2344" s="7">
        <f>IFERROR(IF(INDEX('Temperature Data'!$AA$15:$AA$348,MATCH(LOLP!A2344,'Temperature Data'!$B$15:$B$348,0))&gt;IF(B2344=9,$G$2,LOLP!$F$2),1,0),0)</f>
        <v>0</v>
      </c>
      <c r="G2344" s="7">
        <f>SUMIFS(LOLP!$F$4:$F$8763,$C$4:$C$8763,$C2344,$B$4:$B$8763,$B2344,$D$4:$D$8763,$D2344)</f>
        <v>0</v>
      </c>
      <c r="H2344" s="7">
        <f>COUNTIFS(Calendar!$E$3:$E$367,LOLP!C2344,Calendar!$D$3:$D$367,LOLP!B2344)</f>
        <v>9</v>
      </c>
      <c r="I2344" s="7">
        <f ca="1">IF($F2344=1,OFFSET(start_norps,LOLP!$D2344+(1-$C2344)*24,LOLP!$B2344)*H2344/G2344,0)</f>
        <v>0</v>
      </c>
      <c r="J2344" s="7">
        <f ca="1">IF($F2344=1,OFFSET(start_33,LOLP!$D2344+(1-$C2344)*24,LOLP!$B2344)*H2344/G2344,0)</f>
        <v>0</v>
      </c>
      <c r="K2344" s="7">
        <f ca="1">IF($F2344,OFFSET(start_40,LOLP!$D2344+(1-$C2344)*24,LOLP!$B2344),0)</f>
        <v>0</v>
      </c>
      <c r="L2344" s="7">
        <f ca="1">IF($F2344,OFFSET(start_50,LOLP!$D2344+(1-$C2344)*24,LOLP!$B2344),0)</f>
        <v>0</v>
      </c>
      <c r="M2344" s="25">
        <f t="shared" ca="1" si="254"/>
        <v>0</v>
      </c>
      <c r="N2344" s="25">
        <f t="shared" ca="1" si="255"/>
        <v>0</v>
      </c>
      <c r="O2344" s="15" t="e">
        <f t="shared" ca="1" si="256"/>
        <v>#DIV/0!</v>
      </c>
      <c r="P2344" s="15" t="e">
        <f t="shared" ca="1" si="257"/>
        <v>#DIV/0!</v>
      </c>
    </row>
    <row r="2345" spans="1:16" x14ac:dyDescent="0.25">
      <c r="A2345" s="1">
        <f t="shared" si="258"/>
        <v>43198</v>
      </c>
      <c r="B2345" s="7">
        <f t="shared" si="253"/>
        <v>4</v>
      </c>
      <c r="C2345" s="4">
        <f>INDEX(Calendar!$E$3:$E$367,MATCH(LOLP!$A2345,Calendar!$B$3:$B$367,0))</f>
        <v>0</v>
      </c>
      <c r="D2345" s="2">
        <f t="shared" si="259"/>
        <v>14</v>
      </c>
      <c r="E2345" s="36">
        <v>19306</v>
      </c>
      <c r="F2345" s="7">
        <f>IFERROR(IF(INDEX('Temperature Data'!$AA$15:$AA$348,MATCH(LOLP!A2345,'Temperature Data'!$B$15:$B$348,0))&gt;IF(B2345=9,$G$2,LOLP!$F$2),1,0),0)</f>
        <v>0</v>
      </c>
      <c r="G2345" s="7">
        <f>SUMIFS(LOLP!$F$4:$F$8763,$C$4:$C$8763,$C2345,$B$4:$B$8763,$B2345,$D$4:$D$8763,$D2345)</f>
        <v>0</v>
      </c>
      <c r="H2345" s="7">
        <f>COUNTIFS(Calendar!$E$3:$E$367,LOLP!C2345,Calendar!$D$3:$D$367,LOLP!B2345)</f>
        <v>9</v>
      </c>
      <c r="I2345" s="7">
        <f ca="1">IF($F2345=1,OFFSET(start_norps,LOLP!$D2345+(1-$C2345)*24,LOLP!$B2345)*H2345/G2345,0)</f>
        <v>0</v>
      </c>
      <c r="J2345" s="7">
        <f ca="1">IF($F2345=1,OFFSET(start_33,LOLP!$D2345+(1-$C2345)*24,LOLP!$B2345)*H2345/G2345,0)</f>
        <v>0</v>
      </c>
      <c r="K2345" s="7">
        <f ca="1">IF($F2345,OFFSET(start_40,LOLP!$D2345+(1-$C2345)*24,LOLP!$B2345),0)</f>
        <v>0</v>
      </c>
      <c r="L2345" s="7">
        <f ca="1">IF($F2345,OFFSET(start_50,LOLP!$D2345+(1-$C2345)*24,LOLP!$B2345),0)</f>
        <v>0</v>
      </c>
      <c r="M2345" s="25">
        <f t="shared" ca="1" si="254"/>
        <v>0</v>
      </c>
      <c r="N2345" s="25">
        <f t="shared" ca="1" si="255"/>
        <v>0</v>
      </c>
      <c r="O2345" s="15" t="e">
        <f t="shared" ca="1" si="256"/>
        <v>#DIV/0!</v>
      </c>
      <c r="P2345" s="15" t="e">
        <f t="shared" ca="1" si="257"/>
        <v>#DIV/0!</v>
      </c>
    </row>
    <row r="2346" spans="1:16" x14ac:dyDescent="0.25">
      <c r="A2346" s="1">
        <f t="shared" si="258"/>
        <v>43198</v>
      </c>
      <c r="B2346" s="7">
        <f t="shared" si="253"/>
        <v>4</v>
      </c>
      <c r="C2346" s="4">
        <f>INDEX(Calendar!$E$3:$E$367,MATCH(LOLP!$A2346,Calendar!$B$3:$B$367,0))</f>
        <v>0</v>
      </c>
      <c r="D2346" s="2">
        <f t="shared" si="259"/>
        <v>15</v>
      </c>
      <c r="E2346" s="36">
        <v>19575</v>
      </c>
      <c r="F2346" s="7">
        <f>IFERROR(IF(INDEX('Temperature Data'!$AA$15:$AA$348,MATCH(LOLP!A2346,'Temperature Data'!$B$15:$B$348,0))&gt;IF(B2346=9,$G$2,LOLP!$F$2),1,0),0)</f>
        <v>0</v>
      </c>
      <c r="G2346" s="7">
        <f>SUMIFS(LOLP!$F$4:$F$8763,$C$4:$C$8763,$C2346,$B$4:$B$8763,$B2346,$D$4:$D$8763,$D2346)</f>
        <v>0</v>
      </c>
      <c r="H2346" s="7">
        <f>COUNTIFS(Calendar!$E$3:$E$367,LOLP!C2346,Calendar!$D$3:$D$367,LOLP!B2346)</f>
        <v>9</v>
      </c>
      <c r="I2346" s="7">
        <f ca="1">IF($F2346=1,OFFSET(start_norps,LOLP!$D2346+(1-$C2346)*24,LOLP!$B2346)*H2346/G2346,0)</f>
        <v>0</v>
      </c>
      <c r="J2346" s="7">
        <f ca="1">IF($F2346=1,OFFSET(start_33,LOLP!$D2346+(1-$C2346)*24,LOLP!$B2346)*H2346/G2346,0)</f>
        <v>0</v>
      </c>
      <c r="K2346" s="7">
        <f ca="1">IF($F2346,OFFSET(start_40,LOLP!$D2346+(1-$C2346)*24,LOLP!$B2346),0)</f>
        <v>0</v>
      </c>
      <c r="L2346" s="7">
        <f ca="1">IF($F2346,OFFSET(start_50,LOLP!$D2346+(1-$C2346)*24,LOLP!$B2346),0)</f>
        <v>0</v>
      </c>
      <c r="M2346" s="25">
        <f t="shared" ca="1" si="254"/>
        <v>0</v>
      </c>
      <c r="N2346" s="25">
        <f t="shared" ca="1" si="255"/>
        <v>0</v>
      </c>
      <c r="O2346" s="15" t="e">
        <f t="shared" ca="1" si="256"/>
        <v>#DIV/0!</v>
      </c>
      <c r="P2346" s="15" t="e">
        <f t="shared" ca="1" si="257"/>
        <v>#DIV/0!</v>
      </c>
    </row>
    <row r="2347" spans="1:16" x14ac:dyDescent="0.25">
      <c r="A2347" s="1">
        <f t="shared" si="258"/>
        <v>43198</v>
      </c>
      <c r="B2347" s="7">
        <f t="shared" si="253"/>
        <v>4</v>
      </c>
      <c r="C2347" s="4">
        <f>INDEX(Calendar!$E$3:$E$367,MATCH(LOLP!$A2347,Calendar!$B$3:$B$367,0))</f>
        <v>0</v>
      </c>
      <c r="D2347" s="2">
        <f t="shared" si="259"/>
        <v>16</v>
      </c>
      <c r="E2347" s="36">
        <v>20123</v>
      </c>
      <c r="F2347" s="7">
        <f>IFERROR(IF(INDEX('Temperature Data'!$AA$15:$AA$348,MATCH(LOLP!A2347,'Temperature Data'!$B$15:$B$348,0))&gt;IF(B2347=9,$G$2,LOLP!$F$2),1,0),0)</f>
        <v>0</v>
      </c>
      <c r="G2347" s="7">
        <f>SUMIFS(LOLP!$F$4:$F$8763,$C$4:$C$8763,$C2347,$B$4:$B$8763,$B2347,$D$4:$D$8763,$D2347)</f>
        <v>0</v>
      </c>
      <c r="H2347" s="7">
        <f>COUNTIFS(Calendar!$E$3:$E$367,LOLP!C2347,Calendar!$D$3:$D$367,LOLP!B2347)</f>
        <v>9</v>
      </c>
      <c r="I2347" s="7">
        <f ca="1">IF($F2347=1,OFFSET(start_norps,LOLP!$D2347+(1-$C2347)*24,LOLP!$B2347)*H2347/G2347,0)</f>
        <v>0</v>
      </c>
      <c r="J2347" s="7">
        <f ca="1">IF($F2347=1,OFFSET(start_33,LOLP!$D2347+(1-$C2347)*24,LOLP!$B2347)*H2347/G2347,0)</f>
        <v>0</v>
      </c>
      <c r="K2347" s="7">
        <f ca="1">IF($F2347,OFFSET(start_40,LOLP!$D2347+(1-$C2347)*24,LOLP!$B2347),0)</f>
        <v>0</v>
      </c>
      <c r="L2347" s="7">
        <f ca="1">IF($F2347,OFFSET(start_50,LOLP!$D2347+(1-$C2347)*24,LOLP!$B2347),0)</f>
        <v>0</v>
      </c>
      <c r="M2347" s="25">
        <f t="shared" ca="1" si="254"/>
        <v>0</v>
      </c>
      <c r="N2347" s="25">
        <f t="shared" ca="1" si="255"/>
        <v>0</v>
      </c>
      <c r="O2347" s="15" t="e">
        <f t="shared" ca="1" si="256"/>
        <v>#DIV/0!</v>
      </c>
      <c r="P2347" s="15" t="e">
        <f t="shared" ca="1" si="257"/>
        <v>#DIV/0!</v>
      </c>
    </row>
    <row r="2348" spans="1:16" x14ac:dyDescent="0.25">
      <c r="A2348" s="1">
        <f t="shared" si="258"/>
        <v>43198</v>
      </c>
      <c r="B2348" s="7">
        <f t="shared" si="253"/>
        <v>4</v>
      </c>
      <c r="C2348" s="4">
        <f>INDEX(Calendar!$E$3:$E$367,MATCH(LOLP!$A2348,Calendar!$B$3:$B$367,0))</f>
        <v>0</v>
      </c>
      <c r="D2348" s="2">
        <f t="shared" si="259"/>
        <v>17</v>
      </c>
      <c r="E2348" s="36">
        <v>21317</v>
      </c>
      <c r="F2348" s="7">
        <f>IFERROR(IF(INDEX('Temperature Data'!$AA$15:$AA$348,MATCH(LOLP!A2348,'Temperature Data'!$B$15:$B$348,0))&gt;IF(B2348=9,$G$2,LOLP!$F$2),1,0),0)</f>
        <v>0</v>
      </c>
      <c r="G2348" s="7">
        <f>SUMIFS(LOLP!$F$4:$F$8763,$C$4:$C$8763,$C2348,$B$4:$B$8763,$B2348,$D$4:$D$8763,$D2348)</f>
        <v>0</v>
      </c>
      <c r="H2348" s="7">
        <f>COUNTIFS(Calendar!$E$3:$E$367,LOLP!C2348,Calendar!$D$3:$D$367,LOLP!B2348)</f>
        <v>9</v>
      </c>
      <c r="I2348" s="7">
        <f ca="1">IF($F2348=1,OFFSET(start_norps,LOLP!$D2348+(1-$C2348)*24,LOLP!$B2348)*H2348/G2348,0)</f>
        <v>0</v>
      </c>
      <c r="J2348" s="7">
        <f ca="1">IF($F2348=1,OFFSET(start_33,LOLP!$D2348+(1-$C2348)*24,LOLP!$B2348)*H2348/G2348,0)</f>
        <v>0</v>
      </c>
      <c r="K2348" s="7">
        <f ca="1">IF($F2348,OFFSET(start_40,LOLP!$D2348+(1-$C2348)*24,LOLP!$B2348),0)</f>
        <v>0</v>
      </c>
      <c r="L2348" s="7">
        <f ca="1">IF($F2348,OFFSET(start_50,LOLP!$D2348+(1-$C2348)*24,LOLP!$B2348),0)</f>
        <v>0</v>
      </c>
      <c r="M2348" s="25">
        <f t="shared" ca="1" si="254"/>
        <v>0</v>
      </c>
      <c r="N2348" s="25">
        <f t="shared" ca="1" si="255"/>
        <v>0</v>
      </c>
      <c r="O2348" s="15" t="e">
        <f t="shared" ca="1" si="256"/>
        <v>#DIV/0!</v>
      </c>
      <c r="P2348" s="15" t="e">
        <f t="shared" ca="1" si="257"/>
        <v>#DIV/0!</v>
      </c>
    </row>
    <row r="2349" spans="1:16" x14ac:dyDescent="0.25">
      <c r="A2349" s="1">
        <f t="shared" si="258"/>
        <v>43198</v>
      </c>
      <c r="B2349" s="7">
        <f t="shared" si="253"/>
        <v>4</v>
      </c>
      <c r="C2349" s="4">
        <f>INDEX(Calendar!$E$3:$E$367,MATCH(LOLP!$A2349,Calendar!$B$3:$B$367,0))</f>
        <v>0</v>
      </c>
      <c r="D2349" s="2">
        <f t="shared" si="259"/>
        <v>18</v>
      </c>
      <c r="E2349" s="36">
        <v>22687</v>
      </c>
      <c r="F2349" s="7">
        <f>IFERROR(IF(INDEX('Temperature Data'!$AA$15:$AA$348,MATCH(LOLP!A2349,'Temperature Data'!$B$15:$B$348,0))&gt;IF(B2349=9,$G$2,LOLP!$F$2),1,0),0)</f>
        <v>0</v>
      </c>
      <c r="G2349" s="7">
        <f>SUMIFS(LOLP!$F$4:$F$8763,$C$4:$C$8763,$C2349,$B$4:$B$8763,$B2349,$D$4:$D$8763,$D2349)</f>
        <v>0</v>
      </c>
      <c r="H2349" s="7">
        <f>COUNTIFS(Calendar!$E$3:$E$367,LOLP!C2349,Calendar!$D$3:$D$367,LOLP!B2349)</f>
        <v>9</v>
      </c>
      <c r="I2349" s="7">
        <f ca="1">IF($F2349=1,OFFSET(start_norps,LOLP!$D2349+(1-$C2349)*24,LOLP!$B2349)*H2349/G2349,0)</f>
        <v>0</v>
      </c>
      <c r="J2349" s="7">
        <f ca="1">IF($F2349=1,OFFSET(start_33,LOLP!$D2349+(1-$C2349)*24,LOLP!$B2349)*H2349/G2349,0)</f>
        <v>0</v>
      </c>
      <c r="K2349" s="7">
        <f ca="1">IF($F2349,OFFSET(start_40,LOLP!$D2349+(1-$C2349)*24,LOLP!$B2349),0)</f>
        <v>0</v>
      </c>
      <c r="L2349" s="7">
        <f ca="1">IF($F2349,OFFSET(start_50,LOLP!$D2349+(1-$C2349)*24,LOLP!$B2349),0)</f>
        <v>0</v>
      </c>
      <c r="M2349" s="25">
        <f t="shared" ca="1" si="254"/>
        <v>0</v>
      </c>
      <c r="N2349" s="25">
        <f t="shared" ca="1" si="255"/>
        <v>0</v>
      </c>
      <c r="O2349" s="15" t="e">
        <f t="shared" ca="1" si="256"/>
        <v>#DIV/0!</v>
      </c>
      <c r="P2349" s="15" t="e">
        <f t="shared" ca="1" si="257"/>
        <v>#DIV/0!</v>
      </c>
    </row>
    <row r="2350" spans="1:16" x14ac:dyDescent="0.25">
      <c r="A2350" s="1">
        <f t="shared" si="258"/>
        <v>43198</v>
      </c>
      <c r="B2350" s="7">
        <f t="shared" si="253"/>
        <v>4</v>
      </c>
      <c r="C2350" s="4">
        <f>INDEX(Calendar!$E$3:$E$367,MATCH(LOLP!$A2350,Calendar!$B$3:$B$367,0))</f>
        <v>0</v>
      </c>
      <c r="D2350" s="2">
        <f t="shared" si="259"/>
        <v>19</v>
      </c>
      <c r="E2350" s="36">
        <v>23752</v>
      </c>
      <c r="F2350" s="7">
        <f>IFERROR(IF(INDEX('Temperature Data'!$AA$15:$AA$348,MATCH(LOLP!A2350,'Temperature Data'!$B$15:$B$348,0))&gt;IF(B2350=9,$G$2,LOLP!$F$2),1,0),0)</f>
        <v>0</v>
      </c>
      <c r="G2350" s="7">
        <f>SUMIFS(LOLP!$F$4:$F$8763,$C$4:$C$8763,$C2350,$B$4:$B$8763,$B2350,$D$4:$D$8763,$D2350)</f>
        <v>0</v>
      </c>
      <c r="H2350" s="7">
        <f>COUNTIFS(Calendar!$E$3:$E$367,LOLP!C2350,Calendar!$D$3:$D$367,LOLP!B2350)</f>
        <v>9</v>
      </c>
      <c r="I2350" s="7">
        <f ca="1">IF($F2350=1,OFFSET(start_norps,LOLP!$D2350+(1-$C2350)*24,LOLP!$B2350)*H2350/G2350,0)</f>
        <v>0</v>
      </c>
      <c r="J2350" s="7">
        <f ca="1">IF($F2350=1,OFFSET(start_33,LOLP!$D2350+(1-$C2350)*24,LOLP!$B2350)*H2350/G2350,0)</f>
        <v>0</v>
      </c>
      <c r="K2350" s="7">
        <f ca="1">IF($F2350,OFFSET(start_40,LOLP!$D2350+(1-$C2350)*24,LOLP!$B2350),0)</f>
        <v>0</v>
      </c>
      <c r="L2350" s="7">
        <f ca="1">IF($F2350,OFFSET(start_50,LOLP!$D2350+(1-$C2350)*24,LOLP!$B2350),0)</f>
        <v>0</v>
      </c>
      <c r="M2350" s="25">
        <f t="shared" ca="1" si="254"/>
        <v>0</v>
      </c>
      <c r="N2350" s="25">
        <f t="shared" ca="1" si="255"/>
        <v>0</v>
      </c>
      <c r="O2350" s="15" t="e">
        <f t="shared" ca="1" si="256"/>
        <v>#DIV/0!</v>
      </c>
      <c r="P2350" s="15" t="e">
        <f t="shared" ca="1" si="257"/>
        <v>#DIV/0!</v>
      </c>
    </row>
    <row r="2351" spans="1:16" x14ac:dyDescent="0.25">
      <c r="A2351" s="1">
        <f t="shared" si="258"/>
        <v>43198</v>
      </c>
      <c r="B2351" s="7">
        <f t="shared" si="253"/>
        <v>4</v>
      </c>
      <c r="C2351" s="4">
        <f>INDEX(Calendar!$E$3:$E$367,MATCH(LOLP!$A2351,Calendar!$B$3:$B$367,0))</f>
        <v>0</v>
      </c>
      <c r="D2351" s="2">
        <f t="shared" si="259"/>
        <v>20</v>
      </c>
      <c r="E2351" s="36">
        <v>25130</v>
      </c>
      <c r="F2351" s="7">
        <f>IFERROR(IF(INDEX('Temperature Data'!$AA$15:$AA$348,MATCH(LOLP!A2351,'Temperature Data'!$B$15:$B$348,0))&gt;IF(B2351=9,$G$2,LOLP!$F$2),1,0),0)</f>
        <v>0</v>
      </c>
      <c r="G2351" s="7">
        <f>SUMIFS(LOLP!$F$4:$F$8763,$C$4:$C$8763,$C2351,$B$4:$B$8763,$B2351,$D$4:$D$8763,$D2351)</f>
        <v>0</v>
      </c>
      <c r="H2351" s="7">
        <f>COUNTIFS(Calendar!$E$3:$E$367,LOLP!C2351,Calendar!$D$3:$D$367,LOLP!B2351)</f>
        <v>9</v>
      </c>
      <c r="I2351" s="7">
        <f ca="1">IF($F2351=1,OFFSET(start_norps,LOLP!$D2351+(1-$C2351)*24,LOLP!$B2351)*H2351/G2351,0)</f>
        <v>0</v>
      </c>
      <c r="J2351" s="7">
        <f ca="1">IF($F2351=1,OFFSET(start_33,LOLP!$D2351+(1-$C2351)*24,LOLP!$B2351)*H2351/G2351,0)</f>
        <v>0</v>
      </c>
      <c r="K2351" s="7">
        <f ca="1">IF($F2351,OFFSET(start_40,LOLP!$D2351+(1-$C2351)*24,LOLP!$B2351),0)</f>
        <v>0</v>
      </c>
      <c r="L2351" s="7">
        <f ca="1">IF($F2351,OFFSET(start_50,LOLP!$D2351+(1-$C2351)*24,LOLP!$B2351),0)</f>
        <v>0</v>
      </c>
      <c r="M2351" s="25">
        <f t="shared" ca="1" si="254"/>
        <v>0</v>
      </c>
      <c r="N2351" s="25">
        <f t="shared" ca="1" si="255"/>
        <v>0</v>
      </c>
      <c r="O2351" s="15" t="e">
        <f t="shared" ca="1" si="256"/>
        <v>#DIV/0!</v>
      </c>
      <c r="P2351" s="15" t="e">
        <f t="shared" ca="1" si="257"/>
        <v>#DIV/0!</v>
      </c>
    </row>
    <row r="2352" spans="1:16" x14ac:dyDescent="0.25">
      <c r="A2352" s="1">
        <f t="shared" si="258"/>
        <v>43198</v>
      </c>
      <c r="B2352" s="7">
        <f t="shared" si="253"/>
        <v>4</v>
      </c>
      <c r="C2352" s="4">
        <f>INDEX(Calendar!$E$3:$E$367,MATCH(LOLP!$A2352,Calendar!$B$3:$B$367,0))</f>
        <v>0</v>
      </c>
      <c r="D2352" s="2">
        <f t="shared" si="259"/>
        <v>21</v>
      </c>
      <c r="E2352" s="36">
        <v>25740</v>
      </c>
      <c r="F2352" s="7">
        <f>IFERROR(IF(INDEX('Temperature Data'!$AA$15:$AA$348,MATCH(LOLP!A2352,'Temperature Data'!$B$15:$B$348,0))&gt;IF(B2352=9,$G$2,LOLP!$F$2),1,0),0)</f>
        <v>0</v>
      </c>
      <c r="G2352" s="7">
        <f>SUMIFS(LOLP!$F$4:$F$8763,$C$4:$C$8763,$C2352,$B$4:$B$8763,$B2352,$D$4:$D$8763,$D2352)</f>
        <v>0</v>
      </c>
      <c r="H2352" s="7">
        <f>COUNTIFS(Calendar!$E$3:$E$367,LOLP!C2352,Calendar!$D$3:$D$367,LOLP!B2352)</f>
        <v>9</v>
      </c>
      <c r="I2352" s="7">
        <f ca="1">IF($F2352=1,OFFSET(start_norps,LOLP!$D2352+(1-$C2352)*24,LOLP!$B2352)*H2352/G2352,0)</f>
        <v>0</v>
      </c>
      <c r="J2352" s="7">
        <f ca="1">IF($F2352=1,OFFSET(start_33,LOLP!$D2352+(1-$C2352)*24,LOLP!$B2352)*H2352/G2352,0)</f>
        <v>0</v>
      </c>
      <c r="K2352" s="7">
        <f ca="1">IF($F2352,OFFSET(start_40,LOLP!$D2352+(1-$C2352)*24,LOLP!$B2352),0)</f>
        <v>0</v>
      </c>
      <c r="L2352" s="7">
        <f ca="1">IF($F2352,OFFSET(start_50,LOLP!$D2352+(1-$C2352)*24,LOLP!$B2352),0)</f>
        <v>0</v>
      </c>
      <c r="M2352" s="25">
        <f t="shared" ca="1" si="254"/>
        <v>0</v>
      </c>
      <c r="N2352" s="25">
        <f t="shared" ca="1" si="255"/>
        <v>0</v>
      </c>
      <c r="O2352" s="15" t="e">
        <f t="shared" ca="1" si="256"/>
        <v>#DIV/0!</v>
      </c>
      <c r="P2352" s="15" t="e">
        <f t="shared" ca="1" si="257"/>
        <v>#DIV/0!</v>
      </c>
    </row>
    <row r="2353" spans="1:16" x14ac:dyDescent="0.25">
      <c r="A2353" s="1">
        <f t="shared" si="258"/>
        <v>43198</v>
      </c>
      <c r="B2353" s="7">
        <f t="shared" si="253"/>
        <v>4</v>
      </c>
      <c r="C2353" s="4">
        <f>INDEX(Calendar!$E$3:$E$367,MATCH(LOLP!$A2353,Calendar!$B$3:$B$367,0))</f>
        <v>0</v>
      </c>
      <c r="D2353" s="2">
        <f t="shared" si="259"/>
        <v>22</v>
      </c>
      <c r="E2353" s="36">
        <v>24684</v>
      </c>
      <c r="F2353" s="7">
        <f>IFERROR(IF(INDEX('Temperature Data'!$AA$15:$AA$348,MATCH(LOLP!A2353,'Temperature Data'!$B$15:$B$348,0))&gt;IF(B2353=9,$G$2,LOLP!$F$2),1,0),0)</f>
        <v>0</v>
      </c>
      <c r="G2353" s="7">
        <f>SUMIFS(LOLP!$F$4:$F$8763,$C$4:$C$8763,$C2353,$B$4:$B$8763,$B2353,$D$4:$D$8763,$D2353)</f>
        <v>0</v>
      </c>
      <c r="H2353" s="7">
        <f>COUNTIFS(Calendar!$E$3:$E$367,LOLP!C2353,Calendar!$D$3:$D$367,LOLP!B2353)</f>
        <v>9</v>
      </c>
      <c r="I2353" s="7">
        <f ca="1">IF($F2353=1,OFFSET(start_norps,LOLP!$D2353+(1-$C2353)*24,LOLP!$B2353)*H2353/G2353,0)</f>
        <v>0</v>
      </c>
      <c r="J2353" s="7">
        <f ca="1">IF($F2353=1,OFFSET(start_33,LOLP!$D2353+(1-$C2353)*24,LOLP!$B2353)*H2353/G2353,0)</f>
        <v>0</v>
      </c>
      <c r="K2353" s="7">
        <f ca="1">IF($F2353,OFFSET(start_40,LOLP!$D2353+(1-$C2353)*24,LOLP!$B2353),0)</f>
        <v>0</v>
      </c>
      <c r="L2353" s="7">
        <f ca="1">IF($F2353,OFFSET(start_50,LOLP!$D2353+(1-$C2353)*24,LOLP!$B2353),0)</f>
        <v>0</v>
      </c>
      <c r="M2353" s="25">
        <f t="shared" ca="1" si="254"/>
        <v>0</v>
      </c>
      <c r="N2353" s="25">
        <f t="shared" ca="1" si="255"/>
        <v>0</v>
      </c>
      <c r="O2353" s="15" t="e">
        <f t="shared" ca="1" si="256"/>
        <v>#DIV/0!</v>
      </c>
      <c r="P2353" s="15" t="e">
        <f t="shared" ca="1" si="257"/>
        <v>#DIV/0!</v>
      </c>
    </row>
    <row r="2354" spans="1:16" x14ac:dyDescent="0.25">
      <c r="A2354" s="1">
        <f t="shared" si="258"/>
        <v>43198</v>
      </c>
      <c r="B2354" s="7">
        <f t="shared" si="253"/>
        <v>4</v>
      </c>
      <c r="C2354" s="4">
        <f>INDEX(Calendar!$E$3:$E$367,MATCH(LOLP!$A2354,Calendar!$B$3:$B$367,0))</f>
        <v>0</v>
      </c>
      <c r="D2354" s="2">
        <f t="shared" si="259"/>
        <v>23</v>
      </c>
      <c r="E2354" s="36">
        <v>23020</v>
      </c>
      <c r="F2354" s="7">
        <f>IFERROR(IF(INDEX('Temperature Data'!$AA$15:$AA$348,MATCH(LOLP!A2354,'Temperature Data'!$B$15:$B$348,0))&gt;IF(B2354=9,$G$2,LOLP!$F$2),1,0),0)</f>
        <v>0</v>
      </c>
      <c r="G2354" s="7">
        <f>SUMIFS(LOLP!$F$4:$F$8763,$C$4:$C$8763,$C2354,$B$4:$B$8763,$B2354,$D$4:$D$8763,$D2354)</f>
        <v>0</v>
      </c>
      <c r="H2354" s="7">
        <f>COUNTIFS(Calendar!$E$3:$E$367,LOLP!C2354,Calendar!$D$3:$D$367,LOLP!B2354)</f>
        <v>9</v>
      </c>
      <c r="I2354" s="7">
        <f ca="1">IF($F2354=1,OFFSET(start_norps,LOLP!$D2354+(1-$C2354)*24,LOLP!$B2354)*H2354/G2354,0)</f>
        <v>0</v>
      </c>
      <c r="J2354" s="7">
        <f ca="1">IF($F2354=1,OFFSET(start_33,LOLP!$D2354+(1-$C2354)*24,LOLP!$B2354)*H2354/G2354,0)</f>
        <v>0</v>
      </c>
      <c r="K2354" s="7">
        <f ca="1">IF($F2354,OFFSET(start_40,LOLP!$D2354+(1-$C2354)*24,LOLP!$B2354),0)</f>
        <v>0</v>
      </c>
      <c r="L2354" s="7">
        <f ca="1">IF($F2354,OFFSET(start_50,LOLP!$D2354+(1-$C2354)*24,LOLP!$B2354),0)</f>
        <v>0</v>
      </c>
      <c r="M2354" s="25">
        <f t="shared" ca="1" si="254"/>
        <v>0</v>
      </c>
      <c r="N2354" s="25">
        <f t="shared" ca="1" si="255"/>
        <v>0</v>
      </c>
      <c r="O2354" s="15" t="e">
        <f t="shared" ca="1" si="256"/>
        <v>#DIV/0!</v>
      </c>
      <c r="P2354" s="15" t="e">
        <f t="shared" ca="1" si="257"/>
        <v>#DIV/0!</v>
      </c>
    </row>
    <row r="2355" spans="1:16" x14ac:dyDescent="0.25">
      <c r="A2355" s="1">
        <f t="shared" si="258"/>
        <v>43198</v>
      </c>
      <c r="B2355" s="7">
        <f t="shared" si="253"/>
        <v>4</v>
      </c>
      <c r="C2355" s="4">
        <f>INDEX(Calendar!$E$3:$E$367,MATCH(LOLP!$A2355,Calendar!$B$3:$B$367,0))</f>
        <v>0</v>
      </c>
      <c r="D2355" s="2">
        <f t="shared" si="259"/>
        <v>24</v>
      </c>
      <c r="E2355" s="36">
        <v>21777</v>
      </c>
      <c r="F2355" s="7">
        <f>IFERROR(IF(INDEX('Temperature Data'!$AA$15:$AA$348,MATCH(LOLP!A2355,'Temperature Data'!$B$15:$B$348,0))&gt;IF(B2355=9,$G$2,LOLP!$F$2),1,0),0)</f>
        <v>0</v>
      </c>
      <c r="G2355" s="7">
        <f>SUMIFS(LOLP!$F$4:$F$8763,$C$4:$C$8763,$C2355,$B$4:$B$8763,$B2355,$D$4:$D$8763,$D2355)</f>
        <v>0</v>
      </c>
      <c r="H2355" s="7">
        <f>COUNTIFS(Calendar!$E$3:$E$367,LOLP!C2355,Calendar!$D$3:$D$367,LOLP!B2355)</f>
        <v>9</v>
      </c>
      <c r="I2355" s="7">
        <f ca="1">IF($F2355=1,OFFSET(start_norps,LOLP!$D2355+(1-$C2355)*24,LOLP!$B2355)*H2355/G2355,0)</f>
        <v>0</v>
      </c>
      <c r="J2355" s="7">
        <f ca="1">IF($F2355=1,OFFSET(start_33,LOLP!$D2355+(1-$C2355)*24,LOLP!$B2355)*H2355/G2355,0)</f>
        <v>0</v>
      </c>
      <c r="K2355" s="7">
        <f ca="1">IF($F2355,OFFSET(start_40,LOLP!$D2355+(1-$C2355)*24,LOLP!$B2355),0)</f>
        <v>0</v>
      </c>
      <c r="L2355" s="7">
        <f ca="1">IF($F2355,OFFSET(start_50,LOLP!$D2355+(1-$C2355)*24,LOLP!$B2355),0)</f>
        <v>0</v>
      </c>
      <c r="M2355" s="25">
        <f t="shared" ca="1" si="254"/>
        <v>0</v>
      </c>
      <c r="N2355" s="25">
        <f t="shared" ca="1" si="255"/>
        <v>0</v>
      </c>
      <c r="O2355" s="15" t="e">
        <f t="shared" ca="1" si="256"/>
        <v>#DIV/0!</v>
      </c>
      <c r="P2355" s="15" t="e">
        <f t="shared" ca="1" si="257"/>
        <v>#DIV/0!</v>
      </c>
    </row>
    <row r="2356" spans="1:16" x14ac:dyDescent="0.25">
      <c r="A2356" s="1">
        <f t="shared" si="258"/>
        <v>43199</v>
      </c>
      <c r="B2356" s="7">
        <f t="shared" si="253"/>
        <v>4</v>
      </c>
      <c r="C2356" s="4">
        <f>INDEX(Calendar!$E$3:$E$367,MATCH(LOLP!$A2356,Calendar!$B$3:$B$367,0))</f>
        <v>1</v>
      </c>
      <c r="D2356" s="2">
        <f t="shared" si="259"/>
        <v>1</v>
      </c>
      <c r="E2356" s="36">
        <v>20982</v>
      </c>
      <c r="F2356" s="7">
        <f>IFERROR(IF(INDEX('Temperature Data'!$AA$15:$AA$348,MATCH(LOLP!A2356,'Temperature Data'!$B$15:$B$348,0))&gt;IF(B2356=9,$G$2,LOLP!$F$2),1,0),0)</f>
        <v>0</v>
      </c>
      <c r="G2356" s="7">
        <f>SUMIFS(LOLP!$F$4:$F$8763,$C$4:$C$8763,$C2356,$B$4:$B$8763,$B2356,$D$4:$D$8763,$D2356)</f>
        <v>0</v>
      </c>
      <c r="H2356" s="7">
        <f>COUNTIFS(Calendar!$E$3:$E$367,LOLP!C2356,Calendar!$D$3:$D$367,LOLP!B2356)</f>
        <v>21</v>
      </c>
      <c r="I2356" s="7">
        <f ca="1">IF($F2356=1,OFFSET(start_norps,LOLP!$D2356+(1-$C2356)*24,LOLP!$B2356)*H2356/G2356,0)</f>
        <v>0</v>
      </c>
      <c r="J2356" s="7">
        <f ca="1">IF($F2356=1,OFFSET(start_33,LOLP!$D2356+(1-$C2356)*24,LOLP!$B2356)*H2356/G2356,0)</f>
        <v>0</v>
      </c>
      <c r="K2356" s="7">
        <f ca="1">IF($F2356,OFFSET(start_40,LOLP!$D2356+(1-$C2356)*24,LOLP!$B2356),0)</f>
        <v>0</v>
      </c>
      <c r="L2356" s="7">
        <f ca="1">IF($F2356,OFFSET(start_50,LOLP!$D2356+(1-$C2356)*24,LOLP!$B2356),0)</f>
        <v>0</v>
      </c>
      <c r="M2356" s="25">
        <f t="shared" ca="1" si="254"/>
        <v>0</v>
      </c>
      <c r="N2356" s="25">
        <f t="shared" ca="1" si="255"/>
        <v>0</v>
      </c>
      <c r="O2356" s="15" t="e">
        <f t="shared" ca="1" si="256"/>
        <v>#DIV/0!</v>
      </c>
      <c r="P2356" s="15" t="e">
        <f t="shared" ca="1" si="257"/>
        <v>#DIV/0!</v>
      </c>
    </row>
    <row r="2357" spans="1:16" x14ac:dyDescent="0.25">
      <c r="A2357" s="1">
        <f t="shared" si="258"/>
        <v>43199</v>
      </c>
      <c r="B2357" s="7">
        <f t="shared" si="253"/>
        <v>4</v>
      </c>
      <c r="C2357" s="4">
        <f>INDEX(Calendar!$E$3:$E$367,MATCH(LOLP!$A2357,Calendar!$B$3:$B$367,0))</f>
        <v>1</v>
      </c>
      <c r="D2357" s="2">
        <f t="shared" si="259"/>
        <v>2</v>
      </c>
      <c r="E2357" s="36">
        <v>20157</v>
      </c>
      <c r="F2357" s="7">
        <f>IFERROR(IF(INDEX('Temperature Data'!$AA$15:$AA$348,MATCH(LOLP!A2357,'Temperature Data'!$B$15:$B$348,0))&gt;IF(B2357=9,$G$2,LOLP!$F$2),1,0),0)</f>
        <v>0</v>
      </c>
      <c r="G2357" s="7">
        <f>SUMIFS(LOLP!$F$4:$F$8763,$C$4:$C$8763,$C2357,$B$4:$B$8763,$B2357,$D$4:$D$8763,$D2357)</f>
        <v>0</v>
      </c>
      <c r="H2357" s="7">
        <f>COUNTIFS(Calendar!$E$3:$E$367,LOLP!C2357,Calendar!$D$3:$D$367,LOLP!B2357)</f>
        <v>21</v>
      </c>
      <c r="I2357" s="7">
        <f ca="1">IF($F2357=1,OFFSET(start_norps,LOLP!$D2357+(1-$C2357)*24,LOLP!$B2357)*H2357/G2357,0)</f>
        <v>0</v>
      </c>
      <c r="J2357" s="7">
        <f ca="1">IF($F2357=1,OFFSET(start_33,LOLP!$D2357+(1-$C2357)*24,LOLP!$B2357)*H2357/G2357,0)</f>
        <v>0</v>
      </c>
      <c r="K2357" s="7">
        <f ca="1">IF($F2357,OFFSET(start_40,LOLP!$D2357+(1-$C2357)*24,LOLP!$B2357),0)</f>
        <v>0</v>
      </c>
      <c r="L2357" s="7">
        <f ca="1">IF($F2357,OFFSET(start_50,LOLP!$D2357+(1-$C2357)*24,LOLP!$B2357),0)</f>
        <v>0</v>
      </c>
      <c r="M2357" s="25">
        <f t="shared" ca="1" si="254"/>
        <v>0</v>
      </c>
      <c r="N2357" s="25">
        <f t="shared" ca="1" si="255"/>
        <v>0</v>
      </c>
      <c r="O2357" s="15" t="e">
        <f t="shared" ca="1" si="256"/>
        <v>#DIV/0!</v>
      </c>
      <c r="P2357" s="15" t="e">
        <f t="shared" ca="1" si="257"/>
        <v>#DIV/0!</v>
      </c>
    </row>
    <row r="2358" spans="1:16" x14ac:dyDescent="0.25">
      <c r="A2358" s="1">
        <f t="shared" si="258"/>
        <v>43199</v>
      </c>
      <c r="B2358" s="7">
        <f t="shared" si="253"/>
        <v>4</v>
      </c>
      <c r="C2358" s="4">
        <f>INDEX(Calendar!$E$3:$E$367,MATCH(LOLP!$A2358,Calendar!$B$3:$B$367,0))</f>
        <v>1</v>
      </c>
      <c r="D2358" s="2">
        <f t="shared" si="259"/>
        <v>3</v>
      </c>
      <c r="E2358" s="36">
        <v>19943</v>
      </c>
      <c r="F2358" s="7">
        <f>IFERROR(IF(INDEX('Temperature Data'!$AA$15:$AA$348,MATCH(LOLP!A2358,'Temperature Data'!$B$15:$B$348,0))&gt;IF(B2358=9,$G$2,LOLP!$F$2),1,0),0)</f>
        <v>0</v>
      </c>
      <c r="G2358" s="7">
        <f>SUMIFS(LOLP!$F$4:$F$8763,$C$4:$C$8763,$C2358,$B$4:$B$8763,$B2358,$D$4:$D$8763,$D2358)</f>
        <v>0</v>
      </c>
      <c r="H2358" s="7">
        <f>COUNTIFS(Calendar!$E$3:$E$367,LOLP!C2358,Calendar!$D$3:$D$367,LOLP!B2358)</f>
        <v>21</v>
      </c>
      <c r="I2358" s="7">
        <f ca="1">IF($F2358=1,OFFSET(start_norps,LOLP!$D2358+(1-$C2358)*24,LOLP!$B2358)*H2358/G2358,0)</f>
        <v>0</v>
      </c>
      <c r="J2358" s="7">
        <f ca="1">IF($F2358=1,OFFSET(start_33,LOLP!$D2358+(1-$C2358)*24,LOLP!$B2358)*H2358/G2358,0)</f>
        <v>0</v>
      </c>
      <c r="K2358" s="7">
        <f ca="1">IF($F2358,OFFSET(start_40,LOLP!$D2358+(1-$C2358)*24,LOLP!$B2358),0)</f>
        <v>0</v>
      </c>
      <c r="L2358" s="7">
        <f ca="1">IF($F2358,OFFSET(start_50,LOLP!$D2358+(1-$C2358)*24,LOLP!$B2358),0)</f>
        <v>0</v>
      </c>
      <c r="M2358" s="25">
        <f t="shared" ca="1" si="254"/>
        <v>0</v>
      </c>
      <c r="N2358" s="25">
        <f t="shared" ca="1" si="255"/>
        <v>0</v>
      </c>
      <c r="O2358" s="15" t="e">
        <f t="shared" ca="1" si="256"/>
        <v>#DIV/0!</v>
      </c>
      <c r="P2358" s="15" t="e">
        <f t="shared" ca="1" si="257"/>
        <v>#DIV/0!</v>
      </c>
    </row>
    <row r="2359" spans="1:16" x14ac:dyDescent="0.25">
      <c r="A2359" s="1">
        <f t="shared" si="258"/>
        <v>43199</v>
      </c>
      <c r="B2359" s="7">
        <f t="shared" si="253"/>
        <v>4</v>
      </c>
      <c r="C2359" s="4">
        <f>INDEX(Calendar!$E$3:$E$367,MATCH(LOLP!$A2359,Calendar!$B$3:$B$367,0))</f>
        <v>1</v>
      </c>
      <c r="D2359" s="2">
        <f t="shared" si="259"/>
        <v>4</v>
      </c>
      <c r="E2359" s="36">
        <v>19920</v>
      </c>
      <c r="F2359" s="7">
        <f>IFERROR(IF(INDEX('Temperature Data'!$AA$15:$AA$348,MATCH(LOLP!A2359,'Temperature Data'!$B$15:$B$348,0))&gt;IF(B2359=9,$G$2,LOLP!$F$2),1,0),0)</f>
        <v>0</v>
      </c>
      <c r="G2359" s="7">
        <f>SUMIFS(LOLP!$F$4:$F$8763,$C$4:$C$8763,$C2359,$B$4:$B$8763,$B2359,$D$4:$D$8763,$D2359)</f>
        <v>0</v>
      </c>
      <c r="H2359" s="7">
        <f>COUNTIFS(Calendar!$E$3:$E$367,LOLP!C2359,Calendar!$D$3:$D$367,LOLP!B2359)</f>
        <v>21</v>
      </c>
      <c r="I2359" s="7">
        <f ca="1">IF($F2359=1,OFFSET(start_norps,LOLP!$D2359+(1-$C2359)*24,LOLP!$B2359)*H2359/G2359,0)</f>
        <v>0</v>
      </c>
      <c r="J2359" s="7">
        <f ca="1">IF($F2359=1,OFFSET(start_33,LOLP!$D2359+(1-$C2359)*24,LOLP!$B2359)*H2359/G2359,0)</f>
        <v>0</v>
      </c>
      <c r="K2359" s="7">
        <f ca="1">IF($F2359,OFFSET(start_40,LOLP!$D2359+(1-$C2359)*24,LOLP!$B2359),0)</f>
        <v>0</v>
      </c>
      <c r="L2359" s="7">
        <f ca="1">IF($F2359,OFFSET(start_50,LOLP!$D2359+(1-$C2359)*24,LOLP!$B2359),0)</f>
        <v>0</v>
      </c>
      <c r="M2359" s="25">
        <f t="shared" ca="1" si="254"/>
        <v>0</v>
      </c>
      <c r="N2359" s="25">
        <f t="shared" ca="1" si="255"/>
        <v>0</v>
      </c>
      <c r="O2359" s="15" t="e">
        <f t="shared" ca="1" si="256"/>
        <v>#DIV/0!</v>
      </c>
      <c r="P2359" s="15" t="e">
        <f t="shared" ca="1" si="257"/>
        <v>#DIV/0!</v>
      </c>
    </row>
    <row r="2360" spans="1:16" x14ac:dyDescent="0.25">
      <c r="A2360" s="1">
        <f t="shared" si="258"/>
        <v>43199</v>
      </c>
      <c r="B2360" s="7">
        <f t="shared" si="253"/>
        <v>4</v>
      </c>
      <c r="C2360" s="4">
        <f>INDEX(Calendar!$E$3:$E$367,MATCH(LOLP!$A2360,Calendar!$B$3:$B$367,0))</f>
        <v>1</v>
      </c>
      <c r="D2360" s="2">
        <f t="shared" si="259"/>
        <v>5</v>
      </c>
      <c r="E2360" s="36">
        <v>20154</v>
      </c>
      <c r="F2360" s="7">
        <f>IFERROR(IF(INDEX('Temperature Data'!$AA$15:$AA$348,MATCH(LOLP!A2360,'Temperature Data'!$B$15:$B$348,0))&gt;IF(B2360=9,$G$2,LOLP!$F$2),1,0),0)</f>
        <v>0</v>
      </c>
      <c r="G2360" s="7">
        <f>SUMIFS(LOLP!$F$4:$F$8763,$C$4:$C$8763,$C2360,$B$4:$B$8763,$B2360,$D$4:$D$8763,$D2360)</f>
        <v>0</v>
      </c>
      <c r="H2360" s="7">
        <f>COUNTIFS(Calendar!$E$3:$E$367,LOLP!C2360,Calendar!$D$3:$D$367,LOLP!B2360)</f>
        <v>21</v>
      </c>
      <c r="I2360" s="7">
        <f ca="1">IF($F2360=1,OFFSET(start_norps,LOLP!$D2360+(1-$C2360)*24,LOLP!$B2360)*H2360/G2360,0)</f>
        <v>0</v>
      </c>
      <c r="J2360" s="7">
        <f ca="1">IF($F2360=1,OFFSET(start_33,LOLP!$D2360+(1-$C2360)*24,LOLP!$B2360)*H2360/G2360,0)</f>
        <v>0</v>
      </c>
      <c r="K2360" s="7">
        <f ca="1">IF($F2360,OFFSET(start_40,LOLP!$D2360+(1-$C2360)*24,LOLP!$B2360),0)</f>
        <v>0</v>
      </c>
      <c r="L2360" s="7">
        <f ca="1">IF($F2360,OFFSET(start_50,LOLP!$D2360+(1-$C2360)*24,LOLP!$B2360),0)</f>
        <v>0</v>
      </c>
      <c r="M2360" s="25">
        <f t="shared" ca="1" si="254"/>
        <v>0</v>
      </c>
      <c r="N2360" s="25">
        <f t="shared" ca="1" si="255"/>
        <v>0</v>
      </c>
      <c r="O2360" s="15" t="e">
        <f t="shared" ca="1" si="256"/>
        <v>#DIV/0!</v>
      </c>
      <c r="P2360" s="15" t="e">
        <f t="shared" ca="1" si="257"/>
        <v>#DIV/0!</v>
      </c>
    </row>
    <row r="2361" spans="1:16" x14ac:dyDescent="0.25">
      <c r="A2361" s="1">
        <f t="shared" si="258"/>
        <v>43199</v>
      </c>
      <c r="B2361" s="7">
        <f t="shared" si="253"/>
        <v>4</v>
      </c>
      <c r="C2361" s="4">
        <f>INDEX(Calendar!$E$3:$E$367,MATCH(LOLP!$A2361,Calendar!$B$3:$B$367,0))</f>
        <v>1</v>
      </c>
      <c r="D2361" s="2">
        <f t="shared" si="259"/>
        <v>6</v>
      </c>
      <c r="E2361" s="36">
        <v>21356</v>
      </c>
      <c r="F2361" s="7">
        <f>IFERROR(IF(INDEX('Temperature Data'!$AA$15:$AA$348,MATCH(LOLP!A2361,'Temperature Data'!$B$15:$B$348,0))&gt;IF(B2361=9,$G$2,LOLP!$F$2),1,0),0)</f>
        <v>0</v>
      </c>
      <c r="G2361" s="7">
        <f>SUMIFS(LOLP!$F$4:$F$8763,$C$4:$C$8763,$C2361,$B$4:$B$8763,$B2361,$D$4:$D$8763,$D2361)</f>
        <v>0</v>
      </c>
      <c r="H2361" s="7">
        <f>COUNTIFS(Calendar!$E$3:$E$367,LOLP!C2361,Calendar!$D$3:$D$367,LOLP!B2361)</f>
        <v>21</v>
      </c>
      <c r="I2361" s="7">
        <f ca="1">IF($F2361=1,OFFSET(start_norps,LOLP!$D2361+(1-$C2361)*24,LOLP!$B2361)*H2361/G2361,0)</f>
        <v>0</v>
      </c>
      <c r="J2361" s="7">
        <f ca="1">IF($F2361=1,OFFSET(start_33,LOLP!$D2361+(1-$C2361)*24,LOLP!$B2361)*H2361/G2361,0)</f>
        <v>0</v>
      </c>
      <c r="K2361" s="7">
        <f ca="1">IF($F2361,OFFSET(start_40,LOLP!$D2361+(1-$C2361)*24,LOLP!$B2361),0)</f>
        <v>0</v>
      </c>
      <c r="L2361" s="7">
        <f ca="1">IF($F2361,OFFSET(start_50,LOLP!$D2361+(1-$C2361)*24,LOLP!$B2361),0)</f>
        <v>0</v>
      </c>
      <c r="M2361" s="25">
        <f t="shared" ca="1" si="254"/>
        <v>0</v>
      </c>
      <c r="N2361" s="25">
        <f t="shared" ca="1" si="255"/>
        <v>0</v>
      </c>
      <c r="O2361" s="15" t="e">
        <f t="shared" ca="1" si="256"/>
        <v>#DIV/0!</v>
      </c>
      <c r="P2361" s="15" t="e">
        <f t="shared" ca="1" si="257"/>
        <v>#DIV/0!</v>
      </c>
    </row>
    <row r="2362" spans="1:16" x14ac:dyDescent="0.25">
      <c r="A2362" s="1">
        <f t="shared" si="258"/>
        <v>43199</v>
      </c>
      <c r="B2362" s="7">
        <f t="shared" si="253"/>
        <v>4</v>
      </c>
      <c r="C2362" s="4">
        <f>INDEX(Calendar!$E$3:$E$367,MATCH(LOLP!$A2362,Calendar!$B$3:$B$367,0))</f>
        <v>1</v>
      </c>
      <c r="D2362" s="2">
        <f t="shared" si="259"/>
        <v>7</v>
      </c>
      <c r="E2362" s="36">
        <v>23328</v>
      </c>
      <c r="F2362" s="7">
        <f>IFERROR(IF(INDEX('Temperature Data'!$AA$15:$AA$348,MATCH(LOLP!A2362,'Temperature Data'!$B$15:$B$348,0))&gt;IF(B2362=9,$G$2,LOLP!$F$2),1,0),0)</f>
        <v>0</v>
      </c>
      <c r="G2362" s="7">
        <f>SUMIFS(LOLP!$F$4:$F$8763,$C$4:$C$8763,$C2362,$B$4:$B$8763,$B2362,$D$4:$D$8763,$D2362)</f>
        <v>0</v>
      </c>
      <c r="H2362" s="7">
        <f>COUNTIFS(Calendar!$E$3:$E$367,LOLP!C2362,Calendar!$D$3:$D$367,LOLP!B2362)</f>
        <v>21</v>
      </c>
      <c r="I2362" s="7">
        <f ca="1">IF($F2362=1,OFFSET(start_norps,LOLP!$D2362+(1-$C2362)*24,LOLP!$B2362)*H2362/G2362,0)</f>
        <v>0</v>
      </c>
      <c r="J2362" s="7">
        <f ca="1">IF($F2362=1,OFFSET(start_33,LOLP!$D2362+(1-$C2362)*24,LOLP!$B2362)*H2362/G2362,0)</f>
        <v>0</v>
      </c>
      <c r="K2362" s="7">
        <f ca="1">IF($F2362,OFFSET(start_40,LOLP!$D2362+(1-$C2362)*24,LOLP!$B2362),0)</f>
        <v>0</v>
      </c>
      <c r="L2362" s="7">
        <f ca="1">IF($F2362,OFFSET(start_50,LOLP!$D2362+(1-$C2362)*24,LOLP!$B2362),0)</f>
        <v>0</v>
      </c>
      <c r="M2362" s="25">
        <f t="shared" ca="1" si="254"/>
        <v>0</v>
      </c>
      <c r="N2362" s="25">
        <f t="shared" ca="1" si="255"/>
        <v>0</v>
      </c>
      <c r="O2362" s="15" t="e">
        <f t="shared" ca="1" si="256"/>
        <v>#DIV/0!</v>
      </c>
      <c r="P2362" s="15" t="e">
        <f t="shared" ca="1" si="257"/>
        <v>#DIV/0!</v>
      </c>
    </row>
    <row r="2363" spans="1:16" x14ac:dyDescent="0.25">
      <c r="A2363" s="1">
        <f t="shared" si="258"/>
        <v>43199</v>
      </c>
      <c r="B2363" s="7">
        <f t="shared" si="253"/>
        <v>4</v>
      </c>
      <c r="C2363" s="4">
        <f>INDEX(Calendar!$E$3:$E$367,MATCH(LOLP!$A2363,Calendar!$B$3:$B$367,0))</f>
        <v>1</v>
      </c>
      <c r="D2363" s="2">
        <f t="shared" si="259"/>
        <v>8</v>
      </c>
      <c r="E2363" s="36">
        <v>24239</v>
      </c>
      <c r="F2363" s="7">
        <f>IFERROR(IF(INDEX('Temperature Data'!$AA$15:$AA$348,MATCH(LOLP!A2363,'Temperature Data'!$B$15:$B$348,0))&gt;IF(B2363=9,$G$2,LOLP!$F$2),1,0),0)</f>
        <v>0</v>
      </c>
      <c r="G2363" s="7">
        <f>SUMIFS(LOLP!$F$4:$F$8763,$C$4:$C$8763,$C2363,$B$4:$B$8763,$B2363,$D$4:$D$8763,$D2363)</f>
        <v>0</v>
      </c>
      <c r="H2363" s="7">
        <f>COUNTIFS(Calendar!$E$3:$E$367,LOLP!C2363,Calendar!$D$3:$D$367,LOLP!B2363)</f>
        <v>21</v>
      </c>
      <c r="I2363" s="7">
        <f ca="1">IF($F2363=1,OFFSET(start_norps,LOLP!$D2363+(1-$C2363)*24,LOLP!$B2363)*H2363/G2363,0)</f>
        <v>0</v>
      </c>
      <c r="J2363" s="7">
        <f ca="1">IF($F2363=1,OFFSET(start_33,LOLP!$D2363+(1-$C2363)*24,LOLP!$B2363)*H2363/G2363,0)</f>
        <v>0</v>
      </c>
      <c r="K2363" s="7">
        <f ca="1">IF($F2363,OFFSET(start_40,LOLP!$D2363+(1-$C2363)*24,LOLP!$B2363),0)</f>
        <v>0</v>
      </c>
      <c r="L2363" s="7">
        <f ca="1">IF($F2363,OFFSET(start_50,LOLP!$D2363+(1-$C2363)*24,LOLP!$B2363),0)</f>
        <v>0</v>
      </c>
      <c r="M2363" s="25">
        <f t="shared" ca="1" si="254"/>
        <v>0</v>
      </c>
      <c r="N2363" s="25">
        <f t="shared" ca="1" si="255"/>
        <v>0</v>
      </c>
      <c r="O2363" s="15" t="e">
        <f t="shared" ca="1" si="256"/>
        <v>#DIV/0!</v>
      </c>
      <c r="P2363" s="15" t="e">
        <f t="shared" ca="1" si="257"/>
        <v>#DIV/0!</v>
      </c>
    </row>
    <row r="2364" spans="1:16" x14ac:dyDescent="0.25">
      <c r="A2364" s="1">
        <f t="shared" si="258"/>
        <v>43199</v>
      </c>
      <c r="B2364" s="7">
        <f t="shared" si="253"/>
        <v>4</v>
      </c>
      <c r="C2364" s="4">
        <f>INDEX(Calendar!$E$3:$E$367,MATCH(LOLP!$A2364,Calendar!$B$3:$B$367,0))</f>
        <v>1</v>
      </c>
      <c r="D2364" s="2">
        <f t="shared" si="259"/>
        <v>9</v>
      </c>
      <c r="E2364" s="36">
        <v>24437</v>
      </c>
      <c r="F2364" s="7">
        <f>IFERROR(IF(INDEX('Temperature Data'!$AA$15:$AA$348,MATCH(LOLP!A2364,'Temperature Data'!$B$15:$B$348,0))&gt;IF(B2364=9,$G$2,LOLP!$F$2),1,0),0)</f>
        <v>0</v>
      </c>
      <c r="G2364" s="7">
        <f>SUMIFS(LOLP!$F$4:$F$8763,$C$4:$C$8763,$C2364,$B$4:$B$8763,$B2364,$D$4:$D$8763,$D2364)</f>
        <v>0</v>
      </c>
      <c r="H2364" s="7">
        <f>COUNTIFS(Calendar!$E$3:$E$367,LOLP!C2364,Calendar!$D$3:$D$367,LOLP!B2364)</f>
        <v>21</v>
      </c>
      <c r="I2364" s="7">
        <f ca="1">IF($F2364=1,OFFSET(start_norps,LOLP!$D2364+(1-$C2364)*24,LOLP!$B2364)*H2364/G2364,0)</f>
        <v>0</v>
      </c>
      <c r="J2364" s="7">
        <f ca="1">IF($F2364=1,OFFSET(start_33,LOLP!$D2364+(1-$C2364)*24,LOLP!$B2364)*H2364/G2364,0)</f>
        <v>0</v>
      </c>
      <c r="K2364" s="7">
        <f ca="1">IF($F2364,OFFSET(start_40,LOLP!$D2364+(1-$C2364)*24,LOLP!$B2364),0)</f>
        <v>0</v>
      </c>
      <c r="L2364" s="7">
        <f ca="1">IF($F2364,OFFSET(start_50,LOLP!$D2364+(1-$C2364)*24,LOLP!$B2364),0)</f>
        <v>0</v>
      </c>
      <c r="M2364" s="25">
        <f t="shared" ca="1" si="254"/>
        <v>0</v>
      </c>
      <c r="N2364" s="25">
        <f t="shared" ca="1" si="255"/>
        <v>0</v>
      </c>
      <c r="O2364" s="15" t="e">
        <f t="shared" ca="1" si="256"/>
        <v>#DIV/0!</v>
      </c>
      <c r="P2364" s="15" t="e">
        <f t="shared" ca="1" si="257"/>
        <v>#DIV/0!</v>
      </c>
    </row>
    <row r="2365" spans="1:16" x14ac:dyDescent="0.25">
      <c r="A2365" s="1">
        <f t="shared" si="258"/>
        <v>43199</v>
      </c>
      <c r="B2365" s="7">
        <f t="shared" si="253"/>
        <v>4</v>
      </c>
      <c r="C2365" s="4">
        <f>INDEX(Calendar!$E$3:$E$367,MATCH(LOLP!$A2365,Calendar!$B$3:$B$367,0))</f>
        <v>1</v>
      </c>
      <c r="D2365" s="2">
        <f t="shared" si="259"/>
        <v>10</v>
      </c>
      <c r="E2365" s="36">
        <v>24864</v>
      </c>
      <c r="F2365" s="7">
        <f>IFERROR(IF(INDEX('Temperature Data'!$AA$15:$AA$348,MATCH(LOLP!A2365,'Temperature Data'!$B$15:$B$348,0))&gt;IF(B2365=9,$G$2,LOLP!$F$2),1,0),0)</f>
        <v>0</v>
      </c>
      <c r="G2365" s="7">
        <f>SUMIFS(LOLP!$F$4:$F$8763,$C$4:$C$8763,$C2365,$B$4:$B$8763,$B2365,$D$4:$D$8763,$D2365)</f>
        <v>0</v>
      </c>
      <c r="H2365" s="7">
        <f>COUNTIFS(Calendar!$E$3:$E$367,LOLP!C2365,Calendar!$D$3:$D$367,LOLP!B2365)</f>
        <v>21</v>
      </c>
      <c r="I2365" s="7">
        <f ca="1">IF($F2365=1,OFFSET(start_norps,LOLP!$D2365+(1-$C2365)*24,LOLP!$B2365)*H2365/G2365,0)</f>
        <v>0</v>
      </c>
      <c r="J2365" s="7">
        <f ca="1">IF($F2365=1,OFFSET(start_33,LOLP!$D2365+(1-$C2365)*24,LOLP!$B2365)*H2365/G2365,0)</f>
        <v>0</v>
      </c>
      <c r="K2365" s="7">
        <f ca="1">IF($F2365,OFFSET(start_40,LOLP!$D2365+(1-$C2365)*24,LOLP!$B2365),0)</f>
        <v>0</v>
      </c>
      <c r="L2365" s="7">
        <f ca="1">IF($F2365,OFFSET(start_50,LOLP!$D2365+(1-$C2365)*24,LOLP!$B2365),0)</f>
        <v>0</v>
      </c>
      <c r="M2365" s="25">
        <f t="shared" ca="1" si="254"/>
        <v>0</v>
      </c>
      <c r="N2365" s="25">
        <f t="shared" ca="1" si="255"/>
        <v>0</v>
      </c>
      <c r="O2365" s="15" t="e">
        <f t="shared" ca="1" si="256"/>
        <v>#DIV/0!</v>
      </c>
      <c r="P2365" s="15" t="e">
        <f t="shared" ca="1" si="257"/>
        <v>#DIV/0!</v>
      </c>
    </row>
    <row r="2366" spans="1:16" x14ac:dyDescent="0.25">
      <c r="A2366" s="1">
        <f t="shared" si="258"/>
        <v>43199</v>
      </c>
      <c r="B2366" s="7">
        <f t="shared" si="253"/>
        <v>4</v>
      </c>
      <c r="C2366" s="4">
        <f>INDEX(Calendar!$E$3:$E$367,MATCH(LOLP!$A2366,Calendar!$B$3:$B$367,0))</f>
        <v>1</v>
      </c>
      <c r="D2366" s="2">
        <f t="shared" si="259"/>
        <v>11</v>
      </c>
      <c r="E2366" s="36">
        <v>25024</v>
      </c>
      <c r="F2366" s="7">
        <f>IFERROR(IF(INDEX('Temperature Data'!$AA$15:$AA$348,MATCH(LOLP!A2366,'Temperature Data'!$B$15:$B$348,0))&gt;IF(B2366=9,$G$2,LOLP!$F$2),1,0),0)</f>
        <v>0</v>
      </c>
      <c r="G2366" s="7">
        <f>SUMIFS(LOLP!$F$4:$F$8763,$C$4:$C$8763,$C2366,$B$4:$B$8763,$B2366,$D$4:$D$8763,$D2366)</f>
        <v>0</v>
      </c>
      <c r="H2366" s="7">
        <f>COUNTIFS(Calendar!$E$3:$E$367,LOLP!C2366,Calendar!$D$3:$D$367,LOLP!B2366)</f>
        <v>21</v>
      </c>
      <c r="I2366" s="7">
        <f ca="1">IF($F2366=1,OFFSET(start_norps,LOLP!$D2366+(1-$C2366)*24,LOLP!$B2366)*H2366/G2366,0)</f>
        <v>0</v>
      </c>
      <c r="J2366" s="7">
        <f ca="1">IF($F2366=1,OFFSET(start_33,LOLP!$D2366+(1-$C2366)*24,LOLP!$B2366)*H2366/G2366,0)</f>
        <v>0</v>
      </c>
      <c r="K2366" s="7">
        <f ca="1">IF($F2366,OFFSET(start_40,LOLP!$D2366+(1-$C2366)*24,LOLP!$B2366),0)</f>
        <v>0</v>
      </c>
      <c r="L2366" s="7">
        <f ca="1">IF($F2366,OFFSET(start_50,LOLP!$D2366+(1-$C2366)*24,LOLP!$B2366),0)</f>
        <v>0</v>
      </c>
      <c r="M2366" s="25">
        <f t="shared" ca="1" si="254"/>
        <v>0</v>
      </c>
      <c r="N2366" s="25">
        <f t="shared" ca="1" si="255"/>
        <v>0</v>
      </c>
      <c r="O2366" s="15" t="e">
        <f t="shared" ca="1" si="256"/>
        <v>#DIV/0!</v>
      </c>
      <c r="P2366" s="15" t="e">
        <f t="shared" ca="1" si="257"/>
        <v>#DIV/0!</v>
      </c>
    </row>
    <row r="2367" spans="1:16" x14ac:dyDescent="0.25">
      <c r="A2367" s="1">
        <f t="shared" si="258"/>
        <v>43199</v>
      </c>
      <c r="B2367" s="7">
        <f t="shared" si="253"/>
        <v>4</v>
      </c>
      <c r="C2367" s="4">
        <f>INDEX(Calendar!$E$3:$E$367,MATCH(LOLP!$A2367,Calendar!$B$3:$B$367,0))</f>
        <v>1</v>
      </c>
      <c r="D2367" s="2">
        <f t="shared" si="259"/>
        <v>12</v>
      </c>
      <c r="E2367" s="36">
        <v>25165</v>
      </c>
      <c r="F2367" s="7">
        <f>IFERROR(IF(INDEX('Temperature Data'!$AA$15:$AA$348,MATCH(LOLP!A2367,'Temperature Data'!$B$15:$B$348,0))&gt;IF(B2367=9,$G$2,LOLP!$F$2),1,0),0)</f>
        <v>0</v>
      </c>
      <c r="G2367" s="7">
        <f>SUMIFS(LOLP!$F$4:$F$8763,$C$4:$C$8763,$C2367,$B$4:$B$8763,$B2367,$D$4:$D$8763,$D2367)</f>
        <v>0</v>
      </c>
      <c r="H2367" s="7">
        <f>COUNTIFS(Calendar!$E$3:$E$367,LOLP!C2367,Calendar!$D$3:$D$367,LOLP!B2367)</f>
        <v>21</v>
      </c>
      <c r="I2367" s="7">
        <f ca="1">IF($F2367=1,OFFSET(start_norps,LOLP!$D2367+(1-$C2367)*24,LOLP!$B2367)*H2367/G2367,0)</f>
        <v>0</v>
      </c>
      <c r="J2367" s="7">
        <f ca="1">IF($F2367=1,OFFSET(start_33,LOLP!$D2367+(1-$C2367)*24,LOLP!$B2367)*H2367/G2367,0)</f>
        <v>0</v>
      </c>
      <c r="K2367" s="7">
        <f ca="1">IF($F2367,OFFSET(start_40,LOLP!$D2367+(1-$C2367)*24,LOLP!$B2367),0)</f>
        <v>0</v>
      </c>
      <c r="L2367" s="7">
        <f ca="1">IF($F2367,OFFSET(start_50,LOLP!$D2367+(1-$C2367)*24,LOLP!$B2367),0)</f>
        <v>0</v>
      </c>
      <c r="M2367" s="25">
        <f t="shared" ca="1" si="254"/>
        <v>0</v>
      </c>
      <c r="N2367" s="25">
        <f t="shared" ca="1" si="255"/>
        <v>0</v>
      </c>
      <c r="O2367" s="15" t="e">
        <f t="shared" ca="1" si="256"/>
        <v>#DIV/0!</v>
      </c>
      <c r="P2367" s="15" t="e">
        <f t="shared" ca="1" si="257"/>
        <v>#DIV/0!</v>
      </c>
    </row>
    <row r="2368" spans="1:16" x14ac:dyDescent="0.25">
      <c r="A2368" s="1">
        <f t="shared" si="258"/>
        <v>43199</v>
      </c>
      <c r="B2368" s="7">
        <f t="shared" si="253"/>
        <v>4</v>
      </c>
      <c r="C2368" s="4">
        <f>INDEX(Calendar!$E$3:$E$367,MATCH(LOLP!$A2368,Calendar!$B$3:$B$367,0))</f>
        <v>1</v>
      </c>
      <c r="D2368" s="2">
        <f t="shared" si="259"/>
        <v>13</v>
      </c>
      <c r="E2368" s="36">
        <v>25335</v>
      </c>
      <c r="F2368" s="7">
        <f>IFERROR(IF(INDEX('Temperature Data'!$AA$15:$AA$348,MATCH(LOLP!A2368,'Temperature Data'!$B$15:$B$348,0))&gt;IF(B2368=9,$G$2,LOLP!$F$2),1,0),0)</f>
        <v>0</v>
      </c>
      <c r="G2368" s="7">
        <f>SUMIFS(LOLP!$F$4:$F$8763,$C$4:$C$8763,$C2368,$B$4:$B$8763,$B2368,$D$4:$D$8763,$D2368)</f>
        <v>0</v>
      </c>
      <c r="H2368" s="7">
        <f>COUNTIFS(Calendar!$E$3:$E$367,LOLP!C2368,Calendar!$D$3:$D$367,LOLP!B2368)</f>
        <v>21</v>
      </c>
      <c r="I2368" s="7">
        <f ca="1">IF($F2368=1,OFFSET(start_norps,LOLP!$D2368+(1-$C2368)*24,LOLP!$B2368)*H2368/G2368,0)</f>
        <v>0</v>
      </c>
      <c r="J2368" s="7">
        <f ca="1">IF($F2368=1,OFFSET(start_33,LOLP!$D2368+(1-$C2368)*24,LOLP!$B2368)*H2368/G2368,0)</f>
        <v>0</v>
      </c>
      <c r="K2368" s="7">
        <f ca="1">IF($F2368,OFFSET(start_40,LOLP!$D2368+(1-$C2368)*24,LOLP!$B2368),0)</f>
        <v>0</v>
      </c>
      <c r="L2368" s="7">
        <f ca="1">IF($F2368,OFFSET(start_50,LOLP!$D2368+(1-$C2368)*24,LOLP!$B2368),0)</f>
        <v>0</v>
      </c>
      <c r="M2368" s="25">
        <f t="shared" ca="1" si="254"/>
        <v>0</v>
      </c>
      <c r="N2368" s="25">
        <f t="shared" ca="1" si="255"/>
        <v>0</v>
      </c>
      <c r="O2368" s="15" t="e">
        <f t="shared" ca="1" si="256"/>
        <v>#DIV/0!</v>
      </c>
      <c r="P2368" s="15" t="e">
        <f t="shared" ca="1" si="257"/>
        <v>#DIV/0!</v>
      </c>
    </row>
    <row r="2369" spans="1:16" x14ac:dyDescent="0.25">
      <c r="A2369" s="1">
        <f t="shared" si="258"/>
        <v>43199</v>
      </c>
      <c r="B2369" s="7">
        <f t="shared" si="253"/>
        <v>4</v>
      </c>
      <c r="C2369" s="4">
        <f>INDEX(Calendar!$E$3:$E$367,MATCH(LOLP!$A2369,Calendar!$B$3:$B$367,0))</f>
        <v>1</v>
      </c>
      <c r="D2369" s="2">
        <f t="shared" si="259"/>
        <v>14</v>
      </c>
      <c r="E2369" s="36">
        <v>25985</v>
      </c>
      <c r="F2369" s="7">
        <f>IFERROR(IF(INDEX('Temperature Data'!$AA$15:$AA$348,MATCH(LOLP!A2369,'Temperature Data'!$B$15:$B$348,0))&gt;IF(B2369=9,$G$2,LOLP!$F$2),1,0),0)</f>
        <v>0</v>
      </c>
      <c r="G2369" s="7">
        <f>SUMIFS(LOLP!$F$4:$F$8763,$C$4:$C$8763,$C2369,$B$4:$B$8763,$B2369,$D$4:$D$8763,$D2369)</f>
        <v>0</v>
      </c>
      <c r="H2369" s="7">
        <f>COUNTIFS(Calendar!$E$3:$E$367,LOLP!C2369,Calendar!$D$3:$D$367,LOLP!B2369)</f>
        <v>21</v>
      </c>
      <c r="I2369" s="7">
        <f ca="1">IF($F2369=1,OFFSET(start_norps,LOLP!$D2369+(1-$C2369)*24,LOLP!$B2369)*H2369/G2369,0)</f>
        <v>0</v>
      </c>
      <c r="J2369" s="7">
        <f ca="1">IF($F2369=1,OFFSET(start_33,LOLP!$D2369+(1-$C2369)*24,LOLP!$B2369)*H2369/G2369,0)</f>
        <v>0</v>
      </c>
      <c r="K2369" s="7">
        <f ca="1">IF($F2369,OFFSET(start_40,LOLP!$D2369+(1-$C2369)*24,LOLP!$B2369),0)</f>
        <v>0</v>
      </c>
      <c r="L2369" s="7">
        <f ca="1">IF($F2369,OFFSET(start_50,LOLP!$D2369+(1-$C2369)*24,LOLP!$B2369),0)</f>
        <v>0</v>
      </c>
      <c r="M2369" s="25">
        <f t="shared" ca="1" si="254"/>
        <v>0</v>
      </c>
      <c r="N2369" s="25">
        <f t="shared" ca="1" si="255"/>
        <v>0</v>
      </c>
      <c r="O2369" s="15" t="e">
        <f t="shared" ca="1" si="256"/>
        <v>#DIV/0!</v>
      </c>
      <c r="P2369" s="15" t="e">
        <f t="shared" ca="1" si="257"/>
        <v>#DIV/0!</v>
      </c>
    </row>
    <row r="2370" spans="1:16" x14ac:dyDescent="0.25">
      <c r="A2370" s="1">
        <f t="shared" si="258"/>
        <v>43199</v>
      </c>
      <c r="B2370" s="7">
        <f t="shared" si="253"/>
        <v>4</v>
      </c>
      <c r="C2370" s="4">
        <f>INDEX(Calendar!$E$3:$E$367,MATCH(LOLP!$A2370,Calendar!$B$3:$B$367,0))</f>
        <v>1</v>
      </c>
      <c r="D2370" s="2">
        <f t="shared" si="259"/>
        <v>15</v>
      </c>
      <c r="E2370" s="36">
        <v>26736</v>
      </c>
      <c r="F2370" s="7">
        <f>IFERROR(IF(INDEX('Temperature Data'!$AA$15:$AA$348,MATCH(LOLP!A2370,'Temperature Data'!$B$15:$B$348,0))&gt;IF(B2370=9,$G$2,LOLP!$F$2),1,0),0)</f>
        <v>0</v>
      </c>
      <c r="G2370" s="7">
        <f>SUMIFS(LOLP!$F$4:$F$8763,$C$4:$C$8763,$C2370,$B$4:$B$8763,$B2370,$D$4:$D$8763,$D2370)</f>
        <v>0</v>
      </c>
      <c r="H2370" s="7">
        <f>COUNTIFS(Calendar!$E$3:$E$367,LOLP!C2370,Calendar!$D$3:$D$367,LOLP!B2370)</f>
        <v>21</v>
      </c>
      <c r="I2370" s="7">
        <f ca="1">IF($F2370=1,OFFSET(start_norps,LOLP!$D2370+(1-$C2370)*24,LOLP!$B2370)*H2370/G2370,0)</f>
        <v>0</v>
      </c>
      <c r="J2370" s="7">
        <f ca="1">IF($F2370=1,OFFSET(start_33,LOLP!$D2370+(1-$C2370)*24,LOLP!$B2370)*H2370/G2370,0)</f>
        <v>0</v>
      </c>
      <c r="K2370" s="7">
        <f ca="1">IF($F2370,OFFSET(start_40,LOLP!$D2370+(1-$C2370)*24,LOLP!$B2370),0)</f>
        <v>0</v>
      </c>
      <c r="L2370" s="7">
        <f ca="1">IF($F2370,OFFSET(start_50,LOLP!$D2370+(1-$C2370)*24,LOLP!$B2370),0)</f>
        <v>0</v>
      </c>
      <c r="M2370" s="25">
        <f t="shared" ca="1" si="254"/>
        <v>0</v>
      </c>
      <c r="N2370" s="25">
        <f t="shared" ca="1" si="255"/>
        <v>0</v>
      </c>
      <c r="O2370" s="15" t="e">
        <f t="shared" ca="1" si="256"/>
        <v>#DIV/0!</v>
      </c>
      <c r="P2370" s="15" t="e">
        <f t="shared" ca="1" si="257"/>
        <v>#DIV/0!</v>
      </c>
    </row>
    <row r="2371" spans="1:16" x14ac:dyDescent="0.25">
      <c r="A2371" s="1">
        <f t="shared" si="258"/>
        <v>43199</v>
      </c>
      <c r="B2371" s="7">
        <f t="shared" si="253"/>
        <v>4</v>
      </c>
      <c r="C2371" s="4">
        <f>INDEX(Calendar!$E$3:$E$367,MATCH(LOLP!$A2371,Calendar!$B$3:$B$367,0))</f>
        <v>1</v>
      </c>
      <c r="D2371" s="2">
        <f t="shared" si="259"/>
        <v>16</v>
      </c>
      <c r="E2371" s="36">
        <v>27670</v>
      </c>
      <c r="F2371" s="7">
        <f>IFERROR(IF(INDEX('Temperature Data'!$AA$15:$AA$348,MATCH(LOLP!A2371,'Temperature Data'!$B$15:$B$348,0))&gt;IF(B2371=9,$G$2,LOLP!$F$2),1,0),0)</f>
        <v>0</v>
      </c>
      <c r="G2371" s="7">
        <f>SUMIFS(LOLP!$F$4:$F$8763,$C$4:$C$8763,$C2371,$B$4:$B$8763,$B2371,$D$4:$D$8763,$D2371)</f>
        <v>0</v>
      </c>
      <c r="H2371" s="7">
        <f>COUNTIFS(Calendar!$E$3:$E$367,LOLP!C2371,Calendar!$D$3:$D$367,LOLP!B2371)</f>
        <v>21</v>
      </c>
      <c r="I2371" s="7">
        <f ca="1">IF($F2371=1,OFFSET(start_norps,LOLP!$D2371+(1-$C2371)*24,LOLP!$B2371)*H2371/G2371,0)</f>
        <v>0</v>
      </c>
      <c r="J2371" s="7">
        <f ca="1">IF($F2371=1,OFFSET(start_33,LOLP!$D2371+(1-$C2371)*24,LOLP!$B2371)*H2371/G2371,0)</f>
        <v>0</v>
      </c>
      <c r="K2371" s="7">
        <f ca="1">IF($F2371,OFFSET(start_40,LOLP!$D2371+(1-$C2371)*24,LOLP!$B2371),0)</f>
        <v>0</v>
      </c>
      <c r="L2371" s="7">
        <f ca="1">IF($F2371,OFFSET(start_50,LOLP!$D2371+(1-$C2371)*24,LOLP!$B2371),0)</f>
        <v>0</v>
      </c>
      <c r="M2371" s="25">
        <f t="shared" ca="1" si="254"/>
        <v>0</v>
      </c>
      <c r="N2371" s="25">
        <f t="shared" ca="1" si="255"/>
        <v>0</v>
      </c>
      <c r="O2371" s="15" t="e">
        <f t="shared" ca="1" si="256"/>
        <v>#DIV/0!</v>
      </c>
      <c r="P2371" s="15" t="e">
        <f t="shared" ca="1" si="257"/>
        <v>#DIV/0!</v>
      </c>
    </row>
    <row r="2372" spans="1:16" x14ac:dyDescent="0.25">
      <c r="A2372" s="1">
        <f t="shared" si="258"/>
        <v>43199</v>
      </c>
      <c r="B2372" s="7">
        <f t="shared" si="253"/>
        <v>4</v>
      </c>
      <c r="C2372" s="4">
        <f>INDEX(Calendar!$E$3:$E$367,MATCH(LOLP!$A2372,Calendar!$B$3:$B$367,0))</f>
        <v>1</v>
      </c>
      <c r="D2372" s="2">
        <f t="shared" si="259"/>
        <v>17</v>
      </c>
      <c r="E2372" s="36">
        <v>28520</v>
      </c>
      <c r="F2372" s="7">
        <f>IFERROR(IF(INDEX('Temperature Data'!$AA$15:$AA$348,MATCH(LOLP!A2372,'Temperature Data'!$B$15:$B$348,0))&gt;IF(B2372=9,$G$2,LOLP!$F$2),1,0),0)</f>
        <v>0</v>
      </c>
      <c r="G2372" s="7">
        <f>SUMIFS(LOLP!$F$4:$F$8763,$C$4:$C$8763,$C2372,$B$4:$B$8763,$B2372,$D$4:$D$8763,$D2372)</f>
        <v>0</v>
      </c>
      <c r="H2372" s="7">
        <f>COUNTIFS(Calendar!$E$3:$E$367,LOLP!C2372,Calendar!$D$3:$D$367,LOLP!B2372)</f>
        <v>21</v>
      </c>
      <c r="I2372" s="7">
        <f ca="1">IF($F2372=1,OFFSET(start_norps,LOLP!$D2372+(1-$C2372)*24,LOLP!$B2372)*H2372/G2372,0)</f>
        <v>0</v>
      </c>
      <c r="J2372" s="7">
        <f ca="1">IF($F2372=1,OFFSET(start_33,LOLP!$D2372+(1-$C2372)*24,LOLP!$B2372)*H2372/G2372,0)</f>
        <v>0</v>
      </c>
      <c r="K2372" s="7">
        <f ca="1">IF($F2372,OFFSET(start_40,LOLP!$D2372+(1-$C2372)*24,LOLP!$B2372),0)</f>
        <v>0</v>
      </c>
      <c r="L2372" s="7">
        <f ca="1">IF($F2372,OFFSET(start_50,LOLP!$D2372+(1-$C2372)*24,LOLP!$B2372),0)</f>
        <v>0</v>
      </c>
      <c r="M2372" s="25">
        <f t="shared" ca="1" si="254"/>
        <v>0</v>
      </c>
      <c r="N2372" s="25">
        <f t="shared" ca="1" si="255"/>
        <v>0</v>
      </c>
      <c r="O2372" s="15" t="e">
        <f t="shared" ca="1" si="256"/>
        <v>#DIV/0!</v>
      </c>
      <c r="P2372" s="15" t="e">
        <f t="shared" ca="1" si="257"/>
        <v>#DIV/0!</v>
      </c>
    </row>
    <row r="2373" spans="1:16" x14ac:dyDescent="0.25">
      <c r="A2373" s="1">
        <f t="shared" si="258"/>
        <v>43199</v>
      </c>
      <c r="B2373" s="7">
        <f t="shared" ref="B2373:B2436" si="260">MONTH(A2373)</f>
        <v>4</v>
      </c>
      <c r="C2373" s="4">
        <f>INDEX(Calendar!$E$3:$E$367,MATCH(LOLP!$A2373,Calendar!$B$3:$B$367,0))</f>
        <v>1</v>
      </c>
      <c r="D2373" s="2">
        <f t="shared" si="259"/>
        <v>18</v>
      </c>
      <c r="E2373" s="36">
        <v>29063</v>
      </c>
      <c r="F2373" s="7">
        <f>IFERROR(IF(INDEX('Temperature Data'!$AA$15:$AA$348,MATCH(LOLP!A2373,'Temperature Data'!$B$15:$B$348,0))&gt;IF(B2373=9,$G$2,LOLP!$F$2),1,0),0)</f>
        <v>0</v>
      </c>
      <c r="G2373" s="7">
        <f>SUMIFS(LOLP!$F$4:$F$8763,$C$4:$C$8763,$C2373,$B$4:$B$8763,$B2373,$D$4:$D$8763,$D2373)</f>
        <v>0</v>
      </c>
      <c r="H2373" s="7">
        <f>COUNTIFS(Calendar!$E$3:$E$367,LOLP!C2373,Calendar!$D$3:$D$367,LOLP!B2373)</f>
        <v>21</v>
      </c>
      <c r="I2373" s="7">
        <f ca="1">IF($F2373=1,OFFSET(start_norps,LOLP!$D2373+(1-$C2373)*24,LOLP!$B2373)*H2373/G2373,0)</f>
        <v>0</v>
      </c>
      <c r="J2373" s="7">
        <f ca="1">IF($F2373=1,OFFSET(start_33,LOLP!$D2373+(1-$C2373)*24,LOLP!$B2373)*H2373/G2373,0)</f>
        <v>0</v>
      </c>
      <c r="K2373" s="7">
        <f ca="1">IF($F2373,OFFSET(start_40,LOLP!$D2373+(1-$C2373)*24,LOLP!$B2373),0)</f>
        <v>0</v>
      </c>
      <c r="L2373" s="7">
        <f ca="1">IF($F2373,OFFSET(start_50,LOLP!$D2373+(1-$C2373)*24,LOLP!$B2373),0)</f>
        <v>0</v>
      </c>
      <c r="M2373" s="25">
        <f t="shared" ref="M2373:M2436" ca="1" si="261">I2373/I$8764</f>
        <v>0</v>
      </c>
      <c r="N2373" s="25">
        <f t="shared" ref="N2373:N2436" ca="1" si="262">J2373/J$8764</f>
        <v>0</v>
      </c>
      <c r="O2373" s="15" t="e">
        <f t="shared" ref="O2373:O2436" ca="1" si="263">K2373/K$8764</f>
        <v>#DIV/0!</v>
      </c>
      <c r="P2373" s="15" t="e">
        <f t="shared" ref="P2373:P2436" ca="1" si="264">L2373/L$8764</f>
        <v>#DIV/0!</v>
      </c>
    </row>
    <row r="2374" spans="1:16" x14ac:dyDescent="0.25">
      <c r="A2374" s="1">
        <f t="shared" si="258"/>
        <v>43199</v>
      </c>
      <c r="B2374" s="7">
        <f t="shared" si="260"/>
        <v>4</v>
      </c>
      <c r="C2374" s="4">
        <f>INDEX(Calendar!$E$3:$E$367,MATCH(LOLP!$A2374,Calendar!$B$3:$B$367,0))</f>
        <v>1</v>
      </c>
      <c r="D2374" s="2">
        <f t="shared" si="259"/>
        <v>19</v>
      </c>
      <c r="E2374" s="36">
        <v>29459</v>
      </c>
      <c r="F2374" s="7">
        <f>IFERROR(IF(INDEX('Temperature Data'!$AA$15:$AA$348,MATCH(LOLP!A2374,'Temperature Data'!$B$15:$B$348,0))&gt;IF(B2374=9,$G$2,LOLP!$F$2),1,0),0)</f>
        <v>0</v>
      </c>
      <c r="G2374" s="7">
        <f>SUMIFS(LOLP!$F$4:$F$8763,$C$4:$C$8763,$C2374,$B$4:$B$8763,$B2374,$D$4:$D$8763,$D2374)</f>
        <v>0</v>
      </c>
      <c r="H2374" s="7">
        <f>COUNTIFS(Calendar!$E$3:$E$367,LOLP!C2374,Calendar!$D$3:$D$367,LOLP!B2374)</f>
        <v>21</v>
      </c>
      <c r="I2374" s="7">
        <f ca="1">IF($F2374=1,OFFSET(start_norps,LOLP!$D2374+(1-$C2374)*24,LOLP!$B2374)*H2374/G2374,0)</f>
        <v>0</v>
      </c>
      <c r="J2374" s="7">
        <f ca="1">IF($F2374=1,OFFSET(start_33,LOLP!$D2374+(1-$C2374)*24,LOLP!$B2374)*H2374/G2374,0)</f>
        <v>0</v>
      </c>
      <c r="K2374" s="7">
        <f ca="1">IF($F2374,OFFSET(start_40,LOLP!$D2374+(1-$C2374)*24,LOLP!$B2374),0)</f>
        <v>0</v>
      </c>
      <c r="L2374" s="7">
        <f ca="1">IF($F2374,OFFSET(start_50,LOLP!$D2374+(1-$C2374)*24,LOLP!$B2374),0)</f>
        <v>0</v>
      </c>
      <c r="M2374" s="25">
        <f t="shared" ca="1" si="261"/>
        <v>0</v>
      </c>
      <c r="N2374" s="25">
        <f t="shared" ca="1" si="262"/>
        <v>0</v>
      </c>
      <c r="O2374" s="15" t="e">
        <f t="shared" ca="1" si="263"/>
        <v>#DIV/0!</v>
      </c>
      <c r="P2374" s="15" t="e">
        <f t="shared" ca="1" si="264"/>
        <v>#DIV/0!</v>
      </c>
    </row>
    <row r="2375" spans="1:16" x14ac:dyDescent="0.25">
      <c r="A2375" s="1">
        <f t="shared" si="258"/>
        <v>43199</v>
      </c>
      <c r="B2375" s="7">
        <f t="shared" si="260"/>
        <v>4</v>
      </c>
      <c r="C2375" s="4">
        <f>INDEX(Calendar!$E$3:$E$367,MATCH(LOLP!$A2375,Calendar!$B$3:$B$367,0))</f>
        <v>1</v>
      </c>
      <c r="D2375" s="2">
        <f t="shared" si="259"/>
        <v>20</v>
      </c>
      <c r="E2375" s="36">
        <v>30177</v>
      </c>
      <c r="F2375" s="7">
        <f>IFERROR(IF(INDEX('Temperature Data'!$AA$15:$AA$348,MATCH(LOLP!A2375,'Temperature Data'!$B$15:$B$348,0))&gt;IF(B2375=9,$G$2,LOLP!$F$2),1,0),0)</f>
        <v>0</v>
      </c>
      <c r="G2375" s="7">
        <f>SUMIFS(LOLP!$F$4:$F$8763,$C$4:$C$8763,$C2375,$B$4:$B$8763,$B2375,$D$4:$D$8763,$D2375)</f>
        <v>0</v>
      </c>
      <c r="H2375" s="7">
        <f>COUNTIFS(Calendar!$E$3:$E$367,LOLP!C2375,Calendar!$D$3:$D$367,LOLP!B2375)</f>
        <v>21</v>
      </c>
      <c r="I2375" s="7">
        <f ca="1">IF($F2375=1,OFFSET(start_norps,LOLP!$D2375+(1-$C2375)*24,LOLP!$B2375)*H2375/G2375,0)</f>
        <v>0</v>
      </c>
      <c r="J2375" s="7">
        <f ca="1">IF($F2375=1,OFFSET(start_33,LOLP!$D2375+(1-$C2375)*24,LOLP!$B2375)*H2375/G2375,0)</f>
        <v>0</v>
      </c>
      <c r="K2375" s="7">
        <f ca="1">IF($F2375,OFFSET(start_40,LOLP!$D2375+(1-$C2375)*24,LOLP!$B2375),0)</f>
        <v>0</v>
      </c>
      <c r="L2375" s="7">
        <f ca="1">IF($F2375,OFFSET(start_50,LOLP!$D2375+(1-$C2375)*24,LOLP!$B2375),0)</f>
        <v>0</v>
      </c>
      <c r="M2375" s="25">
        <f t="shared" ca="1" si="261"/>
        <v>0</v>
      </c>
      <c r="N2375" s="25">
        <f t="shared" ca="1" si="262"/>
        <v>0</v>
      </c>
      <c r="O2375" s="15" t="e">
        <f t="shared" ca="1" si="263"/>
        <v>#DIV/0!</v>
      </c>
      <c r="P2375" s="15" t="e">
        <f t="shared" ca="1" si="264"/>
        <v>#DIV/0!</v>
      </c>
    </row>
    <row r="2376" spans="1:16" x14ac:dyDescent="0.25">
      <c r="A2376" s="1">
        <f t="shared" si="258"/>
        <v>43199</v>
      </c>
      <c r="B2376" s="7">
        <f t="shared" si="260"/>
        <v>4</v>
      </c>
      <c r="C2376" s="4">
        <f>INDEX(Calendar!$E$3:$E$367,MATCH(LOLP!$A2376,Calendar!$B$3:$B$367,0))</f>
        <v>1</v>
      </c>
      <c r="D2376" s="2">
        <f t="shared" si="259"/>
        <v>21</v>
      </c>
      <c r="E2376" s="36">
        <v>29977</v>
      </c>
      <c r="F2376" s="7">
        <f>IFERROR(IF(INDEX('Temperature Data'!$AA$15:$AA$348,MATCH(LOLP!A2376,'Temperature Data'!$B$15:$B$348,0))&gt;IF(B2376=9,$G$2,LOLP!$F$2),1,0),0)</f>
        <v>0</v>
      </c>
      <c r="G2376" s="7">
        <f>SUMIFS(LOLP!$F$4:$F$8763,$C$4:$C$8763,$C2376,$B$4:$B$8763,$B2376,$D$4:$D$8763,$D2376)</f>
        <v>0</v>
      </c>
      <c r="H2376" s="7">
        <f>COUNTIFS(Calendar!$E$3:$E$367,LOLP!C2376,Calendar!$D$3:$D$367,LOLP!B2376)</f>
        <v>21</v>
      </c>
      <c r="I2376" s="7">
        <f ca="1">IF($F2376=1,OFFSET(start_norps,LOLP!$D2376+(1-$C2376)*24,LOLP!$B2376)*H2376/G2376,0)</f>
        <v>0</v>
      </c>
      <c r="J2376" s="7">
        <f ca="1">IF($F2376=1,OFFSET(start_33,LOLP!$D2376+(1-$C2376)*24,LOLP!$B2376)*H2376/G2376,0)</f>
        <v>0</v>
      </c>
      <c r="K2376" s="7">
        <f ca="1">IF($F2376,OFFSET(start_40,LOLP!$D2376+(1-$C2376)*24,LOLP!$B2376),0)</f>
        <v>0</v>
      </c>
      <c r="L2376" s="7">
        <f ca="1">IF($F2376,OFFSET(start_50,LOLP!$D2376+(1-$C2376)*24,LOLP!$B2376),0)</f>
        <v>0</v>
      </c>
      <c r="M2376" s="25">
        <f t="shared" ca="1" si="261"/>
        <v>0</v>
      </c>
      <c r="N2376" s="25">
        <f t="shared" ca="1" si="262"/>
        <v>0</v>
      </c>
      <c r="O2376" s="15" t="e">
        <f t="shared" ca="1" si="263"/>
        <v>#DIV/0!</v>
      </c>
      <c r="P2376" s="15" t="e">
        <f t="shared" ca="1" si="264"/>
        <v>#DIV/0!</v>
      </c>
    </row>
    <row r="2377" spans="1:16" x14ac:dyDescent="0.25">
      <c r="A2377" s="1">
        <f t="shared" si="258"/>
        <v>43199</v>
      </c>
      <c r="B2377" s="7">
        <f t="shared" si="260"/>
        <v>4</v>
      </c>
      <c r="C2377" s="4">
        <f>INDEX(Calendar!$E$3:$E$367,MATCH(LOLP!$A2377,Calendar!$B$3:$B$367,0))</f>
        <v>1</v>
      </c>
      <c r="D2377" s="2">
        <f t="shared" si="259"/>
        <v>22</v>
      </c>
      <c r="E2377" s="36">
        <v>28132</v>
      </c>
      <c r="F2377" s="7">
        <f>IFERROR(IF(INDEX('Temperature Data'!$AA$15:$AA$348,MATCH(LOLP!A2377,'Temperature Data'!$B$15:$B$348,0))&gt;IF(B2377=9,$G$2,LOLP!$F$2),1,0),0)</f>
        <v>0</v>
      </c>
      <c r="G2377" s="7">
        <f>SUMIFS(LOLP!$F$4:$F$8763,$C$4:$C$8763,$C2377,$B$4:$B$8763,$B2377,$D$4:$D$8763,$D2377)</f>
        <v>0</v>
      </c>
      <c r="H2377" s="7">
        <f>COUNTIFS(Calendar!$E$3:$E$367,LOLP!C2377,Calendar!$D$3:$D$367,LOLP!B2377)</f>
        <v>21</v>
      </c>
      <c r="I2377" s="7">
        <f ca="1">IF($F2377=1,OFFSET(start_norps,LOLP!$D2377+(1-$C2377)*24,LOLP!$B2377)*H2377/G2377,0)</f>
        <v>0</v>
      </c>
      <c r="J2377" s="7">
        <f ca="1">IF($F2377=1,OFFSET(start_33,LOLP!$D2377+(1-$C2377)*24,LOLP!$B2377)*H2377/G2377,0)</f>
        <v>0</v>
      </c>
      <c r="K2377" s="7">
        <f ca="1">IF($F2377,OFFSET(start_40,LOLP!$D2377+(1-$C2377)*24,LOLP!$B2377),0)</f>
        <v>0</v>
      </c>
      <c r="L2377" s="7">
        <f ca="1">IF($F2377,OFFSET(start_50,LOLP!$D2377+(1-$C2377)*24,LOLP!$B2377),0)</f>
        <v>0</v>
      </c>
      <c r="M2377" s="25">
        <f t="shared" ca="1" si="261"/>
        <v>0</v>
      </c>
      <c r="N2377" s="25">
        <f t="shared" ca="1" si="262"/>
        <v>0</v>
      </c>
      <c r="O2377" s="15" t="e">
        <f t="shared" ca="1" si="263"/>
        <v>#DIV/0!</v>
      </c>
      <c r="P2377" s="15" t="e">
        <f t="shared" ca="1" si="264"/>
        <v>#DIV/0!</v>
      </c>
    </row>
    <row r="2378" spans="1:16" x14ac:dyDescent="0.25">
      <c r="A2378" s="1">
        <f t="shared" si="258"/>
        <v>43199</v>
      </c>
      <c r="B2378" s="7">
        <f t="shared" si="260"/>
        <v>4</v>
      </c>
      <c r="C2378" s="4">
        <f>INDEX(Calendar!$E$3:$E$367,MATCH(LOLP!$A2378,Calendar!$B$3:$B$367,0))</f>
        <v>1</v>
      </c>
      <c r="D2378" s="2">
        <f t="shared" si="259"/>
        <v>23</v>
      </c>
      <c r="E2378" s="36">
        <v>25746</v>
      </c>
      <c r="F2378" s="7">
        <f>IFERROR(IF(INDEX('Temperature Data'!$AA$15:$AA$348,MATCH(LOLP!A2378,'Temperature Data'!$B$15:$B$348,0))&gt;IF(B2378=9,$G$2,LOLP!$F$2),1,0),0)</f>
        <v>0</v>
      </c>
      <c r="G2378" s="7">
        <f>SUMIFS(LOLP!$F$4:$F$8763,$C$4:$C$8763,$C2378,$B$4:$B$8763,$B2378,$D$4:$D$8763,$D2378)</f>
        <v>0</v>
      </c>
      <c r="H2378" s="7">
        <f>COUNTIFS(Calendar!$E$3:$E$367,LOLP!C2378,Calendar!$D$3:$D$367,LOLP!B2378)</f>
        <v>21</v>
      </c>
      <c r="I2378" s="7">
        <f ca="1">IF($F2378=1,OFFSET(start_norps,LOLP!$D2378+(1-$C2378)*24,LOLP!$B2378)*H2378/G2378,0)</f>
        <v>0</v>
      </c>
      <c r="J2378" s="7">
        <f ca="1">IF($F2378=1,OFFSET(start_33,LOLP!$D2378+(1-$C2378)*24,LOLP!$B2378)*H2378/G2378,0)</f>
        <v>0</v>
      </c>
      <c r="K2378" s="7">
        <f ca="1">IF($F2378,OFFSET(start_40,LOLP!$D2378+(1-$C2378)*24,LOLP!$B2378),0)</f>
        <v>0</v>
      </c>
      <c r="L2378" s="7">
        <f ca="1">IF($F2378,OFFSET(start_50,LOLP!$D2378+(1-$C2378)*24,LOLP!$B2378),0)</f>
        <v>0</v>
      </c>
      <c r="M2378" s="25">
        <f t="shared" ca="1" si="261"/>
        <v>0</v>
      </c>
      <c r="N2378" s="25">
        <f t="shared" ca="1" si="262"/>
        <v>0</v>
      </c>
      <c r="O2378" s="15" t="e">
        <f t="shared" ca="1" si="263"/>
        <v>#DIV/0!</v>
      </c>
      <c r="P2378" s="15" t="e">
        <f t="shared" ca="1" si="264"/>
        <v>#DIV/0!</v>
      </c>
    </row>
    <row r="2379" spans="1:16" x14ac:dyDescent="0.25">
      <c r="A2379" s="1">
        <f t="shared" si="258"/>
        <v>43199</v>
      </c>
      <c r="B2379" s="7">
        <f t="shared" si="260"/>
        <v>4</v>
      </c>
      <c r="C2379" s="4">
        <f>INDEX(Calendar!$E$3:$E$367,MATCH(LOLP!$A2379,Calendar!$B$3:$B$367,0))</f>
        <v>1</v>
      </c>
      <c r="D2379" s="2">
        <f t="shared" si="259"/>
        <v>24</v>
      </c>
      <c r="E2379" s="36">
        <v>23563</v>
      </c>
      <c r="F2379" s="7">
        <f>IFERROR(IF(INDEX('Temperature Data'!$AA$15:$AA$348,MATCH(LOLP!A2379,'Temperature Data'!$B$15:$B$348,0))&gt;IF(B2379=9,$G$2,LOLP!$F$2),1,0),0)</f>
        <v>0</v>
      </c>
      <c r="G2379" s="7">
        <f>SUMIFS(LOLP!$F$4:$F$8763,$C$4:$C$8763,$C2379,$B$4:$B$8763,$B2379,$D$4:$D$8763,$D2379)</f>
        <v>0</v>
      </c>
      <c r="H2379" s="7">
        <f>COUNTIFS(Calendar!$E$3:$E$367,LOLP!C2379,Calendar!$D$3:$D$367,LOLP!B2379)</f>
        <v>21</v>
      </c>
      <c r="I2379" s="7">
        <f ca="1">IF($F2379=1,OFFSET(start_norps,LOLP!$D2379+(1-$C2379)*24,LOLP!$B2379)*H2379/G2379,0)</f>
        <v>0</v>
      </c>
      <c r="J2379" s="7">
        <f ca="1">IF($F2379=1,OFFSET(start_33,LOLP!$D2379+(1-$C2379)*24,LOLP!$B2379)*H2379/G2379,0)</f>
        <v>0</v>
      </c>
      <c r="K2379" s="7">
        <f ca="1">IF($F2379,OFFSET(start_40,LOLP!$D2379+(1-$C2379)*24,LOLP!$B2379),0)</f>
        <v>0</v>
      </c>
      <c r="L2379" s="7">
        <f ca="1">IF($F2379,OFFSET(start_50,LOLP!$D2379+(1-$C2379)*24,LOLP!$B2379),0)</f>
        <v>0</v>
      </c>
      <c r="M2379" s="25">
        <f t="shared" ca="1" si="261"/>
        <v>0</v>
      </c>
      <c r="N2379" s="25">
        <f t="shared" ca="1" si="262"/>
        <v>0</v>
      </c>
      <c r="O2379" s="15" t="e">
        <f t="shared" ca="1" si="263"/>
        <v>#DIV/0!</v>
      </c>
      <c r="P2379" s="15" t="e">
        <f t="shared" ca="1" si="264"/>
        <v>#DIV/0!</v>
      </c>
    </row>
    <row r="2380" spans="1:16" x14ac:dyDescent="0.25">
      <c r="A2380" s="1">
        <f t="shared" si="258"/>
        <v>43200</v>
      </c>
      <c r="B2380" s="7">
        <f t="shared" si="260"/>
        <v>4</v>
      </c>
      <c r="C2380" s="4">
        <f>INDEX(Calendar!$E$3:$E$367,MATCH(LOLP!$A2380,Calendar!$B$3:$B$367,0))</f>
        <v>1</v>
      </c>
      <c r="D2380" s="2">
        <f t="shared" si="259"/>
        <v>1</v>
      </c>
      <c r="E2380" s="36">
        <v>22182</v>
      </c>
      <c r="F2380" s="7">
        <f>IFERROR(IF(INDEX('Temperature Data'!$AA$15:$AA$348,MATCH(LOLP!A2380,'Temperature Data'!$B$15:$B$348,0))&gt;IF(B2380=9,$G$2,LOLP!$F$2),1,0),0)</f>
        <v>0</v>
      </c>
      <c r="G2380" s="7">
        <f>SUMIFS(LOLP!$F$4:$F$8763,$C$4:$C$8763,$C2380,$B$4:$B$8763,$B2380,$D$4:$D$8763,$D2380)</f>
        <v>0</v>
      </c>
      <c r="H2380" s="7">
        <f>COUNTIFS(Calendar!$E$3:$E$367,LOLP!C2380,Calendar!$D$3:$D$367,LOLP!B2380)</f>
        <v>21</v>
      </c>
      <c r="I2380" s="7">
        <f ca="1">IF($F2380=1,OFFSET(start_norps,LOLP!$D2380+(1-$C2380)*24,LOLP!$B2380)*H2380/G2380,0)</f>
        <v>0</v>
      </c>
      <c r="J2380" s="7">
        <f ca="1">IF($F2380=1,OFFSET(start_33,LOLP!$D2380+(1-$C2380)*24,LOLP!$B2380)*H2380/G2380,0)</f>
        <v>0</v>
      </c>
      <c r="K2380" s="7">
        <f ca="1">IF($F2380,OFFSET(start_40,LOLP!$D2380+(1-$C2380)*24,LOLP!$B2380),0)</f>
        <v>0</v>
      </c>
      <c r="L2380" s="7">
        <f ca="1">IF($F2380,OFFSET(start_50,LOLP!$D2380+(1-$C2380)*24,LOLP!$B2380),0)</f>
        <v>0</v>
      </c>
      <c r="M2380" s="25">
        <f t="shared" ca="1" si="261"/>
        <v>0</v>
      </c>
      <c r="N2380" s="25">
        <f t="shared" ca="1" si="262"/>
        <v>0</v>
      </c>
      <c r="O2380" s="15" t="e">
        <f t="shared" ca="1" si="263"/>
        <v>#DIV/0!</v>
      </c>
      <c r="P2380" s="15" t="e">
        <f t="shared" ca="1" si="264"/>
        <v>#DIV/0!</v>
      </c>
    </row>
    <row r="2381" spans="1:16" x14ac:dyDescent="0.25">
      <c r="A2381" s="1">
        <f t="shared" si="258"/>
        <v>43200</v>
      </c>
      <c r="B2381" s="7">
        <f t="shared" si="260"/>
        <v>4</v>
      </c>
      <c r="C2381" s="4">
        <f>INDEX(Calendar!$E$3:$E$367,MATCH(LOLP!$A2381,Calendar!$B$3:$B$367,0))</f>
        <v>1</v>
      </c>
      <c r="D2381" s="2">
        <f t="shared" si="259"/>
        <v>2</v>
      </c>
      <c r="E2381" s="36">
        <v>21380</v>
      </c>
      <c r="F2381" s="7">
        <f>IFERROR(IF(INDEX('Temperature Data'!$AA$15:$AA$348,MATCH(LOLP!A2381,'Temperature Data'!$B$15:$B$348,0))&gt;IF(B2381=9,$G$2,LOLP!$F$2),1,0),0)</f>
        <v>0</v>
      </c>
      <c r="G2381" s="7">
        <f>SUMIFS(LOLP!$F$4:$F$8763,$C$4:$C$8763,$C2381,$B$4:$B$8763,$B2381,$D$4:$D$8763,$D2381)</f>
        <v>0</v>
      </c>
      <c r="H2381" s="7">
        <f>COUNTIFS(Calendar!$E$3:$E$367,LOLP!C2381,Calendar!$D$3:$D$367,LOLP!B2381)</f>
        <v>21</v>
      </c>
      <c r="I2381" s="7">
        <f ca="1">IF($F2381=1,OFFSET(start_norps,LOLP!$D2381+(1-$C2381)*24,LOLP!$B2381)*H2381/G2381,0)</f>
        <v>0</v>
      </c>
      <c r="J2381" s="7">
        <f ca="1">IF($F2381=1,OFFSET(start_33,LOLP!$D2381+(1-$C2381)*24,LOLP!$B2381)*H2381/G2381,0)</f>
        <v>0</v>
      </c>
      <c r="K2381" s="7">
        <f ca="1">IF($F2381,OFFSET(start_40,LOLP!$D2381+(1-$C2381)*24,LOLP!$B2381),0)</f>
        <v>0</v>
      </c>
      <c r="L2381" s="7">
        <f ca="1">IF($F2381,OFFSET(start_50,LOLP!$D2381+(1-$C2381)*24,LOLP!$B2381),0)</f>
        <v>0</v>
      </c>
      <c r="M2381" s="25">
        <f t="shared" ca="1" si="261"/>
        <v>0</v>
      </c>
      <c r="N2381" s="25">
        <f t="shared" ca="1" si="262"/>
        <v>0</v>
      </c>
      <c r="O2381" s="15" t="e">
        <f t="shared" ca="1" si="263"/>
        <v>#DIV/0!</v>
      </c>
      <c r="P2381" s="15" t="e">
        <f t="shared" ca="1" si="264"/>
        <v>#DIV/0!</v>
      </c>
    </row>
    <row r="2382" spans="1:16" x14ac:dyDescent="0.25">
      <c r="A2382" s="1">
        <f t="shared" si="258"/>
        <v>43200</v>
      </c>
      <c r="B2382" s="7">
        <f t="shared" si="260"/>
        <v>4</v>
      </c>
      <c r="C2382" s="4">
        <f>INDEX(Calendar!$E$3:$E$367,MATCH(LOLP!$A2382,Calendar!$B$3:$B$367,0))</f>
        <v>1</v>
      </c>
      <c r="D2382" s="2">
        <f t="shared" si="259"/>
        <v>3</v>
      </c>
      <c r="E2382" s="36">
        <v>20923</v>
      </c>
      <c r="F2382" s="7">
        <f>IFERROR(IF(INDEX('Temperature Data'!$AA$15:$AA$348,MATCH(LOLP!A2382,'Temperature Data'!$B$15:$B$348,0))&gt;IF(B2382=9,$G$2,LOLP!$F$2),1,0),0)</f>
        <v>0</v>
      </c>
      <c r="G2382" s="7">
        <f>SUMIFS(LOLP!$F$4:$F$8763,$C$4:$C$8763,$C2382,$B$4:$B$8763,$B2382,$D$4:$D$8763,$D2382)</f>
        <v>0</v>
      </c>
      <c r="H2382" s="7">
        <f>COUNTIFS(Calendar!$E$3:$E$367,LOLP!C2382,Calendar!$D$3:$D$367,LOLP!B2382)</f>
        <v>21</v>
      </c>
      <c r="I2382" s="7">
        <f ca="1">IF($F2382=1,OFFSET(start_norps,LOLP!$D2382+(1-$C2382)*24,LOLP!$B2382)*H2382/G2382,0)</f>
        <v>0</v>
      </c>
      <c r="J2382" s="7">
        <f ca="1">IF($F2382=1,OFFSET(start_33,LOLP!$D2382+(1-$C2382)*24,LOLP!$B2382)*H2382/G2382,0)</f>
        <v>0</v>
      </c>
      <c r="K2382" s="7">
        <f ca="1">IF($F2382,OFFSET(start_40,LOLP!$D2382+(1-$C2382)*24,LOLP!$B2382),0)</f>
        <v>0</v>
      </c>
      <c r="L2382" s="7">
        <f ca="1">IF($F2382,OFFSET(start_50,LOLP!$D2382+(1-$C2382)*24,LOLP!$B2382),0)</f>
        <v>0</v>
      </c>
      <c r="M2382" s="25">
        <f t="shared" ca="1" si="261"/>
        <v>0</v>
      </c>
      <c r="N2382" s="25">
        <f t="shared" ca="1" si="262"/>
        <v>0</v>
      </c>
      <c r="O2382" s="15" t="e">
        <f t="shared" ca="1" si="263"/>
        <v>#DIV/0!</v>
      </c>
      <c r="P2382" s="15" t="e">
        <f t="shared" ca="1" si="264"/>
        <v>#DIV/0!</v>
      </c>
    </row>
    <row r="2383" spans="1:16" x14ac:dyDescent="0.25">
      <c r="A2383" s="1">
        <f t="shared" si="258"/>
        <v>43200</v>
      </c>
      <c r="B2383" s="7">
        <f t="shared" si="260"/>
        <v>4</v>
      </c>
      <c r="C2383" s="4">
        <f>INDEX(Calendar!$E$3:$E$367,MATCH(LOLP!$A2383,Calendar!$B$3:$B$367,0))</f>
        <v>1</v>
      </c>
      <c r="D2383" s="2">
        <f t="shared" si="259"/>
        <v>4</v>
      </c>
      <c r="E2383" s="36">
        <v>20821</v>
      </c>
      <c r="F2383" s="7">
        <f>IFERROR(IF(INDEX('Temperature Data'!$AA$15:$AA$348,MATCH(LOLP!A2383,'Temperature Data'!$B$15:$B$348,0))&gt;IF(B2383=9,$G$2,LOLP!$F$2),1,0),0)</f>
        <v>0</v>
      </c>
      <c r="G2383" s="7">
        <f>SUMIFS(LOLP!$F$4:$F$8763,$C$4:$C$8763,$C2383,$B$4:$B$8763,$B2383,$D$4:$D$8763,$D2383)</f>
        <v>0</v>
      </c>
      <c r="H2383" s="7">
        <f>COUNTIFS(Calendar!$E$3:$E$367,LOLP!C2383,Calendar!$D$3:$D$367,LOLP!B2383)</f>
        <v>21</v>
      </c>
      <c r="I2383" s="7">
        <f ca="1">IF($F2383=1,OFFSET(start_norps,LOLP!$D2383+(1-$C2383)*24,LOLP!$B2383)*H2383/G2383,0)</f>
        <v>0</v>
      </c>
      <c r="J2383" s="7">
        <f ca="1">IF($F2383=1,OFFSET(start_33,LOLP!$D2383+(1-$C2383)*24,LOLP!$B2383)*H2383/G2383,0)</f>
        <v>0</v>
      </c>
      <c r="K2383" s="7">
        <f ca="1">IF($F2383,OFFSET(start_40,LOLP!$D2383+(1-$C2383)*24,LOLP!$B2383),0)</f>
        <v>0</v>
      </c>
      <c r="L2383" s="7">
        <f ca="1">IF($F2383,OFFSET(start_50,LOLP!$D2383+(1-$C2383)*24,LOLP!$B2383),0)</f>
        <v>0</v>
      </c>
      <c r="M2383" s="25">
        <f t="shared" ca="1" si="261"/>
        <v>0</v>
      </c>
      <c r="N2383" s="25">
        <f t="shared" ca="1" si="262"/>
        <v>0</v>
      </c>
      <c r="O2383" s="15" t="e">
        <f t="shared" ca="1" si="263"/>
        <v>#DIV/0!</v>
      </c>
      <c r="P2383" s="15" t="e">
        <f t="shared" ca="1" si="264"/>
        <v>#DIV/0!</v>
      </c>
    </row>
    <row r="2384" spans="1:16" x14ac:dyDescent="0.25">
      <c r="A2384" s="1">
        <f t="shared" si="258"/>
        <v>43200</v>
      </c>
      <c r="B2384" s="7">
        <f t="shared" si="260"/>
        <v>4</v>
      </c>
      <c r="C2384" s="4">
        <f>INDEX(Calendar!$E$3:$E$367,MATCH(LOLP!$A2384,Calendar!$B$3:$B$367,0))</f>
        <v>1</v>
      </c>
      <c r="D2384" s="2">
        <f t="shared" si="259"/>
        <v>5</v>
      </c>
      <c r="E2384" s="36">
        <v>20770</v>
      </c>
      <c r="F2384" s="7">
        <f>IFERROR(IF(INDEX('Temperature Data'!$AA$15:$AA$348,MATCH(LOLP!A2384,'Temperature Data'!$B$15:$B$348,0))&gt;IF(B2384=9,$G$2,LOLP!$F$2),1,0),0)</f>
        <v>0</v>
      </c>
      <c r="G2384" s="7">
        <f>SUMIFS(LOLP!$F$4:$F$8763,$C$4:$C$8763,$C2384,$B$4:$B$8763,$B2384,$D$4:$D$8763,$D2384)</f>
        <v>0</v>
      </c>
      <c r="H2384" s="7">
        <f>COUNTIFS(Calendar!$E$3:$E$367,LOLP!C2384,Calendar!$D$3:$D$367,LOLP!B2384)</f>
        <v>21</v>
      </c>
      <c r="I2384" s="7">
        <f ca="1">IF($F2384=1,OFFSET(start_norps,LOLP!$D2384+(1-$C2384)*24,LOLP!$B2384)*H2384/G2384,0)</f>
        <v>0</v>
      </c>
      <c r="J2384" s="7">
        <f ca="1">IF($F2384=1,OFFSET(start_33,LOLP!$D2384+(1-$C2384)*24,LOLP!$B2384)*H2384/G2384,0)</f>
        <v>0</v>
      </c>
      <c r="K2384" s="7">
        <f ca="1">IF($F2384,OFFSET(start_40,LOLP!$D2384+(1-$C2384)*24,LOLP!$B2384),0)</f>
        <v>0</v>
      </c>
      <c r="L2384" s="7">
        <f ca="1">IF($F2384,OFFSET(start_50,LOLP!$D2384+(1-$C2384)*24,LOLP!$B2384),0)</f>
        <v>0</v>
      </c>
      <c r="M2384" s="25">
        <f t="shared" ca="1" si="261"/>
        <v>0</v>
      </c>
      <c r="N2384" s="25">
        <f t="shared" ca="1" si="262"/>
        <v>0</v>
      </c>
      <c r="O2384" s="15" t="e">
        <f t="shared" ca="1" si="263"/>
        <v>#DIV/0!</v>
      </c>
      <c r="P2384" s="15" t="e">
        <f t="shared" ca="1" si="264"/>
        <v>#DIV/0!</v>
      </c>
    </row>
    <row r="2385" spans="1:16" x14ac:dyDescent="0.25">
      <c r="A2385" s="1">
        <f t="shared" si="258"/>
        <v>43200</v>
      </c>
      <c r="B2385" s="7">
        <f t="shared" si="260"/>
        <v>4</v>
      </c>
      <c r="C2385" s="4">
        <f>INDEX(Calendar!$E$3:$E$367,MATCH(LOLP!$A2385,Calendar!$B$3:$B$367,0))</f>
        <v>1</v>
      </c>
      <c r="D2385" s="2">
        <f t="shared" si="259"/>
        <v>6</v>
      </c>
      <c r="E2385" s="36">
        <v>21745</v>
      </c>
      <c r="F2385" s="7">
        <f>IFERROR(IF(INDEX('Temperature Data'!$AA$15:$AA$348,MATCH(LOLP!A2385,'Temperature Data'!$B$15:$B$348,0))&gt;IF(B2385=9,$G$2,LOLP!$F$2),1,0),0)</f>
        <v>0</v>
      </c>
      <c r="G2385" s="7">
        <f>SUMIFS(LOLP!$F$4:$F$8763,$C$4:$C$8763,$C2385,$B$4:$B$8763,$B2385,$D$4:$D$8763,$D2385)</f>
        <v>0</v>
      </c>
      <c r="H2385" s="7">
        <f>COUNTIFS(Calendar!$E$3:$E$367,LOLP!C2385,Calendar!$D$3:$D$367,LOLP!B2385)</f>
        <v>21</v>
      </c>
      <c r="I2385" s="7">
        <f ca="1">IF($F2385=1,OFFSET(start_norps,LOLP!$D2385+(1-$C2385)*24,LOLP!$B2385)*H2385/G2385,0)</f>
        <v>0</v>
      </c>
      <c r="J2385" s="7">
        <f ca="1">IF($F2385=1,OFFSET(start_33,LOLP!$D2385+(1-$C2385)*24,LOLP!$B2385)*H2385/G2385,0)</f>
        <v>0</v>
      </c>
      <c r="K2385" s="7">
        <f ca="1">IF($F2385,OFFSET(start_40,LOLP!$D2385+(1-$C2385)*24,LOLP!$B2385),0)</f>
        <v>0</v>
      </c>
      <c r="L2385" s="7">
        <f ca="1">IF($F2385,OFFSET(start_50,LOLP!$D2385+(1-$C2385)*24,LOLP!$B2385),0)</f>
        <v>0</v>
      </c>
      <c r="M2385" s="25">
        <f t="shared" ca="1" si="261"/>
        <v>0</v>
      </c>
      <c r="N2385" s="25">
        <f t="shared" ca="1" si="262"/>
        <v>0</v>
      </c>
      <c r="O2385" s="15" t="e">
        <f t="shared" ca="1" si="263"/>
        <v>#DIV/0!</v>
      </c>
      <c r="P2385" s="15" t="e">
        <f t="shared" ca="1" si="264"/>
        <v>#DIV/0!</v>
      </c>
    </row>
    <row r="2386" spans="1:16" x14ac:dyDescent="0.25">
      <c r="A2386" s="1">
        <f t="shared" si="258"/>
        <v>43200</v>
      </c>
      <c r="B2386" s="7">
        <f t="shared" si="260"/>
        <v>4</v>
      </c>
      <c r="C2386" s="4">
        <f>INDEX(Calendar!$E$3:$E$367,MATCH(LOLP!$A2386,Calendar!$B$3:$B$367,0))</f>
        <v>1</v>
      </c>
      <c r="D2386" s="2">
        <f t="shared" si="259"/>
        <v>7</v>
      </c>
      <c r="E2386" s="36">
        <v>23672</v>
      </c>
      <c r="F2386" s="7">
        <f>IFERROR(IF(INDEX('Temperature Data'!$AA$15:$AA$348,MATCH(LOLP!A2386,'Temperature Data'!$B$15:$B$348,0))&gt;IF(B2386=9,$G$2,LOLP!$F$2),1,0),0)</f>
        <v>0</v>
      </c>
      <c r="G2386" s="7">
        <f>SUMIFS(LOLP!$F$4:$F$8763,$C$4:$C$8763,$C2386,$B$4:$B$8763,$B2386,$D$4:$D$8763,$D2386)</f>
        <v>0</v>
      </c>
      <c r="H2386" s="7">
        <f>COUNTIFS(Calendar!$E$3:$E$367,LOLP!C2386,Calendar!$D$3:$D$367,LOLP!B2386)</f>
        <v>21</v>
      </c>
      <c r="I2386" s="7">
        <f ca="1">IF($F2386=1,OFFSET(start_norps,LOLP!$D2386+(1-$C2386)*24,LOLP!$B2386)*H2386/G2386,0)</f>
        <v>0</v>
      </c>
      <c r="J2386" s="7">
        <f ca="1">IF($F2386=1,OFFSET(start_33,LOLP!$D2386+(1-$C2386)*24,LOLP!$B2386)*H2386/G2386,0)</f>
        <v>0</v>
      </c>
      <c r="K2386" s="7">
        <f ca="1">IF($F2386,OFFSET(start_40,LOLP!$D2386+(1-$C2386)*24,LOLP!$B2386),0)</f>
        <v>0</v>
      </c>
      <c r="L2386" s="7">
        <f ca="1">IF($F2386,OFFSET(start_50,LOLP!$D2386+(1-$C2386)*24,LOLP!$B2386),0)</f>
        <v>0</v>
      </c>
      <c r="M2386" s="25">
        <f t="shared" ca="1" si="261"/>
        <v>0</v>
      </c>
      <c r="N2386" s="25">
        <f t="shared" ca="1" si="262"/>
        <v>0</v>
      </c>
      <c r="O2386" s="15" t="e">
        <f t="shared" ca="1" si="263"/>
        <v>#DIV/0!</v>
      </c>
      <c r="P2386" s="15" t="e">
        <f t="shared" ca="1" si="264"/>
        <v>#DIV/0!</v>
      </c>
    </row>
    <row r="2387" spans="1:16" x14ac:dyDescent="0.25">
      <c r="A2387" s="1">
        <f t="shared" si="258"/>
        <v>43200</v>
      </c>
      <c r="B2387" s="7">
        <f t="shared" si="260"/>
        <v>4</v>
      </c>
      <c r="C2387" s="4">
        <f>INDEX(Calendar!$E$3:$E$367,MATCH(LOLP!$A2387,Calendar!$B$3:$B$367,0))</f>
        <v>1</v>
      </c>
      <c r="D2387" s="2">
        <f t="shared" si="259"/>
        <v>8</v>
      </c>
      <c r="E2387" s="36">
        <v>24550</v>
      </c>
      <c r="F2387" s="7">
        <f>IFERROR(IF(INDEX('Temperature Data'!$AA$15:$AA$348,MATCH(LOLP!A2387,'Temperature Data'!$B$15:$B$348,0))&gt;IF(B2387=9,$G$2,LOLP!$F$2),1,0),0)</f>
        <v>0</v>
      </c>
      <c r="G2387" s="7">
        <f>SUMIFS(LOLP!$F$4:$F$8763,$C$4:$C$8763,$C2387,$B$4:$B$8763,$B2387,$D$4:$D$8763,$D2387)</f>
        <v>0</v>
      </c>
      <c r="H2387" s="7">
        <f>COUNTIFS(Calendar!$E$3:$E$367,LOLP!C2387,Calendar!$D$3:$D$367,LOLP!B2387)</f>
        <v>21</v>
      </c>
      <c r="I2387" s="7">
        <f ca="1">IF($F2387=1,OFFSET(start_norps,LOLP!$D2387+(1-$C2387)*24,LOLP!$B2387)*H2387/G2387,0)</f>
        <v>0</v>
      </c>
      <c r="J2387" s="7">
        <f ca="1">IF($F2387=1,OFFSET(start_33,LOLP!$D2387+(1-$C2387)*24,LOLP!$B2387)*H2387/G2387,0)</f>
        <v>0</v>
      </c>
      <c r="K2387" s="7">
        <f ca="1">IF($F2387,OFFSET(start_40,LOLP!$D2387+(1-$C2387)*24,LOLP!$B2387),0)</f>
        <v>0</v>
      </c>
      <c r="L2387" s="7">
        <f ca="1">IF($F2387,OFFSET(start_50,LOLP!$D2387+(1-$C2387)*24,LOLP!$B2387),0)</f>
        <v>0</v>
      </c>
      <c r="M2387" s="25">
        <f t="shared" ca="1" si="261"/>
        <v>0</v>
      </c>
      <c r="N2387" s="25">
        <f t="shared" ca="1" si="262"/>
        <v>0</v>
      </c>
      <c r="O2387" s="15" t="e">
        <f t="shared" ca="1" si="263"/>
        <v>#DIV/0!</v>
      </c>
      <c r="P2387" s="15" t="e">
        <f t="shared" ca="1" si="264"/>
        <v>#DIV/0!</v>
      </c>
    </row>
    <row r="2388" spans="1:16" x14ac:dyDescent="0.25">
      <c r="A2388" s="1">
        <f t="shared" si="258"/>
        <v>43200</v>
      </c>
      <c r="B2388" s="7">
        <f t="shared" si="260"/>
        <v>4</v>
      </c>
      <c r="C2388" s="4">
        <f>INDEX(Calendar!$E$3:$E$367,MATCH(LOLP!$A2388,Calendar!$B$3:$B$367,0))</f>
        <v>1</v>
      </c>
      <c r="D2388" s="2">
        <f t="shared" si="259"/>
        <v>9</v>
      </c>
      <c r="E2388" s="36">
        <v>24882</v>
      </c>
      <c r="F2388" s="7">
        <f>IFERROR(IF(INDEX('Temperature Data'!$AA$15:$AA$348,MATCH(LOLP!A2388,'Temperature Data'!$B$15:$B$348,0))&gt;IF(B2388=9,$G$2,LOLP!$F$2),1,0),0)</f>
        <v>0</v>
      </c>
      <c r="G2388" s="7">
        <f>SUMIFS(LOLP!$F$4:$F$8763,$C$4:$C$8763,$C2388,$B$4:$B$8763,$B2388,$D$4:$D$8763,$D2388)</f>
        <v>0</v>
      </c>
      <c r="H2388" s="7">
        <f>COUNTIFS(Calendar!$E$3:$E$367,LOLP!C2388,Calendar!$D$3:$D$367,LOLP!B2388)</f>
        <v>21</v>
      </c>
      <c r="I2388" s="7">
        <f ca="1">IF($F2388=1,OFFSET(start_norps,LOLP!$D2388+(1-$C2388)*24,LOLP!$B2388)*H2388/G2388,0)</f>
        <v>0</v>
      </c>
      <c r="J2388" s="7">
        <f ca="1">IF($F2388=1,OFFSET(start_33,LOLP!$D2388+(1-$C2388)*24,LOLP!$B2388)*H2388/G2388,0)</f>
        <v>0</v>
      </c>
      <c r="K2388" s="7">
        <f ca="1">IF($F2388,OFFSET(start_40,LOLP!$D2388+(1-$C2388)*24,LOLP!$B2388),0)</f>
        <v>0</v>
      </c>
      <c r="L2388" s="7">
        <f ca="1">IF($F2388,OFFSET(start_50,LOLP!$D2388+(1-$C2388)*24,LOLP!$B2388),0)</f>
        <v>0</v>
      </c>
      <c r="M2388" s="25">
        <f t="shared" ca="1" si="261"/>
        <v>0</v>
      </c>
      <c r="N2388" s="25">
        <f t="shared" ca="1" si="262"/>
        <v>0</v>
      </c>
      <c r="O2388" s="15" t="e">
        <f t="shared" ca="1" si="263"/>
        <v>#DIV/0!</v>
      </c>
      <c r="P2388" s="15" t="e">
        <f t="shared" ca="1" si="264"/>
        <v>#DIV/0!</v>
      </c>
    </row>
    <row r="2389" spans="1:16" x14ac:dyDescent="0.25">
      <c r="A2389" s="1">
        <f t="shared" si="258"/>
        <v>43200</v>
      </c>
      <c r="B2389" s="7">
        <f t="shared" si="260"/>
        <v>4</v>
      </c>
      <c r="C2389" s="4">
        <f>INDEX(Calendar!$E$3:$E$367,MATCH(LOLP!$A2389,Calendar!$B$3:$B$367,0))</f>
        <v>1</v>
      </c>
      <c r="D2389" s="2">
        <f t="shared" si="259"/>
        <v>10</v>
      </c>
      <c r="E2389" s="36">
        <v>25496</v>
      </c>
      <c r="F2389" s="7">
        <f>IFERROR(IF(INDEX('Temperature Data'!$AA$15:$AA$348,MATCH(LOLP!A2389,'Temperature Data'!$B$15:$B$348,0))&gt;IF(B2389=9,$G$2,LOLP!$F$2),1,0),0)</f>
        <v>0</v>
      </c>
      <c r="G2389" s="7">
        <f>SUMIFS(LOLP!$F$4:$F$8763,$C$4:$C$8763,$C2389,$B$4:$B$8763,$B2389,$D$4:$D$8763,$D2389)</f>
        <v>0</v>
      </c>
      <c r="H2389" s="7">
        <f>COUNTIFS(Calendar!$E$3:$E$367,LOLP!C2389,Calendar!$D$3:$D$367,LOLP!B2389)</f>
        <v>21</v>
      </c>
      <c r="I2389" s="7">
        <f ca="1">IF($F2389=1,OFFSET(start_norps,LOLP!$D2389+(1-$C2389)*24,LOLP!$B2389)*H2389/G2389,0)</f>
        <v>0</v>
      </c>
      <c r="J2389" s="7">
        <f ca="1">IF($F2389=1,OFFSET(start_33,LOLP!$D2389+(1-$C2389)*24,LOLP!$B2389)*H2389/G2389,0)</f>
        <v>0</v>
      </c>
      <c r="K2389" s="7">
        <f ca="1">IF($F2389,OFFSET(start_40,LOLP!$D2389+(1-$C2389)*24,LOLP!$B2389),0)</f>
        <v>0</v>
      </c>
      <c r="L2389" s="7">
        <f ca="1">IF($F2389,OFFSET(start_50,LOLP!$D2389+(1-$C2389)*24,LOLP!$B2389),0)</f>
        <v>0</v>
      </c>
      <c r="M2389" s="25">
        <f t="shared" ca="1" si="261"/>
        <v>0</v>
      </c>
      <c r="N2389" s="25">
        <f t="shared" ca="1" si="262"/>
        <v>0</v>
      </c>
      <c r="O2389" s="15" t="e">
        <f t="shared" ca="1" si="263"/>
        <v>#DIV/0!</v>
      </c>
      <c r="P2389" s="15" t="e">
        <f t="shared" ca="1" si="264"/>
        <v>#DIV/0!</v>
      </c>
    </row>
    <row r="2390" spans="1:16" x14ac:dyDescent="0.25">
      <c r="A2390" s="1">
        <f t="shared" si="258"/>
        <v>43200</v>
      </c>
      <c r="B2390" s="7">
        <f t="shared" si="260"/>
        <v>4</v>
      </c>
      <c r="C2390" s="4">
        <f>INDEX(Calendar!$E$3:$E$367,MATCH(LOLP!$A2390,Calendar!$B$3:$B$367,0))</f>
        <v>1</v>
      </c>
      <c r="D2390" s="2">
        <f t="shared" si="259"/>
        <v>11</v>
      </c>
      <c r="E2390" s="36">
        <v>25836</v>
      </c>
      <c r="F2390" s="7">
        <f>IFERROR(IF(INDEX('Temperature Data'!$AA$15:$AA$348,MATCH(LOLP!A2390,'Temperature Data'!$B$15:$B$348,0))&gt;IF(B2390=9,$G$2,LOLP!$F$2),1,0),0)</f>
        <v>0</v>
      </c>
      <c r="G2390" s="7">
        <f>SUMIFS(LOLP!$F$4:$F$8763,$C$4:$C$8763,$C2390,$B$4:$B$8763,$B2390,$D$4:$D$8763,$D2390)</f>
        <v>0</v>
      </c>
      <c r="H2390" s="7">
        <f>COUNTIFS(Calendar!$E$3:$E$367,LOLP!C2390,Calendar!$D$3:$D$367,LOLP!B2390)</f>
        <v>21</v>
      </c>
      <c r="I2390" s="7">
        <f ca="1">IF($F2390=1,OFFSET(start_norps,LOLP!$D2390+(1-$C2390)*24,LOLP!$B2390)*H2390/G2390,0)</f>
        <v>0</v>
      </c>
      <c r="J2390" s="7">
        <f ca="1">IF($F2390=1,OFFSET(start_33,LOLP!$D2390+(1-$C2390)*24,LOLP!$B2390)*H2390/G2390,0)</f>
        <v>0</v>
      </c>
      <c r="K2390" s="7">
        <f ca="1">IF($F2390,OFFSET(start_40,LOLP!$D2390+(1-$C2390)*24,LOLP!$B2390),0)</f>
        <v>0</v>
      </c>
      <c r="L2390" s="7">
        <f ca="1">IF($F2390,OFFSET(start_50,LOLP!$D2390+(1-$C2390)*24,LOLP!$B2390),0)</f>
        <v>0</v>
      </c>
      <c r="M2390" s="25">
        <f t="shared" ca="1" si="261"/>
        <v>0</v>
      </c>
      <c r="N2390" s="25">
        <f t="shared" ca="1" si="262"/>
        <v>0</v>
      </c>
      <c r="O2390" s="15" t="e">
        <f t="shared" ca="1" si="263"/>
        <v>#DIV/0!</v>
      </c>
      <c r="P2390" s="15" t="e">
        <f t="shared" ca="1" si="264"/>
        <v>#DIV/0!</v>
      </c>
    </row>
    <row r="2391" spans="1:16" x14ac:dyDescent="0.25">
      <c r="A2391" s="1">
        <f t="shared" si="258"/>
        <v>43200</v>
      </c>
      <c r="B2391" s="7">
        <f t="shared" si="260"/>
        <v>4</v>
      </c>
      <c r="C2391" s="4">
        <f>INDEX(Calendar!$E$3:$E$367,MATCH(LOLP!$A2391,Calendar!$B$3:$B$367,0))</f>
        <v>1</v>
      </c>
      <c r="D2391" s="2">
        <f t="shared" si="259"/>
        <v>12</v>
      </c>
      <c r="E2391" s="36">
        <v>26223</v>
      </c>
      <c r="F2391" s="7">
        <f>IFERROR(IF(INDEX('Temperature Data'!$AA$15:$AA$348,MATCH(LOLP!A2391,'Temperature Data'!$B$15:$B$348,0))&gt;IF(B2391=9,$G$2,LOLP!$F$2),1,0),0)</f>
        <v>0</v>
      </c>
      <c r="G2391" s="7">
        <f>SUMIFS(LOLP!$F$4:$F$8763,$C$4:$C$8763,$C2391,$B$4:$B$8763,$B2391,$D$4:$D$8763,$D2391)</f>
        <v>0</v>
      </c>
      <c r="H2391" s="7">
        <f>COUNTIFS(Calendar!$E$3:$E$367,LOLP!C2391,Calendar!$D$3:$D$367,LOLP!B2391)</f>
        <v>21</v>
      </c>
      <c r="I2391" s="7">
        <f ca="1">IF($F2391=1,OFFSET(start_norps,LOLP!$D2391+(1-$C2391)*24,LOLP!$B2391)*H2391/G2391,0)</f>
        <v>0</v>
      </c>
      <c r="J2391" s="7">
        <f ca="1">IF($F2391=1,OFFSET(start_33,LOLP!$D2391+(1-$C2391)*24,LOLP!$B2391)*H2391/G2391,0)</f>
        <v>0</v>
      </c>
      <c r="K2391" s="7">
        <f ca="1">IF($F2391,OFFSET(start_40,LOLP!$D2391+(1-$C2391)*24,LOLP!$B2391),0)</f>
        <v>0</v>
      </c>
      <c r="L2391" s="7">
        <f ca="1">IF($F2391,OFFSET(start_50,LOLP!$D2391+(1-$C2391)*24,LOLP!$B2391),0)</f>
        <v>0</v>
      </c>
      <c r="M2391" s="25">
        <f t="shared" ca="1" si="261"/>
        <v>0</v>
      </c>
      <c r="N2391" s="25">
        <f t="shared" ca="1" si="262"/>
        <v>0</v>
      </c>
      <c r="O2391" s="15" t="e">
        <f t="shared" ca="1" si="263"/>
        <v>#DIV/0!</v>
      </c>
      <c r="P2391" s="15" t="e">
        <f t="shared" ca="1" si="264"/>
        <v>#DIV/0!</v>
      </c>
    </row>
    <row r="2392" spans="1:16" x14ac:dyDescent="0.25">
      <c r="A2392" s="1">
        <f t="shared" si="258"/>
        <v>43200</v>
      </c>
      <c r="B2392" s="7">
        <f t="shared" si="260"/>
        <v>4</v>
      </c>
      <c r="C2392" s="4">
        <f>INDEX(Calendar!$E$3:$E$367,MATCH(LOLP!$A2392,Calendar!$B$3:$B$367,0))</f>
        <v>1</v>
      </c>
      <c r="D2392" s="2">
        <f t="shared" si="259"/>
        <v>13</v>
      </c>
      <c r="E2392" s="36">
        <v>26727</v>
      </c>
      <c r="F2392" s="7">
        <f>IFERROR(IF(INDEX('Temperature Data'!$AA$15:$AA$348,MATCH(LOLP!A2392,'Temperature Data'!$B$15:$B$348,0))&gt;IF(B2392=9,$G$2,LOLP!$F$2),1,0),0)</f>
        <v>0</v>
      </c>
      <c r="G2392" s="7">
        <f>SUMIFS(LOLP!$F$4:$F$8763,$C$4:$C$8763,$C2392,$B$4:$B$8763,$B2392,$D$4:$D$8763,$D2392)</f>
        <v>0</v>
      </c>
      <c r="H2392" s="7">
        <f>COUNTIFS(Calendar!$E$3:$E$367,LOLP!C2392,Calendar!$D$3:$D$367,LOLP!B2392)</f>
        <v>21</v>
      </c>
      <c r="I2392" s="7">
        <f ca="1">IF($F2392=1,OFFSET(start_norps,LOLP!$D2392+(1-$C2392)*24,LOLP!$B2392)*H2392/G2392,0)</f>
        <v>0</v>
      </c>
      <c r="J2392" s="7">
        <f ca="1">IF($F2392=1,OFFSET(start_33,LOLP!$D2392+(1-$C2392)*24,LOLP!$B2392)*H2392/G2392,0)</f>
        <v>0</v>
      </c>
      <c r="K2392" s="7">
        <f ca="1">IF($F2392,OFFSET(start_40,LOLP!$D2392+(1-$C2392)*24,LOLP!$B2392),0)</f>
        <v>0</v>
      </c>
      <c r="L2392" s="7">
        <f ca="1">IF($F2392,OFFSET(start_50,LOLP!$D2392+(1-$C2392)*24,LOLP!$B2392),0)</f>
        <v>0</v>
      </c>
      <c r="M2392" s="25">
        <f t="shared" ca="1" si="261"/>
        <v>0</v>
      </c>
      <c r="N2392" s="25">
        <f t="shared" ca="1" si="262"/>
        <v>0</v>
      </c>
      <c r="O2392" s="15" t="e">
        <f t="shared" ca="1" si="263"/>
        <v>#DIV/0!</v>
      </c>
      <c r="P2392" s="15" t="e">
        <f t="shared" ca="1" si="264"/>
        <v>#DIV/0!</v>
      </c>
    </row>
    <row r="2393" spans="1:16" x14ac:dyDescent="0.25">
      <c r="A2393" s="1">
        <f t="shared" si="258"/>
        <v>43200</v>
      </c>
      <c r="B2393" s="7">
        <f t="shared" si="260"/>
        <v>4</v>
      </c>
      <c r="C2393" s="4">
        <f>INDEX(Calendar!$E$3:$E$367,MATCH(LOLP!$A2393,Calendar!$B$3:$B$367,0))</f>
        <v>1</v>
      </c>
      <c r="D2393" s="2">
        <f t="shared" si="259"/>
        <v>14</v>
      </c>
      <c r="E2393" s="36">
        <v>27360</v>
      </c>
      <c r="F2393" s="7">
        <f>IFERROR(IF(INDEX('Temperature Data'!$AA$15:$AA$348,MATCH(LOLP!A2393,'Temperature Data'!$B$15:$B$348,0))&gt;IF(B2393=9,$G$2,LOLP!$F$2),1,0),0)</f>
        <v>0</v>
      </c>
      <c r="G2393" s="7">
        <f>SUMIFS(LOLP!$F$4:$F$8763,$C$4:$C$8763,$C2393,$B$4:$B$8763,$B2393,$D$4:$D$8763,$D2393)</f>
        <v>0</v>
      </c>
      <c r="H2393" s="7">
        <f>COUNTIFS(Calendar!$E$3:$E$367,LOLP!C2393,Calendar!$D$3:$D$367,LOLP!B2393)</f>
        <v>21</v>
      </c>
      <c r="I2393" s="7">
        <f ca="1">IF($F2393=1,OFFSET(start_norps,LOLP!$D2393+(1-$C2393)*24,LOLP!$B2393)*H2393/G2393,0)</f>
        <v>0</v>
      </c>
      <c r="J2393" s="7">
        <f ca="1">IF($F2393=1,OFFSET(start_33,LOLP!$D2393+(1-$C2393)*24,LOLP!$B2393)*H2393/G2393,0)</f>
        <v>0</v>
      </c>
      <c r="K2393" s="7">
        <f ca="1">IF($F2393,OFFSET(start_40,LOLP!$D2393+(1-$C2393)*24,LOLP!$B2393),0)</f>
        <v>0</v>
      </c>
      <c r="L2393" s="7">
        <f ca="1">IF($F2393,OFFSET(start_50,LOLP!$D2393+(1-$C2393)*24,LOLP!$B2393),0)</f>
        <v>0</v>
      </c>
      <c r="M2393" s="25">
        <f t="shared" ca="1" si="261"/>
        <v>0</v>
      </c>
      <c r="N2393" s="25">
        <f t="shared" ca="1" si="262"/>
        <v>0</v>
      </c>
      <c r="O2393" s="15" t="e">
        <f t="shared" ca="1" si="263"/>
        <v>#DIV/0!</v>
      </c>
      <c r="P2393" s="15" t="e">
        <f t="shared" ca="1" si="264"/>
        <v>#DIV/0!</v>
      </c>
    </row>
    <row r="2394" spans="1:16" x14ac:dyDescent="0.25">
      <c r="A2394" s="1">
        <f t="shared" si="258"/>
        <v>43200</v>
      </c>
      <c r="B2394" s="7">
        <f t="shared" si="260"/>
        <v>4</v>
      </c>
      <c r="C2394" s="4">
        <f>INDEX(Calendar!$E$3:$E$367,MATCH(LOLP!$A2394,Calendar!$B$3:$B$367,0))</f>
        <v>1</v>
      </c>
      <c r="D2394" s="2">
        <f t="shared" si="259"/>
        <v>15</v>
      </c>
      <c r="E2394" s="36">
        <v>27878</v>
      </c>
      <c r="F2394" s="7">
        <f>IFERROR(IF(INDEX('Temperature Data'!$AA$15:$AA$348,MATCH(LOLP!A2394,'Temperature Data'!$B$15:$B$348,0))&gt;IF(B2394=9,$G$2,LOLP!$F$2),1,0),0)</f>
        <v>0</v>
      </c>
      <c r="G2394" s="7">
        <f>SUMIFS(LOLP!$F$4:$F$8763,$C$4:$C$8763,$C2394,$B$4:$B$8763,$B2394,$D$4:$D$8763,$D2394)</f>
        <v>0</v>
      </c>
      <c r="H2394" s="7">
        <f>COUNTIFS(Calendar!$E$3:$E$367,LOLP!C2394,Calendar!$D$3:$D$367,LOLP!B2394)</f>
        <v>21</v>
      </c>
      <c r="I2394" s="7">
        <f ca="1">IF($F2394=1,OFFSET(start_norps,LOLP!$D2394+(1-$C2394)*24,LOLP!$B2394)*H2394/G2394,0)</f>
        <v>0</v>
      </c>
      <c r="J2394" s="7">
        <f ca="1">IF($F2394=1,OFFSET(start_33,LOLP!$D2394+(1-$C2394)*24,LOLP!$B2394)*H2394/G2394,0)</f>
        <v>0</v>
      </c>
      <c r="K2394" s="7">
        <f ca="1">IF($F2394,OFFSET(start_40,LOLP!$D2394+(1-$C2394)*24,LOLP!$B2394),0)</f>
        <v>0</v>
      </c>
      <c r="L2394" s="7">
        <f ca="1">IF($F2394,OFFSET(start_50,LOLP!$D2394+(1-$C2394)*24,LOLP!$B2394),0)</f>
        <v>0</v>
      </c>
      <c r="M2394" s="25">
        <f t="shared" ca="1" si="261"/>
        <v>0</v>
      </c>
      <c r="N2394" s="25">
        <f t="shared" ca="1" si="262"/>
        <v>0</v>
      </c>
      <c r="O2394" s="15" t="e">
        <f t="shared" ca="1" si="263"/>
        <v>#DIV/0!</v>
      </c>
      <c r="P2394" s="15" t="e">
        <f t="shared" ca="1" si="264"/>
        <v>#DIV/0!</v>
      </c>
    </row>
    <row r="2395" spans="1:16" x14ac:dyDescent="0.25">
      <c r="A2395" s="1">
        <f t="shared" si="258"/>
        <v>43200</v>
      </c>
      <c r="B2395" s="7">
        <f t="shared" si="260"/>
        <v>4</v>
      </c>
      <c r="C2395" s="4">
        <f>INDEX(Calendar!$E$3:$E$367,MATCH(LOLP!$A2395,Calendar!$B$3:$B$367,0))</f>
        <v>1</v>
      </c>
      <c r="D2395" s="2">
        <f t="shared" si="259"/>
        <v>16</v>
      </c>
      <c r="E2395" s="36">
        <v>28441</v>
      </c>
      <c r="F2395" s="7">
        <f>IFERROR(IF(INDEX('Temperature Data'!$AA$15:$AA$348,MATCH(LOLP!A2395,'Temperature Data'!$B$15:$B$348,0))&gt;IF(B2395=9,$G$2,LOLP!$F$2),1,0),0)</f>
        <v>0</v>
      </c>
      <c r="G2395" s="7">
        <f>SUMIFS(LOLP!$F$4:$F$8763,$C$4:$C$8763,$C2395,$B$4:$B$8763,$B2395,$D$4:$D$8763,$D2395)</f>
        <v>0</v>
      </c>
      <c r="H2395" s="7">
        <f>COUNTIFS(Calendar!$E$3:$E$367,LOLP!C2395,Calendar!$D$3:$D$367,LOLP!B2395)</f>
        <v>21</v>
      </c>
      <c r="I2395" s="7">
        <f ca="1">IF($F2395=1,OFFSET(start_norps,LOLP!$D2395+(1-$C2395)*24,LOLP!$B2395)*H2395/G2395,0)</f>
        <v>0</v>
      </c>
      <c r="J2395" s="7">
        <f ca="1">IF($F2395=1,OFFSET(start_33,LOLP!$D2395+(1-$C2395)*24,LOLP!$B2395)*H2395/G2395,0)</f>
        <v>0</v>
      </c>
      <c r="K2395" s="7">
        <f ca="1">IF($F2395,OFFSET(start_40,LOLP!$D2395+(1-$C2395)*24,LOLP!$B2395),0)</f>
        <v>0</v>
      </c>
      <c r="L2395" s="7">
        <f ca="1">IF($F2395,OFFSET(start_50,LOLP!$D2395+(1-$C2395)*24,LOLP!$B2395),0)</f>
        <v>0</v>
      </c>
      <c r="M2395" s="25">
        <f t="shared" ca="1" si="261"/>
        <v>0</v>
      </c>
      <c r="N2395" s="25">
        <f t="shared" ca="1" si="262"/>
        <v>0</v>
      </c>
      <c r="O2395" s="15" t="e">
        <f t="shared" ca="1" si="263"/>
        <v>#DIV/0!</v>
      </c>
      <c r="P2395" s="15" t="e">
        <f t="shared" ca="1" si="264"/>
        <v>#DIV/0!</v>
      </c>
    </row>
    <row r="2396" spans="1:16" x14ac:dyDescent="0.25">
      <c r="A2396" s="1">
        <f t="shared" si="258"/>
        <v>43200</v>
      </c>
      <c r="B2396" s="7">
        <f t="shared" si="260"/>
        <v>4</v>
      </c>
      <c r="C2396" s="4">
        <f>INDEX(Calendar!$E$3:$E$367,MATCH(LOLP!$A2396,Calendar!$B$3:$B$367,0))</f>
        <v>1</v>
      </c>
      <c r="D2396" s="2">
        <f t="shared" si="259"/>
        <v>17</v>
      </c>
      <c r="E2396" s="36">
        <v>28810</v>
      </c>
      <c r="F2396" s="7">
        <f>IFERROR(IF(INDEX('Temperature Data'!$AA$15:$AA$348,MATCH(LOLP!A2396,'Temperature Data'!$B$15:$B$348,0))&gt;IF(B2396=9,$G$2,LOLP!$F$2),1,0),0)</f>
        <v>0</v>
      </c>
      <c r="G2396" s="7">
        <f>SUMIFS(LOLP!$F$4:$F$8763,$C$4:$C$8763,$C2396,$B$4:$B$8763,$B2396,$D$4:$D$8763,$D2396)</f>
        <v>0</v>
      </c>
      <c r="H2396" s="7">
        <f>COUNTIFS(Calendar!$E$3:$E$367,LOLP!C2396,Calendar!$D$3:$D$367,LOLP!B2396)</f>
        <v>21</v>
      </c>
      <c r="I2396" s="7">
        <f ca="1">IF($F2396=1,OFFSET(start_norps,LOLP!$D2396+(1-$C2396)*24,LOLP!$B2396)*H2396/G2396,0)</f>
        <v>0</v>
      </c>
      <c r="J2396" s="7">
        <f ca="1">IF($F2396=1,OFFSET(start_33,LOLP!$D2396+(1-$C2396)*24,LOLP!$B2396)*H2396/G2396,0)</f>
        <v>0</v>
      </c>
      <c r="K2396" s="7">
        <f ca="1">IF($F2396,OFFSET(start_40,LOLP!$D2396+(1-$C2396)*24,LOLP!$B2396),0)</f>
        <v>0</v>
      </c>
      <c r="L2396" s="7">
        <f ca="1">IF($F2396,OFFSET(start_50,LOLP!$D2396+(1-$C2396)*24,LOLP!$B2396),0)</f>
        <v>0</v>
      </c>
      <c r="M2396" s="25">
        <f t="shared" ca="1" si="261"/>
        <v>0</v>
      </c>
      <c r="N2396" s="25">
        <f t="shared" ca="1" si="262"/>
        <v>0</v>
      </c>
      <c r="O2396" s="15" t="e">
        <f t="shared" ca="1" si="263"/>
        <v>#DIV/0!</v>
      </c>
      <c r="P2396" s="15" t="e">
        <f t="shared" ca="1" si="264"/>
        <v>#DIV/0!</v>
      </c>
    </row>
    <row r="2397" spans="1:16" x14ac:dyDescent="0.25">
      <c r="A2397" s="1">
        <f t="shared" ref="A2397:A2460" si="265">A2373+1</f>
        <v>43200</v>
      </c>
      <c r="B2397" s="7">
        <f t="shared" si="260"/>
        <v>4</v>
      </c>
      <c r="C2397" s="4">
        <f>INDEX(Calendar!$E$3:$E$367,MATCH(LOLP!$A2397,Calendar!$B$3:$B$367,0))</f>
        <v>1</v>
      </c>
      <c r="D2397" s="2">
        <f t="shared" ref="D2397:D2460" si="266">D2373</f>
        <v>18</v>
      </c>
      <c r="E2397" s="36">
        <v>29061</v>
      </c>
      <c r="F2397" s="7">
        <f>IFERROR(IF(INDEX('Temperature Data'!$AA$15:$AA$348,MATCH(LOLP!A2397,'Temperature Data'!$B$15:$B$348,0))&gt;IF(B2397=9,$G$2,LOLP!$F$2),1,0),0)</f>
        <v>0</v>
      </c>
      <c r="G2397" s="7">
        <f>SUMIFS(LOLP!$F$4:$F$8763,$C$4:$C$8763,$C2397,$B$4:$B$8763,$B2397,$D$4:$D$8763,$D2397)</f>
        <v>0</v>
      </c>
      <c r="H2397" s="7">
        <f>COUNTIFS(Calendar!$E$3:$E$367,LOLP!C2397,Calendar!$D$3:$D$367,LOLP!B2397)</f>
        <v>21</v>
      </c>
      <c r="I2397" s="7">
        <f ca="1">IF($F2397=1,OFFSET(start_norps,LOLP!$D2397+(1-$C2397)*24,LOLP!$B2397)*H2397/G2397,0)</f>
        <v>0</v>
      </c>
      <c r="J2397" s="7">
        <f ca="1">IF($F2397=1,OFFSET(start_33,LOLP!$D2397+(1-$C2397)*24,LOLP!$B2397)*H2397/G2397,0)</f>
        <v>0</v>
      </c>
      <c r="K2397" s="7">
        <f ca="1">IF($F2397,OFFSET(start_40,LOLP!$D2397+(1-$C2397)*24,LOLP!$B2397),0)</f>
        <v>0</v>
      </c>
      <c r="L2397" s="7">
        <f ca="1">IF($F2397,OFFSET(start_50,LOLP!$D2397+(1-$C2397)*24,LOLP!$B2397),0)</f>
        <v>0</v>
      </c>
      <c r="M2397" s="25">
        <f t="shared" ca="1" si="261"/>
        <v>0</v>
      </c>
      <c r="N2397" s="25">
        <f t="shared" ca="1" si="262"/>
        <v>0</v>
      </c>
      <c r="O2397" s="15" t="e">
        <f t="shared" ca="1" si="263"/>
        <v>#DIV/0!</v>
      </c>
      <c r="P2397" s="15" t="e">
        <f t="shared" ca="1" si="264"/>
        <v>#DIV/0!</v>
      </c>
    </row>
    <row r="2398" spans="1:16" x14ac:dyDescent="0.25">
      <c r="A2398" s="1">
        <f t="shared" si="265"/>
        <v>43200</v>
      </c>
      <c r="B2398" s="7">
        <f t="shared" si="260"/>
        <v>4</v>
      </c>
      <c r="C2398" s="4">
        <f>INDEX(Calendar!$E$3:$E$367,MATCH(LOLP!$A2398,Calendar!$B$3:$B$367,0))</f>
        <v>1</v>
      </c>
      <c r="D2398" s="2">
        <f t="shared" si="266"/>
        <v>19</v>
      </c>
      <c r="E2398" s="36">
        <v>29092</v>
      </c>
      <c r="F2398" s="7">
        <f>IFERROR(IF(INDEX('Temperature Data'!$AA$15:$AA$348,MATCH(LOLP!A2398,'Temperature Data'!$B$15:$B$348,0))&gt;IF(B2398=9,$G$2,LOLP!$F$2),1,0),0)</f>
        <v>0</v>
      </c>
      <c r="G2398" s="7">
        <f>SUMIFS(LOLP!$F$4:$F$8763,$C$4:$C$8763,$C2398,$B$4:$B$8763,$B2398,$D$4:$D$8763,$D2398)</f>
        <v>0</v>
      </c>
      <c r="H2398" s="7">
        <f>COUNTIFS(Calendar!$E$3:$E$367,LOLP!C2398,Calendar!$D$3:$D$367,LOLP!B2398)</f>
        <v>21</v>
      </c>
      <c r="I2398" s="7">
        <f ca="1">IF($F2398=1,OFFSET(start_norps,LOLP!$D2398+(1-$C2398)*24,LOLP!$B2398)*H2398/G2398,0)</f>
        <v>0</v>
      </c>
      <c r="J2398" s="7">
        <f ca="1">IF($F2398=1,OFFSET(start_33,LOLP!$D2398+(1-$C2398)*24,LOLP!$B2398)*H2398/G2398,0)</f>
        <v>0</v>
      </c>
      <c r="K2398" s="7">
        <f ca="1">IF($F2398,OFFSET(start_40,LOLP!$D2398+(1-$C2398)*24,LOLP!$B2398),0)</f>
        <v>0</v>
      </c>
      <c r="L2398" s="7">
        <f ca="1">IF($F2398,OFFSET(start_50,LOLP!$D2398+(1-$C2398)*24,LOLP!$B2398),0)</f>
        <v>0</v>
      </c>
      <c r="M2398" s="25">
        <f t="shared" ca="1" si="261"/>
        <v>0</v>
      </c>
      <c r="N2398" s="25">
        <f t="shared" ca="1" si="262"/>
        <v>0</v>
      </c>
      <c r="O2398" s="15" t="e">
        <f t="shared" ca="1" si="263"/>
        <v>#DIV/0!</v>
      </c>
      <c r="P2398" s="15" t="e">
        <f t="shared" ca="1" si="264"/>
        <v>#DIV/0!</v>
      </c>
    </row>
    <row r="2399" spans="1:16" x14ac:dyDescent="0.25">
      <c r="A2399" s="1">
        <f t="shared" si="265"/>
        <v>43200</v>
      </c>
      <c r="B2399" s="7">
        <f t="shared" si="260"/>
        <v>4</v>
      </c>
      <c r="C2399" s="4">
        <f>INDEX(Calendar!$E$3:$E$367,MATCH(LOLP!$A2399,Calendar!$B$3:$B$367,0))</f>
        <v>1</v>
      </c>
      <c r="D2399" s="2">
        <f t="shared" si="266"/>
        <v>20</v>
      </c>
      <c r="E2399" s="36">
        <v>29548</v>
      </c>
      <c r="F2399" s="7">
        <f>IFERROR(IF(INDEX('Temperature Data'!$AA$15:$AA$348,MATCH(LOLP!A2399,'Temperature Data'!$B$15:$B$348,0))&gt;IF(B2399=9,$G$2,LOLP!$F$2),1,0),0)</f>
        <v>0</v>
      </c>
      <c r="G2399" s="7">
        <f>SUMIFS(LOLP!$F$4:$F$8763,$C$4:$C$8763,$C2399,$B$4:$B$8763,$B2399,$D$4:$D$8763,$D2399)</f>
        <v>0</v>
      </c>
      <c r="H2399" s="7">
        <f>COUNTIFS(Calendar!$E$3:$E$367,LOLP!C2399,Calendar!$D$3:$D$367,LOLP!B2399)</f>
        <v>21</v>
      </c>
      <c r="I2399" s="7">
        <f ca="1">IF($F2399=1,OFFSET(start_norps,LOLP!$D2399+(1-$C2399)*24,LOLP!$B2399)*H2399/G2399,0)</f>
        <v>0</v>
      </c>
      <c r="J2399" s="7">
        <f ca="1">IF($F2399=1,OFFSET(start_33,LOLP!$D2399+(1-$C2399)*24,LOLP!$B2399)*H2399/G2399,0)</f>
        <v>0</v>
      </c>
      <c r="K2399" s="7">
        <f ca="1">IF($F2399,OFFSET(start_40,LOLP!$D2399+(1-$C2399)*24,LOLP!$B2399),0)</f>
        <v>0</v>
      </c>
      <c r="L2399" s="7">
        <f ca="1">IF($F2399,OFFSET(start_50,LOLP!$D2399+(1-$C2399)*24,LOLP!$B2399),0)</f>
        <v>0</v>
      </c>
      <c r="M2399" s="25">
        <f t="shared" ca="1" si="261"/>
        <v>0</v>
      </c>
      <c r="N2399" s="25">
        <f t="shared" ca="1" si="262"/>
        <v>0</v>
      </c>
      <c r="O2399" s="15" t="e">
        <f t="shared" ca="1" si="263"/>
        <v>#DIV/0!</v>
      </c>
      <c r="P2399" s="15" t="e">
        <f t="shared" ca="1" si="264"/>
        <v>#DIV/0!</v>
      </c>
    </row>
    <row r="2400" spans="1:16" x14ac:dyDescent="0.25">
      <c r="A2400" s="1">
        <f t="shared" si="265"/>
        <v>43200</v>
      </c>
      <c r="B2400" s="7">
        <f t="shared" si="260"/>
        <v>4</v>
      </c>
      <c r="C2400" s="4">
        <f>INDEX(Calendar!$E$3:$E$367,MATCH(LOLP!$A2400,Calendar!$B$3:$B$367,0))</f>
        <v>1</v>
      </c>
      <c r="D2400" s="2">
        <f t="shared" si="266"/>
        <v>21</v>
      </c>
      <c r="E2400" s="36">
        <v>29384</v>
      </c>
      <c r="F2400" s="7">
        <f>IFERROR(IF(INDEX('Temperature Data'!$AA$15:$AA$348,MATCH(LOLP!A2400,'Temperature Data'!$B$15:$B$348,0))&gt;IF(B2400=9,$G$2,LOLP!$F$2),1,0),0)</f>
        <v>0</v>
      </c>
      <c r="G2400" s="7">
        <f>SUMIFS(LOLP!$F$4:$F$8763,$C$4:$C$8763,$C2400,$B$4:$B$8763,$B2400,$D$4:$D$8763,$D2400)</f>
        <v>0</v>
      </c>
      <c r="H2400" s="7">
        <f>COUNTIFS(Calendar!$E$3:$E$367,LOLP!C2400,Calendar!$D$3:$D$367,LOLP!B2400)</f>
        <v>21</v>
      </c>
      <c r="I2400" s="7">
        <f ca="1">IF($F2400=1,OFFSET(start_norps,LOLP!$D2400+(1-$C2400)*24,LOLP!$B2400)*H2400/G2400,0)</f>
        <v>0</v>
      </c>
      <c r="J2400" s="7">
        <f ca="1">IF($F2400=1,OFFSET(start_33,LOLP!$D2400+(1-$C2400)*24,LOLP!$B2400)*H2400/G2400,0)</f>
        <v>0</v>
      </c>
      <c r="K2400" s="7">
        <f ca="1">IF($F2400,OFFSET(start_40,LOLP!$D2400+(1-$C2400)*24,LOLP!$B2400),0)</f>
        <v>0</v>
      </c>
      <c r="L2400" s="7">
        <f ca="1">IF($F2400,OFFSET(start_50,LOLP!$D2400+(1-$C2400)*24,LOLP!$B2400),0)</f>
        <v>0</v>
      </c>
      <c r="M2400" s="25">
        <f t="shared" ca="1" si="261"/>
        <v>0</v>
      </c>
      <c r="N2400" s="25">
        <f t="shared" ca="1" si="262"/>
        <v>0</v>
      </c>
      <c r="O2400" s="15" t="e">
        <f t="shared" ca="1" si="263"/>
        <v>#DIV/0!</v>
      </c>
      <c r="P2400" s="15" t="e">
        <f t="shared" ca="1" si="264"/>
        <v>#DIV/0!</v>
      </c>
    </row>
    <row r="2401" spans="1:16" x14ac:dyDescent="0.25">
      <c r="A2401" s="1">
        <f t="shared" si="265"/>
        <v>43200</v>
      </c>
      <c r="B2401" s="7">
        <f t="shared" si="260"/>
        <v>4</v>
      </c>
      <c r="C2401" s="4">
        <f>INDEX(Calendar!$E$3:$E$367,MATCH(LOLP!$A2401,Calendar!$B$3:$B$367,0))</f>
        <v>1</v>
      </c>
      <c r="D2401" s="2">
        <f t="shared" si="266"/>
        <v>22</v>
      </c>
      <c r="E2401" s="36">
        <v>27645</v>
      </c>
      <c r="F2401" s="7">
        <f>IFERROR(IF(INDEX('Temperature Data'!$AA$15:$AA$348,MATCH(LOLP!A2401,'Temperature Data'!$B$15:$B$348,0))&gt;IF(B2401=9,$G$2,LOLP!$F$2),1,0),0)</f>
        <v>0</v>
      </c>
      <c r="G2401" s="7">
        <f>SUMIFS(LOLP!$F$4:$F$8763,$C$4:$C$8763,$C2401,$B$4:$B$8763,$B2401,$D$4:$D$8763,$D2401)</f>
        <v>0</v>
      </c>
      <c r="H2401" s="7">
        <f>COUNTIFS(Calendar!$E$3:$E$367,LOLP!C2401,Calendar!$D$3:$D$367,LOLP!B2401)</f>
        <v>21</v>
      </c>
      <c r="I2401" s="7">
        <f ca="1">IF($F2401=1,OFFSET(start_norps,LOLP!$D2401+(1-$C2401)*24,LOLP!$B2401)*H2401/G2401,0)</f>
        <v>0</v>
      </c>
      <c r="J2401" s="7">
        <f ca="1">IF($F2401=1,OFFSET(start_33,LOLP!$D2401+(1-$C2401)*24,LOLP!$B2401)*H2401/G2401,0)</f>
        <v>0</v>
      </c>
      <c r="K2401" s="7">
        <f ca="1">IF($F2401,OFFSET(start_40,LOLP!$D2401+(1-$C2401)*24,LOLP!$B2401),0)</f>
        <v>0</v>
      </c>
      <c r="L2401" s="7">
        <f ca="1">IF($F2401,OFFSET(start_50,LOLP!$D2401+(1-$C2401)*24,LOLP!$B2401),0)</f>
        <v>0</v>
      </c>
      <c r="M2401" s="25">
        <f t="shared" ca="1" si="261"/>
        <v>0</v>
      </c>
      <c r="N2401" s="25">
        <f t="shared" ca="1" si="262"/>
        <v>0</v>
      </c>
      <c r="O2401" s="15" t="e">
        <f t="shared" ca="1" si="263"/>
        <v>#DIV/0!</v>
      </c>
      <c r="P2401" s="15" t="e">
        <f t="shared" ca="1" si="264"/>
        <v>#DIV/0!</v>
      </c>
    </row>
    <row r="2402" spans="1:16" x14ac:dyDescent="0.25">
      <c r="A2402" s="1">
        <f t="shared" si="265"/>
        <v>43200</v>
      </c>
      <c r="B2402" s="7">
        <f t="shared" si="260"/>
        <v>4</v>
      </c>
      <c r="C2402" s="4">
        <f>INDEX(Calendar!$E$3:$E$367,MATCH(LOLP!$A2402,Calendar!$B$3:$B$367,0))</f>
        <v>1</v>
      </c>
      <c r="D2402" s="2">
        <f t="shared" si="266"/>
        <v>23</v>
      </c>
      <c r="E2402" s="36">
        <v>25331</v>
      </c>
      <c r="F2402" s="7">
        <f>IFERROR(IF(INDEX('Temperature Data'!$AA$15:$AA$348,MATCH(LOLP!A2402,'Temperature Data'!$B$15:$B$348,0))&gt;IF(B2402=9,$G$2,LOLP!$F$2),1,0),0)</f>
        <v>0</v>
      </c>
      <c r="G2402" s="7">
        <f>SUMIFS(LOLP!$F$4:$F$8763,$C$4:$C$8763,$C2402,$B$4:$B$8763,$B2402,$D$4:$D$8763,$D2402)</f>
        <v>0</v>
      </c>
      <c r="H2402" s="7">
        <f>COUNTIFS(Calendar!$E$3:$E$367,LOLP!C2402,Calendar!$D$3:$D$367,LOLP!B2402)</f>
        <v>21</v>
      </c>
      <c r="I2402" s="7">
        <f ca="1">IF($F2402=1,OFFSET(start_norps,LOLP!$D2402+(1-$C2402)*24,LOLP!$B2402)*H2402/G2402,0)</f>
        <v>0</v>
      </c>
      <c r="J2402" s="7">
        <f ca="1">IF($F2402=1,OFFSET(start_33,LOLP!$D2402+(1-$C2402)*24,LOLP!$B2402)*H2402/G2402,0)</f>
        <v>0</v>
      </c>
      <c r="K2402" s="7">
        <f ca="1">IF($F2402,OFFSET(start_40,LOLP!$D2402+(1-$C2402)*24,LOLP!$B2402),0)</f>
        <v>0</v>
      </c>
      <c r="L2402" s="7">
        <f ca="1">IF($F2402,OFFSET(start_50,LOLP!$D2402+(1-$C2402)*24,LOLP!$B2402),0)</f>
        <v>0</v>
      </c>
      <c r="M2402" s="25">
        <f t="shared" ca="1" si="261"/>
        <v>0</v>
      </c>
      <c r="N2402" s="25">
        <f t="shared" ca="1" si="262"/>
        <v>0</v>
      </c>
      <c r="O2402" s="15" t="e">
        <f t="shared" ca="1" si="263"/>
        <v>#DIV/0!</v>
      </c>
      <c r="P2402" s="15" t="e">
        <f t="shared" ca="1" si="264"/>
        <v>#DIV/0!</v>
      </c>
    </row>
    <row r="2403" spans="1:16" x14ac:dyDescent="0.25">
      <c r="A2403" s="1">
        <f t="shared" si="265"/>
        <v>43200</v>
      </c>
      <c r="B2403" s="7">
        <f t="shared" si="260"/>
        <v>4</v>
      </c>
      <c r="C2403" s="4">
        <f>INDEX(Calendar!$E$3:$E$367,MATCH(LOLP!$A2403,Calendar!$B$3:$B$367,0))</f>
        <v>1</v>
      </c>
      <c r="D2403" s="2">
        <f t="shared" si="266"/>
        <v>24</v>
      </c>
      <c r="E2403" s="36">
        <v>23212</v>
      </c>
      <c r="F2403" s="7">
        <f>IFERROR(IF(INDEX('Temperature Data'!$AA$15:$AA$348,MATCH(LOLP!A2403,'Temperature Data'!$B$15:$B$348,0))&gt;IF(B2403=9,$G$2,LOLP!$F$2),1,0),0)</f>
        <v>0</v>
      </c>
      <c r="G2403" s="7">
        <f>SUMIFS(LOLP!$F$4:$F$8763,$C$4:$C$8763,$C2403,$B$4:$B$8763,$B2403,$D$4:$D$8763,$D2403)</f>
        <v>0</v>
      </c>
      <c r="H2403" s="7">
        <f>COUNTIFS(Calendar!$E$3:$E$367,LOLP!C2403,Calendar!$D$3:$D$367,LOLP!B2403)</f>
        <v>21</v>
      </c>
      <c r="I2403" s="7">
        <f ca="1">IF($F2403=1,OFFSET(start_norps,LOLP!$D2403+(1-$C2403)*24,LOLP!$B2403)*H2403/G2403,0)</f>
        <v>0</v>
      </c>
      <c r="J2403" s="7">
        <f ca="1">IF($F2403=1,OFFSET(start_33,LOLP!$D2403+(1-$C2403)*24,LOLP!$B2403)*H2403/G2403,0)</f>
        <v>0</v>
      </c>
      <c r="K2403" s="7">
        <f ca="1">IF($F2403,OFFSET(start_40,LOLP!$D2403+(1-$C2403)*24,LOLP!$B2403),0)</f>
        <v>0</v>
      </c>
      <c r="L2403" s="7">
        <f ca="1">IF($F2403,OFFSET(start_50,LOLP!$D2403+(1-$C2403)*24,LOLP!$B2403),0)</f>
        <v>0</v>
      </c>
      <c r="M2403" s="25">
        <f t="shared" ca="1" si="261"/>
        <v>0</v>
      </c>
      <c r="N2403" s="25">
        <f t="shared" ca="1" si="262"/>
        <v>0</v>
      </c>
      <c r="O2403" s="15" t="e">
        <f t="shared" ca="1" si="263"/>
        <v>#DIV/0!</v>
      </c>
      <c r="P2403" s="15" t="e">
        <f t="shared" ca="1" si="264"/>
        <v>#DIV/0!</v>
      </c>
    </row>
    <row r="2404" spans="1:16" x14ac:dyDescent="0.25">
      <c r="A2404" s="1">
        <f t="shared" si="265"/>
        <v>43201</v>
      </c>
      <c r="B2404" s="7">
        <f t="shared" si="260"/>
        <v>4</v>
      </c>
      <c r="C2404" s="4">
        <f>INDEX(Calendar!$E$3:$E$367,MATCH(LOLP!$A2404,Calendar!$B$3:$B$367,0))</f>
        <v>1</v>
      </c>
      <c r="D2404" s="2">
        <f t="shared" si="266"/>
        <v>1</v>
      </c>
      <c r="E2404" s="36">
        <v>22164</v>
      </c>
      <c r="F2404" s="7">
        <f>IFERROR(IF(INDEX('Temperature Data'!$AA$15:$AA$348,MATCH(LOLP!A2404,'Temperature Data'!$B$15:$B$348,0))&gt;IF(B2404=9,$G$2,LOLP!$F$2),1,0),0)</f>
        <v>0</v>
      </c>
      <c r="G2404" s="7">
        <f>SUMIFS(LOLP!$F$4:$F$8763,$C$4:$C$8763,$C2404,$B$4:$B$8763,$B2404,$D$4:$D$8763,$D2404)</f>
        <v>0</v>
      </c>
      <c r="H2404" s="7">
        <f>COUNTIFS(Calendar!$E$3:$E$367,LOLP!C2404,Calendar!$D$3:$D$367,LOLP!B2404)</f>
        <v>21</v>
      </c>
      <c r="I2404" s="7">
        <f ca="1">IF($F2404=1,OFFSET(start_norps,LOLP!$D2404+(1-$C2404)*24,LOLP!$B2404)*H2404/G2404,0)</f>
        <v>0</v>
      </c>
      <c r="J2404" s="7">
        <f ca="1">IF($F2404=1,OFFSET(start_33,LOLP!$D2404+(1-$C2404)*24,LOLP!$B2404)*H2404/G2404,0)</f>
        <v>0</v>
      </c>
      <c r="K2404" s="7">
        <f ca="1">IF($F2404,OFFSET(start_40,LOLP!$D2404+(1-$C2404)*24,LOLP!$B2404),0)</f>
        <v>0</v>
      </c>
      <c r="L2404" s="7">
        <f ca="1">IF($F2404,OFFSET(start_50,LOLP!$D2404+(1-$C2404)*24,LOLP!$B2404),0)</f>
        <v>0</v>
      </c>
      <c r="M2404" s="25">
        <f t="shared" ca="1" si="261"/>
        <v>0</v>
      </c>
      <c r="N2404" s="25">
        <f t="shared" ca="1" si="262"/>
        <v>0</v>
      </c>
      <c r="O2404" s="15" t="e">
        <f t="shared" ca="1" si="263"/>
        <v>#DIV/0!</v>
      </c>
      <c r="P2404" s="15" t="e">
        <f t="shared" ca="1" si="264"/>
        <v>#DIV/0!</v>
      </c>
    </row>
    <row r="2405" spans="1:16" x14ac:dyDescent="0.25">
      <c r="A2405" s="1">
        <f t="shared" si="265"/>
        <v>43201</v>
      </c>
      <c r="B2405" s="7">
        <f t="shared" si="260"/>
        <v>4</v>
      </c>
      <c r="C2405" s="4">
        <f>INDEX(Calendar!$E$3:$E$367,MATCH(LOLP!$A2405,Calendar!$B$3:$B$367,0))</f>
        <v>1</v>
      </c>
      <c r="D2405" s="2">
        <f t="shared" si="266"/>
        <v>2</v>
      </c>
      <c r="E2405" s="36">
        <v>21490</v>
      </c>
      <c r="F2405" s="7">
        <f>IFERROR(IF(INDEX('Temperature Data'!$AA$15:$AA$348,MATCH(LOLP!A2405,'Temperature Data'!$B$15:$B$348,0))&gt;IF(B2405=9,$G$2,LOLP!$F$2),1,0),0)</f>
        <v>0</v>
      </c>
      <c r="G2405" s="7">
        <f>SUMIFS(LOLP!$F$4:$F$8763,$C$4:$C$8763,$C2405,$B$4:$B$8763,$B2405,$D$4:$D$8763,$D2405)</f>
        <v>0</v>
      </c>
      <c r="H2405" s="7">
        <f>COUNTIFS(Calendar!$E$3:$E$367,LOLP!C2405,Calendar!$D$3:$D$367,LOLP!B2405)</f>
        <v>21</v>
      </c>
      <c r="I2405" s="7">
        <f ca="1">IF($F2405=1,OFFSET(start_norps,LOLP!$D2405+(1-$C2405)*24,LOLP!$B2405)*H2405/G2405,0)</f>
        <v>0</v>
      </c>
      <c r="J2405" s="7">
        <f ca="1">IF($F2405=1,OFFSET(start_33,LOLP!$D2405+(1-$C2405)*24,LOLP!$B2405)*H2405/G2405,0)</f>
        <v>0</v>
      </c>
      <c r="K2405" s="7">
        <f ca="1">IF($F2405,OFFSET(start_40,LOLP!$D2405+(1-$C2405)*24,LOLP!$B2405),0)</f>
        <v>0</v>
      </c>
      <c r="L2405" s="7">
        <f ca="1">IF($F2405,OFFSET(start_50,LOLP!$D2405+(1-$C2405)*24,LOLP!$B2405),0)</f>
        <v>0</v>
      </c>
      <c r="M2405" s="25">
        <f t="shared" ca="1" si="261"/>
        <v>0</v>
      </c>
      <c r="N2405" s="25">
        <f t="shared" ca="1" si="262"/>
        <v>0</v>
      </c>
      <c r="O2405" s="15" t="e">
        <f t="shared" ca="1" si="263"/>
        <v>#DIV/0!</v>
      </c>
      <c r="P2405" s="15" t="e">
        <f t="shared" ca="1" si="264"/>
        <v>#DIV/0!</v>
      </c>
    </row>
    <row r="2406" spans="1:16" x14ac:dyDescent="0.25">
      <c r="A2406" s="1">
        <f t="shared" si="265"/>
        <v>43201</v>
      </c>
      <c r="B2406" s="7">
        <f t="shared" si="260"/>
        <v>4</v>
      </c>
      <c r="C2406" s="4">
        <f>INDEX(Calendar!$E$3:$E$367,MATCH(LOLP!$A2406,Calendar!$B$3:$B$367,0))</f>
        <v>1</v>
      </c>
      <c r="D2406" s="2">
        <f t="shared" si="266"/>
        <v>3</v>
      </c>
      <c r="E2406" s="36">
        <v>20876</v>
      </c>
      <c r="F2406" s="7">
        <f>IFERROR(IF(INDEX('Temperature Data'!$AA$15:$AA$348,MATCH(LOLP!A2406,'Temperature Data'!$B$15:$B$348,0))&gt;IF(B2406=9,$G$2,LOLP!$F$2),1,0),0)</f>
        <v>0</v>
      </c>
      <c r="G2406" s="7">
        <f>SUMIFS(LOLP!$F$4:$F$8763,$C$4:$C$8763,$C2406,$B$4:$B$8763,$B2406,$D$4:$D$8763,$D2406)</f>
        <v>0</v>
      </c>
      <c r="H2406" s="7">
        <f>COUNTIFS(Calendar!$E$3:$E$367,LOLP!C2406,Calendar!$D$3:$D$367,LOLP!B2406)</f>
        <v>21</v>
      </c>
      <c r="I2406" s="7">
        <f ca="1">IF($F2406=1,OFFSET(start_norps,LOLP!$D2406+(1-$C2406)*24,LOLP!$B2406)*H2406/G2406,0)</f>
        <v>0</v>
      </c>
      <c r="J2406" s="7">
        <f ca="1">IF($F2406=1,OFFSET(start_33,LOLP!$D2406+(1-$C2406)*24,LOLP!$B2406)*H2406/G2406,0)</f>
        <v>0</v>
      </c>
      <c r="K2406" s="7">
        <f ca="1">IF($F2406,OFFSET(start_40,LOLP!$D2406+(1-$C2406)*24,LOLP!$B2406),0)</f>
        <v>0</v>
      </c>
      <c r="L2406" s="7">
        <f ca="1">IF($F2406,OFFSET(start_50,LOLP!$D2406+(1-$C2406)*24,LOLP!$B2406),0)</f>
        <v>0</v>
      </c>
      <c r="M2406" s="25">
        <f t="shared" ca="1" si="261"/>
        <v>0</v>
      </c>
      <c r="N2406" s="25">
        <f t="shared" ca="1" si="262"/>
        <v>0</v>
      </c>
      <c r="O2406" s="15" t="e">
        <f t="shared" ca="1" si="263"/>
        <v>#DIV/0!</v>
      </c>
      <c r="P2406" s="15" t="e">
        <f t="shared" ca="1" si="264"/>
        <v>#DIV/0!</v>
      </c>
    </row>
    <row r="2407" spans="1:16" x14ac:dyDescent="0.25">
      <c r="A2407" s="1">
        <f t="shared" si="265"/>
        <v>43201</v>
      </c>
      <c r="B2407" s="7">
        <f t="shared" si="260"/>
        <v>4</v>
      </c>
      <c r="C2407" s="4">
        <f>INDEX(Calendar!$E$3:$E$367,MATCH(LOLP!$A2407,Calendar!$B$3:$B$367,0))</f>
        <v>1</v>
      </c>
      <c r="D2407" s="2">
        <f t="shared" si="266"/>
        <v>4</v>
      </c>
      <c r="E2407" s="36">
        <v>20682</v>
      </c>
      <c r="F2407" s="7">
        <f>IFERROR(IF(INDEX('Temperature Data'!$AA$15:$AA$348,MATCH(LOLP!A2407,'Temperature Data'!$B$15:$B$348,0))&gt;IF(B2407=9,$G$2,LOLP!$F$2),1,0),0)</f>
        <v>0</v>
      </c>
      <c r="G2407" s="7">
        <f>SUMIFS(LOLP!$F$4:$F$8763,$C$4:$C$8763,$C2407,$B$4:$B$8763,$B2407,$D$4:$D$8763,$D2407)</f>
        <v>0</v>
      </c>
      <c r="H2407" s="7">
        <f>COUNTIFS(Calendar!$E$3:$E$367,LOLP!C2407,Calendar!$D$3:$D$367,LOLP!B2407)</f>
        <v>21</v>
      </c>
      <c r="I2407" s="7">
        <f ca="1">IF($F2407=1,OFFSET(start_norps,LOLP!$D2407+(1-$C2407)*24,LOLP!$B2407)*H2407/G2407,0)</f>
        <v>0</v>
      </c>
      <c r="J2407" s="7">
        <f ca="1">IF($F2407=1,OFFSET(start_33,LOLP!$D2407+(1-$C2407)*24,LOLP!$B2407)*H2407/G2407,0)</f>
        <v>0</v>
      </c>
      <c r="K2407" s="7">
        <f ca="1">IF($F2407,OFFSET(start_40,LOLP!$D2407+(1-$C2407)*24,LOLP!$B2407),0)</f>
        <v>0</v>
      </c>
      <c r="L2407" s="7">
        <f ca="1">IF($F2407,OFFSET(start_50,LOLP!$D2407+(1-$C2407)*24,LOLP!$B2407),0)</f>
        <v>0</v>
      </c>
      <c r="M2407" s="25">
        <f t="shared" ca="1" si="261"/>
        <v>0</v>
      </c>
      <c r="N2407" s="25">
        <f t="shared" ca="1" si="262"/>
        <v>0</v>
      </c>
      <c r="O2407" s="15" t="e">
        <f t="shared" ca="1" si="263"/>
        <v>#DIV/0!</v>
      </c>
      <c r="P2407" s="15" t="e">
        <f t="shared" ca="1" si="264"/>
        <v>#DIV/0!</v>
      </c>
    </row>
    <row r="2408" spans="1:16" x14ac:dyDescent="0.25">
      <c r="A2408" s="1">
        <f t="shared" si="265"/>
        <v>43201</v>
      </c>
      <c r="B2408" s="7">
        <f t="shared" si="260"/>
        <v>4</v>
      </c>
      <c r="C2408" s="4">
        <f>INDEX(Calendar!$E$3:$E$367,MATCH(LOLP!$A2408,Calendar!$B$3:$B$367,0))</f>
        <v>1</v>
      </c>
      <c r="D2408" s="2">
        <f t="shared" si="266"/>
        <v>5</v>
      </c>
      <c r="E2408" s="36">
        <v>20639</v>
      </c>
      <c r="F2408" s="7">
        <f>IFERROR(IF(INDEX('Temperature Data'!$AA$15:$AA$348,MATCH(LOLP!A2408,'Temperature Data'!$B$15:$B$348,0))&gt;IF(B2408=9,$G$2,LOLP!$F$2),1,0),0)</f>
        <v>0</v>
      </c>
      <c r="G2408" s="7">
        <f>SUMIFS(LOLP!$F$4:$F$8763,$C$4:$C$8763,$C2408,$B$4:$B$8763,$B2408,$D$4:$D$8763,$D2408)</f>
        <v>0</v>
      </c>
      <c r="H2408" s="7">
        <f>COUNTIFS(Calendar!$E$3:$E$367,LOLP!C2408,Calendar!$D$3:$D$367,LOLP!B2408)</f>
        <v>21</v>
      </c>
      <c r="I2408" s="7">
        <f ca="1">IF($F2408=1,OFFSET(start_norps,LOLP!$D2408+(1-$C2408)*24,LOLP!$B2408)*H2408/G2408,0)</f>
        <v>0</v>
      </c>
      <c r="J2408" s="7">
        <f ca="1">IF($F2408=1,OFFSET(start_33,LOLP!$D2408+(1-$C2408)*24,LOLP!$B2408)*H2408/G2408,0)</f>
        <v>0</v>
      </c>
      <c r="K2408" s="7">
        <f ca="1">IF($F2408,OFFSET(start_40,LOLP!$D2408+(1-$C2408)*24,LOLP!$B2408),0)</f>
        <v>0</v>
      </c>
      <c r="L2408" s="7">
        <f ca="1">IF($F2408,OFFSET(start_50,LOLP!$D2408+(1-$C2408)*24,LOLP!$B2408),0)</f>
        <v>0</v>
      </c>
      <c r="M2408" s="25">
        <f t="shared" ca="1" si="261"/>
        <v>0</v>
      </c>
      <c r="N2408" s="25">
        <f t="shared" ca="1" si="262"/>
        <v>0</v>
      </c>
      <c r="O2408" s="15" t="e">
        <f t="shared" ca="1" si="263"/>
        <v>#DIV/0!</v>
      </c>
      <c r="P2408" s="15" t="e">
        <f t="shared" ca="1" si="264"/>
        <v>#DIV/0!</v>
      </c>
    </row>
    <row r="2409" spans="1:16" x14ac:dyDescent="0.25">
      <c r="A2409" s="1">
        <f t="shared" si="265"/>
        <v>43201</v>
      </c>
      <c r="B2409" s="7">
        <f t="shared" si="260"/>
        <v>4</v>
      </c>
      <c r="C2409" s="4">
        <f>INDEX(Calendar!$E$3:$E$367,MATCH(LOLP!$A2409,Calendar!$B$3:$B$367,0))</f>
        <v>1</v>
      </c>
      <c r="D2409" s="2">
        <f t="shared" si="266"/>
        <v>6</v>
      </c>
      <c r="E2409" s="36">
        <v>21634</v>
      </c>
      <c r="F2409" s="7">
        <f>IFERROR(IF(INDEX('Temperature Data'!$AA$15:$AA$348,MATCH(LOLP!A2409,'Temperature Data'!$B$15:$B$348,0))&gt;IF(B2409=9,$G$2,LOLP!$F$2),1,0),0)</f>
        <v>0</v>
      </c>
      <c r="G2409" s="7">
        <f>SUMIFS(LOLP!$F$4:$F$8763,$C$4:$C$8763,$C2409,$B$4:$B$8763,$B2409,$D$4:$D$8763,$D2409)</f>
        <v>0</v>
      </c>
      <c r="H2409" s="7">
        <f>COUNTIFS(Calendar!$E$3:$E$367,LOLP!C2409,Calendar!$D$3:$D$367,LOLP!B2409)</f>
        <v>21</v>
      </c>
      <c r="I2409" s="7">
        <f ca="1">IF($F2409=1,OFFSET(start_norps,LOLP!$D2409+(1-$C2409)*24,LOLP!$B2409)*H2409/G2409,0)</f>
        <v>0</v>
      </c>
      <c r="J2409" s="7">
        <f ca="1">IF($F2409=1,OFFSET(start_33,LOLP!$D2409+(1-$C2409)*24,LOLP!$B2409)*H2409/G2409,0)</f>
        <v>0</v>
      </c>
      <c r="K2409" s="7">
        <f ca="1">IF($F2409,OFFSET(start_40,LOLP!$D2409+(1-$C2409)*24,LOLP!$B2409),0)</f>
        <v>0</v>
      </c>
      <c r="L2409" s="7">
        <f ca="1">IF($F2409,OFFSET(start_50,LOLP!$D2409+(1-$C2409)*24,LOLP!$B2409),0)</f>
        <v>0</v>
      </c>
      <c r="M2409" s="25">
        <f t="shared" ca="1" si="261"/>
        <v>0</v>
      </c>
      <c r="N2409" s="25">
        <f t="shared" ca="1" si="262"/>
        <v>0</v>
      </c>
      <c r="O2409" s="15" t="e">
        <f t="shared" ca="1" si="263"/>
        <v>#DIV/0!</v>
      </c>
      <c r="P2409" s="15" t="e">
        <f t="shared" ca="1" si="264"/>
        <v>#DIV/0!</v>
      </c>
    </row>
    <row r="2410" spans="1:16" x14ac:dyDescent="0.25">
      <c r="A2410" s="1">
        <f t="shared" si="265"/>
        <v>43201</v>
      </c>
      <c r="B2410" s="7">
        <f t="shared" si="260"/>
        <v>4</v>
      </c>
      <c r="C2410" s="4">
        <f>INDEX(Calendar!$E$3:$E$367,MATCH(LOLP!$A2410,Calendar!$B$3:$B$367,0))</f>
        <v>1</v>
      </c>
      <c r="D2410" s="2">
        <f t="shared" si="266"/>
        <v>7</v>
      </c>
      <c r="E2410" s="36">
        <v>23670</v>
      </c>
      <c r="F2410" s="7">
        <f>IFERROR(IF(INDEX('Temperature Data'!$AA$15:$AA$348,MATCH(LOLP!A2410,'Temperature Data'!$B$15:$B$348,0))&gt;IF(B2410=9,$G$2,LOLP!$F$2),1,0),0)</f>
        <v>0</v>
      </c>
      <c r="G2410" s="7">
        <f>SUMIFS(LOLP!$F$4:$F$8763,$C$4:$C$8763,$C2410,$B$4:$B$8763,$B2410,$D$4:$D$8763,$D2410)</f>
        <v>0</v>
      </c>
      <c r="H2410" s="7">
        <f>COUNTIFS(Calendar!$E$3:$E$367,LOLP!C2410,Calendar!$D$3:$D$367,LOLP!B2410)</f>
        <v>21</v>
      </c>
      <c r="I2410" s="7">
        <f ca="1">IF($F2410=1,OFFSET(start_norps,LOLP!$D2410+(1-$C2410)*24,LOLP!$B2410)*H2410/G2410,0)</f>
        <v>0</v>
      </c>
      <c r="J2410" s="7">
        <f ca="1">IF($F2410=1,OFFSET(start_33,LOLP!$D2410+(1-$C2410)*24,LOLP!$B2410)*H2410/G2410,0)</f>
        <v>0</v>
      </c>
      <c r="K2410" s="7">
        <f ca="1">IF($F2410,OFFSET(start_40,LOLP!$D2410+(1-$C2410)*24,LOLP!$B2410),0)</f>
        <v>0</v>
      </c>
      <c r="L2410" s="7">
        <f ca="1">IF($F2410,OFFSET(start_50,LOLP!$D2410+(1-$C2410)*24,LOLP!$B2410),0)</f>
        <v>0</v>
      </c>
      <c r="M2410" s="25">
        <f t="shared" ca="1" si="261"/>
        <v>0</v>
      </c>
      <c r="N2410" s="25">
        <f t="shared" ca="1" si="262"/>
        <v>0</v>
      </c>
      <c r="O2410" s="15" t="e">
        <f t="shared" ca="1" si="263"/>
        <v>#DIV/0!</v>
      </c>
      <c r="P2410" s="15" t="e">
        <f t="shared" ca="1" si="264"/>
        <v>#DIV/0!</v>
      </c>
    </row>
    <row r="2411" spans="1:16" x14ac:dyDescent="0.25">
      <c r="A2411" s="1">
        <f t="shared" si="265"/>
        <v>43201</v>
      </c>
      <c r="B2411" s="7">
        <f t="shared" si="260"/>
        <v>4</v>
      </c>
      <c r="C2411" s="4">
        <f>INDEX(Calendar!$E$3:$E$367,MATCH(LOLP!$A2411,Calendar!$B$3:$B$367,0))</f>
        <v>1</v>
      </c>
      <c r="D2411" s="2">
        <f t="shared" si="266"/>
        <v>8</v>
      </c>
      <c r="E2411" s="36">
        <v>24659</v>
      </c>
      <c r="F2411" s="7">
        <f>IFERROR(IF(INDEX('Temperature Data'!$AA$15:$AA$348,MATCH(LOLP!A2411,'Temperature Data'!$B$15:$B$348,0))&gt;IF(B2411=9,$G$2,LOLP!$F$2),1,0),0)</f>
        <v>0</v>
      </c>
      <c r="G2411" s="7">
        <f>SUMIFS(LOLP!$F$4:$F$8763,$C$4:$C$8763,$C2411,$B$4:$B$8763,$B2411,$D$4:$D$8763,$D2411)</f>
        <v>0</v>
      </c>
      <c r="H2411" s="7">
        <f>COUNTIFS(Calendar!$E$3:$E$367,LOLP!C2411,Calendar!$D$3:$D$367,LOLP!B2411)</f>
        <v>21</v>
      </c>
      <c r="I2411" s="7">
        <f ca="1">IF($F2411=1,OFFSET(start_norps,LOLP!$D2411+(1-$C2411)*24,LOLP!$B2411)*H2411/G2411,0)</f>
        <v>0</v>
      </c>
      <c r="J2411" s="7">
        <f ca="1">IF($F2411=1,OFFSET(start_33,LOLP!$D2411+(1-$C2411)*24,LOLP!$B2411)*H2411/G2411,0)</f>
        <v>0</v>
      </c>
      <c r="K2411" s="7">
        <f ca="1">IF($F2411,OFFSET(start_40,LOLP!$D2411+(1-$C2411)*24,LOLP!$B2411),0)</f>
        <v>0</v>
      </c>
      <c r="L2411" s="7">
        <f ca="1">IF($F2411,OFFSET(start_50,LOLP!$D2411+(1-$C2411)*24,LOLP!$B2411),0)</f>
        <v>0</v>
      </c>
      <c r="M2411" s="25">
        <f t="shared" ca="1" si="261"/>
        <v>0</v>
      </c>
      <c r="N2411" s="25">
        <f t="shared" ca="1" si="262"/>
        <v>0</v>
      </c>
      <c r="O2411" s="15" t="e">
        <f t="shared" ca="1" si="263"/>
        <v>#DIV/0!</v>
      </c>
      <c r="P2411" s="15" t="e">
        <f t="shared" ca="1" si="264"/>
        <v>#DIV/0!</v>
      </c>
    </row>
    <row r="2412" spans="1:16" x14ac:dyDescent="0.25">
      <c r="A2412" s="1">
        <f t="shared" si="265"/>
        <v>43201</v>
      </c>
      <c r="B2412" s="7">
        <f t="shared" si="260"/>
        <v>4</v>
      </c>
      <c r="C2412" s="4">
        <f>INDEX(Calendar!$E$3:$E$367,MATCH(LOLP!$A2412,Calendar!$B$3:$B$367,0))</f>
        <v>1</v>
      </c>
      <c r="D2412" s="2">
        <f t="shared" si="266"/>
        <v>9</v>
      </c>
      <c r="E2412" s="36">
        <v>24909</v>
      </c>
      <c r="F2412" s="7">
        <f>IFERROR(IF(INDEX('Temperature Data'!$AA$15:$AA$348,MATCH(LOLP!A2412,'Temperature Data'!$B$15:$B$348,0))&gt;IF(B2412=9,$G$2,LOLP!$F$2),1,0),0)</f>
        <v>0</v>
      </c>
      <c r="G2412" s="7">
        <f>SUMIFS(LOLP!$F$4:$F$8763,$C$4:$C$8763,$C2412,$B$4:$B$8763,$B2412,$D$4:$D$8763,$D2412)</f>
        <v>0</v>
      </c>
      <c r="H2412" s="7">
        <f>COUNTIFS(Calendar!$E$3:$E$367,LOLP!C2412,Calendar!$D$3:$D$367,LOLP!B2412)</f>
        <v>21</v>
      </c>
      <c r="I2412" s="7">
        <f ca="1">IF($F2412=1,OFFSET(start_norps,LOLP!$D2412+(1-$C2412)*24,LOLP!$B2412)*H2412/G2412,0)</f>
        <v>0</v>
      </c>
      <c r="J2412" s="7">
        <f ca="1">IF($F2412=1,OFFSET(start_33,LOLP!$D2412+(1-$C2412)*24,LOLP!$B2412)*H2412/G2412,0)</f>
        <v>0</v>
      </c>
      <c r="K2412" s="7">
        <f ca="1">IF($F2412,OFFSET(start_40,LOLP!$D2412+(1-$C2412)*24,LOLP!$B2412),0)</f>
        <v>0</v>
      </c>
      <c r="L2412" s="7">
        <f ca="1">IF($F2412,OFFSET(start_50,LOLP!$D2412+(1-$C2412)*24,LOLP!$B2412),0)</f>
        <v>0</v>
      </c>
      <c r="M2412" s="25">
        <f t="shared" ca="1" si="261"/>
        <v>0</v>
      </c>
      <c r="N2412" s="25">
        <f t="shared" ca="1" si="262"/>
        <v>0</v>
      </c>
      <c r="O2412" s="15" t="e">
        <f t="shared" ca="1" si="263"/>
        <v>#DIV/0!</v>
      </c>
      <c r="P2412" s="15" t="e">
        <f t="shared" ca="1" si="264"/>
        <v>#DIV/0!</v>
      </c>
    </row>
    <row r="2413" spans="1:16" x14ac:dyDescent="0.25">
      <c r="A2413" s="1">
        <f t="shared" si="265"/>
        <v>43201</v>
      </c>
      <c r="B2413" s="7">
        <f t="shared" si="260"/>
        <v>4</v>
      </c>
      <c r="C2413" s="4">
        <f>INDEX(Calendar!$E$3:$E$367,MATCH(LOLP!$A2413,Calendar!$B$3:$B$367,0))</f>
        <v>1</v>
      </c>
      <c r="D2413" s="2">
        <f t="shared" si="266"/>
        <v>10</v>
      </c>
      <c r="E2413" s="36">
        <v>25175</v>
      </c>
      <c r="F2413" s="7">
        <f>IFERROR(IF(INDEX('Temperature Data'!$AA$15:$AA$348,MATCH(LOLP!A2413,'Temperature Data'!$B$15:$B$348,0))&gt;IF(B2413=9,$G$2,LOLP!$F$2),1,0),0)</f>
        <v>0</v>
      </c>
      <c r="G2413" s="7">
        <f>SUMIFS(LOLP!$F$4:$F$8763,$C$4:$C$8763,$C2413,$B$4:$B$8763,$B2413,$D$4:$D$8763,$D2413)</f>
        <v>0</v>
      </c>
      <c r="H2413" s="7">
        <f>COUNTIFS(Calendar!$E$3:$E$367,LOLP!C2413,Calendar!$D$3:$D$367,LOLP!B2413)</f>
        <v>21</v>
      </c>
      <c r="I2413" s="7">
        <f ca="1">IF($F2413=1,OFFSET(start_norps,LOLP!$D2413+(1-$C2413)*24,LOLP!$B2413)*H2413/G2413,0)</f>
        <v>0</v>
      </c>
      <c r="J2413" s="7">
        <f ca="1">IF($F2413=1,OFFSET(start_33,LOLP!$D2413+(1-$C2413)*24,LOLP!$B2413)*H2413/G2413,0)</f>
        <v>0</v>
      </c>
      <c r="K2413" s="7">
        <f ca="1">IF($F2413,OFFSET(start_40,LOLP!$D2413+(1-$C2413)*24,LOLP!$B2413),0)</f>
        <v>0</v>
      </c>
      <c r="L2413" s="7">
        <f ca="1">IF($F2413,OFFSET(start_50,LOLP!$D2413+(1-$C2413)*24,LOLP!$B2413),0)</f>
        <v>0</v>
      </c>
      <c r="M2413" s="25">
        <f t="shared" ca="1" si="261"/>
        <v>0</v>
      </c>
      <c r="N2413" s="25">
        <f t="shared" ca="1" si="262"/>
        <v>0</v>
      </c>
      <c r="O2413" s="15" t="e">
        <f t="shared" ca="1" si="263"/>
        <v>#DIV/0!</v>
      </c>
      <c r="P2413" s="15" t="e">
        <f t="shared" ca="1" si="264"/>
        <v>#DIV/0!</v>
      </c>
    </row>
    <row r="2414" spans="1:16" x14ac:dyDescent="0.25">
      <c r="A2414" s="1">
        <f t="shared" si="265"/>
        <v>43201</v>
      </c>
      <c r="B2414" s="7">
        <f t="shared" si="260"/>
        <v>4</v>
      </c>
      <c r="C2414" s="4">
        <f>INDEX(Calendar!$E$3:$E$367,MATCH(LOLP!$A2414,Calendar!$B$3:$B$367,0))</f>
        <v>1</v>
      </c>
      <c r="D2414" s="2">
        <f t="shared" si="266"/>
        <v>11</v>
      </c>
      <c r="E2414" s="36">
        <v>25124</v>
      </c>
      <c r="F2414" s="7">
        <f>IFERROR(IF(INDEX('Temperature Data'!$AA$15:$AA$348,MATCH(LOLP!A2414,'Temperature Data'!$B$15:$B$348,0))&gt;IF(B2414=9,$G$2,LOLP!$F$2),1,0),0)</f>
        <v>0</v>
      </c>
      <c r="G2414" s="7">
        <f>SUMIFS(LOLP!$F$4:$F$8763,$C$4:$C$8763,$C2414,$B$4:$B$8763,$B2414,$D$4:$D$8763,$D2414)</f>
        <v>0</v>
      </c>
      <c r="H2414" s="7">
        <f>COUNTIFS(Calendar!$E$3:$E$367,LOLP!C2414,Calendar!$D$3:$D$367,LOLP!B2414)</f>
        <v>21</v>
      </c>
      <c r="I2414" s="7">
        <f ca="1">IF($F2414=1,OFFSET(start_norps,LOLP!$D2414+(1-$C2414)*24,LOLP!$B2414)*H2414/G2414,0)</f>
        <v>0</v>
      </c>
      <c r="J2414" s="7">
        <f ca="1">IF($F2414=1,OFFSET(start_33,LOLP!$D2414+(1-$C2414)*24,LOLP!$B2414)*H2414/G2414,0)</f>
        <v>0</v>
      </c>
      <c r="K2414" s="7">
        <f ca="1">IF($F2414,OFFSET(start_40,LOLP!$D2414+(1-$C2414)*24,LOLP!$B2414),0)</f>
        <v>0</v>
      </c>
      <c r="L2414" s="7">
        <f ca="1">IF($F2414,OFFSET(start_50,LOLP!$D2414+(1-$C2414)*24,LOLP!$B2414),0)</f>
        <v>0</v>
      </c>
      <c r="M2414" s="25">
        <f t="shared" ca="1" si="261"/>
        <v>0</v>
      </c>
      <c r="N2414" s="25">
        <f t="shared" ca="1" si="262"/>
        <v>0</v>
      </c>
      <c r="O2414" s="15" t="e">
        <f t="shared" ca="1" si="263"/>
        <v>#DIV/0!</v>
      </c>
      <c r="P2414" s="15" t="e">
        <f t="shared" ca="1" si="264"/>
        <v>#DIV/0!</v>
      </c>
    </row>
    <row r="2415" spans="1:16" x14ac:dyDescent="0.25">
      <c r="A2415" s="1">
        <f t="shared" si="265"/>
        <v>43201</v>
      </c>
      <c r="B2415" s="7">
        <f t="shared" si="260"/>
        <v>4</v>
      </c>
      <c r="C2415" s="4">
        <f>INDEX(Calendar!$E$3:$E$367,MATCH(LOLP!$A2415,Calendar!$B$3:$B$367,0))</f>
        <v>1</v>
      </c>
      <c r="D2415" s="2">
        <f t="shared" si="266"/>
        <v>12</v>
      </c>
      <c r="E2415" s="36">
        <v>25080</v>
      </c>
      <c r="F2415" s="7">
        <f>IFERROR(IF(INDEX('Temperature Data'!$AA$15:$AA$348,MATCH(LOLP!A2415,'Temperature Data'!$B$15:$B$348,0))&gt;IF(B2415=9,$G$2,LOLP!$F$2),1,0),0)</f>
        <v>0</v>
      </c>
      <c r="G2415" s="7">
        <f>SUMIFS(LOLP!$F$4:$F$8763,$C$4:$C$8763,$C2415,$B$4:$B$8763,$B2415,$D$4:$D$8763,$D2415)</f>
        <v>0</v>
      </c>
      <c r="H2415" s="7">
        <f>COUNTIFS(Calendar!$E$3:$E$367,LOLP!C2415,Calendar!$D$3:$D$367,LOLP!B2415)</f>
        <v>21</v>
      </c>
      <c r="I2415" s="7">
        <f ca="1">IF($F2415=1,OFFSET(start_norps,LOLP!$D2415+(1-$C2415)*24,LOLP!$B2415)*H2415/G2415,0)</f>
        <v>0</v>
      </c>
      <c r="J2415" s="7">
        <f ca="1">IF($F2415=1,OFFSET(start_33,LOLP!$D2415+(1-$C2415)*24,LOLP!$B2415)*H2415/G2415,0)</f>
        <v>0</v>
      </c>
      <c r="K2415" s="7">
        <f ca="1">IF($F2415,OFFSET(start_40,LOLP!$D2415+(1-$C2415)*24,LOLP!$B2415),0)</f>
        <v>0</v>
      </c>
      <c r="L2415" s="7">
        <f ca="1">IF($F2415,OFFSET(start_50,LOLP!$D2415+(1-$C2415)*24,LOLP!$B2415),0)</f>
        <v>0</v>
      </c>
      <c r="M2415" s="25">
        <f t="shared" ca="1" si="261"/>
        <v>0</v>
      </c>
      <c r="N2415" s="25">
        <f t="shared" ca="1" si="262"/>
        <v>0</v>
      </c>
      <c r="O2415" s="15" t="e">
        <f t="shared" ca="1" si="263"/>
        <v>#DIV/0!</v>
      </c>
      <c r="P2415" s="15" t="e">
        <f t="shared" ca="1" si="264"/>
        <v>#DIV/0!</v>
      </c>
    </row>
    <row r="2416" spans="1:16" x14ac:dyDescent="0.25">
      <c r="A2416" s="1">
        <f t="shared" si="265"/>
        <v>43201</v>
      </c>
      <c r="B2416" s="7">
        <f t="shared" si="260"/>
        <v>4</v>
      </c>
      <c r="C2416" s="4">
        <f>INDEX(Calendar!$E$3:$E$367,MATCH(LOLP!$A2416,Calendar!$B$3:$B$367,0))</f>
        <v>1</v>
      </c>
      <c r="D2416" s="2">
        <f t="shared" si="266"/>
        <v>13</v>
      </c>
      <c r="E2416" s="36">
        <v>25016</v>
      </c>
      <c r="F2416" s="7">
        <f>IFERROR(IF(INDEX('Temperature Data'!$AA$15:$AA$348,MATCH(LOLP!A2416,'Temperature Data'!$B$15:$B$348,0))&gt;IF(B2416=9,$G$2,LOLP!$F$2),1,0),0)</f>
        <v>0</v>
      </c>
      <c r="G2416" s="7">
        <f>SUMIFS(LOLP!$F$4:$F$8763,$C$4:$C$8763,$C2416,$B$4:$B$8763,$B2416,$D$4:$D$8763,$D2416)</f>
        <v>0</v>
      </c>
      <c r="H2416" s="7">
        <f>COUNTIFS(Calendar!$E$3:$E$367,LOLP!C2416,Calendar!$D$3:$D$367,LOLP!B2416)</f>
        <v>21</v>
      </c>
      <c r="I2416" s="7">
        <f ca="1">IF($F2416=1,OFFSET(start_norps,LOLP!$D2416+(1-$C2416)*24,LOLP!$B2416)*H2416/G2416,0)</f>
        <v>0</v>
      </c>
      <c r="J2416" s="7">
        <f ca="1">IF($F2416=1,OFFSET(start_33,LOLP!$D2416+(1-$C2416)*24,LOLP!$B2416)*H2416/G2416,0)</f>
        <v>0</v>
      </c>
      <c r="K2416" s="7">
        <f ca="1">IF($F2416,OFFSET(start_40,LOLP!$D2416+(1-$C2416)*24,LOLP!$B2416),0)</f>
        <v>0</v>
      </c>
      <c r="L2416" s="7">
        <f ca="1">IF($F2416,OFFSET(start_50,LOLP!$D2416+(1-$C2416)*24,LOLP!$B2416),0)</f>
        <v>0</v>
      </c>
      <c r="M2416" s="25">
        <f t="shared" ca="1" si="261"/>
        <v>0</v>
      </c>
      <c r="N2416" s="25">
        <f t="shared" ca="1" si="262"/>
        <v>0</v>
      </c>
      <c r="O2416" s="15" t="e">
        <f t="shared" ca="1" si="263"/>
        <v>#DIV/0!</v>
      </c>
      <c r="P2416" s="15" t="e">
        <f t="shared" ca="1" si="264"/>
        <v>#DIV/0!</v>
      </c>
    </row>
    <row r="2417" spans="1:16" x14ac:dyDescent="0.25">
      <c r="A2417" s="1">
        <f t="shared" si="265"/>
        <v>43201</v>
      </c>
      <c r="B2417" s="7">
        <f t="shared" si="260"/>
        <v>4</v>
      </c>
      <c r="C2417" s="4">
        <f>INDEX(Calendar!$E$3:$E$367,MATCH(LOLP!$A2417,Calendar!$B$3:$B$367,0))</f>
        <v>1</v>
      </c>
      <c r="D2417" s="2">
        <f t="shared" si="266"/>
        <v>14</v>
      </c>
      <c r="E2417" s="36">
        <v>25268</v>
      </c>
      <c r="F2417" s="7">
        <f>IFERROR(IF(INDEX('Temperature Data'!$AA$15:$AA$348,MATCH(LOLP!A2417,'Temperature Data'!$B$15:$B$348,0))&gt;IF(B2417=9,$G$2,LOLP!$F$2),1,0),0)</f>
        <v>0</v>
      </c>
      <c r="G2417" s="7">
        <f>SUMIFS(LOLP!$F$4:$F$8763,$C$4:$C$8763,$C2417,$B$4:$B$8763,$B2417,$D$4:$D$8763,$D2417)</f>
        <v>0</v>
      </c>
      <c r="H2417" s="7">
        <f>COUNTIFS(Calendar!$E$3:$E$367,LOLP!C2417,Calendar!$D$3:$D$367,LOLP!B2417)</f>
        <v>21</v>
      </c>
      <c r="I2417" s="7">
        <f ca="1">IF($F2417=1,OFFSET(start_norps,LOLP!$D2417+(1-$C2417)*24,LOLP!$B2417)*H2417/G2417,0)</f>
        <v>0</v>
      </c>
      <c r="J2417" s="7">
        <f ca="1">IF($F2417=1,OFFSET(start_33,LOLP!$D2417+(1-$C2417)*24,LOLP!$B2417)*H2417/G2417,0)</f>
        <v>0</v>
      </c>
      <c r="K2417" s="7">
        <f ca="1">IF($F2417,OFFSET(start_40,LOLP!$D2417+(1-$C2417)*24,LOLP!$B2417),0)</f>
        <v>0</v>
      </c>
      <c r="L2417" s="7">
        <f ca="1">IF($F2417,OFFSET(start_50,LOLP!$D2417+(1-$C2417)*24,LOLP!$B2417),0)</f>
        <v>0</v>
      </c>
      <c r="M2417" s="25">
        <f t="shared" ca="1" si="261"/>
        <v>0</v>
      </c>
      <c r="N2417" s="25">
        <f t="shared" ca="1" si="262"/>
        <v>0</v>
      </c>
      <c r="O2417" s="15" t="e">
        <f t="shared" ca="1" si="263"/>
        <v>#DIV/0!</v>
      </c>
      <c r="P2417" s="15" t="e">
        <f t="shared" ca="1" si="264"/>
        <v>#DIV/0!</v>
      </c>
    </row>
    <row r="2418" spans="1:16" x14ac:dyDescent="0.25">
      <c r="A2418" s="1">
        <f t="shared" si="265"/>
        <v>43201</v>
      </c>
      <c r="B2418" s="7">
        <f t="shared" si="260"/>
        <v>4</v>
      </c>
      <c r="C2418" s="4">
        <f>INDEX(Calendar!$E$3:$E$367,MATCH(LOLP!$A2418,Calendar!$B$3:$B$367,0))</f>
        <v>1</v>
      </c>
      <c r="D2418" s="2">
        <f t="shared" si="266"/>
        <v>15</v>
      </c>
      <c r="E2418" s="36">
        <v>25691</v>
      </c>
      <c r="F2418" s="7">
        <f>IFERROR(IF(INDEX('Temperature Data'!$AA$15:$AA$348,MATCH(LOLP!A2418,'Temperature Data'!$B$15:$B$348,0))&gt;IF(B2418=9,$G$2,LOLP!$F$2),1,0),0)</f>
        <v>0</v>
      </c>
      <c r="G2418" s="7">
        <f>SUMIFS(LOLP!$F$4:$F$8763,$C$4:$C$8763,$C2418,$B$4:$B$8763,$B2418,$D$4:$D$8763,$D2418)</f>
        <v>0</v>
      </c>
      <c r="H2418" s="7">
        <f>COUNTIFS(Calendar!$E$3:$E$367,LOLP!C2418,Calendar!$D$3:$D$367,LOLP!B2418)</f>
        <v>21</v>
      </c>
      <c r="I2418" s="7">
        <f ca="1">IF($F2418=1,OFFSET(start_norps,LOLP!$D2418+(1-$C2418)*24,LOLP!$B2418)*H2418/G2418,0)</f>
        <v>0</v>
      </c>
      <c r="J2418" s="7">
        <f ca="1">IF($F2418=1,OFFSET(start_33,LOLP!$D2418+(1-$C2418)*24,LOLP!$B2418)*H2418/G2418,0)</f>
        <v>0</v>
      </c>
      <c r="K2418" s="7">
        <f ca="1">IF($F2418,OFFSET(start_40,LOLP!$D2418+(1-$C2418)*24,LOLP!$B2418),0)</f>
        <v>0</v>
      </c>
      <c r="L2418" s="7">
        <f ca="1">IF($F2418,OFFSET(start_50,LOLP!$D2418+(1-$C2418)*24,LOLP!$B2418),0)</f>
        <v>0</v>
      </c>
      <c r="M2418" s="25">
        <f t="shared" ca="1" si="261"/>
        <v>0</v>
      </c>
      <c r="N2418" s="25">
        <f t="shared" ca="1" si="262"/>
        <v>0</v>
      </c>
      <c r="O2418" s="15" t="e">
        <f t="shared" ca="1" si="263"/>
        <v>#DIV/0!</v>
      </c>
      <c r="P2418" s="15" t="e">
        <f t="shared" ca="1" si="264"/>
        <v>#DIV/0!</v>
      </c>
    </row>
    <row r="2419" spans="1:16" x14ac:dyDescent="0.25">
      <c r="A2419" s="1">
        <f t="shared" si="265"/>
        <v>43201</v>
      </c>
      <c r="B2419" s="7">
        <f t="shared" si="260"/>
        <v>4</v>
      </c>
      <c r="C2419" s="4">
        <f>INDEX(Calendar!$E$3:$E$367,MATCH(LOLP!$A2419,Calendar!$B$3:$B$367,0))</f>
        <v>1</v>
      </c>
      <c r="D2419" s="2">
        <f t="shared" si="266"/>
        <v>16</v>
      </c>
      <c r="E2419" s="36">
        <v>26333</v>
      </c>
      <c r="F2419" s="7">
        <f>IFERROR(IF(INDEX('Temperature Data'!$AA$15:$AA$348,MATCH(LOLP!A2419,'Temperature Data'!$B$15:$B$348,0))&gt;IF(B2419=9,$G$2,LOLP!$F$2),1,0),0)</f>
        <v>0</v>
      </c>
      <c r="G2419" s="7">
        <f>SUMIFS(LOLP!$F$4:$F$8763,$C$4:$C$8763,$C2419,$B$4:$B$8763,$B2419,$D$4:$D$8763,$D2419)</f>
        <v>0</v>
      </c>
      <c r="H2419" s="7">
        <f>COUNTIFS(Calendar!$E$3:$E$367,LOLP!C2419,Calendar!$D$3:$D$367,LOLP!B2419)</f>
        <v>21</v>
      </c>
      <c r="I2419" s="7">
        <f ca="1">IF($F2419=1,OFFSET(start_norps,LOLP!$D2419+(1-$C2419)*24,LOLP!$B2419)*H2419/G2419,0)</f>
        <v>0</v>
      </c>
      <c r="J2419" s="7">
        <f ca="1">IF($F2419=1,OFFSET(start_33,LOLP!$D2419+(1-$C2419)*24,LOLP!$B2419)*H2419/G2419,0)</f>
        <v>0</v>
      </c>
      <c r="K2419" s="7">
        <f ca="1">IF($F2419,OFFSET(start_40,LOLP!$D2419+(1-$C2419)*24,LOLP!$B2419),0)</f>
        <v>0</v>
      </c>
      <c r="L2419" s="7">
        <f ca="1">IF($F2419,OFFSET(start_50,LOLP!$D2419+(1-$C2419)*24,LOLP!$B2419),0)</f>
        <v>0</v>
      </c>
      <c r="M2419" s="25">
        <f t="shared" ca="1" si="261"/>
        <v>0</v>
      </c>
      <c r="N2419" s="25">
        <f t="shared" ca="1" si="262"/>
        <v>0</v>
      </c>
      <c r="O2419" s="15" t="e">
        <f t="shared" ca="1" si="263"/>
        <v>#DIV/0!</v>
      </c>
      <c r="P2419" s="15" t="e">
        <f t="shared" ca="1" si="264"/>
        <v>#DIV/0!</v>
      </c>
    </row>
    <row r="2420" spans="1:16" x14ac:dyDescent="0.25">
      <c r="A2420" s="1">
        <f t="shared" si="265"/>
        <v>43201</v>
      </c>
      <c r="B2420" s="7">
        <f t="shared" si="260"/>
        <v>4</v>
      </c>
      <c r="C2420" s="4">
        <f>INDEX(Calendar!$E$3:$E$367,MATCH(LOLP!$A2420,Calendar!$B$3:$B$367,0))</f>
        <v>1</v>
      </c>
      <c r="D2420" s="2">
        <f t="shared" si="266"/>
        <v>17</v>
      </c>
      <c r="E2420" s="36">
        <v>26847</v>
      </c>
      <c r="F2420" s="7">
        <f>IFERROR(IF(INDEX('Temperature Data'!$AA$15:$AA$348,MATCH(LOLP!A2420,'Temperature Data'!$B$15:$B$348,0))&gt;IF(B2420=9,$G$2,LOLP!$F$2),1,0),0)</f>
        <v>0</v>
      </c>
      <c r="G2420" s="7">
        <f>SUMIFS(LOLP!$F$4:$F$8763,$C$4:$C$8763,$C2420,$B$4:$B$8763,$B2420,$D$4:$D$8763,$D2420)</f>
        <v>0</v>
      </c>
      <c r="H2420" s="7">
        <f>COUNTIFS(Calendar!$E$3:$E$367,LOLP!C2420,Calendar!$D$3:$D$367,LOLP!B2420)</f>
        <v>21</v>
      </c>
      <c r="I2420" s="7">
        <f ca="1">IF($F2420=1,OFFSET(start_norps,LOLP!$D2420+(1-$C2420)*24,LOLP!$B2420)*H2420/G2420,0)</f>
        <v>0</v>
      </c>
      <c r="J2420" s="7">
        <f ca="1">IF($F2420=1,OFFSET(start_33,LOLP!$D2420+(1-$C2420)*24,LOLP!$B2420)*H2420/G2420,0)</f>
        <v>0</v>
      </c>
      <c r="K2420" s="7">
        <f ca="1">IF($F2420,OFFSET(start_40,LOLP!$D2420+(1-$C2420)*24,LOLP!$B2420),0)</f>
        <v>0</v>
      </c>
      <c r="L2420" s="7">
        <f ca="1">IF($F2420,OFFSET(start_50,LOLP!$D2420+(1-$C2420)*24,LOLP!$B2420),0)</f>
        <v>0</v>
      </c>
      <c r="M2420" s="25">
        <f t="shared" ca="1" si="261"/>
        <v>0</v>
      </c>
      <c r="N2420" s="25">
        <f t="shared" ca="1" si="262"/>
        <v>0</v>
      </c>
      <c r="O2420" s="15" t="e">
        <f t="shared" ca="1" si="263"/>
        <v>#DIV/0!</v>
      </c>
      <c r="P2420" s="15" t="e">
        <f t="shared" ca="1" si="264"/>
        <v>#DIV/0!</v>
      </c>
    </row>
    <row r="2421" spans="1:16" x14ac:dyDescent="0.25">
      <c r="A2421" s="1">
        <f t="shared" si="265"/>
        <v>43201</v>
      </c>
      <c r="B2421" s="7">
        <f t="shared" si="260"/>
        <v>4</v>
      </c>
      <c r="C2421" s="4">
        <f>INDEX(Calendar!$E$3:$E$367,MATCH(LOLP!$A2421,Calendar!$B$3:$B$367,0))</f>
        <v>1</v>
      </c>
      <c r="D2421" s="2">
        <f t="shared" si="266"/>
        <v>18</v>
      </c>
      <c r="E2421" s="36">
        <v>26977</v>
      </c>
      <c r="F2421" s="7">
        <f>IFERROR(IF(INDEX('Temperature Data'!$AA$15:$AA$348,MATCH(LOLP!A2421,'Temperature Data'!$B$15:$B$348,0))&gt;IF(B2421=9,$G$2,LOLP!$F$2),1,0),0)</f>
        <v>0</v>
      </c>
      <c r="G2421" s="7">
        <f>SUMIFS(LOLP!$F$4:$F$8763,$C$4:$C$8763,$C2421,$B$4:$B$8763,$B2421,$D$4:$D$8763,$D2421)</f>
        <v>0</v>
      </c>
      <c r="H2421" s="7">
        <f>COUNTIFS(Calendar!$E$3:$E$367,LOLP!C2421,Calendar!$D$3:$D$367,LOLP!B2421)</f>
        <v>21</v>
      </c>
      <c r="I2421" s="7">
        <f ca="1">IF($F2421=1,OFFSET(start_norps,LOLP!$D2421+(1-$C2421)*24,LOLP!$B2421)*H2421/G2421,0)</f>
        <v>0</v>
      </c>
      <c r="J2421" s="7">
        <f ca="1">IF($F2421=1,OFFSET(start_33,LOLP!$D2421+(1-$C2421)*24,LOLP!$B2421)*H2421/G2421,0)</f>
        <v>0</v>
      </c>
      <c r="K2421" s="7">
        <f ca="1">IF($F2421,OFFSET(start_40,LOLP!$D2421+(1-$C2421)*24,LOLP!$B2421),0)</f>
        <v>0</v>
      </c>
      <c r="L2421" s="7">
        <f ca="1">IF($F2421,OFFSET(start_50,LOLP!$D2421+(1-$C2421)*24,LOLP!$B2421),0)</f>
        <v>0</v>
      </c>
      <c r="M2421" s="25">
        <f t="shared" ca="1" si="261"/>
        <v>0</v>
      </c>
      <c r="N2421" s="25">
        <f t="shared" ca="1" si="262"/>
        <v>0</v>
      </c>
      <c r="O2421" s="15" t="e">
        <f t="shared" ca="1" si="263"/>
        <v>#DIV/0!</v>
      </c>
      <c r="P2421" s="15" t="e">
        <f t="shared" ca="1" si="264"/>
        <v>#DIV/0!</v>
      </c>
    </row>
    <row r="2422" spans="1:16" x14ac:dyDescent="0.25">
      <c r="A2422" s="1">
        <f t="shared" si="265"/>
        <v>43201</v>
      </c>
      <c r="B2422" s="7">
        <f t="shared" si="260"/>
        <v>4</v>
      </c>
      <c r="C2422" s="4">
        <f>INDEX(Calendar!$E$3:$E$367,MATCH(LOLP!$A2422,Calendar!$B$3:$B$367,0))</f>
        <v>1</v>
      </c>
      <c r="D2422" s="2">
        <f t="shared" si="266"/>
        <v>19</v>
      </c>
      <c r="E2422" s="36">
        <v>27399</v>
      </c>
      <c r="F2422" s="7">
        <f>IFERROR(IF(INDEX('Temperature Data'!$AA$15:$AA$348,MATCH(LOLP!A2422,'Temperature Data'!$B$15:$B$348,0))&gt;IF(B2422=9,$G$2,LOLP!$F$2),1,0),0)</f>
        <v>0</v>
      </c>
      <c r="G2422" s="7">
        <f>SUMIFS(LOLP!$F$4:$F$8763,$C$4:$C$8763,$C2422,$B$4:$B$8763,$B2422,$D$4:$D$8763,$D2422)</f>
        <v>0</v>
      </c>
      <c r="H2422" s="7">
        <f>COUNTIFS(Calendar!$E$3:$E$367,LOLP!C2422,Calendar!$D$3:$D$367,LOLP!B2422)</f>
        <v>21</v>
      </c>
      <c r="I2422" s="7">
        <f ca="1">IF($F2422=1,OFFSET(start_norps,LOLP!$D2422+(1-$C2422)*24,LOLP!$B2422)*H2422/G2422,0)</f>
        <v>0</v>
      </c>
      <c r="J2422" s="7">
        <f ca="1">IF($F2422=1,OFFSET(start_33,LOLP!$D2422+(1-$C2422)*24,LOLP!$B2422)*H2422/G2422,0)</f>
        <v>0</v>
      </c>
      <c r="K2422" s="7">
        <f ca="1">IF($F2422,OFFSET(start_40,LOLP!$D2422+(1-$C2422)*24,LOLP!$B2422),0)</f>
        <v>0</v>
      </c>
      <c r="L2422" s="7">
        <f ca="1">IF($F2422,OFFSET(start_50,LOLP!$D2422+(1-$C2422)*24,LOLP!$B2422),0)</f>
        <v>0</v>
      </c>
      <c r="M2422" s="25">
        <f t="shared" ca="1" si="261"/>
        <v>0</v>
      </c>
      <c r="N2422" s="25">
        <f t="shared" ca="1" si="262"/>
        <v>0</v>
      </c>
      <c r="O2422" s="15" t="e">
        <f t="shared" ca="1" si="263"/>
        <v>#DIV/0!</v>
      </c>
      <c r="P2422" s="15" t="e">
        <f t="shared" ca="1" si="264"/>
        <v>#DIV/0!</v>
      </c>
    </row>
    <row r="2423" spans="1:16" x14ac:dyDescent="0.25">
      <c r="A2423" s="1">
        <f t="shared" si="265"/>
        <v>43201</v>
      </c>
      <c r="B2423" s="7">
        <f t="shared" si="260"/>
        <v>4</v>
      </c>
      <c r="C2423" s="4">
        <f>INDEX(Calendar!$E$3:$E$367,MATCH(LOLP!$A2423,Calendar!$B$3:$B$367,0))</f>
        <v>1</v>
      </c>
      <c r="D2423" s="2">
        <f t="shared" si="266"/>
        <v>20</v>
      </c>
      <c r="E2423" s="36">
        <v>28253</v>
      </c>
      <c r="F2423" s="7">
        <f>IFERROR(IF(INDEX('Temperature Data'!$AA$15:$AA$348,MATCH(LOLP!A2423,'Temperature Data'!$B$15:$B$348,0))&gt;IF(B2423=9,$G$2,LOLP!$F$2),1,0),0)</f>
        <v>0</v>
      </c>
      <c r="G2423" s="7">
        <f>SUMIFS(LOLP!$F$4:$F$8763,$C$4:$C$8763,$C2423,$B$4:$B$8763,$B2423,$D$4:$D$8763,$D2423)</f>
        <v>0</v>
      </c>
      <c r="H2423" s="7">
        <f>COUNTIFS(Calendar!$E$3:$E$367,LOLP!C2423,Calendar!$D$3:$D$367,LOLP!B2423)</f>
        <v>21</v>
      </c>
      <c r="I2423" s="7">
        <f ca="1">IF($F2423=1,OFFSET(start_norps,LOLP!$D2423+(1-$C2423)*24,LOLP!$B2423)*H2423/G2423,0)</f>
        <v>0</v>
      </c>
      <c r="J2423" s="7">
        <f ca="1">IF($F2423=1,OFFSET(start_33,LOLP!$D2423+(1-$C2423)*24,LOLP!$B2423)*H2423/G2423,0)</f>
        <v>0</v>
      </c>
      <c r="K2423" s="7">
        <f ca="1">IF($F2423,OFFSET(start_40,LOLP!$D2423+(1-$C2423)*24,LOLP!$B2423),0)</f>
        <v>0</v>
      </c>
      <c r="L2423" s="7">
        <f ca="1">IF($F2423,OFFSET(start_50,LOLP!$D2423+(1-$C2423)*24,LOLP!$B2423),0)</f>
        <v>0</v>
      </c>
      <c r="M2423" s="25">
        <f t="shared" ca="1" si="261"/>
        <v>0</v>
      </c>
      <c r="N2423" s="25">
        <f t="shared" ca="1" si="262"/>
        <v>0</v>
      </c>
      <c r="O2423" s="15" t="e">
        <f t="shared" ca="1" si="263"/>
        <v>#DIV/0!</v>
      </c>
      <c r="P2423" s="15" t="e">
        <f t="shared" ca="1" si="264"/>
        <v>#DIV/0!</v>
      </c>
    </row>
    <row r="2424" spans="1:16" x14ac:dyDescent="0.25">
      <c r="A2424" s="1">
        <f t="shared" si="265"/>
        <v>43201</v>
      </c>
      <c r="B2424" s="7">
        <f t="shared" si="260"/>
        <v>4</v>
      </c>
      <c r="C2424" s="4">
        <f>INDEX(Calendar!$E$3:$E$367,MATCH(LOLP!$A2424,Calendar!$B$3:$B$367,0))</f>
        <v>1</v>
      </c>
      <c r="D2424" s="2">
        <f t="shared" si="266"/>
        <v>21</v>
      </c>
      <c r="E2424" s="36">
        <v>28187</v>
      </c>
      <c r="F2424" s="7">
        <f>IFERROR(IF(INDEX('Temperature Data'!$AA$15:$AA$348,MATCH(LOLP!A2424,'Temperature Data'!$B$15:$B$348,0))&gt;IF(B2424=9,$G$2,LOLP!$F$2),1,0),0)</f>
        <v>0</v>
      </c>
      <c r="G2424" s="7">
        <f>SUMIFS(LOLP!$F$4:$F$8763,$C$4:$C$8763,$C2424,$B$4:$B$8763,$B2424,$D$4:$D$8763,$D2424)</f>
        <v>0</v>
      </c>
      <c r="H2424" s="7">
        <f>COUNTIFS(Calendar!$E$3:$E$367,LOLP!C2424,Calendar!$D$3:$D$367,LOLP!B2424)</f>
        <v>21</v>
      </c>
      <c r="I2424" s="7">
        <f ca="1">IF($F2424=1,OFFSET(start_norps,LOLP!$D2424+(1-$C2424)*24,LOLP!$B2424)*H2424/G2424,0)</f>
        <v>0</v>
      </c>
      <c r="J2424" s="7">
        <f ca="1">IF($F2424=1,OFFSET(start_33,LOLP!$D2424+(1-$C2424)*24,LOLP!$B2424)*H2424/G2424,0)</f>
        <v>0</v>
      </c>
      <c r="K2424" s="7">
        <f ca="1">IF($F2424,OFFSET(start_40,LOLP!$D2424+(1-$C2424)*24,LOLP!$B2424),0)</f>
        <v>0</v>
      </c>
      <c r="L2424" s="7">
        <f ca="1">IF($F2424,OFFSET(start_50,LOLP!$D2424+(1-$C2424)*24,LOLP!$B2424),0)</f>
        <v>0</v>
      </c>
      <c r="M2424" s="25">
        <f t="shared" ca="1" si="261"/>
        <v>0</v>
      </c>
      <c r="N2424" s="25">
        <f t="shared" ca="1" si="262"/>
        <v>0</v>
      </c>
      <c r="O2424" s="15" t="e">
        <f t="shared" ca="1" si="263"/>
        <v>#DIV/0!</v>
      </c>
      <c r="P2424" s="15" t="e">
        <f t="shared" ca="1" si="264"/>
        <v>#DIV/0!</v>
      </c>
    </row>
    <row r="2425" spans="1:16" x14ac:dyDescent="0.25">
      <c r="A2425" s="1">
        <f t="shared" si="265"/>
        <v>43201</v>
      </c>
      <c r="B2425" s="7">
        <f t="shared" si="260"/>
        <v>4</v>
      </c>
      <c r="C2425" s="4">
        <f>INDEX(Calendar!$E$3:$E$367,MATCH(LOLP!$A2425,Calendar!$B$3:$B$367,0))</f>
        <v>1</v>
      </c>
      <c r="D2425" s="2">
        <f t="shared" si="266"/>
        <v>22</v>
      </c>
      <c r="E2425" s="36">
        <v>26727</v>
      </c>
      <c r="F2425" s="7">
        <f>IFERROR(IF(INDEX('Temperature Data'!$AA$15:$AA$348,MATCH(LOLP!A2425,'Temperature Data'!$B$15:$B$348,0))&gt;IF(B2425=9,$G$2,LOLP!$F$2),1,0),0)</f>
        <v>0</v>
      </c>
      <c r="G2425" s="7">
        <f>SUMIFS(LOLP!$F$4:$F$8763,$C$4:$C$8763,$C2425,$B$4:$B$8763,$B2425,$D$4:$D$8763,$D2425)</f>
        <v>0</v>
      </c>
      <c r="H2425" s="7">
        <f>COUNTIFS(Calendar!$E$3:$E$367,LOLP!C2425,Calendar!$D$3:$D$367,LOLP!B2425)</f>
        <v>21</v>
      </c>
      <c r="I2425" s="7">
        <f ca="1">IF($F2425=1,OFFSET(start_norps,LOLP!$D2425+(1-$C2425)*24,LOLP!$B2425)*H2425/G2425,0)</f>
        <v>0</v>
      </c>
      <c r="J2425" s="7">
        <f ca="1">IF($F2425=1,OFFSET(start_33,LOLP!$D2425+(1-$C2425)*24,LOLP!$B2425)*H2425/G2425,0)</f>
        <v>0</v>
      </c>
      <c r="K2425" s="7">
        <f ca="1">IF($F2425,OFFSET(start_40,LOLP!$D2425+(1-$C2425)*24,LOLP!$B2425),0)</f>
        <v>0</v>
      </c>
      <c r="L2425" s="7">
        <f ca="1">IF($F2425,OFFSET(start_50,LOLP!$D2425+(1-$C2425)*24,LOLP!$B2425),0)</f>
        <v>0</v>
      </c>
      <c r="M2425" s="25">
        <f t="shared" ca="1" si="261"/>
        <v>0</v>
      </c>
      <c r="N2425" s="25">
        <f t="shared" ca="1" si="262"/>
        <v>0</v>
      </c>
      <c r="O2425" s="15" t="e">
        <f t="shared" ca="1" si="263"/>
        <v>#DIV/0!</v>
      </c>
      <c r="P2425" s="15" t="e">
        <f t="shared" ca="1" si="264"/>
        <v>#DIV/0!</v>
      </c>
    </row>
    <row r="2426" spans="1:16" x14ac:dyDescent="0.25">
      <c r="A2426" s="1">
        <f t="shared" si="265"/>
        <v>43201</v>
      </c>
      <c r="B2426" s="7">
        <f t="shared" si="260"/>
        <v>4</v>
      </c>
      <c r="C2426" s="4">
        <f>INDEX(Calendar!$E$3:$E$367,MATCH(LOLP!$A2426,Calendar!$B$3:$B$367,0))</f>
        <v>1</v>
      </c>
      <c r="D2426" s="2">
        <f t="shared" si="266"/>
        <v>23</v>
      </c>
      <c r="E2426" s="36">
        <v>24550</v>
      </c>
      <c r="F2426" s="7">
        <f>IFERROR(IF(INDEX('Temperature Data'!$AA$15:$AA$348,MATCH(LOLP!A2426,'Temperature Data'!$B$15:$B$348,0))&gt;IF(B2426=9,$G$2,LOLP!$F$2),1,0),0)</f>
        <v>0</v>
      </c>
      <c r="G2426" s="7">
        <f>SUMIFS(LOLP!$F$4:$F$8763,$C$4:$C$8763,$C2426,$B$4:$B$8763,$B2426,$D$4:$D$8763,$D2426)</f>
        <v>0</v>
      </c>
      <c r="H2426" s="7">
        <f>COUNTIFS(Calendar!$E$3:$E$367,LOLP!C2426,Calendar!$D$3:$D$367,LOLP!B2426)</f>
        <v>21</v>
      </c>
      <c r="I2426" s="7">
        <f ca="1">IF($F2426=1,OFFSET(start_norps,LOLP!$D2426+(1-$C2426)*24,LOLP!$B2426)*H2426/G2426,0)</f>
        <v>0</v>
      </c>
      <c r="J2426" s="7">
        <f ca="1">IF($F2426=1,OFFSET(start_33,LOLP!$D2426+(1-$C2426)*24,LOLP!$B2426)*H2426/G2426,0)</f>
        <v>0</v>
      </c>
      <c r="K2426" s="7">
        <f ca="1">IF($F2426,OFFSET(start_40,LOLP!$D2426+(1-$C2426)*24,LOLP!$B2426),0)</f>
        <v>0</v>
      </c>
      <c r="L2426" s="7">
        <f ca="1">IF($F2426,OFFSET(start_50,LOLP!$D2426+(1-$C2426)*24,LOLP!$B2426),0)</f>
        <v>0</v>
      </c>
      <c r="M2426" s="25">
        <f t="shared" ca="1" si="261"/>
        <v>0</v>
      </c>
      <c r="N2426" s="25">
        <f t="shared" ca="1" si="262"/>
        <v>0</v>
      </c>
      <c r="O2426" s="15" t="e">
        <f t="shared" ca="1" si="263"/>
        <v>#DIV/0!</v>
      </c>
      <c r="P2426" s="15" t="e">
        <f t="shared" ca="1" si="264"/>
        <v>#DIV/0!</v>
      </c>
    </row>
    <row r="2427" spans="1:16" x14ac:dyDescent="0.25">
      <c r="A2427" s="1">
        <f t="shared" si="265"/>
        <v>43201</v>
      </c>
      <c r="B2427" s="7">
        <f t="shared" si="260"/>
        <v>4</v>
      </c>
      <c r="C2427" s="4">
        <f>INDEX(Calendar!$E$3:$E$367,MATCH(LOLP!$A2427,Calendar!$B$3:$B$367,0))</f>
        <v>1</v>
      </c>
      <c r="D2427" s="2">
        <f t="shared" si="266"/>
        <v>24</v>
      </c>
      <c r="E2427" s="36">
        <v>22663</v>
      </c>
      <c r="F2427" s="7">
        <f>IFERROR(IF(INDEX('Temperature Data'!$AA$15:$AA$348,MATCH(LOLP!A2427,'Temperature Data'!$B$15:$B$348,0))&gt;IF(B2427=9,$G$2,LOLP!$F$2),1,0),0)</f>
        <v>0</v>
      </c>
      <c r="G2427" s="7">
        <f>SUMIFS(LOLP!$F$4:$F$8763,$C$4:$C$8763,$C2427,$B$4:$B$8763,$B2427,$D$4:$D$8763,$D2427)</f>
        <v>0</v>
      </c>
      <c r="H2427" s="7">
        <f>COUNTIFS(Calendar!$E$3:$E$367,LOLP!C2427,Calendar!$D$3:$D$367,LOLP!B2427)</f>
        <v>21</v>
      </c>
      <c r="I2427" s="7">
        <f ca="1">IF($F2427=1,OFFSET(start_norps,LOLP!$D2427+(1-$C2427)*24,LOLP!$B2427)*H2427/G2427,0)</f>
        <v>0</v>
      </c>
      <c r="J2427" s="7">
        <f ca="1">IF($F2427=1,OFFSET(start_33,LOLP!$D2427+(1-$C2427)*24,LOLP!$B2427)*H2427/G2427,0)</f>
        <v>0</v>
      </c>
      <c r="K2427" s="7">
        <f ca="1">IF($F2427,OFFSET(start_40,LOLP!$D2427+(1-$C2427)*24,LOLP!$B2427),0)</f>
        <v>0</v>
      </c>
      <c r="L2427" s="7">
        <f ca="1">IF($F2427,OFFSET(start_50,LOLP!$D2427+(1-$C2427)*24,LOLP!$B2427),0)</f>
        <v>0</v>
      </c>
      <c r="M2427" s="25">
        <f t="shared" ca="1" si="261"/>
        <v>0</v>
      </c>
      <c r="N2427" s="25">
        <f t="shared" ca="1" si="262"/>
        <v>0</v>
      </c>
      <c r="O2427" s="15" t="e">
        <f t="shared" ca="1" si="263"/>
        <v>#DIV/0!</v>
      </c>
      <c r="P2427" s="15" t="e">
        <f t="shared" ca="1" si="264"/>
        <v>#DIV/0!</v>
      </c>
    </row>
    <row r="2428" spans="1:16" x14ac:dyDescent="0.25">
      <c r="A2428" s="1">
        <f t="shared" si="265"/>
        <v>43202</v>
      </c>
      <c r="B2428" s="7">
        <f t="shared" si="260"/>
        <v>4</v>
      </c>
      <c r="C2428" s="4">
        <f>INDEX(Calendar!$E$3:$E$367,MATCH(LOLP!$A2428,Calendar!$B$3:$B$367,0))</f>
        <v>1</v>
      </c>
      <c r="D2428" s="2">
        <f t="shared" si="266"/>
        <v>1</v>
      </c>
      <c r="E2428" s="36">
        <v>21875</v>
      </c>
      <c r="F2428" s="7">
        <f>IFERROR(IF(INDEX('Temperature Data'!$AA$15:$AA$348,MATCH(LOLP!A2428,'Temperature Data'!$B$15:$B$348,0))&gt;IF(B2428=9,$G$2,LOLP!$F$2),1,0),0)</f>
        <v>0</v>
      </c>
      <c r="G2428" s="7">
        <f>SUMIFS(LOLP!$F$4:$F$8763,$C$4:$C$8763,$C2428,$B$4:$B$8763,$B2428,$D$4:$D$8763,$D2428)</f>
        <v>0</v>
      </c>
      <c r="H2428" s="7">
        <f>COUNTIFS(Calendar!$E$3:$E$367,LOLP!C2428,Calendar!$D$3:$D$367,LOLP!B2428)</f>
        <v>21</v>
      </c>
      <c r="I2428" s="7">
        <f ca="1">IF($F2428=1,OFFSET(start_norps,LOLP!$D2428+(1-$C2428)*24,LOLP!$B2428)*H2428/G2428,0)</f>
        <v>0</v>
      </c>
      <c r="J2428" s="7">
        <f ca="1">IF($F2428=1,OFFSET(start_33,LOLP!$D2428+(1-$C2428)*24,LOLP!$B2428)*H2428/G2428,0)</f>
        <v>0</v>
      </c>
      <c r="K2428" s="7">
        <f ca="1">IF($F2428,OFFSET(start_40,LOLP!$D2428+(1-$C2428)*24,LOLP!$B2428),0)</f>
        <v>0</v>
      </c>
      <c r="L2428" s="7">
        <f ca="1">IF($F2428,OFFSET(start_50,LOLP!$D2428+(1-$C2428)*24,LOLP!$B2428),0)</f>
        <v>0</v>
      </c>
      <c r="M2428" s="25">
        <f t="shared" ca="1" si="261"/>
        <v>0</v>
      </c>
      <c r="N2428" s="25">
        <f t="shared" ca="1" si="262"/>
        <v>0</v>
      </c>
      <c r="O2428" s="15" t="e">
        <f t="shared" ca="1" si="263"/>
        <v>#DIV/0!</v>
      </c>
      <c r="P2428" s="15" t="e">
        <f t="shared" ca="1" si="264"/>
        <v>#DIV/0!</v>
      </c>
    </row>
    <row r="2429" spans="1:16" x14ac:dyDescent="0.25">
      <c r="A2429" s="1">
        <f t="shared" si="265"/>
        <v>43202</v>
      </c>
      <c r="B2429" s="7">
        <f t="shared" si="260"/>
        <v>4</v>
      </c>
      <c r="C2429" s="4">
        <f>INDEX(Calendar!$E$3:$E$367,MATCH(LOLP!$A2429,Calendar!$B$3:$B$367,0))</f>
        <v>1</v>
      </c>
      <c r="D2429" s="2">
        <f t="shared" si="266"/>
        <v>2</v>
      </c>
      <c r="E2429" s="36">
        <v>21261</v>
      </c>
      <c r="F2429" s="7">
        <f>IFERROR(IF(INDEX('Temperature Data'!$AA$15:$AA$348,MATCH(LOLP!A2429,'Temperature Data'!$B$15:$B$348,0))&gt;IF(B2429=9,$G$2,LOLP!$F$2),1,0),0)</f>
        <v>0</v>
      </c>
      <c r="G2429" s="7">
        <f>SUMIFS(LOLP!$F$4:$F$8763,$C$4:$C$8763,$C2429,$B$4:$B$8763,$B2429,$D$4:$D$8763,$D2429)</f>
        <v>0</v>
      </c>
      <c r="H2429" s="7">
        <f>COUNTIFS(Calendar!$E$3:$E$367,LOLP!C2429,Calendar!$D$3:$D$367,LOLP!B2429)</f>
        <v>21</v>
      </c>
      <c r="I2429" s="7">
        <f ca="1">IF($F2429=1,OFFSET(start_norps,LOLP!$D2429+(1-$C2429)*24,LOLP!$B2429)*H2429/G2429,0)</f>
        <v>0</v>
      </c>
      <c r="J2429" s="7">
        <f ca="1">IF($F2429=1,OFFSET(start_33,LOLP!$D2429+(1-$C2429)*24,LOLP!$B2429)*H2429/G2429,0)</f>
        <v>0</v>
      </c>
      <c r="K2429" s="7">
        <f ca="1">IF($F2429,OFFSET(start_40,LOLP!$D2429+(1-$C2429)*24,LOLP!$B2429),0)</f>
        <v>0</v>
      </c>
      <c r="L2429" s="7">
        <f ca="1">IF($F2429,OFFSET(start_50,LOLP!$D2429+(1-$C2429)*24,LOLP!$B2429),0)</f>
        <v>0</v>
      </c>
      <c r="M2429" s="25">
        <f t="shared" ca="1" si="261"/>
        <v>0</v>
      </c>
      <c r="N2429" s="25">
        <f t="shared" ca="1" si="262"/>
        <v>0</v>
      </c>
      <c r="O2429" s="15" t="e">
        <f t="shared" ca="1" si="263"/>
        <v>#DIV/0!</v>
      </c>
      <c r="P2429" s="15" t="e">
        <f t="shared" ca="1" si="264"/>
        <v>#DIV/0!</v>
      </c>
    </row>
    <row r="2430" spans="1:16" x14ac:dyDescent="0.25">
      <c r="A2430" s="1">
        <f t="shared" si="265"/>
        <v>43202</v>
      </c>
      <c r="B2430" s="7">
        <f t="shared" si="260"/>
        <v>4</v>
      </c>
      <c r="C2430" s="4">
        <f>INDEX(Calendar!$E$3:$E$367,MATCH(LOLP!$A2430,Calendar!$B$3:$B$367,0))</f>
        <v>1</v>
      </c>
      <c r="D2430" s="2">
        <f t="shared" si="266"/>
        <v>3</v>
      </c>
      <c r="E2430" s="36">
        <v>20873</v>
      </c>
      <c r="F2430" s="7">
        <f>IFERROR(IF(INDEX('Temperature Data'!$AA$15:$AA$348,MATCH(LOLP!A2430,'Temperature Data'!$B$15:$B$348,0))&gt;IF(B2430=9,$G$2,LOLP!$F$2),1,0),0)</f>
        <v>0</v>
      </c>
      <c r="G2430" s="7">
        <f>SUMIFS(LOLP!$F$4:$F$8763,$C$4:$C$8763,$C2430,$B$4:$B$8763,$B2430,$D$4:$D$8763,$D2430)</f>
        <v>0</v>
      </c>
      <c r="H2430" s="7">
        <f>COUNTIFS(Calendar!$E$3:$E$367,LOLP!C2430,Calendar!$D$3:$D$367,LOLP!B2430)</f>
        <v>21</v>
      </c>
      <c r="I2430" s="7">
        <f ca="1">IF($F2430=1,OFFSET(start_norps,LOLP!$D2430+(1-$C2430)*24,LOLP!$B2430)*H2430/G2430,0)</f>
        <v>0</v>
      </c>
      <c r="J2430" s="7">
        <f ca="1">IF($F2430=1,OFFSET(start_33,LOLP!$D2430+(1-$C2430)*24,LOLP!$B2430)*H2430/G2430,0)</f>
        <v>0</v>
      </c>
      <c r="K2430" s="7">
        <f ca="1">IF($F2430,OFFSET(start_40,LOLP!$D2430+(1-$C2430)*24,LOLP!$B2430),0)</f>
        <v>0</v>
      </c>
      <c r="L2430" s="7">
        <f ca="1">IF($F2430,OFFSET(start_50,LOLP!$D2430+(1-$C2430)*24,LOLP!$B2430),0)</f>
        <v>0</v>
      </c>
      <c r="M2430" s="25">
        <f t="shared" ca="1" si="261"/>
        <v>0</v>
      </c>
      <c r="N2430" s="25">
        <f t="shared" ca="1" si="262"/>
        <v>0</v>
      </c>
      <c r="O2430" s="15" t="e">
        <f t="shared" ca="1" si="263"/>
        <v>#DIV/0!</v>
      </c>
      <c r="P2430" s="15" t="e">
        <f t="shared" ca="1" si="264"/>
        <v>#DIV/0!</v>
      </c>
    </row>
    <row r="2431" spans="1:16" x14ac:dyDescent="0.25">
      <c r="A2431" s="1">
        <f t="shared" si="265"/>
        <v>43202</v>
      </c>
      <c r="B2431" s="7">
        <f t="shared" si="260"/>
        <v>4</v>
      </c>
      <c r="C2431" s="4">
        <f>INDEX(Calendar!$E$3:$E$367,MATCH(LOLP!$A2431,Calendar!$B$3:$B$367,0))</f>
        <v>1</v>
      </c>
      <c r="D2431" s="2">
        <f t="shared" si="266"/>
        <v>4</v>
      </c>
      <c r="E2431" s="36">
        <v>20725</v>
      </c>
      <c r="F2431" s="7">
        <f>IFERROR(IF(INDEX('Temperature Data'!$AA$15:$AA$348,MATCH(LOLP!A2431,'Temperature Data'!$B$15:$B$348,0))&gt;IF(B2431=9,$G$2,LOLP!$F$2),1,0),0)</f>
        <v>0</v>
      </c>
      <c r="G2431" s="7">
        <f>SUMIFS(LOLP!$F$4:$F$8763,$C$4:$C$8763,$C2431,$B$4:$B$8763,$B2431,$D$4:$D$8763,$D2431)</f>
        <v>0</v>
      </c>
      <c r="H2431" s="7">
        <f>COUNTIFS(Calendar!$E$3:$E$367,LOLP!C2431,Calendar!$D$3:$D$367,LOLP!B2431)</f>
        <v>21</v>
      </c>
      <c r="I2431" s="7">
        <f ca="1">IF($F2431=1,OFFSET(start_norps,LOLP!$D2431+(1-$C2431)*24,LOLP!$B2431)*H2431/G2431,0)</f>
        <v>0</v>
      </c>
      <c r="J2431" s="7">
        <f ca="1">IF($F2431=1,OFFSET(start_33,LOLP!$D2431+(1-$C2431)*24,LOLP!$B2431)*H2431/G2431,0)</f>
        <v>0</v>
      </c>
      <c r="K2431" s="7">
        <f ca="1">IF($F2431,OFFSET(start_40,LOLP!$D2431+(1-$C2431)*24,LOLP!$B2431),0)</f>
        <v>0</v>
      </c>
      <c r="L2431" s="7">
        <f ca="1">IF($F2431,OFFSET(start_50,LOLP!$D2431+(1-$C2431)*24,LOLP!$B2431),0)</f>
        <v>0</v>
      </c>
      <c r="M2431" s="25">
        <f t="shared" ca="1" si="261"/>
        <v>0</v>
      </c>
      <c r="N2431" s="25">
        <f t="shared" ca="1" si="262"/>
        <v>0</v>
      </c>
      <c r="O2431" s="15" t="e">
        <f t="shared" ca="1" si="263"/>
        <v>#DIV/0!</v>
      </c>
      <c r="P2431" s="15" t="e">
        <f t="shared" ca="1" si="264"/>
        <v>#DIV/0!</v>
      </c>
    </row>
    <row r="2432" spans="1:16" x14ac:dyDescent="0.25">
      <c r="A2432" s="1">
        <f t="shared" si="265"/>
        <v>43202</v>
      </c>
      <c r="B2432" s="7">
        <f t="shared" si="260"/>
        <v>4</v>
      </c>
      <c r="C2432" s="4">
        <f>INDEX(Calendar!$E$3:$E$367,MATCH(LOLP!$A2432,Calendar!$B$3:$B$367,0))</f>
        <v>1</v>
      </c>
      <c r="D2432" s="2">
        <f t="shared" si="266"/>
        <v>5</v>
      </c>
      <c r="E2432" s="36">
        <v>20733</v>
      </c>
      <c r="F2432" s="7">
        <f>IFERROR(IF(INDEX('Temperature Data'!$AA$15:$AA$348,MATCH(LOLP!A2432,'Temperature Data'!$B$15:$B$348,0))&gt;IF(B2432=9,$G$2,LOLP!$F$2),1,0),0)</f>
        <v>0</v>
      </c>
      <c r="G2432" s="7">
        <f>SUMIFS(LOLP!$F$4:$F$8763,$C$4:$C$8763,$C2432,$B$4:$B$8763,$B2432,$D$4:$D$8763,$D2432)</f>
        <v>0</v>
      </c>
      <c r="H2432" s="7">
        <f>COUNTIFS(Calendar!$E$3:$E$367,LOLP!C2432,Calendar!$D$3:$D$367,LOLP!B2432)</f>
        <v>21</v>
      </c>
      <c r="I2432" s="7">
        <f ca="1">IF($F2432=1,OFFSET(start_norps,LOLP!$D2432+(1-$C2432)*24,LOLP!$B2432)*H2432/G2432,0)</f>
        <v>0</v>
      </c>
      <c r="J2432" s="7">
        <f ca="1">IF($F2432=1,OFFSET(start_33,LOLP!$D2432+(1-$C2432)*24,LOLP!$B2432)*H2432/G2432,0)</f>
        <v>0</v>
      </c>
      <c r="K2432" s="7">
        <f ca="1">IF($F2432,OFFSET(start_40,LOLP!$D2432+(1-$C2432)*24,LOLP!$B2432),0)</f>
        <v>0</v>
      </c>
      <c r="L2432" s="7">
        <f ca="1">IF($F2432,OFFSET(start_50,LOLP!$D2432+(1-$C2432)*24,LOLP!$B2432),0)</f>
        <v>0</v>
      </c>
      <c r="M2432" s="25">
        <f t="shared" ca="1" si="261"/>
        <v>0</v>
      </c>
      <c r="N2432" s="25">
        <f t="shared" ca="1" si="262"/>
        <v>0</v>
      </c>
      <c r="O2432" s="15" t="e">
        <f t="shared" ca="1" si="263"/>
        <v>#DIV/0!</v>
      </c>
      <c r="P2432" s="15" t="e">
        <f t="shared" ca="1" si="264"/>
        <v>#DIV/0!</v>
      </c>
    </row>
    <row r="2433" spans="1:16" x14ac:dyDescent="0.25">
      <c r="A2433" s="1">
        <f t="shared" si="265"/>
        <v>43202</v>
      </c>
      <c r="B2433" s="7">
        <f t="shared" si="260"/>
        <v>4</v>
      </c>
      <c r="C2433" s="4">
        <f>INDEX(Calendar!$E$3:$E$367,MATCH(LOLP!$A2433,Calendar!$B$3:$B$367,0))</f>
        <v>1</v>
      </c>
      <c r="D2433" s="2">
        <f t="shared" si="266"/>
        <v>6</v>
      </c>
      <c r="E2433" s="36">
        <v>21835</v>
      </c>
      <c r="F2433" s="7">
        <f>IFERROR(IF(INDEX('Temperature Data'!$AA$15:$AA$348,MATCH(LOLP!A2433,'Temperature Data'!$B$15:$B$348,0))&gt;IF(B2433=9,$G$2,LOLP!$F$2),1,0),0)</f>
        <v>0</v>
      </c>
      <c r="G2433" s="7">
        <f>SUMIFS(LOLP!$F$4:$F$8763,$C$4:$C$8763,$C2433,$B$4:$B$8763,$B2433,$D$4:$D$8763,$D2433)</f>
        <v>0</v>
      </c>
      <c r="H2433" s="7">
        <f>COUNTIFS(Calendar!$E$3:$E$367,LOLP!C2433,Calendar!$D$3:$D$367,LOLP!B2433)</f>
        <v>21</v>
      </c>
      <c r="I2433" s="7">
        <f ca="1">IF($F2433=1,OFFSET(start_norps,LOLP!$D2433+(1-$C2433)*24,LOLP!$B2433)*H2433/G2433,0)</f>
        <v>0</v>
      </c>
      <c r="J2433" s="7">
        <f ca="1">IF($F2433=1,OFFSET(start_33,LOLP!$D2433+(1-$C2433)*24,LOLP!$B2433)*H2433/G2433,0)</f>
        <v>0</v>
      </c>
      <c r="K2433" s="7">
        <f ca="1">IF($F2433,OFFSET(start_40,LOLP!$D2433+(1-$C2433)*24,LOLP!$B2433),0)</f>
        <v>0</v>
      </c>
      <c r="L2433" s="7">
        <f ca="1">IF($F2433,OFFSET(start_50,LOLP!$D2433+(1-$C2433)*24,LOLP!$B2433),0)</f>
        <v>0</v>
      </c>
      <c r="M2433" s="25">
        <f t="shared" ca="1" si="261"/>
        <v>0</v>
      </c>
      <c r="N2433" s="25">
        <f t="shared" ca="1" si="262"/>
        <v>0</v>
      </c>
      <c r="O2433" s="15" t="e">
        <f t="shared" ca="1" si="263"/>
        <v>#DIV/0!</v>
      </c>
      <c r="P2433" s="15" t="e">
        <f t="shared" ca="1" si="264"/>
        <v>#DIV/0!</v>
      </c>
    </row>
    <row r="2434" spans="1:16" x14ac:dyDescent="0.25">
      <c r="A2434" s="1">
        <f t="shared" si="265"/>
        <v>43202</v>
      </c>
      <c r="B2434" s="7">
        <f t="shared" si="260"/>
        <v>4</v>
      </c>
      <c r="C2434" s="4">
        <f>INDEX(Calendar!$E$3:$E$367,MATCH(LOLP!$A2434,Calendar!$B$3:$B$367,0))</f>
        <v>1</v>
      </c>
      <c r="D2434" s="2">
        <f t="shared" si="266"/>
        <v>7</v>
      </c>
      <c r="E2434" s="36">
        <v>23907</v>
      </c>
      <c r="F2434" s="7">
        <f>IFERROR(IF(INDEX('Temperature Data'!$AA$15:$AA$348,MATCH(LOLP!A2434,'Temperature Data'!$B$15:$B$348,0))&gt;IF(B2434=9,$G$2,LOLP!$F$2),1,0),0)</f>
        <v>0</v>
      </c>
      <c r="G2434" s="7">
        <f>SUMIFS(LOLP!$F$4:$F$8763,$C$4:$C$8763,$C2434,$B$4:$B$8763,$B2434,$D$4:$D$8763,$D2434)</f>
        <v>0</v>
      </c>
      <c r="H2434" s="7">
        <f>COUNTIFS(Calendar!$E$3:$E$367,LOLP!C2434,Calendar!$D$3:$D$367,LOLP!B2434)</f>
        <v>21</v>
      </c>
      <c r="I2434" s="7">
        <f ca="1">IF($F2434=1,OFFSET(start_norps,LOLP!$D2434+(1-$C2434)*24,LOLP!$B2434)*H2434/G2434,0)</f>
        <v>0</v>
      </c>
      <c r="J2434" s="7">
        <f ca="1">IF($F2434=1,OFFSET(start_33,LOLP!$D2434+(1-$C2434)*24,LOLP!$B2434)*H2434/G2434,0)</f>
        <v>0</v>
      </c>
      <c r="K2434" s="7">
        <f ca="1">IF($F2434,OFFSET(start_40,LOLP!$D2434+(1-$C2434)*24,LOLP!$B2434),0)</f>
        <v>0</v>
      </c>
      <c r="L2434" s="7">
        <f ca="1">IF($F2434,OFFSET(start_50,LOLP!$D2434+(1-$C2434)*24,LOLP!$B2434),0)</f>
        <v>0</v>
      </c>
      <c r="M2434" s="25">
        <f t="shared" ca="1" si="261"/>
        <v>0</v>
      </c>
      <c r="N2434" s="25">
        <f t="shared" ca="1" si="262"/>
        <v>0</v>
      </c>
      <c r="O2434" s="15" t="e">
        <f t="shared" ca="1" si="263"/>
        <v>#DIV/0!</v>
      </c>
      <c r="P2434" s="15" t="e">
        <f t="shared" ca="1" si="264"/>
        <v>#DIV/0!</v>
      </c>
    </row>
    <row r="2435" spans="1:16" x14ac:dyDescent="0.25">
      <c r="A2435" s="1">
        <f t="shared" si="265"/>
        <v>43202</v>
      </c>
      <c r="B2435" s="7">
        <f t="shared" si="260"/>
        <v>4</v>
      </c>
      <c r="C2435" s="4">
        <f>INDEX(Calendar!$E$3:$E$367,MATCH(LOLP!$A2435,Calendar!$B$3:$B$367,0))</f>
        <v>1</v>
      </c>
      <c r="D2435" s="2">
        <f t="shared" si="266"/>
        <v>8</v>
      </c>
      <c r="E2435" s="36">
        <v>24831</v>
      </c>
      <c r="F2435" s="7">
        <f>IFERROR(IF(INDEX('Temperature Data'!$AA$15:$AA$348,MATCH(LOLP!A2435,'Temperature Data'!$B$15:$B$348,0))&gt;IF(B2435=9,$G$2,LOLP!$F$2),1,0),0)</f>
        <v>0</v>
      </c>
      <c r="G2435" s="7">
        <f>SUMIFS(LOLP!$F$4:$F$8763,$C$4:$C$8763,$C2435,$B$4:$B$8763,$B2435,$D$4:$D$8763,$D2435)</f>
        <v>0</v>
      </c>
      <c r="H2435" s="7">
        <f>COUNTIFS(Calendar!$E$3:$E$367,LOLP!C2435,Calendar!$D$3:$D$367,LOLP!B2435)</f>
        <v>21</v>
      </c>
      <c r="I2435" s="7">
        <f ca="1">IF($F2435=1,OFFSET(start_norps,LOLP!$D2435+(1-$C2435)*24,LOLP!$B2435)*H2435/G2435,0)</f>
        <v>0</v>
      </c>
      <c r="J2435" s="7">
        <f ca="1">IF($F2435=1,OFFSET(start_33,LOLP!$D2435+(1-$C2435)*24,LOLP!$B2435)*H2435/G2435,0)</f>
        <v>0</v>
      </c>
      <c r="K2435" s="7">
        <f ca="1">IF($F2435,OFFSET(start_40,LOLP!$D2435+(1-$C2435)*24,LOLP!$B2435),0)</f>
        <v>0</v>
      </c>
      <c r="L2435" s="7">
        <f ca="1">IF($F2435,OFFSET(start_50,LOLP!$D2435+(1-$C2435)*24,LOLP!$B2435),0)</f>
        <v>0</v>
      </c>
      <c r="M2435" s="25">
        <f t="shared" ca="1" si="261"/>
        <v>0</v>
      </c>
      <c r="N2435" s="25">
        <f t="shared" ca="1" si="262"/>
        <v>0</v>
      </c>
      <c r="O2435" s="15" t="e">
        <f t="shared" ca="1" si="263"/>
        <v>#DIV/0!</v>
      </c>
      <c r="P2435" s="15" t="e">
        <f t="shared" ca="1" si="264"/>
        <v>#DIV/0!</v>
      </c>
    </row>
    <row r="2436" spans="1:16" x14ac:dyDescent="0.25">
      <c r="A2436" s="1">
        <f t="shared" si="265"/>
        <v>43202</v>
      </c>
      <c r="B2436" s="7">
        <f t="shared" si="260"/>
        <v>4</v>
      </c>
      <c r="C2436" s="4">
        <f>INDEX(Calendar!$E$3:$E$367,MATCH(LOLP!$A2436,Calendar!$B$3:$B$367,0))</f>
        <v>1</v>
      </c>
      <c r="D2436" s="2">
        <f t="shared" si="266"/>
        <v>9</v>
      </c>
      <c r="E2436" s="36">
        <v>24969</v>
      </c>
      <c r="F2436" s="7">
        <f>IFERROR(IF(INDEX('Temperature Data'!$AA$15:$AA$348,MATCH(LOLP!A2436,'Temperature Data'!$B$15:$B$348,0))&gt;IF(B2436=9,$G$2,LOLP!$F$2),1,0),0)</f>
        <v>0</v>
      </c>
      <c r="G2436" s="7">
        <f>SUMIFS(LOLP!$F$4:$F$8763,$C$4:$C$8763,$C2436,$B$4:$B$8763,$B2436,$D$4:$D$8763,$D2436)</f>
        <v>0</v>
      </c>
      <c r="H2436" s="7">
        <f>COUNTIFS(Calendar!$E$3:$E$367,LOLP!C2436,Calendar!$D$3:$D$367,LOLP!B2436)</f>
        <v>21</v>
      </c>
      <c r="I2436" s="7">
        <f ca="1">IF($F2436=1,OFFSET(start_norps,LOLP!$D2436+(1-$C2436)*24,LOLP!$B2436)*H2436/G2436,0)</f>
        <v>0</v>
      </c>
      <c r="J2436" s="7">
        <f ca="1">IF($F2436=1,OFFSET(start_33,LOLP!$D2436+(1-$C2436)*24,LOLP!$B2436)*H2436/G2436,0)</f>
        <v>0</v>
      </c>
      <c r="K2436" s="7">
        <f ca="1">IF($F2436,OFFSET(start_40,LOLP!$D2436+(1-$C2436)*24,LOLP!$B2436),0)</f>
        <v>0</v>
      </c>
      <c r="L2436" s="7">
        <f ca="1">IF($F2436,OFFSET(start_50,LOLP!$D2436+(1-$C2436)*24,LOLP!$B2436),0)</f>
        <v>0</v>
      </c>
      <c r="M2436" s="25">
        <f t="shared" ca="1" si="261"/>
        <v>0</v>
      </c>
      <c r="N2436" s="25">
        <f t="shared" ca="1" si="262"/>
        <v>0</v>
      </c>
      <c r="O2436" s="15" t="e">
        <f t="shared" ca="1" si="263"/>
        <v>#DIV/0!</v>
      </c>
      <c r="P2436" s="15" t="e">
        <f t="shared" ca="1" si="264"/>
        <v>#DIV/0!</v>
      </c>
    </row>
    <row r="2437" spans="1:16" x14ac:dyDescent="0.25">
      <c r="A2437" s="1">
        <f t="shared" si="265"/>
        <v>43202</v>
      </c>
      <c r="B2437" s="7">
        <f t="shared" ref="B2437:B2500" si="267">MONTH(A2437)</f>
        <v>4</v>
      </c>
      <c r="C2437" s="4">
        <f>INDEX(Calendar!$E$3:$E$367,MATCH(LOLP!$A2437,Calendar!$B$3:$B$367,0))</f>
        <v>1</v>
      </c>
      <c r="D2437" s="2">
        <f t="shared" si="266"/>
        <v>10</v>
      </c>
      <c r="E2437" s="36">
        <v>24813</v>
      </c>
      <c r="F2437" s="7">
        <f>IFERROR(IF(INDEX('Temperature Data'!$AA$15:$AA$348,MATCH(LOLP!A2437,'Temperature Data'!$B$15:$B$348,0))&gt;IF(B2437=9,$G$2,LOLP!$F$2),1,0),0)</f>
        <v>0</v>
      </c>
      <c r="G2437" s="7">
        <f>SUMIFS(LOLP!$F$4:$F$8763,$C$4:$C$8763,$C2437,$B$4:$B$8763,$B2437,$D$4:$D$8763,$D2437)</f>
        <v>0</v>
      </c>
      <c r="H2437" s="7">
        <f>COUNTIFS(Calendar!$E$3:$E$367,LOLP!C2437,Calendar!$D$3:$D$367,LOLP!B2437)</f>
        <v>21</v>
      </c>
      <c r="I2437" s="7">
        <f ca="1">IF($F2437=1,OFFSET(start_norps,LOLP!$D2437+(1-$C2437)*24,LOLP!$B2437)*H2437/G2437,0)</f>
        <v>0</v>
      </c>
      <c r="J2437" s="7">
        <f ca="1">IF($F2437=1,OFFSET(start_33,LOLP!$D2437+(1-$C2437)*24,LOLP!$B2437)*H2437/G2437,0)</f>
        <v>0</v>
      </c>
      <c r="K2437" s="7">
        <f ca="1">IF($F2437,OFFSET(start_40,LOLP!$D2437+(1-$C2437)*24,LOLP!$B2437),0)</f>
        <v>0</v>
      </c>
      <c r="L2437" s="7">
        <f ca="1">IF($F2437,OFFSET(start_50,LOLP!$D2437+(1-$C2437)*24,LOLP!$B2437),0)</f>
        <v>0</v>
      </c>
      <c r="M2437" s="25">
        <f t="shared" ref="M2437:M2500" ca="1" si="268">I2437/I$8764</f>
        <v>0</v>
      </c>
      <c r="N2437" s="25">
        <f t="shared" ref="N2437:N2500" ca="1" si="269">J2437/J$8764</f>
        <v>0</v>
      </c>
      <c r="O2437" s="15" t="e">
        <f t="shared" ref="O2437:O2500" ca="1" si="270">K2437/K$8764</f>
        <v>#DIV/0!</v>
      </c>
      <c r="P2437" s="15" t="e">
        <f t="shared" ref="P2437:P2500" ca="1" si="271">L2437/L$8764</f>
        <v>#DIV/0!</v>
      </c>
    </row>
    <row r="2438" spans="1:16" x14ac:dyDescent="0.25">
      <c r="A2438" s="1">
        <f t="shared" si="265"/>
        <v>43202</v>
      </c>
      <c r="B2438" s="7">
        <f t="shared" si="267"/>
        <v>4</v>
      </c>
      <c r="C2438" s="4">
        <f>INDEX(Calendar!$E$3:$E$367,MATCH(LOLP!$A2438,Calendar!$B$3:$B$367,0))</f>
        <v>1</v>
      </c>
      <c r="D2438" s="2">
        <f t="shared" si="266"/>
        <v>11</v>
      </c>
      <c r="E2438" s="36">
        <v>24205</v>
      </c>
      <c r="F2438" s="7">
        <f>IFERROR(IF(INDEX('Temperature Data'!$AA$15:$AA$348,MATCH(LOLP!A2438,'Temperature Data'!$B$15:$B$348,0))&gt;IF(B2438=9,$G$2,LOLP!$F$2),1,0),0)</f>
        <v>0</v>
      </c>
      <c r="G2438" s="7">
        <f>SUMIFS(LOLP!$F$4:$F$8763,$C$4:$C$8763,$C2438,$B$4:$B$8763,$B2438,$D$4:$D$8763,$D2438)</f>
        <v>0</v>
      </c>
      <c r="H2438" s="7">
        <f>COUNTIFS(Calendar!$E$3:$E$367,LOLP!C2438,Calendar!$D$3:$D$367,LOLP!B2438)</f>
        <v>21</v>
      </c>
      <c r="I2438" s="7">
        <f ca="1">IF($F2438=1,OFFSET(start_norps,LOLP!$D2438+(1-$C2438)*24,LOLP!$B2438)*H2438/G2438,0)</f>
        <v>0</v>
      </c>
      <c r="J2438" s="7">
        <f ca="1">IF($F2438=1,OFFSET(start_33,LOLP!$D2438+(1-$C2438)*24,LOLP!$B2438)*H2438/G2438,0)</f>
        <v>0</v>
      </c>
      <c r="K2438" s="7">
        <f ca="1">IF($F2438,OFFSET(start_40,LOLP!$D2438+(1-$C2438)*24,LOLP!$B2438),0)</f>
        <v>0</v>
      </c>
      <c r="L2438" s="7">
        <f ca="1">IF($F2438,OFFSET(start_50,LOLP!$D2438+(1-$C2438)*24,LOLP!$B2438),0)</f>
        <v>0</v>
      </c>
      <c r="M2438" s="25">
        <f t="shared" ca="1" si="268"/>
        <v>0</v>
      </c>
      <c r="N2438" s="25">
        <f t="shared" ca="1" si="269"/>
        <v>0</v>
      </c>
      <c r="O2438" s="15" t="e">
        <f t="shared" ca="1" si="270"/>
        <v>#DIV/0!</v>
      </c>
      <c r="P2438" s="15" t="e">
        <f t="shared" ca="1" si="271"/>
        <v>#DIV/0!</v>
      </c>
    </row>
    <row r="2439" spans="1:16" x14ac:dyDescent="0.25">
      <c r="A2439" s="1">
        <f t="shared" si="265"/>
        <v>43202</v>
      </c>
      <c r="B2439" s="7">
        <f t="shared" si="267"/>
        <v>4</v>
      </c>
      <c r="C2439" s="4">
        <f>INDEX(Calendar!$E$3:$E$367,MATCH(LOLP!$A2439,Calendar!$B$3:$B$367,0))</f>
        <v>1</v>
      </c>
      <c r="D2439" s="2">
        <f t="shared" si="266"/>
        <v>12</v>
      </c>
      <c r="E2439" s="36">
        <v>23690</v>
      </c>
      <c r="F2439" s="7">
        <f>IFERROR(IF(INDEX('Temperature Data'!$AA$15:$AA$348,MATCH(LOLP!A2439,'Temperature Data'!$B$15:$B$348,0))&gt;IF(B2439=9,$G$2,LOLP!$F$2),1,0),0)</f>
        <v>0</v>
      </c>
      <c r="G2439" s="7">
        <f>SUMIFS(LOLP!$F$4:$F$8763,$C$4:$C$8763,$C2439,$B$4:$B$8763,$B2439,$D$4:$D$8763,$D2439)</f>
        <v>0</v>
      </c>
      <c r="H2439" s="7">
        <f>COUNTIFS(Calendar!$E$3:$E$367,LOLP!C2439,Calendar!$D$3:$D$367,LOLP!B2439)</f>
        <v>21</v>
      </c>
      <c r="I2439" s="7">
        <f ca="1">IF($F2439=1,OFFSET(start_norps,LOLP!$D2439+(1-$C2439)*24,LOLP!$B2439)*H2439/G2439,0)</f>
        <v>0</v>
      </c>
      <c r="J2439" s="7">
        <f ca="1">IF($F2439=1,OFFSET(start_33,LOLP!$D2439+(1-$C2439)*24,LOLP!$B2439)*H2439/G2439,0)</f>
        <v>0</v>
      </c>
      <c r="K2439" s="7">
        <f ca="1">IF($F2439,OFFSET(start_40,LOLP!$D2439+(1-$C2439)*24,LOLP!$B2439),0)</f>
        <v>0</v>
      </c>
      <c r="L2439" s="7">
        <f ca="1">IF($F2439,OFFSET(start_50,LOLP!$D2439+(1-$C2439)*24,LOLP!$B2439),0)</f>
        <v>0</v>
      </c>
      <c r="M2439" s="25">
        <f t="shared" ca="1" si="268"/>
        <v>0</v>
      </c>
      <c r="N2439" s="25">
        <f t="shared" ca="1" si="269"/>
        <v>0</v>
      </c>
      <c r="O2439" s="15" t="e">
        <f t="shared" ca="1" si="270"/>
        <v>#DIV/0!</v>
      </c>
      <c r="P2439" s="15" t="e">
        <f t="shared" ca="1" si="271"/>
        <v>#DIV/0!</v>
      </c>
    </row>
    <row r="2440" spans="1:16" x14ac:dyDescent="0.25">
      <c r="A2440" s="1">
        <f t="shared" si="265"/>
        <v>43202</v>
      </c>
      <c r="B2440" s="7">
        <f t="shared" si="267"/>
        <v>4</v>
      </c>
      <c r="C2440" s="4">
        <f>INDEX(Calendar!$E$3:$E$367,MATCH(LOLP!$A2440,Calendar!$B$3:$B$367,0))</f>
        <v>1</v>
      </c>
      <c r="D2440" s="2">
        <f t="shared" si="266"/>
        <v>13</v>
      </c>
      <c r="E2440" s="36">
        <v>23525</v>
      </c>
      <c r="F2440" s="7">
        <f>IFERROR(IF(INDEX('Temperature Data'!$AA$15:$AA$348,MATCH(LOLP!A2440,'Temperature Data'!$B$15:$B$348,0))&gt;IF(B2440=9,$G$2,LOLP!$F$2),1,0),0)</f>
        <v>0</v>
      </c>
      <c r="G2440" s="7">
        <f>SUMIFS(LOLP!$F$4:$F$8763,$C$4:$C$8763,$C2440,$B$4:$B$8763,$B2440,$D$4:$D$8763,$D2440)</f>
        <v>0</v>
      </c>
      <c r="H2440" s="7">
        <f>COUNTIFS(Calendar!$E$3:$E$367,LOLP!C2440,Calendar!$D$3:$D$367,LOLP!B2440)</f>
        <v>21</v>
      </c>
      <c r="I2440" s="7">
        <f ca="1">IF($F2440=1,OFFSET(start_norps,LOLP!$D2440+(1-$C2440)*24,LOLP!$B2440)*H2440/G2440,0)</f>
        <v>0</v>
      </c>
      <c r="J2440" s="7">
        <f ca="1">IF($F2440=1,OFFSET(start_33,LOLP!$D2440+(1-$C2440)*24,LOLP!$B2440)*H2440/G2440,0)</f>
        <v>0</v>
      </c>
      <c r="K2440" s="7">
        <f ca="1">IF($F2440,OFFSET(start_40,LOLP!$D2440+(1-$C2440)*24,LOLP!$B2440),0)</f>
        <v>0</v>
      </c>
      <c r="L2440" s="7">
        <f ca="1">IF($F2440,OFFSET(start_50,LOLP!$D2440+(1-$C2440)*24,LOLP!$B2440),0)</f>
        <v>0</v>
      </c>
      <c r="M2440" s="25">
        <f t="shared" ca="1" si="268"/>
        <v>0</v>
      </c>
      <c r="N2440" s="25">
        <f t="shared" ca="1" si="269"/>
        <v>0</v>
      </c>
      <c r="O2440" s="15" t="e">
        <f t="shared" ca="1" si="270"/>
        <v>#DIV/0!</v>
      </c>
      <c r="P2440" s="15" t="e">
        <f t="shared" ca="1" si="271"/>
        <v>#DIV/0!</v>
      </c>
    </row>
    <row r="2441" spans="1:16" x14ac:dyDescent="0.25">
      <c r="A2441" s="1">
        <f t="shared" si="265"/>
        <v>43202</v>
      </c>
      <c r="B2441" s="7">
        <f t="shared" si="267"/>
        <v>4</v>
      </c>
      <c r="C2441" s="4">
        <f>INDEX(Calendar!$E$3:$E$367,MATCH(LOLP!$A2441,Calendar!$B$3:$B$367,0))</f>
        <v>1</v>
      </c>
      <c r="D2441" s="2">
        <f t="shared" si="266"/>
        <v>14</v>
      </c>
      <c r="E2441" s="36">
        <v>23338</v>
      </c>
      <c r="F2441" s="7">
        <f>IFERROR(IF(INDEX('Temperature Data'!$AA$15:$AA$348,MATCH(LOLP!A2441,'Temperature Data'!$B$15:$B$348,0))&gt;IF(B2441=9,$G$2,LOLP!$F$2),1,0),0)</f>
        <v>0</v>
      </c>
      <c r="G2441" s="7">
        <f>SUMIFS(LOLP!$F$4:$F$8763,$C$4:$C$8763,$C2441,$B$4:$B$8763,$B2441,$D$4:$D$8763,$D2441)</f>
        <v>0</v>
      </c>
      <c r="H2441" s="7">
        <f>COUNTIFS(Calendar!$E$3:$E$367,LOLP!C2441,Calendar!$D$3:$D$367,LOLP!B2441)</f>
        <v>21</v>
      </c>
      <c r="I2441" s="7">
        <f ca="1">IF($F2441=1,OFFSET(start_norps,LOLP!$D2441+(1-$C2441)*24,LOLP!$B2441)*H2441/G2441,0)</f>
        <v>0</v>
      </c>
      <c r="J2441" s="7">
        <f ca="1">IF($F2441=1,OFFSET(start_33,LOLP!$D2441+(1-$C2441)*24,LOLP!$B2441)*H2441/G2441,0)</f>
        <v>0</v>
      </c>
      <c r="K2441" s="7">
        <f ca="1">IF($F2441,OFFSET(start_40,LOLP!$D2441+(1-$C2441)*24,LOLP!$B2441),0)</f>
        <v>0</v>
      </c>
      <c r="L2441" s="7">
        <f ca="1">IF($F2441,OFFSET(start_50,LOLP!$D2441+(1-$C2441)*24,LOLP!$B2441),0)</f>
        <v>0</v>
      </c>
      <c r="M2441" s="25">
        <f t="shared" ca="1" si="268"/>
        <v>0</v>
      </c>
      <c r="N2441" s="25">
        <f t="shared" ca="1" si="269"/>
        <v>0</v>
      </c>
      <c r="O2441" s="15" t="e">
        <f t="shared" ca="1" si="270"/>
        <v>#DIV/0!</v>
      </c>
      <c r="P2441" s="15" t="e">
        <f t="shared" ca="1" si="271"/>
        <v>#DIV/0!</v>
      </c>
    </row>
    <row r="2442" spans="1:16" x14ac:dyDescent="0.25">
      <c r="A2442" s="1">
        <f t="shared" si="265"/>
        <v>43202</v>
      </c>
      <c r="B2442" s="7">
        <f t="shared" si="267"/>
        <v>4</v>
      </c>
      <c r="C2442" s="4">
        <f>INDEX(Calendar!$E$3:$E$367,MATCH(LOLP!$A2442,Calendar!$B$3:$B$367,0))</f>
        <v>1</v>
      </c>
      <c r="D2442" s="2">
        <f t="shared" si="266"/>
        <v>15</v>
      </c>
      <c r="E2442" s="36">
        <v>23250</v>
      </c>
      <c r="F2442" s="7">
        <f>IFERROR(IF(INDEX('Temperature Data'!$AA$15:$AA$348,MATCH(LOLP!A2442,'Temperature Data'!$B$15:$B$348,0))&gt;IF(B2442=9,$G$2,LOLP!$F$2),1,0),0)</f>
        <v>0</v>
      </c>
      <c r="G2442" s="7">
        <f>SUMIFS(LOLP!$F$4:$F$8763,$C$4:$C$8763,$C2442,$B$4:$B$8763,$B2442,$D$4:$D$8763,$D2442)</f>
        <v>0</v>
      </c>
      <c r="H2442" s="7">
        <f>COUNTIFS(Calendar!$E$3:$E$367,LOLP!C2442,Calendar!$D$3:$D$367,LOLP!B2442)</f>
        <v>21</v>
      </c>
      <c r="I2442" s="7">
        <f ca="1">IF($F2442=1,OFFSET(start_norps,LOLP!$D2442+(1-$C2442)*24,LOLP!$B2442)*H2442/G2442,0)</f>
        <v>0</v>
      </c>
      <c r="J2442" s="7">
        <f ca="1">IF($F2442=1,OFFSET(start_33,LOLP!$D2442+(1-$C2442)*24,LOLP!$B2442)*H2442/G2442,0)</f>
        <v>0</v>
      </c>
      <c r="K2442" s="7">
        <f ca="1">IF($F2442,OFFSET(start_40,LOLP!$D2442+(1-$C2442)*24,LOLP!$B2442),0)</f>
        <v>0</v>
      </c>
      <c r="L2442" s="7">
        <f ca="1">IF($F2442,OFFSET(start_50,LOLP!$D2442+(1-$C2442)*24,LOLP!$B2442),0)</f>
        <v>0</v>
      </c>
      <c r="M2442" s="25">
        <f t="shared" ca="1" si="268"/>
        <v>0</v>
      </c>
      <c r="N2442" s="25">
        <f t="shared" ca="1" si="269"/>
        <v>0</v>
      </c>
      <c r="O2442" s="15" t="e">
        <f t="shared" ca="1" si="270"/>
        <v>#DIV/0!</v>
      </c>
      <c r="P2442" s="15" t="e">
        <f t="shared" ca="1" si="271"/>
        <v>#DIV/0!</v>
      </c>
    </row>
    <row r="2443" spans="1:16" x14ac:dyDescent="0.25">
      <c r="A2443" s="1">
        <f t="shared" si="265"/>
        <v>43202</v>
      </c>
      <c r="B2443" s="7">
        <f t="shared" si="267"/>
        <v>4</v>
      </c>
      <c r="C2443" s="4">
        <f>INDEX(Calendar!$E$3:$E$367,MATCH(LOLP!$A2443,Calendar!$B$3:$B$367,0))</f>
        <v>1</v>
      </c>
      <c r="D2443" s="2">
        <f t="shared" si="266"/>
        <v>16</v>
      </c>
      <c r="E2443" s="36">
        <v>23253</v>
      </c>
      <c r="F2443" s="7">
        <f>IFERROR(IF(INDEX('Temperature Data'!$AA$15:$AA$348,MATCH(LOLP!A2443,'Temperature Data'!$B$15:$B$348,0))&gt;IF(B2443=9,$G$2,LOLP!$F$2),1,0),0)</f>
        <v>0</v>
      </c>
      <c r="G2443" s="7">
        <f>SUMIFS(LOLP!$F$4:$F$8763,$C$4:$C$8763,$C2443,$B$4:$B$8763,$B2443,$D$4:$D$8763,$D2443)</f>
        <v>0</v>
      </c>
      <c r="H2443" s="7">
        <f>COUNTIFS(Calendar!$E$3:$E$367,LOLP!C2443,Calendar!$D$3:$D$367,LOLP!B2443)</f>
        <v>21</v>
      </c>
      <c r="I2443" s="7">
        <f ca="1">IF($F2443=1,OFFSET(start_norps,LOLP!$D2443+(1-$C2443)*24,LOLP!$B2443)*H2443/G2443,0)</f>
        <v>0</v>
      </c>
      <c r="J2443" s="7">
        <f ca="1">IF($F2443=1,OFFSET(start_33,LOLP!$D2443+(1-$C2443)*24,LOLP!$B2443)*H2443/G2443,0)</f>
        <v>0</v>
      </c>
      <c r="K2443" s="7">
        <f ca="1">IF($F2443,OFFSET(start_40,LOLP!$D2443+(1-$C2443)*24,LOLP!$B2443),0)</f>
        <v>0</v>
      </c>
      <c r="L2443" s="7">
        <f ca="1">IF($F2443,OFFSET(start_50,LOLP!$D2443+(1-$C2443)*24,LOLP!$B2443),0)</f>
        <v>0</v>
      </c>
      <c r="M2443" s="25">
        <f t="shared" ca="1" si="268"/>
        <v>0</v>
      </c>
      <c r="N2443" s="25">
        <f t="shared" ca="1" si="269"/>
        <v>0</v>
      </c>
      <c r="O2443" s="15" t="e">
        <f t="shared" ca="1" si="270"/>
        <v>#DIV/0!</v>
      </c>
      <c r="P2443" s="15" t="e">
        <f t="shared" ca="1" si="271"/>
        <v>#DIV/0!</v>
      </c>
    </row>
    <row r="2444" spans="1:16" x14ac:dyDescent="0.25">
      <c r="A2444" s="1">
        <f t="shared" si="265"/>
        <v>43202</v>
      </c>
      <c r="B2444" s="7">
        <f t="shared" si="267"/>
        <v>4</v>
      </c>
      <c r="C2444" s="4">
        <f>INDEX(Calendar!$E$3:$E$367,MATCH(LOLP!$A2444,Calendar!$B$3:$B$367,0))</f>
        <v>1</v>
      </c>
      <c r="D2444" s="2">
        <f t="shared" si="266"/>
        <v>17</v>
      </c>
      <c r="E2444" s="36">
        <v>23772</v>
      </c>
      <c r="F2444" s="7">
        <f>IFERROR(IF(INDEX('Temperature Data'!$AA$15:$AA$348,MATCH(LOLP!A2444,'Temperature Data'!$B$15:$B$348,0))&gt;IF(B2444=9,$G$2,LOLP!$F$2),1,0),0)</f>
        <v>0</v>
      </c>
      <c r="G2444" s="7">
        <f>SUMIFS(LOLP!$F$4:$F$8763,$C$4:$C$8763,$C2444,$B$4:$B$8763,$B2444,$D$4:$D$8763,$D2444)</f>
        <v>0</v>
      </c>
      <c r="H2444" s="7">
        <f>COUNTIFS(Calendar!$E$3:$E$367,LOLP!C2444,Calendar!$D$3:$D$367,LOLP!B2444)</f>
        <v>21</v>
      </c>
      <c r="I2444" s="7">
        <f ca="1">IF($F2444=1,OFFSET(start_norps,LOLP!$D2444+(1-$C2444)*24,LOLP!$B2444)*H2444/G2444,0)</f>
        <v>0</v>
      </c>
      <c r="J2444" s="7">
        <f ca="1">IF($F2444=1,OFFSET(start_33,LOLP!$D2444+(1-$C2444)*24,LOLP!$B2444)*H2444/G2444,0)</f>
        <v>0</v>
      </c>
      <c r="K2444" s="7">
        <f ca="1">IF($F2444,OFFSET(start_40,LOLP!$D2444+(1-$C2444)*24,LOLP!$B2444),0)</f>
        <v>0</v>
      </c>
      <c r="L2444" s="7">
        <f ca="1">IF($F2444,OFFSET(start_50,LOLP!$D2444+(1-$C2444)*24,LOLP!$B2444),0)</f>
        <v>0</v>
      </c>
      <c r="M2444" s="25">
        <f t="shared" ca="1" si="268"/>
        <v>0</v>
      </c>
      <c r="N2444" s="25">
        <f t="shared" ca="1" si="269"/>
        <v>0</v>
      </c>
      <c r="O2444" s="15" t="e">
        <f t="shared" ca="1" si="270"/>
        <v>#DIV/0!</v>
      </c>
      <c r="P2444" s="15" t="e">
        <f t="shared" ca="1" si="271"/>
        <v>#DIV/0!</v>
      </c>
    </row>
    <row r="2445" spans="1:16" x14ac:dyDescent="0.25">
      <c r="A2445" s="1">
        <f t="shared" si="265"/>
        <v>43202</v>
      </c>
      <c r="B2445" s="7">
        <f t="shared" si="267"/>
        <v>4</v>
      </c>
      <c r="C2445" s="4">
        <f>INDEX(Calendar!$E$3:$E$367,MATCH(LOLP!$A2445,Calendar!$B$3:$B$367,0))</f>
        <v>1</v>
      </c>
      <c r="D2445" s="2">
        <f t="shared" si="266"/>
        <v>18</v>
      </c>
      <c r="E2445" s="36">
        <v>24306</v>
      </c>
      <c r="F2445" s="7">
        <f>IFERROR(IF(INDEX('Temperature Data'!$AA$15:$AA$348,MATCH(LOLP!A2445,'Temperature Data'!$B$15:$B$348,0))&gt;IF(B2445=9,$G$2,LOLP!$F$2),1,0),0)</f>
        <v>0</v>
      </c>
      <c r="G2445" s="7">
        <f>SUMIFS(LOLP!$F$4:$F$8763,$C$4:$C$8763,$C2445,$B$4:$B$8763,$B2445,$D$4:$D$8763,$D2445)</f>
        <v>0</v>
      </c>
      <c r="H2445" s="7">
        <f>COUNTIFS(Calendar!$E$3:$E$367,LOLP!C2445,Calendar!$D$3:$D$367,LOLP!B2445)</f>
        <v>21</v>
      </c>
      <c r="I2445" s="7">
        <f ca="1">IF($F2445=1,OFFSET(start_norps,LOLP!$D2445+(1-$C2445)*24,LOLP!$B2445)*H2445/G2445,0)</f>
        <v>0</v>
      </c>
      <c r="J2445" s="7">
        <f ca="1">IF($F2445=1,OFFSET(start_33,LOLP!$D2445+(1-$C2445)*24,LOLP!$B2445)*H2445/G2445,0)</f>
        <v>0</v>
      </c>
      <c r="K2445" s="7">
        <f ca="1">IF($F2445,OFFSET(start_40,LOLP!$D2445+(1-$C2445)*24,LOLP!$B2445),0)</f>
        <v>0</v>
      </c>
      <c r="L2445" s="7">
        <f ca="1">IF($F2445,OFFSET(start_50,LOLP!$D2445+(1-$C2445)*24,LOLP!$B2445),0)</f>
        <v>0</v>
      </c>
      <c r="M2445" s="25">
        <f t="shared" ca="1" si="268"/>
        <v>0</v>
      </c>
      <c r="N2445" s="25">
        <f t="shared" ca="1" si="269"/>
        <v>0</v>
      </c>
      <c r="O2445" s="15" t="e">
        <f t="shared" ca="1" si="270"/>
        <v>#DIV/0!</v>
      </c>
      <c r="P2445" s="15" t="e">
        <f t="shared" ca="1" si="271"/>
        <v>#DIV/0!</v>
      </c>
    </row>
    <row r="2446" spans="1:16" x14ac:dyDescent="0.25">
      <c r="A2446" s="1">
        <f t="shared" si="265"/>
        <v>43202</v>
      </c>
      <c r="B2446" s="7">
        <f t="shared" si="267"/>
        <v>4</v>
      </c>
      <c r="C2446" s="4">
        <f>INDEX(Calendar!$E$3:$E$367,MATCH(LOLP!$A2446,Calendar!$B$3:$B$367,0))</f>
        <v>1</v>
      </c>
      <c r="D2446" s="2">
        <f t="shared" si="266"/>
        <v>19</v>
      </c>
      <c r="E2446" s="36">
        <v>25172</v>
      </c>
      <c r="F2446" s="7">
        <f>IFERROR(IF(INDEX('Temperature Data'!$AA$15:$AA$348,MATCH(LOLP!A2446,'Temperature Data'!$B$15:$B$348,0))&gt;IF(B2446=9,$G$2,LOLP!$F$2),1,0),0)</f>
        <v>0</v>
      </c>
      <c r="G2446" s="7">
        <f>SUMIFS(LOLP!$F$4:$F$8763,$C$4:$C$8763,$C2446,$B$4:$B$8763,$B2446,$D$4:$D$8763,$D2446)</f>
        <v>0</v>
      </c>
      <c r="H2446" s="7">
        <f>COUNTIFS(Calendar!$E$3:$E$367,LOLP!C2446,Calendar!$D$3:$D$367,LOLP!B2446)</f>
        <v>21</v>
      </c>
      <c r="I2446" s="7">
        <f ca="1">IF($F2446=1,OFFSET(start_norps,LOLP!$D2446+(1-$C2446)*24,LOLP!$B2446)*H2446/G2446,0)</f>
        <v>0</v>
      </c>
      <c r="J2446" s="7">
        <f ca="1">IF($F2446=1,OFFSET(start_33,LOLP!$D2446+(1-$C2446)*24,LOLP!$B2446)*H2446/G2446,0)</f>
        <v>0</v>
      </c>
      <c r="K2446" s="7">
        <f ca="1">IF($F2446,OFFSET(start_40,LOLP!$D2446+(1-$C2446)*24,LOLP!$B2446),0)</f>
        <v>0</v>
      </c>
      <c r="L2446" s="7">
        <f ca="1">IF($F2446,OFFSET(start_50,LOLP!$D2446+(1-$C2446)*24,LOLP!$B2446),0)</f>
        <v>0</v>
      </c>
      <c r="M2446" s="25">
        <f t="shared" ca="1" si="268"/>
        <v>0</v>
      </c>
      <c r="N2446" s="25">
        <f t="shared" ca="1" si="269"/>
        <v>0</v>
      </c>
      <c r="O2446" s="15" t="e">
        <f t="shared" ca="1" si="270"/>
        <v>#DIV/0!</v>
      </c>
      <c r="P2446" s="15" t="e">
        <f t="shared" ca="1" si="271"/>
        <v>#DIV/0!</v>
      </c>
    </row>
    <row r="2447" spans="1:16" x14ac:dyDescent="0.25">
      <c r="A2447" s="1">
        <f t="shared" si="265"/>
        <v>43202</v>
      </c>
      <c r="B2447" s="7">
        <f t="shared" si="267"/>
        <v>4</v>
      </c>
      <c r="C2447" s="4">
        <f>INDEX(Calendar!$E$3:$E$367,MATCH(LOLP!$A2447,Calendar!$B$3:$B$367,0))</f>
        <v>1</v>
      </c>
      <c r="D2447" s="2">
        <f t="shared" si="266"/>
        <v>20</v>
      </c>
      <c r="E2447" s="36">
        <v>26881</v>
      </c>
      <c r="F2447" s="7">
        <f>IFERROR(IF(INDEX('Temperature Data'!$AA$15:$AA$348,MATCH(LOLP!A2447,'Temperature Data'!$B$15:$B$348,0))&gt;IF(B2447=9,$G$2,LOLP!$F$2),1,0),0)</f>
        <v>0</v>
      </c>
      <c r="G2447" s="7">
        <f>SUMIFS(LOLP!$F$4:$F$8763,$C$4:$C$8763,$C2447,$B$4:$B$8763,$B2447,$D$4:$D$8763,$D2447)</f>
        <v>0</v>
      </c>
      <c r="H2447" s="7">
        <f>COUNTIFS(Calendar!$E$3:$E$367,LOLP!C2447,Calendar!$D$3:$D$367,LOLP!B2447)</f>
        <v>21</v>
      </c>
      <c r="I2447" s="7">
        <f ca="1">IF($F2447=1,OFFSET(start_norps,LOLP!$D2447+(1-$C2447)*24,LOLP!$B2447)*H2447/G2447,0)</f>
        <v>0</v>
      </c>
      <c r="J2447" s="7">
        <f ca="1">IF($F2447=1,OFFSET(start_33,LOLP!$D2447+(1-$C2447)*24,LOLP!$B2447)*H2447/G2447,0)</f>
        <v>0</v>
      </c>
      <c r="K2447" s="7">
        <f ca="1">IF($F2447,OFFSET(start_40,LOLP!$D2447+(1-$C2447)*24,LOLP!$B2447),0)</f>
        <v>0</v>
      </c>
      <c r="L2447" s="7">
        <f ca="1">IF($F2447,OFFSET(start_50,LOLP!$D2447+(1-$C2447)*24,LOLP!$B2447),0)</f>
        <v>0</v>
      </c>
      <c r="M2447" s="25">
        <f t="shared" ca="1" si="268"/>
        <v>0</v>
      </c>
      <c r="N2447" s="25">
        <f t="shared" ca="1" si="269"/>
        <v>0</v>
      </c>
      <c r="O2447" s="15" t="e">
        <f t="shared" ca="1" si="270"/>
        <v>#DIV/0!</v>
      </c>
      <c r="P2447" s="15" t="e">
        <f t="shared" ca="1" si="271"/>
        <v>#DIV/0!</v>
      </c>
    </row>
    <row r="2448" spans="1:16" x14ac:dyDescent="0.25">
      <c r="A2448" s="1">
        <f t="shared" si="265"/>
        <v>43202</v>
      </c>
      <c r="B2448" s="7">
        <f t="shared" si="267"/>
        <v>4</v>
      </c>
      <c r="C2448" s="4">
        <f>INDEX(Calendar!$E$3:$E$367,MATCH(LOLP!$A2448,Calendar!$B$3:$B$367,0))</f>
        <v>1</v>
      </c>
      <c r="D2448" s="2">
        <f t="shared" si="266"/>
        <v>21</v>
      </c>
      <c r="E2448" s="36">
        <v>27536</v>
      </c>
      <c r="F2448" s="7">
        <f>IFERROR(IF(INDEX('Temperature Data'!$AA$15:$AA$348,MATCH(LOLP!A2448,'Temperature Data'!$B$15:$B$348,0))&gt;IF(B2448=9,$G$2,LOLP!$F$2),1,0),0)</f>
        <v>0</v>
      </c>
      <c r="G2448" s="7">
        <f>SUMIFS(LOLP!$F$4:$F$8763,$C$4:$C$8763,$C2448,$B$4:$B$8763,$B2448,$D$4:$D$8763,$D2448)</f>
        <v>0</v>
      </c>
      <c r="H2448" s="7">
        <f>COUNTIFS(Calendar!$E$3:$E$367,LOLP!C2448,Calendar!$D$3:$D$367,LOLP!B2448)</f>
        <v>21</v>
      </c>
      <c r="I2448" s="7">
        <f ca="1">IF($F2448=1,OFFSET(start_norps,LOLP!$D2448+(1-$C2448)*24,LOLP!$B2448)*H2448/G2448,0)</f>
        <v>0</v>
      </c>
      <c r="J2448" s="7">
        <f ca="1">IF($F2448=1,OFFSET(start_33,LOLP!$D2448+(1-$C2448)*24,LOLP!$B2448)*H2448/G2448,0)</f>
        <v>0</v>
      </c>
      <c r="K2448" s="7">
        <f ca="1">IF($F2448,OFFSET(start_40,LOLP!$D2448+(1-$C2448)*24,LOLP!$B2448),0)</f>
        <v>0</v>
      </c>
      <c r="L2448" s="7">
        <f ca="1">IF($F2448,OFFSET(start_50,LOLP!$D2448+(1-$C2448)*24,LOLP!$B2448),0)</f>
        <v>0</v>
      </c>
      <c r="M2448" s="25">
        <f t="shared" ca="1" si="268"/>
        <v>0</v>
      </c>
      <c r="N2448" s="25">
        <f t="shared" ca="1" si="269"/>
        <v>0</v>
      </c>
      <c r="O2448" s="15" t="e">
        <f t="shared" ca="1" si="270"/>
        <v>#DIV/0!</v>
      </c>
      <c r="P2448" s="15" t="e">
        <f t="shared" ca="1" si="271"/>
        <v>#DIV/0!</v>
      </c>
    </row>
    <row r="2449" spans="1:16" x14ac:dyDescent="0.25">
      <c r="A2449" s="1">
        <f t="shared" si="265"/>
        <v>43202</v>
      </c>
      <c r="B2449" s="7">
        <f t="shared" si="267"/>
        <v>4</v>
      </c>
      <c r="C2449" s="4">
        <f>INDEX(Calendar!$E$3:$E$367,MATCH(LOLP!$A2449,Calendar!$B$3:$B$367,0))</f>
        <v>1</v>
      </c>
      <c r="D2449" s="2">
        <f t="shared" si="266"/>
        <v>22</v>
      </c>
      <c r="E2449" s="36">
        <v>26421</v>
      </c>
      <c r="F2449" s="7">
        <f>IFERROR(IF(INDEX('Temperature Data'!$AA$15:$AA$348,MATCH(LOLP!A2449,'Temperature Data'!$B$15:$B$348,0))&gt;IF(B2449=9,$G$2,LOLP!$F$2),1,0),0)</f>
        <v>0</v>
      </c>
      <c r="G2449" s="7">
        <f>SUMIFS(LOLP!$F$4:$F$8763,$C$4:$C$8763,$C2449,$B$4:$B$8763,$B2449,$D$4:$D$8763,$D2449)</f>
        <v>0</v>
      </c>
      <c r="H2449" s="7">
        <f>COUNTIFS(Calendar!$E$3:$E$367,LOLP!C2449,Calendar!$D$3:$D$367,LOLP!B2449)</f>
        <v>21</v>
      </c>
      <c r="I2449" s="7">
        <f ca="1">IF($F2449=1,OFFSET(start_norps,LOLP!$D2449+(1-$C2449)*24,LOLP!$B2449)*H2449/G2449,0)</f>
        <v>0</v>
      </c>
      <c r="J2449" s="7">
        <f ca="1">IF($F2449=1,OFFSET(start_33,LOLP!$D2449+(1-$C2449)*24,LOLP!$B2449)*H2449/G2449,0)</f>
        <v>0</v>
      </c>
      <c r="K2449" s="7">
        <f ca="1">IF($F2449,OFFSET(start_40,LOLP!$D2449+(1-$C2449)*24,LOLP!$B2449),0)</f>
        <v>0</v>
      </c>
      <c r="L2449" s="7">
        <f ca="1">IF($F2449,OFFSET(start_50,LOLP!$D2449+(1-$C2449)*24,LOLP!$B2449),0)</f>
        <v>0</v>
      </c>
      <c r="M2449" s="25">
        <f t="shared" ca="1" si="268"/>
        <v>0</v>
      </c>
      <c r="N2449" s="25">
        <f t="shared" ca="1" si="269"/>
        <v>0</v>
      </c>
      <c r="O2449" s="15" t="e">
        <f t="shared" ca="1" si="270"/>
        <v>#DIV/0!</v>
      </c>
      <c r="P2449" s="15" t="e">
        <f t="shared" ca="1" si="271"/>
        <v>#DIV/0!</v>
      </c>
    </row>
    <row r="2450" spans="1:16" x14ac:dyDescent="0.25">
      <c r="A2450" s="1">
        <f t="shared" si="265"/>
        <v>43202</v>
      </c>
      <c r="B2450" s="7">
        <f t="shared" si="267"/>
        <v>4</v>
      </c>
      <c r="C2450" s="4">
        <f>INDEX(Calendar!$E$3:$E$367,MATCH(LOLP!$A2450,Calendar!$B$3:$B$367,0))</f>
        <v>1</v>
      </c>
      <c r="D2450" s="2">
        <f t="shared" si="266"/>
        <v>23</v>
      </c>
      <c r="E2450" s="36">
        <v>24418</v>
      </c>
      <c r="F2450" s="7">
        <f>IFERROR(IF(INDEX('Temperature Data'!$AA$15:$AA$348,MATCH(LOLP!A2450,'Temperature Data'!$B$15:$B$348,0))&gt;IF(B2450=9,$G$2,LOLP!$F$2),1,0),0)</f>
        <v>0</v>
      </c>
      <c r="G2450" s="7">
        <f>SUMIFS(LOLP!$F$4:$F$8763,$C$4:$C$8763,$C2450,$B$4:$B$8763,$B2450,$D$4:$D$8763,$D2450)</f>
        <v>0</v>
      </c>
      <c r="H2450" s="7">
        <f>COUNTIFS(Calendar!$E$3:$E$367,LOLP!C2450,Calendar!$D$3:$D$367,LOLP!B2450)</f>
        <v>21</v>
      </c>
      <c r="I2450" s="7">
        <f ca="1">IF($F2450=1,OFFSET(start_norps,LOLP!$D2450+(1-$C2450)*24,LOLP!$B2450)*H2450/G2450,0)</f>
        <v>0</v>
      </c>
      <c r="J2450" s="7">
        <f ca="1">IF($F2450=1,OFFSET(start_33,LOLP!$D2450+(1-$C2450)*24,LOLP!$B2450)*H2450/G2450,0)</f>
        <v>0</v>
      </c>
      <c r="K2450" s="7">
        <f ca="1">IF($F2450,OFFSET(start_40,LOLP!$D2450+(1-$C2450)*24,LOLP!$B2450),0)</f>
        <v>0</v>
      </c>
      <c r="L2450" s="7">
        <f ca="1">IF($F2450,OFFSET(start_50,LOLP!$D2450+(1-$C2450)*24,LOLP!$B2450),0)</f>
        <v>0</v>
      </c>
      <c r="M2450" s="25">
        <f t="shared" ca="1" si="268"/>
        <v>0</v>
      </c>
      <c r="N2450" s="25">
        <f t="shared" ca="1" si="269"/>
        <v>0</v>
      </c>
      <c r="O2450" s="15" t="e">
        <f t="shared" ca="1" si="270"/>
        <v>#DIV/0!</v>
      </c>
      <c r="P2450" s="15" t="e">
        <f t="shared" ca="1" si="271"/>
        <v>#DIV/0!</v>
      </c>
    </row>
    <row r="2451" spans="1:16" x14ac:dyDescent="0.25">
      <c r="A2451" s="1">
        <f t="shared" si="265"/>
        <v>43202</v>
      </c>
      <c r="B2451" s="7">
        <f t="shared" si="267"/>
        <v>4</v>
      </c>
      <c r="C2451" s="4">
        <f>INDEX(Calendar!$E$3:$E$367,MATCH(LOLP!$A2451,Calendar!$B$3:$B$367,0))</f>
        <v>1</v>
      </c>
      <c r="D2451" s="2">
        <f t="shared" si="266"/>
        <v>24</v>
      </c>
      <c r="E2451" s="36">
        <v>22574</v>
      </c>
      <c r="F2451" s="7">
        <f>IFERROR(IF(INDEX('Temperature Data'!$AA$15:$AA$348,MATCH(LOLP!A2451,'Temperature Data'!$B$15:$B$348,0))&gt;IF(B2451=9,$G$2,LOLP!$F$2),1,0),0)</f>
        <v>0</v>
      </c>
      <c r="G2451" s="7">
        <f>SUMIFS(LOLP!$F$4:$F$8763,$C$4:$C$8763,$C2451,$B$4:$B$8763,$B2451,$D$4:$D$8763,$D2451)</f>
        <v>0</v>
      </c>
      <c r="H2451" s="7">
        <f>COUNTIFS(Calendar!$E$3:$E$367,LOLP!C2451,Calendar!$D$3:$D$367,LOLP!B2451)</f>
        <v>21</v>
      </c>
      <c r="I2451" s="7">
        <f ca="1">IF($F2451=1,OFFSET(start_norps,LOLP!$D2451+(1-$C2451)*24,LOLP!$B2451)*H2451/G2451,0)</f>
        <v>0</v>
      </c>
      <c r="J2451" s="7">
        <f ca="1">IF($F2451=1,OFFSET(start_33,LOLP!$D2451+(1-$C2451)*24,LOLP!$B2451)*H2451/G2451,0)</f>
        <v>0</v>
      </c>
      <c r="K2451" s="7">
        <f ca="1">IF($F2451,OFFSET(start_40,LOLP!$D2451+(1-$C2451)*24,LOLP!$B2451),0)</f>
        <v>0</v>
      </c>
      <c r="L2451" s="7">
        <f ca="1">IF($F2451,OFFSET(start_50,LOLP!$D2451+(1-$C2451)*24,LOLP!$B2451),0)</f>
        <v>0</v>
      </c>
      <c r="M2451" s="25">
        <f t="shared" ca="1" si="268"/>
        <v>0</v>
      </c>
      <c r="N2451" s="25">
        <f t="shared" ca="1" si="269"/>
        <v>0</v>
      </c>
      <c r="O2451" s="15" t="e">
        <f t="shared" ca="1" si="270"/>
        <v>#DIV/0!</v>
      </c>
      <c r="P2451" s="15" t="e">
        <f t="shared" ca="1" si="271"/>
        <v>#DIV/0!</v>
      </c>
    </row>
    <row r="2452" spans="1:16" x14ac:dyDescent="0.25">
      <c r="A2452" s="1">
        <f t="shared" si="265"/>
        <v>43203</v>
      </c>
      <c r="B2452" s="7">
        <f t="shared" si="267"/>
        <v>4</v>
      </c>
      <c r="C2452" s="4">
        <f>INDEX(Calendar!$E$3:$E$367,MATCH(LOLP!$A2452,Calendar!$B$3:$B$367,0))</f>
        <v>1</v>
      </c>
      <c r="D2452" s="2">
        <f t="shared" si="266"/>
        <v>1</v>
      </c>
      <c r="E2452" s="36">
        <v>21901</v>
      </c>
      <c r="F2452" s="7">
        <f>IFERROR(IF(INDEX('Temperature Data'!$AA$15:$AA$348,MATCH(LOLP!A2452,'Temperature Data'!$B$15:$B$348,0))&gt;IF(B2452=9,$G$2,LOLP!$F$2),1,0),0)</f>
        <v>0</v>
      </c>
      <c r="G2452" s="7">
        <f>SUMIFS(LOLP!$F$4:$F$8763,$C$4:$C$8763,$C2452,$B$4:$B$8763,$B2452,$D$4:$D$8763,$D2452)</f>
        <v>0</v>
      </c>
      <c r="H2452" s="7">
        <f>COUNTIFS(Calendar!$E$3:$E$367,LOLP!C2452,Calendar!$D$3:$D$367,LOLP!B2452)</f>
        <v>21</v>
      </c>
      <c r="I2452" s="7">
        <f ca="1">IF($F2452=1,OFFSET(start_norps,LOLP!$D2452+(1-$C2452)*24,LOLP!$B2452)*H2452/G2452,0)</f>
        <v>0</v>
      </c>
      <c r="J2452" s="7">
        <f ca="1">IF($F2452=1,OFFSET(start_33,LOLP!$D2452+(1-$C2452)*24,LOLP!$B2452)*H2452/G2452,0)</f>
        <v>0</v>
      </c>
      <c r="K2452" s="7">
        <f ca="1">IF($F2452,OFFSET(start_40,LOLP!$D2452+(1-$C2452)*24,LOLP!$B2452),0)</f>
        <v>0</v>
      </c>
      <c r="L2452" s="7">
        <f ca="1">IF($F2452,OFFSET(start_50,LOLP!$D2452+(1-$C2452)*24,LOLP!$B2452),0)</f>
        <v>0</v>
      </c>
      <c r="M2452" s="25">
        <f t="shared" ca="1" si="268"/>
        <v>0</v>
      </c>
      <c r="N2452" s="25">
        <f t="shared" ca="1" si="269"/>
        <v>0</v>
      </c>
      <c r="O2452" s="15" t="e">
        <f t="shared" ca="1" si="270"/>
        <v>#DIV/0!</v>
      </c>
      <c r="P2452" s="15" t="e">
        <f t="shared" ca="1" si="271"/>
        <v>#DIV/0!</v>
      </c>
    </row>
    <row r="2453" spans="1:16" x14ac:dyDescent="0.25">
      <c r="A2453" s="1">
        <f t="shared" si="265"/>
        <v>43203</v>
      </c>
      <c r="B2453" s="7">
        <f t="shared" si="267"/>
        <v>4</v>
      </c>
      <c r="C2453" s="4">
        <f>INDEX(Calendar!$E$3:$E$367,MATCH(LOLP!$A2453,Calendar!$B$3:$B$367,0))</f>
        <v>1</v>
      </c>
      <c r="D2453" s="2">
        <f t="shared" si="266"/>
        <v>2</v>
      </c>
      <c r="E2453" s="36">
        <v>21318</v>
      </c>
      <c r="F2453" s="7">
        <f>IFERROR(IF(INDEX('Temperature Data'!$AA$15:$AA$348,MATCH(LOLP!A2453,'Temperature Data'!$B$15:$B$348,0))&gt;IF(B2453=9,$G$2,LOLP!$F$2),1,0),0)</f>
        <v>0</v>
      </c>
      <c r="G2453" s="7">
        <f>SUMIFS(LOLP!$F$4:$F$8763,$C$4:$C$8763,$C2453,$B$4:$B$8763,$B2453,$D$4:$D$8763,$D2453)</f>
        <v>0</v>
      </c>
      <c r="H2453" s="7">
        <f>COUNTIFS(Calendar!$E$3:$E$367,LOLP!C2453,Calendar!$D$3:$D$367,LOLP!B2453)</f>
        <v>21</v>
      </c>
      <c r="I2453" s="7">
        <f ca="1">IF($F2453=1,OFFSET(start_norps,LOLP!$D2453+(1-$C2453)*24,LOLP!$B2453)*H2453/G2453,0)</f>
        <v>0</v>
      </c>
      <c r="J2453" s="7">
        <f ca="1">IF($F2453=1,OFFSET(start_33,LOLP!$D2453+(1-$C2453)*24,LOLP!$B2453)*H2453/G2453,0)</f>
        <v>0</v>
      </c>
      <c r="K2453" s="7">
        <f ca="1">IF($F2453,OFFSET(start_40,LOLP!$D2453+(1-$C2453)*24,LOLP!$B2453),0)</f>
        <v>0</v>
      </c>
      <c r="L2453" s="7">
        <f ca="1">IF($F2453,OFFSET(start_50,LOLP!$D2453+(1-$C2453)*24,LOLP!$B2453),0)</f>
        <v>0</v>
      </c>
      <c r="M2453" s="25">
        <f t="shared" ca="1" si="268"/>
        <v>0</v>
      </c>
      <c r="N2453" s="25">
        <f t="shared" ca="1" si="269"/>
        <v>0</v>
      </c>
      <c r="O2453" s="15" t="e">
        <f t="shared" ca="1" si="270"/>
        <v>#DIV/0!</v>
      </c>
      <c r="P2453" s="15" t="e">
        <f t="shared" ca="1" si="271"/>
        <v>#DIV/0!</v>
      </c>
    </row>
    <row r="2454" spans="1:16" x14ac:dyDescent="0.25">
      <c r="A2454" s="1">
        <f t="shared" si="265"/>
        <v>43203</v>
      </c>
      <c r="B2454" s="7">
        <f t="shared" si="267"/>
        <v>4</v>
      </c>
      <c r="C2454" s="4">
        <f>INDEX(Calendar!$E$3:$E$367,MATCH(LOLP!$A2454,Calendar!$B$3:$B$367,0))</f>
        <v>1</v>
      </c>
      <c r="D2454" s="2">
        <f t="shared" si="266"/>
        <v>3</v>
      </c>
      <c r="E2454" s="36">
        <v>20830</v>
      </c>
      <c r="F2454" s="7">
        <f>IFERROR(IF(INDEX('Temperature Data'!$AA$15:$AA$348,MATCH(LOLP!A2454,'Temperature Data'!$B$15:$B$348,0))&gt;IF(B2454=9,$G$2,LOLP!$F$2),1,0),0)</f>
        <v>0</v>
      </c>
      <c r="G2454" s="7">
        <f>SUMIFS(LOLP!$F$4:$F$8763,$C$4:$C$8763,$C2454,$B$4:$B$8763,$B2454,$D$4:$D$8763,$D2454)</f>
        <v>0</v>
      </c>
      <c r="H2454" s="7">
        <f>COUNTIFS(Calendar!$E$3:$E$367,LOLP!C2454,Calendar!$D$3:$D$367,LOLP!B2454)</f>
        <v>21</v>
      </c>
      <c r="I2454" s="7">
        <f ca="1">IF($F2454=1,OFFSET(start_norps,LOLP!$D2454+(1-$C2454)*24,LOLP!$B2454)*H2454/G2454,0)</f>
        <v>0</v>
      </c>
      <c r="J2454" s="7">
        <f ca="1">IF($F2454=1,OFFSET(start_33,LOLP!$D2454+(1-$C2454)*24,LOLP!$B2454)*H2454/G2454,0)</f>
        <v>0</v>
      </c>
      <c r="K2454" s="7">
        <f ca="1">IF($F2454,OFFSET(start_40,LOLP!$D2454+(1-$C2454)*24,LOLP!$B2454),0)</f>
        <v>0</v>
      </c>
      <c r="L2454" s="7">
        <f ca="1">IF($F2454,OFFSET(start_50,LOLP!$D2454+(1-$C2454)*24,LOLP!$B2454),0)</f>
        <v>0</v>
      </c>
      <c r="M2454" s="25">
        <f t="shared" ca="1" si="268"/>
        <v>0</v>
      </c>
      <c r="N2454" s="25">
        <f t="shared" ca="1" si="269"/>
        <v>0</v>
      </c>
      <c r="O2454" s="15" t="e">
        <f t="shared" ca="1" si="270"/>
        <v>#DIV/0!</v>
      </c>
      <c r="P2454" s="15" t="e">
        <f t="shared" ca="1" si="271"/>
        <v>#DIV/0!</v>
      </c>
    </row>
    <row r="2455" spans="1:16" x14ac:dyDescent="0.25">
      <c r="A2455" s="1">
        <f t="shared" si="265"/>
        <v>43203</v>
      </c>
      <c r="B2455" s="7">
        <f t="shared" si="267"/>
        <v>4</v>
      </c>
      <c r="C2455" s="4">
        <f>INDEX(Calendar!$E$3:$E$367,MATCH(LOLP!$A2455,Calendar!$B$3:$B$367,0))</f>
        <v>1</v>
      </c>
      <c r="D2455" s="2">
        <f t="shared" si="266"/>
        <v>4</v>
      </c>
      <c r="E2455" s="36">
        <v>20655</v>
      </c>
      <c r="F2455" s="7">
        <f>IFERROR(IF(INDEX('Temperature Data'!$AA$15:$AA$348,MATCH(LOLP!A2455,'Temperature Data'!$B$15:$B$348,0))&gt;IF(B2455=9,$G$2,LOLP!$F$2),1,0),0)</f>
        <v>0</v>
      </c>
      <c r="G2455" s="7">
        <f>SUMIFS(LOLP!$F$4:$F$8763,$C$4:$C$8763,$C2455,$B$4:$B$8763,$B2455,$D$4:$D$8763,$D2455)</f>
        <v>0</v>
      </c>
      <c r="H2455" s="7">
        <f>COUNTIFS(Calendar!$E$3:$E$367,LOLP!C2455,Calendar!$D$3:$D$367,LOLP!B2455)</f>
        <v>21</v>
      </c>
      <c r="I2455" s="7">
        <f ca="1">IF($F2455=1,OFFSET(start_norps,LOLP!$D2455+(1-$C2455)*24,LOLP!$B2455)*H2455/G2455,0)</f>
        <v>0</v>
      </c>
      <c r="J2455" s="7">
        <f ca="1">IF($F2455=1,OFFSET(start_33,LOLP!$D2455+(1-$C2455)*24,LOLP!$B2455)*H2455/G2455,0)</f>
        <v>0</v>
      </c>
      <c r="K2455" s="7">
        <f ca="1">IF($F2455,OFFSET(start_40,LOLP!$D2455+(1-$C2455)*24,LOLP!$B2455),0)</f>
        <v>0</v>
      </c>
      <c r="L2455" s="7">
        <f ca="1">IF($F2455,OFFSET(start_50,LOLP!$D2455+(1-$C2455)*24,LOLP!$B2455),0)</f>
        <v>0</v>
      </c>
      <c r="M2455" s="25">
        <f t="shared" ca="1" si="268"/>
        <v>0</v>
      </c>
      <c r="N2455" s="25">
        <f t="shared" ca="1" si="269"/>
        <v>0</v>
      </c>
      <c r="O2455" s="15" t="e">
        <f t="shared" ca="1" si="270"/>
        <v>#DIV/0!</v>
      </c>
      <c r="P2455" s="15" t="e">
        <f t="shared" ca="1" si="271"/>
        <v>#DIV/0!</v>
      </c>
    </row>
    <row r="2456" spans="1:16" x14ac:dyDescent="0.25">
      <c r="A2456" s="1">
        <f t="shared" si="265"/>
        <v>43203</v>
      </c>
      <c r="B2456" s="7">
        <f t="shared" si="267"/>
        <v>4</v>
      </c>
      <c r="C2456" s="4">
        <f>INDEX(Calendar!$E$3:$E$367,MATCH(LOLP!$A2456,Calendar!$B$3:$B$367,0))</f>
        <v>1</v>
      </c>
      <c r="D2456" s="2">
        <f t="shared" si="266"/>
        <v>5</v>
      </c>
      <c r="E2456" s="36">
        <v>20664</v>
      </c>
      <c r="F2456" s="7">
        <f>IFERROR(IF(INDEX('Temperature Data'!$AA$15:$AA$348,MATCH(LOLP!A2456,'Temperature Data'!$B$15:$B$348,0))&gt;IF(B2456=9,$G$2,LOLP!$F$2),1,0),0)</f>
        <v>0</v>
      </c>
      <c r="G2456" s="7">
        <f>SUMIFS(LOLP!$F$4:$F$8763,$C$4:$C$8763,$C2456,$B$4:$B$8763,$B2456,$D$4:$D$8763,$D2456)</f>
        <v>0</v>
      </c>
      <c r="H2456" s="7">
        <f>COUNTIFS(Calendar!$E$3:$E$367,LOLP!C2456,Calendar!$D$3:$D$367,LOLP!B2456)</f>
        <v>21</v>
      </c>
      <c r="I2456" s="7">
        <f ca="1">IF($F2456=1,OFFSET(start_norps,LOLP!$D2456+(1-$C2456)*24,LOLP!$B2456)*H2456/G2456,0)</f>
        <v>0</v>
      </c>
      <c r="J2456" s="7">
        <f ca="1">IF($F2456=1,OFFSET(start_33,LOLP!$D2456+(1-$C2456)*24,LOLP!$B2456)*H2456/G2456,0)</f>
        <v>0</v>
      </c>
      <c r="K2456" s="7">
        <f ca="1">IF($F2456,OFFSET(start_40,LOLP!$D2456+(1-$C2456)*24,LOLP!$B2456),0)</f>
        <v>0</v>
      </c>
      <c r="L2456" s="7">
        <f ca="1">IF($F2456,OFFSET(start_50,LOLP!$D2456+(1-$C2456)*24,LOLP!$B2456),0)</f>
        <v>0</v>
      </c>
      <c r="M2456" s="25">
        <f t="shared" ca="1" si="268"/>
        <v>0</v>
      </c>
      <c r="N2456" s="25">
        <f t="shared" ca="1" si="269"/>
        <v>0</v>
      </c>
      <c r="O2456" s="15" t="e">
        <f t="shared" ca="1" si="270"/>
        <v>#DIV/0!</v>
      </c>
      <c r="P2456" s="15" t="e">
        <f t="shared" ca="1" si="271"/>
        <v>#DIV/0!</v>
      </c>
    </row>
    <row r="2457" spans="1:16" x14ac:dyDescent="0.25">
      <c r="A2457" s="1">
        <f t="shared" si="265"/>
        <v>43203</v>
      </c>
      <c r="B2457" s="7">
        <f t="shared" si="267"/>
        <v>4</v>
      </c>
      <c r="C2457" s="4">
        <f>INDEX(Calendar!$E$3:$E$367,MATCH(LOLP!$A2457,Calendar!$B$3:$B$367,0))</f>
        <v>1</v>
      </c>
      <c r="D2457" s="2">
        <f t="shared" si="266"/>
        <v>6</v>
      </c>
      <c r="E2457" s="36">
        <v>22056</v>
      </c>
      <c r="F2457" s="7">
        <f>IFERROR(IF(INDEX('Temperature Data'!$AA$15:$AA$348,MATCH(LOLP!A2457,'Temperature Data'!$B$15:$B$348,0))&gt;IF(B2457=9,$G$2,LOLP!$F$2),1,0),0)</f>
        <v>0</v>
      </c>
      <c r="G2457" s="7">
        <f>SUMIFS(LOLP!$F$4:$F$8763,$C$4:$C$8763,$C2457,$B$4:$B$8763,$B2457,$D$4:$D$8763,$D2457)</f>
        <v>0</v>
      </c>
      <c r="H2457" s="7">
        <f>COUNTIFS(Calendar!$E$3:$E$367,LOLP!C2457,Calendar!$D$3:$D$367,LOLP!B2457)</f>
        <v>21</v>
      </c>
      <c r="I2457" s="7">
        <f ca="1">IF($F2457=1,OFFSET(start_norps,LOLP!$D2457+(1-$C2457)*24,LOLP!$B2457)*H2457/G2457,0)</f>
        <v>0</v>
      </c>
      <c r="J2457" s="7">
        <f ca="1">IF($F2457=1,OFFSET(start_33,LOLP!$D2457+(1-$C2457)*24,LOLP!$B2457)*H2457/G2457,0)</f>
        <v>0</v>
      </c>
      <c r="K2457" s="7">
        <f ca="1">IF($F2457,OFFSET(start_40,LOLP!$D2457+(1-$C2457)*24,LOLP!$B2457),0)</f>
        <v>0</v>
      </c>
      <c r="L2457" s="7">
        <f ca="1">IF($F2457,OFFSET(start_50,LOLP!$D2457+(1-$C2457)*24,LOLP!$B2457),0)</f>
        <v>0</v>
      </c>
      <c r="M2457" s="25">
        <f t="shared" ca="1" si="268"/>
        <v>0</v>
      </c>
      <c r="N2457" s="25">
        <f t="shared" ca="1" si="269"/>
        <v>0</v>
      </c>
      <c r="O2457" s="15" t="e">
        <f t="shared" ca="1" si="270"/>
        <v>#DIV/0!</v>
      </c>
      <c r="P2457" s="15" t="e">
        <f t="shared" ca="1" si="271"/>
        <v>#DIV/0!</v>
      </c>
    </row>
    <row r="2458" spans="1:16" x14ac:dyDescent="0.25">
      <c r="A2458" s="1">
        <f t="shared" si="265"/>
        <v>43203</v>
      </c>
      <c r="B2458" s="7">
        <f t="shared" si="267"/>
        <v>4</v>
      </c>
      <c r="C2458" s="4">
        <f>INDEX(Calendar!$E$3:$E$367,MATCH(LOLP!$A2458,Calendar!$B$3:$B$367,0))</f>
        <v>1</v>
      </c>
      <c r="D2458" s="2">
        <f t="shared" si="266"/>
        <v>7</v>
      </c>
      <c r="E2458" s="36">
        <v>24204</v>
      </c>
      <c r="F2458" s="7">
        <f>IFERROR(IF(INDEX('Temperature Data'!$AA$15:$AA$348,MATCH(LOLP!A2458,'Temperature Data'!$B$15:$B$348,0))&gt;IF(B2458=9,$G$2,LOLP!$F$2),1,0),0)</f>
        <v>0</v>
      </c>
      <c r="G2458" s="7">
        <f>SUMIFS(LOLP!$F$4:$F$8763,$C$4:$C$8763,$C2458,$B$4:$B$8763,$B2458,$D$4:$D$8763,$D2458)</f>
        <v>0</v>
      </c>
      <c r="H2458" s="7">
        <f>COUNTIFS(Calendar!$E$3:$E$367,LOLP!C2458,Calendar!$D$3:$D$367,LOLP!B2458)</f>
        <v>21</v>
      </c>
      <c r="I2458" s="7">
        <f ca="1">IF($F2458=1,OFFSET(start_norps,LOLP!$D2458+(1-$C2458)*24,LOLP!$B2458)*H2458/G2458,0)</f>
        <v>0</v>
      </c>
      <c r="J2458" s="7">
        <f ca="1">IF($F2458=1,OFFSET(start_33,LOLP!$D2458+(1-$C2458)*24,LOLP!$B2458)*H2458/G2458,0)</f>
        <v>0</v>
      </c>
      <c r="K2458" s="7">
        <f ca="1">IF($F2458,OFFSET(start_40,LOLP!$D2458+(1-$C2458)*24,LOLP!$B2458),0)</f>
        <v>0</v>
      </c>
      <c r="L2458" s="7">
        <f ca="1">IF($F2458,OFFSET(start_50,LOLP!$D2458+(1-$C2458)*24,LOLP!$B2458),0)</f>
        <v>0</v>
      </c>
      <c r="M2458" s="25">
        <f t="shared" ca="1" si="268"/>
        <v>0</v>
      </c>
      <c r="N2458" s="25">
        <f t="shared" ca="1" si="269"/>
        <v>0</v>
      </c>
      <c r="O2458" s="15" t="e">
        <f t="shared" ca="1" si="270"/>
        <v>#DIV/0!</v>
      </c>
      <c r="P2458" s="15" t="e">
        <f t="shared" ca="1" si="271"/>
        <v>#DIV/0!</v>
      </c>
    </row>
    <row r="2459" spans="1:16" x14ac:dyDescent="0.25">
      <c r="A2459" s="1">
        <f t="shared" si="265"/>
        <v>43203</v>
      </c>
      <c r="B2459" s="7">
        <f t="shared" si="267"/>
        <v>4</v>
      </c>
      <c r="C2459" s="4">
        <f>INDEX(Calendar!$E$3:$E$367,MATCH(LOLP!$A2459,Calendar!$B$3:$B$367,0))</f>
        <v>1</v>
      </c>
      <c r="D2459" s="2">
        <f t="shared" si="266"/>
        <v>8</v>
      </c>
      <c r="E2459" s="36">
        <v>25012</v>
      </c>
      <c r="F2459" s="7">
        <f>IFERROR(IF(INDEX('Temperature Data'!$AA$15:$AA$348,MATCH(LOLP!A2459,'Temperature Data'!$B$15:$B$348,0))&gt;IF(B2459=9,$G$2,LOLP!$F$2),1,0),0)</f>
        <v>0</v>
      </c>
      <c r="G2459" s="7">
        <f>SUMIFS(LOLP!$F$4:$F$8763,$C$4:$C$8763,$C2459,$B$4:$B$8763,$B2459,$D$4:$D$8763,$D2459)</f>
        <v>0</v>
      </c>
      <c r="H2459" s="7">
        <f>COUNTIFS(Calendar!$E$3:$E$367,LOLP!C2459,Calendar!$D$3:$D$367,LOLP!B2459)</f>
        <v>21</v>
      </c>
      <c r="I2459" s="7">
        <f ca="1">IF($F2459=1,OFFSET(start_norps,LOLP!$D2459+(1-$C2459)*24,LOLP!$B2459)*H2459/G2459,0)</f>
        <v>0</v>
      </c>
      <c r="J2459" s="7">
        <f ca="1">IF($F2459=1,OFFSET(start_33,LOLP!$D2459+(1-$C2459)*24,LOLP!$B2459)*H2459/G2459,0)</f>
        <v>0</v>
      </c>
      <c r="K2459" s="7">
        <f ca="1">IF($F2459,OFFSET(start_40,LOLP!$D2459+(1-$C2459)*24,LOLP!$B2459),0)</f>
        <v>0</v>
      </c>
      <c r="L2459" s="7">
        <f ca="1">IF($F2459,OFFSET(start_50,LOLP!$D2459+(1-$C2459)*24,LOLP!$B2459),0)</f>
        <v>0</v>
      </c>
      <c r="M2459" s="25">
        <f t="shared" ca="1" si="268"/>
        <v>0</v>
      </c>
      <c r="N2459" s="25">
        <f t="shared" ca="1" si="269"/>
        <v>0</v>
      </c>
      <c r="O2459" s="15" t="e">
        <f t="shared" ca="1" si="270"/>
        <v>#DIV/0!</v>
      </c>
      <c r="P2459" s="15" t="e">
        <f t="shared" ca="1" si="271"/>
        <v>#DIV/0!</v>
      </c>
    </row>
    <row r="2460" spans="1:16" x14ac:dyDescent="0.25">
      <c r="A2460" s="1">
        <f t="shared" si="265"/>
        <v>43203</v>
      </c>
      <c r="B2460" s="7">
        <f t="shared" si="267"/>
        <v>4</v>
      </c>
      <c r="C2460" s="4">
        <f>INDEX(Calendar!$E$3:$E$367,MATCH(LOLP!$A2460,Calendar!$B$3:$B$367,0))</f>
        <v>1</v>
      </c>
      <c r="D2460" s="2">
        <f t="shared" si="266"/>
        <v>9</v>
      </c>
      <c r="E2460" s="36">
        <v>24442</v>
      </c>
      <c r="F2460" s="7">
        <f>IFERROR(IF(INDEX('Temperature Data'!$AA$15:$AA$348,MATCH(LOLP!A2460,'Temperature Data'!$B$15:$B$348,0))&gt;IF(B2460=9,$G$2,LOLP!$F$2),1,0),0)</f>
        <v>0</v>
      </c>
      <c r="G2460" s="7">
        <f>SUMIFS(LOLP!$F$4:$F$8763,$C$4:$C$8763,$C2460,$B$4:$B$8763,$B2460,$D$4:$D$8763,$D2460)</f>
        <v>0</v>
      </c>
      <c r="H2460" s="7">
        <f>COUNTIFS(Calendar!$E$3:$E$367,LOLP!C2460,Calendar!$D$3:$D$367,LOLP!B2460)</f>
        <v>21</v>
      </c>
      <c r="I2460" s="7">
        <f ca="1">IF($F2460=1,OFFSET(start_norps,LOLP!$D2460+(1-$C2460)*24,LOLP!$B2460)*H2460/G2460,0)</f>
        <v>0</v>
      </c>
      <c r="J2460" s="7">
        <f ca="1">IF($F2460=1,OFFSET(start_33,LOLP!$D2460+(1-$C2460)*24,LOLP!$B2460)*H2460/G2460,0)</f>
        <v>0</v>
      </c>
      <c r="K2460" s="7">
        <f ca="1">IF($F2460,OFFSET(start_40,LOLP!$D2460+(1-$C2460)*24,LOLP!$B2460),0)</f>
        <v>0</v>
      </c>
      <c r="L2460" s="7">
        <f ca="1">IF($F2460,OFFSET(start_50,LOLP!$D2460+(1-$C2460)*24,LOLP!$B2460),0)</f>
        <v>0</v>
      </c>
      <c r="M2460" s="25">
        <f t="shared" ca="1" si="268"/>
        <v>0</v>
      </c>
      <c r="N2460" s="25">
        <f t="shared" ca="1" si="269"/>
        <v>0</v>
      </c>
      <c r="O2460" s="15" t="e">
        <f t="shared" ca="1" si="270"/>
        <v>#DIV/0!</v>
      </c>
      <c r="P2460" s="15" t="e">
        <f t="shared" ca="1" si="271"/>
        <v>#DIV/0!</v>
      </c>
    </row>
    <row r="2461" spans="1:16" x14ac:dyDescent="0.25">
      <c r="A2461" s="1">
        <f t="shared" ref="A2461:A2524" si="272">A2437+1</f>
        <v>43203</v>
      </c>
      <c r="B2461" s="7">
        <f t="shared" si="267"/>
        <v>4</v>
      </c>
      <c r="C2461" s="4">
        <f>INDEX(Calendar!$E$3:$E$367,MATCH(LOLP!$A2461,Calendar!$B$3:$B$367,0))</f>
        <v>1</v>
      </c>
      <c r="D2461" s="2">
        <f t="shared" ref="D2461:D2524" si="273">D2437</f>
        <v>10</v>
      </c>
      <c r="E2461" s="36">
        <v>23993</v>
      </c>
      <c r="F2461" s="7">
        <f>IFERROR(IF(INDEX('Temperature Data'!$AA$15:$AA$348,MATCH(LOLP!A2461,'Temperature Data'!$B$15:$B$348,0))&gt;IF(B2461=9,$G$2,LOLP!$F$2),1,0),0)</f>
        <v>0</v>
      </c>
      <c r="G2461" s="7">
        <f>SUMIFS(LOLP!$F$4:$F$8763,$C$4:$C$8763,$C2461,$B$4:$B$8763,$B2461,$D$4:$D$8763,$D2461)</f>
        <v>0</v>
      </c>
      <c r="H2461" s="7">
        <f>COUNTIFS(Calendar!$E$3:$E$367,LOLP!C2461,Calendar!$D$3:$D$367,LOLP!B2461)</f>
        <v>21</v>
      </c>
      <c r="I2461" s="7">
        <f ca="1">IF($F2461=1,OFFSET(start_norps,LOLP!$D2461+(1-$C2461)*24,LOLP!$B2461)*H2461/G2461,0)</f>
        <v>0</v>
      </c>
      <c r="J2461" s="7">
        <f ca="1">IF($F2461=1,OFFSET(start_33,LOLP!$D2461+(1-$C2461)*24,LOLP!$B2461)*H2461/G2461,0)</f>
        <v>0</v>
      </c>
      <c r="K2461" s="7">
        <f ca="1">IF($F2461,OFFSET(start_40,LOLP!$D2461+(1-$C2461)*24,LOLP!$B2461),0)</f>
        <v>0</v>
      </c>
      <c r="L2461" s="7">
        <f ca="1">IF($F2461,OFFSET(start_50,LOLP!$D2461+(1-$C2461)*24,LOLP!$B2461),0)</f>
        <v>0</v>
      </c>
      <c r="M2461" s="25">
        <f t="shared" ca="1" si="268"/>
        <v>0</v>
      </c>
      <c r="N2461" s="25">
        <f t="shared" ca="1" si="269"/>
        <v>0</v>
      </c>
      <c r="O2461" s="15" t="e">
        <f t="shared" ca="1" si="270"/>
        <v>#DIV/0!</v>
      </c>
      <c r="P2461" s="15" t="e">
        <f t="shared" ca="1" si="271"/>
        <v>#DIV/0!</v>
      </c>
    </row>
    <row r="2462" spans="1:16" x14ac:dyDescent="0.25">
      <c r="A2462" s="1">
        <f t="shared" si="272"/>
        <v>43203</v>
      </c>
      <c r="B2462" s="7">
        <f t="shared" si="267"/>
        <v>4</v>
      </c>
      <c r="C2462" s="4">
        <f>INDEX(Calendar!$E$3:$E$367,MATCH(LOLP!$A2462,Calendar!$B$3:$B$367,0))</f>
        <v>1</v>
      </c>
      <c r="D2462" s="2">
        <f t="shared" si="273"/>
        <v>11</v>
      </c>
      <c r="E2462" s="36">
        <v>23743</v>
      </c>
      <c r="F2462" s="7">
        <f>IFERROR(IF(INDEX('Temperature Data'!$AA$15:$AA$348,MATCH(LOLP!A2462,'Temperature Data'!$B$15:$B$348,0))&gt;IF(B2462=9,$G$2,LOLP!$F$2),1,0),0)</f>
        <v>0</v>
      </c>
      <c r="G2462" s="7">
        <f>SUMIFS(LOLP!$F$4:$F$8763,$C$4:$C$8763,$C2462,$B$4:$B$8763,$B2462,$D$4:$D$8763,$D2462)</f>
        <v>0</v>
      </c>
      <c r="H2462" s="7">
        <f>COUNTIFS(Calendar!$E$3:$E$367,LOLP!C2462,Calendar!$D$3:$D$367,LOLP!B2462)</f>
        <v>21</v>
      </c>
      <c r="I2462" s="7">
        <f ca="1">IF($F2462=1,OFFSET(start_norps,LOLP!$D2462+(1-$C2462)*24,LOLP!$B2462)*H2462/G2462,0)</f>
        <v>0</v>
      </c>
      <c r="J2462" s="7">
        <f ca="1">IF($F2462=1,OFFSET(start_33,LOLP!$D2462+(1-$C2462)*24,LOLP!$B2462)*H2462/G2462,0)</f>
        <v>0</v>
      </c>
      <c r="K2462" s="7">
        <f ca="1">IF($F2462,OFFSET(start_40,LOLP!$D2462+(1-$C2462)*24,LOLP!$B2462),0)</f>
        <v>0</v>
      </c>
      <c r="L2462" s="7">
        <f ca="1">IF($F2462,OFFSET(start_50,LOLP!$D2462+(1-$C2462)*24,LOLP!$B2462),0)</f>
        <v>0</v>
      </c>
      <c r="M2462" s="25">
        <f t="shared" ca="1" si="268"/>
        <v>0</v>
      </c>
      <c r="N2462" s="25">
        <f t="shared" ca="1" si="269"/>
        <v>0</v>
      </c>
      <c r="O2462" s="15" t="e">
        <f t="shared" ca="1" si="270"/>
        <v>#DIV/0!</v>
      </c>
      <c r="P2462" s="15" t="e">
        <f t="shared" ca="1" si="271"/>
        <v>#DIV/0!</v>
      </c>
    </row>
    <row r="2463" spans="1:16" x14ac:dyDescent="0.25">
      <c r="A2463" s="1">
        <f t="shared" si="272"/>
        <v>43203</v>
      </c>
      <c r="B2463" s="7">
        <f t="shared" si="267"/>
        <v>4</v>
      </c>
      <c r="C2463" s="4">
        <f>INDEX(Calendar!$E$3:$E$367,MATCH(LOLP!$A2463,Calendar!$B$3:$B$367,0))</f>
        <v>1</v>
      </c>
      <c r="D2463" s="2">
        <f t="shared" si="273"/>
        <v>12</v>
      </c>
      <c r="E2463" s="36">
        <v>23275</v>
      </c>
      <c r="F2463" s="7">
        <f>IFERROR(IF(INDEX('Temperature Data'!$AA$15:$AA$348,MATCH(LOLP!A2463,'Temperature Data'!$B$15:$B$348,0))&gt;IF(B2463=9,$G$2,LOLP!$F$2),1,0),0)</f>
        <v>0</v>
      </c>
      <c r="G2463" s="7">
        <f>SUMIFS(LOLP!$F$4:$F$8763,$C$4:$C$8763,$C2463,$B$4:$B$8763,$B2463,$D$4:$D$8763,$D2463)</f>
        <v>0</v>
      </c>
      <c r="H2463" s="7">
        <f>COUNTIFS(Calendar!$E$3:$E$367,LOLP!C2463,Calendar!$D$3:$D$367,LOLP!B2463)</f>
        <v>21</v>
      </c>
      <c r="I2463" s="7">
        <f ca="1">IF($F2463=1,OFFSET(start_norps,LOLP!$D2463+(1-$C2463)*24,LOLP!$B2463)*H2463/G2463,0)</f>
        <v>0</v>
      </c>
      <c r="J2463" s="7">
        <f ca="1">IF($F2463=1,OFFSET(start_33,LOLP!$D2463+(1-$C2463)*24,LOLP!$B2463)*H2463/G2463,0)</f>
        <v>0</v>
      </c>
      <c r="K2463" s="7">
        <f ca="1">IF($F2463,OFFSET(start_40,LOLP!$D2463+(1-$C2463)*24,LOLP!$B2463),0)</f>
        <v>0</v>
      </c>
      <c r="L2463" s="7">
        <f ca="1">IF($F2463,OFFSET(start_50,LOLP!$D2463+(1-$C2463)*24,LOLP!$B2463),0)</f>
        <v>0</v>
      </c>
      <c r="M2463" s="25">
        <f t="shared" ca="1" si="268"/>
        <v>0</v>
      </c>
      <c r="N2463" s="25">
        <f t="shared" ca="1" si="269"/>
        <v>0</v>
      </c>
      <c r="O2463" s="15" t="e">
        <f t="shared" ca="1" si="270"/>
        <v>#DIV/0!</v>
      </c>
      <c r="P2463" s="15" t="e">
        <f t="shared" ca="1" si="271"/>
        <v>#DIV/0!</v>
      </c>
    </row>
    <row r="2464" spans="1:16" x14ac:dyDescent="0.25">
      <c r="A2464" s="1">
        <f t="shared" si="272"/>
        <v>43203</v>
      </c>
      <c r="B2464" s="7">
        <f t="shared" si="267"/>
        <v>4</v>
      </c>
      <c r="C2464" s="4">
        <f>INDEX(Calendar!$E$3:$E$367,MATCH(LOLP!$A2464,Calendar!$B$3:$B$367,0))</f>
        <v>1</v>
      </c>
      <c r="D2464" s="2">
        <f t="shared" si="273"/>
        <v>13</v>
      </c>
      <c r="E2464" s="36">
        <v>22920</v>
      </c>
      <c r="F2464" s="7">
        <f>IFERROR(IF(INDEX('Temperature Data'!$AA$15:$AA$348,MATCH(LOLP!A2464,'Temperature Data'!$B$15:$B$348,0))&gt;IF(B2464=9,$G$2,LOLP!$F$2),1,0),0)</f>
        <v>0</v>
      </c>
      <c r="G2464" s="7">
        <f>SUMIFS(LOLP!$F$4:$F$8763,$C$4:$C$8763,$C2464,$B$4:$B$8763,$B2464,$D$4:$D$8763,$D2464)</f>
        <v>0</v>
      </c>
      <c r="H2464" s="7">
        <f>COUNTIFS(Calendar!$E$3:$E$367,LOLP!C2464,Calendar!$D$3:$D$367,LOLP!B2464)</f>
        <v>21</v>
      </c>
      <c r="I2464" s="7">
        <f ca="1">IF($F2464=1,OFFSET(start_norps,LOLP!$D2464+(1-$C2464)*24,LOLP!$B2464)*H2464/G2464,0)</f>
        <v>0</v>
      </c>
      <c r="J2464" s="7">
        <f ca="1">IF($F2464=1,OFFSET(start_33,LOLP!$D2464+(1-$C2464)*24,LOLP!$B2464)*H2464/G2464,0)</f>
        <v>0</v>
      </c>
      <c r="K2464" s="7">
        <f ca="1">IF($F2464,OFFSET(start_40,LOLP!$D2464+(1-$C2464)*24,LOLP!$B2464),0)</f>
        <v>0</v>
      </c>
      <c r="L2464" s="7">
        <f ca="1">IF($F2464,OFFSET(start_50,LOLP!$D2464+(1-$C2464)*24,LOLP!$B2464),0)</f>
        <v>0</v>
      </c>
      <c r="M2464" s="25">
        <f t="shared" ca="1" si="268"/>
        <v>0</v>
      </c>
      <c r="N2464" s="25">
        <f t="shared" ca="1" si="269"/>
        <v>0</v>
      </c>
      <c r="O2464" s="15" t="e">
        <f t="shared" ca="1" si="270"/>
        <v>#DIV/0!</v>
      </c>
      <c r="P2464" s="15" t="e">
        <f t="shared" ca="1" si="271"/>
        <v>#DIV/0!</v>
      </c>
    </row>
    <row r="2465" spans="1:16" x14ac:dyDescent="0.25">
      <c r="A2465" s="1">
        <f t="shared" si="272"/>
        <v>43203</v>
      </c>
      <c r="B2465" s="7">
        <f t="shared" si="267"/>
        <v>4</v>
      </c>
      <c r="C2465" s="4">
        <f>INDEX(Calendar!$E$3:$E$367,MATCH(LOLP!$A2465,Calendar!$B$3:$B$367,0))</f>
        <v>1</v>
      </c>
      <c r="D2465" s="2">
        <f t="shared" si="273"/>
        <v>14</v>
      </c>
      <c r="E2465" s="36">
        <v>22916</v>
      </c>
      <c r="F2465" s="7">
        <f>IFERROR(IF(INDEX('Temperature Data'!$AA$15:$AA$348,MATCH(LOLP!A2465,'Temperature Data'!$B$15:$B$348,0))&gt;IF(B2465=9,$G$2,LOLP!$F$2),1,0),0)</f>
        <v>0</v>
      </c>
      <c r="G2465" s="7">
        <f>SUMIFS(LOLP!$F$4:$F$8763,$C$4:$C$8763,$C2465,$B$4:$B$8763,$B2465,$D$4:$D$8763,$D2465)</f>
        <v>0</v>
      </c>
      <c r="H2465" s="7">
        <f>COUNTIFS(Calendar!$E$3:$E$367,LOLP!C2465,Calendar!$D$3:$D$367,LOLP!B2465)</f>
        <v>21</v>
      </c>
      <c r="I2465" s="7">
        <f ca="1">IF($F2465=1,OFFSET(start_norps,LOLP!$D2465+(1-$C2465)*24,LOLP!$B2465)*H2465/G2465,0)</f>
        <v>0</v>
      </c>
      <c r="J2465" s="7">
        <f ca="1">IF($F2465=1,OFFSET(start_33,LOLP!$D2465+(1-$C2465)*24,LOLP!$B2465)*H2465/G2465,0)</f>
        <v>0</v>
      </c>
      <c r="K2465" s="7">
        <f ca="1">IF($F2465,OFFSET(start_40,LOLP!$D2465+(1-$C2465)*24,LOLP!$B2465),0)</f>
        <v>0</v>
      </c>
      <c r="L2465" s="7">
        <f ca="1">IF($F2465,OFFSET(start_50,LOLP!$D2465+(1-$C2465)*24,LOLP!$B2465),0)</f>
        <v>0</v>
      </c>
      <c r="M2465" s="25">
        <f t="shared" ca="1" si="268"/>
        <v>0</v>
      </c>
      <c r="N2465" s="25">
        <f t="shared" ca="1" si="269"/>
        <v>0</v>
      </c>
      <c r="O2465" s="15" t="e">
        <f t="shared" ca="1" si="270"/>
        <v>#DIV/0!</v>
      </c>
      <c r="P2465" s="15" t="e">
        <f t="shared" ca="1" si="271"/>
        <v>#DIV/0!</v>
      </c>
    </row>
    <row r="2466" spans="1:16" x14ac:dyDescent="0.25">
      <c r="A2466" s="1">
        <f t="shared" si="272"/>
        <v>43203</v>
      </c>
      <c r="B2466" s="7">
        <f t="shared" si="267"/>
        <v>4</v>
      </c>
      <c r="C2466" s="4">
        <f>INDEX(Calendar!$E$3:$E$367,MATCH(LOLP!$A2466,Calendar!$B$3:$B$367,0))</f>
        <v>1</v>
      </c>
      <c r="D2466" s="2">
        <f t="shared" si="273"/>
        <v>15</v>
      </c>
      <c r="E2466" s="36">
        <v>23033</v>
      </c>
      <c r="F2466" s="7">
        <f>IFERROR(IF(INDEX('Temperature Data'!$AA$15:$AA$348,MATCH(LOLP!A2466,'Temperature Data'!$B$15:$B$348,0))&gt;IF(B2466=9,$G$2,LOLP!$F$2),1,0),0)</f>
        <v>0</v>
      </c>
      <c r="G2466" s="7">
        <f>SUMIFS(LOLP!$F$4:$F$8763,$C$4:$C$8763,$C2466,$B$4:$B$8763,$B2466,$D$4:$D$8763,$D2466)</f>
        <v>0</v>
      </c>
      <c r="H2466" s="7">
        <f>COUNTIFS(Calendar!$E$3:$E$367,LOLP!C2466,Calendar!$D$3:$D$367,LOLP!B2466)</f>
        <v>21</v>
      </c>
      <c r="I2466" s="7">
        <f ca="1">IF($F2466=1,OFFSET(start_norps,LOLP!$D2466+(1-$C2466)*24,LOLP!$B2466)*H2466/G2466,0)</f>
        <v>0</v>
      </c>
      <c r="J2466" s="7">
        <f ca="1">IF($F2466=1,OFFSET(start_33,LOLP!$D2466+(1-$C2466)*24,LOLP!$B2466)*H2466/G2466,0)</f>
        <v>0</v>
      </c>
      <c r="K2466" s="7">
        <f ca="1">IF($F2466,OFFSET(start_40,LOLP!$D2466+(1-$C2466)*24,LOLP!$B2466),0)</f>
        <v>0</v>
      </c>
      <c r="L2466" s="7">
        <f ca="1">IF($F2466,OFFSET(start_50,LOLP!$D2466+(1-$C2466)*24,LOLP!$B2466),0)</f>
        <v>0</v>
      </c>
      <c r="M2466" s="25">
        <f t="shared" ca="1" si="268"/>
        <v>0</v>
      </c>
      <c r="N2466" s="25">
        <f t="shared" ca="1" si="269"/>
        <v>0</v>
      </c>
      <c r="O2466" s="15" t="e">
        <f t="shared" ca="1" si="270"/>
        <v>#DIV/0!</v>
      </c>
      <c r="P2466" s="15" t="e">
        <f t="shared" ca="1" si="271"/>
        <v>#DIV/0!</v>
      </c>
    </row>
    <row r="2467" spans="1:16" x14ac:dyDescent="0.25">
      <c r="A2467" s="1">
        <f t="shared" si="272"/>
        <v>43203</v>
      </c>
      <c r="B2467" s="7">
        <f t="shared" si="267"/>
        <v>4</v>
      </c>
      <c r="C2467" s="4">
        <f>INDEX(Calendar!$E$3:$E$367,MATCH(LOLP!$A2467,Calendar!$B$3:$B$367,0))</f>
        <v>1</v>
      </c>
      <c r="D2467" s="2">
        <f t="shared" si="273"/>
        <v>16</v>
      </c>
      <c r="E2467" s="36">
        <v>23456</v>
      </c>
      <c r="F2467" s="7">
        <f>IFERROR(IF(INDEX('Temperature Data'!$AA$15:$AA$348,MATCH(LOLP!A2467,'Temperature Data'!$B$15:$B$348,0))&gt;IF(B2467=9,$G$2,LOLP!$F$2),1,0),0)</f>
        <v>0</v>
      </c>
      <c r="G2467" s="7">
        <f>SUMIFS(LOLP!$F$4:$F$8763,$C$4:$C$8763,$C2467,$B$4:$B$8763,$B2467,$D$4:$D$8763,$D2467)</f>
        <v>0</v>
      </c>
      <c r="H2467" s="7">
        <f>COUNTIFS(Calendar!$E$3:$E$367,LOLP!C2467,Calendar!$D$3:$D$367,LOLP!B2467)</f>
        <v>21</v>
      </c>
      <c r="I2467" s="7">
        <f ca="1">IF($F2467=1,OFFSET(start_norps,LOLP!$D2467+(1-$C2467)*24,LOLP!$B2467)*H2467/G2467,0)</f>
        <v>0</v>
      </c>
      <c r="J2467" s="7">
        <f ca="1">IF($F2467=1,OFFSET(start_33,LOLP!$D2467+(1-$C2467)*24,LOLP!$B2467)*H2467/G2467,0)</f>
        <v>0</v>
      </c>
      <c r="K2467" s="7">
        <f ca="1">IF($F2467,OFFSET(start_40,LOLP!$D2467+(1-$C2467)*24,LOLP!$B2467),0)</f>
        <v>0</v>
      </c>
      <c r="L2467" s="7">
        <f ca="1">IF($F2467,OFFSET(start_50,LOLP!$D2467+(1-$C2467)*24,LOLP!$B2467),0)</f>
        <v>0</v>
      </c>
      <c r="M2467" s="25">
        <f t="shared" ca="1" si="268"/>
        <v>0</v>
      </c>
      <c r="N2467" s="25">
        <f t="shared" ca="1" si="269"/>
        <v>0</v>
      </c>
      <c r="O2467" s="15" t="e">
        <f t="shared" ca="1" si="270"/>
        <v>#DIV/0!</v>
      </c>
      <c r="P2467" s="15" t="e">
        <f t="shared" ca="1" si="271"/>
        <v>#DIV/0!</v>
      </c>
    </row>
    <row r="2468" spans="1:16" x14ac:dyDescent="0.25">
      <c r="A2468" s="1">
        <f t="shared" si="272"/>
        <v>43203</v>
      </c>
      <c r="B2468" s="7">
        <f t="shared" si="267"/>
        <v>4</v>
      </c>
      <c r="C2468" s="4">
        <f>INDEX(Calendar!$E$3:$E$367,MATCH(LOLP!$A2468,Calendar!$B$3:$B$367,0))</f>
        <v>1</v>
      </c>
      <c r="D2468" s="2">
        <f t="shared" si="273"/>
        <v>17</v>
      </c>
      <c r="E2468" s="36">
        <v>24225</v>
      </c>
      <c r="F2468" s="7">
        <f>IFERROR(IF(INDEX('Temperature Data'!$AA$15:$AA$348,MATCH(LOLP!A2468,'Temperature Data'!$B$15:$B$348,0))&gt;IF(B2468=9,$G$2,LOLP!$F$2),1,0),0)</f>
        <v>0</v>
      </c>
      <c r="G2468" s="7">
        <f>SUMIFS(LOLP!$F$4:$F$8763,$C$4:$C$8763,$C2468,$B$4:$B$8763,$B2468,$D$4:$D$8763,$D2468)</f>
        <v>0</v>
      </c>
      <c r="H2468" s="7">
        <f>COUNTIFS(Calendar!$E$3:$E$367,LOLP!C2468,Calendar!$D$3:$D$367,LOLP!B2468)</f>
        <v>21</v>
      </c>
      <c r="I2468" s="7">
        <f ca="1">IF($F2468=1,OFFSET(start_norps,LOLP!$D2468+(1-$C2468)*24,LOLP!$B2468)*H2468/G2468,0)</f>
        <v>0</v>
      </c>
      <c r="J2468" s="7">
        <f ca="1">IF($F2468=1,OFFSET(start_33,LOLP!$D2468+(1-$C2468)*24,LOLP!$B2468)*H2468/G2468,0)</f>
        <v>0</v>
      </c>
      <c r="K2468" s="7">
        <f ca="1">IF($F2468,OFFSET(start_40,LOLP!$D2468+(1-$C2468)*24,LOLP!$B2468),0)</f>
        <v>0</v>
      </c>
      <c r="L2468" s="7">
        <f ca="1">IF($F2468,OFFSET(start_50,LOLP!$D2468+(1-$C2468)*24,LOLP!$B2468),0)</f>
        <v>0</v>
      </c>
      <c r="M2468" s="25">
        <f t="shared" ca="1" si="268"/>
        <v>0</v>
      </c>
      <c r="N2468" s="25">
        <f t="shared" ca="1" si="269"/>
        <v>0</v>
      </c>
      <c r="O2468" s="15" t="e">
        <f t="shared" ca="1" si="270"/>
        <v>#DIV/0!</v>
      </c>
      <c r="P2468" s="15" t="e">
        <f t="shared" ca="1" si="271"/>
        <v>#DIV/0!</v>
      </c>
    </row>
    <row r="2469" spans="1:16" x14ac:dyDescent="0.25">
      <c r="A2469" s="1">
        <f t="shared" si="272"/>
        <v>43203</v>
      </c>
      <c r="B2469" s="7">
        <f t="shared" si="267"/>
        <v>4</v>
      </c>
      <c r="C2469" s="4">
        <f>INDEX(Calendar!$E$3:$E$367,MATCH(LOLP!$A2469,Calendar!$B$3:$B$367,0))</f>
        <v>1</v>
      </c>
      <c r="D2469" s="2">
        <f t="shared" si="273"/>
        <v>18</v>
      </c>
      <c r="E2469" s="36">
        <v>24688</v>
      </c>
      <c r="F2469" s="7">
        <f>IFERROR(IF(INDEX('Temperature Data'!$AA$15:$AA$348,MATCH(LOLP!A2469,'Temperature Data'!$B$15:$B$348,0))&gt;IF(B2469=9,$G$2,LOLP!$F$2),1,0),0)</f>
        <v>0</v>
      </c>
      <c r="G2469" s="7">
        <f>SUMIFS(LOLP!$F$4:$F$8763,$C$4:$C$8763,$C2469,$B$4:$B$8763,$B2469,$D$4:$D$8763,$D2469)</f>
        <v>0</v>
      </c>
      <c r="H2469" s="7">
        <f>COUNTIFS(Calendar!$E$3:$E$367,LOLP!C2469,Calendar!$D$3:$D$367,LOLP!B2469)</f>
        <v>21</v>
      </c>
      <c r="I2469" s="7">
        <f ca="1">IF($F2469=1,OFFSET(start_norps,LOLP!$D2469+(1-$C2469)*24,LOLP!$B2469)*H2469/G2469,0)</f>
        <v>0</v>
      </c>
      <c r="J2469" s="7">
        <f ca="1">IF($F2469=1,OFFSET(start_33,LOLP!$D2469+(1-$C2469)*24,LOLP!$B2469)*H2469/G2469,0)</f>
        <v>0</v>
      </c>
      <c r="K2469" s="7">
        <f ca="1">IF($F2469,OFFSET(start_40,LOLP!$D2469+(1-$C2469)*24,LOLP!$B2469),0)</f>
        <v>0</v>
      </c>
      <c r="L2469" s="7">
        <f ca="1">IF($F2469,OFFSET(start_50,LOLP!$D2469+(1-$C2469)*24,LOLP!$B2469),0)</f>
        <v>0</v>
      </c>
      <c r="M2469" s="25">
        <f t="shared" ca="1" si="268"/>
        <v>0</v>
      </c>
      <c r="N2469" s="25">
        <f t="shared" ca="1" si="269"/>
        <v>0</v>
      </c>
      <c r="O2469" s="15" t="e">
        <f t="shared" ca="1" si="270"/>
        <v>#DIV/0!</v>
      </c>
      <c r="P2469" s="15" t="e">
        <f t="shared" ca="1" si="271"/>
        <v>#DIV/0!</v>
      </c>
    </row>
    <row r="2470" spans="1:16" x14ac:dyDescent="0.25">
      <c r="A2470" s="1">
        <f t="shared" si="272"/>
        <v>43203</v>
      </c>
      <c r="B2470" s="7">
        <f t="shared" si="267"/>
        <v>4</v>
      </c>
      <c r="C2470" s="4">
        <f>INDEX(Calendar!$E$3:$E$367,MATCH(LOLP!$A2470,Calendar!$B$3:$B$367,0))</f>
        <v>1</v>
      </c>
      <c r="D2470" s="2">
        <f t="shared" si="273"/>
        <v>19</v>
      </c>
      <c r="E2470" s="36">
        <v>25341</v>
      </c>
      <c r="F2470" s="7">
        <f>IFERROR(IF(INDEX('Temperature Data'!$AA$15:$AA$348,MATCH(LOLP!A2470,'Temperature Data'!$B$15:$B$348,0))&gt;IF(B2470=9,$G$2,LOLP!$F$2),1,0),0)</f>
        <v>0</v>
      </c>
      <c r="G2470" s="7">
        <f>SUMIFS(LOLP!$F$4:$F$8763,$C$4:$C$8763,$C2470,$B$4:$B$8763,$B2470,$D$4:$D$8763,$D2470)</f>
        <v>0</v>
      </c>
      <c r="H2470" s="7">
        <f>COUNTIFS(Calendar!$E$3:$E$367,LOLP!C2470,Calendar!$D$3:$D$367,LOLP!B2470)</f>
        <v>21</v>
      </c>
      <c r="I2470" s="7">
        <f ca="1">IF($F2470=1,OFFSET(start_norps,LOLP!$D2470+(1-$C2470)*24,LOLP!$B2470)*H2470/G2470,0)</f>
        <v>0</v>
      </c>
      <c r="J2470" s="7">
        <f ca="1">IF($F2470=1,OFFSET(start_33,LOLP!$D2470+(1-$C2470)*24,LOLP!$B2470)*H2470/G2470,0)</f>
        <v>0</v>
      </c>
      <c r="K2470" s="7">
        <f ca="1">IF($F2470,OFFSET(start_40,LOLP!$D2470+(1-$C2470)*24,LOLP!$B2470),0)</f>
        <v>0</v>
      </c>
      <c r="L2470" s="7">
        <f ca="1">IF($F2470,OFFSET(start_50,LOLP!$D2470+(1-$C2470)*24,LOLP!$B2470),0)</f>
        <v>0</v>
      </c>
      <c r="M2470" s="25">
        <f t="shared" ca="1" si="268"/>
        <v>0</v>
      </c>
      <c r="N2470" s="25">
        <f t="shared" ca="1" si="269"/>
        <v>0</v>
      </c>
      <c r="O2470" s="15" t="e">
        <f t="shared" ca="1" si="270"/>
        <v>#DIV/0!</v>
      </c>
      <c r="P2470" s="15" t="e">
        <f t="shared" ca="1" si="271"/>
        <v>#DIV/0!</v>
      </c>
    </row>
    <row r="2471" spans="1:16" x14ac:dyDescent="0.25">
      <c r="A2471" s="1">
        <f t="shared" si="272"/>
        <v>43203</v>
      </c>
      <c r="B2471" s="7">
        <f t="shared" si="267"/>
        <v>4</v>
      </c>
      <c r="C2471" s="4">
        <f>INDEX(Calendar!$E$3:$E$367,MATCH(LOLP!$A2471,Calendar!$B$3:$B$367,0))</f>
        <v>1</v>
      </c>
      <c r="D2471" s="2">
        <f t="shared" si="273"/>
        <v>20</v>
      </c>
      <c r="E2471" s="36">
        <v>26459</v>
      </c>
      <c r="F2471" s="7">
        <f>IFERROR(IF(INDEX('Temperature Data'!$AA$15:$AA$348,MATCH(LOLP!A2471,'Temperature Data'!$B$15:$B$348,0))&gt;IF(B2471=9,$G$2,LOLP!$F$2),1,0),0)</f>
        <v>0</v>
      </c>
      <c r="G2471" s="7">
        <f>SUMIFS(LOLP!$F$4:$F$8763,$C$4:$C$8763,$C2471,$B$4:$B$8763,$B2471,$D$4:$D$8763,$D2471)</f>
        <v>0</v>
      </c>
      <c r="H2471" s="7">
        <f>COUNTIFS(Calendar!$E$3:$E$367,LOLP!C2471,Calendar!$D$3:$D$367,LOLP!B2471)</f>
        <v>21</v>
      </c>
      <c r="I2471" s="7">
        <f ca="1">IF($F2471=1,OFFSET(start_norps,LOLP!$D2471+(1-$C2471)*24,LOLP!$B2471)*H2471/G2471,0)</f>
        <v>0</v>
      </c>
      <c r="J2471" s="7">
        <f ca="1">IF($F2471=1,OFFSET(start_33,LOLP!$D2471+(1-$C2471)*24,LOLP!$B2471)*H2471/G2471,0)</f>
        <v>0</v>
      </c>
      <c r="K2471" s="7">
        <f ca="1">IF($F2471,OFFSET(start_40,LOLP!$D2471+(1-$C2471)*24,LOLP!$B2471),0)</f>
        <v>0</v>
      </c>
      <c r="L2471" s="7">
        <f ca="1">IF($F2471,OFFSET(start_50,LOLP!$D2471+(1-$C2471)*24,LOLP!$B2471),0)</f>
        <v>0</v>
      </c>
      <c r="M2471" s="25">
        <f t="shared" ca="1" si="268"/>
        <v>0</v>
      </c>
      <c r="N2471" s="25">
        <f t="shared" ca="1" si="269"/>
        <v>0</v>
      </c>
      <c r="O2471" s="15" t="e">
        <f t="shared" ca="1" si="270"/>
        <v>#DIV/0!</v>
      </c>
      <c r="P2471" s="15" t="e">
        <f t="shared" ca="1" si="271"/>
        <v>#DIV/0!</v>
      </c>
    </row>
    <row r="2472" spans="1:16" x14ac:dyDescent="0.25">
      <c r="A2472" s="1">
        <f t="shared" si="272"/>
        <v>43203</v>
      </c>
      <c r="B2472" s="7">
        <f t="shared" si="267"/>
        <v>4</v>
      </c>
      <c r="C2472" s="4">
        <f>INDEX(Calendar!$E$3:$E$367,MATCH(LOLP!$A2472,Calendar!$B$3:$B$367,0))</f>
        <v>1</v>
      </c>
      <c r="D2472" s="2">
        <f t="shared" si="273"/>
        <v>21</v>
      </c>
      <c r="E2472" s="36">
        <v>26960</v>
      </c>
      <c r="F2472" s="7">
        <f>IFERROR(IF(INDEX('Temperature Data'!$AA$15:$AA$348,MATCH(LOLP!A2472,'Temperature Data'!$B$15:$B$348,0))&gt;IF(B2472=9,$G$2,LOLP!$F$2),1,0),0)</f>
        <v>0</v>
      </c>
      <c r="G2472" s="7">
        <f>SUMIFS(LOLP!$F$4:$F$8763,$C$4:$C$8763,$C2472,$B$4:$B$8763,$B2472,$D$4:$D$8763,$D2472)</f>
        <v>0</v>
      </c>
      <c r="H2472" s="7">
        <f>COUNTIFS(Calendar!$E$3:$E$367,LOLP!C2472,Calendar!$D$3:$D$367,LOLP!B2472)</f>
        <v>21</v>
      </c>
      <c r="I2472" s="7">
        <f ca="1">IF($F2472=1,OFFSET(start_norps,LOLP!$D2472+(1-$C2472)*24,LOLP!$B2472)*H2472/G2472,0)</f>
        <v>0</v>
      </c>
      <c r="J2472" s="7">
        <f ca="1">IF($F2472=1,OFFSET(start_33,LOLP!$D2472+(1-$C2472)*24,LOLP!$B2472)*H2472/G2472,0)</f>
        <v>0</v>
      </c>
      <c r="K2472" s="7">
        <f ca="1">IF($F2472,OFFSET(start_40,LOLP!$D2472+(1-$C2472)*24,LOLP!$B2472),0)</f>
        <v>0</v>
      </c>
      <c r="L2472" s="7">
        <f ca="1">IF($F2472,OFFSET(start_50,LOLP!$D2472+(1-$C2472)*24,LOLP!$B2472),0)</f>
        <v>0</v>
      </c>
      <c r="M2472" s="25">
        <f t="shared" ca="1" si="268"/>
        <v>0</v>
      </c>
      <c r="N2472" s="25">
        <f t="shared" ca="1" si="269"/>
        <v>0</v>
      </c>
      <c r="O2472" s="15" t="e">
        <f t="shared" ca="1" si="270"/>
        <v>#DIV/0!</v>
      </c>
      <c r="P2472" s="15" t="e">
        <f t="shared" ca="1" si="271"/>
        <v>#DIV/0!</v>
      </c>
    </row>
    <row r="2473" spans="1:16" x14ac:dyDescent="0.25">
      <c r="A2473" s="1">
        <f t="shared" si="272"/>
        <v>43203</v>
      </c>
      <c r="B2473" s="7">
        <f t="shared" si="267"/>
        <v>4</v>
      </c>
      <c r="C2473" s="4">
        <f>INDEX(Calendar!$E$3:$E$367,MATCH(LOLP!$A2473,Calendar!$B$3:$B$367,0))</f>
        <v>1</v>
      </c>
      <c r="D2473" s="2">
        <f t="shared" si="273"/>
        <v>22</v>
      </c>
      <c r="E2473" s="36">
        <v>25969</v>
      </c>
      <c r="F2473" s="7">
        <f>IFERROR(IF(INDEX('Temperature Data'!$AA$15:$AA$348,MATCH(LOLP!A2473,'Temperature Data'!$B$15:$B$348,0))&gt;IF(B2473=9,$G$2,LOLP!$F$2),1,0),0)</f>
        <v>0</v>
      </c>
      <c r="G2473" s="7">
        <f>SUMIFS(LOLP!$F$4:$F$8763,$C$4:$C$8763,$C2473,$B$4:$B$8763,$B2473,$D$4:$D$8763,$D2473)</f>
        <v>0</v>
      </c>
      <c r="H2473" s="7">
        <f>COUNTIFS(Calendar!$E$3:$E$367,LOLP!C2473,Calendar!$D$3:$D$367,LOLP!B2473)</f>
        <v>21</v>
      </c>
      <c r="I2473" s="7">
        <f ca="1">IF($F2473=1,OFFSET(start_norps,LOLP!$D2473+(1-$C2473)*24,LOLP!$B2473)*H2473/G2473,0)</f>
        <v>0</v>
      </c>
      <c r="J2473" s="7">
        <f ca="1">IF($F2473=1,OFFSET(start_33,LOLP!$D2473+(1-$C2473)*24,LOLP!$B2473)*H2473/G2473,0)</f>
        <v>0</v>
      </c>
      <c r="K2473" s="7">
        <f ca="1">IF($F2473,OFFSET(start_40,LOLP!$D2473+(1-$C2473)*24,LOLP!$B2473),0)</f>
        <v>0</v>
      </c>
      <c r="L2473" s="7">
        <f ca="1">IF($F2473,OFFSET(start_50,LOLP!$D2473+(1-$C2473)*24,LOLP!$B2473),0)</f>
        <v>0</v>
      </c>
      <c r="M2473" s="25">
        <f t="shared" ca="1" si="268"/>
        <v>0</v>
      </c>
      <c r="N2473" s="25">
        <f t="shared" ca="1" si="269"/>
        <v>0</v>
      </c>
      <c r="O2473" s="15" t="e">
        <f t="shared" ca="1" si="270"/>
        <v>#DIV/0!</v>
      </c>
      <c r="P2473" s="15" t="e">
        <f t="shared" ca="1" si="271"/>
        <v>#DIV/0!</v>
      </c>
    </row>
    <row r="2474" spans="1:16" x14ac:dyDescent="0.25">
      <c r="A2474" s="1">
        <f t="shared" si="272"/>
        <v>43203</v>
      </c>
      <c r="B2474" s="7">
        <f t="shared" si="267"/>
        <v>4</v>
      </c>
      <c r="C2474" s="4">
        <f>INDEX(Calendar!$E$3:$E$367,MATCH(LOLP!$A2474,Calendar!$B$3:$B$367,0))</f>
        <v>1</v>
      </c>
      <c r="D2474" s="2">
        <f t="shared" si="273"/>
        <v>23</v>
      </c>
      <c r="E2474" s="36">
        <v>24343</v>
      </c>
      <c r="F2474" s="7">
        <f>IFERROR(IF(INDEX('Temperature Data'!$AA$15:$AA$348,MATCH(LOLP!A2474,'Temperature Data'!$B$15:$B$348,0))&gt;IF(B2474=9,$G$2,LOLP!$F$2),1,0),0)</f>
        <v>0</v>
      </c>
      <c r="G2474" s="7">
        <f>SUMIFS(LOLP!$F$4:$F$8763,$C$4:$C$8763,$C2474,$B$4:$B$8763,$B2474,$D$4:$D$8763,$D2474)</f>
        <v>0</v>
      </c>
      <c r="H2474" s="7">
        <f>COUNTIFS(Calendar!$E$3:$E$367,LOLP!C2474,Calendar!$D$3:$D$367,LOLP!B2474)</f>
        <v>21</v>
      </c>
      <c r="I2474" s="7">
        <f ca="1">IF($F2474=1,OFFSET(start_norps,LOLP!$D2474+(1-$C2474)*24,LOLP!$B2474)*H2474/G2474,0)</f>
        <v>0</v>
      </c>
      <c r="J2474" s="7">
        <f ca="1">IF($F2474=1,OFFSET(start_33,LOLP!$D2474+(1-$C2474)*24,LOLP!$B2474)*H2474/G2474,0)</f>
        <v>0</v>
      </c>
      <c r="K2474" s="7">
        <f ca="1">IF($F2474,OFFSET(start_40,LOLP!$D2474+(1-$C2474)*24,LOLP!$B2474),0)</f>
        <v>0</v>
      </c>
      <c r="L2474" s="7">
        <f ca="1">IF($F2474,OFFSET(start_50,LOLP!$D2474+(1-$C2474)*24,LOLP!$B2474),0)</f>
        <v>0</v>
      </c>
      <c r="M2474" s="25">
        <f t="shared" ca="1" si="268"/>
        <v>0</v>
      </c>
      <c r="N2474" s="25">
        <f t="shared" ca="1" si="269"/>
        <v>0</v>
      </c>
      <c r="O2474" s="15" t="e">
        <f t="shared" ca="1" si="270"/>
        <v>#DIV/0!</v>
      </c>
      <c r="P2474" s="15" t="e">
        <f t="shared" ca="1" si="271"/>
        <v>#DIV/0!</v>
      </c>
    </row>
    <row r="2475" spans="1:16" x14ac:dyDescent="0.25">
      <c r="A2475" s="1">
        <f t="shared" si="272"/>
        <v>43203</v>
      </c>
      <c r="B2475" s="7">
        <f t="shared" si="267"/>
        <v>4</v>
      </c>
      <c r="C2475" s="4">
        <f>INDEX(Calendar!$E$3:$E$367,MATCH(LOLP!$A2475,Calendar!$B$3:$B$367,0))</f>
        <v>1</v>
      </c>
      <c r="D2475" s="2">
        <f t="shared" si="273"/>
        <v>24</v>
      </c>
      <c r="E2475" s="36">
        <v>22559</v>
      </c>
      <c r="F2475" s="7">
        <f>IFERROR(IF(INDEX('Temperature Data'!$AA$15:$AA$348,MATCH(LOLP!A2475,'Temperature Data'!$B$15:$B$348,0))&gt;IF(B2475=9,$G$2,LOLP!$F$2),1,0),0)</f>
        <v>0</v>
      </c>
      <c r="G2475" s="7">
        <f>SUMIFS(LOLP!$F$4:$F$8763,$C$4:$C$8763,$C2475,$B$4:$B$8763,$B2475,$D$4:$D$8763,$D2475)</f>
        <v>0</v>
      </c>
      <c r="H2475" s="7">
        <f>COUNTIFS(Calendar!$E$3:$E$367,LOLP!C2475,Calendar!$D$3:$D$367,LOLP!B2475)</f>
        <v>21</v>
      </c>
      <c r="I2475" s="7">
        <f ca="1">IF($F2475=1,OFFSET(start_norps,LOLP!$D2475+(1-$C2475)*24,LOLP!$B2475)*H2475/G2475,0)</f>
        <v>0</v>
      </c>
      <c r="J2475" s="7">
        <f ca="1">IF($F2475=1,OFFSET(start_33,LOLP!$D2475+(1-$C2475)*24,LOLP!$B2475)*H2475/G2475,0)</f>
        <v>0</v>
      </c>
      <c r="K2475" s="7">
        <f ca="1">IF($F2475,OFFSET(start_40,LOLP!$D2475+(1-$C2475)*24,LOLP!$B2475),0)</f>
        <v>0</v>
      </c>
      <c r="L2475" s="7">
        <f ca="1">IF($F2475,OFFSET(start_50,LOLP!$D2475+(1-$C2475)*24,LOLP!$B2475),0)</f>
        <v>0</v>
      </c>
      <c r="M2475" s="25">
        <f t="shared" ca="1" si="268"/>
        <v>0</v>
      </c>
      <c r="N2475" s="25">
        <f t="shared" ca="1" si="269"/>
        <v>0</v>
      </c>
      <c r="O2475" s="15" t="e">
        <f t="shared" ca="1" si="270"/>
        <v>#DIV/0!</v>
      </c>
      <c r="P2475" s="15" t="e">
        <f t="shared" ca="1" si="271"/>
        <v>#DIV/0!</v>
      </c>
    </row>
    <row r="2476" spans="1:16" x14ac:dyDescent="0.25">
      <c r="A2476" s="1">
        <f t="shared" si="272"/>
        <v>43204</v>
      </c>
      <c r="B2476" s="7">
        <f t="shared" si="267"/>
        <v>4</v>
      </c>
      <c r="C2476" s="4">
        <f>INDEX(Calendar!$E$3:$E$367,MATCH(LOLP!$A2476,Calendar!$B$3:$B$367,0))</f>
        <v>0</v>
      </c>
      <c r="D2476" s="2">
        <f t="shared" si="273"/>
        <v>1</v>
      </c>
      <c r="E2476" s="36">
        <v>21470</v>
      </c>
      <c r="F2476" s="7">
        <f>IFERROR(IF(INDEX('Temperature Data'!$AA$15:$AA$348,MATCH(LOLP!A2476,'Temperature Data'!$B$15:$B$348,0))&gt;IF(B2476=9,$G$2,LOLP!$F$2),1,0),0)</f>
        <v>0</v>
      </c>
      <c r="G2476" s="7">
        <f>SUMIFS(LOLP!$F$4:$F$8763,$C$4:$C$8763,$C2476,$B$4:$B$8763,$B2476,$D$4:$D$8763,$D2476)</f>
        <v>0</v>
      </c>
      <c r="H2476" s="7">
        <f>COUNTIFS(Calendar!$E$3:$E$367,LOLP!C2476,Calendar!$D$3:$D$367,LOLP!B2476)</f>
        <v>9</v>
      </c>
      <c r="I2476" s="7">
        <f ca="1">IF($F2476=1,OFFSET(start_norps,LOLP!$D2476+(1-$C2476)*24,LOLP!$B2476)*H2476/G2476,0)</f>
        <v>0</v>
      </c>
      <c r="J2476" s="7">
        <f ca="1">IF($F2476=1,OFFSET(start_33,LOLP!$D2476+(1-$C2476)*24,LOLP!$B2476)*H2476/G2476,0)</f>
        <v>0</v>
      </c>
      <c r="K2476" s="7">
        <f ca="1">IF($F2476,OFFSET(start_40,LOLP!$D2476+(1-$C2476)*24,LOLP!$B2476),0)</f>
        <v>0</v>
      </c>
      <c r="L2476" s="7">
        <f ca="1">IF($F2476,OFFSET(start_50,LOLP!$D2476+(1-$C2476)*24,LOLP!$B2476),0)</f>
        <v>0</v>
      </c>
      <c r="M2476" s="25">
        <f t="shared" ca="1" si="268"/>
        <v>0</v>
      </c>
      <c r="N2476" s="25">
        <f t="shared" ca="1" si="269"/>
        <v>0</v>
      </c>
      <c r="O2476" s="15" t="e">
        <f t="shared" ca="1" si="270"/>
        <v>#DIV/0!</v>
      </c>
      <c r="P2476" s="15" t="e">
        <f t="shared" ca="1" si="271"/>
        <v>#DIV/0!</v>
      </c>
    </row>
    <row r="2477" spans="1:16" x14ac:dyDescent="0.25">
      <c r="A2477" s="1">
        <f t="shared" si="272"/>
        <v>43204</v>
      </c>
      <c r="B2477" s="7">
        <f t="shared" si="267"/>
        <v>4</v>
      </c>
      <c r="C2477" s="4">
        <f>INDEX(Calendar!$E$3:$E$367,MATCH(LOLP!$A2477,Calendar!$B$3:$B$367,0))</f>
        <v>0</v>
      </c>
      <c r="D2477" s="2">
        <f t="shared" si="273"/>
        <v>2</v>
      </c>
      <c r="E2477" s="36">
        <v>20926</v>
      </c>
      <c r="F2477" s="7">
        <f>IFERROR(IF(INDEX('Temperature Data'!$AA$15:$AA$348,MATCH(LOLP!A2477,'Temperature Data'!$B$15:$B$348,0))&gt;IF(B2477=9,$G$2,LOLP!$F$2),1,0),0)</f>
        <v>0</v>
      </c>
      <c r="G2477" s="7">
        <f>SUMIFS(LOLP!$F$4:$F$8763,$C$4:$C$8763,$C2477,$B$4:$B$8763,$B2477,$D$4:$D$8763,$D2477)</f>
        <v>0</v>
      </c>
      <c r="H2477" s="7">
        <f>COUNTIFS(Calendar!$E$3:$E$367,LOLP!C2477,Calendar!$D$3:$D$367,LOLP!B2477)</f>
        <v>9</v>
      </c>
      <c r="I2477" s="7">
        <f ca="1">IF($F2477=1,OFFSET(start_norps,LOLP!$D2477+(1-$C2477)*24,LOLP!$B2477)*H2477/G2477,0)</f>
        <v>0</v>
      </c>
      <c r="J2477" s="7">
        <f ca="1">IF($F2477=1,OFFSET(start_33,LOLP!$D2477+(1-$C2477)*24,LOLP!$B2477)*H2477/G2477,0)</f>
        <v>0</v>
      </c>
      <c r="K2477" s="7">
        <f ca="1">IF($F2477,OFFSET(start_40,LOLP!$D2477+(1-$C2477)*24,LOLP!$B2477),0)</f>
        <v>0</v>
      </c>
      <c r="L2477" s="7">
        <f ca="1">IF($F2477,OFFSET(start_50,LOLP!$D2477+(1-$C2477)*24,LOLP!$B2477),0)</f>
        <v>0</v>
      </c>
      <c r="M2477" s="25">
        <f t="shared" ca="1" si="268"/>
        <v>0</v>
      </c>
      <c r="N2477" s="25">
        <f t="shared" ca="1" si="269"/>
        <v>0</v>
      </c>
      <c r="O2477" s="15" t="e">
        <f t="shared" ca="1" si="270"/>
        <v>#DIV/0!</v>
      </c>
      <c r="P2477" s="15" t="e">
        <f t="shared" ca="1" si="271"/>
        <v>#DIV/0!</v>
      </c>
    </row>
    <row r="2478" spans="1:16" x14ac:dyDescent="0.25">
      <c r="A2478" s="1">
        <f t="shared" si="272"/>
        <v>43204</v>
      </c>
      <c r="B2478" s="7">
        <f t="shared" si="267"/>
        <v>4</v>
      </c>
      <c r="C2478" s="4">
        <f>INDEX(Calendar!$E$3:$E$367,MATCH(LOLP!$A2478,Calendar!$B$3:$B$367,0))</f>
        <v>0</v>
      </c>
      <c r="D2478" s="2">
        <f t="shared" si="273"/>
        <v>3</v>
      </c>
      <c r="E2478" s="36">
        <v>20388</v>
      </c>
      <c r="F2478" s="7">
        <f>IFERROR(IF(INDEX('Temperature Data'!$AA$15:$AA$348,MATCH(LOLP!A2478,'Temperature Data'!$B$15:$B$348,0))&gt;IF(B2478=9,$G$2,LOLP!$F$2),1,0),0)</f>
        <v>0</v>
      </c>
      <c r="G2478" s="7">
        <f>SUMIFS(LOLP!$F$4:$F$8763,$C$4:$C$8763,$C2478,$B$4:$B$8763,$B2478,$D$4:$D$8763,$D2478)</f>
        <v>0</v>
      </c>
      <c r="H2478" s="7">
        <f>COUNTIFS(Calendar!$E$3:$E$367,LOLP!C2478,Calendar!$D$3:$D$367,LOLP!B2478)</f>
        <v>9</v>
      </c>
      <c r="I2478" s="7">
        <f ca="1">IF($F2478=1,OFFSET(start_norps,LOLP!$D2478+(1-$C2478)*24,LOLP!$B2478)*H2478/G2478,0)</f>
        <v>0</v>
      </c>
      <c r="J2478" s="7">
        <f ca="1">IF($F2478=1,OFFSET(start_33,LOLP!$D2478+(1-$C2478)*24,LOLP!$B2478)*H2478/G2478,0)</f>
        <v>0</v>
      </c>
      <c r="K2478" s="7">
        <f ca="1">IF($F2478,OFFSET(start_40,LOLP!$D2478+(1-$C2478)*24,LOLP!$B2478),0)</f>
        <v>0</v>
      </c>
      <c r="L2478" s="7">
        <f ca="1">IF($F2478,OFFSET(start_50,LOLP!$D2478+(1-$C2478)*24,LOLP!$B2478),0)</f>
        <v>0</v>
      </c>
      <c r="M2478" s="25">
        <f t="shared" ca="1" si="268"/>
        <v>0</v>
      </c>
      <c r="N2478" s="25">
        <f t="shared" ca="1" si="269"/>
        <v>0</v>
      </c>
      <c r="O2478" s="15" t="e">
        <f t="shared" ca="1" si="270"/>
        <v>#DIV/0!</v>
      </c>
      <c r="P2478" s="15" t="e">
        <f t="shared" ca="1" si="271"/>
        <v>#DIV/0!</v>
      </c>
    </row>
    <row r="2479" spans="1:16" x14ac:dyDescent="0.25">
      <c r="A2479" s="1">
        <f t="shared" si="272"/>
        <v>43204</v>
      </c>
      <c r="B2479" s="7">
        <f t="shared" si="267"/>
        <v>4</v>
      </c>
      <c r="C2479" s="4">
        <f>INDEX(Calendar!$E$3:$E$367,MATCH(LOLP!$A2479,Calendar!$B$3:$B$367,0))</f>
        <v>0</v>
      </c>
      <c r="D2479" s="2">
        <f t="shared" si="273"/>
        <v>4</v>
      </c>
      <c r="E2479" s="36">
        <v>20107</v>
      </c>
      <c r="F2479" s="7">
        <f>IFERROR(IF(INDEX('Temperature Data'!$AA$15:$AA$348,MATCH(LOLP!A2479,'Temperature Data'!$B$15:$B$348,0))&gt;IF(B2479=9,$G$2,LOLP!$F$2),1,0),0)</f>
        <v>0</v>
      </c>
      <c r="G2479" s="7">
        <f>SUMIFS(LOLP!$F$4:$F$8763,$C$4:$C$8763,$C2479,$B$4:$B$8763,$B2479,$D$4:$D$8763,$D2479)</f>
        <v>0</v>
      </c>
      <c r="H2479" s="7">
        <f>COUNTIFS(Calendar!$E$3:$E$367,LOLP!C2479,Calendar!$D$3:$D$367,LOLP!B2479)</f>
        <v>9</v>
      </c>
      <c r="I2479" s="7">
        <f ca="1">IF($F2479=1,OFFSET(start_norps,LOLP!$D2479+(1-$C2479)*24,LOLP!$B2479)*H2479/G2479,0)</f>
        <v>0</v>
      </c>
      <c r="J2479" s="7">
        <f ca="1">IF($F2479=1,OFFSET(start_33,LOLP!$D2479+(1-$C2479)*24,LOLP!$B2479)*H2479/G2479,0)</f>
        <v>0</v>
      </c>
      <c r="K2479" s="7">
        <f ca="1">IF($F2479,OFFSET(start_40,LOLP!$D2479+(1-$C2479)*24,LOLP!$B2479),0)</f>
        <v>0</v>
      </c>
      <c r="L2479" s="7">
        <f ca="1">IF($F2479,OFFSET(start_50,LOLP!$D2479+(1-$C2479)*24,LOLP!$B2479),0)</f>
        <v>0</v>
      </c>
      <c r="M2479" s="25">
        <f t="shared" ca="1" si="268"/>
        <v>0</v>
      </c>
      <c r="N2479" s="25">
        <f t="shared" ca="1" si="269"/>
        <v>0</v>
      </c>
      <c r="O2479" s="15" t="e">
        <f t="shared" ca="1" si="270"/>
        <v>#DIV/0!</v>
      </c>
      <c r="P2479" s="15" t="e">
        <f t="shared" ca="1" si="271"/>
        <v>#DIV/0!</v>
      </c>
    </row>
    <row r="2480" spans="1:16" x14ac:dyDescent="0.25">
      <c r="A2480" s="1">
        <f t="shared" si="272"/>
        <v>43204</v>
      </c>
      <c r="B2480" s="7">
        <f t="shared" si="267"/>
        <v>4</v>
      </c>
      <c r="C2480" s="4">
        <f>INDEX(Calendar!$E$3:$E$367,MATCH(LOLP!$A2480,Calendar!$B$3:$B$367,0))</f>
        <v>0</v>
      </c>
      <c r="D2480" s="2">
        <f t="shared" si="273"/>
        <v>5</v>
      </c>
      <c r="E2480" s="36">
        <v>20176</v>
      </c>
      <c r="F2480" s="7">
        <f>IFERROR(IF(INDEX('Temperature Data'!$AA$15:$AA$348,MATCH(LOLP!A2480,'Temperature Data'!$B$15:$B$348,0))&gt;IF(B2480=9,$G$2,LOLP!$F$2),1,0),0)</f>
        <v>0</v>
      </c>
      <c r="G2480" s="7">
        <f>SUMIFS(LOLP!$F$4:$F$8763,$C$4:$C$8763,$C2480,$B$4:$B$8763,$B2480,$D$4:$D$8763,$D2480)</f>
        <v>0</v>
      </c>
      <c r="H2480" s="7">
        <f>COUNTIFS(Calendar!$E$3:$E$367,LOLP!C2480,Calendar!$D$3:$D$367,LOLP!B2480)</f>
        <v>9</v>
      </c>
      <c r="I2480" s="7">
        <f ca="1">IF($F2480=1,OFFSET(start_norps,LOLP!$D2480+(1-$C2480)*24,LOLP!$B2480)*H2480/G2480,0)</f>
        <v>0</v>
      </c>
      <c r="J2480" s="7">
        <f ca="1">IF($F2480=1,OFFSET(start_33,LOLP!$D2480+(1-$C2480)*24,LOLP!$B2480)*H2480/G2480,0)</f>
        <v>0</v>
      </c>
      <c r="K2480" s="7">
        <f ca="1">IF($F2480,OFFSET(start_40,LOLP!$D2480+(1-$C2480)*24,LOLP!$B2480),0)</f>
        <v>0</v>
      </c>
      <c r="L2480" s="7">
        <f ca="1">IF($F2480,OFFSET(start_50,LOLP!$D2480+(1-$C2480)*24,LOLP!$B2480),0)</f>
        <v>0</v>
      </c>
      <c r="M2480" s="25">
        <f t="shared" ca="1" si="268"/>
        <v>0</v>
      </c>
      <c r="N2480" s="25">
        <f t="shared" ca="1" si="269"/>
        <v>0</v>
      </c>
      <c r="O2480" s="15" t="e">
        <f t="shared" ca="1" si="270"/>
        <v>#DIV/0!</v>
      </c>
      <c r="P2480" s="15" t="e">
        <f t="shared" ca="1" si="271"/>
        <v>#DIV/0!</v>
      </c>
    </row>
    <row r="2481" spans="1:16" x14ac:dyDescent="0.25">
      <c r="A2481" s="1">
        <f t="shared" si="272"/>
        <v>43204</v>
      </c>
      <c r="B2481" s="7">
        <f t="shared" si="267"/>
        <v>4</v>
      </c>
      <c r="C2481" s="4">
        <f>INDEX(Calendar!$E$3:$E$367,MATCH(LOLP!$A2481,Calendar!$B$3:$B$367,0))</f>
        <v>0</v>
      </c>
      <c r="D2481" s="2">
        <f t="shared" si="273"/>
        <v>6</v>
      </c>
      <c r="E2481" s="36">
        <v>20774</v>
      </c>
      <c r="F2481" s="7">
        <f>IFERROR(IF(INDEX('Temperature Data'!$AA$15:$AA$348,MATCH(LOLP!A2481,'Temperature Data'!$B$15:$B$348,0))&gt;IF(B2481=9,$G$2,LOLP!$F$2),1,0),0)</f>
        <v>0</v>
      </c>
      <c r="G2481" s="7">
        <f>SUMIFS(LOLP!$F$4:$F$8763,$C$4:$C$8763,$C2481,$B$4:$B$8763,$B2481,$D$4:$D$8763,$D2481)</f>
        <v>0</v>
      </c>
      <c r="H2481" s="7">
        <f>COUNTIFS(Calendar!$E$3:$E$367,LOLP!C2481,Calendar!$D$3:$D$367,LOLP!B2481)</f>
        <v>9</v>
      </c>
      <c r="I2481" s="7">
        <f ca="1">IF($F2481=1,OFFSET(start_norps,LOLP!$D2481+(1-$C2481)*24,LOLP!$B2481)*H2481/G2481,0)</f>
        <v>0</v>
      </c>
      <c r="J2481" s="7">
        <f ca="1">IF($F2481=1,OFFSET(start_33,LOLP!$D2481+(1-$C2481)*24,LOLP!$B2481)*H2481/G2481,0)</f>
        <v>0</v>
      </c>
      <c r="K2481" s="7">
        <f ca="1">IF($F2481,OFFSET(start_40,LOLP!$D2481+(1-$C2481)*24,LOLP!$B2481),0)</f>
        <v>0</v>
      </c>
      <c r="L2481" s="7">
        <f ca="1">IF($F2481,OFFSET(start_50,LOLP!$D2481+(1-$C2481)*24,LOLP!$B2481),0)</f>
        <v>0</v>
      </c>
      <c r="M2481" s="25">
        <f t="shared" ca="1" si="268"/>
        <v>0</v>
      </c>
      <c r="N2481" s="25">
        <f t="shared" ca="1" si="269"/>
        <v>0</v>
      </c>
      <c r="O2481" s="15" t="e">
        <f t="shared" ca="1" si="270"/>
        <v>#DIV/0!</v>
      </c>
      <c r="P2481" s="15" t="e">
        <f t="shared" ca="1" si="271"/>
        <v>#DIV/0!</v>
      </c>
    </row>
    <row r="2482" spans="1:16" x14ac:dyDescent="0.25">
      <c r="A2482" s="1">
        <f t="shared" si="272"/>
        <v>43204</v>
      </c>
      <c r="B2482" s="7">
        <f t="shared" si="267"/>
        <v>4</v>
      </c>
      <c r="C2482" s="4">
        <f>INDEX(Calendar!$E$3:$E$367,MATCH(LOLP!$A2482,Calendar!$B$3:$B$367,0))</f>
        <v>0</v>
      </c>
      <c r="D2482" s="2">
        <f t="shared" si="273"/>
        <v>7</v>
      </c>
      <c r="E2482" s="36">
        <v>21121</v>
      </c>
      <c r="F2482" s="7">
        <f>IFERROR(IF(INDEX('Temperature Data'!$AA$15:$AA$348,MATCH(LOLP!A2482,'Temperature Data'!$B$15:$B$348,0))&gt;IF(B2482=9,$G$2,LOLP!$F$2),1,0),0)</f>
        <v>0</v>
      </c>
      <c r="G2482" s="7">
        <f>SUMIFS(LOLP!$F$4:$F$8763,$C$4:$C$8763,$C2482,$B$4:$B$8763,$B2482,$D$4:$D$8763,$D2482)</f>
        <v>0</v>
      </c>
      <c r="H2482" s="7">
        <f>COUNTIFS(Calendar!$E$3:$E$367,LOLP!C2482,Calendar!$D$3:$D$367,LOLP!B2482)</f>
        <v>9</v>
      </c>
      <c r="I2482" s="7">
        <f ca="1">IF($F2482=1,OFFSET(start_norps,LOLP!$D2482+(1-$C2482)*24,LOLP!$B2482)*H2482/G2482,0)</f>
        <v>0</v>
      </c>
      <c r="J2482" s="7">
        <f ca="1">IF($F2482=1,OFFSET(start_33,LOLP!$D2482+(1-$C2482)*24,LOLP!$B2482)*H2482/G2482,0)</f>
        <v>0</v>
      </c>
      <c r="K2482" s="7">
        <f ca="1">IF($F2482,OFFSET(start_40,LOLP!$D2482+(1-$C2482)*24,LOLP!$B2482),0)</f>
        <v>0</v>
      </c>
      <c r="L2482" s="7">
        <f ca="1">IF($F2482,OFFSET(start_50,LOLP!$D2482+(1-$C2482)*24,LOLP!$B2482),0)</f>
        <v>0</v>
      </c>
      <c r="M2482" s="25">
        <f t="shared" ca="1" si="268"/>
        <v>0</v>
      </c>
      <c r="N2482" s="25">
        <f t="shared" ca="1" si="269"/>
        <v>0</v>
      </c>
      <c r="O2482" s="15" t="e">
        <f t="shared" ca="1" si="270"/>
        <v>#DIV/0!</v>
      </c>
      <c r="P2482" s="15" t="e">
        <f t="shared" ca="1" si="271"/>
        <v>#DIV/0!</v>
      </c>
    </row>
    <row r="2483" spans="1:16" x14ac:dyDescent="0.25">
      <c r="A2483" s="1">
        <f t="shared" si="272"/>
        <v>43204</v>
      </c>
      <c r="B2483" s="7">
        <f t="shared" si="267"/>
        <v>4</v>
      </c>
      <c r="C2483" s="4">
        <f>INDEX(Calendar!$E$3:$E$367,MATCH(LOLP!$A2483,Calendar!$B$3:$B$367,0))</f>
        <v>0</v>
      </c>
      <c r="D2483" s="2">
        <f t="shared" si="273"/>
        <v>8</v>
      </c>
      <c r="E2483" s="36">
        <v>21177</v>
      </c>
      <c r="F2483" s="7">
        <f>IFERROR(IF(INDEX('Temperature Data'!$AA$15:$AA$348,MATCH(LOLP!A2483,'Temperature Data'!$B$15:$B$348,0))&gt;IF(B2483=9,$G$2,LOLP!$F$2),1,0),0)</f>
        <v>0</v>
      </c>
      <c r="G2483" s="7">
        <f>SUMIFS(LOLP!$F$4:$F$8763,$C$4:$C$8763,$C2483,$B$4:$B$8763,$B2483,$D$4:$D$8763,$D2483)</f>
        <v>0</v>
      </c>
      <c r="H2483" s="7">
        <f>COUNTIFS(Calendar!$E$3:$E$367,LOLP!C2483,Calendar!$D$3:$D$367,LOLP!B2483)</f>
        <v>9</v>
      </c>
      <c r="I2483" s="7">
        <f ca="1">IF($F2483=1,OFFSET(start_norps,LOLP!$D2483+(1-$C2483)*24,LOLP!$B2483)*H2483/G2483,0)</f>
        <v>0</v>
      </c>
      <c r="J2483" s="7">
        <f ca="1">IF($F2483=1,OFFSET(start_33,LOLP!$D2483+(1-$C2483)*24,LOLP!$B2483)*H2483/G2483,0)</f>
        <v>0</v>
      </c>
      <c r="K2483" s="7">
        <f ca="1">IF($F2483,OFFSET(start_40,LOLP!$D2483+(1-$C2483)*24,LOLP!$B2483),0)</f>
        <v>0</v>
      </c>
      <c r="L2483" s="7">
        <f ca="1">IF($F2483,OFFSET(start_50,LOLP!$D2483+(1-$C2483)*24,LOLP!$B2483),0)</f>
        <v>0</v>
      </c>
      <c r="M2483" s="25">
        <f t="shared" ca="1" si="268"/>
        <v>0</v>
      </c>
      <c r="N2483" s="25">
        <f t="shared" ca="1" si="269"/>
        <v>0</v>
      </c>
      <c r="O2483" s="15" t="e">
        <f t="shared" ca="1" si="270"/>
        <v>#DIV/0!</v>
      </c>
      <c r="P2483" s="15" t="e">
        <f t="shared" ca="1" si="271"/>
        <v>#DIV/0!</v>
      </c>
    </row>
    <row r="2484" spans="1:16" x14ac:dyDescent="0.25">
      <c r="A2484" s="1">
        <f t="shared" si="272"/>
        <v>43204</v>
      </c>
      <c r="B2484" s="7">
        <f t="shared" si="267"/>
        <v>4</v>
      </c>
      <c r="C2484" s="4">
        <f>INDEX(Calendar!$E$3:$E$367,MATCH(LOLP!$A2484,Calendar!$B$3:$B$367,0))</f>
        <v>0</v>
      </c>
      <c r="D2484" s="2">
        <f t="shared" si="273"/>
        <v>9</v>
      </c>
      <c r="E2484" s="36">
        <v>21202</v>
      </c>
      <c r="F2484" s="7">
        <f>IFERROR(IF(INDEX('Temperature Data'!$AA$15:$AA$348,MATCH(LOLP!A2484,'Temperature Data'!$B$15:$B$348,0))&gt;IF(B2484=9,$G$2,LOLP!$F$2),1,0),0)</f>
        <v>0</v>
      </c>
      <c r="G2484" s="7">
        <f>SUMIFS(LOLP!$F$4:$F$8763,$C$4:$C$8763,$C2484,$B$4:$B$8763,$B2484,$D$4:$D$8763,$D2484)</f>
        <v>0</v>
      </c>
      <c r="H2484" s="7">
        <f>COUNTIFS(Calendar!$E$3:$E$367,LOLP!C2484,Calendar!$D$3:$D$367,LOLP!B2484)</f>
        <v>9</v>
      </c>
      <c r="I2484" s="7">
        <f ca="1">IF($F2484=1,OFFSET(start_norps,LOLP!$D2484+(1-$C2484)*24,LOLP!$B2484)*H2484/G2484,0)</f>
        <v>0</v>
      </c>
      <c r="J2484" s="7">
        <f ca="1">IF($F2484=1,OFFSET(start_33,LOLP!$D2484+(1-$C2484)*24,LOLP!$B2484)*H2484/G2484,0)</f>
        <v>0</v>
      </c>
      <c r="K2484" s="7">
        <f ca="1">IF($F2484,OFFSET(start_40,LOLP!$D2484+(1-$C2484)*24,LOLP!$B2484),0)</f>
        <v>0</v>
      </c>
      <c r="L2484" s="7">
        <f ca="1">IF($F2484,OFFSET(start_50,LOLP!$D2484+(1-$C2484)*24,LOLP!$B2484),0)</f>
        <v>0</v>
      </c>
      <c r="M2484" s="25">
        <f t="shared" ca="1" si="268"/>
        <v>0</v>
      </c>
      <c r="N2484" s="25">
        <f t="shared" ca="1" si="269"/>
        <v>0</v>
      </c>
      <c r="O2484" s="15" t="e">
        <f t="shared" ca="1" si="270"/>
        <v>#DIV/0!</v>
      </c>
      <c r="P2484" s="15" t="e">
        <f t="shared" ca="1" si="271"/>
        <v>#DIV/0!</v>
      </c>
    </row>
    <row r="2485" spans="1:16" x14ac:dyDescent="0.25">
      <c r="A2485" s="1">
        <f t="shared" si="272"/>
        <v>43204</v>
      </c>
      <c r="B2485" s="7">
        <f t="shared" si="267"/>
        <v>4</v>
      </c>
      <c r="C2485" s="4">
        <f>INDEX(Calendar!$E$3:$E$367,MATCH(LOLP!$A2485,Calendar!$B$3:$B$367,0))</f>
        <v>0</v>
      </c>
      <c r="D2485" s="2">
        <f t="shared" si="273"/>
        <v>10</v>
      </c>
      <c r="E2485" s="36">
        <v>21256</v>
      </c>
      <c r="F2485" s="7">
        <f>IFERROR(IF(INDEX('Temperature Data'!$AA$15:$AA$348,MATCH(LOLP!A2485,'Temperature Data'!$B$15:$B$348,0))&gt;IF(B2485=9,$G$2,LOLP!$F$2),1,0),0)</f>
        <v>0</v>
      </c>
      <c r="G2485" s="7">
        <f>SUMIFS(LOLP!$F$4:$F$8763,$C$4:$C$8763,$C2485,$B$4:$B$8763,$B2485,$D$4:$D$8763,$D2485)</f>
        <v>0</v>
      </c>
      <c r="H2485" s="7">
        <f>COUNTIFS(Calendar!$E$3:$E$367,LOLP!C2485,Calendar!$D$3:$D$367,LOLP!B2485)</f>
        <v>9</v>
      </c>
      <c r="I2485" s="7">
        <f ca="1">IF($F2485=1,OFFSET(start_norps,LOLP!$D2485+(1-$C2485)*24,LOLP!$B2485)*H2485/G2485,0)</f>
        <v>0</v>
      </c>
      <c r="J2485" s="7">
        <f ca="1">IF($F2485=1,OFFSET(start_33,LOLP!$D2485+(1-$C2485)*24,LOLP!$B2485)*H2485/G2485,0)</f>
        <v>0</v>
      </c>
      <c r="K2485" s="7">
        <f ca="1">IF($F2485,OFFSET(start_40,LOLP!$D2485+(1-$C2485)*24,LOLP!$B2485),0)</f>
        <v>0</v>
      </c>
      <c r="L2485" s="7">
        <f ca="1">IF($F2485,OFFSET(start_50,LOLP!$D2485+(1-$C2485)*24,LOLP!$B2485),0)</f>
        <v>0</v>
      </c>
      <c r="M2485" s="25">
        <f t="shared" ca="1" si="268"/>
        <v>0</v>
      </c>
      <c r="N2485" s="25">
        <f t="shared" ca="1" si="269"/>
        <v>0</v>
      </c>
      <c r="O2485" s="15" t="e">
        <f t="shared" ca="1" si="270"/>
        <v>#DIV/0!</v>
      </c>
      <c r="P2485" s="15" t="e">
        <f t="shared" ca="1" si="271"/>
        <v>#DIV/0!</v>
      </c>
    </row>
    <row r="2486" spans="1:16" x14ac:dyDescent="0.25">
      <c r="A2486" s="1">
        <f t="shared" si="272"/>
        <v>43204</v>
      </c>
      <c r="B2486" s="7">
        <f t="shared" si="267"/>
        <v>4</v>
      </c>
      <c r="C2486" s="4">
        <f>INDEX(Calendar!$E$3:$E$367,MATCH(LOLP!$A2486,Calendar!$B$3:$B$367,0))</f>
        <v>0</v>
      </c>
      <c r="D2486" s="2">
        <f t="shared" si="273"/>
        <v>11</v>
      </c>
      <c r="E2486" s="36">
        <v>21116</v>
      </c>
      <c r="F2486" s="7">
        <f>IFERROR(IF(INDEX('Temperature Data'!$AA$15:$AA$348,MATCH(LOLP!A2486,'Temperature Data'!$B$15:$B$348,0))&gt;IF(B2486=9,$G$2,LOLP!$F$2),1,0),0)</f>
        <v>0</v>
      </c>
      <c r="G2486" s="7">
        <f>SUMIFS(LOLP!$F$4:$F$8763,$C$4:$C$8763,$C2486,$B$4:$B$8763,$B2486,$D$4:$D$8763,$D2486)</f>
        <v>0</v>
      </c>
      <c r="H2486" s="7">
        <f>COUNTIFS(Calendar!$E$3:$E$367,LOLP!C2486,Calendar!$D$3:$D$367,LOLP!B2486)</f>
        <v>9</v>
      </c>
      <c r="I2486" s="7">
        <f ca="1">IF($F2486=1,OFFSET(start_norps,LOLP!$D2486+(1-$C2486)*24,LOLP!$B2486)*H2486/G2486,0)</f>
        <v>0</v>
      </c>
      <c r="J2486" s="7">
        <f ca="1">IF($F2486=1,OFFSET(start_33,LOLP!$D2486+(1-$C2486)*24,LOLP!$B2486)*H2486/G2486,0)</f>
        <v>0</v>
      </c>
      <c r="K2486" s="7">
        <f ca="1">IF($F2486,OFFSET(start_40,LOLP!$D2486+(1-$C2486)*24,LOLP!$B2486),0)</f>
        <v>0</v>
      </c>
      <c r="L2486" s="7">
        <f ca="1">IF($F2486,OFFSET(start_50,LOLP!$D2486+(1-$C2486)*24,LOLP!$B2486),0)</f>
        <v>0</v>
      </c>
      <c r="M2486" s="25">
        <f t="shared" ca="1" si="268"/>
        <v>0</v>
      </c>
      <c r="N2486" s="25">
        <f t="shared" ca="1" si="269"/>
        <v>0</v>
      </c>
      <c r="O2486" s="15" t="e">
        <f t="shared" ca="1" si="270"/>
        <v>#DIV/0!</v>
      </c>
      <c r="P2486" s="15" t="e">
        <f t="shared" ca="1" si="271"/>
        <v>#DIV/0!</v>
      </c>
    </row>
    <row r="2487" spans="1:16" x14ac:dyDescent="0.25">
      <c r="A2487" s="1">
        <f t="shared" si="272"/>
        <v>43204</v>
      </c>
      <c r="B2487" s="7">
        <f t="shared" si="267"/>
        <v>4</v>
      </c>
      <c r="C2487" s="4">
        <f>INDEX(Calendar!$E$3:$E$367,MATCH(LOLP!$A2487,Calendar!$B$3:$B$367,0))</f>
        <v>0</v>
      </c>
      <c r="D2487" s="2">
        <f t="shared" si="273"/>
        <v>12</v>
      </c>
      <c r="E2487" s="36">
        <v>20957</v>
      </c>
      <c r="F2487" s="7">
        <f>IFERROR(IF(INDEX('Temperature Data'!$AA$15:$AA$348,MATCH(LOLP!A2487,'Temperature Data'!$B$15:$B$348,0))&gt;IF(B2487=9,$G$2,LOLP!$F$2),1,0),0)</f>
        <v>0</v>
      </c>
      <c r="G2487" s="7">
        <f>SUMIFS(LOLP!$F$4:$F$8763,$C$4:$C$8763,$C2487,$B$4:$B$8763,$B2487,$D$4:$D$8763,$D2487)</f>
        <v>0</v>
      </c>
      <c r="H2487" s="7">
        <f>COUNTIFS(Calendar!$E$3:$E$367,LOLP!C2487,Calendar!$D$3:$D$367,LOLP!B2487)</f>
        <v>9</v>
      </c>
      <c r="I2487" s="7">
        <f ca="1">IF($F2487=1,OFFSET(start_norps,LOLP!$D2487+(1-$C2487)*24,LOLP!$B2487)*H2487/G2487,0)</f>
        <v>0</v>
      </c>
      <c r="J2487" s="7">
        <f ca="1">IF($F2487=1,OFFSET(start_33,LOLP!$D2487+(1-$C2487)*24,LOLP!$B2487)*H2487/G2487,0)</f>
        <v>0</v>
      </c>
      <c r="K2487" s="7">
        <f ca="1">IF($F2487,OFFSET(start_40,LOLP!$D2487+(1-$C2487)*24,LOLP!$B2487),0)</f>
        <v>0</v>
      </c>
      <c r="L2487" s="7">
        <f ca="1">IF($F2487,OFFSET(start_50,LOLP!$D2487+(1-$C2487)*24,LOLP!$B2487),0)</f>
        <v>0</v>
      </c>
      <c r="M2487" s="25">
        <f t="shared" ca="1" si="268"/>
        <v>0</v>
      </c>
      <c r="N2487" s="25">
        <f t="shared" ca="1" si="269"/>
        <v>0</v>
      </c>
      <c r="O2487" s="15" t="e">
        <f t="shared" ca="1" si="270"/>
        <v>#DIV/0!</v>
      </c>
      <c r="P2487" s="15" t="e">
        <f t="shared" ca="1" si="271"/>
        <v>#DIV/0!</v>
      </c>
    </row>
    <row r="2488" spans="1:16" x14ac:dyDescent="0.25">
      <c r="A2488" s="1">
        <f t="shared" si="272"/>
        <v>43204</v>
      </c>
      <c r="B2488" s="7">
        <f t="shared" si="267"/>
        <v>4</v>
      </c>
      <c r="C2488" s="4">
        <f>INDEX(Calendar!$E$3:$E$367,MATCH(LOLP!$A2488,Calendar!$B$3:$B$367,0))</f>
        <v>0</v>
      </c>
      <c r="D2488" s="2">
        <f t="shared" si="273"/>
        <v>13</v>
      </c>
      <c r="E2488" s="36">
        <v>20898</v>
      </c>
      <c r="F2488" s="7">
        <f>IFERROR(IF(INDEX('Temperature Data'!$AA$15:$AA$348,MATCH(LOLP!A2488,'Temperature Data'!$B$15:$B$348,0))&gt;IF(B2488=9,$G$2,LOLP!$F$2),1,0),0)</f>
        <v>0</v>
      </c>
      <c r="G2488" s="7">
        <f>SUMIFS(LOLP!$F$4:$F$8763,$C$4:$C$8763,$C2488,$B$4:$B$8763,$B2488,$D$4:$D$8763,$D2488)</f>
        <v>0</v>
      </c>
      <c r="H2488" s="7">
        <f>COUNTIFS(Calendar!$E$3:$E$367,LOLP!C2488,Calendar!$D$3:$D$367,LOLP!B2488)</f>
        <v>9</v>
      </c>
      <c r="I2488" s="7">
        <f ca="1">IF($F2488=1,OFFSET(start_norps,LOLP!$D2488+(1-$C2488)*24,LOLP!$B2488)*H2488/G2488,0)</f>
        <v>0</v>
      </c>
      <c r="J2488" s="7">
        <f ca="1">IF($F2488=1,OFFSET(start_33,LOLP!$D2488+(1-$C2488)*24,LOLP!$B2488)*H2488/G2488,0)</f>
        <v>0</v>
      </c>
      <c r="K2488" s="7">
        <f ca="1">IF($F2488,OFFSET(start_40,LOLP!$D2488+(1-$C2488)*24,LOLP!$B2488),0)</f>
        <v>0</v>
      </c>
      <c r="L2488" s="7">
        <f ca="1">IF($F2488,OFFSET(start_50,LOLP!$D2488+(1-$C2488)*24,LOLP!$B2488),0)</f>
        <v>0</v>
      </c>
      <c r="M2488" s="25">
        <f t="shared" ca="1" si="268"/>
        <v>0</v>
      </c>
      <c r="N2488" s="25">
        <f t="shared" ca="1" si="269"/>
        <v>0</v>
      </c>
      <c r="O2488" s="15" t="e">
        <f t="shared" ca="1" si="270"/>
        <v>#DIV/0!</v>
      </c>
      <c r="P2488" s="15" t="e">
        <f t="shared" ca="1" si="271"/>
        <v>#DIV/0!</v>
      </c>
    </row>
    <row r="2489" spans="1:16" x14ac:dyDescent="0.25">
      <c r="A2489" s="1">
        <f t="shared" si="272"/>
        <v>43204</v>
      </c>
      <c r="B2489" s="7">
        <f t="shared" si="267"/>
        <v>4</v>
      </c>
      <c r="C2489" s="4">
        <f>INDEX(Calendar!$E$3:$E$367,MATCH(LOLP!$A2489,Calendar!$B$3:$B$367,0))</f>
        <v>0</v>
      </c>
      <c r="D2489" s="2">
        <f t="shared" si="273"/>
        <v>14</v>
      </c>
      <c r="E2489" s="36">
        <v>21002</v>
      </c>
      <c r="F2489" s="7">
        <f>IFERROR(IF(INDEX('Temperature Data'!$AA$15:$AA$348,MATCH(LOLP!A2489,'Temperature Data'!$B$15:$B$348,0))&gt;IF(B2489=9,$G$2,LOLP!$F$2),1,0),0)</f>
        <v>0</v>
      </c>
      <c r="G2489" s="7">
        <f>SUMIFS(LOLP!$F$4:$F$8763,$C$4:$C$8763,$C2489,$B$4:$B$8763,$B2489,$D$4:$D$8763,$D2489)</f>
        <v>0</v>
      </c>
      <c r="H2489" s="7">
        <f>COUNTIFS(Calendar!$E$3:$E$367,LOLP!C2489,Calendar!$D$3:$D$367,LOLP!B2489)</f>
        <v>9</v>
      </c>
      <c r="I2489" s="7">
        <f ca="1">IF($F2489=1,OFFSET(start_norps,LOLP!$D2489+(1-$C2489)*24,LOLP!$B2489)*H2489/G2489,0)</f>
        <v>0</v>
      </c>
      <c r="J2489" s="7">
        <f ca="1">IF($F2489=1,OFFSET(start_33,LOLP!$D2489+(1-$C2489)*24,LOLP!$B2489)*H2489/G2489,0)</f>
        <v>0</v>
      </c>
      <c r="K2489" s="7">
        <f ca="1">IF($F2489,OFFSET(start_40,LOLP!$D2489+(1-$C2489)*24,LOLP!$B2489),0)</f>
        <v>0</v>
      </c>
      <c r="L2489" s="7">
        <f ca="1">IF($F2489,OFFSET(start_50,LOLP!$D2489+(1-$C2489)*24,LOLP!$B2489),0)</f>
        <v>0</v>
      </c>
      <c r="M2489" s="25">
        <f t="shared" ca="1" si="268"/>
        <v>0</v>
      </c>
      <c r="N2489" s="25">
        <f t="shared" ca="1" si="269"/>
        <v>0</v>
      </c>
      <c r="O2489" s="15" t="e">
        <f t="shared" ca="1" si="270"/>
        <v>#DIV/0!</v>
      </c>
      <c r="P2489" s="15" t="e">
        <f t="shared" ca="1" si="271"/>
        <v>#DIV/0!</v>
      </c>
    </row>
    <row r="2490" spans="1:16" x14ac:dyDescent="0.25">
      <c r="A2490" s="1">
        <f t="shared" si="272"/>
        <v>43204</v>
      </c>
      <c r="B2490" s="7">
        <f t="shared" si="267"/>
        <v>4</v>
      </c>
      <c r="C2490" s="4">
        <f>INDEX(Calendar!$E$3:$E$367,MATCH(LOLP!$A2490,Calendar!$B$3:$B$367,0))</f>
        <v>0</v>
      </c>
      <c r="D2490" s="2">
        <f t="shared" si="273"/>
        <v>15</v>
      </c>
      <c r="E2490" s="36">
        <v>21441</v>
      </c>
      <c r="F2490" s="7">
        <f>IFERROR(IF(INDEX('Temperature Data'!$AA$15:$AA$348,MATCH(LOLP!A2490,'Temperature Data'!$B$15:$B$348,0))&gt;IF(B2490=9,$G$2,LOLP!$F$2),1,0),0)</f>
        <v>0</v>
      </c>
      <c r="G2490" s="7">
        <f>SUMIFS(LOLP!$F$4:$F$8763,$C$4:$C$8763,$C2490,$B$4:$B$8763,$B2490,$D$4:$D$8763,$D2490)</f>
        <v>0</v>
      </c>
      <c r="H2490" s="7">
        <f>COUNTIFS(Calendar!$E$3:$E$367,LOLP!C2490,Calendar!$D$3:$D$367,LOLP!B2490)</f>
        <v>9</v>
      </c>
      <c r="I2490" s="7">
        <f ca="1">IF($F2490=1,OFFSET(start_norps,LOLP!$D2490+(1-$C2490)*24,LOLP!$B2490)*H2490/G2490,0)</f>
        <v>0</v>
      </c>
      <c r="J2490" s="7">
        <f ca="1">IF($F2490=1,OFFSET(start_33,LOLP!$D2490+(1-$C2490)*24,LOLP!$B2490)*H2490/G2490,0)</f>
        <v>0</v>
      </c>
      <c r="K2490" s="7">
        <f ca="1">IF($F2490,OFFSET(start_40,LOLP!$D2490+(1-$C2490)*24,LOLP!$B2490),0)</f>
        <v>0</v>
      </c>
      <c r="L2490" s="7">
        <f ca="1">IF($F2490,OFFSET(start_50,LOLP!$D2490+(1-$C2490)*24,LOLP!$B2490),0)</f>
        <v>0</v>
      </c>
      <c r="M2490" s="25">
        <f t="shared" ca="1" si="268"/>
        <v>0</v>
      </c>
      <c r="N2490" s="25">
        <f t="shared" ca="1" si="269"/>
        <v>0</v>
      </c>
      <c r="O2490" s="15" t="e">
        <f t="shared" ca="1" si="270"/>
        <v>#DIV/0!</v>
      </c>
      <c r="P2490" s="15" t="e">
        <f t="shared" ca="1" si="271"/>
        <v>#DIV/0!</v>
      </c>
    </row>
    <row r="2491" spans="1:16" x14ac:dyDescent="0.25">
      <c r="A2491" s="1">
        <f t="shared" si="272"/>
        <v>43204</v>
      </c>
      <c r="B2491" s="7">
        <f t="shared" si="267"/>
        <v>4</v>
      </c>
      <c r="C2491" s="4">
        <f>INDEX(Calendar!$E$3:$E$367,MATCH(LOLP!$A2491,Calendar!$B$3:$B$367,0))</f>
        <v>0</v>
      </c>
      <c r="D2491" s="2">
        <f t="shared" si="273"/>
        <v>16</v>
      </c>
      <c r="E2491" s="36">
        <v>22188</v>
      </c>
      <c r="F2491" s="7">
        <f>IFERROR(IF(INDEX('Temperature Data'!$AA$15:$AA$348,MATCH(LOLP!A2491,'Temperature Data'!$B$15:$B$348,0))&gt;IF(B2491=9,$G$2,LOLP!$F$2),1,0),0)</f>
        <v>0</v>
      </c>
      <c r="G2491" s="7">
        <f>SUMIFS(LOLP!$F$4:$F$8763,$C$4:$C$8763,$C2491,$B$4:$B$8763,$B2491,$D$4:$D$8763,$D2491)</f>
        <v>0</v>
      </c>
      <c r="H2491" s="7">
        <f>COUNTIFS(Calendar!$E$3:$E$367,LOLP!C2491,Calendar!$D$3:$D$367,LOLP!B2491)</f>
        <v>9</v>
      </c>
      <c r="I2491" s="7">
        <f ca="1">IF($F2491=1,OFFSET(start_norps,LOLP!$D2491+(1-$C2491)*24,LOLP!$B2491)*H2491/G2491,0)</f>
        <v>0</v>
      </c>
      <c r="J2491" s="7">
        <f ca="1">IF($F2491=1,OFFSET(start_33,LOLP!$D2491+(1-$C2491)*24,LOLP!$B2491)*H2491/G2491,0)</f>
        <v>0</v>
      </c>
      <c r="K2491" s="7">
        <f ca="1">IF($F2491,OFFSET(start_40,LOLP!$D2491+(1-$C2491)*24,LOLP!$B2491),0)</f>
        <v>0</v>
      </c>
      <c r="L2491" s="7">
        <f ca="1">IF($F2491,OFFSET(start_50,LOLP!$D2491+(1-$C2491)*24,LOLP!$B2491),0)</f>
        <v>0</v>
      </c>
      <c r="M2491" s="25">
        <f t="shared" ca="1" si="268"/>
        <v>0</v>
      </c>
      <c r="N2491" s="25">
        <f t="shared" ca="1" si="269"/>
        <v>0</v>
      </c>
      <c r="O2491" s="15" t="e">
        <f t="shared" ca="1" si="270"/>
        <v>#DIV/0!</v>
      </c>
      <c r="P2491" s="15" t="e">
        <f t="shared" ca="1" si="271"/>
        <v>#DIV/0!</v>
      </c>
    </row>
    <row r="2492" spans="1:16" x14ac:dyDescent="0.25">
      <c r="A2492" s="1">
        <f t="shared" si="272"/>
        <v>43204</v>
      </c>
      <c r="B2492" s="7">
        <f t="shared" si="267"/>
        <v>4</v>
      </c>
      <c r="C2492" s="4">
        <f>INDEX(Calendar!$E$3:$E$367,MATCH(LOLP!$A2492,Calendar!$B$3:$B$367,0))</f>
        <v>0</v>
      </c>
      <c r="D2492" s="2">
        <f t="shared" si="273"/>
        <v>17</v>
      </c>
      <c r="E2492" s="36">
        <v>23039</v>
      </c>
      <c r="F2492" s="7">
        <f>IFERROR(IF(INDEX('Temperature Data'!$AA$15:$AA$348,MATCH(LOLP!A2492,'Temperature Data'!$B$15:$B$348,0))&gt;IF(B2492=9,$G$2,LOLP!$F$2),1,0),0)</f>
        <v>0</v>
      </c>
      <c r="G2492" s="7">
        <f>SUMIFS(LOLP!$F$4:$F$8763,$C$4:$C$8763,$C2492,$B$4:$B$8763,$B2492,$D$4:$D$8763,$D2492)</f>
        <v>0</v>
      </c>
      <c r="H2492" s="7">
        <f>COUNTIFS(Calendar!$E$3:$E$367,LOLP!C2492,Calendar!$D$3:$D$367,LOLP!B2492)</f>
        <v>9</v>
      </c>
      <c r="I2492" s="7">
        <f ca="1">IF($F2492=1,OFFSET(start_norps,LOLP!$D2492+(1-$C2492)*24,LOLP!$B2492)*H2492/G2492,0)</f>
        <v>0</v>
      </c>
      <c r="J2492" s="7">
        <f ca="1">IF($F2492=1,OFFSET(start_33,LOLP!$D2492+(1-$C2492)*24,LOLP!$B2492)*H2492/G2492,0)</f>
        <v>0</v>
      </c>
      <c r="K2492" s="7">
        <f ca="1">IF($F2492,OFFSET(start_40,LOLP!$D2492+(1-$C2492)*24,LOLP!$B2492),0)</f>
        <v>0</v>
      </c>
      <c r="L2492" s="7">
        <f ca="1">IF($F2492,OFFSET(start_50,LOLP!$D2492+(1-$C2492)*24,LOLP!$B2492),0)</f>
        <v>0</v>
      </c>
      <c r="M2492" s="25">
        <f t="shared" ca="1" si="268"/>
        <v>0</v>
      </c>
      <c r="N2492" s="25">
        <f t="shared" ca="1" si="269"/>
        <v>0</v>
      </c>
      <c r="O2492" s="15" t="e">
        <f t="shared" ca="1" si="270"/>
        <v>#DIV/0!</v>
      </c>
      <c r="P2492" s="15" t="e">
        <f t="shared" ca="1" si="271"/>
        <v>#DIV/0!</v>
      </c>
    </row>
    <row r="2493" spans="1:16" x14ac:dyDescent="0.25">
      <c r="A2493" s="1">
        <f t="shared" si="272"/>
        <v>43204</v>
      </c>
      <c r="B2493" s="7">
        <f t="shared" si="267"/>
        <v>4</v>
      </c>
      <c r="C2493" s="4">
        <f>INDEX(Calendar!$E$3:$E$367,MATCH(LOLP!$A2493,Calendar!$B$3:$B$367,0))</f>
        <v>0</v>
      </c>
      <c r="D2493" s="2">
        <f t="shared" si="273"/>
        <v>18</v>
      </c>
      <c r="E2493" s="36">
        <v>23610</v>
      </c>
      <c r="F2493" s="7">
        <f>IFERROR(IF(INDEX('Temperature Data'!$AA$15:$AA$348,MATCH(LOLP!A2493,'Temperature Data'!$B$15:$B$348,0))&gt;IF(B2493=9,$G$2,LOLP!$F$2),1,0),0)</f>
        <v>0</v>
      </c>
      <c r="G2493" s="7">
        <f>SUMIFS(LOLP!$F$4:$F$8763,$C$4:$C$8763,$C2493,$B$4:$B$8763,$B2493,$D$4:$D$8763,$D2493)</f>
        <v>0</v>
      </c>
      <c r="H2493" s="7">
        <f>COUNTIFS(Calendar!$E$3:$E$367,LOLP!C2493,Calendar!$D$3:$D$367,LOLP!B2493)</f>
        <v>9</v>
      </c>
      <c r="I2493" s="7">
        <f ca="1">IF($F2493=1,OFFSET(start_norps,LOLP!$D2493+(1-$C2493)*24,LOLP!$B2493)*H2493/G2493,0)</f>
        <v>0</v>
      </c>
      <c r="J2493" s="7">
        <f ca="1">IF($F2493=1,OFFSET(start_33,LOLP!$D2493+(1-$C2493)*24,LOLP!$B2493)*H2493/G2493,0)</f>
        <v>0</v>
      </c>
      <c r="K2493" s="7">
        <f ca="1">IF($F2493,OFFSET(start_40,LOLP!$D2493+(1-$C2493)*24,LOLP!$B2493),0)</f>
        <v>0</v>
      </c>
      <c r="L2493" s="7">
        <f ca="1">IF($F2493,OFFSET(start_50,LOLP!$D2493+(1-$C2493)*24,LOLP!$B2493),0)</f>
        <v>0</v>
      </c>
      <c r="M2493" s="25">
        <f t="shared" ca="1" si="268"/>
        <v>0</v>
      </c>
      <c r="N2493" s="25">
        <f t="shared" ca="1" si="269"/>
        <v>0</v>
      </c>
      <c r="O2493" s="15" t="e">
        <f t="shared" ca="1" si="270"/>
        <v>#DIV/0!</v>
      </c>
      <c r="P2493" s="15" t="e">
        <f t="shared" ca="1" si="271"/>
        <v>#DIV/0!</v>
      </c>
    </row>
    <row r="2494" spans="1:16" x14ac:dyDescent="0.25">
      <c r="A2494" s="1">
        <f t="shared" si="272"/>
        <v>43204</v>
      </c>
      <c r="B2494" s="7">
        <f t="shared" si="267"/>
        <v>4</v>
      </c>
      <c r="C2494" s="4">
        <f>INDEX(Calendar!$E$3:$E$367,MATCH(LOLP!$A2494,Calendar!$B$3:$B$367,0))</f>
        <v>0</v>
      </c>
      <c r="D2494" s="2">
        <f t="shared" si="273"/>
        <v>19</v>
      </c>
      <c r="E2494" s="36">
        <v>24572</v>
      </c>
      <c r="F2494" s="7">
        <f>IFERROR(IF(INDEX('Temperature Data'!$AA$15:$AA$348,MATCH(LOLP!A2494,'Temperature Data'!$B$15:$B$348,0))&gt;IF(B2494=9,$G$2,LOLP!$F$2),1,0),0)</f>
        <v>0</v>
      </c>
      <c r="G2494" s="7">
        <f>SUMIFS(LOLP!$F$4:$F$8763,$C$4:$C$8763,$C2494,$B$4:$B$8763,$B2494,$D$4:$D$8763,$D2494)</f>
        <v>0</v>
      </c>
      <c r="H2494" s="7">
        <f>COUNTIFS(Calendar!$E$3:$E$367,LOLP!C2494,Calendar!$D$3:$D$367,LOLP!B2494)</f>
        <v>9</v>
      </c>
      <c r="I2494" s="7">
        <f ca="1">IF($F2494=1,OFFSET(start_norps,LOLP!$D2494+(1-$C2494)*24,LOLP!$B2494)*H2494/G2494,0)</f>
        <v>0</v>
      </c>
      <c r="J2494" s="7">
        <f ca="1">IF($F2494=1,OFFSET(start_33,LOLP!$D2494+(1-$C2494)*24,LOLP!$B2494)*H2494/G2494,0)</f>
        <v>0</v>
      </c>
      <c r="K2494" s="7">
        <f ca="1">IF($F2494,OFFSET(start_40,LOLP!$D2494+(1-$C2494)*24,LOLP!$B2494),0)</f>
        <v>0</v>
      </c>
      <c r="L2494" s="7">
        <f ca="1">IF($F2494,OFFSET(start_50,LOLP!$D2494+(1-$C2494)*24,LOLP!$B2494),0)</f>
        <v>0</v>
      </c>
      <c r="M2494" s="25">
        <f t="shared" ca="1" si="268"/>
        <v>0</v>
      </c>
      <c r="N2494" s="25">
        <f t="shared" ca="1" si="269"/>
        <v>0</v>
      </c>
      <c r="O2494" s="15" t="e">
        <f t="shared" ca="1" si="270"/>
        <v>#DIV/0!</v>
      </c>
      <c r="P2494" s="15" t="e">
        <f t="shared" ca="1" si="271"/>
        <v>#DIV/0!</v>
      </c>
    </row>
    <row r="2495" spans="1:16" x14ac:dyDescent="0.25">
      <c r="A2495" s="1">
        <f t="shared" si="272"/>
        <v>43204</v>
      </c>
      <c r="B2495" s="7">
        <f t="shared" si="267"/>
        <v>4</v>
      </c>
      <c r="C2495" s="4">
        <f>INDEX(Calendar!$E$3:$E$367,MATCH(LOLP!$A2495,Calendar!$B$3:$B$367,0))</f>
        <v>0</v>
      </c>
      <c r="D2495" s="2">
        <f t="shared" si="273"/>
        <v>20</v>
      </c>
      <c r="E2495" s="36">
        <v>25528</v>
      </c>
      <c r="F2495" s="7">
        <f>IFERROR(IF(INDEX('Temperature Data'!$AA$15:$AA$348,MATCH(LOLP!A2495,'Temperature Data'!$B$15:$B$348,0))&gt;IF(B2495=9,$G$2,LOLP!$F$2),1,0),0)</f>
        <v>0</v>
      </c>
      <c r="G2495" s="7">
        <f>SUMIFS(LOLP!$F$4:$F$8763,$C$4:$C$8763,$C2495,$B$4:$B$8763,$B2495,$D$4:$D$8763,$D2495)</f>
        <v>0</v>
      </c>
      <c r="H2495" s="7">
        <f>COUNTIFS(Calendar!$E$3:$E$367,LOLP!C2495,Calendar!$D$3:$D$367,LOLP!B2495)</f>
        <v>9</v>
      </c>
      <c r="I2495" s="7">
        <f ca="1">IF($F2495=1,OFFSET(start_norps,LOLP!$D2495+(1-$C2495)*24,LOLP!$B2495)*H2495/G2495,0)</f>
        <v>0</v>
      </c>
      <c r="J2495" s="7">
        <f ca="1">IF($F2495=1,OFFSET(start_33,LOLP!$D2495+(1-$C2495)*24,LOLP!$B2495)*H2495/G2495,0)</f>
        <v>0</v>
      </c>
      <c r="K2495" s="7">
        <f ca="1">IF($F2495,OFFSET(start_40,LOLP!$D2495+(1-$C2495)*24,LOLP!$B2495),0)</f>
        <v>0</v>
      </c>
      <c r="L2495" s="7">
        <f ca="1">IF($F2495,OFFSET(start_50,LOLP!$D2495+(1-$C2495)*24,LOLP!$B2495),0)</f>
        <v>0</v>
      </c>
      <c r="M2495" s="25">
        <f t="shared" ca="1" si="268"/>
        <v>0</v>
      </c>
      <c r="N2495" s="25">
        <f t="shared" ca="1" si="269"/>
        <v>0</v>
      </c>
      <c r="O2495" s="15" t="e">
        <f t="shared" ca="1" si="270"/>
        <v>#DIV/0!</v>
      </c>
      <c r="P2495" s="15" t="e">
        <f t="shared" ca="1" si="271"/>
        <v>#DIV/0!</v>
      </c>
    </row>
    <row r="2496" spans="1:16" x14ac:dyDescent="0.25">
      <c r="A2496" s="1">
        <f t="shared" si="272"/>
        <v>43204</v>
      </c>
      <c r="B2496" s="7">
        <f t="shared" si="267"/>
        <v>4</v>
      </c>
      <c r="C2496" s="4">
        <f>INDEX(Calendar!$E$3:$E$367,MATCH(LOLP!$A2496,Calendar!$B$3:$B$367,0))</f>
        <v>0</v>
      </c>
      <c r="D2496" s="2">
        <f t="shared" si="273"/>
        <v>21</v>
      </c>
      <c r="E2496" s="36">
        <v>25878</v>
      </c>
      <c r="F2496" s="7">
        <f>IFERROR(IF(INDEX('Temperature Data'!$AA$15:$AA$348,MATCH(LOLP!A2496,'Temperature Data'!$B$15:$B$348,0))&gt;IF(B2496=9,$G$2,LOLP!$F$2),1,0),0)</f>
        <v>0</v>
      </c>
      <c r="G2496" s="7">
        <f>SUMIFS(LOLP!$F$4:$F$8763,$C$4:$C$8763,$C2496,$B$4:$B$8763,$B2496,$D$4:$D$8763,$D2496)</f>
        <v>0</v>
      </c>
      <c r="H2496" s="7">
        <f>COUNTIFS(Calendar!$E$3:$E$367,LOLP!C2496,Calendar!$D$3:$D$367,LOLP!B2496)</f>
        <v>9</v>
      </c>
      <c r="I2496" s="7">
        <f ca="1">IF($F2496=1,OFFSET(start_norps,LOLP!$D2496+(1-$C2496)*24,LOLP!$B2496)*H2496/G2496,0)</f>
        <v>0</v>
      </c>
      <c r="J2496" s="7">
        <f ca="1">IF($F2496=1,OFFSET(start_33,LOLP!$D2496+(1-$C2496)*24,LOLP!$B2496)*H2496/G2496,0)</f>
        <v>0</v>
      </c>
      <c r="K2496" s="7">
        <f ca="1">IF($F2496,OFFSET(start_40,LOLP!$D2496+(1-$C2496)*24,LOLP!$B2496),0)</f>
        <v>0</v>
      </c>
      <c r="L2496" s="7">
        <f ca="1">IF($F2496,OFFSET(start_50,LOLP!$D2496+(1-$C2496)*24,LOLP!$B2496),0)</f>
        <v>0</v>
      </c>
      <c r="M2496" s="25">
        <f t="shared" ca="1" si="268"/>
        <v>0</v>
      </c>
      <c r="N2496" s="25">
        <f t="shared" ca="1" si="269"/>
        <v>0</v>
      </c>
      <c r="O2496" s="15" t="e">
        <f t="shared" ca="1" si="270"/>
        <v>#DIV/0!</v>
      </c>
      <c r="P2496" s="15" t="e">
        <f t="shared" ca="1" si="271"/>
        <v>#DIV/0!</v>
      </c>
    </row>
    <row r="2497" spans="1:16" x14ac:dyDescent="0.25">
      <c r="A2497" s="1">
        <f t="shared" si="272"/>
        <v>43204</v>
      </c>
      <c r="B2497" s="7">
        <f t="shared" si="267"/>
        <v>4</v>
      </c>
      <c r="C2497" s="4">
        <f>INDEX(Calendar!$E$3:$E$367,MATCH(LOLP!$A2497,Calendar!$B$3:$B$367,0))</f>
        <v>0</v>
      </c>
      <c r="D2497" s="2">
        <f t="shared" si="273"/>
        <v>22</v>
      </c>
      <c r="E2497" s="36">
        <v>24763</v>
      </c>
      <c r="F2497" s="7">
        <f>IFERROR(IF(INDEX('Temperature Data'!$AA$15:$AA$348,MATCH(LOLP!A2497,'Temperature Data'!$B$15:$B$348,0))&gt;IF(B2497=9,$G$2,LOLP!$F$2),1,0),0)</f>
        <v>0</v>
      </c>
      <c r="G2497" s="7">
        <f>SUMIFS(LOLP!$F$4:$F$8763,$C$4:$C$8763,$C2497,$B$4:$B$8763,$B2497,$D$4:$D$8763,$D2497)</f>
        <v>0</v>
      </c>
      <c r="H2497" s="7">
        <f>COUNTIFS(Calendar!$E$3:$E$367,LOLP!C2497,Calendar!$D$3:$D$367,LOLP!B2497)</f>
        <v>9</v>
      </c>
      <c r="I2497" s="7">
        <f ca="1">IF($F2497=1,OFFSET(start_norps,LOLP!$D2497+(1-$C2497)*24,LOLP!$B2497)*H2497/G2497,0)</f>
        <v>0</v>
      </c>
      <c r="J2497" s="7">
        <f ca="1">IF($F2497=1,OFFSET(start_33,LOLP!$D2497+(1-$C2497)*24,LOLP!$B2497)*H2497/G2497,0)</f>
        <v>0</v>
      </c>
      <c r="K2497" s="7">
        <f ca="1">IF($F2497,OFFSET(start_40,LOLP!$D2497+(1-$C2497)*24,LOLP!$B2497),0)</f>
        <v>0</v>
      </c>
      <c r="L2497" s="7">
        <f ca="1">IF($F2497,OFFSET(start_50,LOLP!$D2497+(1-$C2497)*24,LOLP!$B2497),0)</f>
        <v>0</v>
      </c>
      <c r="M2497" s="25">
        <f t="shared" ca="1" si="268"/>
        <v>0</v>
      </c>
      <c r="N2497" s="25">
        <f t="shared" ca="1" si="269"/>
        <v>0</v>
      </c>
      <c r="O2497" s="15" t="e">
        <f t="shared" ca="1" si="270"/>
        <v>#DIV/0!</v>
      </c>
      <c r="P2497" s="15" t="e">
        <f t="shared" ca="1" si="271"/>
        <v>#DIV/0!</v>
      </c>
    </row>
    <row r="2498" spans="1:16" x14ac:dyDescent="0.25">
      <c r="A2498" s="1">
        <f t="shared" si="272"/>
        <v>43204</v>
      </c>
      <c r="B2498" s="7">
        <f t="shared" si="267"/>
        <v>4</v>
      </c>
      <c r="C2498" s="4">
        <f>INDEX(Calendar!$E$3:$E$367,MATCH(LOLP!$A2498,Calendar!$B$3:$B$367,0))</f>
        <v>0</v>
      </c>
      <c r="D2498" s="2">
        <f t="shared" si="273"/>
        <v>23</v>
      </c>
      <c r="E2498" s="36">
        <v>23318</v>
      </c>
      <c r="F2498" s="7">
        <f>IFERROR(IF(INDEX('Temperature Data'!$AA$15:$AA$348,MATCH(LOLP!A2498,'Temperature Data'!$B$15:$B$348,0))&gt;IF(B2498=9,$G$2,LOLP!$F$2),1,0),0)</f>
        <v>0</v>
      </c>
      <c r="G2498" s="7">
        <f>SUMIFS(LOLP!$F$4:$F$8763,$C$4:$C$8763,$C2498,$B$4:$B$8763,$B2498,$D$4:$D$8763,$D2498)</f>
        <v>0</v>
      </c>
      <c r="H2498" s="7">
        <f>COUNTIFS(Calendar!$E$3:$E$367,LOLP!C2498,Calendar!$D$3:$D$367,LOLP!B2498)</f>
        <v>9</v>
      </c>
      <c r="I2498" s="7">
        <f ca="1">IF($F2498=1,OFFSET(start_norps,LOLP!$D2498+(1-$C2498)*24,LOLP!$B2498)*H2498/G2498,0)</f>
        <v>0</v>
      </c>
      <c r="J2498" s="7">
        <f ca="1">IF($F2498=1,OFFSET(start_33,LOLP!$D2498+(1-$C2498)*24,LOLP!$B2498)*H2498/G2498,0)</f>
        <v>0</v>
      </c>
      <c r="K2498" s="7">
        <f ca="1">IF($F2498,OFFSET(start_40,LOLP!$D2498+(1-$C2498)*24,LOLP!$B2498),0)</f>
        <v>0</v>
      </c>
      <c r="L2498" s="7">
        <f ca="1">IF($F2498,OFFSET(start_50,LOLP!$D2498+(1-$C2498)*24,LOLP!$B2498),0)</f>
        <v>0</v>
      </c>
      <c r="M2498" s="25">
        <f t="shared" ca="1" si="268"/>
        <v>0</v>
      </c>
      <c r="N2498" s="25">
        <f t="shared" ca="1" si="269"/>
        <v>0</v>
      </c>
      <c r="O2498" s="15" t="e">
        <f t="shared" ca="1" si="270"/>
        <v>#DIV/0!</v>
      </c>
      <c r="P2498" s="15" t="e">
        <f t="shared" ca="1" si="271"/>
        <v>#DIV/0!</v>
      </c>
    </row>
    <row r="2499" spans="1:16" x14ac:dyDescent="0.25">
      <c r="A2499" s="1">
        <f t="shared" si="272"/>
        <v>43204</v>
      </c>
      <c r="B2499" s="7">
        <f t="shared" si="267"/>
        <v>4</v>
      </c>
      <c r="C2499" s="4">
        <f>INDEX(Calendar!$E$3:$E$367,MATCH(LOLP!$A2499,Calendar!$B$3:$B$367,0))</f>
        <v>0</v>
      </c>
      <c r="D2499" s="2">
        <f t="shared" si="273"/>
        <v>24</v>
      </c>
      <c r="E2499" s="36">
        <v>21718</v>
      </c>
      <c r="F2499" s="7">
        <f>IFERROR(IF(INDEX('Temperature Data'!$AA$15:$AA$348,MATCH(LOLP!A2499,'Temperature Data'!$B$15:$B$348,0))&gt;IF(B2499=9,$G$2,LOLP!$F$2),1,0),0)</f>
        <v>0</v>
      </c>
      <c r="G2499" s="7">
        <f>SUMIFS(LOLP!$F$4:$F$8763,$C$4:$C$8763,$C2499,$B$4:$B$8763,$B2499,$D$4:$D$8763,$D2499)</f>
        <v>0</v>
      </c>
      <c r="H2499" s="7">
        <f>COUNTIFS(Calendar!$E$3:$E$367,LOLP!C2499,Calendar!$D$3:$D$367,LOLP!B2499)</f>
        <v>9</v>
      </c>
      <c r="I2499" s="7">
        <f ca="1">IF($F2499=1,OFFSET(start_norps,LOLP!$D2499+(1-$C2499)*24,LOLP!$B2499)*H2499/G2499,0)</f>
        <v>0</v>
      </c>
      <c r="J2499" s="7">
        <f ca="1">IF($F2499=1,OFFSET(start_33,LOLP!$D2499+(1-$C2499)*24,LOLP!$B2499)*H2499/G2499,0)</f>
        <v>0</v>
      </c>
      <c r="K2499" s="7">
        <f ca="1">IF($F2499,OFFSET(start_40,LOLP!$D2499+(1-$C2499)*24,LOLP!$B2499),0)</f>
        <v>0</v>
      </c>
      <c r="L2499" s="7">
        <f ca="1">IF($F2499,OFFSET(start_50,LOLP!$D2499+(1-$C2499)*24,LOLP!$B2499),0)</f>
        <v>0</v>
      </c>
      <c r="M2499" s="25">
        <f t="shared" ca="1" si="268"/>
        <v>0</v>
      </c>
      <c r="N2499" s="25">
        <f t="shared" ca="1" si="269"/>
        <v>0</v>
      </c>
      <c r="O2499" s="15" t="e">
        <f t="shared" ca="1" si="270"/>
        <v>#DIV/0!</v>
      </c>
      <c r="P2499" s="15" t="e">
        <f t="shared" ca="1" si="271"/>
        <v>#DIV/0!</v>
      </c>
    </row>
    <row r="2500" spans="1:16" x14ac:dyDescent="0.25">
      <c r="A2500" s="1">
        <f t="shared" si="272"/>
        <v>43205</v>
      </c>
      <c r="B2500" s="7">
        <f t="shared" si="267"/>
        <v>4</v>
      </c>
      <c r="C2500" s="4">
        <f>INDEX(Calendar!$E$3:$E$367,MATCH(LOLP!$A2500,Calendar!$B$3:$B$367,0))</f>
        <v>0</v>
      </c>
      <c r="D2500" s="2">
        <f t="shared" si="273"/>
        <v>1</v>
      </c>
      <c r="E2500" s="36">
        <v>20412</v>
      </c>
      <c r="F2500" s="7">
        <f>IFERROR(IF(INDEX('Temperature Data'!$AA$15:$AA$348,MATCH(LOLP!A2500,'Temperature Data'!$B$15:$B$348,0))&gt;IF(B2500=9,$G$2,LOLP!$F$2),1,0),0)</f>
        <v>0</v>
      </c>
      <c r="G2500" s="7">
        <f>SUMIFS(LOLP!$F$4:$F$8763,$C$4:$C$8763,$C2500,$B$4:$B$8763,$B2500,$D$4:$D$8763,$D2500)</f>
        <v>0</v>
      </c>
      <c r="H2500" s="7">
        <f>COUNTIFS(Calendar!$E$3:$E$367,LOLP!C2500,Calendar!$D$3:$D$367,LOLP!B2500)</f>
        <v>9</v>
      </c>
      <c r="I2500" s="7">
        <f ca="1">IF($F2500=1,OFFSET(start_norps,LOLP!$D2500+(1-$C2500)*24,LOLP!$B2500)*H2500/G2500,0)</f>
        <v>0</v>
      </c>
      <c r="J2500" s="7">
        <f ca="1">IF($F2500=1,OFFSET(start_33,LOLP!$D2500+(1-$C2500)*24,LOLP!$B2500)*H2500/G2500,0)</f>
        <v>0</v>
      </c>
      <c r="K2500" s="7">
        <f ca="1">IF($F2500,OFFSET(start_40,LOLP!$D2500+(1-$C2500)*24,LOLP!$B2500),0)</f>
        <v>0</v>
      </c>
      <c r="L2500" s="7">
        <f ca="1">IF($F2500,OFFSET(start_50,LOLP!$D2500+(1-$C2500)*24,LOLP!$B2500),0)</f>
        <v>0</v>
      </c>
      <c r="M2500" s="25">
        <f t="shared" ca="1" si="268"/>
        <v>0</v>
      </c>
      <c r="N2500" s="25">
        <f t="shared" ca="1" si="269"/>
        <v>0</v>
      </c>
      <c r="O2500" s="15" t="e">
        <f t="shared" ca="1" si="270"/>
        <v>#DIV/0!</v>
      </c>
      <c r="P2500" s="15" t="e">
        <f t="shared" ca="1" si="271"/>
        <v>#DIV/0!</v>
      </c>
    </row>
    <row r="2501" spans="1:16" x14ac:dyDescent="0.25">
      <c r="A2501" s="1">
        <f t="shared" si="272"/>
        <v>43205</v>
      </c>
      <c r="B2501" s="7">
        <f t="shared" ref="B2501:B2564" si="274">MONTH(A2501)</f>
        <v>4</v>
      </c>
      <c r="C2501" s="4">
        <f>INDEX(Calendar!$E$3:$E$367,MATCH(LOLP!$A2501,Calendar!$B$3:$B$367,0))</f>
        <v>0</v>
      </c>
      <c r="D2501" s="2">
        <f t="shared" si="273"/>
        <v>2</v>
      </c>
      <c r="E2501" s="36">
        <v>19484</v>
      </c>
      <c r="F2501" s="7">
        <f>IFERROR(IF(INDEX('Temperature Data'!$AA$15:$AA$348,MATCH(LOLP!A2501,'Temperature Data'!$B$15:$B$348,0))&gt;IF(B2501=9,$G$2,LOLP!$F$2),1,0),0)</f>
        <v>0</v>
      </c>
      <c r="G2501" s="7">
        <f>SUMIFS(LOLP!$F$4:$F$8763,$C$4:$C$8763,$C2501,$B$4:$B$8763,$B2501,$D$4:$D$8763,$D2501)</f>
        <v>0</v>
      </c>
      <c r="H2501" s="7">
        <f>COUNTIFS(Calendar!$E$3:$E$367,LOLP!C2501,Calendar!$D$3:$D$367,LOLP!B2501)</f>
        <v>9</v>
      </c>
      <c r="I2501" s="7">
        <f ca="1">IF($F2501=1,OFFSET(start_norps,LOLP!$D2501+(1-$C2501)*24,LOLP!$B2501)*H2501/G2501,0)</f>
        <v>0</v>
      </c>
      <c r="J2501" s="7">
        <f ca="1">IF($F2501=1,OFFSET(start_33,LOLP!$D2501+(1-$C2501)*24,LOLP!$B2501)*H2501/G2501,0)</f>
        <v>0</v>
      </c>
      <c r="K2501" s="7">
        <f ca="1">IF($F2501,OFFSET(start_40,LOLP!$D2501+(1-$C2501)*24,LOLP!$B2501),0)</f>
        <v>0</v>
      </c>
      <c r="L2501" s="7">
        <f ca="1">IF($F2501,OFFSET(start_50,LOLP!$D2501+(1-$C2501)*24,LOLP!$B2501),0)</f>
        <v>0</v>
      </c>
      <c r="M2501" s="25">
        <f t="shared" ref="M2501:M2564" ca="1" si="275">I2501/I$8764</f>
        <v>0</v>
      </c>
      <c r="N2501" s="25">
        <f t="shared" ref="N2501:N2564" ca="1" si="276">J2501/J$8764</f>
        <v>0</v>
      </c>
      <c r="O2501" s="15" t="e">
        <f t="shared" ref="O2501:O2564" ca="1" si="277">K2501/K$8764</f>
        <v>#DIV/0!</v>
      </c>
      <c r="P2501" s="15" t="e">
        <f t="shared" ref="P2501:P2564" ca="1" si="278">L2501/L$8764</f>
        <v>#DIV/0!</v>
      </c>
    </row>
    <row r="2502" spans="1:16" x14ac:dyDescent="0.25">
      <c r="A2502" s="1">
        <f t="shared" si="272"/>
        <v>43205</v>
      </c>
      <c r="B2502" s="7">
        <f t="shared" si="274"/>
        <v>4</v>
      </c>
      <c r="C2502" s="4">
        <f>INDEX(Calendar!$E$3:$E$367,MATCH(LOLP!$A2502,Calendar!$B$3:$B$367,0))</f>
        <v>0</v>
      </c>
      <c r="D2502" s="2">
        <f t="shared" si="273"/>
        <v>3</v>
      </c>
      <c r="E2502" s="36">
        <v>18894</v>
      </c>
      <c r="F2502" s="7">
        <f>IFERROR(IF(INDEX('Temperature Data'!$AA$15:$AA$348,MATCH(LOLP!A2502,'Temperature Data'!$B$15:$B$348,0))&gt;IF(B2502=9,$G$2,LOLP!$F$2),1,0),0)</f>
        <v>0</v>
      </c>
      <c r="G2502" s="7">
        <f>SUMIFS(LOLP!$F$4:$F$8763,$C$4:$C$8763,$C2502,$B$4:$B$8763,$B2502,$D$4:$D$8763,$D2502)</f>
        <v>0</v>
      </c>
      <c r="H2502" s="7">
        <f>COUNTIFS(Calendar!$E$3:$E$367,LOLP!C2502,Calendar!$D$3:$D$367,LOLP!B2502)</f>
        <v>9</v>
      </c>
      <c r="I2502" s="7">
        <f ca="1">IF($F2502=1,OFFSET(start_norps,LOLP!$D2502+(1-$C2502)*24,LOLP!$B2502)*H2502/G2502,0)</f>
        <v>0</v>
      </c>
      <c r="J2502" s="7">
        <f ca="1">IF($F2502=1,OFFSET(start_33,LOLP!$D2502+(1-$C2502)*24,LOLP!$B2502)*H2502/G2502,0)</f>
        <v>0</v>
      </c>
      <c r="K2502" s="7">
        <f ca="1">IF($F2502,OFFSET(start_40,LOLP!$D2502+(1-$C2502)*24,LOLP!$B2502),0)</f>
        <v>0</v>
      </c>
      <c r="L2502" s="7">
        <f ca="1">IF($F2502,OFFSET(start_50,LOLP!$D2502+(1-$C2502)*24,LOLP!$B2502),0)</f>
        <v>0</v>
      </c>
      <c r="M2502" s="25">
        <f t="shared" ca="1" si="275"/>
        <v>0</v>
      </c>
      <c r="N2502" s="25">
        <f t="shared" ca="1" si="276"/>
        <v>0</v>
      </c>
      <c r="O2502" s="15" t="e">
        <f t="shared" ca="1" si="277"/>
        <v>#DIV/0!</v>
      </c>
      <c r="P2502" s="15" t="e">
        <f t="shared" ca="1" si="278"/>
        <v>#DIV/0!</v>
      </c>
    </row>
    <row r="2503" spans="1:16" x14ac:dyDescent="0.25">
      <c r="A2503" s="1">
        <f t="shared" si="272"/>
        <v>43205</v>
      </c>
      <c r="B2503" s="7">
        <f t="shared" si="274"/>
        <v>4</v>
      </c>
      <c r="C2503" s="4">
        <f>INDEX(Calendar!$E$3:$E$367,MATCH(LOLP!$A2503,Calendar!$B$3:$B$367,0))</f>
        <v>0</v>
      </c>
      <c r="D2503" s="2">
        <f t="shared" si="273"/>
        <v>4</v>
      </c>
      <c r="E2503" s="36">
        <v>18558</v>
      </c>
      <c r="F2503" s="7">
        <f>IFERROR(IF(INDEX('Temperature Data'!$AA$15:$AA$348,MATCH(LOLP!A2503,'Temperature Data'!$B$15:$B$348,0))&gt;IF(B2503=9,$G$2,LOLP!$F$2),1,0),0)</f>
        <v>0</v>
      </c>
      <c r="G2503" s="7">
        <f>SUMIFS(LOLP!$F$4:$F$8763,$C$4:$C$8763,$C2503,$B$4:$B$8763,$B2503,$D$4:$D$8763,$D2503)</f>
        <v>0</v>
      </c>
      <c r="H2503" s="7">
        <f>COUNTIFS(Calendar!$E$3:$E$367,LOLP!C2503,Calendar!$D$3:$D$367,LOLP!B2503)</f>
        <v>9</v>
      </c>
      <c r="I2503" s="7">
        <f ca="1">IF($F2503=1,OFFSET(start_norps,LOLP!$D2503+(1-$C2503)*24,LOLP!$B2503)*H2503/G2503,0)</f>
        <v>0</v>
      </c>
      <c r="J2503" s="7">
        <f ca="1">IF($F2503=1,OFFSET(start_33,LOLP!$D2503+(1-$C2503)*24,LOLP!$B2503)*H2503/G2503,0)</f>
        <v>0</v>
      </c>
      <c r="K2503" s="7">
        <f ca="1">IF($F2503,OFFSET(start_40,LOLP!$D2503+(1-$C2503)*24,LOLP!$B2503),0)</f>
        <v>0</v>
      </c>
      <c r="L2503" s="7">
        <f ca="1">IF($F2503,OFFSET(start_50,LOLP!$D2503+(1-$C2503)*24,LOLP!$B2503),0)</f>
        <v>0</v>
      </c>
      <c r="M2503" s="25">
        <f t="shared" ca="1" si="275"/>
        <v>0</v>
      </c>
      <c r="N2503" s="25">
        <f t="shared" ca="1" si="276"/>
        <v>0</v>
      </c>
      <c r="O2503" s="15" t="e">
        <f t="shared" ca="1" si="277"/>
        <v>#DIV/0!</v>
      </c>
      <c r="P2503" s="15" t="e">
        <f t="shared" ca="1" si="278"/>
        <v>#DIV/0!</v>
      </c>
    </row>
    <row r="2504" spans="1:16" x14ac:dyDescent="0.25">
      <c r="A2504" s="1">
        <f t="shared" si="272"/>
        <v>43205</v>
      </c>
      <c r="B2504" s="7">
        <f t="shared" si="274"/>
        <v>4</v>
      </c>
      <c r="C2504" s="4">
        <f>INDEX(Calendar!$E$3:$E$367,MATCH(LOLP!$A2504,Calendar!$B$3:$B$367,0))</f>
        <v>0</v>
      </c>
      <c r="D2504" s="2">
        <f t="shared" si="273"/>
        <v>5</v>
      </c>
      <c r="E2504" s="36">
        <v>18547</v>
      </c>
      <c r="F2504" s="7">
        <f>IFERROR(IF(INDEX('Temperature Data'!$AA$15:$AA$348,MATCH(LOLP!A2504,'Temperature Data'!$B$15:$B$348,0))&gt;IF(B2504=9,$G$2,LOLP!$F$2),1,0),0)</f>
        <v>0</v>
      </c>
      <c r="G2504" s="7">
        <f>SUMIFS(LOLP!$F$4:$F$8763,$C$4:$C$8763,$C2504,$B$4:$B$8763,$B2504,$D$4:$D$8763,$D2504)</f>
        <v>0</v>
      </c>
      <c r="H2504" s="7">
        <f>COUNTIFS(Calendar!$E$3:$E$367,LOLP!C2504,Calendar!$D$3:$D$367,LOLP!B2504)</f>
        <v>9</v>
      </c>
      <c r="I2504" s="7">
        <f ca="1">IF($F2504=1,OFFSET(start_norps,LOLP!$D2504+(1-$C2504)*24,LOLP!$B2504)*H2504/G2504,0)</f>
        <v>0</v>
      </c>
      <c r="J2504" s="7">
        <f ca="1">IF($F2504=1,OFFSET(start_33,LOLP!$D2504+(1-$C2504)*24,LOLP!$B2504)*H2504/G2504,0)</f>
        <v>0</v>
      </c>
      <c r="K2504" s="7">
        <f ca="1">IF($F2504,OFFSET(start_40,LOLP!$D2504+(1-$C2504)*24,LOLP!$B2504),0)</f>
        <v>0</v>
      </c>
      <c r="L2504" s="7">
        <f ca="1">IF($F2504,OFFSET(start_50,LOLP!$D2504+(1-$C2504)*24,LOLP!$B2504),0)</f>
        <v>0</v>
      </c>
      <c r="M2504" s="25">
        <f t="shared" ca="1" si="275"/>
        <v>0</v>
      </c>
      <c r="N2504" s="25">
        <f t="shared" ca="1" si="276"/>
        <v>0</v>
      </c>
      <c r="O2504" s="15" t="e">
        <f t="shared" ca="1" si="277"/>
        <v>#DIV/0!</v>
      </c>
      <c r="P2504" s="15" t="e">
        <f t="shared" ca="1" si="278"/>
        <v>#DIV/0!</v>
      </c>
    </row>
    <row r="2505" spans="1:16" x14ac:dyDescent="0.25">
      <c r="A2505" s="1">
        <f t="shared" si="272"/>
        <v>43205</v>
      </c>
      <c r="B2505" s="7">
        <f t="shared" si="274"/>
        <v>4</v>
      </c>
      <c r="C2505" s="4">
        <f>INDEX(Calendar!$E$3:$E$367,MATCH(LOLP!$A2505,Calendar!$B$3:$B$367,0))</f>
        <v>0</v>
      </c>
      <c r="D2505" s="2">
        <f t="shared" si="273"/>
        <v>6</v>
      </c>
      <c r="E2505" s="36">
        <v>18804</v>
      </c>
      <c r="F2505" s="7">
        <f>IFERROR(IF(INDEX('Temperature Data'!$AA$15:$AA$348,MATCH(LOLP!A2505,'Temperature Data'!$B$15:$B$348,0))&gt;IF(B2505=9,$G$2,LOLP!$F$2),1,0),0)</f>
        <v>0</v>
      </c>
      <c r="G2505" s="7">
        <f>SUMIFS(LOLP!$F$4:$F$8763,$C$4:$C$8763,$C2505,$B$4:$B$8763,$B2505,$D$4:$D$8763,$D2505)</f>
        <v>0</v>
      </c>
      <c r="H2505" s="7">
        <f>COUNTIFS(Calendar!$E$3:$E$367,LOLP!C2505,Calendar!$D$3:$D$367,LOLP!B2505)</f>
        <v>9</v>
      </c>
      <c r="I2505" s="7">
        <f ca="1">IF($F2505=1,OFFSET(start_norps,LOLP!$D2505+(1-$C2505)*24,LOLP!$B2505)*H2505/G2505,0)</f>
        <v>0</v>
      </c>
      <c r="J2505" s="7">
        <f ca="1">IF($F2505=1,OFFSET(start_33,LOLP!$D2505+(1-$C2505)*24,LOLP!$B2505)*H2505/G2505,0)</f>
        <v>0</v>
      </c>
      <c r="K2505" s="7">
        <f ca="1">IF($F2505,OFFSET(start_40,LOLP!$D2505+(1-$C2505)*24,LOLP!$B2505),0)</f>
        <v>0</v>
      </c>
      <c r="L2505" s="7">
        <f ca="1">IF($F2505,OFFSET(start_50,LOLP!$D2505+(1-$C2505)*24,LOLP!$B2505),0)</f>
        <v>0</v>
      </c>
      <c r="M2505" s="25">
        <f t="shared" ca="1" si="275"/>
        <v>0</v>
      </c>
      <c r="N2505" s="25">
        <f t="shared" ca="1" si="276"/>
        <v>0</v>
      </c>
      <c r="O2505" s="15" t="e">
        <f t="shared" ca="1" si="277"/>
        <v>#DIV/0!</v>
      </c>
      <c r="P2505" s="15" t="e">
        <f t="shared" ca="1" si="278"/>
        <v>#DIV/0!</v>
      </c>
    </row>
    <row r="2506" spans="1:16" x14ac:dyDescent="0.25">
      <c r="A2506" s="1">
        <f t="shared" si="272"/>
        <v>43205</v>
      </c>
      <c r="B2506" s="7">
        <f t="shared" si="274"/>
        <v>4</v>
      </c>
      <c r="C2506" s="4">
        <f>INDEX(Calendar!$E$3:$E$367,MATCH(LOLP!$A2506,Calendar!$B$3:$B$367,0))</f>
        <v>0</v>
      </c>
      <c r="D2506" s="2">
        <f t="shared" si="273"/>
        <v>7</v>
      </c>
      <c r="E2506" s="36">
        <v>19036</v>
      </c>
      <c r="F2506" s="7">
        <f>IFERROR(IF(INDEX('Temperature Data'!$AA$15:$AA$348,MATCH(LOLP!A2506,'Temperature Data'!$B$15:$B$348,0))&gt;IF(B2506=9,$G$2,LOLP!$F$2),1,0),0)</f>
        <v>0</v>
      </c>
      <c r="G2506" s="7">
        <f>SUMIFS(LOLP!$F$4:$F$8763,$C$4:$C$8763,$C2506,$B$4:$B$8763,$B2506,$D$4:$D$8763,$D2506)</f>
        <v>0</v>
      </c>
      <c r="H2506" s="7">
        <f>COUNTIFS(Calendar!$E$3:$E$367,LOLP!C2506,Calendar!$D$3:$D$367,LOLP!B2506)</f>
        <v>9</v>
      </c>
      <c r="I2506" s="7">
        <f ca="1">IF($F2506=1,OFFSET(start_norps,LOLP!$D2506+(1-$C2506)*24,LOLP!$B2506)*H2506/G2506,0)</f>
        <v>0</v>
      </c>
      <c r="J2506" s="7">
        <f ca="1">IF($F2506=1,OFFSET(start_33,LOLP!$D2506+(1-$C2506)*24,LOLP!$B2506)*H2506/G2506,0)</f>
        <v>0</v>
      </c>
      <c r="K2506" s="7">
        <f ca="1">IF($F2506,OFFSET(start_40,LOLP!$D2506+(1-$C2506)*24,LOLP!$B2506),0)</f>
        <v>0</v>
      </c>
      <c r="L2506" s="7">
        <f ca="1">IF($F2506,OFFSET(start_50,LOLP!$D2506+(1-$C2506)*24,LOLP!$B2506),0)</f>
        <v>0</v>
      </c>
      <c r="M2506" s="25">
        <f t="shared" ca="1" si="275"/>
        <v>0</v>
      </c>
      <c r="N2506" s="25">
        <f t="shared" ca="1" si="276"/>
        <v>0</v>
      </c>
      <c r="O2506" s="15" t="e">
        <f t="shared" ca="1" si="277"/>
        <v>#DIV/0!</v>
      </c>
      <c r="P2506" s="15" t="e">
        <f t="shared" ca="1" si="278"/>
        <v>#DIV/0!</v>
      </c>
    </row>
    <row r="2507" spans="1:16" x14ac:dyDescent="0.25">
      <c r="A2507" s="1">
        <f t="shared" si="272"/>
        <v>43205</v>
      </c>
      <c r="B2507" s="7">
        <f t="shared" si="274"/>
        <v>4</v>
      </c>
      <c r="C2507" s="4">
        <f>INDEX(Calendar!$E$3:$E$367,MATCH(LOLP!$A2507,Calendar!$B$3:$B$367,0))</f>
        <v>0</v>
      </c>
      <c r="D2507" s="2">
        <f t="shared" si="273"/>
        <v>8</v>
      </c>
      <c r="E2507" s="36">
        <v>19157</v>
      </c>
      <c r="F2507" s="7">
        <f>IFERROR(IF(INDEX('Temperature Data'!$AA$15:$AA$348,MATCH(LOLP!A2507,'Temperature Data'!$B$15:$B$348,0))&gt;IF(B2507=9,$G$2,LOLP!$F$2),1,0),0)</f>
        <v>0</v>
      </c>
      <c r="G2507" s="7">
        <f>SUMIFS(LOLP!$F$4:$F$8763,$C$4:$C$8763,$C2507,$B$4:$B$8763,$B2507,$D$4:$D$8763,$D2507)</f>
        <v>0</v>
      </c>
      <c r="H2507" s="7">
        <f>COUNTIFS(Calendar!$E$3:$E$367,LOLP!C2507,Calendar!$D$3:$D$367,LOLP!B2507)</f>
        <v>9</v>
      </c>
      <c r="I2507" s="7">
        <f ca="1">IF($F2507=1,OFFSET(start_norps,LOLP!$D2507+(1-$C2507)*24,LOLP!$B2507)*H2507/G2507,0)</f>
        <v>0</v>
      </c>
      <c r="J2507" s="7">
        <f ca="1">IF($F2507=1,OFFSET(start_33,LOLP!$D2507+(1-$C2507)*24,LOLP!$B2507)*H2507/G2507,0)</f>
        <v>0</v>
      </c>
      <c r="K2507" s="7">
        <f ca="1">IF($F2507,OFFSET(start_40,LOLP!$D2507+(1-$C2507)*24,LOLP!$B2507),0)</f>
        <v>0</v>
      </c>
      <c r="L2507" s="7">
        <f ca="1">IF($F2507,OFFSET(start_50,LOLP!$D2507+(1-$C2507)*24,LOLP!$B2507),0)</f>
        <v>0</v>
      </c>
      <c r="M2507" s="25">
        <f t="shared" ca="1" si="275"/>
        <v>0</v>
      </c>
      <c r="N2507" s="25">
        <f t="shared" ca="1" si="276"/>
        <v>0</v>
      </c>
      <c r="O2507" s="15" t="e">
        <f t="shared" ca="1" si="277"/>
        <v>#DIV/0!</v>
      </c>
      <c r="P2507" s="15" t="e">
        <f t="shared" ca="1" si="278"/>
        <v>#DIV/0!</v>
      </c>
    </row>
    <row r="2508" spans="1:16" x14ac:dyDescent="0.25">
      <c r="A2508" s="1">
        <f t="shared" si="272"/>
        <v>43205</v>
      </c>
      <c r="B2508" s="7">
        <f t="shared" si="274"/>
        <v>4</v>
      </c>
      <c r="C2508" s="4">
        <f>INDEX(Calendar!$E$3:$E$367,MATCH(LOLP!$A2508,Calendar!$B$3:$B$367,0))</f>
        <v>0</v>
      </c>
      <c r="D2508" s="2">
        <f t="shared" si="273"/>
        <v>9</v>
      </c>
      <c r="E2508" s="36">
        <v>19348</v>
      </c>
      <c r="F2508" s="7">
        <f>IFERROR(IF(INDEX('Temperature Data'!$AA$15:$AA$348,MATCH(LOLP!A2508,'Temperature Data'!$B$15:$B$348,0))&gt;IF(B2508=9,$G$2,LOLP!$F$2),1,0),0)</f>
        <v>0</v>
      </c>
      <c r="G2508" s="7">
        <f>SUMIFS(LOLP!$F$4:$F$8763,$C$4:$C$8763,$C2508,$B$4:$B$8763,$B2508,$D$4:$D$8763,$D2508)</f>
        <v>0</v>
      </c>
      <c r="H2508" s="7">
        <f>COUNTIFS(Calendar!$E$3:$E$367,LOLP!C2508,Calendar!$D$3:$D$367,LOLP!B2508)</f>
        <v>9</v>
      </c>
      <c r="I2508" s="7">
        <f ca="1">IF($F2508=1,OFFSET(start_norps,LOLP!$D2508+(1-$C2508)*24,LOLP!$B2508)*H2508/G2508,0)</f>
        <v>0</v>
      </c>
      <c r="J2508" s="7">
        <f ca="1">IF($F2508=1,OFFSET(start_33,LOLP!$D2508+(1-$C2508)*24,LOLP!$B2508)*H2508/G2508,0)</f>
        <v>0</v>
      </c>
      <c r="K2508" s="7">
        <f ca="1">IF($F2508,OFFSET(start_40,LOLP!$D2508+(1-$C2508)*24,LOLP!$B2508),0)</f>
        <v>0</v>
      </c>
      <c r="L2508" s="7">
        <f ca="1">IF($F2508,OFFSET(start_50,LOLP!$D2508+(1-$C2508)*24,LOLP!$B2508),0)</f>
        <v>0</v>
      </c>
      <c r="M2508" s="25">
        <f t="shared" ca="1" si="275"/>
        <v>0</v>
      </c>
      <c r="N2508" s="25">
        <f t="shared" ca="1" si="276"/>
        <v>0</v>
      </c>
      <c r="O2508" s="15" t="e">
        <f t="shared" ca="1" si="277"/>
        <v>#DIV/0!</v>
      </c>
      <c r="P2508" s="15" t="e">
        <f t="shared" ca="1" si="278"/>
        <v>#DIV/0!</v>
      </c>
    </row>
    <row r="2509" spans="1:16" x14ac:dyDescent="0.25">
      <c r="A2509" s="1">
        <f t="shared" si="272"/>
        <v>43205</v>
      </c>
      <c r="B2509" s="7">
        <f t="shared" si="274"/>
        <v>4</v>
      </c>
      <c r="C2509" s="4">
        <f>INDEX(Calendar!$E$3:$E$367,MATCH(LOLP!$A2509,Calendar!$B$3:$B$367,0))</f>
        <v>0</v>
      </c>
      <c r="D2509" s="2">
        <f t="shared" si="273"/>
        <v>10</v>
      </c>
      <c r="E2509" s="36">
        <v>19422</v>
      </c>
      <c r="F2509" s="7">
        <f>IFERROR(IF(INDEX('Temperature Data'!$AA$15:$AA$348,MATCH(LOLP!A2509,'Temperature Data'!$B$15:$B$348,0))&gt;IF(B2509=9,$G$2,LOLP!$F$2),1,0),0)</f>
        <v>0</v>
      </c>
      <c r="G2509" s="7">
        <f>SUMIFS(LOLP!$F$4:$F$8763,$C$4:$C$8763,$C2509,$B$4:$B$8763,$B2509,$D$4:$D$8763,$D2509)</f>
        <v>0</v>
      </c>
      <c r="H2509" s="7">
        <f>COUNTIFS(Calendar!$E$3:$E$367,LOLP!C2509,Calendar!$D$3:$D$367,LOLP!B2509)</f>
        <v>9</v>
      </c>
      <c r="I2509" s="7">
        <f ca="1">IF($F2509=1,OFFSET(start_norps,LOLP!$D2509+(1-$C2509)*24,LOLP!$B2509)*H2509/G2509,0)</f>
        <v>0</v>
      </c>
      <c r="J2509" s="7">
        <f ca="1">IF($F2509=1,OFFSET(start_33,LOLP!$D2509+(1-$C2509)*24,LOLP!$B2509)*H2509/G2509,0)</f>
        <v>0</v>
      </c>
      <c r="K2509" s="7">
        <f ca="1">IF($F2509,OFFSET(start_40,LOLP!$D2509+(1-$C2509)*24,LOLP!$B2509),0)</f>
        <v>0</v>
      </c>
      <c r="L2509" s="7">
        <f ca="1">IF($F2509,OFFSET(start_50,LOLP!$D2509+(1-$C2509)*24,LOLP!$B2509),0)</f>
        <v>0</v>
      </c>
      <c r="M2509" s="25">
        <f t="shared" ca="1" si="275"/>
        <v>0</v>
      </c>
      <c r="N2509" s="25">
        <f t="shared" ca="1" si="276"/>
        <v>0</v>
      </c>
      <c r="O2509" s="15" t="e">
        <f t="shared" ca="1" si="277"/>
        <v>#DIV/0!</v>
      </c>
      <c r="P2509" s="15" t="e">
        <f t="shared" ca="1" si="278"/>
        <v>#DIV/0!</v>
      </c>
    </row>
    <row r="2510" spans="1:16" x14ac:dyDescent="0.25">
      <c r="A2510" s="1">
        <f t="shared" si="272"/>
        <v>43205</v>
      </c>
      <c r="B2510" s="7">
        <f t="shared" si="274"/>
        <v>4</v>
      </c>
      <c r="C2510" s="4">
        <f>INDEX(Calendar!$E$3:$E$367,MATCH(LOLP!$A2510,Calendar!$B$3:$B$367,0))</f>
        <v>0</v>
      </c>
      <c r="D2510" s="2">
        <f t="shared" si="273"/>
        <v>11</v>
      </c>
      <c r="E2510" s="36">
        <v>19149</v>
      </c>
      <c r="F2510" s="7">
        <f>IFERROR(IF(INDEX('Temperature Data'!$AA$15:$AA$348,MATCH(LOLP!A2510,'Temperature Data'!$B$15:$B$348,0))&gt;IF(B2510=9,$G$2,LOLP!$F$2),1,0),0)</f>
        <v>0</v>
      </c>
      <c r="G2510" s="7">
        <f>SUMIFS(LOLP!$F$4:$F$8763,$C$4:$C$8763,$C2510,$B$4:$B$8763,$B2510,$D$4:$D$8763,$D2510)</f>
        <v>0</v>
      </c>
      <c r="H2510" s="7">
        <f>COUNTIFS(Calendar!$E$3:$E$367,LOLP!C2510,Calendar!$D$3:$D$367,LOLP!B2510)</f>
        <v>9</v>
      </c>
      <c r="I2510" s="7">
        <f ca="1">IF($F2510=1,OFFSET(start_norps,LOLP!$D2510+(1-$C2510)*24,LOLP!$B2510)*H2510/G2510,0)</f>
        <v>0</v>
      </c>
      <c r="J2510" s="7">
        <f ca="1">IF($F2510=1,OFFSET(start_33,LOLP!$D2510+(1-$C2510)*24,LOLP!$B2510)*H2510/G2510,0)</f>
        <v>0</v>
      </c>
      <c r="K2510" s="7">
        <f ca="1">IF($F2510,OFFSET(start_40,LOLP!$D2510+(1-$C2510)*24,LOLP!$B2510),0)</f>
        <v>0</v>
      </c>
      <c r="L2510" s="7">
        <f ca="1">IF($F2510,OFFSET(start_50,LOLP!$D2510+(1-$C2510)*24,LOLP!$B2510),0)</f>
        <v>0</v>
      </c>
      <c r="M2510" s="25">
        <f t="shared" ca="1" si="275"/>
        <v>0</v>
      </c>
      <c r="N2510" s="25">
        <f t="shared" ca="1" si="276"/>
        <v>0</v>
      </c>
      <c r="O2510" s="15" t="e">
        <f t="shared" ca="1" si="277"/>
        <v>#DIV/0!</v>
      </c>
      <c r="P2510" s="15" t="e">
        <f t="shared" ca="1" si="278"/>
        <v>#DIV/0!</v>
      </c>
    </row>
    <row r="2511" spans="1:16" x14ac:dyDescent="0.25">
      <c r="A2511" s="1">
        <f t="shared" si="272"/>
        <v>43205</v>
      </c>
      <c r="B2511" s="7">
        <f t="shared" si="274"/>
        <v>4</v>
      </c>
      <c r="C2511" s="4">
        <f>INDEX(Calendar!$E$3:$E$367,MATCH(LOLP!$A2511,Calendar!$B$3:$B$367,0))</f>
        <v>0</v>
      </c>
      <c r="D2511" s="2">
        <f t="shared" si="273"/>
        <v>12</v>
      </c>
      <c r="E2511" s="36">
        <v>19034</v>
      </c>
      <c r="F2511" s="7">
        <f>IFERROR(IF(INDEX('Temperature Data'!$AA$15:$AA$348,MATCH(LOLP!A2511,'Temperature Data'!$B$15:$B$348,0))&gt;IF(B2511=9,$G$2,LOLP!$F$2),1,0),0)</f>
        <v>0</v>
      </c>
      <c r="G2511" s="7">
        <f>SUMIFS(LOLP!$F$4:$F$8763,$C$4:$C$8763,$C2511,$B$4:$B$8763,$B2511,$D$4:$D$8763,$D2511)</f>
        <v>0</v>
      </c>
      <c r="H2511" s="7">
        <f>COUNTIFS(Calendar!$E$3:$E$367,LOLP!C2511,Calendar!$D$3:$D$367,LOLP!B2511)</f>
        <v>9</v>
      </c>
      <c r="I2511" s="7">
        <f ca="1">IF($F2511=1,OFFSET(start_norps,LOLP!$D2511+(1-$C2511)*24,LOLP!$B2511)*H2511/G2511,0)</f>
        <v>0</v>
      </c>
      <c r="J2511" s="7">
        <f ca="1">IF($F2511=1,OFFSET(start_33,LOLP!$D2511+(1-$C2511)*24,LOLP!$B2511)*H2511/G2511,0)</f>
        <v>0</v>
      </c>
      <c r="K2511" s="7">
        <f ca="1">IF($F2511,OFFSET(start_40,LOLP!$D2511+(1-$C2511)*24,LOLP!$B2511),0)</f>
        <v>0</v>
      </c>
      <c r="L2511" s="7">
        <f ca="1">IF($F2511,OFFSET(start_50,LOLP!$D2511+(1-$C2511)*24,LOLP!$B2511),0)</f>
        <v>0</v>
      </c>
      <c r="M2511" s="25">
        <f t="shared" ca="1" si="275"/>
        <v>0</v>
      </c>
      <c r="N2511" s="25">
        <f t="shared" ca="1" si="276"/>
        <v>0</v>
      </c>
      <c r="O2511" s="15" t="e">
        <f t="shared" ca="1" si="277"/>
        <v>#DIV/0!</v>
      </c>
      <c r="P2511" s="15" t="e">
        <f t="shared" ca="1" si="278"/>
        <v>#DIV/0!</v>
      </c>
    </row>
    <row r="2512" spans="1:16" x14ac:dyDescent="0.25">
      <c r="A2512" s="1">
        <f t="shared" si="272"/>
        <v>43205</v>
      </c>
      <c r="B2512" s="7">
        <f t="shared" si="274"/>
        <v>4</v>
      </c>
      <c r="C2512" s="4">
        <f>INDEX(Calendar!$E$3:$E$367,MATCH(LOLP!$A2512,Calendar!$B$3:$B$367,0))</f>
        <v>0</v>
      </c>
      <c r="D2512" s="2">
        <f t="shared" si="273"/>
        <v>13</v>
      </c>
      <c r="E2512" s="36">
        <v>19214</v>
      </c>
      <c r="F2512" s="7">
        <f>IFERROR(IF(INDEX('Temperature Data'!$AA$15:$AA$348,MATCH(LOLP!A2512,'Temperature Data'!$B$15:$B$348,0))&gt;IF(B2512=9,$G$2,LOLP!$F$2),1,0),0)</f>
        <v>0</v>
      </c>
      <c r="G2512" s="7">
        <f>SUMIFS(LOLP!$F$4:$F$8763,$C$4:$C$8763,$C2512,$B$4:$B$8763,$B2512,$D$4:$D$8763,$D2512)</f>
        <v>0</v>
      </c>
      <c r="H2512" s="7">
        <f>COUNTIFS(Calendar!$E$3:$E$367,LOLP!C2512,Calendar!$D$3:$D$367,LOLP!B2512)</f>
        <v>9</v>
      </c>
      <c r="I2512" s="7">
        <f ca="1">IF($F2512=1,OFFSET(start_norps,LOLP!$D2512+(1-$C2512)*24,LOLP!$B2512)*H2512/G2512,0)</f>
        <v>0</v>
      </c>
      <c r="J2512" s="7">
        <f ca="1">IF($F2512=1,OFFSET(start_33,LOLP!$D2512+(1-$C2512)*24,LOLP!$B2512)*H2512/G2512,0)</f>
        <v>0</v>
      </c>
      <c r="K2512" s="7">
        <f ca="1">IF($F2512,OFFSET(start_40,LOLP!$D2512+(1-$C2512)*24,LOLP!$B2512),0)</f>
        <v>0</v>
      </c>
      <c r="L2512" s="7">
        <f ca="1">IF($F2512,OFFSET(start_50,LOLP!$D2512+(1-$C2512)*24,LOLP!$B2512),0)</f>
        <v>0</v>
      </c>
      <c r="M2512" s="25">
        <f t="shared" ca="1" si="275"/>
        <v>0</v>
      </c>
      <c r="N2512" s="25">
        <f t="shared" ca="1" si="276"/>
        <v>0</v>
      </c>
      <c r="O2512" s="15" t="e">
        <f t="shared" ca="1" si="277"/>
        <v>#DIV/0!</v>
      </c>
      <c r="P2512" s="15" t="e">
        <f t="shared" ca="1" si="278"/>
        <v>#DIV/0!</v>
      </c>
    </row>
    <row r="2513" spans="1:16" x14ac:dyDescent="0.25">
      <c r="A2513" s="1">
        <f t="shared" si="272"/>
        <v>43205</v>
      </c>
      <c r="B2513" s="7">
        <f t="shared" si="274"/>
        <v>4</v>
      </c>
      <c r="C2513" s="4">
        <f>INDEX(Calendar!$E$3:$E$367,MATCH(LOLP!$A2513,Calendar!$B$3:$B$367,0))</f>
        <v>0</v>
      </c>
      <c r="D2513" s="2">
        <f t="shared" si="273"/>
        <v>14</v>
      </c>
      <c r="E2513" s="36">
        <v>19785</v>
      </c>
      <c r="F2513" s="7">
        <f>IFERROR(IF(INDEX('Temperature Data'!$AA$15:$AA$348,MATCH(LOLP!A2513,'Temperature Data'!$B$15:$B$348,0))&gt;IF(B2513=9,$G$2,LOLP!$F$2),1,0),0)</f>
        <v>0</v>
      </c>
      <c r="G2513" s="7">
        <f>SUMIFS(LOLP!$F$4:$F$8763,$C$4:$C$8763,$C2513,$B$4:$B$8763,$B2513,$D$4:$D$8763,$D2513)</f>
        <v>0</v>
      </c>
      <c r="H2513" s="7">
        <f>COUNTIFS(Calendar!$E$3:$E$367,LOLP!C2513,Calendar!$D$3:$D$367,LOLP!B2513)</f>
        <v>9</v>
      </c>
      <c r="I2513" s="7">
        <f ca="1">IF($F2513=1,OFFSET(start_norps,LOLP!$D2513+(1-$C2513)*24,LOLP!$B2513)*H2513/G2513,0)</f>
        <v>0</v>
      </c>
      <c r="J2513" s="7">
        <f ca="1">IF($F2513=1,OFFSET(start_33,LOLP!$D2513+(1-$C2513)*24,LOLP!$B2513)*H2513/G2513,0)</f>
        <v>0</v>
      </c>
      <c r="K2513" s="7">
        <f ca="1">IF($F2513,OFFSET(start_40,LOLP!$D2513+(1-$C2513)*24,LOLP!$B2513),0)</f>
        <v>0</v>
      </c>
      <c r="L2513" s="7">
        <f ca="1">IF($F2513,OFFSET(start_50,LOLP!$D2513+(1-$C2513)*24,LOLP!$B2513),0)</f>
        <v>0</v>
      </c>
      <c r="M2513" s="25">
        <f t="shared" ca="1" si="275"/>
        <v>0</v>
      </c>
      <c r="N2513" s="25">
        <f t="shared" ca="1" si="276"/>
        <v>0</v>
      </c>
      <c r="O2513" s="15" t="e">
        <f t="shared" ca="1" si="277"/>
        <v>#DIV/0!</v>
      </c>
      <c r="P2513" s="15" t="e">
        <f t="shared" ca="1" si="278"/>
        <v>#DIV/0!</v>
      </c>
    </row>
    <row r="2514" spans="1:16" x14ac:dyDescent="0.25">
      <c r="A2514" s="1">
        <f t="shared" si="272"/>
        <v>43205</v>
      </c>
      <c r="B2514" s="7">
        <f t="shared" si="274"/>
        <v>4</v>
      </c>
      <c r="C2514" s="4">
        <f>INDEX(Calendar!$E$3:$E$367,MATCH(LOLP!$A2514,Calendar!$B$3:$B$367,0))</f>
        <v>0</v>
      </c>
      <c r="D2514" s="2">
        <f t="shared" si="273"/>
        <v>15</v>
      </c>
      <c r="E2514" s="36">
        <v>20037</v>
      </c>
      <c r="F2514" s="7">
        <f>IFERROR(IF(INDEX('Temperature Data'!$AA$15:$AA$348,MATCH(LOLP!A2514,'Temperature Data'!$B$15:$B$348,0))&gt;IF(B2514=9,$G$2,LOLP!$F$2),1,0),0)</f>
        <v>0</v>
      </c>
      <c r="G2514" s="7">
        <f>SUMIFS(LOLP!$F$4:$F$8763,$C$4:$C$8763,$C2514,$B$4:$B$8763,$B2514,$D$4:$D$8763,$D2514)</f>
        <v>0</v>
      </c>
      <c r="H2514" s="7">
        <f>COUNTIFS(Calendar!$E$3:$E$367,LOLP!C2514,Calendar!$D$3:$D$367,LOLP!B2514)</f>
        <v>9</v>
      </c>
      <c r="I2514" s="7">
        <f ca="1">IF($F2514=1,OFFSET(start_norps,LOLP!$D2514+(1-$C2514)*24,LOLP!$B2514)*H2514/G2514,0)</f>
        <v>0</v>
      </c>
      <c r="J2514" s="7">
        <f ca="1">IF($F2514=1,OFFSET(start_33,LOLP!$D2514+(1-$C2514)*24,LOLP!$B2514)*H2514/G2514,0)</f>
        <v>0</v>
      </c>
      <c r="K2514" s="7">
        <f ca="1">IF($F2514,OFFSET(start_40,LOLP!$D2514+(1-$C2514)*24,LOLP!$B2514),0)</f>
        <v>0</v>
      </c>
      <c r="L2514" s="7">
        <f ca="1">IF($F2514,OFFSET(start_50,LOLP!$D2514+(1-$C2514)*24,LOLP!$B2514),0)</f>
        <v>0</v>
      </c>
      <c r="M2514" s="25">
        <f t="shared" ca="1" si="275"/>
        <v>0</v>
      </c>
      <c r="N2514" s="25">
        <f t="shared" ca="1" si="276"/>
        <v>0</v>
      </c>
      <c r="O2514" s="15" t="e">
        <f t="shared" ca="1" si="277"/>
        <v>#DIV/0!</v>
      </c>
      <c r="P2514" s="15" t="e">
        <f t="shared" ca="1" si="278"/>
        <v>#DIV/0!</v>
      </c>
    </row>
    <row r="2515" spans="1:16" x14ac:dyDescent="0.25">
      <c r="A2515" s="1">
        <f t="shared" si="272"/>
        <v>43205</v>
      </c>
      <c r="B2515" s="7">
        <f t="shared" si="274"/>
        <v>4</v>
      </c>
      <c r="C2515" s="4">
        <f>INDEX(Calendar!$E$3:$E$367,MATCH(LOLP!$A2515,Calendar!$B$3:$B$367,0))</f>
        <v>0</v>
      </c>
      <c r="D2515" s="2">
        <f t="shared" si="273"/>
        <v>16</v>
      </c>
      <c r="E2515" s="36">
        <v>20788</v>
      </c>
      <c r="F2515" s="7">
        <f>IFERROR(IF(INDEX('Temperature Data'!$AA$15:$AA$348,MATCH(LOLP!A2515,'Temperature Data'!$B$15:$B$348,0))&gt;IF(B2515=9,$G$2,LOLP!$F$2),1,0),0)</f>
        <v>0</v>
      </c>
      <c r="G2515" s="7">
        <f>SUMIFS(LOLP!$F$4:$F$8763,$C$4:$C$8763,$C2515,$B$4:$B$8763,$B2515,$D$4:$D$8763,$D2515)</f>
        <v>0</v>
      </c>
      <c r="H2515" s="7">
        <f>COUNTIFS(Calendar!$E$3:$E$367,LOLP!C2515,Calendar!$D$3:$D$367,LOLP!B2515)</f>
        <v>9</v>
      </c>
      <c r="I2515" s="7">
        <f ca="1">IF($F2515=1,OFFSET(start_norps,LOLP!$D2515+(1-$C2515)*24,LOLP!$B2515)*H2515/G2515,0)</f>
        <v>0</v>
      </c>
      <c r="J2515" s="7">
        <f ca="1">IF($F2515=1,OFFSET(start_33,LOLP!$D2515+(1-$C2515)*24,LOLP!$B2515)*H2515/G2515,0)</f>
        <v>0</v>
      </c>
      <c r="K2515" s="7">
        <f ca="1">IF($F2515,OFFSET(start_40,LOLP!$D2515+(1-$C2515)*24,LOLP!$B2515),0)</f>
        <v>0</v>
      </c>
      <c r="L2515" s="7">
        <f ca="1">IF($F2515,OFFSET(start_50,LOLP!$D2515+(1-$C2515)*24,LOLP!$B2515),0)</f>
        <v>0</v>
      </c>
      <c r="M2515" s="25">
        <f t="shared" ca="1" si="275"/>
        <v>0</v>
      </c>
      <c r="N2515" s="25">
        <f t="shared" ca="1" si="276"/>
        <v>0</v>
      </c>
      <c r="O2515" s="15" t="e">
        <f t="shared" ca="1" si="277"/>
        <v>#DIV/0!</v>
      </c>
      <c r="P2515" s="15" t="e">
        <f t="shared" ca="1" si="278"/>
        <v>#DIV/0!</v>
      </c>
    </row>
    <row r="2516" spans="1:16" x14ac:dyDescent="0.25">
      <c r="A2516" s="1">
        <f t="shared" si="272"/>
        <v>43205</v>
      </c>
      <c r="B2516" s="7">
        <f t="shared" si="274"/>
        <v>4</v>
      </c>
      <c r="C2516" s="4">
        <f>INDEX(Calendar!$E$3:$E$367,MATCH(LOLP!$A2516,Calendar!$B$3:$B$367,0))</f>
        <v>0</v>
      </c>
      <c r="D2516" s="2">
        <f t="shared" si="273"/>
        <v>17</v>
      </c>
      <c r="E2516" s="36">
        <v>21976</v>
      </c>
      <c r="F2516" s="7">
        <f>IFERROR(IF(INDEX('Temperature Data'!$AA$15:$AA$348,MATCH(LOLP!A2516,'Temperature Data'!$B$15:$B$348,0))&gt;IF(B2516=9,$G$2,LOLP!$F$2),1,0),0)</f>
        <v>0</v>
      </c>
      <c r="G2516" s="7">
        <f>SUMIFS(LOLP!$F$4:$F$8763,$C$4:$C$8763,$C2516,$B$4:$B$8763,$B2516,$D$4:$D$8763,$D2516)</f>
        <v>0</v>
      </c>
      <c r="H2516" s="7">
        <f>COUNTIFS(Calendar!$E$3:$E$367,LOLP!C2516,Calendar!$D$3:$D$367,LOLP!B2516)</f>
        <v>9</v>
      </c>
      <c r="I2516" s="7">
        <f ca="1">IF($F2516=1,OFFSET(start_norps,LOLP!$D2516+(1-$C2516)*24,LOLP!$B2516)*H2516/G2516,0)</f>
        <v>0</v>
      </c>
      <c r="J2516" s="7">
        <f ca="1">IF($F2516=1,OFFSET(start_33,LOLP!$D2516+(1-$C2516)*24,LOLP!$B2516)*H2516/G2516,0)</f>
        <v>0</v>
      </c>
      <c r="K2516" s="7">
        <f ca="1">IF($F2516,OFFSET(start_40,LOLP!$D2516+(1-$C2516)*24,LOLP!$B2516),0)</f>
        <v>0</v>
      </c>
      <c r="L2516" s="7">
        <f ca="1">IF($F2516,OFFSET(start_50,LOLP!$D2516+(1-$C2516)*24,LOLP!$B2516),0)</f>
        <v>0</v>
      </c>
      <c r="M2516" s="25">
        <f t="shared" ca="1" si="275"/>
        <v>0</v>
      </c>
      <c r="N2516" s="25">
        <f t="shared" ca="1" si="276"/>
        <v>0</v>
      </c>
      <c r="O2516" s="15" t="e">
        <f t="shared" ca="1" si="277"/>
        <v>#DIV/0!</v>
      </c>
      <c r="P2516" s="15" t="e">
        <f t="shared" ca="1" si="278"/>
        <v>#DIV/0!</v>
      </c>
    </row>
    <row r="2517" spans="1:16" x14ac:dyDescent="0.25">
      <c r="A2517" s="1">
        <f t="shared" si="272"/>
        <v>43205</v>
      </c>
      <c r="B2517" s="7">
        <f t="shared" si="274"/>
        <v>4</v>
      </c>
      <c r="C2517" s="4">
        <f>INDEX(Calendar!$E$3:$E$367,MATCH(LOLP!$A2517,Calendar!$B$3:$B$367,0))</f>
        <v>0</v>
      </c>
      <c r="D2517" s="2">
        <f t="shared" si="273"/>
        <v>18</v>
      </c>
      <c r="E2517" s="36">
        <v>23084</v>
      </c>
      <c r="F2517" s="7">
        <f>IFERROR(IF(INDEX('Temperature Data'!$AA$15:$AA$348,MATCH(LOLP!A2517,'Temperature Data'!$B$15:$B$348,0))&gt;IF(B2517=9,$G$2,LOLP!$F$2),1,0),0)</f>
        <v>0</v>
      </c>
      <c r="G2517" s="7">
        <f>SUMIFS(LOLP!$F$4:$F$8763,$C$4:$C$8763,$C2517,$B$4:$B$8763,$B2517,$D$4:$D$8763,$D2517)</f>
        <v>0</v>
      </c>
      <c r="H2517" s="7">
        <f>COUNTIFS(Calendar!$E$3:$E$367,LOLP!C2517,Calendar!$D$3:$D$367,LOLP!B2517)</f>
        <v>9</v>
      </c>
      <c r="I2517" s="7">
        <f ca="1">IF($F2517=1,OFFSET(start_norps,LOLP!$D2517+(1-$C2517)*24,LOLP!$B2517)*H2517/G2517,0)</f>
        <v>0</v>
      </c>
      <c r="J2517" s="7">
        <f ca="1">IF($F2517=1,OFFSET(start_33,LOLP!$D2517+(1-$C2517)*24,LOLP!$B2517)*H2517/G2517,0)</f>
        <v>0</v>
      </c>
      <c r="K2517" s="7">
        <f ca="1">IF($F2517,OFFSET(start_40,LOLP!$D2517+(1-$C2517)*24,LOLP!$B2517),0)</f>
        <v>0</v>
      </c>
      <c r="L2517" s="7">
        <f ca="1">IF($F2517,OFFSET(start_50,LOLP!$D2517+(1-$C2517)*24,LOLP!$B2517),0)</f>
        <v>0</v>
      </c>
      <c r="M2517" s="25">
        <f t="shared" ca="1" si="275"/>
        <v>0</v>
      </c>
      <c r="N2517" s="25">
        <f t="shared" ca="1" si="276"/>
        <v>0</v>
      </c>
      <c r="O2517" s="15" t="e">
        <f t="shared" ca="1" si="277"/>
        <v>#DIV/0!</v>
      </c>
      <c r="P2517" s="15" t="e">
        <f t="shared" ca="1" si="278"/>
        <v>#DIV/0!</v>
      </c>
    </row>
    <row r="2518" spans="1:16" x14ac:dyDescent="0.25">
      <c r="A2518" s="1">
        <f t="shared" si="272"/>
        <v>43205</v>
      </c>
      <c r="B2518" s="7">
        <f t="shared" si="274"/>
        <v>4</v>
      </c>
      <c r="C2518" s="4">
        <f>INDEX(Calendar!$E$3:$E$367,MATCH(LOLP!$A2518,Calendar!$B$3:$B$367,0))</f>
        <v>0</v>
      </c>
      <c r="D2518" s="2">
        <f t="shared" si="273"/>
        <v>19</v>
      </c>
      <c r="E2518" s="36">
        <v>24048</v>
      </c>
      <c r="F2518" s="7">
        <f>IFERROR(IF(INDEX('Temperature Data'!$AA$15:$AA$348,MATCH(LOLP!A2518,'Temperature Data'!$B$15:$B$348,0))&gt;IF(B2518=9,$G$2,LOLP!$F$2),1,0),0)</f>
        <v>0</v>
      </c>
      <c r="G2518" s="7">
        <f>SUMIFS(LOLP!$F$4:$F$8763,$C$4:$C$8763,$C2518,$B$4:$B$8763,$B2518,$D$4:$D$8763,$D2518)</f>
        <v>0</v>
      </c>
      <c r="H2518" s="7">
        <f>COUNTIFS(Calendar!$E$3:$E$367,LOLP!C2518,Calendar!$D$3:$D$367,LOLP!B2518)</f>
        <v>9</v>
      </c>
      <c r="I2518" s="7">
        <f ca="1">IF($F2518=1,OFFSET(start_norps,LOLP!$D2518+(1-$C2518)*24,LOLP!$B2518)*H2518/G2518,0)</f>
        <v>0</v>
      </c>
      <c r="J2518" s="7">
        <f ca="1">IF($F2518=1,OFFSET(start_33,LOLP!$D2518+(1-$C2518)*24,LOLP!$B2518)*H2518/G2518,0)</f>
        <v>0</v>
      </c>
      <c r="K2518" s="7">
        <f ca="1">IF($F2518,OFFSET(start_40,LOLP!$D2518+(1-$C2518)*24,LOLP!$B2518),0)</f>
        <v>0</v>
      </c>
      <c r="L2518" s="7">
        <f ca="1">IF($F2518,OFFSET(start_50,LOLP!$D2518+(1-$C2518)*24,LOLP!$B2518),0)</f>
        <v>0</v>
      </c>
      <c r="M2518" s="25">
        <f t="shared" ca="1" si="275"/>
        <v>0</v>
      </c>
      <c r="N2518" s="25">
        <f t="shared" ca="1" si="276"/>
        <v>0</v>
      </c>
      <c r="O2518" s="15" t="e">
        <f t="shared" ca="1" si="277"/>
        <v>#DIV/0!</v>
      </c>
      <c r="P2518" s="15" t="e">
        <f t="shared" ca="1" si="278"/>
        <v>#DIV/0!</v>
      </c>
    </row>
    <row r="2519" spans="1:16" x14ac:dyDescent="0.25">
      <c r="A2519" s="1">
        <f t="shared" si="272"/>
        <v>43205</v>
      </c>
      <c r="B2519" s="7">
        <f t="shared" si="274"/>
        <v>4</v>
      </c>
      <c r="C2519" s="4">
        <f>INDEX(Calendar!$E$3:$E$367,MATCH(LOLP!$A2519,Calendar!$B$3:$B$367,0))</f>
        <v>0</v>
      </c>
      <c r="D2519" s="2">
        <f t="shared" si="273"/>
        <v>20</v>
      </c>
      <c r="E2519" s="36">
        <v>25212</v>
      </c>
      <c r="F2519" s="7">
        <f>IFERROR(IF(INDEX('Temperature Data'!$AA$15:$AA$348,MATCH(LOLP!A2519,'Temperature Data'!$B$15:$B$348,0))&gt;IF(B2519=9,$G$2,LOLP!$F$2),1,0),0)</f>
        <v>0</v>
      </c>
      <c r="G2519" s="7">
        <f>SUMIFS(LOLP!$F$4:$F$8763,$C$4:$C$8763,$C2519,$B$4:$B$8763,$B2519,$D$4:$D$8763,$D2519)</f>
        <v>0</v>
      </c>
      <c r="H2519" s="7">
        <f>COUNTIFS(Calendar!$E$3:$E$367,LOLP!C2519,Calendar!$D$3:$D$367,LOLP!B2519)</f>
        <v>9</v>
      </c>
      <c r="I2519" s="7">
        <f ca="1">IF($F2519=1,OFFSET(start_norps,LOLP!$D2519+(1-$C2519)*24,LOLP!$B2519)*H2519/G2519,0)</f>
        <v>0</v>
      </c>
      <c r="J2519" s="7">
        <f ca="1">IF($F2519=1,OFFSET(start_33,LOLP!$D2519+(1-$C2519)*24,LOLP!$B2519)*H2519/G2519,0)</f>
        <v>0</v>
      </c>
      <c r="K2519" s="7">
        <f ca="1">IF($F2519,OFFSET(start_40,LOLP!$D2519+(1-$C2519)*24,LOLP!$B2519),0)</f>
        <v>0</v>
      </c>
      <c r="L2519" s="7">
        <f ca="1">IF($F2519,OFFSET(start_50,LOLP!$D2519+(1-$C2519)*24,LOLP!$B2519),0)</f>
        <v>0</v>
      </c>
      <c r="M2519" s="25">
        <f t="shared" ca="1" si="275"/>
        <v>0</v>
      </c>
      <c r="N2519" s="25">
        <f t="shared" ca="1" si="276"/>
        <v>0</v>
      </c>
      <c r="O2519" s="15" t="e">
        <f t="shared" ca="1" si="277"/>
        <v>#DIV/0!</v>
      </c>
      <c r="P2519" s="15" t="e">
        <f t="shared" ca="1" si="278"/>
        <v>#DIV/0!</v>
      </c>
    </row>
    <row r="2520" spans="1:16" x14ac:dyDescent="0.25">
      <c r="A2520" s="1">
        <f t="shared" si="272"/>
        <v>43205</v>
      </c>
      <c r="B2520" s="7">
        <f t="shared" si="274"/>
        <v>4</v>
      </c>
      <c r="C2520" s="4">
        <f>INDEX(Calendar!$E$3:$E$367,MATCH(LOLP!$A2520,Calendar!$B$3:$B$367,0))</f>
        <v>0</v>
      </c>
      <c r="D2520" s="2">
        <f t="shared" si="273"/>
        <v>21</v>
      </c>
      <c r="E2520" s="36">
        <v>25673</v>
      </c>
      <c r="F2520" s="7">
        <f>IFERROR(IF(INDEX('Temperature Data'!$AA$15:$AA$348,MATCH(LOLP!A2520,'Temperature Data'!$B$15:$B$348,0))&gt;IF(B2520=9,$G$2,LOLP!$F$2),1,0),0)</f>
        <v>0</v>
      </c>
      <c r="G2520" s="7">
        <f>SUMIFS(LOLP!$F$4:$F$8763,$C$4:$C$8763,$C2520,$B$4:$B$8763,$B2520,$D$4:$D$8763,$D2520)</f>
        <v>0</v>
      </c>
      <c r="H2520" s="7">
        <f>COUNTIFS(Calendar!$E$3:$E$367,LOLP!C2520,Calendar!$D$3:$D$367,LOLP!B2520)</f>
        <v>9</v>
      </c>
      <c r="I2520" s="7">
        <f ca="1">IF($F2520=1,OFFSET(start_norps,LOLP!$D2520+(1-$C2520)*24,LOLP!$B2520)*H2520/G2520,0)</f>
        <v>0</v>
      </c>
      <c r="J2520" s="7">
        <f ca="1">IF($F2520=1,OFFSET(start_33,LOLP!$D2520+(1-$C2520)*24,LOLP!$B2520)*H2520/G2520,0)</f>
        <v>0</v>
      </c>
      <c r="K2520" s="7">
        <f ca="1">IF($F2520,OFFSET(start_40,LOLP!$D2520+(1-$C2520)*24,LOLP!$B2520),0)</f>
        <v>0</v>
      </c>
      <c r="L2520" s="7">
        <f ca="1">IF($F2520,OFFSET(start_50,LOLP!$D2520+(1-$C2520)*24,LOLP!$B2520),0)</f>
        <v>0</v>
      </c>
      <c r="M2520" s="25">
        <f t="shared" ca="1" si="275"/>
        <v>0</v>
      </c>
      <c r="N2520" s="25">
        <f t="shared" ca="1" si="276"/>
        <v>0</v>
      </c>
      <c r="O2520" s="15" t="e">
        <f t="shared" ca="1" si="277"/>
        <v>#DIV/0!</v>
      </c>
      <c r="P2520" s="15" t="e">
        <f t="shared" ca="1" si="278"/>
        <v>#DIV/0!</v>
      </c>
    </row>
    <row r="2521" spans="1:16" x14ac:dyDescent="0.25">
      <c r="A2521" s="1">
        <f t="shared" si="272"/>
        <v>43205</v>
      </c>
      <c r="B2521" s="7">
        <f t="shared" si="274"/>
        <v>4</v>
      </c>
      <c r="C2521" s="4">
        <f>INDEX(Calendar!$E$3:$E$367,MATCH(LOLP!$A2521,Calendar!$B$3:$B$367,0))</f>
        <v>0</v>
      </c>
      <c r="D2521" s="2">
        <f t="shared" si="273"/>
        <v>22</v>
      </c>
      <c r="E2521" s="36">
        <v>24614</v>
      </c>
      <c r="F2521" s="7">
        <f>IFERROR(IF(INDEX('Temperature Data'!$AA$15:$AA$348,MATCH(LOLP!A2521,'Temperature Data'!$B$15:$B$348,0))&gt;IF(B2521=9,$G$2,LOLP!$F$2),1,0),0)</f>
        <v>0</v>
      </c>
      <c r="G2521" s="7">
        <f>SUMIFS(LOLP!$F$4:$F$8763,$C$4:$C$8763,$C2521,$B$4:$B$8763,$B2521,$D$4:$D$8763,$D2521)</f>
        <v>0</v>
      </c>
      <c r="H2521" s="7">
        <f>COUNTIFS(Calendar!$E$3:$E$367,LOLP!C2521,Calendar!$D$3:$D$367,LOLP!B2521)</f>
        <v>9</v>
      </c>
      <c r="I2521" s="7">
        <f ca="1">IF($F2521=1,OFFSET(start_norps,LOLP!$D2521+(1-$C2521)*24,LOLP!$B2521)*H2521/G2521,0)</f>
        <v>0</v>
      </c>
      <c r="J2521" s="7">
        <f ca="1">IF($F2521=1,OFFSET(start_33,LOLP!$D2521+(1-$C2521)*24,LOLP!$B2521)*H2521/G2521,0)</f>
        <v>0</v>
      </c>
      <c r="K2521" s="7">
        <f ca="1">IF($F2521,OFFSET(start_40,LOLP!$D2521+(1-$C2521)*24,LOLP!$B2521),0)</f>
        <v>0</v>
      </c>
      <c r="L2521" s="7">
        <f ca="1">IF($F2521,OFFSET(start_50,LOLP!$D2521+(1-$C2521)*24,LOLP!$B2521),0)</f>
        <v>0</v>
      </c>
      <c r="M2521" s="25">
        <f t="shared" ca="1" si="275"/>
        <v>0</v>
      </c>
      <c r="N2521" s="25">
        <f t="shared" ca="1" si="276"/>
        <v>0</v>
      </c>
      <c r="O2521" s="15" t="e">
        <f t="shared" ca="1" si="277"/>
        <v>#DIV/0!</v>
      </c>
      <c r="P2521" s="15" t="e">
        <f t="shared" ca="1" si="278"/>
        <v>#DIV/0!</v>
      </c>
    </row>
    <row r="2522" spans="1:16" x14ac:dyDescent="0.25">
      <c r="A2522" s="1">
        <f t="shared" si="272"/>
        <v>43205</v>
      </c>
      <c r="B2522" s="7">
        <f t="shared" si="274"/>
        <v>4</v>
      </c>
      <c r="C2522" s="4">
        <f>INDEX(Calendar!$E$3:$E$367,MATCH(LOLP!$A2522,Calendar!$B$3:$B$367,0))</f>
        <v>0</v>
      </c>
      <c r="D2522" s="2">
        <f t="shared" si="273"/>
        <v>23</v>
      </c>
      <c r="E2522" s="36">
        <v>22960</v>
      </c>
      <c r="F2522" s="7">
        <f>IFERROR(IF(INDEX('Temperature Data'!$AA$15:$AA$348,MATCH(LOLP!A2522,'Temperature Data'!$B$15:$B$348,0))&gt;IF(B2522=9,$G$2,LOLP!$F$2),1,0),0)</f>
        <v>0</v>
      </c>
      <c r="G2522" s="7">
        <f>SUMIFS(LOLP!$F$4:$F$8763,$C$4:$C$8763,$C2522,$B$4:$B$8763,$B2522,$D$4:$D$8763,$D2522)</f>
        <v>0</v>
      </c>
      <c r="H2522" s="7">
        <f>COUNTIFS(Calendar!$E$3:$E$367,LOLP!C2522,Calendar!$D$3:$D$367,LOLP!B2522)</f>
        <v>9</v>
      </c>
      <c r="I2522" s="7">
        <f ca="1">IF($F2522=1,OFFSET(start_norps,LOLP!$D2522+(1-$C2522)*24,LOLP!$B2522)*H2522/G2522,0)</f>
        <v>0</v>
      </c>
      <c r="J2522" s="7">
        <f ca="1">IF($F2522=1,OFFSET(start_33,LOLP!$D2522+(1-$C2522)*24,LOLP!$B2522)*H2522/G2522,0)</f>
        <v>0</v>
      </c>
      <c r="K2522" s="7">
        <f ca="1">IF($F2522,OFFSET(start_40,LOLP!$D2522+(1-$C2522)*24,LOLP!$B2522),0)</f>
        <v>0</v>
      </c>
      <c r="L2522" s="7">
        <f ca="1">IF($F2522,OFFSET(start_50,LOLP!$D2522+(1-$C2522)*24,LOLP!$B2522),0)</f>
        <v>0</v>
      </c>
      <c r="M2522" s="25">
        <f t="shared" ca="1" si="275"/>
        <v>0</v>
      </c>
      <c r="N2522" s="25">
        <f t="shared" ca="1" si="276"/>
        <v>0</v>
      </c>
      <c r="O2522" s="15" t="e">
        <f t="shared" ca="1" si="277"/>
        <v>#DIV/0!</v>
      </c>
      <c r="P2522" s="15" t="e">
        <f t="shared" ca="1" si="278"/>
        <v>#DIV/0!</v>
      </c>
    </row>
    <row r="2523" spans="1:16" x14ac:dyDescent="0.25">
      <c r="A2523" s="1">
        <f t="shared" si="272"/>
        <v>43205</v>
      </c>
      <c r="B2523" s="7">
        <f t="shared" si="274"/>
        <v>4</v>
      </c>
      <c r="C2523" s="4">
        <f>INDEX(Calendar!$E$3:$E$367,MATCH(LOLP!$A2523,Calendar!$B$3:$B$367,0))</f>
        <v>0</v>
      </c>
      <c r="D2523" s="2">
        <f t="shared" si="273"/>
        <v>24</v>
      </c>
      <c r="E2523" s="36">
        <v>21201</v>
      </c>
      <c r="F2523" s="7">
        <f>IFERROR(IF(INDEX('Temperature Data'!$AA$15:$AA$348,MATCH(LOLP!A2523,'Temperature Data'!$B$15:$B$348,0))&gt;IF(B2523=9,$G$2,LOLP!$F$2),1,0),0)</f>
        <v>0</v>
      </c>
      <c r="G2523" s="7">
        <f>SUMIFS(LOLP!$F$4:$F$8763,$C$4:$C$8763,$C2523,$B$4:$B$8763,$B2523,$D$4:$D$8763,$D2523)</f>
        <v>0</v>
      </c>
      <c r="H2523" s="7">
        <f>COUNTIFS(Calendar!$E$3:$E$367,LOLP!C2523,Calendar!$D$3:$D$367,LOLP!B2523)</f>
        <v>9</v>
      </c>
      <c r="I2523" s="7">
        <f ca="1">IF($F2523=1,OFFSET(start_norps,LOLP!$D2523+(1-$C2523)*24,LOLP!$B2523)*H2523/G2523,0)</f>
        <v>0</v>
      </c>
      <c r="J2523" s="7">
        <f ca="1">IF($F2523=1,OFFSET(start_33,LOLP!$D2523+(1-$C2523)*24,LOLP!$B2523)*H2523/G2523,0)</f>
        <v>0</v>
      </c>
      <c r="K2523" s="7">
        <f ca="1">IF($F2523,OFFSET(start_40,LOLP!$D2523+(1-$C2523)*24,LOLP!$B2523),0)</f>
        <v>0</v>
      </c>
      <c r="L2523" s="7">
        <f ca="1">IF($F2523,OFFSET(start_50,LOLP!$D2523+(1-$C2523)*24,LOLP!$B2523),0)</f>
        <v>0</v>
      </c>
      <c r="M2523" s="25">
        <f t="shared" ca="1" si="275"/>
        <v>0</v>
      </c>
      <c r="N2523" s="25">
        <f t="shared" ca="1" si="276"/>
        <v>0</v>
      </c>
      <c r="O2523" s="15" t="e">
        <f t="shared" ca="1" si="277"/>
        <v>#DIV/0!</v>
      </c>
      <c r="P2523" s="15" t="e">
        <f t="shared" ca="1" si="278"/>
        <v>#DIV/0!</v>
      </c>
    </row>
    <row r="2524" spans="1:16" x14ac:dyDescent="0.25">
      <c r="A2524" s="1">
        <f t="shared" si="272"/>
        <v>43206</v>
      </c>
      <c r="B2524" s="7">
        <f t="shared" si="274"/>
        <v>4</v>
      </c>
      <c r="C2524" s="4">
        <f>INDEX(Calendar!$E$3:$E$367,MATCH(LOLP!$A2524,Calendar!$B$3:$B$367,0))</f>
        <v>1</v>
      </c>
      <c r="D2524" s="2">
        <f t="shared" si="273"/>
        <v>1</v>
      </c>
      <c r="E2524" s="36">
        <v>20060</v>
      </c>
      <c r="F2524" s="7">
        <f>IFERROR(IF(INDEX('Temperature Data'!$AA$15:$AA$348,MATCH(LOLP!A2524,'Temperature Data'!$B$15:$B$348,0))&gt;IF(B2524=9,$G$2,LOLP!$F$2),1,0),0)</f>
        <v>0</v>
      </c>
      <c r="G2524" s="7">
        <f>SUMIFS(LOLP!$F$4:$F$8763,$C$4:$C$8763,$C2524,$B$4:$B$8763,$B2524,$D$4:$D$8763,$D2524)</f>
        <v>0</v>
      </c>
      <c r="H2524" s="7">
        <f>COUNTIFS(Calendar!$E$3:$E$367,LOLP!C2524,Calendar!$D$3:$D$367,LOLP!B2524)</f>
        <v>21</v>
      </c>
      <c r="I2524" s="7">
        <f ca="1">IF($F2524=1,OFFSET(start_norps,LOLP!$D2524+(1-$C2524)*24,LOLP!$B2524)*H2524/G2524,0)</f>
        <v>0</v>
      </c>
      <c r="J2524" s="7">
        <f ca="1">IF($F2524=1,OFFSET(start_33,LOLP!$D2524+(1-$C2524)*24,LOLP!$B2524)*H2524/G2524,0)</f>
        <v>0</v>
      </c>
      <c r="K2524" s="7">
        <f ca="1">IF($F2524,OFFSET(start_40,LOLP!$D2524+(1-$C2524)*24,LOLP!$B2524),0)</f>
        <v>0</v>
      </c>
      <c r="L2524" s="7">
        <f ca="1">IF($F2524,OFFSET(start_50,LOLP!$D2524+(1-$C2524)*24,LOLP!$B2524),0)</f>
        <v>0</v>
      </c>
      <c r="M2524" s="25">
        <f t="shared" ca="1" si="275"/>
        <v>0</v>
      </c>
      <c r="N2524" s="25">
        <f t="shared" ca="1" si="276"/>
        <v>0</v>
      </c>
      <c r="O2524" s="15" t="e">
        <f t="shared" ca="1" si="277"/>
        <v>#DIV/0!</v>
      </c>
      <c r="P2524" s="15" t="e">
        <f t="shared" ca="1" si="278"/>
        <v>#DIV/0!</v>
      </c>
    </row>
    <row r="2525" spans="1:16" x14ac:dyDescent="0.25">
      <c r="A2525" s="1">
        <f t="shared" ref="A2525:A2588" si="279">A2501+1</f>
        <v>43206</v>
      </c>
      <c r="B2525" s="7">
        <f t="shared" si="274"/>
        <v>4</v>
      </c>
      <c r="C2525" s="4">
        <f>INDEX(Calendar!$E$3:$E$367,MATCH(LOLP!$A2525,Calendar!$B$3:$B$367,0))</f>
        <v>1</v>
      </c>
      <c r="D2525" s="2">
        <f t="shared" ref="D2525:D2588" si="280">D2501</f>
        <v>2</v>
      </c>
      <c r="E2525" s="36">
        <v>19299</v>
      </c>
      <c r="F2525" s="7">
        <f>IFERROR(IF(INDEX('Temperature Data'!$AA$15:$AA$348,MATCH(LOLP!A2525,'Temperature Data'!$B$15:$B$348,0))&gt;IF(B2525=9,$G$2,LOLP!$F$2),1,0),0)</f>
        <v>0</v>
      </c>
      <c r="G2525" s="7">
        <f>SUMIFS(LOLP!$F$4:$F$8763,$C$4:$C$8763,$C2525,$B$4:$B$8763,$B2525,$D$4:$D$8763,$D2525)</f>
        <v>0</v>
      </c>
      <c r="H2525" s="7">
        <f>COUNTIFS(Calendar!$E$3:$E$367,LOLP!C2525,Calendar!$D$3:$D$367,LOLP!B2525)</f>
        <v>21</v>
      </c>
      <c r="I2525" s="7">
        <f ca="1">IF($F2525=1,OFFSET(start_norps,LOLP!$D2525+(1-$C2525)*24,LOLP!$B2525)*H2525/G2525,0)</f>
        <v>0</v>
      </c>
      <c r="J2525" s="7">
        <f ca="1">IF($F2525=1,OFFSET(start_33,LOLP!$D2525+(1-$C2525)*24,LOLP!$B2525)*H2525/G2525,0)</f>
        <v>0</v>
      </c>
      <c r="K2525" s="7">
        <f ca="1">IF($F2525,OFFSET(start_40,LOLP!$D2525+(1-$C2525)*24,LOLP!$B2525),0)</f>
        <v>0</v>
      </c>
      <c r="L2525" s="7">
        <f ca="1">IF($F2525,OFFSET(start_50,LOLP!$D2525+(1-$C2525)*24,LOLP!$B2525),0)</f>
        <v>0</v>
      </c>
      <c r="M2525" s="25">
        <f t="shared" ca="1" si="275"/>
        <v>0</v>
      </c>
      <c r="N2525" s="25">
        <f t="shared" ca="1" si="276"/>
        <v>0</v>
      </c>
      <c r="O2525" s="15" t="e">
        <f t="shared" ca="1" si="277"/>
        <v>#DIV/0!</v>
      </c>
      <c r="P2525" s="15" t="e">
        <f t="shared" ca="1" si="278"/>
        <v>#DIV/0!</v>
      </c>
    </row>
    <row r="2526" spans="1:16" x14ac:dyDescent="0.25">
      <c r="A2526" s="1">
        <f t="shared" si="279"/>
        <v>43206</v>
      </c>
      <c r="B2526" s="7">
        <f t="shared" si="274"/>
        <v>4</v>
      </c>
      <c r="C2526" s="4">
        <f>INDEX(Calendar!$E$3:$E$367,MATCH(LOLP!$A2526,Calendar!$B$3:$B$367,0))</f>
        <v>1</v>
      </c>
      <c r="D2526" s="2">
        <f t="shared" si="280"/>
        <v>3</v>
      </c>
      <c r="E2526" s="36">
        <v>18919</v>
      </c>
      <c r="F2526" s="7">
        <f>IFERROR(IF(INDEX('Temperature Data'!$AA$15:$AA$348,MATCH(LOLP!A2526,'Temperature Data'!$B$15:$B$348,0))&gt;IF(B2526=9,$G$2,LOLP!$F$2),1,0),0)</f>
        <v>0</v>
      </c>
      <c r="G2526" s="7">
        <f>SUMIFS(LOLP!$F$4:$F$8763,$C$4:$C$8763,$C2526,$B$4:$B$8763,$B2526,$D$4:$D$8763,$D2526)</f>
        <v>0</v>
      </c>
      <c r="H2526" s="7">
        <f>COUNTIFS(Calendar!$E$3:$E$367,LOLP!C2526,Calendar!$D$3:$D$367,LOLP!B2526)</f>
        <v>21</v>
      </c>
      <c r="I2526" s="7">
        <f ca="1">IF($F2526=1,OFFSET(start_norps,LOLP!$D2526+(1-$C2526)*24,LOLP!$B2526)*H2526/G2526,0)</f>
        <v>0</v>
      </c>
      <c r="J2526" s="7">
        <f ca="1">IF($F2526=1,OFFSET(start_33,LOLP!$D2526+(1-$C2526)*24,LOLP!$B2526)*H2526/G2526,0)</f>
        <v>0</v>
      </c>
      <c r="K2526" s="7">
        <f ca="1">IF($F2526,OFFSET(start_40,LOLP!$D2526+(1-$C2526)*24,LOLP!$B2526),0)</f>
        <v>0</v>
      </c>
      <c r="L2526" s="7">
        <f ca="1">IF($F2526,OFFSET(start_50,LOLP!$D2526+(1-$C2526)*24,LOLP!$B2526),0)</f>
        <v>0</v>
      </c>
      <c r="M2526" s="25">
        <f t="shared" ca="1" si="275"/>
        <v>0</v>
      </c>
      <c r="N2526" s="25">
        <f t="shared" ca="1" si="276"/>
        <v>0</v>
      </c>
      <c r="O2526" s="15" t="e">
        <f t="shared" ca="1" si="277"/>
        <v>#DIV/0!</v>
      </c>
      <c r="P2526" s="15" t="e">
        <f t="shared" ca="1" si="278"/>
        <v>#DIV/0!</v>
      </c>
    </row>
    <row r="2527" spans="1:16" x14ac:dyDescent="0.25">
      <c r="A2527" s="1">
        <f t="shared" si="279"/>
        <v>43206</v>
      </c>
      <c r="B2527" s="7">
        <f t="shared" si="274"/>
        <v>4</v>
      </c>
      <c r="C2527" s="4">
        <f>INDEX(Calendar!$E$3:$E$367,MATCH(LOLP!$A2527,Calendar!$B$3:$B$367,0))</f>
        <v>1</v>
      </c>
      <c r="D2527" s="2">
        <f t="shared" si="280"/>
        <v>4</v>
      </c>
      <c r="E2527" s="36">
        <v>18950</v>
      </c>
      <c r="F2527" s="7">
        <f>IFERROR(IF(INDEX('Temperature Data'!$AA$15:$AA$348,MATCH(LOLP!A2527,'Temperature Data'!$B$15:$B$348,0))&gt;IF(B2527=9,$G$2,LOLP!$F$2),1,0),0)</f>
        <v>0</v>
      </c>
      <c r="G2527" s="7">
        <f>SUMIFS(LOLP!$F$4:$F$8763,$C$4:$C$8763,$C2527,$B$4:$B$8763,$B2527,$D$4:$D$8763,$D2527)</f>
        <v>0</v>
      </c>
      <c r="H2527" s="7">
        <f>COUNTIFS(Calendar!$E$3:$E$367,LOLP!C2527,Calendar!$D$3:$D$367,LOLP!B2527)</f>
        <v>21</v>
      </c>
      <c r="I2527" s="7">
        <f ca="1">IF($F2527=1,OFFSET(start_norps,LOLP!$D2527+(1-$C2527)*24,LOLP!$B2527)*H2527/G2527,0)</f>
        <v>0</v>
      </c>
      <c r="J2527" s="7">
        <f ca="1">IF($F2527=1,OFFSET(start_33,LOLP!$D2527+(1-$C2527)*24,LOLP!$B2527)*H2527/G2527,0)</f>
        <v>0</v>
      </c>
      <c r="K2527" s="7">
        <f ca="1">IF($F2527,OFFSET(start_40,LOLP!$D2527+(1-$C2527)*24,LOLP!$B2527),0)</f>
        <v>0</v>
      </c>
      <c r="L2527" s="7">
        <f ca="1">IF($F2527,OFFSET(start_50,LOLP!$D2527+(1-$C2527)*24,LOLP!$B2527),0)</f>
        <v>0</v>
      </c>
      <c r="M2527" s="25">
        <f t="shared" ca="1" si="275"/>
        <v>0</v>
      </c>
      <c r="N2527" s="25">
        <f t="shared" ca="1" si="276"/>
        <v>0</v>
      </c>
      <c r="O2527" s="15" t="e">
        <f t="shared" ca="1" si="277"/>
        <v>#DIV/0!</v>
      </c>
      <c r="P2527" s="15" t="e">
        <f t="shared" ca="1" si="278"/>
        <v>#DIV/0!</v>
      </c>
    </row>
    <row r="2528" spans="1:16" x14ac:dyDescent="0.25">
      <c r="A2528" s="1">
        <f t="shared" si="279"/>
        <v>43206</v>
      </c>
      <c r="B2528" s="7">
        <f t="shared" si="274"/>
        <v>4</v>
      </c>
      <c r="C2528" s="4">
        <f>INDEX(Calendar!$E$3:$E$367,MATCH(LOLP!$A2528,Calendar!$B$3:$B$367,0))</f>
        <v>1</v>
      </c>
      <c r="D2528" s="2">
        <f t="shared" si="280"/>
        <v>5</v>
      </c>
      <c r="E2528" s="36">
        <v>19557</v>
      </c>
      <c r="F2528" s="7">
        <f>IFERROR(IF(INDEX('Temperature Data'!$AA$15:$AA$348,MATCH(LOLP!A2528,'Temperature Data'!$B$15:$B$348,0))&gt;IF(B2528=9,$G$2,LOLP!$F$2),1,0),0)</f>
        <v>0</v>
      </c>
      <c r="G2528" s="7">
        <f>SUMIFS(LOLP!$F$4:$F$8763,$C$4:$C$8763,$C2528,$B$4:$B$8763,$B2528,$D$4:$D$8763,$D2528)</f>
        <v>0</v>
      </c>
      <c r="H2528" s="7">
        <f>COUNTIFS(Calendar!$E$3:$E$367,LOLP!C2528,Calendar!$D$3:$D$367,LOLP!B2528)</f>
        <v>21</v>
      </c>
      <c r="I2528" s="7">
        <f ca="1">IF($F2528=1,OFFSET(start_norps,LOLP!$D2528+(1-$C2528)*24,LOLP!$B2528)*H2528/G2528,0)</f>
        <v>0</v>
      </c>
      <c r="J2528" s="7">
        <f ca="1">IF($F2528=1,OFFSET(start_33,LOLP!$D2528+(1-$C2528)*24,LOLP!$B2528)*H2528/G2528,0)</f>
        <v>0</v>
      </c>
      <c r="K2528" s="7">
        <f ca="1">IF($F2528,OFFSET(start_40,LOLP!$D2528+(1-$C2528)*24,LOLP!$B2528),0)</f>
        <v>0</v>
      </c>
      <c r="L2528" s="7">
        <f ca="1">IF($F2528,OFFSET(start_50,LOLP!$D2528+(1-$C2528)*24,LOLP!$B2528),0)</f>
        <v>0</v>
      </c>
      <c r="M2528" s="25">
        <f t="shared" ca="1" si="275"/>
        <v>0</v>
      </c>
      <c r="N2528" s="25">
        <f t="shared" ca="1" si="276"/>
        <v>0</v>
      </c>
      <c r="O2528" s="15" t="e">
        <f t="shared" ca="1" si="277"/>
        <v>#DIV/0!</v>
      </c>
      <c r="P2528" s="15" t="e">
        <f t="shared" ca="1" si="278"/>
        <v>#DIV/0!</v>
      </c>
    </row>
    <row r="2529" spans="1:16" x14ac:dyDescent="0.25">
      <c r="A2529" s="1">
        <f t="shared" si="279"/>
        <v>43206</v>
      </c>
      <c r="B2529" s="7">
        <f t="shared" si="274"/>
        <v>4</v>
      </c>
      <c r="C2529" s="4">
        <f>INDEX(Calendar!$E$3:$E$367,MATCH(LOLP!$A2529,Calendar!$B$3:$B$367,0))</f>
        <v>1</v>
      </c>
      <c r="D2529" s="2">
        <f t="shared" si="280"/>
        <v>6</v>
      </c>
      <c r="E2529" s="36">
        <v>21047</v>
      </c>
      <c r="F2529" s="7">
        <f>IFERROR(IF(INDEX('Temperature Data'!$AA$15:$AA$348,MATCH(LOLP!A2529,'Temperature Data'!$B$15:$B$348,0))&gt;IF(B2529=9,$G$2,LOLP!$F$2),1,0),0)</f>
        <v>0</v>
      </c>
      <c r="G2529" s="7">
        <f>SUMIFS(LOLP!$F$4:$F$8763,$C$4:$C$8763,$C2529,$B$4:$B$8763,$B2529,$D$4:$D$8763,$D2529)</f>
        <v>0</v>
      </c>
      <c r="H2529" s="7">
        <f>COUNTIFS(Calendar!$E$3:$E$367,LOLP!C2529,Calendar!$D$3:$D$367,LOLP!B2529)</f>
        <v>21</v>
      </c>
      <c r="I2529" s="7">
        <f ca="1">IF($F2529=1,OFFSET(start_norps,LOLP!$D2529+(1-$C2529)*24,LOLP!$B2529)*H2529/G2529,0)</f>
        <v>0</v>
      </c>
      <c r="J2529" s="7">
        <f ca="1">IF($F2529=1,OFFSET(start_33,LOLP!$D2529+(1-$C2529)*24,LOLP!$B2529)*H2529/G2529,0)</f>
        <v>0</v>
      </c>
      <c r="K2529" s="7">
        <f ca="1">IF($F2529,OFFSET(start_40,LOLP!$D2529+(1-$C2529)*24,LOLP!$B2529),0)</f>
        <v>0</v>
      </c>
      <c r="L2529" s="7">
        <f ca="1">IF($F2529,OFFSET(start_50,LOLP!$D2529+(1-$C2529)*24,LOLP!$B2529),0)</f>
        <v>0</v>
      </c>
      <c r="M2529" s="25">
        <f t="shared" ca="1" si="275"/>
        <v>0</v>
      </c>
      <c r="N2529" s="25">
        <f t="shared" ca="1" si="276"/>
        <v>0</v>
      </c>
      <c r="O2529" s="15" t="e">
        <f t="shared" ca="1" si="277"/>
        <v>#DIV/0!</v>
      </c>
      <c r="P2529" s="15" t="e">
        <f t="shared" ca="1" si="278"/>
        <v>#DIV/0!</v>
      </c>
    </row>
    <row r="2530" spans="1:16" x14ac:dyDescent="0.25">
      <c r="A2530" s="1">
        <f t="shared" si="279"/>
        <v>43206</v>
      </c>
      <c r="B2530" s="7">
        <f t="shared" si="274"/>
        <v>4</v>
      </c>
      <c r="C2530" s="4">
        <f>INDEX(Calendar!$E$3:$E$367,MATCH(LOLP!$A2530,Calendar!$B$3:$B$367,0))</f>
        <v>1</v>
      </c>
      <c r="D2530" s="2">
        <f t="shared" si="280"/>
        <v>7</v>
      </c>
      <c r="E2530" s="36">
        <v>23197</v>
      </c>
      <c r="F2530" s="7">
        <f>IFERROR(IF(INDEX('Temperature Data'!$AA$15:$AA$348,MATCH(LOLP!A2530,'Temperature Data'!$B$15:$B$348,0))&gt;IF(B2530=9,$G$2,LOLP!$F$2),1,0),0)</f>
        <v>0</v>
      </c>
      <c r="G2530" s="7">
        <f>SUMIFS(LOLP!$F$4:$F$8763,$C$4:$C$8763,$C2530,$B$4:$B$8763,$B2530,$D$4:$D$8763,$D2530)</f>
        <v>0</v>
      </c>
      <c r="H2530" s="7">
        <f>COUNTIFS(Calendar!$E$3:$E$367,LOLP!C2530,Calendar!$D$3:$D$367,LOLP!B2530)</f>
        <v>21</v>
      </c>
      <c r="I2530" s="7">
        <f ca="1">IF($F2530=1,OFFSET(start_norps,LOLP!$D2530+(1-$C2530)*24,LOLP!$B2530)*H2530/G2530,0)</f>
        <v>0</v>
      </c>
      <c r="J2530" s="7">
        <f ca="1">IF($F2530=1,OFFSET(start_33,LOLP!$D2530+(1-$C2530)*24,LOLP!$B2530)*H2530/G2530,0)</f>
        <v>0</v>
      </c>
      <c r="K2530" s="7">
        <f ca="1">IF($F2530,OFFSET(start_40,LOLP!$D2530+(1-$C2530)*24,LOLP!$B2530),0)</f>
        <v>0</v>
      </c>
      <c r="L2530" s="7">
        <f ca="1">IF($F2530,OFFSET(start_50,LOLP!$D2530+(1-$C2530)*24,LOLP!$B2530),0)</f>
        <v>0</v>
      </c>
      <c r="M2530" s="25">
        <f t="shared" ca="1" si="275"/>
        <v>0</v>
      </c>
      <c r="N2530" s="25">
        <f t="shared" ca="1" si="276"/>
        <v>0</v>
      </c>
      <c r="O2530" s="15" t="e">
        <f t="shared" ca="1" si="277"/>
        <v>#DIV/0!</v>
      </c>
      <c r="P2530" s="15" t="e">
        <f t="shared" ca="1" si="278"/>
        <v>#DIV/0!</v>
      </c>
    </row>
    <row r="2531" spans="1:16" x14ac:dyDescent="0.25">
      <c r="A2531" s="1">
        <f t="shared" si="279"/>
        <v>43206</v>
      </c>
      <c r="B2531" s="7">
        <f t="shared" si="274"/>
        <v>4</v>
      </c>
      <c r="C2531" s="4">
        <f>INDEX(Calendar!$E$3:$E$367,MATCH(LOLP!$A2531,Calendar!$B$3:$B$367,0))</f>
        <v>1</v>
      </c>
      <c r="D2531" s="2">
        <f t="shared" si="280"/>
        <v>8</v>
      </c>
      <c r="E2531" s="36">
        <v>24402</v>
      </c>
      <c r="F2531" s="7">
        <f>IFERROR(IF(INDEX('Temperature Data'!$AA$15:$AA$348,MATCH(LOLP!A2531,'Temperature Data'!$B$15:$B$348,0))&gt;IF(B2531=9,$G$2,LOLP!$F$2),1,0),0)</f>
        <v>0</v>
      </c>
      <c r="G2531" s="7">
        <f>SUMIFS(LOLP!$F$4:$F$8763,$C$4:$C$8763,$C2531,$B$4:$B$8763,$B2531,$D$4:$D$8763,$D2531)</f>
        <v>0</v>
      </c>
      <c r="H2531" s="7">
        <f>COUNTIFS(Calendar!$E$3:$E$367,LOLP!C2531,Calendar!$D$3:$D$367,LOLP!B2531)</f>
        <v>21</v>
      </c>
      <c r="I2531" s="7">
        <f ca="1">IF($F2531=1,OFFSET(start_norps,LOLP!$D2531+(1-$C2531)*24,LOLP!$B2531)*H2531/G2531,0)</f>
        <v>0</v>
      </c>
      <c r="J2531" s="7">
        <f ca="1">IF($F2531=1,OFFSET(start_33,LOLP!$D2531+(1-$C2531)*24,LOLP!$B2531)*H2531/G2531,0)</f>
        <v>0</v>
      </c>
      <c r="K2531" s="7">
        <f ca="1">IF($F2531,OFFSET(start_40,LOLP!$D2531+(1-$C2531)*24,LOLP!$B2531),0)</f>
        <v>0</v>
      </c>
      <c r="L2531" s="7">
        <f ca="1">IF($F2531,OFFSET(start_50,LOLP!$D2531+(1-$C2531)*24,LOLP!$B2531),0)</f>
        <v>0</v>
      </c>
      <c r="M2531" s="25">
        <f t="shared" ca="1" si="275"/>
        <v>0</v>
      </c>
      <c r="N2531" s="25">
        <f t="shared" ca="1" si="276"/>
        <v>0</v>
      </c>
      <c r="O2531" s="15" t="e">
        <f t="shared" ca="1" si="277"/>
        <v>#DIV/0!</v>
      </c>
      <c r="P2531" s="15" t="e">
        <f t="shared" ca="1" si="278"/>
        <v>#DIV/0!</v>
      </c>
    </row>
    <row r="2532" spans="1:16" x14ac:dyDescent="0.25">
      <c r="A2532" s="1">
        <f t="shared" si="279"/>
        <v>43206</v>
      </c>
      <c r="B2532" s="7">
        <f t="shared" si="274"/>
        <v>4</v>
      </c>
      <c r="C2532" s="4">
        <f>INDEX(Calendar!$E$3:$E$367,MATCH(LOLP!$A2532,Calendar!$B$3:$B$367,0))</f>
        <v>1</v>
      </c>
      <c r="D2532" s="2">
        <f t="shared" si="280"/>
        <v>9</v>
      </c>
      <c r="E2532" s="36">
        <v>24560</v>
      </c>
      <c r="F2532" s="7">
        <f>IFERROR(IF(INDEX('Temperature Data'!$AA$15:$AA$348,MATCH(LOLP!A2532,'Temperature Data'!$B$15:$B$348,0))&gt;IF(B2532=9,$G$2,LOLP!$F$2),1,0),0)</f>
        <v>0</v>
      </c>
      <c r="G2532" s="7">
        <f>SUMIFS(LOLP!$F$4:$F$8763,$C$4:$C$8763,$C2532,$B$4:$B$8763,$B2532,$D$4:$D$8763,$D2532)</f>
        <v>0</v>
      </c>
      <c r="H2532" s="7">
        <f>COUNTIFS(Calendar!$E$3:$E$367,LOLP!C2532,Calendar!$D$3:$D$367,LOLP!B2532)</f>
        <v>21</v>
      </c>
      <c r="I2532" s="7">
        <f ca="1">IF($F2532=1,OFFSET(start_norps,LOLP!$D2532+(1-$C2532)*24,LOLP!$B2532)*H2532/G2532,0)</f>
        <v>0</v>
      </c>
      <c r="J2532" s="7">
        <f ca="1">IF($F2532=1,OFFSET(start_33,LOLP!$D2532+(1-$C2532)*24,LOLP!$B2532)*H2532/G2532,0)</f>
        <v>0</v>
      </c>
      <c r="K2532" s="7">
        <f ca="1">IF($F2532,OFFSET(start_40,LOLP!$D2532+(1-$C2532)*24,LOLP!$B2532),0)</f>
        <v>0</v>
      </c>
      <c r="L2532" s="7">
        <f ca="1">IF($F2532,OFFSET(start_50,LOLP!$D2532+(1-$C2532)*24,LOLP!$B2532),0)</f>
        <v>0</v>
      </c>
      <c r="M2532" s="25">
        <f t="shared" ca="1" si="275"/>
        <v>0</v>
      </c>
      <c r="N2532" s="25">
        <f t="shared" ca="1" si="276"/>
        <v>0</v>
      </c>
      <c r="O2532" s="15" t="e">
        <f t="shared" ca="1" si="277"/>
        <v>#DIV/0!</v>
      </c>
      <c r="P2532" s="15" t="e">
        <f t="shared" ca="1" si="278"/>
        <v>#DIV/0!</v>
      </c>
    </row>
    <row r="2533" spans="1:16" x14ac:dyDescent="0.25">
      <c r="A2533" s="1">
        <f t="shared" si="279"/>
        <v>43206</v>
      </c>
      <c r="B2533" s="7">
        <f t="shared" si="274"/>
        <v>4</v>
      </c>
      <c r="C2533" s="4">
        <f>INDEX(Calendar!$E$3:$E$367,MATCH(LOLP!$A2533,Calendar!$B$3:$B$367,0))</f>
        <v>1</v>
      </c>
      <c r="D2533" s="2">
        <f t="shared" si="280"/>
        <v>10</v>
      </c>
      <c r="E2533" s="36">
        <v>24529</v>
      </c>
      <c r="F2533" s="7">
        <f>IFERROR(IF(INDEX('Temperature Data'!$AA$15:$AA$348,MATCH(LOLP!A2533,'Temperature Data'!$B$15:$B$348,0))&gt;IF(B2533=9,$G$2,LOLP!$F$2),1,0),0)</f>
        <v>0</v>
      </c>
      <c r="G2533" s="7">
        <f>SUMIFS(LOLP!$F$4:$F$8763,$C$4:$C$8763,$C2533,$B$4:$B$8763,$B2533,$D$4:$D$8763,$D2533)</f>
        <v>0</v>
      </c>
      <c r="H2533" s="7">
        <f>COUNTIFS(Calendar!$E$3:$E$367,LOLP!C2533,Calendar!$D$3:$D$367,LOLP!B2533)</f>
        <v>21</v>
      </c>
      <c r="I2533" s="7">
        <f ca="1">IF($F2533=1,OFFSET(start_norps,LOLP!$D2533+(1-$C2533)*24,LOLP!$B2533)*H2533/G2533,0)</f>
        <v>0</v>
      </c>
      <c r="J2533" s="7">
        <f ca="1">IF($F2533=1,OFFSET(start_33,LOLP!$D2533+(1-$C2533)*24,LOLP!$B2533)*H2533/G2533,0)</f>
        <v>0</v>
      </c>
      <c r="K2533" s="7">
        <f ca="1">IF($F2533,OFFSET(start_40,LOLP!$D2533+(1-$C2533)*24,LOLP!$B2533),0)</f>
        <v>0</v>
      </c>
      <c r="L2533" s="7">
        <f ca="1">IF($F2533,OFFSET(start_50,LOLP!$D2533+(1-$C2533)*24,LOLP!$B2533),0)</f>
        <v>0</v>
      </c>
      <c r="M2533" s="25">
        <f t="shared" ca="1" si="275"/>
        <v>0</v>
      </c>
      <c r="N2533" s="25">
        <f t="shared" ca="1" si="276"/>
        <v>0</v>
      </c>
      <c r="O2533" s="15" t="e">
        <f t="shared" ca="1" si="277"/>
        <v>#DIV/0!</v>
      </c>
      <c r="P2533" s="15" t="e">
        <f t="shared" ca="1" si="278"/>
        <v>#DIV/0!</v>
      </c>
    </row>
    <row r="2534" spans="1:16" x14ac:dyDescent="0.25">
      <c r="A2534" s="1">
        <f t="shared" si="279"/>
        <v>43206</v>
      </c>
      <c r="B2534" s="7">
        <f t="shared" si="274"/>
        <v>4</v>
      </c>
      <c r="C2534" s="4">
        <f>INDEX(Calendar!$E$3:$E$367,MATCH(LOLP!$A2534,Calendar!$B$3:$B$367,0))</f>
        <v>1</v>
      </c>
      <c r="D2534" s="2">
        <f t="shared" si="280"/>
        <v>11</v>
      </c>
      <c r="E2534" s="36">
        <v>24230</v>
      </c>
      <c r="F2534" s="7">
        <f>IFERROR(IF(INDEX('Temperature Data'!$AA$15:$AA$348,MATCH(LOLP!A2534,'Temperature Data'!$B$15:$B$348,0))&gt;IF(B2534=9,$G$2,LOLP!$F$2),1,0),0)</f>
        <v>0</v>
      </c>
      <c r="G2534" s="7">
        <f>SUMIFS(LOLP!$F$4:$F$8763,$C$4:$C$8763,$C2534,$B$4:$B$8763,$B2534,$D$4:$D$8763,$D2534)</f>
        <v>0</v>
      </c>
      <c r="H2534" s="7">
        <f>COUNTIFS(Calendar!$E$3:$E$367,LOLP!C2534,Calendar!$D$3:$D$367,LOLP!B2534)</f>
        <v>21</v>
      </c>
      <c r="I2534" s="7">
        <f ca="1">IF($F2534=1,OFFSET(start_norps,LOLP!$D2534+(1-$C2534)*24,LOLP!$B2534)*H2534/G2534,0)</f>
        <v>0</v>
      </c>
      <c r="J2534" s="7">
        <f ca="1">IF($F2534=1,OFFSET(start_33,LOLP!$D2534+(1-$C2534)*24,LOLP!$B2534)*H2534/G2534,0)</f>
        <v>0</v>
      </c>
      <c r="K2534" s="7">
        <f ca="1">IF($F2534,OFFSET(start_40,LOLP!$D2534+(1-$C2534)*24,LOLP!$B2534),0)</f>
        <v>0</v>
      </c>
      <c r="L2534" s="7">
        <f ca="1">IF($F2534,OFFSET(start_50,LOLP!$D2534+(1-$C2534)*24,LOLP!$B2534),0)</f>
        <v>0</v>
      </c>
      <c r="M2534" s="25">
        <f t="shared" ca="1" si="275"/>
        <v>0</v>
      </c>
      <c r="N2534" s="25">
        <f t="shared" ca="1" si="276"/>
        <v>0</v>
      </c>
      <c r="O2534" s="15" t="e">
        <f t="shared" ca="1" si="277"/>
        <v>#DIV/0!</v>
      </c>
      <c r="P2534" s="15" t="e">
        <f t="shared" ca="1" si="278"/>
        <v>#DIV/0!</v>
      </c>
    </row>
    <row r="2535" spans="1:16" x14ac:dyDescent="0.25">
      <c r="A2535" s="1">
        <f t="shared" si="279"/>
        <v>43206</v>
      </c>
      <c r="B2535" s="7">
        <f t="shared" si="274"/>
        <v>4</v>
      </c>
      <c r="C2535" s="4">
        <f>INDEX(Calendar!$E$3:$E$367,MATCH(LOLP!$A2535,Calendar!$B$3:$B$367,0))</f>
        <v>1</v>
      </c>
      <c r="D2535" s="2">
        <f t="shared" si="280"/>
        <v>12</v>
      </c>
      <c r="E2535" s="36">
        <v>23832</v>
      </c>
      <c r="F2535" s="7">
        <f>IFERROR(IF(INDEX('Temperature Data'!$AA$15:$AA$348,MATCH(LOLP!A2535,'Temperature Data'!$B$15:$B$348,0))&gt;IF(B2535=9,$G$2,LOLP!$F$2),1,0),0)</f>
        <v>0</v>
      </c>
      <c r="G2535" s="7">
        <f>SUMIFS(LOLP!$F$4:$F$8763,$C$4:$C$8763,$C2535,$B$4:$B$8763,$B2535,$D$4:$D$8763,$D2535)</f>
        <v>0</v>
      </c>
      <c r="H2535" s="7">
        <f>COUNTIFS(Calendar!$E$3:$E$367,LOLP!C2535,Calendar!$D$3:$D$367,LOLP!B2535)</f>
        <v>21</v>
      </c>
      <c r="I2535" s="7">
        <f ca="1">IF($F2535=1,OFFSET(start_norps,LOLP!$D2535+(1-$C2535)*24,LOLP!$B2535)*H2535/G2535,0)</f>
        <v>0</v>
      </c>
      <c r="J2535" s="7">
        <f ca="1">IF($F2535=1,OFFSET(start_33,LOLP!$D2535+(1-$C2535)*24,LOLP!$B2535)*H2535/G2535,0)</f>
        <v>0</v>
      </c>
      <c r="K2535" s="7">
        <f ca="1">IF($F2535,OFFSET(start_40,LOLP!$D2535+(1-$C2535)*24,LOLP!$B2535),0)</f>
        <v>0</v>
      </c>
      <c r="L2535" s="7">
        <f ca="1">IF($F2535,OFFSET(start_50,LOLP!$D2535+(1-$C2535)*24,LOLP!$B2535),0)</f>
        <v>0</v>
      </c>
      <c r="M2535" s="25">
        <f t="shared" ca="1" si="275"/>
        <v>0</v>
      </c>
      <c r="N2535" s="25">
        <f t="shared" ca="1" si="276"/>
        <v>0</v>
      </c>
      <c r="O2535" s="15" t="e">
        <f t="shared" ca="1" si="277"/>
        <v>#DIV/0!</v>
      </c>
      <c r="P2535" s="15" t="e">
        <f t="shared" ca="1" si="278"/>
        <v>#DIV/0!</v>
      </c>
    </row>
    <row r="2536" spans="1:16" x14ac:dyDescent="0.25">
      <c r="A2536" s="1">
        <f t="shared" si="279"/>
        <v>43206</v>
      </c>
      <c r="B2536" s="7">
        <f t="shared" si="274"/>
        <v>4</v>
      </c>
      <c r="C2536" s="4">
        <f>INDEX(Calendar!$E$3:$E$367,MATCH(LOLP!$A2536,Calendar!$B$3:$B$367,0))</f>
        <v>1</v>
      </c>
      <c r="D2536" s="2">
        <f t="shared" si="280"/>
        <v>13</v>
      </c>
      <c r="E2536" s="36">
        <v>23438</v>
      </c>
      <c r="F2536" s="7">
        <f>IFERROR(IF(INDEX('Temperature Data'!$AA$15:$AA$348,MATCH(LOLP!A2536,'Temperature Data'!$B$15:$B$348,0))&gt;IF(B2536=9,$G$2,LOLP!$F$2),1,0),0)</f>
        <v>0</v>
      </c>
      <c r="G2536" s="7">
        <f>SUMIFS(LOLP!$F$4:$F$8763,$C$4:$C$8763,$C2536,$B$4:$B$8763,$B2536,$D$4:$D$8763,$D2536)</f>
        <v>0</v>
      </c>
      <c r="H2536" s="7">
        <f>COUNTIFS(Calendar!$E$3:$E$367,LOLP!C2536,Calendar!$D$3:$D$367,LOLP!B2536)</f>
        <v>21</v>
      </c>
      <c r="I2536" s="7">
        <f ca="1">IF($F2536=1,OFFSET(start_norps,LOLP!$D2536+(1-$C2536)*24,LOLP!$B2536)*H2536/G2536,0)</f>
        <v>0</v>
      </c>
      <c r="J2536" s="7">
        <f ca="1">IF($F2536=1,OFFSET(start_33,LOLP!$D2536+(1-$C2536)*24,LOLP!$B2536)*H2536/G2536,0)</f>
        <v>0</v>
      </c>
      <c r="K2536" s="7">
        <f ca="1">IF($F2536,OFFSET(start_40,LOLP!$D2536+(1-$C2536)*24,LOLP!$B2536),0)</f>
        <v>0</v>
      </c>
      <c r="L2536" s="7">
        <f ca="1">IF($F2536,OFFSET(start_50,LOLP!$D2536+(1-$C2536)*24,LOLP!$B2536),0)</f>
        <v>0</v>
      </c>
      <c r="M2536" s="25">
        <f t="shared" ca="1" si="275"/>
        <v>0</v>
      </c>
      <c r="N2536" s="25">
        <f t="shared" ca="1" si="276"/>
        <v>0</v>
      </c>
      <c r="O2536" s="15" t="e">
        <f t="shared" ca="1" si="277"/>
        <v>#DIV/0!</v>
      </c>
      <c r="P2536" s="15" t="e">
        <f t="shared" ca="1" si="278"/>
        <v>#DIV/0!</v>
      </c>
    </row>
    <row r="2537" spans="1:16" x14ac:dyDescent="0.25">
      <c r="A2537" s="1">
        <f t="shared" si="279"/>
        <v>43206</v>
      </c>
      <c r="B2537" s="7">
        <f t="shared" si="274"/>
        <v>4</v>
      </c>
      <c r="C2537" s="4">
        <f>INDEX(Calendar!$E$3:$E$367,MATCH(LOLP!$A2537,Calendar!$B$3:$B$367,0))</f>
        <v>1</v>
      </c>
      <c r="D2537" s="2">
        <f t="shared" si="280"/>
        <v>14</v>
      </c>
      <c r="E2537" s="36">
        <v>23522</v>
      </c>
      <c r="F2537" s="7">
        <f>IFERROR(IF(INDEX('Temperature Data'!$AA$15:$AA$348,MATCH(LOLP!A2537,'Temperature Data'!$B$15:$B$348,0))&gt;IF(B2537=9,$G$2,LOLP!$F$2),1,0),0)</f>
        <v>0</v>
      </c>
      <c r="G2537" s="7">
        <f>SUMIFS(LOLP!$F$4:$F$8763,$C$4:$C$8763,$C2537,$B$4:$B$8763,$B2537,$D$4:$D$8763,$D2537)</f>
        <v>0</v>
      </c>
      <c r="H2537" s="7">
        <f>COUNTIFS(Calendar!$E$3:$E$367,LOLP!C2537,Calendar!$D$3:$D$367,LOLP!B2537)</f>
        <v>21</v>
      </c>
      <c r="I2537" s="7">
        <f ca="1">IF($F2537=1,OFFSET(start_norps,LOLP!$D2537+(1-$C2537)*24,LOLP!$B2537)*H2537/G2537,0)</f>
        <v>0</v>
      </c>
      <c r="J2537" s="7">
        <f ca="1">IF($F2537=1,OFFSET(start_33,LOLP!$D2537+(1-$C2537)*24,LOLP!$B2537)*H2537/G2537,0)</f>
        <v>0</v>
      </c>
      <c r="K2537" s="7">
        <f ca="1">IF($F2537,OFFSET(start_40,LOLP!$D2537+(1-$C2537)*24,LOLP!$B2537),0)</f>
        <v>0</v>
      </c>
      <c r="L2537" s="7">
        <f ca="1">IF($F2537,OFFSET(start_50,LOLP!$D2537+(1-$C2537)*24,LOLP!$B2537),0)</f>
        <v>0</v>
      </c>
      <c r="M2537" s="25">
        <f t="shared" ca="1" si="275"/>
        <v>0</v>
      </c>
      <c r="N2537" s="25">
        <f t="shared" ca="1" si="276"/>
        <v>0</v>
      </c>
      <c r="O2537" s="15" t="e">
        <f t="shared" ca="1" si="277"/>
        <v>#DIV/0!</v>
      </c>
      <c r="P2537" s="15" t="e">
        <f t="shared" ca="1" si="278"/>
        <v>#DIV/0!</v>
      </c>
    </row>
    <row r="2538" spans="1:16" x14ac:dyDescent="0.25">
      <c r="A2538" s="1">
        <f t="shared" si="279"/>
        <v>43206</v>
      </c>
      <c r="B2538" s="7">
        <f t="shared" si="274"/>
        <v>4</v>
      </c>
      <c r="C2538" s="4">
        <f>INDEX(Calendar!$E$3:$E$367,MATCH(LOLP!$A2538,Calendar!$B$3:$B$367,0))</f>
        <v>1</v>
      </c>
      <c r="D2538" s="2">
        <f t="shared" si="280"/>
        <v>15</v>
      </c>
      <c r="E2538" s="36">
        <v>23429</v>
      </c>
      <c r="F2538" s="7">
        <f>IFERROR(IF(INDEX('Temperature Data'!$AA$15:$AA$348,MATCH(LOLP!A2538,'Temperature Data'!$B$15:$B$348,0))&gt;IF(B2538=9,$G$2,LOLP!$F$2),1,0),0)</f>
        <v>0</v>
      </c>
      <c r="G2538" s="7">
        <f>SUMIFS(LOLP!$F$4:$F$8763,$C$4:$C$8763,$C2538,$B$4:$B$8763,$B2538,$D$4:$D$8763,$D2538)</f>
        <v>0</v>
      </c>
      <c r="H2538" s="7">
        <f>COUNTIFS(Calendar!$E$3:$E$367,LOLP!C2538,Calendar!$D$3:$D$367,LOLP!B2538)</f>
        <v>21</v>
      </c>
      <c r="I2538" s="7">
        <f ca="1">IF($F2538=1,OFFSET(start_norps,LOLP!$D2538+(1-$C2538)*24,LOLP!$B2538)*H2538/G2538,0)</f>
        <v>0</v>
      </c>
      <c r="J2538" s="7">
        <f ca="1">IF($F2538=1,OFFSET(start_33,LOLP!$D2538+(1-$C2538)*24,LOLP!$B2538)*H2538/G2538,0)</f>
        <v>0</v>
      </c>
      <c r="K2538" s="7">
        <f ca="1">IF($F2538,OFFSET(start_40,LOLP!$D2538+(1-$C2538)*24,LOLP!$B2538),0)</f>
        <v>0</v>
      </c>
      <c r="L2538" s="7">
        <f ca="1">IF($F2538,OFFSET(start_50,LOLP!$D2538+(1-$C2538)*24,LOLP!$B2538),0)</f>
        <v>0</v>
      </c>
      <c r="M2538" s="25">
        <f t="shared" ca="1" si="275"/>
        <v>0</v>
      </c>
      <c r="N2538" s="25">
        <f t="shared" ca="1" si="276"/>
        <v>0</v>
      </c>
      <c r="O2538" s="15" t="e">
        <f t="shared" ca="1" si="277"/>
        <v>#DIV/0!</v>
      </c>
      <c r="P2538" s="15" t="e">
        <f t="shared" ca="1" si="278"/>
        <v>#DIV/0!</v>
      </c>
    </row>
    <row r="2539" spans="1:16" x14ac:dyDescent="0.25">
      <c r="A2539" s="1">
        <f t="shared" si="279"/>
        <v>43206</v>
      </c>
      <c r="B2539" s="7">
        <f t="shared" si="274"/>
        <v>4</v>
      </c>
      <c r="C2539" s="4">
        <f>INDEX(Calendar!$E$3:$E$367,MATCH(LOLP!$A2539,Calendar!$B$3:$B$367,0))</f>
        <v>1</v>
      </c>
      <c r="D2539" s="2">
        <f t="shared" si="280"/>
        <v>16</v>
      </c>
      <c r="E2539" s="36">
        <v>23228</v>
      </c>
      <c r="F2539" s="7">
        <f>IFERROR(IF(INDEX('Temperature Data'!$AA$15:$AA$348,MATCH(LOLP!A2539,'Temperature Data'!$B$15:$B$348,0))&gt;IF(B2539=9,$G$2,LOLP!$F$2),1,0),0)</f>
        <v>0</v>
      </c>
      <c r="G2539" s="7">
        <f>SUMIFS(LOLP!$F$4:$F$8763,$C$4:$C$8763,$C2539,$B$4:$B$8763,$B2539,$D$4:$D$8763,$D2539)</f>
        <v>0</v>
      </c>
      <c r="H2539" s="7">
        <f>COUNTIFS(Calendar!$E$3:$E$367,LOLP!C2539,Calendar!$D$3:$D$367,LOLP!B2539)</f>
        <v>21</v>
      </c>
      <c r="I2539" s="7">
        <f ca="1">IF($F2539=1,OFFSET(start_norps,LOLP!$D2539+(1-$C2539)*24,LOLP!$B2539)*H2539/G2539,0)</f>
        <v>0</v>
      </c>
      <c r="J2539" s="7">
        <f ca="1">IF($F2539=1,OFFSET(start_33,LOLP!$D2539+(1-$C2539)*24,LOLP!$B2539)*H2539/G2539,0)</f>
        <v>0</v>
      </c>
      <c r="K2539" s="7">
        <f ca="1">IF($F2539,OFFSET(start_40,LOLP!$D2539+(1-$C2539)*24,LOLP!$B2539),0)</f>
        <v>0</v>
      </c>
      <c r="L2539" s="7">
        <f ca="1">IF($F2539,OFFSET(start_50,LOLP!$D2539+(1-$C2539)*24,LOLP!$B2539),0)</f>
        <v>0</v>
      </c>
      <c r="M2539" s="25">
        <f t="shared" ca="1" si="275"/>
        <v>0</v>
      </c>
      <c r="N2539" s="25">
        <f t="shared" ca="1" si="276"/>
        <v>0</v>
      </c>
      <c r="O2539" s="15" t="e">
        <f t="shared" ca="1" si="277"/>
        <v>#DIV/0!</v>
      </c>
      <c r="P2539" s="15" t="e">
        <f t="shared" ca="1" si="278"/>
        <v>#DIV/0!</v>
      </c>
    </row>
    <row r="2540" spans="1:16" x14ac:dyDescent="0.25">
      <c r="A2540" s="1">
        <f t="shared" si="279"/>
        <v>43206</v>
      </c>
      <c r="B2540" s="7">
        <f t="shared" si="274"/>
        <v>4</v>
      </c>
      <c r="C2540" s="4">
        <f>INDEX(Calendar!$E$3:$E$367,MATCH(LOLP!$A2540,Calendar!$B$3:$B$367,0))</f>
        <v>1</v>
      </c>
      <c r="D2540" s="2">
        <f t="shared" si="280"/>
        <v>17</v>
      </c>
      <c r="E2540" s="36">
        <v>23392</v>
      </c>
      <c r="F2540" s="7">
        <f>IFERROR(IF(INDEX('Temperature Data'!$AA$15:$AA$348,MATCH(LOLP!A2540,'Temperature Data'!$B$15:$B$348,0))&gt;IF(B2540=9,$G$2,LOLP!$F$2),1,0),0)</f>
        <v>0</v>
      </c>
      <c r="G2540" s="7">
        <f>SUMIFS(LOLP!$F$4:$F$8763,$C$4:$C$8763,$C2540,$B$4:$B$8763,$B2540,$D$4:$D$8763,$D2540)</f>
        <v>0</v>
      </c>
      <c r="H2540" s="7">
        <f>COUNTIFS(Calendar!$E$3:$E$367,LOLP!C2540,Calendar!$D$3:$D$367,LOLP!B2540)</f>
        <v>21</v>
      </c>
      <c r="I2540" s="7">
        <f ca="1">IF($F2540=1,OFFSET(start_norps,LOLP!$D2540+(1-$C2540)*24,LOLP!$B2540)*H2540/G2540,0)</f>
        <v>0</v>
      </c>
      <c r="J2540" s="7">
        <f ca="1">IF($F2540=1,OFFSET(start_33,LOLP!$D2540+(1-$C2540)*24,LOLP!$B2540)*H2540/G2540,0)</f>
        <v>0</v>
      </c>
      <c r="K2540" s="7">
        <f ca="1">IF($F2540,OFFSET(start_40,LOLP!$D2540+(1-$C2540)*24,LOLP!$B2540),0)</f>
        <v>0</v>
      </c>
      <c r="L2540" s="7">
        <f ca="1">IF($F2540,OFFSET(start_50,LOLP!$D2540+(1-$C2540)*24,LOLP!$B2540),0)</f>
        <v>0</v>
      </c>
      <c r="M2540" s="25">
        <f t="shared" ca="1" si="275"/>
        <v>0</v>
      </c>
      <c r="N2540" s="25">
        <f t="shared" ca="1" si="276"/>
        <v>0</v>
      </c>
      <c r="O2540" s="15" t="e">
        <f t="shared" ca="1" si="277"/>
        <v>#DIV/0!</v>
      </c>
      <c r="P2540" s="15" t="e">
        <f t="shared" ca="1" si="278"/>
        <v>#DIV/0!</v>
      </c>
    </row>
    <row r="2541" spans="1:16" x14ac:dyDescent="0.25">
      <c r="A2541" s="1">
        <f t="shared" si="279"/>
        <v>43206</v>
      </c>
      <c r="B2541" s="7">
        <f t="shared" si="274"/>
        <v>4</v>
      </c>
      <c r="C2541" s="4">
        <f>INDEX(Calendar!$E$3:$E$367,MATCH(LOLP!$A2541,Calendar!$B$3:$B$367,0))</f>
        <v>1</v>
      </c>
      <c r="D2541" s="2">
        <f t="shared" si="280"/>
        <v>18</v>
      </c>
      <c r="E2541" s="36">
        <v>24228</v>
      </c>
      <c r="F2541" s="7">
        <f>IFERROR(IF(INDEX('Temperature Data'!$AA$15:$AA$348,MATCH(LOLP!A2541,'Temperature Data'!$B$15:$B$348,0))&gt;IF(B2541=9,$G$2,LOLP!$F$2),1,0),0)</f>
        <v>0</v>
      </c>
      <c r="G2541" s="7">
        <f>SUMIFS(LOLP!$F$4:$F$8763,$C$4:$C$8763,$C2541,$B$4:$B$8763,$B2541,$D$4:$D$8763,$D2541)</f>
        <v>0</v>
      </c>
      <c r="H2541" s="7">
        <f>COUNTIFS(Calendar!$E$3:$E$367,LOLP!C2541,Calendar!$D$3:$D$367,LOLP!B2541)</f>
        <v>21</v>
      </c>
      <c r="I2541" s="7">
        <f ca="1">IF($F2541=1,OFFSET(start_norps,LOLP!$D2541+(1-$C2541)*24,LOLP!$B2541)*H2541/G2541,0)</f>
        <v>0</v>
      </c>
      <c r="J2541" s="7">
        <f ca="1">IF($F2541=1,OFFSET(start_33,LOLP!$D2541+(1-$C2541)*24,LOLP!$B2541)*H2541/G2541,0)</f>
        <v>0</v>
      </c>
      <c r="K2541" s="7">
        <f ca="1">IF($F2541,OFFSET(start_40,LOLP!$D2541+(1-$C2541)*24,LOLP!$B2541),0)</f>
        <v>0</v>
      </c>
      <c r="L2541" s="7">
        <f ca="1">IF($F2541,OFFSET(start_50,LOLP!$D2541+(1-$C2541)*24,LOLP!$B2541),0)</f>
        <v>0</v>
      </c>
      <c r="M2541" s="25">
        <f t="shared" ca="1" si="275"/>
        <v>0</v>
      </c>
      <c r="N2541" s="25">
        <f t="shared" ca="1" si="276"/>
        <v>0</v>
      </c>
      <c r="O2541" s="15" t="e">
        <f t="shared" ca="1" si="277"/>
        <v>#DIV/0!</v>
      </c>
      <c r="P2541" s="15" t="e">
        <f t="shared" ca="1" si="278"/>
        <v>#DIV/0!</v>
      </c>
    </row>
    <row r="2542" spans="1:16" x14ac:dyDescent="0.25">
      <c r="A2542" s="1">
        <f t="shared" si="279"/>
        <v>43206</v>
      </c>
      <c r="B2542" s="7">
        <f t="shared" si="274"/>
        <v>4</v>
      </c>
      <c r="C2542" s="4">
        <f>INDEX(Calendar!$E$3:$E$367,MATCH(LOLP!$A2542,Calendar!$B$3:$B$367,0))</f>
        <v>1</v>
      </c>
      <c r="D2542" s="2">
        <f t="shared" si="280"/>
        <v>19</v>
      </c>
      <c r="E2542" s="36">
        <v>25202</v>
      </c>
      <c r="F2542" s="7">
        <f>IFERROR(IF(INDEX('Temperature Data'!$AA$15:$AA$348,MATCH(LOLP!A2542,'Temperature Data'!$B$15:$B$348,0))&gt;IF(B2542=9,$G$2,LOLP!$F$2),1,0),0)</f>
        <v>0</v>
      </c>
      <c r="G2542" s="7">
        <f>SUMIFS(LOLP!$F$4:$F$8763,$C$4:$C$8763,$C2542,$B$4:$B$8763,$B2542,$D$4:$D$8763,$D2542)</f>
        <v>0</v>
      </c>
      <c r="H2542" s="7">
        <f>COUNTIFS(Calendar!$E$3:$E$367,LOLP!C2542,Calendar!$D$3:$D$367,LOLP!B2542)</f>
        <v>21</v>
      </c>
      <c r="I2542" s="7">
        <f ca="1">IF($F2542=1,OFFSET(start_norps,LOLP!$D2542+(1-$C2542)*24,LOLP!$B2542)*H2542/G2542,0)</f>
        <v>0</v>
      </c>
      <c r="J2542" s="7">
        <f ca="1">IF($F2542=1,OFFSET(start_33,LOLP!$D2542+(1-$C2542)*24,LOLP!$B2542)*H2542/G2542,0)</f>
        <v>0</v>
      </c>
      <c r="K2542" s="7">
        <f ca="1">IF($F2542,OFFSET(start_40,LOLP!$D2542+(1-$C2542)*24,LOLP!$B2542),0)</f>
        <v>0</v>
      </c>
      <c r="L2542" s="7">
        <f ca="1">IF($F2542,OFFSET(start_50,LOLP!$D2542+(1-$C2542)*24,LOLP!$B2542),0)</f>
        <v>0</v>
      </c>
      <c r="M2542" s="25">
        <f t="shared" ca="1" si="275"/>
        <v>0</v>
      </c>
      <c r="N2542" s="25">
        <f t="shared" ca="1" si="276"/>
        <v>0</v>
      </c>
      <c r="O2542" s="15" t="e">
        <f t="shared" ca="1" si="277"/>
        <v>#DIV/0!</v>
      </c>
      <c r="P2542" s="15" t="e">
        <f t="shared" ca="1" si="278"/>
        <v>#DIV/0!</v>
      </c>
    </row>
    <row r="2543" spans="1:16" x14ac:dyDescent="0.25">
      <c r="A2543" s="1">
        <f t="shared" si="279"/>
        <v>43206</v>
      </c>
      <c r="B2543" s="7">
        <f t="shared" si="274"/>
        <v>4</v>
      </c>
      <c r="C2543" s="4">
        <f>INDEX(Calendar!$E$3:$E$367,MATCH(LOLP!$A2543,Calendar!$B$3:$B$367,0))</f>
        <v>1</v>
      </c>
      <c r="D2543" s="2">
        <f t="shared" si="280"/>
        <v>20</v>
      </c>
      <c r="E2543" s="36">
        <v>26697</v>
      </c>
      <c r="F2543" s="7">
        <f>IFERROR(IF(INDEX('Temperature Data'!$AA$15:$AA$348,MATCH(LOLP!A2543,'Temperature Data'!$B$15:$B$348,0))&gt;IF(B2543=9,$G$2,LOLP!$F$2),1,0),0)</f>
        <v>0</v>
      </c>
      <c r="G2543" s="7">
        <f>SUMIFS(LOLP!$F$4:$F$8763,$C$4:$C$8763,$C2543,$B$4:$B$8763,$B2543,$D$4:$D$8763,$D2543)</f>
        <v>0</v>
      </c>
      <c r="H2543" s="7">
        <f>COUNTIFS(Calendar!$E$3:$E$367,LOLP!C2543,Calendar!$D$3:$D$367,LOLP!B2543)</f>
        <v>21</v>
      </c>
      <c r="I2543" s="7">
        <f ca="1">IF($F2543=1,OFFSET(start_norps,LOLP!$D2543+(1-$C2543)*24,LOLP!$B2543)*H2543/G2543,0)</f>
        <v>0</v>
      </c>
      <c r="J2543" s="7">
        <f ca="1">IF($F2543=1,OFFSET(start_33,LOLP!$D2543+(1-$C2543)*24,LOLP!$B2543)*H2543/G2543,0)</f>
        <v>0</v>
      </c>
      <c r="K2543" s="7">
        <f ca="1">IF($F2543,OFFSET(start_40,LOLP!$D2543+(1-$C2543)*24,LOLP!$B2543),0)</f>
        <v>0</v>
      </c>
      <c r="L2543" s="7">
        <f ca="1">IF($F2543,OFFSET(start_50,LOLP!$D2543+(1-$C2543)*24,LOLP!$B2543),0)</f>
        <v>0</v>
      </c>
      <c r="M2543" s="25">
        <f t="shared" ca="1" si="275"/>
        <v>0</v>
      </c>
      <c r="N2543" s="25">
        <f t="shared" ca="1" si="276"/>
        <v>0</v>
      </c>
      <c r="O2543" s="15" t="e">
        <f t="shared" ca="1" si="277"/>
        <v>#DIV/0!</v>
      </c>
      <c r="P2543" s="15" t="e">
        <f t="shared" ca="1" si="278"/>
        <v>#DIV/0!</v>
      </c>
    </row>
    <row r="2544" spans="1:16" x14ac:dyDescent="0.25">
      <c r="A2544" s="1">
        <f t="shared" si="279"/>
        <v>43206</v>
      </c>
      <c r="B2544" s="7">
        <f t="shared" si="274"/>
        <v>4</v>
      </c>
      <c r="C2544" s="4">
        <f>INDEX(Calendar!$E$3:$E$367,MATCH(LOLP!$A2544,Calendar!$B$3:$B$367,0))</f>
        <v>1</v>
      </c>
      <c r="D2544" s="2">
        <f t="shared" si="280"/>
        <v>21</v>
      </c>
      <c r="E2544" s="36">
        <v>27358</v>
      </c>
      <c r="F2544" s="7">
        <f>IFERROR(IF(INDEX('Temperature Data'!$AA$15:$AA$348,MATCH(LOLP!A2544,'Temperature Data'!$B$15:$B$348,0))&gt;IF(B2544=9,$G$2,LOLP!$F$2),1,0),0)</f>
        <v>0</v>
      </c>
      <c r="G2544" s="7">
        <f>SUMIFS(LOLP!$F$4:$F$8763,$C$4:$C$8763,$C2544,$B$4:$B$8763,$B2544,$D$4:$D$8763,$D2544)</f>
        <v>0</v>
      </c>
      <c r="H2544" s="7">
        <f>COUNTIFS(Calendar!$E$3:$E$367,LOLP!C2544,Calendar!$D$3:$D$367,LOLP!B2544)</f>
        <v>21</v>
      </c>
      <c r="I2544" s="7">
        <f ca="1">IF($F2544=1,OFFSET(start_norps,LOLP!$D2544+(1-$C2544)*24,LOLP!$B2544)*H2544/G2544,0)</f>
        <v>0</v>
      </c>
      <c r="J2544" s="7">
        <f ca="1">IF($F2544=1,OFFSET(start_33,LOLP!$D2544+(1-$C2544)*24,LOLP!$B2544)*H2544/G2544,0)</f>
        <v>0</v>
      </c>
      <c r="K2544" s="7">
        <f ca="1">IF($F2544,OFFSET(start_40,LOLP!$D2544+(1-$C2544)*24,LOLP!$B2544),0)</f>
        <v>0</v>
      </c>
      <c r="L2544" s="7">
        <f ca="1">IF($F2544,OFFSET(start_50,LOLP!$D2544+(1-$C2544)*24,LOLP!$B2544),0)</f>
        <v>0</v>
      </c>
      <c r="M2544" s="25">
        <f t="shared" ca="1" si="275"/>
        <v>0</v>
      </c>
      <c r="N2544" s="25">
        <f t="shared" ca="1" si="276"/>
        <v>0</v>
      </c>
      <c r="O2544" s="15" t="e">
        <f t="shared" ca="1" si="277"/>
        <v>#DIV/0!</v>
      </c>
      <c r="P2544" s="15" t="e">
        <f t="shared" ca="1" si="278"/>
        <v>#DIV/0!</v>
      </c>
    </row>
    <row r="2545" spans="1:16" x14ac:dyDescent="0.25">
      <c r="A2545" s="1">
        <f t="shared" si="279"/>
        <v>43206</v>
      </c>
      <c r="B2545" s="7">
        <f t="shared" si="274"/>
        <v>4</v>
      </c>
      <c r="C2545" s="4">
        <f>INDEX(Calendar!$E$3:$E$367,MATCH(LOLP!$A2545,Calendar!$B$3:$B$367,0))</f>
        <v>1</v>
      </c>
      <c r="D2545" s="2">
        <f t="shared" si="280"/>
        <v>22</v>
      </c>
      <c r="E2545" s="36">
        <v>26172</v>
      </c>
      <c r="F2545" s="7">
        <f>IFERROR(IF(INDEX('Temperature Data'!$AA$15:$AA$348,MATCH(LOLP!A2545,'Temperature Data'!$B$15:$B$348,0))&gt;IF(B2545=9,$G$2,LOLP!$F$2),1,0),0)</f>
        <v>0</v>
      </c>
      <c r="G2545" s="7">
        <f>SUMIFS(LOLP!$F$4:$F$8763,$C$4:$C$8763,$C2545,$B$4:$B$8763,$B2545,$D$4:$D$8763,$D2545)</f>
        <v>0</v>
      </c>
      <c r="H2545" s="7">
        <f>COUNTIFS(Calendar!$E$3:$E$367,LOLP!C2545,Calendar!$D$3:$D$367,LOLP!B2545)</f>
        <v>21</v>
      </c>
      <c r="I2545" s="7">
        <f ca="1">IF($F2545=1,OFFSET(start_norps,LOLP!$D2545+(1-$C2545)*24,LOLP!$B2545)*H2545/G2545,0)</f>
        <v>0</v>
      </c>
      <c r="J2545" s="7">
        <f ca="1">IF($F2545=1,OFFSET(start_33,LOLP!$D2545+(1-$C2545)*24,LOLP!$B2545)*H2545/G2545,0)</f>
        <v>0</v>
      </c>
      <c r="K2545" s="7">
        <f ca="1">IF($F2545,OFFSET(start_40,LOLP!$D2545+(1-$C2545)*24,LOLP!$B2545),0)</f>
        <v>0</v>
      </c>
      <c r="L2545" s="7">
        <f ca="1">IF($F2545,OFFSET(start_50,LOLP!$D2545+(1-$C2545)*24,LOLP!$B2545),0)</f>
        <v>0</v>
      </c>
      <c r="M2545" s="25">
        <f t="shared" ca="1" si="275"/>
        <v>0</v>
      </c>
      <c r="N2545" s="25">
        <f t="shared" ca="1" si="276"/>
        <v>0</v>
      </c>
      <c r="O2545" s="15" t="e">
        <f t="shared" ca="1" si="277"/>
        <v>#DIV/0!</v>
      </c>
      <c r="P2545" s="15" t="e">
        <f t="shared" ca="1" si="278"/>
        <v>#DIV/0!</v>
      </c>
    </row>
    <row r="2546" spans="1:16" x14ac:dyDescent="0.25">
      <c r="A2546" s="1">
        <f t="shared" si="279"/>
        <v>43206</v>
      </c>
      <c r="B2546" s="7">
        <f t="shared" si="274"/>
        <v>4</v>
      </c>
      <c r="C2546" s="4">
        <f>INDEX(Calendar!$E$3:$E$367,MATCH(LOLP!$A2546,Calendar!$B$3:$B$367,0))</f>
        <v>1</v>
      </c>
      <c r="D2546" s="2">
        <f t="shared" si="280"/>
        <v>23</v>
      </c>
      <c r="E2546" s="36">
        <v>24249</v>
      </c>
      <c r="F2546" s="7">
        <f>IFERROR(IF(INDEX('Temperature Data'!$AA$15:$AA$348,MATCH(LOLP!A2546,'Temperature Data'!$B$15:$B$348,0))&gt;IF(B2546=9,$G$2,LOLP!$F$2),1,0),0)</f>
        <v>0</v>
      </c>
      <c r="G2546" s="7">
        <f>SUMIFS(LOLP!$F$4:$F$8763,$C$4:$C$8763,$C2546,$B$4:$B$8763,$B2546,$D$4:$D$8763,$D2546)</f>
        <v>0</v>
      </c>
      <c r="H2546" s="7">
        <f>COUNTIFS(Calendar!$E$3:$E$367,LOLP!C2546,Calendar!$D$3:$D$367,LOLP!B2546)</f>
        <v>21</v>
      </c>
      <c r="I2546" s="7">
        <f ca="1">IF($F2546=1,OFFSET(start_norps,LOLP!$D2546+(1-$C2546)*24,LOLP!$B2546)*H2546/G2546,0)</f>
        <v>0</v>
      </c>
      <c r="J2546" s="7">
        <f ca="1">IF($F2546=1,OFFSET(start_33,LOLP!$D2546+(1-$C2546)*24,LOLP!$B2546)*H2546/G2546,0)</f>
        <v>0</v>
      </c>
      <c r="K2546" s="7">
        <f ca="1">IF($F2546,OFFSET(start_40,LOLP!$D2546+(1-$C2546)*24,LOLP!$B2546),0)</f>
        <v>0</v>
      </c>
      <c r="L2546" s="7">
        <f ca="1">IF($F2546,OFFSET(start_50,LOLP!$D2546+(1-$C2546)*24,LOLP!$B2546),0)</f>
        <v>0</v>
      </c>
      <c r="M2546" s="25">
        <f t="shared" ca="1" si="275"/>
        <v>0</v>
      </c>
      <c r="N2546" s="25">
        <f t="shared" ca="1" si="276"/>
        <v>0</v>
      </c>
      <c r="O2546" s="15" t="e">
        <f t="shared" ca="1" si="277"/>
        <v>#DIV/0!</v>
      </c>
      <c r="P2546" s="15" t="e">
        <f t="shared" ca="1" si="278"/>
        <v>#DIV/0!</v>
      </c>
    </row>
    <row r="2547" spans="1:16" x14ac:dyDescent="0.25">
      <c r="A2547" s="1">
        <f t="shared" si="279"/>
        <v>43206</v>
      </c>
      <c r="B2547" s="7">
        <f t="shared" si="274"/>
        <v>4</v>
      </c>
      <c r="C2547" s="4">
        <f>INDEX(Calendar!$E$3:$E$367,MATCH(LOLP!$A2547,Calendar!$B$3:$B$367,0))</f>
        <v>1</v>
      </c>
      <c r="D2547" s="2">
        <f t="shared" si="280"/>
        <v>24</v>
      </c>
      <c r="E2547" s="36">
        <v>22423</v>
      </c>
      <c r="F2547" s="7">
        <f>IFERROR(IF(INDEX('Temperature Data'!$AA$15:$AA$348,MATCH(LOLP!A2547,'Temperature Data'!$B$15:$B$348,0))&gt;IF(B2547=9,$G$2,LOLP!$F$2),1,0),0)</f>
        <v>0</v>
      </c>
      <c r="G2547" s="7">
        <f>SUMIFS(LOLP!$F$4:$F$8763,$C$4:$C$8763,$C2547,$B$4:$B$8763,$B2547,$D$4:$D$8763,$D2547)</f>
        <v>0</v>
      </c>
      <c r="H2547" s="7">
        <f>COUNTIFS(Calendar!$E$3:$E$367,LOLP!C2547,Calendar!$D$3:$D$367,LOLP!B2547)</f>
        <v>21</v>
      </c>
      <c r="I2547" s="7">
        <f ca="1">IF($F2547=1,OFFSET(start_norps,LOLP!$D2547+(1-$C2547)*24,LOLP!$B2547)*H2547/G2547,0)</f>
        <v>0</v>
      </c>
      <c r="J2547" s="7">
        <f ca="1">IF($F2547=1,OFFSET(start_33,LOLP!$D2547+(1-$C2547)*24,LOLP!$B2547)*H2547/G2547,0)</f>
        <v>0</v>
      </c>
      <c r="K2547" s="7">
        <f ca="1">IF($F2547,OFFSET(start_40,LOLP!$D2547+(1-$C2547)*24,LOLP!$B2547),0)</f>
        <v>0</v>
      </c>
      <c r="L2547" s="7">
        <f ca="1">IF($F2547,OFFSET(start_50,LOLP!$D2547+(1-$C2547)*24,LOLP!$B2547),0)</f>
        <v>0</v>
      </c>
      <c r="M2547" s="25">
        <f t="shared" ca="1" si="275"/>
        <v>0</v>
      </c>
      <c r="N2547" s="25">
        <f t="shared" ca="1" si="276"/>
        <v>0</v>
      </c>
      <c r="O2547" s="15" t="e">
        <f t="shared" ca="1" si="277"/>
        <v>#DIV/0!</v>
      </c>
      <c r="P2547" s="15" t="e">
        <f t="shared" ca="1" si="278"/>
        <v>#DIV/0!</v>
      </c>
    </row>
    <row r="2548" spans="1:16" x14ac:dyDescent="0.25">
      <c r="A2548" s="1">
        <f t="shared" si="279"/>
        <v>43207</v>
      </c>
      <c r="B2548" s="7">
        <f t="shared" si="274"/>
        <v>4</v>
      </c>
      <c r="C2548" s="4">
        <f>INDEX(Calendar!$E$3:$E$367,MATCH(LOLP!$A2548,Calendar!$B$3:$B$367,0))</f>
        <v>1</v>
      </c>
      <c r="D2548" s="2">
        <f t="shared" si="280"/>
        <v>1</v>
      </c>
      <c r="E2548" s="36">
        <v>21346</v>
      </c>
      <c r="F2548" s="7">
        <f>IFERROR(IF(INDEX('Temperature Data'!$AA$15:$AA$348,MATCH(LOLP!A2548,'Temperature Data'!$B$15:$B$348,0))&gt;IF(B2548=9,$G$2,LOLP!$F$2),1,0),0)</f>
        <v>0</v>
      </c>
      <c r="G2548" s="7">
        <f>SUMIFS(LOLP!$F$4:$F$8763,$C$4:$C$8763,$C2548,$B$4:$B$8763,$B2548,$D$4:$D$8763,$D2548)</f>
        <v>0</v>
      </c>
      <c r="H2548" s="7">
        <f>COUNTIFS(Calendar!$E$3:$E$367,LOLP!C2548,Calendar!$D$3:$D$367,LOLP!B2548)</f>
        <v>21</v>
      </c>
      <c r="I2548" s="7">
        <f ca="1">IF($F2548=1,OFFSET(start_norps,LOLP!$D2548+(1-$C2548)*24,LOLP!$B2548)*H2548/G2548,0)</f>
        <v>0</v>
      </c>
      <c r="J2548" s="7">
        <f ca="1">IF($F2548=1,OFFSET(start_33,LOLP!$D2548+(1-$C2548)*24,LOLP!$B2548)*H2548/G2548,0)</f>
        <v>0</v>
      </c>
      <c r="K2548" s="7">
        <f ca="1">IF($F2548,OFFSET(start_40,LOLP!$D2548+(1-$C2548)*24,LOLP!$B2548),0)</f>
        <v>0</v>
      </c>
      <c r="L2548" s="7">
        <f ca="1">IF($F2548,OFFSET(start_50,LOLP!$D2548+(1-$C2548)*24,LOLP!$B2548),0)</f>
        <v>0</v>
      </c>
      <c r="M2548" s="25">
        <f t="shared" ca="1" si="275"/>
        <v>0</v>
      </c>
      <c r="N2548" s="25">
        <f t="shared" ca="1" si="276"/>
        <v>0</v>
      </c>
      <c r="O2548" s="15" t="e">
        <f t="shared" ca="1" si="277"/>
        <v>#DIV/0!</v>
      </c>
      <c r="P2548" s="15" t="e">
        <f t="shared" ca="1" si="278"/>
        <v>#DIV/0!</v>
      </c>
    </row>
    <row r="2549" spans="1:16" x14ac:dyDescent="0.25">
      <c r="A2549" s="1">
        <f t="shared" si="279"/>
        <v>43207</v>
      </c>
      <c r="B2549" s="7">
        <f t="shared" si="274"/>
        <v>4</v>
      </c>
      <c r="C2549" s="4">
        <f>INDEX(Calendar!$E$3:$E$367,MATCH(LOLP!$A2549,Calendar!$B$3:$B$367,0))</f>
        <v>1</v>
      </c>
      <c r="D2549" s="2">
        <f t="shared" si="280"/>
        <v>2</v>
      </c>
      <c r="E2549" s="36">
        <v>20583</v>
      </c>
      <c r="F2549" s="7">
        <f>IFERROR(IF(INDEX('Temperature Data'!$AA$15:$AA$348,MATCH(LOLP!A2549,'Temperature Data'!$B$15:$B$348,0))&gt;IF(B2549=9,$G$2,LOLP!$F$2),1,0),0)</f>
        <v>0</v>
      </c>
      <c r="G2549" s="7">
        <f>SUMIFS(LOLP!$F$4:$F$8763,$C$4:$C$8763,$C2549,$B$4:$B$8763,$B2549,$D$4:$D$8763,$D2549)</f>
        <v>0</v>
      </c>
      <c r="H2549" s="7">
        <f>COUNTIFS(Calendar!$E$3:$E$367,LOLP!C2549,Calendar!$D$3:$D$367,LOLP!B2549)</f>
        <v>21</v>
      </c>
      <c r="I2549" s="7">
        <f ca="1">IF($F2549=1,OFFSET(start_norps,LOLP!$D2549+(1-$C2549)*24,LOLP!$B2549)*H2549/G2549,0)</f>
        <v>0</v>
      </c>
      <c r="J2549" s="7">
        <f ca="1">IF($F2549=1,OFFSET(start_33,LOLP!$D2549+(1-$C2549)*24,LOLP!$B2549)*H2549/G2549,0)</f>
        <v>0</v>
      </c>
      <c r="K2549" s="7">
        <f ca="1">IF($F2549,OFFSET(start_40,LOLP!$D2549+(1-$C2549)*24,LOLP!$B2549),0)</f>
        <v>0</v>
      </c>
      <c r="L2549" s="7">
        <f ca="1">IF($F2549,OFFSET(start_50,LOLP!$D2549+(1-$C2549)*24,LOLP!$B2549),0)</f>
        <v>0</v>
      </c>
      <c r="M2549" s="25">
        <f t="shared" ca="1" si="275"/>
        <v>0</v>
      </c>
      <c r="N2549" s="25">
        <f t="shared" ca="1" si="276"/>
        <v>0</v>
      </c>
      <c r="O2549" s="15" t="e">
        <f t="shared" ca="1" si="277"/>
        <v>#DIV/0!</v>
      </c>
      <c r="P2549" s="15" t="e">
        <f t="shared" ca="1" si="278"/>
        <v>#DIV/0!</v>
      </c>
    </row>
    <row r="2550" spans="1:16" x14ac:dyDescent="0.25">
      <c r="A2550" s="1">
        <f t="shared" si="279"/>
        <v>43207</v>
      </c>
      <c r="B2550" s="7">
        <f t="shared" si="274"/>
        <v>4</v>
      </c>
      <c r="C2550" s="4">
        <f>INDEX(Calendar!$E$3:$E$367,MATCH(LOLP!$A2550,Calendar!$B$3:$B$367,0))</f>
        <v>1</v>
      </c>
      <c r="D2550" s="2">
        <f t="shared" si="280"/>
        <v>3</v>
      </c>
      <c r="E2550" s="36">
        <v>20203</v>
      </c>
      <c r="F2550" s="7">
        <f>IFERROR(IF(INDEX('Temperature Data'!$AA$15:$AA$348,MATCH(LOLP!A2550,'Temperature Data'!$B$15:$B$348,0))&gt;IF(B2550=9,$G$2,LOLP!$F$2),1,0),0)</f>
        <v>0</v>
      </c>
      <c r="G2550" s="7">
        <f>SUMIFS(LOLP!$F$4:$F$8763,$C$4:$C$8763,$C2550,$B$4:$B$8763,$B2550,$D$4:$D$8763,$D2550)</f>
        <v>0</v>
      </c>
      <c r="H2550" s="7">
        <f>COUNTIFS(Calendar!$E$3:$E$367,LOLP!C2550,Calendar!$D$3:$D$367,LOLP!B2550)</f>
        <v>21</v>
      </c>
      <c r="I2550" s="7">
        <f ca="1">IF($F2550=1,OFFSET(start_norps,LOLP!$D2550+(1-$C2550)*24,LOLP!$B2550)*H2550/G2550,0)</f>
        <v>0</v>
      </c>
      <c r="J2550" s="7">
        <f ca="1">IF($F2550=1,OFFSET(start_33,LOLP!$D2550+(1-$C2550)*24,LOLP!$B2550)*H2550/G2550,0)</f>
        <v>0</v>
      </c>
      <c r="K2550" s="7">
        <f ca="1">IF($F2550,OFFSET(start_40,LOLP!$D2550+(1-$C2550)*24,LOLP!$B2550),0)</f>
        <v>0</v>
      </c>
      <c r="L2550" s="7">
        <f ca="1">IF($F2550,OFFSET(start_50,LOLP!$D2550+(1-$C2550)*24,LOLP!$B2550),0)</f>
        <v>0</v>
      </c>
      <c r="M2550" s="25">
        <f t="shared" ca="1" si="275"/>
        <v>0</v>
      </c>
      <c r="N2550" s="25">
        <f t="shared" ca="1" si="276"/>
        <v>0</v>
      </c>
      <c r="O2550" s="15" t="e">
        <f t="shared" ca="1" si="277"/>
        <v>#DIV/0!</v>
      </c>
      <c r="P2550" s="15" t="e">
        <f t="shared" ca="1" si="278"/>
        <v>#DIV/0!</v>
      </c>
    </row>
    <row r="2551" spans="1:16" x14ac:dyDescent="0.25">
      <c r="A2551" s="1">
        <f t="shared" si="279"/>
        <v>43207</v>
      </c>
      <c r="B2551" s="7">
        <f t="shared" si="274"/>
        <v>4</v>
      </c>
      <c r="C2551" s="4">
        <f>INDEX(Calendar!$E$3:$E$367,MATCH(LOLP!$A2551,Calendar!$B$3:$B$367,0))</f>
        <v>1</v>
      </c>
      <c r="D2551" s="2">
        <f t="shared" si="280"/>
        <v>4</v>
      </c>
      <c r="E2551" s="36">
        <v>20156</v>
      </c>
      <c r="F2551" s="7">
        <f>IFERROR(IF(INDEX('Temperature Data'!$AA$15:$AA$348,MATCH(LOLP!A2551,'Temperature Data'!$B$15:$B$348,0))&gt;IF(B2551=9,$G$2,LOLP!$F$2),1,0),0)</f>
        <v>0</v>
      </c>
      <c r="G2551" s="7">
        <f>SUMIFS(LOLP!$F$4:$F$8763,$C$4:$C$8763,$C2551,$B$4:$B$8763,$B2551,$D$4:$D$8763,$D2551)</f>
        <v>0</v>
      </c>
      <c r="H2551" s="7">
        <f>COUNTIFS(Calendar!$E$3:$E$367,LOLP!C2551,Calendar!$D$3:$D$367,LOLP!B2551)</f>
        <v>21</v>
      </c>
      <c r="I2551" s="7">
        <f ca="1">IF($F2551=1,OFFSET(start_norps,LOLP!$D2551+(1-$C2551)*24,LOLP!$B2551)*H2551/G2551,0)</f>
        <v>0</v>
      </c>
      <c r="J2551" s="7">
        <f ca="1">IF($F2551=1,OFFSET(start_33,LOLP!$D2551+(1-$C2551)*24,LOLP!$B2551)*H2551/G2551,0)</f>
        <v>0</v>
      </c>
      <c r="K2551" s="7">
        <f ca="1">IF($F2551,OFFSET(start_40,LOLP!$D2551+(1-$C2551)*24,LOLP!$B2551),0)</f>
        <v>0</v>
      </c>
      <c r="L2551" s="7">
        <f ca="1">IF($F2551,OFFSET(start_50,LOLP!$D2551+(1-$C2551)*24,LOLP!$B2551),0)</f>
        <v>0</v>
      </c>
      <c r="M2551" s="25">
        <f t="shared" ca="1" si="275"/>
        <v>0</v>
      </c>
      <c r="N2551" s="25">
        <f t="shared" ca="1" si="276"/>
        <v>0</v>
      </c>
      <c r="O2551" s="15" t="e">
        <f t="shared" ca="1" si="277"/>
        <v>#DIV/0!</v>
      </c>
      <c r="P2551" s="15" t="e">
        <f t="shared" ca="1" si="278"/>
        <v>#DIV/0!</v>
      </c>
    </row>
    <row r="2552" spans="1:16" x14ac:dyDescent="0.25">
      <c r="A2552" s="1">
        <f t="shared" si="279"/>
        <v>43207</v>
      </c>
      <c r="B2552" s="7">
        <f t="shared" si="274"/>
        <v>4</v>
      </c>
      <c r="C2552" s="4">
        <f>INDEX(Calendar!$E$3:$E$367,MATCH(LOLP!$A2552,Calendar!$B$3:$B$367,0))</f>
        <v>1</v>
      </c>
      <c r="D2552" s="2">
        <f t="shared" si="280"/>
        <v>5</v>
      </c>
      <c r="E2552" s="36">
        <v>20641</v>
      </c>
      <c r="F2552" s="7">
        <f>IFERROR(IF(INDEX('Temperature Data'!$AA$15:$AA$348,MATCH(LOLP!A2552,'Temperature Data'!$B$15:$B$348,0))&gt;IF(B2552=9,$G$2,LOLP!$F$2),1,0),0)</f>
        <v>0</v>
      </c>
      <c r="G2552" s="7">
        <f>SUMIFS(LOLP!$F$4:$F$8763,$C$4:$C$8763,$C2552,$B$4:$B$8763,$B2552,$D$4:$D$8763,$D2552)</f>
        <v>0</v>
      </c>
      <c r="H2552" s="7">
        <f>COUNTIFS(Calendar!$E$3:$E$367,LOLP!C2552,Calendar!$D$3:$D$367,LOLP!B2552)</f>
        <v>21</v>
      </c>
      <c r="I2552" s="7">
        <f ca="1">IF($F2552=1,OFFSET(start_norps,LOLP!$D2552+(1-$C2552)*24,LOLP!$B2552)*H2552/G2552,0)</f>
        <v>0</v>
      </c>
      <c r="J2552" s="7">
        <f ca="1">IF($F2552=1,OFFSET(start_33,LOLP!$D2552+(1-$C2552)*24,LOLP!$B2552)*H2552/G2552,0)</f>
        <v>0</v>
      </c>
      <c r="K2552" s="7">
        <f ca="1">IF($F2552,OFFSET(start_40,LOLP!$D2552+(1-$C2552)*24,LOLP!$B2552),0)</f>
        <v>0</v>
      </c>
      <c r="L2552" s="7">
        <f ca="1">IF($F2552,OFFSET(start_50,LOLP!$D2552+(1-$C2552)*24,LOLP!$B2552),0)</f>
        <v>0</v>
      </c>
      <c r="M2552" s="25">
        <f t="shared" ca="1" si="275"/>
        <v>0</v>
      </c>
      <c r="N2552" s="25">
        <f t="shared" ca="1" si="276"/>
        <v>0</v>
      </c>
      <c r="O2552" s="15" t="e">
        <f t="shared" ca="1" si="277"/>
        <v>#DIV/0!</v>
      </c>
      <c r="P2552" s="15" t="e">
        <f t="shared" ca="1" si="278"/>
        <v>#DIV/0!</v>
      </c>
    </row>
    <row r="2553" spans="1:16" x14ac:dyDescent="0.25">
      <c r="A2553" s="1">
        <f t="shared" si="279"/>
        <v>43207</v>
      </c>
      <c r="B2553" s="7">
        <f t="shared" si="274"/>
        <v>4</v>
      </c>
      <c r="C2553" s="4">
        <f>INDEX(Calendar!$E$3:$E$367,MATCH(LOLP!$A2553,Calendar!$B$3:$B$367,0))</f>
        <v>1</v>
      </c>
      <c r="D2553" s="2">
        <f t="shared" si="280"/>
        <v>6</v>
      </c>
      <c r="E2553" s="36">
        <v>22074</v>
      </c>
      <c r="F2553" s="7">
        <f>IFERROR(IF(INDEX('Temperature Data'!$AA$15:$AA$348,MATCH(LOLP!A2553,'Temperature Data'!$B$15:$B$348,0))&gt;IF(B2553=9,$G$2,LOLP!$F$2),1,0),0)</f>
        <v>0</v>
      </c>
      <c r="G2553" s="7">
        <f>SUMIFS(LOLP!$F$4:$F$8763,$C$4:$C$8763,$C2553,$B$4:$B$8763,$B2553,$D$4:$D$8763,$D2553)</f>
        <v>0</v>
      </c>
      <c r="H2553" s="7">
        <f>COUNTIFS(Calendar!$E$3:$E$367,LOLP!C2553,Calendar!$D$3:$D$367,LOLP!B2553)</f>
        <v>21</v>
      </c>
      <c r="I2553" s="7">
        <f ca="1">IF($F2553=1,OFFSET(start_norps,LOLP!$D2553+(1-$C2553)*24,LOLP!$B2553)*H2553/G2553,0)</f>
        <v>0</v>
      </c>
      <c r="J2553" s="7">
        <f ca="1">IF($F2553=1,OFFSET(start_33,LOLP!$D2553+(1-$C2553)*24,LOLP!$B2553)*H2553/G2553,0)</f>
        <v>0</v>
      </c>
      <c r="K2553" s="7">
        <f ca="1">IF($F2553,OFFSET(start_40,LOLP!$D2553+(1-$C2553)*24,LOLP!$B2553),0)</f>
        <v>0</v>
      </c>
      <c r="L2553" s="7">
        <f ca="1">IF($F2553,OFFSET(start_50,LOLP!$D2553+(1-$C2553)*24,LOLP!$B2553),0)</f>
        <v>0</v>
      </c>
      <c r="M2553" s="25">
        <f t="shared" ca="1" si="275"/>
        <v>0</v>
      </c>
      <c r="N2553" s="25">
        <f t="shared" ca="1" si="276"/>
        <v>0</v>
      </c>
      <c r="O2553" s="15" t="e">
        <f t="shared" ca="1" si="277"/>
        <v>#DIV/0!</v>
      </c>
      <c r="P2553" s="15" t="e">
        <f t="shared" ca="1" si="278"/>
        <v>#DIV/0!</v>
      </c>
    </row>
    <row r="2554" spans="1:16" x14ac:dyDescent="0.25">
      <c r="A2554" s="1">
        <f t="shared" si="279"/>
        <v>43207</v>
      </c>
      <c r="B2554" s="7">
        <f t="shared" si="274"/>
        <v>4</v>
      </c>
      <c r="C2554" s="4">
        <f>INDEX(Calendar!$E$3:$E$367,MATCH(LOLP!$A2554,Calendar!$B$3:$B$367,0))</f>
        <v>1</v>
      </c>
      <c r="D2554" s="2">
        <f t="shared" si="280"/>
        <v>7</v>
      </c>
      <c r="E2554" s="36">
        <v>24241</v>
      </c>
      <c r="F2554" s="7">
        <f>IFERROR(IF(INDEX('Temperature Data'!$AA$15:$AA$348,MATCH(LOLP!A2554,'Temperature Data'!$B$15:$B$348,0))&gt;IF(B2554=9,$G$2,LOLP!$F$2),1,0),0)</f>
        <v>0</v>
      </c>
      <c r="G2554" s="7">
        <f>SUMIFS(LOLP!$F$4:$F$8763,$C$4:$C$8763,$C2554,$B$4:$B$8763,$B2554,$D$4:$D$8763,$D2554)</f>
        <v>0</v>
      </c>
      <c r="H2554" s="7">
        <f>COUNTIFS(Calendar!$E$3:$E$367,LOLP!C2554,Calendar!$D$3:$D$367,LOLP!B2554)</f>
        <v>21</v>
      </c>
      <c r="I2554" s="7">
        <f ca="1">IF($F2554=1,OFFSET(start_norps,LOLP!$D2554+(1-$C2554)*24,LOLP!$B2554)*H2554/G2554,0)</f>
        <v>0</v>
      </c>
      <c r="J2554" s="7">
        <f ca="1">IF($F2554=1,OFFSET(start_33,LOLP!$D2554+(1-$C2554)*24,LOLP!$B2554)*H2554/G2554,0)</f>
        <v>0</v>
      </c>
      <c r="K2554" s="7">
        <f ca="1">IF($F2554,OFFSET(start_40,LOLP!$D2554+(1-$C2554)*24,LOLP!$B2554),0)</f>
        <v>0</v>
      </c>
      <c r="L2554" s="7">
        <f ca="1">IF($F2554,OFFSET(start_50,LOLP!$D2554+(1-$C2554)*24,LOLP!$B2554),0)</f>
        <v>0</v>
      </c>
      <c r="M2554" s="25">
        <f t="shared" ca="1" si="275"/>
        <v>0</v>
      </c>
      <c r="N2554" s="25">
        <f t="shared" ca="1" si="276"/>
        <v>0</v>
      </c>
      <c r="O2554" s="15" t="e">
        <f t="shared" ca="1" si="277"/>
        <v>#DIV/0!</v>
      </c>
      <c r="P2554" s="15" t="e">
        <f t="shared" ca="1" si="278"/>
        <v>#DIV/0!</v>
      </c>
    </row>
    <row r="2555" spans="1:16" x14ac:dyDescent="0.25">
      <c r="A2555" s="1">
        <f t="shared" si="279"/>
        <v>43207</v>
      </c>
      <c r="B2555" s="7">
        <f t="shared" si="274"/>
        <v>4</v>
      </c>
      <c r="C2555" s="4">
        <f>INDEX(Calendar!$E$3:$E$367,MATCH(LOLP!$A2555,Calendar!$B$3:$B$367,0))</f>
        <v>1</v>
      </c>
      <c r="D2555" s="2">
        <f t="shared" si="280"/>
        <v>8</v>
      </c>
      <c r="E2555" s="36">
        <v>24910</v>
      </c>
      <c r="F2555" s="7">
        <f>IFERROR(IF(INDEX('Temperature Data'!$AA$15:$AA$348,MATCH(LOLP!A2555,'Temperature Data'!$B$15:$B$348,0))&gt;IF(B2555=9,$G$2,LOLP!$F$2),1,0),0)</f>
        <v>0</v>
      </c>
      <c r="G2555" s="7">
        <f>SUMIFS(LOLP!$F$4:$F$8763,$C$4:$C$8763,$C2555,$B$4:$B$8763,$B2555,$D$4:$D$8763,$D2555)</f>
        <v>0</v>
      </c>
      <c r="H2555" s="7">
        <f>COUNTIFS(Calendar!$E$3:$E$367,LOLP!C2555,Calendar!$D$3:$D$367,LOLP!B2555)</f>
        <v>21</v>
      </c>
      <c r="I2555" s="7">
        <f ca="1">IF($F2555=1,OFFSET(start_norps,LOLP!$D2555+(1-$C2555)*24,LOLP!$B2555)*H2555/G2555,0)</f>
        <v>0</v>
      </c>
      <c r="J2555" s="7">
        <f ca="1">IF($F2555=1,OFFSET(start_33,LOLP!$D2555+(1-$C2555)*24,LOLP!$B2555)*H2555/G2555,0)</f>
        <v>0</v>
      </c>
      <c r="K2555" s="7">
        <f ca="1">IF($F2555,OFFSET(start_40,LOLP!$D2555+(1-$C2555)*24,LOLP!$B2555),0)</f>
        <v>0</v>
      </c>
      <c r="L2555" s="7">
        <f ca="1">IF($F2555,OFFSET(start_50,LOLP!$D2555+(1-$C2555)*24,LOLP!$B2555),0)</f>
        <v>0</v>
      </c>
      <c r="M2555" s="25">
        <f t="shared" ca="1" si="275"/>
        <v>0</v>
      </c>
      <c r="N2555" s="25">
        <f t="shared" ca="1" si="276"/>
        <v>0</v>
      </c>
      <c r="O2555" s="15" t="e">
        <f t="shared" ca="1" si="277"/>
        <v>#DIV/0!</v>
      </c>
      <c r="P2555" s="15" t="e">
        <f t="shared" ca="1" si="278"/>
        <v>#DIV/0!</v>
      </c>
    </row>
    <row r="2556" spans="1:16" x14ac:dyDescent="0.25">
      <c r="A2556" s="1">
        <f t="shared" si="279"/>
        <v>43207</v>
      </c>
      <c r="B2556" s="7">
        <f t="shared" si="274"/>
        <v>4</v>
      </c>
      <c r="C2556" s="4">
        <f>INDEX(Calendar!$E$3:$E$367,MATCH(LOLP!$A2556,Calendar!$B$3:$B$367,0))</f>
        <v>1</v>
      </c>
      <c r="D2556" s="2">
        <f t="shared" si="280"/>
        <v>9</v>
      </c>
      <c r="E2556" s="36">
        <v>24053</v>
      </c>
      <c r="F2556" s="7">
        <f>IFERROR(IF(INDEX('Temperature Data'!$AA$15:$AA$348,MATCH(LOLP!A2556,'Temperature Data'!$B$15:$B$348,0))&gt;IF(B2556=9,$G$2,LOLP!$F$2),1,0),0)</f>
        <v>0</v>
      </c>
      <c r="G2556" s="7">
        <f>SUMIFS(LOLP!$F$4:$F$8763,$C$4:$C$8763,$C2556,$B$4:$B$8763,$B2556,$D$4:$D$8763,$D2556)</f>
        <v>0</v>
      </c>
      <c r="H2556" s="7">
        <f>COUNTIFS(Calendar!$E$3:$E$367,LOLP!C2556,Calendar!$D$3:$D$367,LOLP!B2556)</f>
        <v>21</v>
      </c>
      <c r="I2556" s="7">
        <f ca="1">IF($F2556=1,OFFSET(start_norps,LOLP!$D2556+(1-$C2556)*24,LOLP!$B2556)*H2556/G2556,0)</f>
        <v>0</v>
      </c>
      <c r="J2556" s="7">
        <f ca="1">IF($F2556=1,OFFSET(start_33,LOLP!$D2556+(1-$C2556)*24,LOLP!$B2556)*H2556/G2556,0)</f>
        <v>0</v>
      </c>
      <c r="K2556" s="7">
        <f ca="1">IF($F2556,OFFSET(start_40,LOLP!$D2556+(1-$C2556)*24,LOLP!$B2556),0)</f>
        <v>0</v>
      </c>
      <c r="L2556" s="7">
        <f ca="1">IF($F2556,OFFSET(start_50,LOLP!$D2556+(1-$C2556)*24,LOLP!$B2556),0)</f>
        <v>0</v>
      </c>
      <c r="M2556" s="25">
        <f t="shared" ca="1" si="275"/>
        <v>0</v>
      </c>
      <c r="N2556" s="25">
        <f t="shared" ca="1" si="276"/>
        <v>0</v>
      </c>
      <c r="O2556" s="15" t="e">
        <f t="shared" ca="1" si="277"/>
        <v>#DIV/0!</v>
      </c>
      <c r="P2556" s="15" t="e">
        <f t="shared" ca="1" si="278"/>
        <v>#DIV/0!</v>
      </c>
    </row>
    <row r="2557" spans="1:16" x14ac:dyDescent="0.25">
      <c r="A2557" s="1">
        <f t="shared" si="279"/>
        <v>43207</v>
      </c>
      <c r="B2557" s="7">
        <f t="shared" si="274"/>
        <v>4</v>
      </c>
      <c r="C2557" s="4">
        <f>INDEX(Calendar!$E$3:$E$367,MATCH(LOLP!$A2557,Calendar!$B$3:$B$367,0))</f>
        <v>1</v>
      </c>
      <c r="D2557" s="2">
        <f t="shared" si="280"/>
        <v>10</v>
      </c>
      <c r="E2557" s="36">
        <v>23355</v>
      </c>
      <c r="F2557" s="7">
        <f>IFERROR(IF(INDEX('Temperature Data'!$AA$15:$AA$348,MATCH(LOLP!A2557,'Temperature Data'!$B$15:$B$348,0))&gt;IF(B2557=9,$G$2,LOLP!$F$2),1,0),0)</f>
        <v>0</v>
      </c>
      <c r="G2557" s="7">
        <f>SUMIFS(LOLP!$F$4:$F$8763,$C$4:$C$8763,$C2557,$B$4:$B$8763,$B2557,$D$4:$D$8763,$D2557)</f>
        <v>0</v>
      </c>
      <c r="H2557" s="7">
        <f>COUNTIFS(Calendar!$E$3:$E$367,LOLP!C2557,Calendar!$D$3:$D$367,LOLP!B2557)</f>
        <v>21</v>
      </c>
      <c r="I2557" s="7">
        <f ca="1">IF($F2557=1,OFFSET(start_norps,LOLP!$D2557+(1-$C2557)*24,LOLP!$B2557)*H2557/G2557,0)</f>
        <v>0</v>
      </c>
      <c r="J2557" s="7">
        <f ca="1">IF($F2557=1,OFFSET(start_33,LOLP!$D2557+(1-$C2557)*24,LOLP!$B2557)*H2557/G2557,0)</f>
        <v>0</v>
      </c>
      <c r="K2557" s="7">
        <f ca="1">IF($F2557,OFFSET(start_40,LOLP!$D2557+(1-$C2557)*24,LOLP!$B2557),0)</f>
        <v>0</v>
      </c>
      <c r="L2557" s="7">
        <f ca="1">IF($F2557,OFFSET(start_50,LOLP!$D2557+(1-$C2557)*24,LOLP!$B2557),0)</f>
        <v>0</v>
      </c>
      <c r="M2557" s="25">
        <f t="shared" ca="1" si="275"/>
        <v>0</v>
      </c>
      <c r="N2557" s="25">
        <f t="shared" ca="1" si="276"/>
        <v>0</v>
      </c>
      <c r="O2557" s="15" t="e">
        <f t="shared" ca="1" si="277"/>
        <v>#DIV/0!</v>
      </c>
      <c r="P2557" s="15" t="e">
        <f t="shared" ca="1" si="278"/>
        <v>#DIV/0!</v>
      </c>
    </row>
    <row r="2558" spans="1:16" x14ac:dyDescent="0.25">
      <c r="A2558" s="1">
        <f t="shared" si="279"/>
        <v>43207</v>
      </c>
      <c r="B2558" s="7">
        <f t="shared" si="274"/>
        <v>4</v>
      </c>
      <c r="C2558" s="4">
        <f>INDEX(Calendar!$E$3:$E$367,MATCH(LOLP!$A2558,Calendar!$B$3:$B$367,0))</f>
        <v>1</v>
      </c>
      <c r="D2558" s="2">
        <f t="shared" si="280"/>
        <v>11</v>
      </c>
      <c r="E2558" s="36">
        <v>22728</v>
      </c>
      <c r="F2558" s="7">
        <f>IFERROR(IF(INDEX('Temperature Data'!$AA$15:$AA$348,MATCH(LOLP!A2558,'Temperature Data'!$B$15:$B$348,0))&gt;IF(B2558=9,$G$2,LOLP!$F$2),1,0),0)</f>
        <v>0</v>
      </c>
      <c r="G2558" s="7">
        <f>SUMIFS(LOLP!$F$4:$F$8763,$C$4:$C$8763,$C2558,$B$4:$B$8763,$B2558,$D$4:$D$8763,$D2558)</f>
        <v>0</v>
      </c>
      <c r="H2558" s="7">
        <f>COUNTIFS(Calendar!$E$3:$E$367,LOLP!C2558,Calendar!$D$3:$D$367,LOLP!B2558)</f>
        <v>21</v>
      </c>
      <c r="I2558" s="7">
        <f ca="1">IF($F2558=1,OFFSET(start_norps,LOLP!$D2558+(1-$C2558)*24,LOLP!$B2558)*H2558/G2558,0)</f>
        <v>0</v>
      </c>
      <c r="J2558" s="7">
        <f ca="1">IF($F2558=1,OFFSET(start_33,LOLP!$D2558+(1-$C2558)*24,LOLP!$B2558)*H2558/G2558,0)</f>
        <v>0</v>
      </c>
      <c r="K2558" s="7">
        <f ca="1">IF($F2558,OFFSET(start_40,LOLP!$D2558+(1-$C2558)*24,LOLP!$B2558),0)</f>
        <v>0</v>
      </c>
      <c r="L2558" s="7">
        <f ca="1">IF($F2558,OFFSET(start_50,LOLP!$D2558+(1-$C2558)*24,LOLP!$B2558),0)</f>
        <v>0</v>
      </c>
      <c r="M2558" s="25">
        <f t="shared" ca="1" si="275"/>
        <v>0</v>
      </c>
      <c r="N2558" s="25">
        <f t="shared" ca="1" si="276"/>
        <v>0</v>
      </c>
      <c r="O2558" s="15" t="e">
        <f t="shared" ca="1" si="277"/>
        <v>#DIV/0!</v>
      </c>
      <c r="P2558" s="15" t="e">
        <f t="shared" ca="1" si="278"/>
        <v>#DIV/0!</v>
      </c>
    </row>
    <row r="2559" spans="1:16" x14ac:dyDescent="0.25">
      <c r="A2559" s="1">
        <f t="shared" si="279"/>
        <v>43207</v>
      </c>
      <c r="B2559" s="7">
        <f t="shared" si="274"/>
        <v>4</v>
      </c>
      <c r="C2559" s="4">
        <f>INDEX(Calendar!$E$3:$E$367,MATCH(LOLP!$A2559,Calendar!$B$3:$B$367,0))</f>
        <v>1</v>
      </c>
      <c r="D2559" s="2">
        <f t="shared" si="280"/>
        <v>12</v>
      </c>
      <c r="E2559" s="36">
        <v>22216</v>
      </c>
      <c r="F2559" s="7">
        <f>IFERROR(IF(INDEX('Temperature Data'!$AA$15:$AA$348,MATCH(LOLP!A2559,'Temperature Data'!$B$15:$B$348,0))&gt;IF(B2559=9,$G$2,LOLP!$F$2),1,0),0)</f>
        <v>0</v>
      </c>
      <c r="G2559" s="7">
        <f>SUMIFS(LOLP!$F$4:$F$8763,$C$4:$C$8763,$C2559,$B$4:$B$8763,$B2559,$D$4:$D$8763,$D2559)</f>
        <v>0</v>
      </c>
      <c r="H2559" s="7">
        <f>COUNTIFS(Calendar!$E$3:$E$367,LOLP!C2559,Calendar!$D$3:$D$367,LOLP!B2559)</f>
        <v>21</v>
      </c>
      <c r="I2559" s="7">
        <f ca="1">IF($F2559=1,OFFSET(start_norps,LOLP!$D2559+(1-$C2559)*24,LOLP!$B2559)*H2559/G2559,0)</f>
        <v>0</v>
      </c>
      <c r="J2559" s="7">
        <f ca="1">IF($F2559=1,OFFSET(start_33,LOLP!$D2559+(1-$C2559)*24,LOLP!$B2559)*H2559/G2559,0)</f>
        <v>0</v>
      </c>
      <c r="K2559" s="7">
        <f ca="1">IF($F2559,OFFSET(start_40,LOLP!$D2559+(1-$C2559)*24,LOLP!$B2559),0)</f>
        <v>0</v>
      </c>
      <c r="L2559" s="7">
        <f ca="1">IF($F2559,OFFSET(start_50,LOLP!$D2559+(1-$C2559)*24,LOLP!$B2559),0)</f>
        <v>0</v>
      </c>
      <c r="M2559" s="25">
        <f t="shared" ca="1" si="275"/>
        <v>0</v>
      </c>
      <c r="N2559" s="25">
        <f t="shared" ca="1" si="276"/>
        <v>0</v>
      </c>
      <c r="O2559" s="15" t="e">
        <f t="shared" ca="1" si="277"/>
        <v>#DIV/0!</v>
      </c>
      <c r="P2559" s="15" t="e">
        <f t="shared" ca="1" si="278"/>
        <v>#DIV/0!</v>
      </c>
    </row>
    <row r="2560" spans="1:16" x14ac:dyDescent="0.25">
      <c r="A2560" s="1">
        <f t="shared" si="279"/>
        <v>43207</v>
      </c>
      <c r="B2560" s="7">
        <f t="shared" si="274"/>
        <v>4</v>
      </c>
      <c r="C2560" s="4">
        <f>INDEX(Calendar!$E$3:$E$367,MATCH(LOLP!$A2560,Calendar!$B$3:$B$367,0))</f>
        <v>1</v>
      </c>
      <c r="D2560" s="2">
        <f t="shared" si="280"/>
        <v>13</v>
      </c>
      <c r="E2560" s="36">
        <v>21769</v>
      </c>
      <c r="F2560" s="7">
        <f>IFERROR(IF(INDEX('Temperature Data'!$AA$15:$AA$348,MATCH(LOLP!A2560,'Temperature Data'!$B$15:$B$348,0))&gt;IF(B2560=9,$G$2,LOLP!$F$2),1,0),0)</f>
        <v>0</v>
      </c>
      <c r="G2560" s="7">
        <f>SUMIFS(LOLP!$F$4:$F$8763,$C$4:$C$8763,$C2560,$B$4:$B$8763,$B2560,$D$4:$D$8763,$D2560)</f>
        <v>0</v>
      </c>
      <c r="H2560" s="7">
        <f>COUNTIFS(Calendar!$E$3:$E$367,LOLP!C2560,Calendar!$D$3:$D$367,LOLP!B2560)</f>
        <v>21</v>
      </c>
      <c r="I2560" s="7">
        <f ca="1">IF($F2560=1,OFFSET(start_norps,LOLP!$D2560+(1-$C2560)*24,LOLP!$B2560)*H2560/G2560,0)</f>
        <v>0</v>
      </c>
      <c r="J2560" s="7">
        <f ca="1">IF($F2560=1,OFFSET(start_33,LOLP!$D2560+(1-$C2560)*24,LOLP!$B2560)*H2560/G2560,0)</f>
        <v>0</v>
      </c>
      <c r="K2560" s="7">
        <f ca="1">IF($F2560,OFFSET(start_40,LOLP!$D2560+(1-$C2560)*24,LOLP!$B2560),0)</f>
        <v>0</v>
      </c>
      <c r="L2560" s="7">
        <f ca="1">IF($F2560,OFFSET(start_50,LOLP!$D2560+(1-$C2560)*24,LOLP!$B2560),0)</f>
        <v>0</v>
      </c>
      <c r="M2560" s="25">
        <f t="shared" ca="1" si="275"/>
        <v>0</v>
      </c>
      <c r="N2560" s="25">
        <f t="shared" ca="1" si="276"/>
        <v>0</v>
      </c>
      <c r="O2560" s="15" t="e">
        <f t="shared" ca="1" si="277"/>
        <v>#DIV/0!</v>
      </c>
      <c r="P2560" s="15" t="e">
        <f t="shared" ca="1" si="278"/>
        <v>#DIV/0!</v>
      </c>
    </row>
    <row r="2561" spans="1:16" x14ac:dyDescent="0.25">
      <c r="A2561" s="1">
        <f t="shared" si="279"/>
        <v>43207</v>
      </c>
      <c r="B2561" s="7">
        <f t="shared" si="274"/>
        <v>4</v>
      </c>
      <c r="C2561" s="4">
        <f>INDEX(Calendar!$E$3:$E$367,MATCH(LOLP!$A2561,Calendar!$B$3:$B$367,0))</f>
        <v>1</v>
      </c>
      <c r="D2561" s="2">
        <f t="shared" si="280"/>
        <v>14</v>
      </c>
      <c r="E2561" s="36">
        <v>21775</v>
      </c>
      <c r="F2561" s="7">
        <f>IFERROR(IF(INDEX('Temperature Data'!$AA$15:$AA$348,MATCH(LOLP!A2561,'Temperature Data'!$B$15:$B$348,0))&gt;IF(B2561=9,$G$2,LOLP!$F$2),1,0),0)</f>
        <v>0</v>
      </c>
      <c r="G2561" s="7">
        <f>SUMIFS(LOLP!$F$4:$F$8763,$C$4:$C$8763,$C2561,$B$4:$B$8763,$B2561,$D$4:$D$8763,$D2561)</f>
        <v>0</v>
      </c>
      <c r="H2561" s="7">
        <f>COUNTIFS(Calendar!$E$3:$E$367,LOLP!C2561,Calendar!$D$3:$D$367,LOLP!B2561)</f>
        <v>21</v>
      </c>
      <c r="I2561" s="7">
        <f ca="1">IF($F2561=1,OFFSET(start_norps,LOLP!$D2561+(1-$C2561)*24,LOLP!$B2561)*H2561/G2561,0)</f>
        <v>0</v>
      </c>
      <c r="J2561" s="7">
        <f ca="1">IF($F2561=1,OFFSET(start_33,LOLP!$D2561+(1-$C2561)*24,LOLP!$B2561)*H2561/G2561,0)</f>
        <v>0</v>
      </c>
      <c r="K2561" s="7">
        <f ca="1">IF($F2561,OFFSET(start_40,LOLP!$D2561+(1-$C2561)*24,LOLP!$B2561),0)</f>
        <v>0</v>
      </c>
      <c r="L2561" s="7">
        <f ca="1">IF($F2561,OFFSET(start_50,LOLP!$D2561+(1-$C2561)*24,LOLP!$B2561),0)</f>
        <v>0</v>
      </c>
      <c r="M2561" s="25">
        <f t="shared" ca="1" si="275"/>
        <v>0</v>
      </c>
      <c r="N2561" s="25">
        <f t="shared" ca="1" si="276"/>
        <v>0</v>
      </c>
      <c r="O2561" s="15" t="e">
        <f t="shared" ca="1" si="277"/>
        <v>#DIV/0!</v>
      </c>
      <c r="P2561" s="15" t="e">
        <f t="shared" ca="1" si="278"/>
        <v>#DIV/0!</v>
      </c>
    </row>
    <row r="2562" spans="1:16" x14ac:dyDescent="0.25">
      <c r="A2562" s="1">
        <f t="shared" si="279"/>
        <v>43207</v>
      </c>
      <c r="B2562" s="7">
        <f t="shared" si="274"/>
        <v>4</v>
      </c>
      <c r="C2562" s="4">
        <f>INDEX(Calendar!$E$3:$E$367,MATCH(LOLP!$A2562,Calendar!$B$3:$B$367,0))</f>
        <v>1</v>
      </c>
      <c r="D2562" s="2">
        <f t="shared" si="280"/>
        <v>15</v>
      </c>
      <c r="E2562" s="36">
        <v>21845</v>
      </c>
      <c r="F2562" s="7">
        <f>IFERROR(IF(INDEX('Temperature Data'!$AA$15:$AA$348,MATCH(LOLP!A2562,'Temperature Data'!$B$15:$B$348,0))&gt;IF(B2562=9,$G$2,LOLP!$F$2),1,0),0)</f>
        <v>0</v>
      </c>
      <c r="G2562" s="7">
        <f>SUMIFS(LOLP!$F$4:$F$8763,$C$4:$C$8763,$C2562,$B$4:$B$8763,$B2562,$D$4:$D$8763,$D2562)</f>
        <v>0</v>
      </c>
      <c r="H2562" s="7">
        <f>COUNTIFS(Calendar!$E$3:$E$367,LOLP!C2562,Calendar!$D$3:$D$367,LOLP!B2562)</f>
        <v>21</v>
      </c>
      <c r="I2562" s="7">
        <f ca="1">IF($F2562=1,OFFSET(start_norps,LOLP!$D2562+(1-$C2562)*24,LOLP!$B2562)*H2562/G2562,0)</f>
        <v>0</v>
      </c>
      <c r="J2562" s="7">
        <f ca="1">IF($F2562=1,OFFSET(start_33,LOLP!$D2562+(1-$C2562)*24,LOLP!$B2562)*H2562/G2562,0)</f>
        <v>0</v>
      </c>
      <c r="K2562" s="7">
        <f ca="1">IF($F2562,OFFSET(start_40,LOLP!$D2562+(1-$C2562)*24,LOLP!$B2562),0)</f>
        <v>0</v>
      </c>
      <c r="L2562" s="7">
        <f ca="1">IF($F2562,OFFSET(start_50,LOLP!$D2562+(1-$C2562)*24,LOLP!$B2562),0)</f>
        <v>0</v>
      </c>
      <c r="M2562" s="25">
        <f t="shared" ca="1" si="275"/>
        <v>0</v>
      </c>
      <c r="N2562" s="25">
        <f t="shared" ca="1" si="276"/>
        <v>0</v>
      </c>
      <c r="O2562" s="15" t="e">
        <f t="shared" ca="1" si="277"/>
        <v>#DIV/0!</v>
      </c>
      <c r="P2562" s="15" t="e">
        <f t="shared" ca="1" si="278"/>
        <v>#DIV/0!</v>
      </c>
    </row>
    <row r="2563" spans="1:16" x14ac:dyDescent="0.25">
      <c r="A2563" s="1">
        <f t="shared" si="279"/>
        <v>43207</v>
      </c>
      <c r="B2563" s="7">
        <f t="shared" si="274"/>
        <v>4</v>
      </c>
      <c r="C2563" s="4">
        <f>INDEX(Calendar!$E$3:$E$367,MATCH(LOLP!$A2563,Calendar!$B$3:$B$367,0))</f>
        <v>1</v>
      </c>
      <c r="D2563" s="2">
        <f t="shared" si="280"/>
        <v>16</v>
      </c>
      <c r="E2563" s="36">
        <v>22125</v>
      </c>
      <c r="F2563" s="7">
        <f>IFERROR(IF(INDEX('Temperature Data'!$AA$15:$AA$348,MATCH(LOLP!A2563,'Temperature Data'!$B$15:$B$348,0))&gt;IF(B2563=9,$G$2,LOLP!$F$2),1,0),0)</f>
        <v>0</v>
      </c>
      <c r="G2563" s="7">
        <f>SUMIFS(LOLP!$F$4:$F$8763,$C$4:$C$8763,$C2563,$B$4:$B$8763,$B2563,$D$4:$D$8763,$D2563)</f>
        <v>0</v>
      </c>
      <c r="H2563" s="7">
        <f>COUNTIFS(Calendar!$E$3:$E$367,LOLP!C2563,Calendar!$D$3:$D$367,LOLP!B2563)</f>
        <v>21</v>
      </c>
      <c r="I2563" s="7">
        <f ca="1">IF($F2563=1,OFFSET(start_norps,LOLP!$D2563+(1-$C2563)*24,LOLP!$B2563)*H2563/G2563,0)</f>
        <v>0</v>
      </c>
      <c r="J2563" s="7">
        <f ca="1">IF($F2563=1,OFFSET(start_33,LOLP!$D2563+(1-$C2563)*24,LOLP!$B2563)*H2563/G2563,0)</f>
        <v>0</v>
      </c>
      <c r="K2563" s="7">
        <f ca="1">IF($F2563,OFFSET(start_40,LOLP!$D2563+(1-$C2563)*24,LOLP!$B2563),0)</f>
        <v>0</v>
      </c>
      <c r="L2563" s="7">
        <f ca="1">IF($F2563,OFFSET(start_50,LOLP!$D2563+(1-$C2563)*24,LOLP!$B2563),0)</f>
        <v>0</v>
      </c>
      <c r="M2563" s="25">
        <f t="shared" ca="1" si="275"/>
        <v>0</v>
      </c>
      <c r="N2563" s="25">
        <f t="shared" ca="1" si="276"/>
        <v>0</v>
      </c>
      <c r="O2563" s="15" t="e">
        <f t="shared" ca="1" si="277"/>
        <v>#DIV/0!</v>
      </c>
      <c r="P2563" s="15" t="e">
        <f t="shared" ca="1" si="278"/>
        <v>#DIV/0!</v>
      </c>
    </row>
    <row r="2564" spans="1:16" x14ac:dyDescent="0.25">
      <c r="A2564" s="1">
        <f t="shared" si="279"/>
        <v>43207</v>
      </c>
      <c r="B2564" s="7">
        <f t="shared" si="274"/>
        <v>4</v>
      </c>
      <c r="C2564" s="4">
        <f>INDEX(Calendar!$E$3:$E$367,MATCH(LOLP!$A2564,Calendar!$B$3:$B$367,0))</f>
        <v>1</v>
      </c>
      <c r="D2564" s="2">
        <f t="shared" si="280"/>
        <v>17</v>
      </c>
      <c r="E2564" s="36">
        <v>22773</v>
      </c>
      <c r="F2564" s="7">
        <f>IFERROR(IF(INDEX('Temperature Data'!$AA$15:$AA$348,MATCH(LOLP!A2564,'Temperature Data'!$B$15:$B$348,0))&gt;IF(B2564=9,$G$2,LOLP!$F$2),1,0),0)</f>
        <v>0</v>
      </c>
      <c r="G2564" s="7">
        <f>SUMIFS(LOLP!$F$4:$F$8763,$C$4:$C$8763,$C2564,$B$4:$B$8763,$B2564,$D$4:$D$8763,$D2564)</f>
        <v>0</v>
      </c>
      <c r="H2564" s="7">
        <f>COUNTIFS(Calendar!$E$3:$E$367,LOLP!C2564,Calendar!$D$3:$D$367,LOLP!B2564)</f>
        <v>21</v>
      </c>
      <c r="I2564" s="7">
        <f ca="1">IF($F2564=1,OFFSET(start_norps,LOLP!$D2564+(1-$C2564)*24,LOLP!$B2564)*H2564/G2564,0)</f>
        <v>0</v>
      </c>
      <c r="J2564" s="7">
        <f ca="1">IF($F2564=1,OFFSET(start_33,LOLP!$D2564+(1-$C2564)*24,LOLP!$B2564)*H2564/G2564,0)</f>
        <v>0</v>
      </c>
      <c r="K2564" s="7">
        <f ca="1">IF($F2564,OFFSET(start_40,LOLP!$D2564+(1-$C2564)*24,LOLP!$B2564),0)</f>
        <v>0</v>
      </c>
      <c r="L2564" s="7">
        <f ca="1">IF($F2564,OFFSET(start_50,LOLP!$D2564+(1-$C2564)*24,LOLP!$B2564),0)</f>
        <v>0</v>
      </c>
      <c r="M2564" s="25">
        <f t="shared" ca="1" si="275"/>
        <v>0</v>
      </c>
      <c r="N2564" s="25">
        <f t="shared" ca="1" si="276"/>
        <v>0</v>
      </c>
      <c r="O2564" s="15" t="e">
        <f t="shared" ca="1" si="277"/>
        <v>#DIV/0!</v>
      </c>
      <c r="P2564" s="15" t="e">
        <f t="shared" ca="1" si="278"/>
        <v>#DIV/0!</v>
      </c>
    </row>
    <row r="2565" spans="1:16" x14ac:dyDescent="0.25">
      <c r="A2565" s="1">
        <f t="shared" si="279"/>
        <v>43207</v>
      </c>
      <c r="B2565" s="7">
        <f t="shared" ref="B2565:B2628" si="281">MONTH(A2565)</f>
        <v>4</v>
      </c>
      <c r="C2565" s="4">
        <f>INDEX(Calendar!$E$3:$E$367,MATCH(LOLP!$A2565,Calendar!$B$3:$B$367,0))</f>
        <v>1</v>
      </c>
      <c r="D2565" s="2">
        <f t="shared" si="280"/>
        <v>18</v>
      </c>
      <c r="E2565" s="36">
        <v>23605</v>
      </c>
      <c r="F2565" s="7">
        <f>IFERROR(IF(INDEX('Temperature Data'!$AA$15:$AA$348,MATCH(LOLP!A2565,'Temperature Data'!$B$15:$B$348,0))&gt;IF(B2565=9,$G$2,LOLP!$F$2),1,0),0)</f>
        <v>0</v>
      </c>
      <c r="G2565" s="7">
        <f>SUMIFS(LOLP!$F$4:$F$8763,$C$4:$C$8763,$C2565,$B$4:$B$8763,$B2565,$D$4:$D$8763,$D2565)</f>
        <v>0</v>
      </c>
      <c r="H2565" s="7">
        <f>COUNTIFS(Calendar!$E$3:$E$367,LOLP!C2565,Calendar!$D$3:$D$367,LOLP!B2565)</f>
        <v>21</v>
      </c>
      <c r="I2565" s="7">
        <f ca="1">IF($F2565=1,OFFSET(start_norps,LOLP!$D2565+(1-$C2565)*24,LOLP!$B2565)*H2565/G2565,0)</f>
        <v>0</v>
      </c>
      <c r="J2565" s="7">
        <f ca="1">IF($F2565=1,OFFSET(start_33,LOLP!$D2565+(1-$C2565)*24,LOLP!$B2565)*H2565/G2565,0)</f>
        <v>0</v>
      </c>
      <c r="K2565" s="7">
        <f ca="1">IF($F2565,OFFSET(start_40,LOLP!$D2565+(1-$C2565)*24,LOLP!$B2565),0)</f>
        <v>0</v>
      </c>
      <c r="L2565" s="7">
        <f ca="1">IF($F2565,OFFSET(start_50,LOLP!$D2565+(1-$C2565)*24,LOLP!$B2565),0)</f>
        <v>0</v>
      </c>
      <c r="M2565" s="25">
        <f t="shared" ref="M2565:M2628" ca="1" si="282">I2565/I$8764</f>
        <v>0</v>
      </c>
      <c r="N2565" s="25">
        <f t="shared" ref="N2565:N2628" ca="1" si="283">J2565/J$8764</f>
        <v>0</v>
      </c>
      <c r="O2565" s="15" t="e">
        <f t="shared" ref="O2565:O2628" ca="1" si="284">K2565/K$8764</f>
        <v>#DIV/0!</v>
      </c>
      <c r="P2565" s="15" t="e">
        <f t="shared" ref="P2565:P2628" ca="1" si="285">L2565/L$8764</f>
        <v>#DIV/0!</v>
      </c>
    </row>
    <row r="2566" spans="1:16" x14ac:dyDescent="0.25">
      <c r="A2566" s="1">
        <f t="shared" si="279"/>
        <v>43207</v>
      </c>
      <c r="B2566" s="7">
        <f t="shared" si="281"/>
        <v>4</v>
      </c>
      <c r="C2566" s="4">
        <f>INDEX(Calendar!$E$3:$E$367,MATCH(LOLP!$A2566,Calendar!$B$3:$B$367,0))</f>
        <v>1</v>
      </c>
      <c r="D2566" s="2">
        <f t="shared" si="280"/>
        <v>19</v>
      </c>
      <c r="E2566" s="36">
        <v>24787</v>
      </c>
      <c r="F2566" s="7">
        <f>IFERROR(IF(INDEX('Temperature Data'!$AA$15:$AA$348,MATCH(LOLP!A2566,'Temperature Data'!$B$15:$B$348,0))&gt;IF(B2566=9,$G$2,LOLP!$F$2),1,0),0)</f>
        <v>0</v>
      </c>
      <c r="G2566" s="7">
        <f>SUMIFS(LOLP!$F$4:$F$8763,$C$4:$C$8763,$C2566,$B$4:$B$8763,$B2566,$D$4:$D$8763,$D2566)</f>
        <v>0</v>
      </c>
      <c r="H2566" s="7">
        <f>COUNTIFS(Calendar!$E$3:$E$367,LOLP!C2566,Calendar!$D$3:$D$367,LOLP!B2566)</f>
        <v>21</v>
      </c>
      <c r="I2566" s="7">
        <f ca="1">IF($F2566=1,OFFSET(start_norps,LOLP!$D2566+(1-$C2566)*24,LOLP!$B2566)*H2566/G2566,0)</f>
        <v>0</v>
      </c>
      <c r="J2566" s="7">
        <f ca="1">IF($F2566=1,OFFSET(start_33,LOLP!$D2566+(1-$C2566)*24,LOLP!$B2566)*H2566/G2566,0)</f>
        <v>0</v>
      </c>
      <c r="K2566" s="7">
        <f ca="1">IF($F2566,OFFSET(start_40,LOLP!$D2566+(1-$C2566)*24,LOLP!$B2566),0)</f>
        <v>0</v>
      </c>
      <c r="L2566" s="7">
        <f ca="1">IF($F2566,OFFSET(start_50,LOLP!$D2566+(1-$C2566)*24,LOLP!$B2566),0)</f>
        <v>0</v>
      </c>
      <c r="M2566" s="25">
        <f t="shared" ca="1" si="282"/>
        <v>0</v>
      </c>
      <c r="N2566" s="25">
        <f t="shared" ca="1" si="283"/>
        <v>0</v>
      </c>
      <c r="O2566" s="15" t="e">
        <f t="shared" ca="1" si="284"/>
        <v>#DIV/0!</v>
      </c>
      <c r="P2566" s="15" t="e">
        <f t="shared" ca="1" si="285"/>
        <v>#DIV/0!</v>
      </c>
    </row>
    <row r="2567" spans="1:16" x14ac:dyDescent="0.25">
      <c r="A2567" s="1">
        <f t="shared" si="279"/>
        <v>43207</v>
      </c>
      <c r="B2567" s="7">
        <f t="shared" si="281"/>
        <v>4</v>
      </c>
      <c r="C2567" s="4">
        <f>INDEX(Calendar!$E$3:$E$367,MATCH(LOLP!$A2567,Calendar!$B$3:$B$367,0))</f>
        <v>1</v>
      </c>
      <c r="D2567" s="2">
        <f t="shared" si="280"/>
        <v>20</v>
      </c>
      <c r="E2567" s="36">
        <v>26430</v>
      </c>
      <c r="F2567" s="7">
        <f>IFERROR(IF(INDEX('Temperature Data'!$AA$15:$AA$348,MATCH(LOLP!A2567,'Temperature Data'!$B$15:$B$348,0))&gt;IF(B2567=9,$G$2,LOLP!$F$2),1,0),0)</f>
        <v>0</v>
      </c>
      <c r="G2567" s="7">
        <f>SUMIFS(LOLP!$F$4:$F$8763,$C$4:$C$8763,$C2567,$B$4:$B$8763,$B2567,$D$4:$D$8763,$D2567)</f>
        <v>0</v>
      </c>
      <c r="H2567" s="7">
        <f>COUNTIFS(Calendar!$E$3:$E$367,LOLP!C2567,Calendar!$D$3:$D$367,LOLP!B2567)</f>
        <v>21</v>
      </c>
      <c r="I2567" s="7">
        <f ca="1">IF($F2567=1,OFFSET(start_norps,LOLP!$D2567+(1-$C2567)*24,LOLP!$B2567)*H2567/G2567,0)</f>
        <v>0</v>
      </c>
      <c r="J2567" s="7">
        <f ca="1">IF($F2567=1,OFFSET(start_33,LOLP!$D2567+(1-$C2567)*24,LOLP!$B2567)*H2567/G2567,0)</f>
        <v>0</v>
      </c>
      <c r="K2567" s="7">
        <f ca="1">IF($F2567,OFFSET(start_40,LOLP!$D2567+(1-$C2567)*24,LOLP!$B2567),0)</f>
        <v>0</v>
      </c>
      <c r="L2567" s="7">
        <f ca="1">IF($F2567,OFFSET(start_50,LOLP!$D2567+(1-$C2567)*24,LOLP!$B2567),0)</f>
        <v>0</v>
      </c>
      <c r="M2567" s="25">
        <f t="shared" ca="1" si="282"/>
        <v>0</v>
      </c>
      <c r="N2567" s="25">
        <f t="shared" ca="1" si="283"/>
        <v>0</v>
      </c>
      <c r="O2567" s="15" t="e">
        <f t="shared" ca="1" si="284"/>
        <v>#DIV/0!</v>
      </c>
      <c r="P2567" s="15" t="e">
        <f t="shared" ca="1" si="285"/>
        <v>#DIV/0!</v>
      </c>
    </row>
    <row r="2568" spans="1:16" x14ac:dyDescent="0.25">
      <c r="A2568" s="1">
        <f t="shared" si="279"/>
        <v>43207</v>
      </c>
      <c r="B2568" s="7">
        <f t="shared" si="281"/>
        <v>4</v>
      </c>
      <c r="C2568" s="4">
        <f>INDEX(Calendar!$E$3:$E$367,MATCH(LOLP!$A2568,Calendar!$B$3:$B$367,0))</f>
        <v>1</v>
      </c>
      <c r="D2568" s="2">
        <f t="shared" si="280"/>
        <v>21</v>
      </c>
      <c r="E2568" s="36">
        <v>27231</v>
      </c>
      <c r="F2568" s="7">
        <f>IFERROR(IF(INDEX('Temperature Data'!$AA$15:$AA$348,MATCH(LOLP!A2568,'Temperature Data'!$B$15:$B$348,0))&gt;IF(B2568=9,$G$2,LOLP!$F$2),1,0),0)</f>
        <v>0</v>
      </c>
      <c r="G2568" s="7">
        <f>SUMIFS(LOLP!$F$4:$F$8763,$C$4:$C$8763,$C2568,$B$4:$B$8763,$B2568,$D$4:$D$8763,$D2568)</f>
        <v>0</v>
      </c>
      <c r="H2568" s="7">
        <f>COUNTIFS(Calendar!$E$3:$E$367,LOLP!C2568,Calendar!$D$3:$D$367,LOLP!B2568)</f>
        <v>21</v>
      </c>
      <c r="I2568" s="7">
        <f ca="1">IF($F2568=1,OFFSET(start_norps,LOLP!$D2568+(1-$C2568)*24,LOLP!$B2568)*H2568/G2568,0)</f>
        <v>0</v>
      </c>
      <c r="J2568" s="7">
        <f ca="1">IF($F2568=1,OFFSET(start_33,LOLP!$D2568+(1-$C2568)*24,LOLP!$B2568)*H2568/G2568,0)</f>
        <v>0</v>
      </c>
      <c r="K2568" s="7">
        <f ca="1">IF($F2568,OFFSET(start_40,LOLP!$D2568+(1-$C2568)*24,LOLP!$B2568),0)</f>
        <v>0</v>
      </c>
      <c r="L2568" s="7">
        <f ca="1">IF($F2568,OFFSET(start_50,LOLP!$D2568+(1-$C2568)*24,LOLP!$B2568),0)</f>
        <v>0</v>
      </c>
      <c r="M2568" s="25">
        <f t="shared" ca="1" si="282"/>
        <v>0</v>
      </c>
      <c r="N2568" s="25">
        <f t="shared" ca="1" si="283"/>
        <v>0</v>
      </c>
      <c r="O2568" s="15" t="e">
        <f t="shared" ca="1" si="284"/>
        <v>#DIV/0!</v>
      </c>
      <c r="P2568" s="15" t="e">
        <f t="shared" ca="1" si="285"/>
        <v>#DIV/0!</v>
      </c>
    </row>
    <row r="2569" spans="1:16" x14ac:dyDescent="0.25">
      <c r="A2569" s="1">
        <f t="shared" si="279"/>
        <v>43207</v>
      </c>
      <c r="B2569" s="7">
        <f t="shared" si="281"/>
        <v>4</v>
      </c>
      <c r="C2569" s="4">
        <f>INDEX(Calendar!$E$3:$E$367,MATCH(LOLP!$A2569,Calendar!$B$3:$B$367,0))</f>
        <v>1</v>
      </c>
      <c r="D2569" s="2">
        <f t="shared" si="280"/>
        <v>22</v>
      </c>
      <c r="E2569" s="36">
        <v>26141</v>
      </c>
      <c r="F2569" s="7">
        <f>IFERROR(IF(INDEX('Temperature Data'!$AA$15:$AA$348,MATCH(LOLP!A2569,'Temperature Data'!$B$15:$B$348,0))&gt;IF(B2569=9,$G$2,LOLP!$F$2),1,0),0)</f>
        <v>0</v>
      </c>
      <c r="G2569" s="7">
        <f>SUMIFS(LOLP!$F$4:$F$8763,$C$4:$C$8763,$C2569,$B$4:$B$8763,$B2569,$D$4:$D$8763,$D2569)</f>
        <v>0</v>
      </c>
      <c r="H2569" s="7">
        <f>COUNTIFS(Calendar!$E$3:$E$367,LOLP!C2569,Calendar!$D$3:$D$367,LOLP!B2569)</f>
        <v>21</v>
      </c>
      <c r="I2569" s="7">
        <f ca="1">IF($F2569=1,OFFSET(start_norps,LOLP!$D2569+(1-$C2569)*24,LOLP!$B2569)*H2569/G2569,0)</f>
        <v>0</v>
      </c>
      <c r="J2569" s="7">
        <f ca="1">IF($F2569=1,OFFSET(start_33,LOLP!$D2569+(1-$C2569)*24,LOLP!$B2569)*H2569/G2569,0)</f>
        <v>0</v>
      </c>
      <c r="K2569" s="7">
        <f ca="1">IF($F2569,OFFSET(start_40,LOLP!$D2569+(1-$C2569)*24,LOLP!$B2569),0)</f>
        <v>0</v>
      </c>
      <c r="L2569" s="7">
        <f ca="1">IF($F2569,OFFSET(start_50,LOLP!$D2569+(1-$C2569)*24,LOLP!$B2569),0)</f>
        <v>0</v>
      </c>
      <c r="M2569" s="25">
        <f t="shared" ca="1" si="282"/>
        <v>0</v>
      </c>
      <c r="N2569" s="25">
        <f t="shared" ca="1" si="283"/>
        <v>0</v>
      </c>
      <c r="O2569" s="15" t="e">
        <f t="shared" ca="1" si="284"/>
        <v>#DIV/0!</v>
      </c>
      <c r="P2569" s="15" t="e">
        <f t="shared" ca="1" si="285"/>
        <v>#DIV/0!</v>
      </c>
    </row>
    <row r="2570" spans="1:16" x14ac:dyDescent="0.25">
      <c r="A2570" s="1">
        <f t="shared" si="279"/>
        <v>43207</v>
      </c>
      <c r="B2570" s="7">
        <f t="shared" si="281"/>
        <v>4</v>
      </c>
      <c r="C2570" s="4">
        <f>INDEX(Calendar!$E$3:$E$367,MATCH(LOLP!$A2570,Calendar!$B$3:$B$367,0))</f>
        <v>1</v>
      </c>
      <c r="D2570" s="2">
        <f t="shared" si="280"/>
        <v>23</v>
      </c>
      <c r="E2570" s="36">
        <v>24115</v>
      </c>
      <c r="F2570" s="7">
        <f>IFERROR(IF(INDEX('Temperature Data'!$AA$15:$AA$348,MATCH(LOLP!A2570,'Temperature Data'!$B$15:$B$348,0))&gt;IF(B2570=9,$G$2,LOLP!$F$2),1,0),0)</f>
        <v>0</v>
      </c>
      <c r="G2570" s="7">
        <f>SUMIFS(LOLP!$F$4:$F$8763,$C$4:$C$8763,$C2570,$B$4:$B$8763,$B2570,$D$4:$D$8763,$D2570)</f>
        <v>0</v>
      </c>
      <c r="H2570" s="7">
        <f>COUNTIFS(Calendar!$E$3:$E$367,LOLP!C2570,Calendar!$D$3:$D$367,LOLP!B2570)</f>
        <v>21</v>
      </c>
      <c r="I2570" s="7">
        <f ca="1">IF($F2570=1,OFFSET(start_norps,LOLP!$D2570+(1-$C2570)*24,LOLP!$B2570)*H2570/G2570,0)</f>
        <v>0</v>
      </c>
      <c r="J2570" s="7">
        <f ca="1">IF($F2570=1,OFFSET(start_33,LOLP!$D2570+(1-$C2570)*24,LOLP!$B2570)*H2570/G2570,0)</f>
        <v>0</v>
      </c>
      <c r="K2570" s="7">
        <f ca="1">IF($F2570,OFFSET(start_40,LOLP!$D2570+(1-$C2570)*24,LOLP!$B2570),0)</f>
        <v>0</v>
      </c>
      <c r="L2570" s="7">
        <f ca="1">IF($F2570,OFFSET(start_50,LOLP!$D2570+(1-$C2570)*24,LOLP!$B2570),0)</f>
        <v>0</v>
      </c>
      <c r="M2570" s="25">
        <f t="shared" ca="1" si="282"/>
        <v>0</v>
      </c>
      <c r="N2570" s="25">
        <f t="shared" ca="1" si="283"/>
        <v>0</v>
      </c>
      <c r="O2570" s="15" t="e">
        <f t="shared" ca="1" si="284"/>
        <v>#DIV/0!</v>
      </c>
      <c r="P2570" s="15" t="e">
        <f t="shared" ca="1" si="285"/>
        <v>#DIV/0!</v>
      </c>
    </row>
    <row r="2571" spans="1:16" x14ac:dyDescent="0.25">
      <c r="A2571" s="1">
        <f t="shared" si="279"/>
        <v>43207</v>
      </c>
      <c r="B2571" s="7">
        <f t="shared" si="281"/>
        <v>4</v>
      </c>
      <c r="C2571" s="4">
        <f>INDEX(Calendar!$E$3:$E$367,MATCH(LOLP!$A2571,Calendar!$B$3:$B$367,0))</f>
        <v>1</v>
      </c>
      <c r="D2571" s="2">
        <f t="shared" si="280"/>
        <v>24</v>
      </c>
      <c r="E2571" s="36">
        <v>22451</v>
      </c>
      <c r="F2571" s="7">
        <f>IFERROR(IF(INDEX('Temperature Data'!$AA$15:$AA$348,MATCH(LOLP!A2571,'Temperature Data'!$B$15:$B$348,0))&gt;IF(B2571=9,$G$2,LOLP!$F$2),1,0),0)</f>
        <v>0</v>
      </c>
      <c r="G2571" s="7">
        <f>SUMIFS(LOLP!$F$4:$F$8763,$C$4:$C$8763,$C2571,$B$4:$B$8763,$B2571,$D$4:$D$8763,$D2571)</f>
        <v>0</v>
      </c>
      <c r="H2571" s="7">
        <f>COUNTIFS(Calendar!$E$3:$E$367,LOLP!C2571,Calendar!$D$3:$D$367,LOLP!B2571)</f>
        <v>21</v>
      </c>
      <c r="I2571" s="7">
        <f ca="1">IF($F2571=1,OFFSET(start_norps,LOLP!$D2571+(1-$C2571)*24,LOLP!$B2571)*H2571/G2571,0)</f>
        <v>0</v>
      </c>
      <c r="J2571" s="7">
        <f ca="1">IF($F2571=1,OFFSET(start_33,LOLP!$D2571+(1-$C2571)*24,LOLP!$B2571)*H2571/G2571,0)</f>
        <v>0</v>
      </c>
      <c r="K2571" s="7">
        <f ca="1">IF($F2571,OFFSET(start_40,LOLP!$D2571+(1-$C2571)*24,LOLP!$B2571),0)</f>
        <v>0</v>
      </c>
      <c r="L2571" s="7">
        <f ca="1">IF($F2571,OFFSET(start_50,LOLP!$D2571+(1-$C2571)*24,LOLP!$B2571),0)</f>
        <v>0</v>
      </c>
      <c r="M2571" s="25">
        <f t="shared" ca="1" si="282"/>
        <v>0</v>
      </c>
      <c r="N2571" s="25">
        <f t="shared" ca="1" si="283"/>
        <v>0</v>
      </c>
      <c r="O2571" s="15" t="e">
        <f t="shared" ca="1" si="284"/>
        <v>#DIV/0!</v>
      </c>
      <c r="P2571" s="15" t="e">
        <f t="shared" ca="1" si="285"/>
        <v>#DIV/0!</v>
      </c>
    </row>
    <row r="2572" spans="1:16" x14ac:dyDescent="0.25">
      <c r="A2572" s="1">
        <f t="shared" si="279"/>
        <v>43208</v>
      </c>
      <c r="B2572" s="7">
        <f t="shared" si="281"/>
        <v>4</v>
      </c>
      <c r="C2572" s="4">
        <f>INDEX(Calendar!$E$3:$E$367,MATCH(LOLP!$A2572,Calendar!$B$3:$B$367,0))</f>
        <v>1</v>
      </c>
      <c r="D2572" s="2">
        <f t="shared" si="280"/>
        <v>1</v>
      </c>
      <c r="E2572" s="36">
        <v>21358</v>
      </c>
      <c r="F2572" s="7">
        <f>IFERROR(IF(INDEX('Temperature Data'!$AA$15:$AA$348,MATCH(LOLP!A2572,'Temperature Data'!$B$15:$B$348,0))&gt;IF(B2572=9,$G$2,LOLP!$F$2),1,0),0)</f>
        <v>0</v>
      </c>
      <c r="G2572" s="7">
        <f>SUMIFS(LOLP!$F$4:$F$8763,$C$4:$C$8763,$C2572,$B$4:$B$8763,$B2572,$D$4:$D$8763,$D2572)</f>
        <v>0</v>
      </c>
      <c r="H2572" s="7">
        <f>COUNTIFS(Calendar!$E$3:$E$367,LOLP!C2572,Calendar!$D$3:$D$367,LOLP!B2572)</f>
        <v>21</v>
      </c>
      <c r="I2572" s="7">
        <f ca="1">IF($F2572=1,OFFSET(start_norps,LOLP!$D2572+(1-$C2572)*24,LOLP!$B2572)*H2572/G2572,0)</f>
        <v>0</v>
      </c>
      <c r="J2572" s="7">
        <f ca="1">IF($F2572=1,OFFSET(start_33,LOLP!$D2572+(1-$C2572)*24,LOLP!$B2572)*H2572/G2572,0)</f>
        <v>0</v>
      </c>
      <c r="K2572" s="7">
        <f ca="1">IF($F2572,OFFSET(start_40,LOLP!$D2572+(1-$C2572)*24,LOLP!$B2572),0)</f>
        <v>0</v>
      </c>
      <c r="L2572" s="7">
        <f ca="1">IF($F2572,OFFSET(start_50,LOLP!$D2572+(1-$C2572)*24,LOLP!$B2572),0)</f>
        <v>0</v>
      </c>
      <c r="M2572" s="25">
        <f t="shared" ca="1" si="282"/>
        <v>0</v>
      </c>
      <c r="N2572" s="25">
        <f t="shared" ca="1" si="283"/>
        <v>0</v>
      </c>
      <c r="O2572" s="15" t="e">
        <f t="shared" ca="1" si="284"/>
        <v>#DIV/0!</v>
      </c>
      <c r="P2572" s="15" t="e">
        <f t="shared" ca="1" si="285"/>
        <v>#DIV/0!</v>
      </c>
    </row>
    <row r="2573" spans="1:16" x14ac:dyDescent="0.25">
      <c r="A2573" s="1">
        <f t="shared" si="279"/>
        <v>43208</v>
      </c>
      <c r="B2573" s="7">
        <f t="shared" si="281"/>
        <v>4</v>
      </c>
      <c r="C2573" s="4">
        <f>INDEX(Calendar!$E$3:$E$367,MATCH(LOLP!$A2573,Calendar!$B$3:$B$367,0))</f>
        <v>1</v>
      </c>
      <c r="D2573" s="2">
        <f t="shared" si="280"/>
        <v>2</v>
      </c>
      <c r="E2573" s="36">
        <v>20584</v>
      </c>
      <c r="F2573" s="7">
        <f>IFERROR(IF(INDEX('Temperature Data'!$AA$15:$AA$348,MATCH(LOLP!A2573,'Temperature Data'!$B$15:$B$348,0))&gt;IF(B2573=9,$G$2,LOLP!$F$2),1,0),0)</f>
        <v>0</v>
      </c>
      <c r="G2573" s="7">
        <f>SUMIFS(LOLP!$F$4:$F$8763,$C$4:$C$8763,$C2573,$B$4:$B$8763,$B2573,$D$4:$D$8763,$D2573)</f>
        <v>0</v>
      </c>
      <c r="H2573" s="7">
        <f>COUNTIFS(Calendar!$E$3:$E$367,LOLP!C2573,Calendar!$D$3:$D$367,LOLP!B2573)</f>
        <v>21</v>
      </c>
      <c r="I2573" s="7">
        <f ca="1">IF($F2573=1,OFFSET(start_norps,LOLP!$D2573+(1-$C2573)*24,LOLP!$B2573)*H2573/G2573,0)</f>
        <v>0</v>
      </c>
      <c r="J2573" s="7">
        <f ca="1">IF($F2573=1,OFFSET(start_33,LOLP!$D2573+(1-$C2573)*24,LOLP!$B2573)*H2573/G2573,0)</f>
        <v>0</v>
      </c>
      <c r="K2573" s="7">
        <f ca="1">IF($F2573,OFFSET(start_40,LOLP!$D2573+(1-$C2573)*24,LOLP!$B2573),0)</f>
        <v>0</v>
      </c>
      <c r="L2573" s="7">
        <f ca="1">IF($F2573,OFFSET(start_50,LOLP!$D2573+(1-$C2573)*24,LOLP!$B2573),0)</f>
        <v>0</v>
      </c>
      <c r="M2573" s="25">
        <f t="shared" ca="1" si="282"/>
        <v>0</v>
      </c>
      <c r="N2573" s="25">
        <f t="shared" ca="1" si="283"/>
        <v>0</v>
      </c>
      <c r="O2573" s="15" t="e">
        <f t="shared" ca="1" si="284"/>
        <v>#DIV/0!</v>
      </c>
      <c r="P2573" s="15" t="e">
        <f t="shared" ca="1" si="285"/>
        <v>#DIV/0!</v>
      </c>
    </row>
    <row r="2574" spans="1:16" x14ac:dyDescent="0.25">
      <c r="A2574" s="1">
        <f t="shared" si="279"/>
        <v>43208</v>
      </c>
      <c r="B2574" s="7">
        <f t="shared" si="281"/>
        <v>4</v>
      </c>
      <c r="C2574" s="4">
        <f>INDEX(Calendar!$E$3:$E$367,MATCH(LOLP!$A2574,Calendar!$B$3:$B$367,0))</f>
        <v>1</v>
      </c>
      <c r="D2574" s="2">
        <f t="shared" si="280"/>
        <v>3</v>
      </c>
      <c r="E2574" s="36">
        <v>20126</v>
      </c>
      <c r="F2574" s="7">
        <f>IFERROR(IF(INDEX('Temperature Data'!$AA$15:$AA$348,MATCH(LOLP!A2574,'Temperature Data'!$B$15:$B$348,0))&gt;IF(B2574=9,$G$2,LOLP!$F$2),1,0),0)</f>
        <v>0</v>
      </c>
      <c r="G2574" s="7">
        <f>SUMIFS(LOLP!$F$4:$F$8763,$C$4:$C$8763,$C2574,$B$4:$B$8763,$B2574,$D$4:$D$8763,$D2574)</f>
        <v>0</v>
      </c>
      <c r="H2574" s="7">
        <f>COUNTIFS(Calendar!$E$3:$E$367,LOLP!C2574,Calendar!$D$3:$D$367,LOLP!B2574)</f>
        <v>21</v>
      </c>
      <c r="I2574" s="7">
        <f ca="1">IF($F2574=1,OFFSET(start_norps,LOLP!$D2574+(1-$C2574)*24,LOLP!$B2574)*H2574/G2574,0)</f>
        <v>0</v>
      </c>
      <c r="J2574" s="7">
        <f ca="1">IF($F2574=1,OFFSET(start_33,LOLP!$D2574+(1-$C2574)*24,LOLP!$B2574)*H2574/G2574,0)</f>
        <v>0</v>
      </c>
      <c r="K2574" s="7">
        <f ca="1">IF($F2574,OFFSET(start_40,LOLP!$D2574+(1-$C2574)*24,LOLP!$B2574),0)</f>
        <v>0</v>
      </c>
      <c r="L2574" s="7">
        <f ca="1">IF($F2574,OFFSET(start_50,LOLP!$D2574+(1-$C2574)*24,LOLP!$B2574),0)</f>
        <v>0</v>
      </c>
      <c r="M2574" s="25">
        <f t="shared" ca="1" si="282"/>
        <v>0</v>
      </c>
      <c r="N2574" s="25">
        <f t="shared" ca="1" si="283"/>
        <v>0</v>
      </c>
      <c r="O2574" s="15" t="e">
        <f t="shared" ca="1" si="284"/>
        <v>#DIV/0!</v>
      </c>
      <c r="P2574" s="15" t="e">
        <f t="shared" ca="1" si="285"/>
        <v>#DIV/0!</v>
      </c>
    </row>
    <row r="2575" spans="1:16" x14ac:dyDescent="0.25">
      <c r="A2575" s="1">
        <f t="shared" si="279"/>
        <v>43208</v>
      </c>
      <c r="B2575" s="7">
        <f t="shared" si="281"/>
        <v>4</v>
      </c>
      <c r="C2575" s="4">
        <f>INDEX(Calendar!$E$3:$E$367,MATCH(LOLP!$A2575,Calendar!$B$3:$B$367,0))</f>
        <v>1</v>
      </c>
      <c r="D2575" s="2">
        <f t="shared" si="280"/>
        <v>4</v>
      </c>
      <c r="E2575" s="36">
        <v>20016</v>
      </c>
      <c r="F2575" s="7">
        <f>IFERROR(IF(INDEX('Temperature Data'!$AA$15:$AA$348,MATCH(LOLP!A2575,'Temperature Data'!$B$15:$B$348,0))&gt;IF(B2575=9,$G$2,LOLP!$F$2),1,0),0)</f>
        <v>0</v>
      </c>
      <c r="G2575" s="7">
        <f>SUMIFS(LOLP!$F$4:$F$8763,$C$4:$C$8763,$C2575,$B$4:$B$8763,$B2575,$D$4:$D$8763,$D2575)</f>
        <v>0</v>
      </c>
      <c r="H2575" s="7">
        <f>COUNTIFS(Calendar!$E$3:$E$367,LOLP!C2575,Calendar!$D$3:$D$367,LOLP!B2575)</f>
        <v>21</v>
      </c>
      <c r="I2575" s="7">
        <f ca="1">IF($F2575=1,OFFSET(start_norps,LOLP!$D2575+(1-$C2575)*24,LOLP!$B2575)*H2575/G2575,0)</f>
        <v>0</v>
      </c>
      <c r="J2575" s="7">
        <f ca="1">IF($F2575=1,OFFSET(start_33,LOLP!$D2575+(1-$C2575)*24,LOLP!$B2575)*H2575/G2575,0)</f>
        <v>0</v>
      </c>
      <c r="K2575" s="7">
        <f ca="1">IF($F2575,OFFSET(start_40,LOLP!$D2575+(1-$C2575)*24,LOLP!$B2575),0)</f>
        <v>0</v>
      </c>
      <c r="L2575" s="7">
        <f ca="1">IF($F2575,OFFSET(start_50,LOLP!$D2575+(1-$C2575)*24,LOLP!$B2575),0)</f>
        <v>0</v>
      </c>
      <c r="M2575" s="25">
        <f t="shared" ca="1" si="282"/>
        <v>0</v>
      </c>
      <c r="N2575" s="25">
        <f t="shared" ca="1" si="283"/>
        <v>0</v>
      </c>
      <c r="O2575" s="15" t="e">
        <f t="shared" ca="1" si="284"/>
        <v>#DIV/0!</v>
      </c>
      <c r="P2575" s="15" t="e">
        <f t="shared" ca="1" si="285"/>
        <v>#DIV/0!</v>
      </c>
    </row>
    <row r="2576" spans="1:16" x14ac:dyDescent="0.25">
      <c r="A2576" s="1">
        <f t="shared" si="279"/>
        <v>43208</v>
      </c>
      <c r="B2576" s="7">
        <f t="shared" si="281"/>
        <v>4</v>
      </c>
      <c r="C2576" s="4">
        <f>INDEX(Calendar!$E$3:$E$367,MATCH(LOLP!$A2576,Calendar!$B$3:$B$367,0))</f>
        <v>1</v>
      </c>
      <c r="D2576" s="2">
        <f t="shared" si="280"/>
        <v>5</v>
      </c>
      <c r="E2576" s="36">
        <v>20514</v>
      </c>
      <c r="F2576" s="7">
        <f>IFERROR(IF(INDEX('Temperature Data'!$AA$15:$AA$348,MATCH(LOLP!A2576,'Temperature Data'!$B$15:$B$348,0))&gt;IF(B2576=9,$G$2,LOLP!$F$2),1,0),0)</f>
        <v>0</v>
      </c>
      <c r="G2576" s="7">
        <f>SUMIFS(LOLP!$F$4:$F$8763,$C$4:$C$8763,$C2576,$B$4:$B$8763,$B2576,$D$4:$D$8763,$D2576)</f>
        <v>0</v>
      </c>
      <c r="H2576" s="7">
        <f>COUNTIFS(Calendar!$E$3:$E$367,LOLP!C2576,Calendar!$D$3:$D$367,LOLP!B2576)</f>
        <v>21</v>
      </c>
      <c r="I2576" s="7">
        <f ca="1">IF($F2576=1,OFFSET(start_norps,LOLP!$D2576+(1-$C2576)*24,LOLP!$B2576)*H2576/G2576,0)</f>
        <v>0</v>
      </c>
      <c r="J2576" s="7">
        <f ca="1">IF($F2576=1,OFFSET(start_33,LOLP!$D2576+(1-$C2576)*24,LOLP!$B2576)*H2576/G2576,0)</f>
        <v>0</v>
      </c>
      <c r="K2576" s="7">
        <f ca="1">IF($F2576,OFFSET(start_40,LOLP!$D2576+(1-$C2576)*24,LOLP!$B2576),0)</f>
        <v>0</v>
      </c>
      <c r="L2576" s="7">
        <f ca="1">IF($F2576,OFFSET(start_50,LOLP!$D2576+(1-$C2576)*24,LOLP!$B2576),0)</f>
        <v>0</v>
      </c>
      <c r="M2576" s="25">
        <f t="shared" ca="1" si="282"/>
        <v>0</v>
      </c>
      <c r="N2576" s="25">
        <f t="shared" ca="1" si="283"/>
        <v>0</v>
      </c>
      <c r="O2576" s="15" t="e">
        <f t="shared" ca="1" si="284"/>
        <v>#DIV/0!</v>
      </c>
      <c r="P2576" s="15" t="e">
        <f t="shared" ca="1" si="285"/>
        <v>#DIV/0!</v>
      </c>
    </row>
    <row r="2577" spans="1:16" x14ac:dyDescent="0.25">
      <c r="A2577" s="1">
        <f t="shared" si="279"/>
        <v>43208</v>
      </c>
      <c r="B2577" s="7">
        <f t="shared" si="281"/>
        <v>4</v>
      </c>
      <c r="C2577" s="4">
        <f>INDEX(Calendar!$E$3:$E$367,MATCH(LOLP!$A2577,Calendar!$B$3:$B$367,0))</f>
        <v>1</v>
      </c>
      <c r="D2577" s="2">
        <f t="shared" si="280"/>
        <v>6</v>
      </c>
      <c r="E2577" s="36">
        <v>21999</v>
      </c>
      <c r="F2577" s="7">
        <f>IFERROR(IF(INDEX('Temperature Data'!$AA$15:$AA$348,MATCH(LOLP!A2577,'Temperature Data'!$B$15:$B$348,0))&gt;IF(B2577=9,$G$2,LOLP!$F$2),1,0),0)</f>
        <v>0</v>
      </c>
      <c r="G2577" s="7">
        <f>SUMIFS(LOLP!$F$4:$F$8763,$C$4:$C$8763,$C2577,$B$4:$B$8763,$B2577,$D$4:$D$8763,$D2577)</f>
        <v>0</v>
      </c>
      <c r="H2577" s="7">
        <f>COUNTIFS(Calendar!$E$3:$E$367,LOLP!C2577,Calendar!$D$3:$D$367,LOLP!B2577)</f>
        <v>21</v>
      </c>
      <c r="I2577" s="7">
        <f ca="1">IF($F2577=1,OFFSET(start_norps,LOLP!$D2577+(1-$C2577)*24,LOLP!$B2577)*H2577/G2577,0)</f>
        <v>0</v>
      </c>
      <c r="J2577" s="7">
        <f ca="1">IF($F2577=1,OFFSET(start_33,LOLP!$D2577+(1-$C2577)*24,LOLP!$B2577)*H2577/G2577,0)</f>
        <v>0</v>
      </c>
      <c r="K2577" s="7">
        <f ca="1">IF($F2577,OFFSET(start_40,LOLP!$D2577+(1-$C2577)*24,LOLP!$B2577),0)</f>
        <v>0</v>
      </c>
      <c r="L2577" s="7">
        <f ca="1">IF($F2577,OFFSET(start_50,LOLP!$D2577+(1-$C2577)*24,LOLP!$B2577),0)</f>
        <v>0</v>
      </c>
      <c r="M2577" s="25">
        <f t="shared" ca="1" si="282"/>
        <v>0</v>
      </c>
      <c r="N2577" s="25">
        <f t="shared" ca="1" si="283"/>
        <v>0</v>
      </c>
      <c r="O2577" s="15" t="e">
        <f t="shared" ca="1" si="284"/>
        <v>#DIV/0!</v>
      </c>
      <c r="P2577" s="15" t="e">
        <f t="shared" ca="1" si="285"/>
        <v>#DIV/0!</v>
      </c>
    </row>
    <row r="2578" spans="1:16" x14ac:dyDescent="0.25">
      <c r="A2578" s="1">
        <f t="shared" si="279"/>
        <v>43208</v>
      </c>
      <c r="B2578" s="7">
        <f t="shared" si="281"/>
        <v>4</v>
      </c>
      <c r="C2578" s="4">
        <f>INDEX(Calendar!$E$3:$E$367,MATCH(LOLP!$A2578,Calendar!$B$3:$B$367,0))</f>
        <v>1</v>
      </c>
      <c r="D2578" s="2">
        <f t="shared" si="280"/>
        <v>7</v>
      </c>
      <c r="E2578" s="36">
        <v>23841</v>
      </c>
      <c r="F2578" s="7">
        <f>IFERROR(IF(INDEX('Temperature Data'!$AA$15:$AA$348,MATCH(LOLP!A2578,'Temperature Data'!$B$15:$B$348,0))&gt;IF(B2578=9,$G$2,LOLP!$F$2),1,0),0)</f>
        <v>0</v>
      </c>
      <c r="G2578" s="7">
        <f>SUMIFS(LOLP!$F$4:$F$8763,$C$4:$C$8763,$C2578,$B$4:$B$8763,$B2578,$D$4:$D$8763,$D2578)</f>
        <v>0</v>
      </c>
      <c r="H2578" s="7">
        <f>COUNTIFS(Calendar!$E$3:$E$367,LOLP!C2578,Calendar!$D$3:$D$367,LOLP!B2578)</f>
        <v>21</v>
      </c>
      <c r="I2578" s="7">
        <f ca="1">IF($F2578=1,OFFSET(start_norps,LOLP!$D2578+(1-$C2578)*24,LOLP!$B2578)*H2578/G2578,0)</f>
        <v>0</v>
      </c>
      <c r="J2578" s="7">
        <f ca="1">IF($F2578=1,OFFSET(start_33,LOLP!$D2578+(1-$C2578)*24,LOLP!$B2578)*H2578/G2578,0)</f>
        <v>0</v>
      </c>
      <c r="K2578" s="7">
        <f ca="1">IF($F2578,OFFSET(start_40,LOLP!$D2578+(1-$C2578)*24,LOLP!$B2578),0)</f>
        <v>0</v>
      </c>
      <c r="L2578" s="7">
        <f ca="1">IF($F2578,OFFSET(start_50,LOLP!$D2578+(1-$C2578)*24,LOLP!$B2578),0)</f>
        <v>0</v>
      </c>
      <c r="M2578" s="25">
        <f t="shared" ca="1" si="282"/>
        <v>0</v>
      </c>
      <c r="N2578" s="25">
        <f t="shared" ca="1" si="283"/>
        <v>0</v>
      </c>
      <c r="O2578" s="15" t="e">
        <f t="shared" ca="1" si="284"/>
        <v>#DIV/0!</v>
      </c>
      <c r="P2578" s="15" t="e">
        <f t="shared" ca="1" si="285"/>
        <v>#DIV/0!</v>
      </c>
    </row>
    <row r="2579" spans="1:16" x14ac:dyDescent="0.25">
      <c r="A2579" s="1">
        <f t="shared" si="279"/>
        <v>43208</v>
      </c>
      <c r="B2579" s="7">
        <f t="shared" si="281"/>
        <v>4</v>
      </c>
      <c r="C2579" s="4">
        <f>INDEX(Calendar!$E$3:$E$367,MATCH(LOLP!$A2579,Calendar!$B$3:$B$367,0))</f>
        <v>1</v>
      </c>
      <c r="D2579" s="2">
        <f t="shared" si="280"/>
        <v>8</v>
      </c>
      <c r="E2579" s="36">
        <v>24912</v>
      </c>
      <c r="F2579" s="7">
        <f>IFERROR(IF(INDEX('Temperature Data'!$AA$15:$AA$348,MATCH(LOLP!A2579,'Temperature Data'!$B$15:$B$348,0))&gt;IF(B2579=9,$G$2,LOLP!$F$2),1,0),0)</f>
        <v>0</v>
      </c>
      <c r="G2579" s="7">
        <f>SUMIFS(LOLP!$F$4:$F$8763,$C$4:$C$8763,$C2579,$B$4:$B$8763,$B2579,$D$4:$D$8763,$D2579)</f>
        <v>0</v>
      </c>
      <c r="H2579" s="7">
        <f>COUNTIFS(Calendar!$E$3:$E$367,LOLP!C2579,Calendar!$D$3:$D$367,LOLP!B2579)</f>
        <v>21</v>
      </c>
      <c r="I2579" s="7">
        <f ca="1">IF($F2579=1,OFFSET(start_norps,LOLP!$D2579+(1-$C2579)*24,LOLP!$B2579)*H2579/G2579,0)</f>
        <v>0</v>
      </c>
      <c r="J2579" s="7">
        <f ca="1">IF($F2579=1,OFFSET(start_33,LOLP!$D2579+(1-$C2579)*24,LOLP!$B2579)*H2579/G2579,0)</f>
        <v>0</v>
      </c>
      <c r="K2579" s="7">
        <f ca="1">IF($F2579,OFFSET(start_40,LOLP!$D2579+(1-$C2579)*24,LOLP!$B2579),0)</f>
        <v>0</v>
      </c>
      <c r="L2579" s="7">
        <f ca="1">IF($F2579,OFFSET(start_50,LOLP!$D2579+(1-$C2579)*24,LOLP!$B2579),0)</f>
        <v>0</v>
      </c>
      <c r="M2579" s="25">
        <f t="shared" ca="1" si="282"/>
        <v>0</v>
      </c>
      <c r="N2579" s="25">
        <f t="shared" ca="1" si="283"/>
        <v>0</v>
      </c>
      <c r="O2579" s="15" t="e">
        <f t="shared" ca="1" si="284"/>
        <v>#DIV/0!</v>
      </c>
      <c r="P2579" s="15" t="e">
        <f t="shared" ca="1" si="285"/>
        <v>#DIV/0!</v>
      </c>
    </row>
    <row r="2580" spans="1:16" x14ac:dyDescent="0.25">
      <c r="A2580" s="1">
        <f t="shared" si="279"/>
        <v>43208</v>
      </c>
      <c r="B2580" s="7">
        <f t="shared" si="281"/>
        <v>4</v>
      </c>
      <c r="C2580" s="4">
        <f>INDEX(Calendar!$E$3:$E$367,MATCH(LOLP!$A2580,Calendar!$B$3:$B$367,0))</f>
        <v>1</v>
      </c>
      <c r="D2580" s="2">
        <f t="shared" si="280"/>
        <v>9</v>
      </c>
      <c r="E2580" s="36">
        <v>24787</v>
      </c>
      <c r="F2580" s="7">
        <f>IFERROR(IF(INDEX('Temperature Data'!$AA$15:$AA$348,MATCH(LOLP!A2580,'Temperature Data'!$B$15:$B$348,0))&gt;IF(B2580=9,$G$2,LOLP!$F$2),1,0),0)</f>
        <v>0</v>
      </c>
      <c r="G2580" s="7">
        <f>SUMIFS(LOLP!$F$4:$F$8763,$C$4:$C$8763,$C2580,$B$4:$B$8763,$B2580,$D$4:$D$8763,$D2580)</f>
        <v>0</v>
      </c>
      <c r="H2580" s="7">
        <f>COUNTIFS(Calendar!$E$3:$E$367,LOLP!C2580,Calendar!$D$3:$D$367,LOLP!B2580)</f>
        <v>21</v>
      </c>
      <c r="I2580" s="7">
        <f ca="1">IF($F2580=1,OFFSET(start_norps,LOLP!$D2580+(1-$C2580)*24,LOLP!$B2580)*H2580/G2580,0)</f>
        <v>0</v>
      </c>
      <c r="J2580" s="7">
        <f ca="1">IF($F2580=1,OFFSET(start_33,LOLP!$D2580+(1-$C2580)*24,LOLP!$B2580)*H2580/G2580,0)</f>
        <v>0</v>
      </c>
      <c r="K2580" s="7">
        <f ca="1">IF($F2580,OFFSET(start_40,LOLP!$D2580+(1-$C2580)*24,LOLP!$B2580),0)</f>
        <v>0</v>
      </c>
      <c r="L2580" s="7">
        <f ca="1">IF($F2580,OFFSET(start_50,LOLP!$D2580+(1-$C2580)*24,LOLP!$B2580),0)</f>
        <v>0</v>
      </c>
      <c r="M2580" s="25">
        <f t="shared" ca="1" si="282"/>
        <v>0</v>
      </c>
      <c r="N2580" s="25">
        <f t="shared" ca="1" si="283"/>
        <v>0</v>
      </c>
      <c r="O2580" s="15" t="e">
        <f t="shared" ca="1" si="284"/>
        <v>#DIV/0!</v>
      </c>
      <c r="P2580" s="15" t="e">
        <f t="shared" ca="1" si="285"/>
        <v>#DIV/0!</v>
      </c>
    </row>
    <row r="2581" spans="1:16" x14ac:dyDescent="0.25">
      <c r="A2581" s="1">
        <f t="shared" si="279"/>
        <v>43208</v>
      </c>
      <c r="B2581" s="7">
        <f t="shared" si="281"/>
        <v>4</v>
      </c>
      <c r="C2581" s="4">
        <f>INDEX(Calendar!$E$3:$E$367,MATCH(LOLP!$A2581,Calendar!$B$3:$B$367,0))</f>
        <v>1</v>
      </c>
      <c r="D2581" s="2">
        <f t="shared" si="280"/>
        <v>10</v>
      </c>
      <c r="E2581" s="36">
        <v>24506</v>
      </c>
      <c r="F2581" s="7">
        <f>IFERROR(IF(INDEX('Temperature Data'!$AA$15:$AA$348,MATCH(LOLP!A2581,'Temperature Data'!$B$15:$B$348,0))&gt;IF(B2581=9,$G$2,LOLP!$F$2),1,0),0)</f>
        <v>0</v>
      </c>
      <c r="G2581" s="7">
        <f>SUMIFS(LOLP!$F$4:$F$8763,$C$4:$C$8763,$C2581,$B$4:$B$8763,$B2581,$D$4:$D$8763,$D2581)</f>
        <v>0</v>
      </c>
      <c r="H2581" s="7">
        <f>COUNTIFS(Calendar!$E$3:$E$367,LOLP!C2581,Calendar!$D$3:$D$367,LOLP!B2581)</f>
        <v>21</v>
      </c>
      <c r="I2581" s="7">
        <f ca="1">IF($F2581=1,OFFSET(start_norps,LOLP!$D2581+(1-$C2581)*24,LOLP!$B2581)*H2581/G2581,0)</f>
        <v>0</v>
      </c>
      <c r="J2581" s="7">
        <f ca="1">IF($F2581=1,OFFSET(start_33,LOLP!$D2581+(1-$C2581)*24,LOLP!$B2581)*H2581/G2581,0)</f>
        <v>0</v>
      </c>
      <c r="K2581" s="7">
        <f ca="1">IF($F2581,OFFSET(start_40,LOLP!$D2581+(1-$C2581)*24,LOLP!$B2581),0)</f>
        <v>0</v>
      </c>
      <c r="L2581" s="7">
        <f ca="1">IF($F2581,OFFSET(start_50,LOLP!$D2581+(1-$C2581)*24,LOLP!$B2581),0)</f>
        <v>0</v>
      </c>
      <c r="M2581" s="25">
        <f t="shared" ca="1" si="282"/>
        <v>0</v>
      </c>
      <c r="N2581" s="25">
        <f t="shared" ca="1" si="283"/>
        <v>0</v>
      </c>
      <c r="O2581" s="15" t="e">
        <f t="shared" ca="1" si="284"/>
        <v>#DIV/0!</v>
      </c>
      <c r="P2581" s="15" t="e">
        <f t="shared" ca="1" si="285"/>
        <v>#DIV/0!</v>
      </c>
    </row>
    <row r="2582" spans="1:16" x14ac:dyDescent="0.25">
      <c r="A2582" s="1">
        <f t="shared" si="279"/>
        <v>43208</v>
      </c>
      <c r="B2582" s="7">
        <f t="shared" si="281"/>
        <v>4</v>
      </c>
      <c r="C2582" s="4">
        <f>INDEX(Calendar!$E$3:$E$367,MATCH(LOLP!$A2582,Calendar!$B$3:$B$367,0))</f>
        <v>1</v>
      </c>
      <c r="D2582" s="2">
        <f t="shared" si="280"/>
        <v>11</v>
      </c>
      <c r="E2582" s="36">
        <v>24106</v>
      </c>
      <c r="F2582" s="7">
        <f>IFERROR(IF(INDEX('Temperature Data'!$AA$15:$AA$348,MATCH(LOLP!A2582,'Temperature Data'!$B$15:$B$348,0))&gt;IF(B2582=9,$G$2,LOLP!$F$2),1,0),0)</f>
        <v>0</v>
      </c>
      <c r="G2582" s="7">
        <f>SUMIFS(LOLP!$F$4:$F$8763,$C$4:$C$8763,$C2582,$B$4:$B$8763,$B2582,$D$4:$D$8763,$D2582)</f>
        <v>0</v>
      </c>
      <c r="H2582" s="7">
        <f>COUNTIFS(Calendar!$E$3:$E$367,LOLP!C2582,Calendar!$D$3:$D$367,LOLP!B2582)</f>
        <v>21</v>
      </c>
      <c r="I2582" s="7">
        <f ca="1">IF($F2582=1,OFFSET(start_norps,LOLP!$D2582+(1-$C2582)*24,LOLP!$B2582)*H2582/G2582,0)</f>
        <v>0</v>
      </c>
      <c r="J2582" s="7">
        <f ca="1">IF($F2582=1,OFFSET(start_33,LOLP!$D2582+(1-$C2582)*24,LOLP!$B2582)*H2582/G2582,0)</f>
        <v>0</v>
      </c>
      <c r="K2582" s="7">
        <f ca="1">IF($F2582,OFFSET(start_40,LOLP!$D2582+(1-$C2582)*24,LOLP!$B2582),0)</f>
        <v>0</v>
      </c>
      <c r="L2582" s="7">
        <f ca="1">IF($F2582,OFFSET(start_50,LOLP!$D2582+(1-$C2582)*24,LOLP!$B2582),0)</f>
        <v>0</v>
      </c>
      <c r="M2582" s="25">
        <f t="shared" ca="1" si="282"/>
        <v>0</v>
      </c>
      <c r="N2582" s="25">
        <f t="shared" ca="1" si="283"/>
        <v>0</v>
      </c>
      <c r="O2582" s="15" t="e">
        <f t="shared" ca="1" si="284"/>
        <v>#DIV/0!</v>
      </c>
      <c r="P2582" s="15" t="e">
        <f t="shared" ca="1" si="285"/>
        <v>#DIV/0!</v>
      </c>
    </row>
    <row r="2583" spans="1:16" x14ac:dyDescent="0.25">
      <c r="A2583" s="1">
        <f t="shared" si="279"/>
        <v>43208</v>
      </c>
      <c r="B2583" s="7">
        <f t="shared" si="281"/>
        <v>4</v>
      </c>
      <c r="C2583" s="4">
        <f>INDEX(Calendar!$E$3:$E$367,MATCH(LOLP!$A2583,Calendar!$B$3:$B$367,0))</f>
        <v>1</v>
      </c>
      <c r="D2583" s="2">
        <f t="shared" si="280"/>
        <v>12</v>
      </c>
      <c r="E2583" s="36">
        <v>23702</v>
      </c>
      <c r="F2583" s="7">
        <f>IFERROR(IF(INDEX('Temperature Data'!$AA$15:$AA$348,MATCH(LOLP!A2583,'Temperature Data'!$B$15:$B$348,0))&gt;IF(B2583=9,$G$2,LOLP!$F$2),1,0),0)</f>
        <v>0</v>
      </c>
      <c r="G2583" s="7">
        <f>SUMIFS(LOLP!$F$4:$F$8763,$C$4:$C$8763,$C2583,$B$4:$B$8763,$B2583,$D$4:$D$8763,$D2583)</f>
        <v>0</v>
      </c>
      <c r="H2583" s="7">
        <f>COUNTIFS(Calendar!$E$3:$E$367,LOLP!C2583,Calendar!$D$3:$D$367,LOLP!B2583)</f>
        <v>21</v>
      </c>
      <c r="I2583" s="7">
        <f ca="1">IF($F2583=1,OFFSET(start_norps,LOLP!$D2583+(1-$C2583)*24,LOLP!$B2583)*H2583/G2583,0)</f>
        <v>0</v>
      </c>
      <c r="J2583" s="7">
        <f ca="1">IF($F2583=1,OFFSET(start_33,LOLP!$D2583+(1-$C2583)*24,LOLP!$B2583)*H2583/G2583,0)</f>
        <v>0</v>
      </c>
      <c r="K2583" s="7">
        <f ca="1">IF($F2583,OFFSET(start_40,LOLP!$D2583+(1-$C2583)*24,LOLP!$B2583),0)</f>
        <v>0</v>
      </c>
      <c r="L2583" s="7">
        <f ca="1">IF($F2583,OFFSET(start_50,LOLP!$D2583+(1-$C2583)*24,LOLP!$B2583),0)</f>
        <v>0</v>
      </c>
      <c r="M2583" s="25">
        <f t="shared" ca="1" si="282"/>
        <v>0</v>
      </c>
      <c r="N2583" s="25">
        <f t="shared" ca="1" si="283"/>
        <v>0</v>
      </c>
      <c r="O2583" s="15" t="e">
        <f t="shared" ca="1" si="284"/>
        <v>#DIV/0!</v>
      </c>
      <c r="P2583" s="15" t="e">
        <f t="shared" ca="1" si="285"/>
        <v>#DIV/0!</v>
      </c>
    </row>
    <row r="2584" spans="1:16" x14ac:dyDescent="0.25">
      <c r="A2584" s="1">
        <f t="shared" si="279"/>
        <v>43208</v>
      </c>
      <c r="B2584" s="7">
        <f t="shared" si="281"/>
        <v>4</v>
      </c>
      <c r="C2584" s="4">
        <f>INDEX(Calendar!$E$3:$E$367,MATCH(LOLP!$A2584,Calendar!$B$3:$B$367,0))</f>
        <v>1</v>
      </c>
      <c r="D2584" s="2">
        <f t="shared" si="280"/>
        <v>13</v>
      </c>
      <c r="E2584" s="36">
        <v>23356</v>
      </c>
      <c r="F2584" s="7">
        <f>IFERROR(IF(INDEX('Temperature Data'!$AA$15:$AA$348,MATCH(LOLP!A2584,'Temperature Data'!$B$15:$B$348,0))&gt;IF(B2584=9,$G$2,LOLP!$F$2),1,0),0)</f>
        <v>0</v>
      </c>
      <c r="G2584" s="7">
        <f>SUMIFS(LOLP!$F$4:$F$8763,$C$4:$C$8763,$C2584,$B$4:$B$8763,$B2584,$D$4:$D$8763,$D2584)</f>
        <v>0</v>
      </c>
      <c r="H2584" s="7">
        <f>COUNTIFS(Calendar!$E$3:$E$367,LOLP!C2584,Calendar!$D$3:$D$367,LOLP!B2584)</f>
        <v>21</v>
      </c>
      <c r="I2584" s="7">
        <f ca="1">IF($F2584=1,OFFSET(start_norps,LOLP!$D2584+(1-$C2584)*24,LOLP!$B2584)*H2584/G2584,0)</f>
        <v>0</v>
      </c>
      <c r="J2584" s="7">
        <f ca="1">IF($F2584=1,OFFSET(start_33,LOLP!$D2584+(1-$C2584)*24,LOLP!$B2584)*H2584/G2584,0)</f>
        <v>0</v>
      </c>
      <c r="K2584" s="7">
        <f ca="1">IF($F2584,OFFSET(start_40,LOLP!$D2584+(1-$C2584)*24,LOLP!$B2584),0)</f>
        <v>0</v>
      </c>
      <c r="L2584" s="7">
        <f ca="1">IF($F2584,OFFSET(start_50,LOLP!$D2584+(1-$C2584)*24,LOLP!$B2584),0)</f>
        <v>0</v>
      </c>
      <c r="M2584" s="25">
        <f t="shared" ca="1" si="282"/>
        <v>0</v>
      </c>
      <c r="N2584" s="25">
        <f t="shared" ca="1" si="283"/>
        <v>0</v>
      </c>
      <c r="O2584" s="15" t="e">
        <f t="shared" ca="1" si="284"/>
        <v>#DIV/0!</v>
      </c>
      <c r="P2584" s="15" t="e">
        <f t="shared" ca="1" si="285"/>
        <v>#DIV/0!</v>
      </c>
    </row>
    <row r="2585" spans="1:16" x14ac:dyDescent="0.25">
      <c r="A2585" s="1">
        <f t="shared" si="279"/>
        <v>43208</v>
      </c>
      <c r="B2585" s="7">
        <f t="shared" si="281"/>
        <v>4</v>
      </c>
      <c r="C2585" s="4">
        <f>INDEX(Calendar!$E$3:$E$367,MATCH(LOLP!$A2585,Calendar!$B$3:$B$367,0))</f>
        <v>1</v>
      </c>
      <c r="D2585" s="2">
        <f t="shared" si="280"/>
        <v>14</v>
      </c>
      <c r="E2585" s="36">
        <v>23299</v>
      </c>
      <c r="F2585" s="7">
        <f>IFERROR(IF(INDEX('Temperature Data'!$AA$15:$AA$348,MATCH(LOLP!A2585,'Temperature Data'!$B$15:$B$348,0))&gt;IF(B2585=9,$G$2,LOLP!$F$2),1,0),0)</f>
        <v>0</v>
      </c>
      <c r="G2585" s="7">
        <f>SUMIFS(LOLP!$F$4:$F$8763,$C$4:$C$8763,$C2585,$B$4:$B$8763,$B2585,$D$4:$D$8763,$D2585)</f>
        <v>0</v>
      </c>
      <c r="H2585" s="7">
        <f>COUNTIFS(Calendar!$E$3:$E$367,LOLP!C2585,Calendar!$D$3:$D$367,LOLP!B2585)</f>
        <v>21</v>
      </c>
      <c r="I2585" s="7">
        <f ca="1">IF($F2585=1,OFFSET(start_norps,LOLP!$D2585+(1-$C2585)*24,LOLP!$B2585)*H2585/G2585,0)</f>
        <v>0</v>
      </c>
      <c r="J2585" s="7">
        <f ca="1">IF($F2585=1,OFFSET(start_33,LOLP!$D2585+(1-$C2585)*24,LOLP!$B2585)*H2585/G2585,0)</f>
        <v>0</v>
      </c>
      <c r="K2585" s="7">
        <f ca="1">IF($F2585,OFFSET(start_40,LOLP!$D2585+(1-$C2585)*24,LOLP!$B2585),0)</f>
        <v>0</v>
      </c>
      <c r="L2585" s="7">
        <f ca="1">IF($F2585,OFFSET(start_50,LOLP!$D2585+(1-$C2585)*24,LOLP!$B2585),0)</f>
        <v>0</v>
      </c>
      <c r="M2585" s="25">
        <f t="shared" ca="1" si="282"/>
        <v>0</v>
      </c>
      <c r="N2585" s="25">
        <f t="shared" ca="1" si="283"/>
        <v>0</v>
      </c>
      <c r="O2585" s="15" t="e">
        <f t="shared" ca="1" si="284"/>
        <v>#DIV/0!</v>
      </c>
      <c r="P2585" s="15" t="e">
        <f t="shared" ca="1" si="285"/>
        <v>#DIV/0!</v>
      </c>
    </row>
    <row r="2586" spans="1:16" x14ac:dyDescent="0.25">
      <c r="A2586" s="1">
        <f t="shared" si="279"/>
        <v>43208</v>
      </c>
      <c r="B2586" s="7">
        <f t="shared" si="281"/>
        <v>4</v>
      </c>
      <c r="C2586" s="4">
        <f>INDEX(Calendar!$E$3:$E$367,MATCH(LOLP!$A2586,Calendar!$B$3:$B$367,0))</f>
        <v>1</v>
      </c>
      <c r="D2586" s="2">
        <f t="shared" si="280"/>
        <v>15</v>
      </c>
      <c r="E2586" s="36">
        <v>23453</v>
      </c>
      <c r="F2586" s="7">
        <f>IFERROR(IF(INDEX('Temperature Data'!$AA$15:$AA$348,MATCH(LOLP!A2586,'Temperature Data'!$B$15:$B$348,0))&gt;IF(B2586=9,$G$2,LOLP!$F$2),1,0),0)</f>
        <v>0</v>
      </c>
      <c r="G2586" s="7">
        <f>SUMIFS(LOLP!$F$4:$F$8763,$C$4:$C$8763,$C2586,$B$4:$B$8763,$B2586,$D$4:$D$8763,$D2586)</f>
        <v>0</v>
      </c>
      <c r="H2586" s="7">
        <f>COUNTIFS(Calendar!$E$3:$E$367,LOLP!C2586,Calendar!$D$3:$D$367,LOLP!B2586)</f>
        <v>21</v>
      </c>
      <c r="I2586" s="7">
        <f ca="1">IF($F2586=1,OFFSET(start_norps,LOLP!$D2586+(1-$C2586)*24,LOLP!$B2586)*H2586/G2586,0)</f>
        <v>0</v>
      </c>
      <c r="J2586" s="7">
        <f ca="1">IF($F2586=1,OFFSET(start_33,LOLP!$D2586+(1-$C2586)*24,LOLP!$B2586)*H2586/G2586,0)</f>
        <v>0</v>
      </c>
      <c r="K2586" s="7">
        <f ca="1">IF($F2586,OFFSET(start_40,LOLP!$D2586+(1-$C2586)*24,LOLP!$B2586),0)</f>
        <v>0</v>
      </c>
      <c r="L2586" s="7">
        <f ca="1">IF($F2586,OFFSET(start_50,LOLP!$D2586+(1-$C2586)*24,LOLP!$B2586),0)</f>
        <v>0</v>
      </c>
      <c r="M2586" s="25">
        <f t="shared" ca="1" si="282"/>
        <v>0</v>
      </c>
      <c r="N2586" s="25">
        <f t="shared" ca="1" si="283"/>
        <v>0</v>
      </c>
      <c r="O2586" s="15" t="e">
        <f t="shared" ca="1" si="284"/>
        <v>#DIV/0!</v>
      </c>
      <c r="P2586" s="15" t="e">
        <f t="shared" ca="1" si="285"/>
        <v>#DIV/0!</v>
      </c>
    </row>
    <row r="2587" spans="1:16" x14ac:dyDescent="0.25">
      <c r="A2587" s="1">
        <f t="shared" si="279"/>
        <v>43208</v>
      </c>
      <c r="B2587" s="7">
        <f t="shared" si="281"/>
        <v>4</v>
      </c>
      <c r="C2587" s="4">
        <f>INDEX(Calendar!$E$3:$E$367,MATCH(LOLP!$A2587,Calendar!$B$3:$B$367,0))</f>
        <v>1</v>
      </c>
      <c r="D2587" s="2">
        <f t="shared" si="280"/>
        <v>16</v>
      </c>
      <c r="E2587" s="36">
        <v>23445</v>
      </c>
      <c r="F2587" s="7">
        <f>IFERROR(IF(INDEX('Temperature Data'!$AA$15:$AA$348,MATCH(LOLP!A2587,'Temperature Data'!$B$15:$B$348,0))&gt;IF(B2587=9,$G$2,LOLP!$F$2),1,0),0)</f>
        <v>0</v>
      </c>
      <c r="G2587" s="7">
        <f>SUMIFS(LOLP!$F$4:$F$8763,$C$4:$C$8763,$C2587,$B$4:$B$8763,$B2587,$D$4:$D$8763,$D2587)</f>
        <v>0</v>
      </c>
      <c r="H2587" s="7">
        <f>COUNTIFS(Calendar!$E$3:$E$367,LOLP!C2587,Calendar!$D$3:$D$367,LOLP!B2587)</f>
        <v>21</v>
      </c>
      <c r="I2587" s="7">
        <f ca="1">IF($F2587=1,OFFSET(start_norps,LOLP!$D2587+(1-$C2587)*24,LOLP!$B2587)*H2587/G2587,0)</f>
        <v>0</v>
      </c>
      <c r="J2587" s="7">
        <f ca="1">IF($F2587=1,OFFSET(start_33,LOLP!$D2587+(1-$C2587)*24,LOLP!$B2587)*H2587/G2587,0)</f>
        <v>0</v>
      </c>
      <c r="K2587" s="7">
        <f ca="1">IF($F2587,OFFSET(start_40,LOLP!$D2587+(1-$C2587)*24,LOLP!$B2587),0)</f>
        <v>0</v>
      </c>
      <c r="L2587" s="7">
        <f ca="1">IF($F2587,OFFSET(start_50,LOLP!$D2587+(1-$C2587)*24,LOLP!$B2587),0)</f>
        <v>0</v>
      </c>
      <c r="M2587" s="25">
        <f t="shared" ca="1" si="282"/>
        <v>0</v>
      </c>
      <c r="N2587" s="25">
        <f t="shared" ca="1" si="283"/>
        <v>0</v>
      </c>
      <c r="O2587" s="15" t="e">
        <f t="shared" ca="1" si="284"/>
        <v>#DIV/0!</v>
      </c>
      <c r="P2587" s="15" t="e">
        <f t="shared" ca="1" si="285"/>
        <v>#DIV/0!</v>
      </c>
    </row>
    <row r="2588" spans="1:16" x14ac:dyDescent="0.25">
      <c r="A2588" s="1">
        <f t="shared" si="279"/>
        <v>43208</v>
      </c>
      <c r="B2588" s="7">
        <f t="shared" si="281"/>
        <v>4</v>
      </c>
      <c r="C2588" s="4">
        <f>INDEX(Calendar!$E$3:$E$367,MATCH(LOLP!$A2588,Calendar!$B$3:$B$367,0))</f>
        <v>1</v>
      </c>
      <c r="D2588" s="2">
        <f t="shared" si="280"/>
        <v>17</v>
      </c>
      <c r="E2588" s="36">
        <v>23857</v>
      </c>
      <c r="F2588" s="7">
        <f>IFERROR(IF(INDEX('Temperature Data'!$AA$15:$AA$348,MATCH(LOLP!A2588,'Temperature Data'!$B$15:$B$348,0))&gt;IF(B2588=9,$G$2,LOLP!$F$2),1,0),0)</f>
        <v>0</v>
      </c>
      <c r="G2588" s="7">
        <f>SUMIFS(LOLP!$F$4:$F$8763,$C$4:$C$8763,$C2588,$B$4:$B$8763,$B2588,$D$4:$D$8763,$D2588)</f>
        <v>0</v>
      </c>
      <c r="H2588" s="7">
        <f>COUNTIFS(Calendar!$E$3:$E$367,LOLP!C2588,Calendar!$D$3:$D$367,LOLP!B2588)</f>
        <v>21</v>
      </c>
      <c r="I2588" s="7">
        <f ca="1">IF($F2588=1,OFFSET(start_norps,LOLP!$D2588+(1-$C2588)*24,LOLP!$B2588)*H2588/G2588,0)</f>
        <v>0</v>
      </c>
      <c r="J2588" s="7">
        <f ca="1">IF($F2588=1,OFFSET(start_33,LOLP!$D2588+(1-$C2588)*24,LOLP!$B2588)*H2588/G2588,0)</f>
        <v>0</v>
      </c>
      <c r="K2588" s="7">
        <f ca="1">IF($F2588,OFFSET(start_40,LOLP!$D2588+(1-$C2588)*24,LOLP!$B2588),0)</f>
        <v>0</v>
      </c>
      <c r="L2588" s="7">
        <f ca="1">IF($F2588,OFFSET(start_50,LOLP!$D2588+(1-$C2588)*24,LOLP!$B2588),0)</f>
        <v>0</v>
      </c>
      <c r="M2588" s="25">
        <f t="shared" ca="1" si="282"/>
        <v>0</v>
      </c>
      <c r="N2588" s="25">
        <f t="shared" ca="1" si="283"/>
        <v>0</v>
      </c>
      <c r="O2588" s="15" t="e">
        <f t="shared" ca="1" si="284"/>
        <v>#DIV/0!</v>
      </c>
      <c r="P2588" s="15" t="e">
        <f t="shared" ca="1" si="285"/>
        <v>#DIV/0!</v>
      </c>
    </row>
    <row r="2589" spans="1:16" x14ac:dyDescent="0.25">
      <c r="A2589" s="1">
        <f t="shared" ref="A2589:A2652" si="286">A2565+1</f>
        <v>43208</v>
      </c>
      <c r="B2589" s="7">
        <f t="shared" si="281"/>
        <v>4</v>
      </c>
      <c r="C2589" s="4">
        <f>INDEX(Calendar!$E$3:$E$367,MATCH(LOLP!$A2589,Calendar!$B$3:$B$367,0))</f>
        <v>1</v>
      </c>
      <c r="D2589" s="2">
        <f t="shared" ref="D2589:D2652" si="287">D2565</f>
        <v>18</v>
      </c>
      <c r="E2589" s="36">
        <v>24559</v>
      </c>
      <c r="F2589" s="7">
        <f>IFERROR(IF(INDEX('Temperature Data'!$AA$15:$AA$348,MATCH(LOLP!A2589,'Temperature Data'!$B$15:$B$348,0))&gt;IF(B2589=9,$G$2,LOLP!$F$2),1,0),0)</f>
        <v>0</v>
      </c>
      <c r="G2589" s="7">
        <f>SUMIFS(LOLP!$F$4:$F$8763,$C$4:$C$8763,$C2589,$B$4:$B$8763,$B2589,$D$4:$D$8763,$D2589)</f>
        <v>0</v>
      </c>
      <c r="H2589" s="7">
        <f>COUNTIFS(Calendar!$E$3:$E$367,LOLP!C2589,Calendar!$D$3:$D$367,LOLP!B2589)</f>
        <v>21</v>
      </c>
      <c r="I2589" s="7">
        <f ca="1">IF($F2589=1,OFFSET(start_norps,LOLP!$D2589+(1-$C2589)*24,LOLP!$B2589)*H2589/G2589,0)</f>
        <v>0</v>
      </c>
      <c r="J2589" s="7">
        <f ca="1">IF($F2589=1,OFFSET(start_33,LOLP!$D2589+(1-$C2589)*24,LOLP!$B2589)*H2589/G2589,0)</f>
        <v>0</v>
      </c>
      <c r="K2589" s="7">
        <f ca="1">IF($F2589,OFFSET(start_40,LOLP!$D2589+(1-$C2589)*24,LOLP!$B2589),0)</f>
        <v>0</v>
      </c>
      <c r="L2589" s="7">
        <f ca="1">IF($F2589,OFFSET(start_50,LOLP!$D2589+(1-$C2589)*24,LOLP!$B2589),0)</f>
        <v>0</v>
      </c>
      <c r="M2589" s="25">
        <f t="shared" ca="1" si="282"/>
        <v>0</v>
      </c>
      <c r="N2589" s="25">
        <f t="shared" ca="1" si="283"/>
        <v>0</v>
      </c>
      <c r="O2589" s="15" t="e">
        <f t="shared" ca="1" si="284"/>
        <v>#DIV/0!</v>
      </c>
      <c r="P2589" s="15" t="e">
        <f t="shared" ca="1" si="285"/>
        <v>#DIV/0!</v>
      </c>
    </row>
    <row r="2590" spans="1:16" x14ac:dyDescent="0.25">
      <c r="A2590" s="1">
        <f t="shared" si="286"/>
        <v>43208</v>
      </c>
      <c r="B2590" s="7">
        <f t="shared" si="281"/>
        <v>4</v>
      </c>
      <c r="C2590" s="4">
        <f>INDEX(Calendar!$E$3:$E$367,MATCH(LOLP!$A2590,Calendar!$B$3:$B$367,0))</f>
        <v>1</v>
      </c>
      <c r="D2590" s="2">
        <f t="shared" si="287"/>
        <v>19</v>
      </c>
      <c r="E2590" s="36">
        <v>25406</v>
      </c>
      <c r="F2590" s="7">
        <f>IFERROR(IF(INDEX('Temperature Data'!$AA$15:$AA$348,MATCH(LOLP!A2590,'Temperature Data'!$B$15:$B$348,0))&gt;IF(B2590=9,$G$2,LOLP!$F$2),1,0),0)</f>
        <v>0</v>
      </c>
      <c r="G2590" s="7">
        <f>SUMIFS(LOLP!$F$4:$F$8763,$C$4:$C$8763,$C2590,$B$4:$B$8763,$B2590,$D$4:$D$8763,$D2590)</f>
        <v>0</v>
      </c>
      <c r="H2590" s="7">
        <f>COUNTIFS(Calendar!$E$3:$E$367,LOLP!C2590,Calendar!$D$3:$D$367,LOLP!B2590)</f>
        <v>21</v>
      </c>
      <c r="I2590" s="7">
        <f ca="1">IF($F2590=1,OFFSET(start_norps,LOLP!$D2590+(1-$C2590)*24,LOLP!$B2590)*H2590/G2590,0)</f>
        <v>0</v>
      </c>
      <c r="J2590" s="7">
        <f ca="1">IF($F2590=1,OFFSET(start_33,LOLP!$D2590+(1-$C2590)*24,LOLP!$B2590)*H2590/G2590,0)</f>
        <v>0</v>
      </c>
      <c r="K2590" s="7">
        <f ca="1">IF($F2590,OFFSET(start_40,LOLP!$D2590+(1-$C2590)*24,LOLP!$B2590),0)</f>
        <v>0</v>
      </c>
      <c r="L2590" s="7">
        <f ca="1">IF($F2590,OFFSET(start_50,LOLP!$D2590+(1-$C2590)*24,LOLP!$B2590),0)</f>
        <v>0</v>
      </c>
      <c r="M2590" s="25">
        <f t="shared" ca="1" si="282"/>
        <v>0</v>
      </c>
      <c r="N2590" s="25">
        <f t="shared" ca="1" si="283"/>
        <v>0</v>
      </c>
      <c r="O2590" s="15" t="e">
        <f t="shared" ca="1" si="284"/>
        <v>#DIV/0!</v>
      </c>
      <c r="P2590" s="15" t="e">
        <f t="shared" ca="1" si="285"/>
        <v>#DIV/0!</v>
      </c>
    </row>
    <row r="2591" spans="1:16" x14ac:dyDescent="0.25">
      <c r="A2591" s="1">
        <f t="shared" si="286"/>
        <v>43208</v>
      </c>
      <c r="B2591" s="7">
        <f t="shared" si="281"/>
        <v>4</v>
      </c>
      <c r="C2591" s="4">
        <f>INDEX(Calendar!$E$3:$E$367,MATCH(LOLP!$A2591,Calendar!$B$3:$B$367,0))</f>
        <v>1</v>
      </c>
      <c r="D2591" s="2">
        <f t="shared" si="287"/>
        <v>20</v>
      </c>
      <c r="E2591" s="36">
        <v>26906</v>
      </c>
      <c r="F2591" s="7">
        <f>IFERROR(IF(INDEX('Temperature Data'!$AA$15:$AA$348,MATCH(LOLP!A2591,'Temperature Data'!$B$15:$B$348,0))&gt;IF(B2591=9,$G$2,LOLP!$F$2),1,0),0)</f>
        <v>0</v>
      </c>
      <c r="G2591" s="7">
        <f>SUMIFS(LOLP!$F$4:$F$8763,$C$4:$C$8763,$C2591,$B$4:$B$8763,$B2591,$D$4:$D$8763,$D2591)</f>
        <v>0</v>
      </c>
      <c r="H2591" s="7">
        <f>COUNTIFS(Calendar!$E$3:$E$367,LOLP!C2591,Calendar!$D$3:$D$367,LOLP!B2591)</f>
        <v>21</v>
      </c>
      <c r="I2591" s="7">
        <f ca="1">IF($F2591=1,OFFSET(start_norps,LOLP!$D2591+(1-$C2591)*24,LOLP!$B2591)*H2591/G2591,0)</f>
        <v>0</v>
      </c>
      <c r="J2591" s="7">
        <f ca="1">IF($F2591=1,OFFSET(start_33,LOLP!$D2591+(1-$C2591)*24,LOLP!$B2591)*H2591/G2591,0)</f>
        <v>0</v>
      </c>
      <c r="K2591" s="7">
        <f ca="1">IF($F2591,OFFSET(start_40,LOLP!$D2591+(1-$C2591)*24,LOLP!$B2591),0)</f>
        <v>0</v>
      </c>
      <c r="L2591" s="7">
        <f ca="1">IF($F2591,OFFSET(start_50,LOLP!$D2591+(1-$C2591)*24,LOLP!$B2591),0)</f>
        <v>0</v>
      </c>
      <c r="M2591" s="25">
        <f t="shared" ca="1" si="282"/>
        <v>0</v>
      </c>
      <c r="N2591" s="25">
        <f t="shared" ca="1" si="283"/>
        <v>0</v>
      </c>
      <c r="O2591" s="15" t="e">
        <f t="shared" ca="1" si="284"/>
        <v>#DIV/0!</v>
      </c>
      <c r="P2591" s="15" t="e">
        <f t="shared" ca="1" si="285"/>
        <v>#DIV/0!</v>
      </c>
    </row>
    <row r="2592" spans="1:16" x14ac:dyDescent="0.25">
      <c r="A2592" s="1">
        <f t="shared" si="286"/>
        <v>43208</v>
      </c>
      <c r="B2592" s="7">
        <f t="shared" si="281"/>
        <v>4</v>
      </c>
      <c r="C2592" s="4">
        <f>INDEX(Calendar!$E$3:$E$367,MATCH(LOLP!$A2592,Calendar!$B$3:$B$367,0))</f>
        <v>1</v>
      </c>
      <c r="D2592" s="2">
        <f t="shared" si="287"/>
        <v>21</v>
      </c>
      <c r="E2592" s="36">
        <v>27597</v>
      </c>
      <c r="F2592" s="7">
        <f>IFERROR(IF(INDEX('Temperature Data'!$AA$15:$AA$348,MATCH(LOLP!A2592,'Temperature Data'!$B$15:$B$348,0))&gt;IF(B2592=9,$G$2,LOLP!$F$2),1,0),0)</f>
        <v>0</v>
      </c>
      <c r="G2592" s="7">
        <f>SUMIFS(LOLP!$F$4:$F$8763,$C$4:$C$8763,$C2592,$B$4:$B$8763,$B2592,$D$4:$D$8763,$D2592)</f>
        <v>0</v>
      </c>
      <c r="H2592" s="7">
        <f>COUNTIFS(Calendar!$E$3:$E$367,LOLP!C2592,Calendar!$D$3:$D$367,LOLP!B2592)</f>
        <v>21</v>
      </c>
      <c r="I2592" s="7">
        <f ca="1">IF($F2592=1,OFFSET(start_norps,LOLP!$D2592+(1-$C2592)*24,LOLP!$B2592)*H2592/G2592,0)</f>
        <v>0</v>
      </c>
      <c r="J2592" s="7">
        <f ca="1">IF($F2592=1,OFFSET(start_33,LOLP!$D2592+(1-$C2592)*24,LOLP!$B2592)*H2592/G2592,0)</f>
        <v>0</v>
      </c>
      <c r="K2592" s="7">
        <f ca="1">IF($F2592,OFFSET(start_40,LOLP!$D2592+(1-$C2592)*24,LOLP!$B2592),0)</f>
        <v>0</v>
      </c>
      <c r="L2592" s="7">
        <f ca="1">IF($F2592,OFFSET(start_50,LOLP!$D2592+(1-$C2592)*24,LOLP!$B2592),0)</f>
        <v>0</v>
      </c>
      <c r="M2592" s="25">
        <f t="shared" ca="1" si="282"/>
        <v>0</v>
      </c>
      <c r="N2592" s="25">
        <f t="shared" ca="1" si="283"/>
        <v>0</v>
      </c>
      <c r="O2592" s="15" t="e">
        <f t="shared" ca="1" si="284"/>
        <v>#DIV/0!</v>
      </c>
      <c r="P2592" s="15" t="e">
        <f t="shared" ca="1" si="285"/>
        <v>#DIV/0!</v>
      </c>
    </row>
    <row r="2593" spans="1:16" x14ac:dyDescent="0.25">
      <c r="A2593" s="1">
        <f t="shared" si="286"/>
        <v>43208</v>
      </c>
      <c r="B2593" s="7">
        <f t="shared" si="281"/>
        <v>4</v>
      </c>
      <c r="C2593" s="4">
        <f>INDEX(Calendar!$E$3:$E$367,MATCH(LOLP!$A2593,Calendar!$B$3:$B$367,0))</f>
        <v>1</v>
      </c>
      <c r="D2593" s="2">
        <f t="shared" si="287"/>
        <v>22</v>
      </c>
      <c r="E2593" s="36">
        <v>26521</v>
      </c>
      <c r="F2593" s="7">
        <f>IFERROR(IF(INDEX('Temperature Data'!$AA$15:$AA$348,MATCH(LOLP!A2593,'Temperature Data'!$B$15:$B$348,0))&gt;IF(B2593=9,$G$2,LOLP!$F$2),1,0),0)</f>
        <v>0</v>
      </c>
      <c r="G2593" s="7">
        <f>SUMIFS(LOLP!$F$4:$F$8763,$C$4:$C$8763,$C2593,$B$4:$B$8763,$B2593,$D$4:$D$8763,$D2593)</f>
        <v>0</v>
      </c>
      <c r="H2593" s="7">
        <f>COUNTIFS(Calendar!$E$3:$E$367,LOLP!C2593,Calendar!$D$3:$D$367,LOLP!B2593)</f>
        <v>21</v>
      </c>
      <c r="I2593" s="7">
        <f ca="1">IF($F2593=1,OFFSET(start_norps,LOLP!$D2593+(1-$C2593)*24,LOLP!$B2593)*H2593/G2593,0)</f>
        <v>0</v>
      </c>
      <c r="J2593" s="7">
        <f ca="1">IF($F2593=1,OFFSET(start_33,LOLP!$D2593+(1-$C2593)*24,LOLP!$B2593)*H2593/G2593,0)</f>
        <v>0</v>
      </c>
      <c r="K2593" s="7">
        <f ca="1">IF($F2593,OFFSET(start_40,LOLP!$D2593+(1-$C2593)*24,LOLP!$B2593),0)</f>
        <v>0</v>
      </c>
      <c r="L2593" s="7">
        <f ca="1">IF($F2593,OFFSET(start_50,LOLP!$D2593+(1-$C2593)*24,LOLP!$B2593),0)</f>
        <v>0</v>
      </c>
      <c r="M2593" s="25">
        <f t="shared" ca="1" si="282"/>
        <v>0</v>
      </c>
      <c r="N2593" s="25">
        <f t="shared" ca="1" si="283"/>
        <v>0</v>
      </c>
      <c r="O2593" s="15" t="e">
        <f t="shared" ca="1" si="284"/>
        <v>#DIV/0!</v>
      </c>
      <c r="P2593" s="15" t="e">
        <f t="shared" ca="1" si="285"/>
        <v>#DIV/0!</v>
      </c>
    </row>
    <row r="2594" spans="1:16" x14ac:dyDescent="0.25">
      <c r="A2594" s="1">
        <f t="shared" si="286"/>
        <v>43208</v>
      </c>
      <c r="B2594" s="7">
        <f t="shared" si="281"/>
        <v>4</v>
      </c>
      <c r="C2594" s="4">
        <f>INDEX(Calendar!$E$3:$E$367,MATCH(LOLP!$A2594,Calendar!$B$3:$B$367,0))</f>
        <v>1</v>
      </c>
      <c r="D2594" s="2">
        <f t="shared" si="287"/>
        <v>23</v>
      </c>
      <c r="E2594" s="36">
        <v>24513</v>
      </c>
      <c r="F2594" s="7">
        <f>IFERROR(IF(INDEX('Temperature Data'!$AA$15:$AA$348,MATCH(LOLP!A2594,'Temperature Data'!$B$15:$B$348,0))&gt;IF(B2594=9,$G$2,LOLP!$F$2),1,0),0)</f>
        <v>0</v>
      </c>
      <c r="G2594" s="7">
        <f>SUMIFS(LOLP!$F$4:$F$8763,$C$4:$C$8763,$C2594,$B$4:$B$8763,$B2594,$D$4:$D$8763,$D2594)</f>
        <v>0</v>
      </c>
      <c r="H2594" s="7">
        <f>COUNTIFS(Calendar!$E$3:$E$367,LOLP!C2594,Calendar!$D$3:$D$367,LOLP!B2594)</f>
        <v>21</v>
      </c>
      <c r="I2594" s="7">
        <f ca="1">IF($F2594=1,OFFSET(start_norps,LOLP!$D2594+(1-$C2594)*24,LOLP!$B2594)*H2594/G2594,0)</f>
        <v>0</v>
      </c>
      <c r="J2594" s="7">
        <f ca="1">IF($F2594=1,OFFSET(start_33,LOLP!$D2594+(1-$C2594)*24,LOLP!$B2594)*H2594/G2594,0)</f>
        <v>0</v>
      </c>
      <c r="K2594" s="7">
        <f ca="1">IF($F2594,OFFSET(start_40,LOLP!$D2594+(1-$C2594)*24,LOLP!$B2594),0)</f>
        <v>0</v>
      </c>
      <c r="L2594" s="7">
        <f ca="1">IF($F2594,OFFSET(start_50,LOLP!$D2594+(1-$C2594)*24,LOLP!$B2594),0)</f>
        <v>0</v>
      </c>
      <c r="M2594" s="25">
        <f t="shared" ca="1" si="282"/>
        <v>0</v>
      </c>
      <c r="N2594" s="25">
        <f t="shared" ca="1" si="283"/>
        <v>0</v>
      </c>
      <c r="O2594" s="15" t="e">
        <f t="shared" ca="1" si="284"/>
        <v>#DIV/0!</v>
      </c>
      <c r="P2594" s="15" t="e">
        <f t="shared" ca="1" si="285"/>
        <v>#DIV/0!</v>
      </c>
    </row>
    <row r="2595" spans="1:16" x14ac:dyDescent="0.25">
      <c r="A2595" s="1">
        <f t="shared" si="286"/>
        <v>43208</v>
      </c>
      <c r="B2595" s="7">
        <f t="shared" si="281"/>
        <v>4</v>
      </c>
      <c r="C2595" s="4">
        <f>INDEX(Calendar!$E$3:$E$367,MATCH(LOLP!$A2595,Calendar!$B$3:$B$367,0))</f>
        <v>1</v>
      </c>
      <c r="D2595" s="2">
        <f t="shared" si="287"/>
        <v>24</v>
      </c>
      <c r="E2595" s="36">
        <v>22815</v>
      </c>
      <c r="F2595" s="7">
        <f>IFERROR(IF(INDEX('Temperature Data'!$AA$15:$AA$348,MATCH(LOLP!A2595,'Temperature Data'!$B$15:$B$348,0))&gt;IF(B2595=9,$G$2,LOLP!$F$2),1,0),0)</f>
        <v>0</v>
      </c>
      <c r="G2595" s="7">
        <f>SUMIFS(LOLP!$F$4:$F$8763,$C$4:$C$8763,$C2595,$B$4:$B$8763,$B2595,$D$4:$D$8763,$D2595)</f>
        <v>0</v>
      </c>
      <c r="H2595" s="7">
        <f>COUNTIFS(Calendar!$E$3:$E$367,LOLP!C2595,Calendar!$D$3:$D$367,LOLP!B2595)</f>
        <v>21</v>
      </c>
      <c r="I2595" s="7">
        <f ca="1">IF($F2595=1,OFFSET(start_norps,LOLP!$D2595+(1-$C2595)*24,LOLP!$B2595)*H2595/G2595,0)</f>
        <v>0</v>
      </c>
      <c r="J2595" s="7">
        <f ca="1">IF($F2595=1,OFFSET(start_33,LOLP!$D2595+(1-$C2595)*24,LOLP!$B2595)*H2595/G2595,0)</f>
        <v>0</v>
      </c>
      <c r="K2595" s="7">
        <f ca="1">IF($F2595,OFFSET(start_40,LOLP!$D2595+(1-$C2595)*24,LOLP!$B2595),0)</f>
        <v>0</v>
      </c>
      <c r="L2595" s="7">
        <f ca="1">IF($F2595,OFFSET(start_50,LOLP!$D2595+(1-$C2595)*24,LOLP!$B2595),0)</f>
        <v>0</v>
      </c>
      <c r="M2595" s="25">
        <f t="shared" ca="1" si="282"/>
        <v>0</v>
      </c>
      <c r="N2595" s="25">
        <f t="shared" ca="1" si="283"/>
        <v>0</v>
      </c>
      <c r="O2595" s="15" t="e">
        <f t="shared" ca="1" si="284"/>
        <v>#DIV/0!</v>
      </c>
      <c r="P2595" s="15" t="e">
        <f t="shared" ca="1" si="285"/>
        <v>#DIV/0!</v>
      </c>
    </row>
    <row r="2596" spans="1:16" x14ac:dyDescent="0.25">
      <c r="A2596" s="1">
        <f t="shared" si="286"/>
        <v>43209</v>
      </c>
      <c r="B2596" s="7">
        <f t="shared" si="281"/>
        <v>4</v>
      </c>
      <c r="C2596" s="4">
        <f>INDEX(Calendar!$E$3:$E$367,MATCH(LOLP!$A2596,Calendar!$B$3:$B$367,0))</f>
        <v>1</v>
      </c>
      <c r="D2596" s="2">
        <f t="shared" si="287"/>
        <v>1</v>
      </c>
      <c r="E2596" s="36">
        <v>21607</v>
      </c>
      <c r="F2596" s="7">
        <f>IFERROR(IF(INDEX('Temperature Data'!$AA$15:$AA$348,MATCH(LOLP!A2596,'Temperature Data'!$B$15:$B$348,0))&gt;IF(B2596=9,$G$2,LOLP!$F$2),1,0),0)</f>
        <v>0</v>
      </c>
      <c r="G2596" s="7">
        <f>SUMIFS(LOLP!$F$4:$F$8763,$C$4:$C$8763,$C2596,$B$4:$B$8763,$B2596,$D$4:$D$8763,$D2596)</f>
        <v>0</v>
      </c>
      <c r="H2596" s="7">
        <f>COUNTIFS(Calendar!$E$3:$E$367,LOLP!C2596,Calendar!$D$3:$D$367,LOLP!B2596)</f>
        <v>21</v>
      </c>
      <c r="I2596" s="7">
        <f ca="1">IF($F2596=1,OFFSET(start_norps,LOLP!$D2596+(1-$C2596)*24,LOLP!$B2596)*H2596/G2596,0)</f>
        <v>0</v>
      </c>
      <c r="J2596" s="7">
        <f ca="1">IF($F2596=1,OFFSET(start_33,LOLP!$D2596+(1-$C2596)*24,LOLP!$B2596)*H2596/G2596,0)</f>
        <v>0</v>
      </c>
      <c r="K2596" s="7">
        <f ca="1">IF($F2596,OFFSET(start_40,LOLP!$D2596+(1-$C2596)*24,LOLP!$B2596),0)</f>
        <v>0</v>
      </c>
      <c r="L2596" s="7">
        <f ca="1">IF($F2596,OFFSET(start_50,LOLP!$D2596+(1-$C2596)*24,LOLP!$B2596),0)</f>
        <v>0</v>
      </c>
      <c r="M2596" s="25">
        <f t="shared" ca="1" si="282"/>
        <v>0</v>
      </c>
      <c r="N2596" s="25">
        <f t="shared" ca="1" si="283"/>
        <v>0</v>
      </c>
      <c r="O2596" s="15" t="e">
        <f t="shared" ca="1" si="284"/>
        <v>#DIV/0!</v>
      </c>
      <c r="P2596" s="15" t="e">
        <f t="shared" ca="1" si="285"/>
        <v>#DIV/0!</v>
      </c>
    </row>
    <row r="2597" spans="1:16" x14ac:dyDescent="0.25">
      <c r="A2597" s="1">
        <f t="shared" si="286"/>
        <v>43209</v>
      </c>
      <c r="B2597" s="7">
        <f t="shared" si="281"/>
        <v>4</v>
      </c>
      <c r="C2597" s="4">
        <f>INDEX(Calendar!$E$3:$E$367,MATCH(LOLP!$A2597,Calendar!$B$3:$B$367,0))</f>
        <v>1</v>
      </c>
      <c r="D2597" s="2">
        <f t="shared" si="287"/>
        <v>2</v>
      </c>
      <c r="E2597" s="36">
        <v>20749</v>
      </c>
      <c r="F2597" s="7">
        <f>IFERROR(IF(INDEX('Temperature Data'!$AA$15:$AA$348,MATCH(LOLP!A2597,'Temperature Data'!$B$15:$B$348,0))&gt;IF(B2597=9,$G$2,LOLP!$F$2),1,0),0)</f>
        <v>0</v>
      </c>
      <c r="G2597" s="7">
        <f>SUMIFS(LOLP!$F$4:$F$8763,$C$4:$C$8763,$C2597,$B$4:$B$8763,$B2597,$D$4:$D$8763,$D2597)</f>
        <v>0</v>
      </c>
      <c r="H2597" s="7">
        <f>COUNTIFS(Calendar!$E$3:$E$367,LOLP!C2597,Calendar!$D$3:$D$367,LOLP!B2597)</f>
        <v>21</v>
      </c>
      <c r="I2597" s="7">
        <f ca="1">IF($F2597=1,OFFSET(start_norps,LOLP!$D2597+(1-$C2597)*24,LOLP!$B2597)*H2597/G2597,0)</f>
        <v>0</v>
      </c>
      <c r="J2597" s="7">
        <f ca="1">IF($F2597=1,OFFSET(start_33,LOLP!$D2597+(1-$C2597)*24,LOLP!$B2597)*H2597/G2597,0)</f>
        <v>0</v>
      </c>
      <c r="K2597" s="7">
        <f ca="1">IF($F2597,OFFSET(start_40,LOLP!$D2597+(1-$C2597)*24,LOLP!$B2597),0)</f>
        <v>0</v>
      </c>
      <c r="L2597" s="7">
        <f ca="1">IF($F2597,OFFSET(start_50,LOLP!$D2597+(1-$C2597)*24,LOLP!$B2597),0)</f>
        <v>0</v>
      </c>
      <c r="M2597" s="25">
        <f t="shared" ca="1" si="282"/>
        <v>0</v>
      </c>
      <c r="N2597" s="25">
        <f t="shared" ca="1" si="283"/>
        <v>0</v>
      </c>
      <c r="O2597" s="15" t="e">
        <f t="shared" ca="1" si="284"/>
        <v>#DIV/0!</v>
      </c>
      <c r="P2597" s="15" t="e">
        <f t="shared" ca="1" si="285"/>
        <v>#DIV/0!</v>
      </c>
    </row>
    <row r="2598" spans="1:16" x14ac:dyDescent="0.25">
      <c r="A2598" s="1">
        <f t="shared" si="286"/>
        <v>43209</v>
      </c>
      <c r="B2598" s="7">
        <f t="shared" si="281"/>
        <v>4</v>
      </c>
      <c r="C2598" s="4">
        <f>INDEX(Calendar!$E$3:$E$367,MATCH(LOLP!$A2598,Calendar!$B$3:$B$367,0))</f>
        <v>1</v>
      </c>
      <c r="D2598" s="2">
        <f t="shared" si="287"/>
        <v>3</v>
      </c>
      <c r="E2598" s="36">
        <v>20274</v>
      </c>
      <c r="F2598" s="7">
        <f>IFERROR(IF(INDEX('Temperature Data'!$AA$15:$AA$348,MATCH(LOLP!A2598,'Temperature Data'!$B$15:$B$348,0))&gt;IF(B2598=9,$G$2,LOLP!$F$2),1,0),0)</f>
        <v>0</v>
      </c>
      <c r="G2598" s="7">
        <f>SUMIFS(LOLP!$F$4:$F$8763,$C$4:$C$8763,$C2598,$B$4:$B$8763,$B2598,$D$4:$D$8763,$D2598)</f>
        <v>0</v>
      </c>
      <c r="H2598" s="7">
        <f>COUNTIFS(Calendar!$E$3:$E$367,LOLP!C2598,Calendar!$D$3:$D$367,LOLP!B2598)</f>
        <v>21</v>
      </c>
      <c r="I2598" s="7">
        <f ca="1">IF($F2598=1,OFFSET(start_norps,LOLP!$D2598+(1-$C2598)*24,LOLP!$B2598)*H2598/G2598,0)</f>
        <v>0</v>
      </c>
      <c r="J2598" s="7">
        <f ca="1">IF($F2598=1,OFFSET(start_33,LOLP!$D2598+(1-$C2598)*24,LOLP!$B2598)*H2598/G2598,0)</f>
        <v>0</v>
      </c>
      <c r="K2598" s="7">
        <f ca="1">IF($F2598,OFFSET(start_40,LOLP!$D2598+(1-$C2598)*24,LOLP!$B2598),0)</f>
        <v>0</v>
      </c>
      <c r="L2598" s="7">
        <f ca="1">IF($F2598,OFFSET(start_50,LOLP!$D2598+(1-$C2598)*24,LOLP!$B2598),0)</f>
        <v>0</v>
      </c>
      <c r="M2598" s="25">
        <f t="shared" ca="1" si="282"/>
        <v>0</v>
      </c>
      <c r="N2598" s="25">
        <f t="shared" ca="1" si="283"/>
        <v>0</v>
      </c>
      <c r="O2598" s="15" t="e">
        <f t="shared" ca="1" si="284"/>
        <v>#DIV/0!</v>
      </c>
      <c r="P2598" s="15" t="e">
        <f t="shared" ca="1" si="285"/>
        <v>#DIV/0!</v>
      </c>
    </row>
    <row r="2599" spans="1:16" x14ac:dyDescent="0.25">
      <c r="A2599" s="1">
        <f t="shared" si="286"/>
        <v>43209</v>
      </c>
      <c r="B2599" s="7">
        <f t="shared" si="281"/>
        <v>4</v>
      </c>
      <c r="C2599" s="4">
        <f>INDEX(Calendar!$E$3:$E$367,MATCH(LOLP!$A2599,Calendar!$B$3:$B$367,0))</f>
        <v>1</v>
      </c>
      <c r="D2599" s="2">
        <f t="shared" si="287"/>
        <v>4</v>
      </c>
      <c r="E2599" s="36">
        <v>20143</v>
      </c>
      <c r="F2599" s="7">
        <f>IFERROR(IF(INDEX('Temperature Data'!$AA$15:$AA$348,MATCH(LOLP!A2599,'Temperature Data'!$B$15:$B$348,0))&gt;IF(B2599=9,$G$2,LOLP!$F$2),1,0),0)</f>
        <v>0</v>
      </c>
      <c r="G2599" s="7">
        <f>SUMIFS(LOLP!$F$4:$F$8763,$C$4:$C$8763,$C2599,$B$4:$B$8763,$B2599,$D$4:$D$8763,$D2599)</f>
        <v>0</v>
      </c>
      <c r="H2599" s="7">
        <f>COUNTIFS(Calendar!$E$3:$E$367,LOLP!C2599,Calendar!$D$3:$D$367,LOLP!B2599)</f>
        <v>21</v>
      </c>
      <c r="I2599" s="7">
        <f ca="1">IF($F2599=1,OFFSET(start_norps,LOLP!$D2599+(1-$C2599)*24,LOLP!$B2599)*H2599/G2599,0)</f>
        <v>0</v>
      </c>
      <c r="J2599" s="7">
        <f ca="1">IF($F2599=1,OFFSET(start_33,LOLP!$D2599+(1-$C2599)*24,LOLP!$B2599)*H2599/G2599,0)</f>
        <v>0</v>
      </c>
      <c r="K2599" s="7">
        <f ca="1">IF($F2599,OFFSET(start_40,LOLP!$D2599+(1-$C2599)*24,LOLP!$B2599),0)</f>
        <v>0</v>
      </c>
      <c r="L2599" s="7">
        <f ca="1">IF($F2599,OFFSET(start_50,LOLP!$D2599+(1-$C2599)*24,LOLP!$B2599),0)</f>
        <v>0</v>
      </c>
      <c r="M2599" s="25">
        <f t="shared" ca="1" si="282"/>
        <v>0</v>
      </c>
      <c r="N2599" s="25">
        <f t="shared" ca="1" si="283"/>
        <v>0</v>
      </c>
      <c r="O2599" s="15" t="e">
        <f t="shared" ca="1" si="284"/>
        <v>#DIV/0!</v>
      </c>
      <c r="P2599" s="15" t="e">
        <f t="shared" ca="1" si="285"/>
        <v>#DIV/0!</v>
      </c>
    </row>
    <row r="2600" spans="1:16" x14ac:dyDescent="0.25">
      <c r="A2600" s="1">
        <f t="shared" si="286"/>
        <v>43209</v>
      </c>
      <c r="B2600" s="7">
        <f t="shared" si="281"/>
        <v>4</v>
      </c>
      <c r="C2600" s="4">
        <f>INDEX(Calendar!$E$3:$E$367,MATCH(LOLP!$A2600,Calendar!$B$3:$B$367,0))</f>
        <v>1</v>
      </c>
      <c r="D2600" s="2">
        <f t="shared" si="287"/>
        <v>5</v>
      </c>
      <c r="E2600" s="36">
        <v>20597</v>
      </c>
      <c r="F2600" s="7">
        <f>IFERROR(IF(INDEX('Temperature Data'!$AA$15:$AA$348,MATCH(LOLP!A2600,'Temperature Data'!$B$15:$B$348,0))&gt;IF(B2600=9,$G$2,LOLP!$F$2),1,0),0)</f>
        <v>0</v>
      </c>
      <c r="G2600" s="7">
        <f>SUMIFS(LOLP!$F$4:$F$8763,$C$4:$C$8763,$C2600,$B$4:$B$8763,$B2600,$D$4:$D$8763,$D2600)</f>
        <v>0</v>
      </c>
      <c r="H2600" s="7">
        <f>COUNTIFS(Calendar!$E$3:$E$367,LOLP!C2600,Calendar!$D$3:$D$367,LOLP!B2600)</f>
        <v>21</v>
      </c>
      <c r="I2600" s="7">
        <f ca="1">IF($F2600=1,OFFSET(start_norps,LOLP!$D2600+(1-$C2600)*24,LOLP!$B2600)*H2600/G2600,0)</f>
        <v>0</v>
      </c>
      <c r="J2600" s="7">
        <f ca="1">IF($F2600=1,OFFSET(start_33,LOLP!$D2600+(1-$C2600)*24,LOLP!$B2600)*H2600/G2600,0)</f>
        <v>0</v>
      </c>
      <c r="K2600" s="7">
        <f ca="1">IF($F2600,OFFSET(start_40,LOLP!$D2600+(1-$C2600)*24,LOLP!$B2600),0)</f>
        <v>0</v>
      </c>
      <c r="L2600" s="7">
        <f ca="1">IF($F2600,OFFSET(start_50,LOLP!$D2600+(1-$C2600)*24,LOLP!$B2600),0)</f>
        <v>0</v>
      </c>
      <c r="M2600" s="25">
        <f t="shared" ca="1" si="282"/>
        <v>0</v>
      </c>
      <c r="N2600" s="25">
        <f t="shared" ca="1" si="283"/>
        <v>0</v>
      </c>
      <c r="O2600" s="15" t="e">
        <f t="shared" ca="1" si="284"/>
        <v>#DIV/0!</v>
      </c>
      <c r="P2600" s="15" t="e">
        <f t="shared" ca="1" si="285"/>
        <v>#DIV/0!</v>
      </c>
    </row>
    <row r="2601" spans="1:16" x14ac:dyDescent="0.25">
      <c r="A2601" s="1">
        <f t="shared" si="286"/>
        <v>43209</v>
      </c>
      <c r="B2601" s="7">
        <f t="shared" si="281"/>
        <v>4</v>
      </c>
      <c r="C2601" s="4">
        <f>INDEX(Calendar!$E$3:$E$367,MATCH(LOLP!$A2601,Calendar!$B$3:$B$367,0))</f>
        <v>1</v>
      </c>
      <c r="D2601" s="2">
        <f t="shared" si="287"/>
        <v>6</v>
      </c>
      <c r="E2601" s="36">
        <v>21954</v>
      </c>
      <c r="F2601" s="7">
        <f>IFERROR(IF(INDEX('Temperature Data'!$AA$15:$AA$348,MATCH(LOLP!A2601,'Temperature Data'!$B$15:$B$348,0))&gt;IF(B2601=9,$G$2,LOLP!$F$2),1,0),0)</f>
        <v>0</v>
      </c>
      <c r="G2601" s="7">
        <f>SUMIFS(LOLP!$F$4:$F$8763,$C$4:$C$8763,$C2601,$B$4:$B$8763,$B2601,$D$4:$D$8763,$D2601)</f>
        <v>0</v>
      </c>
      <c r="H2601" s="7">
        <f>COUNTIFS(Calendar!$E$3:$E$367,LOLP!C2601,Calendar!$D$3:$D$367,LOLP!B2601)</f>
        <v>21</v>
      </c>
      <c r="I2601" s="7">
        <f ca="1">IF($F2601=1,OFFSET(start_norps,LOLP!$D2601+(1-$C2601)*24,LOLP!$B2601)*H2601/G2601,0)</f>
        <v>0</v>
      </c>
      <c r="J2601" s="7">
        <f ca="1">IF($F2601=1,OFFSET(start_33,LOLP!$D2601+(1-$C2601)*24,LOLP!$B2601)*H2601/G2601,0)</f>
        <v>0</v>
      </c>
      <c r="K2601" s="7">
        <f ca="1">IF($F2601,OFFSET(start_40,LOLP!$D2601+(1-$C2601)*24,LOLP!$B2601),0)</f>
        <v>0</v>
      </c>
      <c r="L2601" s="7">
        <f ca="1">IF($F2601,OFFSET(start_50,LOLP!$D2601+(1-$C2601)*24,LOLP!$B2601),0)</f>
        <v>0</v>
      </c>
      <c r="M2601" s="25">
        <f t="shared" ca="1" si="282"/>
        <v>0</v>
      </c>
      <c r="N2601" s="25">
        <f t="shared" ca="1" si="283"/>
        <v>0</v>
      </c>
      <c r="O2601" s="15" t="e">
        <f t="shared" ca="1" si="284"/>
        <v>#DIV/0!</v>
      </c>
      <c r="P2601" s="15" t="e">
        <f t="shared" ca="1" si="285"/>
        <v>#DIV/0!</v>
      </c>
    </row>
    <row r="2602" spans="1:16" x14ac:dyDescent="0.25">
      <c r="A2602" s="1">
        <f t="shared" si="286"/>
        <v>43209</v>
      </c>
      <c r="B2602" s="7">
        <f t="shared" si="281"/>
        <v>4</v>
      </c>
      <c r="C2602" s="4">
        <f>INDEX(Calendar!$E$3:$E$367,MATCH(LOLP!$A2602,Calendar!$B$3:$B$367,0))</f>
        <v>1</v>
      </c>
      <c r="D2602" s="2">
        <f t="shared" si="287"/>
        <v>7</v>
      </c>
      <c r="E2602" s="36">
        <v>24071</v>
      </c>
      <c r="F2602" s="7">
        <f>IFERROR(IF(INDEX('Temperature Data'!$AA$15:$AA$348,MATCH(LOLP!A2602,'Temperature Data'!$B$15:$B$348,0))&gt;IF(B2602=9,$G$2,LOLP!$F$2),1,0),0)</f>
        <v>0</v>
      </c>
      <c r="G2602" s="7">
        <f>SUMIFS(LOLP!$F$4:$F$8763,$C$4:$C$8763,$C2602,$B$4:$B$8763,$B2602,$D$4:$D$8763,$D2602)</f>
        <v>0</v>
      </c>
      <c r="H2602" s="7">
        <f>COUNTIFS(Calendar!$E$3:$E$367,LOLP!C2602,Calendar!$D$3:$D$367,LOLP!B2602)</f>
        <v>21</v>
      </c>
      <c r="I2602" s="7">
        <f ca="1">IF($F2602=1,OFFSET(start_norps,LOLP!$D2602+(1-$C2602)*24,LOLP!$B2602)*H2602/G2602,0)</f>
        <v>0</v>
      </c>
      <c r="J2602" s="7">
        <f ca="1">IF($F2602=1,OFFSET(start_33,LOLP!$D2602+(1-$C2602)*24,LOLP!$B2602)*H2602/G2602,0)</f>
        <v>0</v>
      </c>
      <c r="K2602" s="7">
        <f ca="1">IF($F2602,OFFSET(start_40,LOLP!$D2602+(1-$C2602)*24,LOLP!$B2602),0)</f>
        <v>0</v>
      </c>
      <c r="L2602" s="7">
        <f ca="1">IF($F2602,OFFSET(start_50,LOLP!$D2602+(1-$C2602)*24,LOLP!$B2602),0)</f>
        <v>0</v>
      </c>
      <c r="M2602" s="25">
        <f t="shared" ca="1" si="282"/>
        <v>0</v>
      </c>
      <c r="N2602" s="25">
        <f t="shared" ca="1" si="283"/>
        <v>0</v>
      </c>
      <c r="O2602" s="15" t="e">
        <f t="shared" ca="1" si="284"/>
        <v>#DIV/0!</v>
      </c>
      <c r="P2602" s="15" t="e">
        <f t="shared" ca="1" si="285"/>
        <v>#DIV/0!</v>
      </c>
    </row>
    <row r="2603" spans="1:16" x14ac:dyDescent="0.25">
      <c r="A2603" s="1">
        <f t="shared" si="286"/>
        <v>43209</v>
      </c>
      <c r="B2603" s="7">
        <f t="shared" si="281"/>
        <v>4</v>
      </c>
      <c r="C2603" s="4">
        <f>INDEX(Calendar!$E$3:$E$367,MATCH(LOLP!$A2603,Calendar!$B$3:$B$367,0))</f>
        <v>1</v>
      </c>
      <c r="D2603" s="2">
        <f t="shared" si="287"/>
        <v>8</v>
      </c>
      <c r="E2603" s="36">
        <v>25043</v>
      </c>
      <c r="F2603" s="7">
        <f>IFERROR(IF(INDEX('Temperature Data'!$AA$15:$AA$348,MATCH(LOLP!A2603,'Temperature Data'!$B$15:$B$348,0))&gt;IF(B2603=9,$G$2,LOLP!$F$2),1,0),0)</f>
        <v>0</v>
      </c>
      <c r="G2603" s="7">
        <f>SUMIFS(LOLP!$F$4:$F$8763,$C$4:$C$8763,$C2603,$B$4:$B$8763,$B2603,$D$4:$D$8763,$D2603)</f>
        <v>0</v>
      </c>
      <c r="H2603" s="7">
        <f>COUNTIFS(Calendar!$E$3:$E$367,LOLP!C2603,Calendar!$D$3:$D$367,LOLP!B2603)</f>
        <v>21</v>
      </c>
      <c r="I2603" s="7">
        <f ca="1">IF($F2603=1,OFFSET(start_norps,LOLP!$D2603+(1-$C2603)*24,LOLP!$B2603)*H2603/G2603,0)</f>
        <v>0</v>
      </c>
      <c r="J2603" s="7">
        <f ca="1">IF($F2603=1,OFFSET(start_33,LOLP!$D2603+(1-$C2603)*24,LOLP!$B2603)*H2603/G2603,0)</f>
        <v>0</v>
      </c>
      <c r="K2603" s="7">
        <f ca="1">IF($F2603,OFFSET(start_40,LOLP!$D2603+(1-$C2603)*24,LOLP!$B2603),0)</f>
        <v>0</v>
      </c>
      <c r="L2603" s="7">
        <f ca="1">IF($F2603,OFFSET(start_50,LOLP!$D2603+(1-$C2603)*24,LOLP!$B2603),0)</f>
        <v>0</v>
      </c>
      <c r="M2603" s="25">
        <f t="shared" ca="1" si="282"/>
        <v>0</v>
      </c>
      <c r="N2603" s="25">
        <f t="shared" ca="1" si="283"/>
        <v>0</v>
      </c>
      <c r="O2603" s="15" t="e">
        <f t="shared" ca="1" si="284"/>
        <v>#DIV/0!</v>
      </c>
      <c r="P2603" s="15" t="e">
        <f t="shared" ca="1" si="285"/>
        <v>#DIV/0!</v>
      </c>
    </row>
    <row r="2604" spans="1:16" x14ac:dyDescent="0.25">
      <c r="A2604" s="1">
        <f t="shared" si="286"/>
        <v>43209</v>
      </c>
      <c r="B2604" s="7">
        <f t="shared" si="281"/>
        <v>4</v>
      </c>
      <c r="C2604" s="4">
        <f>INDEX(Calendar!$E$3:$E$367,MATCH(LOLP!$A2604,Calendar!$B$3:$B$367,0))</f>
        <v>1</v>
      </c>
      <c r="D2604" s="2">
        <f t="shared" si="287"/>
        <v>9</v>
      </c>
      <c r="E2604" s="36">
        <v>24942</v>
      </c>
      <c r="F2604" s="7">
        <f>IFERROR(IF(INDEX('Temperature Data'!$AA$15:$AA$348,MATCH(LOLP!A2604,'Temperature Data'!$B$15:$B$348,0))&gt;IF(B2604=9,$G$2,LOLP!$F$2),1,0),0)</f>
        <v>0</v>
      </c>
      <c r="G2604" s="7">
        <f>SUMIFS(LOLP!$F$4:$F$8763,$C$4:$C$8763,$C2604,$B$4:$B$8763,$B2604,$D$4:$D$8763,$D2604)</f>
        <v>0</v>
      </c>
      <c r="H2604" s="7">
        <f>COUNTIFS(Calendar!$E$3:$E$367,LOLP!C2604,Calendar!$D$3:$D$367,LOLP!B2604)</f>
        <v>21</v>
      </c>
      <c r="I2604" s="7">
        <f ca="1">IF($F2604=1,OFFSET(start_norps,LOLP!$D2604+(1-$C2604)*24,LOLP!$B2604)*H2604/G2604,0)</f>
        <v>0</v>
      </c>
      <c r="J2604" s="7">
        <f ca="1">IF($F2604=1,OFFSET(start_33,LOLP!$D2604+(1-$C2604)*24,LOLP!$B2604)*H2604/G2604,0)</f>
        <v>0</v>
      </c>
      <c r="K2604" s="7">
        <f ca="1">IF($F2604,OFFSET(start_40,LOLP!$D2604+(1-$C2604)*24,LOLP!$B2604),0)</f>
        <v>0</v>
      </c>
      <c r="L2604" s="7">
        <f ca="1">IF($F2604,OFFSET(start_50,LOLP!$D2604+(1-$C2604)*24,LOLP!$B2604),0)</f>
        <v>0</v>
      </c>
      <c r="M2604" s="25">
        <f t="shared" ca="1" si="282"/>
        <v>0</v>
      </c>
      <c r="N2604" s="25">
        <f t="shared" ca="1" si="283"/>
        <v>0</v>
      </c>
      <c r="O2604" s="15" t="e">
        <f t="shared" ca="1" si="284"/>
        <v>#DIV/0!</v>
      </c>
      <c r="P2604" s="15" t="e">
        <f t="shared" ca="1" si="285"/>
        <v>#DIV/0!</v>
      </c>
    </row>
    <row r="2605" spans="1:16" x14ac:dyDescent="0.25">
      <c r="A2605" s="1">
        <f t="shared" si="286"/>
        <v>43209</v>
      </c>
      <c r="B2605" s="7">
        <f t="shared" si="281"/>
        <v>4</v>
      </c>
      <c r="C2605" s="4">
        <f>INDEX(Calendar!$E$3:$E$367,MATCH(LOLP!$A2605,Calendar!$B$3:$B$367,0))</f>
        <v>1</v>
      </c>
      <c r="D2605" s="2">
        <f t="shared" si="287"/>
        <v>10</v>
      </c>
      <c r="E2605" s="36">
        <v>24390</v>
      </c>
      <c r="F2605" s="7">
        <f>IFERROR(IF(INDEX('Temperature Data'!$AA$15:$AA$348,MATCH(LOLP!A2605,'Temperature Data'!$B$15:$B$348,0))&gt;IF(B2605=9,$G$2,LOLP!$F$2),1,0),0)</f>
        <v>0</v>
      </c>
      <c r="G2605" s="7">
        <f>SUMIFS(LOLP!$F$4:$F$8763,$C$4:$C$8763,$C2605,$B$4:$B$8763,$B2605,$D$4:$D$8763,$D2605)</f>
        <v>0</v>
      </c>
      <c r="H2605" s="7">
        <f>COUNTIFS(Calendar!$E$3:$E$367,LOLP!C2605,Calendar!$D$3:$D$367,LOLP!B2605)</f>
        <v>21</v>
      </c>
      <c r="I2605" s="7">
        <f ca="1">IF($F2605=1,OFFSET(start_norps,LOLP!$D2605+(1-$C2605)*24,LOLP!$B2605)*H2605/G2605,0)</f>
        <v>0</v>
      </c>
      <c r="J2605" s="7">
        <f ca="1">IF($F2605=1,OFFSET(start_33,LOLP!$D2605+(1-$C2605)*24,LOLP!$B2605)*H2605/G2605,0)</f>
        <v>0</v>
      </c>
      <c r="K2605" s="7">
        <f ca="1">IF($F2605,OFFSET(start_40,LOLP!$D2605+(1-$C2605)*24,LOLP!$B2605),0)</f>
        <v>0</v>
      </c>
      <c r="L2605" s="7">
        <f ca="1">IF($F2605,OFFSET(start_50,LOLP!$D2605+(1-$C2605)*24,LOLP!$B2605),0)</f>
        <v>0</v>
      </c>
      <c r="M2605" s="25">
        <f t="shared" ca="1" si="282"/>
        <v>0</v>
      </c>
      <c r="N2605" s="25">
        <f t="shared" ca="1" si="283"/>
        <v>0</v>
      </c>
      <c r="O2605" s="15" t="e">
        <f t="shared" ca="1" si="284"/>
        <v>#DIV/0!</v>
      </c>
      <c r="P2605" s="15" t="e">
        <f t="shared" ca="1" si="285"/>
        <v>#DIV/0!</v>
      </c>
    </row>
    <row r="2606" spans="1:16" x14ac:dyDescent="0.25">
      <c r="A2606" s="1">
        <f t="shared" si="286"/>
        <v>43209</v>
      </c>
      <c r="B2606" s="7">
        <f t="shared" si="281"/>
        <v>4</v>
      </c>
      <c r="C2606" s="4">
        <f>INDEX(Calendar!$E$3:$E$367,MATCH(LOLP!$A2606,Calendar!$B$3:$B$367,0))</f>
        <v>1</v>
      </c>
      <c r="D2606" s="2">
        <f t="shared" si="287"/>
        <v>11</v>
      </c>
      <c r="E2606" s="36">
        <v>23683</v>
      </c>
      <c r="F2606" s="7">
        <f>IFERROR(IF(INDEX('Temperature Data'!$AA$15:$AA$348,MATCH(LOLP!A2606,'Temperature Data'!$B$15:$B$348,0))&gt;IF(B2606=9,$G$2,LOLP!$F$2),1,0),0)</f>
        <v>0</v>
      </c>
      <c r="G2606" s="7">
        <f>SUMIFS(LOLP!$F$4:$F$8763,$C$4:$C$8763,$C2606,$B$4:$B$8763,$B2606,$D$4:$D$8763,$D2606)</f>
        <v>0</v>
      </c>
      <c r="H2606" s="7">
        <f>COUNTIFS(Calendar!$E$3:$E$367,LOLP!C2606,Calendar!$D$3:$D$367,LOLP!B2606)</f>
        <v>21</v>
      </c>
      <c r="I2606" s="7">
        <f ca="1">IF($F2606=1,OFFSET(start_norps,LOLP!$D2606+(1-$C2606)*24,LOLP!$B2606)*H2606/G2606,0)</f>
        <v>0</v>
      </c>
      <c r="J2606" s="7">
        <f ca="1">IF($F2606=1,OFFSET(start_33,LOLP!$D2606+(1-$C2606)*24,LOLP!$B2606)*H2606/G2606,0)</f>
        <v>0</v>
      </c>
      <c r="K2606" s="7">
        <f ca="1">IF($F2606,OFFSET(start_40,LOLP!$D2606+(1-$C2606)*24,LOLP!$B2606),0)</f>
        <v>0</v>
      </c>
      <c r="L2606" s="7">
        <f ca="1">IF($F2606,OFFSET(start_50,LOLP!$D2606+(1-$C2606)*24,LOLP!$B2606),0)</f>
        <v>0</v>
      </c>
      <c r="M2606" s="25">
        <f t="shared" ca="1" si="282"/>
        <v>0</v>
      </c>
      <c r="N2606" s="25">
        <f t="shared" ca="1" si="283"/>
        <v>0</v>
      </c>
      <c r="O2606" s="15" t="e">
        <f t="shared" ca="1" si="284"/>
        <v>#DIV/0!</v>
      </c>
      <c r="P2606" s="15" t="e">
        <f t="shared" ca="1" si="285"/>
        <v>#DIV/0!</v>
      </c>
    </row>
    <row r="2607" spans="1:16" x14ac:dyDescent="0.25">
      <c r="A2607" s="1">
        <f t="shared" si="286"/>
        <v>43209</v>
      </c>
      <c r="B2607" s="7">
        <f t="shared" si="281"/>
        <v>4</v>
      </c>
      <c r="C2607" s="4">
        <f>INDEX(Calendar!$E$3:$E$367,MATCH(LOLP!$A2607,Calendar!$B$3:$B$367,0))</f>
        <v>1</v>
      </c>
      <c r="D2607" s="2">
        <f t="shared" si="287"/>
        <v>12</v>
      </c>
      <c r="E2607" s="36">
        <v>23192</v>
      </c>
      <c r="F2607" s="7">
        <f>IFERROR(IF(INDEX('Temperature Data'!$AA$15:$AA$348,MATCH(LOLP!A2607,'Temperature Data'!$B$15:$B$348,0))&gt;IF(B2607=9,$G$2,LOLP!$F$2),1,0),0)</f>
        <v>0</v>
      </c>
      <c r="G2607" s="7">
        <f>SUMIFS(LOLP!$F$4:$F$8763,$C$4:$C$8763,$C2607,$B$4:$B$8763,$B2607,$D$4:$D$8763,$D2607)</f>
        <v>0</v>
      </c>
      <c r="H2607" s="7">
        <f>COUNTIFS(Calendar!$E$3:$E$367,LOLP!C2607,Calendar!$D$3:$D$367,LOLP!B2607)</f>
        <v>21</v>
      </c>
      <c r="I2607" s="7">
        <f ca="1">IF($F2607=1,OFFSET(start_norps,LOLP!$D2607+(1-$C2607)*24,LOLP!$B2607)*H2607/G2607,0)</f>
        <v>0</v>
      </c>
      <c r="J2607" s="7">
        <f ca="1">IF($F2607=1,OFFSET(start_33,LOLP!$D2607+(1-$C2607)*24,LOLP!$B2607)*H2607/G2607,0)</f>
        <v>0</v>
      </c>
      <c r="K2607" s="7">
        <f ca="1">IF($F2607,OFFSET(start_40,LOLP!$D2607+(1-$C2607)*24,LOLP!$B2607),0)</f>
        <v>0</v>
      </c>
      <c r="L2607" s="7">
        <f ca="1">IF($F2607,OFFSET(start_50,LOLP!$D2607+(1-$C2607)*24,LOLP!$B2607),0)</f>
        <v>0</v>
      </c>
      <c r="M2607" s="25">
        <f t="shared" ca="1" si="282"/>
        <v>0</v>
      </c>
      <c r="N2607" s="25">
        <f t="shared" ca="1" si="283"/>
        <v>0</v>
      </c>
      <c r="O2607" s="15" t="e">
        <f t="shared" ca="1" si="284"/>
        <v>#DIV/0!</v>
      </c>
      <c r="P2607" s="15" t="e">
        <f t="shared" ca="1" si="285"/>
        <v>#DIV/0!</v>
      </c>
    </row>
    <row r="2608" spans="1:16" x14ac:dyDescent="0.25">
      <c r="A2608" s="1">
        <f t="shared" si="286"/>
        <v>43209</v>
      </c>
      <c r="B2608" s="7">
        <f t="shared" si="281"/>
        <v>4</v>
      </c>
      <c r="C2608" s="4">
        <f>INDEX(Calendar!$E$3:$E$367,MATCH(LOLP!$A2608,Calendar!$B$3:$B$367,0))</f>
        <v>1</v>
      </c>
      <c r="D2608" s="2">
        <f t="shared" si="287"/>
        <v>13</v>
      </c>
      <c r="E2608" s="36">
        <v>22792</v>
      </c>
      <c r="F2608" s="7">
        <f>IFERROR(IF(INDEX('Temperature Data'!$AA$15:$AA$348,MATCH(LOLP!A2608,'Temperature Data'!$B$15:$B$348,0))&gt;IF(B2608=9,$G$2,LOLP!$F$2),1,0),0)</f>
        <v>0</v>
      </c>
      <c r="G2608" s="7">
        <f>SUMIFS(LOLP!$F$4:$F$8763,$C$4:$C$8763,$C2608,$B$4:$B$8763,$B2608,$D$4:$D$8763,$D2608)</f>
        <v>0</v>
      </c>
      <c r="H2608" s="7">
        <f>COUNTIFS(Calendar!$E$3:$E$367,LOLP!C2608,Calendar!$D$3:$D$367,LOLP!B2608)</f>
        <v>21</v>
      </c>
      <c r="I2608" s="7">
        <f ca="1">IF($F2608=1,OFFSET(start_norps,LOLP!$D2608+(1-$C2608)*24,LOLP!$B2608)*H2608/G2608,0)</f>
        <v>0</v>
      </c>
      <c r="J2608" s="7">
        <f ca="1">IF($F2608=1,OFFSET(start_33,LOLP!$D2608+(1-$C2608)*24,LOLP!$B2608)*H2608/G2608,0)</f>
        <v>0</v>
      </c>
      <c r="K2608" s="7">
        <f ca="1">IF($F2608,OFFSET(start_40,LOLP!$D2608+(1-$C2608)*24,LOLP!$B2608),0)</f>
        <v>0</v>
      </c>
      <c r="L2608" s="7">
        <f ca="1">IF($F2608,OFFSET(start_50,LOLP!$D2608+(1-$C2608)*24,LOLP!$B2608),0)</f>
        <v>0</v>
      </c>
      <c r="M2608" s="25">
        <f t="shared" ca="1" si="282"/>
        <v>0</v>
      </c>
      <c r="N2608" s="25">
        <f t="shared" ca="1" si="283"/>
        <v>0</v>
      </c>
      <c r="O2608" s="15" t="e">
        <f t="shared" ca="1" si="284"/>
        <v>#DIV/0!</v>
      </c>
      <c r="P2608" s="15" t="e">
        <f t="shared" ca="1" si="285"/>
        <v>#DIV/0!</v>
      </c>
    </row>
    <row r="2609" spans="1:16" x14ac:dyDescent="0.25">
      <c r="A2609" s="1">
        <f t="shared" si="286"/>
        <v>43209</v>
      </c>
      <c r="B2609" s="7">
        <f t="shared" si="281"/>
        <v>4</v>
      </c>
      <c r="C2609" s="4">
        <f>INDEX(Calendar!$E$3:$E$367,MATCH(LOLP!$A2609,Calendar!$B$3:$B$367,0))</f>
        <v>1</v>
      </c>
      <c r="D2609" s="2">
        <f t="shared" si="287"/>
        <v>14</v>
      </c>
      <c r="E2609" s="36">
        <v>22611</v>
      </c>
      <c r="F2609" s="7">
        <f>IFERROR(IF(INDEX('Temperature Data'!$AA$15:$AA$348,MATCH(LOLP!A2609,'Temperature Data'!$B$15:$B$348,0))&gt;IF(B2609=9,$G$2,LOLP!$F$2),1,0),0)</f>
        <v>0</v>
      </c>
      <c r="G2609" s="7">
        <f>SUMIFS(LOLP!$F$4:$F$8763,$C$4:$C$8763,$C2609,$B$4:$B$8763,$B2609,$D$4:$D$8763,$D2609)</f>
        <v>0</v>
      </c>
      <c r="H2609" s="7">
        <f>COUNTIFS(Calendar!$E$3:$E$367,LOLP!C2609,Calendar!$D$3:$D$367,LOLP!B2609)</f>
        <v>21</v>
      </c>
      <c r="I2609" s="7">
        <f ca="1">IF($F2609=1,OFFSET(start_norps,LOLP!$D2609+(1-$C2609)*24,LOLP!$B2609)*H2609/G2609,0)</f>
        <v>0</v>
      </c>
      <c r="J2609" s="7">
        <f ca="1">IF($F2609=1,OFFSET(start_33,LOLP!$D2609+(1-$C2609)*24,LOLP!$B2609)*H2609/G2609,0)</f>
        <v>0</v>
      </c>
      <c r="K2609" s="7">
        <f ca="1">IF($F2609,OFFSET(start_40,LOLP!$D2609+(1-$C2609)*24,LOLP!$B2609),0)</f>
        <v>0</v>
      </c>
      <c r="L2609" s="7">
        <f ca="1">IF($F2609,OFFSET(start_50,LOLP!$D2609+(1-$C2609)*24,LOLP!$B2609),0)</f>
        <v>0</v>
      </c>
      <c r="M2609" s="25">
        <f t="shared" ca="1" si="282"/>
        <v>0</v>
      </c>
      <c r="N2609" s="25">
        <f t="shared" ca="1" si="283"/>
        <v>0</v>
      </c>
      <c r="O2609" s="15" t="e">
        <f t="shared" ca="1" si="284"/>
        <v>#DIV/0!</v>
      </c>
      <c r="P2609" s="15" t="e">
        <f t="shared" ca="1" si="285"/>
        <v>#DIV/0!</v>
      </c>
    </row>
    <row r="2610" spans="1:16" x14ac:dyDescent="0.25">
      <c r="A2610" s="1">
        <f t="shared" si="286"/>
        <v>43209</v>
      </c>
      <c r="B2610" s="7">
        <f t="shared" si="281"/>
        <v>4</v>
      </c>
      <c r="C2610" s="4">
        <f>INDEX(Calendar!$E$3:$E$367,MATCH(LOLP!$A2610,Calendar!$B$3:$B$367,0))</f>
        <v>1</v>
      </c>
      <c r="D2610" s="2">
        <f t="shared" si="287"/>
        <v>15</v>
      </c>
      <c r="E2610" s="36">
        <v>22390</v>
      </c>
      <c r="F2610" s="7">
        <f>IFERROR(IF(INDEX('Temperature Data'!$AA$15:$AA$348,MATCH(LOLP!A2610,'Temperature Data'!$B$15:$B$348,0))&gt;IF(B2610=9,$G$2,LOLP!$F$2),1,0),0)</f>
        <v>0</v>
      </c>
      <c r="G2610" s="7">
        <f>SUMIFS(LOLP!$F$4:$F$8763,$C$4:$C$8763,$C2610,$B$4:$B$8763,$B2610,$D$4:$D$8763,$D2610)</f>
        <v>0</v>
      </c>
      <c r="H2610" s="7">
        <f>COUNTIFS(Calendar!$E$3:$E$367,LOLP!C2610,Calendar!$D$3:$D$367,LOLP!B2610)</f>
        <v>21</v>
      </c>
      <c r="I2610" s="7">
        <f ca="1">IF($F2610=1,OFFSET(start_norps,LOLP!$D2610+(1-$C2610)*24,LOLP!$B2610)*H2610/G2610,0)</f>
        <v>0</v>
      </c>
      <c r="J2610" s="7">
        <f ca="1">IF($F2610=1,OFFSET(start_33,LOLP!$D2610+(1-$C2610)*24,LOLP!$B2610)*H2610/G2610,0)</f>
        <v>0</v>
      </c>
      <c r="K2610" s="7">
        <f ca="1">IF($F2610,OFFSET(start_40,LOLP!$D2610+(1-$C2610)*24,LOLP!$B2610),0)</f>
        <v>0</v>
      </c>
      <c r="L2610" s="7">
        <f ca="1">IF($F2610,OFFSET(start_50,LOLP!$D2610+(1-$C2610)*24,LOLP!$B2610),0)</f>
        <v>0</v>
      </c>
      <c r="M2610" s="25">
        <f t="shared" ca="1" si="282"/>
        <v>0</v>
      </c>
      <c r="N2610" s="25">
        <f t="shared" ca="1" si="283"/>
        <v>0</v>
      </c>
      <c r="O2610" s="15" t="e">
        <f t="shared" ca="1" si="284"/>
        <v>#DIV/0!</v>
      </c>
      <c r="P2610" s="15" t="e">
        <f t="shared" ca="1" si="285"/>
        <v>#DIV/0!</v>
      </c>
    </row>
    <row r="2611" spans="1:16" x14ac:dyDescent="0.25">
      <c r="A2611" s="1">
        <f t="shared" si="286"/>
        <v>43209</v>
      </c>
      <c r="B2611" s="7">
        <f t="shared" si="281"/>
        <v>4</v>
      </c>
      <c r="C2611" s="4">
        <f>INDEX(Calendar!$E$3:$E$367,MATCH(LOLP!$A2611,Calendar!$B$3:$B$367,0))</f>
        <v>1</v>
      </c>
      <c r="D2611" s="2">
        <f t="shared" si="287"/>
        <v>16</v>
      </c>
      <c r="E2611" s="36">
        <v>22502</v>
      </c>
      <c r="F2611" s="7">
        <f>IFERROR(IF(INDEX('Temperature Data'!$AA$15:$AA$348,MATCH(LOLP!A2611,'Temperature Data'!$B$15:$B$348,0))&gt;IF(B2611=9,$G$2,LOLP!$F$2),1,0),0)</f>
        <v>0</v>
      </c>
      <c r="G2611" s="7">
        <f>SUMIFS(LOLP!$F$4:$F$8763,$C$4:$C$8763,$C2611,$B$4:$B$8763,$B2611,$D$4:$D$8763,$D2611)</f>
        <v>0</v>
      </c>
      <c r="H2611" s="7">
        <f>COUNTIFS(Calendar!$E$3:$E$367,LOLP!C2611,Calendar!$D$3:$D$367,LOLP!B2611)</f>
        <v>21</v>
      </c>
      <c r="I2611" s="7">
        <f ca="1">IF($F2611=1,OFFSET(start_norps,LOLP!$D2611+(1-$C2611)*24,LOLP!$B2611)*H2611/G2611,0)</f>
        <v>0</v>
      </c>
      <c r="J2611" s="7">
        <f ca="1">IF($F2611=1,OFFSET(start_33,LOLP!$D2611+(1-$C2611)*24,LOLP!$B2611)*H2611/G2611,0)</f>
        <v>0</v>
      </c>
      <c r="K2611" s="7">
        <f ca="1">IF($F2611,OFFSET(start_40,LOLP!$D2611+(1-$C2611)*24,LOLP!$B2611),0)</f>
        <v>0</v>
      </c>
      <c r="L2611" s="7">
        <f ca="1">IF($F2611,OFFSET(start_50,LOLP!$D2611+(1-$C2611)*24,LOLP!$B2611),0)</f>
        <v>0</v>
      </c>
      <c r="M2611" s="25">
        <f t="shared" ca="1" si="282"/>
        <v>0</v>
      </c>
      <c r="N2611" s="25">
        <f t="shared" ca="1" si="283"/>
        <v>0</v>
      </c>
      <c r="O2611" s="15" t="e">
        <f t="shared" ca="1" si="284"/>
        <v>#DIV/0!</v>
      </c>
      <c r="P2611" s="15" t="e">
        <f t="shared" ca="1" si="285"/>
        <v>#DIV/0!</v>
      </c>
    </row>
    <row r="2612" spans="1:16" x14ac:dyDescent="0.25">
      <c r="A2612" s="1">
        <f t="shared" si="286"/>
        <v>43209</v>
      </c>
      <c r="B2612" s="7">
        <f t="shared" si="281"/>
        <v>4</v>
      </c>
      <c r="C2612" s="4">
        <f>INDEX(Calendar!$E$3:$E$367,MATCH(LOLP!$A2612,Calendar!$B$3:$B$367,0))</f>
        <v>1</v>
      </c>
      <c r="D2612" s="2">
        <f t="shared" si="287"/>
        <v>17</v>
      </c>
      <c r="E2612" s="36">
        <v>23023</v>
      </c>
      <c r="F2612" s="7">
        <f>IFERROR(IF(INDEX('Temperature Data'!$AA$15:$AA$348,MATCH(LOLP!A2612,'Temperature Data'!$B$15:$B$348,0))&gt;IF(B2612=9,$G$2,LOLP!$F$2),1,0),0)</f>
        <v>0</v>
      </c>
      <c r="G2612" s="7">
        <f>SUMIFS(LOLP!$F$4:$F$8763,$C$4:$C$8763,$C2612,$B$4:$B$8763,$B2612,$D$4:$D$8763,$D2612)</f>
        <v>0</v>
      </c>
      <c r="H2612" s="7">
        <f>COUNTIFS(Calendar!$E$3:$E$367,LOLP!C2612,Calendar!$D$3:$D$367,LOLP!B2612)</f>
        <v>21</v>
      </c>
      <c r="I2612" s="7">
        <f ca="1">IF($F2612=1,OFFSET(start_norps,LOLP!$D2612+(1-$C2612)*24,LOLP!$B2612)*H2612/G2612,0)</f>
        <v>0</v>
      </c>
      <c r="J2612" s="7">
        <f ca="1">IF($F2612=1,OFFSET(start_33,LOLP!$D2612+(1-$C2612)*24,LOLP!$B2612)*H2612/G2612,0)</f>
        <v>0</v>
      </c>
      <c r="K2612" s="7">
        <f ca="1">IF($F2612,OFFSET(start_40,LOLP!$D2612+(1-$C2612)*24,LOLP!$B2612),0)</f>
        <v>0</v>
      </c>
      <c r="L2612" s="7">
        <f ca="1">IF($F2612,OFFSET(start_50,LOLP!$D2612+(1-$C2612)*24,LOLP!$B2612),0)</f>
        <v>0</v>
      </c>
      <c r="M2612" s="25">
        <f t="shared" ca="1" si="282"/>
        <v>0</v>
      </c>
      <c r="N2612" s="25">
        <f t="shared" ca="1" si="283"/>
        <v>0</v>
      </c>
      <c r="O2612" s="15" t="e">
        <f t="shared" ca="1" si="284"/>
        <v>#DIV/0!</v>
      </c>
      <c r="P2612" s="15" t="e">
        <f t="shared" ca="1" si="285"/>
        <v>#DIV/0!</v>
      </c>
    </row>
    <row r="2613" spans="1:16" x14ac:dyDescent="0.25">
      <c r="A2613" s="1">
        <f t="shared" si="286"/>
        <v>43209</v>
      </c>
      <c r="B2613" s="7">
        <f t="shared" si="281"/>
        <v>4</v>
      </c>
      <c r="C2613" s="4">
        <f>INDEX(Calendar!$E$3:$E$367,MATCH(LOLP!$A2613,Calendar!$B$3:$B$367,0))</f>
        <v>1</v>
      </c>
      <c r="D2613" s="2">
        <f t="shared" si="287"/>
        <v>18</v>
      </c>
      <c r="E2613" s="36">
        <v>23673</v>
      </c>
      <c r="F2613" s="7">
        <f>IFERROR(IF(INDEX('Temperature Data'!$AA$15:$AA$348,MATCH(LOLP!A2613,'Temperature Data'!$B$15:$B$348,0))&gt;IF(B2613=9,$G$2,LOLP!$F$2),1,0),0)</f>
        <v>0</v>
      </c>
      <c r="G2613" s="7">
        <f>SUMIFS(LOLP!$F$4:$F$8763,$C$4:$C$8763,$C2613,$B$4:$B$8763,$B2613,$D$4:$D$8763,$D2613)</f>
        <v>0</v>
      </c>
      <c r="H2613" s="7">
        <f>COUNTIFS(Calendar!$E$3:$E$367,LOLP!C2613,Calendar!$D$3:$D$367,LOLP!B2613)</f>
        <v>21</v>
      </c>
      <c r="I2613" s="7">
        <f ca="1">IF($F2613=1,OFFSET(start_norps,LOLP!$D2613+(1-$C2613)*24,LOLP!$B2613)*H2613/G2613,0)</f>
        <v>0</v>
      </c>
      <c r="J2613" s="7">
        <f ca="1">IF($F2613=1,OFFSET(start_33,LOLP!$D2613+(1-$C2613)*24,LOLP!$B2613)*H2613/G2613,0)</f>
        <v>0</v>
      </c>
      <c r="K2613" s="7">
        <f ca="1">IF($F2613,OFFSET(start_40,LOLP!$D2613+(1-$C2613)*24,LOLP!$B2613),0)</f>
        <v>0</v>
      </c>
      <c r="L2613" s="7">
        <f ca="1">IF($F2613,OFFSET(start_50,LOLP!$D2613+(1-$C2613)*24,LOLP!$B2613),0)</f>
        <v>0</v>
      </c>
      <c r="M2613" s="25">
        <f t="shared" ca="1" si="282"/>
        <v>0</v>
      </c>
      <c r="N2613" s="25">
        <f t="shared" ca="1" si="283"/>
        <v>0</v>
      </c>
      <c r="O2613" s="15" t="e">
        <f t="shared" ca="1" si="284"/>
        <v>#DIV/0!</v>
      </c>
      <c r="P2613" s="15" t="e">
        <f t="shared" ca="1" si="285"/>
        <v>#DIV/0!</v>
      </c>
    </row>
    <row r="2614" spans="1:16" x14ac:dyDescent="0.25">
      <c r="A2614" s="1">
        <f t="shared" si="286"/>
        <v>43209</v>
      </c>
      <c r="B2614" s="7">
        <f t="shared" si="281"/>
        <v>4</v>
      </c>
      <c r="C2614" s="4">
        <f>INDEX(Calendar!$E$3:$E$367,MATCH(LOLP!$A2614,Calendar!$B$3:$B$367,0))</f>
        <v>1</v>
      </c>
      <c r="D2614" s="2">
        <f t="shared" si="287"/>
        <v>19</v>
      </c>
      <c r="E2614" s="36">
        <v>24718</v>
      </c>
      <c r="F2614" s="7">
        <f>IFERROR(IF(INDEX('Temperature Data'!$AA$15:$AA$348,MATCH(LOLP!A2614,'Temperature Data'!$B$15:$B$348,0))&gt;IF(B2614=9,$G$2,LOLP!$F$2),1,0),0)</f>
        <v>0</v>
      </c>
      <c r="G2614" s="7">
        <f>SUMIFS(LOLP!$F$4:$F$8763,$C$4:$C$8763,$C2614,$B$4:$B$8763,$B2614,$D$4:$D$8763,$D2614)</f>
        <v>0</v>
      </c>
      <c r="H2614" s="7">
        <f>COUNTIFS(Calendar!$E$3:$E$367,LOLP!C2614,Calendar!$D$3:$D$367,LOLP!B2614)</f>
        <v>21</v>
      </c>
      <c r="I2614" s="7">
        <f ca="1">IF($F2614=1,OFFSET(start_norps,LOLP!$D2614+(1-$C2614)*24,LOLP!$B2614)*H2614/G2614,0)</f>
        <v>0</v>
      </c>
      <c r="J2614" s="7">
        <f ca="1">IF($F2614=1,OFFSET(start_33,LOLP!$D2614+(1-$C2614)*24,LOLP!$B2614)*H2614/G2614,0)</f>
        <v>0</v>
      </c>
      <c r="K2614" s="7">
        <f ca="1">IF($F2614,OFFSET(start_40,LOLP!$D2614+(1-$C2614)*24,LOLP!$B2614),0)</f>
        <v>0</v>
      </c>
      <c r="L2614" s="7">
        <f ca="1">IF($F2614,OFFSET(start_50,LOLP!$D2614+(1-$C2614)*24,LOLP!$B2614),0)</f>
        <v>0</v>
      </c>
      <c r="M2614" s="25">
        <f t="shared" ca="1" si="282"/>
        <v>0</v>
      </c>
      <c r="N2614" s="25">
        <f t="shared" ca="1" si="283"/>
        <v>0</v>
      </c>
      <c r="O2614" s="15" t="e">
        <f t="shared" ca="1" si="284"/>
        <v>#DIV/0!</v>
      </c>
      <c r="P2614" s="15" t="e">
        <f t="shared" ca="1" si="285"/>
        <v>#DIV/0!</v>
      </c>
    </row>
    <row r="2615" spans="1:16" x14ac:dyDescent="0.25">
      <c r="A2615" s="1">
        <f t="shared" si="286"/>
        <v>43209</v>
      </c>
      <c r="B2615" s="7">
        <f t="shared" si="281"/>
        <v>4</v>
      </c>
      <c r="C2615" s="4">
        <f>INDEX(Calendar!$E$3:$E$367,MATCH(LOLP!$A2615,Calendar!$B$3:$B$367,0))</f>
        <v>1</v>
      </c>
      <c r="D2615" s="2">
        <f t="shared" si="287"/>
        <v>20</v>
      </c>
      <c r="E2615" s="36">
        <v>26226</v>
      </c>
      <c r="F2615" s="7">
        <f>IFERROR(IF(INDEX('Temperature Data'!$AA$15:$AA$348,MATCH(LOLP!A2615,'Temperature Data'!$B$15:$B$348,0))&gt;IF(B2615=9,$G$2,LOLP!$F$2),1,0),0)</f>
        <v>0</v>
      </c>
      <c r="G2615" s="7">
        <f>SUMIFS(LOLP!$F$4:$F$8763,$C$4:$C$8763,$C2615,$B$4:$B$8763,$B2615,$D$4:$D$8763,$D2615)</f>
        <v>0</v>
      </c>
      <c r="H2615" s="7">
        <f>COUNTIFS(Calendar!$E$3:$E$367,LOLP!C2615,Calendar!$D$3:$D$367,LOLP!B2615)</f>
        <v>21</v>
      </c>
      <c r="I2615" s="7">
        <f ca="1">IF($F2615=1,OFFSET(start_norps,LOLP!$D2615+(1-$C2615)*24,LOLP!$B2615)*H2615/G2615,0)</f>
        <v>0</v>
      </c>
      <c r="J2615" s="7">
        <f ca="1">IF($F2615=1,OFFSET(start_33,LOLP!$D2615+(1-$C2615)*24,LOLP!$B2615)*H2615/G2615,0)</f>
        <v>0</v>
      </c>
      <c r="K2615" s="7">
        <f ca="1">IF($F2615,OFFSET(start_40,LOLP!$D2615+(1-$C2615)*24,LOLP!$B2615),0)</f>
        <v>0</v>
      </c>
      <c r="L2615" s="7">
        <f ca="1">IF($F2615,OFFSET(start_50,LOLP!$D2615+(1-$C2615)*24,LOLP!$B2615),0)</f>
        <v>0</v>
      </c>
      <c r="M2615" s="25">
        <f t="shared" ca="1" si="282"/>
        <v>0</v>
      </c>
      <c r="N2615" s="25">
        <f t="shared" ca="1" si="283"/>
        <v>0</v>
      </c>
      <c r="O2615" s="15" t="e">
        <f t="shared" ca="1" si="284"/>
        <v>#DIV/0!</v>
      </c>
      <c r="P2615" s="15" t="e">
        <f t="shared" ca="1" si="285"/>
        <v>#DIV/0!</v>
      </c>
    </row>
    <row r="2616" spans="1:16" x14ac:dyDescent="0.25">
      <c r="A2616" s="1">
        <f t="shared" si="286"/>
        <v>43209</v>
      </c>
      <c r="B2616" s="7">
        <f t="shared" si="281"/>
        <v>4</v>
      </c>
      <c r="C2616" s="4">
        <f>INDEX(Calendar!$E$3:$E$367,MATCH(LOLP!$A2616,Calendar!$B$3:$B$367,0))</f>
        <v>1</v>
      </c>
      <c r="D2616" s="2">
        <f t="shared" si="287"/>
        <v>21</v>
      </c>
      <c r="E2616" s="36">
        <v>27177</v>
      </c>
      <c r="F2616" s="7">
        <f>IFERROR(IF(INDEX('Temperature Data'!$AA$15:$AA$348,MATCH(LOLP!A2616,'Temperature Data'!$B$15:$B$348,0))&gt;IF(B2616=9,$G$2,LOLP!$F$2),1,0),0)</f>
        <v>0</v>
      </c>
      <c r="G2616" s="7">
        <f>SUMIFS(LOLP!$F$4:$F$8763,$C$4:$C$8763,$C2616,$B$4:$B$8763,$B2616,$D$4:$D$8763,$D2616)</f>
        <v>0</v>
      </c>
      <c r="H2616" s="7">
        <f>COUNTIFS(Calendar!$E$3:$E$367,LOLP!C2616,Calendar!$D$3:$D$367,LOLP!B2616)</f>
        <v>21</v>
      </c>
      <c r="I2616" s="7">
        <f ca="1">IF($F2616=1,OFFSET(start_norps,LOLP!$D2616+(1-$C2616)*24,LOLP!$B2616)*H2616/G2616,0)</f>
        <v>0</v>
      </c>
      <c r="J2616" s="7">
        <f ca="1">IF($F2616=1,OFFSET(start_33,LOLP!$D2616+(1-$C2616)*24,LOLP!$B2616)*H2616/G2616,0)</f>
        <v>0</v>
      </c>
      <c r="K2616" s="7">
        <f ca="1">IF($F2616,OFFSET(start_40,LOLP!$D2616+(1-$C2616)*24,LOLP!$B2616),0)</f>
        <v>0</v>
      </c>
      <c r="L2616" s="7">
        <f ca="1">IF($F2616,OFFSET(start_50,LOLP!$D2616+(1-$C2616)*24,LOLP!$B2616),0)</f>
        <v>0</v>
      </c>
      <c r="M2616" s="25">
        <f t="shared" ca="1" si="282"/>
        <v>0</v>
      </c>
      <c r="N2616" s="25">
        <f t="shared" ca="1" si="283"/>
        <v>0</v>
      </c>
      <c r="O2616" s="15" t="e">
        <f t="shared" ca="1" si="284"/>
        <v>#DIV/0!</v>
      </c>
      <c r="P2616" s="15" t="e">
        <f t="shared" ca="1" si="285"/>
        <v>#DIV/0!</v>
      </c>
    </row>
    <row r="2617" spans="1:16" x14ac:dyDescent="0.25">
      <c r="A2617" s="1">
        <f t="shared" si="286"/>
        <v>43209</v>
      </c>
      <c r="B2617" s="7">
        <f t="shared" si="281"/>
        <v>4</v>
      </c>
      <c r="C2617" s="4">
        <f>INDEX(Calendar!$E$3:$E$367,MATCH(LOLP!$A2617,Calendar!$B$3:$B$367,0))</f>
        <v>1</v>
      </c>
      <c r="D2617" s="2">
        <f t="shared" si="287"/>
        <v>22</v>
      </c>
      <c r="E2617" s="36">
        <v>26096</v>
      </c>
      <c r="F2617" s="7">
        <f>IFERROR(IF(INDEX('Temperature Data'!$AA$15:$AA$348,MATCH(LOLP!A2617,'Temperature Data'!$B$15:$B$348,0))&gt;IF(B2617=9,$G$2,LOLP!$F$2),1,0),0)</f>
        <v>0</v>
      </c>
      <c r="G2617" s="7">
        <f>SUMIFS(LOLP!$F$4:$F$8763,$C$4:$C$8763,$C2617,$B$4:$B$8763,$B2617,$D$4:$D$8763,$D2617)</f>
        <v>0</v>
      </c>
      <c r="H2617" s="7">
        <f>COUNTIFS(Calendar!$E$3:$E$367,LOLP!C2617,Calendar!$D$3:$D$367,LOLP!B2617)</f>
        <v>21</v>
      </c>
      <c r="I2617" s="7">
        <f ca="1">IF($F2617=1,OFFSET(start_norps,LOLP!$D2617+(1-$C2617)*24,LOLP!$B2617)*H2617/G2617,0)</f>
        <v>0</v>
      </c>
      <c r="J2617" s="7">
        <f ca="1">IF($F2617=1,OFFSET(start_33,LOLP!$D2617+(1-$C2617)*24,LOLP!$B2617)*H2617/G2617,0)</f>
        <v>0</v>
      </c>
      <c r="K2617" s="7">
        <f ca="1">IF($F2617,OFFSET(start_40,LOLP!$D2617+(1-$C2617)*24,LOLP!$B2617),0)</f>
        <v>0</v>
      </c>
      <c r="L2617" s="7">
        <f ca="1">IF($F2617,OFFSET(start_50,LOLP!$D2617+(1-$C2617)*24,LOLP!$B2617),0)</f>
        <v>0</v>
      </c>
      <c r="M2617" s="25">
        <f t="shared" ca="1" si="282"/>
        <v>0</v>
      </c>
      <c r="N2617" s="25">
        <f t="shared" ca="1" si="283"/>
        <v>0</v>
      </c>
      <c r="O2617" s="15" t="e">
        <f t="shared" ca="1" si="284"/>
        <v>#DIV/0!</v>
      </c>
      <c r="P2617" s="15" t="e">
        <f t="shared" ca="1" si="285"/>
        <v>#DIV/0!</v>
      </c>
    </row>
    <row r="2618" spans="1:16" x14ac:dyDescent="0.25">
      <c r="A2618" s="1">
        <f t="shared" si="286"/>
        <v>43209</v>
      </c>
      <c r="B2618" s="7">
        <f t="shared" si="281"/>
        <v>4</v>
      </c>
      <c r="C2618" s="4">
        <f>INDEX(Calendar!$E$3:$E$367,MATCH(LOLP!$A2618,Calendar!$B$3:$B$367,0))</f>
        <v>1</v>
      </c>
      <c r="D2618" s="2">
        <f t="shared" si="287"/>
        <v>23</v>
      </c>
      <c r="E2618" s="36">
        <v>24301</v>
      </c>
      <c r="F2618" s="7">
        <f>IFERROR(IF(INDEX('Temperature Data'!$AA$15:$AA$348,MATCH(LOLP!A2618,'Temperature Data'!$B$15:$B$348,0))&gt;IF(B2618=9,$G$2,LOLP!$F$2),1,0),0)</f>
        <v>0</v>
      </c>
      <c r="G2618" s="7">
        <f>SUMIFS(LOLP!$F$4:$F$8763,$C$4:$C$8763,$C2618,$B$4:$B$8763,$B2618,$D$4:$D$8763,$D2618)</f>
        <v>0</v>
      </c>
      <c r="H2618" s="7">
        <f>COUNTIFS(Calendar!$E$3:$E$367,LOLP!C2618,Calendar!$D$3:$D$367,LOLP!B2618)</f>
        <v>21</v>
      </c>
      <c r="I2618" s="7">
        <f ca="1">IF($F2618=1,OFFSET(start_norps,LOLP!$D2618+(1-$C2618)*24,LOLP!$B2618)*H2618/G2618,0)</f>
        <v>0</v>
      </c>
      <c r="J2618" s="7">
        <f ca="1">IF($F2618=1,OFFSET(start_33,LOLP!$D2618+(1-$C2618)*24,LOLP!$B2618)*H2618/G2618,0)</f>
        <v>0</v>
      </c>
      <c r="K2618" s="7">
        <f ca="1">IF($F2618,OFFSET(start_40,LOLP!$D2618+(1-$C2618)*24,LOLP!$B2618),0)</f>
        <v>0</v>
      </c>
      <c r="L2618" s="7">
        <f ca="1">IF($F2618,OFFSET(start_50,LOLP!$D2618+(1-$C2618)*24,LOLP!$B2618),0)</f>
        <v>0</v>
      </c>
      <c r="M2618" s="25">
        <f t="shared" ca="1" si="282"/>
        <v>0</v>
      </c>
      <c r="N2618" s="25">
        <f t="shared" ca="1" si="283"/>
        <v>0</v>
      </c>
      <c r="O2618" s="15" t="e">
        <f t="shared" ca="1" si="284"/>
        <v>#DIV/0!</v>
      </c>
      <c r="P2618" s="15" t="e">
        <f t="shared" ca="1" si="285"/>
        <v>#DIV/0!</v>
      </c>
    </row>
    <row r="2619" spans="1:16" x14ac:dyDescent="0.25">
      <c r="A2619" s="1">
        <f t="shared" si="286"/>
        <v>43209</v>
      </c>
      <c r="B2619" s="7">
        <f t="shared" si="281"/>
        <v>4</v>
      </c>
      <c r="C2619" s="4">
        <f>INDEX(Calendar!$E$3:$E$367,MATCH(LOLP!$A2619,Calendar!$B$3:$B$367,0))</f>
        <v>1</v>
      </c>
      <c r="D2619" s="2">
        <f t="shared" si="287"/>
        <v>24</v>
      </c>
      <c r="E2619" s="36">
        <v>22524</v>
      </c>
      <c r="F2619" s="7">
        <f>IFERROR(IF(INDEX('Temperature Data'!$AA$15:$AA$348,MATCH(LOLP!A2619,'Temperature Data'!$B$15:$B$348,0))&gt;IF(B2619=9,$G$2,LOLP!$F$2),1,0),0)</f>
        <v>0</v>
      </c>
      <c r="G2619" s="7">
        <f>SUMIFS(LOLP!$F$4:$F$8763,$C$4:$C$8763,$C2619,$B$4:$B$8763,$B2619,$D$4:$D$8763,$D2619)</f>
        <v>0</v>
      </c>
      <c r="H2619" s="7">
        <f>COUNTIFS(Calendar!$E$3:$E$367,LOLP!C2619,Calendar!$D$3:$D$367,LOLP!B2619)</f>
        <v>21</v>
      </c>
      <c r="I2619" s="7">
        <f ca="1">IF($F2619=1,OFFSET(start_norps,LOLP!$D2619+(1-$C2619)*24,LOLP!$B2619)*H2619/G2619,0)</f>
        <v>0</v>
      </c>
      <c r="J2619" s="7">
        <f ca="1">IF($F2619=1,OFFSET(start_33,LOLP!$D2619+(1-$C2619)*24,LOLP!$B2619)*H2619/G2619,0)</f>
        <v>0</v>
      </c>
      <c r="K2619" s="7">
        <f ca="1">IF($F2619,OFFSET(start_40,LOLP!$D2619+(1-$C2619)*24,LOLP!$B2619),0)</f>
        <v>0</v>
      </c>
      <c r="L2619" s="7">
        <f ca="1">IF($F2619,OFFSET(start_50,LOLP!$D2619+(1-$C2619)*24,LOLP!$B2619),0)</f>
        <v>0</v>
      </c>
      <c r="M2619" s="25">
        <f t="shared" ca="1" si="282"/>
        <v>0</v>
      </c>
      <c r="N2619" s="25">
        <f t="shared" ca="1" si="283"/>
        <v>0</v>
      </c>
      <c r="O2619" s="15" t="e">
        <f t="shared" ca="1" si="284"/>
        <v>#DIV/0!</v>
      </c>
      <c r="P2619" s="15" t="e">
        <f t="shared" ca="1" si="285"/>
        <v>#DIV/0!</v>
      </c>
    </row>
    <row r="2620" spans="1:16" x14ac:dyDescent="0.25">
      <c r="A2620" s="1">
        <f t="shared" si="286"/>
        <v>43210</v>
      </c>
      <c r="B2620" s="7">
        <f t="shared" si="281"/>
        <v>4</v>
      </c>
      <c r="C2620" s="4">
        <f>INDEX(Calendar!$E$3:$E$367,MATCH(LOLP!$A2620,Calendar!$B$3:$B$367,0))</f>
        <v>1</v>
      </c>
      <c r="D2620" s="2">
        <f t="shared" si="287"/>
        <v>1</v>
      </c>
      <c r="E2620" s="36">
        <v>21371</v>
      </c>
      <c r="F2620" s="7">
        <f>IFERROR(IF(INDEX('Temperature Data'!$AA$15:$AA$348,MATCH(LOLP!A2620,'Temperature Data'!$B$15:$B$348,0))&gt;IF(B2620=9,$G$2,LOLP!$F$2),1,0),0)</f>
        <v>0</v>
      </c>
      <c r="G2620" s="7">
        <f>SUMIFS(LOLP!$F$4:$F$8763,$C$4:$C$8763,$C2620,$B$4:$B$8763,$B2620,$D$4:$D$8763,$D2620)</f>
        <v>0</v>
      </c>
      <c r="H2620" s="7">
        <f>COUNTIFS(Calendar!$E$3:$E$367,LOLP!C2620,Calendar!$D$3:$D$367,LOLP!B2620)</f>
        <v>21</v>
      </c>
      <c r="I2620" s="7">
        <f ca="1">IF($F2620=1,OFFSET(start_norps,LOLP!$D2620+(1-$C2620)*24,LOLP!$B2620)*H2620/G2620,0)</f>
        <v>0</v>
      </c>
      <c r="J2620" s="7">
        <f ca="1">IF($F2620=1,OFFSET(start_33,LOLP!$D2620+(1-$C2620)*24,LOLP!$B2620)*H2620/G2620,0)</f>
        <v>0</v>
      </c>
      <c r="K2620" s="7">
        <f ca="1">IF($F2620,OFFSET(start_40,LOLP!$D2620+(1-$C2620)*24,LOLP!$B2620),0)</f>
        <v>0</v>
      </c>
      <c r="L2620" s="7">
        <f ca="1">IF($F2620,OFFSET(start_50,LOLP!$D2620+(1-$C2620)*24,LOLP!$B2620),0)</f>
        <v>0</v>
      </c>
      <c r="M2620" s="25">
        <f t="shared" ca="1" si="282"/>
        <v>0</v>
      </c>
      <c r="N2620" s="25">
        <f t="shared" ca="1" si="283"/>
        <v>0</v>
      </c>
      <c r="O2620" s="15" t="e">
        <f t="shared" ca="1" si="284"/>
        <v>#DIV/0!</v>
      </c>
      <c r="P2620" s="15" t="e">
        <f t="shared" ca="1" si="285"/>
        <v>#DIV/0!</v>
      </c>
    </row>
    <row r="2621" spans="1:16" x14ac:dyDescent="0.25">
      <c r="A2621" s="1">
        <f t="shared" si="286"/>
        <v>43210</v>
      </c>
      <c r="B2621" s="7">
        <f t="shared" si="281"/>
        <v>4</v>
      </c>
      <c r="C2621" s="4">
        <f>INDEX(Calendar!$E$3:$E$367,MATCH(LOLP!$A2621,Calendar!$B$3:$B$367,0))</f>
        <v>1</v>
      </c>
      <c r="D2621" s="2">
        <f t="shared" si="287"/>
        <v>2</v>
      </c>
      <c r="E2621" s="36">
        <v>20605</v>
      </c>
      <c r="F2621" s="7">
        <f>IFERROR(IF(INDEX('Temperature Data'!$AA$15:$AA$348,MATCH(LOLP!A2621,'Temperature Data'!$B$15:$B$348,0))&gt;IF(B2621=9,$G$2,LOLP!$F$2),1,0),0)</f>
        <v>0</v>
      </c>
      <c r="G2621" s="7">
        <f>SUMIFS(LOLP!$F$4:$F$8763,$C$4:$C$8763,$C2621,$B$4:$B$8763,$B2621,$D$4:$D$8763,$D2621)</f>
        <v>0</v>
      </c>
      <c r="H2621" s="7">
        <f>COUNTIFS(Calendar!$E$3:$E$367,LOLP!C2621,Calendar!$D$3:$D$367,LOLP!B2621)</f>
        <v>21</v>
      </c>
      <c r="I2621" s="7">
        <f ca="1">IF($F2621=1,OFFSET(start_norps,LOLP!$D2621+(1-$C2621)*24,LOLP!$B2621)*H2621/G2621,0)</f>
        <v>0</v>
      </c>
      <c r="J2621" s="7">
        <f ca="1">IF($F2621=1,OFFSET(start_33,LOLP!$D2621+(1-$C2621)*24,LOLP!$B2621)*H2621/G2621,0)</f>
        <v>0</v>
      </c>
      <c r="K2621" s="7">
        <f ca="1">IF($F2621,OFFSET(start_40,LOLP!$D2621+(1-$C2621)*24,LOLP!$B2621),0)</f>
        <v>0</v>
      </c>
      <c r="L2621" s="7">
        <f ca="1">IF($F2621,OFFSET(start_50,LOLP!$D2621+(1-$C2621)*24,LOLP!$B2621),0)</f>
        <v>0</v>
      </c>
      <c r="M2621" s="25">
        <f t="shared" ca="1" si="282"/>
        <v>0</v>
      </c>
      <c r="N2621" s="25">
        <f t="shared" ca="1" si="283"/>
        <v>0</v>
      </c>
      <c r="O2621" s="15" t="e">
        <f t="shared" ca="1" si="284"/>
        <v>#DIV/0!</v>
      </c>
      <c r="P2621" s="15" t="e">
        <f t="shared" ca="1" si="285"/>
        <v>#DIV/0!</v>
      </c>
    </row>
    <row r="2622" spans="1:16" x14ac:dyDescent="0.25">
      <c r="A2622" s="1">
        <f t="shared" si="286"/>
        <v>43210</v>
      </c>
      <c r="B2622" s="7">
        <f t="shared" si="281"/>
        <v>4</v>
      </c>
      <c r="C2622" s="4">
        <f>INDEX(Calendar!$E$3:$E$367,MATCH(LOLP!$A2622,Calendar!$B$3:$B$367,0))</f>
        <v>1</v>
      </c>
      <c r="D2622" s="2">
        <f t="shared" si="287"/>
        <v>3</v>
      </c>
      <c r="E2622" s="36">
        <v>20104</v>
      </c>
      <c r="F2622" s="7">
        <f>IFERROR(IF(INDEX('Temperature Data'!$AA$15:$AA$348,MATCH(LOLP!A2622,'Temperature Data'!$B$15:$B$348,0))&gt;IF(B2622=9,$G$2,LOLP!$F$2),1,0),0)</f>
        <v>0</v>
      </c>
      <c r="G2622" s="7">
        <f>SUMIFS(LOLP!$F$4:$F$8763,$C$4:$C$8763,$C2622,$B$4:$B$8763,$B2622,$D$4:$D$8763,$D2622)</f>
        <v>0</v>
      </c>
      <c r="H2622" s="7">
        <f>COUNTIFS(Calendar!$E$3:$E$367,LOLP!C2622,Calendar!$D$3:$D$367,LOLP!B2622)</f>
        <v>21</v>
      </c>
      <c r="I2622" s="7">
        <f ca="1">IF($F2622=1,OFFSET(start_norps,LOLP!$D2622+(1-$C2622)*24,LOLP!$B2622)*H2622/G2622,0)</f>
        <v>0</v>
      </c>
      <c r="J2622" s="7">
        <f ca="1">IF($F2622=1,OFFSET(start_33,LOLP!$D2622+(1-$C2622)*24,LOLP!$B2622)*H2622/G2622,0)</f>
        <v>0</v>
      </c>
      <c r="K2622" s="7">
        <f ca="1">IF($F2622,OFFSET(start_40,LOLP!$D2622+(1-$C2622)*24,LOLP!$B2622),0)</f>
        <v>0</v>
      </c>
      <c r="L2622" s="7">
        <f ca="1">IF($F2622,OFFSET(start_50,LOLP!$D2622+(1-$C2622)*24,LOLP!$B2622),0)</f>
        <v>0</v>
      </c>
      <c r="M2622" s="25">
        <f t="shared" ca="1" si="282"/>
        <v>0</v>
      </c>
      <c r="N2622" s="25">
        <f t="shared" ca="1" si="283"/>
        <v>0</v>
      </c>
      <c r="O2622" s="15" t="e">
        <f t="shared" ca="1" si="284"/>
        <v>#DIV/0!</v>
      </c>
      <c r="P2622" s="15" t="e">
        <f t="shared" ca="1" si="285"/>
        <v>#DIV/0!</v>
      </c>
    </row>
    <row r="2623" spans="1:16" x14ac:dyDescent="0.25">
      <c r="A2623" s="1">
        <f t="shared" si="286"/>
        <v>43210</v>
      </c>
      <c r="B2623" s="7">
        <f t="shared" si="281"/>
        <v>4</v>
      </c>
      <c r="C2623" s="4">
        <f>INDEX(Calendar!$E$3:$E$367,MATCH(LOLP!$A2623,Calendar!$B$3:$B$367,0))</f>
        <v>1</v>
      </c>
      <c r="D2623" s="2">
        <f t="shared" si="287"/>
        <v>4</v>
      </c>
      <c r="E2623" s="36">
        <v>19876</v>
      </c>
      <c r="F2623" s="7">
        <f>IFERROR(IF(INDEX('Temperature Data'!$AA$15:$AA$348,MATCH(LOLP!A2623,'Temperature Data'!$B$15:$B$348,0))&gt;IF(B2623=9,$G$2,LOLP!$F$2),1,0),0)</f>
        <v>0</v>
      </c>
      <c r="G2623" s="7">
        <f>SUMIFS(LOLP!$F$4:$F$8763,$C$4:$C$8763,$C2623,$B$4:$B$8763,$B2623,$D$4:$D$8763,$D2623)</f>
        <v>0</v>
      </c>
      <c r="H2623" s="7">
        <f>COUNTIFS(Calendar!$E$3:$E$367,LOLP!C2623,Calendar!$D$3:$D$367,LOLP!B2623)</f>
        <v>21</v>
      </c>
      <c r="I2623" s="7">
        <f ca="1">IF($F2623=1,OFFSET(start_norps,LOLP!$D2623+(1-$C2623)*24,LOLP!$B2623)*H2623/G2623,0)</f>
        <v>0</v>
      </c>
      <c r="J2623" s="7">
        <f ca="1">IF($F2623=1,OFFSET(start_33,LOLP!$D2623+(1-$C2623)*24,LOLP!$B2623)*H2623/G2623,0)</f>
        <v>0</v>
      </c>
      <c r="K2623" s="7">
        <f ca="1">IF($F2623,OFFSET(start_40,LOLP!$D2623+(1-$C2623)*24,LOLP!$B2623),0)</f>
        <v>0</v>
      </c>
      <c r="L2623" s="7">
        <f ca="1">IF($F2623,OFFSET(start_50,LOLP!$D2623+(1-$C2623)*24,LOLP!$B2623),0)</f>
        <v>0</v>
      </c>
      <c r="M2623" s="25">
        <f t="shared" ca="1" si="282"/>
        <v>0</v>
      </c>
      <c r="N2623" s="25">
        <f t="shared" ca="1" si="283"/>
        <v>0</v>
      </c>
      <c r="O2623" s="15" t="e">
        <f t="shared" ca="1" si="284"/>
        <v>#DIV/0!</v>
      </c>
      <c r="P2623" s="15" t="e">
        <f t="shared" ca="1" si="285"/>
        <v>#DIV/0!</v>
      </c>
    </row>
    <row r="2624" spans="1:16" x14ac:dyDescent="0.25">
      <c r="A2624" s="1">
        <f t="shared" si="286"/>
        <v>43210</v>
      </c>
      <c r="B2624" s="7">
        <f t="shared" si="281"/>
        <v>4</v>
      </c>
      <c r="C2624" s="4">
        <f>INDEX(Calendar!$E$3:$E$367,MATCH(LOLP!$A2624,Calendar!$B$3:$B$367,0))</f>
        <v>1</v>
      </c>
      <c r="D2624" s="2">
        <f t="shared" si="287"/>
        <v>5</v>
      </c>
      <c r="E2624" s="36">
        <v>20400</v>
      </c>
      <c r="F2624" s="7">
        <f>IFERROR(IF(INDEX('Temperature Data'!$AA$15:$AA$348,MATCH(LOLP!A2624,'Temperature Data'!$B$15:$B$348,0))&gt;IF(B2624=9,$G$2,LOLP!$F$2),1,0),0)</f>
        <v>0</v>
      </c>
      <c r="G2624" s="7">
        <f>SUMIFS(LOLP!$F$4:$F$8763,$C$4:$C$8763,$C2624,$B$4:$B$8763,$B2624,$D$4:$D$8763,$D2624)</f>
        <v>0</v>
      </c>
      <c r="H2624" s="7">
        <f>COUNTIFS(Calendar!$E$3:$E$367,LOLP!C2624,Calendar!$D$3:$D$367,LOLP!B2624)</f>
        <v>21</v>
      </c>
      <c r="I2624" s="7">
        <f ca="1">IF($F2624=1,OFFSET(start_norps,LOLP!$D2624+(1-$C2624)*24,LOLP!$B2624)*H2624/G2624,0)</f>
        <v>0</v>
      </c>
      <c r="J2624" s="7">
        <f ca="1">IF($F2624=1,OFFSET(start_33,LOLP!$D2624+(1-$C2624)*24,LOLP!$B2624)*H2624/G2624,0)</f>
        <v>0</v>
      </c>
      <c r="K2624" s="7">
        <f ca="1">IF($F2624,OFFSET(start_40,LOLP!$D2624+(1-$C2624)*24,LOLP!$B2624),0)</f>
        <v>0</v>
      </c>
      <c r="L2624" s="7">
        <f ca="1">IF($F2624,OFFSET(start_50,LOLP!$D2624+(1-$C2624)*24,LOLP!$B2624),0)</f>
        <v>0</v>
      </c>
      <c r="M2624" s="25">
        <f t="shared" ca="1" si="282"/>
        <v>0</v>
      </c>
      <c r="N2624" s="25">
        <f t="shared" ca="1" si="283"/>
        <v>0</v>
      </c>
      <c r="O2624" s="15" t="e">
        <f t="shared" ca="1" si="284"/>
        <v>#DIV/0!</v>
      </c>
      <c r="P2624" s="15" t="e">
        <f t="shared" ca="1" si="285"/>
        <v>#DIV/0!</v>
      </c>
    </row>
    <row r="2625" spans="1:16" x14ac:dyDescent="0.25">
      <c r="A2625" s="1">
        <f t="shared" si="286"/>
        <v>43210</v>
      </c>
      <c r="B2625" s="7">
        <f t="shared" si="281"/>
        <v>4</v>
      </c>
      <c r="C2625" s="4">
        <f>INDEX(Calendar!$E$3:$E$367,MATCH(LOLP!$A2625,Calendar!$B$3:$B$367,0))</f>
        <v>1</v>
      </c>
      <c r="D2625" s="2">
        <f t="shared" si="287"/>
        <v>6</v>
      </c>
      <c r="E2625" s="36">
        <v>21707</v>
      </c>
      <c r="F2625" s="7">
        <f>IFERROR(IF(INDEX('Temperature Data'!$AA$15:$AA$348,MATCH(LOLP!A2625,'Temperature Data'!$B$15:$B$348,0))&gt;IF(B2625=9,$G$2,LOLP!$F$2),1,0),0)</f>
        <v>0</v>
      </c>
      <c r="G2625" s="7">
        <f>SUMIFS(LOLP!$F$4:$F$8763,$C$4:$C$8763,$C2625,$B$4:$B$8763,$B2625,$D$4:$D$8763,$D2625)</f>
        <v>0</v>
      </c>
      <c r="H2625" s="7">
        <f>COUNTIFS(Calendar!$E$3:$E$367,LOLP!C2625,Calendar!$D$3:$D$367,LOLP!B2625)</f>
        <v>21</v>
      </c>
      <c r="I2625" s="7">
        <f ca="1">IF($F2625=1,OFFSET(start_norps,LOLP!$D2625+(1-$C2625)*24,LOLP!$B2625)*H2625/G2625,0)</f>
        <v>0</v>
      </c>
      <c r="J2625" s="7">
        <f ca="1">IF($F2625=1,OFFSET(start_33,LOLP!$D2625+(1-$C2625)*24,LOLP!$B2625)*H2625/G2625,0)</f>
        <v>0</v>
      </c>
      <c r="K2625" s="7">
        <f ca="1">IF($F2625,OFFSET(start_40,LOLP!$D2625+(1-$C2625)*24,LOLP!$B2625),0)</f>
        <v>0</v>
      </c>
      <c r="L2625" s="7">
        <f ca="1">IF($F2625,OFFSET(start_50,LOLP!$D2625+(1-$C2625)*24,LOLP!$B2625),0)</f>
        <v>0</v>
      </c>
      <c r="M2625" s="25">
        <f t="shared" ca="1" si="282"/>
        <v>0</v>
      </c>
      <c r="N2625" s="25">
        <f t="shared" ca="1" si="283"/>
        <v>0</v>
      </c>
      <c r="O2625" s="15" t="e">
        <f t="shared" ca="1" si="284"/>
        <v>#DIV/0!</v>
      </c>
      <c r="P2625" s="15" t="e">
        <f t="shared" ca="1" si="285"/>
        <v>#DIV/0!</v>
      </c>
    </row>
    <row r="2626" spans="1:16" x14ac:dyDescent="0.25">
      <c r="A2626" s="1">
        <f t="shared" si="286"/>
        <v>43210</v>
      </c>
      <c r="B2626" s="7">
        <f t="shared" si="281"/>
        <v>4</v>
      </c>
      <c r="C2626" s="4">
        <f>INDEX(Calendar!$E$3:$E$367,MATCH(LOLP!$A2626,Calendar!$B$3:$B$367,0))</f>
        <v>1</v>
      </c>
      <c r="D2626" s="2">
        <f t="shared" si="287"/>
        <v>7</v>
      </c>
      <c r="E2626" s="36">
        <v>23631</v>
      </c>
      <c r="F2626" s="7">
        <f>IFERROR(IF(INDEX('Temperature Data'!$AA$15:$AA$348,MATCH(LOLP!A2626,'Temperature Data'!$B$15:$B$348,0))&gt;IF(B2626=9,$G$2,LOLP!$F$2),1,0),0)</f>
        <v>0</v>
      </c>
      <c r="G2626" s="7">
        <f>SUMIFS(LOLP!$F$4:$F$8763,$C$4:$C$8763,$C2626,$B$4:$B$8763,$B2626,$D$4:$D$8763,$D2626)</f>
        <v>0</v>
      </c>
      <c r="H2626" s="7">
        <f>COUNTIFS(Calendar!$E$3:$E$367,LOLP!C2626,Calendar!$D$3:$D$367,LOLP!B2626)</f>
        <v>21</v>
      </c>
      <c r="I2626" s="7">
        <f ca="1">IF($F2626=1,OFFSET(start_norps,LOLP!$D2626+(1-$C2626)*24,LOLP!$B2626)*H2626/G2626,0)</f>
        <v>0</v>
      </c>
      <c r="J2626" s="7">
        <f ca="1">IF($F2626=1,OFFSET(start_33,LOLP!$D2626+(1-$C2626)*24,LOLP!$B2626)*H2626/G2626,0)</f>
        <v>0</v>
      </c>
      <c r="K2626" s="7">
        <f ca="1">IF($F2626,OFFSET(start_40,LOLP!$D2626+(1-$C2626)*24,LOLP!$B2626),0)</f>
        <v>0</v>
      </c>
      <c r="L2626" s="7">
        <f ca="1">IF($F2626,OFFSET(start_50,LOLP!$D2626+(1-$C2626)*24,LOLP!$B2626),0)</f>
        <v>0</v>
      </c>
      <c r="M2626" s="25">
        <f t="shared" ca="1" si="282"/>
        <v>0</v>
      </c>
      <c r="N2626" s="25">
        <f t="shared" ca="1" si="283"/>
        <v>0</v>
      </c>
      <c r="O2626" s="15" t="e">
        <f t="shared" ca="1" si="284"/>
        <v>#DIV/0!</v>
      </c>
      <c r="P2626" s="15" t="e">
        <f t="shared" ca="1" si="285"/>
        <v>#DIV/0!</v>
      </c>
    </row>
    <row r="2627" spans="1:16" x14ac:dyDescent="0.25">
      <c r="A2627" s="1">
        <f t="shared" si="286"/>
        <v>43210</v>
      </c>
      <c r="B2627" s="7">
        <f t="shared" si="281"/>
        <v>4</v>
      </c>
      <c r="C2627" s="4">
        <f>INDEX(Calendar!$E$3:$E$367,MATCH(LOLP!$A2627,Calendar!$B$3:$B$367,0))</f>
        <v>1</v>
      </c>
      <c r="D2627" s="2">
        <f t="shared" si="287"/>
        <v>8</v>
      </c>
      <c r="E2627" s="36">
        <v>24391</v>
      </c>
      <c r="F2627" s="7">
        <f>IFERROR(IF(INDEX('Temperature Data'!$AA$15:$AA$348,MATCH(LOLP!A2627,'Temperature Data'!$B$15:$B$348,0))&gt;IF(B2627=9,$G$2,LOLP!$F$2),1,0),0)</f>
        <v>0</v>
      </c>
      <c r="G2627" s="7">
        <f>SUMIFS(LOLP!$F$4:$F$8763,$C$4:$C$8763,$C2627,$B$4:$B$8763,$B2627,$D$4:$D$8763,$D2627)</f>
        <v>0</v>
      </c>
      <c r="H2627" s="7">
        <f>COUNTIFS(Calendar!$E$3:$E$367,LOLP!C2627,Calendar!$D$3:$D$367,LOLP!B2627)</f>
        <v>21</v>
      </c>
      <c r="I2627" s="7">
        <f ca="1">IF($F2627=1,OFFSET(start_norps,LOLP!$D2627+(1-$C2627)*24,LOLP!$B2627)*H2627/G2627,0)</f>
        <v>0</v>
      </c>
      <c r="J2627" s="7">
        <f ca="1">IF($F2627=1,OFFSET(start_33,LOLP!$D2627+(1-$C2627)*24,LOLP!$B2627)*H2627/G2627,0)</f>
        <v>0</v>
      </c>
      <c r="K2627" s="7">
        <f ca="1">IF($F2627,OFFSET(start_40,LOLP!$D2627+(1-$C2627)*24,LOLP!$B2627),0)</f>
        <v>0</v>
      </c>
      <c r="L2627" s="7">
        <f ca="1">IF($F2627,OFFSET(start_50,LOLP!$D2627+(1-$C2627)*24,LOLP!$B2627),0)</f>
        <v>0</v>
      </c>
      <c r="M2627" s="25">
        <f t="shared" ca="1" si="282"/>
        <v>0</v>
      </c>
      <c r="N2627" s="25">
        <f t="shared" ca="1" si="283"/>
        <v>0</v>
      </c>
      <c r="O2627" s="15" t="e">
        <f t="shared" ca="1" si="284"/>
        <v>#DIV/0!</v>
      </c>
      <c r="P2627" s="15" t="e">
        <f t="shared" ca="1" si="285"/>
        <v>#DIV/0!</v>
      </c>
    </row>
    <row r="2628" spans="1:16" x14ac:dyDescent="0.25">
      <c r="A2628" s="1">
        <f t="shared" si="286"/>
        <v>43210</v>
      </c>
      <c r="B2628" s="7">
        <f t="shared" si="281"/>
        <v>4</v>
      </c>
      <c r="C2628" s="4">
        <f>INDEX(Calendar!$E$3:$E$367,MATCH(LOLP!$A2628,Calendar!$B$3:$B$367,0))</f>
        <v>1</v>
      </c>
      <c r="D2628" s="2">
        <f t="shared" si="287"/>
        <v>9</v>
      </c>
      <c r="E2628" s="36">
        <v>23857</v>
      </c>
      <c r="F2628" s="7">
        <f>IFERROR(IF(INDEX('Temperature Data'!$AA$15:$AA$348,MATCH(LOLP!A2628,'Temperature Data'!$B$15:$B$348,0))&gt;IF(B2628=9,$G$2,LOLP!$F$2),1,0),0)</f>
        <v>0</v>
      </c>
      <c r="G2628" s="7">
        <f>SUMIFS(LOLP!$F$4:$F$8763,$C$4:$C$8763,$C2628,$B$4:$B$8763,$B2628,$D$4:$D$8763,$D2628)</f>
        <v>0</v>
      </c>
      <c r="H2628" s="7">
        <f>COUNTIFS(Calendar!$E$3:$E$367,LOLP!C2628,Calendar!$D$3:$D$367,LOLP!B2628)</f>
        <v>21</v>
      </c>
      <c r="I2628" s="7">
        <f ca="1">IF($F2628=1,OFFSET(start_norps,LOLP!$D2628+(1-$C2628)*24,LOLP!$B2628)*H2628/G2628,0)</f>
        <v>0</v>
      </c>
      <c r="J2628" s="7">
        <f ca="1">IF($F2628=1,OFFSET(start_33,LOLP!$D2628+(1-$C2628)*24,LOLP!$B2628)*H2628/G2628,0)</f>
        <v>0</v>
      </c>
      <c r="K2628" s="7">
        <f ca="1">IF($F2628,OFFSET(start_40,LOLP!$D2628+(1-$C2628)*24,LOLP!$B2628),0)</f>
        <v>0</v>
      </c>
      <c r="L2628" s="7">
        <f ca="1">IF($F2628,OFFSET(start_50,LOLP!$D2628+(1-$C2628)*24,LOLP!$B2628),0)</f>
        <v>0</v>
      </c>
      <c r="M2628" s="25">
        <f t="shared" ca="1" si="282"/>
        <v>0</v>
      </c>
      <c r="N2628" s="25">
        <f t="shared" ca="1" si="283"/>
        <v>0</v>
      </c>
      <c r="O2628" s="15" t="e">
        <f t="shared" ca="1" si="284"/>
        <v>#DIV/0!</v>
      </c>
      <c r="P2628" s="15" t="e">
        <f t="shared" ca="1" si="285"/>
        <v>#DIV/0!</v>
      </c>
    </row>
    <row r="2629" spans="1:16" x14ac:dyDescent="0.25">
      <c r="A2629" s="1">
        <f t="shared" si="286"/>
        <v>43210</v>
      </c>
      <c r="B2629" s="7">
        <f t="shared" ref="B2629:B2692" si="288">MONTH(A2629)</f>
        <v>4</v>
      </c>
      <c r="C2629" s="4">
        <f>INDEX(Calendar!$E$3:$E$367,MATCH(LOLP!$A2629,Calendar!$B$3:$B$367,0))</f>
        <v>1</v>
      </c>
      <c r="D2629" s="2">
        <f t="shared" si="287"/>
        <v>10</v>
      </c>
      <c r="E2629" s="36">
        <v>23099</v>
      </c>
      <c r="F2629" s="7">
        <f>IFERROR(IF(INDEX('Temperature Data'!$AA$15:$AA$348,MATCH(LOLP!A2629,'Temperature Data'!$B$15:$B$348,0))&gt;IF(B2629=9,$G$2,LOLP!$F$2),1,0),0)</f>
        <v>0</v>
      </c>
      <c r="G2629" s="7">
        <f>SUMIFS(LOLP!$F$4:$F$8763,$C$4:$C$8763,$C2629,$B$4:$B$8763,$B2629,$D$4:$D$8763,$D2629)</f>
        <v>0</v>
      </c>
      <c r="H2629" s="7">
        <f>COUNTIFS(Calendar!$E$3:$E$367,LOLP!C2629,Calendar!$D$3:$D$367,LOLP!B2629)</f>
        <v>21</v>
      </c>
      <c r="I2629" s="7">
        <f ca="1">IF($F2629=1,OFFSET(start_norps,LOLP!$D2629+(1-$C2629)*24,LOLP!$B2629)*H2629/G2629,0)</f>
        <v>0</v>
      </c>
      <c r="J2629" s="7">
        <f ca="1">IF($F2629=1,OFFSET(start_33,LOLP!$D2629+(1-$C2629)*24,LOLP!$B2629)*H2629/G2629,0)</f>
        <v>0</v>
      </c>
      <c r="K2629" s="7">
        <f ca="1">IF($F2629,OFFSET(start_40,LOLP!$D2629+(1-$C2629)*24,LOLP!$B2629),0)</f>
        <v>0</v>
      </c>
      <c r="L2629" s="7">
        <f ca="1">IF($F2629,OFFSET(start_50,LOLP!$D2629+(1-$C2629)*24,LOLP!$B2629),0)</f>
        <v>0</v>
      </c>
      <c r="M2629" s="25">
        <f t="shared" ref="M2629:M2692" ca="1" si="289">I2629/I$8764</f>
        <v>0</v>
      </c>
      <c r="N2629" s="25">
        <f t="shared" ref="N2629:N2692" ca="1" si="290">J2629/J$8764</f>
        <v>0</v>
      </c>
      <c r="O2629" s="15" t="e">
        <f t="shared" ref="O2629:O2692" ca="1" si="291">K2629/K$8764</f>
        <v>#DIV/0!</v>
      </c>
      <c r="P2629" s="15" t="e">
        <f t="shared" ref="P2629:P2692" ca="1" si="292">L2629/L$8764</f>
        <v>#DIV/0!</v>
      </c>
    </row>
    <row r="2630" spans="1:16" x14ac:dyDescent="0.25">
      <c r="A2630" s="1">
        <f t="shared" si="286"/>
        <v>43210</v>
      </c>
      <c r="B2630" s="7">
        <f t="shared" si="288"/>
        <v>4</v>
      </c>
      <c r="C2630" s="4">
        <f>INDEX(Calendar!$E$3:$E$367,MATCH(LOLP!$A2630,Calendar!$B$3:$B$367,0))</f>
        <v>1</v>
      </c>
      <c r="D2630" s="2">
        <f t="shared" si="287"/>
        <v>11</v>
      </c>
      <c r="E2630" s="36">
        <v>22681</v>
      </c>
      <c r="F2630" s="7">
        <f>IFERROR(IF(INDEX('Temperature Data'!$AA$15:$AA$348,MATCH(LOLP!A2630,'Temperature Data'!$B$15:$B$348,0))&gt;IF(B2630=9,$G$2,LOLP!$F$2),1,0),0)</f>
        <v>0</v>
      </c>
      <c r="G2630" s="7">
        <f>SUMIFS(LOLP!$F$4:$F$8763,$C$4:$C$8763,$C2630,$B$4:$B$8763,$B2630,$D$4:$D$8763,$D2630)</f>
        <v>0</v>
      </c>
      <c r="H2630" s="7">
        <f>COUNTIFS(Calendar!$E$3:$E$367,LOLP!C2630,Calendar!$D$3:$D$367,LOLP!B2630)</f>
        <v>21</v>
      </c>
      <c r="I2630" s="7">
        <f ca="1">IF($F2630=1,OFFSET(start_norps,LOLP!$D2630+(1-$C2630)*24,LOLP!$B2630)*H2630/G2630,0)</f>
        <v>0</v>
      </c>
      <c r="J2630" s="7">
        <f ca="1">IF($F2630=1,OFFSET(start_33,LOLP!$D2630+(1-$C2630)*24,LOLP!$B2630)*H2630/G2630,0)</f>
        <v>0</v>
      </c>
      <c r="K2630" s="7">
        <f ca="1">IF($F2630,OFFSET(start_40,LOLP!$D2630+(1-$C2630)*24,LOLP!$B2630),0)</f>
        <v>0</v>
      </c>
      <c r="L2630" s="7">
        <f ca="1">IF($F2630,OFFSET(start_50,LOLP!$D2630+(1-$C2630)*24,LOLP!$B2630),0)</f>
        <v>0</v>
      </c>
      <c r="M2630" s="25">
        <f t="shared" ca="1" si="289"/>
        <v>0</v>
      </c>
      <c r="N2630" s="25">
        <f t="shared" ca="1" si="290"/>
        <v>0</v>
      </c>
      <c r="O2630" s="15" t="e">
        <f t="shared" ca="1" si="291"/>
        <v>#DIV/0!</v>
      </c>
      <c r="P2630" s="15" t="e">
        <f t="shared" ca="1" si="292"/>
        <v>#DIV/0!</v>
      </c>
    </row>
    <row r="2631" spans="1:16" x14ac:dyDescent="0.25">
      <c r="A2631" s="1">
        <f t="shared" si="286"/>
        <v>43210</v>
      </c>
      <c r="B2631" s="7">
        <f t="shared" si="288"/>
        <v>4</v>
      </c>
      <c r="C2631" s="4">
        <f>INDEX(Calendar!$E$3:$E$367,MATCH(LOLP!$A2631,Calendar!$B$3:$B$367,0))</f>
        <v>1</v>
      </c>
      <c r="D2631" s="2">
        <f t="shared" si="287"/>
        <v>12</v>
      </c>
      <c r="E2631" s="36">
        <v>22418</v>
      </c>
      <c r="F2631" s="7">
        <f>IFERROR(IF(INDEX('Temperature Data'!$AA$15:$AA$348,MATCH(LOLP!A2631,'Temperature Data'!$B$15:$B$348,0))&gt;IF(B2631=9,$G$2,LOLP!$F$2),1,0),0)</f>
        <v>0</v>
      </c>
      <c r="G2631" s="7">
        <f>SUMIFS(LOLP!$F$4:$F$8763,$C$4:$C$8763,$C2631,$B$4:$B$8763,$B2631,$D$4:$D$8763,$D2631)</f>
        <v>0</v>
      </c>
      <c r="H2631" s="7">
        <f>COUNTIFS(Calendar!$E$3:$E$367,LOLP!C2631,Calendar!$D$3:$D$367,LOLP!B2631)</f>
        <v>21</v>
      </c>
      <c r="I2631" s="7">
        <f ca="1">IF($F2631=1,OFFSET(start_norps,LOLP!$D2631+(1-$C2631)*24,LOLP!$B2631)*H2631/G2631,0)</f>
        <v>0</v>
      </c>
      <c r="J2631" s="7">
        <f ca="1">IF($F2631=1,OFFSET(start_33,LOLP!$D2631+(1-$C2631)*24,LOLP!$B2631)*H2631/G2631,0)</f>
        <v>0</v>
      </c>
      <c r="K2631" s="7">
        <f ca="1">IF($F2631,OFFSET(start_40,LOLP!$D2631+(1-$C2631)*24,LOLP!$B2631),0)</f>
        <v>0</v>
      </c>
      <c r="L2631" s="7">
        <f ca="1">IF($F2631,OFFSET(start_50,LOLP!$D2631+(1-$C2631)*24,LOLP!$B2631),0)</f>
        <v>0</v>
      </c>
      <c r="M2631" s="25">
        <f t="shared" ca="1" si="289"/>
        <v>0</v>
      </c>
      <c r="N2631" s="25">
        <f t="shared" ca="1" si="290"/>
        <v>0</v>
      </c>
      <c r="O2631" s="15" t="e">
        <f t="shared" ca="1" si="291"/>
        <v>#DIV/0!</v>
      </c>
      <c r="P2631" s="15" t="e">
        <f t="shared" ca="1" si="292"/>
        <v>#DIV/0!</v>
      </c>
    </row>
    <row r="2632" spans="1:16" x14ac:dyDescent="0.25">
      <c r="A2632" s="1">
        <f t="shared" si="286"/>
        <v>43210</v>
      </c>
      <c r="B2632" s="7">
        <f t="shared" si="288"/>
        <v>4</v>
      </c>
      <c r="C2632" s="4">
        <f>INDEX(Calendar!$E$3:$E$367,MATCH(LOLP!$A2632,Calendar!$B$3:$B$367,0))</f>
        <v>1</v>
      </c>
      <c r="D2632" s="2">
        <f t="shared" si="287"/>
        <v>13</v>
      </c>
      <c r="E2632" s="36">
        <v>22156</v>
      </c>
      <c r="F2632" s="7">
        <f>IFERROR(IF(INDEX('Temperature Data'!$AA$15:$AA$348,MATCH(LOLP!A2632,'Temperature Data'!$B$15:$B$348,0))&gt;IF(B2632=9,$G$2,LOLP!$F$2),1,0),0)</f>
        <v>0</v>
      </c>
      <c r="G2632" s="7">
        <f>SUMIFS(LOLP!$F$4:$F$8763,$C$4:$C$8763,$C2632,$B$4:$B$8763,$B2632,$D$4:$D$8763,$D2632)</f>
        <v>0</v>
      </c>
      <c r="H2632" s="7">
        <f>COUNTIFS(Calendar!$E$3:$E$367,LOLP!C2632,Calendar!$D$3:$D$367,LOLP!B2632)</f>
        <v>21</v>
      </c>
      <c r="I2632" s="7">
        <f ca="1">IF($F2632=1,OFFSET(start_norps,LOLP!$D2632+(1-$C2632)*24,LOLP!$B2632)*H2632/G2632,0)</f>
        <v>0</v>
      </c>
      <c r="J2632" s="7">
        <f ca="1">IF($F2632=1,OFFSET(start_33,LOLP!$D2632+(1-$C2632)*24,LOLP!$B2632)*H2632/G2632,0)</f>
        <v>0</v>
      </c>
      <c r="K2632" s="7">
        <f ca="1">IF($F2632,OFFSET(start_40,LOLP!$D2632+(1-$C2632)*24,LOLP!$B2632),0)</f>
        <v>0</v>
      </c>
      <c r="L2632" s="7">
        <f ca="1">IF($F2632,OFFSET(start_50,LOLP!$D2632+(1-$C2632)*24,LOLP!$B2632),0)</f>
        <v>0</v>
      </c>
      <c r="M2632" s="25">
        <f t="shared" ca="1" si="289"/>
        <v>0</v>
      </c>
      <c r="N2632" s="25">
        <f t="shared" ca="1" si="290"/>
        <v>0</v>
      </c>
      <c r="O2632" s="15" t="e">
        <f t="shared" ca="1" si="291"/>
        <v>#DIV/0!</v>
      </c>
      <c r="P2632" s="15" t="e">
        <f t="shared" ca="1" si="292"/>
        <v>#DIV/0!</v>
      </c>
    </row>
    <row r="2633" spans="1:16" x14ac:dyDescent="0.25">
      <c r="A2633" s="1">
        <f t="shared" si="286"/>
        <v>43210</v>
      </c>
      <c r="B2633" s="7">
        <f t="shared" si="288"/>
        <v>4</v>
      </c>
      <c r="C2633" s="4">
        <f>INDEX(Calendar!$E$3:$E$367,MATCH(LOLP!$A2633,Calendar!$B$3:$B$367,0))</f>
        <v>1</v>
      </c>
      <c r="D2633" s="2">
        <f t="shared" si="287"/>
        <v>14</v>
      </c>
      <c r="E2633" s="36">
        <v>22276</v>
      </c>
      <c r="F2633" s="7">
        <f>IFERROR(IF(INDEX('Temperature Data'!$AA$15:$AA$348,MATCH(LOLP!A2633,'Temperature Data'!$B$15:$B$348,0))&gt;IF(B2633=9,$G$2,LOLP!$F$2),1,0),0)</f>
        <v>0</v>
      </c>
      <c r="G2633" s="7">
        <f>SUMIFS(LOLP!$F$4:$F$8763,$C$4:$C$8763,$C2633,$B$4:$B$8763,$B2633,$D$4:$D$8763,$D2633)</f>
        <v>0</v>
      </c>
      <c r="H2633" s="7">
        <f>COUNTIFS(Calendar!$E$3:$E$367,LOLP!C2633,Calendar!$D$3:$D$367,LOLP!B2633)</f>
        <v>21</v>
      </c>
      <c r="I2633" s="7">
        <f ca="1">IF($F2633=1,OFFSET(start_norps,LOLP!$D2633+(1-$C2633)*24,LOLP!$B2633)*H2633/G2633,0)</f>
        <v>0</v>
      </c>
      <c r="J2633" s="7">
        <f ca="1">IF($F2633=1,OFFSET(start_33,LOLP!$D2633+(1-$C2633)*24,LOLP!$B2633)*H2633/G2633,0)</f>
        <v>0</v>
      </c>
      <c r="K2633" s="7">
        <f ca="1">IF($F2633,OFFSET(start_40,LOLP!$D2633+(1-$C2633)*24,LOLP!$B2633),0)</f>
        <v>0</v>
      </c>
      <c r="L2633" s="7">
        <f ca="1">IF($F2633,OFFSET(start_50,LOLP!$D2633+(1-$C2633)*24,LOLP!$B2633),0)</f>
        <v>0</v>
      </c>
      <c r="M2633" s="25">
        <f t="shared" ca="1" si="289"/>
        <v>0</v>
      </c>
      <c r="N2633" s="25">
        <f t="shared" ca="1" si="290"/>
        <v>0</v>
      </c>
      <c r="O2633" s="15" t="e">
        <f t="shared" ca="1" si="291"/>
        <v>#DIV/0!</v>
      </c>
      <c r="P2633" s="15" t="e">
        <f t="shared" ca="1" si="292"/>
        <v>#DIV/0!</v>
      </c>
    </row>
    <row r="2634" spans="1:16" x14ac:dyDescent="0.25">
      <c r="A2634" s="1">
        <f t="shared" si="286"/>
        <v>43210</v>
      </c>
      <c r="B2634" s="7">
        <f t="shared" si="288"/>
        <v>4</v>
      </c>
      <c r="C2634" s="4">
        <f>INDEX(Calendar!$E$3:$E$367,MATCH(LOLP!$A2634,Calendar!$B$3:$B$367,0))</f>
        <v>1</v>
      </c>
      <c r="D2634" s="2">
        <f t="shared" si="287"/>
        <v>15</v>
      </c>
      <c r="E2634" s="36">
        <v>22252</v>
      </c>
      <c r="F2634" s="7">
        <f>IFERROR(IF(INDEX('Temperature Data'!$AA$15:$AA$348,MATCH(LOLP!A2634,'Temperature Data'!$B$15:$B$348,0))&gt;IF(B2634=9,$G$2,LOLP!$F$2),1,0),0)</f>
        <v>0</v>
      </c>
      <c r="G2634" s="7">
        <f>SUMIFS(LOLP!$F$4:$F$8763,$C$4:$C$8763,$C2634,$B$4:$B$8763,$B2634,$D$4:$D$8763,$D2634)</f>
        <v>0</v>
      </c>
      <c r="H2634" s="7">
        <f>COUNTIFS(Calendar!$E$3:$E$367,LOLP!C2634,Calendar!$D$3:$D$367,LOLP!B2634)</f>
        <v>21</v>
      </c>
      <c r="I2634" s="7">
        <f ca="1">IF($F2634=1,OFFSET(start_norps,LOLP!$D2634+(1-$C2634)*24,LOLP!$B2634)*H2634/G2634,0)</f>
        <v>0</v>
      </c>
      <c r="J2634" s="7">
        <f ca="1">IF($F2634=1,OFFSET(start_33,LOLP!$D2634+(1-$C2634)*24,LOLP!$B2634)*H2634/G2634,0)</f>
        <v>0</v>
      </c>
      <c r="K2634" s="7">
        <f ca="1">IF($F2634,OFFSET(start_40,LOLP!$D2634+(1-$C2634)*24,LOLP!$B2634),0)</f>
        <v>0</v>
      </c>
      <c r="L2634" s="7">
        <f ca="1">IF($F2634,OFFSET(start_50,LOLP!$D2634+(1-$C2634)*24,LOLP!$B2634),0)</f>
        <v>0</v>
      </c>
      <c r="M2634" s="25">
        <f t="shared" ca="1" si="289"/>
        <v>0</v>
      </c>
      <c r="N2634" s="25">
        <f t="shared" ca="1" si="290"/>
        <v>0</v>
      </c>
      <c r="O2634" s="15" t="e">
        <f t="shared" ca="1" si="291"/>
        <v>#DIV/0!</v>
      </c>
      <c r="P2634" s="15" t="e">
        <f t="shared" ca="1" si="292"/>
        <v>#DIV/0!</v>
      </c>
    </row>
    <row r="2635" spans="1:16" x14ac:dyDescent="0.25">
      <c r="A2635" s="1">
        <f t="shared" si="286"/>
        <v>43210</v>
      </c>
      <c r="B2635" s="7">
        <f t="shared" si="288"/>
        <v>4</v>
      </c>
      <c r="C2635" s="4">
        <f>INDEX(Calendar!$E$3:$E$367,MATCH(LOLP!$A2635,Calendar!$B$3:$B$367,0))</f>
        <v>1</v>
      </c>
      <c r="D2635" s="2">
        <f t="shared" si="287"/>
        <v>16</v>
      </c>
      <c r="E2635" s="36">
        <v>22611</v>
      </c>
      <c r="F2635" s="7">
        <f>IFERROR(IF(INDEX('Temperature Data'!$AA$15:$AA$348,MATCH(LOLP!A2635,'Temperature Data'!$B$15:$B$348,0))&gt;IF(B2635=9,$G$2,LOLP!$F$2),1,0),0)</f>
        <v>0</v>
      </c>
      <c r="G2635" s="7">
        <f>SUMIFS(LOLP!$F$4:$F$8763,$C$4:$C$8763,$C2635,$B$4:$B$8763,$B2635,$D$4:$D$8763,$D2635)</f>
        <v>0</v>
      </c>
      <c r="H2635" s="7">
        <f>COUNTIFS(Calendar!$E$3:$E$367,LOLP!C2635,Calendar!$D$3:$D$367,LOLP!B2635)</f>
        <v>21</v>
      </c>
      <c r="I2635" s="7">
        <f ca="1">IF($F2635=1,OFFSET(start_norps,LOLP!$D2635+(1-$C2635)*24,LOLP!$B2635)*H2635/G2635,0)</f>
        <v>0</v>
      </c>
      <c r="J2635" s="7">
        <f ca="1">IF($F2635=1,OFFSET(start_33,LOLP!$D2635+(1-$C2635)*24,LOLP!$B2635)*H2635/G2635,0)</f>
        <v>0</v>
      </c>
      <c r="K2635" s="7">
        <f ca="1">IF($F2635,OFFSET(start_40,LOLP!$D2635+(1-$C2635)*24,LOLP!$B2635),0)</f>
        <v>0</v>
      </c>
      <c r="L2635" s="7">
        <f ca="1">IF($F2635,OFFSET(start_50,LOLP!$D2635+(1-$C2635)*24,LOLP!$B2635),0)</f>
        <v>0</v>
      </c>
      <c r="M2635" s="25">
        <f t="shared" ca="1" si="289"/>
        <v>0</v>
      </c>
      <c r="N2635" s="25">
        <f t="shared" ca="1" si="290"/>
        <v>0</v>
      </c>
      <c r="O2635" s="15" t="e">
        <f t="shared" ca="1" si="291"/>
        <v>#DIV/0!</v>
      </c>
      <c r="P2635" s="15" t="e">
        <f t="shared" ca="1" si="292"/>
        <v>#DIV/0!</v>
      </c>
    </row>
    <row r="2636" spans="1:16" x14ac:dyDescent="0.25">
      <c r="A2636" s="1">
        <f t="shared" si="286"/>
        <v>43210</v>
      </c>
      <c r="B2636" s="7">
        <f t="shared" si="288"/>
        <v>4</v>
      </c>
      <c r="C2636" s="4">
        <f>INDEX(Calendar!$E$3:$E$367,MATCH(LOLP!$A2636,Calendar!$B$3:$B$367,0))</f>
        <v>1</v>
      </c>
      <c r="D2636" s="2">
        <f t="shared" si="287"/>
        <v>17</v>
      </c>
      <c r="E2636" s="36">
        <v>23190</v>
      </c>
      <c r="F2636" s="7">
        <f>IFERROR(IF(INDEX('Temperature Data'!$AA$15:$AA$348,MATCH(LOLP!A2636,'Temperature Data'!$B$15:$B$348,0))&gt;IF(B2636=9,$G$2,LOLP!$F$2),1,0),0)</f>
        <v>0</v>
      </c>
      <c r="G2636" s="7">
        <f>SUMIFS(LOLP!$F$4:$F$8763,$C$4:$C$8763,$C2636,$B$4:$B$8763,$B2636,$D$4:$D$8763,$D2636)</f>
        <v>0</v>
      </c>
      <c r="H2636" s="7">
        <f>COUNTIFS(Calendar!$E$3:$E$367,LOLP!C2636,Calendar!$D$3:$D$367,LOLP!B2636)</f>
        <v>21</v>
      </c>
      <c r="I2636" s="7">
        <f ca="1">IF($F2636=1,OFFSET(start_norps,LOLP!$D2636+(1-$C2636)*24,LOLP!$B2636)*H2636/G2636,0)</f>
        <v>0</v>
      </c>
      <c r="J2636" s="7">
        <f ca="1">IF($F2636=1,OFFSET(start_33,LOLP!$D2636+(1-$C2636)*24,LOLP!$B2636)*H2636/G2636,0)</f>
        <v>0</v>
      </c>
      <c r="K2636" s="7">
        <f ca="1">IF($F2636,OFFSET(start_40,LOLP!$D2636+(1-$C2636)*24,LOLP!$B2636),0)</f>
        <v>0</v>
      </c>
      <c r="L2636" s="7">
        <f ca="1">IF($F2636,OFFSET(start_50,LOLP!$D2636+(1-$C2636)*24,LOLP!$B2636),0)</f>
        <v>0</v>
      </c>
      <c r="M2636" s="25">
        <f t="shared" ca="1" si="289"/>
        <v>0</v>
      </c>
      <c r="N2636" s="25">
        <f t="shared" ca="1" si="290"/>
        <v>0</v>
      </c>
      <c r="O2636" s="15" t="e">
        <f t="shared" ca="1" si="291"/>
        <v>#DIV/0!</v>
      </c>
      <c r="P2636" s="15" t="e">
        <f t="shared" ca="1" si="292"/>
        <v>#DIV/0!</v>
      </c>
    </row>
    <row r="2637" spans="1:16" x14ac:dyDescent="0.25">
      <c r="A2637" s="1">
        <f t="shared" si="286"/>
        <v>43210</v>
      </c>
      <c r="B2637" s="7">
        <f t="shared" si="288"/>
        <v>4</v>
      </c>
      <c r="C2637" s="4">
        <f>INDEX(Calendar!$E$3:$E$367,MATCH(LOLP!$A2637,Calendar!$B$3:$B$367,0))</f>
        <v>1</v>
      </c>
      <c r="D2637" s="2">
        <f t="shared" si="287"/>
        <v>18</v>
      </c>
      <c r="E2637" s="36">
        <v>24076</v>
      </c>
      <c r="F2637" s="7">
        <f>IFERROR(IF(INDEX('Temperature Data'!$AA$15:$AA$348,MATCH(LOLP!A2637,'Temperature Data'!$B$15:$B$348,0))&gt;IF(B2637=9,$G$2,LOLP!$F$2),1,0),0)</f>
        <v>0</v>
      </c>
      <c r="G2637" s="7">
        <f>SUMIFS(LOLP!$F$4:$F$8763,$C$4:$C$8763,$C2637,$B$4:$B$8763,$B2637,$D$4:$D$8763,$D2637)</f>
        <v>0</v>
      </c>
      <c r="H2637" s="7">
        <f>COUNTIFS(Calendar!$E$3:$E$367,LOLP!C2637,Calendar!$D$3:$D$367,LOLP!B2637)</f>
        <v>21</v>
      </c>
      <c r="I2637" s="7">
        <f ca="1">IF($F2637=1,OFFSET(start_norps,LOLP!$D2637+(1-$C2637)*24,LOLP!$B2637)*H2637/G2637,0)</f>
        <v>0</v>
      </c>
      <c r="J2637" s="7">
        <f ca="1">IF($F2637=1,OFFSET(start_33,LOLP!$D2637+(1-$C2637)*24,LOLP!$B2637)*H2637/G2637,0)</f>
        <v>0</v>
      </c>
      <c r="K2637" s="7">
        <f ca="1">IF($F2637,OFFSET(start_40,LOLP!$D2637+(1-$C2637)*24,LOLP!$B2637),0)</f>
        <v>0</v>
      </c>
      <c r="L2637" s="7">
        <f ca="1">IF($F2637,OFFSET(start_50,LOLP!$D2637+(1-$C2637)*24,LOLP!$B2637),0)</f>
        <v>0</v>
      </c>
      <c r="M2637" s="25">
        <f t="shared" ca="1" si="289"/>
        <v>0</v>
      </c>
      <c r="N2637" s="25">
        <f t="shared" ca="1" si="290"/>
        <v>0</v>
      </c>
      <c r="O2637" s="15" t="e">
        <f t="shared" ca="1" si="291"/>
        <v>#DIV/0!</v>
      </c>
      <c r="P2637" s="15" t="e">
        <f t="shared" ca="1" si="292"/>
        <v>#DIV/0!</v>
      </c>
    </row>
    <row r="2638" spans="1:16" x14ac:dyDescent="0.25">
      <c r="A2638" s="1">
        <f t="shared" si="286"/>
        <v>43210</v>
      </c>
      <c r="B2638" s="7">
        <f t="shared" si="288"/>
        <v>4</v>
      </c>
      <c r="C2638" s="4">
        <f>INDEX(Calendar!$E$3:$E$367,MATCH(LOLP!$A2638,Calendar!$B$3:$B$367,0))</f>
        <v>1</v>
      </c>
      <c r="D2638" s="2">
        <f t="shared" si="287"/>
        <v>19</v>
      </c>
      <c r="E2638" s="36">
        <v>24924</v>
      </c>
      <c r="F2638" s="7">
        <f>IFERROR(IF(INDEX('Temperature Data'!$AA$15:$AA$348,MATCH(LOLP!A2638,'Temperature Data'!$B$15:$B$348,0))&gt;IF(B2638=9,$G$2,LOLP!$F$2),1,0),0)</f>
        <v>0</v>
      </c>
      <c r="G2638" s="7">
        <f>SUMIFS(LOLP!$F$4:$F$8763,$C$4:$C$8763,$C2638,$B$4:$B$8763,$B2638,$D$4:$D$8763,$D2638)</f>
        <v>0</v>
      </c>
      <c r="H2638" s="7">
        <f>COUNTIFS(Calendar!$E$3:$E$367,LOLP!C2638,Calendar!$D$3:$D$367,LOLP!B2638)</f>
        <v>21</v>
      </c>
      <c r="I2638" s="7">
        <f ca="1">IF($F2638=1,OFFSET(start_norps,LOLP!$D2638+(1-$C2638)*24,LOLP!$B2638)*H2638/G2638,0)</f>
        <v>0</v>
      </c>
      <c r="J2638" s="7">
        <f ca="1">IF($F2638=1,OFFSET(start_33,LOLP!$D2638+(1-$C2638)*24,LOLP!$B2638)*H2638/G2638,0)</f>
        <v>0</v>
      </c>
      <c r="K2638" s="7">
        <f ca="1">IF($F2638,OFFSET(start_40,LOLP!$D2638+(1-$C2638)*24,LOLP!$B2638),0)</f>
        <v>0</v>
      </c>
      <c r="L2638" s="7">
        <f ca="1">IF($F2638,OFFSET(start_50,LOLP!$D2638+(1-$C2638)*24,LOLP!$B2638),0)</f>
        <v>0</v>
      </c>
      <c r="M2638" s="25">
        <f t="shared" ca="1" si="289"/>
        <v>0</v>
      </c>
      <c r="N2638" s="25">
        <f t="shared" ca="1" si="290"/>
        <v>0</v>
      </c>
      <c r="O2638" s="15" t="e">
        <f t="shared" ca="1" si="291"/>
        <v>#DIV/0!</v>
      </c>
      <c r="P2638" s="15" t="e">
        <f t="shared" ca="1" si="292"/>
        <v>#DIV/0!</v>
      </c>
    </row>
    <row r="2639" spans="1:16" x14ac:dyDescent="0.25">
      <c r="A2639" s="1">
        <f t="shared" si="286"/>
        <v>43210</v>
      </c>
      <c r="B2639" s="7">
        <f t="shared" si="288"/>
        <v>4</v>
      </c>
      <c r="C2639" s="4">
        <f>INDEX(Calendar!$E$3:$E$367,MATCH(LOLP!$A2639,Calendar!$B$3:$B$367,0))</f>
        <v>1</v>
      </c>
      <c r="D2639" s="2">
        <f t="shared" si="287"/>
        <v>20</v>
      </c>
      <c r="E2639" s="36">
        <v>26037</v>
      </c>
      <c r="F2639" s="7">
        <f>IFERROR(IF(INDEX('Temperature Data'!$AA$15:$AA$348,MATCH(LOLP!A2639,'Temperature Data'!$B$15:$B$348,0))&gt;IF(B2639=9,$G$2,LOLP!$F$2),1,0),0)</f>
        <v>0</v>
      </c>
      <c r="G2639" s="7">
        <f>SUMIFS(LOLP!$F$4:$F$8763,$C$4:$C$8763,$C2639,$B$4:$B$8763,$B2639,$D$4:$D$8763,$D2639)</f>
        <v>0</v>
      </c>
      <c r="H2639" s="7">
        <f>COUNTIFS(Calendar!$E$3:$E$367,LOLP!C2639,Calendar!$D$3:$D$367,LOLP!B2639)</f>
        <v>21</v>
      </c>
      <c r="I2639" s="7">
        <f ca="1">IF($F2639=1,OFFSET(start_norps,LOLP!$D2639+(1-$C2639)*24,LOLP!$B2639)*H2639/G2639,0)</f>
        <v>0</v>
      </c>
      <c r="J2639" s="7">
        <f ca="1">IF($F2639=1,OFFSET(start_33,LOLP!$D2639+(1-$C2639)*24,LOLP!$B2639)*H2639/G2639,0)</f>
        <v>0</v>
      </c>
      <c r="K2639" s="7">
        <f ca="1">IF($F2639,OFFSET(start_40,LOLP!$D2639+(1-$C2639)*24,LOLP!$B2639),0)</f>
        <v>0</v>
      </c>
      <c r="L2639" s="7">
        <f ca="1">IF($F2639,OFFSET(start_50,LOLP!$D2639+(1-$C2639)*24,LOLP!$B2639),0)</f>
        <v>0</v>
      </c>
      <c r="M2639" s="25">
        <f t="shared" ca="1" si="289"/>
        <v>0</v>
      </c>
      <c r="N2639" s="25">
        <f t="shared" ca="1" si="290"/>
        <v>0</v>
      </c>
      <c r="O2639" s="15" t="e">
        <f t="shared" ca="1" si="291"/>
        <v>#DIV/0!</v>
      </c>
      <c r="P2639" s="15" t="e">
        <f t="shared" ca="1" si="292"/>
        <v>#DIV/0!</v>
      </c>
    </row>
    <row r="2640" spans="1:16" x14ac:dyDescent="0.25">
      <c r="A2640" s="1">
        <f t="shared" si="286"/>
        <v>43210</v>
      </c>
      <c r="B2640" s="7">
        <f t="shared" si="288"/>
        <v>4</v>
      </c>
      <c r="C2640" s="4">
        <f>INDEX(Calendar!$E$3:$E$367,MATCH(LOLP!$A2640,Calendar!$B$3:$B$367,0))</f>
        <v>1</v>
      </c>
      <c r="D2640" s="2">
        <f t="shared" si="287"/>
        <v>21</v>
      </c>
      <c r="E2640" s="36">
        <v>26714</v>
      </c>
      <c r="F2640" s="7">
        <f>IFERROR(IF(INDEX('Temperature Data'!$AA$15:$AA$348,MATCH(LOLP!A2640,'Temperature Data'!$B$15:$B$348,0))&gt;IF(B2640=9,$G$2,LOLP!$F$2),1,0),0)</f>
        <v>0</v>
      </c>
      <c r="G2640" s="7">
        <f>SUMIFS(LOLP!$F$4:$F$8763,$C$4:$C$8763,$C2640,$B$4:$B$8763,$B2640,$D$4:$D$8763,$D2640)</f>
        <v>0</v>
      </c>
      <c r="H2640" s="7">
        <f>COUNTIFS(Calendar!$E$3:$E$367,LOLP!C2640,Calendar!$D$3:$D$367,LOLP!B2640)</f>
        <v>21</v>
      </c>
      <c r="I2640" s="7">
        <f ca="1">IF($F2640=1,OFFSET(start_norps,LOLP!$D2640+(1-$C2640)*24,LOLP!$B2640)*H2640/G2640,0)</f>
        <v>0</v>
      </c>
      <c r="J2640" s="7">
        <f ca="1">IF($F2640=1,OFFSET(start_33,LOLP!$D2640+(1-$C2640)*24,LOLP!$B2640)*H2640/G2640,0)</f>
        <v>0</v>
      </c>
      <c r="K2640" s="7">
        <f ca="1">IF($F2640,OFFSET(start_40,LOLP!$D2640+(1-$C2640)*24,LOLP!$B2640),0)</f>
        <v>0</v>
      </c>
      <c r="L2640" s="7">
        <f ca="1">IF($F2640,OFFSET(start_50,LOLP!$D2640+(1-$C2640)*24,LOLP!$B2640),0)</f>
        <v>0</v>
      </c>
      <c r="M2640" s="25">
        <f t="shared" ca="1" si="289"/>
        <v>0</v>
      </c>
      <c r="N2640" s="25">
        <f t="shared" ca="1" si="290"/>
        <v>0</v>
      </c>
      <c r="O2640" s="15" t="e">
        <f t="shared" ca="1" si="291"/>
        <v>#DIV/0!</v>
      </c>
      <c r="P2640" s="15" t="e">
        <f t="shared" ca="1" si="292"/>
        <v>#DIV/0!</v>
      </c>
    </row>
    <row r="2641" spans="1:16" x14ac:dyDescent="0.25">
      <c r="A2641" s="1">
        <f t="shared" si="286"/>
        <v>43210</v>
      </c>
      <c r="B2641" s="7">
        <f t="shared" si="288"/>
        <v>4</v>
      </c>
      <c r="C2641" s="4">
        <f>INDEX(Calendar!$E$3:$E$367,MATCH(LOLP!$A2641,Calendar!$B$3:$B$367,0))</f>
        <v>1</v>
      </c>
      <c r="D2641" s="2">
        <f t="shared" si="287"/>
        <v>22</v>
      </c>
      <c r="E2641" s="36">
        <v>25836</v>
      </c>
      <c r="F2641" s="7">
        <f>IFERROR(IF(INDEX('Temperature Data'!$AA$15:$AA$348,MATCH(LOLP!A2641,'Temperature Data'!$B$15:$B$348,0))&gt;IF(B2641=9,$G$2,LOLP!$F$2),1,0),0)</f>
        <v>0</v>
      </c>
      <c r="G2641" s="7">
        <f>SUMIFS(LOLP!$F$4:$F$8763,$C$4:$C$8763,$C2641,$B$4:$B$8763,$B2641,$D$4:$D$8763,$D2641)</f>
        <v>0</v>
      </c>
      <c r="H2641" s="7">
        <f>COUNTIFS(Calendar!$E$3:$E$367,LOLP!C2641,Calendar!$D$3:$D$367,LOLP!B2641)</f>
        <v>21</v>
      </c>
      <c r="I2641" s="7">
        <f ca="1">IF($F2641=1,OFFSET(start_norps,LOLP!$D2641+(1-$C2641)*24,LOLP!$B2641)*H2641/G2641,0)</f>
        <v>0</v>
      </c>
      <c r="J2641" s="7">
        <f ca="1">IF($F2641=1,OFFSET(start_33,LOLP!$D2641+(1-$C2641)*24,LOLP!$B2641)*H2641/G2641,0)</f>
        <v>0</v>
      </c>
      <c r="K2641" s="7">
        <f ca="1">IF($F2641,OFFSET(start_40,LOLP!$D2641+(1-$C2641)*24,LOLP!$B2641),0)</f>
        <v>0</v>
      </c>
      <c r="L2641" s="7">
        <f ca="1">IF($F2641,OFFSET(start_50,LOLP!$D2641+(1-$C2641)*24,LOLP!$B2641),0)</f>
        <v>0</v>
      </c>
      <c r="M2641" s="25">
        <f t="shared" ca="1" si="289"/>
        <v>0</v>
      </c>
      <c r="N2641" s="25">
        <f t="shared" ca="1" si="290"/>
        <v>0</v>
      </c>
      <c r="O2641" s="15" t="e">
        <f t="shared" ca="1" si="291"/>
        <v>#DIV/0!</v>
      </c>
      <c r="P2641" s="15" t="e">
        <f t="shared" ca="1" si="292"/>
        <v>#DIV/0!</v>
      </c>
    </row>
    <row r="2642" spans="1:16" x14ac:dyDescent="0.25">
      <c r="A2642" s="1">
        <f t="shared" si="286"/>
        <v>43210</v>
      </c>
      <c r="B2642" s="7">
        <f t="shared" si="288"/>
        <v>4</v>
      </c>
      <c r="C2642" s="4">
        <f>INDEX(Calendar!$E$3:$E$367,MATCH(LOLP!$A2642,Calendar!$B$3:$B$367,0))</f>
        <v>1</v>
      </c>
      <c r="D2642" s="2">
        <f t="shared" si="287"/>
        <v>23</v>
      </c>
      <c r="E2642" s="36">
        <v>24192</v>
      </c>
      <c r="F2642" s="7">
        <f>IFERROR(IF(INDEX('Temperature Data'!$AA$15:$AA$348,MATCH(LOLP!A2642,'Temperature Data'!$B$15:$B$348,0))&gt;IF(B2642=9,$G$2,LOLP!$F$2),1,0),0)</f>
        <v>0</v>
      </c>
      <c r="G2642" s="7">
        <f>SUMIFS(LOLP!$F$4:$F$8763,$C$4:$C$8763,$C2642,$B$4:$B$8763,$B2642,$D$4:$D$8763,$D2642)</f>
        <v>0</v>
      </c>
      <c r="H2642" s="7">
        <f>COUNTIFS(Calendar!$E$3:$E$367,LOLP!C2642,Calendar!$D$3:$D$367,LOLP!B2642)</f>
        <v>21</v>
      </c>
      <c r="I2642" s="7">
        <f ca="1">IF($F2642=1,OFFSET(start_norps,LOLP!$D2642+(1-$C2642)*24,LOLP!$B2642)*H2642/G2642,0)</f>
        <v>0</v>
      </c>
      <c r="J2642" s="7">
        <f ca="1">IF($F2642=1,OFFSET(start_33,LOLP!$D2642+(1-$C2642)*24,LOLP!$B2642)*H2642/G2642,0)</f>
        <v>0</v>
      </c>
      <c r="K2642" s="7">
        <f ca="1">IF($F2642,OFFSET(start_40,LOLP!$D2642+(1-$C2642)*24,LOLP!$B2642),0)</f>
        <v>0</v>
      </c>
      <c r="L2642" s="7">
        <f ca="1">IF($F2642,OFFSET(start_50,LOLP!$D2642+(1-$C2642)*24,LOLP!$B2642),0)</f>
        <v>0</v>
      </c>
      <c r="M2642" s="25">
        <f t="shared" ca="1" si="289"/>
        <v>0</v>
      </c>
      <c r="N2642" s="25">
        <f t="shared" ca="1" si="290"/>
        <v>0</v>
      </c>
      <c r="O2642" s="15" t="e">
        <f t="shared" ca="1" si="291"/>
        <v>#DIV/0!</v>
      </c>
      <c r="P2642" s="15" t="e">
        <f t="shared" ca="1" si="292"/>
        <v>#DIV/0!</v>
      </c>
    </row>
    <row r="2643" spans="1:16" x14ac:dyDescent="0.25">
      <c r="A2643" s="1">
        <f t="shared" si="286"/>
        <v>43210</v>
      </c>
      <c r="B2643" s="7">
        <f t="shared" si="288"/>
        <v>4</v>
      </c>
      <c r="C2643" s="4">
        <f>INDEX(Calendar!$E$3:$E$367,MATCH(LOLP!$A2643,Calendar!$B$3:$B$367,0))</f>
        <v>1</v>
      </c>
      <c r="D2643" s="2">
        <f t="shared" si="287"/>
        <v>24</v>
      </c>
      <c r="E2643" s="36">
        <v>22502</v>
      </c>
      <c r="F2643" s="7">
        <f>IFERROR(IF(INDEX('Temperature Data'!$AA$15:$AA$348,MATCH(LOLP!A2643,'Temperature Data'!$B$15:$B$348,0))&gt;IF(B2643=9,$G$2,LOLP!$F$2),1,0),0)</f>
        <v>0</v>
      </c>
      <c r="G2643" s="7">
        <f>SUMIFS(LOLP!$F$4:$F$8763,$C$4:$C$8763,$C2643,$B$4:$B$8763,$B2643,$D$4:$D$8763,$D2643)</f>
        <v>0</v>
      </c>
      <c r="H2643" s="7">
        <f>COUNTIFS(Calendar!$E$3:$E$367,LOLP!C2643,Calendar!$D$3:$D$367,LOLP!B2643)</f>
        <v>21</v>
      </c>
      <c r="I2643" s="7">
        <f ca="1">IF($F2643=1,OFFSET(start_norps,LOLP!$D2643+(1-$C2643)*24,LOLP!$B2643)*H2643/G2643,0)</f>
        <v>0</v>
      </c>
      <c r="J2643" s="7">
        <f ca="1">IF($F2643=1,OFFSET(start_33,LOLP!$D2643+(1-$C2643)*24,LOLP!$B2643)*H2643/G2643,0)</f>
        <v>0</v>
      </c>
      <c r="K2643" s="7">
        <f ca="1">IF($F2643,OFFSET(start_40,LOLP!$D2643+(1-$C2643)*24,LOLP!$B2643),0)</f>
        <v>0</v>
      </c>
      <c r="L2643" s="7">
        <f ca="1">IF($F2643,OFFSET(start_50,LOLP!$D2643+(1-$C2643)*24,LOLP!$B2643),0)</f>
        <v>0</v>
      </c>
      <c r="M2643" s="25">
        <f t="shared" ca="1" si="289"/>
        <v>0</v>
      </c>
      <c r="N2643" s="25">
        <f t="shared" ca="1" si="290"/>
        <v>0</v>
      </c>
      <c r="O2643" s="15" t="e">
        <f t="shared" ca="1" si="291"/>
        <v>#DIV/0!</v>
      </c>
      <c r="P2643" s="15" t="e">
        <f t="shared" ca="1" si="292"/>
        <v>#DIV/0!</v>
      </c>
    </row>
    <row r="2644" spans="1:16" x14ac:dyDescent="0.25">
      <c r="A2644" s="1">
        <f t="shared" si="286"/>
        <v>43211</v>
      </c>
      <c r="B2644" s="7">
        <f t="shared" si="288"/>
        <v>4</v>
      </c>
      <c r="C2644" s="4">
        <f>INDEX(Calendar!$E$3:$E$367,MATCH(LOLP!$A2644,Calendar!$B$3:$B$367,0))</f>
        <v>0</v>
      </c>
      <c r="D2644" s="2">
        <f t="shared" si="287"/>
        <v>1</v>
      </c>
      <c r="E2644" s="36">
        <v>21133</v>
      </c>
      <c r="F2644" s="7">
        <f>IFERROR(IF(INDEX('Temperature Data'!$AA$15:$AA$348,MATCH(LOLP!A2644,'Temperature Data'!$B$15:$B$348,0))&gt;IF(B2644=9,$G$2,LOLP!$F$2),1,0),0)</f>
        <v>0</v>
      </c>
      <c r="G2644" s="7">
        <f>SUMIFS(LOLP!$F$4:$F$8763,$C$4:$C$8763,$C2644,$B$4:$B$8763,$B2644,$D$4:$D$8763,$D2644)</f>
        <v>0</v>
      </c>
      <c r="H2644" s="7">
        <f>COUNTIFS(Calendar!$E$3:$E$367,LOLP!C2644,Calendar!$D$3:$D$367,LOLP!B2644)</f>
        <v>9</v>
      </c>
      <c r="I2644" s="7">
        <f ca="1">IF($F2644=1,OFFSET(start_norps,LOLP!$D2644+(1-$C2644)*24,LOLP!$B2644)*H2644/G2644,0)</f>
        <v>0</v>
      </c>
      <c r="J2644" s="7">
        <f ca="1">IF($F2644=1,OFFSET(start_33,LOLP!$D2644+(1-$C2644)*24,LOLP!$B2644)*H2644/G2644,0)</f>
        <v>0</v>
      </c>
      <c r="K2644" s="7">
        <f ca="1">IF($F2644,OFFSET(start_40,LOLP!$D2644+(1-$C2644)*24,LOLP!$B2644),0)</f>
        <v>0</v>
      </c>
      <c r="L2644" s="7">
        <f ca="1">IF($F2644,OFFSET(start_50,LOLP!$D2644+(1-$C2644)*24,LOLP!$B2644),0)</f>
        <v>0</v>
      </c>
      <c r="M2644" s="25">
        <f t="shared" ca="1" si="289"/>
        <v>0</v>
      </c>
      <c r="N2644" s="25">
        <f t="shared" ca="1" si="290"/>
        <v>0</v>
      </c>
      <c r="O2644" s="15" t="e">
        <f t="shared" ca="1" si="291"/>
        <v>#DIV/0!</v>
      </c>
      <c r="P2644" s="15" t="e">
        <f t="shared" ca="1" si="292"/>
        <v>#DIV/0!</v>
      </c>
    </row>
    <row r="2645" spans="1:16" x14ac:dyDescent="0.25">
      <c r="A2645" s="1">
        <f t="shared" si="286"/>
        <v>43211</v>
      </c>
      <c r="B2645" s="7">
        <f t="shared" si="288"/>
        <v>4</v>
      </c>
      <c r="C2645" s="4">
        <f>INDEX(Calendar!$E$3:$E$367,MATCH(LOLP!$A2645,Calendar!$B$3:$B$367,0))</f>
        <v>0</v>
      </c>
      <c r="D2645" s="2">
        <f t="shared" si="287"/>
        <v>2</v>
      </c>
      <c r="E2645" s="36">
        <v>20283</v>
      </c>
      <c r="F2645" s="7">
        <f>IFERROR(IF(INDEX('Temperature Data'!$AA$15:$AA$348,MATCH(LOLP!A2645,'Temperature Data'!$B$15:$B$348,0))&gt;IF(B2645=9,$G$2,LOLP!$F$2),1,0),0)</f>
        <v>0</v>
      </c>
      <c r="G2645" s="7">
        <f>SUMIFS(LOLP!$F$4:$F$8763,$C$4:$C$8763,$C2645,$B$4:$B$8763,$B2645,$D$4:$D$8763,$D2645)</f>
        <v>0</v>
      </c>
      <c r="H2645" s="7">
        <f>COUNTIFS(Calendar!$E$3:$E$367,LOLP!C2645,Calendar!$D$3:$D$367,LOLP!B2645)</f>
        <v>9</v>
      </c>
      <c r="I2645" s="7">
        <f ca="1">IF($F2645=1,OFFSET(start_norps,LOLP!$D2645+(1-$C2645)*24,LOLP!$B2645)*H2645/G2645,0)</f>
        <v>0</v>
      </c>
      <c r="J2645" s="7">
        <f ca="1">IF($F2645=1,OFFSET(start_33,LOLP!$D2645+(1-$C2645)*24,LOLP!$B2645)*H2645/G2645,0)</f>
        <v>0</v>
      </c>
      <c r="K2645" s="7">
        <f ca="1">IF($F2645,OFFSET(start_40,LOLP!$D2645+(1-$C2645)*24,LOLP!$B2645),0)</f>
        <v>0</v>
      </c>
      <c r="L2645" s="7">
        <f ca="1">IF($F2645,OFFSET(start_50,LOLP!$D2645+(1-$C2645)*24,LOLP!$B2645),0)</f>
        <v>0</v>
      </c>
      <c r="M2645" s="25">
        <f t="shared" ca="1" si="289"/>
        <v>0</v>
      </c>
      <c r="N2645" s="25">
        <f t="shared" ca="1" si="290"/>
        <v>0</v>
      </c>
      <c r="O2645" s="15" t="e">
        <f t="shared" ca="1" si="291"/>
        <v>#DIV/0!</v>
      </c>
      <c r="P2645" s="15" t="e">
        <f t="shared" ca="1" si="292"/>
        <v>#DIV/0!</v>
      </c>
    </row>
    <row r="2646" spans="1:16" x14ac:dyDescent="0.25">
      <c r="A2646" s="1">
        <f t="shared" si="286"/>
        <v>43211</v>
      </c>
      <c r="B2646" s="7">
        <f t="shared" si="288"/>
        <v>4</v>
      </c>
      <c r="C2646" s="4">
        <f>INDEX(Calendar!$E$3:$E$367,MATCH(LOLP!$A2646,Calendar!$B$3:$B$367,0))</f>
        <v>0</v>
      </c>
      <c r="D2646" s="2">
        <f t="shared" si="287"/>
        <v>3</v>
      </c>
      <c r="E2646" s="36">
        <v>19650</v>
      </c>
      <c r="F2646" s="7">
        <f>IFERROR(IF(INDEX('Temperature Data'!$AA$15:$AA$348,MATCH(LOLP!A2646,'Temperature Data'!$B$15:$B$348,0))&gt;IF(B2646=9,$G$2,LOLP!$F$2),1,0),0)</f>
        <v>0</v>
      </c>
      <c r="G2646" s="7">
        <f>SUMIFS(LOLP!$F$4:$F$8763,$C$4:$C$8763,$C2646,$B$4:$B$8763,$B2646,$D$4:$D$8763,$D2646)</f>
        <v>0</v>
      </c>
      <c r="H2646" s="7">
        <f>COUNTIFS(Calendar!$E$3:$E$367,LOLP!C2646,Calendar!$D$3:$D$367,LOLP!B2646)</f>
        <v>9</v>
      </c>
      <c r="I2646" s="7">
        <f ca="1">IF($F2646=1,OFFSET(start_norps,LOLP!$D2646+(1-$C2646)*24,LOLP!$B2646)*H2646/G2646,0)</f>
        <v>0</v>
      </c>
      <c r="J2646" s="7">
        <f ca="1">IF($F2646=1,OFFSET(start_33,LOLP!$D2646+(1-$C2646)*24,LOLP!$B2646)*H2646/G2646,0)</f>
        <v>0</v>
      </c>
      <c r="K2646" s="7">
        <f ca="1">IF($F2646,OFFSET(start_40,LOLP!$D2646+(1-$C2646)*24,LOLP!$B2646),0)</f>
        <v>0</v>
      </c>
      <c r="L2646" s="7">
        <f ca="1">IF($F2646,OFFSET(start_50,LOLP!$D2646+(1-$C2646)*24,LOLP!$B2646),0)</f>
        <v>0</v>
      </c>
      <c r="M2646" s="25">
        <f t="shared" ca="1" si="289"/>
        <v>0</v>
      </c>
      <c r="N2646" s="25">
        <f t="shared" ca="1" si="290"/>
        <v>0</v>
      </c>
      <c r="O2646" s="15" t="e">
        <f t="shared" ca="1" si="291"/>
        <v>#DIV/0!</v>
      </c>
      <c r="P2646" s="15" t="e">
        <f t="shared" ca="1" si="292"/>
        <v>#DIV/0!</v>
      </c>
    </row>
    <row r="2647" spans="1:16" x14ac:dyDescent="0.25">
      <c r="A2647" s="1">
        <f t="shared" si="286"/>
        <v>43211</v>
      </c>
      <c r="B2647" s="7">
        <f t="shared" si="288"/>
        <v>4</v>
      </c>
      <c r="C2647" s="4">
        <f>INDEX(Calendar!$E$3:$E$367,MATCH(LOLP!$A2647,Calendar!$B$3:$B$367,0))</f>
        <v>0</v>
      </c>
      <c r="D2647" s="2">
        <f t="shared" si="287"/>
        <v>4</v>
      </c>
      <c r="E2647" s="36">
        <v>19337</v>
      </c>
      <c r="F2647" s="7">
        <f>IFERROR(IF(INDEX('Temperature Data'!$AA$15:$AA$348,MATCH(LOLP!A2647,'Temperature Data'!$B$15:$B$348,0))&gt;IF(B2647=9,$G$2,LOLP!$F$2),1,0),0)</f>
        <v>0</v>
      </c>
      <c r="G2647" s="7">
        <f>SUMIFS(LOLP!$F$4:$F$8763,$C$4:$C$8763,$C2647,$B$4:$B$8763,$B2647,$D$4:$D$8763,$D2647)</f>
        <v>0</v>
      </c>
      <c r="H2647" s="7">
        <f>COUNTIFS(Calendar!$E$3:$E$367,LOLP!C2647,Calendar!$D$3:$D$367,LOLP!B2647)</f>
        <v>9</v>
      </c>
      <c r="I2647" s="7">
        <f ca="1">IF($F2647=1,OFFSET(start_norps,LOLP!$D2647+(1-$C2647)*24,LOLP!$B2647)*H2647/G2647,0)</f>
        <v>0</v>
      </c>
      <c r="J2647" s="7">
        <f ca="1">IF($F2647=1,OFFSET(start_33,LOLP!$D2647+(1-$C2647)*24,LOLP!$B2647)*H2647/G2647,0)</f>
        <v>0</v>
      </c>
      <c r="K2647" s="7">
        <f ca="1">IF($F2647,OFFSET(start_40,LOLP!$D2647+(1-$C2647)*24,LOLP!$B2647),0)</f>
        <v>0</v>
      </c>
      <c r="L2647" s="7">
        <f ca="1">IF($F2647,OFFSET(start_50,LOLP!$D2647+(1-$C2647)*24,LOLP!$B2647),0)</f>
        <v>0</v>
      </c>
      <c r="M2647" s="25">
        <f t="shared" ca="1" si="289"/>
        <v>0</v>
      </c>
      <c r="N2647" s="25">
        <f t="shared" ca="1" si="290"/>
        <v>0</v>
      </c>
      <c r="O2647" s="15" t="e">
        <f t="shared" ca="1" si="291"/>
        <v>#DIV/0!</v>
      </c>
      <c r="P2647" s="15" t="e">
        <f t="shared" ca="1" si="292"/>
        <v>#DIV/0!</v>
      </c>
    </row>
    <row r="2648" spans="1:16" x14ac:dyDescent="0.25">
      <c r="A2648" s="1">
        <f t="shared" si="286"/>
        <v>43211</v>
      </c>
      <c r="B2648" s="7">
        <f t="shared" si="288"/>
        <v>4</v>
      </c>
      <c r="C2648" s="4">
        <f>INDEX(Calendar!$E$3:$E$367,MATCH(LOLP!$A2648,Calendar!$B$3:$B$367,0))</f>
        <v>0</v>
      </c>
      <c r="D2648" s="2">
        <f t="shared" si="287"/>
        <v>5</v>
      </c>
      <c r="E2648" s="36">
        <v>19348</v>
      </c>
      <c r="F2648" s="7">
        <f>IFERROR(IF(INDEX('Temperature Data'!$AA$15:$AA$348,MATCH(LOLP!A2648,'Temperature Data'!$B$15:$B$348,0))&gt;IF(B2648=9,$G$2,LOLP!$F$2),1,0),0)</f>
        <v>0</v>
      </c>
      <c r="G2648" s="7">
        <f>SUMIFS(LOLP!$F$4:$F$8763,$C$4:$C$8763,$C2648,$B$4:$B$8763,$B2648,$D$4:$D$8763,$D2648)</f>
        <v>0</v>
      </c>
      <c r="H2648" s="7">
        <f>COUNTIFS(Calendar!$E$3:$E$367,LOLP!C2648,Calendar!$D$3:$D$367,LOLP!B2648)</f>
        <v>9</v>
      </c>
      <c r="I2648" s="7">
        <f ca="1">IF($F2648=1,OFFSET(start_norps,LOLP!$D2648+(1-$C2648)*24,LOLP!$B2648)*H2648/G2648,0)</f>
        <v>0</v>
      </c>
      <c r="J2648" s="7">
        <f ca="1">IF($F2648=1,OFFSET(start_33,LOLP!$D2648+(1-$C2648)*24,LOLP!$B2648)*H2648/G2648,0)</f>
        <v>0</v>
      </c>
      <c r="K2648" s="7">
        <f ca="1">IF($F2648,OFFSET(start_40,LOLP!$D2648+(1-$C2648)*24,LOLP!$B2648),0)</f>
        <v>0</v>
      </c>
      <c r="L2648" s="7">
        <f ca="1">IF($F2648,OFFSET(start_50,LOLP!$D2648+(1-$C2648)*24,LOLP!$B2648),0)</f>
        <v>0</v>
      </c>
      <c r="M2648" s="25">
        <f t="shared" ca="1" si="289"/>
        <v>0</v>
      </c>
      <c r="N2648" s="25">
        <f t="shared" ca="1" si="290"/>
        <v>0</v>
      </c>
      <c r="O2648" s="15" t="e">
        <f t="shared" ca="1" si="291"/>
        <v>#DIV/0!</v>
      </c>
      <c r="P2648" s="15" t="e">
        <f t="shared" ca="1" si="292"/>
        <v>#DIV/0!</v>
      </c>
    </row>
    <row r="2649" spans="1:16" x14ac:dyDescent="0.25">
      <c r="A2649" s="1">
        <f t="shared" si="286"/>
        <v>43211</v>
      </c>
      <c r="B2649" s="7">
        <f t="shared" si="288"/>
        <v>4</v>
      </c>
      <c r="C2649" s="4">
        <f>INDEX(Calendar!$E$3:$E$367,MATCH(LOLP!$A2649,Calendar!$B$3:$B$367,0))</f>
        <v>0</v>
      </c>
      <c r="D2649" s="2">
        <f t="shared" si="287"/>
        <v>6</v>
      </c>
      <c r="E2649" s="36">
        <v>19738</v>
      </c>
      <c r="F2649" s="7">
        <f>IFERROR(IF(INDEX('Temperature Data'!$AA$15:$AA$348,MATCH(LOLP!A2649,'Temperature Data'!$B$15:$B$348,0))&gt;IF(B2649=9,$G$2,LOLP!$F$2),1,0),0)</f>
        <v>0</v>
      </c>
      <c r="G2649" s="7">
        <f>SUMIFS(LOLP!$F$4:$F$8763,$C$4:$C$8763,$C2649,$B$4:$B$8763,$B2649,$D$4:$D$8763,$D2649)</f>
        <v>0</v>
      </c>
      <c r="H2649" s="7">
        <f>COUNTIFS(Calendar!$E$3:$E$367,LOLP!C2649,Calendar!$D$3:$D$367,LOLP!B2649)</f>
        <v>9</v>
      </c>
      <c r="I2649" s="7">
        <f ca="1">IF($F2649=1,OFFSET(start_norps,LOLP!$D2649+(1-$C2649)*24,LOLP!$B2649)*H2649/G2649,0)</f>
        <v>0</v>
      </c>
      <c r="J2649" s="7">
        <f ca="1">IF($F2649=1,OFFSET(start_33,LOLP!$D2649+(1-$C2649)*24,LOLP!$B2649)*H2649/G2649,0)</f>
        <v>0</v>
      </c>
      <c r="K2649" s="7">
        <f ca="1">IF($F2649,OFFSET(start_40,LOLP!$D2649+(1-$C2649)*24,LOLP!$B2649),0)</f>
        <v>0</v>
      </c>
      <c r="L2649" s="7">
        <f ca="1">IF($F2649,OFFSET(start_50,LOLP!$D2649+(1-$C2649)*24,LOLP!$B2649),0)</f>
        <v>0</v>
      </c>
      <c r="M2649" s="25">
        <f t="shared" ca="1" si="289"/>
        <v>0</v>
      </c>
      <c r="N2649" s="25">
        <f t="shared" ca="1" si="290"/>
        <v>0</v>
      </c>
      <c r="O2649" s="15" t="e">
        <f t="shared" ca="1" si="291"/>
        <v>#DIV/0!</v>
      </c>
      <c r="P2649" s="15" t="e">
        <f t="shared" ca="1" si="292"/>
        <v>#DIV/0!</v>
      </c>
    </row>
    <row r="2650" spans="1:16" x14ac:dyDescent="0.25">
      <c r="A2650" s="1">
        <f t="shared" si="286"/>
        <v>43211</v>
      </c>
      <c r="B2650" s="7">
        <f t="shared" si="288"/>
        <v>4</v>
      </c>
      <c r="C2650" s="4">
        <f>INDEX(Calendar!$E$3:$E$367,MATCH(LOLP!$A2650,Calendar!$B$3:$B$367,0))</f>
        <v>0</v>
      </c>
      <c r="D2650" s="2">
        <f t="shared" si="287"/>
        <v>7</v>
      </c>
      <c r="E2650" s="36">
        <v>20206</v>
      </c>
      <c r="F2650" s="7">
        <f>IFERROR(IF(INDEX('Temperature Data'!$AA$15:$AA$348,MATCH(LOLP!A2650,'Temperature Data'!$B$15:$B$348,0))&gt;IF(B2650=9,$G$2,LOLP!$F$2),1,0),0)</f>
        <v>0</v>
      </c>
      <c r="G2650" s="7">
        <f>SUMIFS(LOLP!$F$4:$F$8763,$C$4:$C$8763,$C2650,$B$4:$B$8763,$B2650,$D$4:$D$8763,$D2650)</f>
        <v>0</v>
      </c>
      <c r="H2650" s="7">
        <f>COUNTIFS(Calendar!$E$3:$E$367,LOLP!C2650,Calendar!$D$3:$D$367,LOLP!B2650)</f>
        <v>9</v>
      </c>
      <c r="I2650" s="7">
        <f ca="1">IF($F2650=1,OFFSET(start_norps,LOLP!$D2650+(1-$C2650)*24,LOLP!$B2650)*H2650/G2650,0)</f>
        <v>0</v>
      </c>
      <c r="J2650" s="7">
        <f ca="1">IF($F2650=1,OFFSET(start_33,LOLP!$D2650+(1-$C2650)*24,LOLP!$B2650)*H2650/G2650,0)</f>
        <v>0</v>
      </c>
      <c r="K2650" s="7">
        <f ca="1">IF($F2650,OFFSET(start_40,LOLP!$D2650+(1-$C2650)*24,LOLP!$B2650),0)</f>
        <v>0</v>
      </c>
      <c r="L2650" s="7">
        <f ca="1">IF($F2650,OFFSET(start_50,LOLP!$D2650+(1-$C2650)*24,LOLP!$B2650),0)</f>
        <v>0</v>
      </c>
      <c r="M2650" s="25">
        <f t="shared" ca="1" si="289"/>
        <v>0</v>
      </c>
      <c r="N2650" s="25">
        <f t="shared" ca="1" si="290"/>
        <v>0</v>
      </c>
      <c r="O2650" s="15" t="e">
        <f t="shared" ca="1" si="291"/>
        <v>#DIV/0!</v>
      </c>
      <c r="P2650" s="15" t="e">
        <f t="shared" ca="1" si="292"/>
        <v>#DIV/0!</v>
      </c>
    </row>
    <row r="2651" spans="1:16" x14ac:dyDescent="0.25">
      <c r="A2651" s="1">
        <f t="shared" si="286"/>
        <v>43211</v>
      </c>
      <c r="B2651" s="7">
        <f t="shared" si="288"/>
        <v>4</v>
      </c>
      <c r="C2651" s="4">
        <f>INDEX(Calendar!$E$3:$E$367,MATCH(LOLP!$A2651,Calendar!$B$3:$B$367,0))</f>
        <v>0</v>
      </c>
      <c r="D2651" s="2">
        <f t="shared" si="287"/>
        <v>8</v>
      </c>
      <c r="E2651" s="36">
        <v>20549</v>
      </c>
      <c r="F2651" s="7">
        <f>IFERROR(IF(INDEX('Temperature Data'!$AA$15:$AA$348,MATCH(LOLP!A2651,'Temperature Data'!$B$15:$B$348,0))&gt;IF(B2651=9,$G$2,LOLP!$F$2),1,0),0)</f>
        <v>0</v>
      </c>
      <c r="G2651" s="7">
        <f>SUMIFS(LOLP!$F$4:$F$8763,$C$4:$C$8763,$C2651,$B$4:$B$8763,$B2651,$D$4:$D$8763,$D2651)</f>
        <v>0</v>
      </c>
      <c r="H2651" s="7">
        <f>COUNTIFS(Calendar!$E$3:$E$367,LOLP!C2651,Calendar!$D$3:$D$367,LOLP!B2651)</f>
        <v>9</v>
      </c>
      <c r="I2651" s="7">
        <f ca="1">IF($F2651=1,OFFSET(start_norps,LOLP!$D2651+(1-$C2651)*24,LOLP!$B2651)*H2651/G2651,0)</f>
        <v>0</v>
      </c>
      <c r="J2651" s="7">
        <f ca="1">IF($F2651=1,OFFSET(start_33,LOLP!$D2651+(1-$C2651)*24,LOLP!$B2651)*H2651/G2651,0)</f>
        <v>0</v>
      </c>
      <c r="K2651" s="7">
        <f ca="1">IF($F2651,OFFSET(start_40,LOLP!$D2651+(1-$C2651)*24,LOLP!$B2651),0)</f>
        <v>0</v>
      </c>
      <c r="L2651" s="7">
        <f ca="1">IF($F2651,OFFSET(start_50,LOLP!$D2651+(1-$C2651)*24,LOLP!$B2651),0)</f>
        <v>0</v>
      </c>
      <c r="M2651" s="25">
        <f t="shared" ca="1" si="289"/>
        <v>0</v>
      </c>
      <c r="N2651" s="25">
        <f t="shared" ca="1" si="290"/>
        <v>0</v>
      </c>
      <c r="O2651" s="15" t="e">
        <f t="shared" ca="1" si="291"/>
        <v>#DIV/0!</v>
      </c>
      <c r="P2651" s="15" t="e">
        <f t="shared" ca="1" si="292"/>
        <v>#DIV/0!</v>
      </c>
    </row>
    <row r="2652" spans="1:16" x14ac:dyDescent="0.25">
      <c r="A2652" s="1">
        <f t="shared" si="286"/>
        <v>43211</v>
      </c>
      <c r="B2652" s="7">
        <f t="shared" si="288"/>
        <v>4</v>
      </c>
      <c r="C2652" s="4">
        <f>INDEX(Calendar!$E$3:$E$367,MATCH(LOLP!$A2652,Calendar!$B$3:$B$367,0))</f>
        <v>0</v>
      </c>
      <c r="D2652" s="2">
        <f t="shared" si="287"/>
        <v>9</v>
      </c>
      <c r="E2652" s="36">
        <v>20650</v>
      </c>
      <c r="F2652" s="7">
        <f>IFERROR(IF(INDEX('Temperature Data'!$AA$15:$AA$348,MATCH(LOLP!A2652,'Temperature Data'!$B$15:$B$348,0))&gt;IF(B2652=9,$G$2,LOLP!$F$2),1,0),0)</f>
        <v>0</v>
      </c>
      <c r="G2652" s="7">
        <f>SUMIFS(LOLP!$F$4:$F$8763,$C$4:$C$8763,$C2652,$B$4:$B$8763,$B2652,$D$4:$D$8763,$D2652)</f>
        <v>0</v>
      </c>
      <c r="H2652" s="7">
        <f>COUNTIFS(Calendar!$E$3:$E$367,LOLP!C2652,Calendar!$D$3:$D$367,LOLP!B2652)</f>
        <v>9</v>
      </c>
      <c r="I2652" s="7">
        <f ca="1">IF($F2652=1,OFFSET(start_norps,LOLP!$D2652+(1-$C2652)*24,LOLP!$B2652)*H2652/G2652,0)</f>
        <v>0</v>
      </c>
      <c r="J2652" s="7">
        <f ca="1">IF($F2652=1,OFFSET(start_33,LOLP!$D2652+(1-$C2652)*24,LOLP!$B2652)*H2652/G2652,0)</f>
        <v>0</v>
      </c>
      <c r="K2652" s="7">
        <f ca="1">IF($F2652,OFFSET(start_40,LOLP!$D2652+(1-$C2652)*24,LOLP!$B2652),0)</f>
        <v>0</v>
      </c>
      <c r="L2652" s="7">
        <f ca="1">IF($F2652,OFFSET(start_50,LOLP!$D2652+(1-$C2652)*24,LOLP!$B2652),0)</f>
        <v>0</v>
      </c>
      <c r="M2652" s="25">
        <f t="shared" ca="1" si="289"/>
        <v>0</v>
      </c>
      <c r="N2652" s="25">
        <f t="shared" ca="1" si="290"/>
        <v>0</v>
      </c>
      <c r="O2652" s="15" t="e">
        <f t="shared" ca="1" si="291"/>
        <v>#DIV/0!</v>
      </c>
      <c r="P2652" s="15" t="e">
        <f t="shared" ca="1" si="292"/>
        <v>#DIV/0!</v>
      </c>
    </row>
    <row r="2653" spans="1:16" x14ac:dyDescent="0.25">
      <c r="A2653" s="1">
        <f t="shared" ref="A2653:A2716" si="293">A2629+1</f>
        <v>43211</v>
      </c>
      <c r="B2653" s="7">
        <f t="shared" si="288"/>
        <v>4</v>
      </c>
      <c r="C2653" s="4">
        <f>INDEX(Calendar!$E$3:$E$367,MATCH(LOLP!$A2653,Calendar!$B$3:$B$367,0))</f>
        <v>0</v>
      </c>
      <c r="D2653" s="2">
        <f t="shared" ref="D2653:D2716" si="294">D2629</f>
        <v>10</v>
      </c>
      <c r="E2653" s="36">
        <v>20426</v>
      </c>
      <c r="F2653" s="7">
        <f>IFERROR(IF(INDEX('Temperature Data'!$AA$15:$AA$348,MATCH(LOLP!A2653,'Temperature Data'!$B$15:$B$348,0))&gt;IF(B2653=9,$G$2,LOLP!$F$2),1,0),0)</f>
        <v>0</v>
      </c>
      <c r="G2653" s="7">
        <f>SUMIFS(LOLP!$F$4:$F$8763,$C$4:$C$8763,$C2653,$B$4:$B$8763,$B2653,$D$4:$D$8763,$D2653)</f>
        <v>0</v>
      </c>
      <c r="H2653" s="7">
        <f>COUNTIFS(Calendar!$E$3:$E$367,LOLP!C2653,Calendar!$D$3:$D$367,LOLP!B2653)</f>
        <v>9</v>
      </c>
      <c r="I2653" s="7">
        <f ca="1">IF($F2653=1,OFFSET(start_norps,LOLP!$D2653+(1-$C2653)*24,LOLP!$B2653)*H2653/G2653,0)</f>
        <v>0</v>
      </c>
      <c r="J2653" s="7">
        <f ca="1">IF($F2653=1,OFFSET(start_33,LOLP!$D2653+(1-$C2653)*24,LOLP!$B2653)*H2653/G2653,0)</f>
        <v>0</v>
      </c>
      <c r="K2653" s="7">
        <f ca="1">IF($F2653,OFFSET(start_40,LOLP!$D2653+(1-$C2653)*24,LOLP!$B2653),0)</f>
        <v>0</v>
      </c>
      <c r="L2653" s="7">
        <f ca="1">IF($F2653,OFFSET(start_50,LOLP!$D2653+(1-$C2653)*24,LOLP!$B2653),0)</f>
        <v>0</v>
      </c>
      <c r="M2653" s="25">
        <f t="shared" ca="1" si="289"/>
        <v>0</v>
      </c>
      <c r="N2653" s="25">
        <f t="shared" ca="1" si="290"/>
        <v>0</v>
      </c>
      <c r="O2653" s="15" t="e">
        <f t="shared" ca="1" si="291"/>
        <v>#DIV/0!</v>
      </c>
      <c r="P2653" s="15" t="e">
        <f t="shared" ca="1" si="292"/>
        <v>#DIV/0!</v>
      </c>
    </row>
    <row r="2654" spans="1:16" x14ac:dyDescent="0.25">
      <c r="A2654" s="1">
        <f t="shared" si="293"/>
        <v>43211</v>
      </c>
      <c r="B2654" s="7">
        <f t="shared" si="288"/>
        <v>4</v>
      </c>
      <c r="C2654" s="4">
        <f>INDEX(Calendar!$E$3:$E$367,MATCH(LOLP!$A2654,Calendar!$B$3:$B$367,0))</f>
        <v>0</v>
      </c>
      <c r="D2654" s="2">
        <f t="shared" si="294"/>
        <v>11</v>
      </c>
      <c r="E2654" s="36">
        <v>20354</v>
      </c>
      <c r="F2654" s="7">
        <f>IFERROR(IF(INDEX('Temperature Data'!$AA$15:$AA$348,MATCH(LOLP!A2654,'Temperature Data'!$B$15:$B$348,0))&gt;IF(B2654=9,$G$2,LOLP!$F$2),1,0),0)</f>
        <v>0</v>
      </c>
      <c r="G2654" s="7">
        <f>SUMIFS(LOLP!$F$4:$F$8763,$C$4:$C$8763,$C2654,$B$4:$B$8763,$B2654,$D$4:$D$8763,$D2654)</f>
        <v>0</v>
      </c>
      <c r="H2654" s="7">
        <f>COUNTIFS(Calendar!$E$3:$E$367,LOLP!C2654,Calendar!$D$3:$D$367,LOLP!B2654)</f>
        <v>9</v>
      </c>
      <c r="I2654" s="7">
        <f ca="1">IF($F2654=1,OFFSET(start_norps,LOLP!$D2654+(1-$C2654)*24,LOLP!$B2654)*H2654/G2654,0)</f>
        <v>0</v>
      </c>
      <c r="J2654" s="7">
        <f ca="1">IF($F2654=1,OFFSET(start_33,LOLP!$D2654+(1-$C2654)*24,LOLP!$B2654)*H2654/G2654,0)</f>
        <v>0</v>
      </c>
      <c r="K2654" s="7">
        <f ca="1">IF($F2654,OFFSET(start_40,LOLP!$D2654+(1-$C2654)*24,LOLP!$B2654),0)</f>
        <v>0</v>
      </c>
      <c r="L2654" s="7">
        <f ca="1">IF($F2654,OFFSET(start_50,LOLP!$D2654+(1-$C2654)*24,LOLP!$B2654),0)</f>
        <v>0</v>
      </c>
      <c r="M2654" s="25">
        <f t="shared" ca="1" si="289"/>
        <v>0</v>
      </c>
      <c r="N2654" s="25">
        <f t="shared" ca="1" si="290"/>
        <v>0</v>
      </c>
      <c r="O2654" s="15" t="e">
        <f t="shared" ca="1" si="291"/>
        <v>#DIV/0!</v>
      </c>
      <c r="P2654" s="15" t="e">
        <f t="shared" ca="1" si="292"/>
        <v>#DIV/0!</v>
      </c>
    </row>
    <row r="2655" spans="1:16" x14ac:dyDescent="0.25">
      <c r="A2655" s="1">
        <f t="shared" si="293"/>
        <v>43211</v>
      </c>
      <c r="B2655" s="7">
        <f t="shared" si="288"/>
        <v>4</v>
      </c>
      <c r="C2655" s="4">
        <f>INDEX(Calendar!$E$3:$E$367,MATCH(LOLP!$A2655,Calendar!$B$3:$B$367,0))</f>
        <v>0</v>
      </c>
      <c r="D2655" s="2">
        <f t="shared" si="294"/>
        <v>12</v>
      </c>
      <c r="E2655" s="36">
        <v>20356</v>
      </c>
      <c r="F2655" s="7">
        <f>IFERROR(IF(INDEX('Temperature Data'!$AA$15:$AA$348,MATCH(LOLP!A2655,'Temperature Data'!$B$15:$B$348,0))&gt;IF(B2655=9,$G$2,LOLP!$F$2),1,0),0)</f>
        <v>0</v>
      </c>
      <c r="G2655" s="7">
        <f>SUMIFS(LOLP!$F$4:$F$8763,$C$4:$C$8763,$C2655,$B$4:$B$8763,$B2655,$D$4:$D$8763,$D2655)</f>
        <v>0</v>
      </c>
      <c r="H2655" s="7">
        <f>COUNTIFS(Calendar!$E$3:$E$367,LOLP!C2655,Calendar!$D$3:$D$367,LOLP!B2655)</f>
        <v>9</v>
      </c>
      <c r="I2655" s="7">
        <f ca="1">IF($F2655=1,OFFSET(start_norps,LOLP!$D2655+(1-$C2655)*24,LOLP!$B2655)*H2655/G2655,0)</f>
        <v>0</v>
      </c>
      <c r="J2655" s="7">
        <f ca="1">IF($F2655=1,OFFSET(start_33,LOLP!$D2655+(1-$C2655)*24,LOLP!$B2655)*H2655/G2655,0)</f>
        <v>0</v>
      </c>
      <c r="K2655" s="7">
        <f ca="1">IF($F2655,OFFSET(start_40,LOLP!$D2655+(1-$C2655)*24,LOLP!$B2655),0)</f>
        <v>0</v>
      </c>
      <c r="L2655" s="7">
        <f ca="1">IF($F2655,OFFSET(start_50,LOLP!$D2655+(1-$C2655)*24,LOLP!$B2655),0)</f>
        <v>0</v>
      </c>
      <c r="M2655" s="25">
        <f t="shared" ca="1" si="289"/>
        <v>0</v>
      </c>
      <c r="N2655" s="25">
        <f t="shared" ca="1" si="290"/>
        <v>0</v>
      </c>
      <c r="O2655" s="15" t="e">
        <f t="shared" ca="1" si="291"/>
        <v>#DIV/0!</v>
      </c>
      <c r="P2655" s="15" t="e">
        <f t="shared" ca="1" si="292"/>
        <v>#DIV/0!</v>
      </c>
    </row>
    <row r="2656" spans="1:16" x14ac:dyDescent="0.25">
      <c r="A2656" s="1">
        <f t="shared" si="293"/>
        <v>43211</v>
      </c>
      <c r="B2656" s="7">
        <f t="shared" si="288"/>
        <v>4</v>
      </c>
      <c r="C2656" s="4">
        <f>INDEX(Calendar!$E$3:$E$367,MATCH(LOLP!$A2656,Calendar!$B$3:$B$367,0))</f>
        <v>0</v>
      </c>
      <c r="D2656" s="2">
        <f t="shared" si="294"/>
        <v>13</v>
      </c>
      <c r="E2656" s="36">
        <v>20427</v>
      </c>
      <c r="F2656" s="7">
        <f>IFERROR(IF(INDEX('Temperature Data'!$AA$15:$AA$348,MATCH(LOLP!A2656,'Temperature Data'!$B$15:$B$348,0))&gt;IF(B2656=9,$G$2,LOLP!$F$2),1,0),0)</f>
        <v>0</v>
      </c>
      <c r="G2656" s="7">
        <f>SUMIFS(LOLP!$F$4:$F$8763,$C$4:$C$8763,$C2656,$B$4:$B$8763,$B2656,$D$4:$D$8763,$D2656)</f>
        <v>0</v>
      </c>
      <c r="H2656" s="7">
        <f>COUNTIFS(Calendar!$E$3:$E$367,LOLP!C2656,Calendar!$D$3:$D$367,LOLP!B2656)</f>
        <v>9</v>
      </c>
      <c r="I2656" s="7">
        <f ca="1">IF($F2656=1,OFFSET(start_norps,LOLP!$D2656+(1-$C2656)*24,LOLP!$B2656)*H2656/G2656,0)</f>
        <v>0</v>
      </c>
      <c r="J2656" s="7">
        <f ca="1">IF($F2656=1,OFFSET(start_33,LOLP!$D2656+(1-$C2656)*24,LOLP!$B2656)*H2656/G2656,0)</f>
        <v>0</v>
      </c>
      <c r="K2656" s="7">
        <f ca="1">IF($F2656,OFFSET(start_40,LOLP!$D2656+(1-$C2656)*24,LOLP!$B2656),0)</f>
        <v>0</v>
      </c>
      <c r="L2656" s="7">
        <f ca="1">IF($F2656,OFFSET(start_50,LOLP!$D2656+(1-$C2656)*24,LOLP!$B2656),0)</f>
        <v>0</v>
      </c>
      <c r="M2656" s="25">
        <f t="shared" ca="1" si="289"/>
        <v>0</v>
      </c>
      <c r="N2656" s="25">
        <f t="shared" ca="1" si="290"/>
        <v>0</v>
      </c>
      <c r="O2656" s="15" t="e">
        <f t="shared" ca="1" si="291"/>
        <v>#DIV/0!</v>
      </c>
      <c r="P2656" s="15" t="e">
        <f t="shared" ca="1" si="292"/>
        <v>#DIV/0!</v>
      </c>
    </row>
    <row r="2657" spans="1:16" x14ac:dyDescent="0.25">
      <c r="A2657" s="1">
        <f t="shared" si="293"/>
        <v>43211</v>
      </c>
      <c r="B2657" s="7">
        <f t="shared" si="288"/>
        <v>4</v>
      </c>
      <c r="C2657" s="4">
        <f>INDEX(Calendar!$E$3:$E$367,MATCH(LOLP!$A2657,Calendar!$B$3:$B$367,0))</f>
        <v>0</v>
      </c>
      <c r="D2657" s="2">
        <f t="shared" si="294"/>
        <v>14</v>
      </c>
      <c r="E2657" s="36">
        <v>20721</v>
      </c>
      <c r="F2657" s="7">
        <f>IFERROR(IF(INDEX('Temperature Data'!$AA$15:$AA$348,MATCH(LOLP!A2657,'Temperature Data'!$B$15:$B$348,0))&gt;IF(B2657=9,$G$2,LOLP!$F$2),1,0),0)</f>
        <v>0</v>
      </c>
      <c r="G2657" s="7">
        <f>SUMIFS(LOLP!$F$4:$F$8763,$C$4:$C$8763,$C2657,$B$4:$B$8763,$B2657,$D$4:$D$8763,$D2657)</f>
        <v>0</v>
      </c>
      <c r="H2657" s="7">
        <f>COUNTIFS(Calendar!$E$3:$E$367,LOLP!C2657,Calendar!$D$3:$D$367,LOLP!B2657)</f>
        <v>9</v>
      </c>
      <c r="I2657" s="7">
        <f ca="1">IF($F2657=1,OFFSET(start_norps,LOLP!$D2657+(1-$C2657)*24,LOLP!$B2657)*H2657/G2657,0)</f>
        <v>0</v>
      </c>
      <c r="J2657" s="7">
        <f ca="1">IF($F2657=1,OFFSET(start_33,LOLP!$D2657+(1-$C2657)*24,LOLP!$B2657)*H2657/G2657,0)</f>
        <v>0</v>
      </c>
      <c r="K2657" s="7">
        <f ca="1">IF($F2657,OFFSET(start_40,LOLP!$D2657+(1-$C2657)*24,LOLP!$B2657),0)</f>
        <v>0</v>
      </c>
      <c r="L2657" s="7">
        <f ca="1">IF($F2657,OFFSET(start_50,LOLP!$D2657+(1-$C2657)*24,LOLP!$B2657),0)</f>
        <v>0</v>
      </c>
      <c r="M2657" s="25">
        <f t="shared" ca="1" si="289"/>
        <v>0</v>
      </c>
      <c r="N2657" s="25">
        <f t="shared" ca="1" si="290"/>
        <v>0</v>
      </c>
      <c r="O2657" s="15" t="e">
        <f t="shared" ca="1" si="291"/>
        <v>#DIV/0!</v>
      </c>
      <c r="P2657" s="15" t="e">
        <f t="shared" ca="1" si="292"/>
        <v>#DIV/0!</v>
      </c>
    </row>
    <row r="2658" spans="1:16" x14ac:dyDescent="0.25">
      <c r="A2658" s="1">
        <f t="shared" si="293"/>
        <v>43211</v>
      </c>
      <c r="B2658" s="7">
        <f t="shared" si="288"/>
        <v>4</v>
      </c>
      <c r="C2658" s="4">
        <f>INDEX(Calendar!$E$3:$E$367,MATCH(LOLP!$A2658,Calendar!$B$3:$B$367,0))</f>
        <v>0</v>
      </c>
      <c r="D2658" s="2">
        <f t="shared" si="294"/>
        <v>15</v>
      </c>
      <c r="E2658" s="36">
        <v>21280</v>
      </c>
      <c r="F2658" s="7">
        <f>IFERROR(IF(INDEX('Temperature Data'!$AA$15:$AA$348,MATCH(LOLP!A2658,'Temperature Data'!$B$15:$B$348,0))&gt;IF(B2658=9,$G$2,LOLP!$F$2),1,0),0)</f>
        <v>0</v>
      </c>
      <c r="G2658" s="7">
        <f>SUMIFS(LOLP!$F$4:$F$8763,$C$4:$C$8763,$C2658,$B$4:$B$8763,$B2658,$D$4:$D$8763,$D2658)</f>
        <v>0</v>
      </c>
      <c r="H2658" s="7">
        <f>COUNTIFS(Calendar!$E$3:$E$367,LOLP!C2658,Calendar!$D$3:$D$367,LOLP!B2658)</f>
        <v>9</v>
      </c>
      <c r="I2658" s="7">
        <f ca="1">IF($F2658=1,OFFSET(start_norps,LOLP!$D2658+(1-$C2658)*24,LOLP!$B2658)*H2658/G2658,0)</f>
        <v>0</v>
      </c>
      <c r="J2658" s="7">
        <f ca="1">IF($F2658=1,OFFSET(start_33,LOLP!$D2658+(1-$C2658)*24,LOLP!$B2658)*H2658/G2658,0)</f>
        <v>0</v>
      </c>
      <c r="K2658" s="7">
        <f ca="1">IF($F2658,OFFSET(start_40,LOLP!$D2658+(1-$C2658)*24,LOLP!$B2658),0)</f>
        <v>0</v>
      </c>
      <c r="L2658" s="7">
        <f ca="1">IF($F2658,OFFSET(start_50,LOLP!$D2658+(1-$C2658)*24,LOLP!$B2658),0)</f>
        <v>0</v>
      </c>
      <c r="M2658" s="25">
        <f t="shared" ca="1" si="289"/>
        <v>0</v>
      </c>
      <c r="N2658" s="25">
        <f t="shared" ca="1" si="290"/>
        <v>0</v>
      </c>
      <c r="O2658" s="15" t="e">
        <f t="shared" ca="1" si="291"/>
        <v>#DIV/0!</v>
      </c>
      <c r="P2658" s="15" t="e">
        <f t="shared" ca="1" si="292"/>
        <v>#DIV/0!</v>
      </c>
    </row>
    <row r="2659" spans="1:16" x14ac:dyDescent="0.25">
      <c r="A2659" s="1">
        <f t="shared" si="293"/>
        <v>43211</v>
      </c>
      <c r="B2659" s="7">
        <f t="shared" si="288"/>
        <v>4</v>
      </c>
      <c r="C2659" s="4">
        <f>INDEX(Calendar!$E$3:$E$367,MATCH(LOLP!$A2659,Calendar!$B$3:$B$367,0))</f>
        <v>0</v>
      </c>
      <c r="D2659" s="2">
        <f t="shared" si="294"/>
        <v>16</v>
      </c>
      <c r="E2659" s="36">
        <v>22075</v>
      </c>
      <c r="F2659" s="7">
        <f>IFERROR(IF(INDEX('Temperature Data'!$AA$15:$AA$348,MATCH(LOLP!A2659,'Temperature Data'!$B$15:$B$348,0))&gt;IF(B2659=9,$G$2,LOLP!$F$2),1,0),0)</f>
        <v>0</v>
      </c>
      <c r="G2659" s="7">
        <f>SUMIFS(LOLP!$F$4:$F$8763,$C$4:$C$8763,$C2659,$B$4:$B$8763,$B2659,$D$4:$D$8763,$D2659)</f>
        <v>0</v>
      </c>
      <c r="H2659" s="7">
        <f>COUNTIFS(Calendar!$E$3:$E$367,LOLP!C2659,Calendar!$D$3:$D$367,LOLP!B2659)</f>
        <v>9</v>
      </c>
      <c r="I2659" s="7">
        <f ca="1">IF($F2659=1,OFFSET(start_norps,LOLP!$D2659+(1-$C2659)*24,LOLP!$B2659)*H2659/G2659,0)</f>
        <v>0</v>
      </c>
      <c r="J2659" s="7">
        <f ca="1">IF($F2659=1,OFFSET(start_33,LOLP!$D2659+(1-$C2659)*24,LOLP!$B2659)*H2659/G2659,0)</f>
        <v>0</v>
      </c>
      <c r="K2659" s="7">
        <f ca="1">IF($F2659,OFFSET(start_40,LOLP!$D2659+(1-$C2659)*24,LOLP!$B2659),0)</f>
        <v>0</v>
      </c>
      <c r="L2659" s="7">
        <f ca="1">IF($F2659,OFFSET(start_50,LOLP!$D2659+(1-$C2659)*24,LOLP!$B2659),0)</f>
        <v>0</v>
      </c>
      <c r="M2659" s="25">
        <f t="shared" ca="1" si="289"/>
        <v>0</v>
      </c>
      <c r="N2659" s="25">
        <f t="shared" ca="1" si="290"/>
        <v>0</v>
      </c>
      <c r="O2659" s="15" t="e">
        <f t="shared" ca="1" si="291"/>
        <v>#DIV/0!</v>
      </c>
      <c r="P2659" s="15" t="e">
        <f t="shared" ca="1" si="292"/>
        <v>#DIV/0!</v>
      </c>
    </row>
    <row r="2660" spans="1:16" x14ac:dyDescent="0.25">
      <c r="A2660" s="1">
        <f t="shared" si="293"/>
        <v>43211</v>
      </c>
      <c r="B2660" s="7">
        <f t="shared" si="288"/>
        <v>4</v>
      </c>
      <c r="C2660" s="4">
        <f>INDEX(Calendar!$E$3:$E$367,MATCH(LOLP!$A2660,Calendar!$B$3:$B$367,0))</f>
        <v>0</v>
      </c>
      <c r="D2660" s="2">
        <f t="shared" si="294"/>
        <v>17</v>
      </c>
      <c r="E2660" s="36">
        <v>22815</v>
      </c>
      <c r="F2660" s="7">
        <f>IFERROR(IF(INDEX('Temperature Data'!$AA$15:$AA$348,MATCH(LOLP!A2660,'Temperature Data'!$B$15:$B$348,0))&gt;IF(B2660=9,$G$2,LOLP!$F$2),1,0),0)</f>
        <v>0</v>
      </c>
      <c r="G2660" s="7">
        <f>SUMIFS(LOLP!$F$4:$F$8763,$C$4:$C$8763,$C2660,$B$4:$B$8763,$B2660,$D$4:$D$8763,$D2660)</f>
        <v>0</v>
      </c>
      <c r="H2660" s="7">
        <f>COUNTIFS(Calendar!$E$3:$E$367,LOLP!C2660,Calendar!$D$3:$D$367,LOLP!B2660)</f>
        <v>9</v>
      </c>
      <c r="I2660" s="7">
        <f ca="1">IF($F2660=1,OFFSET(start_norps,LOLP!$D2660+(1-$C2660)*24,LOLP!$B2660)*H2660/G2660,0)</f>
        <v>0</v>
      </c>
      <c r="J2660" s="7">
        <f ca="1">IF($F2660=1,OFFSET(start_33,LOLP!$D2660+(1-$C2660)*24,LOLP!$B2660)*H2660/G2660,0)</f>
        <v>0</v>
      </c>
      <c r="K2660" s="7">
        <f ca="1">IF($F2660,OFFSET(start_40,LOLP!$D2660+(1-$C2660)*24,LOLP!$B2660),0)</f>
        <v>0</v>
      </c>
      <c r="L2660" s="7">
        <f ca="1">IF($F2660,OFFSET(start_50,LOLP!$D2660+(1-$C2660)*24,LOLP!$B2660),0)</f>
        <v>0</v>
      </c>
      <c r="M2660" s="25">
        <f t="shared" ca="1" si="289"/>
        <v>0</v>
      </c>
      <c r="N2660" s="25">
        <f t="shared" ca="1" si="290"/>
        <v>0</v>
      </c>
      <c r="O2660" s="15" t="e">
        <f t="shared" ca="1" si="291"/>
        <v>#DIV/0!</v>
      </c>
      <c r="P2660" s="15" t="e">
        <f t="shared" ca="1" si="292"/>
        <v>#DIV/0!</v>
      </c>
    </row>
    <row r="2661" spans="1:16" x14ac:dyDescent="0.25">
      <c r="A2661" s="1">
        <f t="shared" si="293"/>
        <v>43211</v>
      </c>
      <c r="B2661" s="7">
        <f t="shared" si="288"/>
        <v>4</v>
      </c>
      <c r="C2661" s="4">
        <f>INDEX(Calendar!$E$3:$E$367,MATCH(LOLP!$A2661,Calendar!$B$3:$B$367,0))</f>
        <v>0</v>
      </c>
      <c r="D2661" s="2">
        <f t="shared" si="294"/>
        <v>18</v>
      </c>
      <c r="E2661" s="36">
        <v>23782</v>
      </c>
      <c r="F2661" s="7">
        <f>IFERROR(IF(INDEX('Temperature Data'!$AA$15:$AA$348,MATCH(LOLP!A2661,'Temperature Data'!$B$15:$B$348,0))&gt;IF(B2661=9,$G$2,LOLP!$F$2),1,0),0)</f>
        <v>0</v>
      </c>
      <c r="G2661" s="7">
        <f>SUMIFS(LOLP!$F$4:$F$8763,$C$4:$C$8763,$C2661,$B$4:$B$8763,$B2661,$D$4:$D$8763,$D2661)</f>
        <v>0</v>
      </c>
      <c r="H2661" s="7">
        <f>COUNTIFS(Calendar!$E$3:$E$367,LOLP!C2661,Calendar!$D$3:$D$367,LOLP!B2661)</f>
        <v>9</v>
      </c>
      <c r="I2661" s="7">
        <f ca="1">IF($F2661=1,OFFSET(start_norps,LOLP!$D2661+(1-$C2661)*24,LOLP!$B2661)*H2661/G2661,0)</f>
        <v>0</v>
      </c>
      <c r="J2661" s="7">
        <f ca="1">IF($F2661=1,OFFSET(start_33,LOLP!$D2661+(1-$C2661)*24,LOLP!$B2661)*H2661/G2661,0)</f>
        <v>0</v>
      </c>
      <c r="K2661" s="7">
        <f ca="1">IF($F2661,OFFSET(start_40,LOLP!$D2661+(1-$C2661)*24,LOLP!$B2661),0)</f>
        <v>0</v>
      </c>
      <c r="L2661" s="7">
        <f ca="1">IF($F2661,OFFSET(start_50,LOLP!$D2661+(1-$C2661)*24,LOLP!$B2661),0)</f>
        <v>0</v>
      </c>
      <c r="M2661" s="25">
        <f t="shared" ca="1" si="289"/>
        <v>0</v>
      </c>
      <c r="N2661" s="25">
        <f t="shared" ca="1" si="290"/>
        <v>0</v>
      </c>
      <c r="O2661" s="15" t="e">
        <f t="shared" ca="1" si="291"/>
        <v>#DIV/0!</v>
      </c>
      <c r="P2661" s="15" t="e">
        <f t="shared" ca="1" si="292"/>
        <v>#DIV/0!</v>
      </c>
    </row>
    <row r="2662" spans="1:16" x14ac:dyDescent="0.25">
      <c r="A2662" s="1">
        <f t="shared" si="293"/>
        <v>43211</v>
      </c>
      <c r="B2662" s="7">
        <f t="shared" si="288"/>
        <v>4</v>
      </c>
      <c r="C2662" s="4">
        <f>INDEX(Calendar!$E$3:$E$367,MATCH(LOLP!$A2662,Calendar!$B$3:$B$367,0))</f>
        <v>0</v>
      </c>
      <c r="D2662" s="2">
        <f t="shared" si="294"/>
        <v>19</v>
      </c>
      <c r="E2662" s="36">
        <v>24715</v>
      </c>
      <c r="F2662" s="7">
        <f>IFERROR(IF(INDEX('Temperature Data'!$AA$15:$AA$348,MATCH(LOLP!A2662,'Temperature Data'!$B$15:$B$348,0))&gt;IF(B2662=9,$G$2,LOLP!$F$2),1,0),0)</f>
        <v>0</v>
      </c>
      <c r="G2662" s="7">
        <f>SUMIFS(LOLP!$F$4:$F$8763,$C$4:$C$8763,$C2662,$B$4:$B$8763,$B2662,$D$4:$D$8763,$D2662)</f>
        <v>0</v>
      </c>
      <c r="H2662" s="7">
        <f>COUNTIFS(Calendar!$E$3:$E$367,LOLP!C2662,Calendar!$D$3:$D$367,LOLP!B2662)</f>
        <v>9</v>
      </c>
      <c r="I2662" s="7">
        <f ca="1">IF($F2662=1,OFFSET(start_norps,LOLP!$D2662+(1-$C2662)*24,LOLP!$B2662)*H2662/G2662,0)</f>
        <v>0</v>
      </c>
      <c r="J2662" s="7">
        <f ca="1">IF($F2662=1,OFFSET(start_33,LOLP!$D2662+(1-$C2662)*24,LOLP!$B2662)*H2662/G2662,0)</f>
        <v>0</v>
      </c>
      <c r="K2662" s="7">
        <f ca="1">IF($F2662,OFFSET(start_40,LOLP!$D2662+(1-$C2662)*24,LOLP!$B2662),0)</f>
        <v>0</v>
      </c>
      <c r="L2662" s="7">
        <f ca="1">IF($F2662,OFFSET(start_50,LOLP!$D2662+(1-$C2662)*24,LOLP!$B2662),0)</f>
        <v>0</v>
      </c>
      <c r="M2662" s="25">
        <f t="shared" ca="1" si="289"/>
        <v>0</v>
      </c>
      <c r="N2662" s="25">
        <f t="shared" ca="1" si="290"/>
        <v>0</v>
      </c>
      <c r="O2662" s="15" t="e">
        <f t="shared" ca="1" si="291"/>
        <v>#DIV/0!</v>
      </c>
      <c r="P2662" s="15" t="e">
        <f t="shared" ca="1" si="292"/>
        <v>#DIV/0!</v>
      </c>
    </row>
    <row r="2663" spans="1:16" x14ac:dyDescent="0.25">
      <c r="A2663" s="1">
        <f t="shared" si="293"/>
        <v>43211</v>
      </c>
      <c r="B2663" s="7">
        <f t="shared" si="288"/>
        <v>4</v>
      </c>
      <c r="C2663" s="4">
        <f>INDEX(Calendar!$E$3:$E$367,MATCH(LOLP!$A2663,Calendar!$B$3:$B$367,0))</f>
        <v>0</v>
      </c>
      <c r="D2663" s="2">
        <f t="shared" si="294"/>
        <v>20</v>
      </c>
      <c r="E2663" s="36">
        <v>25703</v>
      </c>
      <c r="F2663" s="7">
        <f>IFERROR(IF(INDEX('Temperature Data'!$AA$15:$AA$348,MATCH(LOLP!A2663,'Temperature Data'!$B$15:$B$348,0))&gt;IF(B2663=9,$G$2,LOLP!$F$2),1,0),0)</f>
        <v>0</v>
      </c>
      <c r="G2663" s="7">
        <f>SUMIFS(LOLP!$F$4:$F$8763,$C$4:$C$8763,$C2663,$B$4:$B$8763,$B2663,$D$4:$D$8763,$D2663)</f>
        <v>0</v>
      </c>
      <c r="H2663" s="7">
        <f>COUNTIFS(Calendar!$E$3:$E$367,LOLP!C2663,Calendar!$D$3:$D$367,LOLP!B2663)</f>
        <v>9</v>
      </c>
      <c r="I2663" s="7">
        <f ca="1">IF($F2663=1,OFFSET(start_norps,LOLP!$D2663+(1-$C2663)*24,LOLP!$B2663)*H2663/G2663,0)</f>
        <v>0</v>
      </c>
      <c r="J2663" s="7">
        <f ca="1">IF($F2663=1,OFFSET(start_33,LOLP!$D2663+(1-$C2663)*24,LOLP!$B2663)*H2663/G2663,0)</f>
        <v>0</v>
      </c>
      <c r="K2663" s="7">
        <f ca="1">IF($F2663,OFFSET(start_40,LOLP!$D2663+(1-$C2663)*24,LOLP!$B2663),0)</f>
        <v>0</v>
      </c>
      <c r="L2663" s="7">
        <f ca="1">IF($F2663,OFFSET(start_50,LOLP!$D2663+(1-$C2663)*24,LOLP!$B2663),0)</f>
        <v>0</v>
      </c>
      <c r="M2663" s="25">
        <f t="shared" ca="1" si="289"/>
        <v>0</v>
      </c>
      <c r="N2663" s="25">
        <f t="shared" ca="1" si="290"/>
        <v>0</v>
      </c>
      <c r="O2663" s="15" t="e">
        <f t="shared" ca="1" si="291"/>
        <v>#DIV/0!</v>
      </c>
      <c r="P2663" s="15" t="e">
        <f t="shared" ca="1" si="292"/>
        <v>#DIV/0!</v>
      </c>
    </row>
    <row r="2664" spans="1:16" x14ac:dyDescent="0.25">
      <c r="A2664" s="1">
        <f t="shared" si="293"/>
        <v>43211</v>
      </c>
      <c r="B2664" s="7">
        <f t="shared" si="288"/>
        <v>4</v>
      </c>
      <c r="C2664" s="4">
        <f>INDEX(Calendar!$E$3:$E$367,MATCH(LOLP!$A2664,Calendar!$B$3:$B$367,0))</f>
        <v>0</v>
      </c>
      <c r="D2664" s="2">
        <f t="shared" si="294"/>
        <v>21</v>
      </c>
      <c r="E2664" s="36">
        <v>26157</v>
      </c>
      <c r="F2664" s="7">
        <f>IFERROR(IF(INDEX('Temperature Data'!$AA$15:$AA$348,MATCH(LOLP!A2664,'Temperature Data'!$B$15:$B$348,0))&gt;IF(B2664=9,$G$2,LOLP!$F$2),1,0),0)</f>
        <v>0</v>
      </c>
      <c r="G2664" s="7">
        <f>SUMIFS(LOLP!$F$4:$F$8763,$C$4:$C$8763,$C2664,$B$4:$B$8763,$B2664,$D$4:$D$8763,$D2664)</f>
        <v>0</v>
      </c>
      <c r="H2664" s="7">
        <f>COUNTIFS(Calendar!$E$3:$E$367,LOLP!C2664,Calendar!$D$3:$D$367,LOLP!B2664)</f>
        <v>9</v>
      </c>
      <c r="I2664" s="7">
        <f ca="1">IF($F2664=1,OFFSET(start_norps,LOLP!$D2664+(1-$C2664)*24,LOLP!$B2664)*H2664/G2664,0)</f>
        <v>0</v>
      </c>
      <c r="J2664" s="7">
        <f ca="1">IF($F2664=1,OFFSET(start_33,LOLP!$D2664+(1-$C2664)*24,LOLP!$B2664)*H2664/G2664,0)</f>
        <v>0</v>
      </c>
      <c r="K2664" s="7">
        <f ca="1">IF($F2664,OFFSET(start_40,LOLP!$D2664+(1-$C2664)*24,LOLP!$B2664),0)</f>
        <v>0</v>
      </c>
      <c r="L2664" s="7">
        <f ca="1">IF($F2664,OFFSET(start_50,LOLP!$D2664+(1-$C2664)*24,LOLP!$B2664),0)</f>
        <v>0</v>
      </c>
      <c r="M2664" s="25">
        <f t="shared" ca="1" si="289"/>
        <v>0</v>
      </c>
      <c r="N2664" s="25">
        <f t="shared" ca="1" si="290"/>
        <v>0</v>
      </c>
      <c r="O2664" s="15" t="e">
        <f t="shared" ca="1" si="291"/>
        <v>#DIV/0!</v>
      </c>
      <c r="P2664" s="15" t="e">
        <f t="shared" ca="1" si="292"/>
        <v>#DIV/0!</v>
      </c>
    </row>
    <row r="2665" spans="1:16" x14ac:dyDescent="0.25">
      <c r="A2665" s="1">
        <f t="shared" si="293"/>
        <v>43211</v>
      </c>
      <c r="B2665" s="7">
        <f t="shared" si="288"/>
        <v>4</v>
      </c>
      <c r="C2665" s="4">
        <f>INDEX(Calendar!$E$3:$E$367,MATCH(LOLP!$A2665,Calendar!$B$3:$B$367,0))</f>
        <v>0</v>
      </c>
      <c r="D2665" s="2">
        <f t="shared" si="294"/>
        <v>22</v>
      </c>
      <c r="E2665" s="36">
        <v>25184</v>
      </c>
      <c r="F2665" s="7">
        <f>IFERROR(IF(INDEX('Temperature Data'!$AA$15:$AA$348,MATCH(LOLP!A2665,'Temperature Data'!$B$15:$B$348,0))&gt;IF(B2665=9,$G$2,LOLP!$F$2),1,0),0)</f>
        <v>0</v>
      </c>
      <c r="G2665" s="7">
        <f>SUMIFS(LOLP!$F$4:$F$8763,$C$4:$C$8763,$C2665,$B$4:$B$8763,$B2665,$D$4:$D$8763,$D2665)</f>
        <v>0</v>
      </c>
      <c r="H2665" s="7">
        <f>COUNTIFS(Calendar!$E$3:$E$367,LOLP!C2665,Calendar!$D$3:$D$367,LOLP!B2665)</f>
        <v>9</v>
      </c>
      <c r="I2665" s="7">
        <f ca="1">IF($F2665=1,OFFSET(start_norps,LOLP!$D2665+(1-$C2665)*24,LOLP!$B2665)*H2665/G2665,0)</f>
        <v>0</v>
      </c>
      <c r="J2665" s="7">
        <f ca="1">IF($F2665=1,OFFSET(start_33,LOLP!$D2665+(1-$C2665)*24,LOLP!$B2665)*H2665/G2665,0)</f>
        <v>0</v>
      </c>
      <c r="K2665" s="7">
        <f ca="1">IF($F2665,OFFSET(start_40,LOLP!$D2665+(1-$C2665)*24,LOLP!$B2665),0)</f>
        <v>0</v>
      </c>
      <c r="L2665" s="7">
        <f ca="1">IF($F2665,OFFSET(start_50,LOLP!$D2665+(1-$C2665)*24,LOLP!$B2665),0)</f>
        <v>0</v>
      </c>
      <c r="M2665" s="25">
        <f t="shared" ca="1" si="289"/>
        <v>0</v>
      </c>
      <c r="N2665" s="25">
        <f t="shared" ca="1" si="290"/>
        <v>0</v>
      </c>
      <c r="O2665" s="15" t="e">
        <f t="shared" ca="1" si="291"/>
        <v>#DIV/0!</v>
      </c>
      <c r="P2665" s="15" t="e">
        <f t="shared" ca="1" si="292"/>
        <v>#DIV/0!</v>
      </c>
    </row>
    <row r="2666" spans="1:16" x14ac:dyDescent="0.25">
      <c r="A2666" s="1">
        <f t="shared" si="293"/>
        <v>43211</v>
      </c>
      <c r="B2666" s="7">
        <f t="shared" si="288"/>
        <v>4</v>
      </c>
      <c r="C2666" s="4">
        <f>INDEX(Calendar!$E$3:$E$367,MATCH(LOLP!$A2666,Calendar!$B$3:$B$367,0))</f>
        <v>0</v>
      </c>
      <c r="D2666" s="2">
        <f t="shared" si="294"/>
        <v>23</v>
      </c>
      <c r="E2666" s="36">
        <v>23587</v>
      </c>
      <c r="F2666" s="7">
        <f>IFERROR(IF(INDEX('Temperature Data'!$AA$15:$AA$348,MATCH(LOLP!A2666,'Temperature Data'!$B$15:$B$348,0))&gt;IF(B2666=9,$G$2,LOLP!$F$2),1,0),0)</f>
        <v>0</v>
      </c>
      <c r="G2666" s="7">
        <f>SUMIFS(LOLP!$F$4:$F$8763,$C$4:$C$8763,$C2666,$B$4:$B$8763,$B2666,$D$4:$D$8763,$D2666)</f>
        <v>0</v>
      </c>
      <c r="H2666" s="7">
        <f>COUNTIFS(Calendar!$E$3:$E$367,LOLP!C2666,Calendar!$D$3:$D$367,LOLP!B2666)</f>
        <v>9</v>
      </c>
      <c r="I2666" s="7">
        <f ca="1">IF($F2666=1,OFFSET(start_norps,LOLP!$D2666+(1-$C2666)*24,LOLP!$B2666)*H2666/G2666,0)</f>
        <v>0</v>
      </c>
      <c r="J2666" s="7">
        <f ca="1">IF($F2666=1,OFFSET(start_33,LOLP!$D2666+(1-$C2666)*24,LOLP!$B2666)*H2666/G2666,0)</f>
        <v>0</v>
      </c>
      <c r="K2666" s="7">
        <f ca="1">IF($F2666,OFFSET(start_40,LOLP!$D2666+(1-$C2666)*24,LOLP!$B2666),0)</f>
        <v>0</v>
      </c>
      <c r="L2666" s="7">
        <f ca="1">IF($F2666,OFFSET(start_50,LOLP!$D2666+(1-$C2666)*24,LOLP!$B2666),0)</f>
        <v>0</v>
      </c>
      <c r="M2666" s="25">
        <f t="shared" ca="1" si="289"/>
        <v>0</v>
      </c>
      <c r="N2666" s="25">
        <f t="shared" ca="1" si="290"/>
        <v>0</v>
      </c>
      <c r="O2666" s="15" t="e">
        <f t="shared" ca="1" si="291"/>
        <v>#DIV/0!</v>
      </c>
      <c r="P2666" s="15" t="e">
        <f t="shared" ca="1" si="292"/>
        <v>#DIV/0!</v>
      </c>
    </row>
    <row r="2667" spans="1:16" x14ac:dyDescent="0.25">
      <c r="A2667" s="1">
        <f t="shared" si="293"/>
        <v>43211</v>
      </c>
      <c r="B2667" s="7">
        <f t="shared" si="288"/>
        <v>4</v>
      </c>
      <c r="C2667" s="4">
        <f>INDEX(Calendar!$E$3:$E$367,MATCH(LOLP!$A2667,Calendar!$B$3:$B$367,0))</f>
        <v>0</v>
      </c>
      <c r="D2667" s="2">
        <f t="shared" si="294"/>
        <v>24</v>
      </c>
      <c r="E2667" s="36">
        <v>21993</v>
      </c>
      <c r="F2667" s="7">
        <f>IFERROR(IF(INDEX('Temperature Data'!$AA$15:$AA$348,MATCH(LOLP!A2667,'Temperature Data'!$B$15:$B$348,0))&gt;IF(B2667=9,$G$2,LOLP!$F$2),1,0),0)</f>
        <v>0</v>
      </c>
      <c r="G2667" s="7">
        <f>SUMIFS(LOLP!$F$4:$F$8763,$C$4:$C$8763,$C2667,$B$4:$B$8763,$B2667,$D$4:$D$8763,$D2667)</f>
        <v>0</v>
      </c>
      <c r="H2667" s="7">
        <f>COUNTIFS(Calendar!$E$3:$E$367,LOLP!C2667,Calendar!$D$3:$D$367,LOLP!B2667)</f>
        <v>9</v>
      </c>
      <c r="I2667" s="7">
        <f ca="1">IF($F2667=1,OFFSET(start_norps,LOLP!$D2667+(1-$C2667)*24,LOLP!$B2667)*H2667/G2667,0)</f>
        <v>0</v>
      </c>
      <c r="J2667" s="7">
        <f ca="1">IF($F2667=1,OFFSET(start_33,LOLP!$D2667+(1-$C2667)*24,LOLP!$B2667)*H2667/G2667,0)</f>
        <v>0</v>
      </c>
      <c r="K2667" s="7">
        <f ca="1">IF($F2667,OFFSET(start_40,LOLP!$D2667+(1-$C2667)*24,LOLP!$B2667),0)</f>
        <v>0</v>
      </c>
      <c r="L2667" s="7">
        <f ca="1">IF($F2667,OFFSET(start_50,LOLP!$D2667+(1-$C2667)*24,LOLP!$B2667),0)</f>
        <v>0</v>
      </c>
      <c r="M2667" s="25">
        <f t="shared" ca="1" si="289"/>
        <v>0</v>
      </c>
      <c r="N2667" s="25">
        <f t="shared" ca="1" si="290"/>
        <v>0</v>
      </c>
      <c r="O2667" s="15" t="e">
        <f t="shared" ca="1" si="291"/>
        <v>#DIV/0!</v>
      </c>
      <c r="P2667" s="15" t="e">
        <f t="shared" ca="1" si="292"/>
        <v>#DIV/0!</v>
      </c>
    </row>
    <row r="2668" spans="1:16" x14ac:dyDescent="0.25">
      <c r="A2668" s="1">
        <f t="shared" si="293"/>
        <v>43212</v>
      </c>
      <c r="B2668" s="7">
        <f t="shared" si="288"/>
        <v>4</v>
      </c>
      <c r="C2668" s="4">
        <f>INDEX(Calendar!$E$3:$E$367,MATCH(LOLP!$A2668,Calendar!$B$3:$B$367,0))</f>
        <v>0</v>
      </c>
      <c r="D2668" s="2">
        <f t="shared" si="294"/>
        <v>1</v>
      </c>
      <c r="E2668" s="36">
        <v>20784</v>
      </c>
      <c r="F2668" s="7">
        <f>IFERROR(IF(INDEX('Temperature Data'!$AA$15:$AA$348,MATCH(LOLP!A2668,'Temperature Data'!$B$15:$B$348,0))&gt;IF(B2668=9,$G$2,LOLP!$F$2),1,0),0)</f>
        <v>0</v>
      </c>
      <c r="G2668" s="7">
        <f>SUMIFS(LOLP!$F$4:$F$8763,$C$4:$C$8763,$C2668,$B$4:$B$8763,$B2668,$D$4:$D$8763,$D2668)</f>
        <v>0</v>
      </c>
      <c r="H2668" s="7">
        <f>COUNTIFS(Calendar!$E$3:$E$367,LOLP!C2668,Calendar!$D$3:$D$367,LOLP!B2668)</f>
        <v>9</v>
      </c>
      <c r="I2668" s="7">
        <f ca="1">IF($F2668=1,OFFSET(start_norps,LOLP!$D2668+(1-$C2668)*24,LOLP!$B2668)*H2668/G2668,0)</f>
        <v>0</v>
      </c>
      <c r="J2668" s="7">
        <f ca="1">IF($F2668=1,OFFSET(start_33,LOLP!$D2668+(1-$C2668)*24,LOLP!$B2668)*H2668/G2668,0)</f>
        <v>0</v>
      </c>
      <c r="K2668" s="7">
        <f ca="1">IF($F2668,OFFSET(start_40,LOLP!$D2668+(1-$C2668)*24,LOLP!$B2668),0)</f>
        <v>0</v>
      </c>
      <c r="L2668" s="7">
        <f ca="1">IF($F2668,OFFSET(start_50,LOLP!$D2668+(1-$C2668)*24,LOLP!$B2668),0)</f>
        <v>0</v>
      </c>
      <c r="M2668" s="25">
        <f t="shared" ca="1" si="289"/>
        <v>0</v>
      </c>
      <c r="N2668" s="25">
        <f t="shared" ca="1" si="290"/>
        <v>0</v>
      </c>
      <c r="O2668" s="15" t="e">
        <f t="shared" ca="1" si="291"/>
        <v>#DIV/0!</v>
      </c>
      <c r="P2668" s="15" t="e">
        <f t="shared" ca="1" si="292"/>
        <v>#DIV/0!</v>
      </c>
    </row>
    <row r="2669" spans="1:16" x14ac:dyDescent="0.25">
      <c r="A2669" s="1">
        <f t="shared" si="293"/>
        <v>43212</v>
      </c>
      <c r="B2669" s="7">
        <f t="shared" si="288"/>
        <v>4</v>
      </c>
      <c r="C2669" s="4">
        <f>INDEX(Calendar!$E$3:$E$367,MATCH(LOLP!$A2669,Calendar!$B$3:$B$367,0))</f>
        <v>0</v>
      </c>
      <c r="D2669" s="2">
        <f t="shared" si="294"/>
        <v>2</v>
      </c>
      <c r="E2669" s="36">
        <v>19835</v>
      </c>
      <c r="F2669" s="7">
        <f>IFERROR(IF(INDEX('Temperature Data'!$AA$15:$AA$348,MATCH(LOLP!A2669,'Temperature Data'!$B$15:$B$348,0))&gt;IF(B2669=9,$G$2,LOLP!$F$2),1,0),0)</f>
        <v>0</v>
      </c>
      <c r="G2669" s="7">
        <f>SUMIFS(LOLP!$F$4:$F$8763,$C$4:$C$8763,$C2669,$B$4:$B$8763,$B2669,$D$4:$D$8763,$D2669)</f>
        <v>0</v>
      </c>
      <c r="H2669" s="7">
        <f>COUNTIFS(Calendar!$E$3:$E$367,LOLP!C2669,Calendar!$D$3:$D$367,LOLP!B2669)</f>
        <v>9</v>
      </c>
      <c r="I2669" s="7">
        <f ca="1">IF($F2669=1,OFFSET(start_norps,LOLP!$D2669+(1-$C2669)*24,LOLP!$B2669)*H2669/G2669,0)</f>
        <v>0</v>
      </c>
      <c r="J2669" s="7">
        <f ca="1">IF($F2669=1,OFFSET(start_33,LOLP!$D2669+(1-$C2669)*24,LOLP!$B2669)*H2669/G2669,0)</f>
        <v>0</v>
      </c>
      <c r="K2669" s="7">
        <f ca="1">IF($F2669,OFFSET(start_40,LOLP!$D2669+(1-$C2669)*24,LOLP!$B2669),0)</f>
        <v>0</v>
      </c>
      <c r="L2669" s="7">
        <f ca="1">IF($F2669,OFFSET(start_50,LOLP!$D2669+(1-$C2669)*24,LOLP!$B2669),0)</f>
        <v>0</v>
      </c>
      <c r="M2669" s="25">
        <f t="shared" ca="1" si="289"/>
        <v>0</v>
      </c>
      <c r="N2669" s="25">
        <f t="shared" ca="1" si="290"/>
        <v>0</v>
      </c>
      <c r="O2669" s="15" t="e">
        <f t="shared" ca="1" si="291"/>
        <v>#DIV/0!</v>
      </c>
      <c r="P2669" s="15" t="e">
        <f t="shared" ca="1" si="292"/>
        <v>#DIV/0!</v>
      </c>
    </row>
    <row r="2670" spans="1:16" x14ac:dyDescent="0.25">
      <c r="A2670" s="1">
        <f t="shared" si="293"/>
        <v>43212</v>
      </c>
      <c r="B2670" s="7">
        <f t="shared" si="288"/>
        <v>4</v>
      </c>
      <c r="C2670" s="4">
        <f>INDEX(Calendar!$E$3:$E$367,MATCH(LOLP!$A2670,Calendar!$B$3:$B$367,0))</f>
        <v>0</v>
      </c>
      <c r="D2670" s="2">
        <f t="shared" si="294"/>
        <v>3</v>
      </c>
      <c r="E2670" s="36">
        <v>19180</v>
      </c>
      <c r="F2670" s="7">
        <f>IFERROR(IF(INDEX('Temperature Data'!$AA$15:$AA$348,MATCH(LOLP!A2670,'Temperature Data'!$B$15:$B$348,0))&gt;IF(B2670=9,$G$2,LOLP!$F$2),1,0),0)</f>
        <v>0</v>
      </c>
      <c r="G2670" s="7">
        <f>SUMIFS(LOLP!$F$4:$F$8763,$C$4:$C$8763,$C2670,$B$4:$B$8763,$B2670,$D$4:$D$8763,$D2670)</f>
        <v>0</v>
      </c>
      <c r="H2670" s="7">
        <f>COUNTIFS(Calendar!$E$3:$E$367,LOLP!C2670,Calendar!$D$3:$D$367,LOLP!B2670)</f>
        <v>9</v>
      </c>
      <c r="I2670" s="7">
        <f ca="1">IF($F2670=1,OFFSET(start_norps,LOLP!$D2670+(1-$C2670)*24,LOLP!$B2670)*H2670/G2670,0)</f>
        <v>0</v>
      </c>
      <c r="J2670" s="7">
        <f ca="1">IF($F2670=1,OFFSET(start_33,LOLP!$D2670+(1-$C2670)*24,LOLP!$B2670)*H2670/G2670,0)</f>
        <v>0</v>
      </c>
      <c r="K2670" s="7">
        <f ca="1">IF($F2670,OFFSET(start_40,LOLP!$D2670+(1-$C2670)*24,LOLP!$B2670),0)</f>
        <v>0</v>
      </c>
      <c r="L2670" s="7">
        <f ca="1">IF($F2670,OFFSET(start_50,LOLP!$D2670+(1-$C2670)*24,LOLP!$B2670),0)</f>
        <v>0</v>
      </c>
      <c r="M2670" s="25">
        <f t="shared" ca="1" si="289"/>
        <v>0</v>
      </c>
      <c r="N2670" s="25">
        <f t="shared" ca="1" si="290"/>
        <v>0</v>
      </c>
      <c r="O2670" s="15" t="e">
        <f t="shared" ca="1" si="291"/>
        <v>#DIV/0!</v>
      </c>
      <c r="P2670" s="15" t="e">
        <f t="shared" ca="1" si="292"/>
        <v>#DIV/0!</v>
      </c>
    </row>
    <row r="2671" spans="1:16" x14ac:dyDescent="0.25">
      <c r="A2671" s="1">
        <f t="shared" si="293"/>
        <v>43212</v>
      </c>
      <c r="B2671" s="7">
        <f t="shared" si="288"/>
        <v>4</v>
      </c>
      <c r="C2671" s="4">
        <f>INDEX(Calendar!$E$3:$E$367,MATCH(LOLP!$A2671,Calendar!$B$3:$B$367,0))</f>
        <v>0</v>
      </c>
      <c r="D2671" s="2">
        <f t="shared" si="294"/>
        <v>4</v>
      </c>
      <c r="E2671" s="36">
        <v>18805</v>
      </c>
      <c r="F2671" s="7">
        <f>IFERROR(IF(INDEX('Temperature Data'!$AA$15:$AA$348,MATCH(LOLP!A2671,'Temperature Data'!$B$15:$B$348,0))&gt;IF(B2671=9,$G$2,LOLP!$F$2),1,0),0)</f>
        <v>0</v>
      </c>
      <c r="G2671" s="7">
        <f>SUMIFS(LOLP!$F$4:$F$8763,$C$4:$C$8763,$C2671,$B$4:$B$8763,$B2671,$D$4:$D$8763,$D2671)</f>
        <v>0</v>
      </c>
      <c r="H2671" s="7">
        <f>COUNTIFS(Calendar!$E$3:$E$367,LOLP!C2671,Calendar!$D$3:$D$367,LOLP!B2671)</f>
        <v>9</v>
      </c>
      <c r="I2671" s="7">
        <f ca="1">IF($F2671=1,OFFSET(start_norps,LOLP!$D2671+(1-$C2671)*24,LOLP!$B2671)*H2671/G2671,0)</f>
        <v>0</v>
      </c>
      <c r="J2671" s="7">
        <f ca="1">IF($F2671=1,OFFSET(start_33,LOLP!$D2671+(1-$C2671)*24,LOLP!$B2671)*H2671/G2671,0)</f>
        <v>0</v>
      </c>
      <c r="K2671" s="7">
        <f ca="1">IF($F2671,OFFSET(start_40,LOLP!$D2671+(1-$C2671)*24,LOLP!$B2671),0)</f>
        <v>0</v>
      </c>
      <c r="L2671" s="7">
        <f ca="1">IF($F2671,OFFSET(start_50,LOLP!$D2671+(1-$C2671)*24,LOLP!$B2671),0)</f>
        <v>0</v>
      </c>
      <c r="M2671" s="25">
        <f t="shared" ca="1" si="289"/>
        <v>0</v>
      </c>
      <c r="N2671" s="25">
        <f t="shared" ca="1" si="290"/>
        <v>0</v>
      </c>
      <c r="O2671" s="15" t="e">
        <f t="shared" ca="1" si="291"/>
        <v>#DIV/0!</v>
      </c>
      <c r="P2671" s="15" t="e">
        <f t="shared" ca="1" si="292"/>
        <v>#DIV/0!</v>
      </c>
    </row>
    <row r="2672" spans="1:16" x14ac:dyDescent="0.25">
      <c r="A2672" s="1">
        <f t="shared" si="293"/>
        <v>43212</v>
      </c>
      <c r="B2672" s="7">
        <f t="shared" si="288"/>
        <v>4</v>
      </c>
      <c r="C2672" s="4">
        <f>INDEX(Calendar!$E$3:$E$367,MATCH(LOLP!$A2672,Calendar!$B$3:$B$367,0))</f>
        <v>0</v>
      </c>
      <c r="D2672" s="2">
        <f t="shared" si="294"/>
        <v>5</v>
      </c>
      <c r="E2672" s="36">
        <v>18671</v>
      </c>
      <c r="F2672" s="7">
        <f>IFERROR(IF(INDEX('Temperature Data'!$AA$15:$AA$348,MATCH(LOLP!A2672,'Temperature Data'!$B$15:$B$348,0))&gt;IF(B2672=9,$G$2,LOLP!$F$2),1,0),0)</f>
        <v>0</v>
      </c>
      <c r="G2672" s="7">
        <f>SUMIFS(LOLP!$F$4:$F$8763,$C$4:$C$8763,$C2672,$B$4:$B$8763,$B2672,$D$4:$D$8763,$D2672)</f>
        <v>0</v>
      </c>
      <c r="H2672" s="7">
        <f>COUNTIFS(Calendar!$E$3:$E$367,LOLP!C2672,Calendar!$D$3:$D$367,LOLP!B2672)</f>
        <v>9</v>
      </c>
      <c r="I2672" s="7">
        <f ca="1">IF($F2672=1,OFFSET(start_norps,LOLP!$D2672+(1-$C2672)*24,LOLP!$B2672)*H2672/G2672,0)</f>
        <v>0</v>
      </c>
      <c r="J2672" s="7">
        <f ca="1">IF($F2672=1,OFFSET(start_33,LOLP!$D2672+(1-$C2672)*24,LOLP!$B2672)*H2672/G2672,0)</f>
        <v>0</v>
      </c>
      <c r="K2672" s="7">
        <f ca="1">IF($F2672,OFFSET(start_40,LOLP!$D2672+(1-$C2672)*24,LOLP!$B2672),0)</f>
        <v>0</v>
      </c>
      <c r="L2672" s="7">
        <f ca="1">IF($F2672,OFFSET(start_50,LOLP!$D2672+(1-$C2672)*24,LOLP!$B2672),0)</f>
        <v>0</v>
      </c>
      <c r="M2672" s="25">
        <f t="shared" ca="1" si="289"/>
        <v>0</v>
      </c>
      <c r="N2672" s="25">
        <f t="shared" ca="1" si="290"/>
        <v>0</v>
      </c>
      <c r="O2672" s="15" t="e">
        <f t="shared" ca="1" si="291"/>
        <v>#DIV/0!</v>
      </c>
      <c r="P2672" s="15" t="e">
        <f t="shared" ca="1" si="292"/>
        <v>#DIV/0!</v>
      </c>
    </row>
    <row r="2673" spans="1:16" x14ac:dyDescent="0.25">
      <c r="A2673" s="1">
        <f t="shared" si="293"/>
        <v>43212</v>
      </c>
      <c r="B2673" s="7">
        <f t="shared" si="288"/>
        <v>4</v>
      </c>
      <c r="C2673" s="4">
        <f>INDEX(Calendar!$E$3:$E$367,MATCH(LOLP!$A2673,Calendar!$B$3:$B$367,0))</f>
        <v>0</v>
      </c>
      <c r="D2673" s="2">
        <f t="shared" si="294"/>
        <v>6</v>
      </c>
      <c r="E2673" s="36">
        <v>18862</v>
      </c>
      <c r="F2673" s="7">
        <f>IFERROR(IF(INDEX('Temperature Data'!$AA$15:$AA$348,MATCH(LOLP!A2673,'Temperature Data'!$B$15:$B$348,0))&gt;IF(B2673=9,$G$2,LOLP!$F$2),1,0),0)</f>
        <v>0</v>
      </c>
      <c r="G2673" s="7">
        <f>SUMIFS(LOLP!$F$4:$F$8763,$C$4:$C$8763,$C2673,$B$4:$B$8763,$B2673,$D$4:$D$8763,$D2673)</f>
        <v>0</v>
      </c>
      <c r="H2673" s="7">
        <f>COUNTIFS(Calendar!$E$3:$E$367,LOLP!C2673,Calendar!$D$3:$D$367,LOLP!B2673)</f>
        <v>9</v>
      </c>
      <c r="I2673" s="7">
        <f ca="1">IF($F2673=1,OFFSET(start_norps,LOLP!$D2673+(1-$C2673)*24,LOLP!$B2673)*H2673/G2673,0)</f>
        <v>0</v>
      </c>
      <c r="J2673" s="7">
        <f ca="1">IF($F2673=1,OFFSET(start_33,LOLP!$D2673+(1-$C2673)*24,LOLP!$B2673)*H2673/G2673,0)</f>
        <v>0</v>
      </c>
      <c r="K2673" s="7">
        <f ca="1">IF($F2673,OFFSET(start_40,LOLP!$D2673+(1-$C2673)*24,LOLP!$B2673),0)</f>
        <v>0</v>
      </c>
      <c r="L2673" s="7">
        <f ca="1">IF($F2673,OFFSET(start_50,LOLP!$D2673+(1-$C2673)*24,LOLP!$B2673),0)</f>
        <v>0</v>
      </c>
      <c r="M2673" s="25">
        <f t="shared" ca="1" si="289"/>
        <v>0</v>
      </c>
      <c r="N2673" s="25">
        <f t="shared" ca="1" si="290"/>
        <v>0</v>
      </c>
      <c r="O2673" s="15" t="e">
        <f t="shared" ca="1" si="291"/>
        <v>#DIV/0!</v>
      </c>
      <c r="P2673" s="15" t="e">
        <f t="shared" ca="1" si="292"/>
        <v>#DIV/0!</v>
      </c>
    </row>
    <row r="2674" spans="1:16" x14ac:dyDescent="0.25">
      <c r="A2674" s="1">
        <f t="shared" si="293"/>
        <v>43212</v>
      </c>
      <c r="B2674" s="7">
        <f t="shared" si="288"/>
        <v>4</v>
      </c>
      <c r="C2674" s="4">
        <f>INDEX(Calendar!$E$3:$E$367,MATCH(LOLP!$A2674,Calendar!$B$3:$B$367,0))</f>
        <v>0</v>
      </c>
      <c r="D2674" s="2">
        <f t="shared" si="294"/>
        <v>7</v>
      </c>
      <c r="E2674" s="36">
        <v>18886</v>
      </c>
      <c r="F2674" s="7">
        <f>IFERROR(IF(INDEX('Temperature Data'!$AA$15:$AA$348,MATCH(LOLP!A2674,'Temperature Data'!$B$15:$B$348,0))&gt;IF(B2674=9,$G$2,LOLP!$F$2),1,0),0)</f>
        <v>0</v>
      </c>
      <c r="G2674" s="7">
        <f>SUMIFS(LOLP!$F$4:$F$8763,$C$4:$C$8763,$C2674,$B$4:$B$8763,$B2674,$D$4:$D$8763,$D2674)</f>
        <v>0</v>
      </c>
      <c r="H2674" s="7">
        <f>COUNTIFS(Calendar!$E$3:$E$367,LOLP!C2674,Calendar!$D$3:$D$367,LOLP!B2674)</f>
        <v>9</v>
      </c>
      <c r="I2674" s="7">
        <f ca="1">IF($F2674=1,OFFSET(start_norps,LOLP!$D2674+(1-$C2674)*24,LOLP!$B2674)*H2674/G2674,0)</f>
        <v>0</v>
      </c>
      <c r="J2674" s="7">
        <f ca="1">IF($F2674=1,OFFSET(start_33,LOLP!$D2674+(1-$C2674)*24,LOLP!$B2674)*H2674/G2674,0)</f>
        <v>0</v>
      </c>
      <c r="K2674" s="7">
        <f ca="1">IF($F2674,OFFSET(start_40,LOLP!$D2674+(1-$C2674)*24,LOLP!$B2674),0)</f>
        <v>0</v>
      </c>
      <c r="L2674" s="7">
        <f ca="1">IF($F2674,OFFSET(start_50,LOLP!$D2674+(1-$C2674)*24,LOLP!$B2674),0)</f>
        <v>0</v>
      </c>
      <c r="M2674" s="25">
        <f t="shared" ca="1" si="289"/>
        <v>0</v>
      </c>
      <c r="N2674" s="25">
        <f t="shared" ca="1" si="290"/>
        <v>0</v>
      </c>
      <c r="O2674" s="15" t="e">
        <f t="shared" ca="1" si="291"/>
        <v>#DIV/0!</v>
      </c>
      <c r="P2674" s="15" t="e">
        <f t="shared" ca="1" si="292"/>
        <v>#DIV/0!</v>
      </c>
    </row>
    <row r="2675" spans="1:16" x14ac:dyDescent="0.25">
      <c r="A2675" s="1">
        <f t="shared" si="293"/>
        <v>43212</v>
      </c>
      <c r="B2675" s="7">
        <f t="shared" si="288"/>
        <v>4</v>
      </c>
      <c r="C2675" s="4">
        <f>INDEX(Calendar!$E$3:$E$367,MATCH(LOLP!$A2675,Calendar!$B$3:$B$367,0))</f>
        <v>0</v>
      </c>
      <c r="D2675" s="2">
        <f t="shared" si="294"/>
        <v>8</v>
      </c>
      <c r="E2675" s="36">
        <v>18942</v>
      </c>
      <c r="F2675" s="7">
        <f>IFERROR(IF(INDEX('Temperature Data'!$AA$15:$AA$348,MATCH(LOLP!A2675,'Temperature Data'!$B$15:$B$348,0))&gt;IF(B2675=9,$G$2,LOLP!$F$2),1,0),0)</f>
        <v>0</v>
      </c>
      <c r="G2675" s="7">
        <f>SUMIFS(LOLP!$F$4:$F$8763,$C$4:$C$8763,$C2675,$B$4:$B$8763,$B2675,$D$4:$D$8763,$D2675)</f>
        <v>0</v>
      </c>
      <c r="H2675" s="7">
        <f>COUNTIFS(Calendar!$E$3:$E$367,LOLP!C2675,Calendar!$D$3:$D$367,LOLP!B2675)</f>
        <v>9</v>
      </c>
      <c r="I2675" s="7">
        <f ca="1">IF($F2675=1,OFFSET(start_norps,LOLP!$D2675+(1-$C2675)*24,LOLP!$B2675)*H2675/G2675,0)</f>
        <v>0</v>
      </c>
      <c r="J2675" s="7">
        <f ca="1">IF($F2675=1,OFFSET(start_33,LOLP!$D2675+(1-$C2675)*24,LOLP!$B2675)*H2675/G2675,0)</f>
        <v>0</v>
      </c>
      <c r="K2675" s="7">
        <f ca="1">IF($F2675,OFFSET(start_40,LOLP!$D2675+(1-$C2675)*24,LOLP!$B2675),0)</f>
        <v>0</v>
      </c>
      <c r="L2675" s="7">
        <f ca="1">IF($F2675,OFFSET(start_50,LOLP!$D2675+(1-$C2675)*24,LOLP!$B2675),0)</f>
        <v>0</v>
      </c>
      <c r="M2675" s="25">
        <f t="shared" ca="1" si="289"/>
        <v>0</v>
      </c>
      <c r="N2675" s="25">
        <f t="shared" ca="1" si="290"/>
        <v>0</v>
      </c>
      <c r="O2675" s="15" t="e">
        <f t="shared" ca="1" si="291"/>
        <v>#DIV/0!</v>
      </c>
      <c r="P2675" s="15" t="e">
        <f t="shared" ca="1" si="292"/>
        <v>#DIV/0!</v>
      </c>
    </row>
    <row r="2676" spans="1:16" x14ac:dyDescent="0.25">
      <c r="A2676" s="1">
        <f t="shared" si="293"/>
        <v>43212</v>
      </c>
      <c r="B2676" s="7">
        <f t="shared" si="288"/>
        <v>4</v>
      </c>
      <c r="C2676" s="4">
        <f>INDEX(Calendar!$E$3:$E$367,MATCH(LOLP!$A2676,Calendar!$B$3:$B$367,0))</f>
        <v>0</v>
      </c>
      <c r="D2676" s="2">
        <f t="shared" si="294"/>
        <v>9</v>
      </c>
      <c r="E2676" s="36">
        <v>19097</v>
      </c>
      <c r="F2676" s="7">
        <f>IFERROR(IF(INDEX('Temperature Data'!$AA$15:$AA$348,MATCH(LOLP!A2676,'Temperature Data'!$B$15:$B$348,0))&gt;IF(B2676=9,$G$2,LOLP!$F$2),1,0),0)</f>
        <v>0</v>
      </c>
      <c r="G2676" s="7">
        <f>SUMIFS(LOLP!$F$4:$F$8763,$C$4:$C$8763,$C2676,$B$4:$B$8763,$B2676,$D$4:$D$8763,$D2676)</f>
        <v>0</v>
      </c>
      <c r="H2676" s="7">
        <f>COUNTIFS(Calendar!$E$3:$E$367,LOLP!C2676,Calendar!$D$3:$D$367,LOLP!B2676)</f>
        <v>9</v>
      </c>
      <c r="I2676" s="7">
        <f ca="1">IF($F2676=1,OFFSET(start_norps,LOLP!$D2676+(1-$C2676)*24,LOLP!$B2676)*H2676/G2676,0)</f>
        <v>0</v>
      </c>
      <c r="J2676" s="7">
        <f ca="1">IF($F2676=1,OFFSET(start_33,LOLP!$D2676+(1-$C2676)*24,LOLP!$B2676)*H2676/G2676,0)</f>
        <v>0</v>
      </c>
      <c r="K2676" s="7">
        <f ca="1">IF($F2676,OFFSET(start_40,LOLP!$D2676+(1-$C2676)*24,LOLP!$B2676),0)</f>
        <v>0</v>
      </c>
      <c r="L2676" s="7">
        <f ca="1">IF($F2676,OFFSET(start_50,LOLP!$D2676+(1-$C2676)*24,LOLP!$B2676),0)</f>
        <v>0</v>
      </c>
      <c r="M2676" s="25">
        <f t="shared" ca="1" si="289"/>
        <v>0</v>
      </c>
      <c r="N2676" s="25">
        <f t="shared" ca="1" si="290"/>
        <v>0</v>
      </c>
      <c r="O2676" s="15" t="e">
        <f t="shared" ca="1" si="291"/>
        <v>#DIV/0!</v>
      </c>
      <c r="P2676" s="15" t="e">
        <f t="shared" ca="1" si="292"/>
        <v>#DIV/0!</v>
      </c>
    </row>
    <row r="2677" spans="1:16" x14ac:dyDescent="0.25">
      <c r="A2677" s="1">
        <f t="shared" si="293"/>
        <v>43212</v>
      </c>
      <c r="B2677" s="7">
        <f t="shared" si="288"/>
        <v>4</v>
      </c>
      <c r="C2677" s="4">
        <f>INDEX(Calendar!$E$3:$E$367,MATCH(LOLP!$A2677,Calendar!$B$3:$B$367,0))</f>
        <v>0</v>
      </c>
      <c r="D2677" s="2">
        <f t="shared" si="294"/>
        <v>10</v>
      </c>
      <c r="E2677" s="36">
        <v>19150</v>
      </c>
      <c r="F2677" s="7">
        <f>IFERROR(IF(INDEX('Temperature Data'!$AA$15:$AA$348,MATCH(LOLP!A2677,'Temperature Data'!$B$15:$B$348,0))&gt;IF(B2677=9,$G$2,LOLP!$F$2),1,0),0)</f>
        <v>0</v>
      </c>
      <c r="G2677" s="7">
        <f>SUMIFS(LOLP!$F$4:$F$8763,$C$4:$C$8763,$C2677,$B$4:$B$8763,$B2677,$D$4:$D$8763,$D2677)</f>
        <v>0</v>
      </c>
      <c r="H2677" s="7">
        <f>COUNTIFS(Calendar!$E$3:$E$367,LOLP!C2677,Calendar!$D$3:$D$367,LOLP!B2677)</f>
        <v>9</v>
      </c>
      <c r="I2677" s="7">
        <f ca="1">IF($F2677=1,OFFSET(start_norps,LOLP!$D2677+(1-$C2677)*24,LOLP!$B2677)*H2677/G2677,0)</f>
        <v>0</v>
      </c>
      <c r="J2677" s="7">
        <f ca="1">IF($F2677=1,OFFSET(start_33,LOLP!$D2677+(1-$C2677)*24,LOLP!$B2677)*H2677/G2677,0)</f>
        <v>0</v>
      </c>
      <c r="K2677" s="7">
        <f ca="1">IF($F2677,OFFSET(start_40,LOLP!$D2677+(1-$C2677)*24,LOLP!$B2677),0)</f>
        <v>0</v>
      </c>
      <c r="L2677" s="7">
        <f ca="1">IF($F2677,OFFSET(start_50,LOLP!$D2677+(1-$C2677)*24,LOLP!$B2677),0)</f>
        <v>0</v>
      </c>
      <c r="M2677" s="25">
        <f t="shared" ca="1" si="289"/>
        <v>0</v>
      </c>
      <c r="N2677" s="25">
        <f t="shared" ca="1" si="290"/>
        <v>0</v>
      </c>
      <c r="O2677" s="15" t="e">
        <f t="shared" ca="1" si="291"/>
        <v>#DIV/0!</v>
      </c>
      <c r="P2677" s="15" t="e">
        <f t="shared" ca="1" si="292"/>
        <v>#DIV/0!</v>
      </c>
    </row>
    <row r="2678" spans="1:16" x14ac:dyDescent="0.25">
      <c r="A2678" s="1">
        <f t="shared" si="293"/>
        <v>43212</v>
      </c>
      <c r="B2678" s="7">
        <f t="shared" si="288"/>
        <v>4</v>
      </c>
      <c r="C2678" s="4">
        <f>INDEX(Calendar!$E$3:$E$367,MATCH(LOLP!$A2678,Calendar!$B$3:$B$367,0))</f>
        <v>0</v>
      </c>
      <c r="D2678" s="2">
        <f t="shared" si="294"/>
        <v>11</v>
      </c>
      <c r="E2678" s="36">
        <v>19294</v>
      </c>
      <c r="F2678" s="7">
        <f>IFERROR(IF(INDEX('Temperature Data'!$AA$15:$AA$348,MATCH(LOLP!A2678,'Temperature Data'!$B$15:$B$348,0))&gt;IF(B2678=9,$G$2,LOLP!$F$2),1,0),0)</f>
        <v>0</v>
      </c>
      <c r="G2678" s="7">
        <f>SUMIFS(LOLP!$F$4:$F$8763,$C$4:$C$8763,$C2678,$B$4:$B$8763,$B2678,$D$4:$D$8763,$D2678)</f>
        <v>0</v>
      </c>
      <c r="H2678" s="7">
        <f>COUNTIFS(Calendar!$E$3:$E$367,LOLP!C2678,Calendar!$D$3:$D$367,LOLP!B2678)</f>
        <v>9</v>
      </c>
      <c r="I2678" s="7">
        <f ca="1">IF($F2678=1,OFFSET(start_norps,LOLP!$D2678+(1-$C2678)*24,LOLP!$B2678)*H2678/G2678,0)</f>
        <v>0</v>
      </c>
      <c r="J2678" s="7">
        <f ca="1">IF($F2678=1,OFFSET(start_33,LOLP!$D2678+(1-$C2678)*24,LOLP!$B2678)*H2678/G2678,0)</f>
        <v>0</v>
      </c>
      <c r="K2678" s="7">
        <f ca="1">IF($F2678,OFFSET(start_40,LOLP!$D2678+(1-$C2678)*24,LOLP!$B2678),0)</f>
        <v>0</v>
      </c>
      <c r="L2678" s="7">
        <f ca="1">IF($F2678,OFFSET(start_50,LOLP!$D2678+(1-$C2678)*24,LOLP!$B2678),0)</f>
        <v>0</v>
      </c>
      <c r="M2678" s="25">
        <f t="shared" ca="1" si="289"/>
        <v>0</v>
      </c>
      <c r="N2678" s="25">
        <f t="shared" ca="1" si="290"/>
        <v>0</v>
      </c>
      <c r="O2678" s="15" t="e">
        <f t="shared" ca="1" si="291"/>
        <v>#DIV/0!</v>
      </c>
      <c r="P2678" s="15" t="e">
        <f t="shared" ca="1" si="292"/>
        <v>#DIV/0!</v>
      </c>
    </row>
    <row r="2679" spans="1:16" x14ac:dyDescent="0.25">
      <c r="A2679" s="1">
        <f t="shared" si="293"/>
        <v>43212</v>
      </c>
      <c r="B2679" s="7">
        <f t="shared" si="288"/>
        <v>4</v>
      </c>
      <c r="C2679" s="4">
        <f>INDEX(Calendar!$E$3:$E$367,MATCH(LOLP!$A2679,Calendar!$B$3:$B$367,0))</f>
        <v>0</v>
      </c>
      <c r="D2679" s="2">
        <f t="shared" si="294"/>
        <v>12</v>
      </c>
      <c r="E2679" s="36">
        <v>19563</v>
      </c>
      <c r="F2679" s="7">
        <f>IFERROR(IF(INDEX('Temperature Data'!$AA$15:$AA$348,MATCH(LOLP!A2679,'Temperature Data'!$B$15:$B$348,0))&gt;IF(B2679=9,$G$2,LOLP!$F$2),1,0),0)</f>
        <v>0</v>
      </c>
      <c r="G2679" s="7">
        <f>SUMIFS(LOLP!$F$4:$F$8763,$C$4:$C$8763,$C2679,$B$4:$B$8763,$B2679,$D$4:$D$8763,$D2679)</f>
        <v>0</v>
      </c>
      <c r="H2679" s="7">
        <f>COUNTIFS(Calendar!$E$3:$E$367,LOLP!C2679,Calendar!$D$3:$D$367,LOLP!B2679)</f>
        <v>9</v>
      </c>
      <c r="I2679" s="7">
        <f ca="1">IF($F2679=1,OFFSET(start_norps,LOLP!$D2679+(1-$C2679)*24,LOLP!$B2679)*H2679/G2679,0)</f>
        <v>0</v>
      </c>
      <c r="J2679" s="7">
        <f ca="1">IF($F2679=1,OFFSET(start_33,LOLP!$D2679+(1-$C2679)*24,LOLP!$B2679)*H2679/G2679,0)</f>
        <v>0</v>
      </c>
      <c r="K2679" s="7">
        <f ca="1">IF($F2679,OFFSET(start_40,LOLP!$D2679+(1-$C2679)*24,LOLP!$B2679),0)</f>
        <v>0</v>
      </c>
      <c r="L2679" s="7">
        <f ca="1">IF($F2679,OFFSET(start_50,LOLP!$D2679+(1-$C2679)*24,LOLP!$B2679),0)</f>
        <v>0</v>
      </c>
      <c r="M2679" s="25">
        <f t="shared" ca="1" si="289"/>
        <v>0</v>
      </c>
      <c r="N2679" s="25">
        <f t="shared" ca="1" si="290"/>
        <v>0</v>
      </c>
      <c r="O2679" s="15" t="e">
        <f t="shared" ca="1" si="291"/>
        <v>#DIV/0!</v>
      </c>
      <c r="P2679" s="15" t="e">
        <f t="shared" ca="1" si="292"/>
        <v>#DIV/0!</v>
      </c>
    </row>
    <row r="2680" spans="1:16" x14ac:dyDescent="0.25">
      <c r="A2680" s="1">
        <f t="shared" si="293"/>
        <v>43212</v>
      </c>
      <c r="B2680" s="7">
        <f t="shared" si="288"/>
        <v>4</v>
      </c>
      <c r="C2680" s="4">
        <f>INDEX(Calendar!$E$3:$E$367,MATCH(LOLP!$A2680,Calendar!$B$3:$B$367,0))</f>
        <v>0</v>
      </c>
      <c r="D2680" s="2">
        <f t="shared" si="294"/>
        <v>13</v>
      </c>
      <c r="E2680" s="36">
        <v>19990</v>
      </c>
      <c r="F2680" s="7">
        <f>IFERROR(IF(INDEX('Temperature Data'!$AA$15:$AA$348,MATCH(LOLP!A2680,'Temperature Data'!$B$15:$B$348,0))&gt;IF(B2680=9,$G$2,LOLP!$F$2),1,0),0)</f>
        <v>0</v>
      </c>
      <c r="G2680" s="7">
        <f>SUMIFS(LOLP!$F$4:$F$8763,$C$4:$C$8763,$C2680,$B$4:$B$8763,$B2680,$D$4:$D$8763,$D2680)</f>
        <v>0</v>
      </c>
      <c r="H2680" s="7">
        <f>COUNTIFS(Calendar!$E$3:$E$367,LOLP!C2680,Calendar!$D$3:$D$367,LOLP!B2680)</f>
        <v>9</v>
      </c>
      <c r="I2680" s="7">
        <f ca="1">IF($F2680=1,OFFSET(start_norps,LOLP!$D2680+(1-$C2680)*24,LOLP!$B2680)*H2680/G2680,0)</f>
        <v>0</v>
      </c>
      <c r="J2680" s="7">
        <f ca="1">IF($F2680=1,OFFSET(start_33,LOLP!$D2680+(1-$C2680)*24,LOLP!$B2680)*H2680/G2680,0)</f>
        <v>0</v>
      </c>
      <c r="K2680" s="7">
        <f ca="1">IF($F2680,OFFSET(start_40,LOLP!$D2680+(1-$C2680)*24,LOLP!$B2680),0)</f>
        <v>0</v>
      </c>
      <c r="L2680" s="7">
        <f ca="1">IF($F2680,OFFSET(start_50,LOLP!$D2680+(1-$C2680)*24,LOLP!$B2680),0)</f>
        <v>0</v>
      </c>
      <c r="M2680" s="25">
        <f t="shared" ca="1" si="289"/>
        <v>0</v>
      </c>
      <c r="N2680" s="25">
        <f t="shared" ca="1" si="290"/>
        <v>0</v>
      </c>
      <c r="O2680" s="15" t="e">
        <f t="shared" ca="1" si="291"/>
        <v>#DIV/0!</v>
      </c>
      <c r="P2680" s="15" t="e">
        <f t="shared" ca="1" si="292"/>
        <v>#DIV/0!</v>
      </c>
    </row>
    <row r="2681" spans="1:16" x14ac:dyDescent="0.25">
      <c r="A2681" s="1">
        <f t="shared" si="293"/>
        <v>43212</v>
      </c>
      <c r="B2681" s="7">
        <f t="shared" si="288"/>
        <v>4</v>
      </c>
      <c r="C2681" s="4">
        <f>INDEX(Calendar!$E$3:$E$367,MATCH(LOLP!$A2681,Calendar!$B$3:$B$367,0))</f>
        <v>0</v>
      </c>
      <c r="D2681" s="2">
        <f t="shared" si="294"/>
        <v>14</v>
      </c>
      <c r="E2681" s="36">
        <v>20559</v>
      </c>
      <c r="F2681" s="7">
        <f>IFERROR(IF(INDEX('Temperature Data'!$AA$15:$AA$348,MATCH(LOLP!A2681,'Temperature Data'!$B$15:$B$348,0))&gt;IF(B2681=9,$G$2,LOLP!$F$2),1,0),0)</f>
        <v>0</v>
      </c>
      <c r="G2681" s="7">
        <f>SUMIFS(LOLP!$F$4:$F$8763,$C$4:$C$8763,$C2681,$B$4:$B$8763,$B2681,$D$4:$D$8763,$D2681)</f>
        <v>0</v>
      </c>
      <c r="H2681" s="7">
        <f>COUNTIFS(Calendar!$E$3:$E$367,LOLP!C2681,Calendar!$D$3:$D$367,LOLP!B2681)</f>
        <v>9</v>
      </c>
      <c r="I2681" s="7">
        <f ca="1">IF($F2681=1,OFFSET(start_norps,LOLP!$D2681+(1-$C2681)*24,LOLP!$B2681)*H2681/G2681,0)</f>
        <v>0</v>
      </c>
      <c r="J2681" s="7">
        <f ca="1">IF($F2681=1,OFFSET(start_33,LOLP!$D2681+(1-$C2681)*24,LOLP!$B2681)*H2681/G2681,0)</f>
        <v>0</v>
      </c>
      <c r="K2681" s="7">
        <f ca="1">IF($F2681,OFFSET(start_40,LOLP!$D2681+(1-$C2681)*24,LOLP!$B2681),0)</f>
        <v>0</v>
      </c>
      <c r="L2681" s="7">
        <f ca="1">IF($F2681,OFFSET(start_50,LOLP!$D2681+(1-$C2681)*24,LOLP!$B2681),0)</f>
        <v>0</v>
      </c>
      <c r="M2681" s="25">
        <f t="shared" ca="1" si="289"/>
        <v>0</v>
      </c>
      <c r="N2681" s="25">
        <f t="shared" ca="1" si="290"/>
        <v>0</v>
      </c>
      <c r="O2681" s="15" t="e">
        <f t="shared" ca="1" si="291"/>
        <v>#DIV/0!</v>
      </c>
      <c r="P2681" s="15" t="e">
        <f t="shared" ca="1" si="292"/>
        <v>#DIV/0!</v>
      </c>
    </row>
    <row r="2682" spans="1:16" x14ac:dyDescent="0.25">
      <c r="A2682" s="1">
        <f t="shared" si="293"/>
        <v>43212</v>
      </c>
      <c r="B2682" s="7">
        <f t="shared" si="288"/>
        <v>4</v>
      </c>
      <c r="C2682" s="4">
        <f>INDEX(Calendar!$E$3:$E$367,MATCH(LOLP!$A2682,Calendar!$B$3:$B$367,0))</f>
        <v>0</v>
      </c>
      <c r="D2682" s="2">
        <f t="shared" si="294"/>
        <v>15</v>
      </c>
      <c r="E2682" s="36">
        <v>21173</v>
      </c>
      <c r="F2682" s="7">
        <f>IFERROR(IF(INDEX('Temperature Data'!$AA$15:$AA$348,MATCH(LOLP!A2682,'Temperature Data'!$B$15:$B$348,0))&gt;IF(B2682=9,$G$2,LOLP!$F$2),1,0),0)</f>
        <v>0</v>
      </c>
      <c r="G2682" s="7">
        <f>SUMIFS(LOLP!$F$4:$F$8763,$C$4:$C$8763,$C2682,$B$4:$B$8763,$B2682,$D$4:$D$8763,$D2682)</f>
        <v>0</v>
      </c>
      <c r="H2682" s="7">
        <f>COUNTIFS(Calendar!$E$3:$E$367,LOLP!C2682,Calendar!$D$3:$D$367,LOLP!B2682)</f>
        <v>9</v>
      </c>
      <c r="I2682" s="7">
        <f ca="1">IF($F2682=1,OFFSET(start_norps,LOLP!$D2682+(1-$C2682)*24,LOLP!$B2682)*H2682/G2682,0)</f>
        <v>0</v>
      </c>
      <c r="J2682" s="7">
        <f ca="1">IF($F2682=1,OFFSET(start_33,LOLP!$D2682+(1-$C2682)*24,LOLP!$B2682)*H2682/G2682,0)</f>
        <v>0</v>
      </c>
      <c r="K2682" s="7">
        <f ca="1">IF($F2682,OFFSET(start_40,LOLP!$D2682+(1-$C2682)*24,LOLP!$B2682),0)</f>
        <v>0</v>
      </c>
      <c r="L2682" s="7">
        <f ca="1">IF($F2682,OFFSET(start_50,LOLP!$D2682+(1-$C2682)*24,LOLP!$B2682),0)</f>
        <v>0</v>
      </c>
      <c r="M2682" s="25">
        <f t="shared" ca="1" si="289"/>
        <v>0</v>
      </c>
      <c r="N2682" s="25">
        <f t="shared" ca="1" si="290"/>
        <v>0</v>
      </c>
      <c r="O2682" s="15" t="e">
        <f t="shared" ca="1" si="291"/>
        <v>#DIV/0!</v>
      </c>
      <c r="P2682" s="15" t="e">
        <f t="shared" ca="1" si="292"/>
        <v>#DIV/0!</v>
      </c>
    </row>
    <row r="2683" spans="1:16" x14ac:dyDescent="0.25">
      <c r="A2683" s="1">
        <f t="shared" si="293"/>
        <v>43212</v>
      </c>
      <c r="B2683" s="7">
        <f t="shared" si="288"/>
        <v>4</v>
      </c>
      <c r="C2683" s="4">
        <f>INDEX(Calendar!$E$3:$E$367,MATCH(LOLP!$A2683,Calendar!$B$3:$B$367,0))</f>
        <v>0</v>
      </c>
      <c r="D2683" s="2">
        <f t="shared" si="294"/>
        <v>16</v>
      </c>
      <c r="E2683" s="36">
        <v>22245</v>
      </c>
      <c r="F2683" s="7">
        <f>IFERROR(IF(INDEX('Temperature Data'!$AA$15:$AA$348,MATCH(LOLP!A2683,'Temperature Data'!$B$15:$B$348,0))&gt;IF(B2683=9,$G$2,LOLP!$F$2),1,0),0)</f>
        <v>0</v>
      </c>
      <c r="G2683" s="7">
        <f>SUMIFS(LOLP!$F$4:$F$8763,$C$4:$C$8763,$C2683,$B$4:$B$8763,$B2683,$D$4:$D$8763,$D2683)</f>
        <v>0</v>
      </c>
      <c r="H2683" s="7">
        <f>COUNTIFS(Calendar!$E$3:$E$367,LOLP!C2683,Calendar!$D$3:$D$367,LOLP!B2683)</f>
        <v>9</v>
      </c>
      <c r="I2683" s="7">
        <f ca="1">IF($F2683=1,OFFSET(start_norps,LOLP!$D2683+(1-$C2683)*24,LOLP!$B2683)*H2683/G2683,0)</f>
        <v>0</v>
      </c>
      <c r="J2683" s="7">
        <f ca="1">IF($F2683=1,OFFSET(start_33,LOLP!$D2683+(1-$C2683)*24,LOLP!$B2683)*H2683/G2683,0)</f>
        <v>0</v>
      </c>
      <c r="K2683" s="7">
        <f ca="1">IF($F2683,OFFSET(start_40,LOLP!$D2683+(1-$C2683)*24,LOLP!$B2683),0)</f>
        <v>0</v>
      </c>
      <c r="L2683" s="7">
        <f ca="1">IF($F2683,OFFSET(start_50,LOLP!$D2683+(1-$C2683)*24,LOLP!$B2683),0)</f>
        <v>0</v>
      </c>
      <c r="M2683" s="25">
        <f t="shared" ca="1" si="289"/>
        <v>0</v>
      </c>
      <c r="N2683" s="25">
        <f t="shared" ca="1" si="290"/>
        <v>0</v>
      </c>
      <c r="O2683" s="15" t="e">
        <f t="shared" ca="1" si="291"/>
        <v>#DIV/0!</v>
      </c>
      <c r="P2683" s="15" t="e">
        <f t="shared" ca="1" si="292"/>
        <v>#DIV/0!</v>
      </c>
    </row>
    <row r="2684" spans="1:16" x14ac:dyDescent="0.25">
      <c r="A2684" s="1">
        <f t="shared" si="293"/>
        <v>43212</v>
      </c>
      <c r="B2684" s="7">
        <f t="shared" si="288"/>
        <v>4</v>
      </c>
      <c r="C2684" s="4">
        <f>INDEX(Calendar!$E$3:$E$367,MATCH(LOLP!$A2684,Calendar!$B$3:$B$367,0))</f>
        <v>0</v>
      </c>
      <c r="D2684" s="2">
        <f t="shared" si="294"/>
        <v>17</v>
      </c>
      <c r="E2684" s="36">
        <v>23548</v>
      </c>
      <c r="F2684" s="7">
        <f>IFERROR(IF(INDEX('Temperature Data'!$AA$15:$AA$348,MATCH(LOLP!A2684,'Temperature Data'!$B$15:$B$348,0))&gt;IF(B2684=9,$G$2,LOLP!$F$2),1,0),0)</f>
        <v>0</v>
      </c>
      <c r="G2684" s="7">
        <f>SUMIFS(LOLP!$F$4:$F$8763,$C$4:$C$8763,$C2684,$B$4:$B$8763,$B2684,$D$4:$D$8763,$D2684)</f>
        <v>0</v>
      </c>
      <c r="H2684" s="7">
        <f>COUNTIFS(Calendar!$E$3:$E$367,LOLP!C2684,Calendar!$D$3:$D$367,LOLP!B2684)</f>
        <v>9</v>
      </c>
      <c r="I2684" s="7">
        <f ca="1">IF($F2684=1,OFFSET(start_norps,LOLP!$D2684+(1-$C2684)*24,LOLP!$B2684)*H2684/G2684,0)</f>
        <v>0</v>
      </c>
      <c r="J2684" s="7">
        <f ca="1">IF($F2684=1,OFFSET(start_33,LOLP!$D2684+(1-$C2684)*24,LOLP!$B2684)*H2684/G2684,0)</f>
        <v>0</v>
      </c>
      <c r="K2684" s="7">
        <f ca="1">IF($F2684,OFFSET(start_40,LOLP!$D2684+(1-$C2684)*24,LOLP!$B2684),0)</f>
        <v>0</v>
      </c>
      <c r="L2684" s="7">
        <f ca="1">IF($F2684,OFFSET(start_50,LOLP!$D2684+(1-$C2684)*24,LOLP!$B2684),0)</f>
        <v>0</v>
      </c>
      <c r="M2684" s="25">
        <f t="shared" ca="1" si="289"/>
        <v>0</v>
      </c>
      <c r="N2684" s="25">
        <f t="shared" ca="1" si="290"/>
        <v>0</v>
      </c>
      <c r="O2684" s="15" t="e">
        <f t="shared" ca="1" si="291"/>
        <v>#DIV/0!</v>
      </c>
      <c r="P2684" s="15" t="e">
        <f t="shared" ca="1" si="292"/>
        <v>#DIV/0!</v>
      </c>
    </row>
    <row r="2685" spans="1:16" x14ac:dyDescent="0.25">
      <c r="A2685" s="1">
        <f t="shared" si="293"/>
        <v>43212</v>
      </c>
      <c r="B2685" s="7">
        <f t="shared" si="288"/>
        <v>4</v>
      </c>
      <c r="C2685" s="4">
        <f>INDEX(Calendar!$E$3:$E$367,MATCH(LOLP!$A2685,Calendar!$B$3:$B$367,0))</f>
        <v>0</v>
      </c>
      <c r="D2685" s="2">
        <f t="shared" si="294"/>
        <v>18</v>
      </c>
      <c r="E2685" s="36">
        <v>24898</v>
      </c>
      <c r="F2685" s="7">
        <f>IFERROR(IF(INDEX('Temperature Data'!$AA$15:$AA$348,MATCH(LOLP!A2685,'Temperature Data'!$B$15:$B$348,0))&gt;IF(B2685=9,$G$2,LOLP!$F$2),1,0),0)</f>
        <v>0</v>
      </c>
      <c r="G2685" s="7">
        <f>SUMIFS(LOLP!$F$4:$F$8763,$C$4:$C$8763,$C2685,$B$4:$B$8763,$B2685,$D$4:$D$8763,$D2685)</f>
        <v>0</v>
      </c>
      <c r="H2685" s="7">
        <f>COUNTIFS(Calendar!$E$3:$E$367,LOLP!C2685,Calendar!$D$3:$D$367,LOLP!B2685)</f>
        <v>9</v>
      </c>
      <c r="I2685" s="7">
        <f ca="1">IF($F2685=1,OFFSET(start_norps,LOLP!$D2685+(1-$C2685)*24,LOLP!$B2685)*H2685/G2685,0)</f>
        <v>0</v>
      </c>
      <c r="J2685" s="7">
        <f ca="1">IF($F2685=1,OFFSET(start_33,LOLP!$D2685+(1-$C2685)*24,LOLP!$B2685)*H2685/G2685,0)</f>
        <v>0</v>
      </c>
      <c r="K2685" s="7">
        <f ca="1">IF($F2685,OFFSET(start_40,LOLP!$D2685+(1-$C2685)*24,LOLP!$B2685),0)</f>
        <v>0</v>
      </c>
      <c r="L2685" s="7">
        <f ca="1">IF($F2685,OFFSET(start_50,LOLP!$D2685+(1-$C2685)*24,LOLP!$B2685),0)</f>
        <v>0</v>
      </c>
      <c r="M2685" s="25">
        <f t="shared" ca="1" si="289"/>
        <v>0</v>
      </c>
      <c r="N2685" s="25">
        <f t="shared" ca="1" si="290"/>
        <v>0</v>
      </c>
      <c r="O2685" s="15" t="e">
        <f t="shared" ca="1" si="291"/>
        <v>#DIV/0!</v>
      </c>
      <c r="P2685" s="15" t="e">
        <f t="shared" ca="1" si="292"/>
        <v>#DIV/0!</v>
      </c>
    </row>
    <row r="2686" spans="1:16" x14ac:dyDescent="0.25">
      <c r="A2686" s="1">
        <f t="shared" si="293"/>
        <v>43212</v>
      </c>
      <c r="B2686" s="7">
        <f t="shared" si="288"/>
        <v>4</v>
      </c>
      <c r="C2686" s="4">
        <f>INDEX(Calendar!$E$3:$E$367,MATCH(LOLP!$A2686,Calendar!$B$3:$B$367,0))</f>
        <v>0</v>
      </c>
      <c r="D2686" s="2">
        <f t="shared" si="294"/>
        <v>19</v>
      </c>
      <c r="E2686" s="36">
        <v>26061</v>
      </c>
      <c r="F2686" s="7">
        <f>IFERROR(IF(INDEX('Temperature Data'!$AA$15:$AA$348,MATCH(LOLP!A2686,'Temperature Data'!$B$15:$B$348,0))&gt;IF(B2686=9,$G$2,LOLP!$F$2),1,0),0)</f>
        <v>0</v>
      </c>
      <c r="G2686" s="7">
        <f>SUMIFS(LOLP!$F$4:$F$8763,$C$4:$C$8763,$C2686,$B$4:$B$8763,$B2686,$D$4:$D$8763,$D2686)</f>
        <v>0</v>
      </c>
      <c r="H2686" s="7">
        <f>COUNTIFS(Calendar!$E$3:$E$367,LOLP!C2686,Calendar!$D$3:$D$367,LOLP!B2686)</f>
        <v>9</v>
      </c>
      <c r="I2686" s="7">
        <f ca="1">IF($F2686=1,OFFSET(start_norps,LOLP!$D2686+(1-$C2686)*24,LOLP!$B2686)*H2686/G2686,0)</f>
        <v>0</v>
      </c>
      <c r="J2686" s="7">
        <f ca="1">IF($F2686=1,OFFSET(start_33,LOLP!$D2686+(1-$C2686)*24,LOLP!$B2686)*H2686/G2686,0)</f>
        <v>0</v>
      </c>
      <c r="K2686" s="7">
        <f ca="1">IF($F2686,OFFSET(start_40,LOLP!$D2686+(1-$C2686)*24,LOLP!$B2686),0)</f>
        <v>0</v>
      </c>
      <c r="L2686" s="7">
        <f ca="1">IF($F2686,OFFSET(start_50,LOLP!$D2686+(1-$C2686)*24,LOLP!$B2686),0)</f>
        <v>0</v>
      </c>
      <c r="M2686" s="25">
        <f t="shared" ca="1" si="289"/>
        <v>0</v>
      </c>
      <c r="N2686" s="25">
        <f t="shared" ca="1" si="290"/>
        <v>0</v>
      </c>
      <c r="O2686" s="15" t="e">
        <f t="shared" ca="1" si="291"/>
        <v>#DIV/0!</v>
      </c>
      <c r="P2686" s="15" t="e">
        <f t="shared" ca="1" si="292"/>
        <v>#DIV/0!</v>
      </c>
    </row>
    <row r="2687" spans="1:16" x14ac:dyDescent="0.25">
      <c r="A2687" s="1">
        <f t="shared" si="293"/>
        <v>43212</v>
      </c>
      <c r="B2687" s="7">
        <f t="shared" si="288"/>
        <v>4</v>
      </c>
      <c r="C2687" s="4">
        <f>INDEX(Calendar!$E$3:$E$367,MATCH(LOLP!$A2687,Calendar!$B$3:$B$367,0))</f>
        <v>0</v>
      </c>
      <c r="D2687" s="2">
        <f t="shared" si="294"/>
        <v>20</v>
      </c>
      <c r="E2687" s="36">
        <v>26845</v>
      </c>
      <c r="F2687" s="7">
        <f>IFERROR(IF(INDEX('Temperature Data'!$AA$15:$AA$348,MATCH(LOLP!A2687,'Temperature Data'!$B$15:$B$348,0))&gt;IF(B2687=9,$G$2,LOLP!$F$2),1,0),0)</f>
        <v>0</v>
      </c>
      <c r="G2687" s="7">
        <f>SUMIFS(LOLP!$F$4:$F$8763,$C$4:$C$8763,$C2687,$B$4:$B$8763,$B2687,$D$4:$D$8763,$D2687)</f>
        <v>0</v>
      </c>
      <c r="H2687" s="7">
        <f>COUNTIFS(Calendar!$E$3:$E$367,LOLP!C2687,Calendar!$D$3:$D$367,LOLP!B2687)</f>
        <v>9</v>
      </c>
      <c r="I2687" s="7">
        <f ca="1">IF($F2687=1,OFFSET(start_norps,LOLP!$D2687+(1-$C2687)*24,LOLP!$B2687)*H2687/G2687,0)</f>
        <v>0</v>
      </c>
      <c r="J2687" s="7">
        <f ca="1">IF($F2687=1,OFFSET(start_33,LOLP!$D2687+(1-$C2687)*24,LOLP!$B2687)*H2687/G2687,0)</f>
        <v>0</v>
      </c>
      <c r="K2687" s="7">
        <f ca="1">IF($F2687,OFFSET(start_40,LOLP!$D2687+(1-$C2687)*24,LOLP!$B2687),0)</f>
        <v>0</v>
      </c>
      <c r="L2687" s="7">
        <f ca="1">IF($F2687,OFFSET(start_50,LOLP!$D2687+(1-$C2687)*24,LOLP!$B2687),0)</f>
        <v>0</v>
      </c>
      <c r="M2687" s="25">
        <f t="shared" ca="1" si="289"/>
        <v>0</v>
      </c>
      <c r="N2687" s="25">
        <f t="shared" ca="1" si="290"/>
        <v>0</v>
      </c>
      <c r="O2687" s="15" t="e">
        <f t="shared" ca="1" si="291"/>
        <v>#DIV/0!</v>
      </c>
      <c r="P2687" s="15" t="e">
        <f t="shared" ca="1" si="292"/>
        <v>#DIV/0!</v>
      </c>
    </row>
    <row r="2688" spans="1:16" x14ac:dyDescent="0.25">
      <c r="A2688" s="1">
        <f t="shared" si="293"/>
        <v>43212</v>
      </c>
      <c r="B2688" s="7">
        <f t="shared" si="288"/>
        <v>4</v>
      </c>
      <c r="C2688" s="4">
        <f>INDEX(Calendar!$E$3:$E$367,MATCH(LOLP!$A2688,Calendar!$B$3:$B$367,0))</f>
        <v>0</v>
      </c>
      <c r="D2688" s="2">
        <f t="shared" si="294"/>
        <v>21</v>
      </c>
      <c r="E2688" s="36">
        <v>27364</v>
      </c>
      <c r="F2688" s="7">
        <f>IFERROR(IF(INDEX('Temperature Data'!$AA$15:$AA$348,MATCH(LOLP!A2688,'Temperature Data'!$B$15:$B$348,0))&gt;IF(B2688=9,$G$2,LOLP!$F$2),1,0),0)</f>
        <v>0</v>
      </c>
      <c r="G2688" s="7">
        <f>SUMIFS(LOLP!$F$4:$F$8763,$C$4:$C$8763,$C2688,$B$4:$B$8763,$B2688,$D$4:$D$8763,$D2688)</f>
        <v>0</v>
      </c>
      <c r="H2688" s="7">
        <f>COUNTIFS(Calendar!$E$3:$E$367,LOLP!C2688,Calendar!$D$3:$D$367,LOLP!B2688)</f>
        <v>9</v>
      </c>
      <c r="I2688" s="7">
        <f ca="1">IF($F2688=1,OFFSET(start_norps,LOLP!$D2688+(1-$C2688)*24,LOLP!$B2688)*H2688/G2688,0)</f>
        <v>0</v>
      </c>
      <c r="J2688" s="7">
        <f ca="1">IF($F2688=1,OFFSET(start_33,LOLP!$D2688+(1-$C2688)*24,LOLP!$B2688)*H2688/G2688,0)</f>
        <v>0</v>
      </c>
      <c r="K2688" s="7">
        <f ca="1">IF($F2688,OFFSET(start_40,LOLP!$D2688+(1-$C2688)*24,LOLP!$B2688),0)</f>
        <v>0</v>
      </c>
      <c r="L2688" s="7">
        <f ca="1">IF($F2688,OFFSET(start_50,LOLP!$D2688+(1-$C2688)*24,LOLP!$B2688),0)</f>
        <v>0</v>
      </c>
      <c r="M2688" s="25">
        <f t="shared" ca="1" si="289"/>
        <v>0</v>
      </c>
      <c r="N2688" s="25">
        <f t="shared" ca="1" si="290"/>
        <v>0</v>
      </c>
      <c r="O2688" s="15" t="e">
        <f t="shared" ca="1" si="291"/>
        <v>#DIV/0!</v>
      </c>
      <c r="P2688" s="15" t="e">
        <f t="shared" ca="1" si="292"/>
        <v>#DIV/0!</v>
      </c>
    </row>
    <row r="2689" spans="1:16" x14ac:dyDescent="0.25">
      <c r="A2689" s="1">
        <f t="shared" si="293"/>
        <v>43212</v>
      </c>
      <c r="B2689" s="7">
        <f t="shared" si="288"/>
        <v>4</v>
      </c>
      <c r="C2689" s="4">
        <f>INDEX(Calendar!$E$3:$E$367,MATCH(LOLP!$A2689,Calendar!$B$3:$B$367,0))</f>
        <v>0</v>
      </c>
      <c r="D2689" s="2">
        <f t="shared" si="294"/>
        <v>22</v>
      </c>
      <c r="E2689" s="36">
        <v>26117</v>
      </c>
      <c r="F2689" s="7">
        <f>IFERROR(IF(INDEX('Temperature Data'!$AA$15:$AA$348,MATCH(LOLP!A2689,'Temperature Data'!$B$15:$B$348,0))&gt;IF(B2689=9,$G$2,LOLP!$F$2),1,0),0)</f>
        <v>0</v>
      </c>
      <c r="G2689" s="7">
        <f>SUMIFS(LOLP!$F$4:$F$8763,$C$4:$C$8763,$C2689,$B$4:$B$8763,$B2689,$D$4:$D$8763,$D2689)</f>
        <v>0</v>
      </c>
      <c r="H2689" s="7">
        <f>COUNTIFS(Calendar!$E$3:$E$367,LOLP!C2689,Calendar!$D$3:$D$367,LOLP!B2689)</f>
        <v>9</v>
      </c>
      <c r="I2689" s="7">
        <f ca="1">IF($F2689=1,OFFSET(start_norps,LOLP!$D2689+(1-$C2689)*24,LOLP!$B2689)*H2689/G2689,0)</f>
        <v>0</v>
      </c>
      <c r="J2689" s="7">
        <f ca="1">IF($F2689=1,OFFSET(start_33,LOLP!$D2689+(1-$C2689)*24,LOLP!$B2689)*H2689/G2689,0)</f>
        <v>0</v>
      </c>
      <c r="K2689" s="7">
        <f ca="1">IF($F2689,OFFSET(start_40,LOLP!$D2689+(1-$C2689)*24,LOLP!$B2689),0)</f>
        <v>0</v>
      </c>
      <c r="L2689" s="7">
        <f ca="1">IF($F2689,OFFSET(start_50,LOLP!$D2689+(1-$C2689)*24,LOLP!$B2689),0)</f>
        <v>0</v>
      </c>
      <c r="M2689" s="25">
        <f t="shared" ca="1" si="289"/>
        <v>0</v>
      </c>
      <c r="N2689" s="25">
        <f t="shared" ca="1" si="290"/>
        <v>0</v>
      </c>
      <c r="O2689" s="15" t="e">
        <f t="shared" ca="1" si="291"/>
        <v>#DIV/0!</v>
      </c>
      <c r="P2689" s="15" t="e">
        <f t="shared" ca="1" si="292"/>
        <v>#DIV/0!</v>
      </c>
    </row>
    <row r="2690" spans="1:16" x14ac:dyDescent="0.25">
      <c r="A2690" s="1">
        <f t="shared" si="293"/>
        <v>43212</v>
      </c>
      <c r="B2690" s="7">
        <f t="shared" si="288"/>
        <v>4</v>
      </c>
      <c r="C2690" s="4">
        <f>INDEX(Calendar!$E$3:$E$367,MATCH(LOLP!$A2690,Calendar!$B$3:$B$367,0))</f>
        <v>0</v>
      </c>
      <c r="D2690" s="2">
        <f t="shared" si="294"/>
        <v>23</v>
      </c>
      <c r="E2690" s="36">
        <v>24012</v>
      </c>
      <c r="F2690" s="7">
        <f>IFERROR(IF(INDEX('Temperature Data'!$AA$15:$AA$348,MATCH(LOLP!A2690,'Temperature Data'!$B$15:$B$348,0))&gt;IF(B2690=9,$G$2,LOLP!$F$2),1,0),0)</f>
        <v>0</v>
      </c>
      <c r="G2690" s="7">
        <f>SUMIFS(LOLP!$F$4:$F$8763,$C$4:$C$8763,$C2690,$B$4:$B$8763,$B2690,$D$4:$D$8763,$D2690)</f>
        <v>0</v>
      </c>
      <c r="H2690" s="7">
        <f>COUNTIFS(Calendar!$E$3:$E$367,LOLP!C2690,Calendar!$D$3:$D$367,LOLP!B2690)</f>
        <v>9</v>
      </c>
      <c r="I2690" s="7">
        <f ca="1">IF($F2690=1,OFFSET(start_norps,LOLP!$D2690+(1-$C2690)*24,LOLP!$B2690)*H2690/G2690,0)</f>
        <v>0</v>
      </c>
      <c r="J2690" s="7">
        <f ca="1">IF($F2690=1,OFFSET(start_33,LOLP!$D2690+(1-$C2690)*24,LOLP!$B2690)*H2690/G2690,0)</f>
        <v>0</v>
      </c>
      <c r="K2690" s="7">
        <f ca="1">IF($F2690,OFFSET(start_40,LOLP!$D2690+(1-$C2690)*24,LOLP!$B2690),0)</f>
        <v>0</v>
      </c>
      <c r="L2690" s="7">
        <f ca="1">IF($F2690,OFFSET(start_50,LOLP!$D2690+(1-$C2690)*24,LOLP!$B2690),0)</f>
        <v>0</v>
      </c>
      <c r="M2690" s="25">
        <f t="shared" ca="1" si="289"/>
        <v>0</v>
      </c>
      <c r="N2690" s="25">
        <f t="shared" ca="1" si="290"/>
        <v>0</v>
      </c>
      <c r="O2690" s="15" t="e">
        <f t="shared" ca="1" si="291"/>
        <v>#DIV/0!</v>
      </c>
      <c r="P2690" s="15" t="e">
        <f t="shared" ca="1" si="292"/>
        <v>#DIV/0!</v>
      </c>
    </row>
    <row r="2691" spans="1:16" x14ac:dyDescent="0.25">
      <c r="A2691" s="1">
        <f t="shared" si="293"/>
        <v>43212</v>
      </c>
      <c r="B2691" s="7">
        <f t="shared" si="288"/>
        <v>4</v>
      </c>
      <c r="C2691" s="4">
        <f>INDEX(Calendar!$E$3:$E$367,MATCH(LOLP!$A2691,Calendar!$B$3:$B$367,0))</f>
        <v>0</v>
      </c>
      <c r="D2691" s="2">
        <f t="shared" si="294"/>
        <v>24</v>
      </c>
      <c r="E2691" s="36">
        <v>21968</v>
      </c>
      <c r="F2691" s="7">
        <f>IFERROR(IF(INDEX('Temperature Data'!$AA$15:$AA$348,MATCH(LOLP!A2691,'Temperature Data'!$B$15:$B$348,0))&gt;IF(B2691=9,$G$2,LOLP!$F$2),1,0),0)</f>
        <v>0</v>
      </c>
      <c r="G2691" s="7">
        <f>SUMIFS(LOLP!$F$4:$F$8763,$C$4:$C$8763,$C2691,$B$4:$B$8763,$B2691,$D$4:$D$8763,$D2691)</f>
        <v>0</v>
      </c>
      <c r="H2691" s="7">
        <f>COUNTIFS(Calendar!$E$3:$E$367,LOLP!C2691,Calendar!$D$3:$D$367,LOLP!B2691)</f>
        <v>9</v>
      </c>
      <c r="I2691" s="7">
        <f ca="1">IF($F2691=1,OFFSET(start_norps,LOLP!$D2691+(1-$C2691)*24,LOLP!$B2691)*H2691/G2691,0)</f>
        <v>0</v>
      </c>
      <c r="J2691" s="7">
        <f ca="1">IF($F2691=1,OFFSET(start_33,LOLP!$D2691+(1-$C2691)*24,LOLP!$B2691)*H2691/G2691,0)</f>
        <v>0</v>
      </c>
      <c r="K2691" s="7">
        <f ca="1">IF($F2691,OFFSET(start_40,LOLP!$D2691+(1-$C2691)*24,LOLP!$B2691),0)</f>
        <v>0</v>
      </c>
      <c r="L2691" s="7">
        <f ca="1">IF($F2691,OFFSET(start_50,LOLP!$D2691+(1-$C2691)*24,LOLP!$B2691),0)</f>
        <v>0</v>
      </c>
      <c r="M2691" s="25">
        <f t="shared" ca="1" si="289"/>
        <v>0</v>
      </c>
      <c r="N2691" s="25">
        <f t="shared" ca="1" si="290"/>
        <v>0</v>
      </c>
      <c r="O2691" s="15" t="e">
        <f t="shared" ca="1" si="291"/>
        <v>#DIV/0!</v>
      </c>
      <c r="P2691" s="15" t="e">
        <f t="shared" ca="1" si="292"/>
        <v>#DIV/0!</v>
      </c>
    </row>
    <row r="2692" spans="1:16" x14ac:dyDescent="0.25">
      <c r="A2692" s="1">
        <f t="shared" si="293"/>
        <v>43213</v>
      </c>
      <c r="B2692" s="7">
        <f t="shared" si="288"/>
        <v>4</v>
      </c>
      <c r="C2692" s="4">
        <f>INDEX(Calendar!$E$3:$E$367,MATCH(LOLP!$A2692,Calendar!$B$3:$B$367,0))</f>
        <v>1</v>
      </c>
      <c r="D2692" s="2">
        <f t="shared" si="294"/>
        <v>1</v>
      </c>
      <c r="E2692" s="36">
        <v>20711</v>
      </c>
      <c r="F2692" s="7">
        <f>IFERROR(IF(INDEX('Temperature Data'!$AA$15:$AA$348,MATCH(LOLP!A2692,'Temperature Data'!$B$15:$B$348,0))&gt;IF(B2692=9,$G$2,LOLP!$F$2),1,0),0)</f>
        <v>0</v>
      </c>
      <c r="G2692" s="7">
        <f>SUMIFS(LOLP!$F$4:$F$8763,$C$4:$C$8763,$C2692,$B$4:$B$8763,$B2692,$D$4:$D$8763,$D2692)</f>
        <v>0</v>
      </c>
      <c r="H2692" s="7">
        <f>COUNTIFS(Calendar!$E$3:$E$367,LOLP!C2692,Calendar!$D$3:$D$367,LOLP!B2692)</f>
        <v>21</v>
      </c>
      <c r="I2692" s="7">
        <f ca="1">IF($F2692=1,OFFSET(start_norps,LOLP!$D2692+(1-$C2692)*24,LOLP!$B2692)*H2692/G2692,0)</f>
        <v>0</v>
      </c>
      <c r="J2692" s="7">
        <f ca="1">IF($F2692=1,OFFSET(start_33,LOLP!$D2692+(1-$C2692)*24,LOLP!$B2692)*H2692/G2692,0)</f>
        <v>0</v>
      </c>
      <c r="K2692" s="7">
        <f ca="1">IF($F2692,OFFSET(start_40,LOLP!$D2692+(1-$C2692)*24,LOLP!$B2692),0)</f>
        <v>0</v>
      </c>
      <c r="L2692" s="7">
        <f ca="1">IF($F2692,OFFSET(start_50,LOLP!$D2692+(1-$C2692)*24,LOLP!$B2692),0)</f>
        <v>0</v>
      </c>
      <c r="M2692" s="25">
        <f t="shared" ca="1" si="289"/>
        <v>0</v>
      </c>
      <c r="N2692" s="25">
        <f t="shared" ca="1" si="290"/>
        <v>0</v>
      </c>
      <c r="O2692" s="15" t="e">
        <f t="shared" ca="1" si="291"/>
        <v>#DIV/0!</v>
      </c>
      <c r="P2692" s="15" t="e">
        <f t="shared" ca="1" si="292"/>
        <v>#DIV/0!</v>
      </c>
    </row>
    <row r="2693" spans="1:16" x14ac:dyDescent="0.25">
      <c r="A2693" s="1">
        <f t="shared" si="293"/>
        <v>43213</v>
      </c>
      <c r="B2693" s="7">
        <f t="shared" ref="B2693:B2756" si="295">MONTH(A2693)</f>
        <v>4</v>
      </c>
      <c r="C2693" s="4">
        <f>INDEX(Calendar!$E$3:$E$367,MATCH(LOLP!$A2693,Calendar!$B$3:$B$367,0))</f>
        <v>1</v>
      </c>
      <c r="D2693" s="2">
        <f t="shared" si="294"/>
        <v>2</v>
      </c>
      <c r="E2693" s="36">
        <v>19863</v>
      </c>
      <c r="F2693" s="7">
        <f>IFERROR(IF(INDEX('Temperature Data'!$AA$15:$AA$348,MATCH(LOLP!A2693,'Temperature Data'!$B$15:$B$348,0))&gt;IF(B2693=9,$G$2,LOLP!$F$2),1,0),0)</f>
        <v>0</v>
      </c>
      <c r="G2693" s="7">
        <f>SUMIFS(LOLP!$F$4:$F$8763,$C$4:$C$8763,$C2693,$B$4:$B$8763,$B2693,$D$4:$D$8763,$D2693)</f>
        <v>0</v>
      </c>
      <c r="H2693" s="7">
        <f>COUNTIFS(Calendar!$E$3:$E$367,LOLP!C2693,Calendar!$D$3:$D$367,LOLP!B2693)</f>
        <v>21</v>
      </c>
      <c r="I2693" s="7">
        <f ca="1">IF($F2693=1,OFFSET(start_norps,LOLP!$D2693+(1-$C2693)*24,LOLP!$B2693)*H2693/G2693,0)</f>
        <v>0</v>
      </c>
      <c r="J2693" s="7">
        <f ca="1">IF($F2693=1,OFFSET(start_33,LOLP!$D2693+(1-$C2693)*24,LOLP!$B2693)*H2693/G2693,0)</f>
        <v>0</v>
      </c>
      <c r="K2693" s="7">
        <f ca="1">IF($F2693,OFFSET(start_40,LOLP!$D2693+(1-$C2693)*24,LOLP!$B2693),0)</f>
        <v>0</v>
      </c>
      <c r="L2693" s="7">
        <f ca="1">IF($F2693,OFFSET(start_50,LOLP!$D2693+(1-$C2693)*24,LOLP!$B2693),0)</f>
        <v>0</v>
      </c>
      <c r="M2693" s="25">
        <f t="shared" ref="M2693:M2756" ca="1" si="296">I2693/I$8764</f>
        <v>0</v>
      </c>
      <c r="N2693" s="25">
        <f t="shared" ref="N2693:N2756" ca="1" si="297">J2693/J$8764</f>
        <v>0</v>
      </c>
      <c r="O2693" s="15" t="e">
        <f t="shared" ref="O2693:O2756" ca="1" si="298">K2693/K$8764</f>
        <v>#DIV/0!</v>
      </c>
      <c r="P2693" s="15" t="e">
        <f t="shared" ref="P2693:P2756" ca="1" si="299">L2693/L$8764</f>
        <v>#DIV/0!</v>
      </c>
    </row>
    <row r="2694" spans="1:16" x14ac:dyDescent="0.25">
      <c r="A2694" s="1">
        <f t="shared" si="293"/>
        <v>43213</v>
      </c>
      <c r="B2694" s="7">
        <f t="shared" si="295"/>
        <v>4</v>
      </c>
      <c r="C2694" s="4">
        <f>INDEX(Calendar!$E$3:$E$367,MATCH(LOLP!$A2694,Calendar!$B$3:$B$367,0))</f>
        <v>1</v>
      </c>
      <c r="D2694" s="2">
        <f t="shared" si="294"/>
        <v>3</v>
      </c>
      <c r="E2694" s="36">
        <v>19415</v>
      </c>
      <c r="F2694" s="7">
        <f>IFERROR(IF(INDEX('Temperature Data'!$AA$15:$AA$348,MATCH(LOLP!A2694,'Temperature Data'!$B$15:$B$348,0))&gt;IF(B2694=9,$G$2,LOLP!$F$2),1,0),0)</f>
        <v>0</v>
      </c>
      <c r="G2694" s="7">
        <f>SUMIFS(LOLP!$F$4:$F$8763,$C$4:$C$8763,$C2694,$B$4:$B$8763,$B2694,$D$4:$D$8763,$D2694)</f>
        <v>0</v>
      </c>
      <c r="H2694" s="7">
        <f>COUNTIFS(Calendar!$E$3:$E$367,LOLP!C2694,Calendar!$D$3:$D$367,LOLP!B2694)</f>
        <v>21</v>
      </c>
      <c r="I2694" s="7">
        <f ca="1">IF($F2694=1,OFFSET(start_norps,LOLP!$D2694+(1-$C2694)*24,LOLP!$B2694)*H2694/G2694,0)</f>
        <v>0</v>
      </c>
      <c r="J2694" s="7">
        <f ca="1">IF($F2694=1,OFFSET(start_33,LOLP!$D2694+(1-$C2694)*24,LOLP!$B2694)*H2694/G2694,0)</f>
        <v>0</v>
      </c>
      <c r="K2694" s="7">
        <f ca="1">IF($F2694,OFFSET(start_40,LOLP!$D2694+(1-$C2694)*24,LOLP!$B2694),0)</f>
        <v>0</v>
      </c>
      <c r="L2694" s="7">
        <f ca="1">IF($F2694,OFFSET(start_50,LOLP!$D2694+(1-$C2694)*24,LOLP!$B2694),0)</f>
        <v>0</v>
      </c>
      <c r="M2694" s="25">
        <f t="shared" ca="1" si="296"/>
        <v>0</v>
      </c>
      <c r="N2694" s="25">
        <f t="shared" ca="1" si="297"/>
        <v>0</v>
      </c>
      <c r="O2694" s="15" t="e">
        <f t="shared" ca="1" si="298"/>
        <v>#DIV/0!</v>
      </c>
      <c r="P2694" s="15" t="e">
        <f t="shared" ca="1" si="299"/>
        <v>#DIV/0!</v>
      </c>
    </row>
    <row r="2695" spans="1:16" x14ac:dyDescent="0.25">
      <c r="A2695" s="1">
        <f t="shared" si="293"/>
        <v>43213</v>
      </c>
      <c r="B2695" s="7">
        <f t="shared" si="295"/>
        <v>4</v>
      </c>
      <c r="C2695" s="4">
        <f>INDEX(Calendar!$E$3:$E$367,MATCH(LOLP!$A2695,Calendar!$B$3:$B$367,0))</f>
        <v>1</v>
      </c>
      <c r="D2695" s="2">
        <f t="shared" si="294"/>
        <v>4</v>
      </c>
      <c r="E2695" s="36">
        <v>19322</v>
      </c>
      <c r="F2695" s="7">
        <f>IFERROR(IF(INDEX('Temperature Data'!$AA$15:$AA$348,MATCH(LOLP!A2695,'Temperature Data'!$B$15:$B$348,0))&gt;IF(B2695=9,$G$2,LOLP!$F$2),1,0),0)</f>
        <v>0</v>
      </c>
      <c r="G2695" s="7">
        <f>SUMIFS(LOLP!$F$4:$F$8763,$C$4:$C$8763,$C2695,$B$4:$B$8763,$B2695,$D$4:$D$8763,$D2695)</f>
        <v>0</v>
      </c>
      <c r="H2695" s="7">
        <f>COUNTIFS(Calendar!$E$3:$E$367,LOLP!C2695,Calendar!$D$3:$D$367,LOLP!B2695)</f>
        <v>21</v>
      </c>
      <c r="I2695" s="7">
        <f ca="1">IF($F2695=1,OFFSET(start_norps,LOLP!$D2695+(1-$C2695)*24,LOLP!$B2695)*H2695/G2695,0)</f>
        <v>0</v>
      </c>
      <c r="J2695" s="7">
        <f ca="1">IF($F2695=1,OFFSET(start_33,LOLP!$D2695+(1-$C2695)*24,LOLP!$B2695)*H2695/G2695,0)</f>
        <v>0</v>
      </c>
      <c r="K2695" s="7">
        <f ca="1">IF($F2695,OFFSET(start_40,LOLP!$D2695+(1-$C2695)*24,LOLP!$B2695),0)</f>
        <v>0</v>
      </c>
      <c r="L2695" s="7">
        <f ca="1">IF($F2695,OFFSET(start_50,LOLP!$D2695+(1-$C2695)*24,LOLP!$B2695),0)</f>
        <v>0</v>
      </c>
      <c r="M2695" s="25">
        <f t="shared" ca="1" si="296"/>
        <v>0</v>
      </c>
      <c r="N2695" s="25">
        <f t="shared" ca="1" si="297"/>
        <v>0</v>
      </c>
      <c r="O2695" s="15" t="e">
        <f t="shared" ca="1" si="298"/>
        <v>#DIV/0!</v>
      </c>
      <c r="P2695" s="15" t="e">
        <f t="shared" ca="1" si="299"/>
        <v>#DIV/0!</v>
      </c>
    </row>
    <row r="2696" spans="1:16" x14ac:dyDescent="0.25">
      <c r="A2696" s="1">
        <f t="shared" si="293"/>
        <v>43213</v>
      </c>
      <c r="B2696" s="7">
        <f t="shared" si="295"/>
        <v>4</v>
      </c>
      <c r="C2696" s="4">
        <f>INDEX(Calendar!$E$3:$E$367,MATCH(LOLP!$A2696,Calendar!$B$3:$B$367,0))</f>
        <v>1</v>
      </c>
      <c r="D2696" s="2">
        <f t="shared" si="294"/>
        <v>5</v>
      </c>
      <c r="E2696" s="36">
        <v>19800</v>
      </c>
      <c r="F2696" s="7">
        <f>IFERROR(IF(INDEX('Temperature Data'!$AA$15:$AA$348,MATCH(LOLP!A2696,'Temperature Data'!$B$15:$B$348,0))&gt;IF(B2696=9,$G$2,LOLP!$F$2),1,0),0)</f>
        <v>0</v>
      </c>
      <c r="G2696" s="7">
        <f>SUMIFS(LOLP!$F$4:$F$8763,$C$4:$C$8763,$C2696,$B$4:$B$8763,$B2696,$D$4:$D$8763,$D2696)</f>
        <v>0</v>
      </c>
      <c r="H2696" s="7">
        <f>COUNTIFS(Calendar!$E$3:$E$367,LOLP!C2696,Calendar!$D$3:$D$367,LOLP!B2696)</f>
        <v>21</v>
      </c>
      <c r="I2696" s="7">
        <f ca="1">IF($F2696=1,OFFSET(start_norps,LOLP!$D2696+(1-$C2696)*24,LOLP!$B2696)*H2696/G2696,0)</f>
        <v>0</v>
      </c>
      <c r="J2696" s="7">
        <f ca="1">IF($F2696=1,OFFSET(start_33,LOLP!$D2696+(1-$C2696)*24,LOLP!$B2696)*H2696/G2696,0)</f>
        <v>0</v>
      </c>
      <c r="K2696" s="7">
        <f ca="1">IF($F2696,OFFSET(start_40,LOLP!$D2696+(1-$C2696)*24,LOLP!$B2696),0)</f>
        <v>0</v>
      </c>
      <c r="L2696" s="7">
        <f ca="1">IF($F2696,OFFSET(start_50,LOLP!$D2696+(1-$C2696)*24,LOLP!$B2696),0)</f>
        <v>0</v>
      </c>
      <c r="M2696" s="25">
        <f t="shared" ca="1" si="296"/>
        <v>0</v>
      </c>
      <c r="N2696" s="25">
        <f t="shared" ca="1" si="297"/>
        <v>0</v>
      </c>
      <c r="O2696" s="15" t="e">
        <f t="shared" ca="1" si="298"/>
        <v>#DIV/0!</v>
      </c>
      <c r="P2696" s="15" t="e">
        <f t="shared" ca="1" si="299"/>
        <v>#DIV/0!</v>
      </c>
    </row>
    <row r="2697" spans="1:16" x14ac:dyDescent="0.25">
      <c r="A2697" s="1">
        <f t="shared" si="293"/>
        <v>43213</v>
      </c>
      <c r="B2697" s="7">
        <f t="shared" si="295"/>
        <v>4</v>
      </c>
      <c r="C2697" s="4">
        <f>INDEX(Calendar!$E$3:$E$367,MATCH(LOLP!$A2697,Calendar!$B$3:$B$367,0))</f>
        <v>1</v>
      </c>
      <c r="D2697" s="2">
        <f t="shared" si="294"/>
        <v>6</v>
      </c>
      <c r="E2697" s="36">
        <v>21135</v>
      </c>
      <c r="F2697" s="7">
        <f>IFERROR(IF(INDEX('Temperature Data'!$AA$15:$AA$348,MATCH(LOLP!A2697,'Temperature Data'!$B$15:$B$348,0))&gt;IF(B2697=9,$G$2,LOLP!$F$2),1,0),0)</f>
        <v>0</v>
      </c>
      <c r="G2697" s="7">
        <f>SUMIFS(LOLP!$F$4:$F$8763,$C$4:$C$8763,$C2697,$B$4:$B$8763,$B2697,$D$4:$D$8763,$D2697)</f>
        <v>0</v>
      </c>
      <c r="H2697" s="7">
        <f>COUNTIFS(Calendar!$E$3:$E$367,LOLP!C2697,Calendar!$D$3:$D$367,LOLP!B2697)</f>
        <v>21</v>
      </c>
      <c r="I2697" s="7">
        <f ca="1">IF($F2697=1,OFFSET(start_norps,LOLP!$D2697+(1-$C2697)*24,LOLP!$B2697)*H2697/G2697,0)</f>
        <v>0</v>
      </c>
      <c r="J2697" s="7">
        <f ca="1">IF($F2697=1,OFFSET(start_33,LOLP!$D2697+(1-$C2697)*24,LOLP!$B2697)*H2697/G2697,0)</f>
        <v>0</v>
      </c>
      <c r="K2697" s="7">
        <f ca="1">IF($F2697,OFFSET(start_40,LOLP!$D2697+(1-$C2697)*24,LOLP!$B2697),0)</f>
        <v>0</v>
      </c>
      <c r="L2697" s="7">
        <f ca="1">IF($F2697,OFFSET(start_50,LOLP!$D2697+(1-$C2697)*24,LOLP!$B2697),0)</f>
        <v>0</v>
      </c>
      <c r="M2697" s="25">
        <f t="shared" ca="1" si="296"/>
        <v>0</v>
      </c>
      <c r="N2697" s="25">
        <f t="shared" ca="1" si="297"/>
        <v>0</v>
      </c>
      <c r="O2697" s="15" t="e">
        <f t="shared" ca="1" si="298"/>
        <v>#DIV/0!</v>
      </c>
      <c r="P2697" s="15" t="e">
        <f t="shared" ca="1" si="299"/>
        <v>#DIV/0!</v>
      </c>
    </row>
    <row r="2698" spans="1:16" x14ac:dyDescent="0.25">
      <c r="A2698" s="1">
        <f t="shared" si="293"/>
        <v>43213</v>
      </c>
      <c r="B2698" s="7">
        <f t="shared" si="295"/>
        <v>4</v>
      </c>
      <c r="C2698" s="4">
        <f>INDEX(Calendar!$E$3:$E$367,MATCH(LOLP!$A2698,Calendar!$B$3:$B$367,0))</f>
        <v>1</v>
      </c>
      <c r="D2698" s="2">
        <f t="shared" si="294"/>
        <v>7</v>
      </c>
      <c r="E2698" s="36">
        <v>22944</v>
      </c>
      <c r="F2698" s="7">
        <f>IFERROR(IF(INDEX('Temperature Data'!$AA$15:$AA$348,MATCH(LOLP!A2698,'Temperature Data'!$B$15:$B$348,0))&gt;IF(B2698=9,$G$2,LOLP!$F$2),1,0),0)</f>
        <v>0</v>
      </c>
      <c r="G2698" s="7">
        <f>SUMIFS(LOLP!$F$4:$F$8763,$C$4:$C$8763,$C2698,$B$4:$B$8763,$B2698,$D$4:$D$8763,$D2698)</f>
        <v>0</v>
      </c>
      <c r="H2698" s="7">
        <f>COUNTIFS(Calendar!$E$3:$E$367,LOLP!C2698,Calendar!$D$3:$D$367,LOLP!B2698)</f>
        <v>21</v>
      </c>
      <c r="I2698" s="7">
        <f ca="1">IF($F2698=1,OFFSET(start_norps,LOLP!$D2698+(1-$C2698)*24,LOLP!$B2698)*H2698/G2698,0)</f>
        <v>0</v>
      </c>
      <c r="J2698" s="7">
        <f ca="1">IF($F2698=1,OFFSET(start_33,LOLP!$D2698+(1-$C2698)*24,LOLP!$B2698)*H2698/G2698,0)</f>
        <v>0</v>
      </c>
      <c r="K2698" s="7">
        <f ca="1">IF($F2698,OFFSET(start_40,LOLP!$D2698+(1-$C2698)*24,LOLP!$B2698),0)</f>
        <v>0</v>
      </c>
      <c r="L2698" s="7">
        <f ca="1">IF($F2698,OFFSET(start_50,LOLP!$D2698+(1-$C2698)*24,LOLP!$B2698),0)</f>
        <v>0</v>
      </c>
      <c r="M2698" s="25">
        <f t="shared" ca="1" si="296"/>
        <v>0</v>
      </c>
      <c r="N2698" s="25">
        <f t="shared" ca="1" si="297"/>
        <v>0</v>
      </c>
      <c r="O2698" s="15" t="e">
        <f t="shared" ca="1" si="298"/>
        <v>#DIV/0!</v>
      </c>
      <c r="P2698" s="15" t="e">
        <f t="shared" ca="1" si="299"/>
        <v>#DIV/0!</v>
      </c>
    </row>
    <row r="2699" spans="1:16" x14ac:dyDescent="0.25">
      <c r="A2699" s="1">
        <f t="shared" si="293"/>
        <v>43213</v>
      </c>
      <c r="B2699" s="7">
        <f t="shared" si="295"/>
        <v>4</v>
      </c>
      <c r="C2699" s="4">
        <f>INDEX(Calendar!$E$3:$E$367,MATCH(LOLP!$A2699,Calendar!$B$3:$B$367,0))</f>
        <v>1</v>
      </c>
      <c r="D2699" s="2">
        <f t="shared" si="294"/>
        <v>8</v>
      </c>
      <c r="E2699" s="36">
        <v>24165</v>
      </c>
      <c r="F2699" s="7">
        <f>IFERROR(IF(INDEX('Temperature Data'!$AA$15:$AA$348,MATCH(LOLP!A2699,'Temperature Data'!$B$15:$B$348,0))&gt;IF(B2699=9,$G$2,LOLP!$F$2),1,0),0)</f>
        <v>0</v>
      </c>
      <c r="G2699" s="7">
        <f>SUMIFS(LOLP!$F$4:$F$8763,$C$4:$C$8763,$C2699,$B$4:$B$8763,$B2699,$D$4:$D$8763,$D2699)</f>
        <v>0</v>
      </c>
      <c r="H2699" s="7">
        <f>COUNTIFS(Calendar!$E$3:$E$367,LOLP!C2699,Calendar!$D$3:$D$367,LOLP!B2699)</f>
        <v>21</v>
      </c>
      <c r="I2699" s="7">
        <f ca="1">IF($F2699=1,OFFSET(start_norps,LOLP!$D2699+(1-$C2699)*24,LOLP!$B2699)*H2699/G2699,0)</f>
        <v>0</v>
      </c>
      <c r="J2699" s="7">
        <f ca="1">IF($F2699=1,OFFSET(start_33,LOLP!$D2699+(1-$C2699)*24,LOLP!$B2699)*H2699/G2699,0)</f>
        <v>0</v>
      </c>
      <c r="K2699" s="7">
        <f ca="1">IF($F2699,OFFSET(start_40,LOLP!$D2699+(1-$C2699)*24,LOLP!$B2699),0)</f>
        <v>0</v>
      </c>
      <c r="L2699" s="7">
        <f ca="1">IF($F2699,OFFSET(start_50,LOLP!$D2699+(1-$C2699)*24,LOLP!$B2699),0)</f>
        <v>0</v>
      </c>
      <c r="M2699" s="25">
        <f t="shared" ca="1" si="296"/>
        <v>0</v>
      </c>
      <c r="N2699" s="25">
        <f t="shared" ca="1" si="297"/>
        <v>0</v>
      </c>
      <c r="O2699" s="15" t="e">
        <f t="shared" ca="1" si="298"/>
        <v>#DIV/0!</v>
      </c>
      <c r="P2699" s="15" t="e">
        <f t="shared" ca="1" si="299"/>
        <v>#DIV/0!</v>
      </c>
    </row>
    <row r="2700" spans="1:16" x14ac:dyDescent="0.25">
      <c r="A2700" s="1">
        <f t="shared" si="293"/>
        <v>43213</v>
      </c>
      <c r="B2700" s="7">
        <f t="shared" si="295"/>
        <v>4</v>
      </c>
      <c r="C2700" s="4">
        <f>INDEX(Calendar!$E$3:$E$367,MATCH(LOLP!$A2700,Calendar!$B$3:$B$367,0))</f>
        <v>1</v>
      </c>
      <c r="D2700" s="2">
        <f t="shared" si="294"/>
        <v>9</v>
      </c>
      <c r="E2700" s="36">
        <v>24365</v>
      </c>
      <c r="F2700" s="7">
        <f>IFERROR(IF(INDEX('Temperature Data'!$AA$15:$AA$348,MATCH(LOLP!A2700,'Temperature Data'!$B$15:$B$348,0))&gt;IF(B2700=9,$G$2,LOLP!$F$2),1,0),0)</f>
        <v>0</v>
      </c>
      <c r="G2700" s="7">
        <f>SUMIFS(LOLP!$F$4:$F$8763,$C$4:$C$8763,$C2700,$B$4:$B$8763,$B2700,$D$4:$D$8763,$D2700)</f>
        <v>0</v>
      </c>
      <c r="H2700" s="7">
        <f>COUNTIFS(Calendar!$E$3:$E$367,LOLP!C2700,Calendar!$D$3:$D$367,LOLP!B2700)</f>
        <v>21</v>
      </c>
      <c r="I2700" s="7">
        <f ca="1">IF($F2700=1,OFFSET(start_norps,LOLP!$D2700+(1-$C2700)*24,LOLP!$B2700)*H2700/G2700,0)</f>
        <v>0</v>
      </c>
      <c r="J2700" s="7">
        <f ca="1">IF($F2700=1,OFFSET(start_33,LOLP!$D2700+(1-$C2700)*24,LOLP!$B2700)*H2700/G2700,0)</f>
        <v>0</v>
      </c>
      <c r="K2700" s="7">
        <f ca="1">IF($F2700,OFFSET(start_40,LOLP!$D2700+(1-$C2700)*24,LOLP!$B2700),0)</f>
        <v>0</v>
      </c>
      <c r="L2700" s="7">
        <f ca="1">IF($F2700,OFFSET(start_50,LOLP!$D2700+(1-$C2700)*24,LOLP!$B2700),0)</f>
        <v>0</v>
      </c>
      <c r="M2700" s="25">
        <f t="shared" ca="1" si="296"/>
        <v>0</v>
      </c>
      <c r="N2700" s="25">
        <f t="shared" ca="1" si="297"/>
        <v>0</v>
      </c>
      <c r="O2700" s="15" t="e">
        <f t="shared" ca="1" si="298"/>
        <v>#DIV/0!</v>
      </c>
      <c r="P2700" s="15" t="e">
        <f t="shared" ca="1" si="299"/>
        <v>#DIV/0!</v>
      </c>
    </row>
    <row r="2701" spans="1:16" x14ac:dyDescent="0.25">
      <c r="A2701" s="1">
        <f t="shared" si="293"/>
        <v>43213</v>
      </c>
      <c r="B2701" s="7">
        <f t="shared" si="295"/>
        <v>4</v>
      </c>
      <c r="C2701" s="4">
        <f>INDEX(Calendar!$E$3:$E$367,MATCH(LOLP!$A2701,Calendar!$B$3:$B$367,0))</f>
        <v>1</v>
      </c>
      <c r="D2701" s="2">
        <f t="shared" si="294"/>
        <v>10</v>
      </c>
      <c r="E2701" s="36">
        <v>24294</v>
      </c>
      <c r="F2701" s="7">
        <f>IFERROR(IF(INDEX('Temperature Data'!$AA$15:$AA$348,MATCH(LOLP!A2701,'Temperature Data'!$B$15:$B$348,0))&gt;IF(B2701=9,$G$2,LOLP!$F$2),1,0),0)</f>
        <v>0</v>
      </c>
      <c r="G2701" s="7">
        <f>SUMIFS(LOLP!$F$4:$F$8763,$C$4:$C$8763,$C2701,$B$4:$B$8763,$B2701,$D$4:$D$8763,$D2701)</f>
        <v>0</v>
      </c>
      <c r="H2701" s="7">
        <f>COUNTIFS(Calendar!$E$3:$E$367,LOLP!C2701,Calendar!$D$3:$D$367,LOLP!B2701)</f>
        <v>21</v>
      </c>
      <c r="I2701" s="7">
        <f ca="1">IF($F2701=1,OFFSET(start_norps,LOLP!$D2701+(1-$C2701)*24,LOLP!$B2701)*H2701/G2701,0)</f>
        <v>0</v>
      </c>
      <c r="J2701" s="7">
        <f ca="1">IF($F2701=1,OFFSET(start_33,LOLP!$D2701+(1-$C2701)*24,LOLP!$B2701)*H2701/G2701,0)</f>
        <v>0</v>
      </c>
      <c r="K2701" s="7">
        <f ca="1">IF($F2701,OFFSET(start_40,LOLP!$D2701+(1-$C2701)*24,LOLP!$B2701),0)</f>
        <v>0</v>
      </c>
      <c r="L2701" s="7">
        <f ca="1">IF($F2701,OFFSET(start_50,LOLP!$D2701+(1-$C2701)*24,LOLP!$B2701),0)</f>
        <v>0</v>
      </c>
      <c r="M2701" s="25">
        <f t="shared" ca="1" si="296"/>
        <v>0</v>
      </c>
      <c r="N2701" s="25">
        <f t="shared" ca="1" si="297"/>
        <v>0</v>
      </c>
      <c r="O2701" s="15" t="e">
        <f t="shared" ca="1" si="298"/>
        <v>#DIV/0!</v>
      </c>
      <c r="P2701" s="15" t="e">
        <f t="shared" ca="1" si="299"/>
        <v>#DIV/0!</v>
      </c>
    </row>
    <row r="2702" spans="1:16" x14ac:dyDescent="0.25">
      <c r="A2702" s="1">
        <f t="shared" si="293"/>
        <v>43213</v>
      </c>
      <c r="B2702" s="7">
        <f t="shared" si="295"/>
        <v>4</v>
      </c>
      <c r="C2702" s="4">
        <f>INDEX(Calendar!$E$3:$E$367,MATCH(LOLP!$A2702,Calendar!$B$3:$B$367,0))</f>
        <v>1</v>
      </c>
      <c r="D2702" s="2">
        <f t="shared" si="294"/>
        <v>11</v>
      </c>
      <c r="E2702" s="36">
        <v>24386</v>
      </c>
      <c r="F2702" s="7">
        <f>IFERROR(IF(INDEX('Temperature Data'!$AA$15:$AA$348,MATCH(LOLP!A2702,'Temperature Data'!$B$15:$B$348,0))&gt;IF(B2702=9,$G$2,LOLP!$F$2),1,0),0)</f>
        <v>0</v>
      </c>
      <c r="G2702" s="7">
        <f>SUMIFS(LOLP!$F$4:$F$8763,$C$4:$C$8763,$C2702,$B$4:$B$8763,$B2702,$D$4:$D$8763,$D2702)</f>
        <v>0</v>
      </c>
      <c r="H2702" s="7">
        <f>COUNTIFS(Calendar!$E$3:$E$367,LOLP!C2702,Calendar!$D$3:$D$367,LOLP!B2702)</f>
        <v>21</v>
      </c>
      <c r="I2702" s="7">
        <f ca="1">IF($F2702=1,OFFSET(start_norps,LOLP!$D2702+(1-$C2702)*24,LOLP!$B2702)*H2702/G2702,0)</f>
        <v>0</v>
      </c>
      <c r="J2702" s="7">
        <f ca="1">IF($F2702=1,OFFSET(start_33,LOLP!$D2702+(1-$C2702)*24,LOLP!$B2702)*H2702/G2702,0)</f>
        <v>0</v>
      </c>
      <c r="K2702" s="7">
        <f ca="1">IF($F2702,OFFSET(start_40,LOLP!$D2702+(1-$C2702)*24,LOLP!$B2702),0)</f>
        <v>0</v>
      </c>
      <c r="L2702" s="7">
        <f ca="1">IF($F2702,OFFSET(start_50,LOLP!$D2702+(1-$C2702)*24,LOLP!$B2702),0)</f>
        <v>0</v>
      </c>
      <c r="M2702" s="25">
        <f t="shared" ca="1" si="296"/>
        <v>0</v>
      </c>
      <c r="N2702" s="25">
        <f t="shared" ca="1" si="297"/>
        <v>0</v>
      </c>
      <c r="O2702" s="15" t="e">
        <f t="shared" ca="1" si="298"/>
        <v>#DIV/0!</v>
      </c>
      <c r="P2702" s="15" t="e">
        <f t="shared" ca="1" si="299"/>
        <v>#DIV/0!</v>
      </c>
    </row>
    <row r="2703" spans="1:16" x14ac:dyDescent="0.25">
      <c r="A2703" s="1">
        <f t="shared" si="293"/>
        <v>43213</v>
      </c>
      <c r="B2703" s="7">
        <f t="shared" si="295"/>
        <v>4</v>
      </c>
      <c r="C2703" s="4">
        <f>INDEX(Calendar!$E$3:$E$367,MATCH(LOLP!$A2703,Calendar!$B$3:$B$367,0))</f>
        <v>1</v>
      </c>
      <c r="D2703" s="2">
        <f t="shared" si="294"/>
        <v>12</v>
      </c>
      <c r="E2703" s="36">
        <v>24546</v>
      </c>
      <c r="F2703" s="7">
        <f>IFERROR(IF(INDEX('Temperature Data'!$AA$15:$AA$348,MATCH(LOLP!A2703,'Temperature Data'!$B$15:$B$348,0))&gt;IF(B2703=9,$G$2,LOLP!$F$2),1,0),0)</f>
        <v>0</v>
      </c>
      <c r="G2703" s="7">
        <f>SUMIFS(LOLP!$F$4:$F$8763,$C$4:$C$8763,$C2703,$B$4:$B$8763,$B2703,$D$4:$D$8763,$D2703)</f>
        <v>0</v>
      </c>
      <c r="H2703" s="7">
        <f>COUNTIFS(Calendar!$E$3:$E$367,LOLP!C2703,Calendar!$D$3:$D$367,LOLP!B2703)</f>
        <v>21</v>
      </c>
      <c r="I2703" s="7">
        <f ca="1">IF($F2703=1,OFFSET(start_norps,LOLP!$D2703+(1-$C2703)*24,LOLP!$B2703)*H2703/G2703,0)</f>
        <v>0</v>
      </c>
      <c r="J2703" s="7">
        <f ca="1">IF($F2703=1,OFFSET(start_33,LOLP!$D2703+(1-$C2703)*24,LOLP!$B2703)*H2703/G2703,0)</f>
        <v>0</v>
      </c>
      <c r="K2703" s="7">
        <f ca="1">IF($F2703,OFFSET(start_40,LOLP!$D2703+(1-$C2703)*24,LOLP!$B2703),0)</f>
        <v>0</v>
      </c>
      <c r="L2703" s="7">
        <f ca="1">IF($F2703,OFFSET(start_50,LOLP!$D2703+(1-$C2703)*24,LOLP!$B2703),0)</f>
        <v>0</v>
      </c>
      <c r="M2703" s="25">
        <f t="shared" ca="1" si="296"/>
        <v>0</v>
      </c>
      <c r="N2703" s="25">
        <f t="shared" ca="1" si="297"/>
        <v>0</v>
      </c>
      <c r="O2703" s="15" t="e">
        <f t="shared" ca="1" si="298"/>
        <v>#DIV/0!</v>
      </c>
      <c r="P2703" s="15" t="e">
        <f t="shared" ca="1" si="299"/>
        <v>#DIV/0!</v>
      </c>
    </row>
    <row r="2704" spans="1:16" x14ac:dyDescent="0.25">
      <c r="A2704" s="1">
        <f t="shared" si="293"/>
        <v>43213</v>
      </c>
      <c r="B2704" s="7">
        <f t="shared" si="295"/>
        <v>4</v>
      </c>
      <c r="C2704" s="4">
        <f>INDEX(Calendar!$E$3:$E$367,MATCH(LOLP!$A2704,Calendar!$B$3:$B$367,0))</f>
        <v>1</v>
      </c>
      <c r="D2704" s="2">
        <f t="shared" si="294"/>
        <v>13</v>
      </c>
      <c r="E2704" s="36">
        <v>25074</v>
      </c>
      <c r="F2704" s="7">
        <f>IFERROR(IF(INDEX('Temperature Data'!$AA$15:$AA$348,MATCH(LOLP!A2704,'Temperature Data'!$B$15:$B$348,0))&gt;IF(B2704=9,$G$2,LOLP!$F$2),1,0),0)</f>
        <v>0</v>
      </c>
      <c r="G2704" s="7">
        <f>SUMIFS(LOLP!$F$4:$F$8763,$C$4:$C$8763,$C2704,$B$4:$B$8763,$B2704,$D$4:$D$8763,$D2704)</f>
        <v>0</v>
      </c>
      <c r="H2704" s="7">
        <f>COUNTIFS(Calendar!$E$3:$E$367,LOLP!C2704,Calendar!$D$3:$D$367,LOLP!B2704)</f>
        <v>21</v>
      </c>
      <c r="I2704" s="7">
        <f ca="1">IF($F2704=1,OFFSET(start_norps,LOLP!$D2704+(1-$C2704)*24,LOLP!$B2704)*H2704/G2704,0)</f>
        <v>0</v>
      </c>
      <c r="J2704" s="7">
        <f ca="1">IF($F2704=1,OFFSET(start_33,LOLP!$D2704+(1-$C2704)*24,LOLP!$B2704)*H2704/G2704,0)</f>
        <v>0</v>
      </c>
      <c r="K2704" s="7">
        <f ca="1">IF($F2704,OFFSET(start_40,LOLP!$D2704+(1-$C2704)*24,LOLP!$B2704),0)</f>
        <v>0</v>
      </c>
      <c r="L2704" s="7">
        <f ca="1">IF($F2704,OFFSET(start_50,LOLP!$D2704+(1-$C2704)*24,LOLP!$B2704),0)</f>
        <v>0</v>
      </c>
      <c r="M2704" s="25">
        <f t="shared" ca="1" si="296"/>
        <v>0</v>
      </c>
      <c r="N2704" s="25">
        <f t="shared" ca="1" si="297"/>
        <v>0</v>
      </c>
      <c r="O2704" s="15" t="e">
        <f t="shared" ca="1" si="298"/>
        <v>#DIV/0!</v>
      </c>
      <c r="P2704" s="15" t="e">
        <f t="shared" ca="1" si="299"/>
        <v>#DIV/0!</v>
      </c>
    </row>
    <row r="2705" spans="1:16" x14ac:dyDescent="0.25">
      <c r="A2705" s="1">
        <f t="shared" si="293"/>
        <v>43213</v>
      </c>
      <c r="B2705" s="7">
        <f t="shared" si="295"/>
        <v>4</v>
      </c>
      <c r="C2705" s="4">
        <f>INDEX(Calendar!$E$3:$E$367,MATCH(LOLP!$A2705,Calendar!$B$3:$B$367,0))</f>
        <v>1</v>
      </c>
      <c r="D2705" s="2">
        <f t="shared" si="294"/>
        <v>14</v>
      </c>
      <c r="E2705" s="36">
        <v>25774</v>
      </c>
      <c r="F2705" s="7">
        <f>IFERROR(IF(INDEX('Temperature Data'!$AA$15:$AA$348,MATCH(LOLP!A2705,'Temperature Data'!$B$15:$B$348,0))&gt;IF(B2705=9,$G$2,LOLP!$F$2),1,0),0)</f>
        <v>0</v>
      </c>
      <c r="G2705" s="7">
        <f>SUMIFS(LOLP!$F$4:$F$8763,$C$4:$C$8763,$C2705,$B$4:$B$8763,$B2705,$D$4:$D$8763,$D2705)</f>
        <v>0</v>
      </c>
      <c r="H2705" s="7">
        <f>COUNTIFS(Calendar!$E$3:$E$367,LOLP!C2705,Calendar!$D$3:$D$367,LOLP!B2705)</f>
        <v>21</v>
      </c>
      <c r="I2705" s="7">
        <f ca="1">IF($F2705=1,OFFSET(start_norps,LOLP!$D2705+(1-$C2705)*24,LOLP!$B2705)*H2705/G2705,0)</f>
        <v>0</v>
      </c>
      <c r="J2705" s="7">
        <f ca="1">IF($F2705=1,OFFSET(start_33,LOLP!$D2705+(1-$C2705)*24,LOLP!$B2705)*H2705/G2705,0)</f>
        <v>0</v>
      </c>
      <c r="K2705" s="7">
        <f ca="1">IF($F2705,OFFSET(start_40,LOLP!$D2705+(1-$C2705)*24,LOLP!$B2705),0)</f>
        <v>0</v>
      </c>
      <c r="L2705" s="7">
        <f ca="1">IF($F2705,OFFSET(start_50,LOLP!$D2705+(1-$C2705)*24,LOLP!$B2705),0)</f>
        <v>0</v>
      </c>
      <c r="M2705" s="25">
        <f t="shared" ca="1" si="296"/>
        <v>0</v>
      </c>
      <c r="N2705" s="25">
        <f t="shared" ca="1" si="297"/>
        <v>0</v>
      </c>
      <c r="O2705" s="15" t="e">
        <f t="shared" ca="1" si="298"/>
        <v>#DIV/0!</v>
      </c>
      <c r="P2705" s="15" t="e">
        <f t="shared" ca="1" si="299"/>
        <v>#DIV/0!</v>
      </c>
    </row>
    <row r="2706" spans="1:16" x14ac:dyDescent="0.25">
      <c r="A2706" s="1">
        <f t="shared" si="293"/>
        <v>43213</v>
      </c>
      <c r="B2706" s="7">
        <f t="shared" si="295"/>
        <v>4</v>
      </c>
      <c r="C2706" s="4">
        <f>INDEX(Calendar!$E$3:$E$367,MATCH(LOLP!$A2706,Calendar!$B$3:$B$367,0))</f>
        <v>1</v>
      </c>
      <c r="D2706" s="2">
        <f t="shared" si="294"/>
        <v>15</v>
      </c>
      <c r="E2706" s="36">
        <v>26421</v>
      </c>
      <c r="F2706" s="7">
        <f>IFERROR(IF(INDEX('Temperature Data'!$AA$15:$AA$348,MATCH(LOLP!A2706,'Temperature Data'!$B$15:$B$348,0))&gt;IF(B2706=9,$G$2,LOLP!$F$2),1,0),0)</f>
        <v>0</v>
      </c>
      <c r="G2706" s="7">
        <f>SUMIFS(LOLP!$F$4:$F$8763,$C$4:$C$8763,$C2706,$B$4:$B$8763,$B2706,$D$4:$D$8763,$D2706)</f>
        <v>0</v>
      </c>
      <c r="H2706" s="7">
        <f>COUNTIFS(Calendar!$E$3:$E$367,LOLP!C2706,Calendar!$D$3:$D$367,LOLP!B2706)</f>
        <v>21</v>
      </c>
      <c r="I2706" s="7">
        <f ca="1">IF($F2706=1,OFFSET(start_norps,LOLP!$D2706+(1-$C2706)*24,LOLP!$B2706)*H2706/G2706,0)</f>
        <v>0</v>
      </c>
      <c r="J2706" s="7">
        <f ca="1">IF($F2706=1,OFFSET(start_33,LOLP!$D2706+(1-$C2706)*24,LOLP!$B2706)*H2706/G2706,0)</f>
        <v>0</v>
      </c>
      <c r="K2706" s="7">
        <f ca="1">IF($F2706,OFFSET(start_40,LOLP!$D2706+(1-$C2706)*24,LOLP!$B2706),0)</f>
        <v>0</v>
      </c>
      <c r="L2706" s="7">
        <f ca="1">IF($F2706,OFFSET(start_50,LOLP!$D2706+(1-$C2706)*24,LOLP!$B2706),0)</f>
        <v>0</v>
      </c>
      <c r="M2706" s="25">
        <f t="shared" ca="1" si="296"/>
        <v>0</v>
      </c>
      <c r="N2706" s="25">
        <f t="shared" ca="1" si="297"/>
        <v>0</v>
      </c>
      <c r="O2706" s="15" t="e">
        <f t="shared" ca="1" si="298"/>
        <v>#DIV/0!</v>
      </c>
      <c r="P2706" s="15" t="e">
        <f t="shared" ca="1" si="299"/>
        <v>#DIV/0!</v>
      </c>
    </row>
    <row r="2707" spans="1:16" x14ac:dyDescent="0.25">
      <c r="A2707" s="1">
        <f t="shared" si="293"/>
        <v>43213</v>
      </c>
      <c r="B2707" s="7">
        <f t="shared" si="295"/>
        <v>4</v>
      </c>
      <c r="C2707" s="4">
        <f>INDEX(Calendar!$E$3:$E$367,MATCH(LOLP!$A2707,Calendar!$B$3:$B$367,0))</f>
        <v>1</v>
      </c>
      <c r="D2707" s="2">
        <f t="shared" si="294"/>
        <v>16</v>
      </c>
      <c r="E2707" s="36">
        <v>27276</v>
      </c>
      <c r="F2707" s="7">
        <f>IFERROR(IF(INDEX('Temperature Data'!$AA$15:$AA$348,MATCH(LOLP!A2707,'Temperature Data'!$B$15:$B$348,0))&gt;IF(B2707=9,$G$2,LOLP!$F$2),1,0),0)</f>
        <v>0</v>
      </c>
      <c r="G2707" s="7">
        <f>SUMIFS(LOLP!$F$4:$F$8763,$C$4:$C$8763,$C2707,$B$4:$B$8763,$B2707,$D$4:$D$8763,$D2707)</f>
        <v>0</v>
      </c>
      <c r="H2707" s="7">
        <f>COUNTIFS(Calendar!$E$3:$E$367,LOLP!C2707,Calendar!$D$3:$D$367,LOLP!B2707)</f>
        <v>21</v>
      </c>
      <c r="I2707" s="7">
        <f ca="1">IF($F2707=1,OFFSET(start_norps,LOLP!$D2707+(1-$C2707)*24,LOLP!$B2707)*H2707/G2707,0)</f>
        <v>0</v>
      </c>
      <c r="J2707" s="7">
        <f ca="1">IF($F2707=1,OFFSET(start_33,LOLP!$D2707+(1-$C2707)*24,LOLP!$B2707)*H2707/G2707,0)</f>
        <v>0</v>
      </c>
      <c r="K2707" s="7">
        <f ca="1">IF($F2707,OFFSET(start_40,LOLP!$D2707+(1-$C2707)*24,LOLP!$B2707),0)</f>
        <v>0</v>
      </c>
      <c r="L2707" s="7">
        <f ca="1">IF($F2707,OFFSET(start_50,LOLP!$D2707+(1-$C2707)*24,LOLP!$B2707),0)</f>
        <v>0</v>
      </c>
      <c r="M2707" s="25">
        <f t="shared" ca="1" si="296"/>
        <v>0</v>
      </c>
      <c r="N2707" s="25">
        <f t="shared" ca="1" si="297"/>
        <v>0</v>
      </c>
      <c r="O2707" s="15" t="e">
        <f t="shared" ca="1" si="298"/>
        <v>#DIV/0!</v>
      </c>
      <c r="P2707" s="15" t="e">
        <f t="shared" ca="1" si="299"/>
        <v>#DIV/0!</v>
      </c>
    </row>
    <row r="2708" spans="1:16" x14ac:dyDescent="0.25">
      <c r="A2708" s="1">
        <f t="shared" si="293"/>
        <v>43213</v>
      </c>
      <c r="B2708" s="7">
        <f t="shared" si="295"/>
        <v>4</v>
      </c>
      <c r="C2708" s="4">
        <f>INDEX(Calendar!$E$3:$E$367,MATCH(LOLP!$A2708,Calendar!$B$3:$B$367,0))</f>
        <v>1</v>
      </c>
      <c r="D2708" s="2">
        <f t="shared" si="294"/>
        <v>17</v>
      </c>
      <c r="E2708" s="36">
        <v>28115</v>
      </c>
      <c r="F2708" s="7">
        <f>IFERROR(IF(INDEX('Temperature Data'!$AA$15:$AA$348,MATCH(LOLP!A2708,'Temperature Data'!$B$15:$B$348,0))&gt;IF(B2708=9,$G$2,LOLP!$F$2),1,0),0)</f>
        <v>0</v>
      </c>
      <c r="G2708" s="7">
        <f>SUMIFS(LOLP!$F$4:$F$8763,$C$4:$C$8763,$C2708,$B$4:$B$8763,$B2708,$D$4:$D$8763,$D2708)</f>
        <v>0</v>
      </c>
      <c r="H2708" s="7">
        <f>COUNTIFS(Calendar!$E$3:$E$367,LOLP!C2708,Calendar!$D$3:$D$367,LOLP!B2708)</f>
        <v>21</v>
      </c>
      <c r="I2708" s="7">
        <f ca="1">IF($F2708=1,OFFSET(start_norps,LOLP!$D2708+(1-$C2708)*24,LOLP!$B2708)*H2708/G2708,0)</f>
        <v>0</v>
      </c>
      <c r="J2708" s="7">
        <f ca="1">IF($F2708=1,OFFSET(start_33,LOLP!$D2708+(1-$C2708)*24,LOLP!$B2708)*H2708/G2708,0)</f>
        <v>0</v>
      </c>
      <c r="K2708" s="7">
        <f ca="1">IF($F2708,OFFSET(start_40,LOLP!$D2708+(1-$C2708)*24,LOLP!$B2708),0)</f>
        <v>0</v>
      </c>
      <c r="L2708" s="7">
        <f ca="1">IF($F2708,OFFSET(start_50,LOLP!$D2708+(1-$C2708)*24,LOLP!$B2708),0)</f>
        <v>0</v>
      </c>
      <c r="M2708" s="25">
        <f t="shared" ca="1" si="296"/>
        <v>0</v>
      </c>
      <c r="N2708" s="25">
        <f t="shared" ca="1" si="297"/>
        <v>0</v>
      </c>
      <c r="O2708" s="15" t="e">
        <f t="shared" ca="1" si="298"/>
        <v>#DIV/0!</v>
      </c>
      <c r="P2708" s="15" t="e">
        <f t="shared" ca="1" si="299"/>
        <v>#DIV/0!</v>
      </c>
    </row>
    <row r="2709" spans="1:16" x14ac:dyDescent="0.25">
      <c r="A2709" s="1">
        <f t="shared" si="293"/>
        <v>43213</v>
      </c>
      <c r="B2709" s="7">
        <f t="shared" si="295"/>
        <v>4</v>
      </c>
      <c r="C2709" s="4">
        <f>INDEX(Calendar!$E$3:$E$367,MATCH(LOLP!$A2709,Calendar!$B$3:$B$367,0))</f>
        <v>1</v>
      </c>
      <c r="D2709" s="2">
        <f t="shared" si="294"/>
        <v>18</v>
      </c>
      <c r="E2709" s="36">
        <v>28803</v>
      </c>
      <c r="F2709" s="7">
        <f>IFERROR(IF(INDEX('Temperature Data'!$AA$15:$AA$348,MATCH(LOLP!A2709,'Temperature Data'!$B$15:$B$348,0))&gt;IF(B2709=9,$G$2,LOLP!$F$2),1,0),0)</f>
        <v>0</v>
      </c>
      <c r="G2709" s="7">
        <f>SUMIFS(LOLP!$F$4:$F$8763,$C$4:$C$8763,$C2709,$B$4:$B$8763,$B2709,$D$4:$D$8763,$D2709)</f>
        <v>0</v>
      </c>
      <c r="H2709" s="7">
        <f>COUNTIFS(Calendar!$E$3:$E$367,LOLP!C2709,Calendar!$D$3:$D$367,LOLP!B2709)</f>
        <v>21</v>
      </c>
      <c r="I2709" s="7">
        <f ca="1">IF($F2709=1,OFFSET(start_norps,LOLP!$D2709+(1-$C2709)*24,LOLP!$B2709)*H2709/G2709,0)</f>
        <v>0</v>
      </c>
      <c r="J2709" s="7">
        <f ca="1">IF($F2709=1,OFFSET(start_33,LOLP!$D2709+(1-$C2709)*24,LOLP!$B2709)*H2709/G2709,0)</f>
        <v>0</v>
      </c>
      <c r="K2709" s="7">
        <f ca="1">IF($F2709,OFFSET(start_40,LOLP!$D2709+(1-$C2709)*24,LOLP!$B2709),0)</f>
        <v>0</v>
      </c>
      <c r="L2709" s="7">
        <f ca="1">IF($F2709,OFFSET(start_50,LOLP!$D2709+(1-$C2709)*24,LOLP!$B2709),0)</f>
        <v>0</v>
      </c>
      <c r="M2709" s="25">
        <f t="shared" ca="1" si="296"/>
        <v>0</v>
      </c>
      <c r="N2709" s="25">
        <f t="shared" ca="1" si="297"/>
        <v>0</v>
      </c>
      <c r="O2709" s="15" t="e">
        <f t="shared" ca="1" si="298"/>
        <v>#DIV/0!</v>
      </c>
      <c r="P2709" s="15" t="e">
        <f t="shared" ca="1" si="299"/>
        <v>#DIV/0!</v>
      </c>
    </row>
    <row r="2710" spans="1:16" x14ac:dyDescent="0.25">
      <c r="A2710" s="1">
        <f t="shared" si="293"/>
        <v>43213</v>
      </c>
      <c r="B2710" s="7">
        <f t="shared" si="295"/>
        <v>4</v>
      </c>
      <c r="C2710" s="4">
        <f>INDEX(Calendar!$E$3:$E$367,MATCH(LOLP!$A2710,Calendar!$B$3:$B$367,0))</f>
        <v>1</v>
      </c>
      <c r="D2710" s="2">
        <f t="shared" si="294"/>
        <v>19</v>
      </c>
      <c r="E2710" s="36">
        <v>29130</v>
      </c>
      <c r="F2710" s="7">
        <f>IFERROR(IF(INDEX('Temperature Data'!$AA$15:$AA$348,MATCH(LOLP!A2710,'Temperature Data'!$B$15:$B$348,0))&gt;IF(B2710=9,$G$2,LOLP!$F$2),1,0),0)</f>
        <v>0</v>
      </c>
      <c r="G2710" s="7">
        <f>SUMIFS(LOLP!$F$4:$F$8763,$C$4:$C$8763,$C2710,$B$4:$B$8763,$B2710,$D$4:$D$8763,$D2710)</f>
        <v>0</v>
      </c>
      <c r="H2710" s="7">
        <f>COUNTIFS(Calendar!$E$3:$E$367,LOLP!C2710,Calendar!$D$3:$D$367,LOLP!B2710)</f>
        <v>21</v>
      </c>
      <c r="I2710" s="7">
        <f ca="1">IF($F2710=1,OFFSET(start_norps,LOLP!$D2710+(1-$C2710)*24,LOLP!$B2710)*H2710/G2710,0)</f>
        <v>0</v>
      </c>
      <c r="J2710" s="7">
        <f ca="1">IF($F2710=1,OFFSET(start_33,LOLP!$D2710+(1-$C2710)*24,LOLP!$B2710)*H2710/G2710,0)</f>
        <v>0</v>
      </c>
      <c r="K2710" s="7">
        <f ca="1">IF($F2710,OFFSET(start_40,LOLP!$D2710+(1-$C2710)*24,LOLP!$B2710),0)</f>
        <v>0</v>
      </c>
      <c r="L2710" s="7">
        <f ca="1">IF($F2710,OFFSET(start_50,LOLP!$D2710+(1-$C2710)*24,LOLP!$B2710),0)</f>
        <v>0</v>
      </c>
      <c r="M2710" s="25">
        <f t="shared" ca="1" si="296"/>
        <v>0</v>
      </c>
      <c r="N2710" s="25">
        <f t="shared" ca="1" si="297"/>
        <v>0</v>
      </c>
      <c r="O2710" s="15" t="e">
        <f t="shared" ca="1" si="298"/>
        <v>#DIV/0!</v>
      </c>
      <c r="P2710" s="15" t="e">
        <f t="shared" ca="1" si="299"/>
        <v>#DIV/0!</v>
      </c>
    </row>
    <row r="2711" spans="1:16" x14ac:dyDescent="0.25">
      <c r="A2711" s="1">
        <f t="shared" si="293"/>
        <v>43213</v>
      </c>
      <c r="B2711" s="7">
        <f t="shared" si="295"/>
        <v>4</v>
      </c>
      <c r="C2711" s="4">
        <f>INDEX(Calendar!$E$3:$E$367,MATCH(LOLP!$A2711,Calendar!$B$3:$B$367,0))</f>
        <v>1</v>
      </c>
      <c r="D2711" s="2">
        <f t="shared" si="294"/>
        <v>20</v>
      </c>
      <c r="E2711" s="36">
        <v>29486</v>
      </c>
      <c r="F2711" s="7">
        <f>IFERROR(IF(INDEX('Temperature Data'!$AA$15:$AA$348,MATCH(LOLP!A2711,'Temperature Data'!$B$15:$B$348,0))&gt;IF(B2711=9,$G$2,LOLP!$F$2),1,0),0)</f>
        <v>0</v>
      </c>
      <c r="G2711" s="7">
        <f>SUMIFS(LOLP!$F$4:$F$8763,$C$4:$C$8763,$C2711,$B$4:$B$8763,$B2711,$D$4:$D$8763,$D2711)</f>
        <v>0</v>
      </c>
      <c r="H2711" s="7">
        <f>COUNTIFS(Calendar!$E$3:$E$367,LOLP!C2711,Calendar!$D$3:$D$367,LOLP!B2711)</f>
        <v>21</v>
      </c>
      <c r="I2711" s="7">
        <f ca="1">IF($F2711=1,OFFSET(start_norps,LOLP!$D2711+(1-$C2711)*24,LOLP!$B2711)*H2711/G2711,0)</f>
        <v>0</v>
      </c>
      <c r="J2711" s="7">
        <f ca="1">IF($F2711=1,OFFSET(start_33,LOLP!$D2711+(1-$C2711)*24,LOLP!$B2711)*H2711/G2711,0)</f>
        <v>0</v>
      </c>
      <c r="K2711" s="7">
        <f ca="1">IF($F2711,OFFSET(start_40,LOLP!$D2711+(1-$C2711)*24,LOLP!$B2711),0)</f>
        <v>0</v>
      </c>
      <c r="L2711" s="7">
        <f ca="1">IF($F2711,OFFSET(start_50,LOLP!$D2711+(1-$C2711)*24,LOLP!$B2711),0)</f>
        <v>0</v>
      </c>
      <c r="M2711" s="25">
        <f t="shared" ca="1" si="296"/>
        <v>0</v>
      </c>
      <c r="N2711" s="25">
        <f t="shared" ca="1" si="297"/>
        <v>0</v>
      </c>
      <c r="O2711" s="15" t="e">
        <f t="shared" ca="1" si="298"/>
        <v>#DIV/0!</v>
      </c>
      <c r="P2711" s="15" t="e">
        <f t="shared" ca="1" si="299"/>
        <v>#DIV/0!</v>
      </c>
    </row>
    <row r="2712" spans="1:16" x14ac:dyDescent="0.25">
      <c r="A2712" s="1">
        <f t="shared" si="293"/>
        <v>43213</v>
      </c>
      <c r="B2712" s="7">
        <f t="shared" si="295"/>
        <v>4</v>
      </c>
      <c r="C2712" s="4">
        <f>INDEX(Calendar!$E$3:$E$367,MATCH(LOLP!$A2712,Calendar!$B$3:$B$367,0))</f>
        <v>1</v>
      </c>
      <c r="D2712" s="2">
        <f t="shared" si="294"/>
        <v>21</v>
      </c>
      <c r="E2712" s="36">
        <v>29542</v>
      </c>
      <c r="F2712" s="7">
        <f>IFERROR(IF(INDEX('Temperature Data'!$AA$15:$AA$348,MATCH(LOLP!A2712,'Temperature Data'!$B$15:$B$348,0))&gt;IF(B2712=9,$G$2,LOLP!$F$2),1,0),0)</f>
        <v>0</v>
      </c>
      <c r="G2712" s="7">
        <f>SUMIFS(LOLP!$F$4:$F$8763,$C$4:$C$8763,$C2712,$B$4:$B$8763,$B2712,$D$4:$D$8763,$D2712)</f>
        <v>0</v>
      </c>
      <c r="H2712" s="7">
        <f>COUNTIFS(Calendar!$E$3:$E$367,LOLP!C2712,Calendar!$D$3:$D$367,LOLP!B2712)</f>
        <v>21</v>
      </c>
      <c r="I2712" s="7">
        <f ca="1">IF($F2712=1,OFFSET(start_norps,LOLP!$D2712+(1-$C2712)*24,LOLP!$B2712)*H2712/G2712,0)</f>
        <v>0</v>
      </c>
      <c r="J2712" s="7">
        <f ca="1">IF($F2712=1,OFFSET(start_33,LOLP!$D2712+(1-$C2712)*24,LOLP!$B2712)*H2712/G2712,0)</f>
        <v>0</v>
      </c>
      <c r="K2712" s="7">
        <f ca="1">IF($F2712,OFFSET(start_40,LOLP!$D2712+(1-$C2712)*24,LOLP!$B2712),0)</f>
        <v>0</v>
      </c>
      <c r="L2712" s="7">
        <f ca="1">IF($F2712,OFFSET(start_50,LOLP!$D2712+(1-$C2712)*24,LOLP!$B2712),0)</f>
        <v>0</v>
      </c>
      <c r="M2712" s="25">
        <f t="shared" ca="1" si="296"/>
        <v>0</v>
      </c>
      <c r="N2712" s="25">
        <f t="shared" ca="1" si="297"/>
        <v>0</v>
      </c>
      <c r="O2712" s="15" t="e">
        <f t="shared" ca="1" si="298"/>
        <v>#DIV/0!</v>
      </c>
      <c r="P2712" s="15" t="e">
        <f t="shared" ca="1" si="299"/>
        <v>#DIV/0!</v>
      </c>
    </row>
    <row r="2713" spans="1:16" x14ac:dyDescent="0.25">
      <c r="A2713" s="1">
        <f t="shared" si="293"/>
        <v>43213</v>
      </c>
      <c r="B2713" s="7">
        <f t="shared" si="295"/>
        <v>4</v>
      </c>
      <c r="C2713" s="4">
        <f>INDEX(Calendar!$E$3:$E$367,MATCH(LOLP!$A2713,Calendar!$B$3:$B$367,0))</f>
        <v>1</v>
      </c>
      <c r="D2713" s="2">
        <f t="shared" si="294"/>
        <v>22</v>
      </c>
      <c r="E2713" s="36">
        <v>27826</v>
      </c>
      <c r="F2713" s="7">
        <f>IFERROR(IF(INDEX('Temperature Data'!$AA$15:$AA$348,MATCH(LOLP!A2713,'Temperature Data'!$B$15:$B$348,0))&gt;IF(B2713=9,$G$2,LOLP!$F$2),1,0),0)</f>
        <v>0</v>
      </c>
      <c r="G2713" s="7">
        <f>SUMIFS(LOLP!$F$4:$F$8763,$C$4:$C$8763,$C2713,$B$4:$B$8763,$B2713,$D$4:$D$8763,$D2713)</f>
        <v>0</v>
      </c>
      <c r="H2713" s="7">
        <f>COUNTIFS(Calendar!$E$3:$E$367,LOLP!C2713,Calendar!$D$3:$D$367,LOLP!B2713)</f>
        <v>21</v>
      </c>
      <c r="I2713" s="7">
        <f ca="1">IF($F2713=1,OFFSET(start_norps,LOLP!$D2713+(1-$C2713)*24,LOLP!$B2713)*H2713/G2713,0)</f>
        <v>0</v>
      </c>
      <c r="J2713" s="7">
        <f ca="1">IF($F2713=1,OFFSET(start_33,LOLP!$D2713+(1-$C2713)*24,LOLP!$B2713)*H2713/G2713,0)</f>
        <v>0</v>
      </c>
      <c r="K2713" s="7">
        <f ca="1">IF($F2713,OFFSET(start_40,LOLP!$D2713+(1-$C2713)*24,LOLP!$B2713),0)</f>
        <v>0</v>
      </c>
      <c r="L2713" s="7">
        <f ca="1">IF($F2713,OFFSET(start_50,LOLP!$D2713+(1-$C2713)*24,LOLP!$B2713),0)</f>
        <v>0</v>
      </c>
      <c r="M2713" s="25">
        <f t="shared" ca="1" si="296"/>
        <v>0</v>
      </c>
      <c r="N2713" s="25">
        <f t="shared" ca="1" si="297"/>
        <v>0</v>
      </c>
      <c r="O2713" s="15" t="e">
        <f t="shared" ca="1" si="298"/>
        <v>#DIV/0!</v>
      </c>
      <c r="P2713" s="15" t="e">
        <f t="shared" ca="1" si="299"/>
        <v>#DIV/0!</v>
      </c>
    </row>
    <row r="2714" spans="1:16" x14ac:dyDescent="0.25">
      <c r="A2714" s="1">
        <f t="shared" si="293"/>
        <v>43213</v>
      </c>
      <c r="B2714" s="7">
        <f t="shared" si="295"/>
        <v>4</v>
      </c>
      <c r="C2714" s="4">
        <f>INDEX(Calendar!$E$3:$E$367,MATCH(LOLP!$A2714,Calendar!$B$3:$B$367,0))</f>
        <v>1</v>
      </c>
      <c r="D2714" s="2">
        <f t="shared" si="294"/>
        <v>23</v>
      </c>
      <c r="E2714" s="36">
        <v>25548</v>
      </c>
      <c r="F2714" s="7">
        <f>IFERROR(IF(INDEX('Temperature Data'!$AA$15:$AA$348,MATCH(LOLP!A2714,'Temperature Data'!$B$15:$B$348,0))&gt;IF(B2714=9,$G$2,LOLP!$F$2),1,0),0)</f>
        <v>0</v>
      </c>
      <c r="G2714" s="7">
        <f>SUMIFS(LOLP!$F$4:$F$8763,$C$4:$C$8763,$C2714,$B$4:$B$8763,$B2714,$D$4:$D$8763,$D2714)</f>
        <v>0</v>
      </c>
      <c r="H2714" s="7">
        <f>COUNTIFS(Calendar!$E$3:$E$367,LOLP!C2714,Calendar!$D$3:$D$367,LOLP!B2714)</f>
        <v>21</v>
      </c>
      <c r="I2714" s="7">
        <f ca="1">IF($F2714=1,OFFSET(start_norps,LOLP!$D2714+(1-$C2714)*24,LOLP!$B2714)*H2714/G2714,0)</f>
        <v>0</v>
      </c>
      <c r="J2714" s="7">
        <f ca="1">IF($F2714=1,OFFSET(start_33,LOLP!$D2714+(1-$C2714)*24,LOLP!$B2714)*H2714/G2714,0)</f>
        <v>0</v>
      </c>
      <c r="K2714" s="7">
        <f ca="1">IF($F2714,OFFSET(start_40,LOLP!$D2714+(1-$C2714)*24,LOLP!$B2714),0)</f>
        <v>0</v>
      </c>
      <c r="L2714" s="7">
        <f ca="1">IF($F2714,OFFSET(start_50,LOLP!$D2714+(1-$C2714)*24,LOLP!$B2714),0)</f>
        <v>0</v>
      </c>
      <c r="M2714" s="25">
        <f t="shared" ca="1" si="296"/>
        <v>0</v>
      </c>
      <c r="N2714" s="25">
        <f t="shared" ca="1" si="297"/>
        <v>0</v>
      </c>
      <c r="O2714" s="15" t="e">
        <f t="shared" ca="1" si="298"/>
        <v>#DIV/0!</v>
      </c>
      <c r="P2714" s="15" t="e">
        <f t="shared" ca="1" si="299"/>
        <v>#DIV/0!</v>
      </c>
    </row>
    <row r="2715" spans="1:16" x14ac:dyDescent="0.25">
      <c r="A2715" s="1">
        <f t="shared" si="293"/>
        <v>43213</v>
      </c>
      <c r="B2715" s="7">
        <f t="shared" si="295"/>
        <v>4</v>
      </c>
      <c r="C2715" s="4">
        <f>INDEX(Calendar!$E$3:$E$367,MATCH(LOLP!$A2715,Calendar!$B$3:$B$367,0))</f>
        <v>1</v>
      </c>
      <c r="D2715" s="2">
        <f t="shared" si="294"/>
        <v>24</v>
      </c>
      <c r="E2715" s="36">
        <v>23370</v>
      </c>
      <c r="F2715" s="7">
        <f>IFERROR(IF(INDEX('Temperature Data'!$AA$15:$AA$348,MATCH(LOLP!A2715,'Temperature Data'!$B$15:$B$348,0))&gt;IF(B2715=9,$G$2,LOLP!$F$2),1,0),0)</f>
        <v>0</v>
      </c>
      <c r="G2715" s="7">
        <f>SUMIFS(LOLP!$F$4:$F$8763,$C$4:$C$8763,$C2715,$B$4:$B$8763,$B2715,$D$4:$D$8763,$D2715)</f>
        <v>0</v>
      </c>
      <c r="H2715" s="7">
        <f>COUNTIFS(Calendar!$E$3:$E$367,LOLP!C2715,Calendar!$D$3:$D$367,LOLP!B2715)</f>
        <v>21</v>
      </c>
      <c r="I2715" s="7">
        <f ca="1">IF($F2715=1,OFFSET(start_norps,LOLP!$D2715+(1-$C2715)*24,LOLP!$B2715)*H2715/G2715,0)</f>
        <v>0</v>
      </c>
      <c r="J2715" s="7">
        <f ca="1">IF($F2715=1,OFFSET(start_33,LOLP!$D2715+(1-$C2715)*24,LOLP!$B2715)*H2715/G2715,0)</f>
        <v>0</v>
      </c>
      <c r="K2715" s="7">
        <f ca="1">IF($F2715,OFFSET(start_40,LOLP!$D2715+(1-$C2715)*24,LOLP!$B2715),0)</f>
        <v>0</v>
      </c>
      <c r="L2715" s="7">
        <f ca="1">IF($F2715,OFFSET(start_50,LOLP!$D2715+(1-$C2715)*24,LOLP!$B2715),0)</f>
        <v>0</v>
      </c>
      <c r="M2715" s="25">
        <f t="shared" ca="1" si="296"/>
        <v>0</v>
      </c>
      <c r="N2715" s="25">
        <f t="shared" ca="1" si="297"/>
        <v>0</v>
      </c>
      <c r="O2715" s="15" t="e">
        <f t="shared" ca="1" si="298"/>
        <v>#DIV/0!</v>
      </c>
      <c r="P2715" s="15" t="e">
        <f t="shared" ca="1" si="299"/>
        <v>#DIV/0!</v>
      </c>
    </row>
    <row r="2716" spans="1:16" x14ac:dyDescent="0.25">
      <c r="A2716" s="1">
        <f t="shared" si="293"/>
        <v>43214</v>
      </c>
      <c r="B2716" s="7">
        <f t="shared" si="295"/>
        <v>4</v>
      </c>
      <c r="C2716" s="4">
        <f>INDEX(Calendar!$E$3:$E$367,MATCH(LOLP!$A2716,Calendar!$B$3:$B$367,0))</f>
        <v>1</v>
      </c>
      <c r="D2716" s="2">
        <f t="shared" si="294"/>
        <v>1</v>
      </c>
      <c r="E2716" s="36">
        <v>21912</v>
      </c>
      <c r="F2716" s="7">
        <f>IFERROR(IF(INDEX('Temperature Data'!$AA$15:$AA$348,MATCH(LOLP!A2716,'Temperature Data'!$B$15:$B$348,0))&gt;IF(B2716=9,$G$2,LOLP!$F$2),1,0),0)</f>
        <v>0</v>
      </c>
      <c r="G2716" s="7">
        <f>SUMIFS(LOLP!$F$4:$F$8763,$C$4:$C$8763,$C2716,$B$4:$B$8763,$B2716,$D$4:$D$8763,$D2716)</f>
        <v>0</v>
      </c>
      <c r="H2716" s="7">
        <f>COUNTIFS(Calendar!$E$3:$E$367,LOLP!C2716,Calendar!$D$3:$D$367,LOLP!B2716)</f>
        <v>21</v>
      </c>
      <c r="I2716" s="7">
        <f ca="1">IF($F2716=1,OFFSET(start_norps,LOLP!$D2716+(1-$C2716)*24,LOLP!$B2716)*H2716/G2716,0)</f>
        <v>0</v>
      </c>
      <c r="J2716" s="7">
        <f ca="1">IF($F2716=1,OFFSET(start_33,LOLP!$D2716+(1-$C2716)*24,LOLP!$B2716)*H2716/G2716,0)</f>
        <v>0</v>
      </c>
      <c r="K2716" s="7">
        <f ca="1">IF($F2716,OFFSET(start_40,LOLP!$D2716+(1-$C2716)*24,LOLP!$B2716),0)</f>
        <v>0</v>
      </c>
      <c r="L2716" s="7">
        <f ca="1">IF($F2716,OFFSET(start_50,LOLP!$D2716+(1-$C2716)*24,LOLP!$B2716),0)</f>
        <v>0</v>
      </c>
      <c r="M2716" s="25">
        <f t="shared" ca="1" si="296"/>
        <v>0</v>
      </c>
      <c r="N2716" s="25">
        <f t="shared" ca="1" si="297"/>
        <v>0</v>
      </c>
      <c r="O2716" s="15" t="e">
        <f t="shared" ca="1" si="298"/>
        <v>#DIV/0!</v>
      </c>
      <c r="P2716" s="15" t="e">
        <f t="shared" ca="1" si="299"/>
        <v>#DIV/0!</v>
      </c>
    </row>
    <row r="2717" spans="1:16" x14ac:dyDescent="0.25">
      <c r="A2717" s="1">
        <f t="shared" ref="A2717:A2780" si="300">A2693+1</f>
        <v>43214</v>
      </c>
      <c r="B2717" s="7">
        <f t="shared" si="295"/>
        <v>4</v>
      </c>
      <c r="C2717" s="4">
        <f>INDEX(Calendar!$E$3:$E$367,MATCH(LOLP!$A2717,Calendar!$B$3:$B$367,0))</f>
        <v>1</v>
      </c>
      <c r="D2717" s="2">
        <f t="shared" ref="D2717:D2780" si="301">D2693</f>
        <v>2</v>
      </c>
      <c r="E2717" s="36">
        <v>20999</v>
      </c>
      <c r="F2717" s="7">
        <f>IFERROR(IF(INDEX('Temperature Data'!$AA$15:$AA$348,MATCH(LOLP!A2717,'Temperature Data'!$B$15:$B$348,0))&gt;IF(B2717=9,$G$2,LOLP!$F$2),1,0),0)</f>
        <v>0</v>
      </c>
      <c r="G2717" s="7">
        <f>SUMIFS(LOLP!$F$4:$F$8763,$C$4:$C$8763,$C2717,$B$4:$B$8763,$B2717,$D$4:$D$8763,$D2717)</f>
        <v>0</v>
      </c>
      <c r="H2717" s="7">
        <f>COUNTIFS(Calendar!$E$3:$E$367,LOLP!C2717,Calendar!$D$3:$D$367,LOLP!B2717)</f>
        <v>21</v>
      </c>
      <c r="I2717" s="7">
        <f ca="1">IF($F2717=1,OFFSET(start_norps,LOLP!$D2717+(1-$C2717)*24,LOLP!$B2717)*H2717/G2717,0)</f>
        <v>0</v>
      </c>
      <c r="J2717" s="7">
        <f ca="1">IF($F2717=1,OFFSET(start_33,LOLP!$D2717+(1-$C2717)*24,LOLP!$B2717)*H2717/G2717,0)</f>
        <v>0</v>
      </c>
      <c r="K2717" s="7">
        <f ca="1">IF($F2717,OFFSET(start_40,LOLP!$D2717+(1-$C2717)*24,LOLP!$B2717),0)</f>
        <v>0</v>
      </c>
      <c r="L2717" s="7">
        <f ca="1">IF($F2717,OFFSET(start_50,LOLP!$D2717+(1-$C2717)*24,LOLP!$B2717),0)</f>
        <v>0</v>
      </c>
      <c r="M2717" s="25">
        <f t="shared" ca="1" si="296"/>
        <v>0</v>
      </c>
      <c r="N2717" s="25">
        <f t="shared" ca="1" si="297"/>
        <v>0</v>
      </c>
      <c r="O2717" s="15" t="e">
        <f t="shared" ca="1" si="298"/>
        <v>#DIV/0!</v>
      </c>
      <c r="P2717" s="15" t="e">
        <f t="shared" ca="1" si="299"/>
        <v>#DIV/0!</v>
      </c>
    </row>
    <row r="2718" spans="1:16" x14ac:dyDescent="0.25">
      <c r="A2718" s="1">
        <f t="shared" si="300"/>
        <v>43214</v>
      </c>
      <c r="B2718" s="7">
        <f t="shared" si="295"/>
        <v>4</v>
      </c>
      <c r="C2718" s="4">
        <f>INDEX(Calendar!$E$3:$E$367,MATCH(LOLP!$A2718,Calendar!$B$3:$B$367,0))</f>
        <v>1</v>
      </c>
      <c r="D2718" s="2">
        <f t="shared" si="301"/>
        <v>3</v>
      </c>
      <c r="E2718" s="36">
        <v>20319</v>
      </c>
      <c r="F2718" s="7">
        <f>IFERROR(IF(INDEX('Temperature Data'!$AA$15:$AA$348,MATCH(LOLP!A2718,'Temperature Data'!$B$15:$B$348,0))&gt;IF(B2718=9,$G$2,LOLP!$F$2),1,0),0)</f>
        <v>0</v>
      </c>
      <c r="G2718" s="7">
        <f>SUMIFS(LOLP!$F$4:$F$8763,$C$4:$C$8763,$C2718,$B$4:$B$8763,$B2718,$D$4:$D$8763,$D2718)</f>
        <v>0</v>
      </c>
      <c r="H2718" s="7">
        <f>COUNTIFS(Calendar!$E$3:$E$367,LOLP!C2718,Calendar!$D$3:$D$367,LOLP!B2718)</f>
        <v>21</v>
      </c>
      <c r="I2718" s="7">
        <f ca="1">IF($F2718=1,OFFSET(start_norps,LOLP!$D2718+(1-$C2718)*24,LOLP!$B2718)*H2718/G2718,0)</f>
        <v>0</v>
      </c>
      <c r="J2718" s="7">
        <f ca="1">IF($F2718=1,OFFSET(start_33,LOLP!$D2718+(1-$C2718)*24,LOLP!$B2718)*H2718/G2718,0)</f>
        <v>0</v>
      </c>
      <c r="K2718" s="7">
        <f ca="1">IF($F2718,OFFSET(start_40,LOLP!$D2718+(1-$C2718)*24,LOLP!$B2718),0)</f>
        <v>0</v>
      </c>
      <c r="L2718" s="7">
        <f ca="1">IF($F2718,OFFSET(start_50,LOLP!$D2718+(1-$C2718)*24,LOLP!$B2718),0)</f>
        <v>0</v>
      </c>
      <c r="M2718" s="25">
        <f t="shared" ca="1" si="296"/>
        <v>0</v>
      </c>
      <c r="N2718" s="25">
        <f t="shared" ca="1" si="297"/>
        <v>0</v>
      </c>
      <c r="O2718" s="15" t="e">
        <f t="shared" ca="1" si="298"/>
        <v>#DIV/0!</v>
      </c>
      <c r="P2718" s="15" t="e">
        <f t="shared" ca="1" si="299"/>
        <v>#DIV/0!</v>
      </c>
    </row>
    <row r="2719" spans="1:16" x14ac:dyDescent="0.25">
      <c r="A2719" s="1">
        <f t="shared" si="300"/>
        <v>43214</v>
      </c>
      <c r="B2719" s="7">
        <f t="shared" si="295"/>
        <v>4</v>
      </c>
      <c r="C2719" s="4">
        <f>INDEX(Calendar!$E$3:$E$367,MATCH(LOLP!$A2719,Calendar!$B$3:$B$367,0))</f>
        <v>1</v>
      </c>
      <c r="D2719" s="2">
        <f t="shared" si="301"/>
        <v>4</v>
      </c>
      <c r="E2719" s="36">
        <v>20119</v>
      </c>
      <c r="F2719" s="7">
        <f>IFERROR(IF(INDEX('Temperature Data'!$AA$15:$AA$348,MATCH(LOLP!A2719,'Temperature Data'!$B$15:$B$348,0))&gt;IF(B2719=9,$G$2,LOLP!$F$2),1,0),0)</f>
        <v>0</v>
      </c>
      <c r="G2719" s="7">
        <f>SUMIFS(LOLP!$F$4:$F$8763,$C$4:$C$8763,$C2719,$B$4:$B$8763,$B2719,$D$4:$D$8763,$D2719)</f>
        <v>0</v>
      </c>
      <c r="H2719" s="7">
        <f>COUNTIFS(Calendar!$E$3:$E$367,LOLP!C2719,Calendar!$D$3:$D$367,LOLP!B2719)</f>
        <v>21</v>
      </c>
      <c r="I2719" s="7">
        <f ca="1">IF($F2719=1,OFFSET(start_norps,LOLP!$D2719+(1-$C2719)*24,LOLP!$B2719)*H2719/G2719,0)</f>
        <v>0</v>
      </c>
      <c r="J2719" s="7">
        <f ca="1">IF($F2719=1,OFFSET(start_33,LOLP!$D2719+(1-$C2719)*24,LOLP!$B2719)*H2719/G2719,0)</f>
        <v>0</v>
      </c>
      <c r="K2719" s="7">
        <f ca="1">IF($F2719,OFFSET(start_40,LOLP!$D2719+(1-$C2719)*24,LOLP!$B2719),0)</f>
        <v>0</v>
      </c>
      <c r="L2719" s="7">
        <f ca="1">IF($F2719,OFFSET(start_50,LOLP!$D2719+(1-$C2719)*24,LOLP!$B2719),0)</f>
        <v>0</v>
      </c>
      <c r="M2719" s="25">
        <f t="shared" ca="1" si="296"/>
        <v>0</v>
      </c>
      <c r="N2719" s="25">
        <f t="shared" ca="1" si="297"/>
        <v>0</v>
      </c>
      <c r="O2719" s="15" t="e">
        <f t="shared" ca="1" si="298"/>
        <v>#DIV/0!</v>
      </c>
      <c r="P2719" s="15" t="e">
        <f t="shared" ca="1" si="299"/>
        <v>#DIV/0!</v>
      </c>
    </row>
    <row r="2720" spans="1:16" x14ac:dyDescent="0.25">
      <c r="A2720" s="1">
        <f t="shared" si="300"/>
        <v>43214</v>
      </c>
      <c r="B2720" s="7">
        <f t="shared" si="295"/>
        <v>4</v>
      </c>
      <c r="C2720" s="4">
        <f>INDEX(Calendar!$E$3:$E$367,MATCH(LOLP!$A2720,Calendar!$B$3:$B$367,0))</f>
        <v>1</v>
      </c>
      <c r="D2720" s="2">
        <f t="shared" si="301"/>
        <v>5</v>
      </c>
      <c r="E2720" s="36">
        <v>20477</v>
      </c>
      <c r="F2720" s="7">
        <f>IFERROR(IF(INDEX('Temperature Data'!$AA$15:$AA$348,MATCH(LOLP!A2720,'Temperature Data'!$B$15:$B$348,0))&gt;IF(B2720=9,$G$2,LOLP!$F$2),1,0),0)</f>
        <v>0</v>
      </c>
      <c r="G2720" s="7">
        <f>SUMIFS(LOLP!$F$4:$F$8763,$C$4:$C$8763,$C2720,$B$4:$B$8763,$B2720,$D$4:$D$8763,$D2720)</f>
        <v>0</v>
      </c>
      <c r="H2720" s="7">
        <f>COUNTIFS(Calendar!$E$3:$E$367,LOLP!C2720,Calendar!$D$3:$D$367,LOLP!B2720)</f>
        <v>21</v>
      </c>
      <c r="I2720" s="7">
        <f ca="1">IF($F2720=1,OFFSET(start_norps,LOLP!$D2720+(1-$C2720)*24,LOLP!$B2720)*H2720/G2720,0)</f>
        <v>0</v>
      </c>
      <c r="J2720" s="7">
        <f ca="1">IF($F2720=1,OFFSET(start_33,LOLP!$D2720+(1-$C2720)*24,LOLP!$B2720)*H2720/G2720,0)</f>
        <v>0</v>
      </c>
      <c r="K2720" s="7">
        <f ca="1">IF($F2720,OFFSET(start_40,LOLP!$D2720+(1-$C2720)*24,LOLP!$B2720),0)</f>
        <v>0</v>
      </c>
      <c r="L2720" s="7">
        <f ca="1">IF($F2720,OFFSET(start_50,LOLP!$D2720+(1-$C2720)*24,LOLP!$B2720),0)</f>
        <v>0</v>
      </c>
      <c r="M2720" s="25">
        <f t="shared" ca="1" si="296"/>
        <v>0</v>
      </c>
      <c r="N2720" s="25">
        <f t="shared" ca="1" si="297"/>
        <v>0</v>
      </c>
      <c r="O2720" s="15" t="e">
        <f t="shared" ca="1" si="298"/>
        <v>#DIV/0!</v>
      </c>
      <c r="P2720" s="15" t="e">
        <f t="shared" ca="1" si="299"/>
        <v>#DIV/0!</v>
      </c>
    </row>
    <row r="2721" spans="1:16" x14ac:dyDescent="0.25">
      <c r="A2721" s="1">
        <f t="shared" si="300"/>
        <v>43214</v>
      </c>
      <c r="B2721" s="7">
        <f t="shared" si="295"/>
        <v>4</v>
      </c>
      <c r="C2721" s="4">
        <f>INDEX(Calendar!$E$3:$E$367,MATCH(LOLP!$A2721,Calendar!$B$3:$B$367,0))</f>
        <v>1</v>
      </c>
      <c r="D2721" s="2">
        <f t="shared" si="301"/>
        <v>6</v>
      </c>
      <c r="E2721" s="36">
        <v>21746</v>
      </c>
      <c r="F2721" s="7">
        <f>IFERROR(IF(INDEX('Temperature Data'!$AA$15:$AA$348,MATCH(LOLP!A2721,'Temperature Data'!$B$15:$B$348,0))&gt;IF(B2721=9,$G$2,LOLP!$F$2),1,0),0)</f>
        <v>0</v>
      </c>
      <c r="G2721" s="7">
        <f>SUMIFS(LOLP!$F$4:$F$8763,$C$4:$C$8763,$C2721,$B$4:$B$8763,$B2721,$D$4:$D$8763,$D2721)</f>
        <v>0</v>
      </c>
      <c r="H2721" s="7">
        <f>COUNTIFS(Calendar!$E$3:$E$367,LOLP!C2721,Calendar!$D$3:$D$367,LOLP!B2721)</f>
        <v>21</v>
      </c>
      <c r="I2721" s="7">
        <f ca="1">IF($F2721=1,OFFSET(start_norps,LOLP!$D2721+(1-$C2721)*24,LOLP!$B2721)*H2721/G2721,0)</f>
        <v>0</v>
      </c>
      <c r="J2721" s="7">
        <f ca="1">IF($F2721=1,OFFSET(start_33,LOLP!$D2721+(1-$C2721)*24,LOLP!$B2721)*H2721/G2721,0)</f>
        <v>0</v>
      </c>
      <c r="K2721" s="7">
        <f ca="1">IF($F2721,OFFSET(start_40,LOLP!$D2721+(1-$C2721)*24,LOLP!$B2721),0)</f>
        <v>0</v>
      </c>
      <c r="L2721" s="7">
        <f ca="1">IF($F2721,OFFSET(start_50,LOLP!$D2721+(1-$C2721)*24,LOLP!$B2721),0)</f>
        <v>0</v>
      </c>
      <c r="M2721" s="25">
        <f t="shared" ca="1" si="296"/>
        <v>0</v>
      </c>
      <c r="N2721" s="25">
        <f t="shared" ca="1" si="297"/>
        <v>0</v>
      </c>
      <c r="O2721" s="15" t="e">
        <f t="shared" ca="1" si="298"/>
        <v>#DIV/0!</v>
      </c>
      <c r="P2721" s="15" t="e">
        <f t="shared" ca="1" si="299"/>
        <v>#DIV/0!</v>
      </c>
    </row>
    <row r="2722" spans="1:16" x14ac:dyDescent="0.25">
      <c r="A2722" s="1">
        <f t="shared" si="300"/>
        <v>43214</v>
      </c>
      <c r="B2722" s="7">
        <f t="shared" si="295"/>
        <v>4</v>
      </c>
      <c r="C2722" s="4">
        <f>INDEX(Calendar!$E$3:$E$367,MATCH(LOLP!$A2722,Calendar!$B$3:$B$367,0))</f>
        <v>1</v>
      </c>
      <c r="D2722" s="2">
        <f t="shared" si="301"/>
        <v>7</v>
      </c>
      <c r="E2722" s="36">
        <v>23457</v>
      </c>
      <c r="F2722" s="7">
        <f>IFERROR(IF(INDEX('Temperature Data'!$AA$15:$AA$348,MATCH(LOLP!A2722,'Temperature Data'!$B$15:$B$348,0))&gt;IF(B2722=9,$G$2,LOLP!$F$2),1,0),0)</f>
        <v>0</v>
      </c>
      <c r="G2722" s="7">
        <f>SUMIFS(LOLP!$F$4:$F$8763,$C$4:$C$8763,$C2722,$B$4:$B$8763,$B2722,$D$4:$D$8763,$D2722)</f>
        <v>0</v>
      </c>
      <c r="H2722" s="7">
        <f>COUNTIFS(Calendar!$E$3:$E$367,LOLP!C2722,Calendar!$D$3:$D$367,LOLP!B2722)</f>
        <v>21</v>
      </c>
      <c r="I2722" s="7">
        <f ca="1">IF($F2722=1,OFFSET(start_norps,LOLP!$D2722+(1-$C2722)*24,LOLP!$B2722)*H2722/G2722,0)</f>
        <v>0</v>
      </c>
      <c r="J2722" s="7">
        <f ca="1">IF($F2722=1,OFFSET(start_33,LOLP!$D2722+(1-$C2722)*24,LOLP!$B2722)*H2722/G2722,0)</f>
        <v>0</v>
      </c>
      <c r="K2722" s="7">
        <f ca="1">IF($F2722,OFFSET(start_40,LOLP!$D2722+(1-$C2722)*24,LOLP!$B2722),0)</f>
        <v>0</v>
      </c>
      <c r="L2722" s="7">
        <f ca="1">IF($F2722,OFFSET(start_50,LOLP!$D2722+(1-$C2722)*24,LOLP!$B2722),0)</f>
        <v>0</v>
      </c>
      <c r="M2722" s="25">
        <f t="shared" ca="1" si="296"/>
        <v>0</v>
      </c>
      <c r="N2722" s="25">
        <f t="shared" ca="1" si="297"/>
        <v>0</v>
      </c>
      <c r="O2722" s="15" t="e">
        <f t="shared" ca="1" si="298"/>
        <v>#DIV/0!</v>
      </c>
      <c r="P2722" s="15" t="e">
        <f t="shared" ca="1" si="299"/>
        <v>#DIV/0!</v>
      </c>
    </row>
    <row r="2723" spans="1:16" x14ac:dyDescent="0.25">
      <c r="A2723" s="1">
        <f t="shared" si="300"/>
        <v>43214</v>
      </c>
      <c r="B2723" s="7">
        <f t="shared" si="295"/>
        <v>4</v>
      </c>
      <c r="C2723" s="4">
        <f>INDEX(Calendar!$E$3:$E$367,MATCH(LOLP!$A2723,Calendar!$B$3:$B$367,0))</f>
        <v>1</v>
      </c>
      <c r="D2723" s="2">
        <f t="shared" si="301"/>
        <v>8</v>
      </c>
      <c r="E2723" s="36">
        <v>24517</v>
      </c>
      <c r="F2723" s="7">
        <f>IFERROR(IF(INDEX('Temperature Data'!$AA$15:$AA$348,MATCH(LOLP!A2723,'Temperature Data'!$B$15:$B$348,0))&gt;IF(B2723=9,$G$2,LOLP!$F$2),1,0),0)</f>
        <v>0</v>
      </c>
      <c r="G2723" s="7">
        <f>SUMIFS(LOLP!$F$4:$F$8763,$C$4:$C$8763,$C2723,$B$4:$B$8763,$B2723,$D$4:$D$8763,$D2723)</f>
        <v>0</v>
      </c>
      <c r="H2723" s="7">
        <f>COUNTIFS(Calendar!$E$3:$E$367,LOLP!C2723,Calendar!$D$3:$D$367,LOLP!B2723)</f>
        <v>21</v>
      </c>
      <c r="I2723" s="7">
        <f ca="1">IF($F2723=1,OFFSET(start_norps,LOLP!$D2723+(1-$C2723)*24,LOLP!$B2723)*H2723/G2723,0)</f>
        <v>0</v>
      </c>
      <c r="J2723" s="7">
        <f ca="1">IF($F2723=1,OFFSET(start_33,LOLP!$D2723+(1-$C2723)*24,LOLP!$B2723)*H2723/G2723,0)</f>
        <v>0</v>
      </c>
      <c r="K2723" s="7">
        <f ca="1">IF($F2723,OFFSET(start_40,LOLP!$D2723+(1-$C2723)*24,LOLP!$B2723),0)</f>
        <v>0</v>
      </c>
      <c r="L2723" s="7">
        <f ca="1">IF($F2723,OFFSET(start_50,LOLP!$D2723+(1-$C2723)*24,LOLP!$B2723),0)</f>
        <v>0</v>
      </c>
      <c r="M2723" s="25">
        <f t="shared" ca="1" si="296"/>
        <v>0</v>
      </c>
      <c r="N2723" s="25">
        <f t="shared" ca="1" si="297"/>
        <v>0</v>
      </c>
      <c r="O2723" s="15" t="e">
        <f t="shared" ca="1" si="298"/>
        <v>#DIV/0!</v>
      </c>
      <c r="P2723" s="15" t="e">
        <f t="shared" ca="1" si="299"/>
        <v>#DIV/0!</v>
      </c>
    </row>
    <row r="2724" spans="1:16" x14ac:dyDescent="0.25">
      <c r="A2724" s="1">
        <f t="shared" si="300"/>
        <v>43214</v>
      </c>
      <c r="B2724" s="7">
        <f t="shared" si="295"/>
        <v>4</v>
      </c>
      <c r="C2724" s="4">
        <f>INDEX(Calendar!$E$3:$E$367,MATCH(LOLP!$A2724,Calendar!$B$3:$B$367,0))</f>
        <v>1</v>
      </c>
      <c r="D2724" s="2">
        <f t="shared" si="301"/>
        <v>9</v>
      </c>
      <c r="E2724" s="36">
        <v>24613</v>
      </c>
      <c r="F2724" s="7">
        <f>IFERROR(IF(INDEX('Temperature Data'!$AA$15:$AA$348,MATCH(LOLP!A2724,'Temperature Data'!$B$15:$B$348,0))&gt;IF(B2724=9,$G$2,LOLP!$F$2),1,0),0)</f>
        <v>0</v>
      </c>
      <c r="G2724" s="7">
        <f>SUMIFS(LOLP!$F$4:$F$8763,$C$4:$C$8763,$C2724,$B$4:$B$8763,$B2724,$D$4:$D$8763,$D2724)</f>
        <v>0</v>
      </c>
      <c r="H2724" s="7">
        <f>COUNTIFS(Calendar!$E$3:$E$367,LOLP!C2724,Calendar!$D$3:$D$367,LOLP!B2724)</f>
        <v>21</v>
      </c>
      <c r="I2724" s="7">
        <f ca="1">IF($F2724=1,OFFSET(start_norps,LOLP!$D2724+(1-$C2724)*24,LOLP!$B2724)*H2724/G2724,0)</f>
        <v>0</v>
      </c>
      <c r="J2724" s="7">
        <f ca="1">IF($F2724=1,OFFSET(start_33,LOLP!$D2724+(1-$C2724)*24,LOLP!$B2724)*H2724/G2724,0)</f>
        <v>0</v>
      </c>
      <c r="K2724" s="7">
        <f ca="1">IF($F2724,OFFSET(start_40,LOLP!$D2724+(1-$C2724)*24,LOLP!$B2724),0)</f>
        <v>0</v>
      </c>
      <c r="L2724" s="7">
        <f ca="1">IF($F2724,OFFSET(start_50,LOLP!$D2724+(1-$C2724)*24,LOLP!$B2724),0)</f>
        <v>0</v>
      </c>
      <c r="M2724" s="25">
        <f t="shared" ca="1" si="296"/>
        <v>0</v>
      </c>
      <c r="N2724" s="25">
        <f t="shared" ca="1" si="297"/>
        <v>0</v>
      </c>
      <c r="O2724" s="15" t="e">
        <f t="shared" ca="1" si="298"/>
        <v>#DIV/0!</v>
      </c>
      <c r="P2724" s="15" t="e">
        <f t="shared" ca="1" si="299"/>
        <v>#DIV/0!</v>
      </c>
    </row>
    <row r="2725" spans="1:16" x14ac:dyDescent="0.25">
      <c r="A2725" s="1">
        <f t="shared" si="300"/>
        <v>43214</v>
      </c>
      <c r="B2725" s="7">
        <f t="shared" si="295"/>
        <v>4</v>
      </c>
      <c r="C2725" s="4">
        <f>INDEX(Calendar!$E$3:$E$367,MATCH(LOLP!$A2725,Calendar!$B$3:$B$367,0))</f>
        <v>1</v>
      </c>
      <c r="D2725" s="2">
        <f t="shared" si="301"/>
        <v>10</v>
      </c>
      <c r="E2725" s="36">
        <v>24477</v>
      </c>
      <c r="F2725" s="7">
        <f>IFERROR(IF(INDEX('Temperature Data'!$AA$15:$AA$348,MATCH(LOLP!A2725,'Temperature Data'!$B$15:$B$348,0))&gt;IF(B2725=9,$G$2,LOLP!$F$2),1,0),0)</f>
        <v>0</v>
      </c>
      <c r="G2725" s="7">
        <f>SUMIFS(LOLP!$F$4:$F$8763,$C$4:$C$8763,$C2725,$B$4:$B$8763,$B2725,$D$4:$D$8763,$D2725)</f>
        <v>0</v>
      </c>
      <c r="H2725" s="7">
        <f>COUNTIFS(Calendar!$E$3:$E$367,LOLP!C2725,Calendar!$D$3:$D$367,LOLP!B2725)</f>
        <v>21</v>
      </c>
      <c r="I2725" s="7">
        <f ca="1">IF($F2725=1,OFFSET(start_norps,LOLP!$D2725+(1-$C2725)*24,LOLP!$B2725)*H2725/G2725,0)</f>
        <v>0</v>
      </c>
      <c r="J2725" s="7">
        <f ca="1">IF($F2725=1,OFFSET(start_33,LOLP!$D2725+(1-$C2725)*24,LOLP!$B2725)*H2725/G2725,0)</f>
        <v>0</v>
      </c>
      <c r="K2725" s="7">
        <f ca="1">IF($F2725,OFFSET(start_40,LOLP!$D2725+(1-$C2725)*24,LOLP!$B2725),0)</f>
        <v>0</v>
      </c>
      <c r="L2725" s="7">
        <f ca="1">IF($F2725,OFFSET(start_50,LOLP!$D2725+(1-$C2725)*24,LOLP!$B2725),0)</f>
        <v>0</v>
      </c>
      <c r="M2725" s="25">
        <f t="shared" ca="1" si="296"/>
        <v>0</v>
      </c>
      <c r="N2725" s="25">
        <f t="shared" ca="1" si="297"/>
        <v>0</v>
      </c>
      <c r="O2725" s="15" t="e">
        <f t="shared" ca="1" si="298"/>
        <v>#DIV/0!</v>
      </c>
      <c r="P2725" s="15" t="e">
        <f t="shared" ca="1" si="299"/>
        <v>#DIV/0!</v>
      </c>
    </row>
    <row r="2726" spans="1:16" x14ac:dyDescent="0.25">
      <c r="A2726" s="1">
        <f t="shared" si="300"/>
        <v>43214</v>
      </c>
      <c r="B2726" s="7">
        <f t="shared" si="295"/>
        <v>4</v>
      </c>
      <c r="C2726" s="4">
        <f>INDEX(Calendar!$E$3:$E$367,MATCH(LOLP!$A2726,Calendar!$B$3:$B$367,0))</f>
        <v>1</v>
      </c>
      <c r="D2726" s="2">
        <f t="shared" si="301"/>
        <v>11</v>
      </c>
      <c r="E2726" s="36">
        <v>24412</v>
      </c>
      <c r="F2726" s="7">
        <f>IFERROR(IF(INDEX('Temperature Data'!$AA$15:$AA$348,MATCH(LOLP!A2726,'Temperature Data'!$B$15:$B$348,0))&gt;IF(B2726=9,$G$2,LOLP!$F$2),1,0),0)</f>
        <v>0</v>
      </c>
      <c r="G2726" s="7">
        <f>SUMIFS(LOLP!$F$4:$F$8763,$C$4:$C$8763,$C2726,$B$4:$B$8763,$B2726,$D$4:$D$8763,$D2726)</f>
        <v>0</v>
      </c>
      <c r="H2726" s="7">
        <f>COUNTIFS(Calendar!$E$3:$E$367,LOLP!C2726,Calendar!$D$3:$D$367,LOLP!B2726)</f>
        <v>21</v>
      </c>
      <c r="I2726" s="7">
        <f ca="1">IF($F2726=1,OFFSET(start_norps,LOLP!$D2726+(1-$C2726)*24,LOLP!$B2726)*H2726/G2726,0)</f>
        <v>0</v>
      </c>
      <c r="J2726" s="7">
        <f ca="1">IF($F2726=1,OFFSET(start_33,LOLP!$D2726+(1-$C2726)*24,LOLP!$B2726)*H2726/G2726,0)</f>
        <v>0</v>
      </c>
      <c r="K2726" s="7">
        <f ca="1">IF($F2726,OFFSET(start_40,LOLP!$D2726+(1-$C2726)*24,LOLP!$B2726),0)</f>
        <v>0</v>
      </c>
      <c r="L2726" s="7">
        <f ca="1">IF($F2726,OFFSET(start_50,LOLP!$D2726+(1-$C2726)*24,LOLP!$B2726),0)</f>
        <v>0</v>
      </c>
      <c r="M2726" s="25">
        <f t="shared" ca="1" si="296"/>
        <v>0</v>
      </c>
      <c r="N2726" s="25">
        <f t="shared" ca="1" si="297"/>
        <v>0</v>
      </c>
      <c r="O2726" s="15" t="e">
        <f t="shared" ca="1" si="298"/>
        <v>#DIV/0!</v>
      </c>
      <c r="P2726" s="15" t="e">
        <f t="shared" ca="1" si="299"/>
        <v>#DIV/0!</v>
      </c>
    </row>
    <row r="2727" spans="1:16" x14ac:dyDescent="0.25">
      <c r="A2727" s="1">
        <f t="shared" si="300"/>
        <v>43214</v>
      </c>
      <c r="B2727" s="7">
        <f t="shared" si="295"/>
        <v>4</v>
      </c>
      <c r="C2727" s="4">
        <f>INDEX(Calendar!$E$3:$E$367,MATCH(LOLP!$A2727,Calendar!$B$3:$B$367,0))</f>
        <v>1</v>
      </c>
      <c r="D2727" s="2">
        <f t="shared" si="301"/>
        <v>12</v>
      </c>
      <c r="E2727" s="36">
        <v>24396</v>
      </c>
      <c r="F2727" s="7">
        <f>IFERROR(IF(INDEX('Temperature Data'!$AA$15:$AA$348,MATCH(LOLP!A2727,'Temperature Data'!$B$15:$B$348,0))&gt;IF(B2727=9,$G$2,LOLP!$F$2),1,0),0)</f>
        <v>0</v>
      </c>
      <c r="G2727" s="7">
        <f>SUMIFS(LOLP!$F$4:$F$8763,$C$4:$C$8763,$C2727,$B$4:$B$8763,$B2727,$D$4:$D$8763,$D2727)</f>
        <v>0</v>
      </c>
      <c r="H2727" s="7">
        <f>COUNTIFS(Calendar!$E$3:$E$367,LOLP!C2727,Calendar!$D$3:$D$367,LOLP!B2727)</f>
        <v>21</v>
      </c>
      <c r="I2727" s="7">
        <f ca="1">IF($F2727=1,OFFSET(start_norps,LOLP!$D2727+(1-$C2727)*24,LOLP!$B2727)*H2727/G2727,0)</f>
        <v>0</v>
      </c>
      <c r="J2727" s="7">
        <f ca="1">IF($F2727=1,OFFSET(start_33,LOLP!$D2727+(1-$C2727)*24,LOLP!$B2727)*H2727/G2727,0)</f>
        <v>0</v>
      </c>
      <c r="K2727" s="7">
        <f ca="1">IF($F2727,OFFSET(start_40,LOLP!$D2727+(1-$C2727)*24,LOLP!$B2727),0)</f>
        <v>0</v>
      </c>
      <c r="L2727" s="7">
        <f ca="1">IF($F2727,OFFSET(start_50,LOLP!$D2727+(1-$C2727)*24,LOLP!$B2727),0)</f>
        <v>0</v>
      </c>
      <c r="M2727" s="25">
        <f t="shared" ca="1" si="296"/>
        <v>0</v>
      </c>
      <c r="N2727" s="25">
        <f t="shared" ca="1" si="297"/>
        <v>0</v>
      </c>
      <c r="O2727" s="15" t="e">
        <f t="shared" ca="1" si="298"/>
        <v>#DIV/0!</v>
      </c>
      <c r="P2727" s="15" t="e">
        <f t="shared" ca="1" si="299"/>
        <v>#DIV/0!</v>
      </c>
    </row>
    <row r="2728" spans="1:16" x14ac:dyDescent="0.25">
      <c r="A2728" s="1">
        <f t="shared" si="300"/>
        <v>43214</v>
      </c>
      <c r="B2728" s="7">
        <f t="shared" si="295"/>
        <v>4</v>
      </c>
      <c r="C2728" s="4">
        <f>INDEX(Calendar!$E$3:$E$367,MATCH(LOLP!$A2728,Calendar!$B$3:$B$367,0))</f>
        <v>1</v>
      </c>
      <c r="D2728" s="2">
        <f t="shared" si="301"/>
        <v>13</v>
      </c>
      <c r="E2728" s="36">
        <v>24556</v>
      </c>
      <c r="F2728" s="7">
        <f>IFERROR(IF(INDEX('Temperature Data'!$AA$15:$AA$348,MATCH(LOLP!A2728,'Temperature Data'!$B$15:$B$348,0))&gt;IF(B2728=9,$G$2,LOLP!$F$2),1,0),0)</f>
        <v>0</v>
      </c>
      <c r="G2728" s="7">
        <f>SUMIFS(LOLP!$F$4:$F$8763,$C$4:$C$8763,$C2728,$B$4:$B$8763,$B2728,$D$4:$D$8763,$D2728)</f>
        <v>0</v>
      </c>
      <c r="H2728" s="7">
        <f>COUNTIFS(Calendar!$E$3:$E$367,LOLP!C2728,Calendar!$D$3:$D$367,LOLP!B2728)</f>
        <v>21</v>
      </c>
      <c r="I2728" s="7">
        <f ca="1">IF($F2728=1,OFFSET(start_norps,LOLP!$D2728+(1-$C2728)*24,LOLP!$B2728)*H2728/G2728,0)</f>
        <v>0</v>
      </c>
      <c r="J2728" s="7">
        <f ca="1">IF($F2728=1,OFFSET(start_33,LOLP!$D2728+(1-$C2728)*24,LOLP!$B2728)*H2728/G2728,0)</f>
        <v>0</v>
      </c>
      <c r="K2728" s="7">
        <f ca="1">IF($F2728,OFFSET(start_40,LOLP!$D2728+(1-$C2728)*24,LOLP!$B2728),0)</f>
        <v>0</v>
      </c>
      <c r="L2728" s="7">
        <f ca="1">IF($F2728,OFFSET(start_50,LOLP!$D2728+(1-$C2728)*24,LOLP!$B2728),0)</f>
        <v>0</v>
      </c>
      <c r="M2728" s="25">
        <f t="shared" ca="1" si="296"/>
        <v>0</v>
      </c>
      <c r="N2728" s="25">
        <f t="shared" ca="1" si="297"/>
        <v>0</v>
      </c>
      <c r="O2728" s="15" t="e">
        <f t="shared" ca="1" si="298"/>
        <v>#DIV/0!</v>
      </c>
      <c r="P2728" s="15" t="e">
        <f t="shared" ca="1" si="299"/>
        <v>#DIV/0!</v>
      </c>
    </row>
    <row r="2729" spans="1:16" x14ac:dyDescent="0.25">
      <c r="A2729" s="1">
        <f t="shared" si="300"/>
        <v>43214</v>
      </c>
      <c r="B2729" s="7">
        <f t="shared" si="295"/>
        <v>4</v>
      </c>
      <c r="C2729" s="4">
        <f>INDEX(Calendar!$E$3:$E$367,MATCH(LOLP!$A2729,Calendar!$B$3:$B$367,0))</f>
        <v>1</v>
      </c>
      <c r="D2729" s="2">
        <f t="shared" si="301"/>
        <v>14</v>
      </c>
      <c r="E2729" s="36">
        <v>25011</v>
      </c>
      <c r="F2729" s="7">
        <f>IFERROR(IF(INDEX('Temperature Data'!$AA$15:$AA$348,MATCH(LOLP!A2729,'Temperature Data'!$B$15:$B$348,0))&gt;IF(B2729=9,$G$2,LOLP!$F$2),1,0),0)</f>
        <v>0</v>
      </c>
      <c r="G2729" s="7">
        <f>SUMIFS(LOLP!$F$4:$F$8763,$C$4:$C$8763,$C2729,$B$4:$B$8763,$B2729,$D$4:$D$8763,$D2729)</f>
        <v>0</v>
      </c>
      <c r="H2729" s="7">
        <f>COUNTIFS(Calendar!$E$3:$E$367,LOLP!C2729,Calendar!$D$3:$D$367,LOLP!B2729)</f>
        <v>21</v>
      </c>
      <c r="I2729" s="7">
        <f ca="1">IF($F2729=1,OFFSET(start_norps,LOLP!$D2729+(1-$C2729)*24,LOLP!$B2729)*H2729/G2729,0)</f>
        <v>0</v>
      </c>
      <c r="J2729" s="7">
        <f ca="1">IF($F2729=1,OFFSET(start_33,LOLP!$D2729+(1-$C2729)*24,LOLP!$B2729)*H2729/G2729,0)</f>
        <v>0</v>
      </c>
      <c r="K2729" s="7">
        <f ca="1">IF($F2729,OFFSET(start_40,LOLP!$D2729+(1-$C2729)*24,LOLP!$B2729),0)</f>
        <v>0</v>
      </c>
      <c r="L2729" s="7">
        <f ca="1">IF($F2729,OFFSET(start_50,LOLP!$D2729+(1-$C2729)*24,LOLP!$B2729),0)</f>
        <v>0</v>
      </c>
      <c r="M2729" s="25">
        <f t="shared" ca="1" si="296"/>
        <v>0</v>
      </c>
      <c r="N2729" s="25">
        <f t="shared" ca="1" si="297"/>
        <v>0</v>
      </c>
      <c r="O2729" s="15" t="e">
        <f t="shared" ca="1" si="298"/>
        <v>#DIV/0!</v>
      </c>
      <c r="P2729" s="15" t="e">
        <f t="shared" ca="1" si="299"/>
        <v>#DIV/0!</v>
      </c>
    </row>
    <row r="2730" spans="1:16" x14ac:dyDescent="0.25">
      <c r="A2730" s="1">
        <f t="shared" si="300"/>
        <v>43214</v>
      </c>
      <c r="B2730" s="7">
        <f t="shared" si="295"/>
        <v>4</v>
      </c>
      <c r="C2730" s="4">
        <f>INDEX(Calendar!$E$3:$E$367,MATCH(LOLP!$A2730,Calendar!$B$3:$B$367,0))</f>
        <v>1</v>
      </c>
      <c r="D2730" s="2">
        <f t="shared" si="301"/>
        <v>15</v>
      </c>
      <c r="E2730" s="36">
        <v>25481</v>
      </c>
      <c r="F2730" s="7">
        <f>IFERROR(IF(INDEX('Temperature Data'!$AA$15:$AA$348,MATCH(LOLP!A2730,'Temperature Data'!$B$15:$B$348,0))&gt;IF(B2730=9,$G$2,LOLP!$F$2),1,0),0)</f>
        <v>0</v>
      </c>
      <c r="G2730" s="7">
        <f>SUMIFS(LOLP!$F$4:$F$8763,$C$4:$C$8763,$C2730,$B$4:$B$8763,$B2730,$D$4:$D$8763,$D2730)</f>
        <v>0</v>
      </c>
      <c r="H2730" s="7">
        <f>COUNTIFS(Calendar!$E$3:$E$367,LOLP!C2730,Calendar!$D$3:$D$367,LOLP!B2730)</f>
        <v>21</v>
      </c>
      <c r="I2730" s="7">
        <f ca="1">IF($F2730=1,OFFSET(start_norps,LOLP!$D2730+(1-$C2730)*24,LOLP!$B2730)*H2730/G2730,0)</f>
        <v>0</v>
      </c>
      <c r="J2730" s="7">
        <f ca="1">IF($F2730=1,OFFSET(start_33,LOLP!$D2730+(1-$C2730)*24,LOLP!$B2730)*H2730/G2730,0)</f>
        <v>0</v>
      </c>
      <c r="K2730" s="7">
        <f ca="1">IF($F2730,OFFSET(start_40,LOLP!$D2730+(1-$C2730)*24,LOLP!$B2730),0)</f>
        <v>0</v>
      </c>
      <c r="L2730" s="7">
        <f ca="1">IF($F2730,OFFSET(start_50,LOLP!$D2730+(1-$C2730)*24,LOLP!$B2730),0)</f>
        <v>0</v>
      </c>
      <c r="M2730" s="25">
        <f t="shared" ca="1" si="296"/>
        <v>0</v>
      </c>
      <c r="N2730" s="25">
        <f t="shared" ca="1" si="297"/>
        <v>0</v>
      </c>
      <c r="O2730" s="15" t="e">
        <f t="shared" ca="1" si="298"/>
        <v>#DIV/0!</v>
      </c>
      <c r="P2730" s="15" t="e">
        <f t="shared" ca="1" si="299"/>
        <v>#DIV/0!</v>
      </c>
    </row>
    <row r="2731" spans="1:16" x14ac:dyDescent="0.25">
      <c r="A2731" s="1">
        <f t="shared" si="300"/>
        <v>43214</v>
      </c>
      <c r="B2731" s="7">
        <f t="shared" si="295"/>
        <v>4</v>
      </c>
      <c r="C2731" s="4">
        <f>INDEX(Calendar!$E$3:$E$367,MATCH(LOLP!$A2731,Calendar!$B$3:$B$367,0))</f>
        <v>1</v>
      </c>
      <c r="D2731" s="2">
        <f t="shared" si="301"/>
        <v>16</v>
      </c>
      <c r="E2731" s="36">
        <v>26071</v>
      </c>
      <c r="F2731" s="7">
        <f>IFERROR(IF(INDEX('Temperature Data'!$AA$15:$AA$348,MATCH(LOLP!A2731,'Temperature Data'!$B$15:$B$348,0))&gt;IF(B2731=9,$G$2,LOLP!$F$2),1,0),0)</f>
        <v>0</v>
      </c>
      <c r="G2731" s="7">
        <f>SUMIFS(LOLP!$F$4:$F$8763,$C$4:$C$8763,$C2731,$B$4:$B$8763,$B2731,$D$4:$D$8763,$D2731)</f>
        <v>0</v>
      </c>
      <c r="H2731" s="7">
        <f>COUNTIFS(Calendar!$E$3:$E$367,LOLP!C2731,Calendar!$D$3:$D$367,LOLP!B2731)</f>
        <v>21</v>
      </c>
      <c r="I2731" s="7">
        <f ca="1">IF($F2731=1,OFFSET(start_norps,LOLP!$D2731+(1-$C2731)*24,LOLP!$B2731)*H2731/G2731,0)</f>
        <v>0</v>
      </c>
      <c r="J2731" s="7">
        <f ca="1">IF($F2731=1,OFFSET(start_33,LOLP!$D2731+(1-$C2731)*24,LOLP!$B2731)*H2731/G2731,0)</f>
        <v>0</v>
      </c>
      <c r="K2731" s="7">
        <f ca="1">IF($F2731,OFFSET(start_40,LOLP!$D2731+(1-$C2731)*24,LOLP!$B2731),0)</f>
        <v>0</v>
      </c>
      <c r="L2731" s="7">
        <f ca="1">IF($F2731,OFFSET(start_50,LOLP!$D2731+(1-$C2731)*24,LOLP!$B2731),0)</f>
        <v>0</v>
      </c>
      <c r="M2731" s="25">
        <f t="shared" ca="1" si="296"/>
        <v>0</v>
      </c>
      <c r="N2731" s="25">
        <f t="shared" ca="1" si="297"/>
        <v>0</v>
      </c>
      <c r="O2731" s="15" t="e">
        <f t="shared" ca="1" si="298"/>
        <v>#DIV/0!</v>
      </c>
      <c r="P2731" s="15" t="e">
        <f t="shared" ca="1" si="299"/>
        <v>#DIV/0!</v>
      </c>
    </row>
    <row r="2732" spans="1:16" x14ac:dyDescent="0.25">
      <c r="A2732" s="1">
        <f t="shared" si="300"/>
        <v>43214</v>
      </c>
      <c r="B2732" s="7">
        <f t="shared" si="295"/>
        <v>4</v>
      </c>
      <c r="C2732" s="4">
        <f>INDEX(Calendar!$E$3:$E$367,MATCH(LOLP!$A2732,Calendar!$B$3:$B$367,0))</f>
        <v>1</v>
      </c>
      <c r="D2732" s="2">
        <f t="shared" si="301"/>
        <v>17</v>
      </c>
      <c r="E2732" s="36">
        <v>26879</v>
      </c>
      <c r="F2732" s="7">
        <f>IFERROR(IF(INDEX('Temperature Data'!$AA$15:$AA$348,MATCH(LOLP!A2732,'Temperature Data'!$B$15:$B$348,0))&gt;IF(B2732=9,$G$2,LOLP!$F$2),1,0),0)</f>
        <v>0</v>
      </c>
      <c r="G2732" s="7">
        <f>SUMIFS(LOLP!$F$4:$F$8763,$C$4:$C$8763,$C2732,$B$4:$B$8763,$B2732,$D$4:$D$8763,$D2732)</f>
        <v>0</v>
      </c>
      <c r="H2732" s="7">
        <f>COUNTIFS(Calendar!$E$3:$E$367,LOLP!C2732,Calendar!$D$3:$D$367,LOLP!B2732)</f>
        <v>21</v>
      </c>
      <c r="I2732" s="7">
        <f ca="1">IF($F2732=1,OFFSET(start_norps,LOLP!$D2732+(1-$C2732)*24,LOLP!$B2732)*H2732/G2732,0)</f>
        <v>0</v>
      </c>
      <c r="J2732" s="7">
        <f ca="1">IF($F2732=1,OFFSET(start_33,LOLP!$D2732+(1-$C2732)*24,LOLP!$B2732)*H2732/G2732,0)</f>
        <v>0</v>
      </c>
      <c r="K2732" s="7">
        <f ca="1">IF($F2732,OFFSET(start_40,LOLP!$D2732+(1-$C2732)*24,LOLP!$B2732),0)</f>
        <v>0</v>
      </c>
      <c r="L2732" s="7">
        <f ca="1">IF($F2732,OFFSET(start_50,LOLP!$D2732+(1-$C2732)*24,LOLP!$B2732),0)</f>
        <v>0</v>
      </c>
      <c r="M2732" s="25">
        <f t="shared" ca="1" si="296"/>
        <v>0</v>
      </c>
      <c r="N2732" s="25">
        <f t="shared" ca="1" si="297"/>
        <v>0</v>
      </c>
      <c r="O2732" s="15" t="e">
        <f t="shared" ca="1" si="298"/>
        <v>#DIV/0!</v>
      </c>
      <c r="P2732" s="15" t="e">
        <f t="shared" ca="1" si="299"/>
        <v>#DIV/0!</v>
      </c>
    </row>
    <row r="2733" spans="1:16" x14ac:dyDescent="0.25">
      <c r="A2733" s="1">
        <f t="shared" si="300"/>
        <v>43214</v>
      </c>
      <c r="B2733" s="7">
        <f t="shared" si="295"/>
        <v>4</v>
      </c>
      <c r="C2733" s="4">
        <f>INDEX(Calendar!$E$3:$E$367,MATCH(LOLP!$A2733,Calendar!$B$3:$B$367,0))</f>
        <v>1</v>
      </c>
      <c r="D2733" s="2">
        <f t="shared" si="301"/>
        <v>18</v>
      </c>
      <c r="E2733" s="36">
        <v>27668</v>
      </c>
      <c r="F2733" s="7">
        <f>IFERROR(IF(INDEX('Temperature Data'!$AA$15:$AA$348,MATCH(LOLP!A2733,'Temperature Data'!$B$15:$B$348,0))&gt;IF(B2733=9,$G$2,LOLP!$F$2),1,0),0)</f>
        <v>0</v>
      </c>
      <c r="G2733" s="7">
        <f>SUMIFS(LOLP!$F$4:$F$8763,$C$4:$C$8763,$C2733,$B$4:$B$8763,$B2733,$D$4:$D$8763,$D2733)</f>
        <v>0</v>
      </c>
      <c r="H2733" s="7">
        <f>COUNTIFS(Calendar!$E$3:$E$367,LOLP!C2733,Calendar!$D$3:$D$367,LOLP!B2733)</f>
        <v>21</v>
      </c>
      <c r="I2733" s="7">
        <f ca="1">IF($F2733=1,OFFSET(start_norps,LOLP!$D2733+(1-$C2733)*24,LOLP!$B2733)*H2733/G2733,0)</f>
        <v>0</v>
      </c>
      <c r="J2733" s="7">
        <f ca="1">IF($F2733=1,OFFSET(start_33,LOLP!$D2733+(1-$C2733)*24,LOLP!$B2733)*H2733/G2733,0)</f>
        <v>0</v>
      </c>
      <c r="K2733" s="7">
        <f ca="1">IF($F2733,OFFSET(start_40,LOLP!$D2733+(1-$C2733)*24,LOLP!$B2733),0)</f>
        <v>0</v>
      </c>
      <c r="L2733" s="7">
        <f ca="1">IF($F2733,OFFSET(start_50,LOLP!$D2733+(1-$C2733)*24,LOLP!$B2733),0)</f>
        <v>0</v>
      </c>
      <c r="M2733" s="25">
        <f t="shared" ca="1" si="296"/>
        <v>0</v>
      </c>
      <c r="N2733" s="25">
        <f t="shared" ca="1" si="297"/>
        <v>0</v>
      </c>
      <c r="O2733" s="15" t="e">
        <f t="shared" ca="1" si="298"/>
        <v>#DIV/0!</v>
      </c>
      <c r="P2733" s="15" t="e">
        <f t="shared" ca="1" si="299"/>
        <v>#DIV/0!</v>
      </c>
    </row>
    <row r="2734" spans="1:16" x14ac:dyDescent="0.25">
      <c r="A2734" s="1">
        <f t="shared" si="300"/>
        <v>43214</v>
      </c>
      <c r="B2734" s="7">
        <f t="shared" si="295"/>
        <v>4</v>
      </c>
      <c r="C2734" s="4">
        <f>INDEX(Calendar!$E$3:$E$367,MATCH(LOLP!$A2734,Calendar!$B$3:$B$367,0))</f>
        <v>1</v>
      </c>
      <c r="D2734" s="2">
        <f t="shared" si="301"/>
        <v>19</v>
      </c>
      <c r="E2734" s="36">
        <v>28156</v>
      </c>
      <c r="F2734" s="7">
        <f>IFERROR(IF(INDEX('Temperature Data'!$AA$15:$AA$348,MATCH(LOLP!A2734,'Temperature Data'!$B$15:$B$348,0))&gt;IF(B2734=9,$G$2,LOLP!$F$2),1,0),0)</f>
        <v>0</v>
      </c>
      <c r="G2734" s="7">
        <f>SUMIFS(LOLP!$F$4:$F$8763,$C$4:$C$8763,$C2734,$B$4:$B$8763,$B2734,$D$4:$D$8763,$D2734)</f>
        <v>0</v>
      </c>
      <c r="H2734" s="7">
        <f>COUNTIFS(Calendar!$E$3:$E$367,LOLP!C2734,Calendar!$D$3:$D$367,LOLP!B2734)</f>
        <v>21</v>
      </c>
      <c r="I2734" s="7">
        <f ca="1">IF($F2734=1,OFFSET(start_norps,LOLP!$D2734+(1-$C2734)*24,LOLP!$B2734)*H2734/G2734,0)</f>
        <v>0</v>
      </c>
      <c r="J2734" s="7">
        <f ca="1">IF($F2734=1,OFFSET(start_33,LOLP!$D2734+(1-$C2734)*24,LOLP!$B2734)*H2734/G2734,0)</f>
        <v>0</v>
      </c>
      <c r="K2734" s="7">
        <f ca="1">IF($F2734,OFFSET(start_40,LOLP!$D2734+(1-$C2734)*24,LOLP!$B2734),0)</f>
        <v>0</v>
      </c>
      <c r="L2734" s="7">
        <f ca="1">IF($F2734,OFFSET(start_50,LOLP!$D2734+(1-$C2734)*24,LOLP!$B2734),0)</f>
        <v>0</v>
      </c>
      <c r="M2734" s="25">
        <f t="shared" ca="1" si="296"/>
        <v>0</v>
      </c>
      <c r="N2734" s="25">
        <f t="shared" ca="1" si="297"/>
        <v>0</v>
      </c>
      <c r="O2734" s="15" t="e">
        <f t="shared" ca="1" si="298"/>
        <v>#DIV/0!</v>
      </c>
      <c r="P2734" s="15" t="e">
        <f t="shared" ca="1" si="299"/>
        <v>#DIV/0!</v>
      </c>
    </row>
    <row r="2735" spans="1:16" x14ac:dyDescent="0.25">
      <c r="A2735" s="1">
        <f t="shared" si="300"/>
        <v>43214</v>
      </c>
      <c r="B2735" s="7">
        <f t="shared" si="295"/>
        <v>4</v>
      </c>
      <c r="C2735" s="4">
        <f>INDEX(Calendar!$E$3:$E$367,MATCH(LOLP!$A2735,Calendar!$B$3:$B$367,0))</f>
        <v>1</v>
      </c>
      <c r="D2735" s="2">
        <f t="shared" si="301"/>
        <v>20</v>
      </c>
      <c r="E2735" s="36">
        <v>28864</v>
      </c>
      <c r="F2735" s="7">
        <f>IFERROR(IF(INDEX('Temperature Data'!$AA$15:$AA$348,MATCH(LOLP!A2735,'Temperature Data'!$B$15:$B$348,0))&gt;IF(B2735=9,$G$2,LOLP!$F$2),1,0),0)</f>
        <v>0</v>
      </c>
      <c r="G2735" s="7">
        <f>SUMIFS(LOLP!$F$4:$F$8763,$C$4:$C$8763,$C2735,$B$4:$B$8763,$B2735,$D$4:$D$8763,$D2735)</f>
        <v>0</v>
      </c>
      <c r="H2735" s="7">
        <f>COUNTIFS(Calendar!$E$3:$E$367,LOLP!C2735,Calendar!$D$3:$D$367,LOLP!B2735)</f>
        <v>21</v>
      </c>
      <c r="I2735" s="7">
        <f ca="1">IF($F2735=1,OFFSET(start_norps,LOLP!$D2735+(1-$C2735)*24,LOLP!$B2735)*H2735/G2735,0)</f>
        <v>0</v>
      </c>
      <c r="J2735" s="7">
        <f ca="1">IF($F2735=1,OFFSET(start_33,LOLP!$D2735+(1-$C2735)*24,LOLP!$B2735)*H2735/G2735,0)</f>
        <v>0</v>
      </c>
      <c r="K2735" s="7">
        <f ca="1">IF($F2735,OFFSET(start_40,LOLP!$D2735+(1-$C2735)*24,LOLP!$B2735),0)</f>
        <v>0</v>
      </c>
      <c r="L2735" s="7">
        <f ca="1">IF($F2735,OFFSET(start_50,LOLP!$D2735+(1-$C2735)*24,LOLP!$B2735),0)</f>
        <v>0</v>
      </c>
      <c r="M2735" s="25">
        <f t="shared" ca="1" si="296"/>
        <v>0</v>
      </c>
      <c r="N2735" s="25">
        <f t="shared" ca="1" si="297"/>
        <v>0</v>
      </c>
      <c r="O2735" s="15" t="e">
        <f t="shared" ca="1" si="298"/>
        <v>#DIV/0!</v>
      </c>
      <c r="P2735" s="15" t="e">
        <f t="shared" ca="1" si="299"/>
        <v>#DIV/0!</v>
      </c>
    </row>
    <row r="2736" spans="1:16" x14ac:dyDescent="0.25">
      <c r="A2736" s="1">
        <f t="shared" si="300"/>
        <v>43214</v>
      </c>
      <c r="B2736" s="7">
        <f t="shared" si="295"/>
        <v>4</v>
      </c>
      <c r="C2736" s="4">
        <f>INDEX(Calendar!$E$3:$E$367,MATCH(LOLP!$A2736,Calendar!$B$3:$B$367,0))</f>
        <v>1</v>
      </c>
      <c r="D2736" s="2">
        <f t="shared" si="301"/>
        <v>21</v>
      </c>
      <c r="E2736" s="36">
        <v>29249</v>
      </c>
      <c r="F2736" s="7">
        <f>IFERROR(IF(INDEX('Temperature Data'!$AA$15:$AA$348,MATCH(LOLP!A2736,'Temperature Data'!$B$15:$B$348,0))&gt;IF(B2736=9,$G$2,LOLP!$F$2),1,0),0)</f>
        <v>0</v>
      </c>
      <c r="G2736" s="7">
        <f>SUMIFS(LOLP!$F$4:$F$8763,$C$4:$C$8763,$C2736,$B$4:$B$8763,$B2736,$D$4:$D$8763,$D2736)</f>
        <v>0</v>
      </c>
      <c r="H2736" s="7">
        <f>COUNTIFS(Calendar!$E$3:$E$367,LOLP!C2736,Calendar!$D$3:$D$367,LOLP!B2736)</f>
        <v>21</v>
      </c>
      <c r="I2736" s="7">
        <f ca="1">IF($F2736=1,OFFSET(start_norps,LOLP!$D2736+(1-$C2736)*24,LOLP!$B2736)*H2736/G2736,0)</f>
        <v>0</v>
      </c>
      <c r="J2736" s="7">
        <f ca="1">IF($F2736=1,OFFSET(start_33,LOLP!$D2736+(1-$C2736)*24,LOLP!$B2736)*H2736/G2736,0)</f>
        <v>0</v>
      </c>
      <c r="K2736" s="7">
        <f ca="1">IF($F2736,OFFSET(start_40,LOLP!$D2736+(1-$C2736)*24,LOLP!$B2736),0)</f>
        <v>0</v>
      </c>
      <c r="L2736" s="7">
        <f ca="1">IF($F2736,OFFSET(start_50,LOLP!$D2736+(1-$C2736)*24,LOLP!$B2736),0)</f>
        <v>0</v>
      </c>
      <c r="M2736" s="25">
        <f t="shared" ca="1" si="296"/>
        <v>0</v>
      </c>
      <c r="N2736" s="25">
        <f t="shared" ca="1" si="297"/>
        <v>0</v>
      </c>
      <c r="O2736" s="15" t="e">
        <f t="shared" ca="1" si="298"/>
        <v>#DIV/0!</v>
      </c>
      <c r="P2736" s="15" t="e">
        <f t="shared" ca="1" si="299"/>
        <v>#DIV/0!</v>
      </c>
    </row>
    <row r="2737" spans="1:16" x14ac:dyDescent="0.25">
      <c r="A2737" s="1">
        <f t="shared" si="300"/>
        <v>43214</v>
      </c>
      <c r="B2737" s="7">
        <f t="shared" si="295"/>
        <v>4</v>
      </c>
      <c r="C2737" s="4">
        <f>INDEX(Calendar!$E$3:$E$367,MATCH(LOLP!$A2737,Calendar!$B$3:$B$367,0))</f>
        <v>1</v>
      </c>
      <c r="D2737" s="2">
        <f t="shared" si="301"/>
        <v>22</v>
      </c>
      <c r="E2737" s="36">
        <v>27715</v>
      </c>
      <c r="F2737" s="7">
        <f>IFERROR(IF(INDEX('Temperature Data'!$AA$15:$AA$348,MATCH(LOLP!A2737,'Temperature Data'!$B$15:$B$348,0))&gt;IF(B2737=9,$G$2,LOLP!$F$2),1,0),0)</f>
        <v>0</v>
      </c>
      <c r="G2737" s="7">
        <f>SUMIFS(LOLP!$F$4:$F$8763,$C$4:$C$8763,$C2737,$B$4:$B$8763,$B2737,$D$4:$D$8763,$D2737)</f>
        <v>0</v>
      </c>
      <c r="H2737" s="7">
        <f>COUNTIFS(Calendar!$E$3:$E$367,LOLP!C2737,Calendar!$D$3:$D$367,LOLP!B2737)</f>
        <v>21</v>
      </c>
      <c r="I2737" s="7">
        <f ca="1">IF($F2737=1,OFFSET(start_norps,LOLP!$D2737+(1-$C2737)*24,LOLP!$B2737)*H2737/G2737,0)</f>
        <v>0</v>
      </c>
      <c r="J2737" s="7">
        <f ca="1">IF($F2737=1,OFFSET(start_33,LOLP!$D2737+(1-$C2737)*24,LOLP!$B2737)*H2737/G2737,0)</f>
        <v>0</v>
      </c>
      <c r="K2737" s="7">
        <f ca="1">IF($F2737,OFFSET(start_40,LOLP!$D2737+(1-$C2737)*24,LOLP!$B2737),0)</f>
        <v>0</v>
      </c>
      <c r="L2737" s="7">
        <f ca="1">IF($F2737,OFFSET(start_50,LOLP!$D2737+(1-$C2737)*24,LOLP!$B2737),0)</f>
        <v>0</v>
      </c>
      <c r="M2737" s="25">
        <f t="shared" ca="1" si="296"/>
        <v>0</v>
      </c>
      <c r="N2737" s="25">
        <f t="shared" ca="1" si="297"/>
        <v>0</v>
      </c>
      <c r="O2737" s="15" t="e">
        <f t="shared" ca="1" si="298"/>
        <v>#DIV/0!</v>
      </c>
      <c r="P2737" s="15" t="e">
        <f t="shared" ca="1" si="299"/>
        <v>#DIV/0!</v>
      </c>
    </row>
    <row r="2738" spans="1:16" x14ac:dyDescent="0.25">
      <c r="A2738" s="1">
        <f t="shared" si="300"/>
        <v>43214</v>
      </c>
      <c r="B2738" s="7">
        <f t="shared" si="295"/>
        <v>4</v>
      </c>
      <c r="C2738" s="4">
        <f>INDEX(Calendar!$E$3:$E$367,MATCH(LOLP!$A2738,Calendar!$B$3:$B$367,0))</f>
        <v>1</v>
      </c>
      <c r="D2738" s="2">
        <f t="shared" si="301"/>
        <v>23</v>
      </c>
      <c r="E2738" s="36">
        <v>25489</v>
      </c>
      <c r="F2738" s="7">
        <f>IFERROR(IF(INDEX('Temperature Data'!$AA$15:$AA$348,MATCH(LOLP!A2738,'Temperature Data'!$B$15:$B$348,0))&gt;IF(B2738=9,$G$2,LOLP!$F$2),1,0),0)</f>
        <v>0</v>
      </c>
      <c r="G2738" s="7">
        <f>SUMIFS(LOLP!$F$4:$F$8763,$C$4:$C$8763,$C2738,$B$4:$B$8763,$B2738,$D$4:$D$8763,$D2738)</f>
        <v>0</v>
      </c>
      <c r="H2738" s="7">
        <f>COUNTIFS(Calendar!$E$3:$E$367,LOLP!C2738,Calendar!$D$3:$D$367,LOLP!B2738)</f>
        <v>21</v>
      </c>
      <c r="I2738" s="7">
        <f ca="1">IF($F2738=1,OFFSET(start_norps,LOLP!$D2738+(1-$C2738)*24,LOLP!$B2738)*H2738/G2738,0)</f>
        <v>0</v>
      </c>
      <c r="J2738" s="7">
        <f ca="1">IF($F2738=1,OFFSET(start_33,LOLP!$D2738+(1-$C2738)*24,LOLP!$B2738)*H2738/G2738,0)</f>
        <v>0</v>
      </c>
      <c r="K2738" s="7">
        <f ca="1">IF($F2738,OFFSET(start_40,LOLP!$D2738+(1-$C2738)*24,LOLP!$B2738),0)</f>
        <v>0</v>
      </c>
      <c r="L2738" s="7">
        <f ca="1">IF($F2738,OFFSET(start_50,LOLP!$D2738+(1-$C2738)*24,LOLP!$B2738),0)</f>
        <v>0</v>
      </c>
      <c r="M2738" s="25">
        <f t="shared" ca="1" si="296"/>
        <v>0</v>
      </c>
      <c r="N2738" s="25">
        <f t="shared" ca="1" si="297"/>
        <v>0</v>
      </c>
      <c r="O2738" s="15" t="e">
        <f t="shared" ca="1" si="298"/>
        <v>#DIV/0!</v>
      </c>
      <c r="P2738" s="15" t="e">
        <f t="shared" ca="1" si="299"/>
        <v>#DIV/0!</v>
      </c>
    </row>
    <row r="2739" spans="1:16" x14ac:dyDescent="0.25">
      <c r="A2739" s="1">
        <f t="shared" si="300"/>
        <v>43214</v>
      </c>
      <c r="B2739" s="7">
        <f t="shared" si="295"/>
        <v>4</v>
      </c>
      <c r="C2739" s="4">
        <f>INDEX(Calendar!$E$3:$E$367,MATCH(LOLP!$A2739,Calendar!$B$3:$B$367,0))</f>
        <v>1</v>
      </c>
      <c r="D2739" s="2">
        <f t="shared" si="301"/>
        <v>24</v>
      </c>
      <c r="E2739" s="36">
        <v>23382</v>
      </c>
      <c r="F2739" s="7">
        <f>IFERROR(IF(INDEX('Temperature Data'!$AA$15:$AA$348,MATCH(LOLP!A2739,'Temperature Data'!$B$15:$B$348,0))&gt;IF(B2739=9,$G$2,LOLP!$F$2),1,0),0)</f>
        <v>0</v>
      </c>
      <c r="G2739" s="7">
        <f>SUMIFS(LOLP!$F$4:$F$8763,$C$4:$C$8763,$C2739,$B$4:$B$8763,$B2739,$D$4:$D$8763,$D2739)</f>
        <v>0</v>
      </c>
      <c r="H2739" s="7">
        <f>COUNTIFS(Calendar!$E$3:$E$367,LOLP!C2739,Calendar!$D$3:$D$367,LOLP!B2739)</f>
        <v>21</v>
      </c>
      <c r="I2739" s="7">
        <f ca="1">IF($F2739=1,OFFSET(start_norps,LOLP!$D2739+(1-$C2739)*24,LOLP!$B2739)*H2739/G2739,0)</f>
        <v>0</v>
      </c>
      <c r="J2739" s="7">
        <f ca="1">IF($F2739=1,OFFSET(start_33,LOLP!$D2739+(1-$C2739)*24,LOLP!$B2739)*H2739/G2739,0)</f>
        <v>0</v>
      </c>
      <c r="K2739" s="7">
        <f ca="1">IF($F2739,OFFSET(start_40,LOLP!$D2739+(1-$C2739)*24,LOLP!$B2739),0)</f>
        <v>0</v>
      </c>
      <c r="L2739" s="7">
        <f ca="1">IF($F2739,OFFSET(start_50,LOLP!$D2739+(1-$C2739)*24,LOLP!$B2739),0)</f>
        <v>0</v>
      </c>
      <c r="M2739" s="25">
        <f t="shared" ca="1" si="296"/>
        <v>0</v>
      </c>
      <c r="N2739" s="25">
        <f t="shared" ca="1" si="297"/>
        <v>0</v>
      </c>
      <c r="O2739" s="15" t="e">
        <f t="shared" ca="1" si="298"/>
        <v>#DIV/0!</v>
      </c>
      <c r="P2739" s="15" t="e">
        <f t="shared" ca="1" si="299"/>
        <v>#DIV/0!</v>
      </c>
    </row>
    <row r="2740" spans="1:16" x14ac:dyDescent="0.25">
      <c r="A2740" s="1">
        <f t="shared" si="300"/>
        <v>43215</v>
      </c>
      <c r="B2740" s="7">
        <f t="shared" si="295"/>
        <v>4</v>
      </c>
      <c r="C2740" s="4">
        <f>INDEX(Calendar!$E$3:$E$367,MATCH(LOLP!$A2740,Calendar!$B$3:$B$367,0))</f>
        <v>1</v>
      </c>
      <c r="D2740" s="2">
        <f t="shared" si="301"/>
        <v>1</v>
      </c>
      <c r="E2740" s="36">
        <v>21948</v>
      </c>
      <c r="F2740" s="7">
        <f>IFERROR(IF(INDEX('Temperature Data'!$AA$15:$AA$348,MATCH(LOLP!A2740,'Temperature Data'!$B$15:$B$348,0))&gt;IF(B2740=9,$G$2,LOLP!$F$2),1,0),0)</f>
        <v>0</v>
      </c>
      <c r="G2740" s="7">
        <f>SUMIFS(LOLP!$F$4:$F$8763,$C$4:$C$8763,$C2740,$B$4:$B$8763,$B2740,$D$4:$D$8763,$D2740)</f>
        <v>0</v>
      </c>
      <c r="H2740" s="7">
        <f>COUNTIFS(Calendar!$E$3:$E$367,LOLP!C2740,Calendar!$D$3:$D$367,LOLP!B2740)</f>
        <v>21</v>
      </c>
      <c r="I2740" s="7">
        <f ca="1">IF($F2740=1,OFFSET(start_norps,LOLP!$D2740+(1-$C2740)*24,LOLP!$B2740)*H2740/G2740,0)</f>
        <v>0</v>
      </c>
      <c r="J2740" s="7">
        <f ca="1">IF($F2740=1,OFFSET(start_33,LOLP!$D2740+(1-$C2740)*24,LOLP!$B2740)*H2740/G2740,0)</f>
        <v>0</v>
      </c>
      <c r="K2740" s="7">
        <f ca="1">IF($F2740,OFFSET(start_40,LOLP!$D2740+(1-$C2740)*24,LOLP!$B2740),0)</f>
        <v>0</v>
      </c>
      <c r="L2740" s="7">
        <f ca="1">IF($F2740,OFFSET(start_50,LOLP!$D2740+(1-$C2740)*24,LOLP!$B2740),0)</f>
        <v>0</v>
      </c>
      <c r="M2740" s="25">
        <f t="shared" ca="1" si="296"/>
        <v>0</v>
      </c>
      <c r="N2740" s="25">
        <f t="shared" ca="1" si="297"/>
        <v>0</v>
      </c>
      <c r="O2740" s="15" t="e">
        <f t="shared" ca="1" si="298"/>
        <v>#DIV/0!</v>
      </c>
      <c r="P2740" s="15" t="e">
        <f t="shared" ca="1" si="299"/>
        <v>#DIV/0!</v>
      </c>
    </row>
    <row r="2741" spans="1:16" x14ac:dyDescent="0.25">
      <c r="A2741" s="1">
        <f t="shared" si="300"/>
        <v>43215</v>
      </c>
      <c r="B2741" s="7">
        <f t="shared" si="295"/>
        <v>4</v>
      </c>
      <c r="C2741" s="4">
        <f>INDEX(Calendar!$E$3:$E$367,MATCH(LOLP!$A2741,Calendar!$B$3:$B$367,0))</f>
        <v>1</v>
      </c>
      <c r="D2741" s="2">
        <f t="shared" si="301"/>
        <v>2</v>
      </c>
      <c r="E2741" s="36">
        <v>21040</v>
      </c>
      <c r="F2741" s="7">
        <f>IFERROR(IF(INDEX('Temperature Data'!$AA$15:$AA$348,MATCH(LOLP!A2741,'Temperature Data'!$B$15:$B$348,0))&gt;IF(B2741=9,$G$2,LOLP!$F$2),1,0),0)</f>
        <v>0</v>
      </c>
      <c r="G2741" s="7">
        <f>SUMIFS(LOLP!$F$4:$F$8763,$C$4:$C$8763,$C2741,$B$4:$B$8763,$B2741,$D$4:$D$8763,$D2741)</f>
        <v>0</v>
      </c>
      <c r="H2741" s="7">
        <f>COUNTIFS(Calendar!$E$3:$E$367,LOLP!C2741,Calendar!$D$3:$D$367,LOLP!B2741)</f>
        <v>21</v>
      </c>
      <c r="I2741" s="7">
        <f ca="1">IF($F2741=1,OFFSET(start_norps,LOLP!$D2741+(1-$C2741)*24,LOLP!$B2741)*H2741/G2741,0)</f>
        <v>0</v>
      </c>
      <c r="J2741" s="7">
        <f ca="1">IF($F2741=1,OFFSET(start_33,LOLP!$D2741+(1-$C2741)*24,LOLP!$B2741)*H2741/G2741,0)</f>
        <v>0</v>
      </c>
      <c r="K2741" s="7">
        <f ca="1">IF($F2741,OFFSET(start_40,LOLP!$D2741+(1-$C2741)*24,LOLP!$B2741),0)</f>
        <v>0</v>
      </c>
      <c r="L2741" s="7">
        <f ca="1">IF($F2741,OFFSET(start_50,LOLP!$D2741+(1-$C2741)*24,LOLP!$B2741),0)</f>
        <v>0</v>
      </c>
      <c r="M2741" s="25">
        <f t="shared" ca="1" si="296"/>
        <v>0</v>
      </c>
      <c r="N2741" s="25">
        <f t="shared" ca="1" si="297"/>
        <v>0</v>
      </c>
      <c r="O2741" s="15" t="e">
        <f t="shared" ca="1" si="298"/>
        <v>#DIV/0!</v>
      </c>
      <c r="P2741" s="15" t="e">
        <f t="shared" ca="1" si="299"/>
        <v>#DIV/0!</v>
      </c>
    </row>
    <row r="2742" spans="1:16" x14ac:dyDescent="0.25">
      <c r="A2742" s="1">
        <f t="shared" si="300"/>
        <v>43215</v>
      </c>
      <c r="B2742" s="7">
        <f t="shared" si="295"/>
        <v>4</v>
      </c>
      <c r="C2742" s="4">
        <f>INDEX(Calendar!$E$3:$E$367,MATCH(LOLP!$A2742,Calendar!$B$3:$B$367,0))</f>
        <v>1</v>
      </c>
      <c r="D2742" s="2">
        <f t="shared" si="301"/>
        <v>3</v>
      </c>
      <c r="E2742" s="36">
        <v>20490</v>
      </c>
      <c r="F2742" s="7">
        <f>IFERROR(IF(INDEX('Temperature Data'!$AA$15:$AA$348,MATCH(LOLP!A2742,'Temperature Data'!$B$15:$B$348,0))&gt;IF(B2742=9,$G$2,LOLP!$F$2),1,0),0)</f>
        <v>0</v>
      </c>
      <c r="G2742" s="7">
        <f>SUMIFS(LOLP!$F$4:$F$8763,$C$4:$C$8763,$C2742,$B$4:$B$8763,$B2742,$D$4:$D$8763,$D2742)</f>
        <v>0</v>
      </c>
      <c r="H2742" s="7">
        <f>COUNTIFS(Calendar!$E$3:$E$367,LOLP!C2742,Calendar!$D$3:$D$367,LOLP!B2742)</f>
        <v>21</v>
      </c>
      <c r="I2742" s="7">
        <f ca="1">IF($F2742=1,OFFSET(start_norps,LOLP!$D2742+(1-$C2742)*24,LOLP!$B2742)*H2742/G2742,0)</f>
        <v>0</v>
      </c>
      <c r="J2742" s="7">
        <f ca="1">IF($F2742=1,OFFSET(start_33,LOLP!$D2742+(1-$C2742)*24,LOLP!$B2742)*H2742/G2742,0)</f>
        <v>0</v>
      </c>
      <c r="K2742" s="7">
        <f ca="1">IF($F2742,OFFSET(start_40,LOLP!$D2742+(1-$C2742)*24,LOLP!$B2742),0)</f>
        <v>0</v>
      </c>
      <c r="L2742" s="7">
        <f ca="1">IF($F2742,OFFSET(start_50,LOLP!$D2742+(1-$C2742)*24,LOLP!$B2742),0)</f>
        <v>0</v>
      </c>
      <c r="M2742" s="25">
        <f t="shared" ca="1" si="296"/>
        <v>0</v>
      </c>
      <c r="N2742" s="25">
        <f t="shared" ca="1" si="297"/>
        <v>0</v>
      </c>
      <c r="O2742" s="15" t="e">
        <f t="shared" ca="1" si="298"/>
        <v>#DIV/0!</v>
      </c>
      <c r="P2742" s="15" t="e">
        <f t="shared" ca="1" si="299"/>
        <v>#DIV/0!</v>
      </c>
    </row>
    <row r="2743" spans="1:16" x14ac:dyDescent="0.25">
      <c r="A2743" s="1">
        <f t="shared" si="300"/>
        <v>43215</v>
      </c>
      <c r="B2743" s="7">
        <f t="shared" si="295"/>
        <v>4</v>
      </c>
      <c r="C2743" s="4">
        <f>INDEX(Calendar!$E$3:$E$367,MATCH(LOLP!$A2743,Calendar!$B$3:$B$367,0))</f>
        <v>1</v>
      </c>
      <c r="D2743" s="2">
        <f t="shared" si="301"/>
        <v>4</v>
      </c>
      <c r="E2743" s="36">
        <v>20284</v>
      </c>
      <c r="F2743" s="7">
        <f>IFERROR(IF(INDEX('Temperature Data'!$AA$15:$AA$348,MATCH(LOLP!A2743,'Temperature Data'!$B$15:$B$348,0))&gt;IF(B2743=9,$G$2,LOLP!$F$2),1,0),0)</f>
        <v>0</v>
      </c>
      <c r="G2743" s="7">
        <f>SUMIFS(LOLP!$F$4:$F$8763,$C$4:$C$8763,$C2743,$B$4:$B$8763,$B2743,$D$4:$D$8763,$D2743)</f>
        <v>0</v>
      </c>
      <c r="H2743" s="7">
        <f>COUNTIFS(Calendar!$E$3:$E$367,LOLP!C2743,Calendar!$D$3:$D$367,LOLP!B2743)</f>
        <v>21</v>
      </c>
      <c r="I2743" s="7">
        <f ca="1">IF($F2743=1,OFFSET(start_norps,LOLP!$D2743+(1-$C2743)*24,LOLP!$B2743)*H2743/G2743,0)</f>
        <v>0</v>
      </c>
      <c r="J2743" s="7">
        <f ca="1">IF($F2743=1,OFFSET(start_33,LOLP!$D2743+(1-$C2743)*24,LOLP!$B2743)*H2743/G2743,0)</f>
        <v>0</v>
      </c>
      <c r="K2743" s="7">
        <f ca="1">IF($F2743,OFFSET(start_40,LOLP!$D2743+(1-$C2743)*24,LOLP!$B2743),0)</f>
        <v>0</v>
      </c>
      <c r="L2743" s="7">
        <f ca="1">IF($F2743,OFFSET(start_50,LOLP!$D2743+(1-$C2743)*24,LOLP!$B2743),0)</f>
        <v>0</v>
      </c>
      <c r="M2743" s="25">
        <f t="shared" ca="1" si="296"/>
        <v>0</v>
      </c>
      <c r="N2743" s="25">
        <f t="shared" ca="1" si="297"/>
        <v>0</v>
      </c>
      <c r="O2743" s="15" t="e">
        <f t="shared" ca="1" si="298"/>
        <v>#DIV/0!</v>
      </c>
      <c r="P2743" s="15" t="e">
        <f t="shared" ca="1" si="299"/>
        <v>#DIV/0!</v>
      </c>
    </row>
    <row r="2744" spans="1:16" x14ac:dyDescent="0.25">
      <c r="A2744" s="1">
        <f t="shared" si="300"/>
        <v>43215</v>
      </c>
      <c r="B2744" s="7">
        <f t="shared" si="295"/>
        <v>4</v>
      </c>
      <c r="C2744" s="4">
        <f>INDEX(Calendar!$E$3:$E$367,MATCH(LOLP!$A2744,Calendar!$B$3:$B$367,0))</f>
        <v>1</v>
      </c>
      <c r="D2744" s="2">
        <f t="shared" si="301"/>
        <v>5</v>
      </c>
      <c r="E2744" s="36">
        <v>20697</v>
      </c>
      <c r="F2744" s="7">
        <f>IFERROR(IF(INDEX('Temperature Data'!$AA$15:$AA$348,MATCH(LOLP!A2744,'Temperature Data'!$B$15:$B$348,0))&gt;IF(B2744=9,$G$2,LOLP!$F$2),1,0),0)</f>
        <v>0</v>
      </c>
      <c r="G2744" s="7">
        <f>SUMIFS(LOLP!$F$4:$F$8763,$C$4:$C$8763,$C2744,$B$4:$B$8763,$B2744,$D$4:$D$8763,$D2744)</f>
        <v>0</v>
      </c>
      <c r="H2744" s="7">
        <f>COUNTIFS(Calendar!$E$3:$E$367,LOLP!C2744,Calendar!$D$3:$D$367,LOLP!B2744)</f>
        <v>21</v>
      </c>
      <c r="I2744" s="7">
        <f ca="1">IF($F2744=1,OFFSET(start_norps,LOLP!$D2744+(1-$C2744)*24,LOLP!$B2744)*H2744/G2744,0)</f>
        <v>0</v>
      </c>
      <c r="J2744" s="7">
        <f ca="1">IF($F2744=1,OFFSET(start_33,LOLP!$D2744+(1-$C2744)*24,LOLP!$B2744)*H2744/G2744,0)</f>
        <v>0</v>
      </c>
      <c r="K2744" s="7">
        <f ca="1">IF($F2744,OFFSET(start_40,LOLP!$D2744+(1-$C2744)*24,LOLP!$B2744),0)</f>
        <v>0</v>
      </c>
      <c r="L2744" s="7">
        <f ca="1">IF($F2744,OFFSET(start_50,LOLP!$D2744+(1-$C2744)*24,LOLP!$B2744),0)</f>
        <v>0</v>
      </c>
      <c r="M2744" s="25">
        <f t="shared" ca="1" si="296"/>
        <v>0</v>
      </c>
      <c r="N2744" s="25">
        <f t="shared" ca="1" si="297"/>
        <v>0</v>
      </c>
      <c r="O2744" s="15" t="e">
        <f t="shared" ca="1" si="298"/>
        <v>#DIV/0!</v>
      </c>
      <c r="P2744" s="15" t="e">
        <f t="shared" ca="1" si="299"/>
        <v>#DIV/0!</v>
      </c>
    </row>
    <row r="2745" spans="1:16" x14ac:dyDescent="0.25">
      <c r="A2745" s="1">
        <f t="shared" si="300"/>
        <v>43215</v>
      </c>
      <c r="B2745" s="7">
        <f t="shared" si="295"/>
        <v>4</v>
      </c>
      <c r="C2745" s="4">
        <f>INDEX(Calendar!$E$3:$E$367,MATCH(LOLP!$A2745,Calendar!$B$3:$B$367,0))</f>
        <v>1</v>
      </c>
      <c r="D2745" s="2">
        <f t="shared" si="301"/>
        <v>6</v>
      </c>
      <c r="E2745" s="36">
        <v>22050</v>
      </c>
      <c r="F2745" s="7">
        <f>IFERROR(IF(INDEX('Temperature Data'!$AA$15:$AA$348,MATCH(LOLP!A2745,'Temperature Data'!$B$15:$B$348,0))&gt;IF(B2745=9,$G$2,LOLP!$F$2),1,0),0)</f>
        <v>0</v>
      </c>
      <c r="G2745" s="7">
        <f>SUMIFS(LOLP!$F$4:$F$8763,$C$4:$C$8763,$C2745,$B$4:$B$8763,$B2745,$D$4:$D$8763,$D2745)</f>
        <v>0</v>
      </c>
      <c r="H2745" s="7">
        <f>COUNTIFS(Calendar!$E$3:$E$367,LOLP!C2745,Calendar!$D$3:$D$367,LOLP!B2745)</f>
        <v>21</v>
      </c>
      <c r="I2745" s="7">
        <f ca="1">IF($F2745=1,OFFSET(start_norps,LOLP!$D2745+(1-$C2745)*24,LOLP!$B2745)*H2745/G2745,0)</f>
        <v>0</v>
      </c>
      <c r="J2745" s="7">
        <f ca="1">IF($F2745=1,OFFSET(start_33,LOLP!$D2745+(1-$C2745)*24,LOLP!$B2745)*H2745/G2745,0)</f>
        <v>0</v>
      </c>
      <c r="K2745" s="7">
        <f ca="1">IF($F2745,OFFSET(start_40,LOLP!$D2745+(1-$C2745)*24,LOLP!$B2745),0)</f>
        <v>0</v>
      </c>
      <c r="L2745" s="7">
        <f ca="1">IF($F2745,OFFSET(start_50,LOLP!$D2745+(1-$C2745)*24,LOLP!$B2745),0)</f>
        <v>0</v>
      </c>
      <c r="M2745" s="25">
        <f t="shared" ca="1" si="296"/>
        <v>0</v>
      </c>
      <c r="N2745" s="25">
        <f t="shared" ca="1" si="297"/>
        <v>0</v>
      </c>
      <c r="O2745" s="15" t="e">
        <f t="shared" ca="1" si="298"/>
        <v>#DIV/0!</v>
      </c>
      <c r="P2745" s="15" t="e">
        <f t="shared" ca="1" si="299"/>
        <v>#DIV/0!</v>
      </c>
    </row>
    <row r="2746" spans="1:16" x14ac:dyDescent="0.25">
      <c r="A2746" s="1">
        <f t="shared" si="300"/>
        <v>43215</v>
      </c>
      <c r="B2746" s="7">
        <f t="shared" si="295"/>
        <v>4</v>
      </c>
      <c r="C2746" s="4">
        <f>INDEX(Calendar!$E$3:$E$367,MATCH(LOLP!$A2746,Calendar!$B$3:$B$367,0))</f>
        <v>1</v>
      </c>
      <c r="D2746" s="2">
        <f t="shared" si="301"/>
        <v>7</v>
      </c>
      <c r="E2746" s="36">
        <v>23788</v>
      </c>
      <c r="F2746" s="7">
        <f>IFERROR(IF(INDEX('Temperature Data'!$AA$15:$AA$348,MATCH(LOLP!A2746,'Temperature Data'!$B$15:$B$348,0))&gt;IF(B2746=9,$G$2,LOLP!$F$2),1,0),0)</f>
        <v>0</v>
      </c>
      <c r="G2746" s="7">
        <f>SUMIFS(LOLP!$F$4:$F$8763,$C$4:$C$8763,$C2746,$B$4:$B$8763,$B2746,$D$4:$D$8763,$D2746)</f>
        <v>0</v>
      </c>
      <c r="H2746" s="7">
        <f>COUNTIFS(Calendar!$E$3:$E$367,LOLP!C2746,Calendar!$D$3:$D$367,LOLP!B2746)</f>
        <v>21</v>
      </c>
      <c r="I2746" s="7">
        <f ca="1">IF($F2746=1,OFFSET(start_norps,LOLP!$D2746+(1-$C2746)*24,LOLP!$B2746)*H2746/G2746,0)</f>
        <v>0</v>
      </c>
      <c r="J2746" s="7">
        <f ca="1">IF($F2746=1,OFFSET(start_33,LOLP!$D2746+(1-$C2746)*24,LOLP!$B2746)*H2746/G2746,0)</f>
        <v>0</v>
      </c>
      <c r="K2746" s="7">
        <f ca="1">IF($F2746,OFFSET(start_40,LOLP!$D2746+(1-$C2746)*24,LOLP!$B2746),0)</f>
        <v>0</v>
      </c>
      <c r="L2746" s="7">
        <f ca="1">IF($F2746,OFFSET(start_50,LOLP!$D2746+(1-$C2746)*24,LOLP!$B2746),0)</f>
        <v>0</v>
      </c>
      <c r="M2746" s="25">
        <f t="shared" ca="1" si="296"/>
        <v>0</v>
      </c>
      <c r="N2746" s="25">
        <f t="shared" ca="1" si="297"/>
        <v>0</v>
      </c>
      <c r="O2746" s="15" t="e">
        <f t="shared" ca="1" si="298"/>
        <v>#DIV/0!</v>
      </c>
      <c r="P2746" s="15" t="e">
        <f t="shared" ca="1" si="299"/>
        <v>#DIV/0!</v>
      </c>
    </row>
    <row r="2747" spans="1:16" x14ac:dyDescent="0.25">
      <c r="A2747" s="1">
        <f t="shared" si="300"/>
        <v>43215</v>
      </c>
      <c r="B2747" s="7">
        <f t="shared" si="295"/>
        <v>4</v>
      </c>
      <c r="C2747" s="4">
        <f>INDEX(Calendar!$E$3:$E$367,MATCH(LOLP!$A2747,Calendar!$B$3:$B$367,0))</f>
        <v>1</v>
      </c>
      <c r="D2747" s="2">
        <f t="shared" si="301"/>
        <v>8</v>
      </c>
      <c r="E2747" s="36">
        <v>24739</v>
      </c>
      <c r="F2747" s="7">
        <f>IFERROR(IF(INDEX('Temperature Data'!$AA$15:$AA$348,MATCH(LOLP!A2747,'Temperature Data'!$B$15:$B$348,0))&gt;IF(B2747=9,$G$2,LOLP!$F$2),1,0),0)</f>
        <v>0</v>
      </c>
      <c r="G2747" s="7">
        <f>SUMIFS(LOLP!$F$4:$F$8763,$C$4:$C$8763,$C2747,$B$4:$B$8763,$B2747,$D$4:$D$8763,$D2747)</f>
        <v>0</v>
      </c>
      <c r="H2747" s="7">
        <f>COUNTIFS(Calendar!$E$3:$E$367,LOLP!C2747,Calendar!$D$3:$D$367,LOLP!B2747)</f>
        <v>21</v>
      </c>
      <c r="I2747" s="7">
        <f ca="1">IF($F2747=1,OFFSET(start_norps,LOLP!$D2747+(1-$C2747)*24,LOLP!$B2747)*H2747/G2747,0)</f>
        <v>0</v>
      </c>
      <c r="J2747" s="7">
        <f ca="1">IF($F2747=1,OFFSET(start_33,LOLP!$D2747+(1-$C2747)*24,LOLP!$B2747)*H2747/G2747,0)</f>
        <v>0</v>
      </c>
      <c r="K2747" s="7">
        <f ca="1">IF($F2747,OFFSET(start_40,LOLP!$D2747+(1-$C2747)*24,LOLP!$B2747),0)</f>
        <v>0</v>
      </c>
      <c r="L2747" s="7">
        <f ca="1">IF($F2747,OFFSET(start_50,LOLP!$D2747+(1-$C2747)*24,LOLP!$B2747),0)</f>
        <v>0</v>
      </c>
      <c r="M2747" s="25">
        <f t="shared" ca="1" si="296"/>
        <v>0</v>
      </c>
      <c r="N2747" s="25">
        <f t="shared" ca="1" si="297"/>
        <v>0</v>
      </c>
      <c r="O2747" s="15" t="e">
        <f t="shared" ca="1" si="298"/>
        <v>#DIV/0!</v>
      </c>
      <c r="P2747" s="15" t="e">
        <f t="shared" ca="1" si="299"/>
        <v>#DIV/0!</v>
      </c>
    </row>
    <row r="2748" spans="1:16" x14ac:dyDescent="0.25">
      <c r="A2748" s="1">
        <f t="shared" si="300"/>
        <v>43215</v>
      </c>
      <c r="B2748" s="7">
        <f t="shared" si="295"/>
        <v>4</v>
      </c>
      <c r="C2748" s="4">
        <f>INDEX(Calendar!$E$3:$E$367,MATCH(LOLP!$A2748,Calendar!$B$3:$B$367,0))</f>
        <v>1</v>
      </c>
      <c r="D2748" s="2">
        <f t="shared" si="301"/>
        <v>9</v>
      </c>
      <c r="E2748" s="36">
        <v>24692</v>
      </c>
      <c r="F2748" s="7">
        <f>IFERROR(IF(INDEX('Temperature Data'!$AA$15:$AA$348,MATCH(LOLP!A2748,'Temperature Data'!$B$15:$B$348,0))&gt;IF(B2748=9,$G$2,LOLP!$F$2),1,0),0)</f>
        <v>0</v>
      </c>
      <c r="G2748" s="7">
        <f>SUMIFS(LOLP!$F$4:$F$8763,$C$4:$C$8763,$C2748,$B$4:$B$8763,$B2748,$D$4:$D$8763,$D2748)</f>
        <v>0</v>
      </c>
      <c r="H2748" s="7">
        <f>COUNTIFS(Calendar!$E$3:$E$367,LOLP!C2748,Calendar!$D$3:$D$367,LOLP!B2748)</f>
        <v>21</v>
      </c>
      <c r="I2748" s="7">
        <f ca="1">IF($F2748=1,OFFSET(start_norps,LOLP!$D2748+(1-$C2748)*24,LOLP!$B2748)*H2748/G2748,0)</f>
        <v>0</v>
      </c>
      <c r="J2748" s="7">
        <f ca="1">IF($F2748=1,OFFSET(start_33,LOLP!$D2748+(1-$C2748)*24,LOLP!$B2748)*H2748/G2748,0)</f>
        <v>0</v>
      </c>
      <c r="K2748" s="7">
        <f ca="1">IF($F2748,OFFSET(start_40,LOLP!$D2748+(1-$C2748)*24,LOLP!$B2748),0)</f>
        <v>0</v>
      </c>
      <c r="L2748" s="7">
        <f ca="1">IF($F2748,OFFSET(start_50,LOLP!$D2748+(1-$C2748)*24,LOLP!$B2748),0)</f>
        <v>0</v>
      </c>
      <c r="M2748" s="25">
        <f t="shared" ca="1" si="296"/>
        <v>0</v>
      </c>
      <c r="N2748" s="25">
        <f t="shared" ca="1" si="297"/>
        <v>0</v>
      </c>
      <c r="O2748" s="15" t="e">
        <f t="shared" ca="1" si="298"/>
        <v>#DIV/0!</v>
      </c>
      <c r="P2748" s="15" t="e">
        <f t="shared" ca="1" si="299"/>
        <v>#DIV/0!</v>
      </c>
    </row>
    <row r="2749" spans="1:16" x14ac:dyDescent="0.25">
      <c r="A2749" s="1">
        <f t="shared" si="300"/>
        <v>43215</v>
      </c>
      <c r="B2749" s="7">
        <f t="shared" si="295"/>
        <v>4</v>
      </c>
      <c r="C2749" s="4">
        <f>INDEX(Calendar!$E$3:$E$367,MATCH(LOLP!$A2749,Calendar!$B$3:$B$367,0))</f>
        <v>1</v>
      </c>
      <c r="D2749" s="2">
        <f t="shared" si="301"/>
        <v>10</v>
      </c>
      <c r="E2749" s="36">
        <v>24434</v>
      </c>
      <c r="F2749" s="7">
        <f>IFERROR(IF(INDEX('Temperature Data'!$AA$15:$AA$348,MATCH(LOLP!A2749,'Temperature Data'!$B$15:$B$348,0))&gt;IF(B2749=9,$G$2,LOLP!$F$2),1,0),0)</f>
        <v>0</v>
      </c>
      <c r="G2749" s="7">
        <f>SUMIFS(LOLP!$F$4:$F$8763,$C$4:$C$8763,$C2749,$B$4:$B$8763,$B2749,$D$4:$D$8763,$D2749)</f>
        <v>0</v>
      </c>
      <c r="H2749" s="7">
        <f>COUNTIFS(Calendar!$E$3:$E$367,LOLP!C2749,Calendar!$D$3:$D$367,LOLP!B2749)</f>
        <v>21</v>
      </c>
      <c r="I2749" s="7">
        <f ca="1">IF($F2749=1,OFFSET(start_norps,LOLP!$D2749+(1-$C2749)*24,LOLP!$B2749)*H2749/G2749,0)</f>
        <v>0</v>
      </c>
      <c r="J2749" s="7">
        <f ca="1">IF($F2749=1,OFFSET(start_33,LOLP!$D2749+(1-$C2749)*24,LOLP!$B2749)*H2749/G2749,0)</f>
        <v>0</v>
      </c>
      <c r="K2749" s="7">
        <f ca="1">IF($F2749,OFFSET(start_40,LOLP!$D2749+(1-$C2749)*24,LOLP!$B2749),0)</f>
        <v>0</v>
      </c>
      <c r="L2749" s="7">
        <f ca="1">IF($F2749,OFFSET(start_50,LOLP!$D2749+(1-$C2749)*24,LOLP!$B2749),0)</f>
        <v>0</v>
      </c>
      <c r="M2749" s="25">
        <f t="shared" ca="1" si="296"/>
        <v>0</v>
      </c>
      <c r="N2749" s="25">
        <f t="shared" ca="1" si="297"/>
        <v>0</v>
      </c>
      <c r="O2749" s="15" t="e">
        <f t="shared" ca="1" si="298"/>
        <v>#DIV/0!</v>
      </c>
      <c r="P2749" s="15" t="e">
        <f t="shared" ca="1" si="299"/>
        <v>#DIV/0!</v>
      </c>
    </row>
    <row r="2750" spans="1:16" x14ac:dyDescent="0.25">
      <c r="A2750" s="1">
        <f t="shared" si="300"/>
        <v>43215</v>
      </c>
      <c r="B2750" s="7">
        <f t="shared" si="295"/>
        <v>4</v>
      </c>
      <c r="C2750" s="4">
        <f>INDEX(Calendar!$E$3:$E$367,MATCH(LOLP!$A2750,Calendar!$B$3:$B$367,0))</f>
        <v>1</v>
      </c>
      <c r="D2750" s="2">
        <f t="shared" si="301"/>
        <v>11</v>
      </c>
      <c r="E2750" s="36">
        <v>24303</v>
      </c>
      <c r="F2750" s="7">
        <f>IFERROR(IF(INDEX('Temperature Data'!$AA$15:$AA$348,MATCH(LOLP!A2750,'Temperature Data'!$B$15:$B$348,0))&gt;IF(B2750=9,$G$2,LOLP!$F$2),1,0),0)</f>
        <v>0</v>
      </c>
      <c r="G2750" s="7">
        <f>SUMIFS(LOLP!$F$4:$F$8763,$C$4:$C$8763,$C2750,$B$4:$B$8763,$B2750,$D$4:$D$8763,$D2750)</f>
        <v>0</v>
      </c>
      <c r="H2750" s="7">
        <f>COUNTIFS(Calendar!$E$3:$E$367,LOLP!C2750,Calendar!$D$3:$D$367,LOLP!B2750)</f>
        <v>21</v>
      </c>
      <c r="I2750" s="7">
        <f ca="1">IF($F2750=1,OFFSET(start_norps,LOLP!$D2750+(1-$C2750)*24,LOLP!$B2750)*H2750/G2750,0)</f>
        <v>0</v>
      </c>
      <c r="J2750" s="7">
        <f ca="1">IF($F2750=1,OFFSET(start_33,LOLP!$D2750+(1-$C2750)*24,LOLP!$B2750)*H2750/G2750,0)</f>
        <v>0</v>
      </c>
      <c r="K2750" s="7">
        <f ca="1">IF($F2750,OFFSET(start_40,LOLP!$D2750+(1-$C2750)*24,LOLP!$B2750),0)</f>
        <v>0</v>
      </c>
      <c r="L2750" s="7">
        <f ca="1">IF($F2750,OFFSET(start_50,LOLP!$D2750+(1-$C2750)*24,LOLP!$B2750),0)</f>
        <v>0</v>
      </c>
      <c r="M2750" s="25">
        <f t="shared" ca="1" si="296"/>
        <v>0</v>
      </c>
      <c r="N2750" s="25">
        <f t="shared" ca="1" si="297"/>
        <v>0</v>
      </c>
      <c r="O2750" s="15" t="e">
        <f t="shared" ca="1" si="298"/>
        <v>#DIV/0!</v>
      </c>
      <c r="P2750" s="15" t="e">
        <f t="shared" ca="1" si="299"/>
        <v>#DIV/0!</v>
      </c>
    </row>
    <row r="2751" spans="1:16" x14ac:dyDescent="0.25">
      <c r="A2751" s="1">
        <f t="shared" si="300"/>
        <v>43215</v>
      </c>
      <c r="B2751" s="7">
        <f t="shared" si="295"/>
        <v>4</v>
      </c>
      <c r="C2751" s="4">
        <f>INDEX(Calendar!$E$3:$E$367,MATCH(LOLP!$A2751,Calendar!$B$3:$B$367,0))</f>
        <v>1</v>
      </c>
      <c r="D2751" s="2">
        <f t="shared" si="301"/>
        <v>12</v>
      </c>
      <c r="E2751" s="36">
        <v>24157</v>
      </c>
      <c r="F2751" s="7">
        <f>IFERROR(IF(INDEX('Temperature Data'!$AA$15:$AA$348,MATCH(LOLP!A2751,'Temperature Data'!$B$15:$B$348,0))&gt;IF(B2751=9,$G$2,LOLP!$F$2),1,0),0)</f>
        <v>0</v>
      </c>
      <c r="G2751" s="7">
        <f>SUMIFS(LOLP!$F$4:$F$8763,$C$4:$C$8763,$C2751,$B$4:$B$8763,$B2751,$D$4:$D$8763,$D2751)</f>
        <v>0</v>
      </c>
      <c r="H2751" s="7">
        <f>COUNTIFS(Calendar!$E$3:$E$367,LOLP!C2751,Calendar!$D$3:$D$367,LOLP!B2751)</f>
        <v>21</v>
      </c>
      <c r="I2751" s="7">
        <f ca="1">IF($F2751=1,OFFSET(start_norps,LOLP!$D2751+(1-$C2751)*24,LOLP!$B2751)*H2751/G2751,0)</f>
        <v>0</v>
      </c>
      <c r="J2751" s="7">
        <f ca="1">IF($F2751=1,OFFSET(start_33,LOLP!$D2751+(1-$C2751)*24,LOLP!$B2751)*H2751/G2751,0)</f>
        <v>0</v>
      </c>
      <c r="K2751" s="7">
        <f ca="1">IF($F2751,OFFSET(start_40,LOLP!$D2751+(1-$C2751)*24,LOLP!$B2751),0)</f>
        <v>0</v>
      </c>
      <c r="L2751" s="7">
        <f ca="1">IF($F2751,OFFSET(start_50,LOLP!$D2751+(1-$C2751)*24,LOLP!$B2751),0)</f>
        <v>0</v>
      </c>
      <c r="M2751" s="25">
        <f t="shared" ca="1" si="296"/>
        <v>0</v>
      </c>
      <c r="N2751" s="25">
        <f t="shared" ca="1" si="297"/>
        <v>0</v>
      </c>
      <c r="O2751" s="15" t="e">
        <f t="shared" ca="1" si="298"/>
        <v>#DIV/0!</v>
      </c>
      <c r="P2751" s="15" t="e">
        <f t="shared" ca="1" si="299"/>
        <v>#DIV/0!</v>
      </c>
    </row>
    <row r="2752" spans="1:16" x14ac:dyDescent="0.25">
      <c r="A2752" s="1">
        <f t="shared" si="300"/>
        <v>43215</v>
      </c>
      <c r="B2752" s="7">
        <f t="shared" si="295"/>
        <v>4</v>
      </c>
      <c r="C2752" s="4">
        <f>INDEX(Calendar!$E$3:$E$367,MATCH(LOLP!$A2752,Calendar!$B$3:$B$367,0))</f>
        <v>1</v>
      </c>
      <c r="D2752" s="2">
        <f t="shared" si="301"/>
        <v>13</v>
      </c>
      <c r="E2752" s="36">
        <v>24168</v>
      </c>
      <c r="F2752" s="7">
        <f>IFERROR(IF(INDEX('Temperature Data'!$AA$15:$AA$348,MATCH(LOLP!A2752,'Temperature Data'!$B$15:$B$348,0))&gt;IF(B2752=9,$G$2,LOLP!$F$2),1,0),0)</f>
        <v>0</v>
      </c>
      <c r="G2752" s="7">
        <f>SUMIFS(LOLP!$F$4:$F$8763,$C$4:$C$8763,$C2752,$B$4:$B$8763,$B2752,$D$4:$D$8763,$D2752)</f>
        <v>0</v>
      </c>
      <c r="H2752" s="7">
        <f>COUNTIFS(Calendar!$E$3:$E$367,LOLP!C2752,Calendar!$D$3:$D$367,LOLP!B2752)</f>
        <v>21</v>
      </c>
      <c r="I2752" s="7">
        <f ca="1">IF($F2752=1,OFFSET(start_norps,LOLP!$D2752+(1-$C2752)*24,LOLP!$B2752)*H2752/G2752,0)</f>
        <v>0</v>
      </c>
      <c r="J2752" s="7">
        <f ca="1">IF($F2752=1,OFFSET(start_33,LOLP!$D2752+(1-$C2752)*24,LOLP!$B2752)*H2752/G2752,0)</f>
        <v>0</v>
      </c>
      <c r="K2752" s="7">
        <f ca="1">IF($F2752,OFFSET(start_40,LOLP!$D2752+(1-$C2752)*24,LOLP!$B2752),0)</f>
        <v>0</v>
      </c>
      <c r="L2752" s="7">
        <f ca="1">IF($F2752,OFFSET(start_50,LOLP!$D2752+(1-$C2752)*24,LOLP!$B2752),0)</f>
        <v>0</v>
      </c>
      <c r="M2752" s="25">
        <f t="shared" ca="1" si="296"/>
        <v>0</v>
      </c>
      <c r="N2752" s="25">
        <f t="shared" ca="1" si="297"/>
        <v>0</v>
      </c>
      <c r="O2752" s="15" t="e">
        <f t="shared" ca="1" si="298"/>
        <v>#DIV/0!</v>
      </c>
      <c r="P2752" s="15" t="e">
        <f t="shared" ca="1" si="299"/>
        <v>#DIV/0!</v>
      </c>
    </row>
    <row r="2753" spans="1:16" x14ac:dyDescent="0.25">
      <c r="A2753" s="1">
        <f t="shared" si="300"/>
        <v>43215</v>
      </c>
      <c r="B2753" s="7">
        <f t="shared" si="295"/>
        <v>4</v>
      </c>
      <c r="C2753" s="4">
        <f>INDEX(Calendar!$E$3:$E$367,MATCH(LOLP!$A2753,Calendar!$B$3:$B$367,0))</f>
        <v>1</v>
      </c>
      <c r="D2753" s="2">
        <f t="shared" si="301"/>
        <v>14</v>
      </c>
      <c r="E2753" s="36">
        <v>24675</v>
      </c>
      <c r="F2753" s="7">
        <f>IFERROR(IF(INDEX('Temperature Data'!$AA$15:$AA$348,MATCH(LOLP!A2753,'Temperature Data'!$B$15:$B$348,0))&gt;IF(B2753=9,$G$2,LOLP!$F$2),1,0),0)</f>
        <v>0</v>
      </c>
      <c r="G2753" s="7">
        <f>SUMIFS(LOLP!$F$4:$F$8763,$C$4:$C$8763,$C2753,$B$4:$B$8763,$B2753,$D$4:$D$8763,$D2753)</f>
        <v>0</v>
      </c>
      <c r="H2753" s="7">
        <f>COUNTIFS(Calendar!$E$3:$E$367,LOLP!C2753,Calendar!$D$3:$D$367,LOLP!B2753)</f>
        <v>21</v>
      </c>
      <c r="I2753" s="7">
        <f ca="1">IF($F2753=1,OFFSET(start_norps,LOLP!$D2753+(1-$C2753)*24,LOLP!$B2753)*H2753/G2753,0)</f>
        <v>0</v>
      </c>
      <c r="J2753" s="7">
        <f ca="1">IF($F2753=1,OFFSET(start_33,LOLP!$D2753+(1-$C2753)*24,LOLP!$B2753)*H2753/G2753,0)</f>
        <v>0</v>
      </c>
      <c r="K2753" s="7">
        <f ca="1">IF($F2753,OFFSET(start_40,LOLP!$D2753+(1-$C2753)*24,LOLP!$B2753),0)</f>
        <v>0</v>
      </c>
      <c r="L2753" s="7">
        <f ca="1">IF($F2753,OFFSET(start_50,LOLP!$D2753+(1-$C2753)*24,LOLP!$B2753),0)</f>
        <v>0</v>
      </c>
      <c r="M2753" s="25">
        <f t="shared" ca="1" si="296"/>
        <v>0</v>
      </c>
      <c r="N2753" s="25">
        <f t="shared" ca="1" si="297"/>
        <v>0</v>
      </c>
      <c r="O2753" s="15" t="e">
        <f t="shared" ca="1" si="298"/>
        <v>#DIV/0!</v>
      </c>
      <c r="P2753" s="15" t="e">
        <f t="shared" ca="1" si="299"/>
        <v>#DIV/0!</v>
      </c>
    </row>
    <row r="2754" spans="1:16" x14ac:dyDescent="0.25">
      <c r="A2754" s="1">
        <f t="shared" si="300"/>
        <v>43215</v>
      </c>
      <c r="B2754" s="7">
        <f t="shared" si="295"/>
        <v>4</v>
      </c>
      <c r="C2754" s="4">
        <f>INDEX(Calendar!$E$3:$E$367,MATCH(LOLP!$A2754,Calendar!$B$3:$B$367,0))</f>
        <v>1</v>
      </c>
      <c r="D2754" s="2">
        <f t="shared" si="301"/>
        <v>15</v>
      </c>
      <c r="E2754" s="36">
        <v>25242</v>
      </c>
      <c r="F2754" s="7">
        <f>IFERROR(IF(INDEX('Temperature Data'!$AA$15:$AA$348,MATCH(LOLP!A2754,'Temperature Data'!$B$15:$B$348,0))&gt;IF(B2754=9,$G$2,LOLP!$F$2),1,0),0)</f>
        <v>0</v>
      </c>
      <c r="G2754" s="7">
        <f>SUMIFS(LOLP!$F$4:$F$8763,$C$4:$C$8763,$C2754,$B$4:$B$8763,$B2754,$D$4:$D$8763,$D2754)</f>
        <v>0</v>
      </c>
      <c r="H2754" s="7">
        <f>COUNTIFS(Calendar!$E$3:$E$367,LOLP!C2754,Calendar!$D$3:$D$367,LOLP!B2754)</f>
        <v>21</v>
      </c>
      <c r="I2754" s="7">
        <f ca="1">IF($F2754=1,OFFSET(start_norps,LOLP!$D2754+(1-$C2754)*24,LOLP!$B2754)*H2754/G2754,0)</f>
        <v>0</v>
      </c>
      <c r="J2754" s="7">
        <f ca="1">IF($F2754=1,OFFSET(start_33,LOLP!$D2754+(1-$C2754)*24,LOLP!$B2754)*H2754/G2754,0)</f>
        <v>0</v>
      </c>
      <c r="K2754" s="7">
        <f ca="1">IF($F2754,OFFSET(start_40,LOLP!$D2754+(1-$C2754)*24,LOLP!$B2754),0)</f>
        <v>0</v>
      </c>
      <c r="L2754" s="7">
        <f ca="1">IF($F2754,OFFSET(start_50,LOLP!$D2754+(1-$C2754)*24,LOLP!$B2754),0)</f>
        <v>0</v>
      </c>
      <c r="M2754" s="25">
        <f t="shared" ca="1" si="296"/>
        <v>0</v>
      </c>
      <c r="N2754" s="25">
        <f t="shared" ca="1" si="297"/>
        <v>0</v>
      </c>
      <c r="O2754" s="15" t="e">
        <f t="shared" ca="1" si="298"/>
        <v>#DIV/0!</v>
      </c>
      <c r="P2754" s="15" t="e">
        <f t="shared" ca="1" si="299"/>
        <v>#DIV/0!</v>
      </c>
    </row>
    <row r="2755" spans="1:16" x14ac:dyDescent="0.25">
      <c r="A2755" s="1">
        <f t="shared" si="300"/>
        <v>43215</v>
      </c>
      <c r="B2755" s="7">
        <f t="shared" si="295"/>
        <v>4</v>
      </c>
      <c r="C2755" s="4">
        <f>INDEX(Calendar!$E$3:$E$367,MATCH(LOLP!$A2755,Calendar!$B$3:$B$367,0))</f>
        <v>1</v>
      </c>
      <c r="D2755" s="2">
        <f t="shared" si="301"/>
        <v>16</v>
      </c>
      <c r="E2755" s="36">
        <v>25992</v>
      </c>
      <c r="F2755" s="7">
        <f>IFERROR(IF(INDEX('Temperature Data'!$AA$15:$AA$348,MATCH(LOLP!A2755,'Temperature Data'!$B$15:$B$348,0))&gt;IF(B2755=9,$G$2,LOLP!$F$2),1,0),0)</f>
        <v>0</v>
      </c>
      <c r="G2755" s="7">
        <f>SUMIFS(LOLP!$F$4:$F$8763,$C$4:$C$8763,$C2755,$B$4:$B$8763,$B2755,$D$4:$D$8763,$D2755)</f>
        <v>0</v>
      </c>
      <c r="H2755" s="7">
        <f>COUNTIFS(Calendar!$E$3:$E$367,LOLP!C2755,Calendar!$D$3:$D$367,LOLP!B2755)</f>
        <v>21</v>
      </c>
      <c r="I2755" s="7">
        <f ca="1">IF($F2755=1,OFFSET(start_norps,LOLP!$D2755+(1-$C2755)*24,LOLP!$B2755)*H2755/G2755,0)</f>
        <v>0</v>
      </c>
      <c r="J2755" s="7">
        <f ca="1">IF($F2755=1,OFFSET(start_33,LOLP!$D2755+(1-$C2755)*24,LOLP!$B2755)*H2755/G2755,0)</f>
        <v>0</v>
      </c>
      <c r="K2755" s="7">
        <f ca="1">IF($F2755,OFFSET(start_40,LOLP!$D2755+(1-$C2755)*24,LOLP!$B2755),0)</f>
        <v>0</v>
      </c>
      <c r="L2755" s="7">
        <f ca="1">IF($F2755,OFFSET(start_50,LOLP!$D2755+(1-$C2755)*24,LOLP!$B2755),0)</f>
        <v>0</v>
      </c>
      <c r="M2755" s="25">
        <f t="shared" ca="1" si="296"/>
        <v>0</v>
      </c>
      <c r="N2755" s="25">
        <f t="shared" ca="1" si="297"/>
        <v>0</v>
      </c>
      <c r="O2755" s="15" t="e">
        <f t="shared" ca="1" si="298"/>
        <v>#DIV/0!</v>
      </c>
      <c r="P2755" s="15" t="e">
        <f t="shared" ca="1" si="299"/>
        <v>#DIV/0!</v>
      </c>
    </row>
    <row r="2756" spans="1:16" x14ac:dyDescent="0.25">
      <c r="A2756" s="1">
        <f t="shared" si="300"/>
        <v>43215</v>
      </c>
      <c r="B2756" s="7">
        <f t="shared" si="295"/>
        <v>4</v>
      </c>
      <c r="C2756" s="4">
        <f>INDEX(Calendar!$E$3:$E$367,MATCH(LOLP!$A2756,Calendar!$B$3:$B$367,0))</f>
        <v>1</v>
      </c>
      <c r="D2756" s="2">
        <f t="shared" si="301"/>
        <v>17</v>
      </c>
      <c r="E2756" s="36">
        <v>26842</v>
      </c>
      <c r="F2756" s="7">
        <f>IFERROR(IF(INDEX('Temperature Data'!$AA$15:$AA$348,MATCH(LOLP!A2756,'Temperature Data'!$B$15:$B$348,0))&gt;IF(B2756=9,$G$2,LOLP!$F$2),1,0),0)</f>
        <v>0</v>
      </c>
      <c r="G2756" s="7">
        <f>SUMIFS(LOLP!$F$4:$F$8763,$C$4:$C$8763,$C2756,$B$4:$B$8763,$B2756,$D$4:$D$8763,$D2756)</f>
        <v>0</v>
      </c>
      <c r="H2756" s="7">
        <f>COUNTIFS(Calendar!$E$3:$E$367,LOLP!C2756,Calendar!$D$3:$D$367,LOLP!B2756)</f>
        <v>21</v>
      </c>
      <c r="I2756" s="7">
        <f ca="1">IF($F2756=1,OFFSET(start_norps,LOLP!$D2756+(1-$C2756)*24,LOLP!$B2756)*H2756/G2756,0)</f>
        <v>0</v>
      </c>
      <c r="J2756" s="7">
        <f ca="1">IF($F2756=1,OFFSET(start_33,LOLP!$D2756+(1-$C2756)*24,LOLP!$B2756)*H2756/G2756,0)</f>
        <v>0</v>
      </c>
      <c r="K2756" s="7">
        <f ca="1">IF($F2756,OFFSET(start_40,LOLP!$D2756+(1-$C2756)*24,LOLP!$B2756),0)</f>
        <v>0</v>
      </c>
      <c r="L2756" s="7">
        <f ca="1">IF($F2756,OFFSET(start_50,LOLP!$D2756+(1-$C2756)*24,LOLP!$B2756),0)</f>
        <v>0</v>
      </c>
      <c r="M2756" s="25">
        <f t="shared" ca="1" si="296"/>
        <v>0</v>
      </c>
      <c r="N2756" s="25">
        <f t="shared" ca="1" si="297"/>
        <v>0</v>
      </c>
      <c r="O2756" s="15" t="e">
        <f t="shared" ca="1" si="298"/>
        <v>#DIV/0!</v>
      </c>
      <c r="P2756" s="15" t="e">
        <f t="shared" ca="1" si="299"/>
        <v>#DIV/0!</v>
      </c>
    </row>
    <row r="2757" spans="1:16" x14ac:dyDescent="0.25">
      <c r="A2757" s="1">
        <f t="shared" si="300"/>
        <v>43215</v>
      </c>
      <c r="B2757" s="7">
        <f t="shared" ref="B2757:B2820" si="302">MONTH(A2757)</f>
        <v>4</v>
      </c>
      <c r="C2757" s="4">
        <f>INDEX(Calendar!$E$3:$E$367,MATCH(LOLP!$A2757,Calendar!$B$3:$B$367,0))</f>
        <v>1</v>
      </c>
      <c r="D2757" s="2">
        <f t="shared" si="301"/>
        <v>18</v>
      </c>
      <c r="E2757" s="36">
        <v>27678</v>
      </c>
      <c r="F2757" s="7">
        <f>IFERROR(IF(INDEX('Temperature Data'!$AA$15:$AA$348,MATCH(LOLP!A2757,'Temperature Data'!$B$15:$B$348,0))&gt;IF(B2757=9,$G$2,LOLP!$F$2),1,0),0)</f>
        <v>0</v>
      </c>
      <c r="G2757" s="7">
        <f>SUMIFS(LOLP!$F$4:$F$8763,$C$4:$C$8763,$C2757,$B$4:$B$8763,$B2757,$D$4:$D$8763,$D2757)</f>
        <v>0</v>
      </c>
      <c r="H2757" s="7">
        <f>COUNTIFS(Calendar!$E$3:$E$367,LOLP!C2757,Calendar!$D$3:$D$367,LOLP!B2757)</f>
        <v>21</v>
      </c>
      <c r="I2757" s="7">
        <f ca="1">IF($F2757=1,OFFSET(start_norps,LOLP!$D2757+(1-$C2757)*24,LOLP!$B2757)*H2757/G2757,0)</f>
        <v>0</v>
      </c>
      <c r="J2757" s="7">
        <f ca="1">IF($F2757=1,OFFSET(start_33,LOLP!$D2757+(1-$C2757)*24,LOLP!$B2757)*H2757/G2757,0)</f>
        <v>0</v>
      </c>
      <c r="K2757" s="7">
        <f ca="1">IF($F2757,OFFSET(start_40,LOLP!$D2757+(1-$C2757)*24,LOLP!$B2757),0)</f>
        <v>0</v>
      </c>
      <c r="L2757" s="7">
        <f ca="1">IF($F2757,OFFSET(start_50,LOLP!$D2757+(1-$C2757)*24,LOLP!$B2757),0)</f>
        <v>0</v>
      </c>
      <c r="M2757" s="25">
        <f t="shared" ref="M2757:M2820" ca="1" si="303">I2757/I$8764</f>
        <v>0</v>
      </c>
      <c r="N2757" s="25">
        <f t="shared" ref="N2757:N2820" ca="1" si="304">J2757/J$8764</f>
        <v>0</v>
      </c>
      <c r="O2757" s="15" t="e">
        <f t="shared" ref="O2757:O2820" ca="1" si="305">K2757/K$8764</f>
        <v>#DIV/0!</v>
      </c>
      <c r="P2757" s="15" t="e">
        <f t="shared" ref="P2757:P2820" ca="1" si="306">L2757/L$8764</f>
        <v>#DIV/0!</v>
      </c>
    </row>
    <row r="2758" spans="1:16" x14ac:dyDescent="0.25">
      <c r="A2758" s="1">
        <f t="shared" si="300"/>
        <v>43215</v>
      </c>
      <c r="B2758" s="7">
        <f t="shared" si="302"/>
        <v>4</v>
      </c>
      <c r="C2758" s="4">
        <f>INDEX(Calendar!$E$3:$E$367,MATCH(LOLP!$A2758,Calendar!$B$3:$B$367,0))</f>
        <v>1</v>
      </c>
      <c r="D2758" s="2">
        <f t="shared" si="301"/>
        <v>19</v>
      </c>
      <c r="E2758" s="36">
        <v>28166</v>
      </c>
      <c r="F2758" s="7">
        <f>IFERROR(IF(INDEX('Temperature Data'!$AA$15:$AA$348,MATCH(LOLP!A2758,'Temperature Data'!$B$15:$B$348,0))&gt;IF(B2758=9,$G$2,LOLP!$F$2),1,0),0)</f>
        <v>0</v>
      </c>
      <c r="G2758" s="7">
        <f>SUMIFS(LOLP!$F$4:$F$8763,$C$4:$C$8763,$C2758,$B$4:$B$8763,$B2758,$D$4:$D$8763,$D2758)</f>
        <v>0</v>
      </c>
      <c r="H2758" s="7">
        <f>COUNTIFS(Calendar!$E$3:$E$367,LOLP!C2758,Calendar!$D$3:$D$367,LOLP!B2758)</f>
        <v>21</v>
      </c>
      <c r="I2758" s="7">
        <f ca="1">IF($F2758=1,OFFSET(start_norps,LOLP!$D2758+(1-$C2758)*24,LOLP!$B2758)*H2758/G2758,0)</f>
        <v>0</v>
      </c>
      <c r="J2758" s="7">
        <f ca="1">IF($F2758=1,OFFSET(start_33,LOLP!$D2758+(1-$C2758)*24,LOLP!$B2758)*H2758/G2758,0)</f>
        <v>0</v>
      </c>
      <c r="K2758" s="7">
        <f ca="1">IF($F2758,OFFSET(start_40,LOLP!$D2758+(1-$C2758)*24,LOLP!$B2758),0)</f>
        <v>0</v>
      </c>
      <c r="L2758" s="7">
        <f ca="1">IF($F2758,OFFSET(start_50,LOLP!$D2758+(1-$C2758)*24,LOLP!$B2758),0)</f>
        <v>0</v>
      </c>
      <c r="M2758" s="25">
        <f t="shared" ca="1" si="303"/>
        <v>0</v>
      </c>
      <c r="N2758" s="25">
        <f t="shared" ca="1" si="304"/>
        <v>0</v>
      </c>
      <c r="O2758" s="15" t="e">
        <f t="shared" ca="1" si="305"/>
        <v>#DIV/0!</v>
      </c>
      <c r="P2758" s="15" t="e">
        <f t="shared" ca="1" si="306"/>
        <v>#DIV/0!</v>
      </c>
    </row>
    <row r="2759" spans="1:16" x14ac:dyDescent="0.25">
      <c r="A2759" s="1">
        <f t="shared" si="300"/>
        <v>43215</v>
      </c>
      <c r="B2759" s="7">
        <f t="shared" si="302"/>
        <v>4</v>
      </c>
      <c r="C2759" s="4">
        <f>INDEX(Calendar!$E$3:$E$367,MATCH(LOLP!$A2759,Calendar!$B$3:$B$367,0))</f>
        <v>1</v>
      </c>
      <c r="D2759" s="2">
        <f t="shared" si="301"/>
        <v>20</v>
      </c>
      <c r="E2759" s="36">
        <v>28897</v>
      </c>
      <c r="F2759" s="7">
        <f>IFERROR(IF(INDEX('Temperature Data'!$AA$15:$AA$348,MATCH(LOLP!A2759,'Temperature Data'!$B$15:$B$348,0))&gt;IF(B2759=9,$G$2,LOLP!$F$2),1,0),0)</f>
        <v>0</v>
      </c>
      <c r="G2759" s="7">
        <f>SUMIFS(LOLP!$F$4:$F$8763,$C$4:$C$8763,$C2759,$B$4:$B$8763,$B2759,$D$4:$D$8763,$D2759)</f>
        <v>0</v>
      </c>
      <c r="H2759" s="7">
        <f>COUNTIFS(Calendar!$E$3:$E$367,LOLP!C2759,Calendar!$D$3:$D$367,LOLP!B2759)</f>
        <v>21</v>
      </c>
      <c r="I2759" s="7">
        <f ca="1">IF($F2759=1,OFFSET(start_norps,LOLP!$D2759+(1-$C2759)*24,LOLP!$B2759)*H2759/G2759,0)</f>
        <v>0</v>
      </c>
      <c r="J2759" s="7">
        <f ca="1">IF($F2759=1,OFFSET(start_33,LOLP!$D2759+(1-$C2759)*24,LOLP!$B2759)*H2759/G2759,0)</f>
        <v>0</v>
      </c>
      <c r="K2759" s="7">
        <f ca="1">IF($F2759,OFFSET(start_40,LOLP!$D2759+(1-$C2759)*24,LOLP!$B2759),0)</f>
        <v>0</v>
      </c>
      <c r="L2759" s="7">
        <f ca="1">IF($F2759,OFFSET(start_50,LOLP!$D2759+(1-$C2759)*24,LOLP!$B2759),0)</f>
        <v>0</v>
      </c>
      <c r="M2759" s="25">
        <f t="shared" ca="1" si="303"/>
        <v>0</v>
      </c>
      <c r="N2759" s="25">
        <f t="shared" ca="1" si="304"/>
        <v>0</v>
      </c>
      <c r="O2759" s="15" t="e">
        <f t="shared" ca="1" si="305"/>
        <v>#DIV/0!</v>
      </c>
      <c r="P2759" s="15" t="e">
        <f t="shared" ca="1" si="306"/>
        <v>#DIV/0!</v>
      </c>
    </row>
    <row r="2760" spans="1:16" x14ac:dyDescent="0.25">
      <c r="A2760" s="1">
        <f t="shared" si="300"/>
        <v>43215</v>
      </c>
      <c r="B2760" s="7">
        <f t="shared" si="302"/>
        <v>4</v>
      </c>
      <c r="C2760" s="4">
        <f>INDEX(Calendar!$E$3:$E$367,MATCH(LOLP!$A2760,Calendar!$B$3:$B$367,0))</f>
        <v>1</v>
      </c>
      <c r="D2760" s="2">
        <f t="shared" si="301"/>
        <v>21</v>
      </c>
      <c r="E2760" s="36">
        <v>29386</v>
      </c>
      <c r="F2760" s="7">
        <f>IFERROR(IF(INDEX('Temperature Data'!$AA$15:$AA$348,MATCH(LOLP!A2760,'Temperature Data'!$B$15:$B$348,0))&gt;IF(B2760=9,$G$2,LOLP!$F$2),1,0),0)</f>
        <v>0</v>
      </c>
      <c r="G2760" s="7">
        <f>SUMIFS(LOLP!$F$4:$F$8763,$C$4:$C$8763,$C2760,$B$4:$B$8763,$B2760,$D$4:$D$8763,$D2760)</f>
        <v>0</v>
      </c>
      <c r="H2760" s="7">
        <f>COUNTIFS(Calendar!$E$3:$E$367,LOLP!C2760,Calendar!$D$3:$D$367,LOLP!B2760)</f>
        <v>21</v>
      </c>
      <c r="I2760" s="7">
        <f ca="1">IF($F2760=1,OFFSET(start_norps,LOLP!$D2760+(1-$C2760)*24,LOLP!$B2760)*H2760/G2760,0)</f>
        <v>0</v>
      </c>
      <c r="J2760" s="7">
        <f ca="1">IF($F2760=1,OFFSET(start_33,LOLP!$D2760+(1-$C2760)*24,LOLP!$B2760)*H2760/G2760,0)</f>
        <v>0</v>
      </c>
      <c r="K2760" s="7">
        <f ca="1">IF($F2760,OFFSET(start_40,LOLP!$D2760+(1-$C2760)*24,LOLP!$B2760),0)</f>
        <v>0</v>
      </c>
      <c r="L2760" s="7">
        <f ca="1">IF($F2760,OFFSET(start_50,LOLP!$D2760+(1-$C2760)*24,LOLP!$B2760),0)</f>
        <v>0</v>
      </c>
      <c r="M2760" s="25">
        <f t="shared" ca="1" si="303"/>
        <v>0</v>
      </c>
      <c r="N2760" s="25">
        <f t="shared" ca="1" si="304"/>
        <v>0</v>
      </c>
      <c r="O2760" s="15" t="e">
        <f t="shared" ca="1" si="305"/>
        <v>#DIV/0!</v>
      </c>
      <c r="P2760" s="15" t="e">
        <f t="shared" ca="1" si="306"/>
        <v>#DIV/0!</v>
      </c>
    </row>
    <row r="2761" spans="1:16" x14ac:dyDescent="0.25">
      <c r="A2761" s="1">
        <f t="shared" si="300"/>
        <v>43215</v>
      </c>
      <c r="B2761" s="7">
        <f t="shared" si="302"/>
        <v>4</v>
      </c>
      <c r="C2761" s="4">
        <f>INDEX(Calendar!$E$3:$E$367,MATCH(LOLP!$A2761,Calendar!$B$3:$B$367,0))</f>
        <v>1</v>
      </c>
      <c r="D2761" s="2">
        <f t="shared" si="301"/>
        <v>22</v>
      </c>
      <c r="E2761" s="36">
        <v>27947</v>
      </c>
      <c r="F2761" s="7">
        <f>IFERROR(IF(INDEX('Temperature Data'!$AA$15:$AA$348,MATCH(LOLP!A2761,'Temperature Data'!$B$15:$B$348,0))&gt;IF(B2761=9,$G$2,LOLP!$F$2),1,0),0)</f>
        <v>0</v>
      </c>
      <c r="G2761" s="7">
        <f>SUMIFS(LOLP!$F$4:$F$8763,$C$4:$C$8763,$C2761,$B$4:$B$8763,$B2761,$D$4:$D$8763,$D2761)</f>
        <v>0</v>
      </c>
      <c r="H2761" s="7">
        <f>COUNTIFS(Calendar!$E$3:$E$367,LOLP!C2761,Calendar!$D$3:$D$367,LOLP!B2761)</f>
        <v>21</v>
      </c>
      <c r="I2761" s="7">
        <f ca="1">IF($F2761=1,OFFSET(start_norps,LOLP!$D2761+(1-$C2761)*24,LOLP!$B2761)*H2761/G2761,0)</f>
        <v>0</v>
      </c>
      <c r="J2761" s="7">
        <f ca="1">IF($F2761=1,OFFSET(start_33,LOLP!$D2761+(1-$C2761)*24,LOLP!$B2761)*H2761/G2761,0)</f>
        <v>0</v>
      </c>
      <c r="K2761" s="7">
        <f ca="1">IF($F2761,OFFSET(start_40,LOLP!$D2761+(1-$C2761)*24,LOLP!$B2761),0)</f>
        <v>0</v>
      </c>
      <c r="L2761" s="7">
        <f ca="1">IF($F2761,OFFSET(start_50,LOLP!$D2761+(1-$C2761)*24,LOLP!$B2761),0)</f>
        <v>0</v>
      </c>
      <c r="M2761" s="25">
        <f t="shared" ca="1" si="303"/>
        <v>0</v>
      </c>
      <c r="N2761" s="25">
        <f t="shared" ca="1" si="304"/>
        <v>0</v>
      </c>
      <c r="O2761" s="15" t="e">
        <f t="shared" ca="1" si="305"/>
        <v>#DIV/0!</v>
      </c>
      <c r="P2761" s="15" t="e">
        <f t="shared" ca="1" si="306"/>
        <v>#DIV/0!</v>
      </c>
    </row>
    <row r="2762" spans="1:16" x14ac:dyDescent="0.25">
      <c r="A2762" s="1">
        <f t="shared" si="300"/>
        <v>43215</v>
      </c>
      <c r="B2762" s="7">
        <f t="shared" si="302"/>
        <v>4</v>
      </c>
      <c r="C2762" s="4">
        <f>INDEX(Calendar!$E$3:$E$367,MATCH(LOLP!$A2762,Calendar!$B$3:$B$367,0))</f>
        <v>1</v>
      </c>
      <c r="D2762" s="2">
        <f t="shared" si="301"/>
        <v>23</v>
      </c>
      <c r="E2762" s="36">
        <v>25628</v>
      </c>
      <c r="F2762" s="7">
        <f>IFERROR(IF(INDEX('Temperature Data'!$AA$15:$AA$348,MATCH(LOLP!A2762,'Temperature Data'!$B$15:$B$348,0))&gt;IF(B2762=9,$G$2,LOLP!$F$2),1,0),0)</f>
        <v>0</v>
      </c>
      <c r="G2762" s="7">
        <f>SUMIFS(LOLP!$F$4:$F$8763,$C$4:$C$8763,$C2762,$B$4:$B$8763,$B2762,$D$4:$D$8763,$D2762)</f>
        <v>0</v>
      </c>
      <c r="H2762" s="7">
        <f>COUNTIFS(Calendar!$E$3:$E$367,LOLP!C2762,Calendar!$D$3:$D$367,LOLP!B2762)</f>
        <v>21</v>
      </c>
      <c r="I2762" s="7">
        <f ca="1">IF($F2762=1,OFFSET(start_norps,LOLP!$D2762+(1-$C2762)*24,LOLP!$B2762)*H2762/G2762,0)</f>
        <v>0</v>
      </c>
      <c r="J2762" s="7">
        <f ca="1">IF($F2762=1,OFFSET(start_33,LOLP!$D2762+(1-$C2762)*24,LOLP!$B2762)*H2762/G2762,0)</f>
        <v>0</v>
      </c>
      <c r="K2762" s="7">
        <f ca="1">IF($F2762,OFFSET(start_40,LOLP!$D2762+(1-$C2762)*24,LOLP!$B2762),0)</f>
        <v>0</v>
      </c>
      <c r="L2762" s="7">
        <f ca="1">IF($F2762,OFFSET(start_50,LOLP!$D2762+(1-$C2762)*24,LOLP!$B2762),0)</f>
        <v>0</v>
      </c>
      <c r="M2762" s="25">
        <f t="shared" ca="1" si="303"/>
        <v>0</v>
      </c>
      <c r="N2762" s="25">
        <f t="shared" ca="1" si="304"/>
        <v>0</v>
      </c>
      <c r="O2762" s="15" t="e">
        <f t="shared" ca="1" si="305"/>
        <v>#DIV/0!</v>
      </c>
      <c r="P2762" s="15" t="e">
        <f t="shared" ca="1" si="306"/>
        <v>#DIV/0!</v>
      </c>
    </row>
    <row r="2763" spans="1:16" x14ac:dyDescent="0.25">
      <c r="A2763" s="1">
        <f t="shared" si="300"/>
        <v>43215</v>
      </c>
      <c r="B2763" s="7">
        <f t="shared" si="302"/>
        <v>4</v>
      </c>
      <c r="C2763" s="4">
        <f>INDEX(Calendar!$E$3:$E$367,MATCH(LOLP!$A2763,Calendar!$B$3:$B$367,0))</f>
        <v>1</v>
      </c>
      <c r="D2763" s="2">
        <f t="shared" si="301"/>
        <v>24</v>
      </c>
      <c r="E2763" s="36">
        <v>23567</v>
      </c>
      <c r="F2763" s="7">
        <f>IFERROR(IF(INDEX('Temperature Data'!$AA$15:$AA$348,MATCH(LOLP!A2763,'Temperature Data'!$B$15:$B$348,0))&gt;IF(B2763=9,$G$2,LOLP!$F$2),1,0),0)</f>
        <v>0</v>
      </c>
      <c r="G2763" s="7">
        <f>SUMIFS(LOLP!$F$4:$F$8763,$C$4:$C$8763,$C2763,$B$4:$B$8763,$B2763,$D$4:$D$8763,$D2763)</f>
        <v>0</v>
      </c>
      <c r="H2763" s="7">
        <f>COUNTIFS(Calendar!$E$3:$E$367,LOLP!C2763,Calendar!$D$3:$D$367,LOLP!B2763)</f>
        <v>21</v>
      </c>
      <c r="I2763" s="7">
        <f ca="1">IF($F2763=1,OFFSET(start_norps,LOLP!$D2763+(1-$C2763)*24,LOLP!$B2763)*H2763/G2763,0)</f>
        <v>0</v>
      </c>
      <c r="J2763" s="7">
        <f ca="1">IF($F2763=1,OFFSET(start_33,LOLP!$D2763+(1-$C2763)*24,LOLP!$B2763)*H2763/G2763,0)</f>
        <v>0</v>
      </c>
      <c r="K2763" s="7">
        <f ca="1">IF($F2763,OFFSET(start_40,LOLP!$D2763+(1-$C2763)*24,LOLP!$B2763),0)</f>
        <v>0</v>
      </c>
      <c r="L2763" s="7">
        <f ca="1">IF($F2763,OFFSET(start_50,LOLP!$D2763+(1-$C2763)*24,LOLP!$B2763),0)</f>
        <v>0</v>
      </c>
      <c r="M2763" s="25">
        <f t="shared" ca="1" si="303"/>
        <v>0</v>
      </c>
      <c r="N2763" s="25">
        <f t="shared" ca="1" si="304"/>
        <v>0</v>
      </c>
      <c r="O2763" s="15" t="e">
        <f t="shared" ca="1" si="305"/>
        <v>#DIV/0!</v>
      </c>
      <c r="P2763" s="15" t="e">
        <f t="shared" ca="1" si="306"/>
        <v>#DIV/0!</v>
      </c>
    </row>
    <row r="2764" spans="1:16" x14ac:dyDescent="0.25">
      <c r="A2764" s="1">
        <f t="shared" si="300"/>
        <v>43216</v>
      </c>
      <c r="B2764" s="7">
        <f t="shared" si="302"/>
        <v>4</v>
      </c>
      <c r="C2764" s="4">
        <f>INDEX(Calendar!$E$3:$E$367,MATCH(LOLP!$A2764,Calendar!$B$3:$B$367,0))</f>
        <v>1</v>
      </c>
      <c r="D2764" s="2">
        <f t="shared" si="301"/>
        <v>1</v>
      </c>
      <c r="E2764" s="36">
        <v>22260</v>
      </c>
      <c r="F2764" s="7">
        <f>IFERROR(IF(INDEX('Temperature Data'!$AA$15:$AA$348,MATCH(LOLP!A2764,'Temperature Data'!$B$15:$B$348,0))&gt;IF(B2764=9,$G$2,LOLP!$F$2),1,0),0)</f>
        <v>0</v>
      </c>
      <c r="G2764" s="7">
        <f>SUMIFS(LOLP!$F$4:$F$8763,$C$4:$C$8763,$C2764,$B$4:$B$8763,$B2764,$D$4:$D$8763,$D2764)</f>
        <v>0</v>
      </c>
      <c r="H2764" s="7">
        <f>COUNTIFS(Calendar!$E$3:$E$367,LOLP!C2764,Calendar!$D$3:$D$367,LOLP!B2764)</f>
        <v>21</v>
      </c>
      <c r="I2764" s="7">
        <f ca="1">IF($F2764=1,OFFSET(start_norps,LOLP!$D2764+(1-$C2764)*24,LOLP!$B2764)*H2764/G2764,0)</f>
        <v>0</v>
      </c>
      <c r="J2764" s="7">
        <f ca="1">IF($F2764=1,OFFSET(start_33,LOLP!$D2764+(1-$C2764)*24,LOLP!$B2764)*H2764/G2764,0)</f>
        <v>0</v>
      </c>
      <c r="K2764" s="7">
        <f ca="1">IF($F2764,OFFSET(start_40,LOLP!$D2764+(1-$C2764)*24,LOLP!$B2764),0)</f>
        <v>0</v>
      </c>
      <c r="L2764" s="7">
        <f ca="1">IF($F2764,OFFSET(start_50,LOLP!$D2764+(1-$C2764)*24,LOLP!$B2764),0)</f>
        <v>0</v>
      </c>
      <c r="M2764" s="25">
        <f t="shared" ca="1" si="303"/>
        <v>0</v>
      </c>
      <c r="N2764" s="25">
        <f t="shared" ca="1" si="304"/>
        <v>0</v>
      </c>
      <c r="O2764" s="15" t="e">
        <f t="shared" ca="1" si="305"/>
        <v>#DIV/0!</v>
      </c>
      <c r="P2764" s="15" t="e">
        <f t="shared" ca="1" si="306"/>
        <v>#DIV/0!</v>
      </c>
    </row>
    <row r="2765" spans="1:16" x14ac:dyDescent="0.25">
      <c r="A2765" s="1">
        <f t="shared" si="300"/>
        <v>43216</v>
      </c>
      <c r="B2765" s="7">
        <f t="shared" si="302"/>
        <v>4</v>
      </c>
      <c r="C2765" s="4">
        <f>INDEX(Calendar!$E$3:$E$367,MATCH(LOLP!$A2765,Calendar!$B$3:$B$367,0))</f>
        <v>1</v>
      </c>
      <c r="D2765" s="2">
        <f t="shared" si="301"/>
        <v>2</v>
      </c>
      <c r="E2765" s="36">
        <v>21270</v>
      </c>
      <c r="F2765" s="7">
        <f>IFERROR(IF(INDEX('Temperature Data'!$AA$15:$AA$348,MATCH(LOLP!A2765,'Temperature Data'!$B$15:$B$348,0))&gt;IF(B2765=9,$G$2,LOLP!$F$2),1,0),0)</f>
        <v>0</v>
      </c>
      <c r="G2765" s="7">
        <f>SUMIFS(LOLP!$F$4:$F$8763,$C$4:$C$8763,$C2765,$B$4:$B$8763,$B2765,$D$4:$D$8763,$D2765)</f>
        <v>0</v>
      </c>
      <c r="H2765" s="7">
        <f>COUNTIFS(Calendar!$E$3:$E$367,LOLP!C2765,Calendar!$D$3:$D$367,LOLP!B2765)</f>
        <v>21</v>
      </c>
      <c r="I2765" s="7">
        <f ca="1">IF($F2765=1,OFFSET(start_norps,LOLP!$D2765+(1-$C2765)*24,LOLP!$B2765)*H2765/G2765,0)</f>
        <v>0</v>
      </c>
      <c r="J2765" s="7">
        <f ca="1">IF($F2765=1,OFFSET(start_33,LOLP!$D2765+(1-$C2765)*24,LOLP!$B2765)*H2765/G2765,0)</f>
        <v>0</v>
      </c>
      <c r="K2765" s="7">
        <f ca="1">IF($F2765,OFFSET(start_40,LOLP!$D2765+(1-$C2765)*24,LOLP!$B2765),0)</f>
        <v>0</v>
      </c>
      <c r="L2765" s="7">
        <f ca="1">IF($F2765,OFFSET(start_50,LOLP!$D2765+(1-$C2765)*24,LOLP!$B2765),0)</f>
        <v>0</v>
      </c>
      <c r="M2765" s="25">
        <f t="shared" ca="1" si="303"/>
        <v>0</v>
      </c>
      <c r="N2765" s="25">
        <f t="shared" ca="1" si="304"/>
        <v>0</v>
      </c>
      <c r="O2765" s="15" t="e">
        <f t="shared" ca="1" si="305"/>
        <v>#DIV/0!</v>
      </c>
      <c r="P2765" s="15" t="e">
        <f t="shared" ca="1" si="306"/>
        <v>#DIV/0!</v>
      </c>
    </row>
    <row r="2766" spans="1:16" x14ac:dyDescent="0.25">
      <c r="A2766" s="1">
        <f t="shared" si="300"/>
        <v>43216</v>
      </c>
      <c r="B2766" s="7">
        <f t="shared" si="302"/>
        <v>4</v>
      </c>
      <c r="C2766" s="4">
        <f>INDEX(Calendar!$E$3:$E$367,MATCH(LOLP!$A2766,Calendar!$B$3:$B$367,0))</f>
        <v>1</v>
      </c>
      <c r="D2766" s="2">
        <f t="shared" si="301"/>
        <v>3</v>
      </c>
      <c r="E2766" s="36">
        <v>20547</v>
      </c>
      <c r="F2766" s="7">
        <f>IFERROR(IF(INDEX('Temperature Data'!$AA$15:$AA$348,MATCH(LOLP!A2766,'Temperature Data'!$B$15:$B$348,0))&gt;IF(B2766=9,$G$2,LOLP!$F$2),1,0),0)</f>
        <v>0</v>
      </c>
      <c r="G2766" s="7">
        <f>SUMIFS(LOLP!$F$4:$F$8763,$C$4:$C$8763,$C2766,$B$4:$B$8763,$B2766,$D$4:$D$8763,$D2766)</f>
        <v>0</v>
      </c>
      <c r="H2766" s="7">
        <f>COUNTIFS(Calendar!$E$3:$E$367,LOLP!C2766,Calendar!$D$3:$D$367,LOLP!B2766)</f>
        <v>21</v>
      </c>
      <c r="I2766" s="7">
        <f ca="1">IF($F2766=1,OFFSET(start_norps,LOLP!$D2766+(1-$C2766)*24,LOLP!$B2766)*H2766/G2766,0)</f>
        <v>0</v>
      </c>
      <c r="J2766" s="7">
        <f ca="1">IF($F2766=1,OFFSET(start_33,LOLP!$D2766+(1-$C2766)*24,LOLP!$B2766)*H2766/G2766,0)</f>
        <v>0</v>
      </c>
      <c r="K2766" s="7">
        <f ca="1">IF($F2766,OFFSET(start_40,LOLP!$D2766+(1-$C2766)*24,LOLP!$B2766),0)</f>
        <v>0</v>
      </c>
      <c r="L2766" s="7">
        <f ca="1">IF($F2766,OFFSET(start_50,LOLP!$D2766+(1-$C2766)*24,LOLP!$B2766),0)</f>
        <v>0</v>
      </c>
      <c r="M2766" s="25">
        <f t="shared" ca="1" si="303"/>
        <v>0</v>
      </c>
      <c r="N2766" s="25">
        <f t="shared" ca="1" si="304"/>
        <v>0</v>
      </c>
      <c r="O2766" s="15" t="e">
        <f t="shared" ca="1" si="305"/>
        <v>#DIV/0!</v>
      </c>
      <c r="P2766" s="15" t="e">
        <f t="shared" ca="1" si="306"/>
        <v>#DIV/0!</v>
      </c>
    </row>
    <row r="2767" spans="1:16" x14ac:dyDescent="0.25">
      <c r="A2767" s="1">
        <f t="shared" si="300"/>
        <v>43216</v>
      </c>
      <c r="B2767" s="7">
        <f t="shared" si="302"/>
        <v>4</v>
      </c>
      <c r="C2767" s="4">
        <f>INDEX(Calendar!$E$3:$E$367,MATCH(LOLP!$A2767,Calendar!$B$3:$B$367,0))</f>
        <v>1</v>
      </c>
      <c r="D2767" s="2">
        <f t="shared" si="301"/>
        <v>4</v>
      </c>
      <c r="E2767" s="36">
        <v>20300</v>
      </c>
      <c r="F2767" s="7">
        <f>IFERROR(IF(INDEX('Temperature Data'!$AA$15:$AA$348,MATCH(LOLP!A2767,'Temperature Data'!$B$15:$B$348,0))&gt;IF(B2767=9,$G$2,LOLP!$F$2),1,0),0)</f>
        <v>0</v>
      </c>
      <c r="G2767" s="7">
        <f>SUMIFS(LOLP!$F$4:$F$8763,$C$4:$C$8763,$C2767,$B$4:$B$8763,$B2767,$D$4:$D$8763,$D2767)</f>
        <v>0</v>
      </c>
      <c r="H2767" s="7">
        <f>COUNTIFS(Calendar!$E$3:$E$367,LOLP!C2767,Calendar!$D$3:$D$367,LOLP!B2767)</f>
        <v>21</v>
      </c>
      <c r="I2767" s="7">
        <f ca="1">IF($F2767=1,OFFSET(start_norps,LOLP!$D2767+(1-$C2767)*24,LOLP!$B2767)*H2767/G2767,0)</f>
        <v>0</v>
      </c>
      <c r="J2767" s="7">
        <f ca="1">IF($F2767=1,OFFSET(start_33,LOLP!$D2767+(1-$C2767)*24,LOLP!$B2767)*H2767/G2767,0)</f>
        <v>0</v>
      </c>
      <c r="K2767" s="7">
        <f ca="1">IF($F2767,OFFSET(start_40,LOLP!$D2767+(1-$C2767)*24,LOLP!$B2767),0)</f>
        <v>0</v>
      </c>
      <c r="L2767" s="7">
        <f ca="1">IF($F2767,OFFSET(start_50,LOLP!$D2767+(1-$C2767)*24,LOLP!$B2767),0)</f>
        <v>0</v>
      </c>
      <c r="M2767" s="25">
        <f t="shared" ca="1" si="303"/>
        <v>0</v>
      </c>
      <c r="N2767" s="25">
        <f t="shared" ca="1" si="304"/>
        <v>0</v>
      </c>
      <c r="O2767" s="15" t="e">
        <f t="shared" ca="1" si="305"/>
        <v>#DIV/0!</v>
      </c>
      <c r="P2767" s="15" t="e">
        <f t="shared" ca="1" si="306"/>
        <v>#DIV/0!</v>
      </c>
    </row>
    <row r="2768" spans="1:16" x14ac:dyDescent="0.25">
      <c r="A2768" s="1">
        <f t="shared" si="300"/>
        <v>43216</v>
      </c>
      <c r="B2768" s="7">
        <f t="shared" si="302"/>
        <v>4</v>
      </c>
      <c r="C2768" s="4">
        <f>INDEX(Calendar!$E$3:$E$367,MATCH(LOLP!$A2768,Calendar!$B$3:$B$367,0))</f>
        <v>1</v>
      </c>
      <c r="D2768" s="2">
        <f t="shared" si="301"/>
        <v>5</v>
      </c>
      <c r="E2768" s="36">
        <v>20630</v>
      </c>
      <c r="F2768" s="7">
        <f>IFERROR(IF(INDEX('Temperature Data'!$AA$15:$AA$348,MATCH(LOLP!A2768,'Temperature Data'!$B$15:$B$348,0))&gt;IF(B2768=9,$G$2,LOLP!$F$2),1,0),0)</f>
        <v>0</v>
      </c>
      <c r="G2768" s="7">
        <f>SUMIFS(LOLP!$F$4:$F$8763,$C$4:$C$8763,$C2768,$B$4:$B$8763,$B2768,$D$4:$D$8763,$D2768)</f>
        <v>0</v>
      </c>
      <c r="H2768" s="7">
        <f>COUNTIFS(Calendar!$E$3:$E$367,LOLP!C2768,Calendar!$D$3:$D$367,LOLP!B2768)</f>
        <v>21</v>
      </c>
      <c r="I2768" s="7">
        <f ca="1">IF($F2768=1,OFFSET(start_norps,LOLP!$D2768+(1-$C2768)*24,LOLP!$B2768)*H2768/G2768,0)</f>
        <v>0</v>
      </c>
      <c r="J2768" s="7">
        <f ca="1">IF($F2768=1,OFFSET(start_33,LOLP!$D2768+(1-$C2768)*24,LOLP!$B2768)*H2768/G2768,0)</f>
        <v>0</v>
      </c>
      <c r="K2768" s="7">
        <f ca="1">IF($F2768,OFFSET(start_40,LOLP!$D2768+(1-$C2768)*24,LOLP!$B2768),0)</f>
        <v>0</v>
      </c>
      <c r="L2768" s="7">
        <f ca="1">IF($F2768,OFFSET(start_50,LOLP!$D2768+(1-$C2768)*24,LOLP!$B2768),0)</f>
        <v>0</v>
      </c>
      <c r="M2768" s="25">
        <f t="shared" ca="1" si="303"/>
        <v>0</v>
      </c>
      <c r="N2768" s="25">
        <f t="shared" ca="1" si="304"/>
        <v>0</v>
      </c>
      <c r="O2768" s="15" t="e">
        <f t="shared" ca="1" si="305"/>
        <v>#DIV/0!</v>
      </c>
      <c r="P2768" s="15" t="e">
        <f t="shared" ca="1" si="306"/>
        <v>#DIV/0!</v>
      </c>
    </row>
    <row r="2769" spans="1:16" x14ac:dyDescent="0.25">
      <c r="A2769" s="1">
        <f t="shared" si="300"/>
        <v>43216</v>
      </c>
      <c r="B2769" s="7">
        <f t="shared" si="302"/>
        <v>4</v>
      </c>
      <c r="C2769" s="4">
        <f>INDEX(Calendar!$E$3:$E$367,MATCH(LOLP!$A2769,Calendar!$B$3:$B$367,0))</f>
        <v>1</v>
      </c>
      <c r="D2769" s="2">
        <f t="shared" si="301"/>
        <v>6</v>
      </c>
      <c r="E2769" s="36">
        <v>21949</v>
      </c>
      <c r="F2769" s="7">
        <f>IFERROR(IF(INDEX('Temperature Data'!$AA$15:$AA$348,MATCH(LOLP!A2769,'Temperature Data'!$B$15:$B$348,0))&gt;IF(B2769=9,$G$2,LOLP!$F$2),1,0),0)</f>
        <v>0</v>
      </c>
      <c r="G2769" s="7">
        <f>SUMIFS(LOLP!$F$4:$F$8763,$C$4:$C$8763,$C2769,$B$4:$B$8763,$B2769,$D$4:$D$8763,$D2769)</f>
        <v>0</v>
      </c>
      <c r="H2769" s="7">
        <f>COUNTIFS(Calendar!$E$3:$E$367,LOLP!C2769,Calendar!$D$3:$D$367,LOLP!B2769)</f>
        <v>21</v>
      </c>
      <c r="I2769" s="7">
        <f ca="1">IF($F2769=1,OFFSET(start_norps,LOLP!$D2769+(1-$C2769)*24,LOLP!$B2769)*H2769/G2769,0)</f>
        <v>0</v>
      </c>
      <c r="J2769" s="7">
        <f ca="1">IF($F2769=1,OFFSET(start_33,LOLP!$D2769+(1-$C2769)*24,LOLP!$B2769)*H2769/G2769,0)</f>
        <v>0</v>
      </c>
      <c r="K2769" s="7">
        <f ca="1">IF($F2769,OFFSET(start_40,LOLP!$D2769+(1-$C2769)*24,LOLP!$B2769),0)</f>
        <v>0</v>
      </c>
      <c r="L2769" s="7">
        <f ca="1">IF($F2769,OFFSET(start_50,LOLP!$D2769+(1-$C2769)*24,LOLP!$B2769),0)</f>
        <v>0</v>
      </c>
      <c r="M2769" s="25">
        <f t="shared" ca="1" si="303"/>
        <v>0</v>
      </c>
      <c r="N2769" s="25">
        <f t="shared" ca="1" si="304"/>
        <v>0</v>
      </c>
      <c r="O2769" s="15" t="e">
        <f t="shared" ca="1" si="305"/>
        <v>#DIV/0!</v>
      </c>
      <c r="P2769" s="15" t="e">
        <f t="shared" ca="1" si="306"/>
        <v>#DIV/0!</v>
      </c>
    </row>
    <row r="2770" spans="1:16" x14ac:dyDescent="0.25">
      <c r="A2770" s="1">
        <f t="shared" si="300"/>
        <v>43216</v>
      </c>
      <c r="B2770" s="7">
        <f t="shared" si="302"/>
        <v>4</v>
      </c>
      <c r="C2770" s="4">
        <f>INDEX(Calendar!$E$3:$E$367,MATCH(LOLP!$A2770,Calendar!$B$3:$B$367,0))</f>
        <v>1</v>
      </c>
      <c r="D2770" s="2">
        <f t="shared" si="301"/>
        <v>7</v>
      </c>
      <c r="E2770" s="36">
        <v>23705</v>
      </c>
      <c r="F2770" s="7">
        <f>IFERROR(IF(INDEX('Temperature Data'!$AA$15:$AA$348,MATCH(LOLP!A2770,'Temperature Data'!$B$15:$B$348,0))&gt;IF(B2770=9,$G$2,LOLP!$F$2),1,0),0)</f>
        <v>0</v>
      </c>
      <c r="G2770" s="7">
        <f>SUMIFS(LOLP!$F$4:$F$8763,$C$4:$C$8763,$C2770,$B$4:$B$8763,$B2770,$D$4:$D$8763,$D2770)</f>
        <v>0</v>
      </c>
      <c r="H2770" s="7">
        <f>COUNTIFS(Calendar!$E$3:$E$367,LOLP!C2770,Calendar!$D$3:$D$367,LOLP!B2770)</f>
        <v>21</v>
      </c>
      <c r="I2770" s="7">
        <f ca="1">IF($F2770=1,OFFSET(start_norps,LOLP!$D2770+(1-$C2770)*24,LOLP!$B2770)*H2770/G2770,0)</f>
        <v>0</v>
      </c>
      <c r="J2770" s="7">
        <f ca="1">IF($F2770=1,OFFSET(start_33,LOLP!$D2770+(1-$C2770)*24,LOLP!$B2770)*H2770/G2770,0)</f>
        <v>0</v>
      </c>
      <c r="K2770" s="7">
        <f ca="1">IF($F2770,OFFSET(start_40,LOLP!$D2770+(1-$C2770)*24,LOLP!$B2770),0)</f>
        <v>0</v>
      </c>
      <c r="L2770" s="7">
        <f ca="1">IF($F2770,OFFSET(start_50,LOLP!$D2770+(1-$C2770)*24,LOLP!$B2770),0)</f>
        <v>0</v>
      </c>
      <c r="M2770" s="25">
        <f t="shared" ca="1" si="303"/>
        <v>0</v>
      </c>
      <c r="N2770" s="25">
        <f t="shared" ca="1" si="304"/>
        <v>0</v>
      </c>
      <c r="O2770" s="15" t="e">
        <f t="shared" ca="1" si="305"/>
        <v>#DIV/0!</v>
      </c>
      <c r="P2770" s="15" t="e">
        <f t="shared" ca="1" si="306"/>
        <v>#DIV/0!</v>
      </c>
    </row>
    <row r="2771" spans="1:16" x14ac:dyDescent="0.25">
      <c r="A2771" s="1">
        <f t="shared" si="300"/>
        <v>43216</v>
      </c>
      <c r="B2771" s="7">
        <f t="shared" si="302"/>
        <v>4</v>
      </c>
      <c r="C2771" s="4">
        <f>INDEX(Calendar!$E$3:$E$367,MATCH(LOLP!$A2771,Calendar!$B$3:$B$367,0))</f>
        <v>1</v>
      </c>
      <c r="D2771" s="2">
        <f t="shared" si="301"/>
        <v>8</v>
      </c>
      <c r="E2771" s="36">
        <v>24790</v>
      </c>
      <c r="F2771" s="7">
        <f>IFERROR(IF(INDEX('Temperature Data'!$AA$15:$AA$348,MATCH(LOLP!A2771,'Temperature Data'!$B$15:$B$348,0))&gt;IF(B2771=9,$G$2,LOLP!$F$2),1,0),0)</f>
        <v>0</v>
      </c>
      <c r="G2771" s="7">
        <f>SUMIFS(LOLP!$F$4:$F$8763,$C$4:$C$8763,$C2771,$B$4:$B$8763,$B2771,$D$4:$D$8763,$D2771)</f>
        <v>0</v>
      </c>
      <c r="H2771" s="7">
        <f>COUNTIFS(Calendar!$E$3:$E$367,LOLP!C2771,Calendar!$D$3:$D$367,LOLP!B2771)</f>
        <v>21</v>
      </c>
      <c r="I2771" s="7">
        <f ca="1">IF($F2771=1,OFFSET(start_norps,LOLP!$D2771+(1-$C2771)*24,LOLP!$B2771)*H2771/G2771,0)</f>
        <v>0</v>
      </c>
      <c r="J2771" s="7">
        <f ca="1">IF($F2771=1,OFFSET(start_33,LOLP!$D2771+(1-$C2771)*24,LOLP!$B2771)*H2771/G2771,0)</f>
        <v>0</v>
      </c>
      <c r="K2771" s="7">
        <f ca="1">IF($F2771,OFFSET(start_40,LOLP!$D2771+(1-$C2771)*24,LOLP!$B2771),0)</f>
        <v>0</v>
      </c>
      <c r="L2771" s="7">
        <f ca="1">IF($F2771,OFFSET(start_50,LOLP!$D2771+(1-$C2771)*24,LOLP!$B2771),0)</f>
        <v>0</v>
      </c>
      <c r="M2771" s="25">
        <f t="shared" ca="1" si="303"/>
        <v>0</v>
      </c>
      <c r="N2771" s="25">
        <f t="shared" ca="1" si="304"/>
        <v>0</v>
      </c>
      <c r="O2771" s="15" t="e">
        <f t="shared" ca="1" si="305"/>
        <v>#DIV/0!</v>
      </c>
      <c r="P2771" s="15" t="e">
        <f t="shared" ca="1" si="306"/>
        <v>#DIV/0!</v>
      </c>
    </row>
    <row r="2772" spans="1:16" x14ac:dyDescent="0.25">
      <c r="A2772" s="1">
        <f t="shared" si="300"/>
        <v>43216</v>
      </c>
      <c r="B2772" s="7">
        <f t="shared" si="302"/>
        <v>4</v>
      </c>
      <c r="C2772" s="4">
        <f>INDEX(Calendar!$E$3:$E$367,MATCH(LOLP!$A2772,Calendar!$B$3:$B$367,0))</f>
        <v>1</v>
      </c>
      <c r="D2772" s="2">
        <f t="shared" si="301"/>
        <v>9</v>
      </c>
      <c r="E2772" s="36">
        <v>24917</v>
      </c>
      <c r="F2772" s="7">
        <f>IFERROR(IF(INDEX('Temperature Data'!$AA$15:$AA$348,MATCH(LOLP!A2772,'Temperature Data'!$B$15:$B$348,0))&gt;IF(B2772=9,$G$2,LOLP!$F$2),1,0),0)</f>
        <v>0</v>
      </c>
      <c r="G2772" s="7">
        <f>SUMIFS(LOLP!$F$4:$F$8763,$C$4:$C$8763,$C2772,$B$4:$B$8763,$B2772,$D$4:$D$8763,$D2772)</f>
        <v>0</v>
      </c>
      <c r="H2772" s="7">
        <f>COUNTIFS(Calendar!$E$3:$E$367,LOLP!C2772,Calendar!$D$3:$D$367,LOLP!B2772)</f>
        <v>21</v>
      </c>
      <c r="I2772" s="7">
        <f ca="1">IF($F2772=1,OFFSET(start_norps,LOLP!$D2772+(1-$C2772)*24,LOLP!$B2772)*H2772/G2772,0)</f>
        <v>0</v>
      </c>
      <c r="J2772" s="7">
        <f ca="1">IF($F2772=1,OFFSET(start_33,LOLP!$D2772+(1-$C2772)*24,LOLP!$B2772)*H2772/G2772,0)</f>
        <v>0</v>
      </c>
      <c r="K2772" s="7">
        <f ca="1">IF($F2772,OFFSET(start_40,LOLP!$D2772+(1-$C2772)*24,LOLP!$B2772),0)</f>
        <v>0</v>
      </c>
      <c r="L2772" s="7">
        <f ca="1">IF($F2772,OFFSET(start_50,LOLP!$D2772+(1-$C2772)*24,LOLP!$B2772),0)</f>
        <v>0</v>
      </c>
      <c r="M2772" s="25">
        <f t="shared" ca="1" si="303"/>
        <v>0</v>
      </c>
      <c r="N2772" s="25">
        <f t="shared" ca="1" si="304"/>
        <v>0</v>
      </c>
      <c r="O2772" s="15" t="e">
        <f t="shared" ca="1" si="305"/>
        <v>#DIV/0!</v>
      </c>
      <c r="P2772" s="15" t="e">
        <f t="shared" ca="1" si="306"/>
        <v>#DIV/0!</v>
      </c>
    </row>
    <row r="2773" spans="1:16" x14ac:dyDescent="0.25">
      <c r="A2773" s="1">
        <f t="shared" si="300"/>
        <v>43216</v>
      </c>
      <c r="B2773" s="7">
        <f t="shared" si="302"/>
        <v>4</v>
      </c>
      <c r="C2773" s="4">
        <f>INDEX(Calendar!$E$3:$E$367,MATCH(LOLP!$A2773,Calendar!$B$3:$B$367,0))</f>
        <v>1</v>
      </c>
      <c r="D2773" s="2">
        <f t="shared" si="301"/>
        <v>10</v>
      </c>
      <c r="E2773" s="36">
        <v>24503</v>
      </c>
      <c r="F2773" s="7">
        <f>IFERROR(IF(INDEX('Temperature Data'!$AA$15:$AA$348,MATCH(LOLP!A2773,'Temperature Data'!$B$15:$B$348,0))&gt;IF(B2773=9,$G$2,LOLP!$F$2),1,0),0)</f>
        <v>0</v>
      </c>
      <c r="G2773" s="7">
        <f>SUMIFS(LOLP!$F$4:$F$8763,$C$4:$C$8763,$C2773,$B$4:$B$8763,$B2773,$D$4:$D$8763,$D2773)</f>
        <v>0</v>
      </c>
      <c r="H2773" s="7">
        <f>COUNTIFS(Calendar!$E$3:$E$367,LOLP!C2773,Calendar!$D$3:$D$367,LOLP!B2773)</f>
        <v>21</v>
      </c>
      <c r="I2773" s="7">
        <f ca="1">IF($F2773=1,OFFSET(start_norps,LOLP!$D2773+(1-$C2773)*24,LOLP!$B2773)*H2773/G2773,0)</f>
        <v>0</v>
      </c>
      <c r="J2773" s="7">
        <f ca="1">IF($F2773=1,OFFSET(start_33,LOLP!$D2773+(1-$C2773)*24,LOLP!$B2773)*H2773/G2773,0)</f>
        <v>0</v>
      </c>
      <c r="K2773" s="7">
        <f ca="1">IF($F2773,OFFSET(start_40,LOLP!$D2773+(1-$C2773)*24,LOLP!$B2773),0)</f>
        <v>0</v>
      </c>
      <c r="L2773" s="7">
        <f ca="1">IF($F2773,OFFSET(start_50,LOLP!$D2773+(1-$C2773)*24,LOLP!$B2773),0)</f>
        <v>0</v>
      </c>
      <c r="M2773" s="25">
        <f t="shared" ca="1" si="303"/>
        <v>0</v>
      </c>
      <c r="N2773" s="25">
        <f t="shared" ca="1" si="304"/>
        <v>0</v>
      </c>
      <c r="O2773" s="15" t="e">
        <f t="shared" ca="1" si="305"/>
        <v>#DIV/0!</v>
      </c>
      <c r="P2773" s="15" t="e">
        <f t="shared" ca="1" si="306"/>
        <v>#DIV/0!</v>
      </c>
    </row>
    <row r="2774" spans="1:16" x14ac:dyDescent="0.25">
      <c r="A2774" s="1">
        <f t="shared" si="300"/>
        <v>43216</v>
      </c>
      <c r="B2774" s="7">
        <f t="shared" si="302"/>
        <v>4</v>
      </c>
      <c r="C2774" s="4">
        <f>INDEX(Calendar!$E$3:$E$367,MATCH(LOLP!$A2774,Calendar!$B$3:$B$367,0))</f>
        <v>1</v>
      </c>
      <c r="D2774" s="2">
        <f t="shared" si="301"/>
        <v>11</v>
      </c>
      <c r="E2774" s="36">
        <v>24026</v>
      </c>
      <c r="F2774" s="7">
        <f>IFERROR(IF(INDEX('Temperature Data'!$AA$15:$AA$348,MATCH(LOLP!A2774,'Temperature Data'!$B$15:$B$348,0))&gt;IF(B2774=9,$G$2,LOLP!$F$2),1,0),0)</f>
        <v>0</v>
      </c>
      <c r="G2774" s="7">
        <f>SUMIFS(LOLP!$F$4:$F$8763,$C$4:$C$8763,$C2774,$B$4:$B$8763,$B2774,$D$4:$D$8763,$D2774)</f>
        <v>0</v>
      </c>
      <c r="H2774" s="7">
        <f>COUNTIFS(Calendar!$E$3:$E$367,LOLP!C2774,Calendar!$D$3:$D$367,LOLP!B2774)</f>
        <v>21</v>
      </c>
      <c r="I2774" s="7">
        <f ca="1">IF($F2774=1,OFFSET(start_norps,LOLP!$D2774+(1-$C2774)*24,LOLP!$B2774)*H2774/G2774,0)</f>
        <v>0</v>
      </c>
      <c r="J2774" s="7">
        <f ca="1">IF($F2774=1,OFFSET(start_33,LOLP!$D2774+(1-$C2774)*24,LOLP!$B2774)*H2774/G2774,0)</f>
        <v>0</v>
      </c>
      <c r="K2774" s="7">
        <f ca="1">IF($F2774,OFFSET(start_40,LOLP!$D2774+(1-$C2774)*24,LOLP!$B2774),0)</f>
        <v>0</v>
      </c>
      <c r="L2774" s="7">
        <f ca="1">IF($F2774,OFFSET(start_50,LOLP!$D2774+(1-$C2774)*24,LOLP!$B2774),0)</f>
        <v>0</v>
      </c>
      <c r="M2774" s="25">
        <f t="shared" ca="1" si="303"/>
        <v>0</v>
      </c>
      <c r="N2774" s="25">
        <f t="shared" ca="1" si="304"/>
        <v>0</v>
      </c>
      <c r="O2774" s="15" t="e">
        <f t="shared" ca="1" si="305"/>
        <v>#DIV/0!</v>
      </c>
      <c r="P2774" s="15" t="e">
        <f t="shared" ca="1" si="306"/>
        <v>#DIV/0!</v>
      </c>
    </row>
    <row r="2775" spans="1:16" x14ac:dyDescent="0.25">
      <c r="A2775" s="1">
        <f t="shared" si="300"/>
        <v>43216</v>
      </c>
      <c r="B2775" s="7">
        <f t="shared" si="302"/>
        <v>4</v>
      </c>
      <c r="C2775" s="4">
        <f>INDEX(Calendar!$E$3:$E$367,MATCH(LOLP!$A2775,Calendar!$B$3:$B$367,0))</f>
        <v>1</v>
      </c>
      <c r="D2775" s="2">
        <f t="shared" si="301"/>
        <v>12</v>
      </c>
      <c r="E2775" s="36">
        <v>23807</v>
      </c>
      <c r="F2775" s="7">
        <f>IFERROR(IF(INDEX('Temperature Data'!$AA$15:$AA$348,MATCH(LOLP!A2775,'Temperature Data'!$B$15:$B$348,0))&gt;IF(B2775=9,$G$2,LOLP!$F$2),1,0),0)</f>
        <v>0</v>
      </c>
      <c r="G2775" s="7">
        <f>SUMIFS(LOLP!$F$4:$F$8763,$C$4:$C$8763,$C2775,$B$4:$B$8763,$B2775,$D$4:$D$8763,$D2775)</f>
        <v>0</v>
      </c>
      <c r="H2775" s="7">
        <f>COUNTIFS(Calendar!$E$3:$E$367,LOLP!C2775,Calendar!$D$3:$D$367,LOLP!B2775)</f>
        <v>21</v>
      </c>
      <c r="I2775" s="7">
        <f ca="1">IF($F2775=1,OFFSET(start_norps,LOLP!$D2775+(1-$C2775)*24,LOLP!$B2775)*H2775/G2775,0)</f>
        <v>0</v>
      </c>
      <c r="J2775" s="7">
        <f ca="1">IF($F2775=1,OFFSET(start_33,LOLP!$D2775+(1-$C2775)*24,LOLP!$B2775)*H2775/G2775,0)</f>
        <v>0</v>
      </c>
      <c r="K2775" s="7">
        <f ca="1">IF($F2775,OFFSET(start_40,LOLP!$D2775+(1-$C2775)*24,LOLP!$B2775),0)</f>
        <v>0</v>
      </c>
      <c r="L2775" s="7">
        <f ca="1">IF($F2775,OFFSET(start_50,LOLP!$D2775+(1-$C2775)*24,LOLP!$B2775),0)</f>
        <v>0</v>
      </c>
      <c r="M2775" s="25">
        <f t="shared" ca="1" si="303"/>
        <v>0</v>
      </c>
      <c r="N2775" s="25">
        <f t="shared" ca="1" si="304"/>
        <v>0</v>
      </c>
      <c r="O2775" s="15" t="e">
        <f t="shared" ca="1" si="305"/>
        <v>#DIV/0!</v>
      </c>
      <c r="P2775" s="15" t="e">
        <f t="shared" ca="1" si="306"/>
        <v>#DIV/0!</v>
      </c>
    </row>
    <row r="2776" spans="1:16" x14ac:dyDescent="0.25">
      <c r="A2776" s="1">
        <f t="shared" si="300"/>
        <v>43216</v>
      </c>
      <c r="B2776" s="7">
        <f t="shared" si="302"/>
        <v>4</v>
      </c>
      <c r="C2776" s="4">
        <f>INDEX(Calendar!$E$3:$E$367,MATCH(LOLP!$A2776,Calendar!$B$3:$B$367,0))</f>
        <v>1</v>
      </c>
      <c r="D2776" s="2">
        <f t="shared" si="301"/>
        <v>13</v>
      </c>
      <c r="E2776" s="36">
        <v>23763</v>
      </c>
      <c r="F2776" s="7">
        <f>IFERROR(IF(INDEX('Temperature Data'!$AA$15:$AA$348,MATCH(LOLP!A2776,'Temperature Data'!$B$15:$B$348,0))&gt;IF(B2776=9,$G$2,LOLP!$F$2),1,0),0)</f>
        <v>0</v>
      </c>
      <c r="G2776" s="7">
        <f>SUMIFS(LOLP!$F$4:$F$8763,$C$4:$C$8763,$C2776,$B$4:$B$8763,$B2776,$D$4:$D$8763,$D2776)</f>
        <v>0</v>
      </c>
      <c r="H2776" s="7">
        <f>COUNTIFS(Calendar!$E$3:$E$367,LOLP!C2776,Calendar!$D$3:$D$367,LOLP!B2776)</f>
        <v>21</v>
      </c>
      <c r="I2776" s="7">
        <f ca="1">IF($F2776=1,OFFSET(start_norps,LOLP!$D2776+(1-$C2776)*24,LOLP!$B2776)*H2776/G2776,0)</f>
        <v>0</v>
      </c>
      <c r="J2776" s="7">
        <f ca="1">IF($F2776=1,OFFSET(start_33,LOLP!$D2776+(1-$C2776)*24,LOLP!$B2776)*H2776/G2776,0)</f>
        <v>0</v>
      </c>
      <c r="K2776" s="7">
        <f ca="1">IF($F2776,OFFSET(start_40,LOLP!$D2776+(1-$C2776)*24,LOLP!$B2776),0)</f>
        <v>0</v>
      </c>
      <c r="L2776" s="7">
        <f ca="1">IF($F2776,OFFSET(start_50,LOLP!$D2776+(1-$C2776)*24,LOLP!$B2776),0)</f>
        <v>0</v>
      </c>
      <c r="M2776" s="25">
        <f t="shared" ca="1" si="303"/>
        <v>0</v>
      </c>
      <c r="N2776" s="25">
        <f t="shared" ca="1" si="304"/>
        <v>0</v>
      </c>
      <c r="O2776" s="15" t="e">
        <f t="shared" ca="1" si="305"/>
        <v>#DIV/0!</v>
      </c>
      <c r="P2776" s="15" t="e">
        <f t="shared" ca="1" si="306"/>
        <v>#DIV/0!</v>
      </c>
    </row>
    <row r="2777" spans="1:16" x14ac:dyDescent="0.25">
      <c r="A2777" s="1">
        <f t="shared" si="300"/>
        <v>43216</v>
      </c>
      <c r="B2777" s="7">
        <f t="shared" si="302"/>
        <v>4</v>
      </c>
      <c r="C2777" s="4">
        <f>INDEX(Calendar!$E$3:$E$367,MATCH(LOLP!$A2777,Calendar!$B$3:$B$367,0))</f>
        <v>1</v>
      </c>
      <c r="D2777" s="2">
        <f t="shared" si="301"/>
        <v>14</v>
      </c>
      <c r="E2777" s="36">
        <v>24089</v>
      </c>
      <c r="F2777" s="7">
        <f>IFERROR(IF(INDEX('Temperature Data'!$AA$15:$AA$348,MATCH(LOLP!A2777,'Temperature Data'!$B$15:$B$348,0))&gt;IF(B2777=9,$G$2,LOLP!$F$2),1,0),0)</f>
        <v>0</v>
      </c>
      <c r="G2777" s="7">
        <f>SUMIFS(LOLP!$F$4:$F$8763,$C$4:$C$8763,$C2777,$B$4:$B$8763,$B2777,$D$4:$D$8763,$D2777)</f>
        <v>0</v>
      </c>
      <c r="H2777" s="7">
        <f>COUNTIFS(Calendar!$E$3:$E$367,LOLP!C2777,Calendar!$D$3:$D$367,LOLP!B2777)</f>
        <v>21</v>
      </c>
      <c r="I2777" s="7">
        <f ca="1">IF($F2777=1,OFFSET(start_norps,LOLP!$D2777+(1-$C2777)*24,LOLP!$B2777)*H2777/G2777,0)</f>
        <v>0</v>
      </c>
      <c r="J2777" s="7">
        <f ca="1">IF($F2777=1,OFFSET(start_33,LOLP!$D2777+(1-$C2777)*24,LOLP!$B2777)*H2777/G2777,0)</f>
        <v>0</v>
      </c>
      <c r="K2777" s="7">
        <f ca="1">IF($F2777,OFFSET(start_40,LOLP!$D2777+(1-$C2777)*24,LOLP!$B2777),0)</f>
        <v>0</v>
      </c>
      <c r="L2777" s="7">
        <f ca="1">IF($F2777,OFFSET(start_50,LOLP!$D2777+(1-$C2777)*24,LOLP!$B2777),0)</f>
        <v>0</v>
      </c>
      <c r="M2777" s="25">
        <f t="shared" ca="1" si="303"/>
        <v>0</v>
      </c>
      <c r="N2777" s="25">
        <f t="shared" ca="1" si="304"/>
        <v>0</v>
      </c>
      <c r="O2777" s="15" t="e">
        <f t="shared" ca="1" si="305"/>
        <v>#DIV/0!</v>
      </c>
      <c r="P2777" s="15" t="e">
        <f t="shared" ca="1" si="306"/>
        <v>#DIV/0!</v>
      </c>
    </row>
    <row r="2778" spans="1:16" x14ac:dyDescent="0.25">
      <c r="A2778" s="1">
        <f t="shared" si="300"/>
        <v>43216</v>
      </c>
      <c r="B2778" s="7">
        <f t="shared" si="302"/>
        <v>4</v>
      </c>
      <c r="C2778" s="4">
        <f>INDEX(Calendar!$E$3:$E$367,MATCH(LOLP!$A2778,Calendar!$B$3:$B$367,0))</f>
        <v>1</v>
      </c>
      <c r="D2778" s="2">
        <f t="shared" si="301"/>
        <v>15</v>
      </c>
      <c r="E2778" s="36">
        <v>24407</v>
      </c>
      <c r="F2778" s="7">
        <f>IFERROR(IF(INDEX('Temperature Data'!$AA$15:$AA$348,MATCH(LOLP!A2778,'Temperature Data'!$B$15:$B$348,0))&gt;IF(B2778=9,$G$2,LOLP!$F$2),1,0),0)</f>
        <v>0</v>
      </c>
      <c r="G2778" s="7">
        <f>SUMIFS(LOLP!$F$4:$F$8763,$C$4:$C$8763,$C2778,$B$4:$B$8763,$B2778,$D$4:$D$8763,$D2778)</f>
        <v>0</v>
      </c>
      <c r="H2778" s="7">
        <f>COUNTIFS(Calendar!$E$3:$E$367,LOLP!C2778,Calendar!$D$3:$D$367,LOLP!B2778)</f>
        <v>21</v>
      </c>
      <c r="I2778" s="7">
        <f ca="1">IF($F2778=1,OFFSET(start_norps,LOLP!$D2778+(1-$C2778)*24,LOLP!$B2778)*H2778/G2778,0)</f>
        <v>0</v>
      </c>
      <c r="J2778" s="7">
        <f ca="1">IF($F2778=1,OFFSET(start_33,LOLP!$D2778+(1-$C2778)*24,LOLP!$B2778)*H2778/G2778,0)</f>
        <v>0</v>
      </c>
      <c r="K2778" s="7">
        <f ca="1">IF($F2778,OFFSET(start_40,LOLP!$D2778+(1-$C2778)*24,LOLP!$B2778),0)</f>
        <v>0</v>
      </c>
      <c r="L2778" s="7">
        <f ca="1">IF($F2778,OFFSET(start_50,LOLP!$D2778+(1-$C2778)*24,LOLP!$B2778),0)</f>
        <v>0</v>
      </c>
      <c r="M2778" s="25">
        <f t="shared" ca="1" si="303"/>
        <v>0</v>
      </c>
      <c r="N2778" s="25">
        <f t="shared" ca="1" si="304"/>
        <v>0</v>
      </c>
      <c r="O2778" s="15" t="e">
        <f t="shared" ca="1" si="305"/>
        <v>#DIV/0!</v>
      </c>
      <c r="P2778" s="15" t="e">
        <f t="shared" ca="1" si="306"/>
        <v>#DIV/0!</v>
      </c>
    </row>
    <row r="2779" spans="1:16" x14ac:dyDescent="0.25">
      <c r="A2779" s="1">
        <f t="shared" si="300"/>
        <v>43216</v>
      </c>
      <c r="B2779" s="7">
        <f t="shared" si="302"/>
        <v>4</v>
      </c>
      <c r="C2779" s="4">
        <f>INDEX(Calendar!$E$3:$E$367,MATCH(LOLP!$A2779,Calendar!$B$3:$B$367,0))</f>
        <v>1</v>
      </c>
      <c r="D2779" s="2">
        <f t="shared" si="301"/>
        <v>16</v>
      </c>
      <c r="E2779" s="36">
        <v>25033</v>
      </c>
      <c r="F2779" s="7">
        <f>IFERROR(IF(INDEX('Temperature Data'!$AA$15:$AA$348,MATCH(LOLP!A2779,'Temperature Data'!$B$15:$B$348,0))&gt;IF(B2779=9,$G$2,LOLP!$F$2),1,0),0)</f>
        <v>0</v>
      </c>
      <c r="G2779" s="7">
        <f>SUMIFS(LOLP!$F$4:$F$8763,$C$4:$C$8763,$C2779,$B$4:$B$8763,$B2779,$D$4:$D$8763,$D2779)</f>
        <v>0</v>
      </c>
      <c r="H2779" s="7">
        <f>COUNTIFS(Calendar!$E$3:$E$367,LOLP!C2779,Calendar!$D$3:$D$367,LOLP!B2779)</f>
        <v>21</v>
      </c>
      <c r="I2779" s="7">
        <f ca="1">IF($F2779=1,OFFSET(start_norps,LOLP!$D2779+(1-$C2779)*24,LOLP!$B2779)*H2779/G2779,0)</f>
        <v>0</v>
      </c>
      <c r="J2779" s="7">
        <f ca="1">IF($F2779=1,OFFSET(start_33,LOLP!$D2779+(1-$C2779)*24,LOLP!$B2779)*H2779/G2779,0)</f>
        <v>0</v>
      </c>
      <c r="K2779" s="7">
        <f ca="1">IF($F2779,OFFSET(start_40,LOLP!$D2779+(1-$C2779)*24,LOLP!$B2779),0)</f>
        <v>0</v>
      </c>
      <c r="L2779" s="7">
        <f ca="1">IF($F2779,OFFSET(start_50,LOLP!$D2779+(1-$C2779)*24,LOLP!$B2779),0)</f>
        <v>0</v>
      </c>
      <c r="M2779" s="25">
        <f t="shared" ca="1" si="303"/>
        <v>0</v>
      </c>
      <c r="N2779" s="25">
        <f t="shared" ca="1" si="304"/>
        <v>0</v>
      </c>
      <c r="O2779" s="15" t="e">
        <f t="shared" ca="1" si="305"/>
        <v>#DIV/0!</v>
      </c>
      <c r="P2779" s="15" t="e">
        <f t="shared" ca="1" si="306"/>
        <v>#DIV/0!</v>
      </c>
    </row>
    <row r="2780" spans="1:16" x14ac:dyDescent="0.25">
      <c r="A2780" s="1">
        <f t="shared" si="300"/>
        <v>43216</v>
      </c>
      <c r="B2780" s="7">
        <f t="shared" si="302"/>
        <v>4</v>
      </c>
      <c r="C2780" s="4">
        <f>INDEX(Calendar!$E$3:$E$367,MATCH(LOLP!$A2780,Calendar!$B$3:$B$367,0))</f>
        <v>1</v>
      </c>
      <c r="D2780" s="2">
        <f t="shared" si="301"/>
        <v>17</v>
      </c>
      <c r="E2780" s="36">
        <v>25834</v>
      </c>
      <c r="F2780" s="7">
        <f>IFERROR(IF(INDEX('Temperature Data'!$AA$15:$AA$348,MATCH(LOLP!A2780,'Temperature Data'!$B$15:$B$348,0))&gt;IF(B2780=9,$G$2,LOLP!$F$2),1,0),0)</f>
        <v>0</v>
      </c>
      <c r="G2780" s="7">
        <f>SUMIFS(LOLP!$F$4:$F$8763,$C$4:$C$8763,$C2780,$B$4:$B$8763,$B2780,$D$4:$D$8763,$D2780)</f>
        <v>0</v>
      </c>
      <c r="H2780" s="7">
        <f>COUNTIFS(Calendar!$E$3:$E$367,LOLP!C2780,Calendar!$D$3:$D$367,LOLP!B2780)</f>
        <v>21</v>
      </c>
      <c r="I2780" s="7">
        <f ca="1">IF($F2780=1,OFFSET(start_norps,LOLP!$D2780+(1-$C2780)*24,LOLP!$B2780)*H2780/G2780,0)</f>
        <v>0</v>
      </c>
      <c r="J2780" s="7">
        <f ca="1">IF($F2780=1,OFFSET(start_33,LOLP!$D2780+(1-$C2780)*24,LOLP!$B2780)*H2780/G2780,0)</f>
        <v>0</v>
      </c>
      <c r="K2780" s="7">
        <f ca="1">IF($F2780,OFFSET(start_40,LOLP!$D2780+(1-$C2780)*24,LOLP!$B2780),0)</f>
        <v>0</v>
      </c>
      <c r="L2780" s="7">
        <f ca="1">IF($F2780,OFFSET(start_50,LOLP!$D2780+(1-$C2780)*24,LOLP!$B2780),0)</f>
        <v>0</v>
      </c>
      <c r="M2780" s="25">
        <f t="shared" ca="1" si="303"/>
        <v>0</v>
      </c>
      <c r="N2780" s="25">
        <f t="shared" ca="1" si="304"/>
        <v>0</v>
      </c>
      <c r="O2780" s="15" t="e">
        <f t="shared" ca="1" si="305"/>
        <v>#DIV/0!</v>
      </c>
      <c r="P2780" s="15" t="e">
        <f t="shared" ca="1" si="306"/>
        <v>#DIV/0!</v>
      </c>
    </row>
    <row r="2781" spans="1:16" x14ac:dyDescent="0.25">
      <c r="A2781" s="1">
        <f t="shared" ref="A2781:A2844" si="307">A2757+1</f>
        <v>43216</v>
      </c>
      <c r="B2781" s="7">
        <f t="shared" si="302"/>
        <v>4</v>
      </c>
      <c r="C2781" s="4">
        <f>INDEX(Calendar!$E$3:$E$367,MATCH(LOLP!$A2781,Calendar!$B$3:$B$367,0))</f>
        <v>1</v>
      </c>
      <c r="D2781" s="2">
        <f t="shared" ref="D2781:D2844" si="308">D2757</f>
        <v>18</v>
      </c>
      <c r="E2781" s="36">
        <v>26650</v>
      </c>
      <c r="F2781" s="7">
        <f>IFERROR(IF(INDEX('Temperature Data'!$AA$15:$AA$348,MATCH(LOLP!A2781,'Temperature Data'!$B$15:$B$348,0))&gt;IF(B2781=9,$G$2,LOLP!$F$2),1,0),0)</f>
        <v>0</v>
      </c>
      <c r="G2781" s="7">
        <f>SUMIFS(LOLP!$F$4:$F$8763,$C$4:$C$8763,$C2781,$B$4:$B$8763,$B2781,$D$4:$D$8763,$D2781)</f>
        <v>0</v>
      </c>
      <c r="H2781" s="7">
        <f>COUNTIFS(Calendar!$E$3:$E$367,LOLP!C2781,Calendar!$D$3:$D$367,LOLP!B2781)</f>
        <v>21</v>
      </c>
      <c r="I2781" s="7">
        <f ca="1">IF($F2781=1,OFFSET(start_norps,LOLP!$D2781+(1-$C2781)*24,LOLP!$B2781)*H2781/G2781,0)</f>
        <v>0</v>
      </c>
      <c r="J2781" s="7">
        <f ca="1">IF($F2781=1,OFFSET(start_33,LOLP!$D2781+(1-$C2781)*24,LOLP!$B2781)*H2781/G2781,0)</f>
        <v>0</v>
      </c>
      <c r="K2781" s="7">
        <f ca="1">IF($F2781,OFFSET(start_40,LOLP!$D2781+(1-$C2781)*24,LOLP!$B2781),0)</f>
        <v>0</v>
      </c>
      <c r="L2781" s="7">
        <f ca="1">IF($F2781,OFFSET(start_50,LOLP!$D2781+(1-$C2781)*24,LOLP!$B2781),0)</f>
        <v>0</v>
      </c>
      <c r="M2781" s="25">
        <f t="shared" ca="1" si="303"/>
        <v>0</v>
      </c>
      <c r="N2781" s="25">
        <f t="shared" ca="1" si="304"/>
        <v>0</v>
      </c>
      <c r="O2781" s="15" t="e">
        <f t="shared" ca="1" si="305"/>
        <v>#DIV/0!</v>
      </c>
      <c r="P2781" s="15" t="e">
        <f t="shared" ca="1" si="306"/>
        <v>#DIV/0!</v>
      </c>
    </row>
    <row r="2782" spans="1:16" x14ac:dyDescent="0.25">
      <c r="A2782" s="1">
        <f t="shared" si="307"/>
        <v>43216</v>
      </c>
      <c r="B2782" s="7">
        <f t="shared" si="302"/>
        <v>4</v>
      </c>
      <c r="C2782" s="4">
        <f>INDEX(Calendar!$E$3:$E$367,MATCH(LOLP!$A2782,Calendar!$B$3:$B$367,0))</f>
        <v>1</v>
      </c>
      <c r="D2782" s="2">
        <f t="shared" si="308"/>
        <v>19</v>
      </c>
      <c r="E2782" s="36">
        <v>27203</v>
      </c>
      <c r="F2782" s="7">
        <f>IFERROR(IF(INDEX('Temperature Data'!$AA$15:$AA$348,MATCH(LOLP!A2782,'Temperature Data'!$B$15:$B$348,0))&gt;IF(B2782=9,$G$2,LOLP!$F$2),1,0),0)</f>
        <v>0</v>
      </c>
      <c r="G2782" s="7">
        <f>SUMIFS(LOLP!$F$4:$F$8763,$C$4:$C$8763,$C2782,$B$4:$B$8763,$B2782,$D$4:$D$8763,$D2782)</f>
        <v>0</v>
      </c>
      <c r="H2782" s="7">
        <f>COUNTIFS(Calendar!$E$3:$E$367,LOLP!C2782,Calendar!$D$3:$D$367,LOLP!B2782)</f>
        <v>21</v>
      </c>
      <c r="I2782" s="7">
        <f ca="1">IF($F2782=1,OFFSET(start_norps,LOLP!$D2782+(1-$C2782)*24,LOLP!$B2782)*H2782/G2782,0)</f>
        <v>0</v>
      </c>
      <c r="J2782" s="7">
        <f ca="1">IF($F2782=1,OFFSET(start_33,LOLP!$D2782+(1-$C2782)*24,LOLP!$B2782)*H2782/G2782,0)</f>
        <v>0</v>
      </c>
      <c r="K2782" s="7">
        <f ca="1">IF($F2782,OFFSET(start_40,LOLP!$D2782+(1-$C2782)*24,LOLP!$B2782),0)</f>
        <v>0</v>
      </c>
      <c r="L2782" s="7">
        <f ca="1">IF($F2782,OFFSET(start_50,LOLP!$D2782+(1-$C2782)*24,LOLP!$B2782),0)</f>
        <v>0</v>
      </c>
      <c r="M2782" s="25">
        <f t="shared" ca="1" si="303"/>
        <v>0</v>
      </c>
      <c r="N2782" s="25">
        <f t="shared" ca="1" si="304"/>
        <v>0</v>
      </c>
      <c r="O2782" s="15" t="e">
        <f t="shared" ca="1" si="305"/>
        <v>#DIV/0!</v>
      </c>
      <c r="P2782" s="15" t="e">
        <f t="shared" ca="1" si="306"/>
        <v>#DIV/0!</v>
      </c>
    </row>
    <row r="2783" spans="1:16" x14ac:dyDescent="0.25">
      <c r="A2783" s="1">
        <f t="shared" si="307"/>
        <v>43216</v>
      </c>
      <c r="B2783" s="7">
        <f t="shared" si="302"/>
        <v>4</v>
      </c>
      <c r="C2783" s="4">
        <f>INDEX(Calendar!$E$3:$E$367,MATCH(LOLP!$A2783,Calendar!$B$3:$B$367,0))</f>
        <v>1</v>
      </c>
      <c r="D2783" s="2">
        <f t="shared" si="308"/>
        <v>20</v>
      </c>
      <c r="E2783" s="36">
        <v>28038</v>
      </c>
      <c r="F2783" s="7">
        <f>IFERROR(IF(INDEX('Temperature Data'!$AA$15:$AA$348,MATCH(LOLP!A2783,'Temperature Data'!$B$15:$B$348,0))&gt;IF(B2783=9,$G$2,LOLP!$F$2),1,0),0)</f>
        <v>0</v>
      </c>
      <c r="G2783" s="7">
        <f>SUMIFS(LOLP!$F$4:$F$8763,$C$4:$C$8763,$C2783,$B$4:$B$8763,$B2783,$D$4:$D$8763,$D2783)</f>
        <v>0</v>
      </c>
      <c r="H2783" s="7">
        <f>COUNTIFS(Calendar!$E$3:$E$367,LOLP!C2783,Calendar!$D$3:$D$367,LOLP!B2783)</f>
        <v>21</v>
      </c>
      <c r="I2783" s="7">
        <f ca="1">IF($F2783=1,OFFSET(start_norps,LOLP!$D2783+(1-$C2783)*24,LOLP!$B2783)*H2783/G2783,0)</f>
        <v>0</v>
      </c>
      <c r="J2783" s="7">
        <f ca="1">IF($F2783=1,OFFSET(start_33,LOLP!$D2783+(1-$C2783)*24,LOLP!$B2783)*H2783/G2783,0)</f>
        <v>0</v>
      </c>
      <c r="K2783" s="7">
        <f ca="1">IF($F2783,OFFSET(start_40,LOLP!$D2783+(1-$C2783)*24,LOLP!$B2783),0)</f>
        <v>0</v>
      </c>
      <c r="L2783" s="7">
        <f ca="1">IF($F2783,OFFSET(start_50,LOLP!$D2783+(1-$C2783)*24,LOLP!$B2783),0)</f>
        <v>0</v>
      </c>
      <c r="M2783" s="25">
        <f t="shared" ca="1" si="303"/>
        <v>0</v>
      </c>
      <c r="N2783" s="25">
        <f t="shared" ca="1" si="304"/>
        <v>0</v>
      </c>
      <c r="O2783" s="15" t="e">
        <f t="shared" ca="1" si="305"/>
        <v>#DIV/0!</v>
      </c>
      <c r="P2783" s="15" t="e">
        <f t="shared" ca="1" si="306"/>
        <v>#DIV/0!</v>
      </c>
    </row>
    <row r="2784" spans="1:16" x14ac:dyDescent="0.25">
      <c r="A2784" s="1">
        <f t="shared" si="307"/>
        <v>43216</v>
      </c>
      <c r="B2784" s="7">
        <f t="shared" si="302"/>
        <v>4</v>
      </c>
      <c r="C2784" s="4">
        <f>INDEX(Calendar!$E$3:$E$367,MATCH(LOLP!$A2784,Calendar!$B$3:$B$367,0))</f>
        <v>1</v>
      </c>
      <c r="D2784" s="2">
        <f t="shared" si="308"/>
        <v>21</v>
      </c>
      <c r="E2784" s="36">
        <v>28634</v>
      </c>
      <c r="F2784" s="7">
        <f>IFERROR(IF(INDEX('Temperature Data'!$AA$15:$AA$348,MATCH(LOLP!A2784,'Temperature Data'!$B$15:$B$348,0))&gt;IF(B2784=9,$G$2,LOLP!$F$2),1,0),0)</f>
        <v>0</v>
      </c>
      <c r="G2784" s="7">
        <f>SUMIFS(LOLP!$F$4:$F$8763,$C$4:$C$8763,$C2784,$B$4:$B$8763,$B2784,$D$4:$D$8763,$D2784)</f>
        <v>0</v>
      </c>
      <c r="H2784" s="7">
        <f>COUNTIFS(Calendar!$E$3:$E$367,LOLP!C2784,Calendar!$D$3:$D$367,LOLP!B2784)</f>
        <v>21</v>
      </c>
      <c r="I2784" s="7">
        <f ca="1">IF($F2784=1,OFFSET(start_norps,LOLP!$D2784+(1-$C2784)*24,LOLP!$B2784)*H2784/G2784,0)</f>
        <v>0</v>
      </c>
      <c r="J2784" s="7">
        <f ca="1">IF($F2784=1,OFFSET(start_33,LOLP!$D2784+(1-$C2784)*24,LOLP!$B2784)*H2784/G2784,0)</f>
        <v>0</v>
      </c>
      <c r="K2784" s="7">
        <f ca="1">IF($F2784,OFFSET(start_40,LOLP!$D2784+(1-$C2784)*24,LOLP!$B2784),0)</f>
        <v>0</v>
      </c>
      <c r="L2784" s="7">
        <f ca="1">IF($F2784,OFFSET(start_50,LOLP!$D2784+(1-$C2784)*24,LOLP!$B2784),0)</f>
        <v>0</v>
      </c>
      <c r="M2784" s="25">
        <f t="shared" ca="1" si="303"/>
        <v>0</v>
      </c>
      <c r="N2784" s="25">
        <f t="shared" ca="1" si="304"/>
        <v>0</v>
      </c>
      <c r="O2784" s="15" t="e">
        <f t="shared" ca="1" si="305"/>
        <v>#DIV/0!</v>
      </c>
      <c r="P2784" s="15" t="e">
        <f t="shared" ca="1" si="306"/>
        <v>#DIV/0!</v>
      </c>
    </row>
    <row r="2785" spans="1:16" x14ac:dyDescent="0.25">
      <c r="A2785" s="1">
        <f t="shared" si="307"/>
        <v>43216</v>
      </c>
      <c r="B2785" s="7">
        <f t="shared" si="302"/>
        <v>4</v>
      </c>
      <c r="C2785" s="4">
        <f>INDEX(Calendar!$E$3:$E$367,MATCH(LOLP!$A2785,Calendar!$B$3:$B$367,0))</f>
        <v>1</v>
      </c>
      <c r="D2785" s="2">
        <f t="shared" si="308"/>
        <v>22</v>
      </c>
      <c r="E2785" s="36">
        <v>27306</v>
      </c>
      <c r="F2785" s="7">
        <f>IFERROR(IF(INDEX('Temperature Data'!$AA$15:$AA$348,MATCH(LOLP!A2785,'Temperature Data'!$B$15:$B$348,0))&gt;IF(B2785=9,$G$2,LOLP!$F$2),1,0),0)</f>
        <v>0</v>
      </c>
      <c r="G2785" s="7">
        <f>SUMIFS(LOLP!$F$4:$F$8763,$C$4:$C$8763,$C2785,$B$4:$B$8763,$B2785,$D$4:$D$8763,$D2785)</f>
        <v>0</v>
      </c>
      <c r="H2785" s="7">
        <f>COUNTIFS(Calendar!$E$3:$E$367,LOLP!C2785,Calendar!$D$3:$D$367,LOLP!B2785)</f>
        <v>21</v>
      </c>
      <c r="I2785" s="7">
        <f ca="1">IF($F2785=1,OFFSET(start_norps,LOLP!$D2785+(1-$C2785)*24,LOLP!$B2785)*H2785/G2785,0)</f>
        <v>0</v>
      </c>
      <c r="J2785" s="7">
        <f ca="1">IF($F2785=1,OFFSET(start_33,LOLP!$D2785+(1-$C2785)*24,LOLP!$B2785)*H2785/G2785,0)</f>
        <v>0</v>
      </c>
      <c r="K2785" s="7">
        <f ca="1">IF($F2785,OFFSET(start_40,LOLP!$D2785+(1-$C2785)*24,LOLP!$B2785),0)</f>
        <v>0</v>
      </c>
      <c r="L2785" s="7">
        <f ca="1">IF($F2785,OFFSET(start_50,LOLP!$D2785+(1-$C2785)*24,LOLP!$B2785),0)</f>
        <v>0</v>
      </c>
      <c r="M2785" s="25">
        <f t="shared" ca="1" si="303"/>
        <v>0</v>
      </c>
      <c r="N2785" s="25">
        <f t="shared" ca="1" si="304"/>
        <v>0</v>
      </c>
      <c r="O2785" s="15" t="e">
        <f t="shared" ca="1" si="305"/>
        <v>#DIV/0!</v>
      </c>
      <c r="P2785" s="15" t="e">
        <f t="shared" ca="1" si="306"/>
        <v>#DIV/0!</v>
      </c>
    </row>
    <row r="2786" spans="1:16" x14ac:dyDescent="0.25">
      <c r="A2786" s="1">
        <f t="shared" si="307"/>
        <v>43216</v>
      </c>
      <c r="B2786" s="7">
        <f t="shared" si="302"/>
        <v>4</v>
      </c>
      <c r="C2786" s="4">
        <f>INDEX(Calendar!$E$3:$E$367,MATCH(LOLP!$A2786,Calendar!$B$3:$B$367,0))</f>
        <v>1</v>
      </c>
      <c r="D2786" s="2">
        <f t="shared" si="308"/>
        <v>23</v>
      </c>
      <c r="E2786" s="36">
        <v>25230</v>
      </c>
      <c r="F2786" s="7">
        <f>IFERROR(IF(INDEX('Temperature Data'!$AA$15:$AA$348,MATCH(LOLP!A2786,'Temperature Data'!$B$15:$B$348,0))&gt;IF(B2786=9,$G$2,LOLP!$F$2),1,0),0)</f>
        <v>0</v>
      </c>
      <c r="G2786" s="7">
        <f>SUMIFS(LOLP!$F$4:$F$8763,$C$4:$C$8763,$C2786,$B$4:$B$8763,$B2786,$D$4:$D$8763,$D2786)</f>
        <v>0</v>
      </c>
      <c r="H2786" s="7">
        <f>COUNTIFS(Calendar!$E$3:$E$367,LOLP!C2786,Calendar!$D$3:$D$367,LOLP!B2786)</f>
        <v>21</v>
      </c>
      <c r="I2786" s="7">
        <f ca="1">IF($F2786=1,OFFSET(start_norps,LOLP!$D2786+(1-$C2786)*24,LOLP!$B2786)*H2786/G2786,0)</f>
        <v>0</v>
      </c>
      <c r="J2786" s="7">
        <f ca="1">IF($F2786=1,OFFSET(start_33,LOLP!$D2786+(1-$C2786)*24,LOLP!$B2786)*H2786/G2786,0)</f>
        <v>0</v>
      </c>
      <c r="K2786" s="7">
        <f ca="1">IF($F2786,OFFSET(start_40,LOLP!$D2786+(1-$C2786)*24,LOLP!$B2786),0)</f>
        <v>0</v>
      </c>
      <c r="L2786" s="7">
        <f ca="1">IF($F2786,OFFSET(start_50,LOLP!$D2786+(1-$C2786)*24,LOLP!$B2786),0)</f>
        <v>0</v>
      </c>
      <c r="M2786" s="25">
        <f t="shared" ca="1" si="303"/>
        <v>0</v>
      </c>
      <c r="N2786" s="25">
        <f t="shared" ca="1" si="304"/>
        <v>0</v>
      </c>
      <c r="O2786" s="15" t="e">
        <f t="shared" ca="1" si="305"/>
        <v>#DIV/0!</v>
      </c>
      <c r="P2786" s="15" t="e">
        <f t="shared" ca="1" si="306"/>
        <v>#DIV/0!</v>
      </c>
    </row>
    <row r="2787" spans="1:16" x14ac:dyDescent="0.25">
      <c r="A2787" s="1">
        <f t="shared" si="307"/>
        <v>43216</v>
      </c>
      <c r="B2787" s="7">
        <f t="shared" si="302"/>
        <v>4</v>
      </c>
      <c r="C2787" s="4">
        <f>INDEX(Calendar!$E$3:$E$367,MATCH(LOLP!$A2787,Calendar!$B$3:$B$367,0))</f>
        <v>1</v>
      </c>
      <c r="D2787" s="2">
        <f t="shared" si="308"/>
        <v>24</v>
      </c>
      <c r="E2787" s="36">
        <v>23291</v>
      </c>
      <c r="F2787" s="7">
        <f>IFERROR(IF(INDEX('Temperature Data'!$AA$15:$AA$348,MATCH(LOLP!A2787,'Temperature Data'!$B$15:$B$348,0))&gt;IF(B2787=9,$G$2,LOLP!$F$2),1,0),0)</f>
        <v>0</v>
      </c>
      <c r="G2787" s="7">
        <f>SUMIFS(LOLP!$F$4:$F$8763,$C$4:$C$8763,$C2787,$B$4:$B$8763,$B2787,$D$4:$D$8763,$D2787)</f>
        <v>0</v>
      </c>
      <c r="H2787" s="7">
        <f>COUNTIFS(Calendar!$E$3:$E$367,LOLP!C2787,Calendar!$D$3:$D$367,LOLP!B2787)</f>
        <v>21</v>
      </c>
      <c r="I2787" s="7">
        <f ca="1">IF($F2787=1,OFFSET(start_norps,LOLP!$D2787+(1-$C2787)*24,LOLP!$B2787)*H2787/G2787,0)</f>
        <v>0</v>
      </c>
      <c r="J2787" s="7">
        <f ca="1">IF($F2787=1,OFFSET(start_33,LOLP!$D2787+(1-$C2787)*24,LOLP!$B2787)*H2787/G2787,0)</f>
        <v>0</v>
      </c>
      <c r="K2787" s="7">
        <f ca="1">IF($F2787,OFFSET(start_40,LOLP!$D2787+(1-$C2787)*24,LOLP!$B2787),0)</f>
        <v>0</v>
      </c>
      <c r="L2787" s="7">
        <f ca="1">IF($F2787,OFFSET(start_50,LOLP!$D2787+(1-$C2787)*24,LOLP!$B2787),0)</f>
        <v>0</v>
      </c>
      <c r="M2787" s="25">
        <f t="shared" ca="1" si="303"/>
        <v>0</v>
      </c>
      <c r="N2787" s="25">
        <f t="shared" ca="1" si="304"/>
        <v>0</v>
      </c>
      <c r="O2787" s="15" t="e">
        <f t="shared" ca="1" si="305"/>
        <v>#DIV/0!</v>
      </c>
      <c r="P2787" s="15" t="e">
        <f t="shared" ca="1" si="306"/>
        <v>#DIV/0!</v>
      </c>
    </row>
    <row r="2788" spans="1:16" x14ac:dyDescent="0.25">
      <c r="A2788" s="1">
        <f t="shared" si="307"/>
        <v>43217</v>
      </c>
      <c r="B2788" s="7">
        <f t="shared" si="302"/>
        <v>4</v>
      </c>
      <c r="C2788" s="4">
        <f>INDEX(Calendar!$E$3:$E$367,MATCH(LOLP!$A2788,Calendar!$B$3:$B$367,0))</f>
        <v>1</v>
      </c>
      <c r="D2788" s="2">
        <f t="shared" si="308"/>
        <v>1</v>
      </c>
      <c r="E2788" s="36">
        <v>21955</v>
      </c>
      <c r="F2788" s="7">
        <f>IFERROR(IF(INDEX('Temperature Data'!$AA$15:$AA$348,MATCH(LOLP!A2788,'Temperature Data'!$B$15:$B$348,0))&gt;IF(B2788=9,$G$2,LOLP!$F$2),1,0),0)</f>
        <v>0</v>
      </c>
      <c r="G2788" s="7">
        <f>SUMIFS(LOLP!$F$4:$F$8763,$C$4:$C$8763,$C2788,$B$4:$B$8763,$B2788,$D$4:$D$8763,$D2788)</f>
        <v>0</v>
      </c>
      <c r="H2788" s="7">
        <f>COUNTIFS(Calendar!$E$3:$E$367,LOLP!C2788,Calendar!$D$3:$D$367,LOLP!B2788)</f>
        <v>21</v>
      </c>
      <c r="I2788" s="7">
        <f ca="1">IF($F2788=1,OFFSET(start_norps,LOLP!$D2788+(1-$C2788)*24,LOLP!$B2788)*H2788/G2788,0)</f>
        <v>0</v>
      </c>
      <c r="J2788" s="7">
        <f ca="1">IF($F2788=1,OFFSET(start_33,LOLP!$D2788+(1-$C2788)*24,LOLP!$B2788)*H2788/G2788,0)</f>
        <v>0</v>
      </c>
      <c r="K2788" s="7">
        <f ca="1">IF($F2788,OFFSET(start_40,LOLP!$D2788+(1-$C2788)*24,LOLP!$B2788),0)</f>
        <v>0</v>
      </c>
      <c r="L2788" s="7">
        <f ca="1">IF($F2788,OFFSET(start_50,LOLP!$D2788+(1-$C2788)*24,LOLP!$B2788),0)</f>
        <v>0</v>
      </c>
      <c r="M2788" s="25">
        <f t="shared" ca="1" si="303"/>
        <v>0</v>
      </c>
      <c r="N2788" s="25">
        <f t="shared" ca="1" si="304"/>
        <v>0</v>
      </c>
      <c r="O2788" s="15" t="e">
        <f t="shared" ca="1" si="305"/>
        <v>#DIV/0!</v>
      </c>
      <c r="P2788" s="15" t="e">
        <f t="shared" ca="1" si="306"/>
        <v>#DIV/0!</v>
      </c>
    </row>
    <row r="2789" spans="1:16" x14ac:dyDescent="0.25">
      <c r="A2789" s="1">
        <f t="shared" si="307"/>
        <v>43217</v>
      </c>
      <c r="B2789" s="7">
        <f t="shared" si="302"/>
        <v>4</v>
      </c>
      <c r="C2789" s="4">
        <f>INDEX(Calendar!$E$3:$E$367,MATCH(LOLP!$A2789,Calendar!$B$3:$B$367,0))</f>
        <v>1</v>
      </c>
      <c r="D2789" s="2">
        <f t="shared" si="308"/>
        <v>2</v>
      </c>
      <c r="E2789" s="36">
        <v>21034</v>
      </c>
      <c r="F2789" s="7">
        <f>IFERROR(IF(INDEX('Temperature Data'!$AA$15:$AA$348,MATCH(LOLP!A2789,'Temperature Data'!$B$15:$B$348,0))&gt;IF(B2789=9,$G$2,LOLP!$F$2),1,0),0)</f>
        <v>0</v>
      </c>
      <c r="G2789" s="7">
        <f>SUMIFS(LOLP!$F$4:$F$8763,$C$4:$C$8763,$C2789,$B$4:$B$8763,$B2789,$D$4:$D$8763,$D2789)</f>
        <v>0</v>
      </c>
      <c r="H2789" s="7">
        <f>COUNTIFS(Calendar!$E$3:$E$367,LOLP!C2789,Calendar!$D$3:$D$367,LOLP!B2789)</f>
        <v>21</v>
      </c>
      <c r="I2789" s="7">
        <f ca="1">IF($F2789=1,OFFSET(start_norps,LOLP!$D2789+(1-$C2789)*24,LOLP!$B2789)*H2789/G2789,0)</f>
        <v>0</v>
      </c>
      <c r="J2789" s="7">
        <f ca="1">IF($F2789=1,OFFSET(start_33,LOLP!$D2789+(1-$C2789)*24,LOLP!$B2789)*H2789/G2789,0)</f>
        <v>0</v>
      </c>
      <c r="K2789" s="7">
        <f ca="1">IF($F2789,OFFSET(start_40,LOLP!$D2789+(1-$C2789)*24,LOLP!$B2789),0)</f>
        <v>0</v>
      </c>
      <c r="L2789" s="7">
        <f ca="1">IF($F2789,OFFSET(start_50,LOLP!$D2789+(1-$C2789)*24,LOLP!$B2789),0)</f>
        <v>0</v>
      </c>
      <c r="M2789" s="25">
        <f t="shared" ca="1" si="303"/>
        <v>0</v>
      </c>
      <c r="N2789" s="25">
        <f t="shared" ca="1" si="304"/>
        <v>0</v>
      </c>
      <c r="O2789" s="15" t="e">
        <f t="shared" ca="1" si="305"/>
        <v>#DIV/0!</v>
      </c>
      <c r="P2789" s="15" t="e">
        <f t="shared" ca="1" si="306"/>
        <v>#DIV/0!</v>
      </c>
    </row>
    <row r="2790" spans="1:16" x14ac:dyDescent="0.25">
      <c r="A2790" s="1">
        <f t="shared" si="307"/>
        <v>43217</v>
      </c>
      <c r="B2790" s="7">
        <f t="shared" si="302"/>
        <v>4</v>
      </c>
      <c r="C2790" s="4">
        <f>INDEX(Calendar!$E$3:$E$367,MATCH(LOLP!$A2790,Calendar!$B$3:$B$367,0))</f>
        <v>1</v>
      </c>
      <c r="D2790" s="2">
        <f t="shared" si="308"/>
        <v>3</v>
      </c>
      <c r="E2790" s="36">
        <v>20390</v>
      </c>
      <c r="F2790" s="7">
        <f>IFERROR(IF(INDEX('Temperature Data'!$AA$15:$AA$348,MATCH(LOLP!A2790,'Temperature Data'!$B$15:$B$348,0))&gt;IF(B2790=9,$G$2,LOLP!$F$2),1,0),0)</f>
        <v>0</v>
      </c>
      <c r="G2790" s="7">
        <f>SUMIFS(LOLP!$F$4:$F$8763,$C$4:$C$8763,$C2790,$B$4:$B$8763,$B2790,$D$4:$D$8763,$D2790)</f>
        <v>0</v>
      </c>
      <c r="H2790" s="7">
        <f>COUNTIFS(Calendar!$E$3:$E$367,LOLP!C2790,Calendar!$D$3:$D$367,LOLP!B2790)</f>
        <v>21</v>
      </c>
      <c r="I2790" s="7">
        <f ca="1">IF($F2790=1,OFFSET(start_norps,LOLP!$D2790+(1-$C2790)*24,LOLP!$B2790)*H2790/G2790,0)</f>
        <v>0</v>
      </c>
      <c r="J2790" s="7">
        <f ca="1">IF($F2790=1,OFFSET(start_33,LOLP!$D2790+(1-$C2790)*24,LOLP!$B2790)*H2790/G2790,0)</f>
        <v>0</v>
      </c>
      <c r="K2790" s="7">
        <f ca="1">IF($F2790,OFFSET(start_40,LOLP!$D2790+(1-$C2790)*24,LOLP!$B2790),0)</f>
        <v>0</v>
      </c>
      <c r="L2790" s="7">
        <f ca="1">IF($F2790,OFFSET(start_50,LOLP!$D2790+(1-$C2790)*24,LOLP!$B2790),0)</f>
        <v>0</v>
      </c>
      <c r="M2790" s="25">
        <f t="shared" ca="1" si="303"/>
        <v>0</v>
      </c>
      <c r="N2790" s="25">
        <f t="shared" ca="1" si="304"/>
        <v>0</v>
      </c>
      <c r="O2790" s="15" t="e">
        <f t="shared" ca="1" si="305"/>
        <v>#DIV/0!</v>
      </c>
      <c r="P2790" s="15" t="e">
        <f t="shared" ca="1" si="306"/>
        <v>#DIV/0!</v>
      </c>
    </row>
    <row r="2791" spans="1:16" x14ac:dyDescent="0.25">
      <c r="A2791" s="1">
        <f t="shared" si="307"/>
        <v>43217</v>
      </c>
      <c r="B2791" s="7">
        <f t="shared" si="302"/>
        <v>4</v>
      </c>
      <c r="C2791" s="4">
        <f>INDEX(Calendar!$E$3:$E$367,MATCH(LOLP!$A2791,Calendar!$B$3:$B$367,0))</f>
        <v>1</v>
      </c>
      <c r="D2791" s="2">
        <f t="shared" si="308"/>
        <v>4</v>
      </c>
      <c r="E2791" s="36">
        <v>20132</v>
      </c>
      <c r="F2791" s="7">
        <f>IFERROR(IF(INDEX('Temperature Data'!$AA$15:$AA$348,MATCH(LOLP!A2791,'Temperature Data'!$B$15:$B$348,0))&gt;IF(B2791=9,$G$2,LOLP!$F$2),1,0),0)</f>
        <v>0</v>
      </c>
      <c r="G2791" s="7">
        <f>SUMIFS(LOLP!$F$4:$F$8763,$C$4:$C$8763,$C2791,$B$4:$B$8763,$B2791,$D$4:$D$8763,$D2791)</f>
        <v>0</v>
      </c>
      <c r="H2791" s="7">
        <f>COUNTIFS(Calendar!$E$3:$E$367,LOLP!C2791,Calendar!$D$3:$D$367,LOLP!B2791)</f>
        <v>21</v>
      </c>
      <c r="I2791" s="7">
        <f ca="1">IF($F2791=1,OFFSET(start_norps,LOLP!$D2791+(1-$C2791)*24,LOLP!$B2791)*H2791/G2791,0)</f>
        <v>0</v>
      </c>
      <c r="J2791" s="7">
        <f ca="1">IF($F2791=1,OFFSET(start_33,LOLP!$D2791+(1-$C2791)*24,LOLP!$B2791)*H2791/G2791,0)</f>
        <v>0</v>
      </c>
      <c r="K2791" s="7">
        <f ca="1">IF($F2791,OFFSET(start_40,LOLP!$D2791+(1-$C2791)*24,LOLP!$B2791),0)</f>
        <v>0</v>
      </c>
      <c r="L2791" s="7">
        <f ca="1">IF($F2791,OFFSET(start_50,LOLP!$D2791+(1-$C2791)*24,LOLP!$B2791),0)</f>
        <v>0</v>
      </c>
      <c r="M2791" s="25">
        <f t="shared" ca="1" si="303"/>
        <v>0</v>
      </c>
      <c r="N2791" s="25">
        <f t="shared" ca="1" si="304"/>
        <v>0</v>
      </c>
      <c r="O2791" s="15" t="e">
        <f t="shared" ca="1" si="305"/>
        <v>#DIV/0!</v>
      </c>
      <c r="P2791" s="15" t="e">
        <f t="shared" ca="1" si="306"/>
        <v>#DIV/0!</v>
      </c>
    </row>
    <row r="2792" spans="1:16" x14ac:dyDescent="0.25">
      <c r="A2792" s="1">
        <f t="shared" si="307"/>
        <v>43217</v>
      </c>
      <c r="B2792" s="7">
        <f t="shared" si="302"/>
        <v>4</v>
      </c>
      <c r="C2792" s="4">
        <f>INDEX(Calendar!$E$3:$E$367,MATCH(LOLP!$A2792,Calendar!$B$3:$B$367,0))</f>
        <v>1</v>
      </c>
      <c r="D2792" s="2">
        <f t="shared" si="308"/>
        <v>5</v>
      </c>
      <c r="E2792" s="36">
        <v>20527</v>
      </c>
      <c r="F2792" s="7">
        <f>IFERROR(IF(INDEX('Temperature Data'!$AA$15:$AA$348,MATCH(LOLP!A2792,'Temperature Data'!$B$15:$B$348,0))&gt;IF(B2792=9,$G$2,LOLP!$F$2),1,0),0)</f>
        <v>0</v>
      </c>
      <c r="G2792" s="7">
        <f>SUMIFS(LOLP!$F$4:$F$8763,$C$4:$C$8763,$C2792,$B$4:$B$8763,$B2792,$D$4:$D$8763,$D2792)</f>
        <v>0</v>
      </c>
      <c r="H2792" s="7">
        <f>COUNTIFS(Calendar!$E$3:$E$367,LOLP!C2792,Calendar!$D$3:$D$367,LOLP!B2792)</f>
        <v>21</v>
      </c>
      <c r="I2792" s="7">
        <f ca="1">IF($F2792=1,OFFSET(start_norps,LOLP!$D2792+(1-$C2792)*24,LOLP!$B2792)*H2792/G2792,0)</f>
        <v>0</v>
      </c>
      <c r="J2792" s="7">
        <f ca="1">IF($F2792=1,OFFSET(start_33,LOLP!$D2792+(1-$C2792)*24,LOLP!$B2792)*H2792/G2792,0)</f>
        <v>0</v>
      </c>
      <c r="K2792" s="7">
        <f ca="1">IF($F2792,OFFSET(start_40,LOLP!$D2792+(1-$C2792)*24,LOLP!$B2792),0)</f>
        <v>0</v>
      </c>
      <c r="L2792" s="7">
        <f ca="1">IF($F2792,OFFSET(start_50,LOLP!$D2792+(1-$C2792)*24,LOLP!$B2792),0)</f>
        <v>0</v>
      </c>
      <c r="M2792" s="25">
        <f t="shared" ca="1" si="303"/>
        <v>0</v>
      </c>
      <c r="N2792" s="25">
        <f t="shared" ca="1" si="304"/>
        <v>0</v>
      </c>
      <c r="O2792" s="15" t="e">
        <f t="shared" ca="1" si="305"/>
        <v>#DIV/0!</v>
      </c>
      <c r="P2792" s="15" t="e">
        <f t="shared" ca="1" si="306"/>
        <v>#DIV/0!</v>
      </c>
    </row>
    <row r="2793" spans="1:16" x14ac:dyDescent="0.25">
      <c r="A2793" s="1">
        <f t="shared" si="307"/>
        <v>43217</v>
      </c>
      <c r="B2793" s="7">
        <f t="shared" si="302"/>
        <v>4</v>
      </c>
      <c r="C2793" s="4">
        <f>INDEX(Calendar!$E$3:$E$367,MATCH(LOLP!$A2793,Calendar!$B$3:$B$367,0))</f>
        <v>1</v>
      </c>
      <c r="D2793" s="2">
        <f t="shared" si="308"/>
        <v>6</v>
      </c>
      <c r="E2793" s="36">
        <v>21786</v>
      </c>
      <c r="F2793" s="7">
        <f>IFERROR(IF(INDEX('Temperature Data'!$AA$15:$AA$348,MATCH(LOLP!A2793,'Temperature Data'!$B$15:$B$348,0))&gt;IF(B2793=9,$G$2,LOLP!$F$2),1,0),0)</f>
        <v>0</v>
      </c>
      <c r="G2793" s="7">
        <f>SUMIFS(LOLP!$F$4:$F$8763,$C$4:$C$8763,$C2793,$B$4:$B$8763,$B2793,$D$4:$D$8763,$D2793)</f>
        <v>0</v>
      </c>
      <c r="H2793" s="7">
        <f>COUNTIFS(Calendar!$E$3:$E$367,LOLP!C2793,Calendar!$D$3:$D$367,LOLP!B2793)</f>
        <v>21</v>
      </c>
      <c r="I2793" s="7">
        <f ca="1">IF($F2793=1,OFFSET(start_norps,LOLP!$D2793+(1-$C2793)*24,LOLP!$B2793)*H2793/G2793,0)</f>
        <v>0</v>
      </c>
      <c r="J2793" s="7">
        <f ca="1">IF($F2793=1,OFFSET(start_33,LOLP!$D2793+(1-$C2793)*24,LOLP!$B2793)*H2793/G2793,0)</f>
        <v>0</v>
      </c>
      <c r="K2793" s="7">
        <f ca="1">IF($F2793,OFFSET(start_40,LOLP!$D2793+(1-$C2793)*24,LOLP!$B2793),0)</f>
        <v>0</v>
      </c>
      <c r="L2793" s="7">
        <f ca="1">IF($F2793,OFFSET(start_50,LOLP!$D2793+(1-$C2793)*24,LOLP!$B2793),0)</f>
        <v>0</v>
      </c>
      <c r="M2793" s="25">
        <f t="shared" ca="1" si="303"/>
        <v>0</v>
      </c>
      <c r="N2793" s="25">
        <f t="shared" ca="1" si="304"/>
        <v>0</v>
      </c>
      <c r="O2793" s="15" t="e">
        <f t="shared" ca="1" si="305"/>
        <v>#DIV/0!</v>
      </c>
      <c r="P2793" s="15" t="e">
        <f t="shared" ca="1" si="306"/>
        <v>#DIV/0!</v>
      </c>
    </row>
    <row r="2794" spans="1:16" x14ac:dyDescent="0.25">
      <c r="A2794" s="1">
        <f t="shared" si="307"/>
        <v>43217</v>
      </c>
      <c r="B2794" s="7">
        <f t="shared" si="302"/>
        <v>4</v>
      </c>
      <c r="C2794" s="4">
        <f>INDEX(Calendar!$E$3:$E$367,MATCH(LOLP!$A2794,Calendar!$B$3:$B$367,0))</f>
        <v>1</v>
      </c>
      <c r="D2794" s="2">
        <f t="shared" si="308"/>
        <v>7</v>
      </c>
      <c r="E2794" s="36">
        <v>23544</v>
      </c>
      <c r="F2794" s="7">
        <f>IFERROR(IF(INDEX('Temperature Data'!$AA$15:$AA$348,MATCH(LOLP!A2794,'Temperature Data'!$B$15:$B$348,0))&gt;IF(B2794=9,$G$2,LOLP!$F$2),1,0),0)</f>
        <v>0</v>
      </c>
      <c r="G2794" s="7">
        <f>SUMIFS(LOLP!$F$4:$F$8763,$C$4:$C$8763,$C2794,$B$4:$B$8763,$B2794,$D$4:$D$8763,$D2794)</f>
        <v>0</v>
      </c>
      <c r="H2794" s="7">
        <f>COUNTIFS(Calendar!$E$3:$E$367,LOLP!C2794,Calendar!$D$3:$D$367,LOLP!B2794)</f>
        <v>21</v>
      </c>
      <c r="I2794" s="7">
        <f ca="1">IF($F2794=1,OFFSET(start_norps,LOLP!$D2794+(1-$C2794)*24,LOLP!$B2794)*H2794/G2794,0)</f>
        <v>0</v>
      </c>
      <c r="J2794" s="7">
        <f ca="1">IF($F2794=1,OFFSET(start_33,LOLP!$D2794+(1-$C2794)*24,LOLP!$B2794)*H2794/G2794,0)</f>
        <v>0</v>
      </c>
      <c r="K2794" s="7">
        <f ca="1">IF($F2794,OFFSET(start_40,LOLP!$D2794+(1-$C2794)*24,LOLP!$B2794),0)</f>
        <v>0</v>
      </c>
      <c r="L2794" s="7">
        <f ca="1">IF($F2794,OFFSET(start_50,LOLP!$D2794+(1-$C2794)*24,LOLP!$B2794),0)</f>
        <v>0</v>
      </c>
      <c r="M2794" s="25">
        <f t="shared" ca="1" si="303"/>
        <v>0</v>
      </c>
      <c r="N2794" s="25">
        <f t="shared" ca="1" si="304"/>
        <v>0</v>
      </c>
      <c r="O2794" s="15" t="e">
        <f t="shared" ca="1" si="305"/>
        <v>#DIV/0!</v>
      </c>
      <c r="P2794" s="15" t="e">
        <f t="shared" ca="1" si="306"/>
        <v>#DIV/0!</v>
      </c>
    </row>
    <row r="2795" spans="1:16" x14ac:dyDescent="0.25">
      <c r="A2795" s="1">
        <f t="shared" si="307"/>
        <v>43217</v>
      </c>
      <c r="B2795" s="7">
        <f t="shared" si="302"/>
        <v>4</v>
      </c>
      <c r="C2795" s="4">
        <f>INDEX(Calendar!$E$3:$E$367,MATCH(LOLP!$A2795,Calendar!$B$3:$B$367,0))</f>
        <v>1</v>
      </c>
      <c r="D2795" s="2">
        <f t="shared" si="308"/>
        <v>8</v>
      </c>
      <c r="E2795" s="36">
        <v>24643</v>
      </c>
      <c r="F2795" s="7">
        <f>IFERROR(IF(INDEX('Temperature Data'!$AA$15:$AA$348,MATCH(LOLP!A2795,'Temperature Data'!$B$15:$B$348,0))&gt;IF(B2795=9,$G$2,LOLP!$F$2),1,0),0)</f>
        <v>0</v>
      </c>
      <c r="G2795" s="7">
        <f>SUMIFS(LOLP!$F$4:$F$8763,$C$4:$C$8763,$C2795,$B$4:$B$8763,$B2795,$D$4:$D$8763,$D2795)</f>
        <v>0</v>
      </c>
      <c r="H2795" s="7">
        <f>COUNTIFS(Calendar!$E$3:$E$367,LOLP!C2795,Calendar!$D$3:$D$367,LOLP!B2795)</f>
        <v>21</v>
      </c>
      <c r="I2795" s="7">
        <f ca="1">IF($F2795=1,OFFSET(start_norps,LOLP!$D2795+(1-$C2795)*24,LOLP!$B2795)*H2795/G2795,0)</f>
        <v>0</v>
      </c>
      <c r="J2795" s="7">
        <f ca="1">IF($F2795=1,OFFSET(start_33,LOLP!$D2795+(1-$C2795)*24,LOLP!$B2795)*H2795/G2795,0)</f>
        <v>0</v>
      </c>
      <c r="K2795" s="7">
        <f ca="1">IF($F2795,OFFSET(start_40,LOLP!$D2795+(1-$C2795)*24,LOLP!$B2795),0)</f>
        <v>0</v>
      </c>
      <c r="L2795" s="7">
        <f ca="1">IF($F2795,OFFSET(start_50,LOLP!$D2795+(1-$C2795)*24,LOLP!$B2795),0)</f>
        <v>0</v>
      </c>
      <c r="M2795" s="25">
        <f t="shared" ca="1" si="303"/>
        <v>0</v>
      </c>
      <c r="N2795" s="25">
        <f t="shared" ca="1" si="304"/>
        <v>0</v>
      </c>
      <c r="O2795" s="15" t="e">
        <f t="shared" ca="1" si="305"/>
        <v>#DIV/0!</v>
      </c>
      <c r="P2795" s="15" t="e">
        <f t="shared" ca="1" si="306"/>
        <v>#DIV/0!</v>
      </c>
    </row>
    <row r="2796" spans="1:16" x14ac:dyDescent="0.25">
      <c r="A2796" s="1">
        <f t="shared" si="307"/>
        <v>43217</v>
      </c>
      <c r="B2796" s="7">
        <f t="shared" si="302"/>
        <v>4</v>
      </c>
      <c r="C2796" s="4">
        <f>INDEX(Calendar!$E$3:$E$367,MATCH(LOLP!$A2796,Calendar!$B$3:$B$367,0))</f>
        <v>1</v>
      </c>
      <c r="D2796" s="2">
        <f t="shared" si="308"/>
        <v>9</v>
      </c>
      <c r="E2796" s="36">
        <v>24831</v>
      </c>
      <c r="F2796" s="7">
        <f>IFERROR(IF(INDEX('Temperature Data'!$AA$15:$AA$348,MATCH(LOLP!A2796,'Temperature Data'!$B$15:$B$348,0))&gt;IF(B2796=9,$G$2,LOLP!$F$2),1,0),0)</f>
        <v>0</v>
      </c>
      <c r="G2796" s="7">
        <f>SUMIFS(LOLP!$F$4:$F$8763,$C$4:$C$8763,$C2796,$B$4:$B$8763,$B2796,$D$4:$D$8763,$D2796)</f>
        <v>0</v>
      </c>
      <c r="H2796" s="7">
        <f>COUNTIFS(Calendar!$E$3:$E$367,LOLP!C2796,Calendar!$D$3:$D$367,LOLP!B2796)</f>
        <v>21</v>
      </c>
      <c r="I2796" s="7">
        <f ca="1">IF($F2796=1,OFFSET(start_norps,LOLP!$D2796+(1-$C2796)*24,LOLP!$B2796)*H2796/G2796,0)</f>
        <v>0</v>
      </c>
      <c r="J2796" s="7">
        <f ca="1">IF($F2796=1,OFFSET(start_33,LOLP!$D2796+(1-$C2796)*24,LOLP!$B2796)*H2796/G2796,0)</f>
        <v>0</v>
      </c>
      <c r="K2796" s="7">
        <f ca="1">IF($F2796,OFFSET(start_40,LOLP!$D2796+(1-$C2796)*24,LOLP!$B2796),0)</f>
        <v>0</v>
      </c>
      <c r="L2796" s="7">
        <f ca="1">IF($F2796,OFFSET(start_50,LOLP!$D2796+(1-$C2796)*24,LOLP!$B2796),0)</f>
        <v>0</v>
      </c>
      <c r="M2796" s="25">
        <f t="shared" ca="1" si="303"/>
        <v>0</v>
      </c>
      <c r="N2796" s="25">
        <f t="shared" ca="1" si="304"/>
        <v>0</v>
      </c>
      <c r="O2796" s="15" t="e">
        <f t="shared" ca="1" si="305"/>
        <v>#DIV/0!</v>
      </c>
      <c r="P2796" s="15" t="e">
        <f t="shared" ca="1" si="306"/>
        <v>#DIV/0!</v>
      </c>
    </row>
    <row r="2797" spans="1:16" x14ac:dyDescent="0.25">
      <c r="A2797" s="1">
        <f t="shared" si="307"/>
        <v>43217</v>
      </c>
      <c r="B2797" s="7">
        <f t="shared" si="302"/>
        <v>4</v>
      </c>
      <c r="C2797" s="4">
        <f>INDEX(Calendar!$E$3:$E$367,MATCH(LOLP!$A2797,Calendar!$B$3:$B$367,0))</f>
        <v>1</v>
      </c>
      <c r="D2797" s="2">
        <f t="shared" si="308"/>
        <v>10</v>
      </c>
      <c r="E2797" s="36">
        <v>24553</v>
      </c>
      <c r="F2797" s="7">
        <f>IFERROR(IF(INDEX('Temperature Data'!$AA$15:$AA$348,MATCH(LOLP!A2797,'Temperature Data'!$B$15:$B$348,0))&gt;IF(B2797=9,$G$2,LOLP!$F$2),1,0),0)</f>
        <v>0</v>
      </c>
      <c r="G2797" s="7">
        <f>SUMIFS(LOLP!$F$4:$F$8763,$C$4:$C$8763,$C2797,$B$4:$B$8763,$B2797,$D$4:$D$8763,$D2797)</f>
        <v>0</v>
      </c>
      <c r="H2797" s="7">
        <f>COUNTIFS(Calendar!$E$3:$E$367,LOLP!C2797,Calendar!$D$3:$D$367,LOLP!B2797)</f>
        <v>21</v>
      </c>
      <c r="I2797" s="7">
        <f ca="1">IF($F2797=1,OFFSET(start_norps,LOLP!$D2797+(1-$C2797)*24,LOLP!$B2797)*H2797/G2797,0)</f>
        <v>0</v>
      </c>
      <c r="J2797" s="7">
        <f ca="1">IF($F2797=1,OFFSET(start_33,LOLP!$D2797+(1-$C2797)*24,LOLP!$B2797)*H2797/G2797,0)</f>
        <v>0</v>
      </c>
      <c r="K2797" s="7">
        <f ca="1">IF($F2797,OFFSET(start_40,LOLP!$D2797+(1-$C2797)*24,LOLP!$B2797),0)</f>
        <v>0</v>
      </c>
      <c r="L2797" s="7">
        <f ca="1">IF($F2797,OFFSET(start_50,LOLP!$D2797+(1-$C2797)*24,LOLP!$B2797),0)</f>
        <v>0</v>
      </c>
      <c r="M2797" s="25">
        <f t="shared" ca="1" si="303"/>
        <v>0</v>
      </c>
      <c r="N2797" s="25">
        <f t="shared" ca="1" si="304"/>
        <v>0</v>
      </c>
      <c r="O2797" s="15" t="e">
        <f t="shared" ca="1" si="305"/>
        <v>#DIV/0!</v>
      </c>
      <c r="P2797" s="15" t="e">
        <f t="shared" ca="1" si="306"/>
        <v>#DIV/0!</v>
      </c>
    </row>
    <row r="2798" spans="1:16" x14ac:dyDescent="0.25">
      <c r="A2798" s="1">
        <f t="shared" si="307"/>
        <v>43217</v>
      </c>
      <c r="B2798" s="7">
        <f t="shared" si="302"/>
        <v>4</v>
      </c>
      <c r="C2798" s="4">
        <f>INDEX(Calendar!$E$3:$E$367,MATCH(LOLP!$A2798,Calendar!$B$3:$B$367,0))</f>
        <v>1</v>
      </c>
      <c r="D2798" s="2">
        <f t="shared" si="308"/>
        <v>11</v>
      </c>
      <c r="E2798" s="36">
        <v>24155</v>
      </c>
      <c r="F2798" s="7">
        <f>IFERROR(IF(INDEX('Temperature Data'!$AA$15:$AA$348,MATCH(LOLP!A2798,'Temperature Data'!$B$15:$B$348,0))&gt;IF(B2798=9,$G$2,LOLP!$F$2),1,0),0)</f>
        <v>0</v>
      </c>
      <c r="G2798" s="7">
        <f>SUMIFS(LOLP!$F$4:$F$8763,$C$4:$C$8763,$C2798,$B$4:$B$8763,$B2798,$D$4:$D$8763,$D2798)</f>
        <v>0</v>
      </c>
      <c r="H2798" s="7">
        <f>COUNTIFS(Calendar!$E$3:$E$367,LOLP!C2798,Calendar!$D$3:$D$367,LOLP!B2798)</f>
        <v>21</v>
      </c>
      <c r="I2798" s="7">
        <f ca="1">IF($F2798=1,OFFSET(start_norps,LOLP!$D2798+(1-$C2798)*24,LOLP!$B2798)*H2798/G2798,0)</f>
        <v>0</v>
      </c>
      <c r="J2798" s="7">
        <f ca="1">IF($F2798=1,OFFSET(start_33,LOLP!$D2798+(1-$C2798)*24,LOLP!$B2798)*H2798/G2798,0)</f>
        <v>0</v>
      </c>
      <c r="K2798" s="7">
        <f ca="1">IF($F2798,OFFSET(start_40,LOLP!$D2798+(1-$C2798)*24,LOLP!$B2798),0)</f>
        <v>0</v>
      </c>
      <c r="L2798" s="7">
        <f ca="1">IF($F2798,OFFSET(start_50,LOLP!$D2798+(1-$C2798)*24,LOLP!$B2798),0)</f>
        <v>0</v>
      </c>
      <c r="M2798" s="25">
        <f t="shared" ca="1" si="303"/>
        <v>0</v>
      </c>
      <c r="N2798" s="25">
        <f t="shared" ca="1" si="304"/>
        <v>0</v>
      </c>
      <c r="O2798" s="15" t="e">
        <f t="shared" ca="1" si="305"/>
        <v>#DIV/0!</v>
      </c>
      <c r="P2798" s="15" t="e">
        <f t="shared" ca="1" si="306"/>
        <v>#DIV/0!</v>
      </c>
    </row>
    <row r="2799" spans="1:16" x14ac:dyDescent="0.25">
      <c r="A2799" s="1">
        <f t="shared" si="307"/>
        <v>43217</v>
      </c>
      <c r="B2799" s="7">
        <f t="shared" si="302"/>
        <v>4</v>
      </c>
      <c r="C2799" s="4">
        <f>INDEX(Calendar!$E$3:$E$367,MATCH(LOLP!$A2799,Calendar!$B$3:$B$367,0))</f>
        <v>1</v>
      </c>
      <c r="D2799" s="2">
        <f t="shared" si="308"/>
        <v>12</v>
      </c>
      <c r="E2799" s="36">
        <v>23592</v>
      </c>
      <c r="F2799" s="7">
        <f>IFERROR(IF(INDEX('Temperature Data'!$AA$15:$AA$348,MATCH(LOLP!A2799,'Temperature Data'!$B$15:$B$348,0))&gt;IF(B2799=9,$G$2,LOLP!$F$2),1,0),0)</f>
        <v>0</v>
      </c>
      <c r="G2799" s="7">
        <f>SUMIFS(LOLP!$F$4:$F$8763,$C$4:$C$8763,$C2799,$B$4:$B$8763,$B2799,$D$4:$D$8763,$D2799)</f>
        <v>0</v>
      </c>
      <c r="H2799" s="7">
        <f>COUNTIFS(Calendar!$E$3:$E$367,LOLP!C2799,Calendar!$D$3:$D$367,LOLP!B2799)</f>
        <v>21</v>
      </c>
      <c r="I2799" s="7">
        <f ca="1">IF($F2799=1,OFFSET(start_norps,LOLP!$D2799+(1-$C2799)*24,LOLP!$B2799)*H2799/G2799,0)</f>
        <v>0</v>
      </c>
      <c r="J2799" s="7">
        <f ca="1">IF($F2799=1,OFFSET(start_33,LOLP!$D2799+(1-$C2799)*24,LOLP!$B2799)*H2799/G2799,0)</f>
        <v>0</v>
      </c>
      <c r="K2799" s="7">
        <f ca="1">IF($F2799,OFFSET(start_40,LOLP!$D2799+(1-$C2799)*24,LOLP!$B2799),0)</f>
        <v>0</v>
      </c>
      <c r="L2799" s="7">
        <f ca="1">IF($F2799,OFFSET(start_50,LOLP!$D2799+(1-$C2799)*24,LOLP!$B2799),0)</f>
        <v>0</v>
      </c>
      <c r="M2799" s="25">
        <f t="shared" ca="1" si="303"/>
        <v>0</v>
      </c>
      <c r="N2799" s="25">
        <f t="shared" ca="1" si="304"/>
        <v>0</v>
      </c>
      <c r="O2799" s="15" t="e">
        <f t="shared" ca="1" si="305"/>
        <v>#DIV/0!</v>
      </c>
      <c r="P2799" s="15" t="e">
        <f t="shared" ca="1" si="306"/>
        <v>#DIV/0!</v>
      </c>
    </row>
    <row r="2800" spans="1:16" x14ac:dyDescent="0.25">
      <c r="A2800" s="1">
        <f t="shared" si="307"/>
        <v>43217</v>
      </c>
      <c r="B2800" s="7">
        <f t="shared" si="302"/>
        <v>4</v>
      </c>
      <c r="C2800" s="4">
        <f>INDEX(Calendar!$E$3:$E$367,MATCH(LOLP!$A2800,Calendar!$B$3:$B$367,0))</f>
        <v>1</v>
      </c>
      <c r="D2800" s="2">
        <f t="shared" si="308"/>
        <v>13</v>
      </c>
      <c r="E2800" s="36">
        <v>23257</v>
      </c>
      <c r="F2800" s="7">
        <f>IFERROR(IF(INDEX('Temperature Data'!$AA$15:$AA$348,MATCH(LOLP!A2800,'Temperature Data'!$B$15:$B$348,0))&gt;IF(B2800=9,$G$2,LOLP!$F$2),1,0),0)</f>
        <v>0</v>
      </c>
      <c r="G2800" s="7">
        <f>SUMIFS(LOLP!$F$4:$F$8763,$C$4:$C$8763,$C2800,$B$4:$B$8763,$B2800,$D$4:$D$8763,$D2800)</f>
        <v>0</v>
      </c>
      <c r="H2800" s="7">
        <f>COUNTIFS(Calendar!$E$3:$E$367,LOLP!C2800,Calendar!$D$3:$D$367,LOLP!B2800)</f>
        <v>21</v>
      </c>
      <c r="I2800" s="7">
        <f ca="1">IF($F2800=1,OFFSET(start_norps,LOLP!$D2800+(1-$C2800)*24,LOLP!$B2800)*H2800/G2800,0)</f>
        <v>0</v>
      </c>
      <c r="J2800" s="7">
        <f ca="1">IF($F2800=1,OFFSET(start_33,LOLP!$D2800+(1-$C2800)*24,LOLP!$B2800)*H2800/G2800,0)</f>
        <v>0</v>
      </c>
      <c r="K2800" s="7">
        <f ca="1">IF($F2800,OFFSET(start_40,LOLP!$D2800+(1-$C2800)*24,LOLP!$B2800),0)</f>
        <v>0</v>
      </c>
      <c r="L2800" s="7">
        <f ca="1">IF($F2800,OFFSET(start_50,LOLP!$D2800+(1-$C2800)*24,LOLP!$B2800),0)</f>
        <v>0</v>
      </c>
      <c r="M2800" s="25">
        <f t="shared" ca="1" si="303"/>
        <v>0</v>
      </c>
      <c r="N2800" s="25">
        <f t="shared" ca="1" si="304"/>
        <v>0</v>
      </c>
      <c r="O2800" s="15" t="e">
        <f t="shared" ca="1" si="305"/>
        <v>#DIV/0!</v>
      </c>
      <c r="P2800" s="15" t="e">
        <f t="shared" ca="1" si="306"/>
        <v>#DIV/0!</v>
      </c>
    </row>
    <row r="2801" spans="1:16" x14ac:dyDescent="0.25">
      <c r="A2801" s="1">
        <f t="shared" si="307"/>
        <v>43217</v>
      </c>
      <c r="B2801" s="7">
        <f t="shared" si="302"/>
        <v>4</v>
      </c>
      <c r="C2801" s="4">
        <f>INDEX(Calendar!$E$3:$E$367,MATCH(LOLP!$A2801,Calendar!$B$3:$B$367,0))</f>
        <v>1</v>
      </c>
      <c r="D2801" s="2">
        <f t="shared" si="308"/>
        <v>14</v>
      </c>
      <c r="E2801" s="36">
        <v>23410</v>
      </c>
      <c r="F2801" s="7">
        <f>IFERROR(IF(INDEX('Temperature Data'!$AA$15:$AA$348,MATCH(LOLP!A2801,'Temperature Data'!$B$15:$B$348,0))&gt;IF(B2801=9,$G$2,LOLP!$F$2),1,0),0)</f>
        <v>0</v>
      </c>
      <c r="G2801" s="7">
        <f>SUMIFS(LOLP!$F$4:$F$8763,$C$4:$C$8763,$C2801,$B$4:$B$8763,$B2801,$D$4:$D$8763,$D2801)</f>
        <v>0</v>
      </c>
      <c r="H2801" s="7">
        <f>COUNTIFS(Calendar!$E$3:$E$367,LOLP!C2801,Calendar!$D$3:$D$367,LOLP!B2801)</f>
        <v>21</v>
      </c>
      <c r="I2801" s="7">
        <f ca="1">IF($F2801=1,OFFSET(start_norps,LOLP!$D2801+(1-$C2801)*24,LOLP!$B2801)*H2801/G2801,0)</f>
        <v>0</v>
      </c>
      <c r="J2801" s="7">
        <f ca="1">IF($F2801=1,OFFSET(start_33,LOLP!$D2801+(1-$C2801)*24,LOLP!$B2801)*H2801/G2801,0)</f>
        <v>0</v>
      </c>
      <c r="K2801" s="7">
        <f ca="1">IF($F2801,OFFSET(start_40,LOLP!$D2801+(1-$C2801)*24,LOLP!$B2801),0)</f>
        <v>0</v>
      </c>
      <c r="L2801" s="7">
        <f ca="1">IF($F2801,OFFSET(start_50,LOLP!$D2801+(1-$C2801)*24,LOLP!$B2801),0)</f>
        <v>0</v>
      </c>
      <c r="M2801" s="25">
        <f t="shared" ca="1" si="303"/>
        <v>0</v>
      </c>
      <c r="N2801" s="25">
        <f t="shared" ca="1" si="304"/>
        <v>0</v>
      </c>
      <c r="O2801" s="15" t="e">
        <f t="shared" ca="1" si="305"/>
        <v>#DIV/0!</v>
      </c>
      <c r="P2801" s="15" t="e">
        <f t="shared" ca="1" si="306"/>
        <v>#DIV/0!</v>
      </c>
    </row>
    <row r="2802" spans="1:16" x14ac:dyDescent="0.25">
      <c r="A2802" s="1">
        <f t="shared" si="307"/>
        <v>43217</v>
      </c>
      <c r="B2802" s="7">
        <f t="shared" si="302"/>
        <v>4</v>
      </c>
      <c r="C2802" s="4">
        <f>INDEX(Calendar!$E$3:$E$367,MATCH(LOLP!$A2802,Calendar!$B$3:$B$367,0))</f>
        <v>1</v>
      </c>
      <c r="D2802" s="2">
        <f t="shared" si="308"/>
        <v>15</v>
      </c>
      <c r="E2802" s="36">
        <v>23512</v>
      </c>
      <c r="F2802" s="7">
        <f>IFERROR(IF(INDEX('Temperature Data'!$AA$15:$AA$348,MATCH(LOLP!A2802,'Temperature Data'!$B$15:$B$348,0))&gt;IF(B2802=9,$G$2,LOLP!$F$2),1,0),0)</f>
        <v>0</v>
      </c>
      <c r="G2802" s="7">
        <f>SUMIFS(LOLP!$F$4:$F$8763,$C$4:$C$8763,$C2802,$B$4:$B$8763,$B2802,$D$4:$D$8763,$D2802)</f>
        <v>0</v>
      </c>
      <c r="H2802" s="7">
        <f>COUNTIFS(Calendar!$E$3:$E$367,LOLP!C2802,Calendar!$D$3:$D$367,LOLP!B2802)</f>
        <v>21</v>
      </c>
      <c r="I2802" s="7">
        <f ca="1">IF($F2802=1,OFFSET(start_norps,LOLP!$D2802+(1-$C2802)*24,LOLP!$B2802)*H2802/G2802,0)</f>
        <v>0</v>
      </c>
      <c r="J2802" s="7">
        <f ca="1">IF($F2802=1,OFFSET(start_33,LOLP!$D2802+(1-$C2802)*24,LOLP!$B2802)*H2802/G2802,0)</f>
        <v>0</v>
      </c>
      <c r="K2802" s="7">
        <f ca="1">IF($F2802,OFFSET(start_40,LOLP!$D2802+(1-$C2802)*24,LOLP!$B2802),0)</f>
        <v>0</v>
      </c>
      <c r="L2802" s="7">
        <f ca="1">IF($F2802,OFFSET(start_50,LOLP!$D2802+(1-$C2802)*24,LOLP!$B2802),0)</f>
        <v>0</v>
      </c>
      <c r="M2802" s="25">
        <f t="shared" ca="1" si="303"/>
        <v>0</v>
      </c>
      <c r="N2802" s="25">
        <f t="shared" ca="1" si="304"/>
        <v>0</v>
      </c>
      <c r="O2802" s="15" t="e">
        <f t="shared" ca="1" si="305"/>
        <v>#DIV/0!</v>
      </c>
      <c r="P2802" s="15" t="e">
        <f t="shared" ca="1" si="306"/>
        <v>#DIV/0!</v>
      </c>
    </row>
    <row r="2803" spans="1:16" x14ac:dyDescent="0.25">
      <c r="A2803" s="1">
        <f t="shared" si="307"/>
        <v>43217</v>
      </c>
      <c r="B2803" s="7">
        <f t="shared" si="302"/>
        <v>4</v>
      </c>
      <c r="C2803" s="4">
        <f>INDEX(Calendar!$E$3:$E$367,MATCH(LOLP!$A2803,Calendar!$B$3:$B$367,0))</f>
        <v>1</v>
      </c>
      <c r="D2803" s="2">
        <f t="shared" si="308"/>
        <v>16</v>
      </c>
      <c r="E2803" s="36">
        <v>23751</v>
      </c>
      <c r="F2803" s="7">
        <f>IFERROR(IF(INDEX('Temperature Data'!$AA$15:$AA$348,MATCH(LOLP!A2803,'Temperature Data'!$B$15:$B$348,0))&gt;IF(B2803=9,$G$2,LOLP!$F$2),1,0),0)</f>
        <v>0</v>
      </c>
      <c r="G2803" s="7">
        <f>SUMIFS(LOLP!$F$4:$F$8763,$C$4:$C$8763,$C2803,$B$4:$B$8763,$B2803,$D$4:$D$8763,$D2803)</f>
        <v>0</v>
      </c>
      <c r="H2803" s="7">
        <f>COUNTIFS(Calendar!$E$3:$E$367,LOLP!C2803,Calendar!$D$3:$D$367,LOLP!B2803)</f>
        <v>21</v>
      </c>
      <c r="I2803" s="7">
        <f ca="1">IF($F2803=1,OFFSET(start_norps,LOLP!$D2803+(1-$C2803)*24,LOLP!$B2803)*H2803/G2803,0)</f>
        <v>0</v>
      </c>
      <c r="J2803" s="7">
        <f ca="1">IF($F2803=1,OFFSET(start_33,LOLP!$D2803+(1-$C2803)*24,LOLP!$B2803)*H2803/G2803,0)</f>
        <v>0</v>
      </c>
      <c r="K2803" s="7">
        <f ca="1">IF($F2803,OFFSET(start_40,LOLP!$D2803+(1-$C2803)*24,LOLP!$B2803),0)</f>
        <v>0</v>
      </c>
      <c r="L2803" s="7">
        <f ca="1">IF($F2803,OFFSET(start_50,LOLP!$D2803+(1-$C2803)*24,LOLP!$B2803),0)</f>
        <v>0</v>
      </c>
      <c r="M2803" s="25">
        <f t="shared" ca="1" si="303"/>
        <v>0</v>
      </c>
      <c r="N2803" s="25">
        <f t="shared" ca="1" si="304"/>
        <v>0</v>
      </c>
      <c r="O2803" s="15" t="e">
        <f t="shared" ca="1" si="305"/>
        <v>#DIV/0!</v>
      </c>
      <c r="P2803" s="15" t="e">
        <f t="shared" ca="1" si="306"/>
        <v>#DIV/0!</v>
      </c>
    </row>
    <row r="2804" spans="1:16" x14ac:dyDescent="0.25">
      <c r="A2804" s="1">
        <f t="shared" si="307"/>
        <v>43217</v>
      </c>
      <c r="B2804" s="7">
        <f t="shared" si="302"/>
        <v>4</v>
      </c>
      <c r="C2804" s="4">
        <f>INDEX(Calendar!$E$3:$E$367,MATCH(LOLP!$A2804,Calendar!$B$3:$B$367,0))</f>
        <v>1</v>
      </c>
      <c r="D2804" s="2">
        <f t="shared" si="308"/>
        <v>17</v>
      </c>
      <c r="E2804" s="36">
        <v>24336</v>
      </c>
      <c r="F2804" s="7">
        <f>IFERROR(IF(INDEX('Temperature Data'!$AA$15:$AA$348,MATCH(LOLP!A2804,'Temperature Data'!$B$15:$B$348,0))&gt;IF(B2804=9,$G$2,LOLP!$F$2),1,0),0)</f>
        <v>0</v>
      </c>
      <c r="G2804" s="7">
        <f>SUMIFS(LOLP!$F$4:$F$8763,$C$4:$C$8763,$C2804,$B$4:$B$8763,$B2804,$D$4:$D$8763,$D2804)</f>
        <v>0</v>
      </c>
      <c r="H2804" s="7">
        <f>COUNTIFS(Calendar!$E$3:$E$367,LOLP!C2804,Calendar!$D$3:$D$367,LOLP!B2804)</f>
        <v>21</v>
      </c>
      <c r="I2804" s="7">
        <f ca="1">IF($F2804=1,OFFSET(start_norps,LOLP!$D2804+(1-$C2804)*24,LOLP!$B2804)*H2804/G2804,0)</f>
        <v>0</v>
      </c>
      <c r="J2804" s="7">
        <f ca="1">IF($F2804=1,OFFSET(start_33,LOLP!$D2804+(1-$C2804)*24,LOLP!$B2804)*H2804/G2804,0)</f>
        <v>0</v>
      </c>
      <c r="K2804" s="7">
        <f ca="1">IF($F2804,OFFSET(start_40,LOLP!$D2804+(1-$C2804)*24,LOLP!$B2804),0)</f>
        <v>0</v>
      </c>
      <c r="L2804" s="7">
        <f ca="1">IF($F2804,OFFSET(start_50,LOLP!$D2804+(1-$C2804)*24,LOLP!$B2804),0)</f>
        <v>0</v>
      </c>
      <c r="M2804" s="25">
        <f t="shared" ca="1" si="303"/>
        <v>0</v>
      </c>
      <c r="N2804" s="25">
        <f t="shared" ca="1" si="304"/>
        <v>0</v>
      </c>
      <c r="O2804" s="15" t="e">
        <f t="shared" ca="1" si="305"/>
        <v>#DIV/0!</v>
      </c>
      <c r="P2804" s="15" t="e">
        <f t="shared" ca="1" si="306"/>
        <v>#DIV/0!</v>
      </c>
    </row>
    <row r="2805" spans="1:16" x14ac:dyDescent="0.25">
      <c r="A2805" s="1">
        <f t="shared" si="307"/>
        <v>43217</v>
      </c>
      <c r="B2805" s="7">
        <f t="shared" si="302"/>
        <v>4</v>
      </c>
      <c r="C2805" s="4">
        <f>INDEX(Calendar!$E$3:$E$367,MATCH(LOLP!$A2805,Calendar!$B$3:$B$367,0))</f>
        <v>1</v>
      </c>
      <c r="D2805" s="2">
        <f t="shared" si="308"/>
        <v>18</v>
      </c>
      <c r="E2805" s="36">
        <v>24966</v>
      </c>
      <c r="F2805" s="7">
        <f>IFERROR(IF(INDEX('Temperature Data'!$AA$15:$AA$348,MATCH(LOLP!A2805,'Temperature Data'!$B$15:$B$348,0))&gt;IF(B2805=9,$G$2,LOLP!$F$2),1,0),0)</f>
        <v>0</v>
      </c>
      <c r="G2805" s="7">
        <f>SUMIFS(LOLP!$F$4:$F$8763,$C$4:$C$8763,$C2805,$B$4:$B$8763,$B2805,$D$4:$D$8763,$D2805)</f>
        <v>0</v>
      </c>
      <c r="H2805" s="7">
        <f>COUNTIFS(Calendar!$E$3:$E$367,LOLP!C2805,Calendar!$D$3:$D$367,LOLP!B2805)</f>
        <v>21</v>
      </c>
      <c r="I2805" s="7">
        <f ca="1">IF($F2805=1,OFFSET(start_norps,LOLP!$D2805+(1-$C2805)*24,LOLP!$B2805)*H2805/G2805,0)</f>
        <v>0</v>
      </c>
      <c r="J2805" s="7">
        <f ca="1">IF($F2805=1,OFFSET(start_33,LOLP!$D2805+(1-$C2805)*24,LOLP!$B2805)*H2805/G2805,0)</f>
        <v>0</v>
      </c>
      <c r="K2805" s="7">
        <f ca="1">IF($F2805,OFFSET(start_40,LOLP!$D2805+(1-$C2805)*24,LOLP!$B2805),0)</f>
        <v>0</v>
      </c>
      <c r="L2805" s="7">
        <f ca="1">IF($F2805,OFFSET(start_50,LOLP!$D2805+(1-$C2805)*24,LOLP!$B2805),0)</f>
        <v>0</v>
      </c>
      <c r="M2805" s="25">
        <f t="shared" ca="1" si="303"/>
        <v>0</v>
      </c>
      <c r="N2805" s="25">
        <f t="shared" ca="1" si="304"/>
        <v>0</v>
      </c>
      <c r="O2805" s="15" t="e">
        <f t="shared" ca="1" si="305"/>
        <v>#DIV/0!</v>
      </c>
      <c r="P2805" s="15" t="e">
        <f t="shared" ca="1" si="306"/>
        <v>#DIV/0!</v>
      </c>
    </row>
    <row r="2806" spans="1:16" x14ac:dyDescent="0.25">
      <c r="A2806" s="1">
        <f t="shared" si="307"/>
        <v>43217</v>
      </c>
      <c r="B2806" s="7">
        <f t="shared" si="302"/>
        <v>4</v>
      </c>
      <c r="C2806" s="4">
        <f>INDEX(Calendar!$E$3:$E$367,MATCH(LOLP!$A2806,Calendar!$B$3:$B$367,0))</f>
        <v>1</v>
      </c>
      <c r="D2806" s="2">
        <f t="shared" si="308"/>
        <v>19</v>
      </c>
      <c r="E2806" s="36">
        <v>25640</v>
      </c>
      <c r="F2806" s="7">
        <f>IFERROR(IF(INDEX('Temperature Data'!$AA$15:$AA$348,MATCH(LOLP!A2806,'Temperature Data'!$B$15:$B$348,0))&gt;IF(B2806=9,$G$2,LOLP!$F$2),1,0),0)</f>
        <v>0</v>
      </c>
      <c r="G2806" s="7">
        <f>SUMIFS(LOLP!$F$4:$F$8763,$C$4:$C$8763,$C2806,$B$4:$B$8763,$B2806,$D$4:$D$8763,$D2806)</f>
        <v>0</v>
      </c>
      <c r="H2806" s="7">
        <f>COUNTIFS(Calendar!$E$3:$E$367,LOLP!C2806,Calendar!$D$3:$D$367,LOLP!B2806)</f>
        <v>21</v>
      </c>
      <c r="I2806" s="7">
        <f ca="1">IF($F2806=1,OFFSET(start_norps,LOLP!$D2806+(1-$C2806)*24,LOLP!$B2806)*H2806/G2806,0)</f>
        <v>0</v>
      </c>
      <c r="J2806" s="7">
        <f ca="1">IF($F2806=1,OFFSET(start_33,LOLP!$D2806+(1-$C2806)*24,LOLP!$B2806)*H2806/G2806,0)</f>
        <v>0</v>
      </c>
      <c r="K2806" s="7">
        <f ca="1">IF($F2806,OFFSET(start_40,LOLP!$D2806+(1-$C2806)*24,LOLP!$B2806),0)</f>
        <v>0</v>
      </c>
      <c r="L2806" s="7">
        <f ca="1">IF($F2806,OFFSET(start_50,LOLP!$D2806+(1-$C2806)*24,LOLP!$B2806),0)</f>
        <v>0</v>
      </c>
      <c r="M2806" s="25">
        <f t="shared" ca="1" si="303"/>
        <v>0</v>
      </c>
      <c r="N2806" s="25">
        <f t="shared" ca="1" si="304"/>
        <v>0</v>
      </c>
      <c r="O2806" s="15" t="e">
        <f t="shared" ca="1" si="305"/>
        <v>#DIV/0!</v>
      </c>
      <c r="P2806" s="15" t="e">
        <f t="shared" ca="1" si="306"/>
        <v>#DIV/0!</v>
      </c>
    </row>
    <row r="2807" spans="1:16" x14ac:dyDescent="0.25">
      <c r="A2807" s="1">
        <f t="shared" si="307"/>
        <v>43217</v>
      </c>
      <c r="B2807" s="7">
        <f t="shared" si="302"/>
        <v>4</v>
      </c>
      <c r="C2807" s="4">
        <f>INDEX(Calendar!$E$3:$E$367,MATCH(LOLP!$A2807,Calendar!$B$3:$B$367,0))</f>
        <v>1</v>
      </c>
      <c r="D2807" s="2">
        <f t="shared" si="308"/>
        <v>20</v>
      </c>
      <c r="E2807" s="36">
        <v>26573</v>
      </c>
      <c r="F2807" s="7">
        <f>IFERROR(IF(INDEX('Temperature Data'!$AA$15:$AA$348,MATCH(LOLP!A2807,'Temperature Data'!$B$15:$B$348,0))&gt;IF(B2807=9,$G$2,LOLP!$F$2),1,0),0)</f>
        <v>0</v>
      </c>
      <c r="G2807" s="7">
        <f>SUMIFS(LOLP!$F$4:$F$8763,$C$4:$C$8763,$C2807,$B$4:$B$8763,$B2807,$D$4:$D$8763,$D2807)</f>
        <v>0</v>
      </c>
      <c r="H2807" s="7">
        <f>COUNTIFS(Calendar!$E$3:$E$367,LOLP!C2807,Calendar!$D$3:$D$367,LOLP!B2807)</f>
        <v>21</v>
      </c>
      <c r="I2807" s="7">
        <f ca="1">IF($F2807=1,OFFSET(start_norps,LOLP!$D2807+(1-$C2807)*24,LOLP!$B2807)*H2807/G2807,0)</f>
        <v>0</v>
      </c>
      <c r="J2807" s="7">
        <f ca="1">IF($F2807=1,OFFSET(start_33,LOLP!$D2807+(1-$C2807)*24,LOLP!$B2807)*H2807/G2807,0)</f>
        <v>0</v>
      </c>
      <c r="K2807" s="7">
        <f ca="1">IF($F2807,OFFSET(start_40,LOLP!$D2807+(1-$C2807)*24,LOLP!$B2807),0)</f>
        <v>0</v>
      </c>
      <c r="L2807" s="7">
        <f ca="1">IF($F2807,OFFSET(start_50,LOLP!$D2807+(1-$C2807)*24,LOLP!$B2807),0)</f>
        <v>0</v>
      </c>
      <c r="M2807" s="25">
        <f t="shared" ca="1" si="303"/>
        <v>0</v>
      </c>
      <c r="N2807" s="25">
        <f t="shared" ca="1" si="304"/>
        <v>0</v>
      </c>
      <c r="O2807" s="15" t="e">
        <f t="shared" ca="1" si="305"/>
        <v>#DIV/0!</v>
      </c>
      <c r="P2807" s="15" t="e">
        <f t="shared" ca="1" si="306"/>
        <v>#DIV/0!</v>
      </c>
    </row>
    <row r="2808" spans="1:16" x14ac:dyDescent="0.25">
      <c r="A2808" s="1">
        <f t="shared" si="307"/>
        <v>43217</v>
      </c>
      <c r="B2808" s="7">
        <f t="shared" si="302"/>
        <v>4</v>
      </c>
      <c r="C2808" s="4">
        <f>INDEX(Calendar!$E$3:$E$367,MATCH(LOLP!$A2808,Calendar!$B$3:$B$367,0))</f>
        <v>1</v>
      </c>
      <c r="D2808" s="2">
        <f t="shared" si="308"/>
        <v>21</v>
      </c>
      <c r="E2808" s="36">
        <v>27354</v>
      </c>
      <c r="F2808" s="7">
        <f>IFERROR(IF(INDEX('Temperature Data'!$AA$15:$AA$348,MATCH(LOLP!A2808,'Temperature Data'!$B$15:$B$348,0))&gt;IF(B2808=9,$G$2,LOLP!$F$2),1,0),0)</f>
        <v>0</v>
      </c>
      <c r="G2808" s="7">
        <f>SUMIFS(LOLP!$F$4:$F$8763,$C$4:$C$8763,$C2808,$B$4:$B$8763,$B2808,$D$4:$D$8763,$D2808)</f>
        <v>0</v>
      </c>
      <c r="H2808" s="7">
        <f>COUNTIFS(Calendar!$E$3:$E$367,LOLP!C2808,Calendar!$D$3:$D$367,LOLP!B2808)</f>
        <v>21</v>
      </c>
      <c r="I2808" s="7">
        <f ca="1">IF($F2808=1,OFFSET(start_norps,LOLP!$D2808+(1-$C2808)*24,LOLP!$B2808)*H2808/G2808,0)</f>
        <v>0</v>
      </c>
      <c r="J2808" s="7">
        <f ca="1">IF($F2808=1,OFFSET(start_33,LOLP!$D2808+(1-$C2808)*24,LOLP!$B2808)*H2808/G2808,0)</f>
        <v>0</v>
      </c>
      <c r="K2808" s="7">
        <f ca="1">IF($F2808,OFFSET(start_40,LOLP!$D2808+(1-$C2808)*24,LOLP!$B2808),0)</f>
        <v>0</v>
      </c>
      <c r="L2808" s="7">
        <f ca="1">IF($F2808,OFFSET(start_50,LOLP!$D2808+(1-$C2808)*24,LOLP!$B2808),0)</f>
        <v>0</v>
      </c>
      <c r="M2808" s="25">
        <f t="shared" ca="1" si="303"/>
        <v>0</v>
      </c>
      <c r="N2808" s="25">
        <f t="shared" ca="1" si="304"/>
        <v>0</v>
      </c>
      <c r="O2808" s="15" t="e">
        <f t="shared" ca="1" si="305"/>
        <v>#DIV/0!</v>
      </c>
      <c r="P2808" s="15" t="e">
        <f t="shared" ca="1" si="306"/>
        <v>#DIV/0!</v>
      </c>
    </row>
    <row r="2809" spans="1:16" x14ac:dyDescent="0.25">
      <c r="A2809" s="1">
        <f t="shared" si="307"/>
        <v>43217</v>
      </c>
      <c r="B2809" s="7">
        <f t="shared" si="302"/>
        <v>4</v>
      </c>
      <c r="C2809" s="4">
        <f>INDEX(Calendar!$E$3:$E$367,MATCH(LOLP!$A2809,Calendar!$B$3:$B$367,0))</f>
        <v>1</v>
      </c>
      <c r="D2809" s="2">
        <f t="shared" si="308"/>
        <v>22</v>
      </c>
      <c r="E2809" s="36">
        <v>26370</v>
      </c>
      <c r="F2809" s="7">
        <f>IFERROR(IF(INDEX('Temperature Data'!$AA$15:$AA$348,MATCH(LOLP!A2809,'Temperature Data'!$B$15:$B$348,0))&gt;IF(B2809=9,$G$2,LOLP!$F$2),1,0),0)</f>
        <v>0</v>
      </c>
      <c r="G2809" s="7">
        <f>SUMIFS(LOLP!$F$4:$F$8763,$C$4:$C$8763,$C2809,$B$4:$B$8763,$B2809,$D$4:$D$8763,$D2809)</f>
        <v>0</v>
      </c>
      <c r="H2809" s="7">
        <f>COUNTIFS(Calendar!$E$3:$E$367,LOLP!C2809,Calendar!$D$3:$D$367,LOLP!B2809)</f>
        <v>21</v>
      </c>
      <c r="I2809" s="7">
        <f ca="1">IF($F2809=1,OFFSET(start_norps,LOLP!$D2809+(1-$C2809)*24,LOLP!$B2809)*H2809/G2809,0)</f>
        <v>0</v>
      </c>
      <c r="J2809" s="7">
        <f ca="1">IF($F2809=1,OFFSET(start_33,LOLP!$D2809+(1-$C2809)*24,LOLP!$B2809)*H2809/G2809,0)</f>
        <v>0</v>
      </c>
      <c r="K2809" s="7">
        <f ca="1">IF($F2809,OFFSET(start_40,LOLP!$D2809+(1-$C2809)*24,LOLP!$B2809),0)</f>
        <v>0</v>
      </c>
      <c r="L2809" s="7">
        <f ca="1">IF($F2809,OFFSET(start_50,LOLP!$D2809+(1-$C2809)*24,LOLP!$B2809),0)</f>
        <v>0</v>
      </c>
      <c r="M2809" s="25">
        <f t="shared" ca="1" si="303"/>
        <v>0</v>
      </c>
      <c r="N2809" s="25">
        <f t="shared" ca="1" si="304"/>
        <v>0</v>
      </c>
      <c r="O2809" s="15" t="e">
        <f t="shared" ca="1" si="305"/>
        <v>#DIV/0!</v>
      </c>
      <c r="P2809" s="15" t="e">
        <f t="shared" ca="1" si="306"/>
        <v>#DIV/0!</v>
      </c>
    </row>
    <row r="2810" spans="1:16" x14ac:dyDescent="0.25">
      <c r="A2810" s="1">
        <f t="shared" si="307"/>
        <v>43217</v>
      </c>
      <c r="B2810" s="7">
        <f t="shared" si="302"/>
        <v>4</v>
      </c>
      <c r="C2810" s="4">
        <f>INDEX(Calendar!$E$3:$E$367,MATCH(LOLP!$A2810,Calendar!$B$3:$B$367,0))</f>
        <v>1</v>
      </c>
      <c r="D2810" s="2">
        <f t="shared" si="308"/>
        <v>23</v>
      </c>
      <c r="E2810" s="36">
        <v>24733</v>
      </c>
      <c r="F2810" s="7">
        <f>IFERROR(IF(INDEX('Temperature Data'!$AA$15:$AA$348,MATCH(LOLP!A2810,'Temperature Data'!$B$15:$B$348,0))&gt;IF(B2810=9,$G$2,LOLP!$F$2),1,0),0)</f>
        <v>0</v>
      </c>
      <c r="G2810" s="7">
        <f>SUMIFS(LOLP!$F$4:$F$8763,$C$4:$C$8763,$C2810,$B$4:$B$8763,$B2810,$D$4:$D$8763,$D2810)</f>
        <v>0</v>
      </c>
      <c r="H2810" s="7">
        <f>COUNTIFS(Calendar!$E$3:$E$367,LOLP!C2810,Calendar!$D$3:$D$367,LOLP!B2810)</f>
        <v>21</v>
      </c>
      <c r="I2810" s="7">
        <f ca="1">IF($F2810=1,OFFSET(start_norps,LOLP!$D2810+(1-$C2810)*24,LOLP!$B2810)*H2810/G2810,0)</f>
        <v>0</v>
      </c>
      <c r="J2810" s="7">
        <f ca="1">IF($F2810=1,OFFSET(start_33,LOLP!$D2810+(1-$C2810)*24,LOLP!$B2810)*H2810/G2810,0)</f>
        <v>0</v>
      </c>
      <c r="K2810" s="7">
        <f ca="1">IF($F2810,OFFSET(start_40,LOLP!$D2810+(1-$C2810)*24,LOLP!$B2810),0)</f>
        <v>0</v>
      </c>
      <c r="L2810" s="7">
        <f ca="1">IF($F2810,OFFSET(start_50,LOLP!$D2810+(1-$C2810)*24,LOLP!$B2810),0)</f>
        <v>0</v>
      </c>
      <c r="M2810" s="25">
        <f t="shared" ca="1" si="303"/>
        <v>0</v>
      </c>
      <c r="N2810" s="25">
        <f t="shared" ca="1" si="304"/>
        <v>0</v>
      </c>
      <c r="O2810" s="15" t="e">
        <f t="shared" ca="1" si="305"/>
        <v>#DIV/0!</v>
      </c>
      <c r="P2810" s="15" t="e">
        <f t="shared" ca="1" si="306"/>
        <v>#DIV/0!</v>
      </c>
    </row>
    <row r="2811" spans="1:16" x14ac:dyDescent="0.25">
      <c r="A2811" s="1">
        <f t="shared" si="307"/>
        <v>43217</v>
      </c>
      <c r="B2811" s="7">
        <f t="shared" si="302"/>
        <v>4</v>
      </c>
      <c r="C2811" s="4">
        <f>INDEX(Calendar!$E$3:$E$367,MATCH(LOLP!$A2811,Calendar!$B$3:$B$367,0))</f>
        <v>1</v>
      </c>
      <c r="D2811" s="2">
        <f t="shared" si="308"/>
        <v>24</v>
      </c>
      <c r="E2811" s="36">
        <v>23035</v>
      </c>
      <c r="F2811" s="7">
        <f>IFERROR(IF(INDEX('Temperature Data'!$AA$15:$AA$348,MATCH(LOLP!A2811,'Temperature Data'!$B$15:$B$348,0))&gt;IF(B2811=9,$G$2,LOLP!$F$2),1,0),0)</f>
        <v>0</v>
      </c>
      <c r="G2811" s="7">
        <f>SUMIFS(LOLP!$F$4:$F$8763,$C$4:$C$8763,$C2811,$B$4:$B$8763,$B2811,$D$4:$D$8763,$D2811)</f>
        <v>0</v>
      </c>
      <c r="H2811" s="7">
        <f>COUNTIFS(Calendar!$E$3:$E$367,LOLP!C2811,Calendar!$D$3:$D$367,LOLP!B2811)</f>
        <v>21</v>
      </c>
      <c r="I2811" s="7">
        <f ca="1">IF($F2811=1,OFFSET(start_norps,LOLP!$D2811+(1-$C2811)*24,LOLP!$B2811)*H2811/G2811,0)</f>
        <v>0</v>
      </c>
      <c r="J2811" s="7">
        <f ca="1">IF($F2811=1,OFFSET(start_33,LOLP!$D2811+(1-$C2811)*24,LOLP!$B2811)*H2811/G2811,0)</f>
        <v>0</v>
      </c>
      <c r="K2811" s="7">
        <f ca="1">IF($F2811,OFFSET(start_40,LOLP!$D2811+(1-$C2811)*24,LOLP!$B2811),0)</f>
        <v>0</v>
      </c>
      <c r="L2811" s="7">
        <f ca="1">IF($F2811,OFFSET(start_50,LOLP!$D2811+(1-$C2811)*24,LOLP!$B2811),0)</f>
        <v>0</v>
      </c>
      <c r="M2811" s="25">
        <f t="shared" ca="1" si="303"/>
        <v>0</v>
      </c>
      <c r="N2811" s="25">
        <f t="shared" ca="1" si="304"/>
        <v>0</v>
      </c>
      <c r="O2811" s="15" t="e">
        <f t="shared" ca="1" si="305"/>
        <v>#DIV/0!</v>
      </c>
      <c r="P2811" s="15" t="e">
        <f t="shared" ca="1" si="306"/>
        <v>#DIV/0!</v>
      </c>
    </row>
    <row r="2812" spans="1:16" x14ac:dyDescent="0.25">
      <c r="A2812" s="1">
        <f t="shared" si="307"/>
        <v>43218</v>
      </c>
      <c r="B2812" s="7">
        <f t="shared" si="302"/>
        <v>4</v>
      </c>
      <c r="C2812" s="4">
        <f>INDEX(Calendar!$E$3:$E$367,MATCH(LOLP!$A2812,Calendar!$B$3:$B$367,0))</f>
        <v>0</v>
      </c>
      <c r="D2812" s="2">
        <f t="shared" si="308"/>
        <v>1</v>
      </c>
      <c r="E2812" s="36">
        <v>21578</v>
      </c>
      <c r="F2812" s="7">
        <f>IFERROR(IF(INDEX('Temperature Data'!$AA$15:$AA$348,MATCH(LOLP!A2812,'Temperature Data'!$B$15:$B$348,0))&gt;IF(B2812=9,$G$2,LOLP!$F$2),1,0),0)</f>
        <v>0</v>
      </c>
      <c r="G2812" s="7">
        <f>SUMIFS(LOLP!$F$4:$F$8763,$C$4:$C$8763,$C2812,$B$4:$B$8763,$B2812,$D$4:$D$8763,$D2812)</f>
        <v>0</v>
      </c>
      <c r="H2812" s="7">
        <f>COUNTIFS(Calendar!$E$3:$E$367,LOLP!C2812,Calendar!$D$3:$D$367,LOLP!B2812)</f>
        <v>9</v>
      </c>
      <c r="I2812" s="7">
        <f ca="1">IF($F2812=1,OFFSET(start_norps,LOLP!$D2812+(1-$C2812)*24,LOLP!$B2812)*H2812/G2812,0)</f>
        <v>0</v>
      </c>
      <c r="J2812" s="7">
        <f ca="1">IF($F2812=1,OFFSET(start_33,LOLP!$D2812+(1-$C2812)*24,LOLP!$B2812)*H2812/G2812,0)</f>
        <v>0</v>
      </c>
      <c r="K2812" s="7">
        <f ca="1">IF($F2812,OFFSET(start_40,LOLP!$D2812+(1-$C2812)*24,LOLP!$B2812),0)</f>
        <v>0</v>
      </c>
      <c r="L2812" s="7">
        <f ca="1">IF($F2812,OFFSET(start_50,LOLP!$D2812+(1-$C2812)*24,LOLP!$B2812),0)</f>
        <v>0</v>
      </c>
      <c r="M2812" s="25">
        <f t="shared" ca="1" si="303"/>
        <v>0</v>
      </c>
      <c r="N2812" s="25">
        <f t="shared" ca="1" si="304"/>
        <v>0</v>
      </c>
      <c r="O2812" s="15" t="e">
        <f t="shared" ca="1" si="305"/>
        <v>#DIV/0!</v>
      </c>
      <c r="P2812" s="15" t="e">
        <f t="shared" ca="1" si="306"/>
        <v>#DIV/0!</v>
      </c>
    </row>
    <row r="2813" spans="1:16" x14ac:dyDescent="0.25">
      <c r="A2813" s="1">
        <f t="shared" si="307"/>
        <v>43218</v>
      </c>
      <c r="B2813" s="7">
        <f t="shared" si="302"/>
        <v>4</v>
      </c>
      <c r="C2813" s="4">
        <f>INDEX(Calendar!$E$3:$E$367,MATCH(LOLP!$A2813,Calendar!$B$3:$B$367,0))</f>
        <v>0</v>
      </c>
      <c r="D2813" s="2">
        <f t="shared" si="308"/>
        <v>2</v>
      </c>
      <c r="E2813" s="36">
        <v>20540</v>
      </c>
      <c r="F2813" s="7">
        <f>IFERROR(IF(INDEX('Temperature Data'!$AA$15:$AA$348,MATCH(LOLP!A2813,'Temperature Data'!$B$15:$B$348,0))&gt;IF(B2813=9,$G$2,LOLP!$F$2),1,0),0)</f>
        <v>0</v>
      </c>
      <c r="G2813" s="7">
        <f>SUMIFS(LOLP!$F$4:$F$8763,$C$4:$C$8763,$C2813,$B$4:$B$8763,$B2813,$D$4:$D$8763,$D2813)</f>
        <v>0</v>
      </c>
      <c r="H2813" s="7">
        <f>COUNTIFS(Calendar!$E$3:$E$367,LOLP!C2813,Calendar!$D$3:$D$367,LOLP!B2813)</f>
        <v>9</v>
      </c>
      <c r="I2813" s="7">
        <f ca="1">IF($F2813=1,OFFSET(start_norps,LOLP!$D2813+(1-$C2813)*24,LOLP!$B2813)*H2813/G2813,0)</f>
        <v>0</v>
      </c>
      <c r="J2813" s="7">
        <f ca="1">IF($F2813=1,OFFSET(start_33,LOLP!$D2813+(1-$C2813)*24,LOLP!$B2813)*H2813/G2813,0)</f>
        <v>0</v>
      </c>
      <c r="K2813" s="7">
        <f ca="1">IF($F2813,OFFSET(start_40,LOLP!$D2813+(1-$C2813)*24,LOLP!$B2813),0)</f>
        <v>0</v>
      </c>
      <c r="L2813" s="7">
        <f ca="1">IF($F2813,OFFSET(start_50,LOLP!$D2813+(1-$C2813)*24,LOLP!$B2813),0)</f>
        <v>0</v>
      </c>
      <c r="M2813" s="25">
        <f t="shared" ca="1" si="303"/>
        <v>0</v>
      </c>
      <c r="N2813" s="25">
        <f t="shared" ca="1" si="304"/>
        <v>0</v>
      </c>
      <c r="O2813" s="15" t="e">
        <f t="shared" ca="1" si="305"/>
        <v>#DIV/0!</v>
      </c>
      <c r="P2813" s="15" t="e">
        <f t="shared" ca="1" si="306"/>
        <v>#DIV/0!</v>
      </c>
    </row>
    <row r="2814" spans="1:16" x14ac:dyDescent="0.25">
      <c r="A2814" s="1">
        <f t="shared" si="307"/>
        <v>43218</v>
      </c>
      <c r="B2814" s="7">
        <f t="shared" si="302"/>
        <v>4</v>
      </c>
      <c r="C2814" s="4">
        <f>INDEX(Calendar!$E$3:$E$367,MATCH(LOLP!$A2814,Calendar!$B$3:$B$367,0))</f>
        <v>0</v>
      </c>
      <c r="D2814" s="2">
        <f t="shared" si="308"/>
        <v>3</v>
      </c>
      <c r="E2814" s="36">
        <v>19908</v>
      </c>
      <c r="F2814" s="7">
        <f>IFERROR(IF(INDEX('Temperature Data'!$AA$15:$AA$348,MATCH(LOLP!A2814,'Temperature Data'!$B$15:$B$348,0))&gt;IF(B2814=9,$G$2,LOLP!$F$2),1,0),0)</f>
        <v>0</v>
      </c>
      <c r="G2814" s="7">
        <f>SUMIFS(LOLP!$F$4:$F$8763,$C$4:$C$8763,$C2814,$B$4:$B$8763,$B2814,$D$4:$D$8763,$D2814)</f>
        <v>0</v>
      </c>
      <c r="H2814" s="7">
        <f>COUNTIFS(Calendar!$E$3:$E$367,LOLP!C2814,Calendar!$D$3:$D$367,LOLP!B2814)</f>
        <v>9</v>
      </c>
      <c r="I2814" s="7">
        <f ca="1">IF($F2814=1,OFFSET(start_norps,LOLP!$D2814+(1-$C2814)*24,LOLP!$B2814)*H2814/G2814,0)</f>
        <v>0</v>
      </c>
      <c r="J2814" s="7">
        <f ca="1">IF($F2814=1,OFFSET(start_33,LOLP!$D2814+(1-$C2814)*24,LOLP!$B2814)*H2814/G2814,0)</f>
        <v>0</v>
      </c>
      <c r="K2814" s="7">
        <f ca="1">IF($F2814,OFFSET(start_40,LOLP!$D2814+(1-$C2814)*24,LOLP!$B2814),0)</f>
        <v>0</v>
      </c>
      <c r="L2814" s="7">
        <f ca="1">IF($F2814,OFFSET(start_50,LOLP!$D2814+(1-$C2814)*24,LOLP!$B2814),0)</f>
        <v>0</v>
      </c>
      <c r="M2814" s="25">
        <f t="shared" ca="1" si="303"/>
        <v>0</v>
      </c>
      <c r="N2814" s="25">
        <f t="shared" ca="1" si="304"/>
        <v>0</v>
      </c>
      <c r="O2814" s="15" t="e">
        <f t="shared" ca="1" si="305"/>
        <v>#DIV/0!</v>
      </c>
      <c r="P2814" s="15" t="e">
        <f t="shared" ca="1" si="306"/>
        <v>#DIV/0!</v>
      </c>
    </row>
    <row r="2815" spans="1:16" x14ac:dyDescent="0.25">
      <c r="A2815" s="1">
        <f t="shared" si="307"/>
        <v>43218</v>
      </c>
      <c r="B2815" s="7">
        <f t="shared" si="302"/>
        <v>4</v>
      </c>
      <c r="C2815" s="4">
        <f>INDEX(Calendar!$E$3:$E$367,MATCH(LOLP!$A2815,Calendar!$B$3:$B$367,0))</f>
        <v>0</v>
      </c>
      <c r="D2815" s="2">
        <f t="shared" si="308"/>
        <v>4</v>
      </c>
      <c r="E2815" s="36">
        <v>19642</v>
      </c>
      <c r="F2815" s="7">
        <f>IFERROR(IF(INDEX('Temperature Data'!$AA$15:$AA$348,MATCH(LOLP!A2815,'Temperature Data'!$B$15:$B$348,0))&gt;IF(B2815=9,$G$2,LOLP!$F$2),1,0),0)</f>
        <v>0</v>
      </c>
      <c r="G2815" s="7">
        <f>SUMIFS(LOLP!$F$4:$F$8763,$C$4:$C$8763,$C2815,$B$4:$B$8763,$B2815,$D$4:$D$8763,$D2815)</f>
        <v>0</v>
      </c>
      <c r="H2815" s="7">
        <f>COUNTIFS(Calendar!$E$3:$E$367,LOLP!C2815,Calendar!$D$3:$D$367,LOLP!B2815)</f>
        <v>9</v>
      </c>
      <c r="I2815" s="7">
        <f ca="1">IF($F2815=1,OFFSET(start_norps,LOLP!$D2815+(1-$C2815)*24,LOLP!$B2815)*H2815/G2815,0)</f>
        <v>0</v>
      </c>
      <c r="J2815" s="7">
        <f ca="1">IF($F2815=1,OFFSET(start_33,LOLP!$D2815+(1-$C2815)*24,LOLP!$B2815)*H2815/G2815,0)</f>
        <v>0</v>
      </c>
      <c r="K2815" s="7">
        <f ca="1">IF($F2815,OFFSET(start_40,LOLP!$D2815+(1-$C2815)*24,LOLP!$B2815),0)</f>
        <v>0</v>
      </c>
      <c r="L2815" s="7">
        <f ca="1">IF($F2815,OFFSET(start_50,LOLP!$D2815+(1-$C2815)*24,LOLP!$B2815),0)</f>
        <v>0</v>
      </c>
      <c r="M2815" s="25">
        <f t="shared" ca="1" si="303"/>
        <v>0</v>
      </c>
      <c r="N2815" s="25">
        <f t="shared" ca="1" si="304"/>
        <v>0</v>
      </c>
      <c r="O2815" s="15" t="e">
        <f t="shared" ca="1" si="305"/>
        <v>#DIV/0!</v>
      </c>
      <c r="P2815" s="15" t="e">
        <f t="shared" ca="1" si="306"/>
        <v>#DIV/0!</v>
      </c>
    </row>
    <row r="2816" spans="1:16" x14ac:dyDescent="0.25">
      <c r="A2816" s="1">
        <f t="shared" si="307"/>
        <v>43218</v>
      </c>
      <c r="B2816" s="7">
        <f t="shared" si="302"/>
        <v>4</v>
      </c>
      <c r="C2816" s="4">
        <f>INDEX(Calendar!$E$3:$E$367,MATCH(LOLP!$A2816,Calendar!$B$3:$B$367,0))</f>
        <v>0</v>
      </c>
      <c r="D2816" s="2">
        <f t="shared" si="308"/>
        <v>5</v>
      </c>
      <c r="E2816" s="36">
        <v>19732</v>
      </c>
      <c r="F2816" s="7">
        <f>IFERROR(IF(INDEX('Temperature Data'!$AA$15:$AA$348,MATCH(LOLP!A2816,'Temperature Data'!$B$15:$B$348,0))&gt;IF(B2816=9,$G$2,LOLP!$F$2),1,0),0)</f>
        <v>0</v>
      </c>
      <c r="G2816" s="7">
        <f>SUMIFS(LOLP!$F$4:$F$8763,$C$4:$C$8763,$C2816,$B$4:$B$8763,$B2816,$D$4:$D$8763,$D2816)</f>
        <v>0</v>
      </c>
      <c r="H2816" s="7">
        <f>COUNTIFS(Calendar!$E$3:$E$367,LOLP!C2816,Calendar!$D$3:$D$367,LOLP!B2816)</f>
        <v>9</v>
      </c>
      <c r="I2816" s="7">
        <f ca="1">IF($F2816=1,OFFSET(start_norps,LOLP!$D2816+(1-$C2816)*24,LOLP!$B2816)*H2816/G2816,0)</f>
        <v>0</v>
      </c>
      <c r="J2816" s="7">
        <f ca="1">IF($F2816=1,OFFSET(start_33,LOLP!$D2816+(1-$C2816)*24,LOLP!$B2816)*H2816/G2816,0)</f>
        <v>0</v>
      </c>
      <c r="K2816" s="7">
        <f ca="1">IF($F2816,OFFSET(start_40,LOLP!$D2816+(1-$C2816)*24,LOLP!$B2816),0)</f>
        <v>0</v>
      </c>
      <c r="L2816" s="7">
        <f ca="1">IF($F2816,OFFSET(start_50,LOLP!$D2816+(1-$C2816)*24,LOLP!$B2816),0)</f>
        <v>0</v>
      </c>
      <c r="M2816" s="25">
        <f t="shared" ca="1" si="303"/>
        <v>0</v>
      </c>
      <c r="N2816" s="25">
        <f t="shared" ca="1" si="304"/>
        <v>0</v>
      </c>
      <c r="O2816" s="15" t="e">
        <f t="shared" ca="1" si="305"/>
        <v>#DIV/0!</v>
      </c>
      <c r="P2816" s="15" t="e">
        <f t="shared" ca="1" si="306"/>
        <v>#DIV/0!</v>
      </c>
    </row>
    <row r="2817" spans="1:16" x14ac:dyDescent="0.25">
      <c r="A2817" s="1">
        <f t="shared" si="307"/>
        <v>43218</v>
      </c>
      <c r="B2817" s="7">
        <f t="shared" si="302"/>
        <v>4</v>
      </c>
      <c r="C2817" s="4">
        <f>INDEX(Calendar!$E$3:$E$367,MATCH(LOLP!$A2817,Calendar!$B$3:$B$367,0))</f>
        <v>0</v>
      </c>
      <c r="D2817" s="2">
        <f t="shared" si="308"/>
        <v>6</v>
      </c>
      <c r="E2817" s="36">
        <v>20120</v>
      </c>
      <c r="F2817" s="7">
        <f>IFERROR(IF(INDEX('Temperature Data'!$AA$15:$AA$348,MATCH(LOLP!A2817,'Temperature Data'!$B$15:$B$348,0))&gt;IF(B2817=9,$G$2,LOLP!$F$2),1,0),0)</f>
        <v>0</v>
      </c>
      <c r="G2817" s="7">
        <f>SUMIFS(LOLP!$F$4:$F$8763,$C$4:$C$8763,$C2817,$B$4:$B$8763,$B2817,$D$4:$D$8763,$D2817)</f>
        <v>0</v>
      </c>
      <c r="H2817" s="7">
        <f>COUNTIFS(Calendar!$E$3:$E$367,LOLP!C2817,Calendar!$D$3:$D$367,LOLP!B2817)</f>
        <v>9</v>
      </c>
      <c r="I2817" s="7">
        <f ca="1">IF($F2817=1,OFFSET(start_norps,LOLP!$D2817+(1-$C2817)*24,LOLP!$B2817)*H2817/G2817,0)</f>
        <v>0</v>
      </c>
      <c r="J2817" s="7">
        <f ca="1">IF($F2817=1,OFFSET(start_33,LOLP!$D2817+(1-$C2817)*24,LOLP!$B2817)*H2817/G2817,0)</f>
        <v>0</v>
      </c>
      <c r="K2817" s="7">
        <f ca="1">IF($F2817,OFFSET(start_40,LOLP!$D2817+(1-$C2817)*24,LOLP!$B2817),0)</f>
        <v>0</v>
      </c>
      <c r="L2817" s="7">
        <f ca="1">IF($F2817,OFFSET(start_50,LOLP!$D2817+(1-$C2817)*24,LOLP!$B2817),0)</f>
        <v>0</v>
      </c>
      <c r="M2817" s="25">
        <f t="shared" ca="1" si="303"/>
        <v>0</v>
      </c>
      <c r="N2817" s="25">
        <f t="shared" ca="1" si="304"/>
        <v>0</v>
      </c>
      <c r="O2817" s="15" t="e">
        <f t="shared" ca="1" si="305"/>
        <v>#DIV/0!</v>
      </c>
      <c r="P2817" s="15" t="e">
        <f t="shared" ca="1" si="306"/>
        <v>#DIV/0!</v>
      </c>
    </row>
    <row r="2818" spans="1:16" x14ac:dyDescent="0.25">
      <c r="A2818" s="1">
        <f t="shared" si="307"/>
        <v>43218</v>
      </c>
      <c r="B2818" s="7">
        <f t="shared" si="302"/>
        <v>4</v>
      </c>
      <c r="C2818" s="4">
        <f>INDEX(Calendar!$E$3:$E$367,MATCH(LOLP!$A2818,Calendar!$B$3:$B$367,0))</f>
        <v>0</v>
      </c>
      <c r="D2818" s="2">
        <f t="shared" si="308"/>
        <v>7</v>
      </c>
      <c r="E2818" s="36">
        <v>20566</v>
      </c>
      <c r="F2818" s="7">
        <f>IFERROR(IF(INDEX('Temperature Data'!$AA$15:$AA$348,MATCH(LOLP!A2818,'Temperature Data'!$B$15:$B$348,0))&gt;IF(B2818=9,$G$2,LOLP!$F$2),1,0),0)</f>
        <v>0</v>
      </c>
      <c r="G2818" s="7">
        <f>SUMIFS(LOLP!$F$4:$F$8763,$C$4:$C$8763,$C2818,$B$4:$B$8763,$B2818,$D$4:$D$8763,$D2818)</f>
        <v>0</v>
      </c>
      <c r="H2818" s="7">
        <f>COUNTIFS(Calendar!$E$3:$E$367,LOLP!C2818,Calendar!$D$3:$D$367,LOLP!B2818)</f>
        <v>9</v>
      </c>
      <c r="I2818" s="7">
        <f ca="1">IF($F2818=1,OFFSET(start_norps,LOLP!$D2818+(1-$C2818)*24,LOLP!$B2818)*H2818/G2818,0)</f>
        <v>0</v>
      </c>
      <c r="J2818" s="7">
        <f ca="1">IF($F2818=1,OFFSET(start_33,LOLP!$D2818+(1-$C2818)*24,LOLP!$B2818)*H2818/G2818,0)</f>
        <v>0</v>
      </c>
      <c r="K2818" s="7">
        <f ca="1">IF($F2818,OFFSET(start_40,LOLP!$D2818+(1-$C2818)*24,LOLP!$B2818),0)</f>
        <v>0</v>
      </c>
      <c r="L2818" s="7">
        <f ca="1">IF($F2818,OFFSET(start_50,LOLP!$D2818+(1-$C2818)*24,LOLP!$B2818),0)</f>
        <v>0</v>
      </c>
      <c r="M2818" s="25">
        <f t="shared" ca="1" si="303"/>
        <v>0</v>
      </c>
      <c r="N2818" s="25">
        <f t="shared" ca="1" si="304"/>
        <v>0</v>
      </c>
      <c r="O2818" s="15" t="e">
        <f t="shared" ca="1" si="305"/>
        <v>#DIV/0!</v>
      </c>
      <c r="P2818" s="15" t="e">
        <f t="shared" ca="1" si="306"/>
        <v>#DIV/0!</v>
      </c>
    </row>
    <row r="2819" spans="1:16" x14ac:dyDescent="0.25">
      <c r="A2819" s="1">
        <f t="shared" si="307"/>
        <v>43218</v>
      </c>
      <c r="B2819" s="7">
        <f t="shared" si="302"/>
        <v>4</v>
      </c>
      <c r="C2819" s="4">
        <f>INDEX(Calendar!$E$3:$E$367,MATCH(LOLP!$A2819,Calendar!$B$3:$B$367,0))</f>
        <v>0</v>
      </c>
      <c r="D2819" s="2">
        <f t="shared" si="308"/>
        <v>8</v>
      </c>
      <c r="E2819" s="36">
        <v>20908</v>
      </c>
      <c r="F2819" s="7">
        <f>IFERROR(IF(INDEX('Temperature Data'!$AA$15:$AA$348,MATCH(LOLP!A2819,'Temperature Data'!$B$15:$B$348,0))&gt;IF(B2819=9,$G$2,LOLP!$F$2),1,0),0)</f>
        <v>0</v>
      </c>
      <c r="G2819" s="7">
        <f>SUMIFS(LOLP!$F$4:$F$8763,$C$4:$C$8763,$C2819,$B$4:$B$8763,$B2819,$D$4:$D$8763,$D2819)</f>
        <v>0</v>
      </c>
      <c r="H2819" s="7">
        <f>COUNTIFS(Calendar!$E$3:$E$367,LOLP!C2819,Calendar!$D$3:$D$367,LOLP!B2819)</f>
        <v>9</v>
      </c>
      <c r="I2819" s="7">
        <f ca="1">IF($F2819=1,OFFSET(start_norps,LOLP!$D2819+(1-$C2819)*24,LOLP!$B2819)*H2819/G2819,0)</f>
        <v>0</v>
      </c>
      <c r="J2819" s="7">
        <f ca="1">IF($F2819=1,OFFSET(start_33,LOLP!$D2819+(1-$C2819)*24,LOLP!$B2819)*H2819/G2819,0)</f>
        <v>0</v>
      </c>
      <c r="K2819" s="7">
        <f ca="1">IF($F2819,OFFSET(start_40,LOLP!$D2819+(1-$C2819)*24,LOLP!$B2819),0)</f>
        <v>0</v>
      </c>
      <c r="L2819" s="7">
        <f ca="1">IF($F2819,OFFSET(start_50,LOLP!$D2819+(1-$C2819)*24,LOLP!$B2819),0)</f>
        <v>0</v>
      </c>
      <c r="M2819" s="25">
        <f t="shared" ca="1" si="303"/>
        <v>0</v>
      </c>
      <c r="N2819" s="25">
        <f t="shared" ca="1" si="304"/>
        <v>0</v>
      </c>
      <c r="O2819" s="15" t="e">
        <f t="shared" ca="1" si="305"/>
        <v>#DIV/0!</v>
      </c>
      <c r="P2819" s="15" t="e">
        <f t="shared" ca="1" si="306"/>
        <v>#DIV/0!</v>
      </c>
    </row>
    <row r="2820" spans="1:16" x14ac:dyDescent="0.25">
      <c r="A2820" s="1">
        <f t="shared" si="307"/>
        <v>43218</v>
      </c>
      <c r="B2820" s="7">
        <f t="shared" si="302"/>
        <v>4</v>
      </c>
      <c r="C2820" s="4">
        <f>INDEX(Calendar!$E$3:$E$367,MATCH(LOLP!$A2820,Calendar!$B$3:$B$367,0))</f>
        <v>0</v>
      </c>
      <c r="D2820" s="2">
        <f t="shared" si="308"/>
        <v>9</v>
      </c>
      <c r="E2820" s="36">
        <v>20998</v>
      </c>
      <c r="F2820" s="7">
        <f>IFERROR(IF(INDEX('Temperature Data'!$AA$15:$AA$348,MATCH(LOLP!A2820,'Temperature Data'!$B$15:$B$348,0))&gt;IF(B2820=9,$G$2,LOLP!$F$2),1,0),0)</f>
        <v>0</v>
      </c>
      <c r="G2820" s="7">
        <f>SUMIFS(LOLP!$F$4:$F$8763,$C$4:$C$8763,$C2820,$B$4:$B$8763,$B2820,$D$4:$D$8763,$D2820)</f>
        <v>0</v>
      </c>
      <c r="H2820" s="7">
        <f>COUNTIFS(Calendar!$E$3:$E$367,LOLP!C2820,Calendar!$D$3:$D$367,LOLP!B2820)</f>
        <v>9</v>
      </c>
      <c r="I2820" s="7">
        <f ca="1">IF($F2820=1,OFFSET(start_norps,LOLP!$D2820+(1-$C2820)*24,LOLP!$B2820)*H2820/G2820,0)</f>
        <v>0</v>
      </c>
      <c r="J2820" s="7">
        <f ca="1">IF($F2820=1,OFFSET(start_33,LOLP!$D2820+(1-$C2820)*24,LOLP!$B2820)*H2820/G2820,0)</f>
        <v>0</v>
      </c>
      <c r="K2820" s="7">
        <f ca="1">IF($F2820,OFFSET(start_40,LOLP!$D2820+(1-$C2820)*24,LOLP!$B2820),0)</f>
        <v>0</v>
      </c>
      <c r="L2820" s="7">
        <f ca="1">IF($F2820,OFFSET(start_50,LOLP!$D2820+(1-$C2820)*24,LOLP!$B2820),0)</f>
        <v>0</v>
      </c>
      <c r="M2820" s="25">
        <f t="shared" ca="1" si="303"/>
        <v>0</v>
      </c>
      <c r="N2820" s="25">
        <f t="shared" ca="1" si="304"/>
        <v>0</v>
      </c>
      <c r="O2820" s="15" t="e">
        <f t="shared" ca="1" si="305"/>
        <v>#DIV/0!</v>
      </c>
      <c r="P2820" s="15" t="e">
        <f t="shared" ca="1" si="306"/>
        <v>#DIV/0!</v>
      </c>
    </row>
    <row r="2821" spans="1:16" x14ac:dyDescent="0.25">
      <c r="A2821" s="1">
        <f t="shared" si="307"/>
        <v>43218</v>
      </c>
      <c r="B2821" s="7">
        <f t="shared" ref="B2821:B2884" si="309">MONTH(A2821)</f>
        <v>4</v>
      </c>
      <c r="C2821" s="4">
        <f>INDEX(Calendar!$E$3:$E$367,MATCH(LOLP!$A2821,Calendar!$B$3:$B$367,0))</f>
        <v>0</v>
      </c>
      <c r="D2821" s="2">
        <f t="shared" si="308"/>
        <v>10</v>
      </c>
      <c r="E2821" s="36">
        <v>20775</v>
      </c>
      <c r="F2821" s="7">
        <f>IFERROR(IF(INDEX('Temperature Data'!$AA$15:$AA$348,MATCH(LOLP!A2821,'Temperature Data'!$B$15:$B$348,0))&gt;IF(B2821=9,$G$2,LOLP!$F$2),1,0),0)</f>
        <v>0</v>
      </c>
      <c r="G2821" s="7">
        <f>SUMIFS(LOLP!$F$4:$F$8763,$C$4:$C$8763,$C2821,$B$4:$B$8763,$B2821,$D$4:$D$8763,$D2821)</f>
        <v>0</v>
      </c>
      <c r="H2821" s="7">
        <f>COUNTIFS(Calendar!$E$3:$E$367,LOLP!C2821,Calendar!$D$3:$D$367,LOLP!B2821)</f>
        <v>9</v>
      </c>
      <c r="I2821" s="7">
        <f ca="1">IF($F2821=1,OFFSET(start_norps,LOLP!$D2821+(1-$C2821)*24,LOLP!$B2821)*H2821/G2821,0)</f>
        <v>0</v>
      </c>
      <c r="J2821" s="7">
        <f ca="1">IF($F2821=1,OFFSET(start_33,LOLP!$D2821+(1-$C2821)*24,LOLP!$B2821)*H2821/G2821,0)</f>
        <v>0</v>
      </c>
      <c r="K2821" s="7">
        <f ca="1">IF($F2821,OFFSET(start_40,LOLP!$D2821+(1-$C2821)*24,LOLP!$B2821),0)</f>
        <v>0</v>
      </c>
      <c r="L2821" s="7">
        <f ca="1">IF($F2821,OFFSET(start_50,LOLP!$D2821+(1-$C2821)*24,LOLP!$B2821),0)</f>
        <v>0</v>
      </c>
      <c r="M2821" s="25">
        <f t="shared" ref="M2821:M2884" ca="1" si="310">I2821/I$8764</f>
        <v>0</v>
      </c>
      <c r="N2821" s="25">
        <f t="shared" ref="N2821:N2884" ca="1" si="311">J2821/J$8764</f>
        <v>0</v>
      </c>
      <c r="O2821" s="15" t="e">
        <f t="shared" ref="O2821:O2884" ca="1" si="312">K2821/K$8764</f>
        <v>#DIV/0!</v>
      </c>
      <c r="P2821" s="15" t="e">
        <f t="shared" ref="P2821:P2884" ca="1" si="313">L2821/L$8764</f>
        <v>#DIV/0!</v>
      </c>
    </row>
    <row r="2822" spans="1:16" x14ac:dyDescent="0.25">
      <c r="A2822" s="1">
        <f t="shared" si="307"/>
        <v>43218</v>
      </c>
      <c r="B2822" s="7">
        <f t="shared" si="309"/>
        <v>4</v>
      </c>
      <c r="C2822" s="4">
        <f>INDEX(Calendar!$E$3:$E$367,MATCH(LOLP!$A2822,Calendar!$B$3:$B$367,0))</f>
        <v>0</v>
      </c>
      <c r="D2822" s="2">
        <f t="shared" si="308"/>
        <v>11</v>
      </c>
      <c r="E2822" s="36">
        <v>20903</v>
      </c>
      <c r="F2822" s="7">
        <f>IFERROR(IF(INDEX('Temperature Data'!$AA$15:$AA$348,MATCH(LOLP!A2822,'Temperature Data'!$B$15:$B$348,0))&gt;IF(B2822=9,$G$2,LOLP!$F$2),1,0),0)</f>
        <v>0</v>
      </c>
      <c r="G2822" s="7">
        <f>SUMIFS(LOLP!$F$4:$F$8763,$C$4:$C$8763,$C2822,$B$4:$B$8763,$B2822,$D$4:$D$8763,$D2822)</f>
        <v>0</v>
      </c>
      <c r="H2822" s="7">
        <f>COUNTIFS(Calendar!$E$3:$E$367,LOLP!C2822,Calendar!$D$3:$D$367,LOLP!B2822)</f>
        <v>9</v>
      </c>
      <c r="I2822" s="7">
        <f ca="1">IF($F2822=1,OFFSET(start_norps,LOLP!$D2822+(1-$C2822)*24,LOLP!$B2822)*H2822/G2822,0)</f>
        <v>0</v>
      </c>
      <c r="J2822" s="7">
        <f ca="1">IF($F2822=1,OFFSET(start_33,LOLP!$D2822+(1-$C2822)*24,LOLP!$B2822)*H2822/G2822,0)</f>
        <v>0</v>
      </c>
      <c r="K2822" s="7">
        <f ca="1">IF($F2822,OFFSET(start_40,LOLP!$D2822+(1-$C2822)*24,LOLP!$B2822),0)</f>
        <v>0</v>
      </c>
      <c r="L2822" s="7">
        <f ca="1">IF($F2822,OFFSET(start_50,LOLP!$D2822+(1-$C2822)*24,LOLP!$B2822),0)</f>
        <v>0</v>
      </c>
      <c r="M2822" s="25">
        <f t="shared" ca="1" si="310"/>
        <v>0</v>
      </c>
      <c r="N2822" s="25">
        <f t="shared" ca="1" si="311"/>
        <v>0</v>
      </c>
      <c r="O2822" s="15" t="e">
        <f t="shared" ca="1" si="312"/>
        <v>#DIV/0!</v>
      </c>
      <c r="P2822" s="15" t="e">
        <f t="shared" ca="1" si="313"/>
        <v>#DIV/0!</v>
      </c>
    </row>
    <row r="2823" spans="1:16" x14ac:dyDescent="0.25">
      <c r="A2823" s="1">
        <f t="shared" si="307"/>
        <v>43218</v>
      </c>
      <c r="B2823" s="7">
        <f t="shared" si="309"/>
        <v>4</v>
      </c>
      <c r="C2823" s="4">
        <f>INDEX(Calendar!$E$3:$E$367,MATCH(LOLP!$A2823,Calendar!$B$3:$B$367,0))</f>
        <v>0</v>
      </c>
      <c r="D2823" s="2">
        <f t="shared" si="308"/>
        <v>12</v>
      </c>
      <c r="E2823" s="36">
        <v>20814</v>
      </c>
      <c r="F2823" s="7">
        <f>IFERROR(IF(INDEX('Temperature Data'!$AA$15:$AA$348,MATCH(LOLP!A2823,'Temperature Data'!$B$15:$B$348,0))&gt;IF(B2823=9,$G$2,LOLP!$F$2),1,0),0)</f>
        <v>0</v>
      </c>
      <c r="G2823" s="7">
        <f>SUMIFS(LOLP!$F$4:$F$8763,$C$4:$C$8763,$C2823,$B$4:$B$8763,$B2823,$D$4:$D$8763,$D2823)</f>
        <v>0</v>
      </c>
      <c r="H2823" s="7">
        <f>COUNTIFS(Calendar!$E$3:$E$367,LOLP!C2823,Calendar!$D$3:$D$367,LOLP!B2823)</f>
        <v>9</v>
      </c>
      <c r="I2823" s="7">
        <f ca="1">IF($F2823=1,OFFSET(start_norps,LOLP!$D2823+(1-$C2823)*24,LOLP!$B2823)*H2823/G2823,0)</f>
        <v>0</v>
      </c>
      <c r="J2823" s="7">
        <f ca="1">IF($F2823=1,OFFSET(start_33,LOLP!$D2823+(1-$C2823)*24,LOLP!$B2823)*H2823/G2823,0)</f>
        <v>0</v>
      </c>
      <c r="K2823" s="7">
        <f ca="1">IF($F2823,OFFSET(start_40,LOLP!$D2823+(1-$C2823)*24,LOLP!$B2823),0)</f>
        <v>0</v>
      </c>
      <c r="L2823" s="7">
        <f ca="1">IF($F2823,OFFSET(start_50,LOLP!$D2823+(1-$C2823)*24,LOLP!$B2823),0)</f>
        <v>0</v>
      </c>
      <c r="M2823" s="25">
        <f t="shared" ca="1" si="310"/>
        <v>0</v>
      </c>
      <c r="N2823" s="25">
        <f t="shared" ca="1" si="311"/>
        <v>0</v>
      </c>
      <c r="O2823" s="15" t="e">
        <f t="shared" ca="1" si="312"/>
        <v>#DIV/0!</v>
      </c>
      <c r="P2823" s="15" t="e">
        <f t="shared" ca="1" si="313"/>
        <v>#DIV/0!</v>
      </c>
    </row>
    <row r="2824" spans="1:16" x14ac:dyDescent="0.25">
      <c r="A2824" s="1">
        <f t="shared" si="307"/>
        <v>43218</v>
      </c>
      <c r="B2824" s="7">
        <f t="shared" si="309"/>
        <v>4</v>
      </c>
      <c r="C2824" s="4">
        <f>INDEX(Calendar!$E$3:$E$367,MATCH(LOLP!$A2824,Calendar!$B$3:$B$367,0))</f>
        <v>0</v>
      </c>
      <c r="D2824" s="2">
        <f t="shared" si="308"/>
        <v>13</v>
      </c>
      <c r="E2824" s="36">
        <v>20580</v>
      </c>
      <c r="F2824" s="7">
        <f>IFERROR(IF(INDEX('Temperature Data'!$AA$15:$AA$348,MATCH(LOLP!A2824,'Temperature Data'!$B$15:$B$348,0))&gt;IF(B2824=9,$G$2,LOLP!$F$2),1,0),0)</f>
        <v>0</v>
      </c>
      <c r="G2824" s="7">
        <f>SUMIFS(LOLP!$F$4:$F$8763,$C$4:$C$8763,$C2824,$B$4:$B$8763,$B2824,$D$4:$D$8763,$D2824)</f>
        <v>0</v>
      </c>
      <c r="H2824" s="7">
        <f>COUNTIFS(Calendar!$E$3:$E$367,LOLP!C2824,Calendar!$D$3:$D$367,LOLP!B2824)</f>
        <v>9</v>
      </c>
      <c r="I2824" s="7">
        <f ca="1">IF($F2824=1,OFFSET(start_norps,LOLP!$D2824+(1-$C2824)*24,LOLP!$B2824)*H2824/G2824,0)</f>
        <v>0</v>
      </c>
      <c r="J2824" s="7">
        <f ca="1">IF($F2824=1,OFFSET(start_33,LOLP!$D2824+(1-$C2824)*24,LOLP!$B2824)*H2824/G2824,0)</f>
        <v>0</v>
      </c>
      <c r="K2824" s="7">
        <f ca="1">IF($F2824,OFFSET(start_40,LOLP!$D2824+(1-$C2824)*24,LOLP!$B2824),0)</f>
        <v>0</v>
      </c>
      <c r="L2824" s="7">
        <f ca="1">IF($F2824,OFFSET(start_50,LOLP!$D2824+(1-$C2824)*24,LOLP!$B2824),0)</f>
        <v>0</v>
      </c>
      <c r="M2824" s="25">
        <f t="shared" ca="1" si="310"/>
        <v>0</v>
      </c>
      <c r="N2824" s="25">
        <f t="shared" ca="1" si="311"/>
        <v>0</v>
      </c>
      <c r="O2824" s="15" t="e">
        <f t="shared" ca="1" si="312"/>
        <v>#DIV/0!</v>
      </c>
      <c r="P2824" s="15" t="e">
        <f t="shared" ca="1" si="313"/>
        <v>#DIV/0!</v>
      </c>
    </row>
    <row r="2825" spans="1:16" x14ac:dyDescent="0.25">
      <c r="A2825" s="1">
        <f t="shared" si="307"/>
        <v>43218</v>
      </c>
      <c r="B2825" s="7">
        <f t="shared" si="309"/>
        <v>4</v>
      </c>
      <c r="C2825" s="4">
        <f>INDEX(Calendar!$E$3:$E$367,MATCH(LOLP!$A2825,Calendar!$B$3:$B$367,0))</f>
        <v>0</v>
      </c>
      <c r="D2825" s="2">
        <f t="shared" si="308"/>
        <v>14</v>
      </c>
      <c r="E2825" s="36">
        <v>20409</v>
      </c>
      <c r="F2825" s="7">
        <f>IFERROR(IF(INDEX('Temperature Data'!$AA$15:$AA$348,MATCH(LOLP!A2825,'Temperature Data'!$B$15:$B$348,0))&gt;IF(B2825=9,$G$2,LOLP!$F$2),1,0),0)</f>
        <v>0</v>
      </c>
      <c r="G2825" s="7">
        <f>SUMIFS(LOLP!$F$4:$F$8763,$C$4:$C$8763,$C2825,$B$4:$B$8763,$B2825,$D$4:$D$8763,$D2825)</f>
        <v>0</v>
      </c>
      <c r="H2825" s="7">
        <f>COUNTIFS(Calendar!$E$3:$E$367,LOLP!C2825,Calendar!$D$3:$D$367,LOLP!B2825)</f>
        <v>9</v>
      </c>
      <c r="I2825" s="7">
        <f ca="1">IF($F2825=1,OFFSET(start_norps,LOLP!$D2825+(1-$C2825)*24,LOLP!$B2825)*H2825/G2825,0)</f>
        <v>0</v>
      </c>
      <c r="J2825" s="7">
        <f ca="1">IF($F2825=1,OFFSET(start_33,LOLP!$D2825+(1-$C2825)*24,LOLP!$B2825)*H2825/G2825,0)</f>
        <v>0</v>
      </c>
      <c r="K2825" s="7">
        <f ca="1">IF($F2825,OFFSET(start_40,LOLP!$D2825+(1-$C2825)*24,LOLP!$B2825),0)</f>
        <v>0</v>
      </c>
      <c r="L2825" s="7">
        <f ca="1">IF($F2825,OFFSET(start_50,LOLP!$D2825+(1-$C2825)*24,LOLP!$B2825),0)</f>
        <v>0</v>
      </c>
      <c r="M2825" s="25">
        <f t="shared" ca="1" si="310"/>
        <v>0</v>
      </c>
      <c r="N2825" s="25">
        <f t="shared" ca="1" si="311"/>
        <v>0</v>
      </c>
      <c r="O2825" s="15" t="e">
        <f t="shared" ca="1" si="312"/>
        <v>#DIV/0!</v>
      </c>
      <c r="P2825" s="15" t="e">
        <f t="shared" ca="1" si="313"/>
        <v>#DIV/0!</v>
      </c>
    </row>
    <row r="2826" spans="1:16" x14ac:dyDescent="0.25">
      <c r="A2826" s="1">
        <f t="shared" si="307"/>
        <v>43218</v>
      </c>
      <c r="B2826" s="7">
        <f t="shared" si="309"/>
        <v>4</v>
      </c>
      <c r="C2826" s="4">
        <f>INDEX(Calendar!$E$3:$E$367,MATCH(LOLP!$A2826,Calendar!$B$3:$B$367,0))</f>
        <v>0</v>
      </c>
      <c r="D2826" s="2">
        <f t="shared" si="308"/>
        <v>15</v>
      </c>
      <c r="E2826" s="36">
        <v>20421</v>
      </c>
      <c r="F2826" s="7">
        <f>IFERROR(IF(INDEX('Temperature Data'!$AA$15:$AA$348,MATCH(LOLP!A2826,'Temperature Data'!$B$15:$B$348,0))&gt;IF(B2826=9,$G$2,LOLP!$F$2),1,0),0)</f>
        <v>0</v>
      </c>
      <c r="G2826" s="7">
        <f>SUMIFS(LOLP!$F$4:$F$8763,$C$4:$C$8763,$C2826,$B$4:$B$8763,$B2826,$D$4:$D$8763,$D2826)</f>
        <v>0</v>
      </c>
      <c r="H2826" s="7">
        <f>COUNTIFS(Calendar!$E$3:$E$367,LOLP!C2826,Calendar!$D$3:$D$367,LOLP!B2826)</f>
        <v>9</v>
      </c>
      <c r="I2826" s="7">
        <f ca="1">IF($F2826=1,OFFSET(start_norps,LOLP!$D2826+(1-$C2826)*24,LOLP!$B2826)*H2826/G2826,0)</f>
        <v>0</v>
      </c>
      <c r="J2826" s="7">
        <f ca="1">IF($F2826=1,OFFSET(start_33,LOLP!$D2826+(1-$C2826)*24,LOLP!$B2826)*H2826/G2826,0)</f>
        <v>0</v>
      </c>
      <c r="K2826" s="7">
        <f ca="1">IF($F2826,OFFSET(start_40,LOLP!$D2826+(1-$C2826)*24,LOLP!$B2826),0)</f>
        <v>0</v>
      </c>
      <c r="L2826" s="7">
        <f ca="1">IF($F2826,OFFSET(start_50,LOLP!$D2826+(1-$C2826)*24,LOLP!$B2826),0)</f>
        <v>0</v>
      </c>
      <c r="M2826" s="25">
        <f t="shared" ca="1" si="310"/>
        <v>0</v>
      </c>
      <c r="N2826" s="25">
        <f t="shared" ca="1" si="311"/>
        <v>0</v>
      </c>
      <c r="O2826" s="15" t="e">
        <f t="shared" ca="1" si="312"/>
        <v>#DIV/0!</v>
      </c>
      <c r="P2826" s="15" t="e">
        <f t="shared" ca="1" si="313"/>
        <v>#DIV/0!</v>
      </c>
    </row>
    <row r="2827" spans="1:16" x14ac:dyDescent="0.25">
      <c r="A2827" s="1">
        <f t="shared" si="307"/>
        <v>43218</v>
      </c>
      <c r="B2827" s="7">
        <f t="shared" si="309"/>
        <v>4</v>
      </c>
      <c r="C2827" s="4">
        <f>INDEX(Calendar!$E$3:$E$367,MATCH(LOLP!$A2827,Calendar!$B$3:$B$367,0))</f>
        <v>0</v>
      </c>
      <c r="D2827" s="2">
        <f t="shared" si="308"/>
        <v>16</v>
      </c>
      <c r="E2827" s="36">
        <v>20705</v>
      </c>
      <c r="F2827" s="7">
        <f>IFERROR(IF(INDEX('Temperature Data'!$AA$15:$AA$348,MATCH(LOLP!A2827,'Temperature Data'!$B$15:$B$348,0))&gt;IF(B2827=9,$G$2,LOLP!$F$2),1,0),0)</f>
        <v>0</v>
      </c>
      <c r="G2827" s="7">
        <f>SUMIFS(LOLP!$F$4:$F$8763,$C$4:$C$8763,$C2827,$B$4:$B$8763,$B2827,$D$4:$D$8763,$D2827)</f>
        <v>0</v>
      </c>
      <c r="H2827" s="7">
        <f>COUNTIFS(Calendar!$E$3:$E$367,LOLP!C2827,Calendar!$D$3:$D$367,LOLP!B2827)</f>
        <v>9</v>
      </c>
      <c r="I2827" s="7">
        <f ca="1">IF($F2827=1,OFFSET(start_norps,LOLP!$D2827+(1-$C2827)*24,LOLP!$B2827)*H2827/G2827,0)</f>
        <v>0</v>
      </c>
      <c r="J2827" s="7">
        <f ca="1">IF($F2827=1,OFFSET(start_33,LOLP!$D2827+(1-$C2827)*24,LOLP!$B2827)*H2827/G2827,0)</f>
        <v>0</v>
      </c>
      <c r="K2827" s="7">
        <f ca="1">IF($F2827,OFFSET(start_40,LOLP!$D2827+(1-$C2827)*24,LOLP!$B2827),0)</f>
        <v>0</v>
      </c>
      <c r="L2827" s="7">
        <f ca="1">IF($F2827,OFFSET(start_50,LOLP!$D2827+(1-$C2827)*24,LOLP!$B2827),0)</f>
        <v>0</v>
      </c>
      <c r="M2827" s="25">
        <f t="shared" ca="1" si="310"/>
        <v>0</v>
      </c>
      <c r="N2827" s="25">
        <f t="shared" ca="1" si="311"/>
        <v>0</v>
      </c>
      <c r="O2827" s="15" t="e">
        <f t="shared" ca="1" si="312"/>
        <v>#DIV/0!</v>
      </c>
      <c r="P2827" s="15" t="e">
        <f t="shared" ca="1" si="313"/>
        <v>#DIV/0!</v>
      </c>
    </row>
    <row r="2828" spans="1:16" x14ac:dyDescent="0.25">
      <c r="A2828" s="1">
        <f t="shared" si="307"/>
        <v>43218</v>
      </c>
      <c r="B2828" s="7">
        <f t="shared" si="309"/>
        <v>4</v>
      </c>
      <c r="C2828" s="4">
        <f>INDEX(Calendar!$E$3:$E$367,MATCH(LOLP!$A2828,Calendar!$B$3:$B$367,0))</f>
        <v>0</v>
      </c>
      <c r="D2828" s="2">
        <f t="shared" si="308"/>
        <v>17</v>
      </c>
      <c r="E2828" s="36">
        <v>21387</v>
      </c>
      <c r="F2828" s="7">
        <f>IFERROR(IF(INDEX('Temperature Data'!$AA$15:$AA$348,MATCH(LOLP!A2828,'Temperature Data'!$B$15:$B$348,0))&gt;IF(B2828=9,$G$2,LOLP!$F$2),1,0),0)</f>
        <v>0</v>
      </c>
      <c r="G2828" s="7">
        <f>SUMIFS(LOLP!$F$4:$F$8763,$C$4:$C$8763,$C2828,$B$4:$B$8763,$B2828,$D$4:$D$8763,$D2828)</f>
        <v>0</v>
      </c>
      <c r="H2828" s="7">
        <f>COUNTIFS(Calendar!$E$3:$E$367,LOLP!C2828,Calendar!$D$3:$D$367,LOLP!B2828)</f>
        <v>9</v>
      </c>
      <c r="I2828" s="7">
        <f ca="1">IF($F2828=1,OFFSET(start_norps,LOLP!$D2828+(1-$C2828)*24,LOLP!$B2828)*H2828/G2828,0)</f>
        <v>0</v>
      </c>
      <c r="J2828" s="7">
        <f ca="1">IF($F2828=1,OFFSET(start_33,LOLP!$D2828+(1-$C2828)*24,LOLP!$B2828)*H2828/G2828,0)</f>
        <v>0</v>
      </c>
      <c r="K2828" s="7">
        <f ca="1">IF($F2828,OFFSET(start_40,LOLP!$D2828+(1-$C2828)*24,LOLP!$B2828),0)</f>
        <v>0</v>
      </c>
      <c r="L2828" s="7">
        <f ca="1">IF($F2828,OFFSET(start_50,LOLP!$D2828+(1-$C2828)*24,LOLP!$B2828),0)</f>
        <v>0</v>
      </c>
      <c r="M2828" s="25">
        <f t="shared" ca="1" si="310"/>
        <v>0</v>
      </c>
      <c r="N2828" s="25">
        <f t="shared" ca="1" si="311"/>
        <v>0</v>
      </c>
      <c r="O2828" s="15" t="e">
        <f t="shared" ca="1" si="312"/>
        <v>#DIV/0!</v>
      </c>
      <c r="P2828" s="15" t="e">
        <f t="shared" ca="1" si="313"/>
        <v>#DIV/0!</v>
      </c>
    </row>
    <row r="2829" spans="1:16" x14ac:dyDescent="0.25">
      <c r="A2829" s="1">
        <f t="shared" si="307"/>
        <v>43218</v>
      </c>
      <c r="B2829" s="7">
        <f t="shared" si="309"/>
        <v>4</v>
      </c>
      <c r="C2829" s="4">
        <f>INDEX(Calendar!$E$3:$E$367,MATCH(LOLP!$A2829,Calendar!$B$3:$B$367,0))</f>
        <v>0</v>
      </c>
      <c r="D2829" s="2">
        <f t="shared" si="308"/>
        <v>18</v>
      </c>
      <c r="E2829" s="36">
        <v>22411</v>
      </c>
      <c r="F2829" s="7">
        <f>IFERROR(IF(INDEX('Temperature Data'!$AA$15:$AA$348,MATCH(LOLP!A2829,'Temperature Data'!$B$15:$B$348,0))&gt;IF(B2829=9,$G$2,LOLP!$F$2),1,0),0)</f>
        <v>0</v>
      </c>
      <c r="G2829" s="7">
        <f>SUMIFS(LOLP!$F$4:$F$8763,$C$4:$C$8763,$C2829,$B$4:$B$8763,$B2829,$D$4:$D$8763,$D2829)</f>
        <v>0</v>
      </c>
      <c r="H2829" s="7">
        <f>COUNTIFS(Calendar!$E$3:$E$367,LOLP!C2829,Calendar!$D$3:$D$367,LOLP!B2829)</f>
        <v>9</v>
      </c>
      <c r="I2829" s="7">
        <f ca="1">IF($F2829=1,OFFSET(start_norps,LOLP!$D2829+(1-$C2829)*24,LOLP!$B2829)*H2829/G2829,0)</f>
        <v>0</v>
      </c>
      <c r="J2829" s="7">
        <f ca="1">IF($F2829=1,OFFSET(start_33,LOLP!$D2829+(1-$C2829)*24,LOLP!$B2829)*H2829/G2829,0)</f>
        <v>0</v>
      </c>
      <c r="K2829" s="7">
        <f ca="1">IF($F2829,OFFSET(start_40,LOLP!$D2829+(1-$C2829)*24,LOLP!$B2829),0)</f>
        <v>0</v>
      </c>
      <c r="L2829" s="7">
        <f ca="1">IF($F2829,OFFSET(start_50,LOLP!$D2829+(1-$C2829)*24,LOLP!$B2829),0)</f>
        <v>0</v>
      </c>
      <c r="M2829" s="25">
        <f t="shared" ca="1" si="310"/>
        <v>0</v>
      </c>
      <c r="N2829" s="25">
        <f t="shared" ca="1" si="311"/>
        <v>0</v>
      </c>
      <c r="O2829" s="15" t="e">
        <f t="shared" ca="1" si="312"/>
        <v>#DIV/0!</v>
      </c>
      <c r="P2829" s="15" t="e">
        <f t="shared" ca="1" si="313"/>
        <v>#DIV/0!</v>
      </c>
    </row>
    <row r="2830" spans="1:16" x14ac:dyDescent="0.25">
      <c r="A2830" s="1">
        <f t="shared" si="307"/>
        <v>43218</v>
      </c>
      <c r="B2830" s="7">
        <f t="shared" si="309"/>
        <v>4</v>
      </c>
      <c r="C2830" s="4">
        <f>INDEX(Calendar!$E$3:$E$367,MATCH(LOLP!$A2830,Calendar!$B$3:$B$367,0))</f>
        <v>0</v>
      </c>
      <c r="D2830" s="2">
        <f t="shared" si="308"/>
        <v>19</v>
      </c>
      <c r="E2830" s="36">
        <v>23562</v>
      </c>
      <c r="F2830" s="7">
        <f>IFERROR(IF(INDEX('Temperature Data'!$AA$15:$AA$348,MATCH(LOLP!A2830,'Temperature Data'!$B$15:$B$348,0))&gt;IF(B2830=9,$G$2,LOLP!$F$2),1,0),0)</f>
        <v>0</v>
      </c>
      <c r="G2830" s="7">
        <f>SUMIFS(LOLP!$F$4:$F$8763,$C$4:$C$8763,$C2830,$B$4:$B$8763,$B2830,$D$4:$D$8763,$D2830)</f>
        <v>0</v>
      </c>
      <c r="H2830" s="7">
        <f>COUNTIFS(Calendar!$E$3:$E$367,LOLP!C2830,Calendar!$D$3:$D$367,LOLP!B2830)</f>
        <v>9</v>
      </c>
      <c r="I2830" s="7">
        <f ca="1">IF($F2830=1,OFFSET(start_norps,LOLP!$D2830+(1-$C2830)*24,LOLP!$B2830)*H2830/G2830,0)</f>
        <v>0</v>
      </c>
      <c r="J2830" s="7">
        <f ca="1">IF($F2830=1,OFFSET(start_33,LOLP!$D2830+(1-$C2830)*24,LOLP!$B2830)*H2830/G2830,0)</f>
        <v>0</v>
      </c>
      <c r="K2830" s="7">
        <f ca="1">IF($F2830,OFFSET(start_40,LOLP!$D2830+(1-$C2830)*24,LOLP!$B2830),0)</f>
        <v>0</v>
      </c>
      <c r="L2830" s="7">
        <f ca="1">IF($F2830,OFFSET(start_50,LOLP!$D2830+(1-$C2830)*24,LOLP!$B2830),0)</f>
        <v>0</v>
      </c>
      <c r="M2830" s="25">
        <f t="shared" ca="1" si="310"/>
        <v>0</v>
      </c>
      <c r="N2830" s="25">
        <f t="shared" ca="1" si="311"/>
        <v>0</v>
      </c>
      <c r="O2830" s="15" t="e">
        <f t="shared" ca="1" si="312"/>
        <v>#DIV/0!</v>
      </c>
      <c r="P2830" s="15" t="e">
        <f t="shared" ca="1" si="313"/>
        <v>#DIV/0!</v>
      </c>
    </row>
    <row r="2831" spans="1:16" x14ac:dyDescent="0.25">
      <c r="A2831" s="1">
        <f t="shared" si="307"/>
        <v>43218</v>
      </c>
      <c r="B2831" s="7">
        <f t="shared" si="309"/>
        <v>4</v>
      </c>
      <c r="C2831" s="4">
        <f>INDEX(Calendar!$E$3:$E$367,MATCH(LOLP!$A2831,Calendar!$B$3:$B$367,0))</f>
        <v>0</v>
      </c>
      <c r="D2831" s="2">
        <f t="shared" si="308"/>
        <v>20</v>
      </c>
      <c r="E2831" s="36">
        <v>24707</v>
      </c>
      <c r="F2831" s="7">
        <f>IFERROR(IF(INDEX('Temperature Data'!$AA$15:$AA$348,MATCH(LOLP!A2831,'Temperature Data'!$B$15:$B$348,0))&gt;IF(B2831=9,$G$2,LOLP!$F$2),1,0),0)</f>
        <v>0</v>
      </c>
      <c r="G2831" s="7">
        <f>SUMIFS(LOLP!$F$4:$F$8763,$C$4:$C$8763,$C2831,$B$4:$B$8763,$B2831,$D$4:$D$8763,$D2831)</f>
        <v>0</v>
      </c>
      <c r="H2831" s="7">
        <f>COUNTIFS(Calendar!$E$3:$E$367,LOLP!C2831,Calendar!$D$3:$D$367,LOLP!B2831)</f>
        <v>9</v>
      </c>
      <c r="I2831" s="7">
        <f ca="1">IF($F2831=1,OFFSET(start_norps,LOLP!$D2831+(1-$C2831)*24,LOLP!$B2831)*H2831/G2831,0)</f>
        <v>0</v>
      </c>
      <c r="J2831" s="7">
        <f ca="1">IF($F2831=1,OFFSET(start_33,LOLP!$D2831+(1-$C2831)*24,LOLP!$B2831)*H2831/G2831,0)</f>
        <v>0</v>
      </c>
      <c r="K2831" s="7">
        <f ca="1">IF($F2831,OFFSET(start_40,LOLP!$D2831+(1-$C2831)*24,LOLP!$B2831),0)</f>
        <v>0</v>
      </c>
      <c r="L2831" s="7">
        <f ca="1">IF($F2831,OFFSET(start_50,LOLP!$D2831+(1-$C2831)*24,LOLP!$B2831),0)</f>
        <v>0</v>
      </c>
      <c r="M2831" s="25">
        <f t="shared" ca="1" si="310"/>
        <v>0</v>
      </c>
      <c r="N2831" s="25">
        <f t="shared" ca="1" si="311"/>
        <v>0</v>
      </c>
      <c r="O2831" s="15" t="e">
        <f t="shared" ca="1" si="312"/>
        <v>#DIV/0!</v>
      </c>
      <c r="P2831" s="15" t="e">
        <f t="shared" ca="1" si="313"/>
        <v>#DIV/0!</v>
      </c>
    </row>
    <row r="2832" spans="1:16" x14ac:dyDescent="0.25">
      <c r="A2832" s="1">
        <f t="shared" si="307"/>
        <v>43218</v>
      </c>
      <c r="B2832" s="7">
        <f t="shared" si="309"/>
        <v>4</v>
      </c>
      <c r="C2832" s="4">
        <f>INDEX(Calendar!$E$3:$E$367,MATCH(LOLP!$A2832,Calendar!$B$3:$B$367,0))</f>
        <v>0</v>
      </c>
      <c r="D2832" s="2">
        <f t="shared" si="308"/>
        <v>21</v>
      </c>
      <c r="E2832" s="36">
        <v>25605</v>
      </c>
      <c r="F2832" s="7">
        <f>IFERROR(IF(INDEX('Temperature Data'!$AA$15:$AA$348,MATCH(LOLP!A2832,'Temperature Data'!$B$15:$B$348,0))&gt;IF(B2832=9,$G$2,LOLP!$F$2),1,0),0)</f>
        <v>0</v>
      </c>
      <c r="G2832" s="7">
        <f>SUMIFS(LOLP!$F$4:$F$8763,$C$4:$C$8763,$C2832,$B$4:$B$8763,$B2832,$D$4:$D$8763,$D2832)</f>
        <v>0</v>
      </c>
      <c r="H2832" s="7">
        <f>COUNTIFS(Calendar!$E$3:$E$367,LOLP!C2832,Calendar!$D$3:$D$367,LOLP!B2832)</f>
        <v>9</v>
      </c>
      <c r="I2832" s="7">
        <f ca="1">IF($F2832=1,OFFSET(start_norps,LOLP!$D2832+(1-$C2832)*24,LOLP!$B2832)*H2832/G2832,0)</f>
        <v>0</v>
      </c>
      <c r="J2832" s="7">
        <f ca="1">IF($F2832=1,OFFSET(start_33,LOLP!$D2832+(1-$C2832)*24,LOLP!$B2832)*H2832/G2832,0)</f>
        <v>0</v>
      </c>
      <c r="K2832" s="7">
        <f ca="1">IF($F2832,OFFSET(start_40,LOLP!$D2832+(1-$C2832)*24,LOLP!$B2832),0)</f>
        <v>0</v>
      </c>
      <c r="L2832" s="7">
        <f ca="1">IF($F2832,OFFSET(start_50,LOLP!$D2832+(1-$C2832)*24,LOLP!$B2832),0)</f>
        <v>0</v>
      </c>
      <c r="M2832" s="25">
        <f t="shared" ca="1" si="310"/>
        <v>0</v>
      </c>
      <c r="N2832" s="25">
        <f t="shared" ca="1" si="311"/>
        <v>0</v>
      </c>
      <c r="O2832" s="15" t="e">
        <f t="shared" ca="1" si="312"/>
        <v>#DIV/0!</v>
      </c>
      <c r="P2832" s="15" t="e">
        <f t="shared" ca="1" si="313"/>
        <v>#DIV/0!</v>
      </c>
    </row>
    <row r="2833" spans="1:16" x14ac:dyDescent="0.25">
      <c r="A2833" s="1">
        <f t="shared" si="307"/>
        <v>43218</v>
      </c>
      <c r="B2833" s="7">
        <f t="shared" si="309"/>
        <v>4</v>
      </c>
      <c r="C2833" s="4">
        <f>INDEX(Calendar!$E$3:$E$367,MATCH(LOLP!$A2833,Calendar!$B$3:$B$367,0))</f>
        <v>0</v>
      </c>
      <c r="D2833" s="2">
        <f t="shared" si="308"/>
        <v>22</v>
      </c>
      <c r="E2833" s="36">
        <v>24916</v>
      </c>
      <c r="F2833" s="7">
        <f>IFERROR(IF(INDEX('Temperature Data'!$AA$15:$AA$348,MATCH(LOLP!A2833,'Temperature Data'!$B$15:$B$348,0))&gt;IF(B2833=9,$G$2,LOLP!$F$2),1,0),0)</f>
        <v>0</v>
      </c>
      <c r="G2833" s="7">
        <f>SUMIFS(LOLP!$F$4:$F$8763,$C$4:$C$8763,$C2833,$B$4:$B$8763,$B2833,$D$4:$D$8763,$D2833)</f>
        <v>0</v>
      </c>
      <c r="H2833" s="7">
        <f>COUNTIFS(Calendar!$E$3:$E$367,LOLP!C2833,Calendar!$D$3:$D$367,LOLP!B2833)</f>
        <v>9</v>
      </c>
      <c r="I2833" s="7">
        <f ca="1">IF($F2833=1,OFFSET(start_norps,LOLP!$D2833+(1-$C2833)*24,LOLP!$B2833)*H2833/G2833,0)</f>
        <v>0</v>
      </c>
      <c r="J2833" s="7">
        <f ca="1">IF($F2833=1,OFFSET(start_33,LOLP!$D2833+(1-$C2833)*24,LOLP!$B2833)*H2833/G2833,0)</f>
        <v>0</v>
      </c>
      <c r="K2833" s="7">
        <f ca="1">IF($F2833,OFFSET(start_40,LOLP!$D2833+(1-$C2833)*24,LOLP!$B2833),0)</f>
        <v>0</v>
      </c>
      <c r="L2833" s="7">
        <f ca="1">IF($F2833,OFFSET(start_50,LOLP!$D2833+(1-$C2833)*24,LOLP!$B2833),0)</f>
        <v>0</v>
      </c>
      <c r="M2833" s="25">
        <f t="shared" ca="1" si="310"/>
        <v>0</v>
      </c>
      <c r="N2833" s="25">
        <f t="shared" ca="1" si="311"/>
        <v>0</v>
      </c>
      <c r="O2833" s="15" t="e">
        <f t="shared" ca="1" si="312"/>
        <v>#DIV/0!</v>
      </c>
      <c r="P2833" s="15" t="e">
        <f t="shared" ca="1" si="313"/>
        <v>#DIV/0!</v>
      </c>
    </row>
    <row r="2834" spans="1:16" x14ac:dyDescent="0.25">
      <c r="A2834" s="1">
        <f t="shared" si="307"/>
        <v>43218</v>
      </c>
      <c r="B2834" s="7">
        <f t="shared" si="309"/>
        <v>4</v>
      </c>
      <c r="C2834" s="4">
        <f>INDEX(Calendar!$E$3:$E$367,MATCH(LOLP!$A2834,Calendar!$B$3:$B$367,0))</f>
        <v>0</v>
      </c>
      <c r="D2834" s="2">
        <f t="shared" si="308"/>
        <v>23</v>
      </c>
      <c r="E2834" s="36">
        <v>23594</v>
      </c>
      <c r="F2834" s="7">
        <f>IFERROR(IF(INDEX('Temperature Data'!$AA$15:$AA$348,MATCH(LOLP!A2834,'Temperature Data'!$B$15:$B$348,0))&gt;IF(B2834=9,$G$2,LOLP!$F$2),1,0),0)</f>
        <v>0</v>
      </c>
      <c r="G2834" s="7">
        <f>SUMIFS(LOLP!$F$4:$F$8763,$C$4:$C$8763,$C2834,$B$4:$B$8763,$B2834,$D$4:$D$8763,$D2834)</f>
        <v>0</v>
      </c>
      <c r="H2834" s="7">
        <f>COUNTIFS(Calendar!$E$3:$E$367,LOLP!C2834,Calendar!$D$3:$D$367,LOLP!B2834)</f>
        <v>9</v>
      </c>
      <c r="I2834" s="7">
        <f ca="1">IF($F2834=1,OFFSET(start_norps,LOLP!$D2834+(1-$C2834)*24,LOLP!$B2834)*H2834/G2834,0)</f>
        <v>0</v>
      </c>
      <c r="J2834" s="7">
        <f ca="1">IF($F2834=1,OFFSET(start_33,LOLP!$D2834+(1-$C2834)*24,LOLP!$B2834)*H2834/G2834,0)</f>
        <v>0</v>
      </c>
      <c r="K2834" s="7">
        <f ca="1">IF($F2834,OFFSET(start_40,LOLP!$D2834+(1-$C2834)*24,LOLP!$B2834),0)</f>
        <v>0</v>
      </c>
      <c r="L2834" s="7">
        <f ca="1">IF($F2834,OFFSET(start_50,LOLP!$D2834+(1-$C2834)*24,LOLP!$B2834),0)</f>
        <v>0</v>
      </c>
      <c r="M2834" s="25">
        <f t="shared" ca="1" si="310"/>
        <v>0</v>
      </c>
      <c r="N2834" s="25">
        <f t="shared" ca="1" si="311"/>
        <v>0</v>
      </c>
      <c r="O2834" s="15" t="e">
        <f t="shared" ca="1" si="312"/>
        <v>#DIV/0!</v>
      </c>
      <c r="P2834" s="15" t="e">
        <f t="shared" ca="1" si="313"/>
        <v>#DIV/0!</v>
      </c>
    </row>
    <row r="2835" spans="1:16" x14ac:dyDescent="0.25">
      <c r="A2835" s="1">
        <f t="shared" si="307"/>
        <v>43218</v>
      </c>
      <c r="B2835" s="7">
        <f t="shared" si="309"/>
        <v>4</v>
      </c>
      <c r="C2835" s="4">
        <f>INDEX(Calendar!$E$3:$E$367,MATCH(LOLP!$A2835,Calendar!$B$3:$B$367,0))</f>
        <v>0</v>
      </c>
      <c r="D2835" s="2">
        <f t="shared" si="308"/>
        <v>24</v>
      </c>
      <c r="E2835" s="36">
        <v>22121</v>
      </c>
      <c r="F2835" s="7">
        <f>IFERROR(IF(INDEX('Temperature Data'!$AA$15:$AA$348,MATCH(LOLP!A2835,'Temperature Data'!$B$15:$B$348,0))&gt;IF(B2835=9,$G$2,LOLP!$F$2),1,0),0)</f>
        <v>0</v>
      </c>
      <c r="G2835" s="7">
        <f>SUMIFS(LOLP!$F$4:$F$8763,$C$4:$C$8763,$C2835,$B$4:$B$8763,$B2835,$D$4:$D$8763,$D2835)</f>
        <v>0</v>
      </c>
      <c r="H2835" s="7">
        <f>COUNTIFS(Calendar!$E$3:$E$367,LOLP!C2835,Calendar!$D$3:$D$367,LOLP!B2835)</f>
        <v>9</v>
      </c>
      <c r="I2835" s="7">
        <f ca="1">IF($F2835=1,OFFSET(start_norps,LOLP!$D2835+(1-$C2835)*24,LOLP!$B2835)*H2835/G2835,0)</f>
        <v>0</v>
      </c>
      <c r="J2835" s="7">
        <f ca="1">IF($F2835=1,OFFSET(start_33,LOLP!$D2835+(1-$C2835)*24,LOLP!$B2835)*H2835/G2835,0)</f>
        <v>0</v>
      </c>
      <c r="K2835" s="7">
        <f ca="1">IF($F2835,OFFSET(start_40,LOLP!$D2835+(1-$C2835)*24,LOLP!$B2835),0)</f>
        <v>0</v>
      </c>
      <c r="L2835" s="7">
        <f ca="1">IF($F2835,OFFSET(start_50,LOLP!$D2835+(1-$C2835)*24,LOLP!$B2835),0)</f>
        <v>0</v>
      </c>
      <c r="M2835" s="25">
        <f t="shared" ca="1" si="310"/>
        <v>0</v>
      </c>
      <c r="N2835" s="25">
        <f t="shared" ca="1" si="311"/>
        <v>0</v>
      </c>
      <c r="O2835" s="15" t="e">
        <f t="shared" ca="1" si="312"/>
        <v>#DIV/0!</v>
      </c>
      <c r="P2835" s="15" t="e">
        <f t="shared" ca="1" si="313"/>
        <v>#DIV/0!</v>
      </c>
    </row>
    <row r="2836" spans="1:16" x14ac:dyDescent="0.25">
      <c r="A2836" s="1">
        <f t="shared" si="307"/>
        <v>43219</v>
      </c>
      <c r="B2836" s="7">
        <f t="shared" si="309"/>
        <v>4</v>
      </c>
      <c r="C2836" s="4">
        <f>INDEX(Calendar!$E$3:$E$367,MATCH(LOLP!$A2836,Calendar!$B$3:$B$367,0))</f>
        <v>0</v>
      </c>
      <c r="D2836" s="2">
        <f t="shared" si="308"/>
        <v>1</v>
      </c>
      <c r="E2836" s="36">
        <v>21131</v>
      </c>
      <c r="F2836" s="7">
        <f>IFERROR(IF(INDEX('Temperature Data'!$AA$15:$AA$348,MATCH(LOLP!A2836,'Temperature Data'!$B$15:$B$348,0))&gt;IF(B2836=9,$G$2,LOLP!$F$2),1,0),0)</f>
        <v>0</v>
      </c>
      <c r="G2836" s="7">
        <f>SUMIFS(LOLP!$F$4:$F$8763,$C$4:$C$8763,$C2836,$B$4:$B$8763,$B2836,$D$4:$D$8763,$D2836)</f>
        <v>0</v>
      </c>
      <c r="H2836" s="7">
        <f>COUNTIFS(Calendar!$E$3:$E$367,LOLP!C2836,Calendar!$D$3:$D$367,LOLP!B2836)</f>
        <v>9</v>
      </c>
      <c r="I2836" s="7">
        <f ca="1">IF($F2836=1,OFFSET(start_norps,LOLP!$D2836+(1-$C2836)*24,LOLP!$B2836)*H2836/G2836,0)</f>
        <v>0</v>
      </c>
      <c r="J2836" s="7">
        <f ca="1">IF($F2836=1,OFFSET(start_33,LOLP!$D2836+(1-$C2836)*24,LOLP!$B2836)*H2836/G2836,0)</f>
        <v>0</v>
      </c>
      <c r="K2836" s="7">
        <f ca="1">IF($F2836,OFFSET(start_40,LOLP!$D2836+(1-$C2836)*24,LOLP!$B2836),0)</f>
        <v>0</v>
      </c>
      <c r="L2836" s="7">
        <f ca="1">IF($F2836,OFFSET(start_50,LOLP!$D2836+(1-$C2836)*24,LOLP!$B2836),0)</f>
        <v>0</v>
      </c>
      <c r="M2836" s="25">
        <f t="shared" ca="1" si="310"/>
        <v>0</v>
      </c>
      <c r="N2836" s="25">
        <f t="shared" ca="1" si="311"/>
        <v>0</v>
      </c>
      <c r="O2836" s="15" t="e">
        <f t="shared" ca="1" si="312"/>
        <v>#DIV/0!</v>
      </c>
      <c r="P2836" s="15" t="e">
        <f t="shared" ca="1" si="313"/>
        <v>#DIV/0!</v>
      </c>
    </row>
    <row r="2837" spans="1:16" x14ac:dyDescent="0.25">
      <c r="A2837" s="1">
        <f t="shared" si="307"/>
        <v>43219</v>
      </c>
      <c r="B2837" s="7">
        <f t="shared" si="309"/>
        <v>4</v>
      </c>
      <c r="C2837" s="4">
        <f>INDEX(Calendar!$E$3:$E$367,MATCH(LOLP!$A2837,Calendar!$B$3:$B$367,0))</f>
        <v>0</v>
      </c>
      <c r="D2837" s="2">
        <f t="shared" si="308"/>
        <v>2</v>
      </c>
      <c r="E2837" s="36">
        <v>20186</v>
      </c>
      <c r="F2837" s="7">
        <f>IFERROR(IF(INDEX('Temperature Data'!$AA$15:$AA$348,MATCH(LOLP!A2837,'Temperature Data'!$B$15:$B$348,0))&gt;IF(B2837=9,$G$2,LOLP!$F$2),1,0),0)</f>
        <v>0</v>
      </c>
      <c r="G2837" s="7">
        <f>SUMIFS(LOLP!$F$4:$F$8763,$C$4:$C$8763,$C2837,$B$4:$B$8763,$B2837,$D$4:$D$8763,$D2837)</f>
        <v>0</v>
      </c>
      <c r="H2837" s="7">
        <f>COUNTIFS(Calendar!$E$3:$E$367,LOLP!C2837,Calendar!$D$3:$D$367,LOLP!B2837)</f>
        <v>9</v>
      </c>
      <c r="I2837" s="7">
        <f ca="1">IF($F2837=1,OFFSET(start_norps,LOLP!$D2837+(1-$C2837)*24,LOLP!$B2837)*H2837/G2837,0)</f>
        <v>0</v>
      </c>
      <c r="J2837" s="7">
        <f ca="1">IF($F2837=1,OFFSET(start_33,LOLP!$D2837+(1-$C2837)*24,LOLP!$B2837)*H2837/G2837,0)</f>
        <v>0</v>
      </c>
      <c r="K2837" s="7">
        <f ca="1">IF($F2837,OFFSET(start_40,LOLP!$D2837+(1-$C2837)*24,LOLP!$B2837),0)</f>
        <v>0</v>
      </c>
      <c r="L2837" s="7">
        <f ca="1">IF($F2837,OFFSET(start_50,LOLP!$D2837+(1-$C2837)*24,LOLP!$B2837),0)</f>
        <v>0</v>
      </c>
      <c r="M2837" s="25">
        <f t="shared" ca="1" si="310"/>
        <v>0</v>
      </c>
      <c r="N2837" s="25">
        <f t="shared" ca="1" si="311"/>
        <v>0</v>
      </c>
      <c r="O2837" s="15" t="e">
        <f t="shared" ca="1" si="312"/>
        <v>#DIV/0!</v>
      </c>
      <c r="P2837" s="15" t="e">
        <f t="shared" ca="1" si="313"/>
        <v>#DIV/0!</v>
      </c>
    </row>
    <row r="2838" spans="1:16" x14ac:dyDescent="0.25">
      <c r="A2838" s="1">
        <f t="shared" si="307"/>
        <v>43219</v>
      </c>
      <c r="B2838" s="7">
        <f t="shared" si="309"/>
        <v>4</v>
      </c>
      <c r="C2838" s="4">
        <f>INDEX(Calendar!$E$3:$E$367,MATCH(LOLP!$A2838,Calendar!$B$3:$B$367,0))</f>
        <v>0</v>
      </c>
      <c r="D2838" s="2">
        <f t="shared" si="308"/>
        <v>3</v>
      </c>
      <c r="E2838" s="36">
        <v>19292</v>
      </c>
      <c r="F2838" s="7">
        <f>IFERROR(IF(INDEX('Temperature Data'!$AA$15:$AA$348,MATCH(LOLP!A2838,'Temperature Data'!$B$15:$B$348,0))&gt;IF(B2838=9,$G$2,LOLP!$F$2),1,0),0)</f>
        <v>0</v>
      </c>
      <c r="G2838" s="7">
        <f>SUMIFS(LOLP!$F$4:$F$8763,$C$4:$C$8763,$C2838,$B$4:$B$8763,$B2838,$D$4:$D$8763,$D2838)</f>
        <v>0</v>
      </c>
      <c r="H2838" s="7">
        <f>COUNTIFS(Calendar!$E$3:$E$367,LOLP!C2838,Calendar!$D$3:$D$367,LOLP!B2838)</f>
        <v>9</v>
      </c>
      <c r="I2838" s="7">
        <f ca="1">IF($F2838=1,OFFSET(start_norps,LOLP!$D2838+(1-$C2838)*24,LOLP!$B2838)*H2838/G2838,0)</f>
        <v>0</v>
      </c>
      <c r="J2838" s="7">
        <f ca="1">IF($F2838=1,OFFSET(start_33,LOLP!$D2838+(1-$C2838)*24,LOLP!$B2838)*H2838/G2838,0)</f>
        <v>0</v>
      </c>
      <c r="K2838" s="7">
        <f ca="1">IF($F2838,OFFSET(start_40,LOLP!$D2838+(1-$C2838)*24,LOLP!$B2838),0)</f>
        <v>0</v>
      </c>
      <c r="L2838" s="7">
        <f ca="1">IF($F2838,OFFSET(start_50,LOLP!$D2838+(1-$C2838)*24,LOLP!$B2838),0)</f>
        <v>0</v>
      </c>
      <c r="M2838" s="25">
        <f t="shared" ca="1" si="310"/>
        <v>0</v>
      </c>
      <c r="N2838" s="25">
        <f t="shared" ca="1" si="311"/>
        <v>0</v>
      </c>
      <c r="O2838" s="15" t="e">
        <f t="shared" ca="1" si="312"/>
        <v>#DIV/0!</v>
      </c>
      <c r="P2838" s="15" t="e">
        <f t="shared" ca="1" si="313"/>
        <v>#DIV/0!</v>
      </c>
    </row>
    <row r="2839" spans="1:16" x14ac:dyDescent="0.25">
      <c r="A2839" s="1">
        <f t="shared" si="307"/>
        <v>43219</v>
      </c>
      <c r="B2839" s="7">
        <f t="shared" si="309"/>
        <v>4</v>
      </c>
      <c r="C2839" s="4">
        <f>INDEX(Calendar!$E$3:$E$367,MATCH(LOLP!$A2839,Calendar!$B$3:$B$367,0))</f>
        <v>0</v>
      </c>
      <c r="D2839" s="2">
        <f t="shared" si="308"/>
        <v>4</v>
      </c>
      <c r="E2839" s="36">
        <v>19072</v>
      </c>
      <c r="F2839" s="7">
        <f>IFERROR(IF(INDEX('Temperature Data'!$AA$15:$AA$348,MATCH(LOLP!A2839,'Temperature Data'!$B$15:$B$348,0))&gt;IF(B2839=9,$G$2,LOLP!$F$2),1,0),0)</f>
        <v>0</v>
      </c>
      <c r="G2839" s="7">
        <f>SUMIFS(LOLP!$F$4:$F$8763,$C$4:$C$8763,$C2839,$B$4:$B$8763,$B2839,$D$4:$D$8763,$D2839)</f>
        <v>0</v>
      </c>
      <c r="H2839" s="7">
        <f>COUNTIFS(Calendar!$E$3:$E$367,LOLP!C2839,Calendar!$D$3:$D$367,LOLP!B2839)</f>
        <v>9</v>
      </c>
      <c r="I2839" s="7">
        <f ca="1">IF($F2839=1,OFFSET(start_norps,LOLP!$D2839+(1-$C2839)*24,LOLP!$B2839)*H2839/G2839,0)</f>
        <v>0</v>
      </c>
      <c r="J2839" s="7">
        <f ca="1">IF($F2839=1,OFFSET(start_33,LOLP!$D2839+(1-$C2839)*24,LOLP!$B2839)*H2839/G2839,0)</f>
        <v>0</v>
      </c>
      <c r="K2839" s="7">
        <f ca="1">IF($F2839,OFFSET(start_40,LOLP!$D2839+(1-$C2839)*24,LOLP!$B2839),0)</f>
        <v>0</v>
      </c>
      <c r="L2839" s="7">
        <f ca="1">IF($F2839,OFFSET(start_50,LOLP!$D2839+(1-$C2839)*24,LOLP!$B2839),0)</f>
        <v>0</v>
      </c>
      <c r="M2839" s="25">
        <f t="shared" ca="1" si="310"/>
        <v>0</v>
      </c>
      <c r="N2839" s="25">
        <f t="shared" ca="1" si="311"/>
        <v>0</v>
      </c>
      <c r="O2839" s="15" t="e">
        <f t="shared" ca="1" si="312"/>
        <v>#DIV/0!</v>
      </c>
      <c r="P2839" s="15" t="e">
        <f t="shared" ca="1" si="313"/>
        <v>#DIV/0!</v>
      </c>
    </row>
    <row r="2840" spans="1:16" x14ac:dyDescent="0.25">
      <c r="A2840" s="1">
        <f t="shared" si="307"/>
        <v>43219</v>
      </c>
      <c r="B2840" s="7">
        <f t="shared" si="309"/>
        <v>4</v>
      </c>
      <c r="C2840" s="4">
        <f>INDEX(Calendar!$E$3:$E$367,MATCH(LOLP!$A2840,Calendar!$B$3:$B$367,0))</f>
        <v>0</v>
      </c>
      <c r="D2840" s="2">
        <f t="shared" si="308"/>
        <v>5</v>
      </c>
      <c r="E2840" s="36">
        <v>19384</v>
      </c>
      <c r="F2840" s="7">
        <f>IFERROR(IF(INDEX('Temperature Data'!$AA$15:$AA$348,MATCH(LOLP!A2840,'Temperature Data'!$B$15:$B$348,0))&gt;IF(B2840=9,$G$2,LOLP!$F$2),1,0),0)</f>
        <v>0</v>
      </c>
      <c r="G2840" s="7">
        <f>SUMIFS(LOLP!$F$4:$F$8763,$C$4:$C$8763,$C2840,$B$4:$B$8763,$B2840,$D$4:$D$8763,$D2840)</f>
        <v>0</v>
      </c>
      <c r="H2840" s="7">
        <f>COUNTIFS(Calendar!$E$3:$E$367,LOLP!C2840,Calendar!$D$3:$D$367,LOLP!B2840)</f>
        <v>9</v>
      </c>
      <c r="I2840" s="7">
        <f ca="1">IF($F2840=1,OFFSET(start_norps,LOLP!$D2840+(1-$C2840)*24,LOLP!$B2840)*H2840/G2840,0)</f>
        <v>0</v>
      </c>
      <c r="J2840" s="7">
        <f ca="1">IF($F2840=1,OFFSET(start_33,LOLP!$D2840+(1-$C2840)*24,LOLP!$B2840)*H2840/G2840,0)</f>
        <v>0</v>
      </c>
      <c r="K2840" s="7">
        <f ca="1">IF($F2840,OFFSET(start_40,LOLP!$D2840+(1-$C2840)*24,LOLP!$B2840),0)</f>
        <v>0</v>
      </c>
      <c r="L2840" s="7">
        <f ca="1">IF($F2840,OFFSET(start_50,LOLP!$D2840+(1-$C2840)*24,LOLP!$B2840),0)</f>
        <v>0</v>
      </c>
      <c r="M2840" s="25">
        <f t="shared" ca="1" si="310"/>
        <v>0</v>
      </c>
      <c r="N2840" s="25">
        <f t="shared" ca="1" si="311"/>
        <v>0</v>
      </c>
      <c r="O2840" s="15" t="e">
        <f t="shared" ca="1" si="312"/>
        <v>#DIV/0!</v>
      </c>
      <c r="P2840" s="15" t="e">
        <f t="shared" ca="1" si="313"/>
        <v>#DIV/0!</v>
      </c>
    </row>
    <row r="2841" spans="1:16" x14ac:dyDescent="0.25">
      <c r="A2841" s="1">
        <f t="shared" si="307"/>
        <v>43219</v>
      </c>
      <c r="B2841" s="7">
        <f t="shared" si="309"/>
        <v>4</v>
      </c>
      <c r="C2841" s="4">
        <f>INDEX(Calendar!$E$3:$E$367,MATCH(LOLP!$A2841,Calendar!$B$3:$B$367,0))</f>
        <v>0</v>
      </c>
      <c r="D2841" s="2">
        <f t="shared" si="308"/>
        <v>6</v>
      </c>
      <c r="E2841" s="36">
        <v>20068</v>
      </c>
      <c r="F2841" s="7">
        <f>IFERROR(IF(INDEX('Temperature Data'!$AA$15:$AA$348,MATCH(LOLP!A2841,'Temperature Data'!$B$15:$B$348,0))&gt;IF(B2841=9,$G$2,LOLP!$F$2),1,0),0)</f>
        <v>0</v>
      </c>
      <c r="G2841" s="7">
        <f>SUMIFS(LOLP!$F$4:$F$8763,$C$4:$C$8763,$C2841,$B$4:$B$8763,$B2841,$D$4:$D$8763,$D2841)</f>
        <v>0</v>
      </c>
      <c r="H2841" s="7">
        <f>COUNTIFS(Calendar!$E$3:$E$367,LOLP!C2841,Calendar!$D$3:$D$367,LOLP!B2841)</f>
        <v>9</v>
      </c>
      <c r="I2841" s="7">
        <f ca="1">IF($F2841=1,OFFSET(start_norps,LOLP!$D2841+(1-$C2841)*24,LOLP!$B2841)*H2841/G2841,0)</f>
        <v>0</v>
      </c>
      <c r="J2841" s="7">
        <f ca="1">IF($F2841=1,OFFSET(start_33,LOLP!$D2841+(1-$C2841)*24,LOLP!$B2841)*H2841/G2841,0)</f>
        <v>0</v>
      </c>
      <c r="K2841" s="7">
        <f ca="1">IF($F2841,OFFSET(start_40,LOLP!$D2841+(1-$C2841)*24,LOLP!$B2841),0)</f>
        <v>0</v>
      </c>
      <c r="L2841" s="7">
        <f ca="1">IF($F2841,OFFSET(start_50,LOLP!$D2841+(1-$C2841)*24,LOLP!$B2841),0)</f>
        <v>0</v>
      </c>
      <c r="M2841" s="25">
        <f t="shared" ca="1" si="310"/>
        <v>0</v>
      </c>
      <c r="N2841" s="25">
        <f t="shared" ca="1" si="311"/>
        <v>0</v>
      </c>
      <c r="O2841" s="15" t="e">
        <f t="shared" ca="1" si="312"/>
        <v>#DIV/0!</v>
      </c>
      <c r="P2841" s="15" t="e">
        <f t="shared" ca="1" si="313"/>
        <v>#DIV/0!</v>
      </c>
    </row>
    <row r="2842" spans="1:16" x14ac:dyDescent="0.25">
      <c r="A2842" s="1">
        <f t="shared" si="307"/>
        <v>43219</v>
      </c>
      <c r="B2842" s="7">
        <f t="shared" si="309"/>
        <v>4</v>
      </c>
      <c r="C2842" s="4">
        <f>INDEX(Calendar!$E$3:$E$367,MATCH(LOLP!$A2842,Calendar!$B$3:$B$367,0))</f>
        <v>0</v>
      </c>
      <c r="D2842" s="2">
        <f t="shared" si="308"/>
        <v>7</v>
      </c>
      <c r="E2842" s="36">
        <v>20223</v>
      </c>
      <c r="F2842" s="7">
        <f>IFERROR(IF(INDEX('Temperature Data'!$AA$15:$AA$348,MATCH(LOLP!A2842,'Temperature Data'!$B$15:$B$348,0))&gt;IF(B2842=9,$G$2,LOLP!$F$2),1,0),0)</f>
        <v>0</v>
      </c>
      <c r="G2842" s="7">
        <f>SUMIFS(LOLP!$F$4:$F$8763,$C$4:$C$8763,$C2842,$B$4:$B$8763,$B2842,$D$4:$D$8763,$D2842)</f>
        <v>0</v>
      </c>
      <c r="H2842" s="7">
        <f>COUNTIFS(Calendar!$E$3:$E$367,LOLP!C2842,Calendar!$D$3:$D$367,LOLP!B2842)</f>
        <v>9</v>
      </c>
      <c r="I2842" s="7">
        <f ca="1">IF($F2842=1,OFFSET(start_norps,LOLP!$D2842+(1-$C2842)*24,LOLP!$B2842)*H2842/G2842,0)</f>
        <v>0</v>
      </c>
      <c r="J2842" s="7">
        <f ca="1">IF($F2842=1,OFFSET(start_33,LOLP!$D2842+(1-$C2842)*24,LOLP!$B2842)*H2842/G2842,0)</f>
        <v>0</v>
      </c>
      <c r="K2842" s="7">
        <f ca="1">IF($F2842,OFFSET(start_40,LOLP!$D2842+(1-$C2842)*24,LOLP!$B2842),0)</f>
        <v>0</v>
      </c>
      <c r="L2842" s="7">
        <f ca="1">IF($F2842,OFFSET(start_50,LOLP!$D2842+(1-$C2842)*24,LOLP!$B2842),0)</f>
        <v>0</v>
      </c>
      <c r="M2842" s="25">
        <f t="shared" ca="1" si="310"/>
        <v>0</v>
      </c>
      <c r="N2842" s="25">
        <f t="shared" ca="1" si="311"/>
        <v>0</v>
      </c>
      <c r="O2842" s="15" t="e">
        <f t="shared" ca="1" si="312"/>
        <v>#DIV/0!</v>
      </c>
      <c r="P2842" s="15" t="e">
        <f t="shared" ca="1" si="313"/>
        <v>#DIV/0!</v>
      </c>
    </row>
    <row r="2843" spans="1:16" x14ac:dyDescent="0.25">
      <c r="A2843" s="1">
        <f t="shared" si="307"/>
        <v>43219</v>
      </c>
      <c r="B2843" s="7">
        <f t="shared" si="309"/>
        <v>4</v>
      </c>
      <c r="C2843" s="4">
        <f>INDEX(Calendar!$E$3:$E$367,MATCH(LOLP!$A2843,Calendar!$B$3:$B$367,0))</f>
        <v>0</v>
      </c>
      <c r="D2843" s="2">
        <f t="shared" si="308"/>
        <v>8</v>
      </c>
      <c r="E2843" s="36">
        <v>20249</v>
      </c>
      <c r="F2843" s="7">
        <f>IFERROR(IF(INDEX('Temperature Data'!$AA$15:$AA$348,MATCH(LOLP!A2843,'Temperature Data'!$B$15:$B$348,0))&gt;IF(B2843=9,$G$2,LOLP!$F$2),1,0),0)</f>
        <v>0</v>
      </c>
      <c r="G2843" s="7">
        <f>SUMIFS(LOLP!$F$4:$F$8763,$C$4:$C$8763,$C2843,$B$4:$B$8763,$B2843,$D$4:$D$8763,$D2843)</f>
        <v>0</v>
      </c>
      <c r="H2843" s="7">
        <f>COUNTIFS(Calendar!$E$3:$E$367,LOLP!C2843,Calendar!$D$3:$D$367,LOLP!B2843)</f>
        <v>9</v>
      </c>
      <c r="I2843" s="7">
        <f ca="1">IF($F2843=1,OFFSET(start_norps,LOLP!$D2843+(1-$C2843)*24,LOLP!$B2843)*H2843/G2843,0)</f>
        <v>0</v>
      </c>
      <c r="J2843" s="7">
        <f ca="1">IF($F2843=1,OFFSET(start_33,LOLP!$D2843+(1-$C2843)*24,LOLP!$B2843)*H2843/G2843,0)</f>
        <v>0</v>
      </c>
      <c r="K2843" s="7">
        <f ca="1">IF($F2843,OFFSET(start_40,LOLP!$D2843+(1-$C2843)*24,LOLP!$B2843),0)</f>
        <v>0</v>
      </c>
      <c r="L2843" s="7">
        <f ca="1">IF($F2843,OFFSET(start_50,LOLP!$D2843+(1-$C2843)*24,LOLP!$B2843),0)</f>
        <v>0</v>
      </c>
      <c r="M2843" s="25">
        <f t="shared" ca="1" si="310"/>
        <v>0</v>
      </c>
      <c r="N2843" s="25">
        <f t="shared" ca="1" si="311"/>
        <v>0</v>
      </c>
      <c r="O2843" s="15" t="e">
        <f t="shared" ca="1" si="312"/>
        <v>#DIV/0!</v>
      </c>
      <c r="P2843" s="15" t="e">
        <f t="shared" ca="1" si="313"/>
        <v>#DIV/0!</v>
      </c>
    </row>
    <row r="2844" spans="1:16" x14ac:dyDescent="0.25">
      <c r="A2844" s="1">
        <f t="shared" si="307"/>
        <v>43219</v>
      </c>
      <c r="B2844" s="7">
        <f t="shared" si="309"/>
        <v>4</v>
      </c>
      <c r="C2844" s="4">
        <f>INDEX(Calendar!$E$3:$E$367,MATCH(LOLP!$A2844,Calendar!$B$3:$B$367,0))</f>
        <v>0</v>
      </c>
      <c r="D2844" s="2">
        <f t="shared" si="308"/>
        <v>9</v>
      </c>
      <c r="E2844" s="36">
        <v>20338</v>
      </c>
      <c r="F2844" s="7">
        <f>IFERROR(IF(INDEX('Temperature Data'!$AA$15:$AA$348,MATCH(LOLP!A2844,'Temperature Data'!$B$15:$B$348,0))&gt;IF(B2844=9,$G$2,LOLP!$F$2),1,0),0)</f>
        <v>0</v>
      </c>
      <c r="G2844" s="7">
        <f>SUMIFS(LOLP!$F$4:$F$8763,$C$4:$C$8763,$C2844,$B$4:$B$8763,$B2844,$D$4:$D$8763,$D2844)</f>
        <v>0</v>
      </c>
      <c r="H2844" s="7">
        <f>COUNTIFS(Calendar!$E$3:$E$367,LOLP!C2844,Calendar!$D$3:$D$367,LOLP!B2844)</f>
        <v>9</v>
      </c>
      <c r="I2844" s="7">
        <f ca="1">IF($F2844=1,OFFSET(start_norps,LOLP!$D2844+(1-$C2844)*24,LOLP!$B2844)*H2844/G2844,0)</f>
        <v>0</v>
      </c>
      <c r="J2844" s="7">
        <f ca="1">IF($F2844=1,OFFSET(start_33,LOLP!$D2844+(1-$C2844)*24,LOLP!$B2844)*H2844/G2844,0)</f>
        <v>0</v>
      </c>
      <c r="K2844" s="7">
        <f ca="1">IF($F2844,OFFSET(start_40,LOLP!$D2844+(1-$C2844)*24,LOLP!$B2844),0)</f>
        <v>0</v>
      </c>
      <c r="L2844" s="7">
        <f ca="1">IF($F2844,OFFSET(start_50,LOLP!$D2844+(1-$C2844)*24,LOLP!$B2844),0)</f>
        <v>0</v>
      </c>
      <c r="M2844" s="25">
        <f t="shared" ca="1" si="310"/>
        <v>0</v>
      </c>
      <c r="N2844" s="25">
        <f t="shared" ca="1" si="311"/>
        <v>0</v>
      </c>
      <c r="O2844" s="15" t="e">
        <f t="shared" ca="1" si="312"/>
        <v>#DIV/0!</v>
      </c>
      <c r="P2844" s="15" t="e">
        <f t="shared" ca="1" si="313"/>
        <v>#DIV/0!</v>
      </c>
    </row>
    <row r="2845" spans="1:16" x14ac:dyDescent="0.25">
      <c r="A2845" s="1">
        <f t="shared" ref="A2845:A2908" si="314">A2821+1</f>
        <v>43219</v>
      </c>
      <c r="B2845" s="7">
        <f t="shared" si="309"/>
        <v>4</v>
      </c>
      <c r="C2845" s="4">
        <f>INDEX(Calendar!$E$3:$E$367,MATCH(LOLP!$A2845,Calendar!$B$3:$B$367,0))</f>
        <v>0</v>
      </c>
      <c r="D2845" s="2">
        <f t="shared" ref="D2845:D2908" si="315">D2821</f>
        <v>10</v>
      </c>
      <c r="E2845" s="36">
        <v>20134</v>
      </c>
      <c r="F2845" s="7">
        <f>IFERROR(IF(INDEX('Temperature Data'!$AA$15:$AA$348,MATCH(LOLP!A2845,'Temperature Data'!$B$15:$B$348,0))&gt;IF(B2845=9,$G$2,LOLP!$F$2),1,0),0)</f>
        <v>0</v>
      </c>
      <c r="G2845" s="7">
        <f>SUMIFS(LOLP!$F$4:$F$8763,$C$4:$C$8763,$C2845,$B$4:$B$8763,$B2845,$D$4:$D$8763,$D2845)</f>
        <v>0</v>
      </c>
      <c r="H2845" s="7">
        <f>COUNTIFS(Calendar!$E$3:$E$367,LOLP!C2845,Calendar!$D$3:$D$367,LOLP!B2845)</f>
        <v>9</v>
      </c>
      <c r="I2845" s="7">
        <f ca="1">IF($F2845=1,OFFSET(start_norps,LOLP!$D2845+(1-$C2845)*24,LOLP!$B2845)*H2845/G2845,0)</f>
        <v>0</v>
      </c>
      <c r="J2845" s="7">
        <f ca="1">IF($F2845=1,OFFSET(start_33,LOLP!$D2845+(1-$C2845)*24,LOLP!$B2845)*H2845/G2845,0)</f>
        <v>0</v>
      </c>
      <c r="K2845" s="7">
        <f ca="1">IF($F2845,OFFSET(start_40,LOLP!$D2845+(1-$C2845)*24,LOLP!$B2845),0)</f>
        <v>0</v>
      </c>
      <c r="L2845" s="7">
        <f ca="1">IF($F2845,OFFSET(start_50,LOLP!$D2845+(1-$C2845)*24,LOLP!$B2845),0)</f>
        <v>0</v>
      </c>
      <c r="M2845" s="25">
        <f t="shared" ca="1" si="310"/>
        <v>0</v>
      </c>
      <c r="N2845" s="25">
        <f t="shared" ca="1" si="311"/>
        <v>0</v>
      </c>
      <c r="O2845" s="15" t="e">
        <f t="shared" ca="1" si="312"/>
        <v>#DIV/0!</v>
      </c>
      <c r="P2845" s="15" t="e">
        <f t="shared" ca="1" si="313"/>
        <v>#DIV/0!</v>
      </c>
    </row>
    <row r="2846" spans="1:16" x14ac:dyDescent="0.25">
      <c r="A2846" s="1">
        <f t="shared" si="314"/>
        <v>43219</v>
      </c>
      <c r="B2846" s="7">
        <f t="shared" si="309"/>
        <v>4</v>
      </c>
      <c r="C2846" s="4">
        <f>INDEX(Calendar!$E$3:$E$367,MATCH(LOLP!$A2846,Calendar!$B$3:$B$367,0))</f>
        <v>0</v>
      </c>
      <c r="D2846" s="2">
        <f t="shared" si="315"/>
        <v>11</v>
      </c>
      <c r="E2846" s="36">
        <v>20149</v>
      </c>
      <c r="F2846" s="7">
        <f>IFERROR(IF(INDEX('Temperature Data'!$AA$15:$AA$348,MATCH(LOLP!A2846,'Temperature Data'!$B$15:$B$348,0))&gt;IF(B2846=9,$G$2,LOLP!$F$2),1,0),0)</f>
        <v>0</v>
      </c>
      <c r="G2846" s="7">
        <f>SUMIFS(LOLP!$F$4:$F$8763,$C$4:$C$8763,$C2846,$B$4:$B$8763,$B2846,$D$4:$D$8763,$D2846)</f>
        <v>0</v>
      </c>
      <c r="H2846" s="7">
        <f>COUNTIFS(Calendar!$E$3:$E$367,LOLP!C2846,Calendar!$D$3:$D$367,LOLP!B2846)</f>
        <v>9</v>
      </c>
      <c r="I2846" s="7">
        <f ca="1">IF($F2846=1,OFFSET(start_norps,LOLP!$D2846+(1-$C2846)*24,LOLP!$B2846)*H2846/G2846,0)</f>
        <v>0</v>
      </c>
      <c r="J2846" s="7">
        <f ca="1">IF($F2846=1,OFFSET(start_33,LOLP!$D2846+(1-$C2846)*24,LOLP!$B2846)*H2846/G2846,0)</f>
        <v>0</v>
      </c>
      <c r="K2846" s="7">
        <f ca="1">IF($F2846,OFFSET(start_40,LOLP!$D2846+(1-$C2846)*24,LOLP!$B2846),0)</f>
        <v>0</v>
      </c>
      <c r="L2846" s="7">
        <f ca="1">IF($F2846,OFFSET(start_50,LOLP!$D2846+(1-$C2846)*24,LOLP!$B2846),0)</f>
        <v>0</v>
      </c>
      <c r="M2846" s="25">
        <f t="shared" ca="1" si="310"/>
        <v>0</v>
      </c>
      <c r="N2846" s="25">
        <f t="shared" ca="1" si="311"/>
        <v>0</v>
      </c>
      <c r="O2846" s="15" t="e">
        <f t="shared" ca="1" si="312"/>
        <v>#DIV/0!</v>
      </c>
      <c r="P2846" s="15" t="e">
        <f t="shared" ca="1" si="313"/>
        <v>#DIV/0!</v>
      </c>
    </row>
    <row r="2847" spans="1:16" x14ac:dyDescent="0.25">
      <c r="A2847" s="1">
        <f t="shared" si="314"/>
        <v>43219</v>
      </c>
      <c r="B2847" s="7">
        <f t="shared" si="309"/>
        <v>4</v>
      </c>
      <c r="C2847" s="4">
        <f>INDEX(Calendar!$E$3:$E$367,MATCH(LOLP!$A2847,Calendar!$B$3:$B$367,0))</f>
        <v>0</v>
      </c>
      <c r="D2847" s="2">
        <f t="shared" si="315"/>
        <v>12</v>
      </c>
      <c r="E2847" s="36">
        <v>20163</v>
      </c>
      <c r="F2847" s="7">
        <f>IFERROR(IF(INDEX('Temperature Data'!$AA$15:$AA$348,MATCH(LOLP!A2847,'Temperature Data'!$B$15:$B$348,0))&gt;IF(B2847=9,$G$2,LOLP!$F$2),1,0),0)</f>
        <v>0</v>
      </c>
      <c r="G2847" s="7">
        <f>SUMIFS(LOLP!$F$4:$F$8763,$C$4:$C$8763,$C2847,$B$4:$B$8763,$B2847,$D$4:$D$8763,$D2847)</f>
        <v>0</v>
      </c>
      <c r="H2847" s="7">
        <f>COUNTIFS(Calendar!$E$3:$E$367,LOLP!C2847,Calendar!$D$3:$D$367,LOLP!B2847)</f>
        <v>9</v>
      </c>
      <c r="I2847" s="7">
        <f ca="1">IF($F2847=1,OFFSET(start_norps,LOLP!$D2847+(1-$C2847)*24,LOLP!$B2847)*H2847/G2847,0)</f>
        <v>0</v>
      </c>
      <c r="J2847" s="7">
        <f ca="1">IF($F2847=1,OFFSET(start_33,LOLP!$D2847+(1-$C2847)*24,LOLP!$B2847)*H2847/G2847,0)</f>
        <v>0</v>
      </c>
      <c r="K2847" s="7">
        <f ca="1">IF($F2847,OFFSET(start_40,LOLP!$D2847+(1-$C2847)*24,LOLP!$B2847),0)</f>
        <v>0</v>
      </c>
      <c r="L2847" s="7">
        <f ca="1">IF($F2847,OFFSET(start_50,LOLP!$D2847+(1-$C2847)*24,LOLP!$B2847),0)</f>
        <v>0</v>
      </c>
      <c r="M2847" s="25">
        <f t="shared" ca="1" si="310"/>
        <v>0</v>
      </c>
      <c r="N2847" s="25">
        <f t="shared" ca="1" si="311"/>
        <v>0</v>
      </c>
      <c r="O2847" s="15" t="e">
        <f t="shared" ca="1" si="312"/>
        <v>#DIV/0!</v>
      </c>
      <c r="P2847" s="15" t="e">
        <f t="shared" ca="1" si="313"/>
        <v>#DIV/0!</v>
      </c>
    </row>
    <row r="2848" spans="1:16" x14ac:dyDescent="0.25">
      <c r="A2848" s="1">
        <f t="shared" si="314"/>
        <v>43219</v>
      </c>
      <c r="B2848" s="7">
        <f t="shared" si="309"/>
        <v>4</v>
      </c>
      <c r="C2848" s="4">
        <f>INDEX(Calendar!$E$3:$E$367,MATCH(LOLP!$A2848,Calendar!$B$3:$B$367,0))</f>
        <v>0</v>
      </c>
      <c r="D2848" s="2">
        <f t="shared" si="315"/>
        <v>13</v>
      </c>
      <c r="E2848" s="36">
        <v>20070</v>
      </c>
      <c r="F2848" s="7">
        <f>IFERROR(IF(INDEX('Temperature Data'!$AA$15:$AA$348,MATCH(LOLP!A2848,'Temperature Data'!$B$15:$B$348,0))&gt;IF(B2848=9,$G$2,LOLP!$F$2),1,0),0)</f>
        <v>0</v>
      </c>
      <c r="G2848" s="7">
        <f>SUMIFS(LOLP!$F$4:$F$8763,$C$4:$C$8763,$C2848,$B$4:$B$8763,$B2848,$D$4:$D$8763,$D2848)</f>
        <v>0</v>
      </c>
      <c r="H2848" s="7">
        <f>COUNTIFS(Calendar!$E$3:$E$367,LOLP!C2848,Calendar!$D$3:$D$367,LOLP!B2848)</f>
        <v>9</v>
      </c>
      <c r="I2848" s="7">
        <f ca="1">IF($F2848=1,OFFSET(start_norps,LOLP!$D2848+(1-$C2848)*24,LOLP!$B2848)*H2848/G2848,0)</f>
        <v>0</v>
      </c>
      <c r="J2848" s="7">
        <f ca="1">IF($F2848=1,OFFSET(start_33,LOLP!$D2848+(1-$C2848)*24,LOLP!$B2848)*H2848/G2848,0)</f>
        <v>0</v>
      </c>
      <c r="K2848" s="7">
        <f ca="1">IF($F2848,OFFSET(start_40,LOLP!$D2848+(1-$C2848)*24,LOLP!$B2848),0)</f>
        <v>0</v>
      </c>
      <c r="L2848" s="7">
        <f ca="1">IF($F2848,OFFSET(start_50,LOLP!$D2848+(1-$C2848)*24,LOLP!$B2848),0)</f>
        <v>0</v>
      </c>
      <c r="M2848" s="25">
        <f t="shared" ca="1" si="310"/>
        <v>0</v>
      </c>
      <c r="N2848" s="25">
        <f t="shared" ca="1" si="311"/>
        <v>0</v>
      </c>
      <c r="O2848" s="15" t="e">
        <f t="shared" ca="1" si="312"/>
        <v>#DIV/0!</v>
      </c>
      <c r="P2848" s="15" t="e">
        <f t="shared" ca="1" si="313"/>
        <v>#DIV/0!</v>
      </c>
    </row>
    <row r="2849" spans="1:16" x14ac:dyDescent="0.25">
      <c r="A2849" s="1">
        <f t="shared" si="314"/>
        <v>43219</v>
      </c>
      <c r="B2849" s="7">
        <f t="shared" si="309"/>
        <v>4</v>
      </c>
      <c r="C2849" s="4">
        <f>INDEX(Calendar!$E$3:$E$367,MATCH(LOLP!$A2849,Calendar!$B$3:$B$367,0))</f>
        <v>0</v>
      </c>
      <c r="D2849" s="2">
        <f t="shared" si="315"/>
        <v>14</v>
      </c>
      <c r="E2849" s="36">
        <v>19922</v>
      </c>
      <c r="F2849" s="7">
        <f>IFERROR(IF(INDEX('Temperature Data'!$AA$15:$AA$348,MATCH(LOLP!A2849,'Temperature Data'!$B$15:$B$348,0))&gt;IF(B2849=9,$G$2,LOLP!$F$2),1,0),0)</f>
        <v>0</v>
      </c>
      <c r="G2849" s="7">
        <f>SUMIFS(LOLP!$F$4:$F$8763,$C$4:$C$8763,$C2849,$B$4:$B$8763,$B2849,$D$4:$D$8763,$D2849)</f>
        <v>0</v>
      </c>
      <c r="H2849" s="7">
        <f>COUNTIFS(Calendar!$E$3:$E$367,LOLP!C2849,Calendar!$D$3:$D$367,LOLP!B2849)</f>
        <v>9</v>
      </c>
      <c r="I2849" s="7">
        <f ca="1">IF($F2849=1,OFFSET(start_norps,LOLP!$D2849+(1-$C2849)*24,LOLP!$B2849)*H2849/G2849,0)</f>
        <v>0</v>
      </c>
      <c r="J2849" s="7">
        <f ca="1">IF($F2849=1,OFFSET(start_33,LOLP!$D2849+(1-$C2849)*24,LOLP!$B2849)*H2849/G2849,0)</f>
        <v>0</v>
      </c>
      <c r="K2849" s="7">
        <f ca="1">IF($F2849,OFFSET(start_40,LOLP!$D2849+(1-$C2849)*24,LOLP!$B2849),0)</f>
        <v>0</v>
      </c>
      <c r="L2849" s="7">
        <f ca="1">IF($F2849,OFFSET(start_50,LOLP!$D2849+(1-$C2849)*24,LOLP!$B2849),0)</f>
        <v>0</v>
      </c>
      <c r="M2849" s="25">
        <f t="shared" ca="1" si="310"/>
        <v>0</v>
      </c>
      <c r="N2849" s="25">
        <f t="shared" ca="1" si="311"/>
        <v>0</v>
      </c>
      <c r="O2849" s="15" t="e">
        <f t="shared" ca="1" si="312"/>
        <v>#DIV/0!</v>
      </c>
      <c r="P2849" s="15" t="e">
        <f t="shared" ca="1" si="313"/>
        <v>#DIV/0!</v>
      </c>
    </row>
    <row r="2850" spans="1:16" x14ac:dyDescent="0.25">
      <c r="A2850" s="1">
        <f t="shared" si="314"/>
        <v>43219</v>
      </c>
      <c r="B2850" s="7">
        <f t="shared" si="309"/>
        <v>4</v>
      </c>
      <c r="C2850" s="4">
        <f>INDEX(Calendar!$E$3:$E$367,MATCH(LOLP!$A2850,Calendar!$B$3:$B$367,0))</f>
        <v>0</v>
      </c>
      <c r="D2850" s="2">
        <f t="shared" si="315"/>
        <v>15</v>
      </c>
      <c r="E2850" s="36">
        <v>19904</v>
      </c>
      <c r="F2850" s="7">
        <f>IFERROR(IF(INDEX('Temperature Data'!$AA$15:$AA$348,MATCH(LOLP!A2850,'Temperature Data'!$B$15:$B$348,0))&gt;IF(B2850=9,$G$2,LOLP!$F$2),1,0),0)</f>
        <v>0</v>
      </c>
      <c r="G2850" s="7">
        <f>SUMIFS(LOLP!$F$4:$F$8763,$C$4:$C$8763,$C2850,$B$4:$B$8763,$B2850,$D$4:$D$8763,$D2850)</f>
        <v>0</v>
      </c>
      <c r="H2850" s="7">
        <f>COUNTIFS(Calendar!$E$3:$E$367,LOLP!C2850,Calendar!$D$3:$D$367,LOLP!B2850)</f>
        <v>9</v>
      </c>
      <c r="I2850" s="7">
        <f ca="1">IF($F2850=1,OFFSET(start_norps,LOLP!$D2850+(1-$C2850)*24,LOLP!$B2850)*H2850/G2850,0)</f>
        <v>0</v>
      </c>
      <c r="J2850" s="7">
        <f ca="1">IF($F2850=1,OFFSET(start_33,LOLP!$D2850+(1-$C2850)*24,LOLP!$B2850)*H2850/G2850,0)</f>
        <v>0</v>
      </c>
      <c r="K2850" s="7">
        <f ca="1">IF($F2850,OFFSET(start_40,LOLP!$D2850+(1-$C2850)*24,LOLP!$B2850),0)</f>
        <v>0</v>
      </c>
      <c r="L2850" s="7">
        <f ca="1">IF($F2850,OFFSET(start_50,LOLP!$D2850+(1-$C2850)*24,LOLP!$B2850),0)</f>
        <v>0</v>
      </c>
      <c r="M2850" s="25">
        <f t="shared" ca="1" si="310"/>
        <v>0</v>
      </c>
      <c r="N2850" s="25">
        <f t="shared" ca="1" si="311"/>
        <v>0</v>
      </c>
      <c r="O2850" s="15" t="e">
        <f t="shared" ca="1" si="312"/>
        <v>#DIV/0!</v>
      </c>
      <c r="P2850" s="15" t="e">
        <f t="shared" ca="1" si="313"/>
        <v>#DIV/0!</v>
      </c>
    </row>
    <row r="2851" spans="1:16" x14ac:dyDescent="0.25">
      <c r="A2851" s="1">
        <f t="shared" si="314"/>
        <v>43219</v>
      </c>
      <c r="B2851" s="7">
        <f t="shared" si="309"/>
        <v>4</v>
      </c>
      <c r="C2851" s="4">
        <f>INDEX(Calendar!$E$3:$E$367,MATCH(LOLP!$A2851,Calendar!$B$3:$B$367,0))</f>
        <v>0</v>
      </c>
      <c r="D2851" s="2">
        <f t="shared" si="315"/>
        <v>16</v>
      </c>
      <c r="E2851" s="36">
        <v>20422</v>
      </c>
      <c r="F2851" s="7">
        <f>IFERROR(IF(INDEX('Temperature Data'!$AA$15:$AA$348,MATCH(LOLP!A2851,'Temperature Data'!$B$15:$B$348,0))&gt;IF(B2851=9,$G$2,LOLP!$F$2),1,0),0)</f>
        <v>0</v>
      </c>
      <c r="G2851" s="7">
        <f>SUMIFS(LOLP!$F$4:$F$8763,$C$4:$C$8763,$C2851,$B$4:$B$8763,$B2851,$D$4:$D$8763,$D2851)</f>
        <v>0</v>
      </c>
      <c r="H2851" s="7">
        <f>COUNTIFS(Calendar!$E$3:$E$367,LOLP!C2851,Calendar!$D$3:$D$367,LOLP!B2851)</f>
        <v>9</v>
      </c>
      <c r="I2851" s="7">
        <f ca="1">IF($F2851=1,OFFSET(start_norps,LOLP!$D2851+(1-$C2851)*24,LOLP!$B2851)*H2851/G2851,0)</f>
        <v>0</v>
      </c>
      <c r="J2851" s="7">
        <f ca="1">IF($F2851=1,OFFSET(start_33,LOLP!$D2851+(1-$C2851)*24,LOLP!$B2851)*H2851/G2851,0)</f>
        <v>0</v>
      </c>
      <c r="K2851" s="7">
        <f ca="1">IF($F2851,OFFSET(start_40,LOLP!$D2851+(1-$C2851)*24,LOLP!$B2851),0)</f>
        <v>0</v>
      </c>
      <c r="L2851" s="7">
        <f ca="1">IF($F2851,OFFSET(start_50,LOLP!$D2851+(1-$C2851)*24,LOLP!$B2851),0)</f>
        <v>0</v>
      </c>
      <c r="M2851" s="25">
        <f t="shared" ca="1" si="310"/>
        <v>0</v>
      </c>
      <c r="N2851" s="25">
        <f t="shared" ca="1" si="311"/>
        <v>0</v>
      </c>
      <c r="O2851" s="15" t="e">
        <f t="shared" ca="1" si="312"/>
        <v>#DIV/0!</v>
      </c>
      <c r="P2851" s="15" t="e">
        <f t="shared" ca="1" si="313"/>
        <v>#DIV/0!</v>
      </c>
    </row>
    <row r="2852" spans="1:16" x14ac:dyDescent="0.25">
      <c r="A2852" s="1">
        <f t="shared" si="314"/>
        <v>43219</v>
      </c>
      <c r="B2852" s="7">
        <f t="shared" si="309"/>
        <v>4</v>
      </c>
      <c r="C2852" s="4">
        <f>INDEX(Calendar!$E$3:$E$367,MATCH(LOLP!$A2852,Calendar!$B$3:$B$367,0))</f>
        <v>0</v>
      </c>
      <c r="D2852" s="2">
        <f t="shared" si="315"/>
        <v>17</v>
      </c>
      <c r="E2852" s="36">
        <v>21166</v>
      </c>
      <c r="F2852" s="7">
        <f>IFERROR(IF(INDEX('Temperature Data'!$AA$15:$AA$348,MATCH(LOLP!A2852,'Temperature Data'!$B$15:$B$348,0))&gt;IF(B2852=9,$G$2,LOLP!$F$2),1,0),0)</f>
        <v>0</v>
      </c>
      <c r="G2852" s="7">
        <f>SUMIFS(LOLP!$F$4:$F$8763,$C$4:$C$8763,$C2852,$B$4:$B$8763,$B2852,$D$4:$D$8763,$D2852)</f>
        <v>0</v>
      </c>
      <c r="H2852" s="7">
        <f>COUNTIFS(Calendar!$E$3:$E$367,LOLP!C2852,Calendar!$D$3:$D$367,LOLP!B2852)</f>
        <v>9</v>
      </c>
      <c r="I2852" s="7">
        <f ca="1">IF($F2852=1,OFFSET(start_norps,LOLP!$D2852+(1-$C2852)*24,LOLP!$B2852)*H2852/G2852,0)</f>
        <v>0</v>
      </c>
      <c r="J2852" s="7">
        <f ca="1">IF($F2852=1,OFFSET(start_33,LOLP!$D2852+(1-$C2852)*24,LOLP!$B2852)*H2852/G2852,0)</f>
        <v>0</v>
      </c>
      <c r="K2852" s="7">
        <f ca="1">IF($F2852,OFFSET(start_40,LOLP!$D2852+(1-$C2852)*24,LOLP!$B2852),0)</f>
        <v>0</v>
      </c>
      <c r="L2852" s="7">
        <f ca="1">IF($F2852,OFFSET(start_50,LOLP!$D2852+(1-$C2852)*24,LOLP!$B2852),0)</f>
        <v>0</v>
      </c>
      <c r="M2852" s="25">
        <f t="shared" ca="1" si="310"/>
        <v>0</v>
      </c>
      <c r="N2852" s="25">
        <f t="shared" ca="1" si="311"/>
        <v>0</v>
      </c>
      <c r="O2852" s="15" t="e">
        <f t="shared" ca="1" si="312"/>
        <v>#DIV/0!</v>
      </c>
      <c r="P2852" s="15" t="e">
        <f t="shared" ca="1" si="313"/>
        <v>#DIV/0!</v>
      </c>
    </row>
    <row r="2853" spans="1:16" x14ac:dyDescent="0.25">
      <c r="A2853" s="1">
        <f t="shared" si="314"/>
        <v>43219</v>
      </c>
      <c r="B2853" s="7">
        <f t="shared" si="309"/>
        <v>4</v>
      </c>
      <c r="C2853" s="4">
        <f>INDEX(Calendar!$E$3:$E$367,MATCH(LOLP!$A2853,Calendar!$B$3:$B$367,0))</f>
        <v>0</v>
      </c>
      <c r="D2853" s="2">
        <f t="shared" si="315"/>
        <v>18</v>
      </c>
      <c r="E2853" s="36">
        <v>22151</v>
      </c>
      <c r="F2853" s="7">
        <f>IFERROR(IF(INDEX('Temperature Data'!$AA$15:$AA$348,MATCH(LOLP!A2853,'Temperature Data'!$B$15:$B$348,0))&gt;IF(B2853=9,$G$2,LOLP!$F$2),1,0),0)</f>
        <v>0</v>
      </c>
      <c r="G2853" s="7">
        <f>SUMIFS(LOLP!$F$4:$F$8763,$C$4:$C$8763,$C2853,$B$4:$B$8763,$B2853,$D$4:$D$8763,$D2853)</f>
        <v>0</v>
      </c>
      <c r="H2853" s="7">
        <f>COUNTIFS(Calendar!$E$3:$E$367,LOLP!C2853,Calendar!$D$3:$D$367,LOLP!B2853)</f>
        <v>9</v>
      </c>
      <c r="I2853" s="7">
        <f ca="1">IF($F2853=1,OFFSET(start_norps,LOLP!$D2853+(1-$C2853)*24,LOLP!$B2853)*H2853/G2853,0)</f>
        <v>0</v>
      </c>
      <c r="J2853" s="7">
        <f ca="1">IF($F2853=1,OFFSET(start_33,LOLP!$D2853+(1-$C2853)*24,LOLP!$B2853)*H2853/G2853,0)</f>
        <v>0</v>
      </c>
      <c r="K2853" s="7">
        <f ca="1">IF($F2853,OFFSET(start_40,LOLP!$D2853+(1-$C2853)*24,LOLP!$B2853),0)</f>
        <v>0</v>
      </c>
      <c r="L2853" s="7">
        <f ca="1">IF($F2853,OFFSET(start_50,LOLP!$D2853+(1-$C2853)*24,LOLP!$B2853),0)</f>
        <v>0</v>
      </c>
      <c r="M2853" s="25">
        <f t="shared" ca="1" si="310"/>
        <v>0</v>
      </c>
      <c r="N2853" s="25">
        <f t="shared" ca="1" si="311"/>
        <v>0</v>
      </c>
      <c r="O2853" s="15" t="e">
        <f t="shared" ca="1" si="312"/>
        <v>#DIV/0!</v>
      </c>
      <c r="P2853" s="15" t="e">
        <f t="shared" ca="1" si="313"/>
        <v>#DIV/0!</v>
      </c>
    </row>
    <row r="2854" spans="1:16" x14ac:dyDescent="0.25">
      <c r="A2854" s="1">
        <f t="shared" si="314"/>
        <v>43219</v>
      </c>
      <c r="B2854" s="7">
        <f t="shared" si="309"/>
        <v>4</v>
      </c>
      <c r="C2854" s="4">
        <f>INDEX(Calendar!$E$3:$E$367,MATCH(LOLP!$A2854,Calendar!$B$3:$B$367,0))</f>
        <v>0</v>
      </c>
      <c r="D2854" s="2">
        <f t="shared" si="315"/>
        <v>19</v>
      </c>
      <c r="E2854" s="36">
        <v>23047</v>
      </c>
      <c r="F2854" s="7">
        <f>IFERROR(IF(INDEX('Temperature Data'!$AA$15:$AA$348,MATCH(LOLP!A2854,'Temperature Data'!$B$15:$B$348,0))&gt;IF(B2854=9,$G$2,LOLP!$F$2),1,0),0)</f>
        <v>0</v>
      </c>
      <c r="G2854" s="7">
        <f>SUMIFS(LOLP!$F$4:$F$8763,$C$4:$C$8763,$C2854,$B$4:$B$8763,$B2854,$D$4:$D$8763,$D2854)</f>
        <v>0</v>
      </c>
      <c r="H2854" s="7">
        <f>COUNTIFS(Calendar!$E$3:$E$367,LOLP!C2854,Calendar!$D$3:$D$367,LOLP!B2854)</f>
        <v>9</v>
      </c>
      <c r="I2854" s="7">
        <f ca="1">IF($F2854=1,OFFSET(start_norps,LOLP!$D2854+(1-$C2854)*24,LOLP!$B2854)*H2854/G2854,0)</f>
        <v>0</v>
      </c>
      <c r="J2854" s="7">
        <f ca="1">IF($F2854=1,OFFSET(start_33,LOLP!$D2854+(1-$C2854)*24,LOLP!$B2854)*H2854/G2854,0)</f>
        <v>0</v>
      </c>
      <c r="K2854" s="7">
        <f ca="1">IF($F2854,OFFSET(start_40,LOLP!$D2854+(1-$C2854)*24,LOLP!$B2854),0)</f>
        <v>0</v>
      </c>
      <c r="L2854" s="7">
        <f ca="1">IF($F2854,OFFSET(start_50,LOLP!$D2854+(1-$C2854)*24,LOLP!$B2854),0)</f>
        <v>0</v>
      </c>
      <c r="M2854" s="25">
        <f t="shared" ca="1" si="310"/>
        <v>0</v>
      </c>
      <c r="N2854" s="25">
        <f t="shared" ca="1" si="311"/>
        <v>0</v>
      </c>
      <c r="O2854" s="15" t="e">
        <f t="shared" ca="1" si="312"/>
        <v>#DIV/0!</v>
      </c>
      <c r="P2854" s="15" t="e">
        <f t="shared" ca="1" si="313"/>
        <v>#DIV/0!</v>
      </c>
    </row>
    <row r="2855" spans="1:16" x14ac:dyDescent="0.25">
      <c r="A2855" s="1">
        <f t="shared" si="314"/>
        <v>43219</v>
      </c>
      <c r="B2855" s="7">
        <f t="shared" si="309"/>
        <v>4</v>
      </c>
      <c r="C2855" s="4">
        <f>INDEX(Calendar!$E$3:$E$367,MATCH(LOLP!$A2855,Calendar!$B$3:$B$367,0))</f>
        <v>0</v>
      </c>
      <c r="D2855" s="2">
        <f t="shared" si="315"/>
        <v>20</v>
      </c>
      <c r="E2855" s="36">
        <v>24445</v>
      </c>
      <c r="F2855" s="7">
        <f>IFERROR(IF(INDEX('Temperature Data'!$AA$15:$AA$348,MATCH(LOLP!A2855,'Temperature Data'!$B$15:$B$348,0))&gt;IF(B2855=9,$G$2,LOLP!$F$2),1,0),0)</f>
        <v>0</v>
      </c>
      <c r="G2855" s="7">
        <f>SUMIFS(LOLP!$F$4:$F$8763,$C$4:$C$8763,$C2855,$B$4:$B$8763,$B2855,$D$4:$D$8763,$D2855)</f>
        <v>0</v>
      </c>
      <c r="H2855" s="7">
        <f>COUNTIFS(Calendar!$E$3:$E$367,LOLP!C2855,Calendar!$D$3:$D$367,LOLP!B2855)</f>
        <v>9</v>
      </c>
      <c r="I2855" s="7">
        <f ca="1">IF($F2855=1,OFFSET(start_norps,LOLP!$D2855+(1-$C2855)*24,LOLP!$B2855)*H2855/G2855,0)</f>
        <v>0</v>
      </c>
      <c r="J2855" s="7">
        <f ca="1">IF($F2855=1,OFFSET(start_33,LOLP!$D2855+(1-$C2855)*24,LOLP!$B2855)*H2855/G2855,0)</f>
        <v>0</v>
      </c>
      <c r="K2855" s="7">
        <f ca="1">IF($F2855,OFFSET(start_40,LOLP!$D2855+(1-$C2855)*24,LOLP!$B2855),0)</f>
        <v>0</v>
      </c>
      <c r="L2855" s="7">
        <f ca="1">IF($F2855,OFFSET(start_50,LOLP!$D2855+(1-$C2855)*24,LOLP!$B2855),0)</f>
        <v>0</v>
      </c>
      <c r="M2855" s="25">
        <f t="shared" ca="1" si="310"/>
        <v>0</v>
      </c>
      <c r="N2855" s="25">
        <f t="shared" ca="1" si="311"/>
        <v>0</v>
      </c>
      <c r="O2855" s="15" t="e">
        <f t="shared" ca="1" si="312"/>
        <v>#DIV/0!</v>
      </c>
      <c r="P2855" s="15" t="e">
        <f t="shared" ca="1" si="313"/>
        <v>#DIV/0!</v>
      </c>
    </row>
    <row r="2856" spans="1:16" x14ac:dyDescent="0.25">
      <c r="A2856" s="1">
        <f t="shared" si="314"/>
        <v>43219</v>
      </c>
      <c r="B2856" s="7">
        <f t="shared" si="309"/>
        <v>4</v>
      </c>
      <c r="C2856" s="4">
        <f>INDEX(Calendar!$E$3:$E$367,MATCH(LOLP!$A2856,Calendar!$B$3:$B$367,0))</f>
        <v>0</v>
      </c>
      <c r="D2856" s="2">
        <f t="shared" si="315"/>
        <v>21</v>
      </c>
      <c r="E2856" s="36">
        <v>25763</v>
      </c>
      <c r="F2856" s="7">
        <f>IFERROR(IF(INDEX('Temperature Data'!$AA$15:$AA$348,MATCH(LOLP!A2856,'Temperature Data'!$B$15:$B$348,0))&gt;IF(B2856=9,$G$2,LOLP!$F$2),1,0),0)</f>
        <v>0</v>
      </c>
      <c r="G2856" s="7">
        <f>SUMIFS(LOLP!$F$4:$F$8763,$C$4:$C$8763,$C2856,$B$4:$B$8763,$B2856,$D$4:$D$8763,$D2856)</f>
        <v>0</v>
      </c>
      <c r="H2856" s="7">
        <f>COUNTIFS(Calendar!$E$3:$E$367,LOLP!C2856,Calendar!$D$3:$D$367,LOLP!B2856)</f>
        <v>9</v>
      </c>
      <c r="I2856" s="7">
        <f ca="1">IF($F2856=1,OFFSET(start_norps,LOLP!$D2856+(1-$C2856)*24,LOLP!$B2856)*H2856/G2856,0)</f>
        <v>0</v>
      </c>
      <c r="J2856" s="7">
        <f ca="1">IF($F2856=1,OFFSET(start_33,LOLP!$D2856+(1-$C2856)*24,LOLP!$B2856)*H2856/G2856,0)</f>
        <v>0</v>
      </c>
      <c r="K2856" s="7">
        <f ca="1">IF($F2856,OFFSET(start_40,LOLP!$D2856+(1-$C2856)*24,LOLP!$B2856),0)</f>
        <v>0</v>
      </c>
      <c r="L2856" s="7">
        <f ca="1">IF($F2856,OFFSET(start_50,LOLP!$D2856+(1-$C2856)*24,LOLP!$B2856),0)</f>
        <v>0</v>
      </c>
      <c r="M2856" s="25">
        <f t="shared" ca="1" si="310"/>
        <v>0</v>
      </c>
      <c r="N2856" s="25">
        <f t="shared" ca="1" si="311"/>
        <v>0</v>
      </c>
      <c r="O2856" s="15" t="e">
        <f t="shared" ca="1" si="312"/>
        <v>#DIV/0!</v>
      </c>
      <c r="P2856" s="15" t="e">
        <f t="shared" ca="1" si="313"/>
        <v>#DIV/0!</v>
      </c>
    </row>
    <row r="2857" spans="1:16" x14ac:dyDescent="0.25">
      <c r="A2857" s="1">
        <f t="shared" si="314"/>
        <v>43219</v>
      </c>
      <c r="B2857" s="7">
        <f t="shared" si="309"/>
        <v>4</v>
      </c>
      <c r="C2857" s="4">
        <f>INDEX(Calendar!$E$3:$E$367,MATCH(LOLP!$A2857,Calendar!$B$3:$B$367,0))</f>
        <v>0</v>
      </c>
      <c r="D2857" s="2">
        <f t="shared" si="315"/>
        <v>22</v>
      </c>
      <c r="E2857" s="36">
        <v>24943</v>
      </c>
      <c r="F2857" s="7">
        <f>IFERROR(IF(INDEX('Temperature Data'!$AA$15:$AA$348,MATCH(LOLP!A2857,'Temperature Data'!$B$15:$B$348,0))&gt;IF(B2857=9,$G$2,LOLP!$F$2),1,0),0)</f>
        <v>0</v>
      </c>
      <c r="G2857" s="7">
        <f>SUMIFS(LOLP!$F$4:$F$8763,$C$4:$C$8763,$C2857,$B$4:$B$8763,$B2857,$D$4:$D$8763,$D2857)</f>
        <v>0</v>
      </c>
      <c r="H2857" s="7">
        <f>COUNTIFS(Calendar!$E$3:$E$367,LOLP!C2857,Calendar!$D$3:$D$367,LOLP!B2857)</f>
        <v>9</v>
      </c>
      <c r="I2857" s="7">
        <f ca="1">IF($F2857=1,OFFSET(start_norps,LOLP!$D2857+(1-$C2857)*24,LOLP!$B2857)*H2857/G2857,0)</f>
        <v>0</v>
      </c>
      <c r="J2857" s="7">
        <f ca="1">IF($F2857=1,OFFSET(start_33,LOLP!$D2857+(1-$C2857)*24,LOLP!$B2857)*H2857/G2857,0)</f>
        <v>0</v>
      </c>
      <c r="K2857" s="7">
        <f ca="1">IF($F2857,OFFSET(start_40,LOLP!$D2857+(1-$C2857)*24,LOLP!$B2857),0)</f>
        <v>0</v>
      </c>
      <c r="L2857" s="7">
        <f ca="1">IF($F2857,OFFSET(start_50,LOLP!$D2857+(1-$C2857)*24,LOLP!$B2857),0)</f>
        <v>0</v>
      </c>
      <c r="M2857" s="25">
        <f t="shared" ca="1" si="310"/>
        <v>0</v>
      </c>
      <c r="N2857" s="25">
        <f t="shared" ca="1" si="311"/>
        <v>0</v>
      </c>
      <c r="O2857" s="15" t="e">
        <f t="shared" ca="1" si="312"/>
        <v>#DIV/0!</v>
      </c>
      <c r="P2857" s="15" t="e">
        <f t="shared" ca="1" si="313"/>
        <v>#DIV/0!</v>
      </c>
    </row>
    <row r="2858" spans="1:16" x14ac:dyDescent="0.25">
      <c r="A2858" s="1">
        <f t="shared" si="314"/>
        <v>43219</v>
      </c>
      <c r="B2858" s="7">
        <f t="shared" si="309"/>
        <v>4</v>
      </c>
      <c r="C2858" s="4">
        <f>INDEX(Calendar!$E$3:$E$367,MATCH(LOLP!$A2858,Calendar!$B$3:$B$367,0))</f>
        <v>0</v>
      </c>
      <c r="D2858" s="2">
        <f t="shared" si="315"/>
        <v>23</v>
      </c>
      <c r="E2858" s="36">
        <v>23374</v>
      </c>
      <c r="F2858" s="7">
        <f>IFERROR(IF(INDEX('Temperature Data'!$AA$15:$AA$348,MATCH(LOLP!A2858,'Temperature Data'!$B$15:$B$348,0))&gt;IF(B2858=9,$G$2,LOLP!$F$2),1,0),0)</f>
        <v>0</v>
      </c>
      <c r="G2858" s="7">
        <f>SUMIFS(LOLP!$F$4:$F$8763,$C$4:$C$8763,$C2858,$B$4:$B$8763,$B2858,$D$4:$D$8763,$D2858)</f>
        <v>0</v>
      </c>
      <c r="H2858" s="7">
        <f>COUNTIFS(Calendar!$E$3:$E$367,LOLP!C2858,Calendar!$D$3:$D$367,LOLP!B2858)</f>
        <v>9</v>
      </c>
      <c r="I2858" s="7">
        <f ca="1">IF($F2858=1,OFFSET(start_norps,LOLP!$D2858+(1-$C2858)*24,LOLP!$B2858)*H2858/G2858,0)</f>
        <v>0</v>
      </c>
      <c r="J2858" s="7">
        <f ca="1">IF($F2858=1,OFFSET(start_33,LOLP!$D2858+(1-$C2858)*24,LOLP!$B2858)*H2858/G2858,0)</f>
        <v>0</v>
      </c>
      <c r="K2858" s="7">
        <f ca="1">IF($F2858,OFFSET(start_40,LOLP!$D2858+(1-$C2858)*24,LOLP!$B2858),0)</f>
        <v>0</v>
      </c>
      <c r="L2858" s="7">
        <f ca="1">IF($F2858,OFFSET(start_50,LOLP!$D2858+(1-$C2858)*24,LOLP!$B2858),0)</f>
        <v>0</v>
      </c>
      <c r="M2858" s="25">
        <f t="shared" ca="1" si="310"/>
        <v>0</v>
      </c>
      <c r="N2858" s="25">
        <f t="shared" ca="1" si="311"/>
        <v>0</v>
      </c>
      <c r="O2858" s="15" t="e">
        <f t="shared" ca="1" si="312"/>
        <v>#DIV/0!</v>
      </c>
      <c r="P2858" s="15" t="e">
        <f t="shared" ca="1" si="313"/>
        <v>#DIV/0!</v>
      </c>
    </row>
    <row r="2859" spans="1:16" x14ac:dyDescent="0.25">
      <c r="A2859" s="1">
        <f t="shared" si="314"/>
        <v>43219</v>
      </c>
      <c r="B2859" s="7">
        <f t="shared" si="309"/>
        <v>4</v>
      </c>
      <c r="C2859" s="4">
        <f>INDEX(Calendar!$E$3:$E$367,MATCH(LOLP!$A2859,Calendar!$B$3:$B$367,0))</f>
        <v>0</v>
      </c>
      <c r="D2859" s="2">
        <f t="shared" si="315"/>
        <v>24</v>
      </c>
      <c r="E2859" s="36">
        <v>21839</v>
      </c>
      <c r="F2859" s="7">
        <f>IFERROR(IF(INDEX('Temperature Data'!$AA$15:$AA$348,MATCH(LOLP!A2859,'Temperature Data'!$B$15:$B$348,0))&gt;IF(B2859=9,$G$2,LOLP!$F$2),1,0),0)</f>
        <v>0</v>
      </c>
      <c r="G2859" s="7">
        <f>SUMIFS(LOLP!$F$4:$F$8763,$C$4:$C$8763,$C2859,$B$4:$B$8763,$B2859,$D$4:$D$8763,$D2859)</f>
        <v>0</v>
      </c>
      <c r="H2859" s="7">
        <f>COUNTIFS(Calendar!$E$3:$E$367,LOLP!C2859,Calendar!$D$3:$D$367,LOLP!B2859)</f>
        <v>9</v>
      </c>
      <c r="I2859" s="7">
        <f ca="1">IF($F2859=1,OFFSET(start_norps,LOLP!$D2859+(1-$C2859)*24,LOLP!$B2859)*H2859/G2859,0)</f>
        <v>0</v>
      </c>
      <c r="J2859" s="7">
        <f ca="1">IF($F2859=1,OFFSET(start_33,LOLP!$D2859+(1-$C2859)*24,LOLP!$B2859)*H2859/G2859,0)</f>
        <v>0</v>
      </c>
      <c r="K2859" s="7">
        <f ca="1">IF($F2859,OFFSET(start_40,LOLP!$D2859+(1-$C2859)*24,LOLP!$B2859),0)</f>
        <v>0</v>
      </c>
      <c r="L2859" s="7">
        <f ca="1">IF($F2859,OFFSET(start_50,LOLP!$D2859+(1-$C2859)*24,LOLP!$B2859),0)</f>
        <v>0</v>
      </c>
      <c r="M2859" s="25">
        <f t="shared" ca="1" si="310"/>
        <v>0</v>
      </c>
      <c r="N2859" s="25">
        <f t="shared" ca="1" si="311"/>
        <v>0</v>
      </c>
      <c r="O2859" s="15" t="e">
        <f t="shared" ca="1" si="312"/>
        <v>#DIV/0!</v>
      </c>
      <c r="P2859" s="15" t="e">
        <f t="shared" ca="1" si="313"/>
        <v>#DIV/0!</v>
      </c>
    </row>
    <row r="2860" spans="1:16" x14ac:dyDescent="0.25">
      <c r="A2860" s="1">
        <f t="shared" si="314"/>
        <v>43220</v>
      </c>
      <c r="B2860" s="7">
        <f t="shared" si="309"/>
        <v>4</v>
      </c>
      <c r="C2860" s="4">
        <f>INDEX(Calendar!$E$3:$E$367,MATCH(LOLP!$A2860,Calendar!$B$3:$B$367,0))</f>
        <v>1</v>
      </c>
      <c r="D2860" s="2">
        <f t="shared" si="315"/>
        <v>1</v>
      </c>
      <c r="E2860" s="36">
        <v>20593</v>
      </c>
      <c r="F2860" s="7">
        <f>IFERROR(IF(INDEX('Temperature Data'!$AA$15:$AA$348,MATCH(LOLP!A2860,'Temperature Data'!$B$15:$B$348,0))&gt;IF(B2860=9,$G$2,LOLP!$F$2),1,0),0)</f>
        <v>0</v>
      </c>
      <c r="G2860" s="7">
        <f>SUMIFS(LOLP!$F$4:$F$8763,$C$4:$C$8763,$C2860,$B$4:$B$8763,$B2860,$D$4:$D$8763,$D2860)</f>
        <v>0</v>
      </c>
      <c r="H2860" s="7">
        <f>COUNTIFS(Calendar!$E$3:$E$367,LOLP!C2860,Calendar!$D$3:$D$367,LOLP!B2860)</f>
        <v>21</v>
      </c>
      <c r="I2860" s="7">
        <f ca="1">IF($F2860=1,OFFSET(start_norps,LOLP!$D2860+(1-$C2860)*24,LOLP!$B2860)*H2860/G2860,0)</f>
        <v>0</v>
      </c>
      <c r="J2860" s="7">
        <f ca="1">IF($F2860=1,OFFSET(start_33,LOLP!$D2860+(1-$C2860)*24,LOLP!$B2860)*H2860/G2860,0)</f>
        <v>0</v>
      </c>
      <c r="K2860" s="7">
        <f ca="1">IF($F2860,OFFSET(start_40,LOLP!$D2860+(1-$C2860)*24,LOLP!$B2860),0)</f>
        <v>0</v>
      </c>
      <c r="L2860" s="7">
        <f ca="1">IF($F2860,OFFSET(start_50,LOLP!$D2860+(1-$C2860)*24,LOLP!$B2860),0)</f>
        <v>0</v>
      </c>
      <c r="M2860" s="25">
        <f t="shared" ca="1" si="310"/>
        <v>0</v>
      </c>
      <c r="N2860" s="25">
        <f t="shared" ca="1" si="311"/>
        <v>0</v>
      </c>
      <c r="O2860" s="15" t="e">
        <f t="shared" ca="1" si="312"/>
        <v>#DIV/0!</v>
      </c>
      <c r="P2860" s="15" t="e">
        <f t="shared" ca="1" si="313"/>
        <v>#DIV/0!</v>
      </c>
    </row>
    <row r="2861" spans="1:16" x14ac:dyDescent="0.25">
      <c r="A2861" s="1">
        <f t="shared" si="314"/>
        <v>43220</v>
      </c>
      <c r="B2861" s="7">
        <f t="shared" si="309"/>
        <v>4</v>
      </c>
      <c r="C2861" s="4">
        <f>INDEX(Calendar!$E$3:$E$367,MATCH(LOLP!$A2861,Calendar!$B$3:$B$367,0))</f>
        <v>1</v>
      </c>
      <c r="D2861" s="2">
        <f t="shared" si="315"/>
        <v>2</v>
      </c>
      <c r="E2861" s="36">
        <v>19930</v>
      </c>
      <c r="F2861" s="7">
        <f>IFERROR(IF(INDEX('Temperature Data'!$AA$15:$AA$348,MATCH(LOLP!A2861,'Temperature Data'!$B$15:$B$348,0))&gt;IF(B2861=9,$G$2,LOLP!$F$2),1,0),0)</f>
        <v>0</v>
      </c>
      <c r="G2861" s="7">
        <f>SUMIFS(LOLP!$F$4:$F$8763,$C$4:$C$8763,$C2861,$B$4:$B$8763,$B2861,$D$4:$D$8763,$D2861)</f>
        <v>0</v>
      </c>
      <c r="H2861" s="7">
        <f>COUNTIFS(Calendar!$E$3:$E$367,LOLP!C2861,Calendar!$D$3:$D$367,LOLP!B2861)</f>
        <v>21</v>
      </c>
      <c r="I2861" s="7">
        <f ca="1">IF($F2861=1,OFFSET(start_norps,LOLP!$D2861+(1-$C2861)*24,LOLP!$B2861)*H2861/G2861,0)</f>
        <v>0</v>
      </c>
      <c r="J2861" s="7">
        <f ca="1">IF($F2861=1,OFFSET(start_33,LOLP!$D2861+(1-$C2861)*24,LOLP!$B2861)*H2861/G2861,0)</f>
        <v>0</v>
      </c>
      <c r="K2861" s="7">
        <f ca="1">IF($F2861,OFFSET(start_40,LOLP!$D2861+(1-$C2861)*24,LOLP!$B2861),0)</f>
        <v>0</v>
      </c>
      <c r="L2861" s="7">
        <f ca="1">IF($F2861,OFFSET(start_50,LOLP!$D2861+(1-$C2861)*24,LOLP!$B2861),0)</f>
        <v>0</v>
      </c>
      <c r="M2861" s="25">
        <f t="shared" ca="1" si="310"/>
        <v>0</v>
      </c>
      <c r="N2861" s="25">
        <f t="shared" ca="1" si="311"/>
        <v>0</v>
      </c>
      <c r="O2861" s="15" t="e">
        <f t="shared" ca="1" si="312"/>
        <v>#DIV/0!</v>
      </c>
      <c r="P2861" s="15" t="e">
        <f t="shared" ca="1" si="313"/>
        <v>#DIV/0!</v>
      </c>
    </row>
    <row r="2862" spans="1:16" x14ac:dyDescent="0.25">
      <c r="A2862" s="1">
        <f t="shared" si="314"/>
        <v>43220</v>
      </c>
      <c r="B2862" s="7">
        <f t="shared" si="309"/>
        <v>4</v>
      </c>
      <c r="C2862" s="4">
        <f>INDEX(Calendar!$E$3:$E$367,MATCH(LOLP!$A2862,Calendar!$B$3:$B$367,0))</f>
        <v>1</v>
      </c>
      <c r="D2862" s="2">
        <f t="shared" si="315"/>
        <v>3</v>
      </c>
      <c r="E2862" s="36">
        <v>19578</v>
      </c>
      <c r="F2862" s="7">
        <f>IFERROR(IF(INDEX('Temperature Data'!$AA$15:$AA$348,MATCH(LOLP!A2862,'Temperature Data'!$B$15:$B$348,0))&gt;IF(B2862=9,$G$2,LOLP!$F$2),1,0),0)</f>
        <v>0</v>
      </c>
      <c r="G2862" s="7">
        <f>SUMIFS(LOLP!$F$4:$F$8763,$C$4:$C$8763,$C2862,$B$4:$B$8763,$B2862,$D$4:$D$8763,$D2862)</f>
        <v>0</v>
      </c>
      <c r="H2862" s="7">
        <f>COUNTIFS(Calendar!$E$3:$E$367,LOLP!C2862,Calendar!$D$3:$D$367,LOLP!B2862)</f>
        <v>21</v>
      </c>
      <c r="I2862" s="7">
        <f ca="1">IF($F2862=1,OFFSET(start_norps,LOLP!$D2862+(1-$C2862)*24,LOLP!$B2862)*H2862/G2862,0)</f>
        <v>0</v>
      </c>
      <c r="J2862" s="7">
        <f ca="1">IF($F2862=1,OFFSET(start_33,LOLP!$D2862+(1-$C2862)*24,LOLP!$B2862)*H2862/G2862,0)</f>
        <v>0</v>
      </c>
      <c r="K2862" s="7">
        <f ca="1">IF($F2862,OFFSET(start_40,LOLP!$D2862+(1-$C2862)*24,LOLP!$B2862),0)</f>
        <v>0</v>
      </c>
      <c r="L2862" s="7">
        <f ca="1">IF($F2862,OFFSET(start_50,LOLP!$D2862+(1-$C2862)*24,LOLP!$B2862),0)</f>
        <v>0</v>
      </c>
      <c r="M2862" s="25">
        <f t="shared" ca="1" si="310"/>
        <v>0</v>
      </c>
      <c r="N2862" s="25">
        <f t="shared" ca="1" si="311"/>
        <v>0</v>
      </c>
      <c r="O2862" s="15" t="e">
        <f t="shared" ca="1" si="312"/>
        <v>#DIV/0!</v>
      </c>
      <c r="P2862" s="15" t="e">
        <f t="shared" ca="1" si="313"/>
        <v>#DIV/0!</v>
      </c>
    </row>
    <row r="2863" spans="1:16" x14ac:dyDescent="0.25">
      <c r="A2863" s="1">
        <f t="shared" si="314"/>
        <v>43220</v>
      </c>
      <c r="B2863" s="7">
        <f t="shared" si="309"/>
        <v>4</v>
      </c>
      <c r="C2863" s="4">
        <f>INDEX(Calendar!$E$3:$E$367,MATCH(LOLP!$A2863,Calendar!$B$3:$B$367,0))</f>
        <v>1</v>
      </c>
      <c r="D2863" s="2">
        <f t="shared" si="315"/>
        <v>4</v>
      </c>
      <c r="E2863" s="36">
        <v>19609</v>
      </c>
      <c r="F2863" s="7">
        <f>IFERROR(IF(INDEX('Temperature Data'!$AA$15:$AA$348,MATCH(LOLP!A2863,'Temperature Data'!$B$15:$B$348,0))&gt;IF(B2863=9,$G$2,LOLP!$F$2),1,0),0)</f>
        <v>0</v>
      </c>
      <c r="G2863" s="7">
        <f>SUMIFS(LOLP!$F$4:$F$8763,$C$4:$C$8763,$C2863,$B$4:$B$8763,$B2863,$D$4:$D$8763,$D2863)</f>
        <v>0</v>
      </c>
      <c r="H2863" s="7">
        <f>COUNTIFS(Calendar!$E$3:$E$367,LOLP!C2863,Calendar!$D$3:$D$367,LOLP!B2863)</f>
        <v>21</v>
      </c>
      <c r="I2863" s="7">
        <f ca="1">IF($F2863=1,OFFSET(start_norps,LOLP!$D2863+(1-$C2863)*24,LOLP!$B2863)*H2863/G2863,0)</f>
        <v>0</v>
      </c>
      <c r="J2863" s="7">
        <f ca="1">IF($F2863=1,OFFSET(start_33,LOLP!$D2863+(1-$C2863)*24,LOLP!$B2863)*H2863/G2863,0)</f>
        <v>0</v>
      </c>
      <c r="K2863" s="7">
        <f ca="1">IF($F2863,OFFSET(start_40,LOLP!$D2863+(1-$C2863)*24,LOLP!$B2863),0)</f>
        <v>0</v>
      </c>
      <c r="L2863" s="7">
        <f ca="1">IF($F2863,OFFSET(start_50,LOLP!$D2863+(1-$C2863)*24,LOLP!$B2863),0)</f>
        <v>0</v>
      </c>
      <c r="M2863" s="25">
        <f t="shared" ca="1" si="310"/>
        <v>0</v>
      </c>
      <c r="N2863" s="25">
        <f t="shared" ca="1" si="311"/>
        <v>0</v>
      </c>
      <c r="O2863" s="15" t="e">
        <f t="shared" ca="1" si="312"/>
        <v>#DIV/0!</v>
      </c>
      <c r="P2863" s="15" t="e">
        <f t="shared" ca="1" si="313"/>
        <v>#DIV/0!</v>
      </c>
    </row>
    <row r="2864" spans="1:16" x14ac:dyDescent="0.25">
      <c r="A2864" s="1">
        <f t="shared" si="314"/>
        <v>43220</v>
      </c>
      <c r="B2864" s="7">
        <f t="shared" si="309"/>
        <v>4</v>
      </c>
      <c r="C2864" s="4">
        <f>INDEX(Calendar!$E$3:$E$367,MATCH(LOLP!$A2864,Calendar!$B$3:$B$367,0))</f>
        <v>1</v>
      </c>
      <c r="D2864" s="2">
        <f t="shared" si="315"/>
        <v>5</v>
      </c>
      <c r="E2864" s="36">
        <v>20247</v>
      </c>
      <c r="F2864" s="7">
        <f>IFERROR(IF(INDEX('Temperature Data'!$AA$15:$AA$348,MATCH(LOLP!A2864,'Temperature Data'!$B$15:$B$348,0))&gt;IF(B2864=9,$G$2,LOLP!$F$2),1,0),0)</f>
        <v>0</v>
      </c>
      <c r="G2864" s="7">
        <f>SUMIFS(LOLP!$F$4:$F$8763,$C$4:$C$8763,$C2864,$B$4:$B$8763,$B2864,$D$4:$D$8763,$D2864)</f>
        <v>0</v>
      </c>
      <c r="H2864" s="7">
        <f>COUNTIFS(Calendar!$E$3:$E$367,LOLP!C2864,Calendar!$D$3:$D$367,LOLP!B2864)</f>
        <v>21</v>
      </c>
      <c r="I2864" s="7">
        <f ca="1">IF($F2864=1,OFFSET(start_norps,LOLP!$D2864+(1-$C2864)*24,LOLP!$B2864)*H2864/G2864,0)</f>
        <v>0</v>
      </c>
      <c r="J2864" s="7">
        <f ca="1">IF($F2864=1,OFFSET(start_33,LOLP!$D2864+(1-$C2864)*24,LOLP!$B2864)*H2864/G2864,0)</f>
        <v>0</v>
      </c>
      <c r="K2864" s="7">
        <f ca="1">IF($F2864,OFFSET(start_40,LOLP!$D2864+(1-$C2864)*24,LOLP!$B2864),0)</f>
        <v>0</v>
      </c>
      <c r="L2864" s="7">
        <f ca="1">IF($F2864,OFFSET(start_50,LOLP!$D2864+(1-$C2864)*24,LOLP!$B2864),0)</f>
        <v>0</v>
      </c>
      <c r="M2864" s="25">
        <f t="shared" ca="1" si="310"/>
        <v>0</v>
      </c>
      <c r="N2864" s="25">
        <f t="shared" ca="1" si="311"/>
        <v>0</v>
      </c>
      <c r="O2864" s="15" t="e">
        <f t="shared" ca="1" si="312"/>
        <v>#DIV/0!</v>
      </c>
      <c r="P2864" s="15" t="e">
        <f t="shared" ca="1" si="313"/>
        <v>#DIV/0!</v>
      </c>
    </row>
    <row r="2865" spans="1:16" x14ac:dyDescent="0.25">
      <c r="A2865" s="1">
        <f t="shared" si="314"/>
        <v>43220</v>
      </c>
      <c r="B2865" s="7">
        <f t="shared" si="309"/>
        <v>4</v>
      </c>
      <c r="C2865" s="4">
        <f>INDEX(Calendar!$E$3:$E$367,MATCH(LOLP!$A2865,Calendar!$B$3:$B$367,0))</f>
        <v>1</v>
      </c>
      <c r="D2865" s="2">
        <f t="shared" si="315"/>
        <v>6</v>
      </c>
      <c r="E2865" s="36">
        <v>21660</v>
      </c>
      <c r="F2865" s="7">
        <f>IFERROR(IF(INDEX('Temperature Data'!$AA$15:$AA$348,MATCH(LOLP!A2865,'Temperature Data'!$B$15:$B$348,0))&gt;IF(B2865=9,$G$2,LOLP!$F$2),1,0),0)</f>
        <v>0</v>
      </c>
      <c r="G2865" s="7">
        <f>SUMIFS(LOLP!$F$4:$F$8763,$C$4:$C$8763,$C2865,$B$4:$B$8763,$B2865,$D$4:$D$8763,$D2865)</f>
        <v>0</v>
      </c>
      <c r="H2865" s="7">
        <f>COUNTIFS(Calendar!$E$3:$E$367,LOLP!C2865,Calendar!$D$3:$D$367,LOLP!B2865)</f>
        <v>21</v>
      </c>
      <c r="I2865" s="7">
        <f ca="1">IF($F2865=1,OFFSET(start_norps,LOLP!$D2865+(1-$C2865)*24,LOLP!$B2865)*H2865/G2865,0)</f>
        <v>0</v>
      </c>
      <c r="J2865" s="7">
        <f ca="1">IF($F2865=1,OFFSET(start_33,LOLP!$D2865+(1-$C2865)*24,LOLP!$B2865)*H2865/G2865,0)</f>
        <v>0</v>
      </c>
      <c r="K2865" s="7">
        <f ca="1">IF($F2865,OFFSET(start_40,LOLP!$D2865+(1-$C2865)*24,LOLP!$B2865),0)</f>
        <v>0</v>
      </c>
      <c r="L2865" s="7">
        <f ca="1">IF($F2865,OFFSET(start_50,LOLP!$D2865+(1-$C2865)*24,LOLP!$B2865),0)</f>
        <v>0</v>
      </c>
      <c r="M2865" s="25">
        <f t="shared" ca="1" si="310"/>
        <v>0</v>
      </c>
      <c r="N2865" s="25">
        <f t="shared" ca="1" si="311"/>
        <v>0</v>
      </c>
      <c r="O2865" s="15" t="e">
        <f t="shared" ca="1" si="312"/>
        <v>#DIV/0!</v>
      </c>
      <c r="P2865" s="15" t="e">
        <f t="shared" ca="1" si="313"/>
        <v>#DIV/0!</v>
      </c>
    </row>
    <row r="2866" spans="1:16" x14ac:dyDescent="0.25">
      <c r="A2866" s="1">
        <f t="shared" si="314"/>
        <v>43220</v>
      </c>
      <c r="B2866" s="7">
        <f t="shared" si="309"/>
        <v>4</v>
      </c>
      <c r="C2866" s="4">
        <f>INDEX(Calendar!$E$3:$E$367,MATCH(LOLP!$A2866,Calendar!$B$3:$B$367,0))</f>
        <v>1</v>
      </c>
      <c r="D2866" s="2">
        <f t="shared" si="315"/>
        <v>7</v>
      </c>
      <c r="E2866" s="36">
        <v>23252</v>
      </c>
      <c r="F2866" s="7">
        <f>IFERROR(IF(INDEX('Temperature Data'!$AA$15:$AA$348,MATCH(LOLP!A2866,'Temperature Data'!$B$15:$B$348,0))&gt;IF(B2866=9,$G$2,LOLP!$F$2),1,0),0)</f>
        <v>0</v>
      </c>
      <c r="G2866" s="7">
        <f>SUMIFS(LOLP!$F$4:$F$8763,$C$4:$C$8763,$C2866,$B$4:$B$8763,$B2866,$D$4:$D$8763,$D2866)</f>
        <v>0</v>
      </c>
      <c r="H2866" s="7">
        <f>COUNTIFS(Calendar!$E$3:$E$367,LOLP!C2866,Calendar!$D$3:$D$367,LOLP!B2866)</f>
        <v>21</v>
      </c>
      <c r="I2866" s="7">
        <f ca="1">IF($F2866=1,OFFSET(start_norps,LOLP!$D2866+(1-$C2866)*24,LOLP!$B2866)*H2866/G2866,0)</f>
        <v>0</v>
      </c>
      <c r="J2866" s="7">
        <f ca="1">IF($F2866=1,OFFSET(start_33,LOLP!$D2866+(1-$C2866)*24,LOLP!$B2866)*H2866/G2866,0)</f>
        <v>0</v>
      </c>
      <c r="K2866" s="7">
        <f ca="1">IF($F2866,OFFSET(start_40,LOLP!$D2866+(1-$C2866)*24,LOLP!$B2866),0)</f>
        <v>0</v>
      </c>
      <c r="L2866" s="7">
        <f ca="1">IF($F2866,OFFSET(start_50,LOLP!$D2866+(1-$C2866)*24,LOLP!$B2866),0)</f>
        <v>0</v>
      </c>
      <c r="M2866" s="25">
        <f t="shared" ca="1" si="310"/>
        <v>0</v>
      </c>
      <c r="N2866" s="25">
        <f t="shared" ca="1" si="311"/>
        <v>0</v>
      </c>
      <c r="O2866" s="15" t="e">
        <f t="shared" ca="1" si="312"/>
        <v>#DIV/0!</v>
      </c>
      <c r="P2866" s="15" t="e">
        <f t="shared" ca="1" si="313"/>
        <v>#DIV/0!</v>
      </c>
    </row>
    <row r="2867" spans="1:16" x14ac:dyDescent="0.25">
      <c r="A2867" s="1">
        <f t="shared" si="314"/>
        <v>43220</v>
      </c>
      <c r="B2867" s="7">
        <f t="shared" si="309"/>
        <v>4</v>
      </c>
      <c r="C2867" s="4">
        <f>INDEX(Calendar!$E$3:$E$367,MATCH(LOLP!$A2867,Calendar!$B$3:$B$367,0))</f>
        <v>1</v>
      </c>
      <c r="D2867" s="2">
        <f t="shared" si="315"/>
        <v>8</v>
      </c>
      <c r="E2867" s="36">
        <v>24962</v>
      </c>
      <c r="F2867" s="7">
        <f>IFERROR(IF(INDEX('Temperature Data'!$AA$15:$AA$348,MATCH(LOLP!A2867,'Temperature Data'!$B$15:$B$348,0))&gt;IF(B2867=9,$G$2,LOLP!$F$2),1,0),0)</f>
        <v>0</v>
      </c>
      <c r="G2867" s="7">
        <f>SUMIFS(LOLP!$F$4:$F$8763,$C$4:$C$8763,$C2867,$B$4:$B$8763,$B2867,$D$4:$D$8763,$D2867)</f>
        <v>0</v>
      </c>
      <c r="H2867" s="7">
        <f>COUNTIFS(Calendar!$E$3:$E$367,LOLP!C2867,Calendar!$D$3:$D$367,LOLP!B2867)</f>
        <v>21</v>
      </c>
      <c r="I2867" s="7">
        <f ca="1">IF($F2867=1,OFFSET(start_norps,LOLP!$D2867+(1-$C2867)*24,LOLP!$B2867)*H2867/G2867,0)</f>
        <v>0</v>
      </c>
      <c r="J2867" s="7">
        <f ca="1">IF($F2867=1,OFFSET(start_33,LOLP!$D2867+(1-$C2867)*24,LOLP!$B2867)*H2867/G2867,0)</f>
        <v>0</v>
      </c>
      <c r="K2867" s="7">
        <f ca="1">IF($F2867,OFFSET(start_40,LOLP!$D2867+(1-$C2867)*24,LOLP!$B2867),0)</f>
        <v>0</v>
      </c>
      <c r="L2867" s="7">
        <f ca="1">IF($F2867,OFFSET(start_50,LOLP!$D2867+(1-$C2867)*24,LOLP!$B2867),0)</f>
        <v>0</v>
      </c>
      <c r="M2867" s="25">
        <f t="shared" ca="1" si="310"/>
        <v>0</v>
      </c>
      <c r="N2867" s="25">
        <f t="shared" ca="1" si="311"/>
        <v>0</v>
      </c>
      <c r="O2867" s="15" t="e">
        <f t="shared" ca="1" si="312"/>
        <v>#DIV/0!</v>
      </c>
      <c r="P2867" s="15" t="e">
        <f t="shared" ca="1" si="313"/>
        <v>#DIV/0!</v>
      </c>
    </row>
    <row r="2868" spans="1:16" x14ac:dyDescent="0.25">
      <c r="A2868" s="1">
        <f t="shared" si="314"/>
        <v>43220</v>
      </c>
      <c r="B2868" s="7">
        <f t="shared" si="309"/>
        <v>4</v>
      </c>
      <c r="C2868" s="4">
        <f>INDEX(Calendar!$E$3:$E$367,MATCH(LOLP!$A2868,Calendar!$B$3:$B$367,0))</f>
        <v>1</v>
      </c>
      <c r="D2868" s="2">
        <f t="shared" si="315"/>
        <v>9</v>
      </c>
      <c r="E2868" s="36">
        <v>25307</v>
      </c>
      <c r="F2868" s="7">
        <f>IFERROR(IF(INDEX('Temperature Data'!$AA$15:$AA$348,MATCH(LOLP!A2868,'Temperature Data'!$B$15:$B$348,0))&gt;IF(B2868=9,$G$2,LOLP!$F$2),1,0),0)</f>
        <v>0</v>
      </c>
      <c r="G2868" s="7">
        <f>SUMIFS(LOLP!$F$4:$F$8763,$C$4:$C$8763,$C2868,$B$4:$B$8763,$B2868,$D$4:$D$8763,$D2868)</f>
        <v>0</v>
      </c>
      <c r="H2868" s="7">
        <f>COUNTIFS(Calendar!$E$3:$E$367,LOLP!C2868,Calendar!$D$3:$D$367,LOLP!B2868)</f>
        <v>21</v>
      </c>
      <c r="I2868" s="7">
        <f ca="1">IF($F2868=1,OFFSET(start_norps,LOLP!$D2868+(1-$C2868)*24,LOLP!$B2868)*H2868/G2868,0)</f>
        <v>0</v>
      </c>
      <c r="J2868" s="7">
        <f ca="1">IF($F2868=1,OFFSET(start_33,LOLP!$D2868+(1-$C2868)*24,LOLP!$B2868)*H2868/G2868,0)</f>
        <v>0</v>
      </c>
      <c r="K2868" s="7">
        <f ca="1">IF($F2868,OFFSET(start_40,LOLP!$D2868+(1-$C2868)*24,LOLP!$B2868),0)</f>
        <v>0</v>
      </c>
      <c r="L2868" s="7">
        <f ca="1">IF($F2868,OFFSET(start_50,LOLP!$D2868+(1-$C2868)*24,LOLP!$B2868),0)</f>
        <v>0</v>
      </c>
      <c r="M2868" s="25">
        <f t="shared" ca="1" si="310"/>
        <v>0</v>
      </c>
      <c r="N2868" s="25">
        <f t="shared" ca="1" si="311"/>
        <v>0</v>
      </c>
      <c r="O2868" s="15" t="e">
        <f t="shared" ca="1" si="312"/>
        <v>#DIV/0!</v>
      </c>
      <c r="P2868" s="15" t="e">
        <f t="shared" ca="1" si="313"/>
        <v>#DIV/0!</v>
      </c>
    </row>
    <row r="2869" spans="1:16" x14ac:dyDescent="0.25">
      <c r="A2869" s="1">
        <f t="shared" si="314"/>
        <v>43220</v>
      </c>
      <c r="B2869" s="7">
        <f t="shared" si="309"/>
        <v>4</v>
      </c>
      <c r="C2869" s="4">
        <f>INDEX(Calendar!$E$3:$E$367,MATCH(LOLP!$A2869,Calendar!$B$3:$B$367,0))</f>
        <v>1</v>
      </c>
      <c r="D2869" s="2">
        <f t="shared" si="315"/>
        <v>10</v>
      </c>
      <c r="E2869" s="36">
        <v>25239</v>
      </c>
      <c r="F2869" s="7">
        <f>IFERROR(IF(INDEX('Temperature Data'!$AA$15:$AA$348,MATCH(LOLP!A2869,'Temperature Data'!$B$15:$B$348,0))&gt;IF(B2869=9,$G$2,LOLP!$F$2),1,0),0)</f>
        <v>0</v>
      </c>
      <c r="G2869" s="7">
        <f>SUMIFS(LOLP!$F$4:$F$8763,$C$4:$C$8763,$C2869,$B$4:$B$8763,$B2869,$D$4:$D$8763,$D2869)</f>
        <v>0</v>
      </c>
      <c r="H2869" s="7">
        <f>COUNTIFS(Calendar!$E$3:$E$367,LOLP!C2869,Calendar!$D$3:$D$367,LOLP!B2869)</f>
        <v>21</v>
      </c>
      <c r="I2869" s="7">
        <f ca="1">IF($F2869=1,OFFSET(start_norps,LOLP!$D2869+(1-$C2869)*24,LOLP!$B2869)*H2869/G2869,0)</f>
        <v>0</v>
      </c>
      <c r="J2869" s="7">
        <f ca="1">IF($F2869=1,OFFSET(start_33,LOLP!$D2869+(1-$C2869)*24,LOLP!$B2869)*H2869/G2869,0)</f>
        <v>0</v>
      </c>
      <c r="K2869" s="7">
        <f ca="1">IF($F2869,OFFSET(start_40,LOLP!$D2869+(1-$C2869)*24,LOLP!$B2869),0)</f>
        <v>0</v>
      </c>
      <c r="L2869" s="7">
        <f ca="1">IF($F2869,OFFSET(start_50,LOLP!$D2869+(1-$C2869)*24,LOLP!$B2869),0)</f>
        <v>0</v>
      </c>
      <c r="M2869" s="25">
        <f t="shared" ca="1" si="310"/>
        <v>0</v>
      </c>
      <c r="N2869" s="25">
        <f t="shared" ca="1" si="311"/>
        <v>0</v>
      </c>
      <c r="O2869" s="15" t="e">
        <f t="shared" ca="1" si="312"/>
        <v>#DIV/0!</v>
      </c>
      <c r="P2869" s="15" t="e">
        <f t="shared" ca="1" si="313"/>
        <v>#DIV/0!</v>
      </c>
    </row>
    <row r="2870" spans="1:16" x14ac:dyDescent="0.25">
      <c r="A2870" s="1">
        <f t="shared" si="314"/>
        <v>43220</v>
      </c>
      <c r="B2870" s="7">
        <f t="shared" si="309"/>
        <v>4</v>
      </c>
      <c r="C2870" s="4">
        <f>INDEX(Calendar!$E$3:$E$367,MATCH(LOLP!$A2870,Calendar!$B$3:$B$367,0))</f>
        <v>1</v>
      </c>
      <c r="D2870" s="2">
        <f t="shared" si="315"/>
        <v>11</v>
      </c>
      <c r="E2870" s="36">
        <v>24919</v>
      </c>
      <c r="F2870" s="7">
        <f>IFERROR(IF(INDEX('Temperature Data'!$AA$15:$AA$348,MATCH(LOLP!A2870,'Temperature Data'!$B$15:$B$348,0))&gt;IF(B2870=9,$G$2,LOLP!$F$2),1,0),0)</f>
        <v>0</v>
      </c>
      <c r="G2870" s="7">
        <f>SUMIFS(LOLP!$F$4:$F$8763,$C$4:$C$8763,$C2870,$B$4:$B$8763,$B2870,$D$4:$D$8763,$D2870)</f>
        <v>0</v>
      </c>
      <c r="H2870" s="7">
        <f>COUNTIFS(Calendar!$E$3:$E$367,LOLP!C2870,Calendar!$D$3:$D$367,LOLP!B2870)</f>
        <v>21</v>
      </c>
      <c r="I2870" s="7">
        <f ca="1">IF($F2870=1,OFFSET(start_norps,LOLP!$D2870+(1-$C2870)*24,LOLP!$B2870)*H2870/G2870,0)</f>
        <v>0</v>
      </c>
      <c r="J2870" s="7">
        <f ca="1">IF($F2870=1,OFFSET(start_33,LOLP!$D2870+(1-$C2870)*24,LOLP!$B2870)*H2870/G2870,0)</f>
        <v>0</v>
      </c>
      <c r="K2870" s="7">
        <f ca="1">IF($F2870,OFFSET(start_40,LOLP!$D2870+(1-$C2870)*24,LOLP!$B2870),0)</f>
        <v>0</v>
      </c>
      <c r="L2870" s="7">
        <f ca="1">IF($F2870,OFFSET(start_50,LOLP!$D2870+(1-$C2870)*24,LOLP!$B2870),0)</f>
        <v>0</v>
      </c>
      <c r="M2870" s="25">
        <f t="shared" ca="1" si="310"/>
        <v>0</v>
      </c>
      <c r="N2870" s="25">
        <f t="shared" ca="1" si="311"/>
        <v>0</v>
      </c>
      <c r="O2870" s="15" t="e">
        <f t="shared" ca="1" si="312"/>
        <v>#DIV/0!</v>
      </c>
      <c r="P2870" s="15" t="e">
        <f t="shared" ca="1" si="313"/>
        <v>#DIV/0!</v>
      </c>
    </row>
    <row r="2871" spans="1:16" x14ac:dyDescent="0.25">
      <c r="A2871" s="1">
        <f t="shared" si="314"/>
        <v>43220</v>
      </c>
      <c r="B2871" s="7">
        <f t="shared" si="309"/>
        <v>4</v>
      </c>
      <c r="C2871" s="4">
        <f>INDEX(Calendar!$E$3:$E$367,MATCH(LOLP!$A2871,Calendar!$B$3:$B$367,0))</f>
        <v>1</v>
      </c>
      <c r="D2871" s="2">
        <f t="shared" si="315"/>
        <v>12</v>
      </c>
      <c r="E2871" s="36">
        <v>24592</v>
      </c>
      <c r="F2871" s="7">
        <f>IFERROR(IF(INDEX('Temperature Data'!$AA$15:$AA$348,MATCH(LOLP!A2871,'Temperature Data'!$B$15:$B$348,0))&gt;IF(B2871=9,$G$2,LOLP!$F$2),1,0),0)</f>
        <v>0</v>
      </c>
      <c r="G2871" s="7">
        <f>SUMIFS(LOLP!$F$4:$F$8763,$C$4:$C$8763,$C2871,$B$4:$B$8763,$B2871,$D$4:$D$8763,$D2871)</f>
        <v>0</v>
      </c>
      <c r="H2871" s="7">
        <f>COUNTIFS(Calendar!$E$3:$E$367,LOLP!C2871,Calendar!$D$3:$D$367,LOLP!B2871)</f>
        <v>21</v>
      </c>
      <c r="I2871" s="7">
        <f ca="1">IF($F2871=1,OFFSET(start_norps,LOLP!$D2871+(1-$C2871)*24,LOLP!$B2871)*H2871/G2871,0)</f>
        <v>0</v>
      </c>
      <c r="J2871" s="7">
        <f ca="1">IF($F2871=1,OFFSET(start_33,LOLP!$D2871+(1-$C2871)*24,LOLP!$B2871)*H2871/G2871,0)</f>
        <v>0</v>
      </c>
      <c r="K2871" s="7">
        <f ca="1">IF($F2871,OFFSET(start_40,LOLP!$D2871+(1-$C2871)*24,LOLP!$B2871),0)</f>
        <v>0</v>
      </c>
      <c r="L2871" s="7">
        <f ca="1">IF($F2871,OFFSET(start_50,LOLP!$D2871+(1-$C2871)*24,LOLP!$B2871),0)</f>
        <v>0</v>
      </c>
      <c r="M2871" s="25">
        <f t="shared" ca="1" si="310"/>
        <v>0</v>
      </c>
      <c r="N2871" s="25">
        <f t="shared" ca="1" si="311"/>
        <v>0</v>
      </c>
      <c r="O2871" s="15" t="e">
        <f t="shared" ca="1" si="312"/>
        <v>#DIV/0!</v>
      </c>
      <c r="P2871" s="15" t="e">
        <f t="shared" ca="1" si="313"/>
        <v>#DIV/0!</v>
      </c>
    </row>
    <row r="2872" spans="1:16" x14ac:dyDescent="0.25">
      <c r="A2872" s="1">
        <f t="shared" si="314"/>
        <v>43220</v>
      </c>
      <c r="B2872" s="7">
        <f t="shared" si="309"/>
        <v>4</v>
      </c>
      <c r="C2872" s="4">
        <f>INDEX(Calendar!$E$3:$E$367,MATCH(LOLP!$A2872,Calendar!$B$3:$B$367,0))</f>
        <v>1</v>
      </c>
      <c r="D2872" s="2">
        <f t="shared" si="315"/>
        <v>13</v>
      </c>
      <c r="E2872" s="36">
        <v>24176</v>
      </c>
      <c r="F2872" s="7">
        <f>IFERROR(IF(INDEX('Temperature Data'!$AA$15:$AA$348,MATCH(LOLP!A2872,'Temperature Data'!$B$15:$B$348,0))&gt;IF(B2872=9,$G$2,LOLP!$F$2),1,0),0)</f>
        <v>0</v>
      </c>
      <c r="G2872" s="7">
        <f>SUMIFS(LOLP!$F$4:$F$8763,$C$4:$C$8763,$C2872,$B$4:$B$8763,$B2872,$D$4:$D$8763,$D2872)</f>
        <v>0</v>
      </c>
      <c r="H2872" s="7">
        <f>COUNTIFS(Calendar!$E$3:$E$367,LOLP!C2872,Calendar!$D$3:$D$367,LOLP!B2872)</f>
        <v>21</v>
      </c>
      <c r="I2872" s="7">
        <f ca="1">IF($F2872=1,OFFSET(start_norps,LOLP!$D2872+(1-$C2872)*24,LOLP!$B2872)*H2872/G2872,0)</f>
        <v>0</v>
      </c>
      <c r="J2872" s="7">
        <f ca="1">IF($F2872=1,OFFSET(start_33,LOLP!$D2872+(1-$C2872)*24,LOLP!$B2872)*H2872/G2872,0)</f>
        <v>0</v>
      </c>
      <c r="K2872" s="7">
        <f ca="1">IF($F2872,OFFSET(start_40,LOLP!$D2872+(1-$C2872)*24,LOLP!$B2872),0)</f>
        <v>0</v>
      </c>
      <c r="L2872" s="7">
        <f ca="1">IF($F2872,OFFSET(start_50,LOLP!$D2872+(1-$C2872)*24,LOLP!$B2872),0)</f>
        <v>0</v>
      </c>
      <c r="M2872" s="25">
        <f t="shared" ca="1" si="310"/>
        <v>0</v>
      </c>
      <c r="N2872" s="25">
        <f t="shared" ca="1" si="311"/>
        <v>0</v>
      </c>
      <c r="O2872" s="15" t="e">
        <f t="shared" ca="1" si="312"/>
        <v>#DIV/0!</v>
      </c>
      <c r="P2872" s="15" t="e">
        <f t="shared" ca="1" si="313"/>
        <v>#DIV/0!</v>
      </c>
    </row>
    <row r="2873" spans="1:16" x14ac:dyDescent="0.25">
      <c r="A2873" s="1">
        <f t="shared" si="314"/>
        <v>43220</v>
      </c>
      <c r="B2873" s="7">
        <f t="shared" si="309"/>
        <v>4</v>
      </c>
      <c r="C2873" s="4">
        <f>INDEX(Calendar!$E$3:$E$367,MATCH(LOLP!$A2873,Calendar!$B$3:$B$367,0))</f>
        <v>1</v>
      </c>
      <c r="D2873" s="2">
        <f t="shared" si="315"/>
        <v>14</v>
      </c>
      <c r="E2873" s="36">
        <v>24102</v>
      </c>
      <c r="F2873" s="7">
        <f>IFERROR(IF(INDEX('Temperature Data'!$AA$15:$AA$348,MATCH(LOLP!A2873,'Temperature Data'!$B$15:$B$348,0))&gt;IF(B2873=9,$G$2,LOLP!$F$2),1,0),0)</f>
        <v>0</v>
      </c>
      <c r="G2873" s="7">
        <f>SUMIFS(LOLP!$F$4:$F$8763,$C$4:$C$8763,$C2873,$B$4:$B$8763,$B2873,$D$4:$D$8763,$D2873)</f>
        <v>0</v>
      </c>
      <c r="H2873" s="7">
        <f>COUNTIFS(Calendar!$E$3:$E$367,LOLP!C2873,Calendar!$D$3:$D$367,LOLP!B2873)</f>
        <v>21</v>
      </c>
      <c r="I2873" s="7">
        <f ca="1">IF($F2873=1,OFFSET(start_norps,LOLP!$D2873+(1-$C2873)*24,LOLP!$B2873)*H2873/G2873,0)</f>
        <v>0</v>
      </c>
      <c r="J2873" s="7">
        <f ca="1">IF($F2873=1,OFFSET(start_33,LOLP!$D2873+(1-$C2873)*24,LOLP!$B2873)*H2873/G2873,0)</f>
        <v>0</v>
      </c>
      <c r="K2873" s="7">
        <f ca="1">IF($F2873,OFFSET(start_40,LOLP!$D2873+(1-$C2873)*24,LOLP!$B2873),0)</f>
        <v>0</v>
      </c>
      <c r="L2873" s="7">
        <f ca="1">IF($F2873,OFFSET(start_50,LOLP!$D2873+(1-$C2873)*24,LOLP!$B2873),0)</f>
        <v>0</v>
      </c>
      <c r="M2873" s="25">
        <f t="shared" ca="1" si="310"/>
        <v>0</v>
      </c>
      <c r="N2873" s="25">
        <f t="shared" ca="1" si="311"/>
        <v>0</v>
      </c>
      <c r="O2873" s="15" t="e">
        <f t="shared" ca="1" si="312"/>
        <v>#DIV/0!</v>
      </c>
      <c r="P2873" s="15" t="e">
        <f t="shared" ca="1" si="313"/>
        <v>#DIV/0!</v>
      </c>
    </row>
    <row r="2874" spans="1:16" x14ac:dyDescent="0.25">
      <c r="A2874" s="1">
        <f t="shared" si="314"/>
        <v>43220</v>
      </c>
      <c r="B2874" s="7">
        <f t="shared" si="309"/>
        <v>4</v>
      </c>
      <c r="C2874" s="4">
        <f>INDEX(Calendar!$E$3:$E$367,MATCH(LOLP!$A2874,Calendar!$B$3:$B$367,0))</f>
        <v>1</v>
      </c>
      <c r="D2874" s="2">
        <f t="shared" si="315"/>
        <v>15</v>
      </c>
      <c r="E2874" s="36">
        <v>24081</v>
      </c>
      <c r="F2874" s="7">
        <f>IFERROR(IF(INDEX('Temperature Data'!$AA$15:$AA$348,MATCH(LOLP!A2874,'Temperature Data'!$B$15:$B$348,0))&gt;IF(B2874=9,$G$2,LOLP!$F$2),1,0),0)</f>
        <v>0</v>
      </c>
      <c r="G2874" s="7">
        <f>SUMIFS(LOLP!$F$4:$F$8763,$C$4:$C$8763,$C2874,$B$4:$B$8763,$B2874,$D$4:$D$8763,$D2874)</f>
        <v>0</v>
      </c>
      <c r="H2874" s="7">
        <f>COUNTIFS(Calendar!$E$3:$E$367,LOLP!C2874,Calendar!$D$3:$D$367,LOLP!B2874)</f>
        <v>21</v>
      </c>
      <c r="I2874" s="7">
        <f ca="1">IF($F2874=1,OFFSET(start_norps,LOLP!$D2874+(1-$C2874)*24,LOLP!$B2874)*H2874/G2874,0)</f>
        <v>0</v>
      </c>
      <c r="J2874" s="7">
        <f ca="1">IF($F2874=1,OFFSET(start_33,LOLP!$D2874+(1-$C2874)*24,LOLP!$B2874)*H2874/G2874,0)</f>
        <v>0</v>
      </c>
      <c r="K2874" s="7">
        <f ca="1">IF($F2874,OFFSET(start_40,LOLP!$D2874+(1-$C2874)*24,LOLP!$B2874),0)</f>
        <v>0</v>
      </c>
      <c r="L2874" s="7">
        <f ca="1">IF($F2874,OFFSET(start_50,LOLP!$D2874+(1-$C2874)*24,LOLP!$B2874),0)</f>
        <v>0</v>
      </c>
      <c r="M2874" s="25">
        <f t="shared" ca="1" si="310"/>
        <v>0</v>
      </c>
      <c r="N2874" s="25">
        <f t="shared" ca="1" si="311"/>
        <v>0</v>
      </c>
      <c r="O2874" s="15" t="e">
        <f t="shared" ca="1" si="312"/>
        <v>#DIV/0!</v>
      </c>
      <c r="P2874" s="15" t="e">
        <f t="shared" ca="1" si="313"/>
        <v>#DIV/0!</v>
      </c>
    </row>
    <row r="2875" spans="1:16" x14ac:dyDescent="0.25">
      <c r="A2875" s="1">
        <f t="shared" si="314"/>
        <v>43220</v>
      </c>
      <c r="B2875" s="7">
        <f t="shared" si="309"/>
        <v>4</v>
      </c>
      <c r="C2875" s="4">
        <f>INDEX(Calendar!$E$3:$E$367,MATCH(LOLP!$A2875,Calendar!$B$3:$B$367,0))</f>
        <v>1</v>
      </c>
      <c r="D2875" s="2">
        <f t="shared" si="315"/>
        <v>16</v>
      </c>
      <c r="E2875" s="36">
        <v>24353</v>
      </c>
      <c r="F2875" s="7">
        <f>IFERROR(IF(INDEX('Temperature Data'!$AA$15:$AA$348,MATCH(LOLP!A2875,'Temperature Data'!$B$15:$B$348,0))&gt;IF(B2875=9,$G$2,LOLP!$F$2),1,0),0)</f>
        <v>0</v>
      </c>
      <c r="G2875" s="7">
        <f>SUMIFS(LOLP!$F$4:$F$8763,$C$4:$C$8763,$C2875,$B$4:$B$8763,$B2875,$D$4:$D$8763,$D2875)</f>
        <v>0</v>
      </c>
      <c r="H2875" s="7">
        <f>COUNTIFS(Calendar!$E$3:$E$367,LOLP!C2875,Calendar!$D$3:$D$367,LOLP!B2875)</f>
        <v>21</v>
      </c>
      <c r="I2875" s="7">
        <f ca="1">IF($F2875=1,OFFSET(start_norps,LOLP!$D2875+(1-$C2875)*24,LOLP!$B2875)*H2875/G2875,0)</f>
        <v>0</v>
      </c>
      <c r="J2875" s="7">
        <f ca="1">IF($F2875=1,OFFSET(start_33,LOLP!$D2875+(1-$C2875)*24,LOLP!$B2875)*H2875/G2875,0)</f>
        <v>0</v>
      </c>
      <c r="K2875" s="7">
        <f ca="1">IF($F2875,OFFSET(start_40,LOLP!$D2875+(1-$C2875)*24,LOLP!$B2875),0)</f>
        <v>0</v>
      </c>
      <c r="L2875" s="7">
        <f ca="1">IF($F2875,OFFSET(start_50,LOLP!$D2875+(1-$C2875)*24,LOLP!$B2875),0)</f>
        <v>0</v>
      </c>
      <c r="M2875" s="25">
        <f t="shared" ca="1" si="310"/>
        <v>0</v>
      </c>
      <c r="N2875" s="25">
        <f t="shared" ca="1" si="311"/>
        <v>0</v>
      </c>
      <c r="O2875" s="15" t="e">
        <f t="shared" ca="1" si="312"/>
        <v>#DIV/0!</v>
      </c>
      <c r="P2875" s="15" t="e">
        <f t="shared" ca="1" si="313"/>
        <v>#DIV/0!</v>
      </c>
    </row>
    <row r="2876" spans="1:16" x14ac:dyDescent="0.25">
      <c r="A2876" s="1">
        <f t="shared" si="314"/>
        <v>43220</v>
      </c>
      <c r="B2876" s="7">
        <f t="shared" si="309"/>
        <v>4</v>
      </c>
      <c r="C2876" s="4">
        <f>INDEX(Calendar!$E$3:$E$367,MATCH(LOLP!$A2876,Calendar!$B$3:$B$367,0))</f>
        <v>1</v>
      </c>
      <c r="D2876" s="2">
        <f t="shared" si="315"/>
        <v>17</v>
      </c>
      <c r="E2876" s="36">
        <v>24545</v>
      </c>
      <c r="F2876" s="7">
        <f>IFERROR(IF(INDEX('Temperature Data'!$AA$15:$AA$348,MATCH(LOLP!A2876,'Temperature Data'!$B$15:$B$348,0))&gt;IF(B2876=9,$G$2,LOLP!$F$2),1,0),0)</f>
        <v>0</v>
      </c>
      <c r="G2876" s="7">
        <f>SUMIFS(LOLP!$F$4:$F$8763,$C$4:$C$8763,$C2876,$B$4:$B$8763,$B2876,$D$4:$D$8763,$D2876)</f>
        <v>0</v>
      </c>
      <c r="H2876" s="7">
        <f>COUNTIFS(Calendar!$E$3:$E$367,LOLP!C2876,Calendar!$D$3:$D$367,LOLP!B2876)</f>
        <v>21</v>
      </c>
      <c r="I2876" s="7">
        <f ca="1">IF($F2876=1,OFFSET(start_norps,LOLP!$D2876+(1-$C2876)*24,LOLP!$B2876)*H2876/G2876,0)</f>
        <v>0</v>
      </c>
      <c r="J2876" s="7">
        <f ca="1">IF($F2876=1,OFFSET(start_33,LOLP!$D2876+(1-$C2876)*24,LOLP!$B2876)*H2876/G2876,0)</f>
        <v>0</v>
      </c>
      <c r="K2876" s="7">
        <f ca="1">IF($F2876,OFFSET(start_40,LOLP!$D2876+(1-$C2876)*24,LOLP!$B2876),0)</f>
        <v>0</v>
      </c>
      <c r="L2876" s="7">
        <f ca="1">IF($F2876,OFFSET(start_50,LOLP!$D2876+(1-$C2876)*24,LOLP!$B2876),0)</f>
        <v>0</v>
      </c>
      <c r="M2876" s="25">
        <f t="shared" ca="1" si="310"/>
        <v>0</v>
      </c>
      <c r="N2876" s="25">
        <f t="shared" ca="1" si="311"/>
        <v>0</v>
      </c>
      <c r="O2876" s="15" t="e">
        <f t="shared" ca="1" si="312"/>
        <v>#DIV/0!</v>
      </c>
      <c r="P2876" s="15" t="e">
        <f t="shared" ca="1" si="313"/>
        <v>#DIV/0!</v>
      </c>
    </row>
    <row r="2877" spans="1:16" x14ac:dyDescent="0.25">
      <c r="A2877" s="1">
        <f t="shared" si="314"/>
        <v>43220</v>
      </c>
      <c r="B2877" s="7">
        <f t="shared" si="309"/>
        <v>4</v>
      </c>
      <c r="C2877" s="4">
        <f>INDEX(Calendar!$E$3:$E$367,MATCH(LOLP!$A2877,Calendar!$B$3:$B$367,0))</f>
        <v>1</v>
      </c>
      <c r="D2877" s="2">
        <f t="shared" si="315"/>
        <v>18</v>
      </c>
      <c r="E2877" s="36">
        <v>25103</v>
      </c>
      <c r="F2877" s="7">
        <f>IFERROR(IF(INDEX('Temperature Data'!$AA$15:$AA$348,MATCH(LOLP!A2877,'Temperature Data'!$B$15:$B$348,0))&gt;IF(B2877=9,$G$2,LOLP!$F$2),1,0),0)</f>
        <v>0</v>
      </c>
      <c r="G2877" s="7">
        <f>SUMIFS(LOLP!$F$4:$F$8763,$C$4:$C$8763,$C2877,$B$4:$B$8763,$B2877,$D$4:$D$8763,$D2877)</f>
        <v>0</v>
      </c>
      <c r="H2877" s="7">
        <f>COUNTIFS(Calendar!$E$3:$E$367,LOLP!C2877,Calendar!$D$3:$D$367,LOLP!B2877)</f>
        <v>21</v>
      </c>
      <c r="I2877" s="7">
        <f ca="1">IF($F2877=1,OFFSET(start_norps,LOLP!$D2877+(1-$C2877)*24,LOLP!$B2877)*H2877/G2877,0)</f>
        <v>0</v>
      </c>
      <c r="J2877" s="7">
        <f ca="1">IF($F2877=1,OFFSET(start_33,LOLP!$D2877+(1-$C2877)*24,LOLP!$B2877)*H2877/G2877,0)</f>
        <v>0</v>
      </c>
      <c r="K2877" s="7">
        <f ca="1">IF($F2877,OFFSET(start_40,LOLP!$D2877+(1-$C2877)*24,LOLP!$B2877),0)</f>
        <v>0</v>
      </c>
      <c r="L2877" s="7">
        <f ca="1">IF($F2877,OFFSET(start_50,LOLP!$D2877+(1-$C2877)*24,LOLP!$B2877),0)</f>
        <v>0</v>
      </c>
      <c r="M2877" s="25">
        <f t="shared" ca="1" si="310"/>
        <v>0</v>
      </c>
      <c r="N2877" s="25">
        <f t="shared" ca="1" si="311"/>
        <v>0</v>
      </c>
      <c r="O2877" s="15" t="e">
        <f t="shared" ca="1" si="312"/>
        <v>#DIV/0!</v>
      </c>
      <c r="P2877" s="15" t="e">
        <f t="shared" ca="1" si="313"/>
        <v>#DIV/0!</v>
      </c>
    </row>
    <row r="2878" spans="1:16" x14ac:dyDescent="0.25">
      <c r="A2878" s="1">
        <f t="shared" si="314"/>
        <v>43220</v>
      </c>
      <c r="B2878" s="7">
        <f t="shared" si="309"/>
        <v>4</v>
      </c>
      <c r="C2878" s="4">
        <f>INDEX(Calendar!$E$3:$E$367,MATCH(LOLP!$A2878,Calendar!$B$3:$B$367,0))</f>
        <v>1</v>
      </c>
      <c r="D2878" s="2">
        <f t="shared" si="315"/>
        <v>19</v>
      </c>
      <c r="E2878" s="36">
        <v>26002</v>
      </c>
      <c r="F2878" s="7">
        <f>IFERROR(IF(INDEX('Temperature Data'!$AA$15:$AA$348,MATCH(LOLP!A2878,'Temperature Data'!$B$15:$B$348,0))&gt;IF(B2878=9,$G$2,LOLP!$F$2),1,0),0)</f>
        <v>0</v>
      </c>
      <c r="G2878" s="7">
        <f>SUMIFS(LOLP!$F$4:$F$8763,$C$4:$C$8763,$C2878,$B$4:$B$8763,$B2878,$D$4:$D$8763,$D2878)</f>
        <v>0</v>
      </c>
      <c r="H2878" s="7">
        <f>COUNTIFS(Calendar!$E$3:$E$367,LOLP!C2878,Calendar!$D$3:$D$367,LOLP!B2878)</f>
        <v>21</v>
      </c>
      <c r="I2878" s="7">
        <f ca="1">IF($F2878=1,OFFSET(start_norps,LOLP!$D2878+(1-$C2878)*24,LOLP!$B2878)*H2878/G2878,0)</f>
        <v>0</v>
      </c>
      <c r="J2878" s="7">
        <f ca="1">IF($F2878=1,OFFSET(start_33,LOLP!$D2878+(1-$C2878)*24,LOLP!$B2878)*H2878/G2878,0)</f>
        <v>0</v>
      </c>
      <c r="K2878" s="7">
        <f ca="1">IF($F2878,OFFSET(start_40,LOLP!$D2878+(1-$C2878)*24,LOLP!$B2878),0)</f>
        <v>0</v>
      </c>
      <c r="L2878" s="7">
        <f ca="1">IF($F2878,OFFSET(start_50,LOLP!$D2878+(1-$C2878)*24,LOLP!$B2878),0)</f>
        <v>0</v>
      </c>
      <c r="M2878" s="25">
        <f t="shared" ca="1" si="310"/>
        <v>0</v>
      </c>
      <c r="N2878" s="25">
        <f t="shared" ca="1" si="311"/>
        <v>0</v>
      </c>
      <c r="O2878" s="15" t="e">
        <f t="shared" ca="1" si="312"/>
        <v>#DIV/0!</v>
      </c>
      <c r="P2878" s="15" t="e">
        <f t="shared" ca="1" si="313"/>
        <v>#DIV/0!</v>
      </c>
    </row>
    <row r="2879" spans="1:16" x14ac:dyDescent="0.25">
      <c r="A2879" s="1">
        <f t="shared" si="314"/>
        <v>43220</v>
      </c>
      <c r="B2879" s="7">
        <f t="shared" si="309"/>
        <v>4</v>
      </c>
      <c r="C2879" s="4">
        <f>INDEX(Calendar!$E$3:$E$367,MATCH(LOLP!$A2879,Calendar!$B$3:$B$367,0))</f>
        <v>1</v>
      </c>
      <c r="D2879" s="2">
        <f t="shared" si="315"/>
        <v>20</v>
      </c>
      <c r="E2879" s="36">
        <v>27223</v>
      </c>
      <c r="F2879" s="7">
        <f>IFERROR(IF(INDEX('Temperature Data'!$AA$15:$AA$348,MATCH(LOLP!A2879,'Temperature Data'!$B$15:$B$348,0))&gt;IF(B2879=9,$G$2,LOLP!$F$2),1,0),0)</f>
        <v>0</v>
      </c>
      <c r="G2879" s="7">
        <f>SUMIFS(LOLP!$F$4:$F$8763,$C$4:$C$8763,$C2879,$B$4:$B$8763,$B2879,$D$4:$D$8763,$D2879)</f>
        <v>0</v>
      </c>
      <c r="H2879" s="7">
        <f>COUNTIFS(Calendar!$E$3:$E$367,LOLP!C2879,Calendar!$D$3:$D$367,LOLP!B2879)</f>
        <v>21</v>
      </c>
      <c r="I2879" s="7">
        <f ca="1">IF($F2879=1,OFFSET(start_norps,LOLP!$D2879+(1-$C2879)*24,LOLP!$B2879)*H2879/G2879,0)</f>
        <v>0</v>
      </c>
      <c r="J2879" s="7">
        <f ca="1">IF($F2879=1,OFFSET(start_33,LOLP!$D2879+(1-$C2879)*24,LOLP!$B2879)*H2879/G2879,0)</f>
        <v>0</v>
      </c>
      <c r="K2879" s="7">
        <f ca="1">IF($F2879,OFFSET(start_40,LOLP!$D2879+(1-$C2879)*24,LOLP!$B2879),0)</f>
        <v>0</v>
      </c>
      <c r="L2879" s="7">
        <f ca="1">IF($F2879,OFFSET(start_50,LOLP!$D2879+(1-$C2879)*24,LOLP!$B2879),0)</f>
        <v>0</v>
      </c>
      <c r="M2879" s="25">
        <f t="shared" ca="1" si="310"/>
        <v>0</v>
      </c>
      <c r="N2879" s="25">
        <f t="shared" ca="1" si="311"/>
        <v>0</v>
      </c>
      <c r="O2879" s="15" t="e">
        <f t="shared" ca="1" si="312"/>
        <v>#DIV/0!</v>
      </c>
      <c r="P2879" s="15" t="e">
        <f t="shared" ca="1" si="313"/>
        <v>#DIV/0!</v>
      </c>
    </row>
    <row r="2880" spans="1:16" x14ac:dyDescent="0.25">
      <c r="A2880" s="1">
        <f t="shared" si="314"/>
        <v>43220</v>
      </c>
      <c r="B2880" s="7">
        <f t="shared" si="309"/>
        <v>4</v>
      </c>
      <c r="C2880" s="4">
        <f>INDEX(Calendar!$E$3:$E$367,MATCH(LOLP!$A2880,Calendar!$B$3:$B$367,0))</f>
        <v>1</v>
      </c>
      <c r="D2880" s="2">
        <f t="shared" si="315"/>
        <v>21</v>
      </c>
      <c r="E2880" s="36">
        <v>27871</v>
      </c>
      <c r="F2880" s="7">
        <f>IFERROR(IF(INDEX('Temperature Data'!$AA$15:$AA$348,MATCH(LOLP!A2880,'Temperature Data'!$B$15:$B$348,0))&gt;IF(B2880=9,$G$2,LOLP!$F$2),1,0),0)</f>
        <v>0</v>
      </c>
      <c r="G2880" s="7">
        <f>SUMIFS(LOLP!$F$4:$F$8763,$C$4:$C$8763,$C2880,$B$4:$B$8763,$B2880,$D$4:$D$8763,$D2880)</f>
        <v>0</v>
      </c>
      <c r="H2880" s="7">
        <f>COUNTIFS(Calendar!$E$3:$E$367,LOLP!C2880,Calendar!$D$3:$D$367,LOLP!B2880)</f>
        <v>21</v>
      </c>
      <c r="I2880" s="7">
        <f ca="1">IF($F2880=1,OFFSET(start_norps,LOLP!$D2880+(1-$C2880)*24,LOLP!$B2880)*H2880/G2880,0)</f>
        <v>0</v>
      </c>
      <c r="J2880" s="7">
        <f ca="1">IF($F2880=1,OFFSET(start_33,LOLP!$D2880+(1-$C2880)*24,LOLP!$B2880)*H2880/G2880,0)</f>
        <v>0</v>
      </c>
      <c r="K2880" s="7">
        <f ca="1">IF($F2880,OFFSET(start_40,LOLP!$D2880+(1-$C2880)*24,LOLP!$B2880),0)</f>
        <v>0</v>
      </c>
      <c r="L2880" s="7">
        <f ca="1">IF($F2880,OFFSET(start_50,LOLP!$D2880+(1-$C2880)*24,LOLP!$B2880),0)</f>
        <v>0</v>
      </c>
      <c r="M2880" s="25">
        <f t="shared" ca="1" si="310"/>
        <v>0</v>
      </c>
      <c r="N2880" s="25">
        <f t="shared" ca="1" si="311"/>
        <v>0</v>
      </c>
      <c r="O2880" s="15" t="e">
        <f t="shared" ca="1" si="312"/>
        <v>#DIV/0!</v>
      </c>
      <c r="P2880" s="15" t="e">
        <f t="shared" ca="1" si="313"/>
        <v>#DIV/0!</v>
      </c>
    </row>
    <row r="2881" spans="1:16" x14ac:dyDescent="0.25">
      <c r="A2881" s="1">
        <f t="shared" si="314"/>
        <v>43220</v>
      </c>
      <c r="B2881" s="7">
        <f t="shared" si="309"/>
        <v>4</v>
      </c>
      <c r="C2881" s="4">
        <f>INDEX(Calendar!$E$3:$E$367,MATCH(LOLP!$A2881,Calendar!$B$3:$B$367,0))</f>
        <v>1</v>
      </c>
      <c r="D2881" s="2">
        <f t="shared" si="315"/>
        <v>22</v>
      </c>
      <c r="E2881" s="36">
        <v>26614</v>
      </c>
      <c r="F2881" s="7">
        <f>IFERROR(IF(INDEX('Temperature Data'!$AA$15:$AA$348,MATCH(LOLP!A2881,'Temperature Data'!$B$15:$B$348,0))&gt;IF(B2881=9,$G$2,LOLP!$F$2),1,0),0)</f>
        <v>0</v>
      </c>
      <c r="G2881" s="7">
        <f>SUMIFS(LOLP!$F$4:$F$8763,$C$4:$C$8763,$C2881,$B$4:$B$8763,$B2881,$D$4:$D$8763,$D2881)</f>
        <v>0</v>
      </c>
      <c r="H2881" s="7">
        <f>COUNTIFS(Calendar!$E$3:$E$367,LOLP!C2881,Calendar!$D$3:$D$367,LOLP!B2881)</f>
        <v>21</v>
      </c>
      <c r="I2881" s="7">
        <f ca="1">IF($F2881=1,OFFSET(start_norps,LOLP!$D2881+(1-$C2881)*24,LOLP!$B2881)*H2881/G2881,0)</f>
        <v>0</v>
      </c>
      <c r="J2881" s="7">
        <f ca="1">IF($F2881=1,OFFSET(start_33,LOLP!$D2881+(1-$C2881)*24,LOLP!$B2881)*H2881/G2881,0)</f>
        <v>0</v>
      </c>
      <c r="K2881" s="7">
        <f ca="1">IF($F2881,OFFSET(start_40,LOLP!$D2881+(1-$C2881)*24,LOLP!$B2881),0)</f>
        <v>0</v>
      </c>
      <c r="L2881" s="7">
        <f ca="1">IF($F2881,OFFSET(start_50,LOLP!$D2881+(1-$C2881)*24,LOLP!$B2881),0)</f>
        <v>0</v>
      </c>
      <c r="M2881" s="25">
        <f t="shared" ca="1" si="310"/>
        <v>0</v>
      </c>
      <c r="N2881" s="25">
        <f t="shared" ca="1" si="311"/>
        <v>0</v>
      </c>
      <c r="O2881" s="15" t="e">
        <f t="shared" ca="1" si="312"/>
        <v>#DIV/0!</v>
      </c>
      <c r="P2881" s="15" t="e">
        <f t="shared" ca="1" si="313"/>
        <v>#DIV/0!</v>
      </c>
    </row>
    <row r="2882" spans="1:16" x14ac:dyDescent="0.25">
      <c r="A2882" s="1">
        <f t="shared" si="314"/>
        <v>43220</v>
      </c>
      <c r="B2882" s="7">
        <f t="shared" si="309"/>
        <v>4</v>
      </c>
      <c r="C2882" s="4">
        <f>INDEX(Calendar!$E$3:$E$367,MATCH(LOLP!$A2882,Calendar!$B$3:$B$367,0))</f>
        <v>1</v>
      </c>
      <c r="D2882" s="2">
        <f t="shared" si="315"/>
        <v>23</v>
      </c>
      <c r="E2882" s="36">
        <v>24721</v>
      </c>
      <c r="F2882" s="7">
        <f>IFERROR(IF(INDEX('Temperature Data'!$AA$15:$AA$348,MATCH(LOLP!A2882,'Temperature Data'!$B$15:$B$348,0))&gt;IF(B2882=9,$G$2,LOLP!$F$2),1,0),0)</f>
        <v>0</v>
      </c>
      <c r="G2882" s="7">
        <f>SUMIFS(LOLP!$F$4:$F$8763,$C$4:$C$8763,$C2882,$B$4:$B$8763,$B2882,$D$4:$D$8763,$D2882)</f>
        <v>0</v>
      </c>
      <c r="H2882" s="7">
        <f>COUNTIFS(Calendar!$E$3:$E$367,LOLP!C2882,Calendar!$D$3:$D$367,LOLP!B2882)</f>
        <v>21</v>
      </c>
      <c r="I2882" s="7">
        <f ca="1">IF($F2882=1,OFFSET(start_norps,LOLP!$D2882+(1-$C2882)*24,LOLP!$B2882)*H2882/G2882,0)</f>
        <v>0</v>
      </c>
      <c r="J2882" s="7">
        <f ca="1">IF($F2882=1,OFFSET(start_33,LOLP!$D2882+(1-$C2882)*24,LOLP!$B2882)*H2882/G2882,0)</f>
        <v>0</v>
      </c>
      <c r="K2882" s="7">
        <f ca="1">IF($F2882,OFFSET(start_40,LOLP!$D2882+(1-$C2882)*24,LOLP!$B2882),0)</f>
        <v>0</v>
      </c>
      <c r="L2882" s="7">
        <f ca="1">IF($F2882,OFFSET(start_50,LOLP!$D2882+(1-$C2882)*24,LOLP!$B2882),0)</f>
        <v>0</v>
      </c>
      <c r="M2882" s="25">
        <f t="shared" ca="1" si="310"/>
        <v>0</v>
      </c>
      <c r="N2882" s="25">
        <f t="shared" ca="1" si="311"/>
        <v>0</v>
      </c>
      <c r="O2882" s="15" t="e">
        <f t="shared" ca="1" si="312"/>
        <v>#DIV/0!</v>
      </c>
      <c r="P2882" s="15" t="e">
        <f t="shared" ca="1" si="313"/>
        <v>#DIV/0!</v>
      </c>
    </row>
    <row r="2883" spans="1:16" x14ac:dyDescent="0.25">
      <c r="A2883" s="1">
        <f t="shared" si="314"/>
        <v>43220</v>
      </c>
      <c r="B2883" s="7">
        <f t="shared" si="309"/>
        <v>4</v>
      </c>
      <c r="C2883" s="4">
        <f>INDEX(Calendar!$E$3:$E$367,MATCH(LOLP!$A2883,Calendar!$B$3:$B$367,0))</f>
        <v>1</v>
      </c>
      <c r="D2883" s="2">
        <f t="shared" si="315"/>
        <v>24</v>
      </c>
      <c r="E2883" s="36">
        <v>23071</v>
      </c>
      <c r="F2883" s="7">
        <f>IFERROR(IF(INDEX('Temperature Data'!$AA$15:$AA$348,MATCH(LOLP!A2883,'Temperature Data'!$B$15:$B$348,0))&gt;IF(B2883=9,$G$2,LOLP!$F$2),1,0),0)</f>
        <v>0</v>
      </c>
      <c r="G2883" s="7">
        <f>SUMIFS(LOLP!$F$4:$F$8763,$C$4:$C$8763,$C2883,$B$4:$B$8763,$B2883,$D$4:$D$8763,$D2883)</f>
        <v>0</v>
      </c>
      <c r="H2883" s="7">
        <f>COUNTIFS(Calendar!$E$3:$E$367,LOLP!C2883,Calendar!$D$3:$D$367,LOLP!B2883)</f>
        <v>21</v>
      </c>
      <c r="I2883" s="7">
        <f ca="1">IF($F2883=1,OFFSET(start_norps,LOLP!$D2883+(1-$C2883)*24,LOLP!$B2883)*H2883/G2883,0)</f>
        <v>0</v>
      </c>
      <c r="J2883" s="7">
        <f ca="1">IF($F2883=1,OFFSET(start_33,LOLP!$D2883+(1-$C2883)*24,LOLP!$B2883)*H2883/G2883,0)</f>
        <v>0</v>
      </c>
      <c r="K2883" s="7">
        <f ca="1">IF($F2883,OFFSET(start_40,LOLP!$D2883+(1-$C2883)*24,LOLP!$B2883),0)</f>
        <v>0</v>
      </c>
      <c r="L2883" s="7">
        <f ca="1">IF($F2883,OFFSET(start_50,LOLP!$D2883+(1-$C2883)*24,LOLP!$B2883),0)</f>
        <v>0</v>
      </c>
      <c r="M2883" s="25">
        <f t="shared" ca="1" si="310"/>
        <v>0</v>
      </c>
      <c r="N2883" s="25">
        <f t="shared" ca="1" si="311"/>
        <v>0</v>
      </c>
      <c r="O2883" s="15" t="e">
        <f t="shared" ca="1" si="312"/>
        <v>#DIV/0!</v>
      </c>
      <c r="P2883" s="15" t="e">
        <f t="shared" ca="1" si="313"/>
        <v>#DIV/0!</v>
      </c>
    </row>
    <row r="2884" spans="1:16" x14ac:dyDescent="0.25">
      <c r="A2884" s="1">
        <f t="shared" si="314"/>
        <v>43221</v>
      </c>
      <c r="B2884" s="7">
        <f t="shared" si="309"/>
        <v>5</v>
      </c>
      <c r="C2884" s="4">
        <f>INDEX(Calendar!$E$3:$E$367,MATCH(LOLP!$A2884,Calendar!$B$3:$B$367,0))</f>
        <v>1</v>
      </c>
      <c r="D2884" s="2">
        <f t="shared" si="315"/>
        <v>1</v>
      </c>
      <c r="E2884" s="36">
        <v>21830</v>
      </c>
      <c r="F2884" s="7">
        <f>IFERROR(IF(INDEX('Temperature Data'!$AA$15:$AA$348,MATCH(LOLP!A2884,'Temperature Data'!$B$15:$B$348,0))&gt;IF(B2884=9,$G$2,LOLP!$F$2),1,0),0)</f>
        <v>0</v>
      </c>
      <c r="G2884" s="7">
        <f>SUMIFS(LOLP!$F$4:$F$8763,$C$4:$C$8763,$C2884,$B$4:$B$8763,$B2884,$D$4:$D$8763,$D2884)</f>
        <v>0</v>
      </c>
      <c r="H2884" s="7">
        <f>COUNTIFS(Calendar!$E$3:$E$367,LOLP!C2884,Calendar!$D$3:$D$367,LOLP!B2884)</f>
        <v>22</v>
      </c>
      <c r="I2884" s="7">
        <f ca="1">IF($F2884=1,OFFSET(start_norps,LOLP!$D2884+(1-$C2884)*24,LOLP!$B2884)*H2884/G2884,0)</f>
        <v>0</v>
      </c>
      <c r="J2884" s="7">
        <f ca="1">IF($F2884=1,OFFSET(start_33,LOLP!$D2884+(1-$C2884)*24,LOLP!$B2884)*H2884/G2884,0)</f>
        <v>0</v>
      </c>
      <c r="K2884" s="7">
        <f ca="1">IF($F2884,OFFSET(start_40,LOLP!$D2884+(1-$C2884)*24,LOLP!$B2884),0)</f>
        <v>0</v>
      </c>
      <c r="L2884" s="7">
        <f ca="1">IF($F2884,OFFSET(start_50,LOLP!$D2884+(1-$C2884)*24,LOLP!$B2884),0)</f>
        <v>0</v>
      </c>
      <c r="M2884" s="25">
        <f t="shared" ca="1" si="310"/>
        <v>0</v>
      </c>
      <c r="N2884" s="25">
        <f t="shared" ca="1" si="311"/>
        <v>0</v>
      </c>
      <c r="O2884" s="15" t="e">
        <f t="shared" ca="1" si="312"/>
        <v>#DIV/0!</v>
      </c>
      <c r="P2884" s="15" t="e">
        <f t="shared" ca="1" si="313"/>
        <v>#DIV/0!</v>
      </c>
    </row>
    <row r="2885" spans="1:16" x14ac:dyDescent="0.25">
      <c r="A2885" s="1">
        <f t="shared" si="314"/>
        <v>43221</v>
      </c>
      <c r="B2885" s="7">
        <f t="shared" ref="B2885:B2948" si="316">MONTH(A2885)</f>
        <v>5</v>
      </c>
      <c r="C2885" s="4">
        <f>INDEX(Calendar!$E$3:$E$367,MATCH(LOLP!$A2885,Calendar!$B$3:$B$367,0))</f>
        <v>1</v>
      </c>
      <c r="D2885" s="2">
        <f t="shared" si="315"/>
        <v>2</v>
      </c>
      <c r="E2885" s="36">
        <v>21131</v>
      </c>
      <c r="F2885" s="7">
        <f>IFERROR(IF(INDEX('Temperature Data'!$AA$15:$AA$348,MATCH(LOLP!A2885,'Temperature Data'!$B$15:$B$348,0))&gt;IF(B2885=9,$G$2,LOLP!$F$2),1,0),0)</f>
        <v>0</v>
      </c>
      <c r="G2885" s="7">
        <f>SUMIFS(LOLP!$F$4:$F$8763,$C$4:$C$8763,$C2885,$B$4:$B$8763,$B2885,$D$4:$D$8763,$D2885)</f>
        <v>0</v>
      </c>
      <c r="H2885" s="7">
        <f>COUNTIFS(Calendar!$E$3:$E$367,LOLP!C2885,Calendar!$D$3:$D$367,LOLP!B2885)</f>
        <v>22</v>
      </c>
      <c r="I2885" s="7">
        <f ca="1">IF($F2885=1,OFFSET(start_norps,LOLP!$D2885+(1-$C2885)*24,LOLP!$B2885)*H2885/G2885,0)</f>
        <v>0</v>
      </c>
      <c r="J2885" s="7">
        <f ca="1">IF($F2885=1,OFFSET(start_33,LOLP!$D2885+(1-$C2885)*24,LOLP!$B2885)*H2885/G2885,0)</f>
        <v>0</v>
      </c>
      <c r="K2885" s="7">
        <f ca="1">IF($F2885,OFFSET(start_40,LOLP!$D2885+(1-$C2885)*24,LOLP!$B2885),0)</f>
        <v>0</v>
      </c>
      <c r="L2885" s="7">
        <f ca="1">IF($F2885,OFFSET(start_50,LOLP!$D2885+(1-$C2885)*24,LOLP!$B2885),0)</f>
        <v>0</v>
      </c>
      <c r="M2885" s="25">
        <f t="shared" ref="M2885:M2948" ca="1" si="317">I2885/I$8764</f>
        <v>0</v>
      </c>
      <c r="N2885" s="25">
        <f t="shared" ref="N2885:N2948" ca="1" si="318">J2885/J$8764</f>
        <v>0</v>
      </c>
      <c r="O2885" s="15" t="e">
        <f t="shared" ref="O2885:O2948" ca="1" si="319">K2885/K$8764</f>
        <v>#DIV/0!</v>
      </c>
      <c r="P2885" s="15" t="e">
        <f t="shared" ref="P2885:P2948" ca="1" si="320">L2885/L$8764</f>
        <v>#DIV/0!</v>
      </c>
    </row>
    <row r="2886" spans="1:16" x14ac:dyDescent="0.25">
      <c r="A2886" s="1">
        <f t="shared" si="314"/>
        <v>43221</v>
      </c>
      <c r="B2886" s="7">
        <f t="shared" si="316"/>
        <v>5</v>
      </c>
      <c r="C2886" s="4">
        <f>INDEX(Calendar!$E$3:$E$367,MATCH(LOLP!$A2886,Calendar!$B$3:$B$367,0))</f>
        <v>1</v>
      </c>
      <c r="D2886" s="2">
        <f t="shared" si="315"/>
        <v>3</v>
      </c>
      <c r="E2886" s="36">
        <v>20597</v>
      </c>
      <c r="F2886" s="7">
        <f>IFERROR(IF(INDEX('Temperature Data'!$AA$15:$AA$348,MATCH(LOLP!A2886,'Temperature Data'!$B$15:$B$348,0))&gt;IF(B2886=9,$G$2,LOLP!$F$2),1,0),0)</f>
        <v>0</v>
      </c>
      <c r="G2886" s="7">
        <f>SUMIFS(LOLP!$F$4:$F$8763,$C$4:$C$8763,$C2886,$B$4:$B$8763,$B2886,$D$4:$D$8763,$D2886)</f>
        <v>0</v>
      </c>
      <c r="H2886" s="7">
        <f>COUNTIFS(Calendar!$E$3:$E$367,LOLP!C2886,Calendar!$D$3:$D$367,LOLP!B2886)</f>
        <v>22</v>
      </c>
      <c r="I2886" s="7">
        <f ca="1">IF($F2886=1,OFFSET(start_norps,LOLP!$D2886+(1-$C2886)*24,LOLP!$B2886)*H2886/G2886,0)</f>
        <v>0</v>
      </c>
      <c r="J2886" s="7">
        <f ca="1">IF($F2886=1,OFFSET(start_33,LOLP!$D2886+(1-$C2886)*24,LOLP!$B2886)*H2886/G2886,0)</f>
        <v>0</v>
      </c>
      <c r="K2886" s="7">
        <f ca="1">IF($F2886,OFFSET(start_40,LOLP!$D2886+(1-$C2886)*24,LOLP!$B2886),0)</f>
        <v>0</v>
      </c>
      <c r="L2886" s="7">
        <f ca="1">IF($F2886,OFFSET(start_50,LOLP!$D2886+(1-$C2886)*24,LOLP!$B2886),0)</f>
        <v>0</v>
      </c>
      <c r="M2886" s="25">
        <f t="shared" ca="1" si="317"/>
        <v>0</v>
      </c>
      <c r="N2886" s="25">
        <f t="shared" ca="1" si="318"/>
        <v>0</v>
      </c>
      <c r="O2886" s="15" t="e">
        <f t="shared" ca="1" si="319"/>
        <v>#DIV/0!</v>
      </c>
      <c r="P2886" s="15" t="e">
        <f t="shared" ca="1" si="320"/>
        <v>#DIV/0!</v>
      </c>
    </row>
    <row r="2887" spans="1:16" x14ac:dyDescent="0.25">
      <c r="A2887" s="1">
        <f t="shared" si="314"/>
        <v>43221</v>
      </c>
      <c r="B2887" s="7">
        <f t="shared" si="316"/>
        <v>5</v>
      </c>
      <c r="C2887" s="4">
        <f>INDEX(Calendar!$E$3:$E$367,MATCH(LOLP!$A2887,Calendar!$B$3:$B$367,0))</f>
        <v>1</v>
      </c>
      <c r="D2887" s="2">
        <f t="shared" si="315"/>
        <v>4</v>
      </c>
      <c r="E2887" s="36">
        <v>20379</v>
      </c>
      <c r="F2887" s="7">
        <f>IFERROR(IF(INDEX('Temperature Data'!$AA$15:$AA$348,MATCH(LOLP!A2887,'Temperature Data'!$B$15:$B$348,0))&gt;IF(B2887=9,$G$2,LOLP!$F$2),1,0),0)</f>
        <v>0</v>
      </c>
      <c r="G2887" s="7">
        <f>SUMIFS(LOLP!$F$4:$F$8763,$C$4:$C$8763,$C2887,$B$4:$B$8763,$B2887,$D$4:$D$8763,$D2887)</f>
        <v>0</v>
      </c>
      <c r="H2887" s="7">
        <f>COUNTIFS(Calendar!$E$3:$E$367,LOLP!C2887,Calendar!$D$3:$D$367,LOLP!B2887)</f>
        <v>22</v>
      </c>
      <c r="I2887" s="7">
        <f ca="1">IF($F2887=1,OFFSET(start_norps,LOLP!$D2887+(1-$C2887)*24,LOLP!$B2887)*H2887/G2887,0)</f>
        <v>0</v>
      </c>
      <c r="J2887" s="7">
        <f ca="1">IF($F2887=1,OFFSET(start_33,LOLP!$D2887+(1-$C2887)*24,LOLP!$B2887)*H2887/G2887,0)</f>
        <v>0</v>
      </c>
      <c r="K2887" s="7">
        <f ca="1">IF($F2887,OFFSET(start_40,LOLP!$D2887+(1-$C2887)*24,LOLP!$B2887),0)</f>
        <v>0</v>
      </c>
      <c r="L2887" s="7">
        <f ca="1">IF($F2887,OFFSET(start_50,LOLP!$D2887+(1-$C2887)*24,LOLP!$B2887),0)</f>
        <v>0</v>
      </c>
      <c r="M2887" s="25">
        <f t="shared" ca="1" si="317"/>
        <v>0</v>
      </c>
      <c r="N2887" s="25">
        <f t="shared" ca="1" si="318"/>
        <v>0</v>
      </c>
      <c r="O2887" s="15" t="e">
        <f t="shared" ca="1" si="319"/>
        <v>#DIV/0!</v>
      </c>
      <c r="P2887" s="15" t="e">
        <f t="shared" ca="1" si="320"/>
        <v>#DIV/0!</v>
      </c>
    </row>
    <row r="2888" spans="1:16" x14ac:dyDescent="0.25">
      <c r="A2888" s="1">
        <f t="shared" si="314"/>
        <v>43221</v>
      </c>
      <c r="B2888" s="7">
        <f t="shared" si="316"/>
        <v>5</v>
      </c>
      <c r="C2888" s="4">
        <f>INDEX(Calendar!$E$3:$E$367,MATCH(LOLP!$A2888,Calendar!$B$3:$B$367,0))</f>
        <v>1</v>
      </c>
      <c r="D2888" s="2">
        <f t="shared" si="315"/>
        <v>5</v>
      </c>
      <c r="E2888" s="36">
        <v>20991</v>
      </c>
      <c r="F2888" s="7">
        <f>IFERROR(IF(INDEX('Temperature Data'!$AA$15:$AA$348,MATCH(LOLP!A2888,'Temperature Data'!$B$15:$B$348,0))&gt;IF(B2888=9,$G$2,LOLP!$F$2),1,0),0)</f>
        <v>0</v>
      </c>
      <c r="G2888" s="7">
        <f>SUMIFS(LOLP!$F$4:$F$8763,$C$4:$C$8763,$C2888,$B$4:$B$8763,$B2888,$D$4:$D$8763,$D2888)</f>
        <v>0</v>
      </c>
      <c r="H2888" s="7">
        <f>COUNTIFS(Calendar!$E$3:$E$367,LOLP!C2888,Calendar!$D$3:$D$367,LOLP!B2888)</f>
        <v>22</v>
      </c>
      <c r="I2888" s="7">
        <f ca="1">IF($F2888=1,OFFSET(start_norps,LOLP!$D2888+(1-$C2888)*24,LOLP!$B2888)*H2888/G2888,0)</f>
        <v>0</v>
      </c>
      <c r="J2888" s="7">
        <f ca="1">IF($F2888=1,OFFSET(start_33,LOLP!$D2888+(1-$C2888)*24,LOLP!$B2888)*H2888/G2888,0)</f>
        <v>0</v>
      </c>
      <c r="K2888" s="7">
        <f ca="1">IF($F2888,OFFSET(start_40,LOLP!$D2888+(1-$C2888)*24,LOLP!$B2888),0)</f>
        <v>0</v>
      </c>
      <c r="L2888" s="7">
        <f ca="1">IF($F2888,OFFSET(start_50,LOLP!$D2888+(1-$C2888)*24,LOLP!$B2888),0)</f>
        <v>0</v>
      </c>
      <c r="M2888" s="25">
        <f t="shared" ca="1" si="317"/>
        <v>0</v>
      </c>
      <c r="N2888" s="25">
        <f t="shared" ca="1" si="318"/>
        <v>0</v>
      </c>
      <c r="O2888" s="15" t="e">
        <f t="shared" ca="1" si="319"/>
        <v>#DIV/0!</v>
      </c>
      <c r="P2888" s="15" t="e">
        <f t="shared" ca="1" si="320"/>
        <v>#DIV/0!</v>
      </c>
    </row>
    <row r="2889" spans="1:16" x14ac:dyDescent="0.25">
      <c r="A2889" s="1">
        <f t="shared" si="314"/>
        <v>43221</v>
      </c>
      <c r="B2889" s="7">
        <f t="shared" si="316"/>
        <v>5</v>
      </c>
      <c r="C2889" s="4">
        <f>INDEX(Calendar!$E$3:$E$367,MATCH(LOLP!$A2889,Calendar!$B$3:$B$367,0))</f>
        <v>1</v>
      </c>
      <c r="D2889" s="2">
        <f t="shared" si="315"/>
        <v>6</v>
      </c>
      <c r="E2889" s="36">
        <v>22438</v>
      </c>
      <c r="F2889" s="7">
        <f>IFERROR(IF(INDEX('Temperature Data'!$AA$15:$AA$348,MATCH(LOLP!A2889,'Temperature Data'!$B$15:$B$348,0))&gt;IF(B2889=9,$G$2,LOLP!$F$2),1,0),0)</f>
        <v>0</v>
      </c>
      <c r="G2889" s="7">
        <f>SUMIFS(LOLP!$F$4:$F$8763,$C$4:$C$8763,$C2889,$B$4:$B$8763,$B2889,$D$4:$D$8763,$D2889)</f>
        <v>0</v>
      </c>
      <c r="H2889" s="7">
        <f>COUNTIFS(Calendar!$E$3:$E$367,LOLP!C2889,Calendar!$D$3:$D$367,LOLP!B2889)</f>
        <v>22</v>
      </c>
      <c r="I2889" s="7">
        <f ca="1">IF($F2889=1,OFFSET(start_norps,LOLP!$D2889+(1-$C2889)*24,LOLP!$B2889)*H2889/G2889,0)</f>
        <v>0</v>
      </c>
      <c r="J2889" s="7">
        <f ca="1">IF($F2889=1,OFFSET(start_33,LOLP!$D2889+(1-$C2889)*24,LOLP!$B2889)*H2889/G2889,0)</f>
        <v>0</v>
      </c>
      <c r="K2889" s="7">
        <f ca="1">IF($F2889,OFFSET(start_40,LOLP!$D2889+(1-$C2889)*24,LOLP!$B2889),0)</f>
        <v>0</v>
      </c>
      <c r="L2889" s="7">
        <f ca="1">IF($F2889,OFFSET(start_50,LOLP!$D2889+(1-$C2889)*24,LOLP!$B2889),0)</f>
        <v>0</v>
      </c>
      <c r="M2889" s="25">
        <f t="shared" ca="1" si="317"/>
        <v>0</v>
      </c>
      <c r="N2889" s="25">
        <f t="shared" ca="1" si="318"/>
        <v>0</v>
      </c>
      <c r="O2889" s="15" t="e">
        <f t="shared" ca="1" si="319"/>
        <v>#DIV/0!</v>
      </c>
      <c r="P2889" s="15" t="e">
        <f t="shared" ca="1" si="320"/>
        <v>#DIV/0!</v>
      </c>
    </row>
    <row r="2890" spans="1:16" x14ac:dyDescent="0.25">
      <c r="A2890" s="1">
        <f t="shared" si="314"/>
        <v>43221</v>
      </c>
      <c r="B2890" s="7">
        <f t="shared" si="316"/>
        <v>5</v>
      </c>
      <c r="C2890" s="4">
        <f>INDEX(Calendar!$E$3:$E$367,MATCH(LOLP!$A2890,Calendar!$B$3:$B$367,0))</f>
        <v>1</v>
      </c>
      <c r="D2890" s="2">
        <f t="shared" si="315"/>
        <v>7</v>
      </c>
      <c r="E2890" s="36">
        <v>24333</v>
      </c>
      <c r="F2890" s="7">
        <f>IFERROR(IF(INDEX('Temperature Data'!$AA$15:$AA$348,MATCH(LOLP!A2890,'Temperature Data'!$B$15:$B$348,0))&gt;IF(B2890=9,$G$2,LOLP!$F$2),1,0),0)</f>
        <v>0</v>
      </c>
      <c r="G2890" s="7">
        <f>SUMIFS(LOLP!$F$4:$F$8763,$C$4:$C$8763,$C2890,$B$4:$B$8763,$B2890,$D$4:$D$8763,$D2890)</f>
        <v>0</v>
      </c>
      <c r="H2890" s="7">
        <f>COUNTIFS(Calendar!$E$3:$E$367,LOLP!C2890,Calendar!$D$3:$D$367,LOLP!B2890)</f>
        <v>22</v>
      </c>
      <c r="I2890" s="7">
        <f ca="1">IF($F2890=1,OFFSET(start_norps,LOLP!$D2890+(1-$C2890)*24,LOLP!$B2890)*H2890/G2890,0)</f>
        <v>0</v>
      </c>
      <c r="J2890" s="7">
        <f ca="1">IF($F2890=1,OFFSET(start_33,LOLP!$D2890+(1-$C2890)*24,LOLP!$B2890)*H2890/G2890,0)</f>
        <v>0</v>
      </c>
      <c r="K2890" s="7">
        <f ca="1">IF($F2890,OFFSET(start_40,LOLP!$D2890+(1-$C2890)*24,LOLP!$B2890),0)</f>
        <v>0</v>
      </c>
      <c r="L2890" s="7">
        <f ca="1">IF($F2890,OFFSET(start_50,LOLP!$D2890+(1-$C2890)*24,LOLP!$B2890),0)</f>
        <v>0</v>
      </c>
      <c r="M2890" s="25">
        <f t="shared" ca="1" si="317"/>
        <v>0</v>
      </c>
      <c r="N2890" s="25">
        <f t="shared" ca="1" si="318"/>
        <v>0</v>
      </c>
      <c r="O2890" s="15" t="e">
        <f t="shared" ca="1" si="319"/>
        <v>#DIV/0!</v>
      </c>
      <c r="P2890" s="15" t="e">
        <f t="shared" ca="1" si="320"/>
        <v>#DIV/0!</v>
      </c>
    </row>
    <row r="2891" spans="1:16" x14ac:dyDescent="0.25">
      <c r="A2891" s="1">
        <f t="shared" si="314"/>
        <v>43221</v>
      </c>
      <c r="B2891" s="7">
        <f t="shared" si="316"/>
        <v>5</v>
      </c>
      <c r="C2891" s="4">
        <f>INDEX(Calendar!$E$3:$E$367,MATCH(LOLP!$A2891,Calendar!$B$3:$B$367,0))</f>
        <v>1</v>
      </c>
      <c r="D2891" s="2">
        <f t="shared" si="315"/>
        <v>8</v>
      </c>
      <c r="E2891" s="36">
        <v>25554</v>
      </c>
      <c r="F2891" s="7">
        <f>IFERROR(IF(INDEX('Temperature Data'!$AA$15:$AA$348,MATCH(LOLP!A2891,'Temperature Data'!$B$15:$B$348,0))&gt;IF(B2891=9,$G$2,LOLP!$F$2),1,0),0)</f>
        <v>0</v>
      </c>
      <c r="G2891" s="7">
        <f>SUMIFS(LOLP!$F$4:$F$8763,$C$4:$C$8763,$C2891,$B$4:$B$8763,$B2891,$D$4:$D$8763,$D2891)</f>
        <v>0</v>
      </c>
      <c r="H2891" s="7">
        <f>COUNTIFS(Calendar!$E$3:$E$367,LOLP!C2891,Calendar!$D$3:$D$367,LOLP!B2891)</f>
        <v>22</v>
      </c>
      <c r="I2891" s="7">
        <f ca="1">IF($F2891=1,OFFSET(start_norps,LOLP!$D2891+(1-$C2891)*24,LOLP!$B2891)*H2891/G2891,0)</f>
        <v>0</v>
      </c>
      <c r="J2891" s="7">
        <f ca="1">IF($F2891=1,OFFSET(start_33,LOLP!$D2891+(1-$C2891)*24,LOLP!$B2891)*H2891/G2891,0)</f>
        <v>0</v>
      </c>
      <c r="K2891" s="7">
        <f ca="1">IF($F2891,OFFSET(start_40,LOLP!$D2891+(1-$C2891)*24,LOLP!$B2891),0)</f>
        <v>0</v>
      </c>
      <c r="L2891" s="7">
        <f ca="1">IF($F2891,OFFSET(start_50,LOLP!$D2891+(1-$C2891)*24,LOLP!$B2891),0)</f>
        <v>0</v>
      </c>
      <c r="M2891" s="25">
        <f t="shared" ca="1" si="317"/>
        <v>0</v>
      </c>
      <c r="N2891" s="25">
        <f t="shared" ca="1" si="318"/>
        <v>0</v>
      </c>
      <c r="O2891" s="15" t="e">
        <f t="shared" ca="1" si="319"/>
        <v>#DIV/0!</v>
      </c>
      <c r="P2891" s="15" t="e">
        <f t="shared" ca="1" si="320"/>
        <v>#DIV/0!</v>
      </c>
    </row>
    <row r="2892" spans="1:16" x14ac:dyDescent="0.25">
      <c r="A2892" s="1">
        <f t="shared" si="314"/>
        <v>43221</v>
      </c>
      <c r="B2892" s="7">
        <f t="shared" si="316"/>
        <v>5</v>
      </c>
      <c r="C2892" s="4">
        <f>INDEX(Calendar!$E$3:$E$367,MATCH(LOLP!$A2892,Calendar!$B$3:$B$367,0))</f>
        <v>1</v>
      </c>
      <c r="D2892" s="2">
        <f t="shared" si="315"/>
        <v>9</v>
      </c>
      <c r="E2892" s="36">
        <v>25722</v>
      </c>
      <c r="F2892" s="7">
        <f>IFERROR(IF(INDEX('Temperature Data'!$AA$15:$AA$348,MATCH(LOLP!A2892,'Temperature Data'!$B$15:$B$348,0))&gt;IF(B2892=9,$G$2,LOLP!$F$2),1,0),0)</f>
        <v>0</v>
      </c>
      <c r="G2892" s="7">
        <f>SUMIFS(LOLP!$F$4:$F$8763,$C$4:$C$8763,$C2892,$B$4:$B$8763,$B2892,$D$4:$D$8763,$D2892)</f>
        <v>0</v>
      </c>
      <c r="H2892" s="7">
        <f>COUNTIFS(Calendar!$E$3:$E$367,LOLP!C2892,Calendar!$D$3:$D$367,LOLP!B2892)</f>
        <v>22</v>
      </c>
      <c r="I2892" s="7">
        <f ca="1">IF($F2892=1,OFFSET(start_norps,LOLP!$D2892+(1-$C2892)*24,LOLP!$B2892)*H2892/G2892,0)</f>
        <v>0</v>
      </c>
      <c r="J2892" s="7">
        <f ca="1">IF($F2892=1,OFFSET(start_33,LOLP!$D2892+(1-$C2892)*24,LOLP!$B2892)*H2892/G2892,0)</f>
        <v>0</v>
      </c>
      <c r="K2892" s="7">
        <f ca="1">IF($F2892,OFFSET(start_40,LOLP!$D2892+(1-$C2892)*24,LOLP!$B2892),0)</f>
        <v>0</v>
      </c>
      <c r="L2892" s="7">
        <f ca="1">IF($F2892,OFFSET(start_50,LOLP!$D2892+(1-$C2892)*24,LOLP!$B2892),0)</f>
        <v>0</v>
      </c>
      <c r="M2892" s="25">
        <f t="shared" ca="1" si="317"/>
        <v>0</v>
      </c>
      <c r="N2892" s="25">
        <f t="shared" ca="1" si="318"/>
        <v>0</v>
      </c>
      <c r="O2892" s="15" t="e">
        <f t="shared" ca="1" si="319"/>
        <v>#DIV/0!</v>
      </c>
      <c r="P2892" s="15" t="e">
        <f t="shared" ca="1" si="320"/>
        <v>#DIV/0!</v>
      </c>
    </row>
    <row r="2893" spans="1:16" x14ac:dyDescent="0.25">
      <c r="A2893" s="1">
        <f t="shared" si="314"/>
        <v>43221</v>
      </c>
      <c r="B2893" s="7">
        <f t="shared" si="316"/>
        <v>5</v>
      </c>
      <c r="C2893" s="4">
        <f>INDEX(Calendar!$E$3:$E$367,MATCH(LOLP!$A2893,Calendar!$B$3:$B$367,0))</f>
        <v>1</v>
      </c>
      <c r="D2893" s="2">
        <f t="shared" si="315"/>
        <v>10</v>
      </c>
      <c r="E2893" s="36">
        <v>25499</v>
      </c>
      <c r="F2893" s="7">
        <f>IFERROR(IF(INDEX('Temperature Data'!$AA$15:$AA$348,MATCH(LOLP!A2893,'Temperature Data'!$B$15:$B$348,0))&gt;IF(B2893=9,$G$2,LOLP!$F$2),1,0),0)</f>
        <v>0</v>
      </c>
      <c r="G2893" s="7">
        <f>SUMIFS(LOLP!$F$4:$F$8763,$C$4:$C$8763,$C2893,$B$4:$B$8763,$B2893,$D$4:$D$8763,$D2893)</f>
        <v>0</v>
      </c>
      <c r="H2893" s="7">
        <f>COUNTIFS(Calendar!$E$3:$E$367,LOLP!C2893,Calendar!$D$3:$D$367,LOLP!B2893)</f>
        <v>22</v>
      </c>
      <c r="I2893" s="7">
        <f ca="1">IF($F2893=1,OFFSET(start_norps,LOLP!$D2893+(1-$C2893)*24,LOLP!$B2893)*H2893/G2893,0)</f>
        <v>0</v>
      </c>
      <c r="J2893" s="7">
        <f ca="1">IF($F2893=1,OFFSET(start_33,LOLP!$D2893+(1-$C2893)*24,LOLP!$B2893)*H2893/G2893,0)</f>
        <v>0</v>
      </c>
      <c r="K2893" s="7">
        <f ca="1">IF($F2893,OFFSET(start_40,LOLP!$D2893+(1-$C2893)*24,LOLP!$B2893),0)</f>
        <v>0</v>
      </c>
      <c r="L2893" s="7">
        <f ca="1">IF($F2893,OFFSET(start_50,LOLP!$D2893+(1-$C2893)*24,LOLP!$B2893),0)</f>
        <v>0</v>
      </c>
      <c r="M2893" s="25">
        <f t="shared" ca="1" si="317"/>
        <v>0</v>
      </c>
      <c r="N2893" s="25">
        <f t="shared" ca="1" si="318"/>
        <v>0</v>
      </c>
      <c r="O2893" s="15" t="e">
        <f t="shared" ca="1" si="319"/>
        <v>#DIV/0!</v>
      </c>
      <c r="P2893" s="15" t="e">
        <f t="shared" ca="1" si="320"/>
        <v>#DIV/0!</v>
      </c>
    </row>
    <row r="2894" spans="1:16" x14ac:dyDescent="0.25">
      <c r="A2894" s="1">
        <f t="shared" si="314"/>
        <v>43221</v>
      </c>
      <c r="B2894" s="7">
        <f t="shared" si="316"/>
        <v>5</v>
      </c>
      <c r="C2894" s="4">
        <f>INDEX(Calendar!$E$3:$E$367,MATCH(LOLP!$A2894,Calendar!$B$3:$B$367,0))</f>
        <v>1</v>
      </c>
      <c r="D2894" s="2">
        <f t="shared" si="315"/>
        <v>11</v>
      </c>
      <c r="E2894" s="36">
        <v>25350</v>
      </c>
      <c r="F2894" s="7">
        <f>IFERROR(IF(INDEX('Temperature Data'!$AA$15:$AA$348,MATCH(LOLP!A2894,'Temperature Data'!$B$15:$B$348,0))&gt;IF(B2894=9,$G$2,LOLP!$F$2),1,0),0)</f>
        <v>0</v>
      </c>
      <c r="G2894" s="7">
        <f>SUMIFS(LOLP!$F$4:$F$8763,$C$4:$C$8763,$C2894,$B$4:$B$8763,$B2894,$D$4:$D$8763,$D2894)</f>
        <v>0</v>
      </c>
      <c r="H2894" s="7">
        <f>COUNTIFS(Calendar!$E$3:$E$367,LOLP!C2894,Calendar!$D$3:$D$367,LOLP!B2894)</f>
        <v>22</v>
      </c>
      <c r="I2894" s="7">
        <f ca="1">IF($F2894=1,OFFSET(start_norps,LOLP!$D2894+(1-$C2894)*24,LOLP!$B2894)*H2894/G2894,0)</f>
        <v>0</v>
      </c>
      <c r="J2894" s="7">
        <f ca="1">IF($F2894=1,OFFSET(start_33,LOLP!$D2894+(1-$C2894)*24,LOLP!$B2894)*H2894/G2894,0)</f>
        <v>0</v>
      </c>
      <c r="K2894" s="7">
        <f ca="1">IF($F2894,OFFSET(start_40,LOLP!$D2894+(1-$C2894)*24,LOLP!$B2894),0)</f>
        <v>0</v>
      </c>
      <c r="L2894" s="7">
        <f ca="1">IF($F2894,OFFSET(start_50,LOLP!$D2894+(1-$C2894)*24,LOLP!$B2894),0)</f>
        <v>0</v>
      </c>
      <c r="M2894" s="25">
        <f t="shared" ca="1" si="317"/>
        <v>0</v>
      </c>
      <c r="N2894" s="25">
        <f t="shared" ca="1" si="318"/>
        <v>0</v>
      </c>
      <c r="O2894" s="15" t="e">
        <f t="shared" ca="1" si="319"/>
        <v>#DIV/0!</v>
      </c>
      <c r="P2894" s="15" t="e">
        <f t="shared" ca="1" si="320"/>
        <v>#DIV/0!</v>
      </c>
    </row>
    <row r="2895" spans="1:16" x14ac:dyDescent="0.25">
      <c r="A2895" s="1">
        <f t="shared" si="314"/>
        <v>43221</v>
      </c>
      <c r="B2895" s="7">
        <f t="shared" si="316"/>
        <v>5</v>
      </c>
      <c r="C2895" s="4">
        <f>INDEX(Calendar!$E$3:$E$367,MATCH(LOLP!$A2895,Calendar!$B$3:$B$367,0))</f>
        <v>1</v>
      </c>
      <c r="D2895" s="2">
        <f t="shared" si="315"/>
        <v>12</v>
      </c>
      <c r="E2895" s="36">
        <v>24816</v>
      </c>
      <c r="F2895" s="7">
        <f>IFERROR(IF(INDEX('Temperature Data'!$AA$15:$AA$348,MATCH(LOLP!A2895,'Temperature Data'!$B$15:$B$348,0))&gt;IF(B2895=9,$G$2,LOLP!$F$2),1,0),0)</f>
        <v>0</v>
      </c>
      <c r="G2895" s="7">
        <f>SUMIFS(LOLP!$F$4:$F$8763,$C$4:$C$8763,$C2895,$B$4:$B$8763,$B2895,$D$4:$D$8763,$D2895)</f>
        <v>0</v>
      </c>
      <c r="H2895" s="7">
        <f>COUNTIFS(Calendar!$E$3:$E$367,LOLP!C2895,Calendar!$D$3:$D$367,LOLP!B2895)</f>
        <v>22</v>
      </c>
      <c r="I2895" s="7">
        <f ca="1">IF($F2895=1,OFFSET(start_norps,LOLP!$D2895+(1-$C2895)*24,LOLP!$B2895)*H2895/G2895,0)</f>
        <v>0</v>
      </c>
      <c r="J2895" s="7">
        <f ca="1">IF($F2895=1,OFFSET(start_33,LOLP!$D2895+(1-$C2895)*24,LOLP!$B2895)*H2895/G2895,0)</f>
        <v>0</v>
      </c>
      <c r="K2895" s="7">
        <f ca="1">IF($F2895,OFFSET(start_40,LOLP!$D2895+(1-$C2895)*24,LOLP!$B2895),0)</f>
        <v>0</v>
      </c>
      <c r="L2895" s="7">
        <f ca="1">IF($F2895,OFFSET(start_50,LOLP!$D2895+(1-$C2895)*24,LOLP!$B2895),0)</f>
        <v>0</v>
      </c>
      <c r="M2895" s="25">
        <f t="shared" ca="1" si="317"/>
        <v>0</v>
      </c>
      <c r="N2895" s="25">
        <f t="shared" ca="1" si="318"/>
        <v>0</v>
      </c>
      <c r="O2895" s="15" t="e">
        <f t="shared" ca="1" si="319"/>
        <v>#DIV/0!</v>
      </c>
      <c r="P2895" s="15" t="e">
        <f t="shared" ca="1" si="320"/>
        <v>#DIV/0!</v>
      </c>
    </row>
    <row r="2896" spans="1:16" x14ac:dyDescent="0.25">
      <c r="A2896" s="1">
        <f t="shared" si="314"/>
        <v>43221</v>
      </c>
      <c r="B2896" s="7">
        <f t="shared" si="316"/>
        <v>5</v>
      </c>
      <c r="C2896" s="4">
        <f>INDEX(Calendar!$E$3:$E$367,MATCH(LOLP!$A2896,Calendar!$B$3:$B$367,0))</f>
        <v>1</v>
      </c>
      <c r="D2896" s="2">
        <f t="shared" si="315"/>
        <v>13</v>
      </c>
      <c r="E2896" s="36">
        <v>24607</v>
      </c>
      <c r="F2896" s="7">
        <f>IFERROR(IF(INDEX('Temperature Data'!$AA$15:$AA$348,MATCH(LOLP!A2896,'Temperature Data'!$B$15:$B$348,0))&gt;IF(B2896=9,$G$2,LOLP!$F$2),1,0),0)</f>
        <v>0</v>
      </c>
      <c r="G2896" s="7">
        <f>SUMIFS(LOLP!$F$4:$F$8763,$C$4:$C$8763,$C2896,$B$4:$B$8763,$B2896,$D$4:$D$8763,$D2896)</f>
        <v>0</v>
      </c>
      <c r="H2896" s="7">
        <f>COUNTIFS(Calendar!$E$3:$E$367,LOLP!C2896,Calendar!$D$3:$D$367,LOLP!B2896)</f>
        <v>22</v>
      </c>
      <c r="I2896" s="7">
        <f ca="1">IF($F2896=1,OFFSET(start_norps,LOLP!$D2896+(1-$C2896)*24,LOLP!$B2896)*H2896/G2896,0)</f>
        <v>0</v>
      </c>
      <c r="J2896" s="7">
        <f ca="1">IF($F2896=1,OFFSET(start_33,LOLP!$D2896+(1-$C2896)*24,LOLP!$B2896)*H2896/G2896,0)</f>
        <v>0</v>
      </c>
      <c r="K2896" s="7">
        <f ca="1">IF($F2896,OFFSET(start_40,LOLP!$D2896+(1-$C2896)*24,LOLP!$B2896),0)</f>
        <v>0</v>
      </c>
      <c r="L2896" s="7">
        <f ca="1">IF($F2896,OFFSET(start_50,LOLP!$D2896+(1-$C2896)*24,LOLP!$B2896),0)</f>
        <v>0</v>
      </c>
      <c r="M2896" s="25">
        <f t="shared" ca="1" si="317"/>
        <v>0</v>
      </c>
      <c r="N2896" s="25">
        <f t="shared" ca="1" si="318"/>
        <v>0</v>
      </c>
      <c r="O2896" s="15" t="e">
        <f t="shared" ca="1" si="319"/>
        <v>#DIV/0!</v>
      </c>
      <c r="P2896" s="15" t="e">
        <f t="shared" ca="1" si="320"/>
        <v>#DIV/0!</v>
      </c>
    </row>
    <row r="2897" spans="1:16" x14ac:dyDescent="0.25">
      <c r="A2897" s="1">
        <f t="shared" si="314"/>
        <v>43221</v>
      </c>
      <c r="B2897" s="7">
        <f t="shared" si="316"/>
        <v>5</v>
      </c>
      <c r="C2897" s="4">
        <f>INDEX(Calendar!$E$3:$E$367,MATCH(LOLP!$A2897,Calendar!$B$3:$B$367,0))</f>
        <v>1</v>
      </c>
      <c r="D2897" s="2">
        <f t="shared" si="315"/>
        <v>14</v>
      </c>
      <c r="E2897" s="36">
        <v>24484</v>
      </c>
      <c r="F2897" s="7">
        <f>IFERROR(IF(INDEX('Temperature Data'!$AA$15:$AA$348,MATCH(LOLP!A2897,'Temperature Data'!$B$15:$B$348,0))&gt;IF(B2897=9,$G$2,LOLP!$F$2),1,0),0)</f>
        <v>0</v>
      </c>
      <c r="G2897" s="7">
        <f>SUMIFS(LOLP!$F$4:$F$8763,$C$4:$C$8763,$C2897,$B$4:$B$8763,$B2897,$D$4:$D$8763,$D2897)</f>
        <v>0</v>
      </c>
      <c r="H2897" s="7">
        <f>COUNTIFS(Calendar!$E$3:$E$367,LOLP!C2897,Calendar!$D$3:$D$367,LOLP!B2897)</f>
        <v>22</v>
      </c>
      <c r="I2897" s="7">
        <f ca="1">IF($F2897=1,OFFSET(start_norps,LOLP!$D2897+(1-$C2897)*24,LOLP!$B2897)*H2897/G2897,0)</f>
        <v>0</v>
      </c>
      <c r="J2897" s="7">
        <f ca="1">IF($F2897=1,OFFSET(start_33,LOLP!$D2897+(1-$C2897)*24,LOLP!$B2897)*H2897/G2897,0)</f>
        <v>0</v>
      </c>
      <c r="K2897" s="7">
        <f ca="1">IF($F2897,OFFSET(start_40,LOLP!$D2897+(1-$C2897)*24,LOLP!$B2897),0)</f>
        <v>0</v>
      </c>
      <c r="L2897" s="7">
        <f ca="1">IF($F2897,OFFSET(start_50,LOLP!$D2897+(1-$C2897)*24,LOLP!$B2897),0)</f>
        <v>0</v>
      </c>
      <c r="M2897" s="25">
        <f t="shared" ca="1" si="317"/>
        <v>0</v>
      </c>
      <c r="N2897" s="25">
        <f t="shared" ca="1" si="318"/>
        <v>0</v>
      </c>
      <c r="O2897" s="15" t="e">
        <f t="shared" ca="1" si="319"/>
        <v>#DIV/0!</v>
      </c>
      <c r="P2897" s="15" t="e">
        <f t="shared" ca="1" si="320"/>
        <v>#DIV/0!</v>
      </c>
    </row>
    <row r="2898" spans="1:16" x14ac:dyDescent="0.25">
      <c r="A2898" s="1">
        <f t="shared" si="314"/>
        <v>43221</v>
      </c>
      <c r="B2898" s="7">
        <f t="shared" si="316"/>
        <v>5</v>
      </c>
      <c r="C2898" s="4">
        <f>INDEX(Calendar!$E$3:$E$367,MATCH(LOLP!$A2898,Calendar!$B$3:$B$367,0))</f>
        <v>1</v>
      </c>
      <c r="D2898" s="2">
        <f t="shared" si="315"/>
        <v>15</v>
      </c>
      <c r="E2898" s="36">
        <v>24314</v>
      </c>
      <c r="F2898" s="7">
        <f>IFERROR(IF(INDEX('Temperature Data'!$AA$15:$AA$348,MATCH(LOLP!A2898,'Temperature Data'!$B$15:$B$348,0))&gt;IF(B2898=9,$G$2,LOLP!$F$2),1,0),0)</f>
        <v>0</v>
      </c>
      <c r="G2898" s="7">
        <f>SUMIFS(LOLP!$F$4:$F$8763,$C$4:$C$8763,$C2898,$B$4:$B$8763,$B2898,$D$4:$D$8763,$D2898)</f>
        <v>0</v>
      </c>
      <c r="H2898" s="7">
        <f>COUNTIFS(Calendar!$E$3:$E$367,LOLP!C2898,Calendar!$D$3:$D$367,LOLP!B2898)</f>
        <v>22</v>
      </c>
      <c r="I2898" s="7">
        <f ca="1">IF($F2898=1,OFFSET(start_norps,LOLP!$D2898+(1-$C2898)*24,LOLP!$B2898)*H2898/G2898,0)</f>
        <v>0</v>
      </c>
      <c r="J2898" s="7">
        <f ca="1">IF($F2898=1,OFFSET(start_33,LOLP!$D2898+(1-$C2898)*24,LOLP!$B2898)*H2898/G2898,0)</f>
        <v>0</v>
      </c>
      <c r="K2898" s="7">
        <f ca="1">IF($F2898,OFFSET(start_40,LOLP!$D2898+(1-$C2898)*24,LOLP!$B2898),0)</f>
        <v>0</v>
      </c>
      <c r="L2898" s="7">
        <f ca="1">IF($F2898,OFFSET(start_50,LOLP!$D2898+(1-$C2898)*24,LOLP!$B2898),0)</f>
        <v>0</v>
      </c>
      <c r="M2898" s="25">
        <f t="shared" ca="1" si="317"/>
        <v>0</v>
      </c>
      <c r="N2898" s="25">
        <f t="shared" ca="1" si="318"/>
        <v>0</v>
      </c>
      <c r="O2898" s="15" t="e">
        <f t="shared" ca="1" si="319"/>
        <v>#DIV/0!</v>
      </c>
      <c r="P2898" s="15" t="e">
        <f t="shared" ca="1" si="320"/>
        <v>#DIV/0!</v>
      </c>
    </row>
    <row r="2899" spans="1:16" x14ac:dyDescent="0.25">
      <c r="A2899" s="1">
        <f t="shared" si="314"/>
        <v>43221</v>
      </c>
      <c r="B2899" s="7">
        <f t="shared" si="316"/>
        <v>5</v>
      </c>
      <c r="C2899" s="4">
        <f>INDEX(Calendar!$E$3:$E$367,MATCH(LOLP!$A2899,Calendar!$B$3:$B$367,0))</f>
        <v>1</v>
      </c>
      <c r="D2899" s="2">
        <f t="shared" si="315"/>
        <v>16</v>
      </c>
      <c r="E2899" s="36">
        <v>24497</v>
      </c>
      <c r="F2899" s="7">
        <f>IFERROR(IF(INDEX('Temperature Data'!$AA$15:$AA$348,MATCH(LOLP!A2899,'Temperature Data'!$B$15:$B$348,0))&gt;IF(B2899=9,$G$2,LOLP!$F$2),1,0),0)</f>
        <v>0</v>
      </c>
      <c r="G2899" s="7">
        <f>SUMIFS(LOLP!$F$4:$F$8763,$C$4:$C$8763,$C2899,$B$4:$B$8763,$B2899,$D$4:$D$8763,$D2899)</f>
        <v>0</v>
      </c>
      <c r="H2899" s="7">
        <f>COUNTIFS(Calendar!$E$3:$E$367,LOLP!C2899,Calendar!$D$3:$D$367,LOLP!B2899)</f>
        <v>22</v>
      </c>
      <c r="I2899" s="7">
        <f ca="1">IF($F2899=1,OFFSET(start_norps,LOLP!$D2899+(1-$C2899)*24,LOLP!$B2899)*H2899/G2899,0)</f>
        <v>0</v>
      </c>
      <c r="J2899" s="7">
        <f ca="1">IF($F2899=1,OFFSET(start_33,LOLP!$D2899+(1-$C2899)*24,LOLP!$B2899)*H2899/G2899,0)</f>
        <v>0</v>
      </c>
      <c r="K2899" s="7">
        <f ca="1">IF($F2899,OFFSET(start_40,LOLP!$D2899+(1-$C2899)*24,LOLP!$B2899),0)</f>
        <v>0</v>
      </c>
      <c r="L2899" s="7">
        <f ca="1">IF($F2899,OFFSET(start_50,LOLP!$D2899+(1-$C2899)*24,LOLP!$B2899),0)</f>
        <v>0</v>
      </c>
      <c r="M2899" s="25">
        <f t="shared" ca="1" si="317"/>
        <v>0</v>
      </c>
      <c r="N2899" s="25">
        <f t="shared" ca="1" si="318"/>
        <v>0</v>
      </c>
      <c r="O2899" s="15" t="e">
        <f t="shared" ca="1" si="319"/>
        <v>#DIV/0!</v>
      </c>
      <c r="P2899" s="15" t="e">
        <f t="shared" ca="1" si="320"/>
        <v>#DIV/0!</v>
      </c>
    </row>
    <row r="2900" spans="1:16" x14ac:dyDescent="0.25">
      <c r="A2900" s="1">
        <f t="shared" si="314"/>
        <v>43221</v>
      </c>
      <c r="B2900" s="7">
        <f t="shared" si="316"/>
        <v>5</v>
      </c>
      <c r="C2900" s="4">
        <f>INDEX(Calendar!$E$3:$E$367,MATCH(LOLP!$A2900,Calendar!$B$3:$B$367,0))</f>
        <v>1</v>
      </c>
      <c r="D2900" s="2">
        <f t="shared" si="315"/>
        <v>17</v>
      </c>
      <c r="E2900" s="36">
        <v>25221</v>
      </c>
      <c r="F2900" s="7">
        <f>IFERROR(IF(INDEX('Temperature Data'!$AA$15:$AA$348,MATCH(LOLP!A2900,'Temperature Data'!$B$15:$B$348,0))&gt;IF(B2900=9,$G$2,LOLP!$F$2),1,0),0)</f>
        <v>0</v>
      </c>
      <c r="G2900" s="7">
        <f>SUMIFS(LOLP!$F$4:$F$8763,$C$4:$C$8763,$C2900,$B$4:$B$8763,$B2900,$D$4:$D$8763,$D2900)</f>
        <v>0</v>
      </c>
      <c r="H2900" s="7">
        <f>COUNTIFS(Calendar!$E$3:$E$367,LOLP!C2900,Calendar!$D$3:$D$367,LOLP!B2900)</f>
        <v>22</v>
      </c>
      <c r="I2900" s="7">
        <f ca="1">IF($F2900=1,OFFSET(start_norps,LOLP!$D2900+(1-$C2900)*24,LOLP!$B2900)*H2900/G2900,0)</f>
        <v>0</v>
      </c>
      <c r="J2900" s="7">
        <f ca="1">IF($F2900=1,OFFSET(start_33,LOLP!$D2900+(1-$C2900)*24,LOLP!$B2900)*H2900/G2900,0)</f>
        <v>0</v>
      </c>
      <c r="K2900" s="7">
        <f ca="1">IF($F2900,OFFSET(start_40,LOLP!$D2900+(1-$C2900)*24,LOLP!$B2900),0)</f>
        <v>0</v>
      </c>
      <c r="L2900" s="7">
        <f ca="1">IF($F2900,OFFSET(start_50,LOLP!$D2900+(1-$C2900)*24,LOLP!$B2900),0)</f>
        <v>0</v>
      </c>
      <c r="M2900" s="25">
        <f t="shared" ca="1" si="317"/>
        <v>0</v>
      </c>
      <c r="N2900" s="25">
        <f t="shared" ca="1" si="318"/>
        <v>0</v>
      </c>
      <c r="O2900" s="15" t="e">
        <f t="shared" ca="1" si="319"/>
        <v>#DIV/0!</v>
      </c>
      <c r="P2900" s="15" t="e">
        <f t="shared" ca="1" si="320"/>
        <v>#DIV/0!</v>
      </c>
    </row>
    <row r="2901" spans="1:16" x14ac:dyDescent="0.25">
      <c r="A2901" s="1">
        <f t="shared" si="314"/>
        <v>43221</v>
      </c>
      <c r="B2901" s="7">
        <f t="shared" si="316"/>
        <v>5</v>
      </c>
      <c r="C2901" s="4">
        <f>INDEX(Calendar!$E$3:$E$367,MATCH(LOLP!$A2901,Calendar!$B$3:$B$367,0))</f>
        <v>1</v>
      </c>
      <c r="D2901" s="2">
        <f t="shared" si="315"/>
        <v>18</v>
      </c>
      <c r="E2901" s="36">
        <v>25570</v>
      </c>
      <c r="F2901" s="7">
        <f>IFERROR(IF(INDEX('Temperature Data'!$AA$15:$AA$348,MATCH(LOLP!A2901,'Temperature Data'!$B$15:$B$348,0))&gt;IF(B2901=9,$G$2,LOLP!$F$2),1,0),0)</f>
        <v>0</v>
      </c>
      <c r="G2901" s="7">
        <f>SUMIFS(LOLP!$F$4:$F$8763,$C$4:$C$8763,$C2901,$B$4:$B$8763,$B2901,$D$4:$D$8763,$D2901)</f>
        <v>0</v>
      </c>
      <c r="H2901" s="7">
        <f>COUNTIFS(Calendar!$E$3:$E$367,LOLP!C2901,Calendar!$D$3:$D$367,LOLP!B2901)</f>
        <v>22</v>
      </c>
      <c r="I2901" s="7">
        <f ca="1">IF($F2901=1,OFFSET(start_norps,LOLP!$D2901+(1-$C2901)*24,LOLP!$B2901)*H2901/G2901,0)</f>
        <v>0</v>
      </c>
      <c r="J2901" s="7">
        <f ca="1">IF($F2901=1,OFFSET(start_33,LOLP!$D2901+(1-$C2901)*24,LOLP!$B2901)*H2901/G2901,0)</f>
        <v>0</v>
      </c>
      <c r="K2901" s="7">
        <f ca="1">IF($F2901,OFFSET(start_40,LOLP!$D2901+(1-$C2901)*24,LOLP!$B2901),0)</f>
        <v>0</v>
      </c>
      <c r="L2901" s="7">
        <f ca="1">IF($F2901,OFFSET(start_50,LOLP!$D2901+(1-$C2901)*24,LOLP!$B2901),0)</f>
        <v>0</v>
      </c>
      <c r="M2901" s="25">
        <f t="shared" ca="1" si="317"/>
        <v>0</v>
      </c>
      <c r="N2901" s="25">
        <f t="shared" ca="1" si="318"/>
        <v>0</v>
      </c>
      <c r="O2901" s="15" t="e">
        <f t="shared" ca="1" si="319"/>
        <v>#DIV/0!</v>
      </c>
      <c r="P2901" s="15" t="e">
        <f t="shared" ca="1" si="320"/>
        <v>#DIV/0!</v>
      </c>
    </row>
    <row r="2902" spans="1:16" x14ac:dyDescent="0.25">
      <c r="A2902" s="1">
        <f t="shared" si="314"/>
        <v>43221</v>
      </c>
      <c r="B2902" s="7">
        <f t="shared" si="316"/>
        <v>5</v>
      </c>
      <c r="C2902" s="4">
        <f>INDEX(Calendar!$E$3:$E$367,MATCH(LOLP!$A2902,Calendar!$B$3:$B$367,0))</f>
        <v>1</v>
      </c>
      <c r="D2902" s="2">
        <f t="shared" si="315"/>
        <v>19</v>
      </c>
      <c r="E2902" s="36">
        <v>26278</v>
      </c>
      <c r="F2902" s="7">
        <f>IFERROR(IF(INDEX('Temperature Data'!$AA$15:$AA$348,MATCH(LOLP!A2902,'Temperature Data'!$B$15:$B$348,0))&gt;IF(B2902=9,$G$2,LOLP!$F$2),1,0),0)</f>
        <v>0</v>
      </c>
      <c r="G2902" s="7">
        <f>SUMIFS(LOLP!$F$4:$F$8763,$C$4:$C$8763,$C2902,$B$4:$B$8763,$B2902,$D$4:$D$8763,$D2902)</f>
        <v>0</v>
      </c>
      <c r="H2902" s="7">
        <f>COUNTIFS(Calendar!$E$3:$E$367,LOLP!C2902,Calendar!$D$3:$D$367,LOLP!B2902)</f>
        <v>22</v>
      </c>
      <c r="I2902" s="7">
        <f ca="1">IF($F2902=1,OFFSET(start_norps,LOLP!$D2902+(1-$C2902)*24,LOLP!$B2902)*H2902/G2902,0)</f>
        <v>0</v>
      </c>
      <c r="J2902" s="7">
        <f ca="1">IF($F2902=1,OFFSET(start_33,LOLP!$D2902+(1-$C2902)*24,LOLP!$B2902)*H2902/G2902,0)</f>
        <v>0</v>
      </c>
      <c r="K2902" s="7">
        <f ca="1">IF($F2902,OFFSET(start_40,LOLP!$D2902+(1-$C2902)*24,LOLP!$B2902),0)</f>
        <v>0</v>
      </c>
      <c r="L2902" s="7">
        <f ca="1">IF($F2902,OFFSET(start_50,LOLP!$D2902+(1-$C2902)*24,LOLP!$B2902),0)</f>
        <v>0</v>
      </c>
      <c r="M2902" s="25">
        <f t="shared" ca="1" si="317"/>
        <v>0</v>
      </c>
      <c r="N2902" s="25">
        <f t="shared" ca="1" si="318"/>
        <v>0</v>
      </c>
      <c r="O2902" s="15" t="e">
        <f t="shared" ca="1" si="319"/>
        <v>#DIV/0!</v>
      </c>
      <c r="P2902" s="15" t="e">
        <f t="shared" ca="1" si="320"/>
        <v>#DIV/0!</v>
      </c>
    </row>
    <row r="2903" spans="1:16" x14ac:dyDescent="0.25">
      <c r="A2903" s="1">
        <f t="shared" si="314"/>
        <v>43221</v>
      </c>
      <c r="B2903" s="7">
        <f t="shared" si="316"/>
        <v>5</v>
      </c>
      <c r="C2903" s="4">
        <f>INDEX(Calendar!$E$3:$E$367,MATCH(LOLP!$A2903,Calendar!$B$3:$B$367,0))</f>
        <v>1</v>
      </c>
      <c r="D2903" s="2">
        <f t="shared" si="315"/>
        <v>20</v>
      </c>
      <c r="E2903" s="36">
        <v>27341</v>
      </c>
      <c r="F2903" s="7">
        <f>IFERROR(IF(INDEX('Temperature Data'!$AA$15:$AA$348,MATCH(LOLP!A2903,'Temperature Data'!$B$15:$B$348,0))&gt;IF(B2903=9,$G$2,LOLP!$F$2),1,0),0)</f>
        <v>0</v>
      </c>
      <c r="G2903" s="7">
        <f>SUMIFS(LOLP!$F$4:$F$8763,$C$4:$C$8763,$C2903,$B$4:$B$8763,$B2903,$D$4:$D$8763,$D2903)</f>
        <v>0</v>
      </c>
      <c r="H2903" s="7">
        <f>COUNTIFS(Calendar!$E$3:$E$367,LOLP!C2903,Calendar!$D$3:$D$367,LOLP!B2903)</f>
        <v>22</v>
      </c>
      <c r="I2903" s="7">
        <f ca="1">IF($F2903=1,OFFSET(start_norps,LOLP!$D2903+(1-$C2903)*24,LOLP!$B2903)*H2903/G2903,0)</f>
        <v>0</v>
      </c>
      <c r="J2903" s="7">
        <f ca="1">IF($F2903=1,OFFSET(start_33,LOLP!$D2903+(1-$C2903)*24,LOLP!$B2903)*H2903/G2903,0)</f>
        <v>0</v>
      </c>
      <c r="K2903" s="7">
        <f ca="1">IF($F2903,OFFSET(start_40,LOLP!$D2903+(1-$C2903)*24,LOLP!$B2903),0)</f>
        <v>0</v>
      </c>
      <c r="L2903" s="7">
        <f ca="1">IF($F2903,OFFSET(start_50,LOLP!$D2903+(1-$C2903)*24,LOLP!$B2903),0)</f>
        <v>0</v>
      </c>
      <c r="M2903" s="25">
        <f t="shared" ca="1" si="317"/>
        <v>0</v>
      </c>
      <c r="N2903" s="25">
        <f t="shared" ca="1" si="318"/>
        <v>0</v>
      </c>
      <c r="O2903" s="15" t="e">
        <f t="shared" ca="1" si="319"/>
        <v>#DIV/0!</v>
      </c>
      <c r="P2903" s="15" t="e">
        <f t="shared" ca="1" si="320"/>
        <v>#DIV/0!</v>
      </c>
    </row>
    <row r="2904" spans="1:16" x14ac:dyDescent="0.25">
      <c r="A2904" s="1">
        <f t="shared" si="314"/>
        <v>43221</v>
      </c>
      <c r="B2904" s="7">
        <f t="shared" si="316"/>
        <v>5</v>
      </c>
      <c r="C2904" s="4">
        <f>INDEX(Calendar!$E$3:$E$367,MATCH(LOLP!$A2904,Calendar!$B$3:$B$367,0))</f>
        <v>1</v>
      </c>
      <c r="D2904" s="2">
        <f t="shared" si="315"/>
        <v>21</v>
      </c>
      <c r="E2904" s="36">
        <v>28093</v>
      </c>
      <c r="F2904" s="7">
        <f>IFERROR(IF(INDEX('Temperature Data'!$AA$15:$AA$348,MATCH(LOLP!A2904,'Temperature Data'!$B$15:$B$348,0))&gt;IF(B2904=9,$G$2,LOLP!$F$2),1,0),0)</f>
        <v>0</v>
      </c>
      <c r="G2904" s="7">
        <f>SUMIFS(LOLP!$F$4:$F$8763,$C$4:$C$8763,$C2904,$B$4:$B$8763,$B2904,$D$4:$D$8763,$D2904)</f>
        <v>0</v>
      </c>
      <c r="H2904" s="7">
        <f>COUNTIFS(Calendar!$E$3:$E$367,LOLP!C2904,Calendar!$D$3:$D$367,LOLP!B2904)</f>
        <v>22</v>
      </c>
      <c r="I2904" s="7">
        <f ca="1">IF($F2904=1,OFFSET(start_norps,LOLP!$D2904+(1-$C2904)*24,LOLP!$B2904)*H2904/G2904,0)</f>
        <v>0</v>
      </c>
      <c r="J2904" s="7">
        <f ca="1">IF($F2904=1,OFFSET(start_33,LOLP!$D2904+(1-$C2904)*24,LOLP!$B2904)*H2904/G2904,0)</f>
        <v>0</v>
      </c>
      <c r="K2904" s="7">
        <f ca="1">IF($F2904,OFFSET(start_40,LOLP!$D2904+(1-$C2904)*24,LOLP!$B2904),0)</f>
        <v>0</v>
      </c>
      <c r="L2904" s="7">
        <f ca="1">IF($F2904,OFFSET(start_50,LOLP!$D2904+(1-$C2904)*24,LOLP!$B2904),0)</f>
        <v>0</v>
      </c>
      <c r="M2904" s="25">
        <f t="shared" ca="1" si="317"/>
        <v>0</v>
      </c>
      <c r="N2904" s="25">
        <f t="shared" ca="1" si="318"/>
        <v>0</v>
      </c>
      <c r="O2904" s="15" t="e">
        <f t="shared" ca="1" si="319"/>
        <v>#DIV/0!</v>
      </c>
      <c r="P2904" s="15" t="e">
        <f t="shared" ca="1" si="320"/>
        <v>#DIV/0!</v>
      </c>
    </row>
    <row r="2905" spans="1:16" x14ac:dyDescent="0.25">
      <c r="A2905" s="1">
        <f t="shared" si="314"/>
        <v>43221</v>
      </c>
      <c r="B2905" s="7">
        <f t="shared" si="316"/>
        <v>5</v>
      </c>
      <c r="C2905" s="4">
        <f>INDEX(Calendar!$E$3:$E$367,MATCH(LOLP!$A2905,Calendar!$B$3:$B$367,0))</f>
        <v>1</v>
      </c>
      <c r="D2905" s="2">
        <f t="shared" si="315"/>
        <v>22</v>
      </c>
      <c r="E2905" s="36">
        <v>26985</v>
      </c>
      <c r="F2905" s="7">
        <f>IFERROR(IF(INDEX('Temperature Data'!$AA$15:$AA$348,MATCH(LOLP!A2905,'Temperature Data'!$B$15:$B$348,0))&gt;IF(B2905=9,$G$2,LOLP!$F$2),1,0),0)</f>
        <v>0</v>
      </c>
      <c r="G2905" s="7">
        <f>SUMIFS(LOLP!$F$4:$F$8763,$C$4:$C$8763,$C2905,$B$4:$B$8763,$B2905,$D$4:$D$8763,$D2905)</f>
        <v>0</v>
      </c>
      <c r="H2905" s="7">
        <f>COUNTIFS(Calendar!$E$3:$E$367,LOLP!C2905,Calendar!$D$3:$D$367,LOLP!B2905)</f>
        <v>22</v>
      </c>
      <c r="I2905" s="7">
        <f ca="1">IF($F2905=1,OFFSET(start_norps,LOLP!$D2905+(1-$C2905)*24,LOLP!$B2905)*H2905/G2905,0)</f>
        <v>0</v>
      </c>
      <c r="J2905" s="7">
        <f ca="1">IF($F2905=1,OFFSET(start_33,LOLP!$D2905+(1-$C2905)*24,LOLP!$B2905)*H2905/G2905,0)</f>
        <v>0</v>
      </c>
      <c r="K2905" s="7">
        <f ca="1">IF($F2905,OFFSET(start_40,LOLP!$D2905+(1-$C2905)*24,LOLP!$B2905),0)</f>
        <v>0</v>
      </c>
      <c r="L2905" s="7">
        <f ca="1">IF($F2905,OFFSET(start_50,LOLP!$D2905+(1-$C2905)*24,LOLP!$B2905),0)</f>
        <v>0</v>
      </c>
      <c r="M2905" s="25">
        <f t="shared" ca="1" si="317"/>
        <v>0</v>
      </c>
      <c r="N2905" s="25">
        <f t="shared" ca="1" si="318"/>
        <v>0</v>
      </c>
      <c r="O2905" s="15" t="e">
        <f t="shared" ca="1" si="319"/>
        <v>#DIV/0!</v>
      </c>
      <c r="P2905" s="15" t="e">
        <f t="shared" ca="1" si="320"/>
        <v>#DIV/0!</v>
      </c>
    </row>
    <row r="2906" spans="1:16" x14ac:dyDescent="0.25">
      <c r="A2906" s="1">
        <f t="shared" si="314"/>
        <v>43221</v>
      </c>
      <c r="B2906" s="7">
        <f t="shared" si="316"/>
        <v>5</v>
      </c>
      <c r="C2906" s="4">
        <f>INDEX(Calendar!$E$3:$E$367,MATCH(LOLP!$A2906,Calendar!$B$3:$B$367,0))</f>
        <v>1</v>
      </c>
      <c r="D2906" s="2">
        <f t="shared" si="315"/>
        <v>23</v>
      </c>
      <c r="E2906" s="36">
        <v>24948</v>
      </c>
      <c r="F2906" s="7">
        <f>IFERROR(IF(INDEX('Temperature Data'!$AA$15:$AA$348,MATCH(LOLP!A2906,'Temperature Data'!$B$15:$B$348,0))&gt;IF(B2906=9,$G$2,LOLP!$F$2),1,0),0)</f>
        <v>0</v>
      </c>
      <c r="G2906" s="7">
        <f>SUMIFS(LOLP!$F$4:$F$8763,$C$4:$C$8763,$C2906,$B$4:$B$8763,$B2906,$D$4:$D$8763,$D2906)</f>
        <v>0</v>
      </c>
      <c r="H2906" s="7">
        <f>COUNTIFS(Calendar!$E$3:$E$367,LOLP!C2906,Calendar!$D$3:$D$367,LOLP!B2906)</f>
        <v>22</v>
      </c>
      <c r="I2906" s="7">
        <f ca="1">IF($F2906=1,OFFSET(start_norps,LOLP!$D2906+(1-$C2906)*24,LOLP!$B2906)*H2906/G2906,0)</f>
        <v>0</v>
      </c>
      <c r="J2906" s="7">
        <f ca="1">IF($F2906=1,OFFSET(start_33,LOLP!$D2906+(1-$C2906)*24,LOLP!$B2906)*H2906/G2906,0)</f>
        <v>0</v>
      </c>
      <c r="K2906" s="7">
        <f ca="1">IF($F2906,OFFSET(start_40,LOLP!$D2906+(1-$C2906)*24,LOLP!$B2906),0)</f>
        <v>0</v>
      </c>
      <c r="L2906" s="7">
        <f ca="1">IF($F2906,OFFSET(start_50,LOLP!$D2906+(1-$C2906)*24,LOLP!$B2906),0)</f>
        <v>0</v>
      </c>
      <c r="M2906" s="25">
        <f t="shared" ca="1" si="317"/>
        <v>0</v>
      </c>
      <c r="N2906" s="25">
        <f t="shared" ca="1" si="318"/>
        <v>0</v>
      </c>
      <c r="O2906" s="15" t="e">
        <f t="shared" ca="1" si="319"/>
        <v>#DIV/0!</v>
      </c>
      <c r="P2906" s="15" t="e">
        <f t="shared" ca="1" si="320"/>
        <v>#DIV/0!</v>
      </c>
    </row>
    <row r="2907" spans="1:16" x14ac:dyDescent="0.25">
      <c r="A2907" s="1">
        <f t="shared" si="314"/>
        <v>43221</v>
      </c>
      <c r="B2907" s="7">
        <f t="shared" si="316"/>
        <v>5</v>
      </c>
      <c r="C2907" s="4">
        <f>INDEX(Calendar!$E$3:$E$367,MATCH(LOLP!$A2907,Calendar!$B$3:$B$367,0))</f>
        <v>1</v>
      </c>
      <c r="D2907" s="2">
        <f t="shared" si="315"/>
        <v>24</v>
      </c>
      <c r="E2907" s="36">
        <v>23142</v>
      </c>
      <c r="F2907" s="7">
        <f>IFERROR(IF(INDEX('Temperature Data'!$AA$15:$AA$348,MATCH(LOLP!A2907,'Temperature Data'!$B$15:$B$348,0))&gt;IF(B2907=9,$G$2,LOLP!$F$2),1,0),0)</f>
        <v>0</v>
      </c>
      <c r="G2907" s="7">
        <f>SUMIFS(LOLP!$F$4:$F$8763,$C$4:$C$8763,$C2907,$B$4:$B$8763,$B2907,$D$4:$D$8763,$D2907)</f>
        <v>0</v>
      </c>
      <c r="H2907" s="7">
        <f>COUNTIFS(Calendar!$E$3:$E$367,LOLP!C2907,Calendar!$D$3:$D$367,LOLP!B2907)</f>
        <v>22</v>
      </c>
      <c r="I2907" s="7">
        <f ca="1">IF($F2907=1,OFFSET(start_norps,LOLP!$D2907+(1-$C2907)*24,LOLP!$B2907)*H2907/G2907,0)</f>
        <v>0</v>
      </c>
      <c r="J2907" s="7">
        <f ca="1">IF($F2907=1,OFFSET(start_33,LOLP!$D2907+(1-$C2907)*24,LOLP!$B2907)*H2907/G2907,0)</f>
        <v>0</v>
      </c>
      <c r="K2907" s="7">
        <f ca="1">IF($F2907,OFFSET(start_40,LOLP!$D2907+(1-$C2907)*24,LOLP!$B2907),0)</f>
        <v>0</v>
      </c>
      <c r="L2907" s="7">
        <f ca="1">IF($F2907,OFFSET(start_50,LOLP!$D2907+(1-$C2907)*24,LOLP!$B2907),0)</f>
        <v>0</v>
      </c>
      <c r="M2907" s="25">
        <f t="shared" ca="1" si="317"/>
        <v>0</v>
      </c>
      <c r="N2907" s="25">
        <f t="shared" ca="1" si="318"/>
        <v>0</v>
      </c>
      <c r="O2907" s="15" t="e">
        <f t="shared" ca="1" si="319"/>
        <v>#DIV/0!</v>
      </c>
      <c r="P2907" s="15" t="e">
        <f t="shared" ca="1" si="320"/>
        <v>#DIV/0!</v>
      </c>
    </row>
    <row r="2908" spans="1:16" x14ac:dyDescent="0.25">
      <c r="A2908" s="1">
        <f t="shared" si="314"/>
        <v>43222</v>
      </c>
      <c r="B2908" s="7">
        <f t="shared" si="316"/>
        <v>5</v>
      </c>
      <c r="C2908" s="4">
        <f>INDEX(Calendar!$E$3:$E$367,MATCH(LOLP!$A2908,Calendar!$B$3:$B$367,0))</f>
        <v>1</v>
      </c>
      <c r="D2908" s="2">
        <f t="shared" si="315"/>
        <v>1</v>
      </c>
      <c r="E2908" s="36">
        <v>21929</v>
      </c>
      <c r="F2908" s="7">
        <f>IFERROR(IF(INDEX('Temperature Data'!$AA$15:$AA$348,MATCH(LOLP!A2908,'Temperature Data'!$B$15:$B$348,0))&gt;IF(B2908=9,$G$2,LOLP!$F$2),1,0),0)</f>
        <v>0</v>
      </c>
      <c r="G2908" s="7">
        <f>SUMIFS(LOLP!$F$4:$F$8763,$C$4:$C$8763,$C2908,$B$4:$B$8763,$B2908,$D$4:$D$8763,$D2908)</f>
        <v>0</v>
      </c>
      <c r="H2908" s="7">
        <f>COUNTIFS(Calendar!$E$3:$E$367,LOLP!C2908,Calendar!$D$3:$D$367,LOLP!B2908)</f>
        <v>22</v>
      </c>
      <c r="I2908" s="7">
        <f ca="1">IF($F2908=1,OFFSET(start_norps,LOLP!$D2908+(1-$C2908)*24,LOLP!$B2908)*H2908/G2908,0)</f>
        <v>0</v>
      </c>
      <c r="J2908" s="7">
        <f ca="1">IF($F2908=1,OFFSET(start_33,LOLP!$D2908+(1-$C2908)*24,LOLP!$B2908)*H2908/G2908,0)</f>
        <v>0</v>
      </c>
      <c r="K2908" s="7">
        <f ca="1">IF($F2908,OFFSET(start_40,LOLP!$D2908+(1-$C2908)*24,LOLP!$B2908),0)</f>
        <v>0</v>
      </c>
      <c r="L2908" s="7">
        <f ca="1">IF($F2908,OFFSET(start_50,LOLP!$D2908+(1-$C2908)*24,LOLP!$B2908),0)</f>
        <v>0</v>
      </c>
      <c r="M2908" s="25">
        <f t="shared" ca="1" si="317"/>
        <v>0</v>
      </c>
      <c r="N2908" s="25">
        <f t="shared" ca="1" si="318"/>
        <v>0</v>
      </c>
      <c r="O2908" s="15" t="e">
        <f t="shared" ca="1" si="319"/>
        <v>#DIV/0!</v>
      </c>
      <c r="P2908" s="15" t="e">
        <f t="shared" ca="1" si="320"/>
        <v>#DIV/0!</v>
      </c>
    </row>
    <row r="2909" spans="1:16" x14ac:dyDescent="0.25">
      <c r="A2909" s="1">
        <f t="shared" ref="A2909:A2972" si="321">A2885+1</f>
        <v>43222</v>
      </c>
      <c r="B2909" s="7">
        <f t="shared" si="316"/>
        <v>5</v>
      </c>
      <c r="C2909" s="4">
        <f>INDEX(Calendar!$E$3:$E$367,MATCH(LOLP!$A2909,Calendar!$B$3:$B$367,0))</f>
        <v>1</v>
      </c>
      <c r="D2909" s="2">
        <f t="shared" ref="D2909:D2972" si="322">D2885</f>
        <v>2</v>
      </c>
      <c r="E2909" s="36">
        <v>21187</v>
      </c>
      <c r="F2909" s="7">
        <f>IFERROR(IF(INDEX('Temperature Data'!$AA$15:$AA$348,MATCH(LOLP!A2909,'Temperature Data'!$B$15:$B$348,0))&gt;IF(B2909=9,$G$2,LOLP!$F$2),1,0),0)</f>
        <v>0</v>
      </c>
      <c r="G2909" s="7">
        <f>SUMIFS(LOLP!$F$4:$F$8763,$C$4:$C$8763,$C2909,$B$4:$B$8763,$B2909,$D$4:$D$8763,$D2909)</f>
        <v>0</v>
      </c>
      <c r="H2909" s="7">
        <f>COUNTIFS(Calendar!$E$3:$E$367,LOLP!C2909,Calendar!$D$3:$D$367,LOLP!B2909)</f>
        <v>22</v>
      </c>
      <c r="I2909" s="7">
        <f ca="1">IF($F2909=1,OFFSET(start_norps,LOLP!$D2909+(1-$C2909)*24,LOLP!$B2909)*H2909/G2909,0)</f>
        <v>0</v>
      </c>
      <c r="J2909" s="7">
        <f ca="1">IF($F2909=1,OFFSET(start_33,LOLP!$D2909+(1-$C2909)*24,LOLP!$B2909)*H2909/G2909,0)</f>
        <v>0</v>
      </c>
      <c r="K2909" s="7">
        <f ca="1">IF($F2909,OFFSET(start_40,LOLP!$D2909+(1-$C2909)*24,LOLP!$B2909),0)</f>
        <v>0</v>
      </c>
      <c r="L2909" s="7">
        <f ca="1">IF($F2909,OFFSET(start_50,LOLP!$D2909+(1-$C2909)*24,LOLP!$B2909),0)</f>
        <v>0</v>
      </c>
      <c r="M2909" s="25">
        <f t="shared" ca="1" si="317"/>
        <v>0</v>
      </c>
      <c r="N2909" s="25">
        <f t="shared" ca="1" si="318"/>
        <v>0</v>
      </c>
      <c r="O2909" s="15" t="e">
        <f t="shared" ca="1" si="319"/>
        <v>#DIV/0!</v>
      </c>
      <c r="P2909" s="15" t="e">
        <f t="shared" ca="1" si="320"/>
        <v>#DIV/0!</v>
      </c>
    </row>
    <row r="2910" spans="1:16" x14ac:dyDescent="0.25">
      <c r="A2910" s="1">
        <f t="shared" si="321"/>
        <v>43222</v>
      </c>
      <c r="B2910" s="7">
        <f t="shared" si="316"/>
        <v>5</v>
      </c>
      <c r="C2910" s="4">
        <f>INDEX(Calendar!$E$3:$E$367,MATCH(LOLP!$A2910,Calendar!$B$3:$B$367,0))</f>
        <v>1</v>
      </c>
      <c r="D2910" s="2">
        <f t="shared" si="322"/>
        <v>3</v>
      </c>
      <c r="E2910" s="36">
        <v>20724</v>
      </c>
      <c r="F2910" s="7">
        <f>IFERROR(IF(INDEX('Temperature Data'!$AA$15:$AA$348,MATCH(LOLP!A2910,'Temperature Data'!$B$15:$B$348,0))&gt;IF(B2910=9,$G$2,LOLP!$F$2),1,0),0)</f>
        <v>0</v>
      </c>
      <c r="G2910" s="7">
        <f>SUMIFS(LOLP!$F$4:$F$8763,$C$4:$C$8763,$C2910,$B$4:$B$8763,$B2910,$D$4:$D$8763,$D2910)</f>
        <v>0</v>
      </c>
      <c r="H2910" s="7">
        <f>COUNTIFS(Calendar!$E$3:$E$367,LOLP!C2910,Calendar!$D$3:$D$367,LOLP!B2910)</f>
        <v>22</v>
      </c>
      <c r="I2910" s="7">
        <f ca="1">IF($F2910=1,OFFSET(start_norps,LOLP!$D2910+(1-$C2910)*24,LOLP!$B2910)*H2910/G2910,0)</f>
        <v>0</v>
      </c>
      <c r="J2910" s="7">
        <f ca="1">IF($F2910=1,OFFSET(start_33,LOLP!$D2910+(1-$C2910)*24,LOLP!$B2910)*H2910/G2910,0)</f>
        <v>0</v>
      </c>
      <c r="K2910" s="7">
        <f ca="1">IF($F2910,OFFSET(start_40,LOLP!$D2910+(1-$C2910)*24,LOLP!$B2910),0)</f>
        <v>0</v>
      </c>
      <c r="L2910" s="7">
        <f ca="1">IF($F2910,OFFSET(start_50,LOLP!$D2910+(1-$C2910)*24,LOLP!$B2910),0)</f>
        <v>0</v>
      </c>
      <c r="M2910" s="25">
        <f t="shared" ca="1" si="317"/>
        <v>0</v>
      </c>
      <c r="N2910" s="25">
        <f t="shared" ca="1" si="318"/>
        <v>0</v>
      </c>
      <c r="O2910" s="15" t="e">
        <f t="shared" ca="1" si="319"/>
        <v>#DIV/0!</v>
      </c>
      <c r="P2910" s="15" t="e">
        <f t="shared" ca="1" si="320"/>
        <v>#DIV/0!</v>
      </c>
    </row>
    <row r="2911" spans="1:16" x14ac:dyDescent="0.25">
      <c r="A2911" s="1">
        <f t="shared" si="321"/>
        <v>43222</v>
      </c>
      <c r="B2911" s="7">
        <f t="shared" si="316"/>
        <v>5</v>
      </c>
      <c r="C2911" s="4">
        <f>INDEX(Calendar!$E$3:$E$367,MATCH(LOLP!$A2911,Calendar!$B$3:$B$367,0))</f>
        <v>1</v>
      </c>
      <c r="D2911" s="2">
        <f t="shared" si="322"/>
        <v>4</v>
      </c>
      <c r="E2911" s="36">
        <v>20695</v>
      </c>
      <c r="F2911" s="7">
        <f>IFERROR(IF(INDEX('Temperature Data'!$AA$15:$AA$348,MATCH(LOLP!A2911,'Temperature Data'!$B$15:$B$348,0))&gt;IF(B2911=9,$G$2,LOLP!$F$2),1,0),0)</f>
        <v>0</v>
      </c>
      <c r="G2911" s="7">
        <f>SUMIFS(LOLP!$F$4:$F$8763,$C$4:$C$8763,$C2911,$B$4:$B$8763,$B2911,$D$4:$D$8763,$D2911)</f>
        <v>0</v>
      </c>
      <c r="H2911" s="7">
        <f>COUNTIFS(Calendar!$E$3:$E$367,LOLP!C2911,Calendar!$D$3:$D$367,LOLP!B2911)</f>
        <v>22</v>
      </c>
      <c r="I2911" s="7">
        <f ca="1">IF($F2911=1,OFFSET(start_norps,LOLP!$D2911+(1-$C2911)*24,LOLP!$B2911)*H2911/G2911,0)</f>
        <v>0</v>
      </c>
      <c r="J2911" s="7">
        <f ca="1">IF($F2911=1,OFFSET(start_33,LOLP!$D2911+(1-$C2911)*24,LOLP!$B2911)*H2911/G2911,0)</f>
        <v>0</v>
      </c>
      <c r="K2911" s="7">
        <f ca="1">IF($F2911,OFFSET(start_40,LOLP!$D2911+(1-$C2911)*24,LOLP!$B2911),0)</f>
        <v>0</v>
      </c>
      <c r="L2911" s="7">
        <f ca="1">IF($F2911,OFFSET(start_50,LOLP!$D2911+(1-$C2911)*24,LOLP!$B2911),0)</f>
        <v>0</v>
      </c>
      <c r="M2911" s="25">
        <f t="shared" ca="1" si="317"/>
        <v>0</v>
      </c>
      <c r="N2911" s="25">
        <f t="shared" ca="1" si="318"/>
        <v>0</v>
      </c>
      <c r="O2911" s="15" t="e">
        <f t="shared" ca="1" si="319"/>
        <v>#DIV/0!</v>
      </c>
      <c r="P2911" s="15" t="e">
        <f t="shared" ca="1" si="320"/>
        <v>#DIV/0!</v>
      </c>
    </row>
    <row r="2912" spans="1:16" x14ac:dyDescent="0.25">
      <c r="A2912" s="1">
        <f t="shared" si="321"/>
        <v>43222</v>
      </c>
      <c r="B2912" s="7">
        <f t="shared" si="316"/>
        <v>5</v>
      </c>
      <c r="C2912" s="4">
        <f>INDEX(Calendar!$E$3:$E$367,MATCH(LOLP!$A2912,Calendar!$B$3:$B$367,0))</f>
        <v>1</v>
      </c>
      <c r="D2912" s="2">
        <f t="shared" si="322"/>
        <v>5</v>
      </c>
      <c r="E2912" s="36">
        <v>21076</v>
      </c>
      <c r="F2912" s="7">
        <f>IFERROR(IF(INDEX('Temperature Data'!$AA$15:$AA$348,MATCH(LOLP!A2912,'Temperature Data'!$B$15:$B$348,0))&gt;IF(B2912=9,$G$2,LOLP!$F$2),1,0),0)</f>
        <v>0</v>
      </c>
      <c r="G2912" s="7">
        <f>SUMIFS(LOLP!$F$4:$F$8763,$C$4:$C$8763,$C2912,$B$4:$B$8763,$B2912,$D$4:$D$8763,$D2912)</f>
        <v>0</v>
      </c>
      <c r="H2912" s="7">
        <f>COUNTIFS(Calendar!$E$3:$E$367,LOLP!C2912,Calendar!$D$3:$D$367,LOLP!B2912)</f>
        <v>22</v>
      </c>
      <c r="I2912" s="7">
        <f ca="1">IF($F2912=1,OFFSET(start_norps,LOLP!$D2912+(1-$C2912)*24,LOLP!$B2912)*H2912/G2912,0)</f>
        <v>0</v>
      </c>
      <c r="J2912" s="7">
        <f ca="1">IF($F2912=1,OFFSET(start_33,LOLP!$D2912+(1-$C2912)*24,LOLP!$B2912)*H2912/G2912,0)</f>
        <v>0</v>
      </c>
      <c r="K2912" s="7">
        <f ca="1">IF($F2912,OFFSET(start_40,LOLP!$D2912+(1-$C2912)*24,LOLP!$B2912),0)</f>
        <v>0</v>
      </c>
      <c r="L2912" s="7">
        <f ca="1">IF($F2912,OFFSET(start_50,LOLP!$D2912+(1-$C2912)*24,LOLP!$B2912),0)</f>
        <v>0</v>
      </c>
      <c r="M2912" s="25">
        <f t="shared" ca="1" si="317"/>
        <v>0</v>
      </c>
      <c r="N2912" s="25">
        <f t="shared" ca="1" si="318"/>
        <v>0</v>
      </c>
      <c r="O2912" s="15" t="e">
        <f t="shared" ca="1" si="319"/>
        <v>#DIV/0!</v>
      </c>
      <c r="P2912" s="15" t="e">
        <f t="shared" ca="1" si="320"/>
        <v>#DIV/0!</v>
      </c>
    </row>
    <row r="2913" spans="1:16" x14ac:dyDescent="0.25">
      <c r="A2913" s="1">
        <f t="shared" si="321"/>
        <v>43222</v>
      </c>
      <c r="B2913" s="7">
        <f t="shared" si="316"/>
        <v>5</v>
      </c>
      <c r="C2913" s="4">
        <f>INDEX(Calendar!$E$3:$E$367,MATCH(LOLP!$A2913,Calendar!$B$3:$B$367,0))</f>
        <v>1</v>
      </c>
      <c r="D2913" s="2">
        <f t="shared" si="322"/>
        <v>6</v>
      </c>
      <c r="E2913" s="36">
        <v>22300</v>
      </c>
      <c r="F2913" s="7">
        <f>IFERROR(IF(INDEX('Temperature Data'!$AA$15:$AA$348,MATCH(LOLP!A2913,'Temperature Data'!$B$15:$B$348,0))&gt;IF(B2913=9,$G$2,LOLP!$F$2),1,0),0)</f>
        <v>0</v>
      </c>
      <c r="G2913" s="7">
        <f>SUMIFS(LOLP!$F$4:$F$8763,$C$4:$C$8763,$C2913,$B$4:$B$8763,$B2913,$D$4:$D$8763,$D2913)</f>
        <v>0</v>
      </c>
      <c r="H2913" s="7">
        <f>COUNTIFS(Calendar!$E$3:$E$367,LOLP!C2913,Calendar!$D$3:$D$367,LOLP!B2913)</f>
        <v>22</v>
      </c>
      <c r="I2913" s="7">
        <f ca="1">IF($F2913=1,OFFSET(start_norps,LOLP!$D2913+(1-$C2913)*24,LOLP!$B2913)*H2913/G2913,0)</f>
        <v>0</v>
      </c>
      <c r="J2913" s="7">
        <f ca="1">IF($F2913=1,OFFSET(start_33,LOLP!$D2913+(1-$C2913)*24,LOLP!$B2913)*H2913/G2913,0)</f>
        <v>0</v>
      </c>
      <c r="K2913" s="7">
        <f ca="1">IF($F2913,OFFSET(start_40,LOLP!$D2913+(1-$C2913)*24,LOLP!$B2913),0)</f>
        <v>0</v>
      </c>
      <c r="L2913" s="7">
        <f ca="1">IF($F2913,OFFSET(start_50,LOLP!$D2913+(1-$C2913)*24,LOLP!$B2913),0)</f>
        <v>0</v>
      </c>
      <c r="M2913" s="25">
        <f t="shared" ca="1" si="317"/>
        <v>0</v>
      </c>
      <c r="N2913" s="25">
        <f t="shared" ca="1" si="318"/>
        <v>0</v>
      </c>
      <c r="O2913" s="15" t="e">
        <f t="shared" ca="1" si="319"/>
        <v>#DIV/0!</v>
      </c>
      <c r="P2913" s="15" t="e">
        <f t="shared" ca="1" si="320"/>
        <v>#DIV/0!</v>
      </c>
    </row>
    <row r="2914" spans="1:16" x14ac:dyDescent="0.25">
      <c r="A2914" s="1">
        <f t="shared" si="321"/>
        <v>43222</v>
      </c>
      <c r="B2914" s="7">
        <f t="shared" si="316"/>
        <v>5</v>
      </c>
      <c r="C2914" s="4">
        <f>INDEX(Calendar!$E$3:$E$367,MATCH(LOLP!$A2914,Calendar!$B$3:$B$367,0))</f>
        <v>1</v>
      </c>
      <c r="D2914" s="2">
        <f t="shared" si="322"/>
        <v>7</v>
      </c>
      <c r="E2914" s="36">
        <v>24200</v>
      </c>
      <c r="F2914" s="7">
        <f>IFERROR(IF(INDEX('Temperature Data'!$AA$15:$AA$348,MATCH(LOLP!A2914,'Temperature Data'!$B$15:$B$348,0))&gt;IF(B2914=9,$G$2,LOLP!$F$2),1,0),0)</f>
        <v>0</v>
      </c>
      <c r="G2914" s="7">
        <f>SUMIFS(LOLP!$F$4:$F$8763,$C$4:$C$8763,$C2914,$B$4:$B$8763,$B2914,$D$4:$D$8763,$D2914)</f>
        <v>0</v>
      </c>
      <c r="H2914" s="7">
        <f>COUNTIFS(Calendar!$E$3:$E$367,LOLP!C2914,Calendar!$D$3:$D$367,LOLP!B2914)</f>
        <v>22</v>
      </c>
      <c r="I2914" s="7">
        <f ca="1">IF($F2914=1,OFFSET(start_norps,LOLP!$D2914+(1-$C2914)*24,LOLP!$B2914)*H2914/G2914,0)</f>
        <v>0</v>
      </c>
      <c r="J2914" s="7">
        <f ca="1">IF($F2914=1,OFFSET(start_33,LOLP!$D2914+(1-$C2914)*24,LOLP!$B2914)*H2914/G2914,0)</f>
        <v>0</v>
      </c>
      <c r="K2914" s="7">
        <f ca="1">IF($F2914,OFFSET(start_40,LOLP!$D2914+(1-$C2914)*24,LOLP!$B2914),0)</f>
        <v>0</v>
      </c>
      <c r="L2914" s="7">
        <f ca="1">IF($F2914,OFFSET(start_50,LOLP!$D2914+(1-$C2914)*24,LOLP!$B2914),0)</f>
        <v>0</v>
      </c>
      <c r="M2914" s="25">
        <f t="shared" ca="1" si="317"/>
        <v>0</v>
      </c>
      <c r="N2914" s="25">
        <f t="shared" ca="1" si="318"/>
        <v>0</v>
      </c>
      <c r="O2914" s="15" t="e">
        <f t="shared" ca="1" si="319"/>
        <v>#DIV/0!</v>
      </c>
      <c r="P2914" s="15" t="e">
        <f t="shared" ca="1" si="320"/>
        <v>#DIV/0!</v>
      </c>
    </row>
    <row r="2915" spans="1:16" x14ac:dyDescent="0.25">
      <c r="A2915" s="1">
        <f t="shared" si="321"/>
        <v>43222</v>
      </c>
      <c r="B2915" s="7">
        <f t="shared" si="316"/>
        <v>5</v>
      </c>
      <c r="C2915" s="4">
        <f>INDEX(Calendar!$E$3:$E$367,MATCH(LOLP!$A2915,Calendar!$B$3:$B$367,0))</f>
        <v>1</v>
      </c>
      <c r="D2915" s="2">
        <f t="shared" si="322"/>
        <v>8</v>
      </c>
      <c r="E2915" s="36">
        <v>25337</v>
      </c>
      <c r="F2915" s="7">
        <f>IFERROR(IF(INDEX('Temperature Data'!$AA$15:$AA$348,MATCH(LOLP!A2915,'Temperature Data'!$B$15:$B$348,0))&gt;IF(B2915=9,$G$2,LOLP!$F$2),1,0),0)</f>
        <v>0</v>
      </c>
      <c r="G2915" s="7">
        <f>SUMIFS(LOLP!$F$4:$F$8763,$C$4:$C$8763,$C2915,$B$4:$B$8763,$B2915,$D$4:$D$8763,$D2915)</f>
        <v>0</v>
      </c>
      <c r="H2915" s="7">
        <f>COUNTIFS(Calendar!$E$3:$E$367,LOLP!C2915,Calendar!$D$3:$D$367,LOLP!B2915)</f>
        <v>22</v>
      </c>
      <c r="I2915" s="7">
        <f ca="1">IF($F2915=1,OFFSET(start_norps,LOLP!$D2915+(1-$C2915)*24,LOLP!$B2915)*H2915/G2915,0)</f>
        <v>0</v>
      </c>
      <c r="J2915" s="7">
        <f ca="1">IF($F2915=1,OFFSET(start_33,LOLP!$D2915+(1-$C2915)*24,LOLP!$B2915)*H2915/G2915,0)</f>
        <v>0</v>
      </c>
      <c r="K2915" s="7">
        <f ca="1">IF($F2915,OFFSET(start_40,LOLP!$D2915+(1-$C2915)*24,LOLP!$B2915),0)</f>
        <v>0</v>
      </c>
      <c r="L2915" s="7">
        <f ca="1">IF($F2915,OFFSET(start_50,LOLP!$D2915+(1-$C2915)*24,LOLP!$B2915),0)</f>
        <v>0</v>
      </c>
      <c r="M2915" s="25">
        <f t="shared" ca="1" si="317"/>
        <v>0</v>
      </c>
      <c r="N2915" s="25">
        <f t="shared" ca="1" si="318"/>
        <v>0</v>
      </c>
      <c r="O2915" s="15" t="e">
        <f t="shared" ca="1" si="319"/>
        <v>#DIV/0!</v>
      </c>
      <c r="P2915" s="15" t="e">
        <f t="shared" ca="1" si="320"/>
        <v>#DIV/0!</v>
      </c>
    </row>
    <row r="2916" spans="1:16" x14ac:dyDescent="0.25">
      <c r="A2916" s="1">
        <f t="shared" si="321"/>
        <v>43222</v>
      </c>
      <c r="B2916" s="7">
        <f t="shared" si="316"/>
        <v>5</v>
      </c>
      <c r="C2916" s="4">
        <f>INDEX(Calendar!$E$3:$E$367,MATCH(LOLP!$A2916,Calendar!$B$3:$B$367,0))</f>
        <v>1</v>
      </c>
      <c r="D2916" s="2">
        <f t="shared" si="322"/>
        <v>9</v>
      </c>
      <c r="E2916" s="36">
        <v>25483</v>
      </c>
      <c r="F2916" s="7">
        <f>IFERROR(IF(INDEX('Temperature Data'!$AA$15:$AA$348,MATCH(LOLP!A2916,'Temperature Data'!$B$15:$B$348,0))&gt;IF(B2916=9,$G$2,LOLP!$F$2),1,0),0)</f>
        <v>0</v>
      </c>
      <c r="G2916" s="7">
        <f>SUMIFS(LOLP!$F$4:$F$8763,$C$4:$C$8763,$C2916,$B$4:$B$8763,$B2916,$D$4:$D$8763,$D2916)</f>
        <v>0</v>
      </c>
      <c r="H2916" s="7">
        <f>COUNTIFS(Calendar!$E$3:$E$367,LOLP!C2916,Calendar!$D$3:$D$367,LOLP!B2916)</f>
        <v>22</v>
      </c>
      <c r="I2916" s="7">
        <f ca="1">IF($F2916=1,OFFSET(start_norps,LOLP!$D2916+(1-$C2916)*24,LOLP!$B2916)*H2916/G2916,0)</f>
        <v>0</v>
      </c>
      <c r="J2916" s="7">
        <f ca="1">IF($F2916=1,OFFSET(start_33,LOLP!$D2916+(1-$C2916)*24,LOLP!$B2916)*H2916/G2916,0)</f>
        <v>0</v>
      </c>
      <c r="K2916" s="7">
        <f ca="1">IF($F2916,OFFSET(start_40,LOLP!$D2916+(1-$C2916)*24,LOLP!$B2916),0)</f>
        <v>0</v>
      </c>
      <c r="L2916" s="7">
        <f ca="1">IF($F2916,OFFSET(start_50,LOLP!$D2916+(1-$C2916)*24,LOLP!$B2916),0)</f>
        <v>0</v>
      </c>
      <c r="M2916" s="25">
        <f t="shared" ca="1" si="317"/>
        <v>0</v>
      </c>
      <c r="N2916" s="25">
        <f t="shared" ca="1" si="318"/>
        <v>0</v>
      </c>
      <c r="O2916" s="15" t="e">
        <f t="shared" ca="1" si="319"/>
        <v>#DIV/0!</v>
      </c>
      <c r="P2916" s="15" t="e">
        <f t="shared" ca="1" si="320"/>
        <v>#DIV/0!</v>
      </c>
    </row>
    <row r="2917" spans="1:16" x14ac:dyDescent="0.25">
      <c r="A2917" s="1">
        <f t="shared" si="321"/>
        <v>43222</v>
      </c>
      <c r="B2917" s="7">
        <f t="shared" si="316"/>
        <v>5</v>
      </c>
      <c r="C2917" s="4">
        <f>INDEX(Calendar!$E$3:$E$367,MATCH(LOLP!$A2917,Calendar!$B$3:$B$367,0))</f>
        <v>1</v>
      </c>
      <c r="D2917" s="2">
        <f t="shared" si="322"/>
        <v>10</v>
      </c>
      <c r="E2917" s="36">
        <v>25321</v>
      </c>
      <c r="F2917" s="7">
        <f>IFERROR(IF(INDEX('Temperature Data'!$AA$15:$AA$348,MATCH(LOLP!A2917,'Temperature Data'!$B$15:$B$348,0))&gt;IF(B2917=9,$G$2,LOLP!$F$2),1,0),0)</f>
        <v>0</v>
      </c>
      <c r="G2917" s="7">
        <f>SUMIFS(LOLP!$F$4:$F$8763,$C$4:$C$8763,$C2917,$B$4:$B$8763,$B2917,$D$4:$D$8763,$D2917)</f>
        <v>0</v>
      </c>
      <c r="H2917" s="7">
        <f>COUNTIFS(Calendar!$E$3:$E$367,LOLP!C2917,Calendar!$D$3:$D$367,LOLP!B2917)</f>
        <v>22</v>
      </c>
      <c r="I2917" s="7">
        <f ca="1">IF($F2917=1,OFFSET(start_norps,LOLP!$D2917+(1-$C2917)*24,LOLP!$B2917)*H2917/G2917,0)</f>
        <v>0</v>
      </c>
      <c r="J2917" s="7">
        <f ca="1">IF($F2917=1,OFFSET(start_33,LOLP!$D2917+(1-$C2917)*24,LOLP!$B2917)*H2917/G2917,0)</f>
        <v>0</v>
      </c>
      <c r="K2917" s="7">
        <f ca="1">IF($F2917,OFFSET(start_40,LOLP!$D2917+(1-$C2917)*24,LOLP!$B2917),0)</f>
        <v>0</v>
      </c>
      <c r="L2917" s="7">
        <f ca="1">IF($F2917,OFFSET(start_50,LOLP!$D2917+(1-$C2917)*24,LOLP!$B2917),0)</f>
        <v>0</v>
      </c>
      <c r="M2917" s="25">
        <f t="shared" ca="1" si="317"/>
        <v>0</v>
      </c>
      <c r="N2917" s="25">
        <f t="shared" ca="1" si="318"/>
        <v>0</v>
      </c>
      <c r="O2917" s="15" t="e">
        <f t="shared" ca="1" si="319"/>
        <v>#DIV/0!</v>
      </c>
      <c r="P2917" s="15" t="e">
        <f t="shared" ca="1" si="320"/>
        <v>#DIV/0!</v>
      </c>
    </row>
    <row r="2918" spans="1:16" x14ac:dyDescent="0.25">
      <c r="A2918" s="1">
        <f t="shared" si="321"/>
        <v>43222</v>
      </c>
      <c r="B2918" s="7">
        <f t="shared" si="316"/>
        <v>5</v>
      </c>
      <c r="C2918" s="4">
        <f>INDEX(Calendar!$E$3:$E$367,MATCH(LOLP!$A2918,Calendar!$B$3:$B$367,0))</f>
        <v>1</v>
      </c>
      <c r="D2918" s="2">
        <f t="shared" si="322"/>
        <v>11</v>
      </c>
      <c r="E2918" s="36">
        <v>25250</v>
      </c>
      <c r="F2918" s="7">
        <f>IFERROR(IF(INDEX('Temperature Data'!$AA$15:$AA$348,MATCH(LOLP!A2918,'Temperature Data'!$B$15:$B$348,0))&gt;IF(B2918=9,$G$2,LOLP!$F$2),1,0),0)</f>
        <v>0</v>
      </c>
      <c r="G2918" s="7">
        <f>SUMIFS(LOLP!$F$4:$F$8763,$C$4:$C$8763,$C2918,$B$4:$B$8763,$B2918,$D$4:$D$8763,$D2918)</f>
        <v>0</v>
      </c>
      <c r="H2918" s="7">
        <f>COUNTIFS(Calendar!$E$3:$E$367,LOLP!C2918,Calendar!$D$3:$D$367,LOLP!B2918)</f>
        <v>22</v>
      </c>
      <c r="I2918" s="7">
        <f ca="1">IF($F2918=1,OFFSET(start_norps,LOLP!$D2918+(1-$C2918)*24,LOLP!$B2918)*H2918/G2918,0)</f>
        <v>0</v>
      </c>
      <c r="J2918" s="7">
        <f ca="1">IF($F2918=1,OFFSET(start_33,LOLP!$D2918+(1-$C2918)*24,LOLP!$B2918)*H2918/G2918,0)</f>
        <v>0</v>
      </c>
      <c r="K2918" s="7">
        <f ca="1">IF($F2918,OFFSET(start_40,LOLP!$D2918+(1-$C2918)*24,LOLP!$B2918),0)</f>
        <v>0</v>
      </c>
      <c r="L2918" s="7">
        <f ca="1">IF($F2918,OFFSET(start_50,LOLP!$D2918+(1-$C2918)*24,LOLP!$B2918),0)</f>
        <v>0</v>
      </c>
      <c r="M2918" s="25">
        <f t="shared" ca="1" si="317"/>
        <v>0</v>
      </c>
      <c r="N2918" s="25">
        <f t="shared" ca="1" si="318"/>
        <v>0</v>
      </c>
      <c r="O2918" s="15" t="e">
        <f t="shared" ca="1" si="319"/>
        <v>#DIV/0!</v>
      </c>
      <c r="P2918" s="15" t="e">
        <f t="shared" ca="1" si="320"/>
        <v>#DIV/0!</v>
      </c>
    </row>
    <row r="2919" spans="1:16" x14ac:dyDescent="0.25">
      <c r="A2919" s="1">
        <f t="shared" si="321"/>
        <v>43222</v>
      </c>
      <c r="B2919" s="7">
        <f t="shared" si="316"/>
        <v>5</v>
      </c>
      <c r="C2919" s="4">
        <f>INDEX(Calendar!$E$3:$E$367,MATCH(LOLP!$A2919,Calendar!$B$3:$B$367,0))</f>
        <v>1</v>
      </c>
      <c r="D2919" s="2">
        <f t="shared" si="322"/>
        <v>12</v>
      </c>
      <c r="E2919" s="36">
        <v>24781</v>
      </c>
      <c r="F2919" s="7">
        <f>IFERROR(IF(INDEX('Temperature Data'!$AA$15:$AA$348,MATCH(LOLP!A2919,'Temperature Data'!$B$15:$B$348,0))&gt;IF(B2919=9,$G$2,LOLP!$F$2),1,0),0)</f>
        <v>0</v>
      </c>
      <c r="G2919" s="7">
        <f>SUMIFS(LOLP!$F$4:$F$8763,$C$4:$C$8763,$C2919,$B$4:$B$8763,$B2919,$D$4:$D$8763,$D2919)</f>
        <v>0</v>
      </c>
      <c r="H2919" s="7">
        <f>COUNTIFS(Calendar!$E$3:$E$367,LOLP!C2919,Calendar!$D$3:$D$367,LOLP!B2919)</f>
        <v>22</v>
      </c>
      <c r="I2919" s="7">
        <f ca="1">IF($F2919=1,OFFSET(start_norps,LOLP!$D2919+(1-$C2919)*24,LOLP!$B2919)*H2919/G2919,0)</f>
        <v>0</v>
      </c>
      <c r="J2919" s="7">
        <f ca="1">IF($F2919=1,OFFSET(start_33,LOLP!$D2919+(1-$C2919)*24,LOLP!$B2919)*H2919/G2919,0)</f>
        <v>0</v>
      </c>
      <c r="K2919" s="7">
        <f ca="1">IF($F2919,OFFSET(start_40,LOLP!$D2919+(1-$C2919)*24,LOLP!$B2919),0)</f>
        <v>0</v>
      </c>
      <c r="L2919" s="7">
        <f ca="1">IF($F2919,OFFSET(start_50,LOLP!$D2919+(1-$C2919)*24,LOLP!$B2919),0)</f>
        <v>0</v>
      </c>
      <c r="M2919" s="25">
        <f t="shared" ca="1" si="317"/>
        <v>0</v>
      </c>
      <c r="N2919" s="25">
        <f t="shared" ca="1" si="318"/>
        <v>0</v>
      </c>
      <c r="O2919" s="15" t="e">
        <f t="shared" ca="1" si="319"/>
        <v>#DIV/0!</v>
      </c>
      <c r="P2919" s="15" t="e">
        <f t="shared" ca="1" si="320"/>
        <v>#DIV/0!</v>
      </c>
    </row>
    <row r="2920" spans="1:16" x14ac:dyDescent="0.25">
      <c r="A2920" s="1">
        <f t="shared" si="321"/>
        <v>43222</v>
      </c>
      <c r="B2920" s="7">
        <f t="shared" si="316"/>
        <v>5</v>
      </c>
      <c r="C2920" s="4">
        <f>INDEX(Calendar!$E$3:$E$367,MATCH(LOLP!$A2920,Calendar!$B$3:$B$367,0))</f>
        <v>1</v>
      </c>
      <c r="D2920" s="2">
        <f t="shared" si="322"/>
        <v>13</v>
      </c>
      <c r="E2920" s="36">
        <v>24594</v>
      </c>
      <c r="F2920" s="7">
        <f>IFERROR(IF(INDEX('Temperature Data'!$AA$15:$AA$348,MATCH(LOLP!A2920,'Temperature Data'!$B$15:$B$348,0))&gt;IF(B2920=9,$G$2,LOLP!$F$2),1,0),0)</f>
        <v>0</v>
      </c>
      <c r="G2920" s="7">
        <f>SUMIFS(LOLP!$F$4:$F$8763,$C$4:$C$8763,$C2920,$B$4:$B$8763,$B2920,$D$4:$D$8763,$D2920)</f>
        <v>0</v>
      </c>
      <c r="H2920" s="7">
        <f>COUNTIFS(Calendar!$E$3:$E$367,LOLP!C2920,Calendar!$D$3:$D$367,LOLP!B2920)</f>
        <v>22</v>
      </c>
      <c r="I2920" s="7">
        <f ca="1">IF($F2920=1,OFFSET(start_norps,LOLP!$D2920+(1-$C2920)*24,LOLP!$B2920)*H2920/G2920,0)</f>
        <v>0</v>
      </c>
      <c r="J2920" s="7">
        <f ca="1">IF($F2920=1,OFFSET(start_33,LOLP!$D2920+(1-$C2920)*24,LOLP!$B2920)*H2920/G2920,0)</f>
        <v>0</v>
      </c>
      <c r="K2920" s="7">
        <f ca="1">IF($F2920,OFFSET(start_40,LOLP!$D2920+(1-$C2920)*24,LOLP!$B2920),0)</f>
        <v>0</v>
      </c>
      <c r="L2920" s="7">
        <f ca="1">IF($F2920,OFFSET(start_50,LOLP!$D2920+(1-$C2920)*24,LOLP!$B2920),0)</f>
        <v>0</v>
      </c>
      <c r="M2920" s="25">
        <f t="shared" ca="1" si="317"/>
        <v>0</v>
      </c>
      <c r="N2920" s="25">
        <f t="shared" ca="1" si="318"/>
        <v>0</v>
      </c>
      <c r="O2920" s="15" t="e">
        <f t="shared" ca="1" si="319"/>
        <v>#DIV/0!</v>
      </c>
      <c r="P2920" s="15" t="e">
        <f t="shared" ca="1" si="320"/>
        <v>#DIV/0!</v>
      </c>
    </row>
    <row r="2921" spans="1:16" x14ac:dyDescent="0.25">
      <c r="A2921" s="1">
        <f t="shared" si="321"/>
        <v>43222</v>
      </c>
      <c r="B2921" s="7">
        <f t="shared" si="316"/>
        <v>5</v>
      </c>
      <c r="C2921" s="4">
        <f>INDEX(Calendar!$E$3:$E$367,MATCH(LOLP!$A2921,Calendar!$B$3:$B$367,0))</f>
        <v>1</v>
      </c>
      <c r="D2921" s="2">
        <f t="shared" si="322"/>
        <v>14</v>
      </c>
      <c r="E2921" s="36">
        <v>24754</v>
      </c>
      <c r="F2921" s="7">
        <f>IFERROR(IF(INDEX('Temperature Data'!$AA$15:$AA$348,MATCH(LOLP!A2921,'Temperature Data'!$B$15:$B$348,0))&gt;IF(B2921=9,$G$2,LOLP!$F$2),1,0),0)</f>
        <v>0</v>
      </c>
      <c r="G2921" s="7">
        <f>SUMIFS(LOLP!$F$4:$F$8763,$C$4:$C$8763,$C2921,$B$4:$B$8763,$B2921,$D$4:$D$8763,$D2921)</f>
        <v>0</v>
      </c>
      <c r="H2921" s="7">
        <f>COUNTIFS(Calendar!$E$3:$E$367,LOLP!C2921,Calendar!$D$3:$D$367,LOLP!B2921)</f>
        <v>22</v>
      </c>
      <c r="I2921" s="7">
        <f ca="1">IF($F2921=1,OFFSET(start_norps,LOLP!$D2921+(1-$C2921)*24,LOLP!$B2921)*H2921/G2921,0)</f>
        <v>0</v>
      </c>
      <c r="J2921" s="7">
        <f ca="1">IF($F2921=1,OFFSET(start_33,LOLP!$D2921+(1-$C2921)*24,LOLP!$B2921)*H2921/G2921,0)</f>
        <v>0</v>
      </c>
      <c r="K2921" s="7">
        <f ca="1">IF($F2921,OFFSET(start_40,LOLP!$D2921+(1-$C2921)*24,LOLP!$B2921),0)</f>
        <v>0</v>
      </c>
      <c r="L2921" s="7">
        <f ca="1">IF($F2921,OFFSET(start_50,LOLP!$D2921+(1-$C2921)*24,LOLP!$B2921),0)</f>
        <v>0</v>
      </c>
      <c r="M2921" s="25">
        <f t="shared" ca="1" si="317"/>
        <v>0</v>
      </c>
      <c r="N2921" s="25">
        <f t="shared" ca="1" si="318"/>
        <v>0</v>
      </c>
      <c r="O2921" s="15" t="e">
        <f t="shared" ca="1" si="319"/>
        <v>#DIV/0!</v>
      </c>
      <c r="P2921" s="15" t="e">
        <f t="shared" ca="1" si="320"/>
        <v>#DIV/0!</v>
      </c>
    </row>
    <row r="2922" spans="1:16" x14ac:dyDescent="0.25">
      <c r="A2922" s="1">
        <f t="shared" si="321"/>
        <v>43222</v>
      </c>
      <c r="B2922" s="7">
        <f t="shared" si="316"/>
        <v>5</v>
      </c>
      <c r="C2922" s="4">
        <f>INDEX(Calendar!$E$3:$E$367,MATCH(LOLP!$A2922,Calendar!$B$3:$B$367,0))</f>
        <v>1</v>
      </c>
      <c r="D2922" s="2">
        <f t="shared" si="322"/>
        <v>15</v>
      </c>
      <c r="E2922" s="36">
        <v>25047</v>
      </c>
      <c r="F2922" s="7">
        <f>IFERROR(IF(INDEX('Temperature Data'!$AA$15:$AA$348,MATCH(LOLP!A2922,'Temperature Data'!$B$15:$B$348,0))&gt;IF(B2922=9,$G$2,LOLP!$F$2),1,0),0)</f>
        <v>0</v>
      </c>
      <c r="G2922" s="7">
        <f>SUMIFS(LOLP!$F$4:$F$8763,$C$4:$C$8763,$C2922,$B$4:$B$8763,$B2922,$D$4:$D$8763,$D2922)</f>
        <v>0</v>
      </c>
      <c r="H2922" s="7">
        <f>COUNTIFS(Calendar!$E$3:$E$367,LOLP!C2922,Calendar!$D$3:$D$367,LOLP!B2922)</f>
        <v>22</v>
      </c>
      <c r="I2922" s="7">
        <f ca="1">IF($F2922=1,OFFSET(start_norps,LOLP!$D2922+(1-$C2922)*24,LOLP!$B2922)*H2922/G2922,0)</f>
        <v>0</v>
      </c>
      <c r="J2922" s="7">
        <f ca="1">IF($F2922=1,OFFSET(start_33,LOLP!$D2922+(1-$C2922)*24,LOLP!$B2922)*H2922/G2922,0)</f>
        <v>0</v>
      </c>
      <c r="K2922" s="7">
        <f ca="1">IF($F2922,OFFSET(start_40,LOLP!$D2922+(1-$C2922)*24,LOLP!$B2922),0)</f>
        <v>0</v>
      </c>
      <c r="L2922" s="7">
        <f ca="1">IF($F2922,OFFSET(start_50,LOLP!$D2922+(1-$C2922)*24,LOLP!$B2922),0)</f>
        <v>0</v>
      </c>
      <c r="M2922" s="25">
        <f t="shared" ca="1" si="317"/>
        <v>0</v>
      </c>
      <c r="N2922" s="25">
        <f t="shared" ca="1" si="318"/>
        <v>0</v>
      </c>
      <c r="O2922" s="15" t="e">
        <f t="shared" ca="1" si="319"/>
        <v>#DIV/0!</v>
      </c>
      <c r="P2922" s="15" t="e">
        <f t="shared" ca="1" si="320"/>
        <v>#DIV/0!</v>
      </c>
    </row>
    <row r="2923" spans="1:16" x14ac:dyDescent="0.25">
      <c r="A2923" s="1">
        <f t="shared" si="321"/>
        <v>43222</v>
      </c>
      <c r="B2923" s="7">
        <f t="shared" si="316"/>
        <v>5</v>
      </c>
      <c r="C2923" s="4">
        <f>INDEX(Calendar!$E$3:$E$367,MATCH(LOLP!$A2923,Calendar!$B$3:$B$367,0))</f>
        <v>1</v>
      </c>
      <c r="D2923" s="2">
        <f t="shared" si="322"/>
        <v>16</v>
      </c>
      <c r="E2923" s="36">
        <v>25070</v>
      </c>
      <c r="F2923" s="7">
        <f>IFERROR(IF(INDEX('Temperature Data'!$AA$15:$AA$348,MATCH(LOLP!A2923,'Temperature Data'!$B$15:$B$348,0))&gt;IF(B2923=9,$G$2,LOLP!$F$2),1,0),0)</f>
        <v>0</v>
      </c>
      <c r="G2923" s="7">
        <f>SUMIFS(LOLP!$F$4:$F$8763,$C$4:$C$8763,$C2923,$B$4:$B$8763,$B2923,$D$4:$D$8763,$D2923)</f>
        <v>0</v>
      </c>
      <c r="H2923" s="7">
        <f>COUNTIFS(Calendar!$E$3:$E$367,LOLP!C2923,Calendar!$D$3:$D$367,LOLP!B2923)</f>
        <v>22</v>
      </c>
      <c r="I2923" s="7">
        <f ca="1">IF($F2923=1,OFFSET(start_norps,LOLP!$D2923+(1-$C2923)*24,LOLP!$B2923)*H2923/G2923,0)</f>
        <v>0</v>
      </c>
      <c r="J2923" s="7">
        <f ca="1">IF($F2923=1,OFFSET(start_33,LOLP!$D2923+(1-$C2923)*24,LOLP!$B2923)*H2923/G2923,0)</f>
        <v>0</v>
      </c>
      <c r="K2923" s="7">
        <f ca="1">IF($F2923,OFFSET(start_40,LOLP!$D2923+(1-$C2923)*24,LOLP!$B2923),0)</f>
        <v>0</v>
      </c>
      <c r="L2923" s="7">
        <f ca="1">IF($F2923,OFFSET(start_50,LOLP!$D2923+(1-$C2923)*24,LOLP!$B2923),0)</f>
        <v>0</v>
      </c>
      <c r="M2923" s="25">
        <f t="shared" ca="1" si="317"/>
        <v>0</v>
      </c>
      <c r="N2923" s="25">
        <f t="shared" ca="1" si="318"/>
        <v>0</v>
      </c>
      <c r="O2923" s="15" t="e">
        <f t="shared" ca="1" si="319"/>
        <v>#DIV/0!</v>
      </c>
      <c r="P2923" s="15" t="e">
        <f t="shared" ca="1" si="320"/>
        <v>#DIV/0!</v>
      </c>
    </row>
    <row r="2924" spans="1:16" x14ac:dyDescent="0.25">
      <c r="A2924" s="1">
        <f t="shared" si="321"/>
        <v>43222</v>
      </c>
      <c r="B2924" s="7">
        <f t="shared" si="316"/>
        <v>5</v>
      </c>
      <c r="C2924" s="4">
        <f>INDEX(Calendar!$E$3:$E$367,MATCH(LOLP!$A2924,Calendar!$B$3:$B$367,0))</f>
        <v>1</v>
      </c>
      <c r="D2924" s="2">
        <f t="shared" si="322"/>
        <v>17</v>
      </c>
      <c r="E2924" s="36">
        <v>25330</v>
      </c>
      <c r="F2924" s="7">
        <f>IFERROR(IF(INDEX('Temperature Data'!$AA$15:$AA$348,MATCH(LOLP!A2924,'Temperature Data'!$B$15:$B$348,0))&gt;IF(B2924=9,$G$2,LOLP!$F$2),1,0),0)</f>
        <v>0</v>
      </c>
      <c r="G2924" s="7">
        <f>SUMIFS(LOLP!$F$4:$F$8763,$C$4:$C$8763,$C2924,$B$4:$B$8763,$B2924,$D$4:$D$8763,$D2924)</f>
        <v>0</v>
      </c>
      <c r="H2924" s="7">
        <f>COUNTIFS(Calendar!$E$3:$E$367,LOLP!C2924,Calendar!$D$3:$D$367,LOLP!B2924)</f>
        <v>22</v>
      </c>
      <c r="I2924" s="7">
        <f ca="1">IF($F2924=1,OFFSET(start_norps,LOLP!$D2924+(1-$C2924)*24,LOLP!$B2924)*H2924/G2924,0)</f>
        <v>0</v>
      </c>
      <c r="J2924" s="7">
        <f ca="1">IF($F2924=1,OFFSET(start_33,LOLP!$D2924+(1-$C2924)*24,LOLP!$B2924)*H2924/G2924,0)</f>
        <v>0</v>
      </c>
      <c r="K2924" s="7">
        <f ca="1">IF($F2924,OFFSET(start_40,LOLP!$D2924+(1-$C2924)*24,LOLP!$B2924),0)</f>
        <v>0</v>
      </c>
      <c r="L2924" s="7">
        <f ca="1">IF($F2924,OFFSET(start_50,LOLP!$D2924+(1-$C2924)*24,LOLP!$B2924),0)</f>
        <v>0</v>
      </c>
      <c r="M2924" s="25">
        <f t="shared" ca="1" si="317"/>
        <v>0</v>
      </c>
      <c r="N2924" s="25">
        <f t="shared" ca="1" si="318"/>
        <v>0</v>
      </c>
      <c r="O2924" s="15" t="e">
        <f t="shared" ca="1" si="319"/>
        <v>#DIV/0!</v>
      </c>
      <c r="P2924" s="15" t="e">
        <f t="shared" ca="1" si="320"/>
        <v>#DIV/0!</v>
      </c>
    </row>
    <row r="2925" spans="1:16" x14ac:dyDescent="0.25">
      <c r="A2925" s="1">
        <f t="shared" si="321"/>
        <v>43222</v>
      </c>
      <c r="B2925" s="7">
        <f t="shared" si="316"/>
        <v>5</v>
      </c>
      <c r="C2925" s="4">
        <f>INDEX(Calendar!$E$3:$E$367,MATCH(LOLP!$A2925,Calendar!$B$3:$B$367,0))</f>
        <v>1</v>
      </c>
      <c r="D2925" s="2">
        <f t="shared" si="322"/>
        <v>18</v>
      </c>
      <c r="E2925" s="36">
        <v>26073</v>
      </c>
      <c r="F2925" s="7">
        <f>IFERROR(IF(INDEX('Temperature Data'!$AA$15:$AA$348,MATCH(LOLP!A2925,'Temperature Data'!$B$15:$B$348,0))&gt;IF(B2925=9,$G$2,LOLP!$F$2),1,0),0)</f>
        <v>0</v>
      </c>
      <c r="G2925" s="7">
        <f>SUMIFS(LOLP!$F$4:$F$8763,$C$4:$C$8763,$C2925,$B$4:$B$8763,$B2925,$D$4:$D$8763,$D2925)</f>
        <v>0</v>
      </c>
      <c r="H2925" s="7">
        <f>COUNTIFS(Calendar!$E$3:$E$367,LOLP!C2925,Calendar!$D$3:$D$367,LOLP!B2925)</f>
        <v>22</v>
      </c>
      <c r="I2925" s="7">
        <f ca="1">IF($F2925=1,OFFSET(start_norps,LOLP!$D2925+(1-$C2925)*24,LOLP!$B2925)*H2925/G2925,0)</f>
        <v>0</v>
      </c>
      <c r="J2925" s="7">
        <f ca="1">IF($F2925=1,OFFSET(start_33,LOLP!$D2925+(1-$C2925)*24,LOLP!$B2925)*H2925/G2925,0)</f>
        <v>0</v>
      </c>
      <c r="K2925" s="7">
        <f ca="1">IF($F2925,OFFSET(start_40,LOLP!$D2925+(1-$C2925)*24,LOLP!$B2925),0)</f>
        <v>0</v>
      </c>
      <c r="L2925" s="7">
        <f ca="1">IF($F2925,OFFSET(start_50,LOLP!$D2925+(1-$C2925)*24,LOLP!$B2925),0)</f>
        <v>0</v>
      </c>
      <c r="M2925" s="25">
        <f t="shared" ca="1" si="317"/>
        <v>0</v>
      </c>
      <c r="N2925" s="25">
        <f t="shared" ca="1" si="318"/>
        <v>0</v>
      </c>
      <c r="O2925" s="15" t="e">
        <f t="shared" ca="1" si="319"/>
        <v>#DIV/0!</v>
      </c>
      <c r="P2925" s="15" t="e">
        <f t="shared" ca="1" si="320"/>
        <v>#DIV/0!</v>
      </c>
    </row>
    <row r="2926" spans="1:16" x14ac:dyDescent="0.25">
      <c r="A2926" s="1">
        <f t="shared" si="321"/>
        <v>43222</v>
      </c>
      <c r="B2926" s="7">
        <f t="shared" si="316"/>
        <v>5</v>
      </c>
      <c r="C2926" s="4">
        <f>INDEX(Calendar!$E$3:$E$367,MATCH(LOLP!$A2926,Calendar!$B$3:$B$367,0))</f>
        <v>1</v>
      </c>
      <c r="D2926" s="2">
        <f t="shared" si="322"/>
        <v>19</v>
      </c>
      <c r="E2926" s="36">
        <v>26568</v>
      </c>
      <c r="F2926" s="7">
        <f>IFERROR(IF(INDEX('Temperature Data'!$AA$15:$AA$348,MATCH(LOLP!A2926,'Temperature Data'!$B$15:$B$348,0))&gt;IF(B2926=9,$G$2,LOLP!$F$2),1,0),0)</f>
        <v>0</v>
      </c>
      <c r="G2926" s="7">
        <f>SUMIFS(LOLP!$F$4:$F$8763,$C$4:$C$8763,$C2926,$B$4:$B$8763,$B2926,$D$4:$D$8763,$D2926)</f>
        <v>0</v>
      </c>
      <c r="H2926" s="7">
        <f>COUNTIFS(Calendar!$E$3:$E$367,LOLP!C2926,Calendar!$D$3:$D$367,LOLP!B2926)</f>
        <v>22</v>
      </c>
      <c r="I2926" s="7">
        <f ca="1">IF($F2926=1,OFFSET(start_norps,LOLP!$D2926+(1-$C2926)*24,LOLP!$B2926)*H2926/G2926,0)</f>
        <v>0</v>
      </c>
      <c r="J2926" s="7">
        <f ca="1">IF($F2926=1,OFFSET(start_33,LOLP!$D2926+(1-$C2926)*24,LOLP!$B2926)*H2926/G2926,0)</f>
        <v>0</v>
      </c>
      <c r="K2926" s="7">
        <f ca="1">IF($F2926,OFFSET(start_40,LOLP!$D2926+(1-$C2926)*24,LOLP!$B2926),0)</f>
        <v>0</v>
      </c>
      <c r="L2926" s="7">
        <f ca="1">IF($F2926,OFFSET(start_50,LOLP!$D2926+(1-$C2926)*24,LOLP!$B2926),0)</f>
        <v>0</v>
      </c>
      <c r="M2926" s="25">
        <f t="shared" ca="1" si="317"/>
        <v>0</v>
      </c>
      <c r="N2926" s="25">
        <f t="shared" ca="1" si="318"/>
        <v>0</v>
      </c>
      <c r="O2926" s="15" t="e">
        <f t="shared" ca="1" si="319"/>
        <v>#DIV/0!</v>
      </c>
      <c r="P2926" s="15" t="e">
        <f t="shared" ca="1" si="320"/>
        <v>#DIV/0!</v>
      </c>
    </row>
    <row r="2927" spans="1:16" x14ac:dyDescent="0.25">
      <c r="A2927" s="1">
        <f t="shared" si="321"/>
        <v>43222</v>
      </c>
      <c r="B2927" s="7">
        <f t="shared" si="316"/>
        <v>5</v>
      </c>
      <c r="C2927" s="4">
        <f>INDEX(Calendar!$E$3:$E$367,MATCH(LOLP!$A2927,Calendar!$B$3:$B$367,0))</f>
        <v>1</v>
      </c>
      <c r="D2927" s="2">
        <f t="shared" si="322"/>
        <v>20</v>
      </c>
      <c r="E2927" s="36">
        <v>27465</v>
      </c>
      <c r="F2927" s="7">
        <f>IFERROR(IF(INDEX('Temperature Data'!$AA$15:$AA$348,MATCH(LOLP!A2927,'Temperature Data'!$B$15:$B$348,0))&gt;IF(B2927=9,$G$2,LOLP!$F$2),1,0),0)</f>
        <v>0</v>
      </c>
      <c r="G2927" s="7">
        <f>SUMIFS(LOLP!$F$4:$F$8763,$C$4:$C$8763,$C2927,$B$4:$B$8763,$B2927,$D$4:$D$8763,$D2927)</f>
        <v>0</v>
      </c>
      <c r="H2927" s="7">
        <f>COUNTIFS(Calendar!$E$3:$E$367,LOLP!C2927,Calendar!$D$3:$D$367,LOLP!B2927)</f>
        <v>22</v>
      </c>
      <c r="I2927" s="7">
        <f ca="1">IF($F2927=1,OFFSET(start_norps,LOLP!$D2927+(1-$C2927)*24,LOLP!$B2927)*H2927/G2927,0)</f>
        <v>0</v>
      </c>
      <c r="J2927" s="7">
        <f ca="1">IF($F2927=1,OFFSET(start_33,LOLP!$D2927+(1-$C2927)*24,LOLP!$B2927)*H2927/G2927,0)</f>
        <v>0</v>
      </c>
      <c r="K2927" s="7">
        <f ca="1">IF($F2927,OFFSET(start_40,LOLP!$D2927+(1-$C2927)*24,LOLP!$B2927),0)</f>
        <v>0</v>
      </c>
      <c r="L2927" s="7">
        <f ca="1">IF($F2927,OFFSET(start_50,LOLP!$D2927+(1-$C2927)*24,LOLP!$B2927),0)</f>
        <v>0</v>
      </c>
      <c r="M2927" s="25">
        <f t="shared" ca="1" si="317"/>
        <v>0</v>
      </c>
      <c r="N2927" s="25">
        <f t="shared" ca="1" si="318"/>
        <v>0</v>
      </c>
      <c r="O2927" s="15" t="e">
        <f t="shared" ca="1" si="319"/>
        <v>#DIV/0!</v>
      </c>
      <c r="P2927" s="15" t="e">
        <f t="shared" ca="1" si="320"/>
        <v>#DIV/0!</v>
      </c>
    </row>
    <row r="2928" spans="1:16" x14ac:dyDescent="0.25">
      <c r="A2928" s="1">
        <f t="shared" si="321"/>
        <v>43222</v>
      </c>
      <c r="B2928" s="7">
        <f t="shared" si="316"/>
        <v>5</v>
      </c>
      <c r="C2928" s="4">
        <f>INDEX(Calendar!$E$3:$E$367,MATCH(LOLP!$A2928,Calendar!$B$3:$B$367,0))</f>
        <v>1</v>
      </c>
      <c r="D2928" s="2">
        <f t="shared" si="322"/>
        <v>21</v>
      </c>
      <c r="E2928" s="36">
        <v>28161</v>
      </c>
      <c r="F2928" s="7">
        <f>IFERROR(IF(INDEX('Temperature Data'!$AA$15:$AA$348,MATCH(LOLP!A2928,'Temperature Data'!$B$15:$B$348,0))&gt;IF(B2928=9,$G$2,LOLP!$F$2),1,0),0)</f>
        <v>0</v>
      </c>
      <c r="G2928" s="7">
        <f>SUMIFS(LOLP!$F$4:$F$8763,$C$4:$C$8763,$C2928,$B$4:$B$8763,$B2928,$D$4:$D$8763,$D2928)</f>
        <v>0</v>
      </c>
      <c r="H2928" s="7">
        <f>COUNTIFS(Calendar!$E$3:$E$367,LOLP!C2928,Calendar!$D$3:$D$367,LOLP!B2928)</f>
        <v>22</v>
      </c>
      <c r="I2928" s="7">
        <f ca="1">IF($F2928=1,OFFSET(start_norps,LOLP!$D2928+(1-$C2928)*24,LOLP!$B2928)*H2928/G2928,0)</f>
        <v>0</v>
      </c>
      <c r="J2928" s="7">
        <f ca="1">IF($F2928=1,OFFSET(start_33,LOLP!$D2928+(1-$C2928)*24,LOLP!$B2928)*H2928/G2928,0)</f>
        <v>0</v>
      </c>
      <c r="K2928" s="7">
        <f ca="1">IF($F2928,OFFSET(start_40,LOLP!$D2928+(1-$C2928)*24,LOLP!$B2928),0)</f>
        <v>0</v>
      </c>
      <c r="L2928" s="7">
        <f ca="1">IF($F2928,OFFSET(start_50,LOLP!$D2928+(1-$C2928)*24,LOLP!$B2928),0)</f>
        <v>0</v>
      </c>
      <c r="M2928" s="25">
        <f t="shared" ca="1" si="317"/>
        <v>0</v>
      </c>
      <c r="N2928" s="25">
        <f t="shared" ca="1" si="318"/>
        <v>0</v>
      </c>
      <c r="O2928" s="15" t="e">
        <f t="shared" ca="1" si="319"/>
        <v>#DIV/0!</v>
      </c>
      <c r="P2928" s="15" t="e">
        <f t="shared" ca="1" si="320"/>
        <v>#DIV/0!</v>
      </c>
    </row>
    <row r="2929" spans="1:16" x14ac:dyDescent="0.25">
      <c r="A2929" s="1">
        <f t="shared" si="321"/>
        <v>43222</v>
      </c>
      <c r="B2929" s="7">
        <f t="shared" si="316"/>
        <v>5</v>
      </c>
      <c r="C2929" s="4">
        <f>INDEX(Calendar!$E$3:$E$367,MATCH(LOLP!$A2929,Calendar!$B$3:$B$367,0))</f>
        <v>1</v>
      </c>
      <c r="D2929" s="2">
        <f t="shared" si="322"/>
        <v>22</v>
      </c>
      <c r="E2929" s="36">
        <v>26978</v>
      </c>
      <c r="F2929" s="7">
        <f>IFERROR(IF(INDEX('Temperature Data'!$AA$15:$AA$348,MATCH(LOLP!A2929,'Temperature Data'!$B$15:$B$348,0))&gt;IF(B2929=9,$G$2,LOLP!$F$2),1,0),0)</f>
        <v>0</v>
      </c>
      <c r="G2929" s="7">
        <f>SUMIFS(LOLP!$F$4:$F$8763,$C$4:$C$8763,$C2929,$B$4:$B$8763,$B2929,$D$4:$D$8763,$D2929)</f>
        <v>0</v>
      </c>
      <c r="H2929" s="7">
        <f>COUNTIFS(Calendar!$E$3:$E$367,LOLP!C2929,Calendar!$D$3:$D$367,LOLP!B2929)</f>
        <v>22</v>
      </c>
      <c r="I2929" s="7">
        <f ca="1">IF($F2929=1,OFFSET(start_norps,LOLP!$D2929+(1-$C2929)*24,LOLP!$B2929)*H2929/G2929,0)</f>
        <v>0</v>
      </c>
      <c r="J2929" s="7">
        <f ca="1">IF($F2929=1,OFFSET(start_33,LOLP!$D2929+(1-$C2929)*24,LOLP!$B2929)*H2929/G2929,0)</f>
        <v>0</v>
      </c>
      <c r="K2929" s="7">
        <f ca="1">IF($F2929,OFFSET(start_40,LOLP!$D2929+(1-$C2929)*24,LOLP!$B2929),0)</f>
        <v>0</v>
      </c>
      <c r="L2929" s="7">
        <f ca="1">IF($F2929,OFFSET(start_50,LOLP!$D2929+(1-$C2929)*24,LOLP!$B2929),0)</f>
        <v>0</v>
      </c>
      <c r="M2929" s="25">
        <f t="shared" ca="1" si="317"/>
        <v>0</v>
      </c>
      <c r="N2929" s="25">
        <f t="shared" ca="1" si="318"/>
        <v>0</v>
      </c>
      <c r="O2929" s="15" t="e">
        <f t="shared" ca="1" si="319"/>
        <v>#DIV/0!</v>
      </c>
      <c r="P2929" s="15" t="e">
        <f t="shared" ca="1" si="320"/>
        <v>#DIV/0!</v>
      </c>
    </row>
    <row r="2930" spans="1:16" x14ac:dyDescent="0.25">
      <c r="A2930" s="1">
        <f t="shared" si="321"/>
        <v>43222</v>
      </c>
      <c r="B2930" s="7">
        <f t="shared" si="316"/>
        <v>5</v>
      </c>
      <c r="C2930" s="4">
        <f>INDEX(Calendar!$E$3:$E$367,MATCH(LOLP!$A2930,Calendar!$B$3:$B$367,0))</f>
        <v>1</v>
      </c>
      <c r="D2930" s="2">
        <f t="shared" si="322"/>
        <v>23</v>
      </c>
      <c r="E2930" s="36">
        <v>24939</v>
      </c>
      <c r="F2930" s="7">
        <f>IFERROR(IF(INDEX('Temperature Data'!$AA$15:$AA$348,MATCH(LOLP!A2930,'Temperature Data'!$B$15:$B$348,0))&gt;IF(B2930=9,$G$2,LOLP!$F$2),1,0),0)</f>
        <v>0</v>
      </c>
      <c r="G2930" s="7">
        <f>SUMIFS(LOLP!$F$4:$F$8763,$C$4:$C$8763,$C2930,$B$4:$B$8763,$B2930,$D$4:$D$8763,$D2930)</f>
        <v>0</v>
      </c>
      <c r="H2930" s="7">
        <f>COUNTIFS(Calendar!$E$3:$E$367,LOLP!C2930,Calendar!$D$3:$D$367,LOLP!B2930)</f>
        <v>22</v>
      </c>
      <c r="I2930" s="7">
        <f ca="1">IF($F2930=1,OFFSET(start_norps,LOLP!$D2930+(1-$C2930)*24,LOLP!$B2930)*H2930/G2930,0)</f>
        <v>0</v>
      </c>
      <c r="J2930" s="7">
        <f ca="1">IF($F2930=1,OFFSET(start_33,LOLP!$D2930+(1-$C2930)*24,LOLP!$B2930)*H2930/G2930,0)</f>
        <v>0</v>
      </c>
      <c r="K2930" s="7">
        <f ca="1">IF($F2930,OFFSET(start_40,LOLP!$D2930+(1-$C2930)*24,LOLP!$B2930),0)</f>
        <v>0</v>
      </c>
      <c r="L2930" s="7">
        <f ca="1">IF($F2930,OFFSET(start_50,LOLP!$D2930+(1-$C2930)*24,LOLP!$B2930),0)</f>
        <v>0</v>
      </c>
      <c r="M2930" s="25">
        <f t="shared" ca="1" si="317"/>
        <v>0</v>
      </c>
      <c r="N2930" s="25">
        <f t="shared" ca="1" si="318"/>
        <v>0</v>
      </c>
      <c r="O2930" s="15" t="e">
        <f t="shared" ca="1" si="319"/>
        <v>#DIV/0!</v>
      </c>
      <c r="P2930" s="15" t="e">
        <f t="shared" ca="1" si="320"/>
        <v>#DIV/0!</v>
      </c>
    </row>
    <row r="2931" spans="1:16" x14ac:dyDescent="0.25">
      <c r="A2931" s="1">
        <f t="shared" si="321"/>
        <v>43222</v>
      </c>
      <c r="B2931" s="7">
        <f t="shared" si="316"/>
        <v>5</v>
      </c>
      <c r="C2931" s="4">
        <f>INDEX(Calendar!$E$3:$E$367,MATCH(LOLP!$A2931,Calendar!$B$3:$B$367,0))</f>
        <v>1</v>
      </c>
      <c r="D2931" s="2">
        <f t="shared" si="322"/>
        <v>24</v>
      </c>
      <c r="E2931" s="36">
        <v>23031</v>
      </c>
      <c r="F2931" s="7">
        <f>IFERROR(IF(INDEX('Temperature Data'!$AA$15:$AA$348,MATCH(LOLP!A2931,'Temperature Data'!$B$15:$B$348,0))&gt;IF(B2931=9,$G$2,LOLP!$F$2),1,0),0)</f>
        <v>0</v>
      </c>
      <c r="G2931" s="7">
        <f>SUMIFS(LOLP!$F$4:$F$8763,$C$4:$C$8763,$C2931,$B$4:$B$8763,$B2931,$D$4:$D$8763,$D2931)</f>
        <v>0</v>
      </c>
      <c r="H2931" s="7">
        <f>COUNTIFS(Calendar!$E$3:$E$367,LOLP!C2931,Calendar!$D$3:$D$367,LOLP!B2931)</f>
        <v>22</v>
      </c>
      <c r="I2931" s="7">
        <f ca="1">IF($F2931=1,OFFSET(start_norps,LOLP!$D2931+(1-$C2931)*24,LOLP!$B2931)*H2931/G2931,0)</f>
        <v>0</v>
      </c>
      <c r="J2931" s="7">
        <f ca="1">IF($F2931=1,OFFSET(start_33,LOLP!$D2931+(1-$C2931)*24,LOLP!$B2931)*H2931/G2931,0)</f>
        <v>0</v>
      </c>
      <c r="K2931" s="7">
        <f ca="1">IF($F2931,OFFSET(start_40,LOLP!$D2931+(1-$C2931)*24,LOLP!$B2931),0)</f>
        <v>0</v>
      </c>
      <c r="L2931" s="7">
        <f ca="1">IF($F2931,OFFSET(start_50,LOLP!$D2931+(1-$C2931)*24,LOLP!$B2931),0)</f>
        <v>0</v>
      </c>
      <c r="M2931" s="25">
        <f t="shared" ca="1" si="317"/>
        <v>0</v>
      </c>
      <c r="N2931" s="25">
        <f t="shared" ca="1" si="318"/>
        <v>0</v>
      </c>
      <c r="O2931" s="15" t="e">
        <f t="shared" ca="1" si="319"/>
        <v>#DIV/0!</v>
      </c>
      <c r="P2931" s="15" t="e">
        <f t="shared" ca="1" si="320"/>
        <v>#DIV/0!</v>
      </c>
    </row>
    <row r="2932" spans="1:16" x14ac:dyDescent="0.25">
      <c r="A2932" s="1">
        <f t="shared" si="321"/>
        <v>43223</v>
      </c>
      <c r="B2932" s="7">
        <f t="shared" si="316"/>
        <v>5</v>
      </c>
      <c r="C2932" s="4">
        <f>INDEX(Calendar!$E$3:$E$367,MATCH(LOLP!$A2932,Calendar!$B$3:$B$367,0))</f>
        <v>1</v>
      </c>
      <c r="D2932" s="2">
        <f t="shared" si="322"/>
        <v>1</v>
      </c>
      <c r="E2932" s="36">
        <v>21848</v>
      </c>
      <c r="F2932" s="7">
        <f>IFERROR(IF(INDEX('Temperature Data'!$AA$15:$AA$348,MATCH(LOLP!A2932,'Temperature Data'!$B$15:$B$348,0))&gt;IF(B2932=9,$G$2,LOLP!$F$2),1,0),0)</f>
        <v>0</v>
      </c>
      <c r="G2932" s="7">
        <f>SUMIFS(LOLP!$F$4:$F$8763,$C$4:$C$8763,$C2932,$B$4:$B$8763,$B2932,$D$4:$D$8763,$D2932)</f>
        <v>0</v>
      </c>
      <c r="H2932" s="7">
        <f>COUNTIFS(Calendar!$E$3:$E$367,LOLP!C2932,Calendar!$D$3:$D$367,LOLP!B2932)</f>
        <v>22</v>
      </c>
      <c r="I2932" s="7">
        <f ca="1">IF($F2932=1,OFFSET(start_norps,LOLP!$D2932+(1-$C2932)*24,LOLP!$B2932)*H2932/G2932,0)</f>
        <v>0</v>
      </c>
      <c r="J2932" s="7">
        <f ca="1">IF($F2932=1,OFFSET(start_33,LOLP!$D2932+(1-$C2932)*24,LOLP!$B2932)*H2932/G2932,0)</f>
        <v>0</v>
      </c>
      <c r="K2932" s="7">
        <f ca="1">IF($F2932,OFFSET(start_40,LOLP!$D2932+(1-$C2932)*24,LOLP!$B2932),0)</f>
        <v>0</v>
      </c>
      <c r="L2932" s="7">
        <f ca="1">IF($F2932,OFFSET(start_50,LOLP!$D2932+(1-$C2932)*24,LOLP!$B2932),0)</f>
        <v>0</v>
      </c>
      <c r="M2932" s="25">
        <f t="shared" ca="1" si="317"/>
        <v>0</v>
      </c>
      <c r="N2932" s="25">
        <f t="shared" ca="1" si="318"/>
        <v>0</v>
      </c>
      <c r="O2932" s="15" t="e">
        <f t="shared" ca="1" si="319"/>
        <v>#DIV/0!</v>
      </c>
      <c r="P2932" s="15" t="e">
        <f t="shared" ca="1" si="320"/>
        <v>#DIV/0!</v>
      </c>
    </row>
    <row r="2933" spans="1:16" x14ac:dyDescent="0.25">
      <c r="A2933" s="1">
        <f t="shared" si="321"/>
        <v>43223</v>
      </c>
      <c r="B2933" s="7">
        <f t="shared" si="316"/>
        <v>5</v>
      </c>
      <c r="C2933" s="4">
        <f>INDEX(Calendar!$E$3:$E$367,MATCH(LOLP!$A2933,Calendar!$B$3:$B$367,0))</f>
        <v>1</v>
      </c>
      <c r="D2933" s="2">
        <f t="shared" si="322"/>
        <v>2</v>
      </c>
      <c r="E2933" s="36">
        <v>20954</v>
      </c>
      <c r="F2933" s="7">
        <f>IFERROR(IF(INDEX('Temperature Data'!$AA$15:$AA$348,MATCH(LOLP!A2933,'Temperature Data'!$B$15:$B$348,0))&gt;IF(B2933=9,$G$2,LOLP!$F$2),1,0),0)</f>
        <v>0</v>
      </c>
      <c r="G2933" s="7">
        <f>SUMIFS(LOLP!$F$4:$F$8763,$C$4:$C$8763,$C2933,$B$4:$B$8763,$B2933,$D$4:$D$8763,$D2933)</f>
        <v>0</v>
      </c>
      <c r="H2933" s="7">
        <f>COUNTIFS(Calendar!$E$3:$E$367,LOLP!C2933,Calendar!$D$3:$D$367,LOLP!B2933)</f>
        <v>22</v>
      </c>
      <c r="I2933" s="7">
        <f ca="1">IF($F2933=1,OFFSET(start_norps,LOLP!$D2933+(1-$C2933)*24,LOLP!$B2933)*H2933/G2933,0)</f>
        <v>0</v>
      </c>
      <c r="J2933" s="7">
        <f ca="1">IF($F2933=1,OFFSET(start_33,LOLP!$D2933+(1-$C2933)*24,LOLP!$B2933)*H2933/G2933,0)</f>
        <v>0</v>
      </c>
      <c r="K2933" s="7">
        <f ca="1">IF($F2933,OFFSET(start_40,LOLP!$D2933+(1-$C2933)*24,LOLP!$B2933),0)</f>
        <v>0</v>
      </c>
      <c r="L2933" s="7">
        <f ca="1">IF($F2933,OFFSET(start_50,LOLP!$D2933+(1-$C2933)*24,LOLP!$B2933),0)</f>
        <v>0</v>
      </c>
      <c r="M2933" s="25">
        <f t="shared" ca="1" si="317"/>
        <v>0</v>
      </c>
      <c r="N2933" s="25">
        <f t="shared" ca="1" si="318"/>
        <v>0</v>
      </c>
      <c r="O2933" s="15" t="e">
        <f t="shared" ca="1" si="319"/>
        <v>#DIV/0!</v>
      </c>
      <c r="P2933" s="15" t="e">
        <f t="shared" ca="1" si="320"/>
        <v>#DIV/0!</v>
      </c>
    </row>
    <row r="2934" spans="1:16" x14ac:dyDescent="0.25">
      <c r="A2934" s="1">
        <f t="shared" si="321"/>
        <v>43223</v>
      </c>
      <c r="B2934" s="7">
        <f t="shared" si="316"/>
        <v>5</v>
      </c>
      <c r="C2934" s="4">
        <f>INDEX(Calendar!$E$3:$E$367,MATCH(LOLP!$A2934,Calendar!$B$3:$B$367,0))</f>
        <v>1</v>
      </c>
      <c r="D2934" s="2">
        <f t="shared" si="322"/>
        <v>3</v>
      </c>
      <c r="E2934" s="36">
        <v>20487</v>
      </c>
      <c r="F2934" s="7">
        <f>IFERROR(IF(INDEX('Temperature Data'!$AA$15:$AA$348,MATCH(LOLP!A2934,'Temperature Data'!$B$15:$B$348,0))&gt;IF(B2934=9,$G$2,LOLP!$F$2),1,0),0)</f>
        <v>0</v>
      </c>
      <c r="G2934" s="7">
        <f>SUMIFS(LOLP!$F$4:$F$8763,$C$4:$C$8763,$C2934,$B$4:$B$8763,$B2934,$D$4:$D$8763,$D2934)</f>
        <v>0</v>
      </c>
      <c r="H2934" s="7">
        <f>COUNTIFS(Calendar!$E$3:$E$367,LOLP!C2934,Calendar!$D$3:$D$367,LOLP!B2934)</f>
        <v>22</v>
      </c>
      <c r="I2934" s="7">
        <f ca="1">IF($F2934=1,OFFSET(start_norps,LOLP!$D2934+(1-$C2934)*24,LOLP!$B2934)*H2934/G2934,0)</f>
        <v>0</v>
      </c>
      <c r="J2934" s="7">
        <f ca="1">IF($F2934=1,OFFSET(start_33,LOLP!$D2934+(1-$C2934)*24,LOLP!$B2934)*H2934/G2934,0)</f>
        <v>0</v>
      </c>
      <c r="K2934" s="7">
        <f ca="1">IF($F2934,OFFSET(start_40,LOLP!$D2934+(1-$C2934)*24,LOLP!$B2934),0)</f>
        <v>0</v>
      </c>
      <c r="L2934" s="7">
        <f ca="1">IF($F2934,OFFSET(start_50,LOLP!$D2934+(1-$C2934)*24,LOLP!$B2934),0)</f>
        <v>0</v>
      </c>
      <c r="M2934" s="25">
        <f t="shared" ca="1" si="317"/>
        <v>0</v>
      </c>
      <c r="N2934" s="25">
        <f t="shared" ca="1" si="318"/>
        <v>0</v>
      </c>
      <c r="O2934" s="15" t="e">
        <f t="shared" ca="1" si="319"/>
        <v>#DIV/0!</v>
      </c>
      <c r="P2934" s="15" t="e">
        <f t="shared" ca="1" si="320"/>
        <v>#DIV/0!</v>
      </c>
    </row>
    <row r="2935" spans="1:16" x14ac:dyDescent="0.25">
      <c r="A2935" s="1">
        <f t="shared" si="321"/>
        <v>43223</v>
      </c>
      <c r="B2935" s="7">
        <f t="shared" si="316"/>
        <v>5</v>
      </c>
      <c r="C2935" s="4">
        <f>INDEX(Calendar!$E$3:$E$367,MATCH(LOLP!$A2935,Calendar!$B$3:$B$367,0))</f>
        <v>1</v>
      </c>
      <c r="D2935" s="2">
        <f t="shared" si="322"/>
        <v>4</v>
      </c>
      <c r="E2935" s="36">
        <v>20775</v>
      </c>
      <c r="F2935" s="7">
        <f>IFERROR(IF(INDEX('Temperature Data'!$AA$15:$AA$348,MATCH(LOLP!A2935,'Temperature Data'!$B$15:$B$348,0))&gt;IF(B2935=9,$G$2,LOLP!$F$2),1,0),0)</f>
        <v>0</v>
      </c>
      <c r="G2935" s="7">
        <f>SUMIFS(LOLP!$F$4:$F$8763,$C$4:$C$8763,$C2935,$B$4:$B$8763,$B2935,$D$4:$D$8763,$D2935)</f>
        <v>0</v>
      </c>
      <c r="H2935" s="7">
        <f>COUNTIFS(Calendar!$E$3:$E$367,LOLP!C2935,Calendar!$D$3:$D$367,LOLP!B2935)</f>
        <v>22</v>
      </c>
      <c r="I2935" s="7">
        <f ca="1">IF($F2935=1,OFFSET(start_norps,LOLP!$D2935+(1-$C2935)*24,LOLP!$B2935)*H2935/G2935,0)</f>
        <v>0</v>
      </c>
      <c r="J2935" s="7">
        <f ca="1">IF($F2935=1,OFFSET(start_33,LOLP!$D2935+(1-$C2935)*24,LOLP!$B2935)*H2935/G2935,0)</f>
        <v>0</v>
      </c>
      <c r="K2935" s="7">
        <f ca="1">IF($F2935,OFFSET(start_40,LOLP!$D2935+(1-$C2935)*24,LOLP!$B2935),0)</f>
        <v>0</v>
      </c>
      <c r="L2935" s="7">
        <f ca="1">IF($F2935,OFFSET(start_50,LOLP!$D2935+(1-$C2935)*24,LOLP!$B2935),0)</f>
        <v>0</v>
      </c>
      <c r="M2935" s="25">
        <f t="shared" ca="1" si="317"/>
        <v>0</v>
      </c>
      <c r="N2935" s="25">
        <f t="shared" ca="1" si="318"/>
        <v>0</v>
      </c>
      <c r="O2935" s="15" t="e">
        <f t="shared" ca="1" si="319"/>
        <v>#DIV/0!</v>
      </c>
      <c r="P2935" s="15" t="e">
        <f t="shared" ca="1" si="320"/>
        <v>#DIV/0!</v>
      </c>
    </row>
    <row r="2936" spans="1:16" x14ac:dyDescent="0.25">
      <c r="A2936" s="1">
        <f t="shared" si="321"/>
        <v>43223</v>
      </c>
      <c r="B2936" s="7">
        <f t="shared" si="316"/>
        <v>5</v>
      </c>
      <c r="C2936" s="4">
        <f>INDEX(Calendar!$E$3:$E$367,MATCH(LOLP!$A2936,Calendar!$B$3:$B$367,0))</f>
        <v>1</v>
      </c>
      <c r="D2936" s="2">
        <f t="shared" si="322"/>
        <v>5</v>
      </c>
      <c r="E2936" s="36">
        <v>20849</v>
      </c>
      <c r="F2936" s="7">
        <f>IFERROR(IF(INDEX('Temperature Data'!$AA$15:$AA$348,MATCH(LOLP!A2936,'Temperature Data'!$B$15:$B$348,0))&gt;IF(B2936=9,$G$2,LOLP!$F$2),1,0),0)</f>
        <v>0</v>
      </c>
      <c r="G2936" s="7">
        <f>SUMIFS(LOLP!$F$4:$F$8763,$C$4:$C$8763,$C2936,$B$4:$B$8763,$B2936,$D$4:$D$8763,$D2936)</f>
        <v>0</v>
      </c>
      <c r="H2936" s="7">
        <f>COUNTIFS(Calendar!$E$3:$E$367,LOLP!C2936,Calendar!$D$3:$D$367,LOLP!B2936)</f>
        <v>22</v>
      </c>
      <c r="I2936" s="7">
        <f ca="1">IF($F2936=1,OFFSET(start_norps,LOLP!$D2936+(1-$C2936)*24,LOLP!$B2936)*H2936/G2936,0)</f>
        <v>0</v>
      </c>
      <c r="J2936" s="7">
        <f ca="1">IF($F2936=1,OFFSET(start_33,LOLP!$D2936+(1-$C2936)*24,LOLP!$B2936)*H2936/G2936,0)</f>
        <v>0</v>
      </c>
      <c r="K2936" s="7">
        <f ca="1">IF($F2936,OFFSET(start_40,LOLP!$D2936+(1-$C2936)*24,LOLP!$B2936),0)</f>
        <v>0</v>
      </c>
      <c r="L2936" s="7">
        <f ca="1">IF($F2936,OFFSET(start_50,LOLP!$D2936+(1-$C2936)*24,LOLP!$B2936),0)</f>
        <v>0</v>
      </c>
      <c r="M2936" s="25">
        <f t="shared" ca="1" si="317"/>
        <v>0</v>
      </c>
      <c r="N2936" s="25">
        <f t="shared" ca="1" si="318"/>
        <v>0</v>
      </c>
      <c r="O2936" s="15" t="e">
        <f t="shared" ca="1" si="319"/>
        <v>#DIV/0!</v>
      </c>
      <c r="P2936" s="15" t="e">
        <f t="shared" ca="1" si="320"/>
        <v>#DIV/0!</v>
      </c>
    </row>
    <row r="2937" spans="1:16" x14ac:dyDescent="0.25">
      <c r="A2937" s="1">
        <f t="shared" si="321"/>
        <v>43223</v>
      </c>
      <c r="B2937" s="7">
        <f t="shared" si="316"/>
        <v>5</v>
      </c>
      <c r="C2937" s="4">
        <f>INDEX(Calendar!$E$3:$E$367,MATCH(LOLP!$A2937,Calendar!$B$3:$B$367,0))</f>
        <v>1</v>
      </c>
      <c r="D2937" s="2">
        <f t="shared" si="322"/>
        <v>6</v>
      </c>
      <c r="E2937" s="36">
        <v>22179</v>
      </c>
      <c r="F2937" s="7">
        <f>IFERROR(IF(INDEX('Temperature Data'!$AA$15:$AA$348,MATCH(LOLP!A2937,'Temperature Data'!$B$15:$B$348,0))&gt;IF(B2937=9,$G$2,LOLP!$F$2),1,0),0)</f>
        <v>0</v>
      </c>
      <c r="G2937" s="7">
        <f>SUMIFS(LOLP!$F$4:$F$8763,$C$4:$C$8763,$C2937,$B$4:$B$8763,$B2937,$D$4:$D$8763,$D2937)</f>
        <v>0</v>
      </c>
      <c r="H2937" s="7">
        <f>COUNTIFS(Calendar!$E$3:$E$367,LOLP!C2937,Calendar!$D$3:$D$367,LOLP!B2937)</f>
        <v>22</v>
      </c>
      <c r="I2937" s="7">
        <f ca="1">IF($F2937=1,OFFSET(start_norps,LOLP!$D2937+(1-$C2937)*24,LOLP!$B2937)*H2937/G2937,0)</f>
        <v>0</v>
      </c>
      <c r="J2937" s="7">
        <f ca="1">IF($F2937=1,OFFSET(start_33,LOLP!$D2937+(1-$C2937)*24,LOLP!$B2937)*H2937/G2937,0)</f>
        <v>0</v>
      </c>
      <c r="K2937" s="7">
        <f ca="1">IF($F2937,OFFSET(start_40,LOLP!$D2937+(1-$C2937)*24,LOLP!$B2937),0)</f>
        <v>0</v>
      </c>
      <c r="L2937" s="7">
        <f ca="1">IF($F2937,OFFSET(start_50,LOLP!$D2937+(1-$C2937)*24,LOLP!$B2937),0)</f>
        <v>0</v>
      </c>
      <c r="M2937" s="25">
        <f t="shared" ca="1" si="317"/>
        <v>0</v>
      </c>
      <c r="N2937" s="25">
        <f t="shared" ca="1" si="318"/>
        <v>0</v>
      </c>
      <c r="O2937" s="15" t="e">
        <f t="shared" ca="1" si="319"/>
        <v>#DIV/0!</v>
      </c>
      <c r="P2937" s="15" t="e">
        <f t="shared" ca="1" si="320"/>
        <v>#DIV/0!</v>
      </c>
    </row>
    <row r="2938" spans="1:16" x14ac:dyDescent="0.25">
      <c r="A2938" s="1">
        <f t="shared" si="321"/>
        <v>43223</v>
      </c>
      <c r="B2938" s="7">
        <f t="shared" si="316"/>
        <v>5</v>
      </c>
      <c r="C2938" s="4">
        <f>INDEX(Calendar!$E$3:$E$367,MATCH(LOLP!$A2938,Calendar!$B$3:$B$367,0))</f>
        <v>1</v>
      </c>
      <c r="D2938" s="2">
        <f t="shared" si="322"/>
        <v>7</v>
      </c>
      <c r="E2938" s="36">
        <v>23946</v>
      </c>
      <c r="F2938" s="7">
        <f>IFERROR(IF(INDEX('Temperature Data'!$AA$15:$AA$348,MATCH(LOLP!A2938,'Temperature Data'!$B$15:$B$348,0))&gt;IF(B2938=9,$G$2,LOLP!$F$2),1,0),0)</f>
        <v>0</v>
      </c>
      <c r="G2938" s="7">
        <f>SUMIFS(LOLP!$F$4:$F$8763,$C$4:$C$8763,$C2938,$B$4:$B$8763,$B2938,$D$4:$D$8763,$D2938)</f>
        <v>0</v>
      </c>
      <c r="H2938" s="7">
        <f>COUNTIFS(Calendar!$E$3:$E$367,LOLP!C2938,Calendar!$D$3:$D$367,LOLP!B2938)</f>
        <v>22</v>
      </c>
      <c r="I2938" s="7">
        <f ca="1">IF($F2938=1,OFFSET(start_norps,LOLP!$D2938+(1-$C2938)*24,LOLP!$B2938)*H2938/G2938,0)</f>
        <v>0</v>
      </c>
      <c r="J2938" s="7">
        <f ca="1">IF($F2938=1,OFFSET(start_33,LOLP!$D2938+(1-$C2938)*24,LOLP!$B2938)*H2938/G2938,0)</f>
        <v>0</v>
      </c>
      <c r="K2938" s="7">
        <f ca="1">IF($F2938,OFFSET(start_40,LOLP!$D2938+(1-$C2938)*24,LOLP!$B2938),0)</f>
        <v>0</v>
      </c>
      <c r="L2938" s="7">
        <f ca="1">IF($F2938,OFFSET(start_50,LOLP!$D2938+(1-$C2938)*24,LOLP!$B2938),0)</f>
        <v>0</v>
      </c>
      <c r="M2938" s="25">
        <f t="shared" ca="1" si="317"/>
        <v>0</v>
      </c>
      <c r="N2938" s="25">
        <f t="shared" ca="1" si="318"/>
        <v>0</v>
      </c>
      <c r="O2938" s="15" t="e">
        <f t="shared" ca="1" si="319"/>
        <v>#DIV/0!</v>
      </c>
      <c r="P2938" s="15" t="e">
        <f t="shared" ca="1" si="320"/>
        <v>#DIV/0!</v>
      </c>
    </row>
    <row r="2939" spans="1:16" x14ac:dyDescent="0.25">
      <c r="A2939" s="1">
        <f t="shared" si="321"/>
        <v>43223</v>
      </c>
      <c r="B2939" s="7">
        <f t="shared" si="316"/>
        <v>5</v>
      </c>
      <c r="C2939" s="4">
        <f>INDEX(Calendar!$E$3:$E$367,MATCH(LOLP!$A2939,Calendar!$B$3:$B$367,0))</f>
        <v>1</v>
      </c>
      <c r="D2939" s="2">
        <f t="shared" si="322"/>
        <v>8</v>
      </c>
      <c r="E2939" s="36">
        <v>24952</v>
      </c>
      <c r="F2939" s="7">
        <f>IFERROR(IF(INDEX('Temperature Data'!$AA$15:$AA$348,MATCH(LOLP!A2939,'Temperature Data'!$B$15:$B$348,0))&gt;IF(B2939=9,$G$2,LOLP!$F$2),1,0),0)</f>
        <v>0</v>
      </c>
      <c r="G2939" s="7">
        <f>SUMIFS(LOLP!$F$4:$F$8763,$C$4:$C$8763,$C2939,$B$4:$B$8763,$B2939,$D$4:$D$8763,$D2939)</f>
        <v>0</v>
      </c>
      <c r="H2939" s="7">
        <f>COUNTIFS(Calendar!$E$3:$E$367,LOLP!C2939,Calendar!$D$3:$D$367,LOLP!B2939)</f>
        <v>22</v>
      </c>
      <c r="I2939" s="7">
        <f ca="1">IF($F2939=1,OFFSET(start_norps,LOLP!$D2939+(1-$C2939)*24,LOLP!$B2939)*H2939/G2939,0)</f>
        <v>0</v>
      </c>
      <c r="J2939" s="7">
        <f ca="1">IF($F2939=1,OFFSET(start_33,LOLP!$D2939+(1-$C2939)*24,LOLP!$B2939)*H2939/G2939,0)</f>
        <v>0</v>
      </c>
      <c r="K2939" s="7">
        <f ca="1">IF($F2939,OFFSET(start_40,LOLP!$D2939+(1-$C2939)*24,LOLP!$B2939),0)</f>
        <v>0</v>
      </c>
      <c r="L2939" s="7">
        <f ca="1">IF($F2939,OFFSET(start_50,LOLP!$D2939+(1-$C2939)*24,LOLP!$B2939),0)</f>
        <v>0</v>
      </c>
      <c r="M2939" s="25">
        <f t="shared" ca="1" si="317"/>
        <v>0</v>
      </c>
      <c r="N2939" s="25">
        <f t="shared" ca="1" si="318"/>
        <v>0</v>
      </c>
      <c r="O2939" s="15" t="e">
        <f t="shared" ca="1" si="319"/>
        <v>#DIV/0!</v>
      </c>
      <c r="P2939" s="15" t="e">
        <f t="shared" ca="1" si="320"/>
        <v>#DIV/0!</v>
      </c>
    </row>
    <row r="2940" spans="1:16" x14ac:dyDescent="0.25">
      <c r="A2940" s="1">
        <f t="shared" si="321"/>
        <v>43223</v>
      </c>
      <c r="B2940" s="7">
        <f t="shared" si="316"/>
        <v>5</v>
      </c>
      <c r="C2940" s="4">
        <f>INDEX(Calendar!$E$3:$E$367,MATCH(LOLP!$A2940,Calendar!$B$3:$B$367,0))</f>
        <v>1</v>
      </c>
      <c r="D2940" s="2">
        <f t="shared" si="322"/>
        <v>9</v>
      </c>
      <c r="E2940" s="36">
        <v>25048</v>
      </c>
      <c r="F2940" s="7">
        <f>IFERROR(IF(INDEX('Temperature Data'!$AA$15:$AA$348,MATCH(LOLP!A2940,'Temperature Data'!$B$15:$B$348,0))&gt;IF(B2940=9,$G$2,LOLP!$F$2),1,0),0)</f>
        <v>0</v>
      </c>
      <c r="G2940" s="7">
        <f>SUMIFS(LOLP!$F$4:$F$8763,$C$4:$C$8763,$C2940,$B$4:$B$8763,$B2940,$D$4:$D$8763,$D2940)</f>
        <v>0</v>
      </c>
      <c r="H2940" s="7">
        <f>COUNTIFS(Calendar!$E$3:$E$367,LOLP!C2940,Calendar!$D$3:$D$367,LOLP!B2940)</f>
        <v>22</v>
      </c>
      <c r="I2940" s="7">
        <f ca="1">IF($F2940=1,OFFSET(start_norps,LOLP!$D2940+(1-$C2940)*24,LOLP!$B2940)*H2940/G2940,0)</f>
        <v>0</v>
      </c>
      <c r="J2940" s="7">
        <f ca="1">IF($F2940=1,OFFSET(start_33,LOLP!$D2940+(1-$C2940)*24,LOLP!$B2940)*H2940/G2940,0)</f>
        <v>0</v>
      </c>
      <c r="K2940" s="7">
        <f ca="1">IF($F2940,OFFSET(start_40,LOLP!$D2940+(1-$C2940)*24,LOLP!$B2940),0)</f>
        <v>0</v>
      </c>
      <c r="L2940" s="7">
        <f ca="1">IF($F2940,OFFSET(start_50,LOLP!$D2940+(1-$C2940)*24,LOLP!$B2940),0)</f>
        <v>0</v>
      </c>
      <c r="M2940" s="25">
        <f t="shared" ca="1" si="317"/>
        <v>0</v>
      </c>
      <c r="N2940" s="25">
        <f t="shared" ca="1" si="318"/>
        <v>0</v>
      </c>
      <c r="O2940" s="15" t="e">
        <f t="shared" ca="1" si="319"/>
        <v>#DIV/0!</v>
      </c>
      <c r="P2940" s="15" t="e">
        <f t="shared" ca="1" si="320"/>
        <v>#DIV/0!</v>
      </c>
    </row>
    <row r="2941" spans="1:16" x14ac:dyDescent="0.25">
      <c r="A2941" s="1">
        <f t="shared" si="321"/>
        <v>43223</v>
      </c>
      <c r="B2941" s="7">
        <f t="shared" si="316"/>
        <v>5</v>
      </c>
      <c r="C2941" s="4">
        <f>INDEX(Calendar!$E$3:$E$367,MATCH(LOLP!$A2941,Calendar!$B$3:$B$367,0))</f>
        <v>1</v>
      </c>
      <c r="D2941" s="2">
        <f t="shared" si="322"/>
        <v>10</v>
      </c>
      <c r="E2941" s="36">
        <v>24638</v>
      </c>
      <c r="F2941" s="7">
        <f>IFERROR(IF(INDEX('Temperature Data'!$AA$15:$AA$348,MATCH(LOLP!A2941,'Temperature Data'!$B$15:$B$348,0))&gt;IF(B2941=9,$G$2,LOLP!$F$2),1,0),0)</f>
        <v>0</v>
      </c>
      <c r="G2941" s="7">
        <f>SUMIFS(LOLP!$F$4:$F$8763,$C$4:$C$8763,$C2941,$B$4:$B$8763,$B2941,$D$4:$D$8763,$D2941)</f>
        <v>0</v>
      </c>
      <c r="H2941" s="7">
        <f>COUNTIFS(Calendar!$E$3:$E$367,LOLP!C2941,Calendar!$D$3:$D$367,LOLP!B2941)</f>
        <v>22</v>
      </c>
      <c r="I2941" s="7">
        <f ca="1">IF($F2941=1,OFFSET(start_norps,LOLP!$D2941+(1-$C2941)*24,LOLP!$B2941)*H2941/G2941,0)</f>
        <v>0</v>
      </c>
      <c r="J2941" s="7">
        <f ca="1">IF($F2941=1,OFFSET(start_33,LOLP!$D2941+(1-$C2941)*24,LOLP!$B2941)*H2941/G2941,0)</f>
        <v>0</v>
      </c>
      <c r="K2941" s="7">
        <f ca="1">IF($F2941,OFFSET(start_40,LOLP!$D2941+(1-$C2941)*24,LOLP!$B2941),0)</f>
        <v>0</v>
      </c>
      <c r="L2941" s="7">
        <f ca="1">IF($F2941,OFFSET(start_50,LOLP!$D2941+(1-$C2941)*24,LOLP!$B2941),0)</f>
        <v>0</v>
      </c>
      <c r="M2941" s="25">
        <f t="shared" ca="1" si="317"/>
        <v>0</v>
      </c>
      <c r="N2941" s="25">
        <f t="shared" ca="1" si="318"/>
        <v>0</v>
      </c>
      <c r="O2941" s="15" t="e">
        <f t="shared" ca="1" si="319"/>
        <v>#DIV/0!</v>
      </c>
      <c r="P2941" s="15" t="e">
        <f t="shared" ca="1" si="320"/>
        <v>#DIV/0!</v>
      </c>
    </row>
    <row r="2942" spans="1:16" x14ac:dyDescent="0.25">
      <c r="A2942" s="1">
        <f t="shared" si="321"/>
        <v>43223</v>
      </c>
      <c r="B2942" s="7">
        <f t="shared" si="316"/>
        <v>5</v>
      </c>
      <c r="C2942" s="4">
        <f>INDEX(Calendar!$E$3:$E$367,MATCH(LOLP!$A2942,Calendar!$B$3:$B$367,0))</f>
        <v>1</v>
      </c>
      <c r="D2942" s="2">
        <f t="shared" si="322"/>
        <v>11</v>
      </c>
      <c r="E2942" s="36">
        <v>24421</v>
      </c>
      <c r="F2942" s="7">
        <f>IFERROR(IF(INDEX('Temperature Data'!$AA$15:$AA$348,MATCH(LOLP!A2942,'Temperature Data'!$B$15:$B$348,0))&gt;IF(B2942=9,$G$2,LOLP!$F$2),1,0),0)</f>
        <v>0</v>
      </c>
      <c r="G2942" s="7">
        <f>SUMIFS(LOLP!$F$4:$F$8763,$C$4:$C$8763,$C2942,$B$4:$B$8763,$B2942,$D$4:$D$8763,$D2942)</f>
        <v>0</v>
      </c>
      <c r="H2942" s="7">
        <f>COUNTIFS(Calendar!$E$3:$E$367,LOLP!C2942,Calendar!$D$3:$D$367,LOLP!B2942)</f>
        <v>22</v>
      </c>
      <c r="I2942" s="7">
        <f ca="1">IF($F2942=1,OFFSET(start_norps,LOLP!$D2942+(1-$C2942)*24,LOLP!$B2942)*H2942/G2942,0)</f>
        <v>0</v>
      </c>
      <c r="J2942" s="7">
        <f ca="1">IF($F2942=1,OFFSET(start_33,LOLP!$D2942+(1-$C2942)*24,LOLP!$B2942)*H2942/G2942,0)</f>
        <v>0</v>
      </c>
      <c r="K2942" s="7">
        <f ca="1">IF($F2942,OFFSET(start_40,LOLP!$D2942+(1-$C2942)*24,LOLP!$B2942),0)</f>
        <v>0</v>
      </c>
      <c r="L2942" s="7">
        <f ca="1">IF($F2942,OFFSET(start_50,LOLP!$D2942+(1-$C2942)*24,LOLP!$B2942),0)</f>
        <v>0</v>
      </c>
      <c r="M2942" s="25">
        <f t="shared" ca="1" si="317"/>
        <v>0</v>
      </c>
      <c r="N2942" s="25">
        <f t="shared" ca="1" si="318"/>
        <v>0</v>
      </c>
      <c r="O2942" s="15" t="e">
        <f t="shared" ca="1" si="319"/>
        <v>#DIV/0!</v>
      </c>
      <c r="P2942" s="15" t="e">
        <f t="shared" ca="1" si="320"/>
        <v>#DIV/0!</v>
      </c>
    </row>
    <row r="2943" spans="1:16" x14ac:dyDescent="0.25">
      <c r="A2943" s="1">
        <f t="shared" si="321"/>
        <v>43223</v>
      </c>
      <c r="B2943" s="7">
        <f t="shared" si="316"/>
        <v>5</v>
      </c>
      <c r="C2943" s="4">
        <f>INDEX(Calendar!$E$3:$E$367,MATCH(LOLP!$A2943,Calendar!$B$3:$B$367,0))</f>
        <v>1</v>
      </c>
      <c r="D2943" s="2">
        <f t="shared" si="322"/>
        <v>12</v>
      </c>
      <c r="E2943" s="36">
        <v>23998</v>
      </c>
      <c r="F2943" s="7">
        <f>IFERROR(IF(INDEX('Temperature Data'!$AA$15:$AA$348,MATCH(LOLP!A2943,'Temperature Data'!$B$15:$B$348,0))&gt;IF(B2943=9,$G$2,LOLP!$F$2),1,0),0)</f>
        <v>0</v>
      </c>
      <c r="G2943" s="7">
        <f>SUMIFS(LOLP!$F$4:$F$8763,$C$4:$C$8763,$C2943,$B$4:$B$8763,$B2943,$D$4:$D$8763,$D2943)</f>
        <v>0</v>
      </c>
      <c r="H2943" s="7">
        <f>COUNTIFS(Calendar!$E$3:$E$367,LOLP!C2943,Calendar!$D$3:$D$367,LOLP!B2943)</f>
        <v>22</v>
      </c>
      <c r="I2943" s="7">
        <f ca="1">IF($F2943=1,OFFSET(start_norps,LOLP!$D2943+(1-$C2943)*24,LOLP!$B2943)*H2943/G2943,0)</f>
        <v>0</v>
      </c>
      <c r="J2943" s="7">
        <f ca="1">IF($F2943=1,OFFSET(start_33,LOLP!$D2943+(1-$C2943)*24,LOLP!$B2943)*H2943/G2943,0)</f>
        <v>0</v>
      </c>
      <c r="K2943" s="7">
        <f ca="1">IF($F2943,OFFSET(start_40,LOLP!$D2943+(1-$C2943)*24,LOLP!$B2943),0)</f>
        <v>0</v>
      </c>
      <c r="L2943" s="7">
        <f ca="1">IF($F2943,OFFSET(start_50,LOLP!$D2943+(1-$C2943)*24,LOLP!$B2943),0)</f>
        <v>0</v>
      </c>
      <c r="M2943" s="25">
        <f t="shared" ca="1" si="317"/>
        <v>0</v>
      </c>
      <c r="N2943" s="25">
        <f t="shared" ca="1" si="318"/>
        <v>0</v>
      </c>
      <c r="O2943" s="15" t="e">
        <f t="shared" ca="1" si="319"/>
        <v>#DIV/0!</v>
      </c>
      <c r="P2943" s="15" t="e">
        <f t="shared" ca="1" si="320"/>
        <v>#DIV/0!</v>
      </c>
    </row>
    <row r="2944" spans="1:16" x14ac:dyDescent="0.25">
      <c r="A2944" s="1">
        <f t="shared" si="321"/>
        <v>43223</v>
      </c>
      <c r="B2944" s="7">
        <f t="shared" si="316"/>
        <v>5</v>
      </c>
      <c r="C2944" s="4">
        <f>INDEX(Calendar!$E$3:$E$367,MATCH(LOLP!$A2944,Calendar!$B$3:$B$367,0))</f>
        <v>1</v>
      </c>
      <c r="D2944" s="2">
        <f t="shared" si="322"/>
        <v>13</v>
      </c>
      <c r="E2944" s="36">
        <v>23519</v>
      </c>
      <c r="F2944" s="7">
        <f>IFERROR(IF(INDEX('Temperature Data'!$AA$15:$AA$348,MATCH(LOLP!A2944,'Temperature Data'!$B$15:$B$348,0))&gt;IF(B2944=9,$G$2,LOLP!$F$2),1,0),0)</f>
        <v>0</v>
      </c>
      <c r="G2944" s="7">
        <f>SUMIFS(LOLP!$F$4:$F$8763,$C$4:$C$8763,$C2944,$B$4:$B$8763,$B2944,$D$4:$D$8763,$D2944)</f>
        <v>0</v>
      </c>
      <c r="H2944" s="7">
        <f>COUNTIFS(Calendar!$E$3:$E$367,LOLP!C2944,Calendar!$D$3:$D$367,LOLP!B2944)</f>
        <v>22</v>
      </c>
      <c r="I2944" s="7">
        <f ca="1">IF($F2944=1,OFFSET(start_norps,LOLP!$D2944+(1-$C2944)*24,LOLP!$B2944)*H2944/G2944,0)</f>
        <v>0</v>
      </c>
      <c r="J2944" s="7">
        <f ca="1">IF($F2944=1,OFFSET(start_33,LOLP!$D2944+(1-$C2944)*24,LOLP!$B2944)*H2944/G2944,0)</f>
        <v>0</v>
      </c>
      <c r="K2944" s="7">
        <f ca="1">IF($F2944,OFFSET(start_40,LOLP!$D2944+(1-$C2944)*24,LOLP!$B2944),0)</f>
        <v>0</v>
      </c>
      <c r="L2944" s="7">
        <f ca="1">IF($F2944,OFFSET(start_50,LOLP!$D2944+(1-$C2944)*24,LOLP!$B2944),0)</f>
        <v>0</v>
      </c>
      <c r="M2944" s="25">
        <f t="shared" ca="1" si="317"/>
        <v>0</v>
      </c>
      <c r="N2944" s="25">
        <f t="shared" ca="1" si="318"/>
        <v>0</v>
      </c>
      <c r="O2944" s="15" t="e">
        <f t="shared" ca="1" si="319"/>
        <v>#DIV/0!</v>
      </c>
      <c r="P2944" s="15" t="e">
        <f t="shared" ca="1" si="320"/>
        <v>#DIV/0!</v>
      </c>
    </row>
    <row r="2945" spans="1:16" x14ac:dyDescent="0.25">
      <c r="A2945" s="1">
        <f t="shared" si="321"/>
        <v>43223</v>
      </c>
      <c r="B2945" s="7">
        <f t="shared" si="316"/>
        <v>5</v>
      </c>
      <c r="C2945" s="4">
        <f>INDEX(Calendar!$E$3:$E$367,MATCH(LOLP!$A2945,Calendar!$B$3:$B$367,0))</f>
        <v>1</v>
      </c>
      <c r="D2945" s="2">
        <f t="shared" si="322"/>
        <v>14</v>
      </c>
      <c r="E2945" s="36">
        <v>23545</v>
      </c>
      <c r="F2945" s="7">
        <f>IFERROR(IF(INDEX('Temperature Data'!$AA$15:$AA$348,MATCH(LOLP!A2945,'Temperature Data'!$B$15:$B$348,0))&gt;IF(B2945=9,$G$2,LOLP!$F$2),1,0),0)</f>
        <v>0</v>
      </c>
      <c r="G2945" s="7">
        <f>SUMIFS(LOLP!$F$4:$F$8763,$C$4:$C$8763,$C2945,$B$4:$B$8763,$B2945,$D$4:$D$8763,$D2945)</f>
        <v>0</v>
      </c>
      <c r="H2945" s="7">
        <f>COUNTIFS(Calendar!$E$3:$E$367,LOLP!C2945,Calendar!$D$3:$D$367,LOLP!B2945)</f>
        <v>22</v>
      </c>
      <c r="I2945" s="7">
        <f ca="1">IF($F2945=1,OFFSET(start_norps,LOLP!$D2945+(1-$C2945)*24,LOLP!$B2945)*H2945/G2945,0)</f>
        <v>0</v>
      </c>
      <c r="J2945" s="7">
        <f ca="1">IF($F2945=1,OFFSET(start_33,LOLP!$D2945+(1-$C2945)*24,LOLP!$B2945)*H2945/G2945,0)</f>
        <v>0</v>
      </c>
      <c r="K2945" s="7">
        <f ca="1">IF($F2945,OFFSET(start_40,LOLP!$D2945+(1-$C2945)*24,LOLP!$B2945),0)</f>
        <v>0</v>
      </c>
      <c r="L2945" s="7">
        <f ca="1">IF($F2945,OFFSET(start_50,LOLP!$D2945+(1-$C2945)*24,LOLP!$B2945),0)</f>
        <v>0</v>
      </c>
      <c r="M2945" s="25">
        <f t="shared" ca="1" si="317"/>
        <v>0</v>
      </c>
      <c r="N2945" s="25">
        <f t="shared" ca="1" si="318"/>
        <v>0</v>
      </c>
      <c r="O2945" s="15" t="e">
        <f t="shared" ca="1" si="319"/>
        <v>#DIV/0!</v>
      </c>
      <c r="P2945" s="15" t="e">
        <f t="shared" ca="1" si="320"/>
        <v>#DIV/0!</v>
      </c>
    </row>
    <row r="2946" spans="1:16" x14ac:dyDescent="0.25">
      <c r="A2946" s="1">
        <f t="shared" si="321"/>
        <v>43223</v>
      </c>
      <c r="B2946" s="7">
        <f t="shared" si="316"/>
        <v>5</v>
      </c>
      <c r="C2946" s="4">
        <f>INDEX(Calendar!$E$3:$E$367,MATCH(LOLP!$A2946,Calendar!$B$3:$B$367,0))</f>
        <v>1</v>
      </c>
      <c r="D2946" s="2">
        <f t="shared" si="322"/>
        <v>15</v>
      </c>
      <c r="E2946" s="36">
        <v>23911</v>
      </c>
      <c r="F2946" s="7">
        <f>IFERROR(IF(INDEX('Temperature Data'!$AA$15:$AA$348,MATCH(LOLP!A2946,'Temperature Data'!$B$15:$B$348,0))&gt;IF(B2946=9,$G$2,LOLP!$F$2),1,0),0)</f>
        <v>0</v>
      </c>
      <c r="G2946" s="7">
        <f>SUMIFS(LOLP!$F$4:$F$8763,$C$4:$C$8763,$C2946,$B$4:$B$8763,$B2946,$D$4:$D$8763,$D2946)</f>
        <v>0</v>
      </c>
      <c r="H2946" s="7">
        <f>COUNTIFS(Calendar!$E$3:$E$367,LOLP!C2946,Calendar!$D$3:$D$367,LOLP!B2946)</f>
        <v>22</v>
      </c>
      <c r="I2946" s="7">
        <f ca="1">IF($F2946=1,OFFSET(start_norps,LOLP!$D2946+(1-$C2946)*24,LOLP!$B2946)*H2946/G2946,0)</f>
        <v>0</v>
      </c>
      <c r="J2946" s="7">
        <f ca="1">IF($F2946=1,OFFSET(start_33,LOLP!$D2946+(1-$C2946)*24,LOLP!$B2946)*H2946/G2946,0)</f>
        <v>0</v>
      </c>
      <c r="K2946" s="7">
        <f ca="1">IF($F2946,OFFSET(start_40,LOLP!$D2946+(1-$C2946)*24,LOLP!$B2946),0)</f>
        <v>0</v>
      </c>
      <c r="L2946" s="7">
        <f ca="1">IF($F2946,OFFSET(start_50,LOLP!$D2946+(1-$C2946)*24,LOLP!$B2946),0)</f>
        <v>0</v>
      </c>
      <c r="M2946" s="25">
        <f t="shared" ca="1" si="317"/>
        <v>0</v>
      </c>
      <c r="N2946" s="25">
        <f t="shared" ca="1" si="318"/>
        <v>0</v>
      </c>
      <c r="O2946" s="15" t="e">
        <f t="shared" ca="1" si="319"/>
        <v>#DIV/0!</v>
      </c>
      <c r="P2946" s="15" t="e">
        <f t="shared" ca="1" si="320"/>
        <v>#DIV/0!</v>
      </c>
    </row>
    <row r="2947" spans="1:16" x14ac:dyDescent="0.25">
      <c r="A2947" s="1">
        <f t="shared" si="321"/>
        <v>43223</v>
      </c>
      <c r="B2947" s="7">
        <f t="shared" si="316"/>
        <v>5</v>
      </c>
      <c r="C2947" s="4">
        <f>INDEX(Calendar!$E$3:$E$367,MATCH(LOLP!$A2947,Calendar!$B$3:$B$367,0))</f>
        <v>1</v>
      </c>
      <c r="D2947" s="2">
        <f t="shared" si="322"/>
        <v>16</v>
      </c>
      <c r="E2947" s="36">
        <v>24352</v>
      </c>
      <c r="F2947" s="7">
        <f>IFERROR(IF(INDEX('Temperature Data'!$AA$15:$AA$348,MATCH(LOLP!A2947,'Temperature Data'!$B$15:$B$348,0))&gt;IF(B2947=9,$G$2,LOLP!$F$2),1,0),0)</f>
        <v>0</v>
      </c>
      <c r="G2947" s="7">
        <f>SUMIFS(LOLP!$F$4:$F$8763,$C$4:$C$8763,$C2947,$B$4:$B$8763,$B2947,$D$4:$D$8763,$D2947)</f>
        <v>0</v>
      </c>
      <c r="H2947" s="7">
        <f>COUNTIFS(Calendar!$E$3:$E$367,LOLP!C2947,Calendar!$D$3:$D$367,LOLP!B2947)</f>
        <v>22</v>
      </c>
      <c r="I2947" s="7">
        <f ca="1">IF($F2947=1,OFFSET(start_norps,LOLP!$D2947+(1-$C2947)*24,LOLP!$B2947)*H2947/G2947,0)</f>
        <v>0</v>
      </c>
      <c r="J2947" s="7">
        <f ca="1">IF($F2947=1,OFFSET(start_33,LOLP!$D2947+(1-$C2947)*24,LOLP!$B2947)*H2947/G2947,0)</f>
        <v>0</v>
      </c>
      <c r="K2947" s="7">
        <f ca="1">IF($F2947,OFFSET(start_40,LOLP!$D2947+(1-$C2947)*24,LOLP!$B2947),0)</f>
        <v>0</v>
      </c>
      <c r="L2947" s="7">
        <f ca="1">IF($F2947,OFFSET(start_50,LOLP!$D2947+(1-$C2947)*24,LOLP!$B2947),0)</f>
        <v>0</v>
      </c>
      <c r="M2947" s="25">
        <f t="shared" ca="1" si="317"/>
        <v>0</v>
      </c>
      <c r="N2947" s="25">
        <f t="shared" ca="1" si="318"/>
        <v>0</v>
      </c>
      <c r="O2947" s="15" t="e">
        <f t="shared" ca="1" si="319"/>
        <v>#DIV/0!</v>
      </c>
      <c r="P2947" s="15" t="e">
        <f t="shared" ca="1" si="320"/>
        <v>#DIV/0!</v>
      </c>
    </row>
    <row r="2948" spans="1:16" x14ac:dyDescent="0.25">
      <c r="A2948" s="1">
        <f t="shared" si="321"/>
        <v>43223</v>
      </c>
      <c r="B2948" s="7">
        <f t="shared" si="316"/>
        <v>5</v>
      </c>
      <c r="C2948" s="4">
        <f>INDEX(Calendar!$E$3:$E$367,MATCH(LOLP!$A2948,Calendar!$B$3:$B$367,0))</f>
        <v>1</v>
      </c>
      <c r="D2948" s="2">
        <f t="shared" si="322"/>
        <v>17</v>
      </c>
      <c r="E2948" s="36">
        <v>25141</v>
      </c>
      <c r="F2948" s="7">
        <f>IFERROR(IF(INDEX('Temperature Data'!$AA$15:$AA$348,MATCH(LOLP!A2948,'Temperature Data'!$B$15:$B$348,0))&gt;IF(B2948=9,$G$2,LOLP!$F$2),1,0),0)</f>
        <v>0</v>
      </c>
      <c r="G2948" s="7">
        <f>SUMIFS(LOLP!$F$4:$F$8763,$C$4:$C$8763,$C2948,$B$4:$B$8763,$B2948,$D$4:$D$8763,$D2948)</f>
        <v>0</v>
      </c>
      <c r="H2948" s="7">
        <f>COUNTIFS(Calendar!$E$3:$E$367,LOLP!C2948,Calendar!$D$3:$D$367,LOLP!B2948)</f>
        <v>22</v>
      </c>
      <c r="I2948" s="7">
        <f ca="1">IF($F2948=1,OFFSET(start_norps,LOLP!$D2948+(1-$C2948)*24,LOLP!$B2948)*H2948/G2948,0)</f>
        <v>0</v>
      </c>
      <c r="J2948" s="7">
        <f ca="1">IF($F2948=1,OFFSET(start_33,LOLP!$D2948+(1-$C2948)*24,LOLP!$B2948)*H2948/G2948,0)</f>
        <v>0</v>
      </c>
      <c r="K2948" s="7">
        <f ca="1">IF($F2948,OFFSET(start_40,LOLP!$D2948+(1-$C2948)*24,LOLP!$B2948),0)</f>
        <v>0</v>
      </c>
      <c r="L2948" s="7">
        <f ca="1">IF($F2948,OFFSET(start_50,LOLP!$D2948+(1-$C2948)*24,LOLP!$B2948),0)</f>
        <v>0</v>
      </c>
      <c r="M2948" s="25">
        <f t="shared" ca="1" si="317"/>
        <v>0</v>
      </c>
      <c r="N2948" s="25">
        <f t="shared" ca="1" si="318"/>
        <v>0</v>
      </c>
      <c r="O2948" s="15" t="e">
        <f t="shared" ca="1" si="319"/>
        <v>#DIV/0!</v>
      </c>
      <c r="P2948" s="15" t="e">
        <f t="shared" ca="1" si="320"/>
        <v>#DIV/0!</v>
      </c>
    </row>
    <row r="2949" spans="1:16" x14ac:dyDescent="0.25">
      <c r="A2949" s="1">
        <f t="shared" si="321"/>
        <v>43223</v>
      </c>
      <c r="B2949" s="7">
        <f t="shared" ref="B2949:B3012" si="323">MONTH(A2949)</f>
        <v>5</v>
      </c>
      <c r="C2949" s="4">
        <f>INDEX(Calendar!$E$3:$E$367,MATCH(LOLP!$A2949,Calendar!$B$3:$B$367,0))</f>
        <v>1</v>
      </c>
      <c r="D2949" s="2">
        <f t="shared" si="322"/>
        <v>18</v>
      </c>
      <c r="E2949" s="36">
        <v>25916</v>
      </c>
      <c r="F2949" s="7">
        <f>IFERROR(IF(INDEX('Temperature Data'!$AA$15:$AA$348,MATCH(LOLP!A2949,'Temperature Data'!$B$15:$B$348,0))&gt;IF(B2949=9,$G$2,LOLP!$F$2),1,0),0)</f>
        <v>0</v>
      </c>
      <c r="G2949" s="7">
        <f>SUMIFS(LOLP!$F$4:$F$8763,$C$4:$C$8763,$C2949,$B$4:$B$8763,$B2949,$D$4:$D$8763,$D2949)</f>
        <v>0</v>
      </c>
      <c r="H2949" s="7">
        <f>COUNTIFS(Calendar!$E$3:$E$367,LOLP!C2949,Calendar!$D$3:$D$367,LOLP!B2949)</f>
        <v>22</v>
      </c>
      <c r="I2949" s="7">
        <f ca="1">IF($F2949=1,OFFSET(start_norps,LOLP!$D2949+(1-$C2949)*24,LOLP!$B2949)*H2949/G2949,0)</f>
        <v>0</v>
      </c>
      <c r="J2949" s="7">
        <f ca="1">IF($F2949=1,OFFSET(start_33,LOLP!$D2949+(1-$C2949)*24,LOLP!$B2949)*H2949/G2949,0)</f>
        <v>0</v>
      </c>
      <c r="K2949" s="7">
        <f ca="1">IF($F2949,OFFSET(start_40,LOLP!$D2949+(1-$C2949)*24,LOLP!$B2949),0)</f>
        <v>0</v>
      </c>
      <c r="L2949" s="7">
        <f ca="1">IF($F2949,OFFSET(start_50,LOLP!$D2949+(1-$C2949)*24,LOLP!$B2949),0)</f>
        <v>0</v>
      </c>
      <c r="M2949" s="25">
        <f t="shared" ref="M2949:M3012" ca="1" si="324">I2949/I$8764</f>
        <v>0</v>
      </c>
      <c r="N2949" s="25">
        <f t="shared" ref="N2949:N3012" ca="1" si="325">J2949/J$8764</f>
        <v>0</v>
      </c>
      <c r="O2949" s="15" t="e">
        <f t="shared" ref="O2949:O3012" ca="1" si="326">K2949/K$8764</f>
        <v>#DIV/0!</v>
      </c>
      <c r="P2949" s="15" t="e">
        <f t="shared" ref="P2949:P3012" ca="1" si="327">L2949/L$8764</f>
        <v>#DIV/0!</v>
      </c>
    </row>
    <row r="2950" spans="1:16" x14ac:dyDescent="0.25">
      <c r="A2950" s="1">
        <f t="shared" si="321"/>
        <v>43223</v>
      </c>
      <c r="B2950" s="7">
        <f t="shared" si="323"/>
        <v>5</v>
      </c>
      <c r="C2950" s="4">
        <f>INDEX(Calendar!$E$3:$E$367,MATCH(LOLP!$A2950,Calendar!$B$3:$B$367,0))</f>
        <v>1</v>
      </c>
      <c r="D2950" s="2">
        <f t="shared" si="322"/>
        <v>19</v>
      </c>
      <c r="E2950" s="36">
        <v>26618</v>
      </c>
      <c r="F2950" s="7">
        <f>IFERROR(IF(INDEX('Temperature Data'!$AA$15:$AA$348,MATCH(LOLP!A2950,'Temperature Data'!$B$15:$B$348,0))&gt;IF(B2950=9,$G$2,LOLP!$F$2),1,0),0)</f>
        <v>0</v>
      </c>
      <c r="G2950" s="7">
        <f>SUMIFS(LOLP!$F$4:$F$8763,$C$4:$C$8763,$C2950,$B$4:$B$8763,$B2950,$D$4:$D$8763,$D2950)</f>
        <v>0</v>
      </c>
      <c r="H2950" s="7">
        <f>COUNTIFS(Calendar!$E$3:$E$367,LOLP!C2950,Calendar!$D$3:$D$367,LOLP!B2950)</f>
        <v>22</v>
      </c>
      <c r="I2950" s="7">
        <f ca="1">IF($F2950=1,OFFSET(start_norps,LOLP!$D2950+(1-$C2950)*24,LOLP!$B2950)*H2950/G2950,0)</f>
        <v>0</v>
      </c>
      <c r="J2950" s="7">
        <f ca="1">IF($F2950=1,OFFSET(start_33,LOLP!$D2950+(1-$C2950)*24,LOLP!$B2950)*H2950/G2950,0)</f>
        <v>0</v>
      </c>
      <c r="K2950" s="7">
        <f ca="1">IF($F2950,OFFSET(start_40,LOLP!$D2950+(1-$C2950)*24,LOLP!$B2950),0)</f>
        <v>0</v>
      </c>
      <c r="L2950" s="7">
        <f ca="1">IF($F2950,OFFSET(start_50,LOLP!$D2950+(1-$C2950)*24,LOLP!$B2950),0)</f>
        <v>0</v>
      </c>
      <c r="M2950" s="25">
        <f t="shared" ca="1" si="324"/>
        <v>0</v>
      </c>
      <c r="N2950" s="25">
        <f t="shared" ca="1" si="325"/>
        <v>0</v>
      </c>
      <c r="O2950" s="15" t="e">
        <f t="shared" ca="1" si="326"/>
        <v>#DIV/0!</v>
      </c>
      <c r="P2950" s="15" t="e">
        <f t="shared" ca="1" si="327"/>
        <v>#DIV/0!</v>
      </c>
    </row>
    <row r="2951" spans="1:16" x14ac:dyDescent="0.25">
      <c r="A2951" s="1">
        <f t="shared" si="321"/>
        <v>43223</v>
      </c>
      <c r="B2951" s="7">
        <f t="shared" si="323"/>
        <v>5</v>
      </c>
      <c r="C2951" s="4">
        <f>INDEX(Calendar!$E$3:$E$367,MATCH(LOLP!$A2951,Calendar!$B$3:$B$367,0))</f>
        <v>1</v>
      </c>
      <c r="D2951" s="2">
        <f t="shared" si="322"/>
        <v>20</v>
      </c>
      <c r="E2951" s="36">
        <v>27634</v>
      </c>
      <c r="F2951" s="7">
        <f>IFERROR(IF(INDEX('Temperature Data'!$AA$15:$AA$348,MATCH(LOLP!A2951,'Temperature Data'!$B$15:$B$348,0))&gt;IF(B2951=9,$G$2,LOLP!$F$2),1,0),0)</f>
        <v>0</v>
      </c>
      <c r="G2951" s="7">
        <f>SUMIFS(LOLP!$F$4:$F$8763,$C$4:$C$8763,$C2951,$B$4:$B$8763,$B2951,$D$4:$D$8763,$D2951)</f>
        <v>0</v>
      </c>
      <c r="H2951" s="7">
        <f>COUNTIFS(Calendar!$E$3:$E$367,LOLP!C2951,Calendar!$D$3:$D$367,LOLP!B2951)</f>
        <v>22</v>
      </c>
      <c r="I2951" s="7">
        <f ca="1">IF($F2951=1,OFFSET(start_norps,LOLP!$D2951+(1-$C2951)*24,LOLP!$B2951)*H2951/G2951,0)</f>
        <v>0</v>
      </c>
      <c r="J2951" s="7">
        <f ca="1">IF($F2951=1,OFFSET(start_33,LOLP!$D2951+(1-$C2951)*24,LOLP!$B2951)*H2951/G2951,0)</f>
        <v>0</v>
      </c>
      <c r="K2951" s="7">
        <f ca="1">IF($F2951,OFFSET(start_40,LOLP!$D2951+(1-$C2951)*24,LOLP!$B2951),0)</f>
        <v>0</v>
      </c>
      <c r="L2951" s="7">
        <f ca="1">IF($F2951,OFFSET(start_50,LOLP!$D2951+(1-$C2951)*24,LOLP!$B2951),0)</f>
        <v>0</v>
      </c>
      <c r="M2951" s="25">
        <f t="shared" ca="1" si="324"/>
        <v>0</v>
      </c>
      <c r="N2951" s="25">
        <f t="shared" ca="1" si="325"/>
        <v>0</v>
      </c>
      <c r="O2951" s="15" t="e">
        <f t="shared" ca="1" si="326"/>
        <v>#DIV/0!</v>
      </c>
      <c r="P2951" s="15" t="e">
        <f t="shared" ca="1" si="327"/>
        <v>#DIV/0!</v>
      </c>
    </row>
    <row r="2952" spans="1:16" x14ac:dyDescent="0.25">
      <c r="A2952" s="1">
        <f t="shared" si="321"/>
        <v>43223</v>
      </c>
      <c r="B2952" s="7">
        <f t="shared" si="323"/>
        <v>5</v>
      </c>
      <c r="C2952" s="4">
        <f>INDEX(Calendar!$E$3:$E$367,MATCH(LOLP!$A2952,Calendar!$B$3:$B$367,0))</f>
        <v>1</v>
      </c>
      <c r="D2952" s="2">
        <f t="shared" si="322"/>
        <v>21</v>
      </c>
      <c r="E2952" s="36">
        <v>28466</v>
      </c>
      <c r="F2952" s="7">
        <f>IFERROR(IF(INDEX('Temperature Data'!$AA$15:$AA$348,MATCH(LOLP!A2952,'Temperature Data'!$B$15:$B$348,0))&gt;IF(B2952=9,$G$2,LOLP!$F$2),1,0),0)</f>
        <v>0</v>
      </c>
      <c r="G2952" s="7">
        <f>SUMIFS(LOLP!$F$4:$F$8763,$C$4:$C$8763,$C2952,$B$4:$B$8763,$B2952,$D$4:$D$8763,$D2952)</f>
        <v>0</v>
      </c>
      <c r="H2952" s="7">
        <f>COUNTIFS(Calendar!$E$3:$E$367,LOLP!C2952,Calendar!$D$3:$D$367,LOLP!B2952)</f>
        <v>22</v>
      </c>
      <c r="I2952" s="7">
        <f ca="1">IF($F2952=1,OFFSET(start_norps,LOLP!$D2952+(1-$C2952)*24,LOLP!$B2952)*H2952/G2952,0)</f>
        <v>0</v>
      </c>
      <c r="J2952" s="7">
        <f ca="1">IF($F2952=1,OFFSET(start_33,LOLP!$D2952+(1-$C2952)*24,LOLP!$B2952)*H2952/G2952,0)</f>
        <v>0</v>
      </c>
      <c r="K2952" s="7">
        <f ca="1">IF($F2952,OFFSET(start_40,LOLP!$D2952+(1-$C2952)*24,LOLP!$B2952),0)</f>
        <v>0</v>
      </c>
      <c r="L2952" s="7">
        <f ca="1">IF($F2952,OFFSET(start_50,LOLP!$D2952+(1-$C2952)*24,LOLP!$B2952),0)</f>
        <v>0</v>
      </c>
      <c r="M2952" s="25">
        <f t="shared" ca="1" si="324"/>
        <v>0</v>
      </c>
      <c r="N2952" s="25">
        <f t="shared" ca="1" si="325"/>
        <v>0</v>
      </c>
      <c r="O2952" s="15" t="e">
        <f t="shared" ca="1" si="326"/>
        <v>#DIV/0!</v>
      </c>
      <c r="P2952" s="15" t="e">
        <f t="shared" ca="1" si="327"/>
        <v>#DIV/0!</v>
      </c>
    </row>
    <row r="2953" spans="1:16" x14ac:dyDescent="0.25">
      <c r="A2953" s="1">
        <f t="shared" si="321"/>
        <v>43223</v>
      </c>
      <c r="B2953" s="7">
        <f t="shared" si="323"/>
        <v>5</v>
      </c>
      <c r="C2953" s="4">
        <f>INDEX(Calendar!$E$3:$E$367,MATCH(LOLP!$A2953,Calendar!$B$3:$B$367,0))</f>
        <v>1</v>
      </c>
      <c r="D2953" s="2">
        <f t="shared" si="322"/>
        <v>22</v>
      </c>
      <c r="E2953" s="36">
        <v>27297</v>
      </c>
      <c r="F2953" s="7">
        <f>IFERROR(IF(INDEX('Temperature Data'!$AA$15:$AA$348,MATCH(LOLP!A2953,'Temperature Data'!$B$15:$B$348,0))&gt;IF(B2953=9,$G$2,LOLP!$F$2),1,0),0)</f>
        <v>0</v>
      </c>
      <c r="G2953" s="7">
        <f>SUMIFS(LOLP!$F$4:$F$8763,$C$4:$C$8763,$C2953,$B$4:$B$8763,$B2953,$D$4:$D$8763,$D2953)</f>
        <v>0</v>
      </c>
      <c r="H2953" s="7">
        <f>COUNTIFS(Calendar!$E$3:$E$367,LOLP!C2953,Calendar!$D$3:$D$367,LOLP!B2953)</f>
        <v>22</v>
      </c>
      <c r="I2953" s="7">
        <f ca="1">IF($F2953=1,OFFSET(start_norps,LOLP!$D2953+(1-$C2953)*24,LOLP!$B2953)*H2953/G2953,0)</f>
        <v>0</v>
      </c>
      <c r="J2953" s="7">
        <f ca="1">IF($F2953=1,OFFSET(start_33,LOLP!$D2953+(1-$C2953)*24,LOLP!$B2953)*H2953/G2953,0)</f>
        <v>0</v>
      </c>
      <c r="K2953" s="7">
        <f ca="1">IF($F2953,OFFSET(start_40,LOLP!$D2953+(1-$C2953)*24,LOLP!$B2953),0)</f>
        <v>0</v>
      </c>
      <c r="L2953" s="7">
        <f ca="1">IF($F2953,OFFSET(start_50,LOLP!$D2953+(1-$C2953)*24,LOLP!$B2953),0)</f>
        <v>0</v>
      </c>
      <c r="M2953" s="25">
        <f t="shared" ca="1" si="324"/>
        <v>0</v>
      </c>
      <c r="N2953" s="25">
        <f t="shared" ca="1" si="325"/>
        <v>0</v>
      </c>
      <c r="O2953" s="15" t="e">
        <f t="shared" ca="1" si="326"/>
        <v>#DIV/0!</v>
      </c>
      <c r="P2953" s="15" t="e">
        <f t="shared" ca="1" si="327"/>
        <v>#DIV/0!</v>
      </c>
    </row>
    <row r="2954" spans="1:16" x14ac:dyDescent="0.25">
      <c r="A2954" s="1">
        <f t="shared" si="321"/>
        <v>43223</v>
      </c>
      <c r="B2954" s="7">
        <f t="shared" si="323"/>
        <v>5</v>
      </c>
      <c r="C2954" s="4">
        <f>INDEX(Calendar!$E$3:$E$367,MATCH(LOLP!$A2954,Calendar!$B$3:$B$367,0))</f>
        <v>1</v>
      </c>
      <c r="D2954" s="2">
        <f t="shared" si="322"/>
        <v>23</v>
      </c>
      <c r="E2954" s="36">
        <v>25409</v>
      </c>
      <c r="F2954" s="7">
        <f>IFERROR(IF(INDEX('Temperature Data'!$AA$15:$AA$348,MATCH(LOLP!A2954,'Temperature Data'!$B$15:$B$348,0))&gt;IF(B2954=9,$G$2,LOLP!$F$2),1,0),0)</f>
        <v>0</v>
      </c>
      <c r="G2954" s="7">
        <f>SUMIFS(LOLP!$F$4:$F$8763,$C$4:$C$8763,$C2954,$B$4:$B$8763,$B2954,$D$4:$D$8763,$D2954)</f>
        <v>0</v>
      </c>
      <c r="H2954" s="7">
        <f>COUNTIFS(Calendar!$E$3:$E$367,LOLP!C2954,Calendar!$D$3:$D$367,LOLP!B2954)</f>
        <v>22</v>
      </c>
      <c r="I2954" s="7">
        <f ca="1">IF($F2954=1,OFFSET(start_norps,LOLP!$D2954+(1-$C2954)*24,LOLP!$B2954)*H2954/G2954,0)</f>
        <v>0</v>
      </c>
      <c r="J2954" s="7">
        <f ca="1">IF($F2954=1,OFFSET(start_33,LOLP!$D2954+(1-$C2954)*24,LOLP!$B2954)*H2954/G2954,0)</f>
        <v>0</v>
      </c>
      <c r="K2954" s="7">
        <f ca="1">IF($F2954,OFFSET(start_40,LOLP!$D2954+(1-$C2954)*24,LOLP!$B2954),0)</f>
        <v>0</v>
      </c>
      <c r="L2954" s="7">
        <f ca="1">IF($F2954,OFFSET(start_50,LOLP!$D2954+(1-$C2954)*24,LOLP!$B2954),0)</f>
        <v>0</v>
      </c>
      <c r="M2954" s="25">
        <f t="shared" ca="1" si="324"/>
        <v>0</v>
      </c>
      <c r="N2954" s="25">
        <f t="shared" ca="1" si="325"/>
        <v>0</v>
      </c>
      <c r="O2954" s="15" t="e">
        <f t="shared" ca="1" si="326"/>
        <v>#DIV/0!</v>
      </c>
      <c r="P2954" s="15" t="e">
        <f t="shared" ca="1" si="327"/>
        <v>#DIV/0!</v>
      </c>
    </row>
    <row r="2955" spans="1:16" x14ac:dyDescent="0.25">
      <c r="A2955" s="1">
        <f t="shared" si="321"/>
        <v>43223</v>
      </c>
      <c r="B2955" s="7">
        <f t="shared" si="323"/>
        <v>5</v>
      </c>
      <c r="C2955" s="4">
        <f>INDEX(Calendar!$E$3:$E$367,MATCH(LOLP!$A2955,Calendar!$B$3:$B$367,0))</f>
        <v>1</v>
      </c>
      <c r="D2955" s="2">
        <f t="shared" si="322"/>
        <v>24</v>
      </c>
      <c r="E2955" s="36">
        <v>23649</v>
      </c>
      <c r="F2955" s="7">
        <f>IFERROR(IF(INDEX('Temperature Data'!$AA$15:$AA$348,MATCH(LOLP!A2955,'Temperature Data'!$B$15:$B$348,0))&gt;IF(B2955=9,$G$2,LOLP!$F$2),1,0),0)</f>
        <v>0</v>
      </c>
      <c r="G2955" s="7">
        <f>SUMIFS(LOLP!$F$4:$F$8763,$C$4:$C$8763,$C2955,$B$4:$B$8763,$B2955,$D$4:$D$8763,$D2955)</f>
        <v>0</v>
      </c>
      <c r="H2955" s="7">
        <f>COUNTIFS(Calendar!$E$3:$E$367,LOLP!C2955,Calendar!$D$3:$D$367,LOLP!B2955)</f>
        <v>22</v>
      </c>
      <c r="I2955" s="7">
        <f ca="1">IF($F2955=1,OFFSET(start_norps,LOLP!$D2955+(1-$C2955)*24,LOLP!$B2955)*H2955/G2955,0)</f>
        <v>0</v>
      </c>
      <c r="J2955" s="7">
        <f ca="1">IF($F2955=1,OFFSET(start_33,LOLP!$D2955+(1-$C2955)*24,LOLP!$B2955)*H2955/G2955,0)</f>
        <v>0</v>
      </c>
      <c r="K2955" s="7">
        <f ca="1">IF($F2955,OFFSET(start_40,LOLP!$D2955+(1-$C2955)*24,LOLP!$B2955),0)</f>
        <v>0</v>
      </c>
      <c r="L2955" s="7">
        <f ca="1">IF($F2955,OFFSET(start_50,LOLP!$D2955+(1-$C2955)*24,LOLP!$B2955),0)</f>
        <v>0</v>
      </c>
      <c r="M2955" s="25">
        <f t="shared" ca="1" si="324"/>
        <v>0</v>
      </c>
      <c r="N2955" s="25">
        <f t="shared" ca="1" si="325"/>
        <v>0</v>
      </c>
      <c r="O2955" s="15" t="e">
        <f t="shared" ca="1" si="326"/>
        <v>#DIV/0!</v>
      </c>
      <c r="P2955" s="15" t="e">
        <f t="shared" ca="1" si="327"/>
        <v>#DIV/0!</v>
      </c>
    </row>
    <row r="2956" spans="1:16" x14ac:dyDescent="0.25">
      <c r="A2956" s="1">
        <f t="shared" si="321"/>
        <v>43224</v>
      </c>
      <c r="B2956" s="7">
        <f t="shared" si="323"/>
        <v>5</v>
      </c>
      <c r="C2956" s="4">
        <f>INDEX(Calendar!$E$3:$E$367,MATCH(LOLP!$A2956,Calendar!$B$3:$B$367,0))</f>
        <v>1</v>
      </c>
      <c r="D2956" s="2">
        <f t="shared" si="322"/>
        <v>1</v>
      </c>
      <c r="E2956" s="36">
        <v>22199</v>
      </c>
      <c r="F2956" s="7">
        <f>IFERROR(IF(INDEX('Temperature Data'!$AA$15:$AA$348,MATCH(LOLP!A2956,'Temperature Data'!$B$15:$B$348,0))&gt;IF(B2956=9,$G$2,LOLP!$F$2),1,0),0)</f>
        <v>0</v>
      </c>
      <c r="G2956" s="7">
        <f>SUMIFS(LOLP!$F$4:$F$8763,$C$4:$C$8763,$C2956,$B$4:$B$8763,$B2956,$D$4:$D$8763,$D2956)</f>
        <v>0</v>
      </c>
      <c r="H2956" s="7">
        <f>COUNTIFS(Calendar!$E$3:$E$367,LOLP!C2956,Calendar!$D$3:$D$367,LOLP!B2956)</f>
        <v>22</v>
      </c>
      <c r="I2956" s="7">
        <f ca="1">IF($F2956=1,OFFSET(start_norps,LOLP!$D2956+(1-$C2956)*24,LOLP!$B2956)*H2956/G2956,0)</f>
        <v>0</v>
      </c>
      <c r="J2956" s="7">
        <f ca="1">IF($F2956=1,OFFSET(start_33,LOLP!$D2956+(1-$C2956)*24,LOLP!$B2956)*H2956/G2956,0)</f>
        <v>0</v>
      </c>
      <c r="K2956" s="7">
        <f ca="1">IF($F2956,OFFSET(start_40,LOLP!$D2956+(1-$C2956)*24,LOLP!$B2956),0)</f>
        <v>0</v>
      </c>
      <c r="L2956" s="7">
        <f ca="1">IF($F2956,OFFSET(start_50,LOLP!$D2956+(1-$C2956)*24,LOLP!$B2956),0)</f>
        <v>0</v>
      </c>
      <c r="M2956" s="25">
        <f t="shared" ca="1" si="324"/>
        <v>0</v>
      </c>
      <c r="N2956" s="25">
        <f t="shared" ca="1" si="325"/>
        <v>0</v>
      </c>
      <c r="O2956" s="15" t="e">
        <f t="shared" ca="1" si="326"/>
        <v>#DIV/0!</v>
      </c>
      <c r="P2956" s="15" t="e">
        <f t="shared" ca="1" si="327"/>
        <v>#DIV/0!</v>
      </c>
    </row>
    <row r="2957" spans="1:16" x14ac:dyDescent="0.25">
      <c r="A2957" s="1">
        <f t="shared" si="321"/>
        <v>43224</v>
      </c>
      <c r="B2957" s="7">
        <f t="shared" si="323"/>
        <v>5</v>
      </c>
      <c r="C2957" s="4">
        <f>INDEX(Calendar!$E$3:$E$367,MATCH(LOLP!$A2957,Calendar!$B$3:$B$367,0))</f>
        <v>1</v>
      </c>
      <c r="D2957" s="2">
        <f t="shared" si="322"/>
        <v>2</v>
      </c>
      <c r="E2957" s="36">
        <v>21209</v>
      </c>
      <c r="F2957" s="7">
        <f>IFERROR(IF(INDEX('Temperature Data'!$AA$15:$AA$348,MATCH(LOLP!A2957,'Temperature Data'!$B$15:$B$348,0))&gt;IF(B2957=9,$G$2,LOLP!$F$2),1,0),0)</f>
        <v>0</v>
      </c>
      <c r="G2957" s="7">
        <f>SUMIFS(LOLP!$F$4:$F$8763,$C$4:$C$8763,$C2957,$B$4:$B$8763,$B2957,$D$4:$D$8763,$D2957)</f>
        <v>0</v>
      </c>
      <c r="H2957" s="7">
        <f>COUNTIFS(Calendar!$E$3:$E$367,LOLP!C2957,Calendar!$D$3:$D$367,LOLP!B2957)</f>
        <v>22</v>
      </c>
      <c r="I2957" s="7">
        <f ca="1">IF($F2957=1,OFFSET(start_norps,LOLP!$D2957+(1-$C2957)*24,LOLP!$B2957)*H2957/G2957,0)</f>
        <v>0</v>
      </c>
      <c r="J2957" s="7">
        <f ca="1">IF($F2957=1,OFFSET(start_33,LOLP!$D2957+(1-$C2957)*24,LOLP!$B2957)*H2957/G2957,0)</f>
        <v>0</v>
      </c>
      <c r="K2957" s="7">
        <f ca="1">IF($F2957,OFFSET(start_40,LOLP!$D2957+(1-$C2957)*24,LOLP!$B2957),0)</f>
        <v>0</v>
      </c>
      <c r="L2957" s="7">
        <f ca="1">IF($F2957,OFFSET(start_50,LOLP!$D2957+(1-$C2957)*24,LOLP!$B2957),0)</f>
        <v>0</v>
      </c>
      <c r="M2957" s="25">
        <f t="shared" ca="1" si="324"/>
        <v>0</v>
      </c>
      <c r="N2957" s="25">
        <f t="shared" ca="1" si="325"/>
        <v>0</v>
      </c>
      <c r="O2957" s="15" t="e">
        <f t="shared" ca="1" si="326"/>
        <v>#DIV/0!</v>
      </c>
      <c r="P2957" s="15" t="e">
        <f t="shared" ca="1" si="327"/>
        <v>#DIV/0!</v>
      </c>
    </row>
    <row r="2958" spans="1:16" x14ac:dyDescent="0.25">
      <c r="A2958" s="1">
        <f t="shared" si="321"/>
        <v>43224</v>
      </c>
      <c r="B2958" s="7">
        <f t="shared" si="323"/>
        <v>5</v>
      </c>
      <c r="C2958" s="4">
        <f>INDEX(Calendar!$E$3:$E$367,MATCH(LOLP!$A2958,Calendar!$B$3:$B$367,0))</f>
        <v>1</v>
      </c>
      <c r="D2958" s="2">
        <f t="shared" si="322"/>
        <v>3</v>
      </c>
      <c r="E2958" s="36">
        <v>20743</v>
      </c>
      <c r="F2958" s="7">
        <f>IFERROR(IF(INDEX('Temperature Data'!$AA$15:$AA$348,MATCH(LOLP!A2958,'Temperature Data'!$B$15:$B$348,0))&gt;IF(B2958=9,$G$2,LOLP!$F$2),1,0),0)</f>
        <v>0</v>
      </c>
      <c r="G2958" s="7">
        <f>SUMIFS(LOLP!$F$4:$F$8763,$C$4:$C$8763,$C2958,$B$4:$B$8763,$B2958,$D$4:$D$8763,$D2958)</f>
        <v>0</v>
      </c>
      <c r="H2958" s="7">
        <f>COUNTIFS(Calendar!$E$3:$E$367,LOLP!C2958,Calendar!$D$3:$D$367,LOLP!B2958)</f>
        <v>22</v>
      </c>
      <c r="I2958" s="7">
        <f ca="1">IF($F2958=1,OFFSET(start_norps,LOLP!$D2958+(1-$C2958)*24,LOLP!$B2958)*H2958/G2958,0)</f>
        <v>0</v>
      </c>
      <c r="J2958" s="7">
        <f ca="1">IF($F2958=1,OFFSET(start_33,LOLP!$D2958+(1-$C2958)*24,LOLP!$B2958)*H2958/G2958,0)</f>
        <v>0</v>
      </c>
      <c r="K2958" s="7">
        <f ca="1">IF($F2958,OFFSET(start_40,LOLP!$D2958+(1-$C2958)*24,LOLP!$B2958),0)</f>
        <v>0</v>
      </c>
      <c r="L2958" s="7">
        <f ca="1">IF($F2958,OFFSET(start_50,LOLP!$D2958+(1-$C2958)*24,LOLP!$B2958),0)</f>
        <v>0</v>
      </c>
      <c r="M2958" s="25">
        <f t="shared" ca="1" si="324"/>
        <v>0</v>
      </c>
      <c r="N2958" s="25">
        <f t="shared" ca="1" si="325"/>
        <v>0</v>
      </c>
      <c r="O2958" s="15" t="e">
        <f t="shared" ca="1" si="326"/>
        <v>#DIV/0!</v>
      </c>
      <c r="P2958" s="15" t="e">
        <f t="shared" ca="1" si="327"/>
        <v>#DIV/0!</v>
      </c>
    </row>
    <row r="2959" spans="1:16" x14ac:dyDescent="0.25">
      <c r="A2959" s="1">
        <f t="shared" si="321"/>
        <v>43224</v>
      </c>
      <c r="B2959" s="7">
        <f t="shared" si="323"/>
        <v>5</v>
      </c>
      <c r="C2959" s="4">
        <f>INDEX(Calendar!$E$3:$E$367,MATCH(LOLP!$A2959,Calendar!$B$3:$B$367,0))</f>
        <v>1</v>
      </c>
      <c r="D2959" s="2">
        <f t="shared" si="322"/>
        <v>4</v>
      </c>
      <c r="E2959" s="36">
        <v>20588</v>
      </c>
      <c r="F2959" s="7">
        <f>IFERROR(IF(INDEX('Temperature Data'!$AA$15:$AA$348,MATCH(LOLP!A2959,'Temperature Data'!$B$15:$B$348,0))&gt;IF(B2959=9,$G$2,LOLP!$F$2),1,0),0)</f>
        <v>0</v>
      </c>
      <c r="G2959" s="7">
        <f>SUMIFS(LOLP!$F$4:$F$8763,$C$4:$C$8763,$C2959,$B$4:$B$8763,$B2959,$D$4:$D$8763,$D2959)</f>
        <v>0</v>
      </c>
      <c r="H2959" s="7">
        <f>COUNTIFS(Calendar!$E$3:$E$367,LOLP!C2959,Calendar!$D$3:$D$367,LOLP!B2959)</f>
        <v>22</v>
      </c>
      <c r="I2959" s="7">
        <f ca="1">IF($F2959=1,OFFSET(start_norps,LOLP!$D2959+(1-$C2959)*24,LOLP!$B2959)*H2959/G2959,0)</f>
        <v>0</v>
      </c>
      <c r="J2959" s="7">
        <f ca="1">IF($F2959=1,OFFSET(start_33,LOLP!$D2959+(1-$C2959)*24,LOLP!$B2959)*H2959/G2959,0)</f>
        <v>0</v>
      </c>
      <c r="K2959" s="7">
        <f ca="1">IF($F2959,OFFSET(start_40,LOLP!$D2959+(1-$C2959)*24,LOLP!$B2959),0)</f>
        <v>0</v>
      </c>
      <c r="L2959" s="7">
        <f ca="1">IF($F2959,OFFSET(start_50,LOLP!$D2959+(1-$C2959)*24,LOLP!$B2959),0)</f>
        <v>0</v>
      </c>
      <c r="M2959" s="25">
        <f t="shared" ca="1" si="324"/>
        <v>0</v>
      </c>
      <c r="N2959" s="25">
        <f t="shared" ca="1" si="325"/>
        <v>0</v>
      </c>
      <c r="O2959" s="15" t="e">
        <f t="shared" ca="1" si="326"/>
        <v>#DIV/0!</v>
      </c>
      <c r="P2959" s="15" t="e">
        <f t="shared" ca="1" si="327"/>
        <v>#DIV/0!</v>
      </c>
    </row>
    <row r="2960" spans="1:16" x14ac:dyDescent="0.25">
      <c r="A2960" s="1">
        <f t="shared" si="321"/>
        <v>43224</v>
      </c>
      <c r="B2960" s="7">
        <f t="shared" si="323"/>
        <v>5</v>
      </c>
      <c r="C2960" s="4">
        <f>INDEX(Calendar!$E$3:$E$367,MATCH(LOLP!$A2960,Calendar!$B$3:$B$367,0))</f>
        <v>1</v>
      </c>
      <c r="D2960" s="2">
        <f t="shared" si="322"/>
        <v>5</v>
      </c>
      <c r="E2960" s="36">
        <v>20999</v>
      </c>
      <c r="F2960" s="7">
        <f>IFERROR(IF(INDEX('Temperature Data'!$AA$15:$AA$348,MATCH(LOLP!A2960,'Temperature Data'!$B$15:$B$348,0))&gt;IF(B2960=9,$G$2,LOLP!$F$2),1,0),0)</f>
        <v>0</v>
      </c>
      <c r="G2960" s="7">
        <f>SUMIFS(LOLP!$F$4:$F$8763,$C$4:$C$8763,$C2960,$B$4:$B$8763,$B2960,$D$4:$D$8763,$D2960)</f>
        <v>0</v>
      </c>
      <c r="H2960" s="7">
        <f>COUNTIFS(Calendar!$E$3:$E$367,LOLP!C2960,Calendar!$D$3:$D$367,LOLP!B2960)</f>
        <v>22</v>
      </c>
      <c r="I2960" s="7">
        <f ca="1">IF($F2960=1,OFFSET(start_norps,LOLP!$D2960+(1-$C2960)*24,LOLP!$B2960)*H2960/G2960,0)</f>
        <v>0</v>
      </c>
      <c r="J2960" s="7">
        <f ca="1">IF($F2960=1,OFFSET(start_33,LOLP!$D2960+(1-$C2960)*24,LOLP!$B2960)*H2960/G2960,0)</f>
        <v>0</v>
      </c>
      <c r="K2960" s="7">
        <f ca="1">IF($F2960,OFFSET(start_40,LOLP!$D2960+(1-$C2960)*24,LOLP!$B2960),0)</f>
        <v>0</v>
      </c>
      <c r="L2960" s="7">
        <f ca="1">IF($F2960,OFFSET(start_50,LOLP!$D2960+(1-$C2960)*24,LOLP!$B2960),0)</f>
        <v>0</v>
      </c>
      <c r="M2960" s="25">
        <f t="shared" ca="1" si="324"/>
        <v>0</v>
      </c>
      <c r="N2960" s="25">
        <f t="shared" ca="1" si="325"/>
        <v>0</v>
      </c>
      <c r="O2960" s="15" t="e">
        <f t="shared" ca="1" si="326"/>
        <v>#DIV/0!</v>
      </c>
      <c r="P2960" s="15" t="e">
        <f t="shared" ca="1" si="327"/>
        <v>#DIV/0!</v>
      </c>
    </row>
    <row r="2961" spans="1:16" x14ac:dyDescent="0.25">
      <c r="A2961" s="1">
        <f t="shared" si="321"/>
        <v>43224</v>
      </c>
      <c r="B2961" s="7">
        <f t="shared" si="323"/>
        <v>5</v>
      </c>
      <c r="C2961" s="4">
        <f>INDEX(Calendar!$E$3:$E$367,MATCH(LOLP!$A2961,Calendar!$B$3:$B$367,0))</f>
        <v>1</v>
      </c>
      <c r="D2961" s="2">
        <f t="shared" si="322"/>
        <v>6</v>
      </c>
      <c r="E2961" s="36">
        <v>22156</v>
      </c>
      <c r="F2961" s="7">
        <f>IFERROR(IF(INDEX('Temperature Data'!$AA$15:$AA$348,MATCH(LOLP!A2961,'Temperature Data'!$B$15:$B$348,0))&gt;IF(B2961=9,$G$2,LOLP!$F$2),1,0),0)</f>
        <v>0</v>
      </c>
      <c r="G2961" s="7">
        <f>SUMIFS(LOLP!$F$4:$F$8763,$C$4:$C$8763,$C2961,$B$4:$B$8763,$B2961,$D$4:$D$8763,$D2961)</f>
        <v>0</v>
      </c>
      <c r="H2961" s="7">
        <f>COUNTIFS(Calendar!$E$3:$E$367,LOLP!C2961,Calendar!$D$3:$D$367,LOLP!B2961)</f>
        <v>22</v>
      </c>
      <c r="I2961" s="7">
        <f ca="1">IF($F2961=1,OFFSET(start_norps,LOLP!$D2961+(1-$C2961)*24,LOLP!$B2961)*H2961/G2961,0)</f>
        <v>0</v>
      </c>
      <c r="J2961" s="7">
        <f ca="1">IF($F2961=1,OFFSET(start_33,LOLP!$D2961+(1-$C2961)*24,LOLP!$B2961)*H2961/G2961,0)</f>
        <v>0</v>
      </c>
      <c r="K2961" s="7">
        <f ca="1">IF($F2961,OFFSET(start_40,LOLP!$D2961+(1-$C2961)*24,LOLP!$B2961),0)</f>
        <v>0</v>
      </c>
      <c r="L2961" s="7">
        <f ca="1">IF($F2961,OFFSET(start_50,LOLP!$D2961+(1-$C2961)*24,LOLP!$B2961),0)</f>
        <v>0</v>
      </c>
      <c r="M2961" s="25">
        <f t="shared" ca="1" si="324"/>
        <v>0</v>
      </c>
      <c r="N2961" s="25">
        <f t="shared" ca="1" si="325"/>
        <v>0</v>
      </c>
      <c r="O2961" s="15" t="e">
        <f t="shared" ca="1" si="326"/>
        <v>#DIV/0!</v>
      </c>
      <c r="P2961" s="15" t="e">
        <f t="shared" ca="1" si="327"/>
        <v>#DIV/0!</v>
      </c>
    </row>
    <row r="2962" spans="1:16" x14ac:dyDescent="0.25">
      <c r="A2962" s="1">
        <f t="shared" si="321"/>
        <v>43224</v>
      </c>
      <c r="B2962" s="7">
        <f t="shared" si="323"/>
        <v>5</v>
      </c>
      <c r="C2962" s="4">
        <f>INDEX(Calendar!$E$3:$E$367,MATCH(LOLP!$A2962,Calendar!$B$3:$B$367,0))</f>
        <v>1</v>
      </c>
      <c r="D2962" s="2">
        <f t="shared" si="322"/>
        <v>7</v>
      </c>
      <c r="E2962" s="36">
        <v>23715</v>
      </c>
      <c r="F2962" s="7">
        <f>IFERROR(IF(INDEX('Temperature Data'!$AA$15:$AA$348,MATCH(LOLP!A2962,'Temperature Data'!$B$15:$B$348,0))&gt;IF(B2962=9,$G$2,LOLP!$F$2),1,0),0)</f>
        <v>0</v>
      </c>
      <c r="G2962" s="7">
        <f>SUMIFS(LOLP!$F$4:$F$8763,$C$4:$C$8763,$C2962,$B$4:$B$8763,$B2962,$D$4:$D$8763,$D2962)</f>
        <v>0</v>
      </c>
      <c r="H2962" s="7">
        <f>COUNTIFS(Calendar!$E$3:$E$367,LOLP!C2962,Calendar!$D$3:$D$367,LOLP!B2962)</f>
        <v>22</v>
      </c>
      <c r="I2962" s="7">
        <f ca="1">IF($F2962=1,OFFSET(start_norps,LOLP!$D2962+(1-$C2962)*24,LOLP!$B2962)*H2962/G2962,0)</f>
        <v>0</v>
      </c>
      <c r="J2962" s="7">
        <f ca="1">IF($F2962=1,OFFSET(start_33,LOLP!$D2962+(1-$C2962)*24,LOLP!$B2962)*H2962/G2962,0)</f>
        <v>0</v>
      </c>
      <c r="K2962" s="7">
        <f ca="1">IF($F2962,OFFSET(start_40,LOLP!$D2962+(1-$C2962)*24,LOLP!$B2962),0)</f>
        <v>0</v>
      </c>
      <c r="L2962" s="7">
        <f ca="1">IF($F2962,OFFSET(start_50,LOLP!$D2962+(1-$C2962)*24,LOLP!$B2962),0)</f>
        <v>0</v>
      </c>
      <c r="M2962" s="25">
        <f t="shared" ca="1" si="324"/>
        <v>0</v>
      </c>
      <c r="N2962" s="25">
        <f t="shared" ca="1" si="325"/>
        <v>0</v>
      </c>
      <c r="O2962" s="15" t="e">
        <f t="shared" ca="1" si="326"/>
        <v>#DIV/0!</v>
      </c>
      <c r="P2962" s="15" t="e">
        <f t="shared" ca="1" si="327"/>
        <v>#DIV/0!</v>
      </c>
    </row>
    <row r="2963" spans="1:16" x14ac:dyDescent="0.25">
      <c r="A2963" s="1">
        <f t="shared" si="321"/>
        <v>43224</v>
      </c>
      <c r="B2963" s="7">
        <f t="shared" si="323"/>
        <v>5</v>
      </c>
      <c r="C2963" s="4">
        <f>INDEX(Calendar!$E$3:$E$367,MATCH(LOLP!$A2963,Calendar!$B$3:$B$367,0))</f>
        <v>1</v>
      </c>
      <c r="D2963" s="2">
        <f t="shared" si="322"/>
        <v>8</v>
      </c>
      <c r="E2963" s="36">
        <v>24995</v>
      </c>
      <c r="F2963" s="7">
        <f>IFERROR(IF(INDEX('Temperature Data'!$AA$15:$AA$348,MATCH(LOLP!A2963,'Temperature Data'!$B$15:$B$348,0))&gt;IF(B2963=9,$G$2,LOLP!$F$2),1,0),0)</f>
        <v>0</v>
      </c>
      <c r="G2963" s="7">
        <f>SUMIFS(LOLP!$F$4:$F$8763,$C$4:$C$8763,$C2963,$B$4:$B$8763,$B2963,$D$4:$D$8763,$D2963)</f>
        <v>0</v>
      </c>
      <c r="H2963" s="7">
        <f>COUNTIFS(Calendar!$E$3:$E$367,LOLP!C2963,Calendar!$D$3:$D$367,LOLP!B2963)</f>
        <v>22</v>
      </c>
      <c r="I2963" s="7">
        <f ca="1">IF($F2963=1,OFFSET(start_norps,LOLP!$D2963+(1-$C2963)*24,LOLP!$B2963)*H2963/G2963,0)</f>
        <v>0</v>
      </c>
      <c r="J2963" s="7">
        <f ca="1">IF($F2963=1,OFFSET(start_33,LOLP!$D2963+(1-$C2963)*24,LOLP!$B2963)*H2963/G2963,0)</f>
        <v>0</v>
      </c>
      <c r="K2963" s="7">
        <f ca="1">IF($F2963,OFFSET(start_40,LOLP!$D2963+(1-$C2963)*24,LOLP!$B2963),0)</f>
        <v>0</v>
      </c>
      <c r="L2963" s="7">
        <f ca="1">IF($F2963,OFFSET(start_50,LOLP!$D2963+(1-$C2963)*24,LOLP!$B2963),0)</f>
        <v>0</v>
      </c>
      <c r="M2963" s="25">
        <f t="shared" ca="1" si="324"/>
        <v>0</v>
      </c>
      <c r="N2963" s="25">
        <f t="shared" ca="1" si="325"/>
        <v>0</v>
      </c>
      <c r="O2963" s="15" t="e">
        <f t="shared" ca="1" si="326"/>
        <v>#DIV/0!</v>
      </c>
      <c r="P2963" s="15" t="e">
        <f t="shared" ca="1" si="327"/>
        <v>#DIV/0!</v>
      </c>
    </row>
    <row r="2964" spans="1:16" x14ac:dyDescent="0.25">
      <c r="A2964" s="1">
        <f t="shared" si="321"/>
        <v>43224</v>
      </c>
      <c r="B2964" s="7">
        <f t="shared" si="323"/>
        <v>5</v>
      </c>
      <c r="C2964" s="4">
        <f>INDEX(Calendar!$E$3:$E$367,MATCH(LOLP!$A2964,Calendar!$B$3:$B$367,0))</f>
        <v>1</v>
      </c>
      <c r="D2964" s="2">
        <f t="shared" si="322"/>
        <v>9</v>
      </c>
      <c r="E2964" s="36">
        <v>25035</v>
      </c>
      <c r="F2964" s="7">
        <f>IFERROR(IF(INDEX('Temperature Data'!$AA$15:$AA$348,MATCH(LOLP!A2964,'Temperature Data'!$B$15:$B$348,0))&gt;IF(B2964=9,$G$2,LOLP!$F$2),1,0),0)</f>
        <v>0</v>
      </c>
      <c r="G2964" s="7">
        <f>SUMIFS(LOLP!$F$4:$F$8763,$C$4:$C$8763,$C2964,$B$4:$B$8763,$B2964,$D$4:$D$8763,$D2964)</f>
        <v>0</v>
      </c>
      <c r="H2964" s="7">
        <f>COUNTIFS(Calendar!$E$3:$E$367,LOLP!C2964,Calendar!$D$3:$D$367,LOLP!B2964)</f>
        <v>22</v>
      </c>
      <c r="I2964" s="7">
        <f ca="1">IF($F2964=1,OFFSET(start_norps,LOLP!$D2964+(1-$C2964)*24,LOLP!$B2964)*H2964/G2964,0)</f>
        <v>0</v>
      </c>
      <c r="J2964" s="7">
        <f ca="1">IF($F2964=1,OFFSET(start_33,LOLP!$D2964+(1-$C2964)*24,LOLP!$B2964)*H2964/G2964,0)</f>
        <v>0</v>
      </c>
      <c r="K2964" s="7">
        <f ca="1">IF($F2964,OFFSET(start_40,LOLP!$D2964+(1-$C2964)*24,LOLP!$B2964),0)</f>
        <v>0</v>
      </c>
      <c r="L2964" s="7">
        <f ca="1">IF($F2964,OFFSET(start_50,LOLP!$D2964+(1-$C2964)*24,LOLP!$B2964),0)</f>
        <v>0</v>
      </c>
      <c r="M2964" s="25">
        <f t="shared" ca="1" si="324"/>
        <v>0</v>
      </c>
      <c r="N2964" s="25">
        <f t="shared" ca="1" si="325"/>
        <v>0</v>
      </c>
      <c r="O2964" s="15" t="e">
        <f t="shared" ca="1" si="326"/>
        <v>#DIV/0!</v>
      </c>
      <c r="P2964" s="15" t="e">
        <f t="shared" ca="1" si="327"/>
        <v>#DIV/0!</v>
      </c>
    </row>
    <row r="2965" spans="1:16" x14ac:dyDescent="0.25">
      <c r="A2965" s="1">
        <f t="shared" si="321"/>
        <v>43224</v>
      </c>
      <c r="B2965" s="7">
        <f t="shared" si="323"/>
        <v>5</v>
      </c>
      <c r="C2965" s="4">
        <f>INDEX(Calendar!$E$3:$E$367,MATCH(LOLP!$A2965,Calendar!$B$3:$B$367,0))</f>
        <v>1</v>
      </c>
      <c r="D2965" s="2">
        <f t="shared" si="322"/>
        <v>10</v>
      </c>
      <c r="E2965" s="36">
        <v>25044</v>
      </c>
      <c r="F2965" s="7">
        <f>IFERROR(IF(INDEX('Temperature Data'!$AA$15:$AA$348,MATCH(LOLP!A2965,'Temperature Data'!$B$15:$B$348,0))&gt;IF(B2965=9,$G$2,LOLP!$F$2),1,0),0)</f>
        <v>0</v>
      </c>
      <c r="G2965" s="7">
        <f>SUMIFS(LOLP!$F$4:$F$8763,$C$4:$C$8763,$C2965,$B$4:$B$8763,$B2965,$D$4:$D$8763,$D2965)</f>
        <v>0</v>
      </c>
      <c r="H2965" s="7">
        <f>COUNTIFS(Calendar!$E$3:$E$367,LOLP!C2965,Calendar!$D$3:$D$367,LOLP!B2965)</f>
        <v>22</v>
      </c>
      <c r="I2965" s="7">
        <f ca="1">IF($F2965=1,OFFSET(start_norps,LOLP!$D2965+(1-$C2965)*24,LOLP!$B2965)*H2965/G2965,0)</f>
        <v>0</v>
      </c>
      <c r="J2965" s="7">
        <f ca="1">IF($F2965=1,OFFSET(start_33,LOLP!$D2965+(1-$C2965)*24,LOLP!$B2965)*H2965/G2965,0)</f>
        <v>0</v>
      </c>
      <c r="K2965" s="7">
        <f ca="1">IF($F2965,OFFSET(start_40,LOLP!$D2965+(1-$C2965)*24,LOLP!$B2965),0)</f>
        <v>0</v>
      </c>
      <c r="L2965" s="7">
        <f ca="1">IF($F2965,OFFSET(start_50,LOLP!$D2965+(1-$C2965)*24,LOLP!$B2965),0)</f>
        <v>0</v>
      </c>
      <c r="M2965" s="25">
        <f t="shared" ca="1" si="324"/>
        <v>0</v>
      </c>
      <c r="N2965" s="25">
        <f t="shared" ca="1" si="325"/>
        <v>0</v>
      </c>
      <c r="O2965" s="15" t="e">
        <f t="shared" ca="1" si="326"/>
        <v>#DIV/0!</v>
      </c>
      <c r="P2965" s="15" t="e">
        <f t="shared" ca="1" si="327"/>
        <v>#DIV/0!</v>
      </c>
    </row>
    <row r="2966" spans="1:16" x14ac:dyDescent="0.25">
      <c r="A2966" s="1">
        <f t="shared" si="321"/>
        <v>43224</v>
      </c>
      <c r="B2966" s="7">
        <f t="shared" si="323"/>
        <v>5</v>
      </c>
      <c r="C2966" s="4">
        <f>INDEX(Calendar!$E$3:$E$367,MATCH(LOLP!$A2966,Calendar!$B$3:$B$367,0))</f>
        <v>1</v>
      </c>
      <c r="D2966" s="2">
        <f t="shared" si="322"/>
        <v>11</v>
      </c>
      <c r="E2966" s="36">
        <v>25416</v>
      </c>
      <c r="F2966" s="7">
        <f>IFERROR(IF(INDEX('Temperature Data'!$AA$15:$AA$348,MATCH(LOLP!A2966,'Temperature Data'!$B$15:$B$348,0))&gt;IF(B2966=9,$G$2,LOLP!$F$2),1,0),0)</f>
        <v>0</v>
      </c>
      <c r="G2966" s="7">
        <f>SUMIFS(LOLP!$F$4:$F$8763,$C$4:$C$8763,$C2966,$B$4:$B$8763,$B2966,$D$4:$D$8763,$D2966)</f>
        <v>0</v>
      </c>
      <c r="H2966" s="7">
        <f>COUNTIFS(Calendar!$E$3:$E$367,LOLP!C2966,Calendar!$D$3:$D$367,LOLP!B2966)</f>
        <v>22</v>
      </c>
      <c r="I2966" s="7">
        <f ca="1">IF($F2966=1,OFFSET(start_norps,LOLP!$D2966+(1-$C2966)*24,LOLP!$B2966)*H2966/G2966,0)</f>
        <v>0</v>
      </c>
      <c r="J2966" s="7">
        <f ca="1">IF($F2966=1,OFFSET(start_33,LOLP!$D2966+(1-$C2966)*24,LOLP!$B2966)*H2966/G2966,0)</f>
        <v>0</v>
      </c>
      <c r="K2966" s="7">
        <f ca="1">IF($F2966,OFFSET(start_40,LOLP!$D2966+(1-$C2966)*24,LOLP!$B2966),0)</f>
        <v>0</v>
      </c>
      <c r="L2966" s="7">
        <f ca="1">IF($F2966,OFFSET(start_50,LOLP!$D2966+(1-$C2966)*24,LOLP!$B2966),0)</f>
        <v>0</v>
      </c>
      <c r="M2966" s="25">
        <f t="shared" ca="1" si="324"/>
        <v>0</v>
      </c>
      <c r="N2966" s="25">
        <f t="shared" ca="1" si="325"/>
        <v>0</v>
      </c>
      <c r="O2966" s="15" t="e">
        <f t="shared" ca="1" si="326"/>
        <v>#DIV/0!</v>
      </c>
      <c r="P2966" s="15" t="e">
        <f t="shared" ca="1" si="327"/>
        <v>#DIV/0!</v>
      </c>
    </row>
    <row r="2967" spans="1:16" x14ac:dyDescent="0.25">
      <c r="A2967" s="1">
        <f t="shared" si="321"/>
        <v>43224</v>
      </c>
      <c r="B2967" s="7">
        <f t="shared" si="323"/>
        <v>5</v>
      </c>
      <c r="C2967" s="4">
        <f>INDEX(Calendar!$E$3:$E$367,MATCH(LOLP!$A2967,Calendar!$B$3:$B$367,0))</f>
        <v>1</v>
      </c>
      <c r="D2967" s="2">
        <f t="shared" si="322"/>
        <v>12</v>
      </c>
      <c r="E2967" s="36">
        <v>25653</v>
      </c>
      <c r="F2967" s="7">
        <f>IFERROR(IF(INDEX('Temperature Data'!$AA$15:$AA$348,MATCH(LOLP!A2967,'Temperature Data'!$B$15:$B$348,0))&gt;IF(B2967=9,$G$2,LOLP!$F$2),1,0),0)</f>
        <v>0</v>
      </c>
      <c r="G2967" s="7">
        <f>SUMIFS(LOLP!$F$4:$F$8763,$C$4:$C$8763,$C2967,$B$4:$B$8763,$B2967,$D$4:$D$8763,$D2967)</f>
        <v>0</v>
      </c>
      <c r="H2967" s="7">
        <f>COUNTIFS(Calendar!$E$3:$E$367,LOLP!C2967,Calendar!$D$3:$D$367,LOLP!B2967)</f>
        <v>22</v>
      </c>
      <c r="I2967" s="7">
        <f ca="1">IF($F2967=1,OFFSET(start_norps,LOLP!$D2967+(1-$C2967)*24,LOLP!$B2967)*H2967/G2967,0)</f>
        <v>0</v>
      </c>
      <c r="J2967" s="7">
        <f ca="1">IF($F2967=1,OFFSET(start_33,LOLP!$D2967+(1-$C2967)*24,LOLP!$B2967)*H2967/G2967,0)</f>
        <v>0</v>
      </c>
      <c r="K2967" s="7">
        <f ca="1">IF($F2967,OFFSET(start_40,LOLP!$D2967+(1-$C2967)*24,LOLP!$B2967),0)</f>
        <v>0</v>
      </c>
      <c r="L2967" s="7">
        <f ca="1">IF($F2967,OFFSET(start_50,LOLP!$D2967+(1-$C2967)*24,LOLP!$B2967),0)</f>
        <v>0</v>
      </c>
      <c r="M2967" s="25">
        <f t="shared" ca="1" si="324"/>
        <v>0</v>
      </c>
      <c r="N2967" s="25">
        <f t="shared" ca="1" si="325"/>
        <v>0</v>
      </c>
      <c r="O2967" s="15" t="e">
        <f t="shared" ca="1" si="326"/>
        <v>#DIV/0!</v>
      </c>
      <c r="P2967" s="15" t="e">
        <f t="shared" ca="1" si="327"/>
        <v>#DIV/0!</v>
      </c>
    </row>
    <row r="2968" spans="1:16" x14ac:dyDescent="0.25">
      <c r="A2968" s="1">
        <f t="shared" si="321"/>
        <v>43224</v>
      </c>
      <c r="B2968" s="7">
        <f t="shared" si="323"/>
        <v>5</v>
      </c>
      <c r="C2968" s="4">
        <f>INDEX(Calendar!$E$3:$E$367,MATCH(LOLP!$A2968,Calendar!$B$3:$B$367,0))</f>
        <v>1</v>
      </c>
      <c r="D2968" s="2">
        <f t="shared" si="322"/>
        <v>13</v>
      </c>
      <c r="E2968" s="36">
        <v>25886</v>
      </c>
      <c r="F2968" s="7">
        <f>IFERROR(IF(INDEX('Temperature Data'!$AA$15:$AA$348,MATCH(LOLP!A2968,'Temperature Data'!$B$15:$B$348,0))&gt;IF(B2968=9,$G$2,LOLP!$F$2),1,0),0)</f>
        <v>0</v>
      </c>
      <c r="G2968" s="7">
        <f>SUMIFS(LOLP!$F$4:$F$8763,$C$4:$C$8763,$C2968,$B$4:$B$8763,$B2968,$D$4:$D$8763,$D2968)</f>
        <v>0</v>
      </c>
      <c r="H2968" s="7">
        <f>COUNTIFS(Calendar!$E$3:$E$367,LOLP!C2968,Calendar!$D$3:$D$367,LOLP!B2968)</f>
        <v>22</v>
      </c>
      <c r="I2968" s="7">
        <f ca="1">IF($F2968=1,OFFSET(start_norps,LOLP!$D2968+(1-$C2968)*24,LOLP!$B2968)*H2968/G2968,0)</f>
        <v>0</v>
      </c>
      <c r="J2968" s="7">
        <f ca="1">IF($F2968=1,OFFSET(start_33,LOLP!$D2968+(1-$C2968)*24,LOLP!$B2968)*H2968/G2968,0)</f>
        <v>0</v>
      </c>
      <c r="K2968" s="7">
        <f ca="1">IF($F2968,OFFSET(start_40,LOLP!$D2968+(1-$C2968)*24,LOLP!$B2968),0)</f>
        <v>0</v>
      </c>
      <c r="L2968" s="7">
        <f ca="1">IF($F2968,OFFSET(start_50,LOLP!$D2968+(1-$C2968)*24,LOLP!$B2968),0)</f>
        <v>0</v>
      </c>
      <c r="M2968" s="25">
        <f t="shared" ca="1" si="324"/>
        <v>0</v>
      </c>
      <c r="N2968" s="25">
        <f t="shared" ca="1" si="325"/>
        <v>0</v>
      </c>
      <c r="O2968" s="15" t="e">
        <f t="shared" ca="1" si="326"/>
        <v>#DIV/0!</v>
      </c>
      <c r="P2968" s="15" t="e">
        <f t="shared" ca="1" si="327"/>
        <v>#DIV/0!</v>
      </c>
    </row>
    <row r="2969" spans="1:16" x14ac:dyDescent="0.25">
      <c r="A2969" s="1">
        <f t="shared" si="321"/>
        <v>43224</v>
      </c>
      <c r="B2969" s="7">
        <f t="shared" si="323"/>
        <v>5</v>
      </c>
      <c r="C2969" s="4">
        <f>INDEX(Calendar!$E$3:$E$367,MATCH(LOLP!$A2969,Calendar!$B$3:$B$367,0))</f>
        <v>1</v>
      </c>
      <c r="D2969" s="2">
        <f t="shared" si="322"/>
        <v>14</v>
      </c>
      <c r="E2969" s="36">
        <v>26590</v>
      </c>
      <c r="F2969" s="7">
        <f>IFERROR(IF(INDEX('Temperature Data'!$AA$15:$AA$348,MATCH(LOLP!A2969,'Temperature Data'!$B$15:$B$348,0))&gt;IF(B2969=9,$G$2,LOLP!$F$2),1,0),0)</f>
        <v>0</v>
      </c>
      <c r="G2969" s="7">
        <f>SUMIFS(LOLP!$F$4:$F$8763,$C$4:$C$8763,$C2969,$B$4:$B$8763,$B2969,$D$4:$D$8763,$D2969)</f>
        <v>0</v>
      </c>
      <c r="H2969" s="7">
        <f>COUNTIFS(Calendar!$E$3:$E$367,LOLP!C2969,Calendar!$D$3:$D$367,LOLP!B2969)</f>
        <v>22</v>
      </c>
      <c r="I2969" s="7">
        <f ca="1">IF($F2969=1,OFFSET(start_norps,LOLP!$D2969+(1-$C2969)*24,LOLP!$B2969)*H2969/G2969,0)</f>
        <v>0</v>
      </c>
      <c r="J2969" s="7">
        <f ca="1">IF($F2969=1,OFFSET(start_33,LOLP!$D2969+(1-$C2969)*24,LOLP!$B2969)*H2969/G2969,0)</f>
        <v>0</v>
      </c>
      <c r="K2969" s="7">
        <f ca="1">IF($F2969,OFFSET(start_40,LOLP!$D2969+(1-$C2969)*24,LOLP!$B2969),0)</f>
        <v>0</v>
      </c>
      <c r="L2969" s="7">
        <f ca="1">IF($F2969,OFFSET(start_50,LOLP!$D2969+(1-$C2969)*24,LOLP!$B2969),0)</f>
        <v>0</v>
      </c>
      <c r="M2969" s="25">
        <f t="shared" ca="1" si="324"/>
        <v>0</v>
      </c>
      <c r="N2969" s="25">
        <f t="shared" ca="1" si="325"/>
        <v>0</v>
      </c>
      <c r="O2969" s="15" t="e">
        <f t="shared" ca="1" si="326"/>
        <v>#DIV/0!</v>
      </c>
      <c r="P2969" s="15" t="e">
        <f t="shared" ca="1" si="327"/>
        <v>#DIV/0!</v>
      </c>
    </row>
    <row r="2970" spans="1:16" x14ac:dyDescent="0.25">
      <c r="A2970" s="1">
        <f t="shared" si="321"/>
        <v>43224</v>
      </c>
      <c r="B2970" s="7">
        <f t="shared" si="323"/>
        <v>5</v>
      </c>
      <c r="C2970" s="4">
        <f>INDEX(Calendar!$E$3:$E$367,MATCH(LOLP!$A2970,Calendar!$B$3:$B$367,0))</f>
        <v>1</v>
      </c>
      <c r="D2970" s="2">
        <f t="shared" si="322"/>
        <v>15</v>
      </c>
      <c r="E2970" s="36">
        <v>27298</v>
      </c>
      <c r="F2970" s="7">
        <f>IFERROR(IF(INDEX('Temperature Data'!$AA$15:$AA$348,MATCH(LOLP!A2970,'Temperature Data'!$B$15:$B$348,0))&gt;IF(B2970=9,$G$2,LOLP!$F$2),1,0),0)</f>
        <v>0</v>
      </c>
      <c r="G2970" s="7">
        <f>SUMIFS(LOLP!$F$4:$F$8763,$C$4:$C$8763,$C2970,$B$4:$B$8763,$B2970,$D$4:$D$8763,$D2970)</f>
        <v>0</v>
      </c>
      <c r="H2970" s="7">
        <f>COUNTIFS(Calendar!$E$3:$E$367,LOLP!C2970,Calendar!$D$3:$D$367,LOLP!B2970)</f>
        <v>22</v>
      </c>
      <c r="I2970" s="7">
        <f ca="1">IF($F2970=1,OFFSET(start_norps,LOLP!$D2970+(1-$C2970)*24,LOLP!$B2970)*H2970/G2970,0)</f>
        <v>0</v>
      </c>
      <c r="J2970" s="7">
        <f ca="1">IF($F2970=1,OFFSET(start_33,LOLP!$D2970+(1-$C2970)*24,LOLP!$B2970)*H2970/G2970,0)</f>
        <v>0</v>
      </c>
      <c r="K2970" s="7">
        <f ca="1">IF($F2970,OFFSET(start_40,LOLP!$D2970+(1-$C2970)*24,LOLP!$B2970),0)</f>
        <v>0</v>
      </c>
      <c r="L2970" s="7">
        <f ca="1">IF($F2970,OFFSET(start_50,LOLP!$D2970+(1-$C2970)*24,LOLP!$B2970),0)</f>
        <v>0</v>
      </c>
      <c r="M2970" s="25">
        <f t="shared" ca="1" si="324"/>
        <v>0</v>
      </c>
      <c r="N2970" s="25">
        <f t="shared" ca="1" si="325"/>
        <v>0</v>
      </c>
      <c r="O2970" s="15" t="e">
        <f t="shared" ca="1" si="326"/>
        <v>#DIV/0!</v>
      </c>
      <c r="P2970" s="15" t="e">
        <f t="shared" ca="1" si="327"/>
        <v>#DIV/0!</v>
      </c>
    </row>
    <row r="2971" spans="1:16" x14ac:dyDescent="0.25">
      <c r="A2971" s="1">
        <f t="shared" si="321"/>
        <v>43224</v>
      </c>
      <c r="B2971" s="7">
        <f t="shared" si="323"/>
        <v>5</v>
      </c>
      <c r="C2971" s="4">
        <f>INDEX(Calendar!$E$3:$E$367,MATCH(LOLP!$A2971,Calendar!$B$3:$B$367,0))</f>
        <v>1</v>
      </c>
      <c r="D2971" s="2">
        <f t="shared" si="322"/>
        <v>16</v>
      </c>
      <c r="E2971" s="36">
        <v>28124</v>
      </c>
      <c r="F2971" s="7">
        <f>IFERROR(IF(INDEX('Temperature Data'!$AA$15:$AA$348,MATCH(LOLP!A2971,'Temperature Data'!$B$15:$B$348,0))&gt;IF(B2971=9,$G$2,LOLP!$F$2),1,0),0)</f>
        <v>0</v>
      </c>
      <c r="G2971" s="7">
        <f>SUMIFS(LOLP!$F$4:$F$8763,$C$4:$C$8763,$C2971,$B$4:$B$8763,$B2971,$D$4:$D$8763,$D2971)</f>
        <v>0</v>
      </c>
      <c r="H2971" s="7">
        <f>COUNTIFS(Calendar!$E$3:$E$367,LOLP!C2971,Calendar!$D$3:$D$367,LOLP!B2971)</f>
        <v>22</v>
      </c>
      <c r="I2971" s="7">
        <f ca="1">IF($F2971=1,OFFSET(start_norps,LOLP!$D2971+(1-$C2971)*24,LOLP!$B2971)*H2971/G2971,0)</f>
        <v>0</v>
      </c>
      <c r="J2971" s="7">
        <f ca="1">IF($F2971=1,OFFSET(start_33,LOLP!$D2971+(1-$C2971)*24,LOLP!$B2971)*H2971/G2971,0)</f>
        <v>0</v>
      </c>
      <c r="K2971" s="7">
        <f ca="1">IF($F2971,OFFSET(start_40,LOLP!$D2971+(1-$C2971)*24,LOLP!$B2971),0)</f>
        <v>0</v>
      </c>
      <c r="L2971" s="7">
        <f ca="1">IF($F2971,OFFSET(start_50,LOLP!$D2971+(1-$C2971)*24,LOLP!$B2971),0)</f>
        <v>0</v>
      </c>
      <c r="M2971" s="25">
        <f t="shared" ca="1" si="324"/>
        <v>0</v>
      </c>
      <c r="N2971" s="25">
        <f t="shared" ca="1" si="325"/>
        <v>0</v>
      </c>
      <c r="O2971" s="15" t="e">
        <f t="shared" ca="1" si="326"/>
        <v>#DIV/0!</v>
      </c>
      <c r="P2971" s="15" t="e">
        <f t="shared" ca="1" si="327"/>
        <v>#DIV/0!</v>
      </c>
    </row>
    <row r="2972" spans="1:16" x14ac:dyDescent="0.25">
      <c r="A2972" s="1">
        <f t="shared" si="321"/>
        <v>43224</v>
      </c>
      <c r="B2972" s="7">
        <f t="shared" si="323"/>
        <v>5</v>
      </c>
      <c r="C2972" s="4">
        <f>INDEX(Calendar!$E$3:$E$367,MATCH(LOLP!$A2972,Calendar!$B$3:$B$367,0))</f>
        <v>1</v>
      </c>
      <c r="D2972" s="2">
        <f t="shared" si="322"/>
        <v>17</v>
      </c>
      <c r="E2972" s="36">
        <v>28984</v>
      </c>
      <c r="F2972" s="7">
        <f>IFERROR(IF(INDEX('Temperature Data'!$AA$15:$AA$348,MATCH(LOLP!A2972,'Temperature Data'!$B$15:$B$348,0))&gt;IF(B2972=9,$G$2,LOLP!$F$2),1,0),0)</f>
        <v>0</v>
      </c>
      <c r="G2972" s="7">
        <f>SUMIFS(LOLP!$F$4:$F$8763,$C$4:$C$8763,$C2972,$B$4:$B$8763,$B2972,$D$4:$D$8763,$D2972)</f>
        <v>0</v>
      </c>
      <c r="H2972" s="7">
        <f>COUNTIFS(Calendar!$E$3:$E$367,LOLP!C2972,Calendar!$D$3:$D$367,LOLP!B2972)</f>
        <v>22</v>
      </c>
      <c r="I2972" s="7">
        <f ca="1">IF($F2972=1,OFFSET(start_norps,LOLP!$D2972+(1-$C2972)*24,LOLP!$B2972)*H2972/G2972,0)</f>
        <v>0</v>
      </c>
      <c r="J2972" s="7">
        <f ca="1">IF($F2972=1,OFFSET(start_33,LOLP!$D2972+(1-$C2972)*24,LOLP!$B2972)*H2972/G2972,0)</f>
        <v>0</v>
      </c>
      <c r="K2972" s="7">
        <f ca="1">IF($F2972,OFFSET(start_40,LOLP!$D2972+(1-$C2972)*24,LOLP!$B2972),0)</f>
        <v>0</v>
      </c>
      <c r="L2972" s="7">
        <f ca="1">IF($F2972,OFFSET(start_50,LOLP!$D2972+(1-$C2972)*24,LOLP!$B2972),0)</f>
        <v>0</v>
      </c>
      <c r="M2972" s="25">
        <f t="shared" ca="1" si="324"/>
        <v>0</v>
      </c>
      <c r="N2972" s="25">
        <f t="shared" ca="1" si="325"/>
        <v>0</v>
      </c>
      <c r="O2972" s="15" t="e">
        <f t="shared" ca="1" si="326"/>
        <v>#DIV/0!</v>
      </c>
      <c r="P2972" s="15" t="e">
        <f t="shared" ca="1" si="327"/>
        <v>#DIV/0!</v>
      </c>
    </row>
    <row r="2973" spans="1:16" x14ac:dyDescent="0.25">
      <c r="A2973" s="1">
        <f t="shared" ref="A2973:A3036" si="328">A2949+1</f>
        <v>43224</v>
      </c>
      <c r="B2973" s="7">
        <f t="shared" si="323"/>
        <v>5</v>
      </c>
      <c r="C2973" s="4">
        <f>INDEX(Calendar!$E$3:$E$367,MATCH(LOLP!$A2973,Calendar!$B$3:$B$367,0))</f>
        <v>1</v>
      </c>
      <c r="D2973" s="2">
        <f t="shared" ref="D2973:D3036" si="329">D2949</f>
        <v>18</v>
      </c>
      <c r="E2973" s="36">
        <v>29483</v>
      </c>
      <c r="F2973" s="7">
        <f>IFERROR(IF(INDEX('Temperature Data'!$AA$15:$AA$348,MATCH(LOLP!A2973,'Temperature Data'!$B$15:$B$348,0))&gt;IF(B2973=9,$G$2,LOLP!$F$2),1,0),0)</f>
        <v>0</v>
      </c>
      <c r="G2973" s="7">
        <f>SUMIFS(LOLP!$F$4:$F$8763,$C$4:$C$8763,$C2973,$B$4:$B$8763,$B2973,$D$4:$D$8763,$D2973)</f>
        <v>0</v>
      </c>
      <c r="H2973" s="7">
        <f>COUNTIFS(Calendar!$E$3:$E$367,LOLP!C2973,Calendar!$D$3:$D$367,LOLP!B2973)</f>
        <v>22</v>
      </c>
      <c r="I2973" s="7">
        <f ca="1">IF($F2973=1,OFFSET(start_norps,LOLP!$D2973+(1-$C2973)*24,LOLP!$B2973)*H2973/G2973,0)</f>
        <v>0</v>
      </c>
      <c r="J2973" s="7">
        <f ca="1">IF($F2973=1,OFFSET(start_33,LOLP!$D2973+(1-$C2973)*24,LOLP!$B2973)*H2973/G2973,0)</f>
        <v>0</v>
      </c>
      <c r="K2973" s="7">
        <f ca="1">IF($F2973,OFFSET(start_40,LOLP!$D2973+(1-$C2973)*24,LOLP!$B2973),0)</f>
        <v>0</v>
      </c>
      <c r="L2973" s="7">
        <f ca="1">IF($F2973,OFFSET(start_50,LOLP!$D2973+(1-$C2973)*24,LOLP!$B2973),0)</f>
        <v>0</v>
      </c>
      <c r="M2973" s="25">
        <f t="shared" ca="1" si="324"/>
        <v>0</v>
      </c>
      <c r="N2973" s="25">
        <f t="shared" ca="1" si="325"/>
        <v>0</v>
      </c>
      <c r="O2973" s="15" t="e">
        <f t="shared" ca="1" si="326"/>
        <v>#DIV/0!</v>
      </c>
      <c r="P2973" s="15" t="e">
        <f t="shared" ca="1" si="327"/>
        <v>#DIV/0!</v>
      </c>
    </row>
    <row r="2974" spans="1:16" x14ac:dyDescent="0.25">
      <c r="A2974" s="1">
        <f t="shared" si="328"/>
        <v>43224</v>
      </c>
      <c r="B2974" s="7">
        <f t="shared" si="323"/>
        <v>5</v>
      </c>
      <c r="C2974" s="4">
        <f>INDEX(Calendar!$E$3:$E$367,MATCH(LOLP!$A2974,Calendar!$B$3:$B$367,0))</f>
        <v>1</v>
      </c>
      <c r="D2974" s="2">
        <f t="shared" si="329"/>
        <v>19</v>
      </c>
      <c r="E2974" s="36">
        <v>29576</v>
      </c>
      <c r="F2974" s="7">
        <f>IFERROR(IF(INDEX('Temperature Data'!$AA$15:$AA$348,MATCH(LOLP!A2974,'Temperature Data'!$B$15:$B$348,0))&gt;IF(B2974=9,$G$2,LOLP!$F$2),1,0),0)</f>
        <v>0</v>
      </c>
      <c r="G2974" s="7">
        <f>SUMIFS(LOLP!$F$4:$F$8763,$C$4:$C$8763,$C2974,$B$4:$B$8763,$B2974,$D$4:$D$8763,$D2974)</f>
        <v>0</v>
      </c>
      <c r="H2974" s="7">
        <f>COUNTIFS(Calendar!$E$3:$E$367,LOLP!C2974,Calendar!$D$3:$D$367,LOLP!B2974)</f>
        <v>22</v>
      </c>
      <c r="I2974" s="7">
        <f ca="1">IF($F2974=1,OFFSET(start_norps,LOLP!$D2974+(1-$C2974)*24,LOLP!$B2974)*H2974/G2974,0)</f>
        <v>0</v>
      </c>
      <c r="J2974" s="7">
        <f ca="1">IF($F2974=1,OFFSET(start_33,LOLP!$D2974+(1-$C2974)*24,LOLP!$B2974)*H2974/G2974,0)</f>
        <v>0</v>
      </c>
      <c r="K2974" s="7">
        <f ca="1">IF($F2974,OFFSET(start_40,LOLP!$D2974+(1-$C2974)*24,LOLP!$B2974),0)</f>
        <v>0</v>
      </c>
      <c r="L2974" s="7">
        <f ca="1">IF($F2974,OFFSET(start_50,LOLP!$D2974+(1-$C2974)*24,LOLP!$B2974),0)</f>
        <v>0</v>
      </c>
      <c r="M2974" s="25">
        <f t="shared" ca="1" si="324"/>
        <v>0</v>
      </c>
      <c r="N2974" s="25">
        <f t="shared" ca="1" si="325"/>
        <v>0</v>
      </c>
      <c r="O2974" s="15" t="e">
        <f t="shared" ca="1" si="326"/>
        <v>#DIV/0!</v>
      </c>
      <c r="P2974" s="15" t="e">
        <f t="shared" ca="1" si="327"/>
        <v>#DIV/0!</v>
      </c>
    </row>
    <row r="2975" spans="1:16" x14ac:dyDescent="0.25">
      <c r="A2975" s="1">
        <f t="shared" si="328"/>
        <v>43224</v>
      </c>
      <c r="B2975" s="7">
        <f t="shared" si="323"/>
        <v>5</v>
      </c>
      <c r="C2975" s="4">
        <f>INDEX(Calendar!$E$3:$E$367,MATCH(LOLP!$A2975,Calendar!$B$3:$B$367,0))</f>
        <v>1</v>
      </c>
      <c r="D2975" s="2">
        <f t="shared" si="329"/>
        <v>20</v>
      </c>
      <c r="E2975" s="36">
        <v>29611</v>
      </c>
      <c r="F2975" s="7">
        <f>IFERROR(IF(INDEX('Temperature Data'!$AA$15:$AA$348,MATCH(LOLP!A2975,'Temperature Data'!$B$15:$B$348,0))&gt;IF(B2975=9,$G$2,LOLP!$F$2),1,0),0)</f>
        <v>0</v>
      </c>
      <c r="G2975" s="7">
        <f>SUMIFS(LOLP!$F$4:$F$8763,$C$4:$C$8763,$C2975,$B$4:$B$8763,$B2975,$D$4:$D$8763,$D2975)</f>
        <v>0</v>
      </c>
      <c r="H2975" s="7">
        <f>COUNTIFS(Calendar!$E$3:$E$367,LOLP!C2975,Calendar!$D$3:$D$367,LOLP!B2975)</f>
        <v>22</v>
      </c>
      <c r="I2975" s="7">
        <f ca="1">IF($F2975=1,OFFSET(start_norps,LOLP!$D2975+(1-$C2975)*24,LOLP!$B2975)*H2975/G2975,0)</f>
        <v>0</v>
      </c>
      <c r="J2975" s="7">
        <f ca="1">IF($F2975=1,OFFSET(start_33,LOLP!$D2975+(1-$C2975)*24,LOLP!$B2975)*H2975/G2975,0)</f>
        <v>0</v>
      </c>
      <c r="K2975" s="7">
        <f ca="1">IF($F2975,OFFSET(start_40,LOLP!$D2975+(1-$C2975)*24,LOLP!$B2975),0)</f>
        <v>0</v>
      </c>
      <c r="L2975" s="7">
        <f ca="1">IF($F2975,OFFSET(start_50,LOLP!$D2975+(1-$C2975)*24,LOLP!$B2975),0)</f>
        <v>0</v>
      </c>
      <c r="M2975" s="25">
        <f t="shared" ca="1" si="324"/>
        <v>0</v>
      </c>
      <c r="N2975" s="25">
        <f t="shared" ca="1" si="325"/>
        <v>0</v>
      </c>
      <c r="O2975" s="15" t="e">
        <f t="shared" ca="1" si="326"/>
        <v>#DIV/0!</v>
      </c>
      <c r="P2975" s="15" t="e">
        <f t="shared" ca="1" si="327"/>
        <v>#DIV/0!</v>
      </c>
    </row>
    <row r="2976" spans="1:16" x14ac:dyDescent="0.25">
      <c r="A2976" s="1">
        <f t="shared" si="328"/>
        <v>43224</v>
      </c>
      <c r="B2976" s="7">
        <f t="shared" si="323"/>
        <v>5</v>
      </c>
      <c r="C2976" s="4">
        <f>INDEX(Calendar!$E$3:$E$367,MATCH(LOLP!$A2976,Calendar!$B$3:$B$367,0))</f>
        <v>1</v>
      </c>
      <c r="D2976" s="2">
        <f t="shared" si="329"/>
        <v>21</v>
      </c>
      <c r="E2976" s="36">
        <v>29835</v>
      </c>
      <c r="F2976" s="7">
        <f>IFERROR(IF(INDEX('Temperature Data'!$AA$15:$AA$348,MATCH(LOLP!A2976,'Temperature Data'!$B$15:$B$348,0))&gt;IF(B2976=9,$G$2,LOLP!$F$2),1,0),0)</f>
        <v>0</v>
      </c>
      <c r="G2976" s="7">
        <f>SUMIFS(LOLP!$F$4:$F$8763,$C$4:$C$8763,$C2976,$B$4:$B$8763,$B2976,$D$4:$D$8763,$D2976)</f>
        <v>0</v>
      </c>
      <c r="H2976" s="7">
        <f>COUNTIFS(Calendar!$E$3:$E$367,LOLP!C2976,Calendar!$D$3:$D$367,LOLP!B2976)</f>
        <v>22</v>
      </c>
      <c r="I2976" s="7">
        <f ca="1">IF($F2976=1,OFFSET(start_norps,LOLP!$D2976+(1-$C2976)*24,LOLP!$B2976)*H2976/G2976,0)</f>
        <v>0</v>
      </c>
      <c r="J2976" s="7">
        <f ca="1">IF($F2976=1,OFFSET(start_33,LOLP!$D2976+(1-$C2976)*24,LOLP!$B2976)*H2976/G2976,0)</f>
        <v>0</v>
      </c>
      <c r="K2976" s="7">
        <f ca="1">IF($F2976,OFFSET(start_40,LOLP!$D2976+(1-$C2976)*24,LOLP!$B2976),0)</f>
        <v>0</v>
      </c>
      <c r="L2976" s="7">
        <f ca="1">IF($F2976,OFFSET(start_50,LOLP!$D2976+(1-$C2976)*24,LOLP!$B2976),0)</f>
        <v>0</v>
      </c>
      <c r="M2976" s="25">
        <f t="shared" ca="1" si="324"/>
        <v>0</v>
      </c>
      <c r="N2976" s="25">
        <f t="shared" ca="1" si="325"/>
        <v>0</v>
      </c>
      <c r="O2976" s="15" t="e">
        <f t="shared" ca="1" si="326"/>
        <v>#DIV/0!</v>
      </c>
      <c r="P2976" s="15" t="e">
        <f t="shared" ca="1" si="327"/>
        <v>#DIV/0!</v>
      </c>
    </row>
    <row r="2977" spans="1:16" x14ac:dyDescent="0.25">
      <c r="A2977" s="1">
        <f t="shared" si="328"/>
        <v>43224</v>
      </c>
      <c r="B2977" s="7">
        <f t="shared" si="323"/>
        <v>5</v>
      </c>
      <c r="C2977" s="4">
        <f>INDEX(Calendar!$E$3:$E$367,MATCH(LOLP!$A2977,Calendar!$B$3:$B$367,0))</f>
        <v>1</v>
      </c>
      <c r="D2977" s="2">
        <f t="shared" si="329"/>
        <v>22</v>
      </c>
      <c r="E2977" s="36">
        <v>28604</v>
      </c>
      <c r="F2977" s="7">
        <f>IFERROR(IF(INDEX('Temperature Data'!$AA$15:$AA$348,MATCH(LOLP!A2977,'Temperature Data'!$B$15:$B$348,0))&gt;IF(B2977=9,$G$2,LOLP!$F$2),1,0),0)</f>
        <v>0</v>
      </c>
      <c r="G2977" s="7">
        <f>SUMIFS(LOLP!$F$4:$F$8763,$C$4:$C$8763,$C2977,$B$4:$B$8763,$B2977,$D$4:$D$8763,$D2977)</f>
        <v>0</v>
      </c>
      <c r="H2977" s="7">
        <f>COUNTIFS(Calendar!$E$3:$E$367,LOLP!C2977,Calendar!$D$3:$D$367,LOLP!B2977)</f>
        <v>22</v>
      </c>
      <c r="I2977" s="7">
        <f ca="1">IF($F2977=1,OFFSET(start_norps,LOLP!$D2977+(1-$C2977)*24,LOLP!$B2977)*H2977/G2977,0)</f>
        <v>0</v>
      </c>
      <c r="J2977" s="7">
        <f ca="1">IF($F2977=1,OFFSET(start_33,LOLP!$D2977+(1-$C2977)*24,LOLP!$B2977)*H2977/G2977,0)</f>
        <v>0</v>
      </c>
      <c r="K2977" s="7">
        <f ca="1">IF($F2977,OFFSET(start_40,LOLP!$D2977+(1-$C2977)*24,LOLP!$B2977),0)</f>
        <v>0</v>
      </c>
      <c r="L2977" s="7">
        <f ca="1">IF($F2977,OFFSET(start_50,LOLP!$D2977+(1-$C2977)*24,LOLP!$B2977),0)</f>
        <v>0</v>
      </c>
      <c r="M2977" s="25">
        <f t="shared" ca="1" si="324"/>
        <v>0</v>
      </c>
      <c r="N2977" s="25">
        <f t="shared" ca="1" si="325"/>
        <v>0</v>
      </c>
      <c r="O2977" s="15" t="e">
        <f t="shared" ca="1" si="326"/>
        <v>#DIV/0!</v>
      </c>
      <c r="P2977" s="15" t="e">
        <f t="shared" ca="1" si="327"/>
        <v>#DIV/0!</v>
      </c>
    </row>
    <row r="2978" spans="1:16" x14ac:dyDescent="0.25">
      <c r="A2978" s="1">
        <f t="shared" si="328"/>
        <v>43224</v>
      </c>
      <c r="B2978" s="7">
        <f t="shared" si="323"/>
        <v>5</v>
      </c>
      <c r="C2978" s="4">
        <f>INDEX(Calendar!$E$3:$E$367,MATCH(LOLP!$A2978,Calendar!$B$3:$B$367,0))</f>
        <v>1</v>
      </c>
      <c r="D2978" s="2">
        <f t="shared" si="329"/>
        <v>23</v>
      </c>
      <c r="E2978" s="36">
        <v>26559</v>
      </c>
      <c r="F2978" s="7">
        <f>IFERROR(IF(INDEX('Temperature Data'!$AA$15:$AA$348,MATCH(LOLP!A2978,'Temperature Data'!$B$15:$B$348,0))&gt;IF(B2978=9,$G$2,LOLP!$F$2),1,0),0)</f>
        <v>0</v>
      </c>
      <c r="G2978" s="7">
        <f>SUMIFS(LOLP!$F$4:$F$8763,$C$4:$C$8763,$C2978,$B$4:$B$8763,$B2978,$D$4:$D$8763,$D2978)</f>
        <v>0</v>
      </c>
      <c r="H2978" s="7">
        <f>COUNTIFS(Calendar!$E$3:$E$367,LOLP!C2978,Calendar!$D$3:$D$367,LOLP!B2978)</f>
        <v>22</v>
      </c>
      <c r="I2978" s="7">
        <f ca="1">IF($F2978=1,OFFSET(start_norps,LOLP!$D2978+(1-$C2978)*24,LOLP!$B2978)*H2978/G2978,0)</f>
        <v>0</v>
      </c>
      <c r="J2978" s="7">
        <f ca="1">IF($F2978=1,OFFSET(start_33,LOLP!$D2978+(1-$C2978)*24,LOLP!$B2978)*H2978/G2978,0)</f>
        <v>0</v>
      </c>
      <c r="K2978" s="7">
        <f ca="1">IF($F2978,OFFSET(start_40,LOLP!$D2978+(1-$C2978)*24,LOLP!$B2978),0)</f>
        <v>0</v>
      </c>
      <c r="L2978" s="7">
        <f ca="1">IF($F2978,OFFSET(start_50,LOLP!$D2978+(1-$C2978)*24,LOLP!$B2978),0)</f>
        <v>0</v>
      </c>
      <c r="M2978" s="25">
        <f t="shared" ca="1" si="324"/>
        <v>0</v>
      </c>
      <c r="N2978" s="25">
        <f t="shared" ca="1" si="325"/>
        <v>0</v>
      </c>
      <c r="O2978" s="15" t="e">
        <f t="shared" ca="1" si="326"/>
        <v>#DIV/0!</v>
      </c>
      <c r="P2978" s="15" t="e">
        <f t="shared" ca="1" si="327"/>
        <v>#DIV/0!</v>
      </c>
    </row>
    <row r="2979" spans="1:16" x14ac:dyDescent="0.25">
      <c r="A2979" s="1">
        <f t="shared" si="328"/>
        <v>43224</v>
      </c>
      <c r="B2979" s="7">
        <f t="shared" si="323"/>
        <v>5</v>
      </c>
      <c r="C2979" s="4">
        <f>INDEX(Calendar!$E$3:$E$367,MATCH(LOLP!$A2979,Calendar!$B$3:$B$367,0))</f>
        <v>1</v>
      </c>
      <c r="D2979" s="2">
        <f t="shared" si="329"/>
        <v>24</v>
      </c>
      <c r="E2979" s="36">
        <v>24478</v>
      </c>
      <c r="F2979" s="7">
        <f>IFERROR(IF(INDEX('Temperature Data'!$AA$15:$AA$348,MATCH(LOLP!A2979,'Temperature Data'!$B$15:$B$348,0))&gt;IF(B2979=9,$G$2,LOLP!$F$2),1,0),0)</f>
        <v>0</v>
      </c>
      <c r="G2979" s="7">
        <f>SUMIFS(LOLP!$F$4:$F$8763,$C$4:$C$8763,$C2979,$B$4:$B$8763,$B2979,$D$4:$D$8763,$D2979)</f>
        <v>0</v>
      </c>
      <c r="H2979" s="7">
        <f>COUNTIFS(Calendar!$E$3:$E$367,LOLP!C2979,Calendar!$D$3:$D$367,LOLP!B2979)</f>
        <v>22</v>
      </c>
      <c r="I2979" s="7">
        <f ca="1">IF($F2979=1,OFFSET(start_norps,LOLP!$D2979+(1-$C2979)*24,LOLP!$B2979)*H2979/G2979,0)</f>
        <v>0</v>
      </c>
      <c r="J2979" s="7">
        <f ca="1">IF($F2979=1,OFFSET(start_33,LOLP!$D2979+(1-$C2979)*24,LOLP!$B2979)*H2979/G2979,0)</f>
        <v>0</v>
      </c>
      <c r="K2979" s="7">
        <f ca="1">IF($F2979,OFFSET(start_40,LOLP!$D2979+(1-$C2979)*24,LOLP!$B2979),0)</f>
        <v>0</v>
      </c>
      <c r="L2979" s="7">
        <f ca="1">IF($F2979,OFFSET(start_50,LOLP!$D2979+(1-$C2979)*24,LOLP!$B2979),0)</f>
        <v>0</v>
      </c>
      <c r="M2979" s="25">
        <f t="shared" ca="1" si="324"/>
        <v>0</v>
      </c>
      <c r="N2979" s="25">
        <f t="shared" ca="1" si="325"/>
        <v>0</v>
      </c>
      <c r="O2979" s="15" t="e">
        <f t="shared" ca="1" si="326"/>
        <v>#DIV/0!</v>
      </c>
      <c r="P2979" s="15" t="e">
        <f t="shared" ca="1" si="327"/>
        <v>#DIV/0!</v>
      </c>
    </row>
    <row r="2980" spans="1:16" x14ac:dyDescent="0.25">
      <c r="A2980" s="1">
        <f t="shared" si="328"/>
        <v>43225</v>
      </c>
      <c r="B2980" s="7">
        <f t="shared" si="323"/>
        <v>5</v>
      </c>
      <c r="C2980" s="4">
        <f>INDEX(Calendar!$E$3:$E$367,MATCH(LOLP!$A2980,Calendar!$B$3:$B$367,0))</f>
        <v>0</v>
      </c>
      <c r="D2980" s="2">
        <f t="shared" si="329"/>
        <v>1</v>
      </c>
      <c r="E2980" s="36">
        <v>23070</v>
      </c>
      <c r="F2980" s="7">
        <f>IFERROR(IF(INDEX('Temperature Data'!$AA$15:$AA$348,MATCH(LOLP!A2980,'Temperature Data'!$B$15:$B$348,0))&gt;IF(B2980=9,$G$2,LOLP!$F$2),1,0),0)</f>
        <v>0</v>
      </c>
      <c r="G2980" s="7">
        <f>SUMIFS(LOLP!$F$4:$F$8763,$C$4:$C$8763,$C2980,$B$4:$B$8763,$B2980,$D$4:$D$8763,$D2980)</f>
        <v>0</v>
      </c>
      <c r="H2980" s="7">
        <f>COUNTIFS(Calendar!$E$3:$E$367,LOLP!C2980,Calendar!$D$3:$D$367,LOLP!B2980)</f>
        <v>9</v>
      </c>
      <c r="I2980" s="7">
        <f ca="1">IF($F2980=1,OFFSET(start_norps,LOLP!$D2980+(1-$C2980)*24,LOLP!$B2980)*H2980/G2980,0)</f>
        <v>0</v>
      </c>
      <c r="J2980" s="7">
        <f ca="1">IF($F2980=1,OFFSET(start_33,LOLP!$D2980+(1-$C2980)*24,LOLP!$B2980)*H2980/G2980,0)</f>
        <v>0</v>
      </c>
      <c r="K2980" s="7">
        <f ca="1">IF($F2980,OFFSET(start_40,LOLP!$D2980+(1-$C2980)*24,LOLP!$B2980),0)</f>
        <v>0</v>
      </c>
      <c r="L2980" s="7">
        <f ca="1">IF($F2980,OFFSET(start_50,LOLP!$D2980+(1-$C2980)*24,LOLP!$B2980),0)</f>
        <v>0</v>
      </c>
      <c r="M2980" s="25">
        <f t="shared" ca="1" si="324"/>
        <v>0</v>
      </c>
      <c r="N2980" s="25">
        <f t="shared" ca="1" si="325"/>
        <v>0</v>
      </c>
      <c r="O2980" s="15" t="e">
        <f t="shared" ca="1" si="326"/>
        <v>#DIV/0!</v>
      </c>
      <c r="P2980" s="15" t="e">
        <f t="shared" ca="1" si="327"/>
        <v>#DIV/0!</v>
      </c>
    </row>
    <row r="2981" spans="1:16" x14ac:dyDescent="0.25">
      <c r="A2981" s="1">
        <f t="shared" si="328"/>
        <v>43225</v>
      </c>
      <c r="B2981" s="7">
        <f t="shared" si="323"/>
        <v>5</v>
      </c>
      <c r="C2981" s="4">
        <f>INDEX(Calendar!$E$3:$E$367,MATCH(LOLP!$A2981,Calendar!$B$3:$B$367,0))</f>
        <v>0</v>
      </c>
      <c r="D2981" s="2">
        <f t="shared" si="329"/>
        <v>2</v>
      </c>
      <c r="E2981" s="36">
        <v>21744</v>
      </c>
      <c r="F2981" s="7">
        <f>IFERROR(IF(INDEX('Temperature Data'!$AA$15:$AA$348,MATCH(LOLP!A2981,'Temperature Data'!$B$15:$B$348,0))&gt;IF(B2981=9,$G$2,LOLP!$F$2),1,0),0)</f>
        <v>0</v>
      </c>
      <c r="G2981" s="7">
        <f>SUMIFS(LOLP!$F$4:$F$8763,$C$4:$C$8763,$C2981,$B$4:$B$8763,$B2981,$D$4:$D$8763,$D2981)</f>
        <v>0</v>
      </c>
      <c r="H2981" s="7">
        <f>COUNTIFS(Calendar!$E$3:$E$367,LOLP!C2981,Calendar!$D$3:$D$367,LOLP!B2981)</f>
        <v>9</v>
      </c>
      <c r="I2981" s="7">
        <f ca="1">IF($F2981=1,OFFSET(start_norps,LOLP!$D2981+(1-$C2981)*24,LOLP!$B2981)*H2981/G2981,0)</f>
        <v>0</v>
      </c>
      <c r="J2981" s="7">
        <f ca="1">IF($F2981=1,OFFSET(start_33,LOLP!$D2981+(1-$C2981)*24,LOLP!$B2981)*H2981/G2981,0)</f>
        <v>0</v>
      </c>
      <c r="K2981" s="7">
        <f ca="1">IF($F2981,OFFSET(start_40,LOLP!$D2981+(1-$C2981)*24,LOLP!$B2981),0)</f>
        <v>0</v>
      </c>
      <c r="L2981" s="7">
        <f ca="1">IF($F2981,OFFSET(start_50,LOLP!$D2981+(1-$C2981)*24,LOLP!$B2981),0)</f>
        <v>0</v>
      </c>
      <c r="M2981" s="25">
        <f t="shared" ca="1" si="324"/>
        <v>0</v>
      </c>
      <c r="N2981" s="25">
        <f t="shared" ca="1" si="325"/>
        <v>0</v>
      </c>
      <c r="O2981" s="15" t="e">
        <f t="shared" ca="1" si="326"/>
        <v>#DIV/0!</v>
      </c>
      <c r="P2981" s="15" t="e">
        <f t="shared" ca="1" si="327"/>
        <v>#DIV/0!</v>
      </c>
    </row>
    <row r="2982" spans="1:16" x14ac:dyDescent="0.25">
      <c r="A2982" s="1">
        <f t="shared" si="328"/>
        <v>43225</v>
      </c>
      <c r="B2982" s="7">
        <f t="shared" si="323"/>
        <v>5</v>
      </c>
      <c r="C2982" s="4">
        <f>INDEX(Calendar!$E$3:$E$367,MATCH(LOLP!$A2982,Calendar!$B$3:$B$367,0))</f>
        <v>0</v>
      </c>
      <c r="D2982" s="2">
        <f t="shared" si="329"/>
        <v>3</v>
      </c>
      <c r="E2982" s="36">
        <v>20994</v>
      </c>
      <c r="F2982" s="7">
        <f>IFERROR(IF(INDEX('Temperature Data'!$AA$15:$AA$348,MATCH(LOLP!A2982,'Temperature Data'!$B$15:$B$348,0))&gt;IF(B2982=9,$G$2,LOLP!$F$2),1,0),0)</f>
        <v>0</v>
      </c>
      <c r="G2982" s="7">
        <f>SUMIFS(LOLP!$F$4:$F$8763,$C$4:$C$8763,$C2982,$B$4:$B$8763,$B2982,$D$4:$D$8763,$D2982)</f>
        <v>0</v>
      </c>
      <c r="H2982" s="7">
        <f>COUNTIFS(Calendar!$E$3:$E$367,LOLP!C2982,Calendar!$D$3:$D$367,LOLP!B2982)</f>
        <v>9</v>
      </c>
      <c r="I2982" s="7">
        <f ca="1">IF($F2982=1,OFFSET(start_norps,LOLP!$D2982+(1-$C2982)*24,LOLP!$B2982)*H2982/G2982,0)</f>
        <v>0</v>
      </c>
      <c r="J2982" s="7">
        <f ca="1">IF($F2982=1,OFFSET(start_33,LOLP!$D2982+(1-$C2982)*24,LOLP!$B2982)*H2982/G2982,0)</f>
        <v>0</v>
      </c>
      <c r="K2982" s="7">
        <f ca="1">IF($F2982,OFFSET(start_40,LOLP!$D2982+(1-$C2982)*24,LOLP!$B2982),0)</f>
        <v>0</v>
      </c>
      <c r="L2982" s="7">
        <f ca="1">IF($F2982,OFFSET(start_50,LOLP!$D2982+(1-$C2982)*24,LOLP!$B2982),0)</f>
        <v>0</v>
      </c>
      <c r="M2982" s="25">
        <f t="shared" ca="1" si="324"/>
        <v>0</v>
      </c>
      <c r="N2982" s="25">
        <f t="shared" ca="1" si="325"/>
        <v>0</v>
      </c>
      <c r="O2982" s="15" t="e">
        <f t="shared" ca="1" si="326"/>
        <v>#DIV/0!</v>
      </c>
      <c r="P2982" s="15" t="e">
        <f t="shared" ca="1" si="327"/>
        <v>#DIV/0!</v>
      </c>
    </row>
    <row r="2983" spans="1:16" x14ac:dyDescent="0.25">
      <c r="A2983" s="1">
        <f t="shared" si="328"/>
        <v>43225</v>
      </c>
      <c r="B2983" s="7">
        <f t="shared" si="323"/>
        <v>5</v>
      </c>
      <c r="C2983" s="4">
        <f>INDEX(Calendar!$E$3:$E$367,MATCH(LOLP!$A2983,Calendar!$B$3:$B$367,0))</f>
        <v>0</v>
      </c>
      <c r="D2983" s="2">
        <f t="shared" si="329"/>
        <v>4</v>
      </c>
      <c r="E2983" s="36">
        <v>20544</v>
      </c>
      <c r="F2983" s="7">
        <f>IFERROR(IF(INDEX('Temperature Data'!$AA$15:$AA$348,MATCH(LOLP!A2983,'Temperature Data'!$B$15:$B$348,0))&gt;IF(B2983=9,$G$2,LOLP!$F$2),1,0),0)</f>
        <v>0</v>
      </c>
      <c r="G2983" s="7">
        <f>SUMIFS(LOLP!$F$4:$F$8763,$C$4:$C$8763,$C2983,$B$4:$B$8763,$B2983,$D$4:$D$8763,$D2983)</f>
        <v>0</v>
      </c>
      <c r="H2983" s="7">
        <f>COUNTIFS(Calendar!$E$3:$E$367,LOLP!C2983,Calendar!$D$3:$D$367,LOLP!B2983)</f>
        <v>9</v>
      </c>
      <c r="I2983" s="7">
        <f ca="1">IF($F2983=1,OFFSET(start_norps,LOLP!$D2983+(1-$C2983)*24,LOLP!$B2983)*H2983/G2983,0)</f>
        <v>0</v>
      </c>
      <c r="J2983" s="7">
        <f ca="1">IF($F2983=1,OFFSET(start_33,LOLP!$D2983+(1-$C2983)*24,LOLP!$B2983)*H2983/G2983,0)</f>
        <v>0</v>
      </c>
      <c r="K2983" s="7">
        <f ca="1">IF($F2983,OFFSET(start_40,LOLP!$D2983+(1-$C2983)*24,LOLP!$B2983),0)</f>
        <v>0</v>
      </c>
      <c r="L2983" s="7">
        <f ca="1">IF($F2983,OFFSET(start_50,LOLP!$D2983+(1-$C2983)*24,LOLP!$B2983),0)</f>
        <v>0</v>
      </c>
      <c r="M2983" s="25">
        <f t="shared" ca="1" si="324"/>
        <v>0</v>
      </c>
      <c r="N2983" s="25">
        <f t="shared" ca="1" si="325"/>
        <v>0</v>
      </c>
      <c r="O2983" s="15" t="e">
        <f t="shared" ca="1" si="326"/>
        <v>#DIV/0!</v>
      </c>
      <c r="P2983" s="15" t="e">
        <f t="shared" ca="1" si="327"/>
        <v>#DIV/0!</v>
      </c>
    </row>
    <row r="2984" spans="1:16" x14ac:dyDescent="0.25">
      <c r="A2984" s="1">
        <f t="shared" si="328"/>
        <v>43225</v>
      </c>
      <c r="B2984" s="7">
        <f t="shared" si="323"/>
        <v>5</v>
      </c>
      <c r="C2984" s="4">
        <f>INDEX(Calendar!$E$3:$E$367,MATCH(LOLP!$A2984,Calendar!$B$3:$B$367,0))</f>
        <v>0</v>
      </c>
      <c r="D2984" s="2">
        <f t="shared" si="329"/>
        <v>5</v>
      </c>
      <c r="E2984" s="36">
        <v>20526</v>
      </c>
      <c r="F2984" s="7">
        <f>IFERROR(IF(INDEX('Temperature Data'!$AA$15:$AA$348,MATCH(LOLP!A2984,'Temperature Data'!$B$15:$B$348,0))&gt;IF(B2984=9,$G$2,LOLP!$F$2),1,0),0)</f>
        <v>0</v>
      </c>
      <c r="G2984" s="7">
        <f>SUMIFS(LOLP!$F$4:$F$8763,$C$4:$C$8763,$C2984,$B$4:$B$8763,$B2984,$D$4:$D$8763,$D2984)</f>
        <v>0</v>
      </c>
      <c r="H2984" s="7">
        <f>COUNTIFS(Calendar!$E$3:$E$367,LOLP!C2984,Calendar!$D$3:$D$367,LOLP!B2984)</f>
        <v>9</v>
      </c>
      <c r="I2984" s="7">
        <f ca="1">IF($F2984=1,OFFSET(start_norps,LOLP!$D2984+(1-$C2984)*24,LOLP!$B2984)*H2984/G2984,0)</f>
        <v>0</v>
      </c>
      <c r="J2984" s="7">
        <f ca="1">IF($F2984=1,OFFSET(start_33,LOLP!$D2984+(1-$C2984)*24,LOLP!$B2984)*H2984/G2984,0)</f>
        <v>0</v>
      </c>
      <c r="K2984" s="7">
        <f ca="1">IF($F2984,OFFSET(start_40,LOLP!$D2984+(1-$C2984)*24,LOLP!$B2984),0)</f>
        <v>0</v>
      </c>
      <c r="L2984" s="7">
        <f ca="1">IF($F2984,OFFSET(start_50,LOLP!$D2984+(1-$C2984)*24,LOLP!$B2984),0)</f>
        <v>0</v>
      </c>
      <c r="M2984" s="25">
        <f t="shared" ca="1" si="324"/>
        <v>0</v>
      </c>
      <c r="N2984" s="25">
        <f t="shared" ca="1" si="325"/>
        <v>0</v>
      </c>
      <c r="O2984" s="15" t="e">
        <f t="shared" ca="1" si="326"/>
        <v>#DIV/0!</v>
      </c>
      <c r="P2984" s="15" t="e">
        <f t="shared" ca="1" si="327"/>
        <v>#DIV/0!</v>
      </c>
    </row>
    <row r="2985" spans="1:16" x14ac:dyDescent="0.25">
      <c r="A2985" s="1">
        <f t="shared" si="328"/>
        <v>43225</v>
      </c>
      <c r="B2985" s="7">
        <f t="shared" si="323"/>
        <v>5</v>
      </c>
      <c r="C2985" s="4">
        <f>INDEX(Calendar!$E$3:$E$367,MATCH(LOLP!$A2985,Calendar!$B$3:$B$367,0))</f>
        <v>0</v>
      </c>
      <c r="D2985" s="2">
        <f t="shared" si="329"/>
        <v>6</v>
      </c>
      <c r="E2985" s="36">
        <v>20764</v>
      </c>
      <c r="F2985" s="7">
        <f>IFERROR(IF(INDEX('Temperature Data'!$AA$15:$AA$348,MATCH(LOLP!A2985,'Temperature Data'!$B$15:$B$348,0))&gt;IF(B2985=9,$G$2,LOLP!$F$2),1,0),0)</f>
        <v>0</v>
      </c>
      <c r="G2985" s="7">
        <f>SUMIFS(LOLP!$F$4:$F$8763,$C$4:$C$8763,$C2985,$B$4:$B$8763,$B2985,$D$4:$D$8763,$D2985)</f>
        <v>0</v>
      </c>
      <c r="H2985" s="7">
        <f>COUNTIFS(Calendar!$E$3:$E$367,LOLP!C2985,Calendar!$D$3:$D$367,LOLP!B2985)</f>
        <v>9</v>
      </c>
      <c r="I2985" s="7">
        <f ca="1">IF($F2985=1,OFFSET(start_norps,LOLP!$D2985+(1-$C2985)*24,LOLP!$B2985)*H2985/G2985,0)</f>
        <v>0</v>
      </c>
      <c r="J2985" s="7">
        <f ca="1">IF($F2985=1,OFFSET(start_33,LOLP!$D2985+(1-$C2985)*24,LOLP!$B2985)*H2985/G2985,0)</f>
        <v>0</v>
      </c>
      <c r="K2985" s="7">
        <f ca="1">IF($F2985,OFFSET(start_40,LOLP!$D2985+(1-$C2985)*24,LOLP!$B2985),0)</f>
        <v>0</v>
      </c>
      <c r="L2985" s="7">
        <f ca="1">IF($F2985,OFFSET(start_50,LOLP!$D2985+(1-$C2985)*24,LOLP!$B2985),0)</f>
        <v>0</v>
      </c>
      <c r="M2985" s="25">
        <f t="shared" ca="1" si="324"/>
        <v>0</v>
      </c>
      <c r="N2985" s="25">
        <f t="shared" ca="1" si="325"/>
        <v>0</v>
      </c>
      <c r="O2985" s="15" t="e">
        <f t="shared" ca="1" si="326"/>
        <v>#DIV/0!</v>
      </c>
      <c r="P2985" s="15" t="e">
        <f t="shared" ca="1" si="327"/>
        <v>#DIV/0!</v>
      </c>
    </row>
    <row r="2986" spans="1:16" x14ac:dyDescent="0.25">
      <c r="A2986" s="1">
        <f t="shared" si="328"/>
        <v>43225</v>
      </c>
      <c r="B2986" s="7">
        <f t="shared" si="323"/>
        <v>5</v>
      </c>
      <c r="C2986" s="4">
        <f>INDEX(Calendar!$E$3:$E$367,MATCH(LOLP!$A2986,Calendar!$B$3:$B$367,0))</f>
        <v>0</v>
      </c>
      <c r="D2986" s="2">
        <f t="shared" si="329"/>
        <v>7</v>
      </c>
      <c r="E2986" s="36">
        <v>21005</v>
      </c>
      <c r="F2986" s="7">
        <f>IFERROR(IF(INDEX('Temperature Data'!$AA$15:$AA$348,MATCH(LOLP!A2986,'Temperature Data'!$B$15:$B$348,0))&gt;IF(B2986=9,$G$2,LOLP!$F$2),1,0),0)</f>
        <v>0</v>
      </c>
      <c r="G2986" s="7">
        <f>SUMIFS(LOLP!$F$4:$F$8763,$C$4:$C$8763,$C2986,$B$4:$B$8763,$B2986,$D$4:$D$8763,$D2986)</f>
        <v>0</v>
      </c>
      <c r="H2986" s="7">
        <f>COUNTIFS(Calendar!$E$3:$E$367,LOLP!C2986,Calendar!$D$3:$D$367,LOLP!B2986)</f>
        <v>9</v>
      </c>
      <c r="I2986" s="7">
        <f ca="1">IF($F2986=1,OFFSET(start_norps,LOLP!$D2986+(1-$C2986)*24,LOLP!$B2986)*H2986/G2986,0)</f>
        <v>0</v>
      </c>
      <c r="J2986" s="7">
        <f ca="1">IF($F2986=1,OFFSET(start_33,LOLP!$D2986+(1-$C2986)*24,LOLP!$B2986)*H2986/G2986,0)</f>
        <v>0</v>
      </c>
      <c r="K2986" s="7">
        <f ca="1">IF($F2986,OFFSET(start_40,LOLP!$D2986+(1-$C2986)*24,LOLP!$B2986),0)</f>
        <v>0</v>
      </c>
      <c r="L2986" s="7">
        <f ca="1">IF($F2986,OFFSET(start_50,LOLP!$D2986+(1-$C2986)*24,LOLP!$B2986),0)</f>
        <v>0</v>
      </c>
      <c r="M2986" s="25">
        <f t="shared" ca="1" si="324"/>
        <v>0</v>
      </c>
      <c r="N2986" s="25">
        <f t="shared" ca="1" si="325"/>
        <v>0</v>
      </c>
      <c r="O2986" s="15" t="e">
        <f t="shared" ca="1" si="326"/>
        <v>#DIV/0!</v>
      </c>
      <c r="P2986" s="15" t="e">
        <f t="shared" ca="1" si="327"/>
        <v>#DIV/0!</v>
      </c>
    </row>
    <row r="2987" spans="1:16" x14ac:dyDescent="0.25">
      <c r="A2987" s="1">
        <f t="shared" si="328"/>
        <v>43225</v>
      </c>
      <c r="B2987" s="7">
        <f t="shared" si="323"/>
        <v>5</v>
      </c>
      <c r="C2987" s="4">
        <f>INDEX(Calendar!$E$3:$E$367,MATCH(LOLP!$A2987,Calendar!$B$3:$B$367,0))</f>
        <v>0</v>
      </c>
      <c r="D2987" s="2">
        <f t="shared" si="329"/>
        <v>8</v>
      </c>
      <c r="E2987" s="36">
        <v>21680</v>
      </c>
      <c r="F2987" s="7">
        <f>IFERROR(IF(INDEX('Temperature Data'!$AA$15:$AA$348,MATCH(LOLP!A2987,'Temperature Data'!$B$15:$B$348,0))&gt;IF(B2987=9,$G$2,LOLP!$F$2),1,0),0)</f>
        <v>0</v>
      </c>
      <c r="G2987" s="7">
        <f>SUMIFS(LOLP!$F$4:$F$8763,$C$4:$C$8763,$C2987,$B$4:$B$8763,$B2987,$D$4:$D$8763,$D2987)</f>
        <v>0</v>
      </c>
      <c r="H2987" s="7">
        <f>COUNTIFS(Calendar!$E$3:$E$367,LOLP!C2987,Calendar!$D$3:$D$367,LOLP!B2987)</f>
        <v>9</v>
      </c>
      <c r="I2987" s="7">
        <f ca="1">IF($F2987=1,OFFSET(start_norps,LOLP!$D2987+(1-$C2987)*24,LOLP!$B2987)*H2987/G2987,0)</f>
        <v>0</v>
      </c>
      <c r="J2987" s="7">
        <f ca="1">IF($F2987=1,OFFSET(start_33,LOLP!$D2987+(1-$C2987)*24,LOLP!$B2987)*H2987/G2987,0)</f>
        <v>0</v>
      </c>
      <c r="K2987" s="7">
        <f ca="1">IF($F2987,OFFSET(start_40,LOLP!$D2987+(1-$C2987)*24,LOLP!$B2987),0)</f>
        <v>0</v>
      </c>
      <c r="L2987" s="7">
        <f ca="1">IF($F2987,OFFSET(start_50,LOLP!$D2987+(1-$C2987)*24,LOLP!$B2987),0)</f>
        <v>0</v>
      </c>
      <c r="M2987" s="25">
        <f t="shared" ca="1" si="324"/>
        <v>0</v>
      </c>
      <c r="N2987" s="25">
        <f t="shared" ca="1" si="325"/>
        <v>0</v>
      </c>
      <c r="O2987" s="15" t="e">
        <f t="shared" ca="1" si="326"/>
        <v>#DIV/0!</v>
      </c>
      <c r="P2987" s="15" t="e">
        <f t="shared" ca="1" si="327"/>
        <v>#DIV/0!</v>
      </c>
    </row>
    <row r="2988" spans="1:16" x14ac:dyDescent="0.25">
      <c r="A2988" s="1">
        <f t="shared" si="328"/>
        <v>43225</v>
      </c>
      <c r="B2988" s="7">
        <f t="shared" si="323"/>
        <v>5</v>
      </c>
      <c r="C2988" s="4">
        <f>INDEX(Calendar!$E$3:$E$367,MATCH(LOLP!$A2988,Calendar!$B$3:$B$367,0))</f>
        <v>0</v>
      </c>
      <c r="D2988" s="2">
        <f t="shared" si="329"/>
        <v>9</v>
      </c>
      <c r="E2988" s="36">
        <v>22459</v>
      </c>
      <c r="F2988" s="7">
        <f>IFERROR(IF(INDEX('Temperature Data'!$AA$15:$AA$348,MATCH(LOLP!A2988,'Temperature Data'!$B$15:$B$348,0))&gt;IF(B2988=9,$G$2,LOLP!$F$2),1,0),0)</f>
        <v>0</v>
      </c>
      <c r="G2988" s="7">
        <f>SUMIFS(LOLP!$F$4:$F$8763,$C$4:$C$8763,$C2988,$B$4:$B$8763,$B2988,$D$4:$D$8763,$D2988)</f>
        <v>0</v>
      </c>
      <c r="H2988" s="7">
        <f>COUNTIFS(Calendar!$E$3:$E$367,LOLP!C2988,Calendar!$D$3:$D$367,LOLP!B2988)</f>
        <v>9</v>
      </c>
      <c r="I2988" s="7">
        <f ca="1">IF($F2988=1,OFFSET(start_norps,LOLP!$D2988+(1-$C2988)*24,LOLP!$B2988)*H2988/G2988,0)</f>
        <v>0</v>
      </c>
      <c r="J2988" s="7">
        <f ca="1">IF($F2988=1,OFFSET(start_33,LOLP!$D2988+(1-$C2988)*24,LOLP!$B2988)*H2988/G2988,0)</f>
        <v>0</v>
      </c>
      <c r="K2988" s="7">
        <f ca="1">IF($F2988,OFFSET(start_40,LOLP!$D2988+(1-$C2988)*24,LOLP!$B2988),0)</f>
        <v>0</v>
      </c>
      <c r="L2988" s="7">
        <f ca="1">IF($F2988,OFFSET(start_50,LOLP!$D2988+(1-$C2988)*24,LOLP!$B2988),0)</f>
        <v>0</v>
      </c>
      <c r="M2988" s="25">
        <f t="shared" ca="1" si="324"/>
        <v>0</v>
      </c>
      <c r="N2988" s="25">
        <f t="shared" ca="1" si="325"/>
        <v>0</v>
      </c>
      <c r="O2988" s="15" t="e">
        <f t="shared" ca="1" si="326"/>
        <v>#DIV/0!</v>
      </c>
      <c r="P2988" s="15" t="e">
        <f t="shared" ca="1" si="327"/>
        <v>#DIV/0!</v>
      </c>
    </row>
    <row r="2989" spans="1:16" x14ac:dyDescent="0.25">
      <c r="A2989" s="1">
        <f t="shared" si="328"/>
        <v>43225</v>
      </c>
      <c r="B2989" s="7">
        <f t="shared" si="323"/>
        <v>5</v>
      </c>
      <c r="C2989" s="4">
        <f>INDEX(Calendar!$E$3:$E$367,MATCH(LOLP!$A2989,Calendar!$B$3:$B$367,0))</f>
        <v>0</v>
      </c>
      <c r="D2989" s="2">
        <f t="shared" si="329"/>
        <v>10</v>
      </c>
      <c r="E2989" s="36">
        <v>22907</v>
      </c>
      <c r="F2989" s="7">
        <f>IFERROR(IF(INDEX('Temperature Data'!$AA$15:$AA$348,MATCH(LOLP!A2989,'Temperature Data'!$B$15:$B$348,0))&gt;IF(B2989=9,$G$2,LOLP!$F$2),1,0),0)</f>
        <v>0</v>
      </c>
      <c r="G2989" s="7">
        <f>SUMIFS(LOLP!$F$4:$F$8763,$C$4:$C$8763,$C2989,$B$4:$B$8763,$B2989,$D$4:$D$8763,$D2989)</f>
        <v>0</v>
      </c>
      <c r="H2989" s="7">
        <f>COUNTIFS(Calendar!$E$3:$E$367,LOLP!C2989,Calendar!$D$3:$D$367,LOLP!B2989)</f>
        <v>9</v>
      </c>
      <c r="I2989" s="7">
        <f ca="1">IF($F2989=1,OFFSET(start_norps,LOLP!$D2989+(1-$C2989)*24,LOLP!$B2989)*H2989/G2989,0)</f>
        <v>0</v>
      </c>
      <c r="J2989" s="7">
        <f ca="1">IF($F2989=1,OFFSET(start_33,LOLP!$D2989+(1-$C2989)*24,LOLP!$B2989)*H2989/G2989,0)</f>
        <v>0</v>
      </c>
      <c r="K2989" s="7">
        <f ca="1">IF($F2989,OFFSET(start_40,LOLP!$D2989+(1-$C2989)*24,LOLP!$B2989),0)</f>
        <v>0</v>
      </c>
      <c r="L2989" s="7">
        <f ca="1">IF($F2989,OFFSET(start_50,LOLP!$D2989+(1-$C2989)*24,LOLP!$B2989),0)</f>
        <v>0</v>
      </c>
      <c r="M2989" s="25">
        <f t="shared" ca="1" si="324"/>
        <v>0</v>
      </c>
      <c r="N2989" s="25">
        <f t="shared" ca="1" si="325"/>
        <v>0</v>
      </c>
      <c r="O2989" s="15" t="e">
        <f t="shared" ca="1" si="326"/>
        <v>#DIV/0!</v>
      </c>
      <c r="P2989" s="15" t="e">
        <f t="shared" ca="1" si="327"/>
        <v>#DIV/0!</v>
      </c>
    </row>
    <row r="2990" spans="1:16" x14ac:dyDescent="0.25">
      <c r="A2990" s="1">
        <f t="shared" si="328"/>
        <v>43225</v>
      </c>
      <c r="B2990" s="7">
        <f t="shared" si="323"/>
        <v>5</v>
      </c>
      <c r="C2990" s="4">
        <f>INDEX(Calendar!$E$3:$E$367,MATCH(LOLP!$A2990,Calendar!$B$3:$B$367,0))</f>
        <v>0</v>
      </c>
      <c r="D2990" s="2">
        <f t="shared" si="329"/>
        <v>11</v>
      </c>
      <c r="E2990" s="36">
        <v>23110</v>
      </c>
      <c r="F2990" s="7">
        <f>IFERROR(IF(INDEX('Temperature Data'!$AA$15:$AA$348,MATCH(LOLP!A2990,'Temperature Data'!$B$15:$B$348,0))&gt;IF(B2990=9,$G$2,LOLP!$F$2),1,0),0)</f>
        <v>0</v>
      </c>
      <c r="G2990" s="7">
        <f>SUMIFS(LOLP!$F$4:$F$8763,$C$4:$C$8763,$C2990,$B$4:$B$8763,$B2990,$D$4:$D$8763,$D2990)</f>
        <v>0</v>
      </c>
      <c r="H2990" s="7">
        <f>COUNTIFS(Calendar!$E$3:$E$367,LOLP!C2990,Calendar!$D$3:$D$367,LOLP!B2990)</f>
        <v>9</v>
      </c>
      <c r="I2990" s="7">
        <f ca="1">IF($F2990=1,OFFSET(start_norps,LOLP!$D2990+(1-$C2990)*24,LOLP!$B2990)*H2990/G2990,0)</f>
        <v>0</v>
      </c>
      <c r="J2990" s="7">
        <f ca="1">IF($F2990=1,OFFSET(start_33,LOLP!$D2990+(1-$C2990)*24,LOLP!$B2990)*H2990/G2990,0)</f>
        <v>0</v>
      </c>
      <c r="K2990" s="7">
        <f ca="1">IF($F2990,OFFSET(start_40,LOLP!$D2990+(1-$C2990)*24,LOLP!$B2990),0)</f>
        <v>0</v>
      </c>
      <c r="L2990" s="7">
        <f ca="1">IF($F2990,OFFSET(start_50,LOLP!$D2990+(1-$C2990)*24,LOLP!$B2990),0)</f>
        <v>0</v>
      </c>
      <c r="M2990" s="25">
        <f t="shared" ca="1" si="324"/>
        <v>0</v>
      </c>
      <c r="N2990" s="25">
        <f t="shared" ca="1" si="325"/>
        <v>0</v>
      </c>
      <c r="O2990" s="15" t="e">
        <f t="shared" ca="1" si="326"/>
        <v>#DIV/0!</v>
      </c>
      <c r="P2990" s="15" t="e">
        <f t="shared" ca="1" si="327"/>
        <v>#DIV/0!</v>
      </c>
    </row>
    <row r="2991" spans="1:16" x14ac:dyDescent="0.25">
      <c r="A2991" s="1">
        <f t="shared" si="328"/>
        <v>43225</v>
      </c>
      <c r="B2991" s="7">
        <f t="shared" si="323"/>
        <v>5</v>
      </c>
      <c r="C2991" s="4">
        <f>INDEX(Calendar!$E$3:$E$367,MATCH(LOLP!$A2991,Calendar!$B$3:$B$367,0))</f>
        <v>0</v>
      </c>
      <c r="D2991" s="2">
        <f t="shared" si="329"/>
        <v>12</v>
      </c>
      <c r="E2991" s="36">
        <v>23435</v>
      </c>
      <c r="F2991" s="7">
        <f>IFERROR(IF(INDEX('Temperature Data'!$AA$15:$AA$348,MATCH(LOLP!A2991,'Temperature Data'!$B$15:$B$348,0))&gt;IF(B2991=9,$G$2,LOLP!$F$2),1,0),0)</f>
        <v>0</v>
      </c>
      <c r="G2991" s="7">
        <f>SUMIFS(LOLP!$F$4:$F$8763,$C$4:$C$8763,$C2991,$B$4:$B$8763,$B2991,$D$4:$D$8763,$D2991)</f>
        <v>0</v>
      </c>
      <c r="H2991" s="7">
        <f>COUNTIFS(Calendar!$E$3:$E$367,LOLP!C2991,Calendar!$D$3:$D$367,LOLP!B2991)</f>
        <v>9</v>
      </c>
      <c r="I2991" s="7">
        <f ca="1">IF($F2991=1,OFFSET(start_norps,LOLP!$D2991+(1-$C2991)*24,LOLP!$B2991)*H2991/G2991,0)</f>
        <v>0</v>
      </c>
      <c r="J2991" s="7">
        <f ca="1">IF($F2991=1,OFFSET(start_33,LOLP!$D2991+(1-$C2991)*24,LOLP!$B2991)*H2991/G2991,0)</f>
        <v>0</v>
      </c>
      <c r="K2991" s="7">
        <f ca="1">IF($F2991,OFFSET(start_40,LOLP!$D2991+(1-$C2991)*24,LOLP!$B2991),0)</f>
        <v>0</v>
      </c>
      <c r="L2991" s="7">
        <f ca="1">IF($F2991,OFFSET(start_50,LOLP!$D2991+(1-$C2991)*24,LOLP!$B2991),0)</f>
        <v>0</v>
      </c>
      <c r="M2991" s="25">
        <f t="shared" ca="1" si="324"/>
        <v>0</v>
      </c>
      <c r="N2991" s="25">
        <f t="shared" ca="1" si="325"/>
        <v>0</v>
      </c>
      <c r="O2991" s="15" t="e">
        <f t="shared" ca="1" si="326"/>
        <v>#DIV/0!</v>
      </c>
      <c r="P2991" s="15" t="e">
        <f t="shared" ca="1" si="327"/>
        <v>#DIV/0!</v>
      </c>
    </row>
    <row r="2992" spans="1:16" x14ac:dyDescent="0.25">
      <c r="A2992" s="1">
        <f t="shared" si="328"/>
        <v>43225</v>
      </c>
      <c r="B2992" s="7">
        <f t="shared" si="323"/>
        <v>5</v>
      </c>
      <c r="C2992" s="4">
        <f>INDEX(Calendar!$E$3:$E$367,MATCH(LOLP!$A2992,Calendar!$B$3:$B$367,0))</f>
        <v>0</v>
      </c>
      <c r="D2992" s="2">
        <f t="shared" si="329"/>
        <v>13</v>
      </c>
      <c r="E2992" s="36">
        <v>24074</v>
      </c>
      <c r="F2992" s="7">
        <f>IFERROR(IF(INDEX('Temperature Data'!$AA$15:$AA$348,MATCH(LOLP!A2992,'Temperature Data'!$B$15:$B$348,0))&gt;IF(B2992=9,$G$2,LOLP!$F$2),1,0),0)</f>
        <v>0</v>
      </c>
      <c r="G2992" s="7">
        <f>SUMIFS(LOLP!$F$4:$F$8763,$C$4:$C$8763,$C2992,$B$4:$B$8763,$B2992,$D$4:$D$8763,$D2992)</f>
        <v>0</v>
      </c>
      <c r="H2992" s="7">
        <f>COUNTIFS(Calendar!$E$3:$E$367,LOLP!C2992,Calendar!$D$3:$D$367,LOLP!B2992)</f>
        <v>9</v>
      </c>
      <c r="I2992" s="7">
        <f ca="1">IF($F2992=1,OFFSET(start_norps,LOLP!$D2992+(1-$C2992)*24,LOLP!$B2992)*H2992/G2992,0)</f>
        <v>0</v>
      </c>
      <c r="J2992" s="7">
        <f ca="1">IF($F2992=1,OFFSET(start_33,LOLP!$D2992+(1-$C2992)*24,LOLP!$B2992)*H2992/G2992,0)</f>
        <v>0</v>
      </c>
      <c r="K2992" s="7">
        <f ca="1">IF($F2992,OFFSET(start_40,LOLP!$D2992+(1-$C2992)*24,LOLP!$B2992),0)</f>
        <v>0</v>
      </c>
      <c r="L2992" s="7">
        <f ca="1">IF($F2992,OFFSET(start_50,LOLP!$D2992+(1-$C2992)*24,LOLP!$B2992),0)</f>
        <v>0</v>
      </c>
      <c r="M2992" s="25">
        <f t="shared" ca="1" si="324"/>
        <v>0</v>
      </c>
      <c r="N2992" s="25">
        <f t="shared" ca="1" si="325"/>
        <v>0</v>
      </c>
      <c r="O2992" s="15" t="e">
        <f t="shared" ca="1" si="326"/>
        <v>#DIV/0!</v>
      </c>
      <c r="P2992" s="15" t="e">
        <f t="shared" ca="1" si="327"/>
        <v>#DIV/0!</v>
      </c>
    </row>
    <row r="2993" spans="1:16" x14ac:dyDescent="0.25">
      <c r="A2993" s="1">
        <f t="shared" si="328"/>
        <v>43225</v>
      </c>
      <c r="B2993" s="7">
        <f t="shared" si="323"/>
        <v>5</v>
      </c>
      <c r="C2993" s="4">
        <f>INDEX(Calendar!$E$3:$E$367,MATCH(LOLP!$A2993,Calendar!$B$3:$B$367,0))</f>
        <v>0</v>
      </c>
      <c r="D2993" s="2">
        <f t="shared" si="329"/>
        <v>14</v>
      </c>
      <c r="E2993" s="36">
        <v>24903</v>
      </c>
      <c r="F2993" s="7">
        <f>IFERROR(IF(INDEX('Temperature Data'!$AA$15:$AA$348,MATCH(LOLP!A2993,'Temperature Data'!$B$15:$B$348,0))&gt;IF(B2993=9,$G$2,LOLP!$F$2),1,0),0)</f>
        <v>0</v>
      </c>
      <c r="G2993" s="7">
        <f>SUMIFS(LOLP!$F$4:$F$8763,$C$4:$C$8763,$C2993,$B$4:$B$8763,$B2993,$D$4:$D$8763,$D2993)</f>
        <v>0</v>
      </c>
      <c r="H2993" s="7">
        <f>COUNTIFS(Calendar!$E$3:$E$367,LOLP!C2993,Calendar!$D$3:$D$367,LOLP!B2993)</f>
        <v>9</v>
      </c>
      <c r="I2993" s="7">
        <f ca="1">IF($F2993=1,OFFSET(start_norps,LOLP!$D2993+(1-$C2993)*24,LOLP!$B2993)*H2993/G2993,0)</f>
        <v>0</v>
      </c>
      <c r="J2993" s="7">
        <f ca="1">IF($F2993=1,OFFSET(start_33,LOLP!$D2993+(1-$C2993)*24,LOLP!$B2993)*H2993/G2993,0)</f>
        <v>0</v>
      </c>
      <c r="K2993" s="7">
        <f ca="1">IF($F2993,OFFSET(start_40,LOLP!$D2993+(1-$C2993)*24,LOLP!$B2993),0)</f>
        <v>0</v>
      </c>
      <c r="L2993" s="7">
        <f ca="1">IF($F2993,OFFSET(start_50,LOLP!$D2993+(1-$C2993)*24,LOLP!$B2993),0)</f>
        <v>0</v>
      </c>
      <c r="M2993" s="25">
        <f t="shared" ca="1" si="324"/>
        <v>0</v>
      </c>
      <c r="N2993" s="25">
        <f t="shared" ca="1" si="325"/>
        <v>0</v>
      </c>
      <c r="O2993" s="15" t="e">
        <f t="shared" ca="1" si="326"/>
        <v>#DIV/0!</v>
      </c>
      <c r="P2993" s="15" t="e">
        <f t="shared" ca="1" si="327"/>
        <v>#DIV/0!</v>
      </c>
    </row>
    <row r="2994" spans="1:16" x14ac:dyDescent="0.25">
      <c r="A2994" s="1">
        <f t="shared" si="328"/>
        <v>43225</v>
      </c>
      <c r="B2994" s="7">
        <f t="shared" si="323"/>
        <v>5</v>
      </c>
      <c r="C2994" s="4">
        <f>INDEX(Calendar!$E$3:$E$367,MATCH(LOLP!$A2994,Calendar!$B$3:$B$367,0))</f>
        <v>0</v>
      </c>
      <c r="D2994" s="2">
        <f t="shared" si="329"/>
        <v>15</v>
      </c>
      <c r="E2994" s="36">
        <v>25727</v>
      </c>
      <c r="F2994" s="7">
        <f>IFERROR(IF(INDEX('Temperature Data'!$AA$15:$AA$348,MATCH(LOLP!A2994,'Temperature Data'!$B$15:$B$348,0))&gt;IF(B2994=9,$G$2,LOLP!$F$2),1,0),0)</f>
        <v>0</v>
      </c>
      <c r="G2994" s="7">
        <f>SUMIFS(LOLP!$F$4:$F$8763,$C$4:$C$8763,$C2994,$B$4:$B$8763,$B2994,$D$4:$D$8763,$D2994)</f>
        <v>0</v>
      </c>
      <c r="H2994" s="7">
        <f>COUNTIFS(Calendar!$E$3:$E$367,LOLP!C2994,Calendar!$D$3:$D$367,LOLP!B2994)</f>
        <v>9</v>
      </c>
      <c r="I2994" s="7">
        <f ca="1">IF($F2994=1,OFFSET(start_norps,LOLP!$D2994+(1-$C2994)*24,LOLP!$B2994)*H2994/G2994,0)</f>
        <v>0</v>
      </c>
      <c r="J2994" s="7">
        <f ca="1">IF($F2994=1,OFFSET(start_33,LOLP!$D2994+(1-$C2994)*24,LOLP!$B2994)*H2994/G2994,0)</f>
        <v>0</v>
      </c>
      <c r="K2994" s="7">
        <f ca="1">IF($F2994,OFFSET(start_40,LOLP!$D2994+(1-$C2994)*24,LOLP!$B2994),0)</f>
        <v>0</v>
      </c>
      <c r="L2994" s="7">
        <f ca="1">IF($F2994,OFFSET(start_50,LOLP!$D2994+(1-$C2994)*24,LOLP!$B2994),0)</f>
        <v>0</v>
      </c>
      <c r="M2994" s="25">
        <f t="shared" ca="1" si="324"/>
        <v>0</v>
      </c>
      <c r="N2994" s="25">
        <f t="shared" ca="1" si="325"/>
        <v>0</v>
      </c>
      <c r="O2994" s="15" t="e">
        <f t="shared" ca="1" si="326"/>
        <v>#DIV/0!</v>
      </c>
      <c r="P2994" s="15" t="e">
        <f t="shared" ca="1" si="327"/>
        <v>#DIV/0!</v>
      </c>
    </row>
    <row r="2995" spans="1:16" x14ac:dyDescent="0.25">
      <c r="A2995" s="1">
        <f t="shared" si="328"/>
        <v>43225</v>
      </c>
      <c r="B2995" s="7">
        <f t="shared" si="323"/>
        <v>5</v>
      </c>
      <c r="C2995" s="4">
        <f>INDEX(Calendar!$E$3:$E$367,MATCH(LOLP!$A2995,Calendar!$B$3:$B$367,0))</f>
        <v>0</v>
      </c>
      <c r="D2995" s="2">
        <f t="shared" si="329"/>
        <v>16</v>
      </c>
      <c r="E2995" s="36">
        <v>26572</v>
      </c>
      <c r="F2995" s="7">
        <f>IFERROR(IF(INDEX('Temperature Data'!$AA$15:$AA$348,MATCH(LOLP!A2995,'Temperature Data'!$B$15:$B$348,0))&gt;IF(B2995=9,$G$2,LOLP!$F$2),1,0),0)</f>
        <v>0</v>
      </c>
      <c r="G2995" s="7">
        <f>SUMIFS(LOLP!$F$4:$F$8763,$C$4:$C$8763,$C2995,$B$4:$B$8763,$B2995,$D$4:$D$8763,$D2995)</f>
        <v>0</v>
      </c>
      <c r="H2995" s="7">
        <f>COUNTIFS(Calendar!$E$3:$E$367,LOLP!C2995,Calendar!$D$3:$D$367,LOLP!B2995)</f>
        <v>9</v>
      </c>
      <c r="I2995" s="7">
        <f ca="1">IF($F2995=1,OFFSET(start_norps,LOLP!$D2995+(1-$C2995)*24,LOLP!$B2995)*H2995/G2995,0)</f>
        <v>0</v>
      </c>
      <c r="J2995" s="7">
        <f ca="1">IF($F2995=1,OFFSET(start_33,LOLP!$D2995+(1-$C2995)*24,LOLP!$B2995)*H2995/G2995,0)</f>
        <v>0</v>
      </c>
      <c r="K2995" s="7">
        <f ca="1">IF($F2995,OFFSET(start_40,LOLP!$D2995+(1-$C2995)*24,LOLP!$B2995),0)</f>
        <v>0</v>
      </c>
      <c r="L2995" s="7">
        <f ca="1">IF($F2995,OFFSET(start_50,LOLP!$D2995+(1-$C2995)*24,LOLP!$B2995),0)</f>
        <v>0</v>
      </c>
      <c r="M2995" s="25">
        <f t="shared" ca="1" si="324"/>
        <v>0</v>
      </c>
      <c r="N2995" s="25">
        <f t="shared" ca="1" si="325"/>
        <v>0</v>
      </c>
      <c r="O2995" s="15" t="e">
        <f t="shared" ca="1" si="326"/>
        <v>#DIV/0!</v>
      </c>
      <c r="P2995" s="15" t="e">
        <f t="shared" ca="1" si="327"/>
        <v>#DIV/0!</v>
      </c>
    </row>
    <row r="2996" spans="1:16" x14ac:dyDescent="0.25">
      <c r="A2996" s="1">
        <f t="shared" si="328"/>
        <v>43225</v>
      </c>
      <c r="B2996" s="7">
        <f t="shared" si="323"/>
        <v>5</v>
      </c>
      <c r="C2996" s="4">
        <f>INDEX(Calendar!$E$3:$E$367,MATCH(LOLP!$A2996,Calendar!$B$3:$B$367,0))</f>
        <v>0</v>
      </c>
      <c r="D2996" s="2">
        <f t="shared" si="329"/>
        <v>17</v>
      </c>
      <c r="E2996" s="36">
        <v>27304</v>
      </c>
      <c r="F2996" s="7">
        <f>IFERROR(IF(INDEX('Temperature Data'!$AA$15:$AA$348,MATCH(LOLP!A2996,'Temperature Data'!$B$15:$B$348,0))&gt;IF(B2996=9,$G$2,LOLP!$F$2),1,0),0)</f>
        <v>0</v>
      </c>
      <c r="G2996" s="7">
        <f>SUMIFS(LOLP!$F$4:$F$8763,$C$4:$C$8763,$C2996,$B$4:$B$8763,$B2996,$D$4:$D$8763,$D2996)</f>
        <v>0</v>
      </c>
      <c r="H2996" s="7">
        <f>COUNTIFS(Calendar!$E$3:$E$367,LOLP!C2996,Calendar!$D$3:$D$367,LOLP!B2996)</f>
        <v>9</v>
      </c>
      <c r="I2996" s="7">
        <f ca="1">IF($F2996=1,OFFSET(start_norps,LOLP!$D2996+(1-$C2996)*24,LOLP!$B2996)*H2996/G2996,0)</f>
        <v>0</v>
      </c>
      <c r="J2996" s="7">
        <f ca="1">IF($F2996=1,OFFSET(start_33,LOLP!$D2996+(1-$C2996)*24,LOLP!$B2996)*H2996/G2996,0)</f>
        <v>0</v>
      </c>
      <c r="K2996" s="7">
        <f ca="1">IF($F2996,OFFSET(start_40,LOLP!$D2996+(1-$C2996)*24,LOLP!$B2996),0)</f>
        <v>0</v>
      </c>
      <c r="L2996" s="7">
        <f ca="1">IF($F2996,OFFSET(start_50,LOLP!$D2996+(1-$C2996)*24,LOLP!$B2996),0)</f>
        <v>0</v>
      </c>
      <c r="M2996" s="25">
        <f t="shared" ca="1" si="324"/>
        <v>0</v>
      </c>
      <c r="N2996" s="25">
        <f t="shared" ca="1" si="325"/>
        <v>0</v>
      </c>
      <c r="O2996" s="15" t="e">
        <f t="shared" ca="1" si="326"/>
        <v>#DIV/0!</v>
      </c>
      <c r="P2996" s="15" t="e">
        <f t="shared" ca="1" si="327"/>
        <v>#DIV/0!</v>
      </c>
    </row>
    <row r="2997" spans="1:16" x14ac:dyDescent="0.25">
      <c r="A2997" s="1">
        <f t="shared" si="328"/>
        <v>43225</v>
      </c>
      <c r="B2997" s="7">
        <f t="shared" si="323"/>
        <v>5</v>
      </c>
      <c r="C2997" s="4">
        <f>INDEX(Calendar!$E$3:$E$367,MATCH(LOLP!$A2997,Calendar!$B$3:$B$367,0))</f>
        <v>0</v>
      </c>
      <c r="D2997" s="2">
        <f t="shared" si="329"/>
        <v>18</v>
      </c>
      <c r="E2997" s="36">
        <v>27767</v>
      </c>
      <c r="F2997" s="7">
        <f>IFERROR(IF(INDEX('Temperature Data'!$AA$15:$AA$348,MATCH(LOLP!A2997,'Temperature Data'!$B$15:$B$348,0))&gt;IF(B2997=9,$G$2,LOLP!$F$2),1,0),0)</f>
        <v>0</v>
      </c>
      <c r="G2997" s="7">
        <f>SUMIFS(LOLP!$F$4:$F$8763,$C$4:$C$8763,$C2997,$B$4:$B$8763,$B2997,$D$4:$D$8763,$D2997)</f>
        <v>0</v>
      </c>
      <c r="H2997" s="7">
        <f>COUNTIFS(Calendar!$E$3:$E$367,LOLP!C2997,Calendar!$D$3:$D$367,LOLP!B2997)</f>
        <v>9</v>
      </c>
      <c r="I2997" s="7">
        <f ca="1">IF($F2997=1,OFFSET(start_norps,LOLP!$D2997+(1-$C2997)*24,LOLP!$B2997)*H2997/G2997,0)</f>
        <v>0</v>
      </c>
      <c r="J2997" s="7">
        <f ca="1">IF($F2997=1,OFFSET(start_33,LOLP!$D2997+(1-$C2997)*24,LOLP!$B2997)*H2997/G2997,0)</f>
        <v>0</v>
      </c>
      <c r="K2997" s="7">
        <f ca="1">IF($F2997,OFFSET(start_40,LOLP!$D2997+(1-$C2997)*24,LOLP!$B2997),0)</f>
        <v>0</v>
      </c>
      <c r="L2997" s="7">
        <f ca="1">IF($F2997,OFFSET(start_50,LOLP!$D2997+(1-$C2997)*24,LOLP!$B2997),0)</f>
        <v>0</v>
      </c>
      <c r="M2997" s="25">
        <f t="shared" ca="1" si="324"/>
        <v>0</v>
      </c>
      <c r="N2997" s="25">
        <f t="shared" ca="1" si="325"/>
        <v>0</v>
      </c>
      <c r="O2997" s="15" t="e">
        <f t="shared" ca="1" si="326"/>
        <v>#DIV/0!</v>
      </c>
      <c r="P2997" s="15" t="e">
        <f t="shared" ca="1" si="327"/>
        <v>#DIV/0!</v>
      </c>
    </row>
    <row r="2998" spans="1:16" x14ac:dyDescent="0.25">
      <c r="A2998" s="1">
        <f t="shared" si="328"/>
        <v>43225</v>
      </c>
      <c r="B2998" s="7">
        <f t="shared" si="323"/>
        <v>5</v>
      </c>
      <c r="C2998" s="4">
        <f>INDEX(Calendar!$E$3:$E$367,MATCH(LOLP!$A2998,Calendar!$B$3:$B$367,0))</f>
        <v>0</v>
      </c>
      <c r="D2998" s="2">
        <f t="shared" si="329"/>
        <v>19</v>
      </c>
      <c r="E2998" s="36">
        <v>27787</v>
      </c>
      <c r="F2998" s="7">
        <f>IFERROR(IF(INDEX('Temperature Data'!$AA$15:$AA$348,MATCH(LOLP!A2998,'Temperature Data'!$B$15:$B$348,0))&gt;IF(B2998=9,$G$2,LOLP!$F$2),1,0),0)</f>
        <v>0</v>
      </c>
      <c r="G2998" s="7">
        <f>SUMIFS(LOLP!$F$4:$F$8763,$C$4:$C$8763,$C2998,$B$4:$B$8763,$B2998,$D$4:$D$8763,$D2998)</f>
        <v>0</v>
      </c>
      <c r="H2998" s="7">
        <f>COUNTIFS(Calendar!$E$3:$E$367,LOLP!C2998,Calendar!$D$3:$D$367,LOLP!B2998)</f>
        <v>9</v>
      </c>
      <c r="I2998" s="7">
        <f ca="1">IF($F2998=1,OFFSET(start_norps,LOLP!$D2998+(1-$C2998)*24,LOLP!$B2998)*H2998/G2998,0)</f>
        <v>0</v>
      </c>
      <c r="J2998" s="7">
        <f ca="1">IF($F2998=1,OFFSET(start_33,LOLP!$D2998+(1-$C2998)*24,LOLP!$B2998)*H2998/G2998,0)</f>
        <v>0</v>
      </c>
      <c r="K2998" s="7">
        <f ca="1">IF($F2998,OFFSET(start_40,LOLP!$D2998+(1-$C2998)*24,LOLP!$B2998),0)</f>
        <v>0</v>
      </c>
      <c r="L2998" s="7">
        <f ca="1">IF($F2998,OFFSET(start_50,LOLP!$D2998+(1-$C2998)*24,LOLP!$B2998),0)</f>
        <v>0</v>
      </c>
      <c r="M2998" s="25">
        <f t="shared" ca="1" si="324"/>
        <v>0</v>
      </c>
      <c r="N2998" s="25">
        <f t="shared" ca="1" si="325"/>
        <v>0</v>
      </c>
      <c r="O2998" s="15" t="e">
        <f t="shared" ca="1" si="326"/>
        <v>#DIV/0!</v>
      </c>
      <c r="P2998" s="15" t="e">
        <f t="shared" ca="1" si="327"/>
        <v>#DIV/0!</v>
      </c>
    </row>
    <row r="2999" spans="1:16" x14ac:dyDescent="0.25">
      <c r="A2999" s="1">
        <f t="shared" si="328"/>
        <v>43225</v>
      </c>
      <c r="B2999" s="7">
        <f t="shared" si="323"/>
        <v>5</v>
      </c>
      <c r="C2999" s="4">
        <f>INDEX(Calendar!$E$3:$E$367,MATCH(LOLP!$A2999,Calendar!$B$3:$B$367,0))</f>
        <v>0</v>
      </c>
      <c r="D2999" s="2">
        <f t="shared" si="329"/>
        <v>20</v>
      </c>
      <c r="E2999" s="36">
        <v>27910</v>
      </c>
      <c r="F2999" s="7">
        <f>IFERROR(IF(INDEX('Temperature Data'!$AA$15:$AA$348,MATCH(LOLP!A2999,'Temperature Data'!$B$15:$B$348,0))&gt;IF(B2999=9,$G$2,LOLP!$F$2),1,0),0)</f>
        <v>0</v>
      </c>
      <c r="G2999" s="7">
        <f>SUMIFS(LOLP!$F$4:$F$8763,$C$4:$C$8763,$C2999,$B$4:$B$8763,$B2999,$D$4:$D$8763,$D2999)</f>
        <v>0</v>
      </c>
      <c r="H2999" s="7">
        <f>COUNTIFS(Calendar!$E$3:$E$367,LOLP!C2999,Calendar!$D$3:$D$367,LOLP!B2999)</f>
        <v>9</v>
      </c>
      <c r="I2999" s="7">
        <f ca="1">IF($F2999=1,OFFSET(start_norps,LOLP!$D2999+(1-$C2999)*24,LOLP!$B2999)*H2999/G2999,0)</f>
        <v>0</v>
      </c>
      <c r="J2999" s="7">
        <f ca="1">IF($F2999=1,OFFSET(start_33,LOLP!$D2999+(1-$C2999)*24,LOLP!$B2999)*H2999/G2999,0)</f>
        <v>0</v>
      </c>
      <c r="K2999" s="7">
        <f ca="1">IF($F2999,OFFSET(start_40,LOLP!$D2999+(1-$C2999)*24,LOLP!$B2999),0)</f>
        <v>0</v>
      </c>
      <c r="L2999" s="7">
        <f ca="1">IF($F2999,OFFSET(start_50,LOLP!$D2999+(1-$C2999)*24,LOLP!$B2999),0)</f>
        <v>0</v>
      </c>
      <c r="M2999" s="25">
        <f t="shared" ca="1" si="324"/>
        <v>0</v>
      </c>
      <c r="N2999" s="25">
        <f t="shared" ca="1" si="325"/>
        <v>0</v>
      </c>
      <c r="O2999" s="15" t="e">
        <f t="shared" ca="1" si="326"/>
        <v>#DIV/0!</v>
      </c>
      <c r="P2999" s="15" t="e">
        <f t="shared" ca="1" si="327"/>
        <v>#DIV/0!</v>
      </c>
    </row>
    <row r="3000" spans="1:16" x14ac:dyDescent="0.25">
      <c r="A3000" s="1">
        <f t="shared" si="328"/>
        <v>43225</v>
      </c>
      <c r="B3000" s="7">
        <f t="shared" si="323"/>
        <v>5</v>
      </c>
      <c r="C3000" s="4">
        <f>INDEX(Calendar!$E$3:$E$367,MATCH(LOLP!$A3000,Calendar!$B$3:$B$367,0))</f>
        <v>0</v>
      </c>
      <c r="D3000" s="2">
        <f t="shared" si="329"/>
        <v>21</v>
      </c>
      <c r="E3000" s="36">
        <v>28288</v>
      </c>
      <c r="F3000" s="7">
        <f>IFERROR(IF(INDEX('Temperature Data'!$AA$15:$AA$348,MATCH(LOLP!A3000,'Temperature Data'!$B$15:$B$348,0))&gt;IF(B3000=9,$G$2,LOLP!$F$2),1,0),0)</f>
        <v>0</v>
      </c>
      <c r="G3000" s="7">
        <f>SUMIFS(LOLP!$F$4:$F$8763,$C$4:$C$8763,$C3000,$B$4:$B$8763,$B3000,$D$4:$D$8763,$D3000)</f>
        <v>0</v>
      </c>
      <c r="H3000" s="7">
        <f>COUNTIFS(Calendar!$E$3:$E$367,LOLP!C3000,Calendar!$D$3:$D$367,LOLP!B3000)</f>
        <v>9</v>
      </c>
      <c r="I3000" s="7">
        <f ca="1">IF($F3000=1,OFFSET(start_norps,LOLP!$D3000+(1-$C3000)*24,LOLP!$B3000)*H3000/G3000,0)</f>
        <v>0</v>
      </c>
      <c r="J3000" s="7">
        <f ca="1">IF($F3000=1,OFFSET(start_33,LOLP!$D3000+(1-$C3000)*24,LOLP!$B3000)*H3000/G3000,0)</f>
        <v>0</v>
      </c>
      <c r="K3000" s="7">
        <f ca="1">IF($F3000,OFFSET(start_40,LOLP!$D3000+(1-$C3000)*24,LOLP!$B3000),0)</f>
        <v>0</v>
      </c>
      <c r="L3000" s="7">
        <f ca="1">IF($F3000,OFFSET(start_50,LOLP!$D3000+(1-$C3000)*24,LOLP!$B3000),0)</f>
        <v>0</v>
      </c>
      <c r="M3000" s="25">
        <f t="shared" ca="1" si="324"/>
        <v>0</v>
      </c>
      <c r="N3000" s="25">
        <f t="shared" ca="1" si="325"/>
        <v>0</v>
      </c>
      <c r="O3000" s="15" t="e">
        <f t="shared" ca="1" si="326"/>
        <v>#DIV/0!</v>
      </c>
      <c r="P3000" s="15" t="e">
        <f t="shared" ca="1" si="327"/>
        <v>#DIV/0!</v>
      </c>
    </row>
    <row r="3001" spans="1:16" x14ac:dyDescent="0.25">
      <c r="A3001" s="1">
        <f t="shared" si="328"/>
        <v>43225</v>
      </c>
      <c r="B3001" s="7">
        <f t="shared" si="323"/>
        <v>5</v>
      </c>
      <c r="C3001" s="4">
        <f>INDEX(Calendar!$E$3:$E$367,MATCH(LOLP!$A3001,Calendar!$B$3:$B$367,0))</f>
        <v>0</v>
      </c>
      <c r="D3001" s="2">
        <f t="shared" si="329"/>
        <v>22</v>
      </c>
      <c r="E3001" s="36">
        <v>27375</v>
      </c>
      <c r="F3001" s="7">
        <f>IFERROR(IF(INDEX('Temperature Data'!$AA$15:$AA$348,MATCH(LOLP!A3001,'Temperature Data'!$B$15:$B$348,0))&gt;IF(B3001=9,$G$2,LOLP!$F$2),1,0),0)</f>
        <v>0</v>
      </c>
      <c r="G3001" s="7">
        <f>SUMIFS(LOLP!$F$4:$F$8763,$C$4:$C$8763,$C3001,$B$4:$B$8763,$B3001,$D$4:$D$8763,$D3001)</f>
        <v>0</v>
      </c>
      <c r="H3001" s="7">
        <f>COUNTIFS(Calendar!$E$3:$E$367,LOLP!C3001,Calendar!$D$3:$D$367,LOLP!B3001)</f>
        <v>9</v>
      </c>
      <c r="I3001" s="7">
        <f ca="1">IF($F3001=1,OFFSET(start_norps,LOLP!$D3001+(1-$C3001)*24,LOLP!$B3001)*H3001/G3001,0)</f>
        <v>0</v>
      </c>
      <c r="J3001" s="7">
        <f ca="1">IF($F3001=1,OFFSET(start_33,LOLP!$D3001+(1-$C3001)*24,LOLP!$B3001)*H3001/G3001,0)</f>
        <v>0</v>
      </c>
      <c r="K3001" s="7">
        <f ca="1">IF($F3001,OFFSET(start_40,LOLP!$D3001+(1-$C3001)*24,LOLP!$B3001),0)</f>
        <v>0</v>
      </c>
      <c r="L3001" s="7">
        <f ca="1">IF($F3001,OFFSET(start_50,LOLP!$D3001+(1-$C3001)*24,LOLP!$B3001),0)</f>
        <v>0</v>
      </c>
      <c r="M3001" s="25">
        <f t="shared" ca="1" si="324"/>
        <v>0</v>
      </c>
      <c r="N3001" s="25">
        <f t="shared" ca="1" si="325"/>
        <v>0</v>
      </c>
      <c r="O3001" s="15" t="e">
        <f t="shared" ca="1" si="326"/>
        <v>#DIV/0!</v>
      </c>
      <c r="P3001" s="15" t="e">
        <f t="shared" ca="1" si="327"/>
        <v>#DIV/0!</v>
      </c>
    </row>
    <row r="3002" spans="1:16" x14ac:dyDescent="0.25">
      <c r="A3002" s="1">
        <f t="shared" si="328"/>
        <v>43225</v>
      </c>
      <c r="B3002" s="7">
        <f t="shared" si="323"/>
        <v>5</v>
      </c>
      <c r="C3002" s="4">
        <f>INDEX(Calendar!$E$3:$E$367,MATCH(LOLP!$A3002,Calendar!$B$3:$B$367,0))</f>
        <v>0</v>
      </c>
      <c r="D3002" s="2">
        <f t="shared" si="329"/>
        <v>23</v>
      </c>
      <c r="E3002" s="36">
        <v>25526</v>
      </c>
      <c r="F3002" s="7">
        <f>IFERROR(IF(INDEX('Temperature Data'!$AA$15:$AA$348,MATCH(LOLP!A3002,'Temperature Data'!$B$15:$B$348,0))&gt;IF(B3002=9,$G$2,LOLP!$F$2),1,0),0)</f>
        <v>0</v>
      </c>
      <c r="G3002" s="7">
        <f>SUMIFS(LOLP!$F$4:$F$8763,$C$4:$C$8763,$C3002,$B$4:$B$8763,$B3002,$D$4:$D$8763,$D3002)</f>
        <v>0</v>
      </c>
      <c r="H3002" s="7">
        <f>COUNTIFS(Calendar!$E$3:$E$367,LOLP!C3002,Calendar!$D$3:$D$367,LOLP!B3002)</f>
        <v>9</v>
      </c>
      <c r="I3002" s="7">
        <f ca="1">IF($F3002=1,OFFSET(start_norps,LOLP!$D3002+(1-$C3002)*24,LOLP!$B3002)*H3002/G3002,0)</f>
        <v>0</v>
      </c>
      <c r="J3002" s="7">
        <f ca="1">IF($F3002=1,OFFSET(start_33,LOLP!$D3002+(1-$C3002)*24,LOLP!$B3002)*H3002/G3002,0)</f>
        <v>0</v>
      </c>
      <c r="K3002" s="7">
        <f ca="1">IF($F3002,OFFSET(start_40,LOLP!$D3002+(1-$C3002)*24,LOLP!$B3002),0)</f>
        <v>0</v>
      </c>
      <c r="L3002" s="7">
        <f ca="1">IF($F3002,OFFSET(start_50,LOLP!$D3002+(1-$C3002)*24,LOLP!$B3002),0)</f>
        <v>0</v>
      </c>
      <c r="M3002" s="25">
        <f t="shared" ca="1" si="324"/>
        <v>0</v>
      </c>
      <c r="N3002" s="25">
        <f t="shared" ca="1" si="325"/>
        <v>0</v>
      </c>
      <c r="O3002" s="15" t="e">
        <f t="shared" ca="1" si="326"/>
        <v>#DIV/0!</v>
      </c>
      <c r="P3002" s="15" t="e">
        <f t="shared" ca="1" si="327"/>
        <v>#DIV/0!</v>
      </c>
    </row>
    <row r="3003" spans="1:16" x14ac:dyDescent="0.25">
      <c r="A3003" s="1">
        <f t="shared" si="328"/>
        <v>43225</v>
      </c>
      <c r="B3003" s="7">
        <f t="shared" si="323"/>
        <v>5</v>
      </c>
      <c r="C3003" s="4">
        <f>INDEX(Calendar!$E$3:$E$367,MATCH(LOLP!$A3003,Calendar!$B$3:$B$367,0))</f>
        <v>0</v>
      </c>
      <c r="D3003" s="2">
        <f t="shared" si="329"/>
        <v>24</v>
      </c>
      <c r="E3003" s="36">
        <v>23704</v>
      </c>
      <c r="F3003" s="7">
        <f>IFERROR(IF(INDEX('Temperature Data'!$AA$15:$AA$348,MATCH(LOLP!A3003,'Temperature Data'!$B$15:$B$348,0))&gt;IF(B3003=9,$G$2,LOLP!$F$2),1,0),0)</f>
        <v>0</v>
      </c>
      <c r="G3003" s="7">
        <f>SUMIFS(LOLP!$F$4:$F$8763,$C$4:$C$8763,$C3003,$B$4:$B$8763,$B3003,$D$4:$D$8763,$D3003)</f>
        <v>0</v>
      </c>
      <c r="H3003" s="7">
        <f>COUNTIFS(Calendar!$E$3:$E$367,LOLP!C3003,Calendar!$D$3:$D$367,LOLP!B3003)</f>
        <v>9</v>
      </c>
      <c r="I3003" s="7">
        <f ca="1">IF($F3003=1,OFFSET(start_norps,LOLP!$D3003+(1-$C3003)*24,LOLP!$B3003)*H3003/G3003,0)</f>
        <v>0</v>
      </c>
      <c r="J3003" s="7">
        <f ca="1">IF($F3003=1,OFFSET(start_33,LOLP!$D3003+(1-$C3003)*24,LOLP!$B3003)*H3003/G3003,0)</f>
        <v>0</v>
      </c>
      <c r="K3003" s="7">
        <f ca="1">IF($F3003,OFFSET(start_40,LOLP!$D3003+(1-$C3003)*24,LOLP!$B3003),0)</f>
        <v>0</v>
      </c>
      <c r="L3003" s="7">
        <f ca="1">IF($F3003,OFFSET(start_50,LOLP!$D3003+(1-$C3003)*24,LOLP!$B3003),0)</f>
        <v>0</v>
      </c>
      <c r="M3003" s="25">
        <f t="shared" ca="1" si="324"/>
        <v>0</v>
      </c>
      <c r="N3003" s="25">
        <f t="shared" ca="1" si="325"/>
        <v>0</v>
      </c>
      <c r="O3003" s="15" t="e">
        <f t="shared" ca="1" si="326"/>
        <v>#DIV/0!</v>
      </c>
      <c r="P3003" s="15" t="e">
        <f t="shared" ca="1" si="327"/>
        <v>#DIV/0!</v>
      </c>
    </row>
    <row r="3004" spans="1:16" x14ac:dyDescent="0.25">
      <c r="A3004" s="1">
        <f t="shared" si="328"/>
        <v>43226</v>
      </c>
      <c r="B3004" s="7">
        <f t="shared" si="323"/>
        <v>5</v>
      </c>
      <c r="C3004" s="4">
        <f>INDEX(Calendar!$E$3:$E$367,MATCH(LOLP!$A3004,Calendar!$B$3:$B$367,0))</f>
        <v>0</v>
      </c>
      <c r="D3004" s="2">
        <f t="shared" si="329"/>
        <v>1</v>
      </c>
      <c r="E3004" s="36">
        <v>22291</v>
      </c>
      <c r="F3004" s="7">
        <f>IFERROR(IF(INDEX('Temperature Data'!$AA$15:$AA$348,MATCH(LOLP!A3004,'Temperature Data'!$B$15:$B$348,0))&gt;IF(B3004=9,$G$2,LOLP!$F$2),1,0),0)</f>
        <v>0</v>
      </c>
      <c r="G3004" s="7">
        <f>SUMIFS(LOLP!$F$4:$F$8763,$C$4:$C$8763,$C3004,$B$4:$B$8763,$B3004,$D$4:$D$8763,$D3004)</f>
        <v>0</v>
      </c>
      <c r="H3004" s="7">
        <f>COUNTIFS(Calendar!$E$3:$E$367,LOLP!C3004,Calendar!$D$3:$D$367,LOLP!B3004)</f>
        <v>9</v>
      </c>
      <c r="I3004" s="7">
        <f ca="1">IF($F3004=1,OFFSET(start_norps,LOLP!$D3004+(1-$C3004)*24,LOLP!$B3004)*H3004/G3004,0)</f>
        <v>0</v>
      </c>
      <c r="J3004" s="7">
        <f ca="1">IF($F3004=1,OFFSET(start_33,LOLP!$D3004+(1-$C3004)*24,LOLP!$B3004)*H3004/G3004,0)</f>
        <v>0</v>
      </c>
      <c r="K3004" s="7">
        <f ca="1">IF($F3004,OFFSET(start_40,LOLP!$D3004+(1-$C3004)*24,LOLP!$B3004),0)</f>
        <v>0</v>
      </c>
      <c r="L3004" s="7">
        <f ca="1">IF($F3004,OFFSET(start_50,LOLP!$D3004+(1-$C3004)*24,LOLP!$B3004),0)</f>
        <v>0</v>
      </c>
      <c r="M3004" s="25">
        <f t="shared" ca="1" si="324"/>
        <v>0</v>
      </c>
      <c r="N3004" s="25">
        <f t="shared" ca="1" si="325"/>
        <v>0</v>
      </c>
      <c r="O3004" s="15" t="e">
        <f t="shared" ca="1" si="326"/>
        <v>#DIV/0!</v>
      </c>
      <c r="P3004" s="15" t="e">
        <f t="shared" ca="1" si="327"/>
        <v>#DIV/0!</v>
      </c>
    </row>
    <row r="3005" spans="1:16" x14ac:dyDescent="0.25">
      <c r="A3005" s="1">
        <f t="shared" si="328"/>
        <v>43226</v>
      </c>
      <c r="B3005" s="7">
        <f t="shared" si="323"/>
        <v>5</v>
      </c>
      <c r="C3005" s="4">
        <f>INDEX(Calendar!$E$3:$E$367,MATCH(LOLP!$A3005,Calendar!$B$3:$B$367,0))</f>
        <v>0</v>
      </c>
      <c r="D3005" s="2">
        <f t="shared" si="329"/>
        <v>2</v>
      </c>
      <c r="E3005" s="36">
        <v>21360</v>
      </c>
      <c r="F3005" s="7">
        <f>IFERROR(IF(INDEX('Temperature Data'!$AA$15:$AA$348,MATCH(LOLP!A3005,'Temperature Data'!$B$15:$B$348,0))&gt;IF(B3005=9,$G$2,LOLP!$F$2),1,0),0)</f>
        <v>0</v>
      </c>
      <c r="G3005" s="7">
        <f>SUMIFS(LOLP!$F$4:$F$8763,$C$4:$C$8763,$C3005,$B$4:$B$8763,$B3005,$D$4:$D$8763,$D3005)</f>
        <v>0</v>
      </c>
      <c r="H3005" s="7">
        <f>COUNTIFS(Calendar!$E$3:$E$367,LOLP!C3005,Calendar!$D$3:$D$367,LOLP!B3005)</f>
        <v>9</v>
      </c>
      <c r="I3005" s="7">
        <f ca="1">IF($F3005=1,OFFSET(start_norps,LOLP!$D3005+(1-$C3005)*24,LOLP!$B3005)*H3005/G3005,0)</f>
        <v>0</v>
      </c>
      <c r="J3005" s="7">
        <f ca="1">IF($F3005=1,OFFSET(start_33,LOLP!$D3005+(1-$C3005)*24,LOLP!$B3005)*H3005/G3005,0)</f>
        <v>0</v>
      </c>
      <c r="K3005" s="7">
        <f ca="1">IF($F3005,OFFSET(start_40,LOLP!$D3005+(1-$C3005)*24,LOLP!$B3005),0)</f>
        <v>0</v>
      </c>
      <c r="L3005" s="7">
        <f ca="1">IF($F3005,OFFSET(start_50,LOLP!$D3005+(1-$C3005)*24,LOLP!$B3005),0)</f>
        <v>0</v>
      </c>
      <c r="M3005" s="25">
        <f t="shared" ca="1" si="324"/>
        <v>0</v>
      </c>
      <c r="N3005" s="25">
        <f t="shared" ca="1" si="325"/>
        <v>0</v>
      </c>
      <c r="O3005" s="15" t="e">
        <f t="shared" ca="1" si="326"/>
        <v>#DIV/0!</v>
      </c>
      <c r="P3005" s="15" t="e">
        <f t="shared" ca="1" si="327"/>
        <v>#DIV/0!</v>
      </c>
    </row>
    <row r="3006" spans="1:16" x14ac:dyDescent="0.25">
      <c r="A3006" s="1">
        <f t="shared" si="328"/>
        <v>43226</v>
      </c>
      <c r="B3006" s="7">
        <f t="shared" si="323"/>
        <v>5</v>
      </c>
      <c r="C3006" s="4">
        <f>INDEX(Calendar!$E$3:$E$367,MATCH(LOLP!$A3006,Calendar!$B$3:$B$367,0))</f>
        <v>0</v>
      </c>
      <c r="D3006" s="2">
        <f t="shared" si="329"/>
        <v>3</v>
      </c>
      <c r="E3006" s="36">
        <v>20717</v>
      </c>
      <c r="F3006" s="7">
        <f>IFERROR(IF(INDEX('Temperature Data'!$AA$15:$AA$348,MATCH(LOLP!A3006,'Temperature Data'!$B$15:$B$348,0))&gt;IF(B3006=9,$G$2,LOLP!$F$2),1,0),0)</f>
        <v>0</v>
      </c>
      <c r="G3006" s="7">
        <f>SUMIFS(LOLP!$F$4:$F$8763,$C$4:$C$8763,$C3006,$B$4:$B$8763,$B3006,$D$4:$D$8763,$D3006)</f>
        <v>0</v>
      </c>
      <c r="H3006" s="7">
        <f>COUNTIFS(Calendar!$E$3:$E$367,LOLP!C3006,Calendar!$D$3:$D$367,LOLP!B3006)</f>
        <v>9</v>
      </c>
      <c r="I3006" s="7">
        <f ca="1">IF($F3006=1,OFFSET(start_norps,LOLP!$D3006+(1-$C3006)*24,LOLP!$B3006)*H3006/G3006,0)</f>
        <v>0</v>
      </c>
      <c r="J3006" s="7">
        <f ca="1">IF($F3006=1,OFFSET(start_33,LOLP!$D3006+(1-$C3006)*24,LOLP!$B3006)*H3006/G3006,0)</f>
        <v>0</v>
      </c>
      <c r="K3006" s="7">
        <f ca="1">IF($F3006,OFFSET(start_40,LOLP!$D3006+(1-$C3006)*24,LOLP!$B3006),0)</f>
        <v>0</v>
      </c>
      <c r="L3006" s="7">
        <f ca="1">IF($F3006,OFFSET(start_50,LOLP!$D3006+(1-$C3006)*24,LOLP!$B3006),0)</f>
        <v>0</v>
      </c>
      <c r="M3006" s="25">
        <f t="shared" ca="1" si="324"/>
        <v>0</v>
      </c>
      <c r="N3006" s="25">
        <f t="shared" ca="1" si="325"/>
        <v>0</v>
      </c>
      <c r="O3006" s="15" t="e">
        <f t="shared" ca="1" si="326"/>
        <v>#DIV/0!</v>
      </c>
      <c r="P3006" s="15" t="e">
        <f t="shared" ca="1" si="327"/>
        <v>#DIV/0!</v>
      </c>
    </row>
    <row r="3007" spans="1:16" x14ac:dyDescent="0.25">
      <c r="A3007" s="1">
        <f t="shared" si="328"/>
        <v>43226</v>
      </c>
      <c r="B3007" s="7">
        <f t="shared" si="323"/>
        <v>5</v>
      </c>
      <c r="C3007" s="4">
        <f>INDEX(Calendar!$E$3:$E$367,MATCH(LOLP!$A3007,Calendar!$B$3:$B$367,0))</f>
        <v>0</v>
      </c>
      <c r="D3007" s="2">
        <f t="shared" si="329"/>
        <v>4</v>
      </c>
      <c r="E3007" s="36">
        <v>20080</v>
      </c>
      <c r="F3007" s="7">
        <f>IFERROR(IF(INDEX('Temperature Data'!$AA$15:$AA$348,MATCH(LOLP!A3007,'Temperature Data'!$B$15:$B$348,0))&gt;IF(B3007=9,$G$2,LOLP!$F$2),1,0),0)</f>
        <v>0</v>
      </c>
      <c r="G3007" s="7">
        <f>SUMIFS(LOLP!$F$4:$F$8763,$C$4:$C$8763,$C3007,$B$4:$B$8763,$B3007,$D$4:$D$8763,$D3007)</f>
        <v>0</v>
      </c>
      <c r="H3007" s="7">
        <f>COUNTIFS(Calendar!$E$3:$E$367,LOLP!C3007,Calendar!$D$3:$D$367,LOLP!B3007)</f>
        <v>9</v>
      </c>
      <c r="I3007" s="7">
        <f ca="1">IF($F3007=1,OFFSET(start_norps,LOLP!$D3007+(1-$C3007)*24,LOLP!$B3007)*H3007/G3007,0)</f>
        <v>0</v>
      </c>
      <c r="J3007" s="7">
        <f ca="1">IF($F3007=1,OFFSET(start_33,LOLP!$D3007+(1-$C3007)*24,LOLP!$B3007)*H3007/G3007,0)</f>
        <v>0</v>
      </c>
      <c r="K3007" s="7">
        <f ca="1">IF($F3007,OFFSET(start_40,LOLP!$D3007+(1-$C3007)*24,LOLP!$B3007),0)</f>
        <v>0</v>
      </c>
      <c r="L3007" s="7">
        <f ca="1">IF($F3007,OFFSET(start_50,LOLP!$D3007+(1-$C3007)*24,LOLP!$B3007),0)</f>
        <v>0</v>
      </c>
      <c r="M3007" s="25">
        <f t="shared" ca="1" si="324"/>
        <v>0</v>
      </c>
      <c r="N3007" s="25">
        <f t="shared" ca="1" si="325"/>
        <v>0</v>
      </c>
      <c r="O3007" s="15" t="e">
        <f t="shared" ca="1" si="326"/>
        <v>#DIV/0!</v>
      </c>
      <c r="P3007" s="15" t="e">
        <f t="shared" ca="1" si="327"/>
        <v>#DIV/0!</v>
      </c>
    </row>
    <row r="3008" spans="1:16" x14ac:dyDescent="0.25">
      <c r="A3008" s="1">
        <f t="shared" si="328"/>
        <v>43226</v>
      </c>
      <c r="B3008" s="7">
        <f t="shared" si="323"/>
        <v>5</v>
      </c>
      <c r="C3008" s="4">
        <f>INDEX(Calendar!$E$3:$E$367,MATCH(LOLP!$A3008,Calendar!$B$3:$B$367,0))</f>
        <v>0</v>
      </c>
      <c r="D3008" s="2">
        <f t="shared" si="329"/>
        <v>5</v>
      </c>
      <c r="E3008" s="36">
        <v>20162</v>
      </c>
      <c r="F3008" s="7">
        <f>IFERROR(IF(INDEX('Temperature Data'!$AA$15:$AA$348,MATCH(LOLP!A3008,'Temperature Data'!$B$15:$B$348,0))&gt;IF(B3008=9,$G$2,LOLP!$F$2),1,0),0)</f>
        <v>0</v>
      </c>
      <c r="G3008" s="7">
        <f>SUMIFS(LOLP!$F$4:$F$8763,$C$4:$C$8763,$C3008,$B$4:$B$8763,$B3008,$D$4:$D$8763,$D3008)</f>
        <v>0</v>
      </c>
      <c r="H3008" s="7">
        <f>COUNTIFS(Calendar!$E$3:$E$367,LOLP!C3008,Calendar!$D$3:$D$367,LOLP!B3008)</f>
        <v>9</v>
      </c>
      <c r="I3008" s="7">
        <f ca="1">IF($F3008=1,OFFSET(start_norps,LOLP!$D3008+(1-$C3008)*24,LOLP!$B3008)*H3008/G3008,0)</f>
        <v>0</v>
      </c>
      <c r="J3008" s="7">
        <f ca="1">IF($F3008=1,OFFSET(start_33,LOLP!$D3008+(1-$C3008)*24,LOLP!$B3008)*H3008/G3008,0)</f>
        <v>0</v>
      </c>
      <c r="K3008" s="7">
        <f ca="1">IF($F3008,OFFSET(start_40,LOLP!$D3008+(1-$C3008)*24,LOLP!$B3008),0)</f>
        <v>0</v>
      </c>
      <c r="L3008" s="7">
        <f ca="1">IF($F3008,OFFSET(start_50,LOLP!$D3008+(1-$C3008)*24,LOLP!$B3008),0)</f>
        <v>0</v>
      </c>
      <c r="M3008" s="25">
        <f t="shared" ca="1" si="324"/>
        <v>0</v>
      </c>
      <c r="N3008" s="25">
        <f t="shared" ca="1" si="325"/>
        <v>0</v>
      </c>
      <c r="O3008" s="15" t="e">
        <f t="shared" ca="1" si="326"/>
        <v>#DIV/0!</v>
      </c>
      <c r="P3008" s="15" t="e">
        <f t="shared" ca="1" si="327"/>
        <v>#DIV/0!</v>
      </c>
    </row>
    <row r="3009" spans="1:16" x14ac:dyDescent="0.25">
      <c r="A3009" s="1">
        <f t="shared" si="328"/>
        <v>43226</v>
      </c>
      <c r="B3009" s="7">
        <f t="shared" si="323"/>
        <v>5</v>
      </c>
      <c r="C3009" s="4">
        <f>INDEX(Calendar!$E$3:$E$367,MATCH(LOLP!$A3009,Calendar!$B$3:$B$367,0))</f>
        <v>0</v>
      </c>
      <c r="D3009" s="2">
        <f t="shared" si="329"/>
        <v>6</v>
      </c>
      <c r="E3009" s="36">
        <v>20320</v>
      </c>
      <c r="F3009" s="7">
        <f>IFERROR(IF(INDEX('Temperature Data'!$AA$15:$AA$348,MATCH(LOLP!A3009,'Temperature Data'!$B$15:$B$348,0))&gt;IF(B3009=9,$G$2,LOLP!$F$2),1,0),0)</f>
        <v>0</v>
      </c>
      <c r="G3009" s="7">
        <f>SUMIFS(LOLP!$F$4:$F$8763,$C$4:$C$8763,$C3009,$B$4:$B$8763,$B3009,$D$4:$D$8763,$D3009)</f>
        <v>0</v>
      </c>
      <c r="H3009" s="7">
        <f>COUNTIFS(Calendar!$E$3:$E$367,LOLP!C3009,Calendar!$D$3:$D$367,LOLP!B3009)</f>
        <v>9</v>
      </c>
      <c r="I3009" s="7">
        <f ca="1">IF($F3009=1,OFFSET(start_norps,LOLP!$D3009+(1-$C3009)*24,LOLP!$B3009)*H3009/G3009,0)</f>
        <v>0</v>
      </c>
      <c r="J3009" s="7">
        <f ca="1">IF($F3009=1,OFFSET(start_33,LOLP!$D3009+(1-$C3009)*24,LOLP!$B3009)*H3009/G3009,0)</f>
        <v>0</v>
      </c>
      <c r="K3009" s="7">
        <f ca="1">IF($F3009,OFFSET(start_40,LOLP!$D3009+(1-$C3009)*24,LOLP!$B3009),0)</f>
        <v>0</v>
      </c>
      <c r="L3009" s="7">
        <f ca="1">IF($F3009,OFFSET(start_50,LOLP!$D3009+(1-$C3009)*24,LOLP!$B3009),0)</f>
        <v>0</v>
      </c>
      <c r="M3009" s="25">
        <f t="shared" ca="1" si="324"/>
        <v>0</v>
      </c>
      <c r="N3009" s="25">
        <f t="shared" ca="1" si="325"/>
        <v>0</v>
      </c>
      <c r="O3009" s="15" t="e">
        <f t="shared" ca="1" si="326"/>
        <v>#DIV/0!</v>
      </c>
      <c r="P3009" s="15" t="e">
        <f t="shared" ca="1" si="327"/>
        <v>#DIV/0!</v>
      </c>
    </row>
    <row r="3010" spans="1:16" x14ac:dyDescent="0.25">
      <c r="A3010" s="1">
        <f t="shared" si="328"/>
        <v>43226</v>
      </c>
      <c r="B3010" s="7">
        <f t="shared" si="323"/>
        <v>5</v>
      </c>
      <c r="C3010" s="4">
        <f>INDEX(Calendar!$E$3:$E$367,MATCH(LOLP!$A3010,Calendar!$B$3:$B$367,0))</f>
        <v>0</v>
      </c>
      <c r="D3010" s="2">
        <f t="shared" si="329"/>
        <v>7</v>
      </c>
      <c r="E3010" s="36">
        <v>20186</v>
      </c>
      <c r="F3010" s="7">
        <f>IFERROR(IF(INDEX('Temperature Data'!$AA$15:$AA$348,MATCH(LOLP!A3010,'Temperature Data'!$B$15:$B$348,0))&gt;IF(B3010=9,$G$2,LOLP!$F$2),1,0),0)</f>
        <v>0</v>
      </c>
      <c r="G3010" s="7">
        <f>SUMIFS(LOLP!$F$4:$F$8763,$C$4:$C$8763,$C3010,$B$4:$B$8763,$B3010,$D$4:$D$8763,$D3010)</f>
        <v>0</v>
      </c>
      <c r="H3010" s="7">
        <f>COUNTIFS(Calendar!$E$3:$E$367,LOLP!C3010,Calendar!$D$3:$D$367,LOLP!B3010)</f>
        <v>9</v>
      </c>
      <c r="I3010" s="7">
        <f ca="1">IF($F3010=1,OFFSET(start_norps,LOLP!$D3010+(1-$C3010)*24,LOLP!$B3010)*H3010/G3010,0)</f>
        <v>0</v>
      </c>
      <c r="J3010" s="7">
        <f ca="1">IF($F3010=1,OFFSET(start_33,LOLP!$D3010+(1-$C3010)*24,LOLP!$B3010)*H3010/G3010,0)</f>
        <v>0</v>
      </c>
      <c r="K3010" s="7">
        <f ca="1">IF($F3010,OFFSET(start_40,LOLP!$D3010+(1-$C3010)*24,LOLP!$B3010),0)</f>
        <v>0</v>
      </c>
      <c r="L3010" s="7">
        <f ca="1">IF($F3010,OFFSET(start_50,LOLP!$D3010+(1-$C3010)*24,LOLP!$B3010),0)</f>
        <v>0</v>
      </c>
      <c r="M3010" s="25">
        <f t="shared" ca="1" si="324"/>
        <v>0</v>
      </c>
      <c r="N3010" s="25">
        <f t="shared" ca="1" si="325"/>
        <v>0</v>
      </c>
      <c r="O3010" s="15" t="e">
        <f t="shared" ca="1" si="326"/>
        <v>#DIV/0!</v>
      </c>
      <c r="P3010" s="15" t="e">
        <f t="shared" ca="1" si="327"/>
        <v>#DIV/0!</v>
      </c>
    </row>
    <row r="3011" spans="1:16" x14ac:dyDescent="0.25">
      <c r="A3011" s="1">
        <f t="shared" si="328"/>
        <v>43226</v>
      </c>
      <c r="B3011" s="7">
        <f t="shared" si="323"/>
        <v>5</v>
      </c>
      <c r="C3011" s="4">
        <f>INDEX(Calendar!$E$3:$E$367,MATCH(LOLP!$A3011,Calendar!$B$3:$B$367,0))</f>
        <v>0</v>
      </c>
      <c r="D3011" s="2">
        <f t="shared" si="329"/>
        <v>8</v>
      </c>
      <c r="E3011" s="36">
        <v>20346</v>
      </c>
      <c r="F3011" s="7">
        <f>IFERROR(IF(INDEX('Temperature Data'!$AA$15:$AA$348,MATCH(LOLP!A3011,'Temperature Data'!$B$15:$B$348,0))&gt;IF(B3011=9,$G$2,LOLP!$F$2),1,0),0)</f>
        <v>0</v>
      </c>
      <c r="G3011" s="7">
        <f>SUMIFS(LOLP!$F$4:$F$8763,$C$4:$C$8763,$C3011,$B$4:$B$8763,$B3011,$D$4:$D$8763,$D3011)</f>
        <v>0</v>
      </c>
      <c r="H3011" s="7">
        <f>COUNTIFS(Calendar!$E$3:$E$367,LOLP!C3011,Calendar!$D$3:$D$367,LOLP!B3011)</f>
        <v>9</v>
      </c>
      <c r="I3011" s="7">
        <f ca="1">IF($F3011=1,OFFSET(start_norps,LOLP!$D3011+(1-$C3011)*24,LOLP!$B3011)*H3011/G3011,0)</f>
        <v>0</v>
      </c>
      <c r="J3011" s="7">
        <f ca="1">IF($F3011=1,OFFSET(start_33,LOLP!$D3011+(1-$C3011)*24,LOLP!$B3011)*H3011/G3011,0)</f>
        <v>0</v>
      </c>
      <c r="K3011" s="7">
        <f ca="1">IF($F3011,OFFSET(start_40,LOLP!$D3011+(1-$C3011)*24,LOLP!$B3011),0)</f>
        <v>0</v>
      </c>
      <c r="L3011" s="7">
        <f ca="1">IF($F3011,OFFSET(start_50,LOLP!$D3011+(1-$C3011)*24,LOLP!$B3011),0)</f>
        <v>0</v>
      </c>
      <c r="M3011" s="25">
        <f t="shared" ca="1" si="324"/>
        <v>0</v>
      </c>
      <c r="N3011" s="25">
        <f t="shared" ca="1" si="325"/>
        <v>0</v>
      </c>
      <c r="O3011" s="15" t="e">
        <f t="shared" ca="1" si="326"/>
        <v>#DIV/0!</v>
      </c>
      <c r="P3011" s="15" t="e">
        <f t="shared" ca="1" si="327"/>
        <v>#DIV/0!</v>
      </c>
    </row>
    <row r="3012" spans="1:16" x14ac:dyDescent="0.25">
      <c r="A3012" s="1">
        <f t="shared" si="328"/>
        <v>43226</v>
      </c>
      <c r="B3012" s="7">
        <f t="shared" si="323"/>
        <v>5</v>
      </c>
      <c r="C3012" s="4">
        <f>INDEX(Calendar!$E$3:$E$367,MATCH(LOLP!$A3012,Calendar!$B$3:$B$367,0))</f>
        <v>0</v>
      </c>
      <c r="D3012" s="2">
        <f t="shared" si="329"/>
        <v>9</v>
      </c>
      <c r="E3012" s="36">
        <v>20625</v>
      </c>
      <c r="F3012" s="7">
        <f>IFERROR(IF(INDEX('Temperature Data'!$AA$15:$AA$348,MATCH(LOLP!A3012,'Temperature Data'!$B$15:$B$348,0))&gt;IF(B3012=9,$G$2,LOLP!$F$2),1,0),0)</f>
        <v>0</v>
      </c>
      <c r="G3012" s="7">
        <f>SUMIFS(LOLP!$F$4:$F$8763,$C$4:$C$8763,$C3012,$B$4:$B$8763,$B3012,$D$4:$D$8763,$D3012)</f>
        <v>0</v>
      </c>
      <c r="H3012" s="7">
        <f>COUNTIFS(Calendar!$E$3:$E$367,LOLP!C3012,Calendar!$D$3:$D$367,LOLP!B3012)</f>
        <v>9</v>
      </c>
      <c r="I3012" s="7">
        <f ca="1">IF($F3012=1,OFFSET(start_norps,LOLP!$D3012+(1-$C3012)*24,LOLP!$B3012)*H3012/G3012,0)</f>
        <v>0</v>
      </c>
      <c r="J3012" s="7">
        <f ca="1">IF($F3012=1,OFFSET(start_33,LOLP!$D3012+(1-$C3012)*24,LOLP!$B3012)*H3012/G3012,0)</f>
        <v>0</v>
      </c>
      <c r="K3012" s="7">
        <f ca="1">IF($F3012,OFFSET(start_40,LOLP!$D3012+(1-$C3012)*24,LOLP!$B3012),0)</f>
        <v>0</v>
      </c>
      <c r="L3012" s="7">
        <f ca="1">IF($F3012,OFFSET(start_50,LOLP!$D3012+(1-$C3012)*24,LOLP!$B3012),0)</f>
        <v>0</v>
      </c>
      <c r="M3012" s="25">
        <f t="shared" ca="1" si="324"/>
        <v>0</v>
      </c>
      <c r="N3012" s="25">
        <f t="shared" ca="1" si="325"/>
        <v>0</v>
      </c>
      <c r="O3012" s="15" t="e">
        <f t="shared" ca="1" si="326"/>
        <v>#DIV/0!</v>
      </c>
      <c r="P3012" s="15" t="e">
        <f t="shared" ca="1" si="327"/>
        <v>#DIV/0!</v>
      </c>
    </row>
    <row r="3013" spans="1:16" x14ac:dyDescent="0.25">
      <c r="A3013" s="1">
        <f t="shared" si="328"/>
        <v>43226</v>
      </c>
      <c r="B3013" s="7">
        <f t="shared" ref="B3013:B3076" si="330">MONTH(A3013)</f>
        <v>5</v>
      </c>
      <c r="C3013" s="4">
        <f>INDEX(Calendar!$E$3:$E$367,MATCH(LOLP!$A3013,Calendar!$B$3:$B$367,0))</f>
        <v>0</v>
      </c>
      <c r="D3013" s="2">
        <f t="shared" si="329"/>
        <v>10</v>
      </c>
      <c r="E3013" s="36">
        <v>20622</v>
      </c>
      <c r="F3013" s="7">
        <f>IFERROR(IF(INDEX('Temperature Data'!$AA$15:$AA$348,MATCH(LOLP!A3013,'Temperature Data'!$B$15:$B$348,0))&gt;IF(B3013=9,$G$2,LOLP!$F$2),1,0),0)</f>
        <v>0</v>
      </c>
      <c r="G3013" s="7">
        <f>SUMIFS(LOLP!$F$4:$F$8763,$C$4:$C$8763,$C3013,$B$4:$B$8763,$B3013,$D$4:$D$8763,$D3013)</f>
        <v>0</v>
      </c>
      <c r="H3013" s="7">
        <f>COUNTIFS(Calendar!$E$3:$E$367,LOLP!C3013,Calendar!$D$3:$D$367,LOLP!B3013)</f>
        <v>9</v>
      </c>
      <c r="I3013" s="7">
        <f ca="1">IF($F3013=1,OFFSET(start_norps,LOLP!$D3013+(1-$C3013)*24,LOLP!$B3013)*H3013/G3013,0)</f>
        <v>0</v>
      </c>
      <c r="J3013" s="7">
        <f ca="1">IF($F3013=1,OFFSET(start_33,LOLP!$D3013+(1-$C3013)*24,LOLP!$B3013)*H3013/G3013,0)</f>
        <v>0</v>
      </c>
      <c r="K3013" s="7">
        <f ca="1">IF($F3013,OFFSET(start_40,LOLP!$D3013+(1-$C3013)*24,LOLP!$B3013),0)</f>
        <v>0</v>
      </c>
      <c r="L3013" s="7">
        <f ca="1">IF($F3013,OFFSET(start_50,LOLP!$D3013+(1-$C3013)*24,LOLP!$B3013),0)</f>
        <v>0</v>
      </c>
      <c r="M3013" s="25">
        <f t="shared" ref="M3013:M3076" ca="1" si="331">I3013/I$8764</f>
        <v>0</v>
      </c>
      <c r="N3013" s="25">
        <f t="shared" ref="N3013:N3076" ca="1" si="332">J3013/J$8764</f>
        <v>0</v>
      </c>
      <c r="O3013" s="15" t="e">
        <f t="shared" ref="O3013:O3076" ca="1" si="333">K3013/K$8764</f>
        <v>#DIV/0!</v>
      </c>
      <c r="P3013" s="15" t="e">
        <f t="shared" ref="P3013:P3076" ca="1" si="334">L3013/L$8764</f>
        <v>#DIV/0!</v>
      </c>
    </row>
    <row r="3014" spans="1:16" x14ac:dyDescent="0.25">
      <c r="A3014" s="1">
        <f t="shared" si="328"/>
        <v>43226</v>
      </c>
      <c r="B3014" s="7">
        <f t="shared" si="330"/>
        <v>5</v>
      </c>
      <c r="C3014" s="4">
        <f>INDEX(Calendar!$E$3:$E$367,MATCH(LOLP!$A3014,Calendar!$B$3:$B$367,0))</f>
        <v>0</v>
      </c>
      <c r="D3014" s="2">
        <f t="shared" si="329"/>
        <v>11</v>
      </c>
      <c r="E3014" s="36">
        <v>20728</v>
      </c>
      <c r="F3014" s="7">
        <f>IFERROR(IF(INDEX('Temperature Data'!$AA$15:$AA$348,MATCH(LOLP!A3014,'Temperature Data'!$B$15:$B$348,0))&gt;IF(B3014=9,$G$2,LOLP!$F$2),1,0),0)</f>
        <v>0</v>
      </c>
      <c r="G3014" s="7">
        <f>SUMIFS(LOLP!$F$4:$F$8763,$C$4:$C$8763,$C3014,$B$4:$B$8763,$B3014,$D$4:$D$8763,$D3014)</f>
        <v>0</v>
      </c>
      <c r="H3014" s="7">
        <f>COUNTIFS(Calendar!$E$3:$E$367,LOLP!C3014,Calendar!$D$3:$D$367,LOLP!B3014)</f>
        <v>9</v>
      </c>
      <c r="I3014" s="7">
        <f ca="1">IF($F3014=1,OFFSET(start_norps,LOLP!$D3014+(1-$C3014)*24,LOLP!$B3014)*H3014/G3014,0)</f>
        <v>0</v>
      </c>
      <c r="J3014" s="7">
        <f ca="1">IF($F3014=1,OFFSET(start_33,LOLP!$D3014+(1-$C3014)*24,LOLP!$B3014)*H3014/G3014,0)</f>
        <v>0</v>
      </c>
      <c r="K3014" s="7">
        <f ca="1">IF($F3014,OFFSET(start_40,LOLP!$D3014+(1-$C3014)*24,LOLP!$B3014),0)</f>
        <v>0</v>
      </c>
      <c r="L3014" s="7">
        <f ca="1">IF($F3014,OFFSET(start_50,LOLP!$D3014+(1-$C3014)*24,LOLP!$B3014),0)</f>
        <v>0</v>
      </c>
      <c r="M3014" s="25">
        <f t="shared" ca="1" si="331"/>
        <v>0</v>
      </c>
      <c r="N3014" s="25">
        <f t="shared" ca="1" si="332"/>
        <v>0</v>
      </c>
      <c r="O3014" s="15" t="e">
        <f t="shared" ca="1" si="333"/>
        <v>#DIV/0!</v>
      </c>
      <c r="P3014" s="15" t="e">
        <f t="shared" ca="1" si="334"/>
        <v>#DIV/0!</v>
      </c>
    </row>
    <row r="3015" spans="1:16" x14ac:dyDescent="0.25">
      <c r="A3015" s="1">
        <f t="shared" si="328"/>
        <v>43226</v>
      </c>
      <c r="B3015" s="7">
        <f t="shared" si="330"/>
        <v>5</v>
      </c>
      <c r="C3015" s="4">
        <f>INDEX(Calendar!$E$3:$E$367,MATCH(LOLP!$A3015,Calendar!$B$3:$B$367,0))</f>
        <v>0</v>
      </c>
      <c r="D3015" s="2">
        <f t="shared" si="329"/>
        <v>12</v>
      </c>
      <c r="E3015" s="36">
        <v>20993</v>
      </c>
      <c r="F3015" s="7">
        <f>IFERROR(IF(INDEX('Temperature Data'!$AA$15:$AA$348,MATCH(LOLP!A3015,'Temperature Data'!$B$15:$B$348,0))&gt;IF(B3015=9,$G$2,LOLP!$F$2),1,0),0)</f>
        <v>0</v>
      </c>
      <c r="G3015" s="7">
        <f>SUMIFS(LOLP!$F$4:$F$8763,$C$4:$C$8763,$C3015,$B$4:$B$8763,$B3015,$D$4:$D$8763,$D3015)</f>
        <v>0</v>
      </c>
      <c r="H3015" s="7">
        <f>COUNTIFS(Calendar!$E$3:$E$367,LOLP!C3015,Calendar!$D$3:$D$367,LOLP!B3015)</f>
        <v>9</v>
      </c>
      <c r="I3015" s="7">
        <f ca="1">IF($F3015=1,OFFSET(start_norps,LOLP!$D3015+(1-$C3015)*24,LOLP!$B3015)*H3015/G3015,0)</f>
        <v>0</v>
      </c>
      <c r="J3015" s="7">
        <f ca="1">IF($F3015=1,OFFSET(start_33,LOLP!$D3015+(1-$C3015)*24,LOLP!$B3015)*H3015/G3015,0)</f>
        <v>0</v>
      </c>
      <c r="K3015" s="7">
        <f ca="1">IF($F3015,OFFSET(start_40,LOLP!$D3015+(1-$C3015)*24,LOLP!$B3015),0)</f>
        <v>0</v>
      </c>
      <c r="L3015" s="7">
        <f ca="1">IF($F3015,OFFSET(start_50,LOLP!$D3015+(1-$C3015)*24,LOLP!$B3015),0)</f>
        <v>0</v>
      </c>
      <c r="M3015" s="25">
        <f t="shared" ca="1" si="331"/>
        <v>0</v>
      </c>
      <c r="N3015" s="25">
        <f t="shared" ca="1" si="332"/>
        <v>0</v>
      </c>
      <c r="O3015" s="15" t="e">
        <f t="shared" ca="1" si="333"/>
        <v>#DIV/0!</v>
      </c>
      <c r="P3015" s="15" t="e">
        <f t="shared" ca="1" si="334"/>
        <v>#DIV/0!</v>
      </c>
    </row>
    <row r="3016" spans="1:16" x14ac:dyDescent="0.25">
      <c r="A3016" s="1">
        <f t="shared" si="328"/>
        <v>43226</v>
      </c>
      <c r="B3016" s="7">
        <f t="shared" si="330"/>
        <v>5</v>
      </c>
      <c r="C3016" s="4">
        <f>INDEX(Calendar!$E$3:$E$367,MATCH(LOLP!$A3016,Calendar!$B$3:$B$367,0))</f>
        <v>0</v>
      </c>
      <c r="D3016" s="2">
        <f t="shared" si="329"/>
        <v>13</v>
      </c>
      <c r="E3016" s="36">
        <v>21459</v>
      </c>
      <c r="F3016" s="7">
        <f>IFERROR(IF(INDEX('Temperature Data'!$AA$15:$AA$348,MATCH(LOLP!A3016,'Temperature Data'!$B$15:$B$348,0))&gt;IF(B3016=9,$G$2,LOLP!$F$2),1,0),0)</f>
        <v>0</v>
      </c>
      <c r="G3016" s="7">
        <f>SUMIFS(LOLP!$F$4:$F$8763,$C$4:$C$8763,$C3016,$B$4:$B$8763,$B3016,$D$4:$D$8763,$D3016)</f>
        <v>0</v>
      </c>
      <c r="H3016" s="7">
        <f>COUNTIFS(Calendar!$E$3:$E$367,LOLP!C3016,Calendar!$D$3:$D$367,LOLP!B3016)</f>
        <v>9</v>
      </c>
      <c r="I3016" s="7">
        <f ca="1">IF($F3016=1,OFFSET(start_norps,LOLP!$D3016+(1-$C3016)*24,LOLP!$B3016)*H3016/G3016,0)</f>
        <v>0</v>
      </c>
      <c r="J3016" s="7">
        <f ca="1">IF($F3016=1,OFFSET(start_33,LOLP!$D3016+(1-$C3016)*24,LOLP!$B3016)*H3016/G3016,0)</f>
        <v>0</v>
      </c>
      <c r="K3016" s="7">
        <f ca="1">IF($F3016,OFFSET(start_40,LOLP!$D3016+(1-$C3016)*24,LOLP!$B3016),0)</f>
        <v>0</v>
      </c>
      <c r="L3016" s="7">
        <f ca="1">IF($F3016,OFFSET(start_50,LOLP!$D3016+(1-$C3016)*24,LOLP!$B3016),0)</f>
        <v>0</v>
      </c>
      <c r="M3016" s="25">
        <f t="shared" ca="1" si="331"/>
        <v>0</v>
      </c>
      <c r="N3016" s="25">
        <f t="shared" ca="1" si="332"/>
        <v>0</v>
      </c>
      <c r="O3016" s="15" t="e">
        <f t="shared" ca="1" si="333"/>
        <v>#DIV/0!</v>
      </c>
      <c r="P3016" s="15" t="e">
        <f t="shared" ca="1" si="334"/>
        <v>#DIV/0!</v>
      </c>
    </row>
    <row r="3017" spans="1:16" x14ac:dyDescent="0.25">
      <c r="A3017" s="1">
        <f t="shared" si="328"/>
        <v>43226</v>
      </c>
      <c r="B3017" s="7">
        <f t="shared" si="330"/>
        <v>5</v>
      </c>
      <c r="C3017" s="4">
        <f>INDEX(Calendar!$E$3:$E$367,MATCH(LOLP!$A3017,Calendar!$B$3:$B$367,0))</f>
        <v>0</v>
      </c>
      <c r="D3017" s="2">
        <f t="shared" si="329"/>
        <v>14</v>
      </c>
      <c r="E3017" s="36">
        <v>22199</v>
      </c>
      <c r="F3017" s="7">
        <f>IFERROR(IF(INDEX('Temperature Data'!$AA$15:$AA$348,MATCH(LOLP!A3017,'Temperature Data'!$B$15:$B$348,0))&gt;IF(B3017=9,$G$2,LOLP!$F$2),1,0),0)</f>
        <v>0</v>
      </c>
      <c r="G3017" s="7">
        <f>SUMIFS(LOLP!$F$4:$F$8763,$C$4:$C$8763,$C3017,$B$4:$B$8763,$B3017,$D$4:$D$8763,$D3017)</f>
        <v>0</v>
      </c>
      <c r="H3017" s="7">
        <f>COUNTIFS(Calendar!$E$3:$E$367,LOLP!C3017,Calendar!$D$3:$D$367,LOLP!B3017)</f>
        <v>9</v>
      </c>
      <c r="I3017" s="7">
        <f ca="1">IF($F3017=1,OFFSET(start_norps,LOLP!$D3017+(1-$C3017)*24,LOLP!$B3017)*H3017/G3017,0)</f>
        <v>0</v>
      </c>
      <c r="J3017" s="7">
        <f ca="1">IF($F3017=1,OFFSET(start_33,LOLP!$D3017+(1-$C3017)*24,LOLP!$B3017)*H3017/G3017,0)</f>
        <v>0</v>
      </c>
      <c r="K3017" s="7">
        <f ca="1">IF($F3017,OFFSET(start_40,LOLP!$D3017+(1-$C3017)*24,LOLP!$B3017),0)</f>
        <v>0</v>
      </c>
      <c r="L3017" s="7">
        <f ca="1">IF($F3017,OFFSET(start_50,LOLP!$D3017+(1-$C3017)*24,LOLP!$B3017),0)</f>
        <v>0</v>
      </c>
      <c r="M3017" s="25">
        <f t="shared" ca="1" si="331"/>
        <v>0</v>
      </c>
      <c r="N3017" s="25">
        <f t="shared" ca="1" si="332"/>
        <v>0</v>
      </c>
      <c r="O3017" s="15" t="e">
        <f t="shared" ca="1" si="333"/>
        <v>#DIV/0!</v>
      </c>
      <c r="P3017" s="15" t="e">
        <f t="shared" ca="1" si="334"/>
        <v>#DIV/0!</v>
      </c>
    </row>
    <row r="3018" spans="1:16" x14ac:dyDescent="0.25">
      <c r="A3018" s="1">
        <f t="shared" si="328"/>
        <v>43226</v>
      </c>
      <c r="B3018" s="7">
        <f t="shared" si="330"/>
        <v>5</v>
      </c>
      <c r="C3018" s="4">
        <f>INDEX(Calendar!$E$3:$E$367,MATCH(LOLP!$A3018,Calendar!$B$3:$B$367,0))</f>
        <v>0</v>
      </c>
      <c r="D3018" s="2">
        <f t="shared" si="329"/>
        <v>15</v>
      </c>
      <c r="E3018" s="36">
        <v>23193</v>
      </c>
      <c r="F3018" s="7">
        <f>IFERROR(IF(INDEX('Temperature Data'!$AA$15:$AA$348,MATCH(LOLP!A3018,'Temperature Data'!$B$15:$B$348,0))&gt;IF(B3018=9,$G$2,LOLP!$F$2),1,0),0)</f>
        <v>0</v>
      </c>
      <c r="G3018" s="7">
        <f>SUMIFS(LOLP!$F$4:$F$8763,$C$4:$C$8763,$C3018,$B$4:$B$8763,$B3018,$D$4:$D$8763,$D3018)</f>
        <v>0</v>
      </c>
      <c r="H3018" s="7">
        <f>COUNTIFS(Calendar!$E$3:$E$367,LOLP!C3018,Calendar!$D$3:$D$367,LOLP!B3018)</f>
        <v>9</v>
      </c>
      <c r="I3018" s="7">
        <f ca="1">IF($F3018=1,OFFSET(start_norps,LOLP!$D3018+(1-$C3018)*24,LOLP!$B3018)*H3018/G3018,0)</f>
        <v>0</v>
      </c>
      <c r="J3018" s="7">
        <f ca="1">IF($F3018=1,OFFSET(start_33,LOLP!$D3018+(1-$C3018)*24,LOLP!$B3018)*H3018/G3018,0)</f>
        <v>0</v>
      </c>
      <c r="K3018" s="7">
        <f ca="1">IF($F3018,OFFSET(start_40,LOLP!$D3018+(1-$C3018)*24,LOLP!$B3018),0)</f>
        <v>0</v>
      </c>
      <c r="L3018" s="7">
        <f ca="1">IF($F3018,OFFSET(start_50,LOLP!$D3018+(1-$C3018)*24,LOLP!$B3018),0)</f>
        <v>0</v>
      </c>
      <c r="M3018" s="25">
        <f t="shared" ca="1" si="331"/>
        <v>0</v>
      </c>
      <c r="N3018" s="25">
        <f t="shared" ca="1" si="332"/>
        <v>0</v>
      </c>
      <c r="O3018" s="15" t="e">
        <f t="shared" ca="1" si="333"/>
        <v>#DIV/0!</v>
      </c>
      <c r="P3018" s="15" t="e">
        <f t="shared" ca="1" si="334"/>
        <v>#DIV/0!</v>
      </c>
    </row>
    <row r="3019" spans="1:16" x14ac:dyDescent="0.25">
      <c r="A3019" s="1">
        <f t="shared" si="328"/>
        <v>43226</v>
      </c>
      <c r="B3019" s="7">
        <f t="shared" si="330"/>
        <v>5</v>
      </c>
      <c r="C3019" s="4">
        <f>INDEX(Calendar!$E$3:$E$367,MATCH(LOLP!$A3019,Calendar!$B$3:$B$367,0))</f>
        <v>0</v>
      </c>
      <c r="D3019" s="2">
        <f t="shared" si="329"/>
        <v>16</v>
      </c>
      <c r="E3019" s="36">
        <v>24276</v>
      </c>
      <c r="F3019" s="7">
        <f>IFERROR(IF(INDEX('Temperature Data'!$AA$15:$AA$348,MATCH(LOLP!A3019,'Temperature Data'!$B$15:$B$348,0))&gt;IF(B3019=9,$G$2,LOLP!$F$2),1,0),0)</f>
        <v>0</v>
      </c>
      <c r="G3019" s="7">
        <f>SUMIFS(LOLP!$F$4:$F$8763,$C$4:$C$8763,$C3019,$B$4:$B$8763,$B3019,$D$4:$D$8763,$D3019)</f>
        <v>0</v>
      </c>
      <c r="H3019" s="7">
        <f>COUNTIFS(Calendar!$E$3:$E$367,LOLP!C3019,Calendar!$D$3:$D$367,LOLP!B3019)</f>
        <v>9</v>
      </c>
      <c r="I3019" s="7">
        <f ca="1">IF($F3019=1,OFFSET(start_norps,LOLP!$D3019+(1-$C3019)*24,LOLP!$B3019)*H3019/G3019,0)</f>
        <v>0</v>
      </c>
      <c r="J3019" s="7">
        <f ca="1">IF($F3019=1,OFFSET(start_33,LOLP!$D3019+(1-$C3019)*24,LOLP!$B3019)*H3019/G3019,0)</f>
        <v>0</v>
      </c>
      <c r="K3019" s="7">
        <f ca="1">IF($F3019,OFFSET(start_40,LOLP!$D3019+(1-$C3019)*24,LOLP!$B3019),0)</f>
        <v>0</v>
      </c>
      <c r="L3019" s="7">
        <f ca="1">IF($F3019,OFFSET(start_50,LOLP!$D3019+(1-$C3019)*24,LOLP!$B3019),0)</f>
        <v>0</v>
      </c>
      <c r="M3019" s="25">
        <f t="shared" ca="1" si="331"/>
        <v>0</v>
      </c>
      <c r="N3019" s="25">
        <f t="shared" ca="1" si="332"/>
        <v>0</v>
      </c>
      <c r="O3019" s="15" t="e">
        <f t="shared" ca="1" si="333"/>
        <v>#DIV/0!</v>
      </c>
      <c r="P3019" s="15" t="e">
        <f t="shared" ca="1" si="334"/>
        <v>#DIV/0!</v>
      </c>
    </row>
    <row r="3020" spans="1:16" x14ac:dyDescent="0.25">
      <c r="A3020" s="1">
        <f t="shared" si="328"/>
        <v>43226</v>
      </c>
      <c r="B3020" s="7">
        <f t="shared" si="330"/>
        <v>5</v>
      </c>
      <c r="C3020" s="4">
        <f>INDEX(Calendar!$E$3:$E$367,MATCH(LOLP!$A3020,Calendar!$B$3:$B$367,0))</f>
        <v>0</v>
      </c>
      <c r="D3020" s="2">
        <f t="shared" si="329"/>
        <v>17</v>
      </c>
      <c r="E3020" s="36">
        <v>25483</v>
      </c>
      <c r="F3020" s="7">
        <f>IFERROR(IF(INDEX('Temperature Data'!$AA$15:$AA$348,MATCH(LOLP!A3020,'Temperature Data'!$B$15:$B$348,0))&gt;IF(B3020=9,$G$2,LOLP!$F$2),1,0),0)</f>
        <v>0</v>
      </c>
      <c r="G3020" s="7">
        <f>SUMIFS(LOLP!$F$4:$F$8763,$C$4:$C$8763,$C3020,$B$4:$B$8763,$B3020,$D$4:$D$8763,$D3020)</f>
        <v>0</v>
      </c>
      <c r="H3020" s="7">
        <f>COUNTIFS(Calendar!$E$3:$E$367,LOLP!C3020,Calendar!$D$3:$D$367,LOLP!B3020)</f>
        <v>9</v>
      </c>
      <c r="I3020" s="7">
        <f ca="1">IF($F3020=1,OFFSET(start_norps,LOLP!$D3020+(1-$C3020)*24,LOLP!$B3020)*H3020/G3020,0)</f>
        <v>0</v>
      </c>
      <c r="J3020" s="7">
        <f ca="1">IF($F3020=1,OFFSET(start_33,LOLP!$D3020+(1-$C3020)*24,LOLP!$B3020)*H3020/G3020,0)</f>
        <v>0</v>
      </c>
      <c r="K3020" s="7">
        <f ca="1">IF($F3020,OFFSET(start_40,LOLP!$D3020+(1-$C3020)*24,LOLP!$B3020),0)</f>
        <v>0</v>
      </c>
      <c r="L3020" s="7">
        <f ca="1">IF($F3020,OFFSET(start_50,LOLP!$D3020+(1-$C3020)*24,LOLP!$B3020),0)</f>
        <v>0</v>
      </c>
      <c r="M3020" s="25">
        <f t="shared" ca="1" si="331"/>
        <v>0</v>
      </c>
      <c r="N3020" s="25">
        <f t="shared" ca="1" si="332"/>
        <v>0</v>
      </c>
      <c r="O3020" s="15" t="e">
        <f t="shared" ca="1" si="333"/>
        <v>#DIV/0!</v>
      </c>
      <c r="P3020" s="15" t="e">
        <f t="shared" ca="1" si="334"/>
        <v>#DIV/0!</v>
      </c>
    </row>
    <row r="3021" spans="1:16" x14ac:dyDescent="0.25">
      <c r="A3021" s="1">
        <f t="shared" si="328"/>
        <v>43226</v>
      </c>
      <c r="B3021" s="7">
        <f t="shared" si="330"/>
        <v>5</v>
      </c>
      <c r="C3021" s="4">
        <f>INDEX(Calendar!$E$3:$E$367,MATCH(LOLP!$A3021,Calendar!$B$3:$B$367,0))</f>
        <v>0</v>
      </c>
      <c r="D3021" s="2">
        <f t="shared" si="329"/>
        <v>18</v>
      </c>
      <c r="E3021" s="36">
        <v>26547</v>
      </c>
      <c r="F3021" s="7">
        <f>IFERROR(IF(INDEX('Temperature Data'!$AA$15:$AA$348,MATCH(LOLP!A3021,'Temperature Data'!$B$15:$B$348,0))&gt;IF(B3021=9,$G$2,LOLP!$F$2),1,0),0)</f>
        <v>0</v>
      </c>
      <c r="G3021" s="7">
        <f>SUMIFS(LOLP!$F$4:$F$8763,$C$4:$C$8763,$C3021,$B$4:$B$8763,$B3021,$D$4:$D$8763,$D3021)</f>
        <v>0</v>
      </c>
      <c r="H3021" s="7">
        <f>COUNTIFS(Calendar!$E$3:$E$367,LOLP!C3021,Calendar!$D$3:$D$367,LOLP!B3021)</f>
        <v>9</v>
      </c>
      <c r="I3021" s="7">
        <f ca="1">IF($F3021=1,OFFSET(start_norps,LOLP!$D3021+(1-$C3021)*24,LOLP!$B3021)*H3021/G3021,0)</f>
        <v>0</v>
      </c>
      <c r="J3021" s="7">
        <f ca="1">IF($F3021=1,OFFSET(start_33,LOLP!$D3021+(1-$C3021)*24,LOLP!$B3021)*H3021/G3021,0)</f>
        <v>0</v>
      </c>
      <c r="K3021" s="7">
        <f ca="1">IF($F3021,OFFSET(start_40,LOLP!$D3021+(1-$C3021)*24,LOLP!$B3021),0)</f>
        <v>0</v>
      </c>
      <c r="L3021" s="7">
        <f ca="1">IF($F3021,OFFSET(start_50,LOLP!$D3021+(1-$C3021)*24,LOLP!$B3021),0)</f>
        <v>0</v>
      </c>
      <c r="M3021" s="25">
        <f t="shared" ca="1" si="331"/>
        <v>0</v>
      </c>
      <c r="N3021" s="25">
        <f t="shared" ca="1" si="332"/>
        <v>0</v>
      </c>
      <c r="O3021" s="15" t="e">
        <f t="shared" ca="1" si="333"/>
        <v>#DIV/0!</v>
      </c>
      <c r="P3021" s="15" t="e">
        <f t="shared" ca="1" si="334"/>
        <v>#DIV/0!</v>
      </c>
    </row>
    <row r="3022" spans="1:16" x14ac:dyDescent="0.25">
      <c r="A3022" s="1">
        <f t="shared" si="328"/>
        <v>43226</v>
      </c>
      <c r="B3022" s="7">
        <f t="shared" si="330"/>
        <v>5</v>
      </c>
      <c r="C3022" s="4">
        <f>INDEX(Calendar!$E$3:$E$367,MATCH(LOLP!$A3022,Calendar!$B$3:$B$367,0))</f>
        <v>0</v>
      </c>
      <c r="D3022" s="2">
        <f t="shared" si="329"/>
        <v>19</v>
      </c>
      <c r="E3022" s="36">
        <v>26723</v>
      </c>
      <c r="F3022" s="7">
        <f>IFERROR(IF(INDEX('Temperature Data'!$AA$15:$AA$348,MATCH(LOLP!A3022,'Temperature Data'!$B$15:$B$348,0))&gt;IF(B3022=9,$G$2,LOLP!$F$2),1,0),0)</f>
        <v>0</v>
      </c>
      <c r="G3022" s="7">
        <f>SUMIFS(LOLP!$F$4:$F$8763,$C$4:$C$8763,$C3022,$B$4:$B$8763,$B3022,$D$4:$D$8763,$D3022)</f>
        <v>0</v>
      </c>
      <c r="H3022" s="7">
        <f>COUNTIFS(Calendar!$E$3:$E$367,LOLP!C3022,Calendar!$D$3:$D$367,LOLP!B3022)</f>
        <v>9</v>
      </c>
      <c r="I3022" s="7">
        <f ca="1">IF($F3022=1,OFFSET(start_norps,LOLP!$D3022+(1-$C3022)*24,LOLP!$B3022)*H3022/G3022,0)</f>
        <v>0</v>
      </c>
      <c r="J3022" s="7">
        <f ca="1">IF($F3022=1,OFFSET(start_33,LOLP!$D3022+(1-$C3022)*24,LOLP!$B3022)*H3022/G3022,0)</f>
        <v>0</v>
      </c>
      <c r="K3022" s="7">
        <f ca="1">IF($F3022,OFFSET(start_40,LOLP!$D3022+(1-$C3022)*24,LOLP!$B3022),0)</f>
        <v>0</v>
      </c>
      <c r="L3022" s="7">
        <f ca="1">IF($F3022,OFFSET(start_50,LOLP!$D3022+(1-$C3022)*24,LOLP!$B3022),0)</f>
        <v>0</v>
      </c>
      <c r="M3022" s="25">
        <f t="shared" ca="1" si="331"/>
        <v>0</v>
      </c>
      <c r="N3022" s="25">
        <f t="shared" ca="1" si="332"/>
        <v>0</v>
      </c>
      <c r="O3022" s="15" t="e">
        <f t="shared" ca="1" si="333"/>
        <v>#DIV/0!</v>
      </c>
      <c r="P3022" s="15" t="e">
        <f t="shared" ca="1" si="334"/>
        <v>#DIV/0!</v>
      </c>
    </row>
    <row r="3023" spans="1:16" x14ac:dyDescent="0.25">
      <c r="A3023" s="1">
        <f t="shared" si="328"/>
        <v>43226</v>
      </c>
      <c r="B3023" s="7">
        <f t="shared" si="330"/>
        <v>5</v>
      </c>
      <c r="C3023" s="4">
        <f>INDEX(Calendar!$E$3:$E$367,MATCH(LOLP!$A3023,Calendar!$B$3:$B$367,0))</f>
        <v>0</v>
      </c>
      <c r="D3023" s="2">
        <f t="shared" si="329"/>
        <v>20</v>
      </c>
      <c r="E3023" s="36">
        <v>27052</v>
      </c>
      <c r="F3023" s="7">
        <f>IFERROR(IF(INDEX('Temperature Data'!$AA$15:$AA$348,MATCH(LOLP!A3023,'Temperature Data'!$B$15:$B$348,0))&gt;IF(B3023=9,$G$2,LOLP!$F$2),1,0),0)</f>
        <v>0</v>
      </c>
      <c r="G3023" s="7">
        <f>SUMIFS(LOLP!$F$4:$F$8763,$C$4:$C$8763,$C3023,$B$4:$B$8763,$B3023,$D$4:$D$8763,$D3023)</f>
        <v>0</v>
      </c>
      <c r="H3023" s="7">
        <f>COUNTIFS(Calendar!$E$3:$E$367,LOLP!C3023,Calendar!$D$3:$D$367,LOLP!B3023)</f>
        <v>9</v>
      </c>
      <c r="I3023" s="7">
        <f ca="1">IF($F3023=1,OFFSET(start_norps,LOLP!$D3023+(1-$C3023)*24,LOLP!$B3023)*H3023/G3023,0)</f>
        <v>0</v>
      </c>
      <c r="J3023" s="7">
        <f ca="1">IF($F3023=1,OFFSET(start_33,LOLP!$D3023+(1-$C3023)*24,LOLP!$B3023)*H3023/G3023,0)</f>
        <v>0</v>
      </c>
      <c r="K3023" s="7">
        <f ca="1">IF($F3023,OFFSET(start_40,LOLP!$D3023+(1-$C3023)*24,LOLP!$B3023),0)</f>
        <v>0</v>
      </c>
      <c r="L3023" s="7">
        <f ca="1">IF($F3023,OFFSET(start_50,LOLP!$D3023+(1-$C3023)*24,LOLP!$B3023),0)</f>
        <v>0</v>
      </c>
      <c r="M3023" s="25">
        <f t="shared" ca="1" si="331"/>
        <v>0</v>
      </c>
      <c r="N3023" s="25">
        <f t="shared" ca="1" si="332"/>
        <v>0</v>
      </c>
      <c r="O3023" s="15" t="e">
        <f t="shared" ca="1" si="333"/>
        <v>#DIV/0!</v>
      </c>
      <c r="P3023" s="15" t="e">
        <f t="shared" ca="1" si="334"/>
        <v>#DIV/0!</v>
      </c>
    </row>
    <row r="3024" spans="1:16" x14ac:dyDescent="0.25">
      <c r="A3024" s="1">
        <f t="shared" si="328"/>
        <v>43226</v>
      </c>
      <c r="B3024" s="7">
        <f t="shared" si="330"/>
        <v>5</v>
      </c>
      <c r="C3024" s="4">
        <f>INDEX(Calendar!$E$3:$E$367,MATCH(LOLP!$A3024,Calendar!$B$3:$B$367,0))</f>
        <v>0</v>
      </c>
      <c r="D3024" s="2">
        <f t="shared" si="329"/>
        <v>21</v>
      </c>
      <c r="E3024" s="36">
        <v>27797</v>
      </c>
      <c r="F3024" s="7">
        <f>IFERROR(IF(INDEX('Temperature Data'!$AA$15:$AA$348,MATCH(LOLP!A3024,'Temperature Data'!$B$15:$B$348,0))&gt;IF(B3024=9,$G$2,LOLP!$F$2),1,0),0)</f>
        <v>0</v>
      </c>
      <c r="G3024" s="7">
        <f>SUMIFS(LOLP!$F$4:$F$8763,$C$4:$C$8763,$C3024,$B$4:$B$8763,$B3024,$D$4:$D$8763,$D3024)</f>
        <v>0</v>
      </c>
      <c r="H3024" s="7">
        <f>COUNTIFS(Calendar!$E$3:$E$367,LOLP!C3024,Calendar!$D$3:$D$367,LOLP!B3024)</f>
        <v>9</v>
      </c>
      <c r="I3024" s="7">
        <f ca="1">IF($F3024=1,OFFSET(start_norps,LOLP!$D3024+(1-$C3024)*24,LOLP!$B3024)*H3024/G3024,0)</f>
        <v>0</v>
      </c>
      <c r="J3024" s="7">
        <f ca="1">IF($F3024=1,OFFSET(start_33,LOLP!$D3024+(1-$C3024)*24,LOLP!$B3024)*H3024/G3024,0)</f>
        <v>0</v>
      </c>
      <c r="K3024" s="7">
        <f ca="1">IF($F3024,OFFSET(start_40,LOLP!$D3024+(1-$C3024)*24,LOLP!$B3024),0)</f>
        <v>0</v>
      </c>
      <c r="L3024" s="7">
        <f ca="1">IF($F3024,OFFSET(start_50,LOLP!$D3024+(1-$C3024)*24,LOLP!$B3024),0)</f>
        <v>0</v>
      </c>
      <c r="M3024" s="25">
        <f t="shared" ca="1" si="331"/>
        <v>0</v>
      </c>
      <c r="N3024" s="25">
        <f t="shared" ca="1" si="332"/>
        <v>0</v>
      </c>
      <c r="O3024" s="15" t="e">
        <f t="shared" ca="1" si="333"/>
        <v>#DIV/0!</v>
      </c>
      <c r="P3024" s="15" t="e">
        <f t="shared" ca="1" si="334"/>
        <v>#DIV/0!</v>
      </c>
    </row>
    <row r="3025" spans="1:16" x14ac:dyDescent="0.25">
      <c r="A3025" s="1">
        <f t="shared" si="328"/>
        <v>43226</v>
      </c>
      <c r="B3025" s="7">
        <f t="shared" si="330"/>
        <v>5</v>
      </c>
      <c r="C3025" s="4">
        <f>INDEX(Calendar!$E$3:$E$367,MATCH(LOLP!$A3025,Calendar!$B$3:$B$367,0))</f>
        <v>0</v>
      </c>
      <c r="D3025" s="2">
        <f t="shared" si="329"/>
        <v>22</v>
      </c>
      <c r="E3025" s="36">
        <v>26719</v>
      </c>
      <c r="F3025" s="7">
        <f>IFERROR(IF(INDEX('Temperature Data'!$AA$15:$AA$348,MATCH(LOLP!A3025,'Temperature Data'!$B$15:$B$348,0))&gt;IF(B3025=9,$G$2,LOLP!$F$2),1,0),0)</f>
        <v>0</v>
      </c>
      <c r="G3025" s="7">
        <f>SUMIFS(LOLP!$F$4:$F$8763,$C$4:$C$8763,$C3025,$B$4:$B$8763,$B3025,$D$4:$D$8763,$D3025)</f>
        <v>0</v>
      </c>
      <c r="H3025" s="7">
        <f>COUNTIFS(Calendar!$E$3:$E$367,LOLP!C3025,Calendar!$D$3:$D$367,LOLP!B3025)</f>
        <v>9</v>
      </c>
      <c r="I3025" s="7">
        <f ca="1">IF($F3025=1,OFFSET(start_norps,LOLP!$D3025+(1-$C3025)*24,LOLP!$B3025)*H3025/G3025,0)</f>
        <v>0</v>
      </c>
      <c r="J3025" s="7">
        <f ca="1">IF($F3025=1,OFFSET(start_33,LOLP!$D3025+(1-$C3025)*24,LOLP!$B3025)*H3025/G3025,0)</f>
        <v>0</v>
      </c>
      <c r="K3025" s="7">
        <f ca="1">IF($F3025,OFFSET(start_40,LOLP!$D3025+(1-$C3025)*24,LOLP!$B3025),0)</f>
        <v>0</v>
      </c>
      <c r="L3025" s="7">
        <f ca="1">IF($F3025,OFFSET(start_50,LOLP!$D3025+(1-$C3025)*24,LOLP!$B3025),0)</f>
        <v>0</v>
      </c>
      <c r="M3025" s="25">
        <f t="shared" ca="1" si="331"/>
        <v>0</v>
      </c>
      <c r="N3025" s="25">
        <f t="shared" ca="1" si="332"/>
        <v>0</v>
      </c>
      <c r="O3025" s="15" t="e">
        <f t="shared" ca="1" si="333"/>
        <v>#DIV/0!</v>
      </c>
      <c r="P3025" s="15" t="e">
        <f t="shared" ca="1" si="334"/>
        <v>#DIV/0!</v>
      </c>
    </row>
    <row r="3026" spans="1:16" x14ac:dyDescent="0.25">
      <c r="A3026" s="1">
        <f t="shared" si="328"/>
        <v>43226</v>
      </c>
      <c r="B3026" s="7">
        <f t="shared" si="330"/>
        <v>5</v>
      </c>
      <c r="C3026" s="4">
        <f>INDEX(Calendar!$E$3:$E$367,MATCH(LOLP!$A3026,Calendar!$B$3:$B$367,0))</f>
        <v>0</v>
      </c>
      <c r="D3026" s="2">
        <f t="shared" si="329"/>
        <v>23</v>
      </c>
      <c r="E3026" s="36">
        <v>24659</v>
      </c>
      <c r="F3026" s="7">
        <f>IFERROR(IF(INDEX('Temperature Data'!$AA$15:$AA$348,MATCH(LOLP!A3026,'Temperature Data'!$B$15:$B$348,0))&gt;IF(B3026=9,$G$2,LOLP!$F$2),1,0),0)</f>
        <v>0</v>
      </c>
      <c r="G3026" s="7">
        <f>SUMIFS(LOLP!$F$4:$F$8763,$C$4:$C$8763,$C3026,$B$4:$B$8763,$B3026,$D$4:$D$8763,$D3026)</f>
        <v>0</v>
      </c>
      <c r="H3026" s="7">
        <f>COUNTIFS(Calendar!$E$3:$E$367,LOLP!C3026,Calendar!$D$3:$D$367,LOLP!B3026)</f>
        <v>9</v>
      </c>
      <c r="I3026" s="7">
        <f ca="1">IF($F3026=1,OFFSET(start_norps,LOLP!$D3026+(1-$C3026)*24,LOLP!$B3026)*H3026/G3026,0)</f>
        <v>0</v>
      </c>
      <c r="J3026" s="7">
        <f ca="1">IF($F3026=1,OFFSET(start_33,LOLP!$D3026+(1-$C3026)*24,LOLP!$B3026)*H3026/G3026,0)</f>
        <v>0</v>
      </c>
      <c r="K3026" s="7">
        <f ca="1">IF($F3026,OFFSET(start_40,LOLP!$D3026+(1-$C3026)*24,LOLP!$B3026),0)</f>
        <v>0</v>
      </c>
      <c r="L3026" s="7">
        <f ca="1">IF($F3026,OFFSET(start_50,LOLP!$D3026+(1-$C3026)*24,LOLP!$B3026),0)</f>
        <v>0</v>
      </c>
      <c r="M3026" s="25">
        <f t="shared" ca="1" si="331"/>
        <v>0</v>
      </c>
      <c r="N3026" s="25">
        <f t="shared" ca="1" si="332"/>
        <v>0</v>
      </c>
      <c r="O3026" s="15" t="e">
        <f t="shared" ca="1" si="333"/>
        <v>#DIV/0!</v>
      </c>
      <c r="P3026" s="15" t="e">
        <f t="shared" ca="1" si="334"/>
        <v>#DIV/0!</v>
      </c>
    </row>
    <row r="3027" spans="1:16" x14ac:dyDescent="0.25">
      <c r="A3027" s="1">
        <f t="shared" si="328"/>
        <v>43226</v>
      </c>
      <c r="B3027" s="7">
        <f t="shared" si="330"/>
        <v>5</v>
      </c>
      <c r="C3027" s="4">
        <f>INDEX(Calendar!$E$3:$E$367,MATCH(LOLP!$A3027,Calendar!$B$3:$B$367,0))</f>
        <v>0</v>
      </c>
      <c r="D3027" s="2">
        <f t="shared" si="329"/>
        <v>24</v>
      </c>
      <c r="E3027" s="36">
        <v>22681</v>
      </c>
      <c r="F3027" s="7">
        <f>IFERROR(IF(INDEX('Temperature Data'!$AA$15:$AA$348,MATCH(LOLP!A3027,'Temperature Data'!$B$15:$B$348,0))&gt;IF(B3027=9,$G$2,LOLP!$F$2),1,0),0)</f>
        <v>0</v>
      </c>
      <c r="G3027" s="7">
        <f>SUMIFS(LOLP!$F$4:$F$8763,$C$4:$C$8763,$C3027,$B$4:$B$8763,$B3027,$D$4:$D$8763,$D3027)</f>
        <v>0</v>
      </c>
      <c r="H3027" s="7">
        <f>COUNTIFS(Calendar!$E$3:$E$367,LOLP!C3027,Calendar!$D$3:$D$367,LOLP!B3027)</f>
        <v>9</v>
      </c>
      <c r="I3027" s="7">
        <f ca="1">IF($F3027=1,OFFSET(start_norps,LOLP!$D3027+(1-$C3027)*24,LOLP!$B3027)*H3027/G3027,0)</f>
        <v>0</v>
      </c>
      <c r="J3027" s="7">
        <f ca="1">IF($F3027=1,OFFSET(start_33,LOLP!$D3027+(1-$C3027)*24,LOLP!$B3027)*H3027/G3027,0)</f>
        <v>0</v>
      </c>
      <c r="K3027" s="7">
        <f ca="1">IF($F3027,OFFSET(start_40,LOLP!$D3027+(1-$C3027)*24,LOLP!$B3027),0)</f>
        <v>0</v>
      </c>
      <c r="L3027" s="7">
        <f ca="1">IF($F3027,OFFSET(start_50,LOLP!$D3027+(1-$C3027)*24,LOLP!$B3027),0)</f>
        <v>0</v>
      </c>
      <c r="M3027" s="25">
        <f t="shared" ca="1" si="331"/>
        <v>0</v>
      </c>
      <c r="N3027" s="25">
        <f t="shared" ca="1" si="332"/>
        <v>0</v>
      </c>
      <c r="O3027" s="15" t="e">
        <f t="shared" ca="1" si="333"/>
        <v>#DIV/0!</v>
      </c>
      <c r="P3027" s="15" t="e">
        <f t="shared" ca="1" si="334"/>
        <v>#DIV/0!</v>
      </c>
    </row>
    <row r="3028" spans="1:16" x14ac:dyDescent="0.25">
      <c r="A3028" s="1">
        <f t="shared" si="328"/>
        <v>43227</v>
      </c>
      <c r="B3028" s="7">
        <f t="shared" si="330"/>
        <v>5</v>
      </c>
      <c r="C3028" s="4">
        <f>INDEX(Calendar!$E$3:$E$367,MATCH(LOLP!$A3028,Calendar!$B$3:$B$367,0))</f>
        <v>1</v>
      </c>
      <c r="D3028" s="2">
        <f t="shared" si="329"/>
        <v>1</v>
      </c>
      <c r="E3028" s="36">
        <v>21658</v>
      </c>
      <c r="F3028" s="7">
        <f>IFERROR(IF(INDEX('Temperature Data'!$AA$15:$AA$348,MATCH(LOLP!A3028,'Temperature Data'!$B$15:$B$348,0))&gt;IF(B3028=9,$G$2,LOLP!$F$2),1,0),0)</f>
        <v>0</v>
      </c>
      <c r="G3028" s="7">
        <f>SUMIFS(LOLP!$F$4:$F$8763,$C$4:$C$8763,$C3028,$B$4:$B$8763,$B3028,$D$4:$D$8763,$D3028)</f>
        <v>0</v>
      </c>
      <c r="H3028" s="7">
        <f>COUNTIFS(Calendar!$E$3:$E$367,LOLP!C3028,Calendar!$D$3:$D$367,LOLP!B3028)</f>
        <v>22</v>
      </c>
      <c r="I3028" s="7">
        <f ca="1">IF($F3028=1,OFFSET(start_norps,LOLP!$D3028+(1-$C3028)*24,LOLP!$B3028)*H3028/G3028,0)</f>
        <v>0</v>
      </c>
      <c r="J3028" s="7">
        <f ca="1">IF($F3028=1,OFFSET(start_33,LOLP!$D3028+(1-$C3028)*24,LOLP!$B3028)*H3028/G3028,0)</f>
        <v>0</v>
      </c>
      <c r="K3028" s="7">
        <f ca="1">IF($F3028,OFFSET(start_40,LOLP!$D3028+(1-$C3028)*24,LOLP!$B3028),0)</f>
        <v>0</v>
      </c>
      <c r="L3028" s="7">
        <f ca="1">IF($F3028,OFFSET(start_50,LOLP!$D3028+(1-$C3028)*24,LOLP!$B3028),0)</f>
        <v>0</v>
      </c>
      <c r="M3028" s="25">
        <f t="shared" ca="1" si="331"/>
        <v>0</v>
      </c>
      <c r="N3028" s="25">
        <f t="shared" ca="1" si="332"/>
        <v>0</v>
      </c>
      <c r="O3028" s="15" t="e">
        <f t="shared" ca="1" si="333"/>
        <v>#DIV/0!</v>
      </c>
      <c r="P3028" s="15" t="e">
        <f t="shared" ca="1" si="334"/>
        <v>#DIV/0!</v>
      </c>
    </row>
    <row r="3029" spans="1:16" x14ac:dyDescent="0.25">
      <c r="A3029" s="1">
        <f t="shared" si="328"/>
        <v>43227</v>
      </c>
      <c r="B3029" s="7">
        <f t="shared" si="330"/>
        <v>5</v>
      </c>
      <c r="C3029" s="4">
        <f>INDEX(Calendar!$E$3:$E$367,MATCH(LOLP!$A3029,Calendar!$B$3:$B$367,0))</f>
        <v>1</v>
      </c>
      <c r="D3029" s="2">
        <f t="shared" si="329"/>
        <v>2</v>
      </c>
      <c r="E3029" s="36">
        <v>20792</v>
      </c>
      <c r="F3029" s="7">
        <f>IFERROR(IF(INDEX('Temperature Data'!$AA$15:$AA$348,MATCH(LOLP!A3029,'Temperature Data'!$B$15:$B$348,0))&gt;IF(B3029=9,$G$2,LOLP!$F$2),1,0),0)</f>
        <v>0</v>
      </c>
      <c r="G3029" s="7">
        <f>SUMIFS(LOLP!$F$4:$F$8763,$C$4:$C$8763,$C3029,$B$4:$B$8763,$B3029,$D$4:$D$8763,$D3029)</f>
        <v>0</v>
      </c>
      <c r="H3029" s="7">
        <f>COUNTIFS(Calendar!$E$3:$E$367,LOLP!C3029,Calendar!$D$3:$D$367,LOLP!B3029)</f>
        <v>22</v>
      </c>
      <c r="I3029" s="7">
        <f ca="1">IF($F3029=1,OFFSET(start_norps,LOLP!$D3029+(1-$C3029)*24,LOLP!$B3029)*H3029/G3029,0)</f>
        <v>0</v>
      </c>
      <c r="J3029" s="7">
        <f ca="1">IF($F3029=1,OFFSET(start_33,LOLP!$D3029+(1-$C3029)*24,LOLP!$B3029)*H3029/G3029,0)</f>
        <v>0</v>
      </c>
      <c r="K3029" s="7">
        <f ca="1">IF($F3029,OFFSET(start_40,LOLP!$D3029+(1-$C3029)*24,LOLP!$B3029),0)</f>
        <v>0</v>
      </c>
      <c r="L3029" s="7">
        <f ca="1">IF($F3029,OFFSET(start_50,LOLP!$D3029+(1-$C3029)*24,LOLP!$B3029),0)</f>
        <v>0</v>
      </c>
      <c r="M3029" s="25">
        <f t="shared" ca="1" si="331"/>
        <v>0</v>
      </c>
      <c r="N3029" s="25">
        <f t="shared" ca="1" si="332"/>
        <v>0</v>
      </c>
      <c r="O3029" s="15" t="e">
        <f t="shared" ca="1" si="333"/>
        <v>#DIV/0!</v>
      </c>
      <c r="P3029" s="15" t="e">
        <f t="shared" ca="1" si="334"/>
        <v>#DIV/0!</v>
      </c>
    </row>
    <row r="3030" spans="1:16" x14ac:dyDescent="0.25">
      <c r="A3030" s="1">
        <f t="shared" si="328"/>
        <v>43227</v>
      </c>
      <c r="B3030" s="7">
        <f t="shared" si="330"/>
        <v>5</v>
      </c>
      <c r="C3030" s="4">
        <f>INDEX(Calendar!$E$3:$E$367,MATCH(LOLP!$A3030,Calendar!$B$3:$B$367,0))</f>
        <v>1</v>
      </c>
      <c r="D3030" s="2">
        <f t="shared" si="329"/>
        <v>3</v>
      </c>
      <c r="E3030" s="36">
        <v>20159</v>
      </c>
      <c r="F3030" s="7">
        <f>IFERROR(IF(INDEX('Temperature Data'!$AA$15:$AA$348,MATCH(LOLP!A3030,'Temperature Data'!$B$15:$B$348,0))&gt;IF(B3030=9,$G$2,LOLP!$F$2),1,0),0)</f>
        <v>0</v>
      </c>
      <c r="G3030" s="7">
        <f>SUMIFS(LOLP!$F$4:$F$8763,$C$4:$C$8763,$C3030,$B$4:$B$8763,$B3030,$D$4:$D$8763,$D3030)</f>
        <v>0</v>
      </c>
      <c r="H3030" s="7">
        <f>COUNTIFS(Calendar!$E$3:$E$367,LOLP!C3030,Calendar!$D$3:$D$367,LOLP!B3030)</f>
        <v>22</v>
      </c>
      <c r="I3030" s="7">
        <f ca="1">IF($F3030=1,OFFSET(start_norps,LOLP!$D3030+(1-$C3030)*24,LOLP!$B3030)*H3030/G3030,0)</f>
        <v>0</v>
      </c>
      <c r="J3030" s="7">
        <f ca="1">IF($F3030=1,OFFSET(start_33,LOLP!$D3030+(1-$C3030)*24,LOLP!$B3030)*H3030/G3030,0)</f>
        <v>0</v>
      </c>
      <c r="K3030" s="7">
        <f ca="1">IF($F3030,OFFSET(start_40,LOLP!$D3030+(1-$C3030)*24,LOLP!$B3030),0)</f>
        <v>0</v>
      </c>
      <c r="L3030" s="7">
        <f ca="1">IF($F3030,OFFSET(start_50,LOLP!$D3030+(1-$C3030)*24,LOLP!$B3030),0)</f>
        <v>0</v>
      </c>
      <c r="M3030" s="25">
        <f t="shared" ca="1" si="331"/>
        <v>0</v>
      </c>
      <c r="N3030" s="25">
        <f t="shared" ca="1" si="332"/>
        <v>0</v>
      </c>
      <c r="O3030" s="15" t="e">
        <f t="shared" ca="1" si="333"/>
        <v>#DIV/0!</v>
      </c>
      <c r="P3030" s="15" t="e">
        <f t="shared" ca="1" si="334"/>
        <v>#DIV/0!</v>
      </c>
    </row>
    <row r="3031" spans="1:16" x14ac:dyDescent="0.25">
      <c r="A3031" s="1">
        <f t="shared" si="328"/>
        <v>43227</v>
      </c>
      <c r="B3031" s="7">
        <f t="shared" si="330"/>
        <v>5</v>
      </c>
      <c r="C3031" s="4">
        <f>INDEX(Calendar!$E$3:$E$367,MATCH(LOLP!$A3031,Calendar!$B$3:$B$367,0))</f>
        <v>1</v>
      </c>
      <c r="D3031" s="2">
        <f t="shared" si="329"/>
        <v>4</v>
      </c>
      <c r="E3031" s="36">
        <v>20164</v>
      </c>
      <c r="F3031" s="7">
        <f>IFERROR(IF(INDEX('Temperature Data'!$AA$15:$AA$348,MATCH(LOLP!A3031,'Temperature Data'!$B$15:$B$348,0))&gt;IF(B3031=9,$G$2,LOLP!$F$2),1,0),0)</f>
        <v>0</v>
      </c>
      <c r="G3031" s="7">
        <f>SUMIFS(LOLP!$F$4:$F$8763,$C$4:$C$8763,$C3031,$B$4:$B$8763,$B3031,$D$4:$D$8763,$D3031)</f>
        <v>0</v>
      </c>
      <c r="H3031" s="7">
        <f>COUNTIFS(Calendar!$E$3:$E$367,LOLP!C3031,Calendar!$D$3:$D$367,LOLP!B3031)</f>
        <v>22</v>
      </c>
      <c r="I3031" s="7">
        <f ca="1">IF($F3031=1,OFFSET(start_norps,LOLP!$D3031+(1-$C3031)*24,LOLP!$B3031)*H3031/G3031,0)</f>
        <v>0</v>
      </c>
      <c r="J3031" s="7">
        <f ca="1">IF($F3031=1,OFFSET(start_33,LOLP!$D3031+(1-$C3031)*24,LOLP!$B3031)*H3031/G3031,0)</f>
        <v>0</v>
      </c>
      <c r="K3031" s="7">
        <f ca="1">IF($F3031,OFFSET(start_40,LOLP!$D3031+(1-$C3031)*24,LOLP!$B3031),0)</f>
        <v>0</v>
      </c>
      <c r="L3031" s="7">
        <f ca="1">IF($F3031,OFFSET(start_50,LOLP!$D3031+(1-$C3031)*24,LOLP!$B3031),0)</f>
        <v>0</v>
      </c>
      <c r="M3031" s="25">
        <f t="shared" ca="1" si="331"/>
        <v>0</v>
      </c>
      <c r="N3031" s="25">
        <f t="shared" ca="1" si="332"/>
        <v>0</v>
      </c>
      <c r="O3031" s="15" t="e">
        <f t="shared" ca="1" si="333"/>
        <v>#DIV/0!</v>
      </c>
      <c r="P3031" s="15" t="e">
        <f t="shared" ca="1" si="334"/>
        <v>#DIV/0!</v>
      </c>
    </row>
    <row r="3032" spans="1:16" x14ac:dyDescent="0.25">
      <c r="A3032" s="1">
        <f t="shared" si="328"/>
        <v>43227</v>
      </c>
      <c r="B3032" s="7">
        <f t="shared" si="330"/>
        <v>5</v>
      </c>
      <c r="C3032" s="4">
        <f>INDEX(Calendar!$E$3:$E$367,MATCH(LOLP!$A3032,Calendar!$B$3:$B$367,0))</f>
        <v>1</v>
      </c>
      <c r="D3032" s="2">
        <f t="shared" si="329"/>
        <v>5</v>
      </c>
      <c r="E3032" s="36">
        <v>20641</v>
      </c>
      <c r="F3032" s="7">
        <f>IFERROR(IF(INDEX('Temperature Data'!$AA$15:$AA$348,MATCH(LOLP!A3032,'Temperature Data'!$B$15:$B$348,0))&gt;IF(B3032=9,$G$2,LOLP!$F$2),1,0),0)</f>
        <v>0</v>
      </c>
      <c r="G3032" s="7">
        <f>SUMIFS(LOLP!$F$4:$F$8763,$C$4:$C$8763,$C3032,$B$4:$B$8763,$B3032,$D$4:$D$8763,$D3032)</f>
        <v>0</v>
      </c>
      <c r="H3032" s="7">
        <f>COUNTIFS(Calendar!$E$3:$E$367,LOLP!C3032,Calendar!$D$3:$D$367,LOLP!B3032)</f>
        <v>22</v>
      </c>
      <c r="I3032" s="7">
        <f ca="1">IF($F3032=1,OFFSET(start_norps,LOLP!$D3032+(1-$C3032)*24,LOLP!$B3032)*H3032/G3032,0)</f>
        <v>0</v>
      </c>
      <c r="J3032" s="7">
        <f ca="1">IF($F3032=1,OFFSET(start_33,LOLP!$D3032+(1-$C3032)*24,LOLP!$B3032)*H3032/G3032,0)</f>
        <v>0</v>
      </c>
      <c r="K3032" s="7">
        <f ca="1">IF($F3032,OFFSET(start_40,LOLP!$D3032+(1-$C3032)*24,LOLP!$B3032),0)</f>
        <v>0</v>
      </c>
      <c r="L3032" s="7">
        <f ca="1">IF($F3032,OFFSET(start_50,LOLP!$D3032+(1-$C3032)*24,LOLP!$B3032),0)</f>
        <v>0</v>
      </c>
      <c r="M3032" s="25">
        <f t="shared" ca="1" si="331"/>
        <v>0</v>
      </c>
      <c r="N3032" s="25">
        <f t="shared" ca="1" si="332"/>
        <v>0</v>
      </c>
      <c r="O3032" s="15" t="e">
        <f t="shared" ca="1" si="333"/>
        <v>#DIV/0!</v>
      </c>
      <c r="P3032" s="15" t="e">
        <f t="shared" ca="1" si="334"/>
        <v>#DIV/0!</v>
      </c>
    </row>
    <row r="3033" spans="1:16" x14ac:dyDescent="0.25">
      <c r="A3033" s="1">
        <f t="shared" si="328"/>
        <v>43227</v>
      </c>
      <c r="B3033" s="7">
        <f t="shared" si="330"/>
        <v>5</v>
      </c>
      <c r="C3033" s="4">
        <f>INDEX(Calendar!$E$3:$E$367,MATCH(LOLP!$A3033,Calendar!$B$3:$B$367,0))</f>
        <v>1</v>
      </c>
      <c r="D3033" s="2">
        <f t="shared" si="329"/>
        <v>6</v>
      </c>
      <c r="E3033" s="36">
        <v>21991</v>
      </c>
      <c r="F3033" s="7">
        <f>IFERROR(IF(INDEX('Temperature Data'!$AA$15:$AA$348,MATCH(LOLP!A3033,'Temperature Data'!$B$15:$B$348,0))&gt;IF(B3033=9,$G$2,LOLP!$F$2),1,0),0)</f>
        <v>0</v>
      </c>
      <c r="G3033" s="7">
        <f>SUMIFS(LOLP!$F$4:$F$8763,$C$4:$C$8763,$C3033,$B$4:$B$8763,$B3033,$D$4:$D$8763,$D3033)</f>
        <v>0</v>
      </c>
      <c r="H3033" s="7">
        <f>COUNTIFS(Calendar!$E$3:$E$367,LOLP!C3033,Calendar!$D$3:$D$367,LOLP!B3033)</f>
        <v>22</v>
      </c>
      <c r="I3033" s="7">
        <f ca="1">IF($F3033=1,OFFSET(start_norps,LOLP!$D3033+(1-$C3033)*24,LOLP!$B3033)*H3033/G3033,0)</f>
        <v>0</v>
      </c>
      <c r="J3033" s="7">
        <f ca="1">IF($F3033=1,OFFSET(start_33,LOLP!$D3033+(1-$C3033)*24,LOLP!$B3033)*H3033/G3033,0)</f>
        <v>0</v>
      </c>
      <c r="K3033" s="7">
        <f ca="1">IF($F3033,OFFSET(start_40,LOLP!$D3033+(1-$C3033)*24,LOLP!$B3033),0)</f>
        <v>0</v>
      </c>
      <c r="L3033" s="7">
        <f ca="1">IF($F3033,OFFSET(start_50,LOLP!$D3033+(1-$C3033)*24,LOLP!$B3033),0)</f>
        <v>0</v>
      </c>
      <c r="M3033" s="25">
        <f t="shared" ca="1" si="331"/>
        <v>0</v>
      </c>
      <c r="N3033" s="25">
        <f t="shared" ca="1" si="332"/>
        <v>0</v>
      </c>
      <c r="O3033" s="15" t="e">
        <f t="shared" ca="1" si="333"/>
        <v>#DIV/0!</v>
      </c>
      <c r="P3033" s="15" t="e">
        <f t="shared" ca="1" si="334"/>
        <v>#DIV/0!</v>
      </c>
    </row>
    <row r="3034" spans="1:16" x14ac:dyDescent="0.25">
      <c r="A3034" s="1">
        <f t="shared" si="328"/>
        <v>43227</v>
      </c>
      <c r="B3034" s="7">
        <f t="shared" si="330"/>
        <v>5</v>
      </c>
      <c r="C3034" s="4">
        <f>INDEX(Calendar!$E$3:$E$367,MATCH(LOLP!$A3034,Calendar!$B$3:$B$367,0))</f>
        <v>1</v>
      </c>
      <c r="D3034" s="2">
        <f t="shared" si="329"/>
        <v>7</v>
      </c>
      <c r="E3034" s="36">
        <v>23611</v>
      </c>
      <c r="F3034" s="7">
        <f>IFERROR(IF(INDEX('Temperature Data'!$AA$15:$AA$348,MATCH(LOLP!A3034,'Temperature Data'!$B$15:$B$348,0))&gt;IF(B3034=9,$G$2,LOLP!$F$2),1,0),0)</f>
        <v>0</v>
      </c>
      <c r="G3034" s="7">
        <f>SUMIFS(LOLP!$F$4:$F$8763,$C$4:$C$8763,$C3034,$B$4:$B$8763,$B3034,$D$4:$D$8763,$D3034)</f>
        <v>0</v>
      </c>
      <c r="H3034" s="7">
        <f>COUNTIFS(Calendar!$E$3:$E$367,LOLP!C3034,Calendar!$D$3:$D$367,LOLP!B3034)</f>
        <v>22</v>
      </c>
      <c r="I3034" s="7">
        <f ca="1">IF($F3034=1,OFFSET(start_norps,LOLP!$D3034+(1-$C3034)*24,LOLP!$B3034)*H3034/G3034,0)</f>
        <v>0</v>
      </c>
      <c r="J3034" s="7">
        <f ca="1">IF($F3034=1,OFFSET(start_33,LOLP!$D3034+(1-$C3034)*24,LOLP!$B3034)*H3034/G3034,0)</f>
        <v>0</v>
      </c>
      <c r="K3034" s="7">
        <f ca="1">IF($F3034,OFFSET(start_40,LOLP!$D3034+(1-$C3034)*24,LOLP!$B3034),0)</f>
        <v>0</v>
      </c>
      <c r="L3034" s="7">
        <f ca="1">IF($F3034,OFFSET(start_50,LOLP!$D3034+(1-$C3034)*24,LOLP!$B3034),0)</f>
        <v>0</v>
      </c>
      <c r="M3034" s="25">
        <f t="shared" ca="1" si="331"/>
        <v>0</v>
      </c>
      <c r="N3034" s="25">
        <f t="shared" ca="1" si="332"/>
        <v>0</v>
      </c>
      <c r="O3034" s="15" t="e">
        <f t="shared" ca="1" si="333"/>
        <v>#DIV/0!</v>
      </c>
      <c r="P3034" s="15" t="e">
        <f t="shared" ca="1" si="334"/>
        <v>#DIV/0!</v>
      </c>
    </row>
    <row r="3035" spans="1:16" x14ac:dyDescent="0.25">
      <c r="A3035" s="1">
        <f t="shared" si="328"/>
        <v>43227</v>
      </c>
      <c r="B3035" s="7">
        <f t="shared" si="330"/>
        <v>5</v>
      </c>
      <c r="C3035" s="4">
        <f>INDEX(Calendar!$E$3:$E$367,MATCH(LOLP!$A3035,Calendar!$B$3:$B$367,0))</f>
        <v>1</v>
      </c>
      <c r="D3035" s="2">
        <f t="shared" si="329"/>
        <v>8</v>
      </c>
      <c r="E3035" s="36">
        <v>24746</v>
      </c>
      <c r="F3035" s="7">
        <f>IFERROR(IF(INDEX('Temperature Data'!$AA$15:$AA$348,MATCH(LOLP!A3035,'Temperature Data'!$B$15:$B$348,0))&gt;IF(B3035=9,$G$2,LOLP!$F$2),1,0),0)</f>
        <v>0</v>
      </c>
      <c r="G3035" s="7">
        <f>SUMIFS(LOLP!$F$4:$F$8763,$C$4:$C$8763,$C3035,$B$4:$B$8763,$B3035,$D$4:$D$8763,$D3035)</f>
        <v>0</v>
      </c>
      <c r="H3035" s="7">
        <f>COUNTIFS(Calendar!$E$3:$E$367,LOLP!C3035,Calendar!$D$3:$D$367,LOLP!B3035)</f>
        <v>22</v>
      </c>
      <c r="I3035" s="7">
        <f ca="1">IF($F3035=1,OFFSET(start_norps,LOLP!$D3035+(1-$C3035)*24,LOLP!$B3035)*H3035/G3035,0)</f>
        <v>0</v>
      </c>
      <c r="J3035" s="7">
        <f ca="1">IF($F3035=1,OFFSET(start_33,LOLP!$D3035+(1-$C3035)*24,LOLP!$B3035)*H3035/G3035,0)</f>
        <v>0</v>
      </c>
      <c r="K3035" s="7">
        <f ca="1">IF($F3035,OFFSET(start_40,LOLP!$D3035+(1-$C3035)*24,LOLP!$B3035),0)</f>
        <v>0</v>
      </c>
      <c r="L3035" s="7">
        <f ca="1">IF($F3035,OFFSET(start_50,LOLP!$D3035+(1-$C3035)*24,LOLP!$B3035),0)</f>
        <v>0</v>
      </c>
      <c r="M3035" s="25">
        <f t="shared" ca="1" si="331"/>
        <v>0</v>
      </c>
      <c r="N3035" s="25">
        <f t="shared" ca="1" si="332"/>
        <v>0</v>
      </c>
      <c r="O3035" s="15" t="e">
        <f t="shared" ca="1" si="333"/>
        <v>#DIV/0!</v>
      </c>
      <c r="P3035" s="15" t="e">
        <f t="shared" ca="1" si="334"/>
        <v>#DIV/0!</v>
      </c>
    </row>
    <row r="3036" spans="1:16" x14ac:dyDescent="0.25">
      <c r="A3036" s="1">
        <f t="shared" si="328"/>
        <v>43227</v>
      </c>
      <c r="B3036" s="7">
        <f t="shared" si="330"/>
        <v>5</v>
      </c>
      <c r="C3036" s="4">
        <f>INDEX(Calendar!$E$3:$E$367,MATCH(LOLP!$A3036,Calendar!$B$3:$B$367,0))</f>
        <v>1</v>
      </c>
      <c r="D3036" s="2">
        <f t="shared" si="329"/>
        <v>9</v>
      </c>
      <c r="E3036" s="36">
        <v>24908</v>
      </c>
      <c r="F3036" s="7">
        <f>IFERROR(IF(INDEX('Temperature Data'!$AA$15:$AA$348,MATCH(LOLP!A3036,'Temperature Data'!$B$15:$B$348,0))&gt;IF(B3036=9,$G$2,LOLP!$F$2),1,0),0)</f>
        <v>0</v>
      </c>
      <c r="G3036" s="7">
        <f>SUMIFS(LOLP!$F$4:$F$8763,$C$4:$C$8763,$C3036,$B$4:$B$8763,$B3036,$D$4:$D$8763,$D3036)</f>
        <v>0</v>
      </c>
      <c r="H3036" s="7">
        <f>COUNTIFS(Calendar!$E$3:$E$367,LOLP!C3036,Calendar!$D$3:$D$367,LOLP!B3036)</f>
        <v>22</v>
      </c>
      <c r="I3036" s="7">
        <f ca="1">IF($F3036=1,OFFSET(start_norps,LOLP!$D3036+(1-$C3036)*24,LOLP!$B3036)*H3036/G3036,0)</f>
        <v>0</v>
      </c>
      <c r="J3036" s="7">
        <f ca="1">IF($F3036=1,OFFSET(start_33,LOLP!$D3036+(1-$C3036)*24,LOLP!$B3036)*H3036/G3036,0)</f>
        <v>0</v>
      </c>
      <c r="K3036" s="7">
        <f ca="1">IF($F3036,OFFSET(start_40,LOLP!$D3036+(1-$C3036)*24,LOLP!$B3036),0)</f>
        <v>0</v>
      </c>
      <c r="L3036" s="7">
        <f ca="1">IF($F3036,OFFSET(start_50,LOLP!$D3036+(1-$C3036)*24,LOLP!$B3036),0)</f>
        <v>0</v>
      </c>
      <c r="M3036" s="25">
        <f t="shared" ca="1" si="331"/>
        <v>0</v>
      </c>
      <c r="N3036" s="25">
        <f t="shared" ca="1" si="332"/>
        <v>0</v>
      </c>
      <c r="O3036" s="15" t="e">
        <f t="shared" ca="1" si="333"/>
        <v>#DIV/0!</v>
      </c>
      <c r="P3036" s="15" t="e">
        <f t="shared" ca="1" si="334"/>
        <v>#DIV/0!</v>
      </c>
    </row>
    <row r="3037" spans="1:16" x14ac:dyDescent="0.25">
      <c r="A3037" s="1">
        <f t="shared" ref="A3037:A3100" si="335">A3013+1</f>
        <v>43227</v>
      </c>
      <c r="B3037" s="7">
        <f t="shared" si="330"/>
        <v>5</v>
      </c>
      <c r="C3037" s="4">
        <f>INDEX(Calendar!$E$3:$E$367,MATCH(LOLP!$A3037,Calendar!$B$3:$B$367,0))</f>
        <v>1</v>
      </c>
      <c r="D3037" s="2">
        <f t="shared" ref="D3037:D3100" si="336">D3013</f>
        <v>10</v>
      </c>
      <c r="E3037" s="36">
        <v>24899</v>
      </c>
      <c r="F3037" s="7">
        <f>IFERROR(IF(INDEX('Temperature Data'!$AA$15:$AA$348,MATCH(LOLP!A3037,'Temperature Data'!$B$15:$B$348,0))&gt;IF(B3037=9,$G$2,LOLP!$F$2),1,0),0)</f>
        <v>0</v>
      </c>
      <c r="G3037" s="7">
        <f>SUMIFS(LOLP!$F$4:$F$8763,$C$4:$C$8763,$C3037,$B$4:$B$8763,$B3037,$D$4:$D$8763,$D3037)</f>
        <v>0</v>
      </c>
      <c r="H3037" s="7">
        <f>COUNTIFS(Calendar!$E$3:$E$367,LOLP!C3037,Calendar!$D$3:$D$367,LOLP!B3037)</f>
        <v>22</v>
      </c>
      <c r="I3037" s="7">
        <f ca="1">IF($F3037=1,OFFSET(start_norps,LOLP!$D3037+(1-$C3037)*24,LOLP!$B3037)*H3037/G3037,0)</f>
        <v>0</v>
      </c>
      <c r="J3037" s="7">
        <f ca="1">IF($F3037=1,OFFSET(start_33,LOLP!$D3037+(1-$C3037)*24,LOLP!$B3037)*H3037/G3037,0)</f>
        <v>0</v>
      </c>
      <c r="K3037" s="7">
        <f ca="1">IF($F3037,OFFSET(start_40,LOLP!$D3037+(1-$C3037)*24,LOLP!$B3037),0)</f>
        <v>0</v>
      </c>
      <c r="L3037" s="7">
        <f ca="1">IF($F3037,OFFSET(start_50,LOLP!$D3037+(1-$C3037)*24,LOLP!$B3037),0)</f>
        <v>0</v>
      </c>
      <c r="M3037" s="25">
        <f t="shared" ca="1" si="331"/>
        <v>0</v>
      </c>
      <c r="N3037" s="25">
        <f t="shared" ca="1" si="332"/>
        <v>0</v>
      </c>
      <c r="O3037" s="15" t="e">
        <f t="shared" ca="1" si="333"/>
        <v>#DIV/0!</v>
      </c>
      <c r="P3037" s="15" t="e">
        <f t="shared" ca="1" si="334"/>
        <v>#DIV/0!</v>
      </c>
    </row>
    <row r="3038" spans="1:16" x14ac:dyDescent="0.25">
      <c r="A3038" s="1">
        <f t="shared" si="335"/>
        <v>43227</v>
      </c>
      <c r="B3038" s="7">
        <f t="shared" si="330"/>
        <v>5</v>
      </c>
      <c r="C3038" s="4">
        <f>INDEX(Calendar!$E$3:$E$367,MATCH(LOLP!$A3038,Calendar!$B$3:$B$367,0))</f>
        <v>1</v>
      </c>
      <c r="D3038" s="2">
        <f t="shared" si="336"/>
        <v>11</v>
      </c>
      <c r="E3038" s="36">
        <v>25006</v>
      </c>
      <c r="F3038" s="7">
        <f>IFERROR(IF(INDEX('Temperature Data'!$AA$15:$AA$348,MATCH(LOLP!A3038,'Temperature Data'!$B$15:$B$348,0))&gt;IF(B3038=9,$G$2,LOLP!$F$2),1,0),0)</f>
        <v>0</v>
      </c>
      <c r="G3038" s="7">
        <f>SUMIFS(LOLP!$F$4:$F$8763,$C$4:$C$8763,$C3038,$B$4:$B$8763,$B3038,$D$4:$D$8763,$D3038)</f>
        <v>0</v>
      </c>
      <c r="H3038" s="7">
        <f>COUNTIFS(Calendar!$E$3:$E$367,LOLP!C3038,Calendar!$D$3:$D$367,LOLP!B3038)</f>
        <v>22</v>
      </c>
      <c r="I3038" s="7">
        <f ca="1">IF($F3038=1,OFFSET(start_norps,LOLP!$D3038+(1-$C3038)*24,LOLP!$B3038)*H3038/G3038,0)</f>
        <v>0</v>
      </c>
      <c r="J3038" s="7">
        <f ca="1">IF($F3038=1,OFFSET(start_33,LOLP!$D3038+(1-$C3038)*24,LOLP!$B3038)*H3038/G3038,0)</f>
        <v>0</v>
      </c>
      <c r="K3038" s="7">
        <f ca="1">IF($F3038,OFFSET(start_40,LOLP!$D3038+(1-$C3038)*24,LOLP!$B3038),0)</f>
        <v>0</v>
      </c>
      <c r="L3038" s="7">
        <f ca="1">IF($F3038,OFFSET(start_50,LOLP!$D3038+(1-$C3038)*24,LOLP!$B3038),0)</f>
        <v>0</v>
      </c>
      <c r="M3038" s="25">
        <f t="shared" ca="1" si="331"/>
        <v>0</v>
      </c>
      <c r="N3038" s="25">
        <f t="shared" ca="1" si="332"/>
        <v>0</v>
      </c>
      <c r="O3038" s="15" t="e">
        <f t="shared" ca="1" si="333"/>
        <v>#DIV/0!</v>
      </c>
      <c r="P3038" s="15" t="e">
        <f t="shared" ca="1" si="334"/>
        <v>#DIV/0!</v>
      </c>
    </row>
    <row r="3039" spans="1:16" x14ac:dyDescent="0.25">
      <c r="A3039" s="1">
        <f t="shared" si="335"/>
        <v>43227</v>
      </c>
      <c r="B3039" s="7">
        <f t="shared" si="330"/>
        <v>5</v>
      </c>
      <c r="C3039" s="4">
        <f>INDEX(Calendar!$E$3:$E$367,MATCH(LOLP!$A3039,Calendar!$B$3:$B$367,0))</f>
        <v>1</v>
      </c>
      <c r="D3039" s="2">
        <f t="shared" si="336"/>
        <v>12</v>
      </c>
      <c r="E3039" s="36">
        <v>25355</v>
      </c>
      <c r="F3039" s="7">
        <f>IFERROR(IF(INDEX('Temperature Data'!$AA$15:$AA$348,MATCH(LOLP!A3039,'Temperature Data'!$B$15:$B$348,0))&gt;IF(B3039=9,$G$2,LOLP!$F$2),1,0),0)</f>
        <v>0</v>
      </c>
      <c r="G3039" s="7">
        <f>SUMIFS(LOLP!$F$4:$F$8763,$C$4:$C$8763,$C3039,$B$4:$B$8763,$B3039,$D$4:$D$8763,$D3039)</f>
        <v>0</v>
      </c>
      <c r="H3039" s="7">
        <f>COUNTIFS(Calendar!$E$3:$E$367,LOLP!C3039,Calendar!$D$3:$D$367,LOLP!B3039)</f>
        <v>22</v>
      </c>
      <c r="I3039" s="7">
        <f ca="1">IF($F3039=1,OFFSET(start_norps,LOLP!$D3039+(1-$C3039)*24,LOLP!$B3039)*H3039/G3039,0)</f>
        <v>0</v>
      </c>
      <c r="J3039" s="7">
        <f ca="1">IF($F3039=1,OFFSET(start_33,LOLP!$D3039+(1-$C3039)*24,LOLP!$B3039)*H3039/G3039,0)</f>
        <v>0</v>
      </c>
      <c r="K3039" s="7">
        <f ca="1">IF($F3039,OFFSET(start_40,LOLP!$D3039+(1-$C3039)*24,LOLP!$B3039),0)</f>
        <v>0</v>
      </c>
      <c r="L3039" s="7">
        <f ca="1">IF($F3039,OFFSET(start_50,LOLP!$D3039+(1-$C3039)*24,LOLP!$B3039),0)</f>
        <v>0</v>
      </c>
      <c r="M3039" s="25">
        <f t="shared" ca="1" si="331"/>
        <v>0</v>
      </c>
      <c r="N3039" s="25">
        <f t="shared" ca="1" si="332"/>
        <v>0</v>
      </c>
      <c r="O3039" s="15" t="e">
        <f t="shared" ca="1" si="333"/>
        <v>#DIV/0!</v>
      </c>
      <c r="P3039" s="15" t="e">
        <f t="shared" ca="1" si="334"/>
        <v>#DIV/0!</v>
      </c>
    </row>
    <row r="3040" spans="1:16" x14ac:dyDescent="0.25">
      <c r="A3040" s="1">
        <f t="shared" si="335"/>
        <v>43227</v>
      </c>
      <c r="B3040" s="7">
        <f t="shared" si="330"/>
        <v>5</v>
      </c>
      <c r="C3040" s="4">
        <f>INDEX(Calendar!$E$3:$E$367,MATCH(LOLP!$A3040,Calendar!$B$3:$B$367,0))</f>
        <v>1</v>
      </c>
      <c r="D3040" s="2">
        <f t="shared" si="336"/>
        <v>13</v>
      </c>
      <c r="E3040" s="36">
        <v>25717</v>
      </c>
      <c r="F3040" s="7">
        <f>IFERROR(IF(INDEX('Temperature Data'!$AA$15:$AA$348,MATCH(LOLP!A3040,'Temperature Data'!$B$15:$B$348,0))&gt;IF(B3040=9,$G$2,LOLP!$F$2),1,0),0)</f>
        <v>0</v>
      </c>
      <c r="G3040" s="7">
        <f>SUMIFS(LOLP!$F$4:$F$8763,$C$4:$C$8763,$C3040,$B$4:$B$8763,$B3040,$D$4:$D$8763,$D3040)</f>
        <v>0</v>
      </c>
      <c r="H3040" s="7">
        <f>COUNTIFS(Calendar!$E$3:$E$367,LOLP!C3040,Calendar!$D$3:$D$367,LOLP!B3040)</f>
        <v>22</v>
      </c>
      <c r="I3040" s="7">
        <f ca="1">IF($F3040=1,OFFSET(start_norps,LOLP!$D3040+(1-$C3040)*24,LOLP!$B3040)*H3040/G3040,0)</f>
        <v>0</v>
      </c>
      <c r="J3040" s="7">
        <f ca="1">IF($F3040=1,OFFSET(start_33,LOLP!$D3040+(1-$C3040)*24,LOLP!$B3040)*H3040/G3040,0)</f>
        <v>0</v>
      </c>
      <c r="K3040" s="7">
        <f ca="1">IF($F3040,OFFSET(start_40,LOLP!$D3040+(1-$C3040)*24,LOLP!$B3040),0)</f>
        <v>0</v>
      </c>
      <c r="L3040" s="7">
        <f ca="1">IF($F3040,OFFSET(start_50,LOLP!$D3040+(1-$C3040)*24,LOLP!$B3040),0)</f>
        <v>0</v>
      </c>
      <c r="M3040" s="25">
        <f t="shared" ca="1" si="331"/>
        <v>0</v>
      </c>
      <c r="N3040" s="25">
        <f t="shared" ca="1" si="332"/>
        <v>0</v>
      </c>
      <c r="O3040" s="15" t="e">
        <f t="shared" ca="1" si="333"/>
        <v>#DIV/0!</v>
      </c>
      <c r="P3040" s="15" t="e">
        <f t="shared" ca="1" si="334"/>
        <v>#DIV/0!</v>
      </c>
    </row>
    <row r="3041" spans="1:16" x14ac:dyDescent="0.25">
      <c r="A3041" s="1">
        <f t="shared" si="335"/>
        <v>43227</v>
      </c>
      <c r="B3041" s="7">
        <f t="shared" si="330"/>
        <v>5</v>
      </c>
      <c r="C3041" s="4">
        <f>INDEX(Calendar!$E$3:$E$367,MATCH(LOLP!$A3041,Calendar!$B$3:$B$367,0))</f>
        <v>1</v>
      </c>
      <c r="D3041" s="2">
        <f t="shared" si="336"/>
        <v>14</v>
      </c>
      <c r="E3041" s="36">
        <v>26242</v>
      </c>
      <c r="F3041" s="7">
        <f>IFERROR(IF(INDEX('Temperature Data'!$AA$15:$AA$348,MATCH(LOLP!A3041,'Temperature Data'!$B$15:$B$348,0))&gt;IF(B3041=9,$G$2,LOLP!$F$2),1,0),0)</f>
        <v>0</v>
      </c>
      <c r="G3041" s="7">
        <f>SUMIFS(LOLP!$F$4:$F$8763,$C$4:$C$8763,$C3041,$B$4:$B$8763,$B3041,$D$4:$D$8763,$D3041)</f>
        <v>0</v>
      </c>
      <c r="H3041" s="7">
        <f>COUNTIFS(Calendar!$E$3:$E$367,LOLP!C3041,Calendar!$D$3:$D$367,LOLP!B3041)</f>
        <v>22</v>
      </c>
      <c r="I3041" s="7">
        <f ca="1">IF($F3041=1,OFFSET(start_norps,LOLP!$D3041+(1-$C3041)*24,LOLP!$B3041)*H3041/G3041,0)</f>
        <v>0</v>
      </c>
      <c r="J3041" s="7">
        <f ca="1">IF($F3041=1,OFFSET(start_33,LOLP!$D3041+(1-$C3041)*24,LOLP!$B3041)*H3041/G3041,0)</f>
        <v>0</v>
      </c>
      <c r="K3041" s="7">
        <f ca="1">IF($F3041,OFFSET(start_40,LOLP!$D3041+(1-$C3041)*24,LOLP!$B3041),0)</f>
        <v>0</v>
      </c>
      <c r="L3041" s="7">
        <f ca="1">IF($F3041,OFFSET(start_50,LOLP!$D3041+(1-$C3041)*24,LOLP!$B3041),0)</f>
        <v>0</v>
      </c>
      <c r="M3041" s="25">
        <f t="shared" ca="1" si="331"/>
        <v>0</v>
      </c>
      <c r="N3041" s="25">
        <f t="shared" ca="1" si="332"/>
        <v>0</v>
      </c>
      <c r="O3041" s="15" t="e">
        <f t="shared" ca="1" si="333"/>
        <v>#DIV/0!</v>
      </c>
      <c r="P3041" s="15" t="e">
        <f t="shared" ca="1" si="334"/>
        <v>#DIV/0!</v>
      </c>
    </row>
    <row r="3042" spans="1:16" x14ac:dyDescent="0.25">
      <c r="A3042" s="1">
        <f t="shared" si="335"/>
        <v>43227</v>
      </c>
      <c r="B3042" s="7">
        <f t="shared" si="330"/>
        <v>5</v>
      </c>
      <c r="C3042" s="4">
        <f>INDEX(Calendar!$E$3:$E$367,MATCH(LOLP!$A3042,Calendar!$B$3:$B$367,0))</f>
        <v>1</v>
      </c>
      <c r="D3042" s="2">
        <f t="shared" si="336"/>
        <v>15</v>
      </c>
      <c r="E3042" s="36">
        <v>26801</v>
      </c>
      <c r="F3042" s="7">
        <f>IFERROR(IF(INDEX('Temperature Data'!$AA$15:$AA$348,MATCH(LOLP!A3042,'Temperature Data'!$B$15:$B$348,0))&gt;IF(B3042=9,$G$2,LOLP!$F$2),1,0),0)</f>
        <v>0</v>
      </c>
      <c r="G3042" s="7">
        <f>SUMIFS(LOLP!$F$4:$F$8763,$C$4:$C$8763,$C3042,$B$4:$B$8763,$B3042,$D$4:$D$8763,$D3042)</f>
        <v>0</v>
      </c>
      <c r="H3042" s="7">
        <f>COUNTIFS(Calendar!$E$3:$E$367,LOLP!C3042,Calendar!$D$3:$D$367,LOLP!B3042)</f>
        <v>22</v>
      </c>
      <c r="I3042" s="7">
        <f ca="1">IF($F3042=1,OFFSET(start_norps,LOLP!$D3042+(1-$C3042)*24,LOLP!$B3042)*H3042/G3042,0)</f>
        <v>0</v>
      </c>
      <c r="J3042" s="7">
        <f ca="1">IF($F3042=1,OFFSET(start_33,LOLP!$D3042+(1-$C3042)*24,LOLP!$B3042)*H3042/G3042,0)</f>
        <v>0</v>
      </c>
      <c r="K3042" s="7">
        <f ca="1">IF($F3042,OFFSET(start_40,LOLP!$D3042+(1-$C3042)*24,LOLP!$B3042),0)</f>
        <v>0</v>
      </c>
      <c r="L3042" s="7">
        <f ca="1">IF($F3042,OFFSET(start_50,LOLP!$D3042+(1-$C3042)*24,LOLP!$B3042),0)</f>
        <v>0</v>
      </c>
      <c r="M3042" s="25">
        <f t="shared" ca="1" si="331"/>
        <v>0</v>
      </c>
      <c r="N3042" s="25">
        <f t="shared" ca="1" si="332"/>
        <v>0</v>
      </c>
      <c r="O3042" s="15" t="e">
        <f t="shared" ca="1" si="333"/>
        <v>#DIV/0!</v>
      </c>
      <c r="P3042" s="15" t="e">
        <f t="shared" ca="1" si="334"/>
        <v>#DIV/0!</v>
      </c>
    </row>
    <row r="3043" spans="1:16" x14ac:dyDescent="0.25">
      <c r="A3043" s="1">
        <f t="shared" si="335"/>
        <v>43227</v>
      </c>
      <c r="B3043" s="7">
        <f t="shared" si="330"/>
        <v>5</v>
      </c>
      <c r="C3043" s="4">
        <f>INDEX(Calendar!$E$3:$E$367,MATCH(LOLP!$A3043,Calendar!$B$3:$B$367,0))</f>
        <v>1</v>
      </c>
      <c r="D3043" s="2">
        <f t="shared" si="336"/>
        <v>16</v>
      </c>
      <c r="E3043" s="36">
        <v>27647</v>
      </c>
      <c r="F3043" s="7">
        <f>IFERROR(IF(INDEX('Temperature Data'!$AA$15:$AA$348,MATCH(LOLP!A3043,'Temperature Data'!$B$15:$B$348,0))&gt;IF(B3043=9,$G$2,LOLP!$F$2),1,0),0)</f>
        <v>0</v>
      </c>
      <c r="G3043" s="7">
        <f>SUMIFS(LOLP!$F$4:$F$8763,$C$4:$C$8763,$C3043,$B$4:$B$8763,$B3043,$D$4:$D$8763,$D3043)</f>
        <v>0</v>
      </c>
      <c r="H3043" s="7">
        <f>COUNTIFS(Calendar!$E$3:$E$367,LOLP!C3043,Calendar!$D$3:$D$367,LOLP!B3043)</f>
        <v>22</v>
      </c>
      <c r="I3043" s="7">
        <f ca="1">IF($F3043=1,OFFSET(start_norps,LOLP!$D3043+(1-$C3043)*24,LOLP!$B3043)*H3043/G3043,0)</f>
        <v>0</v>
      </c>
      <c r="J3043" s="7">
        <f ca="1">IF($F3043=1,OFFSET(start_33,LOLP!$D3043+(1-$C3043)*24,LOLP!$B3043)*H3043/G3043,0)</f>
        <v>0</v>
      </c>
      <c r="K3043" s="7">
        <f ca="1">IF($F3043,OFFSET(start_40,LOLP!$D3043+(1-$C3043)*24,LOLP!$B3043),0)</f>
        <v>0</v>
      </c>
      <c r="L3043" s="7">
        <f ca="1">IF($F3043,OFFSET(start_50,LOLP!$D3043+(1-$C3043)*24,LOLP!$B3043),0)</f>
        <v>0</v>
      </c>
      <c r="M3043" s="25">
        <f t="shared" ca="1" si="331"/>
        <v>0</v>
      </c>
      <c r="N3043" s="25">
        <f t="shared" ca="1" si="332"/>
        <v>0</v>
      </c>
      <c r="O3043" s="15" t="e">
        <f t="shared" ca="1" si="333"/>
        <v>#DIV/0!</v>
      </c>
      <c r="P3043" s="15" t="e">
        <f t="shared" ca="1" si="334"/>
        <v>#DIV/0!</v>
      </c>
    </row>
    <row r="3044" spans="1:16" x14ac:dyDescent="0.25">
      <c r="A3044" s="1">
        <f t="shared" si="335"/>
        <v>43227</v>
      </c>
      <c r="B3044" s="7">
        <f t="shared" si="330"/>
        <v>5</v>
      </c>
      <c r="C3044" s="4">
        <f>INDEX(Calendar!$E$3:$E$367,MATCH(LOLP!$A3044,Calendar!$B$3:$B$367,0))</f>
        <v>1</v>
      </c>
      <c r="D3044" s="2">
        <f t="shared" si="336"/>
        <v>17</v>
      </c>
      <c r="E3044" s="36">
        <v>28657</v>
      </c>
      <c r="F3044" s="7">
        <f>IFERROR(IF(INDEX('Temperature Data'!$AA$15:$AA$348,MATCH(LOLP!A3044,'Temperature Data'!$B$15:$B$348,0))&gt;IF(B3044=9,$G$2,LOLP!$F$2),1,0),0)</f>
        <v>0</v>
      </c>
      <c r="G3044" s="7">
        <f>SUMIFS(LOLP!$F$4:$F$8763,$C$4:$C$8763,$C3044,$B$4:$B$8763,$B3044,$D$4:$D$8763,$D3044)</f>
        <v>0</v>
      </c>
      <c r="H3044" s="7">
        <f>COUNTIFS(Calendar!$E$3:$E$367,LOLP!C3044,Calendar!$D$3:$D$367,LOLP!B3044)</f>
        <v>22</v>
      </c>
      <c r="I3044" s="7">
        <f ca="1">IF($F3044=1,OFFSET(start_norps,LOLP!$D3044+(1-$C3044)*24,LOLP!$B3044)*H3044/G3044,0)</f>
        <v>0</v>
      </c>
      <c r="J3044" s="7">
        <f ca="1">IF($F3044=1,OFFSET(start_33,LOLP!$D3044+(1-$C3044)*24,LOLP!$B3044)*H3044/G3044,0)</f>
        <v>0</v>
      </c>
      <c r="K3044" s="7">
        <f ca="1">IF($F3044,OFFSET(start_40,LOLP!$D3044+(1-$C3044)*24,LOLP!$B3044),0)</f>
        <v>0</v>
      </c>
      <c r="L3044" s="7">
        <f ca="1">IF($F3044,OFFSET(start_50,LOLP!$D3044+(1-$C3044)*24,LOLP!$B3044),0)</f>
        <v>0</v>
      </c>
      <c r="M3044" s="25">
        <f t="shared" ca="1" si="331"/>
        <v>0</v>
      </c>
      <c r="N3044" s="25">
        <f t="shared" ca="1" si="332"/>
        <v>0</v>
      </c>
      <c r="O3044" s="15" t="e">
        <f t="shared" ca="1" si="333"/>
        <v>#DIV/0!</v>
      </c>
      <c r="P3044" s="15" t="e">
        <f t="shared" ca="1" si="334"/>
        <v>#DIV/0!</v>
      </c>
    </row>
    <row r="3045" spans="1:16" x14ac:dyDescent="0.25">
      <c r="A3045" s="1">
        <f t="shared" si="335"/>
        <v>43227</v>
      </c>
      <c r="B3045" s="7">
        <f t="shared" si="330"/>
        <v>5</v>
      </c>
      <c r="C3045" s="4">
        <f>INDEX(Calendar!$E$3:$E$367,MATCH(LOLP!$A3045,Calendar!$B$3:$B$367,0))</f>
        <v>1</v>
      </c>
      <c r="D3045" s="2">
        <f t="shared" si="336"/>
        <v>18</v>
      </c>
      <c r="E3045" s="36">
        <v>29582</v>
      </c>
      <c r="F3045" s="7">
        <f>IFERROR(IF(INDEX('Temperature Data'!$AA$15:$AA$348,MATCH(LOLP!A3045,'Temperature Data'!$B$15:$B$348,0))&gt;IF(B3045=9,$G$2,LOLP!$F$2),1,0),0)</f>
        <v>0</v>
      </c>
      <c r="G3045" s="7">
        <f>SUMIFS(LOLP!$F$4:$F$8763,$C$4:$C$8763,$C3045,$B$4:$B$8763,$B3045,$D$4:$D$8763,$D3045)</f>
        <v>0</v>
      </c>
      <c r="H3045" s="7">
        <f>COUNTIFS(Calendar!$E$3:$E$367,LOLP!C3045,Calendar!$D$3:$D$367,LOLP!B3045)</f>
        <v>22</v>
      </c>
      <c r="I3045" s="7">
        <f ca="1">IF($F3045=1,OFFSET(start_norps,LOLP!$D3045+(1-$C3045)*24,LOLP!$B3045)*H3045/G3045,0)</f>
        <v>0</v>
      </c>
      <c r="J3045" s="7">
        <f ca="1">IF($F3045=1,OFFSET(start_33,LOLP!$D3045+(1-$C3045)*24,LOLP!$B3045)*H3045/G3045,0)</f>
        <v>0</v>
      </c>
      <c r="K3045" s="7">
        <f ca="1">IF($F3045,OFFSET(start_40,LOLP!$D3045+(1-$C3045)*24,LOLP!$B3045),0)</f>
        <v>0</v>
      </c>
      <c r="L3045" s="7">
        <f ca="1">IF($F3045,OFFSET(start_50,LOLP!$D3045+(1-$C3045)*24,LOLP!$B3045),0)</f>
        <v>0</v>
      </c>
      <c r="M3045" s="25">
        <f t="shared" ca="1" si="331"/>
        <v>0</v>
      </c>
      <c r="N3045" s="25">
        <f t="shared" ca="1" si="332"/>
        <v>0</v>
      </c>
      <c r="O3045" s="15" t="e">
        <f t="shared" ca="1" si="333"/>
        <v>#DIV/0!</v>
      </c>
      <c r="P3045" s="15" t="e">
        <f t="shared" ca="1" si="334"/>
        <v>#DIV/0!</v>
      </c>
    </row>
    <row r="3046" spans="1:16" x14ac:dyDescent="0.25">
      <c r="A3046" s="1">
        <f t="shared" si="335"/>
        <v>43227</v>
      </c>
      <c r="B3046" s="7">
        <f t="shared" si="330"/>
        <v>5</v>
      </c>
      <c r="C3046" s="4">
        <f>INDEX(Calendar!$E$3:$E$367,MATCH(LOLP!$A3046,Calendar!$B$3:$B$367,0))</f>
        <v>1</v>
      </c>
      <c r="D3046" s="2">
        <f t="shared" si="336"/>
        <v>19</v>
      </c>
      <c r="E3046" s="36">
        <v>29844</v>
      </c>
      <c r="F3046" s="7">
        <f>IFERROR(IF(INDEX('Temperature Data'!$AA$15:$AA$348,MATCH(LOLP!A3046,'Temperature Data'!$B$15:$B$348,0))&gt;IF(B3046=9,$G$2,LOLP!$F$2),1,0),0)</f>
        <v>0</v>
      </c>
      <c r="G3046" s="7">
        <f>SUMIFS(LOLP!$F$4:$F$8763,$C$4:$C$8763,$C3046,$B$4:$B$8763,$B3046,$D$4:$D$8763,$D3046)</f>
        <v>0</v>
      </c>
      <c r="H3046" s="7">
        <f>COUNTIFS(Calendar!$E$3:$E$367,LOLP!C3046,Calendar!$D$3:$D$367,LOLP!B3046)</f>
        <v>22</v>
      </c>
      <c r="I3046" s="7">
        <f ca="1">IF($F3046=1,OFFSET(start_norps,LOLP!$D3046+(1-$C3046)*24,LOLP!$B3046)*H3046/G3046,0)</f>
        <v>0</v>
      </c>
      <c r="J3046" s="7">
        <f ca="1">IF($F3046=1,OFFSET(start_33,LOLP!$D3046+(1-$C3046)*24,LOLP!$B3046)*H3046/G3046,0)</f>
        <v>0</v>
      </c>
      <c r="K3046" s="7">
        <f ca="1">IF($F3046,OFFSET(start_40,LOLP!$D3046+(1-$C3046)*24,LOLP!$B3046),0)</f>
        <v>0</v>
      </c>
      <c r="L3046" s="7">
        <f ca="1">IF($F3046,OFFSET(start_50,LOLP!$D3046+(1-$C3046)*24,LOLP!$B3046),0)</f>
        <v>0</v>
      </c>
      <c r="M3046" s="25">
        <f t="shared" ca="1" si="331"/>
        <v>0</v>
      </c>
      <c r="N3046" s="25">
        <f t="shared" ca="1" si="332"/>
        <v>0</v>
      </c>
      <c r="O3046" s="15" t="e">
        <f t="shared" ca="1" si="333"/>
        <v>#DIV/0!</v>
      </c>
      <c r="P3046" s="15" t="e">
        <f t="shared" ca="1" si="334"/>
        <v>#DIV/0!</v>
      </c>
    </row>
    <row r="3047" spans="1:16" x14ac:dyDescent="0.25">
      <c r="A3047" s="1">
        <f t="shared" si="335"/>
        <v>43227</v>
      </c>
      <c r="B3047" s="7">
        <f t="shared" si="330"/>
        <v>5</v>
      </c>
      <c r="C3047" s="4">
        <f>INDEX(Calendar!$E$3:$E$367,MATCH(LOLP!$A3047,Calendar!$B$3:$B$367,0))</f>
        <v>1</v>
      </c>
      <c r="D3047" s="2">
        <f t="shared" si="336"/>
        <v>20</v>
      </c>
      <c r="E3047" s="36">
        <v>29988</v>
      </c>
      <c r="F3047" s="7">
        <f>IFERROR(IF(INDEX('Temperature Data'!$AA$15:$AA$348,MATCH(LOLP!A3047,'Temperature Data'!$B$15:$B$348,0))&gt;IF(B3047=9,$G$2,LOLP!$F$2),1,0),0)</f>
        <v>0</v>
      </c>
      <c r="G3047" s="7">
        <f>SUMIFS(LOLP!$F$4:$F$8763,$C$4:$C$8763,$C3047,$B$4:$B$8763,$B3047,$D$4:$D$8763,$D3047)</f>
        <v>0</v>
      </c>
      <c r="H3047" s="7">
        <f>COUNTIFS(Calendar!$E$3:$E$367,LOLP!C3047,Calendar!$D$3:$D$367,LOLP!B3047)</f>
        <v>22</v>
      </c>
      <c r="I3047" s="7">
        <f ca="1">IF($F3047=1,OFFSET(start_norps,LOLP!$D3047+(1-$C3047)*24,LOLP!$B3047)*H3047/G3047,0)</f>
        <v>0</v>
      </c>
      <c r="J3047" s="7">
        <f ca="1">IF($F3047=1,OFFSET(start_33,LOLP!$D3047+(1-$C3047)*24,LOLP!$B3047)*H3047/G3047,0)</f>
        <v>0</v>
      </c>
      <c r="K3047" s="7">
        <f ca="1">IF($F3047,OFFSET(start_40,LOLP!$D3047+(1-$C3047)*24,LOLP!$B3047),0)</f>
        <v>0</v>
      </c>
      <c r="L3047" s="7">
        <f ca="1">IF($F3047,OFFSET(start_50,LOLP!$D3047+(1-$C3047)*24,LOLP!$B3047),0)</f>
        <v>0</v>
      </c>
      <c r="M3047" s="25">
        <f t="shared" ca="1" si="331"/>
        <v>0</v>
      </c>
      <c r="N3047" s="25">
        <f t="shared" ca="1" si="332"/>
        <v>0</v>
      </c>
      <c r="O3047" s="15" t="e">
        <f t="shared" ca="1" si="333"/>
        <v>#DIV/0!</v>
      </c>
      <c r="P3047" s="15" t="e">
        <f t="shared" ca="1" si="334"/>
        <v>#DIV/0!</v>
      </c>
    </row>
    <row r="3048" spans="1:16" x14ac:dyDescent="0.25">
      <c r="A3048" s="1">
        <f t="shared" si="335"/>
        <v>43227</v>
      </c>
      <c r="B3048" s="7">
        <f t="shared" si="330"/>
        <v>5</v>
      </c>
      <c r="C3048" s="4">
        <f>INDEX(Calendar!$E$3:$E$367,MATCH(LOLP!$A3048,Calendar!$B$3:$B$367,0))</f>
        <v>1</v>
      </c>
      <c r="D3048" s="2">
        <f t="shared" si="336"/>
        <v>21</v>
      </c>
      <c r="E3048" s="36">
        <v>30339</v>
      </c>
      <c r="F3048" s="7">
        <f>IFERROR(IF(INDEX('Temperature Data'!$AA$15:$AA$348,MATCH(LOLP!A3048,'Temperature Data'!$B$15:$B$348,0))&gt;IF(B3048=9,$G$2,LOLP!$F$2),1,0),0)</f>
        <v>0</v>
      </c>
      <c r="G3048" s="7">
        <f>SUMIFS(LOLP!$F$4:$F$8763,$C$4:$C$8763,$C3048,$B$4:$B$8763,$B3048,$D$4:$D$8763,$D3048)</f>
        <v>0</v>
      </c>
      <c r="H3048" s="7">
        <f>COUNTIFS(Calendar!$E$3:$E$367,LOLP!C3048,Calendar!$D$3:$D$367,LOLP!B3048)</f>
        <v>22</v>
      </c>
      <c r="I3048" s="7">
        <f ca="1">IF($F3048=1,OFFSET(start_norps,LOLP!$D3048+(1-$C3048)*24,LOLP!$B3048)*H3048/G3048,0)</f>
        <v>0</v>
      </c>
      <c r="J3048" s="7">
        <f ca="1">IF($F3048=1,OFFSET(start_33,LOLP!$D3048+(1-$C3048)*24,LOLP!$B3048)*H3048/G3048,0)</f>
        <v>0</v>
      </c>
      <c r="K3048" s="7">
        <f ca="1">IF($F3048,OFFSET(start_40,LOLP!$D3048+(1-$C3048)*24,LOLP!$B3048),0)</f>
        <v>0</v>
      </c>
      <c r="L3048" s="7">
        <f ca="1">IF($F3048,OFFSET(start_50,LOLP!$D3048+(1-$C3048)*24,LOLP!$B3048),0)</f>
        <v>0</v>
      </c>
      <c r="M3048" s="25">
        <f t="shared" ca="1" si="331"/>
        <v>0</v>
      </c>
      <c r="N3048" s="25">
        <f t="shared" ca="1" si="332"/>
        <v>0</v>
      </c>
      <c r="O3048" s="15" t="e">
        <f t="shared" ca="1" si="333"/>
        <v>#DIV/0!</v>
      </c>
      <c r="P3048" s="15" t="e">
        <f t="shared" ca="1" si="334"/>
        <v>#DIV/0!</v>
      </c>
    </row>
    <row r="3049" spans="1:16" x14ac:dyDescent="0.25">
      <c r="A3049" s="1">
        <f t="shared" si="335"/>
        <v>43227</v>
      </c>
      <c r="B3049" s="7">
        <f t="shared" si="330"/>
        <v>5</v>
      </c>
      <c r="C3049" s="4">
        <f>INDEX(Calendar!$E$3:$E$367,MATCH(LOLP!$A3049,Calendar!$B$3:$B$367,0))</f>
        <v>1</v>
      </c>
      <c r="D3049" s="2">
        <f t="shared" si="336"/>
        <v>22</v>
      </c>
      <c r="E3049" s="36">
        <v>28880</v>
      </c>
      <c r="F3049" s="7">
        <f>IFERROR(IF(INDEX('Temperature Data'!$AA$15:$AA$348,MATCH(LOLP!A3049,'Temperature Data'!$B$15:$B$348,0))&gt;IF(B3049=9,$G$2,LOLP!$F$2),1,0),0)</f>
        <v>0</v>
      </c>
      <c r="G3049" s="7">
        <f>SUMIFS(LOLP!$F$4:$F$8763,$C$4:$C$8763,$C3049,$B$4:$B$8763,$B3049,$D$4:$D$8763,$D3049)</f>
        <v>0</v>
      </c>
      <c r="H3049" s="7">
        <f>COUNTIFS(Calendar!$E$3:$E$367,LOLP!C3049,Calendar!$D$3:$D$367,LOLP!B3049)</f>
        <v>22</v>
      </c>
      <c r="I3049" s="7">
        <f ca="1">IF($F3049=1,OFFSET(start_norps,LOLP!$D3049+(1-$C3049)*24,LOLP!$B3049)*H3049/G3049,0)</f>
        <v>0</v>
      </c>
      <c r="J3049" s="7">
        <f ca="1">IF($F3049=1,OFFSET(start_33,LOLP!$D3049+(1-$C3049)*24,LOLP!$B3049)*H3049/G3049,0)</f>
        <v>0</v>
      </c>
      <c r="K3049" s="7">
        <f ca="1">IF($F3049,OFFSET(start_40,LOLP!$D3049+(1-$C3049)*24,LOLP!$B3049),0)</f>
        <v>0</v>
      </c>
      <c r="L3049" s="7">
        <f ca="1">IF($F3049,OFFSET(start_50,LOLP!$D3049+(1-$C3049)*24,LOLP!$B3049),0)</f>
        <v>0</v>
      </c>
      <c r="M3049" s="25">
        <f t="shared" ca="1" si="331"/>
        <v>0</v>
      </c>
      <c r="N3049" s="25">
        <f t="shared" ca="1" si="332"/>
        <v>0</v>
      </c>
      <c r="O3049" s="15" t="e">
        <f t="shared" ca="1" si="333"/>
        <v>#DIV/0!</v>
      </c>
      <c r="P3049" s="15" t="e">
        <f t="shared" ca="1" si="334"/>
        <v>#DIV/0!</v>
      </c>
    </row>
    <row r="3050" spans="1:16" x14ac:dyDescent="0.25">
      <c r="A3050" s="1">
        <f t="shared" si="335"/>
        <v>43227</v>
      </c>
      <c r="B3050" s="7">
        <f t="shared" si="330"/>
        <v>5</v>
      </c>
      <c r="C3050" s="4">
        <f>INDEX(Calendar!$E$3:$E$367,MATCH(LOLP!$A3050,Calendar!$B$3:$B$367,0))</f>
        <v>1</v>
      </c>
      <c r="D3050" s="2">
        <f t="shared" si="336"/>
        <v>23</v>
      </c>
      <c r="E3050" s="36">
        <v>26273</v>
      </c>
      <c r="F3050" s="7">
        <f>IFERROR(IF(INDEX('Temperature Data'!$AA$15:$AA$348,MATCH(LOLP!A3050,'Temperature Data'!$B$15:$B$348,0))&gt;IF(B3050=9,$G$2,LOLP!$F$2),1,0),0)</f>
        <v>0</v>
      </c>
      <c r="G3050" s="7">
        <f>SUMIFS(LOLP!$F$4:$F$8763,$C$4:$C$8763,$C3050,$B$4:$B$8763,$B3050,$D$4:$D$8763,$D3050)</f>
        <v>0</v>
      </c>
      <c r="H3050" s="7">
        <f>COUNTIFS(Calendar!$E$3:$E$367,LOLP!C3050,Calendar!$D$3:$D$367,LOLP!B3050)</f>
        <v>22</v>
      </c>
      <c r="I3050" s="7">
        <f ca="1">IF($F3050=1,OFFSET(start_norps,LOLP!$D3050+(1-$C3050)*24,LOLP!$B3050)*H3050/G3050,0)</f>
        <v>0</v>
      </c>
      <c r="J3050" s="7">
        <f ca="1">IF($F3050=1,OFFSET(start_33,LOLP!$D3050+(1-$C3050)*24,LOLP!$B3050)*H3050/G3050,0)</f>
        <v>0</v>
      </c>
      <c r="K3050" s="7">
        <f ca="1">IF($F3050,OFFSET(start_40,LOLP!$D3050+(1-$C3050)*24,LOLP!$B3050),0)</f>
        <v>0</v>
      </c>
      <c r="L3050" s="7">
        <f ca="1">IF($F3050,OFFSET(start_50,LOLP!$D3050+(1-$C3050)*24,LOLP!$B3050),0)</f>
        <v>0</v>
      </c>
      <c r="M3050" s="25">
        <f t="shared" ca="1" si="331"/>
        <v>0</v>
      </c>
      <c r="N3050" s="25">
        <f t="shared" ca="1" si="332"/>
        <v>0</v>
      </c>
      <c r="O3050" s="15" t="e">
        <f t="shared" ca="1" si="333"/>
        <v>#DIV/0!</v>
      </c>
      <c r="P3050" s="15" t="e">
        <f t="shared" ca="1" si="334"/>
        <v>#DIV/0!</v>
      </c>
    </row>
    <row r="3051" spans="1:16" x14ac:dyDescent="0.25">
      <c r="A3051" s="1">
        <f t="shared" si="335"/>
        <v>43227</v>
      </c>
      <c r="B3051" s="7">
        <f t="shared" si="330"/>
        <v>5</v>
      </c>
      <c r="C3051" s="4">
        <f>INDEX(Calendar!$E$3:$E$367,MATCH(LOLP!$A3051,Calendar!$B$3:$B$367,0))</f>
        <v>1</v>
      </c>
      <c r="D3051" s="2">
        <f t="shared" si="336"/>
        <v>24</v>
      </c>
      <c r="E3051" s="36">
        <v>24109</v>
      </c>
      <c r="F3051" s="7">
        <f>IFERROR(IF(INDEX('Temperature Data'!$AA$15:$AA$348,MATCH(LOLP!A3051,'Temperature Data'!$B$15:$B$348,0))&gt;IF(B3051=9,$G$2,LOLP!$F$2),1,0),0)</f>
        <v>0</v>
      </c>
      <c r="G3051" s="7">
        <f>SUMIFS(LOLP!$F$4:$F$8763,$C$4:$C$8763,$C3051,$B$4:$B$8763,$B3051,$D$4:$D$8763,$D3051)</f>
        <v>0</v>
      </c>
      <c r="H3051" s="7">
        <f>COUNTIFS(Calendar!$E$3:$E$367,LOLP!C3051,Calendar!$D$3:$D$367,LOLP!B3051)</f>
        <v>22</v>
      </c>
      <c r="I3051" s="7">
        <f ca="1">IF($F3051=1,OFFSET(start_norps,LOLP!$D3051+(1-$C3051)*24,LOLP!$B3051)*H3051/G3051,0)</f>
        <v>0</v>
      </c>
      <c r="J3051" s="7">
        <f ca="1">IF($F3051=1,OFFSET(start_33,LOLP!$D3051+(1-$C3051)*24,LOLP!$B3051)*H3051/G3051,0)</f>
        <v>0</v>
      </c>
      <c r="K3051" s="7">
        <f ca="1">IF($F3051,OFFSET(start_40,LOLP!$D3051+(1-$C3051)*24,LOLP!$B3051),0)</f>
        <v>0</v>
      </c>
      <c r="L3051" s="7">
        <f ca="1">IF($F3051,OFFSET(start_50,LOLP!$D3051+(1-$C3051)*24,LOLP!$B3051),0)</f>
        <v>0</v>
      </c>
      <c r="M3051" s="25">
        <f t="shared" ca="1" si="331"/>
        <v>0</v>
      </c>
      <c r="N3051" s="25">
        <f t="shared" ca="1" si="332"/>
        <v>0</v>
      </c>
      <c r="O3051" s="15" t="e">
        <f t="shared" ca="1" si="333"/>
        <v>#DIV/0!</v>
      </c>
      <c r="P3051" s="15" t="e">
        <f t="shared" ca="1" si="334"/>
        <v>#DIV/0!</v>
      </c>
    </row>
    <row r="3052" spans="1:16" x14ac:dyDescent="0.25">
      <c r="A3052" s="1">
        <f t="shared" si="335"/>
        <v>43228</v>
      </c>
      <c r="B3052" s="7">
        <f t="shared" si="330"/>
        <v>5</v>
      </c>
      <c r="C3052" s="4">
        <f>INDEX(Calendar!$E$3:$E$367,MATCH(LOLP!$A3052,Calendar!$B$3:$B$367,0))</f>
        <v>1</v>
      </c>
      <c r="D3052" s="2">
        <f t="shared" si="336"/>
        <v>1</v>
      </c>
      <c r="E3052" s="36">
        <v>22841</v>
      </c>
      <c r="F3052" s="7">
        <f>IFERROR(IF(INDEX('Temperature Data'!$AA$15:$AA$348,MATCH(LOLP!A3052,'Temperature Data'!$B$15:$B$348,0))&gt;IF(B3052=9,$G$2,LOLP!$F$2),1,0),0)</f>
        <v>0</v>
      </c>
      <c r="G3052" s="7">
        <f>SUMIFS(LOLP!$F$4:$F$8763,$C$4:$C$8763,$C3052,$B$4:$B$8763,$B3052,$D$4:$D$8763,$D3052)</f>
        <v>0</v>
      </c>
      <c r="H3052" s="7">
        <f>COUNTIFS(Calendar!$E$3:$E$367,LOLP!C3052,Calendar!$D$3:$D$367,LOLP!B3052)</f>
        <v>22</v>
      </c>
      <c r="I3052" s="7">
        <f ca="1">IF($F3052=1,OFFSET(start_norps,LOLP!$D3052+(1-$C3052)*24,LOLP!$B3052)*H3052/G3052,0)</f>
        <v>0</v>
      </c>
      <c r="J3052" s="7">
        <f ca="1">IF($F3052=1,OFFSET(start_33,LOLP!$D3052+(1-$C3052)*24,LOLP!$B3052)*H3052/G3052,0)</f>
        <v>0</v>
      </c>
      <c r="K3052" s="7">
        <f ca="1">IF($F3052,OFFSET(start_40,LOLP!$D3052+(1-$C3052)*24,LOLP!$B3052),0)</f>
        <v>0</v>
      </c>
      <c r="L3052" s="7">
        <f ca="1">IF($F3052,OFFSET(start_50,LOLP!$D3052+(1-$C3052)*24,LOLP!$B3052),0)</f>
        <v>0</v>
      </c>
      <c r="M3052" s="25">
        <f t="shared" ca="1" si="331"/>
        <v>0</v>
      </c>
      <c r="N3052" s="25">
        <f t="shared" ca="1" si="332"/>
        <v>0</v>
      </c>
      <c r="O3052" s="15" t="e">
        <f t="shared" ca="1" si="333"/>
        <v>#DIV/0!</v>
      </c>
      <c r="P3052" s="15" t="e">
        <f t="shared" ca="1" si="334"/>
        <v>#DIV/0!</v>
      </c>
    </row>
    <row r="3053" spans="1:16" x14ac:dyDescent="0.25">
      <c r="A3053" s="1">
        <f t="shared" si="335"/>
        <v>43228</v>
      </c>
      <c r="B3053" s="7">
        <f t="shared" si="330"/>
        <v>5</v>
      </c>
      <c r="C3053" s="4">
        <f>INDEX(Calendar!$E$3:$E$367,MATCH(LOLP!$A3053,Calendar!$B$3:$B$367,0))</f>
        <v>1</v>
      </c>
      <c r="D3053" s="2">
        <f t="shared" si="336"/>
        <v>2</v>
      </c>
      <c r="E3053" s="36">
        <v>21868</v>
      </c>
      <c r="F3053" s="7">
        <f>IFERROR(IF(INDEX('Temperature Data'!$AA$15:$AA$348,MATCH(LOLP!A3053,'Temperature Data'!$B$15:$B$348,0))&gt;IF(B3053=9,$G$2,LOLP!$F$2),1,0),0)</f>
        <v>0</v>
      </c>
      <c r="G3053" s="7">
        <f>SUMIFS(LOLP!$F$4:$F$8763,$C$4:$C$8763,$C3053,$B$4:$B$8763,$B3053,$D$4:$D$8763,$D3053)</f>
        <v>0</v>
      </c>
      <c r="H3053" s="7">
        <f>COUNTIFS(Calendar!$E$3:$E$367,LOLP!C3053,Calendar!$D$3:$D$367,LOLP!B3053)</f>
        <v>22</v>
      </c>
      <c r="I3053" s="7">
        <f ca="1">IF($F3053=1,OFFSET(start_norps,LOLP!$D3053+(1-$C3053)*24,LOLP!$B3053)*H3053/G3053,0)</f>
        <v>0</v>
      </c>
      <c r="J3053" s="7">
        <f ca="1">IF($F3053=1,OFFSET(start_33,LOLP!$D3053+(1-$C3053)*24,LOLP!$B3053)*H3053/G3053,0)</f>
        <v>0</v>
      </c>
      <c r="K3053" s="7">
        <f ca="1">IF($F3053,OFFSET(start_40,LOLP!$D3053+(1-$C3053)*24,LOLP!$B3053),0)</f>
        <v>0</v>
      </c>
      <c r="L3053" s="7">
        <f ca="1">IF($F3053,OFFSET(start_50,LOLP!$D3053+(1-$C3053)*24,LOLP!$B3053),0)</f>
        <v>0</v>
      </c>
      <c r="M3053" s="25">
        <f t="shared" ca="1" si="331"/>
        <v>0</v>
      </c>
      <c r="N3053" s="25">
        <f t="shared" ca="1" si="332"/>
        <v>0</v>
      </c>
      <c r="O3053" s="15" t="e">
        <f t="shared" ca="1" si="333"/>
        <v>#DIV/0!</v>
      </c>
      <c r="P3053" s="15" t="e">
        <f t="shared" ca="1" si="334"/>
        <v>#DIV/0!</v>
      </c>
    </row>
    <row r="3054" spans="1:16" x14ac:dyDescent="0.25">
      <c r="A3054" s="1">
        <f t="shared" si="335"/>
        <v>43228</v>
      </c>
      <c r="B3054" s="7">
        <f t="shared" si="330"/>
        <v>5</v>
      </c>
      <c r="C3054" s="4">
        <f>INDEX(Calendar!$E$3:$E$367,MATCH(LOLP!$A3054,Calendar!$B$3:$B$367,0))</f>
        <v>1</v>
      </c>
      <c r="D3054" s="2">
        <f t="shared" si="336"/>
        <v>3</v>
      </c>
      <c r="E3054" s="36">
        <v>21347</v>
      </c>
      <c r="F3054" s="7">
        <f>IFERROR(IF(INDEX('Temperature Data'!$AA$15:$AA$348,MATCH(LOLP!A3054,'Temperature Data'!$B$15:$B$348,0))&gt;IF(B3054=9,$G$2,LOLP!$F$2),1,0),0)</f>
        <v>0</v>
      </c>
      <c r="G3054" s="7">
        <f>SUMIFS(LOLP!$F$4:$F$8763,$C$4:$C$8763,$C3054,$B$4:$B$8763,$B3054,$D$4:$D$8763,$D3054)</f>
        <v>0</v>
      </c>
      <c r="H3054" s="7">
        <f>COUNTIFS(Calendar!$E$3:$E$367,LOLP!C3054,Calendar!$D$3:$D$367,LOLP!B3054)</f>
        <v>22</v>
      </c>
      <c r="I3054" s="7">
        <f ca="1">IF($F3054=1,OFFSET(start_norps,LOLP!$D3054+(1-$C3054)*24,LOLP!$B3054)*H3054/G3054,0)</f>
        <v>0</v>
      </c>
      <c r="J3054" s="7">
        <f ca="1">IF($F3054=1,OFFSET(start_33,LOLP!$D3054+(1-$C3054)*24,LOLP!$B3054)*H3054/G3054,0)</f>
        <v>0</v>
      </c>
      <c r="K3054" s="7">
        <f ca="1">IF($F3054,OFFSET(start_40,LOLP!$D3054+(1-$C3054)*24,LOLP!$B3054),0)</f>
        <v>0</v>
      </c>
      <c r="L3054" s="7">
        <f ca="1">IF($F3054,OFFSET(start_50,LOLP!$D3054+(1-$C3054)*24,LOLP!$B3054),0)</f>
        <v>0</v>
      </c>
      <c r="M3054" s="25">
        <f t="shared" ca="1" si="331"/>
        <v>0</v>
      </c>
      <c r="N3054" s="25">
        <f t="shared" ca="1" si="332"/>
        <v>0</v>
      </c>
      <c r="O3054" s="15" t="e">
        <f t="shared" ca="1" si="333"/>
        <v>#DIV/0!</v>
      </c>
      <c r="P3054" s="15" t="e">
        <f t="shared" ca="1" si="334"/>
        <v>#DIV/0!</v>
      </c>
    </row>
    <row r="3055" spans="1:16" x14ac:dyDescent="0.25">
      <c r="A3055" s="1">
        <f t="shared" si="335"/>
        <v>43228</v>
      </c>
      <c r="B3055" s="7">
        <f t="shared" si="330"/>
        <v>5</v>
      </c>
      <c r="C3055" s="4">
        <f>INDEX(Calendar!$E$3:$E$367,MATCH(LOLP!$A3055,Calendar!$B$3:$B$367,0))</f>
        <v>1</v>
      </c>
      <c r="D3055" s="2">
        <f t="shared" si="336"/>
        <v>4</v>
      </c>
      <c r="E3055" s="36">
        <v>21153</v>
      </c>
      <c r="F3055" s="7">
        <f>IFERROR(IF(INDEX('Temperature Data'!$AA$15:$AA$348,MATCH(LOLP!A3055,'Temperature Data'!$B$15:$B$348,0))&gt;IF(B3055=9,$G$2,LOLP!$F$2),1,0),0)</f>
        <v>0</v>
      </c>
      <c r="G3055" s="7">
        <f>SUMIFS(LOLP!$F$4:$F$8763,$C$4:$C$8763,$C3055,$B$4:$B$8763,$B3055,$D$4:$D$8763,$D3055)</f>
        <v>0</v>
      </c>
      <c r="H3055" s="7">
        <f>COUNTIFS(Calendar!$E$3:$E$367,LOLP!C3055,Calendar!$D$3:$D$367,LOLP!B3055)</f>
        <v>22</v>
      </c>
      <c r="I3055" s="7">
        <f ca="1">IF($F3055=1,OFFSET(start_norps,LOLP!$D3055+(1-$C3055)*24,LOLP!$B3055)*H3055/G3055,0)</f>
        <v>0</v>
      </c>
      <c r="J3055" s="7">
        <f ca="1">IF($F3055=1,OFFSET(start_33,LOLP!$D3055+(1-$C3055)*24,LOLP!$B3055)*H3055/G3055,0)</f>
        <v>0</v>
      </c>
      <c r="K3055" s="7">
        <f ca="1">IF($F3055,OFFSET(start_40,LOLP!$D3055+(1-$C3055)*24,LOLP!$B3055),0)</f>
        <v>0</v>
      </c>
      <c r="L3055" s="7">
        <f ca="1">IF($F3055,OFFSET(start_50,LOLP!$D3055+(1-$C3055)*24,LOLP!$B3055),0)</f>
        <v>0</v>
      </c>
      <c r="M3055" s="25">
        <f t="shared" ca="1" si="331"/>
        <v>0</v>
      </c>
      <c r="N3055" s="25">
        <f t="shared" ca="1" si="332"/>
        <v>0</v>
      </c>
      <c r="O3055" s="15" t="e">
        <f t="shared" ca="1" si="333"/>
        <v>#DIV/0!</v>
      </c>
      <c r="P3055" s="15" t="e">
        <f t="shared" ca="1" si="334"/>
        <v>#DIV/0!</v>
      </c>
    </row>
    <row r="3056" spans="1:16" x14ac:dyDescent="0.25">
      <c r="A3056" s="1">
        <f t="shared" si="335"/>
        <v>43228</v>
      </c>
      <c r="B3056" s="7">
        <f t="shared" si="330"/>
        <v>5</v>
      </c>
      <c r="C3056" s="4">
        <f>INDEX(Calendar!$E$3:$E$367,MATCH(LOLP!$A3056,Calendar!$B$3:$B$367,0))</f>
        <v>1</v>
      </c>
      <c r="D3056" s="2">
        <f t="shared" si="336"/>
        <v>5</v>
      </c>
      <c r="E3056" s="36">
        <v>21503</v>
      </c>
      <c r="F3056" s="7">
        <f>IFERROR(IF(INDEX('Temperature Data'!$AA$15:$AA$348,MATCH(LOLP!A3056,'Temperature Data'!$B$15:$B$348,0))&gt;IF(B3056=9,$G$2,LOLP!$F$2),1,0),0)</f>
        <v>0</v>
      </c>
      <c r="G3056" s="7">
        <f>SUMIFS(LOLP!$F$4:$F$8763,$C$4:$C$8763,$C3056,$B$4:$B$8763,$B3056,$D$4:$D$8763,$D3056)</f>
        <v>0</v>
      </c>
      <c r="H3056" s="7">
        <f>COUNTIFS(Calendar!$E$3:$E$367,LOLP!C3056,Calendar!$D$3:$D$367,LOLP!B3056)</f>
        <v>22</v>
      </c>
      <c r="I3056" s="7">
        <f ca="1">IF($F3056=1,OFFSET(start_norps,LOLP!$D3056+(1-$C3056)*24,LOLP!$B3056)*H3056/G3056,0)</f>
        <v>0</v>
      </c>
      <c r="J3056" s="7">
        <f ca="1">IF($F3056=1,OFFSET(start_33,LOLP!$D3056+(1-$C3056)*24,LOLP!$B3056)*H3056/G3056,0)</f>
        <v>0</v>
      </c>
      <c r="K3056" s="7">
        <f ca="1">IF($F3056,OFFSET(start_40,LOLP!$D3056+(1-$C3056)*24,LOLP!$B3056),0)</f>
        <v>0</v>
      </c>
      <c r="L3056" s="7">
        <f ca="1">IF($F3056,OFFSET(start_50,LOLP!$D3056+(1-$C3056)*24,LOLP!$B3056),0)</f>
        <v>0</v>
      </c>
      <c r="M3056" s="25">
        <f t="shared" ca="1" si="331"/>
        <v>0</v>
      </c>
      <c r="N3056" s="25">
        <f t="shared" ca="1" si="332"/>
        <v>0</v>
      </c>
      <c r="O3056" s="15" t="e">
        <f t="shared" ca="1" si="333"/>
        <v>#DIV/0!</v>
      </c>
      <c r="P3056" s="15" t="e">
        <f t="shared" ca="1" si="334"/>
        <v>#DIV/0!</v>
      </c>
    </row>
    <row r="3057" spans="1:16" x14ac:dyDescent="0.25">
      <c r="A3057" s="1">
        <f t="shared" si="335"/>
        <v>43228</v>
      </c>
      <c r="B3057" s="7">
        <f t="shared" si="330"/>
        <v>5</v>
      </c>
      <c r="C3057" s="4">
        <f>INDEX(Calendar!$E$3:$E$367,MATCH(LOLP!$A3057,Calendar!$B$3:$B$367,0))</f>
        <v>1</v>
      </c>
      <c r="D3057" s="2">
        <f t="shared" si="336"/>
        <v>6</v>
      </c>
      <c r="E3057" s="36">
        <v>22633</v>
      </c>
      <c r="F3057" s="7">
        <f>IFERROR(IF(INDEX('Temperature Data'!$AA$15:$AA$348,MATCH(LOLP!A3057,'Temperature Data'!$B$15:$B$348,0))&gt;IF(B3057=9,$G$2,LOLP!$F$2),1,0),0)</f>
        <v>0</v>
      </c>
      <c r="G3057" s="7">
        <f>SUMIFS(LOLP!$F$4:$F$8763,$C$4:$C$8763,$C3057,$B$4:$B$8763,$B3057,$D$4:$D$8763,$D3057)</f>
        <v>0</v>
      </c>
      <c r="H3057" s="7">
        <f>COUNTIFS(Calendar!$E$3:$E$367,LOLP!C3057,Calendar!$D$3:$D$367,LOLP!B3057)</f>
        <v>22</v>
      </c>
      <c r="I3057" s="7">
        <f ca="1">IF($F3057=1,OFFSET(start_norps,LOLP!$D3057+(1-$C3057)*24,LOLP!$B3057)*H3057/G3057,0)</f>
        <v>0</v>
      </c>
      <c r="J3057" s="7">
        <f ca="1">IF($F3057=1,OFFSET(start_33,LOLP!$D3057+(1-$C3057)*24,LOLP!$B3057)*H3057/G3057,0)</f>
        <v>0</v>
      </c>
      <c r="K3057" s="7">
        <f ca="1">IF($F3057,OFFSET(start_40,LOLP!$D3057+(1-$C3057)*24,LOLP!$B3057),0)</f>
        <v>0</v>
      </c>
      <c r="L3057" s="7">
        <f ca="1">IF($F3057,OFFSET(start_50,LOLP!$D3057+(1-$C3057)*24,LOLP!$B3057),0)</f>
        <v>0</v>
      </c>
      <c r="M3057" s="25">
        <f t="shared" ca="1" si="331"/>
        <v>0</v>
      </c>
      <c r="N3057" s="25">
        <f t="shared" ca="1" si="332"/>
        <v>0</v>
      </c>
      <c r="O3057" s="15" t="e">
        <f t="shared" ca="1" si="333"/>
        <v>#DIV/0!</v>
      </c>
      <c r="P3057" s="15" t="e">
        <f t="shared" ca="1" si="334"/>
        <v>#DIV/0!</v>
      </c>
    </row>
    <row r="3058" spans="1:16" x14ac:dyDescent="0.25">
      <c r="A3058" s="1">
        <f t="shared" si="335"/>
        <v>43228</v>
      </c>
      <c r="B3058" s="7">
        <f t="shared" si="330"/>
        <v>5</v>
      </c>
      <c r="C3058" s="4">
        <f>INDEX(Calendar!$E$3:$E$367,MATCH(LOLP!$A3058,Calendar!$B$3:$B$367,0))</f>
        <v>1</v>
      </c>
      <c r="D3058" s="2">
        <f t="shared" si="336"/>
        <v>7</v>
      </c>
      <c r="E3058" s="36">
        <v>24116</v>
      </c>
      <c r="F3058" s="7">
        <f>IFERROR(IF(INDEX('Temperature Data'!$AA$15:$AA$348,MATCH(LOLP!A3058,'Temperature Data'!$B$15:$B$348,0))&gt;IF(B3058=9,$G$2,LOLP!$F$2),1,0),0)</f>
        <v>0</v>
      </c>
      <c r="G3058" s="7">
        <f>SUMIFS(LOLP!$F$4:$F$8763,$C$4:$C$8763,$C3058,$B$4:$B$8763,$B3058,$D$4:$D$8763,$D3058)</f>
        <v>0</v>
      </c>
      <c r="H3058" s="7">
        <f>COUNTIFS(Calendar!$E$3:$E$367,LOLP!C3058,Calendar!$D$3:$D$367,LOLP!B3058)</f>
        <v>22</v>
      </c>
      <c r="I3058" s="7">
        <f ca="1">IF($F3058=1,OFFSET(start_norps,LOLP!$D3058+(1-$C3058)*24,LOLP!$B3058)*H3058/G3058,0)</f>
        <v>0</v>
      </c>
      <c r="J3058" s="7">
        <f ca="1">IF($F3058=1,OFFSET(start_33,LOLP!$D3058+(1-$C3058)*24,LOLP!$B3058)*H3058/G3058,0)</f>
        <v>0</v>
      </c>
      <c r="K3058" s="7">
        <f ca="1">IF($F3058,OFFSET(start_40,LOLP!$D3058+(1-$C3058)*24,LOLP!$B3058),0)</f>
        <v>0</v>
      </c>
      <c r="L3058" s="7">
        <f ca="1">IF($F3058,OFFSET(start_50,LOLP!$D3058+(1-$C3058)*24,LOLP!$B3058),0)</f>
        <v>0</v>
      </c>
      <c r="M3058" s="25">
        <f t="shared" ca="1" si="331"/>
        <v>0</v>
      </c>
      <c r="N3058" s="25">
        <f t="shared" ca="1" si="332"/>
        <v>0</v>
      </c>
      <c r="O3058" s="15" t="e">
        <f t="shared" ca="1" si="333"/>
        <v>#DIV/0!</v>
      </c>
      <c r="P3058" s="15" t="e">
        <f t="shared" ca="1" si="334"/>
        <v>#DIV/0!</v>
      </c>
    </row>
    <row r="3059" spans="1:16" x14ac:dyDescent="0.25">
      <c r="A3059" s="1">
        <f t="shared" si="335"/>
        <v>43228</v>
      </c>
      <c r="B3059" s="7">
        <f t="shared" si="330"/>
        <v>5</v>
      </c>
      <c r="C3059" s="4">
        <f>INDEX(Calendar!$E$3:$E$367,MATCH(LOLP!$A3059,Calendar!$B$3:$B$367,0))</f>
        <v>1</v>
      </c>
      <c r="D3059" s="2">
        <f t="shared" si="336"/>
        <v>8</v>
      </c>
      <c r="E3059" s="36">
        <v>25233</v>
      </c>
      <c r="F3059" s="7">
        <f>IFERROR(IF(INDEX('Temperature Data'!$AA$15:$AA$348,MATCH(LOLP!A3059,'Temperature Data'!$B$15:$B$348,0))&gt;IF(B3059=9,$G$2,LOLP!$F$2),1,0),0)</f>
        <v>0</v>
      </c>
      <c r="G3059" s="7">
        <f>SUMIFS(LOLP!$F$4:$F$8763,$C$4:$C$8763,$C3059,$B$4:$B$8763,$B3059,$D$4:$D$8763,$D3059)</f>
        <v>0</v>
      </c>
      <c r="H3059" s="7">
        <f>COUNTIFS(Calendar!$E$3:$E$367,LOLP!C3059,Calendar!$D$3:$D$367,LOLP!B3059)</f>
        <v>22</v>
      </c>
      <c r="I3059" s="7">
        <f ca="1">IF($F3059=1,OFFSET(start_norps,LOLP!$D3059+(1-$C3059)*24,LOLP!$B3059)*H3059/G3059,0)</f>
        <v>0</v>
      </c>
      <c r="J3059" s="7">
        <f ca="1">IF($F3059=1,OFFSET(start_33,LOLP!$D3059+(1-$C3059)*24,LOLP!$B3059)*H3059/G3059,0)</f>
        <v>0</v>
      </c>
      <c r="K3059" s="7">
        <f ca="1">IF($F3059,OFFSET(start_40,LOLP!$D3059+(1-$C3059)*24,LOLP!$B3059),0)</f>
        <v>0</v>
      </c>
      <c r="L3059" s="7">
        <f ca="1">IF($F3059,OFFSET(start_50,LOLP!$D3059+(1-$C3059)*24,LOLP!$B3059),0)</f>
        <v>0</v>
      </c>
      <c r="M3059" s="25">
        <f t="shared" ca="1" si="331"/>
        <v>0</v>
      </c>
      <c r="N3059" s="25">
        <f t="shared" ca="1" si="332"/>
        <v>0</v>
      </c>
      <c r="O3059" s="15" t="e">
        <f t="shared" ca="1" si="333"/>
        <v>#DIV/0!</v>
      </c>
      <c r="P3059" s="15" t="e">
        <f t="shared" ca="1" si="334"/>
        <v>#DIV/0!</v>
      </c>
    </row>
    <row r="3060" spans="1:16" x14ac:dyDescent="0.25">
      <c r="A3060" s="1">
        <f t="shared" si="335"/>
        <v>43228</v>
      </c>
      <c r="B3060" s="7">
        <f t="shared" si="330"/>
        <v>5</v>
      </c>
      <c r="C3060" s="4">
        <f>INDEX(Calendar!$E$3:$E$367,MATCH(LOLP!$A3060,Calendar!$B$3:$B$367,0))</f>
        <v>1</v>
      </c>
      <c r="D3060" s="2">
        <f t="shared" si="336"/>
        <v>9</v>
      </c>
      <c r="E3060" s="36">
        <v>25413</v>
      </c>
      <c r="F3060" s="7">
        <f>IFERROR(IF(INDEX('Temperature Data'!$AA$15:$AA$348,MATCH(LOLP!A3060,'Temperature Data'!$B$15:$B$348,0))&gt;IF(B3060=9,$G$2,LOLP!$F$2),1,0),0)</f>
        <v>0</v>
      </c>
      <c r="G3060" s="7">
        <f>SUMIFS(LOLP!$F$4:$F$8763,$C$4:$C$8763,$C3060,$B$4:$B$8763,$B3060,$D$4:$D$8763,$D3060)</f>
        <v>0</v>
      </c>
      <c r="H3060" s="7">
        <f>COUNTIFS(Calendar!$E$3:$E$367,LOLP!C3060,Calendar!$D$3:$D$367,LOLP!B3060)</f>
        <v>22</v>
      </c>
      <c r="I3060" s="7">
        <f ca="1">IF($F3060=1,OFFSET(start_norps,LOLP!$D3060+(1-$C3060)*24,LOLP!$B3060)*H3060/G3060,0)</f>
        <v>0</v>
      </c>
      <c r="J3060" s="7">
        <f ca="1">IF($F3060=1,OFFSET(start_33,LOLP!$D3060+(1-$C3060)*24,LOLP!$B3060)*H3060/G3060,0)</f>
        <v>0</v>
      </c>
      <c r="K3060" s="7">
        <f ca="1">IF($F3060,OFFSET(start_40,LOLP!$D3060+(1-$C3060)*24,LOLP!$B3060),0)</f>
        <v>0</v>
      </c>
      <c r="L3060" s="7">
        <f ca="1">IF($F3060,OFFSET(start_50,LOLP!$D3060+(1-$C3060)*24,LOLP!$B3060),0)</f>
        <v>0</v>
      </c>
      <c r="M3060" s="25">
        <f t="shared" ca="1" si="331"/>
        <v>0</v>
      </c>
      <c r="N3060" s="25">
        <f t="shared" ca="1" si="332"/>
        <v>0</v>
      </c>
      <c r="O3060" s="15" t="e">
        <f t="shared" ca="1" si="333"/>
        <v>#DIV/0!</v>
      </c>
      <c r="P3060" s="15" t="e">
        <f t="shared" ca="1" si="334"/>
        <v>#DIV/0!</v>
      </c>
    </row>
    <row r="3061" spans="1:16" x14ac:dyDescent="0.25">
      <c r="A3061" s="1">
        <f t="shared" si="335"/>
        <v>43228</v>
      </c>
      <c r="B3061" s="7">
        <f t="shared" si="330"/>
        <v>5</v>
      </c>
      <c r="C3061" s="4">
        <f>INDEX(Calendar!$E$3:$E$367,MATCH(LOLP!$A3061,Calendar!$B$3:$B$367,0))</f>
        <v>1</v>
      </c>
      <c r="D3061" s="2">
        <f t="shared" si="336"/>
        <v>10</v>
      </c>
      <c r="E3061" s="36">
        <v>25364</v>
      </c>
      <c r="F3061" s="7">
        <f>IFERROR(IF(INDEX('Temperature Data'!$AA$15:$AA$348,MATCH(LOLP!A3061,'Temperature Data'!$B$15:$B$348,0))&gt;IF(B3061=9,$G$2,LOLP!$F$2),1,0),0)</f>
        <v>0</v>
      </c>
      <c r="G3061" s="7">
        <f>SUMIFS(LOLP!$F$4:$F$8763,$C$4:$C$8763,$C3061,$B$4:$B$8763,$B3061,$D$4:$D$8763,$D3061)</f>
        <v>0</v>
      </c>
      <c r="H3061" s="7">
        <f>COUNTIFS(Calendar!$E$3:$E$367,LOLP!C3061,Calendar!$D$3:$D$367,LOLP!B3061)</f>
        <v>22</v>
      </c>
      <c r="I3061" s="7">
        <f ca="1">IF($F3061=1,OFFSET(start_norps,LOLP!$D3061+(1-$C3061)*24,LOLP!$B3061)*H3061/G3061,0)</f>
        <v>0</v>
      </c>
      <c r="J3061" s="7">
        <f ca="1">IF($F3061=1,OFFSET(start_33,LOLP!$D3061+(1-$C3061)*24,LOLP!$B3061)*H3061/G3061,0)</f>
        <v>0</v>
      </c>
      <c r="K3061" s="7">
        <f ca="1">IF($F3061,OFFSET(start_40,LOLP!$D3061+(1-$C3061)*24,LOLP!$B3061),0)</f>
        <v>0</v>
      </c>
      <c r="L3061" s="7">
        <f ca="1">IF($F3061,OFFSET(start_50,LOLP!$D3061+(1-$C3061)*24,LOLP!$B3061),0)</f>
        <v>0</v>
      </c>
      <c r="M3061" s="25">
        <f t="shared" ca="1" si="331"/>
        <v>0</v>
      </c>
      <c r="N3061" s="25">
        <f t="shared" ca="1" si="332"/>
        <v>0</v>
      </c>
      <c r="O3061" s="15" t="e">
        <f t="shared" ca="1" si="333"/>
        <v>#DIV/0!</v>
      </c>
      <c r="P3061" s="15" t="e">
        <f t="shared" ca="1" si="334"/>
        <v>#DIV/0!</v>
      </c>
    </row>
    <row r="3062" spans="1:16" x14ac:dyDescent="0.25">
      <c r="A3062" s="1">
        <f t="shared" si="335"/>
        <v>43228</v>
      </c>
      <c r="B3062" s="7">
        <f t="shared" si="330"/>
        <v>5</v>
      </c>
      <c r="C3062" s="4">
        <f>INDEX(Calendar!$E$3:$E$367,MATCH(LOLP!$A3062,Calendar!$B$3:$B$367,0))</f>
        <v>1</v>
      </c>
      <c r="D3062" s="2">
        <f t="shared" si="336"/>
        <v>11</v>
      </c>
      <c r="E3062" s="36">
        <v>25376</v>
      </c>
      <c r="F3062" s="7">
        <f>IFERROR(IF(INDEX('Temperature Data'!$AA$15:$AA$348,MATCH(LOLP!A3062,'Temperature Data'!$B$15:$B$348,0))&gt;IF(B3062=9,$G$2,LOLP!$F$2),1,0),0)</f>
        <v>0</v>
      </c>
      <c r="G3062" s="7">
        <f>SUMIFS(LOLP!$F$4:$F$8763,$C$4:$C$8763,$C3062,$B$4:$B$8763,$B3062,$D$4:$D$8763,$D3062)</f>
        <v>0</v>
      </c>
      <c r="H3062" s="7">
        <f>COUNTIFS(Calendar!$E$3:$E$367,LOLP!C3062,Calendar!$D$3:$D$367,LOLP!B3062)</f>
        <v>22</v>
      </c>
      <c r="I3062" s="7">
        <f ca="1">IF($F3062=1,OFFSET(start_norps,LOLP!$D3062+(1-$C3062)*24,LOLP!$B3062)*H3062/G3062,0)</f>
        <v>0</v>
      </c>
      <c r="J3062" s="7">
        <f ca="1">IF($F3062=1,OFFSET(start_33,LOLP!$D3062+(1-$C3062)*24,LOLP!$B3062)*H3062/G3062,0)</f>
        <v>0</v>
      </c>
      <c r="K3062" s="7">
        <f ca="1">IF($F3062,OFFSET(start_40,LOLP!$D3062+(1-$C3062)*24,LOLP!$B3062),0)</f>
        <v>0</v>
      </c>
      <c r="L3062" s="7">
        <f ca="1">IF($F3062,OFFSET(start_50,LOLP!$D3062+(1-$C3062)*24,LOLP!$B3062),0)</f>
        <v>0</v>
      </c>
      <c r="M3062" s="25">
        <f t="shared" ca="1" si="331"/>
        <v>0</v>
      </c>
      <c r="N3062" s="25">
        <f t="shared" ca="1" si="332"/>
        <v>0</v>
      </c>
      <c r="O3062" s="15" t="e">
        <f t="shared" ca="1" si="333"/>
        <v>#DIV/0!</v>
      </c>
      <c r="P3062" s="15" t="e">
        <f t="shared" ca="1" si="334"/>
        <v>#DIV/0!</v>
      </c>
    </row>
    <row r="3063" spans="1:16" x14ac:dyDescent="0.25">
      <c r="A3063" s="1">
        <f t="shared" si="335"/>
        <v>43228</v>
      </c>
      <c r="B3063" s="7">
        <f t="shared" si="330"/>
        <v>5</v>
      </c>
      <c r="C3063" s="4">
        <f>INDEX(Calendar!$E$3:$E$367,MATCH(LOLP!$A3063,Calendar!$B$3:$B$367,0))</f>
        <v>1</v>
      </c>
      <c r="D3063" s="2">
        <f t="shared" si="336"/>
        <v>12</v>
      </c>
      <c r="E3063" s="36">
        <v>25597</v>
      </c>
      <c r="F3063" s="7">
        <f>IFERROR(IF(INDEX('Temperature Data'!$AA$15:$AA$348,MATCH(LOLP!A3063,'Temperature Data'!$B$15:$B$348,0))&gt;IF(B3063=9,$G$2,LOLP!$F$2),1,0),0)</f>
        <v>0</v>
      </c>
      <c r="G3063" s="7">
        <f>SUMIFS(LOLP!$F$4:$F$8763,$C$4:$C$8763,$C3063,$B$4:$B$8763,$B3063,$D$4:$D$8763,$D3063)</f>
        <v>0</v>
      </c>
      <c r="H3063" s="7">
        <f>COUNTIFS(Calendar!$E$3:$E$367,LOLP!C3063,Calendar!$D$3:$D$367,LOLP!B3063)</f>
        <v>22</v>
      </c>
      <c r="I3063" s="7">
        <f ca="1">IF($F3063=1,OFFSET(start_norps,LOLP!$D3063+(1-$C3063)*24,LOLP!$B3063)*H3063/G3063,0)</f>
        <v>0</v>
      </c>
      <c r="J3063" s="7">
        <f ca="1">IF($F3063=1,OFFSET(start_33,LOLP!$D3063+(1-$C3063)*24,LOLP!$B3063)*H3063/G3063,0)</f>
        <v>0</v>
      </c>
      <c r="K3063" s="7">
        <f ca="1">IF($F3063,OFFSET(start_40,LOLP!$D3063+(1-$C3063)*24,LOLP!$B3063),0)</f>
        <v>0</v>
      </c>
      <c r="L3063" s="7">
        <f ca="1">IF($F3063,OFFSET(start_50,LOLP!$D3063+(1-$C3063)*24,LOLP!$B3063),0)</f>
        <v>0</v>
      </c>
      <c r="M3063" s="25">
        <f t="shared" ca="1" si="331"/>
        <v>0</v>
      </c>
      <c r="N3063" s="25">
        <f t="shared" ca="1" si="332"/>
        <v>0</v>
      </c>
      <c r="O3063" s="15" t="e">
        <f t="shared" ca="1" si="333"/>
        <v>#DIV/0!</v>
      </c>
      <c r="P3063" s="15" t="e">
        <f t="shared" ca="1" si="334"/>
        <v>#DIV/0!</v>
      </c>
    </row>
    <row r="3064" spans="1:16" x14ac:dyDescent="0.25">
      <c r="A3064" s="1">
        <f t="shared" si="335"/>
        <v>43228</v>
      </c>
      <c r="B3064" s="7">
        <f t="shared" si="330"/>
        <v>5</v>
      </c>
      <c r="C3064" s="4">
        <f>INDEX(Calendar!$E$3:$E$367,MATCH(LOLP!$A3064,Calendar!$B$3:$B$367,0))</f>
        <v>1</v>
      </c>
      <c r="D3064" s="2">
        <f t="shared" si="336"/>
        <v>13</v>
      </c>
      <c r="E3064" s="36">
        <v>26034</v>
      </c>
      <c r="F3064" s="7">
        <f>IFERROR(IF(INDEX('Temperature Data'!$AA$15:$AA$348,MATCH(LOLP!A3064,'Temperature Data'!$B$15:$B$348,0))&gt;IF(B3064=9,$G$2,LOLP!$F$2),1,0),0)</f>
        <v>0</v>
      </c>
      <c r="G3064" s="7">
        <f>SUMIFS(LOLP!$F$4:$F$8763,$C$4:$C$8763,$C3064,$B$4:$B$8763,$B3064,$D$4:$D$8763,$D3064)</f>
        <v>0</v>
      </c>
      <c r="H3064" s="7">
        <f>COUNTIFS(Calendar!$E$3:$E$367,LOLP!C3064,Calendar!$D$3:$D$367,LOLP!B3064)</f>
        <v>22</v>
      </c>
      <c r="I3064" s="7">
        <f ca="1">IF($F3064=1,OFFSET(start_norps,LOLP!$D3064+(1-$C3064)*24,LOLP!$B3064)*H3064/G3064,0)</f>
        <v>0</v>
      </c>
      <c r="J3064" s="7">
        <f ca="1">IF($F3064=1,OFFSET(start_33,LOLP!$D3064+(1-$C3064)*24,LOLP!$B3064)*H3064/G3064,0)</f>
        <v>0</v>
      </c>
      <c r="K3064" s="7">
        <f ca="1">IF($F3064,OFFSET(start_40,LOLP!$D3064+(1-$C3064)*24,LOLP!$B3064),0)</f>
        <v>0</v>
      </c>
      <c r="L3064" s="7">
        <f ca="1">IF($F3064,OFFSET(start_50,LOLP!$D3064+(1-$C3064)*24,LOLP!$B3064),0)</f>
        <v>0</v>
      </c>
      <c r="M3064" s="25">
        <f t="shared" ca="1" si="331"/>
        <v>0</v>
      </c>
      <c r="N3064" s="25">
        <f t="shared" ca="1" si="332"/>
        <v>0</v>
      </c>
      <c r="O3064" s="15" t="e">
        <f t="shared" ca="1" si="333"/>
        <v>#DIV/0!</v>
      </c>
      <c r="P3064" s="15" t="e">
        <f t="shared" ca="1" si="334"/>
        <v>#DIV/0!</v>
      </c>
    </row>
    <row r="3065" spans="1:16" x14ac:dyDescent="0.25">
      <c r="A3065" s="1">
        <f t="shared" si="335"/>
        <v>43228</v>
      </c>
      <c r="B3065" s="7">
        <f t="shared" si="330"/>
        <v>5</v>
      </c>
      <c r="C3065" s="4">
        <f>INDEX(Calendar!$E$3:$E$367,MATCH(LOLP!$A3065,Calendar!$B$3:$B$367,0))</f>
        <v>1</v>
      </c>
      <c r="D3065" s="2">
        <f t="shared" si="336"/>
        <v>14</v>
      </c>
      <c r="E3065" s="36">
        <v>26960</v>
      </c>
      <c r="F3065" s="7">
        <f>IFERROR(IF(INDEX('Temperature Data'!$AA$15:$AA$348,MATCH(LOLP!A3065,'Temperature Data'!$B$15:$B$348,0))&gt;IF(B3065=9,$G$2,LOLP!$F$2),1,0),0)</f>
        <v>0</v>
      </c>
      <c r="G3065" s="7">
        <f>SUMIFS(LOLP!$F$4:$F$8763,$C$4:$C$8763,$C3065,$B$4:$B$8763,$B3065,$D$4:$D$8763,$D3065)</f>
        <v>0</v>
      </c>
      <c r="H3065" s="7">
        <f>COUNTIFS(Calendar!$E$3:$E$367,LOLP!C3065,Calendar!$D$3:$D$367,LOLP!B3065)</f>
        <v>22</v>
      </c>
      <c r="I3065" s="7">
        <f ca="1">IF($F3065=1,OFFSET(start_norps,LOLP!$D3065+(1-$C3065)*24,LOLP!$B3065)*H3065/G3065,0)</f>
        <v>0</v>
      </c>
      <c r="J3065" s="7">
        <f ca="1">IF($F3065=1,OFFSET(start_33,LOLP!$D3065+(1-$C3065)*24,LOLP!$B3065)*H3065/G3065,0)</f>
        <v>0</v>
      </c>
      <c r="K3065" s="7">
        <f ca="1">IF($F3065,OFFSET(start_40,LOLP!$D3065+(1-$C3065)*24,LOLP!$B3065),0)</f>
        <v>0</v>
      </c>
      <c r="L3065" s="7">
        <f ca="1">IF($F3065,OFFSET(start_50,LOLP!$D3065+(1-$C3065)*24,LOLP!$B3065),0)</f>
        <v>0</v>
      </c>
      <c r="M3065" s="25">
        <f t="shared" ca="1" si="331"/>
        <v>0</v>
      </c>
      <c r="N3065" s="25">
        <f t="shared" ca="1" si="332"/>
        <v>0</v>
      </c>
      <c r="O3065" s="15" t="e">
        <f t="shared" ca="1" si="333"/>
        <v>#DIV/0!</v>
      </c>
      <c r="P3065" s="15" t="e">
        <f t="shared" ca="1" si="334"/>
        <v>#DIV/0!</v>
      </c>
    </row>
    <row r="3066" spans="1:16" x14ac:dyDescent="0.25">
      <c r="A3066" s="1">
        <f t="shared" si="335"/>
        <v>43228</v>
      </c>
      <c r="B3066" s="7">
        <f t="shared" si="330"/>
        <v>5</v>
      </c>
      <c r="C3066" s="4">
        <f>INDEX(Calendar!$E$3:$E$367,MATCH(LOLP!$A3066,Calendar!$B$3:$B$367,0))</f>
        <v>1</v>
      </c>
      <c r="D3066" s="2">
        <f t="shared" si="336"/>
        <v>15</v>
      </c>
      <c r="E3066" s="36">
        <v>27631</v>
      </c>
      <c r="F3066" s="7">
        <f>IFERROR(IF(INDEX('Temperature Data'!$AA$15:$AA$348,MATCH(LOLP!A3066,'Temperature Data'!$B$15:$B$348,0))&gt;IF(B3066=9,$G$2,LOLP!$F$2),1,0),0)</f>
        <v>0</v>
      </c>
      <c r="G3066" s="7">
        <f>SUMIFS(LOLP!$F$4:$F$8763,$C$4:$C$8763,$C3066,$B$4:$B$8763,$B3066,$D$4:$D$8763,$D3066)</f>
        <v>0</v>
      </c>
      <c r="H3066" s="7">
        <f>COUNTIFS(Calendar!$E$3:$E$367,LOLP!C3066,Calendar!$D$3:$D$367,LOLP!B3066)</f>
        <v>22</v>
      </c>
      <c r="I3066" s="7">
        <f ca="1">IF($F3066=1,OFFSET(start_norps,LOLP!$D3066+(1-$C3066)*24,LOLP!$B3066)*H3066/G3066,0)</f>
        <v>0</v>
      </c>
      <c r="J3066" s="7">
        <f ca="1">IF($F3066=1,OFFSET(start_33,LOLP!$D3066+(1-$C3066)*24,LOLP!$B3066)*H3066/G3066,0)</f>
        <v>0</v>
      </c>
      <c r="K3066" s="7">
        <f ca="1">IF($F3066,OFFSET(start_40,LOLP!$D3066+(1-$C3066)*24,LOLP!$B3066),0)</f>
        <v>0</v>
      </c>
      <c r="L3066" s="7">
        <f ca="1">IF($F3066,OFFSET(start_50,LOLP!$D3066+(1-$C3066)*24,LOLP!$B3066),0)</f>
        <v>0</v>
      </c>
      <c r="M3066" s="25">
        <f t="shared" ca="1" si="331"/>
        <v>0</v>
      </c>
      <c r="N3066" s="25">
        <f t="shared" ca="1" si="332"/>
        <v>0</v>
      </c>
      <c r="O3066" s="15" t="e">
        <f t="shared" ca="1" si="333"/>
        <v>#DIV/0!</v>
      </c>
      <c r="P3066" s="15" t="e">
        <f t="shared" ca="1" si="334"/>
        <v>#DIV/0!</v>
      </c>
    </row>
    <row r="3067" spans="1:16" x14ac:dyDescent="0.25">
      <c r="A3067" s="1">
        <f t="shared" si="335"/>
        <v>43228</v>
      </c>
      <c r="B3067" s="7">
        <f t="shared" si="330"/>
        <v>5</v>
      </c>
      <c r="C3067" s="4">
        <f>INDEX(Calendar!$E$3:$E$367,MATCH(LOLP!$A3067,Calendar!$B$3:$B$367,0))</f>
        <v>1</v>
      </c>
      <c r="D3067" s="2">
        <f t="shared" si="336"/>
        <v>16</v>
      </c>
      <c r="E3067" s="36">
        <v>28415</v>
      </c>
      <c r="F3067" s="7">
        <f>IFERROR(IF(INDEX('Temperature Data'!$AA$15:$AA$348,MATCH(LOLP!A3067,'Temperature Data'!$B$15:$B$348,0))&gt;IF(B3067=9,$G$2,LOLP!$F$2),1,0),0)</f>
        <v>0</v>
      </c>
      <c r="G3067" s="7">
        <f>SUMIFS(LOLP!$F$4:$F$8763,$C$4:$C$8763,$C3067,$B$4:$B$8763,$B3067,$D$4:$D$8763,$D3067)</f>
        <v>0</v>
      </c>
      <c r="H3067" s="7">
        <f>COUNTIFS(Calendar!$E$3:$E$367,LOLP!C3067,Calendar!$D$3:$D$367,LOLP!B3067)</f>
        <v>22</v>
      </c>
      <c r="I3067" s="7">
        <f ca="1">IF($F3067=1,OFFSET(start_norps,LOLP!$D3067+(1-$C3067)*24,LOLP!$B3067)*H3067/G3067,0)</f>
        <v>0</v>
      </c>
      <c r="J3067" s="7">
        <f ca="1">IF($F3067=1,OFFSET(start_33,LOLP!$D3067+(1-$C3067)*24,LOLP!$B3067)*H3067/G3067,0)</f>
        <v>0</v>
      </c>
      <c r="K3067" s="7">
        <f ca="1">IF($F3067,OFFSET(start_40,LOLP!$D3067+(1-$C3067)*24,LOLP!$B3067),0)</f>
        <v>0</v>
      </c>
      <c r="L3067" s="7">
        <f ca="1">IF($F3067,OFFSET(start_50,LOLP!$D3067+(1-$C3067)*24,LOLP!$B3067),0)</f>
        <v>0</v>
      </c>
      <c r="M3067" s="25">
        <f t="shared" ca="1" si="331"/>
        <v>0</v>
      </c>
      <c r="N3067" s="25">
        <f t="shared" ca="1" si="332"/>
        <v>0</v>
      </c>
      <c r="O3067" s="15" t="e">
        <f t="shared" ca="1" si="333"/>
        <v>#DIV/0!</v>
      </c>
      <c r="P3067" s="15" t="e">
        <f t="shared" ca="1" si="334"/>
        <v>#DIV/0!</v>
      </c>
    </row>
    <row r="3068" spans="1:16" x14ac:dyDescent="0.25">
      <c r="A3068" s="1">
        <f t="shared" si="335"/>
        <v>43228</v>
      </c>
      <c r="B3068" s="7">
        <f t="shared" si="330"/>
        <v>5</v>
      </c>
      <c r="C3068" s="4">
        <f>INDEX(Calendar!$E$3:$E$367,MATCH(LOLP!$A3068,Calendar!$B$3:$B$367,0))</f>
        <v>1</v>
      </c>
      <c r="D3068" s="2">
        <f t="shared" si="336"/>
        <v>17</v>
      </c>
      <c r="E3068" s="36">
        <v>29392</v>
      </c>
      <c r="F3068" s="7">
        <f>IFERROR(IF(INDEX('Temperature Data'!$AA$15:$AA$348,MATCH(LOLP!A3068,'Temperature Data'!$B$15:$B$348,0))&gt;IF(B3068=9,$G$2,LOLP!$F$2),1,0),0)</f>
        <v>0</v>
      </c>
      <c r="G3068" s="7">
        <f>SUMIFS(LOLP!$F$4:$F$8763,$C$4:$C$8763,$C3068,$B$4:$B$8763,$B3068,$D$4:$D$8763,$D3068)</f>
        <v>0</v>
      </c>
      <c r="H3068" s="7">
        <f>COUNTIFS(Calendar!$E$3:$E$367,LOLP!C3068,Calendar!$D$3:$D$367,LOLP!B3068)</f>
        <v>22</v>
      </c>
      <c r="I3068" s="7">
        <f ca="1">IF($F3068=1,OFFSET(start_norps,LOLP!$D3068+(1-$C3068)*24,LOLP!$B3068)*H3068/G3068,0)</f>
        <v>0</v>
      </c>
      <c r="J3068" s="7">
        <f ca="1">IF($F3068=1,OFFSET(start_33,LOLP!$D3068+(1-$C3068)*24,LOLP!$B3068)*H3068/G3068,0)</f>
        <v>0</v>
      </c>
      <c r="K3068" s="7">
        <f ca="1">IF($F3068,OFFSET(start_40,LOLP!$D3068+(1-$C3068)*24,LOLP!$B3068),0)</f>
        <v>0</v>
      </c>
      <c r="L3068" s="7">
        <f ca="1">IF($F3068,OFFSET(start_50,LOLP!$D3068+(1-$C3068)*24,LOLP!$B3068),0)</f>
        <v>0</v>
      </c>
      <c r="M3068" s="25">
        <f t="shared" ca="1" si="331"/>
        <v>0</v>
      </c>
      <c r="N3068" s="25">
        <f t="shared" ca="1" si="332"/>
        <v>0</v>
      </c>
      <c r="O3068" s="15" t="e">
        <f t="shared" ca="1" si="333"/>
        <v>#DIV/0!</v>
      </c>
      <c r="P3068" s="15" t="e">
        <f t="shared" ca="1" si="334"/>
        <v>#DIV/0!</v>
      </c>
    </row>
    <row r="3069" spans="1:16" x14ac:dyDescent="0.25">
      <c r="A3069" s="1">
        <f t="shared" si="335"/>
        <v>43228</v>
      </c>
      <c r="B3069" s="7">
        <f t="shared" si="330"/>
        <v>5</v>
      </c>
      <c r="C3069" s="4">
        <f>INDEX(Calendar!$E$3:$E$367,MATCH(LOLP!$A3069,Calendar!$B$3:$B$367,0))</f>
        <v>1</v>
      </c>
      <c r="D3069" s="2">
        <f t="shared" si="336"/>
        <v>18</v>
      </c>
      <c r="E3069" s="36">
        <v>30154</v>
      </c>
      <c r="F3069" s="7">
        <f>IFERROR(IF(INDEX('Temperature Data'!$AA$15:$AA$348,MATCH(LOLP!A3069,'Temperature Data'!$B$15:$B$348,0))&gt;IF(B3069=9,$G$2,LOLP!$F$2),1,0),0)</f>
        <v>0</v>
      </c>
      <c r="G3069" s="7">
        <f>SUMIFS(LOLP!$F$4:$F$8763,$C$4:$C$8763,$C3069,$B$4:$B$8763,$B3069,$D$4:$D$8763,$D3069)</f>
        <v>0</v>
      </c>
      <c r="H3069" s="7">
        <f>COUNTIFS(Calendar!$E$3:$E$367,LOLP!C3069,Calendar!$D$3:$D$367,LOLP!B3069)</f>
        <v>22</v>
      </c>
      <c r="I3069" s="7">
        <f ca="1">IF($F3069=1,OFFSET(start_norps,LOLP!$D3069+(1-$C3069)*24,LOLP!$B3069)*H3069/G3069,0)</f>
        <v>0</v>
      </c>
      <c r="J3069" s="7">
        <f ca="1">IF($F3069=1,OFFSET(start_33,LOLP!$D3069+(1-$C3069)*24,LOLP!$B3069)*H3069/G3069,0)</f>
        <v>0</v>
      </c>
      <c r="K3069" s="7">
        <f ca="1">IF($F3069,OFFSET(start_40,LOLP!$D3069+(1-$C3069)*24,LOLP!$B3069),0)</f>
        <v>0</v>
      </c>
      <c r="L3069" s="7">
        <f ca="1">IF($F3069,OFFSET(start_50,LOLP!$D3069+(1-$C3069)*24,LOLP!$B3069),0)</f>
        <v>0</v>
      </c>
      <c r="M3069" s="25">
        <f t="shared" ca="1" si="331"/>
        <v>0</v>
      </c>
      <c r="N3069" s="25">
        <f t="shared" ca="1" si="332"/>
        <v>0</v>
      </c>
      <c r="O3069" s="15" t="e">
        <f t="shared" ca="1" si="333"/>
        <v>#DIV/0!</v>
      </c>
      <c r="P3069" s="15" t="e">
        <f t="shared" ca="1" si="334"/>
        <v>#DIV/0!</v>
      </c>
    </row>
    <row r="3070" spans="1:16" x14ac:dyDescent="0.25">
      <c r="A3070" s="1">
        <f t="shared" si="335"/>
        <v>43228</v>
      </c>
      <c r="B3070" s="7">
        <f t="shared" si="330"/>
        <v>5</v>
      </c>
      <c r="C3070" s="4">
        <f>INDEX(Calendar!$E$3:$E$367,MATCH(LOLP!$A3070,Calendar!$B$3:$B$367,0))</f>
        <v>1</v>
      </c>
      <c r="D3070" s="2">
        <f t="shared" si="336"/>
        <v>19</v>
      </c>
      <c r="E3070" s="36">
        <v>30331</v>
      </c>
      <c r="F3070" s="7">
        <f>IFERROR(IF(INDEX('Temperature Data'!$AA$15:$AA$348,MATCH(LOLP!A3070,'Temperature Data'!$B$15:$B$348,0))&gt;IF(B3070=9,$G$2,LOLP!$F$2),1,0),0)</f>
        <v>0</v>
      </c>
      <c r="G3070" s="7">
        <f>SUMIFS(LOLP!$F$4:$F$8763,$C$4:$C$8763,$C3070,$B$4:$B$8763,$B3070,$D$4:$D$8763,$D3070)</f>
        <v>0</v>
      </c>
      <c r="H3070" s="7">
        <f>COUNTIFS(Calendar!$E$3:$E$367,LOLP!C3070,Calendar!$D$3:$D$367,LOLP!B3070)</f>
        <v>22</v>
      </c>
      <c r="I3070" s="7">
        <f ca="1">IF($F3070=1,OFFSET(start_norps,LOLP!$D3070+(1-$C3070)*24,LOLP!$B3070)*H3070/G3070,0)</f>
        <v>0</v>
      </c>
      <c r="J3070" s="7">
        <f ca="1">IF($F3070=1,OFFSET(start_33,LOLP!$D3070+(1-$C3070)*24,LOLP!$B3070)*H3070/G3070,0)</f>
        <v>0</v>
      </c>
      <c r="K3070" s="7">
        <f ca="1">IF($F3070,OFFSET(start_40,LOLP!$D3070+(1-$C3070)*24,LOLP!$B3070),0)</f>
        <v>0</v>
      </c>
      <c r="L3070" s="7">
        <f ca="1">IF($F3070,OFFSET(start_50,LOLP!$D3070+(1-$C3070)*24,LOLP!$B3070),0)</f>
        <v>0</v>
      </c>
      <c r="M3070" s="25">
        <f t="shared" ca="1" si="331"/>
        <v>0</v>
      </c>
      <c r="N3070" s="25">
        <f t="shared" ca="1" si="332"/>
        <v>0</v>
      </c>
      <c r="O3070" s="15" t="e">
        <f t="shared" ca="1" si="333"/>
        <v>#DIV/0!</v>
      </c>
      <c r="P3070" s="15" t="e">
        <f t="shared" ca="1" si="334"/>
        <v>#DIV/0!</v>
      </c>
    </row>
    <row r="3071" spans="1:16" x14ac:dyDescent="0.25">
      <c r="A3071" s="1">
        <f t="shared" si="335"/>
        <v>43228</v>
      </c>
      <c r="B3071" s="7">
        <f t="shared" si="330"/>
        <v>5</v>
      </c>
      <c r="C3071" s="4">
        <f>INDEX(Calendar!$E$3:$E$367,MATCH(LOLP!$A3071,Calendar!$B$3:$B$367,0))</f>
        <v>1</v>
      </c>
      <c r="D3071" s="2">
        <f t="shared" si="336"/>
        <v>20</v>
      </c>
      <c r="E3071" s="36">
        <v>30461</v>
      </c>
      <c r="F3071" s="7">
        <f>IFERROR(IF(INDEX('Temperature Data'!$AA$15:$AA$348,MATCH(LOLP!A3071,'Temperature Data'!$B$15:$B$348,0))&gt;IF(B3071=9,$G$2,LOLP!$F$2),1,0),0)</f>
        <v>0</v>
      </c>
      <c r="G3071" s="7">
        <f>SUMIFS(LOLP!$F$4:$F$8763,$C$4:$C$8763,$C3071,$B$4:$B$8763,$B3071,$D$4:$D$8763,$D3071)</f>
        <v>0</v>
      </c>
      <c r="H3071" s="7">
        <f>COUNTIFS(Calendar!$E$3:$E$367,LOLP!C3071,Calendar!$D$3:$D$367,LOLP!B3071)</f>
        <v>22</v>
      </c>
      <c r="I3071" s="7">
        <f ca="1">IF($F3071=1,OFFSET(start_norps,LOLP!$D3071+(1-$C3071)*24,LOLP!$B3071)*H3071/G3071,0)</f>
        <v>0</v>
      </c>
      <c r="J3071" s="7">
        <f ca="1">IF($F3071=1,OFFSET(start_33,LOLP!$D3071+(1-$C3071)*24,LOLP!$B3071)*H3071/G3071,0)</f>
        <v>0</v>
      </c>
      <c r="K3071" s="7">
        <f ca="1">IF($F3071,OFFSET(start_40,LOLP!$D3071+(1-$C3071)*24,LOLP!$B3071),0)</f>
        <v>0</v>
      </c>
      <c r="L3071" s="7">
        <f ca="1">IF($F3071,OFFSET(start_50,LOLP!$D3071+(1-$C3071)*24,LOLP!$B3071),0)</f>
        <v>0</v>
      </c>
      <c r="M3071" s="25">
        <f t="shared" ca="1" si="331"/>
        <v>0</v>
      </c>
      <c r="N3071" s="25">
        <f t="shared" ca="1" si="332"/>
        <v>0</v>
      </c>
      <c r="O3071" s="15" t="e">
        <f t="shared" ca="1" si="333"/>
        <v>#DIV/0!</v>
      </c>
      <c r="P3071" s="15" t="e">
        <f t="shared" ca="1" si="334"/>
        <v>#DIV/0!</v>
      </c>
    </row>
    <row r="3072" spans="1:16" x14ac:dyDescent="0.25">
      <c r="A3072" s="1">
        <f t="shared" si="335"/>
        <v>43228</v>
      </c>
      <c r="B3072" s="7">
        <f t="shared" si="330"/>
        <v>5</v>
      </c>
      <c r="C3072" s="4">
        <f>INDEX(Calendar!$E$3:$E$367,MATCH(LOLP!$A3072,Calendar!$B$3:$B$367,0))</f>
        <v>1</v>
      </c>
      <c r="D3072" s="2">
        <f t="shared" si="336"/>
        <v>21</v>
      </c>
      <c r="E3072" s="36">
        <v>30602</v>
      </c>
      <c r="F3072" s="7">
        <f>IFERROR(IF(INDEX('Temperature Data'!$AA$15:$AA$348,MATCH(LOLP!A3072,'Temperature Data'!$B$15:$B$348,0))&gt;IF(B3072=9,$G$2,LOLP!$F$2),1,0),0)</f>
        <v>0</v>
      </c>
      <c r="G3072" s="7">
        <f>SUMIFS(LOLP!$F$4:$F$8763,$C$4:$C$8763,$C3072,$B$4:$B$8763,$B3072,$D$4:$D$8763,$D3072)</f>
        <v>0</v>
      </c>
      <c r="H3072" s="7">
        <f>COUNTIFS(Calendar!$E$3:$E$367,LOLP!C3072,Calendar!$D$3:$D$367,LOLP!B3072)</f>
        <v>22</v>
      </c>
      <c r="I3072" s="7">
        <f ca="1">IF($F3072=1,OFFSET(start_norps,LOLP!$D3072+(1-$C3072)*24,LOLP!$B3072)*H3072/G3072,0)</f>
        <v>0</v>
      </c>
      <c r="J3072" s="7">
        <f ca="1">IF($F3072=1,OFFSET(start_33,LOLP!$D3072+(1-$C3072)*24,LOLP!$B3072)*H3072/G3072,0)</f>
        <v>0</v>
      </c>
      <c r="K3072" s="7">
        <f ca="1">IF($F3072,OFFSET(start_40,LOLP!$D3072+(1-$C3072)*24,LOLP!$B3072),0)</f>
        <v>0</v>
      </c>
      <c r="L3072" s="7">
        <f ca="1">IF($F3072,OFFSET(start_50,LOLP!$D3072+(1-$C3072)*24,LOLP!$B3072),0)</f>
        <v>0</v>
      </c>
      <c r="M3072" s="25">
        <f t="shared" ca="1" si="331"/>
        <v>0</v>
      </c>
      <c r="N3072" s="25">
        <f t="shared" ca="1" si="332"/>
        <v>0</v>
      </c>
      <c r="O3072" s="15" t="e">
        <f t="shared" ca="1" si="333"/>
        <v>#DIV/0!</v>
      </c>
      <c r="P3072" s="15" t="e">
        <f t="shared" ca="1" si="334"/>
        <v>#DIV/0!</v>
      </c>
    </row>
    <row r="3073" spans="1:16" x14ac:dyDescent="0.25">
      <c r="A3073" s="1">
        <f t="shared" si="335"/>
        <v>43228</v>
      </c>
      <c r="B3073" s="7">
        <f t="shared" si="330"/>
        <v>5</v>
      </c>
      <c r="C3073" s="4">
        <f>INDEX(Calendar!$E$3:$E$367,MATCH(LOLP!$A3073,Calendar!$B$3:$B$367,0))</f>
        <v>1</v>
      </c>
      <c r="D3073" s="2">
        <f t="shared" si="336"/>
        <v>22</v>
      </c>
      <c r="E3073" s="36">
        <v>29197</v>
      </c>
      <c r="F3073" s="7">
        <f>IFERROR(IF(INDEX('Temperature Data'!$AA$15:$AA$348,MATCH(LOLP!A3073,'Temperature Data'!$B$15:$B$348,0))&gt;IF(B3073=9,$G$2,LOLP!$F$2),1,0),0)</f>
        <v>0</v>
      </c>
      <c r="G3073" s="7">
        <f>SUMIFS(LOLP!$F$4:$F$8763,$C$4:$C$8763,$C3073,$B$4:$B$8763,$B3073,$D$4:$D$8763,$D3073)</f>
        <v>0</v>
      </c>
      <c r="H3073" s="7">
        <f>COUNTIFS(Calendar!$E$3:$E$367,LOLP!C3073,Calendar!$D$3:$D$367,LOLP!B3073)</f>
        <v>22</v>
      </c>
      <c r="I3073" s="7">
        <f ca="1">IF($F3073=1,OFFSET(start_norps,LOLP!$D3073+(1-$C3073)*24,LOLP!$B3073)*H3073/G3073,0)</f>
        <v>0</v>
      </c>
      <c r="J3073" s="7">
        <f ca="1">IF($F3073=1,OFFSET(start_33,LOLP!$D3073+(1-$C3073)*24,LOLP!$B3073)*H3073/G3073,0)</f>
        <v>0</v>
      </c>
      <c r="K3073" s="7">
        <f ca="1">IF($F3073,OFFSET(start_40,LOLP!$D3073+(1-$C3073)*24,LOLP!$B3073),0)</f>
        <v>0</v>
      </c>
      <c r="L3073" s="7">
        <f ca="1">IF($F3073,OFFSET(start_50,LOLP!$D3073+(1-$C3073)*24,LOLP!$B3073),0)</f>
        <v>0</v>
      </c>
      <c r="M3073" s="25">
        <f t="shared" ca="1" si="331"/>
        <v>0</v>
      </c>
      <c r="N3073" s="25">
        <f t="shared" ca="1" si="332"/>
        <v>0</v>
      </c>
      <c r="O3073" s="15" t="e">
        <f t="shared" ca="1" si="333"/>
        <v>#DIV/0!</v>
      </c>
      <c r="P3073" s="15" t="e">
        <f t="shared" ca="1" si="334"/>
        <v>#DIV/0!</v>
      </c>
    </row>
    <row r="3074" spans="1:16" x14ac:dyDescent="0.25">
      <c r="A3074" s="1">
        <f t="shared" si="335"/>
        <v>43228</v>
      </c>
      <c r="B3074" s="7">
        <f t="shared" si="330"/>
        <v>5</v>
      </c>
      <c r="C3074" s="4">
        <f>INDEX(Calendar!$E$3:$E$367,MATCH(LOLP!$A3074,Calendar!$B$3:$B$367,0))</f>
        <v>1</v>
      </c>
      <c r="D3074" s="2">
        <f t="shared" si="336"/>
        <v>23</v>
      </c>
      <c r="E3074" s="36">
        <v>26844</v>
      </c>
      <c r="F3074" s="7">
        <f>IFERROR(IF(INDEX('Temperature Data'!$AA$15:$AA$348,MATCH(LOLP!A3074,'Temperature Data'!$B$15:$B$348,0))&gt;IF(B3074=9,$G$2,LOLP!$F$2),1,0),0)</f>
        <v>0</v>
      </c>
      <c r="G3074" s="7">
        <f>SUMIFS(LOLP!$F$4:$F$8763,$C$4:$C$8763,$C3074,$B$4:$B$8763,$B3074,$D$4:$D$8763,$D3074)</f>
        <v>0</v>
      </c>
      <c r="H3074" s="7">
        <f>COUNTIFS(Calendar!$E$3:$E$367,LOLP!C3074,Calendar!$D$3:$D$367,LOLP!B3074)</f>
        <v>22</v>
      </c>
      <c r="I3074" s="7">
        <f ca="1">IF($F3074=1,OFFSET(start_norps,LOLP!$D3074+(1-$C3074)*24,LOLP!$B3074)*H3074/G3074,0)</f>
        <v>0</v>
      </c>
      <c r="J3074" s="7">
        <f ca="1">IF($F3074=1,OFFSET(start_33,LOLP!$D3074+(1-$C3074)*24,LOLP!$B3074)*H3074/G3074,0)</f>
        <v>0</v>
      </c>
      <c r="K3074" s="7">
        <f ca="1">IF($F3074,OFFSET(start_40,LOLP!$D3074+(1-$C3074)*24,LOLP!$B3074),0)</f>
        <v>0</v>
      </c>
      <c r="L3074" s="7">
        <f ca="1">IF($F3074,OFFSET(start_50,LOLP!$D3074+(1-$C3074)*24,LOLP!$B3074),0)</f>
        <v>0</v>
      </c>
      <c r="M3074" s="25">
        <f t="shared" ca="1" si="331"/>
        <v>0</v>
      </c>
      <c r="N3074" s="25">
        <f t="shared" ca="1" si="332"/>
        <v>0</v>
      </c>
      <c r="O3074" s="15" t="e">
        <f t="shared" ca="1" si="333"/>
        <v>#DIV/0!</v>
      </c>
      <c r="P3074" s="15" t="e">
        <f t="shared" ca="1" si="334"/>
        <v>#DIV/0!</v>
      </c>
    </row>
    <row r="3075" spans="1:16" x14ac:dyDescent="0.25">
      <c r="A3075" s="1">
        <f t="shared" si="335"/>
        <v>43228</v>
      </c>
      <c r="B3075" s="7">
        <f t="shared" si="330"/>
        <v>5</v>
      </c>
      <c r="C3075" s="4">
        <f>INDEX(Calendar!$E$3:$E$367,MATCH(LOLP!$A3075,Calendar!$B$3:$B$367,0))</f>
        <v>1</v>
      </c>
      <c r="D3075" s="2">
        <f t="shared" si="336"/>
        <v>24</v>
      </c>
      <c r="E3075" s="36">
        <v>24598</v>
      </c>
      <c r="F3075" s="7">
        <f>IFERROR(IF(INDEX('Temperature Data'!$AA$15:$AA$348,MATCH(LOLP!A3075,'Temperature Data'!$B$15:$B$348,0))&gt;IF(B3075=9,$G$2,LOLP!$F$2),1,0),0)</f>
        <v>0</v>
      </c>
      <c r="G3075" s="7">
        <f>SUMIFS(LOLP!$F$4:$F$8763,$C$4:$C$8763,$C3075,$B$4:$B$8763,$B3075,$D$4:$D$8763,$D3075)</f>
        <v>0</v>
      </c>
      <c r="H3075" s="7">
        <f>COUNTIFS(Calendar!$E$3:$E$367,LOLP!C3075,Calendar!$D$3:$D$367,LOLP!B3075)</f>
        <v>22</v>
      </c>
      <c r="I3075" s="7">
        <f ca="1">IF($F3075=1,OFFSET(start_norps,LOLP!$D3075+(1-$C3075)*24,LOLP!$B3075)*H3075/G3075,0)</f>
        <v>0</v>
      </c>
      <c r="J3075" s="7">
        <f ca="1">IF($F3075=1,OFFSET(start_33,LOLP!$D3075+(1-$C3075)*24,LOLP!$B3075)*H3075/G3075,0)</f>
        <v>0</v>
      </c>
      <c r="K3075" s="7">
        <f ca="1">IF($F3075,OFFSET(start_40,LOLP!$D3075+(1-$C3075)*24,LOLP!$B3075),0)</f>
        <v>0</v>
      </c>
      <c r="L3075" s="7">
        <f ca="1">IF($F3075,OFFSET(start_50,LOLP!$D3075+(1-$C3075)*24,LOLP!$B3075),0)</f>
        <v>0</v>
      </c>
      <c r="M3075" s="25">
        <f t="shared" ca="1" si="331"/>
        <v>0</v>
      </c>
      <c r="N3075" s="25">
        <f t="shared" ca="1" si="332"/>
        <v>0</v>
      </c>
      <c r="O3075" s="15" t="e">
        <f t="shared" ca="1" si="333"/>
        <v>#DIV/0!</v>
      </c>
      <c r="P3075" s="15" t="e">
        <f t="shared" ca="1" si="334"/>
        <v>#DIV/0!</v>
      </c>
    </row>
    <row r="3076" spans="1:16" x14ac:dyDescent="0.25">
      <c r="A3076" s="1">
        <f t="shared" si="335"/>
        <v>43229</v>
      </c>
      <c r="B3076" s="7">
        <f t="shared" si="330"/>
        <v>5</v>
      </c>
      <c r="C3076" s="4">
        <f>INDEX(Calendar!$E$3:$E$367,MATCH(LOLP!$A3076,Calendar!$B$3:$B$367,0))</f>
        <v>1</v>
      </c>
      <c r="D3076" s="2">
        <f t="shared" si="336"/>
        <v>1</v>
      </c>
      <c r="E3076" s="36">
        <v>23164</v>
      </c>
      <c r="F3076" s="7">
        <f>IFERROR(IF(INDEX('Temperature Data'!$AA$15:$AA$348,MATCH(LOLP!A3076,'Temperature Data'!$B$15:$B$348,0))&gt;IF(B3076=9,$G$2,LOLP!$F$2),1,0),0)</f>
        <v>0</v>
      </c>
      <c r="G3076" s="7">
        <f>SUMIFS(LOLP!$F$4:$F$8763,$C$4:$C$8763,$C3076,$B$4:$B$8763,$B3076,$D$4:$D$8763,$D3076)</f>
        <v>0</v>
      </c>
      <c r="H3076" s="7">
        <f>COUNTIFS(Calendar!$E$3:$E$367,LOLP!C3076,Calendar!$D$3:$D$367,LOLP!B3076)</f>
        <v>22</v>
      </c>
      <c r="I3076" s="7">
        <f ca="1">IF($F3076=1,OFFSET(start_norps,LOLP!$D3076+(1-$C3076)*24,LOLP!$B3076)*H3076/G3076,0)</f>
        <v>0</v>
      </c>
      <c r="J3076" s="7">
        <f ca="1">IF($F3076=1,OFFSET(start_33,LOLP!$D3076+(1-$C3076)*24,LOLP!$B3076)*H3076/G3076,0)</f>
        <v>0</v>
      </c>
      <c r="K3076" s="7">
        <f ca="1">IF($F3076,OFFSET(start_40,LOLP!$D3076+(1-$C3076)*24,LOLP!$B3076),0)</f>
        <v>0</v>
      </c>
      <c r="L3076" s="7">
        <f ca="1">IF($F3076,OFFSET(start_50,LOLP!$D3076+(1-$C3076)*24,LOLP!$B3076),0)</f>
        <v>0</v>
      </c>
      <c r="M3076" s="25">
        <f t="shared" ca="1" si="331"/>
        <v>0</v>
      </c>
      <c r="N3076" s="25">
        <f t="shared" ca="1" si="332"/>
        <v>0</v>
      </c>
      <c r="O3076" s="15" t="e">
        <f t="shared" ca="1" si="333"/>
        <v>#DIV/0!</v>
      </c>
      <c r="P3076" s="15" t="e">
        <f t="shared" ca="1" si="334"/>
        <v>#DIV/0!</v>
      </c>
    </row>
    <row r="3077" spans="1:16" x14ac:dyDescent="0.25">
      <c r="A3077" s="1">
        <f t="shared" si="335"/>
        <v>43229</v>
      </c>
      <c r="B3077" s="7">
        <f t="shared" ref="B3077:B3140" si="337">MONTH(A3077)</f>
        <v>5</v>
      </c>
      <c r="C3077" s="4">
        <f>INDEX(Calendar!$E$3:$E$367,MATCH(LOLP!$A3077,Calendar!$B$3:$B$367,0))</f>
        <v>1</v>
      </c>
      <c r="D3077" s="2">
        <f t="shared" si="336"/>
        <v>2</v>
      </c>
      <c r="E3077" s="36">
        <v>22327</v>
      </c>
      <c r="F3077" s="7">
        <f>IFERROR(IF(INDEX('Temperature Data'!$AA$15:$AA$348,MATCH(LOLP!A3077,'Temperature Data'!$B$15:$B$348,0))&gt;IF(B3077=9,$G$2,LOLP!$F$2),1,0),0)</f>
        <v>0</v>
      </c>
      <c r="G3077" s="7">
        <f>SUMIFS(LOLP!$F$4:$F$8763,$C$4:$C$8763,$C3077,$B$4:$B$8763,$B3077,$D$4:$D$8763,$D3077)</f>
        <v>0</v>
      </c>
      <c r="H3077" s="7">
        <f>COUNTIFS(Calendar!$E$3:$E$367,LOLP!C3077,Calendar!$D$3:$D$367,LOLP!B3077)</f>
        <v>22</v>
      </c>
      <c r="I3077" s="7">
        <f ca="1">IF($F3077=1,OFFSET(start_norps,LOLP!$D3077+(1-$C3077)*24,LOLP!$B3077)*H3077/G3077,0)</f>
        <v>0</v>
      </c>
      <c r="J3077" s="7">
        <f ca="1">IF($F3077=1,OFFSET(start_33,LOLP!$D3077+(1-$C3077)*24,LOLP!$B3077)*H3077/G3077,0)</f>
        <v>0</v>
      </c>
      <c r="K3077" s="7">
        <f ca="1">IF($F3077,OFFSET(start_40,LOLP!$D3077+(1-$C3077)*24,LOLP!$B3077),0)</f>
        <v>0</v>
      </c>
      <c r="L3077" s="7">
        <f ca="1">IF($F3077,OFFSET(start_50,LOLP!$D3077+(1-$C3077)*24,LOLP!$B3077),0)</f>
        <v>0</v>
      </c>
      <c r="M3077" s="25">
        <f t="shared" ref="M3077:M3140" ca="1" si="338">I3077/I$8764</f>
        <v>0</v>
      </c>
      <c r="N3077" s="25">
        <f t="shared" ref="N3077:N3140" ca="1" si="339">J3077/J$8764</f>
        <v>0</v>
      </c>
      <c r="O3077" s="15" t="e">
        <f t="shared" ref="O3077:O3140" ca="1" si="340">K3077/K$8764</f>
        <v>#DIV/0!</v>
      </c>
      <c r="P3077" s="15" t="e">
        <f t="shared" ref="P3077:P3140" ca="1" si="341">L3077/L$8764</f>
        <v>#DIV/0!</v>
      </c>
    </row>
    <row r="3078" spans="1:16" x14ac:dyDescent="0.25">
      <c r="A3078" s="1">
        <f t="shared" si="335"/>
        <v>43229</v>
      </c>
      <c r="B3078" s="7">
        <f t="shared" si="337"/>
        <v>5</v>
      </c>
      <c r="C3078" s="4">
        <f>INDEX(Calendar!$E$3:$E$367,MATCH(LOLP!$A3078,Calendar!$B$3:$B$367,0))</f>
        <v>1</v>
      </c>
      <c r="D3078" s="2">
        <f t="shared" si="336"/>
        <v>3</v>
      </c>
      <c r="E3078" s="36">
        <v>21681</v>
      </c>
      <c r="F3078" s="7">
        <f>IFERROR(IF(INDEX('Temperature Data'!$AA$15:$AA$348,MATCH(LOLP!A3078,'Temperature Data'!$B$15:$B$348,0))&gt;IF(B3078=9,$G$2,LOLP!$F$2),1,0),0)</f>
        <v>0</v>
      </c>
      <c r="G3078" s="7">
        <f>SUMIFS(LOLP!$F$4:$F$8763,$C$4:$C$8763,$C3078,$B$4:$B$8763,$B3078,$D$4:$D$8763,$D3078)</f>
        <v>0</v>
      </c>
      <c r="H3078" s="7">
        <f>COUNTIFS(Calendar!$E$3:$E$367,LOLP!C3078,Calendar!$D$3:$D$367,LOLP!B3078)</f>
        <v>22</v>
      </c>
      <c r="I3078" s="7">
        <f ca="1">IF($F3078=1,OFFSET(start_norps,LOLP!$D3078+(1-$C3078)*24,LOLP!$B3078)*H3078/G3078,0)</f>
        <v>0</v>
      </c>
      <c r="J3078" s="7">
        <f ca="1">IF($F3078=1,OFFSET(start_33,LOLP!$D3078+(1-$C3078)*24,LOLP!$B3078)*H3078/G3078,0)</f>
        <v>0</v>
      </c>
      <c r="K3078" s="7">
        <f ca="1">IF($F3078,OFFSET(start_40,LOLP!$D3078+(1-$C3078)*24,LOLP!$B3078),0)</f>
        <v>0</v>
      </c>
      <c r="L3078" s="7">
        <f ca="1">IF($F3078,OFFSET(start_50,LOLP!$D3078+(1-$C3078)*24,LOLP!$B3078),0)</f>
        <v>0</v>
      </c>
      <c r="M3078" s="25">
        <f t="shared" ca="1" si="338"/>
        <v>0</v>
      </c>
      <c r="N3078" s="25">
        <f t="shared" ca="1" si="339"/>
        <v>0</v>
      </c>
      <c r="O3078" s="15" t="e">
        <f t="shared" ca="1" si="340"/>
        <v>#DIV/0!</v>
      </c>
      <c r="P3078" s="15" t="e">
        <f t="shared" ca="1" si="341"/>
        <v>#DIV/0!</v>
      </c>
    </row>
    <row r="3079" spans="1:16" x14ac:dyDescent="0.25">
      <c r="A3079" s="1">
        <f t="shared" si="335"/>
        <v>43229</v>
      </c>
      <c r="B3079" s="7">
        <f t="shared" si="337"/>
        <v>5</v>
      </c>
      <c r="C3079" s="4">
        <f>INDEX(Calendar!$E$3:$E$367,MATCH(LOLP!$A3079,Calendar!$B$3:$B$367,0))</f>
        <v>1</v>
      </c>
      <c r="D3079" s="2">
        <f t="shared" si="336"/>
        <v>4</v>
      </c>
      <c r="E3079" s="36">
        <v>21429</v>
      </c>
      <c r="F3079" s="7">
        <f>IFERROR(IF(INDEX('Temperature Data'!$AA$15:$AA$348,MATCH(LOLP!A3079,'Temperature Data'!$B$15:$B$348,0))&gt;IF(B3079=9,$G$2,LOLP!$F$2),1,0),0)</f>
        <v>0</v>
      </c>
      <c r="G3079" s="7">
        <f>SUMIFS(LOLP!$F$4:$F$8763,$C$4:$C$8763,$C3079,$B$4:$B$8763,$B3079,$D$4:$D$8763,$D3079)</f>
        <v>0</v>
      </c>
      <c r="H3079" s="7">
        <f>COUNTIFS(Calendar!$E$3:$E$367,LOLP!C3079,Calendar!$D$3:$D$367,LOLP!B3079)</f>
        <v>22</v>
      </c>
      <c r="I3079" s="7">
        <f ca="1">IF($F3079=1,OFFSET(start_norps,LOLP!$D3079+(1-$C3079)*24,LOLP!$B3079)*H3079/G3079,0)</f>
        <v>0</v>
      </c>
      <c r="J3079" s="7">
        <f ca="1">IF($F3079=1,OFFSET(start_33,LOLP!$D3079+(1-$C3079)*24,LOLP!$B3079)*H3079/G3079,0)</f>
        <v>0</v>
      </c>
      <c r="K3079" s="7">
        <f ca="1">IF($F3079,OFFSET(start_40,LOLP!$D3079+(1-$C3079)*24,LOLP!$B3079),0)</f>
        <v>0</v>
      </c>
      <c r="L3079" s="7">
        <f ca="1">IF($F3079,OFFSET(start_50,LOLP!$D3079+(1-$C3079)*24,LOLP!$B3079),0)</f>
        <v>0</v>
      </c>
      <c r="M3079" s="25">
        <f t="shared" ca="1" si="338"/>
        <v>0</v>
      </c>
      <c r="N3079" s="25">
        <f t="shared" ca="1" si="339"/>
        <v>0</v>
      </c>
      <c r="O3079" s="15" t="e">
        <f t="shared" ca="1" si="340"/>
        <v>#DIV/0!</v>
      </c>
      <c r="P3079" s="15" t="e">
        <f t="shared" ca="1" si="341"/>
        <v>#DIV/0!</v>
      </c>
    </row>
    <row r="3080" spans="1:16" x14ac:dyDescent="0.25">
      <c r="A3080" s="1">
        <f t="shared" si="335"/>
        <v>43229</v>
      </c>
      <c r="B3080" s="7">
        <f t="shared" si="337"/>
        <v>5</v>
      </c>
      <c r="C3080" s="4">
        <f>INDEX(Calendar!$E$3:$E$367,MATCH(LOLP!$A3080,Calendar!$B$3:$B$367,0))</f>
        <v>1</v>
      </c>
      <c r="D3080" s="2">
        <f t="shared" si="336"/>
        <v>5</v>
      </c>
      <c r="E3080" s="36">
        <v>21781</v>
      </c>
      <c r="F3080" s="7">
        <f>IFERROR(IF(INDEX('Temperature Data'!$AA$15:$AA$348,MATCH(LOLP!A3080,'Temperature Data'!$B$15:$B$348,0))&gt;IF(B3080=9,$G$2,LOLP!$F$2),1,0),0)</f>
        <v>0</v>
      </c>
      <c r="G3080" s="7">
        <f>SUMIFS(LOLP!$F$4:$F$8763,$C$4:$C$8763,$C3080,$B$4:$B$8763,$B3080,$D$4:$D$8763,$D3080)</f>
        <v>0</v>
      </c>
      <c r="H3080" s="7">
        <f>COUNTIFS(Calendar!$E$3:$E$367,LOLP!C3080,Calendar!$D$3:$D$367,LOLP!B3080)</f>
        <v>22</v>
      </c>
      <c r="I3080" s="7">
        <f ca="1">IF($F3080=1,OFFSET(start_norps,LOLP!$D3080+(1-$C3080)*24,LOLP!$B3080)*H3080/G3080,0)</f>
        <v>0</v>
      </c>
      <c r="J3080" s="7">
        <f ca="1">IF($F3080=1,OFFSET(start_33,LOLP!$D3080+(1-$C3080)*24,LOLP!$B3080)*H3080/G3080,0)</f>
        <v>0</v>
      </c>
      <c r="K3080" s="7">
        <f ca="1">IF($F3080,OFFSET(start_40,LOLP!$D3080+(1-$C3080)*24,LOLP!$B3080),0)</f>
        <v>0</v>
      </c>
      <c r="L3080" s="7">
        <f ca="1">IF($F3080,OFFSET(start_50,LOLP!$D3080+(1-$C3080)*24,LOLP!$B3080),0)</f>
        <v>0</v>
      </c>
      <c r="M3080" s="25">
        <f t="shared" ca="1" si="338"/>
        <v>0</v>
      </c>
      <c r="N3080" s="25">
        <f t="shared" ca="1" si="339"/>
        <v>0</v>
      </c>
      <c r="O3080" s="15" t="e">
        <f t="shared" ca="1" si="340"/>
        <v>#DIV/0!</v>
      </c>
      <c r="P3080" s="15" t="e">
        <f t="shared" ca="1" si="341"/>
        <v>#DIV/0!</v>
      </c>
    </row>
    <row r="3081" spans="1:16" x14ac:dyDescent="0.25">
      <c r="A3081" s="1">
        <f t="shared" si="335"/>
        <v>43229</v>
      </c>
      <c r="B3081" s="7">
        <f t="shared" si="337"/>
        <v>5</v>
      </c>
      <c r="C3081" s="4">
        <f>INDEX(Calendar!$E$3:$E$367,MATCH(LOLP!$A3081,Calendar!$B$3:$B$367,0))</f>
        <v>1</v>
      </c>
      <c r="D3081" s="2">
        <f t="shared" si="336"/>
        <v>6</v>
      </c>
      <c r="E3081" s="36">
        <v>22907</v>
      </c>
      <c r="F3081" s="7">
        <f>IFERROR(IF(INDEX('Temperature Data'!$AA$15:$AA$348,MATCH(LOLP!A3081,'Temperature Data'!$B$15:$B$348,0))&gt;IF(B3081=9,$G$2,LOLP!$F$2),1,0),0)</f>
        <v>0</v>
      </c>
      <c r="G3081" s="7">
        <f>SUMIFS(LOLP!$F$4:$F$8763,$C$4:$C$8763,$C3081,$B$4:$B$8763,$B3081,$D$4:$D$8763,$D3081)</f>
        <v>0</v>
      </c>
      <c r="H3081" s="7">
        <f>COUNTIFS(Calendar!$E$3:$E$367,LOLP!C3081,Calendar!$D$3:$D$367,LOLP!B3081)</f>
        <v>22</v>
      </c>
      <c r="I3081" s="7">
        <f ca="1">IF($F3081=1,OFFSET(start_norps,LOLP!$D3081+(1-$C3081)*24,LOLP!$B3081)*H3081/G3081,0)</f>
        <v>0</v>
      </c>
      <c r="J3081" s="7">
        <f ca="1">IF($F3081=1,OFFSET(start_33,LOLP!$D3081+(1-$C3081)*24,LOLP!$B3081)*H3081/G3081,0)</f>
        <v>0</v>
      </c>
      <c r="K3081" s="7">
        <f ca="1">IF($F3081,OFFSET(start_40,LOLP!$D3081+(1-$C3081)*24,LOLP!$B3081),0)</f>
        <v>0</v>
      </c>
      <c r="L3081" s="7">
        <f ca="1">IF($F3081,OFFSET(start_50,LOLP!$D3081+(1-$C3081)*24,LOLP!$B3081),0)</f>
        <v>0</v>
      </c>
      <c r="M3081" s="25">
        <f t="shared" ca="1" si="338"/>
        <v>0</v>
      </c>
      <c r="N3081" s="25">
        <f t="shared" ca="1" si="339"/>
        <v>0</v>
      </c>
      <c r="O3081" s="15" t="e">
        <f t="shared" ca="1" si="340"/>
        <v>#DIV/0!</v>
      </c>
      <c r="P3081" s="15" t="e">
        <f t="shared" ca="1" si="341"/>
        <v>#DIV/0!</v>
      </c>
    </row>
    <row r="3082" spans="1:16" x14ac:dyDescent="0.25">
      <c r="A3082" s="1">
        <f t="shared" si="335"/>
        <v>43229</v>
      </c>
      <c r="B3082" s="7">
        <f t="shared" si="337"/>
        <v>5</v>
      </c>
      <c r="C3082" s="4">
        <f>INDEX(Calendar!$E$3:$E$367,MATCH(LOLP!$A3082,Calendar!$B$3:$B$367,0))</f>
        <v>1</v>
      </c>
      <c r="D3082" s="2">
        <f t="shared" si="336"/>
        <v>7</v>
      </c>
      <c r="E3082" s="36">
        <v>24414</v>
      </c>
      <c r="F3082" s="7">
        <f>IFERROR(IF(INDEX('Temperature Data'!$AA$15:$AA$348,MATCH(LOLP!A3082,'Temperature Data'!$B$15:$B$348,0))&gt;IF(B3082=9,$G$2,LOLP!$F$2),1,0),0)</f>
        <v>0</v>
      </c>
      <c r="G3082" s="7">
        <f>SUMIFS(LOLP!$F$4:$F$8763,$C$4:$C$8763,$C3082,$B$4:$B$8763,$B3082,$D$4:$D$8763,$D3082)</f>
        <v>0</v>
      </c>
      <c r="H3082" s="7">
        <f>COUNTIFS(Calendar!$E$3:$E$367,LOLP!C3082,Calendar!$D$3:$D$367,LOLP!B3082)</f>
        <v>22</v>
      </c>
      <c r="I3082" s="7">
        <f ca="1">IF($F3082=1,OFFSET(start_norps,LOLP!$D3082+(1-$C3082)*24,LOLP!$B3082)*H3082/G3082,0)</f>
        <v>0</v>
      </c>
      <c r="J3082" s="7">
        <f ca="1">IF($F3082=1,OFFSET(start_33,LOLP!$D3082+(1-$C3082)*24,LOLP!$B3082)*H3082/G3082,0)</f>
        <v>0</v>
      </c>
      <c r="K3082" s="7">
        <f ca="1">IF($F3082,OFFSET(start_40,LOLP!$D3082+(1-$C3082)*24,LOLP!$B3082),0)</f>
        <v>0</v>
      </c>
      <c r="L3082" s="7">
        <f ca="1">IF($F3082,OFFSET(start_50,LOLP!$D3082+(1-$C3082)*24,LOLP!$B3082),0)</f>
        <v>0</v>
      </c>
      <c r="M3082" s="25">
        <f t="shared" ca="1" si="338"/>
        <v>0</v>
      </c>
      <c r="N3082" s="25">
        <f t="shared" ca="1" si="339"/>
        <v>0</v>
      </c>
      <c r="O3082" s="15" t="e">
        <f t="shared" ca="1" si="340"/>
        <v>#DIV/0!</v>
      </c>
      <c r="P3082" s="15" t="e">
        <f t="shared" ca="1" si="341"/>
        <v>#DIV/0!</v>
      </c>
    </row>
    <row r="3083" spans="1:16" x14ac:dyDescent="0.25">
      <c r="A3083" s="1">
        <f t="shared" si="335"/>
        <v>43229</v>
      </c>
      <c r="B3083" s="7">
        <f t="shared" si="337"/>
        <v>5</v>
      </c>
      <c r="C3083" s="4">
        <f>INDEX(Calendar!$E$3:$E$367,MATCH(LOLP!$A3083,Calendar!$B$3:$B$367,0))</f>
        <v>1</v>
      </c>
      <c r="D3083" s="2">
        <f t="shared" si="336"/>
        <v>8</v>
      </c>
      <c r="E3083" s="36">
        <v>25389</v>
      </c>
      <c r="F3083" s="7">
        <f>IFERROR(IF(INDEX('Temperature Data'!$AA$15:$AA$348,MATCH(LOLP!A3083,'Temperature Data'!$B$15:$B$348,0))&gt;IF(B3083=9,$G$2,LOLP!$F$2),1,0),0)</f>
        <v>0</v>
      </c>
      <c r="G3083" s="7">
        <f>SUMIFS(LOLP!$F$4:$F$8763,$C$4:$C$8763,$C3083,$B$4:$B$8763,$B3083,$D$4:$D$8763,$D3083)</f>
        <v>0</v>
      </c>
      <c r="H3083" s="7">
        <f>COUNTIFS(Calendar!$E$3:$E$367,LOLP!C3083,Calendar!$D$3:$D$367,LOLP!B3083)</f>
        <v>22</v>
      </c>
      <c r="I3083" s="7">
        <f ca="1">IF($F3083=1,OFFSET(start_norps,LOLP!$D3083+(1-$C3083)*24,LOLP!$B3083)*H3083/G3083,0)</f>
        <v>0</v>
      </c>
      <c r="J3083" s="7">
        <f ca="1">IF($F3083=1,OFFSET(start_33,LOLP!$D3083+(1-$C3083)*24,LOLP!$B3083)*H3083/G3083,0)</f>
        <v>0</v>
      </c>
      <c r="K3083" s="7">
        <f ca="1">IF($F3083,OFFSET(start_40,LOLP!$D3083+(1-$C3083)*24,LOLP!$B3083),0)</f>
        <v>0</v>
      </c>
      <c r="L3083" s="7">
        <f ca="1">IF($F3083,OFFSET(start_50,LOLP!$D3083+(1-$C3083)*24,LOLP!$B3083),0)</f>
        <v>0</v>
      </c>
      <c r="M3083" s="25">
        <f t="shared" ca="1" si="338"/>
        <v>0</v>
      </c>
      <c r="N3083" s="25">
        <f t="shared" ca="1" si="339"/>
        <v>0</v>
      </c>
      <c r="O3083" s="15" t="e">
        <f t="shared" ca="1" si="340"/>
        <v>#DIV/0!</v>
      </c>
      <c r="P3083" s="15" t="e">
        <f t="shared" ca="1" si="341"/>
        <v>#DIV/0!</v>
      </c>
    </row>
    <row r="3084" spans="1:16" x14ac:dyDescent="0.25">
      <c r="A3084" s="1">
        <f t="shared" si="335"/>
        <v>43229</v>
      </c>
      <c r="B3084" s="7">
        <f t="shared" si="337"/>
        <v>5</v>
      </c>
      <c r="C3084" s="4">
        <f>INDEX(Calendar!$E$3:$E$367,MATCH(LOLP!$A3084,Calendar!$B$3:$B$367,0))</f>
        <v>1</v>
      </c>
      <c r="D3084" s="2">
        <f t="shared" si="336"/>
        <v>9</v>
      </c>
      <c r="E3084" s="36">
        <v>25405</v>
      </c>
      <c r="F3084" s="7">
        <f>IFERROR(IF(INDEX('Temperature Data'!$AA$15:$AA$348,MATCH(LOLP!A3084,'Temperature Data'!$B$15:$B$348,0))&gt;IF(B3084=9,$G$2,LOLP!$F$2),1,0),0)</f>
        <v>0</v>
      </c>
      <c r="G3084" s="7">
        <f>SUMIFS(LOLP!$F$4:$F$8763,$C$4:$C$8763,$C3084,$B$4:$B$8763,$B3084,$D$4:$D$8763,$D3084)</f>
        <v>0</v>
      </c>
      <c r="H3084" s="7">
        <f>COUNTIFS(Calendar!$E$3:$E$367,LOLP!C3084,Calendar!$D$3:$D$367,LOLP!B3084)</f>
        <v>22</v>
      </c>
      <c r="I3084" s="7">
        <f ca="1">IF($F3084=1,OFFSET(start_norps,LOLP!$D3084+(1-$C3084)*24,LOLP!$B3084)*H3084/G3084,0)</f>
        <v>0</v>
      </c>
      <c r="J3084" s="7">
        <f ca="1">IF($F3084=1,OFFSET(start_33,LOLP!$D3084+(1-$C3084)*24,LOLP!$B3084)*H3084/G3084,0)</f>
        <v>0</v>
      </c>
      <c r="K3084" s="7">
        <f ca="1">IF($F3084,OFFSET(start_40,LOLP!$D3084+(1-$C3084)*24,LOLP!$B3084),0)</f>
        <v>0</v>
      </c>
      <c r="L3084" s="7">
        <f ca="1">IF($F3084,OFFSET(start_50,LOLP!$D3084+(1-$C3084)*24,LOLP!$B3084),0)</f>
        <v>0</v>
      </c>
      <c r="M3084" s="25">
        <f t="shared" ca="1" si="338"/>
        <v>0</v>
      </c>
      <c r="N3084" s="25">
        <f t="shared" ca="1" si="339"/>
        <v>0</v>
      </c>
      <c r="O3084" s="15" t="e">
        <f t="shared" ca="1" si="340"/>
        <v>#DIV/0!</v>
      </c>
      <c r="P3084" s="15" t="e">
        <f t="shared" ca="1" si="341"/>
        <v>#DIV/0!</v>
      </c>
    </row>
    <row r="3085" spans="1:16" x14ac:dyDescent="0.25">
      <c r="A3085" s="1">
        <f t="shared" si="335"/>
        <v>43229</v>
      </c>
      <c r="B3085" s="7">
        <f t="shared" si="337"/>
        <v>5</v>
      </c>
      <c r="C3085" s="4">
        <f>INDEX(Calendar!$E$3:$E$367,MATCH(LOLP!$A3085,Calendar!$B$3:$B$367,0))</f>
        <v>1</v>
      </c>
      <c r="D3085" s="2">
        <f t="shared" si="336"/>
        <v>10</v>
      </c>
      <c r="E3085" s="36">
        <v>25430</v>
      </c>
      <c r="F3085" s="7">
        <f>IFERROR(IF(INDEX('Temperature Data'!$AA$15:$AA$348,MATCH(LOLP!A3085,'Temperature Data'!$B$15:$B$348,0))&gt;IF(B3085=9,$G$2,LOLP!$F$2),1,0),0)</f>
        <v>0</v>
      </c>
      <c r="G3085" s="7">
        <f>SUMIFS(LOLP!$F$4:$F$8763,$C$4:$C$8763,$C3085,$B$4:$B$8763,$B3085,$D$4:$D$8763,$D3085)</f>
        <v>0</v>
      </c>
      <c r="H3085" s="7">
        <f>COUNTIFS(Calendar!$E$3:$E$367,LOLP!C3085,Calendar!$D$3:$D$367,LOLP!B3085)</f>
        <v>22</v>
      </c>
      <c r="I3085" s="7">
        <f ca="1">IF($F3085=1,OFFSET(start_norps,LOLP!$D3085+(1-$C3085)*24,LOLP!$B3085)*H3085/G3085,0)</f>
        <v>0</v>
      </c>
      <c r="J3085" s="7">
        <f ca="1">IF($F3085=1,OFFSET(start_33,LOLP!$D3085+(1-$C3085)*24,LOLP!$B3085)*H3085/G3085,0)</f>
        <v>0</v>
      </c>
      <c r="K3085" s="7">
        <f ca="1">IF($F3085,OFFSET(start_40,LOLP!$D3085+(1-$C3085)*24,LOLP!$B3085),0)</f>
        <v>0</v>
      </c>
      <c r="L3085" s="7">
        <f ca="1">IF($F3085,OFFSET(start_50,LOLP!$D3085+(1-$C3085)*24,LOLP!$B3085),0)</f>
        <v>0</v>
      </c>
      <c r="M3085" s="25">
        <f t="shared" ca="1" si="338"/>
        <v>0</v>
      </c>
      <c r="N3085" s="25">
        <f t="shared" ca="1" si="339"/>
        <v>0</v>
      </c>
      <c r="O3085" s="15" t="e">
        <f t="shared" ca="1" si="340"/>
        <v>#DIV/0!</v>
      </c>
      <c r="P3085" s="15" t="e">
        <f t="shared" ca="1" si="341"/>
        <v>#DIV/0!</v>
      </c>
    </row>
    <row r="3086" spans="1:16" x14ac:dyDescent="0.25">
      <c r="A3086" s="1">
        <f t="shared" si="335"/>
        <v>43229</v>
      </c>
      <c r="B3086" s="7">
        <f t="shared" si="337"/>
        <v>5</v>
      </c>
      <c r="C3086" s="4">
        <f>INDEX(Calendar!$E$3:$E$367,MATCH(LOLP!$A3086,Calendar!$B$3:$B$367,0))</f>
        <v>1</v>
      </c>
      <c r="D3086" s="2">
        <f t="shared" si="336"/>
        <v>11</v>
      </c>
      <c r="E3086" s="36">
        <v>25631</v>
      </c>
      <c r="F3086" s="7">
        <f>IFERROR(IF(INDEX('Temperature Data'!$AA$15:$AA$348,MATCH(LOLP!A3086,'Temperature Data'!$B$15:$B$348,0))&gt;IF(B3086=9,$G$2,LOLP!$F$2),1,0),0)</f>
        <v>0</v>
      </c>
      <c r="G3086" s="7">
        <f>SUMIFS(LOLP!$F$4:$F$8763,$C$4:$C$8763,$C3086,$B$4:$B$8763,$B3086,$D$4:$D$8763,$D3086)</f>
        <v>0</v>
      </c>
      <c r="H3086" s="7">
        <f>COUNTIFS(Calendar!$E$3:$E$367,LOLP!C3086,Calendar!$D$3:$D$367,LOLP!B3086)</f>
        <v>22</v>
      </c>
      <c r="I3086" s="7">
        <f ca="1">IF($F3086=1,OFFSET(start_norps,LOLP!$D3086+(1-$C3086)*24,LOLP!$B3086)*H3086/G3086,0)</f>
        <v>0</v>
      </c>
      <c r="J3086" s="7">
        <f ca="1">IF($F3086=1,OFFSET(start_33,LOLP!$D3086+(1-$C3086)*24,LOLP!$B3086)*H3086/G3086,0)</f>
        <v>0</v>
      </c>
      <c r="K3086" s="7">
        <f ca="1">IF($F3086,OFFSET(start_40,LOLP!$D3086+(1-$C3086)*24,LOLP!$B3086),0)</f>
        <v>0</v>
      </c>
      <c r="L3086" s="7">
        <f ca="1">IF($F3086,OFFSET(start_50,LOLP!$D3086+(1-$C3086)*24,LOLP!$B3086),0)</f>
        <v>0</v>
      </c>
      <c r="M3086" s="25">
        <f t="shared" ca="1" si="338"/>
        <v>0</v>
      </c>
      <c r="N3086" s="25">
        <f t="shared" ca="1" si="339"/>
        <v>0</v>
      </c>
      <c r="O3086" s="15" t="e">
        <f t="shared" ca="1" si="340"/>
        <v>#DIV/0!</v>
      </c>
      <c r="P3086" s="15" t="e">
        <f t="shared" ca="1" si="341"/>
        <v>#DIV/0!</v>
      </c>
    </row>
    <row r="3087" spans="1:16" x14ac:dyDescent="0.25">
      <c r="A3087" s="1">
        <f t="shared" si="335"/>
        <v>43229</v>
      </c>
      <c r="B3087" s="7">
        <f t="shared" si="337"/>
        <v>5</v>
      </c>
      <c r="C3087" s="4">
        <f>INDEX(Calendar!$E$3:$E$367,MATCH(LOLP!$A3087,Calendar!$B$3:$B$367,0))</f>
        <v>1</v>
      </c>
      <c r="D3087" s="2">
        <f t="shared" si="336"/>
        <v>12</v>
      </c>
      <c r="E3087" s="36">
        <v>26009</v>
      </c>
      <c r="F3087" s="7">
        <f>IFERROR(IF(INDEX('Temperature Data'!$AA$15:$AA$348,MATCH(LOLP!A3087,'Temperature Data'!$B$15:$B$348,0))&gt;IF(B3087=9,$G$2,LOLP!$F$2),1,0),0)</f>
        <v>0</v>
      </c>
      <c r="G3087" s="7">
        <f>SUMIFS(LOLP!$F$4:$F$8763,$C$4:$C$8763,$C3087,$B$4:$B$8763,$B3087,$D$4:$D$8763,$D3087)</f>
        <v>0</v>
      </c>
      <c r="H3087" s="7">
        <f>COUNTIFS(Calendar!$E$3:$E$367,LOLP!C3087,Calendar!$D$3:$D$367,LOLP!B3087)</f>
        <v>22</v>
      </c>
      <c r="I3087" s="7">
        <f ca="1">IF($F3087=1,OFFSET(start_norps,LOLP!$D3087+(1-$C3087)*24,LOLP!$B3087)*H3087/G3087,0)</f>
        <v>0</v>
      </c>
      <c r="J3087" s="7">
        <f ca="1">IF($F3087=1,OFFSET(start_33,LOLP!$D3087+(1-$C3087)*24,LOLP!$B3087)*H3087/G3087,0)</f>
        <v>0</v>
      </c>
      <c r="K3087" s="7">
        <f ca="1">IF($F3087,OFFSET(start_40,LOLP!$D3087+(1-$C3087)*24,LOLP!$B3087),0)</f>
        <v>0</v>
      </c>
      <c r="L3087" s="7">
        <f ca="1">IF($F3087,OFFSET(start_50,LOLP!$D3087+(1-$C3087)*24,LOLP!$B3087),0)</f>
        <v>0</v>
      </c>
      <c r="M3087" s="25">
        <f t="shared" ca="1" si="338"/>
        <v>0</v>
      </c>
      <c r="N3087" s="25">
        <f t="shared" ca="1" si="339"/>
        <v>0</v>
      </c>
      <c r="O3087" s="15" t="e">
        <f t="shared" ca="1" si="340"/>
        <v>#DIV/0!</v>
      </c>
      <c r="P3087" s="15" t="e">
        <f t="shared" ca="1" si="341"/>
        <v>#DIV/0!</v>
      </c>
    </row>
    <row r="3088" spans="1:16" x14ac:dyDescent="0.25">
      <c r="A3088" s="1">
        <f t="shared" si="335"/>
        <v>43229</v>
      </c>
      <c r="B3088" s="7">
        <f t="shared" si="337"/>
        <v>5</v>
      </c>
      <c r="C3088" s="4">
        <f>INDEX(Calendar!$E$3:$E$367,MATCH(LOLP!$A3088,Calendar!$B$3:$B$367,0))</f>
        <v>1</v>
      </c>
      <c r="D3088" s="2">
        <f t="shared" si="336"/>
        <v>13</v>
      </c>
      <c r="E3088" s="36">
        <v>26253</v>
      </c>
      <c r="F3088" s="7">
        <f>IFERROR(IF(INDEX('Temperature Data'!$AA$15:$AA$348,MATCH(LOLP!A3088,'Temperature Data'!$B$15:$B$348,0))&gt;IF(B3088=9,$G$2,LOLP!$F$2),1,0),0)</f>
        <v>0</v>
      </c>
      <c r="G3088" s="7">
        <f>SUMIFS(LOLP!$F$4:$F$8763,$C$4:$C$8763,$C3088,$B$4:$B$8763,$B3088,$D$4:$D$8763,$D3088)</f>
        <v>0</v>
      </c>
      <c r="H3088" s="7">
        <f>COUNTIFS(Calendar!$E$3:$E$367,LOLP!C3088,Calendar!$D$3:$D$367,LOLP!B3088)</f>
        <v>22</v>
      </c>
      <c r="I3088" s="7">
        <f ca="1">IF($F3088=1,OFFSET(start_norps,LOLP!$D3088+(1-$C3088)*24,LOLP!$B3088)*H3088/G3088,0)</f>
        <v>0</v>
      </c>
      <c r="J3088" s="7">
        <f ca="1">IF($F3088=1,OFFSET(start_33,LOLP!$D3088+(1-$C3088)*24,LOLP!$B3088)*H3088/G3088,0)</f>
        <v>0</v>
      </c>
      <c r="K3088" s="7">
        <f ca="1">IF($F3088,OFFSET(start_40,LOLP!$D3088+(1-$C3088)*24,LOLP!$B3088),0)</f>
        <v>0</v>
      </c>
      <c r="L3088" s="7">
        <f ca="1">IF($F3088,OFFSET(start_50,LOLP!$D3088+(1-$C3088)*24,LOLP!$B3088),0)</f>
        <v>0</v>
      </c>
      <c r="M3088" s="25">
        <f t="shared" ca="1" si="338"/>
        <v>0</v>
      </c>
      <c r="N3088" s="25">
        <f t="shared" ca="1" si="339"/>
        <v>0</v>
      </c>
      <c r="O3088" s="15" t="e">
        <f t="shared" ca="1" si="340"/>
        <v>#DIV/0!</v>
      </c>
      <c r="P3088" s="15" t="e">
        <f t="shared" ca="1" si="341"/>
        <v>#DIV/0!</v>
      </c>
    </row>
    <row r="3089" spans="1:16" x14ac:dyDescent="0.25">
      <c r="A3089" s="1">
        <f t="shared" si="335"/>
        <v>43229</v>
      </c>
      <c r="B3089" s="7">
        <f t="shared" si="337"/>
        <v>5</v>
      </c>
      <c r="C3089" s="4">
        <f>INDEX(Calendar!$E$3:$E$367,MATCH(LOLP!$A3089,Calendar!$B$3:$B$367,0))</f>
        <v>1</v>
      </c>
      <c r="D3089" s="2">
        <f t="shared" si="336"/>
        <v>14</v>
      </c>
      <c r="E3089" s="36">
        <v>27057</v>
      </c>
      <c r="F3089" s="7">
        <f>IFERROR(IF(INDEX('Temperature Data'!$AA$15:$AA$348,MATCH(LOLP!A3089,'Temperature Data'!$B$15:$B$348,0))&gt;IF(B3089=9,$G$2,LOLP!$F$2),1,0),0)</f>
        <v>0</v>
      </c>
      <c r="G3089" s="7">
        <f>SUMIFS(LOLP!$F$4:$F$8763,$C$4:$C$8763,$C3089,$B$4:$B$8763,$B3089,$D$4:$D$8763,$D3089)</f>
        <v>0</v>
      </c>
      <c r="H3089" s="7">
        <f>COUNTIFS(Calendar!$E$3:$E$367,LOLP!C3089,Calendar!$D$3:$D$367,LOLP!B3089)</f>
        <v>22</v>
      </c>
      <c r="I3089" s="7">
        <f ca="1">IF($F3089=1,OFFSET(start_norps,LOLP!$D3089+(1-$C3089)*24,LOLP!$B3089)*H3089/G3089,0)</f>
        <v>0</v>
      </c>
      <c r="J3089" s="7">
        <f ca="1">IF($F3089=1,OFFSET(start_33,LOLP!$D3089+(1-$C3089)*24,LOLP!$B3089)*H3089/G3089,0)</f>
        <v>0</v>
      </c>
      <c r="K3089" s="7">
        <f ca="1">IF($F3089,OFFSET(start_40,LOLP!$D3089+(1-$C3089)*24,LOLP!$B3089),0)</f>
        <v>0</v>
      </c>
      <c r="L3089" s="7">
        <f ca="1">IF($F3089,OFFSET(start_50,LOLP!$D3089+(1-$C3089)*24,LOLP!$B3089),0)</f>
        <v>0</v>
      </c>
      <c r="M3089" s="25">
        <f t="shared" ca="1" si="338"/>
        <v>0</v>
      </c>
      <c r="N3089" s="25">
        <f t="shared" ca="1" si="339"/>
        <v>0</v>
      </c>
      <c r="O3089" s="15" t="e">
        <f t="shared" ca="1" si="340"/>
        <v>#DIV/0!</v>
      </c>
      <c r="P3089" s="15" t="e">
        <f t="shared" ca="1" si="341"/>
        <v>#DIV/0!</v>
      </c>
    </row>
    <row r="3090" spans="1:16" x14ac:dyDescent="0.25">
      <c r="A3090" s="1">
        <f t="shared" si="335"/>
        <v>43229</v>
      </c>
      <c r="B3090" s="7">
        <f t="shared" si="337"/>
        <v>5</v>
      </c>
      <c r="C3090" s="4">
        <f>INDEX(Calendar!$E$3:$E$367,MATCH(LOLP!$A3090,Calendar!$B$3:$B$367,0))</f>
        <v>1</v>
      </c>
      <c r="D3090" s="2">
        <f t="shared" si="336"/>
        <v>15</v>
      </c>
      <c r="E3090" s="36">
        <v>27639</v>
      </c>
      <c r="F3090" s="7">
        <f>IFERROR(IF(INDEX('Temperature Data'!$AA$15:$AA$348,MATCH(LOLP!A3090,'Temperature Data'!$B$15:$B$348,0))&gt;IF(B3090=9,$G$2,LOLP!$F$2),1,0),0)</f>
        <v>0</v>
      </c>
      <c r="G3090" s="7">
        <f>SUMIFS(LOLP!$F$4:$F$8763,$C$4:$C$8763,$C3090,$B$4:$B$8763,$B3090,$D$4:$D$8763,$D3090)</f>
        <v>0</v>
      </c>
      <c r="H3090" s="7">
        <f>COUNTIFS(Calendar!$E$3:$E$367,LOLP!C3090,Calendar!$D$3:$D$367,LOLP!B3090)</f>
        <v>22</v>
      </c>
      <c r="I3090" s="7">
        <f ca="1">IF($F3090=1,OFFSET(start_norps,LOLP!$D3090+(1-$C3090)*24,LOLP!$B3090)*H3090/G3090,0)</f>
        <v>0</v>
      </c>
      <c r="J3090" s="7">
        <f ca="1">IF($F3090=1,OFFSET(start_33,LOLP!$D3090+(1-$C3090)*24,LOLP!$B3090)*H3090/G3090,0)</f>
        <v>0</v>
      </c>
      <c r="K3090" s="7">
        <f ca="1">IF($F3090,OFFSET(start_40,LOLP!$D3090+(1-$C3090)*24,LOLP!$B3090),0)</f>
        <v>0</v>
      </c>
      <c r="L3090" s="7">
        <f ca="1">IF($F3090,OFFSET(start_50,LOLP!$D3090+(1-$C3090)*24,LOLP!$B3090),0)</f>
        <v>0</v>
      </c>
      <c r="M3090" s="25">
        <f t="shared" ca="1" si="338"/>
        <v>0</v>
      </c>
      <c r="N3090" s="25">
        <f t="shared" ca="1" si="339"/>
        <v>0</v>
      </c>
      <c r="O3090" s="15" t="e">
        <f t="shared" ca="1" si="340"/>
        <v>#DIV/0!</v>
      </c>
      <c r="P3090" s="15" t="e">
        <f t="shared" ca="1" si="341"/>
        <v>#DIV/0!</v>
      </c>
    </row>
    <row r="3091" spans="1:16" x14ac:dyDescent="0.25">
      <c r="A3091" s="1">
        <f t="shared" si="335"/>
        <v>43229</v>
      </c>
      <c r="B3091" s="7">
        <f t="shared" si="337"/>
        <v>5</v>
      </c>
      <c r="C3091" s="4">
        <f>INDEX(Calendar!$E$3:$E$367,MATCH(LOLP!$A3091,Calendar!$B$3:$B$367,0))</f>
        <v>1</v>
      </c>
      <c r="D3091" s="2">
        <f t="shared" si="336"/>
        <v>16</v>
      </c>
      <c r="E3091" s="36">
        <v>28855</v>
      </c>
      <c r="F3091" s="7">
        <f>IFERROR(IF(INDEX('Temperature Data'!$AA$15:$AA$348,MATCH(LOLP!A3091,'Temperature Data'!$B$15:$B$348,0))&gt;IF(B3091=9,$G$2,LOLP!$F$2),1,0),0)</f>
        <v>0</v>
      </c>
      <c r="G3091" s="7">
        <f>SUMIFS(LOLP!$F$4:$F$8763,$C$4:$C$8763,$C3091,$B$4:$B$8763,$B3091,$D$4:$D$8763,$D3091)</f>
        <v>0</v>
      </c>
      <c r="H3091" s="7">
        <f>COUNTIFS(Calendar!$E$3:$E$367,LOLP!C3091,Calendar!$D$3:$D$367,LOLP!B3091)</f>
        <v>22</v>
      </c>
      <c r="I3091" s="7">
        <f ca="1">IF($F3091=1,OFFSET(start_norps,LOLP!$D3091+(1-$C3091)*24,LOLP!$B3091)*H3091/G3091,0)</f>
        <v>0</v>
      </c>
      <c r="J3091" s="7">
        <f ca="1">IF($F3091=1,OFFSET(start_33,LOLP!$D3091+(1-$C3091)*24,LOLP!$B3091)*H3091/G3091,0)</f>
        <v>0</v>
      </c>
      <c r="K3091" s="7">
        <f ca="1">IF($F3091,OFFSET(start_40,LOLP!$D3091+(1-$C3091)*24,LOLP!$B3091),0)</f>
        <v>0</v>
      </c>
      <c r="L3091" s="7">
        <f ca="1">IF($F3091,OFFSET(start_50,LOLP!$D3091+(1-$C3091)*24,LOLP!$B3091),0)</f>
        <v>0</v>
      </c>
      <c r="M3091" s="25">
        <f t="shared" ca="1" si="338"/>
        <v>0</v>
      </c>
      <c r="N3091" s="25">
        <f t="shared" ca="1" si="339"/>
        <v>0</v>
      </c>
      <c r="O3091" s="15" t="e">
        <f t="shared" ca="1" si="340"/>
        <v>#DIV/0!</v>
      </c>
      <c r="P3091" s="15" t="e">
        <f t="shared" ca="1" si="341"/>
        <v>#DIV/0!</v>
      </c>
    </row>
    <row r="3092" spans="1:16" x14ac:dyDescent="0.25">
      <c r="A3092" s="1">
        <f t="shared" si="335"/>
        <v>43229</v>
      </c>
      <c r="B3092" s="7">
        <f t="shared" si="337"/>
        <v>5</v>
      </c>
      <c r="C3092" s="4">
        <f>INDEX(Calendar!$E$3:$E$367,MATCH(LOLP!$A3092,Calendar!$B$3:$B$367,0))</f>
        <v>1</v>
      </c>
      <c r="D3092" s="2">
        <f t="shared" si="336"/>
        <v>17</v>
      </c>
      <c r="E3092" s="36">
        <v>29644</v>
      </c>
      <c r="F3092" s="7">
        <f>IFERROR(IF(INDEX('Temperature Data'!$AA$15:$AA$348,MATCH(LOLP!A3092,'Temperature Data'!$B$15:$B$348,0))&gt;IF(B3092=9,$G$2,LOLP!$F$2),1,0),0)</f>
        <v>0</v>
      </c>
      <c r="G3092" s="7">
        <f>SUMIFS(LOLP!$F$4:$F$8763,$C$4:$C$8763,$C3092,$B$4:$B$8763,$B3092,$D$4:$D$8763,$D3092)</f>
        <v>0</v>
      </c>
      <c r="H3092" s="7">
        <f>COUNTIFS(Calendar!$E$3:$E$367,LOLP!C3092,Calendar!$D$3:$D$367,LOLP!B3092)</f>
        <v>22</v>
      </c>
      <c r="I3092" s="7">
        <f ca="1">IF($F3092=1,OFFSET(start_norps,LOLP!$D3092+(1-$C3092)*24,LOLP!$B3092)*H3092/G3092,0)</f>
        <v>0</v>
      </c>
      <c r="J3092" s="7">
        <f ca="1">IF($F3092=1,OFFSET(start_33,LOLP!$D3092+(1-$C3092)*24,LOLP!$B3092)*H3092/G3092,0)</f>
        <v>0</v>
      </c>
      <c r="K3092" s="7">
        <f ca="1">IF($F3092,OFFSET(start_40,LOLP!$D3092+(1-$C3092)*24,LOLP!$B3092),0)</f>
        <v>0</v>
      </c>
      <c r="L3092" s="7">
        <f ca="1">IF($F3092,OFFSET(start_50,LOLP!$D3092+(1-$C3092)*24,LOLP!$B3092),0)</f>
        <v>0</v>
      </c>
      <c r="M3092" s="25">
        <f t="shared" ca="1" si="338"/>
        <v>0</v>
      </c>
      <c r="N3092" s="25">
        <f t="shared" ca="1" si="339"/>
        <v>0</v>
      </c>
      <c r="O3092" s="15" t="e">
        <f t="shared" ca="1" si="340"/>
        <v>#DIV/0!</v>
      </c>
      <c r="P3092" s="15" t="e">
        <f t="shared" ca="1" si="341"/>
        <v>#DIV/0!</v>
      </c>
    </row>
    <row r="3093" spans="1:16" x14ac:dyDescent="0.25">
      <c r="A3093" s="1">
        <f t="shared" si="335"/>
        <v>43229</v>
      </c>
      <c r="B3093" s="7">
        <f t="shared" si="337"/>
        <v>5</v>
      </c>
      <c r="C3093" s="4">
        <f>INDEX(Calendar!$E$3:$E$367,MATCH(LOLP!$A3093,Calendar!$B$3:$B$367,0))</f>
        <v>1</v>
      </c>
      <c r="D3093" s="2">
        <f t="shared" si="336"/>
        <v>18</v>
      </c>
      <c r="E3093" s="36">
        <v>30255</v>
      </c>
      <c r="F3093" s="7">
        <f>IFERROR(IF(INDEX('Temperature Data'!$AA$15:$AA$348,MATCH(LOLP!A3093,'Temperature Data'!$B$15:$B$348,0))&gt;IF(B3093=9,$G$2,LOLP!$F$2),1,0),0)</f>
        <v>0</v>
      </c>
      <c r="G3093" s="7">
        <f>SUMIFS(LOLP!$F$4:$F$8763,$C$4:$C$8763,$C3093,$B$4:$B$8763,$B3093,$D$4:$D$8763,$D3093)</f>
        <v>0</v>
      </c>
      <c r="H3093" s="7">
        <f>COUNTIFS(Calendar!$E$3:$E$367,LOLP!C3093,Calendar!$D$3:$D$367,LOLP!B3093)</f>
        <v>22</v>
      </c>
      <c r="I3093" s="7">
        <f ca="1">IF($F3093=1,OFFSET(start_norps,LOLP!$D3093+(1-$C3093)*24,LOLP!$B3093)*H3093/G3093,0)</f>
        <v>0</v>
      </c>
      <c r="J3093" s="7">
        <f ca="1">IF($F3093=1,OFFSET(start_33,LOLP!$D3093+(1-$C3093)*24,LOLP!$B3093)*H3093/G3093,0)</f>
        <v>0</v>
      </c>
      <c r="K3093" s="7">
        <f ca="1">IF($F3093,OFFSET(start_40,LOLP!$D3093+(1-$C3093)*24,LOLP!$B3093),0)</f>
        <v>0</v>
      </c>
      <c r="L3093" s="7">
        <f ca="1">IF($F3093,OFFSET(start_50,LOLP!$D3093+(1-$C3093)*24,LOLP!$B3093),0)</f>
        <v>0</v>
      </c>
      <c r="M3093" s="25">
        <f t="shared" ca="1" si="338"/>
        <v>0</v>
      </c>
      <c r="N3093" s="25">
        <f t="shared" ca="1" si="339"/>
        <v>0</v>
      </c>
      <c r="O3093" s="15" t="e">
        <f t="shared" ca="1" si="340"/>
        <v>#DIV/0!</v>
      </c>
      <c r="P3093" s="15" t="e">
        <f t="shared" ca="1" si="341"/>
        <v>#DIV/0!</v>
      </c>
    </row>
    <row r="3094" spans="1:16" x14ac:dyDescent="0.25">
      <c r="A3094" s="1">
        <f t="shared" si="335"/>
        <v>43229</v>
      </c>
      <c r="B3094" s="7">
        <f t="shared" si="337"/>
        <v>5</v>
      </c>
      <c r="C3094" s="4">
        <f>INDEX(Calendar!$E$3:$E$367,MATCH(LOLP!$A3094,Calendar!$B$3:$B$367,0))</f>
        <v>1</v>
      </c>
      <c r="D3094" s="2">
        <f t="shared" si="336"/>
        <v>19</v>
      </c>
      <c r="E3094" s="36">
        <v>30198</v>
      </c>
      <c r="F3094" s="7">
        <f>IFERROR(IF(INDEX('Temperature Data'!$AA$15:$AA$348,MATCH(LOLP!A3094,'Temperature Data'!$B$15:$B$348,0))&gt;IF(B3094=9,$G$2,LOLP!$F$2),1,0),0)</f>
        <v>0</v>
      </c>
      <c r="G3094" s="7">
        <f>SUMIFS(LOLP!$F$4:$F$8763,$C$4:$C$8763,$C3094,$B$4:$B$8763,$B3094,$D$4:$D$8763,$D3094)</f>
        <v>0</v>
      </c>
      <c r="H3094" s="7">
        <f>COUNTIFS(Calendar!$E$3:$E$367,LOLP!C3094,Calendar!$D$3:$D$367,LOLP!B3094)</f>
        <v>22</v>
      </c>
      <c r="I3094" s="7">
        <f ca="1">IF($F3094=1,OFFSET(start_norps,LOLP!$D3094+(1-$C3094)*24,LOLP!$B3094)*H3094/G3094,0)</f>
        <v>0</v>
      </c>
      <c r="J3094" s="7">
        <f ca="1">IF($F3094=1,OFFSET(start_33,LOLP!$D3094+(1-$C3094)*24,LOLP!$B3094)*H3094/G3094,0)</f>
        <v>0</v>
      </c>
      <c r="K3094" s="7">
        <f ca="1">IF($F3094,OFFSET(start_40,LOLP!$D3094+(1-$C3094)*24,LOLP!$B3094),0)</f>
        <v>0</v>
      </c>
      <c r="L3094" s="7">
        <f ca="1">IF($F3094,OFFSET(start_50,LOLP!$D3094+(1-$C3094)*24,LOLP!$B3094),0)</f>
        <v>0</v>
      </c>
      <c r="M3094" s="25">
        <f t="shared" ca="1" si="338"/>
        <v>0</v>
      </c>
      <c r="N3094" s="25">
        <f t="shared" ca="1" si="339"/>
        <v>0</v>
      </c>
      <c r="O3094" s="15" t="e">
        <f t="shared" ca="1" si="340"/>
        <v>#DIV/0!</v>
      </c>
      <c r="P3094" s="15" t="e">
        <f t="shared" ca="1" si="341"/>
        <v>#DIV/0!</v>
      </c>
    </row>
    <row r="3095" spans="1:16" x14ac:dyDescent="0.25">
      <c r="A3095" s="1">
        <f t="shared" si="335"/>
        <v>43229</v>
      </c>
      <c r="B3095" s="7">
        <f t="shared" si="337"/>
        <v>5</v>
      </c>
      <c r="C3095" s="4">
        <f>INDEX(Calendar!$E$3:$E$367,MATCH(LOLP!$A3095,Calendar!$B$3:$B$367,0))</f>
        <v>1</v>
      </c>
      <c r="D3095" s="2">
        <f t="shared" si="336"/>
        <v>20</v>
      </c>
      <c r="E3095" s="36">
        <v>30075</v>
      </c>
      <c r="F3095" s="7">
        <f>IFERROR(IF(INDEX('Temperature Data'!$AA$15:$AA$348,MATCH(LOLP!A3095,'Temperature Data'!$B$15:$B$348,0))&gt;IF(B3095=9,$G$2,LOLP!$F$2),1,0),0)</f>
        <v>0</v>
      </c>
      <c r="G3095" s="7">
        <f>SUMIFS(LOLP!$F$4:$F$8763,$C$4:$C$8763,$C3095,$B$4:$B$8763,$B3095,$D$4:$D$8763,$D3095)</f>
        <v>0</v>
      </c>
      <c r="H3095" s="7">
        <f>COUNTIFS(Calendar!$E$3:$E$367,LOLP!C3095,Calendar!$D$3:$D$367,LOLP!B3095)</f>
        <v>22</v>
      </c>
      <c r="I3095" s="7">
        <f ca="1">IF($F3095=1,OFFSET(start_norps,LOLP!$D3095+(1-$C3095)*24,LOLP!$B3095)*H3095/G3095,0)</f>
        <v>0</v>
      </c>
      <c r="J3095" s="7">
        <f ca="1">IF($F3095=1,OFFSET(start_33,LOLP!$D3095+(1-$C3095)*24,LOLP!$B3095)*H3095/G3095,0)</f>
        <v>0</v>
      </c>
      <c r="K3095" s="7">
        <f ca="1">IF($F3095,OFFSET(start_40,LOLP!$D3095+(1-$C3095)*24,LOLP!$B3095),0)</f>
        <v>0</v>
      </c>
      <c r="L3095" s="7">
        <f ca="1">IF($F3095,OFFSET(start_50,LOLP!$D3095+(1-$C3095)*24,LOLP!$B3095),0)</f>
        <v>0</v>
      </c>
      <c r="M3095" s="25">
        <f t="shared" ca="1" si="338"/>
        <v>0</v>
      </c>
      <c r="N3095" s="25">
        <f t="shared" ca="1" si="339"/>
        <v>0</v>
      </c>
      <c r="O3095" s="15" t="e">
        <f t="shared" ca="1" si="340"/>
        <v>#DIV/0!</v>
      </c>
      <c r="P3095" s="15" t="e">
        <f t="shared" ca="1" si="341"/>
        <v>#DIV/0!</v>
      </c>
    </row>
    <row r="3096" spans="1:16" x14ac:dyDescent="0.25">
      <c r="A3096" s="1">
        <f t="shared" si="335"/>
        <v>43229</v>
      </c>
      <c r="B3096" s="7">
        <f t="shared" si="337"/>
        <v>5</v>
      </c>
      <c r="C3096" s="4">
        <f>INDEX(Calendar!$E$3:$E$367,MATCH(LOLP!$A3096,Calendar!$B$3:$B$367,0))</f>
        <v>1</v>
      </c>
      <c r="D3096" s="2">
        <f t="shared" si="336"/>
        <v>21</v>
      </c>
      <c r="E3096" s="36">
        <v>30421</v>
      </c>
      <c r="F3096" s="7">
        <f>IFERROR(IF(INDEX('Temperature Data'!$AA$15:$AA$348,MATCH(LOLP!A3096,'Temperature Data'!$B$15:$B$348,0))&gt;IF(B3096=9,$G$2,LOLP!$F$2),1,0),0)</f>
        <v>0</v>
      </c>
      <c r="G3096" s="7">
        <f>SUMIFS(LOLP!$F$4:$F$8763,$C$4:$C$8763,$C3096,$B$4:$B$8763,$B3096,$D$4:$D$8763,$D3096)</f>
        <v>0</v>
      </c>
      <c r="H3096" s="7">
        <f>COUNTIFS(Calendar!$E$3:$E$367,LOLP!C3096,Calendar!$D$3:$D$367,LOLP!B3096)</f>
        <v>22</v>
      </c>
      <c r="I3096" s="7">
        <f ca="1">IF($F3096=1,OFFSET(start_norps,LOLP!$D3096+(1-$C3096)*24,LOLP!$B3096)*H3096/G3096,0)</f>
        <v>0</v>
      </c>
      <c r="J3096" s="7">
        <f ca="1">IF($F3096=1,OFFSET(start_33,LOLP!$D3096+(1-$C3096)*24,LOLP!$B3096)*H3096/G3096,0)</f>
        <v>0</v>
      </c>
      <c r="K3096" s="7">
        <f ca="1">IF($F3096,OFFSET(start_40,LOLP!$D3096+(1-$C3096)*24,LOLP!$B3096),0)</f>
        <v>0</v>
      </c>
      <c r="L3096" s="7">
        <f ca="1">IF($F3096,OFFSET(start_50,LOLP!$D3096+(1-$C3096)*24,LOLP!$B3096),0)</f>
        <v>0</v>
      </c>
      <c r="M3096" s="25">
        <f t="shared" ca="1" si="338"/>
        <v>0</v>
      </c>
      <c r="N3096" s="25">
        <f t="shared" ca="1" si="339"/>
        <v>0</v>
      </c>
      <c r="O3096" s="15" t="e">
        <f t="shared" ca="1" si="340"/>
        <v>#DIV/0!</v>
      </c>
      <c r="P3096" s="15" t="e">
        <f t="shared" ca="1" si="341"/>
        <v>#DIV/0!</v>
      </c>
    </row>
    <row r="3097" spans="1:16" x14ac:dyDescent="0.25">
      <c r="A3097" s="1">
        <f t="shared" si="335"/>
        <v>43229</v>
      </c>
      <c r="B3097" s="7">
        <f t="shared" si="337"/>
        <v>5</v>
      </c>
      <c r="C3097" s="4">
        <f>INDEX(Calendar!$E$3:$E$367,MATCH(LOLP!$A3097,Calendar!$B$3:$B$367,0))</f>
        <v>1</v>
      </c>
      <c r="D3097" s="2">
        <f t="shared" si="336"/>
        <v>22</v>
      </c>
      <c r="E3097" s="36">
        <v>29193</v>
      </c>
      <c r="F3097" s="7">
        <f>IFERROR(IF(INDEX('Temperature Data'!$AA$15:$AA$348,MATCH(LOLP!A3097,'Temperature Data'!$B$15:$B$348,0))&gt;IF(B3097=9,$G$2,LOLP!$F$2),1,0),0)</f>
        <v>0</v>
      </c>
      <c r="G3097" s="7">
        <f>SUMIFS(LOLP!$F$4:$F$8763,$C$4:$C$8763,$C3097,$B$4:$B$8763,$B3097,$D$4:$D$8763,$D3097)</f>
        <v>0</v>
      </c>
      <c r="H3097" s="7">
        <f>COUNTIFS(Calendar!$E$3:$E$367,LOLP!C3097,Calendar!$D$3:$D$367,LOLP!B3097)</f>
        <v>22</v>
      </c>
      <c r="I3097" s="7">
        <f ca="1">IF($F3097=1,OFFSET(start_norps,LOLP!$D3097+(1-$C3097)*24,LOLP!$B3097)*H3097/G3097,0)</f>
        <v>0</v>
      </c>
      <c r="J3097" s="7">
        <f ca="1">IF($F3097=1,OFFSET(start_33,LOLP!$D3097+(1-$C3097)*24,LOLP!$B3097)*H3097/G3097,0)</f>
        <v>0</v>
      </c>
      <c r="K3097" s="7">
        <f ca="1">IF($F3097,OFFSET(start_40,LOLP!$D3097+(1-$C3097)*24,LOLP!$B3097),0)</f>
        <v>0</v>
      </c>
      <c r="L3097" s="7">
        <f ca="1">IF($F3097,OFFSET(start_50,LOLP!$D3097+(1-$C3097)*24,LOLP!$B3097),0)</f>
        <v>0</v>
      </c>
      <c r="M3097" s="25">
        <f t="shared" ca="1" si="338"/>
        <v>0</v>
      </c>
      <c r="N3097" s="25">
        <f t="shared" ca="1" si="339"/>
        <v>0</v>
      </c>
      <c r="O3097" s="15" t="e">
        <f t="shared" ca="1" si="340"/>
        <v>#DIV/0!</v>
      </c>
      <c r="P3097" s="15" t="e">
        <f t="shared" ca="1" si="341"/>
        <v>#DIV/0!</v>
      </c>
    </row>
    <row r="3098" spans="1:16" x14ac:dyDescent="0.25">
      <c r="A3098" s="1">
        <f t="shared" si="335"/>
        <v>43229</v>
      </c>
      <c r="B3098" s="7">
        <f t="shared" si="337"/>
        <v>5</v>
      </c>
      <c r="C3098" s="4">
        <f>INDEX(Calendar!$E$3:$E$367,MATCH(LOLP!$A3098,Calendar!$B$3:$B$367,0))</f>
        <v>1</v>
      </c>
      <c r="D3098" s="2">
        <f t="shared" si="336"/>
        <v>23</v>
      </c>
      <c r="E3098" s="36">
        <v>26999</v>
      </c>
      <c r="F3098" s="7">
        <f>IFERROR(IF(INDEX('Temperature Data'!$AA$15:$AA$348,MATCH(LOLP!A3098,'Temperature Data'!$B$15:$B$348,0))&gt;IF(B3098=9,$G$2,LOLP!$F$2),1,0),0)</f>
        <v>0</v>
      </c>
      <c r="G3098" s="7">
        <f>SUMIFS(LOLP!$F$4:$F$8763,$C$4:$C$8763,$C3098,$B$4:$B$8763,$B3098,$D$4:$D$8763,$D3098)</f>
        <v>0</v>
      </c>
      <c r="H3098" s="7">
        <f>COUNTIFS(Calendar!$E$3:$E$367,LOLP!C3098,Calendar!$D$3:$D$367,LOLP!B3098)</f>
        <v>22</v>
      </c>
      <c r="I3098" s="7">
        <f ca="1">IF($F3098=1,OFFSET(start_norps,LOLP!$D3098+(1-$C3098)*24,LOLP!$B3098)*H3098/G3098,0)</f>
        <v>0</v>
      </c>
      <c r="J3098" s="7">
        <f ca="1">IF($F3098=1,OFFSET(start_33,LOLP!$D3098+(1-$C3098)*24,LOLP!$B3098)*H3098/G3098,0)</f>
        <v>0</v>
      </c>
      <c r="K3098" s="7">
        <f ca="1">IF($F3098,OFFSET(start_40,LOLP!$D3098+(1-$C3098)*24,LOLP!$B3098),0)</f>
        <v>0</v>
      </c>
      <c r="L3098" s="7">
        <f ca="1">IF($F3098,OFFSET(start_50,LOLP!$D3098+(1-$C3098)*24,LOLP!$B3098),0)</f>
        <v>0</v>
      </c>
      <c r="M3098" s="25">
        <f t="shared" ca="1" si="338"/>
        <v>0</v>
      </c>
      <c r="N3098" s="25">
        <f t="shared" ca="1" si="339"/>
        <v>0</v>
      </c>
      <c r="O3098" s="15" t="e">
        <f t="shared" ca="1" si="340"/>
        <v>#DIV/0!</v>
      </c>
      <c r="P3098" s="15" t="e">
        <f t="shared" ca="1" si="341"/>
        <v>#DIV/0!</v>
      </c>
    </row>
    <row r="3099" spans="1:16" x14ac:dyDescent="0.25">
      <c r="A3099" s="1">
        <f t="shared" si="335"/>
        <v>43229</v>
      </c>
      <c r="B3099" s="7">
        <f t="shared" si="337"/>
        <v>5</v>
      </c>
      <c r="C3099" s="4">
        <f>INDEX(Calendar!$E$3:$E$367,MATCH(LOLP!$A3099,Calendar!$B$3:$B$367,0))</f>
        <v>1</v>
      </c>
      <c r="D3099" s="2">
        <f t="shared" si="336"/>
        <v>24</v>
      </c>
      <c r="E3099" s="36">
        <v>25014</v>
      </c>
      <c r="F3099" s="7">
        <f>IFERROR(IF(INDEX('Temperature Data'!$AA$15:$AA$348,MATCH(LOLP!A3099,'Temperature Data'!$B$15:$B$348,0))&gt;IF(B3099=9,$G$2,LOLP!$F$2),1,0),0)</f>
        <v>0</v>
      </c>
      <c r="G3099" s="7">
        <f>SUMIFS(LOLP!$F$4:$F$8763,$C$4:$C$8763,$C3099,$B$4:$B$8763,$B3099,$D$4:$D$8763,$D3099)</f>
        <v>0</v>
      </c>
      <c r="H3099" s="7">
        <f>COUNTIFS(Calendar!$E$3:$E$367,LOLP!C3099,Calendar!$D$3:$D$367,LOLP!B3099)</f>
        <v>22</v>
      </c>
      <c r="I3099" s="7">
        <f ca="1">IF($F3099=1,OFFSET(start_norps,LOLP!$D3099+(1-$C3099)*24,LOLP!$B3099)*H3099/G3099,0)</f>
        <v>0</v>
      </c>
      <c r="J3099" s="7">
        <f ca="1">IF($F3099=1,OFFSET(start_33,LOLP!$D3099+(1-$C3099)*24,LOLP!$B3099)*H3099/G3099,0)</f>
        <v>0</v>
      </c>
      <c r="K3099" s="7">
        <f ca="1">IF($F3099,OFFSET(start_40,LOLP!$D3099+(1-$C3099)*24,LOLP!$B3099),0)</f>
        <v>0</v>
      </c>
      <c r="L3099" s="7">
        <f ca="1">IF($F3099,OFFSET(start_50,LOLP!$D3099+(1-$C3099)*24,LOLP!$B3099),0)</f>
        <v>0</v>
      </c>
      <c r="M3099" s="25">
        <f t="shared" ca="1" si="338"/>
        <v>0</v>
      </c>
      <c r="N3099" s="25">
        <f t="shared" ca="1" si="339"/>
        <v>0</v>
      </c>
      <c r="O3099" s="15" t="e">
        <f t="shared" ca="1" si="340"/>
        <v>#DIV/0!</v>
      </c>
      <c r="P3099" s="15" t="e">
        <f t="shared" ca="1" si="341"/>
        <v>#DIV/0!</v>
      </c>
    </row>
    <row r="3100" spans="1:16" x14ac:dyDescent="0.25">
      <c r="A3100" s="1">
        <f t="shared" si="335"/>
        <v>43230</v>
      </c>
      <c r="B3100" s="7">
        <f t="shared" si="337"/>
        <v>5</v>
      </c>
      <c r="C3100" s="4">
        <f>INDEX(Calendar!$E$3:$E$367,MATCH(LOLP!$A3100,Calendar!$B$3:$B$367,0))</f>
        <v>1</v>
      </c>
      <c r="D3100" s="2">
        <f t="shared" si="336"/>
        <v>1</v>
      </c>
      <c r="E3100" s="36">
        <v>23519</v>
      </c>
      <c r="F3100" s="7">
        <f>IFERROR(IF(INDEX('Temperature Data'!$AA$15:$AA$348,MATCH(LOLP!A3100,'Temperature Data'!$B$15:$B$348,0))&gt;IF(B3100=9,$G$2,LOLP!$F$2),1,0),0)</f>
        <v>0</v>
      </c>
      <c r="G3100" s="7">
        <f>SUMIFS(LOLP!$F$4:$F$8763,$C$4:$C$8763,$C3100,$B$4:$B$8763,$B3100,$D$4:$D$8763,$D3100)</f>
        <v>0</v>
      </c>
      <c r="H3100" s="7">
        <f>COUNTIFS(Calendar!$E$3:$E$367,LOLP!C3100,Calendar!$D$3:$D$367,LOLP!B3100)</f>
        <v>22</v>
      </c>
      <c r="I3100" s="7">
        <f ca="1">IF($F3100=1,OFFSET(start_norps,LOLP!$D3100+(1-$C3100)*24,LOLP!$B3100)*H3100/G3100,0)</f>
        <v>0</v>
      </c>
      <c r="J3100" s="7">
        <f ca="1">IF($F3100=1,OFFSET(start_33,LOLP!$D3100+(1-$C3100)*24,LOLP!$B3100)*H3100/G3100,0)</f>
        <v>0</v>
      </c>
      <c r="K3100" s="7">
        <f ca="1">IF($F3100,OFFSET(start_40,LOLP!$D3100+(1-$C3100)*24,LOLP!$B3100),0)</f>
        <v>0</v>
      </c>
      <c r="L3100" s="7">
        <f ca="1">IF($F3100,OFFSET(start_50,LOLP!$D3100+(1-$C3100)*24,LOLP!$B3100),0)</f>
        <v>0</v>
      </c>
      <c r="M3100" s="25">
        <f t="shared" ca="1" si="338"/>
        <v>0</v>
      </c>
      <c r="N3100" s="25">
        <f t="shared" ca="1" si="339"/>
        <v>0</v>
      </c>
      <c r="O3100" s="15" t="e">
        <f t="shared" ca="1" si="340"/>
        <v>#DIV/0!</v>
      </c>
      <c r="P3100" s="15" t="e">
        <f t="shared" ca="1" si="341"/>
        <v>#DIV/0!</v>
      </c>
    </row>
    <row r="3101" spans="1:16" x14ac:dyDescent="0.25">
      <c r="A3101" s="1">
        <f t="shared" ref="A3101:A3164" si="342">A3077+1</f>
        <v>43230</v>
      </c>
      <c r="B3101" s="7">
        <f t="shared" si="337"/>
        <v>5</v>
      </c>
      <c r="C3101" s="4">
        <f>INDEX(Calendar!$E$3:$E$367,MATCH(LOLP!$A3101,Calendar!$B$3:$B$367,0))</f>
        <v>1</v>
      </c>
      <c r="D3101" s="2">
        <f t="shared" ref="D3101:D3164" si="343">D3077</f>
        <v>2</v>
      </c>
      <c r="E3101" s="36">
        <v>22609</v>
      </c>
      <c r="F3101" s="7">
        <f>IFERROR(IF(INDEX('Temperature Data'!$AA$15:$AA$348,MATCH(LOLP!A3101,'Temperature Data'!$B$15:$B$348,0))&gt;IF(B3101=9,$G$2,LOLP!$F$2),1,0),0)</f>
        <v>0</v>
      </c>
      <c r="G3101" s="7">
        <f>SUMIFS(LOLP!$F$4:$F$8763,$C$4:$C$8763,$C3101,$B$4:$B$8763,$B3101,$D$4:$D$8763,$D3101)</f>
        <v>0</v>
      </c>
      <c r="H3101" s="7">
        <f>COUNTIFS(Calendar!$E$3:$E$367,LOLP!C3101,Calendar!$D$3:$D$367,LOLP!B3101)</f>
        <v>22</v>
      </c>
      <c r="I3101" s="7">
        <f ca="1">IF($F3101=1,OFFSET(start_norps,LOLP!$D3101+(1-$C3101)*24,LOLP!$B3101)*H3101/G3101,0)</f>
        <v>0</v>
      </c>
      <c r="J3101" s="7">
        <f ca="1">IF($F3101=1,OFFSET(start_33,LOLP!$D3101+(1-$C3101)*24,LOLP!$B3101)*H3101/G3101,0)</f>
        <v>0</v>
      </c>
      <c r="K3101" s="7">
        <f ca="1">IF($F3101,OFFSET(start_40,LOLP!$D3101+(1-$C3101)*24,LOLP!$B3101),0)</f>
        <v>0</v>
      </c>
      <c r="L3101" s="7">
        <f ca="1">IF($F3101,OFFSET(start_50,LOLP!$D3101+(1-$C3101)*24,LOLP!$B3101),0)</f>
        <v>0</v>
      </c>
      <c r="M3101" s="25">
        <f t="shared" ca="1" si="338"/>
        <v>0</v>
      </c>
      <c r="N3101" s="25">
        <f t="shared" ca="1" si="339"/>
        <v>0</v>
      </c>
      <c r="O3101" s="15" t="e">
        <f t="shared" ca="1" si="340"/>
        <v>#DIV/0!</v>
      </c>
      <c r="P3101" s="15" t="e">
        <f t="shared" ca="1" si="341"/>
        <v>#DIV/0!</v>
      </c>
    </row>
    <row r="3102" spans="1:16" x14ac:dyDescent="0.25">
      <c r="A3102" s="1">
        <f t="shared" si="342"/>
        <v>43230</v>
      </c>
      <c r="B3102" s="7">
        <f t="shared" si="337"/>
        <v>5</v>
      </c>
      <c r="C3102" s="4">
        <f>INDEX(Calendar!$E$3:$E$367,MATCH(LOLP!$A3102,Calendar!$B$3:$B$367,0))</f>
        <v>1</v>
      </c>
      <c r="D3102" s="2">
        <f t="shared" si="343"/>
        <v>3</v>
      </c>
      <c r="E3102" s="36">
        <v>21982</v>
      </c>
      <c r="F3102" s="7">
        <f>IFERROR(IF(INDEX('Temperature Data'!$AA$15:$AA$348,MATCH(LOLP!A3102,'Temperature Data'!$B$15:$B$348,0))&gt;IF(B3102=9,$G$2,LOLP!$F$2),1,0),0)</f>
        <v>0</v>
      </c>
      <c r="G3102" s="7">
        <f>SUMIFS(LOLP!$F$4:$F$8763,$C$4:$C$8763,$C3102,$B$4:$B$8763,$B3102,$D$4:$D$8763,$D3102)</f>
        <v>0</v>
      </c>
      <c r="H3102" s="7">
        <f>COUNTIFS(Calendar!$E$3:$E$367,LOLP!C3102,Calendar!$D$3:$D$367,LOLP!B3102)</f>
        <v>22</v>
      </c>
      <c r="I3102" s="7">
        <f ca="1">IF($F3102=1,OFFSET(start_norps,LOLP!$D3102+(1-$C3102)*24,LOLP!$B3102)*H3102/G3102,0)</f>
        <v>0</v>
      </c>
      <c r="J3102" s="7">
        <f ca="1">IF($F3102=1,OFFSET(start_33,LOLP!$D3102+(1-$C3102)*24,LOLP!$B3102)*H3102/G3102,0)</f>
        <v>0</v>
      </c>
      <c r="K3102" s="7">
        <f ca="1">IF($F3102,OFFSET(start_40,LOLP!$D3102+(1-$C3102)*24,LOLP!$B3102),0)</f>
        <v>0</v>
      </c>
      <c r="L3102" s="7">
        <f ca="1">IF($F3102,OFFSET(start_50,LOLP!$D3102+(1-$C3102)*24,LOLP!$B3102),0)</f>
        <v>0</v>
      </c>
      <c r="M3102" s="25">
        <f t="shared" ca="1" si="338"/>
        <v>0</v>
      </c>
      <c r="N3102" s="25">
        <f t="shared" ca="1" si="339"/>
        <v>0</v>
      </c>
      <c r="O3102" s="15" t="e">
        <f t="shared" ca="1" si="340"/>
        <v>#DIV/0!</v>
      </c>
      <c r="P3102" s="15" t="e">
        <f t="shared" ca="1" si="341"/>
        <v>#DIV/0!</v>
      </c>
    </row>
    <row r="3103" spans="1:16" x14ac:dyDescent="0.25">
      <c r="A3103" s="1">
        <f t="shared" si="342"/>
        <v>43230</v>
      </c>
      <c r="B3103" s="7">
        <f t="shared" si="337"/>
        <v>5</v>
      </c>
      <c r="C3103" s="4">
        <f>INDEX(Calendar!$E$3:$E$367,MATCH(LOLP!$A3103,Calendar!$B$3:$B$367,0))</f>
        <v>1</v>
      </c>
      <c r="D3103" s="2">
        <f t="shared" si="343"/>
        <v>4</v>
      </c>
      <c r="E3103" s="36">
        <v>21700</v>
      </c>
      <c r="F3103" s="7">
        <f>IFERROR(IF(INDEX('Temperature Data'!$AA$15:$AA$348,MATCH(LOLP!A3103,'Temperature Data'!$B$15:$B$348,0))&gt;IF(B3103=9,$G$2,LOLP!$F$2),1,0),0)</f>
        <v>0</v>
      </c>
      <c r="G3103" s="7">
        <f>SUMIFS(LOLP!$F$4:$F$8763,$C$4:$C$8763,$C3103,$B$4:$B$8763,$B3103,$D$4:$D$8763,$D3103)</f>
        <v>0</v>
      </c>
      <c r="H3103" s="7">
        <f>COUNTIFS(Calendar!$E$3:$E$367,LOLP!C3103,Calendar!$D$3:$D$367,LOLP!B3103)</f>
        <v>22</v>
      </c>
      <c r="I3103" s="7">
        <f ca="1">IF($F3103=1,OFFSET(start_norps,LOLP!$D3103+(1-$C3103)*24,LOLP!$B3103)*H3103/G3103,0)</f>
        <v>0</v>
      </c>
      <c r="J3103" s="7">
        <f ca="1">IF($F3103=1,OFFSET(start_33,LOLP!$D3103+(1-$C3103)*24,LOLP!$B3103)*H3103/G3103,0)</f>
        <v>0</v>
      </c>
      <c r="K3103" s="7">
        <f ca="1">IF($F3103,OFFSET(start_40,LOLP!$D3103+(1-$C3103)*24,LOLP!$B3103),0)</f>
        <v>0</v>
      </c>
      <c r="L3103" s="7">
        <f ca="1">IF($F3103,OFFSET(start_50,LOLP!$D3103+(1-$C3103)*24,LOLP!$B3103),0)</f>
        <v>0</v>
      </c>
      <c r="M3103" s="25">
        <f t="shared" ca="1" si="338"/>
        <v>0</v>
      </c>
      <c r="N3103" s="25">
        <f t="shared" ca="1" si="339"/>
        <v>0</v>
      </c>
      <c r="O3103" s="15" t="e">
        <f t="shared" ca="1" si="340"/>
        <v>#DIV/0!</v>
      </c>
      <c r="P3103" s="15" t="e">
        <f t="shared" ca="1" si="341"/>
        <v>#DIV/0!</v>
      </c>
    </row>
    <row r="3104" spans="1:16" x14ac:dyDescent="0.25">
      <c r="A3104" s="1">
        <f t="shared" si="342"/>
        <v>43230</v>
      </c>
      <c r="B3104" s="7">
        <f t="shared" si="337"/>
        <v>5</v>
      </c>
      <c r="C3104" s="4">
        <f>INDEX(Calendar!$E$3:$E$367,MATCH(LOLP!$A3104,Calendar!$B$3:$B$367,0))</f>
        <v>1</v>
      </c>
      <c r="D3104" s="2">
        <f t="shared" si="343"/>
        <v>5</v>
      </c>
      <c r="E3104" s="36">
        <v>21922</v>
      </c>
      <c r="F3104" s="7">
        <f>IFERROR(IF(INDEX('Temperature Data'!$AA$15:$AA$348,MATCH(LOLP!A3104,'Temperature Data'!$B$15:$B$348,0))&gt;IF(B3104=9,$G$2,LOLP!$F$2),1,0),0)</f>
        <v>0</v>
      </c>
      <c r="G3104" s="7">
        <f>SUMIFS(LOLP!$F$4:$F$8763,$C$4:$C$8763,$C3104,$B$4:$B$8763,$B3104,$D$4:$D$8763,$D3104)</f>
        <v>0</v>
      </c>
      <c r="H3104" s="7">
        <f>COUNTIFS(Calendar!$E$3:$E$367,LOLP!C3104,Calendar!$D$3:$D$367,LOLP!B3104)</f>
        <v>22</v>
      </c>
      <c r="I3104" s="7">
        <f ca="1">IF($F3104=1,OFFSET(start_norps,LOLP!$D3104+(1-$C3104)*24,LOLP!$B3104)*H3104/G3104,0)</f>
        <v>0</v>
      </c>
      <c r="J3104" s="7">
        <f ca="1">IF($F3104=1,OFFSET(start_33,LOLP!$D3104+(1-$C3104)*24,LOLP!$B3104)*H3104/G3104,0)</f>
        <v>0</v>
      </c>
      <c r="K3104" s="7">
        <f ca="1">IF($F3104,OFFSET(start_40,LOLP!$D3104+(1-$C3104)*24,LOLP!$B3104),0)</f>
        <v>0</v>
      </c>
      <c r="L3104" s="7">
        <f ca="1">IF($F3104,OFFSET(start_50,LOLP!$D3104+(1-$C3104)*24,LOLP!$B3104),0)</f>
        <v>0</v>
      </c>
      <c r="M3104" s="25">
        <f t="shared" ca="1" si="338"/>
        <v>0</v>
      </c>
      <c r="N3104" s="25">
        <f t="shared" ca="1" si="339"/>
        <v>0</v>
      </c>
      <c r="O3104" s="15" t="e">
        <f t="shared" ca="1" si="340"/>
        <v>#DIV/0!</v>
      </c>
      <c r="P3104" s="15" t="e">
        <f t="shared" ca="1" si="341"/>
        <v>#DIV/0!</v>
      </c>
    </row>
    <row r="3105" spans="1:16" x14ac:dyDescent="0.25">
      <c r="A3105" s="1">
        <f t="shared" si="342"/>
        <v>43230</v>
      </c>
      <c r="B3105" s="7">
        <f t="shared" si="337"/>
        <v>5</v>
      </c>
      <c r="C3105" s="4">
        <f>INDEX(Calendar!$E$3:$E$367,MATCH(LOLP!$A3105,Calendar!$B$3:$B$367,0))</f>
        <v>1</v>
      </c>
      <c r="D3105" s="2">
        <f t="shared" si="343"/>
        <v>6</v>
      </c>
      <c r="E3105" s="36">
        <v>23176</v>
      </c>
      <c r="F3105" s="7">
        <f>IFERROR(IF(INDEX('Temperature Data'!$AA$15:$AA$348,MATCH(LOLP!A3105,'Temperature Data'!$B$15:$B$348,0))&gt;IF(B3105=9,$G$2,LOLP!$F$2),1,0),0)</f>
        <v>0</v>
      </c>
      <c r="G3105" s="7">
        <f>SUMIFS(LOLP!$F$4:$F$8763,$C$4:$C$8763,$C3105,$B$4:$B$8763,$B3105,$D$4:$D$8763,$D3105)</f>
        <v>0</v>
      </c>
      <c r="H3105" s="7">
        <f>COUNTIFS(Calendar!$E$3:$E$367,LOLP!C3105,Calendar!$D$3:$D$367,LOLP!B3105)</f>
        <v>22</v>
      </c>
      <c r="I3105" s="7">
        <f ca="1">IF($F3105=1,OFFSET(start_norps,LOLP!$D3105+(1-$C3105)*24,LOLP!$B3105)*H3105/G3105,0)</f>
        <v>0</v>
      </c>
      <c r="J3105" s="7">
        <f ca="1">IF($F3105=1,OFFSET(start_33,LOLP!$D3105+(1-$C3105)*24,LOLP!$B3105)*H3105/G3105,0)</f>
        <v>0</v>
      </c>
      <c r="K3105" s="7">
        <f ca="1">IF($F3105,OFFSET(start_40,LOLP!$D3105+(1-$C3105)*24,LOLP!$B3105),0)</f>
        <v>0</v>
      </c>
      <c r="L3105" s="7">
        <f ca="1">IF($F3105,OFFSET(start_50,LOLP!$D3105+(1-$C3105)*24,LOLP!$B3105),0)</f>
        <v>0</v>
      </c>
      <c r="M3105" s="25">
        <f t="shared" ca="1" si="338"/>
        <v>0</v>
      </c>
      <c r="N3105" s="25">
        <f t="shared" ca="1" si="339"/>
        <v>0</v>
      </c>
      <c r="O3105" s="15" t="e">
        <f t="shared" ca="1" si="340"/>
        <v>#DIV/0!</v>
      </c>
      <c r="P3105" s="15" t="e">
        <f t="shared" ca="1" si="341"/>
        <v>#DIV/0!</v>
      </c>
    </row>
    <row r="3106" spans="1:16" x14ac:dyDescent="0.25">
      <c r="A3106" s="1">
        <f t="shared" si="342"/>
        <v>43230</v>
      </c>
      <c r="B3106" s="7">
        <f t="shared" si="337"/>
        <v>5</v>
      </c>
      <c r="C3106" s="4">
        <f>INDEX(Calendar!$E$3:$E$367,MATCH(LOLP!$A3106,Calendar!$B$3:$B$367,0))</f>
        <v>1</v>
      </c>
      <c r="D3106" s="2">
        <f t="shared" si="343"/>
        <v>7</v>
      </c>
      <c r="E3106" s="36">
        <v>24642</v>
      </c>
      <c r="F3106" s="7">
        <f>IFERROR(IF(INDEX('Temperature Data'!$AA$15:$AA$348,MATCH(LOLP!A3106,'Temperature Data'!$B$15:$B$348,0))&gt;IF(B3106=9,$G$2,LOLP!$F$2),1,0),0)</f>
        <v>0</v>
      </c>
      <c r="G3106" s="7">
        <f>SUMIFS(LOLP!$F$4:$F$8763,$C$4:$C$8763,$C3106,$B$4:$B$8763,$B3106,$D$4:$D$8763,$D3106)</f>
        <v>0</v>
      </c>
      <c r="H3106" s="7">
        <f>COUNTIFS(Calendar!$E$3:$E$367,LOLP!C3106,Calendar!$D$3:$D$367,LOLP!B3106)</f>
        <v>22</v>
      </c>
      <c r="I3106" s="7">
        <f ca="1">IF($F3106=1,OFFSET(start_norps,LOLP!$D3106+(1-$C3106)*24,LOLP!$B3106)*H3106/G3106,0)</f>
        <v>0</v>
      </c>
      <c r="J3106" s="7">
        <f ca="1">IF($F3106=1,OFFSET(start_33,LOLP!$D3106+(1-$C3106)*24,LOLP!$B3106)*H3106/G3106,0)</f>
        <v>0</v>
      </c>
      <c r="K3106" s="7">
        <f ca="1">IF($F3106,OFFSET(start_40,LOLP!$D3106+(1-$C3106)*24,LOLP!$B3106),0)</f>
        <v>0</v>
      </c>
      <c r="L3106" s="7">
        <f ca="1">IF($F3106,OFFSET(start_50,LOLP!$D3106+(1-$C3106)*24,LOLP!$B3106),0)</f>
        <v>0</v>
      </c>
      <c r="M3106" s="25">
        <f t="shared" ca="1" si="338"/>
        <v>0</v>
      </c>
      <c r="N3106" s="25">
        <f t="shared" ca="1" si="339"/>
        <v>0</v>
      </c>
      <c r="O3106" s="15" t="e">
        <f t="shared" ca="1" si="340"/>
        <v>#DIV/0!</v>
      </c>
      <c r="P3106" s="15" t="e">
        <f t="shared" ca="1" si="341"/>
        <v>#DIV/0!</v>
      </c>
    </row>
    <row r="3107" spans="1:16" x14ac:dyDescent="0.25">
      <c r="A3107" s="1">
        <f t="shared" si="342"/>
        <v>43230</v>
      </c>
      <c r="B3107" s="7">
        <f t="shared" si="337"/>
        <v>5</v>
      </c>
      <c r="C3107" s="4">
        <f>INDEX(Calendar!$E$3:$E$367,MATCH(LOLP!$A3107,Calendar!$B$3:$B$367,0))</f>
        <v>1</v>
      </c>
      <c r="D3107" s="2">
        <f t="shared" si="343"/>
        <v>8</v>
      </c>
      <c r="E3107" s="36">
        <v>25807</v>
      </c>
      <c r="F3107" s="7">
        <f>IFERROR(IF(INDEX('Temperature Data'!$AA$15:$AA$348,MATCH(LOLP!A3107,'Temperature Data'!$B$15:$B$348,0))&gt;IF(B3107=9,$G$2,LOLP!$F$2),1,0),0)</f>
        <v>0</v>
      </c>
      <c r="G3107" s="7">
        <f>SUMIFS(LOLP!$F$4:$F$8763,$C$4:$C$8763,$C3107,$B$4:$B$8763,$B3107,$D$4:$D$8763,$D3107)</f>
        <v>0</v>
      </c>
      <c r="H3107" s="7">
        <f>COUNTIFS(Calendar!$E$3:$E$367,LOLP!C3107,Calendar!$D$3:$D$367,LOLP!B3107)</f>
        <v>22</v>
      </c>
      <c r="I3107" s="7">
        <f ca="1">IF($F3107=1,OFFSET(start_norps,LOLP!$D3107+(1-$C3107)*24,LOLP!$B3107)*H3107/G3107,0)</f>
        <v>0</v>
      </c>
      <c r="J3107" s="7">
        <f ca="1">IF($F3107=1,OFFSET(start_33,LOLP!$D3107+(1-$C3107)*24,LOLP!$B3107)*H3107/G3107,0)</f>
        <v>0</v>
      </c>
      <c r="K3107" s="7">
        <f ca="1">IF($F3107,OFFSET(start_40,LOLP!$D3107+(1-$C3107)*24,LOLP!$B3107),0)</f>
        <v>0</v>
      </c>
      <c r="L3107" s="7">
        <f ca="1">IF($F3107,OFFSET(start_50,LOLP!$D3107+(1-$C3107)*24,LOLP!$B3107),0)</f>
        <v>0</v>
      </c>
      <c r="M3107" s="25">
        <f t="shared" ca="1" si="338"/>
        <v>0</v>
      </c>
      <c r="N3107" s="25">
        <f t="shared" ca="1" si="339"/>
        <v>0</v>
      </c>
      <c r="O3107" s="15" t="e">
        <f t="shared" ca="1" si="340"/>
        <v>#DIV/0!</v>
      </c>
      <c r="P3107" s="15" t="e">
        <f t="shared" ca="1" si="341"/>
        <v>#DIV/0!</v>
      </c>
    </row>
    <row r="3108" spans="1:16" x14ac:dyDescent="0.25">
      <c r="A3108" s="1">
        <f t="shared" si="342"/>
        <v>43230</v>
      </c>
      <c r="B3108" s="7">
        <f t="shared" si="337"/>
        <v>5</v>
      </c>
      <c r="C3108" s="4">
        <f>INDEX(Calendar!$E$3:$E$367,MATCH(LOLP!$A3108,Calendar!$B$3:$B$367,0))</f>
        <v>1</v>
      </c>
      <c r="D3108" s="2">
        <f t="shared" si="343"/>
        <v>9</v>
      </c>
      <c r="E3108" s="36">
        <v>25877</v>
      </c>
      <c r="F3108" s="7">
        <f>IFERROR(IF(INDEX('Temperature Data'!$AA$15:$AA$348,MATCH(LOLP!A3108,'Temperature Data'!$B$15:$B$348,0))&gt;IF(B3108=9,$G$2,LOLP!$F$2),1,0),0)</f>
        <v>0</v>
      </c>
      <c r="G3108" s="7">
        <f>SUMIFS(LOLP!$F$4:$F$8763,$C$4:$C$8763,$C3108,$B$4:$B$8763,$B3108,$D$4:$D$8763,$D3108)</f>
        <v>0</v>
      </c>
      <c r="H3108" s="7">
        <f>COUNTIFS(Calendar!$E$3:$E$367,LOLP!C3108,Calendar!$D$3:$D$367,LOLP!B3108)</f>
        <v>22</v>
      </c>
      <c r="I3108" s="7">
        <f ca="1">IF($F3108=1,OFFSET(start_norps,LOLP!$D3108+(1-$C3108)*24,LOLP!$B3108)*H3108/G3108,0)</f>
        <v>0</v>
      </c>
      <c r="J3108" s="7">
        <f ca="1">IF($F3108=1,OFFSET(start_33,LOLP!$D3108+(1-$C3108)*24,LOLP!$B3108)*H3108/G3108,0)</f>
        <v>0</v>
      </c>
      <c r="K3108" s="7">
        <f ca="1">IF($F3108,OFFSET(start_40,LOLP!$D3108+(1-$C3108)*24,LOLP!$B3108),0)</f>
        <v>0</v>
      </c>
      <c r="L3108" s="7">
        <f ca="1">IF($F3108,OFFSET(start_50,LOLP!$D3108+(1-$C3108)*24,LOLP!$B3108),0)</f>
        <v>0</v>
      </c>
      <c r="M3108" s="25">
        <f t="shared" ca="1" si="338"/>
        <v>0</v>
      </c>
      <c r="N3108" s="25">
        <f t="shared" ca="1" si="339"/>
        <v>0</v>
      </c>
      <c r="O3108" s="15" t="e">
        <f t="shared" ca="1" si="340"/>
        <v>#DIV/0!</v>
      </c>
      <c r="P3108" s="15" t="e">
        <f t="shared" ca="1" si="341"/>
        <v>#DIV/0!</v>
      </c>
    </row>
    <row r="3109" spans="1:16" x14ac:dyDescent="0.25">
      <c r="A3109" s="1">
        <f t="shared" si="342"/>
        <v>43230</v>
      </c>
      <c r="B3109" s="7">
        <f t="shared" si="337"/>
        <v>5</v>
      </c>
      <c r="C3109" s="4">
        <f>INDEX(Calendar!$E$3:$E$367,MATCH(LOLP!$A3109,Calendar!$B$3:$B$367,0))</f>
        <v>1</v>
      </c>
      <c r="D3109" s="2">
        <f t="shared" si="343"/>
        <v>10</v>
      </c>
      <c r="E3109" s="36">
        <v>25729</v>
      </c>
      <c r="F3109" s="7">
        <f>IFERROR(IF(INDEX('Temperature Data'!$AA$15:$AA$348,MATCH(LOLP!A3109,'Temperature Data'!$B$15:$B$348,0))&gt;IF(B3109=9,$G$2,LOLP!$F$2),1,0),0)</f>
        <v>0</v>
      </c>
      <c r="G3109" s="7">
        <f>SUMIFS(LOLP!$F$4:$F$8763,$C$4:$C$8763,$C3109,$B$4:$B$8763,$B3109,$D$4:$D$8763,$D3109)</f>
        <v>0</v>
      </c>
      <c r="H3109" s="7">
        <f>COUNTIFS(Calendar!$E$3:$E$367,LOLP!C3109,Calendar!$D$3:$D$367,LOLP!B3109)</f>
        <v>22</v>
      </c>
      <c r="I3109" s="7">
        <f ca="1">IF($F3109=1,OFFSET(start_norps,LOLP!$D3109+(1-$C3109)*24,LOLP!$B3109)*H3109/G3109,0)</f>
        <v>0</v>
      </c>
      <c r="J3109" s="7">
        <f ca="1">IF($F3109=1,OFFSET(start_33,LOLP!$D3109+(1-$C3109)*24,LOLP!$B3109)*H3109/G3109,0)</f>
        <v>0</v>
      </c>
      <c r="K3109" s="7">
        <f ca="1">IF($F3109,OFFSET(start_40,LOLP!$D3109+(1-$C3109)*24,LOLP!$B3109),0)</f>
        <v>0</v>
      </c>
      <c r="L3109" s="7">
        <f ca="1">IF($F3109,OFFSET(start_50,LOLP!$D3109+(1-$C3109)*24,LOLP!$B3109),0)</f>
        <v>0</v>
      </c>
      <c r="M3109" s="25">
        <f t="shared" ca="1" si="338"/>
        <v>0</v>
      </c>
      <c r="N3109" s="25">
        <f t="shared" ca="1" si="339"/>
        <v>0</v>
      </c>
      <c r="O3109" s="15" t="e">
        <f t="shared" ca="1" si="340"/>
        <v>#DIV/0!</v>
      </c>
      <c r="P3109" s="15" t="e">
        <f t="shared" ca="1" si="341"/>
        <v>#DIV/0!</v>
      </c>
    </row>
    <row r="3110" spans="1:16" x14ac:dyDescent="0.25">
      <c r="A3110" s="1">
        <f t="shared" si="342"/>
        <v>43230</v>
      </c>
      <c r="B3110" s="7">
        <f t="shared" si="337"/>
        <v>5</v>
      </c>
      <c r="C3110" s="4">
        <f>INDEX(Calendar!$E$3:$E$367,MATCH(LOLP!$A3110,Calendar!$B$3:$B$367,0))</f>
        <v>1</v>
      </c>
      <c r="D3110" s="2">
        <f t="shared" si="343"/>
        <v>11</v>
      </c>
      <c r="E3110" s="36">
        <v>25822</v>
      </c>
      <c r="F3110" s="7">
        <f>IFERROR(IF(INDEX('Temperature Data'!$AA$15:$AA$348,MATCH(LOLP!A3110,'Temperature Data'!$B$15:$B$348,0))&gt;IF(B3110=9,$G$2,LOLP!$F$2),1,0),0)</f>
        <v>0</v>
      </c>
      <c r="G3110" s="7">
        <f>SUMIFS(LOLP!$F$4:$F$8763,$C$4:$C$8763,$C3110,$B$4:$B$8763,$B3110,$D$4:$D$8763,$D3110)</f>
        <v>0</v>
      </c>
      <c r="H3110" s="7">
        <f>COUNTIFS(Calendar!$E$3:$E$367,LOLP!C3110,Calendar!$D$3:$D$367,LOLP!B3110)</f>
        <v>22</v>
      </c>
      <c r="I3110" s="7">
        <f ca="1">IF($F3110=1,OFFSET(start_norps,LOLP!$D3110+(1-$C3110)*24,LOLP!$B3110)*H3110/G3110,0)</f>
        <v>0</v>
      </c>
      <c r="J3110" s="7">
        <f ca="1">IF($F3110=1,OFFSET(start_33,LOLP!$D3110+(1-$C3110)*24,LOLP!$B3110)*H3110/G3110,0)</f>
        <v>0</v>
      </c>
      <c r="K3110" s="7">
        <f ca="1">IF($F3110,OFFSET(start_40,LOLP!$D3110+(1-$C3110)*24,LOLP!$B3110),0)</f>
        <v>0</v>
      </c>
      <c r="L3110" s="7">
        <f ca="1">IF($F3110,OFFSET(start_50,LOLP!$D3110+(1-$C3110)*24,LOLP!$B3110),0)</f>
        <v>0</v>
      </c>
      <c r="M3110" s="25">
        <f t="shared" ca="1" si="338"/>
        <v>0</v>
      </c>
      <c r="N3110" s="25">
        <f t="shared" ca="1" si="339"/>
        <v>0</v>
      </c>
      <c r="O3110" s="15" t="e">
        <f t="shared" ca="1" si="340"/>
        <v>#DIV/0!</v>
      </c>
      <c r="P3110" s="15" t="e">
        <f t="shared" ca="1" si="341"/>
        <v>#DIV/0!</v>
      </c>
    </row>
    <row r="3111" spans="1:16" x14ac:dyDescent="0.25">
      <c r="A3111" s="1">
        <f t="shared" si="342"/>
        <v>43230</v>
      </c>
      <c r="B3111" s="7">
        <f t="shared" si="337"/>
        <v>5</v>
      </c>
      <c r="C3111" s="4">
        <f>INDEX(Calendar!$E$3:$E$367,MATCH(LOLP!$A3111,Calendar!$B$3:$B$367,0))</f>
        <v>1</v>
      </c>
      <c r="D3111" s="2">
        <f t="shared" si="343"/>
        <v>12</v>
      </c>
      <c r="E3111" s="36">
        <v>26004</v>
      </c>
      <c r="F3111" s="7">
        <f>IFERROR(IF(INDEX('Temperature Data'!$AA$15:$AA$348,MATCH(LOLP!A3111,'Temperature Data'!$B$15:$B$348,0))&gt;IF(B3111=9,$G$2,LOLP!$F$2),1,0),0)</f>
        <v>0</v>
      </c>
      <c r="G3111" s="7">
        <f>SUMIFS(LOLP!$F$4:$F$8763,$C$4:$C$8763,$C3111,$B$4:$B$8763,$B3111,$D$4:$D$8763,$D3111)</f>
        <v>0</v>
      </c>
      <c r="H3111" s="7">
        <f>COUNTIFS(Calendar!$E$3:$E$367,LOLP!C3111,Calendar!$D$3:$D$367,LOLP!B3111)</f>
        <v>22</v>
      </c>
      <c r="I3111" s="7">
        <f ca="1">IF($F3111=1,OFFSET(start_norps,LOLP!$D3111+(1-$C3111)*24,LOLP!$B3111)*H3111/G3111,0)</f>
        <v>0</v>
      </c>
      <c r="J3111" s="7">
        <f ca="1">IF($F3111=1,OFFSET(start_33,LOLP!$D3111+(1-$C3111)*24,LOLP!$B3111)*H3111/G3111,0)</f>
        <v>0</v>
      </c>
      <c r="K3111" s="7">
        <f ca="1">IF($F3111,OFFSET(start_40,LOLP!$D3111+(1-$C3111)*24,LOLP!$B3111),0)</f>
        <v>0</v>
      </c>
      <c r="L3111" s="7">
        <f ca="1">IF($F3111,OFFSET(start_50,LOLP!$D3111+(1-$C3111)*24,LOLP!$B3111),0)</f>
        <v>0</v>
      </c>
      <c r="M3111" s="25">
        <f t="shared" ca="1" si="338"/>
        <v>0</v>
      </c>
      <c r="N3111" s="25">
        <f t="shared" ca="1" si="339"/>
        <v>0</v>
      </c>
      <c r="O3111" s="15" t="e">
        <f t="shared" ca="1" si="340"/>
        <v>#DIV/0!</v>
      </c>
      <c r="P3111" s="15" t="e">
        <f t="shared" ca="1" si="341"/>
        <v>#DIV/0!</v>
      </c>
    </row>
    <row r="3112" spans="1:16" x14ac:dyDescent="0.25">
      <c r="A3112" s="1">
        <f t="shared" si="342"/>
        <v>43230</v>
      </c>
      <c r="B3112" s="7">
        <f t="shared" si="337"/>
        <v>5</v>
      </c>
      <c r="C3112" s="4">
        <f>INDEX(Calendar!$E$3:$E$367,MATCH(LOLP!$A3112,Calendar!$B$3:$B$367,0))</f>
        <v>1</v>
      </c>
      <c r="D3112" s="2">
        <f t="shared" si="343"/>
        <v>13</v>
      </c>
      <c r="E3112" s="36">
        <v>26251</v>
      </c>
      <c r="F3112" s="7">
        <f>IFERROR(IF(INDEX('Temperature Data'!$AA$15:$AA$348,MATCH(LOLP!A3112,'Temperature Data'!$B$15:$B$348,0))&gt;IF(B3112=9,$G$2,LOLP!$F$2),1,0),0)</f>
        <v>0</v>
      </c>
      <c r="G3112" s="7">
        <f>SUMIFS(LOLP!$F$4:$F$8763,$C$4:$C$8763,$C3112,$B$4:$B$8763,$B3112,$D$4:$D$8763,$D3112)</f>
        <v>0</v>
      </c>
      <c r="H3112" s="7">
        <f>COUNTIFS(Calendar!$E$3:$E$367,LOLP!C3112,Calendar!$D$3:$D$367,LOLP!B3112)</f>
        <v>22</v>
      </c>
      <c r="I3112" s="7">
        <f ca="1">IF($F3112=1,OFFSET(start_norps,LOLP!$D3112+(1-$C3112)*24,LOLP!$B3112)*H3112/G3112,0)</f>
        <v>0</v>
      </c>
      <c r="J3112" s="7">
        <f ca="1">IF($F3112=1,OFFSET(start_33,LOLP!$D3112+(1-$C3112)*24,LOLP!$B3112)*H3112/G3112,0)</f>
        <v>0</v>
      </c>
      <c r="K3112" s="7">
        <f ca="1">IF($F3112,OFFSET(start_40,LOLP!$D3112+(1-$C3112)*24,LOLP!$B3112),0)</f>
        <v>0</v>
      </c>
      <c r="L3112" s="7">
        <f ca="1">IF($F3112,OFFSET(start_50,LOLP!$D3112+(1-$C3112)*24,LOLP!$B3112),0)</f>
        <v>0</v>
      </c>
      <c r="M3112" s="25">
        <f t="shared" ca="1" si="338"/>
        <v>0</v>
      </c>
      <c r="N3112" s="25">
        <f t="shared" ca="1" si="339"/>
        <v>0</v>
      </c>
      <c r="O3112" s="15" t="e">
        <f t="shared" ca="1" si="340"/>
        <v>#DIV/0!</v>
      </c>
      <c r="P3112" s="15" t="e">
        <f t="shared" ca="1" si="341"/>
        <v>#DIV/0!</v>
      </c>
    </row>
    <row r="3113" spans="1:16" x14ac:dyDescent="0.25">
      <c r="A3113" s="1">
        <f t="shared" si="342"/>
        <v>43230</v>
      </c>
      <c r="B3113" s="7">
        <f t="shared" si="337"/>
        <v>5</v>
      </c>
      <c r="C3113" s="4">
        <f>INDEX(Calendar!$E$3:$E$367,MATCH(LOLP!$A3113,Calendar!$B$3:$B$367,0))</f>
        <v>1</v>
      </c>
      <c r="D3113" s="2">
        <f t="shared" si="343"/>
        <v>14</v>
      </c>
      <c r="E3113" s="36">
        <v>26824</v>
      </c>
      <c r="F3113" s="7">
        <f>IFERROR(IF(INDEX('Temperature Data'!$AA$15:$AA$348,MATCH(LOLP!A3113,'Temperature Data'!$B$15:$B$348,0))&gt;IF(B3113=9,$G$2,LOLP!$F$2),1,0),0)</f>
        <v>0</v>
      </c>
      <c r="G3113" s="7">
        <f>SUMIFS(LOLP!$F$4:$F$8763,$C$4:$C$8763,$C3113,$B$4:$B$8763,$B3113,$D$4:$D$8763,$D3113)</f>
        <v>0</v>
      </c>
      <c r="H3113" s="7">
        <f>COUNTIFS(Calendar!$E$3:$E$367,LOLP!C3113,Calendar!$D$3:$D$367,LOLP!B3113)</f>
        <v>22</v>
      </c>
      <c r="I3113" s="7">
        <f ca="1">IF($F3113=1,OFFSET(start_norps,LOLP!$D3113+(1-$C3113)*24,LOLP!$B3113)*H3113/G3113,0)</f>
        <v>0</v>
      </c>
      <c r="J3113" s="7">
        <f ca="1">IF($F3113=1,OFFSET(start_33,LOLP!$D3113+(1-$C3113)*24,LOLP!$B3113)*H3113/G3113,0)</f>
        <v>0</v>
      </c>
      <c r="K3113" s="7">
        <f ca="1">IF($F3113,OFFSET(start_40,LOLP!$D3113+(1-$C3113)*24,LOLP!$B3113),0)</f>
        <v>0</v>
      </c>
      <c r="L3113" s="7">
        <f ca="1">IF($F3113,OFFSET(start_50,LOLP!$D3113+(1-$C3113)*24,LOLP!$B3113),0)</f>
        <v>0</v>
      </c>
      <c r="M3113" s="25">
        <f t="shared" ca="1" si="338"/>
        <v>0</v>
      </c>
      <c r="N3113" s="25">
        <f t="shared" ca="1" si="339"/>
        <v>0</v>
      </c>
      <c r="O3113" s="15" t="e">
        <f t="shared" ca="1" si="340"/>
        <v>#DIV/0!</v>
      </c>
      <c r="P3113" s="15" t="e">
        <f t="shared" ca="1" si="341"/>
        <v>#DIV/0!</v>
      </c>
    </row>
    <row r="3114" spans="1:16" x14ac:dyDescent="0.25">
      <c r="A3114" s="1">
        <f t="shared" si="342"/>
        <v>43230</v>
      </c>
      <c r="B3114" s="7">
        <f t="shared" si="337"/>
        <v>5</v>
      </c>
      <c r="C3114" s="4">
        <f>INDEX(Calendar!$E$3:$E$367,MATCH(LOLP!$A3114,Calendar!$B$3:$B$367,0))</f>
        <v>1</v>
      </c>
      <c r="D3114" s="2">
        <f t="shared" si="343"/>
        <v>15</v>
      </c>
      <c r="E3114" s="36">
        <v>27373</v>
      </c>
      <c r="F3114" s="7">
        <f>IFERROR(IF(INDEX('Temperature Data'!$AA$15:$AA$348,MATCH(LOLP!A3114,'Temperature Data'!$B$15:$B$348,0))&gt;IF(B3114=9,$G$2,LOLP!$F$2),1,0),0)</f>
        <v>0</v>
      </c>
      <c r="G3114" s="7">
        <f>SUMIFS(LOLP!$F$4:$F$8763,$C$4:$C$8763,$C3114,$B$4:$B$8763,$B3114,$D$4:$D$8763,$D3114)</f>
        <v>0</v>
      </c>
      <c r="H3114" s="7">
        <f>COUNTIFS(Calendar!$E$3:$E$367,LOLP!C3114,Calendar!$D$3:$D$367,LOLP!B3114)</f>
        <v>22</v>
      </c>
      <c r="I3114" s="7">
        <f ca="1">IF($F3114=1,OFFSET(start_norps,LOLP!$D3114+(1-$C3114)*24,LOLP!$B3114)*H3114/G3114,0)</f>
        <v>0</v>
      </c>
      <c r="J3114" s="7">
        <f ca="1">IF($F3114=1,OFFSET(start_33,LOLP!$D3114+(1-$C3114)*24,LOLP!$B3114)*H3114/G3114,0)</f>
        <v>0</v>
      </c>
      <c r="K3114" s="7">
        <f ca="1">IF($F3114,OFFSET(start_40,LOLP!$D3114+(1-$C3114)*24,LOLP!$B3114),0)</f>
        <v>0</v>
      </c>
      <c r="L3114" s="7">
        <f ca="1">IF($F3114,OFFSET(start_50,LOLP!$D3114+(1-$C3114)*24,LOLP!$B3114),0)</f>
        <v>0</v>
      </c>
      <c r="M3114" s="25">
        <f t="shared" ca="1" si="338"/>
        <v>0</v>
      </c>
      <c r="N3114" s="25">
        <f t="shared" ca="1" si="339"/>
        <v>0</v>
      </c>
      <c r="O3114" s="15" t="e">
        <f t="shared" ca="1" si="340"/>
        <v>#DIV/0!</v>
      </c>
      <c r="P3114" s="15" t="e">
        <f t="shared" ca="1" si="341"/>
        <v>#DIV/0!</v>
      </c>
    </row>
    <row r="3115" spans="1:16" x14ac:dyDescent="0.25">
      <c r="A3115" s="1">
        <f t="shared" si="342"/>
        <v>43230</v>
      </c>
      <c r="B3115" s="7">
        <f t="shared" si="337"/>
        <v>5</v>
      </c>
      <c r="C3115" s="4">
        <f>INDEX(Calendar!$E$3:$E$367,MATCH(LOLP!$A3115,Calendar!$B$3:$B$367,0))</f>
        <v>1</v>
      </c>
      <c r="D3115" s="2">
        <f t="shared" si="343"/>
        <v>16</v>
      </c>
      <c r="E3115" s="36">
        <v>27984</v>
      </c>
      <c r="F3115" s="7">
        <f>IFERROR(IF(INDEX('Temperature Data'!$AA$15:$AA$348,MATCH(LOLP!A3115,'Temperature Data'!$B$15:$B$348,0))&gt;IF(B3115=9,$G$2,LOLP!$F$2),1,0),0)</f>
        <v>0</v>
      </c>
      <c r="G3115" s="7">
        <f>SUMIFS(LOLP!$F$4:$F$8763,$C$4:$C$8763,$C3115,$B$4:$B$8763,$B3115,$D$4:$D$8763,$D3115)</f>
        <v>0</v>
      </c>
      <c r="H3115" s="7">
        <f>COUNTIFS(Calendar!$E$3:$E$367,LOLP!C3115,Calendar!$D$3:$D$367,LOLP!B3115)</f>
        <v>22</v>
      </c>
      <c r="I3115" s="7">
        <f ca="1">IF($F3115=1,OFFSET(start_norps,LOLP!$D3115+(1-$C3115)*24,LOLP!$B3115)*H3115/G3115,0)</f>
        <v>0</v>
      </c>
      <c r="J3115" s="7">
        <f ca="1">IF($F3115=1,OFFSET(start_33,LOLP!$D3115+(1-$C3115)*24,LOLP!$B3115)*H3115/G3115,0)</f>
        <v>0</v>
      </c>
      <c r="K3115" s="7">
        <f ca="1">IF($F3115,OFFSET(start_40,LOLP!$D3115+(1-$C3115)*24,LOLP!$B3115),0)</f>
        <v>0</v>
      </c>
      <c r="L3115" s="7">
        <f ca="1">IF($F3115,OFFSET(start_50,LOLP!$D3115+(1-$C3115)*24,LOLP!$B3115),0)</f>
        <v>0</v>
      </c>
      <c r="M3115" s="25">
        <f t="shared" ca="1" si="338"/>
        <v>0</v>
      </c>
      <c r="N3115" s="25">
        <f t="shared" ca="1" si="339"/>
        <v>0</v>
      </c>
      <c r="O3115" s="15" t="e">
        <f t="shared" ca="1" si="340"/>
        <v>#DIV/0!</v>
      </c>
      <c r="P3115" s="15" t="e">
        <f t="shared" ca="1" si="341"/>
        <v>#DIV/0!</v>
      </c>
    </row>
    <row r="3116" spans="1:16" x14ac:dyDescent="0.25">
      <c r="A3116" s="1">
        <f t="shared" si="342"/>
        <v>43230</v>
      </c>
      <c r="B3116" s="7">
        <f t="shared" si="337"/>
        <v>5</v>
      </c>
      <c r="C3116" s="4">
        <f>INDEX(Calendar!$E$3:$E$367,MATCH(LOLP!$A3116,Calendar!$B$3:$B$367,0))</f>
        <v>1</v>
      </c>
      <c r="D3116" s="2">
        <f t="shared" si="343"/>
        <v>17</v>
      </c>
      <c r="E3116" s="36">
        <v>28605</v>
      </c>
      <c r="F3116" s="7">
        <f>IFERROR(IF(INDEX('Temperature Data'!$AA$15:$AA$348,MATCH(LOLP!A3116,'Temperature Data'!$B$15:$B$348,0))&gt;IF(B3116=9,$G$2,LOLP!$F$2),1,0),0)</f>
        <v>0</v>
      </c>
      <c r="G3116" s="7">
        <f>SUMIFS(LOLP!$F$4:$F$8763,$C$4:$C$8763,$C3116,$B$4:$B$8763,$B3116,$D$4:$D$8763,$D3116)</f>
        <v>0</v>
      </c>
      <c r="H3116" s="7">
        <f>COUNTIFS(Calendar!$E$3:$E$367,LOLP!C3116,Calendar!$D$3:$D$367,LOLP!B3116)</f>
        <v>22</v>
      </c>
      <c r="I3116" s="7">
        <f ca="1">IF($F3116=1,OFFSET(start_norps,LOLP!$D3116+(1-$C3116)*24,LOLP!$B3116)*H3116/G3116,0)</f>
        <v>0</v>
      </c>
      <c r="J3116" s="7">
        <f ca="1">IF($F3116=1,OFFSET(start_33,LOLP!$D3116+(1-$C3116)*24,LOLP!$B3116)*H3116/G3116,0)</f>
        <v>0</v>
      </c>
      <c r="K3116" s="7">
        <f ca="1">IF($F3116,OFFSET(start_40,LOLP!$D3116+(1-$C3116)*24,LOLP!$B3116),0)</f>
        <v>0</v>
      </c>
      <c r="L3116" s="7">
        <f ca="1">IF($F3116,OFFSET(start_50,LOLP!$D3116+(1-$C3116)*24,LOLP!$B3116),0)</f>
        <v>0</v>
      </c>
      <c r="M3116" s="25">
        <f t="shared" ca="1" si="338"/>
        <v>0</v>
      </c>
      <c r="N3116" s="25">
        <f t="shared" ca="1" si="339"/>
        <v>0</v>
      </c>
      <c r="O3116" s="15" t="e">
        <f t="shared" ca="1" si="340"/>
        <v>#DIV/0!</v>
      </c>
      <c r="P3116" s="15" t="e">
        <f t="shared" ca="1" si="341"/>
        <v>#DIV/0!</v>
      </c>
    </row>
    <row r="3117" spans="1:16" x14ac:dyDescent="0.25">
      <c r="A3117" s="1">
        <f t="shared" si="342"/>
        <v>43230</v>
      </c>
      <c r="B3117" s="7">
        <f t="shared" si="337"/>
        <v>5</v>
      </c>
      <c r="C3117" s="4">
        <f>INDEX(Calendar!$E$3:$E$367,MATCH(LOLP!$A3117,Calendar!$B$3:$B$367,0))</f>
        <v>1</v>
      </c>
      <c r="D3117" s="2">
        <f t="shared" si="343"/>
        <v>18</v>
      </c>
      <c r="E3117" s="36">
        <v>29177</v>
      </c>
      <c r="F3117" s="7">
        <f>IFERROR(IF(INDEX('Temperature Data'!$AA$15:$AA$348,MATCH(LOLP!A3117,'Temperature Data'!$B$15:$B$348,0))&gt;IF(B3117=9,$G$2,LOLP!$F$2),1,0),0)</f>
        <v>0</v>
      </c>
      <c r="G3117" s="7">
        <f>SUMIFS(LOLP!$F$4:$F$8763,$C$4:$C$8763,$C3117,$B$4:$B$8763,$B3117,$D$4:$D$8763,$D3117)</f>
        <v>0</v>
      </c>
      <c r="H3117" s="7">
        <f>COUNTIFS(Calendar!$E$3:$E$367,LOLP!C3117,Calendar!$D$3:$D$367,LOLP!B3117)</f>
        <v>22</v>
      </c>
      <c r="I3117" s="7">
        <f ca="1">IF($F3117=1,OFFSET(start_norps,LOLP!$D3117+(1-$C3117)*24,LOLP!$B3117)*H3117/G3117,0)</f>
        <v>0</v>
      </c>
      <c r="J3117" s="7">
        <f ca="1">IF($F3117=1,OFFSET(start_33,LOLP!$D3117+(1-$C3117)*24,LOLP!$B3117)*H3117/G3117,0)</f>
        <v>0</v>
      </c>
      <c r="K3117" s="7">
        <f ca="1">IF($F3117,OFFSET(start_40,LOLP!$D3117+(1-$C3117)*24,LOLP!$B3117),0)</f>
        <v>0</v>
      </c>
      <c r="L3117" s="7">
        <f ca="1">IF($F3117,OFFSET(start_50,LOLP!$D3117+(1-$C3117)*24,LOLP!$B3117),0)</f>
        <v>0</v>
      </c>
      <c r="M3117" s="25">
        <f t="shared" ca="1" si="338"/>
        <v>0</v>
      </c>
      <c r="N3117" s="25">
        <f t="shared" ca="1" si="339"/>
        <v>0</v>
      </c>
      <c r="O3117" s="15" t="e">
        <f t="shared" ca="1" si="340"/>
        <v>#DIV/0!</v>
      </c>
      <c r="P3117" s="15" t="e">
        <f t="shared" ca="1" si="341"/>
        <v>#DIV/0!</v>
      </c>
    </row>
    <row r="3118" spans="1:16" x14ac:dyDescent="0.25">
      <c r="A3118" s="1">
        <f t="shared" si="342"/>
        <v>43230</v>
      </c>
      <c r="B3118" s="7">
        <f t="shared" si="337"/>
        <v>5</v>
      </c>
      <c r="C3118" s="4">
        <f>INDEX(Calendar!$E$3:$E$367,MATCH(LOLP!$A3118,Calendar!$B$3:$B$367,0))</f>
        <v>1</v>
      </c>
      <c r="D3118" s="2">
        <f t="shared" si="343"/>
        <v>19</v>
      </c>
      <c r="E3118" s="36">
        <v>28954</v>
      </c>
      <c r="F3118" s="7">
        <f>IFERROR(IF(INDEX('Temperature Data'!$AA$15:$AA$348,MATCH(LOLP!A3118,'Temperature Data'!$B$15:$B$348,0))&gt;IF(B3118=9,$G$2,LOLP!$F$2),1,0),0)</f>
        <v>0</v>
      </c>
      <c r="G3118" s="7">
        <f>SUMIFS(LOLP!$F$4:$F$8763,$C$4:$C$8763,$C3118,$B$4:$B$8763,$B3118,$D$4:$D$8763,$D3118)</f>
        <v>0</v>
      </c>
      <c r="H3118" s="7">
        <f>COUNTIFS(Calendar!$E$3:$E$367,LOLP!C3118,Calendar!$D$3:$D$367,LOLP!B3118)</f>
        <v>22</v>
      </c>
      <c r="I3118" s="7">
        <f ca="1">IF($F3118=1,OFFSET(start_norps,LOLP!$D3118+(1-$C3118)*24,LOLP!$B3118)*H3118/G3118,0)</f>
        <v>0</v>
      </c>
      <c r="J3118" s="7">
        <f ca="1">IF($F3118=1,OFFSET(start_33,LOLP!$D3118+(1-$C3118)*24,LOLP!$B3118)*H3118/G3118,0)</f>
        <v>0</v>
      </c>
      <c r="K3118" s="7">
        <f ca="1">IF($F3118,OFFSET(start_40,LOLP!$D3118+(1-$C3118)*24,LOLP!$B3118),0)</f>
        <v>0</v>
      </c>
      <c r="L3118" s="7">
        <f ca="1">IF($F3118,OFFSET(start_50,LOLP!$D3118+(1-$C3118)*24,LOLP!$B3118),0)</f>
        <v>0</v>
      </c>
      <c r="M3118" s="25">
        <f t="shared" ca="1" si="338"/>
        <v>0</v>
      </c>
      <c r="N3118" s="25">
        <f t="shared" ca="1" si="339"/>
        <v>0</v>
      </c>
      <c r="O3118" s="15" t="e">
        <f t="shared" ca="1" si="340"/>
        <v>#DIV/0!</v>
      </c>
      <c r="P3118" s="15" t="e">
        <f t="shared" ca="1" si="341"/>
        <v>#DIV/0!</v>
      </c>
    </row>
    <row r="3119" spans="1:16" x14ac:dyDescent="0.25">
      <c r="A3119" s="1">
        <f t="shared" si="342"/>
        <v>43230</v>
      </c>
      <c r="B3119" s="7">
        <f t="shared" si="337"/>
        <v>5</v>
      </c>
      <c r="C3119" s="4">
        <f>INDEX(Calendar!$E$3:$E$367,MATCH(LOLP!$A3119,Calendar!$B$3:$B$367,0))</f>
        <v>1</v>
      </c>
      <c r="D3119" s="2">
        <f t="shared" si="343"/>
        <v>20</v>
      </c>
      <c r="E3119" s="36">
        <v>28941</v>
      </c>
      <c r="F3119" s="7">
        <f>IFERROR(IF(INDEX('Temperature Data'!$AA$15:$AA$348,MATCH(LOLP!A3119,'Temperature Data'!$B$15:$B$348,0))&gt;IF(B3119=9,$G$2,LOLP!$F$2),1,0),0)</f>
        <v>0</v>
      </c>
      <c r="G3119" s="7">
        <f>SUMIFS(LOLP!$F$4:$F$8763,$C$4:$C$8763,$C3119,$B$4:$B$8763,$B3119,$D$4:$D$8763,$D3119)</f>
        <v>0</v>
      </c>
      <c r="H3119" s="7">
        <f>COUNTIFS(Calendar!$E$3:$E$367,LOLP!C3119,Calendar!$D$3:$D$367,LOLP!B3119)</f>
        <v>22</v>
      </c>
      <c r="I3119" s="7">
        <f ca="1">IF($F3119=1,OFFSET(start_norps,LOLP!$D3119+(1-$C3119)*24,LOLP!$B3119)*H3119/G3119,0)</f>
        <v>0</v>
      </c>
      <c r="J3119" s="7">
        <f ca="1">IF($F3119=1,OFFSET(start_33,LOLP!$D3119+(1-$C3119)*24,LOLP!$B3119)*H3119/G3119,0)</f>
        <v>0</v>
      </c>
      <c r="K3119" s="7">
        <f ca="1">IF($F3119,OFFSET(start_40,LOLP!$D3119+(1-$C3119)*24,LOLP!$B3119),0)</f>
        <v>0</v>
      </c>
      <c r="L3119" s="7">
        <f ca="1">IF($F3119,OFFSET(start_50,LOLP!$D3119+(1-$C3119)*24,LOLP!$B3119),0)</f>
        <v>0</v>
      </c>
      <c r="M3119" s="25">
        <f t="shared" ca="1" si="338"/>
        <v>0</v>
      </c>
      <c r="N3119" s="25">
        <f t="shared" ca="1" si="339"/>
        <v>0</v>
      </c>
      <c r="O3119" s="15" t="e">
        <f t="shared" ca="1" si="340"/>
        <v>#DIV/0!</v>
      </c>
      <c r="P3119" s="15" t="e">
        <f t="shared" ca="1" si="341"/>
        <v>#DIV/0!</v>
      </c>
    </row>
    <row r="3120" spans="1:16" x14ac:dyDescent="0.25">
      <c r="A3120" s="1">
        <f t="shared" si="342"/>
        <v>43230</v>
      </c>
      <c r="B3120" s="7">
        <f t="shared" si="337"/>
        <v>5</v>
      </c>
      <c r="C3120" s="4">
        <f>INDEX(Calendar!$E$3:$E$367,MATCH(LOLP!$A3120,Calendar!$B$3:$B$367,0))</f>
        <v>1</v>
      </c>
      <c r="D3120" s="2">
        <f t="shared" si="343"/>
        <v>21</v>
      </c>
      <c r="E3120" s="36">
        <v>29565</v>
      </c>
      <c r="F3120" s="7">
        <f>IFERROR(IF(INDEX('Temperature Data'!$AA$15:$AA$348,MATCH(LOLP!A3120,'Temperature Data'!$B$15:$B$348,0))&gt;IF(B3120=9,$G$2,LOLP!$F$2),1,0),0)</f>
        <v>0</v>
      </c>
      <c r="G3120" s="7">
        <f>SUMIFS(LOLP!$F$4:$F$8763,$C$4:$C$8763,$C3120,$B$4:$B$8763,$B3120,$D$4:$D$8763,$D3120)</f>
        <v>0</v>
      </c>
      <c r="H3120" s="7">
        <f>COUNTIFS(Calendar!$E$3:$E$367,LOLP!C3120,Calendar!$D$3:$D$367,LOLP!B3120)</f>
        <v>22</v>
      </c>
      <c r="I3120" s="7">
        <f ca="1">IF($F3120=1,OFFSET(start_norps,LOLP!$D3120+(1-$C3120)*24,LOLP!$B3120)*H3120/G3120,0)</f>
        <v>0</v>
      </c>
      <c r="J3120" s="7">
        <f ca="1">IF($F3120=1,OFFSET(start_33,LOLP!$D3120+(1-$C3120)*24,LOLP!$B3120)*H3120/G3120,0)</f>
        <v>0</v>
      </c>
      <c r="K3120" s="7">
        <f ca="1">IF($F3120,OFFSET(start_40,LOLP!$D3120+(1-$C3120)*24,LOLP!$B3120),0)</f>
        <v>0</v>
      </c>
      <c r="L3120" s="7">
        <f ca="1">IF($F3120,OFFSET(start_50,LOLP!$D3120+(1-$C3120)*24,LOLP!$B3120),0)</f>
        <v>0</v>
      </c>
      <c r="M3120" s="25">
        <f t="shared" ca="1" si="338"/>
        <v>0</v>
      </c>
      <c r="N3120" s="25">
        <f t="shared" ca="1" si="339"/>
        <v>0</v>
      </c>
      <c r="O3120" s="15" t="e">
        <f t="shared" ca="1" si="340"/>
        <v>#DIV/0!</v>
      </c>
      <c r="P3120" s="15" t="e">
        <f t="shared" ca="1" si="341"/>
        <v>#DIV/0!</v>
      </c>
    </row>
    <row r="3121" spans="1:16" x14ac:dyDescent="0.25">
      <c r="A3121" s="1">
        <f t="shared" si="342"/>
        <v>43230</v>
      </c>
      <c r="B3121" s="7">
        <f t="shared" si="337"/>
        <v>5</v>
      </c>
      <c r="C3121" s="4">
        <f>INDEX(Calendar!$E$3:$E$367,MATCH(LOLP!$A3121,Calendar!$B$3:$B$367,0))</f>
        <v>1</v>
      </c>
      <c r="D3121" s="2">
        <f t="shared" si="343"/>
        <v>22</v>
      </c>
      <c r="E3121" s="36">
        <v>28396</v>
      </c>
      <c r="F3121" s="7">
        <f>IFERROR(IF(INDEX('Temperature Data'!$AA$15:$AA$348,MATCH(LOLP!A3121,'Temperature Data'!$B$15:$B$348,0))&gt;IF(B3121=9,$G$2,LOLP!$F$2),1,0),0)</f>
        <v>0</v>
      </c>
      <c r="G3121" s="7">
        <f>SUMIFS(LOLP!$F$4:$F$8763,$C$4:$C$8763,$C3121,$B$4:$B$8763,$B3121,$D$4:$D$8763,$D3121)</f>
        <v>0</v>
      </c>
      <c r="H3121" s="7">
        <f>COUNTIFS(Calendar!$E$3:$E$367,LOLP!C3121,Calendar!$D$3:$D$367,LOLP!B3121)</f>
        <v>22</v>
      </c>
      <c r="I3121" s="7">
        <f ca="1">IF($F3121=1,OFFSET(start_norps,LOLP!$D3121+(1-$C3121)*24,LOLP!$B3121)*H3121/G3121,0)</f>
        <v>0</v>
      </c>
      <c r="J3121" s="7">
        <f ca="1">IF($F3121=1,OFFSET(start_33,LOLP!$D3121+(1-$C3121)*24,LOLP!$B3121)*H3121/G3121,0)</f>
        <v>0</v>
      </c>
      <c r="K3121" s="7">
        <f ca="1">IF($F3121,OFFSET(start_40,LOLP!$D3121+(1-$C3121)*24,LOLP!$B3121),0)</f>
        <v>0</v>
      </c>
      <c r="L3121" s="7">
        <f ca="1">IF($F3121,OFFSET(start_50,LOLP!$D3121+(1-$C3121)*24,LOLP!$B3121),0)</f>
        <v>0</v>
      </c>
      <c r="M3121" s="25">
        <f t="shared" ca="1" si="338"/>
        <v>0</v>
      </c>
      <c r="N3121" s="25">
        <f t="shared" ca="1" si="339"/>
        <v>0</v>
      </c>
      <c r="O3121" s="15" t="e">
        <f t="shared" ca="1" si="340"/>
        <v>#DIV/0!</v>
      </c>
      <c r="P3121" s="15" t="e">
        <f t="shared" ca="1" si="341"/>
        <v>#DIV/0!</v>
      </c>
    </row>
    <row r="3122" spans="1:16" x14ac:dyDescent="0.25">
      <c r="A3122" s="1">
        <f t="shared" si="342"/>
        <v>43230</v>
      </c>
      <c r="B3122" s="7">
        <f t="shared" si="337"/>
        <v>5</v>
      </c>
      <c r="C3122" s="4">
        <f>INDEX(Calendar!$E$3:$E$367,MATCH(LOLP!$A3122,Calendar!$B$3:$B$367,0))</f>
        <v>1</v>
      </c>
      <c r="D3122" s="2">
        <f t="shared" si="343"/>
        <v>23</v>
      </c>
      <c r="E3122" s="36">
        <v>26236</v>
      </c>
      <c r="F3122" s="7">
        <f>IFERROR(IF(INDEX('Temperature Data'!$AA$15:$AA$348,MATCH(LOLP!A3122,'Temperature Data'!$B$15:$B$348,0))&gt;IF(B3122=9,$G$2,LOLP!$F$2),1,0),0)</f>
        <v>0</v>
      </c>
      <c r="G3122" s="7">
        <f>SUMIFS(LOLP!$F$4:$F$8763,$C$4:$C$8763,$C3122,$B$4:$B$8763,$B3122,$D$4:$D$8763,$D3122)</f>
        <v>0</v>
      </c>
      <c r="H3122" s="7">
        <f>COUNTIFS(Calendar!$E$3:$E$367,LOLP!C3122,Calendar!$D$3:$D$367,LOLP!B3122)</f>
        <v>22</v>
      </c>
      <c r="I3122" s="7">
        <f ca="1">IF($F3122=1,OFFSET(start_norps,LOLP!$D3122+(1-$C3122)*24,LOLP!$B3122)*H3122/G3122,0)</f>
        <v>0</v>
      </c>
      <c r="J3122" s="7">
        <f ca="1">IF($F3122=1,OFFSET(start_33,LOLP!$D3122+(1-$C3122)*24,LOLP!$B3122)*H3122/G3122,0)</f>
        <v>0</v>
      </c>
      <c r="K3122" s="7">
        <f ca="1">IF($F3122,OFFSET(start_40,LOLP!$D3122+(1-$C3122)*24,LOLP!$B3122),0)</f>
        <v>0</v>
      </c>
      <c r="L3122" s="7">
        <f ca="1">IF($F3122,OFFSET(start_50,LOLP!$D3122+(1-$C3122)*24,LOLP!$B3122),0)</f>
        <v>0</v>
      </c>
      <c r="M3122" s="25">
        <f t="shared" ca="1" si="338"/>
        <v>0</v>
      </c>
      <c r="N3122" s="25">
        <f t="shared" ca="1" si="339"/>
        <v>0</v>
      </c>
      <c r="O3122" s="15" t="e">
        <f t="shared" ca="1" si="340"/>
        <v>#DIV/0!</v>
      </c>
      <c r="P3122" s="15" t="e">
        <f t="shared" ca="1" si="341"/>
        <v>#DIV/0!</v>
      </c>
    </row>
    <row r="3123" spans="1:16" x14ac:dyDescent="0.25">
      <c r="A3123" s="1">
        <f t="shared" si="342"/>
        <v>43230</v>
      </c>
      <c r="B3123" s="7">
        <f t="shared" si="337"/>
        <v>5</v>
      </c>
      <c r="C3123" s="4">
        <f>INDEX(Calendar!$E$3:$E$367,MATCH(LOLP!$A3123,Calendar!$B$3:$B$367,0))</f>
        <v>1</v>
      </c>
      <c r="D3123" s="2">
        <f t="shared" si="343"/>
        <v>24</v>
      </c>
      <c r="E3123" s="36">
        <v>24493</v>
      </c>
      <c r="F3123" s="7">
        <f>IFERROR(IF(INDEX('Temperature Data'!$AA$15:$AA$348,MATCH(LOLP!A3123,'Temperature Data'!$B$15:$B$348,0))&gt;IF(B3123=9,$G$2,LOLP!$F$2),1,0),0)</f>
        <v>0</v>
      </c>
      <c r="G3123" s="7">
        <f>SUMIFS(LOLP!$F$4:$F$8763,$C$4:$C$8763,$C3123,$B$4:$B$8763,$B3123,$D$4:$D$8763,$D3123)</f>
        <v>0</v>
      </c>
      <c r="H3123" s="7">
        <f>COUNTIFS(Calendar!$E$3:$E$367,LOLP!C3123,Calendar!$D$3:$D$367,LOLP!B3123)</f>
        <v>22</v>
      </c>
      <c r="I3123" s="7">
        <f ca="1">IF($F3123=1,OFFSET(start_norps,LOLP!$D3123+(1-$C3123)*24,LOLP!$B3123)*H3123/G3123,0)</f>
        <v>0</v>
      </c>
      <c r="J3123" s="7">
        <f ca="1">IF($F3123=1,OFFSET(start_33,LOLP!$D3123+(1-$C3123)*24,LOLP!$B3123)*H3123/G3123,0)</f>
        <v>0</v>
      </c>
      <c r="K3123" s="7">
        <f ca="1">IF($F3123,OFFSET(start_40,LOLP!$D3123+(1-$C3123)*24,LOLP!$B3123),0)</f>
        <v>0</v>
      </c>
      <c r="L3123" s="7">
        <f ca="1">IF($F3123,OFFSET(start_50,LOLP!$D3123+(1-$C3123)*24,LOLP!$B3123),0)</f>
        <v>0</v>
      </c>
      <c r="M3123" s="25">
        <f t="shared" ca="1" si="338"/>
        <v>0</v>
      </c>
      <c r="N3123" s="25">
        <f t="shared" ca="1" si="339"/>
        <v>0</v>
      </c>
      <c r="O3123" s="15" t="e">
        <f t="shared" ca="1" si="340"/>
        <v>#DIV/0!</v>
      </c>
      <c r="P3123" s="15" t="e">
        <f t="shared" ca="1" si="341"/>
        <v>#DIV/0!</v>
      </c>
    </row>
    <row r="3124" spans="1:16" x14ac:dyDescent="0.25">
      <c r="A3124" s="1">
        <f t="shared" si="342"/>
        <v>43231</v>
      </c>
      <c r="B3124" s="7">
        <f t="shared" si="337"/>
        <v>5</v>
      </c>
      <c r="C3124" s="4">
        <f>INDEX(Calendar!$E$3:$E$367,MATCH(LOLP!$A3124,Calendar!$B$3:$B$367,0))</f>
        <v>1</v>
      </c>
      <c r="D3124" s="2">
        <f t="shared" si="343"/>
        <v>1</v>
      </c>
      <c r="E3124" s="36">
        <v>23061</v>
      </c>
      <c r="F3124" s="7">
        <f>IFERROR(IF(INDEX('Temperature Data'!$AA$15:$AA$348,MATCH(LOLP!A3124,'Temperature Data'!$B$15:$B$348,0))&gt;IF(B3124=9,$G$2,LOLP!$F$2),1,0),0)</f>
        <v>0</v>
      </c>
      <c r="G3124" s="7">
        <f>SUMIFS(LOLP!$F$4:$F$8763,$C$4:$C$8763,$C3124,$B$4:$B$8763,$B3124,$D$4:$D$8763,$D3124)</f>
        <v>0</v>
      </c>
      <c r="H3124" s="7">
        <f>COUNTIFS(Calendar!$E$3:$E$367,LOLP!C3124,Calendar!$D$3:$D$367,LOLP!B3124)</f>
        <v>22</v>
      </c>
      <c r="I3124" s="7">
        <f ca="1">IF($F3124=1,OFFSET(start_norps,LOLP!$D3124+(1-$C3124)*24,LOLP!$B3124)*H3124/G3124,0)</f>
        <v>0</v>
      </c>
      <c r="J3124" s="7">
        <f ca="1">IF($F3124=1,OFFSET(start_33,LOLP!$D3124+(1-$C3124)*24,LOLP!$B3124)*H3124/G3124,0)</f>
        <v>0</v>
      </c>
      <c r="K3124" s="7">
        <f ca="1">IF($F3124,OFFSET(start_40,LOLP!$D3124+(1-$C3124)*24,LOLP!$B3124),0)</f>
        <v>0</v>
      </c>
      <c r="L3124" s="7">
        <f ca="1">IF($F3124,OFFSET(start_50,LOLP!$D3124+(1-$C3124)*24,LOLP!$B3124),0)</f>
        <v>0</v>
      </c>
      <c r="M3124" s="25">
        <f t="shared" ca="1" si="338"/>
        <v>0</v>
      </c>
      <c r="N3124" s="25">
        <f t="shared" ca="1" si="339"/>
        <v>0</v>
      </c>
      <c r="O3124" s="15" t="e">
        <f t="shared" ca="1" si="340"/>
        <v>#DIV/0!</v>
      </c>
      <c r="P3124" s="15" t="e">
        <f t="shared" ca="1" si="341"/>
        <v>#DIV/0!</v>
      </c>
    </row>
    <row r="3125" spans="1:16" x14ac:dyDescent="0.25">
      <c r="A3125" s="1">
        <f t="shared" si="342"/>
        <v>43231</v>
      </c>
      <c r="B3125" s="7">
        <f t="shared" si="337"/>
        <v>5</v>
      </c>
      <c r="C3125" s="4">
        <f>INDEX(Calendar!$E$3:$E$367,MATCH(LOLP!$A3125,Calendar!$B$3:$B$367,0))</f>
        <v>1</v>
      </c>
      <c r="D3125" s="2">
        <f t="shared" si="343"/>
        <v>2</v>
      </c>
      <c r="E3125" s="36">
        <v>21976</v>
      </c>
      <c r="F3125" s="7">
        <f>IFERROR(IF(INDEX('Temperature Data'!$AA$15:$AA$348,MATCH(LOLP!A3125,'Temperature Data'!$B$15:$B$348,0))&gt;IF(B3125=9,$G$2,LOLP!$F$2),1,0),0)</f>
        <v>0</v>
      </c>
      <c r="G3125" s="7">
        <f>SUMIFS(LOLP!$F$4:$F$8763,$C$4:$C$8763,$C3125,$B$4:$B$8763,$B3125,$D$4:$D$8763,$D3125)</f>
        <v>0</v>
      </c>
      <c r="H3125" s="7">
        <f>COUNTIFS(Calendar!$E$3:$E$367,LOLP!C3125,Calendar!$D$3:$D$367,LOLP!B3125)</f>
        <v>22</v>
      </c>
      <c r="I3125" s="7">
        <f ca="1">IF($F3125=1,OFFSET(start_norps,LOLP!$D3125+(1-$C3125)*24,LOLP!$B3125)*H3125/G3125,0)</f>
        <v>0</v>
      </c>
      <c r="J3125" s="7">
        <f ca="1">IF($F3125=1,OFFSET(start_33,LOLP!$D3125+(1-$C3125)*24,LOLP!$B3125)*H3125/G3125,0)</f>
        <v>0</v>
      </c>
      <c r="K3125" s="7">
        <f ca="1">IF($F3125,OFFSET(start_40,LOLP!$D3125+(1-$C3125)*24,LOLP!$B3125),0)</f>
        <v>0</v>
      </c>
      <c r="L3125" s="7">
        <f ca="1">IF($F3125,OFFSET(start_50,LOLP!$D3125+(1-$C3125)*24,LOLP!$B3125),0)</f>
        <v>0</v>
      </c>
      <c r="M3125" s="25">
        <f t="shared" ca="1" si="338"/>
        <v>0</v>
      </c>
      <c r="N3125" s="25">
        <f t="shared" ca="1" si="339"/>
        <v>0</v>
      </c>
      <c r="O3125" s="15" t="e">
        <f t="shared" ca="1" si="340"/>
        <v>#DIV/0!</v>
      </c>
      <c r="P3125" s="15" t="e">
        <f t="shared" ca="1" si="341"/>
        <v>#DIV/0!</v>
      </c>
    </row>
    <row r="3126" spans="1:16" x14ac:dyDescent="0.25">
      <c r="A3126" s="1">
        <f t="shared" si="342"/>
        <v>43231</v>
      </c>
      <c r="B3126" s="7">
        <f t="shared" si="337"/>
        <v>5</v>
      </c>
      <c r="C3126" s="4">
        <f>INDEX(Calendar!$E$3:$E$367,MATCH(LOLP!$A3126,Calendar!$B$3:$B$367,0))</f>
        <v>1</v>
      </c>
      <c r="D3126" s="2">
        <f t="shared" si="343"/>
        <v>3</v>
      </c>
      <c r="E3126" s="36">
        <v>21384</v>
      </c>
      <c r="F3126" s="7">
        <f>IFERROR(IF(INDEX('Temperature Data'!$AA$15:$AA$348,MATCH(LOLP!A3126,'Temperature Data'!$B$15:$B$348,0))&gt;IF(B3126=9,$G$2,LOLP!$F$2),1,0),0)</f>
        <v>0</v>
      </c>
      <c r="G3126" s="7">
        <f>SUMIFS(LOLP!$F$4:$F$8763,$C$4:$C$8763,$C3126,$B$4:$B$8763,$B3126,$D$4:$D$8763,$D3126)</f>
        <v>0</v>
      </c>
      <c r="H3126" s="7">
        <f>COUNTIFS(Calendar!$E$3:$E$367,LOLP!C3126,Calendar!$D$3:$D$367,LOLP!B3126)</f>
        <v>22</v>
      </c>
      <c r="I3126" s="7">
        <f ca="1">IF($F3126=1,OFFSET(start_norps,LOLP!$D3126+(1-$C3126)*24,LOLP!$B3126)*H3126/G3126,0)</f>
        <v>0</v>
      </c>
      <c r="J3126" s="7">
        <f ca="1">IF($F3126=1,OFFSET(start_33,LOLP!$D3126+(1-$C3126)*24,LOLP!$B3126)*H3126/G3126,0)</f>
        <v>0</v>
      </c>
      <c r="K3126" s="7">
        <f ca="1">IF($F3126,OFFSET(start_40,LOLP!$D3126+(1-$C3126)*24,LOLP!$B3126),0)</f>
        <v>0</v>
      </c>
      <c r="L3126" s="7">
        <f ca="1">IF($F3126,OFFSET(start_50,LOLP!$D3126+(1-$C3126)*24,LOLP!$B3126),0)</f>
        <v>0</v>
      </c>
      <c r="M3126" s="25">
        <f t="shared" ca="1" si="338"/>
        <v>0</v>
      </c>
      <c r="N3126" s="25">
        <f t="shared" ca="1" si="339"/>
        <v>0</v>
      </c>
      <c r="O3126" s="15" t="e">
        <f t="shared" ca="1" si="340"/>
        <v>#DIV/0!</v>
      </c>
      <c r="P3126" s="15" t="e">
        <f t="shared" ca="1" si="341"/>
        <v>#DIV/0!</v>
      </c>
    </row>
    <row r="3127" spans="1:16" x14ac:dyDescent="0.25">
      <c r="A3127" s="1">
        <f t="shared" si="342"/>
        <v>43231</v>
      </c>
      <c r="B3127" s="7">
        <f t="shared" si="337"/>
        <v>5</v>
      </c>
      <c r="C3127" s="4">
        <f>INDEX(Calendar!$E$3:$E$367,MATCH(LOLP!$A3127,Calendar!$B$3:$B$367,0))</f>
        <v>1</v>
      </c>
      <c r="D3127" s="2">
        <f t="shared" si="343"/>
        <v>4</v>
      </c>
      <c r="E3127" s="36">
        <v>21139</v>
      </c>
      <c r="F3127" s="7">
        <f>IFERROR(IF(INDEX('Temperature Data'!$AA$15:$AA$348,MATCH(LOLP!A3127,'Temperature Data'!$B$15:$B$348,0))&gt;IF(B3127=9,$G$2,LOLP!$F$2),1,0),0)</f>
        <v>0</v>
      </c>
      <c r="G3127" s="7">
        <f>SUMIFS(LOLP!$F$4:$F$8763,$C$4:$C$8763,$C3127,$B$4:$B$8763,$B3127,$D$4:$D$8763,$D3127)</f>
        <v>0</v>
      </c>
      <c r="H3127" s="7">
        <f>COUNTIFS(Calendar!$E$3:$E$367,LOLP!C3127,Calendar!$D$3:$D$367,LOLP!B3127)</f>
        <v>22</v>
      </c>
      <c r="I3127" s="7">
        <f ca="1">IF($F3127=1,OFFSET(start_norps,LOLP!$D3127+(1-$C3127)*24,LOLP!$B3127)*H3127/G3127,0)</f>
        <v>0</v>
      </c>
      <c r="J3127" s="7">
        <f ca="1">IF($F3127=1,OFFSET(start_33,LOLP!$D3127+(1-$C3127)*24,LOLP!$B3127)*H3127/G3127,0)</f>
        <v>0</v>
      </c>
      <c r="K3127" s="7">
        <f ca="1">IF($F3127,OFFSET(start_40,LOLP!$D3127+(1-$C3127)*24,LOLP!$B3127),0)</f>
        <v>0</v>
      </c>
      <c r="L3127" s="7">
        <f ca="1">IF($F3127,OFFSET(start_50,LOLP!$D3127+(1-$C3127)*24,LOLP!$B3127),0)</f>
        <v>0</v>
      </c>
      <c r="M3127" s="25">
        <f t="shared" ca="1" si="338"/>
        <v>0</v>
      </c>
      <c r="N3127" s="25">
        <f t="shared" ca="1" si="339"/>
        <v>0</v>
      </c>
      <c r="O3127" s="15" t="e">
        <f t="shared" ca="1" si="340"/>
        <v>#DIV/0!</v>
      </c>
      <c r="P3127" s="15" t="e">
        <f t="shared" ca="1" si="341"/>
        <v>#DIV/0!</v>
      </c>
    </row>
    <row r="3128" spans="1:16" x14ac:dyDescent="0.25">
      <c r="A3128" s="1">
        <f t="shared" si="342"/>
        <v>43231</v>
      </c>
      <c r="B3128" s="7">
        <f t="shared" si="337"/>
        <v>5</v>
      </c>
      <c r="C3128" s="4">
        <f>INDEX(Calendar!$E$3:$E$367,MATCH(LOLP!$A3128,Calendar!$B$3:$B$367,0))</f>
        <v>1</v>
      </c>
      <c r="D3128" s="2">
        <f t="shared" si="343"/>
        <v>5</v>
      </c>
      <c r="E3128" s="36">
        <v>21518</v>
      </c>
      <c r="F3128" s="7">
        <f>IFERROR(IF(INDEX('Temperature Data'!$AA$15:$AA$348,MATCH(LOLP!A3128,'Temperature Data'!$B$15:$B$348,0))&gt;IF(B3128=9,$G$2,LOLP!$F$2),1,0),0)</f>
        <v>0</v>
      </c>
      <c r="G3128" s="7">
        <f>SUMIFS(LOLP!$F$4:$F$8763,$C$4:$C$8763,$C3128,$B$4:$B$8763,$B3128,$D$4:$D$8763,$D3128)</f>
        <v>0</v>
      </c>
      <c r="H3128" s="7">
        <f>COUNTIFS(Calendar!$E$3:$E$367,LOLP!C3128,Calendar!$D$3:$D$367,LOLP!B3128)</f>
        <v>22</v>
      </c>
      <c r="I3128" s="7">
        <f ca="1">IF($F3128=1,OFFSET(start_norps,LOLP!$D3128+(1-$C3128)*24,LOLP!$B3128)*H3128/G3128,0)</f>
        <v>0</v>
      </c>
      <c r="J3128" s="7">
        <f ca="1">IF($F3128=1,OFFSET(start_33,LOLP!$D3128+(1-$C3128)*24,LOLP!$B3128)*H3128/G3128,0)</f>
        <v>0</v>
      </c>
      <c r="K3128" s="7">
        <f ca="1">IF($F3128,OFFSET(start_40,LOLP!$D3128+(1-$C3128)*24,LOLP!$B3128),0)</f>
        <v>0</v>
      </c>
      <c r="L3128" s="7">
        <f ca="1">IF($F3128,OFFSET(start_50,LOLP!$D3128+(1-$C3128)*24,LOLP!$B3128),0)</f>
        <v>0</v>
      </c>
      <c r="M3128" s="25">
        <f t="shared" ca="1" si="338"/>
        <v>0</v>
      </c>
      <c r="N3128" s="25">
        <f t="shared" ca="1" si="339"/>
        <v>0</v>
      </c>
      <c r="O3128" s="15" t="e">
        <f t="shared" ca="1" si="340"/>
        <v>#DIV/0!</v>
      </c>
      <c r="P3128" s="15" t="e">
        <f t="shared" ca="1" si="341"/>
        <v>#DIV/0!</v>
      </c>
    </row>
    <row r="3129" spans="1:16" x14ac:dyDescent="0.25">
      <c r="A3129" s="1">
        <f t="shared" si="342"/>
        <v>43231</v>
      </c>
      <c r="B3129" s="7">
        <f t="shared" si="337"/>
        <v>5</v>
      </c>
      <c r="C3129" s="4">
        <f>INDEX(Calendar!$E$3:$E$367,MATCH(LOLP!$A3129,Calendar!$B$3:$B$367,0))</f>
        <v>1</v>
      </c>
      <c r="D3129" s="2">
        <f t="shared" si="343"/>
        <v>6</v>
      </c>
      <c r="E3129" s="36">
        <v>22755</v>
      </c>
      <c r="F3129" s="7">
        <f>IFERROR(IF(INDEX('Temperature Data'!$AA$15:$AA$348,MATCH(LOLP!A3129,'Temperature Data'!$B$15:$B$348,0))&gt;IF(B3129=9,$G$2,LOLP!$F$2),1,0),0)</f>
        <v>0</v>
      </c>
      <c r="G3129" s="7">
        <f>SUMIFS(LOLP!$F$4:$F$8763,$C$4:$C$8763,$C3129,$B$4:$B$8763,$B3129,$D$4:$D$8763,$D3129)</f>
        <v>0</v>
      </c>
      <c r="H3129" s="7">
        <f>COUNTIFS(Calendar!$E$3:$E$367,LOLP!C3129,Calendar!$D$3:$D$367,LOLP!B3129)</f>
        <v>22</v>
      </c>
      <c r="I3129" s="7">
        <f ca="1">IF($F3129=1,OFFSET(start_norps,LOLP!$D3129+(1-$C3129)*24,LOLP!$B3129)*H3129/G3129,0)</f>
        <v>0</v>
      </c>
      <c r="J3129" s="7">
        <f ca="1">IF($F3129=1,OFFSET(start_33,LOLP!$D3129+(1-$C3129)*24,LOLP!$B3129)*H3129/G3129,0)</f>
        <v>0</v>
      </c>
      <c r="K3129" s="7">
        <f ca="1">IF($F3129,OFFSET(start_40,LOLP!$D3129+(1-$C3129)*24,LOLP!$B3129),0)</f>
        <v>0</v>
      </c>
      <c r="L3129" s="7">
        <f ca="1">IF($F3129,OFFSET(start_50,LOLP!$D3129+(1-$C3129)*24,LOLP!$B3129),0)</f>
        <v>0</v>
      </c>
      <c r="M3129" s="25">
        <f t="shared" ca="1" si="338"/>
        <v>0</v>
      </c>
      <c r="N3129" s="25">
        <f t="shared" ca="1" si="339"/>
        <v>0</v>
      </c>
      <c r="O3129" s="15" t="e">
        <f t="shared" ca="1" si="340"/>
        <v>#DIV/0!</v>
      </c>
      <c r="P3129" s="15" t="e">
        <f t="shared" ca="1" si="341"/>
        <v>#DIV/0!</v>
      </c>
    </row>
    <row r="3130" spans="1:16" x14ac:dyDescent="0.25">
      <c r="A3130" s="1">
        <f t="shared" si="342"/>
        <v>43231</v>
      </c>
      <c r="B3130" s="7">
        <f t="shared" si="337"/>
        <v>5</v>
      </c>
      <c r="C3130" s="4">
        <f>INDEX(Calendar!$E$3:$E$367,MATCH(LOLP!$A3130,Calendar!$B$3:$B$367,0))</f>
        <v>1</v>
      </c>
      <c r="D3130" s="2">
        <f t="shared" si="343"/>
        <v>7</v>
      </c>
      <c r="E3130" s="36">
        <v>24326</v>
      </c>
      <c r="F3130" s="7">
        <f>IFERROR(IF(INDEX('Temperature Data'!$AA$15:$AA$348,MATCH(LOLP!A3130,'Temperature Data'!$B$15:$B$348,0))&gt;IF(B3130=9,$G$2,LOLP!$F$2),1,0),0)</f>
        <v>0</v>
      </c>
      <c r="G3130" s="7">
        <f>SUMIFS(LOLP!$F$4:$F$8763,$C$4:$C$8763,$C3130,$B$4:$B$8763,$B3130,$D$4:$D$8763,$D3130)</f>
        <v>0</v>
      </c>
      <c r="H3130" s="7">
        <f>COUNTIFS(Calendar!$E$3:$E$367,LOLP!C3130,Calendar!$D$3:$D$367,LOLP!B3130)</f>
        <v>22</v>
      </c>
      <c r="I3130" s="7">
        <f ca="1">IF($F3130=1,OFFSET(start_norps,LOLP!$D3130+(1-$C3130)*24,LOLP!$B3130)*H3130/G3130,0)</f>
        <v>0</v>
      </c>
      <c r="J3130" s="7">
        <f ca="1">IF($F3130=1,OFFSET(start_33,LOLP!$D3130+(1-$C3130)*24,LOLP!$B3130)*H3130/G3130,0)</f>
        <v>0</v>
      </c>
      <c r="K3130" s="7">
        <f ca="1">IF($F3130,OFFSET(start_40,LOLP!$D3130+(1-$C3130)*24,LOLP!$B3130),0)</f>
        <v>0</v>
      </c>
      <c r="L3130" s="7">
        <f ca="1">IF($F3130,OFFSET(start_50,LOLP!$D3130+(1-$C3130)*24,LOLP!$B3130),0)</f>
        <v>0</v>
      </c>
      <c r="M3130" s="25">
        <f t="shared" ca="1" si="338"/>
        <v>0</v>
      </c>
      <c r="N3130" s="25">
        <f t="shared" ca="1" si="339"/>
        <v>0</v>
      </c>
      <c r="O3130" s="15" t="e">
        <f t="shared" ca="1" si="340"/>
        <v>#DIV/0!</v>
      </c>
      <c r="P3130" s="15" t="e">
        <f t="shared" ca="1" si="341"/>
        <v>#DIV/0!</v>
      </c>
    </row>
    <row r="3131" spans="1:16" x14ac:dyDescent="0.25">
      <c r="A3131" s="1">
        <f t="shared" si="342"/>
        <v>43231</v>
      </c>
      <c r="B3131" s="7">
        <f t="shared" si="337"/>
        <v>5</v>
      </c>
      <c r="C3131" s="4">
        <f>INDEX(Calendar!$E$3:$E$367,MATCH(LOLP!$A3131,Calendar!$B$3:$B$367,0))</f>
        <v>1</v>
      </c>
      <c r="D3131" s="2">
        <f t="shared" si="343"/>
        <v>8</v>
      </c>
      <c r="E3131" s="36">
        <v>25503</v>
      </c>
      <c r="F3131" s="7">
        <f>IFERROR(IF(INDEX('Temperature Data'!$AA$15:$AA$348,MATCH(LOLP!A3131,'Temperature Data'!$B$15:$B$348,0))&gt;IF(B3131=9,$G$2,LOLP!$F$2),1,0),0)</f>
        <v>0</v>
      </c>
      <c r="G3131" s="7">
        <f>SUMIFS(LOLP!$F$4:$F$8763,$C$4:$C$8763,$C3131,$B$4:$B$8763,$B3131,$D$4:$D$8763,$D3131)</f>
        <v>0</v>
      </c>
      <c r="H3131" s="7">
        <f>COUNTIFS(Calendar!$E$3:$E$367,LOLP!C3131,Calendar!$D$3:$D$367,LOLP!B3131)</f>
        <v>22</v>
      </c>
      <c r="I3131" s="7">
        <f ca="1">IF($F3131=1,OFFSET(start_norps,LOLP!$D3131+(1-$C3131)*24,LOLP!$B3131)*H3131/G3131,0)</f>
        <v>0</v>
      </c>
      <c r="J3131" s="7">
        <f ca="1">IF($F3131=1,OFFSET(start_33,LOLP!$D3131+(1-$C3131)*24,LOLP!$B3131)*H3131/G3131,0)</f>
        <v>0</v>
      </c>
      <c r="K3131" s="7">
        <f ca="1">IF($F3131,OFFSET(start_40,LOLP!$D3131+(1-$C3131)*24,LOLP!$B3131),0)</f>
        <v>0</v>
      </c>
      <c r="L3131" s="7">
        <f ca="1">IF($F3131,OFFSET(start_50,LOLP!$D3131+(1-$C3131)*24,LOLP!$B3131),0)</f>
        <v>0</v>
      </c>
      <c r="M3131" s="25">
        <f t="shared" ca="1" si="338"/>
        <v>0</v>
      </c>
      <c r="N3131" s="25">
        <f t="shared" ca="1" si="339"/>
        <v>0</v>
      </c>
      <c r="O3131" s="15" t="e">
        <f t="shared" ca="1" si="340"/>
        <v>#DIV/0!</v>
      </c>
      <c r="P3131" s="15" t="e">
        <f t="shared" ca="1" si="341"/>
        <v>#DIV/0!</v>
      </c>
    </row>
    <row r="3132" spans="1:16" x14ac:dyDescent="0.25">
      <c r="A3132" s="1">
        <f t="shared" si="342"/>
        <v>43231</v>
      </c>
      <c r="B3132" s="7">
        <f t="shared" si="337"/>
        <v>5</v>
      </c>
      <c r="C3132" s="4">
        <f>INDEX(Calendar!$E$3:$E$367,MATCH(LOLP!$A3132,Calendar!$B$3:$B$367,0))</f>
        <v>1</v>
      </c>
      <c r="D3132" s="2">
        <f t="shared" si="343"/>
        <v>9</v>
      </c>
      <c r="E3132" s="36">
        <v>25600</v>
      </c>
      <c r="F3132" s="7">
        <f>IFERROR(IF(INDEX('Temperature Data'!$AA$15:$AA$348,MATCH(LOLP!A3132,'Temperature Data'!$B$15:$B$348,0))&gt;IF(B3132=9,$G$2,LOLP!$F$2),1,0),0)</f>
        <v>0</v>
      </c>
      <c r="G3132" s="7">
        <f>SUMIFS(LOLP!$F$4:$F$8763,$C$4:$C$8763,$C3132,$B$4:$B$8763,$B3132,$D$4:$D$8763,$D3132)</f>
        <v>0</v>
      </c>
      <c r="H3132" s="7">
        <f>COUNTIFS(Calendar!$E$3:$E$367,LOLP!C3132,Calendar!$D$3:$D$367,LOLP!B3132)</f>
        <v>22</v>
      </c>
      <c r="I3132" s="7">
        <f ca="1">IF($F3132=1,OFFSET(start_norps,LOLP!$D3132+(1-$C3132)*24,LOLP!$B3132)*H3132/G3132,0)</f>
        <v>0</v>
      </c>
      <c r="J3132" s="7">
        <f ca="1">IF($F3132=1,OFFSET(start_33,LOLP!$D3132+(1-$C3132)*24,LOLP!$B3132)*H3132/G3132,0)</f>
        <v>0</v>
      </c>
      <c r="K3132" s="7">
        <f ca="1">IF($F3132,OFFSET(start_40,LOLP!$D3132+(1-$C3132)*24,LOLP!$B3132),0)</f>
        <v>0</v>
      </c>
      <c r="L3132" s="7">
        <f ca="1">IF($F3132,OFFSET(start_50,LOLP!$D3132+(1-$C3132)*24,LOLP!$B3132),0)</f>
        <v>0</v>
      </c>
      <c r="M3132" s="25">
        <f t="shared" ca="1" si="338"/>
        <v>0</v>
      </c>
      <c r="N3132" s="25">
        <f t="shared" ca="1" si="339"/>
        <v>0</v>
      </c>
      <c r="O3132" s="15" t="e">
        <f t="shared" ca="1" si="340"/>
        <v>#DIV/0!</v>
      </c>
      <c r="P3132" s="15" t="e">
        <f t="shared" ca="1" si="341"/>
        <v>#DIV/0!</v>
      </c>
    </row>
    <row r="3133" spans="1:16" x14ac:dyDescent="0.25">
      <c r="A3133" s="1">
        <f t="shared" si="342"/>
        <v>43231</v>
      </c>
      <c r="B3133" s="7">
        <f t="shared" si="337"/>
        <v>5</v>
      </c>
      <c r="C3133" s="4">
        <f>INDEX(Calendar!$E$3:$E$367,MATCH(LOLP!$A3133,Calendar!$B$3:$B$367,0))</f>
        <v>1</v>
      </c>
      <c r="D3133" s="2">
        <f t="shared" si="343"/>
        <v>10</v>
      </c>
      <c r="E3133" s="36">
        <v>25761</v>
      </c>
      <c r="F3133" s="7">
        <f>IFERROR(IF(INDEX('Temperature Data'!$AA$15:$AA$348,MATCH(LOLP!A3133,'Temperature Data'!$B$15:$B$348,0))&gt;IF(B3133=9,$G$2,LOLP!$F$2),1,0),0)</f>
        <v>0</v>
      </c>
      <c r="G3133" s="7">
        <f>SUMIFS(LOLP!$F$4:$F$8763,$C$4:$C$8763,$C3133,$B$4:$B$8763,$B3133,$D$4:$D$8763,$D3133)</f>
        <v>0</v>
      </c>
      <c r="H3133" s="7">
        <f>COUNTIFS(Calendar!$E$3:$E$367,LOLP!C3133,Calendar!$D$3:$D$367,LOLP!B3133)</f>
        <v>22</v>
      </c>
      <c r="I3133" s="7">
        <f ca="1">IF($F3133=1,OFFSET(start_norps,LOLP!$D3133+(1-$C3133)*24,LOLP!$B3133)*H3133/G3133,0)</f>
        <v>0</v>
      </c>
      <c r="J3133" s="7">
        <f ca="1">IF($F3133=1,OFFSET(start_33,LOLP!$D3133+(1-$C3133)*24,LOLP!$B3133)*H3133/G3133,0)</f>
        <v>0</v>
      </c>
      <c r="K3133" s="7">
        <f ca="1">IF($F3133,OFFSET(start_40,LOLP!$D3133+(1-$C3133)*24,LOLP!$B3133),0)</f>
        <v>0</v>
      </c>
      <c r="L3133" s="7">
        <f ca="1">IF($F3133,OFFSET(start_50,LOLP!$D3133+(1-$C3133)*24,LOLP!$B3133),0)</f>
        <v>0</v>
      </c>
      <c r="M3133" s="25">
        <f t="shared" ca="1" si="338"/>
        <v>0</v>
      </c>
      <c r="N3133" s="25">
        <f t="shared" ca="1" si="339"/>
        <v>0</v>
      </c>
      <c r="O3133" s="15" t="e">
        <f t="shared" ca="1" si="340"/>
        <v>#DIV/0!</v>
      </c>
      <c r="P3133" s="15" t="e">
        <f t="shared" ca="1" si="341"/>
        <v>#DIV/0!</v>
      </c>
    </row>
    <row r="3134" spans="1:16" x14ac:dyDescent="0.25">
      <c r="A3134" s="1">
        <f t="shared" si="342"/>
        <v>43231</v>
      </c>
      <c r="B3134" s="7">
        <f t="shared" si="337"/>
        <v>5</v>
      </c>
      <c r="C3134" s="4">
        <f>INDEX(Calendar!$E$3:$E$367,MATCH(LOLP!$A3134,Calendar!$B$3:$B$367,0))</f>
        <v>1</v>
      </c>
      <c r="D3134" s="2">
        <f t="shared" si="343"/>
        <v>11</v>
      </c>
      <c r="E3134" s="36">
        <v>25727</v>
      </c>
      <c r="F3134" s="7">
        <f>IFERROR(IF(INDEX('Temperature Data'!$AA$15:$AA$348,MATCH(LOLP!A3134,'Temperature Data'!$B$15:$B$348,0))&gt;IF(B3134=9,$G$2,LOLP!$F$2),1,0),0)</f>
        <v>0</v>
      </c>
      <c r="G3134" s="7">
        <f>SUMIFS(LOLP!$F$4:$F$8763,$C$4:$C$8763,$C3134,$B$4:$B$8763,$B3134,$D$4:$D$8763,$D3134)</f>
        <v>0</v>
      </c>
      <c r="H3134" s="7">
        <f>COUNTIFS(Calendar!$E$3:$E$367,LOLP!C3134,Calendar!$D$3:$D$367,LOLP!B3134)</f>
        <v>22</v>
      </c>
      <c r="I3134" s="7">
        <f ca="1">IF($F3134=1,OFFSET(start_norps,LOLP!$D3134+(1-$C3134)*24,LOLP!$B3134)*H3134/G3134,0)</f>
        <v>0</v>
      </c>
      <c r="J3134" s="7">
        <f ca="1">IF($F3134=1,OFFSET(start_33,LOLP!$D3134+(1-$C3134)*24,LOLP!$B3134)*H3134/G3134,0)</f>
        <v>0</v>
      </c>
      <c r="K3134" s="7">
        <f ca="1">IF($F3134,OFFSET(start_40,LOLP!$D3134+(1-$C3134)*24,LOLP!$B3134),0)</f>
        <v>0</v>
      </c>
      <c r="L3134" s="7">
        <f ca="1">IF($F3134,OFFSET(start_50,LOLP!$D3134+(1-$C3134)*24,LOLP!$B3134),0)</f>
        <v>0</v>
      </c>
      <c r="M3134" s="25">
        <f t="shared" ca="1" si="338"/>
        <v>0</v>
      </c>
      <c r="N3134" s="25">
        <f t="shared" ca="1" si="339"/>
        <v>0</v>
      </c>
      <c r="O3134" s="15" t="e">
        <f t="shared" ca="1" si="340"/>
        <v>#DIV/0!</v>
      </c>
      <c r="P3134" s="15" t="e">
        <f t="shared" ca="1" si="341"/>
        <v>#DIV/0!</v>
      </c>
    </row>
    <row r="3135" spans="1:16" x14ac:dyDescent="0.25">
      <c r="A3135" s="1">
        <f t="shared" si="342"/>
        <v>43231</v>
      </c>
      <c r="B3135" s="7">
        <f t="shared" si="337"/>
        <v>5</v>
      </c>
      <c r="C3135" s="4">
        <f>INDEX(Calendar!$E$3:$E$367,MATCH(LOLP!$A3135,Calendar!$B$3:$B$367,0))</f>
        <v>1</v>
      </c>
      <c r="D3135" s="2">
        <f t="shared" si="343"/>
        <v>12</v>
      </c>
      <c r="E3135" s="36">
        <v>25463</v>
      </c>
      <c r="F3135" s="7">
        <f>IFERROR(IF(INDEX('Temperature Data'!$AA$15:$AA$348,MATCH(LOLP!A3135,'Temperature Data'!$B$15:$B$348,0))&gt;IF(B3135=9,$G$2,LOLP!$F$2),1,0),0)</f>
        <v>0</v>
      </c>
      <c r="G3135" s="7">
        <f>SUMIFS(LOLP!$F$4:$F$8763,$C$4:$C$8763,$C3135,$B$4:$B$8763,$B3135,$D$4:$D$8763,$D3135)</f>
        <v>0</v>
      </c>
      <c r="H3135" s="7">
        <f>COUNTIFS(Calendar!$E$3:$E$367,LOLP!C3135,Calendar!$D$3:$D$367,LOLP!B3135)</f>
        <v>22</v>
      </c>
      <c r="I3135" s="7">
        <f ca="1">IF($F3135=1,OFFSET(start_norps,LOLP!$D3135+(1-$C3135)*24,LOLP!$B3135)*H3135/G3135,0)</f>
        <v>0</v>
      </c>
      <c r="J3135" s="7">
        <f ca="1">IF($F3135=1,OFFSET(start_33,LOLP!$D3135+(1-$C3135)*24,LOLP!$B3135)*H3135/G3135,0)</f>
        <v>0</v>
      </c>
      <c r="K3135" s="7">
        <f ca="1">IF($F3135,OFFSET(start_40,LOLP!$D3135+(1-$C3135)*24,LOLP!$B3135),0)</f>
        <v>0</v>
      </c>
      <c r="L3135" s="7">
        <f ca="1">IF($F3135,OFFSET(start_50,LOLP!$D3135+(1-$C3135)*24,LOLP!$B3135),0)</f>
        <v>0</v>
      </c>
      <c r="M3135" s="25">
        <f t="shared" ca="1" si="338"/>
        <v>0</v>
      </c>
      <c r="N3135" s="25">
        <f t="shared" ca="1" si="339"/>
        <v>0</v>
      </c>
      <c r="O3135" s="15" t="e">
        <f t="shared" ca="1" si="340"/>
        <v>#DIV/0!</v>
      </c>
      <c r="P3135" s="15" t="e">
        <f t="shared" ca="1" si="341"/>
        <v>#DIV/0!</v>
      </c>
    </row>
    <row r="3136" spans="1:16" x14ac:dyDescent="0.25">
      <c r="A3136" s="1">
        <f t="shared" si="342"/>
        <v>43231</v>
      </c>
      <c r="B3136" s="7">
        <f t="shared" si="337"/>
        <v>5</v>
      </c>
      <c r="C3136" s="4">
        <f>INDEX(Calendar!$E$3:$E$367,MATCH(LOLP!$A3136,Calendar!$B$3:$B$367,0))</f>
        <v>1</v>
      </c>
      <c r="D3136" s="2">
        <f t="shared" si="343"/>
        <v>13</v>
      </c>
      <c r="E3136" s="36">
        <v>25245</v>
      </c>
      <c r="F3136" s="7">
        <f>IFERROR(IF(INDEX('Temperature Data'!$AA$15:$AA$348,MATCH(LOLP!A3136,'Temperature Data'!$B$15:$B$348,0))&gt;IF(B3136=9,$G$2,LOLP!$F$2),1,0),0)</f>
        <v>0</v>
      </c>
      <c r="G3136" s="7">
        <f>SUMIFS(LOLP!$F$4:$F$8763,$C$4:$C$8763,$C3136,$B$4:$B$8763,$B3136,$D$4:$D$8763,$D3136)</f>
        <v>0</v>
      </c>
      <c r="H3136" s="7">
        <f>COUNTIFS(Calendar!$E$3:$E$367,LOLP!C3136,Calendar!$D$3:$D$367,LOLP!B3136)</f>
        <v>22</v>
      </c>
      <c r="I3136" s="7">
        <f ca="1">IF($F3136=1,OFFSET(start_norps,LOLP!$D3136+(1-$C3136)*24,LOLP!$B3136)*H3136/G3136,0)</f>
        <v>0</v>
      </c>
      <c r="J3136" s="7">
        <f ca="1">IF($F3136=1,OFFSET(start_33,LOLP!$D3136+(1-$C3136)*24,LOLP!$B3136)*H3136/G3136,0)</f>
        <v>0</v>
      </c>
      <c r="K3136" s="7">
        <f ca="1">IF($F3136,OFFSET(start_40,LOLP!$D3136+(1-$C3136)*24,LOLP!$B3136),0)</f>
        <v>0</v>
      </c>
      <c r="L3136" s="7">
        <f ca="1">IF($F3136,OFFSET(start_50,LOLP!$D3136+(1-$C3136)*24,LOLP!$B3136),0)</f>
        <v>0</v>
      </c>
      <c r="M3136" s="25">
        <f t="shared" ca="1" si="338"/>
        <v>0</v>
      </c>
      <c r="N3136" s="25">
        <f t="shared" ca="1" si="339"/>
        <v>0</v>
      </c>
      <c r="O3136" s="15" t="e">
        <f t="shared" ca="1" si="340"/>
        <v>#DIV/0!</v>
      </c>
      <c r="P3136" s="15" t="e">
        <f t="shared" ca="1" si="341"/>
        <v>#DIV/0!</v>
      </c>
    </row>
    <row r="3137" spans="1:16" x14ac:dyDescent="0.25">
      <c r="A3137" s="1">
        <f t="shared" si="342"/>
        <v>43231</v>
      </c>
      <c r="B3137" s="7">
        <f t="shared" si="337"/>
        <v>5</v>
      </c>
      <c r="C3137" s="4">
        <f>INDEX(Calendar!$E$3:$E$367,MATCH(LOLP!$A3137,Calendar!$B$3:$B$367,0))</f>
        <v>1</v>
      </c>
      <c r="D3137" s="2">
        <f t="shared" si="343"/>
        <v>14</v>
      </c>
      <c r="E3137" s="36">
        <v>25624</v>
      </c>
      <c r="F3137" s="7">
        <f>IFERROR(IF(INDEX('Temperature Data'!$AA$15:$AA$348,MATCH(LOLP!A3137,'Temperature Data'!$B$15:$B$348,0))&gt;IF(B3137=9,$G$2,LOLP!$F$2),1,0),0)</f>
        <v>0</v>
      </c>
      <c r="G3137" s="7">
        <f>SUMIFS(LOLP!$F$4:$F$8763,$C$4:$C$8763,$C3137,$B$4:$B$8763,$B3137,$D$4:$D$8763,$D3137)</f>
        <v>0</v>
      </c>
      <c r="H3137" s="7">
        <f>COUNTIFS(Calendar!$E$3:$E$367,LOLP!C3137,Calendar!$D$3:$D$367,LOLP!B3137)</f>
        <v>22</v>
      </c>
      <c r="I3137" s="7">
        <f ca="1">IF($F3137=1,OFFSET(start_norps,LOLP!$D3137+(1-$C3137)*24,LOLP!$B3137)*H3137/G3137,0)</f>
        <v>0</v>
      </c>
      <c r="J3137" s="7">
        <f ca="1">IF($F3137=1,OFFSET(start_33,LOLP!$D3137+(1-$C3137)*24,LOLP!$B3137)*H3137/G3137,0)</f>
        <v>0</v>
      </c>
      <c r="K3137" s="7">
        <f ca="1">IF($F3137,OFFSET(start_40,LOLP!$D3137+(1-$C3137)*24,LOLP!$B3137),0)</f>
        <v>0</v>
      </c>
      <c r="L3137" s="7">
        <f ca="1">IF($F3137,OFFSET(start_50,LOLP!$D3137+(1-$C3137)*24,LOLP!$B3137),0)</f>
        <v>0</v>
      </c>
      <c r="M3137" s="25">
        <f t="shared" ca="1" si="338"/>
        <v>0</v>
      </c>
      <c r="N3137" s="25">
        <f t="shared" ca="1" si="339"/>
        <v>0</v>
      </c>
      <c r="O3137" s="15" t="e">
        <f t="shared" ca="1" si="340"/>
        <v>#DIV/0!</v>
      </c>
      <c r="P3137" s="15" t="e">
        <f t="shared" ca="1" si="341"/>
        <v>#DIV/0!</v>
      </c>
    </row>
    <row r="3138" spans="1:16" x14ac:dyDescent="0.25">
      <c r="A3138" s="1">
        <f t="shared" si="342"/>
        <v>43231</v>
      </c>
      <c r="B3138" s="7">
        <f t="shared" si="337"/>
        <v>5</v>
      </c>
      <c r="C3138" s="4">
        <f>INDEX(Calendar!$E$3:$E$367,MATCH(LOLP!$A3138,Calendar!$B$3:$B$367,0))</f>
        <v>1</v>
      </c>
      <c r="D3138" s="2">
        <f t="shared" si="343"/>
        <v>15</v>
      </c>
      <c r="E3138" s="36">
        <v>25667</v>
      </c>
      <c r="F3138" s="7">
        <f>IFERROR(IF(INDEX('Temperature Data'!$AA$15:$AA$348,MATCH(LOLP!A3138,'Temperature Data'!$B$15:$B$348,0))&gt;IF(B3138=9,$G$2,LOLP!$F$2),1,0),0)</f>
        <v>0</v>
      </c>
      <c r="G3138" s="7">
        <f>SUMIFS(LOLP!$F$4:$F$8763,$C$4:$C$8763,$C3138,$B$4:$B$8763,$B3138,$D$4:$D$8763,$D3138)</f>
        <v>0</v>
      </c>
      <c r="H3138" s="7">
        <f>COUNTIFS(Calendar!$E$3:$E$367,LOLP!C3138,Calendar!$D$3:$D$367,LOLP!B3138)</f>
        <v>22</v>
      </c>
      <c r="I3138" s="7">
        <f ca="1">IF($F3138=1,OFFSET(start_norps,LOLP!$D3138+(1-$C3138)*24,LOLP!$B3138)*H3138/G3138,0)</f>
        <v>0</v>
      </c>
      <c r="J3138" s="7">
        <f ca="1">IF($F3138=1,OFFSET(start_33,LOLP!$D3138+(1-$C3138)*24,LOLP!$B3138)*H3138/G3138,0)</f>
        <v>0</v>
      </c>
      <c r="K3138" s="7">
        <f ca="1">IF($F3138,OFFSET(start_40,LOLP!$D3138+(1-$C3138)*24,LOLP!$B3138),0)</f>
        <v>0</v>
      </c>
      <c r="L3138" s="7">
        <f ca="1">IF($F3138,OFFSET(start_50,LOLP!$D3138+(1-$C3138)*24,LOLP!$B3138),0)</f>
        <v>0</v>
      </c>
      <c r="M3138" s="25">
        <f t="shared" ca="1" si="338"/>
        <v>0</v>
      </c>
      <c r="N3138" s="25">
        <f t="shared" ca="1" si="339"/>
        <v>0</v>
      </c>
      <c r="O3138" s="15" t="e">
        <f t="shared" ca="1" si="340"/>
        <v>#DIV/0!</v>
      </c>
      <c r="P3138" s="15" t="e">
        <f t="shared" ca="1" si="341"/>
        <v>#DIV/0!</v>
      </c>
    </row>
    <row r="3139" spans="1:16" x14ac:dyDescent="0.25">
      <c r="A3139" s="1">
        <f t="shared" si="342"/>
        <v>43231</v>
      </c>
      <c r="B3139" s="7">
        <f t="shared" si="337"/>
        <v>5</v>
      </c>
      <c r="C3139" s="4">
        <f>INDEX(Calendar!$E$3:$E$367,MATCH(LOLP!$A3139,Calendar!$B$3:$B$367,0))</f>
        <v>1</v>
      </c>
      <c r="D3139" s="2">
        <f t="shared" si="343"/>
        <v>16</v>
      </c>
      <c r="E3139" s="36">
        <v>25916</v>
      </c>
      <c r="F3139" s="7">
        <f>IFERROR(IF(INDEX('Temperature Data'!$AA$15:$AA$348,MATCH(LOLP!A3139,'Temperature Data'!$B$15:$B$348,0))&gt;IF(B3139=9,$G$2,LOLP!$F$2),1,0),0)</f>
        <v>0</v>
      </c>
      <c r="G3139" s="7">
        <f>SUMIFS(LOLP!$F$4:$F$8763,$C$4:$C$8763,$C3139,$B$4:$B$8763,$B3139,$D$4:$D$8763,$D3139)</f>
        <v>0</v>
      </c>
      <c r="H3139" s="7">
        <f>COUNTIFS(Calendar!$E$3:$E$367,LOLP!C3139,Calendar!$D$3:$D$367,LOLP!B3139)</f>
        <v>22</v>
      </c>
      <c r="I3139" s="7">
        <f ca="1">IF($F3139=1,OFFSET(start_norps,LOLP!$D3139+(1-$C3139)*24,LOLP!$B3139)*H3139/G3139,0)</f>
        <v>0</v>
      </c>
      <c r="J3139" s="7">
        <f ca="1">IF($F3139=1,OFFSET(start_33,LOLP!$D3139+(1-$C3139)*24,LOLP!$B3139)*H3139/G3139,0)</f>
        <v>0</v>
      </c>
      <c r="K3139" s="7">
        <f ca="1">IF($F3139,OFFSET(start_40,LOLP!$D3139+(1-$C3139)*24,LOLP!$B3139),0)</f>
        <v>0</v>
      </c>
      <c r="L3139" s="7">
        <f ca="1">IF($F3139,OFFSET(start_50,LOLP!$D3139+(1-$C3139)*24,LOLP!$B3139),0)</f>
        <v>0</v>
      </c>
      <c r="M3139" s="25">
        <f t="shared" ca="1" si="338"/>
        <v>0</v>
      </c>
      <c r="N3139" s="25">
        <f t="shared" ca="1" si="339"/>
        <v>0</v>
      </c>
      <c r="O3139" s="15" t="e">
        <f t="shared" ca="1" si="340"/>
        <v>#DIV/0!</v>
      </c>
      <c r="P3139" s="15" t="e">
        <f t="shared" ca="1" si="341"/>
        <v>#DIV/0!</v>
      </c>
    </row>
    <row r="3140" spans="1:16" x14ac:dyDescent="0.25">
      <c r="A3140" s="1">
        <f t="shared" si="342"/>
        <v>43231</v>
      </c>
      <c r="B3140" s="7">
        <f t="shared" si="337"/>
        <v>5</v>
      </c>
      <c r="C3140" s="4">
        <f>INDEX(Calendar!$E$3:$E$367,MATCH(LOLP!$A3140,Calendar!$B$3:$B$367,0))</f>
        <v>1</v>
      </c>
      <c r="D3140" s="2">
        <f t="shared" si="343"/>
        <v>17</v>
      </c>
      <c r="E3140" s="36">
        <v>26365</v>
      </c>
      <c r="F3140" s="7">
        <f>IFERROR(IF(INDEX('Temperature Data'!$AA$15:$AA$348,MATCH(LOLP!A3140,'Temperature Data'!$B$15:$B$348,0))&gt;IF(B3140=9,$G$2,LOLP!$F$2),1,0),0)</f>
        <v>0</v>
      </c>
      <c r="G3140" s="7">
        <f>SUMIFS(LOLP!$F$4:$F$8763,$C$4:$C$8763,$C3140,$B$4:$B$8763,$B3140,$D$4:$D$8763,$D3140)</f>
        <v>0</v>
      </c>
      <c r="H3140" s="7">
        <f>COUNTIFS(Calendar!$E$3:$E$367,LOLP!C3140,Calendar!$D$3:$D$367,LOLP!B3140)</f>
        <v>22</v>
      </c>
      <c r="I3140" s="7">
        <f ca="1">IF($F3140=1,OFFSET(start_norps,LOLP!$D3140+(1-$C3140)*24,LOLP!$B3140)*H3140/G3140,0)</f>
        <v>0</v>
      </c>
      <c r="J3140" s="7">
        <f ca="1">IF($F3140=1,OFFSET(start_33,LOLP!$D3140+(1-$C3140)*24,LOLP!$B3140)*H3140/G3140,0)</f>
        <v>0</v>
      </c>
      <c r="K3140" s="7">
        <f ca="1">IF($F3140,OFFSET(start_40,LOLP!$D3140+(1-$C3140)*24,LOLP!$B3140),0)</f>
        <v>0</v>
      </c>
      <c r="L3140" s="7">
        <f ca="1">IF($F3140,OFFSET(start_50,LOLP!$D3140+(1-$C3140)*24,LOLP!$B3140),0)</f>
        <v>0</v>
      </c>
      <c r="M3140" s="25">
        <f t="shared" ca="1" si="338"/>
        <v>0</v>
      </c>
      <c r="N3140" s="25">
        <f t="shared" ca="1" si="339"/>
        <v>0</v>
      </c>
      <c r="O3140" s="15" t="e">
        <f t="shared" ca="1" si="340"/>
        <v>#DIV/0!</v>
      </c>
      <c r="P3140" s="15" t="e">
        <f t="shared" ca="1" si="341"/>
        <v>#DIV/0!</v>
      </c>
    </row>
    <row r="3141" spans="1:16" x14ac:dyDescent="0.25">
      <c r="A3141" s="1">
        <f t="shared" si="342"/>
        <v>43231</v>
      </c>
      <c r="B3141" s="7">
        <f t="shared" ref="B3141:B3204" si="344">MONTH(A3141)</f>
        <v>5</v>
      </c>
      <c r="C3141" s="4">
        <f>INDEX(Calendar!$E$3:$E$367,MATCH(LOLP!$A3141,Calendar!$B$3:$B$367,0))</f>
        <v>1</v>
      </c>
      <c r="D3141" s="2">
        <f t="shared" si="343"/>
        <v>18</v>
      </c>
      <c r="E3141" s="36">
        <v>26897</v>
      </c>
      <c r="F3141" s="7">
        <f>IFERROR(IF(INDEX('Temperature Data'!$AA$15:$AA$348,MATCH(LOLP!A3141,'Temperature Data'!$B$15:$B$348,0))&gt;IF(B3141=9,$G$2,LOLP!$F$2),1,0),0)</f>
        <v>0</v>
      </c>
      <c r="G3141" s="7">
        <f>SUMIFS(LOLP!$F$4:$F$8763,$C$4:$C$8763,$C3141,$B$4:$B$8763,$B3141,$D$4:$D$8763,$D3141)</f>
        <v>0</v>
      </c>
      <c r="H3141" s="7">
        <f>COUNTIFS(Calendar!$E$3:$E$367,LOLP!C3141,Calendar!$D$3:$D$367,LOLP!B3141)</f>
        <v>22</v>
      </c>
      <c r="I3141" s="7">
        <f ca="1">IF($F3141=1,OFFSET(start_norps,LOLP!$D3141+(1-$C3141)*24,LOLP!$B3141)*H3141/G3141,0)</f>
        <v>0</v>
      </c>
      <c r="J3141" s="7">
        <f ca="1">IF($F3141=1,OFFSET(start_33,LOLP!$D3141+(1-$C3141)*24,LOLP!$B3141)*H3141/G3141,0)</f>
        <v>0</v>
      </c>
      <c r="K3141" s="7">
        <f ca="1">IF($F3141,OFFSET(start_40,LOLP!$D3141+(1-$C3141)*24,LOLP!$B3141),0)</f>
        <v>0</v>
      </c>
      <c r="L3141" s="7">
        <f ca="1">IF($F3141,OFFSET(start_50,LOLP!$D3141+(1-$C3141)*24,LOLP!$B3141),0)</f>
        <v>0</v>
      </c>
      <c r="M3141" s="25">
        <f t="shared" ref="M3141:M3204" ca="1" si="345">I3141/I$8764</f>
        <v>0</v>
      </c>
      <c r="N3141" s="25">
        <f t="shared" ref="N3141:N3204" ca="1" si="346">J3141/J$8764</f>
        <v>0</v>
      </c>
      <c r="O3141" s="15" t="e">
        <f t="shared" ref="O3141:O3204" ca="1" si="347">K3141/K$8764</f>
        <v>#DIV/0!</v>
      </c>
      <c r="P3141" s="15" t="e">
        <f t="shared" ref="P3141:P3204" ca="1" si="348">L3141/L$8764</f>
        <v>#DIV/0!</v>
      </c>
    </row>
    <row r="3142" spans="1:16" x14ac:dyDescent="0.25">
      <c r="A3142" s="1">
        <f t="shared" si="342"/>
        <v>43231</v>
      </c>
      <c r="B3142" s="7">
        <f t="shared" si="344"/>
        <v>5</v>
      </c>
      <c r="C3142" s="4">
        <f>INDEX(Calendar!$E$3:$E$367,MATCH(LOLP!$A3142,Calendar!$B$3:$B$367,0))</f>
        <v>1</v>
      </c>
      <c r="D3142" s="2">
        <f t="shared" si="343"/>
        <v>19</v>
      </c>
      <c r="E3142" s="36">
        <v>27404</v>
      </c>
      <c r="F3142" s="7">
        <f>IFERROR(IF(INDEX('Temperature Data'!$AA$15:$AA$348,MATCH(LOLP!A3142,'Temperature Data'!$B$15:$B$348,0))&gt;IF(B3142=9,$G$2,LOLP!$F$2),1,0),0)</f>
        <v>0</v>
      </c>
      <c r="G3142" s="7">
        <f>SUMIFS(LOLP!$F$4:$F$8763,$C$4:$C$8763,$C3142,$B$4:$B$8763,$B3142,$D$4:$D$8763,$D3142)</f>
        <v>0</v>
      </c>
      <c r="H3142" s="7">
        <f>COUNTIFS(Calendar!$E$3:$E$367,LOLP!C3142,Calendar!$D$3:$D$367,LOLP!B3142)</f>
        <v>22</v>
      </c>
      <c r="I3142" s="7">
        <f ca="1">IF($F3142=1,OFFSET(start_norps,LOLP!$D3142+(1-$C3142)*24,LOLP!$B3142)*H3142/G3142,0)</f>
        <v>0</v>
      </c>
      <c r="J3142" s="7">
        <f ca="1">IF($F3142=1,OFFSET(start_33,LOLP!$D3142+(1-$C3142)*24,LOLP!$B3142)*H3142/G3142,0)</f>
        <v>0</v>
      </c>
      <c r="K3142" s="7">
        <f ca="1">IF($F3142,OFFSET(start_40,LOLP!$D3142+(1-$C3142)*24,LOLP!$B3142),0)</f>
        <v>0</v>
      </c>
      <c r="L3142" s="7">
        <f ca="1">IF($F3142,OFFSET(start_50,LOLP!$D3142+(1-$C3142)*24,LOLP!$B3142),0)</f>
        <v>0</v>
      </c>
      <c r="M3142" s="25">
        <f t="shared" ca="1" si="345"/>
        <v>0</v>
      </c>
      <c r="N3142" s="25">
        <f t="shared" ca="1" si="346"/>
        <v>0</v>
      </c>
      <c r="O3142" s="15" t="e">
        <f t="shared" ca="1" si="347"/>
        <v>#DIV/0!</v>
      </c>
      <c r="P3142" s="15" t="e">
        <f t="shared" ca="1" si="348"/>
        <v>#DIV/0!</v>
      </c>
    </row>
    <row r="3143" spans="1:16" x14ac:dyDescent="0.25">
      <c r="A3143" s="1">
        <f t="shared" si="342"/>
        <v>43231</v>
      </c>
      <c r="B3143" s="7">
        <f t="shared" si="344"/>
        <v>5</v>
      </c>
      <c r="C3143" s="4">
        <f>INDEX(Calendar!$E$3:$E$367,MATCH(LOLP!$A3143,Calendar!$B$3:$B$367,0))</f>
        <v>1</v>
      </c>
      <c r="D3143" s="2">
        <f t="shared" si="343"/>
        <v>20</v>
      </c>
      <c r="E3143" s="36">
        <v>27768</v>
      </c>
      <c r="F3143" s="7">
        <f>IFERROR(IF(INDEX('Temperature Data'!$AA$15:$AA$348,MATCH(LOLP!A3143,'Temperature Data'!$B$15:$B$348,0))&gt;IF(B3143=9,$G$2,LOLP!$F$2),1,0),0)</f>
        <v>0</v>
      </c>
      <c r="G3143" s="7">
        <f>SUMIFS(LOLP!$F$4:$F$8763,$C$4:$C$8763,$C3143,$B$4:$B$8763,$B3143,$D$4:$D$8763,$D3143)</f>
        <v>0</v>
      </c>
      <c r="H3143" s="7">
        <f>COUNTIFS(Calendar!$E$3:$E$367,LOLP!C3143,Calendar!$D$3:$D$367,LOLP!B3143)</f>
        <v>22</v>
      </c>
      <c r="I3143" s="7">
        <f ca="1">IF($F3143=1,OFFSET(start_norps,LOLP!$D3143+(1-$C3143)*24,LOLP!$B3143)*H3143/G3143,0)</f>
        <v>0</v>
      </c>
      <c r="J3143" s="7">
        <f ca="1">IF($F3143=1,OFFSET(start_33,LOLP!$D3143+(1-$C3143)*24,LOLP!$B3143)*H3143/G3143,0)</f>
        <v>0</v>
      </c>
      <c r="K3143" s="7">
        <f ca="1">IF($F3143,OFFSET(start_40,LOLP!$D3143+(1-$C3143)*24,LOLP!$B3143),0)</f>
        <v>0</v>
      </c>
      <c r="L3143" s="7">
        <f ca="1">IF($F3143,OFFSET(start_50,LOLP!$D3143+(1-$C3143)*24,LOLP!$B3143),0)</f>
        <v>0</v>
      </c>
      <c r="M3143" s="25">
        <f t="shared" ca="1" si="345"/>
        <v>0</v>
      </c>
      <c r="N3143" s="25">
        <f t="shared" ca="1" si="346"/>
        <v>0</v>
      </c>
      <c r="O3143" s="15" t="e">
        <f t="shared" ca="1" si="347"/>
        <v>#DIV/0!</v>
      </c>
      <c r="P3143" s="15" t="e">
        <f t="shared" ca="1" si="348"/>
        <v>#DIV/0!</v>
      </c>
    </row>
    <row r="3144" spans="1:16" x14ac:dyDescent="0.25">
      <c r="A3144" s="1">
        <f t="shared" si="342"/>
        <v>43231</v>
      </c>
      <c r="B3144" s="7">
        <f t="shared" si="344"/>
        <v>5</v>
      </c>
      <c r="C3144" s="4">
        <f>INDEX(Calendar!$E$3:$E$367,MATCH(LOLP!$A3144,Calendar!$B$3:$B$367,0))</f>
        <v>1</v>
      </c>
      <c r="D3144" s="2">
        <f t="shared" si="343"/>
        <v>21</v>
      </c>
      <c r="E3144" s="36">
        <v>28184</v>
      </c>
      <c r="F3144" s="7">
        <f>IFERROR(IF(INDEX('Temperature Data'!$AA$15:$AA$348,MATCH(LOLP!A3144,'Temperature Data'!$B$15:$B$348,0))&gt;IF(B3144=9,$G$2,LOLP!$F$2),1,0),0)</f>
        <v>0</v>
      </c>
      <c r="G3144" s="7">
        <f>SUMIFS(LOLP!$F$4:$F$8763,$C$4:$C$8763,$C3144,$B$4:$B$8763,$B3144,$D$4:$D$8763,$D3144)</f>
        <v>0</v>
      </c>
      <c r="H3144" s="7">
        <f>COUNTIFS(Calendar!$E$3:$E$367,LOLP!C3144,Calendar!$D$3:$D$367,LOLP!B3144)</f>
        <v>22</v>
      </c>
      <c r="I3144" s="7">
        <f ca="1">IF($F3144=1,OFFSET(start_norps,LOLP!$D3144+(1-$C3144)*24,LOLP!$B3144)*H3144/G3144,0)</f>
        <v>0</v>
      </c>
      <c r="J3144" s="7">
        <f ca="1">IF($F3144=1,OFFSET(start_33,LOLP!$D3144+(1-$C3144)*24,LOLP!$B3144)*H3144/G3144,0)</f>
        <v>0</v>
      </c>
      <c r="K3144" s="7">
        <f ca="1">IF($F3144,OFFSET(start_40,LOLP!$D3144+(1-$C3144)*24,LOLP!$B3144),0)</f>
        <v>0</v>
      </c>
      <c r="L3144" s="7">
        <f ca="1">IF($F3144,OFFSET(start_50,LOLP!$D3144+(1-$C3144)*24,LOLP!$B3144),0)</f>
        <v>0</v>
      </c>
      <c r="M3144" s="25">
        <f t="shared" ca="1" si="345"/>
        <v>0</v>
      </c>
      <c r="N3144" s="25">
        <f t="shared" ca="1" si="346"/>
        <v>0</v>
      </c>
      <c r="O3144" s="15" t="e">
        <f t="shared" ca="1" si="347"/>
        <v>#DIV/0!</v>
      </c>
      <c r="P3144" s="15" t="e">
        <f t="shared" ca="1" si="348"/>
        <v>#DIV/0!</v>
      </c>
    </row>
    <row r="3145" spans="1:16" x14ac:dyDescent="0.25">
      <c r="A3145" s="1">
        <f t="shared" si="342"/>
        <v>43231</v>
      </c>
      <c r="B3145" s="7">
        <f t="shared" si="344"/>
        <v>5</v>
      </c>
      <c r="C3145" s="4">
        <f>INDEX(Calendar!$E$3:$E$367,MATCH(LOLP!$A3145,Calendar!$B$3:$B$367,0))</f>
        <v>1</v>
      </c>
      <c r="D3145" s="2">
        <f t="shared" si="343"/>
        <v>22</v>
      </c>
      <c r="E3145" s="36">
        <v>27382</v>
      </c>
      <c r="F3145" s="7">
        <f>IFERROR(IF(INDEX('Temperature Data'!$AA$15:$AA$348,MATCH(LOLP!A3145,'Temperature Data'!$B$15:$B$348,0))&gt;IF(B3145=9,$G$2,LOLP!$F$2),1,0),0)</f>
        <v>0</v>
      </c>
      <c r="G3145" s="7">
        <f>SUMIFS(LOLP!$F$4:$F$8763,$C$4:$C$8763,$C3145,$B$4:$B$8763,$B3145,$D$4:$D$8763,$D3145)</f>
        <v>0</v>
      </c>
      <c r="H3145" s="7">
        <f>COUNTIFS(Calendar!$E$3:$E$367,LOLP!C3145,Calendar!$D$3:$D$367,LOLP!B3145)</f>
        <v>22</v>
      </c>
      <c r="I3145" s="7">
        <f ca="1">IF($F3145=1,OFFSET(start_norps,LOLP!$D3145+(1-$C3145)*24,LOLP!$B3145)*H3145/G3145,0)</f>
        <v>0</v>
      </c>
      <c r="J3145" s="7">
        <f ca="1">IF($F3145=1,OFFSET(start_33,LOLP!$D3145+(1-$C3145)*24,LOLP!$B3145)*H3145/G3145,0)</f>
        <v>0</v>
      </c>
      <c r="K3145" s="7">
        <f ca="1">IF($F3145,OFFSET(start_40,LOLP!$D3145+(1-$C3145)*24,LOLP!$B3145),0)</f>
        <v>0</v>
      </c>
      <c r="L3145" s="7">
        <f ca="1">IF($F3145,OFFSET(start_50,LOLP!$D3145+(1-$C3145)*24,LOLP!$B3145),0)</f>
        <v>0</v>
      </c>
      <c r="M3145" s="25">
        <f t="shared" ca="1" si="345"/>
        <v>0</v>
      </c>
      <c r="N3145" s="25">
        <f t="shared" ca="1" si="346"/>
        <v>0</v>
      </c>
      <c r="O3145" s="15" t="e">
        <f t="shared" ca="1" si="347"/>
        <v>#DIV/0!</v>
      </c>
      <c r="P3145" s="15" t="e">
        <f t="shared" ca="1" si="348"/>
        <v>#DIV/0!</v>
      </c>
    </row>
    <row r="3146" spans="1:16" x14ac:dyDescent="0.25">
      <c r="A3146" s="1">
        <f t="shared" si="342"/>
        <v>43231</v>
      </c>
      <c r="B3146" s="7">
        <f t="shared" si="344"/>
        <v>5</v>
      </c>
      <c r="C3146" s="4">
        <f>INDEX(Calendar!$E$3:$E$367,MATCH(LOLP!$A3146,Calendar!$B$3:$B$367,0))</f>
        <v>1</v>
      </c>
      <c r="D3146" s="2">
        <f t="shared" si="343"/>
        <v>23</v>
      </c>
      <c r="E3146" s="36">
        <v>25859</v>
      </c>
      <c r="F3146" s="7">
        <f>IFERROR(IF(INDEX('Temperature Data'!$AA$15:$AA$348,MATCH(LOLP!A3146,'Temperature Data'!$B$15:$B$348,0))&gt;IF(B3146=9,$G$2,LOLP!$F$2),1,0),0)</f>
        <v>0</v>
      </c>
      <c r="G3146" s="7">
        <f>SUMIFS(LOLP!$F$4:$F$8763,$C$4:$C$8763,$C3146,$B$4:$B$8763,$B3146,$D$4:$D$8763,$D3146)</f>
        <v>0</v>
      </c>
      <c r="H3146" s="7">
        <f>COUNTIFS(Calendar!$E$3:$E$367,LOLP!C3146,Calendar!$D$3:$D$367,LOLP!B3146)</f>
        <v>22</v>
      </c>
      <c r="I3146" s="7">
        <f ca="1">IF($F3146=1,OFFSET(start_norps,LOLP!$D3146+(1-$C3146)*24,LOLP!$B3146)*H3146/G3146,0)</f>
        <v>0</v>
      </c>
      <c r="J3146" s="7">
        <f ca="1">IF($F3146=1,OFFSET(start_33,LOLP!$D3146+(1-$C3146)*24,LOLP!$B3146)*H3146/G3146,0)</f>
        <v>0</v>
      </c>
      <c r="K3146" s="7">
        <f ca="1">IF($F3146,OFFSET(start_40,LOLP!$D3146+(1-$C3146)*24,LOLP!$B3146),0)</f>
        <v>0</v>
      </c>
      <c r="L3146" s="7">
        <f ca="1">IF($F3146,OFFSET(start_50,LOLP!$D3146+(1-$C3146)*24,LOLP!$B3146),0)</f>
        <v>0</v>
      </c>
      <c r="M3146" s="25">
        <f t="shared" ca="1" si="345"/>
        <v>0</v>
      </c>
      <c r="N3146" s="25">
        <f t="shared" ca="1" si="346"/>
        <v>0</v>
      </c>
      <c r="O3146" s="15" t="e">
        <f t="shared" ca="1" si="347"/>
        <v>#DIV/0!</v>
      </c>
      <c r="P3146" s="15" t="e">
        <f t="shared" ca="1" si="348"/>
        <v>#DIV/0!</v>
      </c>
    </row>
    <row r="3147" spans="1:16" x14ac:dyDescent="0.25">
      <c r="A3147" s="1">
        <f t="shared" si="342"/>
        <v>43231</v>
      </c>
      <c r="B3147" s="7">
        <f t="shared" si="344"/>
        <v>5</v>
      </c>
      <c r="C3147" s="4">
        <f>INDEX(Calendar!$E$3:$E$367,MATCH(LOLP!$A3147,Calendar!$B$3:$B$367,0))</f>
        <v>1</v>
      </c>
      <c r="D3147" s="2">
        <f t="shared" si="343"/>
        <v>24</v>
      </c>
      <c r="E3147" s="36">
        <v>24288</v>
      </c>
      <c r="F3147" s="7">
        <f>IFERROR(IF(INDEX('Temperature Data'!$AA$15:$AA$348,MATCH(LOLP!A3147,'Temperature Data'!$B$15:$B$348,0))&gt;IF(B3147=9,$G$2,LOLP!$F$2),1,0),0)</f>
        <v>0</v>
      </c>
      <c r="G3147" s="7">
        <f>SUMIFS(LOLP!$F$4:$F$8763,$C$4:$C$8763,$C3147,$B$4:$B$8763,$B3147,$D$4:$D$8763,$D3147)</f>
        <v>0</v>
      </c>
      <c r="H3147" s="7">
        <f>COUNTIFS(Calendar!$E$3:$E$367,LOLP!C3147,Calendar!$D$3:$D$367,LOLP!B3147)</f>
        <v>22</v>
      </c>
      <c r="I3147" s="7">
        <f ca="1">IF($F3147=1,OFFSET(start_norps,LOLP!$D3147+(1-$C3147)*24,LOLP!$B3147)*H3147/G3147,0)</f>
        <v>0</v>
      </c>
      <c r="J3147" s="7">
        <f ca="1">IF($F3147=1,OFFSET(start_33,LOLP!$D3147+(1-$C3147)*24,LOLP!$B3147)*H3147/G3147,0)</f>
        <v>0</v>
      </c>
      <c r="K3147" s="7">
        <f ca="1">IF($F3147,OFFSET(start_40,LOLP!$D3147+(1-$C3147)*24,LOLP!$B3147),0)</f>
        <v>0</v>
      </c>
      <c r="L3147" s="7">
        <f ca="1">IF($F3147,OFFSET(start_50,LOLP!$D3147+(1-$C3147)*24,LOLP!$B3147),0)</f>
        <v>0</v>
      </c>
      <c r="M3147" s="25">
        <f t="shared" ca="1" si="345"/>
        <v>0</v>
      </c>
      <c r="N3147" s="25">
        <f t="shared" ca="1" si="346"/>
        <v>0</v>
      </c>
      <c r="O3147" s="15" t="e">
        <f t="shared" ca="1" si="347"/>
        <v>#DIV/0!</v>
      </c>
      <c r="P3147" s="15" t="e">
        <f t="shared" ca="1" si="348"/>
        <v>#DIV/0!</v>
      </c>
    </row>
    <row r="3148" spans="1:16" x14ac:dyDescent="0.25">
      <c r="A3148" s="1">
        <f t="shared" si="342"/>
        <v>43232</v>
      </c>
      <c r="B3148" s="7">
        <f t="shared" si="344"/>
        <v>5</v>
      </c>
      <c r="C3148" s="4">
        <f>INDEX(Calendar!$E$3:$E$367,MATCH(LOLP!$A3148,Calendar!$B$3:$B$367,0))</f>
        <v>0</v>
      </c>
      <c r="D3148" s="2">
        <f t="shared" si="343"/>
        <v>1</v>
      </c>
      <c r="E3148" s="36">
        <v>23177</v>
      </c>
      <c r="F3148" s="7">
        <f>IFERROR(IF(INDEX('Temperature Data'!$AA$15:$AA$348,MATCH(LOLP!A3148,'Temperature Data'!$B$15:$B$348,0))&gt;IF(B3148=9,$G$2,LOLP!$F$2),1,0),0)</f>
        <v>0</v>
      </c>
      <c r="G3148" s="7">
        <f>SUMIFS(LOLP!$F$4:$F$8763,$C$4:$C$8763,$C3148,$B$4:$B$8763,$B3148,$D$4:$D$8763,$D3148)</f>
        <v>0</v>
      </c>
      <c r="H3148" s="7">
        <f>COUNTIFS(Calendar!$E$3:$E$367,LOLP!C3148,Calendar!$D$3:$D$367,LOLP!B3148)</f>
        <v>9</v>
      </c>
      <c r="I3148" s="7">
        <f ca="1">IF($F3148=1,OFFSET(start_norps,LOLP!$D3148+(1-$C3148)*24,LOLP!$B3148)*H3148/G3148,0)</f>
        <v>0</v>
      </c>
      <c r="J3148" s="7">
        <f ca="1">IF($F3148=1,OFFSET(start_33,LOLP!$D3148+(1-$C3148)*24,LOLP!$B3148)*H3148/G3148,0)</f>
        <v>0</v>
      </c>
      <c r="K3148" s="7">
        <f ca="1">IF($F3148,OFFSET(start_40,LOLP!$D3148+(1-$C3148)*24,LOLP!$B3148),0)</f>
        <v>0</v>
      </c>
      <c r="L3148" s="7">
        <f ca="1">IF($F3148,OFFSET(start_50,LOLP!$D3148+(1-$C3148)*24,LOLP!$B3148),0)</f>
        <v>0</v>
      </c>
      <c r="M3148" s="25">
        <f t="shared" ca="1" si="345"/>
        <v>0</v>
      </c>
      <c r="N3148" s="25">
        <f t="shared" ca="1" si="346"/>
        <v>0</v>
      </c>
      <c r="O3148" s="15" t="e">
        <f t="shared" ca="1" si="347"/>
        <v>#DIV/0!</v>
      </c>
      <c r="P3148" s="15" t="e">
        <f t="shared" ca="1" si="348"/>
        <v>#DIV/0!</v>
      </c>
    </row>
    <row r="3149" spans="1:16" x14ac:dyDescent="0.25">
      <c r="A3149" s="1">
        <f t="shared" si="342"/>
        <v>43232</v>
      </c>
      <c r="B3149" s="7">
        <f t="shared" si="344"/>
        <v>5</v>
      </c>
      <c r="C3149" s="4">
        <f>INDEX(Calendar!$E$3:$E$367,MATCH(LOLP!$A3149,Calendar!$B$3:$B$367,0))</f>
        <v>0</v>
      </c>
      <c r="D3149" s="2">
        <f t="shared" si="343"/>
        <v>2</v>
      </c>
      <c r="E3149" s="36">
        <v>22324</v>
      </c>
      <c r="F3149" s="7">
        <f>IFERROR(IF(INDEX('Temperature Data'!$AA$15:$AA$348,MATCH(LOLP!A3149,'Temperature Data'!$B$15:$B$348,0))&gt;IF(B3149=9,$G$2,LOLP!$F$2),1,0),0)</f>
        <v>0</v>
      </c>
      <c r="G3149" s="7">
        <f>SUMIFS(LOLP!$F$4:$F$8763,$C$4:$C$8763,$C3149,$B$4:$B$8763,$B3149,$D$4:$D$8763,$D3149)</f>
        <v>0</v>
      </c>
      <c r="H3149" s="7">
        <f>COUNTIFS(Calendar!$E$3:$E$367,LOLP!C3149,Calendar!$D$3:$D$367,LOLP!B3149)</f>
        <v>9</v>
      </c>
      <c r="I3149" s="7">
        <f ca="1">IF($F3149=1,OFFSET(start_norps,LOLP!$D3149+(1-$C3149)*24,LOLP!$B3149)*H3149/G3149,0)</f>
        <v>0</v>
      </c>
      <c r="J3149" s="7">
        <f ca="1">IF($F3149=1,OFFSET(start_33,LOLP!$D3149+(1-$C3149)*24,LOLP!$B3149)*H3149/G3149,0)</f>
        <v>0</v>
      </c>
      <c r="K3149" s="7">
        <f ca="1">IF($F3149,OFFSET(start_40,LOLP!$D3149+(1-$C3149)*24,LOLP!$B3149),0)</f>
        <v>0</v>
      </c>
      <c r="L3149" s="7">
        <f ca="1">IF($F3149,OFFSET(start_50,LOLP!$D3149+(1-$C3149)*24,LOLP!$B3149),0)</f>
        <v>0</v>
      </c>
      <c r="M3149" s="25">
        <f t="shared" ca="1" si="345"/>
        <v>0</v>
      </c>
      <c r="N3149" s="25">
        <f t="shared" ca="1" si="346"/>
        <v>0</v>
      </c>
      <c r="O3149" s="15" t="e">
        <f t="shared" ca="1" si="347"/>
        <v>#DIV/0!</v>
      </c>
      <c r="P3149" s="15" t="e">
        <f t="shared" ca="1" si="348"/>
        <v>#DIV/0!</v>
      </c>
    </row>
    <row r="3150" spans="1:16" x14ac:dyDescent="0.25">
      <c r="A3150" s="1">
        <f t="shared" si="342"/>
        <v>43232</v>
      </c>
      <c r="B3150" s="7">
        <f t="shared" si="344"/>
        <v>5</v>
      </c>
      <c r="C3150" s="4">
        <f>INDEX(Calendar!$E$3:$E$367,MATCH(LOLP!$A3150,Calendar!$B$3:$B$367,0))</f>
        <v>0</v>
      </c>
      <c r="D3150" s="2">
        <f t="shared" si="343"/>
        <v>3</v>
      </c>
      <c r="E3150" s="36">
        <v>21379</v>
      </c>
      <c r="F3150" s="7">
        <f>IFERROR(IF(INDEX('Temperature Data'!$AA$15:$AA$348,MATCH(LOLP!A3150,'Temperature Data'!$B$15:$B$348,0))&gt;IF(B3150=9,$G$2,LOLP!$F$2),1,0),0)</f>
        <v>0</v>
      </c>
      <c r="G3150" s="7">
        <f>SUMIFS(LOLP!$F$4:$F$8763,$C$4:$C$8763,$C3150,$B$4:$B$8763,$B3150,$D$4:$D$8763,$D3150)</f>
        <v>0</v>
      </c>
      <c r="H3150" s="7">
        <f>COUNTIFS(Calendar!$E$3:$E$367,LOLP!C3150,Calendar!$D$3:$D$367,LOLP!B3150)</f>
        <v>9</v>
      </c>
      <c r="I3150" s="7">
        <f ca="1">IF($F3150=1,OFFSET(start_norps,LOLP!$D3150+(1-$C3150)*24,LOLP!$B3150)*H3150/G3150,0)</f>
        <v>0</v>
      </c>
      <c r="J3150" s="7">
        <f ca="1">IF($F3150=1,OFFSET(start_33,LOLP!$D3150+(1-$C3150)*24,LOLP!$B3150)*H3150/G3150,0)</f>
        <v>0</v>
      </c>
      <c r="K3150" s="7">
        <f ca="1">IF($F3150,OFFSET(start_40,LOLP!$D3150+(1-$C3150)*24,LOLP!$B3150),0)</f>
        <v>0</v>
      </c>
      <c r="L3150" s="7">
        <f ca="1">IF($F3150,OFFSET(start_50,LOLP!$D3150+(1-$C3150)*24,LOLP!$B3150),0)</f>
        <v>0</v>
      </c>
      <c r="M3150" s="25">
        <f t="shared" ca="1" si="345"/>
        <v>0</v>
      </c>
      <c r="N3150" s="25">
        <f t="shared" ca="1" si="346"/>
        <v>0</v>
      </c>
      <c r="O3150" s="15" t="e">
        <f t="shared" ca="1" si="347"/>
        <v>#DIV/0!</v>
      </c>
      <c r="P3150" s="15" t="e">
        <f t="shared" ca="1" si="348"/>
        <v>#DIV/0!</v>
      </c>
    </row>
    <row r="3151" spans="1:16" x14ac:dyDescent="0.25">
      <c r="A3151" s="1">
        <f t="shared" si="342"/>
        <v>43232</v>
      </c>
      <c r="B3151" s="7">
        <f t="shared" si="344"/>
        <v>5</v>
      </c>
      <c r="C3151" s="4">
        <f>INDEX(Calendar!$E$3:$E$367,MATCH(LOLP!$A3151,Calendar!$B$3:$B$367,0))</f>
        <v>0</v>
      </c>
      <c r="D3151" s="2">
        <f t="shared" si="343"/>
        <v>4</v>
      </c>
      <c r="E3151" s="36">
        <v>21049</v>
      </c>
      <c r="F3151" s="7">
        <f>IFERROR(IF(INDEX('Temperature Data'!$AA$15:$AA$348,MATCH(LOLP!A3151,'Temperature Data'!$B$15:$B$348,0))&gt;IF(B3151=9,$G$2,LOLP!$F$2),1,0),0)</f>
        <v>0</v>
      </c>
      <c r="G3151" s="7">
        <f>SUMIFS(LOLP!$F$4:$F$8763,$C$4:$C$8763,$C3151,$B$4:$B$8763,$B3151,$D$4:$D$8763,$D3151)</f>
        <v>0</v>
      </c>
      <c r="H3151" s="7">
        <f>COUNTIFS(Calendar!$E$3:$E$367,LOLP!C3151,Calendar!$D$3:$D$367,LOLP!B3151)</f>
        <v>9</v>
      </c>
      <c r="I3151" s="7">
        <f ca="1">IF($F3151=1,OFFSET(start_norps,LOLP!$D3151+(1-$C3151)*24,LOLP!$B3151)*H3151/G3151,0)</f>
        <v>0</v>
      </c>
      <c r="J3151" s="7">
        <f ca="1">IF($F3151=1,OFFSET(start_33,LOLP!$D3151+(1-$C3151)*24,LOLP!$B3151)*H3151/G3151,0)</f>
        <v>0</v>
      </c>
      <c r="K3151" s="7">
        <f ca="1">IF($F3151,OFFSET(start_40,LOLP!$D3151+(1-$C3151)*24,LOLP!$B3151),0)</f>
        <v>0</v>
      </c>
      <c r="L3151" s="7">
        <f ca="1">IF($F3151,OFFSET(start_50,LOLP!$D3151+(1-$C3151)*24,LOLP!$B3151),0)</f>
        <v>0</v>
      </c>
      <c r="M3151" s="25">
        <f t="shared" ca="1" si="345"/>
        <v>0</v>
      </c>
      <c r="N3151" s="25">
        <f t="shared" ca="1" si="346"/>
        <v>0</v>
      </c>
      <c r="O3151" s="15" t="e">
        <f t="shared" ca="1" si="347"/>
        <v>#DIV/0!</v>
      </c>
      <c r="P3151" s="15" t="e">
        <f t="shared" ca="1" si="348"/>
        <v>#DIV/0!</v>
      </c>
    </row>
    <row r="3152" spans="1:16" x14ac:dyDescent="0.25">
      <c r="A3152" s="1">
        <f t="shared" si="342"/>
        <v>43232</v>
      </c>
      <c r="B3152" s="7">
        <f t="shared" si="344"/>
        <v>5</v>
      </c>
      <c r="C3152" s="4">
        <f>INDEX(Calendar!$E$3:$E$367,MATCH(LOLP!$A3152,Calendar!$B$3:$B$367,0))</f>
        <v>0</v>
      </c>
      <c r="D3152" s="2">
        <f t="shared" si="343"/>
        <v>5</v>
      </c>
      <c r="E3152" s="36">
        <v>21142</v>
      </c>
      <c r="F3152" s="7">
        <f>IFERROR(IF(INDEX('Temperature Data'!$AA$15:$AA$348,MATCH(LOLP!A3152,'Temperature Data'!$B$15:$B$348,0))&gt;IF(B3152=9,$G$2,LOLP!$F$2),1,0),0)</f>
        <v>0</v>
      </c>
      <c r="G3152" s="7">
        <f>SUMIFS(LOLP!$F$4:$F$8763,$C$4:$C$8763,$C3152,$B$4:$B$8763,$B3152,$D$4:$D$8763,$D3152)</f>
        <v>0</v>
      </c>
      <c r="H3152" s="7">
        <f>COUNTIFS(Calendar!$E$3:$E$367,LOLP!C3152,Calendar!$D$3:$D$367,LOLP!B3152)</f>
        <v>9</v>
      </c>
      <c r="I3152" s="7">
        <f ca="1">IF($F3152=1,OFFSET(start_norps,LOLP!$D3152+(1-$C3152)*24,LOLP!$B3152)*H3152/G3152,0)</f>
        <v>0</v>
      </c>
      <c r="J3152" s="7">
        <f ca="1">IF($F3152=1,OFFSET(start_33,LOLP!$D3152+(1-$C3152)*24,LOLP!$B3152)*H3152/G3152,0)</f>
        <v>0</v>
      </c>
      <c r="K3152" s="7">
        <f ca="1">IF($F3152,OFFSET(start_40,LOLP!$D3152+(1-$C3152)*24,LOLP!$B3152),0)</f>
        <v>0</v>
      </c>
      <c r="L3152" s="7">
        <f ca="1">IF($F3152,OFFSET(start_50,LOLP!$D3152+(1-$C3152)*24,LOLP!$B3152),0)</f>
        <v>0</v>
      </c>
      <c r="M3152" s="25">
        <f t="shared" ca="1" si="345"/>
        <v>0</v>
      </c>
      <c r="N3152" s="25">
        <f t="shared" ca="1" si="346"/>
        <v>0</v>
      </c>
      <c r="O3152" s="15" t="e">
        <f t="shared" ca="1" si="347"/>
        <v>#DIV/0!</v>
      </c>
      <c r="P3152" s="15" t="e">
        <f t="shared" ca="1" si="348"/>
        <v>#DIV/0!</v>
      </c>
    </row>
    <row r="3153" spans="1:16" x14ac:dyDescent="0.25">
      <c r="A3153" s="1">
        <f t="shared" si="342"/>
        <v>43232</v>
      </c>
      <c r="B3153" s="7">
        <f t="shared" si="344"/>
        <v>5</v>
      </c>
      <c r="C3153" s="4">
        <f>INDEX(Calendar!$E$3:$E$367,MATCH(LOLP!$A3153,Calendar!$B$3:$B$367,0))</f>
        <v>0</v>
      </c>
      <c r="D3153" s="2">
        <f t="shared" si="343"/>
        <v>6</v>
      </c>
      <c r="E3153" s="36">
        <v>21560</v>
      </c>
      <c r="F3153" s="7">
        <f>IFERROR(IF(INDEX('Temperature Data'!$AA$15:$AA$348,MATCH(LOLP!A3153,'Temperature Data'!$B$15:$B$348,0))&gt;IF(B3153=9,$G$2,LOLP!$F$2),1,0),0)</f>
        <v>0</v>
      </c>
      <c r="G3153" s="7">
        <f>SUMIFS(LOLP!$F$4:$F$8763,$C$4:$C$8763,$C3153,$B$4:$B$8763,$B3153,$D$4:$D$8763,$D3153)</f>
        <v>0</v>
      </c>
      <c r="H3153" s="7">
        <f>COUNTIFS(Calendar!$E$3:$E$367,LOLP!C3153,Calendar!$D$3:$D$367,LOLP!B3153)</f>
        <v>9</v>
      </c>
      <c r="I3153" s="7">
        <f ca="1">IF($F3153=1,OFFSET(start_norps,LOLP!$D3153+(1-$C3153)*24,LOLP!$B3153)*H3153/G3153,0)</f>
        <v>0</v>
      </c>
      <c r="J3153" s="7">
        <f ca="1">IF($F3153=1,OFFSET(start_33,LOLP!$D3153+(1-$C3153)*24,LOLP!$B3153)*H3153/G3153,0)</f>
        <v>0</v>
      </c>
      <c r="K3153" s="7">
        <f ca="1">IF($F3153,OFFSET(start_40,LOLP!$D3153+(1-$C3153)*24,LOLP!$B3153),0)</f>
        <v>0</v>
      </c>
      <c r="L3153" s="7">
        <f ca="1">IF($F3153,OFFSET(start_50,LOLP!$D3153+(1-$C3153)*24,LOLP!$B3153),0)</f>
        <v>0</v>
      </c>
      <c r="M3153" s="25">
        <f t="shared" ca="1" si="345"/>
        <v>0</v>
      </c>
      <c r="N3153" s="25">
        <f t="shared" ca="1" si="346"/>
        <v>0</v>
      </c>
      <c r="O3153" s="15" t="e">
        <f t="shared" ca="1" si="347"/>
        <v>#DIV/0!</v>
      </c>
      <c r="P3153" s="15" t="e">
        <f t="shared" ca="1" si="348"/>
        <v>#DIV/0!</v>
      </c>
    </row>
    <row r="3154" spans="1:16" x14ac:dyDescent="0.25">
      <c r="A3154" s="1">
        <f t="shared" si="342"/>
        <v>43232</v>
      </c>
      <c r="B3154" s="7">
        <f t="shared" si="344"/>
        <v>5</v>
      </c>
      <c r="C3154" s="4">
        <f>INDEX(Calendar!$E$3:$E$367,MATCH(LOLP!$A3154,Calendar!$B$3:$B$367,0))</f>
        <v>0</v>
      </c>
      <c r="D3154" s="2">
        <f t="shared" si="343"/>
        <v>7</v>
      </c>
      <c r="E3154" s="36">
        <v>21917</v>
      </c>
      <c r="F3154" s="7">
        <f>IFERROR(IF(INDEX('Temperature Data'!$AA$15:$AA$348,MATCH(LOLP!A3154,'Temperature Data'!$B$15:$B$348,0))&gt;IF(B3154=9,$G$2,LOLP!$F$2),1,0),0)</f>
        <v>0</v>
      </c>
      <c r="G3154" s="7">
        <f>SUMIFS(LOLP!$F$4:$F$8763,$C$4:$C$8763,$C3154,$B$4:$B$8763,$B3154,$D$4:$D$8763,$D3154)</f>
        <v>0</v>
      </c>
      <c r="H3154" s="7">
        <f>COUNTIFS(Calendar!$E$3:$E$367,LOLP!C3154,Calendar!$D$3:$D$367,LOLP!B3154)</f>
        <v>9</v>
      </c>
      <c r="I3154" s="7">
        <f ca="1">IF($F3154=1,OFFSET(start_norps,LOLP!$D3154+(1-$C3154)*24,LOLP!$B3154)*H3154/G3154,0)</f>
        <v>0</v>
      </c>
      <c r="J3154" s="7">
        <f ca="1">IF($F3154=1,OFFSET(start_33,LOLP!$D3154+(1-$C3154)*24,LOLP!$B3154)*H3154/G3154,0)</f>
        <v>0</v>
      </c>
      <c r="K3154" s="7">
        <f ca="1">IF($F3154,OFFSET(start_40,LOLP!$D3154+(1-$C3154)*24,LOLP!$B3154),0)</f>
        <v>0</v>
      </c>
      <c r="L3154" s="7">
        <f ca="1">IF($F3154,OFFSET(start_50,LOLP!$D3154+(1-$C3154)*24,LOLP!$B3154),0)</f>
        <v>0</v>
      </c>
      <c r="M3154" s="25">
        <f t="shared" ca="1" si="345"/>
        <v>0</v>
      </c>
      <c r="N3154" s="25">
        <f t="shared" ca="1" si="346"/>
        <v>0</v>
      </c>
      <c r="O3154" s="15" t="e">
        <f t="shared" ca="1" si="347"/>
        <v>#DIV/0!</v>
      </c>
      <c r="P3154" s="15" t="e">
        <f t="shared" ca="1" si="348"/>
        <v>#DIV/0!</v>
      </c>
    </row>
    <row r="3155" spans="1:16" x14ac:dyDescent="0.25">
      <c r="A3155" s="1">
        <f t="shared" si="342"/>
        <v>43232</v>
      </c>
      <c r="B3155" s="7">
        <f t="shared" si="344"/>
        <v>5</v>
      </c>
      <c r="C3155" s="4">
        <f>INDEX(Calendar!$E$3:$E$367,MATCH(LOLP!$A3155,Calendar!$B$3:$B$367,0))</f>
        <v>0</v>
      </c>
      <c r="D3155" s="2">
        <f t="shared" si="343"/>
        <v>8</v>
      </c>
      <c r="E3155" s="36">
        <v>22347</v>
      </c>
      <c r="F3155" s="7">
        <f>IFERROR(IF(INDEX('Temperature Data'!$AA$15:$AA$348,MATCH(LOLP!A3155,'Temperature Data'!$B$15:$B$348,0))&gt;IF(B3155=9,$G$2,LOLP!$F$2),1,0),0)</f>
        <v>0</v>
      </c>
      <c r="G3155" s="7">
        <f>SUMIFS(LOLP!$F$4:$F$8763,$C$4:$C$8763,$C3155,$B$4:$B$8763,$B3155,$D$4:$D$8763,$D3155)</f>
        <v>0</v>
      </c>
      <c r="H3155" s="7">
        <f>COUNTIFS(Calendar!$E$3:$E$367,LOLP!C3155,Calendar!$D$3:$D$367,LOLP!B3155)</f>
        <v>9</v>
      </c>
      <c r="I3155" s="7">
        <f ca="1">IF($F3155=1,OFFSET(start_norps,LOLP!$D3155+(1-$C3155)*24,LOLP!$B3155)*H3155/G3155,0)</f>
        <v>0</v>
      </c>
      <c r="J3155" s="7">
        <f ca="1">IF($F3155=1,OFFSET(start_33,LOLP!$D3155+(1-$C3155)*24,LOLP!$B3155)*H3155/G3155,0)</f>
        <v>0</v>
      </c>
      <c r="K3155" s="7">
        <f ca="1">IF($F3155,OFFSET(start_40,LOLP!$D3155+(1-$C3155)*24,LOLP!$B3155),0)</f>
        <v>0</v>
      </c>
      <c r="L3155" s="7">
        <f ca="1">IF($F3155,OFFSET(start_50,LOLP!$D3155+(1-$C3155)*24,LOLP!$B3155),0)</f>
        <v>0</v>
      </c>
      <c r="M3155" s="25">
        <f t="shared" ca="1" si="345"/>
        <v>0</v>
      </c>
      <c r="N3155" s="25">
        <f t="shared" ca="1" si="346"/>
        <v>0</v>
      </c>
      <c r="O3155" s="15" t="e">
        <f t="shared" ca="1" si="347"/>
        <v>#DIV/0!</v>
      </c>
      <c r="P3155" s="15" t="e">
        <f t="shared" ca="1" si="348"/>
        <v>#DIV/0!</v>
      </c>
    </row>
    <row r="3156" spans="1:16" x14ac:dyDescent="0.25">
      <c r="A3156" s="1">
        <f t="shared" si="342"/>
        <v>43232</v>
      </c>
      <c r="B3156" s="7">
        <f t="shared" si="344"/>
        <v>5</v>
      </c>
      <c r="C3156" s="4">
        <f>INDEX(Calendar!$E$3:$E$367,MATCH(LOLP!$A3156,Calendar!$B$3:$B$367,0))</f>
        <v>0</v>
      </c>
      <c r="D3156" s="2">
        <f t="shared" si="343"/>
        <v>9</v>
      </c>
      <c r="E3156" s="36">
        <v>22760</v>
      </c>
      <c r="F3156" s="7">
        <f>IFERROR(IF(INDEX('Temperature Data'!$AA$15:$AA$348,MATCH(LOLP!A3156,'Temperature Data'!$B$15:$B$348,0))&gt;IF(B3156=9,$G$2,LOLP!$F$2),1,0),0)</f>
        <v>0</v>
      </c>
      <c r="G3156" s="7">
        <f>SUMIFS(LOLP!$F$4:$F$8763,$C$4:$C$8763,$C3156,$B$4:$B$8763,$B3156,$D$4:$D$8763,$D3156)</f>
        <v>0</v>
      </c>
      <c r="H3156" s="7">
        <f>COUNTIFS(Calendar!$E$3:$E$367,LOLP!C3156,Calendar!$D$3:$D$367,LOLP!B3156)</f>
        <v>9</v>
      </c>
      <c r="I3156" s="7">
        <f ca="1">IF($F3156=1,OFFSET(start_norps,LOLP!$D3156+(1-$C3156)*24,LOLP!$B3156)*H3156/G3156,0)</f>
        <v>0</v>
      </c>
      <c r="J3156" s="7">
        <f ca="1">IF($F3156=1,OFFSET(start_33,LOLP!$D3156+(1-$C3156)*24,LOLP!$B3156)*H3156/G3156,0)</f>
        <v>0</v>
      </c>
      <c r="K3156" s="7">
        <f ca="1">IF($F3156,OFFSET(start_40,LOLP!$D3156+(1-$C3156)*24,LOLP!$B3156),0)</f>
        <v>0</v>
      </c>
      <c r="L3156" s="7">
        <f ca="1">IF($F3156,OFFSET(start_50,LOLP!$D3156+(1-$C3156)*24,LOLP!$B3156),0)</f>
        <v>0</v>
      </c>
      <c r="M3156" s="25">
        <f t="shared" ca="1" si="345"/>
        <v>0</v>
      </c>
      <c r="N3156" s="25">
        <f t="shared" ca="1" si="346"/>
        <v>0</v>
      </c>
      <c r="O3156" s="15" t="e">
        <f t="shared" ca="1" si="347"/>
        <v>#DIV/0!</v>
      </c>
      <c r="P3156" s="15" t="e">
        <f t="shared" ca="1" si="348"/>
        <v>#DIV/0!</v>
      </c>
    </row>
    <row r="3157" spans="1:16" x14ac:dyDescent="0.25">
      <c r="A3157" s="1">
        <f t="shared" si="342"/>
        <v>43232</v>
      </c>
      <c r="B3157" s="7">
        <f t="shared" si="344"/>
        <v>5</v>
      </c>
      <c r="C3157" s="4">
        <f>INDEX(Calendar!$E$3:$E$367,MATCH(LOLP!$A3157,Calendar!$B$3:$B$367,0))</f>
        <v>0</v>
      </c>
      <c r="D3157" s="2">
        <f t="shared" si="343"/>
        <v>10</v>
      </c>
      <c r="E3157" s="36">
        <v>23014</v>
      </c>
      <c r="F3157" s="7">
        <f>IFERROR(IF(INDEX('Temperature Data'!$AA$15:$AA$348,MATCH(LOLP!A3157,'Temperature Data'!$B$15:$B$348,0))&gt;IF(B3157=9,$G$2,LOLP!$F$2),1,0),0)</f>
        <v>0</v>
      </c>
      <c r="G3157" s="7">
        <f>SUMIFS(LOLP!$F$4:$F$8763,$C$4:$C$8763,$C3157,$B$4:$B$8763,$B3157,$D$4:$D$8763,$D3157)</f>
        <v>0</v>
      </c>
      <c r="H3157" s="7">
        <f>COUNTIFS(Calendar!$E$3:$E$367,LOLP!C3157,Calendar!$D$3:$D$367,LOLP!B3157)</f>
        <v>9</v>
      </c>
      <c r="I3157" s="7">
        <f ca="1">IF($F3157=1,OFFSET(start_norps,LOLP!$D3157+(1-$C3157)*24,LOLP!$B3157)*H3157/G3157,0)</f>
        <v>0</v>
      </c>
      <c r="J3157" s="7">
        <f ca="1">IF($F3157=1,OFFSET(start_33,LOLP!$D3157+(1-$C3157)*24,LOLP!$B3157)*H3157/G3157,0)</f>
        <v>0</v>
      </c>
      <c r="K3157" s="7">
        <f ca="1">IF($F3157,OFFSET(start_40,LOLP!$D3157+(1-$C3157)*24,LOLP!$B3157),0)</f>
        <v>0</v>
      </c>
      <c r="L3157" s="7">
        <f ca="1">IF($F3157,OFFSET(start_50,LOLP!$D3157+(1-$C3157)*24,LOLP!$B3157),0)</f>
        <v>0</v>
      </c>
      <c r="M3157" s="25">
        <f t="shared" ca="1" si="345"/>
        <v>0</v>
      </c>
      <c r="N3157" s="25">
        <f t="shared" ca="1" si="346"/>
        <v>0</v>
      </c>
      <c r="O3157" s="15" t="e">
        <f t="shared" ca="1" si="347"/>
        <v>#DIV/0!</v>
      </c>
      <c r="P3157" s="15" t="e">
        <f t="shared" ca="1" si="348"/>
        <v>#DIV/0!</v>
      </c>
    </row>
    <row r="3158" spans="1:16" x14ac:dyDescent="0.25">
      <c r="A3158" s="1">
        <f t="shared" si="342"/>
        <v>43232</v>
      </c>
      <c r="B3158" s="7">
        <f t="shared" si="344"/>
        <v>5</v>
      </c>
      <c r="C3158" s="4">
        <f>INDEX(Calendar!$E$3:$E$367,MATCH(LOLP!$A3158,Calendar!$B$3:$B$367,0))</f>
        <v>0</v>
      </c>
      <c r="D3158" s="2">
        <f t="shared" si="343"/>
        <v>11</v>
      </c>
      <c r="E3158" s="36">
        <v>23018</v>
      </c>
      <c r="F3158" s="7">
        <f>IFERROR(IF(INDEX('Temperature Data'!$AA$15:$AA$348,MATCH(LOLP!A3158,'Temperature Data'!$B$15:$B$348,0))&gt;IF(B3158=9,$G$2,LOLP!$F$2),1,0),0)</f>
        <v>0</v>
      </c>
      <c r="G3158" s="7">
        <f>SUMIFS(LOLP!$F$4:$F$8763,$C$4:$C$8763,$C3158,$B$4:$B$8763,$B3158,$D$4:$D$8763,$D3158)</f>
        <v>0</v>
      </c>
      <c r="H3158" s="7">
        <f>COUNTIFS(Calendar!$E$3:$E$367,LOLP!C3158,Calendar!$D$3:$D$367,LOLP!B3158)</f>
        <v>9</v>
      </c>
      <c r="I3158" s="7">
        <f ca="1">IF($F3158=1,OFFSET(start_norps,LOLP!$D3158+(1-$C3158)*24,LOLP!$B3158)*H3158/G3158,0)</f>
        <v>0</v>
      </c>
      <c r="J3158" s="7">
        <f ca="1">IF($F3158=1,OFFSET(start_33,LOLP!$D3158+(1-$C3158)*24,LOLP!$B3158)*H3158/G3158,0)</f>
        <v>0</v>
      </c>
      <c r="K3158" s="7">
        <f ca="1">IF($F3158,OFFSET(start_40,LOLP!$D3158+(1-$C3158)*24,LOLP!$B3158),0)</f>
        <v>0</v>
      </c>
      <c r="L3158" s="7">
        <f ca="1">IF($F3158,OFFSET(start_50,LOLP!$D3158+(1-$C3158)*24,LOLP!$B3158),0)</f>
        <v>0</v>
      </c>
      <c r="M3158" s="25">
        <f t="shared" ca="1" si="345"/>
        <v>0</v>
      </c>
      <c r="N3158" s="25">
        <f t="shared" ca="1" si="346"/>
        <v>0</v>
      </c>
      <c r="O3158" s="15" t="e">
        <f t="shared" ca="1" si="347"/>
        <v>#DIV/0!</v>
      </c>
      <c r="P3158" s="15" t="e">
        <f t="shared" ca="1" si="348"/>
        <v>#DIV/0!</v>
      </c>
    </row>
    <row r="3159" spans="1:16" x14ac:dyDescent="0.25">
      <c r="A3159" s="1">
        <f t="shared" si="342"/>
        <v>43232</v>
      </c>
      <c r="B3159" s="7">
        <f t="shared" si="344"/>
        <v>5</v>
      </c>
      <c r="C3159" s="4">
        <f>INDEX(Calendar!$E$3:$E$367,MATCH(LOLP!$A3159,Calendar!$B$3:$B$367,0))</f>
        <v>0</v>
      </c>
      <c r="D3159" s="2">
        <f t="shared" si="343"/>
        <v>12</v>
      </c>
      <c r="E3159" s="36">
        <v>22836</v>
      </c>
      <c r="F3159" s="7">
        <f>IFERROR(IF(INDEX('Temperature Data'!$AA$15:$AA$348,MATCH(LOLP!A3159,'Temperature Data'!$B$15:$B$348,0))&gt;IF(B3159=9,$G$2,LOLP!$F$2),1,0),0)</f>
        <v>0</v>
      </c>
      <c r="G3159" s="7">
        <f>SUMIFS(LOLP!$F$4:$F$8763,$C$4:$C$8763,$C3159,$B$4:$B$8763,$B3159,$D$4:$D$8763,$D3159)</f>
        <v>0</v>
      </c>
      <c r="H3159" s="7">
        <f>COUNTIFS(Calendar!$E$3:$E$367,LOLP!C3159,Calendar!$D$3:$D$367,LOLP!B3159)</f>
        <v>9</v>
      </c>
      <c r="I3159" s="7">
        <f ca="1">IF($F3159=1,OFFSET(start_norps,LOLP!$D3159+(1-$C3159)*24,LOLP!$B3159)*H3159/G3159,0)</f>
        <v>0</v>
      </c>
      <c r="J3159" s="7">
        <f ca="1">IF($F3159=1,OFFSET(start_33,LOLP!$D3159+(1-$C3159)*24,LOLP!$B3159)*H3159/G3159,0)</f>
        <v>0</v>
      </c>
      <c r="K3159" s="7">
        <f ca="1">IF($F3159,OFFSET(start_40,LOLP!$D3159+(1-$C3159)*24,LOLP!$B3159),0)</f>
        <v>0</v>
      </c>
      <c r="L3159" s="7">
        <f ca="1">IF($F3159,OFFSET(start_50,LOLP!$D3159+(1-$C3159)*24,LOLP!$B3159),0)</f>
        <v>0</v>
      </c>
      <c r="M3159" s="25">
        <f t="shared" ca="1" si="345"/>
        <v>0</v>
      </c>
      <c r="N3159" s="25">
        <f t="shared" ca="1" si="346"/>
        <v>0</v>
      </c>
      <c r="O3159" s="15" t="e">
        <f t="shared" ca="1" si="347"/>
        <v>#DIV/0!</v>
      </c>
      <c r="P3159" s="15" t="e">
        <f t="shared" ca="1" si="348"/>
        <v>#DIV/0!</v>
      </c>
    </row>
    <row r="3160" spans="1:16" x14ac:dyDescent="0.25">
      <c r="A3160" s="1">
        <f t="shared" si="342"/>
        <v>43232</v>
      </c>
      <c r="B3160" s="7">
        <f t="shared" si="344"/>
        <v>5</v>
      </c>
      <c r="C3160" s="4">
        <f>INDEX(Calendar!$E$3:$E$367,MATCH(LOLP!$A3160,Calendar!$B$3:$B$367,0))</f>
        <v>0</v>
      </c>
      <c r="D3160" s="2">
        <f t="shared" si="343"/>
        <v>13</v>
      </c>
      <c r="E3160" s="36">
        <v>22674</v>
      </c>
      <c r="F3160" s="7">
        <f>IFERROR(IF(INDEX('Temperature Data'!$AA$15:$AA$348,MATCH(LOLP!A3160,'Temperature Data'!$B$15:$B$348,0))&gt;IF(B3160=9,$G$2,LOLP!$F$2),1,0),0)</f>
        <v>0</v>
      </c>
      <c r="G3160" s="7">
        <f>SUMIFS(LOLP!$F$4:$F$8763,$C$4:$C$8763,$C3160,$B$4:$B$8763,$B3160,$D$4:$D$8763,$D3160)</f>
        <v>0</v>
      </c>
      <c r="H3160" s="7">
        <f>COUNTIFS(Calendar!$E$3:$E$367,LOLP!C3160,Calendar!$D$3:$D$367,LOLP!B3160)</f>
        <v>9</v>
      </c>
      <c r="I3160" s="7">
        <f ca="1">IF($F3160=1,OFFSET(start_norps,LOLP!$D3160+(1-$C3160)*24,LOLP!$B3160)*H3160/G3160,0)</f>
        <v>0</v>
      </c>
      <c r="J3160" s="7">
        <f ca="1">IF($F3160=1,OFFSET(start_33,LOLP!$D3160+(1-$C3160)*24,LOLP!$B3160)*H3160/G3160,0)</f>
        <v>0</v>
      </c>
      <c r="K3160" s="7">
        <f ca="1">IF($F3160,OFFSET(start_40,LOLP!$D3160+(1-$C3160)*24,LOLP!$B3160),0)</f>
        <v>0</v>
      </c>
      <c r="L3160" s="7">
        <f ca="1">IF($F3160,OFFSET(start_50,LOLP!$D3160+(1-$C3160)*24,LOLP!$B3160),0)</f>
        <v>0</v>
      </c>
      <c r="M3160" s="25">
        <f t="shared" ca="1" si="345"/>
        <v>0</v>
      </c>
      <c r="N3160" s="25">
        <f t="shared" ca="1" si="346"/>
        <v>0</v>
      </c>
      <c r="O3160" s="15" t="e">
        <f t="shared" ca="1" si="347"/>
        <v>#DIV/0!</v>
      </c>
      <c r="P3160" s="15" t="e">
        <f t="shared" ca="1" si="348"/>
        <v>#DIV/0!</v>
      </c>
    </row>
    <row r="3161" spans="1:16" x14ac:dyDescent="0.25">
      <c r="A3161" s="1">
        <f t="shared" si="342"/>
        <v>43232</v>
      </c>
      <c r="B3161" s="7">
        <f t="shared" si="344"/>
        <v>5</v>
      </c>
      <c r="C3161" s="4">
        <f>INDEX(Calendar!$E$3:$E$367,MATCH(LOLP!$A3161,Calendar!$B$3:$B$367,0))</f>
        <v>0</v>
      </c>
      <c r="D3161" s="2">
        <f t="shared" si="343"/>
        <v>14</v>
      </c>
      <c r="E3161" s="36">
        <v>22672</v>
      </c>
      <c r="F3161" s="7">
        <f>IFERROR(IF(INDEX('Temperature Data'!$AA$15:$AA$348,MATCH(LOLP!A3161,'Temperature Data'!$B$15:$B$348,0))&gt;IF(B3161=9,$G$2,LOLP!$F$2),1,0),0)</f>
        <v>0</v>
      </c>
      <c r="G3161" s="7">
        <f>SUMIFS(LOLP!$F$4:$F$8763,$C$4:$C$8763,$C3161,$B$4:$B$8763,$B3161,$D$4:$D$8763,$D3161)</f>
        <v>0</v>
      </c>
      <c r="H3161" s="7">
        <f>COUNTIFS(Calendar!$E$3:$E$367,LOLP!C3161,Calendar!$D$3:$D$367,LOLP!B3161)</f>
        <v>9</v>
      </c>
      <c r="I3161" s="7">
        <f ca="1">IF($F3161=1,OFFSET(start_norps,LOLP!$D3161+(1-$C3161)*24,LOLP!$B3161)*H3161/G3161,0)</f>
        <v>0</v>
      </c>
      <c r="J3161" s="7">
        <f ca="1">IF($F3161=1,OFFSET(start_33,LOLP!$D3161+(1-$C3161)*24,LOLP!$B3161)*H3161/G3161,0)</f>
        <v>0</v>
      </c>
      <c r="K3161" s="7">
        <f ca="1">IF($F3161,OFFSET(start_40,LOLP!$D3161+(1-$C3161)*24,LOLP!$B3161),0)</f>
        <v>0</v>
      </c>
      <c r="L3161" s="7">
        <f ca="1">IF($F3161,OFFSET(start_50,LOLP!$D3161+(1-$C3161)*24,LOLP!$B3161),0)</f>
        <v>0</v>
      </c>
      <c r="M3161" s="25">
        <f t="shared" ca="1" si="345"/>
        <v>0</v>
      </c>
      <c r="N3161" s="25">
        <f t="shared" ca="1" si="346"/>
        <v>0</v>
      </c>
      <c r="O3161" s="15" t="e">
        <f t="shared" ca="1" si="347"/>
        <v>#DIV/0!</v>
      </c>
      <c r="P3161" s="15" t="e">
        <f t="shared" ca="1" si="348"/>
        <v>#DIV/0!</v>
      </c>
    </row>
    <row r="3162" spans="1:16" x14ac:dyDescent="0.25">
      <c r="A3162" s="1">
        <f t="shared" si="342"/>
        <v>43232</v>
      </c>
      <c r="B3162" s="7">
        <f t="shared" si="344"/>
        <v>5</v>
      </c>
      <c r="C3162" s="4">
        <f>INDEX(Calendar!$E$3:$E$367,MATCH(LOLP!$A3162,Calendar!$B$3:$B$367,0))</f>
        <v>0</v>
      </c>
      <c r="D3162" s="2">
        <f t="shared" si="343"/>
        <v>15</v>
      </c>
      <c r="E3162" s="36">
        <v>22765</v>
      </c>
      <c r="F3162" s="7">
        <f>IFERROR(IF(INDEX('Temperature Data'!$AA$15:$AA$348,MATCH(LOLP!A3162,'Temperature Data'!$B$15:$B$348,0))&gt;IF(B3162=9,$G$2,LOLP!$F$2),1,0),0)</f>
        <v>0</v>
      </c>
      <c r="G3162" s="7">
        <f>SUMIFS(LOLP!$F$4:$F$8763,$C$4:$C$8763,$C3162,$B$4:$B$8763,$B3162,$D$4:$D$8763,$D3162)</f>
        <v>0</v>
      </c>
      <c r="H3162" s="7">
        <f>COUNTIFS(Calendar!$E$3:$E$367,LOLP!C3162,Calendar!$D$3:$D$367,LOLP!B3162)</f>
        <v>9</v>
      </c>
      <c r="I3162" s="7">
        <f ca="1">IF($F3162=1,OFFSET(start_norps,LOLP!$D3162+(1-$C3162)*24,LOLP!$B3162)*H3162/G3162,0)</f>
        <v>0</v>
      </c>
      <c r="J3162" s="7">
        <f ca="1">IF($F3162=1,OFFSET(start_33,LOLP!$D3162+(1-$C3162)*24,LOLP!$B3162)*H3162/G3162,0)</f>
        <v>0</v>
      </c>
      <c r="K3162" s="7">
        <f ca="1">IF($F3162,OFFSET(start_40,LOLP!$D3162+(1-$C3162)*24,LOLP!$B3162),0)</f>
        <v>0</v>
      </c>
      <c r="L3162" s="7">
        <f ca="1">IF($F3162,OFFSET(start_50,LOLP!$D3162+(1-$C3162)*24,LOLP!$B3162),0)</f>
        <v>0</v>
      </c>
      <c r="M3162" s="25">
        <f t="shared" ca="1" si="345"/>
        <v>0</v>
      </c>
      <c r="N3162" s="25">
        <f t="shared" ca="1" si="346"/>
        <v>0</v>
      </c>
      <c r="O3162" s="15" t="e">
        <f t="shared" ca="1" si="347"/>
        <v>#DIV/0!</v>
      </c>
      <c r="P3162" s="15" t="e">
        <f t="shared" ca="1" si="348"/>
        <v>#DIV/0!</v>
      </c>
    </row>
    <row r="3163" spans="1:16" x14ac:dyDescent="0.25">
      <c r="A3163" s="1">
        <f t="shared" si="342"/>
        <v>43232</v>
      </c>
      <c r="B3163" s="7">
        <f t="shared" si="344"/>
        <v>5</v>
      </c>
      <c r="C3163" s="4">
        <f>INDEX(Calendar!$E$3:$E$367,MATCH(LOLP!$A3163,Calendar!$B$3:$B$367,0))</f>
        <v>0</v>
      </c>
      <c r="D3163" s="2">
        <f t="shared" si="343"/>
        <v>16</v>
      </c>
      <c r="E3163" s="36">
        <v>23063</v>
      </c>
      <c r="F3163" s="7">
        <f>IFERROR(IF(INDEX('Temperature Data'!$AA$15:$AA$348,MATCH(LOLP!A3163,'Temperature Data'!$B$15:$B$348,0))&gt;IF(B3163=9,$G$2,LOLP!$F$2),1,0),0)</f>
        <v>0</v>
      </c>
      <c r="G3163" s="7">
        <f>SUMIFS(LOLP!$F$4:$F$8763,$C$4:$C$8763,$C3163,$B$4:$B$8763,$B3163,$D$4:$D$8763,$D3163)</f>
        <v>0</v>
      </c>
      <c r="H3163" s="7">
        <f>COUNTIFS(Calendar!$E$3:$E$367,LOLP!C3163,Calendar!$D$3:$D$367,LOLP!B3163)</f>
        <v>9</v>
      </c>
      <c r="I3163" s="7">
        <f ca="1">IF($F3163=1,OFFSET(start_norps,LOLP!$D3163+(1-$C3163)*24,LOLP!$B3163)*H3163/G3163,0)</f>
        <v>0</v>
      </c>
      <c r="J3163" s="7">
        <f ca="1">IF($F3163=1,OFFSET(start_33,LOLP!$D3163+(1-$C3163)*24,LOLP!$B3163)*H3163/G3163,0)</f>
        <v>0</v>
      </c>
      <c r="K3163" s="7">
        <f ca="1">IF($F3163,OFFSET(start_40,LOLP!$D3163+(1-$C3163)*24,LOLP!$B3163),0)</f>
        <v>0</v>
      </c>
      <c r="L3163" s="7">
        <f ca="1">IF($F3163,OFFSET(start_50,LOLP!$D3163+(1-$C3163)*24,LOLP!$B3163),0)</f>
        <v>0</v>
      </c>
      <c r="M3163" s="25">
        <f t="shared" ca="1" si="345"/>
        <v>0</v>
      </c>
      <c r="N3163" s="25">
        <f t="shared" ca="1" si="346"/>
        <v>0</v>
      </c>
      <c r="O3163" s="15" t="e">
        <f t="shared" ca="1" si="347"/>
        <v>#DIV/0!</v>
      </c>
      <c r="P3163" s="15" t="e">
        <f t="shared" ca="1" si="348"/>
        <v>#DIV/0!</v>
      </c>
    </row>
    <row r="3164" spans="1:16" x14ac:dyDescent="0.25">
      <c r="A3164" s="1">
        <f t="shared" si="342"/>
        <v>43232</v>
      </c>
      <c r="B3164" s="7">
        <f t="shared" si="344"/>
        <v>5</v>
      </c>
      <c r="C3164" s="4">
        <f>INDEX(Calendar!$E$3:$E$367,MATCH(LOLP!$A3164,Calendar!$B$3:$B$367,0))</f>
        <v>0</v>
      </c>
      <c r="D3164" s="2">
        <f t="shared" si="343"/>
        <v>17</v>
      </c>
      <c r="E3164" s="36">
        <v>23593</v>
      </c>
      <c r="F3164" s="7">
        <f>IFERROR(IF(INDEX('Temperature Data'!$AA$15:$AA$348,MATCH(LOLP!A3164,'Temperature Data'!$B$15:$B$348,0))&gt;IF(B3164=9,$G$2,LOLP!$F$2),1,0),0)</f>
        <v>0</v>
      </c>
      <c r="G3164" s="7">
        <f>SUMIFS(LOLP!$F$4:$F$8763,$C$4:$C$8763,$C3164,$B$4:$B$8763,$B3164,$D$4:$D$8763,$D3164)</f>
        <v>0</v>
      </c>
      <c r="H3164" s="7">
        <f>COUNTIFS(Calendar!$E$3:$E$367,LOLP!C3164,Calendar!$D$3:$D$367,LOLP!B3164)</f>
        <v>9</v>
      </c>
      <c r="I3164" s="7">
        <f ca="1">IF($F3164=1,OFFSET(start_norps,LOLP!$D3164+(1-$C3164)*24,LOLP!$B3164)*H3164/G3164,0)</f>
        <v>0</v>
      </c>
      <c r="J3164" s="7">
        <f ca="1">IF($F3164=1,OFFSET(start_33,LOLP!$D3164+(1-$C3164)*24,LOLP!$B3164)*H3164/G3164,0)</f>
        <v>0</v>
      </c>
      <c r="K3164" s="7">
        <f ca="1">IF($F3164,OFFSET(start_40,LOLP!$D3164+(1-$C3164)*24,LOLP!$B3164),0)</f>
        <v>0</v>
      </c>
      <c r="L3164" s="7">
        <f ca="1">IF($F3164,OFFSET(start_50,LOLP!$D3164+(1-$C3164)*24,LOLP!$B3164),0)</f>
        <v>0</v>
      </c>
      <c r="M3164" s="25">
        <f t="shared" ca="1" si="345"/>
        <v>0</v>
      </c>
      <c r="N3164" s="25">
        <f t="shared" ca="1" si="346"/>
        <v>0</v>
      </c>
      <c r="O3164" s="15" t="e">
        <f t="shared" ca="1" si="347"/>
        <v>#DIV/0!</v>
      </c>
      <c r="P3164" s="15" t="e">
        <f t="shared" ca="1" si="348"/>
        <v>#DIV/0!</v>
      </c>
    </row>
    <row r="3165" spans="1:16" x14ac:dyDescent="0.25">
      <c r="A3165" s="1">
        <f t="shared" ref="A3165:A3228" si="349">A3141+1</f>
        <v>43232</v>
      </c>
      <c r="B3165" s="7">
        <f t="shared" si="344"/>
        <v>5</v>
      </c>
      <c r="C3165" s="4">
        <f>INDEX(Calendar!$E$3:$E$367,MATCH(LOLP!$A3165,Calendar!$B$3:$B$367,0))</f>
        <v>0</v>
      </c>
      <c r="D3165" s="2">
        <f t="shared" ref="D3165:D3228" si="350">D3141</f>
        <v>18</v>
      </c>
      <c r="E3165" s="36">
        <v>24385</v>
      </c>
      <c r="F3165" s="7">
        <f>IFERROR(IF(INDEX('Temperature Data'!$AA$15:$AA$348,MATCH(LOLP!A3165,'Temperature Data'!$B$15:$B$348,0))&gt;IF(B3165=9,$G$2,LOLP!$F$2),1,0),0)</f>
        <v>0</v>
      </c>
      <c r="G3165" s="7">
        <f>SUMIFS(LOLP!$F$4:$F$8763,$C$4:$C$8763,$C3165,$B$4:$B$8763,$B3165,$D$4:$D$8763,$D3165)</f>
        <v>0</v>
      </c>
      <c r="H3165" s="7">
        <f>COUNTIFS(Calendar!$E$3:$E$367,LOLP!C3165,Calendar!$D$3:$D$367,LOLP!B3165)</f>
        <v>9</v>
      </c>
      <c r="I3165" s="7">
        <f ca="1">IF($F3165=1,OFFSET(start_norps,LOLP!$D3165+(1-$C3165)*24,LOLP!$B3165)*H3165/G3165,0)</f>
        <v>0</v>
      </c>
      <c r="J3165" s="7">
        <f ca="1">IF($F3165=1,OFFSET(start_33,LOLP!$D3165+(1-$C3165)*24,LOLP!$B3165)*H3165/G3165,0)</f>
        <v>0</v>
      </c>
      <c r="K3165" s="7">
        <f ca="1">IF($F3165,OFFSET(start_40,LOLP!$D3165+(1-$C3165)*24,LOLP!$B3165),0)</f>
        <v>0</v>
      </c>
      <c r="L3165" s="7">
        <f ca="1">IF($F3165,OFFSET(start_50,LOLP!$D3165+(1-$C3165)*24,LOLP!$B3165),0)</f>
        <v>0</v>
      </c>
      <c r="M3165" s="25">
        <f t="shared" ca="1" si="345"/>
        <v>0</v>
      </c>
      <c r="N3165" s="25">
        <f t="shared" ca="1" si="346"/>
        <v>0</v>
      </c>
      <c r="O3165" s="15" t="e">
        <f t="shared" ca="1" si="347"/>
        <v>#DIV/0!</v>
      </c>
      <c r="P3165" s="15" t="e">
        <f t="shared" ca="1" si="348"/>
        <v>#DIV/0!</v>
      </c>
    </row>
    <row r="3166" spans="1:16" x14ac:dyDescent="0.25">
      <c r="A3166" s="1">
        <f t="shared" si="349"/>
        <v>43232</v>
      </c>
      <c r="B3166" s="7">
        <f t="shared" si="344"/>
        <v>5</v>
      </c>
      <c r="C3166" s="4">
        <f>INDEX(Calendar!$E$3:$E$367,MATCH(LOLP!$A3166,Calendar!$B$3:$B$367,0))</f>
        <v>0</v>
      </c>
      <c r="D3166" s="2">
        <f t="shared" si="350"/>
        <v>19</v>
      </c>
      <c r="E3166" s="36">
        <v>24736</v>
      </c>
      <c r="F3166" s="7">
        <f>IFERROR(IF(INDEX('Temperature Data'!$AA$15:$AA$348,MATCH(LOLP!A3166,'Temperature Data'!$B$15:$B$348,0))&gt;IF(B3166=9,$G$2,LOLP!$F$2),1,0),0)</f>
        <v>0</v>
      </c>
      <c r="G3166" s="7">
        <f>SUMIFS(LOLP!$F$4:$F$8763,$C$4:$C$8763,$C3166,$B$4:$B$8763,$B3166,$D$4:$D$8763,$D3166)</f>
        <v>0</v>
      </c>
      <c r="H3166" s="7">
        <f>COUNTIFS(Calendar!$E$3:$E$367,LOLP!C3166,Calendar!$D$3:$D$367,LOLP!B3166)</f>
        <v>9</v>
      </c>
      <c r="I3166" s="7">
        <f ca="1">IF($F3166=1,OFFSET(start_norps,LOLP!$D3166+(1-$C3166)*24,LOLP!$B3166)*H3166/G3166,0)</f>
        <v>0</v>
      </c>
      <c r="J3166" s="7">
        <f ca="1">IF($F3166=1,OFFSET(start_33,LOLP!$D3166+(1-$C3166)*24,LOLP!$B3166)*H3166/G3166,0)</f>
        <v>0</v>
      </c>
      <c r="K3166" s="7">
        <f ca="1">IF($F3166,OFFSET(start_40,LOLP!$D3166+(1-$C3166)*24,LOLP!$B3166),0)</f>
        <v>0</v>
      </c>
      <c r="L3166" s="7">
        <f ca="1">IF($F3166,OFFSET(start_50,LOLP!$D3166+(1-$C3166)*24,LOLP!$B3166),0)</f>
        <v>0</v>
      </c>
      <c r="M3166" s="25">
        <f t="shared" ca="1" si="345"/>
        <v>0</v>
      </c>
      <c r="N3166" s="25">
        <f t="shared" ca="1" si="346"/>
        <v>0</v>
      </c>
      <c r="O3166" s="15" t="e">
        <f t="shared" ca="1" si="347"/>
        <v>#DIV/0!</v>
      </c>
      <c r="P3166" s="15" t="e">
        <f t="shared" ca="1" si="348"/>
        <v>#DIV/0!</v>
      </c>
    </row>
    <row r="3167" spans="1:16" x14ac:dyDescent="0.25">
      <c r="A3167" s="1">
        <f t="shared" si="349"/>
        <v>43232</v>
      </c>
      <c r="B3167" s="7">
        <f t="shared" si="344"/>
        <v>5</v>
      </c>
      <c r="C3167" s="4">
        <f>INDEX(Calendar!$E$3:$E$367,MATCH(LOLP!$A3167,Calendar!$B$3:$B$367,0))</f>
        <v>0</v>
      </c>
      <c r="D3167" s="2">
        <f t="shared" si="350"/>
        <v>20</v>
      </c>
      <c r="E3167" s="36">
        <v>25553</v>
      </c>
      <c r="F3167" s="7">
        <f>IFERROR(IF(INDEX('Temperature Data'!$AA$15:$AA$348,MATCH(LOLP!A3167,'Temperature Data'!$B$15:$B$348,0))&gt;IF(B3167=9,$G$2,LOLP!$F$2),1,0),0)</f>
        <v>0</v>
      </c>
      <c r="G3167" s="7">
        <f>SUMIFS(LOLP!$F$4:$F$8763,$C$4:$C$8763,$C3167,$B$4:$B$8763,$B3167,$D$4:$D$8763,$D3167)</f>
        <v>0</v>
      </c>
      <c r="H3167" s="7">
        <f>COUNTIFS(Calendar!$E$3:$E$367,LOLP!C3167,Calendar!$D$3:$D$367,LOLP!B3167)</f>
        <v>9</v>
      </c>
      <c r="I3167" s="7">
        <f ca="1">IF($F3167=1,OFFSET(start_norps,LOLP!$D3167+(1-$C3167)*24,LOLP!$B3167)*H3167/G3167,0)</f>
        <v>0</v>
      </c>
      <c r="J3167" s="7">
        <f ca="1">IF($F3167=1,OFFSET(start_33,LOLP!$D3167+(1-$C3167)*24,LOLP!$B3167)*H3167/G3167,0)</f>
        <v>0</v>
      </c>
      <c r="K3167" s="7">
        <f ca="1">IF($F3167,OFFSET(start_40,LOLP!$D3167+(1-$C3167)*24,LOLP!$B3167),0)</f>
        <v>0</v>
      </c>
      <c r="L3167" s="7">
        <f ca="1">IF($F3167,OFFSET(start_50,LOLP!$D3167+(1-$C3167)*24,LOLP!$B3167),0)</f>
        <v>0</v>
      </c>
      <c r="M3167" s="25">
        <f t="shared" ca="1" si="345"/>
        <v>0</v>
      </c>
      <c r="N3167" s="25">
        <f t="shared" ca="1" si="346"/>
        <v>0</v>
      </c>
      <c r="O3167" s="15" t="e">
        <f t="shared" ca="1" si="347"/>
        <v>#DIV/0!</v>
      </c>
      <c r="P3167" s="15" t="e">
        <f t="shared" ca="1" si="348"/>
        <v>#DIV/0!</v>
      </c>
    </row>
    <row r="3168" spans="1:16" x14ac:dyDescent="0.25">
      <c r="A3168" s="1">
        <f t="shared" si="349"/>
        <v>43232</v>
      </c>
      <c r="B3168" s="7">
        <f t="shared" si="344"/>
        <v>5</v>
      </c>
      <c r="C3168" s="4">
        <f>INDEX(Calendar!$E$3:$E$367,MATCH(LOLP!$A3168,Calendar!$B$3:$B$367,0))</f>
        <v>0</v>
      </c>
      <c r="D3168" s="2">
        <f t="shared" si="350"/>
        <v>21</v>
      </c>
      <c r="E3168" s="36">
        <v>26426</v>
      </c>
      <c r="F3168" s="7">
        <f>IFERROR(IF(INDEX('Temperature Data'!$AA$15:$AA$348,MATCH(LOLP!A3168,'Temperature Data'!$B$15:$B$348,0))&gt;IF(B3168=9,$G$2,LOLP!$F$2),1,0),0)</f>
        <v>0</v>
      </c>
      <c r="G3168" s="7">
        <f>SUMIFS(LOLP!$F$4:$F$8763,$C$4:$C$8763,$C3168,$B$4:$B$8763,$B3168,$D$4:$D$8763,$D3168)</f>
        <v>0</v>
      </c>
      <c r="H3168" s="7">
        <f>COUNTIFS(Calendar!$E$3:$E$367,LOLP!C3168,Calendar!$D$3:$D$367,LOLP!B3168)</f>
        <v>9</v>
      </c>
      <c r="I3168" s="7">
        <f ca="1">IF($F3168=1,OFFSET(start_norps,LOLP!$D3168+(1-$C3168)*24,LOLP!$B3168)*H3168/G3168,0)</f>
        <v>0</v>
      </c>
      <c r="J3168" s="7">
        <f ca="1">IF($F3168=1,OFFSET(start_33,LOLP!$D3168+(1-$C3168)*24,LOLP!$B3168)*H3168/G3168,0)</f>
        <v>0</v>
      </c>
      <c r="K3168" s="7">
        <f ca="1">IF($F3168,OFFSET(start_40,LOLP!$D3168+(1-$C3168)*24,LOLP!$B3168),0)</f>
        <v>0</v>
      </c>
      <c r="L3168" s="7">
        <f ca="1">IF($F3168,OFFSET(start_50,LOLP!$D3168+(1-$C3168)*24,LOLP!$B3168),0)</f>
        <v>0</v>
      </c>
      <c r="M3168" s="25">
        <f t="shared" ca="1" si="345"/>
        <v>0</v>
      </c>
      <c r="N3168" s="25">
        <f t="shared" ca="1" si="346"/>
        <v>0</v>
      </c>
      <c r="O3168" s="15" t="e">
        <f t="shared" ca="1" si="347"/>
        <v>#DIV/0!</v>
      </c>
      <c r="P3168" s="15" t="e">
        <f t="shared" ca="1" si="348"/>
        <v>#DIV/0!</v>
      </c>
    </row>
    <row r="3169" spans="1:16" x14ac:dyDescent="0.25">
      <c r="A3169" s="1">
        <f t="shared" si="349"/>
        <v>43232</v>
      </c>
      <c r="B3169" s="7">
        <f t="shared" si="344"/>
        <v>5</v>
      </c>
      <c r="C3169" s="4">
        <f>INDEX(Calendar!$E$3:$E$367,MATCH(LOLP!$A3169,Calendar!$B$3:$B$367,0))</f>
        <v>0</v>
      </c>
      <c r="D3169" s="2">
        <f t="shared" si="350"/>
        <v>22</v>
      </c>
      <c r="E3169" s="36">
        <v>25717</v>
      </c>
      <c r="F3169" s="7">
        <f>IFERROR(IF(INDEX('Temperature Data'!$AA$15:$AA$348,MATCH(LOLP!A3169,'Temperature Data'!$B$15:$B$348,0))&gt;IF(B3169=9,$G$2,LOLP!$F$2),1,0),0)</f>
        <v>0</v>
      </c>
      <c r="G3169" s="7">
        <f>SUMIFS(LOLP!$F$4:$F$8763,$C$4:$C$8763,$C3169,$B$4:$B$8763,$B3169,$D$4:$D$8763,$D3169)</f>
        <v>0</v>
      </c>
      <c r="H3169" s="7">
        <f>COUNTIFS(Calendar!$E$3:$E$367,LOLP!C3169,Calendar!$D$3:$D$367,LOLP!B3169)</f>
        <v>9</v>
      </c>
      <c r="I3169" s="7">
        <f ca="1">IF($F3169=1,OFFSET(start_norps,LOLP!$D3169+(1-$C3169)*24,LOLP!$B3169)*H3169/G3169,0)</f>
        <v>0</v>
      </c>
      <c r="J3169" s="7">
        <f ca="1">IF($F3169=1,OFFSET(start_33,LOLP!$D3169+(1-$C3169)*24,LOLP!$B3169)*H3169/G3169,0)</f>
        <v>0</v>
      </c>
      <c r="K3169" s="7">
        <f ca="1">IF($F3169,OFFSET(start_40,LOLP!$D3169+(1-$C3169)*24,LOLP!$B3169),0)</f>
        <v>0</v>
      </c>
      <c r="L3169" s="7">
        <f ca="1">IF($F3169,OFFSET(start_50,LOLP!$D3169+(1-$C3169)*24,LOLP!$B3169),0)</f>
        <v>0</v>
      </c>
      <c r="M3169" s="25">
        <f t="shared" ca="1" si="345"/>
        <v>0</v>
      </c>
      <c r="N3169" s="25">
        <f t="shared" ca="1" si="346"/>
        <v>0</v>
      </c>
      <c r="O3169" s="15" t="e">
        <f t="shared" ca="1" si="347"/>
        <v>#DIV/0!</v>
      </c>
      <c r="P3169" s="15" t="e">
        <f t="shared" ca="1" si="348"/>
        <v>#DIV/0!</v>
      </c>
    </row>
    <row r="3170" spans="1:16" x14ac:dyDescent="0.25">
      <c r="A3170" s="1">
        <f t="shared" si="349"/>
        <v>43232</v>
      </c>
      <c r="B3170" s="7">
        <f t="shared" si="344"/>
        <v>5</v>
      </c>
      <c r="C3170" s="4">
        <f>INDEX(Calendar!$E$3:$E$367,MATCH(LOLP!$A3170,Calendar!$B$3:$B$367,0))</f>
        <v>0</v>
      </c>
      <c r="D3170" s="2">
        <f t="shared" si="350"/>
        <v>23</v>
      </c>
      <c r="E3170" s="36">
        <v>24446</v>
      </c>
      <c r="F3170" s="7">
        <f>IFERROR(IF(INDEX('Temperature Data'!$AA$15:$AA$348,MATCH(LOLP!A3170,'Temperature Data'!$B$15:$B$348,0))&gt;IF(B3170=9,$G$2,LOLP!$F$2),1,0),0)</f>
        <v>0</v>
      </c>
      <c r="G3170" s="7">
        <f>SUMIFS(LOLP!$F$4:$F$8763,$C$4:$C$8763,$C3170,$B$4:$B$8763,$B3170,$D$4:$D$8763,$D3170)</f>
        <v>0</v>
      </c>
      <c r="H3170" s="7">
        <f>COUNTIFS(Calendar!$E$3:$E$367,LOLP!C3170,Calendar!$D$3:$D$367,LOLP!B3170)</f>
        <v>9</v>
      </c>
      <c r="I3170" s="7">
        <f ca="1">IF($F3170=1,OFFSET(start_norps,LOLP!$D3170+(1-$C3170)*24,LOLP!$B3170)*H3170/G3170,0)</f>
        <v>0</v>
      </c>
      <c r="J3170" s="7">
        <f ca="1">IF($F3170=1,OFFSET(start_33,LOLP!$D3170+(1-$C3170)*24,LOLP!$B3170)*H3170/G3170,0)</f>
        <v>0</v>
      </c>
      <c r="K3170" s="7">
        <f ca="1">IF($F3170,OFFSET(start_40,LOLP!$D3170+(1-$C3170)*24,LOLP!$B3170),0)</f>
        <v>0</v>
      </c>
      <c r="L3170" s="7">
        <f ca="1">IF($F3170,OFFSET(start_50,LOLP!$D3170+(1-$C3170)*24,LOLP!$B3170),0)</f>
        <v>0</v>
      </c>
      <c r="M3170" s="25">
        <f t="shared" ca="1" si="345"/>
        <v>0</v>
      </c>
      <c r="N3170" s="25">
        <f t="shared" ca="1" si="346"/>
        <v>0</v>
      </c>
      <c r="O3170" s="15" t="e">
        <f t="shared" ca="1" si="347"/>
        <v>#DIV/0!</v>
      </c>
      <c r="P3170" s="15" t="e">
        <f t="shared" ca="1" si="348"/>
        <v>#DIV/0!</v>
      </c>
    </row>
    <row r="3171" spans="1:16" x14ac:dyDescent="0.25">
      <c r="A3171" s="1">
        <f t="shared" si="349"/>
        <v>43232</v>
      </c>
      <c r="B3171" s="7">
        <f t="shared" si="344"/>
        <v>5</v>
      </c>
      <c r="C3171" s="4">
        <f>INDEX(Calendar!$E$3:$E$367,MATCH(LOLP!$A3171,Calendar!$B$3:$B$367,0))</f>
        <v>0</v>
      </c>
      <c r="D3171" s="2">
        <f t="shared" si="350"/>
        <v>24</v>
      </c>
      <c r="E3171" s="36">
        <v>22833</v>
      </c>
      <c r="F3171" s="7">
        <f>IFERROR(IF(INDEX('Temperature Data'!$AA$15:$AA$348,MATCH(LOLP!A3171,'Temperature Data'!$B$15:$B$348,0))&gt;IF(B3171=9,$G$2,LOLP!$F$2),1,0),0)</f>
        <v>0</v>
      </c>
      <c r="G3171" s="7">
        <f>SUMIFS(LOLP!$F$4:$F$8763,$C$4:$C$8763,$C3171,$B$4:$B$8763,$B3171,$D$4:$D$8763,$D3171)</f>
        <v>0</v>
      </c>
      <c r="H3171" s="7">
        <f>COUNTIFS(Calendar!$E$3:$E$367,LOLP!C3171,Calendar!$D$3:$D$367,LOLP!B3171)</f>
        <v>9</v>
      </c>
      <c r="I3171" s="7">
        <f ca="1">IF($F3171=1,OFFSET(start_norps,LOLP!$D3171+(1-$C3171)*24,LOLP!$B3171)*H3171/G3171,0)</f>
        <v>0</v>
      </c>
      <c r="J3171" s="7">
        <f ca="1">IF($F3171=1,OFFSET(start_33,LOLP!$D3171+(1-$C3171)*24,LOLP!$B3171)*H3171/G3171,0)</f>
        <v>0</v>
      </c>
      <c r="K3171" s="7">
        <f ca="1">IF($F3171,OFFSET(start_40,LOLP!$D3171+(1-$C3171)*24,LOLP!$B3171),0)</f>
        <v>0</v>
      </c>
      <c r="L3171" s="7">
        <f ca="1">IF($F3171,OFFSET(start_50,LOLP!$D3171+(1-$C3171)*24,LOLP!$B3171),0)</f>
        <v>0</v>
      </c>
      <c r="M3171" s="25">
        <f t="shared" ca="1" si="345"/>
        <v>0</v>
      </c>
      <c r="N3171" s="25">
        <f t="shared" ca="1" si="346"/>
        <v>0</v>
      </c>
      <c r="O3171" s="15" t="e">
        <f t="shared" ca="1" si="347"/>
        <v>#DIV/0!</v>
      </c>
      <c r="P3171" s="15" t="e">
        <f t="shared" ca="1" si="348"/>
        <v>#DIV/0!</v>
      </c>
    </row>
    <row r="3172" spans="1:16" x14ac:dyDescent="0.25">
      <c r="A3172" s="1">
        <f t="shared" si="349"/>
        <v>43233</v>
      </c>
      <c r="B3172" s="7">
        <f t="shared" si="344"/>
        <v>5</v>
      </c>
      <c r="C3172" s="4">
        <f>INDEX(Calendar!$E$3:$E$367,MATCH(LOLP!$A3172,Calendar!$B$3:$B$367,0))</f>
        <v>0</v>
      </c>
      <c r="D3172" s="2">
        <f t="shared" si="350"/>
        <v>1</v>
      </c>
      <c r="E3172" s="36">
        <v>21622</v>
      </c>
      <c r="F3172" s="7">
        <f>IFERROR(IF(INDEX('Temperature Data'!$AA$15:$AA$348,MATCH(LOLP!A3172,'Temperature Data'!$B$15:$B$348,0))&gt;IF(B3172=9,$G$2,LOLP!$F$2),1,0),0)</f>
        <v>0</v>
      </c>
      <c r="G3172" s="7">
        <f>SUMIFS(LOLP!$F$4:$F$8763,$C$4:$C$8763,$C3172,$B$4:$B$8763,$B3172,$D$4:$D$8763,$D3172)</f>
        <v>0</v>
      </c>
      <c r="H3172" s="7">
        <f>COUNTIFS(Calendar!$E$3:$E$367,LOLP!C3172,Calendar!$D$3:$D$367,LOLP!B3172)</f>
        <v>9</v>
      </c>
      <c r="I3172" s="7">
        <f ca="1">IF($F3172=1,OFFSET(start_norps,LOLP!$D3172+(1-$C3172)*24,LOLP!$B3172)*H3172/G3172,0)</f>
        <v>0</v>
      </c>
      <c r="J3172" s="7">
        <f ca="1">IF($F3172=1,OFFSET(start_33,LOLP!$D3172+(1-$C3172)*24,LOLP!$B3172)*H3172/G3172,0)</f>
        <v>0</v>
      </c>
      <c r="K3172" s="7">
        <f ca="1">IF($F3172,OFFSET(start_40,LOLP!$D3172+(1-$C3172)*24,LOLP!$B3172),0)</f>
        <v>0</v>
      </c>
      <c r="L3172" s="7">
        <f ca="1">IF($F3172,OFFSET(start_50,LOLP!$D3172+(1-$C3172)*24,LOLP!$B3172),0)</f>
        <v>0</v>
      </c>
      <c r="M3172" s="25">
        <f t="shared" ca="1" si="345"/>
        <v>0</v>
      </c>
      <c r="N3172" s="25">
        <f t="shared" ca="1" si="346"/>
        <v>0</v>
      </c>
      <c r="O3172" s="15" t="e">
        <f t="shared" ca="1" si="347"/>
        <v>#DIV/0!</v>
      </c>
      <c r="P3172" s="15" t="e">
        <f t="shared" ca="1" si="348"/>
        <v>#DIV/0!</v>
      </c>
    </row>
    <row r="3173" spans="1:16" x14ac:dyDescent="0.25">
      <c r="A3173" s="1">
        <f t="shared" si="349"/>
        <v>43233</v>
      </c>
      <c r="B3173" s="7">
        <f t="shared" si="344"/>
        <v>5</v>
      </c>
      <c r="C3173" s="4">
        <f>INDEX(Calendar!$E$3:$E$367,MATCH(LOLP!$A3173,Calendar!$B$3:$B$367,0))</f>
        <v>0</v>
      </c>
      <c r="D3173" s="2">
        <f t="shared" si="350"/>
        <v>2</v>
      </c>
      <c r="E3173" s="36">
        <v>20671</v>
      </c>
      <c r="F3173" s="7">
        <f>IFERROR(IF(INDEX('Temperature Data'!$AA$15:$AA$348,MATCH(LOLP!A3173,'Temperature Data'!$B$15:$B$348,0))&gt;IF(B3173=9,$G$2,LOLP!$F$2),1,0),0)</f>
        <v>0</v>
      </c>
      <c r="G3173" s="7">
        <f>SUMIFS(LOLP!$F$4:$F$8763,$C$4:$C$8763,$C3173,$B$4:$B$8763,$B3173,$D$4:$D$8763,$D3173)</f>
        <v>0</v>
      </c>
      <c r="H3173" s="7">
        <f>COUNTIFS(Calendar!$E$3:$E$367,LOLP!C3173,Calendar!$D$3:$D$367,LOLP!B3173)</f>
        <v>9</v>
      </c>
      <c r="I3173" s="7">
        <f ca="1">IF($F3173=1,OFFSET(start_norps,LOLP!$D3173+(1-$C3173)*24,LOLP!$B3173)*H3173/G3173,0)</f>
        <v>0</v>
      </c>
      <c r="J3173" s="7">
        <f ca="1">IF($F3173=1,OFFSET(start_33,LOLP!$D3173+(1-$C3173)*24,LOLP!$B3173)*H3173/G3173,0)</f>
        <v>0</v>
      </c>
      <c r="K3173" s="7">
        <f ca="1">IF($F3173,OFFSET(start_40,LOLP!$D3173+(1-$C3173)*24,LOLP!$B3173),0)</f>
        <v>0</v>
      </c>
      <c r="L3173" s="7">
        <f ca="1">IF($F3173,OFFSET(start_50,LOLP!$D3173+(1-$C3173)*24,LOLP!$B3173),0)</f>
        <v>0</v>
      </c>
      <c r="M3173" s="25">
        <f t="shared" ca="1" si="345"/>
        <v>0</v>
      </c>
      <c r="N3173" s="25">
        <f t="shared" ca="1" si="346"/>
        <v>0</v>
      </c>
      <c r="O3173" s="15" t="e">
        <f t="shared" ca="1" si="347"/>
        <v>#DIV/0!</v>
      </c>
      <c r="P3173" s="15" t="e">
        <f t="shared" ca="1" si="348"/>
        <v>#DIV/0!</v>
      </c>
    </row>
    <row r="3174" spans="1:16" x14ac:dyDescent="0.25">
      <c r="A3174" s="1">
        <f t="shared" si="349"/>
        <v>43233</v>
      </c>
      <c r="B3174" s="7">
        <f t="shared" si="344"/>
        <v>5</v>
      </c>
      <c r="C3174" s="4">
        <f>INDEX(Calendar!$E$3:$E$367,MATCH(LOLP!$A3174,Calendar!$B$3:$B$367,0))</f>
        <v>0</v>
      </c>
      <c r="D3174" s="2">
        <f t="shared" si="350"/>
        <v>3</v>
      </c>
      <c r="E3174" s="36">
        <v>20072</v>
      </c>
      <c r="F3174" s="7">
        <f>IFERROR(IF(INDEX('Temperature Data'!$AA$15:$AA$348,MATCH(LOLP!A3174,'Temperature Data'!$B$15:$B$348,0))&gt;IF(B3174=9,$G$2,LOLP!$F$2),1,0),0)</f>
        <v>0</v>
      </c>
      <c r="G3174" s="7">
        <f>SUMIFS(LOLP!$F$4:$F$8763,$C$4:$C$8763,$C3174,$B$4:$B$8763,$B3174,$D$4:$D$8763,$D3174)</f>
        <v>0</v>
      </c>
      <c r="H3174" s="7">
        <f>COUNTIFS(Calendar!$E$3:$E$367,LOLP!C3174,Calendar!$D$3:$D$367,LOLP!B3174)</f>
        <v>9</v>
      </c>
      <c r="I3174" s="7">
        <f ca="1">IF($F3174=1,OFFSET(start_norps,LOLP!$D3174+(1-$C3174)*24,LOLP!$B3174)*H3174/G3174,0)</f>
        <v>0</v>
      </c>
      <c r="J3174" s="7">
        <f ca="1">IF($F3174=1,OFFSET(start_33,LOLP!$D3174+(1-$C3174)*24,LOLP!$B3174)*H3174/G3174,0)</f>
        <v>0</v>
      </c>
      <c r="K3174" s="7">
        <f ca="1">IF($F3174,OFFSET(start_40,LOLP!$D3174+(1-$C3174)*24,LOLP!$B3174),0)</f>
        <v>0</v>
      </c>
      <c r="L3174" s="7">
        <f ca="1">IF($F3174,OFFSET(start_50,LOLP!$D3174+(1-$C3174)*24,LOLP!$B3174),0)</f>
        <v>0</v>
      </c>
      <c r="M3174" s="25">
        <f t="shared" ca="1" si="345"/>
        <v>0</v>
      </c>
      <c r="N3174" s="25">
        <f t="shared" ca="1" si="346"/>
        <v>0</v>
      </c>
      <c r="O3174" s="15" t="e">
        <f t="shared" ca="1" si="347"/>
        <v>#DIV/0!</v>
      </c>
      <c r="P3174" s="15" t="e">
        <f t="shared" ca="1" si="348"/>
        <v>#DIV/0!</v>
      </c>
    </row>
    <row r="3175" spans="1:16" x14ac:dyDescent="0.25">
      <c r="A3175" s="1">
        <f t="shared" si="349"/>
        <v>43233</v>
      </c>
      <c r="B3175" s="7">
        <f t="shared" si="344"/>
        <v>5</v>
      </c>
      <c r="C3175" s="4">
        <f>INDEX(Calendar!$E$3:$E$367,MATCH(LOLP!$A3175,Calendar!$B$3:$B$367,0))</f>
        <v>0</v>
      </c>
      <c r="D3175" s="2">
        <f t="shared" si="350"/>
        <v>4</v>
      </c>
      <c r="E3175" s="36">
        <v>19940</v>
      </c>
      <c r="F3175" s="7">
        <f>IFERROR(IF(INDEX('Temperature Data'!$AA$15:$AA$348,MATCH(LOLP!A3175,'Temperature Data'!$B$15:$B$348,0))&gt;IF(B3175=9,$G$2,LOLP!$F$2),1,0),0)</f>
        <v>0</v>
      </c>
      <c r="G3175" s="7">
        <f>SUMIFS(LOLP!$F$4:$F$8763,$C$4:$C$8763,$C3175,$B$4:$B$8763,$B3175,$D$4:$D$8763,$D3175)</f>
        <v>0</v>
      </c>
      <c r="H3175" s="7">
        <f>COUNTIFS(Calendar!$E$3:$E$367,LOLP!C3175,Calendar!$D$3:$D$367,LOLP!B3175)</f>
        <v>9</v>
      </c>
      <c r="I3175" s="7">
        <f ca="1">IF($F3175=1,OFFSET(start_norps,LOLP!$D3175+(1-$C3175)*24,LOLP!$B3175)*H3175/G3175,0)</f>
        <v>0</v>
      </c>
      <c r="J3175" s="7">
        <f ca="1">IF($F3175=1,OFFSET(start_33,LOLP!$D3175+(1-$C3175)*24,LOLP!$B3175)*H3175/G3175,0)</f>
        <v>0</v>
      </c>
      <c r="K3175" s="7">
        <f ca="1">IF($F3175,OFFSET(start_40,LOLP!$D3175+(1-$C3175)*24,LOLP!$B3175),0)</f>
        <v>0</v>
      </c>
      <c r="L3175" s="7">
        <f ca="1">IF($F3175,OFFSET(start_50,LOLP!$D3175+(1-$C3175)*24,LOLP!$B3175),0)</f>
        <v>0</v>
      </c>
      <c r="M3175" s="25">
        <f t="shared" ca="1" si="345"/>
        <v>0</v>
      </c>
      <c r="N3175" s="25">
        <f t="shared" ca="1" si="346"/>
        <v>0</v>
      </c>
      <c r="O3175" s="15" t="e">
        <f t="shared" ca="1" si="347"/>
        <v>#DIV/0!</v>
      </c>
      <c r="P3175" s="15" t="e">
        <f t="shared" ca="1" si="348"/>
        <v>#DIV/0!</v>
      </c>
    </row>
    <row r="3176" spans="1:16" x14ac:dyDescent="0.25">
      <c r="A3176" s="1">
        <f t="shared" si="349"/>
        <v>43233</v>
      </c>
      <c r="B3176" s="7">
        <f t="shared" si="344"/>
        <v>5</v>
      </c>
      <c r="C3176" s="4">
        <f>INDEX(Calendar!$E$3:$E$367,MATCH(LOLP!$A3176,Calendar!$B$3:$B$367,0))</f>
        <v>0</v>
      </c>
      <c r="D3176" s="2">
        <f t="shared" si="350"/>
        <v>5</v>
      </c>
      <c r="E3176" s="36">
        <v>19987</v>
      </c>
      <c r="F3176" s="7">
        <f>IFERROR(IF(INDEX('Temperature Data'!$AA$15:$AA$348,MATCH(LOLP!A3176,'Temperature Data'!$B$15:$B$348,0))&gt;IF(B3176=9,$G$2,LOLP!$F$2),1,0),0)</f>
        <v>0</v>
      </c>
      <c r="G3176" s="7">
        <f>SUMIFS(LOLP!$F$4:$F$8763,$C$4:$C$8763,$C3176,$B$4:$B$8763,$B3176,$D$4:$D$8763,$D3176)</f>
        <v>0</v>
      </c>
      <c r="H3176" s="7">
        <f>COUNTIFS(Calendar!$E$3:$E$367,LOLP!C3176,Calendar!$D$3:$D$367,LOLP!B3176)</f>
        <v>9</v>
      </c>
      <c r="I3176" s="7">
        <f ca="1">IF($F3176=1,OFFSET(start_norps,LOLP!$D3176+(1-$C3176)*24,LOLP!$B3176)*H3176/G3176,0)</f>
        <v>0</v>
      </c>
      <c r="J3176" s="7">
        <f ca="1">IF($F3176=1,OFFSET(start_33,LOLP!$D3176+(1-$C3176)*24,LOLP!$B3176)*H3176/G3176,0)</f>
        <v>0</v>
      </c>
      <c r="K3176" s="7">
        <f ca="1">IF($F3176,OFFSET(start_40,LOLP!$D3176+(1-$C3176)*24,LOLP!$B3176),0)</f>
        <v>0</v>
      </c>
      <c r="L3176" s="7">
        <f ca="1">IF($F3176,OFFSET(start_50,LOLP!$D3176+(1-$C3176)*24,LOLP!$B3176),0)</f>
        <v>0</v>
      </c>
      <c r="M3176" s="25">
        <f t="shared" ca="1" si="345"/>
        <v>0</v>
      </c>
      <c r="N3176" s="25">
        <f t="shared" ca="1" si="346"/>
        <v>0</v>
      </c>
      <c r="O3176" s="15" t="e">
        <f t="shared" ca="1" si="347"/>
        <v>#DIV/0!</v>
      </c>
      <c r="P3176" s="15" t="e">
        <f t="shared" ca="1" si="348"/>
        <v>#DIV/0!</v>
      </c>
    </row>
    <row r="3177" spans="1:16" x14ac:dyDescent="0.25">
      <c r="A3177" s="1">
        <f t="shared" si="349"/>
        <v>43233</v>
      </c>
      <c r="B3177" s="7">
        <f t="shared" si="344"/>
        <v>5</v>
      </c>
      <c r="C3177" s="4">
        <f>INDEX(Calendar!$E$3:$E$367,MATCH(LOLP!$A3177,Calendar!$B$3:$B$367,0))</f>
        <v>0</v>
      </c>
      <c r="D3177" s="2">
        <f t="shared" si="350"/>
        <v>6</v>
      </c>
      <c r="E3177" s="36">
        <v>20126</v>
      </c>
      <c r="F3177" s="7">
        <f>IFERROR(IF(INDEX('Temperature Data'!$AA$15:$AA$348,MATCH(LOLP!A3177,'Temperature Data'!$B$15:$B$348,0))&gt;IF(B3177=9,$G$2,LOLP!$F$2),1,0),0)</f>
        <v>0</v>
      </c>
      <c r="G3177" s="7">
        <f>SUMIFS(LOLP!$F$4:$F$8763,$C$4:$C$8763,$C3177,$B$4:$B$8763,$B3177,$D$4:$D$8763,$D3177)</f>
        <v>0</v>
      </c>
      <c r="H3177" s="7">
        <f>COUNTIFS(Calendar!$E$3:$E$367,LOLP!C3177,Calendar!$D$3:$D$367,LOLP!B3177)</f>
        <v>9</v>
      </c>
      <c r="I3177" s="7">
        <f ca="1">IF($F3177=1,OFFSET(start_norps,LOLP!$D3177+(1-$C3177)*24,LOLP!$B3177)*H3177/G3177,0)</f>
        <v>0</v>
      </c>
      <c r="J3177" s="7">
        <f ca="1">IF($F3177=1,OFFSET(start_33,LOLP!$D3177+(1-$C3177)*24,LOLP!$B3177)*H3177/G3177,0)</f>
        <v>0</v>
      </c>
      <c r="K3177" s="7">
        <f ca="1">IF($F3177,OFFSET(start_40,LOLP!$D3177+(1-$C3177)*24,LOLP!$B3177),0)</f>
        <v>0</v>
      </c>
      <c r="L3177" s="7">
        <f ca="1">IF($F3177,OFFSET(start_50,LOLP!$D3177+(1-$C3177)*24,LOLP!$B3177),0)</f>
        <v>0</v>
      </c>
      <c r="M3177" s="25">
        <f t="shared" ca="1" si="345"/>
        <v>0</v>
      </c>
      <c r="N3177" s="25">
        <f t="shared" ca="1" si="346"/>
        <v>0</v>
      </c>
      <c r="O3177" s="15" t="e">
        <f t="shared" ca="1" si="347"/>
        <v>#DIV/0!</v>
      </c>
      <c r="P3177" s="15" t="e">
        <f t="shared" ca="1" si="348"/>
        <v>#DIV/0!</v>
      </c>
    </row>
    <row r="3178" spans="1:16" x14ac:dyDescent="0.25">
      <c r="A3178" s="1">
        <f t="shared" si="349"/>
        <v>43233</v>
      </c>
      <c r="B3178" s="7">
        <f t="shared" si="344"/>
        <v>5</v>
      </c>
      <c r="C3178" s="4">
        <f>INDEX(Calendar!$E$3:$E$367,MATCH(LOLP!$A3178,Calendar!$B$3:$B$367,0))</f>
        <v>0</v>
      </c>
      <c r="D3178" s="2">
        <f t="shared" si="350"/>
        <v>7</v>
      </c>
      <c r="E3178" s="36">
        <v>20416</v>
      </c>
      <c r="F3178" s="7">
        <f>IFERROR(IF(INDEX('Temperature Data'!$AA$15:$AA$348,MATCH(LOLP!A3178,'Temperature Data'!$B$15:$B$348,0))&gt;IF(B3178=9,$G$2,LOLP!$F$2),1,0),0)</f>
        <v>0</v>
      </c>
      <c r="G3178" s="7">
        <f>SUMIFS(LOLP!$F$4:$F$8763,$C$4:$C$8763,$C3178,$B$4:$B$8763,$B3178,$D$4:$D$8763,$D3178)</f>
        <v>0</v>
      </c>
      <c r="H3178" s="7">
        <f>COUNTIFS(Calendar!$E$3:$E$367,LOLP!C3178,Calendar!$D$3:$D$367,LOLP!B3178)</f>
        <v>9</v>
      </c>
      <c r="I3178" s="7">
        <f ca="1">IF($F3178=1,OFFSET(start_norps,LOLP!$D3178+(1-$C3178)*24,LOLP!$B3178)*H3178/G3178,0)</f>
        <v>0</v>
      </c>
      <c r="J3178" s="7">
        <f ca="1">IF($F3178=1,OFFSET(start_33,LOLP!$D3178+(1-$C3178)*24,LOLP!$B3178)*H3178/G3178,0)</f>
        <v>0</v>
      </c>
      <c r="K3178" s="7">
        <f ca="1">IF($F3178,OFFSET(start_40,LOLP!$D3178+(1-$C3178)*24,LOLP!$B3178),0)</f>
        <v>0</v>
      </c>
      <c r="L3178" s="7">
        <f ca="1">IF($F3178,OFFSET(start_50,LOLP!$D3178+(1-$C3178)*24,LOLP!$B3178),0)</f>
        <v>0</v>
      </c>
      <c r="M3178" s="25">
        <f t="shared" ca="1" si="345"/>
        <v>0</v>
      </c>
      <c r="N3178" s="25">
        <f t="shared" ca="1" si="346"/>
        <v>0</v>
      </c>
      <c r="O3178" s="15" t="e">
        <f t="shared" ca="1" si="347"/>
        <v>#DIV/0!</v>
      </c>
      <c r="P3178" s="15" t="e">
        <f t="shared" ca="1" si="348"/>
        <v>#DIV/0!</v>
      </c>
    </row>
    <row r="3179" spans="1:16" x14ac:dyDescent="0.25">
      <c r="A3179" s="1">
        <f t="shared" si="349"/>
        <v>43233</v>
      </c>
      <c r="B3179" s="7">
        <f t="shared" si="344"/>
        <v>5</v>
      </c>
      <c r="C3179" s="4">
        <f>INDEX(Calendar!$E$3:$E$367,MATCH(LOLP!$A3179,Calendar!$B$3:$B$367,0))</f>
        <v>0</v>
      </c>
      <c r="D3179" s="2">
        <f t="shared" si="350"/>
        <v>8</v>
      </c>
      <c r="E3179" s="36">
        <v>20748</v>
      </c>
      <c r="F3179" s="7">
        <f>IFERROR(IF(INDEX('Temperature Data'!$AA$15:$AA$348,MATCH(LOLP!A3179,'Temperature Data'!$B$15:$B$348,0))&gt;IF(B3179=9,$G$2,LOLP!$F$2),1,0),0)</f>
        <v>0</v>
      </c>
      <c r="G3179" s="7">
        <f>SUMIFS(LOLP!$F$4:$F$8763,$C$4:$C$8763,$C3179,$B$4:$B$8763,$B3179,$D$4:$D$8763,$D3179)</f>
        <v>0</v>
      </c>
      <c r="H3179" s="7">
        <f>COUNTIFS(Calendar!$E$3:$E$367,LOLP!C3179,Calendar!$D$3:$D$367,LOLP!B3179)</f>
        <v>9</v>
      </c>
      <c r="I3179" s="7">
        <f ca="1">IF($F3179=1,OFFSET(start_norps,LOLP!$D3179+(1-$C3179)*24,LOLP!$B3179)*H3179/G3179,0)</f>
        <v>0</v>
      </c>
      <c r="J3179" s="7">
        <f ca="1">IF($F3179=1,OFFSET(start_33,LOLP!$D3179+(1-$C3179)*24,LOLP!$B3179)*H3179/G3179,0)</f>
        <v>0</v>
      </c>
      <c r="K3179" s="7">
        <f ca="1">IF($F3179,OFFSET(start_40,LOLP!$D3179+(1-$C3179)*24,LOLP!$B3179),0)</f>
        <v>0</v>
      </c>
      <c r="L3179" s="7">
        <f ca="1">IF($F3179,OFFSET(start_50,LOLP!$D3179+(1-$C3179)*24,LOLP!$B3179),0)</f>
        <v>0</v>
      </c>
      <c r="M3179" s="25">
        <f t="shared" ca="1" si="345"/>
        <v>0</v>
      </c>
      <c r="N3179" s="25">
        <f t="shared" ca="1" si="346"/>
        <v>0</v>
      </c>
      <c r="O3179" s="15" t="e">
        <f t="shared" ca="1" si="347"/>
        <v>#DIV/0!</v>
      </c>
      <c r="P3179" s="15" t="e">
        <f t="shared" ca="1" si="348"/>
        <v>#DIV/0!</v>
      </c>
    </row>
    <row r="3180" spans="1:16" x14ac:dyDescent="0.25">
      <c r="A3180" s="1">
        <f t="shared" si="349"/>
        <v>43233</v>
      </c>
      <c r="B3180" s="7">
        <f t="shared" si="344"/>
        <v>5</v>
      </c>
      <c r="C3180" s="4">
        <f>INDEX(Calendar!$E$3:$E$367,MATCH(LOLP!$A3180,Calendar!$B$3:$B$367,0))</f>
        <v>0</v>
      </c>
      <c r="D3180" s="2">
        <f t="shared" si="350"/>
        <v>9</v>
      </c>
      <c r="E3180" s="36">
        <v>21019</v>
      </c>
      <c r="F3180" s="7">
        <f>IFERROR(IF(INDEX('Temperature Data'!$AA$15:$AA$348,MATCH(LOLP!A3180,'Temperature Data'!$B$15:$B$348,0))&gt;IF(B3180=9,$G$2,LOLP!$F$2),1,0),0)</f>
        <v>0</v>
      </c>
      <c r="G3180" s="7">
        <f>SUMIFS(LOLP!$F$4:$F$8763,$C$4:$C$8763,$C3180,$B$4:$B$8763,$B3180,$D$4:$D$8763,$D3180)</f>
        <v>0</v>
      </c>
      <c r="H3180" s="7">
        <f>COUNTIFS(Calendar!$E$3:$E$367,LOLP!C3180,Calendar!$D$3:$D$367,LOLP!B3180)</f>
        <v>9</v>
      </c>
      <c r="I3180" s="7">
        <f ca="1">IF($F3180=1,OFFSET(start_norps,LOLP!$D3180+(1-$C3180)*24,LOLP!$B3180)*H3180/G3180,0)</f>
        <v>0</v>
      </c>
      <c r="J3180" s="7">
        <f ca="1">IF($F3180=1,OFFSET(start_33,LOLP!$D3180+(1-$C3180)*24,LOLP!$B3180)*H3180/G3180,0)</f>
        <v>0</v>
      </c>
      <c r="K3180" s="7">
        <f ca="1">IF($F3180,OFFSET(start_40,LOLP!$D3180+(1-$C3180)*24,LOLP!$B3180),0)</f>
        <v>0</v>
      </c>
      <c r="L3180" s="7">
        <f ca="1">IF($F3180,OFFSET(start_50,LOLP!$D3180+(1-$C3180)*24,LOLP!$B3180),0)</f>
        <v>0</v>
      </c>
      <c r="M3180" s="25">
        <f t="shared" ca="1" si="345"/>
        <v>0</v>
      </c>
      <c r="N3180" s="25">
        <f t="shared" ca="1" si="346"/>
        <v>0</v>
      </c>
      <c r="O3180" s="15" t="e">
        <f t="shared" ca="1" si="347"/>
        <v>#DIV/0!</v>
      </c>
      <c r="P3180" s="15" t="e">
        <f t="shared" ca="1" si="348"/>
        <v>#DIV/0!</v>
      </c>
    </row>
    <row r="3181" spans="1:16" x14ac:dyDescent="0.25">
      <c r="A3181" s="1">
        <f t="shared" si="349"/>
        <v>43233</v>
      </c>
      <c r="B3181" s="7">
        <f t="shared" si="344"/>
        <v>5</v>
      </c>
      <c r="C3181" s="4">
        <f>INDEX(Calendar!$E$3:$E$367,MATCH(LOLP!$A3181,Calendar!$B$3:$B$367,0))</f>
        <v>0</v>
      </c>
      <c r="D3181" s="2">
        <f t="shared" si="350"/>
        <v>10</v>
      </c>
      <c r="E3181" s="36">
        <v>21123</v>
      </c>
      <c r="F3181" s="7">
        <f>IFERROR(IF(INDEX('Temperature Data'!$AA$15:$AA$348,MATCH(LOLP!A3181,'Temperature Data'!$B$15:$B$348,0))&gt;IF(B3181=9,$G$2,LOLP!$F$2),1,0),0)</f>
        <v>0</v>
      </c>
      <c r="G3181" s="7">
        <f>SUMIFS(LOLP!$F$4:$F$8763,$C$4:$C$8763,$C3181,$B$4:$B$8763,$B3181,$D$4:$D$8763,$D3181)</f>
        <v>0</v>
      </c>
      <c r="H3181" s="7">
        <f>COUNTIFS(Calendar!$E$3:$E$367,LOLP!C3181,Calendar!$D$3:$D$367,LOLP!B3181)</f>
        <v>9</v>
      </c>
      <c r="I3181" s="7">
        <f ca="1">IF($F3181=1,OFFSET(start_norps,LOLP!$D3181+(1-$C3181)*24,LOLP!$B3181)*H3181/G3181,0)</f>
        <v>0</v>
      </c>
      <c r="J3181" s="7">
        <f ca="1">IF($F3181=1,OFFSET(start_33,LOLP!$D3181+(1-$C3181)*24,LOLP!$B3181)*H3181/G3181,0)</f>
        <v>0</v>
      </c>
      <c r="K3181" s="7">
        <f ca="1">IF($F3181,OFFSET(start_40,LOLP!$D3181+(1-$C3181)*24,LOLP!$B3181),0)</f>
        <v>0</v>
      </c>
      <c r="L3181" s="7">
        <f ca="1">IF($F3181,OFFSET(start_50,LOLP!$D3181+(1-$C3181)*24,LOLP!$B3181),0)</f>
        <v>0</v>
      </c>
      <c r="M3181" s="25">
        <f t="shared" ca="1" si="345"/>
        <v>0</v>
      </c>
      <c r="N3181" s="25">
        <f t="shared" ca="1" si="346"/>
        <v>0</v>
      </c>
      <c r="O3181" s="15" t="e">
        <f t="shared" ca="1" si="347"/>
        <v>#DIV/0!</v>
      </c>
      <c r="P3181" s="15" t="e">
        <f t="shared" ca="1" si="348"/>
        <v>#DIV/0!</v>
      </c>
    </row>
    <row r="3182" spans="1:16" x14ac:dyDescent="0.25">
      <c r="A3182" s="1">
        <f t="shared" si="349"/>
        <v>43233</v>
      </c>
      <c r="B3182" s="7">
        <f t="shared" si="344"/>
        <v>5</v>
      </c>
      <c r="C3182" s="4">
        <f>INDEX(Calendar!$E$3:$E$367,MATCH(LOLP!$A3182,Calendar!$B$3:$B$367,0))</f>
        <v>0</v>
      </c>
      <c r="D3182" s="2">
        <f t="shared" si="350"/>
        <v>11</v>
      </c>
      <c r="E3182" s="36">
        <v>20892</v>
      </c>
      <c r="F3182" s="7">
        <f>IFERROR(IF(INDEX('Temperature Data'!$AA$15:$AA$348,MATCH(LOLP!A3182,'Temperature Data'!$B$15:$B$348,0))&gt;IF(B3182=9,$G$2,LOLP!$F$2),1,0),0)</f>
        <v>0</v>
      </c>
      <c r="G3182" s="7">
        <f>SUMIFS(LOLP!$F$4:$F$8763,$C$4:$C$8763,$C3182,$B$4:$B$8763,$B3182,$D$4:$D$8763,$D3182)</f>
        <v>0</v>
      </c>
      <c r="H3182" s="7">
        <f>COUNTIFS(Calendar!$E$3:$E$367,LOLP!C3182,Calendar!$D$3:$D$367,LOLP!B3182)</f>
        <v>9</v>
      </c>
      <c r="I3182" s="7">
        <f ca="1">IF($F3182=1,OFFSET(start_norps,LOLP!$D3182+(1-$C3182)*24,LOLP!$B3182)*H3182/G3182,0)</f>
        <v>0</v>
      </c>
      <c r="J3182" s="7">
        <f ca="1">IF($F3182=1,OFFSET(start_33,LOLP!$D3182+(1-$C3182)*24,LOLP!$B3182)*H3182/G3182,0)</f>
        <v>0</v>
      </c>
      <c r="K3182" s="7">
        <f ca="1">IF($F3182,OFFSET(start_40,LOLP!$D3182+(1-$C3182)*24,LOLP!$B3182),0)</f>
        <v>0</v>
      </c>
      <c r="L3182" s="7">
        <f ca="1">IF($F3182,OFFSET(start_50,LOLP!$D3182+(1-$C3182)*24,LOLP!$B3182),0)</f>
        <v>0</v>
      </c>
      <c r="M3182" s="25">
        <f t="shared" ca="1" si="345"/>
        <v>0</v>
      </c>
      <c r="N3182" s="25">
        <f t="shared" ca="1" si="346"/>
        <v>0</v>
      </c>
      <c r="O3182" s="15" t="e">
        <f t="shared" ca="1" si="347"/>
        <v>#DIV/0!</v>
      </c>
      <c r="P3182" s="15" t="e">
        <f t="shared" ca="1" si="348"/>
        <v>#DIV/0!</v>
      </c>
    </row>
    <row r="3183" spans="1:16" x14ac:dyDescent="0.25">
      <c r="A3183" s="1">
        <f t="shared" si="349"/>
        <v>43233</v>
      </c>
      <c r="B3183" s="7">
        <f t="shared" si="344"/>
        <v>5</v>
      </c>
      <c r="C3183" s="4">
        <f>INDEX(Calendar!$E$3:$E$367,MATCH(LOLP!$A3183,Calendar!$B$3:$B$367,0))</f>
        <v>0</v>
      </c>
      <c r="D3183" s="2">
        <f t="shared" si="350"/>
        <v>12</v>
      </c>
      <c r="E3183" s="36">
        <v>20411</v>
      </c>
      <c r="F3183" s="7">
        <f>IFERROR(IF(INDEX('Temperature Data'!$AA$15:$AA$348,MATCH(LOLP!A3183,'Temperature Data'!$B$15:$B$348,0))&gt;IF(B3183=9,$G$2,LOLP!$F$2),1,0),0)</f>
        <v>0</v>
      </c>
      <c r="G3183" s="7">
        <f>SUMIFS(LOLP!$F$4:$F$8763,$C$4:$C$8763,$C3183,$B$4:$B$8763,$B3183,$D$4:$D$8763,$D3183)</f>
        <v>0</v>
      </c>
      <c r="H3183" s="7">
        <f>COUNTIFS(Calendar!$E$3:$E$367,LOLP!C3183,Calendar!$D$3:$D$367,LOLP!B3183)</f>
        <v>9</v>
      </c>
      <c r="I3183" s="7">
        <f ca="1">IF($F3183=1,OFFSET(start_norps,LOLP!$D3183+(1-$C3183)*24,LOLP!$B3183)*H3183/G3183,0)</f>
        <v>0</v>
      </c>
      <c r="J3183" s="7">
        <f ca="1">IF($F3183=1,OFFSET(start_33,LOLP!$D3183+(1-$C3183)*24,LOLP!$B3183)*H3183/G3183,0)</f>
        <v>0</v>
      </c>
      <c r="K3183" s="7">
        <f ca="1">IF($F3183,OFFSET(start_40,LOLP!$D3183+(1-$C3183)*24,LOLP!$B3183),0)</f>
        <v>0</v>
      </c>
      <c r="L3183" s="7">
        <f ca="1">IF($F3183,OFFSET(start_50,LOLP!$D3183+(1-$C3183)*24,LOLP!$B3183),0)</f>
        <v>0</v>
      </c>
      <c r="M3183" s="25">
        <f t="shared" ca="1" si="345"/>
        <v>0</v>
      </c>
      <c r="N3183" s="25">
        <f t="shared" ca="1" si="346"/>
        <v>0</v>
      </c>
      <c r="O3183" s="15" t="e">
        <f t="shared" ca="1" si="347"/>
        <v>#DIV/0!</v>
      </c>
      <c r="P3183" s="15" t="e">
        <f t="shared" ca="1" si="348"/>
        <v>#DIV/0!</v>
      </c>
    </row>
    <row r="3184" spans="1:16" x14ac:dyDescent="0.25">
      <c r="A3184" s="1">
        <f t="shared" si="349"/>
        <v>43233</v>
      </c>
      <c r="B3184" s="7">
        <f t="shared" si="344"/>
        <v>5</v>
      </c>
      <c r="C3184" s="4">
        <f>INDEX(Calendar!$E$3:$E$367,MATCH(LOLP!$A3184,Calendar!$B$3:$B$367,0))</f>
        <v>0</v>
      </c>
      <c r="D3184" s="2">
        <f t="shared" si="350"/>
        <v>13</v>
      </c>
      <c r="E3184" s="36">
        <v>19960</v>
      </c>
      <c r="F3184" s="7">
        <f>IFERROR(IF(INDEX('Temperature Data'!$AA$15:$AA$348,MATCH(LOLP!A3184,'Temperature Data'!$B$15:$B$348,0))&gt;IF(B3184=9,$G$2,LOLP!$F$2),1,0),0)</f>
        <v>0</v>
      </c>
      <c r="G3184" s="7">
        <f>SUMIFS(LOLP!$F$4:$F$8763,$C$4:$C$8763,$C3184,$B$4:$B$8763,$B3184,$D$4:$D$8763,$D3184)</f>
        <v>0</v>
      </c>
      <c r="H3184" s="7">
        <f>COUNTIFS(Calendar!$E$3:$E$367,LOLP!C3184,Calendar!$D$3:$D$367,LOLP!B3184)</f>
        <v>9</v>
      </c>
      <c r="I3184" s="7">
        <f ca="1">IF($F3184=1,OFFSET(start_norps,LOLP!$D3184+(1-$C3184)*24,LOLP!$B3184)*H3184/G3184,0)</f>
        <v>0</v>
      </c>
      <c r="J3184" s="7">
        <f ca="1">IF($F3184=1,OFFSET(start_33,LOLP!$D3184+(1-$C3184)*24,LOLP!$B3184)*H3184/G3184,0)</f>
        <v>0</v>
      </c>
      <c r="K3184" s="7">
        <f ca="1">IF($F3184,OFFSET(start_40,LOLP!$D3184+(1-$C3184)*24,LOLP!$B3184),0)</f>
        <v>0</v>
      </c>
      <c r="L3184" s="7">
        <f ca="1">IF($F3184,OFFSET(start_50,LOLP!$D3184+(1-$C3184)*24,LOLP!$B3184),0)</f>
        <v>0</v>
      </c>
      <c r="M3184" s="25">
        <f t="shared" ca="1" si="345"/>
        <v>0</v>
      </c>
      <c r="N3184" s="25">
        <f t="shared" ca="1" si="346"/>
        <v>0</v>
      </c>
      <c r="O3184" s="15" t="e">
        <f t="shared" ca="1" si="347"/>
        <v>#DIV/0!</v>
      </c>
      <c r="P3184" s="15" t="e">
        <f t="shared" ca="1" si="348"/>
        <v>#DIV/0!</v>
      </c>
    </row>
    <row r="3185" spans="1:16" x14ac:dyDescent="0.25">
      <c r="A3185" s="1">
        <f t="shared" si="349"/>
        <v>43233</v>
      </c>
      <c r="B3185" s="7">
        <f t="shared" si="344"/>
        <v>5</v>
      </c>
      <c r="C3185" s="4">
        <f>INDEX(Calendar!$E$3:$E$367,MATCH(LOLP!$A3185,Calendar!$B$3:$B$367,0))</f>
        <v>0</v>
      </c>
      <c r="D3185" s="2">
        <f t="shared" si="350"/>
        <v>14</v>
      </c>
      <c r="E3185" s="36">
        <v>19833</v>
      </c>
      <c r="F3185" s="7">
        <f>IFERROR(IF(INDEX('Temperature Data'!$AA$15:$AA$348,MATCH(LOLP!A3185,'Temperature Data'!$B$15:$B$348,0))&gt;IF(B3185=9,$G$2,LOLP!$F$2),1,0),0)</f>
        <v>0</v>
      </c>
      <c r="G3185" s="7">
        <f>SUMIFS(LOLP!$F$4:$F$8763,$C$4:$C$8763,$C3185,$B$4:$B$8763,$B3185,$D$4:$D$8763,$D3185)</f>
        <v>0</v>
      </c>
      <c r="H3185" s="7">
        <f>COUNTIFS(Calendar!$E$3:$E$367,LOLP!C3185,Calendar!$D$3:$D$367,LOLP!B3185)</f>
        <v>9</v>
      </c>
      <c r="I3185" s="7">
        <f ca="1">IF($F3185=1,OFFSET(start_norps,LOLP!$D3185+(1-$C3185)*24,LOLP!$B3185)*H3185/G3185,0)</f>
        <v>0</v>
      </c>
      <c r="J3185" s="7">
        <f ca="1">IF($F3185=1,OFFSET(start_33,LOLP!$D3185+(1-$C3185)*24,LOLP!$B3185)*H3185/G3185,0)</f>
        <v>0</v>
      </c>
      <c r="K3185" s="7">
        <f ca="1">IF($F3185,OFFSET(start_40,LOLP!$D3185+(1-$C3185)*24,LOLP!$B3185),0)</f>
        <v>0</v>
      </c>
      <c r="L3185" s="7">
        <f ca="1">IF($F3185,OFFSET(start_50,LOLP!$D3185+(1-$C3185)*24,LOLP!$B3185),0)</f>
        <v>0</v>
      </c>
      <c r="M3185" s="25">
        <f t="shared" ca="1" si="345"/>
        <v>0</v>
      </c>
      <c r="N3185" s="25">
        <f t="shared" ca="1" si="346"/>
        <v>0</v>
      </c>
      <c r="O3185" s="15" t="e">
        <f t="shared" ca="1" si="347"/>
        <v>#DIV/0!</v>
      </c>
      <c r="P3185" s="15" t="e">
        <f t="shared" ca="1" si="348"/>
        <v>#DIV/0!</v>
      </c>
    </row>
    <row r="3186" spans="1:16" x14ac:dyDescent="0.25">
      <c r="A3186" s="1">
        <f t="shared" si="349"/>
        <v>43233</v>
      </c>
      <c r="B3186" s="7">
        <f t="shared" si="344"/>
        <v>5</v>
      </c>
      <c r="C3186" s="4">
        <f>INDEX(Calendar!$E$3:$E$367,MATCH(LOLP!$A3186,Calendar!$B$3:$B$367,0))</f>
        <v>0</v>
      </c>
      <c r="D3186" s="2">
        <f t="shared" si="350"/>
        <v>15</v>
      </c>
      <c r="E3186" s="36">
        <v>20009</v>
      </c>
      <c r="F3186" s="7">
        <f>IFERROR(IF(INDEX('Temperature Data'!$AA$15:$AA$348,MATCH(LOLP!A3186,'Temperature Data'!$B$15:$B$348,0))&gt;IF(B3186=9,$G$2,LOLP!$F$2),1,0),0)</f>
        <v>0</v>
      </c>
      <c r="G3186" s="7">
        <f>SUMIFS(LOLP!$F$4:$F$8763,$C$4:$C$8763,$C3186,$B$4:$B$8763,$B3186,$D$4:$D$8763,$D3186)</f>
        <v>0</v>
      </c>
      <c r="H3186" s="7">
        <f>COUNTIFS(Calendar!$E$3:$E$367,LOLP!C3186,Calendar!$D$3:$D$367,LOLP!B3186)</f>
        <v>9</v>
      </c>
      <c r="I3186" s="7">
        <f ca="1">IF($F3186=1,OFFSET(start_norps,LOLP!$D3186+(1-$C3186)*24,LOLP!$B3186)*H3186/G3186,0)</f>
        <v>0</v>
      </c>
      <c r="J3186" s="7">
        <f ca="1">IF($F3186=1,OFFSET(start_33,LOLP!$D3186+(1-$C3186)*24,LOLP!$B3186)*H3186/G3186,0)</f>
        <v>0</v>
      </c>
      <c r="K3186" s="7">
        <f ca="1">IF($F3186,OFFSET(start_40,LOLP!$D3186+(1-$C3186)*24,LOLP!$B3186),0)</f>
        <v>0</v>
      </c>
      <c r="L3186" s="7">
        <f ca="1">IF($F3186,OFFSET(start_50,LOLP!$D3186+(1-$C3186)*24,LOLP!$B3186),0)</f>
        <v>0</v>
      </c>
      <c r="M3186" s="25">
        <f t="shared" ca="1" si="345"/>
        <v>0</v>
      </c>
      <c r="N3186" s="25">
        <f t="shared" ca="1" si="346"/>
        <v>0</v>
      </c>
      <c r="O3186" s="15" t="e">
        <f t="shared" ca="1" si="347"/>
        <v>#DIV/0!</v>
      </c>
      <c r="P3186" s="15" t="e">
        <f t="shared" ca="1" si="348"/>
        <v>#DIV/0!</v>
      </c>
    </row>
    <row r="3187" spans="1:16" x14ac:dyDescent="0.25">
      <c r="A3187" s="1">
        <f t="shared" si="349"/>
        <v>43233</v>
      </c>
      <c r="B3187" s="7">
        <f t="shared" si="344"/>
        <v>5</v>
      </c>
      <c r="C3187" s="4">
        <f>INDEX(Calendar!$E$3:$E$367,MATCH(LOLP!$A3187,Calendar!$B$3:$B$367,0))</f>
        <v>0</v>
      </c>
      <c r="D3187" s="2">
        <f t="shared" si="350"/>
        <v>16</v>
      </c>
      <c r="E3187" s="36">
        <v>20579</v>
      </c>
      <c r="F3187" s="7">
        <f>IFERROR(IF(INDEX('Temperature Data'!$AA$15:$AA$348,MATCH(LOLP!A3187,'Temperature Data'!$B$15:$B$348,0))&gt;IF(B3187=9,$G$2,LOLP!$F$2),1,0),0)</f>
        <v>0</v>
      </c>
      <c r="G3187" s="7">
        <f>SUMIFS(LOLP!$F$4:$F$8763,$C$4:$C$8763,$C3187,$B$4:$B$8763,$B3187,$D$4:$D$8763,$D3187)</f>
        <v>0</v>
      </c>
      <c r="H3187" s="7">
        <f>COUNTIFS(Calendar!$E$3:$E$367,LOLP!C3187,Calendar!$D$3:$D$367,LOLP!B3187)</f>
        <v>9</v>
      </c>
      <c r="I3187" s="7">
        <f ca="1">IF($F3187=1,OFFSET(start_norps,LOLP!$D3187+(1-$C3187)*24,LOLP!$B3187)*H3187/G3187,0)</f>
        <v>0</v>
      </c>
      <c r="J3187" s="7">
        <f ca="1">IF($F3187=1,OFFSET(start_33,LOLP!$D3187+(1-$C3187)*24,LOLP!$B3187)*H3187/G3187,0)</f>
        <v>0</v>
      </c>
      <c r="K3187" s="7">
        <f ca="1">IF($F3187,OFFSET(start_40,LOLP!$D3187+(1-$C3187)*24,LOLP!$B3187),0)</f>
        <v>0</v>
      </c>
      <c r="L3187" s="7">
        <f ca="1">IF($F3187,OFFSET(start_50,LOLP!$D3187+(1-$C3187)*24,LOLP!$B3187),0)</f>
        <v>0</v>
      </c>
      <c r="M3187" s="25">
        <f t="shared" ca="1" si="345"/>
        <v>0</v>
      </c>
      <c r="N3187" s="25">
        <f t="shared" ca="1" si="346"/>
        <v>0</v>
      </c>
      <c r="O3187" s="15" t="e">
        <f t="shared" ca="1" si="347"/>
        <v>#DIV/0!</v>
      </c>
      <c r="P3187" s="15" t="e">
        <f t="shared" ca="1" si="348"/>
        <v>#DIV/0!</v>
      </c>
    </row>
    <row r="3188" spans="1:16" x14ac:dyDescent="0.25">
      <c r="A3188" s="1">
        <f t="shared" si="349"/>
        <v>43233</v>
      </c>
      <c r="B3188" s="7">
        <f t="shared" si="344"/>
        <v>5</v>
      </c>
      <c r="C3188" s="4">
        <f>INDEX(Calendar!$E$3:$E$367,MATCH(LOLP!$A3188,Calendar!$B$3:$B$367,0))</f>
        <v>0</v>
      </c>
      <c r="D3188" s="2">
        <f t="shared" si="350"/>
        <v>17</v>
      </c>
      <c r="E3188" s="36">
        <v>21604</v>
      </c>
      <c r="F3188" s="7">
        <f>IFERROR(IF(INDEX('Temperature Data'!$AA$15:$AA$348,MATCH(LOLP!A3188,'Temperature Data'!$B$15:$B$348,0))&gt;IF(B3188=9,$G$2,LOLP!$F$2),1,0),0)</f>
        <v>0</v>
      </c>
      <c r="G3188" s="7">
        <f>SUMIFS(LOLP!$F$4:$F$8763,$C$4:$C$8763,$C3188,$B$4:$B$8763,$B3188,$D$4:$D$8763,$D3188)</f>
        <v>0</v>
      </c>
      <c r="H3188" s="7">
        <f>COUNTIFS(Calendar!$E$3:$E$367,LOLP!C3188,Calendar!$D$3:$D$367,LOLP!B3188)</f>
        <v>9</v>
      </c>
      <c r="I3188" s="7">
        <f ca="1">IF($F3188=1,OFFSET(start_norps,LOLP!$D3188+(1-$C3188)*24,LOLP!$B3188)*H3188/G3188,0)</f>
        <v>0</v>
      </c>
      <c r="J3188" s="7">
        <f ca="1">IF($F3188=1,OFFSET(start_33,LOLP!$D3188+(1-$C3188)*24,LOLP!$B3188)*H3188/G3188,0)</f>
        <v>0</v>
      </c>
      <c r="K3188" s="7">
        <f ca="1">IF($F3188,OFFSET(start_40,LOLP!$D3188+(1-$C3188)*24,LOLP!$B3188),0)</f>
        <v>0</v>
      </c>
      <c r="L3188" s="7">
        <f ca="1">IF($F3188,OFFSET(start_50,LOLP!$D3188+(1-$C3188)*24,LOLP!$B3188),0)</f>
        <v>0</v>
      </c>
      <c r="M3188" s="25">
        <f t="shared" ca="1" si="345"/>
        <v>0</v>
      </c>
      <c r="N3188" s="25">
        <f t="shared" ca="1" si="346"/>
        <v>0</v>
      </c>
      <c r="O3188" s="15" t="e">
        <f t="shared" ca="1" si="347"/>
        <v>#DIV/0!</v>
      </c>
      <c r="P3188" s="15" t="e">
        <f t="shared" ca="1" si="348"/>
        <v>#DIV/0!</v>
      </c>
    </row>
    <row r="3189" spans="1:16" x14ac:dyDescent="0.25">
      <c r="A3189" s="1">
        <f t="shared" si="349"/>
        <v>43233</v>
      </c>
      <c r="B3189" s="7">
        <f t="shared" si="344"/>
        <v>5</v>
      </c>
      <c r="C3189" s="4">
        <f>INDEX(Calendar!$E$3:$E$367,MATCH(LOLP!$A3189,Calendar!$B$3:$B$367,0))</f>
        <v>0</v>
      </c>
      <c r="D3189" s="2">
        <f t="shared" si="350"/>
        <v>18</v>
      </c>
      <c r="E3189" s="36">
        <v>22879</v>
      </c>
      <c r="F3189" s="7">
        <f>IFERROR(IF(INDEX('Temperature Data'!$AA$15:$AA$348,MATCH(LOLP!A3189,'Temperature Data'!$B$15:$B$348,0))&gt;IF(B3189=9,$G$2,LOLP!$F$2),1,0),0)</f>
        <v>0</v>
      </c>
      <c r="G3189" s="7">
        <f>SUMIFS(LOLP!$F$4:$F$8763,$C$4:$C$8763,$C3189,$B$4:$B$8763,$B3189,$D$4:$D$8763,$D3189)</f>
        <v>0</v>
      </c>
      <c r="H3189" s="7">
        <f>COUNTIFS(Calendar!$E$3:$E$367,LOLP!C3189,Calendar!$D$3:$D$367,LOLP!B3189)</f>
        <v>9</v>
      </c>
      <c r="I3189" s="7">
        <f ca="1">IF($F3189=1,OFFSET(start_norps,LOLP!$D3189+(1-$C3189)*24,LOLP!$B3189)*H3189/G3189,0)</f>
        <v>0</v>
      </c>
      <c r="J3189" s="7">
        <f ca="1">IF($F3189=1,OFFSET(start_33,LOLP!$D3189+(1-$C3189)*24,LOLP!$B3189)*H3189/G3189,0)</f>
        <v>0</v>
      </c>
      <c r="K3189" s="7">
        <f ca="1">IF($F3189,OFFSET(start_40,LOLP!$D3189+(1-$C3189)*24,LOLP!$B3189),0)</f>
        <v>0</v>
      </c>
      <c r="L3189" s="7">
        <f ca="1">IF($F3189,OFFSET(start_50,LOLP!$D3189+(1-$C3189)*24,LOLP!$B3189),0)</f>
        <v>0</v>
      </c>
      <c r="M3189" s="25">
        <f t="shared" ca="1" si="345"/>
        <v>0</v>
      </c>
      <c r="N3189" s="25">
        <f t="shared" ca="1" si="346"/>
        <v>0</v>
      </c>
      <c r="O3189" s="15" t="e">
        <f t="shared" ca="1" si="347"/>
        <v>#DIV/0!</v>
      </c>
      <c r="P3189" s="15" t="e">
        <f t="shared" ca="1" si="348"/>
        <v>#DIV/0!</v>
      </c>
    </row>
    <row r="3190" spans="1:16" x14ac:dyDescent="0.25">
      <c r="A3190" s="1">
        <f t="shared" si="349"/>
        <v>43233</v>
      </c>
      <c r="B3190" s="7">
        <f t="shared" si="344"/>
        <v>5</v>
      </c>
      <c r="C3190" s="4">
        <f>INDEX(Calendar!$E$3:$E$367,MATCH(LOLP!$A3190,Calendar!$B$3:$B$367,0))</f>
        <v>0</v>
      </c>
      <c r="D3190" s="2">
        <f t="shared" si="350"/>
        <v>19</v>
      </c>
      <c r="E3190" s="36">
        <v>23731</v>
      </c>
      <c r="F3190" s="7">
        <f>IFERROR(IF(INDEX('Temperature Data'!$AA$15:$AA$348,MATCH(LOLP!A3190,'Temperature Data'!$B$15:$B$348,0))&gt;IF(B3190=9,$G$2,LOLP!$F$2),1,0),0)</f>
        <v>0</v>
      </c>
      <c r="G3190" s="7">
        <f>SUMIFS(LOLP!$F$4:$F$8763,$C$4:$C$8763,$C3190,$B$4:$B$8763,$B3190,$D$4:$D$8763,$D3190)</f>
        <v>0</v>
      </c>
      <c r="H3190" s="7">
        <f>COUNTIFS(Calendar!$E$3:$E$367,LOLP!C3190,Calendar!$D$3:$D$367,LOLP!B3190)</f>
        <v>9</v>
      </c>
      <c r="I3190" s="7">
        <f ca="1">IF($F3190=1,OFFSET(start_norps,LOLP!$D3190+(1-$C3190)*24,LOLP!$B3190)*H3190/G3190,0)</f>
        <v>0</v>
      </c>
      <c r="J3190" s="7">
        <f ca="1">IF($F3190=1,OFFSET(start_33,LOLP!$D3190+(1-$C3190)*24,LOLP!$B3190)*H3190/G3190,0)</f>
        <v>0</v>
      </c>
      <c r="K3190" s="7">
        <f ca="1">IF($F3190,OFFSET(start_40,LOLP!$D3190+(1-$C3190)*24,LOLP!$B3190),0)</f>
        <v>0</v>
      </c>
      <c r="L3190" s="7">
        <f ca="1">IF($F3190,OFFSET(start_50,LOLP!$D3190+(1-$C3190)*24,LOLP!$B3190),0)</f>
        <v>0</v>
      </c>
      <c r="M3190" s="25">
        <f t="shared" ca="1" si="345"/>
        <v>0</v>
      </c>
      <c r="N3190" s="25">
        <f t="shared" ca="1" si="346"/>
        <v>0</v>
      </c>
      <c r="O3190" s="15" t="e">
        <f t="shared" ca="1" si="347"/>
        <v>#DIV/0!</v>
      </c>
      <c r="P3190" s="15" t="e">
        <f t="shared" ca="1" si="348"/>
        <v>#DIV/0!</v>
      </c>
    </row>
    <row r="3191" spans="1:16" x14ac:dyDescent="0.25">
      <c r="A3191" s="1">
        <f t="shared" si="349"/>
        <v>43233</v>
      </c>
      <c r="B3191" s="7">
        <f t="shared" si="344"/>
        <v>5</v>
      </c>
      <c r="C3191" s="4">
        <f>INDEX(Calendar!$E$3:$E$367,MATCH(LOLP!$A3191,Calendar!$B$3:$B$367,0))</f>
        <v>0</v>
      </c>
      <c r="D3191" s="2">
        <f t="shared" si="350"/>
        <v>20</v>
      </c>
      <c r="E3191" s="36">
        <v>24729</v>
      </c>
      <c r="F3191" s="7">
        <f>IFERROR(IF(INDEX('Temperature Data'!$AA$15:$AA$348,MATCH(LOLP!A3191,'Temperature Data'!$B$15:$B$348,0))&gt;IF(B3191=9,$G$2,LOLP!$F$2),1,0),0)</f>
        <v>0</v>
      </c>
      <c r="G3191" s="7">
        <f>SUMIFS(LOLP!$F$4:$F$8763,$C$4:$C$8763,$C3191,$B$4:$B$8763,$B3191,$D$4:$D$8763,$D3191)</f>
        <v>0</v>
      </c>
      <c r="H3191" s="7">
        <f>COUNTIFS(Calendar!$E$3:$E$367,LOLP!C3191,Calendar!$D$3:$D$367,LOLP!B3191)</f>
        <v>9</v>
      </c>
      <c r="I3191" s="7">
        <f ca="1">IF($F3191=1,OFFSET(start_norps,LOLP!$D3191+(1-$C3191)*24,LOLP!$B3191)*H3191/G3191,0)</f>
        <v>0</v>
      </c>
      <c r="J3191" s="7">
        <f ca="1">IF($F3191=1,OFFSET(start_33,LOLP!$D3191+(1-$C3191)*24,LOLP!$B3191)*H3191/G3191,0)</f>
        <v>0</v>
      </c>
      <c r="K3191" s="7">
        <f ca="1">IF($F3191,OFFSET(start_40,LOLP!$D3191+(1-$C3191)*24,LOLP!$B3191),0)</f>
        <v>0</v>
      </c>
      <c r="L3191" s="7">
        <f ca="1">IF($F3191,OFFSET(start_50,LOLP!$D3191+(1-$C3191)*24,LOLP!$B3191),0)</f>
        <v>0</v>
      </c>
      <c r="M3191" s="25">
        <f t="shared" ca="1" si="345"/>
        <v>0</v>
      </c>
      <c r="N3191" s="25">
        <f t="shared" ca="1" si="346"/>
        <v>0</v>
      </c>
      <c r="O3191" s="15" t="e">
        <f t="shared" ca="1" si="347"/>
        <v>#DIV/0!</v>
      </c>
      <c r="P3191" s="15" t="e">
        <f t="shared" ca="1" si="348"/>
        <v>#DIV/0!</v>
      </c>
    </row>
    <row r="3192" spans="1:16" x14ac:dyDescent="0.25">
      <c r="A3192" s="1">
        <f t="shared" si="349"/>
        <v>43233</v>
      </c>
      <c r="B3192" s="7">
        <f t="shared" si="344"/>
        <v>5</v>
      </c>
      <c r="C3192" s="4">
        <f>INDEX(Calendar!$E$3:$E$367,MATCH(LOLP!$A3192,Calendar!$B$3:$B$367,0))</f>
        <v>0</v>
      </c>
      <c r="D3192" s="2">
        <f t="shared" si="350"/>
        <v>21</v>
      </c>
      <c r="E3192" s="36">
        <v>25966</v>
      </c>
      <c r="F3192" s="7">
        <f>IFERROR(IF(INDEX('Temperature Data'!$AA$15:$AA$348,MATCH(LOLP!A3192,'Temperature Data'!$B$15:$B$348,0))&gt;IF(B3192=9,$G$2,LOLP!$F$2),1,0),0)</f>
        <v>0</v>
      </c>
      <c r="G3192" s="7">
        <f>SUMIFS(LOLP!$F$4:$F$8763,$C$4:$C$8763,$C3192,$B$4:$B$8763,$B3192,$D$4:$D$8763,$D3192)</f>
        <v>0</v>
      </c>
      <c r="H3192" s="7">
        <f>COUNTIFS(Calendar!$E$3:$E$367,LOLP!C3192,Calendar!$D$3:$D$367,LOLP!B3192)</f>
        <v>9</v>
      </c>
      <c r="I3192" s="7">
        <f ca="1">IF($F3192=1,OFFSET(start_norps,LOLP!$D3192+(1-$C3192)*24,LOLP!$B3192)*H3192/G3192,0)</f>
        <v>0</v>
      </c>
      <c r="J3192" s="7">
        <f ca="1">IF($F3192=1,OFFSET(start_33,LOLP!$D3192+(1-$C3192)*24,LOLP!$B3192)*H3192/G3192,0)</f>
        <v>0</v>
      </c>
      <c r="K3192" s="7">
        <f ca="1">IF($F3192,OFFSET(start_40,LOLP!$D3192+(1-$C3192)*24,LOLP!$B3192),0)</f>
        <v>0</v>
      </c>
      <c r="L3192" s="7">
        <f ca="1">IF($F3192,OFFSET(start_50,LOLP!$D3192+(1-$C3192)*24,LOLP!$B3192),0)</f>
        <v>0</v>
      </c>
      <c r="M3192" s="25">
        <f t="shared" ca="1" si="345"/>
        <v>0</v>
      </c>
      <c r="N3192" s="25">
        <f t="shared" ca="1" si="346"/>
        <v>0</v>
      </c>
      <c r="O3192" s="15" t="e">
        <f t="shared" ca="1" si="347"/>
        <v>#DIV/0!</v>
      </c>
      <c r="P3192" s="15" t="e">
        <f t="shared" ca="1" si="348"/>
        <v>#DIV/0!</v>
      </c>
    </row>
    <row r="3193" spans="1:16" x14ac:dyDescent="0.25">
      <c r="A3193" s="1">
        <f t="shared" si="349"/>
        <v>43233</v>
      </c>
      <c r="B3193" s="7">
        <f t="shared" si="344"/>
        <v>5</v>
      </c>
      <c r="C3193" s="4">
        <f>INDEX(Calendar!$E$3:$E$367,MATCH(LOLP!$A3193,Calendar!$B$3:$B$367,0))</f>
        <v>0</v>
      </c>
      <c r="D3193" s="2">
        <f t="shared" si="350"/>
        <v>22</v>
      </c>
      <c r="E3193" s="36">
        <v>25367</v>
      </c>
      <c r="F3193" s="7">
        <f>IFERROR(IF(INDEX('Temperature Data'!$AA$15:$AA$348,MATCH(LOLP!A3193,'Temperature Data'!$B$15:$B$348,0))&gt;IF(B3193=9,$G$2,LOLP!$F$2),1,0),0)</f>
        <v>0</v>
      </c>
      <c r="G3193" s="7">
        <f>SUMIFS(LOLP!$F$4:$F$8763,$C$4:$C$8763,$C3193,$B$4:$B$8763,$B3193,$D$4:$D$8763,$D3193)</f>
        <v>0</v>
      </c>
      <c r="H3193" s="7">
        <f>COUNTIFS(Calendar!$E$3:$E$367,LOLP!C3193,Calendar!$D$3:$D$367,LOLP!B3193)</f>
        <v>9</v>
      </c>
      <c r="I3193" s="7">
        <f ca="1">IF($F3193=1,OFFSET(start_norps,LOLP!$D3193+(1-$C3193)*24,LOLP!$B3193)*H3193/G3193,0)</f>
        <v>0</v>
      </c>
      <c r="J3193" s="7">
        <f ca="1">IF($F3193=1,OFFSET(start_33,LOLP!$D3193+(1-$C3193)*24,LOLP!$B3193)*H3193/G3193,0)</f>
        <v>0</v>
      </c>
      <c r="K3193" s="7">
        <f ca="1">IF($F3193,OFFSET(start_40,LOLP!$D3193+(1-$C3193)*24,LOLP!$B3193),0)</f>
        <v>0</v>
      </c>
      <c r="L3193" s="7">
        <f ca="1">IF($F3193,OFFSET(start_50,LOLP!$D3193+(1-$C3193)*24,LOLP!$B3193),0)</f>
        <v>0</v>
      </c>
      <c r="M3193" s="25">
        <f t="shared" ca="1" si="345"/>
        <v>0</v>
      </c>
      <c r="N3193" s="25">
        <f t="shared" ca="1" si="346"/>
        <v>0</v>
      </c>
      <c r="O3193" s="15" t="e">
        <f t="shared" ca="1" si="347"/>
        <v>#DIV/0!</v>
      </c>
      <c r="P3193" s="15" t="e">
        <f t="shared" ca="1" si="348"/>
        <v>#DIV/0!</v>
      </c>
    </row>
    <row r="3194" spans="1:16" x14ac:dyDescent="0.25">
      <c r="A3194" s="1">
        <f t="shared" si="349"/>
        <v>43233</v>
      </c>
      <c r="B3194" s="7">
        <f t="shared" si="344"/>
        <v>5</v>
      </c>
      <c r="C3194" s="4">
        <f>INDEX(Calendar!$E$3:$E$367,MATCH(LOLP!$A3194,Calendar!$B$3:$B$367,0))</f>
        <v>0</v>
      </c>
      <c r="D3194" s="2">
        <f t="shared" si="350"/>
        <v>23</v>
      </c>
      <c r="E3194" s="36">
        <v>23780</v>
      </c>
      <c r="F3194" s="7">
        <f>IFERROR(IF(INDEX('Temperature Data'!$AA$15:$AA$348,MATCH(LOLP!A3194,'Temperature Data'!$B$15:$B$348,0))&gt;IF(B3194=9,$G$2,LOLP!$F$2),1,0),0)</f>
        <v>0</v>
      </c>
      <c r="G3194" s="7">
        <f>SUMIFS(LOLP!$F$4:$F$8763,$C$4:$C$8763,$C3194,$B$4:$B$8763,$B3194,$D$4:$D$8763,$D3194)</f>
        <v>0</v>
      </c>
      <c r="H3194" s="7">
        <f>COUNTIFS(Calendar!$E$3:$E$367,LOLP!C3194,Calendar!$D$3:$D$367,LOLP!B3194)</f>
        <v>9</v>
      </c>
      <c r="I3194" s="7">
        <f ca="1">IF($F3194=1,OFFSET(start_norps,LOLP!$D3194+(1-$C3194)*24,LOLP!$B3194)*H3194/G3194,0)</f>
        <v>0</v>
      </c>
      <c r="J3194" s="7">
        <f ca="1">IF($F3194=1,OFFSET(start_33,LOLP!$D3194+(1-$C3194)*24,LOLP!$B3194)*H3194/G3194,0)</f>
        <v>0</v>
      </c>
      <c r="K3194" s="7">
        <f ca="1">IF($F3194,OFFSET(start_40,LOLP!$D3194+(1-$C3194)*24,LOLP!$B3194),0)</f>
        <v>0</v>
      </c>
      <c r="L3194" s="7">
        <f ca="1">IF($F3194,OFFSET(start_50,LOLP!$D3194+(1-$C3194)*24,LOLP!$B3194),0)</f>
        <v>0</v>
      </c>
      <c r="M3194" s="25">
        <f t="shared" ca="1" si="345"/>
        <v>0</v>
      </c>
      <c r="N3194" s="25">
        <f t="shared" ca="1" si="346"/>
        <v>0</v>
      </c>
      <c r="O3194" s="15" t="e">
        <f t="shared" ca="1" si="347"/>
        <v>#DIV/0!</v>
      </c>
      <c r="P3194" s="15" t="e">
        <f t="shared" ca="1" si="348"/>
        <v>#DIV/0!</v>
      </c>
    </row>
    <row r="3195" spans="1:16" x14ac:dyDescent="0.25">
      <c r="A3195" s="1">
        <f t="shared" si="349"/>
        <v>43233</v>
      </c>
      <c r="B3195" s="7">
        <f t="shared" si="344"/>
        <v>5</v>
      </c>
      <c r="C3195" s="4">
        <f>INDEX(Calendar!$E$3:$E$367,MATCH(LOLP!$A3195,Calendar!$B$3:$B$367,0))</f>
        <v>0</v>
      </c>
      <c r="D3195" s="2">
        <f t="shared" si="350"/>
        <v>24</v>
      </c>
      <c r="E3195" s="36">
        <v>21986</v>
      </c>
      <c r="F3195" s="7">
        <f>IFERROR(IF(INDEX('Temperature Data'!$AA$15:$AA$348,MATCH(LOLP!A3195,'Temperature Data'!$B$15:$B$348,0))&gt;IF(B3195=9,$G$2,LOLP!$F$2),1,0),0)</f>
        <v>0</v>
      </c>
      <c r="G3195" s="7">
        <f>SUMIFS(LOLP!$F$4:$F$8763,$C$4:$C$8763,$C3195,$B$4:$B$8763,$B3195,$D$4:$D$8763,$D3195)</f>
        <v>0</v>
      </c>
      <c r="H3195" s="7">
        <f>COUNTIFS(Calendar!$E$3:$E$367,LOLP!C3195,Calendar!$D$3:$D$367,LOLP!B3195)</f>
        <v>9</v>
      </c>
      <c r="I3195" s="7">
        <f ca="1">IF($F3195=1,OFFSET(start_norps,LOLP!$D3195+(1-$C3195)*24,LOLP!$B3195)*H3195/G3195,0)</f>
        <v>0</v>
      </c>
      <c r="J3195" s="7">
        <f ca="1">IF($F3195=1,OFFSET(start_33,LOLP!$D3195+(1-$C3195)*24,LOLP!$B3195)*H3195/G3195,0)</f>
        <v>0</v>
      </c>
      <c r="K3195" s="7">
        <f ca="1">IF($F3195,OFFSET(start_40,LOLP!$D3195+(1-$C3195)*24,LOLP!$B3195),0)</f>
        <v>0</v>
      </c>
      <c r="L3195" s="7">
        <f ca="1">IF($F3195,OFFSET(start_50,LOLP!$D3195+(1-$C3195)*24,LOLP!$B3195),0)</f>
        <v>0</v>
      </c>
      <c r="M3195" s="25">
        <f t="shared" ca="1" si="345"/>
        <v>0</v>
      </c>
      <c r="N3195" s="25">
        <f t="shared" ca="1" si="346"/>
        <v>0</v>
      </c>
      <c r="O3195" s="15" t="e">
        <f t="shared" ca="1" si="347"/>
        <v>#DIV/0!</v>
      </c>
      <c r="P3195" s="15" t="e">
        <f t="shared" ca="1" si="348"/>
        <v>#DIV/0!</v>
      </c>
    </row>
    <row r="3196" spans="1:16" x14ac:dyDescent="0.25">
      <c r="A3196" s="1">
        <f t="shared" si="349"/>
        <v>43234</v>
      </c>
      <c r="B3196" s="7">
        <f t="shared" si="344"/>
        <v>5</v>
      </c>
      <c r="C3196" s="4">
        <f>INDEX(Calendar!$E$3:$E$367,MATCH(LOLP!$A3196,Calendar!$B$3:$B$367,0))</f>
        <v>1</v>
      </c>
      <c r="D3196" s="2">
        <f t="shared" si="350"/>
        <v>1</v>
      </c>
      <c r="E3196" s="36">
        <v>20857</v>
      </c>
      <c r="F3196" s="7">
        <f>IFERROR(IF(INDEX('Temperature Data'!$AA$15:$AA$348,MATCH(LOLP!A3196,'Temperature Data'!$B$15:$B$348,0))&gt;IF(B3196=9,$G$2,LOLP!$F$2),1,0),0)</f>
        <v>0</v>
      </c>
      <c r="G3196" s="7">
        <f>SUMIFS(LOLP!$F$4:$F$8763,$C$4:$C$8763,$C3196,$B$4:$B$8763,$B3196,$D$4:$D$8763,$D3196)</f>
        <v>0</v>
      </c>
      <c r="H3196" s="7">
        <f>COUNTIFS(Calendar!$E$3:$E$367,LOLP!C3196,Calendar!$D$3:$D$367,LOLP!B3196)</f>
        <v>22</v>
      </c>
      <c r="I3196" s="7">
        <f ca="1">IF($F3196=1,OFFSET(start_norps,LOLP!$D3196+(1-$C3196)*24,LOLP!$B3196)*H3196/G3196,0)</f>
        <v>0</v>
      </c>
      <c r="J3196" s="7">
        <f ca="1">IF($F3196=1,OFFSET(start_33,LOLP!$D3196+(1-$C3196)*24,LOLP!$B3196)*H3196/G3196,0)</f>
        <v>0</v>
      </c>
      <c r="K3196" s="7">
        <f ca="1">IF($F3196,OFFSET(start_40,LOLP!$D3196+(1-$C3196)*24,LOLP!$B3196),0)</f>
        <v>0</v>
      </c>
      <c r="L3196" s="7">
        <f ca="1">IF($F3196,OFFSET(start_50,LOLP!$D3196+(1-$C3196)*24,LOLP!$B3196),0)</f>
        <v>0</v>
      </c>
      <c r="M3196" s="25">
        <f t="shared" ca="1" si="345"/>
        <v>0</v>
      </c>
      <c r="N3196" s="25">
        <f t="shared" ca="1" si="346"/>
        <v>0</v>
      </c>
      <c r="O3196" s="15" t="e">
        <f t="shared" ca="1" si="347"/>
        <v>#DIV/0!</v>
      </c>
      <c r="P3196" s="15" t="e">
        <f t="shared" ca="1" si="348"/>
        <v>#DIV/0!</v>
      </c>
    </row>
    <row r="3197" spans="1:16" x14ac:dyDescent="0.25">
      <c r="A3197" s="1">
        <f t="shared" si="349"/>
        <v>43234</v>
      </c>
      <c r="B3197" s="7">
        <f t="shared" si="344"/>
        <v>5</v>
      </c>
      <c r="C3197" s="4">
        <f>INDEX(Calendar!$E$3:$E$367,MATCH(LOLP!$A3197,Calendar!$B$3:$B$367,0))</f>
        <v>1</v>
      </c>
      <c r="D3197" s="2">
        <f t="shared" si="350"/>
        <v>2</v>
      </c>
      <c r="E3197" s="36">
        <v>20245</v>
      </c>
      <c r="F3197" s="7">
        <f>IFERROR(IF(INDEX('Temperature Data'!$AA$15:$AA$348,MATCH(LOLP!A3197,'Temperature Data'!$B$15:$B$348,0))&gt;IF(B3197=9,$G$2,LOLP!$F$2),1,0),0)</f>
        <v>0</v>
      </c>
      <c r="G3197" s="7">
        <f>SUMIFS(LOLP!$F$4:$F$8763,$C$4:$C$8763,$C3197,$B$4:$B$8763,$B3197,$D$4:$D$8763,$D3197)</f>
        <v>0</v>
      </c>
      <c r="H3197" s="7">
        <f>COUNTIFS(Calendar!$E$3:$E$367,LOLP!C3197,Calendar!$D$3:$D$367,LOLP!B3197)</f>
        <v>22</v>
      </c>
      <c r="I3197" s="7">
        <f ca="1">IF($F3197=1,OFFSET(start_norps,LOLP!$D3197+(1-$C3197)*24,LOLP!$B3197)*H3197/G3197,0)</f>
        <v>0</v>
      </c>
      <c r="J3197" s="7">
        <f ca="1">IF($F3197=1,OFFSET(start_33,LOLP!$D3197+(1-$C3197)*24,LOLP!$B3197)*H3197/G3197,0)</f>
        <v>0</v>
      </c>
      <c r="K3197" s="7">
        <f ca="1">IF($F3197,OFFSET(start_40,LOLP!$D3197+(1-$C3197)*24,LOLP!$B3197),0)</f>
        <v>0</v>
      </c>
      <c r="L3197" s="7">
        <f ca="1">IF($F3197,OFFSET(start_50,LOLP!$D3197+(1-$C3197)*24,LOLP!$B3197),0)</f>
        <v>0</v>
      </c>
      <c r="M3197" s="25">
        <f t="shared" ca="1" si="345"/>
        <v>0</v>
      </c>
      <c r="N3197" s="25">
        <f t="shared" ca="1" si="346"/>
        <v>0</v>
      </c>
      <c r="O3197" s="15" t="e">
        <f t="shared" ca="1" si="347"/>
        <v>#DIV/0!</v>
      </c>
      <c r="P3197" s="15" t="e">
        <f t="shared" ca="1" si="348"/>
        <v>#DIV/0!</v>
      </c>
    </row>
    <row r="3198" spans="1:16" x14ac:dyDescent="0.25">
      <c r="A3198" s="1">
        <f t="shared" si="349"/>
        <v>43234</v>
      </c>
      <c r="B3198" s="7">
        <f t="shared" si="344"/>
        <v>5</v>
      </c>
      <c r="C3198" s="4">
        <f>INDEX(Calendar!$E$3:$E$367,MATCH(LOLP!$A3198,Calendar!$B$3:$B$367,0))</f>
        <v>1</v>
      </c>
      <c r="D3198" s="2">
        <f t="shared" si="350"/>
        <v>3</v>
      </c>
      <c r="E3198" s="36">
        <v>19855</v>
      </c>
      <c r="F3198" s="7">
        <f>IFERROR(IF(INDEX('Temperature Data'!$AA$15:$AA$348,MATCH(LOLP!A3198,'Temperature Data'!$B$15:$B$348,0))&gt;IF(B3198=9,$G$2,LOLP!$F$2),1,0),0)</f>
        <v>0</v>
      </c>
      <c r="G3198" s="7">
        <f>SUMIFS(LOLP!$F$4:$F$8763,$C$4:$C$8763,$C3198,$B$4:$B$8763,$B3198,$D$4:$D$8763,$D3198)</f>
        <v>0</v>
      </c>
      <c r="H3198" s="7">
        <f>COUNTIFS(Calendar!$E$3:$E$367,LOLP!C3198,Calendar!$D$3:$D$367,LOLP!B3198)</f>
        <v>22</v>
      </c>
      <c r="I3198" s="7">
        <f ca="1">IF($F3198=1,OFFSET(start_norps,LOLP!$D3198+(1-$C3198)*24,LOLP!$B3198)*H3198/G3198,0)</f>
        <v>0</v>
      </c>
      <c r="J3198" s="7">
        <f ca="1">IF($F3198=1,OFFSET(start_33,LOLP!$D3198+(1-$C3198)*24,LOLP!$B3198)*H3198/G3198,0)</f>
        <v>0</v>
      </c>
      <c r="K3198" s="7">
        <f ca="1">IF($F3198,OFFSET(start_40,LOLP!$D3198+(1-$C3198)*24,LOLP!$B3198),0)</f>
        <v>0</v>
      </c>
      <c r="L3198" s="7">
        <f ca="1">IF($F3198,OFFSET(start_50,LOLP!$D3198+(1-$C3198)*24,LOLP!$B3198),0)</f>
        <v>0</v>
      </c>
      <c r="M3198" s="25">
        <f t="shared" ca="1" si="345"/>
        <v>0</v>
      </c>
      <c r="N3198" s="25">
        <f t="shared" ca="1" si="346"/>
        <v>0</v>
      </c>
      <c r="O3198" s="15" t="e">
        <f t="shared" ca="1" si="347"/>
        <v>#DIV/0!</v>
      </c>
      <c r="P3198" s="15" t="e">
        <f t="shared" ca="1" si="348"/>
        <v>#DIV/0!</v>
      </c>
    </row>
    <row r="3199" spans="1:16" x14ac:dyDescent="0.25">
      <c r="A3199" s="1">
        <f t="shared" si="349"/>
        <v>43234</v>
      </c>
      <c r="B3199" s="7">
        <f t="shared" si="344"/>
        <v>5</v>
      </c>
      <c r="C3199" s="4">
        <f>INDEX(Calendar!$E$3:$E$367,MATCH(LOLP!$A3199,Calendar!$B$3:$B$367,0))</f>
        <v>1</v>
      </c>
      <c r="D3199" s="2">
        <f t="shared" si="350"/>
        <v>4</v>
      </c>
      <c r="E3199" s="36">
        <v>19739</v>
      </c>
      <c r="F3199" s="7">
        <f>IFERROR(IF(INDEX('Temperature Data'!$AA$15:$AA$348,MATCH(LOLP!A3199,'Temperature Data'!$B$15:$B$348,0))&gt;IF(B3199=9,$G$2,LOLP!$F$2),1,0),0)</f>
        <v>0</v>
      </c>
      <c r="G3199" s="7">
        <f>SUMIFS(LOLP!$F$4:$F$8763,$C$4:$C$8763,$C3199,$B$4:$B$8763,$B3199,$D$4:$D$8763,$D3199)</f>
        <v>0</v>
      </c>
      <c r="H3199" s="7">
        <f>COUNTIFS(Calendar!$E$3:$E$367,LOLP!C3199,Calendar!$D$3:$D$367,LOLP!B3199)</f>
        <v>22</v>
      </c>
      <c r="I3199" s="7">
        <f ca="1">IF($F3199=1,OFFSET(start_norps,LOLP!$D3199+(1-$C3199)*24,LOLP!$B3199)*H3199/G3199,0)</f>
        <v>0</v>
      </c>
      <c r="J3199" s="7">
        <f ca="1">IF($F3199=1,OFFSET(start_33,LOLP!$D3199+(1-$C3199)*24,LOLP!$B3199)*H3199/G3199,0)</f>
        <v>0</v>
      </c>
      <c r="K3199" s="7">
        <f ca="1">IF($F3199,OFFSET(start_40,LOLP!$D3199+(1-$C3199)*24,LOLP!$B3199),0)</f>
        <v>0</v>
      </c>
      <c r="L3199" s="7">
        <f ca="1">IF($F3199,OFFSET(start_50,LOLP!$D3199+(1-$C3199)*24,LOLP!$B3199),0)</f>
        <v>0</v>
      </c>
      <c r="M3199" s="25">
        <f t="shared" ca="1" si="345"/>
        <v>0</v>
      </c>
      <c r="N3199" s="25">
        <f t="shared" ca="1" si="346"/>
        <v>0</v>
      </c>
      <c r="O3199" s="15" t="e">
        <f t="shared" ca="1" si="347"/>
        <v>#DIV/0!</v>
      </c>
      <c r="P3199" s="15" t="e">
        <f t="shared" ca="1" si="348"/>
        <v>#DIV/0!</v>
      </c>
    </row>
    <row r="3200" spans="1:16" x14ac:dyDescent="0.25">
      <c r="A3200" s="1">
        <f t="shared" si="349"/>
        <v>43234</v>
      </c>
      <c r="B3200" s="7">
        <f t="shared" si="344"/>
        <v>5</v>
      </c>
      <c r="C3200" s="4">
        <f>INDEX(Calendar!$E$3:$E$367,MATCH(LOLP!$A3200,Calendar!$B$3:$B$367,0))</f>
        <v>1</v>
      </c>
      <c r="D3200" s="2">
        <f t="shared" si="350"/>
        <v>5</v>
      </c>
      <c r="E3200" s="36">
        <v>20115</v>
      </c>
      <c r="F3200" s="7">
        <f>IFERROR(IF(INDEX('Temperature Data'!$AA$15:$AA$348,MATCH(LOLP!A3200,'Temperature Data'!$B$15:$B$348,0))&gt;IF(B3200=9,$G$2,LOLP!$F$2),1,0),0)</f>
        <v>0</v>
      </c>
      <c r="G3200" s="7">
        <f>SUMIFS(LOLP!$F$4:$F$8763,$C$4:$C$8763,$C3200,$B$4:$B$8763,$B3200,$D$4:$D$8763,$D3200)</f>
        <v>0</v>
      </c>
      <c r="H3200" s="7">
        <f>COUNTIFS(Calendar!$E$3:$E$367,LOLP!C3200,Calendar!$D$3:$D$367,LOLP!B3200)</f>
        <v>22</v>
      </c>
      <c r="I3200" s="7">
        <f ca="1">IF($F3200=1,OFFSET(start_norps,LOLP!$D3200+(1-$C3200)*24,LOLP!$B3200)*H3200/G3200,0)</f>
        <v>0</v>
      </c>
      <c r="J3200" s="7">
        <f ca="1">IF($F3200=1,OFFSET(start_33,LOLP!$D3200+(1-$C3200)*24,LOLP!$B3200)*H3200/G3200,0)</f>
        <v>0</v>
      </c>
      <c r="K3200" s="7">
        <f ca="1">IF($F3200,OFFSET(start_40,LOLP!$D3200+(1-$C3200)*24,LOLP!$B3200),0)</f>
        <v>0</v>
      </c>
      <c r="L3200" s="7">
        <f ca="1">IF($F3200,OFFSET(start_50,LOLP!$D3200+(1-$C3200)*24,LOLP!$B3200),0)</f>
        <v>0</v>
      </c>
      <c r="M3200" s="25">
        <f t="shared" ca="1" si="345"/>
        <v>0</v>
      </c>
      <c r="N3200" s="25">
        <f t="shared" ca="1" si="346"/>
        <v>0</v>
      </c>
      <c r="O3200" s="15" t="e">
        <f t="shared" ca="1" si="347"/>
        <v>#DIV/0!</v>
      </c>
      <c r="P3200" s="15" t="e">
        <f t="shared" ca="1" si="348"/>
        <v>#DIV/0!</v>
      </c>
    </row>
    <row r="3201" spans="1:16" x14ac:dyDescent="0.25">
      <c r="A3201" s="1">
        <f t="shared" si="349"/>
        <v>43234</v>
      </c>
      <c r="B3201" s="7">
        <f t="shared" si="344"/>
        <v>5</v>
      </c>
      <c r="C3201" s="4">
        <f>INDEX(Calendar!$E$3:$E$367,MATCH(LOLP!$A3201,Calendar!$B$3:$B$367,0))</f>
        <v>1</v>
      </c>
      <c r="D3201" s="2">
        <f t="shared" si="350"/>
        <v>6</v>
      </c>
      <c r="E3201" s="36">
        <v>21291</v>
      </c>
      <c r="F3201" s="7">
        <f>IFERROR(IF(INDEX('Temperature Data'!$AA$15:$AA$348,MATCH(LOLP!A3201,'Temperature Data'!$B$15:$B$348,0))&gt;IF(B3201=9,$G$2,LOLP!$F$2),1,0),0)</f>
        <v>0</v>
      </c>
      <c r="G3201" s="7">
        <f>SUMIFS(LOLP!$F$4:$F$8763,$C$4:$C$8763,$C3201,$B$4:$B$8763,$B3201,$D$4:$D$8763,$D3201)</f>
        <v>0</v>
      </c>
      <c r="H3201" s="7">
        <f>COUNTIFS(Calendar!$E$3:$E$367,LOLP!C3201,Calendar!$D$3:$D$367,LOLP!B3201)</f>
        <v>22</v>
      </c>
      <c r="I3201" s="7">
        <f ca="1">IF($F3201=1,OFFSET(start_norps,LOLP!$D3201+(1-$C3201)*24,LOLP!$B3201)*H3201/G3201,0)</f>
        <v>0</v>
      </c>
      <c r="J3201" s="7">
        <f ca="1">IF($F3201=1,OFFSET(start_33,LOLP!$D3201+(1-$C3201)*24,LOLP!$B3201)*H3201/G3201,0)</f>
        <v>0</v>
      </c>
      <c r="K3201" s="7">
        <f ca="1">IF($F3201,OFFSET(start_40,LOLP!$D3201+(1-$C3201)*24,LOLP!$B3201),0)</f>
        <v>0</v>
      </c>
      <c r="L3201" s="7">
        <f ca="1">IF($F3201,OFFSET(start_50,LOLP!$D3201+(1-$C3201)*24,LOLP!$B3201),0)</f>
        <v>0</v>
      </c>
      <c r="M3201" s="25">
        <f t="shared" ca="1" si="345"/>
        <v>0</v>
      </c>
      <c r="N3201" s="25">
        <f t="shared" ca="1" si="346"/>
        <v>0</v>
      </c>
      <c r="O3201" s="15" t="e">
        <f t="shared" ca="1" si="347"/>
        <v>#DIV/0!</v>
      </c>
      <c r="P3201" s="15" t="e">
        <f t="shared" ca="1" si="348"/>
        <v>#DIV/0!</v>
      </c>
    </row>
    <row r="3202" spans="1:16" x14ac:dyDescent="0.25">
      <c r="A3202" s="1">
        <f t="shared" si="349"/>
        <v>43234</v>
      </c>
      <c r="B3202" s="7">
        <f t="shared" si="344"/>
        <v>5</v>
      </c>
      <c r="C3202" s="4">
        <f>INDEX(Calendar!$E$3:$E$367,MATCH(LOLP!$A3202,Calendar!$B$3:$B$367,0))</f>
        <v>1</v>
      </c>
      <c r="D3202" s="2">
        <f t="shared" si="350"/>
        <v>7</v>
      </c>
      <c r="E3202" s="36">
        <v>22895</v>
      </c>
      <c r="F3202" s="7">
        <f>IFERROR(IF(INDEX('Temperature Data'!$AA$15:$AA$348,MATCH(LOLP!A3202,'Temperature Data'!$B$15:$B$348,0))&gt;IF(B3202=9,$G$2,LOLP!$F$2),1,0),0)</f>
        <v>0</v>
      </c>
      <c r="G3202" s="7">
        <f>SUMIFS(LOLP!$F$4:$F$8763,$C$4:$C$8763,$C3202,$B$4:$B$8763,$B3202,$D$4:$D$8763,$D3202)</f>
        <v>0</v>
      </c>
      <c r="H3202" s="7">
        <f>COUNTIFS(Calendar!$E$3:$E$367,LOLP!C3202,Calendar!$D$3:$D$367,LOLP!B3202)</f>
        <v>22</v>
      </c>
      <c r="I3202" s="7">
        <f ca="1">IF($F3202=1,OFFSET(start_norps,LOLP!$D3202+(1-$C3202)*24,LOLP!$B3202)*H3202/G3202,0)</f>
        <v>0</v>
      </c>
      <c r="J3202" s="7">
        <f ca="1">IF($F3202=1,OFFSET(start_33,LOLP!$D3202+(1-$C3202)*24,LOLP!$B3202)*H3202/G3202,0)</f>
        <v>0</v>
      </c>
      <c r="K3202" s="7">
        <f ca="1">IF($F3202,OFFSET(start_40,LOLP!$D3202+(1-$C3202)*24,LOLP!$B3202),0)</f>
        <v>0</v>
      </c>
      <c r="L3202" s="7">
        <f ca="1">IF($F3202,OFFSET(start_50,LOLP!$D3202+(1-$C3202)*24,LOLP!$B3202),0)</f>
        <v>0</v>
      </c>
      <c r="M3202" s="25">
        <f t="shared" ca="1" si="345"/>
        <v>0</v>
      </c>
      <c r="N3202" s="25">
        <f t="shared" ca="1" si="346"/>
        <v>0</v>
      </c>
      <c r="O3202" s="15" t="e">
        <f t="shared" ca="1" si="347"/>
        <v>#DIV/0!</v>
      </c>
      <c r="P3202" s="15" t="e">
        <f t="shared" ca="1" si="348"/>
        <v>#DIV/0!</v>
      </c>
    </row>
    <row r="3203" spans="1:16" x14ac:dyDescent="0.25">
      <c r="A3203" s="1">
        <f t="shared" si="349"/>
        <v>43234</v>
      </c>
      <c r="B3203" s="7">
        <f t="shared" si="344"/>
        <v>5</v>
      </c>
      <c r="C3203" s="4">
        <f>INDEX(Calendar!$E$3:$E$367,MATCH(LOLP!$A3203,Calendar!$B$3:$B$367,0))</f>
        <v>1</v>
      </c>
      <c r="D3203" s="2">
        <f t="shared" si="350"/>
        <v>8</v>
      </c>
      <c r="E3203" s="36">
        <v>24250</v>
      </c>
      <c r="F3203" s="7">
        <f>IFERROR(IF(INDEX('Temperature Data'!$AA$15:$AA$348,MATCH(LOLP!A3203,'Temperature Data'!$B$15:$B$348,0))&gt;IF(B3203=9,$G$2,LOLP!$F$2),1,0),0)</f>
        <v>0</v>
      </c>
      <c r="G3203" s="7">
        <f>SUMIFS(LOLP!$F$4:$F$8763,$C$4:$C$8763,$C3203,$B$4:$B$8763,$B3203,$D$4:$D$8763,$D3203)</f>
        <v>0</v>
      </c>
      <c r="H3203" s="7">
        <f>COUNTIFS(Calendar!$E$3:$E$367,LOLP!C3203,Calendar!$D$3:$D$367,LOLP!B3203)</f>
        <v>22</v>
      </c>
      <c r="I3203" s="7">
        <f ca="1">IF($F3203=1,OFFSET(start_norps,LOLP!$D3203+(1-$C3203)*24,LOLP!$B3203)*H3203/G3203,0)</f>
        <v>0</v>
      </c>
      <c r="J3203" s="7">
        <f ca="1">IF($F3203=1,OFFSET(start_33,LOLP!$D3203+(1-$C3203)*24,LOLP!$B3203)*H3203/G3203,0)</f>
        <v>0</v>
      </c>
      <c r="K3203" s="7">
        <f ca="1">IF($F3203,OFFSET(start_40,LOLP!$D3203+(1-$C3203)*24,LOLP!$B3203),0)</f>
        <v>0</v>
      </c>
      <c r="L3203" s="7">
        <f ca="1">IF($F3203,OFFSET(start_50,LOLP!$D3203+(1-$C3203)*24,LOLP!$B3203),0)</f>
        <v>0</v>
      </c>
      <c r="M3203" s="25">
        <f t="shared" ca="1" si="345"/>
        <v>0</v>
      </c>
      <c r="N3203" s="25">
        <f t="shared" ca="1" si="346"/>
        <v>0</v>
      </c>
      <c r="O3203" s="15" t="e">
        <f t="shared" ca="1" si="347"/>
        <v>#DIV/0!</v>
      </c>
      <c r="P3203" s="15" t="e">
        <f t="shared" ca="1" si="348"/>
        <v>#DIV/0!</v>
      </c>
    </row>
    <row r="3204" spans="1:16" x14ac:dyDescent="0.25">
      <c r="A3204" s="1">
        <f t="shared" si="349"/>
        <v>43234</v>
      </c>
      <c r="B3204" s="7">
        <f t="shared" si="344"/>
        <v>5</v>
      </c>
      <c r="C3204" s="4">
        <f>INDEX(Calendar!$E$3:$E$367,MATCH(LOLP!$A3204,Calendar!$B$3:$B$367,0))</f>
        <v>1</v>
      </c>
      <c r="D3204" s="2">
        <f t="shared" si="350"/>
        <v>9</v>
      </c>
      <c r="E3204" s="36">
        <v>24455</v>
      </c>
      <c r="F3204" s="7">
        <f>IFERROR(IF(INDEX('Temperature Data'!$AA$15:$AA$348,MATCH(LOLP!A3204,'Temperature Data'!$B$15:$B$348,0))&gt;IF(B3204=9,$G$2,LOLP!$F$2),1,0),0)</f>
        <v>0</v>
      </c>
      <c r="G3204" s="7">
        <f>SUMIFS(LOLP!$F$4:$F$8763,$C$4:$C$8763,$C3204,$B$4:$B$8763,$B3204,$D$4:$D$8763,$D3204)</f>
        <v>0</v>
      </c>
      <c r="H3204" s="7">
        <f>COUNTIFS(Calendar!$E$3:$E$367,LOLP!C3204,Calendar!$D$3:$D$367,LOLP!B3204)</f>
        <v>22</v>
      </c>
      <c r="I3204" s="7">
        <f ca="1">IF($F3204=1,OFFSET(start_norps,LOLP!$D3204+(1-$C3204)*24,LOLP!$B3204)*H3204/G3204,0)</f>
        <v>0</v>
      </c>
      <c r="J3204" s="7">
        <f ca="1">IF($F3204=1,OFFSET(start_33,LOLP!$D3204+(1-$C3204)*24,LOLP!$B3204)*H3204/G3204,0)</f>
        <v>0</v>
      </c>
      <c r="K3204" s="7">
        <f ca="1">IF($F3204,OFFSET(start_40,LOLP!$D3204+(1-$C3204)*24,LOLP!$B3204),0)</f>
        <v>0</v>
      </c>
      <c r="L3204" s="7">
        <f ca="1">IF($F3204,OFFSET(start_50,LOLP!$D3204+(1-$C3204)*24,LOLP!$B3204),0)</f>
        <v>0</v>
      </c>
      <c r="M3204" s="25">
        <f t="shared" ca="1" si="345"/>
        <v>0</v>
      </c>
      <c r="N3204" s="25">
        <f t="shared" ca="1" si="346"/>
        <v>0</v>
      </c>
      <c r="O3204" s="15" t="e">
        <f t="shared" ca="1" si="347"/>
        <v>#DIV/0!</v>
      </c>
      <c r="P3204" s="15" t="e">
        <f t="shared" ca="1" si="348"/>
        <v>#DIV/0!</v>
      </c>
    </row>
    <row r="3205" spans="1:16" x14ac:dyDescent="0.25">
      <c r="A3205" s="1">
        <f t="shared" si="349"/>
        <v>43234</v>
      </c>
      <c r="B3205" s="7">
        <f t="shared" ref="B3205:B3268" si="351">MONTH(A3205)</f>
        <v>5</v>
      </c>
      <c r="C3205" s="4">
        <f>INDEX(Calendar!$E$3:$E$367,MATCH(LOLP!$A3205,Calendar!$B$3:$B$367,0))</f>
        <v>1</v>
      </c>
      <c r="D3205" s="2">
        <f t="shared" si="350"/>
        <v>10</v>
      </c>
      <c r="E3205" s="36">
        <v>24653</v>
      </c>
      <c r="F3205" s="7">
        <f>IFERROR(IF(INDEX('Temperature Data'!$AA$15:$AA$348,MATCH(LOLP!A3205,'Temperature Data'!$B$15:$B$348,0))&gt;IF(B3205=9,$G$2,LOLP!$F$2),1,0),0)</f>
        <v>0</v>
      </c>
      <c r="G3205" s="7">
        <f>SUMIFS(LOLP!$F$4:$F$8763,$C$4:$C$8763,$C3205,$B$4:$B$8763,$B3205,$D$4:$D$8763,$D3205)</f>
        <v>0</v>
      </c>
      <c r="H3205" s="7">
        <f>COUNTIFS(Calendar!$E$3:$E$367,LOLP!C3205,Calendar!$D$3:$D$367,LOLP!B3205)</f>
        <v>22</v>
      </c>
      <c r="I3205" s="7">
        <f ca="1">IF($F3205=1,OFFSET(start_norps,LOLP!$D3205+(1-$C3205)*24,LOLP!$B3205)*H3205/G3205,0)</f>
        <v>0</v>
      </c>
      <c r="J3205" s="7">
        <f ca="1">IF($F3205=1,OFFSET(start_33,LOLP!$D3205+(1-$C3205)*24,LOLP!$B3205)*H3205/G3205,0)</f>
        <v>0</v>
      </c>
      <c r="K3205" s="7">
        <f ca="1">IF($F3205,OFFSET(start_40,LOLP!$D3205+(1-$C3205)*24,LOLP!$B3205),0)</f>
        <v>0</v>
      </c>
      <c r="L3205" s="7">
        <f ca="1">IF($F3205,OFFSET(start_50,LOLP!$D3205+(1-$C3205)*24,LOLP!$B3205),0)</f>
        <v>0</v>
      </c>
      <c r="M3205" s="25">
        <f t="shared" ref="M3205:M3268" ca="1" si="352">I3205/I$8764</f>
        <v>0</v>
      </c>
      <c r="N3205" s="25">
        <f t="shared" ref="N3205:N3268" ca="1" si="353">J3205/J$8764</f>
        <v>0</v>
      </c>
      <c r="O3205" s="15" t="e">
        <f t="shared" ref="O3205:O3268" ca="1" si="354">K3205/K$8764</f>
        <v>#DIV/0!</v>
      </c>
      <c r="P3205" s="15" t="e">
        <f t="shared" ref="P3205:P3268" ca="1" si="355">L3205/L$8764</f>
        <v>#DIV/0!</v>
      </c>
    </row>
    <row r="3206" spans="1:16" x14ac:dyDescent="0.25">
      <c r="A3206" s="1">
        <f t="shared" si="349"/>
        <v>43234</v>
      </c>
      <c r="B3206" s="7">
        <f t="shared" si="351"/>
        <v>5</v>
      </c>
      <c r="C3206" s="4">
        <f>INDEX(Calendar!$E$3:$E$367,MATCH(LOLP!$A3206,Calendar!$B$3:$B$367,0))</f>
        <v>1</v>
      </c>
      <c r="D3206" s="2">
        <f t="shared" si="350"/>
        <v>11</v>
      </c>
      <c r="E3206" s="36">
        <v>24653</v>
      </c>
      <c r="F3206" s="7">
        <f>IFERROR(IF(INDEX('Temperature Data'!$AA$15:$AA$348,MATCH(LOLP!A3206,'Temperature Data'!$B$15:$B$348,0))&gt;IF(B3206=9,$G$2,LOLP!$F$2),1,0),0)</f>
        <v>0</v>
      </c>
      <c r="G3206" s="7">
        <f>SUMIFS(LOLP!$F$4:$F$8763,$C$4:$C$8763,$C3206,$B$4:$B$8763,$B3206,$D$4:$D$8763,$D3206)</f>
        <v>0</v>
      </c>
      <c r="H3206" s="7">
        <f>COUNTIFS(Calendar!$E$3:$E$367,LOLP!C3206,Calendar!$D$3:$D$367,LOLP!B3206)</f>
        <v>22</v>
      </c>
      <c r="I3206" s="7">
        <f ca="1">IF($F3206=1,OFFSET(start_norps,LOLP!$D3206+(1-$C3206)*24,LOLP!$B3206)*H3206/G3206,0)</f>
        <v>0</v>
      </c>
      <c r="J3206" s="7">
        <f ca="1">IF($F3206=1,OFFSET(start_33,LOLP!$D3206+(1-$C3206)*24,LOLP!$B3206)*H3206/G3206,0)</f>
        <v>0</v>
      </c>
      <c r="K3206" s="7">
        <f ca="1">IF($F3206,OFFSET(start_40,LOLP!$D3206+(1-$C3206)*24,LOLP!$B3206),0)</f>
        <v>0</v>
      </c>
      <c r="L3206" s="7">
        <f ca="1">IF($F3206,OFFSET(start_50,LOLP!$D3206+(1-$C3206)*24,LOLP!$B3206),0)</f>
        <v>0</v>
      </c>
      <c r="M3206" s="25">
        <f t="shared" ca="1" si="352"/>
        <v>0</v>
      </c>
      <c r="N3206" s="25">
        <f t="shared" ca="1" si="353"/>
        <v>0</v>
      </c>
      <c r="O3206" s="15" t="e">
        <f t="shared" ca="1" si="354"/>
        <v>#DIV/0!</v>
      </c>
      <c r="P3206" s="15" t="e">
        <f t="shared" ca="1" si="355"/>
        <v>#DIV/0!</v>
      </c>
    </row>
    <row r="3207" spans="1:16" x14ac:dyDescent="0.25">
      <c r="A3207" s="1">
        <f t="shared" si="349"/>
        <v>43234</v>
      </c>
      <c r="B3207" s="7">
        <f t="shared" si="351"/>
        <v>5</v>
      </c>
      <c r="C3207" s="4">
        <f>INDEX(Calendar!$E$3:$E$367,MATCH(LOLP!$A3207,Calendar!$B$3:$B$367,0))</f>
        <v>1</v>
      </c>
      <c r="D3207" s="2">
        <f t="shared" si="350"/>
        <v>12</v>
      </c>
      <c r="E3207" s="36">
        <v>24344</v>
      </c>
      <c r="F3207" s="7">
        <f>IFERROR(IF(INDEX('Temperature Data'!$AA$15:$AA$348,MATCH(LOLP!A3207,'Temperature Data'!$B$15:$B$348,0))&gt;IF(B3207=9,$G$2,LOLP!$F$2),1,0),0)</f>
        <v>0</v>
      </c>
      <c r="G3207" s="7">
        <f>SUMIFS(LOLP!$F$4:$F$8763,$C$4:$C$8763,$C3207,$B$4:$B$8763,$B3207,$D$4:$D$8763,$D3207)</f>
        <v>0</v>
      </c>
      <c r="H3207" s="7">
        <f>COUNTIFS(Calendar!$E$3:$E$367,LOLP!C3207,Calendar!$D$3:$D$367,LOLP!B3207)</f>
        <v>22</v>
      </c>
      <c r="I3207" s="7">
        <f ca="1">IF($F3207=1,OFFSET(start_norps,LOLP!$D3207+(1-$C3207)*24,LOLP!$B3207)*H3207/G3207,0)</f>
        <v>0</v>
      </c>
      <c r="J3207" s="7">
        <f ca="1">IF($F3207=1,OFFSET(start_33,LOLP!$D3207+(1-$C3207)*24,LOLP!$B3207)*H3207/G3207,0)</f>
        <v>0</v>
      </c>
      <c r="K3207" s="7">
        <f ca="1">IF($F3207,OFFSET(start_40,LOLP!$D3207+(1-$C3207)*24,LOLP!$B3207),0)</f>
        <v>0</v>
      </c>
      <c r="L3207" s="7">
        <f ca="1">IF($F3207,OFFSET(start_50,LOLP!$D3207+(1-$C3207)*24,LOLP!$B3207),0)</f>
        <v>0</v>
      </c>
      <c r="M3207" s="25">
        <f t="shared" ca="1" si="352"/>
        <v>0</v>
      </c>
      <c r="N3207" s="25">
        <f t="shared" ca="1" si="353"/>
        <v>0</v>
      </c>
      <c r="O3207" s="15" t="e">
        <f t="shared" ca="1" si="354"/>
        <v>#DIV/0!</v>
      </c>
      <c r="P3207" s="15" t="e">
        <f t="shared" ca="1" si="355"/>
        <v>#DIV/0!</v>
      </c>
    </row>
    <row r="3208" spans="1:16" x14ac:dyDescent="0.25">
      <c r="A3208" s="1">
        <f t="shared" si="349"/>
        <v>43234</v>
      </c>
      <c r="B3208" s="7">
        <f t="shared" si="351"/>
        <v>5</v>
      </c>
      <c r="C3208" s="4">
        <f>INDEX(Calendar!$E$3:$E$367,MATCH(LOLP!$A3208,Calendar!$B$3:$B$367,0))</f>
        <v>1</v>
      </c>
      <c r="D3208" s="2">
        <f t="shared" si="350"/>
        <v>13</v>
      </c>
      <c r="E3208" s="36">
        <v>24250</v>
      </c>
      <c r="F3208" s="7">
        <f>IFERROR(IF(INDEX('Temperature Data'!$AA$15:$AA$348,MATCH(LOLP!A3208,'Temperature Data'!$B$15:$B$348,0))&gt;IF(B3208=9,$G$2,LOLP!$F$2),1,0),0)</f>
        <v>0</v>
      </c>
      <c r="G3208" s="7">
        <f>SUMIFS(LOLP!$F$4:$F$8763,$C$4:$C$8763,$C3208,$B$4:$B$8763,$B3208,$D$4:$D$8763,$D3208)</f>
        <v>0</v>
      </c>
      <c r="H3208" s="7">
        <f>COUNTIFS(Calendar!$E$3:$E$367,LOLP!C3208,Calendar!$D$3:$D$367,LOLP!B3208)</f>
        <v>22</v>
      </c>
      <c r="I3208" s="7">
        <f ca="1">IF($F3208=1,OFFSET(start_norps,LOLP!$D3208+(1-$C3208)*24,LOLP!$B3208)*H3208/G3208,0)</f>
        <v>0</v>
      </c>
      <c r="J3208" s="7">
        <f ca="1">IF($F3208=1,OFFSET(start_33,LOLP!$D3208+(1-$C3208)*24,LOLP!$B3208)*H3208/G3208,0)</f>
        <v>0</v>
      </c>
      <c r="K3208" s="7">
        <f ca="1">IF($F3208,OFFSET(start_40,LOLP!$D3208+(1-$C3208)*24,LOLP!$B3208),0)</f>
        <v>0</v>
      </c>
      <c r="L3208" s="7">
        <f ca="1">IF($F3208,OFFSET(start_50,LOLP!$D3208+(1-$C3208)*24,LOLP!$B3208),0)</f>
        <v>0</v>
      </c>
      <c r="M3208" s="25">
        <f t="shared" ca="1" si="352"/>
        <v>0</v>
      </c>
      <c r="N3208" s="25">
        <f t="shared" ca="1" si="353"/>
        <v>0</v>
      </c>
      <c r="O3208" s="15" t="e">
        <f t="shared" ca="1" si="354"/>
        <v>#DIV/0!</v>
      </c>
      <c r="P3208" s="15" t="e">
        <f t="shared" ca="1" si="355"/>
        <v>#DIV/0!</v>
      </c>
    </row>
    <row r="3209" spans="1:16" x14ac:dyDescent="0.25">
      <c r="A3209" s="1">
        <f t="shared" si="349"/>
        <v>43234</v>
      </c>
      <c r="B3209" s="7">
        <f t="shared" si="351"/>
        <v>5</v>
      </c>
      <c r="C3209" s="4">
        <f>INDEX(Calendar!$E$3:$E$367,MATCH(LOLP!$A3209,Calendar!$B$3:$B$367,0))</f>
        <v>1</v>
      </c>
      <c r="D3209" s="2">
        <f t="shared" si="350"/>
        <v>14</v>
      </c>
      <c r="E3209" s="36">
        <v>24533</v>
      </c>
      <c r="F3209" s="7">
        <f>IFERROR(IF(INDEX('Temperature Data'!$AA$15:$AA$348,MATCH(LOLP!A3209,'Temperature Data'!$B$15:$B$348,0))&gt;IF(B3209=9,$G$2,LOLP!$F$2),1,0),0)</f>
        <v>0</v>
      </c>
      <c r="G3209" s="7">
        <f>SUMIFS(LOLP!$F$4:$F$8763,$C$4:$C$8763,$C3209,$B$4:$B$8763,$B3209,$D$4:$D$8763,$D3209)</f>
        <v>0</v>
      </c>
      <c r="H3209" s="7">
        <f>COUNTIFS(Calendar!$E$3:$E$367,LOLP!C3209,Calendar!$D$3:$D$367,LOLP!B3209)</f>
        <v>22</v>
      </c>
      <c r="I3209" s="7">
        <f ca="1">IF($F3209=1,OFFSET(start_norps,LOLP!$D3209+(1-$C3209)*24,LOLP!$B3209)*H3209/G3209,0)</f>
        <v>0</v>
      </c>
      <c r="J3209" s="7">
        <f ca="1">IF($F3209=1,OFFSET(start_33,LOLP!$D3209+(1-$C3209)*24,LOLP!$B3209)*H3209/G3209,0)</f>
        <v>0</v>
      </c>
      <c r="K3209" s="7">
        <f ca="1">IF($F3209,OFFSET(start_40,LOLP!$D3209+(1-$C3209)*24,LOLP!$B3209),0)</f>
        <v>0</v>
      </c>
      <c r="L3209" s="7">
        <f ca="1">IF($F3209,OFFSET(start_50,LOLP!$D3209+(1-$C3209)*24,LOLP!$B3209),0)</f>
        <v>0</v>
      </c>
      <c r="M3209" s="25">
        <f t="shared" ca="1" si="352"/>
        <v>0</v>
      </c>
      <c r="N3209" s="25">
        <f t="shared" ca="1" si="353"/>
        <v>0</v>
      </c>
      <c r="O3209" s="15" t="e">
        <f t="shared" ca="1" si="354"/>
        <v>#DIV/0!</v>
      </c>
      <c r="P3209" s="15" t="e">
        <f t="shared" ca="1" si="355"/>
        <v>#DIV/0!</v>
      </c>
    </row>
    <row r="3210" spans="1:16" x14ac:dyDescent="0.25">
      <c r="A3210" s="1">
        <f t="shared" si="349"/>
        <v>43234</v>
      </c>
      <c r="B3210" s="7">
        <f t="shared" si="351"/>
        <v>5</v>
      </c>
      <c r="C3210" s="4">
        <f>INDEX(Calendar!$E$3:$E$367,MATCH(LOLP!$A3210,Calendar!$B$3:$B$367,0))</f>
        <v>1</v>
      </c>
      <c r="D3210" s="2">
        <f t="shared" si="350"/>
        <v>15</v>
      </c>
      <c r="E3210" s="36">
        <v>24712</v>
      </c>
      <c r="F3210" s="7">
        <f>IFERROR(IF(INDEX('Temperature Data'!$AA$15:$AA$348,MATCH(LOLP!A3210,'Temperature Data'!$B$15:$B$348,0))&gt;IF(B3210=9,$G$2,LOLP!$F$2),1,0),0)</f>
        <v>0</v>
      </c>
      <c r="G3210" s="7">
        <f>SUMIFS(LOLP!$F$4:$F$8763,$C$4:$C$8763,$C3210,$B$4:$B$8763,$B3210,$D$4:$D$8763,$D3210)</f>
        <v>0</v>
      </c>
      <c r="H3210" s="7">
        <f>COUNTIFS(Calendar!$E$3:$E$367,LOLP!C3210,Calendar!$D$3:$D$367,LOLP!B3210)</f>
        <v>22</v>
      </c>
      <c r="I3210" s="7">
        <f ca="1">IF($F3210=1,OFFSET(start_norps,LOLP!$D3210+(1-$C3210)*24,LOLP!$B3210)*H3210/G3210,0)</f>
        <v>0</v>
      </c>
      <c r="J3210" s="7">
        <f ca="1">IF($F3210=1,OFFSET(start_33,LOLP!$D3210+(1-$C3210)*24,LOLP!$B3210)*H3210/G3210,0)</f>
        <v>0</v>
      </c>
      <c r="K3210" s="7">
        <f ca="1">IF($F3210,OFFSET(start_40,LOLP!$D3210+(1-$C3210)*24,LOLP!$B3210),0)</f>
        <v>0</v>
      </c>
      <c r="L3210" s="7">
        <f ca="1">IF($F3210,OFFSET(start_50,LOLP!$D3210+(1-$C3210)*24,LOLP!$B3210),0)</f>
        <v>0</v>
      </c>
      <c r="M3210" s="25">
        <f t="shared" ca="1" si="352"/>
        <v>0</v>
      </c>
      <c r="N3210" s="25">
        <f t="shared" ca="1" si="353"/>
        <v>0</v>
      </c>
      <c r="O3210" s="15" t="e">
        <f t="shared" ca="1" si="354"/>
        <v>#DIV/0!</v>
      </c>
      <c r="P3210" s="15" t="e">
        <f t="shared" ca="1" si="355"/>
        <v>#DIV/0!</v>
      </c>
    </row>
    <row r="3211" spans="1:16" x14ac:dyDescent="0.25">
      <c r="A3211" s="1">
        <f t="shared" si="349"/>
        <v>43234</v>
      </c>
      <c r="B3211" s="7">
        <f t="shared" si="351"/>
        <v>5</v>
      </c>
      <c r="C3211" s="4">
        <f>INDEX(Calendar!$E$3:$E$367,MATCH(LOLP!$A3211,Calendar!$B$3:$B$367,0))</f>
        <v>1</v>
      </c>
      <c r="D3211" s="2">
        <f t="shared" si="350"/>
        <v>16</v>
      </c>
      <c r="E3211" s="36">
        <v>25076</v>
      </c>
      <c r="F3211" s="7">
        <f>IFERROR(IF(INDEX('Temperature Data'!$AA$15:$AA$348,MATCH(LOLP!A3211,'Temperature Data'!$B$15:$B$348,0))&gt;IF(B3211=9,$G$2,LOLP!$F$2),1,0),0)</f>
        <v>0</v>
      </c>
      <c r="G3211" s="7">
        <f>SUMIFS(LOLP!$F$4:$F$8763,$C$4:$C$8763,$C3211,$B$4:$B$8763,$B3211,$D$4:$D$8763,$D3211)</f>
        <v>0</v>
      </c>
      <c r="H3211" s="7">
        <f>COUNTIFS(Calendar!$E$3:$E$367,LOLP!C3211,Calendar!$D$3:$D$367,LOLP!B3211)</f>
        <v>22</v>
      </c>
      <c r="I3211" s="7">
        <f ca="1">IF($F3211=1,OFFSET(start_norps,LOLP!$D3211+(1-$C3211)*24,LOLP!$B3211)*H3211/G3211,0)</f>
        <v>0</v>
      </c>
      <c r="J3211" s="7">
        <f ca="1">IF($F3211=1,OFFSET(start_33,LOLP!$D3211+(1-$C3211)*24,LOLP!$B3211)*H3211/G3211,0)</f>
        <v>0</v>
      </c>
      <c r="K3211" s="7">
        <f ca="1">IF($F3211,OFFSET(start_40,LOLP!$D3211+(1-$C3211)*24,LOLP!$B3211),0)</f>
        <v>0</v>
      </c>
      <c r="L3211" s="7">
        <f ca="1">IF($F3211,OFFSET(start_50,LOLP!$D3211+(1-$C3211)*24,LOLP!$B3211),0)</f>
        <v>0</v>
      </c>
      <c r="M3211" s="25">
        <f t="shared" ca="1" si="352"/>
        <v>0</v>
      </c>
      <c r="N3211" s="25">
        <f t="shared" ca="1" si="353"/>
        <v>0</v>
      </c>
      <c r="O3211" s="15" t="e">
        <f t="shared" ca="1" si="354"/>
        <v>#DIV/0!</v>
      </c>
      <c r="P3211" s="15" t="e">
        <f t="shared" ca="1" si="355"/>
        <v>#DIV/0!</v>
      </c>
    </row>
    <row r="3212" spans="1:16" x14ac:dyDescent="0.25">
      <c r="A3212" s="1">
        <f t="shared" si="349"/>
        <v>43234</v>
      </c>
      <c r="B3212" s="7">
        <f t="shared" si="351"/>
        <v>5</v>
      </c>
      <c r="C3212" s="4">
        <f>INDEX(Calendar!$E$3:$E$367,MATCH(LOLP!$A3212,Calendar!$B$3:$B$367,0))</f>
        <v>1</v>
      </c>
      <c r="D3212" s="2">
        <f t="shared" si="350"/>
        <v>17</v>
      </c>
      <c r="E3212" s="36">
        <v>25446</v>
      </c>
      <c r="F3212" s="7">
        <f>IFERROR(IF(INDEX('Temperature Data'!$AA$15:$AA$348,MATCH(LOLP!A3212,'Temperature Data'!$B$15:$B$348,0))&gt;IF(B3212=9,$G$2,LOLP!$F$2),1,0),0)</f>
        <v>0</v>
      </c>
      <c r="G3212" s="7">
        <f>SUMIFS(LOLP!$F$4:$F$8763,$C$4:$C$8763,$C3212,$B$4:$B$8763,$B3212,$D$4:$D$8763,$D3212)</f>
        <v>0</v>
      </c>
      <c r="H3212" s="7">
        <f>COUNTIFS(Calendar!$E$3:$E$367,LOLP!C3212,Calendar!$D$3:$D$367,LOLP!B3212)</f>
        <v>22</v>
      </c>
      <c r="I3212" s="7">
        <f ca="1">IF($F3212=1,OFFSET(start_norps,LOLP!$D3212+(1-$C3212)*24,LOLP!$B3212)*H3212/G3212,0)</f>
        <v>0</v>
      </c>
      <c r="J3212" s="7">
        <f ca="1">IF($F3212=1,OFFSET(start_33,LOLP!$D3212+(1-$C3212)*24,LOLP!$B3212)*H3212/G3212,0)</f>
        <v>0</v>
      </c>
      <c r="K3212" s="7">
        <f ca="1">IF($F3212,OFFSET(start_40,LOLP!$D3212+(1-$C3212)*24,LOLP!$B3212),0)</f>
        <v>0</v>
      </c>
      <c r="L3212" s="7">
        <f ca="1">IF($F3212,OFFSET(start_50,LOLP!$D3212+(1-$C3212)*24,LOLP!$B3212),0)</f>
        <v>0</v>
      </c>
      <c r="M3212" s="25">
        <f t="shared" ca="1" si="352"/>
        <v>0</v>
      </c>
      <c r="N3212" s="25">
        <f t="shared" ca="1" si="353"/>
        <v>0</v>
      </c>
      <c r="O3212" s="15" t="e">
        <f t="shared" ca="1" si="354"/>
        <v>#DIV/0!</v>
      </c>
      <c r="P3212" s="15" t="e">
        <f t="shared" ca="1" si="355"/>
        <v>#DIV/0!</v>
      </c>
    </row>
    <row r="3213" spans="1:16" x14ac:dyDescent="0.25">
      <c r="A3213" s="1">
        <f t="shared" si="349"/>
        <v>43234</v>
      </c>
      <c r="B3213" s="7">
        <f t="shared" si="351"/>
        <v>5</v>
      </c>
      <c r="C3213" s="4">
        <f>INDEX(Calendar!$E$3:$E$367,MATCH(LOLP!$A3213,Calendar!$B$3:$B$367,0))</f>
        <v>1</v>
      </c>
      <c r="D3213" s="2">
        <f t="shared" si="350"/>
        <v>18</v>
      </c>
      <c r="E3213" s="36">
        <v>26153</v>
      </c>
      <c r="F3213" s="7">
        <f>IFERROR(IF(INDEX('Temperature Data'!$AA$15:$AA$348,MATCH(LOLP!A3213,'Temperature Data'!$B$15:$B$348,0))&gt;IF(B3213=9,$G$2,LOLP!$F$2),1,0),0)</f>
        <v>0</v>
      </c>
      <c r="G3213" s="7">
        <f>SUMIFS(LOLP!$F$4:$F$8763,$C$4:$C$8763,$C3213,$B$4:$B$8763,$B3213,$D$4:$D$8763,$D3213)</f>
        <v>0</v>
      </c>
      <c r="H3213" s="7">
        <f>COUNTIFS(Calendar!$E$3:$E$367,LOLP!C3213,Calendar!$D$3:$D$367,LOLP!B3213)</f>
        <v>22</v>
      </c>
      <c r="I3213" s="7">
        <f ca="1">IF($F3213=1,OFFSET(start_norps,LOLP!$D3213+(1-$C3213)*24,LOLP!$B3213)*H3213/G3213,0)</f>
        <v>0</v>
      </c>
      <c r="J3213" s="7">
        <f ca="1">IF($F3213=1,OFFSET(start_33,LOLP!$D3213+(1-$C3213)*24,LOLP!$B3213)*H3213/G3213,0)</f>
        <v>0</v>
      </c>
      <c r="K3213" s="7">
        <f ca="1">IF($F3213,OFFSET(start_40,LOLP!$D3213+(1-$C3213)*24,LOLP!$B3213),0)</f>
        <v>0</v>
      </c>
      <c r="L3213" s="7">
        <f ca="1">IF($F3213,OFFSET(start_50,LOLP!$D3213+(1-$C3213)*24,LOLP!$B3213),0)</f>
        <v>0</v>
      </c>
      <c r="M3213" s="25">
        <f t="shared" ca="1" si="352"/>
        <v>0</v>
      </c>
      <c r="N3213" s="25">
        <f t="shared" ca="1" si="353"/>
        <v>0</v>
      </c>
      <c r="O3213" s="15" t="e">
        <f t="shared" ca="1" si="354"/>
        <v>#DIV/0!</v>
      </c>
      <c r="P3213" s="15" t="e">
        <f t="shared" ca="1" si="355"/>
        <v>#DIV/0!</v>
      </c>
    </row>
    <row r="3214" spans="1:16" x14ac:dyDescent="0.25">
      <c r="A3214" s="1">
        <f t="shared" si="349"/>
        <v>43234</v>
      </c>
      <c r="B3214" s="7">
        <f t="shared" si="351"/>
        <v>5</v>
      </c>
      <c r="C3214" s="4">
        <f>INDEX(Calendar!$E$3:$E$367,MATCH(LOLP!$A3214,Calendar!$B$3:$B$367,0))</f>
        <v>1</v>
      </c>
      <c r="D3214" s="2">
        <f t="shared" si="350"/>
        <v>19</v>
      </c>
      <c r="E3214" s="36">
        <v>26878</v>
      </c>
      <c r="F3214" s="7">
        <f>IFERROR(IF(INDEX('Temperature Data'!$AA$15:$AA$348,MATCH(LOLP!A3214,'Temperature Data'!$B$15:$B$348,0))&gt;IF(B3214=9,$G$2,LOLP!$F$2),1,0),0)</f>
        <v>0</v>
      </c>
      <c r="G3214" s="7">
        <f>SUMIFS(LOLP!$F$4:$F$8763,$C$4:$C$8763,$C3214,$B$4:$B$8763,$B3214,$D$4:$D$8763,$D3214)</f>
        <v>0</v>
      </c>
      <c r="H3214" s="7">
        <f>COUNTIFS(Calendar!$E$3:$E$367,LOLP!C3214,Calendar!$D$3:$D$367,LOLP!B3214)</f>
        <v>22</v>
      </c>
      <c r="I3214" s="7">
        <f ca="1">IF($F3214=1,OFFSET(start_norps,LOLP!$D3214+(1-$C3214)*24,LOLP!$B3214)*H3214/G3214,0)</f>
        <v>0</v>
      </c>
      <c r="J3214" s="7">
        <f ca="1">IF($F3214=1,OFFSET(start_33,LOLP!$D3214+(1-$C3214)*24,LOLP!$B3214)*H3214/G3214,0)</f>
        <v>0</v>
      </c>
      <c r="K3214" s="7">
        <f ca="1">IF($F3214,OFFSET(start_40,LOLP!$D3214+(1-$C3214)*24,LOLP!$B3214),0)</f>
        <v>0</v>
      </c>
      <c r="L3214" s="7">
        <f ca="1">IF($F3214,OFFSET(start_50,LOLP!$D3214+(1-$C3214)*24,LOLP!$B3214),0)</f>
        <v>0</v>
      </c>
      <c r="M3214" s="25">
        <f t="shared" ca="1" si="352"/>
        <v>0</v>
      </c>
      <c r="N3214" s="25">
        <f t="shared" ca="1" si="353"/>
        <v>0</v>
      </c>
      <c r="O3214" s="15" t="e">
        <f t="shared" ca="1" si="354"/>
        <v>#DIV/0!</v>
      </c>
      <c r="P3214" s="15" t="e">
        <f t="shared" ca="1" si="355"/>
        <v>#DIV/0!</v>
      </c>
    </row>
    <row r="3215" spans="1:16" x14ac:dyDescent="0.25">
      <c r="A3215" s="1">
        <f t="shared" si="349"/>
        <v>43234</v>
      </c>
      <c r="B3215" s="7">
        <f t="shared" si="351"/>
        <v>5</v>
      </c>
      <c r="C3215" s="4">
        <f>INDEX(Calendar!$E$3:$E$367,MATCH(LOLP!$A3215,Calendar!$B$3:$B$367,0))</f>
        <v>1</v>
      </c>
      <c r="D3215" s="2">
        <f t="shared" si="350"/>
        <v>20</v>
      </c>
      <c r="E3215" s="36">
        <v>27584</v>
      </c>
      <c r="F3215" s="7">
        <f>IFERROR(IF(INDEX('Temperature Data'!$AA$15:$AA$348,MATCH(LOLP!A3215,'Temperature Data'!$B$15:$B$348,0))&gt;IF(B3215=9,$G$2,LOLP!$F$2),1,0),0)</f>
        <v>0</v>
      </c>
      <c r="G3215" s="7">
        <f>SUMIFS(LOLP!$F$4:$F$8763,$C$4:$C$8763,$C3215,$B$4:$B$8763,$B3215,$D$4:$D$8763,$D3215)</f>
        <v>0</v>
      </c>
      <c r="H3215" s="7">
        <f>COUNTIFS(Calendar!$E$3:$E$367,LOLP!C3215,Calendar!$D$3:$D$367,LOLP!B3215)</f>
        <v>22</v>
      </c>
      <c r="I3215" s="7">
        <f ca="1">IF($F3215=1,OFFSET(start_norps,LOLP!$D3215+(1-$C3215)*24,LOLP!$B3215)*H3215/G3215,0)</f>
        <v>0</v>
      </c>
      <c r="J3215" s="7">
        <f ca="1">IF($F3215=1,OFFSET(start_33,LOLP!$D3215+(1-$C3215)*24,LOLP!$B3215)*H3215/G3215,0)</f>
        <v>0</v>
      </c>
      <c r="K3215" s="7">
        <f ca="1">IF($F3215,OFFSET(start_40,LOLP!$D3215+(1-$C3215)*24,LOLP!$B3215),0)</f>
        <v>0</v>
      </c>
      <c r="L3215" s="7">
        <f ca="1">IF($F3215,OFFSET(start_50,LOLP!$D3215+(1-$C3215)*24,LOLP!$B3215),0)</f>
        <v>0</v>
      </c>
      <c r="M3215" s="25">
        <f t="shared" ca="1" si="352"/>
        <v>0</v>
      </c>
      <c r="N3215" s="25">
        <f t="shared" ca="1" si="353"/>
        <v>0</v>
      </c>
      <c r="O3215" s="15" t="e">
        <f t="shared" ca="1" si="354"/>
        <v>#DIV/0!</v>
      </c>
      <c r="P3215" s="15" t="e">
        <f t="shared" ca="1" si="355"/>
        <v>#DIV/0!</v>
      </c>
    </row>
    <row r="3216" spans="1:16" x14ac:dyDescent="0.25">
      <c r="A3216" s="1">
        <f t="shared" si="349"/>
        <v>43234</v>
      </c>
      <c r="B3216" s="7">
        <f t="shared" si="351"/>
        <v>5</v>
      </c>
      <c r="C3216" s="4">
        <f>INDEX(Calendar!$E$3:$E$367,MATCH(LOLP!$A3216,Calendar!$B$3:$B$367,0))</f>
        <v>1</v>
      </c>
      <c r="D3216" s="2">
        <f t="shared" si="350"/>
        <v>21</v>
      </c>
      <c r="E3216" s="36">
        <v>28520</v>
      </c>
      <c r="F3216" s="7">
        <f>IFERROR(IF(INDEX('Temperature Data'!$AA$15:$AA$348,MATCH(LOLP!A3216,'Temperature Data'!$B$15:$B$348,0))&gt;IF(B3216=9,$G$2,LOLP!$F$2),1,0),0)</f>
        <v>0</v>
      </c>
      <c r="G3216" s="7">
        <f>SUMIFS(LOLP!$F$4:$F$8763,$C$4:$C$8763,$C3216,$B$4:$B$8763,$B3216,$D$4:$D$8763,$D3216)</f>
        <v>0</v>
      </c>
      <c r="H3216" s="7">
        <f>COUNTIFS(Calendar!$E$3:$E$367,LOLP!C3216,Calendar!$D$3:$D$367,LOLP!B3216)</f>
        <v>22</v>
      </c>
      <c r="I3216" s="7">
        <f ca="1">IF($F3216=1,OFFSET(start_norps,LOLP!$D3216+(1-$C3216)*24,LOLP!$B3216)*H3216/G3216,0)</f>
        <v>0</v>
      </c>
      <c r="J3216" s="7">
        <f ca="1">IF($F3216=1,OFFSET(start_33,LOLP!$D3216+(1-$C3216)*24,LOLP!$B3216)*H3216/G3216,0)</f>
        <v>0</v>
      </c>
      <c r="K3216" s="7">
        <f ca="1">IF($F3216,OFFSET(start_40,LOLP!$D3216+(1-$C3216)*24,LOLP!$B3216),0)</f>
        <v>0</v>
      </c>
      <c r="L3216" s="7">
        <f ca="1">IF($F3216,OFFSET(start_50,LOLP!$D3216+(1-$C3216)*24,LOLP!$B3216),0)</f>
        <v>0</v>
      </c>
      <c r="M3216" s="25">
        <f t="shared" ca="1" si="352"/>
        <v>0</v>
      </c>
      <c r="N3216" s="25">
        <f t="shared" ca="1" si="353"/>
        <v>0</v>
      </c>
      <c r="O3216" s="15" t="e">
        <f t="shared" ca="1" si="354"/>
        <v>#DIV/0!</v>
      </c>
      <c r="P3216" s="15" t="e">
        <f t="shared" ca="1" si="355"/>
        <v>#DIV/0!</v>
      </c>
    </row>
    <row r="3217" spans="1:16" x14ac:dyDescent="0.25">
      <c r="A3217" s="1">
        <f t="shared" si="349"/>
        <v>43234</v>
      </c>
      <c r="B3217" s="7">
        <f t="shared" si="351"/>
        <v>5</v>
      </c>
      <c r="C3217" s="4">
        <f>INDEX(Calendar!$E$3:$E$367,MATCH(LOLP!$A3217,Calendar!$B$3:$B$367,0))</f>
        <v>1</v>
      </c>
      <c r="D3217" s="2">
        <f t="shared" si="350"/>
        <v>22</v>
      </c>
      <c r="E3217" s="36">
        <v>27490</v>
      </c>
      <c r="F3217" s="7">
        <f>IFERROR(IF(INDEX('Temperature Data'!$AA$15:$AA$348,MATCH(LOLP!A3217,'Temperature Data'!$B$15:$B$348,0))&gt;IF(B3217=9,$G$2,LOLP!$F$2),1,0),0)</f>
        <v>0</v>
      </c>
      <c r="G3217" s="7">
        <f>SUMIFS(LOLP!$F$4:$F$8763,$C$4:$C$8763,$C3217,$B$4:$B$8763,$B3217,$D$4:$D$8763,$D3217)</f>
        <v>0</v>
      </c>
      <c r="H3217" s="7">
        <f>COUNTIFS(Calendar!$E$3:$E$367,LOLP!C3217,Calendar!$D$3:$D$367,LOLP!B3217)</f>
        <v>22</v>
      </c>
      <c r="I3217" s="7">
        <f ca="1">IF($F3217=1,OFFSET(start_norps,LOLP!$D3217+(1-$C3217)*24,LOLP!$B3217)*H3217/G3217,0)</f>
        <v>0</v>
      </c>
      <c r="J3217" s="7">
        <f ca="1">IF($F3217=1,OFFSET(start_33,LOLP!$D3217+(1-$C3217)*24,LOLP!$B3217)*H3217/G3217,0)</f>
        <v>0</v>
      </c>
      <c r="K3217" s="7">
        <f ca="1">IF($F3217,OFFSET(start_40,LOLP!$D3217+(1-$C3217)*24,LOLP!$B3217),0)</f>
        <v>0</v>
      </c>
      <c r="L3217" s="7">
        <f ca="1">IF($F3217,OFFSET(start_50,LOLP!$D3217+(1-$C3217)*24,LOLP!$B3217),0)</f>
        <v>0</v>
      </c>
      <c r="M3217" s="25">
        <f t="shared" ca="1" si="352"/>
        <v>0</v>
      </c>
      <c r="N3217" s="25">
        <f t="shared" ca="1" si="353"/>
        <v>0</v>
      </c>
      <c r="O3217" s="15" t="e">
        <f t="shared" ca="1" si="354"/>
        <v>#DIV/0!</v>
      </c>
      <c r="P3217" s="15" t="e">
        <f t="shared" ca="1" si="355"/>
        <v>#DIV/0!</v>
      </c>
    </row>
    <row r="3218" spans="1:16" x14ac:dyDescent="0.25">
      <c r="A3218" s="1">
        <f t="shared" si="349"/>
        <v>43234</v>
      </c>
      <c r="B3218" s="7">
        <f t="shared" si="351"/>
        <v>5</v>
      </c>
      <c r="C3218" s="4">
        <f>INDEX(Calendar!$E$3:$E$367,MATCH(LOLP!$A3218,Calendar!$B$3:$B$367,0))</f>
        <v>1</v>
      </c>
      <c r="D3218" s="2">
        <f t="shared" si="350"/>
        <v>23</v>
      </c>
      <c r="E3218" s="36">
        <v>25406</v>
      </c>
      <c r="F3218" s="7">
        <f>IFERROR(IF(INDEX('Temperature Data'!$AA$15:$AA$348,MATCH(LOLP!A3218,'Temperature Data'!$B$15:$B$348,0))&gt;IF(B3218=9,$G$2,LOLP!$F$2),1,0),0)</f>
        <v>0</v>
      </c>
      <c r="G3218" s="7">
        <f>SUMIFS(LOLP!$F$4:$F$8763,$C$4:$C$8763,$C3218,$B$4:$B$8763,$B3218,$D$4:$D$8763,$D3218)</f>
        <v>0</v>
      </c>
      <c r="H3218" s="7">
        <f>COUNTIFS(Calendar!$E$3:$E$367,LOLP!C3218,Calendar!$D$3:$D$367,LOLP!B3218)</f>
        <v>22</v>
      </c>
      <c r="I3218" s="7">
        <f ca="1">IF($F3218=1,OFFSET(start_norps,LOLP!$D3218+(1-$C3218)*24,LOLP!$B3218)*H3218/G3218,0)</f>
        <v>0</v>
      </c>
      <c r="J3218" s="7">
        <f ca="1">IF($F3218=1,OFFSET(start_33,LOLP!$D3218+(1-$C3218)*24,LOLP!$B3218)*H3218/G3218,0)</f>
        <v>0</v>
      </c>
      <c r="K3218" s="7">
        <f ca="1">IF($F3218,OFFSET(start_40,LOLP!$D3218+(1-$C3218)*24,LOLP!$B3218),0)</f>
        <v>0</v>
      </c>
      <c r="L3218" s="7">
        <f ca="1">IF($F3218,OFFSET(start_50,LOLP!$D3218+(1-$C3218)*24,LOLP!$B3218),0)</f>
        <v>0</v>
      </c>
      <c r="M3218" s="25">
        <f t="shared" ca="1" si="352"/>
        <v>0</v>
      </c>
      <c r="N3218" s="25">
        <f t="shared" ca="1" si="353"/>
        <v>0</v>
      </c>
      <c r="O3218" s="15" t="e">
        <f t="shared" ca="1" si="354"/>
        <v>#DIV/0!</v>
      </c>
      <c r="P3218" s="15" t="e">
        <f t="shared" ca="1" si="355"/>
        <v>#DIV/0!</v>
      </c>
    </row>
    <row r="3219" spans="1:16" x14ac:dyDescent="0.25">
      <c r="A3219" s="1">
        <f t="shared" si="349"/>
        <v>43234</v>
      </c>
      <c r="B3219" s="7">
        <f t="shared" si="351"/>
        <v>5</v>
      </c>
      <c r="C3219" s="4">
        <f>INDEX(Calendar!$E$3:$E$367,MATCH(LOLP!$A3219,Calendar!$B$3:$B$367,0))</f>
        <v>1</v>
      </c>
      <c r="D3219" s="2">
        <f t="shared" si="350"/>
        <v>24</v>
      </c>
      <c r="E3219" s="36">
        <v>23384</v>
      </c>
      <c r="F3219" s="7">
        <f>IFERROR(IF(INDEX('Temperature Data'!$AA$15:$AA$348,MATCH(LOLP!A3219,'Temperature Data'!$B$15:$B$348,0))&gt;IF(B3219=9,$G$2,LOLP!$F$2),1,0),0)</f>
        <v>0</v>
      </c>
      <c r="G3219" s="7">
        <f>SUMIFS(LOLP!$F$4:$F$8763,$C$4:$C$8763,$C3219,$B$4:$B$8763,$B3219,$D$4:$D$8763,$D3219)</f>
        <v>0</v>
      </c>
      <c r="H3219" s="7">
        <f>COUNTIFS(Calendar!$E$3:$E$367,LOLP!C3219,Calendar!$D$3:$D$367,LOLP!B3219)</f>
        <v>22</v>
      </c>
      <c r="I3219" s="7">
        <f ca="1">IF($F3219=1,OFFSET(start_norps,LOLP!$D3219+(1-$C3219)*24,LOLP!$B3219)*H3219/G3219,0)</f>
        <v>0</v>
      </c>
      <c r="J3219" s="7">
        <f ca="1">IF($F3219=1,OFFSET(start_33,LOLP!$D3219+(1-$C3219)*24,LOLP!$B3219)*H3219/G3219,0)</f>
        <v>0</v>
      </c>
      <c r="K3219" s="7">
        <f ca="1">IF($F3219,OFFSET(start_40,LOLP!$D3219+(1-$C3219)*24,LOLP!$B3219),0)</f>
        <v>0</v>
      </c>
      <c r="L3219" s="7">
        <f ca="1">IF($F3219,OFFSET(start_50,LOLP!$D3219+(1-$C3219)*24,LOLP!$B3219),0)</f>
        <v>0</v>
      </c>
      <c r="M3219" s="25">
        <f t="shared" ca="1" si="352"/>
        <v>0</v>
      </c>
      <c r="N3219" s="25">
        <f t="shared" ca="1" si="353"/>
        <v>0</v>
      </c>
      <c r="O3219" s="15" t="e">
        <f t="shared" ca="1" si="354"/>
        <v>#DIV/0!</v>
      </c>
      <c r="P3219" s="15" t="e">
        <f t="shared" ca="1" si="355"/>
        <v>#DIV/0!</v>
      </c>
    </row>
    <row r="3220" spans="1:16" x14ac:dyDescent="0.25">
      <c r="A3220" s="1">
        <f t="shared" si="349"/>
        <v>43235</v>
      </c>
      <c r="B3220" s="7">
        <f t="shared" si="351"/>
        <v>5</v>
      </c>
      <c r="C3220" s="4">
        <f>INDEX(Calendar!$E$3:$E$367,MATCH(LOLP!$A3220,Calendar!$B$3:$B$367,0))</f>
        <v>1</v>
      </c>
      <c r="D3220" s="2">
        <f t="shared" si="350"/>
        <v>1</v>
      </c>
      <c r="E3220" s="36">
        <v>22092</v>
      </c>
      <c r="F3220" s="7">
        <f>IFERROR(IF(INDEX('Temperature Data'!$AA$15:$AA$348,MATCH(LOLP!A3220,'Temperature Data'!$B$15:$B$348,0))&gt;IF(B3220=9,$G$2,LOLP!$F$2),1,0),0)</f>
        <v>0</v>
      </c>
      <c r="G3220" s="7">
        <f>SUMIFS(LOLP!$F$4:$F$8763,$C$4:$C$8763,$C3220,$B$4:$B$8763,$B3220,$D$4:$D$8763,$D3220)</f>
        <v>0</v>
      </c>
      <c r="H3220" s="7">
        <f>COUNTIFS(Calendar!$E$3:$E$367,LOLP!C3220,Calendar!$D$3:$D$367,LOLP!B3220)</f>
        <v>22</v>
      </c>
      <c r="I3220" s="7">
        <f ca="1">IF($F3220=1,OFFSET(start_norps,LOLP!$D3220+(1-$C3220)*24,LOLP!$B3220)*H3220/G3220,0)</f>
        <v>0</v>
      </c>
      <c r="J3220" s="7">
        <f ca="1">IF($F3220=1,OFFSET(start_33,LOLP!$D3220+(1-$C3220)*24,LOLP!$B3220)*H3220/G3220,0)</f>
        <v>0</v>
      </c>
      <c r="K3220" s="7">
        <f ca="1">IF($F3220,OFFSET(start_40,LOLP!$D3220+(1-$C3220)*24,LOLP!$B3220),0)</f>
        <v>0</v>
      </c>
      <c r="L3220" s="7">
        <f ca="1">IF($F3220,OFFSET(start_50,LOLP!$D3220+(1-$C3220)*24,LOLP!$B3220),0)</f>
        <v>0</v>
      </c>
      <c r="M3220" s="25">
        <f t="shared" ca="1" si="352"/>
        <v>0</v>
      </c>
      <c r="N3220" s="25">
        <f t="shared" ca="1" si="353"/>
        <v>0</v>
      </c>
      <c r="O3220" s="15" t="e">
        <f t="shared" ca="1" si="354"/>
        <v>#DIV/0!</v>
      </c>
      <c r="P3220" s="15" t="e">
        <f t="shared" ca="1" si="355"/>
        <v>#DIV/0!</v>
      </c>
    </row>
    <row r="3221" spans="1:16" x14ac:dyDescent="0.25">
      <c r="A3221" s="1">
        <f t="shared" si="349"/>
        <v>43235</v>
      </c>
      <c r="B3221" s="7">
        <f t="shared" si="351"/>
        <v>5</v>
      </c>
      <c r="C3221" s="4">
        <f>INDEX(Calendar!$E$3:$E$367,MATCH(LOLP!$A3221,Calendar!$B$3:$B$367,0))</f>
        <v>1</v>
      </c>
      <c r="D3221" s="2">
        <f t="shared" si="350"/>
        <v>2</v>
      </c>
      <c r="E3221" s="36">
        <v>21194</v>
      </c>
      <c r="F3221" s="7">
        <f>IFERROR(IF(INDEX('Temperature Data'!$AA$15:$AA$348,MATCH(LOLP!A3221,'Temperature Data'!$B$15:$B$348,0))&gt;IF(B3221=9,$G$2,LOLP!$F$2),1,0),0)</f>
        <v>0</v>
      </c>
      <c r="G3221" s="7">
        <f>SUMIFS(LOLP!$F$4:$F$8763,$C$4:$C$8763,$C3221,$B$4:$B$8763,$B3221,$D$4:$D$8763,$D3221)</f>
        <v>0</v>
      </c>
      <c r="H3221" s="7">
        <f>COUNTIFS(Calendar!$E$3:$E$367,LOLP!C3221,Calendar!$D$3:$D$367,LOLP!B3221)</f>
        <v>22</v>
      </c>
      <c r="I3221" s="7">
        <f ca="1">IF($F3221=1,OFFSET(start_norps,LOLP!$D3221+(1-$C3221)*24,LOLP!$B3221)*H3221/G3221,0)</f>
        <v>0</v>
      </c>
      <c r="J3221" s="7">
        <f ca="1">IF($F3221=1,OFFSET(start_33,LOLP!$D3221+(1-$C3221)*24,LOLP!$B3221)*H3221/G3221,0)</f>
        <v>0</v>
      </c>
      <c r="K3221" s="7">
        <f ca="1">IF($F3221,OFFSET(start_40,LOLP!$D3221+(1-$C3221)*24,LOLP!$B3221),0)</f>
        <v>0</v>
      </c>
      <c r="L3221" s="7">
        <f ca="1">IF($F3221,OFFSET(start_50,LOLP!$D3221+(1-$C3221)*24,LOLP!$B3221),0)</f>
        <v>0</v>
      </c>
      <c r="M3221" s="25">
        <f t="shared" ca="1" si="352"/>
        <v>0</v>
      </c>
      <c r="N3221" s="25">
        <f t="shared" ca="1" si="353"/>
        <v>0</v>
      </c>
      <c r="O3221" s="15" t="e">
        <f t="shared" ca="1" si="354"/>
        <v>#DIV/0!</v>
      </c>
      <c r="P3221" s="15" t="e">
        <f t="shared" ca="1" si="355"/>
        <v>#DIV/0!</v>
      </c>
    </row>
    <row r="3222" spans="1:16" x14ac:dyDescent="0.25">
      <c r="A3222" s="1">
        <f t="shared" si="349"/>
        <v>43235</v>
      </c>
      <c r="B3222" s="7">
        <f t="shared" si="351"/>
        <v>5</v>
      </c>
      <c r="C3222" s="4">
        <f>INDEX(Calendar!$E$3:$E$367,MATCH(LOLP!$A3222,Calendar!$B$3:$B$367,0))</f>
        <v>1</v>
      </c>
      <c r="D3222" s="2">
        <f t="shared" si="350"/>
        <v>3</v>
      </c>
      <c r="E3222" s="36">
        <v>20644</v>
      </c>
      <c r="F3222" s="7">
        <f>IFERROR(IF(INDEX('Temperature Data'!$AA$15:$AA$348,MATCH(LOLP!A3222,'Temperature Data'!$B$15:$B$348,0))&gt;IF(B3222=9,$G$2,LOLP!$F$2),1,0),0)</f>
        <v>0</v>
      </c>
      <c r="G3222" s="7">
        <f>SUMIFS(LOLP!$F$4:$F$8763,$C$4:$C$8763,$C3222,$B$4:$B$8763,$B3222,$D$4:$D$8763,$D3222)</f>
        <v>0</v>
      </c>
      <c r="H3222" s="7">
        <f>COUNTIFS(Calendar!$E$3:$E$367,LOLP!C3222,Calendar!$D$3:$D$367,LOLP!B3222)</f>
        <v>22</v>
      </c>
      <c r="I3222" s="7">
        <f ca="1">IF($F3222=1,OFFSET(start_norps,LOLP!$D3222+(1-$C3222)*24,LOLP!$B3222)*H3222/G3222,0)</f>
        <v>0</v>
      </c>
      <c r="J3222" s="7">
        <f ca="1">IF($F3222=1,OFFSET(start_33,LOLP!$D3222+(1-$C3222)*24,LOLP!$B3222)*H3222/G3222,0)</f>
        <v>0</v>
      </c>
      <c r="K3222" s="7">
        <f ca="1">IF($F3222,OFFSET(start_40,LOLP!$D3222+(1-$C3222)*24,LOLP!$B3222),0)</f>
        <v>0</v>
      </c>
      <c r="L3222" s="7">
        <f ca="1">IF($F3222,OFFSET(start_50,LOLP!$D3222+(1-$C3222)*24,LOLP!$B3222),0)</f>
        <v>0</v>
      </c>
      <c r="M3222" s="25">
        <f t="shared" ca="1" si="352"/>
        <v>0</v>
      </c>
      <c r="N3222" s="25">
        <f t="shared" ca="1" si="353"/>
        <v>0</v>
      </c>
      <c r="O3222" s="15" t="e">
        <f t="shared" ca="1" si="354"/>
        <v>#DIV/0!</v>
      </c>
      <c r="P3222" s="15" t="e">
        <f t="shared" ca="1" si="355"/>
        <v>#DIV/0!</v>
      </c>
    </row>
    <row r="3223" spans="1:16" x14ac:dyDescent="0.25">
      <c r="A3223" s="1">
        <f t="shared" si="349"/>
        <v>43235</v>
      </c>
      <c r="B3223" s="7">
        <f t="shared" si="351"/>
        <v>5</v>
      </c>
      <c r="C3223" s="4">
        <f>INDEX(Calendar!$E$3:$E$367,MATCH(LOLP!$A3223,Calendar!$B$3:$B$367,0))</f>
        <v>1</v>
      </c>
      <c r="D3223" s="2">
        <f t="shared" si="350"/>
        <v>4</v>
      </c>
      <c r="E3223" s="36">
        <v>20385</v>
      </c>
      <c r="F3223" s="7">
        <f>IFERROR(IF(INDEX('Temperature Data'!$AA$15:$AA$348,MATCH(LOLP!A3223,'Temperature Data'!$B$15:$B$348,0))&gt;IF(B3223=9,$G$2,LOLP!$F$2),1,0),0)</f>
        <v>0</v>
      </c>
      <c r="G3223" s="7">
        <f>SUMIFS(LOLP!$F$4:$F$8763,$C$4:$C$8763,$C3223,$B$4:$B$8763,$B3223,$D$4:$D$8763,$D3223)</f>
        <v>0</v>
      </c>
      <c r="H3223" s="7">
        <f>COUNTIFS(Calendar!$E$3:$E$367,LOLP!C3223,Calendar!$D$3:$D$367,LOLP!B3223)</f>
        <v>22</v>
      </c>
      <c r="I3223" s="7">
        <f ca="1">IF($F3223=1,OFFSET(start_norps,LOLP!$D3223+(1-$C3223)*24,LOLP!$B3223)*H3223/G3223,0)</f>
        <v>0</v>
      </c>
      <c r="J3223" s="7">
        <f ca="1">IF($F3223=1,OFFSET(start_33,LOLP!$D3223+(1-$C3223)*24,LOLP!$B3223)*H3223/G3223,0)</f>
        <v>0</v>
      </c>
      <c r="K3223" s="7">
        <f ca="1">IF($F3223,OFFSET(start_40,LOLP!$D3223+(1-$C3223)*24,LOLP!$B3223),0)</f>
        <v>0</v>
      </c>
      <c r="L3223" s="7">
        <f ca="1">IF($F3223,OFFSET(start_50,LOLP!$D3223+(1-$C3223)*24,LOLP!$B3223),0)</f>
        <v>0</v>
      </c>
      <c r="M3223" s="25">
        <f t="shared" ca="1" si="352"/>
        <v>0</v>
      </c>
      <c r="N3223" s="25">
        <f t="shared" ca="1" si="353"/>
        <v>0</v>
      </c>
      <c r="O3223" s="15" t="e">
        <f t="shared" ca="1" si="354"/>
        <v>#DIV/0!</v>
      </c>
      <c r="P3223" s="15" t="e">
        <f t="shared" ca="1" si="355"/>
        <v>#DIV/0!</v>
      </c>
    </row>
    <row r="3224" spans="1:16" x14ac:dyDescent="0.25">
      <c r="A3224" s="1">
        <f t="shared" si="349"/>
        <v>43235</v>
      </c>
      <c r="B3224" s="7">
        <f t="shared" si="351"/>
        <v>5</v>
      </c>
      <c r="C3224" s="4">
        <f>INDEX(Calendar!$E$3:$E$367,MATCH(LOLP!$A3224,Calendar!$B$3:$B$367,0))</f>
        <v>1</v>
      </c>
      <c r="D3224" s="2">
        <f t="shared" si="350"/>
        <v>5</v>
      </c>
      <c r="E3224" s="36">
        <v>20896</v>
      </c>
      <c r="F3224" s="7">
        <f>IFERROR(IF(INDEX('Temperature Data'!$AA$15:$AA$348,MATCH(LOLP!A3224,'Temperature Data'!$B$15:$B$348,0))&gt;IF(B3224=9,$G$2,LOLP!$F$2),1,0),0)</f>
        <v>0</v>
      </c>
      <c r="G3224" s="7">
        <f>SUMIFS(LOLP!$F$4:$F$8763,$C$4:$C$8763,$C3224,$B$4:$B$8763,$B3224,$D$4:$D$8763,$D3224)</f>
        <v>0</v>
      </c>
      <c r="H3224" s="7">
        <f>COUNTIFS(Calendar!$E$3:$E$367,LOLP!C3224,Calendar!$D$3:$D$367,LOLP!B3224)</f>
        <v>22</v>
      </c>
      <c r="I3224" s="7">
        <f ca="1">IF($F3224=1,OFFSET(start_norps,LOLP!$D3224+(1-$C3224)*24,LOLP!$B3224)*H3224/G3224,0)</f>
        <v>0</v>
      </c>
      <c r="J3224" s="7">
        <f ca="1">IF($F3224=1,OFFSET(start_33,LOLP!$D3224+(1-$C3224)*24,LOLP!$B3224)*H3224/G3224,0)</f>
        <v>0</v>
      </c>
      <c r="K3224" s="7">
        <f ca="1">IF($F3224,OFFSET(start_40,LOLP!$D3224+(1-$C3224)*24,LOLP!$B3224),0)</f>
        <v>0</v>
      </c>
      <c r="L3224" s="7">
        <f ca="1">IF($F3224,OFFSET(start_50,LOLP!$D3224+(1-$C3224)*24,LOLP!$B3224),0)</f>
        <v>0</v>
      </c>
      <c r="M3224" s="25">
        <f t="shared" ca="1" si="352"/>
        <v>0</v>
      </c>
      <c r="N3224" s="25">
        <f t="shared" ca="1" si="353"/>
        <v>0</v>
      </c>
      <c r="O3224" s="15" t="e">
        <f t="shared" ca="1" si="354"/>
        <v>#DIV/0!</v>
      </c>
      <c r="P3224" s="15" t="e">
        <f t="shared" ca="1" si="355"/>
        <v>#DIV/0!</v>
      </c>
    </row>
    <row r="3225" spans="1:16" x14ac:dyDescent="0.25">
      <c r="A3225" s="1">
        <f t="shared" si="349"/>
        <v>43235</v>
      </c>
      <c r="B3225" s="7">
        <f t="shared" si="351"/>
        <v>5</v>
      </c>
      <c r="C3225" s="4">
        <f>INDEX(Calendar!$E$3:$E$367,MATCH(LOLP!$A3225,Calendar!$B$3:$B$367,0))</f>
        <v>1</v>
      </c>
      <c r="D3225" s="2">
        <f t="shared" si="350"/>
        <v>6</v>
      </c>
      <c r="E3225" s="36">
        <v>22098</v>
      </c>
      <c r="F3225" s="7">
        <f>IFERROR(IF(INDEX('Temperature Data'!$AA$15:$AA$348,MATCH(LOLP!A3225,'Temperature Data'!$B$15:$B$348,0))&gt;IF(B3225=9,$G$2,LOLP!$F$2),1,0),0)</f>
        <v>0</v>
      </c>
      <c r="G3225" s="7">
        <f>SUMIFS(LOLP!$F$4:$F$8763,$C$4:$C$8763,$C3225,$B$4:$B$8763,$B3225,$D$4:$D$8763,$D3225)</f>
        <v>0</v>
      </c>
      <c r="H3225" s="7">
        <f>COUNTIFS(Calendar!$E$3:$E$367,LOLP!C3225,Calendar!$D$3:$D$367,LOLP!B3225)</f>
        <v>22</v>
      </c>
      <c r="I3225" s="7">
        <f ca="1">IF($F3225=1,OFFSET(start_norps,LOLP!$D3225+(1-$C3225)*24,LOLP!$B3225)*H3225/G3225,0)</f>
        <v>0</v>
      </c>
      <c r="J3225" s="7">
        <f ca="1">IF($F3225=1,OFFSET(start_33,LOLP!$D3225+(1-$C3225)*24,LOLP!$B3225)*H3225/G3225,0)</f>
        <v>0</v>
      </c>
      <c r="K3225" s="7">
        <f ca="1">IF($F3225,OFFSET(start_40,LOLP!$D3225+(1-$C3225)*24,LOLP!$B3225),0)</f>
        <v>0</v>
      </c>
      <c r="L3225" s="7">
        <f ca="1">IF($F3225,OFFSET(start_50,LOLP!$D3225+(1-$C3225)*24,LOLP!$B3225),0)</f>
        <v>0</v>
      </c>
      <c r="M3225" s="25">
        <f t="shared" ca="1" si="352"/>
        <v>0</v>
      </c>
      <c r="N3225" s="25">
        <f t="shared" ca="1" si="353"/>
        <v>0</v>
      </c>
      <c r="O3225" s="15" t="e">
        <f t="shared" ca="1" si="354"/>
        <v>#DIV/0!</v>
      </c>
      <c r="P3225" s="15" t="e">
        <f t="shared" ca="1" si="355"/>
        <v>#DIV/0!</v>
      </c>
    </row>
    <row r="3226" spans="1:16" x14ac:dyDescent="0.25">
      <c r="A3226" s="1">
        <f t="shared" si="349"/>
        <v>43235</v>
      </c>
      <c r="B3226" s="7">
        <f t="shared" si="351"/>
        <v>5</v>
      </c>
      <c r="C3226" s="4">
        <f>INDEX(Calendar!$E$3:$E$367,MATCH(LOLP!$A3226,Calendar!$B$3:$B$367,0))</f>
        <v>1</v>
      </c>
      <c r="D3226" s="2">
        <f t="shared" si="350"/>
        <v>7</v>
      </c>
      <c r="E3226" s="36">
        <v>23667</v>
      </c>
      <c r="F3226" s="7">
        <f>IFERROR(IF(INDEX('Temperature Data'!$AA$15:$AA$348,MATCH(LOLP!A3226,'Temperature Data'!$B$15:$B$348,0))&gt;IF(B3226=9,$G$2,LOLP!$F$2),1,0),0)</f>
        <v>0</v>
      </c>
      <c r="G3226" s="7">
        <f>SUMIFS(LOLP!$F$4:$F$8763,$C$4:$C$8763,$C3226,$B$4:$B$8763,$B3226,$D$4:$D$8763,$D3226)</f>
        <v>0</v>
      </c>
      <c r="H3226" s="7">
        <f>COUNTIFS(Calendar!$E$3:$E$367,LOLP!C3226,Calendar!$D$3:$D$367,LOLP!B3226)</f>
        <v>22</v>
      </c>
      <c r="I3226" s="7">
        <f ca="1">IF($F3226=1,OFFSET(start_norps,LOLP!$D3226+(1-$C3226)*24,LOLP!$B3226)*H3226/G3226,0)</f>
        <v>0</v>
      </c>
      <c r="J3226" s="7">
        <f ca="1">IF($F3226=1,OFFSET(start_33,LOLP!$D3226+(1-$C3226)*24,LOLP!$B3226)*H3226/G3226,0)</f>
        <v>0</v>
      </c>
      <c r="K3226" s="7">
        <f ca="1">IF($F3226,OFFSET(start_40,LOLP!$D3226+(1-$C3226)*24,LOLP!$B3226),0)</f>
        <v>0</v>
      </c>
      <c r="L3226" s="7">
        <f ca="1">IF($F3226,OFFSET(start_50,LOLP!$D3226+(1-$C3226)*24,LOLP!$B3226),0)</f>
        <v>0</v>
      </c>
      <c r="M3226" s="25">
        <f t="shared" ca="1" si="352"/>
        <v>0</v>
      </c>
      <c r="N3226" s="25">
        <f t="shared" ca="1" si="353"/>
        <v>0</v>
      </c>
      <c r="O3226" s="15" t="e">
        <f t="shared" ca="1" si="354"/>
        <v>#DIV/0!</v>
      </c>
      <c r="P3226" s="15" t="e">
        <f t="shared" ca="1" si="355"/>
        <v>#DIV/0!</v>
      </c>
    </row>
    <row r="3227" spans="1:16" x14ac:dyDescent="0.25">
      <c r="A3227" s="1">
        <f t="shared" si="349"/>
        <v>43235</v>
      </c>
      <c r="B3227" s="7">
        <f t="shared" si="351"/>
        <v>5</v>
      </c>
      <c r="C3227" s="4">
        <f>INDEX(Calendar!$E$3:$E$367,MATCH(LOLP!$A3227,Calendar!$B$3:$B$367,0))</f>
        <v>1</v>
      </c>
      <c r="D3227" s="2">
        <f t="shared" si="350"/>
        <v>8</v>
      </c>
      <c r="E3227" s="36">
        <v>24793</v>
      </c>
      <c r="F3227" s="7">
        <f>IFERROR(IF(INDEX('Temperature Data'!$AA$15:$AA$348,MATCH(LOLP!A3227,'Temperature Data'!$B$15:$B$348,0))&gt;IF(B3227=9,$G$2,LOLP!$F$2),1,0),0)</f>
        <v>0</v>
      </c>
      <c r="G3227" s="7">
        <f>SUMIFS(LOLP!$F$4:$F$8763,$C$4:$C$8763,$C3227,$B$4:$B$8763,$B3227,$D$4:$D$8763,$D3227)</f>
        <v>0</v>
      </c>
      <c r="H3227" s="7">
        <f>COUNTIFS(Calendar!$E$3:$E$367,LOLP!C3227,Calendar!$D$3:$D$367,LOLP!B3227)</f>
        <v>22</v>
      </c>
      <c r="I3227" s="7">
        <f ca="1">IF($F3227=1,OFFSET(start_norps,LOLP!$D3227+(1-$C3227)*24,LOLP!$B3227)*H3227/G3227,0)</f>
        <v>0</v>
      </c>
      <c r="J3227" s="7">
        <f ca="1">IF($F3227=1,OFFSET(start_33,LOLP!$D3227+(1-$C3227)*24,LOLP!$B3227)*H3227/G3227,0)</f>
        <v>0</v>
      </c>
      <c r="K3227" s="7">
        <f ca="1">IF($F3227,OFFSET(start_40,LOLP!$D3227+(1-$C3227)*24,LOLP!$B3227),0)</f>
        <v>0</v>
      </c>
      <c r="L3227" s="7">
        <f ca="1">IF($F3227,OFFSET(start_50,LOLP!$D3227+(1-$C3227)*24,LOLP!$B3227),0)</f>
        <v>0</v>
      </c>
      <c r="M3227" s="25">
        <f t="shared" ca="1" si="352"/>
        <v>0</v>
      </c>
      <c r="N3227" s="25">
        <f t="shared" ca="1" si="353"/>
        <v>0</v>
      </c>
      <c r="O3227" s="15" t="e">
        <f t="shared" ca="1" si="354"/>
        <v>#DIV/0!</v>
      </c>
      <c r="P3227" s="15" t="e">
        <f t="shared" ca="1" si="355"/>
        <v>#DIV/0!</v>
      </c>
    </row>
    <row r="3228" spans="1:16" x14ac:dyDescent="0.25">
      <c r="A3228" s="1">
        <f t="shared" si="349"/>
        <v>43235</v>
      </c>
      <c r="B3228" s="7">
        <f t="shared" si="351"/>
        <v>5</v>
      </c>
      <c r="C3228" s="4">
        <f>INDEX(Calendar!$E$3:$E$367,MATCH(LOLP!$A3228,Calendar!$B$3:$B$367,0))</f>
        <v>1</v>
      </c>
      <c r="D3228" s="2">
        <f t="shared" si="350"/>
        <v>9</v>
      </c>
      <c r="E3228" s="36">
        <v>24993</v>
      </c>
      <c r="F3228" s="7">
        <f>IFERROR(IF(INDEX('Temperature Data'!$AA$15:$AA$348,MATCH(LOLP!A3228,'Temperature Data'!$B$15:$B$348,0))&gt;IF(B3228=9,$G$2,LOLP!$F$2),1,0),0)</f>
        <v>0</v>
      </c>
      <c r="G3228" s="7">
        <f>SUMIFS(LOLP!$F$4:$F$8763,$C$4:$C$8763,$C3228,$B$4:$B$8763,$B3228,$D$4:$D$8763,$D3228)</f>
        <v>0</v>
      </c>
      <c r="H3228" s="7">
        <f>COUNTIFS(Calendar!$E$3:$E$367,LOLP!C3228,Calendar!$D$3:$D$367,LOLP!B3228)</f>
        <v>22</v>
      </c>
      <c r="I3228" s="7">
        <f ca="1">IF($F3228=1,OFFSET(start_norps,LOLP!$D3228+(1-$C3228)*24,LOLP!$B3228)*H3228/G3228,0)</f>
        <v>0</v>
      </c>
      <c r="J3228" s="7">
        <f ca="1">IF($F3228=1,OFFSET(start_33,LOLP!$D3228+(1-$C3228)*24,LOLP!$B3228)*H3228/G3228,0)</f>
        <v>0</v>
      </c>
      <c r="K3228" s="7">
        <f ca="1">IF($F3228,OFFSET(start_40,LOLP!$D3228+(1-$C3228)*24,LOLP!$B3228),0)</f>
        <v>0</v>
      </c>
      <c r="L3228" s="7">
        <f ca="1">IF($F3228,OFFSET(start_50,LOLP!$D3228+(1-$C3228)*24,LOLP!$B3228),0)</f>
        <v>0</v>
      </c>
      <c r="M3228" s="25">
        <f t="shared" ca="1" si="352"/>
        <v>0</v>
      </c>
      <c r="N3228" s="25">
        <f t="shared" ca="1" si="353"/>
        <v>0</v>
      </c>
      <c r="O3228" s="15" t="e">
        <f t="shared" ca="1" si="354"/>
        <v>#DIV/0!</v>
      </c>
      <c r="P3228" s="15" t="e">
        <f t="shared" ca="1" si="355"/>
        <v>#DIV/0!</v>
      </c>
    </row>
    <row r="3229" spans="1:16" x14ac:dyDescent="0.25">
      <c r="A3229" s="1">
        <f t="shared" ref="A3229:A3292" si="356">A3205+1</f>
        <v>43235</v>
      </c>
      <c r="B3229" s="7">
        <f t="shared" si="351"/>
        <v>5</v>
      </c>
      <c r="C3229" s="4">
        <f>INDEX(Calendar!$E$3:$E$367,MATCH(LOLP!$A3229,Calendar!$B$3:$B$367,0))</f>
        <v>1</v>
      </c>
      <c r="D3229" s="2">
        <f t="shared" ref="D3229:D3292" si="357">D3205</f>
        <v>10</v>
      </c>
      <c r="E3229" s="36">
        <v>25060</v>
      </c>
      <c r="F3229" s="7">
        <f>IFERROR(IF(INDEX('Temperature Data'!$AA$15:$AA$348,MATCH(LOLP!A3229,'Temperature Data'!$B$15:$B$348,0))&gt;IF(B3229=9,$G$2,LOLP!$F$2),1,0),0)</f>
        <v>0</v>
      </c>
      <c r="G3229" s="7">
        <f>SUMIFS(LOLP!$F$4:$F$8763,$C$4:$C$8763,$C3229,$B$4:$B$8763,$B3229,$D$4:$D$8763,$D3229)</f>
        <v>0</v>
      </c>
      <c r="H3229" s="7">
        <f>COUNTIFS(Calendar!$E$3:$E$367,LOLP!C3229,Calendar!$D$3:$D$367,LOLP!B3229)</f>
        <v>22</v>
      </c>
      <c r="I3229" s="7">
        <f ca="1">IF($F3229=1,OFFSET(start_norps,LOLP!$D3229+(1-$C3229)*24,LOLP!$B3229)*H3229/G3229,0)</f>
        <v>0</v>
      </c>
      <c r="J3229" s="7">
        <f ca="1">IF($F3229=1,OFFSET(start_33,LOLP!$D3229+(1-$C3229)*24,LOLP!$B3229)*H3229/G3229,0)</f>
        <v>0</v>
      </c>
      <c r="K3229" s="7">
        <f ca="1">IF($F3229,OFFSET(start_40,LOLP!$D3229+(1-$C3229)*24,LOLP!$B3229),0)</f>
        <v>0</v>
      </c>
      <c r="L3229" s="7">
        <f ca="1">IF($F3229,OFFSET(start_50,LOLP!$D3229+(1-$C3229)*24,LOLP!$B3229),0)</f>
        <v>0</v>
      </c>
      <c r="M3229" s="25">
        <f t="shared" ca="1" si="352"/>
        <v>0</v>
      </c>
      <c r="N3229" s="25">
        <f t="shared" ca="1" si="353"/>
        <v>0</v>
      </c>
      <c r="O3229" s="15" t="e">
        <f t="shared" ca="1" si="354"/>
        <v>#DIV/0!</v>
      </c>
      <c r="P3229" s="15" t="e">
        <f t="shared" ca="1" si="355"/>
        <v>#DIV/0!</v>
      </c>
    </row>
    <row r="3230" spans="1:16" x14ac:dyDescent="0.25">
      <c r="A3230" s="1">
        <f t="shared" si="356"/>
        <v>43235</v>
      </c>
      <c r="B3230" s="7">
        <f t="shared" si="351"/>
        <v>5</v>
      </c>
      <c r="C3230" s="4">
        <f>INDEX(Calendar!$E$3:$E$367,MATCH(LOLP!$A3230,Calendar!$B$3:$B$367,0))</f>
        <v>1</v>
      </c>
      <c r="D3230" s="2">
        <f t="shared" si="357"/>
        <v>11</v>
      </c>
      <c r="E3230" s="36">
        <v>24604</v>
      </c>
      <c r="F3230" s="7">
        <f>IFERROR(IF(INDEX('Temperature Data'!$AA$15:$AA$348,MATCH(LOLP!A3230,'Temperature Data'!$B$15:$B$348,0))&gt;IF(B3230=9,$G$2,LOLP!$F$2),1,0),0)</f>
        <v>0</v>
      </c>
      <c r="G3230" s="7">
        <f>SUMIFS(LOLP!$F$4:$F$8763,$C$4:$C$8763,$C3230,$B$4:$B$8763,$B3230,$D$4:$D$8763,$D3230)</f>
        <v>0</v>
      </c>
      <c r="H3230" s="7">
        <f>COUNTIFS(Calendar!$E$3:$E$367,LOLP!C3230,Calendar!$D$3:$D$367,LOLP!B3230)</f>
        <v>22</v>
      </c>
      <c r="I3230" s="7">
        <f ca="1">IF($F3230=1,OFFSET(start_norps,LOLP!$D3230+(1-$C3230)*24,LOLP!$B3230)*H3230/G3230,0)</f>
        <v>0</v>
      </c>
      <c r="J3230" s="7">
        <f ca="1">IF($F3230=1,OFFSET(start_33,LOLP!$D3230+(1-$C3230)*24,LOLP!$B3230)*H3230/G3230,0)</f>
        <v>0</v>
      </c>
      <c r="K3230" s="7">
        <f ca="1">IF($F3230,OFFSET(start_40,LOLP!$D3230+(1-$C3230)*24,LOLP!$B3230),0)</f>
        <v>0</v>
      </c>
      <c r="L3230" s="7">
        <f ca="1">IF($F3230,OFFSET(start_50,LOLP!$D3230+(1-$C3230)*24,LOLP!$B3230),0)</f>
        <v>0</v>
      </c>
      <c r="M3230" s="25">
        <f t="shared" ca="1" si="352"/>
        <v>0</v>
      </c>
      <c r="N3230" s="25">
        <f t="shared" ca="1" si="353"/>
        <v>0</v>
      </c>
      <c r="O3230" s="15" t="e">
        <f t="shared" ca="1" si="354"/>
        <v>#DIV/0!</v>
      </c>
      <c r="P3230" s="15" t="e">
        <f t="shared" ca="1" si="355"/>
        <v>#DIV/0!</v>
      </c>
    </row>
    <row r="3231" spans="1:16" x14ac:dyDescent="0.25">
      <c r="A3231" s="1">
        <f t="shared" si="356"/>
        <v>43235</v>
      </c>
      <c r="B3231" s="7">
        <f t="shared" si="351"/>
        <v>5</v>
      </c>
      <c r="C3231" s="4">
        <f>INDEX(Calendar!$E$3:$E$367,MATCH(LOLP!$A3231,Calendar!$B$3:$B$367,0))</f>
        <v>1</v>
      </c>
      <c r="D3231" s="2">
        <f t="shared" si="357"/>
        <v>12</v>
      </c>
      <c r="E3231" s="36">
        <v>23989</v>
      </c>
      <c r="F3231" s="7">
        <f>IFERROR(IF(INDEX('Temperature Data'!$AA$15:$AA$348,MATCH(LOLP!A3231,'Temperature Data'!$B$15:$B$348,0))&gt;IF(B3231=9,$G$2,LOLP!$F$2),1,0),0)</f>
        <v>0</v>
      </c>
      <c r="G3231" s="7">
        <f>SUMIFS(LOLP!$F$4:$F$8763,$C$4:$C$8763,$C3231,$B$4:$B$8763,$B3231,$D$4:$D$8763,$D3231)</f>
        <v>0</v>
      </c>
      <c r="H3231" s="7">
        <f>COUNTIFS(Calendar!$E$3:$E$367,LOLP!C3231,Calendar!$D$3:$D$367,LOLP!B3231)</f>
        <v>22</v>
      </c>
      <c r="I3231" s="7">
        <f ca="1">IF($F3231=1,OFFSET(start_norps,LOLP!$D3231+(1-$C3231)*24,LOLP!$B3231)*H3231/G3231,0)</f>
        <v>0</v>
      </c>
      <c r="J3231" s="7">
        <f ca="1">IF($F3231=1,OFFSET(start_33,LOLP!$D3231+(1-$C3231)*24,LOLP!$B3231)*H3231/G3231,0)</f>
        <v>0</v>
      </c>
      <c r="K3231" s="7">
        <f ca="1">IF($F3231,OFFSET(start_40,LOLP!$D3231+(1-$C3231)*24,LOLP!$B3231),0)</f>
        <v>0</v>
      </c>
      <c r="L3231" s="7">
        <f ca="1">IF($F3231,OFFSET(start_50,LOLP!$D3231+(1-$C3231)*24,LOLP!$B3231),0)</f>
        <v>0</v>
      </c>
      <c r="M3231" s="25">
        <f t="shared" ca="1" si="352"/>
        <v>0</v>
      </c>
      <c r="N3231" s="25">
        <f t="shared" ca="1" si="353"/>
        <v>0</v>
      </c>
      <c r="O3231" s="15" t="e">
        <f t="shared" ca="1" si="354"/>
        <v>#DIV/0!</v>
      </c>
      <c r="P3231" s="15" t="e">
        <f t="shared" ca="1" si="355"/>
        <v>#DIV/0!</v>
      </c>
    </row>
    <row r="3232" spans="1:16" x14ac:dyDescent="0.25">
      <c r="A3232" s="1">
        <f t="shared" si="356"/>
        <v>43235</v>
      </c>
      <c r="B3232" s="7">
        <f t="shared" si="351"/>
        <v>5</v>
      </c>
      <c r="C3232" s="4">
        <f>INDEX(Calendar!$E$3:$E$367,MATCH(LOLP!$A3232,Calendar!$B$3:$B$367,0))</f>
        <v>1</v>
      </c>
      <c r="D3232" s="2">
        <f t="shared" si="357"/>
        <v>13</v>
      </c>
      <c r="E3232" s="36">
        <v>23730</v>
      </c>
      <c r="F3232" s="7">
        <f>IFERROR(IF(INDEX('Temperature Data'!$AA$15:$AA$348,MATCH(LOLP!A3232,'Temperature Data'!$B$15:$B$348,0))&gt;IF(B3232=9,$G$2,LOLP!$F$2),1,0),0)</f>
        <v>0</v>
      </c>
      <c r="G3232" s="7">
        <f>SUMIFS(LOLP!$F$4:$F$8763,$C$4:$C$8763,$C3232,$B$4:$B$8763,$B3232,$D$4:$D$8763,$D3232)</f>
        <v>0</v>
      </c>
      <c r="H3232" s="7">
        <f>COUNTIFS(Calendar!$E$3:$E$367,LOLP!C3232,Calendar!$D$3:$D$367,LOLP!B3232)</f>
        <v>22</v>
      </c>
      <c r="I3232" s="7">
        <f ca="1">IF($F3232=1,OFFSET(start_norps,LOLP!$D3232+(1-$C3232)*24,LOLP!$B3232)*H3232/G3232,0)</f>
        <v>0</v>
      </c>
      <c r="J3232" s="7">
        <f ca="1">IF($F3232=1,OFFSET(start_33,LOLP!$D3232+(1-$C3232)*24,LOLP!$B3232)*H3232/G3232,0)</f>
        <v>0</v>
      </c>
      <c r="K3232" s="7">
        <f ca="1">IF($F3232,OFFSET(start_40,LOLP!$D3232+(1-$C3232)*24,LOLP!$B3232),0)</f>
        <v>0</v>
      </c>
      <c r="L3232" s="7">
        <f ca="1">IF($F3232,OFFSET(start_50,LOLP!$D3232+(1-$C3232)*24,LOLP!$B3232),0)</f>
        <v>0</v>
      </c>
      <c r="M3232" s="25">
        <f t="shared" ca="1" si="352"/>
        <v>0</v>
      </c>
      <c r="N3232" s="25">
        <f t="shared" ca="1" si="353"/>
        <v>0</v>
      </c>
      <c r="O3232" s="15" t="e">
        <f t="shared" ca="1" si="354"/>
        <v>#DIV/0!</v>
      </c>
      <c r="P3232" s="15" t="e">
        <f t="shared" ca="1" si="355"/>
        <v>#DIV/0!</v>
      </c>
    </row>
    <row r="3233" spans="1:16" x14ac:dyDescent="0.25">
      <c r="A3233" s="1">
        <f t="shared" si="356"/>
        <v>43235</v>
      </c>
      <c r="B3233" s="7">
        <f t="shared" si="351"/>
        <v>5</v>
      </c>
      <c r="C3233" s="4">
        <f>INDEX(Calendar!$E$3:$E$367,MATCH(LOLP!$A3233,Calendar!$B$3:$B$367,0))</f>
        <v>1</v>
      </c>
      <c r="D3233" s="2">
        <f t="shared" si="357"/>
        <v>14</v>
      </c>
      <c r="E3233" s="36">
        <v>24062</v>
      </c>
      <c r="F3233" s="7">
        <f>IFERROR(IF(INDEX('Temperature Data'!$AA$15:$AA$348,MATCH(LOLP!A3233,'Temperature Data'!$B$15:$B$348,0))&gt;IF(B3233=9,$G$2,LOLP!$F$2),1,0),0)</f>
        <v>0</v>
      </c>
      <c r="G3233" s="7">
        <f>SUMIFS(LOLP!$F$4:$F$8763,$C$4:$C$8763,$C3233,$B$4:$B$8763,$B3233,$D$4:$D$8763,$D3233)</f>
        <v>0</v>
      </c>
      <c r="H3233" s="7">
        <f>COUNTIFS(Calendar!$E$3:$E$367,LOLP!C3233,Calendar!$D$3:$D$367,LOLP!B3233)</f>
        <v>22</v>
      </c>
      <c r="I3233" s="7">
        <f ca="1">IF($F3233=1,OFFSET(start_norps,LOLP!$D3233+(1-$C3233)*24,LOLP!$B3233)*H3233/G3233,0)</f>
        <v>0</v>
      </c>
      <c r="J3233" s="7">
        <f ca="1">IF($F3233=1,OFFSET(start_33,LOLP!$D3233+(1-$C3233)*24,LOLP!$B3233)*H3233/G3233,0)</f>
        <v>0</v>
      </c>
      <c r="K3233" s="7">
        <f ca="1">IF($F3233,OFFSET(start_40,LOLP!$D3233+(1-$C3233)*24,LOLP!$B3233),0)</f>
        <v>0</v>
      </c>
      <c r="L3233" s="7">
        <f ca="1">IF($F3233,OFFSET(start_50,LOLP!$D3233+(1-$C3233)*24,LOLP!$B3233),0)</f>
        <v>0</v>
      </c>
      <c r="M3233" s="25">
        <f t="shared" ca="1" si="352"/>
        <v>0</v>
      </c>
      <c r="N3233" s="25">
        <f t="shared" ca="1" si="353"/>
        <v>0</v>
      </c>
      <c r="O3233" s="15" t="e">
        <f t="shared" ca="1" si="354"/>
        <v>#DIV/0!</v>
      </c>
      <c r="P3233" s="15" t="e">
        <f t="shared" ca="1" si="355"/>
        <v>#DIV/0!</v>
      </c>
    </row>
    <row r="3234" spans="1:16" x14ac:dyDescent="0.25">
      <c r="A3234" s="1">
        <f t="shared" si="356"/>
        <v>43235</v>
      </c>
      <c r="B3234" s="7">
        <f t="shared" si="351"/>
        <v>5</v>
      </c>
      <c r="C3234" s="4">
        <f>INDEX(Calendar!$E$3:$E$367,MATCH(LOLP!$A3234,Calendar!$B$3:$B$367,0))</f>
        <v>1</v>
      </c>
      <c r="D3234" s="2">
        <f t="shared" si="357"/>
        <v>15</v>
      </c>
      <c r="E3234" s="36">
        <v>24230</v>
      </c>
      <c r="F3234" s="7">
        <f>IFERROR(IF(INDEX('Temperature Data'!$AA$15:$AA$348,MATCH(LOLP!A3234,'Temperature Data'!$B$15:$B$348,0))&gt;IF(B3234=9,$G$2,LOLP!$F$2),1,0),0)</f>
        <v>0</v>
      </c>
      <c r="G3234" s="7">
        <f>SUMIFS(LOLP!$F$4:$F$8763,$C$4:$C$8763,$C3234,$B$4:$B$8763,$B3234,$D$4:$D$8763,$D3234)</f>
        <v>0</v>
      </c>
      <c r="H3234" s="7">
        <f>COUNTIFS(Calendar!$E$3:$E$367,LOLP!C3234,Calendar!$D$3:$D$367,LOLP!B3234)</f>
        <v>22</v>
      </c>
      <c r="I3234" s="7">
        <f ca="1">IF($F3234=1,OFFSET(start_norps,LOLP!$D3234+(1-$C3234)*24,LOLP!$B3234)*H3234/G3234,0)</f>
        <v>0</v>
      </c>
      <c r="J3234" s="7">
        <f ca="1">IF($F3234=1,OFFSET(start_33,LOLP!$D3234+(1-$C3234)*24,LOLP!$B3234)*H3234/G3234,0)</f>
        <v>0</v>
      </c>
      <c r="K3234" s="7">
        <f ca="1">IF($F3234,OFFSET(start_40,LOLP!$D3234+(1-$C3234)*24,LOLP!$B3234),0)</f>
        <v>0</v>
      </c>
      <c r="L3234" s="7">
        <f ca="1">IF($F3234,OFFSET(start_50,LOLP!$D3234+(1-$C3234)*24,LOLP!$B3234),0)</f>
        <v>0</v>
      </c>
      <c r="M3234" s="25">
        <f t="shared" ca="1" si="352"/>
        <v>0</v>
      </c>
      <c r="N3234" s="25">
        <f t="shared" ca="1" si="353"/>
        <v>0</v>
      </c>
      <c r="O3234" s="15" t="e">
        <f t="shared" ca="1" si="354"/>
        <v>#DIV/0!</v>
      </c>
      <c r="P3234" s="15" t="e">
        <f t="shared" ca="1" si="355"/>
        <v>#DIV/0!</v>
      </c>
    </row>
    <row r="3235" spans="1:16" x14ac:dyDescent="0.25">
      <c r="A3235" s="1">
        <f t="shared" si="356"/>
        <v>43235</v>
      </c>
      <c r="B3235" s="7">
        <f t="shared" si="351"/>
        <v>5</v>
      </c>
      <c r="C3235" s="4">
        <f>INDEX(Calendar!$E$3:$E$367,MATCH(LOLP!$A3235,Calendar!$B$3:$B$367,0))</f>
        <v>1</v>
      </c>
      <c r="D3235" s="2">
        <f t="shared" si="357"/>
        <v>16</v>
      </c>
      <c r="E3235" s="36">
        <v>24759</v>
      </c>
      <c r="F3235" s="7">
        <f>IFERROR(IF(INDEX('Temperature Data'!$AA$15:$AA$348,MATCH(LOLP!A3235,'Temperature Data'!$B$15:$B$348,0))&gt;IF(B3235=9,$G$2,LOLP!$F$2),1,0),0)</f>
        <v>0</v>
      </c>
      <c r="G3235" s="7">
        <f>SUMIFS(LOLP!$F$4:$F$8763,$C$4:$C$8763,$C3235,$B$4:$B$8763,$B3235,$D$4:$D$8763,$D3235)</f>
        <v>0</v>
      </c>
      <c r="H3235" s="7">
        <f>COUNTIFS(Calendar!$E$3:$E$367,LOLP!C3235,Calendar!$D$3:$D$367,LOLP!B3235)</f>
        <v>22</v>
      </c>
      <c r="I3235" s="7">
        <f ca="1">IF($F3235=1,OFFSET(start_norps,LOLP!$D3235+(1-$C3235)*24,LOLP!$B3235)*H3235/G3235,0)</f>
        <v>0</v>
      </c>
      <c r="J3235" s="7">
        <f ca="1">IF($F3235=1,OFFSET(start_33,LOLP!$D3235+(1-$C3235)*24,LOLP!$B3235)*H3235/G3235,0)</f>
        <v>0</v>
      </c>
      <c r="K3235" s="7">
        <f ca="1">IF($F3235,OFFSET(start_40,LOLP!$D3235+(1-$C3235)*24,LOLP!$B3235),0)</f>
        <v>0</v>
      </c>
      <c r="L3235" s="7">
        <f ca="1">IF($F3235,OFFSET(start_50,LOLP!$D3235+(1-$C3235)*24,LOLP!$B3235),0)</f>
        <v>0</v>
      </c>
      <c r="M3235" s="25">
        <f t="shared" ca="1" si="352"/>
        <v>0</v>
      </c>
      <c r="N3235" s="25">
        <f t="shared" ca="1" si="353"/>
        <v>0</v>
      </c>
      <c r="O3235" s="15" t="e">
        <f t="shared" ca="1" si="354"/>
        <v>#DIV/0!</v>
      </c>
      <c r="P3235" s="15" t="e">
        <f t="shared" ca="1" si="355"/>
        <v>#DIV/0!</v>
      </c>
    </row>
    <row r="3236" spans="1:16" x14ac:dyDescent="0.25">
      <c r="A3236" s="1">
        <f t="shared" si="356"/>
        <v>43235</v>
      </c>
      <c r="B3236" s="7">
        <f t="shared" si="351"/>
        <v>5</v>
      </c>
      <c r="C3236" s="4">
        <f>INDEX(Calendar!$E$3:$E$367,MATCH(LOLP!$A3236,Calendar!$B$3:$B$367,0))</f>
        <v>1</v>
      </c>
      <c r="D3236" s="2">
        <f t="shared" si="357"/>
        <v>17</v>
      </c>
      <c r="E3236" s="36">
        <v>25557</v>
      </c>
      <c r="F3236" s="7">
        <f>IFERROR(IF(INDEX('Temperature Data'!$AA$15:$AA$348,MATCH(LOLP!A3236,'Temperature Data'!$B$15:$B$348,0))&gt;IF(B3236=9,$G$2,LOLP!$F$2),1,0),0)</f>
        <v>0</v>
      </c>
      <c r="G3236" s="7">
        <f>SUMIFS(LOLP!$F$4:$F$8763,$C$4:$C$8763,$C3236,$B$4:$B$8763,$B3236,$D$4:$D$8763,$D3236)</f>
        <v>0</v>
      </c>
      <c r="H3236" s="7">
        <f>COUNTIFS(Calendar!$E$3:$E$367,LOLP!C3236,Calendar!$D$3:$D$367,LOLP!B3236)</f>
        <v>22</v>
      </c>
      <c r="I3236" s="7">
        <f ca="1">IF($F3236=1,OFFSET(start_norps,LOLP!$D3236+(1-$C3236)*24,LOLP!$B3236)*H3236/G3236,0)</f>
        <v>0</v>
      </c>
      <c r="J3236" s="7">
        <f ca="1">IF($F3236=1,OFFSET(start_33,LOLP!$D3236+(1-$C3236)*24,LOLP!$B3236)*H3236/G3236,0)</f>
        <v>0</v>
      </c>
      <c r="K3236" s="7">
        <f ca="1">IF($F3236,OFFSET(start_40,LOLP!$D3236+(1-$C3236)*24,LOLP!$B3236),0)</f>
        <v>0</v>
      </c>
      <c r="L3236" s="7">
        <f ca="1">IF($F3236,OFFSET(start_50,LOLP!$D3236+(1-$C3236)*24,LOLP!$B3236),0)</f>
        <v>0</v>
      </c>
      <c r="M3236" s="25">
        <f t="shared" ca="1" si="352"/>
        <v>0</v>
      </c>
      <c r="N3236" s="25">
        <f t="shared" ca="1" si="353"/>
        <v>0</v>
      </c>
      <c r="O3236" s="15" t="e">
        <f t="shared" ca="1" si="354"/>
        <v>#DIV/0!</v>
      </c>
      <c r="P3236" s="15" t="e">
        <f t="shared" ca="1" si="355"/>
        <v>#DIV/0!</v>
      </c>
    </row>
    <row r="3237" spans="1:16" x14ac:dyDescent="0.25">
      <c r="A3237" s="1">
        <f t="shared" si="356"/>
        <v>43235</v>
      </c>
      <c r="B3237" s="7">
        <f t="shared" si="351"/>
        <v>5</v>
      </c>
      <c r="C3237" s="4">
        <f>INDEX(Calendar!$E$3:$E$367,MATCH(LOLP!$A3237,Calendar!$B$3:$B$367,0))</f>
        <v>1</v>
      </c>
      <c r="D3237" s="2">
        <f t="shared" si="357"/>
        <v>18</v>
      </c>
      <c r="E3237" s="36">
        <v>26299</v>
      </c>
      <c r="F3237" s="7">
        <f>IFERROR(IF(INDEX('Temperature Data'!$AA$15:$AA$348,MATCH(LOLP!A3237,'Temperature Data'!$B$15:$B$348,0))&gt;IF(B3237=9,$G$2,LOLP!$F$2),1,0),0)</f>
        <v>0</v>
      </c>
      <c r="G3237" s="7">
        <f>SUMIFS(LOLP!$F$4:$F$8763,$C$4:$C$8763,$C3237,$B$4:$B$8763,$B3237,$D$4:$D$8763,$D3237)</f>
        <v>0</v>
      </c>
      <c r="H3237" s="7">
        <f>COUNTIFS(Calendar!$E$3:$E$367,LOLP!C3237,Calendar!$D$3:$D$367,LOLP!B3237)</f>
        <v>22</v>
      </c>
      <c r="I3237" s="7">
        <f ca="1">IF($F3237=1,OFFSET(start_norps,LOLP!$D3237+(1-$C3237)*24,LOLP!$B3237)*H3237/G3237,0)</f>
        <v>0</v>
      </c>
      <c r="J3237" s="7">
        <f ca="1">IF($F3237=1,OFFSET(start_33,LOLP!$D3237+(1-$C3237)*24,LOLP!$B3237)*H3237/G3237,0)</f>
        <v>0</v>
      </c>
      <c r="K3237" s="7">
        <f ca="1">IF($F3237,OFFSET(start_40,LOLP!$D3237+(1-$C3237)*24,LOLP!$B3237),0)</f>
        <v>0</v>
      </c>
      <c r="L3237" s="7">
        <f ca="1">IF($F3237,OFFSET(start_50,LOLP!$D3237+(1-$C3237)*24,LOLP!$B3237),0)</f>
        <v>0</v>
      </c>
      <c r="M3237" s="25">
        <f t="shared" ca="1" si="352"/>
        <v>0</v>
      </c>
      <c r="N3237" s="25">
        <f t="shared" ca="1" si="353"/>
        <v>0</v>
      </c>
      <c r="O3237" s="15" t="e">
        <f t="shared" ca="1" si="354"/>
        <v>#DIV/0!</v>
      </c>
      <c r="P3237" s="15" t="e">
        <f t="shared" ca="1" si="355"/>
        <v>#DIV/0!</v>
      </c>
    </row>
    <row r="3238" spans="1:16" x14ac:dyDescent="0.25">
      <c r="A3238" s="1">
        <f t="shared" si="356"/>
        <v>43235</v>
      </c>
      <c r="B3238" s="7">
        <f t="shared" si="351"/>
        <v>5</v>
      </c>
      <c r="C3238" s="4">
        <f>INDEX(Calendar!$E$3:$E$367,MATCH(LOLP!$A3238,Calendar!$B$3:$B$367,0))</f>
        <v>1</v>
      </c>
      <c r="D3238" s="2">
        <f t="shared" si="357"/>
        <v>19</v>
      </c>
      <c r="E3238" s="36">
        <v>27189</v>
      </c>
      <c r="F3238" s="7">
        <f>IFERROR(IF(INDEX('Temperature Data'!$AA$15:$AA$348,MATCH(LOLP!A3238,'Temperature Data'!$B$15:$B$348,0))&gt;IF(B3238=9,$G$2,LOLP!$F$2),1,0),0)</f>
        <v>0</v>
      </c>
      <c r="G3238" s="7">
        <f>SUMIFS(LOLP!$F$4:$F$8763,$C$4:$C$8763,$C3238,$B$4:$B$8763,$B3238,$D$4:$D$8763,$D3238)</f>
        <v>0</v>
      </c>
      <c r="H3238" s="7">
        <f>COUNTIFS(Calendar!$E$3:$E$367,LOLP!C3238,Calendar!$D$3:$D$367,LOLP!B3238)</f>
        <v>22</v>
      </c>
      <c r="I3238" s="7">
        <f ca="1">IF($F3238=1,OFFSET(start_norps,LOLP!$D3238+(1-$C3238)*24,LOLP!$B3238)*H3238/G3238,0)</f>
        <v>0</v>
      </c>
      <c r="J3238" s="7">
        <f ca="1">IF($F3238=1,OFFSET(start_33,LOLP!$D3238+(1-$C3238)*24,LOLP!$B3238)*H3238/G3238,0)</f>
        <v>0</v>
      </c>
      <c r="K3238" s="7">
        <f ca="1">IF($F3238,OFFSET(start_40,LOLP!$D3238+(1-$C3238)*24,LOLP!$B3238),0)</f>
        <v>0</v>
      </c>
      <c r="L3238" s="7">
        <f ca="1">IF($F3238,OFFSET(start_50,LOLP!$D3238+(1-$C3238)*24,LOLP!$B3238),0)</f>
        <v>0</v>
      </c>
      <c r="M3238" s="25">
        <f t="shared" ca="1" si="352"/>
        <v>0</v>
      </c>
      <c r="N3238" s="25">
        <f t="shared" ca="1" si="353"/>
        <v>0</v>
      </c>
      <c r="O3238" s="15" t="e">
        <f t="shared" ca="1" si="354"/>
        <v>#DIV/0!</v>
      </c>
      <c r="P3238" s="15" t="e">
        <f t="shared" ca="1" si="355"/>
        <v>#DIV/0!</v>
      </c>
    </row>
    <row r="3239" spans="1:16" x14ac:dyDescent="0.25">
      <c r="A3239" s="1">
        <f t="shared" si="356"/>
        <v>43235</v>
      </c>
      <c r="B3239" s="7">
        <f t="shared" si="351"/>
        <v>5</v>
      </c>
      <c r="C3239" s="4">
        <f>INDEX(Calendar!$E$3:$E$367,MATCH(LOLP!$A3239,Calendar!$B$3:$B$367,0))</f>
        <v>1</v>
      </c>
      <c r="D3239" s="2">
        <f t="shared" si="357"/>
        <v>20</v>
      </c>
      <c r="E3239" s="36">
        <v>27966</v>
      </c>
      <c r="F3239" s="7">
        <f>IFERROR(IF(INDEX('Temperature Data'!$AA$15:$AA$348,MATCH(LOLP!A3239,'Temperature Data'!$B$15:$B$348,0))&gt;IF(B3239=9,$G$2,LOLP!$F$2),1,0),0)</f>
        <v>0</v>
      </c>
      <c r="G3239" s="7">
        <f>SUMIFS(LOLP!$F$4:$F$8763,$C$4:$C$8763,$C3239,$B$4:$B$8763,$B3239,$D$4:$D$8763,$D3239)</f>
        <v>0</v>
      </c>
      <c r="H3239" s="7">
        <f>COUNTIFS(Calendar!$E$3:$E$367,LOLP!C3239,Calendar!$D$3:$D$367,LOLP!B3239)</f>
        <v>22</v>
      </c>
      <c r="I3239" s="7">
        <f ca="1">IF($F3239=1,OFFSET(start_norps,LOLP!$D3239+(1-$C3239)*24,LOLP!$B3239)*H3239/G3239,0)</f>
        <v>0</v>
      </c>
      <c r="J3239" s="7">
        <f ca="1">IF($F3239=1,OFFSET(start_33,LOLP!$D3239+(1-$C3239)*24,LOLP!$B3239)*H3239/G3239,0)</f>
        <v>0</v>
      </c>
      <c r="K3239" s="7">
        <f ca="1">IF($F3239,OFFSET(start_40,LOLP!$D3239+(1-$C3239)*24,LOLP!$B3239),0)</f>
        <v>0</v>
      </c>
      <c r="L3239" s="7">
        <f ca="1">IF($F3239,OFFSET(start_50,LOLP!$D3239+(1-$C3239)*24,LOLP!$B3239),0)</f>
        <v>0</v>
      </c>
      <c r="M3239" s="25">
        <f t="shared" ca="1" si="352"/>
        <v>0</v>
      </c>
      <c r="N3239" s="25">
        <f t="shared" ca="1" si="353"/>
        <v>0</v>
      </c>
      <c r="O3239" s="15" t="e">
        <f t="shared" ca="1" si="354"/>
        <v>#DIV/0!</v>
      </c>
      <c r="P3239" s="15" t="e">
        <f t="shared" ca="1" si="355"/>
        <v>#DIV/0!</v>
      </c>
    </row>
    <row r="3240" spans="1:16" x14ac:dyDescent="0.25">
      <c r="A3240" s="1">
        <f t="shared" si="356"/>
        <v>43235</v>
      </c>
      <c r="B3240" s="7">
        <f t="shared" si="351"/>
        <v>5</v>
      </c>
      <c r="C3240" s="4">
        <f>INDEX(Calendar!$E$3:$E$367,MATCH(LOLP!$A3240,Calendar!$B$3:$B$367,0))</f>
        <v>1</v>
      </c>
      <c r="D3240" s="2">
        <f t="shared" si="357"/>
        <v>21</v>
      </c>
      <c r="E3240" s="36">
        <v>28731</v>
      </c>
      <c r="F3240" s="7">
        <f>IFERROR(IF(INDEX('Temperature Data'!$AA$15:$AA$348,MATCH(LOLP!A3240,'Temperature Data'!$B$15:$B$348,0))&gt;IF(B3240=9,$G$2,LOLP!$F$2),1,0),0)</f>
        <v>0</v>
      </c>
      <c r="G3240" s="7">
        <f>SUMIFS(LOLP!$F$4:$F$8763,$C$4:$C$8763,$C3240,$B$4:$B$8763,$B3240,$D$4:$D$8763,$D3240)</f>
        <v>0</v>
      </c>
      <c r="H3240" s="7">
        <f>COUNTIFS(Calendar!$E$3:$E$367,LOLP!C3240,Calendar!$D$3:$D$367,LOLP!B3240)</f>
        <v>22</v>
      </c>
      <c r="I3240" s="7">
        <f ca="1">IF($F3240=1,OFFSET(start_norps,LOLP!$D3240+(1-$C3240)*24,LOLP!$B3240)*H3240/G3240,0)</f>
        <v>0</v>
      </c>
      <c r="J3240" s="7">
        <f ca="1">IF($F3240=1,OFFSET(start_33,LOLP!$D3240+(1-$C3240)*24,LOLP!$B3240)*H3240/G3240,0)</f>
        <v>0</v>
      </c>
      <c r="K3240" s="7">
        <f ca="1">IF($F3240,OFFSET(start_40,LOLP!$D3240+(1-$C3240)*24,LOLP!$B3240),0)</f>
        <v>0</v>
      </c>
      <c r="L3240" s="7">
        <f ca="1">IF($F3240,OFFSET(start_50,LOLP!$D3240+(1-$C3240)*24,LOLP!$B3240),0)</f>
        <v>0</v>
      </c>
      <c r="M3240" s="25">
        <f t="shared" ca="1" si="352"/>
        <v>0</v>
      </c>
      <c r="N3240" s="25">
        <f t="shared" ca="1" si="353"/>
        <v>0</v>
      </c>
      <c r="O3240" s="15" t="e">
        <f t="shared" ca="1" si="354"/>
        <v>#DIV/0!</v>
      </c>
      <c r="P3240" s="15" t="e">
        <f t="shared" ca="1" si="355"/>
        <v>#DIV/0!</v>
      </c>
    </row>
    <row r="3241" spans="1:16" x14ac:dyDescent="0.25">
      <c r="A3241" s="1">
        <f t="shared" si="356"/>
        <v>43235</v>
      </c>
      <c r="B3241" s="7">
        <f t="shared" si="351"/>
        <v>5</v>
      </c>
      <c r="C3241" s="4">
        <f>INDEX(Calendar!$E$3:$E$367,MATCH(LOLP!$A3241,Calendar!$B$3:$B$367,0))</f>
        <v>1</v>
      </c>
      <c r="D3241" s="2">
        <f t="shared" si="357"/>
        <v>22</v>
      </c>
      <c r="E3241" s="36">
        <v>27655</v>
      </c>
      <c r="F3241" s="7">
        <f>IFERROR(IF(INDEX('Temperature Data'!$AA$15:$AA$348,MATCH(LOLP!A3241,'Temperature Data'!$B$15:$B$348,0))&gt;IF(B3241=9,$G$2,LOLP!$F$2),1,0),0)</f>
        <v>0</v>
      </c>
      <c r="G3241" s="7">
        <f>SUMIFS(LOLP!$F$4:$F$8763,$C$4:$C$8763,$C3241,$B$4:$B$8763,$B3241,$D$4:$D$8763,$D3241)</f>
        <v>0</v>
      </c>
      <c r="H3241" s="7">
        <f>COUNTIFS(Calendar!$E$3:$E$367,LOLP!C3241,Calendar!$D$3:$D$367,LOLP!B3241)</f>
        <v>22</v>
      </c>
      <c r="I3241" s="7">
        <f ca="1">IF($F3241=1,OFFSET(start_norps,LOLP!$D3241+(1-$C3241)*24,LOLP!$B3241)*H3241/G3241,0)</f>
        <v>0</v>
      </c>
      <c r="J3241" s="7">
        <f ca="1">IF($F3241=1,OFFSET(start_33,LOLP!$D3241+(1-$C3241)*24,LOLP!$B3241)*H3241/G3241,0)</f>
        <v>0</v>
      </c>
      <c r="K3241" s="7">
        <f ca="1">IF($F3241,OFFSET(start_40,LOLP!$D3241+(1-$C3241)*24,LOLP!$B3241),0)</f>
        <v>0</v>
      </c>
      <c r="L3241" s="7">
        <f ca="1">IF($F3241,OFFSET(start_50,LOLP!$D3241+(1-$C3241)*24,LOLP!$B3241),0)</f>
        <v>0</v>
      </c>
      <c r="M3241" s="25">
        <f t="shared" ca="1" si="352"/>
        <v>0</v>
      </c>
      <c r="N3241" s="25">
        <f t="shared" ca="1" si="353"/>
        <v>0</v>
      </c>
      <c r="O3241" s="15" t="e">
        <f t="shared" ca="1" si="354"/>
        <v>#DIV/0!</v>
      </c>
      <c r="P3241" s="15" t="e">
        <f t="shared" ca="1" si="355"/>
        <v>#DIV/0!</v>
      </c>
    </row>
    <row r="3242" spans="1:16" x14ac:dyDescent="0.25">
      <c r="A3242" s="1">
        <f t="shared" si="356"/>
        <v>43235</v>
      </c>
      <c r="B3242" s="7">
        <f t="shared" si="351"/>
        <v>5</v>
      </c>
      <c r="C3242" s="4">
        <f>INDEX(Calendar!$E$3:$E$367,MATCH(LOLP!$A3242,Calendar!$B$3:$B$367,0))</f>
        <v>1</v>
      </c>
      <c r="D3242" s="2">
        <f t="shared" si="357"/>
        <v>23</v>
      </c>
      <c r="E3242" s="36">
        <v>25583</v>
      </c>
      <c r="F3242" s="7">
        <f>IFERROR(IF(INDEX('Temperature Data'!$AA$15:$AA$348,MATCH(LOLP!A3242,'Temperature Data'!$B$15:$B$348,0))&gt;IF(B3242=9,$G$2,LOLP!$F$2),1,0),0)</f>
        <v>0</v>
      </c>
      <c r="G3242" s="7">
        <f>SUMIFS(LOLP!$F$4:$F$8763,$C$4:$C$8763,$C3242,$B$4:$B$8763,$B3242,$D$4:$D$8763,$D3242)</f>
        <v>0</v>
      </c>
      <c r="H3242" s="7">
        <f>COUNTIFS(Calendar!$E$3:$E$367,LOLP!C3242,Calendar!$D$3:$D$367,LOLP!B3242)</f>
        <v>22</v>
      </c>
      <c r="I3242" s="7">
        <f ca="1">IF($F3242=1,OFFSET(start_norps,LOLP!$D3242+(1-$C3242)*24,LOLP!$B3242)*H3242/G3242,0)</f>
        <v>0</v>
      </c>
      <c r="J3242" s="7">
        <f ca="1">IF($F3242=1,OFFSET(start_33,LOLP!$D3242+(1-$C3242)*24,LOLP!$B3242)*H3242/G3242,0)</f>
        <v>0</v>
      </c>
      <c r="K3242" s="7">
        <f ca="1">IF($F3242,OFFSET(start_40,LOLP!$D3242+(1-$C3242)*24,LOLP!$B3242),0)</f>
        <v>0</v>
      </c>
      <c r="L3242" s="7">
        <f ca="1">IF($F3242,OFFSET(start_50,LOLP!$D3242+(1-$C3242)*24,LOLP!$B3242),0)</f>
        <v>0</v>
      </c>
      <c r="M3242" s="25">
        <f t="shared" ca="1" si="352"/>
        <v>0</v>
      </c>
      <c r="N3242" s="25">
        <f t="shared" ca="1" si="353"/>
        <v>0</v>
      </c>
      <c r="O3242" s="15" t="e">
        <f t="shared" ca="1" si="354"/>
        <v>#DIV/0!</v>
      </c>
      <c r="P3242" s="15" t="e">
        <f t="shared" ca="1" si="355"/>
        <v>#DIV/0!</v>
      </c>
    </row>
    <row r="3243" spans="1:16" x14ac:dyDescent="0.25">
      <c r="A3243" s="1">
        <f t="shared" si="356"/>
        <v>43235</v>
      </c>
      <c r="B3243" s="7">
        <f t="shared" si="351"/>
        <v>5</v>
      </c>
      <c r="C3243" s="4">
        <f>INDEX(Calendar!$E$3:$E$367,MATCH(LOLP!$A3243,Calendar!$B$3:$B$367,0))</f>
        <v>1</v>
      </c>
      <c r="D3243" s="2">
        <f t="shared" si="357"/>
        <v>24</v>
      </c>
      <c r="E3243" s="36">
        <v>23606</v>
      </c>
      <c r="F3243" s="7">
        <f>IFERROR(IF(INDEX('Temperature Data'!$AA$15:$AA$348,MATCH(LOLP!A3243,'Temperature Data'!$B$15:$B$348,0))&gt;IF(B3243=9,$G$2,LOLP!$F$2),1,0),0)</f>
        <v>0</v>
      </c>
      <c r="G3243" s="7">
        <f>SUMIFS(LOLP!$F$4:$F$8763,$C$4:$C$8763,$C3243,$B$4:$B$8763,$B3243,$D$4:$D$8763,$D3243)</f>
        <v>0</v>
      </c>
      <c r="H3243" s="7">
        <f>COUNTIFS(Calendar!$E$3:$E$367,LOLP!C3243,Calendar!$D$3:$D$367,LOLP!B3243)</f>
        <v>22</v>
      </c>
      <c r="I3243" s="7">
        <f ca="1">IF($F3243=1,OFFSET(start_norps,LOLP!$D3243+(1-$C3243)*24,LOLP!$B3243)*H3243/G3243,0)</f>
        <v>0</v>
      </c>
      <c r="J3243" s="7">
        <f ca="1">IF($F3243=1,OFFSET(start_33,LOLP!$D3243+(1-$C3243)*24,LOLP!$B3243)*H3243/G3243,0)</f>
        <v>0</v>
      </c>
      <c r="K3243" s="7">
        <f ca="1">IF($F3243,OFFSET(start_40,LOLP!$D3243+(1-$C3243)*24,LOLP!$B3243),0)</f>
        <v>0</v>
      </c>
      <c r="L3243" s="7">
        <f ca="1">IF($F3243,OFFSET(start_50,LOLP!$D3243+(1-$C3243)*24,LOLP!$B3243),0)</f>
        <v>0</v>
      </c>
      <c r="M3243" s="25">
        <f t="shared" ca="1" si="352"/>
        <v>0</v>
      </c>
      <c r="N3243" s="25">
        <f t="shared" ca="1" si="353"/>
        <v>0</v>
      </c>
      <c r="O3243" s="15" t="e">
        <f t="shared" ca="1" si="354"/>
        <v>#DIV/0!</v>
      </c>
      <c r="P3243" s="15" t="e">
        <f t="shared" ca="1" si="355"/>
        <v>#DIV/0!</v>
      </c>
    </row>
    <row r="3244" spans="1:16" x14ac:dyDescent="0.25">
      <c r="A3244" s="1">
        <f t="shared" si="356"/>
        <v>43236</v>
      </c>
      <c r="B3244" s="7">
        <f t="shared" si="351"/>
        <v>5</v>
      </c>
      <c r="C3244" s="4">
        <f>INDEX(Calendar!$E$3:$E$367,MATCH(LOLP!$A3244,Calendar!$B$3:$B$367,0))</f>
        <v>1</v>
      </c>
      <c r="D3244" s="2">
        <f t="shared" si="357"/>
        <v>1</v>
      </c>
      <c r="E3244" s="36">
        <v>22341</v>
      </c>
      <c r="F3244" s="7">
        <f>IFERROR(IF(INDEX('Temperature Data'!$AA$15:$AA$348,MATCH(LOLP!A3244,'Temperature Data'!$B$15:$B$348,0))&gt;IF(B3244=9,$G$2,LOLP!$F$2),1,0),0)</f>
        <v>0</v>
      </c>
      <c r="G3244" s="7">
        <f>SUMIFS(LOLP!$F$4:$F$8763,$C$4:$C$8763,$C3244,$B$4:$B$8763,$B3244,$D$4:$D$8763,$D3244)</f>
        <v>0</v>
      </c>
      <c r="H3244" s="7">
        <f>COUNTIFS(Calendar!$E$3:$E$367,LOLP!C3244,Calendar!$D$3:$D$367,LOLP!B3244)</f>
        <v>22</v>
      </c>
      <c r="I3244" s="7">
        <f ca="1">IF($F3244=1,OFFSET(start_norps,LOLP!$D3244+(1-$C3244)*24,LOLP!$B3244)*H3244/G3244,0)</f>
        <v>0</v>
      </c>
      <c r="J3244" s="7">
        <f ca="1">IF($F3244=1,OFFSET(start_33,LOLP!$D3244+(1-$C3244)*24,LOLP!$B3244)*H3244/G3244,0)</f>
        <v>0</v>
      </c>
      <c r="K3244" s="7">
        <f ca="1">IF($F3244,OFFSET(start_40,LOLP!$D3244+(1-$C3244)*24,LOLP!$B3244),0)</f>
        <v>0</v>
      </c>
      <c r="L3244" s="7">
        <f ca="1">IF($F3244,OFFSET(start_50,LOLP!$D3244+(1-$C3244)*24,LOLP!$B3244),0)</f>
        <v>0</v>
      </c>
      <c r="M3244" s="25">
        <f t="shared" ca="1" si="352"/>
        <v>0</v>
      </c>
      <c r="N3244" s="25">
        <f t="shared" ca="1" si="353"/>
        <v>0</v>
      </c>
      <c r="O3244" s="15" t="e">
        <f t="shared" ca="1" si="354"/>
        <v>#DIV/0!</v>
      </c>
      <c r="P3244" s="15" t="e">
        <f t="shared" ca="1" si="355"/>
        <v>#DIV/0!</v>
      </c>
    </row>
    <row r="3245" spans="1:16" x14ac:dyDescent="0.25">
      <c r="A3245" s="1">
        <f t="shared" si="356"/>
        <v>43236</v>
      </c>
      <c r="B3245" s="7">
        <f t="shared" si="351"/>
        <v>5</v>
      </c>
      <c r="C3245" s="4">
        <f>INDEX(Calendar!$E$3:$E$367,MATCH(LOLP!$A3245,Calendar!$B$3:$B$367,0))</f>
        <v>1</v>
      </c>
      <c r="D3245" s="2">
        <f t="shared" si="357"/>
        <v>2</v>
      </c>
      <c r="E3245" s="36">
        <v>21405</v>
      </c>
      <c r="F3245" s="7">
        <f>IFERROR(IF(INDEX('Temperature Data'!$AA$15:$AA$348,MATCH(LOLP!A3245,'Temperature Data'!$B$15:$B$348,0))&gt;IF(B3245=9,$G$2,LOLP!$F$2),1,0),0)</f>
        <v>0</v>
      </c>
      <c r="G3245" s="7">
        <f>SUMIFS(LOLP!$F$4:$F$8763,$C$4:$C$8763,$C3245,$B$4:$B$8763,$B3245,$D$4:$D$8763,$D3245)</f>
        <v>0</v>
      </c>
      <c r="H3245" s="7">
        <f>COUNTIFS(Calendar!$E$3:$E$367,LOLP!C3245,Calendar!$D$3:$D$367,LOLP!B3245)</f>
        <v>22</v>
      </c>
      <c r="I3245" s="7">
        <f ca="1">IF($F3245=1,OFFSET(start_norps,LOLP!$D3245+(1-$C3245)*24,LOLP!$B3245)*H3245/G3245,0)</f>
        <v>0</v>
      </c>
      <c r="J3245" s="7">
        <f ca="1">IF($F3245=1,OFFSET(start_33,LOLP!$D3245+(1-$C3245)*24,LOLP!$B3245)*H3245/G3245,0)</f>
        <v>0</v>
      </c>
      <c r="K3245" s="7">
        <f ca="1">IF($F3245,OFFSET(start_40,LOLP!$D3245+(1-$C3245)*24,LOLP!$B3245),0)</f>
        <v>0</v>
      </c>
      <c r="L3245" s="7">
        <f ca="1">IF($F3245,OFFSET(start_50,LOLP!$D3245+(1-$C3245)*24,LOLP!$B3245),0)</f>
        <v>0</v>
      </c>
      <c r="M3245" s="25">
        <f t="shared" ca="1" si="352"/>
        <v>0</v>
      </c>
      <c r="N3245" s="25">
        <f t="shared" ca="1" si="353"/>
        <v>0</v>
      </c>
      <c r="O3245" s="15" t="e">
        <f t="shared" ca="1" si="354"/>
        <v>#DIV/0!</v>
      </c>
      <c r="P3245" s="15" t="e">
        <f t="shared" ca="1" si="355"/>
        <v>#DIV/0!</v>
      </c>
    </row>
    <row r="3246" spans="1:16" x14ac:dyDescent="0.25">
      <c r="A3246" s="1">
        <f t="shared" si="356"/>
        <v>43236</v>
      </c>
      <c r="B3246" s="7">
        <f t="shared" si="351"/>
        <v>5</v>
      </c>
      <c r="C3246" s="4">
        <f>INDEX(Calendar!$E$3:$E$367,MATCH(LOLP!$A3246,Calendar!$B$3:$B$367,0))</f>
        <v>1</v>
      </c>
      <c r="D3246" s="2">
        <f t="shared" si="357"/>
        <v>3</v>
      </c>
      <c r="E3246" s="36">
        <v>20827</v>
      </c>
      <c r="F3246" s="7">
        <f>IFERROR(IF(INDEX('Temperature Data'!$AA$15:$AA$348,MATCH(LOLP!A3246,'Temperature Data'!$B$15:$B$348,0))&gt;IF(B3246=9,$G$2,LOLP!$F$2),1,0),0)</f>
        <v>0</v>
      </c>
      <c r="G3246" s="7">
        <f>SUMIFS(LOLP!$F$4:$F$8763,$C$4:$C$8763,$C3246,$B$4:$B$8763,$B3246,$D$4:$D$8763,$D3246)</f>
        <v>0</v>
      </c>
      <c r="H3246" s="7">
        <f>COUNTIFS(Calendar!$E$3:$E$367,LOLP!C3246,Calendar!$D$3:$D$367,LOLP!B3246)</f>
        <v>22</v>
      </c>
      <c r="I3246" s="7">
        <f ca="1">IF($F3246=1,OFFSET(start_norps,LOLP!$D3246+(1-$C3246)*24,LOLP!$B3246)*H3246/G3246,0)</f>
        <v>0</v>
      </c>
      <c r="J3246" s="7">
        <f ca="1">IF($F3246=1,OFFSET(start_33,LOLP!$D3246+(1-$C3246)*24,LOLP!$B3246)*H3246/G3246,0)</f>
        <v>0</v>
      </c>
      <c r="K3246" s="7">
        <f ca="1">IF($F3246,OFFSET(start_40,LOLP!$D3246+(1-$C3246)*24,LOLP!$B3246),0)</f>
        <v>0</v>
      </c>
      <c r="L3246" s="7">
        <f ca="1">IF($F3246,OFFSET(start_50,LOLP!$D3246+(1-$C3246)*24,LOLP!$B3246),0)</f>
        <v>0</v>
      </c>
      <c r="M3246" s="25">
        <f t="shared" ca="1" si="352"/>
        <v>0</v>
      </c>
      <c r="N3246" s="25">
        <f t="shared" ca="1" si="353"/>
        <v>0</v>
      </c>
      <c r="O3246" s="15" t="e">
        <f t="shared" ca="1" si="354"/>
        <v>#DIV/0!</v>
      </c>
      <c r="P3246" s="15" t="e">
        <f t="shared" ca="1" si="355"/>
        <v>#DIV/0!</v>
      </c>
    </row>
    <row r="3247" spans="1:16" x14ac:dyDescent="0.25">
      <c r="A3247" s="1">
        <f t="shared" si="356"/>
        <v>43236</v>
      </c>
      <c r="B3247" s="7">
        <f t="shared" si="351"/>
        <v>5</v>
      </c>
      <c r="C3247" s="4">
        <f>INDEX(Calendar!$E$3:$E$367,MATCH(LOLP!$A3247,Calendar!$B$3:$B$367,0))</f>
        <v>1</v>
      </c>
      <c r="D3247" s="2">
        <f t="shared" si="357"/>
        <v>4</v>
      </c>
      <c r="E3247" s="36">
        <v>20606</v>
      </c>
      <c r="F3247" s="7">
        <f>IFERROR(IF(INDEX('Temperature Data'!$AA$15:$AA$348,MATCH(LOLP!A3247,'Temperature Data'!$B$15:$B$348,0))&gt;IF(B3247=9,$G$2,LOLP!$F$2),1,0),0)</f>
        <v>0</v>
      </c>
      <c r="G3247" s="7">
        <f>SUMIFS(LOLP!$F$4:$F$8763,$C$4:$C$8763,$C3247,$B$4:$B$8763,$B3247,$D$4:$D$8763,$D3247)</f>
        <v>0</v>
      </c>
      <c r="H3247" s="7">
        <f>COUNTIFS(Calendar!$E$3:$E$367,LOLP!C3247,Calendar!$D$3:$D$367,LOLP!B3247)</f>
        <v>22</v>
      </c>
      <c r="I3247" s="7">
        <f ca="1">IF($F3247=1,OFFSET(start_norps,LOLP!$D3247+(1-$C3247)*24,LOLP!$B3247)*H3247/G3247,0)</f>
        <v>0</v>
      </c>
      <c r="J3247" s="7">
        <f ca="1">IF($F3247=1,OFFSET(start_33,LOLP!$D3247+(1-$C3247)*24,LOLP!$B3247)*H3247/G3247,0)</f>
        <v>0</v>
      </c>
      <c r="K3247" s="7">
        <f ca="1">IF($F3247,OFFSET(start_40,LOLP!$D3247+(1-$C3247)*24,LOLP!$B3247),0)</f>
        <v>0</v>
      </c>
      <c r="L3247" s="7">
        <f ca="1">IF($F3247,OFFSET(start_50,LOLP!$D3247+(1-$C3247)*24,LOLP!$B3247),0)</f>
        <v>0</v>
      </c>
      <c r="M3247" s="25">
        <f t="shared" ca="1" si="352"/>
        <v>0</v>
      </c>
      <c r="N3247" s="25">
        <f t="shared" ca="1" si="353"/>
        <v>0</v>
      </c>
      <c r="O3247" s="15" t="e">
        <f t="shared" ca="1" si="354"/>
        <v>#DIV/0!</v>
      </c>
      <c r="P3247" s="15" t="e">
        <f t="shared" ca="1" si="355"/>
        <v>#DIV/0!</v>
      </c>
    </row>
    <row r="3248" spans="1:16" x14ac:dyDescent="0.25">
      <c r="A3248" s="1">
        <f t="shared" si="356"/>
        <v>43236</v>
      </c>
      <c r="B3248" s="7">
        <f t="shared" si="351"/>
        <v>5</v>
      </c>
      <c r="C3248" s="4">
        <f>INDEX(Calendar!$E$3:$E$367,MATCH(LOLP!$A3248,Calendar!$B$3:$B$367,0))</f>
        <v>1</v>
      </c>
      <c r="D3248" s="2">
        <f t="shared" si="357"/>
        <v>5</v>
      </c>
      <c r="E3248" s="36">
        <v>21118</v>
      </c>
      <c r="F3248" s="7">
        <f>IFERROR(IF(INDEX('Temperature Data'!$AA$15:$AA$348,MATCH(LOLP!A3248,'Temperature Data'!$B$15:$B$348,0))&gt;IF(B3248=9,$G$2,LOLP!$F$2),1,0),0)</f>
        <v>0</v>
      </c>
      <c r="G3248" s="7">
        <f>SUMIFS(LOLP!$F$4:$F$8763,$C$4:$C$8763,$C3248,$B$4:$B$8763,$B3248,$D$4:$D$8763,$D3248)</f>
        <v>0</v>
      </c>
      <c r="H3248" s="7">
        <f>COUNTIFS(Calendar!$E$3:$E$367,LOLP!C3248,Calendar!$D$3:$D$367,LOLP!B3248)</f>
        <v>22</v>
      </c>
      <c r="I3248" s="7">
        <f ca="1">IF($F3248=1,OFFSET(start_norps,LOLP!$D3248+(1-$C3248)*24,LOLP!$B3248)*H3248/G3248,0)</f>
        <v>0</v>
      </c>
      <c r="J3248" s="7">
        <f ca="1">IF($F3248=1,OFFSET(start_33,LOLP!$D3248+(1-$C3248)*24,LOLP!$B3248)*H3248/G3248,0)</f>
        <v>0</v>
      </c>
      <c r="K3248" s="7">
        <f ca="1">IF($F3248,OFFSET(start_40,LOLP!$D3248+(1-$C3248)*24,LOLP!$B3248),0)</f>
        <v>0</v>
      </c>
      <c r="L3248" s="7">
        <f ca="1">IF($F3248,OFFSET(start_50,LOLP!$D3248+(1-$C3248)*24,LOLP!$B3248),0)</f>
        <v>0</v>
      </c>
      <c r="M3248" s="25">
        <f t="shared" ca="1" si="352"/>
        <v>0</v>
      </c>
      <c r="N3248" s="25">
        <f t="shared" ca="1" si="353"/>
        <v>0</v>
      </c>
      <c r="O3248" s="15" t="e">
        <f t="shared" ca="1" si="354"/>
        <v>#DIV/0!</v>
      </c>
      <c r="P3248" s="15" t="e">
        <f t="shared" ca="1" si="355"/>
        <v>#DIV/0!</v>
      </c>
    </row>
    <row r="3249" spans="1:16" x14ac:dyDescent="0.25">
      <c r="A3249" s="1">
        <f t="shared" si="356"/>
        <v>43236</v>
      </c>
      <c r="B3249" s="7">
        <f t="shared" si="351"/>
        <v>5</v>
      </c>
      <c r="C3249" s="4">
        <f>INDEX(Calendar!$E$3:$E$367,MATCH(LOLP!$A3249,Calendar!$B$3:$B$367,0))</f>
        <v>1</v>
      </c>
      <c r="D3249" s="2">
        <f t="shared" si="357"/>
        <v>6</v>
      </c>
      <c r="E3249" s="36">
        <v>22415</v>
      </c>
      <c r="F3249" s="7">
        <f>IFERROR(IF(INDEX('Temperature Data'!$AA$15:$AA$348,MATCH(LOLP!A3249,'Temperature Data'!$B$15:$B$348,0))&gt;IF(B3249=9,$G$2,LOLP!$F$2),1,0),0)</f>
        <v>0</v>
      </c>
      <c r="G3249" s="7">
        <f>SUMIFS(LOLP!$F$4:$F$8763,$C$4:$C$8763,$C3249,$B$4:$B$8763,$B3249,$D$4:$D$8763,$D3249)</f>
        <v>0</v>
      </c>
      <c r="H3249" s="7">
        <f>COUNTIFS(Calendar!$E$3:$E$367,LOLP!C3249,Calendar!$D$3:$D$367,LOLP!B3249)</f>
        <v>22</v>
      </c>
      <c r="I3249" s="7">
        <f ca="1">IF($F3249=1,OFFSET(start_norps,LOLP!$D3249+(1-$C3249)*24,LOLP!$B3249)*H3249/G3249,0)</f>
        <v>0</v>
      </c>
      <c r="J3249" s="7">
        <f ca="1">IF($F3249=1,OFFSET(start_33,LOLP!$D3249+(1-$C3249)*24,LOLP!$B3249)*H3249/G3249,0)</f>
        <v>0</v>
      </c>
      <c r="K3249" s="7">
        <f ca="1">IF($F3249,OFFSET(start_40,LOLP!$D3249+(1-$C3249)*24,LOLP!$B3249),0)</f>
        <v>0</v>
      </c>
      <c r="L3249" s="7">
        <f ca="1">IF($F3249,OFFSET(start_50,LOLP!$D3249+(1-$C3249)*24,LOLP!$B3249),0)</f>
        <v>0</v>
      </c>
      <c r="M3249" s="25">
        <f t="shared" ca="1" si="352"/>
        <v>0</v>
      </c>
      <c r="N3249" s="25">
        <f t="shared" ca="1" si="353"/>
        <v>0</v>
      </c>
      <c r="O3249" s="15" t="e">
        <f t="shared" ca="1" si="354"/>
        <v>#DIV/0!</v>
      </c>
      <c r="P3249" s="15" t="e">
        <f t="shared" ca="1" si="355"/>
        <v>#DIV/0!</v>
      </c>
    </row>
    <row r="3250" spans="1:16" x14ac:dyDescent="0.25">
      <c r="A3250" s="1">
        <f t="shared" si="356"/>
        <v>43236</v>
      </c>
      <c r="B3250" s="7">
        <f t="shared" si="351"/>
        <v>5</v>
      </c>
      <c r="C3250" s="4">
        <f>INDEX(Calendar!$E$3:$E$367,MATCH(LOLP!$A3250,Calendar!$B$3:$B$367,0))</f>
        <v>1</v>
      </c>
      <c r="D3250" s="2">
        <f t="shared" si="357"/>
        <v>7</v>
      </c>
      <c r="E3250" s="36">
        <v>23873</v>
      </c>
      <c r="F3250" s="7">
        <f>IFERROR(IF(INDEX('Temperature Data'!$AA$15:$AA$348,MATCH(LOLP!A3250,'Temperature Data'!$B$15:$B$348,0))&gt;IF(B3250=9,$G$2,LOLP!$F$2),1,0),0)</f>
        <v>0</v>
      </c>
      <c r="G3250" s="7">
        <f>SUMIFS(LOLP!$F$4:$F$8763,$C$4:$C$8763,$C3250,$B$4:$B$8763,$B3250,$D$4:$D$8763,$D3250)</f>
        <v>0</v>
      </c>
      <c r="H3250" s="7">
        <f>COUNTIFS(Calendar!$E$3:$E$367,LOLP!C3250,Calendar!$D$3:$D$367,LOLP!B3250)</f>
        <v>22</v>
      </c>
      <c r="I3250" s="7">
        <f ca="1">IF($F3250=1,OFFSET(start_norps,LOLP!$D3250+(1-$C3250)*24,LOLP!$B3250)*H3250/G3250,0)</f>
        <v>0</v>
      </c>
      <c r="J3250" s="7">
        <f ca="1">IF($F3250=1,OFFSET(start_33,LOLP!$D3250+(1-$C3250)*24,LOLP!$B3250)*H3250/G3250,0)</f>
        <v>0</v>
      </c>
      <c r="K3250" s="7">
        <f ca="1">IF($F3250,OFFSET(start_40,LOLP!$D3250+(1-$C3250)*24,LOLP!$B3250),0)</f>
        <v>0</v>
      </c>
      <c r="L3250" s="7">
        <f ca="1">IF($F3250,OFFSET(start_50,LOLP!$D3250+(1-$C3250)*24,LOLP!$B3250),0)</f>
        <v>0</v>
      </c>
      <c r="M3250" s="25">
        <f t="shared" ca="1" si="352"/>
        <v>0</v>
      </c>
      <c r="N3250" s="25">
        <f t="shared" ca="1" si="353"/>
        <v>0</v>
      </c>
      <c r="O3250" s="15" t="e">
        <f t="shared" ca="1" si="354"/>
        <v>#DIV/0!</v>
      </c>
      <c r="P3250" s="15" t="e">
        <f t="shared" ca="1" si="355"/>
        <v>#DIV/0!</v>
      </c>
    </row>
    <row r="3251" spans="1:16" x14ac:dyDescent="0.25">
      <c r="A3251" s="1">
        <f t="shared" si="356"/>
        <v>43236</v>
      </c>
      <c r="B3251" s="7">
        <f t="shared" si="351"/>
        <v>5</v>
      </c>
      <c r="C3251" s="4">
        <f>INDEX(Calendar!$E$3:$E$367,MATCH(LOLP!$A3251,Calendar!$B$3:$B$367,0))</f>
        <v>1</v>
      </c>
      <c r="D3251" s="2">
        <f t="shared" si="357"/>
        <v>8</v>
      </c>
      <c r="E3251" s="36">
        <v>25063</v>
      </c>
      <c r="F3251" s="7">
        <f>IFERROR(IF(INDEX('Temperature Data'!$AA$15:$AA$348,MATCH(LOLP!A3251,'Temperature Data'!$B$15:$B$348,0))&gt;IF(B3251=9,$G$2,LOLP!$F$2),1,0),0)</f>
        <v>0</v>
      </c>
      <c r="G3251" s="7">
        <f>SUMIFS(LOLP!$F$4:$F$8763,$C$4:$C$8763,$C3251,$B$4:$B$8763,$B3251,$D$4:$D$8763,$D3251)</f>
        <v>0</v>
      </c>
      <c r="H3251" s="7">
        <f>COUNTIFS(Calendar!$E$3:$E$367,LOLP!C3251,Calendar!$D$3:$D$367,LOLP!B3251)</f>
        <v>22</v>
      </c>
      <c r="I3251" s="7">
        <f ca="1">IF($F3251=1,OFFSET(start_norps,LOLP!$D3251+(1-$C3251)*24,LOLP!$B3251)*H3251/G3251,0)</f>
        <v>0</v>
      </c>
      <c r="J3251" s="7">
        <f ca="1">IF($F3251=1,OFFSET(start_33,LOLP!$D3251+(1-$C3251)*24,LOLP!$B3251)*H3251/G3251,0)</f>
        <v>0</v>
      </c>
      <c r="K3251" s="7">
        <f ca="1">IF($F3251,OFFSET(start_40,LOLP!$D3251+(1-$C3251)*24,LOLP!$B3251),0)</f>
        <v>0</v>
      </c>
      <c r="L3251" s="7">
        <f ca="1">IF($F3251,OFFSET(start_50,LOLP!$D3251+(1-$C3251)*24,LOLP!$B3251),0)</f>
        <v>0</v>
      </c>
      <c r="M3251" s="25">
        <f t="shared" ca="1" si="352"/>
        <v>0</v>
      </c>
      <c r="N3251" s="25">
        <f t="shared" ca="1" si="353"/>
        <v>0</v>
      </c>
      <c r="O3251" s="15" t="e">
        <f t="shared" ca="1" si="354"/>
        <v>#DIV/0!</v>
      </c>
      <c r="P3251" s="15" t="e">
        <f t="shared" ca="1" si="355"/>
        <v>#DIV/0!</v>
      </c>
    </row>
    <row r="3252" spans="1:16" x14ac:dyDescent="0.25">
      <c r="A3252" s="1">
        <f t="shared" si="356"/>
        <v>43236</v>
      </c>
      <c r="B3252" s="7">
        <f t="shared" si="351"/>
        <v>5</v>
      </c>
      <c r="C3252" s="4">
        <f>INDEX(Calendar!$E$3:$E$367,MATCH(LOLP!$A3252,Calendar!$B$3:$B$367,0))</f>
        <v>1</v>
      </c>
      <c r="D3252" s="2">
        <f t="shared" si="357"/>
        <v>9</v>
      </c>
      <c r="E3252" s="36">
        <v>25288</v>
      </c>
      <c r="F3252" s="7">
        <f>IFERROR(IF(INDEX('Temperature Data'!$AA$15:$AA$348,MATCH(LOLP!A3252,'Temperature Data'!$B$15:$B$348,0))&gt;IF(B3252=9,$G$2,LOLP!$F$2),1,0),0)</f>
        <v>0</v>
      </c>
      <c r="G3252" s="7">
        <f>SUMIFS(LOLP!$F$4:$F$8763,$C$4:$C$8763,$C3252,$B$4:$B$8763,$B3252,$D$4:$D$8763,$D3252)</f>
        <v>0</v>
      </c>
      <c r="H3252" s="7">
        <f>COUNTIFS(Calendar!$E$3:$E$367,LOLP!C3252,Calendar!$D$3:$D$367,LOLP!B3252)</f>
        <v>22</v>
      </c>
      <c r="I3252" s="7">
        <f ca="1">IF($F3252=1,OFFSET(start_norps,LOLP!$D3252+(1-$C3252)*24,LOLP!$B3252)*H3252/G3252,0)</f>
        <v>0</v>
      </c>
      <c r="J3252" s="7">
        <f ca="1">IF($F3252=1,OFFSET(start_33,LOLP!$D3252+(1-$C3252)*24,LOLP!$B3252)*H3252/G3252,0)</f>
        <v>0</v>
      </c>
      <c r="K3252" s="7">
        <f ca="1">IF($F3252,OFFSET(start_40,LOLP!$D3252+(1-$C3252)*24,LOLP!$B3252),0)</f>
        <v>0</v>
      </c>
      <c r="L3252" s="7">
        <f ca="1">IF($F3252,OFFSET(start_50,LOLP!$D3252+(1-$C3252)*24,LOLP!$B3252),0)</f>
        <v>0</v>
      </c>
      <c r="M3252" s="25">
        <f t="shared" ca="1" si="352"/>
        <v>0</v>
      </c>
      <c r="N3252" s="25">
        <f t="shared" ca="1" si="353"/>
        <v>0</v>
      </c>
      <c r="O3252" s="15" t="e">
        <f t="shared" ca="1" si="354"/>
        <v>#DIV/0!</v>
      </c>
      <c r="P3252" s="15" t="e">
        <f t="shared" ca="1" si="355"/>
        <v>#DIV/0!</v>
      </c>
    </row>
    <row r="3253" spans="1:16" x14ac:dyDescent="0.25">
      <c r="A3253" s="1">
        <f t="shared" si="356"/>
        <v>43236</v>
      </c>
      <c r="B3253" s="7">
        <f t="shared" si="351"/>
        <v>5</v>
      </c>
      <c r="C3253" s="4">
        <f>INDEX(Calendar!$E$3:$E$367,MATCH(LOLP!$A3253,Calendar!$B$3:$B$367,0))</f>
        <v>1</v>
      </c>
      <c r="D3253" s="2">
        <f t="shared" si="357"/>
        <v>10</v>
      </c>
      <c r="E3253" s="36">
        <v>25478</v>
      </c>
      <c r="F3253" s="7">
        <f>IFERROR(IF(INDEX('Temperature Data'!$AA$15:$AA$348,MATCH(LOLP!A3253,'Temperature Data'!$B$15:$B$348,0))&gt;IF(B3253=9,$G$2,LOLP!$F$2),1,0),0)</f>
        <v>0</v>
      </c>
      <c r="G3253" s="7">
        <f>SUMIFS(LOLP!$F$4:$F$8763,$C$4:$C$8763,$C3253,$B$4:$B$8763,$B3253,$D$4:$D$8763,$D3253)</f>
        <v>0</v>
      </c>
      <c r="H3253" s="7">
        <f>COUNTIFS(Calendar!$E$3:$E$367,LOLP!C3253,Calendar!$D$3:$D$367,LOLP!B3253)</f>
        <v>22</v>
      </c>
      <c r="I3253" s="7">
        <f ca="1">IF($F3253=1,OFFSET(start_norps,LOLP!$D3253+(1-$C3253)*24,LOLP!$B3253)*H3253/G3253,0)</f>
        <v>0</v>
      </c>
      <c r="J3253" s="7">
        <f ca="1">IF($F3253=1,OFFSET(start_33,LOLP!$D3253+(1-$C3253)*24,LOLP!$B3253)*H3253/G3253,0)</f>
        <v>0</v>
      </c>
      <c r="K3253" s="7">
        <f ca="1">IF($F3253,OFFSET(start_40,LOLP!$D3253+(1-$C3253)*24,LOLP!$B3253),0)</f>
        <v>0</v>
      </c>
      <c r="L3253" s="7">
        <f ca="1">IF($F3253,OFFSET(start_50,LOLP!$D3253+(1-$C3253)*24,LOLP!$B3253),0)</f>
        <v>0</v>
      </c>
      <c r="M3253" s="25">
        <f t="shared" ca="1" si="352"/>
        <v>0</v>
      </c>
      <c r="N3253" s="25">
        <f t="shared" ca="1" si="353"/>
        <v>0</v>
      </c>
      <c r="O3253" s="15" t="e">
        <f t="shared" ca="1" si="354"/>
        <v>#DIV/0!</v>
      </c>
      <c r="P3253" s="15" t="e">
        <f t="shared" ca="1" si="355"/>
        <v>#DIV/0!</v>
      </c>
    </row>
    <row r="3254" spans="1:16" x14ac:dyDescent="0.25">
      <c r="A3254" s="1">
        <f t="shared" si="356"/>
        <v>43236</v>
      </c>
      <c r="B3254" s="7">
        <f t="shared" si="351"/>
        <v>5</v>
      </c>
      <c r="C3254" s="4">
        <f>INDEX(Calendar!$E$3:$E$367,MATCH(LOLP!$A3254,Calendar!$B$3:$B$367,0))</f>
        <v>1</v>
      </c>
      <c r="D3254" s="2">
        <f t="shared" si="357"/>
        <v>11</v>
      </c>
      <c r="E3254" s="36">
        <v>25280</v>
      </c>
      <c r="F3254" s="7">
        <f>IFERROR(IF(INDEX('Temperature Data'!$AA$15:$AA$348,MATCH(LOLP!A3254,'Temperature Data'!$B$15:$B$348,0))&gt;IF(B3254=9,$G$2,LOLP!$F$2),1,0),0)</f>
        <v>0</v>
      </c>
      <c r="G3254" s="7">
        <f>SUMIFS(LOLP!$F$4:$F$8763,$C$4:$C$8763,$C3254,$B$4:$B$8763,$B3254,$D$4:$D$8763,$D3254)</f>
        <v>0</v>
      </c>
      <c r="H3254" s="7">
        <f>COUNTIFS(Calendar!$E$3:$E$367,LOLP!C3254,Calendar!$D$3:$D$367,LOLP!B3254)</f>
        <v>22</v>
      </c>
      <c r="I3254" s="7">
        <f ca="1">IF($F3254=1,OFFSET(start_norps,LOLP!$D3254+(1-$C3254)*24,LOLP!$B3254)*H3254/G3254,0)</f>
        <v>0</v>
      </c>
      <c r="J3254" s="7">
        <f ca="1">IF($F3254=1,OFFSET(start_33,LOLP!$D3254+(1-$C3254)*24,LOLP!$B3254)*H3254/G3254,0)</f>
        <v>0</v>
      </c>
      <c r="K3254" s="7">
        <f ca="1">IF($F3254,OFFSET(start_40,LOLP!$D3254+(1-$C3254)*24,LOLP!$B3254),0)</f>
        <v>0</v>
      </c>
      <c r="L3254" s="7">
        <f ca="1">IF($F3254,OFFSET(start_50,LOLP!$D3254+(1-$C3254)*24,LOLP!$B3254),0)</f>
        <v>0</v>
      </c>
      <c r="M3254" s="25">
        <f t="shared" ca="1" si="352"/>
        <v>0</v>
      </c>
      <c r="N3254" s="25">
        <f t="shared" ca="1" si="353"/>
        <v>0</v>
      </c>
      <c r="O3254" s="15" t="e">
        <f t="shared" ca="1" si="354"/>
        <v>#DIV/0!</v>
      </c>
      <c r="P3254" s="15" t="e">
        <f t="shared" ca="1" si="355"/>
        <v>#DIV/0!</v>
      </c>
    </row>
    <row r="3255" spans="1:16" x14ac:dyDescent="0.25">
      <c r="A3255" s="1">
        <f t="shared" si="356"/>
        <v>43236</v>
      </c>
      <c r="B3255" s="7">
        <f t="shared" si="351"/>
        <v>5</v>
      </c>
      <c r="C3255" s="4">
        <f>INDEX(Calendar!$E$3:$E$367,MATCH(LOLP!$A3255,Calendar!$B$3:$B$367,0))</f>
        <v>1</v>
      </c>
      <c r="D3255" s="2">
        <f t="shared" si="357"/>
        <v>12</v>
      </c>
      <c r="E3255" s="36">
        <v>25097</v>
      </c>
      <c r="F3255" s="7">
        <f>IFERROR(IF(INDEX('Temperature Data'!$AA$15:$AA$348,MATCH(LOLP!A3255,'Temperature Data'!$B$15:$B$348,0))&gt;IF(B3255=9,$G$2,LOLP!$F$2),1,0),0)</f>
        <v>0</v>
      </c>
      <c r="G3255" s="7">
        <f>SUMIFS(LOLP!$F$4:$F$8763,$C$4:$C$8763,$C3255,$B$4:$B$8763,$B3255,$D$4:$D$8763,$D3255)</f>
        <v>0</v>
      </c>
      <c r="H3255" s="7">
        <f>COUNTIFS(Calendar!$E$3:$E$367,LOLP!C3255,Calendar!$D$3:$D$367,LOLP!B3255)</f>
        <v>22</v>
      </c>
      <c r="I3255" s="7">
        <f ca="1">IF($F3255=1,OFFSET(start_norps,LOLP!$D3255+(1-$C3255)*24,LOLP!$B3255)*H3255/G3255,0)</f>
        <v>0</v>
      </c>
      <c r="J3255" s="7">
        <f ca="1">IF($F3255=1,OFFSET(start_33,LOLP!$D3255+(1-$C3255)*24,LOLP!$B3255)*H3255/G3255,0)</f>
        <v>0</v>
      </c>
      <c r="K3255" s="7">
        <f ca="1">IF($F3255,OFFSET(start_40,LOLP!$D3255+(1-$C3255)*24,LOLP!$B3255),0)</f>
        <v>0</v>
      </c>
      <c r="L3255" s="7">
        <f ca="1">IF($F3255,OFFSET(start_50,LOLP!$D3255+(1-$C3255)*24,LOLP!$B3255),0)</f>
        <v>0</v>
      </c>
      <c r="M3255" s="25">
        <f t="shared" ca="1" si="352"/>
        <v>0</v>
      </c>
      <c r="N3255" s="25">
        <f t="shared" ca="1" si="353"/>
        <v>0</v>
      </c>
      <c r="O3255" s="15" t="e">
        <f t="shared" ca="1" si="354"/>
        <v>#DIV/0!</v>
      </c>
      <c r="P3255" s="15" t="e">
        <f t="shared" ca="1" si="355"/>
        <v>#DIV/0!</v>
      </c>
    </row>
    <row r="3256" spans="1:16" x14ac:dyDescent="0.25">
      <c r="A3256" s="1">
        <f t="shared" si="356"/>
        <v>43236</v>
      </c>
      <c r="B3256" s="7">
        <f t="shared" si="351"/>
        <v>5</v>
      </c>
      <c r="C3256" s="4">
        <f>INDEX(Calendar!$E$3:$E$367,MATCH(LOLP!$A3256,Calendar!$B$3:$B$367,0))</f>
        <v>1</v>
      </c>
      <c r="D3256" s="2">
        <f t="shared" si="357"/>
        <v>13</v>
      </c>
      <c r="E3256" s="36">
        <v>24921</v>
      </c>
      <c r="F3256" s="7">
        <f>IFERROR(IF(INDEX('Temperature Data'!$AA$15:$AA$348,MATCH(LOLP!A3256,'Temperature Data'!$B$15:$B$348,0))&gt;IF(B3256=9,$G$2,LOLP!$F$2),1,0),0)</f>
        <v>0</v>
      </c>
      <c r="G3256" s="7">
        <f>SUMIFS(LOLP!$F$4:$F$8763,$C$4:$C$8763,$C3256,$B$4:$B$8763,$B3256,$D$4:$D$8763,$D3256)</f>
        <v>0</v>
      </c>
      <c r="H3256" s="7">
        <f>COUNTIFS(Calendar!$E$3:$E$367,LOLP!C3256,Calendar!$D$3:$D$367,LOLP!B3256)</f>
        <v>22</v>
      </c>
      <c r="I3256" s="7">
        <f ca="1">IF($F3256=1,OFFSET(start_norps,LOLP!$D3256+(1-$C3256)*24,LOLP!$B3256)*H3256/G3256,0)</f>
        <v>0</v>
      </c>
      <c r="J3256" s="7">
        <f ca="1">IF($F3256=1,OFFSET(start_33,LOLP!$D3256+(1-$C3256)*24,LOLP!$B3256)*H3256/G3256,0)</f>
        <v>0</v>
      </c>
      <c r="K3256" s="7">
        <f ca="1">IF($F3256,OFFSET(start_40,LOLP!$D3256+(1-$C3256)*24,LOLP!$B3256),0)</f>
        <v>0</v>
      </c>
      <c r="L3256" s="7">
        <f ca="1">IF($F3256,OFFSET(start_50,LOLP!$D3256+(1-$C3256)*24,LOLP!$B3256),0)</f>
        <v>0</v>
      </c>
      <c r="M3256" s="25">
        <f t="shared" ca="1" si="352"/>
        <v>0</v>
      </c>
      <c r="N3256" s="25">
        <f t="shared" ca="1" si="353"/>
        <v>0</v>
      </c>
      <c r="O3256" s="15" t="e">
        <f t="shared" ca="1" si="354"/>
        <v>#DIV/0!</v>
      </c>
      <c r="P3256" s="15" t="e">
        <f t="shared" ca="1" si="355"/>
        <v>#DIV/0!</v>
      </c>
    </row>
    <row r="3257" spans="1:16" x14ac:dyDescent="0.25">
      <c r="A3257" s="1">
        <f t="shared" si="356"/>
        <v>43236</v>
      </c>
      <c r="B3257" s="7">
        <f t="shared" si="351"/>
        <v>5</v>
      </c>
      <c r="C3257" s="4">
        <f>INDEX(Calendar!$E$3:$E$367,MATCH(LOLP!$A3257,Calendar!$B$3:$B$367,0))</f>
        <v>1</v>
      </c>
      <c r="D3257" s="2">
        <f t="shared" si="357"/>
        <v>14</v>
      </c>
      <c r="E3257" s="36">
        <v>25156</v>
      </c>
      <c r="F3257" s="7">
        <f>IFERROR(IF(INDEX('Temperature Data'!$AA$15:$AA$348,MATCH(LOLP!A3257,'Temperature Data'!$B$15:$B$348,0))&gt;IF(B3257=9,$G$2,LOLP!$F$2),1,0),0)</f>
        <v>0</v>
      </c>
      <c r="G3257" s="7">
        <f>SUMIFS(LOLP!$F$4:$F$8763,$C$4:$C$8763,$C3257,$B$4:$B$8763,$B3257,$D$4:$D$8763,$D3257)</f>
        <v>0</v>
      </c>
      <c r="H3257" s="7">
        <f>COUNTIFS(Calendar!$E$3:$E$367,LOLP!C3257,Calendar!$D$3:$D$367,LOLP!B3257)</f>
        <v>22</v>
      </c>
      <c r="I3257" s="7">
        <f ca="1">IF($F3257=1,OFFSET(start_norps,LOLP!$D3257+(1-$C3257)*24,LOLP!$B3257)*H3257/G3257,0)</f>
        <v>0</v>
      </c>
      <c r="J3257" s="7">
        <f ca="1">IF($F3257=1,OFFSET(start_33,LOLP!$D3257+(1-$C3257)*24,LOLP!$B3257)*H3257/G3257,0)</f>
        <v>0</v>
      </c>
      <c r="K3257" s="7">
        <f ca="1">IF($F3257,OFFSET(start_40,LOLP!$D3257+(1-$C3257)*24,LOLP!$B3257),0)</f>
        <v>0</v>
      </c>
      <c r="L3257" s="7">
        <f ca="1">IF($F3257,OFFSET(start_50,LOLP!$D3257+(1-$C3257)*24,LOLP!$B3257),0)</f>
        <v>0</v>
      </c>
      <c r="M3257" s="25">
        <f t="shared" ca="1" si="352"/>
        <v>0</v>
      </c>
      <c r="N3257" s="25">
        <f t="shared" ca="1" si="353"/>
        <v>0</v>
      </c>
      <c r="O3257" s="15" t="e">
        <f t="shared" ca="1" si="354"/>
        <v>#DIV/0!</v>
      </c>
      <c r="P3257" s="15" t="e">
        <f t="shared" ca="1" si="355"/>
        <v>#DIV/0!</v>
      </c>
    </row>
    <row r="3258" spans="1:16" x14ac:dyDescent="0.25">
      <c r="A3258" s="1">
        <f t="shared" si="356"/>
        <v>43236</v>
      </c>
      <c r="B3258" s="7">
        <f t="shared" si="351"/>
        <v>5</v>
      </c>
      <c r="C3258" s="4">
        <f>INDEX(Calendar!$E$3:$E$367,MATCH(LOLP!$A3258,Calendar!$B$3:$B$367,0))</f>
        <v>1</v>
      </c>
      <c r="D3258" s="2">
        <f t="shared" si="357"/>
        <v>15</v>
      </c>
      <c r="E3258" s="36">
        <v>25355</v>
      </c>
      <c r="F3258" s="7">
        <f>IFERROR(IF(INDEX('Temperature Data'!$AA$15:$AA$348,MATCH(LOLP!A3258,'Temperature Data'!$B$15:$B$348,0))&gt;IF(B3258=9,$G$2,LOLP!$F$2),1,0),0)</f>
        <v>0</v>
      </c>
      <c r="G3258" s="7">
        <f>SUMIFS(LOLP!$F$4:$F$8763,$C$4:$C$8763,$C3258,$B$4:$B$8763,$B3258,$D$4:$D$8763,$D3258)</f>
        <v>0</v>
      </c>
      <c r="H3258" s="7">
        <f>COUNTIFS(Calendar!$E$3:$E$367,LOLP!C3258,Calendar!$D$3:$D$367,LOLP!B3258)</f>
        <v>22</v>
      </c>
      <c r="I3258" s="7">
        <f ca="1">IF($F3258=1,OFFSET(start_norps,LOLP!$D3258+(1-$C3258)*24,LOLP!$B3258)*H3258/G3258,0)</f>
        <v>0</v>
      </c>
      <c r="J3258" s="7">
        <f ca="1">IF($F3258=1,OFFSET(start_33,LOLP!$D3258+(1-$C3258)*24,LOLP!$B3258)*H3258/G3258,0)</f>
        <v>0</v>
      </c>
      <c r="K3258" s="7">
        <f ca="1">IF($F3258,OFFSET(start_40,LOLP!$D3258+(1-$C3258)*24,LOLP!$B3258),0)</f>
        <v>0</v>
      </c>
      <c r="L3258" s="7">
        <f ca="1">IF($F3258,OFFSET(start_50,LOLP!$D3258+(1-$C3258)*24,LOLP!$B3258),0)</f>
        <v>0</v>
      </c>
      <c r="M3258" s="25">
        <f t="shared" ca="1" si="352"/>
        <v>0</v>
      </c>
      <c r="N3258" s="25">
        <f t="shared" ca="1" si="353"/>
        <v>0</v>
      </c>
      <c r="O3258" s="15" t="e">
        <f t="shared" ca="1" si="354"/>
        <v>#DIV/0!</v>
      </c>
      <c r="P3258" s="15" t="e">
        <f t="shared" ca="1" si="355"/>
        <v>#DIV/0!</v>
      </c>
    </row>
    <row r="3259" spans="1:16" x14ac:dyDescent="0.25">
      <c r="A3259" s="1">
        <f t="shared" si="356"/>
        <v>43236</v>
      </c>
      <c r="B3259" s="7">
        <f t="shared" si="351"/>
        <v>5</v>
      </c>
      <c r="C3259" s="4">
        <f>INDEX(Calendar!$E$3:$E$367,MATCH(LOLP!$A3259,Calendar!$B$3:$B$367,0))</f>
        <v>1</v>
      </c>
      <c r="D3259" s="2">
        <f t="shared" si="357"/>
        <v>16</v>
      </c>
      <c r="E3259" s="36">
        <v>25514</v>
      </c>
      <c r="F3259" s="7">
        <f>IFERROR(IF(INDEX('Temperature Data'!$AA$15:$AA$348,MATCH(LOLP!A3259,'Temperature Data'!$B$15:$B$348,0))&gt;IF(B3259=9,$G$2,LOLP!$F$2),1,0),0)</f>
        <v>0</v>
      </c>
      <c r="G3259" s="7">
        <f>SUMIFS(LOLP!$F$4:$F$8763,$C$4:$C$8763,$C3259,$B$4:$B$8763,$B3259,$D$4:$D$8763,$D3259)</f>
        <v>0</v>
      </c>
      <c r="H3259" s="7">
        <f>COUNTIFS(Calendar!$E$3:$E$367,LOLP!C3259,Calendar!$D$3:$D$367,LOLP!B3259)</f>
        <v>22</v>
      </c>
      <c r="I3259" s="7">
        <f ca="1">IF($F3259=1,OFFSET(start_norps,LOLP!$D3259+(1-$C3259)*24,LOLP!$B3259)*H3259/G3259,0)</f>
        <v>0</v>
      </c>
      <c r="J3259" s="7">
        <f ca="1">IF($F3259=1,OFFSET(start_33,LOLP!$D3259+(1-$C3259)*24,LOLP!$B3259)*H3259/G3259,0)</f>
        <v>0</v>
      </c>
      <c r="K3259" s="7">
        <f ca="1">IF($F3259,OFFSET(start_40,LOLP!$D3259+(1-$C3259)*24,LOLP!$B3259),0)</f>
        <v>0</v>
      </c>
      <c r="L3259" s="7">
        <f ca="1">IF($F3259,OFFSET(start_50,LOLP!$D3259+(1-$C3259)*24,LOLP!$B3259),0)</f>
        <v>0</v>
      </c>
      <c r="M3259" s="25">
        <f t="shared" ca="1" si="352"/>
        <v>0</v>
      </c>
      <c r="N3259" s="25">
        <f t="shared" ca="1" si="353"/>
        <v>0</v>
      </c>
      <c r="O3259" s="15" t="e">
        <f t="shared" ca="1" si="354"/>
        <v>#DIV/0!</v>
      </c>
      <c r="P3259" s="15" t="e">
        <f t="shared" ca="1" si="355"/>
        <v>#DIV/0!</v>
      </c>
    </row>
    <row r="3260" spans="1:16" x14ac:dyDescent="0.25">
      <c r="A3260" s="1">
        <f t="shared" si="356"/>
        <v>43236</v>
      </c>
      <c r="B3260" s="7">
        <f t="shared" si="351"/>
        <v>5</v>
      </c>
      <c r="C3260" s="4">
        <f>INDEX(Calendar!$E$3:$E$367,MATCH(LOLP!$A3260,Calendar!$B$3:$B$367,0))</f>
        <v>1</v>
      </c>
      <c r="D3260" s="2">
        <f t="shared" si="357"/>
        <v>17</v>
      </c>
      <c r="E3260" s="36">
        <v>25895</v>
      </c>
      <c r="F3260" s="7">
        <f>IFERROR(IF(INDEX('Temperature Data'!$AA$15:$AA$348,MATCH(LOLP!A3260,'Temperature Data'!$B$15:$B$348,0))&gt;IF(B3260=9,$G$2,LOLP!$F$2),1,0),0)</f>
        <v>0</v>
      </c>
      <c r="G3260" s="7">
        <f>SUMIFS(LOLP!$F$4:$F$8763,$C$4:$C$8763,$C3260,$B$4:$B$8763,$B3260,$D$4:$D$8763,$D3260)</f>
        <v>0</v>
      </c>
      <c r="H3260" s="7">
        <f>COUNTIFS(Calendar!$E$3:$E$367,LOLP!C3260,Calendar!$D$3:$D$367,LOLP!B3260)</f>
        <v>22</v>
      </c>
      <c r="I3260" s="7">
        <f ca="1">IF($F3260=1,OFFSET(start_norps,LOLP!$D3260+(1-$C3260)*24,LOLP!$B3260)*H3260/G3260,0)</f>
        <v>0</v>
      </c>
      <c r="J3260" s="7">
        <f ca="1">IF($F3260=1,OFFSET(start_33,LOLP!$D3260+(1-$C3260)*24,LOLP!$B3260)*H3260/G3260,0)</f>
        <v>0</v>
      </c>
      <c r="K3260" s="7">
        <f ca="1">IF($F3260,OFFSET(start_40,LOLP!$D3260+(1-$C3260)*24,LOLP!$B3260),0)</f>
        <v>0</v>
      </c>
      <c r="L3260" s="7">
        <f ca="1">IF($F3260,OFFSET(start_50,LOLP!$D3260+(1-$C3260)*24,LOLP!$B3260),0)</f>
        <v>0</v>
      </c>
      <c r="M3260" s="25">
        <f t="shared" ca="1" si="352"/>
        <v>0</v>
      </c>
      <c r="N3260" s="25">
        <f t="shared" ca="1" si="353"/>
        <v>0</v>
      </c>
      <c r="O3260" s="15" t="e">
        <f t="shared" ca="1" si="354"/>
        <v>#DIV/0!</v>
      </c>
      <c r="P3260" s="15" t="e">
        <f t="shared" ca="1" si="355"/>
        <v>#DIV/0!</v>
      </c>
    </row>
    <row r="3261" spans="1:16" x14ac:dyDescent="0.25">
      <c r="A3261" s="1">
        <f t="shared" si="356"/>
        <v>43236</v>
      </c>
      <c r="B3261" s="7">
        <f t="shared" si="351"/>
        <v>5</v>
      </c>
      <c r="C3261" s="4">
        <f>INDEX(Calendar!$E$3:$E$367,MATCH(LOLP!$A3261,Calendar!$B$3:$B$367,0))</f>
        <v>1</v>
      </c>
      <c r="D3261" s="2">
        <f t="shared" si="357"/>
        <v>18</v>
      </c>
      <c r="E3261" s="36">
        <v>26219</v>
      </c>
      <c r="F3261" s="7">
        <f>IFERROR(IF(INDEX('Temperature Data'!$AA$15:$AA$348,MATCH(LOLP!A3261,'Temperature Data'!$B$15:$B$348,0))&gt;IF(B3261=9,$G$2,LOLP!$F$2),1,0),0)</f>
        <v>0</v>
      </c>
      <c r="G3261" s="7">
        <f>SUMIFS(LOLP!$F$4:$F$8763,$C$4:$C$8763,$C3261,$B$4:$B$8763,$B3261,$D$4:$D$8763,$D3261)</f>
        <v>0</v>
      </c>
      <c r="H3261" s="7">
        <f>COUNTIFS(Calendar!$E$3:$E$367,LOLP!C3261,Calendar!$D$3:$D$367,LOLP!B3261)</f>
        <v>22</v>
      </c>
      <c r="I3261" s="7">
        <f ca="1">IF($F3261=1,OFFSET(start_norps,LOLP!$D3261+(1-$C3261)*24,LOLP!$B3261)*H3261/G3261,0)</f>
        <v>0</v>
      </c>
      <c r="J3261" s="7">
        <f ca="1">IF($F3261=1,OFFSET(start_33,LOLP!$D3261+(1-$C3261)*24,LOLP!$B3261)*H3261/G3261,0)</f>
        <v>0</v>
      </c>
      <c r="K3261" s="7">
        <f ca="1">IF($F3261,OFFSET(start_40,LOLP!$D3261+(1-$C3261)*24,LOLP!$B3261),0)</f>
        <v>0</v>
      </c>
      <c r="L3261" s="7">
        <f ca="1">IF($F3261,OFFSET(start_50,LOLP!$D3261+(1-$C3261)*24,LOLP!$B3261),0)</f>
        <v>0</v>
      </c>
      <c r="M3261" s="25">
        <f t="shared" ca="1" si="352"/>
        <v>0</v>
      </c>
      <c r="N3261" s="25">
        <f t="shared" ca="1" si="353"/>
        <v>0</v>
      </c>
      <c r="O3261" s="15" t="e">
        <f t="shared" ca="1" si="354"/>
        <v>#DIV/0!</v>
      </c>
      <c r="P3261" s="15" t="e">
        <f t="shared" ca="1" si="355"/>
        <v>#DIV/0!</v>
      </c>
    </row>
    <row r="3262" spans="1:16" x14ac:dyDescent="0.25">
      <c r="A3262" s="1">
        <f t="shared" si="356"/>
        <v>43236</v>
      </c>
      <c r="B3262" s="7">
        <f t="shared" si="351"/>
        <v>5</v>
      </c>
      <c r="C3262" s="4">
        <f>INDEX(Calendar!$E$3:$E$367,MATCH(LOLP!$A3262,Calendar!$B$3:$B$367,0))</f>
        <v>1</v>
      </c>
      <c r="D3262" s="2">
        <f t="shared" si="357"/>
        <v>19</v>
      </c>
      <c r="E3262" s="36">
        <v>26879</v>
      </c>
      <c r="F3262" s="7">
        <f>IFERROR(IF(INDEX('Temperature Data'!$AA$15:$AA$348,MATCH(LOLP!A3262,'Temperature Data'!$B$15:$B$348,0))&gt;IF(B3262=9,$G$2,LOLP!$F$2),1,0),0)</f>
        <v>0</v>
      </c>
      <c r="G3262" s="7">
        <f>SUMIFS(LOLP!$F$4:$F$8763,$C$4:$C$8763,$C3262,$B$4:$B$8763,$B3262,$D$4:$D$8763,$D3262)</f>
        <v>0</v>
      </c>
      <c r="H3262" s="7">
        <f>COUNTIFS(Calendar!$E$3:$E$367,LOLP!C3262,Calendar!$D$3:$D$367,LOLP!B3262)</f>
        <v>22</v>
      </c>
      <c r="I3262" s="7">
        <f ca="1">IF($F3262=1,OFFSET(start_norps,LOLP!$D3262+(1-$C3262)*24,LOLP!$B3262)*H3262/G3262,0)</f>
        <v>0</v>
      </c>
      <c r="J3262" s="7">
        <f ca="1">IF($F3262=1,OFFSET(start_33,LOLP!$D3262+(1-$C3262)*24,LOLP!$B3262)*H3262/G3262,0)</f>
        <v>0</v>
      </c>
      <c r="K3262" s="7">
        <f ca="1">IF($F3262,OFFSET(start_40,LOLP!$D3262+(1-$C3262)*24,LOLP!$B3262),0)</f>
        <v>0</v>
      </c>
      <c r="L3262" s="7">
        <f ca="1">IF($F3262,OFFSET(start_50,LOLP!$D3262+(1-$C3262)*24,LOLP!$B3262),0)</f>
        <v>0</v>
      </c>
      <c r="M3262" s="25">
        <f t="shared" ca="1" si="352"/>
        <v>0</v>
      </c>
      <c r="N3262" s="25">
        <f t="shared" ca="1" si="353"/>
        <v>0</v>
      </c>
      <c r="O3262" s="15" t="e">
        <f t="shared" ca="1" si="354"/>
        <v>#DIV/0!</v>
      </c>
      <c r="P3262" s="15" t="e">
        <f t="shared" ca="1" si="355"/>
        <v>#DIV/0!</v>
      </c>
    </row>
    <row r="3263" spans="1:16" x14ac:dyDescent="0.25">
      <c r="A3263" s="1">
        <f t="shared" si="356"/>
        <v>43236</v>
      </c>
      <c r="B3263" s="7">
        <f t="shared" si="351"/>
        <v>5</v>
      </c>
      <c r="C3263" s="4">
        <f>INDEX(Calendar!$E$3:$E$367,MATCH(LOLP!$A3263,Calendar!$B$3:$B$367,0))</f>
        <v>1</v>
      </c>
      <c r="D3263" s="2">
        <f t="shared" si="357"/>
        <v>20</v>
      </c>
      <c r="E3263" s="36">
        <v>27626</v>
      </c>
      <c r="F3263" s="7">
        <f>IFERROR(IF(INDEX('Temperature Data'!$AA$15:$AA$348,MATCH(LOLP!A3263,'Temperature Data'!$B$15:$B$348,0))&gt;IF(B3263=9,$G$2,LOLP!$F$2),1,0),0)</f>
        <v>0</v>
      </c>
      <c r="G3263" s="7">
        <f>SUMIFS(LOLP!$F$4:$F$8763,$C$4:$C$8763,$C3263,$B$4:$B$8763,$B3263,$D$4:$D$8763,$D3263)</f>
        <v>0</v>
      </c>
      <c r="H3263" s="7">
        <f>COUNTIFS(Calendar!$E$3:$E$367,LOLP!C3263,Calendar!$D$3:$D$367,LOLP!B3263)</f>
        <v>22</v>
      </c>
      <c r="I3263" s="7">
        <f ca="1">IF($F3263=1,OFFSET(start_norps,LOLP!$D3263+(1-$C3263)*24,LOLP!$B3263)*H3263/G3263,0)</f>
        <v>0</v>
      </c>
      <c r="J3263" s="7">
        <f ca="1">IF($F3263=1,OFFSET(start_33,LOLP!$D3263+(1-$C3263)*24,LOLP!$B3263)*H3263/G3263,0)</f>
        <v>0</v>
      </c>
      <c r="K3263" s="7">
        <f ca="1">IF($F3263,OFFSET(start_40,LOLP!$D3263+(1-$C3263)*24,LOLP!$B3263),0)</f>
        <v>0</v>
      </c>
      <c r="L3263" s="7">
        <f ca="1">IF($F3263,OFFSET(start_50,LOLP!$D3263+(1-$C3263)*24,LOLP!$B3263),0)</f>
        <v>0</v>
      </c>
      <c r="M3263" s="25">
        <f t="shared" ca="1" si="352"/>
        <v>0</v>
      </c>
      <c r="N3263" s="25">
        <f t="shared" ca="1" si="353"/>
        <v>0</v>
      </c>
      <c r="O3263" s="15" t="e">
        <f t="shared" ca="1" si="354"/>
        <v>#DIV/0!</v>
      </c>
      <c r="P3263" s="15" t="e">
        <f t="shared" ca="1" si="355"/>
        <v>#DIV/0!</v>
      </c>
    </row>
    <row r="3264" spans="1:16" x14ac:dyDescent="0.25">
      <c r="A3264" s="1">
        <f t="shared" si="356"/>
        <v>43236</v>
      </c>
      <c r="B3264" s="7">
        <f t="shared" si="351"/>
        <v>5</v>
      </c>
      <c r="C3264" s="4">
        <f>INDEX(Calendar!$E$3:$E$367,MATCH(LOLP!$A3264,Calendar!$B$3:$B$367,0))</f>
        <v>1</v>
      </c>
      <c r="D3264" s="2">
        <f t="shared" si="357"/>
        <v>21</v>
      </c>
      <c r="E3264" s="36">
        <v>28501</v>
      </c>
      <c r="F3264" s="7">
        <f>IFERROR(IF(INDEX('Temperature Data'!$AA$15:$AA$348,MATCH(LOLP!A3264,'Temperature Data'!$B$15:$B$348,0))&gt;IF(B3264=9,$G$2,LOLP!$F$2),1,0),0)</f>
        <v>0</v>
      </c>
      <c r="G3264" s="7">
        <f>SUMIFS(LOLP!$F$4:$F$8763,$C$4:$C$8763,$C3264,$B$4:$B$8763,$B3264,$D$4:$D$8763,$D3264)</f>
        <v>0</v>
      </c>
      <c r="H3264" s="7">
        <f>COUNTIFS(Calendar!$E$3:$E$367,LOLP!C3264,Calendar!$D$3:$D$367,LOLP!B3264)</f>
        <v>22</v>
      </c>
      <c r="I3264" s="7">
        <f ca="1">IF($F3264=1,OFFSET(start_norps,LOLP!$D3264+(1-$C3264)*24,LOLP!$B3264)*H3264/G3264,0)</f>
        <v>0</v>
      </c>
      <c r="J3264" s="7">
        <f ca="1">IF($F3264=1,OFFSET(start_33,LOLP!$D3264+(1-$C3264)*24,LOLP!$B3264)*H3264/G3264,0)</f>
        <v>0</v>
      </c>
      <c r="K3264" s="7">
        <f ca="1">IF($F3264,OFFSET(start_40,LOLP!$D3264+(1-$C3264)*24,LOLP!$B3264),0)</f>
        <v>0</v>
      </c>
      <c r="L3264" s="7">
        <f ca="1">IF($F3264,OFFSET(start_50,LOLP!$D3264+(1-$C3264)*24,LOLP!$B3264),0)</f>
        <v>0</v>
      </c>
      <c r="M3264" s="25">
        <f t="shared" ca="1" si="352"/>
        <v>0</v>
      </c>
      <c r="N3264" s="25">
        <f t="shared" ca="1" si="353"/>
        <v>0</v>
      </c>
      <c r="O3264" s="15" t="e">
        <f t="shared" ca="1" si="354"/>
        <v>#DIV/0!</v>
      </c>
      <c r="P3264" s="15" t="e">
        <f t="shared" ca="1" si="355"/>
        <v>#DIV/0!</v>
      </c>
    </row>
    <row r="3265" spans="1:16" x14ac:dyDescent="0.25">
      <c r="A3265" s="1">
        <f t="shared" si="356"/>
        <v>43236</v>
      </c>
      <c r="B3265" s="7">
        <f t="shared" si="351"/>
        <v>5</v>
      </c>
      <c r="C3265" s="4">
        <f>INDEX(Calendar!$E$3:$E$367,MATCH(LOLP!$A3265,Calendar!$B$3:$B$367,0))</f>
        <v>1</v>
      </c>
      <c r="D3265" s="2">
        <f t="shared" si="357"/>
        <v>22</v>
      </c>
      <c r="E3265" s="36">
        <v>27525</v>
      </c>
      <c r="F3265" s="7">
        <f>IFERROR(IF(INDEX('Temperature Data'!$AA$15:$AA$348,MATCH(LOLP!A3265,'Temperature Data'!$B$15:$B$348,0))&gt;IF(B3265=9,$G$2,LOLP!$F$2),1,0),0)</f>
        <v>0</v>
      </c>
      <c r="G3265" s="7">
        <f>SUMIFS(LOLP!$F$4:$F$8763,$C$4:$C$8763,$C3265,$B$4:$B$8763,$B3265,$D$4:$D$8763,$D3265)</f>
        <v>0</v>
      </c>
      <c r="H3265" s="7">
        <f>COUNTIFS(Calendar!$E$3:$E$367,LOLP!C3265,Calendar!$D$3:$D$367,LOLP!B3265)</f>
        <v>22</v>
      </c>
      <c r="I3265" s="7">
        <f ca="1">IF($F3265=1,OFFSET(start_norps,LOLP!$D3265+(1-$C3265)*24,LOLP!$B3265)*H3265/G3265,0)</f>
        <v>0</v>
      </c>
      <c r="J3265" s="7">
        <f ca="1">IF($F3265=1,OFFSET(start_33,LOLP!$D3265+(1-$C3265)*24,LOLP!$B3265)*H3265/G3265,0)</f>
        <v>0</v>
      </c>
      <c r="K3265" s="7">
        <f ca="1">IF($F3265,OFFSET(start_40,LOLP!$D3265+(1-$C3265)*24,LOLP!$B3265),0)</f>
        <v>0</v>
      </c>
      <c r="L3265" s="7">
        <f ca="1">IF($F3265,OFFSET(start_50,LOLP!$D3265+(1-$C3265)*24,LOLP!$B3265),0)</f>
        <v>0</v>
      </c>
      <c r="M3265" s="25">
        <f t="shared" ca="1" si="352"/>
        <v>0</v>
      </c>
      <c r="N3265" s="25">
        <f t="shared" ca="1" si="353"/>
        <v>0</v>
      </c>
      <c r="O3265" s="15" t="e">
        <f t="shared" ca="1" si="354"/>
        <v>#DIV/0!</v>
      </c>
      <c r="P3265" s="15" t="e">
        <f t="shared" ca="1" si="355"/>
        <v>#DIV/0!</v>
      </c>
    </row>
    <row r="3266" spans="1:16" x14ac:dyDescent="0.25">
      <c r="A3266" s="1">
        <f t="shared" si="356"/>
        <v>43236</v>
      </c>
      <c r="B3266" s="7">
        <f t="shared" si="351"/>
        <v>5</v>
      </c>
      <c r="C3266" s="4">
        <f>INDEX(Calendar!$E$3:$E$367,MATCH(LOLP!$A3266,Calendar!$B$3:$B$367,0))</f>
        <v>1</v>
      </c>
      <c r="D3266" s="2">
        <f t="shared" si="357"/>
        <v>23</v>
      </c>
      <c r="E3266" s="36">
        <v>25540</v>
      </c>
      <c r="F3266" s="7">
        <f>IFERROR(IF(INDEX('Temperature Data'!$AA$15:$AA$348,MATCH(LOLP!A3266,'Temperature Data'!$B$15:$B$348,0))&gt;IF(B3266=9,$G$2,LOLP!$F$2),1,0),0)</f>
        <v>0</v>
      </c>
      <c r="G3266" s="7">
        <f>SUMIFS(LOLP!$F$4:$F$8763,$C$4:$C$8763,$C3266,$B$4:$B$8763,$B3266,$D$4:$D$8763,$D3266)</f>
        <v>0</v>
      </c>
      <c r="H3266" s="7">
        <f>COUNTIFS(Calendar!$E$3:$E$367,LOLP!C3266,Calendar!$D$3:$D$367,LOLP!B3266)</f>
        <v>22</v>
      </c>
      <c r="I3266" s="7">
        <f ca="1">IF($F3266=1,OFFSET(start_norps,LOLP!$D3266+(1-$C3266)*24,LOLP!$B3266)*H3266/G3266,0)</f>
        <v>0</v>
      </c>
      <c r="J3266" s="7">
        <f ca="1">IF($F3266=1,OFFSET(start_33,LOLP!$D3266+(1-$C3266)*24,LOLP!$B3266)*H3266/G3266,0)</f>
        <v>0</v>
      </c>
      <c r="K3266" s="7">
        <f ca="1">IF($F3266,OFFSET(start_40,LOLP!$D3266+(1-$C3266)*24,LOLP!$B3266),0)</f>
        <v>0</v>
      </c>
      <c r="L3266" s="7">
        <f ca="1">IF($F3266,OFFSET(start_50,LOLP!$D3266+(1-$C3266)*24,LOLP!$B3266),0)</f>
        <v>0</v>
      </c>
      <c r="M3266" s="25">
        <f t="shared" ca="1" si="352"/>
        <v>0</v>
      </c>
      <c r="N3266" s="25">
        <f t="shared" ca="1" si="353"/>
        <v>0</v>
      </c>
      <c r="O3266" s="15" t="e">
        <f t="shared" ca="1" si="354"/>
        <v>#DIV/0!</v>
      </c>
      <c r="P3266" s="15" t="e">
        <f t="shared" ca="1" si="355"/>
        <v>#DIV/0!</v>
      </c>
    </row>
    <row r="3267" spans="1:16" x14ac:dyDescent="0.25">
      <c r="A3267" s="1">
        <f t="shared" si="356"/>
        <v>43236</v>
      </c>
      <c r="B3267" s="7">
        <f t="shared" si="351"/>
        <v>5</v>
      </c>
      <c r="C3267" s="4">
        <f>INDEX(Calendar!$E$3:$E$367,MATCH(LOLP!$A3267,Calendar!$B$3:$B$367,0))</f>
        <v>1</v>
      </c>
      <c r="D3267" s="2">
        <f t="shared" si="357"/>
        <v>24</v>
      </c>
      <c r="E3267" s="36">
        <v>23614</v>
      </c>
      <c r="F3267" s="7">
        <f>IFERROR(IF(INDEX('Temperature Data'!$AA$15:$AA$348,MATCH(LOLP!A3267,'Temperature Data'!$B$15:$B$348,0))&gt;IF(B3267=9,$G$2,LOLP!$F$2),1,0),0)</f>
        <v>0</v>
      </c>
      <c r="G3267" s="7">
        <f>SUMIFS(LOLP!$F$4:$F$8763,$C$4:$C$8763,$C3267,$B$4:$B$8763,$B3267,$D$4:$D$8763,$D3267)</f>
        <v>0</v>
      </c>
      <c r="H3267" s="7">
        <f>COUNTIFS(Calendar!$E$3:$E$367,LOLP!C3267,Calendar!$D$3:$D$367,LOLP!B3267)</f>
        <v>22</v>
      </c>
      <c r="I3267" s="7">
        <f ca="1">IF($F3267=1,OFFSET(start_norps,LOLP!$D3267+(1-$C3267)*24,LOLP!$B3267)*H3267/G3267,0)</f>
        <v>0</v>
      </c>
      <c r="J3267" s="7">
        <f ca="1">IF($F3267=1,OFFSET(start_33,LOLP!$D3267+(1-$C3267)*24,LOLP!$B3267)*H3267/G3267,0)</f>
        <v>0</v>
      </c>
      <c r="K3267" s="7">
        <f ca="1">IF($F3267,OFFSET(start_40,LOLP!$D3267+(1-$C3267)*24,LOLP!$B3267),0)</f>
        <v>0</v>
      </c>
      <c r="L3267" s="7">
        <f ca="1">IF($F3267,OFFSET(start_50,LOLP!$D3267+(1-$C3267)*24,LOLP!$B3267),0)</f>
        <v>0</v>
      </c>
      <c r="M3267" s="25">
        <f t="shared" ca="1" si="352"/>
        <v>0</v>
      </c>
      <c r="N3267" s="25">
        <f t="shared" ca="1" si="353"/>
        <v>0</v>
      </c>
      <c r="O3267" s="15" t="e">
        <f t="shared" ca="1" si="354"/>
        <v>#DIV/0!</v>
      </c>
      <c r="P3267" s="15" t="e">
        <f t="shared" ca="1" si="355"/>
        <v>#DIV/0!</v>
      </c>
    </row>
    <row r="3268" spans="1:16" x14ac:dyDescent="0.25">
      <c r="A3268" s="1">
        <f t="shared" si="356"/>
        <v>43237</v>
      </c>
      <c r="B3268" s="7">
        <f t="shared" si="351"/>
        <v>5</v>
      </c>
      <c r="C3268" s="4">
        <f>INDEX(Calendar!$E$3:$E$367,MATCH(LOLP!$A3268,Calendar!$B$3:$B$367,0))</f>
        <v>1</v>
      </c>
      <c r="D3268" s="2">
        <f t="shared" si="357"/>
        <v>1</v>
      </c>
      <c r="E3268" s="36">
        <v>22357</v>
      </c>
      <c r="F3268" s="7">
        <f>IFERROR(IF(INDEX('Temperature Data'!$AA$15:$AA$348,MATCH(LOLP!A3268,'Temperature Data'!$B$15:$B$348,0))&gt;IF(B3268=9,$G$2,LOLP!$F$2),1,0),0)</f>
        <v>0</v>
      </c>
      <c r="G3268" s="7">
        <f>SUMIFS(LOLP!$F$4:$F$8763,$C$4:$C$8763,$C3268,$B$4:$B$8763,$B3268,$D$4:$D$8763,$D3268)</f>
        <v>0</v>
      </c>
      <c r="H3268" s="7">
        <f>COUNTIFS(Calendar!$E$3:$E$367,LOLP!C3268,Calendar!$D$3:$D$367,LOLP!B3268)</f>
        <v>22</v>
      </c>
      <c r="I3268" s="7">
        <f ca="1">IF($F3268=1,OFFSET(start_norps,LOLP!$D3268+(1-$C3268)*24,LOLP!$B3268)*H3268/G3268,0)</f>
        <v>0</v>
      </c>
      <c r="J3268" s="7">
        <f ca="1">IF($F3268=1,OFFSET(start_33,LOLP!$D3268+(1-$C3268)*24,LOLP!$B3268)*H3268/G3268,0)</f>
        <v>0</v>
      </c>
      <c r="K3268" s="7">
        <f ca="1">IF($F3268,OFFSET(start_40,LOLP!$D3268+(1-$C3268)*24,LOLP!$B3268),0)</f>
        <v>0</v>
      </c>
      <c r="L3268" s="7">
        <f ca="1">IF($F3268,OFFSET(start_50,LOLP!$D3268+(1-$C3268)*24,LOLP!$B3268),0)</f>
        <v>0</v>
      </c>
      <c r="M3268" s="25">
        <f t="shared" ca="1" si="352"/>
        <v>0</v>
      </c>
      <c r="N3268" s="25">
        <f t="shared" ca="1" si="353"/>
        <v>0</v>
      </c>
      <c r="O3268" s="15" t="e">
        <f t="shared" ca="1" si="354"/>
        <v>#DIV/0!</v>
      </c>
      <c r="P3268" s="15" t="e">
        <f t="shared" ca="1" si="355"/>
        <v>#DIV/0!</v>
      </c>
    </row>
    <row r="3269" spans="1:16" x14ac:dyDescent="0.25">
      <c r="A3269" s="1">
        <f t="shared" si="356"/>
        <v>43237</v>
      </c>
      <c r="B3269" s="7">
        <f t="shared" ref="B3269:B3332" si="358">MONTH(A3269)</f>
        <v>5</v>
      </c>
      <c r="C3269" s="4">
        <f>INDEX(Calendar!$E$3:$E$367,MATCH(LOLP!$A3269,Calendar!$B$3:$B$367,0))</f>
        <v>1</v>
      </c>
      <c r="D3269" s="2">
        <f t="shared" si="357"/>
        <v>2</v>
      </c>
      <c r="E3269" s="36">
        <v>21406</v>
      </c>
      <c r="F3269" s="7">
        <f>IFERROR(IF(INDEX('Temperature Data'!$AA$15:$AA$348,MATCH(LOLP!A3269,'Temperature Data'!$B$15:$B$348,0))&gt;IF(B3269=9,$G$2,LOLP!$F$2),1,0),0)</f>
        <v>0</v>
      </c>
      <c r="G3269" s="7">
        <f>SUMIFS(LOLP!$F$4:$F$8763,$C$4:$C$8763,$C3269,$B$4:$B$8763,$B3269,$D$4:$D$8763,$D3269)</f>
        <v>0</v>
      </c>
      <c r="H3269" s="7">
        <f>COUNTIFS(Calendar!$E$3:$E$367,LOLP!C3269,Calendar!$D$3:$D$367,LOLP!B3269)</f>
        <v>22</v>
      </c>
      <c r="I3269" s="7">
        <f ca="1">IF($F3269=1,OFFSET(start_norps,LOLP!$D3269+(1-$C3269)*24,LOLP!$B3269)*H3269/G3269,0)</f>
        <v>0</v>
      </c>
      <c r="J3269" s="7">
        <f ca="1">IF($F3269=1,OFFSET(start_33,LOLP!$D3269+(1-$C3269)*24,LOLP!$B3269)*H3269/G3269,0)</f>
        <v>0</v>
      </c>
      <c r="K3269" s="7">
        <f ca="1">IF($F3269,OFFSET(start_40,LOLP!$D3269+(1-$C3269)*24,LOLP!$B3269),0)</f>
        <v>0</v>
      </c>
      <c r="L3269" s="7">
        <f ca="1">IF($F3269,OFFSET(start_50,LOLP!$D3269+(1-$C3269)*24,LOLP!$B3269),0)</f>
        <v>0</v>
      </c>
      <c r="M3269" s="25">
        <f t="shared" ref="M3269:M3332" ca="1" si="359">I3269/I$8764</f>
        <v>0</v>
      </c>
      <c r="N3269" s="25">
        <f t="shared" ref="N3269:N3332" ca="1" si="360">J3269/J$8764</f>
        <v>0</v>
      </c>
      <c r="O3269" s="15" t="e">
        <f t="shared" ref="O3269:O3332" ca="1" si="361">K3269/K$8764</f>
        <v>#DIV/0!</v>
      </c>
      <c r="P3269" s="15" t="e">
        <f t="shared" ref="P3269:P3332" ca="1" si="362">L3269/L$8764</f>
        <v>#DIV/0!</v>
      </c>
    </row>
    <row r="3270" spans="1:16" x14ac:dyDescent="0.25">
      <c r="A3270" s="1">
        <f t="shared" si="356"/>
        <v>43237</v>
      </c>
      <c r="B3270" s="7">
        <f t="shared" si="358"/>
        <v>5</v>
      </c>
      <c r="C3270" s="4">
        <f>INDEX(Calendar!$E$3:$E$367,MATCH(LOLP!$A3270,Calendar!$B$3:$B$367,0))</f>
        <v>1</v>
      </c>
      <c r="D3270" s="2">
        <f t="shared" si="357"/>
        <v>3</v>
      </c>
      <c r="E3270" s="36">
        <v>20935</v>
      </c>
      <c r="F3270" s="7">
        <f>IFERROR(IF(INDEX('Temperature Data'!$AA$15:$AA$348,MATCH(LOLP!A3270,'Temperature Data'!$B$15:$B$348,0))&gt;IF(B3270=9,$G$2,LOLP!$F$2),1,0),0)</f>
        <v>0</v>
      </c>
      <c r="G3270" s="7">
        <f>SUMIFS(LOLP!$F$4:$F$8763,$C$4:$C$8763,$C3270,$B$4:$B$8763,$B3270,$D$4:$D$8763,$D3270)</f>
        <v>0</v>
      </c>
      <c r="H3270" s="7">
        <f>COUNTIFS(Calendar!$E$3:$E$367,LOLP!C3270,Calendar!$D$3:$D$367,LOLP!B3270)</f>
        <v>22</v>
      </c>
      <c r="I3270" s="7">
        <f ca="1">IF($F3270=1,OFFSET(start_norps,LOLP!$D3270+(1-$C3270)*24,LOLP!$B3270)*H3270/G3270,0)</f>
        <v>0</v>
      </c>
      <c r="J3270" s="7">
        <f ca="1">IF($F3270=1,OFFSET(start_33,LOLP!$D3270+(1-$C3270)*24,LOLP!$B3270)*H3270/G3270,0)</f>
        <v>0</v>
      </c>
      <c r="K3270" s="7">
        <f ca="1">IF($F3270,OFFSET(start_40,LOLP!$D3270+(1-$C3270)*24,LOLP!$B3270),0)</f>
        <v>0</v>
      </c>
      <c r="L3270" s="7">
        <f ca="1">IF($F3270,OFFSET(start_50,LOLP!$D3270+(1-$C3270)*24,LOLP!$B3270),0)</f>
        <v>0</v>
      </c>
      <c r="M3270" s="25">
        <f t="shared" ca="1" si="359"/>
        <v>0</v>
      </c>
      <c r="N3270" s="25">
        <f t="shared" ca="1" si="360"/>
        <v>0</v>
      </c>
      <c r="O3270" s="15" t="e">
        <f t="shared" ca="1" si="361"/>
        <v>#DIV/0!</v>
      </c>
      <c r="P3270" s="15" t="e">
        <f t="shared" ca="1" si="362"/>
        <v>#DIV/0!</v>
      </c>
    </row>
    <row r="3271" spans="1:16" x14ac:dyDescent="0.25">
      <c r="A3271" s="1">
        <f t="shared" si="356"/>
        <v>43237</v>
      </c>
      <c r="B3271" s="7">
        <f t="shared" si="358"/>
        <v>5</v>
      </c>
      <c r="C3271" s="4">
        <f>INDEX(Calendar!$E$3:$E$367,MATCH(LOLP!$A3271,Calendar!$B$3:$B$367,0))</f>
        <v>1</v>
      </c>
      <c r="D3271" s="2">
        <f t="shared" si="357"/>
        <v>4</v>
      </c>
      <c r="E3271" s="36">
        <v>20823</v>
      </c>
      <c r="F3271" s="7">
        <f>IFERROR(IF(INDEX('Temperature Data'!$AA$15:$AA$348,MATCH(LOLP!A3271,'Temperature Data'!$B$15:$B$348,0))&gt;IF(B3271=9,$G$2,LOLP!$F$2),1,0),0)</f>
        <v>0</v>
      </c>
      <c r="G3271" s="7">
        <f>SUMIFS(LOLP!$F$4:$F$8763,$C$4:$C$8763,$C3271,$B$4:$B$8763,$B3271,$D$4:$D$8763,$D3271)</f>
        <v>0</v>
      </c>
      <c r="H3271" s="7">
        <f>COUNTIFS(Calendar!$E$3:$E$367,LOLP!C3271,Calendar!$D$3:$D$367,LOLP!B3271)</f>
        <v>22</v>
      </c>
      <c r="I3271" s="7">
        <f ca="1">IF($F3271=1,OFFSET(start_norps,LOLP!$D3271+(1-$C3271)*24,LOLP!$B3271)*H3271/G3271,0)</f>
        <v>0</v>
      </c>
      <c r="J3271" s="7">
        <f ca="1">IF($F3271=1,OFFSET(start_33,LOLP!$D3271+(1-$C3271)*24,LOLP!$B3271)*H3271/G3271,0)</f>
        <v>0</v>
      </c>
      <c r="K3271" s="7">
        <f ca="1">IF($F3271,OFFSET(start_40,LOLP!$D3271+(1-$C3271)*24,LOLP!$B3271),0)</f>
        <v>0</v>
      </c>
      <c r="L3271" s="7">
        <f ca="1">IF($F3271,OFFSET(start_50,LOLP!$D3271+(1-$C3271)*24,LOLP!$B3271),0)</f>
        <v>0</v>
      </c>
      <c r="M3271" s="25">
        <f t="shared" ca="1" si="359"/>
        <v>0</v>
      </c>
      <c r="N3271" s="25">
        <f t="shared" ca="1" si="360"/>
        <v>0</v>
      </c>
      <c r="O3271" s="15" t="e">
        <f t="shared" ca="1" si="361"/>
        <v>#DIV/0!</v>
      </c>
      <c r="P3271" s="15" t="e">
        <f t="shared" ca="1" si="362"/>
        <v>#DIV/0!</v>
      </c>
    </row>
    <row r="3272" spans="1:16" x14ac:dyDescent="0.25">
      <c r="A3272" s="1">
        <f t="shared" si="356"/>
        <v>43237</v>
      </c>
      <c r="B3272" s="7">
        <f t="shared" si="358"/>
        <v>5</v>
      </c>
      <c r="C3272" s="4">
        <f>INDEX(Calendar!$E$3:$E$367,MATCH(LOLP!$A3272,Calendar!$B$3:$B$367,0))</f>
        <v>1</v>
      </c>
      <c r="D3272" s="2">
        <f t="shared" si="357"/>
        <v>5</v>
      </c>
      <c r="E3272" s="36">
        <v>21094</v>
      </c>
      <c r="F3272" s="7">
        <f>IFERROR(IF(INDEX('Temperature Data'!$AA$15:$AA$348,MATCH(LOLP!A3272,'Temperature Data'!$B$15:$B$348,0))&gt;IF(B3272=9,$G$2,LOLP!$F$2),1,0),0)</f>
        <v>0</v>
      </c>
      <c r="G3272" s="7">
        <f>SUMIFS(LOLP!$F$4:$F$8763,$C$4:$C$8763,$C3272,$B$4:$B$8763,$B3272,$D$4:$D$8763,$D3272)</f>
        <v>0</v>
      </c>
      <c r="H3272" s="7">
        <f>COUNTIFS(Calendar!$E$3:$E$367,LOLP!C3272,Calendar!$D$3:$D$367,LOLP!B3272)</f>
        <v>22</v>
      </c>
      <c r="I3272" s="7">
        <f ca="1">IF($F3272=1,OFFSET(start_norps,LOLP!$D3272+(1-$C3272)*24,LOLP!$B3272)*H3272/G3272,0)</f>
        <v>0</v>
      </c>
      <c r="J3272" s="7">
        <f ca="1">IF($F3272=1,OFFSET(start_33,LOLP!$D3272+(1-$C3272)*24,LOLP!$B3272)*H3272/G3272,0)</f>
        <v>0</v>
      </c>
      <c r="K3272" s="7">
        <f ca="1">IF($F3272,OFFSET(start_40,LOLP!$D3272+(1-$C3272)*24,LOLP!$B3272),0)</f>
        <v>0</v>
      </c>
      <c r="L3272" s="7">
        <f ca="1">IF($F3272,OFFSET(start_50,LOLP!$D3272+(1-$C3272)*24,LOLP!$B3272),0)</f>
        <v>0</v>
      </c>
      <c r="M3272" s="25">
        <f t="shared" ca="1" si="359"/>
        <v>0</v>
      </c>
      <c r="N3272" s="25">
        <f t="shared" ca="1" si="360"/>
        <v>0</v>
      </c>
      <c r="O3272" s="15" t="e">
        <f t="shared" ca="1" si="361"/>
        <v>#DIV/0!</v>
      </c>
      <c r="P3272" s="15" t="e">
        <f t="shared" ca="1" si="362"/>
        <v>#DIV/0!</v>
      </c>
    </row>
    <row r="3273" spans="1:16" x14ac:dyDescent="0.25">
      <c r="A3273" s="1">
        <f t="shared" si="356"/>
        <v>43237</v>
      </c>
      <c r="B3273" s="7">
        <f t="shared" si="358"/>
        <v>5</v>
      </c>
      <c r="C3273" s="4">
        <f>INDEX(Calendar!$E$3:$E$367,MATCH(LOLP!$A3273,Calendar!$B$3:$B$367,0))</f>
        <v>1</v>
      </c>
      <c r="D3273" s="2">
        <f t="shared" si="357"/>
        <v>6</v>
      </c>
      <c r="E3273" s="36">
        <v>22256</v>
      </c>
      <c r="F3273" s="7">
        <f>IFERROR(IF(INDEX('Temperature Data'!$AA$15:$AA$348,MATCH(LOLP!A3273,'Temperature Data'!$B$15:$B$348,0))&gt;IF(B3273=9,$G$2,LOLP!$F$2),1,0),0)</f>
        <v>0</v>
      </c>
      <c r="G3273" s="7">
        <f>SUMIFS(LOLP!$F$4:$F$8763,$C$4:$C$8763,$C3273,$B$4:$B$8763,$B3273,$D$4:$D$8763,$D3273)</f>
        <v>0</v>
      </c>
      <c r="H3273" s="7">
        <f>COUNTIFS(Calendar!$E$3:$E$367,LOLP!C3273,Calendar!$D$3:$D$367,LOLP!B3273)</f>
        <v>22</v>
      </c>
      <c r="I3273" s="7">
        <f ca="1">IF($F3273=1,OFFSET(start_norps,LOLP!$D3273+(1-$C3273)*24,LOLP!$B3273)*H3273/G3273,0)</f>
        <v>0</v>
      </c>
      <c r="J3273" s="7">
        <f ca="1">IF($F3273=1,OFFSET(start_33,LOLP!$D3273+(1-$C3273)*24,LOLP!$B3273)*H3273/G3273,0)</f>
        <v>0</v>
      </c>
      <c r="K3273" s="7">
        <f ca="1">IF($F3273,OFFSET(start_40,LOLP!$D3273+(1-$C3273)*24,LOLP!$B3273),0)</f>
        <v>0</v>
      </c>
      <c r="L3273" s="7">
        <f ca="1">IF($F3273,OFFSET(start_50,LOLP!$D3273+(1-$C3273)*24,LOLP!$B3273),0)</f>
        <v>0</v>
      </c>
      <c r="M3273" s="25">
        <f t="shared" ca="1" si="359"/>
        <v>0</v>
      </c>
      <c r="N3273" s="25">
        <f t="shared" ca="1" si="360"/>
        <v>0</v>
      </c>
      <c r="O3273" s="15" t="e">
        <f t="shared" ca="1" si="361"/>
        <v>#DIV/0!</v>
      </c>
      <c r="P3273" s="15" t="e">
        <f t="shared" ca="1" si="362"/>
        <v>#DIV/0!</v>
      </c>
    </row>
    <row r="3274" spans="1:16" x14ac:dyDescent="0.25">
      <c r="A3274" s="1">
        <f t="shared" si="356"/>
        <v>43237</v>
      </c>
      <c r="B3274" s="7">
        <f t="shared" si="358"/>
        <v>5</v>
      </c>
      <c r="C3274" s="4">
        <f>INDEX(Calendar!$E$3:$E$367,MATCH(LOLP!$A3274,Calendar!$B$3:$B$367,0))</f>
        <v>1</v>
      </c>
      <c r="D3274" s="2">
        <f t="shared" si="357"/>
        <v>7</v>
      </c>
      <c r="E3274" s="36">
        <v>23750</v>
      </c>
      <c r="F3274" s="7">
        <f>IFERROR(IF(INDEX('Temperature Data'!$AA$15:$AA$348,MATCH(LOLP!A3274,'Temperature Data'!$B$15:$B$348,0))&gt;IF(B3274=9,$G$2,LOLP!$F$2),1,0),0)</f>
        <v>0</v>
      </c>
      <c r="G3274" s="7">
        <f>SUMIFS(LOLP!$F$4:$F$8763,$C$4:$C$8763,$C3274,$B$4:$B$8763,$B3274,$D$4:$D$8763,$D3274)</f>
        <v>0</v>
      </c>
      <c r="H3274" s="7">
        <f>COUNTIFS(Calendar!$E$3:$E$367,LOLP!C3274,Calendar!$D$3:$D$367,LOLP!B3274)</f>
        <v>22</v>
      </c>
      <c r="I3274" s="7">
        <f ca="1">IF($F3274=1,OFFSET(start_norps,LOLP!$D3274+(1-$C3274)*24,LOLP!$B3274)*H3274/G3274,0)</f>
        <v>0</v>
      </c>
      <c r="J3274" s="7">
        <f ca="1">IF($F3274=1,OFFSET(start_33,LOLP!$D3274+(1-$C3274)*24,LOLP!$B3274)*H3274/G3274,0)</f>
        <v>0</v>
      </c>
      <c r="K3274" s="7">
        <f ca="1">IF($F3274,OFFSET(start_40,LOLP!$D3274+(1-$C3274)*24,LOLP!$B3274),0)</f>
        <v>0</v>
      </c>
      <c r="L3274" s="7">
        <f ca="1">IF($F3274,OFFSET(start_50,LOLP!$D3274+(1-$C3274)*24,LOLP!$B3274),0)</f>
        <v>0</v>
      </c>
      <c r="M3274" s="25">
        <f t="shared" ca="1" si="359"/>
        <v>0</v>
      </c>
      <c r="N3274" s="25">
        <f t="shared" ca="1" si="360"/>
        <v>0</v>
      </c>
      <c r="O3274" s="15" t="e">
        <f t="shared" ca="1" si="361"/>
        <v>#DIV/0!</v>
      </c>
      <c r="P3274" s="15" t="e">
        <f t="shared" ca="1" si="362"/>
        <v>#DIV/0!</v>
      </c>
    </row>
    <row r="3275" spans="1:16" x14ac:dyDescent="0.25">
      <c r="A3275" s="1">
        <f t="shared" si="356"/>
        <v>43237</v>
      </c>
      <c r="B3275" s="7">
        <f t="shared" si="358"/>
        <v>5</v>
      </c>
      <c r="C3275" s="4">
        <f>INDEX(Calendar!$E$3:$E$367,MATCH(LOLP!$A3275,Calendar!$B$3:$B$367,0))</f>
        <v>1</v>
      </c>
      <c r="D3275" s="2">
        <f t="shared" si="357"/>
        <v>8</v>
      </c>
      <c r="E3275" s="36">
        <v>24655</v>
      </c>
      <c r="F3275" s="7">
        <f>IFERROR(IF(INDEX('Temperature Data'!$AA$15:$AA$348,MATCH(LOLP!A3275,'Temperature Data'!$B$15:$B$348,0))&gt;IF(B3275=9,$G$2,LOLP!$F$2),1,0),0)</f>
        <v>0</v>
      </c>
      <c r="G3275" s="7">
        <f>SUMIFS(LOLP!$F$4:$F$8763,$C$4:$C$8763,$C3275,$B$4:$B$8763,$B3275,$D$4:$D$8763,$D3275)</f>
        <v>0</v>
      </c>
      <c r="H3275" s="7">
        <f>COUNTIFS(Calendar!$E$3:$E$367,LOLP!C3275,Calendar!$D$3:$D$367,LOLP!B3275)</f>
        <v>22</v>
      </c>
      <c r="I3275" s="7">
        <f ca="1">IF($F3275=1,OFFSET(start_norps,LOLP!$D3275+(1-$C3275)*24,LOLP!$B3275)*H3275/G3275,0)</f>
        <v>0</v>
      </c>
      <c r="J3275" s="7">
        <f ca="1">IF($F3275=1,OFFSET(start_33,LOLP!$D3275+(1-$C3275)*24,LOLP!$B3275)*H3275/G3275,0)</f>
        <v>0</v>
      </c>
      <c r="K3275" s="7">
        <f ca="1">IF($F3275,OFFSET(start_40,LOLP!$D3275+(1-$C3275)*24,LOLP!$B3275),0)</f>
        <v>0</v>
      </c>
      <c r="L3275" s="7">
        <f ca="1">IF($F3275,OFFSET(start_50,LOLP!$D3275+(1-$C3275)*24,LOLP!$B3275),0)</f>
        <v>0</v>
      </c>
      <c r="M3275" s="25">
        <f t="shared" ca="1" si="359"/>
        <v>0</v>
      </c>
      <c r="N3275" s="25">
        <f t="shared" ca="1" si="360"/>
        <v>0</v>
      </c>
      <c r="O3275" s="15" t="e">
        <f t="shared" ca="1" si="361"/>
        <v>#DIV/0!</v>
      </c>
      <c r="P3275" s="15" t="e">
        <f t="shared" ca="1" si="362"/>
        <v>#DIV/0!</v>
      </c>
    </row>
    <row r="3276" spans="1:16" x14ac:dyDescent="0.25">
      <c r="A3276" s="1">
        <f t="shared" si="356"/>
        <v>43237</v>
      </c>
      <c r="B3276" s="7">
        <f t="shared" si="358"/>
        <v>5</v>
      </c>
      <c r="C3276" s="4">
        <f>INDEX(Calendar!$E$3:$E$367,MATCH(LOLP!$A3276,Calendar!$B$3:$B$367,0))</f>
        <v>1</v>
      </c>
      <c r="D3276" s="2">
        <f t="shared" si="357"/>
        <v>9</v>
      </c>
      <c r="E3276" s="36">
        <v>24761</v>
      </c>
      <c r="F3276" s="7">
        <f>IFERROR(IF(INDEX('Temperature Data'!$AA$15:$AA$348,MATCH(LOLP!A3276,'Temperature Data'!$B$15:$B$348,0))&gt;IF(B3276=9,$G$2,LOLP!$F$2),1,0),0)</f>
        <v>0</v>
      </c>
      <c r="G3276" s="7">
        <f>SUMIFS(LOLP!$F$4:$F$8763,$C$4:$C$8763,$C3276,$B$4:$B$8763,$B3276,$D$4:$D$8763,$D3276)</f>
        <v>0</v>
      </c>
      <c r="H3276" s="7">
        <f>COUNTIFS(Calendar!$E$3:$E$367,LOLP!C3276,Calendar!$D$3:$D$367,LOLP!B3276)</f>
        <v>22</v>
      </c>
      <c r="I3276" s="7">
        <f ca="1">IF($F3276=1,OFFSET(start_norps,LOLP!$D3276+(1-$C3276)*24,LOLP!$B3276)*H3276/G3276,0)</f>
        <v>0</v>
      </c>
      <c r="J3276" s="7">
        <f ca="1">IF($F3276=1,OFFSET(start_33,LOLP!$D3276+(1-$C3276)*24,LOLP!$B3276)*H3276/G3276,0)</f>
        <v>0</v>
      </c>
      <c r="K3276" s="7">
        <f ca="1">IF($F3276,OFFSET(start_40,LOLP!$D3276+(1-$C3276)*24,LOLP!$B3276),0)</f>
        <v>0</v>
      </c>
      <c r="L3276" s="7">
        <f ca="1">IF($F3276,OFFSET(start_50,LOLP!$D3276+(1-$C3276)*24,LOLP!$B3276),0)</f>
        <v>0</v>
      </c>
      <c r="M3276" s="25">
        <f t="shared" ca="1" si="359"/>
        <v>0</v>
      </c>
      <c r="N3276" s="25">
        <f t="shared" ca="1" si="360"/>
        <v>0</v>
      </c>
      <c r="O3276" s="15" t="e">
        <f t="shared" ca="1" si="361"/>
        <v>#DIV/0!</v>
      </c>
      <c r="P3276" s="15" t="e">
        <f t="shared" ca="1" si="362"/>
        <v>#DIV/0!</v>
      </c>
    </row>
    <row r="3277" spans="1:16" x14ac:dyDescent="0.25">
      <c r="A3277" s="1">
        <f t="shared" si="356"/>
        <v>43237</v>
      </c>
      <c r="B3277" s="7">
        <f t="shared" si="358"/>
        <v>5</v>
      </c>
      <c r="C3277" s="4">
        <f>INDEX(Calendar!$E$3:$E$367,MATCH(LOLP!$A3277,Calendar!$B$3:$B$367,0))</f>
        <v>1</v>
      </c>
      <c r="D3277" s="2">
        <f t="shared" si="357"/>
        <v>10</v>
      </c>
      <c r="E3277" s="36">
        <v>24937</v>
      </c>
      <c r="F3277" s="7">
        <f>IFERROR(IF(INDEX('Temperature Data'!$AA$15:$AA$348,MATCH(LOLP!A3277,'Temperature Data'!$B$15:$B$348,0))&gt;IF(B3277=9,$G$2,LOLP!$F$2),1,0),0)</f>
        <v>0</v>
      </c>
      <c r="G3277" s="7">
        <f>SUMIFS(LOLP!$F$4:$F$8763,$C$4:$C$8763,$C3277,$B$4:$B$8763,$B3277,$D$4:$D$8763,$D3277)</f>
        <v>0</v>
      </c>
      <c r="H3277" s="7">
        <f>COUNTIFS(Calendar!$E$3:$E$367,LOLP!C3277,Calendar!$D$3:$D$367,LOLP!B3277)</f>
        <v>22</v>
      </c>
      <c r="I3277" s="7">
        <f ca="1">IF($F3277=1,OFFSET(start_norps,LOLP!$D3277+(1-$C3277)*24,LOLP!$B3277)*H3277/G3277,0)</f>
        <v>0</v>
      </c>
      <c r="J3277" s="7">
        <f ca="1">IF($F3277=1,OFFSET(start_33,LOLP!$D3277+(1-$C3277)*24,LOLP!$B3277)*H3277/G3277,0)</f>
        <v>0</v>
      </c>
      <c r="K3277" s="7">
        <f ca="1">IF($F3277,OFFSET(start_40,LOLP!$D3277+(1-$C3277)*24,LOLP!$B3277),0)</f>
        <v>0</v>
      </c>
      <c r="L3277" s="7">
        <f ca="1">IF($F3277,OFFSET(start_50,LOLP!$D3277+(1-$C3277)*24,LOLP!$B3277),0)</f>
        <v>0</v>
      </c>
      <c r="M3277" s="25">
        <f t="shared" ca="1" si="359"/>
        <v>0</v>
      </c>
      <c r="N3277" s="25">
        <f t="shared" ca="1" si="360"/>
        <v>0</v>
      </c>
      <c r="O3277" s="15" t="e">
        <f t="shared" ca="1" si="361"/>
        <v>#DIV/0!</v>
      </c>
      <c r="P3277" s="15" t="e">
        <f t="shared" ca="1" si="362"/>
        <v>#DIV/0!</v>
      </c>
    </row>
    <row r="3278" spans="1:16" x14ac:dyDescent="0.25">
      <c r="A3278" s="1">
        <f t="shared" si="356"/>
        <v>43237</v>
      </c>
      <c r="B3278" s="7">
        <f t="shared" si="358"/>
        <v>5</v>
      </c>
      <c r="C3278" s="4">
        <f>INDEX(Calendar!$E$3:$E$367,MATCH(LOLP!$A3278,Calendar!$B$3:$B$367,0))</f>
        <v>1</v>
      </c>
      <c r="D3278" s="2">
        <f t="shared" si="357"/>
        <v>11</v>
      </c>
      <c r="E3278" s="36">
        <v>24795</v>
      </c>
      <c r="F3278" s="7">
        <f>IFERROR(IF(INDEX('Temperature Data'!$AA$15:$AA$348,MATCH(LOLP!A3278,'Temperature Data'!$B$15:$B$348,0))&gt;IF(B3278=9,$G$2,LOLP!$F$2),1,0),0)</f>
        <v>0</v>
      </c>
      <c r="G3278" s="7">
        <f>SUMIFS(LOLP!$F$4:$F$8763,$C$4:$C$8763,$C3278,$B$4:$B$8763,$B3278,$D$4:$D$8763,$D3278)</f>
        <v>0</v>
      </c>
      <c r="H3278" s="7">
        <f>COUNTIFS(Calendar!$E$3:$E$367,LOLP!C3278,Calendar!$D$3:$D$367,LOLP!B3278)</f>
        <v>22</v>
      </c>
      <c r="I3278" s="7">
        <f ca="1">IF($F3278=1,OFFSET(start_norps,LOLP!$D3278+(1-$C3278)*24,LOLP!$B3278)*H3278/G3278,0)</f>
        <v>0</v>
      </c>
      <c r="J3278" s="7">
        <f ca="1">IF($F3278=1,OFFSET(start_33,LOLP!$D3278+(1-$C3278)*24,LOLP!$B3278)*H3278/G3278,0)</f>
        <v>0</v>
      </c>
      <c r="K3278" s="7">
        <f ca="1">IF($F3278,OFFSET(start_40,LOLP!$D3278+(1-$C3278)*24,LOLP!$B3278),0)</f>
        <v>0</v>
      </c>
      <c r="L3278" s="7">
        <f ca="1">IF($F3278,OFFSET(start_50,LOLP!$D3278+(1-$C3278)*24,LOLP!$B3278),0)</f>
        <v>0</v>
      </c>
      <c r="M3278" s="25">
        <f t="shared" ca="1" si="359"/>
        <v>0</v>
      </c>
      <c r="N3278" s="25">
        <f t="shared" ca="1" si="360"/>
        <v>0</v>
      </c>
      <c r="O3278" s="15" t="e">
        <f t="shared" ca="1" si="361"/>
        <v>#DIV/0!</v>
      </c>
      <c r="P3278" s="15" t="e">
        <f t="shared" ca="1" si="362"/>
        <v>#DIV/0!</v>
      </c>
    </row>
    <row r="3279" spans="1:16" x14ac:dyDescent="0.25">
      <c r="A3279" s="1">
        <f t="shared" si="356"/>
        <v>43237</v>
      </c>
      <c r="B3279" s="7">
        <f t="shared" si="358"/>
        <v>5</v>
      </c>
      <c r="C3279" s="4">
        <f>INDEX(Calendar!$E$3:$E$367,MATCH(LOLP!$A3279,Calendar!$B$3:$B$367,0))</f>
        <v>1</v>
      </c>
      <c r="D3279" s="2">
        <f t="shared" si="357"/>
        <v>12</v>
      </c>
      <c r="E3279" s="36">
        <v>24524</v>
      </c>
      <c r="F3279" s="7">
        <f>IFERROR(IF(INDEX('Temperature Data'!$AA$15:$AA$348,MATCH(LOLP!A3279,'Temperature Data'!$B$15:$B$348,0))&gt;IF(B3279=9,$G$2,LOLP!$F$2),1,0),0)</f>
        <v>0</v>
      </c>
      <c r="G3279" s="7">
        <f>SUMIFS(LOLP!$F$4:$F$8763,$C$4:$C$8763,$C3279,$B$4:$B$8763,$B3279,$D$4:$D$8763,$D3279)</f>
        <v>0</v>
      </c>
      <c r="H3279" s="7">
        <f>COUNTIFS(Calendar!$E$3:$E$367,LOLP!C3279,Calendar!$D$3:$D$367,LOLP!B3279)</f>
        <v>22</v>
      </c>
      <c r="I3279" s="7">
        <f ca="1">IF($F3279=1,OFFSET(start_norps,LOLP!$D3279+(1-$C3279)*24,LOLP!$B3279)*H3279/G3279,0)</f>
        <v>0</v>
      </c>
      <c r="J3279" s="7">
        <f ca="1">IF($F3279=1,OFFSET(start_33,LOLP!$D3279+(1-$C3279)*24,LOLP!$B3279)*H3279/G3279,0)</f>
        <v>0</v>
      </c>
      <c r="K3279" s="7">
        <f ca="1">IF($F3279,OFFSET(start_40,LOLP!$D3279+(1-$C3279)*24,LOLP!$B3279),0)</f>
        <v>0</v>
      </c>
      <c r="L3279" s="7">
        <f ca="1">IF($F3279,OFFSET(start_50,LOLP!$D3279+(1-$C3279)*24,LOLP!$B3279),0)</f>
        <v>0</v>
      </c>
      <c r="M3279" s="25">
        <f t="shared" ca="1" si="359"/>
        <v>0</v>
      </c>
      <c r="N3279" s="25">
        <f t="shared" ca="1" si="360"/>
        <v>0</v>
      </c>
      <c r="O3279" s="15" t="e">
        <f t="shared" ca="1" si="361"/>
        <v>#DIV/0!</v>
      </c>
      <c r="P3279" s="15" t="e">
        <f t="shared" ca="1" si="362"/>
        <v>#DIV/0!</v>
      </c>
    </row>
    <row r="3280" spans="1:16" x14ac:dyDescent="0.25">
      <c r="A3280" s="1">
        <f t="shared" si="356"/>
        <v>43237</v>
      </c>
      <c r="B3280" s="7">
        <f t="shared" si="358"/>
        <v>5</v>
      </c>
      <c r="C3280" s="4">
        <f>INDEX(Calendar!$E$3:$E$367,MATCH(LOLP!$A3280,Calendar!$B$3:$B$367,0))</f>
        <v>1</v>
      </c>
      <c r="D3280" s="2">
        <f t="shared" si="357"/>
        <v>13</v>
      </c>
      <c r="E3280" s="36">
        <v>24426</v>
      </c>
      <c r="F3280" s="7">
        <f>IFERROR(IF(INDEX('Temperature Data'!$AA$15:$AA$348,MATCH(LOLP!A3280,'Temperature Data'!$B$15:$B$348,0))&gt;IF(B3280=9,$G$2,LOLP!$F$2),1,0),0)</f>
        <v>0</v>
      </c>
      <c r="G3280" s="7">
        <f>SUMIFS(LOLP!$F$4:$F$8763,$C$4:$C$8763,$C3280,$B$4:$B$8763,$B3280,$D$4:$D$8763,$D3280)</f>
        <v>0</v>
      </c>
      <c r="H3280" s="7">
        <f>COUNTIFS(Calendar!$E$3:$E$367,LOLP!C3280,Calendar!$D$3:$D$367,LOLP!B3280)</f>
        <v>22</v>
      </c>
      <c r="I3280" s="7">
        <f ca="1">IF($F3280=1,OFFSET(start_norps,LOLP!$D3280+(1-$C3280)*24,LOLP!$B3280)*H3280/G3280,0)</f>
        <v>0</v>
      </c>
      <c r="J3280" s="7">
        <f ca="1">IF($F3280=1,OFFSET(start_33,LOLP!$D3280+(1-$C3280)*24,LOLP!$B3280)*H3280/G3280,0)</f>
        <v>0</v>
      </c>
      <c r="K3280" s="7">
        <f ca="1">IF($F3280,OFFSET(start_40,LOLP!$D3280+(1-$C3280)*24,LOLP!$B3280),0)</f>
        <v>0</v>
      </c>
      <c r="L3280" s="7">
        <f ca="1">IF($F3280,OFFSET(start_50,LOLP!$D3280+(1-$C3280)*24,LOLP!$B3280),0)</f>
        <v>0</v>
      </c>
      <c r="M3280" s="25">
        <f t="shared" ca="1" si="359"/>
        <v>0</v>
      </c>
      <c r="N3280" s="25">
        <f t="shared" ca="1" si="360"/>
        <v>0</v>
      </c>
      <c r="O3280" s="15" t="e">
        <f t="shared" ca="1" si="361"/>
        <v>#DIV/0!</v>
      </c>
      <c r="P3280" s="15" t="e">
        <f t="shared" ca="1" si="362"/>
        <v>#DIV/0!</v>
      </c>
    </row>
    <row r="3281" spans="1:16" x14ac:dyDescent="0.25">
      <c r="A3281" s="1">
        <f t="shared" si="356"/>
        <v>43237</v>
      </c>
      <c r="B3281" s="7">
        <f t="shared" si="358"/>
        <v>5</v>
      </c>
      <c r="C3281" s="4">
        <f>INDEX(Calendar!$E$3:$E$367,MATCH(LOLP!$A3281,Calendar!$B$3:$B$367,0))</f>
        <v>1</v>
      </c>
      <c r="D3281" s="2">
        <f t="shared" si="357"/>
        <v>14</v>
      </c>
      <c r="E3281" s="36">
        <v>24760</v>
      </c>
      <c r="F3281" s="7">
        <f>IFERROR(IF(INDEX('Temperature Data'!$AA$15:$AA$348,MATCH(LOLP!A3281,'Temperature Data'!$B$15:$B$348,0))&gt;IF(B3281=9,$G$2,LOLP!$F$2),1,0),0)</f>
        <v>0</v>
      </c>
      <c r="G3281" s="7">
        <f>SUMIFS(LOLP!$F$4:$F$8763,$C$4:$C$8763,$C3281,$B$4:$B$8763,$B3281,$D$4:$D$8763,$D3281)</f>
        <v>0</v>
      </c>
      <c r="H3281" s="7">
        <f>COUNTIFS(Calendar!$E$3:$E$367,LOLP!C3281,Calendar!$D$3:$D$367,LOLP!B3281)</f>
        <v>22</v>
      </c>
      <c r="I3281" s="7">
        <f ca="1">IF($F3281=1,OFFSET(start_norps,LOLP!$D3281+(1-$C3281)*24,LOLP!$B3281)*H3281/G3281,0)</f>
        <v>0</v>
      </c>
      <c r="J3281" s="7">
        <f ca="1">IF($F3281=1,OFFSET(start_33,LOLP!$D3281+(1-$C3281)*24,LOLP!$B3281)*H3281/G3281,0)</f>
        <v>0</v>
      </c>
      <c r="K3281" s="7">
        <f ca="1">IF($F3281,OFFSET(start_40,LOLP!$D3281+(1-$C3281)*24,LOLP!$B3281),0)</f>
        <v>0</v>
      </c>
      <c r="L3281" s="7">
        <f ca="1">IF($F3281,OFFSET(start_50,LOLP!$D3281+(1-$C3281)*24,LOLP!$B3281),0)</f>
        <v>0</v>
      </c>
      <c r="M3281" s="25">
        <f t="shared" ca="1" si="359"/>
        <v>0</v>
      </c>
      <c r="N3281" s="25">
        <f t="shared" ca="1" si="360"/>
        <v>0</v>
      </c>
      <c r="O3281" s="15" t="e">
        <f t="shared" ca="1" si="361"/>
        <v>#DIV/0!</v>
      </c>
      <c r="P3281" s="15" t="e">
        <f t="shared" ca="1" si="362"/>
        <v>#DIV/0!</v>
      </c>
    </row>
    <row r="3282" spans="1:16" x14ac:dyDescent="0.25">
      <c r="A3282" s="1">
        <f t="shared" si="356"/>
        <v>43237</v>
      </c>
      <c r="B3282" s="7">
        <f t="shared" si="358"/>
        <v>5</v>
      </c>
      <c r="C3282" s="4">
        <f>INDEX(Calendar!$E$3:$E$367,MATCH(LOLP!$A3282,Calendar!$B$3:$B$367,0))</f>
        <v>1</v>
      </c>
      <c r="D3282" s="2">
        <f t="shared" si="357"/>
        <v>15</v>
      </c>
      <c r="E3282" s="36">
        <v>25113</v>
      </c>
      <c r="F3282" s="7">
        <f>IFERROR(IF(INDEX('Temperature Data'!$AA$15:$AA$348,MATCH(LOLP!A3282,'Temperature Data'!$B$15:$B$348,0))&gt;IF(B3282=9,$G$2,LOLP!$F$2),1,0),0)</f>
        <v>0</v>
      </c>
      <c r="G3282" s="7">
        <f>SUMIFS(LOLP!$F$4:$F$8763,$C$4:$C$8763,$C3282,$B$4:$B$8763,$B3282,$D$4:$D$8763,$D3282)</f>
        <v>0</v>
      </c>
      <c r="H3282" s="7">
        <f>COUNTIFS(Calendar!$E$3:$E$367,LOLP!C3282,Calendar!$D$3:$D$367,LOLP!B3282)</f>
        <v>22</v>
      </c>
      <c r="I3282" s="7">
        <f ca="1">IF($F3282=1,OFFSET(start_norps,LOLP!$D3282+(1-$C3282)*24,LOLP!$B3282)*H3282/G3282,0)</f>
        <v>0</v>
      </c>
      <c r="J3282" s="7">
        <f ca="1">IF($F3282=1,OFFSET(start_33,LOLP!$D3282+(1-$C3282)*24,LOLP!$B3282)*H3282/G3282,0)</f>
        <v>0</v>
      </c>
      <c r="K3282" s="7">
        <f ca="1">IF($F3282,OFFSET(start_40,LOLP!$D3282+(1-$C3282)*24,LOLP!$B3282),0)</f>
        <v>0</v>
      </c>
      <c r="L3282" s="7">
        <f ca="1">IF($F3282,OFFSET(start_50,LOLP!$D3282+(1-$C3282)*24,LOLP!$B3282),0)</f>
        <v>0</v>
      </c>
      <c r="M3282" s="25">
        <f t="shared" ca="1" si="359"/>
        <v>0</v>
      </c>
      <c r="N3282" s="25">
        <f t="shared" ca="1" si="360"/>
        <v>0</v>
      </c>
      <c r="O3282" s="15" t="e">
        <f t="shared" ca="1" si="361"/>
        <v>#DIV/0!</v>
      </c>
      <c r="P3282" s="15" t="e">
        <f t="shared" ca="1" si="362"/>
        <v>#DIV/0!</v>
      </c>
    </row>
    <row r="3283" spans="1:16" x14ac:dyDescent="0.25">
      <c r="A3283" s="1">
        <f t="shared" si="356"/>
        <v>43237</v>
      </c>
      <c r="B3283" s="7">
        <f t="shared" si="358"/>
        <v>5</v>
      </c>
      <c r="C3283" s="4">
        <f>INDEX(Calendar!$E$3:$E$367,MATCH(LOLP!$A3283,Calendar!$B$3:$B$367,0))</f>
        <v>1</v>
      </c>
      <c r="D3283" s="2">
        <f t="shared" si="357"/>
        <v>16</v>
      </c>
      <c r="E3283" s="36">
        <v>25649</v>
      </c>
      <c r="F3283" s="7">
        <f>IFERROR(IF(INDEX('Temperature Data'!$AA$15:$AA$348,MATCH(LOLP!A3283,'Temperature Data'!$B$15:$B$348,0))&gt;IF(B3283=9,$G$2,LOLP!$F$2),1,0),0)</f>
        <v>0</v>
      </c>
      <c r="G3283" s="7">
        <f>SUMIFS(LOLP!$F$4:$F$8763,$C$4:$C$8763,$C3283,$B$4:$B$8763,$B3283,$D$4:$D$8763,$D3283)</f>
        <v>0</v>
      </c>
      <c r="H3283" s="7">
        <f>COUNTIFS(Calendar!$E$3:$E$367,LOLP!C3283,Calendar!$D$3:$D$367,LOLP!B3283)</f>
        <v>22</v>
      </c>
      <c r="I3283" s="7">
        <f ca="1">IF($F3283=1,OFFSET(start_norps,LOLP!$D3283+(1-$C3283)*24,LOLP!$B3283)*H3283/G3283,0)</f>
        <v>0</v>
      </c>
      <c r="J3283" s="7">
        <f ca="1">IF($F3283=1,OFFSET(start_33,LOLP!$D3283+(1-$C3283)*24,LOLP!$B3283)*H3283/G3283,0)</f>
        <v>0</v>
      </c>
      <c r="K3283" s="7">
        <f ca="1">IF($F3283,OFFSET(start_40,LOLP!$D3283+(1-$C3283)*24,LOLP!$B3283),0)</f>
        <v>0</v>
      </c>
      <c r="L3283" s="7">
        <f ca="1">IF($F3283,OFFSET(start_50,LOLP!$D3283+(1-$C3283)*24,LOLP!$B3283),0)</f>
        <v>0</v>
      </c>
      <c r="M3283" s="25">
        <f t="shared" ca="1" si="359"/>
        <v>0</v>
      </c>
      <c r="N3283" s="25">
        <f t="shared" ca="1" si="360"/>
        <v>0</v>
      </c>
      <c r="O3283" s="15" t="e">
        <f t="shared" ca="1" si="361"/>
        <v>#DIV/0!</v>
      </c>
      <c r="P3283" s="15" t="e">
        <f t="shared" ca="1" si="362"/>
        <v>#DIV/0!</v>
      </c>
    </row>
    <row r="3284" spans="1:16" x14ac:dyDescent="0.25">
      <c r="A3284" s="1">
        <f t="shared" si="356"/>
        <v>43237</v>
      </c>
      <c r="B3284" s="7">
        <f t="shared" si="358"/>
        <v>5</v>
      </c>
      <c r="C3284" s="4">
        <f>INDEX(Calendar!$E$3:$E$367,MATCH(LOLP!$A3284,Calendar!$B$3:$B$367,0))</f>
        <v>1</v>
      </c>
      <c r="D3284" s="2">
        <f t="shared" si="357"/>
        <v>17</v>
      </c>
      <c r="E3284" s="36">
        <v>26376</v>
      </c>
      <c r="F3284" s="7">
        <f>IFERROR(IF(INDEX('Temperature Data'!$AA$15:$AA$348,MATCH(LOLP!A3284,'Temperature Data'!$B$15:$B$348,0))&gt;IF(B3284=9,$G$2,LOLP!$F$2),1,0),0)</f>
        <v>0</v>
      </c>
      <c r="G3284" s="7">
        <f>SUMIFS(LOLP!$F$4:$F$8763,$C$4:$C$8763,$C3284,$B$4:$B$8763,$B3284,$D$4:$D$8763,$D3284)</f>
        <v>0</v>
      </c>
      <c r="H3284" s="7">
        <f>COUNTIFS(Calendar!$E$3:$E$367,LOLP!C3284,Calendar!$D$3:$D$367,LOLP!B3284)</f>
        <v>22</v>
      </c>
      <c r="I3284" s="7">
        <f ca="1">IF($F3284=1,OFFSET(start_norps,LOLP!$D3284+(1-$C3284)*24,LOLP!$B3284)*H3284/G3284,0)</f>
        <v>0</v>
      </c>
      <c r="J3284" s="7">
        <f ca="1">IF($F3284=1,OFFSET(start_33,LOLP!$D3284+(1-$C3284)*24,LOLP!$B3284)*H3284/G3284,0)</f>
        <v>0</v>
      </c>
      <c r="K3284" s="7">
        <f ca="1">IF($F3284,OFFSET(start_40,LOLP!$D3284+(1-$C3284)*24,LOLP!$B3284),0)</f>
        <v>0</v>
      </c>
      <c r="L3284" s="7">
        <f ca="1">IF($F3284,OFFSET(start_50,LOLP!$D3284+(1-$C3284)*24,LOLP!$B3284),0)</f>
        <v>0</v>
      </c>
      <c r="M3284" s="25">
        <f t="shared" ca="1" si="359"/>
        <v>0</v>
      </c>
      <c r="N3284" s="25">
        <f t="shared" ca="1" si="360"/>
        <v>0</v>
      </c>
      <c r="O3284" s="15" t="e">
        <f t="shared" ca="1" si="361"/>
        <v>#DIV/0!</v>
      </c>
      <c r="P3284" s="15" t="e">
        <f t="shared" ca="1" si="362"/>
        <v>#DIV/0!</v>
      </c>
    </row>
    <row r="3285" spans="1:16" x14ac:dyDescent="0.25">
      <c r="A3285" s="1">
        <f t="shared" si="356"/>
        <v>43237</v>
      </c>
      <c r="B3285" s="7">
        <f t="shared" si="358"/>
        <v>5</v>
      </c>
      <c r="C3285" s="4">
        <f>INDEX(Calendar!$E$3:$E$367,MATCH(LOLP!$A3285,Calendar!$B$3:$B$367,0))</f>
        <v>1</v>
      </c>
      <c r="D3285" s="2">
        <f t="shared" si="357"/>
        <v>18</v>
      </c>
      <c r="E3285" s="36">
        <v>26528</v>
      </c>
      <c r="F3285" s="7">
        <f>IFERROR(IF(INDEX('Temperature Data'!$AA$15:$AA$348,MATCH(LOLP!A3285,'Temperature Data'!$B$15:$B$348,0))&gt;IF(B3285=9,$G$2,LOLP!$F$2),1,0),0)</f>
        <v>0</v>
      </c>
      <c r="G3285" s="7">
        <f>SUMIFS(LOLP!$F$4:$F$8763,$C$4:$C$8763,$C3285,$B$4:$B$8763,$B3285,$D$4:$D$8763,$D3285)</f>
        <v>0</v>
      </c>
      <c r="H3285" s="7">
        <f>COUNTIFS(Calendar!$E$3:$E$367,LOLP!C3285,Calendar!$D$3:$D$367,LOLP!B3285)</f>
        <v>22</v>
      </c>
      <c r="I3285" s="7">
        <f ca="1">IF($F3285=1,OFFSET(start_norps,LOLP!$D3285+(1-$C3285)*24,LOLP!$B3285)*H3285/G3285,0)</f>
        <v>0</v>
      </c>
      <c r="J3285" s="7">
        <f ca="1">IF($F3285=1,OFFSET(start_33,LOLP!$D3285+(1-$C3285)*24,LOLP!$B3285)*H3285/G3285,0)</f>
        <v>0</v>
      </c>
      <c r="K3285" s="7">
        <f ca="1">IF($F3285,OFFSET(start_40,LOLP!$D3285+(1-$C3285)*24,LOLP!$B3285),0)</f>
        <v>0</v>
      </c>
      <c r="L3285" s="7">
        <f ca="1">IF($F3285,OFFSET(start_50,LOLP!$D3285+(1-$C3285)*24,LOLP!$B3285),0)</f>
        <v>0</v>
      </c>
      <c r="M3285" s="25">
        <f t="shared" ca="1" si="359"/>
        <v>0</v>
      </c>
      <c r="N3285" s="25">
        <f t="shared" ca="1" si="360"/>
        <v>0</v>
      </c>
      <c r="O3285" s="15" t="e">
        <f t="shared" ca="1" si="361"/>
        <v>#DIV/0!</v>
      </c>
      <c r="P3285" s="15" t="e">
        <f t="shared" ca="1" si="362"/>
        <v>#DIV/0!</v>
      </c>
    </row>
    <row r="3286" spans="1:16" x14ac:dyDescent="0.25">
      <c r="A3286" s="1">
        <f t="shared" si="356"/>
        <v>43237</v>
      </c>
      <c r="B3286" s="7">
        <f t="shared" si="358"/>
        <v>5</v>
      </c>
      <c r="C3286" s="4">
        <f>INDEX(Calendar!$E$3:$E$367,MATCH(LOLP!$A3286,Calendar!$B$3:$B$367,0))</f>
        <v>1</v>
      </c>
      <c r="D3286" s="2">
        <f t="shared" si="357"/>
        <v>19</v>
      </c>
      <c r="E3286" s="36">
        <v>26995</v>
      </c>
      <c r="F3286" s="7">
        <f>IFERROR(IF(INDEX('Temperature Data'!$AA$15:$AA$348,MATCH(LOLP!A3286,'Temperature Data'!$B$15:$B$348,0))&gt;IF(B3286=9,$G$2,LOLP!$F$2),1,0),0)</f>
        <v>0</v>
      </c>
      <c r="G3286" s="7">
        <f>SUMIFS(LOLP!$F$4:$F$8763,$C$4:$C$8763,$C3286,$B$4:$B$8763,$B3286,$D$4:$D$8763,$D3286)</f>
        <v>0</v>
      </c>
      <c r="H3286" s="7">
        <f>COUNTIFS(Calendar!$E$3:$E$367,LOLP!C3286,Calendar!$D$3:$D$367,LOLP!B3286)</f>
        <v>22</v>
      </c>
      <c r="I3286" s="7">
        <f ca="1">IF($F3286=1,OFFSET(start_norps,LOLP!$D3286+(1-$C3286)*24,LOLP!$B3286)*H3286/G3286,0)</f>
        <v>0</v>
      </c>
      <c r="J3286" s="7">
        <f ca="1">IF($F3286=1,OFFSET(start_33,LOLP!$D3286+(1-$C3286)*24,LOLP!$B3286)*H3286/G3286,0)</f>
        <v>0</v>
      </c>
      <c r="K3286" s="7">
        <f ca="1">IF($F3286,OFFSET(start_40,LOLP!$D3286+(1-$C3286)*24,LOLP!$B3286),0)</f>
        <v>0</v>
      </c>
      <c r="L3286" s="7">
        <f ca="1">IF($F3286,OFFSET(start_50,LOLP!$D3286+(1-$C3286)*24,LOLP!$B3286),0)</f>
        <v>0</v>
      </c>
      <c r="M3286" s="25">
        <f t="shared" ca="1" si="359"/>
        <v>0</v>
      </c>
      <c r="N3286" s="25">
        <f t="shared" ca="1" si="360"/>
        <v>0</v>
      </c>
      <c r="O3286" s="15" t="e">
        <f t="shared" ca="1" si="361"/>
        <v>#DIV/0!</v>
      </c>
      <c r="P3286" s="15" t="e">
        <f t="shared" ca="1" si="362"/>
        <v>#DIV/0!</v>
      </c>
    </row>
    <row r="3287" spans="1:16" x14ac:dyDescent="0.25">
      <c r="A3287" s="1">
        <f t="shared" si="356"/>
        <v>43237</v>
      </c>
      <c r="B3287" s="7">
        <f t="shared" si="358"/>
        <v>5</v>
      </c>
      <c r="C3287" s="4">
        <f>INDEX(Calendar!$E$3:$E$367,MATCH(LOLP!$A3287,Calendar!$B$3:$B$367,0))</f>
        <v>1</v>
      </c>
      <c r="D3287" s="2">
        <f t="shared" si="357"/>
        <v>20</v>
      </c>
      <c r="E3287" s="36">
        <v>27728</v>
      </c>
      <c r="F3287" s="7">
        <f>IFERROR(IF(INDEX('Temperature Data'!$AA$15:$AA$348,MATCH(LOLP!A3287,'Temperature Data'!$B$15:$B$348,0))&gt;IF(B3287=9,$G$2,LOLP!$F$2),1,0),0)</f>
        <v>0</v>
      </c>
      <c r="G3287" s="7">
        <f>SUMIFS(LOLP!$F$4:$F$8763,$C$4:$C$8763,$C3287,$B$4:$B$8763,$B3287,$D$4:$D$8763,$D3287)</f>
        <v>0</v>
      </c>
      <c r="H3287" s="7">
        <f>COUNTIFS(Calendar!$E$3:$E$367,LOLP!C3287,Calendar!$D$3:$D$367,LOLP!B3287)</f>
        <v>22</v>
      </c>
      <c r="I3287" s="7">
        <f ca="1">IF($F3287=1,OFFSET(start_norps,LOLP!$D3287+(1-$C3287)*24,LOLP!$B3287)*H3287/G3287,0)</f>
        <v>0</v>
      </c>
      <c r="J3287" s="7">
        <f ca="1">IF($F3287=1,OFFSET(start_33,LOLP!$D3287+(1-$C3287)*24,LOLP!$B3287)*H3287/G3287,0)</f>
        <v>0</v>
      </c>
      <c r="K3287" s="7">
        <f ca="1">IF($F3287,OFFSET(start_40,LOLP!$D3287+(1-$C3287)*24,LOLP!$B3287),0)</f>
        <v>0</v>
      </c>
      <c r="L3287" s="7">
        <f ca="1">IF($F3287,OFFSET(start_50,LOLP!$D3287+(1-$C3287)*24,LOLP!$B3287),0)</f>
        <v>0</v>
      </c>
      <c r="M3287" s="25">
        <f t="shared" ca="1" si="359"/>
        <v>0</v>
      </c>
      <c r="N3287" s="25">
        <f t="shared" ca="1" si="360"/>
        <v>0</v>
      </c>
      <c r="O3287" s="15" t="e">
        <f t="shared" ca="1" si="361"/>
        <v>#DIV/0!</v>
      </c>
      <c r="P3287" s="15" t="e">
        <f t="shared" ca="1" si="362"/>
        <v>#DIV/0!</v>
      </c>
    </row>
    <row r="3288" spans="1:16" x14ac:dyDescent="0.25">
      <c r="A3288" s="1">
        <f t="shared" si="356"/>
        <v>43237</v>
      </c>
      <c r="B3288" s="7">
        <f t="shared" si="358"/>
        <v>5</v>
      </c>
      <c r="C3288" s="4">
        <f>INDEX(Calendar!$E$3:$E$367,MATCH(LOLP!$A3288,Calendar!$B$3:$B$367,0))</f>
        <v>1</v>
      </c>
      <c r="D3288" s="2">
        <f t="shared" si="357"/>
        <v>21</v>
      </c>
      <c r="E3288" s="36">
        <v>28581</v>
      </c>
      <c r="F3288" s="7">
        <f>IFERROR(IF(INDEX('Temperature Data'!$AA$15:$AA$348,MATCH(LOLP!A3288,'Temperature Data'!$B$15:$B$348,0))&gt;IF(B3288=9,$G$2,LOLP!$F$2),1,0),0)</f>
        <v>0</v>
      </c>
      <c r="G3288" s="7">
        <f>SUMIFS(LOLP!$F$4:$F$8763,$C$4:$C$8763,$C3288,$B$4:$B$8763,$B3288,$D$4:$D$8763,$D3288)</f>
        <v>0</v>
      </c>
      <c r="H3288" s="7">
        <f>COUNTIFS(Calendar!$E$3:$E$367,LOLP!C3288,Calendar!$D$3:$D$367,LOLP!B3288)</f>
        <v>22</v>
      </c>
      <c r="I3288" s="7">
        <f ca="1">IF($F3288=1,OFFSET(start_norps,LOLP!$D3288+(1-$C3288)*24,LOLP!$B3288)*H3288/G3288,0)</f>
        <v>0</v>
      </c>
      <c r="J3288" s="7">
        <f ca="1">IF($F3288=1,OFFSET(start_33,LOLP!$D3288+(1-$C3288)*24,LOLP!$B3288)*H3288/G3288,0)</f>
        <v>0</v>
      </c>
      <c r="K3288" s="7">
        <f ca="1">IF($F3288,OFFSET(start_40,LOLP!$D3288+(1-$C3288)*24,LOLP!$B3288),0)</f>
        <v>0</v>
      </c>
      <c r="L3288" s="7">
        <f ca="1">IF($F3288,OFFSET(start_50,LOLP!$D3288+(1-$C3288)*24,LOLP!$B3288),0)</f>
        <v>0</v>
      </c>
      <c r="M3288" s="25">
        <f t="shared" ca="1" si="359"/>
        <v>0</v>
      </c>
      <c r="N3288" s="25">
        <f t="shared" ca="1" si="360"/>
        <v>0</v>
      </c>
      <c r="O3288" s="15" t="e">
        <f t="shared" ca="1" si="361"/>
        <v>#DIV/0!</v>
      </c>
      <c r="P3288" s="15" t="e">
        <f t="shared" ca="1" si="362"/>
        <v>#DIV/0!</v>
      </c>
    </row>
    <row r="3289" spans="1:16" x14ac:dyDescent="0.25">
      <c r="A3289" s="1">
        <f t="shared" si="356"/>
        <v>43237</v>
      </c>
      <c r="B3289" s="7">
        <f t="shared" si="358"/>
        <v>5</v>
      </c>
      <c r="C3289" s="4">
        <f>INDEX(Calendar!$E$3:$E$367,MATCH(LOLP!$A3289,Calendar!$B$3:$B$367,0))</f>
        <v>1</v>
      </c>
      <c r="D3289" s="2">
        <f t="shared" si="357"/>
        <v>22</v>
      </c>
      <c r="E3289" s="36">
        <v>27728</v>
      </c>
      <c r="F3289" s="7">
        <f>IFERROR(IF(INDEX('Temperature Data'!$AA$15:$AA$348,MATCH(LOLP!A3289,'Temperature Data'!$B$15:$B$348,0))&gt;IF(B3289=9,$G$2,LOLP!$F$2),1,0),0)</f>
        <v>0</v>
      </c>
      <c r="G3289" s="7">
        <f>SUMIFS(LOLP!$F$4:$F$8763,$C$4:$C$8763,$C3289,$B$4:$B$8763,$B3289,$D$4:$D$8763,$D3289)</f>
        <v>0</v>
      </c>
      <c r="H3289" s="7">
        <f>COUNTIFS(Calendar!$E$3:$E$367,LOLP!C3289,Calendar!$D$3:$D$367,LOLP!B3289)</f>
        <v>22</v>
      </c>
      <c r="I3289" s="7">
        <f ca="1">IF($F3289=1,OFFSET(start_norps,LOLP!$D3289+(1-$C3289)*24,LOLP!$B3289)*H3289/G3289,0)</f>
        <v>0</v>
      </c>
      <c r="J3289" s="7">
        <f ca="1">IF($F3289=1,OFFSET(start_33,LOLP!$D3289+(1-$C3289)*24,LOLP!$B3289)*H3289/G3289,0)</f>
        <v>0</v>
      </c>
      <c r="K3289" s="7">
        <f ca="1">IF($F3289,OFFSET(start_40,LOLP!$D3289+(1-$C3289)*24,LOLP!$B3289),0)</f>
        <v>0</v>
      </c>
      <c r="L3289" s="7">
        <f ca="1">IF($F3289,OFFSET(start_50,LOLP!$D3289+(1-$C3289)*24,LOLP!$B3289),0)</f>
        <v>0</v>
      </c>
      <c r="M3289" s="25">
        <f t="shared" ca="1" si="359"/>
        <v>0</v>
      </c>
      <c r="N3289" s="25">
        <f t="shared" ca="1" si="360"/>
        <v>0</v>
      </c>
      <c r="O3289" s="15" t="e">
        <f t="shared" ca="1" si="361"/>
        <v>#DIV/0!</v>
      </c>
      <c r="P3289" s="15" t="e">
        <f t="shared" ca="1" si="362"/>
        <v>#DIV/0!</v>
      </c>
    </row>
    <row r="3290" spans="1:16" x14ac:dyDescent="0.25">
      <c r="A3290" s="1">
        <f t="shared" si="356"/>
        <v>43237</v>
      </c>
      <c r="B3290" s="7">
        <f t="shared" si="358"/>
        <v>5</v>
      </c>
      <c r="C3290" s="4">
        <f>INDEX(Calendar!$E$3:$E$367,MATCH(LOLP!$A3290,Calendar!$B$3:$B$367,0))</f>
        <v>1</v>
      </c>
      <c r="D3290" s="2">
        <f t="shared" si="357"/>
        <v>23</v>
      </c>
      <c r="E3290" s="36">
        <v>25726</v>
      </c>
      <c r="F3290" s="7">
        <f>IFERROR(IF(INDEX('Temperature Data'!$AA$15:$AA$348,MATCH(LOLP!A3290,'Temperature Data'!$B$15:$B$348,0))&gt;IF(B3290=9,$G$2,LOLP!$F$2),1,0),0)</f>
        <v>0</v>
      </c>
      <c r="G3290" s="7">
        <f>SUMIFS(LOLP!$F$4:$F$8763,$C$4:$C$8763,$C3290,$B$4:$B$8763,$B3290,$D$4:$D$8763,$D3290)</f>
        <v>0</v>
      </c>
      <c r="H3290" s="7">
        <f>COUNTIFS(Calendar!$E$3:$E$367,LOLP!C3290,Calendar!$D$3:$D$367,LOLP!B3290)</f>
        <v>22</v>
      </c>
      <c r="I3290" s="7">
        <f ca="1">IF($F3290=1,OFFSET(start_norps,LOLP!$D3290+(1-$C3290)*24,LOLP!$B3290)*H3290/G3290,0)</f>
        <v>0</v>
      </c>
      <c r="J3290" s="7">
        <f ca="1">IF($F3290=1,OFFSET(start_33,LOLP!$D3290+(1-$C3290)*24,LOLP!$B3290)*H3290/G3290,0)</f>
        <v>0</v>
      </c>
      <c r="K3290" s="7">
        <f ca="1">IF($F3290,OFFSET(start_40,LOLP!$D3290+(1-$C3290)*24,LOLP!$B3290),0)</f>
        <v>0</v>
      </c>
      <c r="L3290" s="7">
        <f ca="1">IF($F3290,OFFSET(start_50,LOLP!$D3290+(1-$C3290)*24,LOLP!$B3290),0)</f>
        <v>0</v>
      </c>
      <c r="M3290" s="25">
        <f t="shared" ca="1" si="359"/>
        <v>0</v>
      </c>
      <c r="N3290" s="25">
        <f t="shared" ca="1" si="360"/>
        <v>0</v>
      </c>
      <c r="O3290" s="15" t="e">
        <f t="shared" ca="1" si="361"/>
        <v>#DIV/0!</v>
      </c>
      <c r="P3290" s="15" t="e">
        <f t="shared" ca="1" si="362"/>
        <v>#DIV/0!</v>
      </c>
    </row>
    <row r="3291" spans="1:16" x14ac:dyDescent="0.25">
      <c r="A3291" s="1">
        <f t="shared" si="356"/>
        <v>43237</v>
      </c>
      <c r="B3291" s="7">
        <f t="shared" si="358"/>
        <v>5</v>
      </c>
      <c r="C3291" s="4">
        <f>INDEX(Calendar!$E$3:$E$367,MATCH(LOLP!$A3291,Calendar!$B$3:$B$367,0))</f>
        <v>1</v>
      </c>
      <c r="D3291" s="2">
        <f t="shared" si="357"/>
        <v>24</v>
      </c>
      <c r="E3291" s="36">
        <v>23763</v>
      </c>
      <c r="F3291" s="7">
        <f>IFERROR(IF(INDEX('Temperature Data'!$AA$15:$AA$348,MATCH(LOLP!A3291,'Temperature Data'!$B$15:$B$348,0))&gt;IF(B3291=9,$G$2,LOLP!$F$2),1,0),0)</f>
        <v>0</v>
      </c>
      <c r="G3291" s="7">
        <f>SUMIFS(LOLP!$F$4:$F$8763,$C$4:$C$8763,$C3291,$B$4:$B$8763,$B3291,$D$4:$D$8763,$D3291)</f>
        <v>0</v>
      </c>
      <c r="H3291" s="7">
        <f>COUNTIFS(Calendar!$E$3:$E$367,LOLP!C3291,Calendar!$D$3:$D$367,LOLP!B3291)</f>
        <v>22</v>
      </c>
      <c r="I3291" s="7">
        <f ca="1">IF($F3291=1,OFFSET(start_norps,LOLP!$D3291+(1-$C3291)*24,LOLP!$B3291)*H3291/G3291,0)</f>
        <v>0</v>
      </c>
      <c r="J3291" s="7">
        <f ca="1">IF($F3291=1,OFFSET(start_33,LOLP!$D3291+(1-$C3291)*24,LOLP!$B3291)*H3291/G3291,0)</f>
        <v>0</v>
      </c>
      <c r="K3291" s="7">
        <f ca="1">IF($F3291,OFFSET(start_40,LOLP!$D3291+(1-$C3291)*24,LOLP!$B3291),0)</f>
        <v>0</v>
      </c>
      <c r="L3291" s="7">
        <f ca="1">IF($F3291,OFFSET(start_50,LOLP!$D3291+(1-$C3291)*24,LOLP!$B3291),0)</f>
        <v>0</v>
      </c>
      <c r="M3291" s="25">
        <f t="shared" ca="1" si="359"/>
        <v>0</v>
      </c>
      <c r="N3291" s="25">
        <f t="shared" ca="1" si="360"/>
        <v>0</v>
      </c>
      <c r="O3291" s="15" t="e">
        <f t="shared" ca="1" si="361"/>
        <v>#DIV/0!</v>
      </c>
      <c r="P3291" s="15" t="e">
        <f t="shared" ca="1" si="362"/>
        <v>#DIV/0!</v>
      </c>
    </row>
    <row r="3292" spans="1:16" x14ac:dyDescent="0.25">
      <c r="A3292" s="1">
        <f t="shared" si="356"/>
        <v>43238</v>
      </c>
      <c r="B3292" s="7">
        <f t="shared" si="358"/>
        <v>5</v>
      </c>
      <c r="C3292" s="4">
        <f>INDEX(Calendar!$E$3:$E$367,MATCH(LOLP!$A3292,Calendar!$B$3:$B$367,0))</f>
        <v>1</v>
      </c>
      <c r="D3292" s="2">
        <f t="shared" si="357"/>
        <v>1</v>
      </c>
      <c r="E3292" s="36">
        <v>22350</v>
      </c>
      <c r="F3292" s="7">
        <f>IFERROR(IF(INDEX('Temperature Data'!$AA$15:$AA$348,MATCH(LOLP!A3292,'Temperature Data'!$B$15:$B$348,0))&gt;IF(B3292=9,$G$2,LOLP!$F$2),1,0),0)</f>
        <v>0</v>
      </c>
      <c r="G3292" s="7">
        <f>SUMIFS(LOLP!$F$4:$F$8763,$C$4:$C$8763,$C3292,$B$4:$B$8763,$B3292,$D$4:$D$8763,$D3292)</f>
        <v>0</v>
      </c>
      <c r="H3292" s="7">
        <f>COUNTIFS(Calendar!$E$3:$E$367,LOLP!C3292,Calendar!$D$3:$D$367,LOLP!B3292)</f>
        <v>22</v>
      </c>
      <c r="I3292" s="7">
        <f ca="1">IF($F3292=1,OFFSET(start_norps,LOLP!$D3292+(1-$C3292)*24,LOLP!$B3292)*H3292/G3292,0)</f>
        <v>0</v>
      </c>
      <c r="J3292" s="7">
        <f ca="1">IF($F3292=1,OFFSET(start_33,LOLP!$D3292+(1-$C3292)*24,LOLP!$B3292)*H3292/G3292,0)</f>
        <v>0</v>
      </c>
      <c r="K3292" s="7">
        <f ca="1">IF($F3292,OFFSET(start_40,LOLP!$D3292+(1-$C3292)*24,LOLP!$B3292),0)</f>
        <v>0</v>
      </c>
      <c r="L3292" s="7">
        <f ca="1">IF($F3292,OFFSET(start_50,LOLP!$D3292+(1-$C3292)*24,LOLP!$B3292),0)</f>
        <v>0</v>
      </c>
      <c r="M3292" s="25">
        <f t="shared" ca="1" si="359"/>
        <v>0</v>
      </c>
      <c r="N3292" s="25">
        <f t="shared" ca="1" si="360"/>
        <v>0</v>
      </c>
      <c r="O3292" s="15" t="e">
        <f t="shared" ca="1" si="361"/>
        <v>#DIV/0!</v>
      </c>
      <c r="P3292" s="15" t="e">
        <f t="shared" ca="1" si="362"/>
        <v>#DIV/0!</v>
      </c>
    </row>
    <row r="3293" spans="1:16" x14ac:dyDescent="0.25">
      <c r="A3293" s="1">
        <f t="shared" ref="A3293:A3356" si="363">A3269+1</f>
        <v>43238</v>
      </c>
      <c r="B3293" s="7">
        <f t="shared" si="358"/>
        <v>5</v>
      </c>
      <c r="C3293" s="4">
        <f>INDEX(Calendar!$E$3:$E$367,MATCH(LOLP!$A3293,Calendar!$B$3:$B$367,0))</f>
        <v>1</v>
      </c>
      <c r="D3293" s="2">
        <f t="shared" ref="D3293:D3356" si="364">D3269</f>
        <v>2</v>
      </c>
      <c r="E3293" s="36">
        <v>21465</v>
      </c>
      <c r="F3293" s="7">
        <f>IFERROR(IF(INDEX('Temperature Data'!$AA$15:$AA$348,MATCH(LOLP!A3293,'Temperature Data'!$B$15:$B$348,0))&gt;IF(B3293=9,$G$2,LOLP!$F$2),1,0),0)</f>
        <v>0</v>
      </c>
      <c r="G3293" s="7">
        <f>SUMIFS(LOLP!$F$4:$F$8763,$C$4:$C$8763,$C3293,$B$4:$B$8763,$B3293,$D$4:$D$8763,$D3293)</f>
        <v>0</v>
      </c>
      <c r="H3293" s="7">
        <f>COUNTIFS(Calendar!$E$3:$E$367,LOLP!C3293,Calendar!$D$3:$D$367,LOLP!B3293)</f>
        <v>22</v>
      </c>
      <c r="I3293" s="7">
        <f ca="1">IF($F3293=1,OFFSET(start_norps,LOLP!$D3293+(1-$C3293)*24,LOLP!$B3293)*H3293/G3293,0)</f>
        <v>0</v>
      </c>
      <c r="J3293" s="7">
        <f ca="1">IF($F3293=1,OFFSET(start_33,LOLP!$D3293+(1-$C3293)*24,LOLP!$B3293)*H3293/G3293,0)</f>
        <v>0</v>
      </c>
      <c r="K3293" s="7">
        <f ca="1">IF($F3293,OFFSET(start_40,LOLP!$D3293+(1-$C3293)*24,LOLP!$B3293),0)</f>
        <v>0</v>
      </c>
      <c r="L3293" s="7">
        <f ca="1">IF($F3293,OFFSET(start_50,LOLP!$D3293+(1-$C3293)*24,LOLP!$B3293),0)</f>
        <v>0</v>
      </c>
      <c r="M3293" s="25">
        <f t="shared" ca="1" si="359"/>
        <v>0</v>
      </c>
      <c r="N3293" s="25">
        <f t="shared" ca="1" si="360"/>
        <v>0</v>
      </c>
      <c r="O3293" s="15" t="e">
        <f t="shared" ca="1" si="361"/>
        <v>#DIV/0!</v>
      </c>
      <c r="P3293" s="15" t="e">
        <f t="shared" ca="1" si="362"/>
        <v>#DIV/0!</v>
      </c>
    </row>
    <row r="3294" spans="1:16" x14ac:dyDescent="0.25">
      <c r="A3294" s="1">
        <f t="shared" si="363"/>
        <v>43238</v>
      </c>
      <c r="B3294" s="7">
        <f t="shared" si="358"/>
        <v>5</v>
      </c>
      <c r="C3294" s="4">
        <f>INDEX(Calendar!$E$3:$E$367,MATCH(LOLP!$A3294,Calendar!$B$3:$B$367,0))</f>
        <v>1</v>
      </c>
      <c r="D3294" s="2">
        <f t="shared" si="364"/>
        <v>3</v>
      </c>
      <c r="E3294" s="36">
        <v>20870</v>
      </c>
      <c r="F3294" s="7">
        <f>IFERROR(IF(INDEX('Temperature Data'!$AA$15:$AA$348,MATCH(LOLP!A3294,'Temperature Data'!$B$15:$B$348,0))&gt;IF(B3294=9,$G$2,LOLP!$F$2),1,0),0)</f>
        <v>0</v>
      </c>
      <c r="G3294" s="7">
        <f>SUMIFS(LOLP!$F$4:$F$8763,$C$4:$C$8763,$C3294,$B$4:$B$8763,$B3294,$D$4:$D$8763,$D3294)</f>
        <v>0</v>
      </c>
      <c r="H3294" s="7">
        <f>COUNTIFS(Calendar!$E$3:$E$367,LOLP!C3294,Calendar!$D$3:$D$367,LOLP!B3294)</f>
        <v>22</v>
      </c>
      <c r="I3294" s="7">
        <f ca="1">IF($F3294=1,OFFSET(start_norps,LOLP!$D3294+(1-$C3294)*24,LOLP!$B3294)*H3294/G3294,0)</f>
        <v>0</v>
      </c>
      <c r="J3294" s="7">
        <f ca="1">IF($F3294=1,OFFSET(start_33,LOLP!$D3294+(1-$C3294)*24,LOLP!$B3294)*H3294/G3294,0)</f>
        <v>0</v>
      </c>
      <c r="K3294" s="7">
        <f ca="1">IF($F3294,OFFSET(start_40,LOLP!$D3294+(1-$C3294)*24,LOLP!$B3294),0)</f>
        <v>0</v>
      </c>
      <c r="L3294" s="7">
        <f ca="1">IF($F3294,OFFSET(start_50,LOLP!$D3294+(1-$C3294)*24,LOLP!$B3294),0)</f>
        <v>0</v>
      </c>
      <c r="M3294" s="25">
        <f t="shared" ca="1" si="359"/>
        <v>0</v>
      </c>
      <c r="N3294" s="25">
        <f t="shared" ca="1" si="360"/>
        <v>0</v>
      </c>
      <c r="O3294" s="15" t="e">
        <f t="shared" ca="1" si="361"/>
        <v>#DIV/0!</v>
      </c>
      <c r="P3294" s="15" t="e">
        <f t="shared" ca="1" si="362"/>
        <v>#DIV/0!</v>
      </c>
    </row>
    <row r="3295" spans="1:16" x14ac:dyDescent="0.25">
      <c r="A3295" s="1">
        <f t="shared" si="363"/>
        <v>43238</v>
      </c>
      <c r="B3295" s="7">
        <f t="shared" si="358"/>
        <v>5</v>
      </c>
      <c r="C3295" s="4">
        <f>INDEX(Calendar!$E$3:$E$367,MATCH(LOLP!$A3295,Calendar!$B$3:$B$367,0))</f>
        <v>1</v>
      </c>
      <c r="D3295" s="2">
        <f t="shared" si="364"/>
        <v>4</v>
      </c>
      <c r="E3295" s="36">
        <v>20703</v>
      </c>
      <c r="F3295" s="7">
        <f>IFERROR(IF(INDEX('Temperature Data'!$AA$15:$AA$348,MATCH(LOLP!A3295,'Temperature Data'!$B$15:$B$348,0))&gt;IF(B3295=9,$G$2,LOLP!$F$2),1,0),0)</f>
        <v>0</v>
      </c>
      <c r="G3295" s="7">
        <f>SUMIFS(LOLP!$F$4:$F$8763,$C$4:$C$8763,$C3295,$B$4:$B$8763,$B3295,$D$4:$D$8763,$D3295)</f>
        <v>0</v>
      </c>
      <c r="H3295" s="7">
        <f>COUNTIFS(Calendar!$E$3:$E$367,LOLP!C3295,Calendar!$D$3:$D$367,LOLP!B3295)</f>
        <v>22</v>
      </c>
      <c r="I3295" s="7">
        <f ca="1">IF($F3295=1,OFFSET(start_norps,LOLP!$D3295+(1-$C3295)*24,LOLP!$B3295)*H3295/G3295,0)</f>
        <v>0</v>
      </c>
      <c r="J3295" s="7">
        <f ca="1">IF($F3295=1,OFFSET(start_33,LOLP!$D3295+(1-$C3295)*24,LOLP!$B3295)*H3295/G3295,0)</f>
        <v>0</v>
      </c>
      <c r="K3295" s="7">
        <f ca="1">IF($F3295,OFFSET(start_40,LOLP!$D3295+(1-$C3295)*24,LOLP!$B3295),0)</f>
        <v>0</v>
      </c>
      <c r="L3295" s="7">
        <f ca="1">IF($F3295,OFFSET(start_50,LOLP!$D3295+(1-$C3295)*24,LOLP!$B3295),0)</f>
        <v>0</v>
      </c>
      <c r="M3295" s="25">
        <f t="shared" ca="1" si="359"/>
        <v>0</v>
      </c>
      <c r="N3295" s="25">
        <f t="shared" ca="1" si="360"/>
        <v>0</v>
      </c>
      <c r="O3295" s="15" t="e">
        <f t="shared" ca="1" si="361"/>
        <v>#DIV/0!</v>
      </c>
      <c r="P3295" s="15" t="e">
        <f t="shared" ca="1" si="362"/>
        <v>#DIV/0!</v>
      </c>
    </row>
    <row r="3296" spans="1:16" x14ac:dyDescent="0.25">
      <c r="A3296" s="1">
        <f t="shared" si="363"/>
        <v>43238</v>
      </c>
      <c r="B3296" s="7">
        <f t="shared" si="358"/>
        <v>5</v>
      </c>
      <c r="C3296" s="4">
        <f>INDEX(Calendar!$E$3:$E$367,MATCH(LOLP!$A3296,Calendar!$B$3:$B$367,0))</f>
        <v>1</v>
      </c>
      <c r="D3296" s="2">
        <f t="shared" si="364"/>
        <v>5</v>
      </c>
      <c r="E3296" s="36">
        <v>21177</v>
      </c>
      <c r="F3296" s="7">
        <f>IFERROR(IF(INDEX('Temperature Data'!$AA$15:$AA$348,MATCH(LOLP!A3296,'Temperature Data'!$B$15:$B$348,0))&gt;IF(B3296=9,$G$2,LOLP!$F$2),1,0),0)</f>
        <v>0</v>
      </c>
      <c r="G3296" s="7">
        <f>SUMIFS(LOLP!$F$4:$F$8763,$C$4:$C$8763,$C3296,$B$4:$B$8763,$B3296,$D$4:$D$8763,$D3296)</f>
        <v>0</v>
      </c>
      <c r="H3296" s="7">
        <f>COUNTIFS(Calendar!$E$3:$E$367,LOLP!C3296,Calendar!$D$3:$D$367,LOLP!B3296)</f>
        <v>22</v>
      </c>
      <c r="I3296" s="7">
        <f ca="1">IF($F3296=1,OFFSET(start_norps,LOLP!$D3296+(1-$C3296)*24,LOLP!$B3296)*H3296/G3296,0)</f>
        <v>0</v>
      </c>
      <c r="J3296" s="7">
        <f ca="1">IF($F3296=1,OFFSET(start_33,LOLP!$D3296+(1-$C3296)*24,LOLP!$B3296)*H3296/G3296,0)</f>
        <v>0</v>
      </c>
      <c r="K3296" s="7">
        <f ca="1">IF($F3296,OFFSET(start_40,LOLP!$D3296+(1-$C3296)*24,LOLP!$B3296),0)</f>
        <v>0</v>
      </c>
      <c r="L3296" s="7">
        <f ca="1">IF($F3296,OFFSET(start_50,LOLP!$D3296+(1-$C3296)*24,LOLP!$B3296),0)</f>
        <v>0</v>
      </c>
      <c r="M3296" s="25">
        <f t="shared" ca="1" si="359"/>
        <v>0</v>
      </c>
      <c r="N3296" s="25">
        <f t="shared" ca="1" si="360"/>
        <v>0</v>
      </c>
      <c r="O3296" s="15" t="e">
        <f t="shared" ca="1" si="361"/>
        <v>#DIV/0!</v>
      </c>
      <c r="P3296" s="15" t="e">
        <f t="shared" ca="1" si="362"/>
        <v>#DIV/0!</v>
      </c>
    </row>
    <row r="3297" spans="1:16" x14ac:dyDescent="0.25">
      <c r="A3297" s="1">
        <f t="shared" si="363"/>
        <v>43238</v>
      </c>
      <c r="B3297" s="7">
        <f t="shared" si="358"/>
        <v>5</v>
      </c>
      <c r="C3297" s="4">
        <f>INDEX(Calendar!$E$3:$E$367,MATCH(LOLP!$A3297,Calendar!$B$3:$B$367,0))</f>
        <v>1</v>
      </c>
      <c r="D3297" s="2">
        <f t="shared" si="364"/>
        <v>6</v>
      </c>
      <c r="E3297" s="36">
        <v>22413</v>
      </c>
      <c r="F3297" s="7">
        <f>IFERROR(IF(INDEX('Temperature Data'!$AA$15:$AA$348,MATCH(LOLP!A3297,'Temperature Data'!$B$15:$B$348,0))&gt;IF(B3297=9,$G$2,LOLP!$F$2),1,0),0)</f>
        <v>0</v>
      </c>
      <c r="G3297" s="7">
        <f>SUMIFS(LOLP!$F$4:$F$8763,$C$4:$C$8763,$C3297,$B$4:$B$8763,$B3297,$D$4:$D$8763,$D3297)</f>
        <v>0</v>
      </c>
      <c r="H3297" s="7">
        <f>COUNTIFS(Calendar!$E$3:$E$367,LOLP!C3297,Calendar!$D$3:$D$367,LOLP!B3297)</f>
        <v>22</v>
      </c>
      <c r="I3297" s="7">
        <f ca="1">IF($F3297=1,OFFSET(start_norps,LOLP!$D3297+(1-$C3297)*24,LOLP!$B3297)*H3297/G3297,0)</f>
        <v>0</v>
      </c>
      <c r="J3297" s="7">
        <f ca="1">IF($F3297=1,OFFSET(start_33,LOLP!$D3297+(1-$C3297)*24,LOLP!$B3297)*H3297/G3297,0)</f>
        <v>0</v>
      </c>
      <c r="K3297" s="7">
        <f ca="1">IF($F3297,OFFSET(start_40,LOLP!$D3297+(1-$C3297)*24,LOLP!$B3297),0)</f>
        <v>0</v>
      </c>
      <c r="L3297" s="7">
        <f ca="1">IF($F3297,OFFSET(start_50,LOLP!$D3297+(1-$C3297)*24,LOLP!$B3297),0)</f>
        <v>0</v>
      </c>
      <c r="M3297" s="25">
        <f t="shared" ca="1" si="359"/>
        <v>0</v>
      </c>
      <c r="N3297" s="25">
        <f t="shared" ca="1" si="360"/>
        <v>0</v>
      </c>
      <c r="O3297" s="15" t="e">
        <f t="shared" ca="1" si="361"/>
        <v>#DIV/0!</v>
      </c>
      <c r="P3297" s="15" t="e">
        <f t="shared" ca="1" si="362"/>
        <v>#DIV/0!</v>
      </c>
    </row>
    <row r="3298" spans="1:16" x14ac:dyDescent="0.25">
      <c r="A3298" s="1">
        <f t="shared" si="363"/>
        <v>43238</v>
      </c>
      <c r="B3298" s="7">
        <f t="shared" si="358"/>
        <v>5</v>
      </c>
      <c r="C3298" s="4">
        <f>INDEX(Calendar!$E$3:$E$367,MATCH(LOLP!$A3298,Calendar!$B$3:$B$367,0))</f>
        <v>1</v>
      </c>
      <c r="D3298" s="2">
        <f t="shared" si="364"/>
        <v>7</v>
      </c>
      <c r="E3298" s="36">
        <v>23857</v>
      </c>
      <c r="F3298" s="7">
        <f>IFERROR(IF(INDEX('Temperature Data'!$AA$15:$AA$348,MATCH(LOLP!A3298,'Temperature Data'!$B$15:$B$348,0))&gt;IF(B3298=9,$G$2,LOLP!$F$2),1,0),0)</f>
        <v>0</v>
      </c>
      <c r="G3298" s="7">
        <f>SUMIFS(LOLP!$F$4:$F$8763,$C$4:$C$8763,$C3298,$B$4:$B$8763,$B3298,$D$4:$D$8763,$D3298)</f>
        <v>0</v>
      </c>
      <c r="H3298" s="7">
        <f>COUNTIFS(Calendar!$E$3:$E$367,LOLP!C3298,Calendar!$D$3:$D$367,LOLP!B3298)</f>
        <v>22</v>
      </c>
      <c r="I3298" s="7">
        <f ca="1">IF($F3298=1,OFFSET(start_norps,LOLP!$D3298+(1-$C3298)*24,LOLP!$B3298)*H3298/G3298,0)</f>
        <v>0</v>
      </c>
      <c r="J3298" s="7">
        <f ca="1">IF($F3298=1,OFFSET(start_33,LOLP!$D3298+(1-$C3298)*24,LOLP!$B3298)*H3298/G3298,0)</f>
        <v>0</v>
      </c>
      <c r="K3298" s="7">
        <f ca="1">IF($F3298,OFFSET(start_40,LOLP!$D3298+(1-$C3298)*24,LOLP!$B3298),0)</f>
        <v>0</v>
      </c>
      <c r="L3298" s="7">
        <f ca="1">IF($F3298,OFFSET(start_50,LOLP!$D3298+(1-$C3298)*24,LOLP!$B3298),0)</f>
        <v>0</v>
      </c>
      <c r="M3298" s="25">
        <f t="shared" ca="1" si="359"/>
        <v>0</v>
      </c>
      <c r="N3298" s="25">
        <f t="shared" ca="1" si="360"/>
        <v>0</v>
      </c>
      <c r="O3298" s="15" t="e">
        <f t="shared" ca="1" si="361"/>
        <v>#DIV/0!</v>
      </c>
      <c r="P3298" s="15" t="e">
        <f t="shared" ca="1" si="362"/>
        <v>#DIV/0!</v>
      </c>
    </row>
    <row r="3299" spans="1:16" x14ac:dyDescent="0.25">
      <c r="A3299" s="1">
        <f t="shared" si="363"/>
        <v>43238</v>
      </c>
      <c r="B3299" s="7">
        <f t="shared" si="358"/>
        <v>5</v>
      </c>
      <c r="C3299" s="4">
        <f>INDEX(Calendar!$E$3:$E$367,MATCH(LOLP!$A3299,Calendar!$B$3:$B$367,0))</f>
        <v>1</v>
      </c>
      <c r="D3299" s="2">
        <f t="shared" si="364"/>
        <v>8</v>
      </c>
      <c r="E3299" s="36">
        <v>24918</v>
      </c>
      <c r="F3299" s="7">
        <f>IFERROR(IF(INDEX('Temperature Data'!$AA$15:$AA$348,MATCH(LOLP!A3299,'Temperature Data'!$B$15:$B$348,0))&gt;IF(B3299=9,$G$2,LOLP!$F$2),1,0),0)</f>
        <v>0</v>
      </c>
      <c r="G3299" s="7">
        <f>SUMIFS(LOLP!$F$4:$F$8763,$C$4:$C$8763,$C3299,$B$4:$B$8763,$B3299,$D$4:$D$8763,$D3299)</f>
        <v>0</v>
      </c>
      <c r="H3299" s="7">
        <f>COUNTIFS(Calendar!$E$3:$E$367,LOLP!C3299,Calendar!$D$3:$D$367,LOLP!B3299)</f>
        <v>22</v>
      </c>
      <c r="I3299" s="7">
        <f ca="1">IF($F3299=1,OFFSET(start_norps,LOLP!$D3299+(1-$C3299)*24,LOLP!$B3299)*H3299/G3299,0)</f>
        <v>0</v>
      </c>
      <c r="J3299" s="7">
        <f ca="1">IF($F3299=1,OFFSET(start_33,LOLP!$D3299+(1-$C3299)*24,LOLP!$B3299)*H3299/G3299,0)</f>
        <v>0</v>
      </c>
      <c r="K3299" s="7">
        <f ca="1">IF($F3299,OFFSET(start_40,LOLP!$D3299+(1-$C3299)*24,LOLP!$B3299),0)</f>
        <v>0</v>
      </c>
      <c r="L3299" s="7">
        <f ca="1">IF($F3299,OFFSET(start_50,LOLP!$D3299+(1-$C3299)*24,LOLP!$B3299),0)</f>
        <v>0</v>
      </c>
      <c r="M3299" s="25">
        <f t="shared" ca="1" si="359"/>
        <v>0</v>
      </c>
      <c r="N3299" s="25">
        <f t="shared" ca="1" si="360"/>
        <v>0</v>
      </c>
      <c r="O3299" s="15" t="e">
        <f t="shared" ca="1" si="361"/>
        <v>#DIV/0!</v>
      </c>
      <c r="P3299" s="15" t="e">
        <f t="shared" ca="1" si="362"/>
        <v>#DIV/0!</v>
      </c>
    </row>
    <row r="3300" spans="1:16" x14ac:dyDescent="0.25">
      <c r="A3300" s="1">
        <f t="shared" si="363"/>
        <v>43238</v>
      </c>
      <c r="B3300" s="7">
        <f t="shared" si="358"/>
        <v>5</v>
      </c>
      <c r="C3300" s="4">
        <f>INDEX(Calendar!$E$3:$E$367,MATCH(LOLP!$A3300,Calendar!$B$3:$B$367,0))</f>
        <v>1</v>
      </c>
      <c r="D3300" s="2">
        <f t="shared" si="364"/>
        <v>9</v>
      </c>
      <c r="E3300" s="36">
        <v>25378</v>
      </c>
      <c r="F3300" s="7">
        <f>IFERROR(IF(INDEX('Temperature Data'!$AA$15:$AA$348,MATCH(LOLP!A3300,'Temperature Data'!$B$15:$B$348,0))&gt;IF(B3300=9,$G$2,LOLP!$F$2),1,0),0)</f>
        <v>0</v>
      </c>
      <c r="G3300" s="7">
        <f>SUMIFS(LOLP!$F$4:$F$8763,$C$4:$C$8763,$C3300,$B$4:$B$8763,$B3300,$D$4:$D$8763,$D3300)</f>
        <v>0</v>
      </c>
      <c r="H3300" s="7">
        <f>COUNTIFS(Calendar!$E$3:$E$367,LOLP!C3300,Calendar!$D$3:$D$367,LOLP!B3300)</f>
        <v>22</v>
      </c>
      <c r="I3300" s="7">
        <f ca="1">IF($F3300=1,OFFSET(start_norps,LOLP!$D3300+(1-$C3300)*24,LOLP!$B3300)*H3300/G3300,0)</f>
        <v>0</v>
      </c>
      <c r="J3300" s="7">
        <f ca="1">IF($F3300=1,OFFSET(start_33,LOLP!$D3300+(1-$C3300)*24,LOLP!$B3300)*H3300/G3300,0)</f>
        <v>0</v>
      </c>
      <c r="K3300" s="7">
        <f ca="1">IF($F3300,OFFSET(start_40,LOLP!$D3300+(1-$C3300)*24,LOLP!$B3300),0)</f>
        <v>0</v>
      </c>
      <c r="L3300" s="7">
        <f ca="1">IF($F3300,OFFSET(start_50,LOLP!$D3300+(1-$C3300)*24,LOLP!$B3300),0)</f>
        <v>0</v>
      </c>
      <c r="M3300" s="25">
        <f t="shared" ca="1" si="359"/>
        <v>0</v>
      </c>
      <c r="N3300" s="25">
        <f t="shared" ca="1" si="360"/>
        <v>0</v>
      </c>
      <c r="O3300" s="15" t="e">
        <f t="shared" ca="1" si="361"/>
        <v>#DIV/0!</v>
      </c>
      <c r="P3300" s="15" t="e">
        <f t="shared" ca="1" si="362"/>
        <v>#DIV/0!</v>
      </c>
    </row>
    <row r="3301" spans="1:16" x14ac:dyDescent="0.25">
      <c r="A3301" s="1">
        <f t="shared" si="363"/>
        <v>43238</v>
      </c>
      <c r="B3301" s="7">
        <f t="shared" si="358"/>
        <v>5</v>
      </c>
      <c r="C3301" s="4">
        <f>INDEX(Calendar!$E$3:$E$367,MATCH(LOLP!$A3301,Calendar!$B$3:$B$367,0))</f>
        <v>1</v>
      </c>
      <c r="D3301" s="2">
        <f t="shared" si="364"/>
        <v>10</v>
      </c>
      <c r="E3301" s="36">
        <v>25476</v>
      </c>
      <c r="F3301" s="7">
        <f>IFERROR(IF(INDEX('Temperature Data'!$AA$15:$AA$348,MATCH(LOLP!A3301,'Temperature Data'!$B$15:$B$348,0))&gt;IF(B3301=9,$G$2,LOLP!$F$2),1,0),0)</f>
        <v>0</v>
      </c>
      <c r="G3301" s="7">
        <f>SUMIFS(LOLP!$F$4:$F$8763,$C$4:$C$8763,$C3301,$B$4:$B$8763,$B3301,$D$4:$D$8763,$D3301)</f>
        <v>0</v>
      </c>
      <c r="H3301" s="7">
        <f>COUNTIFS(Calendar!$E$3:$E$367,LOLP!C3301,Calendar!$D$3:$D$367,LOLP!B3301)</f>
        <v>22</v>
      </c>
      <c r="I3301" s="7">
        <f ca="1">IF($F3301=1,OFFSET(start_norps,LOLP!$D3301+(1-$C3301)*24,LOLP!$B3301)*H3301/G3301,0)</f>
        <v>0</v>
      </c>
      <c r="J3301" s="7">
        <f ca="1">IF($F3301=1,OFFSET(start_33,LOLP!$D3301+(1-$C3301)*24,LOLP!$B3301)*H3301/G3301,0)</f>
        <v>0</v>
      </c>
      <c r="K3301" s="7">
        <f ca="1">IF($F3301,OFFSET(start_40,LOLP!$D3301+(1-$C3301)*24,LOLP!$B3301),0)</f>
        <v>0</v>
      </c>
      <c r="L3301" s="7">
        <f ca="1">IF($F3301,OFFSET(start_50,LOLP!$D3301+(1-$C3301)*24,LOLP!$B3301),0)</f>
        <v>0</v>
      </c>
      <c r="M3301" s="25">
        <f t="shared" ca="1" si="359"/>
        <v>0</v>
      </c>
      <c r="N3301" s="25">
        <f t="shared" ca="1" si="360"/>
        <v>0</v>
      </c>
      <c r="O3301" s="15" t="e">
        <f t="shared" ca="1" si="361"/>
        <v>#DIV/0!</v>
      </c>
      <c r="P3301" s="15" t="e">
        <f t="shared" ca="1" si="362"/>
        <v>#DIV/0!</v>
      </c>
    </row>
    <row r="3302" spans="1:16" x14ac:dyDescent="0.25">
      <c r="A3302" s="1">
        <f t="shared" si="363"/>
        <v>43238</v>
      </c>
      <c r="B3302" s="7">
        <f t="shared" si="358"/>
        <v>5</v>
      </c>
      <c r="C3302" s="4">
        <f>INDEX(Calendar!$E$3:$E$367,MATCH(LOLP!$A3302,Calendar!$B$3:$B$367,0))</f>
        <v>1</v>
      </c>
      <c r="D3302" s="2">
        <f t="shared" si="364"/>
        <v>11</v>
      </c>
      <c r="E3302" s="36">
        <v>25346</v>
      </c>
      <c r="F3302" s="7">
        <f>IFERROR(IF(INDEX('Temperature Data'!$AA$15:$AA$348,MATCH(LOLP!A3302,'Temperature Data'!$B$15:$B$348,0))&gt;IF(B3302=9,$G$2,LOLP!$F$2),1,0),0)</f>
        <v>0</v>
      </c>
      <c r="G3302" s="7">
        <f>SUMIFS(LOLP!$F$4:$F$8763,$C$4:$C$8763,$C3302,$B$4:$B$8763,$B3302,$D$4:$D$8763,$D3302)</f>
        <v>0</v>
      </c>
      <c r="H3302" s="7">
        <f>COUNTIFS(Calendar!$E$3:$E$367,LOLP!C3302,Calendar!$D$3:$D$367,LOLP!B3302)</f>
        <v>22</v>
      </c>
      <c r="I3302" s="7">
        <f ca="1">IF($F3302=1,OFFSET(start_norps,LOLP!$D3302+(1-$C3302)*24,LOLP!$B3302)*H3302/G3302,0)</f>
        <v>0</v>
      </c>
      <c r="J3302" s="7">
        <f ca="1">IF($F3302=1,OFFSET(start_33,LOLP!$D3302+(1-$C3302)*24,LOLP!$B3302)*H3302/G3302,0)</f>
        <v>0</v>
      </c>
      <c r="K3302" s="7">
        <f ca="1">IF($F3302,OFFSET(start_40,LOLP!$D3302+(1-$C3302)*24,LOLP!$B3302),0)</f>
        <v>0</v>
      </c>
      <c r="L3302" s="7">
        <f ca="1">IF($F3302,OFFSET(start_50,LOLP!$D3302+(1-$C3302)*24,LOLP!$B3302),0)</f>
        <v>0</v>
      </c>
      <c r="M3302" s="25">
        <f t="shared" ca="1" si="359"/>
        <v>0</v>
      </c>
      <c r="N3302" s="25">
        <f t="shared" ca="1" si="360"/>
        <v>0</v>
      </c>
      <c r="O3302" s="15" t="e">
        <f t="shared" ca="1" si="361"/>
        <v>#DIV/0!</v>
      </c>
      <c r="P3302" s="15" t="e">
        <f t="shared" ca="1" si="362"/>
        <v>#DIV/0!</v>
      </c>
    </row>
    <row r="3303" spans="1:16" x14ac:dyDescent="0.25">
      <c r="A3303" s="1">
        <f t="shared" si="363"/>
        <v>43238</v>
      </c>
      <c r="B3303" s="7">
        <f t="shared" si="358"/>
        <v>5</v>
      </c>
      <c r="C3303" s="4">
        <f>INDEX(Calendar!$E$3:$E$367,MATCH(LOLP!$A3303,Calendar!$B$3:$B$367,0))</f>
        <v>1</v>
      </c>
      <c r="D3303" s="2">
        <f t="shared" si="364"/>
        <v>12</v>
      </c>
      <c r="E3303" s="36">
        <v>24906</v>
      </c>
      <c r="F3303" s="7">
        <f>IFERROR(IF(INDEX('Temperature Data'!$AA$15:$AA$348,MATCH(LOLP!A3303,'Temperature Data'!$B$15:$B$348,0))&gt;IF(B3303=9,$G$2,LOLP!$F$2),1,0),0)</f>
        <v>0</v>
      </c>
      <c r="G3303" s="7">
        <f>SUMIFS(LOLP!$F$4:$F$8763,$C$4:$C$8763,$C3303,$B$4:$B$8763,$B3303,$D$4:$D$8763,$D3303)</f>
        <v>0</v>
      </c>
      <c r="H3303" s="7">
        <f>COUNTIFS(Calendar!$E$3:$E$367,LOLP!C3303,Calendar!$D$3:$D$367,LOLP!B3303)</f>
        <v>22</v>
      </c>
      <c r="I3303" s="7">
        <f ca="1">IF($F3303=1,OFFSET(start_norps,LOLP!$D3303+(1-$C3303)*24,LOLP!$B3303)*H3303/G3303,0)</f>
        <v>0</v>
      </c>
      <c r="J3303" s="7">
        <f ca="1">IF($F3303=1,OFFSET(start_33,LOLP!$D3303+(1-$C3303)*24,LOLP!$B3303)*H3303/G3303,0)</f>
        <v>0</v>
      </c>
      <c r="K3303" s="7">
        <f ca="1">IF($F3303,OFFSET(start_40,LOLP!$D3303+(1-$C3303)*24,LOLP!$B3303),0)</f>
        <v>0</v>
      </c>
      <c r="L3303" s="7">
        <f ca="1">IF($F3303,OFFSET(start_50,LOLP!$D3303+(1-$C3303)*24,LOLP!$B3303),0)</f>
        <v>0</v>
      </c>
      <c r="M3303" s="25">
        <f t="shared" ca="1" si="359"/>
        <v>0</v>
      </c>
      <c r="N3303" s="25">
        <f t="shared" ca="1" si="360"/>
        <v>0</v>
      </c>
      <c r="O3303" s="15" t="e">
        <f t="shared" ca="1" si="361"/>
        <v>#DIV/0!</v>
      </c>
      <c r="P3303" s="15" t="e">
        <f t="shared" ca="1" si="362"/>
        <v>#DIV/0!</v>
      </c>
    </row>
    <row r="3304" spans="1:16" x14ac:dyDescent="0.25">
      <c r="A3304" s="1">
        <f t="shared" si="363"/>
        <v>43238</v>
      </c>
      <c r="B3304" s="7">
        <f t="shared" si="358"/>
        <v>5</v>
      </c>
      <c r="C3304" s="4">
        <f>INDEX(Calendar!$E$3:$E$367,MATCH(LOLP!$A3304,Calendar!$B$3:$B$367,0))</f>
        <v>1</v>
      </c>
      <c r="D3304" s="2">
        <f t="shared" si="364"/>
        <v>13</v>
      </c>
      <c r="E3304" s="36">
        <v>24517</v>
      </c>
      <c r="F3304" s="7">
        <f>IFERROR(IF(INDEX('Temperature Data'!$AA$15:$AA$348,MATCH(LOLP!A3304,'Temperature Data'!$B$15:$B$348,0))&gt;IF(B3304=9,$G$2,LOLP!$F$2),1,0),0)</f>
        <v>0</v>
      </c>
      <c r="G3304" s="7">
        <f>SUMIFS(LOLP!$F$4:$F$8763,$C$4:$C$8763,$C3304,$B$4:$B$8763,$B3304,$D$4:$D$8763,$D3304)</f>
        <v>0</v>
      </c>
      <c r="H3304" s="7">
        <f>COUNTIFS(Calendar!$E$3:$E$367,LOLP!C3304,Calendar!$D$3:$D$367,LOLP!B3304)</f>
        <v>22</v>
      </c>
      <c r="I3304" s="7">
        <f ca="1">IF($F3304=1,OFFSET(start_norps,LOLP!$D3304+(1-$C3304)*24,LOLP!$B3304)*H3304/G3304,0)</f>
        <v>0</v>
      </c>
      <c r="J3304" s="7">
        <f ca="1">IF($F3304=1,OFFSET(start_33,LOLP!$D3304+(1-$C3304)*24,LOLP!$B3304)*H3304/G3304,0)</f>
        <v>0</v>
      </c>
      <c r="K3304" s="7">
        <f ca="1">IF($F3304,OFFSET(start_40,LOLP!$D3304+(1-$C3304)*24,LOLP!$B3304),0)</f>
        <v>0</v>
      </c>
      <c r="L3304" s="7">
        <f ca="1">IF($F3304,OFFSET(start_50,LOLP!$D3304+(1-$C3304)*24,LOLP!$B3304),0)</f>
        <v>0</v>
      </c>
      <c r="M3304" s="25">
        <f t="shared" ca="1" si="359"/>
        <v>0</v>
      </c>
      <c r="N3304" s="25">
        <f t="shared" ca="1" si="360"/>
        <v>0</v>
      </c>
      <c r="O3304" s="15" t="e">
        <f t="shared" ca="1" si="361"/>
        <v>#DIV/0!</v>
      </c>
      <c r="P3304" s="15" t="e">
        <f t="shared" ca="1" si="362"/>
        <v>#DIV/0!</v>
      </c>
    </row>
    <row r="3305" spans="1:16" x14ac:dyDescent="0.25">
      <c r="A3305" s="1">
        <f t="shared" si="363"/>
        <v>43238</v>
      </c>
      <c r="B3305" s="7">
        <f t="shared" si="358"/>
        <v>5</v>
      </c>
      <c r="C3305" s="4">
        <f>INDEX(Calendar!$E$3:$E$367,MATCH(LOLP!$A3305,Calendar!$B$3:$B$367,0))</f>
        <v>1</v>
      </c>
      <c r="D3305" s="2">
        <f t="shared" si="364"/>
        <v>14</v>
      </c>
      <c r="E3305" s="36">
        <v>24567</v>
      </c>
      <c r="F3305" s="7">
        <f>IFERROR(IF(INDEX('Temperature Data'!$AA$15:$AA$348,MATCH(LOLP!A3305,'Temperature Data'!$B$15:$B$348,0))&gt;IF(B3305=9,$G$2,LOLP!$F$2),1,0),0)</f>
        <v>0</v>
      </c>
      <c r="G3305" s="7">
        <f>SUMIFS(LOLP!$F$4:$F$8763,$C$4:$C$8763,$C3305,$B$4:$B$8763,$B3305,$D$4:$D$8763,$D3305)</f>
        <v>0</v>
      </c>
      <c r="H3305" s="7">
        <f>COUNTIFS(Calendar!$E$3:$E$367,LOLP!C3305,Calendar!$D$3:$D$367,LOLP!B3305)</f>
        <v>22</v>
      </c>
      <c r="I3305" s="7">
        <f ca="1">IF($F3305=1,OFFSET(start_norps,LOLP!$D3305+(1-$C3305)*24,LOLP!$B3305)*H3305/G3305,0)</f>
        <v>0</v>
      </c>
      <c r="J3305" s="7">
        <f ca="1">IF($F3305=1,OFFSET(start_33,LOLP!$D3305+(1-$C3305)*24,LOLP!$B3305)*H3305/G3305,0)</f>
        <v>0</v>
      </c>
      <c r="K3305" s="7">
        <f ca="1">IF($F3305,OFFSET(start_40,LOLP!$D3305+(1-$C3305)*24,LOLP!$B3305),0)</f>
        <v>0</v>
      </c>
      <c r="L3305" s="7">
        <f ca="1">IF($F3305,OFFSET(start_50,LOLP!$D3305+(1-$C3305)*24,LOLP!$B3305),0)</f>
        <v>0</v>
      </c>
      <c r="M3305" s="25">
        <f t="shared" ca="1" si="359"/>
        <v>0</v>
      </c>
      <c r="N3305" s="25">
        <f t="shared" ca="1" si="360"/>
        <v>0</v>
      </c>
      <c r="O3305" s="15" t="e">
        <f t="shared" ca="1" si="361"/>
        <v>#DIV/0!</v>
      </c>
      <c r="P3305" s="15" t="e">
        <f t="shared" ca="1" si="362"/>
        <v>#DIV/0!</v>
      </c>
    </row>
    <row r="3306" spans="1:16" x14ac:dyDescent="0.25">
      <c r="A3306" s="1">
        <f t="shared" si="363"/>
        <v>43238</v>
      </c>
      <c r="B3306" s="7">
        <f t="shared" si="358"/>
        <v>5</v>
      </c>
      <c r="C3306" s="4">
        <f>INDEX(Calendar!$E$3:$E$367,MATCH(LOLP!$A3306,Calendar!$B$3:$B$367,0))</f>
        <v>1</v>
      </c>
      <c r="D3306" s="2">
        <f t="shared" si="364"/>
        <v>15</v>
      </c>
      <c r="E3306" s="36">
        <v>24691</v>
      </c>
      <c r="F3306" s="7">
        <f>IFERROR(IF(INDEX('Temperature Data'!$AA$15:$AA$348,MATCH(LOLP!A3306,'Temperature Data'!$B$15:$B$348,0))&gt;IF(B3306=9,$G$2,LOLP!$F$2),1,0),0)</f>
        <v>0</v>
      </c>
      <c r="G3306" s="7">
        <f>SUMIFS(LOLP!$F$4:$F$8763,$C$4:$C$8763,$C3306,$B$4:$B$8763,$B3306,$D$4:$D$8763,$D3306)</f>
        <v>0</v>
      </c>
      <c r="H3306" s="7">
        <f>COUNTIFS(Calendar!$E$3:$E$367,LOLP!C3306,Calendar!$D$3:$D$367,LOLP!B3306)</f>
        <v>22</v>
      </c>
      <c r="I3306" s="7">
        <f ca="1">IF($F3306=1,OFFSET(start_norps,LOLP!$D3306+(1-$C3306)*24,LOLP!$B3306)*H3306/G3306,0)</f>
        <v>0</v>
      </c>
      <c r="J3306" s="7">
        <f ca="1">IF($F3306=1,OFFSET(start_33,LOLP!$D3306+(1-$C3306)*24,LOLP!$B3306)*H3306/G3306,0)</f>
        <v>0</v>
      </c>
      <c r="K3306" s="7">
        <f ca="1">IF($F3306,OFFSET(start_40,LOLP!$D3306+(1-$C3306)*24,LOLP!$B3306),0)</f>
        <v>0</v>
      </c>
      <c r="L3306" s="7">
        <f ca="1">IF($F3306,OFFSET(start_50,LOLP!$D3306+(1-$C3306)*24,LOLP!$B3306),0)</f>
        <v>0</v>
      </c>
      <c r="M3306" s="25">
        <f t="shared" ca="1" si="359"/>
        <v>0</v>
      </c>
      <c r="N3306" s="25">
        <f t="shared" ca="1" si="360"/>
        <v>0</v>
      </c>
      <c r="O3306" s="15" t="e">
        <f t="shared" ca="1" si="361"/>
        <v>#DIV/0!</v>
      </c>
      <c r="P3306" s="15" t="e">
        <f t="shared" ca="1" si="362"/>
        <v>#DIV/0!</v>
      </c>
    </row>
    <row r="3307" spans="1:16" x14ac:dyDescent="0.25">
      <c r="A3307" s="1">
        <f t="shared" si="363"/>
        <v>43238</v>
      </c>
      <c r="B3307" s="7">
        <f t="shared" si="358"/>
        <v>5</v>
      </c>
      <c r="C3307" s="4">
        <f>INDEX(Calendar!$E$3:$E$367,MATCH(LOLP!$A3307,Calendar!$B$3:$B$367,0))</f>
        <v>1</v>
      </c>
      <c r="D3307" s="2">
        <f t="shared" si="364"/>
        <v>16</v>
      </c>
      <c r="E3307" s="36">
        <v>25038</v>
      </c>
      <c r="F3307" s="7">
        <f>IFERROR(IF(INDEX('Temperature Data'!$AA$15:$AA$348,MATCH(LOLP!A3307,'Temperature Data'!$B$15:$B$348,0))&gt;IF(B3307=9,$G$2,LOLP!$F$2),1,0),0)</f>
        <v>0</v>
      </c>
      <c r="G3307" s="7">
        <f>SUMIFS(LOLP!$F$4:$F$8763,$C$4:$C$8763,$C3307,$B$4:$B$8763,$B3307,$D$4:$D$8763,$D3307)</f>
        <v>0</v>
      </c>
      <c r="H3307" s="7">
        <f>COUNTIFS(Calendar!$E$3:$E$367,LOLP!C3307,Calendar!$D$3:$D$367,LOLP!B3307)</f>
        <v>22</v>
      </c>
      <c r="I3307" s="7">
        <f ca="1">IF($F3307=1,OFFSET(start_norps,LOLP!$D3307+(1-$C3307)*24,LOLP!$B3307)*H3307/G3307,0)</f>
        <v>0</v>
      </c>
      <c r="J3307" s="7">
        <f ca="1">IF($F3307=1,OFFSET(start_33,LOLP!$D3307+(1-$C3307)*24,LOLP!$B3307)*H3307/G3307,0)</f>
        <v>0</v>
      </c>
      <c r="K3307" s="7">
        <f ca="1">IF($F3307,OFFSET(start_40,LOLP!$D3307+(1-$C3307)*24,LOLP!$B3307),0)</f>
        <v>0</v>
      </c>
      <c r="L3307" s="7">
        <f ca="1">IF($F3307,OFFSET(start_50,LOLP!$D3307+(1-$C3307)*24,LOLP!$B3307),0)</f>
        <v>0</v>
      </c>
      <c r="M3307" s="25">
        <f t="shared" ca="1" si="359"/>
        <v>0</v>
      </c>
      <c r="N3307" s="25">
        <f t="shared" ca="1" si="360"/>
        <v>0</v>
      </c>
      <c r="O3307" s="15" t="e">
        <f t="shared" ca="1" si="361"/>
        <v>#DIV/0!</v>
      </c>
      <c r="P3307" s="15" t="e">
        <f t="shared" ca="1" si="362"/>
        <v>#DIV/0!</v>
      </c>
    </row>
    <row r="3308" spans="1:16" x14ac:dyDescent="0.25">
      <c r="A3308" s="1">
        <f t="shared" si="363"/>
        <v>43238</v>
      </c>
      <c r="B3308" s="7">
        <f t="shared" si="358"/>
        <v>5</v>
      </c>
      <c r="C3308" s="4">
        <f>INDEX(Calendar!$E$3:$E$367,MATCH(LOLP!$A3308,Calendar!$B$3:$B$367,0))</f>
        <v>1</v>
      </c>
      <c r="D3308" s="2">
        <f t="shared" si="364"/>
        <v>17</v>
      </c>
      <c r="E3308" s="36">
        <v>25694</v>
      </c>
      <c r="F3308" s="7">
        <f>IFERROR(IF(INDEX('Temperature Data'!$AA$15:$AA$348,MATCH(LOLP!A3308,'Temperature Data'!$B$15:$B$348,0))&gt;IF(B3308=9,$G$2,LOLP!$F$2),1,0),0)</f>
        <v>0</v>
      </c>
      <c r="G3308" s="7">
        <f>SUMIFS(LOLP!$F$4:$F$8763,$C$4:$C$8763,$C3308,$B$4:$B$8763,$B3308,$D$4:$D$8763,$D3308)</f>
        <v>0</v>
      </c>
      <c r="H3308" s="7">
        <f>COUNTIFS(Calendar!$E$3:$E$367,LOLP!C3308,Calendar!$D$3:$D$367,LOLP!B3308)</f>
        <v>22</v>
      </c>
      <c r="I3308" s="7">
        <f ca="1">IF($F3308=1,OFFSET(start_norps,LOLP!$D3308+(1-$C3308)*24,LOLP!$B3308)*H3308/G3308,0)</f>
        <v>0</v>
      </c>
      <c r="J3308" s="7">
        <f ca="1">IF($F3308=1,OFFSET(start_33,LOLP!$D3308+(1-$C3308)*24,LOLP!$B3308)*H3308/G3308,0)</f>
        <v>0</v>
      </c>
      <c r="K3308" s="7">
        <f ca="1">IF($F3308,OFFSET(start_40,LOLP!$D3308+(1-$C3308)*24,LOLP!$B3308),0)</f>
        <v>0</v>
      </c>
      <c r="L3308" s="7">
        <f ca="1">IF($F3308,OFFSET(start_50,LOLP!$D3308+(1-$C3308)*24,LOLP!$B3308),0)</f>
        <v>0</v>
      </c>
      <c r="M3308" s="25">
        <f t="shared" ca="1" si="359"/>
        <v>0</v>
      </c>
      <c r="N3308" s="25">
        <f t="shared" ca="1" si="360"/>
        <v>0</v>
      </c>
      <c r="O3308" s="15" t="e">
        <f t="shared" ca="1" si="361"/>
        <v>#DIV/0!</v>
      </c>
      <c r="P3308" s="15" t="e">
        <f t="shared" ca="1" si="362"/>
        <v>#DIV/0!</v>
      </c>
    </row>
    <row r="3309" spans="1:16" x14ac:dyDescent="0.25">
      <c r="A3309" s="1">
        <f t="shared" si="363"/>
        <v>43238</v>
      </c>
      <c r="B3309" s="7">
        <f t="shared" si="358"/>
        <v>5</v>
      </c>
      <c r="C3309" s="4">
        <f>INDEX(Calendar!$E$3:$E$367,MATCH(LOLP!$A3309,Calendar!$B$3:$B$367,0))</f>
        <v>1</v>
      </c>
      <c r="D3309" s="2">
        <f t="shared" si="364"/>
        <v>18</v>
      </c>
      <c r="E3309" s="36">
        <v>26292</v>
      </c>
      <c r="F3309" s="7">
        <f>IFERROR(IF(INDEX('Temperature Data'!$AA$15:$AA$348,MATCH(LOLP!A3309,'Temperature Data'!$B$15:$B$348,0))&gt;IF(B3309=9,$G$2,LOLP!$F$2),1,0),0)</f>
        <v>0</v>
      </c>
      <c r="G3309" s="7">
        <f>SUMIFS(LOLP!$F$4:$F$8763,$C$4:$C$8763,$C3309,$B$4:$B$8763,$B3309,$D$4:$D$8763,$D3309)</f>
        <v>0</v>
      </c>
      <c r="H3309" s="7">
        <f>COUNTIFS(Calendar!$E$3:$E$367,LOLP!C3309,Calendar!$D$3:$D$367,LOLP!B3309)</f>
        <v>22</v>
      </c>
      <c r="I3309" s="7">
        <f ca="1">IF($F3309=1,OFFSET(start_norps,LOLP!$D3309+(1-$C3309)*24,LOLP!$B3309)*H3309/G3309,0)</f>
        <v>0</v>
      </c>
      <c r="J3309" s="7">
        <f ca="1">IF($F3309=1,OFFSET(start_33,LOLP!$D3309+(1-$C3309)*24,LOLP!$B3309)*H3309/G3309,0)</f>
        <v>0</v>
      </c>
      <c r="K3309" s="7">
        <f ca="1">IF($F3309,OFFSET(start_40,LOLP!$D3309+(1-$C3309)*24,LOLP!$B3309),0)</f>
        <v>0</v>
      </c>
      <c r="L3309" s="7">
        <f ca="1">IF($F3309,OFFSET(start_50,LOLP!$D3309+(1-$C3309)*24,LOLP!$B3309),0)</f>
        <v>0</v>
      </c>
      <c r="M3309" s="25">
        <f t="shared" ca="1" si="359"/>
        <v>0</v>
      </c>
      <c r="N3309" s="25">
        <f t="shared" ca="1" si="360"/>
        <v>0</v>
      </c>
      <c r="O3309" s="15" t="e">
        <f t="shared" ca="1" si="361"/>
        <v>#DIV/0!</v>
      </c>
      <c r="P3309" s="15" t="e">
        <f t="shared" ca="1" si="362"/>
        <v>#DIV/0!</v>
      </c>
    </row>
    <row r="3310" spans="1:16" x14ac:dyDescent="0.25">
      <c r="A3310" s="1">
        <f t="shared" si="363"/>
        <v>43238</v>
      </c>
      <c r="B3310" s="7">
        <f t="shared" si="358"/>
        <v>5</v>
      </c>
      <c r="C3310" s="4">
        <f>INDEX(Calendar!$E$3:$E$367,MATCH(LOLP!$A3310,Calendar!$B$3:$B$367,0))</f>
        <v>1</v>
      </c>
      <c r="D3310" s="2">
        <f t="shared" si="364"/>
        <v>19</v>
      </c>
      <c r="E3310" s="36">
        <v>26994</v>
      </c>
      <c r="F3310" s="7">
        <f>IFERROR(IF(INDEX('Temperature Data'!$AA$15:$AA$348,MATCH(LOLP!A3310,'Temperature Data'!$B$15:$B$348,0))&gt;IF(B3310=9,$G$2,LOLP!$F$2),1,0),0)</f>
        <v>0</v>
      </c>
      <c r="G3310" s="7">
        <f>SUMIFS(LOLP!$F$4:$F$8763,$C$4:$C$8763,$C3310,$B$4:$B$8763,$B3310,$D$4:$D$8763,$D3310)</f>
        <v>0</v>
      </c>
      <c r="H3310" s="7">
        <f>COUNTIFS(Calendar!$E$3:$E$367,LOLP!C3310,Calendar!$D$3:$D$367,LOLP!B3310)</f>
        <v>22</v>
      </c>
      <c r="I3310" s="7">
        <f ca="1">IF($F3310=1,OFFSET(start_norps,LOLP!$D3310+(1-$C3310)*24,LOLP!$B3310)*H3310/G3310,0)</f>
        <v>0</v>
      </c>
      <c r="J3310" s="7">
        <f ca="1">IF($F3310=1,OFFSET(start_33,LOLP!$D3310+(1-$C3310)*24,LOLP!$B3310)*H3310/G3310,0)</f>
        <v>0</v>
      </c>
      <c r="K3310" s="7">
        <f ca="1">IF($F3310,OFFSET(start_40,LOLP!$D3310+(1-$C3310)*24,LOLP!$B3310),0)</f>
        <v>0</v>
      </c>
      <c r="L3310" s="7">
        <f ca="1">IF($F3310,OFFSET(start_50,LOLP!$D3310+(1-$C3310)*24,LOLP!$B3310),0)</f>
        <v>0</v>
      </c>
      <c r="M3310" s="25">
        <f t="shared" ca="1" si="359"/>
        <v>0</v>
      </c>
      <c r="N3310" s="25">
        <f t="shared" ca="1" si="360"/>
        <v>0</v>
      </c>
      <c r="O3310" s="15" t="e">
        <f t="shared" ca="1" si="361"/>
        <v>#DIV/0!</v>
      </c>
      <c r="P3310" s="15" t="e">
        <f t="shared" ca="1" si="362"/>
        <v>#DIV/0!</v>
      </c>
    </row>
    <row r="3311" spans="1:16" x14ac:dyDescent="0.25">
      <c r="A3311" s="1">
        <f t="shared" si="363"/>
        <v>43238</v>
      </c>
      <c r="B3311" s="7">
        <f t="shared" si="358"/>
        <v>5</v>
      </c>
      <c r="C3311" s="4">
        <f>INDEX(Calendar!$E$3:$E$367,MATCH(LOLP!$A3311,Calendar!$B$3:$B$367,0))</f>
        <v>1</v>
      </c>
      <c r="D3311" s="2">
        <f t="shared" si="364"/>
        <v>20</v>
      </c>
      <c r="E3311" s="36">
        <v>27974</v>
      </c>
      <c r="F3311" s="7">
        <f>IFERROR(IF(INDEX('Temperature Data'!$AA$15:$AA$348,MATCH(LOLP!A3311,'Temperature Data'!$B$15:$B$348,0))&gt;IF(B3311=9,$G$2,LOLP!$F$2),1,0),0)</f>
        <v>0</v>
      </c>
      <c r="G3311" s="7">
        <f>SUMIFS(LOLP!$F$4:$F$8763,$C$4:$C$8763,$C3311,$B$4:$B$8763,$B3311,$D$4:$D$8763,$D3311)</f>
        <v>0</v>
      </c>
      <c r="H3311" s="7">
        <f>COUNTIFS(Calendar!$E$3:$E$367,LOLP!C3311,Calendar!$D$3:$D$367,LOLP!B3311)</f>
        <v>22</v>
      </c>
      <c r="I3311" s="7">
        <f ca="1">IF($F3311=1,OFFSET(start_norps,LOLP!$D3311+(1-$C3311)*24,LOLP!$B3311)*H3311/G3311,0)</f>
        <v>0</v>
      </c>
      <c r="J3311" s="7">
        <f ca="1">IF($F3311=1,OFFSET(start_33,LOLP!$D3311+(1-$C3311)*24,LOLP!$B3311)*H3311/G3311,0)</f>
        <v>0</v>
      </c>
      <c r="K3311" s="7">
        <f ca="1">IF($F3311,OFFSET(start_40,LOLP!$D3311+(1-$C3311)*24,LOLP!$B3311),0)</f>
        <v>0</v>
      </c>
      <c r="L3311" s="7">
        <f ca="1">IF($F3311,OFFSET(start_50,LOLP!$D3311+(1-$C3311)*24,LOLP!$B3311),0)</f>
        <v>0</v>
      </c>
      <c r="M3311" s="25">
        <f t="shared" ca="1" si="359"/>
        <v>0</v>
      </c>
      <c r="N3311" s="25">
        <f t="shared" ca="1" si="360"/>
        <v>0</v>
      </c>
      <c r="O3311" s="15" t="e">
        <f t="shared" ca="1" si="361"/>
        <v>#DIV/0!</v>
      </c>
      <c r="P3311" s="15" t="e">
        <f t="shared" ca="1" si="362"/>
        <v>#DIV/0!</v>
      </c>
    </row>
    <row r="3312" spans="1:16" x14ac:dyDescent="0.25">
      <c r="A3312" s="1">
        <f t="shared" si="363"/>
        <v>43238</v>
      </c>
      <c r="B3312" s="7">
        <f t="shared" si="358"/>
        <v>5</v>
      </c>
      <c r="C3312" s="4">
        <f>INDEX(Calendar!$E$3:$E$367,MATCH(LOLP!$A3312,Calendar!$B$3:$B$367,0))</f>
        <v>1</v>
      </c>
      <c r="D3312" s="2">
        <f t="shared" si="364"/>
        <v>21</v>
      </c>
      <c r="E3312" s="36">
        <v>28348</v>
      </c>
      <c r="F3312" s="7">
        <f>IFERROR(IF(INDEX('Temperature Data'!$AA$15:$AA$348,MATCH(LOLP!A3312,'Temperature Data'!$B$15:$B$348,0))&gt;IF(B3312=9,$G$2,LOLP!$F$2),1,0),0)</f>
        <v>0</v>
      </c>
      <c r="G3312" s="7">
        <f>SUMIFS(LOLP!$F$4:$F$8763,$C$4:$C$8763,$C3312,$B$4:$B$8763,$B3312,$D$4:$D$8763,$D3312)</f>
        <v>0</v>
      </c>
      <c r="H3312" s="7">
        <f>COUNTIFS(Calendar!$E$3:$E$367,LOLP!C3312,Calendar!$D$3:$D$367,LOLP!B3312)</f>
        <v>22</v>
      </c>
      <c r="I3312" s="7">
        <f ca="1">IF($F3312=1,OFFSET(start_norps,LOLP!$D3312+(1-$C3312)*24,LOLP!$B3312)*H3312/G3312,0)</f>
        <v>0</v>
      </c>
      <c r="J3312" s="7">
        <f ca="1">IF($F3312=1,OFFSET(start_33,LOLP!$D3312+(1-$C3312)*24,LOLP!$B3312)*H3312/G3312,0)</f>
        <v>0</v>
      </c>
      <c r="K3312" s="7">
        <f ca="1">IF($F3312,OFFSET(start_40,LOLP!$D3312+(1-$C3312)*24,LOLP!$B3312),0)</f>
        <v>0</v>
      </c>
      <c r="L3312" s="7">
        <f ca="1">IF($F3312,OFFSET(start_50,LOLP!$D3312+(1-$C3312)*24,LOLP!$B3312),0)</f>
        <v>0</v>
      </c>
      <c r="M3312" s="25">
        <f t="shared" ca="1" si="359"/>
        <v>0</v>
      </c>
      <c r="N3312" s="25">
        <f t="shared" ca="1" si="360"/>
        <v>0</v>
      </c>
      <c r="O3312" s="15" t="e">
        <f t="shared" ca="1" si="361"/>
        <v>#DIV/0!</v>
      </c>
      <c r="P3312" s="15" t="e">
        <f t="shared" ca="1" si="362"/>
        <v>#DIV/0!</v>
      </c>
    </row>
    <row r="3313" spans="1:16" x14ac:dyDescent="0.25">
      <c r="A3313" s="1">
        <f t="shared" si="363"/>
        <v>43238</v>
      </c>
      <c r="B3313" s="7">
        <f t="shared" si="358"/>
        <v>5</v>
      </c>
      <c r="C3313" s="4">
        <f>INDEX(Calendar!$E$3:$E$367,MATCH(LOLP!$A3313,Calendar!$B$3:$B$367,0))</f>
        <v>1</v>
      </c>
      <c r="D3313" s="2">
        <f t="shared" si="364"/>
        <v>22</v>
      </c>
      <c r="E3313" s="36">
        <v>27415</v>
      </c>
      <c r="F3313" s="7">
        <f>IFERROR(IF(INDEX('Temperature Data'!$AA$15:$AA$348,MATCH(LOLP!A3313,'Temperature Data'!$B$15:$B$348,0))&gt;IF(B3313=9,$G$2,LOLP!$F$2),1,0),0)</f>
        <v>0</v>
      </c>
      <c r="G3313" s="7">
        <f>SUMIFS(LOLP!$F$4:$F$8763,$C$4:$C$8763,$C3313,$B$4:$B$8763,$B3313,$D$4:$D$8763,$D3313)</f>
        <v>0</v>
      </c>
      <c r="H3313" s="7">
        <f>COUNTIFS(Calendar!$E$3:$E$367,LOLP!C3313,Calendar!$D$3:$D$367,LOLP!B3313)</f>
        <v>22</v>
      </c>
      <c r="I3313" s="7">
        <f ca="1">IF($F3313=1,OFFSET(start_norps,LOLP!$D3313+(1-$C3313)*24,LOLP!$B3313)*H3313/G3313,0)</f>
        <v>0</v>
      </c>
      <c r="J3313" s="7">
        <f ca="1">IF($F3313=1,OFFSET(start_33,LOLP!$D3313+(1-$C3313)*24,LOLP!$B3313)*H3313/G3313,0)</f>
        <v>0</v>
      </c>
      <c r="K3313" s="7">
        <f ca="1">IF($F3313,OFFSET(start_40,LOLP!$D3313+(1-$C3313)*24,LOLP!$B3313),0)</f>
        <v>0</v>
      </c>
      <c r="L3313" s="7">
        <f ca="1">IF($F3313,OFFSET(start_50,LOLP!$D3313+(1-$C3313)*24,LOLP!$B3313),0)</f>
        <v>0</v>
      </c>
      <c r="M3313" s="25">
        <f t="shared" ca="1" si="359"/>
        <v>0</v>
      </c>
      <c r="N3313" s="25">
        <f t="shared" ca="1" si="360"/>
        <v>0</v>
      </c>
      <c r="O3313" s="15" t="e">
        <f t="shared" ca="1" si="361"/>
        <v>#DIV/0!</v>
      </c>
      <c r="P3313" s="15" t="e">
        <f t="shared" ca="1" si="362"/>
        <v>#DIV/0!</v>
      </c>
    </row>
    <row r="3314" spans="1:16" x14ac:dyDescent="0.25">
      <c r="A3314" s="1">
        <f t="shared" si="363"/>
        <v>43238</v>
      </c>
      <c r="B3314" s="7">
        <f t="shared" si="358"/>
        <v>5</v>
      </c>
      <c r="C3314" s="4">
        <f>INDEX(Calendar!$E$3:$E$367,MATCH(LOLP!$A3314,Calendar!$B$3:$B$367,0))</f>
        <v>1</v>
      </c>
      <c r="D3314" s="2">
        <f t="shared" si="364"/>
        <v>23</v>
      </c>
      <c r="E3314" s="36">
        <v>25739</v>
      </c>
      <c r="F3314" s="7">
        <f>IFERROR(IF(INDEX('Temperature Data'!$AA$15:$AA$348,MATCH(LOLP!A3314,'Temperature Data'!$B$15:$B$348,0))&gt;IF(B3314=9,$G$2,LOLP!$F$2),1,0),0)</f>
        <v>0</v>
      </c>
      <c r="G3314" s="7">
        <f>SUMIFS(LOLP!$F$4:$F$8763,$C$4:$C$8763,$C3314,$B$4:$B$8763,$B3314,$D$4:$D$8763,$D3314)</f>
        <v>0</v>
      </c>
      <c r="H3314" s="7">
        <f>COUNTIFS(Calendar!$E$3:$E$367,LOLP!C3314,Calendar!$D$3:$D$367,LOLP!B3314)</f>
        <v>22</v>
      </c>
      <c r="I3314" s="7">
        <f ca="1">IF($F3314=1,OFFSET(start_norps,LOLP!$D3314+(1-$C3314)*24,LOLP!$B3314)*H3314/G3314,0)</f>
        <v>0</v>
      </c>
      <c r="J3314" s="7">
        <f ca="1">IF($F3314=1,OFFSET(start_33,LOLP!$D3314+(1-$C3314)*24,LOLP!$B3314)*H3314/G3314,0)</f>
        <v>0</v>
      </c>
      <c r="K3314" s="7">
        <f ca="1">IF($F3314,OFFSET(start_40,LOLP!$D3314+(1-$C3314)*24,LOLP!$B3314),0)</f>
        <v>0</v>
      </c>
      <c r="L3314" s="7">
        <f ca="1">IF($F3314,OFFSET(start_50,LOLP!$D3314+(1-$C3314)*24,LOLP!$B3314),0)</f>
        <v>0</v>
      </c>
      <c r="M3314" s="25">
        <f t="shared" ca="1" si="359"/>
        <v>0</v>
      </c>
      <c r="N3314" s="25">
        <f t="shared" ca="1" si="360"/>
        <v>0</v>
      </c>
      <c r="O3314" s="15" t="e">
        <f t="shared" ca="1" si="361"/>
        <v>#DIV/0!</v>
      </c>
      <c r="P3314" s="15" t="e">
        <f t="shared" ca="1" si="362"/>
        <v>#DIV/0!</v>
      </c>
    </row>
    <row r="3315" spans="1:16" x14ac:dyDescent="0.25">
      <c r="A3315" s="1">
        <f t="shared" si="363"/>
        <v>43238</v>
      </c>
      <c r="B3315" s="7">
        <f t="shared" si="358"/>
        <v>5</v>
      </c>
      <c r="C3315" s="4">
        <f>INDEX(Calendar!$E$3:$E$367,MATCH(LOLP!$A3315,Calendar!$B$3:$B$367,0))</f>
        <v>1</v>
      </c>
      <c r="D3315" s="2">
        <f t="shared" si="364"/>
        <v>24</v>
      </c>
      <c r="E3315" s="36">
        <v>23897</v>
      </c>
      <c r="F3315" s="7">
        <f>IFERROR(IF(INDEX('Temperature Data'!$AA$15:$AA$348,MATCH(LOLP!A3315,'Temperature Data'!$B$15:$B$348,0))&gt;IF(B3315=9,$G$2,LOLP!$F$2),1,0),0)</f>
        <v>0</v>
      </c>
      <c r="G3315" s="7">
        <f>SUMIFS(LOLP!$F$4:$F$8763,$C$4:$C$8763,$C3315,$B$4:$B$8763,$B3315,$D$4:$D$8763,$D3315)</f>
        <v>0</v>
      </c>
      <c r="H3315" s="7">
        <f>COUNTIFS(Calendar!$E$3:$E$367,LOLP!C3315,Calendar!$D$3:$D$367,LOLP!B3315)</f>
        <v>22</v>
      </c>
      <c r="I3315" s="7">
        <f ca="1">IF($F3315=1,OFFSET(start_norps,LOLP!$D3315+(1-$C3315)*24,LOLP!$B3315)*H3315/G3315,0)</f>
        <v>0</v>
      </c>
      <c r="J3315" s="7">
        <f ca="1">IF($F3315=1,OFFSET(start_33,LOLP!$D3315+(1-$C3315)*24,LOLP!$B3315)*H3315/G3315,0)</f>
        <v>0</v>
      </c>
      <c r="K3315" s="7">
        <f ca="1">IF($F3315,OFFSET(start_40,LOLP!$D3315+(1-$C3315)*24,LOLP!$B3315),0)</f>
        <v>0</v>
      </c>
      <c r="L3315" s="7">
        <f ca="1">IF($F3315,OFFSET(start_50,LOLP!$D3315+(1-$C3315)*24,LOLP!$B3315),0)</f>
        <v>0</v>
      </c>
      <c r="M3315" s="25">
        <f t="shared" ca="1" si="359"/>
        <v>0</v>
      </c>
      <c r="N3315" s="25">
        <f t="shared" ca="1" si="360"/>
        <v>0</v>
      </c>
      <c r="O3315" s="15" t="e">
        <f t="shared" ca="1" si="361"/>
        <v>#DIV/0!</v>
      </c>
      <c r="P3315" s="15" t="e">
        <f t="shared" ca="1" si="362"/>
        <v>#DIV/0!</v>
      </c>
    </row>
    <row r="3316" spans="1:16" x14ac:dyDescent="0.25">
      <c r="A3316" s="1">
        <f t="shared" si="363"/>
        <v>43239</v>
      </c>
      <c r="B3316" s="7">
        <f t="shared" si="358"/>
        <v>5</v>
      </c>
      <c r="C3316" s="4">
        <f>INDEX(Calendar!$E$3:$E$367,MATCH(LOLP!$A3316,Calendar!$B$3:$B$367,0))</f>
        <v>0</v>
      </c>
      <c r="D3316" s="2">
        <f t="shared" si="364"/>
        <v>1</v>
      </c>
      <c r="E3316" s="36">
        <v>22666</v>
      </c>
      <c r="F3316" s="7">
        <f>IFERROR(IF(INDEX('Temperature Data'!$AA$15:$AA$348,MATCH(LOLP!A3316,'Temperature Data'!$B$15:$B$348,0))&gt;IF(B3316=9,$G$2,LOLP!$F$2),1,0),0)</f>
        <v>0</v>
      </c>
      <c r="G3316" s="7">
        <f>SUMIFS(LOLP!$F$4:$F$8763,$C$4:$C$8763,$C3316,$B$4:$B$8763,$B3316,$D$4:$D$8763,$D3316)</f>
        <v>0</v>
      </c>
      <c r="H3316" s="7">
        <f>COUNTIFS(Calendar!$E$3:$E$367,LOLP!C3316,Calendar!$D$3:$D$367,LOLP!B3316)</f>
        <v>9</v>
      </c>
      <c r="I3316" s="7">
        <f ca="1">IF($F3316=1,OFFSET(start_norps,LOLP!$D3316+(1-$C3316)*24,LOLP!$B3316)*H3316/G3316,0)</f>
        <v>0</v>
      </c>
      <c r="J3316" s="7">
        <f ca="1">IF($F3316=1,OFFSET(start_33,LOLP!$D3316+(1-$C3316)*24,LOLP!$B3316)*H3316/G3316,0)</f>
        <v>0</v>
      </c>
      <c r="K3316" s="7">
        <f ca="1">IF($F3316,OFFSET(start_40,LOLP!$D3316+(1-$C3316)*24,LOLP!$B3316),0)</f>
        <v>0</v>
      </c>
      <c r="L3316" s="7">
        <f ca="1">IF($F3316,OFFSET(start_50,LOLP!$D3316+(1-$C3316)*24,LOLP!$B3316),0)</f>
        <v>0</v>
      </c>
      <c r="M3316" s="25">
        <f t="shared" ca="1" si="359"/>
        <v>0</v>
      </c>
      <c r="N3316" s="25">
        <f t="shared" ca="1" si="360"/>
        <v>0</v>
      </c>
      <c r="O3316" s="15" t="e">
        <f t="shared" ca="1" si="361"/>
        <v>#DIV/0!</v>
      </c>
      <c r="P3316" s="15" t="e">
        <f t="shared" ca="1" si="362"/>
        <v>#DIV/0!</v>
      </c>
    </row>
    <row r="3317" spans="1:16" x14ac:dyDescent="0.25">
      <c r="A3317" s="1">
        <f t="shared" si="363"/>
        <v>43239</v>
      </c>
      <c r="B3317" s="7">
        <f t="shared" si="358"/>
        <v>5</v>
      </c>
      <c r="C3317" s="4">
        <f>INDEX(Calendar!$E$3:$E$367,MATCH(LOLP!$A3317,Calendar!$B$3:$B$367,0))</f>
        <v>0</v>
      </c>
      <c r="D3317" s="2">
        <f t="shared" si="364"/>
        <v>2</v>
      </c>
      <c r="E3317" s="36">
        <v>21700</v>
      </c>
      <c r="F3317" s="7">
        <f>IFERROR(IF(INDEX('Temperature Data'!$AA$15:$AA$348,MATCH(LOLP!A3317,'Temperature Data'!$B$15:$B$348,0))&gt;IF(B3317=9,$G$2,LOLP!$F$2),1,0),0)</f>
        <v>0</v>
      </c>
      <c r="G3317" s="7">
        <f>SUMIFS(LOLP!$F$4:$F$8763,$C$4:$C$8763,$C3317,$B$4:$B$8763,$B3317,$D$4:$D$8763,$D3317)</f>
        <v>0</v>
      </c>
      <c r="H3317" s="7">
        <f>COUNTIFS(Calendar!$E$3:$E$367,LOLP!C3317,Calendar!$D$3:$D$367,LOLP!B3317)</f>
        <v>9</v>
      </c>
      <c r="I3317" s="7">
        <f ca="1">IF($F3317=1,OFFSET(start_norps,LOLP!$D3317+(1-$C3317)*24,LOLP!$B3317)*H3317/G3317,0)</f>
        <v>0</v>
      </c>
      <c r="J3317" s="7">
        <f ca="1">IF($F3317=1,OFFSET(start_33,LOLP!$D3317+(1-$C3317)*24,LOLP!$B3317)*H3317/G3317,0)</f>
        <v>0</v>
      </c>
      <c r="K3317" s="7">
        <f ca="1">IF($F3317,OFFSET(start_40,LOLP!$D3317+(1-$C3317)*24,LOLP!$B3317),0)</f>
        <v>0</v>
      </c>
      <c r="L3317" s="7">
        <f ca="1">IF($F3317,OFFSET(start_50,LOLP!$D3317+(1-$C3317)*24,LOLP!$B3317),0)</f>
        <v>0</v>
      </c>
      <c r="M3317" s="25">
        <f t="shared" ca="1" si="359"/>
        <v>0</v>
      </c>
      <c r="N3317" s="25">
        <f t="shared" ca="1" si="360"/>
        <v>0</v>
      </c>
      <c r="O3317" s="15" t="e">
        <f t="shared" ca="1" si="361"/>
        <v>#DIV/0!</v>
      </c>
      <c r="P3317" s="15" t="e">
        <f t="shared" ca="1" si="362"/>
        <v>#DIV/0!</v>
      </c>
    </row>
    <row r="3318" spans="1:16" x14ac:dyDescent="0.25">
      <c r="A3318" s="1">
        <f t="shared" si="363"/>
        <v>43239</v>
      </c>
      <c r="B3318" s="7">
        <f t="shared" si="358"/>
        <v>5</v>
      </c>
      <c r="C3318" s="4">
        <f>INDEX(Calendar!$E$3:$E$367,MATCH(LOLP!$A3318,Calendar!$B$3:$B$367,0))</f>
        <v>0</v>
      </c>
      <c r="D3318" s="2">
        <f t="shared" si="364"/>
        <v>3</v>
      </c>
      <c r="E3318" s="36">
        <v>21034</v>
      </c>
      <c r="F3318" s="7">
        <f>IFERROR(IF(INDEX('Temperature Data'!$AA$15:$AA$348,MATCH(LOLP!A3318,'Temperature Data'!$B$15:$B$348,0))&gt;IF(B3318=9,$G$2,LOLP!$F$2),1,0),0)</f>
        <v>0</v>
      </c>
      <c r="G3318" s="7">
        <f>SUMIFS(LOLP!$F$4:$F$8763,$C$4:$C$8763,$C3318,$B$4:$B$8763,$B3318,$D$4:$D$8763,$D3318)</f>
        <v>0</v>
      </c>
      <c r="H3318" s="7">
        <f>COUNTIFS(Calendar!$E$3:$E$367,LOLP!C3318,Calendar!$D$3:$D$367,LOLP!B3318)</f>
        <v>9</v>
      </c>
      <c r="I3318" s="7">
        <f ca="1">IF($F3318=1,OFFSET(start_norps,LOLP!$D3318+(1-$C3318)*24,LOLP!$B3318)*H3318/G3318,0)</f>
        <v>0</v>
      </c>
      <c r="J3318" s="7">
        <f ca="1">IF($F3318=1,OFFSET(start_33,LOLP!$D3318+(1-$C3318)*24,LOLP!$B3318)*H3318/G3318,0)</f>
        <v>0</v>
      </c>
      <c r="K3318" s="7">
        <f ca="1">IF($F3318,OFFSET(start_40,LOLP!$D3318+(1-$C3318)*24,LOLP!$B3318),0)</f>
        <v>0</v>
      </c>
      <c r="L3318" s="7">
        <f ca="1">IF($F3318,OFFSET(start_50,LOLP!$D3318+(1-$C3318)*24,LOLP!$B3318),0)</f>
        <v>0</v>
      </c>
      <c r="M3318" s="25">
        <f t="shared" ca="1" si="359"/>
        <v>0</v>
      </c>
      <c r="N3318" s="25">
        <f t="shared" ca="1" si="360"/>
        <v>0</v>
      </c>
      <c r="O3318" s="15" t="e">
        <f t="shared" ca="1" si="361"/>
        <v>#DIV/0!</v>
      </c>
      <c r="P3318" s="15" t="e">
        <f t="shared" ca="1" si="362"/>
        <v>#DIV/0!</v>
      </c>
    </row>
    <row r="3319" spans="1:16" x14ac:dyDescent="0.25">
      <c r="A3319" s="1">
        <f t="shared" si="363"/>
        <v>43239</v>
      </c>
      <c r="B3319" s="7">
        <f t="shared" si="358"/>
        <v>5</v>
      </c>
      <c r="C3319" s="4">
        <f>INDEX(Calendar!$E$3:$E$367,MATCH(LOLP!$A3319,Calendar!$B$3:$B$367,0))</f>
        <v>0</v>
      </c>
      <c r="D3319" s="2">
        <f t="shared" si="364"/>
        <v>4</v>
      </c>
      <c r="E3319" s="36">
        <v>20742</v>
      </c>
      <c r="F3319" s="7">
        <f>IFERROR(IF(INDEX('Temperature Data'!$AA$15:$AA$348,MATCH(LOLP!A3319,'Temperature Data'!$B$15:$B$348,0))&gt;IF(B3319=9,$G$2,LOLP!$F$2),1,0),0)</f>
        <v>0</v>
      </c>
      <c r="G3319" s="7">
        <f>SUMIFS(LOLP!$F$4:$F$8763,$C$4:$C$8763,$C3319,$B$4:$B$8763,$B3319,$D$4:$D$8763,$D3319)</f>
        <v>0</v>
      </c>
      <c r="H3319" s="7">
        <f>COUNTIFS(Calendar!$E$3:$E$367,LOLP!C3319,Calendar!$D$3:$D$367,LOLP!B3319)</f>
        <v>9</v>
      </c>
      <c r="I3319" s="7">
        <f ca="1">IF($F3319=1,OFFSET(start_norps,LOLP!$D3319+(1-$C3319)*24,LOLP!$B3319)*H3319/G3319,0)</f>
        <v>0</v>
      </c>
      <c r="J3319" s="7">
        <f ca="1">IF($F3319=1,OFFSET(start_33,LOLP!$D3319+(1-$C3319)*24,LOLP!$B3319)*H3319/G3319,0)</f>
        <v>0</v>
      </c>
      <c r="K3319" s="7">
        <f ca="1">IF($F3319,OFFSET(start_40,LOLP!$D3319+(1-$C3319)*24,LOLP!$B3319),0)</f>
        <v>0</v>
      </c>
      <c r="L3319" s="7">
        <f ca="1">IF($F3319,OFFSET(start_50,LOLP!$D3319+(1-$C3319)*24,LOLP!$B3319),0)</f>
        <v>0</v>
      </c>
      <c r="M3319" s="25">
        <f t="shared" ca="1" si="359"/>
        <v>0</v>
      </c>
      <c r="N3319" s="25">
        <f t="shared" ca="1" si="360"/>
        <v>0</v>
      </c>
      <c r="O3319" s="15" t="e">
        <f t="shared" ca="1" si="361"/>
        <v>#DIV/0!</v>
      </c>
      <c r="P3319" s="15" t="e">
        <f t="shared" ca="1" si="362"/>
        <v>#DIV/0!</v>
      </c>
    </row>
    <row r="3320" spans="1:16" x14ac:dyDescent="0.25">
      <c r="A3320" s="1">
        <f t="shared" si="363"/>
        <v>43239</v>
      </c>
      <c r="B3320" s="7">
        <f t="shared" si="358"/>
        <v>5</v>
      </c>
      <c r="C3320" s="4">
        <f>INDEX(Calendar!$E$3:$E$367,MATCH(LOLP!$A3320,Calendar!$B$3:$B$367,0))</f>
        <v>0</v>
      </c>
      <c r="D3320" s="2">
        <f t="shared" si="364"/>
        <v>5</v>
      </c>
      <c r="E3320" s="36">
        <v>20835</v>
      </c>
      <c r="F3320" s="7">
        <f>IFERROR(IF(INDEX('Temperature Data'!$AA$15:$AA$348,MATCH(LOLP!A3320,'Temperature Data'!$B$15:$B$348,0))&gt;IF(B3320=9,$G$2,LOLP!$F$2),1,0),0)</f>
        <v>0</v>
      </c>
      <c r="G3320" s="7">
        <f>SUMIFS(LOLP!$F$4:$F$8763,$C$4:$C$8763,$C3320,$B$4:$B$8763,$B3320,$D$4:$D$8763,$D3320)</f>
        <v>0</v>
      </c>
      <c r="H3320" s="7">
        <f>COUNTIFS(Calendar!$E$3:$E$367,LOLP!C3320,Calendar!$D$3:$D$367,LOLP!B3320)</f>
        <v>9</v>
      </c>
      <c r="I3320" s="7">
        <f ca="1">IF($F3320=1,OFFSET(start_norps,LOLP!$D3320+(1-$C3320)*24,LOLP!$B3320)*H3320/G3320,0)</f>
        <v>0</v>
      </c>
      <c r="J3320" s="7">
        <f ca="1">IF($F3320=1,OFFSET(start_33,LOLP!$D3320+(1-$C3320)*24,LOLP!$B3320)*H3320/G3320,0)</f>
        <v>0</v>
      </c>
      <c r="K3320" s="7">
        <f ca="1">IF($F3320,OFFSET(start_40,LOLP!$D3320+(1-$C3320)*24,LOLP!$B3320),0)</f>
        <v>0</v>
      </c>
      <c r="L3320" s="7">
        <f ca="1">IF($F3320,OFFSET(start_50,LOLP!$D3320+(1-$C3320)*24,LOLP!$B3320),0)</f>
        <v>0</v>
      </c>
      <c r="M3320" s="25">
        <f t="shared" ca="1" si="359"/>
        <v>0</v>
      </c>
      <c r="N3320" s="25">
        <f t="shared" ca="1" si="360"/>
        <v>0</v>
      </c>
      <c r="O3320" s="15" t="e">
        <f t="shared" ca="1" si="361"/>
        <v>#DIV/0!</v>
      </c>
      <c r="P3320" s="15" t="e">
        <f t="shared" ca="1" si="362"/>
        <v>#DIV/0!</v>
      </c>
    </row>
    <row r="3321" spans="1:16" x14ac:dyDescent="0.25">
      <c r="A3321" s="1">
        <f t="shared" si="363"/>
        <v>43239</v>
      </c>
      <c r="B3321" s="7">
        <f t="shared" si="358"/>
        <v>5</v>
      </c>
      <c r="C3321" s="4">
        <f>INDEX(Calendar!$E$3:$E$367,MATCH(LOLP!$A3321,Calendar!$B$3:$B$367,0))</f>
        <v>0</v>
      </c>
      <c r="D3321" s="2">
        <f t="shared" si="364"/>
        <v>6</v>
      </c>
      <c r="E3321" s="36">
        <v>21273</v>
      </c>
      <c r="F3321" s="7">
        <f>IFERROR(IF(INDEX('Temperature Data'!$AA$15:$AA$348,MATCH(LOLP!A3321,'Temperature Data'!$B$15:$B$348,0))&gt;IF(B3321=9,$G$2,LOLP!$F$2),1,0),0)</f>
        <v>0</v>
      </c>
      <c r="G3321" s="7">
        <f>SUMIFS(LOLP!$F$4:$F$8763,$C$4:$C$8763,$C3321,$B$4:$B$8763,$B3321,$D$4:$D$8763,$D3321)</f>
        <v>0</v>
      </c>
      <c r="H3321" s="7">
        <f>COUNTIFS(Calendar!$E$3:$E$367,LOLP!C3321,Calendar!$D$3:$D$367,LOLP!B3321)</f>
        <v>9</v>
      </c>
      <c r="I3321" s="7">
        <f ca="1">IF($F3321=1,OFFSET(start_norps,LOLP!$D3321+(1-$C3321)*24,LOLP!$B3321)*H3321/G3321,0)</f>
        <v>0</v>
      </c>
      <c r="J3321" s="7">
        <f ca="1">IF($F3321=1,OFFSET(start_33,LOLP!$D3321+(1-$C3321)*24,LOLP!$B3321)*H3321/G3321,0)</f>
        <v>0</v>
      </c>
      <c r="K3321" s="7">
        <f ca="1">IF($F3321,OFFSET(start_40,LOLP!$D3321+(1-$C3321)*24,LOLP!$B3321),0)</f>
        <v>0</v>
      </c>
      <c r="L3321" s="7">
        <f ca="1">IF($F3321,OFFSET(start_50,LOLP!$D3321+(1-$C3321)*24,LOLP!$B3321),0)</f>
        <v>0</v>
      </c>
      <c r="M3321" s="25">
        <f t="shared" ca="1" si="359"/>
        <v>0</v>
      </c>
      <c r="N3321" s="25">
        <f t="shared" ca="1" si="360"/>
        <v>0</v>
      </c>
      <c r="O3321" s="15" t="e">
        <f t="shared" ca="1" si="361"/>
        <v>#DIV/0!</v>
      </c>
      <c r="P3321" s="15" t="e">
        <f t="shared" ca="1" si="362"/>
        <v>#DIV/0!</v>
      </c>
    </row>
    <row r="3322" spans="1:16" x14ac:dyDescent="0.25">
      <c r="A3322" s="1">
        <f t="shared" si="363"/>
        <v>43239</v>
      </c>
      <c r="B3322" s="7">
        <f t="shared" si="358"/>
        <v>5</v>
      </c>
      <c r="C3322" s="4">
        <f>INDEX(Calendar!$E$3:$E$367,MATCH(LOLP!$A3322,Calendar!$B$3:$B$367,0))</f>
        <v>0</v>
      </c>
      <c r="D3322" s="2">
        <f t="shared" si="364"/>
        <v>7</v>
      </c>
      <c r="E3322" s="36">
        <v>21613</v>
      </c>
      <c r="F3322" s="7">
        <f>IFERROR(IF(INDEX('Temperature Data'!$AA$15:$AA$348,MATCH(LOLP!A3322,'Temperature Data'!$B$15:$B$348,0))&gt;IF(B3322=9,$G$2,LOLP!$F$2),1,0),0)</f>
        <v>0</v>
      </c>
      <c r="G3322" s="7">
        <f>SUMIFS(LOLP!$F$4:$F$8763,$C$4:$C$8763,$C3322,$B$4:$B$8763,$B3322,$D$4:$D$8763,$D3322)</f>
        <v>0</v>
      </c>
      <c r="H3322" s="7">
        <f>COUNTIFS(Calendar!$E$3:$E$367,LOLP!C3322,Calendar!$D$3:$D$367,LOLP!B3322)</f>
        <v>9</v>
      </c>
      <c r="I3322" s="7">
        <f ca="1">IF($F3322=1,OFFSET(start_norps,LOLP!$D3322+(1-$C3322)*24,LOLP!$B3322)*H3322/G3322,0)</f>
        <v>0</v>
      </c>
      <c r="J3322" s="7">
        <f ca="1">IF($F3322=1,OFFSET(start_33,LOLP!$D3322+(1-$C3322)*24,LOLP!$B3322)*H3322/G3322,0)</f>
        <v>0</v>
      </c>
      <c r="K3322" s="7">
        <f ca="1">IF($F3322,OFFSET(start_40,LOLP!$D3322+(1-$C3322)*24,LOLP!$B3322),0)</f>
        <v>0</v>
      </c>
      <c r="L3322" s="7">
        <f ca="1">IF($F3322,OFFSET(start_50,LOLP!$D3322+(1-$C3322)*24,LOLP!$B3322),0)</f>
        <v>0</v>
      </c>
      <c r="M3322" s="25">
        <f t="shared" ca="1" si="359"/>
        <v>0</v>
      </c>
      <c r="N3322" s="25">
        <f t="shared" ca="1" si="360"/>
        <v>0</v>
      </c>
      <c r="O3322" s="15" t="e">
        <f t="shared" ca="1" si="361"/>
        <v>#DIV/0!</v>
      </c>
      <c r="P3322" s="15" t="e">
        <f t="shared" ca="1" si="362"/>
        <v>#DIV/0!</v>
      </c>
    </row>
    <row r="3323" spans="1:16" x14ac:dyDescent="0.25">
      <c r="A3323" s="1">
        <f t="shared" si="363"/>
        <v>43239</v>
      </c>
      <c r="B3323" s="7">
        <f t="shared" si="358"/>
        <v>5</v>
      </c>
      <c r="C3323" s="4">
        <f>INDEX(Calendar!$E$3:$E$367,MATCH(LOLP!$A3323,Calendar!$B$3:$B$367,0))</f>
        <v>0</v>
      </c>
      <c r="D3323" s="2">
        <f t="shared" si="364"/>
        <v>8</v>
      </c>
      <c r="E3323" s="36">
        <v>22104</v>
      </c>
      <c r="F3323" s="7">
        <f>IFERROR(IF(INDEX('Temperature Data'!$AA$15:$AA$348,MATCH(LOLP!A3323,'Temperature Data'!$B$15:$B$348,0))&gt;IF(B3323=9,$G$2,LOLP!$F$2),1,0),0)</f>
        <v>0</v>
      </c>
      <c r="G3323" s="7">
        <f>SUMIFS(LOLP!$F$4:$F$8763,$C$4:$C$8763,$C3323,$B$4:$B$8763,$B3323,$D$4:$D$8763,$D3323)</f>
        <v>0</v>
      </c>
      <c r="H3323" s="7">
        <f>COUNTIFS(Calendar!$E$3:$E$367,LOLP!C3323,Calendar!$D$3:$D$367,LOLP!B3323)</f>
        <v>9</v>
      </c>
      <c r="I3323" s="7">
        <f ca="1">IF($F3323=1,OFFSET(start_norps,LOLP!$D3323+(1-$C3323)*24,LOLP!$B3323)*H3323/G3323,0)</f>
        <v>0</v>
      </c>
      <c r="J3323" s="7">
        <f ca="1">IF($F3323=1,OFFSET(start_33,LOLP!$D3323+(1-$C3323)*24,LOLP!$B3323)*H3323/G3323,0)</f>
        <v>0</v>
      </c>
      <c r="K3323" s="7">
        <f ca="1">IF($F3323,OFFSET(start_40,LOLP!$D3323+(1-$C3323)*24,LOLP!$B3323),0)</f>
        <v>0</v>
      </c>
      <c r="L3323" s="7">
        <f ca="1">IF($F3323,OFFSET(start_50,LOLP!$D3323+(1-$C3323)*24,LOLP!$B3323),0)</f>
        <v>0</v>
      </c>
      <c r="M3323" s="25">
        <f t="shared" ca="1" si="359"/>
        <v>0</v>
      </c>
      <c r="N3323" s="25">
        <f t="shared" ca="1" si="360"/>
        <v>0</v>
      </c>
      <c r="O3323" s="15" t="e">
        <f t="shared" ca="1" si="361"/>
        <v>#DIV/0!</v>
      </c>
      <c r="P3323" s="15" t="e">
        <f t="shared" ca="1" si="362"/>
        <v>#DIV/0!</v>
      </c>
    </row>
    <row r="3324" spans="1:16" x14ac:dyDescent="0.25">
      <c r="A3324" s="1">
        <f t="shared" si="363"/>
        <v>43239</v>
      </c>
      <c r="B3324" s="7">
        <f t="shared" si="358"/>
        <v>5</v>
      </c>
      <c r="C3324" s="4">
        <f>INDEX(Calendar!$E$3:$E$367,MATCH(LOLP!$A3324,Calendar!$B$3:$B$367,0))</f>
        <v>0</v>
      </c>
      <c r="D3324" s="2">
        <f t="shared" si="364"/>
        <v>9</v>
      </c>
      <c r="E3324" s="36">
        <v>22660</v>
      </c>
      <c r="F3324" s="7">
        <f>IFERROR(IF(INDEX('Temperature Data'!$AA$15:$AA$348,MATCH(LOLP!A3324,'Temperature Data'!$B$15:$B$348,0))&gt;IF(B3324=9,$G$2,LOLP!$F$2),1,0),0)</f>
        <v>0</v>
      </c>
      <c r="G3324" s="7">
        <f>SUMIFS(LOLP!$F$4:$F$8763,$C$4:$C$8763,$C3324,$B$4:$B$8763,$B3324,$D$4:$D$8763,$D3324)</f>
        <v>0</v>
      </c>
      <c r="H3324" s="7">
        <f>COUNTIFS(Calendar!$E$3:$E$367,LOLP!C3324,Calendar!$D$3:$D$367,LOLP!B3324)</f>
        <v>9</v>
      </c>
      <c r="I3324" s="7">
        <f ca="1">IF($F3324=1,OFFSET(start_norps,LOLP!$D3324+(1-$C3324)*24,LOLP!$B3324)*H3324/G3324,0)</f>
        <v>0</v>
      </c>
      <c r="J3324" s="7">
        <f ca="1">IF($F3324=1,OFFSET(start_33,LOLP!$D3324+(1-$C3324)*24,LOLP!$B3324)*H3324/G3324,0)</f>
        <v>0</v>
      </c>
      <c r="K3324" s="7">
        <f ca="1">IF($F3324,OFFSET(start_40,LOLP!$D3324+(1-$C3324)*24,LOLP!$B3324),0)</f>
        <v>0</v>
      </c>
      <c r="L3324" s="7">
        <f ca="1">IF($F3324,OFFSET(start_50,LOLP!$D3324+(1-$C3324)*24,LOLP!$B3324),0)</f>
        <v>0</v>
      </c>
      <c r="M3324" s="25">
        <f t="shared" ca="1" si="359"/>
        <v>0</v>
      </c>
      <c r="N3324" s="25">
        <f t="shared" ca="1" si="360"/>
        <v>0</v>
      </c>
      <c r="O3324" s="15" t="e">
        <f t="shared" ca="1" si="361"/>
        <v>#DIV/0!</v>
      </c>
      <c r="P3324" s="15" t="e">
        <f t="shared" ca="1" si="362"/>
        <v>#DIV/0!</v>
      </c>
    </row>
    <row r="3325" spans="1:16" x14ac:dyDescent="0.25">
      <c r="A3325" s="1">
        <f t="shared" si="363"/>
        <v>43239</v>
      </c>
      <c r="B3325" s="7">
        <f t="shared" si="358"/>
        <v>5</v>
      </c>
      <c r="C3325" s="4">
        <f>INDEX(Calendar!$E$3:$E$367,MATCH(LOLP!$A3325,Calendar!$B$3:$B$367,0))</f>
        <v>0</v>
      </c>
      <c r="D3325" s="2">
        <f t="shared" si="364"/>
        <v>10</v>
      </c>
      <c r="E3325" s="36">
        <v>22893</v>
      </c>
      <c r="F3325" s="7">
        <f>IFERROR(IF(INDEX('Temperature Data'!$AA$15:$AA$348,MATCH(LOLP!A3325,'Temperature Data'!$B$15:$B$348,0))&gt;IF(B3325=9,$G$2,LOLP!$F$2),1,0),0)</f>
        <v>0</v>
      </c>
      <c r="G3325" s="7">
        <f>SUMIFS(LOLP!$F$4:$F$8763,$C$4:$C$8763,$C3325,$B$4:$B$8763,$B3325,$D$4:$D$8763,$D3325)</f>
        <v>0</v>
      </c>
      <c r="H3325" s="7">
        <f>COUNTIFS(Calendar!$E$3:$E$367,LOLP!C3325,Calendar!$D$3:$D$367,LOLP!B3325)</f>
        <v>9</v>
      </c>
      <c r="I3325" s="7">
        <f ca="1">IF($F3325=1,OFFSET(start_norps,LOLP!$D3325+(1-$C3325)*24,LOLP!$B3325)*H3325/G3325,0)</f>
        <v>0</v>
      </c>
      <c r="J3325" s="7">
        <f ca="1">IF($F3325=1,OFFSET(start_33,LOLP!$D3325+(1-$C3325)*24,LOLP!$B3325)*H3325/G3325,0)</f>
        <v>0</v>
      </c>
      <c r="K3325" s="7">
        <f ca="1">IF($F3325,OFFSET(start_40,LOLP!$D3325+(1-$C3325)*24,LOLP!$B3325),0)</f>
        <v>0</v>
      </c>
      <c r="L3325" s="7">
        <f ca="1">IF($F3325,OFFSET(start_50,LOLP!$D3325+(1-$C3325)*24,LOLP!$B3325),0)</f>
        <v>0</v>
      </c>
      <c r="M3325" s="25">
        <f t="shared" ca="1" si="359"/>
        <v>0</v>
      </c>
      <c r="N3325" s="25">
        <f t="shared" ca="1" si="360"/>
        <v>0</v>
      </c>
      <c r="O3325" s="15" t="e">
        <f t="shared" ca="1" si="361"/>
        <v>#DIV/0!</v>
      </c>
      <c r="P3325" s="15" t="e">
        <f t="shared" ca="1" si="362"/>
        <v>#DIV/0!</v>
      </c>
    </row>
    <row r="3326" spans="1:16" x14ac:dyDescent="0.25">
      <c r="A3326" s="1">
        <f t="shared" si="363"/>
        <v>43239</v>
      </c>
      <c r="B3326" s="7">
        <f t="shared" si="358"/>
        <v>5</v>
      </c>
      <c r="C3326" s="4">
        <f>INDEX(Calendar!$E$3:$E$367,MATCH(LOLP!$A3326,Calendar!$B$3:$B$367,0))</f>
        <v>0</v>
      </c>
      <c r="D3326" s="2">
        <f t="shared" si="364"/>
        <v>11</v>
      </c>
      <c r="E3326" s="36">
        <v>22723</v>
      </c>
      <c r="F3326" s="7">
        <f>IFERROR(IF(INDEX('Temperature Data'!$AA$15:$AA$348,MATCH(LOLP!A3326,'Temperature Data'!$B$15:$B$348,0))&gt;IF(B3326=9,$G$2,LOLP!$F$2),1,0),0)</f>
        <v>0</v>
      </c>
      <c r="G3326" s="7">
        <f>SUMIFS(LOLP!$F$4:$F$8763,$C$4:$C$8763,$C3326,$B$4:$B$8763,$B3326,$D$4:$D$8763,$D3326)</f>
        <v>0</v>
      </c>
      <c r="H3326" s="7">
        <f>COUNTIFS(Calendar!$E$3:$E$367,LOLP!C3326,Calendar!$D$3:$D$367,LOLP!B3326)</f>
        <v>9</v>
      </c>
      <c r="I3326" s="7">
        <f ca="1">IF($F3326=1,OFFSET(start_norps,LOLP!$D3326+(1-$C3326)*24,LOLP!$B3326)*H3326/G3326,0)</f>
        <v>0</v>
      </c>
      <c r="J3326" s="7">
        <f ca="1">IF($F3326=1,OFFSET(start_33,LOLP!$D3326+(1-$C3326)*24,LOLP!$B3326)*H3326/G3326,0)</f>
        <v>0</v>
      </c>
      <c r="K3326" s="7">
        <f ca="1">IF($F3326,OFFSET(start_40,LOLP!$D3326+(1-$C3326)*24,LOLP!$B3326),0)</f>
        <v>0</v>
      </c>
      <c r="L3326" s="7">
        <f ca="1">IF($F3326,OFFSET(start_50,LOLP!$D3326+(1-$C3326)*24,LOLP!$B3326),0)</f>
        <v>0</v>
      </c>
      <c r="M3326" s="25">
        <f t="shared" ca="1" si="359"/>
        <v>0</v>
      </c>
      <c r="N3326" s="25">
        <f t="shared" ca="1" si="360"/>
        <v>0</v>
      </c>
      <c r="O3326" s="15" t="e">
        <f t="shared" ca="1" si="361"/>
        <v>#DIV/0!</v>
      </c>
      <c r="P3326" s="15" t="e">
        <f t="shared" ca="1" si="362"/>
        <v>#DIV/0!</v>
      </c>
    </row>
    <row r="3327" spans="1:16" x14ac:dyDescent="0.25">
      <c r="A3327" s="1">
        <f t="shared" si="363"/>
        <v>43239</v>
      </c>
      <c r="B3327" s="7">
        <f t="shared" si="358"/>
        <v>5</v>
      </c>
      <c r="C3327" s="4">
        <f>INDEX(Calendar!$E$3:$E$367,MATCH(LOLP!$A3327,Calendar!$B$3:$B$367,0))</f>
        <v>0</v>
      </c>
      <c r="D3327" s="2">
        <f t="shared" si="364"/>
        <v>12</v>
      </c>
      <c r="E3327" s="36">
        <v>22593</v>
      </c>
      <c r="F3327" s="7">
        <f>IFERROR(IF(INDEX('Temperature Data'!$AA$15:$AA$348,MATCH(LOLP!A3327,'Temperature Data'!$B$15:$B$348,0))&gt;IF(B3327=9,$G$2,LOLP!$F$2),1,0),0)</f>
        <v>0</v>
      </c>
      <c r="G3327" s="7">
        <f>SUMIFS(LOLP!$F$4:$F$8763,$C$4:$C$8763,$C3327,$B$4:$B$8763,$B3327,$D$4:$D$8763,$D3327)</f>
        <v>0</v>
      </c>
      <c r="H3327" s="7">
        <f>COUNTIFS(Calendar!$E$3:$E$367,LOLP!C3327,Calendar!$D$3:$D$367,LOLP!B3327)</f>
        <v>9</v>
      </c>
      <c r="I3327" s="7">
        <f ca="1">IF($F3327=1,OFFSET(start_norps,LOLP!$D3327+(1-$C3327)*24,LOLP!$B3327)*H3327/G3327,0)</f>
        <v>0</v>
      </c>
      <c r="J3327" s="7">
        <f ca="1">IF($F3327=1,OFFSET(start_33,LOLP!$D3327+(1-$C3327)*24,LOLP!$B3327)*H3327/G3327,0)</f>
        <v>0</v>
      </c>
      <c r="K3327" s="7">
        <f ca="1">IF($F3327,OFFSET(start_40,LOLP!$D3327+(1-$C3327)*24,LOLP!$B3327),0)</f>
        <v>0</v>
      </c>
      <c r="L3327" s="7">
        <f ca="1">IF($F3327,OFFSET(start_50,LOLP!$D3327+(1-$C3327)*24,LOLP!$B3327),0)</f>
        <v>0</v>
      </c>
      <c r="M3327" s="25">
        <f t="shared" ca="1" si="359"/>
        <v>0</v>
      </c>
      <c r="N3327" s="25">
        <f t="shared" ca="1" si="360"/>
        <v>0</v>
      </c>
      <c r="O3327" s="15" t="e">
        <f t="shared" ca="1" si="361"/>
        <v>#DIV/0!</v>
      </c>
      <c r="P3327" s="15" t="e">
        <f t="shared" ca="1" si="362"/>
        <v>#DIV/0!</v>
      </c>
    </row>
    <row r="3328" spans="1:16" x14ac:dyDescent="0.25">
      <c r="A3328" s="1">
        <f t="shared" si="363"/>
        <v>43239</v>
      </c>
      <c r="B3328" s="7">
        <f t="shared" si="358"/>
        <v>5</v>
      </c>
      <c r="C3328" s="4">
        <f>INDEX(Calendar!$E$3:$E$367,MATCH(LOLP!$A3328,Calendar!$B$3:$B$367,0))</f>
        <v>0</v>
      </c>
      <c r="D3328" s="2">
        <f t="shared" si="364"/>
        <v>13</v>
      </c>
      <c r="E3328" s="36">
        <v>22245</v>
      </c>
      <c r="F3328" s="7">
        <f>IFERROR(IF(INDEX('Temperature Data'!$AA$15:$AA$348,MATCH(LOLP!A3328,'Temperature Data'!$B$15:$B$348,0))&gt;IF(B3328=9,$G$2,LOLP!$F$2),1,0),0)</f>
        <v>0</v>
      </c>
      <c r="G3328" s="7">
        <f>SUMIFS(LOLP!$F$4:$F$8763,$C$4:$C$8763,$C3328,$B$4:$B$8763,$B3328,$D$4:$D$8763,$D3328)</f>
        <v>0</v>
      </c>
      <c r="H3328" s="7">
        <f>COUNTIFS(Calendar!$E$3:$E$367,LOLP!C3328,Calendar!$D$3:$D$367,LOLP!B3328)</f>
        <v>9</v>
      </c>
      <c r="I3328" s="7">
        <f ca="1">IF($F3328=1,OFFSET(start_norps,LOLP!$D3328+(1-$C3328)*24,LOLP!$B3328)*H3328/G3328,0)</f>
        <v>0</v>
      </c>
      <c r="J3328" s="7">
        <f ca="1">IF($F3328=1,OFFSET(start_33,LOLP!$D3328+(1-$C3328)*24,LOLP!$B3328)*H3328/G3328,0)</f>
        <v>0</v>
      </c>
      <c r="K3328" s="7">
        <f ca="1">IF($F3328,OFFSET(start_40,LOLP!$D3328+(1-$C3328)*24,LOLP!$B3328),0)</f>
        <v>0</v>
      </c>
      <c r="L3328" s="7">
        <f ca="1">IF($F3328,OFFSET(start_50,LOLP!$D3328+(1-$C3328)*24,LOLP!$B3328),0)</f>
        <v>0</v>
      </c>
      <c r="M3328" s="25">
        <f t="shared" ca="1" si="359"/>
        <v>0</v>
      </c>
      <c r="N3328" s="25">
        <f t="shared" ca="1" si="360"/>
        <v>0</v>
      </c>
      <c r="O3328" s="15" t="e">
        <f t="shared" ca="1" si="361"/>
        <v>#DIV/0!</v>
      </c>
      <c r="P3328" s="15" t="e">
        <f t="shared" ca="1" si="362"/>
        <v>#DIV/0!</v>
      </c>
    </row>
    <row r="3329" spans="1:16" x14ac:dyDescent="0.25">
      <c r="A3329" s="1">
        <f t="shared" si="363"/>
        <v>43239</v>
      </c>
      <c r="B3329" s="7">
        <f t="shared" si="358"/>
        <v>5</v>
      </c>
      <c r="C3329" s="4">
        <f>INDEX(Calendar!$E$3:$E$367,MATCH(LOLP!$A3329,Calendar!$B$3:$B$367,0))</f>
        <v>0</v>
      </c>
      <c r="D3329" s="2">
        <f t="shared" si="364"/>
        <v>14</v>
      </c>
      <c r="E3329" s="36">
        <v>22016</v>
      </c>
      <c r="F3329" s="7">
        <f>IFERROR(IF(INDEX('Temperature Data'!$AA$15:$AA$348,MATCH(LOLP!A3329,'Temperature Data'!$B$15:$B$348,0))&gt;IF(B3329=9,$G$2,LOLP!$F$2),1,0),0)</f>
        <v>0</v>
      </c>
      <c r="G3329" s="7">
        <f>SUMIFS(LOLP!$F$4:$F$8763,$C$4:$C$8763,$C3329,$B$4:$B$8763,$B3329,$D$4:$D$8763,$D3329)</f>
        <v>0</v>
      </c>
      <c r="H3329" s="7">
        <f>COUNTIFS(Calendar!$E$3:$E$367,LOLP!C3329,Calendar!$D$3:$D$367,LOLP!B3329)</f>
        <v>9</v>
      </c>
      <c r="I3329" s="7">
        <f ca="1">IF($F3329=1,OFFSET(start_norps,LOLP!$D3329+(1-$C3329)*24,LOLP!$B3329)*H3329/G3329,0)</f>
        <v>0</v>
      </c>
      <c r="J3329" s="7">
        <f ca="1">IF($F3329=1,OFFSET(start_33,LOLP!$D3329+(1-$C3329)*24,LOLP!$B3329)*H3329/G3329,0)</f>
        <v>0</v>
      </c>
      <c r="K3329" s="7">
        <f ca="1">IF($F3329,OFFSET(start_40,LOLP!$D3329+(1-$C3329)*24,LOLP!$B3329),0)</f>
        <v>0</v>
      </c>
      <c r="L3329" s="7">
        <f ca="1">IF($F3329,OFFSET(start_50,LOLP!$D3329+(1-$C3329)*24,LOLP!$B3329),0)</f>
        <v>0</v>
      </c>
      <c r="M3329" s="25">
        <f t="shared" ca="1" si="359"/>
        <v>0</v>
      </c>
      <c r="N3329" s="25">
        <f t="shared" ca="1" si="360"/>
        <v>0</v>
      </c>
      <c r="O3329" s="15" t="e">
        <f t="shared" ca="1" si="361"/>
        <v>#DIV/0!</v>
      </c>
      <c r="P3329" s="15" t="e">
        <f t="shared" ca="1" si="362"/>
        <v>#DIV/0!</v>
      </c>
    </row>
    <row r="3330" spans="1:16" x14ac:dyDescent="0.25">
      <c r="A3330" s="1">
        <f t="shared" si="363"/>
        <v>43239</v>
      </c>
      <c r="B3330" s="7">
        <f t="shared" si="358"/>
        <v>5</v>
      </c>
      <c r="C3330" s="4">
        <f>INDEX(Calendar!$E$3:$E$367,MATCH(LOLP!$A3330,Calendar!$B$3:$B$367,0))</f>
        <v>0</v>
      </c>
      <c r="D3330" s="2">
        <f t="shared" si="364"/>
        <v>15</v>
      </c>
      <c r="E3330" s="36">
        <v>22165</v>
      </c>
      <c r="F3330" s="7">
        <f>IFERROR(IF(INDEX('Temperature Data'!$AA$15:$AA$348,MATCH(LOLP!A3330,'Temperature Data'!$B$15:$B$348,0))&gt;IF(B3330=9,$G$2,LOLP!$F$2),1,0),0)</f>
        <v>0</v>
      </c>
      <c r="G3330" s="7">
        <f>SUMIFS(LOLP!$F$4:$F$8763,$C$4:$C$8763,$C3330,$B$4:$B$8763,$B3330,$D$4:$D$8763,$D3330)</f>
        <v>0</v>
      </c>
      <c r="H3330" s="7">
        <f>COUNTIFS(Calendar!$E$3:$E$367,LOLP!C3330,Calendar!$D$3:$D$367,LOLP!B3330)</f>
        <v>9</v>
      </c>
      <c r="I3330" s="7">
        <f ca="1">IF($F3330=1,OFFSET(start_norps,LOLP!$D3330+(1-$C3330)*24,LOLP!$B3330)*H3330/G3330,0)</f>
        <v>0</v>
      </c>
      <c r="J3330" s="7">
        <f ca="1">IF($F3330=1,OFFSET(start_33,LOLP!$D3330+(1-$C3330)*24,LOLP!$B3330)*H3330/G3330,0)</f>
        <v>0</v>
      </c>
      <c r="K3330" s="7">
        <f ca="1">IF($F3330,OFFSET(start_40,LOLP!$D3330+(1-$C3330)*24,LOLP!$B3330),0)</f>
        <v>0</v>
      </c>
      <c r="L3330" s="7">
        <f ca="1">IF($F3330,OFFSET(start_50,LOLP!$D3330+(1-$C3330)*24,LOLP!$B3330),0)</f>
        <v>0</v>
      </c>
      <c r="M3330" s="25">
        <f t="shared" ca="1" si="359"/>
        <v>0</v>
      </c>
      <c r="N3330" s="25">
        <f t="shared" ca="1" si="360"/>
        <v>0</v>
      </c>
      <c r="O3330" s="15" t="e">
        <f t="shared" ca="1" si="361"/>
        <v>#DIV/0!</v>
      </c>
      <c r="P3330" s="15" t="e">
        <f t="shared" ca="1" si="362"/>
        <v>#DIV/0!</v>
      </c>
    </row>
    <row r="3331" spans="1:16" x14ac:dyDescent="0.25">
      <c r="A3331" s="1">
        <f t="shared" si="363"/>
        <v>43239</v>
      </c>
      <c r="B3331" s="7">
        <f t="shared" si="358"/>
        <v>5</v>
      </c>
      <c r="C3331" s="4">
        <f>INDEX(Calendar!$E$3:$E$367,MATCH(LOLP!$A3331,Calendar!$B$3:$B$367,0))</f>
        <v>0</v>
      </c>
      <c r="D3331" s="2">
        <f t="shared" si="364"/>
        <v>16</v>
      </c>
      <c r="E3331" s="36">
        <v>22390</v>
      </c>
      <c r="F3331" s="7">
        <f>IFERROR(IF(INDEX('Temperature Data'!$AA$15:$AA$348,MATCH(LOLP!A3331,'Temperature Data'!$B$15:$B$348,0))&gt;IF(B3331=9,$G$2,LOLP!$F$2),1,0),0)</f>
        <v>0</v>
      </c>
      <c r="G3331" s="7">
        <f>SUMIFS(LOLP!$F$4:$F$8763,$C$4:$C$8763,$C3331,$B$4:$B$8763,$B3331,$D$4:$D$8763,$D3331)</f>
        <v>0</v>
      </c>
      <c r="H3331" s="7">
        <f>COUNTIFS(Calendar!$E$3:$E$367,LOLP!C3331,Calendar!$D$3:$D$367,LOLP!B3331)</f>
        <v>9</v>
      </c>
      <c r="I3331" s="7">
        <f ca="1">IF($F3331=1,OFFSET(start_norps,LOLP!$D3331+(1-$C3331)*24,LOLP!$B3331)*H3331/G3331,0)</f>
        <v>0</v>
      </c>
      <c r="J3331" s="7">
        <f ca="1">IF($F3331=1,OFFSET(start_33,LOLP!$D3331+(1-$C3331)*24,LOLP!$B3331)*H3331/G3331,0)</f>
        <v>0</v>
      </c>
      <c r="K3331" s="7">
        <f ca="1">IF($F3331,OFFSET(start_40,LOLP!$D3331+(1-$C3331)*24,LOLP!$B3331),0)</f>
        <v>0</v>
      </c>
      <c r="L3331" s="7">
        <f ca="1">IF($F3331,OFFSET(start_50,LOLP!$D3331+(1-$C3331)*24,LOLP!$B3331),0)</f>
        <v>0</v>
      </c>
      <c r="M3331" s="25">
        <f t="shared" ca="1" si="359"/>
        <v>0</v>
      </c>
      <c r="N3331" s="25">
        <f t="shared" ca="1" si="360"/>
        <v>0</v>
      </c>
      <c r="O3331" s="15" t="e">
        <f t="shared" ca="1" si="361"/>
        <v>#DIV/0!</v>
      </c>
      <c r="P3331" s="15" t="e">
        <f t="shared" ca="1" si="362"/>
        <v>#DIV/0!</v>
      </c>
    </row>
    <row r="3332" spans="1:16" x14ac:dyDescent="0.25">
      <c r="A3332" s="1">
        <f t="shared" si="363"/>
        <v>43239</v>
      </c>
      <c r="B3332" s="7">
        <f t="shared" si="358"/>
        <v>5</v>
      </c>
      <c r="C3332" s="4">
        <f>INDEX(Calendar!$E$3:$E$367,MATCH(LOLP!$A3332,Calendar!$B$3:$B$367,0))</f>
        <v>0</v>
      </c>
      <c r="D3332" s="2">
        <f t="shared" si="364"/>
        <v>17</v>
      </c>
      <c r="E3332" s="36">
        <v>23298</v>
      </c>
      <c r="F3332" s="7">
        <f>IFERROR(IF(INDEX('Temperature Data'!$AA$15:$AA$348,MATCH(LOLP!A3332,'Temperature Data'!$B$15:$B$348,0))&gt;IF(B3332=9,$G$2,LOLP!$F$2),1,0),0)</f>
        <v>0</v>
      </c>
      <c r="G3332" s="7">
        <f>SUMIFS(LOLP!$F$4:$F$8763,$C$4:$C$8763,$C3332,$B$4:$B$8763,$B3332,$D$4:$D$8763,$D3332)</f>
        <v>0</v>
      </c>
      <c r="H3332" s="7">
        <f>COUNTIFS(Calendar!$E$3:$E$367,LOLP!C3332,Calendar!$D$3:$D$367,LOLP!B3332)</f>
        <v>9</v>
      </c>
      <c r="I3332" s="7">
        <f ca="1">IF($F3332=1,OFFSET(start_norps,LOLP!$D3332+(1-$C3332)*24,LOLP!$B3332)*H3332/G3332,0)</f>
        <v>0</v>
      </c>
      <c r="J3332" s="7">
        <f ca="1">IF($F3332=1,OFFSET(start_33,LOLP!$D3332+(1-$C3332)*24,LOLP!$B3332)*H3332/G3332,0)</f>
        <v>0</v>
      </c>
      <c r="K3332" s="7">
        <f ca="1">IF($F3332,OFFSET(start_40,LOLP!$D3332+(1-$C3332)*24,LOLP!$B3332),0)</f>
        <v>0</v>
      </c>
      <c r="L3332" s="7">
        <f ca="1">IF($F3332,OFFSET(start_50,LOLP!$D3332+(1-$C3332)*24,LOLP!$B3332),0)</f>
        <v>0</v>
      </c>
      <c r="M3332" s="25">
        <f t="shared" ca="1" si="359"/>
        <v>0</v>
      </c>
      <c r="N3332" s="25">
        <f t="shared" ca="1" si="360"/>
        <v>0</v>
      </c>
      <c r="O3332" s="15" t="e">
        <f t="shared" ca="1" si="361"/>
        <v>#DIV/0!</v>
      </c>
      <c r="P3332" s="15" t="e">
        <f t="shared" ca="1" si="362"/>
        <v>#DIV/0!</v>
      </c>
    </row>
    <row r="3333" spans="1:16" x14ac:dyDescent="0.25">
      <c r="A3333" s="1">
        <f t="shared" si="363"/>
        <v>43239</v>
      </c>
      <c r="B3333" s="7">
        <f t="shared" ref="B3333:B3396" si="365">MONTH(A3333)</f>
        <v>5</v>
      </c>
      <c r="C3333" s="4">
        <f>INDEX(Calendar!$E$3:$E$367,MATCH(LOLP!$A3333,Calendar!$B$3:$B$367,0))</f>
        <v>0</v>
      </c>
      <c r="D3333" s="2">
        <f t="shared" si="364"/>
        <v>18</v>
      </c>
      <c r="E3333" s="36">
        <v>24235</v>
      </c>
      <c r="F3333" s="7">
        <f>IFERROR(IF(INDEX('Temperature Data'!$AA$15:$AA$348,MATCH(LOLP!A3333,'Temperature Data'!$B$15:$B$348,0))&gt;IF(B3333=9,$G$2,LOLP!$F$2),1,0),0)</f>
        <v>0</v>
      </c>
      <c r="G3333" s="7">
        <f>SUMIFS(LOLP!$F$4:$F$8763,$C$4:$C$8763,$C3333,$B$4:$B$8763,$B3333,$D$4:$D$8763,$D3333)</f>
        <v>0</v>
      </c>
      <c r="H3333" s="7">
        <f>COUNTIFS(Calendar!$E$3:$E$367,LOLP!C3333,Calendar!$D$3:$D$367,LOLP!B3333)</f>
        <v>9</v>
      </c>
      <c r="I3333" s="7">
        <f ca="1">IF($F3333=1,OFFSET(start_norps,LOLP!$D3333+(1-$C3333)*24,LOLP!$B3333)*H3333/G3333,0)</f>
        <v>0</v>
      </c>
      <c r="J3333" s="7">
        <f ca="1">IF($F3333=1,OFFSET(start_33,LOLP!$D3333+(1-$C3333)*24,LOLP!$B3333)*H3333/G3333,0)</f>
        <v>0</v>
      </c>
      <c r="K3333" s="7">
        <f ca="1">IF($F3333,OFFSET(start_40,LOLP!$D3333+(1-$C3333)*24,LOLP!$B3333),0)</f>
        <v>0</v>
      </c>
      <c r="L3333" s="7">
        <f ca="1">IF($F3333,OFFSET(start_50,LOLP!$D3333+(1-$C3333)*24,LOLP!$B3333),0)</f>
        <v>0</v>
      </c>
      <c r="M3333" s="25">
        <f t="shared" ref="M3333:M3396" ca="1" si="366">I3333/I$8764</f>
        <v>0</v>
      </c>
      <c r="N3333" s="25">
        <f t="shared" ref="N3333:N3396" ca="1" si="367">J3333/J$8764</f>
        <v>0</v>
      </c>
      <c r="O3333" s="15" t="e">
        <f t="shared" ref="O3333:O3396" ca="1" si="368">K3333/K$8764</f>
        <v>#DIV/0!</v>
      </c>
      <c r="P3333" s="15" t="e">
        <f t="shared" ref="P3333:P3396" ca="1" si="369">L3333/L$8764</f>
        <v>#DIV/0!</v>
      </c>
    </row>
    <row r="3334" spans="1:16" x14ac:dyDescent="0.25">
      <c r="A3334" s="1">
        <f t="shared" si="363"/>
        <v>43239</v>
      </c>
      <c r="B3334" s="7">
        <f t="shared" si="365"/>
        <v>5</v>
      </c>
      <c r="C3334" s="4">
        <f>INDEX(Calendar!$E$3:$E$367,MATCH(LOLP!$A3334,Calendar!$B$3:$B$367,0))</f>
        <v>0</v>
      </c>
      <c r="D3334" s="2">
        <f t="shared" si="364"/>
        <v>19</v>
      </c>
      <c r="E3334" s="36">
        <v>25109</v>
      </c>
      <c r="F3334" s="7">
        <f>IFERROR(IF(INDEX('Temperature Data'!$AA$15:$AA$348,MATCH(LOLP!A3334,'Temperature Data'!$B$15:$B$348,0))&gt;IF(B3334=9,$G$2,LOLP!$F$2),1,0),0)</f>
        <v>0</v>
      </c>
      <c r="G3334" s="7">
        <f>SUMIFS(LOLP!$F$4:$F$8763,$C$4:$C$8763,$C3334,$B$4:$B$8763,$B3334,$D$4:$D$8763,$D3334)</f>
        <v>0</v>
      </c>
      <c r="H3334" s="7">
        <f>COUNTIFS(Calendar!$E$3:$E$367,LOLP!C3334,Calendar!$D$3:$D$367,LOLP!B3334)</f>
        <v>9</v>
      </c>
      <c r="I3334" s="7">
        <f ca="1">IF($F3334=1,OFFSET(start_norps,LOLP!$D3334+(1-$C3334)*24,LOLP!$B3334)*H3334/G3334,0)</f>
        <v>0</v>
      </c>
      <c r="J3334" s="7">
        <f ca="1">IF($F3334=1,OFFSET(start_33,LOLP!$D3334+(1-$C3334)*24,LOLP!$B3334)*H3334/G3334,0)</f>
        <v>0</v>
      </c>
      <c r="K3334" s="7">
        <f ca="1">IF($F3334,OFFSET(start_40,LOLP!$D3334+(1-$C3334)*24,LOLP!$B3334),0)</f>
        <v>0</v>
      </c>
      <c r="L3334" s="7">
        <f ca="1">IF($F3334,OFFSET(start_50,LOLP!$D3334+(1-$C3334)*24,LOLP!$B3334),0)</f>
        <v>0</v>
      </c>
      <c r="M3334" s="25">
        <f t="shared" ca="1" si="366"/>
        <v>0</v>
      </c>
      <c r="N3334" s="25">
        <f t="shared" ca="1" si="367"/>
        <v>0</v>
      </c>
      <c r="O3334" s="15" t="e">
        <f t="shared" ca="1" si="368"/>
        <v>#DIV/0!</v>
      </c>
      <c r="P3334" s="15" t="e">
        <f t="shared" ca="1" si="369"/>
        <v>#DIV/0!</v>
      </c>
    </row>
    <row r="3335" spans="1:16" x14ac:dyDescent="0.25">
      <c r="A3335" s="1">
        <f t="shared" si="363"/>
        <v>43239</v>
      </c>
      <c r="B3335" s="7">
        <f t="shared" si="365"/>
        <v>5</v>
      </c>
      <c r="C3335" s="4">
        <f>INDEX(Calendar!$E$3:$E$367,MATCH(LOLP!$A3335,Calendar!$B$3:$B$367,0))</f>
        <v>0</v>
      </c>
      <c r="D3335" s="2">
        <f t="shared" si="364"/>
        <v>20</v>
      </c>
      <c r="E3335" s="36">
        <v>25931</v>
      </c>
      <c r="F3335" s="7">
        <f>IFERROR(IF(INDEX('Temperature Data'!$AA$15:$AA$348,MATCH(LOLP!A3335,'Temperature Data'!$B$15:$B$348,0))&gt;IF(B3335=9,$G$2,LOLP!$F$2),1,0),0)</f>
        <v>0</v>
      </c>
      <c r="G3335" s="7">
        <f>SUMIFS(LOLP!$F$4:$F$8763,$C$4:$C$8763,$C3335,$B$4:$B$8763,$B3335,$D$4:$D$8763,$D3335)</f>
        <v>0</v>
      </c>
      <c r="H3335" s="7">
        <f>COUNTIFS(Calendar!$E$3:$E$367,LOLP!C3335,Calendar!$D$3:$D$367,LOLP!B3335)</f>
        <v>9</v>
      </c>
      <c r="I3335" s="7">
        <f ca="1">IF($F3335=1,OFFSET(start_norps,LOLP!$D3335+(1-$C3335)*24,LOLP!$B3335)*H3335/G3335,0)</f>
        <v>0</v>
      </c>
      <c r="J3335" s="7">
        <f ca="1">IF($F3335=1,OFFSET(start_33,LOLP!$D3335+(1-$C3335)*24,LOLP!$B3335)*H3335/G3335,0)</f>
        <v>0</v>
      </c>
      <c r="K3335" s="7">
        <f ca="1">IF($F3335,OFFSET(start_40,LOLP!$D3335+(1-$C3335)*24,LOLP!$B3335),0)</f>
        <v>0</v>
      </c>
      <c r="L3335" s="7">
        <f ca="1">IF($F3335,OFFSET(start_50,LOLP!$D3335+(1-$C3335)*24,LOLP!$B3335),0)</f>
        <v>0</v>
      </c>
      <c r="M3335" s="25">
        <f t="shared" ca="1" si="366"/>
        <v>0</v>
      </c>
      <c r="N3335" s="25">
        <f t="shared" ca="1" si="367"/>
        <v>0</v>
      </c>
      <c r="O3335" s="15" t="e">
        <f t="shared" ca="1" si="368"/>
        <v>#DIV/0!</v>
      </c>
      <c r="P3335" s="15" t="e">
        <f t="shared" ca="1" si="369"/>
        <v>#DIV/0!</v>
      </c>
    </row>
    <row r="3336" spans="1:16" x14ac:dyDescent="0.25">
      <c r="A3336" s="1">
        <f t="shared" si="363"/>
        <v>43239</v>
      </c>
      <c r="B3336" s="7">
        <f t="shared" si="365"/>
        <v>5</v>
      </c>
      <c r="C3336" s="4">
        <f>INDEX(Calendar!$E$3:$E$367,MATCH(LOLP!$A3336,Calendar!$B$3:$B$367,0))</f>
        <v>0</v>
      </c>
      <c r="D3336" s="2">
        <f t="shared" si="364"/>
        <v>21</v>
      </c>
      <c r="E3336" s="36">
        <v>26764</v>
      </c>
      <c r="F3336" s="7">
        <f>IFERROR(IF(INDEX('Temperature Data'!$AA$15:$AA$348,MATCH(LOLP!A3336,'Temperature Data'!$B$15:$B$348,0))&gt;IF(B3336=9,$G$2,LOLP!$F$2),1,0),0)</f>
        <v>0</v>
      </c>
      <c r="G3336" s="7">
        <f>SUMIFS(LOLP!$F$4:$F$8763,$C$4:$C$8763,$C3336,$B$4:$B$8763,$B3336,$D$4:$D$8763,$D3336)</f>
        <v>0</v>
      </c>
      <c r="H3336" s="7">
        <f>COUNTIFS(Calendar!$E$3:$E$367,LOLP!C3336,Calendar!$D$3:$D$367,LOLP!B3336)</f>
        <v>9</v>
      </c>
      <c r="I3336" s="7">
        <f ca="1">IF($F3336=1,OFFSET(start_norps,LOLP!$D3336+(1-$C3336)*24,LOLP!$B3336)*H3336/G3336,0)</f>
        <v>0</v>
      </c>
      <c r="J3336" s="7">
        <f ca="1">IF($F3336=1,OFFSET(start_33,LOLP!$D3336+(1-$C3336)*24,LOLP!$B3336)*H3336/G3336,0)</f>
        <v>0</v>
      </c>
      <c r="K3336" s="7">
        <f ca="1">IF($F3336,OFFSET(start_40,LOLP!$D3336+(1-$C3336)*24,LOLP!$B3336),0)</f>
        <v>0</v>
      </c>
      <c r="L3336" s="7">
        <f ca="1">IF($F3336,OFFSET(start_50,LOLP!$D3336+(1-$C3336)*24,LOLP!$B3336),0)</f>
        <v>0</v>
      </c>
      <c r="M3336" s="25">
        <f t="shared" ca="1" si="366"/>
        <v>0</v>
      </c>
      <c r="N3336" s="25">
        <f t="shared" ca="1" si="367"/>
        <v>0</v>
      </c>
      <c r="O3336" s="15" t="e">
        <f t="shared" ca="1" si="368"/>
        <v>#DIV/0!</v>
      </c>
      <c r="P3336" s="15" t="e">
        <f t="shared" ca="1" si="369"/>
        <v>#DIV/0!</v>
      </c>
    </row>
    <row r="3337" spans="1:16" x14ac:dyDescent="0.25">
      <c r="A3337" s="1">
        <f t="shared" si="363"/>
        <v>43239</v>
      </c>
      <c r="B3337" s="7">
        <f t="shared" si="365"/>
        <v>5</v>
      </c>
      <c r="C3337" s="4">
        <f>INDEX(Calendar!$E$3:$E$367,MATCH(LOLP!$A3337,Calendar!$B$3:$B$367,0))</f>
        <v>0</v>
      </c>
      <c r="D3337" s="2">
        <f t="shared" si="364"/>
        <v>22</v>
      </c>
      <c r="E3337" s="36">
        <v>26192</v>
      </c>
      <c r="F3337" s="7">
        <f>IFERROR(IF(INDEX('Temperature Data'!$AA$15:$AA$348,MATCH(LOLP!A3337,'Temperature Data'!$B$15:$B$348,0))&gt;IF(B3337=9,$G$2,LOLP!$F$2),1,0),0)</f>
        <v>0</v>
      </c>
      <c r="G3337" s="7">
        <f>SUMIFS(LOLP!$F$4:$F$8763,$C$4:$C$8763,$C3337,$B$4:$B$8763,$B3337,$D$4:$D$8763,$D3337)</f>
        <v>0</v>
      </c>
      <c r="H3337" s="7">
        <f>COUNTIFS(Calendar!$E$3:$E$367,LOLP!C3337,Calendar!$D$3:$D$367,LOLP!B3337)</f>
        <v>9</v>
      </c>
      <c r="I3337" s="7">
        <f ca="1">IF($F3337=1,OFFSET(start_norps,LOLP!$D3337+(1-$C3337)*24,LOLP!$B3337)*H3337/G3337,0)</f>
        <v>0</v>
      </c>
      <c r="J3337" s="7">
        <f ca="1">IF($F3337=1,OFFSET(start_33,LOLP!$D3337+(1-$C3337)*24,LOLP!$B3337)*H3337/G3337,0)</f>
        <v>0</v>
      </c>
      <c r="K3337" s="7">
        <f ca="1">IF($F3337,OFFSET(start_40,LOLP!$D3337+(1-$C3337)*24,LOLP!$B3337),0)</f>
        <v>0</v>
      </c>
      <c r="L3337" s="7">
        <f ca="1">IF($F3337,OFFSET(start_50,LOLP!$D3337+(1-$C3337)*24,LOLP!$B3337),0)</f>
        <v>0</v>
      </c>
      <c r="M3337" s="25">
        <f t="shared" ca="1" si="366"/>
        <v>0</v>
      </c>
      <c r="N3337" s="25">
        <f t="shared" ca="1" si="367"/>
        <v>0</v>
      </c>
      <c r="O3337" s="15" t="e">
        <f t="shared" ca="1" si="368"/>
        <v>#DIV/0!</v>
      </c>
      <c r="P3337" s="15" t="e">
        <f t="shared" ca="1" si="369"/>
        <v>#DIV/0!</v>
      </c>
    </row>
    <row r="3338" spans="1:16" x14ac:dyDescent="0.25">
      <c r="A3338" s="1">
        <f t="shared" si="363"/>
        <v>43239</v>
      </c>
      <c r="B3338" s="7">
        <f t="shared" si="365"/>
        <v>5</v>
      </c>
      <c r="C3338" s="4">
        <f>INDEX(Calendar!$E$3:$E$367,MATCH(LOLP!$A3338,Calendar!$B$3:$B$367,0))</f>
        <v>0</v>
      </c>
      <c r="D3338" s="2">
        <f t="shared" si="364"/>
        <v>23</v>
      </c>
      <c r="E3338" s="36">
        <v>24755</v>
      </c>
      <c r="F3338" s="7">
        <f>IFERROR(IF(INDEX('Temperature Data'!$AA$15:$AA$348,MATCH(LOLP!A3338,'Temperature Data'!$B$15:$B$348,0))&gt;IF(B3338=9,$G$2,LOLP!$F$2),1,0),0)</f>
        <v>0</v>
      </c>
      <c r="G3338" s="7">
        <f>SUMIFS(LOLP!$F$4:$F$8763,$C$4:$C$8763,$C3338,$B$4:$B$8763,$B3338,$D$4:$D$8763,$D3338)</f>
        <v>0</v>
      </c>
      <c r="H3338" s="7">
        <f>COUNTIFS(Calendar!$E$3:$E$367,LOLP!C3338,Calendar!$D$3:$D$367,LOLP!B3338)</f>
        <v>9</v>
      </c>
      <c r="I3338" s="7">
        <f ca="1">IF($F3338=1,OFFSET(start_norps,LOLP!$D3338+(1-$C3338)*24,LOLP!$B3338)*H3338/G3338,0)</f>
        <v>0</v>
      </c>
      <c r="J3338" s="7">
        <f ca="1">IF($F3338=1,OFFSET(start_33,LOLP!$D3338+(1-$C3338)*24,LOLP!$B3338)*H3338/G3338,0)</f>
        <v>0</v>
      </c>
      <c r="K3338" s="7">
        <f ca="1">IF($F3338,OFFSET(start_40,LOLP!$D3338+(1-$C3338)*24,LOLP!$B3338),0)</f>
        <v>0</v>
      </c>
      <c r="L3338" s="7">
        <f ca="1">IF($F3338,OFFSET(start_50,LOLP!$D3338+(1-$C3338)*24,LOLP!$B3338),0)</f>
        <v>0</v>
      </c>
      <c r="M3338" s="25">
        <f t="shared" ca="1" si="366"/>
        <v>0</v>
      </c>
      <c r="N3338" s="25">
        <f t="shared" ca="1" si="367"/>
        <v>0</v>
      </c>
      <c r="O3338" s="15" t="e">
        <f t="shared" ca="1" si="368"/>
        <v>#DIV/0!</v>
      </c>
      <c r="P3338" s="15" t="e">
        <f t="shared" ca="1" si="369"/>
        <v>#DIV/0!</v>
      </c>
    </row>
    <row r="3339" spans="1:16" x14ac:dyDescent="0.25">
      <c r="A3339" s="1">
        <f t="shared" si="363"/>
        <v>43239</v>
      </c>
      <c r="B3339" s="7">
        <f t="shared" si="365"/>
        <v>5</v>
      </c>
      <c r="C3339" s="4">
        <f>INDEX(Calendar!$E$3:$E$367,MATCH(LOLP!$A3339,Calendar!$B$3:$B$367,0))</f>
        <v>0</v>
      </c>
      <c r="D3339" s="2">
        <f t="shared" si="364"/>
        <v>24</v>
      </c>
      <c r="E3339" s="36">
        <v>23098</v>
      </c>
      <c r="F3339" s="7">
        <f>IFERROR(IF(INDEX('Temperature Data'!$AA$15:$AA$348,MATCH(LOLP!A3339,'Temperature Data'!$B$15:$B$348,0))&gt;IF(B3339=9,$G$2,LOLP!$F$2),1,0),0)</f>
        <v>0</v>
      </c>
      <c r="G3339" s="7">
        <f>SUMIFS(LOLP!$F$4:$F$8763,$C$4:$C$8763,$C3339,$B$4:$B$8763,$B3339,$D$4:$D$8763,$D3339)</f>
        <v>0</v>
      </c>
      <c r="H3339" s="7">
        <f>COUNTIFS(Calendar!$E$3:$E$367,LOLP!C3339,Calendar!$D$3:$D$367,LOLP!B3339)</f>
        <v>9</v>
      </c>
      <c r="I3339" s="7">
        <f ca="1">IF($F3339=1,OFFSET(start_norps,LOLP!$D3339+(1-$C3339)*24,LOLP!$B3339)*H3339/G3339,0)</f>
        <v>0</v>
      </c>
      <c r="J3339" s="7">
        <f ca="1">IF($F3339=1,OFFSET(start_33,LOLP!$D3339+(1-$C3339)*24,LOLP!$B3339)*H3339/G3339,0)</f>
        <v>0</v>
      </c>
      <c r="K3339" s="7">
        <f ca="1">IF($F3339,OFFSET(start_40,LOLP!$D3339+(1-$C3339)*24,LOLP!$B3339),0)</f>
        <v>0</v>
      </c>
      <c r="L3339" s="7">
        <f ca="1">IF($F3339,OFFSET(start_50,LOLP!$D3339+(1-$C3339)*24,LOLP!$B3339),0)</f>
        <v>0</v>
      </c>
      <c r="M3339" s="25">
        <f t="shared" ca="1" si="366"/>
        <v>0</v>
      </c>
      <c r="N3339" s="25">
        <f t="shared" ca="1" si="367"/>
        <v>0</v>
      </c>
      <c r="O3339" s="15" t="e">
        <f t="shared" ca="1" si="368"/>
        <v>#DIV/0!</v>
      </c>
      <c r="P3339" s="15" t="e">
        <f t="shared" ca="1" si="369"/>
        <v>#DIV/0!</v>
      </c>
    </row>
    <row r="3340" spans="1:16" x14ac:dyDescent="0.25">
      <c r="A3340" s="1">
        <f t="shared" si="363"/>
        <v>43240</v>
      </c>
      <c r="B3340" s="7">
        <f t="shared" si="365"/>
        <v>5</v>
      </c>
      <c r="C3340" s="4">
        <f>INDEX(Calendar!$E$3:$E$367,MATCH(LOLP!$A3340,Calendar!$B$3:$B$367,0))</f>
        <v>0</v>
      </c>
      <c r="D3340" s="2">
        <f t="shared" si="364"/>
        <v>1</v>
      </c>
      <c r="E3340" s="36">
        <v>21903</v>
      </c>
      <c r="F3340" s="7">
        <f>IFERROR(IF(INDEX('Temperature Data'!$AA$15:$AA$348,MATCH(LOLP!A3340,'Temperature Data'!$B$15:$B$348,0))&gt;IF(B3340=9,$G$2,LOLP!$F$2),1,0),0)</f>
        <v>0</v>
      </c>
      <c r="G3340" s="7">
        <f>SUMIFS(LOLP!$F$4:$F$8763,$C$4:$C$8763,$C3340,$B$4:$B$8763,$B3340,$D$4:$D$8763,$D3340)</f>
        <v>0</v>
      </c>
      <c r="H3340" s="7">
        <f>COUNTIFS(Calendar!$E$3:$E$367,LOLP!C3340,Calendar!$D$3:$D$367,LOLP!B3340)</f>
        <v>9</v>
      </c>
      <c r="I3340" s="7">
        <f ca="1">IF($F3340=1,OFFSET(start_norps,LOLP!$D3340+(1-$C3340)*24,LOLP!$B3340)*H3340/G3340,0)</f>
        <v>0</v>
      </c>
      <c r="J3340" s="7">
        <f ca="1">IF($F3340=1,OFFSET(start_33,LOLP!$D3340+(1-$C3340)*24,LOLP!$B3340)*H3340/G3340,0)</f>
        <v>0</v>
      </c>
      <c r="K3340" s="7">
        <f ca="1">IF($F3340,OFFSET(start_40,LOLP!$D3340+(1-$C3340)*24,LOLP!$B3340),0)</f>
        <v>0</v>
      </c>
      <c r="L3340" s="7">
        <f ca="1">IF($F3340,OFFSET(start_50,LOLP!$D3340+(1-$C3340)*24,LOLP!$B3340),0)</f>
        <v>0</v>
      </c>
      <c r="M3340" s="25">
        <f t="shared" ca="1" si="366"/>
        <v>0</v>
      </c>
      <c r="N3340" s="25">
        <f t="shared" ca="1" si="367"/>
        <v>0</v>
      </c>
      <c r="O3340" s="15" t="e">
        <f t="shared" ca="1" si="368"/>
        <v>#DIV/0!</v>
      </c>
      <c r="P3340" s="15" t="e">
        <f t="shared" ca="1" si="369"/>
        <v>#DIV/0!</v>
      </c>
    </row>
    <row r="3341" spans="1:16" x14ac:dyDescent="0.25">
      <c r="A3341" s="1">
        <f t="shared" si="363"/>
        <v>43240</v>
      </c>
      <c r="B3341" s="7">
        <f t="shared" si="365"/>
        <v>5</v>
      </c>
      <c r="C3341" s="4">
        <f>INDEX(Calendar!$E$3:$E$367,MATCH(LOLP!$A3341,Calendar!$B$3:$B$367,0))</f>
        <v>0</v>
      </c>
      <c r="D3341" s="2">
        <f t="shared" si="364"/>
        <v>2</v>
      </c>
      <c r="E3341" s="36">
        <v>20988</v>
      </c>
      <c r="F3341" s="7">
        <f>IFERROR(IF(INDEX('Temperature Data'!$AA$15:$AA$348,MATCH(LOLP!A3341,'Temperature Data'!$B$15:$B$348,0))&gt;IF(B3341=9,$G$2,LOLP!$F$2),1,0),0)</f>
        <v>0</v>
      </c>
      <c r="G3341" s="7">
        <f>SUMIFS(LOLP!$F$4:$F$8763,$C$4:$C$8763,$C3341,$B$4:$B$8763,$B3341,$D$4:$D$8763,$D3341)</f>
        <v>0</v>
      </c>
      <c r="H3341" s="7">
        <f>COUNTIFS(Calendar!$E$3:$E$367,LOLP!C3341,Calendar!$D$3:$D$367,LOLP!B3341)</f>
        <v>9</v>
      </c>
      <c r="I3341" s="7">
        <f ca="1">IF($F3341=1,OFFSET(start_norps,LOLP!$D3341+(1-$C3341)*24,LOLP!$B3341)*H3341/G3341,0)</f>
        <v>0</v>
      </c>
      <c r="J3341" s="7">
        <f ca="1">IF($F3341=1,OFFSET(start_33,LOLP!$D3341+(1-$C3341)*24,LOLP!$B3341)*H3341/G3341,0)</f>
        <v>0</v>
      </c>
      <c r="K3341" s="7">
        <f ca="1">IF($F3341,OFFSET(start_40,LOLP!$D3341+(1-$C3341)*24,LOLP!$B3341),0)</f>
        <v>0</v>
      </c>
      <c r="L3341" s="7">
        <f ca="1">IF($F3341,OFFSET(start_50,LOLP!$D3341+(1-$C3341)*24,LOLP!$B3341),0)</f>
        <v>0</v>
      </c>
      <c r="M3341" s="25">
        <f t="shared" ca="1" si="366"/>
        <v>0</v>
      </c>
      <c r="N3341" s="25">
        <f t="shared" ca="1" si="367"/>
        <v>0</v>
      </c>
      <c r="O3341" s="15" t="e">
        <f t="shared" ca="1" si="368"/>
        <v>#DIV/0!</v>
      </c>
      <c r="P3341" s="15" t="e">
        <f t="shared" ca="1" si="369"/>
        <v>#DIV/0!</v>
      </c>
    </row>
    <row r="3342" spans="1:16" x14ac:dyDescent="0.25">
      <c r="A3342" s="1">
        <f t="shared" si="363"/>
        <v>43240</v>
      </c>
      <c r="B3342" s="7">
        <f t="shared" si="365"/>
        <v>5</v>
      </c>
      <c r="C3342" s="4">
        <f>INDEX(Calendar!$E$3:$E$367,MATCH(LOLP!$A3342,Calendar!$B$3:$B$367,0))</f>
        <v>0</v>
      </c>
      <c r="D3342" s="2">
        <f t="shared" si="364"/>
        <v>3</v>
      </c>
      <c r="E3342" s="36">
        <v>20334</v>
      </c>
      <c r="F3342" s="7">
        <f>IFERROR(IF(INDEX('Temperature Data'!$AA$15:$AA$348,MATCH(LOLP!A3342,'Temperature Data'!$B$15:$B$348,0))&gt;IF(B3342=9,$G$2,LOLP!$F$2),1,0),0)</f>
        <v>0</v>
      </c>
      <c r="G3342" s="7">
        <f>SUMIFS(LOLP!$F$4:$F$8763,$C$4:$C$8763,$C3342,$B$4:$B$8763,$B3342,$D$4:$D$8763,$D3342)</f>
        <v>0</v>
      </c>
      <c r="H3342" s="7">
        <f>COUNTIFS(Calendar!$E$3:$E$367,LOLP!C3342,Calendar!$D$3:$D$367,LOLP!B3342)</f>
        <v>9</v>
      </c>
      <c r="I3342" s="7">
        <f ca="1">IF($F3342=1,OFFSET(start_norps,LOLP!$D3342+(1-$C3342)*24,LOLP!$B3342)*H3342/G3342,0)</f>
        <v>0</v>
      </c>
      <c r="J3342" s="7">
        <f ca="1">IF($F3342=1,OFFSET(start_33,LOLP!$D3342+(1-$C3342)*24,LOLP!$B3342)*H3342/G3342,0)</f>
        <v>0</v>
      </c>
      <c r="K3342" s="7">
        <f ca="1">IF($F3342,OFFSET(start_40,LOLP!$D3342+(1-$C3342)*24,LOLP!$B3342),0)</f>
        <v>0</v>
      </c>
      <c r="L3342" s="7">
        <f ca="1">IF($F3342,OFFSET(start_50,LOLP!$D3342+(1-$C3342)*24,LOLP!$B3342),0)</f>
        <v>0</v>
      </c>
      <c r="M3342" s="25">
        <f t="shared" ca="1" si="366"/>
        <v>0</v>
      </c>
      <c r="N3342" s="25">
        <f t="shared" ca="1" si="367"/>
        <v>0</v>
      </c>
      <c r="O3342" s="15" t="e">
        <f t="shared" ca="1" si="368"/>
        <v>#DIV/0!</v>
      </c>
      <c r="P3342" s="15" t="e">
        <f t="shared" ca="1" si="369"/>
        <v>#DIV/0!</v>
      </c>
    </row>
    <row r="3343" spans="1:16" x14ac:dyDescent="0.25">
      <c r="A3343" s="1">
        <f t="shared" si="363"/>
        <v>43240</v>
      </c>
      <c r="B3343" s="7">
        <f t="shared" si="365"/>
        <v>5</v>
      </c>
      <c r="C3343" s="4">
        <f>INDEX(Calendar!$E$3:$E$367,MATCH(LOLP!$A3343,Calendar!$B$3:$B$367,0))</f>
        <v>0</v>
      </c>
      <c r="D3343" s="2">
        <f t="shared" si="364"/>
        <v>4</v>
      </c>
      <c r="E3343" s="36">
        <v>19982</v>
      </c>
      <c r="F3343" s="7">
        <f>IFERROR(IF(INDEX('Temperature Data'!$AA$15:$AA$348,MATCH(LOLP!A3343,'Temperature Data'!$B$15:$B$348,0))&gt;IF(B3343=9,$G$2,LOLP!$F$2),1,0),0)</f>
        <v>0</v>
      </c>
      <c r="G3343" s="7">
        <f>SUMIFS(LOLP!$F$4:$F$8763,$C$4:$C$8763,$C3343,$B$4:$B$8763,$B3343,$D$4:$D$8763,$D3343)</f>
        <v>0</v>
      </c>
      <c r="H3343" s="7">
        <f>COUNTIFS(Calendar!$E$3:$E$367,LOLP!C3343,Calendar!$D$3:$D$367,LOLP!B3343)</f>
        <v>9</v>
      </c>
      <c r="I3343" s="7">
        <f ca="1">IF($F3343=1,OFFSET(start_norps,LOLP!$D3343+(1-$C3343)*24,LOLP!$B3343)*H3343/G3343,0)</f>
        <v>0</v>
      </c>
      <c r="J3343" s="7">
        <f ca="1">IF($F3343=1,OFFSET(start_33,LOLP!$D3343+(1-$C3343)*24,LOLP!$B3343)*H3343/G3343,0)</f>
        <v>0</v>
      </c>
      <c r="K3343" s="7">
        <f ca="1">IF($F3343,OFFSET(start_40,LOLP!$D3343+(1-$C3343)*24,LOLP!$B3343),0)</f>
        <v>0</v>
      </c>
      <c r="L3343" s="7">
        <f ca="1">IF($F3343,OFFSET(start_50,LOLP!$D3343+(1-$C3343)*24,LOLP!$B3343),0)</f>
        <v>0</v>
      </c>
      <c r="M3343" s="25">
        <f t="shared" ca="1" si="366"/>
        <v>0</v>
      </c>
      <c r="N3343" s="25">
        <f t="shared" ca="1" si="367"/>
        <v>0</v>
      </c>
      <c r="O3343" s="15" t="e">
        <f t="shared" ca="1" si="368"/>
        <v>#DIV/0!</v>
      </c>
      <c r="P3343" s="15" t="e">
        <f t="shared" ca="1" si="369"/>
        <v>#DIV/0!</v>
      </c>
    </row>
    <row r="3344" spans="1:16" x14ac:dyDescent="0.25">
      <c r="A3344" s="1">
        <f t="shared" si="363"/>
        <v>43240</v>
      </c>
      <c r="B3344" s="7">
        <f t="shared" si="365"/>
        <v>5</v>
      </c>
      <c r="C3344" s="4">
        <f>INDEX(Calendar!$E$3:$E$367,MATCH(LOLP!$A3344,Calendar!$B$3:$B$367,0))</f>
        <v>0</v>
      </c>
      <c r="D3344" s="2">
        <f t="shared" si="364"/>
        <v>5</v>
      </c>
      <c r="E3344" s="36">
        <v>19938</v>
      </c>
      <c r="F3344" s="7">
        <f>IFERROR(IF(INDEX('Temperature Data'!$AA$15:$AA$348,MATCH(LOLP!A3344,'Temperature Data'!$B$15:$B$348,0))&gt;IF(B3344=9,$G$2,LOLP!$F$2),1,0),0)</f>
        <v>0</v>
      </c>
      <c r="G3344" s="7">
        <f>SUMIFS(LOLP!$F$4:$F$8763,$C$4:$C$8763,$C3344,$B$4:$B$8763,$B3344,$D$4:$D$8763,$D3344)</f>
        <v>0</v>
      </c>
      <c r="H3344" s="7">
        <f>COUNTIFS(Calendar!$E$3:$E$367,LOLP!C3344,Calendar!$D$3:$D$367,LOLP!B3344)</f>
        <v>9</v>
      </c>
      <c r="I3344" s="7">
        <f ca="1">IF($F3344=1,OFFSET(start_norps,LOLP!$D3344+(1-$C3344)*24,LOLP!$B3344)*H3344/G3344,0)</f>
        <v>0</v>
      </c>
      <c r="J3344" s="7">
        <f ca="1">IF($F3344=1,OFFSET(start_33,LOLP!$D3344+(1-$C3344)*24,LOLP!$B3344)*H3344/G3344,0)</f>
        <v>0</v>
      </c>
      <c r="K3344" s="7">
        <f ca="1">IF($F3344,OFFSET(start_40,LOLP!$D3344+(1-$C3344)*24,LOLP!$B3344),0)</f>
        <v>0</v>
      </c>
      <c r="L3344" s="7">
        <f ca="1">IF($F3344,OFFSET(start_50,LOLP!$D3344+(1-$C3344)*24,LOLP!$B3344),0)</f>
        <v>0</v>
      </c>
      <c r="M3344" s="25">
        <f t="shared" ca="1" si="366"/>
        <v>0</v>
      </c>
      <c r="N3344" s="25">
        <f t="shared" ca="1" si="367"/>
        <v>0</v>
      </c>
      <c r="O3344" s="15" t="e">
        <f t="shared" ca="1" si="368"/>
        <v>#DIV/0!</v>
      </c>
      <c r="P3344" s="15" t="e">
        <f t="shared" ca="1" si="369"/>
        <v>#DIV/0!</v>
      </c>
    </row>
    <row r="3345" spans="1:16" x14ac:dyDescent="0.25">
      <c r="A3345" s="1">
        <f t="shared" si="363"/>
        <v>43240</v>
      </c>
      <c r="B3345" s="7">
        <f t="shared" si="365"/>
        <v>5</v>
      </c>
      <c r="C3345" s="4">
        <f>INDEX(Calendar!$E$3:$E$367,MATCH(LOLP!$A3345,Calendar!$B$3:$B$367,0))</f>
        <v>0</v>
      </c>
      <c r="D3345" s="2">
        <f t="shared" si="364"/>
        <v>6</v>
      </c>
      <c r="E3345" s="36">
        <v>20126</v>
      </c>
      <c r="F3345" s="7">
        <f>IFERROR(IF(INDEX('Temperature Data'!$AA$15:$AA$348,MATCH(LOLP!A3345,'Temperature Data'!$B$15:$B$348,0))&gt;IF(B3345=9,$G$2,LOLP!$F$2),1,0),0)</f>
        <v>0</v>
      </c>
      <c r="G3345" s="7">
        <f>SUMIFS(LOLP!$F$4:$F$8763,$C$4:$C$8763,$C3345,$B$4:$B$8763,$B3345,$D$4:$D$8763,$D3345)</f>
        <v>0</v>
      </c>
      <c r="H3345" s="7">
        <f>COUNTIFS(Calendar!$E$3:$E$367,LOLP!C3345,Calendar!$D$3:$D$367,LOLP!B3345)</f>
        <v>9</v>
      </c>
      <c r="I3345" s="7">
        <f ca="1">IF($F3345=1,OFFSET(start_norps,LOLP!$D3345+(1-$C3345)*24,LOLP!$B3345)*H3345/G3345,0)</f>
        <v>0</v>
      </c>
      <c r="J3345" s="7">
        <f ca="1">IF($F3345=1,OFFSET(start_33,LOLP!$D3345+(1-$C3345)*24,LOLP!$B3345)*H3345/G3345,0)</f>
        <v>0</v>
      </c>
      <c r="K3345" s="7">
        <f ca="1">IF($F3345,OFFSET(start_40,LOLP!$D3345+(1-$C3345)*24,LOLP!$B3345),0)</f>
        <v>0</v>
      </c>
      <c r="L3345" s="7">
        <f ca="1">IF($F3345,OFFSET(start_50,LOLP!$D3345+(1-$C3345)*24,LOLP!$B3345),0)</f>
        <v>0</v>
      </c>
      <c r="M3345" s="25">
        <f t="shared" ca="1" si="366"/>
        <v>0</v>
      </c>
      <c r="N3345" s="25">
        <f t="shared" ca="1" si="367"/>
        <v>0</v>
      </c>
      <c r="O3345" s="15" t="e">
        <f t="shared" ca="1" si="368"/>
        <v>#DIV/0!</v>
      </c>
      <c r="P3345" s="15" t="e">
        <f t="shared" ca="1" si="369"/>
        <v>#DIV/0!</v>
      </c>
    </row>
    <row r="3346" spans="1:16" x14ac:dyDescent="0.25">
      <c r="A3346" s="1">
        <f t="shared" si="363"/>
        <v>43240</v>
      </c>
      <c r="B3346" s="7">
        <f t="shared" si="365"/>
        <v>5</v>
      </c>
      <c r="C3346" s="4">
        <f>INDEX(Calendar!$E$3:$E$367,MATCH(LOLP!$A3346,Calendar!$B$3:$B$367,0))</f>
        <v>0</v>
      </c>
      <c r="D3346" s="2">
        <f t="shared" si="364"/>
        <v>7</v>
      </c>
      <c r="E3346" s="36">
        <v>20190</v>
      </c>
      <c r="F3346" s="7">
        <f>IFERROR(IF(INDEX('Temperature Data'!$AA$15:$AA$348,MATCH(LOLP!A3346,'Temperature Data'!$B$15:$B$348,0))&gt;IF(B3346=9,$G$2,LOLP!$F$2),1,0),0)</f>
        <v>0</v>
      </c>
      <c r="G3346" s="7">
        <f>SUMIFS(LOLP!$F$4:$F$8763,$C$4:$C$8763,$C3346,$B$4:$B$8763,$B3346,$D$4:$D$8763,$D3346)</f>
        <v>0</v>
      </c>
      <c r="H3346" s="7">
        <f>COUNTIFS(Calendar!$E$3:$E$367,LOLP!C3346,Calendar!$D$3:$D$367,LOLP!B3346)</f>
        <v>9</v>
      </c>
      <c r="I3346" s="7">
        <f ca="1">IF($F3346=1,OFFSET(start_norps,LOLP!$D3346+(1-$C3346)*24,LOLP!$B3346)*H3346/G3346,0)</f>
        <v>0</v>
      </c>
      <c r="J3346" s="7">
        <f ca="1">IF($F3346=1,OFFSET(start_33,LOLP!$D3346+(1-$C3346)*24,LOLP!$B3346)*H3346/G3346,0)</f>
        <v>0</v>
      </c>
      <c r="K3346" s="7">
        <f ca="1">IF($F3346,OFFSET(start_40,LOLP!$D3346+(1-$C3346)*24,LOLP!$B3346),0)</f>
        <v>0</v>
      </c>
      <c r="L3346" s="7">
        <f ca="1">IF($F3346,OFFSET(start_50,LOLP!$D3346+(1-$C3346)*24,LOLP!$B3346),0)</f>
        <v>0</v>
      </c>
      <c r="M3346" s="25">
        <f t="shared" ca="1" si="366"/>
        <v>0</v>
      </c>
      <c r="N3346" s="25">
        <f t="shared" ca="1" si="367"/>
        <v>0</v>
      </c>
      <c r="O3346" s="15" t="e">
        <f t="shared" ca="1" si="368"/>
        <v>#DIV/0!</v>
      </c>
      <c r="P3346" s="15" t="e">
        <f t="shared" ca="1" si="369"/>
        <v>#DIV/0!</v>
      </c>
    </row>
    <row r="3347" spans="1:16" x14ac:dyDescent="0.25">
      <c r="A3347" s="1">
        <f t="shared" si="363"/>
        <v>43240</v>
      </c>
      <c r="B3347" s="7">
        <f t="shared" si="365"/>
        <v>5</v>
      </c>
      <c r="C3347" s="4">
        <f>INDEX(Calendar!$E$3:$E$367,MATCH(LOLP!$A3347,Calendar!$B$3:$B$367,0))</f>
        <v>0</v>
      </c>
      <c r="D3347" s="2">
        <f t="shared" si="364"/>
        <v>8</v>
      </c>
      <c r="E3347" s="36">
        <v>20813</v>
      </c>
      <c r="F3347" s="7">
        <f>IFERROR(IF(INDEX('Temperature Data'!$AA$15:$AA$348,MATCH(LOLP!A3347,'Temperature Data'!$B$15:$B$348,0))&gt;IF(B3347=9,$G$2,LOLP!$F$2),1,0),0)</f>
        <v>0</v>
      </c>
      <c r="G3347" s="7">
        <f>SUMIFS(LOLP!$F$4:$F$8763,$C$4:$C$8763,$C3347,$B$4:$B$8763,$B3347,$D$4:$D$8763,$D3347)</f>
        <v>0</v>
      </c>
      <c r="H3347" s="7">
        <f>COUNTIFS(Calendar!$E$3:$E$367,LOLP!C3347,Calendar!$D$3:$D$367,LOLP!B3347)</f>
        <v>9</v>
      </c>
      <c r="I3347" s="7">
        <f ca="1">IF($F3347=1,OFFSET(start_norps,LOLP!$D3347+(1-$C3347)*24,LOLP!$B3347)*H3347/G3347,0)</f>
        <v>0</v>
      </c>
      <c r="J3347" s="7">
        <f ca="1">IF($F3347=1,OFFSET(start_33,LOLP!$D3347+(1-$C3347)*24,LOLP!$B3347)*H3347/G3347,0)</f>
        <v>0</v>
      </c>
      <c r="K3347" s="7">
        <f ca="1">IF($F3347,OFFSET(start_40,LOLP!$D3347+(1-$C3347)*24,LOLP!$B3347),0)</f>
        <v>0</v>
      </c>
      <c r="L3347" s="7">
        <f ca="1">IF($F3347,OFFSET(start_50,LOLP!$D3347+(1-$C3347)*24,LOLP!$B3347),0)</f>
        <v>0</v>
      </c>
      <c r="M3347" s="25">
        <f t="shared" ca="1" si="366"/>
        <v>0</v>
      </c>
      <c r="N3347" s="25">
        <f t="shared" ca="1" si="367"/>
        <v>0</v>
      </c>
      <c r="O3347" s="15" t="e">
        <f t="shared" ca="1" si="368"/>
        <v>#DIV/0!</v>
      </c>
      <c r="P3347" s="15" t="e">
        <f t="shared" ca="1" si="369"/>
        <v>#DIV/0!</v>
      </c>
    </row>
    <row r="3348" spans="1:16" x14ac:dyDescent="0.25">
      <c r="A3348" s="1">
        <f t="shared" si="363"/>
        <v>43240</v>
      </c>
      <c r="B3348" s="7">
        <f t="shared" si="365"/>
        <v>5</v>
      </c>
      <c r="C3348" s="4">
        <f>INDEX(Calendar!$E$3:$E$367,MATCH(LOLP!$A3348,Calendar!$B$3:$B$367,0))</f>
        <v>0</v>
      </c>
      <c r="D3348" s="2">
        <f t="shared" si="364"/>
        <v>9</v>
      </c>
      <c r="E3348" s="36">
        <v>21395</v>
      </c>
      <c r="F3348" s="7">
        <f>IFERROR(IF(INDEX('Temperature Data'!$AA$15:$AA$348,MATCH(LOLP!A3348,'Temperature Data'!$B$15:$B$348,0))&gt;IF(B3348=9,$G$2,LOLP!$F$2),1,0),0)</f>
        <v>0</v>
      </c>
      <c r="G3348" s="7">
        <f>SUMIFS(LOLP!$F$4:$F$8763,$C$4:$C$8763,$C3348,$B$4:$B$8763,$B3348,$D$4:$D$8763,$D3348)</f>
        <v>0</v>
      </c>
      <c r="H3348" s="7">
        <f>COUNTIFS(Calendar!$E$3:$E$367,LOLP!C3348,Calendar!$D$3:$D$367,LOLP!B3348)</f>
        <v>9</v>
      </c>
      <c r="I3348" s="7">
        <f ca="1">IF($F3348=1,OFFSET(start_norps,LOLP!$D3348+(1-$C3348)*24,LOLP!$B3348)*H3348/G3348,0)</f>
        <v>0</v>
      </c>
      <c r="J3348" s="7">
        <f ca="1">IF($F3348=1,OFFSET(start_33,LOLP!$D3348+(1-$C3348)*24,LOLP!$B3348)*H3348/G3348,0)</f>
        <v>0</v>
      </c>
      <c r="K3348" s="7">
        <f ca="1">IF($F3348,OFFSET(start_40,LOLP!$D3348+(1-$C3348)*24,LOLP!$B3348),0)</f>
        <v>0</v>
      </c>
      <c r="L3348" s="7">
        <f ca="1">IF($F3348,OFFSET(start_50,LOLP!$D3348+(1-$C3348)*24,LOLP!$B3348),0)</f>
        <v>0</v>
      </c>
      <c r="M3348" s="25">
        <f t="shared" ca="1" si="366"/>
        <v>0</v>
      </c>
      <c r="N3348" s="25">
        <f t="shared" ca="1" si="367"/>
        <v>0</v>
      </c>
      <c r="O3348" s="15" t="e">
        <f t="shared" ca="1" si="368"/>
        <v>#DIV/0!</v>
      </c>
      <c r="P3348" s="15" t="e">
        <f t="shared" ca="1" si="369"/>
        <v>#DIV/0!</v>
      </c>
    </row>
    <row r="3349" spans="1:16" x14ac:dyDescent="0.25">
      <c r="A3349" s="1">
        <f t="shared" si="363"/>
        <v>43240</v>
      </c>
      <c r="B3349" s="7">
        <f t="shared" si="365"/>
        <v>5</v>
      </c>
      <c r="C3349" s="4">
        <f>INDEX(Calendar!$E$3:$E$367,MATCH(LOLP!$A3349,Calendar!$B$3:$B$367,0))</f>
        <v>0</v>
      </c>
      <c r="D3349" s="2">
        <f t="shared" si="364"/>
        <v>10</v>
      </c>
      <c r="E3349" s="36">
        <v>21501</v>
      </c>
      <c r="F3349" s="7">
        <f>IFERROR(IF(INDEX('Temperature Data'!$AA$15:$AA$348,MATCH(LOLP!A3349,'Temperature Data'!$B$15:$B$348,0))&gt;IF(B3349=9,$G$2,LOLP!$F$2),1,0),0)</f>
        <v>0</v>
      </c>
      <c r="G3349" s="7">
        <f>SUMIFS(LOLP!$F$4:$F$8763,$C$4:$C$8763,$C3349,$B$4:$B$8763,$B3349,$D$4:$D$8763,$D3349)</f>
        <v>0</v>
      </c>
      <c r="H3349" s="7">
        <f>COUNTIFS(Calendar!$E$3:$E$367,LOLP!C3349,Calendar!$D$3:$D$367,LOLP!B3349)</f>
        <v>9</v>
      </c>
      <c r="I3349" s="7">
        <f ca="1">IF($F3349=1,OFFSET(start_norps,LOLP!$D3349+(1-$C3349)*24,LOLP!$B3349)*H3349/G3349,0)</f>
        <v>0</v>
      </c>
      <c r="J3349" s="7">
        <f ca="1">IF($F3349=1,OFFSET(start_33,LOLP!$D3349+(1-$C3349)*24,LOLP!$B3349)*H3349/G3349,0)</f>
        <v>0</v>
      </c>
      <c r="K3349" s="7">
        <f ca="1">IF($F3349,OFFSET(start_40,LOLP!$D3349+(1-$C3349)*24,LOLP!$B3349),0)</f>
        <v>0</v>
      </c>
      <c r="L3349" s="7">
        <f ca="1">IF($F3349,OFFSET(start_50,LOLP!$D3349+(1-$C3349)*24,LOLP!$B3349),0)</f>
        <v>0</v>
      </c>
      <c r="M3349" s="25">
        <f t="shared" ca="1" si="366"/>
        <v>0</v>
      </c>
      <c r="N3349" s="25">
        <f t="shared" ca="1" si="367"/>
        <v>0</v>
      </c>
      <c r="O3349" s="15" t="e">
        <f t="shared" ca="1" si="368"/>
        <v>#DIV/0!</v>
      </c>
      <c r="P3349" s="15" t="e">
        <f t="shared" ca="1" si="369"/>
        <v>#DIV/0!</v>
      </c>
    </row>
    <row r="3350" spans="1:16" x14ac:dyDescent="0.25">
      <c r="A3350" s="1">
        <f t="shared" si="363"/>
        <v>43240</v>
      </c>
      <c r="B3350" s="7">
        <f t="shared" si="365"/>
        <v>5</v>
      </c>
      <c r="C3350" s="4">
        <f>INDEX(Calendar!$E$3:$E$367,MATCH(LOLP!$A3350,Calendar!$B$3:$B$367,0))</f>
        <v>0</v>
      </c>
      <c r="D3350" s="2">
        <f t="shared" si="364"/>
        <v>11</v>
      </c>
      <c r="E3350" s="36">
        <v>21450</v>
      </c>
      <c r="F3350" s="7">
        <f>IFERROR(IF(INDEX('Temperature Data'!$AA$15:$AA$348,MATCH(LOLP!A3350,'Temperature Data'!$B$15:$B$348,0))&gt;IF(B3350=9,$G$2,LOLP!$F$2),1,0),0)</f>
        <v>0</v>
      </c>
      <c r="G3350" s="7">
        <f>SUMIFS(LOLP!$F$4:$F$8763,$C$4:$C$8763,$C3350,$B$4:$B$8763,$B3350,$D$4:$D$8763,$D3350)</f>
        <v>0</v>
      </c>
      <c r="H3350" s="7">
        <f>COUNTIFS(Calendar!$E$3:$E$367,LOLP!C3350,Calendar!$D$3:$D$367,LOLP!B3350)</f>
        <v>9</v>
      </c>
      <c r="I3350" s="7">
        <f ca="1">IF($F3350=1,OFFSET(start_norps,LOLP!$D3350+(1-$C3350)*24,LOLP!$B3350)*H3350/G3350,0)</f>
        <v>0</v>
      </c>
      <c r="J3350" s="7">
        <f ca="1">IF($F3350=1,OFFSET(start_33,LOLP!$D3350+(1-$C3350)*24,LOLP!$B3350)*H3350/G3350,0)</f>
        <v>0</v>
      </c>
      <c r="K3350" s="7">
        <f ca="1">IF($F3350,OFFSET(start_40,LOLP!$D3350+(1-$C3350)*24,LOLP!$B3350),0)</f>
        <v>0</v>
      </c>
      <c r="L3350" s="7">
        <f ca="1">IF($F3350,OFFSET(start_50,LOLP!$D3350+(1-$C3350)*24,LOLP!$B3350),0)</f>
        <v>0</v>
      </c>
      <c r="M3350" s="25">
        <f t="shared" ca="1" si="366"/>
        <v>0</v>
      </c>
      <c r="N3350" s="25">
        <f t="shared" ca="1" si="367"/>
        <v>0</v>
      </c>
      <c r="O3350" s="15" t="e">
        <f t="shared" ca="1" si="368"/>
        <v>#DIV/0!</v>
      </c>
      <c r="P3350" s="15" t="e">
        <f t="shared" ca="1" si="369"/>
        <v>#DIV/0!</v>
      </c>
    </row>
    <row r="3351" spans="1:16" x14ac:dyDescent="0.25">
      <c r="A3351" s="1">
        <f t="shared" si="363"/>
        <v>43240</v>
      </c>
      <c r="B3351" s="7">
        <f t="shared" si="365"/>
        <v>5</v>
      </c>
      <c r="C3351" s="4">
        <f>INDEX(Calendar!$E$3:$E$367,MATCH(LOLP!$A3351,Calendar!$B$3:$B$367,0))</f>
        <v>0</v>
      </c>
      <c r="D3351" s="2">
        <f t="shared" si="364"/>
        <v>12</v>
      </c>
      <c r="E3351" s="36">
        <v>21243</v>
      </c>
      <c r="F3351" s="7">
        <f>IFERROR(IF(INDEX('Temperature Data'!$AA$15:$AA$348,MATCH(LOLP!A3351,'Temperature Data'!$B$15:$B$348,0))&gt;IF(B3351=9,$G$2,LOLP!$F$2),1,0),0)</f>
        <v>0</v>
      </c>
      <c r="G3351" s="7">
        <f>SUMIFS(LOLP!$F$4:$F$8763,$C$4:$C$8763,$C3351,$B$4:$B$8763,$B3351,$D$4:$D$8763,$D3351)</f>
        <v>0</v>
      </c>
      <c r="H3351" s="7">
        <f>COUNTIFS(Calendar!$E$3:$E$367,LOLP!C3351,Calendar!$D$3:$D$367,LOLP!B3351)</f>
        <v>9</v>
      </c>
      <c r="I3351" s="7">
        <f ca="1">IF($F3351=1,OFFSET(start_norps,LOLP!$D3351+(1-$C3351)*24,LOLP!$B3351)*H3351/G3351,0)</f>
        <v>0</v>
      </c>
      <c r="J3351" s="7">
        <f ca="1">IF($F3351=1,OFFSET(start_33,LOLP!$D3351+(1-$C3351)*24,LOLP!$B3351)*H3351/G3351,0)</f>
        <v>0</v>
      </c>
      <c r="K3351" s="7">
        <f ca="1">IF($F3351,OFFSET(start_40,LOLP!$D3351+(1-$C3351)*24,LOLP!$B3351),0)</f>
        <v>0</v>
      </c>
      <c r="L3351" s="7">
        <f ca="1">IF($F3351,OFFSET(start_50,LOLP!$D3351+(1-$C3351)*24,LOLP!$B3351),0)</f>
        <v>0</v>
      </c>
      <c r="M3351" s="25">
        <f t="shared" ca="1" si="366"/>
        <v>0</v>
      </c>
      <c r="N3351" s="25">
        <f t="shared" ca="1" si="367"/>
        <v>0</v>
      </c>
      <c r="O3351" s="15" t="e">
        <f t="shared" ca="1" si="368"/>
        <v>#DIV/0!</v>
      </c>
      <c r="P3351" s="15" t="e">
        <f t="shared" ca="1" si="369"/>
        <v>#DIV/0!</v>
      </c>
    </row>
    <row r="3352" spans="1:16" x14ac:dyDescent="0.25">
      <c r="A3352" s="1">
        <f t="shared" si="363"/>
        <v>43240</v>
      </c>
      <c r="B3352" s="7">
        <f t="shared" si="365"/>
        <v>5</v>
      </c>
      <c r="C3352" s="4">
        <f>INDEX(Calendar!$E$3:$E$367,MATCH(LOLP!$A3352,Calendar!$B$3:$B$367,0))</f>
        <v>0</v>
      </c>
      <c r="D3352" s="2">
        <f t="shared" si="364"/>
        <v>13</v>
      </c>
      <c r="E3352" s="36">
        <v>20956</v>
      </c>
      <c r="F3352" s="7">
        <f>IFERROR(IF(INDEX('Temperature Data'!$AA$15:$AA$348,MATCH(LOLP!A3352,'Temperature Data'!$B$15:$B$348,0))&gt;IF(B3352=9,$G$2,LOLP!$F$2),1,0),0)</f>
        <v>0</v>
      </c>
      <c r="G3352" s="7">
        <f>SUMIFS(LOLP!$F$4:$F$8763,$C$4:$C$8763,$C3352,$B$4:$B$8763,$B3352,$D$4:$D$8763,$D3352)</f>
        <v>0</v>
      </c>
      <c r="H3352" s="7">
        <f>COUNTIFS(Calendar!$E$3:$E$367,LOLP!C3352,Calendar!$D$3:$D$367,LOLP!B3352)</f>
        <v>9</v>
      </c>
      <c r="I3352" s="7">
        <f ca="1">IF($F3352=1,OFFSET(start_norps,LOLP!$D3352+(1-$C3352)*24,LOLP!$B3352)*H3352/G3352,0)</f>
        <v>0</v>
      </c>
      <c r="J3352" s="7">
        <f ca="1">IF($F3352=1,OFFSET(start_33,LOLP!$D3352+(1-$C3352)*24,LOLP!$B3352)*H3352/G3352,0)</f>
        <v>0</v>
      </c>
      <c r="K3352" s="7">
        <f ca="1">IF($F3352,OFFSET(start_40,LOLP!$D3352+(1-$C3352)*24,LOLP!$B3352),0)</f>
        <v>0</v>
      </c>
      <c r="L3352" s="7">
        <f ca="1">IF($F3352,OFFSET(start_50,LOLP!$D3352+(1-$C3352)*24,LOLP!$B3352),0)</f>
        <v>0</v>
      </c>
      <c r="M3352" s="25">
        <f t="shared" ca="1" si="366"/>
        <v>0</v>
      </c>
      <c r="N3352" s="25">
        <f t="shared" ca="1" si="367"/>
        <v>0</v>
      </c>
      <c r="O3352" s="15" t="e">
        <f t="shared" ca="1" si="368"/>
        <v>#DIV/0!</v>
      </c>
      <c r="P3352" s="15" t="e">
        <f t="shared" ca="1" si="369"/>
        <v>#DIV/0!</v>
      </c>
    </row>
    <row r="3353" spans="1:16" x14ac:dyDescent="0.25">
      <c r="A3353" s="1">
        <f t="shared" si="363"/>
        <v>43240</v>
      </c>
      <c r="B3353" s="7">
        <f t="shared" si="365"/>
        <v>5</v>
      </c>
      <c r="C3353" s="4">
        <f>INDEX(Calendar!$E$3:$E$367,MATCH(LOLP!$A3353,Calendar!$B$3:$B$367,0))</f>
        <v>0</v>
      </c>
      <c r="D3353" s="2">
        <f t="shared" si="364"/>
        <v>14</v>
      </c>
      <c r="E3353" s="36">
        <v>21097</v>
      </c>
      <c r="F3353" s="7">
        <f>IFERROR(IF(INDEX('Temperature Data'!$AA$15:$AA$348,MATCH(LOLP!A3353,'Temperature Data'!$B$15:$B$348,0))&gt;IF(B3353=9,$G$2,LOLP!$F$2),1,0),0)</f>
        <v>0</v>
      </c>
      <c r="G3353" s="7">
        <f>SUMIFS(LOLP!$F$4:$F$8763,$C$4:$C$8763,$C3353,$B$4:$B$8763,$B3353,$D$4:$D$8763,$D3353)</f>
        <v>0</v>
      </c>
      <c r="H3353" s="7">
        <f>COUNTIFS(Calendar!$E$3:$E$367,LOLP!C3353,Calendar!$D$3:$D$367,LOLP!B3353)</f>
        <v>9</v>
      </c>
      <c r="I3353" s="7">
        <f ca="1">IF($F3353=1,OFFSET(start_norps,LOLP!$D3353+(1-$C3353)*24,LOLP!$B3353)*H3353/G3353,0)</f>
        <v>0</v>
      </c>
      <c r="J3353" s="7">
        <f ca="1">IF($F3353=1,OFFSET(start_33,LOLP!$D3353+(1-$C3353)*24,LOLP!$B3353)*H3353/G3353,0)</f>
        <v>0</v>
      </c>
      <c r="K3353" s="7">
        <f ca="1">IF($F3353,OFFSET(start_40,LOLP!$D3353+(1-$C3353)*24,LOLP!$B3353),0)</f>
        <v>0</v>
      </c>
      <c r="L3353" s="7">
        <f ca="1">IF($F3353,OFFSET(start_50,LOLP!$D3353+(1-$C3353)*24,LOLP!$B3353),0)</f>
        <v>0</v>
      </c>
      <c r="M3353" s="25">
        <f t="shared" ca="1" si="366"/>
        <v>0</v>
      </c>
      <c r="N3353" s="25">
        <f t="shared" ca="1" si="367"/>
        <v>0</v>
      </c>
      <c r="O3353" s="15" t="e">
        <f t="shared" ca="1" si="368"/>
        <v>#DIV/0!</v>
      </c>
      <c r="P3353" s="15" t="e">
        <f t="shared" ca="1" si="369"/>
        <v>#DIV/0!</v>
      </c>
    </row>
    <row r="3354" spans="1:16" x14ac:dyDescent="0.25">
      <c r="A3354" s="1">
        <f t="shared" si="363"/>
        <v>43240</v>
      </c>
      <c r="B3354" s="7">
        <f t="shared" si="365"/>
        <v>5</v>
      </c>
      <c r="C3354" s="4">
        <f>INDEX(Calendar!$E$3:$E$367,MATCH(LOLP!$A3354,Calendar!$B$3:$B$367,0))</f>
        <v>0</v>
      </c>
      <c r="D3354" s="2">
        <f t="shared" si="364"/>
        <v>15</v>
      </c>
      <c r="E3354" s="36">
        <v>21353</v>
      </c>
      <c r="F3354" s="7">
        <f>IFERROR(IF(INDEX('Temperature Data'!$AA$15:$AA$348,MATCH(LOLP!A3354,'Temperature Data'!$B$15:$B$348,0))&gt;IF(B3354=9,$G$2,LOLP!$F$2),1,0),0)</f>
        <v>0</v>
      </c>
      <c r="G3354" s="7">
        <f>SUMIFS(LOLP!$F$4:$F$8763,$C$4:$C$8763,$C3354,$B$4:$B$8763,$B3354,$D$4:$D$8763,$D3354)</f>
        <v>0</v>
      </c>
      <c r="H3354" s="7">
        <f>COUNTIFS(Calendar!$E$3:$E$367,LOLP!C3354,Calendar!$D$3:$D$367,LOLP!B3354)</f>
        <v>9</v>
      </c>
      <c r="I3354" s="7">
        <f ca="1">IF($F3354=1,OFFSET(start_norps,LOLP!$D3354+(1-$C3354)*24,LOLP!$B3354)*H3354/G3354,0)</f>
        <v>0</v>
      </c>
      <c r="J3354" s="7">
        <f ca="1">IF($F3354=1,OFFSET(start_33,LOLP!$D3354+(1-$C3354)*24,LOLP!$B3354)*H3354/G3354,0)</f>
        <v>0</v>
      </c>
      <c r="K3354" s="7">
        <f ca="1">IF($F3354,OFFSET(start_40,LOLP!$D3354+(1-$C3354)*24,LOLP!$B3354),0)</f>
        <v>0</v>
      </c>
      <c r="L3354" s="7">
        <f ca="1">IF($F3354,OFFSET(start_50,LOLP!$D3354+(1-$C3354)*24,LOLP!$B3354),0)</f>
        <v>0</v>
      </c>
      <c r="M3354" s="25">
        <f t="shared" ca="1" si="366"/>
        <v>0</v>
      </c>
      <c r="N3354" s="25">
        <f t="shared" ca="1" si="367"/>
        <v>0</v>
      </c>
      <c r="O3354" s="15" t="e">
        <f t="shared" ca="1" si="368"/>
        <v>#DIV/0!</v>
      </c>
      <c r="P3354" s="15" t="e">
        <f t="shared" ca="1" si="369"/>
        <v>#DIV/0!</v>
      </c>
    </row>
    <row r="3355" spans="1:16" x14ac:dyDescent="0.25">
      <c r="A3355" s="1">
        <f t="shared" si="363"/>
        <v>43240</v>
      </c>
      <c r="B3355" s="7">
        <f t="shared" si="365"/>
        <v>5</v>
      </c>
      <c r="C3355" s="4">
        <f>INDEX(Calendar!$E$3:$E$367,MATCH(LOLP!$A3355,Calendar!$B$3:$B$367,0))</f>
        <v>0</v>
      </c>
      <c r="D3355" s="2">
        <f t="shared" si="364"/>
        <v>16</v>
      </c>
      <c r="E3355" s="36">
        <v>22058</v>
      </c>
      <c r="F3355" s="7">
        <f>IFERROR(IF(INDEX('Temperature Data'!$AA$15:$AA$348,MATCH(LOLP!A3355,'Temperature Data'!$B$15:$B$348,0))&gt;IF(B3355=9,$G$2,LOLP!$F$2),1,0),0)</f>
        <v>0</v>
      </c>
      <c r="G3355" s="7">
        <f>SUMIFS(LOLP!$F$4:$F$8763,$C$4:$C$8763,$C3355,$B$4:$B$8763,$B3355,$D$4:$D$8763,$D3355)</f>
        <v>0</v>
      </c>
      <c r="H3355" s="7">
        <f>COUNTIFS(Calendar!$E$3:$E$367,LOLP!C3355,Calendar!$D$3:$D$367,LOLP!B3355)</f>
        <v>9</v>
      </c>
      <c r="I3355" s="7">
        <f ca="1">IF($F3355=1,OFFSET(start_norps,LOLP!$D3355+(1-$C3355)*24,LOLP!$B3355)*H3355/G3355,0)</f>
        <v>0</v>
      </c>
      <c r="J3355" s="7">
        <f ca="1">IF($F3355=1,OFFSET(start_33,LOLP!$D3355+(1-$C3355)*24,LOLP!$B3355)*H3355/G3355,0)</f>
        <v>0</v>
      </c>
      <c r="K3355" s="7">
        <f ca="1">IF($F3355,OFFSET(start_40,LOLP!$D3355+(1-$C3355)*24,LOLP!$B3355),0)</f>
        <v>0</v>
      </c>
      <c r="L3355" s="7">
        <f ca="1">IF($F3355,OFFSET(start_50,LOLP!$D3355+(1-$C3355)*24,LOLP!$B3355),0)</f>
        <v>0</v>
      </c>
      <c r="M3355" s="25">
        <f t="shared" ca="1" si="366"/>
        <v>0</v>
      </c>
      <c r="N3355" s="25">
        <f t="shared" ca="1" si="367"/>
        <v>0</v>
      </c>
      <c r="O3355" s="15" t="e">
        <f t="shared" ca="1" si="368"/>
        <v>#DIV/0!</v>
      </c>
      <c r="P3355" s="15" t="e">
        <f t="shared" ca="1" si="369"/>
        <v>#DIV/0!</v>
      </c>
    </row>
    <row r="3356" spans="1:16" x14ac:dyDescent="0.25">
      <c r="A3356" s="1">
        <f t="shared" si="363"/>
        <v>43240</v>
      </c>
      <c r="B3356" s="7">
        <f t="shared" si="365"/>
        <v>5</v>
      </c>
      <c r="C3356" s="4">
        <f>INDEX(Calendar!$E$3:$E$367,MATCH(LOLP!$A3356,Calendar!$B$3:$B$367,0))</f>
        <v>0</v>
      </c>
      <c r="D3356" s="2">
        <f t="shared" si="364"/>
        <v>17</v>
      </c>
      <c r="E3356" s="36">
        <v>23068</v>
      </c>
      <c r="F3356" s="7">
        <f>IFERROR(IF(INDEX('Temperature Data'!$AA$15:$AA$348,MATCH(LOLP!A3356,'Temperature Data'!$B$15:$B$348,0))&gt;IF(B3356=9,$G$2,LOLP!$F$2),1,0),0)</f>
        <v>0</v>
      </c>
      <c r="G3356" s="7">
        <f>SUMIFS(LOLP!$F$4:$F$8763,$C$4:$C$8763,$C3356,$B$4:$B$8763,$B3356,$D$4:$D$8763,$D3356)</f>
        <v>0</v>
      </c>
      <c r="H3356" s="7">
        <f>COUNTIFS(Calendar!$E$3:$E$367,LOLP!C3356,Calendar!$D$3:$D$367,LOLP!B3356)</f>
        <v>9</v>
      </c>
      <c r="I3356" s="7">
        <f ca="1">IF($F3356=1,OFFSET(start_norps,LOLP!$D3356+(1-$C3356)*24,LOLP!$B3356)*H3356/G3356,0)</f>
        <v>0</v>
      </c>
      <c r="J3356" s="7">
        <f ca="1">IF($F3356=1,OFFSET(start_33,LOLP!$D3356+(1-$C3356)*24,LOLP!$B3356)*H3356/G3356,0)</f>
        <v>0</v>
      </c>
      <c r="K3356" s="7">
        <f ca="1">IF($F3356,OFFSET(start_40,LOLP!$D3356+(1-$C3356)*24,LOLP!$B3356),0)</f>
        <v>0</v>
      </c>
      <c r="L3356" s="7">
        <f ca="1">IF($F3356,OFFSET(start_50,LOLP!$D3356+(1-$C3356)*24,LOLP!$B3356),0)</f>
        <v>0</v>
      </c>
      <c r="M3356" s="25">
        <f t="shared" ca="1" si="366"/>
        <v>0</v>
      </c>
      <c r="N3356" s="25">
        <f t="shared" ca="1" si="367"/>
        <v>0</v>
      </c>
      <c r="O3356" s="15" t="e">
        <f t="shared" ca="1" si="368"/>
        <v>#DIV/0!</v>
      </c>
      <c r="P3356" s="15" t="e">
        <f t="shared" ca="1" si="369"/>
        <v>#DIV/0!</v>
      </c>
    </row>
    <row r="3357" spans="1:16" x14ac:dyDescent="0.25">
      <c r="A3357" s="1">
        <f t="shared" ref="A3357:A3420" si="370">A3333+1</f>
        <v>43240</v>
      </c>
      <c r="B3357" s="7">
        <f t="shared" si="365"/>
        <v>5</v>
      </c>
      <c r="C3357" s="4">
        <f>INDEX(Calendar!$E$3:$E$367,MATCH(LOLP!$A3357,Calendar!$B$3:$B$367,0))</f>
        <v>0</v>
      </c>
      <c r="D3357" s="2">
        <f t="shared" ref="D3357:D3420" si="371">D3333</f>
        <v>18</v>
      </c>
      <c r="E3357" s="36">
        <v>23553</v>
      </c>
      <c r="F3357" s="7">
        <f>IFERROR(IF(INDEX('Temperature Data'!$AA$15:$AA$348,MATCH(LOLP!A3357,'Temperature Data'!$B$15:$B$348,0))&gt;IF(B3357=9,$G$2,LOLP!$F$2),1,0),0)</f>
        <v>0</v>
      </c>
      <c r="G3357" s="7">
        <f>SUMIFS(LOLP!$F$4:$F$8763,$C$4:$C$8763,$C3357,$B$4:$B$8763,$B3357,$D$4:$D$8763,$D3357)</f>
        <v>0</v>
      </c>
      <c r="H3357" s="7">
        <f>COUNTIFS(Calendar!$E$3:$E$367,LOLP!C3357,Calendar!$D$3:$D$367,LOLP!B3357)</f>
        <v>9</v>
      </c>
      <c r="I3357" s="7">
        <f ca="1">IF($F3357=1,OFFSET(start_norps,LOLP!$D3357+(1-$C3357)*24,LOLP!$B3357)*H3357/G3357,0)</f>
        <v>0</v>
      </c>
      <c r="J3357" s="7">
        <f ca="1">IF($F3357=1,OFFSET(start_33,LOLP!$D3357+(1-$C3357)*24,LOLP!$B3357)*H3357/G3357,0)</f>
        <v>0</v>
      </c>
      <c r="K3357" s="7">
        <f ca="1">IF($F3357,OFFSET(start_40,LOLP!$D3357+(1-$C3357)*24,LOLP!$B3357),0)</f>
        <v>0</v>
      </c>
      <c r="L3357" s="7">
        <f ca="1">IF($F3357,OFFSET(start_50,LOLP!$D3357+(1-$C3357)*24,LOLP!$B3357),0)</f>
        <v>0</v>
      </c>
      <c r="M3357" s="25">
        <f t="shared" ca="1" si="366"/>
        <v>0</v>
      </c>
      <c r="N3357" s="25">
        <f t="shared" ca="1" si="367"/>
        <v>0</v>
      </c>
      <c r="O3357" s="15" t="e">
        <f t="shared" ca="1" si="368"/>
        <v>#DIV/0!</v>
      </c>
      <c r="P3357" s="15" t="e">
        <f t="shared" ca="1" si="369"/>
        <v>#DIV/0!</v>
      </c>
    </row>
    <row r="3358" spans="1:16" x14ac:dyDescent="0.25">
      <c r="A3358" s="1">
        <f t="shared" si="370"/>
        <v>43240</v>
      </c>
      <c r="B3358" s="7">
        <f t="shared" si="365"/>
        <v>5</v>
      </c>
      <c r="C3358" s="4">
        <f>INDEX(Calendar!$E$3:$E$367,MATCH(LOLP!$A3358,Calendar!$B$3:$B$367,0))</f>
        <v>0</v>
      </c>
      <c r="D3358" s="2">
        <f t="shared" si="371"/>
        <v>19</v>
      </c>
      <c r="E3358" s="36">
        <v>24466</v>
      </c>
      <c r="F3358" s="7">
        <f>IFERROR(IF(INDEX('Temperature Data'!$AA$15:$AA$348,MATCH(LOLP!A3358,'Temperature Data'!$B$15:$B$348,0))&gt;IF(B3358=9,$G$2,LOLP!$F$2),1,0),0)</f>
        <v>0</v>
      </c>
      <c r="G3358" s="7">
        <f>SUMIFS(LOLP!$F$4:$F$8763,$C$4:$C$8763,$C3358,$B$4:$B$8763,$B3358,$D$4:$D$8763,$D3358)</f>
        <v>0</v>
      </c>
      <c r="H3358" s="7">
        <f>COUNTIFS(Calendar!$E$3:$E$367,LOLP!C3358,Calendar!$D$3:$D$367,LOLP!B3358)</f>
        <v>9</v>
      </c>
      <c r="I3358" s="7">
        <f ca="1">IF($F3358=1,OFFSET(start_norps,LOLP!$D3358+(1-$C3358)*24,LOLP!$B3358)*H3358/G3358,0)</f>
        <v>0</v>
      </c>
      <c r="J3358" s="7">
        <f ca="1">IF($F3358=1,OFFSET(start_33,LOLP!$D3358+(1-$C3358)*24,LOLP!$B3358)*H3358/G3358,0)</f>
        <v>0</v>
      </c>
      <c r="K3358" s="7">
        <f ca="1">IF($F3358,OFFSET(start_40,LOLP!$D3358+(1-$C3358)*24,LOLP!$B3358),0)</f>
        <v>0</v>
      </c>
      <c r="L3358" s="7">
        <f ca="1">IF($F3358,OFFSET(start_50,LOLP!$D3358+(1-$C3358)*24,LOLP!$B3358),0)</f>
        <v>0</v>
      </c>
      <c r="M3358" s="25">
        <f t="shared" ca="1" si="366"/>
        <v>0</v>
      </c>
      <c r="N3358" s="25">
        <f t="shared" ca="1" si="367"/>
        <v>0</v>
      </c>
      <c r="O3358" s="15" t="e">
        <f t="shared" ca="1" si="368"/>
        <v>#DIV/0!</v>
      </c>
      <c r="P3358" s="15" t="e">
        <f t="shared" ca="1" si="369"/>
        <v>#DIV/0!</v>
      </c>
    </row>
    <row r="3359" spans="1:16" x14ac:dyDescent="0.25">
      <c r="A3359" s="1">
        <f t="shared" si="370"/>
        <v>43240</v>
      </c>
      <c r="B3359" s="7">
        <f t="shared" si="365"/>
        <v>5</v>
      </c>
      <c r="C3359" s="4">
        <f>INDEX(Calendar!$E$3:$E$367,MATCH(LOLP!$A3359,Calendar!$B$3:$B$367,0))</f>
        <v>0</v>
      </c>
      <c r="D3359" s="2">
        <f t="shared" si="371"/>
        <v>20</v>
      </c>
      <c r="E3359" s="36">
        <v>25423</v>
      </c>
      <c r="F3359" s="7">
        <f>IFERROR(IF(INDEX('Temperature Data'!$AA$15:$AA$348,MATCH(LOLP!A3359,'Temperature Data'!$B$15:$B$348,0))&gt;IF(B3359=9,$G$2,LOLP!$F$2),1,0),0)</f>
        <v>0</v>
      </c>
      <c r="G3359" s="7">
        <f>SUMIFS(LOLP!$F$4:$F$8763,$C$4:$C$8763,$C3359,$B$4:$B$8763,$B3359,$D$4:$D$8763,$D3359)</f>
        <v>0</v>
      </c>
      <c r="H3359" s="7">
        <f>COUNTIFS(Calendar!$E$3:$E$367,LOLP!C3359,Calendar!$D$3:$D$367,LOLP!B3359)</f>
        <v>9</v>
      </c>
      <c r="I3359" s="7">
        <f ca="1">IF($F3359=1,OFFSET(start_norps,LOLP!$D3359+(1-$C3359)*24,LOLP!$B3359)*H3359/G3359,0)</f>
        <v>0</v>
      </c>
      <c r="J3359" s="7">
        <f ca="1">IF($F3359=1,OFFSET(start_33,LOLP!$D3359+(1-$C3359)*24,LOLP!$B3359)*H3359/G3359,0)</f>
        <v>0</v>
      </c>
      <c r="K3359" s="7">
        <f ca="1">IF($F3359,OFFSET(start_40,LOLP!$D3359+(1-$C3359)*24,LOLP!$B3359),0)</f>
        <v>0</v>
      </c>
      <c r="L3359" s="7">
        <f ca="1">IF($F3359,OFFSET(start_50,LOLP!$D3359+(1-$C3359)*24,LOLP!$B3359),0)</f>
        <v>0</v>
      </c>
      <c r="M3359" s="25">
        <f t="shared" ca="1" si="366"/>
        <v>0</v>
      </c>
      <c r="N3359" s="25">
        <f t="shared" ca="1" si="367"/>
        <v>0</v>
      </c>
      <c r="O3359" s="15" t="e">
        <f t="shared" ca="1" si="368"/>
        <v>#DIV/0!</v>
      </c>
      <c r="P3359" s="15" t="e">
        <f t="shared" ca="1" si="369"/>
        <v>#DIV/0!</v>
      </c>
    </row>
    <row r="3360" spans="1:16" x14ac:dyDescent="0.25">
      <c r="A3360" s="1">
        <f t="shared" si="370"/>
        <v>43240</v>
      </c>
      <c r="B3360" s="7">
        <f t="shared" si="365"/>
        <v>5</v>
      </c>
      <c r="C3360" s="4">
        <f>INDEX(Calendar!$E$3:$E$367,MATCH(LOLP!$A3360,Calendar!$B$3:$B$367,0))</f>
        <v>0</v>
      </c>
      <c r="D3360" s="2">
        <f t="shared" si="371"/>
        <v>21</v>
      </c>
      <c r="E3360" s="36">
        <v>26344</v>
      </c>
      <c r="F3360" s="7">
        <f>IFERROR(IF(INDEX('Temperature Data'!$AA$15:$AA$348,MATCH(LOLP!A3360,'Temperature Data'!$B$15:$B$348,0))&gt;IF(B3360=9,$G$2,LOLP!$F$2),1,0),0)</f>
        <v>0</v>
      </c>
      <c r="G3360" s="7">
        <f>SUMIFS(LOLP!$F$4:$F$8763,$C$4:$C$8763,$C3360,$B$4:$B$8763,$B3360,$D$4:$D$8763,$D3360)</f>
        <v>0</v>
      </c>
      <c r="H3360" s="7">
        <f>COUNTIFS(Calendar!$E$3:$E$367,LOLP!C3360,Calendar!$D$3:$D$367,LOLP!B3360)</f>
        <v>9</v>
      </c>
      <c r="I3360" s="7">
        <f ca="1">IF($F3360=1,OFFSET(start_norps,LOLP!$D3360+(1-$C3360)*24,LOLP!$B3360)*H3360/G3360,0)</f>
        <v>0</v>
      </c>
      <c r="J3360" s="7">
        <f ca="1">IF($F3360=1,OFFSET(start_33,LOLP!$D3360+(1-$C3360)*24,LOLP!$B3360)*H3360/G3360,0)</f>
        <v>0</v>
      </c>
      <c r="K3360" s="7">
        <f ca="1">IF($F3360,OFFSET(start_40,LOLP!$D3360+(1-$C3360)*24,LOLP!$B3360),0)</f>
        <v>0</v>
      </c>
      <c r="L3360" s="7">
        <f ca="1">IF($F3360,OFFSET(start_50,LOLP!$D3360+(1-$C3360)*24,LOLP!$B3360),0)</f>
        <v>0</v>
      </c>
      <c r="M3360" s="25">
        <f t="shared" ca="1" si="366"/>
        <v>0</v>
      </c>
      <c r="N3360" s="25">
        <f t="shared" ca="1" si="367"/>
        <v>0</v>
      </c>
      <c r="O3360" s="15" t="e">
        <f t="shared" ca="1" si="368"/>
        <v>#DIV/0!</v>
      </c>
      <c r="P3360" s="15" t="e">
        <f t="shared" ca="1" si="369"/>
        <v>#DIV/0!</v>
      </c>
    </row>
    <row r="3361" spans="1:16" x14ac:dyDescent="0.25">
      <c r="A3361" s="1">
        <f t="shared" si="370"/>
        <v>43240</v>
      </c>
      <c r="B3361" s="7">
        <f t="shared" si="365"/>
        <v>5</v>
      </c>
      <c r="C3361" s="4">
        <f>INDEX(Calendar!$E$3:$E$367,MATCH(LOLP!$A3361,Calendar!$B$3:$B$367,0))</f>
        <v>0</v>
      </c>
      <c r="D3361" s="2">
        <f t="shared" si="371"/>
        <v>22</v>
      </c>
      <c r="E3361" s="36">
        <v>25601</v>
      </c>
      <c r="F3361" s="7">
        <f>IFERROR(IF(INDEX('Temperature Data'!$AA$15:$AA$348,MATCH(LOLP!A3361,'Temperature Data'!$B$15:$B$348,0))&gt;IF(B3361=9,$G$2,LOLP!$F$2),1,0),0)</f>
        <v>0</v>
      </c>
      <c r="G3361" s="7">
        <f>SUMIFS(LOLP!$F$4:$F$8763,$C$4:$C$8763,$C3361,$B$4:$B$8763,$B3361,$D$4:$D$8763,$D3361)</f>
        <v>0</v>
      </c>
      <c r="H3361" s="7">
        <f>COUNTIFS(Calendar!$E$3:$E$367,LOLP!C3361,Calendar!$D$3:$D$367,LOLP!B3361)</f>
        <v>9</v>
      </c>
      <c r="I3361" s="7">
        <f ca="1">IF($F3361=1,OFFSET(start_norps,LOLP!$D3361+(1-$C3361)*24,LOLP!$B3361)*H3361/G3361,0)</f>
        <v>0</v>
      </c>
      <c r="J3361" s="7">
        <f ca="1">IF($F3361=1,OFFSET(start_33,LOLP!$D3361+(1-$C3361)*24,LOLP!$B3361)*H3361/G3361,0)</f>
        <v>0</v>
      </c>
      <c r="K3361" s="7">
        <f ca="1">IF($F3361,OFFSET(start_40,LOLP!$D3361+(1-$C3361)*24,LOLP!$B3361),0)</f>
        <v>0</v>
      </c>
      <c r="L3361" s="7">
        <f ca="1">IF($F3361,OFFSET(start_50,LOLP!$D3361+(1-$C3361)*24,LOLP!$B3361),0)</f>
        <v>0</v>
      </c>
      <c r="M3361" s="25">
        <f t="shared" ca="1" si="366"/>
        <v>0</v>
      </c>
      <c r="N3361" s="25">
        <f t="shared" ca="1" si="367"/>
        <v>0</v>
      </c>
      <c r="O3361" s="15" t="e">
        <f t="shared" ca="1" si="368"/>
        <v>#DIV/0!</v>
      </c>
      <c r="P3361" s="15" t="e">
        <f t="shared" ca="1" si="369"/>
        <v>#DIV/0!</v>
      </c>
    </row>
    <row r="3362" spans="1:16" x14ac:dyDescent="0.25">
      <c r="A3362" s="1">
        <f t="shared" si="370"/>
        <v>43240</v>
      </c>
      <c r="B3362" s="7">
        <f t="shared" si="365"/>
        <v>5</v>
      </c>
      <c r="C3362" s="4">
        <f>INDEX(Calendar!$E$3:$E$367,MATCH(LOLP!$A3362,Calendar!$B$3:$B$367,0))</f>
        <v>0</v>
      </c>
      <c r="D3362" s="2">
        <f t="shared" si="371"/>
        <v>23</v>
      </c>
      <c r="E3362" s="36">
        <v>23961</v>
      </c>
      <c r="F3362" s="7">
        <f>IFERROR(IF(INDEX('Temperature Data'!$AA$15:$AA$348,MATCH(LOLP!A3362,'Temperature Data'!$B$15:$B$348,0))&gt;IF(B3362=9,$G$2,LOLP!$F$2),1,0),0)</f>
        <v>0</v>
      </c>
      <c r="G3362" s="7">
        <f>SUMIFS(LOLP!$F$4:$F$8763,$C$4:$C$8763,$C3362,$B$4:$B$8763,$B3362,$D$4:$D$8763,$D3362)</f>
        <v>0</v>
      </c>
      <c r="H3362" s="7">
        <f>COUNTIFS(Calendar!$E$3:$E$367,LOLP!C3362,Calendar!$D$3:$D$367,LOLP!B3362)</f>
        <v>9</v>
      </c>
      <c r="I3362" s="7">
        <f ca="1">IF($F3362=1,OFFSET(start_norps,LOLP!$D3362+(1-$C3362)*24,LOLP!$B3362)*H3362/G3362,0)</f>
        <v>0</v>
      </c>
      <c r="J3362" s="7">
        <f ca="1">IF($F3362=1,OFFSET(start_33,LOLP!$D3362+(1-$C3362)*24,LOLP!$B3362)*H3362/G3362,0)</f>
        <v>0</v>
      </c>
      <c r="K3362" s="7">
        <f ca="1">IF($F3362,OFFSET(start_40,LOLP!$D3362+(1-$C3362)*24,LOLP!$B3362),0)</f>
        <v>0</v>
      </c>
      <c r="L3362" s="7">
        <f ca="1">IF($F3362,OFFSET(start_50,LOLP!$D3362+(1-$C3362)*24,LOLP!$B3362),0)</f>
        <v>0</v>
      </c>
      <c r="M3362" s="25">
        <f t="shared" ca="1" si="366"/>
        <v>0</v>
      </c>
      <c r="N3362" s="25">
        <f t="shared" ca="1" si="367"/>
        <v>0</v>
      </c>
      <c r="O3362" s="15" t="e">
        <f t="shared" ca="1" si="368"/>
        <v>#DIV/0!</v>
      </c>
      <c r="P3362" s="15" t="e">
        <f t="shared" ca="1" si="369"/>
        <v>#DIV/0!</v>
      </c>
    </row>
    <row r="3363" spans="1:16" x14ac:dyDescent="0.25">
      <c r="A3363" s="1">
        <f t="shared" si="370"/>
        <v>43240</v>
      </c>
      <c r="B3363" s="7">
        <f t="shared" si="365"/>
        <v>5</v>
      </c>
      <c r="C3363" s="4">
        <f>INDEX(Calendar!$E$3:$E$367,MATCH(LOLP!$A3363,Calendar!$B$3:$B$367,0))</f>
        <v>0</v>
      </c>
      <c r="D3363" s="2">
        <f t="shared" si="371"/>
        <v>24</v>
      </c>
      <c r="E3363" s="36">
        <v>22174</v>
      </c>
      <c r="F3363" s="7">
        <f>IFERROR(IF(INDEX('Temperature Data'!$AA$15:$AA$348,MATCH(LOLP!A3363,'Temperature Data'!$B$15:$B$348,0))&gt;IF(B3363=9,$G$2,LOLP!$F$2),1,0),0)</f>
        <v>0</v>
      </c>
      <c r="G3363" s="7">
        <f>SUMIFS(LOLP!$F$4:$F$8763,$C$4:$C$8763,$C3363,$B$4:$B$8763,$B3363,$D$4:$D$8763,$D3363)</f>
        <v>0</v>
      </c>
      <c r="H3363" s="7">
        <f>COUNTIFS(Calendar!$E$3:$E$367,LOLP!C3363,Calendar!$D$3:$D$367,LOLP!B3363)</f>
        <v>9</v>
      </c>
      <c r="I3363" s="7">
        <f ca="1">IF($F3363=1,OFFSET(start_norps,LOLP!$D3363+(1-$C3363)*24,LOLP!$B3363)*H3363/G3363,0)</f>
        <v>0</v>
      </c>
      <c r="J3363" s="7">
        <f ca="1">IF($F3363=1,OFFSET(start_33,LOLP!$D3363+(1-$C3363)*24,LOLP!$B3363)*H3363/G3363,0)</f>
        <v>0</v>
      </c>
      <c r="K3363" s="7">
        <f ca="1">IF($F3363,OFFSET(start_40,LOLP!$D3363+(1-$C3363)*24,LOLP!$B3363),0)</f>
        <v>0</v>
      </c>
      <c r="L3363" s="7">
        <f ca="1">IF($F3363,OFFSET(start_50,LOLP!$D3363+(1-$C3363)*24,LOLP!$B3363),0)</f>
        <v>0</v>
      </c>
      <c r="M3363" s="25">
        <f t="shared" ca="1" si="366"/>
        <v>0</v>
      </c>
      <c r="N3363" s="25">
        <f t="shared" ca="1" si="367"/>
        <v>0</v>
      </c>
      <c r="O3363" s="15" t="e">
        <f t="shared" ca="1" si="368"/>
        <v>#DIV/0!</v>
      </c>
      <c r="P3363" s="15" t="e">
        <f t="shared" ca="1" si="369"/>
        <v>#DIV/0!</v>
      </c>
    </row>
    <row r="3364" spans="1:16" x14ac:dyDescent="0.25">
      <c r="A3364" s="1">
        <f t="shared" si="370"/>
        <v>43241</v>
      </c>
      <c r="B3364" s="7">
        <f t="shared" si="365"/>
        <v>5</v>
      </c>
      <c r="C3364" s="4">
        <f>INDEX(Calendar!$E$3:$E$367,MATCH(LOLP!$A3364,Calendar!$B$3:$B$367,0))</f>
        <v>1</v>
      </c>
      <c r="D3364" s="2">
        <f t="shared" si="371"/>
        <v>1</v>
      </c>
      <c r="E3364" s="36">
        <v>21119</v>
      </c>
      <c r="F3364" s="7">
        <f>IFERROR(IF(INDEX('Temperature Data'!$AA$15:$AA$348,MATCH(LOLP!A3364,'Temperature Data'!$B$15:$B$348,0))&gt;IF(B3364=9,$G$2,LOLP!$F$2),1,0),0)</f>
        <v>0</v>
      </c>
      <c r="G3364" s="7">
        <f>SUMIFS(LOLP!$F$4:$F$8763,$C$4:$C$8763,$C3364,$B$4:$B$8763,$B3364,$D$4:$D$8763,$D3364)</f>
        <v>0</v>
      </c>
      <c r="H3364" s="7">
        <f>COUNTIFS(Calendar!$E$3:$E$367,LOLP!C3364,Calendar!$D$3:$D$367,LOLP!B3364)</f>
        <v>22</v>
      </c>
      <c r="I3364" s="7">
        <f ca="1">IF($F3364=1,OFFSET(start_norps,LOLP!$D3364+(1-$C3364)*24,LOLP!$B3364)*H3364/G3364,0)</f>
        <v>0</v>
      </c>
      <c r="J3364" s="7">
        <f ca="1">IF($F3364=1,OFFSET(start_33,LOLP!$D3364+(1-$C3364)*24,LOLP!$B3364)*H3364/G3364,0)</f>
        <v>0</v>
      </c>
      <c r="K3364" s="7">
        <f ca="1">IF($F3364,OFFSET(start_40,LOLP!$D3364+(1-$C3364)*24,LOLP!$B3364),0)</f>
        <v>0</v>
      </c>
      <c r="L3364" s="7">
        <f ca="1">IF($F3364,OFFSET(start_50,LOLP!$D3364+(1-$C3364)*24,LOLP!$B3364),0)</f>
        <v>0</v>
      </c>
      <c r="M3364" s="25">
        <f t="shared" ca="1" si="366"/>
        <v>0</v>
      </c>
      <c r="N3364" s="25">
        <f t="shared" ca="1" si="367"/>
        <v>0</v>
      </c>
      <c r="O3364" s="15" t="e">
        <f t="shared" ca="1" si="368"/>
        <v>#DIV/0!</v>
      </c>
      <c r="P3364" s="15" t="e">
        <f t="shared" ca="1" si="369"/>
        <v>#DIV/0!</v>
      </c>
    </row>
    <row r="3365" spans="1:16" x14ac:dyDescent="0.25">
      <c r="A3365" s="1">
        <f t="shared" si="370"/>
        <v>43241</v>
      </c>
      <c r="B3365" s="7">
        <f t="shared" si="365"/>
        <v>5</v>
      </c>
      <c r="C3365" s="4">
        <f>INDEX(Calendar!$E$3:$E$367,MATCH(LOLP!$A3365,Calendar!$B$3:$B$367,0))</f>
        <v>1</v>
      </c>
      <c r="D3365" s="2">
        <f t="shared" si="371"/>
        <v>2</v>
      </c>
      <c r="E3365" s="36">
        <v>20394</v>
      </c>
      <c r="F3365" s="7">
        <f>IFERROR(IF(INDEX('Temperature Data'!$AA$15:$AA$348,MATCH(LOLP!A3365,'Temperature Data'!$B$15:$B$348,0))&gt;IF(B3365=9,$G$2,LOLP!$F$2),1,0),0)</f>
        <v>0</v>
      </c>
      <c r="G3365" s="7">
        <f>SUMIFS(LOLP!$F$4:$F$8763,$C$4:$C$8763,$C3365,$B$4:$B$8763,$B3365,$D$4:$D$8763,$D3365)</f>
        <v>0</v>
      </c>
      <c r="H3365" s="7">
        <f>COUNTIFS(Calendar!$E$3:$E$367,LOLP!C3365,Calendar!$D$3:$D$367,LOLP!B3365)</f>
        <v>22</v>
      </c>
      <c r="I3365" s="7">
        <f ca="1">IF($F3365=1,OFFSET(start_norps,LOLP!$D3365+(1-$C3365)*24,LOLP!$B3365)*H3365/G3365,0)</f>
        <v>0</v>
      </c>
      <c r="J3365" s="7">
        <f ca="1">IF($F3365=1,OFFSET(start_33,LOLP!$D3365+(1-$C3365)*24,LOLP!$B3365)*H3365/G3365,0)</f>
        <v>0</v>
      </c>
      <c r="K3365" s="7">
        <f ca="1">IF($F3365,OFFSET(start_40,LOLP!$D3365+(1-$C3365)*24,LOLP!$B3365),0)</f>
        <v>0</v>
      </c>
      <c r="L3365" s="7">
        <f ca="1">IF($F3365,OFFSET(start_50,LOLP!$D3365+(1-$C3365)*24,LOLP!$B3365),0)</f>
        <v>0</v>
      </c>
      <c r="M3365" s="25">
        <f t="shared" ca="1" si="366"/>
        <v>0</v>
      </c>
      <c r="N3365" s="25">
        <f t="shared" ca="1" si="367"/>
        <v>0</v>
      </c>
      <c r="O3365" s="15" t="e">
        <f t="shared" ca="1" si="368"/>
        <v>#DIV/0!</v>
      </c>
      <c r="P3365" s="15" t="e">
        <f t="shared" ca="1" si="369"/>
        <v>#DIV/0!</v>
      </c>
    </row>
    <row r="3366" spans="1:16" x14ac:dyDescent="0.25">
      <c r="A3366" s="1">
        <f t="shared" si="370"/>
        <v>43241</v>
      </c>
      <c r="B3366" s="7">
        <f t="shared" si="365"/>
        <v>5</v>
      </c>
      <c r="C3366" s="4">
        <f>INDEX(Calendar!$E$3:$E$367,MATCH(LOLP!$A3366,Calendar!$B$3:$B$367,0))</f>
        <v>1</v>
      </c>
      <c r="D3366" s="2">
        <f t="shared" si="371"/>
        <v>3</v>
      </c>
      <c r="E3366" s="36">
        <v>19989</v>
      </c>
      <c r="F3366" s="7">
        <f>IFERROR(IF(INDEX('Temperature Data'!$AA$15:$AA$348,MATCH(LOLP!A3366,'Temperature Data'!$B$15:$B$348,0))&gt;IF(B3366=9,$G$2,LOLP!$F$2),1,0),0)</f>
        <v>0</v>
      </c>
      <c r="G3366" s="7">
        <f>SUMIFS(LOLP!$F$4:$F$8763,$C$4:$C$8763,$C3366,$B$4:$B$8763,$B3366,$D$4:$D$8763,$D3366)</f>
        <v>0</v>
      </c>
      <c r="H3366" s="7">
        <f>COUNTIFS(Calendar!$E$3:$E$367,LOLP!C3366,Calendar!$D$3:$D$367,LOLP!B3366)</f>
        <v>22</v>
      </c>
      <c r="I3366" s="7">
        <f ca="1">IF($F3366=1,OFFSET(start_norps,LOLP!$D3366+(1-$C3366)*24,LOLP!$B3366)*H3366/G3366,0)</f>
        <v>0</v>
      </c>
      <c r="J3366" s="7">
        <f ca="1">IF($F3366=1,OFFSET(start_33,LOLP!$D3366+(1-$C3366)*24,LOLP!$B3366)*H3366/G3366,0)</f>
        <v>0</v>
      </c>
      <c r="K3366" s="7">
        <f ca="1">IF($F3366,OFFSET(start_40,LOLP!$D3366+(1-$C3366)*24,LOLP!$B3366),0)</f>
        <v>0</v>
      </c>
      <c r="L3366" s="7">
        <f ca="1">IF($F3366,OFFSET(start_50,LOLP!$D3366+(1-$C3366)*24,LOLP!$B3366),0)</f>
        <v>0</v>
      </c>
      <c r="M3366" s="25">
        <f t="shared" ca="1" si="366"/>
        <v>0</v>
      </c>
      <c r="N3366" s="25">
        <f t="shared" ca="1" si="367"/>
        <v>0</v>
      </c>
      <c r="O3366" s="15" t="e">
        <f t="shared" ca="1" si="368"/>
        <v>#DIV/0!</v>
      </c>
      <c r="P3366" s="15" t="e">
        <f t="shared" ca="1" si="369"/>
        <v>#DIV/0!</v>
      </c>
    </row>
    <row r="3367" spans="1:16" x14ac:dyDescent="0.25">
      <c r="A3367" s="1">
        <f t="shared" si="370"/>
        <v>43241</v>
      </c>
      <c r="B3367" s="7">
        <f t="shared" si="365"/>
        <v>5</v>
      </c>
      <c r="C3367" s="4">
        <f>INDEX(Calendar!$E$3:$E$367,MATCH(LOLP!$A3367,Calendar!$B$3:$B$367,0))</f>
        <v>1</v>
      </c>
      <c r="D3367" s="2">
        <f t="shared" si="371"/>
        <v>4</v>
      </c>
      <c r="E3367" s="36">
        <v>19929</v>
      </c>
      <c r="F3367" s="7">
        <f>IFERROR(IF(INDEX('Temperature Data'!$AA$15:$AA$348,MATCH(LOLP!A3367,'Temperature Data'!$B$15:$B$348,0))&gt;IF(B3367=9,$G$2,LOLP!$F$2),1,0),0)</f>
        <v>0</v>
      </c>
      <c r="G3367" s="7">
        <f>SUMIFS(LOLP!$F$4:$F$8763,$C$4:$C$8763,$C3367,$B$4:$B$8763,$B3367,$D$4:$D$8763,$D3367)</f>
        <v>0</v>
      </c>
      <c r="H3367" s="7">
        <f>COUNTIFS(Calendar!$E$3:$E$367,LOLP!C3367,Calendar!$D$3:$D$367,LOLP!B3367)</f>
        <v>22</v>
      </c>
      <c r="I3367" s="7">
        <f ca="1">IF($F3367=1,OFFSET(start_norps,LOLP!$D3367+(1-$C3367)*24,LOLP!$B3367)*H3367/G3367,0)</f>
        <v>0</v>
      </c>
      <c r="J3367" s="7">
        <f ca="1">IF($F3367=1,OFFSET(start_33,LOLP!$D3367+(1-$C3367)*24,LOLP!$B3367)*H3367/G3367,0)</f>
        <v>0</v>
      </c>
      <c r="K3367" s="7">
        <f ca="1">IF($F3367,OFFSET(start_40,LOLP!$D3367+(1-$C3367)*24,LOLP!$B3367),0)</f>
        <v>0</v>
      </c>
      <c r="L3367" s="7">
        <f ca="1">IF($F3367,OFFSET(start_50,LOLP!$D3367+(1-$C3367)*24,LOLP!$B3367),0)</f>
        <v>0</v>
      </c>
      <c r="M3367" s="25">
        <f t="shared" ca="1" si="366"/>
        <v>0</v>
      </c>
      <c r="N3367" s="25">
        <f t="shared" ca="1" si="367"/>
        <v>0</v>
      </c>
      <c r="O3367" s="15" t="e">
        <f t="shared" ca="1" si="368"/>
        <v>#DIV/0!</v>
      </c>
      <c r="P3367" s="15" t="e">
        <f t="shared" ca="1" si="369"/>
        <v>#DIV/0!</v>
      </c>
    </row>
    <row r="3368" spans="1:16" x14ac:dyDescent="0.25">
      <c r="A3368" s="1">
        <f t="shared" si="370"/>
        <v>43241</v>
      </c>
      <c r="B3368" s="7">
        <f t="shared" si="365"/>
        <v>5</v>
      </c>
      <c r="C3368" s="4">
        <f>INDEX(Calendar!$E$3:$E$367,MATCH(LOLP!$A3368,Calendar!$B$3:$B$367,0))</f>
        <v>1</v>
      </c>
      <c r="D3368" s="2">
        <f t="shared" si="371"/>
        <v>5</v>
      </c>
      <c r="E3368" s="36">
        <v>20408</v>
      </c>
      <c r="F3368" s="7">
        <f>IFERROR(IF(INDEX('Temperature Data'!$AA$15:$AA$348,MATCH(LOLP!A3368,'Temperature Data'!$B$15:$B$348,0))&gt;IF(B3368=9,$G$2,LOLP!$F$2),1,0),0)</f>
        <v>0</v>
      </c>
      <c r="G3368" s="7">
        <f>SUMIFS(LOLP!$F$4:$F$8763,$C$4:$C$8763,$C3368,$B$4:$B$8763,$B3368,$D$4:$D$8763,$D3368)</f>
        <v>0</v>
      </c>
      <c r="H3368" s="7">
        <f>COUNTIFS(Calendar!$E$3:$E$367,LOLP!C3368,Calendar!$D$3:$D$367,LOLP!B3368)</f>
        <v>22</v>
      </c>
      <c r="I3368" s="7">
        <f ca="1">IF($F3368=1,OFFSET(start_norps,LOLP!$D3368+(1-$C3368)*24,LOLP!$B3368)*H3368/G3368,0)</f>
        <v>0</v>
      </c>
      <c r="J3368" s="7">
        <f ca="1">IF($F3368=1,OFFSET(start_33,LOLP!$D3368+(1-$C3368)*24,LOLP!$B3368)*H3368/G3368,0)</f>
        <v>0</v>
      </c>
      <c r="K3368" s="7">
        <f ca="1">IF($F3368,OFFSET(start_40,LOLP!$D3368+(1-$C3368)*24,LOLP!$B3368),0)</f>
        <v>0</v>
      </c>
      <c r="L3368" s="7">
        <f ca="1">IF($F3368,OFFSET(start_50,LOLP!$D3368+(1-$C3368)*24,LOLP!$B3368),0)</f>
        <v>0</v>
      </c>
      <c r="M3368" s="25">
        <f t="shared" ca="1" si="366"/>
        <v>0</v>
      </c>
      <c r="N3368" s="25">
        <f t="shared" ca="1" si="367"/>
        <v>0</v>
      </c>
      <c r="O3368" s="15" t="e">
        <f t="shared" ca="1" si="368"/>
        <v>#DIV/0!</v>
      </c>
      <c r="P3368" s="15" t="e">
        <f t="shared" ca="1" si="369"/>
        <v>#DIV/0!</v>
      </c>
    </row>
    <row r="3369" spans="1:16" x14ac:dyDescent="0.25">
      <c r="A3369" s="1">
        <f t="shared" si="370"/>
        <v>43241</v>
      </c>
      <c r="B3369" s="7">
        <f t="shared" si="365"/>
        <v>5</v>
      </c>
      <c r="C3369" s="4">
        <f>INDEX(Calendar!$E$3:$E$367,MATCH(LOLP!$A3369,Calendar!$B$3:$B$367,0))</f>
        <v>1</v>
      </c>
      <c r="D3369" s="2">
        <f t="shared" si="371"/>
        <v>6</v>
      </c>
      <c r="E3369" s="36">
        <v>21688</v>
      </c>
      <c r="F3369" s="7">
        <f>IFERROR(IF(INDEX('Temperature Data'!$AA$15:$AA$348,MATCH(LOLP!A3369,'Temperature Data'!$B$15:$B$348,0))&gt;IF(B3369=9,$G$2,LOLP!$F$2),1,0),0)</f>
        <v>0</v>
      </c>
      <c r="G3369" s="7">
        <f>SUMIFS(LOLP!$F$4:$F$8763,$C$4:$C$8763,$C3369,$B$4:$B$8763,$B3369,$D$4:$D$8763,$D3369)</f>
        <v>0</v>
      </c>
      <c r="H3369" s="7">
        <f>COUNTIFS(Calendar!$E$3:$E$367,LOLP!C3369,Calendar!$D$3:$D$367,LOLP!B3369)</f>
        <v>22</v>
      </c>
      <c r="I3369" s="7">
        <f ca="1">IF($F3369=1,OFFSET(start_norps,LOLP!$D3369+(1-$C3369)*24,LOLP!$B3369)*H3369/G3369,0)</f>
        <v>0</v>
      </c>
      <c r="J3369" s="7">
        <f ca="1">IF($F3369=1,OFFSET(start_33,LOLP!$D3369+(1-$C3369)*24,LOLP!$B3369)*H3369/G3369,0)</f>
        <v>0</v>
      </c>
      <c r="K3369" s="7">
        <f ca="1">IF($F3369,OFFSET(start_40,LOLP!$D3369+(1-$C3369)*24,LOLP!$B3369),0)</f>
        <v>0</v>
      </c>
      <c r="L3369" s="7">
        <f ca="1">IF($F3369,OFFSET(start_50,LOLP!$D3369+(1-$C3369)*24,LOLP!$B3369),0)</f>
        <v>0</v>
      </c>
      <c r="M3369" s="25">
        <f t="shared" ca="1" si="366"/>
        <v>0</v>
      </c>
      <c r="N3369" s="25">
        <f t="shared" ca="1" si="367"/>
        <v>0</v>
      </c>
      <c r="O3369" s="15" t="e">
        <f t="shared" ca="1" si="368"/>
        <v>#DIV/0!</v>
      </c>
      <c r="P3369" s="15" t="e">
        <f t="shared" ca="1" si="369"/>
        <v>#DIV/0!</v>
      </c>
    </row>
    <row r="3370" spans="1:16" x14ac:dyDescent="0.25">
      <c r="A3370" s="1">
        <f t="shared" si="370"/>
        <v>43241</v>
      </c>
      <c r="B3370" s="7">
        <f t="shared" si="365"/>
        <v>5</v>
      </c>
      <c r="C3370" s="4">
        <f>INDEX(Calendar!$E$3:$E$367,MATCH(LOLP!$A3370,Calendar!$B$3:$B$367,0))</f>
        <v>1</v>
      </c>
      <c r="D3370" s="2">
        <f t="shared" si="371"/>
        <v>7</v>
      </c>
      <c r="E3370" s="36">
        <v>23392</v>
      </c>
      <c r="F3370" s="7">
        <f>IFERROR(IF(INDEX('Temperature Data'!$AA$15:$AA$348,MATCH(LOLP!A3370,'Temperature Data'!$B$15:$B$348,0))&gt;IF(B3370=9,$G$2,LOLP!$F$2),1,0),0)</f>
        <v>0</v>
      </c>
      <c r="G3370" s="7">
        <f>SUMIFS(LOLP!$F$4:$F$8763,$C$4:$C$8763,$C3370,$B$4:$B$8763,$B3370,$D$4:$D$8763,$D3370)</f>
        <v>0</v>
      </c>
      <c r="H3370" s="7">
        <f>COUNTIFS(Calendar!$E$3:$E$367,LOLP!C3370,Calendar!$D$3:$D$367,LOLP!B3370)</f>
        <v>22</v>
      </c>
      <c r="I3370" s="7">
        <f ca="1">IF($F3370=1,OFFSET(start_norps,LOLP!$D3370+(1-$C3370)*24,LOLP!$B3370)*H3370/G3370,0)</f>
        <v>0</v>
      </c>
      <c r="J3370" s="7">
        <f ca="1">IF($F3370=1,OFFSET(start_33,LOLP!$D3370+(1-$C3370)*24,LOLP!$B3370)*H3370/G3370,0)</f>
        <v>0</v>
      </c>
      <c r="K3370" s="7">
        <f ca="1">IF($F3370,OFFSET(start_40,LOLP!$D3370+(1-$C3370)*24,LOLP!$B3370),0)</f>
        <v>0</v>
      </c>
      <c r="L3370" s="7">
        <f ca="1">IF($F3370,OFFSET(start_50,LOLP!$D3370+(1-$C3370)*24,LOLP!$B3370),0)</f>
        <v>0</v>
      </c>
      <c r="M3370" s="25">
        <f t="shared" ca="1" si="366"/>
        <v>0</v>
      </c>
      <c r="N3370" s="25">
        <f t="shared" ca="1" si="367"/>
        <v>0</v>
      </c>
      <c r="O3370" s="15" t="e">
        <f t="shared" ca="1" si="368"/>
        <v>#DIV/0!</v>
      </c>
      <c r="P3370" s="15" t="e">
        <f t="shared" ca="1" si="369"/>
        <v>#DIV/0!</v>
      </c>
    </row>
    <row r="3371" spans="1:16" x14ac:dyDescent="0.25">
      <c r="A3371" s="1">
        <f t="shared" si="370"/>
        <v>43241</v>
      </c>
      <c r="B3371" s="7">
        <f t="shared" si="365"/>
        <v>5</v>
      </c>
      <c r="C3371" s="4">
        <f>INDEX(Calendar!$E$3:$E$367,MATCH(LOLP!$A3371,Calendar!$B$3:$B$367,0))</f>
        <v>1</v>
      </c>
      <c r="D3371" s="2">
        <f t="shared" si="371"/>
        <v>8</v>
      </c>
      <c r="E3371" s="36">
        <v>24769</v>
      </c>
      <c r="F3371" s="7">
        <f>IFERROR(IF(INDEX('Temperature Data'!$AA$15:$AA$348,MATCH(LOLP!A3371,'Temperature Data'!$B$15:$B$348,0))&gt;IF(B3371=9,$G$2,LOLP!$F$2),1,0),0)</f>
        <v>0</v>
      </c>
      <c r="G3371" s="7">
        <f>SUMIFS(LOLP!$F$4:$F$8763,$C$4:$C$8763,$C3371,$B$4:$B$8763,$B3371,$D$4:$D$8763,$D3371)</f>
        <v>0</v>
      </c>
      <c r="H3371" s="7">
        <f>COUNTIFS(Calendar!$E$3:$E$367,LOLP!C3371,Calendar!$D$3:$D$367,LOLP!B3371)</f>
        <v>22</v>
      </c>
      <c r="I3371" s="7">
        <f ca="1">IF($F3371=1,OFFSET(start_norps,LOLP!$D3371+(1-$C3371)*24,LOLP!$B3371)*H3371/G3371,0)</f>
        <v>0</v>
      </c>
      <c r="J3371" s="7">
        <f ca="1">IF($F3371=1,OFFSET(start_33,LOLP!$D3371+(1-$C3371)*24,LOLP!$B3371)*H3371/G3371,0)</f>
        <v>0</v>
      </c>
      <c r="K3371" s="7">
        <f ca="1">IF($F3371,OFFSET(start_40,LOLP!$D3371+(1-$C3371)*24,LOLP!$B3371),0)</f>
        <v>0</v>
      </c>
      <c r="L3371" s="7">
        <f ca="1">IF($F3371,OFFSET(start_50,LOLP!$D3371+(1-$C3371)*24,LOLP!$B3371),0)</f>
        <v>0</v>
      </c>
      <c r="M3371" s="25">
        <f t="shared" ca="1" si="366"/>
        <v>0</v>
      </c>
      <c r="N3371" s="25">
        <f t="shared" ca="1" si="367"/>
        <v>0</v>
      </c>
      <c r="O3371" s="15" t="e">
        <f t="shared" ca="1" si="368"/>
        <v>#DIV/0!</v>
      </c>
      <c r="P3371" s="15" t="e">
        <f t="shared" ca="1" si="369"/>
        <v>#DIV/0!</v>
      </c>
    </row>
    <row r="3372" spans="1:16" x14ac:dyDescent="0.25">
      <c r="A3372" s="1">
        <f t="shared" si="370"/>
        <v>43241</v>
      </c>
      <c r="B3372" s="7">
        <f t="shared" si="365"/>
        <v>5</v>
      </c>
      <c r="C3372" s="4">
        <f>INDEX(Calendar!$E$3:$E$367,MATCH(LOLP!$A3372,Calendar!$B$3:$B$367,0))</f>
        <v>1</v>
      </c>
      <c r="D3372" s="2">
        <f t="shared" si="371"/>
        <v>9</v>
      </c>
      <c r="E3372" s="36">
        <v>25104</v>
      </c>
      <c r="F3372" s="7">
        <f>IFERROR(IF(INDEX('Temperature Data'!$AA$15:$AA$348,MATCH(LOLP!A3372,'Temperature Data'!$B$15:$B$348,0))&gt;IF(B3372=9,$G$2,LOLP!$F$2),1,0),0)</f>
        <v>0</v>
      </c>
      <c r="G3372" s="7">
        <f>SUMIFS(LOLP!$F$4:$F$8763,$C$4:$C$8763,$C3372,$B$4:$B$8763,$B3372,$D$4:$D$8763,$D3372)</f>
        <v>0</v>
      </c>
      <c r="H3372" s="7">
        <f>COUNTIFS(Calendar!$E$3:$E$367,LOLP!C3372,Calendar!$D$3:$D$367,LOLP!B3372)</f>
        <v>22</v>
      </c>
      <c r="I3372" s="7">
        <f ca="1">IF($F3372=1,OFFSET(start_norps,LOLP!$D3372+(1-$C3372)*24,LOLP!$B3372)*H3372/G3372,0)</f>
        <v>0</v>
      </c>
      <c r="J3372" s="7">
        <f ca="1">IF($F3372=1,OFFSET(start_33,LOLP!$D3372+(1-$C3372)*24,LOLP!$B3372)*H3372/G3372,0)</f>
        <v>0</v>
      </c>
      <c r="K3372" s="7">
        <f ca="1">IF($F3372,OFFSET(start_40,LOLP!$D3372+(1-$C3372)*24,LOLP!$B3372),0)</f>
        <v>0</v>
      </c>
      <c r="L3372" s="7">
        <f ca="1">IF($F3372,OFFSET(start_50,LOLP!$D3372+(1-$C3372)*24,LOLP!$B3372),0)</f>
        <v>0</v>
      </c>
      <c r="M3372" s="25">
        <f t="shared" ca="1" si="366"/>
        <v>0</v>
      </c>
      <c r="N3372" s="25">
        <f t="shared" ca="1" si="367"/>
        <v>0</v>
      </c>
      <c r="O3372" s="15" t="e">
        <f t="shared" ca="1" si="368"/>
        <v>#DIV/0!</v>
      </c>
      <c r="P3372" s="15" t="e">
        <f t="shared" ca="1" si="369"/>
        <v>#DIV/0!</v>
      </c>
    </row>
    <row r="3373" spans="1:16" x14ac:dyDescent="0.25">
      <c r="A3373" s="1">
        <f t="shared" si="370"/>
        <v>43241</v>
      </c>
      <c r="B3373" s="7">
        <f t="shared" si="365"/>
        <v>5</v>
      </c>
      <c r="C3373" s="4">
        <f>INDEX(Calendar!$E$3:$E$367,MATCH(LOLP!$A3373,Calendar!$B$3:$B$367,0))</f>
        <v>1</v>
      </c>
      <c r="D3373" s="2">
        <f t="shared" si="371"/>
        <v>10</v>
      </c>
      <c r="E3373" s="36">
        <v>25112</v>
      </c>
      <c r="F3373" s="7">
        <f>IFERROR(IF(INDEX('Temperature Data'!$AA$15:$AA$348,MATCH(LOLP!A3373,'Temperature Data'!$B$15:$B$348,0))&gt;IF(B3373=9,$G$2,LOLP!$F$2),1,0),0)</f>
        <v>0</v>
      </c>
      <c r="G3373" s="7">
        <f>SUMIFS(LOLP!$F$4:$F$8763,$C$4:$C$8763,$C3373,$B$4:$B$8763,$B3373,$D$4:$D$8763,$D3373)</f>
        <v>0</v>
      </c>
      <c r="H3373" s="7">
        <f>COUNTIFS(Calendar!$E$3:$E$367,LOLP!C3373,Calendar!$D$3:$D$367,LOLP!B3373)</f>
        <v>22</v>
      </c>
      <c r="I3373" s="7">
        <f ca="1">IF($F3373=1,OFFSET(start_norps,LOLP!$D3373+(1-$C3373)*24,LOLP!$B3373)*H3373/G3373,0)</f>
        <v>0</v>
      </c>
      <c r="J3373" s="7">
        <f ca="1">IF($F3373=1,OFFSET(start_33,LOLP!$D3373+(1-$C3373)*24,LOLP!$B3373)*H3373/G3373,0)</f>
        <v>0</v>
      </c>
      <c r="K3373" s="7">
        <f ca="1">IF($F3373,OFFSET(start_40,LOLP!$D3373+(1-$C3373)*24,LOLP!$B3373),0)</f>
        <v>0</v>
      </c>
      <c r="L3373" s="7">
        <f ca="1">IF($F3373,OFFSET(start_50,LOLP!$D3373+(1-$C3373)*24,LOLP!$B3373),0)</f>
        <v>0</v>
      </c>
      <c r="M3373" s="25">
        <f t="shared" ca="1" si="366"/>
        <v>0</v>
      </c>
      <c r="N3373" s="25">
        <f t="shared" ca="1" si="367"/>
        <v>0</v>
      </c>
      <c r="O3373" s="15" t="e">
        <f t="shared" ca="1" si="368"/>
        <v>#DIV/0!</v>
      </c>
      <c r="P3373" s="15" t="e">
        <f t="shared" ca="1" si="369"/>
        <v>#DIV/0!</v>
      </c>
    </row>
    <row r="3374" spans="1:16" x14ac:dyDescent="0.25">
      <c r="A3374" s="1">
        <f t="shared" si="370"/>
        <v>43241</v>
      </c>
      <c r="B3374" s="7">
        <f t="shared" si="365"/>
        <v>5</v>
      </c>
      <c r="C3374" s="4">
        <f>INDEX(Calendar!$E$3:$E$367,MATCH(LOLP!$A3374,Calendar!$B$3:$B$367,0))</f>
        <v>1</v>
      </c>
      <c r="D3374" s="2">
        <f t="shared" si="371"/>
        <v>11</v>
      </c>
      <c r="E3374" s="36">
        <v>25037</v>
      </c>
      <c r="F3374" s="7">
        <f>IFERROR(IF(INDEX('Temperature Data'!$AA$15:$AA$348,MATCH(LOLP!A3374,'Temperature Data'!$B$15:$B$348,0))&gt;IF(B3374=9,$G$2,LOLP!$F$2),1,0),0)</f>
        <v>0</v>
      </c>
      <c r="G3374" s="7">
        <f>SUMIFS(LOLP!$F$4:$F$8763,$C$4:$C$8763,$C3374,$B$4:$B$8763,$B3374,$D$4:$D$8763,$D3374)</f>
        <v>0</v>
      </c>
      <c r="H3374" s="7">
        <f>COUNTIFS(Calendar!$E$3:$E$367,LOLP!C3374,Calendar!$D$3:$D$367,LOLP!B3374)</f>
        <v>22</v>
      </c>
      <c r="I3374" s="7">
        <f ca="1">IF($F3374=1,OFFSET(start_norps,LOLP!$D3374+(1-$C3374)*24,LOLP!$B3374)*H3374/G3374,0)</f>
        <v>0</v>
      </c>
      <c r="J3374" s="7">
        <f ca="1">IF($F3374=1,OFFSET(start_33,LOLP!$D3374+(1-$C3374)*24,LOLP!$B3374)*H3374/G3374,0)</f>
        <v>0</v>
      </c>
      <c r="K3374" s="7">
        <f ca="1">IF($F3374,OFFSET(start_40,LOLP!$D3374+(1-$C3374)*24,LOLP!$B3374),0)</f>
        <v>0</v>
      </c>
      <c r="L3374" s="7">
        <f ca="1">IF($F3374,OFFSET(start_50,LOLP!$D3374+(1-$C3374)*24,LOLP!$B3374),0)</f>
        <v>0</v>
      </c>
      <c r="M3374" s="25">
        <f t="shared" ca="1" si="366"/>
        <v>0</v>
      </c>
      <c r="N3374" s="25">
        <f t="shared" ca="1" si="367"/>
        <v>0</v>
      </c>
      <c r="O3374" s="15" t="e">
        <f t="shared" ca="1" si="368"/>
        <v>#DIV/0!</v>
      </c>
      <c r="P3374" s="15" t="e">
        <f t="shared" ca="1" si="369"/>
        <v>#DIV/0!</v>
      </c>
    </row>
    <row r="3375" spans="1:16" x14ac:dyDescent="0.25">
      <c r="A3375" s="1">
        <f t="shared" si="370"/>
        <v>43241</v>
      </c>
      <c r="B3375" s="7">
        <f t="shared" si="365"/>
        <v>5</v>
      </c>
      <c r="C3375" s="4">
        <f>INDEX(Calendar!$E$3:$E$367,MATCH(LOLP!$A3375,Calendar!$B$3:$B$367,0))</f>
        <v>1</v>
      </c>
      <c r="D3375" s="2">
        <f t="shared" si="371"/>
        <v>12</v>
      </c>
      <c r="E3375" s="36">
        <v>24885</v>
      </c>
      <c r="F3375" s="7">
        <f>IFERROR(IF(INDEX('Temperature Data'!$AA$15:$AA$348,MATCH(LOLP!A3375,'Temperature Data'!$B$15:$B$348,0))&gt;IF(B3375=9,$G$2,LOLP!$F$2),1,0),0)</f>
        <v>0</v>
      </c>
      <c r="G3375" s="7">
        <f>SUMIFS(LOLP!$F$4:$F$8763,$C$4:$C$8763,$C3375,$B$4:$B$8763,$B3375,$D$4:$D$8763,$D3375)</f>
        <v>0</v>
      </c>
      <c r="H3375" s="7">
        <f>COUNTIFS(Calendar!$E$3:$E$367,LOLP!C3375,Calendar!$D$3:$D$367,LOLP!B3375)</f>
        <v>22</v>
      </c>
      <c r="I3375" s="7">
        <f ca="1">IF($F3375=1,OFFSET(start_norps,LOLP!$D3375+(1-$C3375)*24,LOLP!$B3375)*H3375/G3375,0)</f>
        <v>0</v>
      </c>
      <c r="J3375" s="7">
        <f ca="1">IF($F3375=1,OFFSET(start_33,LOLP!$D3375+(1-$C3375)*24,LOLP!$B3375)*H3375/G3375,0)</f>
        <v>0</v>
      </c>
      <c r="K3375" s="7">
        <f ca="1">IF($F3375,OFFSET(start_40,LOLP!$D3375+(1-$C3375)*24,LOLP!$B3375),0)</f>
        <v>0</v>
      </c>
      <c r="L3375" s="7">
        <f ca="1">IF($F3375,OFFSET(start_50,LOLP!$D3375+(1-$C3375)*24,LOLP!$B3375),0)</f>
        <v>0</v>
      </c>
      <c r="M3375" s="25">
        <f t="shared" ca="1" si="366"/>
        <v>0</v>
      </c>
      <c r="N3375" s="25">
        <f t="shared" ca="1" si="367"/>
        <v>0</v>
      </c>
      <c r="O3375" s="15" t="e">
        <f t="shared" ca="1" si="368"/>
        <v>#DIV/0!</v>
      </c>
      <c r="P3375" s="15" t="e">
        <f t="shared" ca="1" si="369"/>
        <v>#DIV/0!</v>
      </c>
    </row>
    <row r="3376" spans="1:16" x14ac:dyDescent="0.25">
      <c r="A3376" s="1">
        <f t="shared" si="370"/>
        <v>43241</v>
      </c>
      <c r="B3376" s="7">
        <f t="shared" si="365"/>
        <v>5</v>
      </c>
      <c r="C3376" s="4">
        <f>INDEX(Calendar!$E$3:$E$367,MATCH(LOLP!$A3376,Calendar!$B$3:$B$367,0))</f>
        <v>1</v>
      </c>
      <c r="D3376" s="2">
        <f t="shared" si="371"/>
        <v>13</v>
      </c>
      <c r="E3376" s="36">
        <v>24573</v>
      </c>
      <c r="F3376" s="7">
        <f>IFERROR(IF(INDEX('Temperature Data'!$AA$15:$AA$348,MATCH(LOLP!A3376,'Temperature Data'!$B$15:$B$348,0))&gt;IF(B3376=9,$G$2,LOLP!$F$2),1,0),0)</f>
        <v>0</v>
      </c>
      <c r="G3376" s="7">
        <f>SUMIFS(LOLP!$F$4:$F$8763,$C$4:$C$8763,$C3376,$B$4:$B$8763,$B3376,$D$4:$D$8763,$D3376)</f>
        <v>0</v>
      </c>
      <c r="H3376" s="7">
        <f>COUNTIFS(Calendar!$E$3:$E$367,LOLP!C3376,Calendar!$D$3:$D$367,LOLP!B3376)</f>
        <v>22</v>
      </c>
      <c r="I3376" s="7">
        <f ca="1">IF($F3376=1,OFFSET(start_norps,LOLP!$D3376+(1-$C3376)*24,LOLP!$B3376)*H3376/G3376,0)</f>
        <v>0</v>
      </c>
      <c r="J3376" s="7">
        <f ca="1">IF($F3376=1,OFFSET(start_33,LOLP!$D3376+(1-$C3376)*24,LOLP!$B3376)*H3376/G3376,0)</f>
        <v>0</v>
      </c>
      <c r="K3376" s="7">
        <f ca="1">IF($F3376,OFFSET(start_40,LOLP!$D3376+(1-$C3376)*24,LOLP!$B3376),0)</f>
        <v>0</v>
      </c>
      <c r="L3376" s="7">
        <f ca="1">IF($F3376,OFFSET(start_50,LOLP!$D3376+(1-$C3376)*24,LOLP!$B3376),0)</f>
        <v>0</v>
      </c>
      <c r="M3376" s="25">
        <f t="shared" ca="1" si="366"/>
        <v>0</v>
      </c>
      <c r="N3376" s="25">
        <f t="shared" ca="1" si="367"/>
        <v>0</v>
      </c>
      <c r="O3376" s="15" t="e">
        <f t="shared" ca="1" si="368"/>
        <v>#DIV/0!</v>
      </c>
      <c r="P3376" s="15" t="e">
        <f t="shared" ca="1" si="369"/>
        <v>#DIV/0!</v>
      </c>
    </row>
    <row r="3377" spans="1:16" x14ac:dyDescent="0.25">
      <c r="A3377" s="1">
        <f t="shared" si="370"/>
        <v>43241</v>
      </c>
      <c r="B3377" s="7">
        <f t="shared" si="365"/>
        <v>5</v>
      </c>
      <c r="C3377" s="4">
        <f>INDEX(Calendar!$E$3:$E$367,MATCH(LOLP!$A3377,Calendar!$B$3:$B$367,0))</f>
        <v>1</v>
      </c>
      <c r="D3377" s="2">
        <f t="shared" si="371"/>
        <v>14</v>
      </c>
      <c r="E3377" s="36">
        <v>24539</v>
      </c>
      <c r="F3377" s="7">
        <f>IFERROR(IF(INDEX('Temperature Data'!$AA$15:$AA$348,MATCH(LOLP!A3377,'Temperature Data'!$B$15:$B$348,0))&gt;IF(B3377=9,$G$2,LOLP!$F$2),1,0),0)</f>
        <v>0</v>
      </c>
      <c r="G3377" s="7">
        <f>SUMIFS(LOLP!$F$4:$F$8763,$C$4:$C$8763,$C3377,$B$4:$B$8763,$B3377,$D$4:$D$8763,$D3377)</f>
        <v>0</v>
      </c>
      <c r="H3377" s="7">
        <f>COUNTIFS(Calendar!$E$3:$E$367,LOLP!C3377,Calendar!$D$3:$D$367,LOLP!B3377)</f>
        <v>22</v>
      </c>
      <c r="I3377" s="7">
        <f ca="1">IF($F3377=1,OFFSET(start_norps,LOLP!$D3377+(1-$C3377)*24,LOLP!$B3377)*H3377/G3377,0)</f>
        <v>0</v>
      </c>
      <c r="J3377" s="7">
        <f ca="1">IF($F3377=1,OFFSET(start_33,LOLP!$D3377+(1-$C3377)*24,LOLP!$B3377)*H3377/G3377,0)</f>
        <v>0</v>
      </c>
      <c r="K3377" s="7">
        <f ca="1">IF($F3377,OFFSET(start_40,LOLP!$D3377+(1-$C3377)*24,LOLP!$B3377),0)</f>
        <v>0</v>
      </c>
      <c r="L3377" s="7">
        <f ca="1">IF($F3377,OFFSET(start_50,LOLP!$D3377+(1-$C3377)*24,LOLP!$B3377),0)</f>
        <v>0</v>
      </c>
      <c r="M3377" s="25">
        <f t="shared" ca="1" si="366"/>
        <v>0</v>
      </c>
      <c r="N3377" s="25">
        <f t="shared" ca="1" si="367"/>
        <v>0</v>
      </c>
      <c r="O3377" s="15" t="e">
        <f t="shared" ca="1" si="368"/>
        <v>#DIV/0!</v>
      </c>
      <c r="P3377" s="15" t="e">
        <f t="shared" ca="1" si="369"/>
        <v>#DIV/0!</v>
      </c>
    </row>
    <row r="3378" spans="1:16" x14ac:dyDescent="0.25">
      <c r="A3378" s="1">
        <f t="shared" si="370"/>
        <v>43241</v>
      </c>
      <c r="B3378" s="7">
        <f t="shared" si="365"/>
        <v>5</v>
      </c>
      <c r="C3378" s="4">
        <f>INDEX(Calendar!$E$3:$E$367,MATCH(LOLP!$A3378,Calendar!$B$3:$B$367,0))</f>
        <v>1</v>
      </c>
      <c r="D3378" s="2">
        <f t="shared" si="371"/>
        <v>15</v>
      </c>
      <c r="E3378" s="36">
        <v>24780</v>
      </c>
      <c r="F3378" s="7">
        <f>IFERROR(IF(INDEX('Temperature Data'!$AA$15:$AA$348,MATCH(LOLP!A3378,'Temperature Data'!$B$15:$B$348,0))&gt;IF(B3378=9,$G$2,LOLP!$F$2),1,0),0)</f>
        <v>0</v>
      </c>
      <c r="G3378" s="7">
        <f>SUMIFS(LOLP!$F$4:$F$8763,$C$4:$C$8763,$C3378,$B$4:$B$8763,$B3378,$D$4:$D$8763,$D3378)</f>
        <v>0</v>
      </c>
      <c r="H3378" s="7">
        <f>COUNTIFS(Calendar!$E$3:$E$367,LOLP!C3378,Calendar!$D$3:$D$367,LOLP!B3378)</f>
        <v>22</v>
      </c>
      <c r="I3378" s="7">
        <f ca="1">IF($F3378=1,OFFSET(start_norps,LOLP!$D3378+(1-$C3378)*24,LOLP!$B3378)*H3378/G3378,0)</f>
        <v>0</v>
      </c>
      <c r="J3378" s="7">
        <f ca="1">IF($F3378=1,OFFSET(start_33,LOLP!$D3378+(1-$C3378)*24,LOLP!$B3378)*H3378/G3378,0)</f>
        <v>0</v>
      </c>
      <c r="K3378" s="7">
        <f ca="1">IF($F3378,OFFSET(start_40,LOLP!$D3378+(1-$C3378)*24,LOLP!$B3378),0)</f>
        <v>0</v>
      </c>
      <c r="L3378" s="7">
        <f ca="1">IF($F3378,OFFSET(start_50,LOLP!$D3378+(1-$C3378)*24,LOLP!$B3378),0)</f>
        <v>0</v>
      </c>
      <c r="M3378" s="25">
        <f t="shared" ca="1" si="366"/>
        <v>0</v>
      </c>
      <c r="N3378" s="25">
        <f t="shared" ca="1" si="367"/>
        <v>0</v>
      </c>
      <c r="O3378" s="15" t="e">
        <f t="shared" ca="1" si="368"/>
        <v>#DIV/0!</v>
      </c>
      <c r="P3378" s="15" t="e">
        <f t="shared" ca="1" si="369"/>
        <v>#DIV/0!</v>
      </c>
    </row>
    <row r="3379" spans="1:16" x14ac:dyDescent="0.25">
      <c r="A3379" s="1">
        <f t="shared" si="370"/>
        <v>43241</v>
      </c>
      <c r="B3379" s="7">
        <f t="shared" si="365"/>
        <v>5</v>
      </c>
      <c r="C3379" s="4">
        <f>INDEX(Calendar!$E$3:$E$367,MATCH(LOLP!$A3379,Calendar!$B$3:$B$367,0))</f>
        <v>1</v>
      </c>
      <c r="D3379" s="2">
        <f t="shared" si="371"/>
        <v>16</v>
      </c>
      <c r="E3379" s="36">
        <v>25306</v>
      </c>
      <c r="F3379" s="7">
        <f>IFERROR(IF(INDEX('Temperature Data'!$AA$15:$AA$348,MATCH(LOLP!A3379,'Temperature Data'!$B$15:$B$348,0))&gt;IF(B3379=9,$G$2,LOLP!$F$2),1,0),0)</f>
        <v>0</v>
      </c>
      <c r="G3379" s="7">
        <f>SUMIFS(LOLP!$F$4:$F$8763,$C$4:$C$8763,$C3379,$B$4:$B$8763,$B3379,$D$4:$D$8763,$D3379)</f>
        <v>0</v>
      </c>
      <c r="H3379" s="7">
        <f>COUNTIFS(Calendar!$E$3:$E$367,LOLP!C3379,Calendar!$D$3:$D$367,LOLP!B3379)</f>
        <v>22</v>
      </c>
      <c r="I3379" s="7">
        <f ca="1">IF($F3379=1,OFFSET(start_norps,LOLP!$D3379+(1-$C3379)*24,LOLP!$B3379)*H3379/G3379,0)</f>
        <v>0</v>
      </c>
      <c r="J3379" s="7">
        <f ca="1">IF($F3379=1,OFFSET(start_33,LOLP!$D3379+(1-$C3379)*24,LOLP!$B3379)*H3379/G3379,0)</f>
        <v>0</v>
      </c>
      <c r="K3379" s="7">
        <f ca="1">IF($F3379,OFFSET(start_40,LOLP!$D3379+(1-$C3379)*24,LOLP!$B3379),0)</f>
        <v>0</v>
      </c>
      <c r="L3379" s="7">
        <f ca="1">IF($F3379,OFFSET(start_50,LOLP!$D3379+(1-$C3379)*24,LOLP!$B3379),0)</f>
        <v>0</v>
      </c>
      <c r="M3379" s="25">
        <f t="shared" ca="1" si="366"/>
        <v>0</v>
      </c>
      <c r="N3379" s="25">
        <f t="shared" ca="1" si="367"/>
        <v>0</v>
      </c>
      <c r="O3379" s="15" t="e">
        <f t="shared" ca="1" si="368"/>
        <v>#DIV/0!</v>
      </c>
      <c r="P3379" s="15" t="e">
        <f t="shared" ca="1" si="369"/>
        <v>#DIV/0!</v>
      </c>
    </row>
    <row r="3380" spans="1:16" x14ac:dyDescent="0.25">
      <c r="A3380" s="1">
        <f t="shared" si="370"/>
        <v>43241</v>
      </c>
      <c r="B3380" s="7">
        <f t="shared" si="365"/>
        <v>5</v>
      </c>
      <c r="C3380" s="4">
        <f>INDEX(Calendar!$E$3:$E$367,MATCH(LOLP!$A3380,Calendar!$B$3:$B$367,0))</f>
        <v>1</v>
      </c>
      <c r="D3380" s="2">
        <f t="shared" si="371"/>
        <v>17</v>
      </c>
      <c r="E3380" s="36">
        <v>25836</v>
      </c>
      <c r="F3380" s="7">
        <f>IFERROR(IF(INDEX('Temperature Data'!$AA$15:$AA$348,MATCH(LOLP!A3380,'Temperature Data'!$B$15:$B$348,0))&gt;IF(B3380=9,$G$2,LOLP!$F$2),1,0),0)</f>
        <v>0</v>
      </c>
      <c r="G3380" s="7">
        <f>SUMIFS(LOLP!$F$4:$F$8763,$C$4:$C$8763,$C3380,$B$4:$B$8763,$B3380,$D$4:$D$8763,$D3380)</f>
        <v>0</v>
      </c>
      <c r="H3380" s="7">
        <f>COUNTIFS(Calendar!$E$3:$E$367,LOLP!C3380,Calendar!$D$3:$D$367,LOLP!B3380)</f>
        <v>22</v>
      </c>
      <c r="I3380" s="7">
        <f ca="1">IF($F3380=1,OFFSET(start_norps,LOLP!$D3380+(1-$C3380)*24,LOLP!$B3380)*H3380/G3380,0)</f>
        <v>0</v>
      </c>
      <c r="J3380" s="7">
        <f ca="1">IF($F3380=1,OFFSET(start_33,LOLP!$D3380+(1-$C3380)*24,LOLP!$B3380)*H3380/G3380,0)</f>
        <v>0</v>
      </c>
      <c r="K3380" s="7">
        <f ca="1">IF($F3380,OFFSET(start_40,LOLP!$D3380+(1-$C3380)*24,LOLP!$B3380),0)</f>
        <v>0</v>
      </c>
      <c r="L3380" s="7">
        <f ca="1">IF($F3380,OFFSET(start_50,LOLP!$D3380+(1-$C3380)*24,LOLP!$B3380),0)</f>
        <v>0</v>
      </c>
      <c r="M3380" s="25">
        <f t="shared" ca="1" si="366"/>
        <v>0</v>
      </c>
      <c r="N3380" s="25">
        <f t="shared" ca="1" si="367"/>
        <v>0</v>
      </c>
      <c r="O3380" s="15" t="e">
        <f t="shared" ca="1" si="368"/>
        <v>#DIV/0!</v>
      </c>
      <c r="P3380" s="15" t="e">
        <f t="shared" ca="1" si="369"/>
        <v>#DIV/0!</v>
      </c>
    </row>
    <row r="3381" spans="1:16" x14ac:dyDescent="0.25">
      <c r="A3381" s="1">
        <f t="shared" si="370"/>
        <v>43241</v>
      </c>
      <c r="B3381" s="7">
        <f t="shared" si="365"/>
        <v>5</v>
      </c>
      <c r="C3381" s="4">
        <f>INDEX(Calendar!$E$3:$E$367,MATCH(LOLP!$A3381,Calendar!$B$3:$B$367,0))</f>
        <v>1</v>
      </c>
      <c r="D3381" s="2">
        <f t="shared" si="371"/>
        <v>18</v>
      </c>
      <c r="E3381" s="36">
        <v>26187</v>
      </c>
      <c r="F3381" s="7">
        <f>IFERROR(IF(INDEX('Temperature Data'!$AA$15:$AA$348,MATCH(LOLP!A3381,'Temperature Data'!$B$15:$B$348,0))&gt;IF(B3381=9,$G$2,LOLP!$F$2),1,0),0)</f>
        <v>0</v>
      </c>
      <c r="G3381" s="7">
        <f>SUMIFS(LOLP!$F$4:$F$8763,$C$4:$C$8763,$C3381,$B$4:$B$8763,$B3381,$D$4:$D$8763,$D3381)</f>
        <v>0</v>
      </c>
      <c r="H3381" s="7">
        <f>COUNTIFS(Calendar!$E$3:$E$367,LOLP!C3381,Calendar!$D$3:$D$367,LOLP!B3381)</f>
        <v>22</v>
      </c>
      <c r="I3381" s="7">
        <f ca="1">IF($F3381=1,OFFSET(start_norps,LOLP!$D3381+(1-$C3381)*24,LOLP!$B3381)*H3381/G3381,0)</f>
        <v>0</v>
      </c>
      <c r="J3381" s="7">
        <f ca="1">IF($F3381=1,OFFSET(start_33,LOLP!$D3381+(1-$C3381)*24,LOLP!$B3381)*H3381/G3381,0)</f>
        <v>0</v>
      </c>
      <c r="K3381" s="7">
        <f ca="1">IF($F3381,OFFSET(start_40,LOLP!$D3381+(1-$C3381)*24,LOLP!$B3381),0)</f>
        <v>0</v>
      </c>
      <c r="L3381" s="7">
        <f ca="1">IF($F3381,OFFSET(start_50,LOLP!$D3381+(1-$C3381)*24,LOLP!$B3381),0)</f>
        <v>0</v>
      </c>
      <c r="M3381" s="25">
        <f t="shared" ca="1" si="366"/>
        <v>0</v>
      </c>
      <c r="N3381" s="25">
        <f t="shared" ca="1" si="367"/>
        <v>0</v>
      </c>
      <c r="O3381" s="15" t="e">
        <f t="shared" ca="1" si="368"/>
        <v>#DIV/0!</v>
      </c>
      <c r="P3381" s="15" t="e">
        <f t="shared" ca="1" si="369"/>
        <v>#DIV/0!</v>
      </c>
    </row>
    <row r="3382" spans="1:16" x14ac:dyDescent="0.25">
      <c r="A3382" s="1">
        <f t="shared" si="370"/>
        <v>43241</v>
      </c>
      <c r="B3382" s="7">
        <f t="shared" si="365"/>
        <v>5</v>
      </c>
      <c r="C3382" s="4">
        <f>INDEX(Calendar!$E$3:$E$367,MATCH(LOLP!$A3382,Calendar!$B$3:$B$367,0))</f>
        <v>1</v>
      </c>
      <c r="D3382" s="2">
        <f t="shared" si="371"/>
        <v>19</v>
      </c>
      <c r="E3382" s="36">
        <v>26890</v>
      </c>
      <c r="F3382" s="7">
        <f>IFERROR(IF(INDEX('Temperature Data'!$AA$15:$AA$348,MATCH(LOLP!A3382,'Temperature Data'!$B$15:$B$348,0))&gt;IF(B3382=9,$G$2,LOLP!$F$2),1,0),0)</f>
        <v>0</v>
      </c>
      <c r="G3382" s="7">
        <f>SUMIFS(LOLP!$F$4:$F$8763,$C$4:$C$8763,$C3382,$B$4:$B$8763,$B3382,$D$4:$D$8763,$D3382)</f>
        <v>0</v>
      </c>
      <c r="H3382" s="7">
        <f>COUNTIFS(Calendar!$E$3:$E$367,LOLP!C3382,Calendar!$D$3:$D$367,LOLP!B3382)</f>
        <v>22</v>
      </c>
      <c r="I3382" s="7">
        <f ca="1">IF($F3382=1,OFFSET(start_norps,LOLP!$D3382+(1-$C3382)*24,LOLP!$B3382)*H3382/G3382,0)</f>
        <v>0</v>
      </c>
      <c r="J3382" s="7">
        <f ca="1">IF($F3382=1,OFFSET(start_33,LOLP!$D3382+(1-$C3382)*24,LOLP!$B3382)*H3382/G3382,0)</f>
        <v>0</v>
      </c>
      <c r="K3382" s="7">
        <f ca="1">IF($F3382,OFFSET(start_40,LOLP!$D3382+(1-$C3382)*24,LOLP!$B3382),0)</f>
        <v>0</v>
      </c>
      <c r="L3382" s="7">
        <f ca="1">IF($F3382,OFFSET(start_50,LOLP!$D3382+(1-$C3382)*24,LOLP!$B3382),0)</f>
        <v>0</v>
      </c>
      <c r="M3382" s="25">
        <f t="shared" ca="1" si="366"/>
        <v>0</v>
      </c>
      <c r="N3382" s="25">
        <f t="shared" ca="1" si="367"/>
        <v>0</v>
      </c>
      <c r="O3382" s="15" t="e">
        <f t="shared" ca="1" si="368"/>
        <v>#DIV/0!</v>
      </c>
      <c r="P3382" s="15" t="e">
        <f t="shared" ca="1" si="369"/>
        <v>#DIV/0!</v>
      </c>
    </row>
    <row r="3383" spans="1:16" x14ac:dyDescent="0.25">
      <c r="A3383" s="1">
        <f t="shared" si="370"/>
        <v>43241</v>
      </c>
      <c r="B3383" s="7">
        <f t="shared" si="365"/>
        <v>5</v>
      </c>
      <c r="C3383" s="4">
        <f>INDEX(Calendar!$E$3:$E$367,MATCH(LOLP!$A3383,Calendar!$B$3:$B$367,0))</f>
        <v>1</v>
      </c>
      <c r="D3383" s="2">
        <f t="shared" si="371"/>
        <v>20</v>
      </c>
      <c r="E3383" s="36">
        <v>27738</v>
      </c>
      <c r="F3383" s="7">
        <f>IFERROR(IF(INDEX('Temperature Data'!$AA$15:$AA$348,MATCH(LOLP!A3383,'Temperature Data'!$B$15:$B$348,0))&gt;IF(B3383=9,$G$2,LOLP!$F$2),1,0),0)</f>
        <v>0</v>
      </c>
      <c r="G3383" s="7">
        <f>SUMIFS(LOLP!$F$4:$F$8763,$C$4:$C$8763,$C3383,$B$4:$B$8763,$B3383,$D$4:$D$8763,$D3383)</f>
        <v>0</v>
      </c>
      <c r="H3383" s="7">
        <f>COUNTIFS(Calendar!$E$3:$E$367,LOLP!C3383,Calendar!$D$3:$D$367,LOLP!B3383)</f>
        <v>22</v>
      </c>
      <c r="I3383" s="7">
        <f ca="1">IF($F3383=1,OFFSET(start_norps,LOLP!$D3383+(1-$C3383)*24,LOLP!$B3383)*H3383/G3383,0)</f>
        <v>0</v>
      </c>
      <c r="J3383" s="7">
        <f ca="1">IF($F3383=1,OFFSET(start_33,LOLP!$D3383+(1-$C3383)*24,LOLP!$B3383)*H3383/G3383,0)</f>
        <v>0</v>
      </c>
      <c r="K3383" s="7">
        <f ca="1">IF($F3383,OFFSET(start_40,LOLP!$D3383+(1-$C3383)*24,LOLP!$B3383),0)</f>
        <v>0</v>
      </c>
      <c r="L3383" s="7">
        <f ca="1">IF($F3383,OFFSET(start_50,LOLP!$D3383+(1-$C3383)*24,LOLP!$B3383),0)</f>
        <v>0</v>
      </c>
      <c r="M3383" s="25">
        <f t="shared" ca="1" si="366"/>
        <v>0</v>
      </c>
      <c r="N3383" s="25">
        <f t="shared" ca="1" si="367"/>
        <v>0</v>
      </c>
      <c r="O3383" s="15" t="e">
        <f t="shared" ca="1" si="368"/>
        <v>#DIV/0!</v>
      </c>
      <c r="P3383" s="15" t="e">
        <f t="shared" ca="1" si="369"/>
        <v>#DIV/0!</v>
      </c>
    </row>
    <row r="3384" spans="1:16" x14ac:dyDescent="0.25">
      <c r="A3384" s="1">
        <f t="shared" si="370"/>
        <v>43241</v>
      </c>
      <c r="B3384" s="7">
        <f t="shared" si="365"/>
        <v>5</v>
      </c>
      <c r="C3384" s="4">
        <f>INDEX(Calendar!$E$3:$E$367,MATCH(LOLP!$A3384,Calendar!$B$3:$B$367,0))</f>
        <v>1</v>
      </c>
      <c r="D3384" s="2">
        <f t="shared" si="371"/>
        <v>21</v>
      </c>
      <c r="E3384" s="36">
        <v>28387</v>
      </c>
      <c r="F3384" s="7">
        <f>IFERROR(IF(INDEX('Temperature Data'!$AA$15:$AA$348,MATCH(LOLP!A3384,'Temperature Data'!$B$15:$B$348,0))&gt;IF(B3384=9,$G$2,LOLP!$F$2),1,0),0)</f>
        <v>0</v>
      </c>
      <c r="G3384" s="7">
        <f>SUMIFS(LOLP!$F$4:$F$8763,$C$4:$C$8763,$C3384,$B$4:$B$8763,$B3384,$D$4:$D$8763,$D3384)</f>
        <v>0</v>
      </c>
      <c r="H3384" s="7">
        <f>COUNTIFS(Calendar!$E$3:$E$367,LOLP!C3384,Calendar!$D$3:$D$367,LOLP!B3384)</f>
        <v>22</v>
      </c>
      <c r="I3384" s="7">
        <f ca="1">IF($F3384=1,OFFSET(start_norps,LOLP!$D3384+(1-$C3384)*24,LOLP!$B3384)*H3384/G3384,0)</f>
        <v>0</v>
      </c>
      <c r="J3384" s="7">
        <f ca="1">IF($F3384=1,OFFSET(start_33,LOLP!$D3384+(1-$C3384)*24,LOLP!$B3384)*H3384/G3384,0)</f>
        <v>0</v>
      </c>
      <c r="K3384" s="7">
        <f ca="1">IF($F3384,OFFSET(start_40,LOLP!$D3384+(1-$C3384)*24,LOLP!$B3384),0)</f>
        <v>0</v>
      </c>
      <c r="L3384" s="7">
        <f ca="1">IF($F3384,OFFSET(start_50,LOLP!$D3384+(1-$C3384)*24,LOLP!$B3384),0)</f>
        <v>0</v>
      </c>
      <c r="M3384" s="25">
        <f t="shared" ca="1" si="366"/>
        <v>0</v>
      </c>
      <c r="N3384" s="25">
        <f t="shared" ca="1" si="367"/>
        <v>0</v>
      </c>
      <c r="O3384" s="15" t="e">
        <f t="shared" ca="1" si="368"/>
        <v>#DIV/0!</v>
      </c>
      <c r="P3384" s="15" t="e">
        <f t="shared" ca="1" si="369"/>
        <v>#DIV/0!</v>
      </c>
    </row>
    <row r="3385" spans="1:16" x14ac:dyDescent="0.25">
      <c r="A3385" s="1">
        <f t="shared" si="370"/>
        <v>43241</v>
      </c>
      <c r="B3385" s="7">
        <f t="shared" si="365"/>
        <v>5</v>
      </c>
      <c r="C3385" s="4">
        <f>INDEX(Calendar!$E$3:$E$367,MATCH(LOLP!$A3385,Calendar!$B$3:$B$367,0))</f>
        <v>1</v>
      </c>
      <c r="D3385" s="2">
        <f t="shared" si="371"/>
        <v>22</v>
      </c>
      <c r="E3385" s="36">
        <v>27326</v>
      </c>
      <c r="F3385" s="7">
        <f>IFERROR(IF(INDEX('Temperature Data'!$AA$15:$AA$348,MATCH(LOLP!A3385,'Temperature Data'!$B$15:$B$348,0))&gt;IF(B3385=9,$G$2,LOLP!$F$2),1,0),0)</f>
        <v>0</v>
      </c>
      <c r="G3385" s="7">
        <f>SUMIFS(LOLP!$F$4:$F$8763,$C$4:$C$8763,$C3385,$B$4:$B$8763,$B3385,$D$4:$D$8763,$D3385)</f>
        <v>0</v>
      </c>
      <c r="H3385" s="7">
        <f>COUNTIFS(Calendar!$E$3:$E$367,LOLP!C3385,Calendar!$D$3:$D$367,LOLP!B3385)</f>
        <v>22</v>
      </c>
      <c r="I3385" s="7">
        <f ca="1">IF($F3385=1,OFFSET(start_norps,LOLP!$D3385+(1-$C3385)*24,LOLP!$B3385)*H3385/G3385,0)</f>
        <v>0</v>
      </c>
      <c r="J3385" s="7">
        <f ca="1">IF($F3385=1,OFFSET(start_33,LOLP!$D3385+(1-$C3385)*24,LOLP!$B3385)*H3385/G3385,0)</f>
        <v>0</v>
      </c>
      <c r="K3385" s="7">
        <f ca="1">IF($F3385,OFFSET(start_40,LOLP!$D3385+(1-$C3385)*24,LOLP!$B3385),0)</f>
        <v>0</v>
      </c>
      <c r="L3385" s="7">
        <f ca="1">IF($F3385,OFFSET(start_50,LOLP!$D3385+(1-$C3385)*24,LOLP!$B3385),0)</f>
        <v>0</v>
      </c>
      <c r="M3385" s="25">
        <f t="shared" ca="1" si="366"/>
        <v>0</v>
      </c>
      <c r="N3385" s="25">
        <f t="shared" ca="1" si="367"/>
        <v>0</v>
      </c>
      <c r="O3385" s="15" t="e">
        <f t="shared" ca="1" si="368"/>
        <v>#DIV/0!</v>
      </c>
      <c r="P3385" s="15" t="e">
        <f t="shared" ca="1" si="369"/>
        <v>#DIV/0!</v>
      </c>
    </row>
    <row r="3386" spans="1:16" x14ac:dyDescent="0.25">
      <c r="A3386" s="1">
        <f t="shared" si="370"/>
        <v>43241</v>
      </c>
      <c r="B3386" s="7">
        <f t="shared" si="365"/>
        <v>5</v>
      </c>
      <c r="C3386" s="4">
        <f>INDEX(Calendar!$E$3:$E$367,MATCH(LOLP!$A3386,Calendar!$B$3:$B$367,0))</f>
        <v>1</v>
      </c>
      <c r="D3386" s="2">
        <f t="shared" si="371"/>
        <v>23</v>
      </c>
      <c r="E3386" s="36">
        <v>25329</v>
      </c>
      <c r="F3386" s="7">
        <f>IFERROR(IF(INDEX('Temperature Data'!$AA$15:$AA$348,MATCH(LOLP!A3386,'Temperature Data'!$B$15:$B$348,0))&gt;IF(B3386=9,$G$2,LOLP!$F$2),1,0),0)</f>
        <v>0</v>
      </c>
      <c r="G3386" s="7">
        <f>SUMIFS(LOLP!$F$4:$F$8763,$C$4:$C$8763,$C3386,$B$4:$B$8763,$B3386,$D$4:$D$8763,$D3386)</f>
        <v>0</v>
      </c>
      <c r="H3386" s="7">
        <f>COUNTIFS(Calendar!$E$3:$E$367,LOLP!C3386,Calendar!$D$3:$D$367,LOLP!B3386)</f>
        <v>22</v>
      </c>
      <c r="I3386" s="7">
        <f ca="1">IF($F3386=1,OFFSET(start_norps,LOLP!$D3386+(1-$C3386)*24,LOLP!$B3386)*H3386/G3386,0)</f>
        <v>0</v>
      </c>
      <c r="J3386" s="7">
        <f ca="1">IF($F3386=1,OFFSET(start_33,LOLP!$D3386+(1-$C3386)*24,LOLP!$B3386)*H3386/G3386,0)</f>
        <v>0</v>
      </c>
      <c r="K3386" s="7">
        <f ca="1">IF($F3386,OFFSET(start_40,LOLP!$D3386+(1-$C3386)*24,LOLP!$B3386),0)</f>
        <v>0</v>
      </c>
      <c r="L3386" s="7">
        <f ca="1">IF($F3386,OFFSET(start_50,LOLP!$D3386+(1-$C3386)*24,LOLP!$B3386),0)</f>
        <v>0</v>
      </c>
      <c r="M3386" s="25">
        <f t="shared" ca="1" si="366"/>
        <v>0</v>
      </c>
      <c r="N3386" s="25">
        <f t="shared" ca="1" si="367"/>
        <v>0</v>
      </c>
      <c r="O3386" s="15" t="e">
        <f t="shared" ca="1" si="368"/>
        <v>#DIV/0!</v>
      </c>
      <c r="P3386" s="15" t="e">
        <f t="shared" ca="1" si="369"/>
        <v>#DIV/0!</v>
      </c>
    </row>
    <row r="3387" spans="1:16" x14ac:dyDescent="0.25">
      <c r="A3387" s="1">
        <f t="shared" si="370"/>
        <v>43241</v>
      </c>
      <c r="B3387" s="7">
        <f t="shared" si="365"/>
        <v>5</v>
      </c>
      <c r="C3387" s="4">
        <f>INDEX(Calendar!$E$3:$E$367,MATCH(LOLP!$A3387,Calendar!$B$3:$B$367,0))</f>
        <v>1</v>
      </c>
      <c r="D3387" s="2">
        <f t="shared" si="371"/>
        <v>24</v>
      </c>
      <c r="E3387" s="36">
        <v>23404</v>
      </c>
      <c r="F3387" s="7">
        <f>IFERROR(IF(INDEX('Temperature Data'!$AA$15:$AA$348,MATCH(LOLP!A3387,'Temperature Data'!$B$15:$B$348,0))&gt;IF(B3387=9,$G$2,LOLP!$F$2),1,0),0)</f>
        <v>0</v>
      </c>
      <c r="G3387" s="7">
        <f>SUMIFS(LOLP!$F$4:$F$8763,$C$4:$C$8763,$C3387,$B$4:$B$8763,$B3387,$D$4:$D$8763,$D3387)</f>
        <v>0</v>
      </c>
      <c r="H3387" s="7">
        <f>COUNTIFS(Calendar!$E$3:$E$367,LOLP!C3387,Calendar!$D$3:$D$367,LOLP!B3387)</f>
        <v>22</v>
      </c>
      <c r="I3387" s="7">
        <f ca="1">IF($F3387=1,OFFSET(start_norps,LOLP!$D3387+(1-$C3387)*24,LOLP!$B3387)*H3387/G3387,0)</f>
        <v>0</v>
      </c>
      <c r="J3387" s="7">
        <f ca="1">IF($F3387=1,OFFSET(start_33,LOLP!$D3387+(1-$C3387)*24,LOLP!$B3387)*H3387/G3387,0)</f>
        <v>0</v>
      </c>
      <c r="K3387" s="7">
        <f ca="1">IF($F3387,OFFSET(start_40,LOLP!$D3387+(1-$C3387)*24,LOLP!$B3387),0)</f>
        <v>0</v>
      </c>
      <c r="L3387" s="7">
        <f ca="1">IF($F3387,OFFSET(start_50,LOLP!$D3387+(1-$C3387)*24,LOLP!$B3387),0)</f>
        <v>0</v>
      </c>
      <c r="M3387" s="25">
        <f t="shared" ca="1" si="366"/>
        <v>0</v>
      </c>
      <c r="N3387" s="25">
        <f t="shared" ca="1" si="367"/>
        <v>0</v>
      </c>
      <c r="O3387" s="15" t="e">
        <f t="shared" ca="1" si="368"/>
        <v>#DIV/0!</v>
      </c>
      <c r="P3387" s="15" t="e">
        <f t="shared" ca="1" si="369"/>
        <v>#DIV/0!</v>
      </c>
    </row>
    <row r="3388" spans="1:16" x14ac:dyDescent="0.25">
      <c r="A3388" s="1">
        <f t="shared" si="370"/>
        <v>43242</v>
      </c>
      <c r="B3388" s="7">
        <f t="shared" si="365"/>
        <v>5</v>
      </c>
      <c r="C3388" s="4">
        <f>INDEX(Calendar!$E$3:$E$367,MATCH(LOLP!$A3388,Calendar!$B$3:$B$367,0))</f>
        <v>1</v>
      </c>
      <c r="D3388" s="2">
        <f t="shared" si="371"/>
        <v>1</v>
      </c>
      <c r="E3388" s="36">
        <v>22189</v>
      </c>
      <c r="F3388" s="7">
        <f>IFERROR(IF(INDEX('Temperature Data'!$AA$15:$AA$348,MATCH(LOLP!A3388,'Temperature Data'!$B$15:$B$348,0))&gt;IF(B3388=9,$G$2,LOLP!$F$2),1,0),0)</f>
        <v>0</v>
      </c>
      <c r="G3388" s="7">
        <f>SUMIFS(LOLP!$F$4:$F$8763,$C$4:$C$8763,$C3388,$B$4:$B$8763,$B3388,$D$4:$D$8763,$D3388)</f>
        <v>0</v>
      </c>
      <c r="H3388" s="7">
        <f>COUNTIFS(Calendar!$E$3:$E$367,LOLP!C3388,Calendar!$D$3:$D$367,LOLP!B3388)</f>
        <v>22</v>
      </c>
      <c r="I3388" s="7">
        <f ca="1">IF($F3388=1,OFFSET(start_norps,LOLP!$D3388+(1-$C3388)*24,LOLP!$B3388)*H3388/G3388,0)</f>
        <v>0</v>
      </c>
      <c r="J3388" s="7">
        <f ca="1">IF($F3388=1,OFFSET(start_33,LOLP!$D3388+(1-$C3388)*24,LOLP!$B3388)*H3388/G3388,0)</f>
        <v>0</v>
      </c>
      <c r="K3388" s="7">
        <f ca="1">IF($F3388,OFFSET(start_40,LOLP!$D3388+(1-$C3388)*24,LOLP!$B3388),0)</f>
        <v>0</v>
      </c>
      <c r="L3388" s="7">
        <f ca="1">IF($F3388,OFFSET(start_50,LOLP!$D3388+(1-$C3388)*24,LOLP!$B3388),0)</f>
        <v>0</v>
      </c>
      <c r="M3388" s="25">
        <f t="shared" ca="1" si="366"/>
        <v>0</v>
      </c>
      <c r="N3388" s="25">
        <f t="shared" ca="1" si="367"/>
        <v>0</v>
      </c>
      <c r="O3388" s="15" t="e">
        <f t="shared" ca="1" si="368"/>
        <v>#DIV/0!</v>
      </c>
      <c r="P3388" s="15" t="e">
        <f t="shared" ca="1" si="369"/>
        <v>#DIV/0!</v>
      </c>
    </row>
    <row r="3389" spans="1:16" x14ac:dyDescent="0.25">
      <c r="A3389" s="1">
        <f t="shared" si="370"/>
        <v>43242</v>
      </c>
      <c r="B3389" s="7">
        <f t="shared" si="365"/>
        <v>5</v>
      </c>
      <c r="C3389" s="4">
        <f>INDEX(Calendar!$E$3:$E$367,MATCH(LOLP!$A3389,Calendar!$B$3:$B$367,0))</f>
        <v>1</v>
      </c>
      <c r="D3389" s="2">
        <f t="shared" si="371"/>
        <v>2</v>
      </c>
      <c r="E3389" s="36">
        <v>21248</v>
      </c>
      <c r="F3389" s="7">
        <f>IFERROR(IF(INDEX('Temperature Data'!$AA$15:$AA$348,MATCH(LOLP!A3389,'Temperature Data'!$B$15:$B$348,0))&gt;IF(B3389=9,$G$2,LOLP!$F$2),1,0),0)</f>
        <v>0</v>
      </c>
      <c r="G3389" s="7">
        <f>SUMIFS(LOLP!$F$4:$F$8763,$C$4:$C$8763,$C3389,$B$4:$B$8763,$B3389,$D$4:$D$8763,$D3389)</f>
        <v>0</v>
      </c>
      <c r="H3389" s="7">
        <f>COUNTIFS(Calendar!$E$3:$E$367,LOLP!C3389,Calendar!$D$3:$D$367,LOLP!B3389)</f>
        <v>22</v>
      </c>
      <c r="I3389" s="7">
        <f ca="1">IF($F3389=1,OFFSET(start_norps,LOLP!$D3389+(1-$C3389)*24,LOLP!$B3389)*H3389/G3389,0)</f>
        <v>0</v>
      </c>
      <c r="J3389" s="7">
        <f ca="1">IF($F3389=1,OFFSET(start_33,LOLP!$D3389+(1-$C3389)*24,LOLP!$B3389)*H3389/G3389,0)</f>
        <v>0</v>
      </c>
      <c r="K3389" s="7">
        <f ca="1">IF($F3389,OFFSET(start_40,LOLP!$D3389+(1-$C3389)*24,LOLP!$B3389),0)</f>
        <v>0</v>
      </c>
      <c r="L3389" s="7">
        <f ca="1">IF($F3389,OFFSET(start_50,LOLP!$D3389+(1-$C3389)*24,LOLP!$B3389),0)</f>
        <v>0</v>
      </c>
      <c r="M3389" s="25">
        <f t="shared" ca="1" si="366"/>
        <v>0</v>
      </c>
      <c r="N3389" s="25">
        <f t="shared" ca="1" si="367"/>
        <v>0</v>
      </c>
      <c r="O3389" s="15" t="e">
        <f t="shared" ca="1" si="368"/>
        <v>#DIV/0!</v>
      </c>
      <c r="P3389" s="15" t="e">
        <f t="shared" ca="1" si="369"/>
        <v>#DIV/0!</v>
      </c>
    </row>
    <row r="3390" spans="1:16" x14ac:dyDescent="0.25">
      <c r="A3390" s="1">
        <f t="shared" si="370"/>
        <v>43242</v>
      </c>
      <c r="B3390" s="7">
        <f t="shared" si="365"/>
        <v>5</v>
      </c>
      <c r="C3390" s="4">
        <f>INDEX(Calendar!$E$3:$E$367,MATCH(LOLP!$A3390,Calendar!$B$3:$B$367,0))</f>
        <v>1</v>
      </c>
      <c r="D3390" s="2">
        <f t="shared" si="371"/>
        <v>3</v>
      </c>
      <c r="E3390" s="36">
        <v>20736</v>
      </c>
      <c r="F3390" s="7">
        <f>IFERROR(IF(INDEX('Temperature Data'!$AA$15:$AA$348,MATCH(LOLP!A3390,'Temperature Data'!$B$15:$B$348,0))&gt;IF(B3390=9,$G$2,LOLP!$F$2),1,0),0)</f>
        <v>0</v>
      </c>
      <c r="G3390" s="7">
        <f>SUMIFS(LOLP!$F$4:$F$8763,$C$4:$C$8763,$C3390,$B$4:$B$8763,$B3390,$D$4:$D$8763,$D3390)</f>
        <v>0</v>
      </c>
      <c r="H3390" s="7">
        <f>COUNTIFS(Calendar!$E$3:$E$367,LOLP!C3390,Calendar!$D$3:$D$367,LOLP!B3390)</f>
        <v>22</v>
      </c>
      <c r="I3390" s="7">
        <f ca="1">IF($F3390=1,OFFSET(start_norps,LOLP!$D3390+(1-$C3390)*24,LOLP!$B3390)*H3390/G3390,0)</f>
        <v>0</v>
      </c>
      <c r="J3390" s="7">
        <f ca="1">IF($F3390=1,OFFSET(start_33,LOLP!$D3390+(1-$C3390)*24,LOLP!$B3390)*H3390/G3390,0)</f>
        <v>0</v>
      </c>
      <c r="K3390" s="7">
        <f ca="1">IF($F3390,OFFSET(start_40,LOLP!$D3390+(1-$C3390)*24,LOLP!$B3390),0)</f>
        <v>0</v>
      </c>
      <c r="L3390" s="7">
        <f ca="1">IF($F3390,OFFSET(start_50,LOLP!$D3390+(1-$C3390)*24,LOLP!$B3390),0)</f>
        <v>0</v>
      </c>
      <c r="M3390" s="25">
        <f t="shared" ca="1" si="366"/>
        <v>0</v>
      </c>
      <c r="N3390" s="25">
        <f t="shared" ca="1" si="367"/>
        <v>0</v>
      </c>
      <c r="O3390" s="15" t="e">
        <f t="shared" ca="1" si="368"/>
        <v>#DIV/0!</v>
      </c>
      <c r="P3390" s="15" t="e">
        <f t="shared" ca="1" si="369"/>
        <v>#DIV/0!</v>
      </c>
    </row>
    <row r="3391" spans="1:16" x14ac:dyDescent="0.25">
      <c r="A3391" s="1">
        <f t="shared" si="370"/>
        <v>43242</v>
      </c>
      <c r="B3391" s="7">
        <f t="shared" si="365"/>
        <v>5</v>
      </c>
      <c r="C3391" s="4">
        <f>INDEX(Calendar!$E$3:$E$367,MATCH(LOLP!$A3391,Calendar!$B$3:$B$367,0))</f>
        <v>1</v>
      </c>
      <c r="D3391" s="2">
        <f t="shared" si="371"/>
        <v>4</v>
      </c>
      <c r="E3391" s="36">
        <v>20586</v>
      </c>
      <c r="F3391" s="7">
        <f>IFERROR(IF(INDEX('Temperature Data'!$AA$15:$AA$348,MATCH(LOLP!A3391,'Temperature Data'!$B$15:$B$348,0))&gt;IF(B3391=9,$G$2,LOLP!$F$2),1,0),0)</f>
        <v>0</v>
      </c>
      <c r="G3391" s="7">
        <f>SUMIFS(LOLP!$F$4:$F$8763,$C$4:$C$8763,$C3391,$B$4:$B$8763,$B3391,$D$4:$D$8763,$D3391)</f>
        <v>0</v>
      </c>
      <c r="H3391" s="7">
        <f>COUNTIFS(Calendar!$E$3:$E$367,LOLP!C3391,Calendar!$D$3:$D$367,LOLP!B3391)</f>
        <v>22</v>
      </c>
      <c r="I3391" s="7">
        <f ca="1">IF($F3391=1,OFFSET(start_norps,LOLP!$D3391+(1-$C3391)*24,LOLP!$B3391)*H3391/G3391,0)</f>
        <v>0</v>
      </c>
      <c r="J3391" s="7">
        <f ca="1">IF($F3391=1,OFFSET(start_33,LOLP!$D3391+(1-$C3391)*24,LOLP!$B3391)*H3391/G3391,0)</f>
        <v>0</v>
      </c>
      <c r="K3391" s="7">
        <f ca="1">IF($F3391,OFFSET(start_40,LOLP!$D3391+(1-$C3391)*24,LOLP!$B3391),0)</f>
        <v>0</v>
      </c>
      <c r="L3391" s="7">
        <f ca="1">IF($F3391,OFFSET(start_50,LOLP!$D3391+(1-$C3391)*24,LOLP!$B3391),0)</f>
        <v>0</v>
      </c>
      <c r="M3391" s="25">
        <f t="shared" ca="1" si="366"/>
        <v>0</v>
      </c>
      <c r="N3391" s="25">
        <f t="shared" ca="1" si="367"/>
        <v>0</v>
      </c>
      <c r="O3391" s="15" t="e">
        <f t="shared" ca="1" si="368"/>
        <v>#DIV/0!</v>
      </c>
      <c r="P3391" s="15" t="e">
        <f t="shared" ca="1" si="369"/>
        <v>#DIV/0!</v>
      </c>
    </row>
    <row r="3392" spans="1:16" x14ac:dyDescent="0.25">
      <c r="A3392" s="1">
        <f t="shared" si="370"/>
        <v>43242</v>
      </c>
      <c r="B3392" s="7">
        <f t="shared" si="365"/>
        <v>5</v>
      </c>
      <c r="C3392" s="4">
        <f>INDEX(Calendar!$E$3:$E$367,MATCH(LOLP!$A3392,Calendar!$B$3:$B$367,0))</f>
        <v>1</v>
      </c>
      <c r="D3392" s="2">
        <f t="shared" si="371"/>
        <v>5</v>
      </c>
      <c r="E3392" s="36">
        <v>21017</v>
      </c>
      <c r="F3392" s="7">
        <f>IFERROR(IF(INDEX('Temperature Data'!$AA$15:$AA$348,MATCH(LOLP!A3392,'Temperature Data'!$B$15:$B$348,0))&gt;IF(B3392=9,$G$2,LOLP!$F$2),1,0),0)</f>
        <v>0</v>
      </c>
      <c r="G3392" s="7">
        <f>SUMIFS(LOLP!$F$4:$F$8763,$C$4:$C$8763,$C3392,$B$4:$B$8763,$B3392,$D$4:$D$8763,$D3392)</f>
        <v>0</v>
      </c>
      <c r="H3392" s="7">
        <f>COUNTIFS(Calendar!$E$3:$E$367,LOLP!C3392,Calendar!$D$3:$D$367,LOLP!B3392)</f>
        <v>22</v>
      </c>
      <c r="I3392" s="7">
        <f ca="1">IF($F3392=1,OFFSET(start_norps,LOLP!$D3392+(1-$C3392)*24,LOLP!$B3392)*H3392/G3392,0)</f>
        <v>0</v>
      </c>
      <c r="J3392" s="7">
        <f ca="1">IF($F3392=1,OFFSET(start_33,LOLP!$D3392+(1-$C3392)*24,LOLP!$B3392)*H3392/G3392,0)</f>
        <v>0</v>
      </c>
      <c r="K3392" s="7">
        <f ca="1">IF($F3392,OFFSET(start_40,LOLP!$D3392+(1-$C3392)*24,LOLP!$B3392),0)</f>
        <v>0</v>
      </c>
      <c r="L3392" s="7">
        <f ca="1">IF($F3392,OFFSET(start_50,LOLP!$D3392+(1-$C3392)*24,LOLP!$B3392),0)</f>
        <v>0</v>
      </c>
      <c r="M3392" s="25">
        <f t="shared" ca="1" si="366"/>
        <v>0</v>
      </c>
      <c r="N3392" s="25">
        <f t="shared" ca="1" si="367"/>
        <v>0</v>
      </c>
      <c r="O3392" s="15" t="e">
        <f t="shared" ca="1" si="368"/>
        <v>#DIV/0!</v>
      </c>
      <c r="P3392" s="15" t="e">
        <f t="shared" ca="1" si="369"/>
        <v>#DIV/0!</v>
      </c>
    </row>
    <row r="3393" spans="1:16" x14ac:dyDescent="0.25">
      <c r="A3393" s="1">
        <f t="shared" si="370"/>
        <v>43242</v>
      </c>
      <c r="B3393" s="7">
        <f t="shared" si="365"/>
        <v>5</v>
      </c>
      <c r="C3393" s="4">
        <f>INDEX(Calendar!$E$3:$E$367,MATCH(LOLP!$A3393,Calendar!$B$3:$B$367,0))</f>
        <v>1</v>
      </c>
      <c r="D3393" s="2">
        <f t="shared" si="371"/>
        <v>6</v>
      </c>
      <c r="E3393" s="36">
        <v>22266</v>
      </c>
      <c r="F3393" s="7">
        <f>IFERROR(IF(INDEX('Temperature Data'!$AA$15:$AA$348,MATCH(LOLP!A3393,'Temperature Data'!$B$15:$B$348,0))&gt;IF(B3393=9,$G$2,LOLP!$F$2),1,0),0)</f>
        <v>0</v>
      </c>
      <c r="G3393" s="7">
        <f>SUMIFS(LOLP!$F$4:$F$8763,$C$4:$C$8763,$C3393,$B$4:$B$8763,$B3393,$D$4:$D$8763,$D3393)</f>
        <v>0</v>
      </c>
      <c r="H3393" s="7">
        <f>COUNTIFS(Calendar!$E$3:$E$367,LOLP!C3393,Calendar!$D$3:$D$367,LOLP!B3393)</f>
        <v>22</v>
      </c>
      <c r="I3393" s="7">
        <f ca="1">IF($F3393=1,OFFSET(start_norps,LOLP!$D3393+(1-$C3393)*24,LOLP!$B3393)*H3393/G3393,0)</f>
        <v>0</v>
      </c>
      <c r="J3393" s="7">
        <f ca="1">IF($F3393=1,OFFSET(start_33,LOLP!$D3393+(1-$C3393)*24,LOLP!$B3393)*H3393/G3393,0)</f>
        <v>0</v>
      </c>
      <c r="K3393" s="7">
        <f ca="1">IF($F3393,OFFSET(start_40,LOLP!$D3393+(1-$C3393)*24,LOLP!$B3393),0)</f>
        <v>0</v>
      </c>
      <c r="L3393" s="7">
        <f ca="1">IF($F3393,OFFSET(start_50,LOLP!$D3393+(1-$C3393)*24,LOLP!$B3393),0)</f>
        <v>0</v>
      </c>
      <c r="M3393" s="25">
        <f t="shared" ca="1" si="366"/>
        <v>0</v>
      </c>
      <c r="N3393" s="25">
        <f t="shared" ca="1" si="367"/>
        <v>0</v>
      </c>
      <c r="O3393" s="15" t="e">
        <f t="shared" ca="1" si="368"/>
        <v>#DIV/0!</v>
      </c>
      <c r="P3393" s="15" t="e">
        <f t="shared" ca="1" si="369"/>
        <v>#DIV/0!</v>
      </c>
    </row>
    <row r="3394" spans="1:16" x14ac:dyDescent="0.25">
      <c r="A3394" s="1">
        <f t="shared" si="370"/>
        <v>43242</v>
      </c>
      <c r="B3394" s="7">
        <f t="shared" si="365"/>
        <v>5</v>
      </c>
      <c r="C3394" s="4">
        <f>INDEX(Calendar!$E$3:$E$367,MATCH(LOLP!$A3394,Calendar!$B$3:$B$367,0))</f>
        <v>1</v>
      </c>
      <c r="D3394" s="2">
        <f t="shared" si="371"/>
        <v>7</v>
      </c>
      <c r="E3394" s="36">
        <v>23855</v>
      </c>
      <c r="F3394" s="7">
        <f>IFERROR(IF(INDEX('Temperature Data'!$AA$15:$AA$348,MATCH(LOLP!A3394,'Temperature Data'!$B$15:$B$348,0))&gt;IF(B3394=9,$G$2,LOLP!$F$2),1,0),0)</f>
        <v>0</v>
      </c>
      <c r="G3394" s="7">
        <f>SUMIFS(LOLP!$F$4:$F$8763,$C$4:$C$8763,$C3394,$B$4:$B$8763,$B3394,$D$4:$D$8763,$D3394)</f>
        <v>0</v>
      </c>
      <c r="H3394" s="7">
        <f>COUNTIFS(Calendar!$E$3:$E$367,LOLP!C3394,Calendar!$D$3:$D$367,LOLP!B3394)</f>
        <v>22</v>
      </c>
      <c r="I3394" s="7">
        <f ca="1">IF($F3394=1,OFFSET(start_norps,LOLP!$D3394+(1-$C3394)*24,LOLP!$B3394)*H3394/G3394,0)</f>
        <v>0</v>
      </c>
      <c r="J3394" s="7">
        <f ca="1">IF($F3394=1,OFFSET(start_33,LOLP!$D3394+(1-$C3394)*24,LOLP!$B3394)*H3394/G3394,0)</f>
        <v>0</v>
      </c>
      <c r="K3394" s="7">
        <f ca="1">IF($F3394,OFFSET(start_40,LOLP!$D3394+(1-$C3394)*24,LOLP!$B3394),0)</f>
        <v>0</v>
      </c>
      <c r="L3394" s="7">
        <f ca="1">IF($F3394,OFFSET(start_50,LOLP!$D3394+(1-$C3394)*24,LOLP!$B3394),0)</f>
        <v>0</v>
      </c>
      <c r="M3394" s="25">
        <f t="shared" ca="1" si="366"/>
        <v>0</v>
      </c>
      <c r="N3394" s="25">
        <f t="shared" ca="1" si="367"/>
        <v>0</v>
      </c>
      <c r="O3394" s="15" t="e">
        <f t="shared" ca="1" si="368"/>
        <v>#DIV/0!</v>
      </c>
      <c r="P3394" s="15" t="e">
        <f t="shared" ca="1" si="369"/>
        <v>#DIV/0!</v>
      </c>
    </row>
    <row r="3395" spans="1:16" x14ac:dyDescent="0.25">
      <c r="A3395" s="1">
        <f t="shared" si="370"/>
        <v>43242</v>
      </c>
      <c r="B3395" s="7">
        <f t="shared" si="365"/>
        <v>5</v>
      </c>
      <c r="C3395" s="4">
        <f>INDEX(Calendar!$E$3:$E$367,MATCH(LOLP!$A3395,Calendar!$B$3:$B$367,0))</f>
        <v>1</v>
      </c>
      <c r="D3395" s="2">
        <f t="shared" si="371"/>
        <v>8</v>
      </c>
      <c r="E3395" s="36">
        <v>25138</v>
      </c>
      <c r="F3395" s="7">
        <f>IFERROR(IF(INDEX('Temperature Data'!$AA$15:$AA$348,MATCH(LOLP!A3395,'Temperature Data'!$B$15:$B$348,0))&gt;IF(B3395=9,$G$2,LOLP!$F$2),1,0),0)</f>
        <v>0</v>
      </c>
      <c r="G3395" s="7">
        <f>SUMIFS(LOLP!$F$4:$F$8763,$C$4:$C$8763,$C3395,$B$4:$B$8763,$B3395,$D$4:$D$8763,$D3395)</f>
        <v>0</v>
      </c>
      <c r="H3395" s="7">
        <f>COUNTIFS(Calendar!$E$3:$E$367,LOLP!C3395,Calendar!$D$3:$D$367,LOLP!B3395)</f>
        <v>22</v>
      </c>
      <c r="I3395" s="7">
        <f ca="1">IF($F3395=1,OFFSET(start_norps,LOLP!$D3395+(1-$C3395)*24,LOLP!$B3395)*H3395/G3395,0)</f>
        <v>0</v>
      </c>
      <c r="J3395" s="7">
        <f ca="1">IF($F3395=1,OFFSET(start_33,LOLP!$D3395+(1-$C3395)*24,LOLP!$B3395)*H3395/G3395,0)</f>
        <v>0</v>
      </c>
      <c r="K3395" s="7">
        <f ca="1">IF($F3395,OFFSET(start_40,LOLP!$D3395+(1-$C3395)*24,LOLP!$B3395),0)</f>
        <v>0</v>
      </c>
      <c r="L3395" s="7">
        <f ca="1">IF($F3395,OFFSET(start_50,LOLP!$D3395+(1-$C3395)*24,LOLP!$B3395),0)</f>
        <v>0</v>
      </c>
      <c r="M3395" s="25">
        <f t="shared" ca="1" si="366"/>
        <v>0</v>
      </c>
      <c r="N3395" s="25">
        <f t="shared" ca="1" si="367"/>
        <v>0</v>
      </c>
      <c r="O3395" s="15" t="e">
        <f t="shared" ca="1" si="368"/>
        <v>#DIV/0!</v>
      </c>
      <c r="P3395" s="15" t="e">
        <f t="shared" ca="1" si="369"/>
        <v>#DIV/0!</v>
      </c>
    </row>
    <row r="3396" spans="1:16" x14ac:dyDescent="0.25">
      <c r="A3396" s="1">
        <f t="shared" si="370"/>
        <v>43242</v>
      </c>
      <c r="B3396" s="7">
        <f t="shared" si="365"/>
        <v>5</v>
      </c>
      <c r="C3396" s="4">
        <f>INDEX(Calendar!$E$3:$E$367,MATCH(LOLP!$A3396,Calendar!$B$3:$B$367,0))</f>
        <v>1</v>
      </c>
      <c r="D3396" s="2">
        <f t="shared" si="371"/>
        <v>9</v>
      </c>
      <c r="E3396" s="36">
        <v>25412</v>
      </c>
      <c r="F3396" s="7">
        <f>IFERROR(IF(INDEX('Temperature Data'!$AA$15:$AA$348,MATCH(LOLP!A3396,'Temperature Data'!$B$15:$B$348,0))&gt;IF(B3396=9,$G$2,LOLP!$F$2),1,0),0)</f>
        <v>0</v>
      </c>
      <c r="G3396" s="7">
        <f>SUMIFS(LOLP!$F$4:$F$8763,$C$4:$C$8763,$C3396,$B$4:$B$8763,$B3396,$D$4:$D$8763,$D3396)</f>
        <v>0</v>
      </c>
      <c r="H3396" s="7">
        <f>COUNTIFS(Calendar!$E$3:$E$367,LOLP!C3396,Calendar!$D$3:$D$367,LOLP!B3396)</f>
        <v>22</v>
      </c>
      <c r="I3396" s="7">
        <f ca="1">IF($F3396=1,OFFSET(start_norps,LOLP!$D3396+(1-$C3396)*24,LOLP!$B3396)*H3396/G3396,0)</f>
        <v>0</v>
      </c>
      <c r="J3396" s="7">
        <f ca="1">IF($F3396=1,OFFSET(start_33,LOLP!$D3396+(1-$C3396)*24,LOLP!$B3396)*H3396/G3396,0)</f>
        <v>0</v>
      </c>
      <c r="K3396" s="7">
        <f ca="1">IF($F3396,OFFSET(start_40,LOLP!$D3396+(1-$C3396)*24,LOLP!$B3396),0)</f>
        <v>0</v>
      </c>
      <c r="L3396" s="7">
        <f ca="1">IF($F3396,OFFSET(start_50,LOLP!$D3396+(1-$C3396)*24,LOLP!$B3396),0)</f>
        <v>0</v>
      </c>
      <c r="M3396" s="25">
        <f t="shared" ca="1" si="366"/>
        <v>0</v>
      </c>
      <c r="N3396" s="25">
        <f t="shared" ca="1" si="367"/>
        <v>0</v>
      </c>
      <c r="O3396" s="15" t="e">
        <f t="shared" ca="1" si="368"/>
        <v>#DIV/0!</v>
      </c>
      <c r="P3396" s="15" t="e">
        <f t="shared" ca="1" si="369"/>
        <v>#DIV/0!</v>
      </c>
    </row>
    <row r="3397" spans="1:16" x14ac:dyDescent="0.25">
      <c r="A3397" s="1">
        <f t="shared" si="370"/>
        <v>43242</v>
      </c>
      <c r="B3397" s="7">
        <f t="shared" ref="B3397:B3460" si="372">MONTH(A3397)</f>
        <v>5</v>
      </c>
      <c r="C3397" s="4">
        <f>INDEX(Calendar!$E$3:$E$367,MATCH(LOLP!$A3397,Calendar!$B$3:$B$367,0))</f>
        <v>1</v>
      </c>
      <c r="D3397" s="2">
        <f t="shared" si="371"/>
        <v>10</v>
      </c>
      <c r="E3397" s="36">
        <v>25467</v>
      </c>
      <c r="F3397" s="7">
        <f>IFERROR(IF(INDEX('Temperature Data'!$AA$15:$AA$348,MATCH(LOLP!A3397,'Temperature Data'!$B$15:$B$348,0))&gt;IF(B3397=9,$G$2,LOLP!$F$2),1,0),0)</f>
        <v>0</v>
      </c>
      <c r="G3397" s="7">
        <f>SUMIFS(LOLP!$F$4:$F$8763,$C$4:$C$8763,$C3397,$B$4:$B$8763,$B3397,$D$4:$D$8763,$D3397)</f>
        <v>0</v>
      </c>
      <c r="H3397" s="7">
        <f>COUNTIFS(Calendar!$E$3:$E$367,LOLP!C3397,Calendar!$D$3:$D$367,LOLP!B3397)</f>
        <v>22</v>
      </c>
      <c r="I3397" s="7">
        <f ca="1">IF($F3397=1,OFFSET(start_norps,LOLP!$D3397+(1-$C3397)*24,LOLP!$B3397)*H3397/G3397,0)</f>
        <v>0</v>
      </c>
      <c r="J3397" s="7">
        <f ca="1">IF($F3397=1,OFFSET(start_33,LOLP!$D3397+(1-$C3397)*24,LOLP!$B3397)*H3397/G3397,0)</f>
        <v>0</v>
      </c>
      <c r="K3397" s="7">
        <f ca="1">IF($F3397,OFFSET(start_40,LOLP!$D3397+(1-$C3397)*24,LOLP!$B3397),0)</f>
        <v>0</v>
      </c>
      <c r="L3397" s="7">
        <f ca="1">IF($F3397,OFFSET(start_50,LOLP!$D3397+(1-$C3397)*24,LOLP!$B3397),0)</f>
        <v>0</v>
      </c>
      <c r="M3397" s="25">
        <f t="shared" ref="M3397:M3460" ca="1" si="373">I3397/I$8764</f>
        <v>0</v>
      </c>
      <c r="N3397" s="25">
        <f t="shared" ref="N3397:N3460" ca="1" si="374">J3397/J$8764</f>
        <v>0</v>
      </c>
      <c r="O3397" s="15" t="e">
        <f t="shared" ref="O3397:O3460" ca="1" si="375">K3397/K$8764</f>
        <v>#DIV/0!</v>
      </c>
      <c r="P3397" s="15" t="e">
        <f t="shared" ref="P3397:P3460" ca="1" si="376">L3397/L$8764</f>
        <v>#DIV/0!</v>
      </c>
    </row>
    <row r="3398" spans="1:16" x14ac:dyDescent="0.25">
      <c r="A3398" s="1">
        <f t="shared" si="370"/>
        <v>43242</v>
      </c>
      <c r="B3398" s="7">
        <f t="shared" si="372"/>
        <v>5</v>
      </c>
      <c r="C3398" s="4">
        <f>INDEX(Calendar!$E$3:$E$367,MATCH(LOLP!$A3398,Calendar!$B$3:$B$367,0))</f>
        <v>1</v>
      </c>
      <c r="D3398" s="2">
        <f t="shared" si="371"/>
        <v>11</v>
      </c>
      <c r="E3398" s="36">
        <v>25363</v>
      </c>
      <c r="F3398" s="7">
        <f>IFERROR(IF(INDEX('Temperature Data'!$AA$15:$AA$348,MATCH(LOLP!A3398,'Temperature Data'!$B$15:$B$348,0))&gt;IF(B3398=9,$G$2,LOLP!$F$2),1,0),0)</f>
        <v>0</v>
      </c>
      <c r="G3398" s="7">
        <f>SUMIFS(LOLP!$F$4:$F$8763,$C$4:$C$8763,$C3398,$B$4:$B$8763,$B3398,$D$4:$D$8763,$D3398)</f>
        <v>0</v>
      </c>
      <c r="H3398" s="7">
        <f>COUNTIFS(Calendar!$E$3:$E$367,LOLP!C3398,Calendar!$D$3:$D$367,LOLP!B3398)</f>
        <v>22</v>
      </c>
      <c r="I3398" s="7">
        <f ca="1">IF($F3398=1,OFFSET(start_norps,LOLP!$D3398+(1-$C3398)*24,LOLP!$B3398)*H3398/G3398,0)</f>
        <v>0</v>
      </c>
      <c r="J3398" s="7">
        <f ca="1">IF($F3398=1,OFFSET(start_33,LOLP!$D3398+(1-$C3398)*24,LOLP!$B3398)*H3398/G3398,0)</f>
        <v>0</v>
      </c>
      <c r="K3398" s="7">
        <f ca="1">IF($F3398,OFFSET(start_40,LOLP!$D3398+(1-$C3398)*24,LOLP!$B3398),0)</f>
        <v>0</v>
      </c>
      <c r="L3398" s="7">
        <f ca="1">IF($F3398,OFFSET(start_50,LOLP!$D3398+(1-$C3398)*24,LOLP!$B3398),0)</f>
        <v>0</v>
      </c>
      <c r="M3398" s="25">
        <f t="shared" ca="1" si="373"/>
        <v>0</v>
      </c>
      <c r="N3398" s="25">
        <f t="shared" ca="1" si="374"/>
        <v>0</v>
      </c>
      <c r="O3398" s="15" t="e">
        <f t="shared" ca="1" si="375"/>
        <v>#DIV/0!</v>
      </c>
      <c r="P3398" s="15" t="e">
        <f t="shared" ca="1" si="376"/>
        <v>#DIV/0!</v>
      </c>
    </row>
    <row r="3399" spans="1:16" x14ac:dyDescent="0.25">
      <c r="A3399" s="1">
        <f t="shared" si="370"/>
        <v>43242</v>
      </c>
      <c r="B3399" s="7">
        <f t="shared" si="372"/>
        <v>5</v>
      </c>
      <c r="C3399" s="4">
        <f>INDEX(Calendar!$E$3:$E$367,MATCH(LOLP!$A3399,Calendar!$B$3:$B$367,0))</f>
        <v>1</v>
      </c>
      <c r="D3399" s="2">
        <f t="shared" si="371"/>
        <v>12</v>
      </c>
      <c r="E3399" s="36">
        <v>25023</v>
      </c>
      <c r="F3399" s="7">
        <f>IFERROR(IF(INDEX('Temperature Data'!$AA$15:$AA$348,MATCH(LOLP!A3399,'Temperature Data'!$B$15:$B$348,0))&gt;IF(B3399=9,$G$2,LOLP!$F$2),1,0),0)</f>
        <v>0</v>
      </c>
      <c r="G3399" s="7">
        <f>SUMIFS(LOLP!$F$4:$F$8763,$C$4:$C$8763,$C3399,$B$4:$B$8763,$B3399,$D$4:$D$8763,$D3399)</f>
        <v>0</v>
      </c>
      <c r="H3399" s="7">
        <f>COUNTIFS(Calendar!$E$3:$E$367,LOLP!C3399,Calendar!$D$3:$D$367,LOLP!B3399)</f>
        <v>22</v>
      </c>
      <c r="I3399" s="7">
        <f ca="1">IF($F3399=1,OFFSET(start_norps,LOLP!$D3399+(1-$C3399)*24,LOLP!$B3399)*H3399/G3399,0)</f>
        <v>0</v>
      </c>
      <c r="J3399" s="7">
        <f ca="1">IF($F3399=1,OFFSET(start_33,LOLP!$D3399+(1-$C3399)*24,LOLP!$B3399)*H3399/G3399,0)</f>
        <v>0</v>
      </c>
      <c r="K3399" s="7">
        <f ca="1">IF($F3399,OFFSET(start_40,LOLP!$D3399+(1-$C3399)*24,LOLP!$B3399),0)</f>
        <v>0</v>
      </c>
      <c r="L3399" s="7">
        <f ca="1">IF($F3399,OFFSET(start_50,LOLP!$D3399+(1-$C3399)*24,LOLP!$B3399),0)</f>
        <v>0</v>
      </c>
      <c r="M3399" s="25">
        <f t="shared" ca="1" si="373"/>
        <v>0</v>
      </c>
      <c r="N3399" s="25">
        <f t="shared" ca="1" si="374"/>
        <v>0</v>
      </c>
      <c r="O3399" s="15" t="e">
        <f t="shared" ca="1" si="375"/>
        <v>#DIV/0!</v>
      </c>
      <c r="P3399" s="15" t="e">
        <f t="shared" ca="1" si="376"/>
        <v>#DIV/0!</v>
      </c>
    </row>
    <row r="3400" spans="1:16" x14ac:dyDescent="0.25">
      <c r="A3400" s="1">
        <f t="shared" si="370"/>
        <v>43242</v>
      </c>
      <c r="B3400" s="7">
        <f t="shared" si="372"/>
        <v>5</v>
      </c>
      <c r="C3400" s="4">
        <f>INDEX(Calendar!$E$3:$E$367,MATCH(LOLP!$A3400,Calendar!$B$3:$B$367,0))</f>
        <v>1</v>
      </c>
      <c r="D3400" s="2">
        <f t="shared" si="371"/>
        <v>13</v>
      </c>
      <c r="E3400" s="36">
        <v>24781</v>
      </c>
      <c r="F3400" s="7">
        <f>IFERROR(IF(INDEX('Temperature Data'!$AA$15:$AA$348,MATCH(LOLP!A3400,'Temperature Data'!$B$15:$B$348,0))&gt;IF(B3400=9,$G$2,LOLP!$F$2),1,0),0)</f>
        <v>0</v>
      </c>
      <c r="G3400" s="7">
        <f>SUMIFS(LOLP!$F$4:$F$8763,$C$4:$C$8763,$C3400,$B$4:$B$8763,$B3400,$D$4:$D$8763,$D3400)</f>
        <v>0</v>
      </c>
      <c r="H3400" s="7">
        <f>COUNTIFS(Calendar!$E$3:$E$367,LOLP!C3400,Calendar!$D$3:$D$367,LOLP!B3400)</f>
        <v>22</v>
      </c>
      <c r="I3400" s="7">
        <f ca="1">IF($F3400=1,OFFSET(start_norps,LOLP!$D3400+(1-$C3400)*24,LOLP!$B3400)*H3400/G3400,0)</f>
        <v>0</v>
      </c>
      <c r="J3400" s="7">
        <f ca="1">IF($F3400=1,OFFSET(start_33,LOLP!$D3400+(1-$C3400)*24,LOLP!$B3400)*H3400/G3400,0)</f>
        <v>0</v>
      </c>
      <c r="K3400" s="7">
        <f ca="1">IF($F3400,OFFSET(start_40,LOLP!$D3400+(1-$C3400)*24,LOLP!$B3400),0)</f>
        <v>0</v>
      </c>
      <c r="L3400" s="7">
        <f ca="1">IF($F3400,OFFSET(start_50,LOLP!$D3400+(1-$C3400)*24,LOLP!$B3400),0)</f>
        <v>0</v>
      </c>
      <c r="M3400" s="25">
        <f t="shared" ca="1" si="373"/>
        <v>0</v>
      </c>
      <c r="N3400" s="25">
        <f t="shared" ca="1" si="374"/>
        <v>0</v>
      </c>
      <c r="O3400" s="15" t="e">
        <f t="shared" ca="1" si="375"/>
        <v>#DIV/0!</v>
      </c>
      <c r="P3400" s="15" t="e">
        <f t="shared" ca="1" si="376"/>
        <v>#DIV/0!</v>
      </c>
    </row>
    <row r="3401" spans="1:16" x14ac:dyDescent="0.25">
      <c r="A3401" s="1">
        <f t="shared" si="370"/>
        <v>43242</v>
      </c>
      <c r="B3401" s="7">
        <f t="shared" si="372"/>
        <v>5</v>
      </c>
      <c r="C3401" s="4">
        <f>INDEX(Calendar!$E$3:$E$367,MATCH(LOLP!$A3401,Calendar!$B$3:$B$367,0))</f>
        <v>1</v>
      </c>
      <c r="D3401" s="2">
        <f t="shared" si="371"/>
        <v>14</v>
      </c>
      <c r="E3401" s="36">
        <v>24695</v>
      </c>
      <c r="F3401" s="7">
        <f>IFERROR(IF(INDEX('Temperature Data'!$AA$15:$AA$348,MATCH(LOLP!A3401,'Temperature Data'!$B$15:$B$348,0))&gt;IF(B3401=9,$G$2,LOLP!$F$2),1,0),0)</f>
        <v>0</v>
      </c>
      <c r="G3401" s="7">
        <f>SUMIFS(LOLP!$F$4:$F$8763,$C$4:$C$8763,$C3401,$B$4:$B$8763,$B3401,$D$4:$D$8763,$D3401)</f>
        <v>0</v>
      </c>
      <c r="H3401" s="7">
        <f>COUNTIFS(Calendar!$E$3:$E$367,LOLP!C3401,Calendar!$D$3:$D$367,LOLP!B3401)</f>
        <v>22</v>
      </c>
      <c r="I3401" s="7">
        <f ca="1">IF($F3401=1,OFFSET(start_norps,LOLP!$D3401+(1-$C3401)*24,LOLP!$B3401)*H3401/G3401,0)</f>
        <v>0</v>
      </c>
      <c r="J3401" s="7">
        <f ca="1">IF($F3401=1,OFFSET(start_33,LOLP!$D3401+(1-$C3401)*24,LOLP!$B3401)*H3401/G3401,0)</f>
        <v>0</v>
      </c>
      <c r="K3401" s="7">
        <f ca="1">IF($F3401,OFFSET(start_40,LOLP!$D3401+(1-$C3401)*24,LOLP!$B3401),0)</f>
        <v>0</v>
      </c>
      <c r="L3401" s="7">
        <f ca="1">IF($F3401,OFFSET(start_50,LOLP!$D3401+(1-$C3401)*24,LOLP!$B3401),0)</f>
        <v>0</v>
      </c>
      <c r="M3401" s="25">
        <f t="shared" ca="1" si="373"/>
        <v>0</v>
      </c>
      <c r="N3401" s="25">
        <f t="shared" ca="1" si="374"/>
        <v>0</v>
      </c>
      <c r="O3401" s="15" t="e">
        <f t="shared" ca="1" si="375"/>
        <v>#DIV/0!</v>
      </c>
      <c r="P3401" s="15" t="e">
        <f t="shared" ca="1" si="376"/>
        <v>#DIV/0!</v>
      </c>
    </row>
    <row r="3402" spans="1:16" x14ac:dyDescent="0.25">
      <c r="A3402" s="1">
        <f t="shared" si="370"/>
        <v>43242</v>
      </c>
      <c r="B3402" s="7">
        <f t="shared" si="372"/>
        <v>5</v>
      </c>
      <c r="C3402" s="4">
        <f>INDEX(Calendar!$E$3:$E$367,MATCH(LOLP!$A3402,Calendar!$B$3:$B$367,0))</f>
        <v>1</v>
      </c>
      <c r="D3402" s="2">
        <f t="shared" si="371"/>
        <v>15</v>
      </c>
      <c r="E3402" s="36">
        <v>24855</v>
      </c>
      <c r="F3402" s="7">
        <f>IFERROR(IF(INDEX('Temperature Data'!$AA$15:$AA$348,MATCH(LOLP!A3402,'Temperature Data'!$B$15:$B$348,0))&gt;IF(B3402=9,$G$2,LOLP!$F$2),1,0),0)</f>
        <v>0</v>
      </c>
      <c r="G3402" s="7">
        <f>SUMIFS(LOLP!$F$4:$F$8763,$C$4:$C$8763,$C3402,$B$4:$B$8763,$B3402,$D$4:$D$8763,$D3402)</f>
        <v>0</v>
      </c>
      <c r="H3402" s="7">
        <f>COUNTIFS(Calendar!$E$3:$E$367,LOLP!C3402,Calendar!$D$3:$D$367,LOLP!B3402)</f>
        <v>22</v>
      </c>
      <c r="I3402" s="7">
        <f ca="1">IF($F3402=1,OFFSET(start_norps,LOLP!$D3402+(1-$C3402)*24,LOLP!$B3402)*H3402/G3402,0)</f>
        <v>0</v>
      </c>
      <c r="J3402" s="7">
        <f ca="1">IF($F3402=1,OFFSET(start_33,LOLP!$D3402+(1-$C3402)*24,LOLP!$B3402)*H3402/G3402,0)</f>
        <v>0</v>
      </c>
      <c r="K3402" s="7">
        <f ca="1">IF($F3402,OFFSET(start_40,LOLP!$D3402+(1-$C3402)*24,LOLP!$B3402),0)</f>
        <v>0</v>
      </c>
      <c r="L3402" s="7">
        <f ca="1">IF($F3402,OFFSET(start_50,LOLP!$D3402+(1-$C3402)*24,LOLP!$B3402),0)</f>
        <v>0</v>
      </c>
      <c r="M3402" s="25">
        <f t="shared" ca="1" si="373"/>
        <v>0</v>
      </c>
      <c r="N3402" s="25">
        <f t="shared" ca="1" si="374"/>
        <v>0</v>
      </c>
      <c r="O3402" s="15" t="e">
        <f t="shared" ca="1" si="375"/>
        <v>#DIV/0!</v>
      </c>
      <c r="P3402" s="15" t="e">
        <f t="shared" ca="1" si="376"/>
        <v>#DIV/0!</v>
      </c>
    </row>
    <row r="3403" spans="1:16" x14ac:dyDescent="0.25">
      <c r="A3403" s="1">
        <f t="shared" si="370"/>
        <v>43242</v>
      </c>
      <c r="B3403" s="7">
        <f t="shared" si="372"/>
        <v>5</v>
      </c>
      <c r="C3403" s="4">
        <f>INDEX(Calendar!$E$3:$E$367,MATCH(LOLP!$A3403,Calendar!$B$3:$B$367,0))</f>
        <v>1</v>
      </c>
      <c r="D3403" s="2">
        <f t="shared" si="371"/>
        <v>16</v>
      </c>
      <c r="E3403" s="36">
        <v>25419</v>
      </c>
      <c r="F3403" s="7">
        <f>IFERROR(IF(INDEX('Temperature Data'!$AA$15:$AA$348,MATCH(LOLP!A3403,'Temperature Data'!$B$15:$B$348,0))&gt;IF(B3403=9,$G$2,LOLP!$F$2),1,0),0)</f>
        <v>0</v>
      </c>
      <c r="G3403" s="7">
        <f>SUMIFS(LOLP!$F$4:$F$8763,$C$4:$C$8763,$C3403,$B$4:$B$8763,$B3403,$D$4:$D$8763,$D3403)</f>
        <v>0</v>
      </c>
      <c r="H3403" s="7">
        <f>COUNTIFS(Calendar!$E$3:$E$367,LOLP!C3403,Calendar!$D$3:$D$367,LOLP!B3403)</f>
        <v>22</v>
      </c>
      <c r="I3403" s="7">
        <f ca="1">IF($F3403=1,OFFSET(start_norps,LOLP!$D3403+(1-$C3403)*24,LOLP!$B3403)*H3403/G3403,0)</f>
        <v>0</v>
      </c>
      <c r="J3403" s="7">
        <f ca="1">IF($F3403=1,OFFSET(start_33,LOLP!$D3403+(1-$C3403)*24,LOLP!$B3403)*H3403/G3403,0)</f>
        <v>0</v>
      </c>
      <c r="K3403" s="7">
        <f ca="1">IF($F3403,OFFSET(start_40,LOLP!$D3403+(1-$C3403)*24,LOLP!$B3403),0)</f>
        <v>0</v>
      </c>
      <c r="L3403" s="7">
        <f ca="1">IF($F3403,OFFSET(start_50,LOLP!$D3403+(1-$C3403)*24,LOLP!$B3403),0)</f>
        <v>0</v>
      </c>
      <c r="M3403" s="25">
        <f t="shared" ca="1" si="373"/>
        <v>0</v>
      </c>
      <c r="N3403" s="25">
        <f t="shared" ca="1" si="374"/>
        <v>0</v>
      </c>
      <c r="O3403" s="15" t="e">
        <f t="shared" ca="1" si="375"/>
        <v>#DIV/0!</v>
      </c>
      <c r="P3403" s="15" t="e">
        <f t="shared" ca="1" si="376"/>
        <v>#DIV/0!</v>
      </c>
    </row>
    <row r="3404" spans="1:16" x14ac:dyDescent="0.25">
      <c r="A3404" s="1">
        <f t="shared" si="370"/>
        <v>43242</v>
      </c>
      <c r="B3404" s="7">
        <f t="shared" si="372"/>
        <v>5</v>
      </c>
      <c r="C3404" s="4">
        <f>INDEX(Calendar!$E$3:$E$367,MATCH(LOLP!$A3404,Calendar!$B$3:$B$367,0))</f>
        <v>1</v>
      </c>
      <c r="D3404" s="2">
        <f t="shared" si="371"/>
        <v>17</v>
      </c>
      <c r="E3404" s="36">
        <v>26199</v>
      </c>
      <c r="F3404" s="7">
        <f>IFERROR(IF(INDEX('Temperature Data'!$AA$15:$AA$348,MATCH(LOLP!A3404,'Temperature Data'!$B$15:$B$348,0))&gt;IF(B3404=9,$G$2,LOLP!$F$2),1,0),0)</f>
        <v>0</v>
      </c>
      <c r="G3404" s="7">
        <f>SUMIFS(LOLP!$F$4:$F$8763,$C$4:$C$8763,$C3404,$B$4:$B$8763,$B3404,$D$4:$D$8763,$D3404)</f>
        <v>0</v>
      </c>
      <c r="H3404" s="7">
        <f>COUNTIFS(Calendar!$E$3:$E$367,LOLP!C3404,Calendar!$D$3:$D$367,LOLP!B3404)</f>
        <v>22</v>
      </c>
      <c r="I3404" s="7">
        <f ca="1">IF($F3404=1,OFFSET(start_norps,LOLP!$D3404+(1-$C3404)*24,LOLP!$B3404)*H3404/G3404,0)</f>
        <v>0</v>
      </c>
      <c r="J3404" s="7">
        <f ca="1">IF($F3404=1,OFFSET(start_33,LOLP!$D3404+(1-$C3404)*24,LOLP!$B3404)*H3404/G3404,0)</f>
        <v>0</v>
      </c>
      <c r="K3404" s="7">
        <f ca="1">IF($F3404,OFFSET(start_40,LOLP!$D3404+(1-$C3404)*24,LOLP!$B3404),0)</f>
        <v>0</v>
      </c>
      <c r="L3404" s="7">
        <f ca="1">IF($F3404,OFFSET(start_50,LOLP!$D3404+(1-$C3404)*24,LOLP!$B3404),0)</f>
        <v>0</v>
      </c>
      <c r="M3404" s="25">
        <f t="shared" ca="1" si="373"/>
        <v>0</v>
      </c>
      <c r="N3404" s="25">
        <f t="shared" ca="1" si="374"/>
        <v>0</v>
      </c>
      <c r="O3404" s="15" t="e">
        <f t="shared" ca="1" si="375"/>
        <v>#DIV/0!</v>
      </c>
      <c r="P3404" s="15" t="e">
        <f t="shared" ca="1" si="376"/>
        <v>#DIV/0!</v>
      </c>
    </row>
    <row r="3405" spans="1:16" x14ac:dyDescent="0.25">
      <c r="A3405" s="1">
        <f t="shared" si="370"/>
        <v>43242</v>
      </c>
      <c r="B3405" s="7">
        <f t="shared" si="372"/>
        <v>5</v>
      </c>
      <c r="C3405" s="4">
        <f>INDEX(Calendar!$E$3:$E$367,MATCH(LOLP!$A3405,Calendar!$B$3:$B$367,0))</f>
        <v>1</v>
      </c>
      <c r="D3405" s="2">
        <f t="shared" si="371"/>
        <v>18</v>
      </c>
      <c r="E3405" s="36">
        <v>26555</v>
      </c>
      <c r="F3405" s="7">
        <f>IFERROR(IF(INDEX('Temperature Data'!$AA$15:$AA$348,MATCH(LOLP!A3405,'Temperature Data'!$B$15:$B$348,0))&gt;IF(B3405=9,$G$2,LOLP!$F$2),1,0),0)</f>
        <v>0</v>
      </c>
      <c r="G3405" s="7">
        <f>SUMIFS(LOLP!$F$4:$F$8763,$C$4:$C$8763,$C3405,$B$4:$B$8763,$B3405,$D$4:$D$8763,$D3405)</f>
        <v>0</v>
      </c>
      <c r="H3405" s="7">
        <f>COUNTIFS(Calendar!$E$3:$E$367,LOLP!C3405,Calendar!$D$3:$D$367,LOLP!B3405)</f>
        <v>22</v>
      </c>
      <c r="I3405" s="7">
        <f ca="1">IF($F3405=1,OFFSET(start_norps,LOLP!$D3405+(1-$C3405)*24,LOLP!$B3405)*H3405/G3405,0)</f>
        <v>0</v>
      </c>
      <c r="J3405" s="7">
        <f ca="1">IF($F3405=1,OFFSET(start_33,LOLP!$D3405+(1-$C3405)*24,LOLP!$B3405)*H3405/G3405,0)</f>
        <v>0</v>
      </c>
      <c r="K3405" s="7">
        <f ca="1">IF($F3405,OFFSET(start_40,LOLP!$D3405+(1-$C3405)*24,LOLP!$B3405),0)</f>
        <v>0</v>
      </c>
      <c r="L3405" s="7">
        <f ca="1">IF($F3405,OFFSET(start_50,LOLP!$D3405+(1-$C3405)*24,LOLP!$B3405),0)</f>
        <v>0</v>
      </c>
      <c r="M3405" s="25">
        <f t="shared" ca="1" si="373"/>
        <v>0</v>
      </c>
      <c r="N3405" s="25">
        <f t="shared" ca="1" si="374"/>
        <v>0</v>
      </c>
      <c r="O3405" s="15" t="e">
        <f t="shared" ca="1" si="375"/>
        <v>#DIV/0!</v>
      </c>
      <c r="P3405" s="15" t="e">
        <f t="shared" ca="1" si="376"/>
        <v>#DIV/0!</v>
      </c>
    </row>
    <row r="3406" spans="1:16" x14ac:dyDescent="0.25">
      <c r="A3406" s="1">
        <f t="shared" si="370"/>
        <v>43242</v>
      </c>
      <c r="B3406" s="7">
        <f t="shared" si="372"/>
        <v>5</v>
      </c>
      <c r="C3406" s="4">
        <f>INDEX(Calendar!$E$3:$E$367,MATCH(LOLP!$A3406,Calendar!$B$3:$B$367,0))</f>
        <v>1</v>
      </c>
      <c r="D3406" s="2">
        <f t="shared" si="371"/>
        <v>19</v>
      </c>
      <c r="E3406" s="36">
        <v>27334</v>
      </c>
      <c r="F3406" s="7">
        <f>IFERROR(IF(INDEX('Temperature Data'!$AA$15:$AA$348,MATCH(LOLP!A3406,'Temperature Data'!$B$15:$B$348,0))&gt;IF(B3406=9,$G$2,LOLP!$F$2),1,0),0)</f>
        <v>0</v>
      </c>
      <c r="G3406" s="7">
        <f>SUMIFS(LOLP!$F$4:$F$8763,$C$4:$C$8763,$C3406,$B$4:$B$8763,$B3406,$D$4:$D$8763,$D3406)</f>
        <v>0</v>
      </c>
      <c r="H3406" s="7">
        <f>COUNTIFS(Calendar!$E$3:$E$367,LOLP!C3406,Calendar!$D$3:$D$367,LOLP!B3406)</f>
        <v>22</v>
      </c>
      <c r="I3406" s="7">
        <f ca="1">IF($F3406=1,OFFSET(start_norps,LOLP!$D3406+(1-$C3406)*24,LOLP!$B3406)*H3406/G3406,0)</f>
        <v>0</v>
      </c>
      <c r="J3406" s="7">
        <f ca="1">IF($F3406=1,OFFSET(start_33,LOLP!$D3406+(1-$C3406)*24,LOLP!$B3406)*H3406/G3406,0)</f>
        <v>0</v>
      </c>
      <c r="K3406" s="7">
        <f ca="1">IF($F3406,OFFSET(start_40,LOLP!$D3406+(1-$C3406)*24,LOLP!$B3406),0)</f>
        <v>0</v>
      </c>
      <c r="L3406" s="7">
        <f ca="1">IF($F3406,OFFSET(start_50,LOLP!$D3406+(1-$C3406)*24,LOLP!$B3406),0)</f>
        <v>0</v>
      </c>
      <c r="M3406" s="25">
        <f t="shared" ca="1" si="373"/>
        <v>0</v>
      </c>
      <c r="N3406" s="25">
        <f t="shared" ca="1" si="374"/>
        <v>0</v>
      </c>
      <c r="O3406" s="15" t="e">
        <f t="shared" ca="1" si="375"/>
        <v>#DIV/0!</v>
      </c>
      <c r="P3406" s="15" t="e">
        <f t="shared" ca="1" si="376"/>
        <v>#DIV/0!</v>
      </c>
    </row>
    <row r="3407" spans="1:16" x14ac:dyDescent="0.25">
      <c r="A3407" s="1">
        <f t="shared" si="370"/>
        <v>43242</v>
      </c>
      <c r="B3407" s="7">
        <f t="shared" si="372"/>
        <v>5</v>
      </c>
      <c r="C3407" s="4">
        <f>INDEX(Calendar!$E$3:$E$367,MATCH(LOLP!$A3407,Calendar!$B$3:$B$367,0))</f>
        <v>1</v>
      </c>
      <c r="D3407" s="2">
        <f t="shared" si="371"/>
        <v>20</v>
      </c>
      <c r="E3407" s="36">
        <v>28009</v>
      </c>
      <c r="F3407" s="7">
        <f>IFERROR(IF(INDEX('Temperature Data'!$AA$15:$AA$348,MATCH(LOLP!A3407,'Temperature Data'!$B$15:$B$348,0))&gt;IF(B3407=9,$G$2,LOLP!$F$2),1,0),0)</f>
        <v>0</v>
      </c>
      <c r="G3407" s="7">
        <f>SUMIFS(LOLP!$F$4:$F$8763,$C$4:$C$8763,$C3407,$B$4:$B$8763,$B3407,$D$4:$D$8763,$D3407)</f>
        <v>0</v>
      </c>
      <c r="H3407" s="7">
        <f>COUNTIFS(Calendar!$E$3:$E$367,LOLP!C3407,Calendar!$D$3:$D$367,LOLP!B3407)</f>
        <v>22</v>
      </c>
      <c r="I3407" s="7">
        <f ca="1">IF($F3407=1,OFFSET(start_norps,LOLP!$D3407+(1-$C3407)*24,LOLP!$B3407)*H3407/G3407,0)</f>
        <v>0</v>
      </c>
      <c r="J3407" s="7">
        <f ca="1">IF($F3407=1,OFFSET(start_33,LOLP!$D3407+(1-$C3407)*24,LOLP!$B3407)*H3407/G3407,0)</f>
        <v>0</v>
      </c>
      <c r="K3407" s="7">
        <f ca="1">IF($F3407,OFFSET(start_40,LOLP!$D3407+(1-$C3407)*24,LOLP!$B3407),0)</f>
        <v>0</v>
      </c>
      <c r="L3407" s="7">
        <f ca="1">IF($F3407,OFFSET(start_50,LOLP!$D3407+(1-$C3407)*24,LOLP!$B3407),0)</f>
        <v>0</v>
      </c>
      <c r="M3407" s="25">
        <f t="shared" ca="1" si="373"/>
        <v>0</v>
      </c>
      <c r="N3407" s="25">
        <f t="shared" ca="1" si="374"/>
        <v>0</v>
      </c>
      <c r="O3407" s="15" t="e">
        <f t="shared" ca="1" si="375"/>
        <v>#DIV/0!</v>
      </c>
      <c r="P3407" s="15" t="e">
        <f t="shared" ca="1" si="376"/>
        <v>#DIV/0!</v>
      </c>
    </row>
    <row r="3408" spans="1:16" x14ac:dyDescent="0.25">
      <c r="A3408" s="1">
        <f t="shared" si="370"/>
        <v>43242</v>
      </c>
      <c r="B3408" s="7">
        <f t="shared" si="372"/>
        <v>5</v>
      </c>
      <c r="C3408" s="4">
        <f>INDEX(Calendar!$E$3:$E$367,MATCH(LOLP!$A3408,Calendar!$B$3:$B$367,0))</f>
        <v>1</v>
      </c>
      <c r="D3408" s="2">
        <f t="shared" si="371"/>
        <v>21</v>
      </c>
      <c r="E3408" s="36">
        <v>28866</v>
      </c>
      <c r="F3408" s="7">
        <f>IFERROR(IF(INDEX('Temperature Data'!$AA$15:$AA$348,MATCH(LOLP!A3408,'Temperature Data'!$B$15:$B$348,0))&gt;IF(B3408=9,$G$2,LOLP!$F$2),1,0),0)</f>
        <v>0</v>
      </c>
      <c r="G3408" s="7">
        <f>SUMIFS(LOLP!$F$4:$F$8763,$C$4:$C$8763,$C3408,$B$4:$B$8763,$B3408,$D$4:$D$8763,$D3408)</f>
        <v>0</v>
      </c>
      <c r="H3408" s="7">
        <f>COUNTIFS(Calendar!$E$3:$E$367,LOLP!C3408,Calendar!$D$3:$D$367,LOLP!B3408)</f>
        <v>22</v>
      </c>
      <c r="I3408" s="7">
        <f ca="1">IF($F3408=1,OFFSET(start_norps,LOLP!$D3408+(1-$C3408)*24,LOLP!$B3408)*H3408/G3408,0)</f>
        <v>0</v>
      </c>
      <c r="J3408" s="7">
        <f ca="1">IF($F3408=1,OFFSET(start_33,LOLP!$D3408+(1-$C3408)*24,LOLP!$B3408)*H3408/G3408,0)</f>
        <v>0</v>
      </c>
      <c r="K3408" s="7">
        <f ca="1">IF($F3408,OFFSET(start_40,LOLP!$D3408+(1-$C3408)*24,LOLP!$B3408),0)</f>
        <v>0</v>
      </c>
      <c r="L3408" s="7">
        <f ca="1">IF($F3408,OFFSET(start_50,LOLP!$D3408+(1-$C3408)*24,LOLP!$B3408),0)</f>
        <v>0</v>
      </c>
      <c r="M3408" s="25">
        <f t="shared" ca="1" si="373"/>
        <v>0</v>
      </c>
      <c r="N3408" s="25">
        <f t="shared" ca="1" si="374"/>
        <v>0</v>
      </c>
      <c r="O3408" s="15" t="e">
        <f t="shared" ca="1" si="375"/>
        <v>#DIV/0!</v>
      </c>
      <c r="P3408" s="15" t="e">
        <f t="shared" ca="1" si="376"/>
        <v>#DIV/0!</v>
      </c>
    </row>
    <row r="3409" spans="1:16" x14ac:dyDescent="0.25">
      <c r="A3409" s="1">
        <f t="shared" si="370"/>
        <v>43242</v>
      </c>
      <c r="B3409" s="7">
        <f t="shared" si="372"/>
        <v>5</v>
      </c>
      <c r="C3409" s="4">
        <f>INDEX(Calendar!$E$3:$E$367,MATCH(LOLP!$A3409,Calendar!$B$3:$B$367,0))</f>
        <v>1</v>
      </c>
      <c r="D3409" s="2">
        <f t="shared" si="371"/>
        <v>22</v>
      </c>
      <c r="E3409" s="36">
        <v>28002</v>
      </c>
      <c r="F3409" s="7">
        <f>IFERROR(IF(INDEX('Temperature Data'!$AA$15:$AA$348,MATCH(LOLP!A3409,'Temperature Data'!$B$15:$B$348,0))&gt;IF(B3409=9,$G$2,LOLP!$F$2),1,0),0)</f>
        <v>0</v>
      </c>
      <c r="G3409" s="7">
        <f>SUMIFS(LOLP!$F$4:$F$8763,$C$4:$C$8763,$C3409,$B$4:$B$8763,$B3409,$D$4:$D$8763,$D3409)</f>
        <v>0</v>
      </c>
      <c r="H3409" s="7">
        <f>COUNTIFS(Calendar!$E$3:$E$367,LOLP!C3409,Calendar!$D$3:$D$367,LOLP!B3409)</f>
        <v>22</v>
      </c>
      <c r="I3409" s="7">
        <f ca="1">IF($F3409=1,OFFSET(start_norps,LOLP!$D3409+(1-$C3409)*24,LOLP!$B3409)*H3409/G3409,0)</f>
        <v>0</v>
      </c>
      <c r="J3409" s="7">
        <f ca="1">IF($F3409=1,OFFSET(start_33,LOLP!$D3409+(1-$C3409)*24,LOLP!$B3409)*H3409/G3409,0)</f>
        <v>0</v>
      </c>
      <c r="K3409" s="7">
        <f ca="1">IF($F3409,OFFSET(start_40,LOLP!$D3409+(1-$C3409)*24,LOLP!$B3409),0)</f>
        <v>0</v>
      </c>
      <c r="L3409" s="7">
        <f ca="1">IF($F3409,OFFSET(start_50,LOLP!$D3409+(1-$C3409)*24,LOLP!$B3409),0)</f>
        <v>0</v>
      </c>
      <c r="M3409" s="25">
        <f t="shared" ca="1" si="373"/>
        <v>0</v>
      </c>
      <c r="N3409" s="25">
        <f t="shared" ca="1" si="374"/>
        <v>0</v>
      </c>
      <c r="O3409" s="15" t="e">
        <f t="shared" ca="1" si="375"/>
        <v>#DIV/0!</v>
      </c>
      <c r="P3409" s="15" t="e">
        <f t="shared" ca="1" si="376"/>
        <v>#DIV/0!</v>
      </c>
    </row>
    <row r="3410" spans="1:16" x14ac:dyDescent="0.25">
      <c r="A3410" s="1">
        <f t="shared" si="370"/>
        <v>43242</v>
      </c>
      <c r="B3410" s="7">
        <f t="shared" si="372"/>
        <v>5</v>
      </c>
      <c r="C3410" s="4">
        <f>INDEX(Calendar!$E$3:$E$367,MATCH(LOLP!$A3410,Calendar!$B$3:$B$367,0))</f>
        <v>1</v>
      </c>
      <c r="D3410" s="2">
        <f t="shared" si="371"/>
        <v>23</v>
      </c>
      <c r="E3410" s="36">
        <v>25805</v>
      </c>
      <c r="F3410" s="7">
        <f>IFERROR(IF(INDEX('Temperature Data'!$AA$15:$AA$348,MATCH(LOLP!A3410,'Temperature Data'!$B$15:$B$348,0))&gt;IF(B3410=9,$G$2,LOLP!$F$2),1,0),0)</f>
        <v>0</v>
      </c>
      <c r="G3410" s="7">
        <f>SUMIFS(LOLP!$F$4:$F$8763,$C$4:$C$8763,$C3410,$B$4:$B$8763,$B3410,$D$4:$D$8763,$D3410)</f>
        <v>0</v>
      </c>
      <c r="H3410" s="7">
        <f>COUNTIFS(Calendar!$E$3:$E$367,LOLP!C3410,Calendar!$D$3:$D$367,LOLP!B3410)</f>
        <v>22</v>
      </c>
      <c r="I3410" s="7">
        <f ca="1">IF($F3410=1,OFFSET(start_norps,LOLP!$D3410+(1-$C3410)*24,LOLP!$B3410)*H3410/G3410,0)</f>
        <v>0</v>
      </c>
      <c r="J3410" s="7">
        <f ca="1">IF($F3410=1,OFFSET(start_33,LOLP!$D3410+(1-$C3410)*24,LOLP!$B3410)*H3410/G3410,0)</f>
        <v>0</v>
      </c>
      <c r="K3410" s="7">
        <f ca="1">IF($F3410,OFFSET(start_40,LOLP!$D3410+(1-$C3410)*24,LOLP!$B3410),0)</f>
        <v>0</v>
      </c>
      <c r="L3410" s="7">
        <f ca="1">IF($F3410,OFFSET(start_50,LOLP!$D3410+(1-$C3410)*24,LOLP!$B3410),0)</f>
        <v>0</v>
      </c>
      <c r="M3410" s="25">
        <f t="shared" ca="1" si="373"/>
        <v>0</v>
      </c>
      <c r="N3410" s="25">
        <f t="shared" ca="1" si="374"/>
        <v>0</v>
      </c>
      <c r="O3410" s="15" t="e">
        <f t="shared" ca="1" si="375"/>
        <v>#DIV/0!</v>
      </c>
      <c r="P3410" s="15" t="e">
        <f t="shared" ca="1" si="376"/>
        <v>#DIV/0!</v>
      </c>
    </row>
    <row r="3411" spans="1:16" x14ac:dyDescent="0.25">
      <c r="A3411" s="1">
        <f t="shared" si="370"/>
        <v>43242</v>
      </c>
      <c r="B3411" s="7">
        <f t="shared" si="372"/>
        <v>5</v>
      </c>
      <c r="C3411" s="4">
        <f>INDEX(Calendar!$E$3:$E$367,MATCH(LOLP!$A3411,Calendar!$B$3:$B$367,0))</f>
        <v>1</v>
      </c>
      <c r="D3411" s="2">
        <f t="shared" si="371"/>
        <v>24</v>
      </c>
      <c r="E3411" s="36">
        <v>23793</v>
      </c>
      <c r="F3411" s="7">
        <f>IFERROR(IF(INDEX('Temperature Data'!$AA$15:$AA$348,MATCH(LOLP!A3411,'Temperature Data'!$B$15:$B$348,0))&gt;IF(B3411=9,$G$2,LOLP!$F$2),1,0),0)</f>
        <v>0</v>
      </c>
      <c r="G3411" s="7">
        <f>SUMIFS(LOLP!$F$4:$F$8763,$C$4:$C$8763,$C3411,$B$4:$B$8763,$B3411,$D$4:$D$8763,$D3411)</f>
        <v>0</v>
      </c>
      <c r="H3411" s="7">
        <f>COUNTIFS(Calendar!$E$3:$E$367,LOLP!C3411,Calendar!$D$3:$D$367,LOLP!B3411)</f>
        <v>22</v>
      </c>
      <c r="I3411" s="7">
        <f ca="1">IF($F3411=1,OFFSET(start_norps,LOLP!$D3411+(1-$C3411)*24,LOLP!$B3411)*H3411/G3411,0)</f>
        <v>0</v>
      </c>
      <c r="J3411" s="7">
        <f ca="1">IF($F3411=1,OFFSET(start_33,LOLP!$D3411+(1-$C3411)*24,LOLP!$B3411)*H3411/G3411,0)</f>
        <v>0</v>
      </c>
      <c r="K3411" s="7">
        <f ca="1">IF($F3411,OFFSET(start_40,LOLP!$D3411+(1-$C3411)*24,LOLP!$B3411),0)</f>
        <v>0</v>
      </c>
      <c r="L3411" s="7">
        <f ca="1">IF($F3411,OFFSET(start_50,LOLP!$D3411+(1-$C3411)*24,LOLP!$B3411),0)</f>
        <v>0</v>
      </c>
      <c r="M3411" s="25">
        <f t="shared" ca="1" si="373"/>
        <v>0</v>
      </c>
      <c r="N3411" s="25">
        <f t="shared" ca="1" si="374"/>
        <v>0</v>
      </c>
      <c r="O3411" s="15" t="e">
        <f t="shared" ca="1" si="375"/>
        <v>#DIV/0!</v>
      </c>
      <c r="P3411" s="15" t="e">
        <f t="shared" ca="1" si="376"/>
        <v>#DIV/0!</v>
      </c>
    </row>
    <row r="3412" spans="1:16" x14ac:dyDescent="0.25">
      <c r="A3412" s="1">
        <f t="shared" si="370"/>
        <v>43243</v>
      </c>
      <c r="B3412" s="7">
        <f t="shared" si="372"/>
        <v>5</v>
      </c>
      <c r="C3412" s="4">
        <f>INDEX(Calendar!$E$3:$E$367,MATCH(LOLP!$A3412,Calendar!$B$3:$B$367,0))</f>
        <v>1</v>
      </c>
      <c r="D3412" s="2">
        <f t="shared" si="371"/>
        <v>1</v>
      </c>
      <c r="E3412" s="36">
        <v>22418</v>
      </c>
      <c r="F3412" s="7">
        <f>IFERROR(IF(INDEX('Temperature Data'!$AA$15:$AA$348,MATCH(LOLP!A3412,'Temperature Data'!$B$15:$B$348,0))&gt;IF(B3412=9,$G$2,LOLP!$F$2),1,0),0)</f>
        <v>0</v>
      </c>
      <c r="G3412" s="7">
        <f>SUMIFS(LOLP!$F$4:$F$8763,$C$4:$C$8763,$C3412,$B$4:$B$8763,$B3412,$D$4:$D$8763,$D3412)</f>
        <v>0</v>
      </c>
      <c r="H3412" s="7">
        <f>COUNTIFS(Calendar!$E$3:$E$367,LOLP!C3412,Calendar!$D$3:$D$367,LOLP!B3412)</f>
        <v>22</v>
      </c>
      <c r="I3412" s="7">
        <f ca="1">IF($F3412=1,OFFSET(start_norps,LOLP!$D3412+(1-$C3412)*24,LOLP!$B3412)*H3412/G3412,0)</f>
        <v>0</v>
      </c>
      <c r="J3412" s="7">
        <f ca="1">IF($F3412=1,OFFSET(start_33,LOLP!$D3412+(1-$C3412)*24,LOLP!$B3412)*H3412/G3412,0)</f>
        <v>0</v>
      </c>
      <c r="K3412" s="7">
        <f ca="1">IF($F3412,OFFSET(start_40,LOLP!$D3412+(1-$C3412)*24,LOLP!$B3412),0)</f>
        <v>0</v>
      </c>
      <c r="L3412" s="7">
        <f ca="1">IF($F3412,OFFSET(start_50,LOLP!$D3412+(1-$C3412)*24,LOLP!$B3412),0)</f>
        <v>0</v>
      </c>
      <c r="M3412" s="25">
        <f t="shared" ca="1" si="373"/>
        <v>0</v>
      </c>
      <c r="N3412" s="25">
        <f t="shared" ca="1" si="374"/>
        <v>0</v>
      </c>
      <c r="O3412" s="15" t="e">
        <f t="shared" ca="1" si="375"/>
        <v>#DIV/0!</v>
      </c>
      <c r="P3412" s="15" t="e">
        <f t="shared" ca="1" si="376"/>
        <v>#DIV/0!</v>
      </c>
    </row>
    <row r="3413" spans="1:16" x14ac:dyDescent="0.25">
      <c r="A3413" s="1">
        <f t="shared" si="370"/>
        <v>43243</v>
      </c>
      <c r="B3413" s="7">
        <f t="shared" si="372"/>
        <v>5</v>
      </c>
      <c r="C3413" s="4">
        <f>INDEX(Calendar!$E$3:$E$367,MATCH(LOLP!$A3413,Calendar!$B$3:$B$367,0))</f>
        <v>1</v>
      </c>
      <c r="D3413" s="2">
        <f t="shared" si="371"/>
        <v>2</v>
      </c>
      <c r="E3413" s="36">
        <v>21556</v>
      </c>
      <c r="F3413" s="7">
        <f>IFERROR(IF(INDEX('Temperature Data'!$AA$15:$AA$348,MATCH(LOLP!A3413,'Temperature Data'!$B$15:$B$348,0))&gt;IF(B3413=9,$G$2,LOLP!$F$2),1,0),0)</f>
        <v>0</v>
      </c>
      <c r="G3413" s="7">
        <f>SUMIFS(LOLP!$F$4:$F$8763,$C$4:$C$8763,$C3413,$B$4:$B$8763,$B3413,$D$4:$D$8763,$D3413)</f>
        <v>0</v>
      </c>
      <c r="H3413" s="7">
        <f>COUNTIFS(Calendar!$E$3:$E$367,LOLP!C3413,Calendar!$D$3:$D$367,LOLP!B3413)</f>
        <v>22</v>
      </c>
      <c r="I3413" s="7">
        <f ca="1">IF($F3413=1,OFFSET(start_norps,LOLP!$D3413+(1-$C3413)*24,LOLP!$B3413)*H3413/G3413,0)</f>
        <v>0</v>
      </c>
      <c r="J3413" s="7">
        <f ca="1">IF($F3413=1,OFFSET(start_33,LOLP!$D3413+(1-$C3413)*24,LOLP!$B3413)*H3413/G3413,0)</f>
        <v>0</v>
      </c>
      <c r="K3413" s="7">
        <f ca="1">IF($F3413,OFFSET(start_40,LOLP!$D3413+(1-$C3413)*24,LOLP!$B3413),0)</f>
        <v>0</v>
      </c>
      <c r="L3413" s="7">
        <f ca="1">IF($F3413,OFFSET(start_50,LOLP!$D3413+(1-$C3413)*24,LOLP!$B3413),0)</f>
        <v>0</v>
      </c>
      <c r="M3413" s="25">
        <f t="shared" ca="1" si="373"/>
        <v>0</v>
      </c>
      <c r="N3413" s="25">
        <f t="shared" ca="1" si="374"/>
        <v>0</v>
      </c>
      <c r="O3413" s="15" t="e">
        <f t="shared" ca="1" si="375"/>
        <v>#DIV/0!</v>
      </c>
      <c r="P3413" s="15" t="e">
        <f t="shared" ca="1" si="376"/>
        <v>#DIV/0!</v>
      </c>
    </row>
    <row r="3414" spans="1:16" x14ac:dyDescent="0.25">
      <c r="A3414" s="1">
        <f t="shared" si="370"/>
        <v>43243</v>
      </c>
      <c r="B3414" s="7">
        <f t="shared" si="372"/>
        <v>5</v>
      </c>
      <c r="C3414" s="4">
        <f>INDEX(Calendar!$E$3:$E$367,MATCH(LOLP!$A3414,Calendar!$B$3:$B$367,0))</f>
        <v>1</v>
      </c>
      <c r="D3414" s="2">
        <f t="shared" si="371"/>
        <v>3</v>
      </c>
      <c r="E3414" s="36">
        <v>20982</v>
      </c>
      <c r="F3414" s="7">
        <f>IFERROR(IF(INDEX('Temperature Data'!$AA$15:$AA$348,MATCH(LOLP!A3414,'Temperature Data'!$B$15:$B$348,0))&gt;IF(B3414=9,$G$2,LOLP!$F$2),1,0),0)</f>
        <v>0</v>
      </c>
      <c r="G3414" s="7">
        <f>SUMIFS(LOLP!$F$4:$F$8763,$C$4:$C$8763,$C3414,$B$4:$B$8763,$B3414,$D$4:$D$8763,$D3414)</f>
        <v>0</v>
      </c>
      <c r="H3414" s="7">
        <f>COUNTIFS(Calendar!$E$3:$E$367,LOLP!C3414,Calendar!$D$3:$D$367,LOLP!B3414)</f>
        <v>22</v>
      </c>
      <c r="I3414" s="7">
        <f ca="1">IF($F3414=1,OFFSET(start_norps,LOLP!$D3414+(1-$C3414)*24,LOLP!$B3414)*H3414/G3414,0)</f>
        <v>0</v>
      </c>
      <c r="J3414" s="7">
        <f ca="1">IF($F3414=1,OFFSET(start_33,LOLP!$D3414+(1-$C3414)*24,LOLP!$B3414)*H3414/G3414,0)</f>
        <v>0</v>
      </c>
      <c r="K3414" s="7">
        <f ca="1">IF($F3414,OFFSET(start_40,LOLP!$D3414+(1-$C3414)*24,LOLP!$B3414),0)</f>
        <v>0</v>
      </c>
      <c r="L3414" s="7">
        <f ca="1">IF($F3414,OFFSET(start_50,LOLP!$D3414+(1-$C3414)*24,LOLP!$B3414),0)</f>
        <v>0</v>
      </c>
      <c r="M3414" s="25">
        <f t="shared" ca="1" si="373"/>
        <v>0</v>
      </c>
      <c r="N3414" s="25">
        <f t="shared" ca="1" si="374"/>
        <v>0</v>
      </c>
      <c r="O3414" s="15" t="e">
        <f t="shared" ca="1" si="375"/>
        <v>#DIV/0!</v>
      </c>
      <c r="P3414" s="15" t="e">
        <f t="shared" ca="1" si="376"/>
        <v>#DIV/0!</v>
      </c>
    </row>
    <row r="3415" spans="1:16" x14ac:dyDescent="0.25">
      <c r="A3415" s="1">
        <f t="shared" si="370"/>
        <v>43243</v>
      </c>
      <c r="B3415" s="7">
        <f t="shared" si="372"/>
        <v>5</v>
      </c>
      <c r="C3415" s="4">
        <f>INDEX(Calendar!$E$3:$E$367,MATCH(LOLP!$A3415,Calendar!$B$3:$B$367,0))</f>
        <v>1</v>
      </c>
      <c r="D3415" s="2">
        <f t="shared" si="371"/>
        <v>4</v>
      </c>
      <c r="E3415" s="36">
        <v>20776</v>
      </c>
      <c r="F3415" s="7">
        <f>IFERROR(IF(INDEX('Temperature Data'!$AA$15:$AA$348,MATCH(LOLP!A3415,'Temperature Data'!$B$15:$B$348,0))&gt;IF(B3415=9,$G$2,LOLP!$F$2),1,0),0)</f>
        <v>0</v>
      </c>
      <c r="G3415" s="7">
        <f>SUMIFS(LOLP!$F$4:$F$8763,$C$4:$C$8763,$C3415,$B$4:$B$8763,$B3415,$D$4:$D$8763,$D3415)</f>
        <v>0</v>
      </c>
      <c r="H3415" s="7">
        <f>COUNTIFS(Calendar!$E$3:$E$367,LOLP!C3415,Calendar!$D$3:$D$367,LOLP!B3415)</f>
        <v>22</v>
      </c>
      <c r="I3415" s="7">
        <f ca="1">IF($F3415=1,OFFSET(start_norps,LOLP!$D3415+(1-$C3415)*24,LOLP!$B3415)*H3415/G3415,0)</f>
        <v>0</v>
      </c>
      <c r="J3415" s="7">
        <f ca="1">IF($F3415=1,OFFSET(start_33,LOLP!$D3415+(1-$C3415)*24,LOLP!$B3415)*H3415/G3415,0)</f>
        <v>0</v>
      </c>
      <c r="K3415" s="7">
        <f ca="1">IF($F3415,OFFSET(start_40,LOLP!$D3415+(1-$C3415)*24,LOLP!$B3415),0)</f>
        <v>0</v>
      </c>
      <c r="L3415" s="7">
        <f ca="1">IF($F3415,OFFSET(start_50,LOLP!$D3415+(1-$C3415)*24,LOLP!$B3415),0)</f>
        <v>0</v>
      </c>
      <c r="M3415" s="25">
        <f t="shared" ca="1" si="373"/>
        <v>0</v>
      </c>
      <c r="N3415" s="25">
        <f t="shared" ca="1" si="374"/>
        <v>0</v>
      </c>
      <c r="O3415" s="15" t="e">
        <f t="shared" ca="1" si="375"/>
        <v>#DIV/0!</v>
      </c>
      <c r="P3415" s="15" t="e">
        <f t="shared" ca="1" si="376"/>
        <v>#DIV/0!</v>
      </c>
    </row>
    <row r="3416" spans="1:16" x14ac:dyDescent="0.25">
      <c r="A3416" s="1">
        <f t="shared" si="370"/>
        <v>43243</v>
      </c>
      <c r="B3416" s="7">
        <f t="shared" si="372"/>
        <v>5</v>
      </c>
      <c r="C3416" s="4">
        <f>INDEX(Calendar!$E$3:$E$367,MATCH(LOLP!$A3416,Calendar!$B$3:$B$367,0))</f>
        <v>1</v>
      </c>
      <c r="D3416" s="2">
        <f t="shared" si="371"/>
        <v>5</v>
      </c>
      <c r="E3416" s="36">
        <v>21206</v>
      </c>
      <c r="F3416" s="7">
        <f>IFERROR(IF(INDEX('Temperature Data'!$AA$15:$AA$348,MATCH(LOLP!A3416,'Temperature Data'!$B$15:$B$348,0))&gt;IF(B3416=9,$G$2,LOLP!$F$2),1,0),0)</f>
        <v>0</v>
      </c>
      <c r="G3416" s="7">
        <f>SUMIFS(LOLP!$F$4:$F$8763,$C$4:$C$8763,$C3416,$B$4:$B$8763,$B3416,$D$4:$D$8763,$D3416)</f>
        <v>0</v>
      </c>
      <c r="H3416" s="7">
        <f>COUNTIFS(Calendar!$E$3:$E$367,LOLP!C3416,Calendar!$D$3:$D$367,LOLP!B3416)</f>
        <v>22</v>
      </c>
      <c r="I3416" s="7">
        <f ca="1">IF($F3416=1,OFFSET(start_norps,LOLP!$D3416+(1-$C3416)*24,LOLP!$B3416)*H3416/G3416,0)</f>
        <v>0</v>
      </c>
      <c r="J3416" s="7">
        <f ca="1">IF($F3416=1,OFFSET(start_33,LOLP!$D3416+(1-$C3416)*24,LOLP!$B3416)*H3416/G3416,0)</f>
        <v>0</v>
      </c>
      <c r="K3416" s="7">
        <f ca="1">IF($F3416,OFFSET(start_40,LOLP!$D3416+(1-$C3416)*24,LOLP!$B3416),0)</f>
        <v>0</v>
      </c>
      <c r="L3416" s="7">
        <f ca="1">IF($F3416,OFFSET(start_50,LOLP!$D3416+(1-$C3416)*24,LOLP!$B3416),0)</f>
        <v>0</v>
      </c>
      <c r="M3416" s="25">
        <f t="shared" ca="1" si="373"/>
        <v>0</v>
      </c>
      <c r="N3416" s="25">
        <f t="shared" ca="1" si="374"/>
        <v>0</v>
      </c>
      <c r="O3416" s="15" t="e">
        <f t="shared" ca="1" si="375"/>
        <v>#DIV/0!</v>
      </c>
      <c r="P3416" s="15" t="e">
        <f t="shared" ca="1" si="376"/>
        <v>#DIV/0!</v>
      </c>
    </row>
    <row r="3417" spans="1:16" x14ac:dyDescent="0.25">
      <c r="A3417" s="1">
        <f t="shared" si="370"/>
        <v>43243</v>
      </c>
      <c r="B3417" s="7">
        <f t="shared" si="372"/>
        <v>5</v>
      </c>
      <c r="C3417" s="4">
        <f>INDEX(Calendar!$E$3:$E$367,MATCH(LOLP!$A3417,Calendar!$B$3:$B$367,0))</f>
        <v>1</v>
      </c>
      <c r="D3417" s="2">
        <f t="shared" si="371"/>
        <v>6</v>
      </c>
      <c r="E3417" s="36">
        <v>22386</v>
      </c>
      <c r="F3417" s="7">
        <f>IFERROR(IF(INDEX('Temperature Data'!$AA$15:$AA$348,MATCH(LOLP!A3417,'Temperature Data'!$B$15:$B$348,0))&gt;IF(B3417=9,$G$2,LOLP!$F$2),1,0),0)</f>
        <v>0</v>
      </c>
      <c r="G3417" s="7">
        <f>SUMIFS(LOLP!$F$4:$F$8763,$C$4:$C$8763,$C3417,$B$4:$B$8763,$B3417,$D$4:$D$8763,$D3417)</f>
        <v>0</v>
      </c>
      <c r="H3417" s="7">
        <f>COUNTIFS(Calendar!$E$3:$E$367,LOLP!C3417,Calendar!$D$3:$D$367,LOLP!B3417)</f>
        <v>22</v>
      </c>
      <c r="I3417" s="7">
        <f ca="1">IF($F3417=1,OFFSET(start_norps,LOLP!$D3417+(1-$C3417)*24,LOLP!$B3417)*H3417/G3417,0)</f>
        <v>0</v>
      </c>
      <c r="J3417" s="7">
        <f ca="1">IF($F3417=1,OFFSET(start_33,LOLP!$D3417+(1-$C3417)*24,LOLP!$B3417)*H3417/G3417,0)</f>
        <v>0</v>
      </c>
      <c r="K3417" s="7">
        <f ca="1">IF($F3417,OFFSET(start_40,LOLP!$D3417+(1-$C3417)*24,LOLP!$B3417),0)</f>
        <v>0</v>
      </c>
      <c r="L3417" s="7">
        <f ca="1">IF($F3417,OFFSET(start_50,LOLP!$D3417+(1-$C3417)*24,LOLP!$B3417),0)</f>
        <v>0</v>
      </c>
      <c r="M3417" s="25">
        <f t="shared" ca="1" si="373"/>
        <v>0</v>
      </c>
      <c r="N3417" s="25">
        <f t="shared" ca="1" si="374"/>
        <v>0</v>
      </c>
      <c r="O3417" s="15" t="e">
        <f t="shared" ca="1" si="375"/>
        <v>#DIV/0!</v>
      </c>
      <c r="P3417" s="15" t="e">
        <f t="shared" ca="1" si="376"/>
        <v>#DIV/0!</v>
      </c>
    </row>
    <row r="3418" spans="1:16" x14ac:dyDescent="0.25">
      <c r="A3418" s="1">
        <f t="shared" si="370"/>
        <v>43243</v>
      </c>
      <c r="B3418" s="7">
        <f t="shared" si="372"/>
        <v>5</v>
      </c>
      <c r="C3418" s="4">
        <f>INDEX(Calendar!$E$3:$E$367,MATCH(LOLP!$A3418,Calendar!$B$3:$B$367,0))</f>
        <v>1</v>
      </c>
      <c r="D3418" s="2">
        <f t="shared" si="371"/>
        <v>7</v>
      </c>
      <c r="E3418" s="36">
        <v>24052</v>
      </c>
      <c r="F3418" s="7">
        <f>IFERROR(IF(INDEX('Temperature Data'!$AA$15:$AA$348,MATCH(LOLP!A3418,'Temperature Data'!$B$15:$B$348,0))&gt;IF(B3418=9,$G$2,LOLP!$F$2),1,0),0)</f>
        <v>0</v>
      </c>
      <c r="G3418" s="7">
        <f>SUMIFS(LOLP!$F$4:$F$8763,$C$4:$C$8763,$C3418,$B$4:$B$8763,$B3418,$D$4:$D$8763,$D3418)</f>
        <v>0</v>
      </c>
      <c r="H3418" s="7">
        <f>COUNTIFS(Calendar!$E$3:$E$367,LOLP!C3418,Calendar!$D$3:$D$367,LOLP!B3418)</f>
        <v>22</v>
      </c>
      <c r="I3418" s="7">
        <f ca="1">IF($F3418=1,OFFSET(start_norps,LOLP!$D3418+(1-$C3418)*24,LOLP!$B3418)*H3418/G3418,0)</f>
        <v>0</v>
      </c>
      <c r="J3418" s="7">
        <f ca="1">IF($F3418=1,OFFSET(start_33,LOLP!$D3418+(1-$C3418)*24,LOLP!$B3418)*H3418/G3418,0)</f>
        <v>0</v>
      </c>
      <c r="K3418" s="7">
        <f ca="1">IF($F3418,OFFSET(start_40,LOLP!$D3418+(1-$C3418)*24,LOLP!$B3418),0)</f>
        <v>0</v>
      </c>
      <c r="L3418" s="7">
        <f ca="1">IF($F3418,OFFSET(start_50,LOLP!$D3418+(1-$C3418)*24,LOLP!$B3418),0)</f>
        <v>0</v>
      </c>
      <c r="M3418" s="25">
        <f t="shared" ca="1" si="373"/>
        <v>0</v>
      </c>
      <c r="N3418" s="25">
        <f t="shared" ca="1" si="374"/>
        <v>0</v>
      </c>
      <c r="O3418" s="15" t="e">
        <f t="shared" ca="1" si="375"/>
        <v>#DIV/0!</v>
      </c>
      <c r="P3418" s="15" t="e">
        <f t="shared" ca="1" si="376"/>
        <v>#DIV/0!</v>
      </c>
    </row>
    <row r="3419" spans="1:16" x14ac:dyDescent="0.25">
      <c r="A3419" s="1">
        <f t="shared" si="370"/>
        <v>43243</v>
      </c>
      <c r="B3419" s="7">
        <f t="shared" si="372"/>
        <v>5</v>
      </c>
      <c r="C3419" s="4">
        <f>INDEX(Calendar!$E$3:$E$367,MATCH(LOLP!$A3419,Calendar!$B$3:$B$367,0))</f>
        <v>1</v>
      </c>
      <c r="D3419" s="2">
        <f t="shared" si="371"/>
        <v>8</v>
      </c>
      <c r="E3419" s="36">
        <v>25394</v>
      </c>
      <c r="F3419" s="7">
        <f>IFERROR(IF(INDEX('Temperature Data'!$AA$15:$AA$348,MATCH(LOLP!A3419,'Temperature Data'!$B$15:$B$348,0))&gt;IF(B3419=9,$G$2,LOLP!$F$2),1,0),0)</f>
        <v>0</v>
      </c>
      <c r="G3419" s="7">
        <f>SUMIFS(LOLP!$F$4:$F$8763,$C$4:$C$8763,$C3419,$B$4:$B$8763,$B3419,$D$4:$D$8763,$D3419)</f>
        <v>0</v>
      </c>
      <c r="H3419" s="7">
        <f>COUNTIFS(Calendar!$E$3:$E$367,LOLP!C3419,Calendar!$D$3:$D$367,LOLP!B3419)</f>
        <v>22</v>
      </c>
      <c r="I3419" s="7">
        <f ca="1">IF($F3419=1,OFFSET(start_norps,LOLP!$D3419+(1-$C3419)*24,LOLP!$B3419)*H3419/G3419,0)</f>
        <v>0</v>
      </c>
      <c r="J3419" s="7">
        <f ca="1">IF($F3419=1,OFFSET(start_33,LOLP!$D3419+(1-$C3419)*24,LOLP!$B3419)*H3419/G3419,0)</f>
        <v>0</v>
      </c>
      <c r="K3419" s="7">
        <f ca="1">IF($F3419,OFFSET(start_40,LOLP!$D3419+(1-$C3419)*24,LOLP!$B3419),0)</f>
        <v>0</v>
      </c>
      <c r="L3419" s="7">
        <f ca="1">IF($F3419,OFFSET(start_50,LOLP!$D3419+(1-$C3419)*24,LOLP!$B3419),0)</f>
        <v>0</v>
      </c>
      <c r="M3419" s="25">
        <f t="shared" ca="1" si="373"/>
        <v>0</v>
      </c>
      <c r="N3419" s="25">
        <f t="shared" ca="1" si="374"/>
        <v>0</v>
      </c>
      <c r="O3419" s="15" t="e">
        <f t="shared" ca="1" si="375"/>
        <v>#DIV/0!</v>
      </c>
      <c r="P3419" s="15" t="e">
        <f t="shared" ca="1" si="376"/>
        <v>#DIV/0!</v>
      </c>
    </row>
    <row r="3420" spans="1:16" x14ac:dyDescent="0.25">
      <c r="A3420" s="1">
        <f t="shared" si="370"/>
        <v>43243</v>
      </c>
      <c r="B3420" s="7">
        <f t="shared" si="372"/>
        <v>5</v>
      </c>
      <c r="C3420" s="4">
        <f>INDEX(Calendar!$E$3:$E$367,MATCH(LOLP!$A3420,Calendar!$B$3:$B$367,0))</f>
        <v>1</v>
      </c>
      <c r="D3420" s="2">
        <f t="shared" si="371"/>
        <v>9</v>
      </c>
      <c r="E3420" s="36">
        <v>25801</v>
      </c>
      <c r="F3420" s="7">
        <f>IFERROR(IF(INDEX('Temperature Data'!$AA$15:$AA$348,MATCH(LOLP!A3420,'Temperature Data'!$B$15:$B$348,0))&gt;IF(B3420=9,$G$2,LOLP!$F$2),1,0),0)</f>
        <v>0</v>
      </c>
      <c r="G3420" s="7">
        <f>SUMIFS(LOLP!$F$4:$F$8763,$C$4:$C$8763,$C3420,$B$4:$B$8763,$B3420,$D$4:$D$8763,$D3420)</f>
        <v>0</v>
      </c>
      <c r="H3420" s="7">
        <f>COUNTIFS(Calendar!$E$3:$E$367,LOLP!C3420,Calendar!$D$3:$D$367,LOLP!B3420)</f>
        <v>22</v>
      </c>
      <c r="I3420" s="7">
        <f ca="1">IF($F3420=1,OFFSET(start_norps,LOLP!$D3420+(1-$C3420)*24,LOLP!$B3420)*H3420/G3420,0)</f>
        <v>0</v>
      </c>
      <c r="J3420" s="7">
        <f ca="1">IF($F3420=1,OFFSET(start_33,LOLP!$D3420+(1-$C3420)*24,LOLP!$B3420)*H3420/G3420,0)</f>
        <v>0</v>
      </c>
      <c r="K3420" s="7">
        <f ca="1">IF($F3420,OFFSET(start_40,LOLP!$D3420+(1-$C3420)*24,LOLP!$B3420),0)</f>
        <v>0</v>
      </c>
      <c r="L3420" s="7">
        <f ca="1">IF($F3420,OFFSET(start_50,LOLP!$D3420+(1-$C3420)*24,LOLP!$B3420),0)</f>
        <v>0</v>
      </c>
      <c r="M3420" s="25">
        <f t="shared" ca="1" si="373"/>
        <v>0</v>
      </c>
      <c r="N3420" s="25">
        <f t="shared" ca="1" si="374"/>
        <v>0</v>
      </c>
      <c r="O3420" s="15" t="e">
        <f t="shared" ca="1" si="375"/>
        <v>#DIV/0!</v>
      </c>
      <c r="P3420" s="15" t="e">
        <f t="shared" ca="1" si="376"/>
        <v>#DIV/0!</v>
      </c>
    </row>
    <row r="3421" spans="1:16" x14ac:dyDescent="0.25">
      <c r="A3421" s="1">
        <f t="shared" ref="A3421:A3484" si="377">A3397+1</f>
        <v>43243</v>
      </c>
      <c r="B3421" s="7">
        <f t="shared" si="372"/>
        <v>5</v>
      </c>
      <c r="C3421" s="4">
        <f>INDEX(Calendar!$E$3:$E$367,MATCH(LOLP!$A3421,Calendar!$B$3:$B$367,0))</f>
        <v>1</v>
      </c>
      <c r="D3421" s="2">
        <f t="shared" ref="D3421:D3484" si="378">D3397</f>
        <v>10</v>
      </c>
      <c r="E3421" s="36">
        <v>25956</v>
      </c>
      <c r="F3421" s="7">
        <f>IFERROR(IF(INDEX('Temperature Data'!$AA$15:$AA$348,MATCH(LOLP!A3421,'Temperature Data'!$B$15:$B$348,0))&gt;IF(B3421=9,$G$2,LOLP!$F$2),1,0),0)</f>
        <v>0</v>
      </c>
      <c r="G3421" s="7">
        <f>SUMIFS(LOLP!$F$4:$F$8763,$C$4:$C$8763,$C3421,$B$4:$B$8763,$B3421,$D$4:$D$8763,$D3421)</f>
        <v>0</v>
      </c>
      <c r="H3421" s="7">
        <f>COUNTIFS(Calendar!$E$3:$E$367,LOLP!C3421,Calendar!$D$3:$D$367,LOLP!B3421)</f>
        <v>22</v>
      </c>
      <c r="I3421" s="7">
        <f ca="1">IF($F3421=1,OFFSET(start_norps,LOLP!$D3421+(1-$C3421)*24,LOLP!$B3421)*H3421/G3421,0)</f>
        <v>0</v>
      </c>
      <c r="J3421" s="7">
        <f ca="1">IF($F3421=1,OFFSET(start_33,LOLP!$D3421+(1-$C3421)*24,LOLP!$B3421)*H3421/G3421,0)</f>
        <v>0</v>
      </c>
      <c r="K3421" s="7">
        <f ca="1">IF($F3421,OFFSET(start_40,LOLP!$D3421+(1-$C3421)*24,LOLP!$B3421),0)</f>
        <v>0</v>
      </c>
      <c r="L3421" s="7">
        <f ca="1">IF($F3421,OFFSET(start_50,LOLP!$D3421+(1-$C3421)*24,LOLP!$B3421),0)</f>
        <v>0</v>
      </c>
      <c r="M3421" s="25">
        <f t="shared" ca="1" si="373"/>
        <v>0</v>
      </c>
      <c r="N3421" s="25">
        <f t="shared" ca="1" si="374"/>
        <v>0</v>
      </c>
      <c r="O3421" s="15" t="e">
        <f t="shared" ca="1" si="375"/>
        <v>#DIV/0!</v>
      </c>
      <c r="P3421" s="15" t="e">
        <f t="shared" ca="1" si="376"/>
        <v>#DIV/0!</v>
      </c>
    </row>
    <row r="3422" spans="1:16" x14ac:dyDescent="0.25">
      <c r="A3422" s="1">
        <f t="shared" si="377"/>
        <v>43243</v>
      </c>
      <c r="B3422" s="7">
        <f t="shared" si="372"/>
        <v>5</v>
      </c>
      <c r="C3422" s="4">
        <f>INDEX(Calendar!$E$3:$E$367,MATCH(LOLP!$A3422,Calendar!$B$3:$B$367,0))</f>
        <v>1</v>
      </c>
      <c r="D3422" s="2">
        <f t="shared" si="378"/>
        <v>11</v>
      </c>
      <c r="E3422" s="36">
        <v>26053</v>
      </c>
      <c r="F3422" s="7">
        <f>IFERROR(IF(INDEX('Temperature Data'!$AA$15:$AA$348,MATCH(LOLP!A3422,'Temperature Data'!$B$15:$B$348,0))&gt;IF(B3422=9,$G$2,LOLP!$F$2),1,0),0)</f>
        <v>0</v>
      </c>
      <c r="G3422" s="7">
        <f>SUMIFS(LOLP!$F$4:$F$8763,$C$4:$C$8763,$C3422,$B$4:$B$8763,$B3422,$D$4:$D$8763,$D3422)</f>
        <v>0</v>
      </c>
      <c r="H3422" s="7">
        <f>COUNTIFS(Calendar!$E$3:$E$367,LOLP!C3422,Calendar!$D$3:$D$367,LOLP!B3422)</f>
        <v>22</v>
      </c>
      <c r="I3422" s="7">
        <f ca="1">IF($F3422=1,OFFSET(start_norps,LOLP!$D3422+(1-$C3422)*24,LOLP!$B3422)*H3422/G3422,0)</f>
        <v>0</v>
      </c>
      <c r="J3422" s="7">
        <f ca="1">IF($F3422=1,OFFSET(start_33,LOLP!$D3422+(1-$C3422)*24,LOLP!$B3422)*H3422/G3422,0)</f>
        <v>0</v>
      </c>
      <c r="K3422" s="7">
        <f ca="1">IF($F3422,OFFSET(start_40,LOLP!$D3422+(1-$C3422)*24,LOLP!$B3422),0)</f>
        <v>0</v>
      </c>
      <c r="L3422" s="7">
        <f ca="1">IF($F3422,OFFSET(start_50,LOLP!$D3422+(1-$C3422)*24,LOLP!$B3422),0)</f>
        <v>0</v>
      </c>
      <c r="M3422" s="25">
        <f t="shared" ca="1" si="373"/>
        <v>0</v>
      </c>
      <c r="N3422" s="25">
        <f t="shared" ca="1" si="374"/>
        <v>0</v>
      </c>
      <c r="O3422" s="15" t="e">
        <f t="shared" ca="1" si="375"/>
        <v>#DIV/0!</v>
      </c>
      <c r="P3422" s="15" t="e">
        <f t="shared" ca="1" si="376"/>
        <v>#DIV/0!</v>
      </c>
    </row>
    <row r="3423" spans="1:16" x14ac:dyDescent="0.25">
      <c r="A3423" s="1">
        <f t="shared" si="377"/>
        <v>43243</v>
      </c>
      <c r="B3423" s="7">
        <f t="shared" si="372"/>
        <v>5</v>
      </c>
      <c r="C3423" s="4">
        <f>INDEX(Calendar!$E$3:$E$367,MATCH(LOLP!$A3423,Calendar!$B$3:$B$367,0))</f>
        <v>1</v>
      </c>
      <c r="D3423" s="2">
        <f t="shared" si="378"/>
        <v>12</v>
      </c>
      <c r="E3423" s="36">
        <v>25710</v>
      </c>
      <c r="F3423" s="7">
        <f>IFERROR(IF(INDEX('Temperature Data'!$AA$15:$AA$348,MATCH(LOLP!A3423,'Temperature Data'!$B$15:$B$348,0))&gt;IF(B3423=9,$G$2,LOLP!$F$2),1,0),0)</f>
        <v>0</v>
      </c>
      <c r="G3423" s="7">
        <f>SUMIFS(LOLP!$F$4:$F$8763,$C$4:$C$8763,$C3423,$B$4:$B$8763,$B3423,$D$4:$D$8763,$D3423)</f>
        <v>0</v>
      </c>
      <c r="H3423" s="7">
        <f>COUNTIFS(Calendar!$E$3:$E$367,LOLP!C3423,Calendar!$D$3:$D$367,LOLP!B3423)</f>
        <v>22</v>
      </c>
      <c r="I3423" s="7">
        <f ca="1">IF($F3423=1,OFFSET(start_norps,LOLP!$D3423+(1-$C3423)*24,LOLP!$B3423)*H3423/G3423,0)</f>
        <v>0</v>
      </c>
      <c r="J3423" s="7">
        <f ca="1">IF($F3423=1,OFFSET(start_33,LOLP!$D3423+(1-$C3423)*24,LOLP!$B3423)*H3423/G3423,0)</f>
        <v>0</v>
      </c>
      <c r="K3423" s="7">
        <f ca="1">IF($F3423,OFFSET(start_40,LOLP!$D3423+(1-$C3423)*24,LOLP!$B3423),0)</f>
        <v>0</v>
      </c>
      <c r="L3423" s="7">
        <f ca="1">IF($F3423,OFFSET(start_50,LOLP!$D3423+(1-$C3423)*24,LOLP!$B3423),0)</f>
        <v>0</v>
      </c>
      <c r="M3423" s="25">
        <f t="shared" ca="1" si="373"/>
        <v>0</v>
      </c>
      <c r="N3423" s="25">
        <f t="shared" ca="1" si="374"/>
        <v>0</v>
      </c>
      <c r="O3423" s="15" t="e">
        <f t="shared" ca="1" si="375"/>
        <v>#DIV/0!</v>
      </c>
      <c r="P3423" s="15" t="e">
        <f t="shared" ca="1" si="376"/>
        <v>#DIV/0!</v>
      </c>
    </row>
    <row r="3424" spans="1:16" x14ac:dyDescent="0.25">
      <c r="A3424" s="1">
        <f t="shared" si="377"/>
        <v>43243</v>
      </c>
      <c r="B3424" s="7">
        <f t="shared" si="372"/>
        <v>5</v>
      </c>
      <c r="C3424" s="4">
        <f>INDEX(Calendar!$E$3:$E$367,MATCH(LOLP!$A3424,Calendar!$B$3:$B$367,0))</f>
        <v>1</v>
      </c>
      <c r="D3424" s="2">
        <f t="shared" si="378"/>
        <v>13</v>
      </c>
      <c r="E3424" s="36">
        <v>25207</v>
      </c>
      <c r="F3424" s="7">
        <f>IFERROR(IF(INDEX('Temperature Data'!$AA$15:$AA$348,MATCH(LOLP!A3424,'Temperature Data'!$B$15:$B$348,0))&gt;IF(B3424=9,$G$2,LOLP!$F$2),1,0),0)</f>
        <v>0</v>
      </c>
      <c r="G3424" s="7">
        <f>SUMIFS(LOLP!$F$4:$F$8763,$C$4:$C$8763,$C3424,$B$4:$B$8763,$B3424,$D$4:$D$8763,$D3424)</f>
        <v>0</v>
      </c>
      <c r="H3424" s="7">
        <f>COUNTIFS(Calendar!$E$3:$E$367,LOLP!C3424,Calendar!$D$3:$D$367,LOLP!B3424)</f>
        <v>22</v>
      </c>
      <c r="I3424" s="7">
        <f ca="1">IF($F3424=1,OFFSET(start_norps,LOLP!$D3424+(1-$C3424)*24,LOLP!$B3424)*H3424/G3424,0)</f>
        <v>0</v>
      </c>
      <c r="J3424" s="7">
        <f ca="1">IF($F3424=1,OFFSET(start_33,LOLP!$D3424+(1-$C3424)*24,LOLP!$B3424)*H3424/G3424,0)</f>
        <v>0</v>
      </c>
      <c r="K3424" s="7">
        <f ca="1">IF($F3424,OFFSET(start_40,LOLP!$D3424+(1-$C3424)*24,LOLP!$B3424),0)</f>
        <v>0</v>
      </c>
      <c r="L3424" s="7">
        <f ca="1">IF($F3424,OFFSET(start_50,LOLP!$D3424+(1-$C3424)*24,LOLP!$B3424),0)</f>
        <v>0</v>
      </c>
      <c r="M3424" s="25">
        <f t="shared" ca="1" si="373"/>
        <v>0</v>
      </c>
      <c r="N3424" s="25">
        <f t="shared" ca="1" si="374"/>
        <v>0</v>
      </c>
      <c r="O3424" s="15" t="e">
        <f t="shared" ca="1" si="375"/>
        <v>#DIV/0!</v>
      </c>
      <c r="P3424" s="15" t="e">
        <f t="shared" ca="1" si="376"/>
        <v>#DIV/0!</v>
      </c>
    </row>
    <row r="3425" spans="1:16" x14ac:dyDescent="0.25">
      <c r="A3425" s="1">
        <f t="shared" si="377"/>
        <v>43243</v>
      </c>
      <c r="B3425" s="7">
        <f t="shared" si="372"/>
        <v>5</v>
      </c>
      <c r="C3425" s="4">
        <f>INDEX(Calendar!$E$3:$E$367,MATCH(LOLP!$A3425,Calendar!$B$3:$B$367,0))</f>
        <v>1</v>
      </c>
      <c r="D3425" s="2">
        <f t="shared" si="378"/>
        <v>14</v>
      </c>
      <c r="E3425" s="36">
        <v>25077</v>
      </c>
      <c r="F3425" s="7">
        <f>IFERROR(IF(INDEX('Temperature Data'!$AA$15:$AA$348,MATCH(LOLP!A3425,'Temperature Data'!$B$15:$B$348,0))&gt;IF(B3425=9,$G$2,LOLP!$F$2),1,0),0)</f>
        <v>0</v>
      </c>
      <c r="G3425" s="7">
        <f>SUMIFS(LOLP!$F$4:$F$8763,$C$4:$C$8763,$C3425,$B$4:$B$8763,$B3425,$D$4:$D$8763,$D3425)</f>
        <v>0</v>
      </c>
      <c r="H3425" s="7">
        <f>COUNTIFS(Calendar!$E$3:$E$367,LOLP!C3425,Calendar!$D$3:$D$367,LOLP!B3425)</f>
        <v>22</v>
      </c>
      <c r="I3425" s="7">
        <f ca="1">IF($F3425=1,OFFSET(start_norps,LOLP!$D3425+(1-$C3425)*24,LOLP!$B3425)*H3425/G3425,0)</f>
        <v>0</v>
      </c>
      <c r="J3425" s="7">
        <f ca="1">IF($F3425=1,OFFSET(start_33,LOLP!$D3425+(1-$C3425)*24,LOLP!$B3425)*H3425/G3425,0)</f>
        <v>0</v>
      </c>
      <c r="K3425" s="7">
        <f ca="1">IF($F3425,OFFSET(start_40,LOLP!$D3425+(1-$C3425)*24,LOLP!$B3425),0)</f>
        <v>0</v>
      </c>
      <c r="L3425" s="7">
        <f ca="1">IF($F3425,OFFSET(start_50,LOLP!$D3425+(1-$C3425)*24,LOLP!$B3425),0)</f>
        <v>0</v>
      </c>
      <c r="M3425" s="25">
        <f t="shared" ca="1" si="373"/>
        <v>0</v>
      </c>
      <c r="N3425" s="25">
        <f t="shared" ca="1" si="374"/>
        <v>0</v>
      </c>
      <c r="O3425" s="15" t="e">
        <f t="shared" ca="1" si="375"/>
        <v>#DIV/0!</v>
      </c>
      <c r="P3425" s="15" t="e">
        <f t="shared" ca="1" si="376"/>
        <v>#DIV/0!</v>
      </c>
    </row>
    <row r="3426" spans="1:16" x14ac:dyDescent="0.25">
      <c r="A3426" s="1">
        <f t="shared" si="377"/>
        <v>43243</v>
      </c>
      <c r="B3426" s="7">
        <f t="shared" si="372"/>
        <v>5</v>
      </c>
      <c r="C3426" s="4">
        <f>INDEX(Calendar!$E$3:$E$367,MATCH(LOLP!$A3426,Calendar!$B$3:$B$367,0))</f>
        <v>1</v>
      </c>
      <c r="D3426" s="2">
        <f t="shared" si="378"/>
        <v>15</v>
      </c>
      <c r="E3426" s="36">
        <v>25114</v>
      </c>
      <c r="F3426" s="7">
        <f>IFERROR(IF(INDEX('Temperature Data'!$AA$15:$AA$348,MATCH(LOLP!A3426,'Temperature Data'!$B$15:$B$348,0))&gt;IF(B3426=9,$G$2,LOLP!$F$2),1,0),0)</f>
        <v>0</v>
      </c>
      <c r="G3426" s="7">
        <f>SUMIFS(LOLP!$F$4:$F$8763,$C$4:$C$8763,$C3426,$B$4:$B$8763,$B3426,$D$4:$D$8763,$D3426)</f>
        <v>0</v>
      </c>
      <c r="H3426" s="7">
        <f>COUNTIFS(Calendar!$E$3:$E$367,LOLP!C3426,Calendar!$D$3:$D$367,LOLP!B3426)</f>
        <v>22</v>
      </c>
      <c r="I3426" s="7">
        <f ca="1">IF($F3426=1,OFFSET(start_norps,LOLP!$D3426+(1-$C3426)*24,LOLP!$B3426)*H3426/G3426,0)</f>
        <v>0</v>
      </c>
      <c r="J3426" s="7">
        <f ca="1">IF($F3426=1,OFFSET(start_33,LOLP!$D3426+(1-$C3426)*24,LOLP!$B3426)*H3426/G3426,0)</f>
        <v>0</v>
      </c>
      <c r="K3426" s="7">
        <f ca="1">IF($F3426,OFFSET(start_40,LOLP!$D3426+(1-$C3426)*24,LOLP!$B3426),0)</f>
        <v>0</v>
      </c>
      <c r="L3426" s="7">
        <f ca="1">IF($F3426,OFFSET(start_50,LOLP!$D3426+(1-$C3426)*24,LOLP!$B3426),0)</f>
        <v>0</v>
      </c>
      <c r="M3426" s="25">
        <f t="shared" ca="1" si="373"/>
        <v>0</v>
      </c>
      <c r="N3426" s="25">
        <f t="shared" ca="1" si="374"/>
        <v>0</v>
      </c>
      <c r="O3426" s="15" t="e">
        <f t="shared" ca="1" si="375"/>
        <v>#DIV/0!</v>
      </c>
      <c r="P3426" s="15" t="e">
        <f t="shared" ca="1" si="376"/>
        <v>#DIV/0!</v>
      </c>
    </row>
    <row r="3427" spans="1:16" x14ac:dyDescent="0.25">
      <c r="A3427" s="1">
        <f t="shared" si="377"/>
        <v>43243</v>
      </c>
      <c r="B3427" s="7">
        <f t="shared" si="372"/>
        <v>5</v>
      </c>
      <c r="C3427" s="4">
        <f>INDEX(Calendar!$E$3:$E$367,MATCH(LOLP!$A3427,Calendar!$B$3:$B$367,0))</f>
        <v>1</v>
      </c>
      <c r="D3427" s="2">
        <f t="shared" si="378"/>
        <v>16</v>
      </c>
      <c r="E3427" s="36">
        <v>25378</v>
      </c>
      <c r="F3427" s="7">
        <f>IFERROR(IF(INDEX('Temperature Data'!$AA$15:$AA$348,MATCH(LOLP!A3427,'Temperature Data'!$B$15:$B$348,0))&gt;IF(B3427=9,$G$2,LOLP!$F$2),1,0),0)</f>
        <v>0</v>
      </c>
      <c r="G3427" s="7">
        <f>SUMIFS(LOLP!$F$4:$F$8763,$C$4:$C$8763,$C3427,$B$4:$B$8763,$B3427,$D$4:$D$8763,$D3427)</f>
        <v>0</v>
      </c>
      <c r="H3427" s="7">
        <f>COUNTIFS(Calendar!$E$3:$E$367,LOLP!C3427,Calendar!$D$3:$D$367,LOLP!B3427)</f>
        <v>22</v>
      </c>
      <c r="I3427" s="7">
        <f ca="1">IF($F3427=1,OFFSET(start_norps,LOLP!$D3427+(1-$C3427)*24,LOLP!$B3427)*H3427/G3427,0)</f>
        <v>0</v>
      </c>
      <c r="J3427" s="7">
        <f ca="1">IF($F3427=1,OFFSET(start_33,LOLP!$D3427+(1-$C3427)*24,LOLP!$B3427)*H3427/G3427,0)</f>
        <v>0</v>
      </c>
      <c r="K3427" s="7">
        <f ca="1">IF($F3427,OFFSET(start_40,LOLP!$D3427+(1-$C3427)*24,LOLP!$B3427),0)</f>
        <v>0</v>
      </c>
      <c r="L3427" s="7">
        <f ca="1">IF($F3427,OFFSET(start_50,LOLP!$D3427+(1-$C3427)*24,LOLP!$B3427),0)</f>
        <v>0</v>
      </c>
      <c r="M3427" s="25">
        <f t="shared" ca="1" si="373"/>
        <v>0</v>
      </c>
      <c r="N3427" s="25">
        <f t="shared" ca="1" si="374"/>
        <v>0</v>
      </c>
      <c r="O3427" s="15" t="e">
        <f t="shared" ca="1" si="375"/>
        <v>#DIV/0!</v>
      </c>
      <c r="P3427" s="15" t="e">
        <f t="shared" ca="1" si="376"/>
        <v>#DIV/0!</v>
      </c>
    </row>
    <row r="3428" spans="1:16" x14ac:dyDescent="0.25">
      <c r="A3428" s="1">
        <f t="shared" si="377"/>
        <v>43243</v>
      </c>
      <c r="B3428" s="7">
        <f t="shared" si="372"/>
        <v>5</v>
      </c>
      <c r="C3428" s="4">
        <f>INDEX(Calendar!$E$3:$E$367,MATCH(LOLP!$A3428,Calendar!$B$3:$B$367,0))</f>
        <v>1</v>
      </c>
      <c r="D3428" s="2">
        <f t="shared" si="378"/>
        <v>17</v>
      </c>
      <c r="E3428" s="36">
        <v>26010</v>
      </c>
      <c r="F3428" s="7">
        <f>IFERROR(IF(INDEX('Temperature Data'!$AA$15:$AA$348,MATCH(LOLP!A3428,'Temperature Data'!$B$15:$B$348,0))&gt;IF(B3428=9,$G$2,LOLP!$F$2),1,0),0)</f>
        <v>0</v>
      </c>
      <c r="G3428" s="7">
        <f>SUMIFS(LOLP!$F$4:$F$8763,$C$4:$C$8763,$C3428,$B$4:$B$8763,$B3428,$D$4:$D$8763,$D3428)</f>
        <v>0</v>
      </c>
      <c r="H3428" s="7">
        <f>COUNTIFS(Calendar!$E$3:$E$367,LOLP!C3428,Calendar!$D$3:$D$367,LOLP!B3428)</f>
        <v>22</v>
      </c>
      <c r="I3428" s="7">
        <f ca="1">IF($F3428=1,OFFSET(start_norps,LOLP!$D3428+(1-$C3428)*24,LOLP!$B3428)*H3428/G3428,0)</f>
        <v>0</v>
      </c>
      <c r="J3428" s="7">
        <f ca="1">IF($F3428=1,OFFSET(start_33,LOLP!$D3428+(1-$C3428)*24,LOLP!$B3428)*H3428/G3428,0)</f>
        <v>0</v>
      </c>
      <c r="K3428" s="7">
        <f ca="1">IF($F3428,OFFSET(start_40,LOLP!$D3428+(1-$C3428)*24,LOLP!$B3428),0)</f>
        <v>0</v>
      </c>
      <c r="L3428" s="7">
        <f ca="1">IF($F3428,OFFSET(start_50,LOLP!$D3428+(1-$C3428)*24,LOLP!$B3428),0)</f>
        <v>0</v>
      </c>
      <c r="M3428" s="25">
        <f t="shared" ca="1" si="373"/>
        <v>0</v>
      </c>
      <c r="N3428" s="25">
        <f t="shared" ca="1" si="374"/>
        <v>0</v>
      </c>
      <c r="O3428" s="15" t="e">
        <f t="shared" ca="1" si="375"/>
        <v>#DIV/0!</v>
      </c>
      <c r="P3428" s="15" t="e">
        <f t="shared" ca="1" si="376"/>
        <v>#DIV/0!</v>
      </c>
    </row>
    <row r="3429" spans="1:16" x14ac:dyDescent="0.25">
      <c r="A3429" s="1">
        <f t="shared" si="377"/>
        <v>43243</v>
      </c>
      <c r="B3429" s="7">
        <f t="shared" si="372"/>
        <v>5</v>
      </c>
      <c r="C3429" s="4">
        <f>INDEX(Calendar!$E$3:$E$367,MATCH(LOLP!$A3429,Calendar!$B$3:$B$367,0))</f>
        <v>1</v>
      </c>
      <c r="D3429" s="2">
        <f t="shared" si="378"/>
        <v>18</v>
      </c>
      <c r="E3429" s="36">
        <v>26729</v>
      </c>
      <c r="F3429" s="7">
        <f>IFERROR(IF(INDEX('Temperature Data'!$AA$15:$AA$348,MATCH(LOLP!A3429,'Temperature Data'!$B$15:$B$348,0))&gt;IF(B3429=9,$G$2,LOLP!$F$2),1,0),0)</f>
        <v>0</v>
      </c>
      <c r="G3429" s="7">
        <f>SUMIFS(LOLP!$F$4:$F$8763,$C$4:$C$8763,$C3429,$B$4:$B$8763,$B3429,$D$4:$D$8763,$D3429)</f>
        <v>0</v>
      </c>
      <c r="H3429" s="7">
        <f>COUNTIFS(Calendar!$E$3:$E$367,LOLP!C3429,Calendar!$D$3:$D$367,LOLP!B3429)</f>
        <v>22</v>
      </c>
      <c r="I3429" s="7">
        <f ca="1">IF($F3429=1,OFFSET(start_norps,LOLP!$D3429+(1-$C3429)*24,LOLP!$B3429)*H3429/G3429,0)</f>
        <v>0</v>
      </c>
      <c r="J3429" s="7">
        <f ca="1">IF($F3429=1,OFFSET(start_33,LOLP!$D3429+(1-$C3429)*24,LOLP!$B3429)*H3429/G3429,0)</f>
        <v>0</v>
      </c>
      <c r="K3429" s="7">
        <f ca="1">IF($F3429,OFFSET(start_40,LOLP!$D3429+(1-$C3429)*24,LOLP!$B3429),0)</f>
        <v>0</v>
      </c>
      <c r="L3429" s="7">
        <f ca="1">IF($F3429,OFFSET(start_50,LOLP!$D3429+(1-$C3429)*24,LOLP!$B3429),0)</f>
        <v>0</v>
      </c>
      <c r="M3429" s="25">
        <f t="shared" ca="1" si="373"/>
        <v>0</v>
      </c>
      <c r="N3429" s="25">
        <f t="shared" ca="1" si="374"/>
        <v>0</v>
      </c>
      <c r="O3429" s="15" t="e">
        <f t="shared" ca="1" si="375"/>
        <v>#DIV/0!</v>
      </c>
      <c r="P3429" s="15" t="e">
        <f t="shared" ca="1" si="376"/>
        <v>#DIV/0!</v>
      </c>
    </row>
    <row r="3430" spans="1:16" x14ac:dyDescent="0.25">
      <c r="A3430" s="1">
        <f t="shared" si="377"/>
        <v>43243</v>
      </c>
      <c r="B3430" s="7">
        <f t="shared" si="372"/>
        <v>5</v>
      </c>
      <c r="C3430" s="4">
        <f>INDEX(Calendar!$E$3:$E$367,MATCH(LOLP!$A3430,Calendar!$B$3:$B$367,0))</f>
        <v>1</v>
      </c>
      <c r="D3430" s="2">
        <f t="shared" si="378"/>
        <v>19</v>
      </c>
      <c r="E3430" s="36">
        <v>27305</v>
      </c>
      <c r="F3430" s="7">
        <f>IFERROR(IF(INDEX('Temperature Data'!$AA$15:$AA$348,MATCH(LOLP!A3430,'Temperature Data'!$B$15:$B$348,0))&gt;IF(B3430=9,$G$2,LOLP!$F$2),1,0),0)</f>
        <v>0</v>
      </c>
      <c r="G3430" s="7">
        <f>SUMIFS(LOLP!$F$4:$F$8763,$C$4:$C$8763,$C3430,$B$4:$B$8763,$B3430,$D$4:$D$8763,$D3430)</f>
        <v>0</v>
      </c>
      <c r="H3430" s="7">
        <f>COUNTIFS(Calendar!$E$3:$E$367,LOLP!C3430,Calendar!$D$3:$D$367,LOLP!B3430)</f>
        <v>22</v>
      </c>
      <c r="I3430" s="7">
        <f ca="1">IF($F3430=1,OFFSET(start_norps,LOLP!$D3430+(1-$C3430)*24,LOLP!$B3430)*H3430/G3430,0)</f>
        <v>0</v>
      </c>
      <c r="J3430" s="7">
        <f ca="1">IF($F3430=1,OFFSET(start_33,LOLP!$D3430+(1-$C3430)*24,LOLP!$B3430)*H3430/G3430,0)</f>
        <v>0</v>
      </c>
      <c r="K3430" s="7">
        <f ca="1">IF($F3430,OFFSET(start_40,LOLP!$D3430+(1-$C3430)*24,LOLP!$B3430),0)</f>
        <v>0</v>
      </c>
      <c r="L3430" s="7">
        <f ca="1">IF($F3430,OFFSET(start_50,LOLP!$D3430+(1-$C3430)*24,LOLP!$B3430),0)</f>
        <v>0</v>
      </c>
      <c r="M3430" s="25">
        <f t="shared" ca="1" si="373"/>
        <v>0</v>
      </c>
      <c r="N3430" s="25">
        <f t="shared" ca="1" si="374"/>
        <v>0</v>
      </c>
      <c r="O3430" s="15" t="e">
        <f t="shared" ca="1" si="375"/>
        <v>#DIV/0!</v>
      </c>
      <c r="P3430" s="15" t="e">
        <f t="shared" ca="1" si="376"/>
        <v>#DIV/0!</v>
      </c>
    </row>
    <row r="3431" spans="1:16" x14ac:dyDescent="0.25">
      <c r="A3431" s="1">
        <f t="shared" si="377"/>
        <v>43243</v>
      </c>
      <c r="B3431" s="7">
        <f t="shared" si="372"/>
        <v>5</v>
      </c>
      <c r="C3431" s="4">
        <f>INDEX(Calendar!$E$3:$E$367,MATCH(LOLP!$A3431,Calendar!$B$3:$B$367,0))</f>
        <v>1</v>
      </c>
      <c r="D3431" s="2">
        <f t="shared" si="378"/>
        <v>20</v>
      </c>
      <c r="E3431" s="36">
        <v>27973</v>
      </c>
      <c r="F3431" s="7">
        <f>IFERROR(IF(INDEX('Temperature Data'!$AA$15:$AA$348,MATCH(LOLP!A3431,'Temperature Data'!$B$15:$B$348,0))&gt;IF(B3431=9,$G$2,LOLP!$F$2),1,0),0)</f>
        <v>0</v>
      </c>
      <c r="G3431" s="7">
        <f>SUMIFS(LOLP!$F$4:$F$8763,$C$4:$C$8763,$C3431,$B$4:$B$8763,$B3431,$D$4:$D$8763,$D3431)</f>
        <v>0</v>
      </c>
      <c r="H3431" s="7">
        <f>COUNTIFS(Calendar!$E$3:$E$367,LOLP!C3431,Calendar!$D$3:$D$367,LOLP!B3431)</f>
        <v>22</v>
      </c>
      <c r="I3431" s="7">
        <f ca="1">IF($F3431=1,OFFSET(start_norps,LOLP!$D3431+(1-$C3431)*24,LOLP!$B3431)*H3431/G3431,0)</f>
        <v>0</v>
      </c>
      <c r="J3431" s="7">
        <f ca="1">IF($F3431=1,OFFSET(start_33,LOLP!$D3431+(1-$C3431)*24,LOLP!$B3431)*H3431/G3431,0)</f>
        <v>0</v>
      </c>
      <c r="K3431" s="7">
        <f ca="1">IF($F3431,OFFSET(start_40,LOLP!$D3431+(1-$C3431)*24,LOLP!$B3431),0)</f>
        <v>0</v>
      </c>
      <c r="L3431" s="7">
        <f ca="1">IF($F3431,OFFSET(start_50,LOLP!$D3431+(1-$C3431)*24,LOLP!$B3431),0)</f>
        <v>0</v>
      </c>
      <c r="M3431" s="25">
        <f t="shared" ca="1" si="373"/>
        <v>0</v>
      </c>
      <c r="N3431" s="25">
        <f t="shared" ca="1" si="374"/>
        <v>0</v>
      </c>
      <c r="O3431" s="15" t="e">
        <f t="shared" ca="1" si="375"/>
        <v>#DIV/0!</v>
      </c>
      <c r="P3431" s="15" t="e">
        <f t="shared" ca="1" si="376"/>
        <v>#DIV/0!</v>
      </c>
    </row>
    <row r="3432" spans="1:16" x14ac:dyDescent="0.25">
      <c r="A3432" s="1">
        <f t="shared" si="377"/>
        <v>43243</v>
      </c>
      <c r="B3432" s="7">
        <f t="shared" si="372"/>
        <v>5</v>
      </c>
      <c r="C3432" s="4">
        <f>INDEX(Calendar!$E$3:$E$367,MATCH(LOLP!$A3432,Calendar!$B$3:$B$367,0))</f>
        <v>1</v>
      </c>
      <c r="D3432" s="2">
        <f t="shared" si="378"/>
        <v>21</v>
      </c>
      <c r="E3432" s="36">
        <v>28829</v>
      </c>
      <c r="F3432" s="7">
        <f>IFERROR(IF(INDEX('Temperature Data'!$AA$15:$AA$348,MATCH(LOLP!A3432,'Temperature Data'!$B$15:$B$348,0))&gt;IF(B3432=9,$G$2,LOLP!$F$2),1,0),0)</f>
        <v>0</v>
      </c>
      <c r="G3432" s="7">
        <f>SUMIFS(LOLP!$F$4:$F$8763,$C$4:$C$8763,$C3432,$B$4:$B$8763,$B3432,$D$4:$D$8763,$D3432)</f>
        <v>0</v>
      </c>
      <c r="H3432" s="7">
        <f>COUNTIFS(Calendar!$E$3:$E$367,LOLP!C3432,Calendar!$D$3:$D$367,LOLP!B3432)</f>
        <v>22</v>
      </c>
      <c r="I3432" s="7">
        <f ca="1">IF($F3432=1,OFFSET(start_norps,LOLP!$D3432+(1-$C3432)*24,LOLP!$B3432)*H3432/G3432,0)</f>
        <v>0</v>
      </c>
      <c r="J3432" s="7">
        <f ca="1">IF($F3432=1,OFFSET(start_33,LOLP!$D3432+(1-$C3432)*24,LOLP!$B3432)*H3432/G3432,0)</f>
        <v>0</v>
      </c>
      <c r="K3432" s="7">
        <f ca="1">IF($F3432,OFFSET(start_40,LOLP!$D3432+(1-$C3432)*24,LOLP!$B3432),0)</f>
        <v>0</v>
      </c>
      <c r="L3432" s="7">
        <f ca="1">IF($F3432,OFFSET(start_50,LOLP!$D3432+(1-$C3432)*24,LOLP!$B3432),0)</f>
        <v>0</v>
      </c>
      <c r="M3432" s="25">
        <f t="shared" ca="1" si="373"/>
        <v>0</v>
      </c>
      <c r="N3432" s="25">
        <f t="shared" ca="1" si="374"/>
        <v>0</v>
      </c>
      <c r="O3432" s="15" t="e">
        <f t="shared" ca="1" si="375"/>
        <v>#DIV/0!</v>
      </c>
      <c r="P3432" s="15" t="e">
        <f t="shared" ca="1" si="376"/>
        <v>#DIV/0!</v>
      </c>
    </row>
    <row r="3433" spans="1:16" x14ac:dyDescent="0.25">
      <c r="A3433" s="1">
        <f t="shared" si="377"/>
        <v>43243</v>
      </c>
      <c r="B3433" s="7">
        <f t="shared" si="372"/>
        <v>5</v>
      </c>
      <c r="C3433" s="4">
        <f>INDEX(Calendar!$E$3:$E$367,MATCH(LOLP!$A3433,Calendar!$B$3:$B$367,0))</f>
        <v>1</v>
      </c>
      <c r="D3433" s="2">
        <f t="shared" si="378"/>
        <v>22</v>
      </c>
      <c r="E3433" s="36">
        <v>27894</v>
      </c>
      <c r="F3433" s="7">
        <f>IFERROR(IF(INDEX('Temperature Data'!$AA$15:$AA$348,MATCH(LOLP!A3433,'Temperature Data'!$B$15:$B$348,0))&gt;IF(B3433=9,$G$2,LOLP!$F$2),1,0),0)</f>
        <v>0</v>
      </c>
      <c r="G3433" s="7">
        <f>SUMIFS(LOLP!$F$4:$F$8763,$C$4:$C$8763,$C3433,$B$4:$B$8763,$B3433,$D$4:$D$8763,$D3433)</f>
        <v>0</v>
      </c>
      <c r="H3433" s="7">
        <f>COUNTIFS(Calendar!$E$3:$E$367,LOLP!C3433,Calendar!$D$3:$D$367,LOLP!B3433)</f>
        <v>22</v>
      </c>
      <c r="I3433" s="7">
        <f ca="1">IF($F3433=1,OFFSET(start_norps,LOLP!$D3433+(1-$C3433)*24,LOLP!$B3433)*H3433/G3433,0)</f>
        <v>0</v>
      </c>
      <c r="J3433" s="7">
        <f ca="1">IF($F3433=1,OFFSET(start_33,LOLP!$D3433+(1-$C3433)*24,LOLP!$B3433)*H3433/G3433,0)</f>
        <v>0</v>
      </c>
      <c r="K3433" s="7">
        <f ca="1">IF($F3433,OFFSET(start_40,LOLP!$D3433+(1-$C3433)*24,LOLP!$B3433),0)</f>
        <v>0</v>
      </c>
      <c r="L3433" s="7">
        <f ca="1">IF($F3433,OFFSET(start_50,LOLP!$D3433+(1-$C3433)*24,LOLP!$B3433),0)</f>
        <v>0</v>
      </c>
      <c r="M3433" s="25">
        <f t="shared" ca="1" si="373"/>
        <v>0</v>
      </c>
      <c r="N3433" s="25">
        <f t="shared" ca="1" si="374"/>
        <v>0</v>
      </c>
      <c r="O3433" s="15" t="e">
        <f t="shared" ca="1" si="375"/>
        <v>#DIV/0!</v>
      </c>
      <c r="P3433" s="15" t="e">
        <f t="shared" ca="1" si="376"/>
        <v>#DIV/0!</v>
      </c>
    </row>
    <row r="3434" spans="1:16" x14ac:dyDescent="0.25">
      <c r="A3434" s="1">
        <f t="shared" si="377"/>
        <v>43243</v>
      </c>
      <c r="B3434" s="7">
        <f t="shared" si="372"/>
        <v>5</v>
      </c>
      <c r="C3434" s="4">
        <f>INDEX(Calendar!$E$3:$E$367,MATCH(LOLP!$A3434,Calendar!$B$3:$B$367,0))</f>
        <v>1</v>
      </c>
      <c r="D3434" s="2">
        <f t="shared" si="378"/>
        <v>23</v>
      </c>
      <c r="E3434" s="36">
        <v>25731</v>
      </c>
      <c r="F3434" s="7">
        <f>IFERROR(IF(INDEX('Temperature Data'!$AA$15:$AA$348,MATCH(LOLP!A3434,'Temperature Data'!$B$15:$B$348,0))&gt;IF(B3434=9,$G$2,LOLP!$F$2),1,0),0)</f>
        <v>0</v>
      </c>
      <c r="G3434" s="7">
        <f>SUMIFS(LOLP!$F$4:$F$8763,$C$4:$C$8763,$C3434,$B$4:$B$8763,$B3434,$D$4:$D$8763,$D3434)</f>
        <v>0</v>
      </c>
      <c r="H3434" s="7">
        <f>COUNTIFS(Calendar!$E$3:$E$367,LOLP!C3434,Calendar!$D$3:$D$367,LOLP!B3434)</f>
        <v>22</v>
      </c>
      <c r="I3434" s="7">
        <f ca="1">IF($F3434=1,OFFSET(start_norps,LOLP!$D3434+(1-$C3434)*24,LOLP!$B3434)*H3434/G3434,0)</f>
        <v>0</v>
      </c>
      <c r="J3434" s="7">
        <f ca="1">IF($F3434=1,OFFSET(start_33,LOLP!$D3434+(1-$C3434)*24,LOLP!$B3434)*H3434/G3434,0)</f>
        <v>0</v>
      </c>
      <c r="K3434" s="7">
        <f ca="1">IF($F3434,OFFSET(start_40,LOLP!$D3434+(1-$C3434)*24,LOLP!$B3434),0)</f>
        <v>0</v>
      </c>
      <c r="L3434" s="7">
        <f ca="1">IF($F3434,OFFSET(start_50,LOLP!$D3434+(1-$C3434)*24,LOLP!$B3434),0)</f>
        <v>0</v>
      </c>
      <c r="M3434" s="25">
        <f t="shared" ca="1" si="373"/>
        <v>0</v>
      </c>
      <c r="N3434" s="25">
        <f t="shared" ca="1" si="374"/>
        <v>0</v>
      </c>
      <c r="O3434" s="15" t="e">
        <f t="shared" ca="1" si="375"/>
        <v>#DIV/0!</v>
      </c>
      <c r="P3434" s="15" t="e">
        <f t="shared" ca="1" si="376"/>
        <v>#DIV/0!</v>
      </c>
    </row>
    <row r="3435" spans="1:16" x14ac:dyDescent="0.25">
      <c r="A3435" s="1">
        <f t="shared" si="377"/>
        <v>43243</v>
      </c>
      <c r="B3435" s="7">
        <f t="shared" si="372"/>
        <v>5</v>
      </c>
      <c r="C3435" s="4">
        <f>INDEX(Calendar!$E$3:$E$367,MATCH(LOLP!$A3435,Calendar!$B$3:$B$367,0))</f>
        <v>1</v>
      </c>
      <c r="D3435" s="2">
        <f t="shared" si="378"/>
        <v>24</v>
      </c>
      <c r="E3435" s="36">
        <v>23830</v>
      </c>
      <c r="F3435" s="7">
        <f>IFERROR(IF(INDEX('Temperature Data'!$AA$15:$AA$348,MATCH(LOLP!A3435,'Temperature Data'!$B$15:$B$348,0))&gt;IF(B3435=9,$G$2,LOLP!$F$2),1,0),0)</f>
        <v>0</v>
      </c>
      <c r="G3435" s="7">
        <f>SUMIFS(LOLP!$F$4:$F$8763,$C$4:$C$8763,$C3435,$B$4:$B$8763,$B3435,$D$4:$D$8763,$D3435)</f>
        <v>0</v>
      </c>
      <c r="H3435" s="7">
        <f>COUNTIFS(Calendar!$E$3:$E$367,LOLP!C3435,Calendar!$D$3:$D$367,LOLP!B3435)</f>
        <v>22</v>
      </c>
      <c r="I3435" s="7">
        <f ca="1">IF($F3435=1,OFFSET(start_norps,LOLP!$D3435+(1-$C3435)*24,LOLP!$B3435)*H3435/G3435,0)</f>
        <v>0</v>
      </c>
      <c r="J3435" s="7">
        <f ca="1">IF($F3435=1,OFFSET(start_33,LOLP!$D3435+(1-$C3435)*24,LOLP!$B3435)*H3435/G3435,0)</f>
        <v>0</v>
      </c>
      <c r="K3435" s="7">
        <f ca="1">IF($F3435,OFFSET(start_40,LOLP!$D3435+(1-$C3435)*24,LOLP!$B3435),0)</f>
        <v>0</v>
      </c>
      <c r="L3435" s="7">
        <f ca="1">IF($F3435,OFFSET(start_50,LOLP!$D3435+(1-$C3435)*24,LOLP!$B3435),0)</f>
        <v>0</v>
      </c>
      <c r="M3435" s="25">
        <f t="shared" ca="1" si="373"/>
        <v>0</v>
      </c>
      <c r="N3435" s="25">
        <f t="shared" ca="1" si="374"/>
        <v>0</v>
      </c>
      <c r="O3435" s="15" t="e">
        <f t="shared" ca="1" si="375"/>
        <v>#DIV/0!</v>
      </c>
      <c r="P3435" s="15" t="e">
        <f t="shared" ca="1" si="376"/>
        <v>#DIV/0!</v>
      </c>
    </row>
    <row r="3436" spans="1:16" x14ac:dyDescent="0.25">
      <c r="A3436" s="1">
        <f t="shared" si="377"/>
        <v>43244</v>
      </c>
      <c r="B3436" s="7">
        <f t="shared" si="372"/>
        <v>5</v>
      </c>
      <c r="C3436" s="4">
        <f>INDEX(Calendar!$E$3:$E$367,MATCH(LOLP!$A3436,Calendar!$B$3:$B$367,0))</f>
        <v>1</v>
      </c>
      <c r="D3436" s="2">
        <f t="shared" si="378"/>
        <v>1</v>
      </c>
      <c r="E3436" s="36">
        <v>22431</v>
      </c>
      <c r="F3436" s="7">
        <f>IFERROR(IF(INDEX('Temperature Data'!$AA$15:$AA$348,MATCH(LOLP!A3436,'Temperature Data'!$B$15:$B$348,0))&gt;IF(B3436=9,$G$2,LOLP!$F$2),1,0),0)</f>
        <v>0</v>
      </c>
      <c r="G3436" s="7">
        <f>SUMIFS(LOLP!$F$4:$F$8763,$C$4:$C$8763,$C3436,$B$4:$B$8763,$B3436,$D$4:$D$8763,$D3436)</f>
        <v>0</v>
      </c>
      <c r="H3436" s="7">
        <f>COUNTIFS(Calendar!$E$3:$E$367,LOLP!C3436,Calendar!$D$3:$D$367,LOLP!B3436)</f>
        <v>22</v>
      </c>
      <c r="I3436" s="7">
        <f ca="1">IF($F3436=1,OFFSET(start_norps,LOLP!$D3436+(1-$C3436)*24,LOLP!$B3436)*H3436/G3436,0)</f>
        <v>0</v>
      </c>
      <c r="J3436" s="7">
        <f ca="1">IF($F3436=1,OFFSET(start_33,LOLP!$D3436+(1-$C3436)*24,LOLP!$B3436)*H3436/G3436,0)</f>
        <v>0</v>
      </c>
      <c r="K3436" s="7">
        <f ca="1">IF($F3436,OFFSET(start_40,LOLP!$D3436+(1-$C3436)*24,LOLP!$B3436),0)</f>
        <v>0</v>
      </c>
      <c r="L3436" s="7">
        <f ca="1">IF($F3436,OFFSET(start_50,LOLP!$D3436+(1-$C3436)*24,LOLP!$B3436),0)</f>
        <v>0</v>
      </c>
      <c r="M3436" s="25">
        <f t="shared" ca="1" si="373"/>
        <v>0</v>
      </c>
      <c r="N3436" s="25">
        <f t="shared" ca="1" si="374"/>
        <v>0</v>
      </c>
      <c r="O3436" s="15" t="e">
        <f t="shared" ca="1" si="375"/>
        <v>#DIV/0!</v>
      </c>
      <c r="P3436" s="15" t="e">
        <f t="shared" ca="1" si="376"/>
        <v>#DIV/0!</v>
      </c>
    </row>
    <row r="3437" spans="1:16" x14ac:dyDescent="0.25">
      <c r="A3437" s="1">
        <f t="shared" si="377"/>
        <v>43244</v>
      </c>
      <c r="B3437" s="7">
        <f t="shared" si="372"/>
        <v>5</v>
      </c>
      <c r="C3437" s="4">
        <f>INDEX(Calendar!$E$3:$E$367,MATCH(LOLP!$A3437,Calendar!$B$3:$B$367,0))</f>
        <v>1</v>
      </c>
      <c r="D3437" s="2">
        <f t="shared" si="378"/>
        <v>2</v>
      </c>
      <c r="E3437" s="36">
        <v>21592</v>
      </c>
      <c r="F3437" s="7">
        <f>IFERROR(IF(INDEX('Temperature Data'!$AA$15:$AA$348,MATCH(LOLP!A3437,'Temperature Data'!$B$15:$B$348,0))&gt;IF(B3437=9,$G$2,LOLP!$F$2),1,0),0)</f>
        <v>0</v>
      </c>
      <c r="G3437" s="7">
        <f>SUMIFS(LOLP!$F$4:$F$8763,$C$4:$C$8763,$C3437,$B$4:$B$8763,$B3437,$D$4:$D$8763,$D3437)</f>
        <v>0</v>
      </c>
      <c r="H3437" s="7">
        <f>COUNTIFS(Calendar!$E$3:$E$367,LOLP!C3437,Calendar!$D$3:$D$367,LOLP!B3437)</f>
        <v>22</v>
      </c>
      <c r="I3437" s="7">
        <f ca="1">IF($F3437=1,OFFSET(start_norps,LOLP!$D3437+(1-$C3437)*24,LOLP!$B3437)*H3437/G3437,0)</f>
        <v>0</v>
      </c>
      <c r="J3437" s="7">
        <f ca="1">IF($F3437=1,OFFSET(start_33,LOLP!$D3437+(1-$C3437)*24,LOLP!$B3437)*H3437/G3437,0)</f>
        <v>0</v>
      </c>
      <c r="K3437" s="7">
        <f ca="1">IF($F3437,OFFSET(start_40,LOLP!$D3437+(1-$C3437)*24,LOLP!$B3437),0)</f>
        <v>0</v>
      </c>
      <c r="L3437" s="7">
        <f ca="1">IF($F3437,OFFSET(start_50,LOLP!$D3437+(1-$C3437)*24,LOLP!$B3437),0)</f>
        <v>0</v>
      </c>
      <c r="M3437" s="25">
        <f t="shared" ca="1" si="373"/>
        <v>0</v>
      </c>
      <c r="N3437" s="25">
        <f t="shared" ca="1" si="374"/>
        <v>0</v>
      </c>
      <c r="O3437" s="15" t="e">
        <f t="shared" ca="1" si="375"/>
        <v>#DIV/0!</v>
      </c>
      <c r="P3437" s="15" t="e">
        <f t="shared" ca="1" si="376"/>
        <v>#DIV/0!</v>
      </c>
    </row>
    <row r="3438" spans="1:16" x14ac:dyDescent="0.25">
      <c r="A3438" s="1">
        <f t="shared" si="377"/>
        <v>43244</v>
      </c>
      <c r="B3438" s="7">
        <f t="shared" si="372"/>
        <v>5</v>
      </c>
      <c r="C3438" s="4">
        <f>INDEX(Calendar!$E$3:$E$367,MATCH(LOLP!$A3438,Calendar!$B$3:$B$367,0))</f>
        <v>1</v>
      </c>
      <c r="D3438" s="2">
        <f t="shared" si="378"/>
        <v>3</v>
      </c>
      <c r="E3438" s="36">
        <v>21358</v>
      </c>
      <c r="F3438" s="7">
        <f>IFERROR(IF(INDEX('Temperature Data'!$AA$15:$AA$348,MATCH(LOLP!A3438,'Temperature Data'!$B$15:$B$348,0))&gt;IF(B3438=9,$G$2,LOLP!$F$2),1,0),0)</f>
        <v>0</v>
      </c>
      <c r="G3438" s="7">
        <f>SUMIFS(LOLP!$F$4:$F$8763,$C$4:$C$8763,$C3438,$B$4:$B$8763,$B3438,$D$4:$D$8763,$D3438)</f>
        <v>0</v>
      </c>
      <c r="H3438" s="7">
        <f>COUNTIFS(Calendar!$E$3:$E$367,LOLP!C3438,Calendar!$D$3:$D$367,LOLP!B3438)</f>
        <v>22</v>
      </c>
      <c r="I3438" s="7">
        <f ca="1">IF($F3438=1,OFFSET(start_norps,LOLP!$D3438+(1-$C3438)*24,LOLP!$B3438)*H3438/G3438,0)</f>
        <v>0</v>
      </c>
      <c r="J3438" s="7">
        <f ca="1">IF($F3438=1,OFFSET(start_33,LOLP!$D3438+(1-$C3438)*24,LOLP!$B3438)*H3438/G3438,0)</f>
        <v>0</v>
      </c>
      <c r="K3438" s="7">
        <f ca="1">IF($F3438,OFFSET(start_40,LOLP!$D3438+(1-$C3438)*24,LOLP!$B3438),0)</f>
        <v>0</v>
      </c>
      <c r="L3438" s="7">
        <f ca="1">IF($F3438,OFFSET(start_50,LOLP!$D3438+(1-$C3438)*24,LOLP!$B3438),0)</f>
        <v>0</v>
      </c>
      <c r="M3438" s="25">
        <f t="shared" ca="1" si="373"/>
        <v>0</v>
      </c>
      <c r="N3438" s="25">
        <f t="shared" ca="1" si="374"/>
        <v>0</v>
      </c>
      <c r="O3438" s="15" t="e">
        <f t="shared" ca="1" si="375"/>
        <v>#DIV/0!</v>
      </c>
      <c r="P3438" s="15" t="e">
        <f t="shared" ca="1" si="376"/>
        <v>#DIV/0!</v>
      </c>
    </row>
    <row r="3439" spans="1:16" x14ac:dyDescent="0.25">
      <c r="A3439" s="1">
        <f t="shared" si="377"/>
        <v>43244</v>
      </c>
      <c r="B3439" s="7">
        <f t="shared" si="372"/>
        <v>5</v>
      </c>
      <c r="C3439" s="4">
        <f>INDEX(Calendar!$E$3:$E$367,MATCH(LOLP!$A3439,Calendar!$B$3:$B$367,0))</f>
        <v>1</v>
      </c>
      <c r="D3439" s="2">
        <f t="shared" si="378"/>
        <v>4</v>
      </c>
      <c r="E3439" s="36">
        <v>21133</v>
      </c>
      <c r="F3439" s="7">
        <f>IFERROR(IF(INDEX('Temperature Data'!$AA$15:$AA$348,MATCH(LOLP!A3439,'Temperature Data'!$B$15:$B$348,0))&gt;IF(B3439=9,$G$2,LOLP!$F$2),1,0),0)</f>
        <v>0</v>
      </c>
      <c r="G3439" s="7">
        <f>SUMIFS(LOLP!$F$4:$F$8763,$C$4:$C$8763,$C3439,$B$4:$B$8763,$B3439,$D$4:$D$8763,$D3439)</f>
        <v>0</v>
      </c>
      <c r="H3439" s="7">
        <f>COUNTIFS(Calendar!$E$3:$E$367,LOLP!C3439,Calendar!$D$3:$D$367,LOLP!B3439)</f>
        <v>22</v>
      </c>
      <c r="I3439" s="7">
        <f ca="1">IF($F3439=1,OFFSET(start_norps,LOLP!$D3439+(1-$C3439)*24,LOLP!$B3439)*H3439/G3439,0)</f>
        <v>0</v>
      </c>
      <c r="J3439" s="7">
        <f ca="1">IF($F3439=1,OFFSET(start_33,LOLP!$D3439+(1-$C3439)*24,LOLP!$B3439)*H3439/G3439,0)</f>
        <v>0</v>
      </c>
      <c r="K3439" s="7">
        <f ca="1">IF($F3439,OFFSET(start_40,LOLP!$D3439+(1-$C3439)*24,LOLP!$B3439),0)</f>
        <v>0</v>
      </c>
      <c r="L3439" s="7">
        <f ca="1">IF($F3439,OFFSET(start_50,LOLP!$D3439+(1-$C3439)*24,LOLP!$B3439),0)</f>
        <v>0</v>
      </c>
      <c r="M3439" s="25">
        <f t="shared" ca="1" si="373"/>
        <v>0</v>
      </c>
      <c r="N3439" s="25">
        <f t="shared" ca="1" si="374"/>
        <v>0</v>
      </c>
      <c r="O3439" s="15" t="e">
        <f t="shared" ca="1" si="375"/>
        <v>#DIV/0!</v>
      </c>
      <c r="P3439" s="15" t="e">
        <f t="shared" ca="1" si="376"/>
        <v>#DIV/0!</v>
      </c>
    </row>
    <row r="3440" spans="1:16" x14ac:dyDescent="0.25">
      <c r="A3440" s="1">
        <f t="shared" si="377"/>
        <v>43244</v>
      </c>
      <c r="B3440" s="7">
        <f t="shared" si="372"/>
        <v>5</v>
      </c>
      <c r="C3440" s="4">
        <f>INDEX(Calendar!$E$3:$E$367,MATCH(LOLP!$A3440,Calendar!$B$3:$B$367,0))</f>
        <v>1</v>
      </c>
      <c r="D3440" s="2">
        <f t="shared" si="378"/>
        <v>5</v>
      </c>
      <c r="E3440" s="36">
        <v>21435</v>
      </c>
      <c r="F3440" s="7">
        <f>IFERROR(IF(INDEX('Temperature Data'!$AA$15:$AA$348,MATCH(LOLP!A3440,'Temperature Data'!$B$15:$B$348,0))&gt;IF(B3440=9,$G$2,LOLP!$F$2),1,0),0)</f>
        <v>0</v>
      </c>
      <c r="G3440" s="7">
        <f>SUMIFS(LOLP!$F$4:$F$8763,$C$4:$C$8763,$C3440,$B$4:$B$8763,$B3440,$D$4:$D$8763,$D3440)</f>
        <v>0</v>
      </c>
      <c r="H3440" s="7">
        <f>COUNTIFS(Calendar!$E$3:$E$367,LOLP!C3440,Calendar!$D$3:$D$367,LOLP!B3440)</f>
        <v>22</v>
      </c>
      <c r="I3440" s="7">
        <f ca="1">IF($F3440=1,OFFSET(start_norps,LOLP!$D3440+(1-$C3440)*24,LOLP!$B3440)*H3440/G3440,0)</f>
        <v>0</v>
      </c>
      <c r="J3440" s="7">
        <f ca="1">IF($F3440=1,OFFSET(start_33,LOLP!$D3440+(1-$C3440)*24,LOLP!$B3440)*H3440/G3440,0)</f>
        <v>0</v>
      </c>
      <c r="K3440" s="7">
        <f ca="1">IF($F3440,OFFSET(start_40,LOLP!$D3440+(1-$C3440)*24,LOLP!$B3440),0)</f>
        <v>0</v>
      </c>
      <c r="L3440" s="7">
        <f ca="1">IF($F3440,OFFSET(start_50,LOLP!$D3440+(1-$C3440)*24,LOLP!$B3440),0)</f>
        <v>0</v>
      </c>
      <c r="M3440" s="25">
        <f t="shared" ca="1" si="373"/>
        <v>0</v>
      </c>
      <c r="N3440" s="25">
        <f t="shared" ca="1" si="374"/>
        <v>0</v>
      </c>
      <c r="O3440" s="15" t="e">
        <f t="shared" ca="1" si="375"/>
        <v>#DIV/0!</v>
      </c>
      <c r="P3440" s="15" t="e">
        <f t="shared" ca="1" si="376"/>
        <v>#DIV/0!</v>
      </c>
    </row>
    <row r="3441" spans="1:16" x14ac:dyDescent="0.25">
      <c r="A3441" s="1">
        <f t="shared" si="377"/>
        <v>43244</v>
      </c>
      <c r="B3441" s="7">
        <f t="shared" si="372"/>
        <v>5</v>
      </c>
      <c r="C3441" s="4">
        <f>INDEX(Calendar!$E$3:$E$367,MATCH(LOLP!$A3441,Calendar!$B$3:$B$367,0))</f>
        <v>1</v>
      </c>
      <c r="D3441" s="2">
        <f t="shared" si="378"/>
        <v>6</v>
      </c>
      <c r="E3441" s="36">
        <v>22517</v>
      </c>
      <c r="F3441" s="7">
        <f>IFERROR(IF(INDEX('Temperature Data'!$AA$15:$AA$348,MATCH(LOLP!A3441,'Temperature Data'!$B$15:$B$348,0))&gt;IF(B3441=9,$G$2,LOLP!$F$2),1,0),0)</f>
        <v>0</v>
      </c>
      <c r="G3441" s="7">
        <f>SUMIFS(LOLP!$F$4:$F$8763,$C$4:$C$8763,$C3441,$B$4:$B$8763,$B3441,$D$4:$D$8763,$D3441)</f>
        <v>0</v>
      </c>
      <c r="H3441" s="7">
        <f>COUNTIFS(Calendar!$E$3:$E$367,LOLP!C3441,Calendar!$D$3:$D$367,LOLP!B3441)</f>
        <v>22</v>
      </c>
      <c r="I3441" s="7">
        <f ca="1">IF($F3441=1,OFFSET(start_norps,LOLP!$D3441+(1-$C3441)*24,LOLP!$B3441)*H3441/G3441,0)</f>
        <v>0</v>
      </c>
      <c r="J3441" s="7">
        <f ca="1">IF($F3441=1,OFFSET(start_33,LOLP!$D3441+(1-$C3441)*24,LOLP!$B3441)*H3441/G3441,0)</f>
        <v>0</v>
      </c>
      <c r="K3441" s="7">
        <f ca="1">IF($F3441,OFFSET(start_40,LOLP!$D3441+(1-$C3441)*24,LOLP!$B3441),0)</f>
        <v>0</v>
      </c>
      <c r="L3441" s="7">
        <f ca="1">IF($F3441,OFFSET(start_50,LOLP!$D3441+(1-$C3441)*24,LOLP!$B3441),0)</f>
        <v>0</v>
      </c>
      <c r="M3441" s="25">
        <f t="shared" ca="1" si="373"/>
        <v>0</v>
      </c>
      <c r="N3441" s="25">
        <f t="shared" ca="1" si="374"/>
        <v>0</v>
      </c>
      <c r="O3441" s="15" t="e">
        <f t="shared" ca="1" si="375"/>
        <v>#DIV/0!</v>
      </c>
      <c r="P3441" s="15" t="e">
        <f t="shared" ca="1" si="376"/>
        <v>#DIV/0!</v>
      </c>
    </row>
    <row r="3442" spans="1:16" x14ac:dyDescent="0.25">
      <c r="A3442" s="1">
        <f t="shared" si="377"/>
        <v>43244</v>
      </c>
      <c r="B3442" s="7">
        <f t="shared" si="372"/>
        <v>5</v>
      </c>
      <c r="C3442" s="4">
        <f>INDEX(Calendar!$E$3:$E$367,MATCH(LOLP!$A3442,Calendar!$B$3:$B$367,0))</f>
        <v>1</v>
      </c>
      <c r="D3442" s="2">
        <f t="shared" si="378"/>
        <v>7</v>
      </c>
      <c r="E3442" s="36">
        <v>24075</v>
      </c>
      <c r="F3442" s="7">
        <f>IFERROR(IF(INDEX('Temperature Data'!$AA$15:$AA$348,MATCH(LOLP!A3442,'Temperature Data'!$B$15:$B$348,0))&gt;IF(B3442=9,$G$2,LOLP!$F$2),1,0),0)</f>
        <v>0</v>
      </c>
      <c r="G3442" s="7">
        <f>SUMIFS(LOLP!$F$4:$F$8763,$C$4:$C$8763,$C3442,$B$4:$B$8763,$B3442,$D$4:$D$8763,$D3442)</f>
        <v>0</v>
      </c>
      <c r="H3442" s="7">
        <f>COUNTIFS(Calendar!$E$3:$E$367,LOLP!C3442,Calendar!$D$3:$D$367,LOLP!B3442)</f>
        <v>22</v>
      </c>
      <c r="I3442" s="7">
        <f ca="1">IF($F3442=1,OFFSET(start_norps,LOLP!$D3442+(1-$C3442)*24,LOLP!$B3442)*H3442/G3442,0)</f>
        <v>0</v>
      </c>
      <c r="J3442" s="7">
        <f ca="1">IF($F3442=1,OFFSET(start_33,LOLP!$D3442+(1-$C3442)*24,LOLP!$B3442)*H3442/G3442,0)</f>
        <v>0</v>
      </c>
      <c r="K3442" s="7">
        <f ca="1">IF($F3442,OFFSET(start_40,LOLP!$D3442+(1-$C3442)*24,LOLP!$B3442),0)</f>
        <v>0</v>
      </c>
      <c r="L3442" s="7">
        <f ca="1">IF($F3442,OFFSET(start_50,LOLP!$D3442+(1-$C3442)*24,LOLP!$B3442),0)</f>
        <v>0</v>
      </c>
      <c r="M3442" s="25">
        <f t="shared" ca="1" si="373"/>
        <v>0</v>
      </c>
      <c r="N3442" s="25">
        <f t="shared" ca="1" si="374"/>
        <v>0</v>
      </c>
      <c r="O3442" s="15" t="e">
        <f t="shared" ca="1" si="375"/>
        <v>#DIV/0!</v>
      </c>
      <c r="P3442" s="15" t="e">
        <f t="shared" ca="1" si="376"/>
        <v>#DIV/0!</v>
      </c>
    </row>
    <row r="3443" spans="1:16" x14ac:dyDescent="0.25">
      <c r="A3443" s="1">
        <f t="shared" si="377"/>
        <v>43244</v>
      </c>
      <c r="B3443" s="7">
        <f t="shared" si="372"/>
        <v>5</v>
      </c>
      <c r="C3443" s="4">
        <f>INDEX(Calendar!$E$3:$E$367,MATCH(LOLP!$A3443,Calendar!$B$3:$B$367,0))</f>
        <v>1</v>
      </c>
      <c r="D3443" s="2">
        <f t="shared" si="378"/>
        <v>8</v>
      </c>
      <c r="E3443" s="36">
        <v>25338</v>
      </c>
      <c r="F3443" s="7">
        <f>IFERROR(IF(INDEX('Temperature Data'!$AA$15:$AA$348,MATCH(LOLP!A3443,'Temperature Data'!$B$15:$B$348,0))&gt;IF(B3443=9,$G$2,LOLP!$F$2),1,0),0)</f>
        <v>0</v>
      </c>
      <c r="G3443" s="7">
        <f>SUMIFS(LOLP!$F$4:$F$8763,$C$4:$C$8763,$C3443,$B$4:$B$8763,$B3443,$D$4:$D$8763,$D3443)</f>
        <v>0</v>
      </c>
      <c r="H3443" s="7">
        <f>COUNTIFS(Calendar!$E$3:$E$367,LOLP!C3443,Calendar!$D$3:$D$367,LOLP!B3443)</f>
        <v>22</v>
      </c>
      <c r="I3443" s="7">
        <f ca="1">IF($F3443=1,OFFSET(start_norps,LOLP!$D3443+(1-$C3443)*24,LOLP!$B3443)*H3443/G3443,0)</f>
        <v>0</v>
      </c>
      <c r="J3443" s="7">
        <f ca="1">IF($F3443=1,OFFSET(start_33,LOLP!$D3443+(1-$C3443)*24,LOLP!$B3443)*H3443/G3443,0)</f>
        <v>0</v>
      </c>
      <c r="K3443" s="7">
        <f ca="1">IF($F3443,OFFSET(start_40,LOLP!$D3443+(1-$C3443)*24,LOLP!$B3443),0)</f>
        <v>0</v>
      </c>
      <c r="L3443" s="7">
        <f ca="1">IF($F3443,OFFSET(start_50,LOLP!$D3443+(1-$C3443)*24,LOLP!$B3443),0)</f>
        <v>0</v>
      </c>
      <c r="M3443" s="25">
        <f t="shared" ca="1" si="373"/>
        <v>0</v>
      </c>
      <c r="N3443" s="25">
        <f t="shared" ca="1" si="374"/>
        <v>0</v>
      </c>
      <c r="O3443" s="15" t="e">
        <f t="shared" ca="1" si="375"/>
        <v>#DIV/0!</v>
      </c>
      <c r="P3443" s="15" t="e">
        <f t="shared" ca="1" si="376"/>
        <v>#DIV/0!</v>
      </c>
    </row>
    <row r="3444" spans="1:16" x14ac:dyDescent="0.25">
      <c r="A3444" s="1">
        <f t="shared" si="377"/>
        <v>43244</v>
      </c>
      <c r="B3444" s="7">
        <f t="shared" si="372"/>
        <v>5</v>
      </c>
      <c r="C3444" s="4">
        <f>INDEX(Calendar!$E$3:$E$367,MATCH(LOLP!$A3444,Calendar!$B$3:$B$367,0))</f>
        <v>1</v>
      </c>
      <c r="D3444" s="2">
        <f t="shared" si="378"/>
        <v>9</v>
      </c>
      <c r="E3444" s="36">
        <v>25951</v>
      </c>
      <c r="F3444" s="7">
        <f>IFERROR(IF(INDEX('Temperature Data'!$AA$15:$AA$348,MATCH(LOLP!A3444,'Temperature Data'!$B$15:$B$348,0))&gt;IF(B3444=9,$G$2,LOLP!$F$2),1,0),0)</f>
        <v>0</v>
      </c>
      <c r="G3444" s="7">
        <f>SUMIFS(LOLP!$F$4:$F$8763,$C$4:$C$8763,$C3444,$B$4:$B$8763,$B3444,$D$4:$D$8763,$D3444)</f>
        <v>0</v>
      </c>
      <c r="H3444" s="7">
        <f>COUNTIFS(Calendar!$E$3:$E$367,LOLP!C3444,Calendar!$D$3:$D$367,LOLP!B3444)</f>
        <v>22</v>
      </c>
      <c r="I3444" s="7">
        <f ca="1">IF($F3444=1,OFFSET(start_norps,LOLP!$D3444+(1-$C3444)*24,LOLP!$B3444)*H3444/G3444,0)</f>
        <v>0</v>
      </c>
      <c r="J3444" s="7">
        <f ca="1">IF($F3444=1,OFFSET(start_33,LOLP!$D3444+(1-$C3444)*24,LOLP!$B3444)*H3444/G3444,0)</f>
        <v>0</v>
      </c>
      <c r="K3444" s="7">
        <f ca="1">IF($F3444,OFFSET(start_40,LOLP!$D3444+(1-$C3444)*24,LOLP!$B3444),0)</f>
        <v>0</v>
      </c>
      <c r="L3444" s="7">
        <f ca="1">IF($F3444,OFFSET(start_50,LOLP!$D3444+(1-$C3444)*24,LOLP!$B3444),0)</f>
        <v>0</v>
      </c>
      <c r="M3444" s="25">
        <f t="shared" ca="1" si="373"/>
        <v>0</v>
      </c>
      <c r="N3444" s="25">
        <f t="shared" ca="1" si="374"/>
        <v>0</v>
      </c>
      <c r="O3444" s="15" t="e">
        <f t="shared" ca="1" si="375"/>
        <v>#DIV/0!</v>
      </c>
      <c r="P3444" s="15" t="e">
        <f t="shared" ca="1" si="376"/>
        <v>#DIV/0!</v>
      </c>
    </row>
    <row r="3445" spans="1:16" x14ac:dyDescent="0.25">
      <c r="A3445" s="1">
        <f t="shared" si="377"/>
        <v>43244</v>
      </c>
      <c r="B3445" s="7">
        <f t="shared" si="372"/>
        <v>5</v>
      </c>
      <c r="C3445" s="4">
        <f>INDEX(Calendar!$E$3:$E$367,MATCH(LOLP!$A3445,Calendar!$B$3:$B$367,0))</f>
        <v>1</v>
      </c>
      <c r="D3445" s="2">
        <f t="shared" si="378"/>
        <v>10</v>
      </c>
      <c r="E3445" s="36">
        <v>26655</v>
      </c>
      <c r="F3445" s="7">
        <f>IFERROR(IF(INDEX('Temperature Data'!$AA$15:$AA$348,MATCH(LOLP!A3445,'Temperature Data'!$B$15:$B$348,0))&gt;IF(B3445=9,$G$2,LOLP!$F$2),1,0),0)</f>
        <v>0</v>
      </c>
      <c r="G3445" s="7">
        <f>SUMIFS(LOLP!$F$4:$F$8763,$C$4:$C$8763,$C3445,$B$4:$B$8763,$B3445,$D$4:$D$8763,$D3445)</f>
        <v>0</v>
      </c>
      <c r="H3445" s="7">
        <f>COUNTIFS(Calendar!$E$3:$E$367,LOLP!C3445,Calendar!$D$3:$D$367,LOLP!B3445)</f>
        <v>22</v>
      </c>
      <c r="I3445" s="7">
        <f ca="1">IF($F3445=1,OFFSET(start_norps,LOLP!$D3445+(1-$C3445)*24,LOLP!$B3445)*H3445/G3445,0)</f>
        <v>0</v>
      </c>
      <c r="J3445" s="7">
        <f ca="1">IF($F3445=1,OFFSET(start_33,LOLP!$D3445+(1-$C3445)*24,LOLP!$B3445)*H3445/G3445,0)</f>
        <v>0</v>
      </c>
      <c r="K3445" s="7">
        <f ca="1">IF($F3445,OFFSET(start_40,LOLP!$D3445+(1-$C3445)*24,LOLP!$B3445),0)</f>
        <v>0</v>
      </c>
      <c r="L3445" s="7">
        <f ca="1">IF($F3445,OFFSET(start_50,LOLP!$D3445+(1-$C3445)*24,LOLP!$B3445),0)</f>
        <v>0</v>
      </c>
      <c r="M3445" s="25">
        <f t="shared" ca="1" si="373"/>
        <v>0</v>
      </c>
      <c r="N3445" s="25">
        <f t="shared" ca="1" si="374"/>
        <v>0</v>
      </c>
      <c r="O3445" s="15" t="e">
        <f t="shared" ca="1" si="375"/>
        <v>#DIV/0!</v>
      </c>
      <c r="P3445" s="15" t="e">
        <f t="shared" ca="1" si="376"/>
        <v>#DIV/0!</v>
      </c>
    </row>
    <row r="3446" spans="1:16" x14ac:dyDescent="0.25">
      <c r="A3446" s="1">
        <f t="shared" si="377"/>
        <v>43244</v>
      </c>
      <c r="B3446" s="7">
        <f t="shared" si="372"/>
        <v>5</v>
      </c>
      <c r="C3446" s="4">
        <f>INDEX(Calendar!$E$3:$E$367,MATCH(LOLP!$A3446,Calendar!$B$3:$B$367,0))</f>
        <v>1</v>
      </c>
      <c r="D3446" s="2">
        <f t="shared" si="378"/>
        <v>11</v>
      </c>
      <c r="E3446" s="36">
        <v>26763</v>
      </c>
      <c r="F3446" s="7">
        <f>IFERROR(IF(INDEX('Temperature Data'!$AA$15:$AA$348,MATCH(LOLP!A3446,'Temperature Data'!$B$15:$B$348,0))&gt;IF(B3446=9,$G$2,LOLP!$F$2),1,0),0)</f>
        <v>0</v>
      </c>
      <c r="G3446" s="7">
        <f>SUMIFS(LOLP!$F$4:$F$8763,$C$4:$C$8763,$C3446,$B$4:$B$8763,$B3446,$D$4:$D$8763,$D3446)</f>
        <v>0</v>
      </c>
      <c r="H3446" s="7">
        <f>COUNTIFS(Calendar!$E$3:$E$367,LOLP!C3446,Calendar!$D$3:$D$367,LOLP!B3446)</f>
        <v>22</v>
      </c>
      <c r="I3446" s="7">
        <f ca="1">IF($F3446=1,OFFSET(start_norps,LOLP!$D3446+(1-$C3446)*24,LOLP!$B3446)*H3446/G3446,0)</f>
        <v>0</v>
      </c>
      <c r="J3446" s="7">
        <f ca="1">IF($F3446=1,OFFSET(start_33,LOLP!$D3446+(1-$C3446)*24,LOLP!$B3446)*H3446/G3446,0)</f>
        <v>0</v>
      </c>
      <c r="K3446" s="7">
        <f ca="1">IF($F3446,OFFSET(start_40,LOLP!$D3446+(1-$C3446)*24,LOLP!$B3446),0)</f>
        <v>0</v>
      </c>
      <c r="L3446" s="7">
        <f ca="1">IF($F3446,OFFSET(start_50,LOLP!$D3446+(1-$C3446)*24,LOLP!$B3446),0)</f>
        <v>0</v>
      </c>
      <c r="M3446" s="25">
        <f t="shared" ca="1" si="373"/>
        <v>0</v>
      </c>
      <c r="N3446" s="25">
        <f t="shared" ca="1" si="374"/>
        <v>0</v>
      </c>
      <c r="O3446" s="15" t="e">
        <f t="shared" ca="1" si="375"/>
        <v>#DIV/0!</v>
      </c>
      <c r="P3446" s="15" t="e">
        <f t="shared" ca="1" si="376"/>
        <v>#DIV/0!</v>
      </c>
    </row>
    <row r="3447" spans="1:16" x14ac:dyDescent="0.25">
      <c r="A3447" s="1">
        <f t="shared" si="377"/>
        <v>43244</v>
      </c>
      <c r="B3447" s="7">
        <f t="shared" si="372"/>
        <v>5</v>
      </c>
      <c r="C3447" s="4">
        <f>INDEX(Calendar!$E$3:$E$367,MATCH(LOLP!$A3447,Calendar!$B$3:$B$367,0))</f>
        <v>1</v>
      </c>
      <c r="D3447" s="2">
        <f t="shared" si="378"/>
        <v>12</v>
      </c>
      <c r="E3447" s="36">
        <v>26553</v>
      </c>
      <c r="F3447" s="7">
        <f>IFERROR(IF(INDEX('Temperature Data'!$AA$15:$AA$348,MATCH(LOLP!A3447,'Temperature Data'!$B$15:$B$348,0))&gt;IF(B3447=9,$G$2,LOLP!$F$2),1,0),0)</f>
        <v>0</v>
      </c>
      <c r="G3447" s="7">
        <f>SUMIFS(LOLP!$F$4:$F$8763,$C$4:$C$8763,$C3447,$B$4:$B$8763,$B3447,$D$4:$D$8763,$D3447)</f>
        <v>0</v>
      </c>
      <c r="H3447" s="7">
        <f>COUNTIFS(Calendar!$E$3:$E$367,LOLP!C3447,Calendar!$D$3:$D$367,LOLP!B3447)</f>
        <v>22</v>
      </c>
      <c r="I3447" s="7">
        <f ca="1">IF($F3447=1,OFFSET(start_norps,LOLP!$D3447+(1-$C3447)*24,LOLP!$B3447)*H3447/G3447,0)</f>
        <v>0</v>
      </c>
      <c r="J3447" s="7">
        <f ca="1">IF($F3447=1,OFFSET(start_33,LOLP!$D3447+(1-$C3447)*24,LOLP!$B3447)*H3447/G3447,0)</f>
        <v>0</v>
      </c>
      <c r="K3447" s="7">
        <f ca="1">IF($F3447,OFFSET(start_40,LOLP!$D3447+(1-$C3447)*24,LOLP!$B3447),0)</f>
        <v>0</v>
      </c>
      <c r="L3447" s="7">
        <f ca="1">IF($F3447,OFFSET(start_50,LOLP!$D3447+(1-$C3447)*24,LOLP!$B3447),0)</f>
        <v>0</v>
      </c>
      <c r="M3447" s="25">
        <f t="shared" ca="1" si="373"/>
        <v>0</v>
      </c>
      <c r="N3447" s="25">
        <f t="shared" ca="1" si="374"/>
        <v>0</v>
      </c>
      <c r="O3447" s="15" t="e">
        <f t="shared" ca="1" si="375"/>
        <v>#DIV/0!</v>
      </c>
      <c r="P3447" s="15" t="e">
        <f t="shared" ca="1" si="376"/>
        <v>#DIV/0!</v>
      </c>
    </row>
    <row r="3448" spans="1:16" x14ac:dyDescent="0.25">
      <c r="A3448" s="1">
        <f t="shared" si="377"/>
        <v>43244</v>
      </c>
      <c r="B3448" s="7">
        <f t="shared" si="372"/>
        <v>5</v>
      </c>
      <c r="C3448" s="4">
        <f>INDEX(Calendar!$E$3:$E$367,MATCH(LOLP!$A3448,Calendar!$B$3:$B$367,0))</f>
        <v>1</v>
      </c>
      <c r="D3448" s="2">
        <f t="shared" si="378"/>
        <v>13</v>
      </c>
      <c r="E3448" s="36">
        <v>26143</v>
      </c>
      <c r="F3448" s="7">
        <f>IFERROR(IF(INDEX('Temperature Data'!$AA$15:$AA$348,MATCH(LOLP!A3448,'Temperature Data'!$B$15:$B$348,0))&gt;IF(B3448=9,$G$2,LOLP!$F$2),1,0),0)</f>
        <v>0</v>
      </c>
      <c r="G3448" s="7">
        <f>SUMIFS(LOLP!$F$4:$F$8763,$C$4:$C$8763,$C3448,$B$4:$B$8763,$B3448,$D$4:$D$8763,$D3448)</f>
        <v>0</v>
      </c>
      <c r="H3448" s="7">
        <f>COUNTIFS(Calendar!$E$3:$E$367,LOLP!C3448,Calendar!$D$3:$D$367,LOLP!B3448)</f>
        <v>22</v>
      </c>
      <c r="I3448" s="7">
        <f ca="1">IF($F3448=1,OFFSET(start_norps,LOLP!$D3448+(1-$C3448)*24,LOLP!$B3448)*H3448/G3448,0)</f>
        <v>0</v>
      </c>
      <c r="J3448" s="7">
        <f ca="1">IF($F3448=1,OFFSET(start_33,LOLP!$D3448+(1-$C3448)*24,LOLP!$B3448)*H3448/G3448,0)</f>
        <v>0</v>
      </c>
      <c r="K3448" s="7">
        <f ca="1">IF($F3448,OFFSET(start_40,LOLP!$D3448+(1-$C3448)*24,LOLP!$B3448),0)</f>
        <v>0</v>
      </c>
      <c r="L3448" s="7">
        <f ca="1">IF($F3448,OFFSET(start_50,LOLP!$D3448+(1-$C3448)*24,LOLP!$B3448),0)</f>
        <v>0</v>
      </c>
      <c r="M3448" s="25">
        <f t="shared" ca="1" si="373"/>
        <v>0</v>
      </c>
      <c r="N3448" s="25">
        <f t="shared" ca="1" si="374"/>
        <v>0</v>
      </c>
      <c r="O3448" s="15" t="e">
        <f t="shared" ca="1" si="375"/>
        <v>#DIV/0!</v>
      </c>
      <c r="P3448" s="15" t="e">
        <f t="shared" ca="1" si="376"/>
        <v>#DIV/0!</v>
      </c>
    </row>
    <row r="3449" spans="1:16" x14ac:dyDescent="0.25">
      <c r="A3449" s="1">
        <f t="shared" si="377"/>
        <v>43244</v>
      </c>
      <c r="B3449" s="7">
        <f t="shared" si="372"/>
        <v>5</v>
      </c>
      <c r="C3449" s="4">
        <f>INDEX(Calendar!$E$3:$E$367,MATCH(LOLP!$A3449,Calendar!$B$3:$B$367,0))</f>
        <v>1</v>
      </c>
      <c r="D3449" s="2">
        <f t="shared" si="378"/>
        <v>14</v>
      </c>
      <c r="E3449" s="36">
        <v>26052</v>
      </c>
      <c r="F3449" s="7">
        <f>IFERROR(IF(INDEX('Temperature Data'!$AA$15:$AA$348,MATCH(LOLP!A3449,'Temperature Data'!$B$15:$B$348,0))&gt;IF(B3449=9,$G$2,LOLP!$F$2),1,0),0)</f>
        <v>0</v>
      </c>
      <c r="G3449" s="7">
        <f>SUMIFS(LOLP!$F$4:$F$8763,$C$4:$C$8763,$C3449,$B$4:$B$8763,$B3449,$D$4:$D$8763,$D3449)</f>
        <v>0</v>
      </c>
      <c r="H3449" s="7">
        <f>COUNTIFS(Calendar!$E$3:$E$367,LOLP!C3449,Calendar!$D$3:$D$367,LOLP!B3449)</f>
        <v>22</v>
      </c>
      <c r="I3449" s="7">
        <f ca="1">IF($F3449=1,OFFSET(start_norps,LOLP!$D3449+(1-$C3449)*24,LOLP!$B3449)*H3449/G3449,0)</f>
        <v>0</v>
      </c>
      <c r="J3449" s="7">
        <f ca="1">IF($F3449=1,OFFSET(start_33,LOLP!$D3449+(1-$C3449)*24,LOLP!$B3449)*H3449/G3449,0)</f>
        <v>0</v>
      </c>
      <c r="K3449" s="7">
        <f ca="1">IF($F3449,OFFSET(start_40,LOLP!$D3449+(1-$C3449)*24,LOLP!$B3449),0)</f>
        <v>0</v>
      </c>
      <c r="L3449" s="7">
        <f ca="1">IF($F3449,OFFSET(start_50,LOLP!$D3449+(1-$C3449)*24,LOLP!$B3449),0)</f>
        <v>0</v>
      </c>
      <c r="M3449" s="25">
        <f t="shared" ca="1" si="373"/>
        <v>0</v>
      </c>
      <c r="N3449" s="25">
        <f t="shared" ca="1" si="374"/>
        <v>0</v>
      </c>
      <c r="O3449" s="15" t="e">
        <f t="shared" ca="1" si="375"/>
        <v>#DIV/0!</v>
      </c>
      <c r="P3449" s="15" t="e">
        <f t="shared" ca="1" si="376"/>
        <v>#DIV/0!</v>
      </c>
    </row>
    <row r="3450" spans="1:16" x14ac:dyDescent="0.25">
      <c r="A3450" s="1">
        <f t="shared" si="377"/>
        <v>43244</v>
      </c>
      <c r="B3450" s="7">
        <f t="shared" si="372"/>
        <v>5</v>
      </c>
      <c r="C3450" s="4">
        <f>INDEX(Calendar!$E$3:$E$367,MATCH(LOLP!$A3450,Calendar!$B$3:$B$367,0))</f>
        <v>1</v>
      </c>
      <c r="D3450" s="2">
        <f t="shared" si="378"/>
        <v>15</v>
      </c>
      <c r="E3450" s="36">
        <v>26006</v>
      </c>
      <c r="F3450" s="7">
        <f>IFERROR(IF(INDEX('Temperature Data'!$AA$15:$AA$348,MATCH(LOLP!A3450,'Temperature Data'!$B$15:$B$348,0))&gt;IF(B3450=9,$G$2,LOLP!$F$2),1,0),0)</f>
        <v>0</v>
      </c>
      <c r="G3450" s="7">
        <f>SUMIFS(LOLP!$F$4:$F$8763,$C$4:$C$8763,$C3450,$B$4:$B$8763,$B3450,$D$4:$D$8763,$D3450)</f>
        <v>0</v>
      </c>
      <c r="H3450" s="7">
        <f>COUNTIFS(Calendar!$E$3:$E$367,LOLP!C3450,Calendar!$D$3:$D$367,LOLP!B3450)</f>
        <v>22</v>
      </c>
      <c r="I3450" s="7">
        <f ca="1">IF($F3450=1,OFFSET(start_norps,LOLP!$D3450+(1-$C3450)*24,LOLP!$B3450)*H3450/G3450,0)</f>
        <v>0</v>
      </c>
      <c r="J3450" s="7">
        <f ca="1">IF($F3450=1,OFFSET(start_33,LOLP!$D3450+(1-$C3450)*24,LOLP!$B3450)*H3450/G3450,0)</f>
        <v>0</v>
      </c>
      <c r="K3450" s="7">
        <f ca="1">IF($F3450,OFFSET(start_40,LOLP!$D3450+(1-$C3450)*24,LOLP!$B3450),0)</f>
        <v>0</v>
      </c>
      <c r="L3450" s="7">
        <f ca="1">IF($F3450,OFFSET(start_50,LOLP!$D3450+(1-$C3450)*24,LOLP!$B3450),0)</f>
        <v>0</v>
      </c>
      <c r="M3450" s="25">
        <f t="shared" ca="1" si="373"/>
        <v>0</v>
      </c>
      <c r="N3450" s="25">
        <f t="shared" ca="1" si="374"/>
        <v>0</v>
      </c>
      <c r="O3450" s="15" t="e">
        <f t="shared" ca="1" si="375"/>
        <v>#DIV/0!</v>
      </c>
      <c r="P3450" s="15" t="e">
        <f t="shared" ca="1" si="376"/>
        <v>#DIV/0!</v>
      </c>
    </row>
    <row r="3451" spans="1:16" x14ac:dyDescent="0.25">
      <c r="A3451" s="1">
        <f t="shared" si="377"/>
        <v>43244</v>
      </c>
      <c r="B3451" s="7">
        <f t="shared" si="372"/>
        <v>5</v>
      </c>
      <c r="C3451" s="4">
        <f>INDEX(Calendar!$E$3:$E$367,MATCH(LOLP!$A3451,Calendar!$B$3:$B$367,0))</f>
        <v>1</v>
      </c>
      <c r="D3451" s="2">
        <f t="shared" si="378"/>
        <v>16</v>
      </c>
      <c r="E3451" s="36">
        <v>26265</v>
      </c>
      <c r="F3451" s="7">
        <f>IFERROR(IF(INDEX('Temperature Data'!$AA$15:$AA$348,MATCH(LOLP!A3451,'Temperature Data'!$B$15:$B$348,0))&gt;IF(B3451=9,$G$2,LOLP!$F$2),1,0),0)</f>
        <v>0</v>
      </c>
      <c r="G3451" s="7">
        <f>SUMIFS(LOLP!$F$4:$F$8763,$C$4:$C$8763,$C3451,$B$4:$B$8763,$B3451,$D$4:$D$8763,$D3451)</f>
        <v>0</v>
      </c>
      <c r="H3451" s="7">
        <f>COUNTIFS(Calendar!$E$3:$E$367,LOLP!C3451,Calendar!$D$3:$D$367,LOLP!B3451)</f>
        <v>22</v>
      </c>
      <c r="I3451" s="7">
        <f ca="1">IF($F3451=1,OFFSET(start_norps,LOLP!$D3451+(1-$C3451)*24,LOLP!$B3451)*H3451/G3451,0)</f>
        <v>0</v>
      </c>
      <c r="J3451" s="7">
        <f ca="1">IF($F3451=1,OFFSET(start_33,LOLP!$D3451+(1-$C3451)*24,LOLP!$B3451)*H3451/G3451,0)</f>
        <v>0</v>
      </c>
      <c r="K3451" s="7">
        <f ca="1">IF($F3451,OFFSET(start_40,LOLP!$D3451+(1-$C3451)*24,LOLP!$B3451),0)</f>
        <v>0</v>
      </c>
      <c r="L3451" s="7">
        <f ca="1">IF($F3451,OFFSET(start_50,LOLP!$D3451+(1-$C3451)*24,LOLP!$B3451),0)</f>
        <v>0</v>
      </c>
      <c r="M3451" s="25">
        <f t="shared" ca="1" si="373"/>
        <v>0</v>
      </c>
      <c r="N3451" s="25">
        <f t="shared" ca="1" si="374"/>
        <v>0</v>
      </c>
      <c r="O3451" s="15" t="e">
        <f t="shared" ca="1" si="375"/>
        <v>#DIV/0!</v>
      </c>
      <c r="P3451" s="15" t="e">
        <f t="shared" ca="1" si="376"/>
        <v>#DIV/0!</v>
      </c>
    </row>
    <row r="3452" spans="1:16" x14ac:dyDescent="0.25">
      <c r="A3452" s="1">
        <f t="shared" si="377"/>
        <v>43244</v>
      </c>
      <c r="B3452" s="7">
        <f t="shared" si="372"/>
        <v>5</v>
      </c>
      <c r="C3452" s="4">
        <f>INDEX(Calendar!$E$3:$E$367,MATCH(LOLP!$A3452,Calendar!$B$3:$B$367,0))</f>
        <v>1</v>
      </c>
      <c r="D3452" s="2">
        <f t="shared" si="378"/>
        <v>17</v>
      </c>
      <c r="E3452" s="36">
        <v>26497</v>
      </c>
      <c r="F3452" s="7">
        <f>IFERROR(IF(INDEX('Temperature Data'!$AA$15:$AA$348,MATCH(LOLP!A3452,'Temperature Data'!$B$15:$B$348,0))&gt;IF(B3452=9,$G$2,LOLP!$F$2),1,0),0)</f>
        <v>0</v>
      </c>
      <c r="G3452" s="7">
        <f>SUMIFS(LOLP!$F$4:$F$8763,$C$4:$C$8763,$C3452,$B$4:$B$8763,$B3452,$D$4:$D$8763,$D3452)</f>
        <v>0</v>
      </c>
      <c r="H3452" s="7">
        <f>COUNTIFS(Calendar!$E$3:$E$367,LOLP!C3452,Calendar!$D$3:$D$367,LOLP!B3452)</f>
        <v>22</v>
      </c>
      <c r="I3452" s="7">
        <f ca="1">IF($F3452=1,OFFSET(start_norps,LOLP!$D3452+(1-$C3452)*24,LOLP!$B3452)*H3452/G3452,0)</f>
        <v>0</v>
      </c>
      <c r="J3452" s="7">
        <f ca="1">IF($F3452=1,OFFSET(start_33,LOLP!$D3452+(1-$C3452)*24,LOLP!$B3452)*H3452/G3452,0)</f>
        <v>0</v>
      </c>
      <c r="K3452" s="7">
        <f ca="1">IF($F3452,OFFSET(start_40,LOLP!$D3452+(1-$C3452)*24,LOLP!$B3452),0)</f>
        <v>0</v>
      </c>
      <c r="L3452" s="7">
        <f ca="1">IF($F3452,OFFSET(start_50,LOLP!$D3452+(1-$C3452)*24,LOLP!$B3452),0)</f>
        <v>0</v>
      </c>
      <c r="M3452" s="25">
        <f t="shared" ca="1" si="373"/>
        <v>0</v>
      </c>
      <c r="N3452" s="25">
        <f t="shared" ca="1" si="374"/>
        <v>0</v>
      </c>
      <c r="O3452" s="15" t="e">
        <f t="shared" ca="1" si="375"/>
        <v>#DIV/0!</v>
      </c>
      <c r="P3452" s="15" t="e">
        <f t="shared" ca="1" si="376"/>
        <v>#DIV/0!</v>
      </c>
    </row>
    <row r="3453" spans="1:16" x14ac:dyDescent="0.25">
      <c r="A3453" s="1">
        <f t="shared" si="377"/>
        <v>43244</v>
      </c>
      <c r="B3453" s="7">
        <f t="shared" si="372"/>
        <v>5</v>
      </c>
      <c r="C3453" s="4">
        <f>INDEX(Calendar!$E$3:$E$367,MATCH(LOLP!$A3453,Calendar!$B$3:$B$367,0))</f>
        <v>1</v>
      </c>
      <c r="D3453" s="2">
        <f t="shared" si="378"/>
        <v>18</v>
      </c>
      <c r="E3453" s="36">
        <v>26656</v>
      </c>
      <c r="F3453" s="7">
        <f>IFERROR(IF(INDEX('Temperature Data'!$AA$15:$AA$348,MATCH(LOLP!A3453,'Temperature Data'!$B$15:$B$348,0))&gt;IF(B3453=9,$G$2,LOLP!$F$2),1,0),0)</f>
        <v>0</v>
      </c>
      <c r="G3453" s="7">
        <f>SUMIFS(LOLP!$F$4:$F$8763,$C$4:$C$8763,$C3453,$B$4:$B$8763,$B3453,$D$4:$D$8763,$D3453)</f>
        <v>0</v>
      </c>
      <c r="H3453" s="7">
        <f>COUNTIFS(Calendar!$E$3:$E$367,LOLP!C3453,Calendar!$D$3:$D$367,LOLP!B3453)</f>
        <v>22</v>
      </c>
      <c r="I3453" s="7">
        <f ca="1">IF($F3453=1,OFFSET(start_norps,LOLP!$D3453+(1-$C3453)*24,LOLP!$B3453)*H3453/G3453,0)</f>
        <v>0</v>
      </c>
      <c r="J3453" s="7">
        <f ca="1">IF($F3453=1,OFFSET(start_33,LOLP!$D3453+(1-$C3453)*24,LOLP!$B3453)*H3453/G3453,0)</f>
        <v>0</v>
      </c>
      <c r="K3453" s="7">
        <f ca="1">IF($F3453,OFFSET(start_40,LOLP!$D3453+(1-$C3453)*24,LOLP!$B3453),0)</f>
        <v>0</v>
      </c>
      <c r="L3453" s="7">
        <f ca="1">IF($F3453,OFFSET(start_50,LOLP!$D3453+(1-$C3453)*24,LOLP!$B3453),0)</f>
        <v>0</v>
      </c>
      <c r="M3453" s="25">
        <f t="shared" ca="1" si="373"/>
        <v>0</v>
      </c>
      <c r="N3453" s="25">
        <f t="shared" ca="1" si="374"/>
        <v>0</v>
      </c>
      <c r="O3453" s="15" t="e">
        <f t="shared" ca="1" si="375"/>
        <v>#DIV/0!</v>
      </c>
      <c r="P3453" s="15" t="e">
        <f t="shared" ca="1" si="376"/>
        <v>#DIV/0!</v>
      </c>
    </row>
    <row r="3454" spans="1:16" x14ac:dyDescent="0.25">
      <c r="A3454" s="1">
        <f t="shared" si="377"/>
        <v>43244</v>
      </c>
      <c r="B3454" s="7">
        <f t="shared" si="372"/>
        <v>5</v>
      </c>
      <c r="C3454" s="4">
        <f>INDEX(Calendar!$E$3:$E$367,MATCH(LOLP!$A3454,Calendar!$B$3:$B$367,0))</f>
        <v>1</v>
      </c>
      <c r="D3454" s="2">
        <f t="shared" si="378"/>
        <v>19</v>
      </c>
      <c r="E3454" s="36">
        <v>26875</v>
      </c>
      <c r="F3454" s="7">
        <f>IFERROR(IF(INDEX('Temperature Data'!$AA$15:$AA$348,MATCH(LOLP!A3454,'Temperature Data'!$B$15:$B$348,0))&gt;IF(B3454=9,$G$2,LOLP!$F$2),1,0),0)</f>
        <v>0</v>
      </c>
      <c r="G3454" s="7">
        <f>SUMIFS(LOLP!$F$4:$F$8763,$C$4:$C$8763,$C3454,$B$4:$B$8763,$B3454,$D$4:$D$8763,$D3454)</f>
        <v>0</v>
      </c>
      <c r="H3454" s="7">
        <f>COUNTIFS(Calendar!$E$3:$E$367,LOLP!C3454,Calendar!$D$3:$D$367,LOLP!B3454)</f>
        <v>22</v>
      </c>
      <c r="I3454" s="7">
        <f ca="1">IF($F3454=1,OFFSET(start_norps,LOLP!$D3454+(1-$C3454)*24,LOLP!$B3454)*H3454/G3454,0)</f>
        <v>0</v>
      </c>
      <c r="J3454" s="7">
        <f ca="1">IF($F3454=1,OFFSET(start_33,LOLP!$D3454+(1-$C3454)*24,LOLP!$B3454)*H3454/G3454,0)</f>
        <v>0</v>
      </c>
      <c r="K3454" s="7">
        <f ca="1">IF($F3454,OFFSET(start_40,LOLP!$D3454+(1-$C3454)*24,LOLP!$B3454),0)</f>
        <v>0</v>
      </c>
      <c r="L3454" s="7">
        <f ca="1">IF($F3454,OFFSET(start_50,LOLP!$D3454+(1-$C3454)*24,LOLP!$B3454),0)</f>
        <v>0</v>
      </c>
      <c r="M3454" s="25">
        <f t="shared" ca="1" si="373"/>
        <v>0</v>
      </c>
      <c r="N3454" s="25">
        <f t="shared" ca="1" si="374"/>
        <v>0</v>
      </c>
      <c r="O3454" s="15" t="e">
        <f t="shared" ca="1" si="375"/>
        <v>#DIV/0!</v>
      </c>
      <c r="P3454" s="15" t="e">
        <f t="shared" ca="1" si="376"/>
        <v>#DIV/0!</v>
      </c>
    </row>
    <row r="3455" spans="1:16" x14ac:dyDescent="0.25">
      <c r="A3455" s="1">
        <f t="shared" si="377"/>
        <v>43244</v>
      </c>
      <c r="B3455" s="7">
        <f t="shared" si="372"/>
        <v>5</v>
      </c>
      <c r="C3455" s="4">
        <f>INDEX(Calendar!$E$3:$E$367,MATCH(LOLP!$A3455,Calendar!$B$3:$B$367,0))</f>
        <v>1</v>
      </c>
      <c r="D3455" s="2">
        <f t="shared" si="378"/>
        <v>20</v>
      </c>
      <c r="E3455" s="36">
        <v>27534</v>
      </c>
      <c r="F3455" s="7">
        <f>IFERROR(IF(INDEX('Temperature Data'!$AA$15:$AA$348,MATCH(LOLP!A3455,'Temperature Data'!$B$15:$B$348,0))&gt;IF(B3455=9,$G$2,LOLP!$F$2),1,0),0)</f>
        <v>0</v>
      </c>
      <c r="G3455" s="7">
        <f>SUMIFS(LOLP!$F$4:$F$8763,$C$4:$C$8763,$C3455,$B$4:$B$8763,$B3455,$D$4:$D$8763,$D3455)</f>
        <v>0</v>
      </c>
      <c r="H3455" s="7">
        <f>COUNTIFS(Calendar!$E$3:$E$367,LOLP!C3455,Calendar!$D$3:$D$367,LOLP!B3455)</f>
        <v>22</v>
      </c>
      <c r="I3455" s="7">
        <f ca="1">IF($F3455=1,OFFSET(start_norps,LOLP!$D3455+(1-$C3455)*24,LOLP!$B3455)*H3455/G3455,0)</f>
        <v>0</v>
      </c>
      <c r="J3455" s="7">
        <f ca="1">IF($F3455=1,OFFSET(start_33,LOLP!$D3455+(1-$C3455)*24,LOLP!$B3455)*H3455/G3455,0)</f>
        <v>0</v>
      </c>
      <c r="K3455" s="7">
        <f ca="1">IF($F3455,OFFSET(start_40,LOLP!$D3455+(1-$C3455)*24,LOLP!$B3455),0)</f>
        <v>0</v>
      </c>
      <c r="L3455" s="7">
        <f ca="1">IF($F3455,OFFSET(start_50,LOLP!$D3455+(1-$C3455)*24,LOLP!$B3455),0)</f>
        <v>0</v>
      </c>
      <c r="M3455" s="25">
        <f t="shared" ca="1" si="373"/>
        <v>0</v>
      </c>
      <c r="N3455" s="25">
        <f t="shared" ca="1" si="374"/>
        <v>0</v>
      </c>
      <c r="O3455" s="15" t="e">
        <f t="shared" ca="1" si="375"/>
        <v>#DIV/0!</v>
      </c>
      <c r="P3455" s="15" t="e">
        <f t="shared" ca="1" si="376"/>
        <v>#DIV/0!</v>
      </c>
    </row>
    <row r="3456" spans="1:16" x14ac:dyDescent="0.25">
      <c r="A3456" s="1">
        <f t="shared" si="377"/>
        <v>43244</v>
      </c>
      <c r="B3456" s="7">
        <f t="shared" si="372"/>
        <v>5</v>
      </c>
      <c r="C3456" s="4">
        <f>INDEX(Calendar!$E$3:$E$367,MATCH(LOLP!$A3456,Calendar!$B$3:$B$367,0))</f>
        <v>1</v>
      </c>
      <c r="D3456" s="2">
        <f t="shared" si="378"/>
        <v>21</v>
      </c>
      <c r="E3456" s="36">
        <v>28235</v>
      </c>
      <c r="F3456" s="7">
        <f>IFERROR(IF(INDEX('Temperature Data'!$AA$15:$AA$348,MATCH(LOLP!A3456,'Temperature Data'!$B$15:$B$348,0))&gt;IF(B3456=9,$G$2,LOLP!$F$2),1,0),0)</f>
        <v>0</v>
      </c>
      <c r="G3456" s="7">
        <f>SUMIFS(LOLP!$F$4:$F$8763,$C$4:$C$8763,$C3456,$B$4:$B$8763,$B3456,$D$4:$D$8763,$D3456)</f>
        <v>0</v>
      </c>
      <c r="H3456" s="7">
        <f>COUNTIFS(Calendar!$E$3:$E$367,LOLP!C3456,Calendar!$D$3:$D$367,LOLP!B3456)</f>
        <v>22</v>
      </c>
      <c r="I3456" s="7">
        <f ca="1">IF($F3456=1,OFFSET(start_norps,LOLP!$D3456+(1-$C3456)*24,LOLP!$B3456)*H3456/G3456,0)</f>
        <v>0</v>
      </c>
      <c r="J3456" s="7">
        <f ca="1">IF($F3456=1,OFFSET(start_33,LOLP!$D3456+(1-$C3456)*24,LOLP!$B3456)*H3456/G3456,0)</f>
        <v>0</v>
      </c>
      <c r="K3456" s="7">
        <f ca="1">IF($F3456,OFFSET(start_40,LOLP!$D3456+(1-$C3456)*24,LOLP!$B3456),0)</f>
        <v>0</v>
      </c>
      <c r="L3456" s="7">
        <f ca="1">IF($F3456,OFFSET(start_50,LOLP!$D3456+(1-$C3456)*24,LOLP!$B3456),0)</f>
        <v>0</v>
      </c>
      <c r="M3456" s="25">
        <f t="shared" ca="1" si="373"/>
        <v>0</v>
      </c>
      <c r="N3456" s="25">
        <f t="shared" ca="1" si="374"/>
        <v>0</v>
      </c>
      <c r="O3456" s="15" t="e">
        <f t="shared" ca="1" si="375"/>
        <v>#DIV/0!</v>
      </c>
      <c r="P3456" s="15" t="e">
        <f t="shared" ca="1" si="376"/>
        <v>#DIV/0!</v>
      </c>
    </row>
    <row r="3457" spans="1:16" x14ac:dyDescent="0.25">
      <c r="A3457" s="1">
        <f t="shared" si="377"/>
        <v>43244</v>
      </c>
      <c r="B3457" s="7">
        <f t="shared" si="372"/>
        <v>5</v>
      </c>
      <c r="C3457" s="4">
        <f>INDEX(Calendar!$E$3:$E$367,MATCH(LOLP!$A3457,Calendar!$B$3:$B$367,0))</f>
        <v>1</v>
      </c>
      <c r="D3457" s="2">
        <f t="shared" si="378"/>
        <v>22</v>
      </c>
      <c r="E3457" s="36">
        <v>27280</v>
      </c>
      <c r="F3457" s="7">
        <f>IFERROR(IF(INDEX('Temperature Data'!$AA$15:$AA$348,MATCH(LOLP!A3457,'Temperature Data'!$B$15:$B$348,0))&gt;IF(B3457=9,$G$2,LOLP!$F$2),1,0),0)</f>
        <v>0</v>
      </c>
      <c r="G3457" s="7">
        <f>SUMIFS(LOLP!$F$4:$F$8763,$C$4:$C$8763,$C3457,$B$4:$B$8763,$B3457,$D$4:$D$8763,$D3457)</f>
        <v>0</v>
      </c>
      <c r="H3457" s="7">
        <f>COUNTIFS(Calendar!$E$3:$E$367,LOLP!C3457,Calendar!$D$3:$D$367,LOLP!B3457)</f>
        <v>22</v>
      </c>
      <c r="I3457" s="7">
        <f ca="1">IF($F3457=1,OFFSET(start_norps,LOLP!$D3457+(1-$C3457)*24,LOLP!$B3457)*H3457/G3457,0)</f>
        <v>0</v>
      </c>
      <c r="J3457" s="7">
        <f ca="1">IF($F3457=1,OFFSET(start_33,LOLP!$D3457+(1-$C3457)*24,LOLP!$B3457)*H3457/G3457,0)</f>
        <v>0</v>
      </c>
      <c r="K3457" s="7">
        <f ca="1">IF($F3457,OFFSET(start_40,LOLP!$D3457+(1-$C3457)*24,LOLP!$B3457),0)</f>
        <v>0</v>
      </c>
      <c r="L3457" s="7">
        <f ca="1">IF($F3457,OFFSET(start_50,LOLP!$D3457+(1-$C3457)*24,LOLP!$B3457),0)</f>
        <v>0</v>
      </c>
      <c r="M3457" s="25">
        <f t="shared" ca="1" si="373"/>
        <v>0</v>
      </c>
      <c r="N3457" s="25">
        <f t="shared" ca="1" si="374"/>
        <v>0</v>
      </c>
      <c r="O3457" s="15" t="e">
        <f t="shared" ca="1" si="375"/>
        <v>#DIV/0!</v>
      </c>
      <c r="P3457" s="15" t="e">
        <f t="shared" ca="1" si="376"/>
        <v>#DIV/0!</v>
      </c>
    </row>
    <row r="3458" spans="1:16" x14ac:dyDescent="0.25">
      <c r="A3458" s="1">
        <f t="shared" si="377"/>
        <v>43244</v>
      </c>
      <c r="B3458" s="7">
        <f t="shared" si="372"/>
        <v>5</v>
      </c>
      <c r="C3458" s="4">
        <f>INDEX(Calendar!$E$3:$E$367,MATCH(LOLP!$A3458,Calendar!$B$3:$B$367,0))</f>
        <v>1</v>
      </c>
      <c r="D3458" s="2">
        <f t="shared" si="378"/>
        <v>23</v>
      </c>
      <c r="E3458" s="36">
        <v>25209</v>
      </c>
      <c r="F3458" s="7">
        <f>IFERROR(IF(INDEX('Temperature Data'!$AA$15:$AA$348,MATCH(LOLP!A3458,'Temperature Data'!$B$15:$B$348,0))&gt;IF(B3458=9,$G$2,LOLP!$F$2),1,0),0)</f>
        <v>0</v>
      </c>
      <c r="G3458" s="7">
        <f>SUMIFS(LOLP!$F$4:$F$8763,$C$4:$C$8763,$C3458,$B$4:$B$8763,$B3458,$D$4:$D$8763,$D3458)</f>
        <v>0</v>
      </c>
      <c r="H3458" s="7">
        <f>COUNTIFS(Calendar!$E$3:$E$367,LOLP!C3458,Calendar!$D$3:$D$367,LOLP!B3458)</f>
        <v>22</v>
      </c>
      <c r="I3458" s="7">
        <f ca="1">IF($F3458=1,OFFSET(start_norps,LOLP!$D3458+(1-$C3458)*24,LOLP!$B3458)*H3458/G3458,0)</f>
        <v>0</v>
      </c>
      <c r="J3458" s="7">
        <f ca="1">IF($F3458=1,OFFSET(start_33,LOLP!$D3458+(1-$C3458)*24,LOLP!$B3458)*H3458/G3458,0)</f>
        <v>0</v>
      </c>
      <c r="K3458" s="7">
        <f ca="1">IF($F3458,OFFSET(start_40,LOLP!$D3458+(1-$C3458)*24,LOLP!$B3458),0)</f>
        <v>0</v>
      </c>
      <c r="L3458" s="7">
        <f ca="1">IF($F3458,OFFSET(start_50,LOLP!$D3458+(1-$C3458)*24,LOLP!$B3458),0)</f>
        <v>0</v>
      </c>
      <c r="M3458" s="25">
        <f t="shared" ca="1" si="373"/>
        <v>0</v>
      </c>
      <c r="N3458" s="25">
        <f t="shared" ca="1" si="374"/>
        <v>0</v>
      </c>
      <c r="O3458" s="15" t="e">
        <f t="shared" ca="1" si="375"/>
        <v>#DIV/0!</v>
      </c>
      <c r="P3458" s="15" t="e">
        <f t="shared" ca="1" si="376"/>
        <v>#DIV/0!</v>
      </c>
    </row>
    <row r="3459" spans="1:16" x14ac:dyDescent="0.25">
      <c r="A3459" s="1">
        <f t="shared" si="377"/>
        <v>43244</v>
      </c>
      <c r="B3459" s="7">
        <f t="shared" si="372"/>
        <v>5</v>
      </c>
      <c r="C3459" s="4">
        <f>INDEX(Calendar!$E$3:$E$367,MATCH(LOLP!$A3459,Calendar!$B$3:$B$367,0))</f>
        <v>1</v>
      </c>
      <c r="D3459" s="2">
        <f t="shared" si="378"/>
        <v>24</v>
      </c>
      <c r="E3459" s="36">
        <v>23508</v>
      </c>
      <c r="F3459" s="7">
        <f>IFERROR(IF(INDEX('Temperature Data'!$AA$15:$AA$348,MATCH(LOLP!A3459,'Temperature Data'!$B$15:$B$348,0))&gt;IF(B3459=9,$G$2,LOLP!$F$2),1,0),0)</f>
        <v>0</v>
      </c>
      <c r="G3459" s="7">
        <f>SUMIFS(LOLP!$F$4:$F$8763,$C$4:$C$8763,$C3459,$B$4:$B$8763,$B3459,$D$4:$D$8763,$D3459)</f>
        <v>0</v>
      </c>
      <c r="H3459" s="7">
        <f>COUNTIFS(Calendar!$E$3:$E$367,LOLP!C3459,Calendar!$D$3:$D$367,LOLP!B3459)</f>
        <v>22</v>
      </c>
      <c r="I3459" s="7">
        <f ca="1">IF($F3459=1,OFFSET(start_norps,LOLP!$D3459+(1-$C3459)*24,LOLP!$B3459)*H3459/G3459,0)</f>
        <v>0</v>
      </c>
      <c r="J3459" s="7">
        <f ca="1">IF($F3459=1,OFFSET(start_33,LOLP!$D3459+(1-$C3459)*24,LOLP!$B3459)*H3459/G3459,0)</f>
        <v>0</v>
      </c>
      <c r="K3459" s="7">
        <f ca="1">IF($F3459,OFFSET(start_40,LOLP!$D3459+(1-$C3459)*24,LOLP!$B3459),0)</f>
        <v>0</v>
      </c>
      <c r="L3459" s="7">
        <f ca="1">IF($F3459,OFFSET(start_50,LOLP!$D3459+(1-$C3459)*24,LOLP!$B3459),0)</f>
        <v>0</v>
      </c>
      <c r="M3459" s="25">
        <f t="shared" ca="1" si="373"/>
        <v>0</v>
      </c>
      <c r="N3459" s="25">
        <f t="shared" ca="1" si="374"/>
        <v>0</v>
      </c>
      <c r="O3459" s="15" t="e">
        <f t="shared" ca="1" si="375"/>
        <v>#DIV/0!</v>
      </c>
      <c r="P3459" s="15" t="e">
        <f t="shared" ca="1" si="376"/>
        <v>#DIV/0!</v>
      </c>
    </row>
    <row r="3460" spans="1:16" x14ac:dyDescent="0.25">
      <c r="A3460" s="1">
        <f t="shared" si="377"/>
        <v>43245</v>
      </c>
      <c r="B3460" s="7">
        <f t="shared" si="372"/>
        <v>5</v>
      </c>
      <c r="C3460" s="4">
        <f>INDEX(Calendar!$E$3:$E$367,MATCH(LOLP!$A3460,Calendar!$B$3:$B$367,0))</f>
        <v>1</v>
      </c>
      <c r="D3460" s="2">
        <f t="shared" si="378"/>
        <v>1</v>
      </c>
      <c r="E3460" s="36">
        <v>22340</v>
      </c>
      <c r="F3460" s="7">
        <f>IFERROR(IF(INDEX('Temperature Data'!$AA$15:$AA$348,MATCH(LOLP!A3460,'Temperature Data'!$B$15:$B$348,0))&gt;IF(B3460=9,$G$2,LOLP!$F$2),1,0),0)</f>
        <v>0</v>
      </c>
      <c r="G3460" s="7">
        <f>SUMIFS(LOLP!$F$4:$F$8763,$C$4:$C$8763,$C3460,$B$4:$B$8763,$B3460,$D$4:$D$8763,$D3460)</f>
        <v>0</v>
      </c>
      <c r="H3460" s="7">
        <f>COUNTIFS(Calendar!$E$3:$E$367,LOLP!C3460,Calendar!$D$3:$D$367,LOLP!B3460)</f>
        <v>22</v>
      </c>
      <c r="I3460" s="7">
        <f ca="1">IF($F3460=1,OFFSET(start_norps,LOLP!$D3460+(1-$C3460)*24,LOLP!$B3460)*H3460/G3460,0)</f>
        <v>0</v>
      </c>
      <c r="J3460" s="7">
        <f ca="1">IF($F3460=1,OFFSET(start_33,LOLP!$D3460+(1-$C3460)*24,LOLP!$B3460)*H3460/G3460,0)</f>
        <v>0</v>
      </c>
      <c r="K3460" s="7">
        <f ca="1">IF($F3460,OFFSET(start_40,LOLP!$D3460+(1-$C3460)*24,LOLP!$B3460),0)</f>
        <v>0</v>
      </c>
      <c r="L3460" s="7">
        <f ca="1">IF($F3460,OFFSET(start_50,LOLP!$D3460+(1-$C3460)*24,LOLP!$B3460),0)</f>
        <v>0</v>
      </c>
      <c r="M3460" s="25">
        <f t="shared" ca="1" si="373"/>
        <v>0</v>
      </c>
      <c r="N3460" s="25">
        <f t="shared" ca="1" si="374"/>
        <v>0</v>
      </c>
      <c r="O3460" s="15" t="e">
        <f t="shared" ca="1" si="375"/>
        <v>#DIV/0!</v>
      </c>
      <c r="P3460" s="15" t="e">
        <f t="shared" ca="1" si="376"/>
        <v>#DIV/0!</v>
      </c>
    </row>
    <row r="3461" spans="1:16" x14ac:dyDescent="0.25">
      <c r="A3461" s="1">
        <f t="shared" si="377"/>
        <v>43245</v>
      </c>
      <c r="B3461" s="7">
        <f t="shared" ref="B3461:B3524" si="379">MONTH(A3461)</f>
        <v>5</v>
      </c>
      <c r="C3461" s="4">
        <f>INDEX(Calendar!$E$3:$E$367,MATCH(LOLP!$A3461,Calendar!$B$3:$B$367,0))</f>
        <v>1</v>
      </c>
      <c r="D3461" s="2">
        <f t="shared" si="378"/>
        <v>2</v>
      </c>
      <c r="E3461" s="36">
        <v>21675</v>
      </c>
      <c r="F3461" s="7">
        <f>IFERROR(IF(INDEX('Temperature Data'!$AA$15:$AA$348,MATCH(LOLP!A3461,'Temperature Data'!$B$15:$B$348,0))&gt;IF(B3461=9,$G$2,LOLP!$F$2),1,0),0)</f>
        <v>0</v>
      </c>
      <c r="G3461" s="7">
        <f>SUMIFS(LOLP!$F$4:$F$8763,$C$4:$C$8763,$C3461,$B$4:$B$8763,$B3461,$D$4:$D$8763,$D3461)</f>
        <v>0</v>
      </c>
      <c r="H3461" s="7">
        <f>COUNTIFS(Calendar!$E$3:$E$367,LOLP!C3461,Calendar!$D$3:$D$367,LOLP!B3461)</f>
        <v>22</v>
      </c>
      <c r="I3461" s="7">
        <f ca="1">IF($F3461=1,OFFSET(start_norps,LOLP!$D3461+(1-$C3461)*24,LOLP!$B3461)*H3461/G3461,0)</f>
        <v>0</v>
      </c>
      <c r="J3461" s="7">
        <f ca="1">IF($F3461=1,OFFSET(start_33,LOLP!$D3461+(1-$C3461)*24,LOLP!$B3461)*H3461/G3461,0)</f>
        <v>0</v>
      </c>
      <c r="K3461" s="7">
        <f ca="1">IF($F3461,OFFSET(start_40,LOLP!$D3461+(1-$C3461)*24,LOLP!$B3461),0)</f>
        <v>0</v>
      </c>
      <c r="L3461" s="7">
        <f ca="1">IF($F3461,OFFSET(start_50,LOLP!$D3461+(1-$C3461)*24,LOLP!$B3461),0)</f>
        <v>0</v>
      </c>
      <c r="M3461" s="25">
        <f t="shared" ref="M3461:M3524" ca="1" si="380">I3461/I$8764</f>
        <v>0</v>
      </c>
      <c r="N3461" s="25">
        <f t="shared" ref="N3461:N3524" ca="1" si="381">J3461/J$8764</f>
        <v>0</v>
      </c>
      <c r="O3461" s="15" t="e">
        <f t="shared" ref="O3461:O3524" ca="1" si="382">K3461/K$8764</f>
        <v>#DIV/0!</v>
      </c>
      <c r="P3461" s="15" t="e">
        <f t="shared" ref="P3461:P3524" ca="1" si="383">L3461/L$8764</f>
        <v>#DIV/0!</v>
      </c>
    </row>
    <row r="3462" spans="1:16" x14ac:dyDescent="0.25">
      <c r="A3462" s="1">
        <f t="shared" si="377"/>
        <v>43245</v>
      </c>
      <c r="B3462" s="7">
        <f t="shared" si="379"/>
        <v>5</v>
      </c>
      <c r="C3462" s="4">
        <f>INDEX(Calendar!$E$3:$E$367,MATCH(LOLP!$A3462,Calendar!$B$3:$B$367,0))</f>
        <v>1</v>
      </c>
      <c r="D3462" s="2">
        <f t="shared" si="378"/>
        <v>3</v>
      </c>
      <c r="E3462" s="36">
        <v>21111</v>
      </c>
      <c r="F3462" s="7">
        <f>IFERROR(IF(INDEX('Temperature Data'!$AA$15:$AA$348,MATCH(LOLP!A3462,'Temperature Data'!$B$15:$B$348,0))&gt;IF(B3462=9,$G$2,LOLP!$F$2),1,0),0)</f>
        <v>0</v>
      </c>
      <c r="G3462" s="7">
        <f>SUMIFS(LOLP!$F$4:$F$8763,$C$4:$C$8763,$C3462,$B$4:$B$8763,$B3462,$D$4:$D$8763,$D3462)</f>
        <v>0</v>
      </c>
      <c r="H3462" s="7">
        <f>COUNTIFS(Calendar!$E$3:$E$367,LOLP!C3462,Calendar!$D$3:$D$367,LOLP!B3462)</f>
        <v>22</v>
      </c>
      <c r="I3462" s="7">
        <f ca="1">IF($F3462=1,OFFSET(start_norps,LOLP!$D3462+(1-$C3462)*24,LOLP!$B3462)*H3462/G3462,0)</f>
        <v>0</v>
      </c>
      <c r="J3462" s="7">
        <f ca="1">IF($F3462=1,OFFSET(start_33,LOLP!$D3462+(1-$C3462)*24,LOLP!$B3462)*H3462/G3462,0)</f>
        <v>0</v>
      </c>
      <c r="K3462" s="7">
        <f ca="1">IF($F3462,OFFSET(start_40,LOLP!$D3462+(1-$C3462)*24,LOLP!$B3462),0)</f>
        <v>0</v>
      </c>
      <c r="L3462" s="7">
        <f ca="1">IF($F3462,OFFSET(start_50,LOLP!$D3462+(1-$C3462)*24,LOLP!$B3462),0)</f>
        <v>0</v>
      </c>
      <c r="M3462" s="25">
        <f t="shared" ca="1" si="380"/>
        <v>0</v>
      </c>
      <c r="N3462" s="25">
        <f t="shared" ca="1" si="381"/>
        <v>0</v>
      </c>
      <c r="O3462" s="15" t="e">
        <f t="shared" ca="1" si="382"/>
        <v>#DIV/0!</v>
      </c>
      <c r="P3462" s="15" t="e">
        <f t="shared" ca="1" si="383"/>
        <v>#DIV/0!</v>
      </c>
    </row>
    <row r="3463" spans="1:16" x14ac:dyDescent="0.25">
      <c r="A3463" s="1">
        <f t="shared" si="377"/>
        <v>43245</v>
      </c>
      <c r="B3463" s="7">
        <f t="shared" si="379"/>
        <v>5</v>
      </c>
      <c r="C3463" s="4">
        <f>INDEX(Calendar!$E$3:$E$367,MATCH(LOLP!$A3463,Calendar!$B$3:$B$367,0))</f>
        <v>1</v>
      </c>
      <c r="D3463" s="2">
        <f t="shared" si="378"/>
        <v>4</v>
      </c>
      <c r="E3463" s="36">
        <v>21028</v>
      </c>
      <c r="F3463" s="7">
        <f>IFERROR(IF(INDEX('Temperature Data'!$AA$15:$AA$348,MATCH(LOLP!A3463,'Temperature Data'!$B$15:$B$348,0))&gt;IF(B3463=9,$G$2,LOLP!$F$2),1,0),0)</f>
        <v>0</v>
      </c>
      <c r="G3463" s="7">
        <f>SUMIFS(LOLP!$F$4:$F$8763,$C$4:$C$8763,$C3463,$B$4:$B$8763,$B3463,$D$4:$D$8763,$D3463)</f>
        <v>0</v>
      </c>
      <c r="H3463" s="7">
        <f>COUNTIFS(Calendar!$E$3:$E$367,LOLP!C3463,Calendar!$D$3:$D$367,LOLP!B3463)</f>
        <v>22</v>
      </c>
      <c r="I3463" s="7">
        <f ca="1">IF($F3463=1,OFFSET(start_norps,LOLP!$D3463+(1-$C3463)*24,LOLP!$B3463)*H3463/G3463,0)</f>
        <v>0</v>
      </c>
      <c r="J3463" s="7">
        <f ca="1">IF($F3463=1,OFFSET(start_33,LOLP!$D3463+(1-$C3463)*24,LOLP!$B3463)*H3463/G3463,0)</f>
        <v>0</v>
      </c>
      <c r="K3463" s="7">
        <f ca="1">IF($F3463,OFFSET(start_40,LOLP!$D3463+(1-$C3463)*24,LOLP!$B3463),0)</f>
        <v>0</v>
      </c>
      <c r="L3463" s="7">
        <f ca="1">IF($F3463,OFFSET(start_50,LOLP!$D3463+(1-$C3463)*24,LOLP!$B3463),0)</f>
        <v>0</v>
      </c>
      <c r="M3463" s="25">
        <f t="shared" ca="1" si="380"/>
        <v>0</v>
      </c>
      <c r="N3463" s="25">
        <f t="shared" ca="1" si="381"/>
        <v>0</v>
      </c>
      <c r="O3463" s="15" t="e">
        <f t="shared" ca="1" si="382"/>
        <v>#DIV/0!</v>
      </c>
      <c r="P3463" s="15" t="e">
        <f t="shared" ca="1" si="383"/>
        <v>#DIV/0!</v>
      </c>
    </row>
    <row r="3464" spans="1:16" x14ac:dyDescent="0.25">
      <c r="A3464" s="1">
        <f t="shared" si="377"/>
        <v>43245</v>
      </c>
      <c r="B3464" s="7">
        <f t="shared" si="379"/>
        <v>5</v>
      </c>
      <c r="C3464" s="4">
        <f>INDEX(Calendar!$E$3:$E$367,MATCH(LOLP!$A3464,Calendar!$B$3:$B$367,0))</f>
        <v>1</v>
      </c>
      <c r="D3464" s="2">
        <f t="shared" si="378"/>
        <v>5</v>
      </c>
      <c r="E3464" s="36">
        <v>21471</v>
      </c>
      <c r="F3464" s="7">
        <f>IFERROR(IF(INDEX('Temperature Data'!$AA$15:$AA$348,MATCH(LOLP!A3464,'Temperature Data'!$B$15:$B$348,0))&gt;IF(B3464=9,$G$2,LOLP!$F$2),1,0),0)</f>
        <v>0</v>
      </c>
      <c r="G3464" s="7">
        <f>SUMIFS(LOLP!$F$4:$F$8763,$C$4:$C$8763,$C3464,$B$4:$B$8763,$B3464,$D$4:$D$8763,$D3464)</f>
        <v>0</v>
      </c>
      <c r="H3464" s="7">
        <f>COUNTIFS(Calendar!$E$3:$E$367,LOLP!C3464,Calendar!$D$3:$D$367,LOLP!B3464)</f>
        <v>22</v>
      </c>
      <c r="I3464" s="7">
        <f ca="1">IF($F3464=1,OFFSET(start_norps,LOLP!$D3464+(1-$C3464)*24,LOLP!$B3464)*H3464/G3464,0)</f>
        <v>0</v>
      </c>
      <c r="J3464" s="7">
        <f ca="1">IF($F3464=1,OFFSET(start_33,LOLP!$D3464+(1-$C3464)*24,LOLP!$B3464)*H3464/G3464,0)</f>
        <v>0</v>
      </c>
      <c r="K3464" s="7">
        <f ca="1">IF($F3464,OFFSET(start_40,LOLP!$D3464+(1-$C3464)*24,LOLP!$B3464),0)</f>
        <v>0</v>
      </c>
      <c r="L3464" s="7">
        <f ca="1">IF($F3464,OFFSET(start_50,LOLP!$D3464+(1-$C3464)*24,LOLP!$B3464),0)</f>
        <v>0</v>
      </c>
      <c r="M3464" s="25">
        <f t="shared" ca="1" si="380"/>
        <v>0</v>
      </c>
      <c r="N3464" s="25">
        <f t="shared" ca="1" si="381"/>
        <v>0</v>
      </c>
      <c r="O3464" s="15" t="e">
        <f t="shared" ca="1" si="382"/>
        <v>#DIV/0!</v>
      </c>
      <c r="P3464" s="15" t="e">
        <f t="shared" ca="1" si="383"/>
        <v>#DIV/0!</v>
      </c>
    </row>
    <row r="3465" spans="1:16" x14ac:dyDescent="0.25">
      <c r="A3465" s="1">
        <f t="shared" si="377"/>
        <v>43245</v>
      </c>
      <c r="B3465" s="7">
        <f t="shared" si="379"/>
        <v>5</v>
      </c>
      <c r="C3465" s="4">
        <f>INDEX(Calendar!$E$3:$E$367,MATCH(LOLP!$A3465,Calendar!$B$3:$B$367,0))</f>
        <v>1</v>
      </c>
      <c r="D3465" s="2">
        <f t="shared" si="378"/>
        <v>6</v>
      </c>
      <c r="E3465" s="36">
        <v>22379</v>
      </c>
      <c r="F3465" s="7">
        <f>IFERROR(IF(INDEX('Temperature Data'!$AA$15:$AA$348,MATCH(LOLP!A3465,'Temperature Data'!$B$15:$B$348,0))&gt;IF(B3465=9,$G$2,LOLP!$F$2),1,0),0)</f>
        <v>0</v>
      </c>
      <c r="G3465" s="7">
        <f>SUMIFS(LOLP!$F$4:$F$8763,$C$4:$C$8763,$C3465,$B$4:$B$8763,$B3465,$D$4:$D$8763,$D3465)</f>
        <v>0</v>
      </c>
      <c r="H3465" s="7">
        <f>COUNTIFS(Calendar!$E$3:$E$367,LOLP!C3465,Calendar!$D$3:$D$367,LOLP!B3465)</f>
        <v>22</v>
      </c>
      <c r="I3465" s="7">
        <f ca="1">IF($F3465=1,OFFSET(start_norps,LOLP!$D3465+(1-$C3465)*24,LOLP!$B3465)*H3465/G3465,0)</f>
        <v>0</v>
      </c>
      <c r="J3465" s="7">
        <f ca="1">IF($F3465=1,OFFSET(start_33,LOLP!$D3465+(1-$C3465)*24,LOLP!$B3465)*H3465/G3465,0)</f>
        <v>0</v>
      </c>
      <c r="K3465" s="7">
        <f ca="1">IF($F3465,OFFSET(start_40,LOLP!$D3465+(1-$C3465)*24,LOLP!$B3465),0)</f>
        <v>0</v>
      </c>
      <c r="L3465" s="7">
        <f ca="1">IF($F3465,OFFSET(start_50,LOLP!$D3465+(1-$C3465)*24,LOLP!$B3465),0)</f>
        <v>0</v>
      </c>
      <c r="M3465" s="25">
        <f t="shared" ca="1" si="380"/>
        <v>0</v>
      </c>
      <c r="N3465" s="25">
        <f t="shared" ca="1" si="381"/>
        <v>0</v>
      </c>
      <c r="O3465" s="15" t="e">
        <f t="shared" ca="1" si="382"/>
        <v>#DIV/0!</v>
      </c>
      <c r="P3465" s="15" t="e">
        <f t="shared" ca="1" si="383"/>
        <v>#DIV/0!</v>
      </c>
    </row>
    <row r="3466" spans="1:16" x14ac:dyDescent="0.25">
      <c r="A3466" s="1">
        <f t="shared" si="377"/>
        <v>43245</v>
      </c>
      <c r="B3466" s="7">
        <f t="shared" si="379"/>
        <v>5</v>
      </c>
      <c r="C3466" s="4">
        <f>INDEX(Calendar!$E$3:$E$367,MATCH(LOLP!$A3466,Calendar!$B$3:$B$367,0))</f>
        <v>1</v>
      </c>
      <c r="D3466" s="2">
        <f t="shared" si="378"/>
        <v>7</v>
      </c>
      <c r="E3466" s="36">
        <v>23915</v>
      </c>
      <c r="F3466" s="7">
        <f>IFERROR(IF(INDEX('Temperature Data'!$AA$15:$AA$348,MATCH(LOLP!A3466,'Temperature Data'!$B$15:$B$348,0))&gt;IF(B3466=9,$G$2,LOLP!$F$2),1,0),0)</f>
        <v>0</v>
      </c>
      <c r="G3466" s="7">
        <f>SUMIFS(LOLP!$F$4:$F$8763,$C$4:$C$8763,$C3466,$B$4:$B$8763,$B3466,$D$4:$D$8763,$D3466)</f>
        <v>0</v>
      </c>
      <c r="H3466" s="7">
        <f>COUNTIFS(Calendar!$E$3:$E$367,LOLP!C3466,Calendar!$D$3:$D$367,LOLP!B3466)</f>
        <v>22</v>
      </c>
      <c r="I3466" s="7">
        <f ca="1">IF($F3466=1,OFFSET(start_norps,LOLP!$D3466+(1-$C3466)*24,LOLP!$B3466)*H3466/G3466,0)</f>
        <v>0</v>
      </c>
      <c r="J3466" s="7">
        <f ca="1">IF($F3466=1,OFFSET(start_33,LOLP!$D3466+(1-$C3466)*24,LOLP!$B3466)*H3466/G3466,0)</f>
        <v>0</v>
      </c>
      <c r="K3466" s="7">
        <f ca="1">IF($F3466,OFFSET(start_40,LOLP!$D3466+(1-$C3466)*24,LOLP!$B3466),0)</f>
        <v>0</v>
      </c>
      <c r="L3466" s="7">
        <f ca="1">IF($F3466,OFFSET(start_50,LOLP!$D3466+(1-$C3466)*24,LOLP!$B3466),0)</f>
        <v>0</v>
      </c>
      <c r="M3466" s="25">
        <f t="shared" ca="1" si="380"/>
        <v>0</v>
      </c>
      <c r="N3466" s="25">
        <f t="shared" ca="1" si="381"/>
        <v>0</v>
      </c>
      <c r="O3466" s="15" t="e">
        <f t="shared" ca="1" si="382"/>
        <v>#DIV/0!</v>
      </c>
      <c r="P3466" s="15" t="e">
        <f t="shared" ca="1" si="383"/>
        <v>#DIV/0!</v>
      </c>
    </row>
    <row r="3467" spans="1:16" x14ac:dyDescent="0.25">
      <c r="A3467" s="1">
        <f t="shared" si="377"/>
        <v>43245</v>
      </c>
      <c r="B3467" s="7">
        <f t="shared" si="379"/>
        <v>5</v>
      </c>
      <c r="C3467" s="4">
        <f>INDEX(Calendar!$E$3:$E$367,MATCH(LOLP!$A3467,Calendar!$B$3:$B$367,0))</f>
        <v>1</v>
      </c>
      <c r="D3467" s="2">
        <f t="shared" si="378"/>
        <v>8</v>
      </c>
      <c r="E3467" s="36">
        <v>25314</v>
      </c>
      <c r="F3467" s="7">
        <f>IFERROR(IF(INDEX('Temperature Data'!$AA$15:$AA$348,MATCH(LOLP!A3467,'Temperature Data'!$B$15:$B$348,0))&gt;IF(B3467=9,$G$2,LOLP!$F$2),1,0),0)</f>
        <v>0</v>
      </c>
      <c r="G3467" s="7">
        <f>SUMIFS(LOLP!$F$4:$F$8763,$C$4:$C$8763,$C3467,$B$4:$B$8763,$B3467,$D$4:$D$8763,$D3467)</f>
        <v>0</v>
      </c>
      <c r="H3467" s="7">
        <f>COUNTIFS(Calendar!$E$3:$E$367,LOLP!C3467,Calendar!$D$3:$D$367,LOLP!B3467)</f>
        <v>22</v>
      </c>
      <c r="I3467" s="7">
        <f ca="1">IF($F3467=1,OFFSET(start_norps,LOLP!$D3467+(1-$C3467)*24,LOLP!$B3467)*H3467/G3467,0)</f>
        <v>0</v>
      </c>
      <c r="J3467" s="7">
        <f ca="1">IF($F3467=1,OFFSET(start_33,LOLP!$D3467+(1-$C3467)*24,LOLP!$B3467)*H3467/G3467,0)</f>
        <v>0</v>
      </c>
      <c r="K3467" s="7">
        <f ca="1">IF($F3467,OFFSET(start_40,LOLP!$D3467+(1-$C3467)*24,LOLP!$B3467),0)</f>
        <v>0</v>
      </c>
      <c r="L3467" s="7">
        <f ca="1">IF($F3467,OFFSET(start_50,LOLP!$D3467+(1-$C3467)*24,LOLP!$B3467),0)</f>
        <v>0</v>
      </c>
      <c r="M3467" s="25">
        <f t="shared" ca="1" si="380"/>
        <v>0</v>
      </c>
      <c r="N3467" s="25">
        <f t="shared" ca="1" si="381"/>
        <v>0</v>
      </c>
      <c r="O3467" s="15" t="e">
        <f t="shared" ca="1" si="382"/>
        <v>#DIV/0!</v>
      </c>
      <c r="P3467" s="15" t="e">
        <f t="shared" ca="1" si="383"/>
        <v>#DIV/0!</v>
      </c>
    </row>
    <row r="3468" spans="1:16" x14ac:dyDescent="0.25">
      <c r="A3468" s="1">
        <f t="shared" si="377"/>
        <v>43245</v>
      </c>
      <c r="B3468" s="7">
        <f t="shared" si="379"/>
        <v>5</v>
      </c>
      <c r="C3468" s="4">
        <f>INDEX(Calendar!$E$3:$E$367,MATCH(LOLP!$A3468,Calendar!$B$3:$B$367,0))</f>
        <v>1</v>
      </c>
      <c r="D3468" s="2">
        <f t="shared" si="378"/>
        <v>9</v>
      </c>
      <c r="E3468" s="36">
        <v>26131</v>
      </c>
      <c r="F3468" s="7">
        <f>IFERROR(IF(INDEX('Temperature Data'!$AA$15:$AA$348,MATCH(LOLP!A3468,'Temperature Data'!$B$15:$B$348,0))&gt;IF(B3468=9,$G$2,LOLP!$F$2),1,0),0)</f>
        <v>0</v>
      </c>
      <c r="G3468" s="7">
        <f>SUMIFS(LOLP!$F$4:$F$8763,$C$4:$C$8763,$C3468,$B$4:$B$8763,$B3468,$D$4:$D$8763,$D3468)</f>
        <v>0</v>
      </c>
      <c r="H3468" s="7">
        <f>COUNTIFS(Calendar!$E$3:$E$367,LOLP!C3468,Calendar!$D$3:$D$367,LOLP!B3468)</f>
        <v>22</v>
      </c>
      <c r="I3468" s="7">
        <f ca="1">IF($F3468=1,OFFSET(start_norps,LOLP!$D3468+(1-$C3468)*24,LOLP!$B3468)*H3468/G3468,0)</f>
        <v>0</v>
      </c>
      <c r="J3468" s="7">
        <f ca="1">IF($F3468=1,OFFSET(start_33,LOLP!$D3468+(1-$C3468)*24,LOLP!$B3468)*H3468/G3468,0)</f>
        <v>0</v>
      </c>
      <c r="K3468" s="7">
        <f ca="1">IF($F3468,OFFSET(start_40,LOLP!$D3468+(1-$C3468)*24,LOLP!$B3468),0)</f>
        <v>0</v>
      </c>
      <c r="L3468" s="7">
        <f ca="1">IF($F3468,OFFSET(start_50,LOLP!$D3468+(1-$C3468)*24,LOLP!$B3468),0)</f>
        <v>0</v>
      </c>
      <c r="M3468" s="25">
        <f t="shared" ca="1" si="380"/>
        <v>0</v>
      </c>
      <c r="N3468" s="25">
        <f t="shared" ca="1" si="381"/>
        <v>0</v>
      </c>
      <c r="O3468" s="15" t="e">
        <f t="shared" ca="1" si="382"/>
        <v>#DIV/0!</v>
      </c>
      <c r="P3468" s="15" t="e">
        <f t="shared" ca="1" si="383"/>
        <v>#DIV/0!</v>
      </c>
    </row>
    <row r="3469" spans="1:16" x14ac:dyDescent="0.25">
      <c r="A3469" s="1">
        <f t="shared" si="377"/>
        <v>43245</v>
      </c>
      <c r="B3469" s="7">
        <f t="shared" si="379"/>
        <v>5</v>
      </c>
      <c r="C3469" s="4">
        <f>INDEX(Calendar!$E$3:$E$367,MATCH(LOLP!$A3469,Calendar!$B$3:$B$367,0))</f>
        <v>1</v>
      </c>
      <c r="D3469" s="2">
        <f t="shared" si="378"/>
        <v>10</v>
      </c>
      <c r="E3469" s="36">
        <v>26488</v>
      </c>
      <c r="F3469" s="7">
        <f>IFERROR(IF(INDEX('Temperature Data'!$AA$15:$AA$348,MATCH(LOLP!A3469,'Temperature Data'!$B$15:$B$348,0))&gt;IF(B3469=9,$G$2,LOLP!$F$2),1,0),0)</f>
        <v>0</v>
      </c>
      <c r="G3469" s="7">
        <f>SUMIFS(LOLP!$F$4:$F$8763,$C$4:$C$8763,$C3469,$B$4:$B$8763,$B3469,$D$4:$D$8763,$D3469)</f>
        <v>0</v>
      </c>
      <c r="H3469" s="7">
        <f>COUNTIFS(Calendar!$E$3:$E$367,LOLP!C3469,Calendar!$D$3:$D$367,LOLP!B3469)</f>
        <v>22</v>
      </c>
      <c r="I3469" s="7">
        <f ca="1">IF($F3469=1,OFFSET(start_norps,LOLP!$D3469+(1-$C3469)*24,LOLP!$B3469)*H3469/G3469,0)</f>
        <v>0</v>
      </c>
      <c r="J3469" s="7">
        <f ca="1">IF($F3469=1,OFFSET(start_33,LOLP!$D3469+(1-$C3469)*24,LOLP!$B3469)*H3469/G3469,0)</f>
        <v>0</v>
      </c>
      <c r="K3469" s="7">
        <f ca="1">IF($F3469,OFFSET(start_40,LOLP!$D3469+(1-$C3469)*24,LOLP!$B3469),0)</f>
        <v>0</v>
      </c>
      <c r="L3469" s="7">
        <f ca="1">IF($F3469,OFFSET(start_50,LOLP!$D3469+(1-$C3469)*24,LOLP!$B3469),0)</f>
        <v>0</v>
      </c>
      <c r="M3469" s="25">
        <f t="shared" ca="1" si="380"/>
        <v>0</v>
      </c>
      <c r="N3469" s="25">
        <f t="shared" ca="1" si="381"/>
        <v>0</v>
      </c>
      <c r="O3469" s="15" t="e">
        <f t="shared" ca="1" si="382"/>
        <v>#DIV/0!</v>
      </c>
      <c r="P3469" s="15" t="e">
        <f t="shared" ca="1" si="383"/>
        <v>#DIV/0!</v>
      </c>
    </row>
    <row r="3470" spans="1:16" x14ac:dyDescent="0.25">
      <c r="A3470" s="1">
        <f t="shared" si="377"/>
        <v>43245</v>
      </c>
      <c r="B3470" s="7">
        <f t="shared" si="379"/>
        <v>5</v>
      </c>
      <c r="C3470" s="4">
        <f>INDEX(Calendar!$E$3:$E$367,MATCH(LOLP!$A3470,Calendar!$B$3:$B$367,0))</f>
        <v>1</v>
      </c>
      <c r="D3470" s="2">
        <f t="shared" si="378"/>
        <v>11</v>
      </c>
      <c r="E3470" s="36">
        <v>26073</v>
      </c>
      <c r="F3470" s="7">
        <f>IFERROR(IF(INDEX('Temperature Data'!$AA$15:$AA$348,MATCH(LOLP!A3470,'Temperature Data'!$B$15:$B$348,0))&gt;IF(B3470=9,$G$2,LOLP!$F$2),1,0),0)</f>
        <v>0</v>
      </c>
      <c r="G3470" s="7">
        <f>SUMIFS(LOLP!$F$4:$F$8763,$C$4:$C$8763,$C3470,$B$4:$B$8763,$B3470,$D$4:$D$8763,$D3470)</f>
        <v>0</v>
      </c>
      <c r="H3470" s="7">
        <f>COUNTIFS(Calendar!$E$3:$E$367,LOLP!C3470,Calendar!$D$3:$D$367,LOLP!B3470)</f>
        <v>22</v>
      </c>
      <c r="I3470" s="7">
        <f ca="1">IF($F3470=1,OFFSET(start_norps,LOLP!$D3470+(1-$C3470)*24,LOLP!$B3470)*H3470/G3470,0)</f>
        <v>0</v>
      </c>
      <c r="J3470" s="7">
        <f ca="1">IF($F3470=1,OFFSET(start_33,LOLP!$D3470+(1-$C3470)*24,LOLP!$B3470)*H3470/G3470,0)</f>
        <v>0</v>
      </c>
      <c r="K3470" s="7">
        <f ca="1">IF($F3470,OFFSET(start_40,LOLP!$D3470+(1-$C3470)*24,LOLP!$B3470),0)</f>
        <v>0</v>
      </c>
      <c r="L3470" s="7">
        <f ca="1">IF($F3470,OFFSET(start_50,LOLP!$D3470+(1-$C3470)*24,LOLP!$B3470),0)</f>
        <v>0</v>
      </c>
      <c r="M3470" s="25">
        <f t="shared" ca="1" si="380"/>
        <v>0</v>
      </c>
      <c r="N3470" s="25">
        <f t="shared" ca="1" si="381"/>
        <v>0</v>
      </c>
      <c r="O3470" s="15" t="e">
        <f t="shared" ca="1" si="382"/>
        <v>#DIV/0!</v>
      </c>
      <c r="P3470" s="15" t="e">
        <f t="shared" ca="1" si="383"/>
        <v>#DIV/0!</v>
      </c>
    </row>
    <row r="3471" spans="1:16" x14ac:dyDescent="0.25">
      <c r="A3471" s="1">
        <f t="shared" si="377"/>
        <v>43245</v>
      </c>
      <c r="B3471" s="7">
        <f t="shared" si="379"/>
        <v>5</v>
      </c>
      <c r="C3471" s="4">
        <f>INDEX(Calendar!$E$3:$E$367,MATCH(LOLP!$A3471,Calendar!$B$3:$B$367,0))</f>
        <v>1</v>
      </c>
      <c r="D3471" s="2">
        <f t="shared" si="378"/>
        <v>12</v>
      </c>
      <c r="E3471" s="36">
        <v>26198</v>
      </c>
      <c r="F3471" s="7">
        <f>IFERROR(IF(INDEX('Temperature Data'!$AA$15:$AA$348,MATCH(LOLP!A3471,'Temperature Data'!$B$15:$B$348,0))&gt;IF(B3471=9,$G$2,LOLP!$F$2),1,0),0)</f>
        <v>0</v>
      </c>
      <c r="G3471" s="7">
        <f>SUMIFS(LOLP!$F$4:$F$8763,$C$4:$C$8763,$C3471,$B$4:$B$8763,$B3471,$D$4:$D$8763,$D3471)</f>
        <v>0</v>
      </c>
      <c r="H3471" s="7">
        <f>COUNTIFS(Calendar!$E$3:$E$367,LOLP!C3471,Calendar!$D$3:$D$367,LOLP!B3471)</f>
        <v>22</v>
      </c>
      <c r="I3471" s="7">
        <f ca="1">IF($F3471=1,OFFSET(start_norps,LOLP!$D3471+(1-$C3471)*24,LOLP!$B3471)*H3471/G3471,0)</f>
        <v>0</v>
      </c>
      <c r="J3471" s="7">
        <f ca="1">IF($F3471=1,OFFSET(start_33,LOLP!$D3471+(1-$C3471)*24,LOLP!$B3471)*H3471/G3471,0)</f>
        <v>0</v>
      </c>
      <c r="K3471" s="7">
        <f ca="1">IF($F3471,OFFSET(start_40,LOLP!$D3471+(1-$C3471)*24,LOLP!$B3471),0)</f>
        <v>0</v>
      </c>
      <c r="L3471" s="7">
        <f ca="1">IF($F3471,OFFSET(start_50,LOLP!$D3471+(1-$C3471)*24,LOLP!$B3471),0)</f>
        <v>0</v>
      </c>
      <c r="M3471" s="25">
        <f t="shared" ca="1" si="380"/>
        <v>0</v>
      </c>
      <c r="N3471" s="25">
        <f t="shared" ca="1" si="381"/>
        <v>0</v>
      </c>
      <c r="O3471" s="15" t="e">
        <f t="shared" ca="1" si="382"/>
        <v>#DIV/0!</v>
      </c>
      <c r="P3471" s="15" t="e">
        <f t="shared" ca="1" si="383"/>
        <v>#DIV/0!</v>
      </c>
    </row>
    <row r="3472" spans="1:16" x14ac:dyDescent="0.25">
      <c r="A3472" s="1">
        <f t="shared" si="377"/>
        <v>43245</v>
      </c>
      <c r="B3472" s="7">
        <f t="shared" si="379"/>
        <v>5</v>
      </c>
      <c r="C3472" s="4">
        <f>INDEX(Calendar!$E$3:$E$367,MATCH(LOLP!$A3472,Calendar!$B$3:$B$367,0))</f>
        <v>1</v>
      </c>
      <c r="D3472" s="2">
        <f t="shared" si="378"/>
        <v>13</v>
      </c>
      <c r="E3472" s="36">
        <v>25544</v>
      </c>
      <c r="F3472" s="7">
        <f>IFERROR(IF(INDEX('Temperature Data'!$AA$15:$AA$348,MATCH(LOLP!A3472,'Temperature Data'!$B$15:$B$348,0))&gt;IF(B3472=9,$G$2,LOLP!$F$2),1,0),0)</f>
        <v>0</v>
      </c>
      <c r="G3472" s="7">
        <f>SUMIFS(LOLP!$F$4:$F$8763,$C$4:$C$8763,$C3472,$B$4:$B$8763,$B3472,$D$4:$D$8763,$D3472)</f>
        <v>0</v>
      </c>
      <c r="H3472" s="7">
        <f>COUNTIFS(Calendar!$E$3:$E$367,LOLP!C3472,Calendar!$D$3:$D$367,LOLP!B3472)</f>
        <v>22</v>
      </c>
      <c r="I3472" s="7">
        <f ca="1">IF($F3472=1,OFFSET(start_norps,LOLP!$D3472+(1-$C3472)*24,LOLP!$B3472)*H3472/G3472,0)</f>
        <v>0</v>
      </c>
      <c r="J3472" s="7">
        <f ca="1">IF($F3472=1,OFFSET(start_33,LOLP!$D3472+(1-$C3472)*24,LOLP!$B3472)*H3472/G3472,0)</f>
        <v>0</v>
      </c>
      <c r="K3472" s="7">
        <f ca="1">IF($F3472,OFFSET(start_40,LOLP!$D3472+(1-$C3472)*24,LOLP!$B3472),0)</f>
        <v>0</v>
      </c>
      <c r="L3472" s="7">
        <f ca="1">IF($F3472,OFFSET(start_50,LOLP!$D3472+(1-$C3472)*24,LOLP!$B3472),0)</f>
        <v>0</v>
      </c>
      <c r="M3472" s="25">
        <f t="shared" ca="1" si="380"/>
        <v>0</v>
      </c>
      <c r="N3472" s="25">
        <f t="shared" ca="1" si="381"/>
        <v>0</v>
      </c>
      <c r="O3472" s="15" t="e">
        <f t="shared" ca="1" si="382"/>
        <v>#DIV/0!</v>
      </c>
      <c r="P3472" s="15" t="e">
        <f t="shared" ca="1" si="383"/>
        <v>#DIV/0!</v>
      </c>
    </row>
    <row r="3473" spans="1:16" x14ac:dyDescent="0.25">
      <c r="A3473" s="1">
        <f t="shared" si="377"/>
        <v>43245</v>
      </c>
      <c r="B3473" s="7">
        <f t="shared" si="379"/>
        <v>5</v>
      </c>
      <c r="C3473" s="4">
        <f>INDEX(Calendar!$E$3:$E$367,MATCH(LOLP!$A3473,Calendar!$B$3:$B$367,0))</f>
        <v>1</v>
      </c>
      <c r="D3473" s="2">
        <f t="shared" si="378"/>
        <v>14</v>
      </c>
      <c r="E3473" s="36">
        <v>25135</v>
      </c>
      <c r="F3473" s="7">
        <f>IFERROR(IF(INDEX('Temperature Data'!$AA$15:$AA$348,MATCH(LOLP!A3473,'Temperature Data'!$B$15:$B$348,0))&gt;IF(B3473=9,$G$2,LOLP!$F$2),1,0),0)</f>
        <v>0</v>
      </c>
      <c r="G3473" s="7">
        <f>SUMIFS(LOLP!$F$4:$F$8763,$C$4:$C$8763,$C3473,$B$4:$B$8763,$B3473,$D$4:$D$8763,$D3473)</f>
        <v>0</v>
      </c>
      <c r="H3473" s="7">
        <f>COUNTIFS(Calendar!$E$3:$E$367,LOLP!C3473,Calendar!$D$3:$D$367,LOLP!B3473)</f>
        <v>22</v>
      </c>
      <c r="I3473" s="7">
        <f ca="1">IF($F3473=1,OFFSET(start_norps,LOLP!$D3473+(1-$C3473)*24,LOLP!$B3473)*H3473/G3473,0)</f>
        <v>0</v>
      </c>
      <c r="J3473" s="7">
        <f ca="1">IF($F3473=1,OFFSET(start_33,LOLP!$D3473+(1-$C3473)*24,LOLP!$B3473)*H3473/G3473,0)</f>
        <v>0</v>
      </c>
      <c r="K3473" s="7">
        <f ca="1">IF($F3473,OFFSET(start_40,LOLP!$D3473+(1-$C3473)*24,LOLP!$B3473),0)</f>
        <v>0</v>
      </c>
      <c r="L3473" s="7">
        <f ca="1">IF($F3473,OFFSET(start_50,LOLP!$D3473+(1-$C3473)*24,LOLP!$B3473),0)</f>
        <v>0</v>
      </c>
      <c r="M3473" s="25">
        <f t="shared" ca="1" si="380"/>
        <v>0</v>
      </c>
      <c r="N3473" s="25">
        <f t="shared" ca="1" si="381"/>
        <v>0</v>
      </c>
      <c r="O3473" s="15" t="e">
        <f t="shared" ca="1" si="382"/>
        <v>#DIV/0!</v>
      </c>
      <c r="P3473" s="15" t="e">
        <f t="shared" ca="1" si="383"/>
        <v>#DIV/0!</v>
      </c>
    </row>
    <row r="3474" spans="1:16" x14ac:dyDescent="0.25">
      <c r="A3474" s="1">
        <f t="shared" si="377"/>
        <v>43245</v>
      </c>
      <c r="B3474" s="7">
        <f t="shared" si="379"/>
        <v>5</v>
      </c>
      <c r="C3474" s="4">
        <f>INDEX(Calendar!$E$3:$E$367,MATCH(LOLP!$A3474,Calendar!$B$3:$B$367,0))</f>
        <v>1</v>
      </c>
      <c r="D3474" s="2">
        <f t="shared" si="378"/>
        <v>15</v>
      </c>
      <c r="E3474" s="36">
        <v>24891</v>
      </c>
      <c r="F3474" s="7">
        <f>IFERROR(IF(INDEX('Temperature Data'!$AA$15:$AA$348,MATCH(LOLP!A3474,'Temperature Data'!$B$15:$B$348,0))&gt;IF(B3474=9,$G$2,LOLP!$F$2),1,0),0)</f>
        <v>0</v>
      </c>
      <c r="G3474" s="7">
        <f>SUMIFS(LOLP!$F$4:$F$8763,$C$4:$C$8763,$C3474,$B$4:$B$8763,$B3474,$D$4:$D$8763,$D3474)</f>
        <v>0</v>
      </c>
      <c r="H3474" s="7">
        <f>COUNTIFS(Calendar!$E$3:$E$367,LOLP!C3474,Calendar!$D$3:$D$367,LOLP!B3474)</f>
        <v>22</v>
      </c>
      <c r="I3474" s="7">
        <f ca="1">IF($F3474=1,OFFSET(start_norps,LOLP!$D3474+(1-$C3474)*24,LOLP!$B3474)*H3474/G3474,0)</f>
        <v>0</v>
      </c>
      <c r="J3474" s="7">
        <f ca="1">IF($F3474=1,OFFSET(start_33,LOLP!$D3474+(1-$C3474)*24,LOLP!$B3474)*H3474/G3474,0)</f>
        <v>0</v>
      </c>
      <c r="K3474" s="7">
        <f ca="1">IF($F3474,OFFSET(start_40,LOLP!$D3474+(1-$C3474)*24,LOLP!$B3474),0)</f>
        <v>0</v>
      </c>
      <c r="L3474" s="7">
        <f ca="1">IF($F3474,OFFSET(start_50,LOLP!$D3474+(1-$C3474)*24,LOLP!$B3474),0)</f>
        <v>0</v>
      </c>
      <c r="M3474" s="25">
        <f t="shared" ca="1" si="380"/>
        <v>0</v>
      </c>
      <c r="N3474" s="25">
        <f t="shared" ca="1" si="381"/>
        <v>0</v>
      </c>
      <c r="O3474" s="15" t="e">
        <f t="shared" ca="1" si="382"/>
        <v>#DIV/0!</v>
      </c>
      <c r="P3474" s="15" t="e">
        <f t="shared" ca="1" si="383"/>
        <v>#DIV/0!</v>
      </c>
    </row>
    <row r="3475" spans="1:16" x14ac:dyDescent="0.25">
      <c r="A3475" s="1">
        <f t="shared" si="377"/>
        <v>43245</v>
      </c>
      <c r="B3475" s="7">
        <f t="shared" si="379"/>
        <v>5</v>
      </c>
      <c r="C3475" s="4">
        <f>INDEX(Calendar!$E$3:$E$367,MATCH(LOLP!$A3475,Calendar!$B$3:$B$367,0))</f>
        <v>1</v>
      </c>
      <c r="D3475" s="2">
        <f t="shared" si="378"/>
        <v>16</v>
      </c>
      <c r="E3475" s="36">
        <v>24808</v>
      </c>
      <c r="F3475" s="7">
        <f>IFERROR(IF(INDEX('Temperature Data'!$AA$15:$AA$348,MATCH(LOLP!A3475,'Temperature Data'!$B$15:$B$348,0))&gt;IF(B3475=9,$G$2,LOLP!$F$2),1,0),0)</f>
        <v>0</v>
      </c>
      <c r="G3475" s="7">
        <f>SUMIFS(LOLP!$F$4:$F$8763,$C$4:$C$8763,$C3475,$B$4:$B$8763,$B3475,$D$4:$D$8763,$D3475)</f>
        <v>0</v>
      </c>
      <c r="H3475" s="7">
        <f>COUNTIFS(Calendar!$E$3:$E$367,LOLP!C3475,Calendar!$D$3:$D$367,LOLP!B3475)</f>
        <v>22</v>
      </c>
      <c r="I3475" s="7">
        <f ca="1">IF($F3475=1,OFFSET(start_norps,LOLP!$D3475+(1-$C3475)*24,LOLP!$B3475)*H3475/G3475,0)</f>
        <v>0</v>
      </c>
      <c r="J3475" s="7">
        <f ca="1">IF($F3475=1,OFFSET(start_33,LOLP!$D3475+(1-$C3475)*24,LOLP!$B3475)*H3475/G3475,0)</f>
        <v>0</v>
      </c>
      <c r="K3475" s="7">
        <f ca="1">IF($F3475,OFFSET(start_40,LOLP!$D3475+(1-$C3475)*24,LOLP!$B3475),0)</f>
        <v>0</v>
      </c>
      <c r="L3475" s="7">
        <f ca="1">IF($F3475,OFFSET(start_50,LOLP!$D3475+(1-$C3475)*24,LOLP!$B3475),0)</f>
        <v>0</v>
      </c>
      <c r="M3475" s="25">
        <f t="shared" ca="1" si="380"/>
        <v>0</v>
      </c>
      <c r="N3475" s="25">
        <f t="shared" ca="1" si="381"/>
        <v>0</v>
      </c>
      <c r="O3475" s="15" t="e">
        <f t="shared" ca="1" si="382"/>
        <v>#DIV/0!</v>
      </c>
      <c r="P3475" s="15" t="e">
        <f t="shared" ca="1" si="383"/>
        <v>#DIV/0!</v>
      </c>
    </row>
    <row r="3476" spans="1:16" x14ac:dyDescent="0.25">
      <c r="A3476" s="1">
        <f t="shared" si="377"/>
        <v>43245</v>
      </c>
      <c r="B3476" s="7">
        <f t="shared" si="379"/>
        <v>5</v>
      </c>
      <c r="C3476" s="4">
        <f>INDEX(Calendar!$E$3:$E$367,MATCH(LOLP!$A3476,Calendar!$B$3:$B$367,0))</f>
        <v>1</v>
      </c>
      <c r="D3476" s="2">
        <f t="shared" si="378"/>
        <v>17</v>
      </c>
      <c r="E3476" s="36">
        <v>25236</v>
      </c>
      <c r="F3476" s="7">
        <f>IFERROR(IF(INDEX('Temperature Data'!$AA$15:$AA$348,MATCH(LOLP!A3476,'Temperature Data'!$B$15:$B$348,0))&gt;IF(B3476=9,$G$2,LOLP!$F$2),1,0),0)</f>
        <v>0</v>
      </c>
      <c r="G3476" s="7">
        <f>SUMIFS(LOLP!$F$4:$F$8763,$C$4:$C$8763,$C3476,$B$4:$B$8763,$B3476,$D$4:$D$8763,$D3476)</f>
        <v>0</v>
      </c>
      <c r="H3476" s="7">
        <f>COUNTIFS(Calendar!$E$3:$E$367,LOLP!C3476,Calendar!$D$3:$D$367,LOLP!B3476)</f>
        <v>22</v>
      </c>
      <c r="I3476" s="7">
        <f ca="1">IF($F3476=1,OFFSET(start_norps,LOLP!$D3476+(1-$C3476)*24,LOLP!$B3476)*H3476/G3476,0)</f>
        <v>0</v>
      </c>
      <c r="J3476" s="7">
        <f ca="1">IF($F3476=1,OFFSET(start_33,LOLP!$D3476+(1-$C3476)*24,LOLP!$B3476)*H3476/G3476,0)</f>
        <v>0</v>
      </c>
      <c r="K3476" s="7">
        <f ca="1">IF($F3476,OFFSET(start_40,LOLP!$D3476+(1-$C3476)*24,LOLP!$B3476),0)</f>
        <v>0</v>
      </c>
      <c r="L3476" s="7">
        <f ca="1">IF($F3476,OFFSET(start_50,LOLP!$D3476+(1-$C3476)*24,LOLP!$B3476),0)</f>
        <v>0</v>
      </c>
      <c r="M3476" s="25">
        <f t="shared" ca="1" si="380"/>
        <v>0</v>
      </c>
      <c r="N3476" s="25">
        <f t="shared" ca="1" si="381"/>
        <v>0</v>
      </c>
      <c r="O3476" s="15" t="e">
        <f t="shared" ca="1" si="382"/>
        <v>#DIV/0!</v>
      </c>
      <c r="P3476" s="15" t="e">
        <f t="shared" ca="1" si="383"/>
        <v>#DIV/0!</v>
      </c>
    </row>
    <row r="3477" spans="1:16" x14ac:dyDescent="0.25">
      <c r="A3477" s="1">
        <f t="shared" si="377"/>
        <v>43245</v>
      </c>
      <c r="B3477" s="7">
        <f t="shared" si="379"/>
        <v>5</v>
      </c>
      <c r="C3477" s="4">
        <f>INDEX(Calendar!$E$3:$E$367,MATCH(LOLP!$A3477,Calendar!$B$3:$B$367,0))</f>
        <v>1</v>
      </c>
      <c r="D3477" s="2">
        <f t="shared" si="378"/>
        <v>18</v>
      </c>
      <c r="E3477" s="36">
        <v>25622</v>
      </c>
      <c r="F3477" s="7">
        <f>IFERROR(IF(INDEX('Temperature Data'!$AA$15:$AA$348,MATCH(LOLP!A3477,'Temperature Data'!$B$15:$B$348,0))&gt;IF(B3477=9,$G$2,LOLP!$F$2),1,0),0)</f>
        <v>0</v>
      </c>
      <c r="G3477" s="7">
        <f>SUMIFS(LOLP!$F$4:$F$8763,$C$4:$C$8763,$C3477,$B$4:$B$8763,$B3477,$D$4:$D$8763,$D3477)</f>
        <v>0</v>
      </c>
      <c r="H3477" s="7">
        <f>COUNTIFS(Calendar!$E$3:$E$367,LOLP!C3477,Calendar!$D$3:$D$367,LOLP!B3477)</f>
        <v>22</v>
      </c>
      <c r="I3477" s="7">
        <f ca="1">IF($F3477=1,OFFSET(start_norps,LOLP!$D3477+(1-$C3477)*24,LOLP!$B3477)*H3477/G3477,0)</f>
        <v>0</v>
      </c>
      <c r="J3477" s="7">
        <f ca="1">IF($F3477=1,OFFSET(start_33,LOLP!$D3477+(1-$C3477)*24,LOLP!$B3477)*H3477/G3477,0)</f>
        <v>0</v>
      </c>
      <c r="K3477" s="7">
        <f ca="1">IF($F3477,OFFSET(start_40,LOLP!$D3477+(1-$C3477)*24,LOLP!$B3477),0)</f>
        <v>0</v>
      </c>
      <c r="L3477" s="7">
        <f ca="1">IF($F3477,OFFSET(start_50,LOLP!$D3477+(1-$C3477)*24,LOLP!$B3477),0)</f>
        <v>0</v>
      </c>
      <c r="M3477" s="25">
        <f t="shared" ca="1" si="380"/>
        <v>0</v>
      </c>
      <c r="N3477" s="25">
        <f t="shared" ca="1" si="381"/>
        <v>0</v>
      </c>
      <c r="O3477" s="15" t="e">
        <f t="shared" ca="1" si="382"/>
        <v>#DIV/0!</v>
      </c>
      <c r="P3477" s="15" t="e">
        <f t="shared" ca="1" si="383"/>
        <v>#DIV/0!</v>
      </c>
    </row>
    <row r="3478" spans="1:16" x14ac:dyDescent="0.25">
      <c r="A3478" s="1">
        <f t="shared" si="377"/>
        <v>43245</v>
      </c>
      <c r="B3478" s="7">
        <f t="shared" si="379"/>
        <v>5</v>
      </c>
      <c r="C3478" s="4">
        <f>INDEX(Calendar!$E$3:$E$367,MATCH(LOLP!$A3478,Calendar!$B$3:$B$367,0))</f>
        <v>1</v>
      </c>
      <c r="D3478" s="2">
        <f t="shared" si="378"/>
        <v>19</v>
      </c>
      <c r="E3478" s="36">
        <v>25675</v>
      </c>
      <c r="F3478" s="7">
        <f>IFERROR(IF(INDEX('Temperature Data'!$AA$15:$AA$348,MATCH(LOLP!A3478,'Temperature Data'!$B$15:$B$348,0))&gt;IF(B3478=9,$G$2,LOLP!$F$2),1,0),0)</f>
        <v>0</v>
      </c>
      <c r="G3478" s="7">
        <f>SUMIFS(LOLP!$F$4:$F$8763,$C$4:$C$8763,$C3478,$B$4:$B$8763,$B3478,$D$4:$D$8763,$D3478)</f>
        <v>0</v>
      </c>
      <c r="H3478" s="7">
        <f>COUNTIFS(Calendar!$E$3:$E$367,LOLP!C3478,Calendar!$D$3:$D$367,LOLP!B3478)</f>
        <v>22</v>
      </c>
      <c r="I3478" s="7">
        <f ca="1">IF($F3478=1,OFFSET(start_norps,LOLP!$D3478+(1-$C3478)*24,LOLP!$B3478)*H3478/G3478,0)</f>
        <v>0</v>
      </c>
      <c r="J3478" s="7">
        <f ca="1">IF($F3478=1,OFFSET(start_33,LOLP!$D3478+(1-$C3478)*24,LOLP!$B3478)*H3478/G3478,0)</f>
        <v>0</v>
      </c>
      <c r="K3478" s="7">
        <f ca="1">IF($F3478,OFFSET(start_40,LOLP!$D3478+(1-$C3478)*24,LOLP!$B3478),0)</f>
        <v>0</v>
      </c>
      <c r="L3478" s="7">
        <f ca="1">IF($F3478,OFFSET(start_50,LOLP!$D3478+(1-$C3478)*24,LOLP!$B3478),0)</f>
        <v>0</v>
      </c>
      <c r="M3478" s="25">
        <f t="shared" ca="1" si="380"/>
        <v>0</v>
      </c>
      <c r="N3478" s="25">
        <f t="shared" ca="1" si="381"/>
        <v>0</v>
      </c>
      <c r="O3478" s="15" t="e">
        <f t="shared" ca="1" si="382"/>
        <v>#DIV/0!</v>
      </c>
      <c r="P3478" s="15" t="e">
        <f t="shared" ca="1" si="383"/>
        <v>#DIV/0!</v>
      </c>
    </row>
    <row r="3479" spans="1:16" x14ac:dyDescent="0.25">
      <c r="A3479" s="1">
        <f t="shared" si="377"/>
        <v>43245</v>
      </c>
      <c r="B3479" s="7">
        <f t="shared" si="379"/>
        <v>5</v>
      </c>
      <c r="C3479" s="4">
        <f>INDEX(Calendar!$E$3:$E$367,MATCH(LOLP!$A3479,Calendar!$B$3:$B$367,0))</f>
        <v>1</v>
      </c>
      <c r="D3479" s="2">
        <f t="shared" si="378"/>
        <v>20</v>
      </c>
      <c r="E3479" s="36">
        <v>26069</v>
      </c>
      <c r="F3479" s="7">
        <f>IFERROR(IF(INDEX('Temperature Data'!$AA$15:$AA$348,MATCH(LOLP!A3479,'Temperature Data'!$B$15:$B$348,0))&gt;IF(B3479=9,$G$2,LOLP!$F$2),1,0),0)</f>
        <v>0</v>
      </c>
      <c r="G3479" s="7">
        <f>SUMIFS(LOLP!$F$4:$F$8763,$C$4:$C$8763,$C3479,$B$4:$B$8763,$B3479,$D$4:$D$8763,$D3479)</f>
        <v>0</v>
      </c>
      <c r="H3479" s="7">
        <f>COUNTIFS(Calendar!$E$3:$E$367,LOLP!C3479,Calendar!$D$3:$D$367,LOLP!B3479)</f>
        <v>22</v>
      </c>
      <c r="I3479" s="7">
        <f ca="1">IF($F3479=1,OFFSET(start_norps,LOLP!$D3479+(1-$C3479)*24,LOLP!$B3479)*H3479/G3479,0)</f>
        <v>0</v>
      </c>
      <c r="J3479" s="7">
        <f ca="1">IF($F3479=1,OFFSET(start_33,LOLP!$D3479+(1-$C3479)*24,LOLP!$B3479)*H3479/G3479,0)</f>
        <v>0</v>
      </c>
      <c r="K3479" s="7">
        <f ca="1">IF($F3479,OFFSET(start_40,LOLP!$D3479+(1-$C3479)*24,LOLP!$B3479),0)</f>
        <v>0</v>
      </c>
      <c r="L3479" s="7">
        <f ca="1">IF($F3479,OFFSET(start_50,LOLP!$D3479+(1-$C3479)*24,LOLP!$B3479),0)</f>
        <v>0</v>
      </c>
      <c r="M3479" s="25">
        <f t="shared" ca="1" si="380"/>
        <v>0</v>
      </c>
      <c r="N3479" s="25">
        <f t="shared" ca="1" si="381"/>
        <v>0</v>
      </c>
      <c r="O3479" s="15" t="e">
        <f t="shared" ca="1" si="382"/>
        <v>#DIV/0!</v>
      </c>
      <c r="P3479" s="15" t="e">
        <f t="shared" ca="1" si="383"/>
        <v>#DIV/0!</v>
      </c>
    </row>
    <row r="3480" spans="1:16" x14ac:dyDescent="0.25">
      <c r="A3480" s="1">
        <f t="shared" si="377"/>
        <v>43245</v>
      </c>
      <c r="B3480" s="7">
        <f t="shared" si="379"/>
        <v>5</v>
      </c>
      <c r="C3480" s="4">
        <f>INDEX(Calendar!$E$3:$E$367,MATCH(LOLP!$A3480,Calendar!$B$3:$B$367,0))</f>
        <v>1</v>
      </c>
      <c r="D3480" s="2">
        <f t="shared" si="378"/>
        <v>21</v>
      </c>
      <c r="E3480" s="36">
        <v>27048</v>
      </c>
      <c r="F3480" s="7">
        <f>IFERROR(IF(INDEX('Temperature Data'!$AA$15:$AA$348,MATCH(LOLP!A3480,'Temperature Data'!$B$15:$B$348,0))&gt;IF(B3480=9,$G$2,LOLP!$F$2),1,0),0)</f>
        <v>0</v>
      </c>
      <c r="G3480" s="7">
        <f>SUMIFS(LOLP!$F$4:$F$8763,$C$4:$C$8763,$C3480,$B$4:$B$8763,$B3480,$D$4:$D$8763,$D3480)</f>
        <v>0</v>
      </c>
      <c r="H3480" s="7">
        <f>COUNTIFS(Calendar!$E$3:$E$367,LOLP!C3480,Calendar!$D$3:$D$367,LOLP!B3480)</f>
        <v>22</v>
      </c>
      <c r="I3480" s="7">
        <f ca="1">IF($F3480=1,OFFSET(start_norps,LOLP!$D3480+(1-$C3480)*24,LOLP!$B3480)*H3480/G3480,0)</f>
        <v>0</v>
      </c>
      <c r="J3480" s="7">
        <f ca="1">IF($F3480=1,OFFSET(start_33,LOLP!$D3480+(1-$C3480)*24,LOLP!$B3480)*H3480/G3480,0)</f>
        <v>0</v>
      </c>
      <c r="K3480" s="7">
        <f ca="1">IF($F3480,OFFSET(start_40,LOLP!$D3480+(1-$C3480)*24,LOLP!$B3480),0)</f>
        <v>0</v>
      </c>
      <c r="L3480" s="7">
        <f ca="1">IF($F3480,OFFSET(start_50,LOLP!$D3480+(1-$C3480)*24,LOLP!$B3480),0)</f>
        <v>0</v>
      </c>
      <c r="M3480" s="25">
        <f t="shared" ca="1" si="380"/>
        <v>0</v>
      </c>
      <c r="N3480" s="25">
        <f t="shared" ca="1" si="381"/>
        <v>0</v>
      </c>
      <c r="O3480" s="15" t="e">
        <f t="shared" ca="1" si="382"/>
        <v>#DIV/0!</v>
      </c>
      <c r="P3480" s="15" t="e">
        <f t="shared" ca="1" si="383"/>
        <v>#DIV/0!</v>
      </c>
    </row>
    <row r="3481" spans="1:16" x14ac:dyDescent="0.25">
      <c r="A3481" s="1">
        <f t="shared" si="377"/>
        <v>43245</v>
      </c>
      <c r="B3481" s="7">
        <f t="shared" si="379"/>
        <v>5</v>
      </c>
      <c r="C3481" s="4">
        <f>INDEX(Calendar!$E$3:$E$367,MATCH(LOLP!$A3481,Calendar!$B$3:$B$367,0))</f>
        <v>1</v>
      </c>
      <c r="D3481" s="2">
        <f t="shared" si="378"/>
        <v>22</v>
      </c>
      <c r="E3481" s="36">
        <v>26441</v>
      </c>
      <c r="F3481" s="7">
        <f>IFERROR(IF(INDEX('Temperature Data'!$AA$15:$AA$348,MATCH(LOLP!A3481,'Temperature Data'!$B$15:$B$348,0))&gt;IF(B3481=9,$G$2,LOLP!$F$2),1,0),0)</f>
        <v>0</v>
      </c>
      <c r="G3481" s="7">
        <f>SUMIFS(LOLP!$F$4:$F$8763,$C$4:$C$8763,$C3481,$B$4:$B$8763,$B3481,$D$4:$D$8763,$D3481)</f>
        <v>0</v>
      </c>
      <c r="H3481" s="7">
        <f>COUNTIFS(Calendar!$E$3:$E$367,LOLP!C3481,Calendar!$D$3:$D$367,LOLP!B3481)</f>
        <v>22</v>
      </c>
      <c r="I3481" s="7">
        <f ca="1">IF($F3481=1,OFFSET(start_norps,LOLP!$D3481+(1-$C3481)*24,LOLP!$B3481)*H3481/G3481,0)</f>
        <v>0</v>
      </c>
      <c r="J3481" s="7">
        <f ca="1">IF($F3481=1,OFFSET(start_33,LOLP!$D3481+(1-$C3481)*24,LOLP!$B3481)*H3481/G3481,0)</f>
        <v>0</v>
      </c>
      <c r="K3481" s="7">
        <f ca="1">IF($F3481,OFFSET(start_40,LOLP!$D3481+(1-$C3481)*24,LOLP!$B3481),0)</f>
        <v>0</v>
      </c>
      <c r="L3481" s="7">
        <f ca="1">IF($F3481,OFFSET(start_50,LOLP!$D3481+(1-$C3481)*24,LOLP!$B3481),0)</f>
        <v>0</v>
      </c>
      <c r="M3481" s="25">
        <f t="shared" ca="1" si="380"/>
        <v>0</v>
      </c>
      <c r="N3481" s="25">
        <f t="shared" ca="1" si="381"/>
        <v>0</v>
      </c>
      <c r="O3481" s="15" t="e">
        <f t="shared" ca="1" si="382"/>
        <v>#DIV/0!</v>
      </c>
      <c r="P3481" s="15" t="e">
        <f t="shared" ca="1" si="383"/>
        <v>#DIV/0!</v>
      </c>
    </row>
    <row r="3482" spans="1:16" x14ac:dyDescent="0.25">
      <c r="A3482" s="1">
        <f t="shared" si="377"/>
        <v>43245</v>
      </c>
      <c r="B3482" s="7">
        <f t="shared" si="379"/>
        <v>5</v>
      </c>
      <c r="C3482" s="4">
        <f>INDEX(Calendar!$E$3:$E$367,MATCH(LOLP!$A3482,Calendar!$B$3:$B$367,0))</f>
        <v>1</v>
      </c>
      <c r="D3482" s="2">
        <f t="shared" si="378"/>
        <v>23</v>
      </c>
      <c r="E3482" s="36">
        <v>24876</v>
      </c>
      <c r="F3482" s="7">
        <f>IFERROR(IF(INDEX('Temperature Data'!$AA$15:$AA$348,MATCH(LOLP!A3482,'Temperature Data'!$B$15:$B$348,0))&gt;IF(B3482=9,$G$2,LOLP!$F$2),1,0),0)</f>
        <v>0</v>
      </c>
      <c r="G3482" s="7">
        <f>SUMIFS(LOLP!$F$4:$F$8763,$C$4:$C$8763,$C3482,$B$4:$B$8763,$B3482,$D$4:$D$8763,$D3482)</f>
        <v>0</v>
      </c>
      <c r="H3482" s="7">
        <f>COUNTIFS(Calendar!$E$3:$E$367,LOLP!C3482,Calendar!$D$3:$D$367,LOLP!B3482)</f>
        <v>22</v>
      </c>
      <c r="I3482" s="7">
        <f ca="1">IF($F3482=1,OFFSET(start_norps,LOLP!$D3482+(1-$C3482)*24,LOLP!$B3482)*H3482/G3482,0)</f>
        <v>0</v>
      </c>
      <c r="J3482" s="7">
        <f ca="1">IF($F3482=1,OFFSET(start_33,LOLP!$D3482+(1-$C3482)*24,LOLP!$B3482)*H3482/G3482,0)</f>
        <v>0</v>
      </c>
      <c r="K3482" s="7">
        <f ca="1">IF($F3482,OFFSET(start_40,LOLP!$D3482+(1-$C3482)*24,LOLP!$B3482),0)</f>
        <v>0</v>
      </c>
      <c r="L3482" s="7">
        <f ca="1">IF($F3482,OFFSET(start_50,LOLP!$D3482+(1-$C3482)*24,LOLP!$B3482),0)</f>
        <v>0</v>
      </c>
      <c r="M3482" s="25">
        <f t="shared" ca="1" si="380"/>
        <v>0</v>
      </c>
      <c r="N3482" s="25">
        <f t="shared" ca="1" si="381"/>
        <v>0</v>
      </c>
      <c r="O3482" s="15" t="e">
        <f t="shared" ca="1" si="382"/>
        <v>#DIV/0!</v>
      </c>
      <c r="P3482" s="15" t="e">
        <f t="shared" ca="1" si="383"/>
        <v>#DIV/0!</v>
      </c>
    </row>
    <row r="3483" spans="1:16" x14ac:dyDescent="0.25">
      <c r="A3483" s="1">
        <f t="shared" si="377"/>
        <v>43245</v>
      </c>
      <c r="B3483" s="7">
        <f t="shared" si="379"/>
        <v>5</v>
      </c>
      <c r="C3483" s="4">
        <f>INDEX(Calendar!$E$3:$E$367,MATCH(LOLP!$A3483,Calendar!$B$3:$B$367,0))</f>
        <v>1</v>
      </c>
      <c r="D3483" s="2">
        <f t="shared" si="378"/>
        <v>24</v>
      </c>
      <c r="E3483" s="36">
        <v>23248</v>
      </c>
      <c r="F3483" s="7">
        <f>IFERROR(IF(INDEX('Temperature Data'!$AA$15:$AA$348,MATCH(LOLP!A3483,'Temperature Data'!$B$15:$B$348,0))&gt;IF(B3483=9,$G$2,LOLP!$F$2),1,0),0)</f>
        <v>0</v>
      </c>
      <c r="G3483" s="7">
        <f>SUMIFS(LOLP!$F$4:$F$8763,$C$4:$C$8763,$C3483,$B$4:$B$8763,$B3483,$D$4:$D$8763,$D3483)</f>
        <v>0</v>
      </c>
      <c r="H3483" s="7">
        <f>COUNTIFS(Calendar!$E$3:$E$367,LOLP!C3483,Calendar!$D$3:$D$367,LOLP!B3483)</f>
        <v>22</v>
      </c>
      <c r="I3483" s="7">
        <f ca="1">IF($F3483=1,OFFSET(start_norps,LOLP!$D3483+(1-$C3483)*24,LOLP!$B3483)*H3483/G3483,0)</f>
        <v>0</v>
      </c>
      <c r="J3483" s="7">
        <f ca="1">IF($F3483=1,OFFSET(start_33,LOLP!$D3483+(1-$C3483)*24,LOLP!$B3483)*H3483/G3483,0)</f>
        <v>0</v>
      </c>
      <c r="K3483" s="7">
        <f ca="1">IF($F3483,OFFSET(start_40,LOLP!$D3483+(1-$C3483)*24,LOLP!$B3483),0)</f>
        <v>0</v>
      </c>
      <c r="L3483" s="7">
        <f ca="1">IF($F3483,OFFSET(start_50,LOLP!$D3483+(1-$C3483)*24,LOLP!$B3483),0)</f>
        <v>0</v>
      </c>
      <c r="M3483" s="25">
        <f t="shared" ca="1" si="380"/>
        <v>0</v>
      </c>
      <c r="N3483" s="25">
        <f t="shared" ca="1" si="381"/>
        <v>0</v>
      </c>
      <c r="O3483" s="15" t="e">
        <f t="shared" ca="1" si="382"/>
        <v>#DIV/0!</v>
      </c>
      <c r="P3483" s="15" t="e">
        <f t="shared" ca="1" si="383"/>
        <v>#DIV/0!</v>
      </c>
    </row>
    <row r="3484" spans="1:16" x14ac:dyDescent="0.25">
      <c r="A3484" s="1">
        <f t="shared" si="377"/>
        <v>43246</v>
      </c>
      <c r="B3484" s="7">
        <f t="shared" si="379"/>
        <v>5</v>
      </c>
      <c r="C3484" s="4">
        <f>INDEX(Calendar!$E$3:$E$367,MATCH(LOLP!$A3484,Calendar!$B$3:$B$367,0))</f>
        <v>0</v>
      </c>
      <c r="D3484" s="2">
        <f t="shared" si="378"/>
        <v>1</v>
      </c>
      <c r="E3484" s="36">
        <v>21921</v>
      </c>
      <c r="F3484" s="7">
        <f>IFERROR(IF(INDEX('Temperature Data'!$AA$15:$AA$348,MATCH(LOLP!A3484,'Temperature Data'!$B$15:$B$348,0))&gt;IF(B3484=9,$G$2,LOLP!$F$2),1,0),0)</f>
        <v>0</v>
      </c>
      <c r="G3484" s="7">
        <f>SUMIFS(LOLP!$F$4:$F$8763,$C$4:$C$8763,$C3484,$B$4:$B$8763,$B3484,$D$4:$D$8763,$D3484)</f>
        <v>0</v>
      </c>
      <c r="H3484" s="7">
        <f>COUNTIFS(Calendar!$E$3:$E$367,LOLP!C3484,Calendar!$D$3:$D$367,LOLP!B3484)</f>
        <v>9</v>
      </c>
      <c r="I3484" s="7">
        <f ca="1">IF($F3484=1,OFFSET(start_norps,LOLP!$D3484+(1-$C3484)*24,LOLP!$B3484)*H3484/G3484,0)</f>
        <v>0</v>
      </c>
      <c r="J3484" s="7">
        <f ca="1">IF($F3484=1,OFFSET(start_33,LOLP!$D3484+(1-$C3484)*24,LOLP!$B3484)*H3484/G3484,0)</f>
        <v>0</v>
      </c>
      <c r="K3484" s="7">
        <f ca="1">IF($F3484,OFFSET(start_40,LOLP!$D3484+(1-$C3484)*24,LOLP!$B3484),0)</f>
        <v>0</v>
      </c>
      <c r="L3484" s="7">
        <f ca="1">IF($F3484,OFFSET(start_50,LOLP!$D3484+(1-$C3484)*24,LOLP!$B3484),0)</f>
        <v>0</v>
      </c>
      <c r="M3484" s="25">
        <f t="shared" ca="1" si="380"/>
        <v>0</v>
      </c>
      <c r="N3484" s="25">
        <f t="shared" ca="1" si="381"/>
        <v>0</v>
      </c>
      <c r="O3484" s="15" t="e">
        <f t="shared" ca="1" si="382"/>
        <v>#DIV/0!</v>
      </c>
      <c r="P3484" s="15" t="e">
        <f t="shared" ca="1" si="383"/>
        <v>#DIV/0!</v>
      </c>
    </row>
    <row r="3485" spans="1:16" x14ac:dyDescent="0.25">
      <c r="A3485" s="1">
        <f t="shared" ref="A3485:A3548" si="384">A3461+1</f>
        <v>43246</v>
      </c>
      <c r="B3485" s="7">
        <f t="shared" si="379"/>
        <v>5</v>
      </c>
      <c r="C3485" s="4">
        <f>INDEX(Calendar!$E$3:$E$367,MATCH(LOLP!$A3485,Calendar!$B$3:$B$367,0))</f>
        <v>0</v>
      </c>
      <c r="D3485" s="2">
        <f t="shared" ref="D3485:D3548" si="385">D3461</f>
        <v>2</v>
      </c>
      <c r="E3485" s="36">
        <v>20995</v>
      </c>
      <c r="F3485" s="7">
        <f>IFERROR(IF(INDEX('Temperature Data'!$AA$15:$AA$348,MATCH(LOLP!A3485,'Temperature Data'!$B$15:$B$348,0))&gt;IF(B3485=9,$G$2,LOLP!$F$2),1,0),0)</f>
        <v>0</v>
      </c>
      <c r="G3485" s="7">
        <f>SUMIFS(LOLP!$F$4:$F$8763,$C$4:$C$8763,$C3485,$B$4:$B$8763,$B3485,$D$4:$D$8763,$D3485)</f>
        <v>0</v>
      </c>
      <c r="H3485" s="7">
        <f>COUNTIFS(Calendar!$E$3:$E$367,LOLP!C3485,Calendar!$D$3:$D$367,LOLP!B3485)</f>
        <v>9</v>
      </c>
      <c r="I3485" s="7">
        <f ca="1">IF($F3485=1,OFFSET(start_norps,LOLP!$D3485+(1-$C3485)*24,LOLP!$B3485)*H3485/G3485,0)</f>
        <v>0</v>
      </c>
      <c r="J3485" s="7">
        <f ca="1">IF($F3485=1,OFFSET(start_33,LOLP!$D3485+(1-$C3485)*24,LOLP!$B3485)*H3485/G3485,0)</f>
        <v>0</v>
      </c>
      <c r="K3485" s="7">
        <f ca="1">IF($F3485,OFFSET(start_40,LOLP!$D3485+(1-$C3485)*24,LOLP!$B3485),0)</f>
        <v>0</v>
      </c>
      <c r="L3485" s="7">
        <f ca="1">IF($F3485,OFFSET(start_50,LOLP!$D3485+(1-$C3485)*24,LOLP!$B3485),0)</f>
        <v>0</v>
      </c>
      <c r="M3485" s="25">
        <f t="shared" ca="1" si="380"/>
        <v>0</v>
      </c>
      <c r="N3485" s="25">
        <f t="shared" ca="1" si="381"/>
        <v>0</v>
      </c>
      <c r="O3485" s="15" t="e">
        <f t="shared" ca="1" si="382"/>
        <v>#DIV/0!</v>
      </c>
      <c r="P3485" s="15" t="e">
        <f t="shared" ca="1" si="383"/>
        <v>#DIV/0!</v>
      </c>
    </row>
    <row r="3486" spans="1:16" x14ac:dyDescent="0.25">
      <c r="A3486" s="1">
        <f t="shared" si="384"/>
        <v>43246</v>
      </c>
      <c r="B3486" s="7">
        <f t="shared" si="379"/>
        <v>5</v>
      </c>
      <c r="C3486" s="4">
        <f>INDEX(Calendar!$E$3:$E$367,MATCH(LOLP!$A3486,Calendar!$B$3:$B$367,0))</f>
        <v>0</v>
      </c>
      <c r="D3486" s="2">
        <f t="shared" si="385"/>
        <v>3</v>
      </c>
      <c r="E3486" s="36">
        <v>20421</v>
      </c>
      <c r="F3486" s="7">
        <f>IFERROR(IF(INDEX('Temperature Data'!$AA$15:$AA$348,MATCH(LOLP!A3486,'Temperature Data'!$B$15:$B$348,0))&gt;IF(B3486=9,$G$2,LOLP!$F$2),1,0),0)</f>
        <v>0</v>
      </c>
      <c r="G3486" s="7">
        <f>SUMIFS(LOLP!$F$4:$F$8763,$C$4:$C$8763,$C3486,$B$4:$B$8763,$B3486,$D$4:$D$8763,$D3486)</f>
        <v>0</v>
      </c>
      <c r="H3486" s="7">
        <f>COUNTIFS(Calendar!$E$3:$E$367,LOLP!C3486,Calendar!$D$3:$D$367,LOLP!B3486)</f>
        <v>9</v>
      </c>
      <c r="I3486" s="7">
        <f ca="1">IF($F3486=1,OFFSET(start_norps,LOLP!$D3486+(1-$C3486)*24,LOLP!$B3486)*H3486/G3486,0)</f>
        <v>0</v>
      </c>
      <c r="J3486" s="7">
        <f ca="1">IF($F3486=1,OFFSET(start_33,LOLP!$D3486+(1-$C3486)*24,LOLP!$B3486)*H3486/G3486,0)</f>
        <v>0</v>
      </c>
      <c r="K3486" s="7">
        <f ca="1">IF($F3486,OFFSET(start_40,LOLP!$D3486+(1-$C3486)*24,LOLP!$B3486),0)</f>
        <v>0</v>
      </c>
      <c r="L3486" s="7">
        <f ca="1">IF($F3486,OFFSET(start_50,LOLP!$D3486+(1-$C3486)*24,LOLP!$B3486),0)</f>
        <v>0</v>
      </c>
      <c r="M3486" s="25">
        <f t="shared" ca="1" si="380"/>
        <v>0</v>
      </c>
      <c r="N3486" s="25">
        <f t="shared" ca="1" si="381"/>
        <v>0</v>
      </c>
      <c r="O3486" s="15" t="e">
        <f t="shared" ca="1" si="382"/>
        <v>#DIV/0!</v>
      </c>
      <c r="P3486" s="15" t="e">
        <f t="shared" ca="1" si="383"/>
        <v>#DIV/0!</v>
      </c>
    </row>
    <row r="3487" spans="1:16" x14ac:dyDescent="0.25">
      <c r="A3487" s="1">
        <f t="shared" si="384"/>
        <v>43246</v>
      </c>
      <c r="B3487" s="7">
        <f t="shared" si="379"/>
        <v>5</v>
      </c>
      <c r="C3487" s="4">
        <f>INDEX(Calendar!$E$3:$E$367,MATCH(LOLP!$A3487,Calendar!$B$3:$B$367,0))</f>
        <v>0</v>
      </c>
      <c r="D3487" s="2">
        <f t="shared" si="385"/>
        <v>4</v>
      </c>
      <c r="E3487" s="36">
        <v>20068</v>
      </c>
      <c r="F3487" s="7">
        <f>IFERROR(IF(INDEX('Temperature Data'!$AA$15:$AA$348,MATCH(LOLP!A3487,'Temperature Data'!$B$15:$B$348,0))&gt;IF(B3487=9,$G$2,LOLP!$F$2),1,0),0)</f>
        <v>0</v>
      </c>
      <c r="G3487" s="7">
        <f>SUMIFS(LOLP!$F$4:$F$8763,$C$4:$C$8763,$C3487,$B$4:$B$8763,$B3487,$D$4:$D$8763,$D3487)</f>
        <v>0</v>
      </c>
      <c r="H3487" s="7">
        <f>COUNTIFS(Calendar!$E$3:$E$367,LOLP!C3487,Calendar!$D$3:$D$367,LOLP!B3487)</f>
        <v>9</v>
      </c>
      <c r="I3487" s="7">
        <f ca="1">IF($F3487=1,OFFSET(start_norps,LOLP!$D3487+(1-$C3487)*24,LOLP!$B3487)*H3487/G3487,0)</f>
        <v>0</v>
      </c>
      <c r="J3487" s="7">
        <f ca="1">IF($F3487=1,OFFSET(start_33,LOLP!$D3487+(1-$C3487)*24,LOLP!$B3487)*H3487/G3487,0)</f>
        <v>0</v>
      </c>
      <c r="K3487" s="7">
        <f ca="1">IF($F3487,OFFSET(start_40,LOLP!$D3487+(1-$C3487)*24,LOLP!$B3487),0)</f>
        <v>0</v>
      </c>
      <c r="L3487" s="7">
        <f ca="1">IF($F3487,OFFSET(start_50,LOLP!$D3487+(1-$C3487)*24,LOLP!$B3487),0)</f>
        <v>0</v>
      </c>
      <c r="M3487" s="25">
        <f t="shared" ca="1" si="380"/>
        <v>0</v>
      </c>
      <c r="N3487" s="25">
        <f t="shared" ca="1" si="381"/>
        <v>0</v>
      </c>
      <c r="O3487" s="15" t="e">
        <f t="shared" ca="1" si="382"/>
        <v>#DIV/0!</v>
      </c>
      <c r="P3487" s="15" t="e">
        <f t="shared" ca="1" si="383"/>
        <v>#DIV/0!</v>
      </c>
    </row>
    <row r="3488" spans="1:16" x14ac:dyDescent="0.25">
      <c r="A3488" s="1">
        <f t="shared" si="384"/>
        <v>43246</v>
      </c>
      <c r="B3488" s="7">
        <f t="shared" si="379"/>
        <v>5</v>
      </c>
      <c r="C3488" s="4">
        <f>INDEX(Calendar!$E$3:$E$367,MATCH(LOLP!$A3488,Calendar!$B$3:$B$367,0))</f>
        <v>0</v>
      </c>
      <c r="D3488" s="2">
        <f t="shared" si="385"/>
        <v>5</v>
      </c>
      <c r="E3488" s="36">
        <v>20074</v>
      </c>
      <c r="F3488" s="7">
        <f>IFERROR(IF(INDEX('Temperature Data'!$AA$15:$AA$348,MATCH(LOLP!A3488,'Temperature Data'!$B$15:$B$348,0))&gt;IF(B3488=9,$G$2,LOLP!$F$2),1,0),0)</f>
        <v>0</v>
      </c>
      <c r="G3488" s="7">
        <f>SUMIFS(LOLP!$F$4:$F$8763,$C$4:$C$8763,$C3488,$B$4:$B$8763,$B3488,$D$4:$D$8763,$D3488)</f>
        <v>0</v>
      </c>
      <c r="H3488" s="7">
        <f>COUNTIFS(Calendar!$E$3:$E$367,LOLP!C3488,Calendar!$D$3:$D$367,LOLP!B3488)</f>
        <v>9</v>
      </c>
      <c r="I3488" s="7">
        <f ca="1">IF($F3488=1,OFFSET(start_norps,LOLP!$D3488+(1-$C3488)*24,LOLP!$B3488)*H3488/G3488,0)</f>
        <v>0</v>
      </c>
      <c r="J3488" s="7">
        <f ca="1">IF($F3488=1,OFFSET(start_33,LOLP!$D3488+(1-$C3488)*24,LOLP!$B3488)*H3488/G3488,0)</f>
        <v>0</v>
      </c>
      <c r="K3488" s="7">
        <f ca="1">IF($F3488,OFFSET(start_40,LOLP!$D3488+(1-$C3488)*24,LOLP!$B3488),0)</f>
        <v>0</v>
      </c>
      <c r="L3488" s="7">
        <f ca="1">IF($F3488,OFFSET(start_50,LOLP!$D3488+(1-$C3488)*24,LOLP!$B3488),0)</f>
        <v>0</v>
      </c>
      <c r="M3488" s="25">
        <f t="shared" ca="1" si="380"/>
        <v>0</v>
      </c>
      <c r="N3488" s="25">
        <f t="shared" ca="1" si="381"/>
        <v>0</v>
      </c>
      <c r="O3488" s="15" t="e">
        <f t="shared" ca="1" si="382"/>
        <v>#DIV/0!</v>
      </c>
      <c r="P3488" s="15" t="e">
        <f t="shared" ca="1" si="383"/>
        <v>#DIV/0!</v>
      </c>
    </row>
    <row r="3489" spans="1:16" x14ac:dyDescent="0.25">
      <c r="A3489" s="1">
        <f t="shared" si="384"/>
        <v>43246</v>
      </c>
      <c r="B3489" s="7">
        <f t="shared" si="379"/>
        <v>5</v>
      </c>
      <c r="C3489" s="4">
        <f>INDEX(Calendar!$E$3:$E$367,MATCH(LOLP!$A3489,Calendar!$B$3:$B$367,0))</f>
        <v>0</v>
      </c>
      <c r="D3489" s="2">
        <f t="shared" si="385"/>
        <v>6</v>
      </c>
      <c r="E3489" s="36">
        <v>20382</v>
      </c>
      <c r="F3489" s="7">
        <f>IFERROR(IF(INDEX('Temperature Data'!$AA$15:$AA$348,MATCH(LOLP!A3489,'Temperature Data'!$B$15:$B$348,0))&gt;IF(B3489=9,$G$2,LOLP!$F$2),1,0),0)</f>
        <v>0</v>
      </c>
      <c r="G3489" s="7">
        <f>SUMIFS(LOLP!$F$4:$F$8763,$C$4:$C$8763,$C3489,$B$4:$B$8763,$B3489,$D$4:$D$8763,$D3489)</f>
        <v>0</v>
      </c>
      <c r="H3489" s="7">
        <f>COUNTIFS(Calendar!$E$3:$E$367,LOLP!C3489,Calendar!$D$3:$D$367,LOLP!B3489)</f>
        <v>9</v>
      </c>
      <c r="I3489" s="7">
        <f ca="1">IF($F3489=1,OFFSET(start_norps,LOLP!$D3489+(1-$C3489)*24,LOLP!$B3489)*H3489/G3489,0)</f>
        <v>0</v>
      </c>
      <c r="J3489" s="7">
        <f ca="1">IF($F3489=1,OFFSET(start_33,LOLP!$D3489+(1-$C3489)*24,LOLP!$B3489)*H3489/G3489,0)</f>
        <v>0</v>
      </c>
      <c r="K3489" s="7">
        <f ca="1">IF($F3489,OFFSET(start_40,LOLP!$D3489+(1-$C3489)*24,LOLP!$B3489),0)</f>
        <v>0</v>
      </c>
      <c r="L3489" s="7">
        <f ca="1">IF($F3489,OFFSET(start_50,LOLP!$D3489+(1-$C3489)*24,LOLP!$B3489),0)</f>
        <v>0</v>
      </c>
      <c r="M3489" s="25">
        <f t="shared" ca="1" si="380"/>
        <v>0</v>
      </c>
      <c r="N3489" s="25">
        <f t="shared" ca="1" si="381"/>
        <v>0</v>
      </c>
      <c r="O3489" s="15" t="e">
        <f t="shared" ca="1" si="382"/>
        <v>#DIV/0!</v>
      </c>
      <c r="P3489" s="15" t="e">
        <f t="shared" ca="1" si="383"/>
        <v>#DIV/0!</v>
      </c>
    </row>
    <row r="3490" spans="1:16" x14ac:dyDescent="0.25">
      <c r="A3490" s="1">
        <f t="shared" si="384"/>
        <v>43246</v>
      </c>
      <c r="B3490" s="7">
        <f t="shared" si="379"/>
        <v>5</v>
      </c>
      <c r="C3490" s="4">
        <f>INDEX(Calendar!$E$3:$E$367,MATCH(LOLP!$A3490,Calendar!$B$3:$B$367,0))</f>
        <v>0</v>
      </c>
      <c r="D3490" s="2">
        <f t="shared" si="385"/>
        <v>7</v>
      </c>
      <c r="E3490" s="36">
        <v>20673</v>
      </c>
      <c r="F3490" s="7">
        <f>IFERROR(IF(INDEX('Temperature Data'!$AA$15:$AA$348,MATCH(LOLP!A3490,'Temperature Data'!$B$15:$B$348,0))&gt;IF(B3490=9,$G$2,LOLP!$F$2),1,0),0)</f>
        <v>0</v>
      </c>
      <c r="G3490" s="7">
        <f>SUMIFS(LOLP!$F$4:$F$8763,$C$4:$C$8763,$C3490,$B$4:$B$8763,$B3490,$D$4:$D$8763,$D3490)</f>
        <v>0</v>
      </c>
      <c r="H3490" s="7">
        <f>COUNTIFS(Calendar!$E$3:$E$367,LOLP!C3490,Calendar!$D$3:$D$367,LOLP!B3490)</f>
        <v>9</v>
      </c>
      <c r="I3490" s="7">
        <f ca="1">IF($F3490=1,OFFSET(start_norps,LOLP!$D3490+(1-$C3490)*24,LOLP!$B3490)*H3490/G3490,0)</f>
        <v>0</v>
      </c>
      <c r="J3490" s="7">
        <f ca="1">IF($F3490=1,OFFSET(start_33,LOLP!$D3490+(1-$C3490)*24,LOLP!$B3490)*H3490/G3490,0)</f>
        <v>0</v>
      </c>
      <c r="K3490" s="7">
        <f ca="1">IF($F3490,OFFSET(start_40,LOLP!$D3490+(1-$C3490)*24,LOLP!$B3490),0)</f>
        <v>0</v>
      </c>
      <c r="L3490" s="7">
        <f ca="1">IF($F3490,OFFSET(start_50,LOLP!$D3490+(1-$C3490)*24,LOLP!$B3490),0)</f>
        <v>0</v>
      </c>
      <c r="M3490" s="25">
        <f t="shared" ca="1" si="380"/>
        <v>0</v>
      </c>
      <c r="N3490" s="25">
        <f t="shared" ca="1" si="381"/>
        <v>0</v>
      </c>
      <c r="O3490" s="15" t="e">
        <f t="shared" ca="1" si="382"/>
        <v>#DIV/0!</v>
      </c>
      <c r="P3490" s="15" t="e">
        <f t="shared" ca="1" si="383"/>
        <v>#DIV/0!</v>
      </c>
    </row>
    <row r="3491" spans="1:16" x14ac:dyDescent="0.25">
      <c r="A3491" s="1">
        <f t="shared" si="384"/>
        <v>43246</v>
      </c>
      <c r="B3491" s="7">
        <f t="shared" si="379"/>
        <v>5</v>
      </c>
      <c r="C3491" s="4">
        <f>INDEX(Calendar!$E$3:$E$367,MATCH(LOLP!$A3491,Calendar!$B$3:$B$367,0))</f>
        <v>0</v>
      </c>
      <c r="D3491" s="2">
        <f t="shared" si="385"/>
        <v>8</v>
      </c>
      <c r="E3491" s="36">
        <v>21448</v>
      </c>
      <c r="F3491" s="7">
        <f>IFERROR(IF(INDEX('Temperature Data'!$AA$15:$AA$348,MATCH(LOLP!A3491,'Temperature Data'!$B$15:$B$348,0))&gt;IF(B3491=9,$G$2,LOLP!$F$2),1,0),0)</f>
        <v>0</v>
      </c>
      <c r="G3491" s="7">
        <f>SUMIFS(LOLP!$F$4:$F$8763,$C$4:$C$8763,$C3491,$B$4:$B$8763,$B3491,$D$4:$D$8763,$D3491)</f>
        <v>0</v>
      </c>
      <c r="H3491" s="7">
        <f>COUNTIFS(Calendar!$E$3:$E$367,LOLP!C3491,Calendar!$D$3:$D$367,LOLP!B3491)</f>
        <v>9</v>
      </c>
      <c r="I3491" s="7">
        <f ca="1">IF($F3491=1,OFFSET(start_norps,LOLP!$D3491+(1-$C3491)*24,LOLP!$B3491)*H3491/G3491,0)</f>
        <v>0</v>
      </c>
      <c r="J3491" s="7">
        <f ca="1">IF($F3491=1,OFFSET(start_33,LOLP!$D3491+(1-$C3491)*24,LOLP!$B3491)*H3491/G3491,0)</f>
        <v>0</v>
      </c>
      <c r="K3491" s="7">
        <f ca="1">IF($F3491,OFFSET(start_40,LOLP!$D3491+(1-$C3491)*24,LOLP!$B3491),0)</f>
        <v>0</v>
      </c>
      <c r="L3491" s="7">
        <f ca="1">IF($F3491,OFFSET(start_50,LOLP!$D3491+(1-$C3491)*24,LOLP!$B3491),0)</f>
        <v>0</v>
      </c>
      <c r="M3491" s="25">
        <f t="shared" ca="1" si="380"/>
        <v>0</v>
      </c>
      <c r="N3491" s="25">
        <f t="shared" ca="1" si="381"/>
        <v>0</v>
      </c>
      <c r="O3491" s="15" t="e">
        <f t="shared" ca="1" si="382"/>
        <v>#DIV/0!</v>
      </c>
      <c r="P3491" s="15" t="e">
        <f t="shared" ca="1" si="383"/>
        <v>#DIV/0!</v>
      </c>
    </row>
    <row r="3492" spans="1:16" x14ac:dyDescent="0.25">
      <c r="A3492" s="1">
        <f t="shared" si="384"/>
        <v>43246</v>
      </c>
      <c r="B3492" s="7">
        <f t="shared" si="379"/>
        <v>5</v>
      </c>
      <c r="C3492" s="4">
        <f>INDEX(Calendar!$E$3:$E$367,MATCH(LOLP!$A3492,Calendar!$B$3:$B$367,0))</f>
        <v>0</v>
      </c>
      <c r="D3492" s="2">
        <f t="shared" si="385"/>
        <v>9</v>
      </c>
      <c r="E3492" s="36">
        <v>22157</v>
      </c>
      <c r="F3492" s="7">
        <f>IFERROR(IF(INDEX('Temperature Data'!$AA$15:$AA$348,MATCH(LOLP!A3492,'Temperature Data'!$B$15:$B$348,0))&gt;IF(B3492=9,$G$2,LOLP!$F$2),1,0),0)</f>
        <v>0</v>
      </c>
      <c r="G3492" s="7">
        <f>SUMIFS(LOLP!$F$4:$F$8763,$C$4:$C$8763,$C3492,$B$4:$B$8763,$B3492,$D$4:$D$8763,$D3492)</f>
        <v>0</v>
      </c>
      <c r="H3492" s="7">
        <f>COUNTIFS(Calendar!$E$3:$E$367,LOLP!C3492,Calendar!$D$3:$D$367,LOLP!B3492)</f>
        <v>9</v>
      </c>
      <c r="I3492" s="7">
        <f ca="1">IF($F3492=1,OFFSET(start_norps,LOLP!$D3492+(1-$C3492)*24,LOLP!$B3492)*H3492/G3492,0)</f>
        <v>0</v>
      </c>
      <c r="J3492" s="7">
        <f ca="1">IF($F3492=1,OFFSET(start_33,LOLP!$D3492+(1-$C3492)*24,LOLP!$B3492)*H3492/G3492,0)</f>
        <v>0</v>
      </c>
      <c r="K3492" s="7">
        <f ca="1">IF($F3492,OFFSET(start_40,LOLP!$D3492+(1-$C3492)*24,LOLP!$B3492),0)</f>
        <v>0</v>
      </c>
      <c r="L3492" s="7">
        <f ca="1">IF($F3492,OFFSET(start_50,LOLP!$D3492+(1-$C3492)*24,LOLP!$B3492),0)</f>
        <v>0</v>
      </c>
      <c r="M3492" s="25">
        <f t="shared" ca="1" si="380"/>
        <v>0</v>
      </c>
      <c r="N3492" s="25">
        <f t="shared" ca="1" si="381"/>
        <v>0</v>
      </c>
      <c r="O3492" s="15" t="e">
        <f t="shared" ca="1" si="382"/>
        <v>#DIV/0!</v>
      </c>
      <c r="P3492" s="15" t="e">
        <f t="shared" ca="1" si="383"/>
        <v>#DIV/0!</v>
      </c>
    </row>
    <row r="3493" spans="1:16" x14ac:dyDescent="0.25">
      <c r="A3493" s="1">
        <f t="shared" si="384"/>
        <v>43246</v>
      </c>
      <c r="B3493" s="7">
        <f t="shared" si="379"/>
        <v>5</v>
      </c>
      <c r="C3493" s="4">
        <f>INDEX(Calendar!$E$3:$E$367,MATCH(LOLP!$A3493,Calendar!$B$3:$B$367,0))</f>
        <v>0</v>
      </c>
      <c r="D3493" s="2">
        <f t="shared" si="385"/>
        <v>10</v>
      </c>
      <c r="E3493" s="36">
        <v>22352</v>
      </c>
      <c r="F3493" s="7">
        <f>IFERROR(IF(INDEX('Temperature Data'!$AA$15:$AA$348,MATCH(LOLP!A3493,'Temperature Data'!$B$15:$B$348,0))&gt;IF(B3493=9,$G$2,LOLP!$F$2),1,0),0)</f>
        <v>0</v>
      </c>
      <c r="G3493" s="7">
        <f>SUMIFS(LOLP!$F$4:$F$8763,$C$4:$C$8763,$C3493,$B$4:$B$8763,$B3493,$D$4:$D$8763,$D3493)</f>
        <v>0</v>
      </c>
      <c r="H3493" s="7">
        <f>COUNTIFS(Calendar!$E$3:$E$367,LOLP!C3493,Calendar!$D$3:$D$367,LOLP!B3493)</f>
        <v>9</v>
      </c>
      <c r="I3493" s="7">
        <f ca="1">IF($F3493=1,OFFSET(start_norps,LOLP!$D3493+(1-$C3493)*24,LOLP!$B3493)*H3493/G3493,0)</f>
        <v>0</v>
      </c>
      <c r="J3493" s="7">
        <f ca="1">IF($F3493=1,OFFSET(start_33,LOLP!$D3493+(1-$C3493)*24,LOLP!$B3493)*H3493/G3493,0)</f>
        <v>0</v>
      </c>
      <c r="K3493" s="7">
        <f ca="1">IF($F3493,OFFSET(start_40,LOLP!$D3493+(1-$C3493)*24,LOLP!$B3493),0)</f>
        <v>0</v>
      </c>
      <c r="L3493" s="7">
        <f ca="1">IF($F3493,OFFSET(start_50,LOLP!$D3493+(1-$C3493)*24,LOLP!$B3493),0)</f>
        <v>0</v>
      </c>
      <c r="M3493" s="25">
        <f t="shared" ca="1" si="380"/>
        <v>0</v>
      </c>
      <c r="N3493" s="25">
        <f t="shared" ca="1" si="381"/>
        <v>0</v>
      </c>
      <c r="O3493" s="15" t="e">
        <f t="shared" ca="1" si="382"/>
        <v>#DIV/0!</v>
      </c>
      <c r="P3493" s="15" t="e">
        <f t="shared" ca="1" si="383"/>
        <v>#DIV/0!</v>
      </c>
    </row>
    <row r="3494" spans="1:16" x14ac:dyDescent="0.25">
      <c r="A3494" s="1">
        <f t="shared" si="384"/>
        <v>43246</v>
      </c>
      <c r="B3494" s="7">
        <f t="shared" si="379"/>
        <v>5</v>
      </c>
      <c r="C3494" s="4">
        <f>INDEX(Calendar!$E$3:$E$367,MATCH(LOLP!$A3494,Calendar!$B$3:$B$367,0))</f>
        <v>0</v>
      </c>
      <c r="D3494" s="2">
        <f t="shared" si="385"/>
        <v>11</v>
      </c>
      <c r="E3494" s="36">
        <v>22375</v>
      </c>
      <c r="F3494" s="7">
        <f>IFERROR(IF(INDEX('Temperature Data'!$AA$15:$AA$348,MATCH(LOLP!A3494,'Temperature Data'!$B$15:$B$348,0))&gt;IF(B3494=9,$G$2,LOLP!$F$2),1,0),0)</f>
        <v>0</v>
      </c>
      <c r="G3494" s="7">
        <f>SUMIFS(LOLP!$F$4:$F$8763,$C$4:$C$8763,$C3494,$B$4:$B$8763,$B3494,$D$4:$D$8763,$D3494)</f>
        <v>0</v>
      </c>
      <c r="H3494" s="7">
        <f>COUNTIFS(Calendar!$E$3:$E$367,LOLP!C3494,Calendar!$D$3:$D$367,LOLP!B3494)</f>
        <v>9</v>
      </c>
      <c r="I3494" s="7">
        <f ca="1">IF($F3494=1,OFFSET(start_norps,LOLP!$D3494+(1-$C3494)*24,LOLP!$B3494)*H3494/G3494,0)</f>
        <v>0</v>
      </c>
      <c r="J3494" s="7">
        <f ca="1">IF($F3494=1,OFFSET(start_33,LOLP!$D3494+(1-$C3494)*24,LOLP!$B3494)*H3494/G3494,0)</f>
        <v>0</v>
      </c>
      <c r="K3494" s="7">
        <f ca="1">IF($F3494,OFFSET(start_40,LOLP!$D3494+(1-$C3494)*24,LOLP!$B3494),0)</f>
        <v>0</v>
      </c>
      <c r="L3494" s="7">
        <f ca="1">IF($F3494,OFFSET(start_50,LOLP!$D3494+(1-$C3494)*24,LOLP!$B3494),0)</f>
        <v>0</v>
      </c>
      <c r="M3494" s="25">
        <f t="shared" ca="1" si="380"/>
        <v>0</v>
      </c>
      <c r="N3494" s="25">
        <f t="shared" ca="1" si="381"/>
        <v>0</v>
      </c>
      <c r="O3494" s="15" t="e">
        <f t="shared" ca="1" si="382"/>
        <v>#DIV/0!</v>
      </c>
      <c r="P3494" s="15" t="e">
        <f t="shared" ca="1" si="383"/>
        <v>#DIV/0!</v>
      </c>
    </row>
    <row r="3495" spans="1:16" x14ac:dyDescent="0.25">
      <c r="A3495" s="1">
        <f t="shared" si="384"/>
        <v>43246</v>
      </c>
      <c r="B3495" s="7">
        <f t="shared" si="379"/>
        <v>5</v>
      </c>
      <c r="C3495" s="4">
        <f>INDEX(Calendar!$E$3:$E$367,MATCH(LOLP!$A3495,Calendar!$B$3:$B$367,0))</f>
        <v>0</v>
      </c>
      <c r="D3495" s="2">
        <f t="shared" si="385"/>
        <v>12</v>
      </c>
      <c r="E3495" s="36">
        <v>22049</v>
      </c>
      <c r="F3495" s="7">
        <f>IFERROR(IF(INDEX('Temperature Data'!$AA$15:$AA$348,MATCH(LOLP!A3495,'Temperature Data'!$B$15:$B$348,0))&gt;IF(B3495=9,$G$2,LOLP!$F$2),1,0),0)</f>
        <v>0</v>
      </c>
      <c r="G3495" s="7">
        <f>SUMIFS(LOLP!$F$4:$F$8763,$C$4:$C$8763,$C3495,$B$4:$B$8763,$B3495,$D$4:$D$8763,$D3495)</f>
        <v>0</v>
      </c>
      <c r="H3495" s="7">
        <f>COUNTIFS(Calendar!$E$3:$E$367,LOLP!C3495,Calendar!$D$3:$D$367,LOLP!B3495)</f>
        <v>9</v>
      </c>
      <c r="I3495" s="7">
        <f ca="1">IF($F3495=1,OFFSET(start_norps,LOLP!$D3495+(1-$C3495)*24,LOLP!$B3495)*H3495/G3495,0)</f>
        <v>0</v>
      </c>
      <c r="J3495" s="7">
        <f ca="1">IF($F3495=1,OFFSET(start_33,LOLP!$D3495+(1-$C3495)*24,LOLP!$B3495)*H3495/G3495,0)</f>
        <v>0</v>
      </c>
      <c r="K3495" s="7">
        <f ca="1">IF($F3495,OFFSET(start_40,LOLP!$D3495+(1-$C3495)*24,LOLP!$B3495),0)</f>
        <v>0</v>
      </c>
      <c r="L3495" s="7">
        <f ca="1">IF($F3495,OFFSET(start_50,LOLP!$D3495+(1-$C3495)*24,LOLP!$B3495),0)</f>
        <v>0</v>
      </c>
      <c r="M3495" s="25">
        <f t="shared" ca="1" si="380"/>
        <v>0</v>
      </c>
      <c r="N3495" s="25">
        <f t="shared" ca="1" si="381"/>
        <v>0</v>
      </c>
      <c r="O3495" s="15" t="e">
        <f t="shared" ca="1" si="382"/>
        <v>#DIV/0!</v>
      </c>
      <c r="P3495" s="15" t="e">
        <f t="shared" ca="1" si="383"/>
        <v>#DIV/0!</v>
      </c>
    </row>
    <row r="3496" spans="1:16" x14ac:dyDescent="0.25">
      <c r="A3496" s="1">
        <f t="shared" si="384"/>
        <v>43246</v>
      </c>
      <c r="B3496" s="7">
        <f t="shared" si="379"/>
        <v>5</v>
      </c>
      <c r="C3496" s="4">
        <f>INDEX(Calendar!$E$3:$E$367,MATCH(LOLP!$A3496,Calendar!$B$3:$B$367,0))</f>
        <v>0</v>
      </c>
      <c r="D3496" s="2">
        <f t="shared" si="385"/>
        <v>13</v>
      </c>
      <c r="E3496" s="36">
        <v>21746</v>
      </c>
      <c r="F3496" s="7">
        <f>IFERROR(IF(INDEX('Temperature Data'!$AA$15:$AA$348,MATCH(LOLP!A3496,'Temperature Data'!$B$15:$B$348,0))&gt;IF(B3496=9,$G$2,LOLP!$F$2),1,0),0)</f>
        <v>0</v>
      </c>
      <c r="G3496" s="7">
        <f>SUMIFS(LOLP!$F$4:$F$8763,$C$4:$C$8763,$C3496,$B$4:$B$8763,$B3496,$D$4:$D$8763,$D3496)</f>
        <v>0</v>
      </c>
      <c r="H3496" s="7">
        <f>COUNTIFS(Calendar!$E$3:$E$367,LOLP!C3496,Calendar!$D$3:$D$367,LOLP!B3496)</f>
        <v>9</v>
      </c>
      <c r="I3496" s="7">
        <f ca="1">IF($F3496=1,OFFSET(start_norps,LOLP!$D3496+(1-$C3496)*24,LOLP!$B3496)*H3496/G3496,0)</f>
        <v>0</v>
      </c>
      <c r="J3496" s="7">
        <f ca="1">IF($F3496=1,OFFSET(start_33,LOLP!$D3496+(1-$C3496)*24,LOLP!$B3496)*H3496/G3496,0)</f>
        <v>0</v>
      </c>
      <c r="K3496" s="7">
        <f ca="1">IF($F3496,OFFSET(start_40,LOLP!$D3496+(1-$C3496)*24,LOLP!$B3496),0)</f>
        <v>0</v>
      </c>
      <c r="L3496" s="7">
        <f ca="1">IF($F3496,OFFSET(start_50,LOLP!$D3496+(1-$C3496)*24,LOLP!$B3496),0)</f>
        <v>0</v>
      </c>
      <c r="M3496" s="25">
        <f t="shared" ca="1" si="380"/>
        <v>0</v>
      </c>
      <c r="N3496" s="25">
        <f t="shared" ca="1" si="381"/>
        <v>0</v>
      </c>
      <c r="O3496" s="15" t="e">
        <f t="shared" ca="1" si="382"/>
        <v>#DIV/0!</v>
      </c>
      <c r="P3496" s="15" t="e">
        <f t="shared" ca="1" si="383"/>
        <v>#DIV/0!</v>
      </c>
    </row>
    <row r="3497" spans="1:16" x14ac:dyDescent="0.25">
      <c r="A3497" s="1">
        <f t="shared" si="384"/>
        <v>43246</v>
      </c>
      <c r="B3497" s="7">
        <f t="shared" si="379"/>
        <v>5</v>
      </c>
      <c r="C3497" s="4">
        <f>INDEX(Calendar!$E$3:$E$367,MATCH(LOLP!$A3497,Calendar!$B$3:$B$367,0))</f>
        <v>0</v>
      </c>
      <c r="D3497" s="2">
        <f t="shared" si="385"/>
        <v>14</v>
      </c>
      <c r="E3497" s="36">
        <v>21513</v>
      </c>
      <c r="F3497" s="7">
        <f>IFERROR(IF(INDEX('Temperature Data'!$AA$15:$AA$348,MATCH(LOLP!A3497,'Temperature Data'!$B$15:$B$348,0))&gt;IF(B3497=9,$G$2,LOLP!$F$2),1,0),0)</f>
        <v>0</v>
      </c>
      <c r="G3497" s="7">
        <f>SUMIFS(LOLP!$F$4:$F$8763,$C$4:$C$8763,$C3497,$B$4:$B$8763,$B3497,$D$4:$D$8763,$D3497)</f>
        <v>0</v>
      </c>
      <c r="H3497" s="7">
        <f>COUNTIFS(Calendar!$E$3:$E$367,LOLP!C3497,Calendar!$D$3:$D$367,LOLP!B3497)</f>
        <v>9</v>
      </c>
      <c r="I3497" s="7">
        <f ca="1">IF($F3497=1,OFFSET(start_norps,LOLP!$D3497+(1-$C3497)*24,LOLP!$B3497)*H3497/G3497,0)</f>
        <v>0</v>
      </c>
      <c r="J3497" s="7">
        <f ca="1">IF($F3497=1,OFFSET(start_33,LOLP!$D3497+(1-$C3497)*24,LOLP!$B3497)*H3497/G3497,0)</f>
        <v>0</v>
      </c>
      <c r="K3497" s="7">
        <f ca="1">IF($F3497,OFFSET(start_40,LOLP!$D3497+(1-$C3497)*24,LOLP!$B3497),0)</f>
        <v>0</v>
      </c>
      <c r="L3497" s="7">
        <f ca="1">IF($F3497,OFFSET(start_50,LOLP!$D3497+(1-$C3497)*24,LOLP!$B3497),0)</f>
        <v>0</v>
      </c>
      <c r="M3497" s="25">
        <f t="shared" ca="1" si="380"/>
        <v>0</v>
      </c>
      <c r="N3497" s="25">
        <f t="shared" ca="1" si="381"/>
        <v>0</v>
      </c>
      <c r="O3497" s="15" t="e">
        <f t="shared" ca="1" si="382"/>
        <v>#DIV/0!</v>
      </c>
      <c r="P3497" s="15" t="e">
        <f t="shared" ca="1" si="383"/>
        <v>#DIV/0!</v>
      </c>
    </row>
    <row r="3498" spans="1:16" x14ac:dyDescent="0.25">
      <c r="A3498" s="1">
        <f t="shared" si="384"/>
        <v>43246</v>
      </c>
      <c r="B3498" s="7">
        <f t="shared" si="379"/>
        <v>5</v>
      </c>
      <c r="C3498" s="4">
        <f>INDEX(Calendar!$E$3:$E$367,MATCH(LOLP!$A3498,Calendar!$B$3:$B$367,0))</f>
        <v>0</v>
      </c>
      <c r="D3498" s="2">
        <f t="shared" si="385"/>
        <v>15</v>
      </c>
      <c r="E3498" s="36">
        <v>21424</v>
      </c>
      <c r="F3498" s="7">
        <f>IFERROR(IF(INDEX('Temperature Data'!$AA$15:$AA$348,MATCH(LOLP!A3498,'Temperature Data'!$B$15:$B$348,0))&gt;IF(B3498=9,$G$2,LOLP!$F$2),1,0),0)</f>
        <v>0</v>
      </c>
      <c r="G3498" s="7">
        <f>SUMIFS(LOLP!$F$4:$F$8763,$C$4:$C$8763,$C3498,$B$4:$B$8763,$B3498,$D$4:$D$8763,$D3498)</f>
        <v>0</v>
      </c>
      <c r="H3498" s="7">
        <f>COUNTIFS(Calendar!$E$3:$E$367,LOLP!C3498,Calendar!$D$3:$D$367,LOLP!B3498)</f>
        <v>9</v>
      </c>
      <c r="I3498" s="7">
        <f ca="1">IF($F3498=1,OFFSET(start_norps,LOLP!$D3498+(1-$C3498)*24,LOLP!$B3498)*H3498/G3498,0)</f>
        <v>0</v>
      </c>
      <c r="J3498" s="7">
        <f ca="1">IF($F3498=1,OFFSET(start_33,LOLP!$D3498+(1-$C3498)*24,LOLP!$B3498)*H3498/G3498,0)</f>
        <v>0</v>
      </c>
      <c r="K3498" s="7">
        <f ca="1">IF($F3498,OFFSET(start_40,LOLP!$D3498+(1-$C3498)*24,LOLP!$B3498),0)</f>
        <v>0</v>
      </c>
      <c r="L3498" s="7">
        <f ca="1">IF($F3498,OFFSET(start_50,LOLP!$D3498+(1-$C3498)*24,LOLP!$B3498),0)</f>
        <v>0</v>
      </c>
      <c r="M3498" s="25">
        <f t="shared" ca="1" si="380"/>
        <v>0</v>
      </c>
      <c r="N3498" s="25">
        <f t="shared" ca="1" si="381"/>
        <v>0</v>
      </c>
      <c r="O3498" s="15" t="e">
        <f t="shared" ca="1" si="382"/>
        <v>#DIV/0!</v>
      </c>
      <c r="P3498" s="15" t="e">
        <f t="shared" ca="1" si="383"/>
        <v>#DIV/0!</v>
      </c>
    </row>
    <row r="3499" spans="1:16" x14ac:dyDescent="0.25">
      <c r="A3499" s="1">
        <f t="shared" si="384"/>
        <v>43246</v>
      </c>
      <c r="B3499" s="7">
        <f t="shared" si="379"/>
        <v>5</v>
      </c>
      <c r="C3499" s="4">
        <f>INDEX(Calendar!$E$3:$E$367,MATCH(LOLP!$A3499,Calendar!$B$3:$B$367,0))</f>
        <v>0</v>
      </c>
      <c r="D3499" s="2">
        <f t="shared" si="385"/>
        <v>16</v>
      </c>
      <c r="E3499" s="36">
        <v>21630</v>
      </c>
      <c r="F3499" s="7">
        <f>IFERROR(IF(INDEX('Temperature Data'!$AA$15:$AA$348,MATCH(LOLP!A3499,'Temperature Data'!$B$15:$B$348,0))&gt;IF(B3499=9,$G$2,LOLP!$F$2),1,0),0)</f>
        <v>0</v>
      </c>
      <c r="G3499" s="7">
        <f>SUMIFS(LOLP!$F$4:$F$8763,$C$4:$C$8763,$C3499,$B$4:$B$8763,$B3499,$D$4:$D$8763,$D3499)</f>
        <v>0</v>
      </c>
      <c r="H3499" s="7">
        <f>COUNTIFS(Calendar!$E$3:$E$367,LOLP!C3499,Calendar!$D$3:$D$367,LOLP!B3499)</f>
        <v>9</v>
      </c>
      <c r="I3499" s="7">
        <f ca="1">IF($F3499=1,OFFSET(start_norps,LOLP!$D3499+(1-$C3499)*24,LOLP!$B3499)*H3499/G3499,0)</f>
        <v>0</v>
      </c>
      <c r="J3499" s="7">
        <f ca="1">IF($F3499=1,OFFSET(start_33,LOLP!$D3499+(1-$C3499)*24,LOLP!$B3499)*H3499/G3499,0)</f>
        <v>0</v>
      </c>
      <c r="K3499" s="7">
        <f ca="1">IF($F3499,OFFSET(start_40,LOLP!$D3499+(1-$C3499)*24,LOLP!$B3499),0)</f>
        <v>0</v>
      </c>
      <c r="L3499" s="7">
        <f ca="1">IF($F3499,OFFSET(start_50,LOLP!$D3499+(1-$C3499)*24,LOLP!$B3499),0)</f>
        <v>0</v>
      </c>
      <c r="M3499" s="25">
        <f t="shared" ca="1" si="380"/>
        <v>0</v>
      </c>
      <c r="N3499" s="25">
        <f t="shared" ca="1" si="381"/>
        <v>0</v>
      </c>
      <c r="O3499" s="15" t="e">
        <f t="shared" ca="1" si="382"/>
        <v>#DIV/0!</v>
      </c>
      <c r="P3499" s="15" t="e">
        <f t="shared" ca="1" si="383"/>
        <v>#DIV/0!</v>
      </c>
    </row>
    <row r="3500" spans="1:16" x14ac:dyDescent="0.25">
      <c r="A3500" s="1">
        <f t="shared" si="384"/>
        <v>43246</v>
      </c>
      <c r="B3500" s="7">
        <f t="shared" si="379"/>
        <v>5</v>
      </c>
      <c r="C3500" s="4">
        <f>INDEX(Calendar!$E$3:$E$367,MATCH(LOLP!$A3500,Calendar!$B$3:$B$367,0))</f>
        <v>0</v>
      </c>
      <c r="D3500" s="2">
        <f t="shared" si="385"/>
        <v>17</v>
      </c>
      <c r="E3500" s="36">
        <v>22145</v>
      </c>
      <c r="F3500" s="7">
        <f>IFERROR(IF(INDEX('Temperature Data'!$AA$15:$AA$348,MATCH(LOLP!A3500,'Temperature Data'!$B$15:$B$348,0))&gt;IF(B3500=9,$G$2,LOLP!$F$2),1,0),0)</f>
        <v>0</v>
      </c>
      <c r="G3500" s="7">
        <f>SUMIFS(LOLP!$F$4:$F$8763,$C$4:$C$8763,$C3500,$B$4:$B$8763,$B3500,$D$4:$D$8763,$D3500)</f>
        <v>0</v>
      </c>
      <c r="H3500" s="7">
        <f>COUNTIFS(Calendar!$E$3:$E$367,LOLP!C3500,Calendar!$D$3:$D$367,LOLP!B3500)</f>
        <v>9</v>
      </c>
      <c r="I3500" s="7">
        <f ca="1">IF($F3500=1,OFFSET(start_norps,LOLP!$D3500+(1-$C3500)*24,LOLP!$B3500)*H3500/G3500,0)</f>
        <v>0</v>
      </c>
      <c r="J3500" s="7">
        <f ca="1">IF($F3500=1,OFFSET(start_33,LOLP!$D3500+(1-$C3500)*24,LOLP!$B3500)*H3500/G3500,0)</f>
        <v>0</v>
      </c>
      <c r="K3500" s="7">
        <f ca="1">IF($F3500,OFFSET(start_40,LOLP!$D3500+(1-$C3500)*24,LOLP!$B3500),0)</f>
        <v>0</v>
      </c>
      <c r="L3500" s="7">
        <f ca="1">IF($F3500,OFFSET(start_50,LOLP!$D3500+(1-$C3500)*24,LOLP!$B3500),0)</f>
        <v>0</v>
      </c>
      <c r="M3500" s="25">
        <f t="shared" ca="1" si="380"/>
        <v>0</v>
      </c>
      <c r="N3500" s="25">
        <f t="shared" ca="1" si="381"/>
        <v>0</v>
      </c>
      <c r="O3500" s="15" t="e">
        <f t="shared" ca="1" si="382"/>
        <v>#DIV/0!</v>
      </c>
      <c r="P3500" s="15" t="e">
        <f t="shared" ca="1" si="383"/>
        <v>#DIV/0!</v>
      </c>
    </row>
    <row r="3501" spans="1:16" x14ac:dyDescent="0.25">
      <c r="A3501" s="1">
        <f t="shared" si="384"/>
        <v>43246</v>
      </c>
      <c r="B3501" s="7">
        <f t="shared" si="379"/>
        <v>5</v>
      </c>
      <c r="C3501" s="4">
        <f>INDEX(Calendar!$E$3:$E$367,MATCH(LOLP!$A3501,Calendar!$B$3:$B$367,0))</f>
        <v>0</v>
      </c>
      <c r="D3501" s="2">
        <f t="shared" si="385"/>
        <v>18</v>
      </c>
      <c r="E3501" s="36">
        <v>22756</v>
      </c>
      <c r="F3501" s="7">
        <f>IFERROR(IF(INDEX('Temperature Data'!$AA$15:$AA$348,MATCH(LOLP!A3501,'Temperature Data'!$B$15:$B$348,0))&gt;IF(B3501=9,$G$2,LOLP!$F$2),1,0),0)</f>
        <v>0</v>
      </c>
      <c r="G3501" s="7">
        <f>SUMIFS(LOLP!$F$4:$F$8763,$C$4:$C$8763,$C3501,$B$4:$B$8763,$B3501,$D$4:$D$8763,$D3501)</f>
        <v>0</v>
      </c>
      <c r="H3501" s="7">
        <f>COUNTIFS(Calendar!$E$3:$E$367,LOLP!C3501,Calendar!$D$3:$D$367,LOLP!B3501)</f>
        <v>9</v>
      </c>
      <c r="I3501" s="7">
        <f ca="1">IF($F3501=1,OFFSET(start_norps,LOLP!$D3501+(1-$C3501)*24,LOLP!$B3501)*H3501/G3501,0)</f>
        <v>0</v>
      </c>
      <c r="J3501" s="7">
        <f ca="1">IF($F3501=1,OFFSET(start_33,LOLP!$D3501+(1-$C3501)*24,LOLP!$B3501)*H3501/G3501,0)</f>
        <v>0</v>
      </c>
      <c r="K3501" s="7">
        <f ca="1">IF($F3501,OFFSET(start_40,LOLP!$D3501+(1-$C3501)*24,LOLP!$B3501),0)</f>
        <v>0</v>
      </c>
      <c r="L3501" s="7">
        <f ca="1">IF($F3501,OFFSET(start_50,LOLP!$D3501+(1-$C3501)*24,LOLP!$B3501),0)</f>
        <v>0</v>
      </c>
      <c r="M3501" s="25">
        <f t="shared" ca="1" si="380"/>
        <v>0</v>
      </c>
      <c r="N3501" s="25">
        <f t="shared" ca="1" si="381"/>
        <v>0</v>
      </c>
      <c r="O3501" s="15" t="e">
        <f t="shared" ca="1" si="382"/>
        <v>#DIV/0!</v>
      </c>
      <c r="P3501" s="15" t="e">
        <f t="shared" ca="1" si="383"/>
        <v>#DIV/0!</v>
      </c>
    </row>
    <row r="3502" spans="1:16" x14ac:dyDescent="0.25">
      <c r="A3502" s="1">
        <f t="shared" si="384"/>
        <v>43246</v>
      </c>
      <c r="B3502" s="7">
        <f t="shared" si="379"/>
        <v>5</v>
      </c>
      <c r="C3502" s="4">
        <f>INDEX(Calendar!$E$3:$E$367,MATCH(LOLP!$A3502,Calendar!$B$3:$B$367,0))</f>
        <v>0</v>
      </c>
      <c r="D3502" s="2">
        <f t="shared" si="385"/>
        <v>19</v>
      </c>
      <c r="E3502" s="36">
        <v>23408</v>
      </c>
      <c r="F3502" s="7">
        <f>IFERROR(IF(INDEX('Temperature Data'!$AA$15:$AA$348,MATCH(LOLP!A3502,'Temperature Data'!$B$15:$B$348,0))&gt;IF(B3502=9,$G$2,LOLP!$F$2),1,0),0)</f>
        <v>0</v>
      </c>
      <c r="G3502" s="7">
        <f>SUMIFS(LOLP!$F$4:$F$8763,$C$4:$C$8763,$C3502,$B$4:$B$8763,$B3502,$D$4:$D$8763,$D3502)</f>
        <v>0</v>
      </c>
      <c r="H3502" s="7">
        <f>COUNTIFS(Calendar!$E$3:$E$367,LOLP!C3502,Calendar!$D$3:$D$367,LOLP!B3502)</f>
        <v>9</v>
      </c>
      <c r="I3502" s="7">
        <f ca="1">IF($F3502=1,OFFSET(start_norps,LOLP!$D3502+(1-$C3502)*24,LOLP!$B3502)*H3502/G3502,0)</f>
        <v>0</v>
      </c>
      <c r="J3502" s="7">
        <f ca="1">IF($F3502=1,OFFSET(start_33,LOLP!$D3502+(1-$C3502)*24,LOLP!$B3502)*H3502/G3502,0)</f>
        <v>0</v>
      </c>
      <c r="K3502" s="7">
        <f ca="1">IF($F3502,OFFSET(start_40,LOLP!$D3502+(1-$C3502)*24,LOLP!$B3502),0)</f>
        <v>0</v>
      </c>
      <c r="L3502" s="7">
        <f ca="1">IF($F3502,OFFSET(start_50,LOLP!$D3502+(1-$C3502)*24,LOLP!$B3502),0)</f>
        <v>0</v>
      </c>
      <c r="M3502" s="25">
        <f t="shared" ca="1" si="380"/>
        <v>0</v>
      </c>
      <c r="N3502" s="25">
        <f t="shared" ca="1" si="381"/>
        <v>0</v>
      </c>
      <c r="O3502" s="15" t="e">
        <f t="shared" ca="1" si="382"/>
        <v>#DIV/0!</v>
      </c>
      <c r="P3502" s="15" t="e">
        <f t="shared" ca="1" si="383"/>
        <v>#DIV/0!</v>
      </c>
    </row>
    <row r="3503" spans="1:16" x14ac:dyDescent="0.25">
      <c r="A3503" s="1">
        <f t="shared" si="384"/>
        <v>43246</v>
      </c>
      <c r="B3503" s="7">
        <f t="shared" si="379"/>
        <v>5</v>
      </c>
      <c r="C3503" s="4">
        <f>INDEX(Calendar!$E$3:$E$367,MATCH(LOLP!$A3503,Calendar!$B$3:$B$367,0))</f>
        <v>0</v>
      </c>
      <c r="D3503" s="2">
        <f t="shared" si="385"/>
        <v>20</v>
      </c>
      <c r="E3503" s="36">
        <v>24345</v>
      </c>
      <c r="F3503" s="7">
        <f>IFERROR(IF(INDEX('Temperature Data'!$AA$15:$AA$348,MATCH(LOLP!A3503,'Temperature Data'!$B$15:$B$348,0))&gt;IF(B3503=9,$G$2,LOLP!$F$2),1,0),0)</f>
        <v>0</v>
      </c>
      <c r="G3503" s="7">
        <f>SUMIFS(LOLP!$F$4:$F$8763,$C$4:$C$8763,$C3503,$B$4:$B$8763,$B3503,$D$4:$D$8763,$D3503)</f>
        <v>0</v>
      </c>
      <c r="H3503" s="7">
        <f>COUNTIFS(Calendar!$E$3:$E$367,LOLP!C3503,Calendar!$D$3:$D$367,LOLP!B3503)</f>
        <v>9</v>
      </c>
      <c r="I3503" s="7">
        <f ca="1">IF($F3503=1,OFFSET(start_norps,LOLP!$D3503+(1-$C3503)*24,LOLP!$B3503)*H3503/G3503,0)</f>
        <v>0</v>
      </c>
      <c r="J3503" s="7">
        <f ca="1">IF($F3503=1,OFFSET(start_33,LOLP!$D3503+(1-$C3503)*24,LOLP!$B3503)*H3503/G3503,0)</f>
        <v>0</v>
      </c>
      <c r="K3503" s="7">
        <f ca="1">IF($F3503,OFFSET(start_40,LOLP!$D3503+(1-$C3503)*24,LOLP!$B3503),0)</f>
        <v>0</v>
      </c>
      <c r="L3503" s="7">
        <f ca="1">IF($F3503,OFFSET(start_50,LOLP!$D3503+(1-$C3503)*24,LOLP!$B3503),0)</f>
        <v>0</v>
      </c>
      <c r="M3503" s="25">
        <f t="shared" ca="1" si="380"/>
        <v>0</v>
      </c>
      <c r="N3503" s="25">
        <f t="shared" ca="1" si="381"/>
        <v>0</v>
      </c>
      <c r="O3503" s="15" t="e">
        <f t="shared" ca="1" si="382"/>
        <v>#DIV/0!</v>
      </c>
      <c r="P3503" s="15" t="e">
        <f t="shared" ca="1" si="383"/>
        <v>#DIV/0!</v>
      </c>
    </row>
    <row r="3504" spans="1:16" x14ac:dyDescent="0.25">
      <c r="A3504" s="1">
        <f t="shared" si="384"/>
        <v>43246</v>
      </c>
      <c r="B3504" s="7">
        <f t="shared" si="379"/>
        <v>5</v>
      </c>
      <c r="C3504" s="4">
        <f>INDEX(Calendar!$E$3:$E$367,MATCH(LOLP!$A3504,Calendar!$B$3:$B$367,0))</f>
        <v>0</v>
      </c>
      <c r="D3504" s="2">
        <f t="shared" si="385"/>
        <v>21</v>
      </c>
      <c r="E3504" s="36">
        <v>25377</v>
      </c>
      <c r="F3504" s="7">
        <f>IFERROR(IF(INDEX('Temperature Data'!$AA$15:$AA$348,MATCH(LOLP!A3504,'Temperature Data'!$B$15:$B$348,0))&gt;IF(B3504=9,$G$2,LOLP!$F$2),1,0),0)</f>
        <v>0</v>
      </c>
      <c r="G3504" s="7">
        <f>SUMIFS(LOLP!$F$4:$F$8763,$C$4:$C$8763,$C3504,$B$4:$B$8763,$B3504,$D$4:$D$8763,$D3504)</f>
        <v>0</v>
      </c>
      <c r="H3504" s="7">
        <f>COUNTIFS(Calendar!$E$3:$E$367,LOLP!C3504,Calendar!$D$3:$D$367,LOLP!B3504)</f>
        <v>9</v>
      </c>
      <c r="I3504" s="7">
        <f ca="1">IF($F3504=1,OFFSET(start_norps,LOLP!$D3504+(1-$C3504)*24,LOLP!$B3504)*H3504/G3504,0)</f>
        <v>0</v>
      </c>
      <c r="J3504" s="7">
        <f ca="1">IF($F3504=1,OFFSET(start_33,LOLP!$D3504+(1-$C3504)*24,LOLP!$B3504)*H3504/G3504,0)</f>
        <v>0</v>
      </c>
      <c r="K3504" s="7">
        <f ca="1">IF($F3504,OFFSET(start_40,LOLP!$D3504+(1-$C3504)*24,LOLP!$B3504),0)</f>
        <v>0</v>
      </c>
      <c r="L3504" s="7">
        <f ca="1">IF($F3504,OFFSET(start_50,LOLP!$D3504+(1-$C3504)*24,LOLP!$B3504),0)</f>
        <v>0</v>
      </c>
      <c r="M3504" s="25">
        <f t="shared" ca="1" si="380"/>
        <v>0</v>
      </c>
      <c r="N3504" s="25">
        <f t="shared" ca="1" si="381"/>
        <v>0</v>
      </c>
      <c r="O3504" s="15" t="e">
        <f t="shared" ca="1" si="382"/>
        <v>#DIV/0!</v>
      </c>
      <c r="P3504" s="15" t="e">
        <f t="shared" ca="1" si="383"/>
        <v>#DIV/0!</v>
      </c>
    </row>
    <row r="3505" spans="1:16" x14ac:dyDescent="0.25">
      <c r="A3505" s="1">
        <f t="shared" si="384"/>
        <v>43246</v>
      </c>
      <c r="B3505" s="7">
        <f t="shared" si="379"/>
        <v>5</v>
      </c>
      <c r="C3505" s="4">
        <f>INDEX(Calendar!$E$3:$E$367,MATCH(LOLP!$A3505,Calendar!$B$3:$B$367,0))</f>
        <v>0</v>
      </c>
      <c r="D3505" s="2">
        <f t="shared" si="385"/>
        <v>22</v>
      </c>
      <c r="E3505" s="36">
        <v>25009</v>
      </c>
      <c r="F3505" s="7">
        <f>IFERROR(IF(INDEX('Temperature Data'!$AA$15:$AA$348,MATCH(LOLP!A3505,'Temperature Data'!$B$15:$B$348,0))&gt;IF(B3505=9,$G$2,LOLP!$F$2),1,0),0)</f>
        <v>0</v>
      </c>
      <c r="G3505" s="7">
        <f>SUMIFS(LOLP!$F$4:$F$8763,$C$4:$C$8763,$C3505,$B$4:$B$8763,$B3505,$D$4:$D$8763,$D3505)</f>
        <v>0</v>
      </c>
      <c r="H3505" s="7">
        <f>COUNTIFS(Calendar!$E$3:$E$367,LOLP!C3505,Calendar!$D$3:$D$367,LOLP!B3505)</f>
        <v>9</v>
      </c>
      <c r="I3505" s="7">
        <f ca="1">IF($F3505=1,OFFSET(start_norps,LOLP!$D3505+(1-$C3505)*24,LOLP!$B3505)*H3505/G3505,0)</f>
        <v>0</v>
      </c>
      <c r="J3505" s="7">
        <f ca="1">IF($F3505=1,OFFSET(start_33,LOLP!$D3505+(1-$C3505)*24,LOLP!$B3505)*H3505/G3505,0)</f>
        <v>0</v>
      </c>
      <c r="K3505" s="7">
        <f ca="1">IF($F3505,OFFSET(start_40,LOLP!$D3505+(1-$C3505)*24,LOLP!$B3505),0)</f>
        <v>0</v>
      </c>
      <c r="L3505" s="7">
        <f ca="1">IF($F3505,OFFSET(start_50,LOLP!$D3505+(1-$C3505)*24,LOLP!$B3505),0)</f>
        <v>0</v>
      </c>
      <c r="M3505" s="25">
        <f t="shared" ca="1" si="380"/>
        <v>0</v>
      </c>
      <c r="N3505" s="25">
        <f t="shared" ca="1" si="381"/>
        <v>0</v>
      </c>
      <c r="O3505" s="15" t="e">
        <f t="shared" ca="1" si="382"/>
        <v>#DIV/0!</v>
      </c>
      <c r="P3505" s="15" t="e">
        <f t="shared" ca="1" si="383"/>
        <v>#DIV/0!</v>
      </c>
    </row>
    <row r="3506" spans="1:16" x14ac:dyDescent="0.25">
      <c r="A3506" s="1">
        <f t="shared" si="384"/>
        <v>43246</v>
      </c>
      <c r="B3506" s="7">
        <f t="shared" si="379"/>
        <v>5</v>
      </c>
      <c r="C3506" s="4">
        <f>INDEX(Calendar!$E$3:$E$367,MATCH(LOLP!$A3506,Calendar!$B$3:$B$367,0))</f>
        <v>0</v>
      </c>
      <c r="D3506" s="2">
        <f t="shared" si="385"/>
        <v>23</v>
      </c>
      <c r="E3506" s="36">
        <v>23780</v>
      </c>
      <c r="F3506" s="7">
        <f>IFERROR(IF(INDEX('Temperature Data'!$AA$15:$AA$348,MATCH(LOLP!A3506,'Temperature Data'!$B$15:$B$348,0))&gt;IF(B3506=9,$G$2,LOLP!$F$2),1,0),0)</f>
        <v>0</v>
      </c>
      <c r="G3506" s="7">
        <f>SUMIFS(LOLP!$F$4:$F$8763,$C$4:$C$8763,$C3506,$B$4:$B$8763,$B3506,$D$4:$D$8763,$D3506)</f>
        <v>0</v>
      </c>
      <c r="H3506" s="7">
        <f>COUNTIFS(Calendar!$E$3:$E$367,LOLP!C3506,Calendar!$D$3:$D$367,LOLP!B3506)</f>
        <v>9</v>
      </c>
      <c r="I3506" s="7">
        <f ca="1">IF($F3506=1,OFFSET(start_norps,LOLP!$D3506+(1-$C3506)*24,LOLP!$B3506)*H3506/G3506,0)</f>
        <v>0</v>
      </c>
      <c r="J3506" s="7">
        <f ca="1">IF($F3506=1,OFFSET(start_33,LOLP!$D3506+(1-$C3506)*24,LOLP!$B3506)*H3506/G3506,0)</f>
        <v>0</v>
      </c>
      <c r="K3506" s="7">
        <f ca="1">IF($F3506,OFFSET(start_40,LOLP!$D3506+(1-$C3506)*24,LOLP!$B3506),0)</f>
        <v>0</v>
      </c>
      <c r="L3506" s="7">
        <f ca="1">IF($F3506,OFFSET(start_50,LOLP!$D3506+(1-$C3506)*24,LOLP!$B3506),0)</f>
        <v>0</v>
      </c>
      <c r="M3506" s="25">
        <f t="shared" ca="1" si="380"/>
        <v>0</v>
      </c>
      <c r="N3506" s="25">
        <f t="shared" ca="1" si="381"/>
        <v>0</v>
      </c>
      <c r="O3506" s="15" t="e">
        <f t="shared" ca="1" si="382"/>
        <v>#DIV/0!</v>
      </c>
      <c r="P3506" s="15" t="e">
        <f t="shared" ca="1" si="383"/>
        <v>#DIV/0!</v>
      </c>
    </row>
    <row r="3507" spans="1:16" x14ac:dyDescent="0.25">
      <c r="A3507" s="1">
        <f t="shared" si="384"/>
        <v>43246</v>
      </c>
      <c r="B3507" s="7">
        <f t="shared" si="379"/>
        <v>5</v>
      </c>
      <c r="C3507" s="4">
        <f>INDEX(Calendar!$E$3:$E$367,MATCH(LOLP!$A3507,Calendar!$B$3:$B$367,0))</f>
        <v>0</v>
      </c>
      <c r="D3507" s="2">
        <f t="shared" si="385"/>
        <v>24</v>
      </c>
      <c r="E3507" s="36">
        <v>22273</v>
      </c>
      <c r="F3507" s="7">
        <f>IFERROR(IF(INDEX('Temperature Data'!$AA$15:$AA$348,MATCH(LOLP!A3507,'Temperature Data'!$B$15:$B$348,0))&gt;IF(B3507=9,$G$2,LOLP!$F$2),1,0),0)</f>
        <v>0</v>
      </c>
      <c r="G3507" s="7">
        <f>SUMIFS(LOLP!$F$4:$F$8763,$C$4:$C$8763,$C3507,$B$4:$B$8763,$B3507,$D$4:$D$8763,$D3507)</f>
        <v>0</v>
      </c>
      <c r="H3507" s="7">
        <f>COUNTIFS(Calendar!$E$3:$E$367,LOLP!C3507,Calendar!$D$3:$D$367,LOLP!B3507)</f>
        <v>9</v>
      </c>
      <c r="I3507" s="7">
        <f ca="1">IF($F3507=1,OFFSET(start_norps,LOLP!$D3507+(1-$C3507)*24,LOLP!$B3507)*H3507/G3507,0)</f>
        <v>0</v>
      </c>
      <c r="J3507" s="7">
        <f ca="1">IF($F3507=1,OFFSET(start_33,LOLP!$D3507+(1-$C3507)*24,LOLP!$B3507)*H3507/G3507,0)</f>
        <v>0</v>
      </c>
      <c r="K3507" s="7">
        <f ca="1">IF($F3507,OFFSET(start_40,LOLP!$D3507+(1-$C3507)*24,LOLP!$B3507),0)</f>
        <v>0</v>
      </c>
      <c r="L3507" s="7">
        <f ca="1">IF($F3507,OFFSET(start_50,LOLP!$D3507+(1-$C3507)*24,LOLP!$B3507),0)</f>
        <v>0</v>
      </c>
      <c r="M3507" s="25">
        <f t="shared" ca="1" si="380"/>
        <v>0</v>
      </c>
      <c r="N3507" s="25">
        <f t="shared" ca="1" si="381"/>
        <v>0</v>
      </c>
      <c r="O3507" s="15" t="e">
        <f t="shared" ca="1" si="382"/>
        <v>#DIV/0!</v>
      </c>
      <c r="P3507" s="15" t="e">
        <f t="shared" ca="1" si="383"/>
        <v>#DIV/0!</v>
      </c>
    </row>
    <row r="3508" spans="1:16" x14ac:dyDescent="0.25">
      <c r="A3508" s="1">
        <f t="shared" si="384"/>
        <v>43247</v>
      </c>
      <c r="B3508" s="7">
        <f t="shared" si="379"/>
        <v>5</v>
      </c>
      <c r="C3508" s="4">
        <f>INDEX(Calendar!$E$3:$E$367,MATCH(LOLP!$A3508,Calendar!$B$3:$B$367,0))</f>
        <v>0</v>
      </c>
      <c r="D3508" s="2">
        <f t="shared" si="385"/>
        <v>1</v>
      </c>
      <c r="E3508" s="36">
        <v>21014</v>
      </c>
      <c r="F3508" s="7">
        <f>IFERROR(IF(INDEX('Temperature Data'!$AA$15:$AA$348,MATCH(LOLP!A3508,'Temperature Data'!$B$15:$B$348,0))&gt;IF(B3508=9,$G$2,LOLP!$F$2),1,0),0)</f>
        <v>0</v>
      </c>
      <c r="G3508" s="7">
        <f>SUMIFS(LOLP!$F$4:$F$8763,$C$4:$C$8763,$C3508,$B$4:$B$8763,$B3508,$D$4:$D$8763,$D3508)</f>
        <v>0</v>
      </c>
      <c r="H3508" s="7">
        <f>COUNTIFS(Calendar!$E$3:$E$367,LOLP!C3508,Calendar!$D$3:$D$367,LOLP!B3508)</f>
        <v>9</v>
      </c>
      <c r="I3508" s="7">
        <f ca="1">IF($F3508=1,OFFSET(start_norps,LOLP!$D3508+(1-$C3508)*24,LOLP!$B3508)*H3508/G3508,0)</f>
        <v>0</v>
      </c>
      <c r="J3508" s="7">
        <f ca="1">IF($F3508=1,OFFSET(start_33,LOLP!$D3508+(1-$C3508)*24,LOLP!$B3508)*H3508/G3508,0)</f>
        <v>0</v>
      </c>
      <c r="K3508" s="7">
        <f ca="1">IF($F3508,OFFSET(start_40,LOLP!$D3508+(1-$C3508)*24,LOLP!$B3508),0)</f>
        <v>0</v>
      </c>
      <c r="L3508" s="7">
        <f ca="1">IF($F3508,OFFSET(start_50,LOLP!$D3508+(1-$C3508)*24,LOLP!$B3508),0)</f>
        <v>0</v>
      </c>
      <c r="M3508" s="25">
        <f t="shared" ca="1" si="380"/>
        <v>0</v>
      </c>
      <c r="N3508" s="25">
        <f t="shared" ca="1" si="381"/>
        <v>0</v>
      </c>
      <c r="O3508" s="15" t="e">
        <f t="shared" ca="1" si="382"/>
        <v>#DIV/0!</v>
      </c>
      <c r="P3508" s="15" t="e">
        <f t="shared" ca="1" si="383"/>
        <v>#DIV/0!</v>
      </c>
    </row>
    <row r="3509" spans="1:16" x14ac:dyDescent="0.25">
      <c r="A3509" s="1">
        <f t="shared" si="384"/>
        <v>43247</v>
      </c>
      <c r="B3509" s="7">
        <f t="shared" si="379"/>
        <v>5</v>
      </c>
      <c r="C3509" s="4">
        <f>INDEX(Calendar!$E$3:$E$367,MATCH(LOLP!$A3509,Calendar!$B$3:$B$367,0))</f>
        <v>0</v>
      </c>
      <c r="D3509" s="2">
        <f t="shared" si="385"/>
        <v>2</v>
      </c>
      <c r="E3509" s="36">
        <v>20179</v>
      </c>
      <c r="F3509" s="7">
        <f>IFERROR(IF(INDEX('Temperature Data'!$AA$15:$AA$348,MATCH(LOLP!A3509,'Temperature Data'!$B$15:$B$348,0))&gt;IF(B3509=9,$G$2,LOLP!$F$2),1,0),0)</f>
        <v>0</v>
      </c>
      <c r="G3509" s="7">
        <f>SUMIFS(LOLP!$F$4:$F$8763,$C$4:$C$8763,$C3509,$B$4:$B$8763,$B3509,$D$4:$D$8763,$D3509)</f>
        <v>0</v>
      </c>
      <c r="H3509" s="7">
        <f>COUNTIFS(Calendar!$E$3:$E$367,LOLP!C3509,Calendar!$D$3:$D$367,LOLP!B3509)</f>
        <v>9</v>
      </c>
      <c r="I3509" s="7">
        <f ca="1">IF($F3509=1,OFFSET(start_norps,LOLP!$D3509+(1-$C3509)*24,LOLP!$B3509)*H3509/G3509,0)</f>
        <v>0</v>
      </c>
      <c r="J3509" s="7">
        <f ca="1">IF($F3509=1,OFFSET(start_33,LOLP!$D3509+(1-$C3509)*24,LOLP!$B3509)*H3509/G3509,0)</f>
        <v>0</v>
      </c>
      <c r="K3509" s="7">
        <f ca="1">IF($F3509,OFFSET(start_40,LOLP!$D3509+(1-$C3509)*24,LOLP!$B3509),0)</f>
        <v>0</v>
      </c>
      <c r="L3509" s="7">
        <f ca="1">IF($F3509,OFFSET(start_50,LOLP!$D3509+(1-$C3509)*24,LOLP!$B3509),0)</f>
        <v>0</v>
      </c>
      <c r="M3509" s="25">
        <f t="shared" ca="1" si="380"/>
        <v>0</v>
      </c>
      <c r="N3509" s="25">
        <f t="shared" ca="1" si="381"/>
        <v>0</v>
      </c>
      <c r="O3509" s="15" t="e">
        <f t="shared" ca="1" si="382"/>
        <v>#DIV/0!</v>
      </c>
      <c r="P3509" s="15" t="e">
        <f t="shared" ca="1" si="383"/>
        <v>#DIV/0!</v>
      </c>
    </row>
    <row r="3510" spans="1:16" x14ac:dyDescent="0.25">
      <c r="A3510" s="1">
        <f t="shared" si="384"/>
        <v>43247</v>
      </c>
      <c r="B3510" s="7">
        <f t="shared" si="379"/>
        <v>5</v>
      </c>
      <c r="C3510" s="4">
        <f>INDEX(Calendar!$E$3:$E$367,MATCH(LOLP!$A3510,Calendar!$B$3:$B$367,0))</f>
        <v>0</v>
      </c>
      <c r="D3510" s="2">
        <f t="shared" si="385"/>
        <v>3</v>
      </c>
      <c r="E3510" s="36">
        <v>19596</v>
      </c>
      <c r="F3510" s="7">
        <f>IFERROR(IF(INDEX('Temperature Data'!$AA$15:$AA$348,MATCH(LOLP!A3510,'Temperature Data'!$B$15:$B$348,0))&gt;IF(B3510=9,$G$2,LOLP!$F$2),1,0),0)</f>
        <v>0</v>
      </c>
      <c r="G3510" s="7">
        <f>SUMIFS(LOLP!$F$4:$F$8763,$C$4:$C$8763,$C3510,$B$4:$B$8763,$B3510,$D$4:$D$8763,$D3510)</f>
        <v>0</v>
      </c>
      <c r="H3510" s="7">
        <f>COUNTIFS(Calendar!$E$3:$E$367,LOLP!C3510,Calendar!$D$3:$D$367,LOLP!B3510)</f>
        <v>9</v>
      </c>
      <c r="I3510" s="7">
        <f ca="1">IF($F3510=1,OFFSET(start_norps,LOLP!$D3510+(1-$C3510)*24,LOLP!$B3510)*H3510/G3510,0)</f>
        <v>0</v>
      </c>
      <c r="J3510" s="7">
        <f ca="1">IF($F3510=1,OFFSET(start_33,LOLP!$D3510+(1-$C3510)*24,LOLP!$B3510)*H3510/G3510,0)</f>
        <v>0</v>
      </c>
      <c r="K3510" s="7">
        <f ca="1">IF($F3510,OFFSET(start_40,LOLP!$D3510+(1-$C3510)*24,LOLP!$B3510),0)</f>
        <v>0</v>
      </c>
      <c r="L3510" s="7">
        <f ca="1">IF($F3510,OFFSET(start_50,LOLP!$D3510+(1-$C3510)*24,LOLP!$B3510),0)</f>
        <v>0</v>
      </c>
      <c r="M3510" s="25">
        <f t="shared" ca="1" si="380"/>
        <v>0</v>
      </c>
      <c r="N3510" s="25">
        <f t="shared" ca="1" si="381"/>
        <v>0</v>
      </c>
      <c r="O3510" s="15" t="e">
        <f t="shared" ca="1" si="382"/>
        <v>#DIV/0!</v>
      </c>
      <c r="P3510" s="15" t="e">
        <f t="shared" ca="1" si="383"/>
        <v>#DIV/0!</v>
      </c>
    </row>
    <row r="3511" spans="1:16" x14ac:dyDescent="0.25">
      <c r="A3511" s="1">
        <f t="shared" si="384"/>
        <v>43247</v>
      </c>
      <c r="B3511" s="7">
        <f t="shared" si="379"/>
        <v>5</v>
      </c>
      <c r="C3511" s="4">
        <f>INDEX(Calendar!$E$3:$E$367,MATCH(LOLP!$A3511,Calendar!$B$3:$B$367,0))</f>
        <v>0</v>
      </c>
      <c r="D3511" s="2">
        <f t="shared" si="385"/>
        <v>4</v>
      </c>
      <c r="E3511" s="36">
        <v>19286</v>
      </c>
      <c r="F3511" s="7">
        <f>IFERROR(IF(INDEX('Temperature Data'!$AA$15:$AA$348,MATCH(LOLP!A3511,'Temperature Data'!$B$15:$B$348,0))&gt;IF(B3511=9,$G$2,LOLP!$F$2),1,0),0)</f>
        <v>0</v>
      </c>
      <c r="G3511" s="7">
        <f>SUMIFS(LOLP!$F$4:$F$8763,$C$4:$C$8763,$C3511,$B$4:$B$8763,$B3511,$D$4:$D$8763,$D3511)</f>
        <v>0</v>
      </c>
      <c r="H3511" s="7">
        <f>COUNTIFS(Calendar!$E$3:$E$367,LOLP!C3511,Calendar!$D$3:$D$367,LOLP!B3511)</f>
        <v>9</v>
      </c>
      <c r="I3511" s="7">
        <f ca="1">IF($F3511=1,OFFSET(start_norps,LOLP!$D3511+(1-$C3511)*24,LOLP!$B3511)*H3511/G3511,0)</f>
        <v>0</v>
      </c>
      <c r="J3511" s="7">
        <f ca="1">IF($F3511=1,OFFSET(start_33,LOLP!$D3511+(1-$C3511)*24,LOLP!$B3511)*H3511/G3511,0)</f>
        <v>0</v>
      </c>
      <c r="K3511" s="7">
        <f ca="1">IF($F3511,OFFSET(start_40,LOLP!$D3511+(1-$C3511)*24,LOLP!$B3511),0)</f>
        <v>0</v>
      </c>
      <c r="L3511" s="7">
        <f ca="1">IF($F3511,OFFSET(start_50,LOLP!$D3511+(1-$C3511)*24,LOLP!$B3511),0)</f>
        <v>0</v>
      </c>
      <c r="M3511" s="25">
        <f t="shared" ca="1" si="380"/>
        <v>0</v>
      </c>
      <c r="N3511" s="25">
        <f t="shared" ca="1" si="381"/>
        <v>0</v>
      </c>
      <c r="O3511" s="15" t="e">
        <f t="shared" ca="1" si="382"/>
        <v>#DIV/0!</v>
      </c>
      <c r="P3511" s="15" t="e">
        <f t="shared" ca="1" si="383"/>
        <v>#DIV/0!</v>
      </c>
    </row>
    <row r="3512" spans="1:16" x14ac:dyDescent="0.25">
      <c r="A3512" s="1">
        <f t="shared" si="384"/>
        <v>43247</v>
      </c>
      <c r="B3512" s="7">
        <f t="shared" si="379"/>
        <v>5</v>
      </c>
      <c r="C3512" s="4">
        <f>INDEX(Calendar!$E$3:$E$367,MATCH(LOLP!$A3512,Calendar!$B$3:$B$367,0))</f>
        <v>0</v>
      </c>
      <c r="D3512" s="2">
        <f t="shared" si="385"/>
        <v>5</v>
      </c>
      <c r="E3512" s="36">
        <v>19253</v>
      </c>
      <c r="F3512" s="7">
        <f>IFERROR(IF(INDEX('Temperature Data'!$AA$15:$AA$348,MATCH(LOLP!A3512,'Temperature Data'!$B$15:$B$348,0))&gt;IF(B3512=9,$G$2,LOLP!$F$2),1,0),0)</f>
        <v>0</v>
      </c>
      <c r="G3512" s="7">
        <f>SUMIFS(LOLP!$F$4:$F$8763,$C$4:$C$8763,$C3512,$B$4:$B$8763,$B3512,$D$4:$D$8763,$D3512)</f>
        <v>0</v>
      </c>
      <c r="H3512" s="7">
        <f>COUNTIFS(Calendar!$E$3:$E$367,LOLP!C3512,Calendar!$D$3:$D$367,LOLP!B3512)</f>
        <v>9</v>
      </c>
      <c r="I3512" s="7">
        <f ca="1">IF($F3512=1,OFFSET(start_norps,LOLP!$D3512+(1-$C3512)*24,LOLP!$B3512)*H3512/G3512,0)</f>
        <v>0</v>
      </c>
      <c r="J3512" s="7">
        <f ca="1">IF($F3512=1,OFFSET(start_33,LOLP!$D3512+(1-$C3512)*24,LOLP!$B3512)*H3512/G3512,0)</f>
        <v>0</v>
      </c>
      <c r="K3512" s="7">
        <f ca="1">IF($F3512,OFFSET(start_40,LOLP!$D3512+(1-$C3512)*24,LOLP!$B3512),0)</f>
        <v>0</v>
      </c>
      <c r="L3512" s="7">
        <f ca="1">IF($F3512,OFFSET(start_50,LOLP!$D3512+(1-$C3512)*24,LOLP!$B3512),0)</f>
        <v>0</v>
      </c>
      <c r="M3512" s="25">
        <f t="shared" ca="1" si="380"/>
        <v>0</v>
      </c>
      <c r="N3512" s="25">
        <f t="shared" ca="1" si="381"/>
        <v>0</v>
      </c>
      <c r="O3512" s="15" t="e">
        <f t="shared" ca="1" si="382"/>
        <v>#DIV/0!</v>
      </c>
      <c r="P3512" s="15" t="e">
        <f t="shared" ca="1" si="383"/>
        <v>#DIV/0!</v>
      </c>
    </row>
    <row r="3513" spans="1:16" x14ac:dyDescent="0.25">
      <c r="A3513" s="1">
        <f t="shared" si="384"/>
        <v>43247</v>
      </c>
      <c r="B3513" s="7">
        <f t="shared" si="379"/>
        <v>5</v>
      </c>
      <c r="C3513" s="4">
        <f>INDEX(Calendar!$E$3:$E$367,MATCH(LOLP!$A3513,Calendar!$B$3:$B$367,0))</f>
        <v>0</v>
      </c>
      <c r="D3513" s="2">
        <f t="shared" si="385"/>
        <v>6</v>
      </c>
      <c r="E3513" s="36">
        <v>19379</v>
      </c>
      <c r="F3513" s="7">
        <f>IFERROR(IF(INDEX('Temperature Data'!$AA$15:$AA$348,MATCH(LOLP!A3513,'Temperature Data'!$B$15:$B$348,0))&gt;IF(B3513=9,$G$2,LOLP!$F$2),1,0),0)</f>
        <v>0</v>
      </c>
      <c r="G3513" s="7">
        <f>SUMIFS(LOLP!$F$4:$F$8763,$C$4:$C$8763,$C3513,$B$4:$B$8763,$B3513,$D$4:$D$8763,$D3513)</f>
        <v>0</v>
      </c>
      <c r="H3513" s="7">
        <f>COUNTIFS(Calendar!$E$3:$E$367,LOLP!C3513,Calendar!$D$3:$D$367,LOLP!B3513)</f>
        <v>9</v>
      </c>
      <c r="I3513" s="7">
        <f ca="1">IF($F3513=1,OFFSET(start_norps,LOLP!$D3513+(1-$C3513)*24,LOLP!$B3513)*H3513/G3513,0)</f>
        <v>0</v>
      </c>
      <c r="J3513" s="7">
        <f ca="1">IF($F3513=1,OFFSET(start_33,LOLP!$D3513+(1-$C3513)*24,LOLP!$B3513)*H3513/G3513,0)</f>
        <v>0</v>
      </c>
      <c r="K3513" s="7">
        <f ca="1">IF($F3513,OFFSET(start_40,LOLP!$D3513+(1-$C3513)*24,LOLP!$B3513),0)</f>
        <v>0</v>
      </c>
      <c r="L3513" s="7">
        <f ca="1">IF($F3513,OFFSET(start_50,LOLP!$D3513+(1-$C3513)*24,LOLP!$B3513),0)</f>
        <v>0</v>
      </c>
      <c r="M3513" s="25">
        <f t="shared" ca="1" si="380"/>
        <v>0</v>
      </c>
      <c r="N3513" s="25">
        <f t="shared" ca="1" si="381"/>
        <v>0</v>
      </c>
      <c r="O3513" s="15" t="e">
        <f t="shared" ca="1" si="382"/>
        <v>#DIV/0!</v>
      </c>
      <c r="P3513" s="15" t="e">
        <f t="shared" ca="1" si="383"/>
        <v>#DIV/0!</v>
      </c>
    </row>
    <row r="3514" spans="1:16" x14ac:dyDescent="0.25">
      <c r="A3514" s="1">
        <f t="shared" si="384"/>
        <v>43247</v>
      </c>
      <c r="B3514" s="7">
        <f t="shared" si="379"/>
        <v>5</v>
      </c>
      <c r="C3514" s="4">
        <f>INDEX(Calendar!$E$3:$E$367,MATCH(LOLP!$A3514,Calendar!$B$3:$B$367,0))</f>
        <v>0</v>
      </c>
      <c r="D3514" s="2">
        <f t="shared" si="385"/>
        <v>7</v>
      </c>
      <c r="E3514" s="36">
        <v>19350</v>
      </c>
      <c r="F3514" s="7">
        <f>IFERROR(IF(INDEX('Temperature Data'!$AA$15:$AA$348,MATCH(LOLP!A3514,'Temperature Data'!$B$15:$B$348,0))&gt;IF(B3514=9,$G$2,LOLP!$F$2),1,0),0)</f>
        <v>0</v>
      </c>
      <c r="G3514" s="7">
        <f>SUMIFS(LOLP!$F$4:$F$8763,$C$4:$C$8763,$C3514,$B$4:$B$8763,$B3514,$D$4:$D$8763,$D3514)</f>
        <v>0</v>
      </c>
      <c r="H3514" s="7">
        <f>COUNTIFS(Calendar!$E$3:$E$367,LOLP!C3514,Calendar!$D$3:$D$367,LOLP!B3514)</f>
        <v>9</v>
      </c>
      <c r="I3514" s="7">
        <f ca="1">IF($F3514=1,OFFSET(start_norps,LOLP!$D3514+(1-$C3514)*24,LOLP!$B3514)*H3514/G3514,0)</f>
        <v>0</v>
      </c>
      <c r="J3514" s="7">
        <f ca="1">IF($F3514=1,OFFSET(start_33,LOLP!$D3514+(1-$C3514)*24,LOLP!$B3514)*H3514/G3514,0)</f>
        <v>0</v>
      </c>
      <c r="K3514" s="7">
        <f ca="1">IF($F3514,OFFSET(start_40,LOLP!$D3514+(1-$C3514)*24,LOLP!$B3514),0)</f>
        <v>0</v>
      </c>
      <c r="L3514" s="7">
        <f ca="1">IF($F3514,OFFSET(start_50,LOLP!$D3514+(1-$C3514)*24,LOLP!$B3514),0)</f>
        <v>0</v>
      </c>
      <c r="M3514" s="25">
        <f t="shared" ca="1" si="380"/>
        <v>0</v>
      </c>
      <c r="N3514" s="25">
        <f t="shared" ca="1" si="381"/>
        <v>0</v>
      </c>
      <c r="O3514" s="15" t="e">
        <f t="shared" ca="1" si="382"/>
        <v>#DIV/0!</v>
      </c>
      <c r="P3514" s="15" t="e">
        <f t="shared" ca="1" si="383"/>
        <v>#DIV/0!</v>
      </c>
    </row>
    <row r="3515" spans="1:16" x14ac:dyDescent="0.25">
      <c r="A3515" s="1">
        <f t="shared" si="384"/>
        <v>43247</v>
      </c>
      <c r="B3515" s="7">
        <f t="shared" si="379"/>
        <v>5</v>
      </c>
      <c r="C3515" s="4">
        <f>INDEX(Calendar!$E$3:$E$367,MATCH(LOLP!$A3515,Calendar!$B$3:$B$367,0))</f>
        <v>0</v>
      </c>
      <c r="D3515" s="2">
        <f t="shared" si="385"/>
        <v>8</v>
      </c>
      <c r="E3515" s="36">
        <v>19754</v>
      </c>
      <c r="F3515" s="7">
        <f>IFERROR(IF(INDEX('Temperature Data'!$AA$15:$AA$348,MATCH(LOLP!A3515,'Temperature Data'!$B$15:$B$348,0))&gt;IF(B3515=9,$G$2,LOLP!$F$2),1,0),0)</f>
        <v>0</v>
      </c>
      <c r="G3515" s="7">
        <f>SUMIFS(LOLP!$F$4:$F$8763,$C$4:$C$8763,$C3515,$B$4:$B$8763,$B3515,$D$4:$D$8763,$D3515)</f>
        <v>0</v>
      </c>
      <c r="H3515" s="7">
        <f>COUNTIFS(Calendar!$E$3:$E$367,LOLP!C3515,Calendar!$D$3:$D$367,LOLP!B3515)</f>
        <v>9</v>
      </c>
      <c r="I3515" s="7">
        <f ca="1">IF($F3515=1,OFFSET(start_norps,LOLP!$D3515+(1-$C3515)*24,LOLP!$B3515)*H3515/G3515,0)</f>
        <v>0</v>
      </c>
      <c r="J3515" s="7">
        <f ca="1">IF($F3515=1,OFFSET(start_33,LOLP!$D3515+(1-$C3515)*24,LOLP!$B3515)*H3515/G3515,0)</f>
        <v>0</v>
      </c>
      <c r="K3515" s="7">
        <f ca="1">IF($F3515,OFFSET(start_40,LOLP!$D3515+(1-$C3515)*24,LOLP!$B3515),0)</f>
        <v>0</v>
      </c>
      <c r="L3515" s="7">
        <f ca="1">IF($F3515,OFFSET(start_50,LOLP!$D3515+(1-$C3515)*24,LOLP!$B3515),0)</f>
        <v>0</v>
      </c>
      <c r="M3515" s="25">
        <f t="shared" ca="1" si="380"/>
        <v>0</v>
      </c>
      <c r="N3515" s="25">
        <f t="shared" ca="1" si="381"/>
        <v>0</v>
      </c>
      <c r="O3515" s="15" t="e">
        <f t="shared" ca="1" si="382"/>
        <v>#DIV/0!</v>
      </c>
      <c r="P3515" s="15" t="e">
        <f t="shared" ca="1" si="383"/>
        <v>#DIV/0!</v>
      </c>
    </row>
    <row r="3516" spans="1:16" x14ac:dyDescent="0.25">
      <c r="A3516" s="1">
        <f t="shared" si="384"/>
        <v>43247</v>
      </c>
      <c r="B3516" s="7">
        <f t="shared" si="379"/>
        <v>5</v>
      </c>
      <c r="C3516" s="4">
        <f>INDEX(Calendar!$E$3:$E$367,MATCH(LOLP!$A3516,Calendar!$B$3:$B$367,0))</f>
        <v>0</v>
      </c>
      <c r="D3516" s="2">
        <f t="shared" si="385"/>
        <v>9</v>
      </c>
      <c r="E3516" s="36">
        <v>20057</v>
      </c>
      <c r="F3516" s="7">
        <f>IFERROR(IF(INDEX('Temperature Data'!$AA$15:$AA$348,MATCH(LOLP!A3516,'Temperature Data'!$B$15:$B$348,0))&gt;IF(B3516=9,$G$2,LOLP!$F$2),1,0),0)</f>
        <v>0</v>
      </c>
      <c r="G3516" s="7">
        <f>SUMIFS(LOLP!$F$4:$F$8763,$C$4:$C$8763,$C3516,$B$4:$B$8763,$B3516,$D$4:$D$8763,$D3516)</f>
        <v>0</v>
      </c>
      <c r="H3516" s="7">
        <f>COUNTIFS(Calendar!$E$3:$E$367,LOLP!C3516,Calendar!$D$3:$D$367,LOLP!B3516)</f>
        <v>9</v>
      </c>
      <c r="I3516" s="7">
        <f ca="1">IF($F3516=1,OFFSET(start_norps,LOLP!$D3516+(1-$C3516)*24,LOLP!$B3516)*H3516/G3516,0)</f>
        <v>0</v>
      </c>
      <c r="J3516" s="7">
        <f ca="1">IF($F3516=1,OFFSET(start_33,LOLP!$D3516+(1-$C3516)*24,LOLP!$B3516)*H3516/G3516,0)</f>
        <v>0</v>
      </c>
      <c r="K3516" s="7">
        <f ca="1">IF($F3516,OFFSET(start_40,LOLP!$D3516+(1-$C3516)*24,LOLP!$B3516),0)</f>
        <v>0</v>
      </c>
      <c r="L3516" s="7">
        <f ca="1">IF($F3516,OFFSET(start_50,LOLP!$D3516+(1-$C3516)*24,LOLP!$B3516),0)</f>
        <v>0</v>
      </c>
      <c r="M3516" s="25">
        <f t="shared" ca="1" si="380"/>
        <v>0</v>
      </c>
      <c r="N3516" s="25">
        <f t="shared" ca="1" si="381"/>
        <v>0</v>
      </c>
      <c r="O3516" s="15" t="e">
        <f t="shared" ca="1" si="382"/>
        <v>#DIV/0!</v>
      </c>
      <c r="P3516" s="15" t="e">
        <f t="shared" ca="1" si="383"/>
        <v>#DIV/0!</v>
      </c>
    </row>
    <row r="3517" spans="1:16" x14ac:dyDescent="0.25">
      <c r="A3517" s="1">
        <f t="shared" si="384"/>
        <v>43247</v>
      </c>
      <c r="B3517" s="7">
        <f t="shared" si="379"/>
        <v>5</v>
      </c>
      <c r="C3517" s="4">
        <f>INDEX(Calendar!$E$3:$E$367,MATCH(LOLP!$A3517,Calendar!$B$3:$B$367,0))</f>
        <v>0</v>
      </c>
      <c r="D3517" s="2">
        <f t="shared" si="385"/>
        <v>10</v>
      </c>
      <c r="E3517" s="36">
        <v>20158</v>
      </c>
      <c r="F3517" s="7">
        <f>IFERROR(IF(INDEX('Temperature Data'!$AA$15:$AA$348,MATCH(LOLP!A3517,'Temperature Data'!$B$15:$B$348,0))&gt;IF(B3517=9,$G$2,LOLP!$F$2),1,0),0)</f>
        <v>0</v>
      </c>
      <c r="G3517" s="7">
        <f>SUMIFS(LOLP!$F$4:$F$8763,$C$4:$C$8763,$C3517,$B$4:$B$8763,$B3517,$D$4:$D$8763,$D3517)</f>
        <v>0</v>
      </c>
      <c r="H3517" s="7">
        <f>COUNTIFS(Calendar!$E$3:$E$367,LOLP!C3517,Calendar!$D$3:$D$367,LOLP!B3517)</f>
        <v>9</v>
      </c>
      <c r="I3517" s="7">
        <f ca="1">IF($F3517=1,OFFSET(start_norps,LOLP!$D3517+(1-$C3517)*24,LOLP!$B3517)*H3517/G3517,0)</f>
        <v>0</v>
      </c>
      <c r="J3517" s="7">
        <f ca="1">IF($F3517=1,OFFSET(start_33,LOLP!$D3517+(1-$C3517)*24,LOLP!$B3517)*H3517/G3517,0)</f>
        <v>0</v>
      </c>
      <c r="K3517" s="7">
        <f ca="1">IF($F3517,OFFSET(start_40,LOLP!$D3517+(1-$C3517)*24,LOLP!$B3517),0)</f>
        <v>0</v>
      </c>
      <c r="L3517" s="7">
        <f ca="1">IF($F3517,OFFSET(start_50,LOLP!$D3517+(1-$C3517)*24,LOLP!$B3517),0)</f>
        <v>0</v>
      </c>
      <c r="M3517" s="25">
        <f t="shared" ca="1" si="380"/>
        <v>0</v>
      </c>
      <c r="N3517" s="25">
        <f t="shared" ca="1" si="381"/>
        <v>0</v>
      </c>
      <c r="O3517" s="15" t="e">
        <f t="shared" ca="1" si="382"/>
        <v>#DIV/0!</v>
      </c>
      <c r="P3517" s="15" t="e">
        <f t="shared" ca="1" si="383"/>
        <v>#DIV/0!</v>
      </c>
    </row>
    <row r="3518" spans="1:16" x14ac:dyDescent="0.25">
      <c r="A3518" s="1">
        <f t="shared" si="384"/>
        <v>43247</v>
      </c>
      <c r="B3518" s="7">
        <f t="shared" si="379"/>
        <v>5</v>
      </c>
      <c r="C3518" s="4">
        <f>INDEX(Calendar!$E$3:$E$367,MATCH(LOLP!$A3518,Calendar!$B$3:$B$367,0))</f>
        <v>0</v>
      </c>
      <c r="D3518" s="2">
        <f t="shared" si="385"/>
        <v>11</v>
      </c>
      <c r="E3518" s="36">
        <v>19926</v>
      </c>
      <c r="F3518" s="7">
        <f>IFERROR(IF(INDEX('Temperature Data'!$AA$15:$AA$348,MATCH(LOLP!A3518,'Temperature Data'!$B$15:$B$348,0))&gt;IF(B3518=9,$G$2,LOLP!$F$2),1,0),0)</f>
        <v>0</v>
      </c>
      <c r="G3518" s="7">
        <f>SUMIFS(LOLP!$F$4:$F$8763,$C$4:$C$8763,$C3518,$B$4:$B$8763,$B3518,$D$4:$D$8763,$D3518)</f>
        <v>0</v>
      </c>
      <c r="H3518" s="7">
        <f>COUNTIFS(Calendar!$E$3:$E$367,LOLP!C3518,Calendar!$D$3:$D$367,LOLP!B3518)</f>
        <v>9</v>
      </c>
      <c r="I3518" s="7">
        <f ca="1">IF($F3518=1,OFFSET(start_norps,LOLP!$D3518+(1-$C3518)*24,LOLP!$B3518)*H3518/G3518,0)</f>
        <v>0</v>
      </c>
      <c r="J3518" s="7">
        <f ca="1">IF($F3518=1,OFFSET(start_33,LOLP!$D3518+(1-$C3518)*24,LOLP!$B3518)*H3518/G3518,0)</f>
        <v>0</v>
      </c>
      <c r="K3518" s="7">
        <f ca="1">IF($F3518,OFFSET(start_40,LOLP!$D3518+(1-$C3518)*24,LOLP!$B3518),0)</f>
        <v>0</v>
      </c>
      <c r="L3518" s="7">
        <f ca="1">IF($F3518,OFFSET(start_50,LOLP!$D3518+(1-$C3518)*24,LOLP!$B3518),0)</f>
        <v>0</v>
      </c>
      <c r="M3518" s="25">
        <f t="shared" ca="1" si="380"/>
        <v>0</v>
      </c>
      <c r="N3518" s="25">
        <f t="shared" ca="1" si="381"/>
        <v>0</v>
      </c>
      <c r="O3518" s="15" t="e">
        <f t="shared" ca="1" si="382"/>
        <v>#DIV/0!</v>
      </c>
      <c r="P3518" s="15" t="e">
        <f t="shared" ca="1" si="383"/>
        <v>#DIV/0!</v>
      </c>
    </row>
    <row r="3519" spans="1:16" x14ac:dyDescent="0.25">
      <c r="A3519" s="1">
        <f t="shared" si="384"/>
        <v>43247</v>
      </c>
      <c r="B3519" s="7">
        <f t="shared" si="379"/>
        <v>5</v>
      </c>
      <c r="C3519" s="4">
        <f>INDEX(Calendar!$E$3:$E$367,MATCH(LOLP!$A3519,Calendar!$B$3:$B$367,0))</f>
        <v>0</v>
      </c>
      <c r="D3519" s="2">
        <f t="shared" si="385"/>
        <v>12</v>
      </c>
      <c r="E3519" s="36">
        <v>19552</v>
      </c>
      <c r="F3519" s="7">
        <f>IFERROR(IF(INDEX('Temperature Data'!$AA$15:$AA$348,MATCH(LOLP!A3519,'Temperature Data'!$B$15:$B$348,0))&gt;IF(B3519=9,$G$2,LOLP!$F$2),1,0),0)</f>
        <v>0</v>
      </c>
      <c r="G3519" s="7">
        <f>SUMIFS(LOLP!$F$4:$F$8763,$C$4:$C$8763,$C3519,$B$4:$B$8763,$B3519,$D$4:$D$8763,$D3519)</f>
        <v>0</v>
      </c>
      <c r="H3519" s="7">
        <f>COUNTIFS(Calendar!$E$3:$E$367,LOLP!C3519,Calendar!$D$3:$D$367,LOLP!B3519)</f>
        <v>9</v>
      </c>
      <c r="I3519" s="7">
        <f ca="1">IF($F3519=1,OFFSET(start_norps,LOLP!$D3519+(1-$C3519)*24,LOLP!$B3519)*H3519/G3519,0)</f>
        <v>0</v>
      </c>
      <c r="J3519" s="7">
        <f ca="1">IF($F3519=1,OFFSET(start_33,LOLP!$D3519+(1-$C3519)*24,LOLP!$B3519)*H3519/G3519,0)</f>
        <v>0</v>
      </c>
      <c r="K3519" s="7">
        <f ca="1">IF($F3519,OFFSET(start_40,LOLP!$D3519+(1-$C3519)*24,LOLP!$B3519),0)</f>
        <v>0</v>
      </c>
      <c r="L3519" s="7">
        <f ca="1">IF($F3519,OFFSET(start_50,LOLP!$D3519+(1-$C3519)*24,LOLP!$B3519),0)</f>
        <v>0</v>
      </c>
      <c r="M3519" s="25">
        <f t="shared" ca="1" si="380"/>
        <v>0</v>
      </c>
      <c r="N3519" s="25">
        <f t="shared" ca="1" si="381"/>
        <v>0</v>
      </c>
      <c r="O3519" s="15" t="e">
        <f t="shared" ca="1" si="382"/>
        <v>#DIV/0!</v>
      </c>
      <c r="P3519" s="15" t="e">
        <f t="shared" ca="1" si="383"/>
        <v>#DIV/0!</v>
      </c>
    </row>
    <row r="3520" spans="1:16" x14ac:dyDescent="0.25">
      <c r="A3520" s="1">
        <f t="shared" si="384"/>
        <v>43247</v>
      </c>
      <c r="B3520" s="7">
        <f t="shared" si="379"/>
        <v>5</v>
      </c>
      <c r="C3520" s="4">
        <f>INDEX(Calendar!$E$3:$E$367,MATCH(LOLP!$A3520,Calendar!$B$3:$B$367,0))</f>
        <v>0</v>
      </c>
      <c r="D3520" s="2">
        <f t="shared" si="385"/>
        <v>13</v>
      </c>
      <c r="E3520" s="36">
        <v>19493</v>
      </c>
      <c r="F3520" s="7">
        <f>IFERROR(IF(INDEX('Temperature Data'!$AA$15:$AA$348,MATCH(LOLP!A3520,'Temperature Data'!$B$15:$B$348,0))&gt;IF(B3520=9,$G$2,LOLP!$F$2),1,0),0)</f>
        <v>0</v>
      </c>
      <c r="G3520" s="7">
        <f>SUMIFS(LOLP!$F$4:$F$8763,$C$4:$C$8763,$C3520,$B$4:$B$8763,$B3520,$D$4:$D$8763,$D3520)</f>
        <v>0</v>
      </c>
      <c r="H3520" s="7">
        <f>COUNTIFS(Calendar!$E$3:$E$367,LOLP!C3520,Calendar!$D$3:$D$367,LOLP!B3520)</f>
        <v>9</v>
      </c>
      <c r="I3520" s="7">
        <f ca="1">IF($F3520=1,OFFSET(start_norps,LOLP!$D3520+(1-$C3520)*24,LOLP!$B3520)*H3520/G3520,0)</f>
        <v>0</v>
      </c>
      <c r="J3520" s="7">
        <f ca="1">IF($F3520=1,OFFSET(start_33,LOLP!$D3520+(1-$C3520)*24,LOLP!$B3520)*H3520/G3520,0)</f>
        <v>0</v>
      </c>
      <c r="K3520" s="7">
        <f ca="1">IF($F3520,OFFSET(start_40,LOLP!$D3520+(1-$C3520)*24,LOLP!$B3520),0)</f>
        <v>0</v>
      </c>
      <c r="L3520" s="7">
        <f ca="1">IF($F3520,OFFSET(start_50,LOLP!$D3520+(1-$C3520)*24,LOLP!$B3520),0)</f>
        <v>0</v>
      </c>
      <c r="M3520" s="25">
        <f t="shared" ca="1" si="380"/>
        <v>0</v>
      </c>
      <c r="N3520" s="25">
        <f t="shared" ca="1" si="381"/>
        <v>0</v>
      </c>
      <c r="O3520" s="15" t="e">
        <f t="shared" ca="1" si="382"/>
        <v>#DIV/0!</v>
      </c>
      <c r="P3520" s="15" t="e">
        <f t="shared" ca="1" si="383"/>
        <v>#DIV/0!</v>
      </c>
    </row>
    <row r="3521" spans="1:16" x14ac:dyDescent="0.25">
      <c r="A3521" s="1">
        <f t="shared" si="384"/>
        <v>43247</v>
      </c>
      <c r="B3521" s="7">
        <f t="shared" si="379"/>
        <v>5</v>
      </c>
      <c r="C3521" s="4">
        <f>INDEX(Calendar!$E$3:$E$367,MATCH(LOLP!$A3521,Calendar!$B$3:$B$367,0))</f>
        <v>0</v>
      </c>
      <c r="D3521" s="2">
        <f t="shared" si="385"/>
        <v>14</v>
      </c>
      <c r="E3521" s="36">
        <v>19611</v>
      </c>
      <c r="F3521" s="7">
        <f>IFERROR(IF(INDEX('Temperature Data'!$AA$15:$AA$348,MATCH(LOLP!A3521,'Temperature Data'!$B$15:$B$348,0))&gt;IF(B3521=9,$G$2,LOLP!$F$2),1,0),0)</f>
        <v>0</v>
      </c>
      <c r="G3521" s="7">
        <f>SUMIFS(LOLP!$F$4:$F$8763,$C$4:$C$8763,$C3521,$B$4:$B$8763,$B3521,$D$4:$D$8763,$D3521)</f>
        <v>0</v>
      </c>
      <c r="H3521" s="7">
        <f>COUNTIFS(Calendar!$E$3:$E$367,LOLP!C3521,Calendar!$D$3:$D$367,LOLP!B3521)</f>
        <v>9</v>
      </c>
      <c r="I3521" s="7">
        <f ca="1">IF($F3521=1,OFFSET(start_norps,LOLP!$D3521+(1-$C3521)*24,LOLP!$B3521)*H3521/G3521,0)</f>
        <v>0</v>
      </c>
      <c r="J3521" s="7">
        <f ca="1">IF($F3521=1,OFFSET(start_33,LOLP!$D3521+(1-$C3521)*24,LOLP!$B3521)*H3521/G3521,0)</f>
        <v>0</v>
      </c>
      <c r="K3521" s="7">
        <f ca="1">IF($F3521,OFFSET(start_40,LOLP!$D3521+(1-$C3521)*24,LOLP!$B3521),0)</f>
        <v>0</v>
      </c>
      <c r="L3521" s="7">
        <f ca="1">IF($F3521,OFFSET(start_50,LOLP!$D3521+(1-$C3521)*24,LOLP!$B3521),0)</f>
        <v>0</v>
      </c>
      <c r="M3521" s="25">
        <f t="shared" ca="1" si="380"/>
        <v>0</v>
      </c>
      <c r="N3521" s="25">
        <f t="shared" ca="1" si="381"/>
        <v>0</v>
      </c>
      <c r="O3521" s="15" t="e">
        <f t="shared" ca="1" si="382"/>
        <v>#DIV/0!</v>
      </c>
      <c r="P3521" s="15" t="e">
        <f t="shared" ca="1" si="383"/>
        <v>#DIV/0!</v>
      </c>
    </row>
    <row r="3522" spans="1:16" x14ac:dyDescent="0.25">
      <c r="A3522" s="1">
        <f t="shared" si="384"/>
        <v>43247</v>
      </c>
      <c r="B3522" s="7">
        <f t="shared" si="379"/>
        <v>5</v>
      </c>
      <c r="C3522" s="4">
        <f>INDEX(Calendar!$E$3:$E$367,MATCH(LOLP!$A3522,Calendar!$B$3:$B$367,0))</f>
        <v>0</v>
      </c>
      <c r="D3522" s="2">
        <f t="shared" si="385"/>
        <v>15</v>
      </c>
      <c r="E3522" s="36">
        <v>19787</v>
      </c>
      <c r="F3522" s="7">
        <f>IFERROR(IF(INDEX('Temperature Data'!$AA$15:$AA$348,MATCH(LOLP!A3522,'Temperature Data'!$B$15:$B$348,0))&gt;IF(B3522=9,$G$2,LOLP!$F$2),1,0),0)</f>
        <v>0</v>
      </c>
      <c r="G3522" s="7">
        <f>SUMIFS(LOLP!$F$4:$F$8763,$C$4:$C$8763,$C3522,$B$4:$B$8763,$B3522,$D$4:$D$8763,$D3522)</f>
        <v>0</v>
      </c>
      <c r="H3522" s="7">
        <f>COUNTIFS(Calendar!$E$3:$E$367,LOLP!C3522,Calendar!$D$3:$D$367,LOLP!B3522)</f>
        <v>9</v>
      </c>
      <c r="I3522" s="7">
        <f ca="1">IF($F3522=1,OFFSET(start_norps,LOLP!$D3522+(1-$C3522)*24,LOLP!$B3522)*H3522/G3522,0)</f>
        <v>0</v>
      </c>
      <c r="J3522" s="7">
        <f ca="1">IF($F3522=1,OFFSET(start_33,LOLP!$D3522+(1-$C3522)*24,LOLP!$B3522)*H3522/G3522,0)</f>
        <v>0</v>
      </c>
      <c r="K3522" s="7">
        <f ca="1">IF($F3522,OFFSET(start_40,LOLP!$D3522+(1-$C3522)*24,LOLP!$B3522),0)</f>
        <v>0</v>
      </c>
      <c r="L3522" s="7">
        <f ca="1">IF($F3522,OFFSET(start_50,LOLP!$D3522+(1-$C3522)*24,LOLP!$B3522),0)</f>
        <v>0</v>
      </c>
      <c r="M3522" s="25">
        <f t="shared" ca="1" si="380"/>
        <v>0</v>
      </c>
      <c r="N3522" s="25">
        <f t="shared" ca="1" si="381"/>
        <v>0</v>
      </c>
      <c r="O3522" s="15" t="e">
        <f t="shared" ca="1" si="382"/>
        <v>#DIV/0!</v>
      </c>
      <c r="P3522" s="15" t="e">
        <f t="shared" ca="1" si="383"/>
        <v>#DIV/0!</v>
      </c>
    </row>
    <row r="3523" spans="1:16" x14ac:dyDescent="0.25">
      <c r="A3523" s="1">
        <f t="shared" si="384"/>
        <v>43247</v>
      </c>
      <c r="B3523" s="7">
        <f t="shared" si="379"/>
        <v>5</v>
      </c>
      <c r="C3523" s="4">
        <f>INDEX(Calendar!$E$3:$E$367,MATCH(LOLP!$A3523,Calendar!$B$3:$B$367,0))</f>
        <v>0</v>
      </c>
      <c r="D3523" s="2">
        <f t="shared" si="385"/>
        <v>16</v>
      </c>
      <c r="E3523" s="36">
        <v>20676</v>
      </c>
      <c r="F3523" s="7">
        <f>IFERROR(IF(INDEX('Temperature Data'!$AA$15:$AA$348,MATCH(LOLP!A3523,'Temperature Data'!$B$15:$B$348,0))&gt;IF(B3523=9,$G$2,LOLP!$F$2),1,0),0)</f>
        <v>0</v>
      </c>
      <c r="G3523" s="7">
        <f>SUMIFS(LOLP!$F$4:$F$8763,$C$4:$C$8763,$C3523,$B$4:$B$8763,$B3523,$D$4:$D$8763,$D3523)</f>
        <v>0</v>
      </c>
      <c r="H3523" s="7">
        <f>COUNTIFS(Calendar!$E$3:$E$367,LOLP!C3523,Calendar!$D$3:$D$367,LOLP!B3523)</f>
        <v>9</v>
      </c>
      <c r="I3523" s="7">
        <f ca="1">IF($F3523=1,OFFSET(start_norps,LOLP!$D3523+(1-$C3523)*24,LOLP!$B3523)*H3523/G3523,0)</f>
        <v>0</v>
      </c>
      <c r="J3523" s="7">
        <f ca="1">IF($F3523=1,OFFSET(start_33,LOLP!$D3523+(1-$C3523)*24,LOLP!$B3523)*H3523/G3523,0)</f>
        <v>0</v>
      </c>
      <c r="K3523" s="7">
        <f ca="1">IF($F3523,OFFSET(start_40,LOLP!$D3523+(1-$C3523)*24,LOLP!$B3523),0)</f>
        <v>0</v>
      </c>
      <c r="L3523" s="7">
        <f ca="1">IF($F3523,OFFSET(start_50,LOLP!$D3523+(1-$C3523)*24,LOLP!$B3523),0)</f>
        <v>0</v>
      </c>
      <c r="M3523" s="25">
        <f t="shared" ca="1" si="380"/>
        <v>0</v>
      </c>
      <c r="N3523" s="25">
        <f t="shared" ca="1" si="381"/>
        <v>0</v>
      </c>
      <c r="O3523" s="15" t="e">
        <f t="shared" ca="1" si="382"/>
        <v>#DIV/0!</v>
      </c>
      <c r="P3523" s="15" t="e">
        <f t="shared" ca="1" si="383"/>
        <v>#DIV/0!</v>
      </c>
    </row>
    <row r="3524" spans="1:16" x14ac:dyDescent="0.25">
      <c r="A3524" s="1">
        <f t="shared" si="384"/>
        <v>43247</v>
      </c>
      <c r="B3524" s="7">
        <f t="shared" si="379"/>
        <v>5</v>
      </c>
      <c r="C3524" s="4">
        <f>INDEX(Calendar!$E$3:$E$367,MATCH(LOLP!$A3524,Calendar!$B$3:$B$367,0))</f>
        <v>0</v>
      </c>
      <c r="D3524" s="2">
        <f t="shared" si="385"/>
        <v>17</v>
      </c>
      <c r="E3524" s="36">
        <v>21997</v>
      </c>
      <c r="F3524" s="7">
        <f>IFERROR(IF(INDEX('Temperature Data'!$AA$15:$AA$348,MATCH(LOLP!A3524,'Temperature Data'!$B$15:$B$348,0))&gt;IF(B3524=9,$G$2,LOLP!$F$2),1,0),0)</f>
        <v>0</v>
      </c>
      <c r="G3524" s="7">
        <f>SUMIFS(LOLP!$F$4:$F$8763,$C$4:$C$8763,$C3524,$B$4:$B$8763,$B3524,$D$4:$D$8763,$D3524)</f>
        <v>0</v>
      </c>
      <c r="H3524" s="7">
        <f>COUNTIFS(Calendar!$E$3:$E$367,LOLP!C3524,Calendar!$D$3:$D$367,LOLP!B3524)</f>
        <v>9</v>
      </c>
      <c r="I3524" s="7">
        <f ca="1">IF($F3524=1,OFFSET(start_norps,LOLP!$D3524+(1-$C3524)*24,LOLP!$B3524)*H3524/G3524,0)</f>
        <v>0</v>
      </c>
      <c r="J3524" s="7">
        <f ca="1">IF($F3524=1,OFFSET(start_33,LOLP!$D3524+(1-$C3524)*24,LOLP!$B3524)*H3524/G3524,0)</f>
        <v>0</v>
      </c>
      <c r="K3524" s="7">
        <f ca="1">IF($F3524,OFFSET(start_40,LOLP!$D3524+(1-$C3524)*24,LOLP!$B3524),0)</f>
        <v>0</v>
      </c>
      <c r="L3524" s="7">
        <f ca="1">IF($F3524,OFFSET(start_50,LOLP!$D3524+(1-$C3524)*24,LOLP!$B3524),0)</f>
        <v>0</v>
      </c>
      <c r="M3524" s="25">
        <f t="shared" ca="1" si="380"/>
        <v>0</v>
      </c>
      <c r="N3524" s="25">
        <f t="shared" ca="1" si="381"/>
        <v>0</v>
      </c>
      <c r="O3524" s="15" t="e">
        <f t="shared" ca="1" si="382"/>
        <v>#DIV/0!</v>
      </c>
      <c r="P3524" s="15" t="e">
        <f t="shared" ca="1" si="383"/>
        <v>#DIV/0!</v>
      </c>
    </row>
    <row r="3525" spans="1:16" x14ac:dyDescent="0.25">
      <c r="A3525" s="1">
        <f t="shared" si="384"/>
        <v>43247</v>
      </c>
      <c r="B3525" s="7">
        <f t="shared" ref="B3525:B3588" si="386">MONTH(A3525)</f>
        <v>5</v>
      </c>
      <c r="C3525" s="4">
        <f>INDEX(Calendar!$E$3:$E$367,MATCH(LOLP!$A3525,Calendar!$B$3:$B$367,0))</f>
        <v>0</v>
      </c>
      <c r="D3525" s="2">
        <f t="shared" si="385"/>
        <v>18</v>
      </c>
      <c r="E3525" s="36">
        <v>23443</v>
      </c>
      <c r="F3525" s="7">
        <f>IFERROR(IF(INDEX('Temperature Data'!$AA$15:$AA$348,MATCH(LOLP!A3525,'Temperature Data'!$B$15:$B$348,0))&gt;IF(B3525=9,$G$2,LOLP!$F$2),1,0),0)</f>
        <v>0</v>
      </c>
      <c r="G3525" s="7">
        <f>SUMIFS(LOLP!$F$4:$F$8763,$C$4:$C$8763,$C3525,$B$4:$B$8763,$B3525,$D$4:$D$8763,$D3525)</f>
        <v>0</v>
      </c>
      <c r="H3525" s="7">
        <f>COUNTIFS(Calendar!$E$3:$E$367,LOLP!C3525,Calendar!$D$3:$D$367,LOLP!B3525)</f>
        <v>9</v>
      </c>
      <c r="I3525" s="7">
        <f ca="1">IF($F3525=1,OFFSET(start_norps,LOLP!$D3525+(1-$C3525)*24,LOLP!$B3525)*H3525/G3525,0)</f>
        <v>0</v>
      </c>
      <c r="J3525" s="7">
        <f ca="1">IF($F3525=1,OFFSET(start_33,LOLP!$D3525+(1-$C3525)*24,LOLP!$B3525)*H3525/G3525,0)</f>
        <v>0</v>
      </c>
      <c r="K3525" s="7">
        <f ca="1">IF($F3525,OFFSET(start_40,LOLP!$D3525+(1-$C3525)*24,LOLP!$B3525),0)</f>
        <v>0</v>
      </c>
      <c r="L3525" s="7">
        <f ca="1">IF($F3525,OFFSET(start_50,LOLP!$D3525+(1-$C3525)*24,LOLP!$B3525),0)</f>
        <v>0</v>
      </c>
      <c r="M3525" s="25">
        <f t="shared" ref="M3525:M3588" ca="1" si="387">I3525/I$8764</f>
        <v>0</v>
      </c>
      <c r="N3525" s="25">
        <f t="shared" ref="N3525:N3588" ca="1" si="388">J3525/J$8764</f>
        <v>0</v>
      </c>
      <c r="O3525" s="15" t="e">
        <f t="shared" ref="O3525:O3588" ca="1" si="389">K3525/K$8764</f>
        <v>#DIV/0!</v>
      </c>
      <c r="P3525" s="15" t="e">
        <f t="shared" ref="P3525:P3588" ca="1" si="390">L3525/L$8764</f>
        <v>#DIV/0!</v>
      </c>
    </row>
    <row r="3526" spans="1:16" x14ac:dyDescent="0.25">
      <c r="A3526" s="1">
        <f t="shared" si="384"/>
        <v>43247</v>
      </c>
      <c r="B3526" s="7">
        <f t="shared" si="386"/>
        <v>5</v>
      </c>
      <c r="C3526" s="4">
        <f>INDEX(Calendar!$E$3:$E$367,MATCH(LOLP!$A3526,Calendar!$B$3:$B$367,0))</f>
        <v>0</v>
      </c>
      <c r="D3526" s="2">
        <f t="shared" si="385"/>
        <v>19</v>
      </c>
      <c r="E3526" s="36">
        <v>24661</v>
      </c>
      <c r="F3526" s="7">
        <f>IFERROR(IF(INDEX('Temperature Data'!$AA$15:$AA$348,MATCH(LOLP!A3526,'Temperature Data'!$B$15:$B$348,0))&gt;IF(B3526=9,$G$2,LOLP!$F$2),1,0),0)</f>
        <v>0</v>
      </c>
      <c r="G3526" s="7">
        <f>SUMIFS(LOLP!$F$4:$F$8763,$C$4:$C$8763,$C3526,$B$4:$B$8763,$B3526,$D$4:$D$8763,$D3526)</f>
        <v>0</v>
      </c>
      <c r="H3526" s="7">
        <f>COUNTIFS(Calendar!$E$3:$E$367,LOLP!C3526,Calendar!$D$3:$D$367,LOLP!B3526)</f>
        <v>9</v>
      </c>
      <c r="I3526" s="7">
        <f ca="1">IF($F3526=1,OFFSET(start_norps,LOLP!$D3526+(1-$C3526)*24,LOLP!$B3526)*H3526/G3526,0)</f>
        <v>0</v>
      </c>
      <c r="J3526" s="7">
        <f ca="1">IF($F3526=1,OFFSET(start_33,LOLP!$D3526+(1-$C3526)*24,LOLP!$B3526)*H3526/G3526,0)</f>
        <v>0</v>
      </c>
      <c r="K3526" s="7">
        <f ca="1">IF($F3526,OFFSET(start_40,LOLP!$D3526+(1-$C3526)*24,LOLP!$B3526),0)</f>
        <v>0</v>
      </c>
      <c r="L3526" s="7">
        <f ca="1">IF($F3526,OFFSET(start_50,LOLP!$D3526+(1-$C3526)*24,LOLP!$B3526),0)</f>
        <v>0</v>
      </c>
      <c r="M3526" s="25">
        <f t="shared" ca="1" si="387"/>
        <v>0</v>
      </c>
      <c r="N3526" s="25">
        <f t="shared" ca="1" si="388"/>
        <v>0</v>
      </c>
      <c r="O3526" s="15" t="e">
        <f t="shared" ca="1" si="389"/>
        <v>#DIV/0!</v>
      </c>
      <c r="P3526" s="15" t="e">
        <f t="shared" ca="1" si="390"/>
        <v>#DIV/0!</v>
      </c>
    </row>
    <row r="3527" spans="1:16" x14ac:dyDescent="0.25">
      <c r="A3527" s="1">
        <f t="shared" si="384"/>
        <v>43247</v>
      </c>
      <c r="B3527" s="7">
        <f t="shared" si="386"/>
        <v>5</v>
      </c>
      <c r="C3527" s="4">
        <f>INDEX(Calendar!$E$3:$E$367,MATCH(LOLP!$A3527,Calendar!$B$3:$B$367,0))</f>
        <v>0</v>
      </c>
      <c r="D3527" s="2">
        <f t="shared" si="385"/>
        <v>20</v>
      </c>
      <c r="E3527" s="36">
        <v>25456</v>
      </c>
      <c r="F3527" s="7">
        <f>IFERROR(IF(INDEX('Temperature Data'!$AA$15:$AA$348,MATCH(LOLP!A3527,'Temperature Data'!$B$15:$B$348,0))&gt;IF(B3527=9,$G$2,LOLP!$F$2),1,0),0)</f>
        <v>0</v>
      </c>
      <c r="G3527" s="7">
        <f>SUMIFS(LOLP!$F$4:$F$8763,$C$4:$C$8763,$C3527,$B$4:$B$8763,$B3527,$D$4:$D$8763,$D3527)</f>
        <v>0</v>
      </c>
      <c r="H3527" s="7">
        <f>COUNTIFS(Calendar!$E$3:$E$367,LOLP!C3527,Calendar!$D$3:$D$367,LOLP!B3527)</f>
        <v>9</v>
      </c>
      <c r="I3527" s="7">
        <f ca="1">IF($F3527=1,OFFSET(start_norps,LOLP!$D3527+(1-$C3527)*24,LOLP!$B3527)*H3527/G3527,0)</f>
        <v>0</v>
      </c>
      <c r="J3527" s="7">
        <f ca="1">IF($F3527=1,OFFSET(start_33,LOLP!$D3527+(1-$C3527)*24,LOLP!$B3527)*H3527/G3527,0)</f>
        <v>0</v>
      </c>
      <c r="K3527" s="7">
        <f ca="1">IF($F3527,OFFSET(start_40,LOLP!$D3527+(1-$C3527)*24,LOLP!$B3527),0)</f>
        <v>0</v>
      </c>
      <c r="L3527" s="7">
        <f ca="1">IF($F3527,OFFSET(start_50,LOLP!$D3527+(1-$C3527)*24,LOLP!$B3527),0)</f>
        <v>0</v>
      </c>
      <c r="M3527" s="25">
        <f t="shared" ca="1" si="387"/>
        <v>0</v>
      </c>
      <c r="N3527" s="25">
        <f t="shared" ca="1" si="388"/>
        <v>0</v>
      </c>
      <c r="O3527" s="15" t="e">
        <f t="shared" ca="1" si="389"/>
        <v>#DIV/0!</v>
      </c>
      <c r="P3527" s="15" t="e">
        <f t="shared" ca="1" si="390"/>
        <v>#DIV/0!</v>
      </c>
    </row>
    <row r="3528" spans="1:16" x14ac:dyDescent="0.25">
      <c r="A3528" s="1">
        <f t="shared" si="384"/>
        <v>43247</v>
      </c>
      <c r="B3528" s="7">
        <f t="shared" si="386"/>
        <v>5</v>
      </c>
      <c r="C3528" s="4">
        <f>INDEX(Calendar!$E$3:$E$367,MATCH(LOLP!$A3528,Calendar!$B$3:$B$367,0))</f>
        <v>0</v>
      </c>
      <c r="D3528" s="2">
        <f t="shared" si="385"/>
        <v>21</v>
      </c>
      <c r="E3528" s="36">
        <v>26260</v>
      </c>
      <c r="F3528" s="7">
        <f>IFERROR(IF(INDEX('Temperature Data'!$AA$15:$AA$348,MATCH(LOLP!A3528,'Temperature Data'!$B$15:$B$348,0))&gt;IF(B3528=9,$G$2,LOLP!$F$2),1,0),0)</f>
        <v>0</v>
      </c>
      <c r="G3528" s="7">
        <f>SUMIFS(LOLP!$F$4:$F$8763,$C$4:$C$8763,$C3528,$B$4:$B$8763,$B3528,$D$4:$D$8763,$D3528)</f>
        <v>0</v>
      </c>
      <c r="H3528" s="7">
        <f>COUNTIFS(Calendar!$E$3:$E$367,LOLP!C3528,Calendar!$D$3:$D$367,LOLP!B3528)</f>
        <v>9</v>
      </c>
      <c r="I3528" s="7">
        <f ca="1">IF($F3528=1,OFFSET(start_norps,LOLP!$D3528+(1-$C3528)*24,LOLP!$B3528)*H3528/G3528,0)</f>
        <v>0</v>
      </c>
      <c r="J3528" s="7">
        <f ca="1">IF($F3528=1,OFFSET(start_33,LOLP!$D3528+(1-$C3528)*24,LOLP!$B3528)*H3528/G3528,0)</f>
        <v>0</v>
      </c>
      <c r="K3528" s="7">
        <f ca="1">IF($F3528,OFFSET(start_40,LOLP!$D3528+(1-$C3528)*24,LOLP!$B3528),0)</f>
        <v>0</v>
      </c>
      <c r="L3528" s="7">
        <f ca="1">IF($F3528,OFFSET(start_50,LOLP!$D3528+(1-$C3528)*24,LOLP!$B3528),0)</f>
        <v>0</v>
      </c>
      <c r="M3528" s="25">
        <f t="shared" ca="1" si="387"/>
        <v>0</v>
      </c>
      <c r="N3528" s="25">
        <f t="shared" ca="1" si="388"/>
        <v>0</v>
      </c>
      <c r="O3528" s="15" t="e">
        <f t="shared" ca="1" si="389"/>
        <v>#DIV/0!</v>
      </c>
      <c r="P3528" s="15" t="e">
        <f t="shared" ca="1" si="390"/>
        <v>#DIV/0!</v>
      </c>
    </row>
    <row r="3529" spans="1:16" x14ac:dyDescent="0.25">
      <c r="A3529" s="1">
        <f t="shared" si="384"/>
        <v>43247</v>
      </c>
      <c r="B3529" s="7">
        <f t="shared" si="386"/>
        <v>5</v>
      </c>
      <c r="C3529" s="4">
        <f>INDEX(Calendar!$E$3:$E$367,MATCH(LOLP!$A3529,Calendar!$B$3:$B$367,0))</f>
        <v>0</v>
      </c>
      <c r="D3529" s="2">
        <f t="shared" si="385"/>
        <v>22</v>
      </c>
      <c r="E3529" s="36">
        <v>25861</v>
      </c>
      <c r="F3529" s="7">
        <f>IFERROR(IF(INDEX('Temperature Data'!$AA$15:$AA$348,MATCH(LOLP!A3529,'Temperature Data'!$B$15:$B$348,0))&gt;IF(B3529=9,$G$2,LOLP!$F$2),1,0),0)</f>
        <v>0</v>
      </c>
      <c r="G3529" s="7">
        <f>SUMIFS(LOLP!$F$4:$F$8763,$C$4:$C$8763,$C3529,$B$4:$B$8763,$B3529,$D$4:$D$8763,$D3529)</f>
        <v>0</v>
      </c>
      <c r="H3529" s="7">
        <f>COUNTIFS(Calendar!$E$3:$E$367,LOLP!C3529,Calendar!$D$3:$D$367,LOLP!B3529)</f>
        <v>9</v>
      </c>
      <c r="I3529" s="7">
        <f ca="1">IF($F3529=1,OFFSET(start_norps,LOLP!$D3529+(1-$C3529)*24,LOLP!$B3529)*H3529/G3529,0)</f>
        <v>0</v>
      </c>
      <c r="J3529" s="7">
        <f ca="1">IF($F3529=1,OFFSET(start_33,LOLP!$D3529+(1-$C3529)*24,LOLP!$B3529)*H3529/G3529,0)</f>
        <v>0</v>
      </c>
      <c r="K3529" s="7">
        <f ca="1">IF($F3529,OFFSET(start_40,LOLP!$D3529+(1-$C3529)*24,LOLP!$B3529),0)</f>
        <v>0</v>
      </c>
      <c r="L3529" s="7">
        <f ca="1">IF($F3529,OFFSET(start_50,LOLP!$D3529+(1-$C3529)*24,LOLP!$B3529),0)</f>
        <v>0</v>
      </c>
      <c r="M3529" s="25">
        <f t="shared" ca="1" si="387"/>
        <v>0</v>
      </c>
      <c r="N3529" s="25">
        <f t="shared" ca="1" si="388"/>
        <v>0</v>
      </c>
      <c r="O3529" s="15" t="e">
        <f t="shared" ca="1" si="389"/>
        <v>#DIV/0!</v>
      </c>
      <c r="P3529" s="15" t="e">
        <f t="shared" ca="1" si="390"/>
        <v>#DIV/0!</v>
      </c>
    </row>
    <row r="3530" spans="1:16" x14ac:dyDescent="0.25">
      <c r="A3530" s="1">
        <f t="shared" si="384"/>
        <v>43247</v>
      </c>
      <c r="B3530" s="7">
        <f t="shared" si="386"/>
        <v>5</v>
      </c>
      <c r="C3530" s="4">
        <f>INDEX(Calendar!$E$3:$E$367,MATCH(LOLP!$A3530,Calendar!$B$3:$B$367,0))</f>
        <v>0</v>
      </c>
      <c r="D3530" s="2">
        <f t="shared" si="385"/>
        <v>23</v>
      </c>
      <c r="E3530" s="36">
        <v>24337</v>
      </c>
      <c r="F3530" s="7">
        <f>IFERROR(IF(INDEX('Temperature Data'!$AA$15:$AA$348,MATCH(LOLP!A3530,'Temperature Data'!$B$15:$B$348,0))&gt;IF(B3530=9,$G$2,LOLP!$F$2),1,0),0)</f>
        <v>0</v>
      </c>
      <c r="G3530" s="7">
        <f>SUMIFS(LOLP!$F$4:$F$8763,$C$4:$C$8763,$C3530,$B$4:$B$8763,$B3530,$D$4:$D$8763,$D3530)</f>
        <v>0</v>
      </c>
      <c r="H3530" s="7">
        <f>COUNTIFS(Calendar!$E$3:$E$367,LOLP!C3530,Calendar!$D$3:$D$367,LOLP!B3530)</f>
        <v>9</v>
      </c>
      <c r="I3530" s="7">
        <f ca="1">IF($F3530=1,OFFSET(start_norps,LOLP!$D3530+(1-$C3530)*24,LOLP!$B3530)*H3530/G3530,0)</f>
        <v>0</v>
      </c>
      <c r="J3530" s="7">
        <f ca="1">IF($F3530=1,OFFSET(start_33,LOLP!$D3530+(1-$C3530)*24,LOLP!$B3530)*H3530/G3530,0)</f>
        <v>0</v>
      </c>
      <c r="K3530" s="7">
        <f ca="1">IF($F3530,OFFSET(start_40,LOLP!$D3530+(1-$C3530)*24,LOLP!$B3530),0)</f>
        <v>0</v>
      </c>
      <c r="L3530" s="7">
        <f ca="1">IF($F3530,OFFSET(start_50,LOLP!$D3530+(1-$C3530)*24,LOLP!$B3530),0)</f>
        <v>0</v>
      </c>
      <c r="M3530" s="25">
        <f t="shared" ca="1" si="387"/>
        <v>0</v>
      </c>
      <c r="N3530" s="25">
        <f t="shared" ca="1" si="388"/>
        <v>0</v>
      </c>
      <c r="O3530" s="15" t="e">
        <f t="shared" ca="1" si="389"/>
        <v>#DIV/0!</v>
      </c>
      <c r="P3530" s="15" t="e">
        <f t="shared" ca="1" si="390"/>
        <v>#DIV/0!</v>
      </c>
    </row>
    <row r="3531" spans="1:16" x14ac:dyDescent="0.25">
      <c r="A3531" s="1">
        <f t="shared" si="384"/>
        <v>43247</v>
      </c>
      <c r="B3531" s="7">
        <f t="shared" si="386"/>
        <v>5</v>
      </c>
      <c r="C3531" s="4">
        <f>INDEX(Calendar!$E$3:$E$367,MATCH(LOLP!$A3531,Calendar!$B$3:$B$367,0))</f>
        <v>0</v>
      </c>
      <c r="D3531" s="2">
        <f t="shared" si="385"/>
        <v>24</v>
      </c>
      <c r="E3531" s="36">
        <v>22609</v>
      </c>
      <c r="F3531" s="7">
        <f>IFERROR(IF(INDEX('Temperature Data'!$AA$15:$AA$348,MATCH(LOLP!A3531,'Temperature Data'!$B$15:$B$348,0))&gt;IF(B3531=9,$G$2,LOLP!$F$2),1,0),0)</f>
        <v>0</v>
      </c>
      <c r="G3531" s="7">
        <f>SUMIFS(LOLP!$F$4:$F$8763,$C$4:$C$8763,$C3531,$B$4:$B$8763,$B3531,$D$4:$D$8763,$D3531)</f>
        <v>0</v>
      </c>
      <c r="H3531" s="7">
        <f>COUNTIFS(Calendar!$E$3:$E$367,LOLP!C3531,Calendar!$D$3:$D$367,LOLP!B3531)</f>
        <v>9</v>
      </c>
      <c r="I3531" s="7">
        <f ca="1">IF($F3531=1,OFFSET(start_norps,LOLP!$D3531+(1-$C3531)*24,LOLP!$B3531)*H3531/G3531,0)</f>
        <v>0</v>
      </c>
      <c r="J3531" s="7">
        <f ca="1">IF($F3531=1,OFFSET(start_33,LOLP!$D3531+(1-$C3531)*24,LOLP!$B3531)*H3531/G3531,0)</f>
        <v>0</v>
      </c>
      <c r="K3531" s="7">
        <f ca="1">IF($F3531,OFFSET(start_40,LOLP!$D3531+(1-$C3531)*24,LOLP!$B3531),0)</f>
        <v>0</v>
      </c>
      <c r="L3531" s="7">
        <f ca="1">IF($F3531,OFFSET(start_50,LOLP!$D3531+(1-$C3531)*24,LOLP!$B3531),0)</f>
        <v>0</v>
      </c>
      <c r="M3531" s="25">
        <f t="shared" ca="1" si="387"/>
        <v>0</v>
      </c>
      <c r="N3531" s="25">
        <f t="shared" ca="1" si="388"/>
        <v>0</v>
      </c>
      <c r="O3531" s="15" t="e">
        <f t="shared" ca="1" si="389"/>
        <v>#DIV/0!</v>
      </c>
      <c r="P3531" s="15" t="e">
        <f t="shared" ca="1" si="390"/>
        <v>#DIV/0!</v>
      </c>
    </row>
    <row r="3532" spans="1:16" x14ac:dyDescent="0.25">
      <c r="A3532" s="1">
        <f t="shared" si="384"/>
        <v>43248</v>
      </c>
      <c r="B3532" s="7">
        <f t="shared" si="386"/>
        <v>5</v>
      </c>
      <c r="C3532" s="4">
        <f>INDEX(Calendar!$E$3:$E$367,MATCH(LOLP!$A3532,Calendar!$B$3:$B$367,0))</f>
        <v>0</v>
      </c>
      <c r="D3532" s="2">
        <f t="shared" si="385"/>
        <v>1</v>
      </c>
      <c r="E3532" s="36">
        <v>21267</v>
      </c>
      <c r="F3532" s="7">
        <f>IFERROR(IF(INDEX('Temperature Data'!$AA$15:$AA$348,MATCH(LOLP!A3532,'Temperature Data'!$B$15:$B$348,0))&gt;IF(B3532=9,$G$2,LOLP!$F$2),1,0),0)</f>
        <v>0</v>
      </c>
      <c r="G3532" s="7">
        <f>SUMIFS(LOLP!$F$4:$F$8763,$C$4:$C$8763,$C3532,$B$4:$B$8763,$B3532,$D$4:$D$8763,$D3532)</f>
        <v>0</v>
      </c>
      <c r="H3532" s="7">
        <f>COUNTIFS(Calendar!$E$3:$E$367,LOLP!C3532,Calendar!$D$3:$D$367,LOLP!B3532)</f>
        <v>9</v>
      </c>
      <c r="I3532" s="7">
        <f ca="1">IF($F3532=1,OFFSET(start_norps,LOLP!$D3532+(1-$C3532)*24,LOLP!$B3532)*H3532/G3532,0)</f>
        <v>0</v>
      </c>
      <c r="J3532" s="7">
        <f ca="1">IF($F3532=1,OFFSET(start_33,LOLP!$D3532+(1-$C3532)*24,LOLP!$B3532)*H3532/G3532,0)</f>
        <v>0</v>
      </c>
      <c r="K3532" s="7">
        <f ca="1">IF($F3532,OFFSET(start_40,LOLP!$D3532+(1-$C3532)*24,LOLP!$B3532),0)</f>
        <v>0</v>
      </c>
      <c r="L3532" s="7">
        <f ca="1">IF($F3532,OFFSET(start_50,LOLP!$D3532+(1-$C3532)*24,LOLP!$B3532),0)</f>
        <v>0</v>
      </c>
      <c r="M3532" s="25">
        <f t="shared" ca="1" si="387"/>
        <v>0</v>
      </c>
      <c r="N3532" s="25">
        <f t="shared" ca="1" si="388"/>
        <v>0</v>
      </c>
      <c r="O3532" s="15" t="e">
        <f t="shared" ca="1" si="389"/>
        <v>#DIV/0!</v>
      </c>
      <c r="P3532" s="15" t="e">
        <f t="shared" ca="1" si="390"/>
        <v>#DIV/0!</v>
      </c>
    </row>
    <row r="3533" spans="1:16" x14ac:dyDescent="0.25">
      <c r="A3533" s="1">
        <f t="shared" si="384"/>
        <v>43248</v>
      </c>
      <c r="B3533" s="7">
        <f t="shared" si="386"/>
        <v>5</v>
      </c>
      <c r="C3533" s="4">
        <f>INDEX(Calendar!$E$3:$E$367,MATCH(LOLP!$A3533,Calendar!$B$3:$B$367,0))</f>
        <v>0</v>
      </c>
      <c r="D3533" s="2">
        <f t="shared" si="385"/>
        <v>2</v>
      </c>
      <c r="E3533" s="36">
        <v>20293</v>
      </c>
      <c r="F3533" s="7">
        <f>IFERROR(IF(INDEX('Temperature Data'!$AA$15:$AA$348,MATCH(LOLP!A3533,'Temperature Data'!$B$15:$B$348,0))&gt;IF(B3533=9,$G$2,LOLP!$F$2),1,0),0)</f>
        <v>0</v>
      </c>
      <c r="G3533" s="7">
        <f>SUMIFS(LOLP!$F$4:$F$8763,$C$4:$C$8763,$C3533,$B$4:$B$8763,$B3533,$D$4:$D$8763,$D3533)</f>
        <v>0</v>
      </c>
      <c r="H3533" s="7">
        <f>COUNTIFS(Calendar!$E$3:$E$367,LOLP!C3533,Calendar!$D$3:$D$367,LOLP!B3533)</f>
        <v>9</v>
      </c>
      <c r="I3533" s="7">
        <f ca="1">IF($F3533=1,OFFSET(start_norps,LOLP!$D3533+(1-$C3533)*24,LOLP!$B3533)*H3533/G3533,0)</f>
        <v>0</v>
      </c>
      <c r="J3533" s="7">
        <f ca="1">IF($F3533=1,OFFSET(start_33,LOLP!$D3533+(1-$C3533)*24,LOLP!$B3533)*H3533/G3533,0)</f>
        <v>0</v>
      </c>
      <c r="K3533" s="7">
        <f ca="1">IF($F3533,OFFSET(start_40,LOLP!$D3533+(1-$C3533)*24,LOLP!$B3533),0)</f>
        <v>0</v>
      </c>
      <c r="L3533" s="7">
        <f ca="1">IF($F3533,OFFSET(start_50,LOLP!$D3533+(1-$C3533)*24,LOLP!$B3533),0)</f>
        <v>0</v>
      </c>
      <c r="M3533" s="25">
        <f t="shared" ca="1" si="387"/>
        <v>0</v>
      </c>
      <c r="N3533" s="25">
        <f t="shared" ca="1" si="388"/>
        <v>0</v>
      </c>
      <c r="O3533" s="15" t="e">
        <f t="shared" ca="1" si="389"/>
        <v>#DIV/0!</v>
      </c>
      <c r="P3533" s="15" t="e">
        <f t="shared" ca="1" si="390"/>
        <v>#DIV/0!</v>
      </c>
    </row>
    <row r="3534" spans="1:16" x14ac:dyDescent="0.25">
      <c r="A3534" s="1">
        <f t="shared" si="384"/>
        <v>43248</v>
      </c>
      <c r="B3534" s="7">
        <f t="shared" si="386"/>
        <v>5</v>
      </c>
      <c r="C3534" s="4">
        <f>INDEX(Calendar!$E$3:$E$367,MATCH(LOLP!$A3534,Calendar!$B$3:$B$367,0))</f>
        <v>0</v>
      </c>
      <c r="D3534" s="2">
        <f t="shared" si="385"/>
        <v>3</v>
      </c>
      <c r="E3534" s="36">
        <v>19574</v>
      </c>
      <c r="F3534" s="7">
        <f>IFERROR(IF(INDEX('Temperature Data'!$AA$15:$AA$348,MATCH(LOLP!A3534,'Temperature Data'!$B$15:$B$348,0))&gt;IF(B3534=9,$G$2,LOLP!$F$2),1,0),0)</f>
        <v>0</v>
      </c>
      <c r="G3534" s="7">
        <f>SUMIFS(LOLP!$F$4:$F$8763,$C$4:$C$8763,$C3534,$B$4:$B$8763,$B3534,$D$4:$D$8763,$D3534)</f>
        <v>0</v>
      </c>
      <c r="H3534" s="7">
        <f>COUNTIFS(Calendar!$E$3:$E$367,LOLP!C3534,Calendar!$D$3:$D$367,LOLP!B3534)</f>
        <v>9</v>
      </c>
      <c r="I3534" s="7">
        <f ca="1">IF($F3534=1,OFFSET(start_norps,LOLP!$D3534+(1-$C3534)*24,LOLP!$B3534)*H3534/G3534,0)</f>
        <v>0</v>
      </c>
      <c r="J3534" s="7">
        <f ca="1">IF($F3534=1,OFFSET(start_33,LOLP!$D3534+(1-$C3534)*24,LOLP!$B3534)*H3534/G3534,0)</f>
        <v>0</v>
      </c>
      <c r="K3534" s="7">
        <f ca="1">IF($F3534,OFFSET(start_40,LOLP!$D3534+(1-$C3534)*24,LOLP!$B3534),0)</f>
        <v>0</v>
      </c>
      <c r="L3534" s="7">
        <f ca="1">IF($F3534,OFFSET(start_50,LOLP!$D3534+(1-$C3534)*24,LOLP!$B3534),0)</f>
        <v>0</v>
      </c>
      <c r="M3534" s="25">
        <f t="shared" ca="1" si="387"/>
        <v>0</v>
      </c>
      <c r="N3534" s="25">
        <f t="shared" ca="1" si="388"/>
        <v>0</v>
      </c>
      <c r="O3534" s="15" t="e">
        <f t="shared" ca="1" si="389"/>
        <v>#DIV/0!</v>
      </c>
      <c r="P3534" s="15" t="e">
        <f t="shared" ca="1" si="390"/>
        <v>#DIV/0!</v>
      </c>
    </row>
    <row r="3535" spans="1:16" x14ac:dyDescent="0.25">
      <c r="A3535" s="1">
        <f t="shared" si="384"/>
        <v>43248</v>
      </c>
      <c r="B3535" s="7">
        <f t="shared" si="386"/>
        <v>5</v>
      </c>
      <c r="C3535" s="4">
        <f>INDEX(Calendar!$E$3:$E$367,MATCH(LOLP!$A3535,Calendar!$B$3:$B$367,0))</f>
        <v>0</v>
      </c>
      <c r="D3535" s="2">
        <f t="shared" si="385"/>
        <v>4</v>
      </c>
      <c r="E3535" s="36">
        <v>19281</v>
      </c>
      <c r="F3535" s="7">
        <f>IFERROR(IF(INDEX('Temperature Data'!$AA$15:$AA$348,MATCH(LOLP!A3535,'Temperature Data'!$B$15:$B$348,0))&gt;IF(B3535=9,$G$2,LOLP!$F$2),1,0),0)</f>
        <v>0</v>
      </c>
      <c r="G3535" s="7">
        <f>SUMIFS(LOLP!$F$4:$F$8763,$C$4:$C$8763,$C3535,$B$4:$B$8763,$B3535,$D$4:$D$8763,$D3535)</f>
        <v>0</v>
      </c>
      <c r="H3535" s="7">
        <f>COUNTIFS(Calendar!$E$3:$E$367,LOLP!C3535,Calendar!$D$3:$D$367,LOLP!B3535)</f>
        <v>9</v>
      </c>
      <c r="I3535" s="7">
        <f ca="1">IF($F3535=1,OFFSET(start_norps,LOLP!$D3535+(1-$C3535)*24,LOLP!$B3535)*H3535/G3535,0)</f>
        <v>0</v>
      </c>
      <c r="J3535" s="7">
        <f ca="1">IF($F3535=1,OFFSET(start_33,LOLP!$D3535+(1-$C3535)*24,LOLP!$B3535)*H3535/G3535,0)</f>
        <v>0</v>
      </c>
      <c r="K3535" s="7">
        <f ca="1">IF($F3535,OFFSET(start_40,LOLP!$D3535+(1-$C3535)*24,LOLP!$B3535),0)</f>
        <v>0</v>
      </c>
      <c r="L3535" s="7">
        <f ca="1">IF($F3535,OFFSET(start_50,LOLP!$D3535+(1-$C3535)*24,LOLP!$B3535),0)</f>
        <v>0</v>
      </c>
      <c r="M3535" s="25">
        <f t="shared" ca="1" si="387"/>
        <v>0</v>
      </c>
      <c r="N3535" s="25">
        <f t="shared" ca="1" si="388"/>
        <v>0</v>
      </c>
      <c r="O3535" s="15" t="e">
        <f t="shared" ca="1" si="389"/>
        <v>#DIV/0!</v>
      </c>
      <c r="P3535" s="15" t="e">
        <f t="shared" ca="1" si="390"/>
        <v>#DIV/0!</v>
      </c>
    </row>
    <row r="3536" spans="1:16" x14ac:dyDescent="0.25">
      <c r="A3536" s="1">
        <f t="shared" si="384"/>
        <v>43248</v>
      </c>
      <c r="B3536" s="7">
        <f t="shared" si="386"/>
        <v>5</v>
      </c>
      <c r="C3536" s="4">
        <f>INDEX(Calendar!$E$3:$E$367,MATCH(LOLP!$A3536,Calendar!$B$3:$B$367,0))</f>
        <v>0</v>
      </c>
      <c r="D3536" s="2">
        <f t="shared" si="385"/>
        <v>5</v>
      </c>
      <c r="E3536" s="36">
        <v>19401</v>
      </c>
      <c r="F3536" s="7">
        <f>IFERROR(IF(INDEX('Temperature Data'!$AA$15:$AA$348,MATCH(LOLP!A3536,'Temperature Data'!$B$15:$B$348,0))&gt;IF(B3536=9,$G$2,LOLP!$F$2),1,0),0)</f>
        <v>0</v>
      </c>
      <c r="G3536" s="7">
        <f>SUMIFS(LOLP!$F$4:$F$8763,$C$4:$C$8763,$C3536,$B$4:$B$8763,$B3536,$D$4:$D$8763,$D3536)</f>
        <v>0</v>
      </c>
      <c r="H3536" s="7">
        <f>COUNTIFS(Calendar!$E$3:$E$367,LOLP!C3536,Calendar!$D$3:$D$367,LOLP!B3536)</f>
        <v>9</v>
      </c>
      <c r="I3536" s="7">
        <f ca="1">IF($F3536=1,OFFSET(start_norps,LOLP!$D3536+(1-$C3536)*24,LOLP!$B3536)*H3536/G3536,0)</f>
        <v>0</v>
      </c>
      <c r="J3536" s="7">
        <f ca="1">IF($F3536=1,OFFSET(start_33,LOLP!$D3536+(1-$C3536)*24,LOLP!$B3536)*H3536/G3536,0)</f>
        <v>0</v>
      </c>
      <c r="K3536" s="7">
        <f ca="1">IF($F3536,OFFSET(start_40,LOLP!$D3536+(1-$C3536)*24,LOLP!$B3536),0)</f>
        <v>0</v>
      </c>
      <c r="L3536" s="7">
        <f ca="1">IF($F3536,OFFSET(start_50,LOLP!$D3536+(1-$C3536)*24,LOLP!$B3536),0)</f>
        <v>0</v>
      </c>
      <c r="M3536" s="25">
        <f t="shared" ca="1" si="387"/>
        <v>0</v>
      </c>
      <c r="N3536" s="25">
        <f t="shared" ca="1" si="388"/>
        <v>0</v>
      </c>
      <c r="O3536" s="15" t="e">
        <f t="shared" ca="1" si="389"/>
        <v>#DIV/0!</v>
      </c>
      <c r="P3536" s="15" t="e">
        <f t="shared" ca="1" si="390"/>
        <v>#DIV/0!</v>
      </c>
    </row>
    <row r="3537" spans="1:16" x14ac:dyDescent="0.25">
      <c r="A3537" s="1">
        <f t="shared" si="384"/>
        <v>43248</v>
      </c>
      <c r="B3537" s="7">
        <f t="shared" si="386"/>
        <v>5</v>
      </c>
      <c r="C3537" s="4">
        <f>INDEX(Calendar!$E$3:$E$367,MATCH(LOLP!$A3537,Calendar!$B$3:$B$367,0))</f>
        <v>0</v>
      </c>
      <c r="D3537" s="2">
        <f t="shared" si="385"/>
        <v>6</v>
      </c>
      <c r="E3537" s="36">
        <v>19596</v>
      </c>
      <c r="F3537" s="7">
        <f>IFERROR(IF(INDEX('Temperature Data'!$AA$15:$AA$348,MATCH(LOLP!A3537,'Temperature Data'!$B$15:$B$348,0))&gt;IF(B3537=9,$G$2,LOLP!$F$2),1,0),0)</f>
        <v>0</v>
      </c>
      <c r="G3537" s="7">
        <f>SUMIFS(LOLP!$F$4:$F$8763,$C$4:$C$8763,$C3537,$B$4:$B$8763,$B3537,$D$4:$D$8763,$D3537)</f>
        <v>0</v>
      </c>
      <c r="H3537" s="7">
        <f>COUNTIFS(Calendar!$E$3:$E$367,LOLP!C3537,Calendar!$D$3:$D$367,LOLP!B3537)</f>
        <v>9</v>
      </c>
      <c r="I3537" s="7">
        <f ca="1">IF($F3537=1,OFFSET(start_norps,LOLP!$D3537+(1-$C3537)*24,LOLP!$B3537)*H3537/G3537,0)</f>
        <v>0</v>
      </c>
      <c r="J3537" s="7">
        <f ca="1">IF($F3537=1,OFFSET(start_33,LOLP!$D3537+(1-$C3537)*24,LOLP!$B3537)*H3537/G3537,0)</f>
        <v>0</v>
      </c>
      <c r="K3537" s="7">
        <f ca="1">IF($F3537,OFFSET(start_40,LOLP!$D3537+(1-$C3537)*24,LOLP!$B3537),0)</f>
        <v>0</v>
      </c>
      <c r="L3537" s="7">
        <f ca="1">IF($F3537,OFFSET(start_50,LOLP!$D3537+(1-$C3537)*24,LOLP!$B3537),0)</f>
        <v>0</v>
      </c>
      <c r="M3537" s="25">
        <f t="shared" ca="1" si="387"/>
        <v>0</v>
      </c>
      <c r="N3537" s="25">
        <f t="shared" ca="1" si="388"/>
        <v>0</v>
      </c>
      <c r="O3537" s="15" t="e">
        <f t="shared" ca="1" si="389"/>
        <v>#DIV/0!</v>
      </c>
      <c r="P3537" s="15" t="e">
        <f t="shared" ca="1" si="390"/>
        <v>#DIV/0!</v>
      </c>
    </row>
    <row r="3538" spans="1:16" x14ac:dyDescent="0.25">
      <c r="A3538" s="1">
        <f t="shared" si="384"/>
        <v>43248</v>
      </c>
      <c r="B3538" s="7">
        <f t="shared" si="386"/>
        <v>5</v>
      </c>
      <c r="C3538" s="4">
        <f>INDEX(Calendar!$E$3:$E$367,MATCH(LOLP!$A3538,Calendar!$B$3:$B$367,0))</f>
        <v>0</v>
      </c>
      <c r="D3538" s="2">
        <f t="shared" si="385"/>
        <v>7</v>
      </c>
      <c r="E3538" s="36">
        <v>19737</v>
      </c>
      <c r="F3538" s="7">
        <f>IFERROR(IF(INDEX('Temperature Data'!$AA$15:$AA$348,MATCH(LOLP!A3538,'Temperature Data'!$B$15:$B$348,0))&gt;IF(B3538=9,$G$2,LOLP!$F$2),1,0),0)</f>
        <v>0</v>
      </c>
      <c r="G3538" s="7">
        <f>SUMIFS(LOLP!$F$4:$F$8763,$C$4:$C$8763,$C3538,$B$4:$B$8763,$B3538,$D$4:$D$8763,$D3538)</f>
        <v>0</v>
      </c>
      <c r="H3538" s="7">
        <f>COUNTIFS(Calendar!$E$3:$E$367,LOLP!C3538,Calendar!$D$3:$D$367,LOLP!B3538)</f>
        <v>9</v>
      </c>
      <c r="I3538" s="7">
        <f ca="1">IF($F3538=1,OFFSET(start_norps,LOLP!$D3538+(1-$C3538)*24,LOLP!$B3538)*H3538/G3538,0)</f>
        <v>0</v>
      </c>
      <c r="J3538" s="7">
        <f ca="1">IF($F3538=1,OFFSET(start_33,LOLP!$D3538+(1-$C3538)*24,LOLP!$B3538)*H3538/G3538,0)</f>
        <v>0</v>
      </c>
      <c r="K3538" s="7">
        <f ca="1">IF($F3538,OFFSET(start_40,LOLP!$D3538+(1-$C3538)*24,LOLP!$B3538),0)</f>
        <v>0</v>
      </c>
      <c r="L3538" s="7">
        <f ca="1">IF($F3538,OFFSET(start_50,LOLP!$D3538+(1-$C3538)*24,LOLP!$B3538),0)</f>
        <v>0</v>
      </c>
      <c r="M3538" s="25">
        <f t="shared" ca="1" si="387"/>
        <v>0</v>
      </c>
      <c r="N3538" s="25">
        <f t="shared" ca="1" si="388"/>
        <v>0</v>
      </c>
      <c r="O3538" s="15" t="e">
        <f t="shared" ca="1" si="389"/>
        <v>#DIV/0!</v>
      </c>
      <c r="P3538" s="15" t="e">
        <f t="shared" ca="1" si="390"/>
        <v>#DIV/0!</v>
      </c>
    </row>
    <row r="3539" spans="1:16" x14ac:dyDescent="0.25">
      <c r="A3539" s="1">
        <f t="shared" si="384"/>
        <v>43248</v>
      </c>
      <c r="B3539" s="7">
        <f t="shared" si="386"/>
        <v>5</v>
      </c>
      <c r="C3539" s="4">
        <f>INDEX(Calendar!$E$3:$E$367,MATCH(LOLP!$A3539,Calendar!$B$3:$B$367,0))</f>
        <v>0</v>
      </c>
      <c r="D3539" s="2">
        <f t="shared" si="385"/>
        <v>8</v>
      </c>
      <c r="E3539" s="36">
        <v>20193</v>
      </c>
      <c r="F3539" s="7">
        <f>IFERROR(IF(INDEX('Temperature Data'!$AA$15:$AA$348,MATCH(LOLP!A3539,'Temperature Data'!$B$15:$B$348,0))&gt;IF(B3539=9,$G$2,LOLP!$F$2),1,0),0)</f>
        <v>0</v>
      </c>
      <c r="G3539" s="7">
        <f>SUMIFS(LOLP!$F$4:$F$8763,$C$4:$C$8763,$C3539,$B$4:$B$8763,$B3539,$D$4:$D$8763,$D3539)</f>
        <v>0</v>
      </c>
      <c r="H3539" s="7">
        <f>COUNTIFS(Calendar!$E$3:$E$367,LOLP!C3539,Calendar!$D$3:$D$367,LOLP!B3539)</f>
        <v>9</v>
      </c>
      <c r="I3539" s="7">
        <f ca="1">IF($F3539=1,OFFSET(start_norps,LOLP!$D3539+(1-$C3539)*24,LOLP!$B3539)*H3539/G3539,0)</f>
        <v>0</v>
      </c>
      <c r="J3539" s="7">
        <f ca="1">IF($F3539=1,OFFSET(start_33,LOLP!$D3539+(1-$C3539)*24,LOLP!$B3539)*H3539/G3539,0)</f>
        <v>0</v>
      </c>
      <c r="K3539" s="7">
        <f ca="1">IF($F3539,OFFSET(start_40,LOLP!$D3539+(1-$C3539)*24,LOLP!$B3539),0)</f>
        <v>0</v>
      </c>
      <c r="L3539" s="7">
        <f ca="1">IF($F3539,OFFSET(start_50,LOLP!$D3539+(1-$C3539)*24,LOLP!$B3539),0)</f>
        <v>0</v>
      </c>
      <c r="M3539" s="25">
        <f t="shared" ca="1" si="387"/>
        <v>0</v>
      </c>
      <c r="N3539" s="25">
        <f t="shared" ca="1" si="388"/>
        <v>0</v>
      </c>
      <c r="O3539" s="15" t="e">
        <f t="shared" ca="1" si="389"/>
        <v>#DIV/0!</v>
      </c>
      <c r="P3539" s="15" t="e">
        <f t="shared" ca="1" si="390"/>
        <v>#DIV/0!</v>
      </c>
    </row>
    <row r="3540" spans="1:16" x14ac:dyDescent="0.25">
      <c r="A3540" s="1">
        <f t="shared" si="384"/>
        <v>43248</v>
      </c>
      <c r="B3540" s="7">
        <f t="shared" si="386"/>
        <v>5</v>
      </c>
      <c r="C3540" s="4">
        <f>INDEX(Calendar!$E$3:$E$367,MATCH(LOLP!$A3540,Calendar!$B$3:$B$367,0))</f>
        <v>0</v>
      </c>
      <c r="D3540" s="2">
        <f t="shared" si="385"/>
        <v>9</v>
      </c>
      <c r="E3540" s="36">
        <v>20838</v>
      </c>
      <c r="F3540" s="7">
        <f>IFERROR(IF(INDEX('Temperature Data'!$AA$15:$AA$348,MATCH(LOLP!A3540,'Temperature Data'!$B$15:$B$348,0))&gt;IF(B3540=9,$G$2,LOLP!$F$2),1,0),0)</f>
        <v>0</v>
      </c>
      <c r="G3540" s="7">
        <f>SUMIFS(LOLP!$F$4:$F$8763,$C$4:$C$8763,$C3540,$B$4:$B$8763,$B3540,$D$4:$D$8763,$D3540)</f>
        <v>0</v>
      </c>
      <c r="H3540" s="7">
        <f>COUNTIFS(Calendar!$E$3:$E$367,LOLP!C3540,Calendar!$D$3:$D$367,LOLP!B3540)</f>
        <v>9</v>
      </c>
      <c r="I3540" s="7">
        <f ca="1">IF($F3540=1,OFFSET(start_norps,LOLP!$D3540+(1-$C3540)*24,LOLP!$B3540)*H3540/G3540,0)</f>
        <v>0</v>
      </c>
      <c r="J3540" s="7">
        <f ca="1">IF($F3540=1,OFFSET(start_33,LOLP!$D3540+(1-$C3540)*24,LOLP!$B3540)*H3540/G3540,0)</f>
        <v>0</v>
      </c>
      <c r="K3540" s="7">
        <f ca="1">IF($F3540,OFFSET(start_40,LOLP!$D3540+(1-$C3540)*24,LOLP!$B3540),0)</f>
        <v>0</v>
      </c>
      <c r="L3540" s="7">
        <f ca="1">IF($F3540,OFFSET(start_50,LOLP!$D3540+(1-$C3540)*24,LOLP!$B3540),0)</f>
        <v>0</v>
      </c>
      <c r="M3540" s="25">
        <f t="shared" ca="1" si="387"/>
        <v>0</v>
      </c>
      <c r="N3540" s="25">
        <f t="shared" ca="1" si="388"/>
        <v>0</v>
      </c>
      <c r="O3540" s="15" t="e">
        <f t="shared" ca="1" si="389"/>
        <v>#DIV/0!</v>
      </c>
      <c r="P3540" s="15" t="e">
        <f t="shared" ca="1" si="390"/>
        <v>#DIV/0!</v>
      </c>
    </row>
    <row r="3541" spans="1:16" x14ac:dyDescent="0.25">
      <c r="A3541" s="1">
        <f t="shared" si="384"/>
        <v>43248</v>
      </c>
      <c r="B3541" s="7">
        <f t="shared" si="386"/>
        <v>5</v>
      </c>
      <c r="C3541" s="4">
        <f>INDEX(Calendar!$E$3:$E$367,MATCH(LOLP!$A3541,Calendar!$B$3:$B$367,0))</f>
        <v>0</v>
      </c>
      <c r="D3541" s="2">
        <f t="shared" si="385"/>
        <v>10</v>
      </c>
      <c r="E3541" s="36">
        <v>21741</v>
      </c>
      <c r="F3541" s="7">
        <f>IFERROR(IF(INDEX('Temperature Data'!$AA$15:$AA$348,MATCH(LOLP!A3541,'Temperature Data'!$B$15:$B$348,0))&gt;IF(B3541=9,$G$2,LOLP!$F$2),1,0),0)</f>
        <v>0</v>
      </c>
      <c r="G3541" s="7">
        <f>SUMIFS(LOLP!$F$4:$F$8763,$C$4:$C$8763,$C3541,$B$4:$B$8763,$B3541,$D$4:$D$8763,$D3541)</f>
        <v>0</v>
      </c>
      <c r="H3541" s="7">
        <f>COUNTIFS(Calendar!$E$3:$E$367,LOLP!C3541,Calendar!$D$3:$D$367,LOLP!B3541)</f>
        <v>9</v>
      </c>
      <c r="I3541" s="7">
        <f ca="1">IF($F3541=1,OFFSET(start_norps,LOLP!$D3541+(1-$C3541)*24,LOLP!$B3541)*H3541/G3541,0)</f>
        <v>0</v>
      </c>
      <c r="J3541" s="7">
        <f ca="1">IF($F3541=1,OFFSET(start_33,LOLP!$D3541+(1-$C3541)*24,LOLP!$B3541)*H3541/G3541,0)</f>
        <v>0</v>
      </c>
      <c r="K3541" s="7">
        <f ca="1">IF($F3541,OFFSET(start_40,LOLP!$D3541+(1-$C3541)*24,LOLP!$B3541),0)</f>
        <v>0</v>
      </c>
      <c r="L3541" s="7">
        <f ca="1">IF($F3541,OFFSET(start_50,LOLP!$D3541+(1-$C3541)*24,LOLP!$B3541),0)</f>
        <v>0</v>
      </c>
      <c r="M3541" s="25">
        <f t="shared" ca="1" si="387"/>
        <v>0</v>
      </c>
      <c r="N3541" s="25">
        <f t="shared" ca="1" si="388"/>
        <v>0</v>
      </c>
      <c r="O3541" s="15" t="e">
        <f t="shared" ca="1" si="389"/>
        <v>#DIV/0!</v>
      </c>
      <c r="P3541" s="15" t="e">
        <f t="shared" ca="1" si="390"/>
        <v>#DIV/0!</v>
      </c>
    </row>
    <row r="3542" spans="1:16" x14ac:dyDescent="0.25">
      <c r="A3542" s="1">
        <f t="shared" si="384"/>
        <v>43248</v>
      </c>
      <c r="B3542" s="7">
        <f t="shared" si="386"/>
        <v>5</v>
      </c>
      <c r="C3542" s="4">
        <f>INDEX(Calendar!$E$3:$E$367,MATCH(LOLP!$A3542,Calendar!$B$3:$B$367,0))</f>
        <v>0</v>
      </c>
      <c r="D3542" s="2">
        <f t="shared" si="385"/>
        <v>11</v>
      </c>
      <c r="E3542" s="36">
        <v>22167</v>
      </c>
      <c r="F3542" s="7">
        <f>IFERROR(IF(INDEX('Temperature Data'!$AA$15:$AA$348,MATCH(LOLP!A3542,'Temperature Data'!$B$15:$B$348,0))&gt;IF(B3542=9,$G$2,LOLP!$F$2),1,0),0)</f>
        <v>0</v>
      </c>
      <c r="G3542" s="7">
        <f>SUMIFS(LOLP!$F$4:$F$8763,$C$4:$C$8763,$C3542,$B$4:$B$8763,$B3542,$D$4:$D$8763,$D3542)</f>
        <v>0</v>
      </c>
      <c r="H3542" s="7">
        <f>COUNTIFS(Calendar!$E$3:$E$367,LOLP!C3542,Calendar!$D$3:$D$367,LOLP!B3542)</f>
        <v>9</v>
      </c>
      <c r="I3542" s="7">
        <f ca="1">IF($F3542=1,OFFSET(start_norps,LOLP!$D3542+(1-$C3542)*24,LOLP!$B3542)*H3542/G3542,0)</f>
        <v>0</v>
      </c>
      <c r="J3542" s="7">
        <f ca="1">IF($F3542=1,OFFSET(start_33,LOLP!$D3542+(1-$C3542)*24,LOLP!$B3542)*H3542/G3542,0)</f>
        <v>0</v>
      </c>
      <c r="K3542" s="7">
        <f ca="1">IF($F3542,OFFSET(start_40,LOLP!$D3542+(1-$C3542)*24,LOLP!$B3542),0)</f>
        <v>0</v>
      </c>
      <c r="L3542" s="7">
        <f ca="1">IF($F3542,OFFSET(start_50,LOLP!$D3542+(1-$C3542)*24,LOLP!$B3542),0)</f>
        <v>0</v>
      </c>
      <c r="M3542" s="25">
        <f t="shared" ca="1" si="387"/>
        <v>0</v>
      </c>
      <c r="N3542" s="25">
        <f t="shared" ca="1" si="388"/>
        <v>0</v>
      </c>
      <c r="O3542" s="15" t="e">
        <f t="shared" ca="1" si="389"/>
        <v>#DIV/0!</v>
      </c>
      <c r="P3542" s="15" t="e">
        <f t="shared" ca="1" si="390"/>
        <v>#DIV/0!</v>
      </c>
    </row>
    <row r="3543" spans="1:16" x14ac:dyDescent="0.25">
      <c r="A3543" s="1">
        <f t="shared" si="384"/>
        <v>43248</v>
      </c>
      <c r="B3543" s="7">
        <f t="shared" si="386"/>
        <v>5</v>
      </c>
      <c r="C3543" s="4">
        <f>INDEX(Calendar!$E$3:$E$367,MATCH(LOLP!$A3543,Calendar!$B$3:$B$367,0))</f>
        <v>0</v>
      </c>
      <c r="D3543" s="2">
        <f t="shared" si="385"/>
        <v>12</v>
      </c>
      <c r="E3543" s="36">
        <v>22587</v>
      </c>
      <c r="F3543" s="7">
        <f>IFERROR(IF(INDEX('Temperature Data'!$AA$15:$AA$348,MATCH(LOLP!A3543,'Temperature Data'!$B$15:$B$348,0))&gt;IF(B3543=9,$G$2,LOLP!$F$2),1,0),0)</f>
        <v>0</v>
      </c>
      <c r="G3543" s="7">
        <f>SUMIFS(LOLP!$F$4:$F$8763,$C$4:$C$8763,$C3543,$B$4:$B$8763,$B3543,$D$4:$D$8763,$D3543)</f>
        <v>0</v>
      </c>
      <c r="H3543" s="7">
        <f>COUNTIFS(Calendar!$E$3:$E$367,LOLP!C3543,Calendar!$D$3:$D$367,LOLP!B3543)</f>
        <v>9</v>
      </c>
      <c r="I3543" s="7">
        <f ca="1">IF($F3543=1,OFFSET(start_norps,LOLP!$D3543+(1-$C3543)*24,LOLP!$B3543)*H3543/G3543,0)</f>
        <v>0</v>
      </c>
      <c r="J3543" s="7">
        <f ca="1">IF($F3543=1,OFFSET(start_33,LOLP!$D3543+(1-$C3543)*24,LOLP!$B3543)*H3543/G3543,0)</f>
        <v>0</v>
      </c>
      <c r="K3543" s="7">
        <f ca="1">IF($F3543,OFFSET(start_40,LOLP!$D3543+(1-$C3543)*24,LOLP!$B3543),0)</f>
        <v>0</v>
      </c>
      <c r="L3543" s="7">
        <f ca="1">IF($F3543,OFFSET(start_50,LOLP!$D3543+(1-$C3543)*24,LOLP!$B3543),0)</f>
        <v>0</v>
      </c>
      <c r="M3543" s="25">
        <f t="shared" ca="1" si="387"/>
        <v>0</v>
      </c>
      <c r="N3543" s="25">
        <f t="shared" ca="1" si="388"/>
        <v>0</v>
      </c>
      <c r="O3543" s="15" t="e">
        <f t="shared" ca="1" si="389"/>
        <v>#DIV/0!</v>
      </c>
      <c r="P3543" s="15" t="e">
        <f t="shared" ca="1" si="390"/>
        <v>#DIV/0!</v>
      </c>
    </row>
    <row r="3544" spans="1:16" x14ac:dyDescent="0.25">
      <c r="A3544" s="1">
        <f t="shared" si="384"/>
        <v>43248</v>
      </c>
      <c r="B3544" s="7">
        <f t="shared" si="386"/>
        <v>5</v>
      </c>
      <c r="C3544" s="4">
        <f>INDEX(Calendar!$E$3:$E$367,MATCH(LOLP!$A3544,Calendar!$B$3:$B$367,0))</f>
        <v>0</v>
      </c>
      <c r="D3544" s="2">
        <f t="shared" si="385"/>
        <v>13</v>
      </c>
      <c r="E3544" s="36">
        <v>22947</v>
      </c>
      <c r="F3544" s="7">
        <f>IFERROR(IF(INDEX('Temperature Data'!$AA$15:$AA$348,MATCH(LOLP!A3544,'Temperature Data'!$B$15:$B$348,0))&gt;IF(B3544=9,$G$2,LOLP!$F$2),1,0),0)</f>
        <v>0</v>
      </c>
      <c r="G3544" s="7">
        <f>SUMIFS(LOLP!$F$4:$F$8763,$C$4:$C$8763,$C3544,$B$4:$B$8763,$B3544,$D$4:$D$8763,$D3544)</f>
        <v>0</v>
      </c>
      <c r="H3544" s="7">
        <f>COUNTIFS(Calendar!$E$3:$E$367,LOLP!C3544,Calendar!$D$3:$D$367,LOLP!B3544)</f>
        <v>9</v>
      </c>
      <c r="I3544" s="7">
        <f ca="1">IF($F3544=1,OFFSET(start_norps,LOLP!$D3544+(1-$C3544)*24,LOLP!$B3544)*H3544/G3544,0)</f>
        <v>0</v>
      </c>
      <c r="J3544" s="7">
        <f ca="1">IF($F3544=1,OFFSET(start_33,LOLP!$D3544+(1-$C3544)*24,LOLP!$B3544)*H3544/G3544,0)</f>
        <v>0</v>
      </c>
      <c r="K3544" s="7">
        <f ca="1">IF($F3544,OFFSET(start_40,LOLP!$D3544+(1-$C3544)*24,LOLP!$B3544),0)</f>
        <v>0</v>
      </c>
      <c r="L3544" s="7">
        <f ca="1">IF($F3544,OFFSET(start_50,LOLP!$D3544+(1-$C3544)*24,LOLP!$B3544),0)</f>
        <v>0</v>
      </c>
      <c r="M3544" s="25">
        <f t="shared" ca="1" si="387"/>
        <v>0</v>
      </c>
      <c r="N3544" s="25">
        <f t="shared" ca="1" si="388"/>
        <v>0</v>
      </c>
      <c r="O3544" s="15" t="e">
        <f t="shared" ca="1" si="389"/>
        <v>#DIV/0!</v>
      </c>
      <c r="P3544" s="15" t="e">
        <f t="shared" ca="1" si="390"/>
        <v>#DIV/0!</v>
      </c>
    </row>
    <row r="3545" spans="1:16" x14ac:dyDescent="0.25">
      <c r="A3545" s="1">
        <f t="shared" si="384"/>
        <v>43248</v>
      </c>
      <c r="B3545" s="7">
        <f t="shared" si="386"/>
        <v>5</v>
      </c>
      <c r="C3545" s="4">
        <f>INDEX(Calendar!$E$3:$E$367,MATCH(LOLP!$A3545,Calendar!$B$3:$B$367,0))</f>
        <v>0</v>
      </c>
      <c r="D3545" s="2">
        <f t="shared" si="385"/>
        <v>14</v>
      </c>
      <c r="E3545" s="36">
        <v>23333</v>
      </c>
      <c r="F3545" s="7">
        <f>IFERROR(IF(INDEX('Temperature Data'!$AA$15:$AA$348,MATCH(LOLP!A3545,'Temperature Data'!$B$15:$B$348,0))&gt;IF(B3545=9,$G$2,LOLP!$F$2),1,0),0)</f>
        <v>0</v>
      </c>
      <c r="G3545" s="7">
        <f>SUMIFS(LOLP!$F$4:$F$8763,$C$4:$C$8763,$C3545,$B$4:$B$8763,$B3545,$D$4:$D$8763,$D3545)</f>
        <v>0</v>
      </c>
      <c r="H3545" s="7">
        <f>COUNTIFS(Calendar!$E$3:$E$367,LOLP!C3545,Calendar!$D$3:$D$367,LOLP!B3545)</f>
        <v>9</v>
      </c>
      <c r="I3545" s="7">
        <f ca="1">IF($F3545=1,OFFSET(start_norps,LOLP!$D3545+(1-$C3545)*24,LOLP!$B3545)*H3545/G3545,0)</f>
        <v>0</v>
      </c>
      <c r="J3545" s="7">
        <f ca="1">IF($F3545=1,OFFSET(start_33,LOLP!$D3545+(1-$C3545)*24,LOLP!$B3545)*H3545/G3545,0)</f>
        <v>0</v>
      </c>
      <c r="K3545" s="7">
        <f ca="1">IF($F3545,OFFSET(start_40,LOLP!$D3545+(1-$C3545)*24,LOLP!$B3545),0)</f>
        <v>0</v>
      </c>
      <c r="L3545" s="7">
        <f ca="1">IF($F3545,OFFSET(start_50,LOLP!$D3545+(1-$C3545)*24,LOLP!$B3545),0)</f>
        <v>0</v>
      </c>
      <c r="M3545" s="25">
        <f t="shared" ca="1" si="387"/>
        <v>0</v>
      </c>
      <c r="N3545" s="25">
        <f t="shared" ca="1" si="388"/>
        <v>0</v>
      </c>
      <c r="O3545" s="15" t="e">
        <f t="shared" ca="1" si="389"/>
        <v>#DIV/0!</v>
      </c>
      <c r="P3545" s="15" t="e">
        <f t="shared" ca="1" si="390"/>
        <v>#DIV/0!</v>
      </c>
    </row>
    <row r="3546" spans="1:16" x14ac:dyDescent="0.25">
      <c r="A3546" s="1">
        <f t="shared" si="384"/>
        <v>43248</v>
      </c>
      <c r="B3546" s="7">
        <f t="shared" si="386"/>
        <v>5</v>
      </c>
      <c r="C3546" s="4">
        <f>INDEX(Calendar!$E$3:$E$367,MATCH(LOLP!$A3546,Calendar!$B$3:$B$367,0))</f>
        <v>0</v>
      </c>
      <c r="D3546" s="2">
        <f t="shared" si="385"/>
        <v>15</v>
      </c>
      <c r="E3546" s="36">
        <v>24368</v>
      </c>
      <c r="F3546" s="7">
        <f>IFERROR(IF(INDEX('Temperature Data'!$AA$15:$AA$348,MATCH(LOLP!A3546,'Temperature Data'!$B$15:$B$348,0))&gt;IF(B3546=9,$G$2,LOLP!$F$2),1,0),0)</f>
        <v>0</v>
      </c>
      <c r="G3546" s="7">
        <f>SUMIFS(LOLP!$F$4:$F$8763,$C$4:$C$8763,$C3546,$B$4:$B$8763,$B3546,$D$4:$D$8763,$D3546)</f>
        <v>0</v>
      </c>
      <c r="H3546" s="7">
        <f>COUNTIFS(Calendar!$E$3:$E$367,LOLP!C3546,Calendar!$D$3:$D$367,LOLP!B3546)</f>
        <v>9</v>
      </c>
      <c r="I3546" s="7">
        <f ca="1">IF($F3546=1,OFFSET(start_norps,LOLP!$D3546+(1-$C3546)*24,LOLP!$B3546)*H3546/G3546,0)</f>
        <v>0</v>
      </c>
      <c r="J3546" s="7">
        <f ca="1">IF($F3546=1,OFFSET(start_33,LOLP!$D3546+(1-$C3546)*24,LOLP!$B3546)*H3546/G3546,0)</f>
        <v>0</v>
      </c>
      <c r="K3546" s="7">
        <f ca="1">IF($F3546,OFFSET(start_40,LOLP!$D3546+(1-$C3546)*24,LOLP!$B3546),0)</f>
        <v>0</v>
      </c>
      <c r="L3546" s="7">
        <f ca="1">IF($F3546,OFFSET(start_50,LOLP!$D3546+(1-$C3546)*24,LOLP!$B3546),0)</f>
        <v>0</v>
      </c>
      <c r="M3546" s="25">
        <f t="shared" ca="1" si="387"/>
        <v>0</v>
      </c>
      <c r="N3546" s="25">
        <f t="shared" ca="1" si="388"/>
        <v>0</v>
      </c>
      <c r="O3546" s="15" t="e">
        <f t="shared" ca="1" si="389"/>
        <v>#DIV/0!</v>
      </c>
      <c r="P3546" s="15" t="e">
        <f t="shared" ca="1" si="390"/>
        <v>#DIV/0!</v>
      </c>
    </row>
    <row r="3547" spans="1:16" x14ac:dyDescent="0.25">
      <c r="A3547" s="1">
        <f t="shared" si="384"/>
        <v>43248</v>
      </c>
      <c r="B3547" s="7">
        <f t="shared" si="386"/>
        <v>5</v>
      </c>
      <c r="C3547" s="4">
        <f>INDEX(Calendar!$E$3:$E$367,MATCH(LOLP!$A3547,Calendar!$B$3:$B$367,0))</f>
        <v>0</v>
      </c>
      <c r="D3547" s="2">
        <f t="shared" si="385"/>
        <v>16</v>
      </c>
      <c r="E3547" s="36">
        <v>25616</v>
      </c>
      <c r="F3547" s="7">
        <f>IFERROR(IF(INDEX('Temperature Data'!$AA$15:$AA$348,MATCH(LOLP!A3547,'Temperature Data'!$B$15:$B$348,0))&gt;IF(B3547=9,$G$2,LOLP!$F$2),1,0),0)</f>
        <v>0</v>
      </c>
      <c r="G3547" s="7">
        <f>SUMIFS(LOLP!$F$4:$F$8763,$C$4:$C$8763,$C3547,$B$4:$B$8763,$B3547,$D$4:$D$8763,$D3547)</f>
        <v>0</v>
      </c>
      <c r="H3547" s="7">
        <f>COUNTIFS(Calendar!$E$3:$E$367,LOLP!C3547,Calendar!$D$3:$D$367,LOLP!B3547)</f>
        <v>9</v>
      </c>
      <c r="I3547" s="7">
        <f ca="1">IF($F3547=1,OFFSET(start_norps,LOLP!$D3547+(1-$C3547)*24,LOLP!$B3547)*H3547/G3547,0)</f>
        <v>0</v>
      </c>
      <c r="J3547" s="7">
        <f ca="1">IF($F3547=1,OFFSET(start_33,LOLP!$D3547+(1-$C3547)*24,LOLP!$B3547)*H3547/G3547,0)</f>
        <v>0</v>
      </c>
      <c r="K3547" s="7">
        <f ca="1">IF($F3547,OFFSET(start_40,LOLP!$D3547+(1-$C3547)*24,LOLP!$B3547),0)</f>
        <v>0</v>
      </c>
      <c r="L3547" s="7">
        <f ca="1">IF($F3547,OFFSET(start_50,LOLP!$D3547+(1-$C3547)*24,LOLP!$B3547),0)</f>
        <v>0</v>
      </c>
      <c r="M3547" s="25">
        <f t="shared" ca="1" si="387"/>
        <v>0</v>
      </c>
      <c r="N3547" s="25">
        <f t="shared" ca="1" si="388"/>
        <v>0</v>
      </c>
      <c r="O3547" s="15" t="e">
        <f t="shared" ca="1" si="389"/>
        <v>#DIV/0!</v>
      </c>
      <c r="P3547" s="15" t="e">
        <f t="shared" ca="1" si="390"/>
        <v>#DIV/0!</v>
      </c>
    </row>
    <row r="3548" spans="1:16" x14ac:dyDescent="0.25">
      <c r="A3548" s="1">
        <f t="shared" si="384"/>
        <v>43248</v>
      </c>
      <c r="B3548" s="7">
        <f t="shared" si="386"/>
        <v>5</v>
      </c>
      <c r="C3548" s="4">
        <f>INDEX(Calendar!$E$3:$E$367,MATCH(LOLP!$A3548,Calendar!$B$3:$B$367,0))</f>
        <v>0</v>
      </c>
      <c r="D3548" s="2">
        <f t="shared" si="385"/>
        <v>17</v>
      </c>
      <c r="E3548" s="36">
        <v>27193</v>
      </c>
      <c r="F3548" s="7">
        <f>IFERROR(IF(INDEX('Temperature Data'!$AA$15:$AA$348,MATCH(LOLP!A3548,'Temperature Data'!$B$15:$B$348,0))&gt;IF(B3548=9,$G$2,LOLP!$F$2),1,0),0)</f>
        <v>0</v>
      </c>
      <c r="G3548" s="7">
        <f>SUMIFS(LOLP!$F$4:$F$8763,$C$4:$C$8763,$C3548,$B$4:$B$8763,$B3548,$D$4:$D$8763,$D3548)</f>
        <v>0</v>
      </c>
      <c r="H3548" s="7">
        <f>COUNTIFS(Calendar!$E$3:$E$367,LOLP!C3548,Calendar!$D$3:$D$367,LOLP!B3548)</f>
        <v>9</v>
      </c>
      <c r="I3548" s="7">
        <f ca="1">IF($F3548=1,OFFSET(start_norps,LOLP!$D3548+(1-$C3548)*24,LOLP!$B3548)*H3548/G3548,0)</f>
        <v>0</v>
      </c>
      <c r="J3548" s="7">
        <f ca="1">IF($F3548=1,OFFSET(start_33,LOLP!$D3548+(1-$C3548)*24,LOLP!$B3548)*H3548/G3548,0)</f>
        <v>0</v>
      </c>
      <c r="K3548" s="7">
        <f ca="1">IF($F3548,OFFSET(start_40,LOLP!$D3548+(1-$C3548)*24,LOLP!$B3548),0)</f>
        <v>0</v>
      </c>
      <c r="L3548" s="7">
        <f ca="1">IF($F3548,OFFSET(start_50,LOLP!$D3548+(1-$C3548)*24,LOLP!$B3548),0)</f>
        <v>0</v>
      </c>
      <c r="M3548" s="25">
        <f t="shared" ca="1" si="387"/>
        <v>0</v>
      </c>
      <c r="N3548" s="25">
        <f t="shared" ca="1" si="388"/>
        <v>0</v>
      </c>
      <c r="O3548" s="15" t="e">
        <f t="shared" ca="1" si="389"/>
        <v>#DIV/0!</v>
      </c>
      <c r="P3548" s="15" t="e">
        <f t="shared" ca="1" si="390"/>
        <v>#DIV/0!</v>
      </c>
    </row>
    <row r="3549" spans="1:16" x14ac:dyDescent="0.25">
      <c r="A3549" s="1">
        <f t="shared" ref="A3549:A3612" si="391">A3525+1</f>
        <v>43248</v>
      </c>
      <c r="B3549" s="7">
        <f t="shared" si="386"/>
        <v>5</v>
      </c>
      <c r="C3549" s="4">
        <f>INDEX(Calendar!$E$3:$E$367,MATCH(LOLP!$A3549,Calendar!$B$3:$B$367,0))</f>
        <v>0</v>
      </c>
      <c r="D3549" s="2">
        <f t="shared" ref="D3549:D3612" si="392">D3525</f>
        <v>18</v>
      </c>
      <c r="E3549" s="36">
        <v>28728</v>
      </c>
      <c r="F3549" s="7">
        <f>IFERROR(IF(INDEX('Temperature Data'!$AA$15:$AA$348,MATCH(LOLP!A3549,'Temperature Data'!$B$15:$B$348,0))&gt;IF(B3549=9,$G$2,LOLP!$F$2),1,0),0)</f>
        <v>0</v>
      </c>
      <c r="G3549" s="7">
        <f>SUMIFS(LOLP!$F$4:$F$8763,$C$4:$C$8763,$C3549,$B$4:$B$8763,$B3549,$D$4:$D$8763,$D3549)</f>
        <v>0</v>
      </c>
      <c r="H3549" s="7">
        <f>COUNTIFS(Calendar!$E$3:$E$367,LOLP!C3549,Calendar!$D$3:$D$367,LOLP!B3549)</f>
        <v>9</v>
      </c>
      <c r="I3549" s="7">
        <f ca="1">IF($F3549=1,OFFSET(start_norps,LOLP!$D3549+(1-$C3549)*24,LOLP!$B3549)*H3549/G3549,0)</f>
        <v>0</v>
      </c>
      <c r="J3549" s="7">
        <f ca="1">IF($F3549=1,OFFSET(start_33,LOLP!$D3549+(1-$C3549)*24,LOLP!$B3549)*H3549/G3549,0)</f>
        <v>0</v>
      </c>
      <c r="K3549" s="7">
        <f ca="1">IF($F3549,OFFSET(start_40,LOLP!$D3549+(1-$C3549)*24,LOLP!$B3549),0)</f>
        <v>0</v>
      </c>
      <c r="L3549" s="7">
        <f ca="1">IF($F3549,OFFSET(start_50,LOLP!$D3549+(1-$C3549)*24,LOLP!$B3549),0)</f>
        <v>0</v>
      </c>
      <c r="M3549" s="25">
        <f t="shared" ca="1" si="387"/>
        <v>0</v>
      </c>
      <c r="N3549" s="25">
        <f t="shared" ca="1" si="388"/>
        <v>0</v>
      </c>
      <c r="O3549" s="15" t="e">
        <f t="shared" ca="1" si="389"/>
        <v>#DIV/0!</v>
      </c>
      <c r="P3549" s="15" t="e">
        <f t="shared" ca="1" si="390"/>
        <v>#DIV/0!</v>
      </c>
    </row>
    <row r="3550" spans="1:16" x14ac:dyDescent="0.25">
      <c r="A3550" s="1">
        <f t="shared" si="391"/>
        <v>43248</v>
      </c>
      <c r="B3550" s="7">
        <f t="shared" si="386"/>
        <v>5</v>
      </c>
      <c r="C3550" s="4">
        <f>INDEX(Calendar!$E$3:$E$367,MATCH(LOLP!$A3550,Calendar!$B$3:$B$367,0))</f>
        <v>0</v>
      </c>
      <c r="D3550" s="2">
        <f t="shared" si="392"/>
        <v>19</v>
      </c>
      <c r="E3550" s="36">
        <v>29512</v>
      </c>
      <c r="F3550" s="7">
        <f>IFERROR(IF(INDEX('Temperature Data'!$AA$15:$AA$348,MATCH(LOLP!A3550,'Temperature Data'!$B$15:$B$348,0))&gt;IF(B3550=9,$G$2,LOLP!$F$2),1,0),0)</f>
        <v>0</v>
      </c>
      <c r="G3550" s="7">
        <f>SUMIFS(LOLP!$F$4:$F$8763,$C$4:$C$8763,$C3550,$B$4:$B$8763,$B3550,$D$4:$D$8763,$D3550)</f>
        <v>0</v>
      </c>
      <c r="H3550" s="7">
        <f>COUNTIFS(Calendar!$E$3:$E$367,LOLP!C3550,Calendar!$D$3:$D$367,LOLP!B3550)</f>
        <v>9</v>
      </c>
      <c r="I3550" s="7">
        <f ca="1">IF($F3550=1,OFFSET(start_norps,LOLP!$D3550+(1-$C3550)*24,LOLP!$B3550)*H3550/G3550,0)</f>
        <v>0</v>
      </c>
      <c r="J3550" s="7">
        <f ca="1">IF($F3550=1,OFFSET(start_33,LOLP!$D3550+(1-$C3550)*24,LOLP!$B3550)*H3550/G3550,0)</f>
        <v>0</v>
      </c>
      <c r="K3550" s="7">
        <f ca="1">IF($F3550,OFFSET(start_40,LOLP!$D3550+(1-$C3550)*24,LOLP!$B3550),0)</f>
        <v>0</v>
      </c>
      <c r="L3550" s="7">
        <f ca="1">IF($F3550,OFFSET(start_50,LOLP!$D3550+(1-$C3550)*24,LOLP!$B3550),0)</f>
        <v>0</v>
      </c>
      <c r="M3550" s="25">
        <f t="shared" ca="1" si="387"/>
        <v>0</v>
      </c>
      <c r="N3550" s="25">
        <f t="shared" ca="1" si="388"/>
        <v>0</v>
      </c>
      <c r="O3550" s="15" t="e">
        <f t="shared" ca="1" si="389"/>
        <v>#DIV/0!</v>
      </c>
      <c r="P3550" s="15" t="e">
        <f t="shared" ca="1" si="390"/>
        <v>#DIV/0!</v>
      </c>
    </row>
    <row r="3551" spans="1:16" x14ac:dyDescent="0.25">
      <c r="A3551" s="1">
        <f t="shared" si="391"/>
        <v>43248</v>
      </c>
      <c r="B3551" s="7">
        <f t="shared" si="386"/>
        <v>5</v>
      </c>
      <c r="C3551" s="4">
        <f>INDEX(Calendar!$E$3:$E$367,MATCH(LOLP!$A3551,Calendar!$B$3:$B$367,0))</f>
        <v>0</v>
      </c>
      <c r="D3551" s="2">
        <f t="shared" si="392"/>
        <v>20</v>
      </c>
      <c r="E3551" s="36">
        <v>29732</v>
      </c>
      <c r="F3551" s="7">
        <f>IFERROR(IF(INDEX('Temperature Data'!$AA$15:$AA$348,MATCH(LOLP!A3551,'Temperature Data'!$B$15:$B$348,0))&gt;IF(B3551=9,$G$2,LOLP!$F$2),1,0),0)</f>
        <v>0</v>
      </c>
      <c r="G3551" s="7">
        <f>SUMIFS(LOLP!$F$4:$F$8763,$C$4:$C$8763,$C3551,$B$4:$B$8763,$B3551,$D$4:$D$8763,$D3551)</f>
        <v>0</v>
      </c>
      <c r="H3551" s="7">
        <f>COUNTIFS(Calendar!$E$3:$E$367,LOLP!C3551,Calendar!$D$3:$D$367,LOLP!B3551)</f>
        <v>9</v>
      </c>
      <c r="I3551" s="7">
        <f ca="1">IF($F3551=1,OFFSET(start_norps,LOLP!$D3551+(1-$C3551)*24,LOLP!$B3551)*H3551/G3551,0)</f>
        <v>0</v>
      </c>
      <c r="J3551" s="7">
        <f ca="1">IF($F3551=1,OFFSET(start_33,LOLP!$D3551+(1-$C3551)*24,LOLP!$B3551)*H3551/G3551,0)</f>
        <v>0</v>
      </c>
      <c r="K3551" s="7">
        <f ca="1">IF($F3551,OFFSET(start_40,LOLP!$D3551+(1-$C3551)*24,LOLP!$B3551),0)</f>
        <v>0</v>
      </c>
      <c r="L3551" s="7">
        <f ca="1">IF($F3551,OFFSET(start_50,LOLP!$D3551+(1-$C3551)*24,LOLP!$B3551),0)</f>
        <v>0</v>
      </c>
      <c r="M3551" s="25">
        <f t="shared" ca="1" si="387"/>
        <v>0</v>
      </c>
      <c r="N3551" s="25">
        <f t="shared" ca="1" si="388"/>
        <v>0</v>
      </c>
      <c r="O3551" s="15" t="e">
        <f t="shared" ca="1" si="389"/>
        <v>#DIV/0!</v>
      </c>
      <c r="P3551" s="15" t="e">
        <f t="shared" ca="1" si="390"/>
        <v>#DIV/0!</v>
      </c>
    </row>
    <row r="3552" spans="1:16" x14ac:dyDescent="0.25">
      <c r="A3552" s="1">
        <f t="shared" si="391"/>
        <v>43248</v>
      </c>
      <c r="B3552" s="7">
        <f t="shared" si="386"/>
        <v>5</v>
      </c>
      <c r="C3552" s="4">
        <f>INDEX(Calendar!$E$3:$E$367,MATCH(LOLP!$A3552,Calendar!$B$3:$B$367,0))</f>
        <v>0</v>
      </c>
      <c r="D3552" s="2">
        <f t="shared" si="392"/>
        <v>21</v>
      </c>
      <c r="E3552" s="36">
        <v>29879</v>
      </c>
      <c r="F3552" s="7">
        <f>IFERROR(IF(INDEX('Temperature Data'!$AA$15:$AA$348,MATCH(LOLP!A3552,'Temperature Data'!$B$15:$B$348,0))&gt;IF(B3552=9,$G$2,LOLP!$F$2),1,0),0)</f>
        <v>0</v>
      </c>
      <c r="G3552" s="7">
        <f>SUMIFS(LOLP!$F$4:$F$8763,$C$4:$C$8763,$C3552,$B$4:$B$8763,$B3552,$D$4:$D$8763,$D3552)</f>
        <v>0</v>
      </c>
      <c r="H3552" s="7">
        <f>COUNTIFS(Calendar!$E$3:$E$367,LOLP!C3552,Calendar!$D$3:$D$367,LOLP!B3552)</f>
        <v>9</v>
      </c>
      <c r="I3552" s="7">
        <f ca="1">IF($F3552=1,OFFSET(start_norps,LOLP!$D3552+(1-$C3552)*24,LOLP!$B3552)*H3552/G3552,0)</f>
        <v>0</v>
      </c>
      <c r="J3552" s="7">
        <f ca="1">IF($F3552=1,OFFSET(start_33,LOLP!$D3552+(1-$C3552)*24,LOLP!$B3552)*H3552/G3552,0)</f>
        <v>0</v>
      </c>
      <c r="K3552" s="7">
        <f ca="1">IF($F3552,OFFSET(start_40,LOLP!$D3552+(1-$C3552)*24,LOLP!$B3552),0)</f>
        <v>0</v>
      </c>
      <c r="L3552" s="7">
        <f ca="1">IF($F3552,OFFSET(start_50,LOLP!$D3552+(1-$C3552)*24,LOLP!$B3552),0)</f>
        <v>0</v>
      </c>
      <c r="M3552" s="25">
        <f t="shared" ca="1" si="387"/>
        <v>0</v>
      </c>
      <c r="N3552" s="25">
        <f t="shared" ca="1" si="388"/>
        <v>0</v>
      </c>
      <c r="O3552" s="15" t="e">
        <f t="shared" ca="1" si="389"/>
        <v>#DIV/0!</v>
      </c>
      <c r="P3552" s="15" t="e">
        <f t="shared" ca="1" si="390"/>
        <v>#DIV/0!</v>
      </c>
    </row>
    <row r="3553" spans="1:16" x14ac:dyDescent="0.25">
      <c r="A3553" s="1">
        <f t="shared" si="391"/>
        <v>43248</v>
      </c>
      <c r="B3553" s="7">
        <f t="shared" si="386"/>
        <v>5</v>
      </c>
      <c r="C3553" s="4">
        <f>INDEX(Calendar!$E$3:$E$367,MATCH(LOLP!$A3553,Calendar!$B$3:$B$367,0))</f>
        <v>0</v>
      </c>
      <c r="D3553" s="2">
        <f t="shared" si="392"/>
        <v>22</v>
      </c>
      <c r="E3553" s="36">
        <v>28815</v>
      </c>
      <c r="F3553" s="7">
        <f>IFERROR(IF(INDEX('Temperature Data'!$AA$15:$AA$348,MATCH(LOLP!A3553,'Temperature Data'!$B$15:$B$348,0))&gt;IF(B3553=9,$G$2,LOLP!$F$2),1,0),0)</f>
        <v>0</v>
      </c>
      <c r="G3553" s="7">
        <f>SUMIFS(LOLP!$F$4:$F$8763,$C$4:$C$8763,$C3553,$B$4:$B$8763,$B3553,$D$4:$D$8763,$D3553)</f>
        <v>0</v>
      </c>
      <c r="H3553" s="7">
        <f>COUNTIFS(Calendar!$E$3:$E$367,LOLP!C3553,Calendar!$D$3:$D$367,LOLP!B3553)</f>
        <v>9</v>
      </c>
      <c r="I3553" s="7">
        <f ca="1">IF($F3553=1,OFFSET(start_norps,LOLP!$D3553+(1-$C3553)*24,LOLP!$B3553)*H3553/G3553,0)</f>
        <v>0</v>
      </c>
      <c r="J3553" s="7">
        <f ca="1">IF($F3553=1,OFFSET(start_33,LOLP!$D3553+(1-$C3553)*24,LOLP!$B3553)*H3553/G3553,0)</f>
        <v>0</v>
      </c>
      <c r="K3553" s="7">
        <f ca="1">IF($F3553,OFFSET(start_40,LOLP!$D3553+(1-$C3553)*24,LOLP!$B3553),0)</f>
        <v>0</v>
      </c>
      <c r="L3553" s="7">
        <f ca="1">IF($F3553,OFFSET(start_50,LOLP!$D3553+(1-$C3553)*24,LOLP!$B3553),0)</f>
        <v>0</v>
      </c>
      <c r="M3553" s="25">
        <f t="shared" ca="1" si="387"/>
        <v>0</v>
      </c>
      <c r="N3553" s="25">
        <f t="shared" ca="1" si="388"/>
        <v>0</v>
      </c>
      <c r="O3553" s="15" t="e">
        <f t="shared" ca="1" si="389"/>
        <v>#DIV/0!</v>
      </c>
      <c r="P3553" s="15" t="e">
        <f t="shared" ca="1" si="390"/>
        <v>#DIV/0!</v>
      </c>
    </row>
    <row r="3554" spans="1:16" x14ac:dyDescent="0.25">
      <c r="A3554" s="1">
        <f t="shared" si="391"/>
        <v>43248</v>
      </c>
      <c r="B3554" s="7">
        <f t="shared" si="386"/>
        <v>5</v>
      </c>
      <c r="C3554" s="4">
        <f>INDEX(Calendar!$E$3:$E$367,MATCH(LOLP!$A3554,Calendar!$B$3:$B$367,0))</f>
        <v>0</v>
      </c>
      <c r="D3554" s="2">
        <f t="shared" si="392"/>
        <v>23</v>
      </c>
      <c r="E3554" s="36">
        <v>26431</v>
      </c>
      <c r="F3554" s="7">
        <f>IFERROR(IF(INDEX('Temperature Data'!$AA$15:$AA$348,MATCH(LOLP!A3554,'Temperature Data'!$B$15:$B$348,0))&gt;IF(B3554=9,$G$2,LOLP!$F$2),1,0),0)</f>
        <v>0</v>
      </c>
      <c r="G3554" s="7">
        <f>SUMIFS(LOLP!$F$4:$F$8763,$C$4:$C$8763,$C3554,$B$4:$B$8763,$B3554,$D$4:$D$8763,$D3554)</f>
        <v>0</v>
      </c>
      <c r="H3554" s="7">
        <f>COUNTIFS(Calendar!$E$3:$E$367,LOLP!C3554,Calendar!$D$3:$D$367,LOLP!B3554)</f>
        <v>9</v>
      </c>
      <c r="I3554" s="7">
        <f ca="1">IF($F3554=1,OFFSET(start_norps,LOLP!$D3554+(1-$C3554)*24,LOLP!$B3554)*H3554/G3554,0)</f>
        <v>0</v>
      </c>
      <c r="J3554" s="7">
        <f ca="1">IF($F3554=1,OFFSET(start_33,LOLP!$D3554+(1-$C3554)*24,LOLP!$B3554)*H3554/G3554,0)</f>
        <v>0</v>
      </c>
      <c r="K3554" s="7">
        <f ca="1">IF($F3554,OFFSET(start_40,LOLP!$D3554+(1-$C3554)*24,LOLP!$B3554),0)</f>
        <v>0</v>
      </c>
      <c r="L3554" s="7">
        <f ca="1">IF($F3554,OFFSET(start_50,LOLP!$D3554+(1-$C3554)*24,LOLP!$B3554),0)</f>
        <v>0</v>
      </c>
      <c r="M3554" s="25">
        <f t="shared" ca="1" si="387"/>
        <v>0</v>
      </c>
      <c r="N3554" s="25">
        <f t="shared" ca="1" si="388"/>
        <v>0</v>
      </c>
      <c r="O3554" s="15" t="e">
        <f t="shared" ca="1" si="389"/>
        <v>#DIV/0!</v>
      </c>
      <c r="P3554" s="15" t="e">
        <f t="shared" ca="1" si="390"/>
        <v>#DIV/0!</v>
      </c>
    </row>
    <row r="3555" spans="1:16" x14ac:dyDescent="0.25">
      <c r="A3555" s="1">
        <f t="shared" si="391"/>
        <v>43248</v>
      </c>
      <c r="B3555" s="7">
        <f t="shared" si="386"/>
        <v>5</v>
      </c>
      <c r="C3555" s="4">
        <f>INDEX(Calendar!$E$3:$E$367,MATCH(LOLP!$A3555,Calendar!$B$3:$B$367,0))</f>
        <v>0</v>
      </c>
      <c r="D3555" s="2">
        <f t="shared" si="392"/>
        <v>24</v>
      </c>
      <c r="E3555" s="36">
        <v>24107</v>
      </c>
      <c r="F3555" s="7">
        <f>IFERROR(IF(INDEX('Temperature Data'!$AA$15:$AA$348,MATCH(LOLP!A3555,'Temperature Data'!$B$15:$B$348,0))&gt;IF(B3555=9,$G$2,LOLP!$F$2),1,0),0)</f>
        <v>0</v>
      </c>
      <c r="G3555" s="7">
        <f>SUMIFS(LOLP!$F$4:$F$8763,$C$4:$C$8763,$C3555,$B$4:$B$8763,$B3555,$D$4:$D$8763,$D3555)</f>
        <v>0</v>
      </c>
      <c r="H3555" s="7">
        <f>COUNTIFS(Calendar!$E$3:$E$367,LOLP!C3555,Calendar!$D$3:$D$367,LOLP!B3555)</f>
        <v>9</v>
      </c>
      <c r="I3555" s="7">
        <f ca="1">IF($F3555=1,OFFSET(start_norps,LOLP!$D3555+(1-$C3555)*24,LOLP!$B3555)*H3555/G3555,0)</f>
        <v>0</v>
      </c>
      <c r="J3555" s="7">
        <f ca="1">IF($F3555=1,OFFSET(start_33,LOLP!$D3555+(1-$C3555)*24,LOLP!$B3555)*H3555/G3555,0)</f>
        <v>0</v>
      </c>
      <c r="K3555" s="7">
        <f ca="1">IF($F3555,OFFSET(start_40,LOLP!$D3555+(1-$C3555)*24,LOLP!$B3555),0)</f>
        <v>0</v>
      </c>
      <c r="L3555" s="7">
        <f ca="1">IF($F3555,OFFSET(start_50,LOLP!$D3555+(1-$C3555)*24,LOLP!$B3555),0)</f>
        <v>0</v>
      </c>
      <c r="M3555" s="25">
        <f t="shared" ca="1" si="387"/>
        <v>0</v>
      </c>
      <c r="N3555" s="25">
        <f t="shared" ca="1" si="388"/>
        <v>0</v>
      </c>
      <c r="O3555" s="15" t="e">
        <f t="shared" ca="1" si="389"/>
        <v>#DIV/0!</v>
      </c>
      <c r="P3555" s="15" t="e">
        <f t="shared" ca="1" si="390"/>
        <v>#DIV/0!</v>
      </c>
    </row>
    <row r="3556" spans="1:16" x14ac:dyDescent="0.25">
      <c r="A3556" s="1">
        <f t="shared" si="391"/>
        <v>43249</v>
      </c>
      <c r="B3556" s="7">
        <f t="shared" si="386"/>
        <v>5</v>
      </c>
      <c r="C3556" s="4">
        <f>INDEX(Calendar!$E$3:$E$367,MATCH(LOLP!$A3556,Calendar!$B$3:$B$367,0))</f>
        <v>1</v>
      </c>
      <c r="D3556" s="2">
        <f t="shared" si="392"/>
        <v>1</v>
      </c>
      <c r="E3556" s="36">
        <v>22532</v>
      </c>
      <c r="F3556" s="7">
        <f>IFERROR(IF(INDEX('Temperature Data'!$AA$15:$AA$348,MATCH(LOLP!A3556,'Temperature Data'!$B$15:$B$348,0))&gt;IF(B3556=9,$G$2,LOLP!$F$2),1,0),0)</f>
        <v>0</v>
      </c>
      <c r="G3556" s="7">
        <f>SUMIFS(LOLP!$F$4:$F$8763,$C$4:$C$8763,$C3556,$B$4:$B$8763,$B3556,$D$4:$D$8763,$D3556)</f>
        <v>0</v>
      </c>
      <c r="H3556" s="7">
        <f>COUNTIFS(Calendar!$E$3:$E$367,LOLP!C3556,Calendar!$D$3:$D$367,LOLP!B3556)</f>
        <v>22</v>
      </c>
      <c r="I3556" s="7">
        <f ca="1">IF($F3556=1,OFFSET(start_norps,LOLP!$D3556+(1-$C3556)*24,LOLP!$B3556)*H3556/G3556,0)</f>
        <v>0</v>
      </c>
      <c r="J3556" s="7">
        <f ca="1">IF($F3556=1,OFFSET(start_33,LOLP!$D3556+(1-$C3556)*24,LOLP!$B3556)*H3556/G3556,0)</f>
        <v>0</v>
      </c>
      <c r="K3556" s="7">
        <f ca="1">IF($F3556,OFFSET(start_40,LOLP!$D3556+(1-$C3556)*24,LOLP!$B3556),0)</f>
        <v>0</v>
      </c>
      <c r="L3556" s="7">
        <f ca="1">IF($F3556,OFFSET(start_50,LOLP!$D3556+(1-$C3556)*24,LOLP!$B3556),0)</f>
        <v>0</v>
      </c>
      <c r="M3556" s="25">
        <f t="shared" ca="1" si="387"/>
        <v>0</v>
      </c>
      <c r="N3556" s="25">
        <f t="shared" ca="1" si="388"/>
        <v>0</v>
      </c>
      <c r="O3556" s="15" t="e">
        <f t="shared" ca="1" si="389"/>
        <v>#DIV/0!</v>
      </c>
      <c r="P3556" s="15" t="e">
        <f t="shared" ca="1" si="390"/>
        <v>#DIV/0!</v>
      </c>
    </row>
    <row r="3557" spans="1:16" x14ac:dyDescent="0.25">
      <c r="A3557" s="1">
        <f t="shared" si="391"/>
        <v>43249</v>
      </c>
      <c r="B3557" s="7">
        <f t="shared" si="386"/>
        <v>5</v>
      </c>
      <c r="C3557" s="4">
        <f>INDEX(Calendar!$E$3:$E$367,MATCH(LOLP!$A3557,Calendar!$B$3:$B$367,0))</f>
        <v>1</v>
      </c>
      <c r="D3557" s="2">
        <f t="shared" si="392"/>
        <v>2</v>
      </c>
      <c r="E3557" s="36">
        <v>21954</v>
      </c>
      <c r="F3557" s="7">
        <f>IFERROR(IF(INDEX('Temperature Data'!$AA$15:$AA$348,MATCH(LOLP!A3557,'Temperature Data'!$B$15:$B$348,0))&gt;IF(B3557=9,$G$2,LOLP!$F$2),1,0),0)</f>
        <v>0</v>
      </c>
      <c r="G3557" s="7">
        <f>SUMIFS(LOLP!$F$4:$F$8763,$C$4:$C$8763,$C3557,$B$4:$B$8763,$B3557,$D$4:$D$8763,$D3557)</f>
        <v>0</v>
      </c>
      <c r="H3557" s="7">
        <f>COUNTIFS(Calendar!$E$3:$E$367,LOLP!C3557,Calendar!$D$3:$D$367,LOLP!B3557)</f>
        <v>22</v>
      </c>
      <c r="I3557" s="7">
        <f ca="1">IF($F3557=1,OFFSET(start_norps,LOLP!$D3557+(1-$C3557)*24,LOLP!$B3557)*H3557/G3557,0)</f>
        <v>0</v>
      </c>
      <c r="J3557" s="7">
        <f ca="1">IF($F3557=1,OFFSET(start_33,LOLP!$D3557+(1-$C3557)*24,LOLP!$B3557)*H3557/G3557,0)</f>
        <v>0</v>
      </c>
      <c r="K3557" s="7">
        <f ca="1">IF($F3557,OFFSET(start_40,LOLP!$D3557+(1-$C3557)*24,LOLP!$B3557),0)</f>
        <v>0</v>
      </c>
      <c r="L3557" s="7">
        <f ca="1">IF($F3557,OFFSET(start_50,LOLP!$D3557+(1-$C3557)*24,LOLP!$B3557),0)</f>
        <v>0</v>
      </c>
      <c r="M3557" s="25">
        <f t="shared" ca="1" si="387"/>
        <v>0</v>
      </c>
      <c r="N3557" s="25">
        <f t="shared" ca="1" si="388"/>
        <v>0</v>
      </c>
      <c r="O3557" s="15" t="e">
        <f t="shared" ca="1" si="389"/>
        <v>#DIV/0!</v>
      </c>
      <c r="P3557" s="15" t="e">
        <f t="shared" ca="1" si="390"/>
        <v>#DIV/0!</v>
      </c>
    </row>
    <row r="3558" spans="1:16" x14ac:dyDescent="0.25">
      <c r="A3558" s="1">
        <f t="shared" si="391"/>
        <v>43249</v>
      </c>
      <c r="B3558" s="7">
        <f t="shared" si="386"/>
        <v>5</v>
      </c>
      <c r="C3558" s="4">
        <f>INDEX(Calendar!$E$3:$E$367,MATCH(LOLP!$A3558,Calendar!$B$3:$B$367,0))</f>
        <v>1</v>
      </c>
      <c r="D3558" s="2">
        <f t="shared" si="392"/>
        <v>3</v>
      </c>
      <c r="E3558" s="36">
        <v>21579</v>
      </c>
      <c r="F3558" s="7">
        <f>IFERROR(IF(INDEX('Temperature Data'!$AA$15:$AA$348,MATCH(LOLP!A3558,'Temperature Data'!$B$15:$B$348,0))&gt;IF(B3558=9,$G$2,LOLP!$F$2),1,0),0)</f>
        <v>0</v>
      </c>
      <c r="G3558" s="7">
        <f>SUMIFS(LOLP!$F$4:$F$8763,$C$4:$C$8763,$C3558,$B$4:$B$8763,$B3558,$D$4:$D$8763,$D3558)</f>
        <v>0</v>
      </c>
      <c r="H3558" s="7">
        <f>COUNTIFS(Calendar!$E$3:$E$367,LOLP!C3558,Calendar!$D$3:$D$367,LOLP!B3558)</f>
        <v>22</v>
      </c>
      <c r="I3558" s="7">
        <f ca="1">IF($F3558=1,OFFSET(start_norps,LOLP!$D3558+(1-$C3558)*24,LOLP!$B3558)*H3558/G3558,0)</f>
        <v>0</v>
      </c>
      <c r="J3558" s="7">
        <f ca="1">IF($F3558=1,OFFSET(start_33,LOLP!$D3558+(1-$C3558)*24,LOLP!$B3558)*H3558/G3558,0)</f>
        <v>0</v>
      </c>
      <c r="K3558" s="7">
        <f ca="1">IF($F3558,OFFSET(start_40,LOLP!$D3558+(1-$C3558)*24,LOLP!$B3558),0)</f>
        <v>0</v>
      </c>
      <c r="L3558" s="7">
        <f ca="1">IF($F3558,OFFSET(start_50,LOLP!$D3558+(1-$C3558)*24,LOLP!$B3558),0)</f>
        <v>0</v>
      </c>
      <c r="M3558" s="25">
        <f t="shared" ca="1" si="387"/>
        <v>0</v>
      </c>
      <c r="N3558" s="25">
        <f t="shared" ca="1" si="388"/>
        <v>0</v>
      </c>
      <c r="O3558" s="15" t="e">
        <f t="shared" ca="1" si="389"/>
        <v>#DIV/0!</v>
      </c>
      <c r="P3558" s="15" t="e">
        <f t="shared" ca="1" si="390"/>
        <v>#DIV/0!</v>
      </c>
    </row>
    <row r="3559" spans="1:16" x14ac:dyDescent="0.25">
      <c r="A3559" s="1">
        <f t="shared" si="391"/>
        <v>43249</v>
      </c>
      <c r="B3559" s="7">
        <f t="shared" si="386"/>
        <v>5</v>
      </c>
      <c r="C3559" s="4">
        <f>INDEX(Calendar!$E$3:$E$367,MATCH(LOLP!$A3559,Calendar!$B$3:$B$367,0))</f>
        <v>1</v>
      </c>
      <c r="D3559" s="2">
        <f t="shared" si="392"/>
        <v>4</v>
      </c>
      <c r="E3559" s="36">
        <v>21341</v>
      </c>
      <c r="F3559" s="7">
        <f>IFERROR(IF(INDEX('Temperature Data'!$AA$15:$AA$348,MATCH(LOLP!A3559,'Temperature Data'!$B$15:$B$348,0))&gt;IF(B3559=9,$G$2,LOLP!$F$2),1,0),0)</f>
        <v>0</v>
      </c>
      <c r="G3559" s="7">
        <f>SUMIFS(LOLP!$F$4:$F$8763,$C$4:$C$8763,$C3559,$B$4:$B$8763,$B3559,$D$4:$D$8763,$D3559)</f>
        <v>0</v>
      </c>
      <c r="H3559" s="7">
        <f>COUNTIFS(Calendar!$E$3:$E$367,LOLP!C3559,Calendar!$D$3:$D$367,LOLP!B3559)</f>
        <v>22</v>
      </c>
      <c r="I3559" s="7">
        <f ca="1">IF($F3559=1,OFFSET(start_norps,LOLP!$D3559+(1-$C3559)*24,LOLP!$B3559)*H3559/G3559,0)</f>
        <v>0</v>
      </c>
      <c r="J3559" s="7">
        <f ca="1">IF($F3559=1,OFFSET(start_33,LOLP!$D3559+(1-$C3559)*24,LOLP!$B3559)*H3559/G3559,0)</f>
        <v>0</v>
      </c>
      <c r="K3559" s="7">
        <f ca="1">IF($F3559,OFFSET(start_40,LOLP!$D3559+(1-$C3559)*24,LOLP!$B3559),0)</f>
        <v>0</v>
      </c>
      <c r="L3559" s="7">
        <f ca="1">IF($F3559,OFFSET(start_50,LOLP!$D3559+(1-$C3559)*24,LOLP!$B3559),0)</f>
        <v>0</v>
      </c>
      <c r="M3559" s="25">
        <f t="shared" ca="1" si="387"/>
        <v>0</v>
      </c>
      <c r="N3559" s="25">
        <f t="shared" ca="1" si="388"/>
        <v>0</v>
      </c>
      <c r="O3559" s="15" t="e">
        <f t="shared" ca="1" si="389"/>
        <v>#DIV/0!</v>
      </c>
      <c r="P3559" s="15" t="e">
        <f t="shared" ca="1" si="390"/>
        <v>#DIV/0!</v>
      </c>
    </row>
    <row r="3560" spans="1:16" x14ac:dyDescent="0.25">
      <c r="A3560" s="1">
        <f t="shared" si="391"/>
        <v>43249</v>
      </c>
      <c r="B3560" s="7">
        <f t="shared" si="386"/>
        <v>5</v>
      </c>
      <c r="C3560" s="4">
        <f>INDEX(Calendar!$E$3:$E$367,MATCH(LOLP!$A3560,Calendar!$B$3:$B$367,0))</f>
        <v>1</v>
      </c>
      <c r="D3560" s="2">
        <f t="shared" si="392"/>
        <v>5</v>
      </c>
      <c r="E3560" s="36">
        <v>21789</v>
      </c>
      <c r="F3560" s="7">
        <f>IFERROR(IF(INDEX('Temperature Data'!$AA$15:$AA$348,MATCH(LOLP!A3560,'Temperature Data'!$B$15:$B$348,0))&gt;IF(B3560=9,$G$2,LOLP!$F$2),1,0),0)</f>
        <v>0</v>
      </c>
      <c r="G3560" s="7">
        <f>SUMIFS(LOLP!$F$4:$F$8763,$C$4:$C$8763,$C3560,$B$4:$B$8763,$B3560,$D$4:$D$8763,$D3560)</f>
        <v>0</v>
      </c>
      <c r="H3560" s="7">
        <f>COUNTIFS(Calendar!$E$3:$E$367,LOLP!C3560,Calendar!$D$3:$D$367,LOLP!B3560)</f>
        <v>22</v>
      </c>
      <c r="I3560" s="7">
        <f ca="1">IF($F3560=1,OFFSET(start_norps,LOLP!$D3560+(1-$C3560)*24,LOLP!$B3560)*H3560/G3560,0)</f>
        <v>0</v>
      </c>
      <c r="J3560" s="7">
        <f ca="1">IF($F3560=1,OFFSET(start_33,LOLP!$D3560+(1-$C3560)*24,LOLP!$B3560)*H3560/G3560,0)</f>
        <v>0</v>
      </c>
      <c r="K3560" s="7">
        <f ca="1">IF($F3560,OFFSET(start_40,LOLP!$D3560+(1-$C3560)*24,LOLP!$B3560),0)</f>
        <v>0</v>
      </c>
      <c r="L3560" s="7">
        <f ca="1">IF($F3560,OFFSET(start_50,LOLP!$D3560+(1-$C3560)*24,LOLP!$B3560),0)</f>
        <v>0</v>
      </c>
      <c r="M3560" s="25">
        <f t="shared" ca="1" si="387"/>
        <v>0</v>
      </c>
      <c r="N3560" s="25">
        <f t="shared" ca="1" si="388"/>
        <v>0</v>
      </c>
      <c r="O3560" s="15" t="e">
        <f t="shared" ca="1" si="389"/>
        <v>#DIV/0!</v>
      </c>
      <c r="P3560" s="15" t="e">
        <f t="shared" ca="1" si="390"/>
        <v>#DIV/0!</v>
      </c>
    </row>
    <row r="3561" spans="1:16" x14ac:dyDescent="0.25">
      <c r="A3561" s="1">
        <f t="shared" si="391"/>
        <v>43249</v>
      </c>
      <c r="B3561" s="7">
        <f t="shared" si="386"/>
        <v>5</v>
      </c>
      <c r="C3561" s="4">
        <f>INDEX(Calendar!$E$3:$E$367,MATCH(LOLP!$A3561,Calendar!$B$3:$B$367,0))</f>
        <v>1</v>
      </c>
      <c r="D3561" s="2">
        <f t="shared" si="392"/>
        <v>6</v>
      </c>
      <c r="E3561" s="36">
        <v>22761</v>
      </c>
      <c r="F3561" s="7">
        <f>IFERROR(IF(INDEX('Temperature Data'!$AA$15:$AA$348,MATCH(LOLP!A3561,'Temperature Data'!$B$15:$B$348,0))&gt;IF(B3561=9,$G$2,LOLP!$F$2),1,0),0)</f>
        <v>0</v>
      </c>
      <c r="G3561" s="7">
        <f>SUMIFS(LOLP!$F$4:$F$8763,$C$4:$C$8763,$C3561,$B$4:$B$8763,$B3561,$D$4:$D$8763,$D3561)</f>
        <v>0</v>
      </c>
      <c r="H3561" s="7">
        <f>COUNTIFS(Calendar!$E$3:$E$367,LOLP!C3561,Calendar!$D$3:$D$367,LOLP!B3561)</f>
        <v>22</v>
      </c>
      <c r="I3561" s="7">
        <f ca="1">IF($F3561=1,OFFSET(start_norps,LOLP!$D3561+(1-$C3561)*24,LOLP!$B3561)*H3561/G3561,0)</f>
        <v>0</v>
      </c>
      <c r="J3561" s="7">
        <f ca="1">IF($F3561=1,OFFSET(start_33,LOLP!$D3561+(1-$C3561)*24,LOLP!$B3561)*H3561/G3561,0)</f>
        <v>0</v>
      </c>
      <c r="K3561" s="7">
        <f ca="1">IF($F3561,OFFSET(start_40,LOLP!$D3561+(1-$C3561)*24,LOLP!$B3561),0)</f>
        <v>0</v>
      </c>
      <c r="L3561" s="7">
        <f ca="1">IF($F3561,OFFSET(start_50,LOLP!$D3561+(1-$C3561)*24,LOLP!$B3561),0)</f>
        <v>0</v>
      </c>
      <c r="M3561" s="25">
        <f t="shared" ca="1" si="387"/>
        <v>0</v>
      </c>
      <c r="N3561" s="25">
        <f t="shared" ca="1" si="388"/>
        <v>0</v>
      </c>
      <c r="O3561" s="15" t="e">
        <f t="shared" ca="1" si="389"/>
        <v>#DIV/0!</v>
      </c>
      <c r="P3561" s="15" t="e">
        <f t="shared" ca="1" si="390"/>
        <v>#DIV/0!</v>
      </c>
    </row>
    <row r="3562" spans="1:16" x14ac:dyDescent="0.25">
      <c r="A3562" s="1">
        <f t="shared" si="391"/>
        <v>43249</v>
      </c>
      <c r="B3562" s="7">
        <f t="shared" si="386"/>
        <v>5</v>
      </c>
      <c r="C3562" s="4">
        <f>INDEX(Calendar!$E$3:$E$367,MATCH(LOLP!$A3562,Calendar!$B$3:$B$367,0))</f>
        <v>1</v>
      </c>
      <c r="D3562" s="2">
        <f t="shared" si="392"/>
        <v>7</v>
      </c>
      <c r="E3562" s="36">
        <v>23735</v>
      </c>
      <c r="F3562" s="7">
        <f>IFERROR(IF(INDEX('Temperature Data'!$AA$15:$AA$348,MATCH(LOLP!A3562,'Temperature Data'!$B$15:$B$348,0))&gt;IF(B3562=9,$G$2,LOLP!$F$2),1,0),0)</f>
        <v>0</v>
      </c>
      <c r="G3562" s="7">
        <f>SUMIFS(LOLP!$F$4:$F$8763,$C$4:$C$8763,$C3562,$B$4:$B$8763,$B3562,$D$4:$D$8763,$D3562)</f>
        <v>0</v>
      </c>
      <c r="H3562" s="7">
        <f>COUNTIFS(Calendar!$E$3:$E$367,LOLP!C3562,Calendar!$D$3:$D$367,LOLP!B3562)</f>
        <v>22</v>
      </c>
      <c r="I3562" s="7">
        <f ca="1">IF($F3562=1,OFFSET(start_norps,LOLP!$D3562+(1-$C3562)*24,LOLP!$B3562)*H3562/G3562,0)</f>
        <v>0</v>
      </c>
      <c r="J3562" s="7">
        <f ca="1">IF($F3562=1,OFFSET(start_33,LOLP!$D3562+(1-$C3562)*24,LOLP!$B3562)*H3562/G3562,0)</f>
        <v>0</v>
      </c>
      <c r="K3562" s="7">
        <f ca="1">IF($F3562,OFFSET(start_40,LOLP!$D3562+(1-$C3562)*24,LOLP!$B3562),0)</f>
        <v>0</v>
      </c>
      <c r="L3562" s="7">
        <f ca="1">IF($F3562,OFFSET(start_50,LOLP!$D3562+(1-$C3562)*24,LOLP!$B3562),0)</f>
        <v>0</v>
      </c>
      <c r="M3562" s="25">
        <f t="shared" ca="1" si="387"/>
        <v>0</v>
      </c>
      <c r="N3562" s="25">
        <f t="shared" ca="1" si="388"/>
        <v>0</v>
      </c>
      <c r="O3562" s="15" t="e">
        <f t="shared" ca="1" si="389"/>
        <v>#DIV/0!</v>
      </c>
      <c r="P3562" s="15" t="e">
        <f t="shared" ca="1" si="390"/>
        <v>#DIV/0!</v>
      </c>
    </row>
    <row r="3563" spans="1:16" x14ac:dyDescent="0.25">
      <c r="A3563" s="1">
        <f t="shared" si="391"/>
        <v>43249</v>
      </c>
      <c r="B3563" s="7">
        <f t="shared" si="386"/>
        <v>5</v>
      </c>
      <c r="C3563" s="4">
        <f>INDEX(Calendar!$E$3:$E$367,MATCH(LOLP!$A3563,Calendar!$B$3:$B$367,0))</f>
        <v>1</v>
      </c>
      <c r="D3563" s="2">
        <f t="shared" si="392"/>
        <v>8</v>
      </c>
      <c r="E3563" s="36">
        <v>25738</v>
      </c>
      <c r="F3563" s="7">
        <f>IFERROR(IF(INDEX('Temperature Data'!$AA$15:$AA$348,MATCH(LOLP!A3563,'Temperature Data'!$B$15:$B$348,0))&gt;IF(B3563=9,$G$2,LOLP!$F$2),1,0),0)</f>
        <v>0</v>
      </c>
      <c r="G3563" s="7">
        <f>SUMIFS(LOLP!$F$4:$F$8763,$C$4:$C$8763,$C3563,$B$4:$B$8763,$B3563,$D$4:$D$8763,$D3563)</f>
        <v>0</v>
      </c>
      <c r="H3563" s="7">
        <f>COUNTIFS(Calendar!$E$3:$E$367,LOLP!C3563,Calendar!$D$3:$D$367,LOLP!B3563)</f>
        <v>22</v>
      </c>
      <c r="I3563" s="7">
        <f ca="1">IF($F3563=1,OFFSET(start_norps,LOLP!$D3563+(1-$C3563)*24,LOLP!$B3563)*H3563/G3563,0)</f>
        <v>0</v>
      </c>
      <c r="J3563" s="7">
        <f ca="1">IF($F3563=1,OFFSET(start_33,LOLP!$D3563+(1-$C3563)*24,LOLP!$B3563)*H3563/G3563,0)</f>
        <v>0</v>
      </c>
      <c r="K3563" s="7">
        <f ca="1">IF($F3563,OFFSET(start_40,LOLP!$D3563+(1-$C3563)*24,LOLP!$B3563),0)</f>
        <v>0</v>
      </c>
      <c r="L3563" s="7">
        <f ca="1">IF($F3563,OFFSET(start_50,LOLP!$D3563+(1-$C3563)*24,LOLP!$B3563),0)</f>
        <v>0</v>
      </c>
      <c r="M3563" s="25">
        <f t="shared" ca="1" si="387"/>
        <v>0</v>
      </c>
      <c r="N3563" s="25">
        <f t="shared" ca="1" si="388"/>
        <v>0</v>
      </c>
      <c r="O3563" s="15" t="e">
        <f t="shared" ca="1" si="389"/>
        <v>#DIV/0!</v>
      </c>
      <c r="P3563" s="15" t="e">
        <f t="shared" ca="1" si="390"/>
        <v>#DIV/0!</v>
      </c>
    </row>
    <row r="3564" spans="1:16" x14ac:dyDescent="0.25">
      <c r="A3564" s="1">
        <f t="shared" si="391"/>
        <v>43249</v>
      </c>
      <c r="B3564" s="7">
        <f t="shared" si="386"/>
        <v>5</v>
      </c>
      <c r="C3564" s="4">
        <f>INDEX(Calendar!$E$3:$E$367,MATCH(LOLP!$A3564,Calendar!$B$3:$B$367,0))</f>
        <v>1</v>
      </c>
      <c r="D3564" s="2">
        <f t="shared" si="392"/>
        <v>9</v>
      </c>
      <c r="E3564" s="36">
        <v>26744</v>
      </c>
      <c r="F3564" s="7">
        <f>IFERROR(IF(INDEX('Temperature Data'!$AA$15:$AA$348,MATCH(LOLP!A3564,'Temperature Data'!$B$15:$B$348,0))&gt;IF(B3564=9,$G$2,LOLP!$F$2),1,0),0)</f>
        <v>0</v>
      </c>
      <c r="G3564" s="7">
        <f>SUMIFS(LOLP!$F$4:$F$8763,$C$4:$C$8763,$C3564,$B$4:$B$8763,$B3564,$D$4:$D$8763,$D3564)</f>
        <v>0</v>
      </c>
      <c r="H3564" s="7">
        <f>COUNTIFS(Calendar!$E$3:$E$367,LOLP!C3564,Calendar!$D$3:$D$367,LOLP!B3564)</f>
        <v>22</v>
      </c>
      <c r="I3564" s="7">
        <f ca="1">IF($F3564=1,OFFSET(start_norps,LOLP!$D3564+(1-$C3564)*24,LOLP!$B3564)*H3564/G3564,0)</f>
        <v>0</v>
      </c>
      <c r="J3564" s="7">
        <f ca="1">IF($F3564=1,OFFSET(start_33,LOLP!$D3564+(1-$C3564)*24,LOLP!$B3564)*H3564/G3564,0)</f>
        <v>0</v>
      </c>
      <c r="K3564" s="7">
        <f ca="1">IF($F3564,OFFSET(start_40,LOLP!$D3564+(1-$C3564)*24,LOLP!$B3564),0)</f>
        <v>0</v>
      </c>
      <c r="L3564" s="7">
        <f ca="1">IF($F3564,OFFSET(start_50,LOLP!$D3564+(1-$C3564)*24,LOLP!$B3564),0)</f>
        <v>0</v>
      </c>
      <c r="M3564" s="25">
        <f t="shared" ca="1" si="387"/>
        <v>0</v>
      </c>
      <c r="N3564" s="25">
        <f t="shared" ca="1" si="388"/>
        <v>0</v>
      </c>
      <c r="O3564" s="15" t="e">
        <f t="shared" ca="1" si="389"/>
        <v>#DIV/0!</v>
      </c>
      <c r="P3564" s="15" t="e">
        <f t="shared" ca="1" si="390"/>
        <v>#DIV/0!</v>
      </c>
    </row>
    <row r="3565" spans="1:16" x14ac:dyDescent="0.25">
      <c r="A3565" s="1">
        <f t="shared" si="391"/>
        <v>43249</v>
      </c>
      <c r="B3565" s="7">
        <f t="shared" si="386"/>
        <v>5</v>
      </c>
      <c r="C3565" s="4">
        <f>INDEX(Calendar!$E$3:$E$367,MATCH(LOLP!$A3565,Calendar!$B$3:$B$367,0))</f>
        <v>1</v>
      </c>
      <c r="D3565" s="2">
        <f t="shared" si="392"/>
        <v>10</v>
      </c>
      <c r="E3565" s="36">
        <v>27233</v>
      </c>
      <c r="F3565" s="7">
        <f>IFERROR(IF(INDEX('Temperature Data'!$AA$15:$AA$348,MATCH(LOLP!A3565,'Temperature Data'!$B$15:$B$348,0))&gt;IF(B3565=9,$G$2,LOLP!$F$2),1,0),0)</f>
        <v>0</v>
      </c>
      <c r="G3565" s="7">
        <f>SUMIFS(LOLP!$F$4:$F$8763,$C$4:$C$8763,$C3565,$B$4:$B$8763,$B3565,$D$4:$D$8763,$D3565)</f>
        <v>0</v>
      </c>
      <c r="H3565" s="7">
        <f>COUNTIFS(Calendar!$E$3:$E$367,LOLP!C3565,Calendar!$D$3:$D$367,LOLP!B3565)</f>
        <v>22</v>
      </c>
      <c r="I3565" s="7">
        <f ca="1">IF($F3565=1,OFFSET(start_norps,LOLP!$D3565+(1-$C3565)*24,LOLP!$B3565)*H3565/G3565,0)</f>
        <v>0</v>
      </c>
      <c r="J3565" s="7">
        <f ca="1">IF($F3565=1,OFFSET(start_33,LOLP!$D3565+(1-$C3565)*24,LOLP!$B3565)*H3565/G3565,0)</f>
        <v>0</v>
      </c>
      <c r="K3565" s="7">
        <f ca="1">IF($F3565,OFFSET(start_40,LOLP!$D3565+(1-$C3565)*24,LOLP!$B3565),0)</f>
        <v>0</v>
      </c>
      <c r="L3565" s="7">
        <f ca="1">IF($F3565,OFFSET(start_50,LOLP!$D3565+(1-$C3565)*24,LOLP!$B3565),0)</f>
        <v>0</v>
      </c>
      <c r="M3565" s="25">
        <f t="shared" ca="1" si="387"/>
        <v>0</v>
      </c>
      <c r="N3565" s="25">
        <f t="shared" ca="1" si="388"/>
        <v>0</v>
      </c>
      <c r="O3565" s="15" t="e">
        <f t="shared" ca="1" si="389"/>
        <v>#DIV/0!</v>
      </c>
      <c r="P3565" s="15" t="e">
        <f t="shared" ca="1" si="390"/>
        <v>#DIV/0!</v>
      </c>
    </row>
    <row r="3566" spans="1:16" x14ac:dyDescent="0.25">
      <c r="A3566" s="1">
        <f t="shared" si="391"/>
        <v>43249</v>
      </c>
      <c r="B3566" s="7">
        <f t="shared" si="386"/>
        <v>5</v>
      </c>
      <c r="C3566" s="4">
        <f>INDEX(Calendar!$E$3:$E$367,MATCH(LOLP!$A3566,Calendar!$B$3:$B$367,0))</f>
        <v>1</v>
      </c>
      <c r="D3566" s="2">
        <f t="shared" si="392"/>
        <v>11</v>
      </c>
      <c r="E3566" s="36">
        <v>27824</v>
      </c>
      <c r="F3566" s="7">
        <f>IFERROR(IF(INDEX('Temperature Data'!$AA$15:$AA$348,MATCH(LOLP!A3566,'Temperature Data'!$B$15:$B$348,0))&gt;IF(B3566=9,$G$2,LOLP!$F$2),1,0),0)</f>
        <v>0</v>
      </c>
      <c r="G3566" s="7">
        <f>SUMIFS(LOLP!$F$4:$F$8763,$C$4:$C$8763,$C3566,$B$4:$B$8763,$B3566,$D$4:$D$8763,$D3566)</f>
        <v>0</v>
      </c>
      <c r="H3566" s="7">
        <f>COUNTIFS(Calendar!$E$3:$E$367,LOLP!C3566,Calendar!$D$3:$D$367,LOLP!B3566)</f>
        <v>22</v>
      </c>
      <c r="I3566" s="7">
        <f ca="1">IF($F3566=1,OFFSET(start_norps,LOLP!$D3566+(1-$C3566)*24,LOLP!$B3566)*H3566/G3566,0)</f>
        <v>0</v>
      </c>
      <c r="J3566" s="7">
        <f ca="1">IF($F3566=1,OFFSET(start_33,LOLP!$D3566+(1-$C3566)*24,LOLP!$B3566)*H3566/G3566,0)</f>
        <v>0</v>
      </c>
      <c r="K3566" s="7">
        <f ca="1">IF($F3566,OFFSET(start_40,LOLP!$D3566+(1-$C3566)*24,LOLP!$B3566),0)</f>
        <v>0</v>
      </c>
      <c r="L3566" s="7">
        <f ca="1">IF($F3566,OFFSET(start_50,LOLP!$D3566+(1-$C3566)*24,LOLP!$B3566),0)</f>
        <v>0</v>
      </c>
      <c r="M3566" s="25">
        <f t="shared" ca="1" si="387"/>
        <v>0</v>
      </c>
      <c r="N3566" s="25">
        <f t="shared" ca="1" si="388"/>
        <v>0</v>
      </c>
      <c r="O3566" s="15" t="e">
        <f t="shared" ca="1" si="389"/>
        <v>#DIV/0!</v>
      </c>
      <c r="P3566" s="15" t="e">
        <f t="shared" ca="1" si="390"/>
        <v>#DIV/0!</v>
      </c>
    </row>
    <row r="3567" spans="1:16" x14ac:dyDescent="0.25">
      <c r="A3567" s="1">
        <f t="shared" si="391"/>
        <v>43249</v>
      </c>
      <c r="B3567" s="7">
        <f t="shared" si="386"/>
        <v>5</v>
      </c>
      <c r="C3567" s="4">
        <f>INDEX(Calendar!$E$3:$E$367,MATCH(LOLP!$A3567,Calendar!$B$3:$B$367,0))</f>
        <v>1</v>
      </c>
      <c r="D3567" s="2">
        <f t="shared" si="392"/>
        <v>12</v>
      </c>
      <c r="E3567" s="36">
        <v>28492</v>
      </c>
      <c r="F3567" s="7">
        <f>IFERROR(IF(INDEX('Temperature Data'!$AA$15:$AA$348,MATCH(LOLP!A3567,'Temperature Data'!$B$15:$B$348,0))&gt;IF(B3567=9,$G$2,LOLP!$F$2),1,0),0)</f>
        <v>0</v>
      </c>
      <c r="G3567" s="7">
        <f>SUMIFS(LOLP!$F$4:$F$8763,$C$4:$C$8763,$C3567,$B$4:$B$8763,$B3567,$D$4:$D$8763,$D3567)</f>
        <v>0</v>
      </c>
      <c r="H3567" s="7">
        <f>COUNTIFS(Calendar!$E$3:$E$367,LOLP!C3567,Calendar!$D$3:$D$367,LOLP!B3567)</f>
        <v>22</v>
      </c>
      <c r="I3567" s="7">
        <f ca="1">IF($F3567=1,OFFSET(start_norps,LOLP!$D3567+(1-$C3567)*24,LOLP!$B3567)*H3567/G3567,0)</f>
        <v>0</v>
      </c>
      <c r="J3567" s="7">
        <f ca="1">IF($F3567=1,OFFSET(start_33,LOLP!$D3567+(1-$C3567)*24,LOLP!$B3567)*H3567/G3567,0)</f>
        <v>0</v>
      </c>
      <c r="K3567" s="7">
        <f ca="1">IF($F3567,OFFSET(start_40,LOLP!$D3567+(1-$C3567)*24,LOLP!$B3567),0)</f>
        <v>0</v>
      </c>
      <c r="L3567" s="7">
        <f ca="1">IF($F3567,OFFSET(start_50,LOLP!$D3567+(1-$C3567)*24,LOLP!$B3567),0)</f>
        <v>0</v>
      </c>
      <c r="M3567" s="25">
        <f t="shared" ca="1" si="387"/>
        <v>0</v>
      </c>
      <c r="N3567" s="25">
        <f t="shared" ca="1" si="388"/>
        <v>0</v>
      </c>
      <c r="O3567" s="15" t="e">
        <f t="shared" ca="1" si="389"/>
        <v>#DIV/0!</v>
      </c>
      <c r="P3567" s="15" t="e">
        <f t="shared" ca="1" si="390"/>
        <v>#DIV/0!</v>
      </c>
    </row>
    <row r="3568" spans="1:16" x14ac:dyDescent="0.25">
      <c r="A3568" s="1">
        <f t="shared" si="391"/>
        <v>43249</v>
      </c>
      <c r="B3568" s="7">
        <f t="shared" si="386"/>
        <v>5</v>
      </c>
      <c r="C3568" s="4">
        <f>INDEX(Calendar!$E$3:$E$367,MATCH(LOLP!$A3568,Calendar!$B$3:$B$367,0))</f>
        <v>1</v>
      </c>
      <c r="D3568" s="2">
        <f t="shared" si="392"/>
        <v>13</v>
      </c>
      <c r="E3568" s="36">
        <v>29227</v>
      </c>
      <c r="F3568" s="7">
        <f>IFERROR(IF(INDEX('Temperature Data'!$AA$15:$AA$348,MATCH(LOLP!A3568,'Temperature Data'!$B$15:$B$348,0))&gt;IF(B3568=9,$G$2,LOLP!$F$2),1,0),0)</f>
        <v>0</v>
      </c>
      <c r="G3568" s="7">
        <f>SUMIFS(LOLP!$F$4:$F$8763,$C$4:$C$8763,$C3568,$B$4:$B$8763,$B3568,$D$4:$D$8763,$D3568)</f>
        <v>0</v>
      </c>
      <c r="H3568" s="7">
        <f>COUNTIFS(Calendar!$E$3:$E$367,LOLP!C3568,Calendar!$D$3:$D$367,LOLP!B3568)</f>
        <v>22</v>
      </c>
      <c r="I3568" s="7">
        <f ca="1">IF($F3568=1,OFFSET(start_norps,LOLP!$D3568+(1-$C3568)*24,LOLP!$B3568)*H3568/G3568,0)</f>
        <v>0</v>
      </c>
      <c r="J3568" s="7">
        <f ca="1">IF($F3568=1,OFFSET(start_33,LOLP!$D3568+(1-$C3568)*24,LOLP!$B3568)*H3568/G3568,0)</f>
        <v>0</v>
      </c>
      <c r="K3568" s="7">
        <f ca="1">IF($F3568,OFFSET(start_40,LOLP!$D3568+(1-$C3568)*24,LOLP!$B3568),0)</f>
        <v>0</v>
      </c>
      <c r="L3568" s="7">
        <f ca="1">IF($F3568,OFFSET(start_50,LOLP!$D3568+(1-$C3568)*24,LOLP!$B3568),0)</f>
        <v>0</v>
      </c>
      <c r="M3568" s="25">
        <f t="shared" ca="1" si="387"/>
        <v>0</v>
      </c>
      <c r="N3568" s="25">
        <f t="shared" ca="1" si="388"/>
        <v>0</v>
      </c>
      <c r="O3568" s="15" t="e">
        <f t="shared" ca="1" si="389"/>
        <v>#DIV/0!</v>
      </c>
      <c r="P3568" s="15" t="e">
        <f t="shared" ca="1" si="390"/>
        <v>#DIV/0!</v>
      </c>
    </row>
    <row r="3569" spans="1:16" x14ac:dyDescent="0.25">
      <c r="A3569" s="1">
        <f t="shared" si="391"/>
        <v>43249</v>
      </c>
      <c r="B3569" s="7">
        <f t="shared" si="386"/>
        <v>5</v>
      </c>
      <c r="C3569" s="4">
        <f>INDEX(Calendar!$E$3:$E$367,MATCH(LOLP!$A3569,Calendar!$B$3:$B$367,0))</f>
        <v>1</v>
      </c>
      <c r="D3569" s="2">
        <f t="shared" si="392"/>
        <v>14</v>
      </c>
      <c r="E3569" s="36">
        <v>30077</v>
      </c>
      <c r="F3569" s="7">
        <f>IFERROR(IF(INDEX('Temperature Data'!$AA$15:$AA$348,MATCH(LOLP!A3569,'Temperature Data'!$B$15:$B$348,0))&gt;IF(B3569=9,$G$2,LOLP!$F$2),1,0),0)</f>
        <v>0</v>
      </c>
      <c r="G3569" s="7">
        <f>SUMIFS(LOLP!$F$4:$F$8763,$C$4:$C$8763,$C3569,$B$4:$B$8763,$B3569,$D$4:$D$8763,$D3569)</f>
        <v>0</v>
      </c>
      <c r="H3569" s="7">
        <f>COUNTIFS(Calendar!$E$3:$E$367,LOLP!C3569,Calendar!$D$3:$D$367,LOLP!B3569)</f>
        <v>22</v>
      </c>
      <c r="I3569" s="7">
        <f ca="1">IF($F3569=1,OFFSET(start_norps,LOLP!$D3569+(1-$C3569)*24,LOLP!$B3569)*H3569/G3569,0)</f>
        <v>0</v>
      </c>
      <c r="J3569" s="7">
        <f ca="1">IF($F3569=1,OFFSET(start_33,LOLP!$D3569+(1-$C3569)*24,LOLP!$B3569)*H3569/G3569,0)</f>
        <v>0</v>
      </c>
      <c r="K3569" s="7">
        <f ca="1">IF($F3569,OFFSET(start_40,LOLP!$D3569+(1-$C3569)*24,LOLP!$B3569),0)</f>
        <v>0</v>
      </c>
      <c r="L3569" s="7">
        <f ca="1">IF($F3569,OFFSET(start_50,LOLP!$D3569+(1-$C3569)*24,LOLP!$B3569),0)</f>
        <v>0</v>
      </c>
      <c r="M3569" s="25">
        <f t="shared" ca="1" si="387"/>
        <v>0</v>
      </c>
      <c r="N3569" s="25">
        <f t="shared" ca="1" si="388"/>
        <v>0</v>
      </c>
      <c r="O3569" s="15" t="e">
        <f t="shared" ca="1" si="389"/>
        <v>#DIV/0!</v>
      </c>
      <c r="P3569" s="15" t="e">
        <f t="shared" ca="1" si="390"/>
        <v>#DIV/0!</v>
      </c>
    </row>
    <row r="3570" spans="1:16" x14ac:dyDescent="0.25">
      <c r="A3570" s="1">
        <f t="shared" si="391"/>
        <v>43249</v>
      </c>
      <c r="B3570" s="7">
        <f t="shared" si="386"/>
        <v>5</v>
      </c>
      <c r="C3570" s="4">
        <f>INDEX(Calendar!$E$3:$E$367,MATCH(LOLP!$A3570,Calendar!$B$3:$B$367,0))</f>
        <v>1</v>
      </c>
      <c r="D3570" s="2">
        <f t="shared" si="392"/>
        <v>15</v>
      </c>
      <c r="E3570" s="36">
        <v>30976</v>
      </c>
      <c r="F3570" s="7">
        <f>IFERROR(IF(INDEX('Temperature Data'!$AA$15:$AA$348,MATCH(LOLP!A3570,'Temperature Data'!$B$15:$B$348,0))&gt;IF(B3570=9,$G$2,LOLP!$F$2),1,0),0)</f>
        <v>0</v>
      </c>
      <c r="G3570" s="7">
        <f>SUMIFS(LOLP!$F$4:$F$8763,$C$4:$C$8763,$C3570,$B$4:$B$8763,$B3570,$D$4:$D$8763,$D3570)</f>
        <v>0</v>
      </c>
      <c r="H3570" s="7">
        <f>COUNTIFS(Calendar!$E$3:$E$367,LOLP!C3570,Calendar!$D$3:$D$367,LOLP!B3570)</f>
        <v>22</v>
      </c>
      <c r="I3570" s="7">
        <f ca="1">IF($F3570=1,OFFSET(start_norps,LOLP!$D3570+(1-$C3570)*24,LOLP!$B3570)*H3570/G3570,0)</f>
        <v>0</v>
      </c>
      <c r="J3570" s="7">
        <f ca="1">IF($F3570=1,OFFSET(start_33,LOLP!$D3570+(1-$C3570)*24,LOLP!$B3570)*H3570/G3570,0)</f>
        <v>0</v>
      </c>
      <c r="K3570" s="7">
        <f ca="1">IF($F3570,OFFSET(start_40,LOLP!$D3570+(1-$C3570)*24,LOLP!$B3570),0)</f>
        <v>0</v>
      </c>
      <c r="L3570" s="7">
        <f ca="1">IF($F3570,OFFSET(start_50,LOLP!$D3570+(1-$C3570)*24,LOLP!$B3570),0)</f>
        <v>0</v>
      </c>
      <c r="M3570" s="25">
        <f t="shared" ca="1" si="387"/>
        <v>0</v>
      </c>
      <c r="N3570" s="25">
        <f t="shared" ca="1" si="388"/>
        <v>0</v>
      </c>
      <c r="O3570" s="15" t="e">
        <f t="shared" ca="1" si="389"/>
        <v>#DIV/0!</v>
      </c>
      <c r="P3570" s="15" t="e">
        <f t="shared" ca="1" si="390"/>
        <v>#DIV/0!</v>
      </c>
    </row>
    <row r="3571" spans="1:16" x14ac:dyDescent="0.25">
      <c r="A3571" s="1">
        <f t="shared" si="391"/>
        <v>43249</v>
      </c>
      <c r="B3571" s="7">
        <f t="shared" si="386"/>
        <v>5</v>
      </c>
      <c r="C3571" s="4">
        <f>INDEX(Calendar!$E$3:$E$367,MATCH(LOLP!$A3571,Calendar!$B$3:$B$367,0))</f>
        <v>1</v>
      </c>
      <c r="D3571" s="2">
        <f t="shared" si="392"/>
        <v>16</v>
      </c>
      <c r="E3571" s="36">
        <v>31627</v>
      </c>
      <c r="F3571" s="7">
        <f>IFERROR(IF(INDEX('Temperature Data'!$AA$15:$AA$348,MATCH(LOLP!A3571,'Temperature Data'!$B$15:$B$348,0))&gt;IF(B3571=9,$G$2,LOLP!$F$2),1,0),0)</f>
        <v>0</v>
      </c>
      <c r="G3571" s="7">
        <f>SUMIFS(LOLP!$F$4:$F$8763,$C$4:$C$8763,$C3571,$B$4:$B$8763,$B3571,$D$4:$D$8763,$D3571)</f>
        <v>0</v>
      </c>
      <c r="H3571" s="7">
        <f>COUNTIFS(Calendar!$E$3:$E$367,LOLP!C3571,Calendar!$D$3:$D$367,LOLP!B3571)</f>
        <v>22</v>
      </c>
      <c r="I3571" s="7">
        <f ca="1">IF($F3571=1,OFFSET(start_norps,LOLP!$D3571+(1-$C3571)*24,LOLP!$B3571)*H3571/G3571,0)</f>
        <v>0</v>
      </c>
      <c r="J3571" s="7">
        <f ca="1">IF($F3571=1,OFFSET(start_33,LOLP!$D3571+(1-$C3571)*24,LOLP!$B3571)*H3571/G3571,0)</f>
        <v>0</v>
      </c>
      <c r="K3571" s="7">
        <f ca="1">IF($F3571,OFFSET(start_40,LOLP!$D3571+(1-$C3571)*24,LOLP!$B3571),0)</f>
        <v>0</v>
      </c>
      <c r="L3571" s="7">
        <f ca="1">IF($F3571,OFFSET(start_50,LOLP!$D3571+(1-$C3571)*24,LOLP!$B3571),0)</f>
        <v>0</v>
      </c>
      <c r="M3571" s="25">
        <f t="shared" ca="1" si="387"/>
        <v>0</v>
      </c>
      <c r="N3571" s="25">
        <f t="shared" ca="1" si="388"/>
        <v>0</v>
      </c>
      <c r="O3571" s="15" t="e">
        <f t="shared" ca="1" si="389"/>
        <v>#DIV/0!</v>
      </c>
      <c r="P3571" s="15" t="e">
        <f t="shared" ca="1" si="390"/>
        <v>#DIV/0!</v>
      </c>
    </row>
    <row r="3572" spans="1:16" x14ac:dyDescent="0.25">
      <c r="A3572" s="1">
        <f t="shared" si="391"/>
        <v>43249</v>
      </c>
      <c r="B3572" s="7">
        <f t="shared" si="386"/>
        <v>5</v>
      </c>
      <c r="C3572" s="4">
        <f>INDEX(Calendar!$E$3:$E$367,MATCH(LOLP!$A3572,Calendar!$B$3:$B$367,0))</f>
        <v>1</v>
      </c>
      <c r="D3572" s="2">
        <f t="shared" si="392"/>
        <v>17</v>
      </c>
      <c r="E3572" s="36">
        <v>32076</v>
      </c>
      <c r="F3572" s="7">
        <f>IFERROR(IF(INDEX('Temperature Data'!$AA$15:$AA$348,MATCH(LOLP!A3572,'Temperature Data'!$B$15:$B$348,0))&gt;IF(B3572=9,$G$2,LOLP!$F$2),1,0),0)</f>
        <v>0</v>
      </c>
      <c r="G3572" s="7">
        <f>SUMIFS(LOLP!$F$4:$F$8763,$C$4:$C$8763,$C3572,$B$4:$B$8763,$B3572,$D$4:$D$8763,$D3572)</f>
        <v>0</v>
      </c>
      <c r="H3572" s="7">
        <f>COUNTIFS(Calendar!$E$3:$E$367,LOLP!C3572,Calendar!$D$3:$D$367,LOLP!B3572)</f>
        <v>22</v>
      </c>
      <c r="I3572" s="7">
        <f ca="1">IF($F3572=1,OFFSET(start_norps,LOLP!$D3572+(1-$C3572)*24,LOLP!$B3572)*H3572/G3572,0)</f>
        <v>0</v>
      </c>
      <c r="J3572" s="7">
        <f ca="1">IF($F3572=1,OFFSET(start_33,LOLP!$D3572+(1-$C3572)*24,LOLP!$B3572)*H3572/G3572,0)</f>
        <v>0</v>
      </c>
      <c r="K3572" s="7">
        <f ca="1">IF($F3572,OFFSET(start_40,LOLP!$D3572+(1-$C3572)*24,LOLP!$B3572),0)</f>
        <v>0</v>
      </c>
      <c r="L3572" s="7">
        <f ca="1">IF($F3572,OFFSET(start_50,LOLP!$D3572+(1-$C3572)*24,LOLP!$B3572),0)</f>
        <v>0</v>
      </c>
      <c r="M3572" s="25">
        <f t="shared" ca="1" si="387"/>
        <v>0</v>
      </c>
      <c r="N3572" s="25">
        <f t="shared" ca="1" si="388"/>
        <v>0</v>
      </c>
      <c r="O3572" s="15" t="e">
        <f t="shared" ca="1" si="389"/>
        <v>#DIV/0!</v>
      </c>
      <c r="P3572" s="15" t="e">
        <f t="shared" ca="1" si="390"/>
        <v>#DIV/0!</v>
      </c>
    </row>
    <row r="3573" spans="1:16" x14ac:dyDescent="0.25">
      <c r="A3573" s="1">
        <f t="shared" si="391"/>
        <v>43249</v>
      </c>
      <c r="B3573" s="7">
        <f t="shared" si="386"/>
        <v>5</v>
      </c>
      <c r="C3573" s="4">
        <f>INDEX(Calendar!$E$3:$E$367,MATCH(LOLP!$A3573,Calendar!$B$3:$B$367,0))</f>
        <v>1</v>
      </c>
      <c r="D3573" s="2">
        <f t="shared" si="392"/>
        <v>18</v>
      </c>
      <c r="E3573" s="36">
        <v>32438</v>
      </c>
      <c r="F3573" s="7">
        <f>IFERROR(IF(INDEX('Temperature Data'!$AA$15:$AA$348,MATCH(LOLP!A3573,'Temperature Data'!$B$15:$B$348,0))&gt;IF(B3573=9,$G$2,LOLP!$F$2),1,0),0)</f>
        <v>0</v>
      </c>
      <c r="G3573" s="7">
        <f>SUMIFS(LOLP!$F$4:$F$8763,$C$4:$C$8763,$C3573,$B$4:$B$8763,$B3573,$D$4:$D$8763,$D3573)</f>
        <v>0</v>
      </c>
      <c r="H3573" s="7">
        <f>COUNTIFS(Calendar!$E$3:$E$367,LOLP!C3573,Calendar!$D$3:$D$367,LOLP!B3573)</f>
        <v>22</v>
      </c>
      <c r="I3573" s="7">
        <f ca="1">IF($F3573=1,OFFSET(start_norps,LOLP!$D3573+(1-$C3573)*24,LOLP!$B3573)*H3573/G3573,0)</f>
        <v>0</v>
      </c>
      <c r="J3573" s="7">
        <f ca="1">IF($F3573=1,OFFSET(start_33,LOLP!$D3573+(1-$C3573)*24,LOLP!$B3573)*H3573/G3573,0)</f>
        <v>0</v>
      </c>
      <c r="K3573" s="7">
        <f ca="1">IF($F3573,OFFSET(start_40,LOLP!$D3573+(1-$C3573)*24,LOLP!$B3573),0)</f>
        <v>0</v>
      </c>
      <c r="L3573" s="7">
        <f ca="1">IF($F3573,OFFSET(start_50,LOLP!$D3573+(1-$C3573)*24,LOLP!$B3573),0)</f>
        <v>0</v>
      </c>
      <c r="M3573" s="25">
        <f t="shared" ca="1" si="387"/>
        <v>0</v>
      </c>
      <c r="N3573" s="25">
        <f t="shared" ca="1" si="388"/>
        <v>0</v>
      </c>
      <c r="O3573" s="15" t="e">
        <f t="shared" ca="1" si="389"/>
        <v>#DIV/0!</v>
      </c>
      <c r="P3573" s="15" t="e">
        <f t="shared" ca="1" si="390"/>
        <v>#DIV/0!</v>
      </c>
    </row>
    <row r="3574" spans="1:16" x14ac:dyDescent="0.25">
      <c r="A3574" s="1">
        <f t="shared" si="391"/>
        <v>43249</v>
      </c>
      <c r="B3574" s="7">
        <f t="shared" si="386"/>
        <v>5</v>
      </c>
      <c r="C3574" s="4">
        <f>INDEX(Calendar!$E$3:$E$367,MATCH(LOLP!$A3574,Calendar!$B$3:$B$367,0))</f>
        <v>1</v>
      </c>
      <c r="D3574" s="2">
        <f t="shared" si="392"/>
        <v>19</v>
      </c>
      <c r="E3574" s="36">
        <v>32371</v>
      </c>
      <c r="F3574" s="7">
        <f>IFERROR(IF(INDEX('Temperature Data'!$AA$15:$AA$348,MATCH(LOLP!A3574,'Temperature Data'!$B$15:$B$348,0))&gt;IF(B3574=9,$G$2,LOLP!$F$2),1,0),0)</f>
        <v>0</v>
      </c>
      <c r="G3574" s="7">
        <f>SUMIFS(LOLP!$F$4:$F$8763,$C$4:$C$8763,$C3574,$B$4:$B$8763,$B3574,$D$4:$D$8763,$D3574)</f>
        <v>0</v>
      </c>
      <c r="H3574" s="7">
        <f>COUNTIFS(Calendar!$E$3:$E$367,LOLP!C3574,Calendar!$D$3:$D$367,LOLP!B3574)</f>
        <v>22</v>
      </c>
      <c r="I3574" s="7">
        <f ca="1">IF($F3574=1,OFFSET(start_norps,LOLP!$D3574+(1-$C3574)*24,LOLP!$B3574)*H3574/G3574,0)</f>
        <v>0</v>
      </c>
      <c r="J3574" s="7">
        <f ca="1">IF($F3574=1,OFFSET(start_33,LOLP!$D3574+(1-$C3574)*24,LOLP!$B3574)*H3574/G3574,0)</f>
        <v>0</v>
      </c>
      <c r="K3574" s="7">
        <f ca="1">IF($F3574,OFFSET(start_40,LOLP!$D3574+(1-$C3574)*24,LOLP!$B3574),0)</f>
        <v>0</v>
      </c>
      <c r="L3574" s="7">
        <f ca="1">IF($F3574,OFFSET(start_50,LOLP!$D3574+(1-$C3574)*24,LOLP!$B3574),0)</f>
        <v>0</v>
      </c>
      <c r="M3574" s="25">
        <f t="shared" ca="1" si="387"/>
        <v>0</v>
      </c>
      <c r="N3574" s="25">
        <f t="shared" ca="1" si="388"/>
        <v>0</v>
      </c>
      <c r="O3574" s="15" t="e">
        <f t="shared" ca="1" si="389"/>
        <v>#DIV/0!</v>
      </c>
      <c r="P3574" s="15" t="e">
        <f t="shared" ca="1" si="390"/>
        <v>#DIV/0!</v>
      </c>
    </row>
    <row r="3575" spans="1:16" x14ac:dyDescent="0.25">
      <c r="A3575" s="1">
        <f t="shared" si="391"/>
        <v>43249</v>
      </c>
      <c r="B3575" s="7">
        <f t="shared" si="386"/>
        <v>5</v>
      </c>
      <c r="C3575" s="4">
        <f>INDEX(Calendar!$E$3:$E$367,MATCH(LOLP!$A3575,Calendar!$B$3:$B$367,0))</f>
        <v>1</v>
      </c>
      <c r="D3575" s="2">
        <f t="shared" si="392"/>
        <v>20</v>
      </c>
      <c r="E3575" s="36">
        <v>32225</v>
      </c>
      <c r="F3575" s="7">
        <f>IFERROR(IF(INDEX('Temperature Data'!$AA$15:$AA$348,MATCH(LOLP!A3575,'Temperature Data'!$B$15:$B$348,0))&gt;IF(B3575=9,$G$2,LOLP!$F$2),1,0),0)</f>
        <v>0</v>
      </c>
      <c r="G3575" s="7">
        <f>SUMIFS(LOLP!$F$4:$F$8763,$C$4:$C$8763,$C3575,$B$4:$B$8763,$B3575,$D$4:$D$8763,$D3575)</f>
        <v>0</v>
      </c>
      <c r="H3575" s="7">
        <f>COUNTIFS(Calendar!$E$3:$E$367,LOLP!C3575,Calendar!$D$3:$D$367,LOLP!B3575)</f>
        <v>22</v>
      </c>
      <c r="I3575" s="7">
        <f ca="1">IF($F3575=1,OFFSET(start_norps,LOLP!$D3575+(1-$C3575)*24,LOLP!$B3575)*H3575/G3575,0)</f>
        <v>0</v>
      </c>
      <c r="J3575" s="7">
        <f ca="1">IF($F3575=1,OFFSET(start_33,LOLP!$D3575+(1-$C3575)*24,LOLP!$B3575)*H3575/G3575,0)</f>
        <v>0</v>
      </c>
      <c r="K3575" s="7">
        <f ca="1">IF($F3575,OFFSET(start_40,LOLP!$D3575+(1-$C3575)*24,LOLP!$B3575),0)</f>
        <v>0</v>
      </c>
      <c r="L3575" s="7">
        <f ca="1">IF($F3575,OFFSET(start_50,LOLP!$D3575+(1-$C3575)*24,LOLP!$B3575),0)</f>
        <v>0</v>
      </c>
      <c r="M3575" s="25">
        <f t="shared" ca="1" si="387"/>
        <v>0</v>
      </c>
      <c r="N3575" s="25">
        <f t="shared" ca="1" si="388"/>
        <v>0</v>
      </c>
      <c r="O3575" s="15" t="e">
        <f t="shared" ca="1" si="389"/>
        <v>#DIV/0!</v>
      </c>
      <c r="P3575" s="15" t="e">
        <f t="shared" ca="1" si="390"/>
        <v>#DIV/0!</v>
      </c>
    </row>
    <row r="3576" spans="1:16" x14ac:dyDescent="0.25">
      <c r="A3576" s="1">
        <f t="shared" si="391"/>
        <v>43249</v>
      </c>
      <c r="B3576" s="7">
        <f t="shared" si="386"/>
        <v>5</v>
      </c>
      <c r="C3576" s="4">
        <f>INDEX(Calendar!$E$3:$E$367,MATCH(LOLP!$A3576,Calendar!$B$3:$B$367,0))</f>
        <v>1</v>
      </c>
      <c r="D3576" s="2">
        <f t="shared" si="392"/>
        <v>21</v>
      </c>
      <c r="E3576" s="36">
        <v>32018</v>
      </c>
      <c r="F3576" s="7">
        <f>IFERROR(IF(INDEX('Temperature Data'!$AA$15:$AA$348,MATCH(LOLP!A3576,'Temperature Data'!$B$15:$B$348,0))&gt;IF(B3576=9,$G$2,LOLP!$F$2),1,0),0)</f>
        <v>0</v>
      </c>
      <c r="G3576" s="7">
        <f>SUMIFS(LOLP!$F$4:$F$8763,$C$4:$C$8763,$C3576,$B$4:$B$8763,$B3576,$D$4:$D$8763,$D3576)</f>
        <v>0</v>
      </c>
      <c r="H3576" s="7">
        <f>COUNTIFS(Calendar!$E$3:$E$367,LOLP!C3576,Calendar!$D$3:$D$367,LOLP!B3576)</f>
        <v>22</v>
      </c>
      <c r="I3576" s="7">
        <f ca="1">IF($F3576=1,OFFSET(start_norps,LOLP!$D3576+(1-$C3576)*24,LOLP!$B3576)*H3576/G3576,0)</f>
        <v>0</v>
      </c>
      <c r="J3576" s="7">
        <f ca="1">IF($F3576=1,OFFSET(start_33,LOLP!$D3576+(1-$C3576)*24,LOLP!$B3576)*H3576/G3576,0)</f>
        <v>0</v>
      </c>
      <c r="K3576" s="7">
        <f ca="1">IF($F3576,OFFSET(start_40,LOLP!$D3576+(1-$C3576)*24,LOLP!$B3576),0)</f>
        <v>0</v>
      </c>
      <c r="L3576" s="7">
        <f ca="1">IF($F3576,OFFSET(start_50,LOLP!$D3576+(1-$C3576)*24,LOLP!$B3576),0)</f>
        <v>0</v>
      </c>
      <c r="M3576" s="25">
        <f t="shared" ca="1" si="387"/>
        <v>0</v>
      </c>
      <c r="N3576" s="25">
        <f t="shared" ca="1" si="388"/>
        <v>0</v>
      </c>
      <c r="O3576" s="15" t="e">
        <f t="shared" ca="1" si="389"/>
        <v>#DIV/0!</v>
      </c>
      <c r="P3576" s="15" t="e">
        <f t="shared" ca="1" si="390"/>
        <v>#DIV/0!</v>
      </c>
    </row>
    <row r="3577" spans="1:16" x14ac:dyDescent="0.25">
      <c r="A3577" s="1">
        <f t="shared" si="391"/>
        <v>43249</v>
      </c>
      <c r="B3577" s="7">
        <f t="shared" si="386"/>
        <v>5</v>
      </c>
      <c r="C3577" s="4">
        <f>INDEX(Calendar!$E$3:$E$367,MATCH(LOLP!$A3577,Calendar!$B$3:$B$367,0))</f>
        <v>1</v>
      </c>
      <c r="D3577" s="2">
        <f t="shared" si="392"/>
        <v>22</v>
      </c>
      <c r="E3577" s="36">
        <v>30443</v>
      </c>
      <c r="F3577" s="7">
        <f>IFERROR(IF(INDEX('Temperature Data'!$AA$15:$AA$348,MATCH(LOLP!A3577,'Temperature Data'!$B$15:$B$348,0))&gt;IF(B3577=9,$G$2,LOLP!$F$2),1,0),0)</f>
        <v>0</v>
      </c>
      <c r="G3577" s="7">
        <f>SUMIFS(LOLP!$F$4:$F$8763,$C$4:$C$8763,$C3577,$B$4:$B$8763,$B3577,$D$4:$D$8763,$D3577)</f>
        <v>0</v>
      </c>
      <c r="H3577" s="7">
        <f>COUNTIFS(Calendar!$E$3:$E$367,LOLP!C3577,Calendar!$D$3:$D$367,LOLP!B3577)</f>
        <v>22</v>
      </c>
      <c r="I3577" s="7">
        <f ca="1">IF($F3577=1,OFFSET(start_norps,LOLP!$D3577+(1-$C3577)*24,LOLP!$B3577)*H3577/G3577,0)</f>
        <v>0</v>
      </c>
      <c r="J3577" s="7">
        <f ca="1">IF($F3577=1,OFFSET(start_33,LOLP!$D3577+(1-$C3577)*24,LOLP!$B3577)*H3577/G3577,0)</f>
        <v>0</v>
      </c>
      <c r="K3577" s="7">
        <f ca="1">IF($F3577,OFFSET(start_40,LOLP!$D3577+(1-$C3577)*24,LOLP!$B3577),0)</f>
        <v>0</v>
      </c>
      <c r="L3577" s="7">
        <f ca="1">IF($F3577,OFFSET(start_50,LOLP!$D3577+(1-$C3577)*24,LOLP!$B3577),0)</f>
        <v>0</v>
      </c>
      <c r="M3577" s="25">
        <f t="shared" ca="1" si="387"/>
        <v>0</v>
      </c>
      <c r="N3577" s="25">
        <f t="shared" ca="1" si="388"/>
        <v>0</v>
      </c>
      <c r="O3577" s="15" t="e">
        <f t="shared" ca="1" si="389"/>
        <v>#DIV/0!</v>
      </c>
      <c r="P3577" s="15" t="e">
        <f t="shared" ca="1" si="390"/>
        <v>#DIV/0!</v>
      </c>
    </row>
    <row r="3578" spans="1:16" x14ac:dyDescent="0.25">
      <c r="A3578" s="1">
        <f t="shared" si="391"/>
        <v>43249</v>
      </c>
      <c r="B3578" s="7">
        <f t="shared" si="386"/>
        <v>5</v>
      </c>
      <c r="C3578" s="4">
        <f>INDEX(Calendar!$E$3:$E$367,MATCH(LOLP!$A3578,Calendar!$B$3:$B$367,0))</f>
        <v>1</v>
      </c>
      <c r="D3578" s="2">
        <f t="shared" si="392"/>
        <v>23</v>
      </c>
      <c r="E3578" s="36">
        <v>27808</v>
      </c>
      <c r="F3578" s="7">
        <f>IFERROR(IF(INDEX('Temperature Data'!$AA$15:$AA$348,MATCH(LOLP!A3578,'Temperature Data'!$B$15:$B$348,0))&gt;IF(B3578=9,$G$2,LOLP!$F$2),1,0),0)</f>
        <v>0</v>
      </c>
      <c r="G3578" s="7">
        <f>SUMIFS(LOLP!$F$4:$F$8763,$C$4:$C$8763,$C3578,$B$4:$B$8763,$B3578,$D$4:$D$8763,$D3578)</f>
        <v>0</v>
      </c>
      <c r="H3578" s="7">
        <f>COUNTIFS(Calendar!$E$3:$E$367,LOLP!C3578,Calendar!$D$3:$D$367,LOLP!B3578)</f>
        <v>22</v>
      </c>
      <c r="I3578" s="7">
        <f ca="1">IF($F3578=1,OFFSET(start_norps,LOLP!$D3578+(1-$C3578)*24,LOLP!$B3578)*H3578/G3578,0)</f>
        <v>0</v>
      </c>
      <c r="J3578" s="7">
        <f ca="1">IF($F3578=1,OFFSET(start_33,LOLP!$D3578+(1-$C3578)*24,LOLP!$B3578)*H3578/G3578,0)</f>
        <v>0</v>
      </c>
      <c r="K3578" s="7">
        <f ca="1">IF($F3578,OFFSET(start_40,LOLP!$D3578+(1-$C3578)*24,LOLP!$B3578),0)</f>
        <v>0</v>
      </c>
      <c r="L3578" s="7">
        <f ca="1">IF($F3578,OFFSET(start_50,LOLP!$D3578+(1-$C3578)*24,LOLP!$B3578),0)</f>
        <v>0</v>
      </c>
      <c r="M3578" s="25">
        <f t="shared" ca="1" si="387"/>
        <v>0</v>
      </c>
      <c r="N3578" s="25">
        <f t="shared" ca="1" si="388"/>
        <v>0</v>
      </c>
      <c r="O3578" s="15" t="e">
        <f t="shared" ca="1" si="389"/>
        <v>#DIV/0!</v>
      </c>
      <c r="P3578" s="15" t="e">
        <f t="shared" ca="1" si="390"/>
        <v>#DIV/0!</v>
      </c>
    </row>
    <row r="3579" spans="1:16" x14ac:dyDescent="0.25">
      <c r="A3579" s="1">
        <f t="shared" si="391"/>
        <v>43249</v>
      </c>
      <c r="B3579" s="7">
        <f t="shared" si="386"/>
        <v>5</v>
      </c>
      <c r="C3579" s="4">
        <f>INDEX(Calendar!$E$3:$E$367,MATCH(LOLP!$A3579,Calendar!$B$3:$B$367,0))</f>
        <v>1</v>
      </c>
      <c r="D3579" s="2">
        <f t="shared" si="392"/>
        <v>24</v>
      </c>
      <c r="E3579" s="36">
        <v>25396</v>
      </c>
      <c r="F3579" s="7">
        <f>IFERROR(IF(INDEX('Temperature Data'!$AA$15:$AA$348,MATCH(LOLP!A3579,'Temperature Data'!$B$15:$B$348,0))&gt;IF(B3579=9,$G$2,LOLP!$F$2),1,0),0)</f>
        <v>0</v>
      </c>
      <c r="G3579" s="7">
        <f>SUMIFS(LOLP!$F$4:$F$8763,$C$4:$C$8763,$C3579,$B$4:$B$8763,$B3579,$D$4:$D$8763,$D3579)</f>
        <v>0</v>
      </c>
      <c r="H3579" s="7">
        <f>COUNTIFS(Calendar!$E$3:$E$367,LOLP!C3579,Calendar!$D$3:$D$367,LOLP!B3579)</f>
        <v>22</v>
      </c>
      <c r="I3579" s="7">
        <f ca="1">IF($F3579=1,OFFSET(start_norps,LOLP!$D3579+(1-$C3579)*24,LOLP!$B3579)*H3579/G3579,0)</f>
        <v>0</v>
      </c>
      <c r="J3579" s="7">
        <f ca="1">IF($F3579=1,OFFSET(start_33,LOLP!$D3579+(1-$C3579)*24,LOLP!$B3579)*H3579/G3579,0)</f>
        <v>0</v>
      </c>
      <c r="K3579" s="7">
        <f ca="1">IF($F3579,OFFSET(start_40,LOLP!$D3579+(1-$C3579)*24,LOLP!$B3579),0)</f>
        <v>0</v>
      </c>
      <c r="L3579" s="7">
        <f ca="1">IF($F3579,OFFSET(start_50,LOLP!$D3579+(1-$C3579)*24,LOLP!$B3579),0)</f>
        <v>0</v>
      </c>
      <c r="M3579" s="25">
        <f t="shared" ca="1" si="387"/>
        <v>0</v>
      </c>
      <c r="N3579" s="25">
        <f t="shared" ca="1" si="388"/>
        <v>0</v>
      </c>
      <c r="O3579" s="15" t="e">
        <f t="shared" ca="1" si="389"/>
        <v>#DIV/0!</v>
      </c>
      <c r="P3579" s="15" t="e">
        <f t="shared" ca="1" si="390"/>
        <v>#DIV/0!</v>
      </c>
    </row>
    <row r="3580" spans="1:16" x14ac:dyDescent="0.25">
      <c r="A3580" s="1">
        <f t="shared" si="391"/>
        <v>43250</v>
      </c>
      <c r="B3580" s="7">
        <f t="shared" si="386"/>
        <v>5</v>
      </c>
      <c r="C3580" s="4">
        <f>INDEX(Calendar!$E$3:$E$367,MATCH(LOLP!$A3580,Calendar!$B$3:$B$367,0))</f>
        <v>1</v>
      </c>
      <c r="D3580" s="2">
        <f t="shared" si="392"/>
        <v>1</v>
      </c>
      <c r="E3580" s="36">
        <v>24110</v>
      </c>
      <c r="F3580" s="7">
        <f>IFERROR(IF(INDEX('Temperature Data'!$AA$15:$AA$348,MATCH(LOLP!A3580,'Temperature Data'!$B$15:$B$348,0))&gt;IF(B3580=9,$G$2,LOLP!$F$2),1,0),0)</f>
        <v>0</v>
      </c>
      <c r="G3580" s="7">
        <f>SUMIFS(LOLP!$F$4:$F$8763,$C$4:$C$8763,$C3580,$B$4:$B$8763,$B3580,$D$4:$D$8763,$D3580)</f>
        <v>0</v>
      </c>
      <c r="H3580" s="7">
        <f>COUNTIFS(Calendar!$E$3:$E$367,LOLP!C3580,Calendar!$D$3:$D$367,LOLP!B3580)</f>
        <v>22</v>
      </c>
      <c r="I3580" s="7">
        <f ca="1">IF($F3580=1,OFFSET(start_norps,LOLP!$D3580+(1-$C3580)*24,LOLP!$B3580)*H3580/G3580,0)</f>
        <v>0</v>
      </c>
      <c r="J3580" s="7">
        <f ca="1">IF($F3580=1,OFFSET(start_33,LOLP!$D3580+(1-$C3580)*24,LOLP!$B3580)*H3580/G3580,0)</f>
        <v>0</v>
      </c>
      <c r="K3580" s="7">
        <f ca="1">IF($F3580,OFFSET(start_40,LOLP!$D3580+(1-$C3580)*24,LOLP!$B3580),0)</f>
        <v>0</v>
      </c>
      <c r="L3580" s="7">
        <f ca="1">IF($F3580,OFFSET(start_50,LOLP!$D3580+(1-$C3580)*24,LOLP!$B3580),0)</f>
        <v>0</v>
      </c>
      <c r="M3580" s="25">
        <f t="shared" ca="1" si="387"/>
        <v>0</v>
      </c>
      <c r="N3580" s="25">
        <f t="shared" ca="1" si="388"/>
        <v>0</v>
      </c>
      <c r="O3580" s="15" t="e">
        <f t="shared" ca="1" si="389"/>
        <v>#DIV/0!</v>
      </c>
      <c r="P3580" s="15" t="e">
        <f t="shared" ca="1" si="390"/>
        <v>#DIV/0!</v>
      </c>
    </row>
    <row r="3581" spans="1:16" x14ac:dyDescent="0.25">
      <c r="A3581" s="1">
        <f t="shared" si="391"/>
        <v>43250</v>
      </c>
      <c r="B3581" s="7">
        <f t="shared" si="386"/>
        <v>5</v>
      </c>
      <c r="C3581" s="4">
        <f>INDEX(Calendar!$E$3:$E$367,MATCH(LOLP!$A3581,Calendar!$B$3:$B$367,0))</f>
        <v>1</v>
      </c>
      <c r="D3581" s="2">
        <f t="shared" si="392"/>
        <v>2</v>
      </c>
      <c r="E3581" s="36">
        <v>23063</v>
      </c>
      <c r="F3581" s="7">
        <f>IFERROR(IF(INDEX('Temperature Data'!$AA$15:$AA$348,MATCH(LOLP!A3581,'Temperature Data'!$B$15:$B$348,0))&gt;IF(B3581=9,$G$2,LOLP!$F$2),1,0),0)</f>
        <v>0</v>
      </c>
      <c r="G3581" s="7">
        <f>SUMIFS(LOLP!$F$4:$F$8763,$C$4:$C$8763,$C3581,$B$4:$B$8763,$B3581,$D$4:$D$8763,$D3581)</f>
        <v>0</v>
      </c>
      <c r="H3581" s="7">
        <f>COUNTIFS(Calendar!$E$3:$E$367,LOLP!C3581,Calendar!$D$3:$D$367,LOLP!B3581)</f>
        <v>22</v>
      </c>
      <c r="I3581" s="7">
        <f ca="1">IF($F3581=1,OFFSET(start_norps,LOLP!$D3581+(1-$C3581)*24,LOLP!$B3581)*H3581/G3581,0)</f>
        <v>0</v>
      </c>
      <c r="J3581" s="7">
        <f ca="1">IF($F3581=1,OFFSET(start_33,LOLP!$D3581+(1-$C3581)*24,LOLP!$B3581)*H3581/G3581,0)</f>
        <v>0</v>
      </c>
      <c r="K3581" s="7">
        <f ca="1">IF($F3581,OFFSET(start_40,LOLP!$D3581+(1-$C3581)*24,LOLP!$B3581),0)</f>
        <v>0</v>
      </c>
      <c r="L3581" s="7">
        <f ca="1">IF($F3581,OFFSET(start_50,LOLP!$D3581+(1-$C3581)*24,LOLP!$B3581),0)</f>
        <v>0</v>
      </c>
      <c r="M3581" s="25">
        <f t="shared" ca="1" si="387"/>
        <v>0</v>
      </c>
      <c r="N3581" s="25">
        <f t="shared" ca="1" si="388"/>
        <v>0</v>
      </c>
      <c r="O3581" s="15" t="e">
        <f t="shared" ca="1" si="389"/>
        <v>#DIV/0!</v>
      </c>
      <c r="P3581" s="15" t="e">
        <f t="shared" ca="1" si="390"/>
        <v>#DIV/0!</v>
      </c>
    </row>
    <row r="3582" spans="1:16" x14ac:dyDescent="0.25">
      <c r="A3582" s="1">
        <f t="shared" si="391"/>
        <v>43250</v>
      </c>
      <c r="B3582" s="7">
        <f t="shared" si="386"/>
        <v>5</v>
      </c>
      <c r="C3582" s="4">
        <f>INDEX(Calendar!$E$3:$E$367,MATCH(LOLP!$A3582,Calendar!$B$3:$B$367,0))</f>
        <v>1</v>
      </c>
      <c r="D3582" s="2">
        <f t="shared" si="392"/>
        <v>3</v>
      </c>
      <c r="E3582" s="36">
        <v>22339</v>
      </c>
      <c r="F3582" s="7">
        <f>IFERROR(IF(INDEX('Temperature Data'!$AA$15:$AA$348,MATCH(LOLP!A3582,'Temperature Data'!$B$15:$B$348,0))&gt;IF(B3582=9,$G$2,LOLP!$F$2),1,0),0)</f>
        <v>0</v>
      </c>
      <c r="G3582" s="7">
        <f>SUMIFS(LOLP!$F$4:$F$8763,$C$4:$C$8763,$C3582,$B$4:$B$8763,$B3582,$D$4:$D$8763,$D3582)</f>
        <v>0</v>
      </c>
      <c r="H3582" s="7">
        <f>COUNTIFS(Calendar!$E$3:$E$367,LOLP!C3582,Calendar!$D$3:$D$367,LOLP!B3582)</f>
        <v>22</v>
      </c>
      <c r="I3582" s="7">
        <f ca="1">IF($F3582=1,OFFSET(start_norps,LOLP!$D3582+(1-$C3582)*24,LOLP!$B3582)*H3582/G3582,0)</f>
        <v>0</v>
      </c>
      <c r="J3582" s="7">
        <f ca="1">IF($F3582=1,OFFSET(start_33,LOLP!$D3582+(1-$C3582)*24,LOLP!$B3582)*H3582/G3582,0)</f>
        <v>0</v>
      </c>
      <c r="K3582" s="7">
        <f ca="1">IF($F3582,OFFSET(start_40,LOLP!$D3582+(1-$C3582)*24,LOLP!$B3582),0)</f>
        <v>0</v>
      </c>
      <c r="L3582" s="7">
        <f ca="1">IF($F3582,OFFSET(start_50,LOLP!$D3582+(1-$C3582)*24,LOLP!$B3582),0)</f>
        <v>0</v>
      </c>
      <c r="M3582" s="25">
        <f t="shared" ca="1" si="387"/>
        <v>0</v>
      </c>
      <c r="N3582" s="25">
        <f t="shared" ca="1" si="388"/>
        <v>0</v>
      </c>
      <c r="O3582" s="15" t="e">
        <f t="shared" ca="1" si="389"/>
        <v>#DIV/0!</v>
      </c>
      <c r="P3582" s="15" t="e">
        <f t="shared" ca="1" si="390"/>
        <v>#DIV/0!</v>
      </c>
    </row>
    <row r="3583" spans="1:16" x14ac:dyDescent="0.25">
      <c r="A3583" s="1">
        <f t="shared" si="391"/>
        <v>43250</v>
      </c>
      <c r="B3583" s="7">
        <f t="shared" si="386"/>
        <v>5</v>
      </c>
      <c r="C3583" s="4">
        <f>INDEX(Calendar!$E$3:$E$367,MATCH(LOLP!$A3583,Calendar!$B$3:$B$367,0))</f>
        <v>1</v>
      </c>
      <c r="D3583" s="2">
        <f t="shared" si="392"/>
        <v>4</v>
      </c>
      <c r="E3583" s="36">
        <v>22003</v>
      </c>
      <c r="F3583" s="7">
        <f>IFERROR(IF(INDEX('Temperature Data'!$AA$15:$AA$348,MATCH(LOLP!A3583,'Temperature Data'!$B$15:$B$348,0))&gt;IF(B3583=9,$G$2,LOLP!$F$2),1,0),0)</f>
        <v>0</v>
      </c>
      <c r="G3583" s="7">
        <f>SUMIFS(LOLP!$F$4:$F$8763,$C$4:$C$8763,$C3583,$B$4:$B$8763,$B3583,$D$4:$D$8763,$D3583)</f>
        <v>0</v>
      </c>
      <c r="H3583" s="7">
        <f>COUNTIFS(Calendar!$E$3:$E$367,LOLP!C3583,Calendar!$D$3:$D$367,LOLP!B3583)</f>
        <v>22</v>
      </c>
      <c r="I3583" s="7">
        <f ca="1">IF($F3583=1,OFFSET(start_norps,LOLP!$D3583+(1-$C3583)*24,LOLP!$B3583)*H3583/G3583,0)</f>
        <v>0</v>
      </c>
      <c r="J3583" s="7">
        <f ca="1">IF($F3583=1,OFFSET(start_33,LOLP!$D3583+(1-$C3583)*24,LOLP!$B3583)*H3583/G3583,0)</f>
        <v>0</v>
      </c>
      <c r="K3583" s="7">
        <f ca="1">IF($F3583,OFFSET(start_40,LOLP!$D3583+(1-$C3583)*24,LOLP!$B3583),0)</f>
        <v>0</v>
      </c>
      <c r="L3583" s="7">
        <f ca="1">IF($F3583,OFFSET(start_50,LOLP!$D3583+(1-$C3583)*24,LOLP!$B3583),0)</f>
        <v>0</v>
      </c>
      <c r="M3583" s="25">
        <f t="shared" ca="1" si="387"/>
        <v>0</v>
      </c>
      <c r="N3583" s="25">
        <f t="shared" ca="1" si="388"/>
        <v>0</v>
      </c>
      <c r="O3583" s="15" t="e">
        <f t="shared" ca="1" si="389"/>
        <v>#DIV/0!</v>
      </c>
      <c r="P3583" s="15" t="e">
        <f t="shared" ca="1" si="390"/>
        <v>#DIV/0!</v>
      </c>
    </row>
    <row r="3584" spans="1:16" x14ac:dyDescent="0.25">
      <c r="A3584" s="1">
        <f t="shared" si="391"/>
        <v>43250</v>
      </c>
      <c r="B3584" s="7">
        <f t="shared" si="386"/>
        <v>5</v>
      </c>
      <c r="C3584" s="4">
        <f>INDEX(Calendar!$E$3:$E$367,MATCH(LOLP!$A3584,Calendar!$B$3:$B$367,0))</f>
        <v>1</v>
      </c>
      <c r="D3584" s="2">
        <f t="shared" si="392"/>
        <v>5</v>
      </c>
      <c r="E3584" s="36">
        <v>22327</v>
      </c>
      <c r="F3584" s="7">
        <f>IFERROR(IF(INDEX('Temperature Data'!$AA$15:$AA$348,MATCH(LOLP!A3584,'Temperature Data'!$B$15:$B$348,0))&gt;IF(B3584=9,$G$2,LOLP!$F$2),1,0),0)</f>
        <v>0</v>
      </c>
      <c r="G3584" s="7">
        <f>SUMIFS(LOLP!$F$4:$F$8763,$C$4:$C$8763,$C3584,$B$4:$B$8763,$B3584,$D$4:$D$8763,$D3584)</f>
        <v>0</v>
      </c>
      <c r="H3584" s="7">
        <f>COUNTIFS(Calendar!$E$3:$E$367,LOLP!C3584,Calendar!$D$3:$D$367,LOLP!B3584)</f>
        <v>22</v>
      </c>
      <c r="I3584" s="7">
        <f ca="1">IF($F3584=1,OFFSET(start_norps,LOLP!$D3584+(1-$C3584)*24,LOLP!$B3584)*H3584/G3584,0)</f>
        <v>0</v>
      </c>
      <c r="J3584" s="7">
        <f ca="1">IF($F3584=1,OFFSET(start_33,LOLP!$D3584+(1-$C3584)*24,LOLP!$B3584)*H3584/G3584,0)</f>
        <v>0</v>
      </c>
      <c r="K3584" s="7">
        <f ca="1">IF($F3584,OFFSET(start_40,LOLP!$D3584+(1-$C3584)*24,LOLP!$B3584),0)</f>
        <v>0</v>
      </c>
      <c r="L3584" s="7">
        <f ca="1">IF($F3584,OFFSET(start_50,LOLP!$D3584+(1-$C3584)*24,LOLP!$B3584),0)</f>
        <v>0</v>
      </c>
      <c r="M3584" s="25">
        <f t="shared" ca="1" si="387"/>
        <v>0</v>
      </c>
      <c r="N3584" s="25">
        <f t="shared" ca="1" si="388"/>
        <v>0</v>
      </c>
      <c r="O3584" s="15" t="e">
        <f t="shared" ca="1" si="389"/>
        <v>#DIV/0!</v>
      </c>
      <c r="P3584" s="15" t="e">
        <f t="shared" ca="1" si="390"/>
        <v>#DIV/0!</v>
      </c>
    </row>
    <row r="3585" spans="1:16" x14ac:dyDescent="0.25">
      <c r="A3585" s="1">
        <f t="shared" si="391"/>
        <v>43250</v>
      </c>
      <c r="B3585" s="7">
        <f t="shared" si="386"/>
        <v>5</v>
      </c>
      <c r="C3585" s="4">
        <f>INDEX(Calendar!$E$3:$E$367,MATCH(LOLP!$A3585,Calendar!$B$3:$B$367,0))</f>
        <v>1</v>
      </c>
      <c r="D3585" s="2">
        <f t="shared" si="392"/>
        <v>6</v>
      </c>
      <c r="E3585" s="36">
        <v>23456</v>
      </c>
      <c r="F3585" s="7">
        <f>IFERROR(IF(INDEX('Temperature Data'!$AA$15:$AA$348,MATCH(LOLP!A3585,'Temperature Data'!$B$15:$B$348,0))&gt;IF(B3585=9,$G$2,LOLP!$F$2),1,0),0)</f>
        <v>0</v>
      </c>
      <c r="G3585" s="7">
        <f>SUMIFS(LOLP!$F$4:$F$8763,$C$4:$C$8763,$C3585,$B$4:$B$8763,$B3585,$D$4:$D$8763,$D3585)</f>
        <v>0</v>
      </c>
      <c r="H3585" s="7">
        <f>COUNTIFS(Calendar!$E$3:$E$367,LOLP!C3585,Calendar!$D$3:$D$367,LOLP!B3585)</f>
        <v>22</v>
      </c>
      <c r="I3585" s="7">
        <f ca="1">IF($F3585=1,OFFSET(start_norps,LOLP!$D3585+(1-$C3585)*24,LOLP!$B3585)*H3585/G3585,0)</f>
        <v>0</v>
      </c>
      <c r="J3585" s="7">
        <f ca="1">IF($F3585=1,OFFSET(start_33,LOLP!$D3585+(1-$C3585)*24,LOLP!$B3585)*H3585/G3585,0)</f>
        <v>0</v>
      </c>
      <c r="K3585" s="7">
        <f ca="1">IF($F3585,OFFSET(start_40,LOLP!$D3585+(1-$C3585)*24,LOLP!$B3585),0)</f>
        <v>0</v>
      </c>
      <c r="L3585" s="7">
        <f ca="1">IF($F3585,OFFSET(start_50,LOLP!$D3585+(1-$C3585)*24,LOLP!$B3585),0)</f>
        <v>0</v>
      </c>
      <c r="M3585" s="25">
        <f t="shared" ca="1" si="387"/>
        <v>0</v>
      </c>
      <c r="N3585" s="25">
        <f t="shared" ca="1" si="388"/>
        <v>0</v>
      </c>
      <c r="O3585" s="15" t="e">
        <f t="shared" ca="1" si="389"/>
        <v>#DIV/0!</v>
      </c>
      <c r="P3585" s="15" t="e">
        <f t="shared" ca="1" si="390"/>
        <v>#DIV/0!</v>
      </c>
    </row>
    <row r="3586" spans="1:16" x14ac:dyDescent="0.25">
      <c r="A3586" s="1">
        <f t="shared" si="391"/>
        <v>43250</v>
      </c>
      <c r="B3586" s="7">
        <f t="shared" si="386"/>
        <v>5</v>
      </c>
      <c r="C3586" s="4">
        <f>INDEX(Calendar!$E$3:$E$367,MATCH(LOLP!$A3586,Calendar!$B$3:$B$367,0))</f>
        <v>1</v>
      </c>
      <c r="D3586" s="2">
        <f t="shared" si="392"/>
        <v>7</v>
      </c>
      <c r="E3586" s="36">
        <v>24895</v>
      </c>
      <c r="F3586" s="7">
        <f>IFERROR(IF(INDEX('Temperature Data'!$AA$15:$AA$348,MATCH(LOLP!A3586,'Temperature Data'!$B$15:$B$348,0))&gt;IF(B3586=9,$G$2,LOLP!$F$2),1,0),0)</f>
        <v>0</v>
      </c>
      <c r="G3586" s="7">
        <f>SUMIFS(LOLP!$F$4:$F$8763,$C$4:$C$8763,$C3586,$B$4:$B$8763,$B3586,$D$4:$D$8763,$D3586)</f>
        <v>0</v>
      </c>
      <c r="H3586" s="7">
        <f>COUNTIFS(Calendar!$E$3:$E$367,LOLP!C3586,Calendar!$D$3:$D$367,LOLP!B3586)</f>
        <v>22</v>
      </c>
      <c r="I3586" s="7">
        <f ca="1">IF($F3586=1,OFFSET(start_norps,LOLP!$D3586+(1-$C3586)*24,LOLP!$B3586)*H3586/G3586,0)</f>
        <v>0</v>
      </c>
      <c r="J3586" s="7">
        <f ca="1">IF($F3586=1,OFFSET(start_33,LOLP!$D3586+(1-$C3586)*24,LOLP!$B3586)*H3586/G3586,0)</f>
        <v>0</v>
      </c>
      <c r="K3586" s="7">
        <f ca="1">IF($F3586,OFFSET(start_40,LOLP!$D3586+(1-$C3586)*24,LOLP!$B3586),0)</f>
        <v>0</v>
      </c>
      <c r="L3586" s="7">
        <f ca="1">IF($F3586,OFFSET(start_50,LOLP!$D3586+(1-$C3586)*24,LOLP!$B3586),0)</f>
        <v>0</v>
      </c>
      <c r="M3586" s="25">
        <f t="shared" ca="1" si="387"/>
        <v>0</v>
      </c>
      <c r="N3586" s="25">
        <f t="shared" ca="1" si="388"/>
        <v>0</v>
      </c>
      <c r="O3586" s="15" t="e">
        <f t="shared" ca="1" si="389"/>
        <v>#DIV/0!</v>
      </c>
      <c r="P3586" s="15" t="e">
        <f t="shared" ca="1" si="390"/>
        <v>#DIV/0!</v>
      </c>
    </row>
    <row r="3587" spans="1:16" x14ac:dyDescent="0.25">
      <c r="A3587" s="1">
        <f t="shared" si="391"/>
        <v>43250</v>
      </c>
      <c r="B3587" s="7">
        <f t="shared" si="386"/>
        <v>5</v>
      </c>
      <c r="C3587" s="4">
        <f>INDEX(Calendar!$E$3:$E$367,MATCH(LOLP!$A3587,Calendar!$B$3:$B$367,0))</f>
        <v>1</v>
      </c>
      <c r="D3587" s="2">
        <f t="shared" si="392"/>
        <v>8</v>
      </c>
      <c r="E3587" s="36">
        <v>26416</v>
      </c>
      <c r="F3587" s="7">
        <f>IFERROR(IF(INDEX('Temperature Data'!$AA$15:$AA$348,MATCH(LOLP!A3587,'Temperature Data'!$B$15:$B$348,0))&gt;IF(B3587=9,$G$2,LOLP!$F$2),1,0),0)</f>
        <v>0</v>
      </c>
      <c r="G3587" s="7">
        <f>SUMIFS(LOLP!$F$4:$F$8763,$C$4:$C$8763,$C3587,$B$4:$B$8763,$B3587,$D$4:$D$8763,$D3587)</f>
        <v>0</v>
      </c>
      <c r="H3587" s="7">
        <f>COUNTIFS(Calendar!$E$3:$E$367,LOLP!C3587,Calendar!$D$3:$D$367,LOLP!B3587)</f>
        <v>22</v>
      </c>
      <c r="I3587" s="7">
        <f ca="1">IF($F3587=1,OFFSET(start_norps,LOLP!$D3587+(1-$C3587)*24,LOLP!$B3587)*H3587/G3587,0)</f>
        <v>0</v>
      </c>
      <c r="J3587" s="7">
        <f ca="1">IF($F3587=1,OFFSET(start_33,LOLP!$D3587+(1-$C3587)*24,LOLP!$B3587)*H3587/G3587,0)</f>
        <v>0</v>
      </c>
      <c r="K3587" s="7">
        <f ca="1">IF($F3587,OFFSET(start_40,LOLP!$D3587+(1-$C3587)*24,LOLP!$B3587),0)</f>
        <v>0</v>
      </c>
      <c r="L3587" s="7">
        <f ca="1">IF($F3587,OFFSET(start_50,LOLP!$D3587+(1-$C3587)*24,LOLP!$B3587),0)</f>
        <v>0</v>
      </c>
      <c r="M3587" s="25">
        <f t="shared" ca="1" si="387"/>
        <v>0</v>
      </c>
      <c r="N3587" s="25">
        <f t="shared" ca="1" si="388"/>
        <v>0</v>
      </c>
      <c r="O3587" s="15" t="e">
        <f t="shared" ca="1" si="389"/>
        <v>#DIV/0!</v>
      </c>
      <c r="P3587" s="15" t="e">
        <f t="shared" ca="1" si="390"/>
        <v>#DIV/0!</v>
      </c>
    </row>
    <row r="3588" spans="1:16" x14ac:dyDescent="0.25">
      <c r="A3588" s="1">
        <f t="shared" si="391"/>
        <v>43250</v>
      </c>
      <c r="B3588" s="7">
        <f t="shared" si="386"/>
        <v>5</v>
      </c>
      <c r="C3588" s="4">
        <f>INDEX(Calendar!$E$3:$E$367,MATCH(LOLP!$A3588,Calendar!$B$3:$B$367,0))</f>
        <v>1</v>
      </c>
      <c r="D3588" s="2">
        <f t="shared" si="392"/>
        <v>9</v>
      </c>
      <c r="E3588" s="36">
        <v>26889</v>
      </c>
      <c r="F3588" s="7">
        <f>IFERROR(IF(INDEX('Temperature Data'!$AA$15:$AA$348,MATCH(LOLP!A3588,'Temperature Data'!$B$15:$B$348,0))&gt;IF(B3588=9,$G$2,LOLP!$F$2),1,0),0)</f>
        <v>0</v>
      </c>
      <c r="G3588" s="7">
        <f>SUMIFS(LOLP!$F$4:$F$8763,$C$4:$C$8763,$C3588,$B$4:$B$8763,$B3588,$D$4:$D$8763,$D3588)</f>
        <v>0</v>
      </c>
      <c r="H3588" s="7">
        <f>COUNTIFS(Calendar!$E$3:$E$367,LOLP!C3588,Calendar!$D$3:$D$367,LOLP!B3588)</f>
        <v>22</v>
      </c>
      <c r="I3588" s="7">
        <f ca="1">IF($F3588=1,OFFSET(start_norps,LOLP!$D3588+(1-$C3588)*24,LOLP!$B3588)*H3588/G3588,0)</f>
        <v>0</v>
      </c>
      <c r="J3588" s="7">
        <f ca="1">IF($F3588=1,OFFSET(start_33,LOLP!$D3588+(1-$C3588)*24,LOLP!$B3588)*H3588/G3588,0)</f>
        <v>0</v>
      </c>
      <c r="K3588" s="7">
        <f ca="1">IF($F3588,OFFSET(start_40,LOLP!$D3588+(1-$C3588)*24,LOLP!$B3588),0)</f>
        <v>0</v>
      </c>
      <c r="L3588" s="7">
        <f ca="1">IF($F3588,OFFSET(start_50,LOLP!$D3588+(1-$C3588)*24,LOLP!$B3588),0)</f>
        <v>0</v>
      </c>
      <c r="M3588" s="25">
        <f t="shared" ca="1" si="387"/>
        <v>0</v>
      </c>
      <c r="N3588" s="25">
        <f t="shared" ca="1" si="388"/>
        <v>0</v>
      </c>
      <c r="O3588" s="15" t="e">
        <f t="shared" ca="1" si="389"/>
        <v>#DIV/0!</v>
      </c>
      <c r="P3588" s="15" t="e">
        <f t="shared" ca="1" si="390"/>
        <v>#DIV/0!</v>
      </c>
    </row>
    <row r="3589" spans="1:16" x14ac:dyDescent="0.25">
      <c r="A3589" s="1">
        <f t="shared" si="391"/>
        <v>43250</v>
      </c>
      <c r="B3589" s="7">
        <f t="shared" ref="B3589:B3652" si="393">MONTH(A3589)</f>
        <v>5</v>
      </c>
      <c r="C3589" s="4">
        <f>INDEX(Calendar!$E$3:$E$367,MATCH(LOLP!$A3589,Calendar!$B$3:$B$367,0))</f>
        <v>1</v>
      </c>
      <c r="D3589" s="2">
        <f t="shared" si="392"/>
        <v>10</v>
      </c>
      <c r="E3589" s="36">
        <v>27067</v>
      </c>
      <c r="F3589" s="7">
        <f>IFERROR(IF(INDEX('Temperature Data'!$AA$15:$AA$348,MATCH(LOLP!A3589,'Temperature Data'!$B$15:$B$348,0))&gt;IF(B3589=9,$G$2,LOLP!$F$2),1,0),0)</f>
        <v>0</v>
      </c>
      <c r="G3589" s="7">
        <f>SUMIFS(LOLP!$F$4:$F$8763,$C$4:$C$8763,$C3589,$B$4:$B$8763,$B3589,$D$4:$D$8763,$D3589)</f>
        <v>0</v>
      </c>
      <c r="H3589" s="7">
        <f>COUNTIFS(Calendar!$E$3:$E$367,LOLP!C3589,Calendar!$D$3:$D$367,LOLP!B3589)</f>
        <v>22</v>
      </c>
      <c r="I3589" s="7">
        <f ca="1">IF($F3589=1,OFFSET(start_norps,LOLP!$D3589+(1-$C3589)*24,LOLP!$B3589)*H3589/G3589,0)</f>
        <v>0</v>
      </c>
      <c r="J3589" s="7">
        <f ca="1">IF($F3589=1,OFFSET(start_33,LOLP!$D3589+(1-$C3589)*24,LOLP!$B3589)*H3589/G3589,0)</f>
        <v>0</v>
      </c>
      <c r="K3589" s="7">
        <f ca="1">IF($F3589,OFFSET(start_40,LOLP!$D3589+(1-$C3589)*24,LOLP!$B3589),0)</f>
        <v>0</v>
      </c>
      <c r="L3589" s="7">
        <f ca="1">IF($F3589,OFFSET(start_50,LOLP!$D3589+(1-$C3589)*24,LOLP!$B3589),0)</f>
        <v>0</v>
      </c>
      <c r="M3589" s="25">
        <f t="shared" ref="M3589:M3652" ca="1" si="394">I3589/I$8764</f>
        <v>0</v>
      </c>
      <c r="N3589" s="25">
        <f t="shared" ref="N3589:N3652" ca="1" si="395">J3589/J$8764</f>
        <v>0</v>
      </c>
      <c r="O3589" s="15" t="e">
        <f t="shared" ref="O3589:O3652" ca="1" si="396">K3589/K$8764</f>
        <v>#DIV/0!</v>
      </c>
      <c r="P3589" s="15" t="e">
        <f t="shared" ref="P3589:P3652" ca="1" si="397">L3589/L$8764</f>
        <v>#DIV/0!</v>
      </c>
    </row>
    <row r="3590" spans="1:16" x14ac:dyDescent="0.25">
      <c r="A3590" s="1">
        <f t="shared" si="391"/>
        <v>43250</v>
      </c>
      <c r="B3590" s="7">
        <f t="shared" si="393"/>
        <v>5</v>
      </c>
      <c r="C3590" s="4">
        <f>INDEX(Calendar!$E$3:$E$367,MATCH(LOLP!$A3590,Calendar!$B$3:$B$367,0))</f>
        <v>1</v>
      </c>
      <c r="D3590" s="2">
        <f t="shared" si="392"/>
        <v>11</v>
      </c>
      <c r="E3590" s="36">
        <v>26870</v>
      </c>
      <c r="F3590" s="7">
        <f>IFERROR(IF(INDEX('Temperature Data'!$AA$15:$AA$348,MATCH(LOLP!A3590,'Temperature Data'!$B$15:$B$348,0))&gt;IF(B3590=9,$G$2,LOLP!$F$2),1,0),0)</f>
        <v>0</v>
      </c>
      <c r="G3590" s="7">
        <f>SUMIFS(LOLP!$F$4:$F$8763,$C$4:$C$8763,$C3590,$B$4:$B$8763,$B3590,$D$4:$D$8763,$D3590)</f>
        <v>0</v>
      </c>
      <c r="H3590" s="7">
        <f>COUNTIFS(Calendar!$E$3:$E$367,LOLP!C3590,Calendar!$D$3:$D$367,LOLP!B3590)</f>
        <v>22</v>
      </c>
      <c r="I3590" s="7">
        <f ca="1">IF($F3590=1,OFFSET(start_norps,LOLP!$D3590+(1-$C3590)*24,LOLP!$B3590)*H3590/G3590,0)</f>
        <v>0</v>
      </c>
      <c r="J3590" s="7">
        <f ca="1">IF($F3590=1,OFFSET(start_33,LOLP!$D3590+(1-$C3590)*24,LOLP!$B3590)*H3590/G3590,0)</f>
        <v>0</v>
      </c>
      <c r="K3590" s="7">
        <f ca="1">IF($F3590,OFFSET(start_40,LOLP!$D3590+(1-$C3590)*24,LOLP!$B3590),0)</f>
        <v>0</v>
      </c>
      <c r="L3590" s="7">
        <f ca="1">IF($F3590,OFFSET(start_50,LOLP!$D3590+(1-$C3590)*24,LOLP!$B3590),0)</f>
        <v>0</v>
      </c>
      <c r="M3590" s="25">
        <f t="shared" ca="1" si="394"/>
        <v>0</v>
      </c>
      <c r="N3590" s="25">
        <f t="shared" ca="1" si="395"/>
        <v>0</v>
      </c>
      <c r="O3590" s="15" t="e">
        <f t="shared" ca="1" si="396"/>
        <v>#DIV/0!</v>
      </c>
      <c r="P3590" s="15" t="e">
        <f t="shared" ca="1" si="397"/>
        <v>#DIV/0!</v>
      </c>
    </row>
    <row r="3591" spans="1:16" x14ac:dyDescent="0.25">
      <c r="A3591" s="1">
        <f t="shared" si="391"/>
        <v>43250</v>
      </c>
      <c r="B3591" s="7">
        <f t="shared" si="393"/>
        <v>5</v>
      </c>
      <c r="C3591" s="4">
        <f>INDEX(Calendar!$E$3:$E$367,MATCH(LOLP!$A3591,Calendar!$B$3:$B$367,0))</f>
        <v>1</v>
      </c>
      <c r="D3591" s="2">
        <f t="shared" si="392"/>
        <v>12</v>
      </c>
      <c r="E3591" s="36">
        <v>26548</v>
      </c>
      <c r="F3591" s="7">
        <f>IFERROR(IF(INDEX('Temperature Data'!$AA$15:$AA$348,MATCH(LOLP!A3591,'Temperature Data'!$B$15:$B$348,0))&gt;IF(B3591=9,$G$2,LOLP!$F$2),1,0),0)</f>
        <v>0</v>
      </c>
      <c r="G3591" s="7">
        <f>SUMIFS(LOLP!$F$4:$F$8763,$C$4:$C$8763,$C3591,$B$4:$B$8763,$B3591,$D$4:$D$8763,$D3591)</f>
        <v>0</v>
      </c>
      <c r="H3591" s="7">
        <f>COUNTIFS(Calendar!$E$3:$E$367,LOLP!C3591,Calendar!$D$3:$D$367,LOLP!B3591)</f>
        <v>22</v>
      </c>
      <c r="I3591" s="7">
        <f ca="1">IF($F3591=1,OFFSET(start_norps,LOLP!$D3591+(1-$C3591)*24,LOLP!$B3591)*H3591/G3591,0)</f>
        <v>0</v>
      </c>
      <c r="J3591" s="7">
        <f ca="1">IF($F3591=1,OFFSET(start_33,LOLP!$D3591+(1-$C3591)*24,LOLP!$B3591)*H3591/G3591,0)</f>
        <v>0</v>
      </c>
      <c r="K3591" s="7">
        <f ca="1">IF($F3591,OFFSET(start_40,LOLP!$D3591+(1-$C3591)*24,LOLP!$B3591),0)</f>
        <v>0</v>
      </c>
      <c r="L3591" s="7">
        <f ca="1">IF($F3591,OFFSET(start_50,LOLP!$D3591+(1-$C3591)*24,LOLP!$B3591),0)</f>
        <v>0</v>
      </c>
      <c r="M3591" s="25">
        <f t="shared" ca="1" si="394"/>
        <v>0</v>
      </c>
      <c r="N3591" s="25">
        <f t="shared" ca="1" si="395"/>
        <v>0</v>
      </c>
      <c r="O3591" s="15" t="e">
        <f t="shared" ca="1" si="396"/>
        <v>#DIV/0!</v>
      </c>
      <c r="P3591" s="15" t="e">
        <f t="shared" ca="1" si="397"/>
        <v>#DIV/0!</v>
      </c>
    </row>
    <row r="3592" spans="1:16" x14ac:dyDescent="0.25">
      <c r="A3592" s="1">
        <f t="shared" si="391"/>
        <v>43250</v>
      </c>
      <c r="B3592" s="7">
        <f t="shared" si="393"/>
        <v>5</v>
      </c>
      <c r="C3592" s="4">
        <f>INDEX(Calendar!$E$3:$E$367,MATCH(LOLP!$A3592,Calendar!$B$3:$B$367,0))</f>
        <v>1</v>
      </c>
      <c r="D3592" s="2">
        <f t="shared" si="392"/>
        <v>13</v>
      </c>
      <c r="E3592" s="36">
        <v>26195</v>
      </c>
      <c r="F3592" s="7">
        <f>IFERROR(IF(INDEX('Temperature Data'!$AA$15:$AA$348,MATCH(LOLP!A3592,'Temperature Data'!$B$15:$B$348,0))&gt;IF(B3592=9,$G$2,LOLP!$F$2),1,0),0)</f>
        <v>0</v>
      </c>
      <c r="G3592" s="7">
        <f>SUMIFS(LOLP!$F$4:$F$8763,$C$4:$C$8763,$C3592,$B$4:$B$8763,$B3592,$D$4:$D$8763,$D3592)</f>
        <v>0</v>
      </c>
      <c r="H3592" s="7">
        <f>COUNTIFS(Calendar!$E$3:$E$367,LOLP!C3592,Calendar!$D$3:$D$367,LOLP!B3592)</f>
        <v>22</v>
      </c>
      <c r="I3592" s="7">
        <f ca="1">IF($F3592=1,OFFSET(start_norps,LOLP!$D3592+(1-$C3592)*24,LOLP!$B3592)*H3592/G3592,0)</f>
        <v>0</v>
      </c>
      <c r="J3592" s="7">
        <f ca="1">IF($F3592=1,OFFSET(start_33,LOLP!$D3592+(1-$C3592)*24,LOLP!$B3592)*H3592/G3592,0)</f>
        <v>0</v>
      </c>
      <c r="K3592" s="7">
        <f ca="1">IF($F3592,OFFSET(start_40,LOLP!$D3592+(1-$C3592)*24,LOLP!$B3592),0)</f>
        <v>0</v>
      </c>
      <c r="L3592" s="7">
        <f ca="1">IF($F3592,OFFSET(start_50,LOLP!$D3592+(1-$C3592)*24,LOLP!$B3592),0)</f>
        <v>0</v>
      </c>
      <c r="M3592" s="25">
        <f t="shared" ca="1" si="394"/>
        <v>0</v>
      </c>
      <c r="N3592" s="25">
        <f t="shared" ca="1" si="395"/>
        <v>0</v>
      </c>
      <c r="O3592" s="15" t="e">
        <f t="shared" ca="1" si="396"/>
        <v>#DIV/0!</v>
      </c>
      <c r="P3592" s="15" t="e">
        <f t="shared" ca="1" si="397"/>
        <v>#DIV/0!</v>
      </c>
    </row>
    <row r="3593" spans="1:16" x14ac:dyDescent="0.25">
      <c r="A3593" s="1">
        <f t="shared" si="391"/>
        <v>43250</v>
      </c>
      <c r="B3593" s="7">
        <f t="shared" si="393"/>
        <v>5</v>
      </c>
      <c r="C3593" s="4">
        <f>INDEX(Calendar!$E$3:$E$367,MATCH(LOLP!$A3593,Calendar!$B$3:$B$367,0))</f>
        <v>1</v>
      </c>
      <c r="D3593" s="2">
        <f t="shared" si="392"/>
        <v>14</v>
      </c>
      <c r="E3593" s="36">
        <v>26236</v>
      </c>
      <c r="F3593" s="7">
        <f>IFERROR(IF(INDEX('Temperature Data'!$AA$15:$AA$348,MATCH(LOLP!A3593,'Temperature Data'!$B$15:$B$348,0))&gt;IF(B3593=9,$G$2,LOLP!$F$2),1,0),0)</f>
        <v>0</v>
      </c>
      <c r="G3593" s="7">
        <f>SUMIFS(LOLP!$F$4:$F$8763,$C$4:$C$8763,$C3593,$B$4:$B$8763,$B3593,$D$4:$D$8763,$D3593)</f>
        <v>0</v>
      </c>
      <c r="H3593" s="7">
        <f>COUNTIFS(Calendar!$E$3:$E$367,LOLP!C3593,Calendar!$D$3:$D$367,LOLP!B3593)</f>
        <v>22</v>
      </c>
      <c r="I3593" s="7">
        <f ca="1">IF($F3593=1,OFFSET(start_norps,LOLP!$D3593+(1-$C3593)*24,LOLP!$B3593)*H3593/G3593,0)</f>
        <v>0</v>
      </c>
      <c r="J3593" s="7">
        <f ca="1">IF($F3593=1,OFFSET(start_33,LOLP!$D3593+(1-$C3593)*24,LOLP!$B3593)*H3593/G3593,0)</f>
        <v>0</v>
      </c>
      <c r="K3593" s="7">
        <f ca="1">IF($F3593,OFFSET(start_40,LOLP!$D3593+(1-$C3593)*24,LOLP!$B3593),0)</f>
        <v>0</v>
      </c>
      <c r="L3593" s="7">
        <f ca="1">IF($F3593,OFFSET(start_50,LOLP!$D3593+(1-$C3593)*24,LOLP!$B3593),0)</f>
        <v>0</v>
      </c>
      <c r="M3593" s="25">
        <f t="shared" ca="1" si="394"/>
        <v>0</v>
      </c>
      <c r="N3593" s="25">
        <f t="shared" ca="1" si="395"/>
        <v>0</v>
      </c>
      <c r="O3593" s="15" t="e">
        <f t="shared" ca="1" si="396"/>
        <v>#DIV/0!</v>
      </c>
      <c r="P3593" s="15" t="e">
        <f t="shared" ca="1" si="397"/>
        <v>#DIV/0!</v>
      </c>
    </row>
    <row r="3594" spans="1:16" x14ac:dyDescent="0.25">
      <c r="A3594" s="1">
        <f t="shared" si="391"/>
        <v>43250</v>
      </c>
      <c r="B3594" s="7">
        <f t="shared" si="393"/>
        <v>5</v>
      </c>
      <c r="C3594" s="4">
        <f>INDEX(Calendar!$E$3:$E$367,MATCH(LOLP!$A3594,Calendar!$B$3:$B$367,0))</f>
        <v>1</v>
      </c>
      <c r="D3594" s="2">
        <f t="shared" si="392"/>
        <v>15</v>
      </c>
      <c r="E3594" s="36">
        <v>26622</v>
      </c>
      <c r="F3594" s="7">
        <f>IFERROR(IF(INDEX('Temperature Data'!$AA$15:$AA$348,MATCH(LOLP!A3594,'Temperature Data'!$B$15:$B$348,0))&gt;IF(B3594=9,$G$2,LOLP!$F$2),1,0),0)</f>
        <v>0</v>
      </c>
      <c r="G3594" s="7">
        <f>SUMIFS(LOLP!$F$4:$F$8763,$C$4:$C$8763,$C3594,$B$4:$B$8763,$B3594,$D$4:$D$8763,$D3594)</f>
        <v>0</v>
      </c>
      <c r="H3594" s="7">
        <f>COUNTIFS(Calendar!$E$3:$E$367,LOLP!C3594,Calendar!$D$3:$D$367,LOLP!B3594)</f>
        <v>22</v>
      </c>
      <c r="I3594" s="7">
        <f ca="1">IF($F3594=1,OFFSET(start_norps,LOLP!$D3594+(1-$C3594)*24,LOLP!$B3594)*H3594/G3594,0)</f>
        <v>0</v>
      </c>
      <c r="J3594" s="7">
        <f ca="1">IF($F3594=1,OFFSET(start_33,LOLP!$D3594+(1-$C3594)*24,LOLP!$B3594)*H3594/G3594,0)</f>
        <v>0</v>
      </c>
      <c r="K3594" s="7">
        <f ca="1">IF($F3594,OFFSET(start_40,LOLP!$D3594+(1-$C3594)*24,LOLP!$B3594),0)</f>
        <v>0</v>
      </c>
      <c r="L3594" s="7">
        <f ca="1">IF($F3594,OFFSET(start_50,LOLP!$D3594+(1-$C3594)*24,LOLP!$B3594),0)</f>
        <v>0</v>
      </c>
      <c r="M3594" s="25">
        <f t="shared" ca="1" si="394"/>
        <v>0</v>
      </c>
      <c r="N3594" s="25">
        <f t="shared" ca="1" si="395"/>
        <v>0</v>
      </c>
      <c r="O3594" s="15" t="e">
        <f t="shared" ca="1" si="396"/>
        <v>#DIV/0!</v>
      </c>
      <c r="P3594" s="15" t="e">
        <f t="shared" ca="1" si="397"/>
        <v>#DIV/0!</v>
      </c>
    </row>
    <row r="3595" spans="1:16" x14ac:dyDescent="0.25">
      <c r="A3595" s="1">
        <f t="shared" si="391"/>
        <v>43250</v>
      </c>
      <c r="B3595" s="7">
        <f t="shared" si="393"/>
        <v>5</v>
      </c>
      <c r="C3595" s="4">
        <f>INDEX(Calendar!$E$3:$E$367,MATCH(LOLP!$A3595,Calendar!$B$3:$B$367,0))</f>
        <v>1</v>
      </c>
      <c r="D3595" s="2">
        <f t="shared" si="392"/>
        <v>16</v>
      </c>
      <c r="E3595" s="36">
        <v>26906</v>
      </c>
      <c r="F3595" s="7">
        <f>IFERROR(IF(INDEX('Temperature Data'!$AA$15:$AA$348,MATCH(LOLP!A3595,'Temperature Data'!$B$15:$B$348,0))&gt;IF(B3595=9,$G$2,LOLP!$F$2),1,0),0)</f>
        <v>0</v>
      </c>
      <c r="G3595" s="7">
        <f>SUMIFS(LOLP!$F$4:$F$8763,$C$4:$C$8763,$C3595,$B$4:$B$8763,$B3595,$D$4:$D$8763,$D3595)</f>
        <v>0</v>
      </c>
      <c r="H3595" s="7">
        <f>COUNTIFS(Calendar!$E$3:$E$367,LOLP!C3595,Calendar!$D$3:$D$367,LOLP!B3595)</f>
        <v>22</v>
      </c>
      <c r="I3595" s="7">
        <f ca="1">IF($F3595=1,OFFSET(start_norps,LOLP!$D3595+(1-$C3595)*24,LOLP!$B3595)*H3595/G3595,0)</f>
        <v>0</v>
      </c>
      <c r="J3595" s="7">
        <f ca="1">IF($F3595=1,OFFSET(start_33,LOLP!$D3595+(1-$C3595)*24,LOLP!$B3595)*H3595/G3595,0)</f>
        <v>0</v>
      </c>
      <c r="K3595" s="7">
        <f ca="1">IF($F3595,OFFSET(start_40,LOLP!$D3595+(1-$C3595)*24,LOLP!$B3595),0)</f>
        <v>0</v>
      </c>
      <c r="L3595" s="7">
        <f ca="1">IF($F3595,OFFSET(start_50,LOLP!$D3595+(1-$C3595)*24,LOLP!$B3595),0)</f>
        <v>0</v>
      </c>
      <c r="M3595" s="25">
        <f t="shared" ca="1" si="394"/>
        <v>0</v>
      </c>
      <c r="N3595" s="25">
        <f t="shared" ca="1" si="395"/>
        <v>0</v>
      </c>
      <c r="O3595" s="15" t="e">
        <f t="shared" ca="1" si="396"/>
        <v>#DIV/0!</v>
      </c>
      <c r="P3595" s="15" t="e">
        <f t="shared" ca="1" si="397"/>
        <v>#DIV/0!</v>
      </c>
    </row>
    <row r="3596" spans="1:16" x14ac:dyDescent="0.25">
      <c r="A3596" s="1">
        <f t="shared" si="391"/>
        <v>43250</v>
      </c>
      <c r="B3596" s="7">
        <f t="shared" si="393"/>
        <v>5</v>
      </c>
      <c r="C3596" s="4">
        <f>INDEX(Calendar!$E$3:$E$367,MATCH(LOLP!$A3596,Calendar!$B$3:$B$367,0))</f>
        <v>1</v>
      </c>
      <c r="D3596" s="2">
        <f t="shared" si="392"/>
        <v>17</v>
      </c>
      <c r="E3596" s="36">
        <v>27167</v>
      </c>
      <c r="F3596" s="7">
        <f>IFERROR(IF(INDEX('Temperature Data'!$AA$15:$AA$348,MATCH(LOLP!A3596,'Temperature Data'!$B$15:$B$348,0))&gt;IF(B3596=9,$G$2,LOLP!$F$2),1,0),0)</f>
        <v>0</v>
      </c>
      <c r="G3596" s="7">
        <f>SUMIFS(LOLP!$F$4:$F$8763,$C$4:$C$8763,$C3596,$B$4:$B$8763,$B3596,$D$4:$D$8763,$D3596)</f>
        <v>0</v>
      </c>
      <c r="H3596" s="7">
        <f>COUNTIFS(Calendar!$E$3:$E$367,LOLP!C3596,Calendar!$D$3:$D$367,LOLP!B3596)</f>
        <v>22</v>
      </c>
      <c r="I3596" s="7">
        <f ca="1">IF($F3596=1,OFFSET(start_norps,LOLP!$D3596+(1-$C3596)*24,LOLP!$B3596)*H3596/G3596,0)</f>
        <v>0</v>
      </c>
      <c r="J3596" s="7">
        <f ca="1">IF($F3596=1,OFFSET(start_33,LOLP!$D3596+(1-$C3596)*24,LOLP!$B3596)*H3596/G3596,0)</f>
        <v>0</v>
      </c>
      <c r="K3596" s="7">
        <f ca="1">IF($F3596,OFFSET(start_40,LOLP!$D3596+(1-$C3596)*24,LOLP!$B3596),0)</f>
        <v>0</v>
      </c>
      <c r="L3596" s="7">
        <f ca="1">IF($F3596,OFFSET(start_50,LOLP!$D3596+(1-$C3596)*24,LOLP!$B3596),0)</f>
        <v>0</v>
      </c>
      <c r="M3596" s="25">
        <f t="shared" ca="1" si="394"/>
        <v>0</v>
      </c>
      <c r="N3596" s="25">
        <f t="shared" ca="1" si="395"/>
        <v>0</v>
      </c>
      <c r="O3596" s="15" t="e">
        <f t="shared" ca="1" si="396"/>
        <v>#DIV/0!</v>
      </c>
      <c r="P3596" s="15" t="e">
        <f t="shared" ca="1" si="397"/>
        <v>#DIV/0!</v>
      </c>
    </row>
    <row r="3597" spans="1:16" x14ac:dyDescent="0.25">
      <c r="A3597" s="1">
        <f t="shared" si="391"/>
        <v>43250</v>
      </c>
      <c r="B3597" s="7">
        <f t="shared" si="393"/>
        <v>5</v>
      </c>
      <c r="C3597" s="4">
        <f>INDEX(Calendar!$E$3:$E$367,MATCH(LOLP!$A3597,Calendar!$B$3:$B$367,0))</f>
        <v>1</v>
      </c>
      <c r="D3597" s="2">
        <f t="shared" si="392"/>
        <v>18</v>
      </c>
      <c r="E3597" s="36">
        <v>27734</v>
      </c>
      <c r="F3597" s="7">
        <f>IFERROR(IF(INDEX('Temperature Data'!$AA$15:$AA$348,MATCH(LOLP!A3597,'Temperature Data'!$B$15:$B$348,0))&gt;IF(B3597=9,$G$2,LOLP!$F$2),1,0),0)</f>
        <v>0</v>
      </c>
      <c r="G3597" s="7">
        <f>SUMIFS(LOLP!$F$4:$F$8763,$C$4:$C$8763,$C3597,$B$4:$B$8763,$B3597,$D$4:$D$8763,$D3597)</f>
        <v>0</v>
      </c>
      <c r="H3597" s="7">
        <f>COUNTIFS(Calendar!$E$3:$E$367,LOLP!C3597,Calendar!$D$3:$D$367,LOLP!B3597)</f>
        <v>22</v>
      </c>
      <c r="I3597" s="7">
        <f ca="1">IF($F3597=1,OFFSET(start_norps,LOLP!$D3597+(1-$C3597)*24,LOLP!$B3597)*H3597/G3597,0)</f>
        <v>0</v>
      </c>
      <c r="J3597" s="7">
        <f ca="1">IF($F3597=1,OFFSET(start_33,LOLP!$D3597+(1-$C3597)*24,LOLP!$B3597)*H3597/G3597,0)</f>
        <v>0</v>
      </c>
      <c r="K3597" s="7">
        <f ca="1">IF($F3597,OFFSET(start_40,LOLP!$D3597+(1-$C3597)*24,LOLP!$B3597),0)</f>
        <v>0</v>
      </c>
      <c r="L3597" s="7">
        <f ca="1">IF($F3597,OFFSET(start_50,LOLP!$D3597+(1-$C3597)*24,LOLP!$B3597),0)</f>
        <v>0</v>
      </c>
      <c r="M3597" s="25">
        <f t="shared" ca="1" si="394"/>
        <v>0</v>
      </c>
      <c r="N3597" s="25">
        <f t="shared" ca="1" si="395"/>
        <v>0</v>
      </c>
      <c r="O3597" s="15" t="e">
        <f t="shared" ca="1" si="396"/>
        <v>#DIV/0!</v>
      </c>
      <c r="P3597" s="15" t="e">
        <f t="shared" ca="1" si="397"/>
        <v>#DIV/0!</v>
      </c>
    </row>
    <row r="3598" spans="1:16" x14ac:dyDescent="0.25">
      <c r="A3598" s="1">
        <f t="shared" si="391"/>
        <v>43250</v>
      </c>
      <c r="B3598" s="7">
        <f t="shared" si="393"/>
        <v>5</v>
      </c>
      <c r="C3598" s="4">
        <f>INDEX(Calendar!$E$3:$E$367,MATCH(LOLP!$A3598,Calendar!$B$3:$B$367,0))</f>
        <v>1</v>
      </c>
      <c r="D3598" s="2">
        <f t="shared" si="392"/>
        <v>19</v>
      </c>
      <c r="E3598" s="36">
        <v>27973</v>
      </c>
      <c r="F3598" s="7">
        <f>IFERROR(IF(INDEX('Temperature Data'!$AA$15:$AA$348,MATCH(LOLP!A3598,'Temperature Data'!$B$15:$B$348,0))&gt;IF(B3598=9,$G$2,LOLP!$F$2),1,0),0)</f>
        <v>0</v>
      </c>
      <c r="G3598" s="7">
        <f>SUMIFS(LOLP!$F$4:$F$8763,$C$4:$C$8763,$C3598,$B$4:$B$8763,$B3598,$D$4:$D$8763,$D3598)</f>
        <v>0</v>
      </c>
      <c r="H3598" s="7">
        <f>COUNTIFS(Calendar!$E$3:$E$367,LOLP!C3598,Calendar!$D$3:$D$367,LOLP!B3598)</f>
        <v>22</v>
      </c>
      <c r="I3598" s="7">
        <f ca="1">IF($F3598=1,OFFSET(start_norps,LOLP!$D3598+(1-$C3598)*24,LOLP!$B3598)*H3598/G3598,0)</f>
        <v>0</v>
      </c>
      <c r="J3598" s="7">
        <f ca="1">IF($F3598=1,OFFSET(start_33,LOLP!$D3598+(1-$C3598)*24,LOLP!$B3598)*H3598/G3598,0)</f>
        <v>0</v>
      </c>
      <c r="K3598" s="7">
        <f ca="1">IF($F3598,OFFSET(start_40,LOLP!$D3598+(1-$C3598)*24,LOLP!$B3598),0)</f>
        <v>0</v>
      </c>
      <c r="L3598" s="7">
        <f ca="1">IF($F3598,OFFSET(start_50,LOLP!$D3598+(1-$C3598)*24,LOLP!$B3598),0)</f>
        <v>0</v>
      </c>
      <c r="M3598" s="25">
        <f t="shared" ca="1" si="394"/>
        <v>0</v>
      </c>
      <c r="N3598" s="25">
        <f t="shared" ca="1" si="395"/>
        <v>0</v>
      </c>
      <c r="O3598" s="15" t="e">
        <f t="shared" ca="1" si="396"/>
        <v>#DIV/0!</v>
      </c>
      <c r="P3598" s="15" t="e">
        <f t="shared" ca="1" si="397"/>
        <v>#DIV/0!</v>
      </c>
    </row>
    <row r="3599" spans="1:16" x14ac:dyDescent="0.25">
      <c r="A3599" s="1">
        <f t="shared" si="391"/>
        <v>43250</v>
      </c>
      <c r="B3599" s="7">
        <f t="shared" si="393"/>
        <v>5</v>
      </c>
      <c r="C3599" s="4">
        <f>INDEX(Calendar!$E$3:$E$367,MATCH(LOLP!$A3599,Calendar!$B$3:$B$367,0))</f>
        <v>1</v>
      </c>
      <c r="D3599" s="2">
        <f t="shared" si="392"/>
        <v>20</v>
      </c>
      <c r="E3599" s="36">
        <v>28445</v>
      </c>
      <c r="F3599" s="7">
        <f>IFERROR(IF(INDEX('Temperature Data'!$AA$15:$AA$348,MATCH(LOLP!A3599,'Temperature Data'!$B$15:$B$348,0))&gt;IF(B3599=9,$G$2,LOLP!$F$2),1,0),0)</f>
        <v>0</v>
      </c>
      <c r="G3599" s="7">
        <f>SUMIFS(LOLP!$F$4:$F$8763,$C$4:$C$8763,$C3599,$B$4:$B$8763,$B3599,$D$4:$D$8763,$D3599)</f>
        <v>0</v>
      </c>
      <c r="H3599" s="7">
        <f>COUNTIFS(Calendar!$E$3:$E$367,LOLP!C3599,Calendar!$D$3:$D$367,LOLP!B3599)</f>
        <v>22</v>
      </c>
      <c r="I3599" s="7">
        <f ca="1">IF($F3599=1,OFFSET(start_norps,LOLP!$D3599+(1-$C3599)*24,LOLP!$B3599)*H3599/G3599,0)</f>
        <v>0</v>
      </c>
      <c r="J3599" s="7">
        <f ca="1">IF($F3599=1,OFFSET(start_33,LOLP!$D3599+(1-$C3599)*24,LOLP!$B3599)*H3599/G3599,0)</f>
        <v>0</v>
      </c>
      <c r="K3599" s="7">
        <f ca="1">IF($F3599,OFFSET(start_40,LOLP!$D3599+(1-$C3599)*24,LOLP!$B3599),0)</f>
        <v>0</v>
      </c>
      <c r="L3599" s="7">
        <f ca="1">IF($F3599,OFFSET(start_50,LOLP!$D3599+(1-$C3599)*24,LOLP!$B3599),0)</f>
        <v>0</v>
      </c>
      <c r="M3599" s="25">
        <f t="shared" ca="1" si="394"/>
        <v>0</v>
      </c>
      <c r="N3599" s="25">
        <f t="shared" ca="1" si="395"/>
        <v>0</v>
      </c>
      <c r="O3599" s="15" t="e">
        <f t="shared" ca="1" si="396"/>
        <v>#DIV/0!</v>
      </c>
      <c r="P3599" s="15" t="e">
        <f t="shared" ca="1" si="397"/>
        <v>#DIV/0!</v>
      </c>
    </row>
    <row r="3600" spans="1:16" x14ac:dyDescent="0.25">
      <c r="A3600" s="1">
        <f t="shared" si="391"/>
        <v>43250</v>
      </c>
      <c r="B3600" s="7">
        <f t="shared" si="393"/>
        <v>5</v>
      </c>
      <c r="C3600" s="4">
        <f>INDEX(Calendar!$E$3:$E$367,MATCH(LOLP!$A3600,Calendar!$B$3:$B$367,0))</f>
        <v>1</v>
      </c>
      <c r="D3600" s="2">
        <f t="shared" si="392"/>
        <v>21</v>
      </c>
      <c r="E3600" s="36">
        <v>29133</v>
      </c>
      <c r="F3600" s="7">
        <f>IFERROR(IF(INDEX('Temperature Data'!$AA$15:$AA$348,MATCH(LOLP!A3600,'Temperature Data'!$B$15:$B$348,0))&gt;IF(B3600=9,$G$2,LOLP!$F$2),1,0),0)</f>
        <v>0</v>
      </c>
      <c r="G3600" s="7">
        <f>SUMIFS(LOLP!$F$4:$F$8763,$C$4:$C$8763,$C3600,$B$4:$B$8763,$B3600,$D$4:$D$8763,$D3600)</f>
        <v>0</v>
      </c>
      <c r="H3600" s="7">
        <f>COUNTIFS(Calendar!$E$3:$E$367,LOLP!C3600,Calendar!$D$3:$D$367,LOLP!B3600)</f>
        <v>22</v>
      </c>
      <c r="I3600" s="7">
        <f ca="1">IF($F3600=1,OFFSET(start_norps,LOLP!$D3600+(1-$C3600)*24,LOLP!$B3600)*H3600/G3600,0)</f>
        <v>0</v>
      </c>
      <c r="J3600" s="7">
        <f ca="1">IF($F3600=1,OFFSET(start_33,LOLP!$D3600+(1-$C3600)*24,LOLP!$B3600)*H3600/G3600,0)</f>
        <v>0</v>
      </c>
      <c r="K3600" s="7">
        <f ca="1">IF($F3600,OFFSET(start_40,LOLP!$D3600+(1-$C3600)*24,LOLP!$B3600),0)</f>
        <v>0</v>
      </c>
      <c r="L3600" s="7">
        <f ca="1">IF($F3600,OFFSET(start_50,LOLP!$D3600+(1-$C3600)*24,LOLP!$B3600),0)</f>
        <v>0</v>
      </c>
      <c r="M3600" s="25">
        <f t="shared" ca="1" si="394"/>
        <v>0</v>
      </c>
      <c r="N3600" s="25">
        <f t="shared" ca="1" si="395"/>
        <v>0</v>
      </c>
      <c r="O3600" s="15" t="e">
        <f t="shared" ca="1" si="396"/>
        <v>#DIV/0!</v>
      </c>
      <c r="P3600" s="15" t="e">
        <f t="shared" ca="1" si="397"/>
        <v>#DIV/0!</v>
      </c>
    </row>
    <row r="3601" spans="1:16" x14ac:dyDescent="0.25">
      <c r="A3601" s="1">
        <f t="shared" si="391"/>
        <v>43250</v>
      </c>
      <c r="B3601" s="7">
        <f t="shared" si="393"/>
        <v>5</v>
      </c>
      <c r="C3601" s="4">
        <f>INDEX(Calendar!$E$3:$E$367,MATCH(LOLP!$A3601,Calendar!$B$3:$B$367,0))</f>
        <v>1</v>
      </c>
      <c r="D3601" s="2">
        <f t="shared" si="392"/>
        <v>22</v>
      </c>
      <c r="E3601" s="36">
        <v>28241</v>
      </c>
      <c r="F3601" s="7">
        <f>IFERROR(IF(INDEX('Temperature Data'!$AA$15:$AA$348,MATCH(LOLP!A3601,'Temperature Data'!$B$15:$B$348,0))&gt;IF(B3601=9,$G$2,LOLP!$F$2),1,0),0)</f>
        <v>0</v>
      </c>
      <c r="G3601" s="7">
        <f>SUMIFS(LOLP!$F$4:$F$8763,$C$4:$C$8763,$C3601,$B$4:$B$8763,$B3601,$D$4:$D$8763,$D3601)</f>
        <v>0</v>
      </c>
      <c r="H3601" s="7">
        <f>COUNTIFS(Calendar!$E$3:$E$367,LOLP!C3601,Calendar!$D$3:$D$367,LOLP!B3601)</f>
        <v>22</v>
      </c>
      <c r="I3601" s="7">
        <f ca="1">IF($F3601=1,OFFSET(start_norps,LOLP!$D3601+(1-$C3601)*24,LOLP!$B3601)*H3601/G3601,0)</f>
        <v>0</v>
      </c>
      <c r="J3601" s="7">
        <f ca="1">IF($F3601=1,OFFSET(start_33,LOLP!$D3601+(1-$C3601)*24,LOLP!$B3601)*H3601/G3601,0)</f>
        <v>0</v>
      </c>
      <c r="K3601" s="7">
        <f ca="1">IF($F3601,OFFSET(start_40,LOLP!$D3601+(1-$C3601)*24,LOLP!$B3601),0)</f>
        <v>0</v>
      </c>
      <c r="L3601" s="7">
        <f ca="1">IF($F3601,OFFSET(start_50,LOLP!$D3601+(1-$C3601)*24,LOLP!$B3601),0)</f>
        <v>0</v>
      </c>
      <c r="M3601" s="25">
        <f t="shared" ca="1" si="394"/>
        <v>0</v>
      </c>
      <c r="N3601" s="25">
        <f t="shared" ca="1" si="395"/>
        <v>0</v>
      </c>
      <c r="O3601" s="15" t="e">
        <f t="shared" ca="1" si="396"/>
        <v>#DIV/0!</v>
      </c>
      <c r="P3601" s="15" t="e">
        <f t="shared" ca="1" si="397"/>
        <v>#DIV/0!</v>
      </c>
    </row>
    <row r="3602" spans="1:16" x14ac:dyDescent="0.25">
      <c r="A3602" s="1">
        <f t="shared" si="391"/>
        <v>43250</v>
      </c>
      <c r="B3602" s="7">
        <f t="shared" si="393"/>
        <v>5</v>
      </c>
      <c r="C3602" s="4">
        <f>INDEX(Calendar!$E$3:$E$367,MATCH(LOLP!$A3602,Calendar!$B$3:$B$367,0))</f>
        <v>1</v>
      </c>
      <c r="D3602" s="2">
        <f t="shared" si="392"/>
        <v>23</v>
      </c>
      <c r="E3602" s="36">
        <v>26102</v>
      </c>
      <c r="F3602" s="7">
        <f>IFERROR(IF(INDEX('Temperature Data'!$AA$15:$AA$348,MATCH(LOLP!A3602,'Temperature Data'!$B$15:$B$348,0))&gt;IF(B3602=9,$G$2,LOLP!$F$2),1,0),0)</f>
        <v>0</v>
      </c>
      <c r="G3602" s="7">
        <f>SUMIFS(LOLP!$F$4:$F$8763,$C$4:$C$8763,$C3602,$B$4:$B$8763,$B3602,$D$4:$D$8763,$D3602)</f>
        <v>0</v>
      </c>
      <c r="H3602" s="7">
        <f>COUNTIFS(Calendar!$E$3:$E$367,LOLP!C3602,Calendar!$D$3:$D$367,LOLP!B3602)</f>
        <v>22</v>
      </c>
      <c r="I3602" s="7">
        <f ca="1">IF($F3602=1,OFFSET(start_norps,LOLP!$D3602+(1-$C3602)*24,LOLP!$B3602)*H3602/G3602,0)</f>
        <v>0</v>
      </c>
      <c r="J3602" s="7">
        <f ca="1">IF($F3602=1,OFFSET(start_33,LOLP!$D3602+(1-$C3602)*24,LOLP!$B3602)*H3602/G3602,0)</f>
        <v>0</v>
      </c>
      <c r="K3602" s="7">
        <f ca="1">IF($F3602,OFFSET(start_40,LOLP!$D3602+(1-$C3602)*24,LOLP!$B3602),0)</f>
        <v>0</v>
      </c>
      <c r="L3602" s="7">
        <f ca="1">IF($F3602,OFFSET(start_50,LOLP!$D3602+(1-$C3602)*24,LOLP!$B3602),0)</f>
        <v>0</v>
      </c>
      <c r="M3602" s="25">
        <f t="shared" ca="1" si="394"/>
        <v>0</v>
      </c>
      <c r="N3602" s="25">
        <f t="shared" ca="1" si="395"/>
        <v>0</v>
      </c>
      <c r="O3602" s="15" t="e">
        <f t="shared" ca="1" si="396"/>
        <v>#DIV/0!</v>
      </c>
      <c r="P3602" s="15" t="e">
        <f t="shared" ca="1" si="397"/>
        <v>#DIV/0!</v>
      </c>
    </row>
    <row r="3603" spans="1:16" x14ac:dyDescent="0.25">
      <c r="A3603" s="1">
        <f t="shared" si="391"/>
        <v>43250</v>
      </c>
      <c r="B3603" s="7">
        <f t="shared" si="393"/>
        <v>5</v>
      </c>
      <c r="C3603" s="4">
        <f>INDEX(Calendar!$E$3:$E$367,MATCH(LOLP!$A3603,Calendar!$B$3:$B$367,0))</f>
        <v>1</v>
      </c>
      <c r="D3603" s="2">
        <f t="shared" si="392"/>
        <v>24</v>
      </c>
      <c r="E3603" s="36">
        <v>24090</v>
      </c>
      <c r="F3603" s="7">
        <f>IFERROR(IF(INDEX('Temperature Data'!$AA$15:$AA$348,MATCH(LOLP!A3603,'Temperature Data'!$B$15:$B$348,0))&gt;IF(B3603=9,$G$2,LOLP!$F$2),1,0),0)</f>
        <v>0</v>
      </c>
      <c r="G3603" s="7">
        <f>SUMIFS(LOLP!$F$4:$F$8763,$C$4:$C$8763,$C3603,$B$4:$B$8763,$B3603,$D$4:$D$8763,$D3603)</f>
        <v>0</v>
      </c>
      <c r="H3603" s="7">
        <f>COUNTIFS(Calendar!$E$3:$E$367,LOLP!C3603,Calendar!$D$3:$D$367,LOLP!B3603)</f>
        <v>22</v>
      </c>
      <c r="I3603" s="7">
        <f ca="1">IF($F3603=1,OFFSET(start_norps,LOLP!$D3603+(1-$C3603)*24,LOLP!$B3603)*H3603/G3603,0)</f>
        <v>0</v>
      </c>
      <c r="J3603" s="7">
        <f ca="1">IF($F3603=1,OFFSET(start_33,LOLP!$D3603+(1-$C3603)*24,LOLP!$B3603)*H3603/G3603,0)</f>
        <v>0</v>
      </c>
      <c r="K3603" s="7">
        <f ca="1">IF($F3603,OFFSET(start_40,LOLP!$D3603+(1-$C3603)*24,LOLP!$B3603),0)</f>
        <v>0</v>
      </c>
      <c r="L3603" s="7">
        <f ca="1">IF($F3603,OFFSET(start_50,LOLP!$D3603+(1-$C3603)*24,LOLP!$B3603),0)</f>
        <v>0</v>
      </c>
      <c r="M3603" s="25">
        <f t="shared" ca="1" si="394"/>
        <v>0</v>
      </c>
      <c r="N3603" s="25">
        <f t="shared" ca="1" si="395"/>
        <v>0</v>
      </c>
      <c r="O3603" s="15" t="e">
        <f t="shared" ca="1" si="396"/>
        <v>#DIV/0!</v>
      </c>
      <c r="P3603" s="15" t="e">
        <f t="shared" ca="1" si="397"/>
        <v>#DIV/0!</v>
      </c>
    </row>
    <row r="3604" spans="1:16" x14ac:dyDescent="0.25">
      <c r="A3604" s="1">
        <f t="shared" si="391"/>
        <v>43251</v>
      </c>
      <c r="B3604" s="7">
        <f t="shared" si="393"/>
        <v>5</v>
      </c>
      <c r="C3604" s="4">
        <f>INDEX(Calendar!$E$3:$E$367,MATCH(LOLP!$A3604,Calendar!$B$3:$B$367,0))</f>
        <v>1</v>
      </c>
      <c r="D3604" s="2">
        <f t="shared" si="392"/>
        <v>1</v>
      </c>
      <c r="E3604" s="36">
        <v>22756</v>
      </c>
      <c r="F3604" s="7">
        <f>IFERROR(IF(INDEX('Temperature Data'!$AA$15:$AA$348,MATCH(LOLP!A3604,'Temperature Data'!$B$15:$B$348,0))&gt;IF(B3604=9,$G$2,LOLP!$F$2),1,0),0)</f>
        <v>0</v>
      </c>
      <c r="G3604" s="7">
        <f>SUMIFS(LOLP!$F$4:$F$8763,$C$4:$C$8763,$C3604,$B$4:$B$8763,$B3604,$D$4:$D$8763,$D3604)</f>
        <v>0</v>
      </c>
      <c r="H3604" s="7">
        <f>COUNTIFS(Calendar!$E$3:$E$367,LOLP!C3604,Calendar!$D$3:$D$367,LOLP!B3604)</f>
        <v>22</v>
      </c>
      <c r="I3604" s="7">
        <f ca="1">IF($F3604=1,OFFSET(start_norps,LOLP!$D3604+(1-$C3604)*24,LOLP!$B3604)*H3604/G3604,0)</f>
        <v>0</v>
      </c>
      <c r="J3604" s="7">
        <f ca="1">IF($F3604=1,OFFSET(start_33,LOLP!$D3604+(1-$C3604)*24,LOLP!$B3604)*H3604/G3604,0)</f>
        <v>0</v>
      </c>
      <c r="K3604" s="7">
        <f ca="1">IF($F3604,OFFSET(start_40,LOLP!$D3604+(1-$C3604)*24,LOLP!$B3604),0)</f>
        <v>0</v>
      </c>
      <c r="L3604" s="7">
        <f ca="1">IF($F3604,OFFSET(start_50,LOLP!$D3604+(1-$C3604)*24,LOLP!$B3604),0)</f>
        <v>0</v>
      </c>
      <c r="M3604" s="25">
        <f t="shared" ca="1" si="394"/>
        <v>0</v>
      </c>
      <c r="N3604" s="25">
        <f t="shared" ca="1" si="395"/>
        <v>0</v>
      </c>
      <c r="O3604" s="15" t="e">
        <f t="shared" ca="1" si="396"/>
        <v>#DIV/0!</v>
      </c>
      <c r="P3604" s="15" t="e">
        <f t="shared" ca="1" si="397"/>
        <v>#DIV/0!</v>
      </c>
    </row>
    <row r="3605" spans="1:16" x14ac:dyDescent="0.25">
      <c r="A3605" s="1">
        <f t="shared" si="391"/>
        <v>43251</v>
      </c>
      <c r="B3605" s="7">
        <f t="shared" si="393"/>
        <v>5</v>
      </c>
      <c r="C3605" s="4">
        <f>INDEX(Calendar!$E$3:$E$367,MATCH(LOLP!$A3605,Calendar!$B$3:$B$367,0))</f>
        <v>1</v>
      </c>
      <c r="D3605" s="2">
        <f t="shared" si="392"/>
        <v>2</v>
      </c>
      <c r="E3605" s="36">
        <v>21839</v>
      </c>
      <c r="F3605" s="7">
        <f>IFERROR(IF(INDEX('Temperature Data'!$AA$15:$AA$348,MATCH(LOLP!A3605,'Temperature Data'!$B$15:$B$348,0))&gt;IF(B3605=9,$G$2,LOLP!$F$2),1,0),0)</f>
        <v>0</v>
      </c>
      <c r="G3605" s="7">
        <f>SUMIFS(LOLP!$F$4:$F$8763,$C$4:$C$8763,$C3605,$B$4:$B$8763,$B3605,$D$4:$D$8763,$D3605)</f>
        <v>0</v>
      </c>
      <c r="H3605" s="7">
        <f>COUNTIFS(Calendar!$E$3:$E$367,LOLP!C3605,Calendar!$D$3:$D$367,LOLP!B3605)</f>
        <v>22</v>
      </c>
      <c r="I3605" s="7">
        <f ca="1">IF($F3605=1,OFFSET(start_norps,LOLP!$D3605+(1-$C3605)*24,LOLP!$B3605)*H3605/G3605,0)</f>
        <v>0</v>
      </c>
      <c r="J3605" s="7">
        <f ca="1">IF($F3605=1,OFFSET(start_33,LOLP!$D3605+(1-$C3605)*24,LOLP!$B3605)*H3605/G3605,0)</f>
        <v>0</v>
      </c>
      <c r="K3605" s="7">
        <f ca="1">IF($F3605,OFFSET(start_40,LOLP!$D3605+(1-$C3605)*24,LOLP!$B3605),0)</f>
        <v>0</v>
      </c>
      <c r="L3605" s="7">
        <f ca="1">IF($F3605,OFFSET(start_50,LOLP!$D3605+(1-$C3605)*24,LOLP!$B3605),0)</f>
        <v>0</v>
      </c>
      <c r="M3605" s="25">
        <f t="shared" ca="1" si="394"/>
        <v>0</v>
      </c>
      <c r="N3605" s="25">
        <f t="shared" ca="1" si="395"/>
        <v>0</v>
      </c>
      <c r="O3605" s="15" t="e">
        <f t="shared" ca="1" si="396"/>
        <v>#DIV/0!</v>
      </c>
      <c r="P3605" s="15" t="e">
        <f t="shared" ca="1" si="397"/>
        <v>#DIV/0!</v>
      </c>
    </row>
    <row r="3606" spans="1:16" x14ac:dyDescent="0.25">
      <c r="A3606" s="1">
        <f t="shared" si="391"/>
        <v>43251</v>
      </c>
      <c r="B3606" s="7">
        <f t="shared" si="393"/>
        <v>5</v>
      </c>
      <c r="C3606" s="4">
        <f>INDEX(Calendar!$E$3:$E$367,MATCH(LOLP!$A3606,Calendar!$B$3:$B$367,0))</f>
        <v>1</v>
      </c>
      <c r="D3606" s="2">
        <f t="shared" si="392"/>
        <v>3</v>
      </c>
      <c r="E3606" s="36">
        <v>21282</v>
      </c>
      <c r="F3606" s="7">
        <f>IFERROR(IF(INDEX('Temperature Data'!$AA$15:$AA$348,MATCH(LOLP!A3606,'Temperature Data'!$B$15:$B$348,0))&gt;IF(B3606=9,$G$2,LOLP!$F$2),1,0),0)</f>
        <v>0</v>
      </c>
      <c r="G3606" s="7">
        <f>SUMIFS(LOLP!$F$4:$F$8763,$C$4:$C$8763,$C3606,$B$4:$B$8763,$B3606,$D$4:$D$8763,$D3606)</f>
        <v>0</v>
      </c>
      <c r="H3606" s="7">
        <f>COUNTIFS(Calendar!$E$3:$E$367,LOLP!C3606,Calendar!$D$3:$D$367,LOLP!B3606)</f>
        <v>22</v>
      </c>
      <c r="I3606" s="7">
        <f ca="1">IF($F3606=1,OFFSET(start_norps,LOLP!$D3606+(1-$C3606)*24,LOLP!$B3606)*H3606/G3606,0)</f>
        <v>0</v>
      </c>
      <c r="J3606" s="7">
        <f ca="1">IF($F3606=1,OFFSET(start_33,LOLP!$D3606+(1-$C3606)*24,LOLP!$B3606)*H3606/G3606,0)</f>
        <v>0</v>
      </c>
      <c r="K3606" s="7">
        <f ca="1">IF($F3606,OFFSET(start_40,LOLP!$D3606+(1-$C3606)*24,LOLP!$B3606),0)</f>
        <v>0</v>
      </c>
      <c r="L3606" s="7">
        <f ca="1">IF($F3606,OFFSET(start_50,LOLP!$D3606+(1-$C3606)*24,LOLP!$B3606),0)</f>
        <v>0</v>
      </c>
      <c r="M3606" s="25">
        <f t="shared" ca="1" si="394"/>
        <v>0</v>
      </c>
      <c r="N3606" s="25">
        <f t="shared" ca="1" si="395"/>
        <v>0</v>
      </c>
      <c r="O3606" s="15" t="e">
        <f t="shared" ca="1" si="396"/>
        <v>#DIV/0!</v>
      </c>
      <c r="P3606" s="15" t="e">
        <f t="shared" ca="1" si="397"/>
        <v>#DIV/0!</v>
      </c>
    </row>
    <row r="3607" spans="1:16" x14ac:dyDescent="0.25">
      <c r="A3607" s="1">
        <f t="shared" si="391"/>
        <v>43251</v>
      </c>
      <c r="B3607" s="7">
        <f t="shared" si="393"/>
        <v>5</v>
      </c>
      <c r="C3607" s="4">
        <f>INDEX(Calendar!$E$3:$E$367,MATCH(LOLP!$A3607,Calendar!$B$3:$B$367,0))</f>
        <v>1</v>
      </c>
      <c r="D3607" s="2">
        <f t="shared" si="392"/>
        <v>4</v>
      </c>
      <c r="E3607" s="36">
        <v>21052</v>
      </c>
      <c r="F3607" s="7">
        <f>IFERROR(IF(INDEX('Temperature Data'!$AA$15:$AA$348,MATCH(LOLP!A3607,'Temperature Data'!$B$15:$B$348,0))&gt;IF(B3607=9,$G$2,LOLP!$F$2),1,0),0)</f>
        <v>0</v>
      </c>
      <c r="G3607" s="7">
        <f>SUMIFS(LOLP!$F$4:$F$8763,$C$4:$C$8763,$C3607,$B$4:$B$8763,$B3607,$D$4:$D$8763,$D3607)</f>
        <v>0</v>
      </c>
      <c r="H3607" s="7">
        <f>COUNTIFS(Calendar!$E$3:$E$367,LOLP!C3607,Calendar!$D$3:$D$367,LOLP!B3607)</f>
        <v>22</v>
      </c>
      <c r="I3607" s="7">
        <f ca="1">IF($F3607=1,OFFSET(start_norps,LOLP!$D3607+(1-$C3607)*24,LOLP!$B3607)*H3607/G3607,0)</f>
        <v>0</v>
      </c>
      <c r="J3607" s="7">
        <f ca="1">IF($F3607=1,OFFSET(start_33,LOLP!$D3607+(1-$C3607)*24,LOLP!$B3607)*H3607/G3607,0)</f>
        <v>0</v>
      </c>
      <c r="K3607" s="7">
        <f ca="1">IF($F3607,OFFSET(start_40,LOLP!$D3607+(1-$C3607)*24,LOLP!$B3607),0)</f>
        <v>0</v>
      </c>
      <c r="L3607" s="7">
        <f ca="1">IF($F3607,OFFSET(start_50,LOLP!$D3607+(1-$C3607)*24,LOLP!$B3607),0)</f>
        <v>0</v>
      </c>
      <c r="M3607" s="25">
        <f t="shared" ca="1" si="394"/>
        <v>0</v>
      </c>
      <c r="N3607" s="25">
        <f t="shared" ca="1" si="395"/>
        <v>0</v>
      </c>
      <c r="O3607" s="15" t="e">
        <f t="shared" ca="1" si="396"/>
        <v>#DIV/0!</v>
      </c>
      <c r="P3607" s="15" t="e">
        <f t="shared" ca="1" si="397"/>
        <v>#DIV/0!</v>
      </c>
    </row>
    <row r="3608" spans="1:16" x14ac:dyDescent="0.25">
      <c r="A3608" s="1">
        <f t="shared" si="391"/>
        <v>43251</v>
      </c>
      <c r="B3608" s="7">
        <f t="shared" si="393"/>
        <v>5</v>
      </c>
      <c r="C3608" s="4">
        <f>INDEX(Calendar!$E$3:$E$367,MATCH(LOLP!$A3608,Calendar!$B$3:$B$367,0))</f>
        <v>1</v>
      </c>
      <c r="D3608" s="2">
        <f t="shared" si="392"/>
        <v>5</v>
      </c>
      <c r="E3608" s="36">
        <v>21347</v>
      </c>
      <c r="F3608" s="7">
        <f>IFERROR(IF(INDEX('Temperature Data'!$AA$15:$AA$348,MATCH(LOLP!A3608,'Temperature Data'!$B$15:$B$348,0))&gt;IF(B3608=9,$G$2,LOLP!$F$2),1,0),0)</f>
        <v>0</v>
      </c>
      <c r="G3608" s="7">
        <f>SUMIFS(LOLP!$F$4:$F$8763,$C$4:$C$8763,$C3608,$B$4:$B$8763,$B3608,$D$4:$D$8763,$D3608)</f>
        <v>0</v>
      </c>
      <c r="H3608" s="7">
        <f>COUNTIFS(Calendar!$E$3:$E$367,LOLP!C3608,Calendar!$D$3:$D$367,LOLP!B3608)</f>
        <v>22</v>
      </c>
      <c r="I3608" s="7">
        <f ca="1">IF($F3608=1,OFFSET(start_norps,LOLP!$D3608+(1-$C3608)*24,LOLP!$B3608)*H3608/G3608,0)</f>
        <v>0</v>
      </c>
      <c r="J3608" s="7">
        <f ca="1">IF($F3608=1,OFFSET(start_33,LOLP!$D3608+(1-$C3608)*24,LOLP!$B3608)*H3608/G3608,0)</f>
        <v>0</v>
      </c>
      <c r="K3608" s="7">
        <f ca="1">IF($F3608,OFFSET(start_40,LOLP!$D3608+(1-$C3608)*24,LOLP!$B3608),0)</f>
        <v>0</v>
      </c>
      <c r="L3608" s="7">
        <f ca="1">IF($F3608,OFFSET(start_50,LOLP!$D3608+(1-$C3608)*24,LOLP!$B3608),0)</f>
        <v>0</v>
      </c>
      <c r="M3608" s="25">
        <f t="shared" ca="1" si="394"/>
        <v>0</v>
      </c>
      <c r="N3608" s="25">
        <f t="shared" ca="1" si="395"/>
        <v>0</v>
      </c>
      <c r="O3608" s="15" t="e">
        <f t="shared" ca="1" si="396"/>
        <v>#DIV/0!</v>
      </c>
      <c r="P3608" s="15" t="e">
        <f t="shared" ca="1" si="397"/>
        <v>#DIV/0!</v>
      </c>
    </row>
    <row r="3609" spans="1:16" x14ac:dyDescent="0.25">
      <c r="A3609" s="1">
        <f t="shared" si="391"/>
        <v>43251</v>
      </c>
      <c r="B3609" s="7">
        <f t="shared" si="393"/>
        <v>5</v>
      </c>
      <c r="C3609" s="4">
        <f>INDEX(Calendar!$E$3:$E$367,MATCH(LOLP!$A3609,Calendar!$B$3:$B$367,0))</f>
        <v>1</v>
      </c>
      <c r="D3609" s="2">
        <f t="shared" si="392"/>
        <v>6</v>
      </c>
      <c r="E3609" s="36">
        <v>22451</v>
      </c>
      <c r="F3609" s="7">
        <f>IFERROR(IF(INDEX('Temperature Data'!$AA$15:$AA$348,MATCH(LOLP!A3609,'Temperature Data'!$B$15:$B$348,0))&gt;IF(B3609=9,$G$2,LOLP!$F$2),1,0),0)</f>
        <v>0</v>
      </c>
      <c r="G3609" s="7">
        <f>SUMIFS(LOLP!$F$4:$F$8763,$C$4:$C$8763,$C3609,$B$4:$B$8763,$B3609,$D$4:$D$8763,$D3609)</f>
        <v>0</v>
      </c>
      <c r="H3609" s="7">
        <f>COUNTIFS(Calendar!$E$3:$E$367,LOLP!C3609,Calendar!$D$3:$D$367,LOLP!B3609)</f>
        <v>22</v>
      </c>
      <c r="I3609" s="7">
        <f ca="1">IF($F3609=1,OFFSET(start_norps,LOLP!$D3609+(1-$C3609)*24,LOLP!$B3609)*H3609/G3609,0)</f>
        <v>0</v>
      </c>
      <c r="J3609" s="7">
        <f ca="1">IF($F3609=1,OFFSET(start_33,LOLP!$D3609+(1-$C3609)*24,LOLP!$B3609)*H3609/G3609,0)</f>
        <v>0</v>
      </c>
      <c r="K3609" s="7">
        <f ca="1">IF($F3609,OFFSET(start_40,LOLP!$D3609+(1-$C3609)*24,LOLP!$B3609),0)</f>
        <v>0</v>
      </c>
      <c r="L3609" s="7">
        <f ca="1">IF($F3609,OFFSET(start_50,LOLP!$D3609+(1-$C3609)*24,LOLP!$B3609),0)</f>
        <v>0</v>
      </c>
      <c r="M3609" s="25">
        <f t="shared" ca="1" si="394"/>
        <v>0</v>
      </c>
      <c r="N3609" s="25">
        <f t="shared" ca="1" si="395"/>
        <v>0</v>
      </c>
      <c r="O3609" s="15" t="e">
        <f t="shared" ca="1" si="396"/>
        <v>#DIV/0!</v>
      </c>
      <c r="P3609" s="15" t="e">
        <f t="shared" ca="1" si="397"/>
        <v>#DIV/0!</v>
      </c>
    </row>
    <row r="3610" spans="1:16" x14ac:dyDescent="0.25">
      <c r="A3610" s="1">
        <f t="shared" si="391"/>
        <v>43251</v>
      </c>
      <c r="B3610" s="7">
        <f t="shared" si="393"/>
        <v>5</v>
      </c>
      <c r="C3610" s="4">
        <f>INDEX(Calendar!$E$3:$E$367,MATCH(LOLP!$A3610,Calendar!$B$3:$B$367,0))</f>
        <v>1</v>
      </c>
      <c r="D3610" s="2">
        <f t="shared" si="392"/>
        <v>7</v>
      </c>
      <c r="E3610" s="36">
        <v>23840</v>
      </c>
      <c r="F3610" s="7">
        <f>IFERROR(IF(INDEX('Temperature Data'!$AA$15:$AA$348,MATCH(LOLP!A3610,'Temperature Data'!$B$15:$B$348,0))&gt;IF(B3610=9,$G$2,LOLP!$F$2),1,0),0)</f>
        <v>0</v>
      </c>
      <c r="G3610" s="7">
        <f>SUMIFS(LOLP!$F$4:$F$8763,$C$4:$C$8763,$C3610,$B$4:$B$8763,$B3610,$D$4:$D$8763,$D3610)</f>
        <v>0</v>
      </c>
      <c r="H3610" s="7">
        <f>COUNTIFS(Calendar!$E$3:$E$367,LOLP!C3610,Calendar!$D$3:$D$367,LOLP!B3610)</f>
        <v>22</v>
      </c>
      <c r="I3610" s="7">
        <f ca="1">IF($F3610=1,OFFSET(start_norps,LOLP!$D3610+(1-$C3610)*24,LOLP!$B3610)*H3610/G3610,0)</f>
        <v>0</v>
      </c>
      <c r="J3610" s="7">
        <f ca="1">IF($F3610=1,OFFSET(start_33,LOLP!$D3610+(1-$C3610)*24,LOLP!$B3610)*H3610/G3610,0)</f>
        <v>0</v>
      </c>
      <c r="K3610" s="7">
        <f ca="1">IF($F3610,OFFSET(start_40,LOLP!$D3610+(1-$C3610)*24,LOLP!$B3610),0)</f>
        <v>0</v>
      </c>
      <c r="L3610" s="7">
        <f ca="1">IF($F3610,OFFSET(start_50,LOLP!$D3610+(1-$C3610)*24,LOLP!$B3610),0)</f>
        <v>0</v>
      </c>
      <c r="M3610" s="25">
        <f t="shared" ca="1" si="394"/>
        <v>0</v>
      </c>
      <c r="N3610" s="25">
        <f t="shared" ca="1" si="395"/>
        <v>0</v>
      </c>
      <c r="O3610" s="15" t="e">
        <f t="shared" ca="1" si="396"/>
        <v>#DIV/0!</v>
      </c>
      <c r="P3610" s="15" t="e">
        <f t="shared" ca="1" si="397"/>
        <v>#DIV/0!</v>
      </c>
    </row>
    <row r="3611" spans="1:16" x14ac:dyDescent="0.25">
      <c r="A3611" s="1">
        <f t="shared" si="391"/>
        <v>43251</v>
      </c>
      <c r="B3611" s="7">
        <f t="shared" si="393"/>
        <v>5</v>
      </c>
      <c r="C3611" s="4">
        <f>INDEX(Calendar!$E$3:$E$367,MATCH(LOLP!$A3611,Calendar!$B$3:$B$367,0))</f>
        <v>1</v>
      </c>
      <c r="D3611" s="2">
        <f t="shared" si="392"/>
        <v>8</v>
      </c>
      <c r="E3611" s="36">
        <v>24997</v>
      </c>
      <c r="F3611" s="7">
        <f>IFERROR(IF(INDEX('Temperature Data'!$AA$15:$AA$348,MATCH(LOLP!A3611,'Temperature Data'!$B$15:$B$348,0))&gt;IF(B3611=9,$G$2,LOLP!$F$2),1,0),0)</f>
        <v>0</v>
      </c>
      <c r="G3611" s="7">
        <f>SUMIFS(LOLP!$F$4:$F$8763,$C$4:$C$8763,$C3611,$B$4:$B$8763,$B3611,$D$4:$D$8763,$D3611)</f>
        <v>0</v>
      </c>
      <c r="H3611" s="7">
        <f>COUNTIFS(Calendar!$E$3:$E$367,LOLP!C3611,Calendar!$D$3:$D$367,LOLP!B3611)</f>
        <v>22</v>
      </c>
      <c r="I3611" s="7">
        <f ca="1">IF($F3611=1,OFFSET(start_norps,LOLP!$D3611+(1-$C3611)*24,LOLP!$B3611)*H3611/G3611,0)</f>
        <v>0</v>
      </c>
      <c r="J3611" s="7">
        <f ca="1">IF($F3611=1,OFFSET(start_33,LOLP!$D3611+(1-$C3611)*24,LOLP!$B3611)*H3611/G3611,0)</f>
        <v>0</v>
      </c>
      <c r="K3611" s="7">
        <f ca="1">IF($F3611,OFFSET(start_40,LOLP!$D3611+(1-$C3611)*24,LOLP!$B3611),0)</f>
        <v>0</v>
      </c>
      <c r="L3611" s="7">
        <f ca="1">IF($F3611,OFFSET(start_50,LOLP!$D3611+(1-$C3611)*24,LOLP!$B3611),0)</f>
        <v>0</v>
      </c>
      <c r="M3611" s="25">
        <f t="shared" ca="1" si="394"/>
        <v>0</v>
      </c>
      <c r="N3611" s="25">
        <f t="shared" ca="1" si="395"/>
        <v>0</v>
      </c>
      <c r="O3611" s="15" t="e">
        <f t="shared" ca="1" si="396"/>
        <v>#DIV/0!</v>
      </c>
      <c r="P3611" s="15" t="e">
        <f t="shared" ca="1" si="397"/>
        <v>#DIV/0!</v>
      </c>
    </row>
    <row r="3612" spans="1:16" x14ac:dyDescent="0.25">
      <c r="A3612" s="1">
        <f t="shared" si="391"/>
        <v>43251</v>
      </c>
      <c r="B3612" s="7">
        <f t="shared" si="393"/>
        <v>5</v>
      </c>
      <c r="C3612" s="4">
        <f>INDEX(Calendar!$E$3:$E$367,MATCH(LOLP!$A3612,Calendar!$B$3:$B$367,0))</f>
        <v>1</v>
      </c>
      <c r="D3612" s="2">
        <f t="shared" si="392"/>
        <v>9</v>
      </c>
      <c r="E3612" s="36">
        <v>25159</v>
      </c>
      <c r="F3612" s="7">
        <f>IFERROR(IF(INDEX('Temperature Data'!$AA$15:$AA$348,MATCH(LOLP!A3612,'Temperature Data'!$B$15:$B$348,0))&gt;IF(B3612=9,$G$2,LOLP!$F$2),1,0),0)</f>
        <v>0</v>
      </c>
      <c r="G3612" s="7">
        <f>SUMIFS(LOLP!$F$4:$F$8763,$C$4:$C$8763,$C3612,$B$4:$B$8763,$B3612,$D$4:$D$8763,$D3612)</f>
        <v>0</v>
      </c>
      <c r="H3612" s="7">
        <f>COUNTIFS(Calendar!$E$3:$E$367,LOLP!C3612,Calendar!$D$3:$D$367,LOLP!B3612)</f>
        <v>22</v>
      </c>
      <c r="I3612" s="7">
        <f ca="1">IF($F3612=1,OFFSET(start_norps,LOLP!$D3612+(1-$C3612)*24,LOLP!$B3612)*H3612/G3612,0)</f>
        <v>0</v>
      </c>
      <c r="J3612" s="7">
        <f ca="1">IF($F3612=1,OFFSET(start_33,LOLP!$D3612+(1-$C3612)*24,LOLP!$B3612)*H3612/G3612,0)</f>
        <v>0</v>
      </c>
      <c r="K3612" s="7">
        <f ca="1">IF($F3612,OFFSET(start_40,LOLP!$D3612+(1-$C3612)*24,LOLP!$B3612),0)</f>
        <v>0</v>
      </c>
      <c r="L3612" s="7">
        <f ca="1">IF($F3612,OFFSET(start_50,LOLP!$D3612+(1-$C3612)*24,LOLP!$B3612),0)</f>
        <v>0</v>
      </c>
      <c r="M3612" s="25">
        <f t="shared" ca="1" si="394"/>
        <v>0</v>
      </c>
      <c r="N3612" s="25">
        <f t="shared" ca="1" si="395"/>
        <v>0</v>
      </c>
      <c r="O3612" s="15" t="e">
        <f t="shared" ca="1" si="396"/>
        <v>#DIV/0!</v>
      </c>
      <c r="P3612" s="15" t="e">
        <f t="shared" ca="1" si="397"/>
        <v>#DIV/0!</v>
      </c>
    </row>
    <row r="3613" spans="1:16" x14ac:dyDescent="0.25">
      <c r="A3613" s="1">
        <f t="shared" ref="A3613:A3676" si="398">A3589+1</f>
        <v>43251</v>
      </c>
      <c r="B3613" s="7">
        <f t="shared" si="393"/>
        <v>5</v>
      </c>
      <c r="C3613" s="4">
        <f>INDEX(Calendar!$E$3:$E$367,MATCH(LOLP!$A3613,Calendar!$B$3:$B$367,0))</f>
        <v>1</v>
      </c>
      <c r="D3613" s="2">
        <f t="shared" ref="D3613:D3676" si="399">D3589</f>
        <v>10</v>
      </c>
      <c r="E3613" s="36">
        <v>25244</v>
      </c>
      <c r="F3613" s="7">
        <f>IFERROR(IF(INDEX('Temperature Data'!$AA$15:$AA$348,MATCH(LOLP!A3613,'Temperature Data'!$B$15:$B$348,0))&gt;IF(B3613=9,$G$2,LOLP!$F$2),1,0),0)</f>
        <v>0</v>
      </c>
      <c r="G3613" s="7">
        <f>SUMIFS(LOLP!$F$4:$F$8763,$C$4:$C$8763,$C3613,$B$4:$B$8763,$B3613,$D$4:$D$8763,$D3613)</f>
        <v>0</v>
      </c>
      <c r="H3613" s="7">
        <f>COUNTIFS(Calendar!$E$3:$E$367,LOLP!C3613,Calendar!$D$3:$D$367,LOLP!B3613)</f>
        <v>22</v>
      </c>
      <c r="I3613" s="7">
        <f ca="1">IF($F3613=1,OFFSET(start_norps,LOLP!$D3613+(1-$C3613)*24,LOLP!$B3613)*H3613/G3613,0)</f>
        <v>0</v>
      </c>
      <c r="J3613" s="7">
        <f ca="1">IF($F3613=1,OFFSET(start_33,LOLP!$D3613+(1-$C3613)*24,LOLP!$B3613)*H3613/G3613,0)</f>
        <v>0</v>
      </c>
      <c r="K3613" s="7">
        <f ca="1">IF($F3613,OFFSET(start_40,LOLP!$D3613+(1-$C3613)*24,LOLP!$B3613),0)</f>
        <v>0</v>
      </c>
      <c r="L3613" s="7">
        <f ca="1">IF($F3613,OFFSET(start_50,LOLP!$D3613+(1-$C3613)*24,LOLP!$B3613),0)</f>
        <v>0</v>
      </c>
      <c r="M3613" s="25">
        <f t="shared" ca="1" si="394"/>
        <v>0</v>
      </c>
      <c r="N3613" s="25">
        <f t="shared" ca="1" si="395"/>
        <v>0</v>
      </c>
      <c r="O3613" s="15" t="e">
        <f t="shared" ca="1" si="396"/>
        <v>#DIV/0!</v>
      </c>
      <c r="P3613" s="15" t="e">
        <f t="shared" ca="1" si="397"/>
        <v>#DIV/0!</v>
      </c>
    </row>
    <row r="3614" spans="1:16" x14ac:dyDescent="0.25">
      <c r="A3614" s="1">
        <f t="shared" si="398"/>
        <v>43251</v>
      </c>
      <c r="B3614" s="7">
        <f t="shared" si="393"/>
        <v>5</v>
      </c>
      <c r="C3614" s="4">
        <f>INDEX(Calendar!$E$3:$E$367,MATCH(LOLP!$A3614,Calendar!$B$3:$B$367,0))</f>
        <v>1</v>
      </c>
      <c r="D3614" s="2">
        <f t="shared" si="399"/>
        <v>11</v>
      </c>
      <c r="E3614" s="36">
        <v>25358</v>
      </c>
      <c r="F3614" s="7">
        <f>IFERROR(IF(INDEX('Temperature Data'!$AA$15:$AA$348,MATCH(LOLP!A3614,'Temperature Data'!$B$15:$B$348,0))&gt;IF(B3614=9,$G$2,LOLP!$F$2),1,0),0)</f>
        <v>0</v>
      </c>
      <c r="G3614" s="7">
        <f>SUMIFS(LOLP!$F$4:$F$8763,$C$4:$C$8763,$C3614,$B$4:$B$8763,$B3614,$D$4:$D$8763,$D3614)</f>
        <v>0</v>
      </c>
      <c r="H3614" s="7">
        <f>COUNTIFS(Calendar!$E$3:$E$367,LOLP!C3614,Calendar!$D$3:$D$367,LOLP!B3614)</f>
        <v>22</v>
      </c>
      <c r="I3614" s="7">
        <f ca="1">IF($F3614=1,OFFSET(start_norps,LOLP!$D3614+(1-$C3614)*24,LOLP!$B3614)*H3614/G3614,0)</f>
        <v>0</v>
      </c>
      <c r="J3614" s="7">
        <f ca="1">IF($F3614=1,OFFSET(start_33,LOLP!$D3614+(1-$C3614)*24,LOLP!$B3614)*H3614/G3614,0)</f>
        <v>0</v>
      </c>
      <c r="K3614" s="7">
        <f ca="1">IF($F3614,OFFSET(start_40,LOLP!$D3614+(1-$C3614)*24,LOLP!$B3614),0)</f>
        <v>0</v>
      </c>
      <c r="L3614" s="7">
        <f ca="1">IF($F3614,OFFSET(start_50,LOLP!$D3614+(1-$C3614)*24,LOLP!$B3614),0)</f>
        <v>0</v>
      </c>
      <c r="M3614" s="25">
        <f t="shared" ca="1" si="394"/>
        <v>0</v>
      </c>
      <c r="N3614" s="25">
        <f t="shared" ca="1" si="395"/>
        <v>0</v>
      </c>
      <c r="O3614" s="15" t="e">
        <f t="shared" ca="1" si="396"/>
        <v>#DIV/0!</v>
      </c>
      <c r="P3614" s="15" t="e">
        <f t="shared" ca="1" si="397"/>
        <v>#DIV/0!</v>
      </c>
    </row>
    <row r="3615" spans="1:16" x14ac:dyDescent="0.25">
      <c r="A3615" s="1">
        <f t="shared" si="398"/>
        <v>43251</v>
      </c>
      <c r="B3615" s="7">
        <f t="shared" si="393"/>
        <v>5</v>
      </c>
      <c r="C3615" s="4">
        <f>INDEX(Calendar!$E$3:$E$367,MATCH(LOLP!$A3615,Calendar!$B$3:$B$367,0))</f>
        <v>1</v>
      </c>
      <c r="D3615" s="2">
        <f t="shared" si="399"/>
        <v>12</v>
      </c>
      <c r="E3615" s="36">
        <v>25146</v>
      </c>
      <c r="F3615" s="7">
        <f>IFERROR(IF(INDEX('Temperature Data'!$AA$15:$AA$348,MATCH(LOLP!A3615,'Temperature Data'!$B$15:$B$348,0))&gt;IF(B3615=9,$G$2,LOLP!$F$2),1,0),0)</f>
        <v>0</v>
      </c>
      <c r="G3615" s="7">
        <f>SUMIFS(LOLP!$F$4:$F$8763,$C$4:$C$8763,$C3615,$B$4:$B$8763,$B3615,$D$4:$D$8763,$D3615)</f>
        <v>0</v>
      </c>
      <c r="H3615" s="7">
        <f>COUNTIFS(Calendar!$E$3:$E$367,LOLP!C3615,Calendar!$D$3:$D$367,LOLP!B3615)</f>
        <v>22</v>
      </c>
      <c r="I3615" s="7">
        <f ca="1">IF($F3615=1,OFFSET(start_norps,LOLP!$D3615+(1-$C3615)*24,LOLP!$B3615)*H3615/G3615,0)</f>
        <v>0</v>
      </c>
      <c r="J3615" s="7">
        <f ca="1">IF($F3615=1,OFFSET(start_33,LOLP!$D3615+(1-$C3615)*24,LOLP!$B3615)*H3615/G3615,0)</f>
        <v>0</v>
      </c>
      <c r="K3615" s="7">
        <f ca="1">IF($F3615,OFFSET(start_40,LOLP!$D3615+(1-$C3615)*24,LOLP!$B3615),0)</f>
        <v>0</v>
      </c>
      <c r="L3615" s="7">
        <f ca="1">IF($F3615,OFFSET(start_50,LOLP!$D3615+(1-$C3615)*24,LOLP!$B3615),0)</f>
        <v>0</v>
      </c>
      <c r="M3615" s="25">
        <f t="shared" ca="1" si="394"/>
        <v>0</v>
      </c>
      <c r="N3615" s="25">
        <f t="shared" ca="1" si="395"/>
        <v>0</v>
      </c>
      <c r="O3615" s="15" t="e">
        <f t="shared" ca="1" si="396"/>
        <v>#DIV/0!</v>
      </c>
      <c r="P3615" s="15" t="e">
        <f t="shared" ca="1" si="397"/>
        <v>#DIV/0!</v>
      </c>
    </row>
    <row r="3616" spans="1:16" x14ac:dyDescent="0.25">
      <c r="A3616" s="1">
        <f t="shared" si="398"/>
        <v>43251</v>
      </c>
      <c r="B3616" s="7">
        <f t="shared" si="393"/>
        <v>5</v>
      </c>
      <c r="C3616" s="4">
        <f>INDEX(Calendar!$E$3:$E$367,MATCH(LOLP!$A3616,Calendar!$B$3:$B$367,0))</f>
        <v>1</v>
      </c>
      <c r="D3616" s="2">
        <f t="shared" si="399"/>
        <v>13</v>
      </c>
      <c r="E3616" s="36">
        <v>25123</v>
      </c>
      <c r="F3616" s="7">
        <f>IFERROR(IF(INDEX('Temperature Data'!$AA$15:$AA$348,MATCH(LOLP!A3616,'Temperature Data'!$B$15:$B$348,0))&gt;IF(B3616=9,$G$2,LOLP!$F$2),1,0),0)</f>
        <v>0</v>
      </c>
      <c r="G3616" s="7">
        <f>SUMIFS(LOLP!$F$4:$F$8763,$C$4:$C$8763,$C3616,$B$4:$B$8763,$B3616,$D$4:$D$8763,$D3616)</f>
        <v>0</v>
      </c>
      <c r="H3616" s="7">
        <f>COUNTIFS(Calendar!$E$3:$E$367,LOLP!C3616,Calendar!$D$3:$D$367,LOLP!B3616)</f>
        <v>22</v>
      </c>
      <c r="I3616" s="7">
        <f ca="1">IF($F3616=1,OFFSET(start_norps,LOLP!$D3616+(1-$C3616)*24,LOLP!$B3616)*H3616/G3616,0)</f>
        <v>0</v>
      </c>
      <c r="J3616" s="7">
        <f ca="1">IF($F3616=1,OFFSET(start_33,LOLP!$D3616+(1-$C3616)*24,LOLP!$B3616)*H3616/G3616,0)</f>
        <v>0</v>
      </c>
      <c r="K3616" s="7">
        <f ca="1">IF($F3616,OFFSET(start_40,LOLP!$D3616+(1-$C3616)*24,LOLP!$B3616),0)</f>
        <v>0</v>
      </c>
      <c r="L3616" s="7">
        <f ca="1">IF($F3616,OFFSET(start_50,LOLP!$D3616+(1-$C3616)*24,LOLP!$B3616),0)</f>
        <v>0</v>
      </c>
      <c r="M3616" s="25">
        <f t="shared" ca="1" si="394"/>
        <v>0</v>
      </c>
      <c r="N3616" s="25">
        <f t="shared" ca="1" si="395"/>
        <v>0</v>
      </c>
      <c r="O3616" s="15" t="e">
        <f t="shared" ca="1" si="396"/>
        <v>#DIV/0!</v>
      </c>
      <c r="P3616" s="15" t="e">
        <f t="shared" ca="1" si="397"/>
        <v>#DIV/0!</v>
      </c>
    </row>
    <row r="3617" spans="1:16" x14ac:dyDescent="0.25">
      <c r="A3617" s="1">
        <f t="shared" si="398"/>
        <v>43251</v>
      </c>
      <c r="B3617" s="7">
        <f t="shared" si="393"/>
        <v>5</v>
      </c>
      <c r="C3617" s="4">
        <f>INDEX(Calendar!$E$3:$E$367,MATCH(LOLP!$A3617,Calendar!$B$3:$B$367,0))</f>
        <v>1</v>
      </c>
      <c r="D3617" s="2">
        <f t="shared" si="399"/>
        <v>14</v>
      </c>
      <c r="E3617" s="36">
        <v>25097</v>
      </c>
      <c r="F3617" s="7">
        <f>IFERROR(IF(INDEX('Temperature Data'!$AA$15:$AA$348,MATCH(LOLP!A3617,'Temperature Data'!$B$15:$B$348,0))&gt;IF(B3617=9,$G$2,LOLP!$F$2),1,0),0)</f>
        <v>0</v>
      </c>
      <c r="G3617" s="7">
        <f>SUMIFS(LOLP!$F$4:$F$8763,$C$4:$C$8763,$C3617,$B$4:$B$8763,$B3617,$D$4:$D$8763,$D3617)</f>
        <v>0</v>
      </c>
      <c r="H3617" s="7">
        <f>COUNTIFS(Calendar!$E$3:$E$367,LOLP!C3617,Calendar!$D$3:$D$367,LOLP!B3617)</f>
        <v>22</v>
      </c>
      <c r="I3617" s="7">
        <f ca="1">IF($F3617=1,OFFSET(start_norps,LOLP!$D3617+(1-$C3617)*24,LOLP!$B3617)*H3617/G3617,0)</f>
        <v>0</v>
      </c>
      <c r="J3617" s="7">
        <f ca="1">IF($F3617=1,OFFSET(start_33,LOLP!$D3617+(1-$C3617)*24,LOLP!$B3617)*H3617/G3617,0)</f>
        <v>0</v>
      </c>
      <c r="K3617" s="7">
        <f ca="1">IF($F3617,OFFSET(start_40,LOLP!$D3617+(1-$C3617)*24,LOLP!$B3617),0)</f>
        <v>0</v>
      </c>
      <c r="L3617" s="7">
        <f ca="1">IF($F3617,OFFSET(start_50,LOLP!$D3617+(1-$C3617)*24,LOLP!$B3617),0)</f>
        <v>0</v>
      </c>
      <c r="M3617" s="25">
        <f t="shared" ca="1" si="394"/>
        <v>0</v>
      </c>
      <c r="N3617" s="25">
        <f t="shared" ca="1" si="395"/>
        <v>0</v>
      </c>
      <c r="O3617" s="15" t="e">
        <f t="shared" ca="1" si="396"/>
        <v>#DIV/0!</v>
      </c>
      <c r="P3617" s="15" t="e">
        <f t="shared" ca="1" si="397"/>
        <v>#DIV/0!</v>
      </c>
    </row>
    <row r="3618" spans="1:16" x14ac:dyDescent="0.25">
      <c r="A3618" s="1">
        <f t="shared" si="398"/>
        <v>43251</v>
      </c>
      <c r="B3618" s="7">
        <f t="shared" si="393"/>
        <v>5</v>
      </c>
      <c r="C3618" s="4">
        <f>INDEX(Calendar!$E$3:$E$367,MATCH(LOLP!$A3618,Calendar!$B$3:$B$367,0))</f>
        <v>1</v>
      </c>
      <c r="D3618" s="2">
        <f t="shared" si="399"/>
        <v>15</v>
      </c>
      <c r="E3618" s="36">
        <v>25245</v>
      </c>
      <c r="F3618" s="7">
        <f>IFERROR(IF(INDEX('Temperature Data'!$AA$15:$AA$348,MATCH(LOLP!A3618,'Temperature Data'!$B$15:$B$348,0))&gt;IF(B3618=9,$G$2,LOLP!$F$2),1,0),0)</f>
        <v>0</v>
      </c>
      <c r="G3618" s="7">
        <f>SUMIFS(LOLP!$F$4:$F$8763,$C$4:$C$8763,$C3618,$B$4:$B$8763,$B3618,$D$4:$D$8763,$D3618)</f>
        <v>0</v>
      </c>
      <c r="H3618" s="7">
        <f>COUNTIFS(Calendar!$E$3:$E$367,LOLP!C3618,Calendar!$D$3:$D$367,LOLP!B3618)</f>
        <v>22</v>
      </c>
      <c r="I3618" s="7">
        <f ca="1">IF($F3618=1,OFFSET(start_norps,LOLP!$D3618+(1-$C3618)*24,LOLP!$B3618)*H3618/G3618,0)</f>
        <v>0</v>
      </c>
      <c r="J3618" s="7">
        <f ca="1">IF($F3618=1,OFFSET(start_33,LOLP!$D3618+(1-$C3618)*24,LOLP!$B3618)*H3618/G3618,0)</f>
        <v>0</v>
      </c>
      <c r="K3618" s="7">
        <f ca="1">IF($F3618,OFFSET(start_40,LOLP!$D3618+(1-$C3618)*24,LOLP!$B3618),0)</f>
        <v>0</v>
      </c>
      <c r="L3618" s="7">
        <f ca="1">IF($F3618,OFFSET(start_50,LOLP!$D3618+(1-$C3618)*24,LOLP!$B3618),0)</f>
        <v>0</v>
      </c>
      <c r="M3618" s="25">
        <f t="shared" ca="1" si="394"/>
        <v>0</v>
      </c>
      <c r="N3618" s="25">
        <f t="shared" ca="1" si="395"/>
        <v>0</v>
      </c>
      <c r="O3618" s="15" t="e">
        <f t="shared" ca="1" si="396"/>
        <v>#DIV/0!</v>
      </c>
      <c r="P3618" s="15" t="e">
        <f t="shared" ca="1" si="397"/>
        <v>#DIV/0!</v>
      </c>
    </row>
    <row r="3619" spans="1:16" x14ac:dyDescent="0.25">
      <c r="A3619" s="1">
        <f t="shared" si="398"/>
        <v>43251</v>
      </c>
      <c r="B3619" s="7">
        <f t="shared" si="393"/>
        <v>5</v>
      </c>
      <c r="C3619" s="4">
        <f>INDEX(Calendar!$E$3:$E$367,MATCH(LOLP!$A3619,Calendar!$B$3:$B$367,0))</f>
        <v>1</v>
      </c>
      <c r="D3619" s="2">
        <f t="shared" si="399"/>
        <v>16</v>
      </c>
      <c r="E3619" s="36">
        <v>25509</v>
      </c>
      <c r="F3619" s="7">
        <f>IFERROR(IF(INDEX('Temperature Data'!$AA$15:$AA$348,MATCH(LOLP!A3619,'Temperature Data'!$B$15:$B$348,0))&gt;IF(B3619=9,$G$2,LOLP!$F$2),1,0),0)</f>
        <v>0</v>
      </c>
      <c r="G3619" s="7">
        <f>SUMIFS(LOLP!$F$4:$F$8763,$C$4:$C$8763,$C3619,$B$4:$B$8763,$B3619,$D$4:$D$8763,$D3619)</f>
        <v>0</v>
      </c>
      <c r="H3619" s="7">
        <f>COUNTIFS(Calendar!$E$3:$E$367,LOLP!C3619,Calendar!$D$3:$D$367,LOLP!B3619)</f>
        <v>22</v>
      </c>
      <c r="I3619" s="7">
        <f ca="1">IF($F3619=1,OFFSET(start_norps,LOLP!$D3619+(1-$C3619)*24,LOLP!$B3619)*H3619/G3619,0)</f>
        <v>0</v>
      </c>
      <c r="J3619" s="7">
        <f ca="1">IF($F3619=1,OFFSET(start_33,LOLP!$D3619+(1-$C3619)*24,LOLP!$B3619)*H3619/G3619,0)</f>
        <v>0</v>
      </c>
      <c r="K3619" s="7">
        <f ca="1">IF($F3619,OFFSET(start_40,LOLP!$D3619+(1-$C3619)*24,LOLP!$B3619),0)</f>
        <v>0</v>
      </c>
      <c r="L3619" s="7">
        <f ca="1">IF($F3619,OFFSET(start_50,LOLP!$D3619+(1-$C3619)*24,LOLP!$B3619),0)</f>
        <v>0</v>
      </c>
      <c r="M3619" s="25">
        <f t="shared" ca="1" si="394"/>
        <v>0</v>
      </c>
      <c r="N3619" s="25">
        <f t="shared" ca="1" si="395"/>
        <v>0</v>
      </c>
      <c r="O3619" s="15" t="e">
        <f t="shared" ca="1" si="396"/>
        <v>#DIV/0!</v>
      </c>
      <c r="P3619" s="15" t="e">
        <f t="shared" ca="1" si="397"/>
        <v>#DIV/0!</v>
      </c>
    </row>
    <row r="3620" spans="1:16" x14ac:dyDescent="0.25">
      <c r="A3620" s="1">
        <f t="shared" si="398"/>
        <v>43251</v>
      </c>
      <c r="B3620" s="7">
        <f t="shared" si="393"/>
        <v>5</v>
      </c>
      <c r="C3620" s="4">
        <f>INDEX(Calendar!$E$3:$E$367,MATCH(LOLP!$A3620,Calendar!$B$3:$B$367,0))</f>
        <v>1</v>
      </c>
      <c r="D3620" s="2">
        <f t="shared" si="399"/>
        <v>17</v>
      </c>
      <c r="E3620" s="36">
        <v>26002</v>
      </c>
      <c r="F3620" s="7">
        <f>IFERROR(IF(INDEX('Temperature Data'!$AA$15:$AA$348,MATCH(LOLP!A3620,'Temperature Data'!$B$15:$B$348,0))&gt;IF(B3620=9,$G$2,LOLP!$F$2),1,0),0)</f>
        <v>0</v>
      </c>
      <c r="G3620" s="7">
        <f>SUMIFS(LOLP!$F$4:$F$8763,$C$4:$C$8763,$C3620,$B$4:$B$8763,$B3620,$D$4:$D$8763,$D3620)</f>
        <v>0</v>
      </c>
      <c r="H3620" s="7">
        <f>COUNTIFS(Calendar!$E$3:$E$367,LOLP!C3620,Calendar!$D$3:$D$367,LOLP!B3620)</f>
        <v>22</v>
      </c>
      <c r="I3620" s="7">
        <f ca="1">IF($F3620=1,OFFSET(start_norps,LOLP!$D3620+(1-$C3620)*24,LOLP!$B3620)*H3620/G3620,0)</f>
        <v>0</v>
      </c>
      <c r="J3620" s="7">
        <f ca="1">IF($F3620=1,OFFSET(start_33,LOLP!$D3620+(1-$C3620)*24,LOLP!$B3620)*H3620/G3620,0)</f>
        <v>0</v>
      </c>
      <c r="K3620" s="7">
        <f ca="1">IF($F3620,OFFSET(start_40,LOLP!$D3620+(1-$C3620)*24,LOLP!$B3620),0)</f>
        <v>0</v>
      </c>
      <c r="L3620" s="7">
        <f ca="1">IF($F3620,OFFSET(start_50,LOLP!$D3620+(1-$C3620)*24,LOLP!$B3620),0)</f>
        <v>0</v>
      </c>
      <c r="M3620" s="25">
        <f t="shared" ca="1" si="394"/>
        <v>0</v>
      </c>
      <c r="N3620" s="25">
        <f t="shared" ca="1" si="395"/>
        <v>0</v>
      </c>
      <c r="O3620" s="15" t="e">
        <f t="shared" ca="1" si="396"/>
        <v>#DIV/0!</v>
      </c>
      <c r="P3620" s="15" t="e">
        <f t="shared" ca="1" si="397"/>
        <v>#DIV/0!</v>
      </c>
    </row>
    <row r="3621" spans="1:16" x14ac:dyDescent="0.25">
      <c r="A3621" s="1">
        <f t="shared" si="398"/>
        <v>43251</v>
      </c>
      <c r="B3621" s="7">
        <f t="shared" si="393"/>
        <v>5</v>
      </c>
      <c r="C3621" s="4">
        <f>INDEX(Calendar!$E$3:$E$367,MATCH(LOLP!$A3621,Calendar!$B$3:$B$367,0))</f>
        <v>1</v>
      </c>
      <c r="D3621" s="2">
        <f t="shared" si="399"/>
        <v>18</v>
      </c>
      <c r="E3621" s="36">
        <v>26587</v>
      </c>
      <c r="F3621" s="7">
        <f>IFERROR(IF(INDEX('Temperature Data'!$AA$15:$AA$348,MATCH(LOLP!A3621,'Temperature Data'!$B$15:$B$348,0))&gt;IF(B3621=9,$G$2,LOLP!$F$2),1,0),0)</f>
        <v>0</v>
      </c>
      <c r="G3621" s="7">
        <f>SUMIFS(LOLP!$F$4:$F$8763,$C$4:$C$8763,$C3621,$B$4:$B$8763,$B3621,$D$4:$D$8763,$D3621)</f>
        <v>0</v>
      </c>
      <c r="H3621" s="7">
        <f>COUNTIFS(Calendar!$E$3:$E$367,LOLP!C3621,Calendar!$D$3:$D$367,LOLP!B3621)</f>
        <v>22</v>
      </c>
      <c r="I3621" s="7">
        <f ca="1">IF($F3621=1,OFFSET(start_norps,LOLP!$D3621+(1-$C3621)*24,LOLP!$B3621)*H3621/G3621,0)</f>
        <v>0</v>
      </c>
      <c r="J3621" s="7">
        <f ca="1">IF($F3621=1,OFFSET(start_33,LOLP!$D3621+(1-$C3621)*24,LOLP!$B3621)*H3621/G3621,0)</f>
        <v>0</v>
      </c>
      <c r="K3621" s="7">
        <f ca="1">IF($F3621,OFFSET(start_40,LOLP!$D3621+(1-$C3621)*24,LOLP!$B3621),0)</f>
        <v>0</v>
      </c>
      <c r="L3621" s="7">
        <f ca="1">IF($F3621,OFFSET(start_50,LOLP!$D3621+(1-$C3621)*24,LOLP!$B3621),0)</f>
        <v>0</v>
      </c>
      <c r="M3621" s="25">
        <f t="shared" ca="1" si="394"/>
        <v>0</v>
      </c>
      <c r="N3621" s="25">
        <f t="shared" ca="1" si="395"/>
        <v>0</v>
      </c>
      <c r="O3621" s="15" t="e">
        <f t="shared" ca="1" si="396"/>
        <v>#DIV/0!</v>
      </c>
      <c r="P3621" s="15" t="e">
        <f t="shared" ca="1" si="397"/>
        <v>#DIV/0!</v>
      </c>
    </row>
    <row r="3622" spans="1:16" x14ac:dyDescent="0.25">
      <c r="A3622" s="1">
        <f t="shared" si="398"/>
        <v>43251</v>
      </c>
      <c r="B3622" s="7">
        <f t="shared" si="393"/>
        <v>5</v>
      </c>
      <c r="C3622" s="4">
        <f>INDEX(Calendar!$E$3:$E$367,MATCH(LOLP!$A3622,Calendar!$B$3:$B$367,0))</f>
        <v>1</v>
      </c>
      <c r="D3622" s="2">
        <f t="shared" si="399"/>
        <v>19</v>
      </c>
      <c r="E3622" s="36">
        <v>26808</v>
      </c>
      <c r="F3622" s="7">
        <f>IFERROR(IF(INDEX('Temperature Data'!$AA$15:$AA$348,MATCH(LOLP!A3622,'Temperature Data'!$B$15:$B$348,0))&gt;IF(B3622=9,$G$2,LOLP!$F$2),1,0),0)</f>
        <v>0</v>
      </c>
      <c r="G3622" s="7">
        <f>SUMIFS(LOLP!$F$4:$F$8763,$C$4:$C$8763,$C3622,$B$4:$B$8763,$B3622,$D$4:$D$8763,$D3622)</f>
        <v>0</v>
      </c>
      <c r="H3622" s="7">
        <f>COUNTIFS(Calendar!$E$3:$E$367,LOLP!C3622,Calendar!$D$3:$D$367,LOLP!B3622)</f>
        <v>22</v>
      </c>
      <c r="I3622" s="7">
        <f ca="1">IF($F3622=1,OFFSET(start_norps,LOLP!$D3622+(1-$C3622)*24,LOLP!$B3622)*H3622/G3622,0)</f>
        <v>0</v>
      </c>
      <c r="J3622" s="7">
        <f ca="1">IF($F3622=1,OFFSET(start_33,LOLP!$D3622+(1-$C3622)*24,LOLP!$B3622)*H3622/G3622,0)</f>
        <v>0</v>
      </c>
      <c r="K3622" s="7">
        <f ca="1">IF($F3622,OFFSET(start_40,LOLP!$D3622+(1-$C3622)*24,LOLP!$B3622),0)</f>
        <v>0</v>
      </c>
      <c r="L3622" s="7">
        <f ca="1">IF($F3622,OFFSET(start_50,LOLP!$D3622+(1-$C3622)*24,LOLP!$B3622),0)</f>
        <v>0</v>
      </c>
      <c r="M3622" s="25">
        <f t="shared" ca="1" si="394"/>
        <v>0</v>
      </c>
      <c r="N3622" s="25">
        <f t="shared" ca="1" si="395"/>
        <v>0</v>
      </c>
      <c r="O3622" s="15" t="e">
        <f t="shared" ca="1" si="396"/>
        <v>#DIV/0!</v>
      </c>
      <c r="P3622" s="15" t="e">
        <f t="shared" ca="1" si="397"/>
        <v>#DIV/0!</v>
      </c>
    </row>
    <row r="3623" spans="1:16" x14ac:dyDescent="0.25">
      <c r="A3623" s="1">
        <f t="shared" si="398"/>
        <v>43251</v>
      </c>
      <c r="B3623" s="7">
        <f t="shared" si="393"/>
        <v>5</v>
      </c>
      <c r="C3623" s="4">
        <f>INDEX(Calendar!$E$3:$E$367,MATCH(LOLP!$A3623,Calendar!$B$3:$B$367,0))</f>
        <v>1</v>
      </c>
      <c r="D3623" s="2">
        <f t="shared" si="399"/>
        <v>20</v>
      </c>
      <c r="E3623" s="36">
        <v>27416</v>
      </c>
      <c r="F3623" s="7">
        <f>IFERROR(IF(INDEX('Temperature Data'!$AA$15:$AA$348,MATCH(LOLP!A3623,'Temperature Data'!$B$15:$B$348,0))&gt;IF(B3623=9,$G$2,LOLP!$F$2),1,0),0)</f>
        <v>0</v>
      </c>
      <c r="G3623" s="7">
        <f>SUMIFS(LOLP!$F$4:$F$8763,$C$4:$C$8763,$C3623,$B$4:$B$8763,$B3623,$D$4:$D$8763,$D3623)</f>
        <v>0</v>
      </c>
      <c r="H3623" s="7">
        <f>COUNTIFS(Calendar!$E$3:$E$367,LOLP!C3623,Calendar!$D$3:$D$367,LOLP!B3623)</f>
        <v>22</v>
      </c>
      <c r="I3623" s="7">
        <f ca="1">IF($F3623=1,OFFSET(start_norps,LOLP!$D3623+(1-$C3623)*24,LOLP!$B3623)*H3623/G3623,0)</f>
        <v>0</v>
      </c>
      <c r="J3623" s="7">
        <f ca="1">IF($F3623=1,OFFSET(start_33,LOLP!$D3623+(1-$C3623)*24,LOLP!$B3623)*H3623/G3623,0)</f>
        <v>0</v>
      </c>
      <c r="K3623" s="7">
        <f ca="1">IF($F3623,OFFSET(start_40,LOLP!$D3623+(1-$C3623)*24,LOLP!$B3623),0)</f>
        <v>0</v>
      </c>
      <c r="L3623" s="7">
        <f ca="1">IF($F3623,OFFSET(start_50,LOLP!$D3623+(1-$C3623)*24,LOLP!$B3623),0)</f>
        <v>0</v>
      </c>
      <c r="M3623" s="25">
        <f t="shared" ca="1" si="394"/>
        <v>0</v>
      </c>
      <c r="N3623" s="25">
        <f t="shared" ca="1" si="395"/>
        <v>0</v>
      </c>
      <c r="O3623" s="15" t="e">
        <f t="shared" ca="1" si="396"/>
        <v>#DIV/0!</v>
      </c>
      <c r="P3623" s="15" t="e">
        <f t="shared" ca="1" si="397"/>
        <v>#DIV/0!</v>
      </c>
    </row>
    <row r="3624" spans="1:16" x14ac:dyDescent="0.25">
      <c r="A3624" s="1">
        <f t="shared" si="398"/>
        <v>43251</v>
      </c>
      <c r="B3624" s="7">
        <f t="shared" si="393"/>
        <v>5</v>
      </c>
      <c r="C3624" s="4">
        <f>INDEX(Calendar!$E$3:$E$367,MATCH(LOLP!$A3624,Calendar!$B$3:$B$367,0))</f>
        <v>1</v>
      </c>
      <c r="D3624" s="2">
        <f t="shared" si="399"/>
        <v>21</v>
      </c>
      <c r="E3624" s="36">
        <v>28262</v>
      </c>
      <c r="F3624" s="7">
        <f>IFERROR(IF(INDEX('Temperature Data'!$AA$15:$AA$348,MATCH(LOLP!A3624,'Temperature Data'!$B$15:$B$348,0))&gt;IF(B3624=9,$G$2,LOLP!$F$2),1,0),0)</f>
        <v>0</v>
      </c>
      <c r="G3624" s="7">
        <f>SUMIFS(LOLP!$F$4:$F$8763,$C$4:$C$8763,$C3624,$B$4:$B$8763,$B3624,$D$4:$D$8763,$D3624)</f>
        <v>0</v>
      </c>
      <c r="H3624" s="7">
        <f>COUNTIFS(Calendar!$E$3:$E$367,LOLP!C3624,Calendar!$D$3:$D$367,LOLP!B3624)</f>
        <v>22</v>
      </c>
      <c r="I3624" s="7">
        <f ca="1">IF($F3624=1,OFFSET(start_norps,LOLP!$D3624+(1-$C3624)*24,LOLP!$B3624)*H3624/G3624,0)</f>
        <v>0</v>
      </c>
      <c r="J3624" s="7">
        <f ca="1">IF($F3624=1,OFFSET(start_33,LOLP!$D3624+(1-$C3624)*24,LOLP!$B3624)*H3624/G3624,0)</f>
        <v>0</v>
      </c>
      <c r="K3624" s="7">
        <f ca="1">IF($F3624,OFFSET(start_40,LOLP!$D3624+(1-$C3624)*24,LOLP!$B3624),0)</f>
        <v>0</v>
      </c>
      <c r="L3624" s="7">
        <f ca="1">IF($F3624,OFFSET(start_50,LOLP!$D3624+(1-$C3624)*24,LOLP!$B3624),0)</f>
        <v>0</v>
      </c>
      <c r="M3624" s="25">
        <f t="shared" ca="1" si="394"/>
        <v>0</v>
      </c>
      <c r="N3624" s="25">
        <f t="shared" ca="1" si="395"/>
        <v>0</v>
      </c>
      <c r="O3624" s="15" t="e">
        <f t="shared" ca="1" si="396"/>
        <v>#DIV/0!</v>
      </c>
      <c r="P3624" s="15" t="e">
        <f t="shared" ca="1" si="397"/>
        <v>#DIV/0!</v>
      </c>
    </row>
    <row r="3625" spans="1:16" x14ac:dyDescent="0.25">
      <c r="A3625" s="1">
        <f t="shared" si="398"/>
        <v>43251</v>
      </c>
      <c r="B3625" s="7">
        <f t="shared" si="393"/>
        <v>5</v>
      </c>
      <c r="C3625" s="4">
        <f>INDEX(Calendar!$E$3:$E$367,MATCH(LOLP!$A3625,Calendar!$B$3:$B$367,0))</f>
        <v>1</v>
      </c>
      <c r="D3625" s="2">
        <f t="shared" si="399"/>
        <v>22</v>
      </c>
      <c r="E3625" s="36">
        <v>27709</v>
      </c>
      <c r="F3625" s="7">
        <f>IFERROR(IF(INDEX('Temperature Data'!$AA$15:$AA$348,MATCH(LOLP!A3625,'Temperature Data'!$B$15:$B$348,0))&gt;IF(B3625=9,$G$2,LOLP!$F$2),1,0),0)</f>
        <v>0</v>
      </c>
      <c r="G3625" s="7">
        <f>SUMIFS(LOLP!$F$4:$F$8763,$C$4:$C$8763,$C3625,$B$4:$B$8763,$B3625,$D$4:$D$8763,$D3625)</f>
        <v>0</v>
      </c>
      <c r="H3625" s="7">
        <f>COUNTIFS(Calendar!$E$3:$E$367,LOLP!C3625,Calendar!$D$3:$D$367,LOLP!B3625)</f>
        <v>22</v>
      </c>
      <c r="I3625" s="7">
        <f ca="1">IF($F3625=1,OFFSET(start_norps,LOLP!$D3625+(1-$C3625)*24,LOLP!$B3625)*H3625/G3625,0)</f>
        <v>0</v>
      </c>
      <c r="J3625" s="7">
        <f ca="1">IF($F3625=1,OFFSET(start_33,LOLP!$D3625+(1-$C3625)*24,LOLP!$B3625)*H3625/G3625,0)</f>
        <v>0</v>
      </c>
      <c r="K3625" s="7">
        <f ca="1">IF($F3625,OFFSET(start_40,LOLP!$D3625+(1-$C3625)*24,LOLP!$B3625),0)</f>
        <v>0</v>
      </c>
      <c r="L3625" s="7">
        <f ca="1">IF($F3625,OFFSET(start_50,LOLP!$D3625+(1-$C3625)*24,LOLP!$B3625),0)</f>
        <v>0</v>
      </c>
      <c r="M3625" s="25">
        <f t="shared" ca="1" si="394"/>
        <v>0</v>
      </c>
      <c r="N3625" s="25">
        <f t="shared" ca="1" si="395"/>
        <v>0</v>
      </c>
      <c r="O3625" s="15" t="e">
        <f t="shared" ca="1" si="396"/>
        <v>#DIV/0!</v>
      </c>
      <c r="P3625" s="15" t="e">
        <f t="shared" ca="1" si="397"/>
        <v>#DIV/0!</v>
      </c>
    </row>
    <row r="3626" spans="1:16" x14ac:dyDescent="0.25">
      <c r="A3626" s="1">
        <f t="shared" si="398"/>
        <v>43251</v>
      </c>
      <c r="B3626" s="7">
        <f t="shared" si="393"/>
        <v>5</v>
      </c>
      <c r="C3626" s="4">
        <f>INDEX(Calendar!$E$3:$E$367,MATCH(LOLP!$A3626,Calendar!$B$3:$B$367,0))</f>
        <v>1</v>
      </c>
      <c r="D3626" s="2">
        <f t="shared" si="399"/>
        <v>23</v>
      </c>
      <c r="E3626" s="36">
        <v>25822</v>
      </c>
      <c r="F3626" s="7">
        <f>IFERROR(IF(INDEX('Temperature Data'!$AA$15:$AA$348,MATCH(LOLP!A3626,'Temperature Data'!$B$15:$B$348,0))&gt;IF(B3626=9,$G$2,LOLP!$F$2),1,0),0)</f>
        <v>0</v>
      </c>
      <c r="G3626" s="7">
        <f>SUMIFS(LOLP!$F$4:$F$8763,$C$4:$C$8763,$C3626,$B$4:$B$8763,$B3626,$D$4:$D$8763,$D3626)</f>
        <v>0</v>
      </c>
      <c r="H3626" s="7">
        <f>COUNTIFS(Calendar!$E$3:$E$367,LOLP!C3626,Calendar!$D$3:$D$367,LOLP!B3626)</f>
        <v>22</v>
      </c>
      <c r="I3626" s="7">
        <f ca="1">IF($F3626=1,OFFSET(start_norps,LOLP!$D3626+(1-$C3626)*24,LOLP!$B3626)*H3626/G3626,0)</f>
        <v>0</v>
      </c>
      <c r="J3626" s="7">
        <f ca="1">IF($F3626=1,OFFSET(start_33,LOLP!$D3626+(1-$C3626)*24,LOLP!$B3626)*H3626/G3626,0)</f>
        <v>0</v>
      </c>
      <c r="K3626" s="7">
        <f ca="1">IF($F3626,OFFSET(start_40,LOLP!$D3626+(1-$C3626)*24,LOLP!$B3626),0)</f>
        <v>0</v>
      </c>
      <c r="L3626" s="7">
        <f ca="1">IF($F3626,OFFSET(start_50,LOLP!$D3626+(1-$C3626)*24,LOLP!$B3626),0)</f>
        <v>0</v>
      </c>
      <c r="M3626" s="25">
        <f t="shared" ca="1" si="394"/>
        <v>0</v>
      </c>
      <c r="N3626" s="25">
        <f t="shared" ca="1" si="395"/>
        <v>0</v>
      </c>
      <c r="O3626" s="15" t="e">
        <f t="shared" ca="1" si="396"/>
        <v>#DIV/0!</v>
      </c>
      <c r="P3626" s="15" t="e">
        <f t="shared" ca="1" si="397"/>
        <v>#DIV/0!</v>
      </c>
    </row>
    <row r="3627" spans="1:16" x14ac:dyDescent="0.25">
      <c r="A3627" s="1">
        <f t="shared" si="398"/>
        <v>43251</v>
      </c>
      <c r="B3627" s="7">
        <f t="shared" si="393"/>
        <v>5</v>
      </c>
      <c r="C3627" s="4">
        <f>INDEX(Calendar!$E$3:$E$367,MATCH(LOLP!$A3627,Calendar!$B$3:$B$367,0))</f>
        <v>1</v>
      </c>
      <c r="D3627" s="2">
        <f t="shared" si="399"/>
        <v>24</v>
      </c>
      <c r="E3627" s="36">
        <v>23883</v>
      </c>
      <c r="F3627" s="7">
        <f>IFERROR(IF(INDEX('Temperature Data'!$AA$15:$AA$348,MATCH(LOLP!A3627,'Temperature Data'!$B$15:$B$348,0))&gt;IF(B3627=9,$G$2,LOLP!$F$2),1,0),0)</f>
        <v>0</v>
      </c>
      <c r="G3627" s="7">
        <f>SUMIFS(LOLP!$F$4:$F$8763,$C$4:$C$8763,$C3627,$B$4:$B$8763,$B3627,$D$4:$D$8763,$D3627)</f>
        <v>0</v>
      </c>
      <c r="H3627" s="7">
        <f>COUNTIFS(Calendar!$E$3:$E$367,LOLP!C3627,Calendar!$D$3:$D$367,LOLP!B3627)</f>
        <v>22</v>
      </c>
      <c r="I3627" s="7">
        <f ca="1">IF($F3627=1,OFFSET(start_norps,LOLP!$D3627+(1-$C3627)*24,LOLP!$B3627)*H3627/G3627,0)</f>
        <v>0</v>
      </c>
      <c r="J3627" s="7">
        <f ca="1">IF($F3627=1,OFFSET(start_33,LOLP!$D3627+(1-$C3627)*24,LOLP!$B3627)*H3627/G3627,0)</f>
        <v>0</v>
      </c>
      <c r="K3627" s="7">
        <f ca="1">IF($F3627,OFFSET(start_40,LOLP!$D3627+(1-$C3627)*24,LOLP!$B3627),0)</f>
        <v>0</v>
      </c>
      <c r="L3627" s="7">
        <f ca="1">IF($F3627,OFFSET(start_50,LOLP!$D3627+(1-$C3627)*24,LOLP!$B3627),0)</f>
        <v>0</v>
      </c>
      <c r="M3627" s="25">
        <f t="shared" ca="1" si="394"/>
        <v>0</v>
      </c>
      <c r="N3627" s="25">
        <f t="shared" ca="1" si="395"/>
        <v>0</v>
      </c>
      <c r="O3627" s="15" t="e">
        <f t="shared" ca="1" si="396"/>
        <v>#DIV/0!</v>
      </c>
      <c r="P3627" s="15" t="e">
        <f t="shared" ca="1" si="397"/>
        <v>#DIV/0!</v>
      </c>
    </row>
    <row r="3628" spans="1:16" x14ac:dyDescent="0.25">
      <c r="A3628" s="1">
        <f t="shared" si="398"/>
        <v>43252</v>
      </c>
      <c r="B3628" s="7">
        <f t="shared" si="393"/>
        <v>6</v>
      </c>
      <c r="C3628" s="4">
        <f>INDEX(Calendar!$E$3:$E$367,MATCH(LOLP!$A3628,Calendar!$B$3:$B$367,0))</f>
        <v>1</v>
      </c>
      <c r="D3628" s="2">
        <f t="shared" si="399"/>
        <v>1</v>
      </c>
      <c r="E3628" s="36">
        <v>22372</v>
      </c>
      <c r="F3628" s="7">
        <f>IFERROR(IF(INDEX('Temperature Data'!$AA$15:$AA$348,MATCH(LOLP!A3628,'Temperature Data'!$B$15:$B$348,0))&gt;IF(B3628=9,$G$2,LOLP!$F$2),1,0),0)</f>
        <v>0</v>
      </c>
      <c r="G3628" s="7">
        <f>SUMIFS(LOLP!$F$4:$F$8763,$C$4:$C$8763,$C3628,$B$4:$B$8763,$B3628,$D$4:$D$8763,$D3628)</f>
        <v>1</v>
      </c>
      <c r="H3628" s="7">
        <f>COUNTIFS(Calendar!$E$3:$E$367,LOLP!C3628,Calendar!$D$3:$D$367,LOLP!B3628)</f>
        <v>21</v>
      </c>
      <c r="I3628" s="7">
        <f ca="1">IF($F3628=1,OFFSET(start_norps,LOLP!$D3628+(1-$C3628)*24,LOLP!$B3628)*H3628/G3628,0)</f>
        <v>0</v>
      </c>
      <c r="J3628" s="7">
        <f ca="1">IF($F3628=1,OFFSET(start_33,LOLP!$D3628+(1-$C3628)*24,LOLP!$B3628)*H3628/G3628,0)</f>
        <v>0</v>
      </c>
      <c r="K3628" s="7">
        <f ca="1">IF($F3628,OFFSET(start_40,LOLP!$D3628+(1-$C3628)*24,LOLP!$B3628),0)</f>
        <v>0</v>
      </c>
      <c r="L3628" s="7">
        <f ca="1">IF($F3628,OFFSET(start_50,LOLP!$D3628+(1-$C3628)*24,LOLP!$B3628),0)</f>
        <v>0</v>
      </c>
      <c r="M3628" s="25">
        <f t="shared" ca="1" si="394"/>
        <v>0</v>
      </c>
      <c r="N3628" s="25">
        <f t="shared" ca="1" si="395"/>
        <v>0</v>
      </c>
      <c r="O3628" s="15" t="e">
        <f t="shared" ca="1" si="396"/>
        <v>#DIV/0!</v>
      </c>
      <c r="P3628" s="15" t="e">
        <f t="shared" ca="1" si="397"/>
        <v>#DIV/0!</v>
      </c>
    </row>
    <row r="3629" spans="1:16" x14ac:dyDescent="0.25">
      <c r="A3629" s="1">
        <f t="shared" si="398"/>
        <v>43252</v>
      </c>
      <c r="B3629" s="7">
        <f t="shared" si="393"/>
        <v>6</v>
      </c>
      <c r="C3629" s="4">
        <f>INDEX(Calendar!$E$3:$E$367,MATCH(LOLP!$A3629,Calendar!$B$3:$B$367,0))</f>
        <v>1</v>
      </c>
      <c r="D3629" s="2">
        <f t="shared" si="399"/>
        <v>2</v>
      </c>
      <c r="E3629" s="36">
        <v>21466</v>
      </c>
      <c r="F3629" s="7">
        <f>IFERROR(IF(INDEX('Temperature Data'!$AA$15:$AA$348,MATCH(LOLP!A3629,'Temperature Data'!$B$15:$B$348,0))&gt;IF(B3629=9,$G$2,LOLP!$F$2),1,0),0)</f>
        <v>0</v>
      </c>
      <c r="G3629" s="7">
        <f>SUMIFS(LOLP!$F$4:$F$8763,$C$4:$C$8763,$C3629,$B$4:$B$8763,$B3629,$D$4:$D$8763,$D3629)</f>
        <v>1</v>
      </c>
      <c r="H3629" s="7">
        <f>COUNTIFS(Calendar!$E$3:$E$367,LOLP!C3629,Calendar!$D$3:$D$367,LOLP!B3629)</f>
        <v>21</v>
      </c>
      <c r="I3629" s="7">
        <f ca="1">IF($F3629=1,OFFSET(start_norps,LOLP!$D3629+(1-$C3629)*24,LOLP!$B3629)*H3629/G3629,0)</f>
        <v>0</v>
      </c>
      <c r="J3629" s="7">
        <f ca="1">IF($F3629=1,OFFSET(start_33,LOLP!$D3629+(1-$C3629)*24,LOLP!$B3629)*H3629/G3629,0)</f>
        <v>0</v>
      </c>
      <c r="K3629" s="7">
        <f ca="1">IF($F3629,OFFSET(start_40,LOLP!$D3629+(1-$C3629)*24,LOLP!$B3629),0)</f>
        <v>0</v>
      </c>
      <c r="L3629" s="7">
        <f ca="1">IF($F3629,OFFSET(start_50,LOLP!$D3629+(1-$C3629)*24,LOLP!$B3629),0)</f>
        <v>0</v>
      </c>
      <c r="M3629" s="25">
        <f t="shared" ca="1" si="394"/>
        <v>0</v>
      </c>
      <c r="N3629" s="25">
        <f t="shared" ca="1" si="395"/>
        <v>0</v>
      </c>
      <c r="O3629" s="15" t="e">
        <f t="shared" ca="1" si="396"/>
        <v>#DIV/0!</v>
      </c>
      <c r="P3629" s="15" t="e">
        <f t="shared" ca="1" si="397"/>
        <v>#DIV/0!</v>
      </c>
    </row>
    <row r="3630" spans="1:16" x14ac:dyDescent="0.25">
      <c r="A3630" s="1">
        <f t="shared" si="398"/>
        <v>43252</v>
      </c>
      <c r="B3630" s="7">
        <f t="shared" si="393"/>
        <v>6</v>
      </c>
      <c r="C3630" s="4">
        <f>INDEX(Calendar!$E$3:$E$367,MATCH(LOLP!$A3630,Calendar!$B$3:$B$367,0))</f>
        <v>1</v>
      </c>
      <c r="D3630" s="2">
        <f t="shared" si="399"/>
        <v>3</v>
      </c>
      <c r="E3630" s="36">
        <v>20929</v>
      </c>
      <c r="F3630" s="7">
        <f>IFERROR(IF(INDEX('Temperature Data'!$AA$15:$AA$348,MATCH(LOLP!A3630,'Temperature Data'!$B$15:$B$348,0))&gt;IF(B3630=9,$G$2,LOLP!$F$2),1,0),0)</f>
        <v>0</v>
      </c>
      <c r="G3630" s="7">
        <f>SUMIFS(LOLP!$F$4:$F$8763,$C$4:$C$8763,$C3630,$B$4:$B$8763,$B3630,$D$4:$D$8763,$D3630)</f>
        <v>1</v>
      </c>
      <c r="H3630" s="7">
        <f>COUNTIFS(Calendar!$E$3:$E$367,LOLP!C3630,Calendar!$D$3:$D$367,LOLP!B3630)</f>
        <v>21</v>
      </c>
      <c r="I3630" s="7">
        <f ca="1">IF($F3630=1,OFFSET(start_norps,LOLP!$D3630+(1-$C3630)*24,LOLP!$B3630)*H3630/G3630,0)</f>
        <v>0</v>
      </c>
      <c r="J3630" s="7">
        <f ca="1">IF($F3630=1,OFFSET(start_33,LOLP!$D3630+(1-$C3630)*24,LOLP!$B3630)*H3630/G3630,0)</f>
        <v>0</v>
      </c>
      <c r="K3630" s="7">
        <f ca="1">IF($F3630,OFFSET(start_40,LOLP!$D3630+(1-$C3630)*24,LOLP!$B3630),0)</f>
        <v>0</v>
      </c>
      <c r="L3630" s="7">
        <f ca="1">IF($F3630,OFFSET(start_50,LOLP!$D3630+(1-$C3630)*24,LOLP!$B3630),0)</f>
        <v>0</v>
      </c>
      <c r="M3630" s="25">
        <f t="shared" ca="1" si="394"/>
        <v>0</v>
      </c>
      <c r="N3630" s="25">
        <f t="shared" ca="1" si="395"/>
        <v>0</v>
      </c>
      <c r="O3630" s="15" t="e">
        <f t="shared" ca="1" si="396"/>
        <v>#DIV/0!</v>
      </c>
      <c r="P3630" s="15" t="e">
        <f t="shared" ca="1" si="397"/>
        <v>#DIV/0!</v>
      </c>
    </row>
    <row r="3631" spans="1:16" x14ac:dyDescent="0.25">
      <c r="A3631" s="1">
        <f t="shared" si="398"/>
        <v>43252</v>
      </c>
      <c r="B3631" s="7">
        <f t="shared" si="393"/>
        <v>6</v>
      </c>
      <c r="C3631" s="4">
        <f>INDEX(Calendar!$E$3:$E$367,MATCH(LOLP!$A3631,Calendar!$B$3:$B$367,0))</f>
        <v>1</v>
      </c>
      <c r="D3631" s="2">
        <f t="shared" si="399"/>
        <v>4</v>
      </c>
      <c r="E3631" s="36">
        <v>20749</v>
      </c>
      <c r="F3631" s="7">
        <f>IFERROR(IF(INDEX('Temperature Data'!$AA$15:$AA$348,MATCH(LOLP!A3631,'Temperature Data'!$B$15:$B$348,0))&gt;IF(B3631=9,$G$2,LOLP!$F$2),1,0),0)</f>
        <v>0</v>
      </c>
      <c r="G3631" s="7">
        <f>SUMIFS(LOLP!$F$4:$F$8763,$C$4:$C$8763,$C3631,$B$4:$B$8763,$B3631,$D$4:$D$8763,$D3631)</f>
        <v>1</v>
      </c>
      <c r="H3631" s="7">
        <f>COUNTIFS(Calendar!$E$3:$E$367,LOLP!C3631,Calendar!$D$3:$D$367,LOLP!B3631)</f>
        <v>21</v>
      </c>
      <c r="I3631" s="7">
        <f ca="1">IF($F3631=1,OFFSET(start_norps,LOLP!$D3631+(1-$C3631)*24,LOLP!$B3631)*H3631/G3631,0)</f>
        <v>0</v>
      </c>
      <c r="J3631" s="7">
        <f ca="1">IF($F3631=1,OFFSET(start_33,LOLP!$D3631+(1-$C3631)*24,LOLP!$B3631)*H3631/G3631,0)</f>
        <v>0</v>
      </c>
      <c r="K3631" s="7">
        <f ca="1">IF($F3631,OFFSET(start_40,LOLP!$D3631+(1-$C3631)*24,LOLP!$B3631),0)</f>
        <v>0</v>
      </c>
      <c r="L3631" s="7">
        <f ca="1">IF($F3631,OFFSET(start_50,LOLP!$D3631+(1-$C3631)*24,LOLP!$B3631),0)</f>
        <v>0</v>
      </c>
      <c r="M3631" s="25">
        <f t="shared" ca="1" si="394"/>
        <v>0</v>
      </c>
      <c r="N3631" s="25">
        <f t="shared" ca="1" si="395"/>
        <v>0</v>
      </c>
      <c r="O3631" s="15" t="e">
        <f t="shared" ca="1" si="396"/>
        <v>#DIV/0!</v>
      </c>
      <c r="P3631" s="15" t="e">
        <f t="shared" ca="1" si="397"/>
        <v>#DIV/0!</v>
      </c>
    </row>
    <row r="3632" spans="1:16" x14ac:dyDescent="0.25">
      <c r="A3632" s="1">
        <f t="shared" si="398"/>
        <v>43252</v>
      </c>
      <c r="B3632" s="7">
        <f t="shared" si="393"/>
        <v>6</v>
      </c>
      <c r="C3632" s="4">
        <f>INDEX(Calendar!$E$3:$E$367,MATCH(LOLP!$A3632,Calendar!$B$3:$B$367,0))</f>
        <v>1</v>
      </c>
      <c r="D3632" s="2">
        <f t="shared" si="399"/>
        <v>5</v>
      </c>
      <c r="E3632" s="36">
        <v>21173</v>
      </c>
      <c r="F3632" s="7">
        <f>IFERROR(IF(INDEX('Temperature Data'!$AA$15:$AA$348,MATCH(LOLP!A3632,'Temperature Data'!$B$15:$B$348,0))&gt;IF(B3632=9,$G$2,LOLP!$F$2),1,0),0)</f>
        <v>0</v>
      </c>
      <c r="G3632" s="7">
        <f>SUMIFS(LOLP!$F$4:$F$8763,$C$4:$C$8763,$C3632,$B$4:$B$8763,$B3632,$D$4:$D$8763,$D3632)</f>
        <v>1</v>
      </c>
      <c r="H3632" s="7">
        <f>COUNTIFS(Calendar!$E$3:$E$367,LOLP!C3632,Calendar!$D$3:$D$367,LOLP!B3632)</f>
        <v>21</v>
      </c>
      <c r="I3632" s="7">
        <f ca="1">IF($F3632=1,OFFSET(start_norps,LOLP!$D3632+(1-$C3632)*24,LOLP!$B3632)*H3632/G3632,0)</f>
        <v>0</v>
      </c>
      <c r="J3632" s="7">
        <f ca="1">IF($F3632=1,OFFSET(start_33,LOLP!$D3632+(1-$C3632)*24,LOLP!$B3632)*H3632/G3632,0)</f>
        <v>0</v>
      </c>
      <c r="K3632" s="7">
        <f ca="1">IF($F3632,OFFSET(start_40,LOLP!$D3632+(1-$C3632)*24,LOLP!$B3632),0)</f>
        <v>0</v>
      </c>
      <c r="L3632" s="7">
        <f ca="1">IF($F3632,OFFSET(start_50,LOLP!$D3632+(1-$C3632)*24,LOLP!$B3632),0)</f>
        <v>0</v>
      </c>
      <c r="M3632" s="25">
        <f t="shared" ca="1" si="394"/>
        <v>0</v>
      </c>
      <c r="N3632" s="25">
        <f t="shared" ca="1" si="395"/>
        <v>0</v>
      </c>
      <c r="O3632" s="15" t="e">
        <f t="shared" ca="1" si="396"/>
        <v>#DIV/0!</v>
      </c>
      <c r="P3632" s="15" t="e">
        <f t="shared" ca="1" si="397"/>
        <v>#DIV/0!</v>
      </c>
    </row>
    <row r="3633" spans="1:16" x14ac:dyDescent="0.25">
      <c r="A3633" s="1">
        <f t="shared" si="398"/>
        <v>43252</v>
      </c>
      <c r="B3633" s="7">
        <f t="shared" si="393"/>
        <v>6</v>
      </c>
      <c r="C3633" s="4">
        <f>INDEX(Calendar!$E$3:$E$367,MATCH(LOLP!$A3633,Calendar!$B$3:$B$367,0))</f>
        <v>1</v>
      </c>
      <c r="D3633" s="2">
        <f t="shared" si="399"/>
        <v>6</v>
      </c>
      <c r="E3633" s="36">
        <v>22048</v>
      </c>
      <c r="F3633" s="7">
        <f>IFERROR(IF(INDEX('Temperature Data'!$AA$15:$AA$348,MATCH(LOLP!A3633,'Temperature Data'!$B$15:$B$348,0))&gt;IF(B3633=9,$G$2,LOLP!$F$2),1,0),0)</f>
        <v>0</v>
      </c>
      <c r="G3633" s="7">
        <f>SUMIFS(LOLP!$F$4:$F$8763,$C$4:$C$8763,$C3633,$B$4:$B$8763,$B3633,$D$4:$D$8763,$D3633)</f>
        <v>1</v>
      </c>
      <c r="H3633" s="7">
        <f>COUNTIFS(Calendar!$E$3:$E$367,LOLP!C3633,Calendar!$D$3:$D$367,LOLP!B3633)</f>
        <v>21</v>
      </c>
      <c r="I3633" s="7">
        <f ca="1">IF($F3633=1,OFFSET(start_norps,LOLP!$D3633+(1-$C3633)*24,LOLP!$B3633)*H3633/G3633,0)</f>
        <v>0</v>
      </c>
      <c r="J3633" s="7">
        <f ca="1">IF($F3633=1,OFFSET(start_33,LOLP!$D3633+(1-$C3633)*24,LOLP!$B3633)*H3633/G3633,0)</f>
        <v>0</v>
      </c>
      <c r="K3633" s="7">
        <f ca="1">IF($F3633,OFFSET(start_40,LOLP!$D3633+(1-$C3633)*24,LOLP!$B3633),0)</f>
        <v>0</v>
      </c>
      <c r="L3633" s="7">
        <f ca="1">IF($F3633,OFFSET(start_50,LOLP!$D3633+(1-$C3633)*24,LOLP!$B3633),0)</f>
        <v>0</v>
      </c>
      <c r="M3633" s="25">
        <f t="shared" ca="1" si="394"/>
        <v>0</v>
      </c>
      <c r="N3633" s="25">
        <f t="shared" ca="1" si="395"/>
        <v>0</v>
      </c>
      <c r="O3633" s="15" t="e">
        <f t="shared" ca="1" si="396"/>
        <v>#DIV/0!</v>
      </c>
      <c r="P3633" s="15" t="e">
        <f t="shared" ca="1" si="397"/>
        <v>#DIV/0!</v>
      </c>
    </row>
    <row r="3634" spans="1:16" x14ac:dyDescent="0.25">
      <c r="A3634" s="1">
        <f t="shared" si="398"/>
        <v>43252</v>
      </c>
      <c r="B3634" s="7">
        <f t="shared" si="393"/>
        <v>6</v>
      </c>
      <c r="C3634" s="4">
        <f>INDEX(Calendar!$E$3:$E$367,MATCH(LOLP!$A3634,Calendar!$B$3:$B$367,0))</f>
        <v>1</v>
      </c>
      <c r="D3634" s="2">
        <f t="shared" si="399"/>
        <v>7</v>
      </c>
      <c r="E3634" s="36">
        <v>23258</v>
      </c>
      <c r="F3634" s="7">
        <f>IFERROR(IF(INDEX('Temperature Data'!$AA$15:$AA$348,MATCH(LOLP!A3634,'Temperature Data'!$B$15:$B$348,0))&gt;IF(B3634=9,$G$2,LOLP!$F$2),1,0),0)</f>
        <v>0</v>
      </c>
      <c r="G3634" s="7">
        <f>SUMIFS(LOLP!$F$4:$F$8763,$C$4:$C$8763,$C3634,$B$4:$B$8763,$B3634,$D$4:$D$8763,$D3634)</f>
        <v>1</v>
      </c>
      <c r="H3634" s="7">
        <f>COUNTIFS(Calendar!$E$3:$E$367,LOLP!C3634,Calendar!$D$3:$D$367,LOLP!B3634)</f>
        <v>21</v>
      </c>
      <c r="I3634" s="7">
        <f ca="1">IF($F3634=1,OFFSET(start_norps,LOLP!$D3634+(1-$C3634)*24,LOLP!$B3634)*H3634/G3634,0)</f>
        <v>0</v>
      </c>
      <c r="J3634" s="7">
        <f ca="1">IF($F3634=1,OFFSET(start_33,LOLP!$D3634+(1-$C3634)*24,LOLP!$B3634)*H3634/G3634,0)</f>
        <v>0</v>
      </c>
      <c r="K3634" s="7">
        <f ca="1">IF($F3634,OFFSET(start_40,LOLP!$D3634+(1-$C3634)*24,LOLP!$B3634),0)</f>
        <v>0</v>
      </c>
      <c r="L3634" s="7">
        <f ca="1">IF($F3634,OFFSET(start_50,LOLP!$D3634+(1-$C3634)*24,LOLP!$B3634),0)</f>
        <v>0</v>
      </c>
      <c r="M3634" s="25">
        <f t="shared" ca="1" si="394"/>
        <v>0</v>
      </c>
      <c r="N3634" s="25">
        <f t="shared" ca="1" si="395"/>
        <v>0</v>
      </c>
      <c r="O3634" s="15" t="e">
        <f t="shared" ca="1" si="396"/>
        <v>#DIV/0!</v>
      </c>
      <c r="P3634" s="15" t="e">
        <f t="shared" ca="1" si="397"/>
        <v>#DIV/0!</v>
      </c>
    </row>
    <row r="3635" spans="1:16" x14ac:dyDescent="0.25">
      <c r="A3635" s="1">
        <f t="shared" si="398"/>
        <v>43252</v>
      </c>
      <c r="B3635" s="7">
        <f t="shared" si="393"/>
        <v>6</v>
      </c>
      <c r="C3635" s="4">
        <f>INDEX(Calendar!$E$3:$E$367,MATCH(LOLP!$A3635,Calendar!$B$3:$B$367,0))</f>
        <v>1</v>
      </c>
      <c r="D3635" s="2">
        <f t="shared" si="399"/>
        <v>8</v>
      </c>
      <c r="E3635" s="36">
        <v>24232</v>
      </c>
      <c r="F3635" s="7">
        <f>IFERROR(IF(INDEX('Temperature Data'!$AA$15:$AA$348,MATCH(LOLP!A3635,'Temperature Data'!$B$15:$B$348,0))&gt;IF(B3635=9,$G$2,LOLP!$F$2),1,0),0)</f>
        <v>0</v>
      </c>
      <c r="G3635" s="7">
        <f>SUMIFS(LOLP!$F$4:$F$8763,$C$4:$C$8763,$C3635,$B$4:$B$8763,$B3635,$D$4:$D$8763,$D3635)</f>
        <v>1</v>
      </c>
      <c r="H3635" s="7">
        <f>COUNTIFS(Calendar!$E$3:$E$367,LOLP!C3635,Calendar!$D$3:$D$367,LOLP!B3635)</f>
        <v>21</v>
      </c>
      <c r="I3635" s="7">
        <f ca="1">IF($F3635=1,OFFSET(start_norps,LOLP!$D3635+(1-$C3635)*24,LOLP!$B3635)*H3635/G3635,0)</f>
        <v>0</v>
      </c>
      <c r="J3635" s="7">
        <f ca="1">IF($F3635=1,OFFSET(start_33,LOLP!$D3635+(1-$C3635)*24,LOLP!$B3635)*H3635/G3635,0)</f>
        <v>0</v>
      </c>
      <c r="K3635" s="7">
        <f ca="1">IF($F3635,OFFSET(start_40,LOLP!$D3635+(1-$C3635)*24,LOLP!$B3635),0)</f>
        <v>0</v>
      </c>
      <c r="L3635" s="7">
        <f ca="1">IF($F3635,OFFSET(start_50,LOLP!$D3635+(1-$C3635)*24,LOLP!$B3635),0)</f>
        <v>0</v>
      </c>
      <c r="M3635" s="25">
        <f t="shared" ca="1" si="394"/>
        <v>0</v>
      </c>
      <c r="N3635" s="25">
        <f t="shared" ca="1" si="395"/>
        <v>0</v>
      </c>
      <c r="O3635" s="15" t="e">
        <f t="shared" ca="1" si="396"/>
        <v>#DIV/0!</v>
      </c>
      <c r="P3635" s="15" t="e">
        <f t="shared" ca="1" si="397"/>
        <v>#DIV/0!</v>
      </c>
    </row>
    <row r="3636" spans="1:16" x14ac:dyDescent="0.25">
      <c r="A3636" s="1">
        <f t="shared" si="398"/>
        <v>43252</v>
      </c>
      <c r="B3636" s="7">
        <f t="shared" si="393"/>
        <v>6</v>
      </c>
      <c r="C3636" s="4">
        <f>INDEX(Calendar!$E$3:$E$367,MATCH(LOLP!$A3636,Calendar!$B$3:$B$367,0))</f>
        <v>1</v>
      </c>
      <c r="D3636" s="2">
        <f t="shared" si="399"/>
        <v>9</v>
      </c>
      <c r="E3636" s="36">
        <v>24580</v>
      </c>
      <c r="F3636" s="7">
        <f>IFERROR(IF(INDEX('Temperature Data'!$AA$15:$AA$348,MATCH(LOLP!A3636,'Temperature Data'!$B$15:$B$348,0))&gt;IF(B3636=9,$G$2,LOLP!$F$2),1,0),0)</f>
        <v>0</v>
      </c>
      <c r="G3636" s="7">
        <f>SUMIFS(LOLP!$F$4:$F$8763,$C$4:$C$8763,$C3636,$B$4:$B$8763,$B3636,$D$4:$D$8763,$D3636)</f>
        <v>1</v>
      </c>
      <c r="H3636" s="7">
        <f>COUNTIFS(Calendar!$E$3:$E$367,LOLP!C3636,Calendar!$D$3:$D$367,LOLP!B3636)</f>
        <v>21</v>
      </c>
      <c r="I3636" s="7">
        <f ca="1">IF($F3636=1,OFFSET(start_norps,LOLP!$D3636+(1-$C3636)*24,LOLP!$B3636)*H3636/G3636,0)</f>
        <v>0</v>
      </c>
      <c r="J3636" s="7">
        <f ca="1">IF($F3636=1,OFFSET(start_33,LOLP!$D3636+(1-$C3636)*24,LOLP!$B3636)*H3636/G3636,0)</f>
        <v>0</v>
      </c>
      <c r="K3636" s="7">
        <f ca="1">IF($F3636,OFFSET(start_40,LOLP!$D3636+(1-$C3636)*24,LOLP!$B3636),0)</f>
        <v>0</v>
      </c>
      <c r="L3636" s="7">
        <f ca="1">IF($F3636,OFFSET(start_50,LOLP!$D3636+(1-$C3636)*24,LOLP!$B3636),0)</f>
        <v>0</v>
      </c>
      <c r="M3636" s="25">
        <f t="shared" ca="1" si="394"/>
        <v>0</v>
      </c>
      <c r="N3636" s="25">
        <f t="shared" ca="1" si="395"/>
        <v>0</v>
      </c>
      <c r="O3636" s="15" t="e">
        <f t="shared" ca="1" si="396"/>
        <v>#DIV/0!</v>
      </c>
      <c r="P3636" s="15" t="e">
        <f t="shared" ca="1" si="397"/>
        <v>#DIV/0!</v>
      </c>
    </row>
    <row r="3637" spans="1:16" x14ac:dyDescent="0.25">
      <c r="A3637" s="1">
        <f t="shared" si="398"/>
        <v>43252</v>
      </c>
      <c r="B3637" s="7">
        <f t="shared" si="393"/>
        <v>6</v>
      </c>
      <c r="C3637" s="4">
        <f>INDEX(Calendar!$E$3:$E$367,MATCH(LOLP!$A3637,Calendar!$B$3:$B$367,0))</f>
        <v>1</v>
      </c>
      <c r="D3637" s="2">
        <f t="shared" si="399"/>
        <v>10</v>
      </c>
      <c r="E3637" s="36">
        <v>24879</v>
      </c>
      <c r="F3637" s="7">
        <f>IFERROR(IF(INDEX('Temperature Data'!$AA$15:$AA$348,MATCH(LOLP!A3637,'Temperature Data'!$B$15:$B$348,0))&gt;IF(B3637=9,$G$2,LOLP!$F$2),1,0),0)</f>
        <v>0</v>
      </c>
      <c r="G3637" s="7">
        <f>SUMIFS(LOLP!$F$4:$F$8763,$C$4:$C$8763,$C3637,$B$4:$B$8763,$B3637,$D$4:$D$8763,$D3637)</f>
        <v>1</v>
      </c>
      <c r="H3637" s="7">
        <f>COUNTIFS(Calendar!$E$3:$E$367,LOLP!C3637,Calendar!$D$3:$D$367,LOLP!B3637)</f>
        <v>21</v>
      </c>
      <c r="I3637" s="7">
        <f ca="1">IF($F3637=1,OFFSET(start_norps,LOLP!$D3637+(1-$C3637)*24,LOLP!$B3637)*H3637/G3637,0)</f>
        <v>0</v>
      </c>
      <c r="J3637" s="7">
        <f ca="1">IF($F3637=1,OFFSET(start_33,LOLP!$D3637+(1-$C3637)*24,LOLP!$B3637)*H3637/G3637,0)</f>
        <v>0</v>
      </c>
      <c r="K3637" s="7">
        <f ca="1">IF($F3637,OFFSET(start_40,LOLP!$D3637+(1-$C3637)*24,LOLP!$B3637),0)</f>
        <v>0</v>
      </c>
      <c r="L3637" s="7">
        <f ca="1">IF($F3637,OFFSET(start_50,LOLP!$D3637+(1-$C3637)*24,LOLP!$B3637),0)</f>
        <v>0</v>
      </c>
      <c r="M3637" s="25">
        <f t="shared" ca="1" si="394"/>
        <v>0</v>
      </c>
      <c r="N3637" s="25">
        <f t="shared" ca="1" si="395"/>
        <v>0</v>
      </c>
      <c r="O3637" s="15" t="e">
        <f t="shared" ca="1" si="396"/>
        <v>#DIV/0!</v>
      </c>
      <c r="P3637" s="15" t="e">
        <f t="shared" ca="1" si="397"/>
        <v>#DIV/0!</v>
      </c>
    </row>
    <row r="3638" spans="1:16" x14ac:dyDescent="0.25">
      <c r="A3638" s="1">
        <f t="shared" si="398"/>
        <v>43252</v>
      </c>
      <c r="B3638" s="7">
        <f t="shared" si="393"/>
        <v>6</v>
      </c>
      <c r="C3638" s="4">
        <f>INDEX(Calendar!$E$3:$E$367,MATCH(LOLP!$A3638,Calendar!$B$3:$B$367,0))</f>
        <v>1</v>
      </c>
      <c r="D3638" s="2">
        <f t="shared" si="399"/>
        <v>11</v>
      </c>
      <c r="E3638" s="36">
        <v>24946</v>
      </c>
      <c r="F3638" s="7">
        <f>IFERROR(IF(INDEX('Temperature Data'!$AA$15:$AA$348,MATCH(LOLP!A3638,'Temperature Data'!$B$15:$B$348,0))&gt;IF(B3638=9,$G$2,LOLP!$F$2),1,0),0)</f>
        <v>0</v>
      </c>
      <c r="G3638" s="7">
        <f>SUMIFS(LOLP!$F$4:$F$8763,$C$4:$C$8763,$C3638,$B$4:$B$8763,$B3638,$D$4:$D$8763,$D3638)</f>
        <v>1</v>
      </c>
      <c r="H3638" s="7">
        <f>COUNTIFS(Calendar!$E$3:$E$367,LOLP!C3638,Calendar!$D$3:$D$367,LOLP!B3638)</f>
        <v>21</v>
      </c>
      <c r="I3638" s="7">
        <f ca="1">IF($F3638=1,OFFSET(start_norps,LOLP!$D3638+(1-$C3638)*24,LOLP!$B3638)*H3638/G3638,0)</f>
        <v>0</v>
      </c>
      <c r="J3638" s="7">
        <f ca="1">IF($F3638=1,OFFSET(start_33,LOLP!$D3638+(1-$C3638)*24,LOLP!$B3638)*H3638/G3638,0)</f>
        <v>0</v>
      </c>
      <c r="K3638" s="7">
        <f ca="1">IF($F3638,OFFSET(start_40,LOLP!$D3638+(1-$C3638)*24,LOLP!$B3638),0)</f>
        <v>0</v>
      </c>
      <c r="L3638" s="7">
        <f ca="1">IF($F3638,OFFSET(start_50,LOLP!$D3638+(1-$C3638)*24,LOLP!$B3638),0)</f>
        <v>0</v>
      </c>
      <c r="M3638" s="25">
        <f t="shared" ca="1" si="394"/>
        <v>0</v>
      </c>
      <c r="N3638" s="25">
        <f t="shared" ca="1" si="395"/>
        <v>0</v>
      </c>
      <c r="O3638" s="15" t="e">
        <f t="shared" ca="1" si="396"/>
        <v>#DIV/0!</v>
      </c>
      <c r="P3638" s="15" t="e">
        <f t="shared" ca="1" si="397"/>
        <v>#DIV/0!</v>
      </c>
    </row>
    <row r="3639" spans="1:16" x14ac:dyDescent="0.25">
      <c r="A3639" s="1">
        <f t="shared" si="398"/>
        <v>43252</v>
      </c>
      <c r="B3639" s="7">
        <f t="shared" si="393"/>
        <v>6</v>
      </c>
      <c r="C3639" s="4">
        <f>INDEX(Calendar!$E$3:$E$367,MATCH(LOLP!$A3639,Calendar!$B$3:$B$367,0))</f>
        <v>1</v>
      </c>
      <c r="D3639" s="2">
        <f t="shared" si="399"/>
        <v>12</v>
      </c>
      <c r="E3639" s="36">
        <v>24954</v>
      </c>
      <c r="F3639" s="7">
        <f>IFERROR(IF(INDEX('Temperature Data'!$AA$15:$AA$348,MATCH(LOLP!A3639,'Temperature Data'!$B$15:$B$348,0))&gt;IF(B3639=9,$G$2,LOLP!$F$2),1,0),0)</f>
        <v>0</v>
      </c>
      <c r="G3639" s="7">
        <f>SUMIFS(LOLP!$F$4:$F$8763,$C$4:$C$8763,$C3639,$B$4:$B$8763,$B3639,$D$4:$D$8763,$D3639)</f>
        <v>1</v>
      </c>
      <c r="H3639" s="7">
        <f>COUNTIFS(Calendar!$E$3:$E$367,LOLP!C3639,Calendar!$D$3:$D$367,LOLP!B3639)</f>
        <v>21</v>
      </c>
      <c r="I3639" s="7">
        <f ca="1">IF($F3639=1,OFFSET(start_norps,LOLP!$D3639+(1-$C3639)*24,LOLP!$B3639)*H3639/G3639,0)</f>
        <v>0</v>
      </c>
      <c r="J3639" s="7">
        <f ca="1">IF($F3639=1,OFFSET(start_33,LOLP!$D3639+(1-$C3639)*24,LOLP!$B3639)*H3639/G3639,0)</f>
        <v>0</v>
      </c>
      <c r="K3639" s="7">
        <f ca="1">IF($F3639,OFFSET(start_40,LOLP!$D3639+(1-$C3639)*24,LOLP!$B3639),0)</f>
        <v>0</v>
      </c>
      <c r="L3639" s="7">
        <f ca="1">IF($F3639,OFFSET(start_50,LOLP!$D3639+(1-$C3639)*24,LOLP!$B3639),0)</f>
        <v>0</v>
      </c>
      <c r="M3639" s="25">
        <f t="shared" ca="1" si="394"/>
        <v>0</v>
      </c>
      <c r="N3639" s="25">
        <f t="shared" ca="1" si="395"/>
        <v>0</v>
      </c>
      <c r="O3639" s="15" t="e">
        <f t="shared" ca="1" si="396"/>
        <v>#DIV/0!</v>
      </c>
      <c r="P3639" s="15" t="e">
        <f t="shared" ca="1" si="397"/>
        <v>#DIV/0!</v>
      </c>
    </row>
    <row r="3640" spans="1:16" x14ac:dyDescent="0.25">
      <c r="A3640" s="1">
        <f t="shared" si="398"/>
        <v>43252</v>
      </c>
      <c r="B3640" s="7">
        <f t="shared" si="393"/>
        <v>6</v>
      </c>
      <c r="C3640" s="4">
        <f>INDEX(Calendar!$E$3:$E$367,MATCH(LOLP!$A3640,Calendar!$B$3:$B$367,0))</f>
        <v>1</v>
      </c>
      <c r="D3640" s="2">
        <f t="shared" si="399"/>
        <v>13</v>
      </c>
      <c r="E3640" s="36">
        <v>24871</v>
      </c>
      <c r="F3640" s="7">
        <f>IFERROR(IF(INDEX('Temperature Data'!$AA$15:$AA$348,MATCH(LOLP!A3640,'Temperature Data'!$B$15:$B$348,0))&gt;IF(B3640=9,$G$2,LOLP!$F$2),1,0),0)</f>
        <v>0</v>
      </c>
      <c r="G3640" s="7">
        <f>SUMIFS(LOLP!$F$4:$F$8763,$C$4:$C$8763,$C3640,$B$4:$B$8763,$B3640,$D$4:$D$8763,$D3640)</f>
        <v>1</v>
      </c>
      <c r="H3640" s="7">
        <f>COUNTIFS(Calendar!$E$3:$E$367,LOLP!C3640,Calendar!$D$3:$D$367,LOLP!B3640)</f>
        <v>21</v>
      </c>
      <c r="I3640" s="7">
        <f ca="1">IF($F3640=1,OFFSET(start_norps,LOLP!$D3640+(1-$C3640)*24,LOLP!$B3640)*H3640/G3640,0)</f>
        <v>0</v>
      </c>
      <c r="J3640" s="7">
        <f ca="1">IF($F3640=1,OFFSET(start_33,LOLP!$D3640+(1-$C3640)*24,LOLP!$B3640)*H3640/G3640,0)</f>
        <v>0</v>
      </c>
      <c r="K3640" s="7">
        <f ca="1">IF($F3640,OFFSET(start_40,LOLP!$D3640+(1-$C3640)*24,LOLP!$B3640),0)</f>
        <v>0</v>
      </c>
      <c r="L3640" s="7">
        <f ca="1">IF($F3640,OFFSET(start_50,LOLP!$D3640+(1-$C3640)*24,LOLP!$B3640),0)</f>
        <v>0</v>
      </c>
      <c r="M3640" s="25">
        <f t="shared" ca="1" si="394"/>
        <v>0</v>
      </c>
      <c r="N3640" s="25">
        <f t="shared" ca="1" si="395"/>
        <v>0</v>
      </c>
      <c r="O3640" s="15" t="e">
        <f t="shared" ca="1" si="396"/>
        <v>#DIV/0!</v>
      </c>
      <c r="P3640" s="15" t="e">
        <f t="shared" ca="1" si="397"/>
        <v>#DIV/0!</v>
      </c>
    </row>
    <row r="3641" spans="1:16" x14ac:dyDescent="0.25">
      <c r="A3641" s="1">
        <f t="shared" si="398"/>
        <v>43252</v>
      </c>
      <c r="B3641" s="7">
        <f t="shared" si="393"/>
        <v>6</v>
      </c>
      <c r="C3641" s="4">
        <f>INDEX(Calendar!$E$3:$E$367,MATCH(LOLP!$A3641,Calendar!$B$3:$B$367,0))</f>
        <v>1</v>
      </c>
      <c r="D3641" s="2">
        <f t="shared" si="399"/>
        <v>14</v>
      </c>
      <c r="E3641" s="36">
        <v>25013</v>
      </c>
      <c r="F3641" s="7">
        <f>IFERROR(IF(INDEX('Temperature Data'!$AA$15:$AA$348,MATCH(LOLP!A3641,'Temperature Data'!$B$15:$B$348,0))&gt;IF(B3641=9,$G$2,LOLP!$F$2),1,0),0)</f>
        <v>0</v>
      </c>
      <c r="G3641" s="7">
        <f>SUMIFS(LOLP!$F$4:$F$8763,$C$4:$C$8763,$C3641,$B$4:$B$8763,$B3641,$D$4:$D$8763,$D3641)</f>
        <v>1</v>
      </c>
      <c r="H3641" s="7">
        <f>COUNTIFS(Calendar!$E$3:$E$367,LOLP!C3641,Calendar!$D$3:$D$367,LOLP!B3641)</f>
        <v>21</v>
      </c>
      <c r="I3641" s="7">
        <f ca="1">IF($F3641=1,OFFSET(start_norps,LOLP!$D3641+(1-$C3641)*24,LOLP!$B3641)*H3641/G3641,0)</f>
        <v>0</v>
      </c>
      <c r="J3641" s="7">
        <f ca="1">IF($F3641=1,OFFSET(start_33,LOLP!$D3641+(1-$C3641)*24,LOLP!$B3641)*H3641/G3641,0)</f>
        <v>0</v>
      </c>
      <c r="K3641" s="7">
        <f ca="1">IF($F3641,OFFSET(start_40,LOLP!$D3641+(1-$C3641)*24,LOLP!$B3641),0)</f>
        <v>0</v>
      </c>
      <c r="L3641" s="7">
        <f ca="1">IF($F3641,OFFSET(start_50,LOLP!$D3641+(1-$C3641)*24,LOLP!$B3641),0)</f>
        <v>0</v>
      </c>
      <c r="M3641" s="25">
        <f t="shared" ca="1" si="394"/>
        <v>0</v>
      </c>
      <c r="N3641" s="25">
        <f t="shared" ca="1" si="395"/>
        <v>0</v>
      </c>
      <c r="O3641" s="15" t="e">
        <f t="shared" ca="1" si="396"/>
        <v>#DIV/0!</v>
      </c>
      <c r="P3641" s="15" t="e">
        <f t="shared" ca="1" si="397"/>
        <v>#DIV/0!</v>
      </c>
    </row>
    <row r="3642" spans="1:16" x14ac:dyDescent="0.25">
      <c r="A3642" s="1">
        <f t="shared" si="398"/>
        <v>43252</v>
      </c>
      <c r="B3642" s="7">
        <f t="shared" si="393"/>
        <v>6</v>
      </c>
      <c r="C3642" s="4">
        <f>INDEX(Calendar!$E$3:$E$367,MATCH(LOLP!$A3642,Calendar!$B$3:$B$367,0))</f>
        <v>1</v>
      </c>
      <c r="D3642" s="2">
        <f t="shared" si="399"/>
        <v>15</v>
      </c>
      <c r="E3642" s="36">
        <v>25527</v>
      </c>
      <c r="F3642" s="7">
        <f>IFERROR(IF(INDEX('Temperature Data'!$AA$15:$AA$348,MATCH(LOLP!A3642,'Temperature Data'!$B$15:$B$348,0))&gt;IF(B3642=9,$G$2,LOLP!$F$2),1,0),0)</f>
        <v>0</v>
      </c>
      <c r="G3642" s="7">
        <f>SUMIFS(LOLP!$F$4:$F$8763,$C$4:$C$8763,$C3642,$B$4:$B$8763,$B3642,$D$4:$D$8763,$D3642)</f>
        <v>1</v>
      </c>
      <c r="H3642" s="7">
        <f>COUNTIFS(Calendar!$E$3:$E$367,LOLP!C3642,Calendar!$D$3:$D$367,LOLP!B3642)</f>
        <v>21</v>
      </c>
      <c r="I3642" s="7">
        <f ca="1">IF($F3642=1,OFFSET(start_norps,LOLP!$D3642+(1-$C3642)*24,LOLP!$B3642)*H3642/G3642,0)</f>
        <v>0</v>
      </c>
      <c r="J3642" s="7">
        <f ca="1">IF($F3642=1,OFFSET(start_33,LOLP!$D3642+(1-$C3642)*24,LOLP!$B3642)*H3642/G3642,0)</f>
        <v>0</v>
      </c>
      <c r="K3642" s="7">
        <f ca="1">IF($F3642,OFFSET(start_40,LOLP!$D3642+(1-$C3642)*24,LOLP!$B3642),0)</f>
        <v>0</v>
      </c>
      <c r="L3642" s="7">
        <f ca="1">IF($F3642,OFFSET(start_50,LOLP!$D3642+(1-$C3642)*24,LOLP!$B3642),0)</f>
        <v>0</v>
      </c>
      <c r="M3642" s="25">
        <f t="shared" ca="1" si="394"/>
        <v>0</v>
      </c>
      <c r="N3642" s="25">
        <f t="shared" ca="1" si="395"/>
        <v>0</v>
      </c>
      <c r="O3642" s="15" t="e">
        <f t="shared" ca="1" si="396"/>
        <v>#DIV/0!</v>
      </c>
      <c r="P3642" s="15" t="e">
        <f t="shared" ca="1" si="397"/>
        <v>#DIV/0!</v>
      </c>
    </row>
    <row r="3643" spans="1:16" x14ac:dyDescent="0.25">
      <c r="A3643" s="1">
        <f t="shared" si="398"/>
        <v>43252</v>
      </c>
      <c r="B3643" s="7">
        <f t="shared" si="393"/>
        <v>6</v>
      </c>
      <c r="C3643" s="4">
        <f>INDEX(Calendar!$E$3:$E$367,MATCH(LOLP!$A3643,Calendar!$B$3:$B$367,0))</f>
        <v>1</v>
      </c>
      <c r="D3643" s="2">
        <f t="shared" si="399"/>
        <v>16</v>
      </c>
      <c r="E3643" s="36">
        <v>26317</v>
      </c>
      <c r="F3643" s="7">
        <f>IFERROR(IF(INDEX('Temperature Data'!$AA$15:$AA$348,MATCH(LOLP!A3643,'Temperature Data'!$B$15:$B$348,0))&gt;IF(B3643=9,$G$2,LOLP!$F$2),1,0),0)</f>
        <v>0</v>
      </c>
      <c r="G3643" s="7">
        <f>SUMIFS(LOLP!$F$4:$F$8763,$C$4:$C$8763,$C3643,$B$4:$B$8763,$B3643,$D$4:$D$8763,$D3643)</f>
        <v>1</v>
      </c>
      <c r="H3643" s="7">
        <f>COUNTIFS(Calendar!$E$3:$E$367,LOLP!C3643,Calendar!$D$3:$D$367,LOLP!B3643)</f>
        <v>21</v>
      </c>
      <c r="I3643" s="7">
        <f ca="1">IF($F3643=1,OFFSET(start_norps,LOLP!$D3643+(1-$C3643)*24,LOLP!$B3643)*H3643/G3643,0)</f>
        <v>0</v>
      </c>
      <c r="J3643" s="7">
        <f ca="1">IF($F3643=1,OFFSET(start_33,LOLP!$D3643+(1-$C3643)*24,LOLP!$B3643)*H3643/G3643,0)</f>
        <v>0</v>
      </c>
      <c r="K3643" s="7">
        <f ca="1">IF($F3643,OFFSET(start_40,LOLP!$D3643+(1-$C3643)*24,LOLP!$B3643),0)</f>
        <v>0</v>
      </c>
      <c r="L3643" s="7">
        <f ca="1">IF($F3643,OFFSET(start_50,LOLP!$D3643+(1-$C3643)*24,LOLP!$B3643),0)</f>
        <v>0</v>
      </c>
      <c r="M3643" s="25">
        <f t="shared" ca="1" si="394"/>
        <v>0</v>
      </c>
      <c r="N3643" s="25">
        <f t="shared" ca="1" si="395"/>
        <v>0</v>
      </c>
      <c r="O3643" s="15" t="e">
        <f t="shared" ca="1" si="396"/>
        <v>#DIV/0!</v>
      </c>
      <c r="P3643" s="15" t="e">
        <f t="shared" ca="1" si="397"/>
        <v>#DIV/0!</v>
      </c>
    </row>
    <row r="3644" spans="1:16" x14ac:dyDescent="0.25">
      <c r="A3644" s="1">
        <f t="shared" si="398"/>
        <v>43252</v>
      </c>
      <c r="B3644" s="7">
        <f t="shared" si="393"/>
        <v>6</v>
      </c>
      <c r="C3644" s="4">
        <f>INDEX(Calendar!$E$3:$E$367,MATCH(LOLP!$A3644,Calendar!$B$3:$B$367,0))</f>
        <v>1</v>
      </c>
      <c r="D3644" s="2">
        <f t="shared" si="399"/>
        <v>17</v>
      </c>
      <c r="E3644" s="36">
        <v>27181</v>
      </c>
      <c r="F3644" s="7">
        <f>IFERROR(IF(INDEX('Temperature Data'!$AA$15:$AA$348,MATCH(LOLP!A3644,'Temperature Data'!$B$15:$B$348,0))&gt;IF(B3644=9,$G$2,LOLP!$F$2),1,0),0)</f>
        <v>0</v>
      </c>
      <c r="G3644" s="7">
        <f>SUMIFS(LOLP!$F$4:$F$8763,$C$4:$C$8763,$C3644,$B$4:$B$8763,$B3644,$D$4:$D$8763,$D3644)</f>
        <v>1</v>
      </c>
      <c r="H3644" s="7">
        <f>COUNTIFS(Calendar!$E$3:$E$367,LOLP!C3644,Calendar!$D$3:$D$367,LOLP!B3644)</f>
        <v>21</v>
      </c>
      <c r="I3644" s="7">
        <f ca="1">IF($F3644=1,OFFSET(start_norps,LOLP!$D3644+(1-$C3644)*24,LOLP!$B3644)*H3644/G3644,0)</f>
        <v>0</v>
      </c>
      <c r="J3644" s="7">
        <f ca="1">IF($F3644=1,OFFSET(start_33,LOLP!$D3644+(1-$C3644)*24,LOLP!$B3644)*H3644/G3644,0)</f>
        <v>0</v>
      </c>
      <c r="K3644" s="7">
        <f ca="1">IF($F3644,OFFSET(start_40,LOLP!$D3644+(1-$C3644)*24,LOLP!$B3644),0)</f>
        <v>0</v>
      </c>
      <c r="L3644" s="7">
        <f ca="1">IF($F3644,OFFSET(start_50,LOLP!$D3644+(1-$C3644)*24,LOLP!$B3644),0)</f>
        <v>0</v>
      </c>
      <c r="M3644" s="25">
        <f t="shared" ca="1" si="394"/>
        <v>0</v>
      </c>
      <c r="N3644" s="25">
        <f t="shared" ca="1" si="395"/>
        <v>0</v>
      </c>
      <c r="O3644" s="15" t="e">
        <f t="shared" ca="1" si="396"/>
        <v>#DIV/0!</v>
      </c>
      <c r="P3644" s="15" t="e">
        <f t="shared" ca="1" si="397"/>
        <v>#DIV/0!</v>
      </c>
    </row>
    <row r="3645" spans="1:16" x14ac:dyDescent="0.25">
      <c r="A3645" s="1">
        <f t="shared" si="398"/>
        <v>43252</v>
      </c>
      <c r="B3645" s="7">
        <f t="shared" si="393"/>
        <v>6</v>
      </c>
      <c r="C3645" s="4">
        <f>INDEX(Calendar!$E$3:$E$367,MATCH(LOLP!$A3645,Calendar!$B$3:$B$367,0))</f>
        <v>1</v>
      </c>
      <c r="D3645" s="2">
        <f t="shared" si="399"/>
        <v>18</v>
      </c>
      <c r="E3645" s="36">
        <v>28016</v>
      </c>
      <c r="F3645" s="7">
        <f>IFERROR(IF(INDEX('Temperature Data'!$AA$15:$AA$348,MATCH(LOLP!A3645,'Temperature Data'!$B$15:$B$348,0))&gt;IF(B3645=9,$G$2,LOLP!$F$2),1,0),0)</f>
        <v>0</v>
      </c>
      <c r="G3645" s="7">
        <f>SUMIFS(LOLP!$F$4:$F$8763,$C$4:$C$8763,$C3645,$B$4:$B$8763,$B3645,$D$4:$D$8763,$D3645)</f>
        <v>1</v>
      </c>
      <c r="H3645" s="7">
        <f>COUNTIFS(Calendar!$E$3:$E$367,LOLP!C3645,Calendar!$D$3:$D$367,LOLP!B3645)</f>
        <v>21</v>
      </c>
      <c r="I3645" s="7">
        <f ca="1">IF($F3645=1,OFFSET(start_norps,LOLP!$D3645+(1-$C3645)*24,LOLP!$B3645)*H3645/G3645,0)</f>
        <v>0</v>
      </c>
      <c r="J3645" s="7">
        <f ca="1">IF($F3645=1,OFFSET(start_33,LOLP!$D3645+(1-$C3645)*24,LOLP!$B3645)*H3645/G3645,0)</f>
        <v>0</v>
      </c>
      <c r="K3645" s="7">
        <f ca="1">IF($F3645,OFFSET(start_40,LOLP!$D3645+(1-$C3645)*24,LOLP!$B3645),0)</f>
        <v>0</v>
      </c>
      <c r="L3645" s="7">
        <f ca="1">IF($F3645,OFFSET(start_50,LOLP!$D3645+(1-$C3645)*24,LOLP!$B3645),0)</f>
        <v>0</v>
      </c>
      <c r="M3645" s="25">
        <f t="shared" ca="1" si="394"/>
        <v>0</v>
      </c>
      <c r="N3645" s="25">
        <f t="shared" ca="1" si="395"/>
        <v>0</v>
      </c>
      <c r="O3645" s="15" t="e">
        <f t="shared" ca="1" si="396"/>
        <v>#DIV/0!</v>
      </c>
      <c r="P3645" s="15" t="e">
        <f t="shared" ca="1" si="397"/>
        <v>#DIV/0!</v>
      </c>
    </row>
    <row r="3646" spans="1:16" x14ac:dyDescent="0.25">
      <c r="A3646" s="1">
        <f t="shared" si="398"/>
        <v>43252</v>
      </c>
      <c r="B3646" s="7">
        <f t="shared" si="393"/>
        <v>6</v>
      </c>
      <c r="C3646" s="4">
        <f>INDEX(Calendar!$E$3:$E$367,MATCH(LOLP!$A3646,Calendar!$B$3:$B$367,0))</f>
        <v>1</v>
      </c>
      <c r="D3646" s="2">
        <f t="shared" si="399"/>
        <v>19</v>
      </c>
      <c r="E3646" s="36">
        <v>28519</v>
      </c>
      <c r="F3646" s="7">
        <f>IFERROR(IF(INDEX('Temperature Data'!$AA$15:$AA$348,MATCH(LOLP!A3646,'Temperature Data'!$B$15:$B$348,0))&gt;IF(B3646=9,$G$2,LOLP!$F$2),1,0),0)</f>
        <v>0</v>
      </c>
      <c r="G3646" s="7">
        <f>SUMIFS(LOLP!$F$4:$F$8763,$C$4:$C$8763,$C3646,$B$4:$B$8763,$B3646,$D$4:$D$8763,$D3646)</f>
        <v>1</v>
      </c>
      <c r="H3646" s="7">
        <f>COUNTIFS(Calendar!$E$3:$E$367,LOLP!C3646,Calendar!$D$3:$D$367,LOLP!B3646)</f>
        <v>21</v>
      </c>
      <c r="I3646" s="7">
        <f ca="1">IF($F3646=1,OFFSET(start_norps,LOLP!$D3646+(1-$C3646)*24,LOLP!$B3646)*H3646/G3646,0)</f>
        <v>0</v>
      </c>
      <c r="J3646" s="7">
        <f ca="1">IF($F3646=1,OFFSET(start_33,LOLP!$D3646+(1-$C3646)*24,LOLP!$B3646)*H3646/G3646,0)</f>
        <v>0</v>
      </c>
      <c r="K3646" s="7">
        <f ca="1">IF($F3646,OFFSET(start_40,LOLP!$D3646+(1-$C3646)*24,LOLP!$B3646),0)</f>
        <v>0</v>
      </c>
      <c r="L3646" s="7">
        <f ca="1">IF($F3646,OFFSET(start_50,LOLP!$D3646+(1-$C3646)*24,LOLP!$B3646),0)</f>
        <v>0</v>
      </c>
      <c r="M3646" s="25">
        <f t="shared" ca="1" si="394"/>
        <v>0</v>
      </c>
      <c r="N3646" s="25">
        <f t="shared" ca="1" si="395"/>
        <v>0</v>
      </c>
      <c r="O3646" s="15" t="e">
        <f t="shared" ca="1" si="396"/>
        <v>#DIV/0!</v>
      </c>
      <c r="P3646" s="15" t="e">
        <f t="shared" ca="1" si="397"/>
        <v>#DIV/0!</v>
      </c>
    </row>
    <row r="3647" spans="1:16" x14ac:dyDescent="0.25">
      <c r="A3647" s="1">
        <f t="shared" si="398"/>
        <v>43252</v>
      </c>
      <c r="B3647" s="7">
        <f t="shared" si="393"/>
        <v>6</v>
      </c>
      <c r="C3647" s="4">
        <f>INDEX(Calendar!$E$3:$E$367,MATCH(LOLP!$A3647,Calendar!$B$3:$B$367,0))</f>
        <v>1</v>
      </c>
      <c r="D3647" s="2">
        <f t="shared" si="399"/>
        <v>20</v>
      </c>
      <c r="E3647" s="36">
        <v>28885</v>
      </c>
      <c r="F3647" s="7">
        <f>IFERROR(IF(INDEX('Temperature Data'!$AA$15:$AA$348,MATCH(LOLP!A3647,'Temperature Data'!$B$15:$B$348,0))&gt;IF(B3647=9,$G$2,LOLP!$F$2),1,0),0)</f>
        <v>0</v>
      </c>
      <c r="G3647" s="7">
        <f>SUMIFS(LOLP!$F$4:$F$8763,$C$4:$C$8763,$C3647,$B$4:$B$8763,$B3647,$D$4:$D$8763,$D3647)</f>
        <v>1</v>
      </c>
      <c r="H3647" s="7">
        <f>COUNTIFS(Calendar!$E$3:$E$367,LOLP!C3647,Calendar!$D$3:$D$367,LOLP!B3647)</f>
        <v>21</v>
      </c>
      <c r="I3647" s="7">
        <f ca="1">IF($F3647=1,OFFSET(start_norps,LOLP!$D3647+(1-$C3647)*24,LOLP!$B3647)*H3647/G3647,0)</f>
        <v>0</v>
      </c>
      <c r="J3647" s="7">
        <f ca="1">IF($F3647=1,OFFSET(start_33,LOLP!$D3647+(1-$C3647)*24,LOLP!$B3647)*H3647/G3647,0)</f>
        <v>0</v>
      </c>
      <c r="K3647" s="7">
        <f ca="1">IF($F3647,OFFSET(start_40,LOLP!$D3647+(1-$C3647)*24,LOLP!$B3647),0)</f>
        <v>0</v>
      </c>
      <c r="L3647" s="7">
        <f ca="1">IF($F3647,OFFSET(start_50,LOLP!$D3647+(1-$C3647)*24,LOLP!$B3647),0)</f>
        <v>0</v>
      </c>
      <c r="M3647" s="25">
        <f t="shared" ca="1" si="394"/>
        <v>0</v>
      </c>
      <c r="N3647" s="25">
        <f t="shared" ca="1" si="395"/>
        <v>0</v>
      </c>
      <c r="O3647" s="15" t="e">
        <f t="shared" ca="1" si="396"/>
        <v>#DIV/0!</v>
      </c>
      <c r="P3647" s="15" t="e">
        <f t="shared" ca="1" si="397"/>
        <v>#DIV/0!</v>
      </c>
    </row>
    <row r="3648" spans="1:16" x14ac:dyDescent="0.25">
      <c r="A3648" s="1">
        <f t="shared" si="398"/>
        <v>43252</v>
      </c>
      <c r="B3648" s="7">
        <f t="shared" si="393"/>
        <v>6</v>
      </c>
      <c r="C3648" s="4">
        <f>INDEX(Calendar!$E$3:$E$367,MATCH(LOLP!$A3648,Calendar!$B$3:$B$367,0))</f>
        <v>1</v>
      </c>
      <c r="D3648" s="2">
        <f t="shared" si="399"/>
        <v>21</v>
      </c>
      <c r="E3648" s="36">
        <v>29262</v>
      </c>
      <c r="F3648" s="7">
        <f>IFERROR(IF(INDEX('Temperature Data'!$AA$15:$AA$348,MATCH(LOLP!A3648,'Temperature Data'!$B$15:$B$348,0))&gt;IF(B3648=9,$G$2,LOLP!$F$2),1,0),0)</f>
        <v>0</v>
      </c>
      <c r="G3648" s="7">
        <f>SUMIFS(LOLP!$F$4:$F$8763,$C$4:$C$8763,$C3648,$B$4:$B$8763,$B3648,$D$4:$D$8763,$D3648)</f>
        <v>1</v>
      </c>
      <c r="H3648" s="7">
        <f>COUNTIFS(Calendar!$E$3:$E$367,LOLP!C3648,Calendar!$D$3:$D$367,LOLP!B3648)</f>
        <v>21</v>
      </c>
      <c r="I3648" s="7">
        <f ca="1">IF($F3648=1,OFFSET(start_norps,LOLP!$D3648+(1-$C3648)*24,LOLP!$B3648)*H3648/G3648,0)</f>
        <v>0</v>
      </c>
      <c r="J3648" s="7">
        <f ca="1">IF($F3648=1,OFFSET(start_33,LOLP!$D3648+(1-$C3648)*24,LOLP!$B3648)*H3648/G3648,0)</f>
        <v>0</v>
      </c>
      <c r="K3648" s="7">
        <f ca="1">IF($F3648,OFFSET(start_40,LOLP!$D3648+(1-$C3648)*24,LOLP!$B3648),0)</f>
        <v>0</v>
      </c>
      <c r="L3648" s="7">
        <f ca="1">IF($F3648,OFFSET(start_50,LOLP!$D3648+(1-$C3648)*24,LOLP!$B3648),0)</f>
        <v>0</v>
      </c>
      <c r="M3648" s="25">
        <f t="shared" ca="1" si="394"/>
        <v>0</v>
      </c>
      <c r="N3648" s="25">
        <f t="shared" ca="1" si="395"/>
        <v>0</v>
      </c>
      <c r="O3648" s="15" t="e">
        <f t="shared" ca="1" si="396"/>
        <v>#DIV/0!</v>
      </c>
      <c r="P3648" s="15" t="e">
        <f t="shared" ca="1" si="397"/>
        <v>#DIV/0!</v>
      </c>
    </row>
    <row r="3649" spans="1:16" x14ac:dyDescent="0.25">
      <c r="A3649" s="1">
        <f t="shared" si="398"/>
        <v>43252</v>
      </c>
      <c r="B3649" s="7">
        <f t="shared" si="393"/>
        <v>6</v>
      </c>
      <c r="C3649" s="4">
        <f>INDEX(Calendar!$E$3:$E$367,MATCH(LOLP!$A3649,Calendar!$B$3:$B$367,0))</f>
        <v>1</v>
      </c>
      <c r="D3649" s="2">
        <f t="shared" si="399"/>
        <v>22</v>
      </c>
      <c r="E3649" s="36">
        <v>28539</v>
      </c>
      <c r="F3649" s="7">
        <f>IFERROR(IF(INDEX('Temperature Data'!$AA$15:$AA$348,MATCH(LOLP!A3649,'Temperature Data'!$B$15:$B$348,0))&gt;IF(B3649=9,$G$2,LOLP!$F$2),1,0),0)</f>
        <v>0</v>
      </c>
      <c r="G3649" s="7">
        <f>SUMIFS(LOLP!$F$4:$F$8763,$C$4:$C$8763,$C3649,$B$4:$B$8763,$B3649,$D$4:$D$8763,$D3649)</f>
        <v>1</v>
      </c>
      <c r="H3649" s="7">
        <f>COUNTIFS(Calendar!$E$3:$E$367,LOLP!C3649,Calendar!$D$3:$D$367,LOLP!B3649)</f>
        <v>21</v>
      </c>
      <c r="I3649" s="7">
        <f ca="1">IF($F3649=1,OFFSET(start_norps,LOLP!$D3649+(1-$C3649)*24,LOLP!$B3649)*H3649/G3649,0)</f>
        <v>0</v>
      </c>
      <c r="J3649" s="7">
        <f ca="1">IF($F3649=1,OFFSET(start_33,LOLP!$D3649+(1-$C3649)*24,LOLP!$B3649)*H3649/G3649,0)</f>
        <v>0</v>
      </c>
      <c r="K3649" s="7">
        <f ca="1">IF($F3649,OFFSET(start_40,LOLP!$D3649+(1-$C3649)*24,LOLP!$B3649),0)</f>
        <v>0</v>
      </c>
      <c r="L3649" s="7">
        <f ca="1">IF($F3649,OFFSET(start_50,LOLP!$D3649+(1-$C3649)*24,LOLP!$B3649),0)</f>
        <v>0</v>
      </c>
      <c r="M3649" s="25">
        <f t="shared" ca="1" si="394"/>
        <v>0</v>
      </c>
      <c r="N3649" s="25">
        <f t="shared" ca="1" si="395"/>
        <v>0</v>
      </c>
      <c r="O3649" s="15" t="e">
        <f t="shared" ca="1" si="396"/>
        <v>#DIV/0!</v>
      </c>
      <c r="P3649" s="15" t="e">
        <f t="shared" ca="1" si="397"/>
        <v>#DIV/0!</v>
      </c>
    </row>
    <row r="3650" spans="1:16" x14ac:dyDescent="0.25">
      <c r="A3650" s="1">
        <f t="shared" si="398"/>
        <v>43252</v>
      </c>
      <c r="B3650" s="7">
        <f t="shared" si="393"/>
        <v>6</v>
      </c>
      <c r="C3650" s="4">
        <f>INDEX(Calendar!$E$3:$E$367,MATCH(LOLP!$A3650,Calendar!$B$3:$B$367,0))</f>
        <v>1</v>
      </c>
      <c r="D3650" s="2">
        <f t="shared" si="399"/>
        <v>23</v>
      </c>
      <c r="E3650" s="36">
        <v>26746</v>
      </c>
      <c r="F3650" s="7">
        <f>IFERROR(IF(INDEX('Temperature Data'!$AA$15:$AA$348,MATCH(LOLP!A3650,'Temperature Data'!$B$15:$B$348,0))&gt;IF(B3650=9,$G$2,LOLP!$F$2),1,0),0)</f>
        <v>0</v>
      </c>
      <c r="G3650" s="7">
        <f>SUMIFS(LOLP!$F$4:$F$8763,$C$4:$C$8763,$C3650,$B$4:$B$8763,$B3650,$D$4:$D$8763,$D3650)</f>
        <v>1</v>
      </c>
      <c r="H3650" s="7">
        <f>COUNTIFS(Calendar!$E$3:$E$367,LOLP!C3650,Calendar!$D$3:$D$367,LOLP!B3650)</f>
        <v>21</v>
      </c>
      <c r="I3650" s="7">
        <f ca="1">IF($F3650=1,OFFSET(start_norps,LOLP!$D3650+(1-$C3650)*24,LOLP!$B3650)*H3650/G3650,0)</f>
        <v>0</v>
      </c>
      <c r="J3650" s="7">
        <f ca="1">IF($F3650=1,OFFSET(start_33,LOLP!$D3650+(1-$C3650)*24,LOLP!$B3650)*H3650/G3650,0)</f>
        <v>0</v>
      </c>
      <c r="K3650" s="7">
        <f ca="1">IF($F3650,OFFSET(start_40,LOLP!$D3650+(1-$C3650)*24,LOLP!$B3650),0)</f>
        <v>0</v>
      </c>
      <c r="L3650" s="7">
        <f ca="1">IF($F3650,OFFSET(start_50,LOLP!$D3650+(1-$C3650)*24,LOLP!$B3650),0)</f>
        <v>0</v>
      </c>
      <c r="M3650" s="25">
        <f t="shared" ca="1" si="394"/>
        <v>0</v>
      </c>
      <c r="N3650" s="25">
        <f t="shared" ca="1" si="395"/>
        <v>0</v>
      </c>
      <c r="O3650" s="15" t="e">
        <f t="shared" ca="1" si="396"/>
        <v>#DIV/0!</v>
      </c>
      <c r="P3650" s="15" t="e">
        <f t="shared" ca="1" si="397"/>
        <v>#DIV/0!</v>
      </c>
    </row>
    <row r="3651" spans="1:16" x14ac:dyDescent="0.25">
      <c r="A3651" s="1">
        <f t="shared" si="398"/>
        <v>43252</v>
      </c>
      <c r="B3651" s="7">
        <f t="shared" si="393"/>
        <v>6</v>
      </c>
      <c r="C3651" s="4">
        <f>INDEX(Calendar!$E$3:$E$367,MATCH(LOLP!$A3651,Calendar!$B$3:$B$367,0))</f>
        <v>1</v>
      </c>
      <c r="D3651" s="2">
        <f t="shared" si="399"/>
        <v>24</v>
      </c>
      <c r="E3651" s="36">
        <v>24846</v>
      </c>
      <c r="F3651" s="7">
        <f>IFERROR(IF(INDEX('Temperature Data'!$AA$15:$AA$348,MATCH(LOLP!A3651,'Temperature Data'!$B$15:$B$348,0))&gt;IF(B3651=9,$G$2,LOLP!$F$2),1,0),0)</f>
        <v>0</v>
      </c>
      <c r="G3651" s="7">
        <f>SUMIFS(LOLP!$F$4:$F$8763,$C$4:$C$8763,$C3651,$B$4:$B$8763,$B3651,$D$4:$D$8763,$D3651)</f>
        <v>1</v>
      </c>
      <c r="H3651" s="7">
        <f>COUNTIFS(Calendar!$E$3:$E$367,LOLP!C3651,Calendar!$D$3:$D$367,LOLP!B3651)</f>
        <v>21</v>
      </c>
      <c r="I3651" s="7">
        <f ca="1">IF($F3651=1,OFFSET(start_norps,LOLP!$D3651+(1-$C3651)*24,LOLP!$B3651)*H3651/G3651,0)</f>
        <v>0</v>
      </c>
      <c r="J3651" s="7">
        <f ca="1">IF($F3651=1,OFFSET(start_33,LOLP!$D3651+(1-$C3651)*24,LOLP!$B3651)*H3651/G3651,0)</f>
        <v>0</v>
      </c>
      <c r="K3651" s="7">
        <f ca="1">IF($F3651,OFFSET(start_40,LOLP!$D3651+(1-$C3651)*24,LOLP!$B3651),0)</f>
        <v>0</v>
      </c>
      <c r="L3651" s="7">
        <f ca="1">IF($F3651,OFFSET(start_50,LOLP!$D3651+(1-$C3651)*24,LOLP!$B3651),0)</f>
        <v>0</v>
      </c>
      <c r="M3651" s="25">
        <f t="shared" ca="1" si="394"/>
        <v>0</v>
      </c>
      <c r="N3651" s="25">
        <f t="shared" ca="1" si="395"/>
        <v>0</v>
      </c>
      <c r="O3651" s="15" t="e">
        <f t="shared" ca="1" si="396"/>
        <v>#DIV/0!</v>
      </c>
      <c r="P3651" s="15" t="e">
        <f t="shared" ca="1" si="397"/>
        <v>#DIV/0!</v>
      </c>
    </row>
    <row r="3652" spans="1:16" x14ac:dyDescent="0.25">
      <c r="A3652" s="1">
        <f t="shared" si="398"/>
        <v>43253</v>
      </c>
      <c r="B3652" s="7">
        <f t="shared" si="393"/>
        <v>6</v>
      </c>
      <c r="C3652" s="4">
        <f>INDEX(Calendar!$E$3:$E$367,MATCH(LOLP!$A3652,Calendar!$B$3:$B$367,0))</f>
        <v>0</v>
      </c>
      <c r="D3652" s="2">
        <f t="shared" si="399"/>
        <v>1</v>
      </c>
      <c r="E3652" s="36">
        <v>23393</v>
      </c>
      <c r="F3652" s="7">
        <f>IFERROR(IF(INDEX('Temperature Data'!$AA$15:$AA$348,MATCH(LOLP!A3652,'Temperature Data'!$B$15:$B$348,0))&gt;IF(B3652=9,$G$2,LOLP!$F$2),1,0),0)</f>
        <v>0</v>
      </c>
      <c r="G3652" s="7">
        <f>SUMIFS(LOLP!$F$4:$F$8763,$C$4:$C$8763,$C3652,$B$4:$B$8763,$B3652,$D$4:$D$8763,$D3652)</f>
        <v>0</v>
      </c>
      <c r="H3652" s="7">
        <f>COUNTIFS(Calendar!$E$3:$E$367,LOLP!C3652,Calendar!$D$3:$D$367,LOLP!B3652)</f>
        <v>9</v>
      </c>
      <c r="I3652" s="7">
        <f ca="1">IF($F3652=1,OFFSET(start_norps,LOLP!$D3652+(1-$C3652)*24,LOLP!$B3652)*H3652/G3652,0)</f>
        <v>0</v>
      </c>
      <c r="J3652" s="7">
        <f ca="1">IF($F3652=1,OFFSET(start_33,LOLP!$D3652+(1-$C3652)*24,LOLP!$B3652)*H3652/G3652,0)</f>
        <v>0</v>
      </c>
      <c r="K3652" s="7">
        <f ca="1">IF($F3652,OFFSET(start_40,LOLP!$D3652+(1-$C3652)*24,LOLP!$B3652),0)</f>
        <v>0</v>
      </c>
      <c r="L3652" s="7">
        <f ca="1">IF($F3652,OFFSET(start_50,LOLP!$D3652+(1-$C3652)*24,LOLP!$B3652),0)</f>
        <v>0</v>
      </c>
      <c r="M3652" s="25">
        <f t="shared" ca="1" si="394"/>
        <v>0</v>
      </c>
      <c r="N3652" s="25">
        <f t="shared" ca="1" si="395"/>
        <v>0</v>
      </c>
      <c r="O3652" s="15" t="e">
        <f t="shared" ca="1" si="396"/>
        <v>#DIV/0!</v>
      </c>
      <c r="P3652" s="15" t="e">
        <f t="shared" ca="1" si="397"/>
        <v>#DIV/0!</v>
      </c>
    </row>
    <row r="3653" spans="1:16" x14ac:dyDescent="0.25">
      <c r="A3653" s="1">
        <f t="shared" si="398"/>
        <v>43253</v>
      </c>
      <c r="B3653" s="7">
        <f t="shared" ref="B3653:B3716" si="400">MONTH(A3653)</f>
        <v>6</v>
      </c>
      <c r="C3653" s="4">
        <f>INDEX(Calendar!$E$3:$E$367,MATCH(LOLP!$A3653,Calendar!$B$3:$B$367,0))</f>
        <v>0</v>
      </c>
      <c r="D3653" s="2">
        <f t="shared" si="399"/>
        <v>2</v>
      </c>
      <c r="E3653" s="36">
        <v>22282</v>
      </c>
      <c r="F3653" s="7">
        <f>IFERROR(IF(INDEX('Temperature Data'!$AA$15:$AA$348,MATCH(LOLP!A3653,'Temperature Data'!$B$15:$B$348,0))&gt;IF(B3653=9,$G$2,LOLP!$F$2),1,0),0)</f>
        <v>0</v>
      </c>
      <c r="G3653" s="7">
        <f>SUMIFS(LOLP!$F$4:$F$8763,$C$4:$C$8763,$C3653,$B$4:$B$8763,$B3653,$D$4:$D$8763,$D3653)</f>
        <v>0</v>
      </c>
      <c r="H3653" s="7">
        <f>COUNTIFS(Calendar!$E$3:$E$367,LOLP!C3653,Calendar!$D$3:$D$367,LOLP!B3653)</f>
        <v>9</v>
      </c>
      <c r="I3653" s="7">
        <f ca="1">IF($F3653=1,OFFSET(start_norps,LOLP!$D3653+(1-$C3653)*24,LOLP!$B3653)*H3653/G3653,0)</f>
        <v>0</v>
      </c>
      <c r="J3653" s="7">
        <f ca="1">IF($F3653=1,OFFSET(start_33,LOLP!$D3653+(1-$C3653)*24,LOLP!$B3653)*H3653/G3653,0)</f>
        <v>0</v>
      </c>
      <c r="K3653" s="7">
        <f ca="1">IF($F3653,OFFSET(start_40,LOLP!$D3653+(1-$C3653)*24,LOLP!$B3653),0)</f>
        <v>0</v>
      </c>
      <c r="L3653" s="7">
        <f ca="1">IF($F3653,OFFSET(start_50,LOLP!$D3653+(1-$C3653)*24,LOLP!$B3653),0)</f>
        <v>0</v>
      </c>
      <c r="M3653" s="25">
        <f t="shared" ref="M3653:M3716" ca="1" si="401">I3653/I$8764</f>
        <v>0</v>
      </c>
      <c r="N3653" s="25">
        <f t="shared" ref="N3653:N3716" ca="1" si="402">J3653/J$8764</f>
        <v>0</v>
      </c>
      <c r="O3653" s="15" t="e">
        <f t="shared" ref="O3653:O3716" ca="1" si="403">K3653/K$8764</f>
        <v>#DIV/0!</v>
      </c>
      <c r="P3653" s="15" t="e">
        <f t="shared" ref="P3653:P3716" ca="1" si="404">L3653/L$8764</f>
        <v>#DIV/0!</v>
      </c>
    </row>
    <row r="3654" spans="1:16" x14ac:dyDescent="0.25">
      <c r="A3654" s="1">
        <f t="shared" si="398"/>
        <v>43253</v>
      </c>
      <c r="B3654" s="7">
        <f t="shared" si="400"/>
        <v>6</v>
      </c>
      <c r="C3654" s="4">
        <f>INDEX(Calendar!$E$3:$E$367,MATCH(LOLP!$A3654,Calendar!$B$3:$B$367,0))</f>
        <v>0</v>
      </c>
      <c r="D3654" s="2">
        <f t="shared" si="399"/>
        <v>3</v>
      </c>
      <c r="E3654" s="36">
        <v>21501</v>
      </c>
      <c r="F3654" s="7">
        <f>IFERROR(IF(INDEX('Temperature Data'!$AA$15:$AA$348,MATCH(LOLP!A3654,'Temperature Data'!$B$15:$B$348,0))&gt;IF(B3654=9,$G$2,LOLP!$F$2),1,0),0)</f>
        <v>0</v>
      </c>
      <c r="G3654" s="7">
        <f>SUMIFS(LOLP!$F$4:$F$8763,$C$4:$C$8763,$C3654,$B$4:$B$8763,$B3654,$D$4:$D$8763,$D3654)</f>
        <v>0</v>
      </c>
      <c r="H3654" s="7">
        <f>COUNTIFS(Calendar!$E$3:$E$367,LOLP!C3654,Calendar!$D$3:$D$367,LOLP!B3654)</f>
        <v>9</v>
      </c>
      <c r="I3654" s="7">
        <f ca="1">IF($F3654=1,OFFSET(start_norps,LOLP!$D3654+(1-$C3654)*24,LOLP!$B3654)*H3654/G3654,0)</f>
        <v>0</v>
      </c>
      <c r="J3654" s="7">
        <f ca="1">IF($F3654=1,OFFSET(start_33,LOLP!$D3654+(1-$C3654)*24,LOLP!$B3654)*H3654/G3654,0)</f>
        <v>0</v>
      </c>
      <c r="K3654" s="7">
        <f ca="1">IF($F3654,OFFSET(start_40,LOLP!$D3654+(1-$C3654)*24,LOLP!$B3654),0)</f>
        <v>0</v>
      </c>
      <c r="L3654" s="7">
        <f ca="1">IF($F3654,OFFSET(start_50,LOLP!$D3654+(1-$C3654)*24,LOLP!$B3654),0)</f>
        <v>0</v>
      </c>
      <c r="M3654" s="25">
        <f t="shared" ca="1" si="401"/>
        <v>0</v>
      </c>
      <c r="N3654" s="25">
        <f t="shared" ca="1" si="402"/>
        <v>0</v>
      </c>
      <c r="O3654" s="15" t="e">
        <f t="shared" ca="1" si="403"/>
        <v>#DIV/0!</v>
      </c>
      <c r="P3654" s="15" t="e">
        <f t="shared" ca="1" si="404"/>
        <v>#DIV/0!</v>
      </c>
    </row>
    <row r="3655" spans="1:16" x14ac:dyDescent="0.25">
      <c r="A3655" s="1">
        <f t="shared" si="398"/>
        <v>43253</v>
      </c>
      <c r="B3655" s="7">
        <f t="shared" si="400"/>
        <v>6</v>
      </c>
      <c r="C3655" s="4">
        <f>INDEX(Calendar!$E$3:$E$367,MATCH(LOLP!$A3655,Calendar!$B$3:$B$367,0))</f>
        <v>0</v>
      </c>
      <c r="D3655" s="2">
        <f t="shared" si="399"/>
        <v>4</v>
      </c>
      <c r="E3655" s="36">
        <v>21017</v>
      </c>
      <c r="F3655" s="7">
        <f>IFERROR(IF(INDEX('Temperature Data'!$AA$15:$AA$348,MATCH(LOLP!A3655,'Temperature Data'!$B$15:$B$348,0))&gt;IF(B3655=9,$G$2,LOLP!$F$2),1,0),0)</f>
        <v>0</v>
      </c>
      <c r="G3655" s="7">
        <f>SUMIFS(LOLP!$F$4:$F$8763,$C$4:$C$8763,$C3655,$B$4:$B$8763,$B3655,$D$4:$D$8763,$D3655)</f>
        <v>0</v>
      </c>
      <c r="H3655" s="7">
        <f>COUNTIFS(Calendar!$E$3:$E$367,LOLP!C3655,Calendar!$D$3:$D$367,LOLP!B3655)</f>
        <v>9</v>
      </c>
      <c r="I3655" s="7">
        <f ca="1">IF($F3655=1,OFFSET(start_norps,LOLP!$D3655+(1-$C3655)*24,LOLP!$B3655)*H3655/G3655,0)</f>
        <v>0</v>
      </c>
      <c r="J3655" s="7">
        <f ca="1">IF($F3655=1,OFFSET(start_33,LOLP!$D3655+(1-$C3655)*24,LOLP!$B3655)*H3655/G3655,0)</f>
        <v>0</v>
      </c>
      <c r="K3655" s="7">
        <f ca="1">IF($F3655,OFFSET(start_40,LOLP!$D3655+(1-$C3655)*24,LOLP!$B3655),0)</f>
        <v>0</v>
      </c>
      <c r="L3655" s="7">
        <f ca="1">IF($F3655,OFFSET(start_50,LOLP!$D3655+(1-$C3655)*24,LOLP!$B3655),0)</f>
        <v>0</v>
      </c>
      <c r="M3655" s="25">
        <f t="shared" ca="1" si="401"/>
        <v>0</v>
      </c>
      <c r="N3655" s="25">
        <f t="shared" ca="1" si="402"/>
        <v>0</v>
      </c>
      <c r="O3655" s="15" t="e">
        <f t="shared" ca="1" si="403"/>
        <v>#DIV/0!</v>
      </c>
      <c r="P3655" s="15" t="e">
        <f t="shared" ca="1" si="404"/>
        <v>#DIV/0!</v>
      </c>
    </row>
    <row r="3656" spans="1:16" x14ac:dyDescent="0.25">
      <c r="A3656" s="1">
        <f t="shared" si="398"/>
        <v>43253</v>
      </c>
      <c r="B3656" s="7">
        <f t="shared" si="400"/>
        <v>6</v>
      </c>
      <c r="C3656" s="4">
        <f>INDEX(Calendar!$E$3:$E$367,MATCH(LOLP!$A3656,Calendar!$B$3:$B$367,0))</f>
        <v>0</v>
      </c>
      <c r="D3656" s="2">
        <f t="shared" si="399"/>
        <v>5</v>
      </c>
      <c r="E3656" s="36">
        <v>20993</v>
      </c>
      <c r="F3656" s="7">
        <f>IFERROR(IF(INDEX('Temperature Data'!$AA$15:$AA$348,MATCH(LOLP!A3656,'Temperature Data'!$B$15:$B$348,0))&gt;IF(B3656=9,$G$2,LOLP!$F$2),1,0),0)</f>
        <v>0</v>
      </c>
      <c r="G3656" s="7">
        <f>SUMIFS(LOLP!$F$4:$F$8763,$C$4:$C$8763,$C3656,$B$4:$B$8763,$B3656,$D$4:$D$8763,$D3656)</f>
        <v>0</v>
      </c>
      <c r="H3656" s="7">
        <f>COUNTIFS(Calendar!$E$3:$E$367,LOLP!C3656,Calendar!$D$3:$D$367,LOLP!B3656)</f>
        <v>9</v>
      </c>
      <c r="I3656" s="7">
        <f ca="1">IF($F3656=1,OFFSET(start_norps,LOLP!$D3656+(1-$C3656)*24,LOLP!$B3656)*H3656/G3656,0)</f>
        <v>0</v>
      </c>
      <c r="J3656" s="7">
        <f ca="1">IF($F3656=1,OFFSET(start_33,LOLP!$D3656+(1-$C3656)*24,LOLP!$B3656)*H3656/G3656,0)</f>
        <v>0</v>
      </c>
      <c r="K3656" s="7">
        <f ca="1">IF($F3656,OFFSET(start_40,LOLP!$D3656+(1-$C3656)*24,LOLP!$B3656),0)</f>
        <v>0</v>
      </c>
      <c r="L3656" s="7">
        <f ca="1">IF($F3656,OFFSET(start_50,LOLP!$D3656+(1-$C3656)*24,LOLP!$B3656),0)</f>
        <v>0</v>
      </c>
      <c r="M3656" s="25">
        <f t="shared" ca="1" si="401"/>
        <v>0</v>
      </c>
      <c r="N3656" s="25">
        <f t="shared" ca="1" si="402"/>
        <v>0</v>
      </c>
      <c r="O3656" s="15" t="e">
        <f t="shared" ca="1" si="403"/>
        <v>#DIV/0!</v>
      </c>
      <c r="P3656" s="15" t="e">
        <f t="shared" ca="1" si="404"/>
        <v>#DIV/0!</v>
      </c>
    </row>
    <row r="3657" spans="1:16" x14ac:dyDescent="0.25">
      <c r="A3657" s="1">
        <f t="shared" si="398"/>
        <v>43253</v>
      </c>
      <c r="B3657" s="7">
        <f t="shared" si="400"/>
        <v>6</v>
      </c>
      <c r="C3657" s="4">
        <f>INDEX(Calendar!$E$3:$E$367,MATCH(LOLP!$A3657,Calendar!$B$3:$B$367,0))</f>
        <v>0</v>
      </c>
      <c r="D3657" s="2">
        <f t="shared" si="399"/>
        <v>6</v>
      </c>
      <c r="E3657" s="36">
        <v>21181</v>
      </c>
      <c r="F3657" s="7">
        <f>IFERROR(IF(INDEX('Temperature Data'!$AA$15:$AA$348,MATCH(LOLP!A3657,'Temperature Data'!$B$15:$B$348,0))&gt;IF(B3657=9,$G$2,LOLP!$F$2),1,0),0)</f>
        <v>0</v>
      </c>
      <c r="G3657" s="7">
        <f>SUMIFS(LOLP!$F$4:$F$8763,$C$4:$C$8763,$C3657,$B$4:$B$8763,$B3657,$D$4:$D$8763,$D3657)</f>
        <v>0</v>
      </c>
      <c r="H3657" s="7">
        <f>COUNTIFS(Calendar!$E$3:$E$367,LOLP!C3657,Calendar!$D$3:$D$367,LOLP!B3657)</f>
        <v>9</v>
      </c>
      <c r="I3657" s="7">
        <f ca="1">IF($F3657=1,OFFSET(start_norps,LOLP!$D3657+(1-$C3657)*24,LOLP!$B3657)*H3657/G3657,0)</f>
        <v>0</v>
      </c>
      <c r="J3657" s="7">
        <f ca="1">IF($F3657=1,OFFSET(start_33,LOLP!$D3657+(1-$C3657)*24,LOLP!$B3657)*H3657/G3657,0)</f>
        <v>0</v>
      </c>
      <c r="K3657" s="7">
        <f ca="1">IF($F3657,OFFSET(start_40,LOLP!$D3657+(1-$C3657)*24,LOLP!$B3657),0)</f>
        <v>0</v>
      </c>
      <c r="L3657" s="7">
        <f ca="1">IF($F3657,OFFSET(start_50,LOLP!$D3657+(1-$C3657)*24,LOLP!$B3657),0)</f>
        <v>0</v>
      </c>
      <c r="M3657" s="25">
        <f t="shared" ca="1" si="401"/>
        <v>0</v>
      </c>
      <c r="N3657" s="25">
        <f t="shared" ca="1" si="402"/>
        <v>0</v>
      </c>
      <c r="O3657" s="15" t="e">
        <f t="shared" ca="1" si="403"/>
        <v>#DIV/0!</v>
      </c>
      <c r="P3657" s="15" t="e">
        <f t="shared" ca="1" si="404"/>
        <v>#DIV/0!</v>
      </c>
    </row>
    <row r="3658" spans="1:16" x14ac:dyDescent="0.25">
      <c r="A3658" s="1">
        <f t="shared" si="398"/>
        <v>43253</v>
      </c>
      <c r="B3658" s="7">
        <f t="shared" si="400"/>
        <v>6</v>
      </c>
      <c r="C3658" s="4">
        <f>INDEX(Calendar!$E$3:$E$367,MATCH(LOLP!$A3658,Calendar!$B$3:$B$367,0))</f>
        <v>0</v>
      </c>
      <c r="D3658" s="2">
        <f t="shared" si="399"/>
        <v>7</v>
      </c>
      <c r="E3658" s="36">
        <v>21364</v>
      </c>
      <c r="F3658" s="7">
        <f>IFERROR(IF(INDEX('Temperature Data'!$AA$15:$AA$348,MATCH(LOLP!A3658,'Temperature Data'!$B$15:$B$348,0))&gt;IF(B3658=9,$G$2,LOLP!$F$2),1,0),0)</f>
        <v>0</v>
      </c>
      <c r="G3658" s="7">
        <f>SUMIFS(LOLP!$F$4:$F$8763,$C$4:$C$8763,$C3658,$B$4:$B$8763,$B3658,$D$4:$D$8763,$D3658)</f>
        <v>0</v>
      </c>
      <c r="H3658" s="7">
        <f>COUNTIFS(Calendar!$E$3:$E$367,LOLP!C3658,Calendar!$D$3:$D$367,LOLP!B3658)</f>
        <v>9</v>
      </c>
      <c r="I3658" s="7">
        <f ca="1">IF($F3658=1,OFFSET(start_norps,LOLP!$D3658+(1-$C3658)*24,LOLP!$B3658)*H3658/G3658,0)</f>
        <v>0</v>
      </c>
      <c r="J3658" s="7">
        <f ca="1">IF($F3658=1,OFFSET(start_33,LOLP!$D3658+(1-$C3658)*24,LOLP!$B3658)*H3658/G3658,0)</f>
        <v>0</v>
      </c>
      <c r="K3658" s="7">
        <f ca="1">IF($F3658,OFFSET(start_40,LOLP!$D3658+(1-$C3658)*24,LOLP!$B3658),0)</f>
        <v>0</v>
      </c>
      <c r="L3658" s="7">
        <f ca="1">IF($F3658,OFFSET(start_50,LOLP!$D3658+(1-$C3658)*24,LOLP!$B3658),0)</f>
        <v>0</v>
      </c>
      <c r="M3658" s="25">
        <f t="shared" ca="1" si="401"/>
        <v>0</v>
      </c>
      <c r="N3658" s="25">
        <f t="shared" ca="1" si="402"/>
        <v>0</v>
      </c>
      <c r="O3658" s="15" t="e">
        <f t="shared" ca="1" si="403"/>
        <v>#DIV/0!</v>
      </c>
      <c r="P3658" s="15" t="e">
        <f t="shared" ca="1" si="404"/>
        <v>#DIV/0!</v>
      </c>
    </row>
    <row r="3659" spans="1:16" x14ac:dyDescent="0.25">
      <c r="A3659" s="1">
        <f t="shared" si="398"/>
        <v>43253</v>
      </c>
      <c r="B3659" s="7">
        <f t="shared" si="400"/>
        <v>6</v>
      </c>
      <c r="C3659" s="4">
        <f>INDEX(Calendar!$E$3:$E$367,MATCH(LOLP!$A3659,Calendar!$B$3:$B$367,0))</f>
        <v>0</v>
      </c>
      <c r="D3659" s="2">
        <f t="shared" si="399"/>
        <v>8</v>
      </c>
      <c r="E3659" s="36">
        <v>21805</v>
      </c>
      <c r="F3659" s="7">
        <f>IFERROR(IF(INDEX('Temperature Data'!$AA$15:$AA$348,MATCH(LOLP!A3659,'Temperature Data'!$B$15:$B$348,0))&gt;IF(B3659=9,$G$2,LOLP!$F$2),1,0),0)</f>
        <v>0</v>
      </c>
      <c r="G3659" s="7">
        <f>SUMIFS(LOLP!$F$4:$F$8763,$C$4:$C$8763,$C3659,$B$4:$B$8763,$B3659,$D$4:$D$8763,$D3659)</f>
        <v>0</v>
      </c>
      <c r="H3659" s="7">
        <f>COUNTIFS(Calendar!$E$3:$E$367,LOLP!C3659,Calendar!$D$3:$D$367,LOLP!B3659)</f>
        <v>9</v>
      </c>
      <c r="I3659" s="7">
        <f ca="1">IF($F3659=1,OFFSET(start_norps,LOLP!$D3659+(1-$C3659)*24,LOLP!$B3659)*H3659/G3659,0)</f>
        <v>0</v>
      </c>
      <c r="J3659" s="7">
        <f ca="1">IF($F3659=1,OFFSET(start_33,LOLP!$D3659+(1-$C3659)*24,LOLP!$B3659)*H3659/G3659,0)</f>
        <v>0</v>
      </c>
      <c r="K3659" s="7">
        <f ca="1">IF($F3659,OFFSET(start_40,LOLP!$D3659+(1-$C3659)*24,LOLP!$B3659),0)</f>
        <v>0</v>
      </c>
      <c r="L3659" s="7">
        <f ca="1">IF($F3659,OFFSET(start_50,LOLP!$D3659+(1-$C3659)*24,LOLP!$B3659),0)</f>
        <v>0</v>
      </c>
      <c r="M3659" s="25">
        <f t="shared" ca="1" si="401"/>
        <v>0</v>
      </c>
      <c r="N3659" s="25">
        <f t="shared" ca="1" si="402"/>
        <v>0</v>
      </c>
      <c r="O3659" s="15" t="e">
        <f t="shared" ca="1" si="403"/>
        <v>#DIV/0!</v>
      </c>
      <c r="P3659" s="15" t="e">
        <f t="shared" ca="1" si="404"/>
        <v>#DIV/0!</v>
      </c>
    </row>
    <row r="3660" spans="1:16" x14ac:dyDescent="0.25">
      <c r="A3660" s="1">
        <f t="shared" si="398"/>
        <v>43253</v>
      </c>
      <c r="B3660" s="7">
        <f t="shared" si="400"/>
        <v>6</v>
      </c>
      <c r="C3660" s="4">
        <f>INDEX(Calendar!$E$3:$E$367,MATCH(LOLP!$A3660,Calendar!$B$3:$B$367,0))</f>
        <v>0</v>
      </c>
      <c r="D3660" s="2">
        <f t="shared" si="399"/>
        <v>9</v>
      </c>
      <c r="E3660" s="36">
        <v>22584</v>
      </c>
      <c r="F3660" s="7">
        <f>IFERROR(IF(INDEX('Temperature Data'!$AA$15:$AA$348,MATCH(LOLP!A3660,'Temperature Data'!$B$15:$B$348,0))&gt;IF(B3660=9,$G$2,LOLP!$F$2),1,0),0)</f>
        <v>0</v>
      </c>
      <c r="G3660" s="7">
        <f>SUMIFS(LOLP!$F$4:$F$8763,$C$4:$C$8763,$C3660,$B$4:$B$8763,$B3660,$D$4:$D$8763,$D3660)</f>
        <v>0</v>
      </c>
      <c r="H3660" s="7">
        <f>COUNTIFS(Calendar!$E$3:$E$367,LOLP!C3660,Calendar!$D$3:$D$367,LOLP!B3660)</f>
        <v>9</v>
      </c>
      <c r="I3660" s="7">
        <f ca="1">IF($F3660=1,OFFSET(start_norps,LOLP!$D3660+(1-$C3660)*24,LOLP!$B3660)*H3660/G3660,0)</f>
        <v>0</v>
      </c>
      <c r="J3660" s="7">
        <f ca="1">IF($F3660=1,OFFSET(start_33,LOLP!$D3660+(1-$C3660)*24,LOLP!$B3660)*H3660/G3660,0)</f>
        <v>0</v>
      </c>
      <c r="K3660" s="7">
        <f ca="1">IF($F3660,OFFSET(start_40,LOLP!$D3660+(1-$C3660)*24,LOLP!$B3660),0)</f>
        <v>0</v>
      </c>
      <c r="L3660" s="7">
        <f ca="1">IF($F3660,OFFSET(start_50,LOLP!$D3660+(1-$C3660)*24,LOLP!$B3660),0)</f>
        <v>0</v>
      </c>
      <c r="M3660" s="25">
        <f t="shared" ca="1" si="401"/>
        <v>0</v>
      </c>
      <c r="N3660" s="25">
        <f t="shared" ca="1" si="402"/>
        <v>0</v>
      </c>
      <c r="O3660" s="15" t="e">
        <f t="shared" ca="1" si="403"/>
        <v>#DIV/0!</v>
      </c>
      <c r="P3660" s="15" t="e">
        <f t="shared" ca="1" si="404"/>
        <v>#DIV/0!</v>
      </c>
    </row>
    <row r="3661" spans="1:16" x14ac:dyDescent="0.25">
      <c r="A3661" s="1">
        <f t="shared" si="398"/>
        <v>43253</v>
      </c>
      <c r="B3661" s="7">
        <f t="shared" si="400"/>
        <v>6</v>
      </c>
      <c r="C3661" s="4">
        <f>INDEX(Calendar!$E$3:$E$367,MATCH(LOLP!$A3661,Calendar!$B$3:$B$367,0))</f>
        <v>0</v>
      </c>
      <c r="D3661" s="2">
        <f t="shared" si="399"/>
        <v>10</v>
      </c>
      <c r="E3661" s="36">
        <v>23117</v>
      </c>
      <c r="F3661" s="7">
        <f>IFERROR(IF(INDEX('Temperature Data'!$AA$15:$AA$348,MATCH(LOLP!A3661,'Temperature Data'!$B$15:$B$348,0))&gt;IF(B3661=9,$G$2,LOLP!$F$2),1,0),0)</f>
        <v>0</v>
      </c>
      <c r="G3661" s="7">
        <f>SUMIFS(LOLP!$F$4:$F$8763,$C$4:$C$8763,$C3661,$B$4:$B$8763,$B3661,$D$4:$D$8763,$D3661)</f>
        <v>0</v>
      </c>
      <c r="H3661" s="7">
        <f>COUNTIFS(Calendar!$E$3:$E$367,LOLP!C3661,Calendar!$D$3:$D$367,LOLP!B3661)</f>
        <v>9</v>
      </c>
      <c r="I3661" s="7">
        <f ca="1">IF($F3661=1,OFFSET(start_norps,LOLP!$D3661+(1-$C3661)*24,LOLP!$B3661)*H3661/G3661,0)</f>
        <v>0</v>
      </c>
      <c r="J3661" s="7">
        <f ca="1">IF($F3661=1,OFFSET(start_33,LOLP!$D3661+(1-$C3661)*24,LOLP!$B3661)*H3661/G3661,0)</f>
        <v>0</v>
      </c>
      <c r="K3661" s="7">
        <f ca="1">IF($F3661,OFFSET(start_40,LOLP!$D3661+(1-$C3661)*24,LOLP!$B3661),0)</f>
        <v>0</v>
      </c>
      <c r="L3661" s="7">
        <f ca="1">IF($F3661,OFFSET(start_50,LOLP!$D3661+(1-$C3661)*24,LOLP!$B3661),0)</f>
        <v>0</v>
      </c>
      <c r="M3661" s="25">
        <f t="shared" ca="1" si="401"/>
        <v>0</v>
      </c>
      <c r="N3661" s="25">
        <f t="shared" ca="1" si="402"/>
        <v>0</v>
      </c>
      <c r="O3661" s="15" t="e">
        <f t="shared" ca="1" si="403"/>
        <v>#DIV/0!</v>
      </c>
      <c r="P3661" s="15" t="e">
        <f t="shared" ca="1" si="404"/>
        <v>#DIV/0!</v>
      </c>
    </row>
    <row r="3662" spans="1:16" x14ac:dyDescent="0.25">
      <c r="A3662" s="1">
        <f t="shared" si="398"/>
        <v>43253</v>
      </c>
      <c r="B3662" s="7">
        <f t="shared" si="400"/>
        <v>6</v>
      </c>
      <c r="C3662" s="4">
        <f>INDEX(Calendar!$E$3:$E$367,MATCH(LOLP!$A3662,Calendar!$B$3:$B$367,0))</f>
        <v>0</v>
      </c>
      <c r="D3662" s="2">
        <f t="shared" si="399"/>
        <v>11</v>
      </c>
      <c r="E3662" s="36">
        <v>23654</v>
      </c>
      <c r="F3662" s="7">
        <f>IFERROR(IF(INDEX('Temperature Data'!$AA$15:$AA$348,MATCH(LOLP!A3662,'Temperature Data'!$B$15:$B$348,0))&gt;IF(B3662=9,$G$2,LOLP!$F$2),1,0),0)</f>
        <v>0</v>
      </c>
      <c r="G3662" s="7">
        <f>SUMIFS(LOLP!$F$4:$F$8763,$C$4:$C$8763,$C3662,$B$4:$B$8763,$B3662,$D$4:$D$8763,$D3662)</f>
        <v>0</v>
      </c>
      <c r="H3662" s="7">
        <f>COUNTIFS(Calendar!$E$3:$E$367,LOLP!C3662,Calendar!$D$3:$D$367,LOLP!B3662)</f>
        <v>9</v>
      </c>
      <c r="I3662" s="7">
        <f ca="1">IF($F3662=1,OFFSET(start_norps,LOLP!$D3662+(1-$C3662)*24,LOLP!$B3662)*H3662/G3662,0)</f>
        <v>0</v>
      </c>
      <c r="J3662" s="7">
        <f ca="1">IF($F3662=1,OFFSET(start_33,LOLP!$D3662+(1-$C3662)*24,LOLP!$B3662)*H3662/G3662,0)</f>
        <v>0</v>
      </c>
      <c r="K3662" s="7">
        <f ca="1">IF($F3662,OFFSET(start_40,LOLP!$D3662+(1-$C3662)*24,LOLP!$B3662),0)</f>
        <v>0</v>
      </c>
      <c r="L3662" s="7">
        <f ca="1">IF($F3662,OFFSET(start_50,LOLP!$D3662+(1-$C3662)*24,LOLP!$B3662),0)</f>
        <v>0</v>
      </c>
      <c r="M3662" s="25">
        <f t="shared" ca="1" si="401"/>
        <v>0</v>
      </c>
      <c r="N3662" s="25">
        <f t="shared" ca="1" si="402"/>
        <v>0</v>
      </c>
      <c r="O3662" s="15" t="e">
        <f t="shared" ca="1" si="403"/>
        <v>#DIV/0!</v>
      </c>
      <c r="P3662" s="15" t="e">
        <f t="shared" ca="1" si="404"/>
        <v>#DIV/0!</v>
      </c>
    </row>
    <row r="3663" spans="1:16" x14ac:dyDescent="0.25">
      <c r="A3663" s="1">
        <f t="shared" si="398"/>
        <v>43253</v>
      </c>
      <c r="B3663" s="7">
        <f t="shared" si="400"/>
        <v>6</v>
      </c>
      <c r="C3663" s="4">
        <f>INDEX(Calendar!$E$3:$E$367,MATCH(LOLP!$A3663,Calendar!$B$3:$B$367,0))</f>
        <v>0</v>
      </c>
      <c r="D3663" s="2">
        <f t="shared" si="399"/>
        <v>12</v>
      </c>
      <c r="E3663" s="36">
        <v>24192</v>
      </c>
      <c r="F3663" s="7">
        <f>IFERROR(IF(INDEX('Temperature Data'!$AA$15:$AA$348,MATCH(LOLP!A3663,'Temperature Data'!$B$15:$B$348,0))&gt;IF(B3663=9,$G$2,LOLP!$F$2),1,0),0)</f>
        <v>0</v>
      </c>
      <c r="G3663" s="7">
        <f>SUMIFS(LOLP!$F$4:$F$8763,$C$4:$C$8763,$C3663,$B$4:$B$8763,$B3663,$D$4:$D$8763,$D3663)</f>
        <v>0</v>
      </c>
      <c r="H3663" s="7">
        <f>COUNTIFS(Calendar!$E$3:$E$367,LOLP!C3663,Calendar!$D$3:$D$367,LOLP!B3663)</f>
        <v>9</v>
      </c>
      <c r="I3663" s="7">
        <f ca="1">IF($F3663=1,OFFSET(start_norps,LOLP!$D3663+(1-$C3663)*24,LOLP!$B3663)*H3663/G3663,0)</f>
        <v>0</v>
      </c>
      <c r="J3663" s="7">
        <f ca="1">IF($F3663=1,OFFSET(start_33,LOLP!$D3663+(1-$C3663)*24,LOLP!$B3663)*H3663/G3663,0)</f>
        <v>0</v>
      </c>
      <c r="K3663" s="7">
        <f ca="1">IF($F3663,OFFSET(start_40,LOLP!$D3663+(1-$C3663)*24,LOLP!$B3663),0)</f>
        <v>0</v>
      </c>
      <c r="L3663" s="7">
        <f ca="1">IF($F3663,OFFSET(start_50,LOLP!$D3663+(1-$C3663)*24,LOLP!$B3663),0)</f>
        <v>0</v>
      </c>
      <c r="M3663" s="25">
        <f t="shared" ca="1" si="401"/>
        <v>0</v>
      </c>
      <c r="N3663" s="25">
        <f t="shared" ca="1" si="402"/>
        <v>0</v>
      </c>
      <c r="O3663" s="15" t="e">
        <f t="shared" ca="1" si="403"/>
        <v>#DIV/0!</v>
      </c>
      <c r="P3663" s="15" t="e">
        <f t="shared" ca="1" si="404"/>
        <v>#DIV/0!</v>
      </c>
    </row>
    <row r="3664" spans="1:16" x14ac:dyDescent="0.25">
      <c r="A3664" s="1">
        <f t="shared" si="398"/>
        <v>43253</v>
      </c>
      <c r="B3664" s="7">
        <f t="shared" si="400"/>
        <v>6</v>
      </c>
      <c r="C3664" s="4">
        <f>INDEX(Calendar!$E$3:$E$367,MATCH(LOLP!$A3664,Calendar!$B$3:$B$367,0))</f>
        <v>0</v>
      </c>
      <c r="D3664" s="2">
        <f t="shared" si="399"/>
        <v>13</v>
      </c>
      <c r="E3664" s="36">
        <v>24829</v>
      </c>
      <c r="F3664" s="7">
        <f>IFERROR(IF(INDEX('Temperature Data'!$AA$15:$AA$348,MATCH(LOLP!A3664,'Temperature Data'!$B$15:$B$348,0))&gt;IF(B3664=9,$G$2,LOLP!$F$2),1,0),0)</f>
        <v>0</v>
      </c>
      <c r="G3664" s="7">
        <f>SUMIFS(LOLP!$F$4:$F$8763,$C$4:$C$8763,$C3664,$B$4:$B$8763,$B3664,$D$4:$D$8763,$D3664)</f>
        <v>0</v>
      </c>
      <c r="H3664" s="7">
        <f>COUNTIFS(Calendar!$E$3:$E$367,LOLP!C3664,Calendar!$D$3:$D$367,LOLP!B3664)</f>
        <v>9</v>
      </c>
      <c r="I3664" s="7">
        <f ca="1">IF($F3664=1,OFFSET(start_norps,LOLP!$D3664+(1-$C3664)*24,LOLP!$B3664)*H3664/G3664,0)</f>
        <v>0</v>
      </c>
      <c r="J3664" s="7">
        <f ca="1">IF($F3664=1,OFFSET(start_33,LOLP!$D3664+(1-$C3664)*24,LOLP!$B3664)*H3664/G3664,0)</f>
        <v>0</v>
      </c>
      <c r="K3664" s="7">
        <f ca="1">IF($F3664,OFFSET(start_40,LOLP!$D3664+(1-$C3664)*24,LOLP!$B3664),0)</f>
        <v>0</v>
      </c>
      <c r="L3664" s="7">
        <f ca="1">IF($F3664,OFFSET(start_50,LOLP!$D3664+(1-$C3664)*24,LOLP!$B3664),0)</f>
        <v>0</v>
      </c>
      <c r="M3664" s="25">
        <f t="shared" ca="1" si="401"/>
        <v>0</v>
      </c>
      <c r="N3664" s="25">
        <f t="shared" ca="1" si="402"/>
        <v>0</v>
      </c>
      <c r="O3664" s="15" t="e">
        <f t="shared" ca="1" si="403"/>
        <v>#DIV/0!</v>
      </c>
      <c r="P3664" s="15" t="e">
        <f t="shared" ca="1" si="404"/>
        <v>#DIV/0!</v>
      </c>
    </row>
    <row r="3665" spans="1:16" x14ac:dyDescent="0.25">
      <c r="A3665" s="1">
        <f t="shared" si="398"/>
        <v>43253</v>
      </c>
      <c r="B3665" s="7">
        <f t="shared" si="400"/>
        <v>6</v>
      </c>
      <c r="C3665" s="4">
        <f>INDEX(Calendar!$E$3:$E$367,MATCH(LOLP!$A3665,Calendar!$B$3:$B$367,0))</f>
        <v>0</v>
      </c>
      <c r="D3665" s="2">
        <f t="shared" si="399"/>
        <v>14</v>
      </c>
      <c r="E3665" s="36">
        <v>25783</v>
      </c>
      <c r="F3665" s="7">
        <f>IFERROR(IF(INDEX('Temperature Data'!$AA$15:$AA$348,MATCH(LOLP!A3665,'Temperature Data'!$B$15:$B$348,0))&gt;IF(B3665=9,$G$2,LOLP!$F$2),1,0),0)</f>
        <v>0</v>
      </c>
      <c r="G3665" s="7">
        <f>SUMIFS(LOLP!$F$4:$F$8763,$C$4:$C$8763,$C3665,$B$4:$B$8763,$B3665,$D$4:$D$8763,$D3665)</f>
        <v>0</v>
      </c>
      <c r="H3665" s="7">
        <f>COUNTIFS(Calendar!$E$3:$E$367,LOLP!C3665,Calendar!$D$3:$D$367,LOLP!B3665)</f>
        <v>9</v>
      </c>
      <c r="I3665" s="7">
        <f ca="1">IF($F3665=1,OFFSET(start_norps,LOLP!$D3665+(1-$C3665)*24,LOLP!$B3665)*H3665/G3665,0)</f>
        <v>0</v>
      </c>
      <c r="J3665" s="7">
        <f ca="1">IF($F3665=1,OFFSET(start_33,LOLP!$D3665+(1-$C3665)*24,LOLP!$B3665)*H3665/G3665,0)</f>
        <v>0</v>
      </c>
      <c r="K3665" s="7">
        <f ca="1">IF($F3665,OFFSET(start_40,LOLP!$D3665+(1-$C3665)*24,LOLP!$B3665),0)</f>
        <v>0</v>
      </c>
      <c r="L3665" s="7">
        <f ca="1">IF($F3665,OFFSET(start_50,LOLP!$D3665+(1-$C3665)*24,LOLP!$B3665),0)</f>
        <v>0</v>
      </c>
      <c r="M3665" s="25">
        <f t="shared" ca="1" si="401"/>
        <v>0</v>
      </c>
      <c r="N3665" s="25">
        <f t="shared" ca="1" si="402"/>
        <v>0</v>
      </c>
      <c r="O3665" s="15" t="e">
        <f t="shared" ca="1" si="403"/>
        <v>#DIV/0!</v>
      </c>
      <c r="P3665" s="15" t="e">
        <f t="shared" ca="1" si="404"/>
        <v>#DIV/0!</v>
      </c>
    </row>
    <row r="3666" spans="1:16" x14ac:dyDescent="0.25">
      <c r="A3666" s="1">
        <f t="shared" si="398"/>
        <v>43253</v>
      </c>
      <c r="B3666" s="7">
        <f t="shared" si="400"/>
        <v>6</v>
      </c>
      <c r="C3666" s="4">
        <f>INDEX(Calendar!$E$3:$E$367,MATCH(LOLP!$A3666,Calendar!$B$3:$B$367,0))</f>
        <v>0</v>
      </c>
      <c r="D3666" s="2">
        <f t="shared" si="399"/>
        <v>15</v>
      </c>
      <c r="E3666" s="36">
        <v>26713</v>
      </c>
      <c r="F3666" s="7">
        <f>IFERROR(IF(INDEX('Temperature Data'!$AA$15:$AA$348,MATCH(LOLP!A3666,'Temperature Data'!$B$15:$B$348,0))&gt;IF(B3666=9,$G$2,LOLP!$F$2),1,0),0)</f>
        <v>0</v>
      </c>
      <c r="G3666" s="7">
        <f>SUMIFS(LOLP!$F$4:$F$8763,$C$4:$C$8763,$C3666,$B$4:$B$8763,$B3666,$D$4:$D$8763,$D3666)</f>
        <v>0</v>
      </c>
      <c r="H3666" s="7">
        <f>COUNTIFS(Calendar!$E$3:$E$367,LOLP!C3666,Calendar!$D$3:$D$367,LOLP!B3666)</f>
        <v>9</v>
      </c>
      <c r="I3666" s="7">
        <f ca="1">IF($F3666=1,OFFSET(start_norps,LOLP!$D3666+(1-$C3666)*24,LOLP!$B3666)*H3666/G3666,0)</f>
        <v>0</v>
      </c>
      <c r="J3666" s="7">
        <f ca="1">IF($F3666=1,OFFSET(start_33,LOLP!$D3666+(1-$C3666)*24,LOLP!$B3666)*H3666/G3666,0)</f>
        <v>0</v>
      </c>
      <c r="K3666" s="7">
        <f ca="1">IF($F3666,OFFSET(start_40,LOLP!$D3666+(1-$C3666)*24,LOLP!$B3666),0)</f>
        <v>0</v>
      </c>
      <c r="L3666" s="7">
        <f ca="1">IF($F3666,OFFSET(start_50,LOLP!$D3666+(1-$C3666)*24,LOLP!$B3666),0)</f>
        <v>0</v>
      </c>
      <c r="M3666" s="25">
        <f t="shared" ca="1" si="401"/>
        <v>0</v>
      </c>
      <c r="N3666" s="25">
        <f t="shared" ca="1" si="402"/>
        <v>0</v>
      </c>
      <c r="O3666" s="15" t="e">
        <f t="shared" ca="1" si="403"/>
        <v>#DIV/0!</v>
      </c>
      <c r="P3666" s="15" t="e">
        <f t="shared" ca="1" si="404"/>
        <v>#DIV/0!</v>
      </c>
    </row>
    <row r="3667" spans="1:16" x14ac:dyDescent="0.25">
      <c r="A3667" s="1">
        <f t="shared" si="398"/>
        <v>43253</v>
      </c>
      <c r="B3667" s="7">
        <f t="shared" si="400"/>
        <v>6</v>
      </c>
      <c r="C3667" s="4">
        <f>INDEX(Calendar!$E$3:$E$367,MATCH(LOLP!$A3667,Calendar!$B$3:$B$367,0))</f>
        <v>0</v>
      </c>
      <c r="D3667" s="2">
        <f t="shared" si="399"/>
        <v>16</v>
      </c>
      <c r="E3667" s="36">
        <v>27985</v>
      </c>
      <c r="F3667" s="7">
        <f>IFERROR(IF(INDEX('Temperature Data'!$AA$15:$AA$348,MATCH(LOLP!A3667,'Temperature Data'!$B$15:$B$348,0))&gt;IF(B3667=9,$G$2,LOLP!$F$2),1,0),0)</f>
        <v>0</v>
      </c>
      <c r="G3667" s="7">
        <f>SUMIFS(LOLP!$F$4:$F$8763,$C$4:$C$8763,$C3667,$B$4:$B$8763,$B3667,$D$4:$D$8763,$D3667)</f>
        <v>0</v>
      </c>
      <c r="H3667" s="7">
        <f>COUNTIFS(Calendar!$E$3:$E$367,LOLP!C3667,Calendar!$D$3:$D$367,LOLP!B3667)</f>
        <v>9</v>
      </c>
      <c r="I3667" s="7">
        <f ca="1">IF($F3667=1,OFFSET(start_norps,LOLP!$D3667+(1-$C3667)*24,LOLP!$B3667)*H3667/G3667,0)</f>
        <v>0</v>
      </c>
      <c r="J3667" s="7">
        <f ca="1">IF($F3667=1,OFFSET(start_33,LOLP!$D3667+(1-$C3667)*24,LOLP!$B3667)*H3667/G3667,0)</f>
        <v>0</v>
      </c>
      <c r="K3667" s="7">
        <f ca="1">IF($F3667,OFFSET(start_40,LOLP!$D3667+(1-$C3667)*24,LOLP!$B3667),0)</f>
        <v>0</v>
      </c>
      <c r="L3667" s="7">
        <f ca="1">IF($F3667,OFFSET(start_50,LOLP!$D3667+(1-$C3667)*24,LOLP!$B3667),0)</f>
        <v>0</v>
      </c>
      <c r="M3667" s="25">
        <f t="shared" ca="1" si="401"/>
        <v>0</v>
      </c>
      <c r="N3667" s="25">
        <f t="shared" ca="1" si="402"/>
        <v>0</v>
      </c>
      <c r="O3667" s="15" t="e">
        <f t="shared" ca="1" si="403"/>
        <v>#DIV/0!</v>
      </c>
      <c r="P3667" s="15" t="e">
        <f t="shared" ca="1" si="404"/>
        <v>#DIV/0!</v>
      </c>
    </row>
    <row r="3668" spans="1:16" x14ac:dyDescent="0.25">
      <c r="A3668" s="1">
        <f t="shared" si="398"/>
        <v>43253</v>
      </c>
      <c r="B3668" s="7">
        <f t="shared" si="400"/>
        <v>6</v>
      </c>
      <c r="C3668" s="4">
        <f>INDEX(Calendar!$E$3:$E$367,MATCH(LOLP!$A3668,Calendar!$B$3:$B$367,0))</f>
        <v>0</v>
      </c>
      <c r="D3668" s="2">
        <f t="shared" si="399"/>
        <v>17</v>
      </c>
      <c r="E3668" s="36">
        <v>29321</v>
      </c>
      <c r="F3668" s="7">
        <f>IFERROR(IF(INDEX('Temperature Data'!$AA$15:$AA$348,MATCH(LOLP!A3668,'Temperature Data'!$B$15:$B$348,0))&gt;IF(B3668=9,$G$2,LOLP!$F$2),1,0),0)</f>
        <v>0</v>
      </c>
      <c r="G3668" s="7">
        <f>SUMIFS(LOLP!$F$4:$F$8763,$C$4:$C$8763,$C3668,$B$4:$B$8763,$B3668,$D$4:$D$8763,$D3668)</f>
        <v>0</v>
      </c>
      <c r="H3668" s="7">
        <f>COUNTIFS(Calendar!$E$3:$E$367,LOLP!C3668,Calendar!$D$3:$D$367,LOLP!B3668)</f>
        <v>9</v>
      </c>
      <c r="I3668" s="7">
        <f ca="1">IF($F3668=1,OFFSET(start_norps,LOLP!$D3668+(1-$C3668)*24,LOLP!$B3668)*H3668/G3668,0)</f>
        <v>0</v>
      </c>
      <c r="J3668" s="7">
        <f ca="1">IF($F3668=1,OFFSET(start_33,LOLP!$D3668+(1-$C3668)*24,LOLP!$B3668)*H3668/G3668,0)</f>
        <v>0</v>
      </c>
      <c r="K3668" s="7">
        <f ca="1">IF($F3668,OFFSET(start_40,LOLP!$D3668+(1-$C3668)*24,LOLP!$B3668),0)</f>
        <v>0</v>
      </c>
      <c r="L3668" s="7">
        <f ca="1">IF($F3668,OFFSET(start_50,LOLP!$D3668+(1-$C3668)*24,LOLP!$B3668),0)</f>
        <v>0</v>
      </c>
      <c r="M3668" s="25">
        <f t="shared" ca="1" si="401"/>
        <v>0</v>
      </c>
      <c r="N3668" s="25">
        <f t="shared" ca="1" si="402"/>
        <v>0</v>
      </c>
      <c r="O3668" s="15" t="e">
        <f t="shared" ca="1" si="403"/>
        <v>#DIV/0!</v>
      </c>
      <c r="P3668" s="15" t="e">
        <f t="shared" ca="1" si="404"/>
        <v>#DIV/0!</v>
      </c>
    </row>
    <row r="3669" spans="1:16" x14ac:dyDescent="0.25">
      <c r="A3669" s="1">
        <f t="shared" si="398"/>
        <v>43253</v>
      </c>
      <c r="B3669" s="7">
        <f t="shared" si="400"/>
        <v>6</v>
      </c>
      <c r="C3669" s="4">
        <f>INDEX(Calendar!$E$3:$E$367,MATCH(LOLP!$A3669,Calendar!$B$3:$B$367,0))</f>
        <v>0</v>
      </c>
      <c r="D3669" s="2">
        <f t="shared" si="399"/>
        <v>18</v>
      </c>
      <c r="E3669" s="36">
        <v>30521</v>
      </c>
      <c r="F3669" s="7">
        <f>IFERROR(IF(INDEX('Temperature Data'!$AA$15:$AA$348,MATCH(LOLP!A3669,'Temperature Data'!$B$15:$B$348,0))&gt;IF(B3669=9,$G$2,LOLP!$F$2),1,0),0)</f>
        <v>0</v>
      </c>
      <c r="G3669" s="7">
        <f>SUMIFS(LOLP!$F$4:$F$8763,$C$4:$C$8763,$C3669,$B$4:$B$8763,$B3669,$D$4:$D$8763,$D3669)</f>
        <v>0</v>
      </c>
      <c r="H3669" s="7">
        <f>COUNTIFS(Calendar!$E$3:$E$367,LOLP!C3669,Calendar!$D$3:$D$367,LOLP!B3669)</f>
        <v>9</v>
      </c>
      <c r="I3669" s="7">
        <f ca="1">IF($F3669=1,OFFSET(start_norps,LOLP!$D3669+(1-$C3669)*24,LOLP!$B3669)*H3669/G3669,0)</f>
        <v>0</v>
      </c>
      <c r="J3669" s="7">
        <f ca="1">IF($F3669=1,OFFSET(start_33,LOLP!$D3669+(1-$C3669)*24,LOLP!$B3669)*H3669/G3669,0)</f>
        <v>0</v>
      </c>
      <c r="K3669" s="7">
        <f ca="1">IF($F3669,OFFSET(start_40,LOLP!$D3669+(1-$C3669)*24,LOLP!$B3669),0)</f>
        <v>0</v>
      </c>
      <c r="L3669" s="7">
        <f ca="1">IF($F3669,OFFSET(start_50,LOLP!$D3669+(1-$C3669)*24,LOLP!$B3669),0)</f>
        <v>0</v>
      </c>
      <c r="M3669" s="25">
        <f t="shared" ca="1" si="401"/>
        <v>0</v>
      </c>
      <c r="N3669" s="25">
        <f t="shared" ca="1" si="402"/>
        <v>0</v>
      </c>
      <c r="O3669" s="15" t="e">
        <f t="shared" ca="1" si="403"/>
        <v>#DIV/0!</v>
      </c>
      <c r="P3669" s="15" t="e">
        <f t="shared" ca="1" si="404"/>
        <v>#DIV/0!</v>
      </c>
    </row>
    <row r="3670" spans="1:16" x14ac:dyDescent="0.25">
      <c r="A3670" s="1">
        <f t="shared" si="398"/>
        <v>43253</v>
      </c>
      <c r="B3670" s="7">
        <f t="shared" si="400"/>
        <v>6</v>
      </c>
      <c r="C3670" s="4">
        <f>INDEX(Calendar!$E$3:$E$367,MATCH(LOLP!$A3670,Calendar!$B$3:$B$367,0))</f>
        <v>0</v>
      </c>
      <c r="D3670" s="2">
        <f t="shared" si="399"/>
        <v>19</v>
      </c>
      <c r="E3670" s="36">
        <v>31230</v>
      </c>
      <c r="F3670" s="7">
        <f>IFERROR(IF(INDEX('Temperature Data'!$AA$15:$AA$348,MATCH(LOLP!A3670,'Temperature Data'!$B$15:$B$348,0))&gt;IF(B3670=9,$G$2,LOLP!$F$2),1,0),0)</f>
        <v>0</v>
      </c>
      <c r="G3670" s="7">
        <f>SUMIFS(LOLP!$F$4:$F$8763,$C$4:$C$8763,$C3670,$B$4:$B$8763,$B3670,$D$4:$D$8763,$D3670)</f>
        <v>0</v>
      </c>
      <c r="H3670" s="7">
        <f>COUNTIFS(Calendar!$E$3:$E$367,LOLP!C3670,Calendar!$D$3:$D$367,LOLP!B3670)</f>
        <v>9</v>
      </c>
      <c r="I3670" s="7">
        <f ca="1">IF($F3670=1,OFFSET(start_norps,LOLP!$D3670+(1-$C3670)*24,LOLP!$B3670)*H3670/G3670,0)</f>
        <v>0</v>
      </c>
      <c r="J3670" s="7">
        <f ca="1">IF($F3670=1,OFFSET(start_33,LOLP!$D3670+(1-$C3670)*24,LOLP!$B3670)*H3670/G3670,0)</f>
        <v>0</v>
      </c>
      <c r="K3670" s="7">
        <f ca="1">IF($F3670,OFFSET(start_40,LOLP!$D3670+(1-$C3670)*24,LOLP!$B3670),0)</f>
        <v>0</v>
      </c>
      <c r="L3670" s="7">
        <f ca="1">IF($F3670,OFFSET(start_50,LOLP!$D3670+(1-$C3670)*24,LOLP!$B3670),0)</f>
        <v>0</v>
      </c>
      <c r="M3670" s="25">
        <f t="shared" ca="1" si="401"/>
        <v>0</v>
      </c>
      <c r="N3670" s="25">
        <f t="shared" ca="1" si="402"/>
        <v>0</v>
      </c>
      <c r="O3670" s="15" t="e">
        <f t="shared" ca="1" si="403"/>
        <v>#DIV/0!</v>
      </c>
      <c r="P3670" s="15" t="e">
        <f t="shared" ca="1" si="404"/>
        <v>#DIV/0!</v>
      </c>
    </row>
    <row r="3671" spans="1:16" x14ac:dyDescent="0.25">
      <c r="A3671" s="1">
        <f t="shared" si="398"/>
        <v>43253</v>
      </c>
      <c r="B3671" s="7">
        <f t="shared" si="400"/>
        <v>6</v>
      </c>
      <c r="C3671" s="4">
        <f>INDEX(Calendar!$E$3:$E$367,MATCH(LOLP!$A3671,Calendar!$B$3:$B$367,0))</f>
        <v>0</v>
      </c>
      <c r="D3671" s="2">
        <f t="shared" si="399"/>
        <v>20</v>
      </c>
      <c r="E3671" s="36">
        <v>31187</v>
      </c>
      <c r="F3671" s="7">
        <f>IFERROR(IF(INDEX('Temperature Data'!$AA$15:$AA$348,MATCH(LOLP!A3671,'Temperature Data'!$B$15:$B$348,0))&gt;IF(B3671=9,$G$2,LOLP!$F$2),1,0),0)</f>
        <v>0</v>
      </c>
      <c r="G3671" s="7">
        <f>SUMIFS(LOLP!$F$4:$F$8763,$C$4:$C$8763,$C3671,$B$4:$B$8763,$B3671,$D$4:$D$8763,$D3671)</f>
        <v>0</v>
      </c>
      <c r="H3671" s="7">
        <f>COUNTIFS(Calendar!$E$3:$E$367,LOLP!C3671,Calendar!$D$3:$D$367,LOLP!B3671)</f>
        <v>9</v>
      </c>
      <c r="I3671" s="7">
        <f ca="1">IF($F3671=1,OFFSET(start_norps,LOLP!$D3671+(1-$C3671)*24,LOLP!$B3671)*H3671/G3671,0)</f>
        <v>0</v>
      </c>
      <c r="J3671" s="7">
        <f ca="1">IF($F3671=1,OFFSET(start_33,LOLP!$D3671+(1-$C3671)*24,LOLP!$B3671)*H3671/G3671,0)</f>
        <v>0</v>
      </c>
      <c r="K3671" s="7">
        <f ca="1">IF($F3671,OFFSET(start_40,LOLP!$D3671+(1-$C3671)*24,LOLP!$B3671),0)</f>
        <v>0</v>
      </c>
      <c r="L3671" s="7">
        <f ca="1">IF($F3671,OFFSET(start_50,LOLP!$D3671+(1-$C3671)*24,LOLP!$B3671),0)</f>
        <v>0</v>
      </c>
      <c r="M3671" s="25">
        <f t="shared" ca="1" si="401"/>
        <v>0</v>
      </c>
      <c r="N3671" s="25">
        <f t="shared" ca="1" si="402"/>
        <v>0</v>
      </c>
      <c r="O3671" s="15" t="e">
        <f t="shared" ca="1" si="403"/>
        <v>#DIV/0!</v>
      </c>
      <c r="P3671" s="15" t="e">
        <f t="shared" ca="1" si="404"/>
        <v>#DIV/0!</v>
      </c>
    </row>
    <row r="3672" spans="1:16" x14ac:dyDescent="0.25">
      <c r="A3672" s="1">
        <f t="shared" si="398"/>
        <v>43253</v>
      </c>
      <c r="B3672" s="7">
        <f t="shared" si="400"/>
        <v>6</v>
      </c>
      <c r="C3672" s="4">
        <f>INDEX(Calendar!$E$3:$E$367,MATCH(LOLP!$A3672,Calendar!$B$3:$B$367,0))</f>
        <v>0</v>
      </c>
      <c r="D3672" s="2">
        <f t="shared" si="399"/>
        <v>21</v>
      </c>
      <c r="E3672" s="36">
        <v>30951</v>
      </c>
      <c r="F3672" s="7">
        <f>IFERROR(IF(INDEX('Temperature Data'!$AA$15:$AA$348,MATCH(LOLP!A3672,'Temperature Data'!$B$15:$B$348,0))&gt;IF(B3672=9,$G$2,LOLP!$F$2),1,0),0)</f>
        <v>0</v>
      </c>
      <c r="G3672" s="7">
        <f>SUMIFS(LOLP!$F$4:$F$8763,$C$4:$C$8763,$C3672,$B$4:$B$8763,$B3672,$D$4:$D$8763,$D3672)</f>
        <v>0</v>
      </c>
      <c r="H3672" s="7">
        <f>COUNTIFS(Calendar!$E$3:$E$367,LOLP!C3672,Calendar!$D$3:$D$367,LOLP!B3672)</f>
        <v>9</v>
      </c>
      <c r="I3672" s="7">
        <f ca="1">IF($F3672=1,OFFSET(start_norps,LOLP!$D3672+(1-$C3672)*24,LOLP!$B3672)*H3672/G3672,0)</f>
        <v>0</v>
      </c>
      <c r="J3672" s="7">
        <f ca="1">IF($F3672=1,OFFSET(start_33,LOLP!$D3672+(1-$C3672)*24,LOLP!$B3672)*H3672/G3672,0)</f>
        <v>0</v>
      </c>
      <c r="K3672" s="7">
        <f ca="1">IF($F3672,OFFSET(start_40,LOLP!$D3672+(1-$C3672)*24,LOLP!$B3672),0)</f>
        <v>0</v>
      </c>
      <c r="L3672" s="7">
        <f ca="1">IF($F3672,OFFSET(start_50,LOLP!$D3672+(1-$C3672)*24,LOLP!$B3672),0)</f>
        <v>0</v>
      </c>
      <c r="M3672" s="25">
        <f t="shared" ca="1" si="401"/>
        <v>0</v>
      </c>
      <c r="N3672" s="25">
        <f t="shared" ca="1" si="402"/>
        <v>0</v>
      </c>
      <c r="O3672" s="15" t="e">
        <f t="shared" ca="1" si="403"/>
        <v>#DIV/0!</v>
      </c>
      <c r="P3672" s="15" t="e">
        <f t="shared" ca="1" si="404"/>
        <v>#DIV/0!</v>
      </c>
    </row>
    <row r="3673" spans="1:16" x14ac:dyDescent="0.25">
      <c r="A3673" s="1">
        <f t="shared" si="398"/>
        <v>43253</v>
      </c>
      <c r="B3673" s="7">
        <f t="shared" si="400"/>
        <v>6</v>
      </c>
      <c r="C3673" s="4">
        <f>INDEX(Calendar!$E$3:$E$367,MATCH(LOLP!$A3673,Calendar!$B$3:$B$367,0))</f>
        <v>0</v>
      </c>
      <c r="D3673" s="2">
        <f t="shared" si="399"/>
        <v>22</v>
      </c>
      <c r="E3673" s="36">
        <v>29965</v>
      </c>
      <c r="F3673" s="7">
        <f>IFERROR(IF(INDEX('Temperature Data'!$AA$15:$AA$348,MATCH(LOLP!A3673,'Temperature Data'!$B$15:$B$348,0))&gt;IF(B3673=9,$G$2,LOLP!$F$2),1,0),0)</f>
        <v>0</v>
      </c>
      <c r="G3673" s="7">
        <f>SUMIFS(LOLP!$F$4:$F$8763,$C$4:$C$8763,$C3673,$B$4:$B$8763,$B3673,$D$4:$D$8763,$D3673)</f>
        <v>0</v>
      </c>
      <c r="H3673" s="7">
        <f>COUNTIFS(Calendar!$E$3:$E$367,LOLP!C3673,Calendar!$D$3:$D$367,LOLP!B3673)</f>
        <v>9</v>
      </c>
      <c r="I3673" s="7">
        <f ca="1">IF($F3673=1,OFFSET(start_norps,LOLP!$D3673+(1-$C3673)*24,LOLP!$B3673)*H3673/G3673,0)</f>
        <v>0</v>
      </c>
      <c r="J3673" s="7">
        <f ca="1">IF($F3673=1,OFFSET(start_33,LOLP!$D3673+(1-$C3673)*24,LOLP!$B3673)*H3673/G3673,0)</f>
        <v>0</v>
      </c>
      <c r="K3673" s="7">
        <f ca="1">IF($F3673,OFFSET(start_40,LOLP!$D3673+(1-$C3673)*24,LOLP!$B3673),0)</f>
        <v>0</v>
      </c>
      <c r="L3673" s="7">
        <f ca="1">IF($F3673,OFFSET(start_50,LOLP!$D3673+(1-$C3673)*24,LOLP!$B3673),0)</f>
        <v>0</v>
      </c>
      <c r="M3673" s="25">
        <f t="shared" ca="1" si="401"/>
        <v>0</v>
      </c>
      <c r="N3673" s="25">
        <f t="shared" ca="1" si="402"/>
        <v>0</v>
      </c>
      <c r="O3673" s="15" t="e">
        <f t="shared" ca="1" si="403"/>
        <v>#DIV/0!</v>
      </c>
      <c r="P3673" s="15" t="e">
        <f t="shared" ca="1" si="404"/>
        <v>#DIV/0!</v>
      </c>
    </row>
    <row r="3674" spans="1:16" x14ac:dyDescent="0.25">
      <c r="A3674" s="1">
        <f t="shared" si="398"/>
        <v>43253</v>
      </c>
      <c r="B3674" s="7">
        <f t="shared" si="400"/>
        <v>6</v>
      </c>
      <c r="C3674" s="4">
        <f>INDEX(Calendar!$E$3:$E$367,MATCH(LOLP!$A3674,Calendar!$B$3:$B$367,0))</f>
        <v>0</v>
      </c>
      <c r="D3674" s="2">
        <f t="shared" si="399"/>
        <v>23</v>
      </c>
      <c r="E3674" s="36">
        <v>27836</v>
      </c>
      <c r="F3674" s="7">
        <f>IFERROR(IF(INDEX('Temperature Data'!$AA$15:$AA$348,MATCH(LOLP!A3674,'Temperature Data'!$B$15:$B$348,0))&gt;IF(B3674=9,$G$2,LOLP!$F$2),1,0),0)</f>
        <v>0</v>
      </c>
      <c r="G3674" s="7">
        <f>SUMIFS(LOLP!$F$4:$F$8763,$C$4:$C$8763,$C3674,$B$4:$B$8763,$B3674,$D$4:$D$8763,$D3674)</f>
        <v>0</v>
      </c>
      <c r="H3674" s="7">
        <f>COUNTIFS(Calendar!$E$3:$E$367,LOLP!C3674,Calendar!$D$3:$D$367,LOLP!B3674)</f>
        <v>9</v>
      </c>
      <c r="I3674" s="7">
        <f ca="1">IF($F3674=1,OFFSET(start_norps,LOLP!$D3674+(1-$C3674)*24,LOLP!$B3674)*H3674/G3674,0)</f>
        <v>0</v>
      </c>
      <c r="J3674" s="7">
        <f ca="1">IF($F3674=1,OFFSET(start_33,LOLP!$D3674+(1-$C3674)*24,LOLP!$B3674)*H3674/G3674,0)</f>
        <v>0</v>
      </c>
      <c r="K3674" s="7">
        <f ca="1">IF($F3674,OFFSET(start_40,LOLP!$D3674+(1-$C3674)*24,LOLP!$B3674),0)</f>
        <v>0</v>
      </c>
      <c r="L3674" s="7">
        <f ca="1">IF($F3674,OFFSET(start_50,LOLP!$D3674+(1-$C3674)*24,LOLP!$B3674),0)</f>
        <v>0</v>
      </c>
      <c r="M3674" s="25">
        <f t="shared" ca="1" si="401"/>
        <v>0</v>
      </c>
      <c r="N3674" s="25">
        <f t="shared" ca="1" si="402"/>
        <v>0</v>
      </c>
      <c r="O3674" s="15" t="e">
        <f t="shared" ca="1" si="403"/>
        <v>#DIV/0!</v>
      </c>
      <c r="P3674" s="15" t="e">
        <f t="shared" ca="1" si="404"/>
        <v>#DIV/0!</v>
      </c>
    </row>
    <row r="3675" spans="1:16" x14ac:dyDescent="0.25">
      <c r="A3675" s="1">
        <f t="shared" si="398"/>
        <v>43253</v>
      </c>
      <c r="B3675" s="7">
        <f t="shared" si="400"/>
        <v>6</v>
      </c>
      <c r="C3675" s="4">
        <f>INDEX(Calendar!$E$3:$E$367,MATCH(LOLP!$A3675,Calendar!$B$3:$B$367,0))</f>
        <v>0</v>
      </c>
      <c r="D3675" s="2">
        <f t="shared" si="399"/>
        <v>24</v>
      </c>
      <c r="E3675" s="36">
        <v>25670</v>
      </c>
      <c r="F3675" s="7">
        <f>IFERROR(IF(INDEX('Temperature Data'!$AA$15:$AA$348,MATCH(LOLP!A3675,'Temperature Data'!$B$15:$B$348,0))&gt;IF(B3675=9,$G$2,LOLP!$F$2),1,0),0)</f>
        <v>0</v>
      </c>
      <c r="G3675" s="7">
        <f>SUMIFS(LOLP!$F$4:$F$8763,$C$4:$C$8763,$C3675,$B$4:$B$8763,$B3675,$D$4:$D$8763,$D3675)</f>
        <v>0</v>
      </c>
      <c r="H3675" s="7">
        <f>COUNTIFS(Calendar!$E$3:$E$367,LOLP!C3675,Calendar!$D$3:$D$367,LOLP!B3675)</f>
        <v>9</v>
      </c>
      <c r="I3675" s="7">
        <f ca="1">IF($F3675=1,OFFSET(start_norps,LOLP!$D3675+(1-$C3675)*24,LOLP!$B3675)*H3675/G3675,0)</f>
        <v>0</v>
      </c>
      <c r="J3675" s="7">
        <f ca="1">IF($F3675=1,OFFSET(start_33,LOLP!$D3675+(1-$C3675)*24,LOLP!$B3675)*H3675/G3675,0)</f>
        <v>0</v>
      </c>
      <c r="K3675" s="7">
        <f ca="1">IF($F3675,OFFSET(start_40,LOLP!$D3675+(1-$C3675)*24,LOLP!$B3675),0)</f>
        <v>0</v>
      </c>
      <c r="L3675" s="7">
        <f ca="1">IF($F3675,OFFSET(start_50,LOLP!$D3675+(1-$C3675)*24,LOLP!$B3675),0)</f>
        <v>0</v>
      </c>
      <c r="M3675" s="25">
        <f t="shared" ca="1" si="401"/>
        <v>0</v>
      </c>
      <c r="N3675" s="25">
        <f t="shared" ca="1" si="402"/>
        <v>0</v>
      </c>
      <c r="O3675" s="15" t="e">
        <f t="shared" ca="1" si="403"/>
        <v>#DIV/0!</v>
      </c>
      <c r="P3675" s="15" t="e">
        <f t="shared" ca="1" si="404"/>
        <v>#DIV/0!</v>
      </c>
    </row>
    <row r="3676" spans="1:16" x14ac:dyDescent="0.25">
      <c r="A3676" s="1">
        <f t="shared" si="398"/>
        <v>43254</v>
      </c>
      <c r="B3676" s="7">
        <f t="shared" si="400"/>
        <v>6</v>
      </c>
      <c r="C3676" s="4">
        <f>INDEX(Calendar!$E$3:$E$367,MATCH(LOLP!$A3676,Calendar!$B$3:$B$367,0))</f>
        <v>0</v>
      </c>
      <c r="D3676" s="2">
        <f t="shared" si="399"/>
        <v>1</v>
      </c>
      <c r="E3676" s="36">
        <v>23803</v>
      </c>
      <c r="F3676" s="7">
        <f>IFERROR(IF(INDEX('Temperature Data'!$AA$15:$AA$348,MATCH(LOLP!A3676,'Temperature Data'!$B$15:$B$348,0))&gt;IF(B3676=9,$G$2,LOLP!$F$2),1,0),0)</f>
        <v>0</v>
      </c>
      <c r="G3676" s="7">
        <f>SUMIFS(LOLP!$F$4:$F$8763,$C$4:$C$8763,$C3676,$B$4:$B$8763,$B3676,$D$4:$D$8763,$D3676)</f>
        <v>0</v>
      </c>
      <c r="H3676" s="7">
        <f>COUNTIFS(Calendar!$E$3:$E$367,LOLP!C3676,Calendar!$D$3:$D$367,LOLP!B3676)</f>
        <v>9</v>
      </c>
      <c r="I3676" s="7">
        <f ca="1">IF($F3676=1,OFFSET(start_norps,LOLP!$D3676+(1-$C3676)*24,LOLP!$B3676)*H3676/G3676,0)</f>
        <v>0</v>
      </c>
      <c r="J3676" s="7">
        <f ca="1">IF($F3676=1,OFFSET(start_33,LOLP!$D3676+(1-$C3676)*24,LOLP!$B3676)*H3676/G3676,0)</f>
        <v>0</v>
      </c>
      <c r="K3676" s="7">
        <f ca="1">IF($F3676,OFFSET(start_40,LOLP!$D3676+(1-$C3676)*24,LOLP!$B3676),0)</f>
        <v>0</v>
      </c>
      <c r="L3676" s="7">
        <f ca="1">IF($F3676,OFFSET(start_50,LOLP!$D3676+(1-$C3676)*24,LOLP!$B3676),0)</f>
        <v>0</v>
      </c>
      <c r="M3676" s="25">
        <f t="shared" ca="1" si="401"/>
        <v>0</v>
      </c>
      <c r="N3676" s="25">
        <f t="shared" ca="1" si="402"/>
        <v>0</v>
      </c>
      <c r="O3676" s="15" t="e">
        <f t="shared" ca="1" si="403"/>
        <v>#DIV/0!</v>
      </c>
      <c r="P3676" s="15" t="e">
        <f t="shared" ca="1" si="404"/>
        <v>#DIV/0!</v>
      </c>
    </row>
    <row r="3677" spans="1:16" x14ac:dyDescent="0.25">
      <c r="A3677" s="1">
        <f t="shared" ref="A3677:A3740" si="405">A3653+1</f>
        <v>43254</v>
      </c>
      <c r="B3677" s="7">
        <f t="shared" si="400"/>
        <v>6</v>
      </c>
      <c r="C3677" s="4">
        <f>INDEX(Calendar!$E$3:$E$367,MATCH(LOLP!$A3677,Calendar!$B$3:$B$367,0))</f>
        <v>0</v>
      </c>
      <c r="D3677" s="2">
        <f t="shared" ref="D3677:D3740" si="406">D3653</f>
        <v>2</v>
      </c>
      <c r="E3677" s="36">
        <v>22463</v>
      </c>
      <c r="F3677" s="7">
        <f>IFERROR(IF(INDEX('Temperature Data'!$AA$15:$AA$348,MATCH(LOLP!A3677,'Temperature Data'!$B$15:$B$348,0))&gt;IF(B3677=9,$G$2,LOLP!$F$2),1,0),0)</f>
        <v>0</v>
      </c>
      <c r="G3677" s="7">
        <f>SUMIFS(LOLP!$F$4:$F$8763,$C$4:$C$8763,$C3677,$B$4:$B$8763,$B3677,$D$4:$D$8763,$D3677)</f>
        <v>0</v>
      </c>
      <c r="H3677" s="7">
        <f>COUNTIFS(Calendar!$E$3:$E$367,LOLP!C3677,Calendar!$D$3:$D$367,LOLP!B3677)</f>
        <v>9</v>
      </c>
      <c r="I3677" s="7">
        <f ca="1">IF($F3677=1,OFFSET(start_norps,LOLP!$D3677+(1-$C3677)*24,LOLP!$B3677)*H3677/G3677,0)</f>
        <v>0</v>
      </c>
      <c r="J3677" s="7">
        <f ca="1">IF($F3677=1,OFFSET(start_33,LOLP!$D3677+(1-$C3677)*24,LOLP!$B3677)*H3677/G3677,0)</f>
        <v>0</v>
      </c>
      <c r="K3677" s="7">
        <f ca="1">IF($F3677,OFFSET(start_40,LOLP!$D3677+(1-$C3677)*24,LOLP!$B3677),0)</f>
        <v>0</v>
      </c>
      <c r="L3677" s="7">
        <f ca="1">IF($F3677,OFFSET(start_50,LOLP!$D3677+(1-$C3677)*24,LOLP!$B3677),0)</f>
        <v>0</v>
      </c>
      <c r="M3677" s="25">
        <f t="shared" ca="1" si="401"/>
        <v>0</v>
      </c>
      <c r="N3677" s="25">
        <f t="shared" ca="1" si="402"/>
        <v>0</v>
      </c>
      <c r="O3677" s="15" t="e">
        <f t="shared" ca="1" si="403"/>
        <v>#DIV/0!</v>
      </c>
      <c r="P3677" s="15" t="e">
        <f t="shared" ca="1" si="404"/>
        <v>#DIV/0!</v>
      </c>
    </row>
    <row r="3678" spans="1:16" x14ac:dyDescent="0.25">
      <c r="A3678" s="1">
        <f t="shared" si="405"/>
        <v>43254</v>
      </c>
      <c r="B3678" s="7">
        <f t="shared" si="400"/>
        <v>6</v>
      </c>
      <c r="C3678" s="4">
        <f>INDEX(Calendar!$E$3:$E$367,MATCH(LOLP!$A3678,Calendar!$B$3:$B$367,0))</f>
        <v>0</v>
      </c>
      <c r="D3678" s="2">
        <f t="shared" si="406"/>
        <v>3</v>
      </c>
      <c r="E3678" s="36">
        <v>21485</v>
      </c>
      <c r="F3678" s="7">
        <f>IFERROR(IF(INDEX('Temperature Data'!$AA$15:$AA$348,MATCH(LOLP!A3678,'Temperature Data'!$B$15:$B$348,0))&gt;IF(B3678=9,$G$2,LOLP!$F$2),1,0),0)</f>
        <v>0</v>
      </c>
      <c r="G3678" s="7">
        <f>SUMIFS(LOLP!$F$4:$F$8763,$C$4:$C$8763,$C3678,$B$4:$B$8763,$B3678,$D$4:$D$8763,$D3678)</f>
        <v>0</v>
      </c>
      <c r="H3678" s="7">
        <f>COUNTIFS(Calendar!$E$3:$E$367,LOLP!C3678,Calendar!$D$3:$D$367,LOLP!B3678)</f>
        <v>9</v>
      </c>
      <c r="I3678" s="7">
        <f ca="1">IF($F3678=1,OFFSET(start_norps,LOLP!$D3678+(1-$C3678)*24,LOLP!$B3678)*H3678/G3678,0)</f>
        <v>0</v>
      </c>
      <c r="J3678" s="7">
        <f ca="1">IF($F3678=1,OFFSET(start_33,LOLP!$D3678+(1-$C3678)*24,LOLP!$B3678)*H3678/G3678,0)</f>
        <v>0</v>
      </c>
      <c r="K3678" s="7">
        <f ca="1">IF($F3678,OFFSET(start_40,LOLP!$D3678+(1-$C3678)*24,LOLP!$B3678),0)</f>
        <v>0</v>
      </c>
      <c r="L3678" s="7">
        <f ca="1">IF($F3678,OFFSET(start_50,LOLP!$D3678+(1-$C3678)*24,LOLP!$B3678),0)</f>
        <v>0</v>
      </c>
      <c r="M3678" s="25">
        <f t="shared" ca="1" si="401"/>
        <v>0</v>
      </c>
      <c r="N3678" s="25">
        <f t="shared" ca="1" si="402"/>
        <v>0</v>
      </c>
      <c r="O3678" s="15" t="e">
        <f t="shared" ca="1" si="403"/>
        <v>#DIV/0!</v>
      </c>
      <c r="P3678" s="15" t="e">
        <f t="shared" ca="1" si="404"/>
        <v>#DIV/0!</v>
      </c>
    </row>
    <row r="3679" spans="1:16" x14ac:dyDescent="0.25">
      <c r="A3679" s="1">
        <f t="shared" si="405"/>
        <v>43254</v>
      </c>
      <c r="B3679" s="7">
        <f t="shared" si="400"/>
        <v>6</v>
      </c>
      <c r="C3679" s="4">
        <f>INDEX(Calendar!$E$3:$E$367,MATCH(LOLP!$A3679,Calendar!$B$3:$B$367,0))</f>
        <v>0</v>
      </c>
      <c r="D3679" s="2">
        <f t="shared" si="406"/>
        <v>4</v>
      </c>
      <c r="E3679" s="36">
        <v>20878</v>
      </c>
      <c r="F3679" s="7">
        <f>IFERROR(IF(INDEX('Temperature Data'!$AA$15:$AA$348,MATCH(LOLP!A3679,'Temperature Data'!$B$15:$B$348,0))&gt;IF(B3679=9,$G$2,LOLP!$F$2),1,0),0)</f>
        <v>0</v>
      </c>
      <c r="G3679" s="7">
        <f>SUMIFS(LOLP!$F$4:$F$8763,$C$4:$C$8763,$C3679,$B$4:$B$8763,$B3679,$D$4:$D$8763,$D3679)</f>
        <v>0</v>
      </c>
      <c r="H3679" s="7">
        <f>COUNTIFS(Calendar!$E$3:$E$367,LOLP!C3679,Calendar!$D$3:$D$367,LOLP!B3679)</f>
        <v>9</v>
      </c>
      <c r="I3679" s="7">
        <f ca="1">IF($F3679=1,OFFSET(start_norps,LOLP!$D3679+(1-$C3679)*24,LOLP!$B3679)*H3679/G3679,0)</f>
        <v>0</v>
      </c>
      <c r="J3679" s="7">
        <f ca="1">IF($F3679=1,OFFSET(start_33,LOLP!$D3679+(1-$C3679)*24,LOLP!$B3679)*H3679/G3679,0)</f>
        <v>0</v>
      </c>
      <c r="K3679" s="7">
        <f ca="1">IF($F3679,OFFSET(start_40,LOLP!$D3679+(1-$C3679)*24,LOLP!$B3679),0)</f>
        <v>0</v>
      </c>
      <c r="L3679" s="7">
        <f ca="1">IF($F3679,OFFSET(start_50,LOLP!$D3679+(1-$C3679)*24,LOLP!$B3679),0)</f>
        <v>0</v>
      </c>
      <c r="M3679" s="25">
        <f t="shared" ca="1" si="401"/>
        <v>0</v>
      </c>
      <c r="N3679" s="25">
        <f t="shared" ca="1" si="402"/>
        <v>0</v>
      </c>
      <c r="O3679" s="15" t="e">
        <f t="shared" ca="1" si="403"/>
        <v>#DIV/0!</v>
      </c>
      <c r="P3679" s="15" t="e">
        <f t="shared" ca="1" si="404"/>
        <v>#DIV/0!</v>
      </c>
    </row>
    <row r="3680" spans="1:16" x14ac:dyDescent="0.25">
      <c r="A3680" s="1">
        <f t="shared" si="405"/>
        <v>43254</v>
      </c>
      <c r="B3680" s="7">
        <f t="shared" si="400"/>
        <v>6</v>
      </c>
      <c r="C3680" s="4">
        <f>INDEX(Calendar!$E$3:$E$367,MATCH(LOLP!$A3680,Calendar!$B$3:$B$367,0))</f>
        <v>0</v>
      </c>
      <c r="D3680" s="2">
        <f t="shared" si="406"/>
        <v>5</v>
      </c>
      <c r="E3680" s="36">
        <v>20651</v>
      </c>
      <c r="F3680" s="7">
        <f>IFERROR(IF(INDEX('Temperature Data'!$AA$15:$AA$348,MATCH(LOLP!A3680,'Temperature Data'!$B$15:$B$348,0))&gt;IF(B3680=9,$G$2,LOLP!$F$2),1,0),0)</f>
        <v>0</v>
      </c>
      <c r="G3680" s="7">
        <f>SUMIFS(LOLP!$F$4:$F$8763,$C$4:$C$8763,$C3680,$B$4:$B$8763,$B3680,$D$4:$D$8763,$D3680)</f>
        <v>0</v>
      </c>
      <c r="H3680" s="7">
        <f>COUNTIFS(Calendar!$E$3:$E$367,LOLP!C3680,Calendar!$D$3:$D$367,LOLP!B3680)</f>
        <v>9</v>
      </c>
      <c r="I3680" s="7">
        <f ca="1">IF($F3680=1,OFFSET(start_norps,LOLP!$D3680+(1-$C3680)*24,LOLP!$B3680)*H3680/G3680,0)</f>
        <v>0</v>
      </c>
      <c r="J3680" s="7">
        <f ca="1">IF($F3680=1,OFFSET(start_33,LOLP!$D3680+(1-$C3680)*24,LOLP!$B3680)*H3680/G3680,0)</f>
        <v>0</v>
      </c>
      <c r="K3680" s="7">
        <f ca="1">IF($F3680,OFFSET(start_40,LOLP!$D3680+(1-$C3680)*24,LOLP!$B3680),0)</f>
        <v>0</v>
      </c>
      <c r="L3680" s="7">
        <f ca="1">IF($F3680,OFFSET(start_50,LOLP!$D3680+(1-$C3680)*24,LOLP!$B3680),0)</f>
        <v>0</v>
      </c>
      <c r="M3680" s="25">
        <f t="shared" ca="1" si="401"/>
        <v>0</v>
      </c>
      <c r="N3680" s="25">
        <f t="shared" ca="1" si="402"/>
        <v>0</v>
      </c>
      <c r="O3680" s="15" t="e">
        <f t="shared" ca="1" si="403"/>
        <v>#DIV/0!</v>
      </c>
      <c r="P3680" s="15" t="e">
        <f t="shared" ca="1" si="404"/>
        <v>#DIV/0!</v>
      </c>
    </row>
    <row r="3681" spans="1:16" x14ac:dyDescent="0.25">
      <c r="A3681" s="1">
        <f t="shared" si="405"/>
        <v>43254</v>
      </c>
      <c r="B3681" s="7">
        <f t="shared" si="400"/>
        <v>6</v>
      </c>
      <c r="C3681" s="4">
        <f>INDEX(Calendar!$E$3:$E$367,MATCH(LOLP!$A3681,Calendar!$B$3:$B$367,0))</f>
        <v>0</v>
      </c>
      <c r="D3681" s="2">
        <f t="shared" si="406"/>
        <v>6</v>
      </c>
      <c r="E3681" s="36">
        <v>20562</v>
      </c>
      <c r="F3681" s="7">
        <f>IFERROR(IF(INDEX('Temperature Data'!$AA$15:$AA$348,MATCH(LOLP!A3681,'Temperature Data'!$B$15:$B$348,0))&gt;IF(B3681=9,$G$2,LOLP!$F$2),1,0),0)</f>
        <v>0</v>
      </c>
      <c r="G3681" s="7">
        <f>SUMIFS(LOLP!$F$4:$F$8763,$C$4:$C$8763,$C3681,$B$4:$B$8763,$B3681,$D$4:$D$8763,$D3681)</f>
        <v>0</v>
      </c>
      <c r="H3681" s="7">
        <f>COUNTIFS(Calendar!$E$3:$E$367,LOLP!C3681,Calendar!$D$3:$D$367,LOLP!B3681)</f>
        <v>9</v>
      </c>
      <c r="I3681" s="7">
        <f ca="1">IF($F3681=1,OFFSET(start_norps,LOLP!$D3681+(1-$C3681)*24,LOLP!$B3681)*H3681/G3681,0)</f>
        <v>0</v>
      </c>
      <c r="J3681" s="7">
        <f ca="1">IF($F3681=1,OFFSET(start_33,LOLP!$D3681+(1-$C3681)*24,LOLP!$B3681)*H3681/G3681,0)</f>
        <v>0</v>
      </c>
      <c r="K3681" s="7">
        <f ca="1">IF($F3681,OFFSET(start_40,LOLP!$D3681+(1-$C3681)*24,LOLP!$B3681),0)</f>
        <v>0</v>
      </c>
      <c r="L3681" s="7">
        <f ca="1">IF($F3681,OFFSET(start_50,LOLP!$D3681+(1-$C3681)*24,LOLP!$B3681),0)</f>
        <v>0</v>
      </c>
      <c r="M3681" s="25">
        <f t="shared" ca="1" si="401"/>
        <v>0</v>
      </c>
      <c r="N3681" s="25">
        <f t="shared" ca="1" si="402"/>
        <v>0</v>
      </c>
      <c r="O3681" s="15" t="e">
        <f t="shared" ca="1" si="403"/>
        <v>#DIV/0!</v>
      </c>
      <c r="P3681" s="15" t="e">
        <f t="shared" ca="1" si="404"/>
        <v>#DIV/0!</v>
      </c>
    </row>
    <row r="3682" spans="1:16" x14ac:dyDescent="0.25">
      <c r="A3682" s="1">
        <f t="shared" si="405"/>
        <v>43254</v>
      </c>
      <c r="B3682" s="7">
        <f t="shared" si="400"/>
        <v>6</v>
      </c>
      <c r="C3682" s="4">
        <f>INDEX(Calendar!$E$3:$E$367,MATCH(LOLP!$A3682,Calendar!$B$3:$B$367,0))</f>
        <v>0</v>
      </c>
      <c r="D3682" s="2">
        <f t="shared" si="406"/>
        <v>7</v>
      </c>
      <c r="E3682" s="36">
        <v>20324</v>
      </c>
      <c r="F3682" s="7">
        <f>IFERROR(IF(INDEX('Temperature Data'!$AA$15:$AA$348,MATCH(LOLP!A3682,'Temperature Data'!$B$15:$B$348,0))&gt;IF(B3682=9,$G$2,LOLP!$F$2),1,0),0)</f>
        <v>0</v>
      </c>
      <c r="G3682" s="7">
        <f>SUMIFS(LOLP!$F$4:$F$8763,$C$4:$C$8763,$C3682,$B$4:$B$8763,$B3682,$D$4:$D$8763,$D3682)</f>
        <v>0</v>
      </c>
      <c r="H3682" s="7">
        <f>COUNTIFS(Calendar!$E$3:$E$367,LOLP!C3682,Calendar!$D$3:$D$367,LOLP!B3682)</f>
        <v>9</v>
      </c>
      <c r="I3682" s="7">
        <f ca="1">IF($F3682=1,OFFSET(start_norps,LOLP!$D3682+(1-$C3682)*24,LOLP!$B3682)*H3682/G3682,0)</f>
        <v>0</v>
      </c>
      <c r="J3682" s="7">
        <f ca="1">IF($F3682=1,OFFSET(start_33,LOLP!$D3682+(1-$C3682)*24,LOLP!$B3682)*H3682/G3682,0)</f>
        <v>0</v>
      </c>
      <c r="K3682" s="7">
        <f ca="1">IF($F3682,OFFSET(start_40,LOLP!$D3682+(1-$C3682)*24,LOLP!$B3682),0)</f>
        <v>0</v>
      </c>
      <c r="L3682" s="7">
        <f ca="1">IF($F3682,OFFSET(start_50,LOLP!$D3682+(1-$C3682)*24,LOLP!$B3682),0)</f>
        <v>0</v>
      </c>
      <c r="M3682" s="25">
        <f t="shared" ca="1" si="401"/>
        <v>0</v>
      </c>
      <c r="N3682" s="25">
        <f t="shared" ca="1" si="402"/>
        <v>0</v>
      </c>
      <c r="O3682" s="15" t="e">
        <f t="shared" ca="1" si="403"/>
        <v>#DIV/0!</v>
      </c>
      <c r="P3682" s="15" t="e">
        <f t="shared" ca="1" si="404"/>
        <v>#DIV/0!</v>
      </c>
    </row>
    <row r="3683" spans="1:16" x14ac:dyDescent="0.25">
      <c r="A3683" s="1">
        <f t="shared" si="405"/>
        <v>43254</v>
      </c>
      <c r="B3683" s="7">
        <f t="shared" si="400"/>
        <v>6</v>
      </c>
      <c r="C3683" s="4">
        <f>INDEX(Calendar!$E$3:$E$367,MATCH(LOLP!$A3683,Calendar!$B$3:$B$367,0))</f>
        <v>0</v>
      </c>
      <c r="D3683" s="2">
        <f t="shared" si="406"/>
        <v>8</v>
      </c>
      <c r="E3683" s="36">
        <v>20973</v>
      </c>
      <c r="F3683" s="7">
        <f>IFERROR(IF(INDEX('Temperature Data'!$AA$15:$AA$348,MATCH(LOLP!A3683,'Temperature Data'!$B$15:$B$348,0))&gt;IF(B3683=9,$G$2,LOLP!$F$2),1,0),0)</f>
        <v>0</v>
      </c>
      <c r="G3683" s="7">
        <f>SUMIFS(LOLP!$F$4:$F$8763,$C$4:$C$8763,$C3683,$B$4:$B$8763,$B3683,$D$4:$D$8763,$D3683)</f>
        <v>0</v>
      </c>
      <c r="H3683" s="7">
        <f>COUNTIFS(Calendar!$E$3:$E$367,LOLP!C3683,Calendar!$D$3:$D$367,LOLP!B3683)</f>
        <v>9</v>
      </c>
      <c r="I3683" s="7">
        <f ca="1">IF($F3683=1,OFFSET(start_norps,LOLP!$D3683+(1-$C3683)*24,LOLP!$B3683)*H3683/G3683,0)</f>
        <v>0</v>
      </c>
      <c r="J3683" s="7">
        <f ca="1">IF($F3683=1,OFFSET(start_33,LOLP!$D3683+(1-$C3683)*24,LOLP!$B3683)*H3683/G3683,0)</f>
        <v>0</v>
      </c>
      <c r="K3683" s="7">
        <f ca="1">IF($F3683,OFFSET(start_40,LOLP!$D3683+(1-$C3683)*24,LOLP!$B3683),0)</f>
        <v>0</v>
      </c>
      <c r="L3683" s="7">
        <f ca="1">IF($F3683,OFFSET(start_50,LOLP!$D3683+(1-$C3683)*24,LOLP!$B3683),0)</f>
        <v>0</v>
      </c>
      <c r="M3683" s="25">
        <f t="shared" ca="1" si="401"/>
        <v>0</v>
      </c>
      <c r="N3683" s="25">
        <f t="shared" ca="1" si="402"/>
        <v>0</v>
      </c>
      <c r="O3683" s="15" t="e">
        <f t="shared" ca="1" si="403"/>
        <v>#DIV/0!</v>
      </c>
      <c r="P3683" s="15" t="e">
        <f t="shared" ca="1" si="404"/>
        <v>#DIV/0!</v>
      </c>
    </row>
    <row r="3684" spans="1:16" x14ac:dyDescent="0.25">
      <c r="A3684" s="1">
        <f t="shared" si="405"/>
        <v>43254</v>
      </c>
      <c r="B3684" s="7">
        <f t="shared" si="400"/>
        <v>6</v>
      </c>
      <c r="C3684" s="4">
        <f>INDEX(Calendar!$E$3:$E$367,MATCH(LOLP!$A3684,Calendar!$B$3:$B$367,0))</f>
        <v>0</v>
      </c>
      <c r="D3684" s="2">
        <f t="shared" si="406"/>
        <v>9</v>
      </c>
      <c r="E3684" s="36">
        <v>22022</v>
      </c>
      <c r="F3684" s="7">
        <f>IFERROR(IF(INDEX('Temperature Data'!$AA$15:$AA$348,MATCH(LOLP!A3684,'Temperature Data'!$B$15:$B$348,0))&gt;IF(B3684=9,$G$2,LOLP!$F$2),1,0),0)</f>
        <v>0</v>
      </c>
      <c r="G3684" s="7">
        <f>SUMIFS(LOLP!$F$4:$F$8763,$C$4:$C$8763,$C3684,$B$4:$B$8763,$B3684,$D$4:$D$8763,$D3684)</f>
        <v>0</v>
      </c>
      <c r="H3684" s="7">
        <f>COUNTIFS(Calendar!$E$3:$E$367,LOLP!C3684,Calendar!$D$3:$D$367,LOLP!B3684)</f>
        <v>9</v>
      </c>
      <c r="I3684" s="7">
        <f ca="1">IF($F3684=1,OFFSET(start_norps,LOLP!$D3684+(1-$C3684)*24,LOLP!$B3684)*H3684/G3684,0)</f>
        <v>0</v>
      </c>
      <c r="J3684" s="7">
        <f ca="1">IF($F3684=1,OFFSET(start_33,LOLP!$D3684+(1-$C3684)*24,LOLP!$B3684)*H3684/G3684,0)</f>
        <v>0</v>
      </c>
      <c r="K3684" s="7">
        <f ca="1">IF($F3684,OFFSET(start_40,LOLP!$D3684+(1-$C3684)*24,LOLP!$B3684),0)</f>
        <v>0</v>
      </c>
      <c r="L3684" s="7">
        <f ca="1">IF($F3684,OFFSET(start_50,LOLP!$D3684+(1-$C3684)*24,LOLP!$B3684),0)</f>
        <v>0</v>
      </c>
      <c r="M3684" s="25">
        <f t="shared" ca="1" si="401"/>
        <v>0</v>
      </c>
      <c r="N3684" s="25">
        <f t="shared" ca="1" si="402"/>
        <v>0</v>
      </c>
      <c r="O3684" s="15" t="e">
        <f t="shared" ca="1" si="403"/>
        <v>#DIV/0!</v>
      </c>
      <c r="P3684" s="15" t="e">
        <f t="shared" ca="1" si="404"/>
        <v>#DIV/0!</v>
      </c>
    </row>
    <row r="3685" spans="1:16" x14ac:dyDescent="0.25">
      <c r="A3685" s="1">
        <f t="shared" si="405"/>
        <v>43254</v>
      </c>
      <c r="B3685" s="7">
        <f t="shared" si="400"/>
        <v>6</v>
      </c>
      <c r="C3685" s="4">
        <f>INDEX(Calendar!$E$3:$E$367,MATCH(LOLP!$A3685,Calendar!$B$3:$B$367,0))</f>
        <v>0</v>
      </c>
      <c r="D3685" s="2">
        <f t="shared" si="406"/>
        <v>10</v>
      </c>
      <c r="E3685" s="36">
        <v>22800</v>
      </c>
      <c r="F3685" s="7">
        <f>IFERROR(IF(INDEX('Temperature Data'!$AA$15:$AA$348,MATCH(LOLP!A3685,'Temperature Data'!$B$15:$B$348,0))&gt;IF(B3685=9,$G$2,LOLP!$F$2),1,0),0)</f>
        <v>0</v>
      </c>
      <c r="G3685" s="7">
        <f>SUMIFS(LOLP!$F$4:$F$8763,$C$4:$C$8763,$C3685,$B$4:$B$8763,$B3685,$D$4:$D$8763,$D3685)</f>
        <v>0</v>
      </c>
      <c r="H3685" s="7">
        <f>COUNTIFS(Calendar!$E$3:$E$367,LOLP!C3685,Calendar!$D$3:$D$367,LOLP!B3685)</f>
        <v>9</v>
      </c>
      <c r="I3685" s="7">
        <f ca="1">IF($F3685=1,OFFSET(start_norps,LOLP!$D3685+(1-$C3685)*24,LOLP!$B3685)*H3685/G3685,0)</f>
        <v>0</v>
      </c>
      <c r="J3685" s="7">
        <f ca="1">IF($F3685=1,OFFSET(start_33,LOLP!$D3685+(1-$C3685)*24,LOLP!$B3685)*H3685/G3685,0)</f>
        <v>0</v>
      </c>
      <c r="K3685" s="7">
        <f ca="1">IF($F3685,OFFSET(start_40,LOLP!$D3685+(1-$C3685)*24,LOLP!$B3685),0)</f>
        <v>0</v>
      </c>
      <c r="L3685" s="7">
        <f ca="1">IF($F3685,OFFSET(start_50,LOLP!$D3685+(1-$C3685)*24,LOLP!$B3685),0)</f>
        <v>0</v>
      </c>
      <c r="M3685" s="25">
        <f t="shared" ca="1" si="401"/>
        <v>0</v>
      </c>
      <c r="N3685" s="25">
        <f t="shared" ca="1" si="402"/>
        <v>0</v>
      </c>
      <c r="O3685" s="15" t="e">
        <f t="shared" ca="1" si="403"/>
        <v>#DIV/0!</v>
      </c>
      <c r="P3685" s="15" t="e">
        <f t="shared" ca="1" si="404"/>
        <v>#DIV/0!</v>
      </c>
    </row>
    <row r="3686" spans="1:16" x14ac:dyDescent="0.25">
      <c r="A3686" s="1">
        <f t="shared" si="405"/>
        <v>43254</v>
      </c>
      <c r="B3686" s="7">
        <f t="shared" si="400"/>
        <v>6</v>
      </c>
      <c r="C3686" s="4">
        <f>INDEX(Calendar!$E$3:$E$367,MATCH(LOLP!$A3686,Calendar!$B$3:$B$367,0))</f>
        <v>0</v>
      </c>
      <c r="D3686" s="2">
        <f t="shared" si="406"/>
        <v>11</v>
      </c>
      <c r="E3686" s="36">
        <v>23769</v>
      </c>
      <c r="F3686" s="7">
        <f>IFERROR(IF(INDEX('Temperature Data'!$AA$15:$AA$348,MATCH(LOLP!A3686,'Temperature Data'!$B$15:$B$348,0))&gt;IF(B3686=9,$G$2,LOLP!$F$2),1,0),0)</f>
        <v>0</v>
      </c>
      <c r="G3686" s="7">
        <f>SUMIFS(LOLP!$F$4:$F$8763,$C$4:$C$8763,$C3686,$B$4:$B$8763,$B3686,$D$4:$D$8763,$D3686)</f>
        <v>0</v>
      </c>
      <c r="H3686" s="7">
        <f>COUNTIFS(Calendar!$E$3:$E$367,LOLP!C3686,Calendar!$D$3:$D$367,LOLP!B3686)</f>
        <v>9</v>
      </c>
      <c r="I3686" s="7">
        <f ca="1">IF($F3686=1,OFFSET(start_norps,LOLP!$D3686+(1-$C3686)*24,LOLP!$B3686)*H3686/G3686,0)</f>
        <v>0</v>
      </c>
      <c r="J3686" s="7">
        <f ca="1">IF($F3686=1,OFFSET(start_33,LOLP!$D3686+(1-$C3686)*24,LOLP!$B3686)*H3686/G3686,0)</f>
        <v>0</v>
      </c>
      <c r="K3686" s="7">
        <f ca="1">IF($F3686,OFFSET(start_40,LOLP!$D3686+(1-$C3686)*24,LOLP!$B3686),0)</f>
        <v>0</v>
      </c>
      <c r="L3686" s="7">
        <f ca="1">IF($F3686,OFFSET(start_50,LOLP!$D3686+(1-$C3686)*24,LOLP!$B3686),0)</f>
        <v>0</v>
      </c>
      <c r="M3686" s="25">
        <f t="shared" ca="1" si="401"/>
        <v>0</v>
      </c>
      <c r="N3686" s="25">
        <f t="shared" ca="1" si="402"/>
        <v>0</v>
      </c>
      <c r="O3686" s="15" t="e">
        <f t="shared" ca="1" si="403"/>
        <v>#DIV/0!</v>
      </c>
      <c r="P3686" s="15" t="e">
        <f t="shared" ca="1" si="404"/>
        <v>#DIV/0!</v>
      </c>
    </row>
    <row r="3687" spans="1:16" x14ac:dyDescent="0.25">
      <c r="A3687" s="1">
        <f t="shared" si="405"/>
        <v>43254</v>
      </c>
      <c r="B3687" s="7">
        <f t="shared" si="400"/>
        <v>6</v>
      </c>
      <c r="C3687" s="4">
        <f>INDEX(Calendar!$E$3:$E$367,MATCH(LOLP!$A3687,Calendar!$B$3:$B$367,0))</f>
        <v>0</v>
      </c>
      <c r="D3687" s="2">
        <f t="shared" si="406"/>
        <v>12</v>
      </c>
      <c r="E3687" s="36">
        <v>24666</v>
      </c>
      <c r="F3687" s="7">
        <f>IFERROR(IF(INDEX('Temperature Data'!$AA$15:$AA$348,MATCH(LOLP!A3687,'Temperature Data'!$B$15:$B$348,0))&gt;IF(B3687=9,$G$2,LOLP!$F$2),1,0),0)</f>
        <v>0</v>
      </c>
      <c r="G3687" s="7">
        <f>SUMIFS(LOLP!$F$4:$F$8763,$C$4:$C$8763,$C3687,$B$4:$B$8763,$B3687,$D$4:$D$8763,$D3687)</f>
        <v>0</v>
      </c>
      <c r="H3687" s="7">
        <f>COUNTIFS(Calendar!$E$3:$E$367,LOLP!C3687,Calendar!$D$3:$D$367,LOLP!B3687)</f>
        <v>9</v>
      </c>
      <c r="I3687" s="7">
        <f ca="1">IF($F3687=1,OFFSET(start_norps,LOLP!$D3687+(1-$C3687)*24,LOLP!$B3687)*H3687/G3687,0)</f>
        <v>0</v>
      </c>
      <c r="J3687" s="7">
        <f ca="1">IF($F3687=1,OFFSET(start_33,LOLP!$D3687+(1-$C3687)*24,LOLP!$B3687)*H3687/G3687,0)</f>
        <v>0</v>
      </c>
      <c r="K3687" s="7">
        <f ca="1">IF($F3687,OFFSET(start_40,LOLP!$D3687+(1-$C3687)*24,LOLP!$B3687),0)</f>
        <v>0</v>
      </c>
      <c r="L3687" s="7">
        <f ca="1">IF($F3687,OFFSET(start_50,LOLP!$D3687+(1-$C3687)*24,LOLP!$B3687),0)</f>
        <v>0</v>
      </c>
      <c r="M3687" s="25">
        <f t="shared" ca="1" si="401"/>
        <v>0</v>
      </c>
      <c r="N3687" s="25">
        <f t="shared" ca="1" si="402"/>
        <v>0</v>
      </c>
      <c r="O3687" s="15" t="e">
        <f t="shared" ca="1" si="403"/>
        <v>#DIV/0!</v>
      </c>
      <c r="P3687" s="15" t="e">
        <f t="shared" ca="1" si="404"/>
        <v>#DIV/0!</v>
      </c>
    </row>
    <row r="3688" spans="1:16" x14ac:dyDescent="0.25">
      <c r="A3688" s="1">
        <f t="shared" si="405"/>
        <v>43254</v>
      </c>
      <c r="B3688" s="7">
        <f t="shared" si="400"/>
        <v>6</v>
      </c>
      <c r="C3688" s="4">
        <f>INDEX(Calendar!$E$3:$E$367,MATCH(LOLP!$A3688,Calendar!$B$3:$B$367,0))</f>
        <v>0</v>
      </c>
      <c r="D3688" s="2">
        <f t="shared" si="406"/>
        <v>13</v>
      </c>
      <c r="E3688" s="36">
        <v>25557</v>
      </c>
      <c r="F3688" s="7">
        <f>IFERROR(IF(INDEX('Temperature Data'!$AA$15:$AA$348,MATCH(LOLP!A3688,'Temperature Data'!$B$15:$B$348,0))&gt;IF(B3688=9,$G$2,LOLP!$F$2),1,0),0)</f>
        <v>0</v>
      </c>
      <c r="G3688" s="7">
        <f>SUMIFS(LOLP!$F$4:$F$8763,$C$4:$C$8763,$C3688,$B$4:$B$8763,$B3688,$D$4:$D$8763,$D3688)</f>
        <v>0</v>
      </c>
      <c r="H3688" s="7">
        <f>COUNTIFS(Calendar!$E$3:$E$367,LOLP!C3688,Calendar!$D$3:$D$367,LOLP!B3688)</f>
        <v>9</v>
      </c>
      <c r="I3688" s="7">
        <f ca="1">IF($F3688=1,OFFSET(start_norps,LOLP!$D3688+(1-$C3688)*24,LOLP!$B3688)*H3688/G3688,0)</f>
        <v>0</v>
      </c>
      <c r="J3688" s="7">
        <f ca="1">IF($F3688=1,OFFSET(start_33,LOLP!$D3688+(1-$C3688)*24,LOLP!$B3688)*H3688/G3688,0)</f>
        <v>0</v>
      </c>
      <c r="K3688" s="7">
        <f ca="1">IF($F3688,OFFSET(start_40,LOLP!$D3688+(1-$C3688)*24,LOLP!$B3688),0)</f>
        <v>0</v>
      </c>
      <c r="L3688" s="7">
        <f ca="1">IF($F3688,OFFSET(start_50,LOLP!$D3688+(1-$C3688)*24,LOLP!$B3688),0)</f>
        <v>0</v>
      </c>
      <c r="M3688" s="25">
        <f t="shared" ca="1" si="401"/>
        <v>0</v>
      </c>
      <c r="N3688" s="25">
        <f t="shared" ca="1" si="402"/>
        <v>0</v>
      </c>
      <c r="O3688" s="15" t="e">
        <f t="shared" ca="1" si="403"/>
        <v>#DIV/0!</v>
      </c>
      <c r="P3688" s="15" t="e">
        <f t="shared" ca="1" si="404"/>
        <v>#DIV/0!</v>
      </c>
    </row>
    <row r="3689" spans="1:16" x14ac:dyDescent="0.25">
      <c r="A3689" s="1">
        <f t="shared" si="405"/>
        <v>43254</v>
      </c>
      <c r="B3689" s="7">
        <f t="shared" si="400"/>
        <v>6</v>
      </c>
      <c r="C3689" s="4">
        <f>INDEX(Calendar!$E$3:$E$367,MATCH(LOLP!$A3689,Calendar!$B$3:$B$367,0))</f>
        <v>0</v>
      </c>
      <c r="D3689" s="2">
        <f t="shared" si="406"/>
        <v>14</v>
      </c>
      <c r="E3689" s="36">
        <v>26960</v>
      </c>
      <c r="F3689" s="7">
        <f>IFERROR(IF(INDEX('Temperature Data'!$AA$15:$AA$348,MATCH(LOLP!A3689,'Temperature Data'!$B$15:$B$348,0))&gt;IF(B3689=9,$G$2,LOLP!$F$2),1,0),0)</f>
        <v>0</v>
      </c>
      <c r="G3689" s="7">
        <f>SUMIFS(LOLP!$F$4:$F$8763,$C$4:$C$8763,$C3689,$B$4:$B$8763,$B3689,$D$4:$D$8763,$D3689)</f>
        <v>0</v>
      </c>
      <c r="H3689" s="7">
        <f>COUNTIFS(Calendar!$E$3:$E$367,LOLP!C3689,Calendar!$D$3:$D$367,LOLP!B3689)</f>
        <v>9</v>
      </c>
      <c r="I3689" s="7">
        <f ca="1">IF($F3689=1,OFFSET(start_norps,LOLP!$D3689+(1-$C3689)*24,LOLP!$B3689)*H3689/G3689,0)</f>
        <v>0</v>
      </c>
      <c r="J3689" s="7">
        <f ca="1">IF($F3689=1,OFFSET(start_33,LOLP!$D3689+(1-$C3689)*24,LOLP!$B3689)*H3689/G3689,0)</f>
        <v>0</v>
      </c>
      <c r="K3689" s="7">
        <f ca="1">IF($F3689,OFFSET(start_40,LOLP!$D3689+(1-$C3689)*24,LOLP!$B3689),0)</f>
        <v>0</v>
      </c>
      <c r="L3689" s="7">
        <f ca="1">IF($F3689,OFFSET(start_50,LOLP!$D3689+(1-$C3689)*24,LOLP!$B3689),0)</f>
        <v>0</v>
      </c>
      <c r="M3689" s="25">
        <f t="shared" ca="1" si="401"/>
        <v>0</v>
      </c>
      <c r="N3689" s="25">
        <f t="shared" ca="1" si="402"/>
        <v>0</v>
      </c>
      <c r="O3689" s="15" t="e">
        <f t="shared" ca="1" si="403"/>
        <v>#DIV/0!</v>
      </c>
      <c r="P3689" s="15" t="e">
        <f t="shared" ca="1" si="404"/>
        <v>#DIV/0!</v>
      </c>
    </row>
    <row r="3690" spans="1:16" x14ac:dyDescent="0.25">
      <c r="A3690" s="1">
        <f t="shared" si="405"/>
        <v>43254</v>
      </c>
      <c r="B3690" s="7">
        <f t="shared" si="400"/>
        <v>6</v>
      </c>
      <c r="C3690" s="4">
        <f>INDEX(Calendar!$E$3:$E$367,MATCH(LOLP!$A3690,Calendar!$B$3:$B$367,0))</f>
        <v>0</v>
      </c>
      <c r="D3690" s="2">
        <f t="shared" si="406"/>
        <v>15</v>
      </c>
      <c r="E3690" s="36">
        <v>28405</v>
      </c>
      <c r="F3690" s="7">
        <f>IFERROR(IF(INDEX('Temperature Data'!$AA$15:$AA$348,MATCH(LOLP!A3690,'Temperature Data'!$B$15:$B$348,0))&gt;IF(B3690=9,$G$2,LOLP!$F$2),1,0),0)</f>
        <v>0</v>
      </c>
      <c r="G3690" s="7">
        <f>SUMIFS(LOLP!$F$4:$F$8763,$C$4:$C$8763,$C3690,$B$4:$B$8763,$B3690,$D$4:$D$8763,$D3690)</f>
        <v>0</v>
      </c>
      <c r="H3690" s="7">
        <f>COUNTIFS(Calendar!$E$3:$E$367,LOLP!C3690,Calendar!$D$3:$D$367,LOLP!B3690)</f>
        <v>9</v>
      </c>
      <c r="I3690" s="7">
        <f ca="1">IF($F3690=1,OFFSET(start_norps,LOLP!$D3690+(1-$C3690)*24,LOLP!$B3690)*H3690/G3690,0)</f>
        <v>0</v>
      </c>
      <c r="J3690" s="7">
        <f ca="1">IF($F3690=1,OFFSET(start_33,LOLP!$D3690+(1-$C3690)*24,LOLP!$B3690)*H3690/G3690,0)</f>
        <v>0</v>
      </c>
      <c r="K3690" s="7">
        <f ca="1">IF($F3690,OFFSET(start_40,LOLP!$D3690+(1-$C3690)*24,LOLP!$B3690),0)</f>
        <v>0</v>
      </c>
      <c r="L3690" s="7">
        <f ca="1">IF($F3690,OFFSET(start_50,LOLP!$D3690+(1-$C3690)*24,LOLP!$B3690),0)</f>
        <v>0</v>
      </c>
      <c r="M3690" s="25">
        <f t="shared" ca="1" si="401"/>
        <v>0</v>
      </c>
      <c r="N3690" s="25">
        <f t="shared" ca="1" si="402"/>
        <v>0</v>
      </c>
      <c r="O3690" s="15" t="e">
        <f t="shared" ca="1" si="403"/>
        <v>#DIV/0!</v>
      </c>
      <c r="P3690" s="15" t="e">
        <f t="shared" ca="1" si="404"/>
        <v>#DIV/0!</v>
      </c>
    </row>
    <row r="3691" spans="1:16" x14ac:dyDescent="0.25">
      <c r="A3691" s="1">
        <f t="shared" si="405"/>
        <v>43254</v>
      </c>
      <c r="B3691" s="7">
        <f t="shared" si="400"/>
        <v>6</v>
      </c>
      <c r="C3691" s="4">
        <f>INDEX(Calendar!$E$3:$E$367,MATCH(LOLP!$A3691,Calendar!$B$3:$B$367,0))</f>
        <v>0</v>
      </c>
      <c r="D3691" s="2">
        <f t="shared" si="406"/>
        <v>16</v>
      </c>
      <c r="E3691" s="36">
        <v>29923</v>
      </c>
      <c r="F3691" s="7">
        <f>IFERROR(IF(INDEX('Temperature Data'!$AA$15:$AA$348,MATCH(LOLP!A3691,'Temperature Data'!$B$15:$B$348,0))&gt;IF(B3691=9,$G$2,LOLP!$F$2),1,0),0)</f>
        <v>0</v>
      </c>
      <c r="G3691" s="7">
        <f>SUMIFS(LOLP!$F$4:$F$8763,$C$4:$C$8763,$C3691,$B$4:$B$8763,$B3691,$D$4:$D$8763,$D3691)</f>
        <v>0</v>
      </c>
      <c r="H3691" s="7">
        <f>COUNTIFS(Calendar!$E$3:$E$367,LOLP!C3691,Calendar!$D$3:$D$367,LOLP!B3691)</f>
        <v>9</v>
      </c>
      <c r="I3691" s="7">
        <f ca="1">IF($F3691=1,OFFSET(start_norps,LOLP!$D3691+(1-$C3691)*24,LOLP!$B3691)*H3691/G3691,0)</f>
        <v>0</v>
      </c>
      <c r="J3691" s="7">
        <f ca="1">IF($F3691=1,OFFSET(start_33,LOLP!$D3691+(1-$C3691)*24,LOLP!$B3691)*H3691/G3691,0)</f>
        <v>0</v>
      </c>
      <c r="K3691" s="7">
        <f ca="1">IF($F3691,OFFSET(start_40,LOLP!$D3691+(1-$C3691)*24,LOLP!$B3691),0)</f>
        <v>0</v>
      </c>
      <c r="L3691" s="7">
        <f ca="1">IF($F3691,OFFSET(start_50,LOLP!$D3691+(1-$C3691)*24,LOLP!$B3691),0)</f>
        <v>0</v>
      </c>
      <c r="M3691" s="25">
        <f t="shared" ca="1" si="401"/>
        <v>0</v>
      </c>
      <c r="N3691" s="25">
        <f t="shared" ca="1" si="402"/>
        <v>0</v>
      </c>
      <c r="O3691" s="15" t="e">
        <f t="shared" ca="1" si="403"/>
        <v>#DIV/0!</v>
      </c>
      <c r="P3691" s="15" t="e">
        <f t="shared" ca="1" si="404"/>
        <v>#DIV/0!</v>
      </c>
    </row>
    <row r="3692" spans="1:16" x14ac:dyDescent="0.25">
      <c r="A3692" s="1">
        <f t="shared" si="405"/>
        <v>43254</v>
      </c>
      <c r="B3692" s="7">
        <f t="shared" si="400"/>
        <v>6</v>
      </c>
      <c r="C3692" s="4">
        <f>INDEX(Calendar!$E$3:$E$367,MATCH(LOLP!$A3692,Calendar!$B$3:$B$367,0))</f>
        <v>0</v>
      </c>
      <c r="D3692" s="2">
        <f t="shared" si="406"/>
        <v>17</v>
      </c>
      <c r="E3692" s="36">
        <v>31369</v>
      </c>
      <c r="F3692" s="7">
        <f>IFERROR(IF(INDEX('Temperature Data'!$AA$15:$AA$348,MATCH(LOLP!A3692,'Temperature Data'!$B$15:$B$348,0))&gt;IF(B3692=9,$G$2,LOLP!$F$2),1,0),0)</f>
        <v>0</v>
      </c>
      <c r="G3692" s="7">
        <f>SUMIFS(LOLP!$F$4:$F$8763,$C$4:$C$8763,$C3692,$B$4:$B$8763,$B3692,$D$4:$D$8763,$D3692)</f>
        <v>0</v>
      </c>
      <c r="H3692" s="7">
        <f>COUNTIFS(Calendar!$E$3:$E$367,LOLP!C3692,Calendar!$D$3:$D$367,LOLP!B3692)</f>
        <v>9</v>
      </c>
      <c r="I3692" s="7">
        <f ca="1">IF($F3692=1,OFFSET(start_norps,LOLP!$D3692+(1-$C3692)*24,LOLP!$B3692)*H3692/G3692,0)</f>
        <v>0</v>
      </c>
      <c r="J3692" s="7">
        <f ca="1">IF($F3692=1,OFFSET(start_33,LOLP!$D3692+(1-$C3692)*24,LOLP!$B3692)*H3692/G3692,0)</f>
        <v>0</v>
      </c>
      <c r="K3692" s="7">
        <f ca="1">IF($F3692,OFFSET(start_40,LOLP!$D3692+(1-$C3692)*24,LOLP!$B3692),0)</f>
        <v>0</v>
      </c>
      <c r="L3692" s="7">
        <f ca="1">IF($F3692,OFFSET(start_50,LOLP!$D3692+(1-$C3692)*24,LOLP!$B3692),0)</f>
        <v>0</v>
      </c>
      <c r="M3692" s="25">
        <f t="shared" ca="1" si="401"/>
        <v>0</v>
      </c>
      <c r="N3692" s="25">
        <f t="shared" ca="1" si="402"/>
        <v>0</v>
      </c>
      <c r="O3692" s="15" t="e">
        <f t="shared" ca="1" si="403"/>
        <v>#DIV/0!</v>
      </c>
      <c r="P3692" s="15" t="e">
        <f t="shared" ca="1" si="404"/>
        <v>#DIV/0!</v>
      </c>
    </row>
    <row r="3693" spans="1:16" x14ac:dyDescent="0.25">
      <c r="A3693" s="1">
        <f t="shared" si="405"/>
        <v>43254</v>
      </c>
      <c r="B3693" s="7">
        <f t="shared" si="400"/>
        <v>6</v>
      </c>
      <c r="C3693" s="4">
        <f>INDEX(Calendar!$E$3:$E$367,MATCH(LOLP!$A3693,Calendar!$B$3:$B$367,0))</f>
        <v>0</v>
      </c>
      <c r="D3693" s="2">
        <f t="shared" si="406"/>
        <v>18</v>
      </c>
      <c r="E3693" s="36">
        <v>32697</v>
      </c>
      <c r="F3693" s="7">
        <f>IFERROR(IF(INDEX('Temperature Data'!$AA$15:$AA$348,MATCH(LOLP!A3693,'Temperature Data'!$B$15:$B$348,0))&gt;IF(B3693=9,$G$2,LOLP!$F$2),1,0),0)</f>
        <v>0</v>
      </c>
      <c r="G3693" s="7">
        <f>SUMIFS(LOLP!$F$4:$F$8763,$C$4:$C$8763,$C3693,$B$4:$B$8763,$B3693,$D$4:$D$8763,$D3693)</f>
        <v>0</v>
      </c>
      <c r="H3693" s="7">
        <f>COUNTIFS(Calendar!$E$3:$E$367,LOLP!C3693,Calendar!$D$3:$D$367,LOLP!B3693)</f>
        <v>9</v>
      </c>
      <c r="I3693" s="7">
        <f ca="1">IF($F3693=1,OFFSET(start_norps,LOLP!$D3693+(1-$C3693)*24,LOLP!$B3693)*H3693/G3693,0)</f>
        <v>0</v>
      </c>
      <c r="J3693" s="7">
        <f ca="1">IF($F3693=1,OFFSET(start_33,LOLP!$D3693+(1-$C3693)*24,LOLP!$B3693)*H3693/G3693,0)</f>
        <v>0</v>
      </c>
      <c r="K3693" s="7">
        <f ca="1">IF($F3693,OFFSET(start_40,LOLP!$D3693+(1-$C3693)*24,LOLP!$B3693),0)</f>
        <v>0</v>
      </c>
      <c r="L3693" s="7">
        <f ca="1">IF($F3693,OFFSET(start_50,LOLP!$D3693+(1-$C3693)*24,LOLP!$B3693),0)</f>
        <v>0</v>
      </c>
      <c r="M3693" s="25">
        <f t="shared" ca="1" si="401"/>
        <v>0</v>
      </c>
      <c r="N3693" s="25">
        <f t="shared" ca="1" si="402"/>
        <v>0</v>
      </c>
      <c r="O3693" s="15" t="e">
        <f t="shared" ca="1" si="403"/>
        <v>#DIV/0!</v>
      </c>
      <c r="P3693" s="15" t="e">
        <f t="shared" ca="1" si="404"/>
        <v>#DIV/0!</v>
      </c>
    </row>
    <row r="3694" spans="1:16" x14ac:dyDescent="0.25">
      <c r="A3694" s="1">
        <f t="shared" si="405"/>
        <v>43254</v>
      </c>
      <c r="B3694" s="7">
        <f t="shared" si="400"/>
        <v>6</v>
      </c>
      <c r="C3694" s="4">
        <f>INDEX(Calendar!$E$3:$E$367,MATCH(LOLP!$A3694,Calendar!$B$3:$B$367,0))</f>
        <v>0</v>
      </c>
      <c r="D3694" s="2">
        <f t="shared" si="406"/>
        <v>19</v>
      </c>
      <c r="E3694" s="36">
        <v>33170</v>
      </c>
      <c r="F3694" s="7">
        <f>IFERROR(IF(INDEX('Temperature Data'!$AA$15:$AA$348,MATCH(LOLP!A3694,'Temperature Data'!$B$15:$B$348,0))&gt;IF(B3694=9,$G$2,LOLP!$F$2),1,0),0)</f>
        <v>0</v>
      </c>
      <c r="G3694" s="7">
        <f>SUMIFS(LOLP!$F$4:$F$8763,$C$4:$C$8763,$C3694,$B$4:$B$8763,$B3694,$D$4:$D$8763,$D3694)</f>
        <v>0</v>
      </c>
      <c r="H3694" s="7">
        <f>COUNTIFS(Calendar!$E$3:$E$367,LOLP!C3694,Calendar!$D$3:$D$367,LOLP!B3694)</f>
        <v>9</v>
      </c>
      <c r="I3694" s="7">
        <f ca="1">IF($F3694=1,OFFSET(start_norps,LOLP!$D3694+(1-$C3694)*24,LOLP!$B3694)*H3694/G3694,0)</f>
        <v>0</v>
      </c>
      <c r="J3694" s="7">
        <f ca="1">IF($F3694=1,OFFSET(start_33,LOLP!$D3694+(1-$C3694)*24,LOLP!$B3694)*H3694/G3694,0)</f>
        <v>0</v>
      </c>
      <c r="K3694" s="7">
        <f ca="1">IF($F3694,OFFSET(start_40,LOLP!$D3694+(1-$C3694)*24,LOLP!$B3694),0)</f>
        <v>0</v>
      </c>
      <c r="L3694" s="7">
        <f ca="1">IF($F3694,OFFSET(start_50,LOLP!$D3694+(1-$C3694)*24,LOLP!$B3694),0)</f>
        <v>0</v>
      </c>
      <c r="M3694" s="25">
        <f t="shared" ca="1" si="401"/>
        <v>0</v>
      </c>
      <c r="N3694" s="25">
        <f t="shared" ca="1" si="402"/>
        <v>0</v>
      </c>
      <c r="O3694" s="15" t="e">
        <f t="shared" ca="1" si="403"/>
        <v>#DIV/0!</v>
      </c>
      <c r="P3694" s="15" t="e">
        <f t="shared" ca="1" si="404"/>
        <v>#DIV/0!</v>
      </c>
    </row>
    <row r="3695" spans="1:16" x14ac:dyDescent="0.25">
      <c r="A3695" s="1">
        <f t="shared" si="405"/>
        <v>43254</v>
      </c>
      <c r="B3695" s="7">
        <f t="shared" si="400"/>
        <v>6</v>
      </c>
      <c r="C3695" s="4">
        <f>INDEX(Calendar!$E$3:$E$367,MATCH(LOLP!$A3695,Calendar!$B$3:$B$367,0))</f>
        <v>0</v>
      </c>
      <c r="D3695" s="2">
        <f t="shared" si="406"/>
        <v>20</v>
      </c>
      <c r="E3695" s="36">
        <v>32615</v>
      </c>
      <c r="F3695" s="7">
        <f>IFERROR(IF(INDEX('Temperature Data'!$AA$15:$AA$348,MATCH(LOLP!A3695,'Temperature Data'!$B$15:$B$348,0))&gt;IF(B3695=9,$G$2,LOLP!$F$2),1,0),0)</f>
        <v>0</v>
      </c>
      <c r="G3695" s="7">
        <f>SUMIFS(LOLP!$F$4:$F$8763,$C$4:$C$8763,$C3695,$B$4:$B$8763,$B3695,$D$4:$D$8763,$D3695)</f>
        <v>0</v>
      </c>
      <c r="H3695" s="7">
        <f>COUNTIFS(Calendar!$E$3:$E$367,LOLP!C3695,Calendar!$D$3:$D$367,LOLP!B3695)</f>
        <v>9</v>
      </c>
      <c r="I3695" s="7">
        <f ca="1">IF($F3695=1,OFFSET(start_norps,LOLP!$D3695+(1-$C3695)*24,LOLP!$B3695)*H3695/G3695,0)</f>
        <v>0</v>
      </c>
      <c r="J3695" s="7">
        <f ca="1">IF($F3695=1,OFFSET(start_33,LOLP!$D3695+(1-$C3695)*24,LOLP!$B3695)*H3695/G3695,0)</f>
        <v>0</v>
      </c>
      <c r="K3695" s="7">
        <f ca="1">IF($F3695,OFFSET(start_40,LOLP!$D3695+(1-$C3695)*24,LOLP!$B3695),0)</f>
        <v>0</v>
      </c>
      <c r="L3695" s="7">
        <f ca="1">IF($F3695,OFFSET(start_50,LOLP!$D3695+(1-$C3695)*24,LOLP!$B3695),0)</f>
        <v>0</v>
      </c>
      <c r="M3695" s="25">
        <f t="shared" ca="1" si="401"/>
        <v>0</v>
      </c>
      <c r="N3695" s="25">
        <f t="shared" ca="1" si="402"/>
        <v>0</v>
      </c>
      <c r="O3695" s="15" t="e">
        <f t="shared" ca="1" si="403"/>
        <v>#DIV/0!</v>
      </c>
      <c r="P3695" s="15" t="e">
        <f t="shared" ca="1" si="404"/>
        <v>#DIV/0!</v>
      </c>
    </row>
    <row r="3696" spans="1:16" x14ac:dyDescent="0.25">
      <c r="A3696" s="1">
        <f t="shared" si="405"/>
        <v>43254</v>
      </c>
      <c r="B3696" s="7">
        <f t="shared" si="400"/>
        <v>6</v>
      </c>
      <c r="C3696" s="4">
        <f>INDEX(Calendar!$E$3:$E$367,MATCH(LOLP!$A3696,Calendar!$B$3:$B$367,0))</f>
        <v>0</v>
      </c>
      <c r="D3696" s="2">
        <f t="shared" si="406"/>
        <v>21</v>
      </c>
      <c r="E3696" s="36">
        <v>32148</v>
      </c>
      <c r="F3696" s="7">
        <f>IFERROR(IF(INDEX('Temperature Data'!$AA$15:$AA$348,MATCH(LOLP!A3696,'Temperature Data'!$B$15:$B$348,0))&gt;IF(B3696=9,$G$2,LOLP!$F$2),1,0),0)</f>
        <v>0</v>
      </c>
      <c r="G3696" s="7">
        <f>SUMIFS(LOLP!$F$4:$F$8763,$C$4:$C$8763,$C3696,$B$4:$B$8763,$B3696,$D$4:$D$8763,$D3696)</f>
        <v>0</v>
      </c>
      <c r="H3696" s="7">
        <f>COUNTIFS(Calendar!$E$3:$E$367,LOLP!C3696,Calendar!$D$3:$D$367,LOLP!B3696)</f>
        <v>9</v>
      </c>
      <c r="I3696" s="7">
        <f ca="1">IF($F3696=1,OFFSET(start_norps,LOLP!$D3696+(1-$C3696)*24,LOLP!$B3696)*H3696/G3696,0)</f>
        <v>0</v>
      </c>
      <c r="J3696" s="7">
        <f ca="1">IF($F3696=1,OFFSET(start_33,LOLP!$D3696+(1-$C3696)*24,LOLP!$B3696)*H3696/G3696,0)</f>
        <v>0</v>
      </c>
      <c r="K3696" s="7">
        <f ca="1">IF($F3696,OFFSET(start_40,LOLP!$D3696+(1-$C3696)*24,LOLP!$B3696),0)</f>
        <v>0</v>
      </c>
      <c r="L3696" s="7">
        <f ca="1">IF($F3696,OFFSET(start_50,LOLP!$D3696+(1-$C3696)*24,LOLP!$B3696),0)</f>
        <v>0</v>
      </c>
      <c r="M3696" s="25">
        <f t="shared" ca="1" si="401"/>
        <v>0</v>
      </c>
      <c r="N3696" s="25">
        <f t="shared" ca="1" si="402"/>
        <v>0</v>
      </c>
      <c r="O3696" s="15" t="e">
        <f t="shared" ca="1" si="403"/>
        <v>#DIV/0!</v>
      </c>
      <c r="P3696" s="15" t="e">
        <f t="shared" ca="1" si="404"/>
        <v>#DIV/0!</v>
      </c>
    </row>
    <row r="3697" spans="1:16" x14ac:dyDescent="0.25">
      <c r="A3697" s="1">
        <f t="shared" si="405"/>
        <v>43254</v>
      </c>
      <c r="B3697" s="7">
        <f t="shared" si="400"/>
        <v>6</v>
      </c>
      <c r="C3697" s="4">
        <f>INDEX(Calendar!$E$3:$E$367,MATCH(LOLP!$A3697,Calendar!$B$3:$B$367,0))</f>
        <v>0</v>
      </c>
      <c r="D3697" s="2">
        <f t="shared" si="406"/>
        <v>22</v>
      </c>
      <c r="E3697" s="36">
        <v>30756</v>
      </c>
      <c r="F3697" s="7">
        <f>IFERROR(IF(INDEX('Temperature Data'!$AA$15:$AA$348,MATCH(LOLP!A3697,'Temperature Data'!$B$15:$B$348,0))&gt;IF(B3697=9,$G$2,LOLP!$F$2),1,0),0)</f>
        <v>0</v>
      </c>
      <c r="G3697" s="7">
        <f>SUMIFS(LOLP!$F$4:$F$8763,$C$4:$C$8763,$C3697,$B$4:$B$8763,$B3697,$D$4:$D$8763,$D3697)</f>
        <v>0</v>
      </c>
      <c r="H3697" s="7">
        <f>COUNTIFS(Calendar!$E$3:$E$367,LOLP!C3697,Calendar!$D$3:$D$367,LOLP!B3697)</f>
        <v>9</v>
      </c>
      <c r="I3697" s="7">
        <f ca="1">IF($F3697=1,OFFSET(start_norps,LOLP!$D3697+(1-$C3697)*24,LOLP!$B3697)*H3697/G3697,0)</f>
        <v>0</v>
      </c>
      <c r="J3697" s="7">
        <f ca="1">IF($F3697=1,OFFSET(start_33,LOLP!$D3697+(1-$C3697)*24,LOLP!$B3697)*H3697/G3697,0)</f>
        <v>0</v>
      </c>
      <c r="K3697" s="7">
        <f ca="1">IF($F3697,OFFSET(start_40,LOLP!$D3697+(1-$C3697)*24,LOLP!$B3697),0)</f>
        <v>0</v>
      </c>
      <c r="L3697" s="7">
        <f ca="1">IF($F3697,OFFSET(start_50,LOLP!$D3697+(1-$C3697)*24,LOLP!$B3697),0)</f>
        <v>0</v>
      </c>
      <c r="M3697" s="25">
        <f t="shared" ca="1" si="401"/>
        <v>0</v>
      </c>
      <c r="N3697" s="25">
        <f t="shared" ca="1" si="402"/>
        <v>0</v>
      </c>
      <c r="O3697" s="15" t="e">
        <f t="shared" ca="1" si="403"/>
        <v>#DIV/0!</v>
      </c>
      <c r="P3697" s="15" t="e">
        <f t="shared" ca="1" si="404"/>
        <v>#DIV/0!</v>
      </c>
    </row>
    <row r="3698" spans="1:16" x14ac:dyDescent="0.25">
      <c r="A3698" s="1">
        <f t="shared" si="405"/>
        <v>43254</v>
      </c>
      <c r="B3698" s="7">
        <f t="shared" si="400"/>
        <v>6</v>
      </c>
      <c r="C3698" s="4">
        <f>INDEX(Calendar!$E$3:$E$367,MATCH(LOLP!$A3698,Calendar!$B$3:$B$367,0))</f>
        <v>0</v>
      </c>
      <c r="D3698" s="2">
        <f t="shared" si="406"/>
        <v>23</v>
      </c>
      <c r="E3698" s="36">
        <v>28043</v>
      </c>
      <c r="F3698" s="7">
        <f>IFERROR(IF(INDEX('Temperature Data'!$AA$15:$AA$348,MATCH(LOLP!A3698,'Temperature Data'!$B$15:$B$348,0))&gt;IF(B3698=9,$G$2,LOLP!$F$2),1,0),0)</f>
        <v>0</v>
      </c>
      <c r="G3698" s="7">
        <f>SUMIFS(LOLP!$F$4:$F$8763,$C$4:$C$8763,$C3698,$B$4:$B$8763,$B3698,$D$4:$D$8763,$D3698)</f>
        <v>0</v>
      </c>
      <c r="H3698" s="7">
        <f>COUNTIFS(Calendar!$E$3:$E$367,LOLP!C3698,Calendar!$D$3:$D$367,LOLP!B3698)</f>
        <v>9</v>
      </c>
      <c r="I3698" s="7">
        <f ca="1">IF($F3698=1,OFFSET(start_norps,LOLP!$D3698+(1-$C3698)*24,LOLP!$B3698)*H3698/G3698,0)</f>
        <v>0</v>
      </c>
      <c r="J3698" s="7">
        <f ca="1">IF($F3698=1,OFFSET(start_33,LOLP!$D3698+(1-$C3698)*24,LOLP!$B3698)*H3698/G3698,0)</f>
        <v>0</v>
      </c>
      <c r="K3698" s="7">
        <f ca="1">IF($F3698,OFFSET(start_40,LOLP!$D3698+(1-$C3698)*24,LOLP!$B3698),0)</f>
        <v>0</v>
      </c>
      <c r="L3698" s="7">
        <f ca="1">IF($F3698,OFFSET(start_50,LOLP!$D3698+(1-$C3698)*24,LOLP!$B3698),0)</f>
        <v>0</v>
      </c>
      <c r="M3698" s="25">
        <f t="shared" ca="1" si="401"/>
        <v>0</v>
      </c>
      <c r="N3698" s="25">
        <f t="shared" ca="1" si="402"/>
        <v>0</v>
      </c>
      <c r="O3698" s="15" t="e">
        <f t="shared" ca="1" si="403"/>
        <v>#DIV/0!</v>
      </c>
      <c r="P3698" s="15" t="e">
        <f t="shared" ca="1" si="404"/>
        <v>#DIV/0!</v>
      </c>
    </row>
    <row r="3699" spans="1:16" x14ac:dyDescent="0.25">
      <c r="A3699" s="1">
        <f t="shared" si="405"/>
        <v>43254</v>
      </c>
      <c r="B3699" s="7">
        <f t="shared" si="400"/>
        <v>6</v>
      </c>
      <c r="C3699" s="4">
        <f>INDEX(Calendar!$E$3:$E$367,MATCH(LOLP!$A3699,Calendar!$B$3:$B$367,0))</f>
        <v>0</v>
      </c>
      <c r="D3699" s="2">
        <f t="shared" si="406"/>
        <v>24</v>
      </c>
      <c r="E3699" s="36">
        <v>25330</v>
      </c>
      <c r="F3699" s="7">
        <f>IFERROR(IF(INDEX('Temperature Data'!$AA$15:$AA$348,MATCH(LOLP!A3699,'Temperature Data'!$B$15:$B$348,0))&gt;IF(B3699=9,$G$2,LOLP!$F$2),1,0),0)</f>
        <v>0</v>
      </c>
      <c r="G3699" s="7">
        <f>SUMIFS(LOLP!$F$4:$F$8763,$C$4:$C$8763,$C3699,$B$4:$B$8763,$B3699,$D$4:$D$8763,$D3699)</f>
        <v>0</v>
      </c>
      <c r="H3699" s="7">
        <f>COUNTIFS(Calendar!$E$3:$E$367,LOLP!C3699,Calendar!$D$3:$D$367,LOLP!B3699)</f>
        <v>9</v>
      </c>
      <c r="I3699" s="7">
        <f ca="1">IF($F3699=1,OFFSET(start_norps,LOLP!$D3699+(1-$C3699)*24,LOLP!$B3699)*H3699/G3699,0)</f>
        <v>0</v>
      </c>
      <c r="J3699" s="7">
        <f ca="1">IF($F3699=1,OFFSET(start_33,LOLP!$D3699+(1-$C3699)*24,LOLP!$B3699)*H3699/G3699,0)</f>
        <v>0</v>
      </c>
      <c r="K3699" s="7">
        <f ca="1">IF($F3699,OFFSET(start_40,LOLP!$D3699+(1-$C3699)*24,LOLP!$B3699),0)</f>
        <v>0</v>
      </c>
      <c r="L3699" s="7">
        <f ca="1">IF($F3699,OFFSET(start_50,LOLP!$D3699+(1-$C3699)*24,LOLP!$B3699),0)</f>
        <v>0</v>
      </c>
      <c r="M3699" s="25">
        <f t="shared" ca="1" si="401"/>
        <v>0</v>
      </c>
      <c r="N3699" s="25">
        <f t="shared" ca="1" si="402"/>
        <v>0</v>
      </c>
      <c r="O3699" s="15" t="e">
        <f t="shared" ca="1" si="403"/>
        <v>#DIV/0!</v>
      </c>
      <c r="P3699" s="15" t="e">
        <f t="shared" ca="1" si="404"/>
        <v>#DIV/0!</v>
      </c>
    </row>
    <row r="3700" spans="1:16" x14ac:dyDescent="0.25">
      <c r="A3700" s="1">
        <f t="shared" si="405"/>
        <v>43255</v>
      </c>
      <c r="B3700" s="7">
        <f t="shared" si="400"/>
        <v>6</v>
      </c>
      <c r="C3700" s="4">
        <f>INDEX(Calendar!$E$3:$E$367,MATCH(LOLP!$A3700,Calendar!$B$3:$B$367,0))</f>
        <v>1</v>
      </c>
      <c r="D3700" s="2">
        <f t="shared" si="406"/>
        <v>1</v>
      </c>
      <c r="E3700" s="36">
        <v>23686</v>
      </c>
      <c r="F3700" s="7">
        <f>IFERROR(IF(INDEX('Temperature Data'!$AA$15:$AA$348,MATCH(LOLP!A3700,'Temperature Data'!$B$15:$B$348,0))&gt;IF(B3700=9,$G$2,LOLP!$F$2),1,0),0)</f>
        <v>0</v>
      </c>
      <c r="G3700" s="7">
        <f>SUMIFS(LOLP!$F$4:$F$8763,$C$4:$C$8763,$C3700,$B$4:$B$8763,$B3700,$D$4:$D$8763,$D3700)</f>
        <v>1</v>
      </c>
      <c r="H3700" s="7">
        <f>COUNTIFS(Calendar!$E$3:$E$367,LOLP!C3700,Calendar!$D$3:$D$367,LOLP!B3700)</f>
        <v>21</v>
      </c>
      <c r="I3700" s="7">
        <f ca="1">IF($F3700=1,OFFSET(start_norps,LOLP!$D3700+(1-$C3700)*24,LOLP!$B3700)*H3700/G3700,0)</f>
        <v>0</v>
      </c>
      <c r="J3700" s="7">
        <f ca="1">IF($F3700=1,OFFSET(start_33,LOLP!$D3700+(1-$C3700)*24,LOLP!$B3700)*H3700/G3700,0)</f>
        <v>0</v>
      </c>
      <c r="K3700" s="7">
        <f ca="1">IF($F3700,OFFSET(start_40,LOLP!$D3700+(1-$C3700)*24,LOLP!$B3700),0)</f>
        <v>0</v>
      </c>
      <c r="L3700" s="7">
        <f ca="1">IF($F3700,OFFSET(start_50,LOLP!$D3700+(1-$C3700)*24,LOLP!$B3700),0)</f>
        <v>0</v>
      </c>
      <c r="M3700" s="25">
        <f t="shared" ca="1" si="401"/>
        <v>0</v>
      </c>
      <c r="N3700" s="25">
        <f t="shared" ca="1" si="402"/>
        <v>0</v>
      </c>
      <c r="O3700" s="15" t="e">
        <f t="shared" ca="1" si="403"/>
        <v>#DIV/0!</v>
      </c>
      <c r="P3700" s="15" t="e">
        <f t="shared" ca="1" si="404"/>
        <v>#DIV/0!</v>
      </c>
    </row>
    <row r="3701" spans="1:16" x14ac:dyDescent="0.25">
      <c r="A3701" s="1">
        <f t="shared" si="405"/>
        <v>43255</v>
      </c>
      <c r="B3701" s="7">
        <f t="shared" si="400"/>
        <v>6</v>
      </c>
      <c r="C3701" s="4">
        <f>INDEX(Calendar!$E$3:$E$367,MATCH(LOLP!$A3701,Calendar!$B$3:$B$367,0))</f>
        <v>1</v>
      </c>
      <c r="D3701" s="2">
        <f t="shared" si="406"/>
        <v>2</v>
      </c>
      <c r="E3701" s="36">
        <v>22723</v>
      </c>
      <c r="F3701" s="7">
        <f>IFERROR(IF(INDEX('Temperature Data'!$AA$15:$AA$348,MATCH(LOLP!A3701,'Temperature Data'!$B$15:$B$348,0))&gt;IF(B3701=9,$G$2,LOLP!$F$2),1,0),0)</f>
        <v>0</v>
      </c>
      <c r="G3701" s="7">
        <f>SUMIFS(LOLP!$F$4:$F$8763,$C$4:$C$8763,$C3701,$B$4:$B$8763,$B3701,$D$4:$D$8763,$D3701)</f>
        <v>1</v>
      </c>
      <c r="H3701" s="7">
        <f>COUNTIFS(Calendar!$E$3:$E$367,LOLP!C3701,Calendar!$D$3:$D$367,LOLP!B3701)</f>
        <v>21</v>
      </c>
      <c r="I3701" s="7">
        <f ca="1">IF($F3701=1,OFFSET(start_norps,LOLP!$D3701+(1-$C3701)*24,LOLP!$B3701)*H3701/G3701,0)</f>
        <v>0</v>
      </c>
      <c r="J3701" s="7">
        <f ca="1">IF($F3701=1,OFFSET(start_33,LOLP!$D3701+(1-$C3701)*24,LOLP!$B3701)*H3701/G3701,0)</f>
        <v>0</v>
      </c>
      <c r="K3701" s="7">
        <f ca="1">IF($F3701,OFFSET(start_40,LOLP!$D3701+(1-$C3701)*24,LOLP!$B3701),0)</f>
        <v>0</v>
      </c>
      <c r="L3701" s="7">
        <f ca="1">IF($F3701,OFFSET(start_50,LOLP!$D3701+(1-$C3701)*24,LOLP!$B3701),0)</f>
        <v>0</v>
      </c>
      <c r="M3701" s="25">
        <f t="shared" ca="1" si="401"/>
        <v>0</v>
      </c>
      <c r="N3701" s="25">
        <f t="shared" ca="1" si="402"/>
        <v>0</v>
      </c>
      <c r="O3701" s="15" t="e">
        <f t="shared" ca="1" si="403"/>
        <v>#DIV/0!</v>
      </c>
      <c r="P3701" s="15" t="e">
        <f t="shared" ca="1" si="404"/>
        <v>#DIV/0!</v>
      </c>
    </row>
    <row r="3702" spans="1:16" x14ac:dyDescent="0.25">
      <c r="A3702" s="1">
        <f t="shared" si="405"/>
        <v>43255</v>
      </c>
      <c r="B3702" s="7">
        <f t="shared" si="400"/>
        <v>6</v>
      </c>
      <c r="C3702" s="4">
        <f>INDEX(Calendar!$E$3:$E$367,MATCH(LOLP!$A3702,Calendar!$B$3:$B$367,0))</f>
        <v>1</v>
      </c>
      <c r="D3702" s="2">
        <f t="shared" si="406"/>
        <v>3</v>
      </c>
      <c r="E3702" s="36">
        <v>22239</v>
      </c>
      <c r="F3702" s="7">
        <f>IFERROR(IF(INDEX('Temperature Data'!$AA$15:$AA$348,MATCH(LOLP!A3702,'Temperature Data'!$B$15:$B$348,0))&gt;IF(B3702=9,$G$2,LOLP!$F$2),1,0),0)</f>
        <v>0</v>
      </c>
      <c r="G3702" s="7">
        <f>SUMIFS(LOLP!$F$4:$F$8763,$C$4:$C$8763,$C3702,$B$4:$B$8763,$B3702,$D$4:$D$8763,$D3702)</f>
        <v>1</v>
      </c>
      <c r="H3702" s="7">
        <f>COUNTIFS(Calendar!$E$3:$E$367,LOLP!C3702,Calendar!$D$3:$D$367,LOLP!B3702)</f>
        <v>21</v>
      </c>
      <c r="I3702" s="7">
        <f ca="1">IF($F3702=1,OFFSET(start_norps,LOLP!$D3702+(1-$C3702)*24,LOLP!$B3702)*H3702/G3702,0)</f>
        <v>0</v>
      </c>
      <c r="J3702" s="7">
        <f ca="1">IF($F3702=1,OFFSET(start_33,LOLP!$D3702+(1-$C3702)*24,LOLP!$B3702)*H3702/G3702,0)</f>
        <v>0</v>
      </c>
      <c r="K3702" s="7">
        <f ca="1">IF($F3702,OFFSET(start_40,LOLP!$D3702+(1-$C3702)*24,LOLP!$B3702),0)</f>
        <v>0</v>
      </c>
      <c r="L3702" s="7">
        <f ca="1">IF($F3702,OFFSET(start_50,LOLP!$D3702+(1-$C3702)*24,LOLP!$B3702),0)</f>
        <v>0</v>
      </c>
      <c r="M3702" s="25">
        <f t="shared" ca="1" si="401"/>
        <v>0</v>
      </c>
      <c r="N3702" s="25">
        <f t="shared" ca="1" si="402"/>
        <v>0</v>
      </c>
      <c r="O3702" s="15" t="e">
        <f t="shared" ca="1" si="403"/>
        <v>#DIV/0!</v>
      </c>
      <c r="P3702" s="15" t="e">
        <f t="shared" ca="1" si="404"/>
        <v>#DIV/0!</v>
      </c>
    </row>
    <row r="3703" spans="1:16" x14ac:dyDescent="0.25">
      <c r="A3703" s="1">
        <f t="shared" si="405"/>
        <v>43255</v>
      </c>
      <c r="B3703" s="7">
        <f t="shared" si="400"/>
        <v>6</v>
      </c>
      <c r="C3703" s="4">
        <f>INDEX(Calendar!$E$3:$E$367,MATCH(LOLP!$A3703,Calendar!$B$3:$B$367,0))</f>
        <v>1</v>
      </c>
      <c r="D3703" s="2">
        <f t="shared" si="406"/>
        <v>4</v>
      </c>
      <c r="E3703" s="36">
        <v>21985</v>
      </c>
      <c r="F3703" s="7">
        <f>IFERROR(IF(INDEX('Temperature Data'!$AA$15:$AA$348,MATCH(LOLP!A3703,'Temperature Data'!$B$15:$B$348,0))&gt;IF(B3703=9,$G$2,LOLP!$F$2),1,0),0)</f>
        <v>0</v>
      </c>
      <c r="G3703" s="7">
        <f>SUMIFS(LOLP!$F$4:$F$8763,$C$4:$C$8763,$C3703,$B$4:$B$8763,$B3703,$D$4:$D$8763,$D3703)</f>
        <v>1</v>
      </c>
      <c r="H3703" s="7">
        <f>COUNTIFS(Calendar!$E$3:$E$367,LOLP!C3703,Calendar!$D$3:$D$367,LOLP!B3703)</f>
        <v>21</v>
      </c>
      <c r="I3703" s="7">
        <f ca="1">IF($F3703=1,OFFSET(start_norps,LOLP!$D3703+(1-$C3703)*24,LOLP!$B3703)*H3703/G3703,0)</f>
        <v>0</v>
      </c>
      <c r="J3703" s="7">
        <f ca="1">IF($F3703=1,OFFSET(start_33,LOLP!$D3703+(1-$C3703)*24,LOLP!$B3703)*H3703/G3703,0)</f>
        <v>0</v>
      </c>
      <c r="K3703" s="7">
        <f ca="1">IF($F3703,OFFSET(start_40,LOLP!$D3703+(1-$C3703)*24,LOLP!$B3703),0)</f>
        <v>0</v>
      </c>
      <c r="L3703" s="7">
        <f ca="1">IF($F3703,OFFSET(start_50,LOLP!$D3703+(1-$C3703)*24,LOLP!$B3703),0)</f>
        <v>0</v>
      </c>
      <c r="M3703" s="25">
        <f t="shared" ca="1" si="401"/>
        <v>0</v>
      </c>
      <c r="N3703" s="25">
        <f t="shared" ca="1" si="402"/>
        <v>0</v>
      </c>
      <c r="O3703" s="15" t="e">
        <f t="shared" ca="1" si="403"/>
        <v>#DIV/0!</v>
      </c>
      <c r="P3703" s="15" t="e">
        <f t="shared" ca="1" si="404"/>
        <v>#DIV/0!</v>
      </c>
    </row>
    <row r="3704" spans="1:16" x14ac:dyDescent="0.25">
      <c r="A3704" s="1">
        <f t="shared" si="405"/>
        <v>43255</v>
      </c>
      <c r="B3704" s="7">
        <f t="shared" si="400"/>
        <v>6</v>
      </c>
      <c r="C3704" s="4">
        <f>INDEX(Calendar!$E$3:$E$367,MATCH(LOLP!$A3704,Calendar!$B$3:$B$367,0))</f>
        <v>1</v>
      </c>
      <c r="D3704" s="2">
        <f t="shared" si="406"/>
        <v>5</v>
      </c>
      <c r="E3704" s="36">
        <v>22381</v>
      </c>
      <c r="F3704" s="7">
        <f>IFERROR(IF(INDEX('Temperature Data'!$AA$15:$AA$348,MATCH(LOLP!A3704,'Temperature Data'!$B$15:$B$348,0))&gt;IF(B3704=9,$G$2,LOLP!$F$2),1,0),0)</f>
        <v>0</v>
      </c>
      <c r="G3704" s="7">
        <f>SUMIFS(LOLP!$F$4:$F$8763,$C$4:$C$8763,$C3704,$B$4:$B$8763,$B3704,$D$4:$D$8763,$D3704)</f>
        <v>1</v>
      </c>
      <c r="H3704" s="7">
        <f>COUNTIFS(Calendar!$E$3:$E$367,LOLP!C3704,Calendar!$D$3:$D$367,LOLP!B3704)</f>
        <v>21</v>
      </c>
      <c r="I3704" s="7">
        <f ca="1">IF($F3704=1,OFFSET(start_norps,LOLP!$D3704+(1-$C3704)*24,LOLP!$B3704)*H3704/G3704,0)</f>
        <v>0</v>
      </c>
      <c r="J3704" s="7">
        <f ca="1">IF($F3704=1,OFFSET(start_33,LOLP!$D3704+(1-$C3704)*24,LOLP!$B3704)*H3704/G3704,0)</f>
        <v>0</v>
      </c>
      <c r="K3704" s="7">
        <f ca="1">IF($F3704,OFFSET(start_40,LOLP!$D3704+(1-$C3704)*24,LOLP!$B3704),0)</f>
        <v>0</v>
      </c>
      <c r="L3704" s="7">
        <f ca="1">IF($F3704,OFFSET(start_50,LOLP!$D3704+(1-$C3704)*24,LOLP!$B3704),0)</f>
        <v>0</v>
      </c>
      <c r="M3704" s="25">
        <f t="shared" ca="1" si="401"/>
        <v>0</v>
      </c>
      <c r="N3704" s="25">
        <f t="shared" ca="1" si="402"/>
        <v>0</v>
      </c>
      <c r="O3704" s="15" t="e">
        <f t="shared" ca="1" si="403"/>
        <v>#DIV/0!</v>
      </c>
      <c r="P3704" s="15" t="e">
        <f t="shared" ca="1" si="404"/>
        <v>#DIV/0!</v>
      </c>
    </row>
    <row r="3705" spans="1:16" x14ac:dyDescent="0.25">
      <c r="A3705" s="1">
        <f t="shared" si="405"/>
        <v>43255</v>
      </c>
      <c r="B3705" s="7">
        <f t="shared" si="400"/>
        <v>6</v>
      </c>
      <c r="C3705" s="4">
        <f>INDEX(Calendar!$E$3:$E$367,MATCH(LOLP!$A3705,Calendar!$B$3:$B$367,0))</f>
        <v>1</v>
      </c>
      <c r="D3705" s="2">
        <f t="shared" si="406"/>
        <v>6</v>
      </c>
      <c r="E3705" s="36">
        <v>23080</v>
      </c>
      <c r="F3705" s="7">
        <f>IFERROR(IF(INDEX('Temperature Data'!$AA$15:$AA$348,MATCH(LOLP!A3705,'Temperature Data'!$B$15:$B$348,0))&gt;IF(B3705=9,$G$2,LOLP!$F$2),1,0),0)</f>
        <v>0</v>
      </c>
      <c r="G3705" s="7">
        <f>SUMIFS(LOLP!$F$4:$F$8763,$C$4:$C$8763,$C3705,$B$4:$B$8763,$B3705,$D$4:$D$8763,$D3705)</f>
        <v>1</v>
      </c>
      <c r="H3705" s="7">
        <f>COUNTIFS(Calendar!$E$3:$E$367,LOLP!C3705,Calendar!$D$3:$D$367,LOLP!B3705)</f>
        <v>21</v>
      </c>
      <c r="I3705" s="7">
        <f ca="1">IF($F3705=1,OFFSET(start_norps,LOLP!$D3705+(1-$C3705)*24,LOLP!$B3705)*H3705/G3705,0)</f>
        <v>0</v>
      </c>
      <c r="J3705" s="7">
        <f ca="1">IF($F3705=1,OFFSET(start_33,LOLP!$D3705+(1-$C3705)*24,LOLP!$B3705)*H3705/G3705,0)</f>
        <v>0</v>
      </c>
      <c r="K3705" s="7">
        <f ca="1">IF($F3705,OFFSET(start_40,LOLP!$D3705+(1-$C3705)*24,LOLP!$B3705),0)</f>
        <v>0</v>
      </c>
      <c r="L3705" s="7">
        <f ca="1">IF($F3705,OFFSET(start_50,LOLP!$D3705+(1-$C3705)*24,LOLP!$B3705),0)</f>
        <v>0</v>
      </c>
      <c r="M3705" s="25">
        <f t="shared" ca="1" si="401"/>
        <v>0</v>
      </c>
      <c r="N3705" s="25">
        <f t="shared" ca="1" si="402"/>
        <v>0</v>
      </c>
      <c r="O3705" s="15" t="e">
        <f t="shared" ca="1" si="403"/>
        <v>#DIV/0!</v>
      </c>
      <c r="P3705" s="15" t="e">
        <f t="shared" ca="1" si="404"/>
        <v>#DIV/0!</v>
      </c>
    </row>
    <row r="3706" spans="1:16" x14ac:dyDescent="0.25">
      <c r="A3706" s="1">
        <f t="shared" si="405"/>
        <v>43255</v>
      </c>
      <c r="B3706" s="7">
        <f t="shared" si="400"/>
        <v>6</v>
      </c>
      <c r="C3706" s="4">
        <f>INDEX(Calendar!$E$3:$E$367,MATCH(LOLP!$A3706,Calendar!$B$3:$B$367,0))</f>
        <v>1</v>
      </c>
      <c r="D3706" s="2">
        <f t="shared" si="406"/>
        <v>7</v>
      </c>
      <c r="E3706" s="36">
        <v>24073</v>
      </c>
      <c r="F3706" s="7">
        <f>IFERROR(IF(INDEX('Temperature Data'!$AA$15:$AA$348,MATCH(LOLP!A3706,'Temperature Data'!$B$15:$B$348,0))&gt;IF(B3706=9,$G$2,LOLP!$F$2),1,0),0)</f>
        <v>0</v>
      </c>
      <c r="G3706" s="7">
        <f>SUMIFS(LOLP!$F$4:$F$8763,$C$4:$C$8763,$C3706,$B$4:$B$8763,$B3706,$D$4:$D$8763,$D3706)</f>
        <v>1</v>
      </c>
      <c r="H3706" s="7">
        <f>COUNTIFS(Calendar!$E$3:$E$367,LOLP!C3706,Calendar!$D$3:$D$367,LOLP!B3706)</f>
        <v>21</v>
      </c>
      <c r="I3706" s="7">
        <f ca="1">IF($F3706=1,OFFSET(start_norps,LOLP!$D3706+(1-$C3706)*24,LOLP!$B3706)*H3706/G3706,0)</f>
        <v>0</v>
      </c>
      <c r="J3706" s="7">
        <f ca="1">IF($F3706=1,OFFSET(start_33,LOLP!$D3706+(1-$C3706)*24,LOLP!$B3706)*H3706/G3706,0)</f>
        <v>0</v>
      </c>
      <c r="K3706" s="7">
        <f ca="1">IF($F3706,OFFSET(start_40,LOLP!$D3706+(1-$C3706)*24,LOLP!$B3706),0)</f>
        <v>0</v>
      </c>
      <c r="L3706" s="7">
        <f ca="1">IF($F3706,OFFSET(start_50,LOLP!$D3706+(1-$C3706)*24,LOLP!$B3706),0)</f>
        <v>0</v>
      </c>
      <c r="M3706" s="25">
        <f t="shared" ca="1" si="401"/>
        <v>0</v>
      </c>
      <c r="N3706" s="25">
        <f t="shared" ca="1" si="402"/>
        <v>0</v>
      </c>
      <c r="O3706" s="15" t="e">
        <f t="shared" ca="1" si="403"/>
        <v>#DIV/0!</v>
      </c>
      <c r="P3706" s="15" t="e">
        <f t="shared" ca="1" si="404"/>
        <v>#DIV/0!</v>
      </c>
    </row>
    <row r="3707" spans="1:16" x14ac:dyDescent="0.25">
      <c r="A3707" s="1">
        <f t="shared" si="405"/>
        <v>43255</v>
      </c>
      <c r="B3707" s="7">
        <f t="shared" si="400"/>
        <v>6</v>
      </c>
      <c r="C3707" s="4">
        <f>INDEX(Calendar!$E$3:$E$367,MATCH(LOLP!$A3707,Calendar!$B$3:$B$367,0))</f>
        <v>1</v>
      </c>
      <c r="D3707" s="2">
        <f t="shared" si="406"/>
        <v>8</v>
      </c>
      <c r="E3707" s="36">
        <v>25785</v>
      </c>
      <c r="F3707" s="7">
        <f>IFERROR(IF(INDEX('Temperature Data'!$AA$15:$AA$348,MATCH(LOLP!A3707,'Temperature Data'!$B$15:$B$348,0))&gt;IF(B3707=9,$G$2,LOLP!$F$2),1,0),0)</f>
        <v>0</v>
      </c>
      <c r="G3707" s="7">
        <f>SUMIFS(LOLP!$F$4:$F$8763,$C$4:$C$8763,$C3707,$B$4:$B$8763,$B3707,$D$4:$D$8763,$D3707)</f>
        <v>1</v>
      </c>
      <c r="H3707" s="7">
        <f>COUNTIFS(Calendar!$E$3:$E$367,LOLP!C3707,Calendar!$D$3:$D$367,LOLP!B3707)</f>
        <v>21</v>
      </c>
      <c r="I3707" s="7">
        <f ca="1">IF($F3707=1,OFFSET(start_norps,LOLP!$D3707+(1-$C3707)*24,LOLP!$B3707)*H3707/G3707,0)</f>
        <v>0</v>
      </c>
      <c r="J3707" s="7">
        <f ca="1">IF($F3707=1,OFFSET(start_33,LOLP!$D3707+(1-$C3707)*24,LOLP!$B3707)*H3707/G3707,0)</f>
        <v>0</v>
      </c>
      <c r="K3707" s="7">
        <f ca="1">IF($F3707,OFFSET(start_40,LOLP!$D3707+(1-$C3707)*24,LOLP!$B3707),0)</f>
        <v>0</v>
      </c>
      <c r="L3707" s="7">
        <f ca="1">IF($F3707,OFFSET(start_50,LOLP!$D3707+(1-$C3707)*24,LOLP!$B3707),0)</f>
        <v>0</v>
      </c>
      <c r="M3707" s="25">
        <f t="shared" ca="1" si="401"/>
        <v>0</v>
      </c>
      <c r="N3707" s="25">
        <f t="shared" ca="1" si="402"/>
        <v>0</v>
      </c>
      <c r="O3707" s="15" t="e">
        <f t="shared" ca="1" si="403"/>
        <v>#DIV/0!</v>
      </c>
      <c r="P3707" s="15" t="e">
        <f t="shared" ca="1" si="404"/>
        <v>#DIV/0!</v>
      </c>
    </row>
    <row r="3708" spans="1:16" x14ac:dyDescent="0.25">
      <c r="A3708" s="1">
        <f t="shared" si="405"/>
        <v>43255</v>
      </c>
      <c r="B3708" s="7">
        <f t="shared" si="400"/>
        <v>6</v>
      </c>
      <c r="C3708" s="4">
        <f>INDEX(Calendar!$E$3:$E$367,MATCH(LOLP!$A3708,Calendar!$B$3:$B$367,0))</f>
        <v>1</v>
      </c>
      <c r="D3708" s="2">
        <f t="shared" si="406"/>
        <v>9</v>
      </c>
      <c r="E3708" s="36">
        <v>26701</v>
      </c>
      <c r="F3708" s="7">
        <f>IFERROR(IF(INDEX('Temperature Data'!$AA$15:$AA$348,MATCH(LOLP!A3708,'Temperature Data'!$B$15:$B$348,0))&gt;IF(B3708=9,$G$2,LOLP!$F$2),1,0),0)</f>
        <v>0</v>
      </c>
      <c r="G3708" s="7">
        <f>SUMIFS(LOLP!$F$4:$F$8763,$C$4:$C$8763,$C3708,$B$4:$B$8763,$B3708,$D$4:$D$8763,$D3708)</f>
        <v>1</v>
      </c>
      <c r="H3708" s="7">
        <f>COUNTIFS(Calendar!$E$3:$E$367,LOLP!C3708,Calendar!$D$3:$D$367,LOLP!B3708)</f>
        <v>21</v>
      </c>
      <c r="I3708" s="7">
        <f ca="1">IF($F3708=1,OFFSET(start_norps,LOLP!$D3708+(1-$C3708)*24,LOLP!$B3708)*H3708/G3708,0)</f>
        <v>0</v>
      </c>
      <c r="J3708" s="7">
        <f ca="1">IF($F3708=1,OFFSET(start_33,LOLP!$D3708+(1-$C3708)*24,LOLP!$B3708)*H3708/G3708,0)</f>
        <v>0</v>
      </c>
      <c r="K3708" s="7">
        <f ca="1">IF($F3708,OFFSET(start_40,LOLP!$D3708+(1-$C3708)*24,LOLP!$B3708),0)</f>
        <v>0</v>
      </c>
      <c r="L3708" s="7">
        <f ca="1">IF($F3708,OFFSET(start_50,LOLP!$D3708+(1-$C3708)*24,LOLP!$B3708),0)</f>
        <v>0</v>
      </c>
      <c r="M3708" s="25">
        <f t="shared" ca="1" si="401"/>
        <v>0</v>
      </c>
      <c r="N3708" s="25">
        <f t="shared" ca="1" si="402"/>
        <v>0</v>
      </c>
      <c r="O3708" s="15" t="e">
        <f t="shared" ca="1" si="403"/>
        <v>#DIV/0!</v>
      </c>
      <c r="P3708" s="15" t="e">
        <f t="shared" ca="1" si="404"/>
        <v>#DIV/0!</v>
      </c>
    </row>
    <row r="3709" spans="1:16" x14ac:dyDescent="0.25">
      <c r="A3709" s="1">
        <f t="shared" si="405"/>
        <v>43255</v>
      </c>
      <c r="B3709" s="7">
        <f t="shared" si="400"/>
        <v>6</v>
      </c>
      <c r="C3709" s="4">
        <f>INDEX(Calendar!$E$3:$E$367,MATCH(LOLP!$A3709,Calendar!$B$3:$B$367,0))</f>
        <v>1</v>
      </c>
      <c r="D3709" s="2">
        <f t="shared" si="406"/>
        <v>10</v>
      </c>
      <c r="E3709" s="36">
        <v>27385</v>
      </c>
      <c r="F3709" s="7">
        <f>IFERROR(IF(INDEX('Temperature Data'!$AA$15:$AA$348,MATCH(LOLP!A3709,'Temperature Data'!$B$15:$B$348,0))&gt;IF(B3709=9,$G$2,LOLP!$F$2),1,0),0)</f>
        <v>0</v>
      </c>
      <c r="G3709" s="7">
        <f>SUMIFS(LOLP!$F$4:$F$8763,$C$4:$C$8763,$C3709,$B$4:$B$8763,$B3709,$D$4:$D$8763,$D3709)</f>
        <v>1</v>
      </c>
      <c r="H3709" s="7">
        <f>COUNTIFS(Calendar!$E$3:$E$367,LOLP!C3709,Calendar!$D$3:$D$367,LOLP!B3709)</f>
        <v>21</v>
      </c>
      <c r="I3709" s="7">
        <f ca="1">IF($F3709=1,OFFSET(start_norps,LOLP!$D3709+(1-$C3709)*24,LOLP!$B3709)*H3709/G3709,0)</f>
        <v>0</v>
      </c>
      <c r="J3709" s="7">
        <f ca="1">IF($F3709=1,OFFSET(start_33,LOLP!$D3709+(1-$C3709)*24,LOLP!$B3709)*H3709/G3709,0)</f>
        <v>0</v>
      </c>
      <c r="K3709" s="7">
        <f ca="1">IF($F3709,OFFSET(start_40,LOLP!$D3709+(1-$C3709)*24,LOLP!$B3709),0)</f>
        <v>0</v>
      </c>
      <c r="L3709" s="7">
        <f ca="1">IF($F3709,OFFSET(start_50,LOLP!$D3709+(1-$C3709)*24,LOLP!$B3709),0)</f>
        <v>0</v>
      </c>
      <c r="M3709" s="25">
        <f t="shared" ca="1" si="401"/>
        <v>0</v>
      </c>
      <c r="N3709" s="25">
        <f t="shared" ca="1" si="402"/>
        <v>0</v>
      </c>
      <c r="O3709" s="15" t="e">
        <f t="shared" ca="1" si="403"/>
        <v>#DIV/0!</v>
      </c>
      <c r="P3709" s="15" t="e">
        <f t="shared" ca="1" si="404"/>
        <v>#DIV/0!</v>
      </c>
    </row>
    <row r="3710" spans="1:16" x14ac:dyDescent="0.25">
      <c r="A3710" s="1">
        <f t="shared" si="405"/>
        <v>43255</v>
      </c>
      <c r="B3710" s="7">
        <f t="shared" si="400"/>
        <v>6</v>
      </c>
      <c r="C3710" s="4">
        <f>INDEX(Calendar!$E$3:$E$367,MATCH(LOLP!$A3710,Calendar!$B$3:$B$367,0))</f>
        <v>1</v>
      </c>
      <c r="D3710" s="2">
        <f t="shared" si="406"/>
        <v>11</v>
      </c>
      <c r="E3710" s="36">
        <v>28306</v>
      </c>
      <c r="F3710" s="7">
        <f>IFERROR(IF(INDEX('Temperature Data'!$AA$15:$AA$348,MATCH(LOLP!A3710,'Temperature Data'!$B$15:$B$348,0))&gt;IF(B3710=9,$G$2,LOLP!$F$2),1,0),0)</f>
        <v>0</v>
      </c>
      <c r="G3710" s="7">
        <f>SUMIFS(LOLP!$F$4:$F$8763,$C$4:$C$8763,$C3710,$B$4:$B$8763,$B3710,$D$4:$D$8763,$D3710)</f>
        <v>1</v>
      </c>
      <c r="H3710" s="7">
        <f>COUNTIFS(Calendar!$E$3:$E$367,LOLP!C3710,Calendar!$D$3:$D$367,LOLP!B3710)</f>
        <v>21</v>
      </c>
      <c r="I3710" s="7">
        <f ca="1">IF($F3710=1,OFFSET(start_norps,LOLP!$D3710+(1-$C3710)*24,LOLP!$B3710)*H3710/G3710,0)</f>
        <v>0</v>
      </c>
      <c r="J3710" s="7">
        <f ca="1">IF($F3710=1,OFFSET(start_33,LOLP!$D3710+(1-$C3710)*24,LOLP!$B3710)*H3710/G3710,0)</f>
        <v>0</v>
      </c>
      <c r="K3710" s="7">
        <f ca="1">IF($F3710,OFFSET(start_40,LOLP!$D3710+(1-$C3710)*24,LOLP!$B3710),0)</f>
        <v>0</v>
      </c>
      <c r="L3710" s="7">
        <f ca="1">IF($F3710,OFFSET(start_50,LOLP!$D3710+(1-$C3710)*24,LOLP!$B3710),0)</f>
        <v>0</v>
      </c>
      <c r="M3710" s="25">
        <f t="shared" ca="1" si="401"/>
        <v>0</v>
      </c>
      <c r="N3710" s="25">
        <f t="shared" ca="1" si="402"/>
        <v>0</v>
      </c>
      <c r="O3710" s="15" t="e">
        <f t="shared" ca="1" si="403"/>
        <v>#DIV/0!</v>
      </c>
      <c r="P3710" s="15" t="e">
        <f t="shared" ca="1" si="404"/>
        <v>#DIV/0!</v>
      </c>
    </row>
    <row r="3711" spans="1:16" x14ac:dyDescent="0.25">
      <c r="A3711" s="1">
        <f t="shared" si="405"/>
        <v>43255</v>
      </c>
      <c r="B3711" s="7">
        <f t="shared" si="400"/>
        <v>6</v>
      </c>
      <c r="C3711" s="4">
        <f>INDEX(Calendar!$E$3:$E$367,MATCH(LOLP!$A3711,Calendar!$B$3:$B$367,0))</f>
        <v>1</v>
      </c>
      <c r="D3711" s="2">
        <f t="shared" si="406"/>
        <v>12</v>
      </c>
      <c r="E3711" s="36">
        <v>28995</v>
      </c>
      <c r="F3711" s="7">
        <f>IFERROR(IF(INDEX('Temperature Data'!$AA$15:$AA$348,MATCH(LOLP!A3711,'Temperature Data'!$B$15:$B$348,0))&gt;IF(B3711=9,$G$2,LOLP!$F$2),1,0),0)</f>
        <v>0</v>
      </c>
      <c r="G3711" s="7">
        <f>SUMIFS(LOLP!$F$4:$F$8763,$C$4:$C$8763,$C3711,$B$4:$B$8763,$B3711,$D$4:$D$8763,$D3711)</f>
        <v>1</v>
      </c>
      <c r="H3711" s="7">
        <f>COUNTIFS(Calendar!$E$3:$E$367,LOLP!C3711,Calendar!$D$3:$D$367,LOLP!B3711)</f>
        <v>21</v>
      </c>
      <c r="I3711" s="7">
        <f ca="1">IF($F3711=1,OFFSET(start_norps,LOLP!$D3711+(1-$C3711)*24,LOLP!$B3711)*H3711/G3711,0)</f>
        <v>0</v>
      </c>
      <c r="J3711" s="7">
        <f ca="1">IF($F3711=1,OFFSET(start_33,LOLP!$D3711+(1-$C3711)*24,LOLP!$B3711)*H3711/G3711,0)</f>
        <v>0</v>
      </c>
      <c r="K3711" s="7">
        <f ca="1">IF($F3711,OFFSET(start_40,LOLP!$D3711+(1-$C3711)*24,LOLP!$B3711),0)</f>
        <v>0</v>
      </c>
      <c r="L3711" s="7">
        <f ca="1">IF($F3711,OFFSET(start_50,LOLP!$D3711+(1-$C3711)*24,LOLP!$B3711),0)</f>
        <v>0</v>
      </c>
      <c r="M3711" s="25">
        <f t="shared" ca="1" si="401"/>
        <v>0</v>
      </c>
      <c r="N3711" s="25">
        <f t="shared" ca="1" si="402"/>
        <v>0</v>
      </c>
      <c r="O3711" s="15" t="e">
        <f t="shared" ca="1" si="403"/>
        <v>#DIV/0!</v>
      </c>
      <c r="P3711" s="15" t="e">
        <f t="shared" ca="1" si="404"/>
        <v>#DIV/0!</v>
      </c>
    </row>
    <row r="3712" spans="1:16" x14ac:dyDescent="0.25">
      <c r="A3712" s="1">
        <f t="shared" si="405"/>
        <v>43255</v>
      </c>
      <c r="B3712" s="7">
        <f t="shared" si="400"/>
        <v>6</v>
      </c>
      <c r="C3712" s="4">
        <f>INDEX(Calendar!$E$3:$E$367,MATCH(LOLP!$A3712,Calendar!$B$3:$B$367,0))</f>
        <v>1</v>
      </c>
      <c r="D3712" s="2">
        <f t="shared" si="406"/>
        <v>13</v>
      </c>
      <c r="E3712" s="36">
        <v>29652</v>
      </c>
      <c r="F3712" s="7">
        <f>IFERROR(IF(INDEX('Temperature Data'!$AA$15:$AA$348,MATCH(LOLP!A3712,'Temperature Data'!$B$15:$B$348,0))&gt;IF(B3712=9,$G$2,LOLP!$F$2),1,0),0)</f>
        <v>0</v>
      </c>
      <c r="G3712" s="7">
        <f>SUMIFS(LOLP!$F$4:$F$8763,$C$4:$C$8763,$C3712,$B$4:$B$8763,$B3712,$D$4:$D$8763,$D3712)</f>
        <v>1</v>
      </c>
      <c r="H3712" s="7">
        <f>COUNTIFS(Calendar!$E$3:$E$367,LOLP!C3712,Calendar!$D$3:$D$367,LOLP!B3712)</f>
        <v>21</v>
      </c>
      <c r="I3712" s="7">
        <f ca="1">IF($F3712=1,OFFSET(start_norps,LOLP!$D3712+(1-$C3712)*24,LOLP!$B3712)*H3712/G3712,0)</f>
        <v>0</v>
      </c>
      <c r="J3712" s="7">
        <f ca="1">IF($F3712=1,OFFSET(start_33,LOLP!$D3712+(1-$C3712)*24,LOLP!$B3712)*H3712/G3712,0)</f>
        <v>0</v>
      </c>
      <c r="K3712" s="7">
        <f ca="1">IF($F3712,OFFSET(start_40,LOLP!$D3712+(1-$C3712)*24,LOLP!$B3712),0)</f>
        <v>0</v>
      </c>
      <c r="L3712" s="7">
        <f ca="1">IF($F3712,OFFSET(start_50,LOLP!$D3712+(1-$C3712)*24,LOLP!$B3712),0)</f>
        <v>0</v>
      </c>
      <c r="M3712" s="25">
        <f t="shared" ca="1" si="401"/>
        <v>0</v>
      </c>
      <c r="N3712" s="25">
        <f t="shared" ca="1" si="402"/>
        <v>0</v>
      </c>
      <c r="O3712" s="15" t="e">
        <f t="shared" ca="1" si="403"/>
        <v>#DIV/0!</v>
      </c>
      <c r="P3712" s="15" t="e">
        <f t="shared" ca="1" si="404"/>
        <v>#DIV/0!</v>
      </c>
    </row>
    <row r="3713" spans="1:16" x14ac:dyDescent="0.25">
      <c r="A3713" s="1">
        <f t="shared" si="405"/>
        <v>43255</v>
      </c>
      <c r="B3713" s="7">
        <f t="shared" si="400"/>
        <v>6</v>
      </c>
      <c r="C3713" s="4">
        <f>INDEX(Calendar!$E$3:$E$367,MATCH(LOLP!$A3713,Calendar!$B$3:$B$367,0))</f>
        <v>1</v>
      </c>
      <c r="D3713" s="2">
        <f t="shared" si="406"/>
        <v>14</v>
      </c>
      <c r="E3713" s="36">
        <v>30362</v>
      </c>
      <c r="F3713" s="7">
        <f>IFERROR(IF(INDEX('Temperature Data'!$AA$15:$AA$348,MATCH(LOLP!A3713,'Temperature Data'!$B$15:$B$348,0))&gt;IF(B3713=9,$G$2,LOLP!$F$2),1,0),0)</f>
        <v>0</v>
      </c>
      <c r="G3713" s="7">
        <f>SUMIFS(LOLP!$F$4:$F$8763,$C$4:$C$8763,$C3713,$B$4:$B$8763,$B3713,$D$4:$D$8763,$D3713)</f>
        <v>1</v>
      </c>
      <c r="H3713" s="7">
        <f>COUNTIFS(Calendar!$E$3:$E$367,LOLP!C3713,Calendar!$D$3:$D$367,LOLP!B3713)</f>
        <v>21</v>
      </c>
      <c r="I3713" s="7">
        <f ca="1">IF($F3713=1,OFFSET(start_norps,LOLP!$D3713+(1-$C3713)*24,LOLP!$B3713)*H3713/G3713,0)</f>
        <v>0</v>
      </c>
      <c r="J3713" s="7">
        <f ca="1">IF($F3713=1,OFFSET(start_33,LOLP!$D3713+(1-$C3713)*24,LOLP!$B3713)*H3713/G3713,0)</f>
        <v>0</v>
      </c>
      <c r="K3713" s="7">
        <f ca="1">IF($F3713,OFFSET(start_40,LOLP!$D3713+(1-$C3713)*24,LOLP!$B3713),0)</f>
        <v>0</v>
      </c>
      <c r="L3713" s="7">
        <f ca="1">IF($F3713,OFFSET(start_50,LOLP!$D3713+(1-$C3713)*24,LOLP!$B3713),0)</f>
        <v>0</v>
      </c>
      <c r="M3713" s="25">
        <f t="shared" ca="1" si="401"/>
        <v>0</v>
      </c>
      <c r="N3713" s="25">
        <f t="shared" ca="1" si="402"/>
        <v>0</v>
      </c>
      <c r="O3713" s="15" t="e">
        <f t="shared" ca="1" si="403"/>
        <v>#DIV/0!</v>
      </c>
      <c r="P3713" s="15" t="e">
        <f t="shared" ca="1" si="404"/>
        <v>#DIV/0!</v>
      </c>
    </row>
    <row r="3714" spans="1:16" x14ac:dyDescent="0.25">
      <c r="A3714" s="1">
        <f t="shared" si="405"/>
        <v>43255</v>
      </c>
      <c r="B3714" s="7">
        <f t="shared" si="400"/>
        <v>6</v>
      </c>
      <c r="C3714" s="4">
        <f>INDEX(Calendar!$E$3:$E$367,MATCH(LOLP!$A3714,Calendar!$B$3:$B$367,0))</f>
        <v>1</v>
      </c>
      <c r="D3714" s="2">
        <f t="shared" si="406"/>
        <v>15</v>
      </c>
      <c r="E3714" s="36">
        <v>31016</v>
      </c>
      <c r="F3714" s="7">
        <f>IFERROR(IF(INDEX('Temperature Data'!$AA$15:$AA$348,MATCH(LOLP!A3714,'Temperature Data'!$B$15:$B$348,0))&gt;IF(B3714=9,$G$2,LOLP!$F$2),1,0),0)</f>
        <v>0</v>
      </c>
      <c r="G3714" s="7">
        <f>SUMIFS(LOLP!$F$4:$F$8763,$C$4:$C$8763,$C3714,$B$4:$B$8763,$B3714,$D$4:$D$8763,$D3714)</f>
        <v>1</v>
      </c>
      <c r="H3714" s="7">
        <f>COUNTIFS(Calendar!$E$3:$E$367,LOLP!C3714,Calendar!$D$3:$D$367,LOLP!B3714)</f>
        <v>21</v>
      </c>
      <c r="I3714" s="7">
        <f ca="1">IF($F3714=1,OFFSET(start_norps,LOLP!$D3714+(1-$C3714)*24,LOLP!$B3714)*H3714/G3714,0)</f>
        <v>0</v>
      </c>
      <c r="J3714" s="7">
        <f ca="1">IF($F3714=1,OFFSET(start_33,LOLP!$D3714+(1-$C3714)*24,LOLP!$B3714)*H3714/G3714,0)</f>
        <v>0</v>
      </c>
      <c r="K3714" s="7">
        <f ca="1">IF($F3714,OFFSET(start_40,LOLP!$D3714+(1-$C3714)*24,LOLP!$B3714),0)</f>
        <v>0</v>
      </c>
      <c r="L3714" s="7">
        <f ca="1">IF($F3714,OFFSET(start_50,LOLP!$D3714+(1-$C3714)*24,LOLP!$B3714),0)</f>
        <v>0</v>
      </c>
      <c r="M3714" s="25">
        <f t="shared" ca="1" si="401"/>
        <v>0</v>
      </c>
      <c r="N3714" s="25">
        <f t="shared" ca="1" si="402"/>
        <v>0</v>
      </c>
      <c r="O3714" s="15" t="e">
        <f t="shared" ca="1" si="403"/>
        <v>#DIV/0!</v>
      </c>
      <c r="P3714" s="15" t="e">
        <f t="shared" ca="1" si="404"/>
        <v>#DIV/0!</v>
      </c>
    </row>
    <row r="3715" spans="1:16" x14ac:dyDescent="0.25">
      <c r="A3715" s="1">
        <f t="shared" si="405"/>
        <v>43255</v>
      </c>
      <c r="B3715" s="7">
        <f t="shared" si="400"/>
        <v>6</v>
      </c>
      <c r="C3715" s="4">
        <f>INDEX(Calendar!$E$3:$E$367,MATCH(LOLP!$A3715,Calendar!$B$3:$B$367,0))</f>
        <v>1</v>
      </c>
      <c r="D3715" s="2">
        <f t="shared" si="406"/>
        <v>16</v>
      </c>
      <c r="E3715" s="36">
        <v>31780</v>
      </c>
      <c r="F3715" s="7">
        <f>IFERROR(IF(INDEX('Temperature Data'!$AA$15:$AA$348,MATCH(LOLP!A3715,'Temperature Data'!$B$15:$B$348,0))&gt;IF(B3715=9,$G$2,LOLP!$F$2),1,0),0)</f>
        <v>0</v>
      </c>
      <c r="G3715" s="7">
        <f>SUMIFS(LOLP!$F$4:$F$8763,$C$4:$C$8763,$C3715,$B$4:$B$8763,$B3715,$D$4:$D$8763,$D3715)</f>
        <v>1</v>
      </c>
      <c r="H3715" s="7">
        <f>COUNTIFS(Calendar!$E$3:$E$367,LOLP!C3715,Calendar!$D$3:$D$367,LOLP!B3715)</f>
        <v>21</v>
      </c>
      <c r="I3715" s="7">
        <f ca="1">IF($F3715=1,OFFSET(start_norps,LOLP!$D3715+(1-$C3715)*24,LOLP!$B3715)*H3715/G3715,0)</f>
        <v>0</v>
      </c>
      <c r="J3715" s="7">
        <f ca="1">IF($F3715=1,OFFSET(start_33,LOLP!$D3715+(1-$C3715)*24,LOLP!$B3715)*H3715/G3715,0)</f>
        <v>0</v>
      </c>
      <c r="K3715" s="7">
        <f ca="1">IF($F3715,OFFSET(start_40,LOLP!$D3715+(1-$C3715)*24,LOLP!$B3715),0)</f>
        <v>0</v>
      </c>
      <c r="L3715" s="7">
        <f ca="1">IF($F3715,OFFSET(start_50,LOLP!$D3715+(1-$C3715)*24,LOLP!$B3715),0)</f>
        <v>0</v>
      </c>
      <c r="M3715" s="25">
        <f t="shared" ca="1" si="401"/>
        <v>0</v>
      </c>
      <c r="N3715" s="25">
        <f t="shared" ca="1" si="402"/>
        <v>0</v>
      </c>
      <c r="O3715" s="15" t="e">
        <f t="shared" ca="1" si="403"/>
        <v>#DIV/0!</v>
      </c>
      <c r="P3715" s="15" t="e">
        <f t="shared" ca="1" si="404"/>
        <v>#DIV/0!</v>
      </c>
    </row>
    <row r="3716" spans="1:16" x14ac:dyDescent="0.25">
      <c r="A3716" s="1">
        <f t="shared" si="405"/>
        <v>43255</v>
      </c>
      <c r="B3716" s="7">
        <f t="shared" si="400"/>
        <v>6</v>
      </c>
      <c r="C3716" s="4">
        <f>INDEX(Calendar!$E$3:$E$367,MATCH(LOLP!$A3716,Calendar!$B$3:$B$367,0))</f>
        <v>1</v>
      </c>
      <c r="D3716" s="2">
        <f t="shared" si="406"/>
        <v>17</v>
      </c>
      <c r="E3716" s="36">
        <v>32509</v>
      </c>
      <c r="F3716" s="7">
        <f>IFERROR(IF(INDEX('Temperature Data'!$AA$15:$AA$348,MATCH(LOLP!A3716,'Temperature Data'!$B$15:$B$348,0))&gt;IF(B3716=9,$G$2,LOLP!$F$2),1,0),0)</f>
        <v>0</v>
      </c>
      <c r="G3716" s="7">
        <f>SUMIFS(LOLP!$F$4:$F$8763,$C$4:$C$8763,$C3716,$B$4:$B$8763,$B3716,$D$4:$D$8763,$D3716)</f>
        <v>1</v>
      </c>
      <c r="H3716" s="7">
        <f>COUNTIFS(Calendar!$E$3:$E$367,LOLP!C3716,Calendar!$D$3:$D$367,LOLP!B3716)</f>
        <v>21</v>
      </c>
      <c r="I3716" s="7">
        <f ca="1">IF($F3716=1,OFFSET(start_norps,LOLP!$D3716+(1-$C3716)*24,LOLP!$B3716)*H3716/G3716,0)</f>
        <v>0</v>
      </c>
      <c r="J3716" s="7">
        <f ca="1">IF($F3716=1,OFFSET(start_33,LOLP!$D3716+(1-$C3716)*24,LOLP!$B3716)*H3716/G3716,0)</f>
        <v>0</v>
      </c>
      <c r="K3716" s="7">
        <f ca="1">IF($F3716,OFFSET(start_40,LOLP!$D3716+(1-$C3716)*24,LOLP!$B3716),0)</f>
        <v>0</v>
      </c>
      <c r="L3716" s="7">
        <f ca="1">IF($F3716,OFFSET(start_50,LOLP!$D3716+(1-$C3716)*24,LOLP!$B3716),0)</f>
        <v>0</v>
      </c>
      <c r="M3716" s="25">
        <f t="shared" ca="1" si="401"/>
        <v>0</v>
      </c>
      <c r="N3716" s="25">
        <f t="shared" ca="1" si="402"/>
        <v>0</v>
      </c>
      <c r="O3716" s="15" t="e">
        <f t="shared" ca="1" si="403"/>
        <v>#DIV/0!</v>
      </c>
      <c r="P3716" s="15" t="e">
        <f t="shared" ca="1" si="404"/>
        <v>#DIV/0!</v>
      </c>
    </row>
    <row r="3717" spans="1:16" x14ac:dyDescent="0.25">
      <c r="A3717" s="1">
        <f t="shared" si="405"/>
        <v>43255</v>
      </c>
      <c r="B3717" s="7">
        <f t="shared" ref="B3717:B3780" si="407">MONTH(A3717)</f>
        <v>6</v>
      </c>
      <c r="C3717" s="4">
        <f>INDEX(Calendar!$E$3:$E$367,MATCH(LOLP!$A3717,Calendar!$B$3:$B$367,0))</f>
        <v>1</v>
      </c>
      <c r="D3717" s="2">
        <f t="shared" si="406"/>
        <v>18</v>
      </c>
      <c r="E3717" s="36">
        <v>32980</v>
      </c>
      <c r="F3717" s="7">
        <f>IFERROR(IF(INDEX('Temperature Data'!$AA$15:$AA$348,MATCH(LOLP!A3717,'Temperature Data'!$B$15:$B$348,0))&gt;IF(B3717=9,$G$2,LOLP!$F$2),1,0),0)</f>
        <v>0</v>
      </c>
      <c r="G3717" s="7">
        <f>SUMIFS(LOLP!$F$4:$F$8763,$C$4:$C$8763,$C3717,$B$4:$B$8763,$B3717,$D$4:$D$8763,$D3717)</f>
        <v>1</v>
      </c>
      <c r="H3717" s="7">
        <f>COUNTIFS(Calendar!$E$3:$E$367,LOLP!C3717,Calendar!$D$3:$D$367,LOLP!B3717)</f>
        <v>21</v>
      </c>
      <c r="I3717" s="7">
        <f ca="1">IF($F3717=1,OFFSET(start_norps,LOLP!$D3717+(1-$C3717)*24,LOLP!$B3717)*H3717/G3717,0)</f>
        <v>0</v>
      </c>
      <c r="J3717" s="7">
        <f ca="1">IF($F3717=1,OFFSET(start_33,LOLP!$D3717+(1-$C3717)*24,LOLP!$B3717)*H3717/G3717,0)</f>
        <v>0</v>
      </c>
      <c r="K3717" s="7">
        <f ca="1">IF($F3717,OFFSET(start_40,LOLP!$D3717+(1-$C3717)*24,LOLP!$B3717),0)</f>
        <v>0</v>
      </c>
      <c r="L3717" s="7">
        <f ca="1">IF($F3717,OFFSET(start_50,LOLP!$D3717+(1-$C3717)*24,LOLP!$B3717),0)</f>
        <v>0</v>
      </c>
      <c r="M3717" s="25">
        <f t="shared" ref="M3717:M3780" ca="1" si="408">I3717/I$8764</f>
        <v>0</v>
      </c>
      <c r="N3717" s="25">
        <f t="shared" ref="N3717:N3780" ca="1" si="409">J3717/J$8764</f>
        <v>0</v>
      </c>
      <c r="O3717" s="15" t="e">
        <f t="shared" ref="O3717:O3780" ca="1" si="410">K3717/K$8764</f>
        <v>#DIV/0!</v>
      </c>
      <c r="P3717" s="15" t="e">
        <f t="shared" ref="P3717:P3780" ca="1" si="411">L3717/L$8764</f>
        <v>#DIV/0!</v>
      </c>
    </row>
    <row r="3718" spans="1:16" x14ac:dyDescent="0.25">
      <c r="A3718" s="1">
        <f t="shared" si="405"/>
        <v>43255</v>
      </c>
      <c r="B3718" s="7">
        <f t="shared" si="407"/>
        <v>6</v>
      </c>
      <c r="C3718" s="4">
        <f>INDEX(Calendar!$E$3:$E$367,MATCH(LOLP!$A3718,Calendar!$B$3:$B$367,0))</f>
        <v>1</v>
      </c>
      <c r="D3718" s="2">
        <f t="shared" si="406"/>
        <v>19</v>
      </c>
      <c r="E3718" s="36">
        <v>33073</v>
      </c>
      <c r="F3718" s="7">
        <f>IFERROR(IF(INDEX('Temperature Data'!$AA$15:$AA$348,MATCH(LOLP!A3718,'Temperature Data'!$B$15:$B$348,0))&gt;IF(B3718=9,$G$2,LOLP!$F$2),1,0),0)</f>
        <v>0</v>
      </c>
      <c r="G3718" s="7">
        <f>SUMIFS(LOLP!$F$4:$F$8763,$C$4:$C$8763,$C3718,$B$4:$B$8763,$B3718,$D$4:$D$8763,$D3718)</f>
        <v>1</v>
      </c>
      <c r="H3718" s="7">
        <f>COUNTIFS(Calendar!$E$3:$E$367,LOLP!C3718,Calendar!$D$3:$D$367,LOLP!B3718)</f>
        <v>21</v>
      </c>
      <c r="I3718" s="7">
        <f ca="1">IF($F3718=1,OFFSET(start_norps,LOLP!$D3718+(1-$C3718)*24,LOLP!$B3718)*H3718/G3718,0)</f>
        <v>0</v>
      </c>
      <c r="J3718" s="7">
        <f ca="1">IF($F3718=1,OFFSET(start_33,LOLP!$D3718+(1-$C3718)*24,LOLP!$B3718)*H3718/G3718,0)</f>
        <v>0</v>
      </c>
      <c r="K3718" s="7">
        <f ca="1">IF($F3718,OFFSET(start_40,LOLP!$D3718+(1-$C3718)*24,LOLP!$B3718),0)</f>
        <v>0</v>
      </c>
      <c r="L3718" s="7">
        <f ca="1">IF($F3718,OFFSET(start_50,LOLP!$D3718+(1-$C3718)*24,LOLP!$B3718),0)</f>
        <v>0</v>
      </c>
      <c r="M3718" s="25">
        <f t="shared" ca="1" si="408"/>
        <v>0</v>
      </c>
      <c r="N3718" s="25">
        <f t="shared" ca="1" si="409"/>
        <v>0</v>
      </c>
      <c r="O3718" s="15" t="e">
        <f t="shared" ca="1" si="410"/>
        <v>#DIV/0!</v>
      </c>
      <c r="P3718" s="15" t="e">
        <f t="shared" ca="1" si="411"/>
        <v>#DIV/0!</v>
      </c>
    </row>
    <row r="3719" spans="1:16" x14ac:dyDescent="0.25">
      <c r="A3719" s="1">
        <f t="shared" si="405"/>
        <v>43255</v>
      </c>
      <c r="B3719" s="7">
        <f t="shared" si="407"/>
        <v>6</v>
      </c>
      <c r="C3719" s="4">
        <f>INDEX(Calendar!$E$3:$E$367,MATCH(LOLP!$A3719,Calendar!$B$3:$B$367,0))</f>
        <v>1</v>
      </c>
      <c r="D3719" s="2">
        <f t="shared" si="406"/>
        <v>20</v>
      </c>
      <c r="E3719" s="36">
        <v>32613</v>
      </c>
      <c r="F3719" s="7">
        <f>IFERROR(IF(INDEX('Temperature Data'!$AA$15:$AA$348,MATCH(LOLP!A3719,'Temperature Data'!$B$15:$B$348,0))&gt;IF(B3719=9,$G$2,LOLP!$F$2),1,0),0)</f>
        <v>0</v>
      </c>
      <c r="G3719" s="7">
        <f>SUMIFS(LOLP!$F$4:$F$8763,$C$4:$C$8763,$C3719,$B$4:$B$8763,$B3719,$D$4:$D$8763,$D3719)</f>
        <v>1</v>
      </c>
      <c r="H3719" s="7">
        <f>COUNTIFS(Calendar!$E$3:$E$367,LOLP!C3719,Calendar!$D$3:$D$367,LOLP!B3719)</f>
        <v>21</v>
      </c>
      <c r="I3719" s="7">
        <f ca="1">IF($F3719=1,OFFSET(start_norps,LOLP!$D3719+(1-$C3719)*24,LOLP!$B3719)*H3719/G3719,0)</f>
        <v>0</v>
      </c>
      <c r="J3719" s="7">
        <f ca="1">IF($F3719=1,OFFSET(start_33,LOLP!$D3719+(1-$C3719)*24,LOLP!$B3719)*H3719/G3719,0)</f>
        <v>0</v>
      </c>
      <c r="K3719" s="7">
        <f ca="1">IF($F3719,OFFSET(start_40,LOLP!$D3719+(1-$C3719)*24,LOLP!$B3719),0)</f>
        <v>0</v>
      </c>
      <c r="L3719" s="7">
        <f ca="1">IF($F3719,OFFSET(start_50,LOLP!$D3719+(1-$C3719)*24,LOLP!$B3719),0)</f>
        <v>0</v>
      </c>
      <c r="M3719" s="25">
        <f t="shared" ca="1" si="408"/>
        <v>0</v>
      </c>
      <c r="N3719" s="25">
        <f t="shared" ca="1" si="409"/>
        <v>0</v>
      </c>
      <c r="O3719" s="15" t="e">
        <f t="shared" ca="1" si="410"/>
        <v>#DIV/0!</v>
      </c>
      <c r="P3719" s="15" t="e">
        <f t="shared" ca="1" si="411"/>
        <v>#DIV/0!</v>
      </c>
    </row>
    <row r="3720" spans="1:16" x14ac:dyDescent="0.25">
      <c r="A3720" s="1">
        <f t="shared" si="405"/>
        <v>43255</v>
      </c>
      <c r="B3720" s="7">
        <f t="shared" si="407"/>
        <v>6</v>
      </c>
      <c r="C3720" s="4">
        <f>INDEX(Calendar!$E$3:$E$367,MATCH(LOLP!$A3720,Calendar!$B$3:$B$367,0))</f>
        <v>1</v>
      </c>
      <c r="D3720" s="2">
        <f t="shared" si="406"/>
        <v>21</v>
      </c>
      <c r="E3720" s="36">
        <v>32262</v>
      </c>
      <c r="F3720" s="7">
        <f>IFERROR(IF(INDEX('Temperature Data'!$AA$15:$AA$348,MATCH(LOLP!A3720,'Temperature Data'!$B$15:$B$348,0))&gt;IF(B3720=9,$G$2,LOLP!$F$2),1,0),0)</f>
        <v>0</v>
      </c>
      <c r="G3720" s="7">
        <f>SUMIFS(LOLP!$F$4:$F$8763,$C$4:$C$8763,$C3720,$B$4:$B$8763,$B3720,$D$4:$D$8763,$D3720)</f>
        <v>1</v>
      </c>
      <c r="H3720" s="7">
        <f>COUNTIFS(Calendar!$E$3:$E$367,LOLP!C3720,Calendar!$D$3:$D$367,LOLP!B3720)</f>
        <v>21</v>
      </c>
      <c r="I3720" s="7">
        <f ca="1">IF($F3720=1,OFFSET(start_norps,LOLP!$D3720+(1-$C3720)*24,LOLP!$B3720)*H3720/G3720,0)</f>
        <v>0</v>
      </c>
      <c r="J3720" s="7">
        <f ca="1">IF($F3720=1,OFFSET(start_33,LOLP!$D3720+(1-$C3720)*24,LOLP!$B3720)*H3720/G3720,0)</f>
        <v>0</v>
      </c>
      <c r="K3720" s="7">
        <f ca="1">IF($F3720,OFFSET(start_40,LOLP!$D3720+(1-$C3720)*24,LOLP!$B3720),0)</f>
        <v>0</v>
      </c>
      <c r="L3720" s="7">
        <f ca="1">IF($F3720,OFFSET(start_50,LOLP!$D3720+(1-$C3720)*24,LOLP!$B3720),0)</f>
        <v>0</v>
      </c>
      <c r="M3720" s="25">
        <f t="shared" ca="1" si="408"/>
        <v>0</v>
      </c>
      <c r="N3720" s="25">
        <f t="shared" ca="1" si="409"/>
        <v>0</v>
      </c>
      <c r="O3720" s="15" t="e">
        <f t="shared" ca="1" si="410"/>
        <v>#DIV/0!</v>
      </c>
      <c r="P3720" s="15" t="e">
        <f t="shared" ca="1" si="411"/>
        <v>#DIV/0!</v>
      </c>
    </row>
    <row r="3721" spans="1:16" x14ac:dyDescent="0.25">
      <c r="A3721" s="1">
        <f t="shared" si="405"/>
        <v>43255</v>
      </c>
      <c r="B3721" s="7">
        <f t="shared" si="407"/>
        <v>6</v>
      </c>
      <c r="C3721" s="4">
        <f>INDEX(Calendar!$E$3:$E$367,MATCH(LOLP!$A3721,Calendar!$B$3:$B$367,0))</f>
        <v>1</v>
      </c>
      <c r="D3721" s="2">
        <f t="shared" si="406"/>
        <v>22</v>
      </c>
      <c r="E3721" s="36">
        <v>30799</v>
      </c>
      <c r="F3721" s="7">
        <f>IFERROR(IF(INDEX('Temperature Data'!$AA$15:$AA$348,MATCH(LOLP!A3721,'Temperature Data'!$B$15:$B$348,0))&gt;IF(B3721=9,$G$2,LOLP!$F$2),1,0),0)</f>
        <v>0</v>
      </c>
      <c r="G3721" s="7">
        <f>SUMIFS(LOLP!$F$4:$F$8763,$C$4:$C$8763,$C3721,$B$4:$B$8763,$B3721,$D$4:$D$8763,$D3721)</f>
        <v>1</v>
      </c>
      <c r="H3721" s="7">
        <f>COUNTIFS(Calendar!$E$3:$E$367,LOLP!C3721,Calendar!$D$3:$D$367,LOLP!B3721)</f>
        <v>21</v>
      </c>
      <c r="I3721" s="7">
        <f ca="1">IF($F3721=1,OFFSET(start_norps,LOLP!$D3721+(1-$C3721)*24,LOLP!$B3721)*H3721/G3721,0)</f>
        <v>0</v>
      </c>
      <c r="J3721" s="7">
        <f ca="1">IF($F3721=1,OFFSET(start_33,LOLP!$D3721+(1-$C3721)*24,LOLP!$B3721)*H3721/G3721,0)</f>
        <v>0</v>
      </c>
      <c r="K3721" s="7">
        <f ca="1">IF($F3721,OFFSET(start_40,LOLP!$D3721+(1-$C3721)*24,LOLP!$B3721),0)</f>
        <v>0</v>
      </c>
      <c r="L3721" s="7">
        <f ca="1">IF($F3721,OFFSET(start_50,LOLP!$D3721+(1-$C3721)*24,LOLP!$B3721),0)</f>
        <v>0</v>
      </c>
      <c r="M3721" s="25">
        <f t="shared" ca="1" si="408"/>
        <v>0</v>
      </c>
      <c r="N3721" s="25">
        <f t="shared" ca="1" si="409"/>
        <v>0</v>
      </c>
      <c r="O3721" s="15" t="e">
        <f t="shared" ca="1" si="410"/>
        <v>#DIV/0!</v>
      </c>
      <c r="P3721" s="15" t="e">
        <f t="shared" ca="1" si="411"/>
        <v>#DIV/0!</v>
      </c>
    </row>
    <row r="3722" spans="1:16" x14ac:dyDescent="0.25">
      <c r="A3722" s="1">
        <f t="shared" si="405"/>
        <v>43255</v>
      </c>
      <c r="B3722" s="7">
        <f t="shared" si="407"/>
        <v>6</v>
      </c>
      <c r="C3722" s="4">
        <f>INDEX(Calendar!$E$3:$E$367,MATCH(LOLP!$A3722,Calendar!$B$3:$B$367,0))</f>
        <v>1</v>
      </c>
      <c r="D3722" s="2">
        <f t="shared" si="406"/>
        <v>23</v>
      </c>
      <c r="E3722" s="36">
        <v>28187</v>
      </c>
      <c r="F3722" s="7">
        <f>IFERROR(IF(INDEX('Temperature Data'!$AA$15:$AA$348,MATCH(LOLP!A3722,'Temperature Data'!$B$15:$B$348,0))&gt;IF(B3722=9,$G$2,LOLP!$F$2),1,0),0)</f>
        <v>0</v>
      </c>
      <c r="G3722" s="7">
        <f>SUMIFS(LOLP!$F$4:$F$8763,$C$4:$C$8763,$C3722,$B$4:$B$8763,$B3722,$D$4:$D$8763,$D3722)</f>
        <v>1</v>
      </c>
      <c r="H3722" s="7">
        <f>COUNTIFS(Calendar!$E$3:$E$367,LOLP!C3722,Calendar!$D$3:$D$367,LOLP!B3722)</f>
        <v>21</v>
      </c>
      <c r="I3722" s="7">
        <f ca="1">IF($F3722=1,OFFSET(start_norps,LOLP!$D3722+(1-$C3722)*24,LOLP!$B3722)*H3722/G3722,0)</f>
        <v>0</v>
      </c>
      <c r="J3722" s="7">
        <f ca="1">IF($F3722=1,OFFSET(start_33,LOLP!$D3722+(1-$C3722)*24,LOLP!$B3722)*H3722/G3722,0)</f>
        <v>0</v>
      </c>
      <c r="K3722" s="7">
        <f ca="1">IF($F3722,OFFSET(start_40,LOLP!$D3722+(1-$C3722)*24,LOLP!$B3722),0)</f>
        <v>0</v>
      </c>
      <c r="L3722" s="7">
        <f ca="1">IF($F3722,OFFSET(start_50,LOLP!$D3722+(1-$C3722)*24,LOLP!$B3722),0)</f>
        <v>0</v>
      </c>
      <c r="M3722" s="25">
        <f t="shared" ca="1" si="408"/>
        <v>0</v>
      </c>
      <c r="N3722" s="25">
        <f t="shared" ca="1" si="409"/>
        <v>0</v>
      </c>
      <c r="O3722" s="15" t="e">
        <f t="shared" ca="1" si="410"/>
        <v>#DIV/0!</v>
      </c>
      <c r="P3722" s="15" t="e">
        <f t="shared" ca="1" si="411"/>
        <v>#DIV/0!</v>
      </c>
    </row>
    <row r="3723" spans="1:16" x14ac:dyDescent="0.25">
      <c r="A3723" s="1">
        <f t="shared" si="405"/>
        <v>43255</v>
      </c>
      <c r="B3723" s="7">
        <f t="shared" si="407"/>
        <v>6</v>
      </c>
      <c r="C3723" s="4">
        <f>INDEX(Calendar!$E$3:$E$367,MATCH(LOLP!$A3723,Calendar!$B$3:$B$367,0))</f>
        <v>1</v>
      </c>
      <c r="D3723" s="2">
        <f t="shared" si="406"/>
        <v>24</v>
      </c>
      <c r="E3723" s="36">
        <v>25636</v>
      </c>
      <c r="F3723" s="7">
        <f>IFERROR(IF(INDEX('Temperature Data'!$AA$15:$AA$348,MATCH(LOLP!A3723,'Temperature Data'!$B$15:$B$348,0))&gt;IF(B3723=9,$G$2,LOLP!$F$2),1,0),0)</f>
        <v>0</v>
      </c>
      <c r="G3723" s="7">
        <f>SUMIFS(LOLP!$F$4:$F$8763,$C$4:$C$8763,$C3723,$B$4:$B$8763,$B3723,$D$4:$D$8763,$D3723)</f>
        <v>1</v>
      </c>
      <c r="H3723" s="7">
        <f>COUNTIFS(Calendar!$E$3:$E$367,LOLP!C3723,Calendar!$D$3:$D$367,LOLP!B3723)</f>
        <v>21</v>
      </c>
      <c r="I3723" s="7">
        <f ca="1">IF($F3723=1,OFFSET(start_norps,LOLP!$D3723+(1-$C3723)*24,LOLP!$B3723)*H3723/G3723,0)</f>
        <v>0</v>
      </c>
      <c r="J3723" s="7">
        <f ca="1">IF($F3723=1,OFFSET(start_33,LOLP!$D3723+(1-$C3723)*24,LOLP!$B3723)*H3723/G3723,0)</f>
        <v>0</v>
      </c>
      <c r="K3723" s="7">
        <f ca="1">IF($F3723,OFFSET(start_40,LOLP!$D3723+(1-$C3723)*24,LOLP!$B3723),0)</f>
        <v>0</v>
      </c>
      <c r="L3723" s="7">
        <f ca="1">IF($F3723,OFFSET(start_50,LOLP!$D3723+(1-$C3723)*24,LOLP!$B3723),0)</f>
        <v>0</v>
      </c>
      <c r="M3723" s="25">
        <f t="shared" ca="1" si="408"/>
        <v>0</v>
      </c>
      <c r="N3723" s="25">
        <f t="shared" ca="1" si="409"/>
        <v>0</v>
      </c>
      <c r="O3723" s="15" t="e">
        <f t="shared" ca="1" si="410"/>
        <v>#DIV/0!</v>
      </c>
      <c r="P3723" s="15" t="e">
        <f t="shared" ca="1" si="411"/>
        <v>#DIV/0!</v>
      </c>
    </row>
    <row r="3724" spans="1:16" x14ac:dyDescent="0.25">
      <c r="A3724" s="1">
        <f t="shared" si="405"/>
        <v>43256</v>
      </c>
      <c r="B3724" s="7">
        <f t="shared" si="407"/>
        <v>6</v>
      </c>
      <c r="C3724" s="4">
        <f>INDEX(Calendar!$E$3:$E$367,MATCH(LOLP!$A3724,Calendar!$B$3:$B$367,0))</f>
        <v>1</v>
      </c>
      <c r="D3724" s="2">
        <f t="shared" si="406"/>
        <v>1</v>
      </c>
      <c r="E3724" s="36">
        <v>23969</v>
      </c>
      <c r="F3724" s="7">
        <f>IFERROR(IF(INDEX('Temperature Data'!$AA$15:$AA$348,MATCH(LOLP!A3724,'Temperature Data'!$B$15:$B$348,0))&gt;IF(B3724=9,$G$2,LOLP!$F$2),1,0),0)</f>
        <v>0</v>
      </c>
      <c r="G3724" s="7">
        <f>SUMIFS(LOLP!$F$4:$F$8763,$C$4:$C$8763,$C3724,$B$4:$B$8763,$B3724,$D$4:$D$8763,$D3724)</f>
        <v>1</v>
      </c>
      <c r="H3724" s="7">
        <f>COUNTIFS(Calendar!$E$3:$E$367,LOLP!C3724,Calendar!$D$3:$D$367,LOLP!B3724)</f>
        <v>21</v>
      </c>
      <c r="I3724" s="7">
        <f ca="1">IF($F3724=1,OFFSET(start_norps,LOLP!$D3724+(1-$C3724)*24,LOLP!$B3724)*H3724/G3724,0)</f>
        <v>0</v>
      </c>
      <c r="J3724" s="7">
        <f ca="1">IF($F3724=1,OFFSET(start_33,LOLP!$D3724+(1-$C3724)*24,LOLP!$B3724)*H3724/G3724,0)</f>
        <v>0</v>
      </c>
      <c r="K3724" s="7">
        <f ca="1">IF($F3724,OFFSET(start_40,LOLP!$D3724+(1-$C3724)*24,LOLP!$B3724),0)</f>
        <v>0</v>
      </c>
      <c r="L3724" s="7">
        <f ca="1">IF($F3724,OFFSET(start_50,LOLP!$D3724+(1-$C3724)*24,LOLP!$B3724),0)</f>
        <v>0</v>
      </c>
      <c r="M3724" s="25">
        <f t="shared" ca="1" si="408"/>
        <v>0</v>
      </c>
      <c r="N3724" s="25">
        <f t="shared" ca="1" si="409"/>
        <v>0</v>
      </c>
      <c r="O3724" s="15" t="e">
        <f t="shared" ca="1" si="410"/>
        <v>#DIV/0!</v>
      </c>
      <c r="P3724" s="15" t="e">
        <f t="shared" ca="1" si="411"/>
        <v>#DIV/0!</v>
      </c>
    </row>
    <row r="3725" spans="1:16" x14ac:dyDescent="0.25">
      <c r="A3725" s="1">
        <f t="shared" si="405"/>
        <v>43256</v>
      </c>
      <c r="B3725" s="7">
        <f t="shared" si="407"/>
        <v>6</v>
      </c>
      <c r="C3725" s="4">
        <f>INDEX(Calendar!$E$3:$E$367,MATCH(LOLP!$A3725,Calendar!$B$3:$B$367,0))</f>
        <v>1</v>
      </c>
      <c r="D3725" s="2">
        <f t="shared" si="406"/>
        <v>2</v>
      </c>
      <c r="E3725" s="36">
        <v>22833</v>
      </c>
      <c r="F3725" s="7">
        <f>IFERROR(IF(INDEX('Temperature Data'!$AA$15:$AA$348,MATCH(LOLP!A3725,'Temperature Data'!$B$15:$B$348,0))&gt;IF(B3725=9,$G$2,LOLP!$F$2),1,0),0)</f>
        <v>0</v>
      </c>
      <c r="G3725" s="7">
        <f>SUMIFS(LOLP!$F$4:$F$8763,$C$4:$C$8763,$C3725,$B$4:$B$8763,$B3725,$D$4:$D$8763,$D3725)</f>
        <v>1</v>
      </c>
      <c r="H3725" s="7">
        <f>COUNTIFS(Calendar!$E$3:$E$367,LOLP!C3725,Calendar!$D$3:$D$367,LOLP!B3725)</f>
        <v>21</v>
      </c>
      <c r="I3725" s="7">
        <f ca="1">IF($F3725=1,OFFSET(start_norps,LOLP!$D3725+(1-$C3725)*24,LOLP!$B3725)*H3725/G3725,0)</f>
        <v>0</v>
      </c>
      <c r="J3725" s="7">
        <f ca="1">IF($F3725=1,OFFSET(start_33,LOLP!$D3725+(1-$C3725)*24,LOLP!$B3725)*H3725/G3725,0)</f>
        <v>0</v>
      </c>
      <c r="K3725" s="7">
        <f ca="1">IF($F3725,OFFSET(start_40,LOLP!$D3725+(1-$C3725)*24,LOLP!$B3725),0)</f>
        <v>0</v>
      </c>
      <c r="L3725" s="7">
        <f ca="1">IF($F3725,OFFSET(start_50,LOLP!$D3725+(1-$C3725)*24,LOLP!$B3725),0)</f>
        <v>0</v>
      </c>
      <c r="M3725" s="25">
        <f t="shared" ca="1" si="408"/>
        <v>0</v>
      </c>
      <c r="N3725" s="25">
        <f t="shared" ca="1" si="409"/>
        <v>0</v>
      </c>
      <c r="O3725" s="15" t="e">
        <f t="shared" ca="1" si="410"/>
        <v>#DIV/0!</v>
      </c>
      <c r="P3725" s="15" t="e">
        <f t="shared" ca="1" si="411"/>
        <v>#DIV/0!</v>
      </c>
    </row>
    <row r="3726" spans="1:16" x14ac:dyDescent="0.25">
      <c r="A3726" s="1">
        <f t="shared" si="405"/>
        <v>43256</v>
      </c>
      <c r="B3726" s="7">
        <f t="shared" si="407"/>
        <v>6</v>
      </c>
      <c r="C3726" s="4">
        <f>INDEX(Calendar!$E$3:$E$367,MATCH(LOLP!$A3726,Calendar!$B$3:$B$367,0))</f>
        <v>1</v>
      </c>
      <c r="D3726" s="2">
        <f t="shared" si="406"/>
        <v>3</v>
      </c>
      <c r="E3726" s="36">
        <v>22071</v>
      </c>
      <c r="F3726" s="7">
        <f>IFERROR(IF(INDEX('Temperature Data'!$AA$15:$AA$348,MATCH(LOLP!A3726,'Temperature Data'!$B$15:$B$348,0))&gt;IF(B3726=9,$G$2,LOLP!$F$2),1,0),0)</f>
        <v>0</v>
      </c>
      <c r="G3726" s="7">
        <f>SUMIFS(LOLP!$F$4:$F$8763,$C$4:$C$8763,$C3726,$B$4:$B$8763,$B3726,$D$4:$D$8763,$D3726)</f>
        <v>1</v>
      </c>
      <c r="H3726" s="7">
        <f>COUNTIFS(Calendar!$E$3:$E$367,LOLP!C3726,Calendar!$D$3:$D$367,LOLP!B3726)</f>
        <v>21</v>
      </c>
      <c r="I3726" s="7">
        <f ca="1">IF($F3726=1,OFFSET(start_norps,LOLP!$D3726+(1-$C3726)*24,LOLP!$B3726)*H3726/G3726,0)</f>
        <v>0</v>
      </c>
      <c r="J3726" s="7">
        <f ca="1">IF($F3726=1,OFFSET(start_33,LOLP!$D3726+(1-$C3726)*24,LOLP!$B3726)*H3726/G3726,0)</f>
        <v>0</v>
      </c>
      <c r="K3726" s="7">
        <f ca="1">IF($F3726,OFFSET(start_40,LOLP!$D3726+(1-$C3726)*24,LOLP!$B3726),0)</f>
        <v>0</v>
      </c>
      <c r="L3726" s="7">
        <f ca="1">IF($F3726,OFFSET(start_50,LOLP!$D3726+(1-$C3726)*24,LOLP!$B3726),0)</f>
        <v>0</v>
      </c>
      <c r="M3726" s="25">
        <f t="shared" ca="1" si="408"/>
        <v>0</v>
      </c>
      <c r="N3726" s="25">
        <f t="shared" ca="1" si="409"/>
        <v>0</v>
      </c>
      <c r="O3726" s="15" t="e">
        <f t="shared" ca="1" si="410"/>
        <v>#DIV/0!</v>
      </c>
      <c r="P3726" s="15" t="e">
        <f t="shared" ca="1" si="411"/>
        <v>#DIV/0!</v>
      </c>
    </row>
    <row r="3727" spans="1:16" x14ac:dyDescent="0.25">
      <c r="A3727" s="1">
        <f t="shared" si="405"/>
        <v>43256</v>
      </c>
      <c r="B3727" s="7">
        <f t="shared" si="407"/>
        <v>6</v>
      </c>
      <c r="C3727" s="4">
        <f>INDEX(Calendar!$E$3:$E$367,MATCH(LOLP!$A3727,Calendar!$B$3:$B$367,0))</f>
        <v>1</v>
      </c>
      <c r="D3727" s="2">
        <f t="shared" si="406"/>
        <v>4</v>
      </c>
      <c r="E3727" s="36">
        <v>21732</v>
      </c>
      <c r="F3727" s="7">
        <f>IFERROR(IF(INDEX('Temperature Data'!$AA$15:$AA$348,MATCH(LOLP!A3727,'Temperature Data'!$B$15:$B$348,0))&gt;IF(B3727=9,$G$2,LOLP!$F$2),1,0),0)</f>
        <v>0</v>
      </c>
      <c r="G3727" s="7">
        <f>SUMIFS(LOLP!$F$4:$F$8763,$C$4:$C$8763,$C3727,$B$4:$B$8763,$B3727,$D$4:$D$8763,$D3727)</f>
        <v>1</v>
      </c>
      <c r="H3727" s="7">
        <f>COUNTIFS(Calendar!$E$3:$E$367,LOLP!C3727,Calendar!$D$3:$D$367,LOLP!B3727)</f>
        <v>21</v>
      </c>
      <c r="I3727" s="7">
        <f ca="1">IF($F3727=1,OFFSET(start_norps,LOLP!$D3727+(1-$C3727)*24,LOLP!$B3727)*H3727/G3727,0)</f>
        <v>0</v>
      </c>
      <c r="J3727" s="7">
        <f ca="1">IF($F3727=1,OFFSET(start_33,LOLP!$D3727+(1-$C3727)*24,LOLP!$B3727)*H3727/G3727,0)</f>
        <v>0</v>
      </c>
      <c r="K3727" s="7">
        <f ca="1">IF($F3727,OFFSET(start_40,LOLP!$D3727+(1-$C3727)*24,LOLP!$B3727),0)</f>
        <v>0</v>
      </c>
      <c r="L3727" s="7">
        <f ca="1">IF($F3727,OFFSET(start_50,LOLP!$D3727+(1-$C3727)*24,LOLP!$B3727),0)</f>
        <v>0</v>
      </c>
      <c r="M3727" s="25">
        <f t="shared" ca="1" si="408"/>
        <v>0</v>
      </c>
      <c r="N3727" s="25">
        <f t="shared" ca="1" si="409"/>
        <v>0</v>
      </c>
      <c r="O3727" s="15" t="e">
        <f t="shared" ca="1" si="410"/>
        <v>#DIV/0!</v>
      </c>
      <c r="P3727" s="15" t="e">
        <f t="shared" ca="1" si="411"/>
        <v>#DIV/0!</v>
      </c>
    </row>
    <row r="3728" spans="1:16" x14ac:dyDescent="0.25">
      <c r="A3728" s="1">
        <f t="shared" si="405"/>
        <v>43256</v>
      </c>
      <c r="B3728" s="7">
        <f t="shared" si="407"/>
        <v>6</v>
      </c>
      <c r="C3728" s="4">
        <f>INDEX(Calendar!$E$3:$E$367,MATCH(LOLP!$A3728,Calendar!$B$3:$B$367,0))</f>
        <v>1</v>
      </c>
      <c r="D3728" s="2">
        <f t="shared" si="406"/>
        <v>5</v>
      </c>
      <c r="E3728" s="36">
        <v>22005</v>
      </c>
      <c r="F3728" s="7">
        <f>IFERROR(IF(INDEX('Temperature Data'!$AA$15:$AA$348,MATCH(LOLP!A3728,'Temperature Data'!$B$15:$B$348,0))&gt;IF(B3728=9,$G$2,LOLP!$F$2),1,0),0)</f>
        <v>0</v>
      </c>
      <c r="G3728" s="7">
        <f>SUMIFS(LOLP!$F$4:$F$8763,$C$4:$C$8763,$C3728,$B$4:$B$8763,$B3728,$D$4:$D$8763,$D3728)</f>
        <v>1</v>
      </c>
      <c r="H3728" s="7">
        <f>COUNTIFS(Calendar!$E$3:$E$367,LOLP!C3728,Calendar!$D$3:$D$367,LOLP!B3728)</f>
        <v>21</v>
      </c>
      <c r="I3728" s="7">
        <f ca="1">IF($F3728=1,OFFSET(start_norps,LOLP!$D3728+(1-$C3728)*24,LOLP!$B3728)*H3728/G3728,0)</f>
        <v>0</v>
      </c>
      <c r="J3728" s="7">
        <f ca="1">IF($F3728=1,OFFSET(start_33,LOLP!$D3728+(1-$C3728)*24,LOLP!$B3728)*H3728/G3728,0)</f>
        <v>0</v>
      </c>
      <c r="K3728" s="7">
        <f ca="1">IF($F3728,OFFSET(start_40,LOLP!$D3728+(1-$C3728)*24,LOLP!$B3728),0)</f>
        <v>0</v>
      </c>
      <c r="L3728" s="7">
        <f ca="1">IF($F3728,OFFSET(start_50,LOLP!$D3728+(1-$C3728)*24,LOLP!$B3728),0)</f>
        <v>0</v>
      </c>
      <c r="M3728" s="25">
        <f t="shared" ca="1" si="408"/>
        <v>0</v>
      </c>
      <c r="N3728" s="25">
        <f t="shared" ca="1" si="409"/>
        <v>0</v>
      </c>
      <c r="O3728" s="15" t="e">
        <f t="shared" ca="1" si="410"/>
        <v>#DIV/0!</v>
      </c>
      <c r="P3728" s="15" t="e">
        <f t="shared" ca="1" si="411"/>
        <v>#DIV/0!</v>
      </c>
    </row>
    <row r="3729" spans="1:16" x14ac:dyDescent="0.25">
      <c r="A3729" s="1">
        <f t="shared" si="405"/>
        <v>43256</v>
      </c>
      <c r="B3729" s="7">
        <f t="shared" si="407"/>
        <v>6</v>
      </c>
      <c r="C3729" s="4">
        <f>INDEX(Calendar!$E$3:$E$367,MATCH(LOLP!$A3729,Calendar!$B$3:$B$367,0))</f>
        <v>1</v>
      </c>
      <c r="D3729" s="2">
        <f t="shared" si="406"/>
        <v>6</v>
      </c>
      <c r="E3729" s="36">
        <v>23013</v>
      </c>
      <c r="F3729" s="7">
        <f>IFERROR(IF(INDEX('Temperature Data'!$AA$15:$AA$348,MATCH(LOLP!A3729,'Temperature Data'!$B$15:$B$348,0))&gt;IF(B3729=9,$G$2,LOLP!$F$2),1,0),0)</f>
        <v>0</v>
      </c>
      <c r="G3729" s="7">
        <f>SUMIFS(LOLP!$F$4:$F$8763,$C$4:$C$8763,$C3729,$B$4:$B$8763,$B3729,$D$4:$D$8763,$D3729)</f>
        <v>1</v>
      </c>
      <c r="H3729" s="7">
        <f>COUNTIFS(Calendar!$E$3:$E$367,LOLP!C3729,Calendar!$D$3:$D$367,LOLP!B3729)</f>
        <v>21</v>
      </c>
      <c r="I3729" s="7">
        <f ca="1">IF($F3729=1,OFFSET(start_norps,LOLP!$D3729+(1-$C3729)*24,LOLP!$B3729)*H3729/G3729,0)</f>
        <v>0</v>
      </c>
      <c r="J3729" s="7">
        <f ca="1">IF($F3729=1,OFFSET(start_33,LOLP!$D3729+(1-$C3729)*24,LOLP!$B3729)*H3729/G3729,0)</f>
        <v>0</v>
      </c>
      <c r="K3729" s="7">
        <f ca="1">IF($F3729,OFFSET(start_40,LOLP!$D3729+(1-$C3729)*24,LOLP!$B3729),0)</f>
        <v>0</v>
      </c>
      <c r="L3729" s="7">
        <f ca="1">IF($F3729,OFFSET(start_50,LOLP!$D3729+(1-$C3729)*24,LOLP!$B3729),0)</f>
        <v>0</v>
      </c>
      <c r="M3729" s="25">
        <f t="shared" ca="1" si="408"/>
        <v>0</v>
      </c>
      <c r="N3729" s="25">
        <f t="shared" ca="1" si="409"/>
        <v>0</v>
      </c>
      <c r="O3729" s="15" t="e">
        <f t="shared" ca="1" si="410"/>
        <v>#DIV/0!</v>
      </c>
      <c r="P3729" s="15" t="e">
        <f t="shared" ca="1" si="411"/>
        <v>#DIV/0!</v>
      </c>
    </row>
    <row r="3730" spans="1:16" x14ac:dyDescent="0.25">
      <c r="A3730" s="1">
        <f t="shared" si="405"/>
        <v>43256</v>
      </c>
      <c r="B3730" s="7">
        <f t="shared" si="407"/>
        <v>6</v>
      </c>
      <c r="C3730" s="4">
        <f>INDEX(Calendar!$E$3:$E$367,MATCH(LOLP!$A3730,Calendar!$B$3:$B$367,0))</f>
        <v>1</v>
      </c>
      <c r="D3730" s="2">
        <f t="shared" si="406"/>
        <v>7</v>
      </c>
      <c r="E3730" s="36">
        <v>24396</v>
      </c>
      <c r="F3730" s="7">
        <f>IFERROR(IF(INDEX('Temperature Data'!$AA$15:$AA$348,MATCH(LOLP!A3730,'Temperature Data'!$B$15:$B$348,0))&gt;IF(B3730=9,$G$2,LOLP!$F$2),1,0),0)</f>
        <v>0</v>
      </c>
      <c r="G3730" s="7">
        <f>SUMIFS(LOLP!$F$4:$F$8763,$C$4:$C$8763,$C3730,$B$4:$B$8763,$B3730,$D$4:$D$8763,$D3730)</f>
        <v>1</v>
      </c>
      <c r="H3730" s="7">
        <f>COUNTIFS(Calendar!$E$3:$E$367,LOLP!C3730,Calendar!$D$3:$D$367,LOLP!B3730)</f>
        <v>21</v>
      </c>
      <c r="I3730" s="7">
        <f ca="1">IF($F3730=1,OFFSET(start_norps,LOLP!$D3730+(1-$C3730)*24,LOLP!$B3730)*H3730/G3730,0)</f>
        <v>0</v>
      </c>
      <c r="J3730" s="7">
        <f ca="1">IF($F3730=1,OFFSET(start_33,LOLP!$D3730+(1-$C3730)*24,LOLP!$B3730)*H3730/G3730,0)</f>
        <v>0</v>
      </c>
      <c r="K3730" s="7">
        <f ca="1">IF($F3730,OFFSET(start_40,LOLP!$D3730+(1-$C3730)*24,LOLP!$B3730),0)</f>
        <v>0</v>
      </c>
      <c r="L3730" s="7">
        <f ca="1">IF($F3730,OFFSET(start_50,LOLP!$D3730+(1-$C3730)*24,LOLP!$B3730),0)</f>
        <v>0</v>
      </c>
      <c r="M3730" s="25">
        <f t="shared" ca="1" si="408"/>
        <v>0</v>
      </c>
      <c r="N3730" s="25">
        <f t="shared" ca="1" si="409"/>
        <v>0</v>
      </c>
      <c r="O3730" s="15" t="e">
        <f t="shared" ca="1" si="410"/>
        <v>#DIV/0!</v>
      </c>
      <c r="P3730" s="15" t="e">
        <f t="shared" ca="1" si="411"/>
        <v>#DIV/0!</v>
      </c>
    </row>
    <row r="3731" spans="1:16" x14ac:dyDescent="0.25">
      <c r="A3731" s="1">
        <f t="shared" si="405"/>
        <v>43256</v>
      </c>
      <c r="B3731" s="7">
        <f t="shared" si="407"/>
        <v>6</v>
      </c>
      <c r="C3731" s="4">
        <f>INDEX(Calendar!$E$3:$E$367,MATCH(LOLP!$A3731,Calendar!$B$3:$B$367,0))</f>
        <v>1</v>
      </c>
      <c r="D3731" s="2">
        <f t="shared" si="406"/>
        <v>8</v>
      </c>
      <c r="E3731" s="36">
        <v>25622</v>
      </c>
      <c r="F3731" s="7">
        <f>IFERROR(IF(INDEX('Temperature Data'!$AA$15:$AA$348,MATCH(LOLP!A3731,'Temperature Data'!$B$15:$B$348,0))&gt;IF(B3731=9,$G$2,LOLP!$F$2),1,0),0)</f>
        <v>0</v>
      </c>
      <c r="G3731" s="7">
        <f>SUMIFS(LOLP!$F$4:$F$8763,$C$4:$C$8763,$C3731,$B$4:$B$8763,$B3731,$D$4:$D$8763,$D3731)</f>
        <v>1</v>
      </c>
      <c r="H3731" s="7">
        <f>COUNTIFS(Calendar!$E$3:$E$367,LOLP!C3731,Calendar!$D$3:$D$367,LOLP!B3731)</f>
        <v>21</v>
      </c>
      <c r="I3731" s="7">
        <f ca="1">IF($F3731=1,OFFSET(start_norps,LOLP!$D3731+(1-$C3731)*24,LOLP!$B3731)*H3731/G3731,0)</f>
        <v>0</v>
      </c>
      <c r="J3731" s="7">
        <f ca="1">IF($F3731=1,OFFSET(start_33,LOLP!$D3731+(1-$C3731)*24,LOLP!$B3731)*H3731/G3731,0)</f>
        <v>0</v>
      </c>
      <c r="K3731" s="7">
        <f ca="1">IF($F3731,OFFSET(start_40,LOLP!$D3731+(1-$C3731)*24,LOLP!$B3731),0)</f>
        <v>0</v>
      </c>
      <c r="L3731" s="7">
        <f ca="1">IF($F3731,OFFSET(start_50,LOLP!$D3731+(1-$C3731)*24,LOLP!$B3731),0)</f>
        <v>0</v>
      </c>
      <c r="M3731" s="25">
        <f t="shared" ca="1" si="408"/>
        <v>0</v>
      </c>
      <c r="N3731" s="25">
        <f t="shared" ca="1" si="409"/>
        <v>0</v>
      </c>
      <c r="O3731" s="15" t="e">
        <f t="shared" ca="1" si="410"/>
        <v>#DIV/0!</v>
      </c>
      <c r="P3731" s="15" t="e">
        <f t="shared" ca="1" si="411"/>
        <v>#DIV/0!</v>
      </c>
    </row>
    <row r="3732" spans="1:16" x14ac:dyDescent="0.25">
      <c r="A3732" s="1">
        <f t="shared" si="405"/>
        <v>43256</v>
      </c>
      <c r="B3732" s="7">
        <f t="shared" si="407"/>
        <v>6</v>
      </c>
      <c r="C3732" s="4">
        <f>INDEX(Calendar!$E$3:$E$367,MATCH(LOLP!$A3732,Calendar!$B$3:$B$367,0))</f>
        <v>1</v>
      </c>
      <c r="D3732" s="2">
        <f t="shared" si="406"/>
        <v>9</v>
      </c>
      <c r="E3732" s="36">
        <v>26086</v>
      </c>
      <c r="F3732" s="7">
        <f>IFERROR(IF(INDEX('Temperature Data'!$AA$15:$AA$348,MATCH(LOLP!A3732,'Temperature Data'!$B$15:$B$348,0))&gt;IF(B3732=9,$G$2,LOLP!$F$2),1,0),0)</f>
        <v>0</v>
      </c>
      <c r="G3732" s="7">
        <f>SUMIFS(LOLP!$F$4:$F$8763,$C$4:$C$8763,$C3732,$B$4:$B$8763,$B3732,$D$4:$D$8763,$D3732)</f>
        <v>1</v>
      </c>
      <c r="H3732" s="7">
        <f>COUNTIFS(Calendar!$E$3:$E$367,LOLP!C3732,Calendar!$D$3:$D$367,LOLP!B3732)</f>
        <v>21</v>
      </c>
      <c r="I3732" s="7">
        <f ca="1">IF($F3732=1,OFFSET(start_norps,LOLP!$D3732+(1-$C3732)*24,LOLP!$B3732)*H3732/G3732,0)</f>
        <v>0</v>
      </c>
      <c r="J3732" s="7">
        <f ca="1">IF($F3732=1,OFFSET(start_33,LOLP!$D3732+(1-$C3732)*24,LOLP!$B3732)*H3732/G3732,0)</f>
        <v>0</v>
      </c>
      <c r="K3732" s="7">
        <f ca="1">IF($F3732,OFFSET(start_40,LOLP!$D3732+(1-$C3732)*24,LOLP!$B3732),0)</f>
        <v>0</v>
      </c>
      <c r="L3732" s="7">
        <f ca="1">IF($F3732,OFFSET(start_50,LOLP!$D3732+(1-$C3732)*24,LOLP!$B3732),0)</f>
        <v>0</v>
      </c>
      <c r="M3732" s="25">
        <f t="shared" ca="1" si="408"/>
        <v>0</v>
      </c>
      <c r="N3732" s="25">
        <f t="shared" ca="1" si="409"/>
        <v>0</v>
      </c>
      <c r="O3732" s="15" t="e">
        <f t="shared" ca="1" si="410"/>
        <v>#DIV/0!</v>
      </c>
      <c r="P3732" s="15" t="e">
        <f t="shared" ca="1" si="411"/>
        <v>#DIV/0!</v>
      </c>
    </row>
    <row r="3733" spans="1:16" x14ac:dyDescent="0.25">
      <c r="A3733" s="1">
        <f t="shared" si="405"/>
        <v>43256</v>
      </c>
      <c r="B3733" s="7">
        <f t="shared" si="407"/>
        <v>6</v>
      </c>
      <c r="C3733" s="4">
        <f>INDEX(Calendar!$E$3:$E$367,MATCH(LOLP!$A3733,Calendar!$B$3:$B$367,0))</f>
        <v>1</v>
      </c>
      <c r="D3733" s="2">
        <f t="shared" si="406"/>
        <v>10</v>
      </c>
      <c r="E3733" s="36">
        <v>26192</v>
      </c>
      <c r="F3733" s="7">
        <f>IFERROR(IF(INDEX('Temperature Data'!$AA$15:$AA$348,MATCH(LOLP!A3733,'Temperature Data'!$B$15:$B$348,0))&gt;IF(B3733=9,$G$2,LOLP!$F$2),1,0),0)</f>
        <v>0</v>
      </c>
      <c r="G3733" s="7">
        <f>SUMIFS(LOLP!$F$4:$F$8763,$C$4:$C$8763,$C3733,$B$4:$B$8763,$B3733,$D$4:$D$8763,$D3733)</f>
        <v>1</v>
      </c>
      <c r="H3733" s="7">
        <f>COUNTIFS(Calendar!$E$3:$E$367,LOLP!C3733,Calendar!$D$3:$D$367,LOLP!B3733)</f>
        <v>21</v>
      </c>
      <c r="I3733" s="7">
        <f ca="1">IF($F3733=1,OFFSET(start_norps,LOLP!$D3733+(1-$C3733)*24,LOLP!$B3733)*H3733/G3733,0)</f>
        <v>0</v>
      </c>
      <c r="J3733" s="7">
        <f ca="1">IF($F3733=1,OFFSET(start_33,LOLP!$D3733+(1-$C3733)*24,LOLP!$B3733)*H3733/G3733,0)</f>
        <v>0</v>
      </c>
      <c r="K3733" s="7">
        <f ca="1">IF($F3733,OFFSET(start_40,LOLP!$D3733+(1-$C3733)*24,LOLP!$B3733),0)</f>
        <v>0</v>
      </c>
      <c r="L3733" s="7">
        <f ca="1">IF($F3733,OFFSET(start_50,LOLP!$D3733+(1-$C3733)*24,LOLP!$B3733),0)</f>
        <v>0</v>
      </c>
      <c r="M3733" s="25">
        <f t="shared" ca="1" si="408"/>
        <v>0</v>
      </c>
      <c r="N3733" s="25">
        <f t="shared" ca="1" si="409"/>
        <v>0</v>
      </c>
      <c r="O3733" s="15" t="e">
        <f t="shared" ca="1" si="410"/>
        <v>#DIV/0!</v>
      </c>
      <c r="P3733" s="15" t="e">
        <f t="shared" ca="1" si="411"/>
        <v>#DIV/0!</v>
      </c>
    </row>
    <row r="3734" spans="1:16" x14ac:dyDescent="0.25">
      <c r="A3734" s="1">
        <f t="shared" si="405"/>
        <v>43256</v>
      </c>
      <c r="B3734" s="7">
        <f t="shared" si="407"/>
        <v>6</v>
      </c>
      <c r="C3734" s="4">
        <f>INDEX(Calendar!$E$3:$E$367,MATCH(LOLP!$A3734,Calendar!$B$3:$B$367,0))</f>
        <v>1</v>
      </c>
      <c r="D3734" s="2">
        <f t="shared" si="406"/>
        <v>11</v>
      </c>
      <c r="E3734" s="36">
        <v>26280</v>
      </c>
      <c r="F3734" s="7">
        <f>IFERROR(IF(INDEX('Temperature Data'!$AA$15:$AA$348,MATCH(LOLP!A3734,'Temperature Data'!$B$15:$B$348,0))&gt;IF(B3734=9,$G$2,LOLP!$F$2),1,0),0)</f>
        <v>0</v>
      </c>
      <c r="G3734" s="7">
        <f>SUMIFS(LOLP!$F$4:$F$8763,$C$4:$C$8763,$C3734,$B$4:$B$8763,$B3734,$D$4:$D$8763,$D3734)</f>
        <v>1</v>
      </c>
      <c r="H3734" s="7">
        <f>COUNTIFS(Calendar!$E$3:$E$367,LOLP!C3734,Calendar!$D$3:$D$367,LOLP!B3734)</f>
        <v>21</v>
      </c>
      <c r="I3734" s="7">
        <f ca="1">IF($F3734=1,OFFSET(start_norps,LOLP!$D3734+(1-$C3734)*24,LOLP!$B3734)*H3734/G3734,0)</f>
        <v>0</v>
      </c>
      <c r="J3734" s="7">
        <f ca="1">IF($F3734=1,OFFSET(start_33,LOLP!$D3734+(1-$C3734)*24,LOLP!$B3734)*H3734/G3734,0)</f>
        <v>0</v>
      </c>
      <c r="K3734" s="7">
        <f ca="1">IF($F3734,OFFSET(start_40,LOLP!$D3734+(1-$C3734)*24,LOLP!$B3734),0)</f>
        <v>0</v>
      </c>
      <c r="L3734" s="7">
        <f ca="1">IF($F3734,OFFSET(start_50,LOLP!$D3734+(1-$C3734)*24,LOLP!$B3734),0)</f>
        <v>0</v>
      </c>
      <c r="M3734" s="25">
        <f t="shared" ca="1" si="408"/>
        <v>0</v>
      </c>
      <c r="N3734" s="25">
        <f t="shared" ca="1" si="409"/>
        <v>0</v>
      </c>
      <c r="O3734" s="15" t="e">
        <f t="shared" ca="1" si="410"/>
        <v>#DIV/0!</v>
      </c>
      <c r="P3734" s="15" t="e">
        <f t="shared" ca="1" si="411"/>
        <v>#DIV/0!</v>
      </c>
    </row>
    <row r="3735" spans="1:16" x14ac:dyDescent="0.25">
      <c r="A3735" s="1">
        <f t="shared" si="405"/>
        <v>43256</v>
      </c>
      <c r="B3735" s="7">
        <f t="shared" si="407"/>
        <v>6</v>
      </c>
      <c r="C3735" s="4">
        <f>INDEX(Calendar!$E$3:$E$367,MATCH(LOLP!$A3735,Calendar!$B$3:$B$367,0))</f>
        <v>1</v>
      </c>
      <c r="D3735" s="2">
        <f t="shared" si="406"/>
        <v>12</v>
      </c>
      <c r="E3735" s="36">
        <v>26411</v>
      </c>
      <c r="F3735" s="7">
        <f>IFERROR(IF(INDEX('Temperature Data'!$AA$15:$AA$348,MATCH(LOLP!A3735,'Temperature Data'!$B$15:$B$348,0))&gt;IF(B3735=9,$G$2,LOLP!$F$2),1,0),0)</f>
        <v>0</v>
      </c>
      <c r="G3735" s="7">
        <f>SUMIFS(LOLP!$F$4:$F$8763,$C$4:$C$8763,$C3735,$B$4:$B$8763,$B3735,$D$4:$D$8763,$D3735)</f>
        <v>1</v>
      </c>
      <c r="H3735" s="7">
        <f>COUNTIFS(Calendar!$E$3:$E$367,LOLP!C3735,Calendar!$D$3:$D$367,LOLP!B3735)</f>
        <v>21</v>
      </c>
      <c r="I3735" s="7">
        <f ca="1">IF($F3735=1,OFFSET(start_norps,LOLP!$D3735+(1-$C3735)*24,LOLP!$B3735)*H3735/G3735,0)</f>
        <v>0</v>
      </c>
      <c r="J3735" s="7">
        <f ca="1">IF($F3735=1,OFFSET(start_33,LOLP!$D3735+(1-$C3735)*24,LOLP!$B3735)*H3735/G3735,0)</f>
        <v>0</v>
      </c>
      <c r="K3735" s="7">
        <f ca="1">IF($F3735,OFFSET(start_40,LOLP!$D3735+(1-$C3735)*24,LOLP!$B3735),0)</f>
        <v>0</v>
      </c>
      <c r="L3735" s="7">
        <f ca="1">IF($F3735,OFFSET(start_50,LOLP!$D3735+(1-$C3735)*24,LOLP!$B3735),0)</f>
        <v>0</v>
      </c>
      <c r="M3735" s="25">
        <f t="shared" ca="1" si="408"/>
        <v>0</v>
      </c>
      <c r="N3735" s="25">
        <f t="shared" ca="1" si="409"/>
        <v>0</v>
      </c>
      <c r="O3735" s="15" t="e">
        <f t="shared" ca="1" si="410"/>
        <v>#DIV/0!</v>
      </c>
      <c r="P3735" s="15" t="e">
        <f t="shared" ca="1" si="411"/>
        <v>#DIV/0!</v>
      </c>
    </row>
    <row r="3736" spans="1:16" x14ac:dyDescent="0.25">
      <c r="A3736" s="1">
        <f t="shared" si="405"/>
        <v>43256</v>
      </c>
      <c r="B3736" s="7">
        <f t="shared" si="407"/>
        <v>6</v>
      </c>
      <c r="C3736" s="4">
        <f>INDEX(Calendar!$E$3:$E$367,MATCH(LOLP!$A3736,Calendar!$B$3:$B$367,0))</f>
        <v>1</v>
      </c>
      <c r="D3736" s="2">
        <f t="shared" si="406"/>
        <v>13</v>
      </c>
      <c r="E3736" s="36">
        <v>26723</v>
      </c>
      <c r="F3736" s="7">
        <f>IFERROR(IF(INDEX('Temperature Data'!$AA$15:$AA$348,MATCH(LOLP!A3736,'Temperature Data'!$B$15:$B$348,0))&gt;IF(B3736=9,$G$2,LOLP!$F$2),1,0),0)</f>
        <v>0</v>
      </c>
      <c r="G3736" s="7">
        <f>SUMIFS(LOLP!$F$4:$F$8763,$C$4:$C$8763,$C3736,$B$4:$B$8763,$B3736,$D$4:$D$8763,$D3736)</f>
        <v>1</v>
      </c>
      <c r="H3736" s="7">
        <f>COUNTIFS(Calendar!$E$3:$E$367,LOLP!C3736,Calendar!$D$3:$D$367,LOLP!B3736)</f>
        <v>21</v>
      </c>
      <c r="I3736" s="7">
        <f ca="1">IF($F3736=1,OFFSET(start_norps,LOLP!$D3736+(1-$C3736)*24,LOLP!$B3736)*H3736/G3736,0)</f>
        <v>0</v>
      </c>
      <c r="J3736" s="7">
        <f ca="1">IF($F3736=1,OFFSET(start_33,LOLP!$D3736+(1-$C3736)*24,LOLP!$B3736)*H3736/G3736,0)</f>
        <v>0</v>
      </c>
      <c r="K3736" s="7">
        <f ca="1">IF($F3736,OFFSET(start_40,LOLP!$D3736+(1-$C3736)*24,LOLP!$B3736),0)</f>
        <v>0</v>
      </c>
      <c r="L3736" s="7">
        <f ca="1">IF($F3736,OFFSET(start_50,LOLP!$D3736+(1-$C3736)*24,LOLP!$B3736),0)</f>
        <v>0</v>
      </c>
      <c r="M3736" s="25">
        <f t="shared" ca="1" si="408"/>
        <v>0</v>
      </c>
      <c r="N3736" s="25">
        <f t="shared" ca="1" si="409"/>
        <v>0</v>
      </c>
      <c r="O3736" s="15" t="e">
        <f t="shared" ca="1" si="410"/>
        <v>#DIV/0!</v>
      </c>
      <c r="P3736" s="15" t="e">
        <f t="shared" ca="1" si="411"/>
        <v>#DIV/0!</v>
      </c>
    </row>
    <row r="3737" spans="1:16" x14ac:dyDescent="0.25">
      <c r="A3737" s="1">
        <f t="shared" si="405"/>
        <v>43256</v>
      </c>
      <c r="B3737" s="7">
        <f t="shared" si="407"/>
        <v>6</v>
      </c>
      <c r="C3737" s="4">
        <f>INDEX(Calendar!$E$3:$E$367,MATCH(LOLP!$A3737,Calendar!$B$3:$B$367,0))</f>
        <v>1</v>
      </c>
      <c r="D3737" s="2">
        <f t="shared" si="406"/>
        <v>14</v>
      </c>
      <c r="E3737" s="36">
        <v>27340</v>
      </c>
      <c r="F3737" s="7">
        <f>IFERROR(IF(INDEX('Temperature Data'!$AA$15:$AA$348,MATCH(LOLP!A3737,'Temperature Data'!$B$15:$B$348,0))&gt;IF(B3737=9,$G$2,LOLP!$F$2),1,0),0)</f>
        <v>0</v>
      </c>
      <c r="G3737" s="7">
        <f>SUMIFS(LOLP!$F$4:$F$8763,$C$4:$C$8763,$C3737,$B$4:$B$8763,$B3737,$D$4:$D$8763,$D3737)</f>
        <v>1</v>
      </c>
      <c r="H3737" s="7">
        <f>COUNTIFS(Calendar!$E$3:$E$367,LOLP!C3737,Calendar!$D$3:$D$367,LOLP!B3737)</f>
        <v>21</v>
      </c>
      <c r="I3737" s="7">
        <f ca="1">IF($F3737=1,OFFSET(start_norps,LOLP!$D3737+(1-$C3737)*24,LOLP!$B3737)*H3737/G3737,0)</f>
        <v>0</v>
      </c>
      <c r="J3737" s="7">
        <f ca="1">IF($F3737=1,OFFSET(start_33,LOLP!$D3737+(1-$C3737)*24,LOLP!$B3737)*H3737/G3737,0)</f>
        <v>0</v>
      </c>
      <c r="K3737" s="7">
        <f ca="1">IF($F3737,OFFSET(start_40,LOLP!$D3737+(1-$C3737)*24,LOLP!$B3737),0)</f>
        <v>0</v>
      </c>
      <c r="L3737" s="7">
        <f ca="1">IF($F3737,OFFSET(start_50,LOLP!$D3737+(1-$C3737)*24,LOLP!$B3737),0)</f>
        <v>0</v>
      </c>
      <c r="M3737" s="25">
        <f t="shared" ca="1" si="408"/>
        <v>0</v>
      </c>
      <c r="N3737" s="25">
        <f t="shared" ca="1" si="409"/>
        <v>0</v>
      </c>
      <c r="O3737" s="15" t="e">
        <f t="shared" ca="1" si="410"/>
        <v>#DIV/0!</v>
      </c>
      <c r="P3737" s="15" t="e">
        <f t="shared" ca="1" si="411"/>
        <v>#DIV/0!</v>
      </c>
    </row>
    <row r="3738" spans="1:16" x14ac:dyDescent="0.25">
      <c r="A3738" s="1">
        <f t="shared" si="405"/>
        <v>43256</v>
      </c>
      <c r="B3738" s="7">
        <f t="shared" si="407"/>
        <v>6</v>
      </c>
      <c r="C3738" s="4">
        <f>INDEX(Calendar!$E$3:$E$367,MATCH(LOLP!$A3738,Calendar!$B$3:$B$367,0))</f>
        <v>1</v>
      </c>
      <c r="D3738" s="2">
        <f t="shared" si="406"/>
        <v>15</v>
      </c>
      <c r="E3738" s="36">
        <v>27869</v>
      </c>
      <c r="F3738" s="7">
        <f>IFERROR(IF(INDEX('Temperature Data'!$AA$15:$AA$348,MATCH(LOLP!A3738,'Temperature Data'!$B$15:$B$348,0))&gt;IF(B3738=9,$G$2,LOLP!$F$2),1,0),0)</f>
        <v>0</v>
      </c>
      <c r="G3738" s="7">
        <f>SUMIFS(LOLP!$F$4:$F$8763,$C$4:$C$8763,$C3738,$B$4:$B$8763,$B3738,$D$4:$D$8763,$D3738)</f>
        <v>1</v>
      </c>
      <c r="H3738" s="7">
        <f>COUNTIFS(Calendar!$E$3:$E$367,LOLP!C3738,Calendar!$D$3:$D$367,LOLP!B3738)</f>
        <v>21</v>
      </c>
      <c r="I3738" s="7">
        <f ca="1">IF($F3738=1,OFFSET(start_norps,LOLP!$D3738+(1-$C3738)*24,LOLP!$B3738)*H3738/G3738,0)</f>
        <v>0</v>
      </c>
      <c r="J3738" s="7">
        <f ca="1">IF($F3738=1,OFFSET(start_33,LOLP!$D3738+(1-$C3738)*24,LOLP!$B3738)*H3738/G3738,0)</f>
        <v>0</v>
      </c>
      <c r="K3738" s="7">
        <f ca="1">IF($F3738,OFFSET(start_40,LOLP!$D3738+(1-$C3738)*24,LOLP!$B3738),0)</f>
        <v>0</v>
      </c>
      <c r="L3738" s="7">
        <f ca="1">IF($F3738,OFFSET(start_50,LOLP!$D3738+(1-$C3738)*24,LOLP!$B3738),0)</f>
        <v>0</v>
      </c>
      <c r="M3738" s="25">
        <f t="shared" ca="1" si="408"/>
        <v>0</v>
      </c>
      <c r="N3738" s="25">
        <f t="shared" ca="1" si="409"/>
        <v>0</v>
      </c>
      <c r="O3738" s="15" t="e">
        <f t="shared" ca="1" si="410"/>
        <v>#DIV/0!</v>
      </c>
      <c r="P3738" s="15" t="e">
        <f t="shared" ca="1" si="411"/>
        <v>#DIV/0!</v>
      </c>
    </row>
    <row r="3739" spans="1:16" x14ac:dyDescent="0.25">
      <c r="A3739" s="1">
        <f t="shared" si="405"/>
        <v>43256</v>
      </c>
      <c r="B3739" s="7">
        <f t="shared" si="407"/>
        <v>6</v>
      </c>
      <c r="C3739" s="4">
        <f>INDEX(Calendar!$E$3:$E$367,MATCH(LOLP!$A3739,Calendar!$B$3:$B$367,0))</f>
        <v>1</v>
      </c>
      <c r="D3739" s="2">
        <f t="shared" si="406"/>
        <v>16</v>
      </c>
      <c r="E3739" s="36">
        <v>28448</v>
      </c>
      <c r="F3739" s="7">
        <f>IFERROR(IF(INDEX('Temperature Data'!$AA$15:$AA$348,MATCH(LOLP!A3739,'Temperature Data'!$B$15:$B$348,0))&gt;IF(B3739=9,$G$2,LOLP!$F$2),1,0),0)</f>
        <v>0</v>
      </c>
      <c r="G3739" s="7">
        <f>SUMIFS(LOLP!$F$4:$F$8763,$C$4:$C$8763,$C3739,$B$4:$B$8763,$B3739,$D$4:$D$8763,$D3739)</f>
        <v>1</v>
      </c>
      <c r="H3739" s="7">
        <f>COUNTIFS(Calendar!$E$3:$E$367,LOLP!C3739,Calendar!$D$3:$D$367,LOLP!B3739)</f>
        <v>21</v>
      </c>
      <c r="I3739" s="7">
        <f ca="1">IF($F3739=1,OFFSET(start_norps,LOLP!$D3739+(1-$C3739)*24,LOLP!$B3739)*H3739/G3739,0)</f>
        <v>0</v>
      </c>
      <c r="J3739" s="7">
        <f ca="1">IF($F3739=1,OFFSET(start_33,LOLP!$D3739+(1-$C3739)*24,LOLP!$B3739)*H3739/G3739,0)</f>
        <v>0</v>
      </c>
      <c r="K3739" s="7">
        <f ca="1">IF($F3739,OFFSET(start_40,LOLP!$D3739+(1-$C3739)*24,LOLP!$B3739),0)</f>
        <v>0</v>
      </c>
      <c r="L3739" s="7">
        <f ca="1">IF($F3739,OFFSET(start_50,LOLP!$D3739+(1-$C3739)*24,LOLP!$B3739),0)</f>
        <v>0</v>
      </c>
      <c r="M3739" s="25">
        <f t="shared" ca="1" si="408"/>
        <v>0</v>
      </c>
      <c r="N3739" s="25">
        <f t="shared" ca="1" si="409"/>
        <v>0</v>
      </c>
      <c r="O3739" s="15" t="e">
        <f t="shared" ca="1" si="410"/>
        <v>#DIV/0!</v>
      </c>
      <c r="P3739" s="15" t="e">
        <f t="shared" ca="1" si="411"/>
        <v>#DIV/0!</v>
      </c>
    </row>
    <row r="3740" spans="1:16" x14ac:dyDescent="0.25">
      <c r="A3740" s="1">
        <f t="shared" si="405"/>
        <v>43256</v>
      </c>
      <c r="B3740" s="7">
        <f t="shared" si="407"/>
        <v>6</v>
      </c>
      <c r="C3740" s="4">
        <f>INDEX(Calendar!$E$3:$E$367,MATCH(LOLP!$A3740,Calendar!$B$3:$B$367,0))</f>
        <v>1</v>
      </c>
      <c r="D3740" s="2">
        <f t="shared" si="406"/>
        <v>17</v>
      </c>
      <c r="E3740" s="36">
        <v>29321</v>
      </c>
      <c r="F3740" s="7">
        <f>IFERROR(IF(INDEX('Temperature Data'!$AA$15:$AA$348,MATCH(LOLP!A3740,'Temperature Data'!$B$15:$B$348,0))&gt;IF(B3740=9,$G$2,LOLP!$F$2),1,0),0)</f>
        <v>0</v>
      </c>
      <c r="G3740" s="7">
        <f>SUMIFS(LOLP!$F$4:$F$8763,$C$4:$C$8763,$C3740,$B$4:$B$8763,$B3740,$D$4:$D$8763,$D3740)</f>
        <v>1</v>
      </c>
      <c r="H3740" s="7">
        <f>COUNTIFS(Calendar!$E$3:$E$367,LOLP!C3740,Calendar!$D$3:$D$367,LOLP!B3740)</f>
        <v>21</v>
      </c>
      <c r="I3740" s="7">
        <f ca="1">IF($F3740=1,OFFSET(start_norps,LOLP!$D3740+(1-$C3740)*24,LOLP!$B3740)*H3740/G3740,0)</f>
        <v>0</v>
      </c>
      <c r="J3740" s="7">
        <f ca="1">IF($F3740=1,OFFSET(start_33,LOLP!$D3740+(1-$C3740)*24,LOLP!$B3740)*H3740/G3740,0)</f>
        <v>0</v>
      </c>
      <c r="K3740" s="7">
        <f ca="1">IF($F3740,OFFSET(start_40,LOLP!$D3740+(1-$C3740)*24,LOLP!$B3740),0)</f>
        <v>0</v>
      </c>
      <c r="L3740" s="7">
        <f ca="1">IF($F3740,OFFSET(start_50,LOLP!$D3740+(1-$C3740)*24,LOLP!$B3740),0)</f>
        <v>0</v>
      </c>
      <c r="M3740" s="25">
        <f t="shared" ca="1" si="408"/>
        <v>0</v>
      </c>
      <c r="N3740" s="25">
        <f t="shared" ca="1" si="409"/>
        <v>0</v>
      </c>
      <c r="O3740" s="15" t="e">
        <f t="shared" ca="1" si="410"/>
        <v>#DIV/0!</v>
      </c>
      <c r="P3740" s="15" t="e">
        <f t="shared" ca="1" si="411"/>
        <v>#DIV/0!</v>
      </c>
    </row>
    <row r="3741" spans="1:16" x14ac:dyDescent="0.25">
      <c r="A3741" s="1">
        <f t="shared" ref="A3741:A3804" si="412">A3717+1</f>
        <v>43256</v>
      </c>
      <c r="B3741" s="7">
        <f t="shared" si="407"/>
        <v>6</v>
      </c>
      <c r="C3741" s="4">
        <f>INDEX(Calendar!$E$3:$E$367,MATCH(LOLP!$A3741,Calendar!$B$3:$B$367,0))</f>
        <v>1</v>
      </c>
      <c r="D3741" s="2">
        <f t="shared" ref="D3741:D3804" si="413">D3717</f>
        <v>18</v>
      </c>
      <c r="E3741" s="36">
        <v>30147</v>
      </c>
      <c r="F3741" s="7">
        <f>IFERROR(IF(INDEX('Temperature Data'!$AA$15:$AA$348,MATCH(LOLP!A3741,'Temperature Data'!$B$15:$B$348,0))&gt;IF(B3741=9,$G$2,LOLP!$F$2),1,0),0)</f>
        <v>0</v>
      </c>
      <c r="G3741" s="7">
        <f>SUMIFS(LOLP!$F$4:$F$8763,$C$4:$C$8763,$C3741,$B$4:$B$8763,$B3741,$D$4:$D$8763,$D3741)</f>
        <v>1</v>
      </c>
      <c r="H3741" s="7">
        <f>COUNTIFS(Calendar!$E$3:$E$367,LOLP!C3741,Calendar!$D$3:$D$367,LOLP!B3741)</f>
        <v>21</v>
      </c>
      <c r="I3741" s="7">
        <f ca="1">IF($F3741=1,OFFSET(start_norps,LOLP!$D3741+(1-$C3741)*24,LOLP!$B3741)*H3741/G3741,0)</f>
        <v>0</v>
      </c>
      <c r="J3741" s="7">
        <f ca="1">IF($F3741=1,OFFSET(start_33,LOLP!$D3741+(1-$C3741)*24,LOLP!$B3741)*H3741/G3741,0)</f>
        <v>0</v>
      </c>
      <c r="K3741" s="7">
        <f ca="1">IF($F3741,OFFSET(start_40,LOLP!$D3741+(1-$C3741)*24,LOLP!$B3741),0)</f>
        <v>0</v>
      </c>
      <c r="L3741" s="7">
        <f ca="1">IF($F3741,OFFSET(start_50,LOLP!$D3741+(1-$C3741)*24,LOLP!$B3741),0)</f>
        <v>0</v>
      </c>
      <c r="M3741" s="25">
        <f t="shared" ca="1" si="408"/>
        <v>0</v>
      </c>
      <c r="N3741" s="25">
        <f t="shared" ca="1" si="409"/>
        <v>0</v>
      </c>
      <c r="O3741" s="15" t="e">
        <f t="shared" ca="1" si="410"/>
        <v>#DIV/0!</v>
      </c>
      <c r="P3741" s="15" t="e">
        <f t="shared" ca="1" si="411"/>
        <v>#DIV/0!</v>
      </c>
    </row>
    <row r="3742" spans="1:16" x14ac:dyDescent="0.25">
      <c r="A3742" s="1">
        <f t="shared" si="412"/>
        <v>43256</v>
      </c>
      <c r="B3742" s="7">
        <f t="shared" si="407"/>
        <v>6</v>
      </c>
      <c r="C3742" s="4">
        <f>INDEX(Calendar!$E$3:$E$367,MATCH(LOLP!$A3742,Calendar!$B$3:$B$367,0))</f>
        <v>1</v>
      </c>
      <c r="D3742" s="2">
        <f t="shared" si="413"/>
        <v>19</v>
      </c>
      <c r="E3742" s="36">
        <v>30613</v>
      </c>
      <c r="F3742" s="7">
        <f>IFERROR(IF(INDEX('Temperature Data'!$AA$15:$AA$348,MATCH(LOLP!A3742,'Temperature Data'!$B$15:$B$348,0))&gt;IF(B3742=9,$G$2,LOLP!$F$2),1,0),0)</f>
        <v>0</v>
      </c>
      <c r="G3742" s="7">
        <f>SUMIFS(LOLP!$F$4:$F$8763,$C$4:$C$8763,$C3742,$B$4:$B$8763,$B3742,$D$4:$D$8763,$D3742)</f>
        <v>1</v>
      </c>
      <c r="H3742" s="7">
        <f>COUNTIFS(Calendar!$E$3:$E$367,LOLP!C3742,Calendar!$D$3:$D$367,LOLP!B3742)</f>
        <v>21</v>
      </c>
      <c r="I3742" s="7">
        <f ca="1">IF($F3742=1,OFFSET(start_norps,LOLP!$D3742+(1-$C3742)*24,LOLP!$B3742)*H3742/G3742,0)</f>
        <v>0</v>
      </c>
      <c r="J3742" s="7">
        <f ca="1">IF($F3742=1,OFFSET(start_33,LOLP!$D3742+(1-$C3742)*24,LOLP!$B3742)*H3742/G3742,0)</f>
        <v>0</v>
      </c>
      <c r="K3742" s="7">
        <f ca="1">IF($F3742,OFFSET(start_40,LOLP!$D3742+(1-$C3742)*24,LOLP!$B3742),0)</f>
        <v>0</v>
      </c>
      <c r="L3742" s="7">
        <f ca="1">IF($F3742,OFFSET(start_50,LOLP!$D3742+(1-$C3742)*24,LOLP!$B3742),0)</f>
        <v>0</v>
      </c>
      <c r="M3742" s="25">
        <f t="shared" ca="1" si="408"/>
        <v>0</v>
      </c>
      <c r="N3742" s="25">
        <f t="shared" ca="1" si="409"/>
        <v>0</v>
      </c>
      <c r="O3742" s="15" t="e">
        <f t="shared" ca="1" si="410"/>
        <v>#DIV/0!</v>
      </c>
      <c r="P3742" s="15" t="e">
        <f t="shared" ca="1" si="411"/>
        <v>#DIV/0!</v>
      </c>
    </row>
    <row r="3743" spans="1:16" x14ac:dyDescent="0.25">
      <c r="A3743" s="1">
        <f t="shared" si="412"/>
        <v>43256</v>
      </c>
      <c r="B3743" s="7">
        <f t="shared" si="407"/>
        <v>6</v>
      </c>
      <c r="C3743" s="4">
        <f>INDEX(Calendar!$E$3:$E$367,MATCH(LOLP!$A3743,Calendar!$B$3:$B$367,0))</f>
        <v>1</v>
      </c>
      <c r="D3743" s="2">
        <f t="shared" si="413"/>
        <v>20</v>
      </c>
      <c r="E3743" s="36">
        <v>30576</v>
      </c>
      <c r="F3743" s="7">
        <f>IFERROR(IF(INDEX('Temperature Data'!$AA$15:$AA$348,MATCH(LOLP!A3743,'Temperature Data'!$B$15:$B$348,0))&gt;IF(B3743=9,$G$2,LOLP!$F$2),1,0),0)</f>
        <v>0</v>
      </c>
      <c r="G3743" s="7">
        <f>SUMIFS(LOLP!$F$4:$F$8763,$C$4:$C$8763,$C3743,$B$4:$B$8763,$B3743,$D$4:$D$8763,$D3743)</f>
        <v>1</v>
      </c>
      <c r="H3743" s="7">
        <f>COUNTIFS(Calendar!$E$3:$E$367,LOLP!C3743,Calendar!$D$3:$D$367,LOLP!B3743)</f>
        <v>21</v>
      </c>
      <c r="I3743" s="7">
        <f ca="1">IF($F3743=1,OFFSET(start_norps,LOLP!$D3743+(1-$C3743)*24,LOLP!$B3743)*H3743/G3743,0)</f>
        <v>0</v>
      </c>
      <c r="J3743" s="7">
        <f ca="1">IF($F3743=1,OFFSET(start_33,LOLP!$D3743+(1-$C3743)*24,LOLP!$B3743)*H3743/G3743,0)</f>
        <v>0</v>
      </c>
      <c r="K3743" s="7">
        <f ca="1">IF($F3743,OFFSET(start_40,LOLP!$D3743+(1-$C3743)*24,LOLP!$B3743),0)</f>
        <v>0</v>
      </c>
      <c r="L3743" s="7">
        <f ca="1">IF($F3743,OFFSET(start_50,LOLP!$D3743+(1-$C3743)*24,LOLP!$B3743),0)</f>
        <v>0</v>
      </c>
      <c r="M3743" s="25">
        <f t="shared" ca="1" si="408"/>
        <v>0</v>
      </c>
      <c r="N3743" s="25">
        <f t="shared" ca="1" si="409"/>
        <v>0</v>
      </c>
      <c r="O3743" s="15" t="e">
        <f t="shared" ca="1" si="410"/>
        <v>#DIV/0!</v>
      </c>
      <c r="P3743" s="15" t="e">
        <f t="shared" ca="1" si="411"/>
        <v>#DIV/0!</v>
      </c>
    </row>
    <row r="3744" spans="1:16" x14ac:dyDescent="0.25">
      <c r="A3744" s="1">
        <f t="shared" si="412"/>
        <v>43256</v>
      </c>
      <c r="B3744" s="7">
        <f t="shared" si="407"/>
        <v>6</v>
      </c>
      <c r="C3744" s="4">
        <f>INDEX(Calendar!$E$3:$E$367,MATCH(LOLP!$A3744,Calendar!$B$3:$B$367,0))</f>
        <v>1</v>
      </c>
      <c r="D3744" s="2">
        <f t="shared" si="413"/>
        <v>21</v>
      </c>
      <c r="E3744" s="36">
        <v>30875</v>
      </c>
      <c r="F3744" s="7">
        <f>IFERROR(IF(INDEX('Temperature Data'!$AA$15:$AA$348,MATCH(LOLP!A3744,'Temperature Data'!$B$15:$B$348,0))&gt;IF(B3744=9,$G$2,LOLP!$F$2),1,0),0)</f>
        <v>0</v>
      </c>
      <c r="G3744" s="7">
        <f>SUMIFS(LOLP!$F$4:$F$8763,$C$4:$C$8763,$C3744,$B$4:$B$8763,$B3744,$D$4:$D$8763,$D3744)</f>
        <v>1</v>
      </c>
      <c r="H3744" s="7">
        <f>COUNTIFS(Calendar!$E$3:$E$367,LOLP!C3744,Calendar!$D$3:$D$367,LOLP!B3744)</f>
        <v>21</v>
      </c>
      <c r="I3744" s="7">
        <f ca="1">IF($F3744=1,OFFSET(start_norps,LOLP!$D3744+(1-$C3744)*24,LOLP!$B3744)*H3744/G3744,0)</f>
        <v>0</v>
      </c>
      <c r="J3744" s="7">
        <f ca="1">IF($F3744=1,OFFSET(start_33,LOLP!$D3744+(1-$C3744)*24,LOLP!$B3744)*H3744/G3744,0)</f>
        <v>0</v>
      </c>
      <c r="K3744" s="7">
        <f ca="1">IF($F3744,OFFSET(start_40,LOLP!$D3744+(1-$C3744)*24,LOLP!$B3744),0)</f>
        <v>0</v>
      </c>
      <c r="L3744" s="7">
        <f ca="1">IF($F3744,OFFSET(start_50,LOLP!$D3744+(1-$C3744)*24,LOLP!$B3744),0)</f>
        <v>0</v>
      </c>
      <c r="M3744" s="25">
        <f t="shared" ca="1" si="408"/>
        <v>0</v>
      </c>
      <c r="N3744" s="25">
        <f t="shared" ca="1" si="409"/>
        <v>0</v>
      </c>
      <c r="O3744" s="15" t="e">
        <f t="shared" ca="1" si="410"/>
        <v>#DIV/0!</v>
      </c>
      <c r="P3744" s="15" t="e">
        <f t="shared" ca="1" si="411"/>
        <v>#DIV/0!</v>
      </c>
    </row>
    <row r="3745" spans="1:16" x14ac:dyDescent="0.25">
      <c r="A3745" s="1">
        <f t="shared" si="412"/>
        <v>43256</v>
      </c>
      <c r="B3745" s="7">
        <f t="shared" si="407"/>
        <v>6</v>
      </c>
      <c r="C3745" s="4">
        <f>INDEX(Calendar!$E$3:$E$367,MATCH(LOLP!$A3745,Calendar!$B$3:$B$367,0))</f>
        <v>1</v>
      </c>
      <c r="D3745" s="2">
        <f t="shared" si="413"/>
        <v>22</v>
      </c>
      <c r="E3745" s="36">
        <v>29779</v>
      </c>
      <c r="F3745" s="7">
        <f>IFERROR(IF(INDEX('Temperature Data'!$AA$15:$AA$348,MATCH(LOLP!A3745,'Temperature Data'!$B$15:$B$348,0))&gt;IF(B3745=9,$G$2,LOLP!$F$2),1,0),0)</f>
        <v>0</v>
      </c>
      <c r="G3745" s="7">
        <f>SUMIFS(LOLP!$F$4:$F$8763,$C$4:$C$8763,$C3745,$B$4:$B$8763,$B3745,$D$4:$D$8763,$D3745)</f>
        <v>1</v>
      </c>
      <c r="H3745" s="7">
        <f>COUNTIFS(Calendar!$E$3:$E$367,LOLP!C3745,Calendar!$D$3:$D$367,LOLP!B3745)</f>
        <v>21</v>
      </c>
      <c r="I3745" s="7">
        <f ca="1">IF($F3745=1,OFFSET(start_norps,LOLP!$D3745+(1-$C3745)*24,LOLP!$B3745)*H3745/G3745,0)</f>
        <v>0</v>
      </c>
      <c r="J3745" s="7">
        <f ca="1">IF($F3745=1,OFFSET(start_33,LOLP!$D3745+(1-$C3745)*24,LOLP!$B3745)*H3745/G3745,0)</f>
        <v>0</v>
      </c>
      <c r="K3745" s="7">
        <f ca="1">IF($F3745,OFFSET(start_40,LOLP!$D3745+(1-$C3745)*24,LOLP!$B3745),0)</f>
        <v>0</v>
      </c>
      <c r="L3745" s="7">
        <f ca="1">IF($F3745,OFFSET(start_50,LOLP!$D3745+(1-$C3745)*24,LOLP!$B3745),0)</f>
        <v>0</v>
      </c>
      <c r="M3745" s="25">
        <f t="shared" ca="1" si="408"/>
        <v>0</v>
      </c>
      <c r="N3745" s="25">
        <f t="shared" ca="1" si="409"/>
        <v>0</v>
      </c>
      <c r="O3745" s="15" t="e">
        <f t="shared" ca="1" si="410"/>
        <v>#DIV/0!</v>
      </c>
      <c r="P3745" s="15" t="e">
        <f t="shared" ca="1" si="411"/>
        <v>#DIV/0!</v>
      </c>
    </row>
    <row r="3746" spans="1:16" x14ac:dyDescent="0.25">
      <c r="A3746" s="1">
        <f t="shared" si="412"/>
        <v>43256</v>
      </c>
      <c r="B3746" s="7">
        <f t="shared" si="407"/>
        <v>6</v>
      </c>
      <c r="C3746" s="4">
        <f>INDEX(Calendar!$E$3:$E$367,MATCH(LOLP!$A3746,Calendar!$B$3:$B$367,0))</f>
        <v>1</v>
      </c>
      <c r="D3746" s="2">
        <f t="shared" si="413"/>
        <v>23</v>
      </c>
      <c r="E3746" s="36">
        <v>27365</v>
      </c>
      <c r="F3746" s="7">
        <f>IFERROR(IF(INDEX('Temperature Data'!$AA$15:$AA$348,MATCH(LOLP!A3746,'Temperature Data'!$B$15:$B$348,0))&gt;IF(B3746=9,$G$2,LOLP!$F$2),1,0),0)</f>
        <v>0</v>
      </c>
      <c r="G3746" s="7">
        <f>SUMIFS(LOLP!$F$4:$F$8763,$C$4:$C$8763,$C3746,$B$4:$B$8763,$B3746,$D$4:$D$8763,$D3746)</f>
        <v>1</v>
      </c>
      <c r="H3746" s="7">
        <f>COUNTIFS(Calendar!$E$3:$E$367,LOLP!C3746,Calendar!$D$3:$D$367,LOLP!B3746)</f>
        <v>21</v>
      </c>
      <c r="I3746" s="7">
        <f ca="1">IF($F3746=1,OFFSET(start_norps,LOLP!$D3746+(1-$C3746)*24,LOLP!$B3746)*H3746/G3746,0)</f>
        <v>0</v>
      </c>
      <c r="J3746" s="7">
        <f ca="1">IF($F3746=1,OFFSET(start_33,LOLP!$D3746+(1-$C3746)*24,LOLP!$B3746)*H3746/G3746,0)</f>
        <v>0</v>
      </c>
      <c r="K3746" s="7">
        <f ca="1">IF($F3746,OFFSET(start_40,LOLP!$D3746+(1-$C3746)*24,LOLP!$B3746),0)</f>
        <v>0</v>
      </c>
      <c r="L3746" s="7">
        <f ca="1">IF($F3746,OFFSET(start_50,LOLP!$D3746+(1-$C3746)*24,LOLP!$B3746),0)</f>
        <v>0</v>
      </c>
      <c r="M3746" s="25">
        <f t="shared" ca="1" si="408"/>
        <v>0</v>
      </c>
      <c r="N3746" s="25">
        <f t="shared" ca="1" si="409"/>
        <v>0</v>
      </c>
      <c r="O3746" s="15" t="e">
        <f t="shared" ca="1" si="410"/>
        <v>#DIV/0!</v>
      </c>
      <c r="P3746" s="15" t="e">
        <f t="shared" ca="1" si="411"/>
        <v>#DIV/0!</v>
      </c>
    </row>
    <row r="3747" spans="1:16" x14ac:dyDescent="0.25">
      <c r="A3747" s="1">
        <f t="shared" si="412"/>
        <v>43256</v>
      </c>
      <c r="B3747" s="7">
        <f t="shared" si="407"/>
        <v>6</v>
      </c>
      <c r="C3747" s="4">
        <f>INDEX(Calendar!$E$3:$E$367,MATCH(LOLP!$A3747,Calendar!$B$3:$B$367,0))</f>
        <v>1</v>
      </c>
      <c r="D3747" s="2">
        <f t="shared" si="413"/>
        <v>24</v>
      </c>
      <c r="E3747" s="36">
        <v>25033</v>
      </c>
      <c r="F3747" s="7">
        <f>IFERROR(IF(INDEX('Temperature Data'!$AA$15:$AA$348,MATCH(LOLP!A3747,'Temperature Data'!$B$15:$B$348,0))&gt;IF(B3747=9,$G$2,LOLP!$F$2),1,0),0)</f>
        <v>0</v>
      </c>
      <c r="G3747" s="7">
        <f>SUMIFS(LOLP!$F$4:$F$8763,$C$4:$C$8763,$C3747,$B$4:$B$8763,$B3747,$D$4:$D$8763,$D3747)</f>
        <v>1</v>
      </c>
      <c r="H3747" s="7">
        <f>COUNTIFS(Calendar!$E$3:$E$367,LOLP!C3747,Calendar!$D$3:$D$367,LOLP!B3747)</f>
        <v>21</v>
      </c>
      <c r="I3747" s="7">
        <f ca="1">IF($F3747=1,OFFSET(start_norps,LOLP!$D3747+(1-$C3747)*24,LOLP!$B3747)*H3747/G3747,0)</f>
        <v>0</v>
      </c>
      <c r="J3747" s="7">
        <f ca="1">IF($F3747=1,OFFSET(start_33,LOLP!$D3747+(1-$C3747)*24,LOLP!$B3747)*H3747/G3747,0)</f>
        <v>0</v>
      </c>
      <c r="K3747" s="7">
        <f ca="1">IF($F3747,OFFSET(start_40,LOLP!$D3747+(1-$C3747)*24,LOLP!$B3747),0)</f>
        <v>0</v>
      </c>
      <c r="L3747" s="7">
        <f ca="1">IF($F3747,OFFSET(start_50,LOLP!$D3747+(1-$C3747)*24,LOLP!$B3747),0)</f>
        <v>0</v>
      </c>
      <c r="M3747" s="25">
        <f t="shared" ca="1" si="408"/>
        <v>0</v>
      </c>
      <c r="N3747" s="25">
        <f t="shared" ca="1" si="409"/>
        <v>0</v>
      </c>
      <c r="O3747" s="15" t="e">
        <f t="shared" ca="1" si="410"/>
        <v>#DIV/0!</v>
      </c>
      <c r="P3747" s="15" t="e">
        <f t="shared" ca="1" si="411"/>
        <v>#DIV/0!</v>
      </c>
    </row>
    <row r="3748" spans="1:16" x14ac:dyDescent="0.25">
      <c r="A3748" s="1">
        <f t="shared" si="412"/>
        <v>43257</v>
      </c>
      <c r="B3748" s="7">
        <f t="shared" si="407"/>
        <v>6</v>
      </c>
      <c r="C3748" s="4">
        <f>INDEX(Calendar!$E$3:$E$367,MATCH(LOLP!$A3748,Calendar!$B$3:$B$367,0))</f>
        <v>1</v>
      </c>
      <c r="D3748" s="2">
        <f t="shared" si="413"/>
        <v>1</v>
      </c>
      <c r="E3748" s="36">
        <v>23586</v>
      </c>
      <c r="F3748" s="7">
        <f>IFERROR(IF(INDEX('Temperature Data'!$AA$15:$AA$348,MATCH(LOLP!A3748,'Temperature Data'!$B$15:$B$348,0))&gt;IF(B3748=9,$G$2,LOLP!$F$2),1,0),0)</f>
        <v>0</v>
      </c>
      <c r="G3748" s="7">
        <f>SUMIFS(LOLP!$F$4:$F$8763,$C$4:$C$8763,$C3748,$B$4:$B$8763,$B3748,$D$4:$D$8763,$D3748)</f>
        <v>1</v>
      </c>
      <c r="H3748" s="7">
        <f>COUNTIFS(Calendar!$E$3:$E$367,LOLP!C3748,Calendar!$D$3:$D$367,LOLP!B3748)</f>
        <v>21</v>
      </c>
      <c r="I3748" s="7">
        <f ca="1">IF($F3748=1,OFFSET(start_norps,LOLP!$D3748+(1-$C3748)*24,LOLP!$B3748)*H3748/G3748,0)</f>
        <v>0</v>
      </c>
      <c r="J3748" s="7">
        <f ca="1">IF($F3748=1,OFFSET(start_33,LOLP!$D3748+(1-$C3748)*24,LOLP!$B3748)*H3748/G3748,0)</f>
        <v>0</v>
      </c>
      <c r="K3748" s="7">
        <f ca="1">IF($F3748,OFFSET(start_40,LOLP!$D3748+(1-$C3748)*24,LOLP!$B3748),0)</f>
        <v>0</v>
      </c>
      <c r="L3748" s="7">
        <f ca="1">IF($F3748,OFFSET(start_50,LOLP!$D3748+(1-$C3748)*24,LOLP!$B3748),0)</f>
        <v>0</v>
      </c>
      <c r="M3748" s="25">
        <f t="shared" ca="1" si="408"/>
        <v>0</v>
      </c>
      <c r="N3748" s="25">
        <f t="shared" ca="1" si="409"/>
        <v>0</v>
      </c>
      <c r="O3748" s="15" t="e">
        <f t="shared" ca="1" si="410"/>
        <v>#DIV/0!</v>
      </c>
      <c r="P3748" s="15" t="e">
        <f t="shared" ca="1" si="411"/>
        <v>#DIV/0!</v>
      </c>
    </row>
    <row r="3749" spans="1:16" x14ac:dyDescent="0.25">
      <c r="A3749" s="1">
        <f t="shared" si="412"/>
        <v>43257</v>
      </c>
      <c r="B3749" s="7">
        <f t="shared" si="407"/>
        <v>6</v>
      </c>
      <c r="C3749" s="4">
        <f>INDEX(Calendar!$E$3:$E$367,MATCH(LOLP!$A3749,Calendar!$B$3:$B$367,0))</f>
        <v>1</v>
      </c>
      <c r="D3749" s="2">
        <f t="shared" si="413"/>
        <v>2</v>
      </c>
      <c r="E3749" s="36">
        <v>22764</v>
      </c>
      <c r="F3749" s="7">
        <f>IFERROR(IF(INDEX('Temperature Data'!$AA$15:$AA$348,MATCH(LOLP!A3749,'Temperature Data'!$B$15:$B$348,0))&gt;IF(B3749=9,$G$2,LOLP!$F$2),1,0),0)</f>
        <v>0</v>
      </c>
      <c r="G3749" s="7">
        <f>SUMIFS(LOLP!$F$4:$F$8763,$C$4:$C$8763,$C3749,$B$4:$B$8763,$B3749,$D$4:$D$8763,$D3749)</f>
        <v>1</v>
      </c>
      <c r="H3749" s="7">
        <f>COUNTIFS(Calendar!$E$3:$E$367,LOLP!C3749,Calendar!$D$3:$D$367,LOLP!B3749)</f>
        <v>21</v>
      </c>
      <c r="I3749" s="7">
        <f ca="1">IF($F3749=1,OFFSET(start_norps,LOLP!$D3749+(1-$C3749)*24,LOLP!$B3749)*H3749/G3749,0)</f>
        <v>0</v>
      </c>
      <c r="J3749" s="7">
        <f ca="1">IF($F3749=1,OFFSET(start_33,LOLP!$D3749+(1-$C3749)*24,LOLP!$B3749)*H3749/G3749,0)</f>
        <v>0</v>
      </c>
      <c r="K3749" s="7">
        <f ca="1">IF($F3749,OFFSET(start_40,LOLP!$D3749+(1-$C3749)*24,LOLP!$B3749),0)</f>
        <v>0</v>
      </c>
      <c r="L3749" s="7">
        <f ca="1">IF($F3749,OFFSET(start_50,LOLP!$D3749+(1-$C3749)*24,LOLP!$B3749),0)</f>
        <v>0</v>
      </c>
      <c r="M3749" s="25">
        <f t="shared" ca="1" si="408"/>
        <v>0</v>
      </c>
      <c r="N3749" s="25">
        <f t="shared" ca="1" si="409"/>
        <v>0</v>
      </c>
      <c r="O3749" s="15" t="e">
        <f t="shared" ca="1" si="410"/>
        <v>#DIV/0!</v>
      </c>
      <c r="P3749" s="15" t="e">
        <f t="shared" ca="1" si="411"/>
        <v>#DIV/0!</v>
      </c>
    </row>
    <row r="3750" spans="1:16" x14ac:dyDescent="0.25">
      <c r="A3750" s="1">
        <f t="shared" si="412"/>
        <v>43257</v>
      </c>
      <c r="B3750" s="7">
        <f t="shared" si="407"/>
        <v>6</v>
      </c>
      <c r="C3750" s="4">
        <f>INDEX(Calendar!$E$3:$E$367,MATCH(LOLP!$A3750,Calendar!$B$3:$B$367,0))</f>
        <v>1</v>
      </c>
      <c r="D3750" s="2">
        <f t="shared" si="413"/>
        <v>3</v>
      </c>
      <c r="E3750" s="36">
        <v>22075</v>
      </c>
      <c r="F3750" s="7">
        <f>IFERROR(IF(INDEX('Temperature Data'!$AA$15:$AA$348,MATCH(LOLP!A3750,'Temperature Data'!$B$15:$B$348,0))&gt;IF(B3750=9,$G$2,LOLP!$F$2),1,0),0)</f>
        <v>0</v>
      </c>
      <c r="G3750" s="7">
        <f>SUMIFS(LOLP!$F$4:$F$8763,$C$4:$C$8763,$C3750,$B$4:$B$8763,$B3750,$D$4:$D$8763,$D3750)</f>
        <v>1</v>
      </c>
      <c r="H3750" s="7">
        <f>COUNTIFS(Calendar!$E$3:$E$367,LOLP!C3750,Calendar!$D$3:$D$367,LOLP!B3750)</f>
        <v>21</v>
      </c>
      <c r="I3750" s="7">
        <f ca="1">IF($F3750=1,OFFSET(start_norps,LOLP!$D3750+(1-$C3750)*24,LOLP!$B3750)*H3750/G3750,0)</f>
        <v>0</v>
      </c>
      <c r="J3750" s="7">
        <f ca="1">IF($F3750=1,OFFSET(start_33,LOLP!$D3750+(1-$C3750)*24,LOLP!$B3750)*H3750/G3750,0)</f>
        <v>0</v>
      </c>
      <c r="K3750" s="7">
        <f ca="1">IF($F3750,OFFSET(start_40,LOLP!$D3750+(1-$C3750)*24,LOLP!$B3750),0)</f>
        <v>0</v>
      </c>
      <c r="L3750" s="7">
        <f ca="1">IF($F3750,OFFSET(start_50,LOLP!$D3750+(1-$C3750)*24,LOLP!$B3750),0)</f>
        <v>0</v>
      </c>
      <c r="M3750" s="25">
        <f t="shared" ca="1" si="408"/>
        <v>0</v>
      </c>
      <c r="N3750" s="25">
        <f t="shared" ca="1" si="409"/>
        <v>0</v>
      </c>
      <c r="O3750" s="15" t="e">
        <f t="shared" ca="1" si="410"/>
        <v>#DIV/0!</v>
      </c>
      <c r="P3750" s="15" t="e">
        <f t="shared" ca="1" si="411"/>
        <v>#DIV/0!</v>
      </c>
    </row>
    <row r="3751" spans="1:16" x14ac:dyDescent="0.25">
      <c r="A3751" s="1">
        <f t="shared" si="412"/>
        <v>43257</v>
      </c>
      <c r="B3751" s="7">
        <f t="shared" si="407"/>
        <v>6</v>
      </c>
      <c r="C3751" s="4">
        <f>INDEX(Calendar!$E$3:$E$367,MATCH(LOLP!$A3751,Calendar!$B$3:$B$367,0))</f>
        <v>1</v>
      </c>
      <c r="D3751" s="2">
        <f t="shared" si="413"/>
        <v>4</v>
      </c>
      <c r="E3751" s="36">
        <v>21801</v>
      </c>
      <c r="F3751" s="7">
        <f>IFERROR(IF(INDEX('Temperature Data'!$AA$15:$AA$348,MATCH(LOLP!A3751,'Temperature Data'!$B$15:$B$348,0))&gt;IF(B3751=9,$G$2,LOLP!$F$2),1,0),0)</f>
        <v>0</v>
      </c>
      <c r="G3751" s="7">
        <f>SUMIFS(LOLP!$F$4:$F$8763,$C$4:$C$8763,$C3751,$B$4:$B$8763,$B3751,$D$4:$D$8763,$D3751)</f>
        <v>1</v>
      </c>
      <c r="H3751" s="7">
        <f>COUNTIFS(Calendar!$E$3:$E$367,LOLP!C3751,Calendar!$D$3:$D$367,LOLP!B3751)</f>
        <v>21</v>
      </c>
      <c r="I3751" s="7">
        <f ca="1">IF($F3751=1,OFFSET(start_norps,LOLP!$D3751+(1-$C3751)*24,LOLP!$B3751)*H3751/G3751,0)</f>
        <v>0</v>
      </c>
      <c r="J3751" s="7">
        <f ca="1">IF($F3751=1,OFFSET(start_33,LOLP!$D3751+(1-$C3751)*24,LOLP!$B3751)*H3751/G3751,0)</f>
        <v>0</v>
      </c>
      <c r="K3751" s="7">
        <f ca="1">IF($F3751,OFFSET(start_40,LOLP!$D3751+(1-$C3751)*24,LOLP!$B3751),0)</f>
        <v>0</v>
      </c>
      <c r="L3751" s="7">
        <f ca="1">IF($F3751,OFFSET(start_50,LOLP!$D3751+(1-$C3751)*24,LOLP!$B3751),0)</f>
        <v>0</v>
      </c>
      <c r="M3751" s="25">
        <f t="shared" ca="1" si="408"/>
        <v>0</v>
      </c>
      <c r="N3751" s="25">
        <f t="shared" ca="1" si="409"/>
        <v>0</v>
      </c>
      <c r="O3751" s="15" t="e">
        <f t="shared" ca="1" si="410"/>
        <v>#DIV/0!</v>
      </c>
      <c r="P3751" s="15" t="e">
        <f t="shared" ca="1" si="411"/>
        <v>#DIV/0!</v>
      </c>
    </row>
    <row r="3752" spans="1:16" x14ac:dyDescent="0.25">
      <c r="A3752" s="1">
        <f t="shared" si="412"/>
        <v>43257</v>
      </c>
      <c r="B3752" s="7">
        <f t="shared" si="407"/>
        <v>6</v>
      </c>
      <c r="C3752" s="4">
        <f>INDEX(Calendar!$E$3:$E$367,MATCH(LOLP!$A3752,Calendar!$B$3:$B$367,0))</f>
        <v>1</v>
      </c>
      <c r="D3752" s="2">
        <f t="shared" si="413"/>
        <v>5</v>
      </c>
      <c r="E3752" s="36">
        <v>21883</v>
      </c>
      <c r="F3752" s="7">
        <f>IFERROR(IF(INDEX('Temperature Data'!$AA$15:$AA$348,MATCH(LOLP!A3752,'Temperature Data'!$B$15:$B$348,0))&gt;IF(B3752=9,$G$2,LOLP!$F$2),1,0),0)</f>
        <v>0</v>
      </c>
      <c r="G3752" s="7">
        <f>SUMIFS(LOLP!$F$4:$F$8763,$C$4:$C$8763,$C3752,$B$4:$B$8763,$B3752,$D$4:$D$8763,$D3752)</f>
        <v>1</v>
      </c>
      <c r="H3752" s="7">
        <f>COUNTIFS(Calendar!$E$3:$E$367,LOLP!C3752,Calendar!$D$3:$D$367,LOLP!B3752)</f>
        <v>21</v>
      </c>
      <c r="I3752" s="7">
        <f ca="1">IF($F3752=1,OFFSET(start_norps,LOLP!$D3752+(1-$C3752)*24,LOLP!$B3752)*H3752/G3752,0)</f>
        <v>0</v>
      </c>
      <c r="J3752" s="7">
        <f ca="1">IF($F3752=1,OFFSET(start_33,LOLP!$D3752+(1-$C3752)*24,LOLP!$B3752)*H3752/G3752,0)</f>
        <v>0</v>
      </c>
      <c r="K3752" s="7">
        <f ca="1">IF($F3752,OFFSET(start_40,LOLP!$D3752+(1-$C3752)*24,LOLP!$B3752),0)</f>
        <v>0</v>
      </c>
      <c r="L3752" s="7">
        <f ca="1">IF($F3752,OFFSET(start_50,LOLP!$D3752+(1-$C3752)*24,LOLP!$B3752),0)</f>
        <v>0</v>
      </c>
      <c r="M3752" s="25">
        <f t="shared" ca="1" si="408"/>
        <v>0</v>
      </c>
      <c r="N3752" s="25">
        <f t="shared" ca="1" si="409"/>
        <v>0</v>
      </c>
      <c r="O3752" s="15" t="e">
        <f t="shared" ca="1" si="410"/>
        <v>#DIV/0!</v>
      </c>
      <c r="P3752" s="15" t="e">
        <f t="shared" ca="1" si="411"/>
        <v>#DIV/0!</v>
      </c>
    </row>
    <row r="3753" spans="1:16" x14ac:dyDescent="0.25">
      <c r="A3753" s="1">
        <f t="shared" si="412"/>
        <v>43257</v>
      </c>
      <c r="B3753" s="7">
        <f t="shared" si="407"/>
        <v>6</v>
      </c>
      <c r="C3753" s="4">
        <f>INDEX(Calendar!$E$3:$E$367,MATCH(LOLP!$A3753,Calendar!$B$3:$B$367,0))</f>
        <v>1</v>
      </c>
      <c r="D3753" s="2">
        <f t="shared" si="413"/>
        <v>6</v>
      </c>
      <c r="E3753" s="36">
        <v>22829</v>
      </c>
      <c r="F3753" s="7">
        <f>IFERROR(IF(INDEX('Temperature Data'!$AA$15:$AA$348,MATCH(LOLP!A3753,'Temperature Data'!$B$15:$B$348,0))&gt;IF(B3753=9,$G$2,LOLP!$F$2),1,0),0)</f>
        <v>0</v>
      </c>
      <c r="G3753" s="7">
        <f>SUMIFS(LOLP!$F$4:$F$8763,$C$4:$C$8763,$C3753,$B$4:$B$8763,$B3753,$D$4:$D$8763,$D3753)</f>
        <v>1</v>
      </c>
      <c r="H3753" s="7">
        <f>COUNTIFS(Calendar!$E$3:$E$367,LOLP!C3753,Calendar!$D$3:$D$367,LOLP!B3753)</f>
        <v>21</v>
      </c>
      <c r="I3753" s="7">
        <f ca="1">IF($F3753=1,OFFSET(start_norps,LOLP!$D3753+(1-$C3753)*24,LOLP!$B3753)*H3753/G3753,0)</f>
        <v>0</v>
      </c>
      <c r="J3753" s="7">
        <f ca="1">IF($F3753=1,OFFSET(start_33,LOLP!$D3753+(1-$C3753)*24,LOLP!$B3753)*H3753/G3753,0)</f>
        <v>0</v>
      </c>
      <c r="K3753" s="7">
        <f ca="1">IF($F3753,OFFSET(start_40,LOLP!$D3753+(1-$C3753)*24,LOLP!$B3753),0)</f>
        <v>0</v>
      </c>
      <c r="L3753" s="7">
        <f ca="1">IF($F3753,OFFSET(start_50,LOLP!$D3753+(1-$C3753)*24,LOLP!$B3753),0)</f>
        <v>0</v>
      </c>
      <c r="M3753" s="25">
        <f t="shared" ca="1" si="408"/>
        <v>0</v>
      </c>
      <c r="N3753" s="25">
        <f t="shared" ca="1" si="409"/>
        <v>0</v>
      </c>
      <c r="O3753" s="15" t="e">
        <f t="shared" ca="1" si="410"/>
        <v>#DIV/0!</v>
      </c>
      <c r="P3753" s="15" t="e">
        <f t="shared" ca="1" si="411"/>
        <v>#DIV/0!</v>
      </c>
    </row>
    <row r="3754" spans="1:16" x14ac:dyDescent="0.25">
      <c r="A3754" s="1">
        <f t="shared" si="412"/>
        <v>43257</v>
      </c>
      <c r="B3754" s="7">
        <f t="shared" si="407"/>
        <v>6</v>
      </c>
      <c r="C3754" s="4">
        <f>INDEX(Calendar!$E$3:$E$367,MATCH(LOLP!$A3754,Calendar!$B$3:$B$367,0))</f>
        <v>1</v>
      </c>
      <c r="D3754" s="2">
        <f t="shared" si="413"/>
        <v>7</v>
      </c>
      <c r="E3754" s="36">
        <v>24218</v>
      </c>
      <c r="F3754" s="7">
        <f>IFERROR(IF(INDEX('Temperature Data'!$AA$15:$AA$348,MATCH(LOLP!A3754,'Temperature Data'!$B$15:$B$348,0))&gt;IF(B3754=9,$G$2,LOLP!$F$2),1,0),0)</f>
        <v>0</v>
      </c>
      <c r="G3754" s="7">
        <f>SUMIFS(LOLP!$F$4:$F$8763,$C$4:$C$8763,$C3754,$B$4:$B$8763,$B3754,$D$4:$D$8763,$D3754)</f>
        <v>1</v>
      </c>
      <c r="H3754" s="7">
        <f>COUNTIFS(Calendar!$E$3:$E$367,LOLP!C3754,Calendar!$D$3:$D$367,LOLP!B3754)</f>
        <v>21</v>
      </c>
      <c r="I3754" s="7">
        <f ca="1">IF($F3754=1,OFFSET(start_norps,LOLP!$D3754+(1-$C3754)*24,LOLP!$B3754)*H3754/G3754,0)</f>
        <v>0</v>
      </c>
      <c r="J3754" s="7">
        <f ca="1">IF($F3754=1,OFFSET(start_33,LOLP!$D3754+(1-$C3754)*24,LOLP!$B3754)*H3754/G3754,0)</f>
        <v>0</v>
      </c>
      <c r="K3754" s="7">
        <f ca="1">IF($F3754,OFFSET(start_40,LOLP!$D3754+(1-$C3754)*24,LOLP!$B3754),0)</f>
        <v>0</v>
      </c>
      <c r="L3754" s="7">
        <f ca="1">IF($F3754,OFFSET(start_50,LOLP!$D3754+(1-$C3754)*24,LOLP!$B3754),0)</f>
        <v>0</v>
      </c>
      <c r="M3754" s="25">
        <f t="shared" ca="1" si="408"/>
        <v>0</v>
      </c>
      <c r="N3754" s="25">
        <f t="shared" ca="1" si="409"/>
        <v>0</v>
      </c>
      <c r="O3754" s="15" t="e">
        <f t="shared" ca="1" si="410"/>
        <v>#DIV/0!</v>
      </c>
      <c r="P3754" s="15" t="e">
        <f t="shared" ca="1" si="411"/>
        <v>#DIV/0!</v>
      </c>
    </row>
    <row r="3755" spans="1:16" x14ac:dyDescent="0.25">
      <c r="A3755" s="1">
        <f t="shared" si="412"/>
        <v>43257</v>
      </c>
      <c r="B3755" s="7">
        <f t="shared" si="407"/>
        <v>6</v>
      </c>
      <c r="C3755" s="4">
        <f>INDEX(Calendar!$E$3:$E$367,MATCH(LOLP!$A3755,Calendar!$B$3:$B$367,0))</f>
        <v>1</v>
      </c>
      <c r="D3755" s="2">
        <f t="shared" si="413"/>
        <v>8</v>
      </c>
      <c r="E3755" s="36">
        <v>25494</v>
      </c>
      <c r="F3755" s="7">
        <f>IFERROR(IF(INDEX('Temperature Data'!$AA$15:$AA$348,MATCH(LOLP!A3755,'Temperature Data'!$B$15:$B$348,0))&gt;IF(B3755=9,$G$2,LOLP!$F$2),1,0),0)</f>
        <v>0</v>
      </c>
      <c r="G3755" s="7">
        <f>SUMIFS(LOLP!$F$4:$F$8763,$C$4:$C$8763,$C3755,$B$4:$B$8763,$B3755,$D$4:$D$8763,$D3755)</f>
        <v>1</v>
      </c>
      <c r="H3755" s="7">
        <f>COUNTIFS(Calendar!$E$3:$E$367,LOLP!C3755,Calendar!$D$3:$D$367,LOLP!B3755)</f>
        <v>21</v>
      </c>
      <c r="I3755" s="7">
        <f ca="1">IF($F3755=1,OFFSET(start_norps,LOLP!$D3755+(1-$C3755)*24,LOLP!$B3755)*H3755/G3755,0)</f>
        <v>0</v>
      </c>
      <c r="J3755" s="7">
        <f ca="1">IF($F3755=1,OFFSET(start_33,LOLP!$D3755+(1-$C3755)*24,LOLP!$B3755)*H3755/G3755,0)</f>
        <v>0</v>
      </c>
      <c r="K3755" s="7">
        <f ca="1">IF($F3755,OFFSET(start_40,LOLP!$D3755+(1-$C3755)*24,LOLP!$B3755),0)</f>
        <v>0</v>
      </c>
      <c r="L3755" s="7">
        <f ca="1">IF($F3755,OFFSET(start_50,LOLP!$D3755+(1-$C3755)*24,LOLP!$B3755),0)</f>
        <v>0</v>
      </c>
      <c r="M3755" s="25">
        <f t="shared" ca="1" si="408"/>
        <v>0</v>
      </c>
      <c r="N3755" s="25">
        <f t="shared" ca="1" si="409"/>
        <v>0</v>
      </c>
      <c r="O3755" s="15" t="e">
        <f t="shared" ca="1" si="410"/>
        <v>#DIV/0!</v>
      </c>
      <c r="P3755" s="15" t="e">
        <f t="shared" ca="1" si="411"/>
        <v>#DIV/0!</v>
      </c>
    </row>
    <row r="3756" spans="1:16" x14ac:dyDescent="0.25">
      <c r="A3756" s="1">
        <f t="shared" si="412"/>
        <v>43257</v>
      </c>
      <c r="B3756" s="7">
        <f t="shared" si="407"/>
        <v>6</v>
      </c>
      <c r="C3756" s="4">
        <f>INDEX(Calendar!$E$3:$E$367,MATCH(LOLP!$A3756,Calendar!$B$3:$B$367,0))</f>
        <v>1</v>
      </c>
      <c r="D3756" s="2">
        <f t="shared" si="413"/>
        <v>9</v>
      </c>
      <c r="E3756" s="36">
        <v>26015</v>
      </c>
      <c r="F3756" s="7">
        <f>IFERROR(IF(INDEX('Temperature Data'!$AA$15:$AA$348,MATCH(LOLP!A3756,'Temperature Data'!$B$15:$B$348,0))&gt;IF(B3756=9,$G$2,LOLP!$F$2),1,0),0)</f>
        <v>0</v>
      </c>
      <c r="G3756" s="7">
        <f>SUMIFS(LOLP!$F$4:$F$8763,$C$4:$C$8763,$C3756,$B$4:$B$8763,$B3756,$D$4:$D$8763,$D3756)</f>
        <v>1</v>
      </c>
      <c r="H3756" s="7">
        <f>COUNTIFS(Calendar!$E$3:$E$367,LOLP!C3756,Calendar!$D$3:$D$367,LOLP!B3756)</f>
        <v>21</v>
      </c>
      <c r="I3756" s="7">
        <f ca="1">IF($F3756=1,OFFSET(start_norps,LOLP!$D3756+(1-$C3756)*24,LOLP!$B3756)*H3756/G3756,0)</f>
        <v>0</v>
      </c>
      <c r="J3756" s="7">
        <f ca="1">IF($F3756=1,OFFSET(start_33,LOLP!$D3756+(1-$C3756)*24,LOLP!$B3756)*H3756/G3756,0)</f>
        <v>0</v>
      </c>
      <c r="K3756" s="7">
        <f ca="1">IF($F3756,OFFSET(start_40,LOLP!$D3756+(1-$C3756)*24,LOLP!$B3756),0)</f>
        <v>0</v>
      </c>
      <c r="L3756" s="7">
        <f ca="1">IF($F3756,OFFSET(start_50,LOLP!$D3756+(1-$C3756)*24,LOLP!$B3756),0)</f>
        <v>0</v>
      </c>
      <c r="M3756" s="25">
        <f t="shared" ca="1" si="408"/>
        <v>0</v>
      </c>
      <c r="N3756" s="25">
        <f t="shared" ca="1" si="409"/>
        <v>0</v>
      </c>
      <c r="O3756" s="15" t="e">
        <f t="shared" ca="1" si="410"/>
        <v>#DIV/0!</v>
      </c>
      <c r="P3756" s="15" t="e">
        <f t="shared" ca="1" si="411"/>
        <v>#DIV/0!</v>
      </c>
    </row>
    <row r="3757" spans="1:16" x14ac:dyDescent="0.25">
      <c r="A3757" s="1">
        <f t="shared" si="412"/>
        <v>43257</v>
      </c>
      <c r="B3757" s="7">
        <f t="shared" si="407"/>
        <v>6</v>
      </c>
      <c r="C3757" s="4">
        <f>INDEX(Calendar!$E$3:$E$367,MATCH(LOLP!$A3757,Calendar!$B$3:$B$367,0))</f>
        <v>1</v>
      </c>
      <c r="D3757" s="2">
        <f t="shared" si="413"/>
        <v>10</v>
      </c>
      <c r="E3757" s="36">
        <v>26244</v>
      </c>
      <c r="F3757" s="7">
        <f>IFERROR(IF(INDEX('Temperature Data'!$AA$15:$AA$348,MATCH(LOLP!A3757,'Temperature Data'!$B$15:$B$348,0))&gt;IF(B3757=9,$G$2,LOLP!$F$2),1,0),0)</f>
        <v>0</v>
      </c>
      <c r="G3757" s="7">
        <f>SUMIFS(LOLP!$F$4:$F$8763,$C$4:$C$8763,$C3757,$B$4:$B$8763,$B3757,$D$4:$D$8763,$D3757)</f>
        <v>1</v>
      </c>
      <c r="H3757" s="7">
        <f>COUNTIFS(Calendar!$E$3:$E$367,LOLP!C3757,Calendar!$D$3:$D$367,LOLP!B3757)</f>
        <v>21</v>
      </c>
      <c r="I3757" s="7">
        <f ca="1">IF($F3757=1,OFFSET(start_norps,LOLP!$D3757+(1-$C3757)*24,LOLP!$B3757)*H3757/G3757,0)</f>
        <v>0</v>
      </c>
      <c r="J3757" s="7">
        <f ca="1">IF($F3757=1,OFFSET(start_33,LOLP!$D3757+(1-$C3757)*24,LOLP!$B3757)*H3757/G3757,0)</f>
        <v>0</v>
      </c>
      <c r="K3757" s="7">
        <f ca="1">IF($F3757,OFFSET(start_40,LOLP!$D3757+(1-$C3757)*24,LOLP!$B3757),0)</f>
        <v>0</v>
      </c>
      <c r="L3757" s="7">
        <f ca="1">IF($F3757,OFFSET(start_50,LOLP!$D3757+(1-$C3757)*24,LOLP!$B3757),0)</f>
        <v>0</v>
      </c>
      <c r="M3757" s="25">
        <f t="shared" ca="1" si="408"/>
        <v>0</v>
      </c>
      <c r="N3757" s="25">
        <f t="shared" ca="1" si="409"/>
        <v>0</v>
      </c>
      <c r="O3757" s="15" t="e">
        <f t="shared" ca="1" si="410"/>
        <v>#DIV/0!</v>
      </c>
      <c r="P3757" s="15" t="e">
        <f t="shared" ca="1" si="411"/>
        <v>#DIV/0!</v>
      </c>
    </row>
    <row r="3758" spans="1:16" x14ac:dyDescent="0.25">
      <c r="A3758" s="1">
        <f t="shared" si="412"/>
        <v>43257</v>
      </c>
      <c r="B3758" s="7">
        <f t="shared" si="407"/>
        <v>6</v>
      </c>
      <c r="C3758" s="4">
        <f>INDEX(Calendar!$E$3:$E$367,MATCH(LOLP!$A3758,Calendar!$B$3:$B$367,0))</f>
        <v>1</v>
      </c>
      <c r="D3758" s="2">
        <f t="shared" si="413"/>
        <v>11</v>
      </c>
      <c r="E3758" s="36">
        <v>26263</v>
      </c>
      <c r="F3758" s="7">
        <f>IFERROR(IF(INDEX('Temperature Data'!$AA$15:$AA$348,MATCH(LOLP!A3758,'Temperature Data'!$B$15:$B$348,0))&gt;IF(B3758=9,$G$2,LOLP!$F$2),1,0),0)</f>
        <v>0</v>
      </c>
      <c r="G3758" s="7">
        <f>SUMIFS(LOLP!$F$4:$F$8763,$C$4:$C$8763,$C3758,$B$4:$B$8763,$B3758,$D$4:$D$8763,$D3758)</f>
        <v>1</v>
      </c>
      <c r="H3758" s="7">
        <f>COUNTIFS(Calendar!$E$3:$E$367,LOLP!C3758,Calendar!$D$3:$D$367,LOLP!B3758)</f>
        <v>21</v>
      </c>
      <c r="I3758" s="7">
        <f ca="1">IF($F3758=1,OFFSET(start_norps,LOLP!$D3758+(1-$C3758)*24,LOLP!$B3758)*H3758/G3758,0)</f>
        <v>0</v>
      </c>
      <c r="J3758" s="7">
        <f ca="1">IF($F3758=1,OFFSET(start_33,LOLP!$D3758+(1-$C3758)*24,LOLP!$B3758)*H3758/G3758,0)</f>
        <v>0</v>
      </c>
      <c r="K3758" s="7">
        <f ca="1">IF($F3758,OFFSET(start_40,LOLP!$D3758+(1-$C3758)*24,LOLP!$B3758),0)</f>
        <v>0</v>
      </c>
      <c r="L3758" s="7">
        <f ca="1">IF($F3758,OFFSET(start_50,LOLP!$D3758+(1-$C3758)*24,LOLP!$B3758),0)</f>
        <v>0</v>
      </c>
      <c r="M3758" s="25">
        <f t="shared" ca="1" si="408"/>
        <v>0</v>
      </c>
      <c r="N3758" s="25">
        <f t="shared" ca="1" si="409"/>
        <v>0</v>
      </c>
      <c r="O3758" s="15" t="e">
        <f t="shared" ca="1" si="410"/>
        <v>#DIV/0!</v>
      </c>
      <c r="P3758" s="15" t="e">
        <f t="shared" ca="1" si="411"/>
        <v>#DIV/0!</v>
      </c>
    </row>
    <row r="3759" spans="1:16" x14ac:dyDescent="0.25">
      <c r="A3759" s="1">
        <f t="shared" si="412"/>
        <v>43257</v>
      </c>
      <c r="B3759" s="7">
        <f t="shared" si="407"/>
        <v>6</v>
      </c>
      <c r="C3759" s="4">
        <f>INDEX(Calendar!$E$3:$E$367,MATCH(LOLP!$A3759,Calendar!$B$3:$B$367,0))</f>
        <v>1</v>
      </c>
      <c r="D3759" s="2">
        <f t="shared" si="413"/>
        <v>12</v>
      </c>
      <c r="E3759" s="36">
        <v>26134</v>
      </c>
      <c r="F3759" s="7">
        <f>IFERROR(IF(INDEX('Temperature Data'!$AA$15:$AA$348,MATCH(LOLP!A3759,'Temperature Data'!$B$15:$B$348,0))&gt;IF(B3759=9,$G$2,LOLP!$F$2),1,0),0)</f>
        <v>0</v>
      </c>
      <c r="G3759" s="7">
        <f>SUMIFS(LOLP!$F$4:$F$8763,$C$4:$C$8763,$C3759,$B$4:$B$8763,$B3759,$D$4:$D$8763,$D3759)</f>
        <v>1</v>
      </c>
      <c r="H3759" s="7">
        <f>COUNTIFS(Calendar!$E$3:$E$367,LOLP!C3759,Calendar!$D$3:$D$367,LOLP!B3759)</f>
        <v>21</v>
      </c>
      <c r="I3759" s="7">
        <f ca="1">IF($F3759=1,OFFSET(start_norps,LOLP!$D3759+(1-$C3759)*24,LOLP!$B3759)*H3759/G3759,0)</f>
        <v>0</v>
      </c>
      <c r="J3759" s="7">
        <f ca="1">IF($F3759=1,OFFSET(start_33,LOLP!$D3759+(1-$C3759)*24,LOLP!$B3759)*H3759/G3759,0)</f>
        <v>0</v>
      </c>
      <c r="K3759" s="7">
        <f ca="1">IF($F3759,OFFSET(start_40,LOLP!$D3759+(1-$C3759)*24,LOLP!$B3759),0)</f>
        <v>0</v>
      </c>
      <c r="L3759" s="7">
        <f ca="1">IF($F3759,OFFSET(start_50,LOLP!$D3759+(1-$C3759)*24,LOLP!$B3759),0)</f>
        <v>0</v>
      </c>
      <c r="M3759" s="25">
        <f t="shared" ca="1" si="408"/>
        <v>0</v>
      </c>
      <c r="N3759" s="25">
        <f t="shared" ca="1" si="409"/>
        <v>0</v>
      </c>
      <c r="O3759" s="15" t="e">
        <f t="shared" ca="1" si="410"/>
        <v>#DIV/0!</v>
      </c>
      <c r="P3759" s="15" t="e">
        <f t="shared" ca="1" si="411"/>
        <v>#DIV/0!</v>
      </c>
    </row>
    <row r="3760" spans="1:16" x14ac:dyDescent="0.25">
      <c r="A3760" s="1">
        <f t="shared" si="412"/>
        <v>43257</v>
      </c>
      <c r="B3760" s="7">
        <f t="shared" si="407"/>
        <v>6</v>
      </c>
      <c r="C3760" s="4">
        <f>INDEX(Calendar!$E$3:$E$367,MATCH(LOLP!$A3760,Calendar!$B$3:$B$367,0))</f>
        <v>1</v>
      </c>
      <c r="D3760" s="2">
        <f t="shared" si="413"/>
        <v>13</v>
      </c>
      <c r="E3760" s="36">
        <v>26078</v>
      </c>
      <c r="F3760" s="7">
        <f>IFERROR(IF(INDEX('Temperature Data'!$AA$15:$AA$348,MATCH(LOLP!A3760,'Temperature Data'!$B$15:$B$348,0))&gt;IF(B3760=9,$G$2,LOLP!$F$2),1,0),0)</f>
        <v>0</v>
      </c>
      <c r="G3760" s="7">
        <f>SUMIFS(LOLP!$F$4:$F$8763,$C$4:$C$8763,$C3760,$B$4:$B$8763,$B3760,$D$4:$D$8763,$D3760)</f>
        <v>1</v>
      </c>
      <c r="H3760" s="7">
        <f>COUNTIFS(Calendar!$E$3:$E$367,LOLP!C3760,Calendar!$D$3:$D$367,LOLP!B3760)</f>
        <v>21</v>
      </c>
      <c r="I3760" s="7">
        <f ca="1">IF($F3760=1,OFFSET(start_norps,LOLP!$D3760+(1-$C3760)*24,LOLP!$B3760)*H3760/G3760,0)</f>
        <v>0</v>
      </c>
      <c r="J3760" s="7">
        <f ca="1">IF($F3760=1,OFFSET(start_33,LOLP!$D3760+(1-$C3760)*24,LOLP!$B3760)*H3760/G3760,0)</f>
        <v>0</v>
      </c>
      <c r="K3760" s="7">
        <f ca="1">IF($F3760,OFFSET(start_40,LOLP!$D3760+(1-$C3760)*24,LOLP!$B3760),0)</f>
        <v>0</v>
      </c>
      <c r="L3760" s="7">
        <f ca="1">IF($F3760,OFFSET(start_50,LOLP!$D3760+(1-$C3760)*24,LOLP!$B3760),0)</f>
        <v>0</v>
      </c>
      <c r="M3760" s="25">
        <f t="shared" ca="1" si="408"/>
        <v>0</v>
      </c>
      <c r="N3760" s="25">
        <f t="shared" ca="1" si="409"/>
        <v>0</v>
      </c>
      <c r="O3760" s="15" t="e">
        <f t="shared" ca="1" si="410"/>
        <v>#DIV/0!</v>
      </c>
      <c r="P3760" s="15" t="e">
        <f t="shared" ca="1" si="411"/>
        <v>#DIV/0!</v>
      </c>
    </row>
    <row r="3761" spans="1:16" x14ac:dyDescent="0.25">
      <c r="A3761" s="1">
        <f t="shared" si="412"/>
        <v>43257</v>
      </c>
      <c r="B3761" s="7">
        <f t="shared" si="407"/>
        <v>6</v>
      </c>
      <c r="C3761" s="4">
        <f>INDEX(Calendar!$E$3:$E$367,MATCH(LOLP!$A3761,Calendar!$B$3:$B$367,0))</f>
        <v>1</v>
      </c>
      <c r="D3761" s="2">
        <f t="shared" si="413"/>
        <v>14</v>
      </c>
      <c r="E3761" s="36">
        <v>26638</v>
      </c>
      <c r="F3761" s="7">
        <f>IFERROR(IF(INDEX('Temperature Data'!$AA$15:$AA$348,MATCH(LOLP!A3761,'Temperature Data'!$B$15:$B$348,0))&gt;IF(B3761=9,$G$2,LOLP!$F$2),1,0),0)</f>
        <v>0</v>
      </c>
      <c r="G3761" s="7">
        <f>SUMIFS(LOLP!$F$4:$F$8763,$C$4:$C$8763,$C3761,$B$4:$B$8763,$B3761,$D$4:$D$8763,$D3761)</f>
        <v>1</v>
      </c>
      <c r="H3761" s="7">
        <f>COUNTIFS(Calendar!$E$3:$E$367,LOLP!C3761,Calendar!$D$3:$D$367,LOLP!B3761)</f>
        <v>21</v>
      </c>
      <c r="I3761" s="7">
        <f ca="1">IF($F3761=1,OFFSET(start_norps,LOLP!$D3761+(1-$C3761)*24,LOLP!$B3761)*H3761/G3761,0)</f>
        <v>0</v>
      </c>
      <c r="J3761" s="7">
        <f ca="1">IF($F3761=1,OFFSET(start_33,LOLP!$D3761+(1-$C3761)*24,LOLP!$B3761)*H3761/G3761,0)</f>
        <v>0</v>
      </c>
      <c r="K3761" s="7">
        <f ca="1">IF($F3761,OFFSET(start_40,LOLP!$D3761+(1-$C3761)*24,LOLP!$B3761),0)</f>
        <v>0</v>
      </c>
      <c r="L3761" s="7">
        <f ca="1">IF($F3761,OFFSET(start_50,LOLP!$D3761+(1-$C3761)*24,LOLP!$B3761),0)</f>
        <v>0</v>
      </c>
      <c r="M3761" s="25">
        <f t="shared" ca="1" si="408"/>
        <v>0</v>
      </c>
      <c r="N3761" s="25">
        <f t="shared" ca="1" si="409"/>
        <v>0</v>
      </c>
      <c r="O3761" s="15" t="e">
        <f t="shared" ca="1" si="410"/>
        <v>#DIV/0!</v>
      </c>
      <c r="P3761" s="15" t="e">
        <f t="shared" ca="1" si="411"/>
        <v>#DIV/0!</v>
      </c>
    </row>
    <row r="3762" spans="1:16" x14ac:dyDescent="0.25">
      <c r="A3762" s="1">
        <f t="shared" si="412"/>
        <v>43257</v>
      </c>
      <c r="B3762" s="7">
        <f t="shared" si="407"/>
        <v>6</v>
      </c>
      <c r="C3762" s="4">
        <f>INDEX(Calendar!$E$3:$E$367,MATCH(LOLP!$A3762,Calendar!$B$3:$B$367,0))</f>
        <v>1</v>
      </c>
      <c r="D3762" s="2">
        <f t="shared" si="413"/>
        <v>15</v>
      </c>
      <c r="E3762" s="36">
        <v>27305</v>
      </c>
      <c r="F3762" s="7">
        <f>IFERROR(IF(INDEX('Temperature Data'!$AA$15:$AA$348,MATCH(LOLP!A3762,'Temperature Data'!$B$15:$B$348,0))&gt;IF(B3762=9,$G$2,LOLP!$F$2),1,0),0)</f>
        <v>0</v>
      </c>
      <c r="G3762" s="7">
        <f>SUMIFS(LOLP!$F$4:$F$8763,$C$4:$C$8763,$C3762,$B$4:$B$8763,$B3762,$D$4:$D$8763,$D3762)</f>
        <v>1</v>
      </c>
      <c r="H3762" s="7">
        <f>COUNTIFS(Calendar!$E$3:$E$367,LOLP!C3762,Calendar!$D$3:$D$367,LOLP!B3762)</f>
        <v>21</v>
      </c>
      <c r="I3762" s="7">
        <f ca="1">IF($F3762=1,OFFSET(start_norps,LOLP!$D3762+(1-$C3762)*24,LOLP!$B3762)*H3762/G3762,0)</f>
        <v>0</v>
      </c>
      <c r="J3762" s="7">
        <f ca="1">IF($F3762=1,OFFSET(start_33,LOLP!$D3762+(1-$C3762)*24,LOLP!$B3762)*H3762/G3762,0)</f>
        <v>0</v>
      </c>
      <c r="K3762" s="7">
        <f ca="1">IF($F3762,OFFSET(start_40,LOLP!$D3762+(1-$C3762)*24,LOLP!$B3762),0)</f>
        <v>0</v>
      </c>
      <c r="L3762" s="7">
        <f ca="1">IF($F3762,OFFSET(start_50,LOLP!$D3762+(1-$C3762)*24,LOLP!$B3762),0)</f>
        <v>0</v>
      </c>
      <c r="M3762" s="25">
        <f t="shared" ca="1" si="408"/>
        <v>0</v>
      </c>
      <c r="N3762" s="25">
        <f t="shared" ca="1" si="409"/>
        <v>0</v>
      </c>
      <c r="O3762" s="15" t="e">
        <f t="shared" ca="1" si="410"/>
        <v>#DIV/0!</v>
      </c>
      <c r="P3762" s="15" t="e">
        <f t="shared" ca="1" si="411"/>
        <v>#DIV/0!</v>
      </c>
    </row>
    <row r="3763" spans="1:16" x14ac:dyDescent="0.25">
      <c r="A3763" s="1">
        <f t="shared" si="412"/>
        <v>43257</v>
      </c>
      <c r="B3763" s="7">
        <f t="shared" si="407"/>
        <v>6</v>
      </c>
      <c r="C3763" s="4">
        <f>INDEX(Calendar!$E$3:$E$367,MATCH(LOLP!$A3763,Calendar!$B$3:$B$367,0))</f>
        <v>1</v>
      </c>
      <c r="D3763" s="2">
        <f t="shared" si="413"/>
        <v>16</v>
      </c>
      <c r="E3763" s="36">
        <v>28090</v>
      </c>
      <c r="F3763" s="7">
        <f>IFERROR(IF(INDEX('Temperature Data'!$AA$15:$AA$348,MATCH(LOLP!A3763,'Temperature Data'!$B$15:$B$348,0))&gt;IF(B3763=9,$G$2,LOLP!$F$2),1,0),0)</f>
        <v>0</v>
      </c>
      <c r="G3763" s="7">
        <f>SUMIFS(LOLP!$F$4:$F$8763,$C$4:$C$8763,$C3763,$B$4:$B$8763,$B3763,$D$4:$D$8763,$D3763)</f>
        <v>1</v>
      </c>
      <c r="H3763" s="7">
        <f>COUNTIFS(Calendar!$E$3:$E$367,LOLP!C3763,Calendar!$D$3:$D$367,LOLP!B3763)</f>
        <v>21</v>
      </c>
      <c r="I3763" s="7">
        <f ca="1">IF($F3763=1,OFFSET(start_norps,LOLP!$D3763+(1-$C3763)*24,LOLP!$B3763)*H3763/G3763,0)</f>
        <v>0</v>
      </c>
      <c r="J3763" s="7">
        <f ca="1">IF($F3763=1,OFFSET(start_33,LOLP!$D3763+(1-$C3763)*24,LOLP!$B3763)*H3763/G3763,0)</f>
        <v>0</v>
      </c>
      <c r="K3763" s="7">
        <f ca="1">IF($F3763,OFFSET(start_40,LOLP!$D3763+(1-$C3763)*24,LOLP!$B3763),0)</f>
        <v>0</v>
      </c>
      <c r="L3763" s="7">
        <f ca="1">IF($F3763,OFFSET(start_50,LOLP!$D3763+(1-$C3763)*24,LOLP!$B3763),0)</f>
        <v>0</v>
      </c>
      <c r="M3763" s="25">
        <f t="shared" ca="1" si="408"/>
        <v>0</v>
      </c>
      <c r="N3763" s="25">
        <f t="shared" ca="1" si="409"/>
        <v>0</v>
      </c>
      <c r="O3763" s="15" t="e">
        <f t="shared" ca="1" si="410"/>
        <v>#DIV/0!</v>
      </c>
      <c r="P3763" s="15" t="e">
        <f t="shared" ca="1" si="411"/>
        <v>#DIV/0!</v>
      </c>
    </row>
    <row r="3764" spans="1:16" x14ac:dyDescent="0.25">
      <c r="A3764" s="1">
        <f t="shared" si="412"/>
        <v>43257</v>
      </c>
      <c r="B3764" s="7">
        <f t="shared" si="407"/>
        <v>6</v>
      </c>
      <c r="C3764" s="4">
        <f>INDEX(Calendar!$E$3:$E$367,MATCH(LOLP!$A3764,Calendar!$B$3:$B$367,0))</f>
        <v>1</v>
      </c>
      <c r="D3764" s="2">
        <f t="shared" si="413"/>
        <v>17</v>
      </c>
      <c r="E3764" s="36">
        <v>28604</v>
      </c>
      <c r="F3764" s="7">
        <f>IFERROR(IF(INDEX('Temperature Data'!$AA$15:$AA$348,MATCH(LOLP!A3764,'Temperature Data'!$B$15:$B$348,0))&gt;IF(B3764=9,$G$2,LOLP!$F$2),1,0),0)</f>
        <v>0</v>
      </c>
      <c r="G3764" s="7">
        <f>SUMIFS(LOLP!$F$4:$F$8763,$C$4:$C$8763,$C3764,$B$4:$B$8763,$B3764,$D$4:$D$8763,$D3764)</f>
        <v>1</v>
      </c>
      <c r="H3764" s="7">
        <f>COUNTIFS(Calendar!$E$3:$E$367,LOLP!C3764,Calendar!$D$3:$D$367,LOLP!B3764)</f>
        <v>21</v>
      </c>
      <c r="I3764" s="7">
        <f ca="1">IF($F3764=1,OFFSET(start_norps,LOLP!$D3764+(1-$C3764)*24,LOLP!$B3764)*H3764/G3764,0)</f>
        <v>0</v>
      </c>
      <c r="J3764" s="7">
        <f ca="1">IF($F3764=1,OFFSET(start_33,LOLP!$D3764+(1-$C3764)*24,LOLP!$B3764)*H3764/G3764,0)</f>
        <v>0</v>
      </c>
      <c r="K3764" s="7">
        <f ca="1">IF($F3764,OFFSET(start_40,LOLP!$D3764+(1-$C3764)*24,LOLP!$B3764),0)</f>
        <v>0</v>
      </c>
      <c r="L3764" s="7">
        <f ca="1">IF($F3764,OFFSET(start_50,LOLP!$D3764+(1-$C3764)*24,LOLP!$B3764),0)</f>
        <v>0</v>
      </c>
      <c r="M3764" s="25">
        <f t="shared" ca="1" si="408"/>
        <v>0</v>
      </c>
      <c r="N3764" s="25">
        <f t="shared" ca="1" si="409"/>
        <v>0</v>
      </c>
      <c r="O3764" s="15" t="e">
        <f t="shared" ca="1" si="410"/>
        <v>#DIV/0!</v>
      </c>
      <c r="P3764" s="15" t="e">
        <f t="shared" ca="1" si="411"/>
        <v>#DIV/0!</v>
      </c>
    </row>
    <row r="3765" spans="1:16" x14ac:dyDescent="0.25">
      <c r="A3765" s="1">
        <f t="shared" si="412"/>
        <v>43257</v>
      </c>
      <c r="B3765" s="7">
        <f t="shared" si="407"/>
        <v>6</v>
      </c>
      <c r="C3765" s="4">
        <f>INDEX(Calendar!$E$3:$E$367,MATCH(LOLP!$A3765,Calendar!$B$3:$B$367,0))</f>
        <v>1</v>
      </c>
      <c r="D3765" s="2">
        <f t="shared" si="413"/>
        <v>18</v>
      </c>
      <c r="E3765" s="36">
        <v>29251</v>
      </c>
      <c r="F3765" s="7">
        <f>IFERROR(IF(INDEX('Temperature Data'!$AA$15:$AA$348,MATCH(LOLP!A3765,'Temperature Data'!$B$15:$B$348,0))&gt;IF(B3765=9,$G$2,LOLP!$F$2),1,0),0)</f>
        <v>0</v>
      </c>
      <c r="G3765" s="7">
        <f>SUMIFS(LOLP!$F$4:$F$8763,$C$4:$C$8763,$C3765,$B$4:$B$8763,$B3765,$D$4:$D$8763,$D3765)</f>
        <v>1</v>
      </c>
      <c r="H3765" s="7">
        <f>COUNTIFS(Calendar!$E$3:$E$367,LOLP!C3765,Calendar!$D$3:$D$367,LOLP!B3765)</f>
        <v>21</v>
      </c>
      <c r="I3765" s="7">
        <f ca="1">IF($F3765=1,OFFSET(start_norps,LOLP!$D3765+(1-$C3765)*24,LOLP!$B3765)*H3765/G3765,0)</f>
        <v>0</v>
      </c>
      <c r="J3765" s="7">
        <f ca="1">IF($F3765=1,OFFSET(start_33,LOLP!$D3765+(1-$C3765)*24,LOLP!$B3765)*H3765/G3765,0)</f>
        <v>0</v>
      </c>
      <c r="K3765" s="7">
        <f ca="1">IF($F3765,OFFSET(start_40,LOLP!$D3765+(1-$C3765)*24,LOLP!$B3765),0)</f>
        <v>0</v>
      </c>
      <c r="L3765" s="7">
        <f ca="1">IF($F3765,OFFSET(start_50,LOLP!$D3765+(1-$C3765)*24,LOLP!$B3765),0)</f>
        <v>0</v>
      </c>
      <c r="M3765" s="25">
        <f t="shared" ca="1" si="408"/>
        <v>0</v>
      </c>
      <c r="N3765" s="25">
        <f t="shared" ca="1" si="409"/>
        <v>0</v>
      </c>
      <c r="O3765" s="15" t="e">
        <f t="shared" ca="1" si="410"/>
        <v>#DIV/0!</v>
      </c>
      <c r="P3765" s="15" t="e">
        <f t="shared" ca="1" si="411"/>
        <v>#DIV/0!</v>
      </c>
    </row>
    <row r="3766" spans="1:16" x14ac:dyDescent="0.25">
      <c r="A3766" s="1">
        <f t="shared" si="412"/>
        <v>43257</v>
      </c>
      <c r="B3766" s="7">
        <f t="shared" si="407"/>
        <v>6</v>
      </c>
      <c r="C3766" s="4">
        <f>INDEX(Calendar!$E$3:$E$367,MATCH(LOLP!$A3766,Calendar!$B$3:$B$367,0))</f>
        <v>1</v>
      </c>
      <c r="D3766" s="2">
        <f t="shared" si="413"/>
        <v>19</v>
      </c>
      <c r="E3766" s="36">
        <v>29659</v>
      </c>
      <c r="F3766" s="7">
        <f>IFERROR(IF(INDEX('Temperature Data'!$AA$15:$AA$348,MATCH(LOLP!A3766,'Temperature Data'!$B$15:$B$348,0))&gt;IF(B3766=9,$G$2,LOLP!$F$2),1,0),0)</f>
        <v>0</v>
      </c>
      <c r="G3766" s="7">
        <f>SUMIFS(LOLP!$F$4:$F$8763,$C$4:$C$8763,$C3766,$B$4:$B$8763,$B3766,$D$4:$D$8763,$D3766)</f>
        <v>1</v>
      </c>
      <c r="H3766" s="7">
        <f>COUNTIFS(Calendar!$E$3:$E$367,LOLP!C3766,Calendar!$D$3:$D$367,LOLP!B3766)</f>
        <v>21</v>
      </c>
      <c r="I3766" s="7">
        <f ca="1">IF($F3766=1,OFFSET(start_norps,LOLP!$D3766+(1-$C3766)*24,LOLP!$B3766)*H3766/G3766,0)</f>
        <v>0</v>
      </c>
      <c r="J3766" s="7">
        <f ca="1">IF($F3766=1,OFFSET(start_33,LOLP!$D3766+(1-$C3766)*24,LOLP!$B3766)*H3766/G3766,0)</f>
        <v>0</v>
      </c>
      <c r="K3766" s="7">
        <f ca="1">IF($F3766,OFFSET(start_40,LOLP!$D3766+(1-$C3766)*24,LOLP!$B3766),0)</f>
        <v>0</v>
      </c>
      <c r="L3766" s="7">
        <f ca="1">IF($F3766,OFFSET(start_50,LOLP!$D3766+(1-$C3766)*24,LOLP!$B3766),0)</f>
        <v>0</v>
      </c>
      <c r="M3766" s="25">
        <f t="shared" ca="1" si="408"/>
        <v>0</v>
      </c>
      <c r="N3766" s="25">
        <f t="shared" ca="1" si="409"/>
        <v>0</v>
      </c>
      <c r="O3766" s="15" t="e">
        <f t="shared" ca="1" si="410"/>
        <v>#DIV/0!</v>
      </c>
      <c r="P3766" s="15" t="e">
        <f t="shared" ca="1" si="411"/>
        <v>#DIV/0!</v>
      </c>
    </row>
    <row r="3767" spans="1:16" x14ac:dyDescent="0.25">
      <c r="A3767" s="1">
        <f t="shared" si="412"/>
        <v>43257</v>
      </c>
      <c r="B3767" s="7">
        <f t="shared" si="407"/>
        <v>6</v>
      </c>
      <c r="C3767" s="4">
        <f>INDEX(Calendar!$E$3:$E$367,MATCH(LOLP!$A3767,Calendar!$B$3:$B$367,0))</f>
        <v>1</v>
      </c>
      <c r="D3767" s="2">
        <f t="shared" si="413"/>
        <v>20</v>
      </c>
      <c r="E3767" s="36">
        <v>29787</v>
      </c>
      <c r="F3767" s="7">
        <f>IFERROR(IF(INDEX('Temperature Data'!$AA$15:$AA$348,MATCH(LOLP!A3767,'Temperature Data'!$B$15:$B$348,0))&gt;IF(B3767=9,$G$2,LOLP!$F$2),1,0),0)</f>
        <v>0</v>
      </c>
      <c r="G3767" s="7">
        <f>SUMIFS(LOLP!$F$4:$F$8763,$C$4:$C$8763,$C3767,$B$4:$B$8763,$B3767,$D$4:$D$8763,$D3767)</f>
        <v>1</v>
      </c>
      <c r="H3767" s="7">
        <f>COUNTIFS(Calendar!$E$3:$E$367,LOLP!C3767,Calendar!$D$3:$D$367,LOLP!B3767)</f>
        <v>21</v>
      </c>
      <c r="I3767" s="7">
        <f ca="1">IF($F3767=1,OFFSET(start_norps,LOLP!$D3767+(1-$C3767)*24,LOLP!$B3767)*H3767/G3767,0)</f>
        <v>0</v>
      </c>
      <c r="J3767" s="7">
        <f ca="1">IF($F3767=1,OFFSET(start_33,LOLP!$D3767+(1-$C3767)*24,LOLP!$B3767)*H3767/G3767,0)</f>
        <v>0</v>
      </c>
      <c r="K3767" s="7">
        <f ca="1">IF($F3767,OFFSET(start_40,LOLP!$D3767+(1-$C3767)*24,LOLP!$B3767),0)</f>
        <v>0</v>
      </c>
      <c r="L3767" s="7">
        <f ca="1">IF($F3767,OFFSET(start_50,LOLP!$D3767+(1-$C3767)*24,LOLP!$B3767),0)</f>
        <v>0</v>
      </c>
      <c r="M3767" s="25">
        <f t="shared" ca="1" si="408"/>
        <v>0</v>
      </c>
      <c r="N3767" s="25">
        <f t="shared" ca="1" si="409"/>
        <v>0</v>
      </c>
      <c r="O3767" s="15" t="e">
        <f t="shared" ca="1" si="410"/>
        <v>#DIV/0!</v>
      </c>
      <c r="P3767" s="15" t="e">
        <f t="shared" ca="1" si="411"/>
        <v>#DIV/0!</v>
      </c>
    </row>
    <row r="3768" spans="1:16" x14ac:dyDescent="0.25">
      <c r="A3768" s="1">
        <f t="shared" si="412"/>
        <v>43257</v>
      </c>
      <c r="B3768" s="7">
        <f t="shared" si="407"/>
        <v>6</v>
      </c>
      <c r="C3768" s="4">
        <f>INDEX(Calendar!$E$3:$E$367,MATCH(LOLP!$A3768,Calendar!$B$3:$B$367,0))</f>
        <v>1</v>
      </c>
      <c r="D3768" s="2">
        <f t="shared" si="413"/>
        <v>21</v>
      </c>
      <c r="E3768" s="36">
        <v>30210</v>
      </c>
      <c r="F3768" s="7">
        <f>IFERROR(IF(INDEX('Temperature Data'!$AA$15:$AA$348,MATCH(LOLP!A3768,'Temperature Data'!$B$15:$B$348,0))&gt;IF(B3768=9,$G$2,LOLP!$F$2),1,0),0)</f>
        <v>0</v>
      </c>
      <c r="G3768" s="7">
        <f>SUMIFS(LOLP!$F$4:$F$8763,$C$4:$C$8763,$C3768,$B$4:$B$8763,$B3768,$D$4:$D$8763,$D3768)</f>
        <v>1</v>
      </c>
      <c r="H3768" s="7">
        <f>COUNTIFS(Calendar!$E$3:$E$367,LOLP!C3768,Calendar!$D$3:$D$367,LOLP!B3768)</f>
        <v>21</v>
      </c>
      <c r="I3768" s="7">
        <f ca="1">IF($F3768=1,OFFSET(start_norps,LOLP!$D3768+(1-$C3768)*24,LOLP!$B3768)*H3768/G3768,0)</f>
        <v>0</v>
      </c>
      <c r="J3768" s="7">
        <f ca="1">IF($F3768=1,OFFSET(start_33,LOLP!$D3768+(1-$C3768)*24,LOLP!$B3768)*H3768/G3768,0)</f>
        <v>0</v>
      </c>
      <c r="K3768" s="7">
        <f ca="1">IF($F3768,OFFSET(start_40,LOLP!$D3768+(1-$C3768)*24,LOLP!$B3768),0)</f>
        <v>0</v>
      </c>
      <c r="L3768" s="7">
        <f ca="1">IF($F3768,OFFSET(start_50,LOLP!$D3768+(1-$C3768)*24,LOLP!$B3768),0)</f>
        <v>0</v>
      </c>
      <c r="M3768" s="25">
        <f t="shared" ca="1" si="408"/>
        <v>0</v>
      </c>
      <c r="N3768" s="25">
        <f t="shared" ca="1" si="409"/>
        <v>0</v>
      </c>
      <c r="O3768" s="15" t="e">
        <f t="shared" ca="1" si="410"/>
        <v>#DIV/0!</v>
      </c>
      <c r="P3768" s="15" t="e">
        <f t="shared" ca="1" si="411"/>
        <v>#DIV/0!</v>
      </c>
    </row>
    <row r="3769" spans="1:16" x14ac:dyDescent="0.25">
      <c r="A3769" s="1">
        <f t="shared" si="412"/>
        <v>43257</v>
      </c>
      <c r="B3769" s="7">
        <f t="shared" si="407"/>
        <v>6</v>
      </c>
      <c r="C3769" s="4">
        <f>INDEX(Calendar!$E$3:$E$367,MATCH(LOLP!$A3769,Calendar!$B$3:$B$367,0))</f>
        <v>1</v>
      </c>
      <c r="D3769" s="2">
        <f t="shared" si="413"/>
        <v>22</v>
      </c>
      <c r="E3769" s="36">
        <v>29343</v>
      </c>
      <c r="F3769" s="7">
        <f>IFERROR(IF(INDEX('Temperature Data'!$AA$15:$AA$348,MATCH(LOLP!A3769,'Temperature Data'!$B$15:$B$348,0))&gt;IF(B3769=9,$G$2,LOLP!$F$2),1,0),0)</f>
        <v>0</v>
      </c>
      <c r="G3769" s="7">
        <f>SUMIFS(LOLP!$F$4:$F$8763,$C$4:$C$8763,$C3769,$B$4:$B$8763,$B3769,$D$4:$D$8763,$D3769)</f>
        <v>1</v>
      </c>
      <c r="H3769" s="7">
        <f>COUNTIFS(Calendar!$E$3:$E$367,LOLP!C3769,Calendar!$D$3:$D$367,LOLP!B3769)</f>
        <v>21</v>
      </c>
      <c r="I3769" s="7">
        <f ca="1">IF($F3769=1,OFFSET(start_norps,LOLP!$D3769+(1-$C3769)*24,LOLP!$B3769)*H3769/G3769,0)</f>
        <v>0</v>
      </c>
      <c r="J3769" s="7">
        <f ca="1">IF($F3769=1,OFFSET(start_33,LOLP!$D3769+(1-$C3769)*24,LOLP!$B3769)*H3769/G3769,0)</f>
        <v>0</v>
      </c>
      <c r="K3769" s="7">
        <f ca="1">IF($F3769,OFFSET(start_40,LOLP!$D3769+(1-$C3769)*24,LOLP!$B3769),0)</f>
        <v>0</v>
      </c>
      <c r="L3769" s="7">
        <f ca="1">IF($F3769,OFFSET(start_50,LOLP!$D3769+(1-$C3769)*24,LOLP!$B3769),0)</f>
        <v>0</v>
      </c>
      <c r="M3769" s="25">
        <f t="shared" ca="1" si="408"/>
        <v>0</v>
      </c>
      <c r="N3769" s="25">
        <f t="shared" ca="1" si="409"/>
        <v>0</v>
      </c>
      <c r="O3769" s="15" t="e">
        <f t="shared" ca="1" si="410"/>
        <v>#DIV/0!</v>
      </c>
      <c r="P3769" s="15" t="e">
        <f t="shared" ca="1" si="411"/>
        <v>#DIV/0!</v>
      </c>
    </row>
    <row r="3770" spans="1:16" x14ac:dyDescent="0.25">
      <c r="A3770" s="1">
        <f t="shared" si="412"/>
        <v>43257</v>
      </c>
      <c r="B3770" s="7">
        <f t="shared" si="407"/>
        <v>6</v>
      </c>
      <c r="C3770" s="4">
        <f>INDEX(Calendar!$E$3:$E$367,MATCH(LOLP!$A3770,Calendar!$B$3:$B$367,0))</f>
        <v>1</v>
      </c>
      <c r="D3770" s="2">
        <f t="shared" si="413"/>
        <v>23</v>
      </c>
      <c r="E3770" s="36">
        <v>27003</v>
      </c>
      <c r="F3770" s="7">
        <f>IFERROR(IF(INDEX('Temperature Data'!$AA$15:$AA$348,MATCH(LOLP!A3770,'Temperature Data'!$B$15:$B$348,0))&gt;IF(B3770=9,$G$2,LOLP!$F$2),1,0),0)</f>
        <v>0</v>
      </c>
      <c r="G3770" s="7">
        <f>SUMIFS(LOLP!$F$4:$F$8763,$C$4:$C$8763,$C3770,$B$4:$B$8763,$B3770,$D$4:$D$8763,$D3770)</f>
        <v>1</v>
      </c>
      <c r="H3770" s="7">
        <f>COUNTIFS(Calendar!$E$3:$E$367,LOLP!C3770,Calendar!$D$3:$D$367,LOLP!B3770)</f>
        <v>21</v>
      </c>
      <c r="I3770" s="7">
        <f ca="1">IF($F3770=1,OFFSET(start_norps,LOLP!$D3770+(1-$C3770)*24,LOLP!$B3770)*H3770/G3770,0)</f>
        <v>0</v>
      </c>
      <c r="J3770" s="7">
        <f ca="1">IF($F3770=1,OFFSET(start_33,LOLP!$D3770+(1-$C3770)*24,LOLP!$B3770)*H3770/G3770,0)</f>
        <v>0</v>
      </c>
      <c r="K3770" s="7">
        <f ca="1">IF($F3770,OFFSET(start_40,LOLP!$D3770+(1-$C3770)*24,LOLP!$B3770),0)</f>
        <v>0</v>
      </c>
      <c r="L3770" s="7">
        <f ca="1">IF($F3770,OFFSET(start_50,LOLP!$D3770+(1-$C3770)*24,LOLP!$B3770),0)</f>
        <v>0</v>
      </c>
      <c r="M3770" s="25">
        <f t="shared" ca="1" si="408"/>
        <v>0</v>
      </c>
      <c r="N3770" s="25">
        <f t="shared" ca="1" si="409"/>
        <v>0</v>
      </c>
      <c r="O3770" s="15" t="e">
        <f t="shared" ca="1" si="410"/>
        <v>#DIV/0!</v>
      </c>
      <c r="P3770" s="15" t="e">
        <f t="shared" ca="1" si="411"/>
        <v>#DIV/0!</v>
      </c>
    </row>
    <row r="3771" spans="1:16" x14ac:dyDescent="0.25">
      <c r="A3771" s="1">
        <f t="shared" si="412"/>
        <v>43257</v>
      </c>
      <c r="B3771" s="7">
        <f t="shared" si="407"/>
        <v>6</v>
      </c>
      <c r="C3771" s="4">
        <f>INDEX(Calendar!$E$3:$E$367,MATCH(LOLP!$A3771,Calendar!$B$3:$B$367,0))</f>
        <v>1</v>
      </c>
      <c r="D3771" s="2">
        <f t="shared" si="413"/>
        <v>24</v>
      </c>
      <c r="E3771" s="36">
        <v>24929</v>
      </c>
      <c r="F3771" s="7">
        <f>IFERROR(IF(INDEX('Temperature Data'!$AA$15:$AA$348,MATCH(LOLP!A3771,'Temperature Data'!$B$15:$B$348,0))&gt;IF(B3771=9,$G$2,LOLP!$F$2),1,0),0)</f>
        <v>0</v>
      </c>
      <c r="G3771" s="7">
        <f>SUMIFS(LOLP!$F$4:$F$8763,$C$4:$C$8763,$C3771,$B$4:$B$8763,$B3771,$D$4:$D$8763,$D3771)</f>
        <v>1</v>
      </c>
      <c r="H3771" s="7">
        <f>COUNTIFS(Calendar!$E$3:$E$367,LOLP!C3771,Calendar!$D$3:$D$367,LOLP!B3771)</f>
        <v>21</v>
      </c>
      <c r="I3771" s="7">
        <f ca="1">IF($F3771=1,OFFSET(start_norps,LOLP!$D3771+(1-$C3771)*24,LOLP!$B3771)*H3771/G3771,0)</f>
        <v>0</v>
      </c>
      <c r="J3771" s="7">
        <f ca="1">IF($F3771=1,OFFSET(start_33,LOLP!$D3771+(1-$C3771)*24,LOLP!$B3771)*H3771/G3771,0)</f>
        <v>0</v>
      </c>
      <c r="K3771" s="7">
        <f ca="1">IF($F3771,OFFSET(start_40,LOLP!$D3771+(1-$C3771)*24,LOLP!$B3771),0)</f>
        <v>0</v>
      </c>
      <c r="L3771" s="7">
        <f ca="1">IF($F3771,OFFSET(start_50,LOLP!$D3771+(1-$C3771)*24,LOLP!$B3771),0)</f>
        <v>0</v>
      </c>
      <c r="M3771" s="25">
        <f t="shared" ca="1" si="408"/>
        <v>0</v>
      </c>
      <c r="N3771" s="25">
        <f t="shared" ca="1" si="409"/>
        <v>0</v>
      </c>
      <c r="O3771" s="15" t="e">
        <f t="shared" ca="1" si="410"/>
        <v>#DIV/0!</v>
      </c>
      <c r="P3771" s="15" t="e">
        <f t="shared" ca="1" si="411"/>
        <v>#DIV/0!</v>
      </c>
    </row>
    <row r="3772" spans="1:16" x14ac:dyDescent="0.25">
      <c r="A3772" s="1">
        <f t="shared" si="412"/>
        <v>43258</v>
      </c>
      <c r="B3772" s="7">
        <f t="shared" si="407"/>
        <v>6</v>
      </c>
      <c r="C3772" s="4">
        <f>INDEX(Calendar!$E$3:$E$367,MATCH(LOLP!$A3772,Calendar!$B$3:$B$367,0))</f>
        <v>1</v>
      </c>
      <c r="D3772" s="2">
        <f t="shared" si="413"/>
        <v>1</v>
      </c>
      <c r="E3772" s="36">
        <v>23551</v>
      </c>
      <c r="F3772" s="7">
        <f>IFERROR(IF(INDEX('Temperature Data'!$AA$15:$AA$348,MATCH(LOLP!A3772,'Temperature Data'!$B$15:$B$348,0))&gt;IF(B3772=9,$G$2,LOLP!$F$2),1,0),0)</f>
        <v>0</v>
      </c>
      <c r="G3772" s="7">
        <f>SUMIFS(LOLP!$F$4:$F$8763,$C$4:$C$8763,$C3772,$B$4:$B$8763,$B3772,$D$4:$D$8763,$D3772)</f>
        <v>1</v>
      </c>
      <c r="H3772" s="7">
        <f>COUNTIFS(Calendar!$E$3:$E$367,LOLP!C3772,Calendar!$D$3:$D$367,LOLP!B3772)</f>
        <v>21</v>
      </c>
      <c r="I3772" s="7">
        <f ca="1">IF($F3772=1,OFFSET(start_norps,LOLP!$D3772+(1-$C3772)*24,LOLP!$B3772)*H3772/G3772,0)</f>
        <v>0</v>
      </c>
      <c r="J3772" s="7">
        <f ca="1">IF($F3772=1,OFFSET(start_33,LOLP!$D3772+(1-$C3772)*24,LOLP!$B3772)*H3772/G3772,0)</f>
        <v>0</v>
      </c>
      <c r="K3772" s="7">
        <f ca="1">IF($F3772,OFFSET(start_40,LOLP!$D3772+(1-$C3772)*24,LOLP!$B3772),0)</f>
        <v>0</v>
      </c>
      <c r="L3772" s="7">
        <f ca="1">IF($F3772,OFFSET(start_50,LOLP!$D3772+(1-$C3772)*24,LOLP!$B3772),0)</f>
        <v>0</v>
      </c>
      <c r="M3772" s="25">
        <f t="shared" ca="1" si="408"/>
        <v>0</v>
      </c>
      <c r="N3772" s="25">
        <f t="shared" ca="1" si="409"/>
        <v>0</v>
      </c>
      <c r="O3772" s="15" t="e">
        <f t="shared" ca="1" si="410"/>
        <v>#DIV/0!</v>
      </c>
      <c r="P3772" s="15" t="e">
        <f t="shared" ca="1" si="411"/>
        <v>#DIV/0!</v>
      </c>
    </row>
    <row r="3773" spans="1:16" x14ac:dyDescent="0.25">
      <c r="A3773" s="1">
        <f t="shared" si="412"/>
        <v>43258</v>
      </c>
      <c r="B3773" s="7">
        <f t="shared" si="407"/>
        <v>6</v>
      </c>
      <c r="C3773" s="4">
        <f>INDEX(Calendar!$E$3:$E$367,MATCH(LOLP!$A3773,Calendar!$B$3:$B$367,0))</f>
        <v>1</v>
      </c>
      <c r="D3773" s="2">
        <f t="shared" si="413"/>
        <v>2</v>
      </c>
      <c r="E3773" s="36">
        <v>22550</v>
      </c>
      <c r="F3773" s="7">
        <f>IFERROR(IF(INDEX('Temperature Data'!$AA$15:$AA$348,MATCH(LOLP!A3773,'Temperature Data'!$B$15:$B$348,0))&gt;IF(B3773=9,$G$2,LOLP!$F$2),1,0),0)</f>
        <v>0</v>
      </c>
      <c r="G3773" s="7">
        <f>SUMIFS(LOLP!$F$4:$F$8763,$C$4:$C$8763,$C3773,$B$4:$B$8763,$B3773,$D$4:$D$8763,$D3773)</f>
        <v>1</v>
      </c>
      <c r="H3773" s="7">
        <f>COUNTIFS(Calendar!$E$3:$E$367,LOLP!C3773,Calendar!$D$3:$D$367,LOLP!B3773)</f>
        <v>21</v>
      </c>
      <c r="I3773" s="7">
        <f ca="1">IF($F3773=1,OFFSET(start_norps,LOLP!$D3773+(1-$C3773)*24,LOLP!$B3773)*H3773/G3773,0)</f>
        <v>0</v>
      </c>
      <c r="J3773" s="7">
        <f ca="1">IF($F3773=1,OFFSET(start_33,LOLP!$D3773+(1-$C3773)*24,LOLP!$B3773)*H3773/G3773,0)</f>
        <v>0</v>
      </c>
      <c r="K3773" s="7">
        <f ca="1">IF($F3773,OFFSET(start_40,LOLP!$D3773+(1-$C3773)*24,LOLP!$B3773),0)</f>
        <v>0</v>
      </c>
      <c r="L3773" s="7">
        <f ca="1">IF($F3773,OFFSET(start_50,LOLP!$D3773+(1-$C3773)*24,LOLP!$B3773),0)</f>
        <v>0</v>
      </c>
      <c r="M3773" s="25">
        <f t="shared" ca="1" si="408"/>
        <v>0</v>
      </c>
      <c r="N3773" s="25">
        <f t="shared" ca="1" si="409"/>
        <v>0</v>
      </c>
      <c r="O3773" s="15" t="e">
        <f t="shared" ca="1" si="410"/>
        <v>#DIV/0!</v>
      </c>
      <c r="P3773" s="15" t="e">
        <f t="shared" ca="1" si="411"/>
        <v>#DIV/0!</v>
      </c>
    </row>
    <row r="3774" spans="1:16" x14ac:dyDescent="0.25">
      <c r="A3774" s="1">
        <f t="shared" si="412"/>
        <v>43258</v>
      </c>
      <c r="B3774" s="7">
        <f t="shared" si="407"/>
        <v>6</v>
      </c>
      <c r="C3774" s="4">
        <f>INDEX(Calendar!$E$3:$E$367,MATCH(LOLP!$A3774,Calendar!$B$3:$B$367,0))</f>
        <v>1</v>
      </c>
      <c r="D3774" s="2">
        <f t="shared" si="413"/>
        <v>3</v>
      </c>
      <c r="E3774" s="36">
        <v>21914</v>
      </c>
      <c r="F3774" s="7">
        <f>IFERROR(IF(INDEX('Temperature Data'!$AA$15:$AA$348,MATCH(LOLP!A3774,'Temperature Data'!$B$15:$B$348,0))&gt;IF(B3774=9,$G$2,LOLP!$F$2),1,0),0)</f>
        <v>0</v>
      </c>
      <c r="G3774" s="7">
        <f>SUMIFS(LOLP!$F$4:$F$8763,$C$4:$C$8763,$C3774,$B$4:$B$8763,$B3774,$D$4:$D$8763,$D3774)</f>
        <v>1</v>
      </c>
      <c r="H3774" s="7">
        <f>COUNTIFS(Calendar!$E$3:$E$367,LOLP!C3774,Calendar!$D$3:$D$367,LOLP!B3774)</f>
        <v>21</v>
      </c>
      <c r="I3774" s="7">
        <f ca="1">IF($F3774=1,OFFSET(start_norps,LOLP!$D3774+(1-$C3774)*24,LOLP!$B3774)*H3774/G3774,0)</f>
        <v>0</v>
      </c>
      <c r="J3774" s="7">
        <f ca="1">IF($F3774=1,OFFSET(start_33,LOLP!$D3774+(1-$C3774)*24,LOLP!$B3774)*H3774/G3774,0)</f>
        <v>0</v>
      </c>
      <c r="K3774" s="7">
        <f ca="1">IF($F3774,OFFSET(start_40,LOLP!$D3774+(1-$C3774)*24,LOLP!$B3774),0)</f>
        <v>0</v>
      </c>
      <c r="L3774" s="7">
        <f ca="1">IF($F3774,OFFSET(start_50,LOLP!$D3774+(1-$C3774)*24,LOLP!$B3774),0)</f>
        <v>0</v>
      </c>
      <c r="M3774" s="25">
        <f t="shared" ca="1" si="408"/>
        <v>0</v>
      </c>
      <c r="N3774" s="25">
        <f t="shared" ca="1" si="409"/>
        <v>0</v>
      </c>
      <c r="O3774" s="15" t="e">
        <f t="shared" ca="1" si="410"/>
        <v>#DIV/0!</v>
      </c>
      <c r="P3774" s="15" t="e">
        <f t="shared" ca="1" si="411"/>
        <v>#DIV/0!</v>
      </c>
    </row>
    <row r="3775" spans="1:16" x14ac:dyDescent="0.25">
      <c r="A3775" s="1">
        <f t="shared" si="412"/>
        <v>43258</v>
      </c>
      <c r="B3775" s="7">
        <f t="shared" si="407"/>
        <v>6</v>
      </c>
      <c r="C3775" s="4">
        <f>INDEX(Calendar!$E$3:$E$367,MATCH(LOLP!$A3775,Calendar!$B$3:$B$367,0))</f>
        <v>1</v>
      </c>
      <c r="D3775" s="2">
        <f t="shared" si="413"/>
        <v>4</v>
      </c>
      <c r="E3775" s="36">
        <v>21670</v>
      </c>
      <c r="F3775" s="7">
        <f>IFERROR(IF(INDEX('Temperature Data'!$AA$15:$AA$348,MATCH(LOLP!A3775,'Temperature Data'!$B$15:$B$348,0))&gt;IF(B3775=9,$G$2,LOLP!$F$2),1,0),0)</f>
        <v>0</v>
      </c>
      <c r="G3775" s="7">
        <f>SUMIFS(LOLP!$F$4:$F$8763,$C$4:$C$8763,$C3775,$B$4:$B$8763,$B3775,$D$4:$D$8763,$D3775)</f>
        <v>1</v>
      </c>
      <c r="H3775" s="7">
        <f>COUNTIFS(Calendar!$E$3:$E$367,LOLP!C3775,Calendar!$D$3:$D$367,LOLP!B3775)</f>
        <v>21</v>
      </c>
      <c r="I3775" s="7">
        <f ca="1">IF($F3775=1,OFFSET(start_norps,LOLP!$D3775+(1-$C3775)*24,LOLP!$B3775)*H3775/G3775,0)</f>
        <v>0</v>
      </c>
      <c r="J3775" s="7">
        <f ca="1">IF($F3775=1,OFFSET(start_33,LOLP!$D3775+(1-$C3775)*24,LOLP!$B3775)*H3775/G3775,0)</f>
        <v>0</v>
      </c>
      <c r="K3775" s="7">
        <f ca="1">IF($F3775,OFFSET(start_40,LOLP!$D3775+(1-$C3775)*24,LOLP!$B3775),0)</f>
        <v>0</v>
      </c>
      <c r="L3775" s="7">
        <f ca="1">IF($F3775,OFFSET(start_50,LOLP!$D3775+(1-$C3775)*24,LOLP!$B3775),0)</f>
        <v>0</v>
      </c>
      <c r="M3775" s="25">
        <f t="shared" ca="1" si="408"/>
        <v>0</v>
      </c>
      <c r="N3775" s="25">
        <f t="shared" ca="1" si="409"/>
        <v>0</v>
      </c>
      <c r="O3775" s="15" t="e">
        <f t="shared" ca="1" si="410"/>
        <v>#DIV/0!</v>
      </c>
      <c r="P3775" s="15" t="e">
        <f t="shared" ca="1" si="411"/>
        <v>#DIV/0!</v>
      </c>
    </row>
    <row r="3776" spans="1:16" x14ac:dyDescent="0.25">
      <c r="A3776" s="1">
        <f t="shared" si="412"/>
        <v>43258</v>
      </c>
      <c r="B3776" s="7">
        <f t="shared" si="407"/>
        <v>6</v>
      </c>
      <c r="C3776" s="4">
        <f>INDEX(Calendar!$E$3:$E$367,MATCH(LOLP!$A3776,Calendar!$B$3:$B$367,0))</f>
        <v>1</v>
      </c>
      <c r="D3776" s="2">
        <f t="shared" si="413"/>
        <v>5</v>
      </c>
      <c r="E3776" s="36">
        <v>21819</v>
      </c>
      <c r="F3776" s="7">
        <f>IFERROR(IF(INDEX('Temperature Data'!$AA$15:$AA$348,MATCH(LOLP!A3776,'Temperature Data'!$B$15:$B$348,0))&gt;IF(B3776=9,$G$2,LOLP!$F$2),1,0),0)</f>
        <v>0</v>
      </c>
      <c r="G3776" s="7">
        <f>SUMIFS(LOLP!$F$4:$F$8763,$C$4:$C$8763,$C3776,$B$4:$B$8763,$B3776,$D$4:$D$8763,$D3776)</f>
        <v>1</v>
      </c>
      <c r="H3776" s="7">
        <f>COUNTIFS(Calendar!$E$3:$E$367,LOLP!C3776,Calendar!$D$3:$D$367,LOLP!B3776)</f>
        <v>21</v>
      </c>
      <c r="I3776" s="7">
        <f ca="1">IF($F3776=1,OFFSET(start_norps,LOLP!$D3776+(1-$C3776)*24,LOLP!$B3776)*H3776/G3776,0)</f>
        <v>0</v>
      </c>
      <c r="J3776" s="7">
        <f ca="1">IF($F3776=1,OFFSET(start_33,LOLP!$D3776+(1-$C3776)*24,LOLP!$B3776)*H3776/G3776,0)</f>
        <v>0</v>
      </c>
      <c r="K3776" s="7">
        <f ca="1">IF($F3776,OFFSET(start_40,LOLP!$D3776+(1-$C3776)*24,LOLP!$B3776),0)</f>
        <v>0</v>
      </c>
      <c r="L3776" s="7">
        <f ca="1">IF($F3776,OFFSET(start_50,LOLP!$D3776+(1-$C3776)*24,LOLP!$B3776),0)</f>
        <v>0</v>
      </c>
      <c r="M3776" s="25">
        <f t="shared" ca="1" si="408"/>
        <v>0</v>
      </c>
      <c r="N3776" s="25">
        <f t="shared" ca="1" si="409"/>
        <v>0</v>
      </c>
      <c r="O3776" s="15" t="e">
        <f t="shared" ca="1" si="410"/>
        <v>#DIV/0!</v>
      </c>
      <c r="P3776" s="15" t="e">
        <f t="shared" ca="1" si="411"/>
        <v>#DIV/0!</v>
      </c>
    </row>
    <row r="3777" spans="1:16" x14ac:dyDescent="0.25">
      <c r="A3777" s="1">
        <f t="shared" si="412"/>
        <v>43258</v>
      </c>
      <c r="B3777" s="7">
        <f t="shared" si="407"/>
        <v>6</v>
      </c>
      <c r="C3777" s="4">
        <f>INDEX(Calendar!$E$3:$E$367,MATCH(LOLP!$A3777,Calendar!$B$3:$B$367,0))</f>
        <v>1</v>
      </c>
      <c r="D3777" s="2">
        <f t="shared" si="413"/>
        <v>6</v>
      </c>
      <c r="E3777" s="36">
        <v>22794</v>
      </c>
      <c r="F3777" s="7">
        <f>IFERROR(IF(INDEX('Temperature Data'!$AA$15:$AA$348,MATCH(LOLP!A3777,'Temperature Data'!$B$15:$B$348,0))&gt;IF(B3777=9,$G$2,LOLP!$F$2),1,0),0)</f>
        <v>0</v>
      </c>
      <c r="G3777" s="7">
        <f>SUMIFS(LOLP!$F$4:$F$8763,$C$4:$C$8763,$C3777,$B$4:$B$8763,$B3777,$D$4:$D$8763,$D3777)</f>
        <v>1</v>
      </c>
      <c r="H3777" s="7">
        <f>COUNTIFS(Calendar!$E$3:$E$367,LOLP!C3777,Calendar!$D$3:$D$367,LOLP!B3777)</f>
        <v>21</v>
      </c>
      <c r="I3777" s="7">
        <f ca="1">IF($F3777=1,OFFSET(start_norps,LOLP!$D3777+(1-$C3777)*24,LOLP!$B3777)*H3777/G3777,0)</f>
        <v>0</v>
      </c>
      <c r="J3777" s="7">
        <f ca="1">IF($F3777=1,OFFSET(start_33,LOLP!$D3777+(1-$C3777)*24,LOLP!$B3777)*H3777/G3777,0)</f>
        <v>0</v>
      </c>
      <c r="K3777" s="7">
        <f ca="1">IF($F3777,OFFSET(start_40,LOLP!$D3777+(1-$C3777)*24,LOLP!$B3777),0)</f>
        <v>0</v>
      </c>
      <c r="L3777" s="7">
        <f ca="1">IF($F3777,OFFSET(start_50,LOLP!$D3777+(1-$C3777)*24,LOLP!$B3777),0)</f>
        <v>0</v>
      </c>
      <c r="M3777" s="25">
        <f t="shared" ca="1" si="408"/>
        <v>0</v>
      </c>
      <c r="N3777" s="25">
        <f t="shared" ca="1" si="409"/>
        <v>0</v>
      </c>
      <c r="O3777" s="15" t="e">
        <f t="shared" ca="1" si="410"/>
        <v>#DIV/0!</v>
      </c>
      <c r="P3777" s="15" t="e">
        <f t="shared" ca="1" si="411"/>
        <v>#DIV/0!</v>
      </c>
    </row>
    <row r="3778" spans="1:16" x14ac:dyDescent="0.25">
      <c r="A3778" s="1">
        <f t="shared" si="412"/>
        <v>43258</v>
      </c>
      <c r="B3778" s="7">
        <f t="shared" si="407"/>
        <v>6</v>
      </c>
      <c r="C3778" s="4">
        <f>INDEX(Calendar!$E$3:$E$367,MATCH(LOLP!$A3778,Calendar!$B$3:$B$367,0))</f>
        <v>1</v>
      </c>
      <c r="D3778" s="2">
        <f t="shared" si="413"/>
        <v>7</v>
      </c>
      <c r="E3778" s="36">
        <v>24034</v>
      </c>
      <c r="F3778" s="7">
        <f>IFERROR(IF(INDEX('Temperature Data'!$AA$15:$AA$348,MATCH(LOLP!A3778,'Temperature Data'!$B$15:$B$348,0))&gt;IF(B3778=9,$G$2,LOLP!$F$2),1,0),0)</f>
        <v>0</v>
      </c>
      <c r="G3778" s="7">
        <f>SUMIFS(LOLP!$F$4:$F$8763,$C$4:$C$8763,$C3778,$B$4:$B$8763,$B3778,$D$4:$D$8763,$D3778)</f>
        <v>1</v>
      </c>
      <c r="H3778" s="7">
        <f>COUNTIFS(Calendar!$E$3:$E$367,LOLP!C3778,Calendar!$D$3:$D$367,LOLP!B3778)</f>
        <v>21</v>
      </c>
      <c r="I3778" s="7">
        <f ca="1">IF($F3778=1,OFFSET(start_norps,LOLP!$D3778+(1-$C3778)*24,LOLP!$B3778)*H3778/G3778,0)</f>
        <v>0</v>
      </c>
      <c r="J3778" s="7">
        <f ca="1">IF($F3778=1,OFFSET(start_33,LOLP!$D3778+(1-$C3778)*24,LOLP!$B3778)*H3778/G3778,0)</f>
        <v>0</v>
      </c>
      <c r="K3778" s="7">
        <f ca="1">IF($F3778,OFFSET(start_40,LOLP!$D3778+(1-$C3778)*24,LOLP!$B3778),0)</f>
        <v>0</v>
      </c>
      <c r="L3778" s="7">
        <f ca="1">IF($F3778,OFFSET(start_50,LOLP!$D3778+(1-$C3778)*24,LOLP!$B3778),0)</f>
        <v>0</v>
      </c>
      <c r="M3778" s="25">
        <f t="shared" ca="1" si="408"/>
        <v>0</v>
      </c>
      <c r="N3778" s="25">
        <f t="shared" ca="1" si="409"/>
        <v>0</v>
      </c>
      <c r="O3778" s="15" t="e">
        <f t="shared" ca="1" si="410"/>
        <v>#DIV/0!</v>
      </c>
      <c r="P3778" s="15" t="e">
        <f t="shared" ca="1" si="411"/>
        <v>#DIV/0!</v>
      </c>
    </row>
    <row r="3779" spans="1:16" x14ac:dyDescent="0.25">
      <c r="A3779" s="1">
        <f t="shared" si="412"/>
        <v>43258</v>
      </c>
      <c r="B3779" s="7">
        <f t="shared" si="407"/>
        <v>6</v>
      </c>
      <c r="C3779" s="4">
        <f>INDEX(Calendar!$E$3:$E$367,MATCH(LOLP!$A3779,Calendar!$B$3:$B$367,0))</f>
        <v>1</v>
      </c>
      <c r="D3779" s="2">
        <f t="shared" si="413"/>
        <v>8</v>
      </c>
      <c r="E3779" s="36">
        <v>25228</v>
      </c>
      <c r="F3779" s="7">
        <f>IFERROR(IF(INDEX('Temperature Data'!$AA$15:$AA$348,MATCH(LOLP!A3779,'Temperature Data'!$B$15:$B$348,0))&gt;IF(B3779=9,$G$2,LOLP!$F$2),1,0),0)</f>
        <v>0</v>
      </c>
      <c r="G3779" s="7">
        <f>SUMIFS(LOLP!$F$4:$F$8763,$C$4:$C$8763,$C3779,$B$4:$B$8763,$B3779,$D$4:$D$8763,$D3779)</f>
        <v>1</v>
      </c>
      <c r="H3779" s="7">
        <f>COUNTIFS(Calendar!$E$3:$E$367,LOLP!C3779,Calendar!$D$3:$D$367,LOLP!B3779)</f>
        <v>21</v>
      </c>
      <c r="I3779" s="7">
        <f ca="1">IF($F3779=1,OFFSET(start_norps,LOLP!$D3779+(1-$C3779)*24,LOLP!$B3779)*H3779/G3779,0)</f>
        <v>0</v>
      </c>
      <c r="J3779" s="7">
        <f ca="1">IF($F3779=1,OFFSET(start_33,LOLP!$D3779+(1-$C3779)*24,LOLP!$B3779)*H3779/G3779,0)</f>
        <v>0</v>
      </c>
      <c r="K3779" s="7">
        <f ca="1">IF($F3779,OFFSET(start_40,LOLP!$D3779+(1-$C3779)*24,LOLP!$B3779),0)</f>
        <v>0</v>
      </c>
      <c r="L3779" s="7">
        <f ca="1">IF($F3779,OFFSET(start_50,LOLP!$D3779+(1-$C3779)*24,LOLP!$B3779),0)</f>
        <v>0</v>
      </c>
      <c r="M3779" s="25">
        <f t="shared" ca="1" si="408"/>
        <v>0</v>
      </c>
      <c r="N3779" s="25">
        <f t="shared" ca="1" si="409"/>
        <v>0</v>
      </c>
      <c r="O3779" s="15" t="e">
        <f t="shared" ca="1" si="410"/>
        <v>#DIV/0!</v>
      </c>
      <c r="P3779" s="15" t="e">
        <f t="shared" ca="1" si="411"/>
        <v>#DIV/0!</v>
      </c>
    </row>
    <row r="3780" spans="1:16" x14ac:dyDescent="0.25">
      <c r="A3780" s="1">
        <f t="shared" si="412"/>
        <v>43258</v>
      </c>
      <c r="B3780" s="7">
        <f t="shared" si="407"/>
        <v>6</v>
      </c>
      <c r="C3780" s="4">
        <f>INDEX(Calendar!$E$3:$E$367,MATCH(LOLP!$A3780,Calendar!$B$3:$B$367,0))</f>
        <v>1</v>
      </c>
      <c r="D3780" s="2">
        <f t="shared" si="413"/>
        <v>9</v>
      </c>
      <c r="E3780" s="36">
        <v>25708</v>
      </c>
      <c r="F3780" s="7">
        <f>IFERROR(IF(INDEX('Temperature Data'!$AA$15:$AA$348,MATCH(LOLP!A3780,'Temperature Data'!$B$15:$B$348,0))&gt;IF(B3780=9,$G$2,LOLP!$F$2),1,0),0)</f>
        <v>0</v>
      </c>
      <c r="G3780" s="7">
        <f>SUMIFS(LOLP!$F$4:$F$8763,$C$4:$C$8763,$C3780,$B$4:$B$8763,$B3780,$D$4:$D$8763,$D3780)</f>
        <v>1</v>
      </c>
      <c r="H3780" s="7">
        <f>COUNTIFS(Calendar!$E$3:$E$367,LOLP!C3780,Calendar!$D$3:$D$367,LOLP!B3780)</f>
        <v>21</v>
      </c>
      <c r="I3780" s="7">
        <f ca="1">IF($F3780=1,OFFSET(start_norps,LOLP!$D3780+(1-$C3780)*24,LOLP!$B3780)*H3780/G3780,0)</f>
        <v>0</v>
      </c>
      <c r="J3780" s="7">
        <f ca="1">IF($F3780=1,OFFSET(start_33,LOLP!$D3780+(1-$C3780)*24,LOLP!$B3780)*H3780/G3780,0)</f>
        <v>0</v>
      </c>
      <c r="K3780" s="7">
        <f ca="1">IF($F3780,OFFSET(start_40,LOLP!$D3780+(1-$C3780)*24,LOLP!$B3780),0)</f>
        <v>0</v>
      </c>
      <c r="L3780" s="7">
        <f ca="1">IF($F3780,OFFSET(start_50,LOLP!$D3780+(1-$C3780)*24,LOLP!$B3780),0)</f>
        <v>0</v>
      </c>
      <c r="M3780" s="25">
        <f t="shared" ca="1" si="408"/>
        <v>0</v>
      </c>
      <c r="N3780" s="25">
        <f t="shared" ca="1" si="409"/>
        <v>0</v>
      </c>
      <c r="O3780" s="15" t="e">
        <f t="shared" ca="1" si="410"/>
        <v>#DIV/0!</v>
      </c>
      <c r="P3780" s="15" t="e">
        <f t="shared" ca="1" si="411"/>
        <v>#DIV/0!</v>
      </c>
    </row>
    <row r="3781" spans="1:16" x14ac:dyDescent="0.25">
      <c r="A3781" s="1">
        <f t="shared" si="412"/>
        <v>43258</v>
      </c>
      <c r="B3781" s="7">
        <f t="shared" ref="B3781:B3844" si="414">MONTH(A3781)</f>
        <v>6</v>
      </c>
      <c r="C3781" s="4">
        <f>INDEX(Calendar!$E$3:$E$367,MATCH(LOLP!$A3781,Calendar!$B$3:$B$367,0))</f>
        <v>1</v>
      </c>
      <c r="D3781" s="2">
        <f t="shared" si="413"/>
        <v>10</v>
      </c>
      <c r="E3781" s="36">
        <v>25621</v>
      </c>
      <c r="F3781" s="7">
        <f>IFERROR(IF(INDEX('Temperature Data'!$AA$15:$AA$348,MATCH(LOLP!A3781,'Temperature Data'!$B$15:$B$348,0))&gt;IF(B3781=9,$G$2,LOLP!$F$2),1,0),0)</f>
        <v>0</v>
      </c>
      <c r="G3781" s="7">
        <f>SUMIFS(LOLP!$F$4:$F$8763,$C$4:$C$8763,$C3781,$B$4:$B$8763,$B3781,$D$4:$D$8763,$D3781)</f>
        <v>1</v>
      </c>
      <c r="H3781" s="7">
        <f>COUNTIFS(Calendar!$E$3:$E$367,LOLP!C3781,Calendar!$D$3:$D$367,LOLP!B3781)</f>
        <v>21</v>
      </c>
      <c r="I3781" s="7">
        <f ca="1">IF($F3781=1,OFFSET(start_norps,LOLP!$D3781+(1-$C3781)*24,LOLP!$B3781)*H3781/G3781,0)</f>
        <v>0</v>
      </c>
      <c r="J3781" s="7">
        <f ca="1">IF($F3781=1,OFFSET(start_33,LOLP!$D3781+(1-$C3781)*24,LOLP!$B3781)*H3781/G3781,0)</f>
        <v>0</v>
      </c>
      <c r="K3781" s="7">
        <f ca="1">IF($F3781,OFFSET(start_40,LOLP!$D3781+(1-$C3781)*24,LOLP!$B3781),0)</f>
        <v>0</v>
      </c>
      <c r="L3781" s="7">
        <f ca="1">IF($F3781,OFFSET(start_50,LOLP!$D3781+(1-$C3781)*24,LOLP!$B3781),0)</f>
        <v>0</v>
      </c>
      <c r="M3781" s="25">
        <f t="shared" ref="M3781:M3844" ca="1" si="415">I3781/I$8764</f>
        <v>0</v>
      </c>
      <c r="N3781" s="25">
        <f t="shared" ref="N3781:N3844" ca="1" si="416">J3781/J$8764</f>
        <v>0</v>
      </c>
      <c r="O3781" s="15" t="e">
        <f t="shared" ref="O3781:O3844" ca="1" si="417">K3781/K$8764</f>
        <v>#DIV/0!</v>
      </c>
      <c r="P3781" s="15" t="e">
        <f t="shared" ref="P3781:P3844" ca="1" si="418">L3781/L$8764</f>
        <v>#DIV/0!</v>
      </c>
    </row>
    <row r="3782" spans="1:16" x14ac:dyDescent="0.25">
      <c r="A3782" s="1">
        <f t="shared" si="412"/>
        <v>43258</v>
      </c>
      <c r="B3782" s="7">
        <f t="shared" si="414"/>
        <v>6</v>
      </c>
      <c r="C3782" s="4">
        <f>INDEX(Calendar!$E$3:$E$367,MATCH(LOLP!$A3782,Calendar!$B$3:$B$367,0))</f>
        <v>1</v>
      </c>
      <c r="D3782" s="2">
        <f t="shared" si="413"/>
        <v>11</v>
      </c>
      <c r="E3782" s="36">
        <v>25610</v>
      </c>
      <c r="F3782" s="7">
        <f>IFERROR(IF(INDEX('Temperature Data'!$AA$15:$AA$348,MATCH(LOLP!A3782,'Temperature Data'!$B$15:$B$348,0))&gt;IF(B3782=9,$G$2,LOLP!$F$2),1,0),0)</f>
        <v>0</v>
      </c>
      <c r="G3782" s="7">
        <f>SUMIFS(LOLP!$F$4:$F$8763,$C$4:$C$8763,$C3782,$B$4:$B$8763,$B3782,$D$4:$D$8763,$D3782)</f>
        <v>1</v>
      </c>
      <c r="H3782" s="7">
        <f>COUNTIFS(Calendar!$E$3:$E$367,LOLP!C3782,Calendar!$D$3:$D$367,LOLP!B3782)</f>
        <v>21</v>
      </c>
      <c r="I3782" s="7">
        <f ca="1">IF($F3782=1,OFFSET(start_norps,LOLP!$D3782+(1-$C3782)*24,LOLP!$B3782)*H3782/G3782,0)</f>
        <v>0</v>
      </c>
      <c r="J3782" s="7">
        <f ca="1">IF($F3782=1,OFFSET(start_33,LOLP!$D3782+(1-$C3782)*24,LOLP!$B3782)*H3782/G3782,0)</f>
        <v>0</v>
      </c>
      <c r="K3782" s="7">
        <f ca="1">IF($F3782,OFFSET(start_40,LOLP!$D3782+(1-$C3782)*24,LOLP!$B3782),0)</f>
        <v>0</v>
      </c>
      <c r="L3782" s="7">
        <f ca="1">IF($F3782,OFFSET(start_50,LOLP!$D3782+(1-$C3782)*24,LOLP!$B3782),0)</f>
        <v>0</v>
      </c>
      <c r="M3782" s="25">
        <f t="shared" ca="1" si="415"/>
        <v>0</v>
      </c>
      <c r="N3782" s="25">
        <f t="shared" ca="1" si="416"/>
        <v>0</v>
      </c>
      <c r="O3782" s="15" t="e">
        <f t="shared" ca="1" si="417"/>
        <v>#DIV/0!</v>
      </c>
      <c r="P3782" s="15" t="e">
        <f t="shared" ca="1" si="418"/>
        <v>#DIV/0!</v>
      </c>
    </row>
    <row r="3783" spans="1:16" x14ac:dyDescent="0.25">
      <c r="A3783" s="1">
        <f t="shared" si="412"/>
        <v>43258</v>
      </c>
      <c r="B3783" s="7">
        <f t="shared" si="414"/>
        <v>6</v>
      </c>
      <c r="C3783" s="4">
        <f>INDEX(Calendar!$E$3:$E$367,MATCH(LOLP!$A3783,Calendar!$B$3:$B$367,0))</f>
        <v>1</v>
      </c>
      <c r="D3783" s="2">
        <f t="shared" si="413"/>
        <v>12</v>
      </c>
      <c r="E3783" s="36">
        <v>25989</v>
      </c>
      <c r="F3783" s="7">
        <f>IFERROR(IF(INDEX('Temperature Data'!$AA$15:$AA$348,MATCH(LOLP!A3783,'Temperature Data'!$B$15:$B$348,0))&gt;IF(B3783=9,$G$2,LOLP!$F$2),1,0),0)</f>
        <v>0</v>
      </c>
      <c r="G3783" s="7">
        <f>SUMIFS(LOLP!$F$4:$F$8763,$C$4:$C$8763,$C3783,$B$4:$B$8763,$B3783,$D$4:$D$8763,$D3783)</f>
        <v>1</v>
      </c>
      <c r="H3783" s="7">
        <f>COUNTIFS(Calendar!$E$3:$E$367,LOLP!C3783,Calendar!$D$3:$D$367,LOLP!B3783)</f>
        <v>21</v>
      </c>
      <c r="I3783" s="7">
        <f ca="1">IF($F3783=1,OFFSET(start_norps,LOLP!$D3783+(1-$C3783)*24,LOLP!$B3783)*H3783/G3783,0)</f>
        <v>0</v>
      </c>
      <c r="J3783" s="7">
        <f ca="1">IF($F3783=1,OFFSET(start_33,LOLP!$D3783+(1-$C3783)*24,LOLP!$B3783)*H3783/G3783,0)</f>
        <v>0</v>
      </c>
      <c r="K3783" s="7">
        <f ca="1">IF($F3783,OFFSET(start_40,LOLP!$D3783+(1-$C3783)*24,LOLP!$B3783),0)</f>
        <v>0</v>
      </c>
      <c r="L3783" s="7">
        <f ca="1">IF($F3783,OFFSET(start_50,LOLP!$D3783+(1-$C3783)*24,LOLP!$B3783),0)</f>
        <v>0</v>
      </c>
      <c r="M3783" s="25">
        <f t="shared" ca="1" si="415"/>
        <v>0</v>
      </c>
      <c r="N3783" s="25">
        <f t="shared" ca="1" si="416"/>
        <v>0</v>
      </c>
      <c r="O3783" s="15" t="e">
        <f t="shared" ca="1" si="417"/>
        <v>#DIV/0!</v>
      </c>
      <c r="P3783" s="15" t="e">
        <f t="shared" ca="1" si="418"/>
        <v>#DIV/0!</v>
      </c>
    </row>
    <row r="3784" spans="1:16" x14ac:dyDescent="0.25">
      <c r="A3784" s="1">
        <f t="shared" si="412"/>
        <v>43258</v>
      </c>
      <c r="B3784" s="7">
        <f t="shared" si="414"/>
        <v>6</v>
      </c>
      <c r="C3784" s="4">
        <f>INDEX(Calendar!$E$3:$E$367,MATCH(LOLP!$A3784,Calendar!$B$3:$B$367,0))</f>
        <v>1</v>
      </c>
      <c r="D3784" s="2">
        <f t="shared" si="413"/>
        <v>13</v>
      </c>
      <c r="E3784" s="36">
        <v>26167</v>
      </c>
      <c r="F3784" s="7">
        <f>IFERROR(IF(INDEX('Temperature Data'!$AA$15:$AA$348,MATCH(LOLP!A3784,'Temperature Data'!$B$15:$B$348,0))&gt;IF(B3784=9,$G$2,LOLP!$F$2),1,0),0)</f>
        <v>0</v>
      </c>
      <c r="G3784" s="7">
        <f>SUMIFS(LOLP!$F$4:$F$8763,$C$4:$C$8763,$C3784,$B$4:$B$8763,$B3784,$D$4:$D$8763,$D3784)</f>
        <v>1</v>
      </c>
      <c r="H3784" s="7">
        <f>COUNTIFS(Calendar!$E$3:$E$367,LOLP!C3784,Calendar!$D$3:$D$367,LOLP!B3784)</f>
        <v>21</v>
      </c>
      <c r="I3784" s="7">
        <f ca="1">IF($F3784=1,OFFSET(start_norps,LOLP!$D3784+(1-$C3784)*24,LOLP!$B3784)*H3784/G3784,0)</f>
        <v>0</v>
      </c>
      <c r="J3784" s="7">
        <f ca="1">IF($F3784=1,OFFSET(start_33,LOLP!$D3784+(1-$C3784)*24,LOLP!$B3784)*H3784/G3784,0)</f>
        <v>0</v>
      </c>
      <c r="K3784" s="7">
        <f ca="1">IF($F3784,OFFSET(start_40,LOLP!$D3784+(1-$C3784)*24,LOLP!$B3784),0)</f>
        <v>0</v>
      </c>
      <c r="L3784" s="7">
        <f ca="1">IF($F3784,OFFSET(start_50,LOLP!$D3784+(1-$C3784)*24,LOLP!$B3784),0)</f>
        <v>0</v>
      </c>
      <c r="M3784" s="25">
        <f t="shared" ca="1" si="415"/>
        <v>0</v>
      </c>
      <c r="N3784" s="25">
        <f t="shared" ca="1" si="416"/>
        <v>0</v>
      </c>
      <c r="O3784" s="15" t="e">
        <f t="shared" ca="1" si="417"/>
        <v>#DIV/0!</v>
      </c>
      <c r="P3784" s="15" t="e">
        <f t="shared" ca="1" si="418"/>
        <v>#DIV/0!</v>
      </c>
    </row>
    <row r="3785" spans="1:16" x14ac:dyDescent="0.25">
      <c r="A3785" s="1">
        <f t="shared" si="412"/>
        <v>43258</v>
      </c>
      <c r="B3785" s="7">
        <f t="shared" si="414"/>
        <v>6</v>
      </c>
      <c r="C3785" s="4">
        <f>INDEX(Calendar!$E$3:$E$367,MATCH(LOLP!$A3785,Calendar!$B$3:$B$367,0))</f>
        <v>1</v>
      </c>
      <c r="D3785" s="2">
        <f t="shared" si="413"/>
        <v>14</v>
      </c>
      <c r="E3785" s="36">
        <v>26788</v>
      </c>
      <c r="F3785" s="7">
        <f>IFERROR(IF(INDEX('Temperature Data'!$AA$15:$AA$348,MATCH(LOLP!A3785,'Temperature Data'!$B$15:$B$348,0))&gt;IF(B3785=9,$G$2,LOLP!$F$2),1,0),0)</f>
        <v>0</v>
      </c>
      <c r="G3785" s="7">
        <f>SUMIFS(LOLP!$F$4:$F$8763,$C$4:$C$8763,$C3785,$B$4:$B$8763,$B3785,$D$4:$D$8763,$D3785)</f>
        <v>1</v>
      </c>
      <c r="H3785" s="7">
        <f>COUNTIFS(Calendar!$E$3:$E$367,LOLP!C3785,Calendar!$D$3:$D$367,LOLP!B3785)</f>
        <v>21</v>
      </c>
      <c r="I3785" s="7">
        <f ca="1">IF($F3785=1,OFFSET(start_norps,LOLP!$D3785+(1-$C3785)*24,LOLP!$B3785)*H3785/G3785,0)</f>
        <v>0</v>
      </c>
      <c r="J3785" s="7">
        <f ca="1">IF($F3785=1,OFFSET(start_33,LOLP!$D3785+(1-$C3785)*24,LOLP!$B3785)*H3785/G3785,0)</f>
        <v>0</v>
      </c>
      <c r="K3785" s="7">
        <f ca="1">IF($F3785,OFFSET(start_40,LOLP!$D3785+(1-$C3785)*24,LOLP!$B3785),0)</f>
        <v>0</v>
      </c>
      <c r="L3785" s="7">
        <f ca="1">IF($F3785,OFFSET(start_50,LOLP!$D3785+(1-$C3785)*24,LOLP!$B3785),0)</f>
        <v>0</v>
      </c>
      <c r="M3785" s="25">
        <f t="shared" ca="1" si="415"/>
        <v>0</v>
      </c>
      <c r="N3785" s="25">
        <f t="shared" ca="1" si="416"/>
        <v>0</v>
      </c>
      <c r="O3785" s="15" t="e">
        <f t="shared" ca="1" si="417"/>
        <v>#DIV/0!</v>
      </c>
      <c r="P3785" s="15" t="e">
        <f t="shared" ca="1" si="418"/>
        <v>#DIV/0!</v>
      </c>
    </row>
    <row r="3786" spans="1:16" x14ac:dyDescent="0.25">
      <c r="A3786" s="1">
        <f t="shared" si="412"/>
        <v>43258</v>
      </c>
      <c r="B3786" s="7">
        <f t="shared" si="414"/>
        <v>6</v>
      </c>
      <c r="C3786" s="4">
        <f>INDEX(Calendar!$E$3:$E$367,MATCH(LOLP!$A3786,Calendar!$B$3:$B$367,0))</f>
        <v>1</v>
      </c>
      <c r="D3786" s="2">
        <f t="shared" si="413"/>
        <v>15</v>
      </c>
      <c r="E3786" s="36">
        <v>27558</v>
      </c>
      <c r="F3786" s="7">
        <f>IFERROR(IF(INDEX('Temperature Data'!$AA$15:$AA$348,MATCH(LOLP!A3786,'Temperature Data'!$B$15:$B$348,0))&gt;IF(B3786=9,$G$2,LOLP!$F$2),1,0),0)</f>
        <v>0</v>
      </c>
      <c r="G3786" s="7">
        <f>SUMIFS(LOLP!$F$4:$F$8763,$C$4:$C$8763,$C3786,$B$4:$B$8763,$B3786,$D$4:$D$8763,$D3786)</f>
        <v>1</v>
      </c>
      <c r="H3786" s="7">
        <f>COUNTIFS(Calendar!$E$3:$E$367,LOLP!C3786,Calendar!$D$3:$D$367,LOLP!B3786)</f>
        <v>21</v>
      </c>
      <c r="I3786" s="7">
        <f ca="1">IF($F3786=1,OFFSET(start_norps,LOLP!$D3786+(1-$C3786)*24,LOLP!$B3786)*H3786/G3786,0)</f>
        <v>0</v>
      </c>
      <c r="J3786" s="7">
        <f ca="1">IF($F3786=1,OFFSET(start_33,LOLP!$D3786+(1-$C3786)*24,LOLP!$B3786)*H3786/G3786,0)</f>
        <v>0</v>
      </c>
      <c r="K3786" s="7">
        <f ca="1">IF($F3786,OFFSET(start_40,LOLP!$D3786+(1-$C3786)*24,LOLP!$B3786),0)</f>
        <v>0</v>
      </c>
      <c r="L3786" s="7">
        <f ca="1">IF($F3786,OFFSET(start_50,LOLP!$D3786+(1-$C3786)*24,LOLP!$B3786),0)</f>
        <v>0</v>
      </c>
      <c r="M3786" s="25">
        <f t="shared" ca="1" si="415"/>
        <v>0</v>
      </c>
      <c r="N3786" s="25">
        <f t="shared" ca="1" si="416"/>
        <v>0</v>
      </c>
      <c r="O3786" s="15" t="e">
        <f t="shared" ca="1" si="417"/>
        <v>#DIV/0!</v>
      </c>
      <c r="P3786" s="15" t="e">
        <f t="shared" ca="1" si="418"/>
        <v>#DIV/0!</v>
      </c>
    </row>
    <row r="3787" spans="1:16" x14ac:dyDescent="0.25">
      <c r="A3787" s="1">
        <f t="shared" si="412"/>
        <v>43258</v>
      </c>
      <c r="B3787" s="7">
        <f t="shared" si="414"/>
        <v>6</v>
      </c>
      <c r="C3787" s="4">
        <f>INDEX(Calendar!$E$3:$E$367,MATCH(LOLP!$A3787,Calendar!$B$3:$B$367,0))</f>
        <v>1</v>
      </c>
      <c r="D3787" s="2">
        <f t="shared" si="413"/>
        <v>16</v>
      </c>
      <c r="E3787" s="36">
        <v>28420</v>
      </c>
      <c r="F3787" s="7">
        <f>IFERROR(IF(INDEX('Temperature Data'!$AA$15:$AA$348,MATCH(LOLP!A3787,'Temperature Data'!$B$15:$B$348,0))&gt;IF(B3787=9,$G$2,LOLP!$F$2),1,0),0)</f>
        <v>0</v>
      </c>
      <c r="G3787" s="7">
        <f>SUMIFS(LOLP!$F$4:$F$8763,$C$4:$C$8763,$C3787,$B$4:$B$8763,$B3787,$D$4:$D$8763,$D3787)</f>
        <v>1</v>
      </c>
      <c r="H3787" s="7">
        <f>COUNTIFS(Calendar!$E$3:$E$367,LOLP!C3787,Calendar!$D$3:$D$367,LOLP!B3787)</f>
        <v>21</v>
      </c>
      <c r="I3787" s="7">
        <f ca="1">IF($F3787=1,OFFSET(start_norps,LOLP!$D3787+(1-$C3787)*24,LOLP!$B3787)*H3787/G3787,0)</f>
        <v>0</v>
      </c>
      <c r="J3787" s="7">
        <f ca="1">IF($F3787=1,OFFSET(start_33,LOLP!$D3787+(1-$C3787)*24,LOLP!$B3787)*H3787/G3787,0)</f>
        <v>0</v>
      </c>
      <c r="K3787" s="7">
        <f ca="1">IF($F3787,OFFSET(start_40,LOLP!$D3787+(1-$C3787)*24,LOLP!$B3787),0)</f>
        <v>0</v>
      </c>
      <c r="L3787" s="7">
        <f ca="1">IF($F3787,OFFSET(start_50,LOLP!$D3787+(1-$C3787)*24,LOLP!$B3787),0)</f>
        <v>0</v>
      </c>
      <c r="M3787" s="25">
        <f t="shared" ca="1" si="415"/>
        <v>0</v>
      </c>
      <c r="N3787" s="25">
        <f t="shared" ca="1" si="416"/>
        <v>0</v>
      </c>
      <c r="O3787" s="15" t="e">
        <f t="shared" ca="1" si="417"/>
        <v>#DIV/0!</v>
      </c>
      <c r="P3787" s="15" t="e">
        <f t="shared" ca="1" si="418"/>
        <v>#DIV/0!</v>
      </c>
    </row>
    <row r="3788" spans="1:16" x14ac:dyDescent="0.25">
      <c r="A3788" s="1">
        <f t="shared" si="412"/>
        <v>43258</v>
      </c>
      <c r="B3788" s="7">
        <f t="shared" si="414"/>
        <v>6</v>
      </c>
      <c r="C3788" s="4">
        <f>INDEX(Calendar!$E$3:$E$367,MATCH(LOLP!$A3788,Calendar!$B$3:$B$367,0))</f>
        <v>1</v>
      </c>
      <c r="D3788" s="2">
        <f t="shared" si="413"/>
        <v>17</v>
      </c>
      <c r="E3788" s="36">
        <v>29026</v>
      </c>
      <c r="F3788" s="7">
        <f>IFERROR(IF(INDEX('Temperature Data'!$AA$15:$AA$348,MATCH(LOLP!A3788,'Temperature Data'!$B$15:$B$348,0))&gt;IF(B3788=9,$G$2,LOLP!$F$2),1,0),0)</f>
        <v>0</v>
      </c>
      <c r="G3788" s="7">
        <f>SUMIFS(LOLP!$F$4:$F$8763,$C$4:$C$8763,$C3788,$B$4:$B$8763,$B3788,$D$4:$D$8763,$D3788)</f>
        <v>1</v>
      </c>
      <c r="H3788" s="7">
        <f>COUNTIFS(Calendar!$E$3:$E$367,LOLP!C3788,Calendar!$D$3:$D$367,LOLP!B3788)</f>
        <v>21</v>
      </c>
      <c r="I3788" s="7">
        <f ca="1">IF($F3788=1,OFFSET(start_norps,LOLP!$D3788+(1-$C3788)*24,LOLP!$B3788)*H3788/G3788,0)</f>
        <v>0</v>
      </c>
      <c r="J3788" s="7">
        <f ca="1">IF($F3788=1,OFFSET(start_33,LOLP!$D3788+(1-$C3788)*24,LOLP!$B3788)*H3788/G3788,0)</f>
        <v>0</v>
      </c>
      <c r="K3788" s="7">
        <f ca="1">IF($F3788,OFFSET(start_40,LOLP!$D3788+(1-$C3788)*24,LOLP!$B3788),0)</f>
        <v>0</v>
      </c>
      <c r="L3788" s="7">
        <f ca="1">IF($F3788,OFFSET(start_50,LOLP!$D3788+(1-$C3788)*24,LOLP!$B3788),0)</f>
        <v>0</v>
      </c>
      <c r="M3788" s="25">
        <f t="shared" ca="1" si="415"/>
        <v>0</v>
      </c>
      <c r="N3788" s="25">
        <f t="shared" ca="1" si="416"/>
        <v>0</v>
      </c>
      <c r="O3788" s="15" t="e">
        <f t="shared" ca="1" si="417"/>
        <v>#DIV/0!</v>
      </c>
      <c r="P3788" s="15" t="e">
        <f t="shared" ca="1" si="418"/>
        <v>#DIV/0!</v>
      </c>
    </row>
    <row r="3789" spans="1:16" x14ac:dyDescent="0.25">
      <c r="A3789" s="1">
        <f t="shared" si="412"/>
        <v>43258</v>
      </c>
      <c r="B3789" s="7">
        <f t="shared" si="414"/>
        <v>6</v>
      </c>
      <c r="C3789" s="4">
        <f>INDEX(Calendar!$E$3:$E$367,MATCH(LOLP!$A3789,Calendar!$B$3:$B$367,0))</f>
        <v>1</v>
      </c>
      <c r="D3789" s="2">
        <f t="shared" si="413"/>
        <v>18</v>
      </c>
      <c r="E3789" s="36">
        <v>29495</v>
      </c>
      <c r="F3789" s="7">
        <f>IFERROR(IF(INDEX('Temperature Data'!$AA$15:$AA$348,MATCH(LOLP!A3789,'Temperature Data'!$B$15:$B$348,0))&gt;IF(B3789=9,$G$2,LOLP!$F$2),1,0),0)</f>
        <v>0</v>
      </c>
      <c r="G3789" s="7">
        <f>SUMIFS(LOLP!$F$4:$F$8763,$C$4:$C$8763,$C3789,$B$4:$B$8763,$B3789,$D$4:$D$8763,$D3789)</f>
        <v>1</v>
      </c>
      <c r="H3789" s="7">
        <f>COUNTIFS(Calendar!$E$3:$E$367,LOLP!C3789,Calendar!$D$3:$D$367,LOLP!B3789)</f>
        <v>21</v>
      </c>
      <c r="I3789" s="7">
        <f ca="1">IF($F3789=1,OFFSET(start_norps,LOLP!$D3789+(1-$C3789)*24,LOLP!$B3789)*H3789/G3789,0)</f>
        <v>0</v>
      </c>
      <c r="J3789" s="7">
        <f ca="1">IF($F3789=1,OFFSET(start_33,LOLP!$D3789+(1-$C3789)*24,LOLP!$B3789)*H3789/G3789,0)</f>
        <v>0</v>
      </c>
      <c r="K3789" s="7">
        <f ca="1">IF($F3789,OFFSET(start_40,LOLP!$D3789+(1-$C3789)*24,LOLP!$B3789),0)</f>
        <v>0</v>
      </c>
      <c r="L3789" s="7">
        <f ca="1">IF($F3789,OFFSET(start_50,LOLP!$D3789+(1-$C3789)*24,LOLP!$B3789),0)</f>
        <v>0</v>
      </c>
      <c r="M3789" s="25">
        <f t="shared" ca="1" si="415"/>
        <v>0</v>
      </c>
      <c r="N3789" s="25">
        <f t="shared" ca="1" si="416"/>
        <v>0</v>
      </c>
      <c r="O3789" s="15" t="e">
        <f t="shared" ca="1" si="417"/>
        <v>#DIV/0!</v>
      </c>
      <c r="P3789" s="15" t="e">
        <f t="shared" ca="1" si="418"/>
        <v>#DIV/0!</v>
      </c>
    </row>
    <row r="3790" spans="1:16" x14ac:dyDescent="0.25">
      <c r="A3790" s="1">
        <f t="shared" si="412"/>
        <v>43258</v>
      </c>
      <c r="B3790" s="7">
        <f t="shared" si="414"/>
        <v>6</v>
      </c>
      <c r="C3790" s="4">
        <f>INDEX(Calendar!$E$3:$E$367,MATCH(LOLP!$A3790,Calendar!$B$3:$B$367,0))</f>
        <v>1</v>
      </c>
      <c r="D3790" s="2">
        <f t="shared" si="413"/>
        <v>19</v>
      </c>
      <c r="E3790" s="36">
        <v>30117</v>
      </c>
      <c r="F3790" s="7">
        <f>IFERROR(IF(INDEX('Temperature Data'!$AA$15:$AA$348,MATCH(LOLP!A3790,'Temperature Data'!$B$15:$B$348,0))&gt;IF(B3790=9,$G$2,LOLP!$F$2),1,0),0)</f>
        <v>0</v>
      </c>
      <c r="G3790" s="7">
        <f>SUMIFS(LOLP!$F$4:$F$8763,$C$4:$C$8763,$C3790,$B$4:$B$8763,$B3790,$D$4:$D$8763,$D3790)</f>
        <v>1</v>
      </c>
      <c r="H3790" s="7">
        <f>COUNTIFS(Calendar!$E$3:$E$367,LOLP!C3790,Calendar!$D$3:$D$367,LOLP!B3790)</f>
        <v>21</v>
      </c>
      <c r="I3790" s="7">
        <f ca="1">IF($F3790=1,OFFSET(start_norps,LOLP!$D3790+(1-$C3790)*24,LOLP!$B3790)*H3790/G3790,0)</f>
        <v>0</v>
      </c>
      <c r="J3790" s="7">
        <f ca="1">IF($F3790=1,OFFSET(start_33,LOLP!$D3790+(1-$C3790)*24,LOLP!$B3790)*H3790/G3790,0)</f>
        <v>0</v>
      </c>
      <c r="K3790" s="7">
        <f ca="1">IF($F3790,OFFSET(start_40,LOLP!$D3790+(1-$C3790)*24,LOLP!$B3790),0)</f>
        <v>0</v>
      </c>
      <c r="L3790" s="7">
        <f ca="1">IF($F3790,OFFSET(start_50,LOLP!$D3790+(1-$C3790)*24,LOLP!$B3790),0)</f>
        <v>0</v>
      </c>
      <c r="M3790" s="25">
        <f t="shared" ca="1" si="415"/>
        <v>0</v>
      </c>
      <c r="N3790" s="25">
        <f t="shared" ca="1" si="416"/>
        <v>0</v>
      </c>
      <c r="O3790" s="15" t="e">
        <f t="shared" ca="1" si="417"/>
        <v>#DIV/0!</v>
      </c>
      <c r="P3790" s="15" t="e">
        <f t="shared" ca="1" si="418"/>
        <v>#DIV/0!</v>
      </c>
    </row>
    <row r="3791" spans="1:16" x14ac:dyDescent="0.25">
      <c r="A3791" s="1">
        <f t="shared" si="412"/>
        <v>43258</v>
      </c>
      <c r="B3791" s="7">
        <f t="shared" si="414"/>
        <v>6</v>
      </c>
      <c r="C3791" s="4">
        <f>INDEX(Calendar!$E$3:$E$367,MATCH(LOLP!$A3791,Calendar!$B$3:$B$367,0))</f>
        <v>1</v>
      </c>
      <c r="D3791" s="2">
        <f t="shared" si="413"/>
        <v>20</v>
      </c>
      <c r="E3791" s="36">
        <v>30187</v>
      </c>
      <c r="F3791" s="7">
        <f>IFERROR(IF(INDEX('Temperature Data'!$AA$15:$AA$348,MATCH(LOLP!A3791,'Temperature Data'!$B$15:$B$348,0))&gt;IF(B3791=9,$G$2,LOLP!$F$2),1,0),0)</f>
        <v>0</v>
      </c>
      <c r="G3791" s="7">
        <f>SUMIFS(LOLP!$F$4:$F$8763,$C$4:$C$8763,$C3791,$B$4:$B$8763,$B3791,$D$4:$D$8763,$D3791)</f>
        <v>1</v>
      </c>
      <c r="H3791" s="7">
        <f>COUNTIFS(Calendar!$E$3:$E$367,LOLP!C3791,Calendar!$D$3:$D$367,LOLP!B3791)</f>
        <v>21</v>
      </c>
      <c r="I3791" s="7">
        <f ca="1">IF($F3791=1,OFFSET(start_norps,LOLP!$D3791+(1-$C3791)*24,LOLP!$B3791)*H3791/G3791,0)</f>
        <v>0</v>
      </c>
      <c r="J3791" s="7">
        <f ca="1">IF($F3791=1,OFFSET(start_33,LOLP!$D3791+(1-$C3791)*24,LOLP!$B3791)*H3791/G3791,0)</f>
        <v>0</v>
      </c>
      <c r="K3791" s="7">
        <f ca="1">IF($F3791,OFFSET(start_40,LOLP!$D3791+(1-$C3791)*24,LOLP!$B3791),0)</f>
        <v>0</v>
      </c>
      <c r="L3791" s="7">
        <f ca="1">IF($F3791,OFFSET(start_50,LOLP!$D3791+(1-$C3791)*24,LOLP!$B3791),0)</f>
        <v>0</v>
      </c>
      <c r="M3791" s="25">
        <f t="shared" ca="1" si="415"/>
        <v>0</v>
      </c>
      <c r="N3791" s="25">
        <f t="shared" ca="1" si="416"/>
        <v>0</v>
      </c>
      <c r="O3791" s="15" t="e">
        <f t="shared" ca="1" si="417"/>
        <v>#DIV/0!</v>
      </c>
      <c r="P3791" s="15" t="e">
        <f t="shared" ca="1" si="418"/>
        <v>#DIV/0!</v>
      </c>
    </row>
    <row r="3792" spans="1:16" x14ac:dyDescent="0.25">
      <c r="A3792" s="1">
        <f t="shared" si="412"/>
        <v>43258</v>
      </c>
      <c r="B3792" s="7">
        <f t="shared" si="414"/>
        <v>6</v>
      </c>
      <c r="C3792" s="4">
        <f>INDEX(Calendar!$E$3:$E$367,MATCH(LOLP!$A3792,Calendar!$B$3:$B$367,0))</f>
        <v>1</v>
      </c>
      <c r="D3792" s="2">
        <f t="shared" si="413"/>
        <v>21</v>
      </c>
      <c r="E3792" s="36">
        <v>30412</v>
      </c>
      <c r="F3792" s="7">
        <f>IFERROR(IF(INDEX('Temperature Data'!$AA$15:$AA$348,MATCH(LOLP!A3792,'Temperature Data'!$B$15:$B$348,0))&gt;IF(B3792=9,$G$2,LOLP!$F$2),1,0),0)</f>
        <v>0</v>
      </c>
      <c r="G3792" s="7">
        <f>SUMIFS(LOLP!$F$4:$F$8763,$C$4:$C$8763,$C3792,$B$4:$B$8763,$B3792,$D$4:$D$8763,$D3792)</f>
        <v>1</v>
      </c>
      <c r="H3792" s="7">
        <f>COUNTIFS(Calendar!$E$3:$E$367,LOLP!C3792,Calendar!$D$3:$D$367,LOLP!B3792)</f>
        <v>21</v>
      </c>
      <c r="I3792" s="7">
        <f ca="1">IF($F3792=1,OFFSET(start_norps,LOLP!$D3792+(1-$C3792)*24,LOLP!$B3792)*H3792/G3792,0)</f>
        <v>0</v>
      </c>
      <c r="J3792" s="7">
        <f ca="1">IF($F3792=1,OFFSET(start_33,LOLP!$D3792+(1-$C3792)*24,LOLP!$B3792)*H3792/G3792,0)</f>
        <v>0</v>
      </c>
      <c r="K3792" s="7">
        <f ca="1">IF($F3792,OFFSET(start_40,LOLP!$D3792+(1-$C3792)*24,LOLP!$B3792),0)</f>
        <v>0</v>
      </c>
      <c r="L3792" s="7">
        <f ca="1">IF($F3792,OFFSET(start_50,LOLP!$D3792+(1-$C3792)*24,LOLP!$B3792),0)</f>
        <v>0</v>
      </c>
      <c r="M3792" s="25">
        <f t="shared" ca="1" si="415"/>
        <v>0</v>
      </c>
      <c r="N3792" s="25">
        <f t="shared" ca="1" si="416"/>
        <v>0</v>
      </c>
      <c r="O3792" s="15" t="e">
        <f t="shared" ca="1" si="417"/>
        <v>#DIV/0!</v>
      </c>
      <c r="P3792" s="15" t="e">
        <f t="shared" ca="1" si="418"/>
        <v>#DIV/0!</v>
      </c>
    </row>
    <row r="3793" spans="1:16" x14ac:dyDescent="0.25">
      <c r="A3793" s="1">
        <f t="shared" si="412"/>
        <v>43258</v>
      </c>
      <c r="B3793" s="7">
        <f t="shared" si="414"/>
        <v>6</v>
      </c>
      <c r="C3793" s="4">
        <f>INDEX(Calendar!$E$3:$E$367,MATCH(LOLP!$A3793,Calendar!$B$3:$B$367,0))</f>
        <v>1</v>
      </c>
      <c r="D3793" s="2">
        <f t="shared" si="413"/>
        <v>22</v>
      </c>
      <c r="E3793" s="36">
        <v>29525</v>
      </c>
      <c r="F3793" s="7">
        <f>IFERROR(IF(INDEX('Temperature Data'!$AA$15:$AA$348,MATCH(LOLP!A3793,'Temperature Data'!$B$15:$B$348,0))&gt;IF(B3793=9,$G$2,LOLP!$F$2),1,0),0)</f>
        <v>0</v>
      </c>
      <c r="G3793" s="7">
        <f>SUMIFS(LOLP!$F$4:$F$8763,$C$4:$C$8763,$C3793,$B$4:$B$8763,$B3793,$D$4:$D$8763,$D3793)</f>
        <v>1</v>
      </c>
      <c r="H3793" s="7">
        <f>COUNTIFS(Calendar!$E$3:$E$367,LOLP!C3793,Calendar!$D$3:$D$367,LOLP!B3793)</f>
        <v>21</v>
      </c>
      <c r="I3793" s="7">
        <f ca="1">IF($F3793=1,OFFSET(start_norps,LOLP!$D3793+(1-$C3793)*24,LOLP!$B3793)*H3793/G3793,0)</f>
        <v>0</v>
      </c>
      <c r="J3793" s="7">
        <f ca="1">IF($F3793=1,OFFSET(start_33,LOLP!$D3793+(1-$C3793)*24,LOLP!$B3793)*H3793/G3793,0)</f>
        <v>0</v>
      </c>
      <c r="K3793" s="7">
        <f ca="1">IF($F3793,OFFSET(start_40,LOLP!$D3793+(1-$C3793)*24,LOLP!$B3793),0)</f>
        <v>0</v>
      </c>
      <c r="L3793" s="7">
        <f ca="1">IF($F3793,OFFSET(start_50,LOLP!$D3793+(1-$C3793)*24,LOLP!$B3793),0)</f>
        <v>0</v>
      </c>
      <c r="M3793" s="25">
        <f t="shared" ca="1" si="415"/>
        <v>0</v>
      </c>
      <c r="N3793" s="25">
        <f t="shared" ca="1" si="416"/>
        <v>0</v>
      </c>
      <c r="O3793" s="15" t="e">
        <f t="shared" ca="1" si="417"/>
        <v>#DIV/0!</v>
      </c>
      <c r="P3793" s="15" t="e">
        <f t="shared" ca="1" si="418"/>
        <v>#DIV/0!</v>
      </c>
    </row>
    <row r="3794" spans="1:16" x14ac:dyDescent="0.25">
      <c r="A3794" s="1">
        <f t="shared" si="412"/>
        <v>43258</v>
      </c>
      <c r="B3794" s="7">
        <f t="shared" si="414"/>
        <v>6</v>
      </c>
      <c r="C3794" s="4">
        <f>INDEX(Calendar!$E$3:$E$367,MATCH(LOLP!$A3794,Calendar!$B$3:$B$367,0))</f>
        <v>1</v>
      </c>
      <c r="D3794" s="2">
        <f t="shared" si="413"/>
        <v>23</v>
      </c>
      <c r="E3794" s="36">
        <v>27402</v>
      </c>
      <c r="F3794" s="7">
        <f>IFERROR(IF(INDEX('Temperature Data'!$AA$15:$AA$348,MATCH(LOLP!A3794,'Temperature Data'!$B$15:$B$348,0))&gt;IF(B3794=9,$G$2,LOLP!$F$2),1,0),0)</f>
        <v>0</v>
      </c>
      <c r="G3794" s="7">
        <f>SUMIFS(LOLP!$F$4:$F$8763,$C$4:$C$8763,$C3794,$B$4:$B$8763,$B3794,$D$4:$D$8763,$D3794)</f>
        <v>1</v>
      </c>
      <c r="H3794" s="7">
        <f>COUNTIFS(Calendar!$E$3:$E$367,LOLP!C3794,Calendar!$D$3:$D$367,LOLP!B3794)</f>
        <v>21</v>
      </c>
      <c r="I3794" s="7">
        <f ca="1">IF($F3794=1,OFFSET(start_norps,LOLP!$D3794+(1-$C3794)*24,LOLP!$B3794)*H3794/G3794,0)</f>
        <v>0</v>
      </c>
      <c r="J3794" s="7">
        <f ca="1">IF($F3794=1,OFFSET(start_33,LOLP!$D3794+(1-$C3794)*24,LOLP!$B3794)*H3794/G3794,0)</f>
        <v>0</v>
      </c>
      <c r="K3794" s="7">
        <f ca="1">IF($F3794,OFFSET(start_40,LOLP!$D3794+(1-$C3794)*24,LOLP!$B3794),0)</f>
        <v>0</v>
      </c>
      <c r="L3794" s="7">
        <f ca="1">IF($F3794,OFFSET(start_50,LOLP!$D3794+(1-$C3794)*24,LOLP!$B3794),0)</f>
        <v>0</v>
      </c>
      <c r="M3794" s="25">
        <f t="shared" ca="1" si="415"/>
        <v>0</v>
      </c>
      <c r="N3794" s="25">
        <f t="shared" ca="1" si="416"/>
        <v>0</v>
      </c>
      <c r="O3794" s="15" t="e">
        <f t="shared" ca="1" si="417"/>
        <v>#DIV/0!</v>
      </c>
      <c r="P3794" s="15" t="e">
        <f t="shared" ca="1" si="418"/>
        <v>#DIV/0!</v>
      </c>
    </row>
    <row r="3795" spans="1:16" x14ac:dyDescent="0.25">
      <c r="A3795" s="1">
        <f t="shared" si="412"/>
        <v>43258</v>
      </c>
      <c r="B3795" s="7">
        <f t="shared" si="414"/>
        <v>6</v>
      </c>
      <c r="C3795" s="4">
        <f>INDEX(Calendar!$E$3:$E$367,MATCH(LOLP!$A3795,Calendar!$B$3:$B$367,0))</f>
        <v>1</v>
      </c>
      <c r="D3795" s="2">
        <f t="shared" si="413"/>
        <v>24</v>
      </c>
      <c r="E3795" s="36">
        <v>25171</v>
      </c>
      <c r="F3795" s="7">
        <f>IFERROR(IF(INDEX('Temperature Data'!$AA$15:$AA$348,MATCH(LOLP!A3795,'Temperature Data'!$B$15:$B$348,0))&gt;IF(B3795=9,$G$2,LOLP!$F$2),1,0),0)</f>
        <v>0</v>
      </c>
      <c r="G3795" s="7">
        <f>SUMIFS(LOLP!$F$4:$F$8763,$C$4:$C$8763,$C3795,$B$4:$B$8763,$B3795,$D$4:$D$8763,$D3795)</f>
        <v>1</v>
      </c>
      <c r="H3795" s="7">
        <f>COUNTIFS(Calendar!$E$3:$E$367,LOLP!C3795,Calendar!$D$3:$D$367,LOLP!B3795)</f>
        <v>21</v>
      </c>
      <c r="I3795" s="7">
        <f ca="1">IF($F3795=1,OFFSET(start_norps,LOLP!$D3795+(1-$C3795)*24,LOLP!$B3795)*H3795/G3795,0)</f>
        <v>0</v>
      </c>
      <c r="J3795" s="7">
        <f ca="1">IF($F3795=1,OFFSET(start_33,LOLP!$D3795+(1-$C3795)*24,LOLP!$B3795)*H3795/G3795,0)</f>
        <v>0</v>
      </c>
      <c r="K3795" s="7">
        <f ca="1">IF($F3795,OFFSET(start_40,LOLP!$D3795+(1-$C3795)*24,LOLP!$B3795),0)</f>
        <v>0</v>
      </c>
      <c r="L3795" s="7">
        <f ca="1">IF($F3795,OFFSET(start_50,LOLP!$D3795+(1-$C3795)*24,LOLP!$B3795),0)</f>
        <v>0</v>
      </c>
      <c r="M3795" s="25">
        <f t="shared" ca="1" si="415"/>
        <v>0</v>
      </c>
      <c r="N3795" s="25">
        <f t="shared" ca="1" si="416"/>
        <v>0</v>
      </c>
      <c r="O3795" s="15" t="e">
        <f t="shared" ca="1" si="417"/>
        <v>#DIV/0!</v>
      </c>
      <c r="P3795" s="15" t="e">
        <f t="shared" ca="1" si="418"/>
        <v>#DIV/0!</v>
      </c>
    </row>
    <row r="3796" spans="1:16" x14ac:dyDescent="0.25">
      <c r="A3796" s="1">
        <f t="shared" si="412"/>
        <v>43259</v>
      </c>
      <c r="B3796" s="7">
        <f t="shared" si="414"/>
        <v>6</v>
      </c>
      <c r="C3796" s="4">
        <f>INDEX(Calendar!$E$3:$E$367,MATCH(LOLP!$A3796,Calendar!$B$3:$B$367,0))</f>
        <v>1</v>
      </c>
      <c r="D3796" s="2">
        <f t="shared" si="413"/>
        <v>1</v>
      </c>
      <c r="E3796" s="36">
        <v>23604</v>
      </c>
      <c r="F3796" s="7">
        <f>IFERROR(IF(INDEX('Temperature Data'!$AA$15:$AA$348,MATCH(LOLP!A3796,'Temperature Data'!$B$15:$B$348,0))&gt;IF(B3796=9,$G$2,LOLP!$F$2),1,0),0)</f>
        <v>0</v>
      </c>
      <c r="G3796" s="7">
        <f>SUMIFS(LOLP!$F$4:$F$8763,$C$4:$C$8763,$C3796,$B$4:$B$8763,$B3796,$D$4:$D$8763,$D3796)</f>
        <v>1</v>
      </c>
      <c r="H3796" s="7">
        <f>COUNTIFS(Calendar!$E$3:$E$367,LOLP!C3796,Calendar!$D$3:$D$367,LOLP!B3796)</f>
        <v>21</v>
      </c>
      <c r="I3796" s="7">
        <f ca="1">IF($F3796=1,OFFSET(start_norps,LOLP!$D3796+(1-$C3796)*24,LOLP!$B3796)*H3796/G3796,0)</f>
        <v>0</v>
      </c>
      <c r="J3796" s="7">
        <f ca="1">IF($F3796=1,OFFSET(start_33,LOLP!$D3796+(1-$C3796)*24,LOLP!$B3796)*H3796/G3796,0)</f>
        <v>0</v>
      </c>
      <c r="K3796" s="7">
        <f ca="1">IF($F3796,OFFSET(start_40,LOLP!$D3796+(1-$C3796)*24,LOLP!$B3796),0)</f>
        <v>0</v>
      </c>
      <c r="L3796" s="7">
        <f ca="1">IF($F3796,OFFSET(start_50,LOLP!$D3796+(1-$C3796)*24,LOLP!$B3796),0)</f>
        <v>0</v>
      </c>
      <c r="M3796" s="25">
        <f t="shared" ca="1" si="415"/>
        <v>0</v>
      </c>
      <c r="N3796" s="25">
        <f t="shared" ca="1" si="416"/>
        <v>0</v>
      </c>
      <c r="O3796" s="15" t="e">
        <f t="shared" ca="1" si="417"/>
        <v>#DIV/0!</v>
      </c>
      <c r="P3796" s="15" t="e">
        <f t="shared" ca="1" si="418"/>
        <v>#DIV/0!</v>
      </c>
    </row>
    <row r="3797" spans="1:16" x14ac:dyDescent="0.25">
      <c r="A3797" s="1">
        <f t="shared" si="412"/>
        <v>43259</v>
      </c>
      <c r="B3797" s="7">
        <f t="shared" si="414"/>
        <v>6</v>
      </c>
      <c r="C3797" s="4">
        <f>INDEX(Calendar!$E$3:$E$367,MATCH(LOLP!$A3797,Calendar!$B$3:$B$367,0))</f>
        <v>1</v>
      </c>
      <c r="D3797" s="2">
        <f t="shared" si="413"/>
        <v>2</v>
      </c>
      <c r="E3797" s="36">
        <v>22377</v>
      </c>
      <c r="F3797" s="7">
        <f>IFERROR(IF(INDEX('Temperature Data'!$AA$15:$AA$348,MATCH(LOLP!A3797,'Temperature Data'!$B$15:$B$348,0))&gt;IF(B3797=9,$G$2,LOLP!$F$2),1,0),0)</f>
        <v>0</v>
      </c>
      <c r="G3797" s="7">
        <f>SUMIFS(LOLP!$F$4:$F$8763,$C$4:$C$8763,$C3797,$B$4:$B$8763,$B3797,$D$4:$D$8763,$D3797)</f>
        <v>1</v>
      </c>
      <c r="H3797" s="7">
        <f>COUNTIFS(Calendar!$E$3:$E$367,LOLP!C3797,Calendar!$D$3:$D$367,LOLP!B3797)</f>
        <v>21</v>
      </c>
      <c r="I3797" s="7">
        <f ca="1">IF($F3797=1,OFFSET(start_norps,LOLP!$D3797+(1-$C3797)*24,LOLP!$B3797)*H3797/G3797,0)</f>
        <v>0</v>
      </c>
      <c r="J3797" s="7">
        <f ca="1">IF($F3797=1,OFFSET(start_33,LOLP!$D3797+(1-$C3797)*24,LOLP!$B3797)*H3797/G3797,0)</f>
        <v>0</v>
      </c>
      <c r="K3797" s="7">
        <f ca="1">IF($F3797,OFFSET(start_40,LOLP!$D3797+(1-$C3797)*24,LOLP!$B3797),0)</f>
        <v>0</v>
      </c>
      <c r="L3797" s="7">
        <f ca="1">IF($F3797,OFFSET(start_50,LOLP!$D3797+(1-$C3797)*24,LOLP!$B3797),0)</f>
        <v>0</v>
      </c>
      <c r="M3797" s="25">
        <f t="shared" ca="1" si="415"/>
        <v>0</v>
      </c>
      <c r="N3797" s="25">
        <f t="shared" ca="1" si="416"/>
        <v>0</v>
      </c>
      <c r="O3797" s="15" t="e">
        <f t="shared" ca="1" si="417"/>
        <v>#DIV/0!</v>
      </c>
      <c r="P3797" s="15" t="e">
        <f t="shared" ca="1" si="418"/>
        <v>#DIV/0!</v>
      </c>
    </row>
    <row r="3798" spans="1:16" x14ac:dyDescent="0.25">
      <c r="A3798" s="1">
        <f t="shared" si="412"/>
        <v>43259</v>
      </c>
      <c r="B3798" s="7">
        <f t="shared" si="414"/>
        <v>6</v>
      </c>
      <c r="C3798" s="4">
        <f>INDEX(Calendar!$E$3:$E$367,MATCH(LOLP!$A3798,Calendar!$B$3:$B$367,0))</f>
        <v>1</v>
      </c>
      <c r="D3798" s="2">
        <f t="shared" si="413"/>
        <v>3</v>
      </c>
      <c r="E3798" s="36">
        <v>21779</v>
      </c>
      <c r="F3798" s="7">
        <f>IFERROR(IF(INDEX('Temperature Data'!$AA$15:$AA$348,MATCH(LOLP!A3798,'Temperature Data'!$B$15:$B$348,0))&gt;IF(B3798=9,$G$2,LOLP!$F$2),1,0),0)</f>
        <v>0</v>
      </c>
      <c r="G3798" s="7">
        <f>SUMIFS(LOLP!$F$4:$F$8763,$C$4:$C$8763,$C3798,$B$4:$B$8763,$B3798,$D$4:$D$8763,$D3798)</f>
        <v>1</v>
      </c>
      <c r="H3798" s="7">
        <f>COUNTIFS(Calendar!$E$3:$E$367,LOLP!C3798,Calendar!$D$3:$D$367,LOLP!B3798)</f>
        <v>21</v>
      </c>
      <c r="I3798" s="7">
        <f ca="1">IF($F3798=1,OFFSET(start_norps,LOLP!$D3798+(1-$C3798)*24,LOLP!$B3798)*H3798/G3798,0)</f>
        <v>0</v>
      </c>
      <c r="J3798" s="7">
        <f ca="1">IF($F3798=1,OFFSET(start_33,LOLP!$D3798+(1-$C3798)*24,LOLP!$B3798)*H3798/G3798,0)</f>
        <v>0</v>
      </c>
      <c r="K3798" s="7">
        <f ca="1">IF($F3798,OFFSET(start_40,LOLP!$D3798+(1-$C3798)*24,LOLP!$B3798),0)</f>
        <v>0</v>
      </c>
      <c r="L3798" s="7">
        <f ca="1">IF($F3798,OFFSET(start_50,LOLP!$D3798+(1-$C3798)*24,LOLP!$B3798),0)</f>
        <v>0</v>
      </c>
      <c r="M3798" s="25">
        <f t="shared" ca="1" si="415"/>
        <v>0</v>
      </c>
      <c r="N3798" s="25">
        <f t="shared" ca="1" si="416"/>
        <v>0</v>
      </c>
      <c r="O3798" s="15" t="e">
        <f t="shared" ca="1" si="417"/>
        <v>#DIV/0!</v>
      </c>
      <c r="P3798" s="15" t="e">
        <f t="shared" ca="1" si="418"/>
        <v>#DIV/0!</v>
      </c>
    </row>
    <row r="3799" spans="1:16" x14ac:dyDescent="0.25">
      <c r="A3799" s="1">
        <f t="shared" si="412"/>
        <v>43259</v>
      </c>
      <c r="B3799" s="7">
        <f t="shared" si="414"/>
        <v>6</v>
      </c>
      <c r="C3799" s="4">
        <f>INDEX(Calendar!$E$3:$E$367,MATCH(LOLP!$A3799,Calendar!$B$3:$B$367,0))</f>
        <v>1</v>
      </c>
      <c r="D3799" s="2">
        <f t="shared" si="413"/>
        <v>4</v>
      </c>
      <c r="E3799" s="36">
        <v>21493</v>
      </c>
      <c r="F3799" s="7">
        <f>IFERROR(IF(INDEX('Temperature Data'!$AA$15:$AA$348,MATCH(LOLP!A3799,'Temperature Data'!$B$15:$B$348,0))&gt;IF(B3799=9,$G$2,LOLP!$F$2),1,0),0)</f>
        <v>0</v>
      </c>
      <c r="G3799" s="7">
        <f>SUMIFS(LOLP!$F$4:$F$8763,$C$4:$C$8763,$C3799,$B$4:$B$8763,$B3799,$D$4:$D$8763,$D3799)</f>
        <v>1</v>
      </c>
      <c r="H3799" s="7">
        <f>COUNTIFS(Calendar!$E$3:$E$367,LOLP!C3799,Calendar!$D$3:$D$367,LOLP!B3799)</f>
        <v>21</v>
      </c>
      <c r="I3799" s="7">
        <f ca="1">IF($F3799=1,OFFSET(start_norps,LOLP!$D3799+(1-$C3799)*24,LOLP!$B3799)*H3799/G3799,0)</f>
        <v>0</v>
      </c>
      <c r="J3799" s="7">
        <f ca="1">IF($F3799=1,OFFSET(start_33,LOLP!$D3799+(1-$C3799)*24,LOLP!$B3799)*H3799/G3799,0)</f>
        <v>0</v>
      </c>
      <c r="K3799" s="7">
        <f ca="1">IF($F3799,OFFSET(start_40,LOLP!$D3799+(1-$C3799)*24,LOLP!$B3799),0)</f>
        <v>0</v>
      </c>
      <c r="L3799" s="7">
        <f ca="1">IF($F3799,OFFSET(start_50,LOLP!$D3799+(1-$C3799)*24,LOLP!$B3799),0)</f>
        <v>0</v>
      </c>
      <c r="M3799" s="25">
        <f t="shared" ca="1" si="415"/>
        <v>0</v>
      </c>
      <c r="N3799" s="25">
        <f t="shared" ca="1" si="416"/>
        <v>0</v>
      </c>
      <c r="O3799" s="15" t="e">
        <f t="shared" ca="1" si="417"/>
        <v>#DIV/0!</v>
      </c>
      <c r="P3799" s="15" t="e">
        <f t="shared" ca="1" si="418"/>
        <v>#DIV/0!</v>
      </c>
    </row>
    <row r="3800" spans="1:16" x14ac:dyDescent="0.25">
      <c r="A3800" s="1">
        <f t="shared" si="412"/>
        <v>43259</v>
      </c>
      <c r="B3800" s="7">
        <f t="shared" si="414"/>
        <v>6</v>
      </c>
      <c r="C3800" s="4">
        <f>INDEX(Calendar!$E$3:$E$367,MATCH(LOLP!$A3800,Calendar!$B$3:$B$367,0))</f>
        <v>1</v>
      </c>
      <c r="D3800" s="2">
        <f t="shared" si="413"/>
        <v>5</v>
      </c>
      <c r="E3800" s="36">
        <v>21785</v>
      </c>
      <c r="F3800" s="7">
        <f>IFERROR(IF(INDEX('Temperature Data'!$AA$15:$AA$348,MATCH(LOLP!A3800,'Temperature Data'!$B$15:$B$348,0))&gt;IF(B3800=9,$G$2,LOLP!$F$2),1,0),0)</f>
        <v>0</v>
      </c>
      <c r="G3800" s="7">
        <f>SUMIFS(LOLP!$F$4:$F$8763,$C$4:$C$8763,$C3800,$B$4:$B$8763,$B3800,$D$4:$D$8763,$D3800)</f>
        <v>1</v>
      </c>
      <c r="H3800" s="7">
        <f>COUNTIFS(Calendar!$E$3:$E$367,LOLP!C3800,Calendar!$D$3:$D$367,LOLP!B3800)</f>
        <v>21</v>
      </c>
      <c r="I3800" s="7">
        <f ca="1">IF($F3800=1,OFFSET(start_norps,LOLP!$D3800+(1-$C3800)*24,LOLP!$B3800)*H3800/G3800,0)</f>
        <v>0</v>
      </c>
      <c r="J3800" s="7">
        <f ca="1">IF($F3800=1,OFFSET(start_33,LOLP!$D3800+(1-$C3800)*24,LOLP!$B3800)*H3800/G3800,0)</f>
        <v>0</v>
      </c>
      <c r="K3800" s="7">
        <f ca="1">IF($F3800,OFFSET(start_40,LOLP!$D3800+(1-$C3800)*24,LOLP!$B3800),0)</f>
        <v>0</v>
      </c>
      <c r="L3800" s="7">
        <f ca="1">IF($F3800,OFFSET(start_50,LOLP!$D3800+(1-$C3800)*24,LOLP!$B3800),0)</f>
        <v>0</v>
      </c>
      <c r="M3800" s="25">
        <f t="shared" ca="1" si="415"/>
        <v>0</v>
      </c>
      <c r="N3800" s="25">
        <f t="shared" ca="1" si="416"/>
        <v>0</v>
      </c>
      <c r="O3800" s="15" t="e">
        <f t="shared" ca="1" si="417"/>
        <v>#DIV/0!</v>
      </c>
      <c r="P3800" s="15" t="e">
        <f t="shared" ca="1" si="418"/>
        <v>#DIV/0!</v>
      </c>
    </row>
    <row r="3801" spans="1:16" x14ac:dyDescent="0.25">
      <c r="A3801" s="1">
        <f t="shared" si="412"/>
        <v>43259</v>
      </c>
      <c r="B3801" s="7">
        <f t="shared" si="414"/>
        <v>6</v>
      </c>
      <c r="C3801" s="4">
        <f>INDEX(Calendar!$E$3:$E$367,MATCH(LOLP!$A3801,Calendar!$B$3:$B$367,0))</f>
        <v>1</v>
      </c>
      <c r="D3801" s="2">
        <f t="shared" si="413"/>
        <v>6</v>
      </c>
      <c r="E3801" s="36">
        <v>22744</v>
      </c>
      <c r="F3801" s="7">
        <f>IFERROR(IF(INDEX('Temperature Data'!$AA$15:$AA$348,MATCH(LOLP!A3801,'Temperature Data'!$B$15:$B$348,0))&gt;IF(B3801=9,$G$2,LOLP!$F$2),1,0),0)</f>
        <v>0</v>
      </c>
      <c r="G3801" s="7">
        <f>SUMIFS(LOLP!$F$4:$F$8763,$C$4:$C$8763,$C3801,$B$4:$B$8763,$B3801,$D$4:$D$8763,$D3801)</f>
        <v>1</v>
      </c>
      <c r="H3801" s="7">
        <f>COUNTIFS(Calendar!$E$3:$E$367,LOLP!C3801,Calendar!$D$3:$D$367,LOLP!B3801)</f>
        <v>21</v>
      </c>
      <c r="I3801" s="7">
        <f ca="1">IF($F3801=1,OFFSET(start_norps,LOLP!$D3801+(1-$C3801)*24,LOLP!$B3801)*H3801/G3801,0)</f>
        <v>0</v>
      </c>
      <c r="J3801" s="7">
        <f ca="1">IF($F3801=1,OFFSET(start_33,LOLP!$D3801+(1-$C3801)*24,LOLP!$B3801)*H3801/G3801,0)</f>
        <v>0</v>
      </c>
      <c r="K3801" s="7">
        <f ca="1">IF($F3801,OFFSET(start_40,LOLP!$D3801+(1-$C3801)*24,LOLP!$B3801),0)</f>
        <v>0</v>
      </c>
      <c r="L3801" s="7">
        <f ca="1">IF($F3801,OFFSET(start_50,LOLP!$D3801+(1-$C3801)*24,LOLP!$B3801),0)</f>
        <v>0</v>
      </c>
      <c r="M3801" s="25">
        <f t="shared" ca="1" si="415"/>
        <v>0</v>
      </c>
      <c r="N3801" s="25">
        <f t="shared" ca="1" si="416"/>
        <v>0</v>
      </c>
      <c r="O3801" s="15" t="e">
        <f t="shared" ca="1" si="417"/>
        <v>#DIV/0!</v>
      </c>
      <c r="P3801" s="15" t="e">
        <f t="shared" ca="1" si="418"/>
        <v>#DIV/0!</v>
      </c>
    </row>
    <row r="3802" spans="1:16" x14ac:dyDescent="0.25">
      <c r="A3802" s="1">
        <f t="shared" si="412"/>
        <v>43259</v>
      </c>
      <c r="B3802" s="7">
        <f t="shared" si="414"/>
        <v>6</v>
      </c>
      <c r="C3802" s="4">
        <f>INDEX(Calendar!$E$3:$E$367,MATCH(LOLP!$A3802,Calendar!$B$3:$B$367,0))</f>
        <v>1</v>
      </c>
      <c r="D3802" s="2">
        <f t="shared" si="413"/>
        <v>7</v>
      </c>
      <c r="E3802" s="36">
        <v>23800</v>
      </c>
      <c r="F3802" s="7">
        <f>IFERROR(IF(INDEX('Temperature Data'!$AA$15:$AA$348,MATCH(LOLP!A3802,'Temperature Data'!$B$15:$B$348,0))&gt;IF(B3802=9,$G$2,LOLP!$F$2),1,0),0)</f>
        <v>0</v>
      </c>
      <c r="G3802" s="7">
        <f>SUMIFS(LOLP!$F$4:$F$8763,$C$4:$C$8763,$C3802,$B$4:$B$8763,$B3802,$D$4:$D$8763,$D3802)</f>
        <v>1</v>
      </c>
      <c r="H3802" s="7">
        <f>COUNTIFS(Calendar!$E$3:$E$367,LOLP!C3802,Calendar!$D$3:$D$367,LOLP!B3802)</f>
        <v>21</v>
      </c>
      <c r="I3802" s="7">
        <f ca="1">IF($F3802=1,OFFSET(start_norps,LOLP!$D3802+(1-$C3802)*24,LOLP!$B3802)*H3802/G3802,0)</f>
        <v>0</v>
      </c>
      <c r="J3802" s="7">
        <f ca="1">IF($F3802=1,OFFSET(start_33,LOLP!$D3802+(1-$C3802)*24,LOLP!$B3802)*H3802/G3802,0)</f>
        <v>0</v>
      </c>
      <c r="K3802" s="7">
        <f ca="1">IF($F3802,OFFSET(start_40,LOLP!$D3802+(1-$C3802)*24,LOLP!$B3802),0)</f>
        <v>0</v>
      </c>
      <c r="L3802" s="7">
        <f ca="1">IF($F3802,OFFSET(start_50,LOLP!$D3802+(1-$C3802)*24,LOLP!$B3802),0)</f>
        <v>0</v>
      </c>
      <c r="M3802" s="25">
        <f t="shared" ca="1" si="415"/>
        <v>0</v>
      </c>
      <c r="N3802" s="25">
        <f t="shared" ca="1" si="416"/>
        <v>0</v>
      </c>
      <c r="O3802" s="15" t="e">
        <f t="shared" ca="1" si="417"/>
        <v>#DIV/0!</v>
      </c>
      <c r="P3802" s="15" t="e">
        <f t="shared" ca="1" si="418"/>
        <v>#DIV/0!</v>
      </c>
    </row>
    <row r="3803" spans="1:16" x14ac:dyDescent="0.25">
      <c r="A3803" s="1">
        <f t="shared" si="412"/>
        <v>43259</v>
      </c>
      <c r="B3803" s="7">
        <f t="shared" si="414"/>
        <v>6</v>
      </c>
      <c r="C3803" s="4">
        <f>INDEX(Calendar!$E$3:$E$367,MATCH(LOLP!$A3803,Calendar!$B$3:$B$367,0))</f>
        <v>1</v>
      </c>
      <c r="D3803" s="2">
        <f t="shared" si="413"/>
        <v>8</v>
      </c>
      <c r="E3803" s="36">
        <v>24846</v>
      </c>
      <c r="F3803" s="7">
        <f>IFERROR(IF(INDEX('Temperature Data'!$AA$15:$AA$348,MATCH(LOLP!A3803,'Temperature Data'!$B$15:$B$348,0))&gt;IF(B3803=9,$G$2,LOLP!$F$2),1,0),0)</f>
        <v>0</v>
      </c>
      <c r="G3803" s="7">
        <f>SUMIFS(LOLP!$F$4:$F$8763,$C$4:$C$8763,$C3803,$B$4:$B$8763,$B3803,$D$4:$D$8763,$D3803)</f>
        <v>1</v>
      </c>
      <c r="H3803" s="7">
        <f>COUNTIFS(Calendar!$E$3:$E$367,LOLP!C3803,Calendar!$D$3:$D$367,LOLP!B3803)</f>
        <v>21</v>
      </c>
      <c r="I3803" s="7">
        <f ca="1">IF($F3803=1,OFFSET(start_norps,LOLP!$D3803+(1-$C3803)*24,LOLP!$B3803)*H3803/G3803,0)</f>
        <v>0</v>
      </c>
      <c r="J3803" s="7">
        <f ca="1">IF($F3803=1,OFFSET(start_33,LOLP!$D3803+(1-$C3803)*24,LOLP!$B3803)*H3803/G3803,0)</f>
        <v>0</v>
      </c>
      <c r="K3803" s="7">
        <f ca="1">IF($F3803,OFFSET(start_40,LOLP!$D3803+(1-$C3803)*24,LOLP!$B3803),0)</f>
        <v>0</v>
      </c>
      <c r="L3803" s="7">
        <f ca="1">IF($F3803,OFFSET(start_50,LOLP!$D3803+(1-$C3803)*24,LOLP!$B3803),0)</f>
        <v>0</v>
      </c>
      <c r="M3803" s="25">
        <f t="shared" ca="1" si="415"/>
        <v>0</v>
      </c>
      <c r="N3803" s="25">
        <f t="shared" ca="1" si="416"/>
        <v>0</v>
      </c>
      <c r="O3803" s="15" t="e">
        <f t="shared" ca="1" si="417"/>
        <v>#DIV/0!</v>
      </c>
      <c r="P3803" s="15" t="e">
        <f t="shared" ca="1" si="418"/>
        <v>#DIV/0!</v>
      </c>
    </row>
    <row r="3804" spans="1:16" x14ac:dyDescent="0.25">
      <c r="A3804" s="1">
        <f t="shared" si="412"/>
        <v>43259</v>
      </c>
      <c r="B3804" s="7">
        <f t="shared" si="414"/>
        <v>6</v>
      </c>
      <c r="C3804" s="4">
        <f>INDEX(Calendar!$E$3:$E$367,MATCH(LOLP!$A3804,Calendar!$B$3:$B$367,0))</f>
        <v>1</v>
      </c>
      <c r="D3804" s="2">
        <f t="shared" si="413"/>
        <v>9</v>
      </c>
      <c r="E3804" s="36">
        <v>25475</v>
      </c>
      <c r="F3804" s="7">
        <f>IFERROR(IF(INDEX('Temperature Data'!$AA$15:$AA$348,MATCH(LOLP!A3804,'Temperature Data'!$B$15:$B$348,0))&gt;IF(B3804=9,$G$2,LOLP!$F$2),1,0),0)</f>
        <v>0</v>
      </c>
      <c r="G3804" s="7">
        <f>SUMIFS(LOLP!$F$4:$F$8763,$C$4:$C$8763,$C3804,$B$4:$B$8763,$B3804,$D$4:$D$8763,$D3804)</f>
        <v>1</v>
      </c>
      <c r="H3804" s="7">
        <f>COUNTIFS(Calendar!$E$3:$E$367,LOLP!C3804,Calendar!$D$3:$D$367,LOLP!B3804)</f>
        <v>21</v>
      </c>
      <c r="I3804" s="7">
        <f ca="1">IF($F3804=1,OFFSET(start_norps,LOLP!$D3804+(1-$C3804)*24,LOLP!$B3804)*H3804/G3804,0)</f>
        <v>0</v>
      </c>
      <c r="J3804" s="7">
        <f ca="1">IF($F3804=1,OFFSET(start_33,LOLP!$D3804+(1-$C3804)*24,LOLP!$B3804)*H3804/G3804,0)</f>
        <v>0</v>
      </c>
      <c r="K3804" s="7">
        <f ca="1">IF($F3804,OFFSET(start_40,LOLP!$D3804+(1-$C3804)*24,LOLP!$B3804),0)</f>
        <v>0</v>
      </c>
      <c r="L3804" s="7">
        <f ca="1">IF($F3804,OFFSET(start_50,LOLP!$D3804+(1-$C3804)*24,LOLP!$B3804),0)</f>
        <v>0</v>
      </c>
      <c r="M3804" s="25">
        <f t="shared" ca="1" si="415"/>
        <v>0</v>
      </c>
      <c r="N3804" s="25">
        <f t="shared" ca="1" si="416"/>
        <v>0</v>
      </c>
      <c r="O3804" s="15" t="e">
        <f t="shared" ca="1" si="417"/>
        <v>#DIV/0!</v>
      </c>
      <c r="P3804" s="15" t="e">
        <f t="shared" ca="1" si="418"/>
        <v>#DIV/0!</v>
      </c>
    </row>
    <row r="3805" spans="1:16" x14ac:dyDescent="0.25">
      <c r="A3805" s="1">
        <f t="shared" ref="A3805:A3868" si="419">A3781+1</f>
        <v>43259</v>
      </c>
      <c r="B3805" s="7">
        <f t="shared" si="414"/>
        <v>6</v>
      </c>
      <c r="C3805" s="4">
        <f>INDEX(Calendar!$E$3:$E$367,MATCH(LOLP!$A3805,Calendar!$B$3:$B$367,0))</f>
        <v>1</v>
      </c>
      <c r="D3805" s="2">
        <f t="shared" ref="D3805:D3868" si="420">D3781</f>
        <v>10</v>
      </c>
      <c r="E3805" s="36">
        <v>25875</v>
      </c>
      <c r="F3805" s="7">
        <f>IFERROR(IF(INDEX('Temperature Data'!$AA$15:$AA$348,MATCH(LOLP!A3805,'Temperature Data'!$B$15:$B$348,0))&gt;IF(B3805=9,$G$2,LOLP!$F$2),1,0),0)</f>
        <v>0</v>
      </c>
      <c r="G3805" s="7">
        <f>SUMIFS(LOLP!$F$4:$F$8763,$C$4:$C$8763,$C3805,$B$4:$B$8763,$B3805,$D$4:$D$8763,$D3805)</f>
        <v>1</v>
      </c>
      <c r="H3805" s="7">
        <f>COUNTIFS(Calendar!$E$3:$E$367,LOLP!C3805,Calendar!$D$3:$D$367,LOLP!B3805)</f>
        <v>21</v>
      </c>
      <c r="I3805" s="7">
        <f ca="1">IF($F3805=1,OFFSET(start_norps,LOLP!$D3805+(1-$C3805)*24,LOLP!$B3805)*H3805/G3805,0)</f>
        <v>0</v>
      </c>
      <c r="J3805" s="7">
        <f ca="1">IF($F3805=1,OFFSET(start_33,LOLP!$D3805+(1-$C3805)*24,LOLP!$B3805)*H3805/G3805,0)</f>
        <v>0</v>
      </c>
      <c r="K3805" s="7">
        <f ca="1">IF($F3805,OFFSET(start_40,LOLP!$D3805+(1-$C3805)*24,LOLP!$B3805),0)</f>
        <v>0</v>
      </c>
      <c r="L3805" s="7">
        <f ca="1">IF($F3805,OFFSET(start_50,LOLP!$D3805+(1-$C3805)*24,LOLP!$B3805),0)</f>
        <v>0</v>
      </c>
      <c r="M3805" s="25">
        <f t="shared" ca="1" si="415"/>
        <v>0</v>
      </c>
      <c r="N3805" s="25">
        <f t="shared" ca="1" si="416"/>
        <v>0</v>
      </c>
      <c r="O3805" s="15" t="e">
        <f t="shared" ca="1" si="417"/>
        <v>#DIV/0!</v>
      </c>
      <c r="P3805" s="15" t="e">
        <f t="shared" ca="1" si="418"/>
        <v>#DIV/0!</v>
      </c>
    </row>
    <row r="3806" spans="1:16" x14ac:dyDescent="0.25">
      <c r="A3806" s="1">
        <f t="shared" si="419"/>
        <v>43259</v>
      </c>
      <c r="B3806" s="7">
        <f t="shared" si="414"/>
        <v>6</v>
      </c>
      <c r="C3806" s="4">
        <f>INDEX(Calendar!$E$3:$E$367,MATCH(LOLP!$A3806,Calendar!$B$3:$B$367,0))</f>
        <v>1</v>
      </c>
      <c r="D3806" s="2">
        <f t="shared" si="420"/>
        <v>11</v>
      </c>
      <c r="E3806" s="36">
        <v>26318</v>
      </c>
      <c r="F3806" s="7">
        <f>IFERROR(IF(INDEX('Temperature Data'!$AA$15:$AA$348,MATCH(LOLP!A3806,'Temperature Data'!$B$15:$B$348,0))&gt;IF(B3806=9,$G$2,LOLP!$F$2),1,0),0)</f>
        <v>0</v>
      </c>
      <c r="G3806" s="7">
        <f>SUMIFS(LOLP!$F$4:$F$8763,$C$4:$C$8763,$C3806,$B$4:$B$8763,$B3806,$D$4:$D$8763,$D3806)</f>
        <v>1</v>
      </c>
      <c r="H3806" s="7">
        <f>COUNTIFS(Calendar!$E$3:$E$367,LOLP!C3806,Calendar!$D$3:$D$367,LOLP!B3806)</f>
        <v>21</v>
      </c>
      <c r="I3806" s="7">
        <f ca="1">IF($F3806=1,OFFSET(start_norps,LOLP!$D3806+(1-$C3806)*24,LOLP!$B3806)*H3806/G3806,0)</f>
        <v>0</v>
      </c>
      <c r="J3806" s="7">
        <f ca="1">IF($F3806=1,OFFSET(start_33,LOLP!$D3806+(1-$C3806)*24,LOLP!$B3806)*H3806/G3806,0)</f>
        <v>0</v>
      </c>
      <c r="K3806" s="7">
        <f ca="1">IF($F3806,OFFSET(start_40,LOLP!$D3806+(1-$C3806)*24,LOLP!$B3806),0)</f>
        <v>0</v>
      </c>
      <c r="L3806" s="7">
        <f ca="1">IF($F3806,OFFSET(start_50,LOLP!$D3806+(1-$C3806)*24,LOLP!$B3806),0)</f>
        <v>0</v>
      </c>
      <c r="M3806" s="25">
        <f t="shared" ca="1" si="415"/>
        <v>0</v>
      </c>
      <c r="N3806" s="25">
        <f t="shared" ca="1" si="416"/>
        <v>0</v>
      </c>
      <c r="O3806" s="15" t="e">
        <f t="shared" ca="1" si="417"/>
        <v>#DIV/0!</v>
      </c>
      <c r="P3806" s="15" t="e">
        <f t="shared" ca="1" si="418"/>
        <v>#DIV/0!</v>
      </c>
    </row>
    <row r="3807" spans="1:16" x14ac:dyDescent="0.25">
      <c r="A3807" s="1">
        <f t="shared" si="419"/>
        <v>43259</v>
      </c>
      <c r="B3807" s="7">
        <f t="shared" si="414"/>
        <v>6</v>
      </c>
      <c r="C3807" s="4">
        <f>INDEX(Calendar!$E$3:$E$367,MATCH(LOLP!$A3807,Calendar!$B$3:$B$367,0))</f>
        <v>1</v>
      </c>
      <c r="D3807" s="2">
        <f t="shared" si="420"/>
        <v>12</v>
      </c>
      <c r="E3807" s="36">
        <v>26766</v>
      </c>
      <c r="F3807" s="7">
        <f>IFERROR(IF(INDEX('Temperature Data'!$AA$15:$AA$348,MATCH(LOLP!A3807,'Temperature Data'!$B$15:$B$348,0))&gt;IF(B3807=9,$G$2,LOLP!$F$2),1,0),0)</f>
        <v>0</v>
      </c>
      <c r="G3807" s="7">
        <f>SUMIFS(LOLP!$F$4:$F$8763,$C$4:$C$8763,$C3807,$B$4:$B$8763,$B3807,$D$4:$D$8763,$D3807)</f>
        <v>1</v>
      </c>
      <c r="H3807" s="7">
        <f>COUNTIFS(Calendar!$E$3:$E$367,LOLP!C3807,Calendar!$D$3:$D$367,LOLP!B3807)</f>
        <v>21</v>
      </c>
      <c r="I3807" s="7">
        <f ca="1">IF($F3807=1,OFFSET(start_norps,LOLP!$D3807+(1-$C3807)*24,LOLP!$B3807)*H3807/G3807,0)</f>
        <v>0</v>
      </c>
      <c r="J3807" s="7">
        <f ca="1">IF($F3807=1,OFFSET(start_33,LOLP!$D3807+(1-$C3807)*24,LOLP!$B3807)*H3807/G3807,0)</f>
        <v>0</v>
      </c>
      <c r="K3807" s="7">
        <f ca="1">IF($F3807,OFFSET(start_40,LOLP!$D3807+(1-$C3807)*24,LOLP!$B3807),0)</f>
        <v>0</v>
      </c>
      <c r="L3807" s="7">
        <f ca="1">IF($F3807,OFFSET(start_50,LOLP!$D3807+(1-$C3807)*24,LOLP!$B3807),0)</f>
        <v>0</v>
      </c>
      <c r="M3807" s="25">
        <f t="shared" ca="1" si="415"/>
        <v>0</v>
      </c>
      <c r="N3807" s="25">
        <f t="shared" ca="1" si="416"/>
        <v>0</v>
      </c>
      <c r="O3807" s="15" t="e">
        <f t="shared" ca="1" si="417"/>
        <v>#DIV/0!</v>
      </c>
      <c r="P3807" s="15" t="e">
        <f t="shared" ca="1" si="418"/>
        <v>#DIV/0!</v>
      </c>
    </row>
    <row r="3808" spans="1:16" x14ac:dyDescent="0.25">
      <c r="A3808" s="1">
        <f t="shared" si="419"/>
        <v>43259</v>
      </c>
      <c r="B3808" s="7">
        <f t="shared" si="414"/>
        <v>6</v>
      </c>
      <c r="C3808" s="4">
        <f>INDEX(Calendar!$E$3:$E$367,MATCH(LOLP!$A3808,Calendar!$B$3:$B$367,0))</f>
        <v>1</v>
      </c>
      <c r="D3808" s="2">
        <f t="shared" si="420"/>
        <v>13</v>
      </c>
      <c r="E3808" s="36">
        <v>27183</v>
      </c>
      <c r="F3808" s="7">
        <f>IFERROR(IF(INDEX('Temperature Data'!$AA$15:$AA$348,MATCH(LOLP!A3808,'Temperature Data'!$B$15:$B$348,0))&gt;IF(B3808=9,$G$2,LOLP!$F$2),1,0),0)</f>
        <v>0</v>
      </c>
      <c r="G3808" s="7">
        <f>SUMIFS(LOLP!$F$4:$F$8763,$C$4:$C$8763,$C3808,$B$4:$B$8763,$B3808,$D$4:$D$8763,$D3808)</f>
        <v>1</v>
      </c>
      <c r="H3808" s="7">
        <f>COUNTIFS(Calendar!$E$3:$E$367,LOLP!C3808,Calendar!$D$3:$D$367,LOLP!B3808)</f>
        <v>21</v>
      </c>
      <c r="I3808" s="7">
        <f ca="1">IF($F3808=1,OFFSET(start_norps,LOLP!$D3808+(1-$C3808)*24,LOLP!$B3808)*H3808/G3808,0)</f>
        <v>0</v>
      </c>
      <c r="J3808" s="7">
        <f ca="1">IF($F3808=1,OFFSET(start_33,LOLP!$D3808+(1-$C3808)*24,LOLP!$B3808)*H3808/G3808,0)</f>
        <v>0</v>
      </c>
      <c r="K3808" s="7">
        <f ca="1">IF($F3808,OFFSET(start_40,LOLP!$D3808+(1-$C3808)*24,LOLP!$B3808),0)</f>
        <v>0</v>
      </c>
      <c r="L3808" s="7">
        <f ca="1">IF($F3808,OFFSET(start_50,LOLP!$D3808+(1-$C3808)*24,LOLP!$B3808),0)</f>
        <v>0</v>
      </c>
      <c r="M3808" s="25">
        <f t="shared" ca="1" si="415"/>
        <v>0</v>
      </c>
      <c r="N3808" s="25">
        <f t="shared" ca="1" si="416"/>
        <v>0</v>
      </c>
      <c r="O3808" s="15" t="e">
        <f t="shared" ca="1" si="417"/>
        <v>#DIV/0!</v>
      </c>
      <c r="P3808" s="15" t="e">
        <f t="shared" ca="1" si="418"/>
        <v>#DIV/0!</v>
      </c>
    </row>
    <row r="3809" spans="1:16" x14ac:dyDescent="0.25">
      <c r="A3809" s="1">
        <f t="shared" si="419"/>
        <v>43259</v>
      </c>
      <c r="B3809" s="7">
        <f t="shared" si="414"/>
        <v>6</v>
      </c>
      <c r="C3809" s="4">
        <f>INDEX(Calendar!$E$3:$E$367,MATCH(LOLP!$A3809,Calendar!$B$3:$B$367,0))</f>
        <v>1</v>
      </c>
      <c r="D3809" s="2">
        <f t="shared" si="420"/>
        <v>14</v>
      </c>
      <c r="E3809" s="36">
        <v>28134</v>
      </c>
      <c r="F3809" s="7">
        <f>IFERROR(IF(INDEX('Temperature Data'!$AA$15:$AA$348,MATCH(LOLP!A3809,'Temperature Data'!$B$15:$B$348,0))&gt;IF(B3809=9,$G$2,LOLP!$F$2),1,0),0)</f>
        <v>0</v>
      </c>
      <c r="G3809" s="7">
        <f>SUMIFS(LOLP!$F$4:$F$8763,$C$4:$C$8763,$C3809,$B$4:$B$8763,$B3809,$D$4:$D$8763,$D3809)</f>
        <v>1</v>
      </c>
      <c r="H3809" s="7">
        <f>COUNTIFS(Calendar!$E$3:$E$367,LOLP!C3809,Calendar!$D$3:$D$367,LOLP!B3809)</f>
        <v>21</v>
      </c>
      <c r="I3809" s="7">
        <f ca="1">IF($F3809=1,OFFSET(start_norps,LOLP!$D3809+(1-$C3809)*24,LOLP!$B3809)*H3809/G3809,0)</f>
        <v>0</v>
      </c>
      <c r="J3809" s="7">
        <f ca="1">IF($F3809=1,OFFSET(start_33,LOLP!$D3809+(1-$C3809)*24,LOLP!$B3809)*H3809/G3809,0)</f>
        <v>0</v>
      </c>
      <c r="K3809" s="7">
        <f ca="1">IF($F3809,OFFSET(start_40,LOLP!$D3809+(1-$C3809)*24,LOLP!$B3809),0)</f>
        <v>0</v>
      </c>
      <c r="L3809" s="7">
        <f ca="1">IF($F3809,OFFSET(start_50,LOLP!$D3809+(1-$C3809)*24,LOLP!$B3809),0)</f>
        <v>0</v>
      </c>
      <c r="M3809" s="25">
        <f t="shared" ca="1" si="415"/>
        <v>0</v>
      </c>
      <c r="N3809" s="25">
        <f t="shared" ca="1" si="416"/>
        <v>0</v>
      </c>
      <c r="O3809" s="15" t="e">
        <f t="shared" ca="1" si="417"/>
        <v>#DIV/0!</v>
      </c>
      <c r="P3809" s="15" t="e">
        <f t="shared" ca="1" si="418"/>
        <v>#DIV/0!</v>
      </c>
    </row>
    <row r="3810" spans="1:16" x14ac:dyDescent="0.25">
      <c r="A3810" s="1">
        <f t="shared" si="419"/>
        <v>43259</v>
      </c>
      <c r="B3810" s="7">
        <f t="shared" si="414"/>
        <v>6</v>
      </c>
      <c r="C3810" s="4">
        <f>INDEX(Calendar!$E$3:$E$367,MATCH(LOLP!$A3810,Calendar!$B$3:$B$367,0))</f>
        <v>1</v>
      </c>
      <c r="D3810" s="2">
        <f t="shared" si="420"/>
        <v>15</v>
      </c>
      <c r="E3810" s="36">
        <v>29192</v>
      </c>
      <c r="F3810" s="7">
        <f>IFERROR(IF(INDEX('Temperature Data'!$AA$15:$AA$348,MATCH(LOLP!A3810,'Temperature Data'!$B$15:$B$348,0))&gt;IF(B3810=9,$G$2,LOLP!$F$2),1,0),0)</f>
        <v>0</v>
      </c>
      <c r="G3810" s="7">
        <f>SUMIFS(LOLP!$F$4:$F$8763,$C$4:$C$8763,$C3810,$B$4:$B$8763,$B3810,$D$4:$D$8763,$D3810)</f>
        <v>1</v>
      </c>
      <c r="H3810" s="7">
        <f>COUNTIFS(Calendar!$E$3:$E$367,LOLP!C3810,Calendar!$D$3:$D$367,LOLP!B3810)</f>
        <v>21</v>
      </c>
      <c r="I3810" s="7">
        <f ca="1">IF($F3810=1,OFFSET(start_norps,LOLP!$D3810+(1-$C3810)*24,LOLP!$B3810)*H3810/G3810,0)</f>
        <v>0</v>
      </c>
      <c r="J3810" s="7">
        <f ca="1">IF($F3810=1,OFFSET(start_33,LOLP!$D3810+(1-$C3810)*24,LOLP!$B3810)*H3810/G3810,0)</f>
        <v>0</v>
      </c>
      <c r="K3810" s="7">
        <f ca="1">IF($F3810,OFFSET(start_40,LOLP!$D3810+(1-$C3810)*24,LOLP!$B3810),0)</f>
        <v>0</v>
      </c>
      <c r="L3810" s="7">
        <f ca="1">IF($F3810,OFFSET(start_50,LOLP!$D3810+(1-$C3810)*24,LOLP!$B3810),0)</f>
        <v>0</v>
      </c>
      <c r="M3810" s="25">
        <f t="shared" ca="1" si="415"/>
        <v>0</v>
      </c>
      <c r="N3810" s="25">
        <f t="shared" ca="1" si="416"/>
        <v>0</v>
      </c>
      <c r="O3810" s="15" t="e">
        <f t="shared" ca="1" si="417"/>
        <v>#DIV/0!</v>
      </c>
      <c r="P3810" s="15" t="e">
        <f t="shared" ca="1" si="418"/>
        <v>#DIV/0!</v>
      </c>
    </row>
    <row r="3811" spans="1:16" x14ac:dyDescent="0.25">
      <c r="A3811" s="1">
        <f t="shared" si="419"/>
        <v>43259</v>
      </c>
      <c r="B3811" s="7">
        <f t="shared" si="414"/>
        <v>6</v>
      </c>
      <c r="C3811" s="4">
        <f>INDEX(Calendar!$E$3:$E$367,MATCH(LOLP!$A3811,Calendar!$B$3:$B$367,0))</f>
        <v>1</v>
      </c>
      <c r="D3811" s="2">
        <f t="shared" si="420"/>
        <v>16</v>
      </c>
      <c r="E3811" s="36">
        <v>30238</v>
      </c>
      <c r="F3811" s="7">
        <f>IFERROR(IF(INDEX('Temperature Data'!$AA$15:$AA$348,MATCH(LOLP!A3811,'Temperature Data'!$B$15:$B$348,0))&gt;IF(B3811=9,$G$2,LOLP!$F$2),1,0),0)</f>
        <v>0</v>
      </c>
      <c r="G3811" s="7">
        <f>SUMIFS(LOLP!$F$4:$F$8763,$C$4:$C$8763,$C3811,$B$4:$B$8763,$B3811,$D$4:$D$8763,$D3811)</f>
        <v>1</v>
      </c>
      <c r="H3811" s="7">
        <f>COUNTIFS(Calendar!$E$3:$E$367,LOLP!C3811,Calendar!$D$3:$D$367,LOLP!B3811)</f>
        <v>21</v>
      </c>
      <c r="I3811" s="7">
        <f ca="1">IF($F3811=1,OFFSET(start_norps,LOLP!$D3811+(1-$C3811)*24,LOLP!$B3811)*H3811/G3811,0)</f>
        <v>0</v>
      </c>
      <c r="J3811" s="7">
        <f ca="1">IF($F3811=1,OFFSET(start_33,LOLP!$D3811+(1-$C3811)*24,LOLP!$B3811)*H3811/G3811,0)</f>
        <v>0</v>
      </c>
      <c r="K3811" s="7">
        <f ca="1">IF($F3811,OFFSET(start_40,LOLP!$D3811+(1-$C3811)*24,LOLP!$B3811),0)</f>
        <v>0</v>
      </c>
      <c r="L3811" s="7">
        <f ca="1">IF($F3811,OFFSET(start_50,LOLP!$D3811+(1-$C3811)*24,LOLP!$B3811),0)</f>
        <v>0</v>
      </c>
      <c r="M3811" s="25">
        <f t="shared" ca="1" si="415"/>
        <v>0</v>
      </c>
      <c r="N3811" s="25">
        <f t="shared" ca="1" si="416"/>
        <v>0</v>
      </c>
      <c r="O3811" s="15" t="e">
        <f t="shared" ca="1" si="417"/>
        <v>#DIV/0!</v>
      </c>
      <c r="P3811" s="15" t="e">
        <f t="shared" ca="1" si="418"/>
        <v>#DIV/0!</v>
      </c>
    </row>
    <row r="3812" spans="1:16" x14ac:dyDescent="0.25">
      <c r="A3812" s="1">
        <f t="shared" si="419"/>
        <v>43259</v>
      </c>
      <c r="B3812" s="7">
        <f t="shared" si="414"/>
        <v>6</v>
      </c>
      <c r="C3812" s="4">
        <f>INDEX(Calendar!$E$3:$E$367,MATCH(LOLP!$A3812,Calendar!$B$3:$B$367,0))</f>
        <v>1</v>
      </c>
      <c r="D3812" s="2">
        <f t="shared" si="420"/>
        <v>17</v>
      </c>
      <c r="E3812" s="36">
        <v>31311</v>
      </c>
      <c r="F3812" s="7">
        <f>IFERROR(IF(INDEX('Temperature Data'!$AA$15:$AA$348,MATCH(LOLP!A3812,'Temperature Data'!$B$15:$B$348,0))&gt;IF(B3812=9,$G$2,LOLP!$F$2),1,0),0)</f>
        <v>0</v>
      </c>
      <c r="G3812" s="7">
        <f>SUMIFS(LOLP!$F$4:$F$8763,$C$4:$C$8763,$C3812,$B$4:$B$8763,$B3812,$D$4:$D$8763,$D3812)</f>
        <v>1</v>
      </c>
      <c r="H3812" s="7">
        <f>COUNTIFS(Calendar!$E$3:$E$367,LOLP!C3812,Calendar!$D$3:$D$367,LOLP!B3812)</f>
        <v>21</v>
      </c>
      <c r="I3812" s="7">
        <f ca="1">IF($F3812=1,OFFSET(start_norps,LOLP!$D3812+(1-$C3812)*24,LOLP!$B3812)*H3812/G3812,0)</f>
        <v>0</v>
      </c>
      <c r="J3812" s="7">
        <f ca="1">IF($F3812=1,OFFSET(start_33,LOLP!$D3812+(1-$C3812)*24,LOLP!$B3812)*H3812/G3812,0)</f>
        <v>0</v>
      </c>
      <c r="K3812" s="7">
        <f ca="1">IF($F3812,OFFSET(start_40,LOLP!$D3812+(1-$C3812)*24,LOLP!$B3812),0)</f>
        <v>0</v>
      </c>
      <c r="L3812" s="7">
        <f ca="1">IF($F3812,OFFSET(start_50,LOLP!$D3812+(1-$C3812)*24,LOLP!$B3812),0)</f>
        <v>0</v>
      </c>
      <c r="M3812" s="25">
        <f t="shared" ca="1" si="415"/>
        <v>0</v>
      </c>
      <c r="N3812" s="25">
        <f t="shared" ca="1" si="416"/>
        <v>0</v>
      </c>
      <c r="O3812" s="15" t="e">
        <f t="shared" ca="1" si="417"/>
        <v>#DIV/0!</v>
      </c>
      <c r="P3812" s="15" t="e">
        <f t="shared" ca="1" si="418"/>
        <v>#DIV/0!</v>
      </c>
    </row>
    <row r="3813" spans="1:16" x14ac:dyDescent="0.25">
      <c r="A3813" s="1">
        <f t="shared" si="419"/>
        <v>43259</v>
      </c>
      <c r="B3813" s="7">
        <f t="shared" si="414"/>
        <v>6</v>
      </c>
      <c r="C3813" s="4">
        <f>INDEX(Calendar!$E$3:$E$367,MATCH(LOLP!$A3813,Calendar!$B$3:$B$367,0))</f>
        <v>1</v>
      </c>
      <c r="D3813" s="2">
        <f t="shared" si="420"/>
        <v>18</v>
      </c>
      <c r="E3813" s="36">
        <v>31957</v>
      </c>
      <c r="F3813" s="7">
        <f>IFERROR(IF(INDEX('Temperature Data'!$AA$15:$AA$348,MATCH(LOLP!A3813,'Temperature Data'!$B$15:$B$348,0))&gt;IF(B3813=9,$G$2,LOLP!$F$2),1,0),0)</f>
        <v>0</v>
      </c>
      <c r="G3813" s="7">
        <f>SUMIFS(LOLP!$F$4:$F$8763,$C$4:$C$8763,$C3813,$B$4:$B$8763,$B3813,$D$4:$D$8763,$D3813)</f>
        <v>1</v>
      </c>
      <c r="H3813" s="7">
        <f>COUNTIFS(Calendar!$E$3:$E$367,LOLP!C3813,Calendar!$D$3:$D$367,LOLP!B3813)</f>
        <v>21</v>
      </c>
      <c r="I3813" s="7">
        <f ca="1">IF($F3813=1,OFFSET(start_norps,LOLP!$D3813+(1-$C3813)*24,LOLP!$B3813)*H3813/G3813,0)</f>
        <v>0</v>
      </c>
      <c r="J3813" s="7">
        <f ca="1">IF($F3813=1,OFFSET(start_33,LOLP!$D3813+(1-$C3813)*24,LOLP!$B3813)*H3813/G3813,0)</f>
        <v>0</v>
      </c>
      <c r="K3813" s="7">
        <f ca="1">IF($F3813,OFFSET(start_40,LOLP!$D3813+(1-$C3813)*24,LOLP!$B3813),0)</f>
        <v>0</v>
      </c>
      <c r="L3813" s="7">
        <f ca="1">IF($F3813,OFFSET(start_50,LOLP!$D3813+(1-$C3813)*24,LOLP!$B3813),0)</f>
        <v>0</v>
      </c>
      <c r="M3813" s="25">
        <f t="shared" ca="1" si="415"/>
        <v>0</v>
      </c>
      <c r="N3813" s="25">
        <f t="shared" ca="1" si="416"/>
        <v>0</v>
      </c>
      <c r="O3813" s="15" t="e">
        <f t="shared" ca="1" si="417"/>
        <v>#DIV/0!</v>
      </c>
      <c r="P3813" s="15" t="e">
        <f t="shared" ca="1" si="418"/>
        <v>#DIV/0!</v>
      </c>
    </row>
    <row r="3814" spans="1:16" x14ac:dyDescent="0.25">
      <c r="A3814" s="1">
        <f t="shared" si="419"/>
        <v>43259</v>
      </c>
      <c r="B3814" s="7">
        <f t="shared" si="414"/>
        <v>6</v>
      </c>
      <c r="C3814" s="4">
        <f>INDEX(Calendar!$E$3:$E$367,MATCH(LOLP!$A3814,Calendar!$B$3:$B$367,0))</f>
        <v>1</v>
      </c>
      <c r="D3814" s="2">
        <f t="shared" si="420"/>
        <v>19</v>
      </c>
      <c r="E3814" s="36">
        <v>32161</v>
      </c>
      <c r="F3814" s="7">
        <f>IFERROR(IF(INDEX('Temperature Data'!$AA$15:$AA$348,MATCH(LOLP!A3814,'Temperature Data'!$B$15:$B$348,0))&gt;IF(B3814=9,$G$2,LOLP!$F$2),1,0),0)</f>
        <v>0</v>
      </c>
      <c r="G3814" s="7">
        <f>SUMIFS(LOLP!$F$4:$F$8763,$C$4:$C$8763,$C3814,$B$4:$B$8763,$B3814,$D$4:$D$8763,$D3814)</f>
        <v>1</v>
      </c>
      <c r="H3814" s="7">
        <f>COUNTIFS(Calendar!$E$3:$E$367,LOLP!C3814,Calendar!$D$3:$D$367,LOLP!B3814)</f>
        <v>21</v>
      </c>
      <c r="I3814" s="7">
        <f ca="1">IF($F3814=1,OFFSET(start_norps,LOLP!$D3814+(1-$C3814)*24,LOLP!$B3814)*H3814/G3814,0)</f>
        <v>0</v>
      </c>
      <c r="J3814" s="7">
        <f ca="1">IF($F3814=1,OFFSET(start_33,LOLP!$D3814+(1-$C3814)*24,LOLP!$B3814)*H3814/G3814,0)</f>
        <v>0</v>
      </c>
      <c r="K3814" s="7">
        <f ca="1">IF($F3814,OFFSET(start_40,LOLP!$D3814+(1-$C3814)*24,LOLP!$B3814),0)</f>
        <v>0</v>
      </c>
      <c r="L3814" s="7">
        <f ca="1">IF($F3814,OFFSET(start_50,LOLP!$D3814+(1-$C3814)*24,LOLP!$B3814),0)</f>
        <v>0</v>
      </c>
      <c r="M3814" s="25">
        <f t="shared" ca="1" si="415"/>
        <v>0</v>
      </c>
      <c r="N3814" s="25">
        <f t="shared" ca="1" si="416"/>
        <v>0</v>
      </c>
      <c r="O3814" s="15" t="e">
        <f t="shared" ca="1" si="417"/>
        <v>#DIV/0!</v>
      </c>
      <c r="P3814" s="15" t="e">
        <f t="shared" ca="1" si="418"/>
        <v>#DIV/0!</v>
      </c>
    </row>
    <row r="3815" spans="1:16" x14ac:dyDescent="0.25">
      <c r="A3815" s="1">
        <f t="shared" si="419"/>
        <v>43259</v>
      </c>
      <c r="B3815" s="7">
        <f t="shared" si="414"/>
        <v>6</v>
      </c>
      <c r="C3815" s="4">
        <f>INDEX(Calendar!$E$3:$E$367,MATCH(LOLP!$A3815,Calendar!$B$3:$B$367,0))</f>
        <v>1</v>
      </c>
      <c r="D3815" s="2">
        <f t="shared" si="420"/>
        <v>20</v>
      </c>
      <c r="E3815" s="36">
        <v>31784</v>
      </c>
      <c r="F3815" s="7">
        <f>IFERROR(IF(INDEX('Temperature Data'!$AA$15:$AA$348,MATCH(LOLP!A3815,'Temperature Data'!$B$15:$B$348,0))&gt;IF(B3815=9,$G$2,LOLP!$F$2),1,0),0)</f>
        <v>0</v>
      </c>
      <c r="G3815" s="7">
        <f>SUMIFS(LOLP!$F$4:$F$8763,$C$4:$C$8763,$C3815,$B$4:$B$8763,$B3815,$D$4:$D$8763,$D3815)</f>
        <v>1</v>
      </c>
      <c r="H3815" s="7">
        <f>COUNTIFS(Calendar!$E$3:$E$367,LOLP!C3815,Calendar!$D$3:$D$367,LOLP!B3815)</f>
        <v>21</v>
      </c>
      <c r="I3815" s="7">
        <f ca="1">IF($F3815=1,OFFSET(start_norps,LOLP!$D3815+(1-$C3815)*24,LOLP!$B3815)*H3815/G3815,0)</f>
        <v>0</v>
      </c>
      <c r="J3815" s="7">
        <f ca="1">IF($F3815=1,OFFSET(start_33,LOLP!$D3815+(1-$C3815)*24,LOLP!$B3815)*H3815/G3815,0)</f>
        <v>0</v>
      </c>
      <c r="K3815" s="7">
        <f ca="1">IF($F3815,OFFSET(start_40,LOLP!$D3815+(1-$C3815)*24,LOLP!$B3815),0)</f>
        <v>0</v>
      </c>
      <c r="L3815" s="7">
        <f ca="1">IF($F3815,OFFSET(start_50,LOLP!$D3815+(1-$C3815)*24,LOLP!$B3815),0)</f>
        <v>0</v>
      </c>
      <c r="M3815" s="25">
        <f t="shared" ca="1" si="415"/>
        <v>0</v>
      </c>
      <c r="N3815" s="25">
        <f t="shared" ca="1" si="416"/>
        <v>0</v>
      </c>
      <c r="O3815" s="15" t="e">
        <f t="shared" ca="1" si="417"/>
        <v>#DIV/0!</v>
      </c>
      <c r="P3815" s="15" t="e">
        <f t="shared" ca="1" si="418"/>
        <v>#DIV/0!</v>
      </c>
    </row>
    <row r="3816" spans="1:16" x14ac:dyDescent="0.25">
      <c r="A3816" s="1">
        <f t="shared" si="419"/>
        <v>43259</v>
      </c>
      <c r="B3816" s="7">
        <f t="shared" si="414"/>
        <v>6</v>
      </c>
      <c r="C3816" s="4">
        <f>INDEX(Calendar!$E$3:$E$367,MATCH(LOLP!$A3816,Calendar!$B$3:$B$367,0))</f>
        <v>1</v>
      </c>
      <c r="D3816" s="2">
        <f t="shared" si="420"/>
        <v>21</v>
      </c>
      <c r="E3816" s="36">
        <v>31509</v>
      </c>
      <c r="F3816" s="7">
        <f>IFERROR(IF(INDEX('Temperature Data'!$AA$15:$AA$348,MATCH(LOLP!A3816,'Temperature Data'!$B$15:$B$348,0))&gt;IF(B3816=9,$G$2,LOLP!$F$2),1,0),0)</f>
        <v>0</v>
      </c>
      <c r="G3816" s="7">
        <f>SUMIFS(LOLP!$F$4:$F$8763,$C$4:$C$8763,$C3816,$B$4:$B$8763,$B3816,$D$4:$D$8763,$D3816)</f>
        <v>1</v>
      </c>
      <c r="H3816" s="7">
        <f>COUNTIFS(Calendar!$E$3:$E$367,LOLP!C3816,Calendar!$D$3:$D$367,LOLP!B3816)</f>
        <v>21</v>
      </c>
      <c r="I3816" s="7">
        <f ca="1">IF($F3816=1,OFFSET(start_norps,LOLP!$D3816+(1-$C3816)*24,LOLP!$B3816)*H3816/G3816,0)</f>
        <v>0</v>
      </c>
      <c r="J3816" s="7">
        <f ca="1">IF($F3816=1,OFFSET(start_33,LOLP!$D3816+(1-$C3816)*24,LOLP!$B3816)*H3816/G3816,0)</f>
        <v>0</v>
      </c>
      <c r="K3816" s="7">
        <f ca="1">IF($F3816,OFFSET(start_40,LOLP!$D3816+(1-$C3816)*24,LOLP!$B3816),0)</f>
        <v>0</v>
      </c>
      <c r="L3816" s="7">
        <f ca="1">IF($F3816,OFFSET(start_50,LOLP!$D3816+(1-$C3816)*24,LOLP!$B3816),0)</f>
        <v>0</v>
      </c>
      <c r="M3816" s="25">
        <f t="shared" ca="1" si="415"/>
        <v>0</v>
      </c>
      <c r="N3816" s="25">
        <f t="shared" ca="1" si="416"/>
        <v>0</v>
      </c>
      <c r="O3816" s="15" t="e">
        <f t="shared" ca="1" si="417"/>
        <v>#DIV/0!</v>
      </c>
      <c r="P3816" s="15" t="e">
        <f t="shared" ca="1" si="418"/>
        <v>#DIV/0!</v>
      </c>
    </row>
    <row r="3817" spans="1:16" x14ac:dyDescent="0.25">
      <c r="A3817" s="1">
        <f t="shared" si="419"/>
        <v>43259</v>
      </c>
      <c r="B3817" s="7">
        <f t="shared" si="414"/>
        <v>6</v>
      </c>
      <c r="C3817" s="4">
        <f>INDEX(Calendar!$E$3:$E$367,MATCH(LOLP!$A3817,Calendar!$B$3:$B$367,0))</f>
        <v>1</v>
      </c>
      <c r="D3817" s="2">
        <f t="shared" si="420"/>
        <v>22</v>
      </c>
      <c r="E3817" s="36">
        <v>30543</v>
      </c>
      <c r="F3817" s="7">
        <f>IFERROR(IF(INDEX('Temperature Data'!$AA$15:$AA$348,MATCH(LOLP!A3817,'Temperature Data'!$B$15:$B$348,0))&gt;IF(B3817=9,$G$2,LOLP!$F$2),1,0),0)</f>
        <v>0</v>
      </c>
      <c r="G3817" s="7">
        <f>SUMIFS(LOLP!$F$4:$F$8763,$C$4:$C$8763,$C3817,$B$4:$B$8763,$B3817,$D$4:$D$8763,$D3817)</f>
        <v>1</v>
      </c>
      <c r="H3817" s="7">
        <f>COUNTIFS(Calendar!$E$3:$E$367,LOLP!C3817,Calendar!$D$3:$D$367,LOLP!B3817)</f>
        <v>21</v>
      </c>
      <c r="I3817" s="7">
        <f ca="1">IF($F3817=1,OFFSET(start_norps,LOLP!$D3817+(1-$C3817)*24,LOLP!$B3817)*H3817/G3817,0)</f>
        <v>0</v>
      </c>
      <c r="J3817" s="7">
        <f ca="1">IF($F3817=1,OFFSET(start_33,LOLP!$D3817+(1-$C3817)*24,LOLP!$B3817)*H3817/G3817,0)</f>
        <v>0</v>
      </c>
      <c r="K3817" s="7">
        <f ca="1">IF($F3817,OFFSET(start_40,LOLP!$D3817+(1-$C3817)*24,LOLP!$B3817),0)</f>
        <v>0</v>
      </c>
      <c r="L3817" s="7">
        <f ca="1">IF($F3817,OFFSET(start_50,LOLP!$D3817+(1-$C3817)*24,LOLP!$B3817),0)</f>
        <v>0</v>
      </c>
      <c r="M3817" s="25">
        <f t="shared" ca="1" si="415"/>
        <v>0</v>
      </c>
      <c r="N3817" s="25">
        <f t="shared" ca="1" si="416"/>
        <v>0</v>
      </c>
      <c r="O3817" s="15" t="e">
        <f t="shared" ca="1" si="417"/>
        <v>#DIV/0!</v>
      </c>
      <c r="P3817" s="15" t="e">
        <f t="shared" ca="1" si="418"/>
        <v>#DIV/0!</v>
      </c>
    </row>
    <row r="3818" spans="1:16" x14ac:dyDescent="0.25">
      <c r="A3818" s="1">
        <f t="shared" si="419"/>
        <v>43259</v>
      </c>
      <c r="B3818" s="7">
        <f t="shared" si="414"/>
        <v>6</v>
      </c>
      <c r="C3818" s="4">
        <f>INDEX(Calendar!$E$3:$E$367,MATCH(LOLP!$A3818,Calendar!$B$3:$B$367,0))</f>
        <v>1</v>
      </c>
      <c r="D3818" s="2">
        <f t="shared" si="420"/>
        <v>23</v>
      </c>
      <c r="E3818" s="36">
        <v>28394</v>
      </c>
      <c r="F3818" s="7">
        <f>IFERROR(IF(INDEX('Temperature Data'!$AA$15:$AA$348,MATCH(LOLP!A3818,'Temperature Data'!$B$15:$B$348,0))&gt;IF(B3818=9,$G$2,LOLP!$F$2),1,0),0)</f>
        <v>0</v>
      </c>
      <c r="G3818" s="7">
        <f>SUMIFS(LOLP!$F$4:$F$8763,$C$4:$C$8763,$C3818,$B$4:$B$8763,$B3818,$D$4:$D$8763,$D3818)</f>
        <v>1</v>
      </c>
      <c r="H3818" s="7">
        <f>COUNTIFS(Calendar!$E$3:$E$367,LOLP!C3818,Calendar!$D$3:$D$367,LOLP!B3818)</f>
        <v>21</v>
      </c>
      <c r="I3818" s="7">
        <f ca="1">IF($F3818=1,OFFSET(start_norps,LOLP!$D3818+(1-$C3818)*24,LOLP!$B3818)*H3818/G3818,0)</f>
        <v>0</v>
      </c>
      <c r="J3818" s="7">
        <f ca="1">IF($F3818=1,OFFSET(start_33,LOLP!$D3818+(1-$C3818)*24,LOLP!$B3818)*H3818/G3818,0)</f>
        <v>0</v>
      </c>
      <c r="K3818" s="7">
        <f ca="1">IF($F3818,OFFSET(start_40,LOLP!$D3818+(1-$C3818)*24,LOLP!$B3818),0)</f>
        <v>0</v>
      </c>
      <c r="L3818" s="7">
        <f ca="1">IF($F3818,OFFSET(start_50,LOLP!$D3818+(1-$C3818)*24,LOLP!$B3818),0)</f>
        <v>0</v>
      </c>
      <c r="M3818" s="25">
        <f t="shared" ca="1" si="415"/>
        <v>0</v>
      </c>
      <c r="N3818" s="25">
        <f t="shared" ca="1" si="416"/>
        <v>0</v>
      </c>
      <c r="O3818" s="15" t="e">
        <f t="shared" ca="1" si="417"/>
        <v>#DIV/0!</v>
      </c>
      <c r="P3818" s="15" t="e">
        <f t="shared" ca="1" si="418"/>
        <v>#DIV/0!</v>
      </c>
    </row>
    <row r="3819" spans="1:16" x14ac:dyDescent="0.25">
      <c r="A3819" s="1">
        <f t="shared" si="419"/>
        <v>43259</v>
      </c>
      <c r="B3819" s="7">
        <f t="shared" si="414"/>
        <v>6</v>
      </c>
      <c r="C3819" s="4">
        <f>INDEX(Calendar!$E$3:$E$367,MATCH(LOLP!$A3819,Calendar!$B$3:$B$367,0))</f>
        <v>1</v>
      </c>
      <c r="D3819" s="2">
        <f t="shared" si="420"/>
        <v>24</v>
      </c>
      <c r="E3819" s="36">
        <v>26055</v>
      </c>
      <c r="F3819" s="7">
        <f>IFERROR(IF(INDEX('Temperature Data'!$AA$15:$AA$348,MATCH(LOLP!A3819,'Temperature Data'!$B$15:$B$348,0))&gt;IF(B3819=9,$G$2,LOLP!$F$2),1,0),0)</f>
        <v>0</v>
      </c>
      <c r="G3819" s="7">
        <f>SUMIFS(LOLP!$F$4:$F$8763,$C$4:$C$8763,$C3819,$B$4:$B$8763,$B3819,$D$4:$D$8763,$D3819)</f>
        <v>1</v>
      </c>
      <c r="H3819" s="7">
        <f>COUNTIFS(Calendar!$E$3:$E$367,LOLP!C3819,Calendar!$D$3:$D$367,LOLP!B3819)</f>
        <v>21</v>
      </c>
      <c r="I3819" s="7">
        <f ca="1">IF($F3819=1,OFFSET(start_norps,LOLP!$D3819+(1-$C3819)*24,LOLP!$B3819)*H3819/G3819,0)</f>
        <v>0</v>
      </c>
      <c r="J3819" s="7">
        <f ca="1">IF($F3819=1,OFFSET(start_33,LOLP!$D3819+(1-$C3819)*24,LOLP!$B3819)*H3819/G3819,0)</f>
        <v>0</v>
      </c>
      <c r="K3819" s="7">
        <f ca="1">IF($F3819,OFFSET(start_40,LOLP!$D3819+(1-$C3819)*24,LOLP!$B3819),0)</f>
        <v>0</v>
      </c>
      <c r="L3819" s="7">
        <f ca="1">IF($F3819,OFFSET(start_50,LOLP!$D3819+(1-$C3819)*24,LOLP!$B3819),0)</f>
        <v>0</v>
      </c>
      <c r="M3819" s="25">
        <f t="shared" ca="1" si="415"/>
        <v>0</v>
      </c>
      <c r="N3819" s="25">
        <f t="shared" ca="1" si="416"/>
        <v>0</v>
      </c>
      <c r="O3819" s="15" t="e">
        <f t="shared" ca="1" si="417"/>
        <v>#DIV/0!</v>
      </c>
      <c r="P3819" s="15" t="e">
        <f t="shared" ca="1" si="418"/>
        <v>#DIV/0!</v>
      </c>
    </row>
    <row r="3820" spans="1:16" x14ac:dyDescent="0.25">
      <c r="A3820" s="1">
        <f t="shared" si="419"/>
        <v>43260</v>
      </c>
      <c r="B3820" s="7">
        <f t="shared" si="414"/>
        <v>6</v>
      </c>
      <c r="C3820" s="4">
        <f>INDEX(Calendar!$E$3:$E$367,MATCH(LOLP!$A3820,Calendar!$B$3:$B$367,0))</f>
        <v>0</v>
      </c>
      <c r="D3820" s="2">
        <f t="shared" si="420"/>
        <v>1</v>
      </c>
      <c r="E3820" s="36">
        <v>24349</v>
      </c>
      <c r="F3820" s="7">
        <f>IFERROR(IF(INDEX('Temperature Data'!$AA$15:$AA$348,MATCH(LOLP!A3820,'Temperature Data'!$B$15:$B$348,0))&gt;IF(B3820=9,$G$2,LOLP!$F$2),1,0),0)</f>
        <v>0</v>
      </c>
      <c r="G3820" s="7">
        <f>SUMIFS(LOLP!$F$4:$F$8763,$C$4:$C$8763,$C3820,$B$4:$B$8763,$B3820,$D$4:$D$8763,$D3820)</f>
        <v>0</v>
      </c>
      <c r="H3820" s="7">
        <f>COUNTIFS(Calendar!$E$3:$E$367,LOLP!C3820,Calendar!$D$3:$D$367,LOLP!B3820)</f>
        <v>9</v>
      </c>
      <c r="I3820" s="7">
        <f ca="1">IF($F3820=1,OFFSET(start_norps,LOLP!$D3820+(1-$C3820)*24,LOLP!$B3820)*H3820/G3820,0)</f>
        <v>0</v>
      </c>
      <c r="J3820" s="7">
        <f ca="1">IF($F3820=1,OFFSET(start_33,LOLP!$D3820+(1-$C3820)*24,LOLP!$B3820)*H3820/G3820,0)</f>
        <v>0</v>
      </c>
      <c r="K3820" s="7">
        <f ca="1">IF($F3820,OFFSET(start_40,LOLP!$D3820+(1-$C3820)*24,LOLP!$B3820),0)</f>
        <v>0</v>
      </c>
      <c r="L3820" s="7">
        <f ca="1">IF($F3820,OFFSET(start_50,LOLP!$D3820+(1-$C3820)*24,LOLP!$B3820),0)</f>
        <v>0</v>
      </c>
      <c r="M3820" s="25">
        <f t="shared" ca="1" si="415"/>
        <v>0</v>
      </c>
      <c r="N3820" s="25">
        <f t="shared" ca="1" si="416"/>
        <v>0</v>
      </c>
      <c r="O3820" s="15" t="e">
        <f t="shared" ca="1" si="417"/>
        <v>#DIV/0!</v>
      </c>
      <c r="P3820" s="15" t="e">
        <f t="shared" ca="1" si="418"/>
        <v>#DIV/0!</v>
      </c>
    </row>
    <row r="3821" spans="1:16" x14ac:dyDescent="0.25">
      <c r="A3821" s="1">
        <f t="shared" si="419"/>
        <v>43260</v>
      </c>
      <c r="B3821" s="7">
        <f t="shared" si="414"/>
        <v>6</v>
      </c>
      <c r="C3821" s="4">
        <f>INDEX(Calendar!$E$3:$E$367,MATCH(LOLP!$A3821,Calendar!$B$3:$B$367,0))</f>
        <v>0</v>
      </c>
      <c r="D3821" s="2">
        <f t="shared" si="420"/>
        <v>2</v>
      </c>
      <c r="E3821" s="36">
        <v>23129</v>
      </c>
      <c r="F3821" s="7">
        <f>IFERROR(IF(INDEX('Temperature Data'!$AA$15:$AA$348,MATCH(LOLP!A3821,'Temperature Data'!$B$15:$B$348,0))&gt;IF(B3821=9,$G$2,LOLP!$F$2),1,0),0)</f>
        <v>0</v>
      </c>
      <c r="G3821" s="7">
        <f>SUMIFS(LOLP!$F$4:$F$8763,$C$4:$C$8763,$C3821,$B$4:$B$8763,$B3821,$D$4:$D$8763,$D3821)</f>
        <v>0</v>
      </c>
      <c r="H3821" s="7">
        <f>COUNTIFS(Calendar!$E$3:$E$367,LOLP!C3821,Calendar!$D$3:$D$367,LOLP!B3821)</f>
        <v>9</v>
      </c>
      <c r="I3821" s="7">
        <f ca="1">IF($F3821=1,OFFSET(start_norps,LOLP!$D3821+(1-$C3821)*24,LOLP!$B3821)*H3821/G3821,0)</f>
        <v>0</v>
      </c>
      <c r="J3821" s="7">
        <f ca="1">IF($F3821=1,OFFSET(start_33,LOLP!$D3821+(1-$C3821)*24,LOLP!$B3821)*H3821/G3821,0)</f>
        <v>0</v>
      </c>
      <c r="K3821" s="7">
        <f ca="1">IF($F3821,OFFSET(start_40,LOLP!$D3821+(1-$C3821)*24,LOLP!$B3821),0)</f>
        <v>0</v>
      </c>
      <c r="L3821" s="7">
        <f ca="1">IF($F3821,OFFSET(start_50,LOLP!$D3821+(1-$C3821)*24,LOLP!$B3821),0)</f>
        <v>0</v>
      </c>
      <c r="M3821" s="25">
        <f t="shared" ca="1" si="415"/>
        <v>0</v>
      </c>
      <c r="N3821" s="25">
        <f t="shared" ca="1" si="416"/>
        <v>0</v>
      </c>
      <c r="O3821" s="15" t="e">
        <f t="shared" ca="1" si="417"/>
        <v>#DIV/0!</v>
      </c>
      <c r="P3821" s="15" t="e">
        <f t="shared" ca="1" si="418"/>
        <v>#DIV/0!</v>
      </c>
    </row>
    <row r="3822" spans="1:16" x14ac:dyDescent="0.25">
      <c r="A3822" s="1">
        <f t="shared" si="419"/>
        <v>43260</v>
      </c>
      <c r="B3822" s="7">
        <f t="shared" si="414"/>
        <v>6</v>
      </c>
      <c r="C3822" s="4">
        <f>INDEX(Calendar!$E$3:$E$367,MATCH(LOLP!$A3822,Calendar!$B$3:$B$367,0))</f>
        <v>0</v>
      </c>
      <c r="D3822" s="2">
        <f t="shared" si="420"/>
        <v>3</v>
      </c>
      <c r="E3822" s="36">
        <v>22230</v>
      </c>
      <c r="F3822" s="7">
        <f>IFERROR(IF(INDEX('Temperature Data'!$AA$15:$AA$348,MATCH(LOLP!A3822,'Temperature Data'!$B$15:$B$348,0))&gt;IF(B3822=9,$G$2,LOLP!$F$2),1,0),0)</f>
        <v>0</v>
      </c>
      <c r="G3822" s="7">
        <f>SUMIFS(LOLP!$F$4:$F$8763,$C$4:$C$8763,$C3822,$B$4:$B$8763,$B3822,$D$4:$D$8763,$D3822)</f>
        <v>0</v>
      </c>
      <c r="H3822" s="7">
        <f>COUNTIFS(Calendar!$E$3:$E$367,LOLP!C3822,Calendar!$D$3:$D$367,LOLP!B3822)</f>
        <v>9</v>
      </c>
      <c r="I3822" s="7">
        <f ca="1">IF($F3822=1,OFFSET(start_norps,LOLP!$D3822+(1-$C3822)*24,LOLP!$B3822)*H3822/G3822,0)</f>
        <v>0</v>
      </c>
      <c r="J3822" s="7">
        <f ca="1">IF($F3822=1,OFFSET(start_33,LOLP!$D3822+(1-$C3822)*24,LOLP!$B3822)*H3822/G3822,0)</f>
        <v>0</v>
      </c>
      <c r="K3822" s="7">
        <f ca="1">IF($F3822,OFFSET(start_40,LOLP!$D3822+(1-$C3822)*24,LOLP!$B3822),0)</f>
        <v>0</v>
      </c>
      <c r="L3822" s="7">
        <f ca="1">IF($F3822,OFFSET(start_50,LOLP!$D3822+(1-$C3822)*24,LOLP!$B3822),0)</f>
        <v>0</v>
      </c>
      <c r="M3822" s="25">
        <f t="shared" ca="1" si="415"/>
        <v>0</v>
      </c>
      <c r="N3822" s="25">
        <f t="shared" ca="1" si="416"/>
        <v>0</v>
      </c>
      <c r="O3822" s="15" t="e">
        <f t="shared" ca="1" si="417"/>
        <v>#DIV/0!</v>
      </c>
      <c r="P3822" s="15" t="e">
        <f t="shared" ca="1" si="418"/>
        <v>#DIV/0!</v>
      </c>
    </row>
    <row r="3823" spans="1:16" x14ac:dyDescent="0.25">
      <c r="A3823" s="1">
        <f t="shared" si="419"/>
        <v>43260</v>
      </c>
      <c r="B3823" s="7">
        <f t="shared" si="414"/>
        <v>6</v>
      </c>
      <c r="C3823" s="4">
        <f>INDEX(Calendar!$E$3:$E$367,MATCH(LOLP!$A3823,Calendar!$B$3:$B$367,0))</f>
        <v>0</v>
      </c>
      <c r="D3823" s="2">
        <f t="shared" si="420"/>
        <v>4</v>
      </c>
      <c r="E3823" s="36">
        <v>21684</v>
      </c>
      <c r="F3823" s="7">
        <f>IFERROR(IF(INDEX('Temperature Data'!$AA$15:$AA$348,MATCH(LOLP!A3823,'Temperature Data'!$B$15:$B$348,0))&gt;IF(B3823=9,$G$2,LOLP!$F$2),1,0),0)</f>
        <v>0</v>
      </c>
      <c r="G3823" s="7">
        <f>SUMIFS(LOLP!$F$4:$F$8763,$C$4:$C$8763,$C3823,$B$4:$B$8763,$B3823,$D$4:$D$8763,$D3823)</f>
        <v>0</v>
      </c>
      <c r="H3823" s="7">
        <f>COUNTIFS(Calendar!$E$3:$E$367,LOLP!C3823,Calendar!$D$3:$D$367,LOLP!B3823)</f>
        <v>9</v>
      </c>
      <c r="I3823" s="7">
        <f ca="1">IF($F3823=1,OFFSET(start_norps,LOLP!$D3823+(1-$C3823)*24,LOLP!$B3823)*H3823/G3823,0)</f>
        <v>0</v>
      </c>
      <c r="J3823" s="7">
        <f ca="1">IF($F3823=1,OFFSET(start_33,LOLP!$D3823+(1-$C3823)*24,LOLP!$B3823)*H3823/G3823,0)</f>
        <v>0</v>
      </c>
      <c r="K3823" s="7">
        <f ca="1">IF($F3823,OFFSET(start_40,LOLP!$D3823+(1-$C3823)*24,LOLP!$B3823),0)</f>
        <v>0</v>
      </c>
      <c r="L3823" s="7">
        <f ca="1">IF($F3823,OFFSET(start_50,LOLP!$D3823+(1-$C3823)*24,LOLP!$B3823),0)</f>
        <v>0</v>
      </c>
      <c r="M3823" s="25">
        <f t="shared" ca="1" si="415"/>
        <v>0</v>
      </c>
      <c r="N3823" s="25">
        <f t="shared" ca="1" si="416"/>
        <v>0</v>
      </c>
      <c r="O3823" s="15" t="e">
        <f t="shared" ca="1" si="417"/>
        <v>#DIV/0!</v>
      </c>
      <c r="P3823" s="15" t="e">
        <f t="shared" ca="1" si="418"/>
        <v>#DIV/0!</v>
      </c>
    </row>
    <row r="3824" spans="1:16" x14ac:dyDescent="0.25">
      <c r="A3824" s="1">
        <f t="shared" si="419"/>
        <v>43260</v>
      </c>
      <c r="B3824" s="7">
        <f t="shared" si="414"/>
        <v>6</v>
      </c>
      <c r="C3824" s="4">
        <f>INDEX(Calendar!$E$3:$E$367,MATCH(LOLP!$A3824,Calendar!$B$3:$B$367,0))</f>
        <v>0</v>
      </c>
      <c r="D3824" s="2">
        <f t="shared" si="420"/>
        <v>5</v>
      </c>
      <c r="E3824" s="36">
        <v>21608</v>
      </c>
      <c r="F3824" s="7">
        <f>IFERROR(IF(INDEX('Temperature Data'!$AA$15:$AA$348,MATCH(LOLP!A3824,'Temperature Data'!$B$15:$B$348,0))&gt;IF(B3824=9,$G$2,LOLP!$F$2),1,0),0)</f>
        <v>0</v>
      </c>
      <c r="G3824" s="7">
        <f>SUMIFS(LOLP!$F$4:$F$8763,$C$4:$C$8763,$C3824,$B$4:$B$8763,$B3824,$D$4:$D$8763,$D3824)</f>
        <v>0</v>
      </c>
      <c r="H3824" s="7">
        <f>COUNTIFS(Calendar!$E$3:$E$367,LOLP!C3824,Calendar!$D$3:$D$367,LOLP!B3824)</f>
        <v>9</v>
      </c>
      <c r="I3824" s="7">
        <f ca="1">IF($F3824=1,OFFSET(start_norps,LOLP!$D3824+(1-$C3824)*24,LOLP!$B3824)*H3824/G3824,0)</f>
        <v>0</v>
      </c>
      <c r="J3824" s="7">
        <f ca="1">IF($F3824=1,OFFSET(start_33,LOLP!$D3824+(1-$C3824)*24,LOLP!$B3824)*H3824/G3824,0)</f>
        <v>0</v>
      </c>
      <c r="K3824" s="7">
        <f ca="1">IF($F3824,OFFSET(start_40,LOLP!$D3824+(1-$C3824)*24,LOLP!$B3824),0)</f>
        <v>0</v>
      </c>
      <c r="L3824" s="7">
        <f ca="1">IF($F3824,OFFSET(start_50,LOLP!$D3824+(1-$C3824)*24,LOLP!$B3824),0)</f>
        <v>0</v>
      </c>
      <c r="M3824" s="25">
        <f t="shared" ca="1" si="415"/>
        <v>0</v>
      </c>
      <c r="N3824" s="25">
        <f t="shared" ca="1" si="416"/>
        <v>0</v>
      </c>
      <c r="O3824" s="15" t="e">
        <f t="shared" ca="1" si="417"/>
        <v>#DIV/0!</v>
      </c>
      <c r="P3824" s="15" t="e">
        <f t="shared" ca="1" si="418"/>
        <v>#DIV/0!</v>
      </c>
    </row>
    <row r="3825" spans="1:16" x14ac:dyDescent="0.25">
      <c r="A3825" s="1">
        <f t="shared" si="419"/>
        <v>43260</v>
      </c>
      <c r="B3825" s="7">
        <f t="shared" si="414"/>
        <v>6</v>
      </c>
      <c r="C3825" s="4">
        <f>INDEX(Calendar!$E$3:$E$367,MATCH(LOLP!$A3825,Calendar!$B$3:$B$367,0))</f>
        <v>0</v>
      </c>
      <c r="D3825" s="2">
        <f t="shared" si="420"/>
        <v>6</v>
      </c>
      <c r="E3825" s="36">
        <v>21717</v>
      </c>
      <c r="F3825" s="7">
        <f>IFERROR(IF(INDEX('Temperature Data'!$AA$15:$AA$348,MATCH(LOLP!A3825,'Temperature Data'!$B$15:$B$348,0))&gt;IF(B3825=9,$G$2,LOLP!$F$2),1,0),0)</f>
        <v>0</v>
      </c>
      <c r="G3825" s="7">
        <f>SUMIFS(LOLP!$F$4:$F$8763,$C$4:$C$8763,$C3825,$B$4:$B$8763,$B3825,$D$4:$D$8763,$D3825)</f>
        <v>0</v>
      </c>
      <c r="H3825" s="7">
        <f>COUNTIFS(Calendar!$E$3:$E$367,LOLP!C3825,Calendar!$D$3:$D$367,LOLP!B3825)</f>
        <v>9</v>
      </c>
      <c r="I3825" s="7">
        <f ca="1">IF($F3825=1,OFFSET(start_norps,LOLP!$D3825+(1-$C3825)*24,LOLP!$B3825)*H3825/G3825,0)</f>
        <v>0</v>
      </c>
      <c r="J3825" s="7">
        <f ca="1">IF($F3825=1,OFFSET(start_33,LOLP!$D3825+(1-$C3825)*24,LOLP!$B3825)*H3825/G3825,0)</f>
        <v>0</v>
      </c>
      <c r="K3825" s="7">
        <f ca="1">IF($F3825,OFFSET(start_40,LOLP!$D3825+(1-$C3825)*24,LOLP!$B3825),0)</f>
        <v>0</v>
      </c>
      <c r="L3825" s="7">
        <f ca="1">IF($F3825,OFFSET(start_50,LOLP!$D3825+(1-$C3825)*24,LOLP!$B3825),0)</f>
        <v>0</v>
      </c>
      <c r="M3825" s="25">
        <f t="shared" ca="1" si="415"/>
        <v>0</v>
      </c>
      <c r="N3825" s="25">
        <f t="shared" ca="1" si="416"/>
        <v>0</v>
      </c>
      <c r="O3825" s="15" t="e">
        <f t="shared" ca="1" si="417"/>
        <v>#DIV/0!</v>
      </c>
      <c r="P3825" s="15" t="e">
        <f t="shared" ca="1" si="418"/>
        <v>#DIV/0!</v>
      </c>
    </row>
    <row r="3826" spans="1:16" x14ac:dyDescent="0.25">
      <c r="A3826" s="1">
        <f t="shared" si="419"/>
        <v>43260</v>
      </c>
      <c r="B3826" s="7">
        <f t="shared" si="414"/>
        <v>6</v>
      </c>
      <c r="C3826" s="4">
        <f>INDEX(Calendar!$E$3:$E$367,MATCH(LOLP!$A3826,Calendar!$B$3:$B$367,0))</f>
        <v>0</v>
      </c>
      <c r="D3826" s="2">
        <f t="shared" si="420"/>
        <v>7</v>
      </c>
      <c r="E3826" s="36">
        <v>21843</v>
      </c>
      <c r="F3826" s="7">
        <f>IFERROR(IF(INDEX('Temperature Data'!$AA$15:$AA$348,MATCH(LOLP!A3826,'Temperature Data'!$B$15:$B$348,0))&gt;IF(B3826=9,$G$2,LOLP!$F$2),1,0),0)</f>
        <v>0</v>
      </c>
      <c r="G3826" s="7">
        <f>SUMIFS(LOLP!$F$4:$F$8763,$C$4:$C$8763,$C3826,$B$4:$B$8763,$B3826,$D$4:$D$8763,$D3826)</f>
        <v>0</v>
      </c>
      <c r="H3826" s="7">
        <f>COUNTIFS(Calendar!$E$3:$E$367,LOLP!C3826,Calendar!$D$3:$D$367,LOLP!B3826)</f>
        <v>9</v>
      </c>
      <c r="I3826" s="7">
        <f ca="1">IF($F3826=1,OFFSET(start_norps,LOLP!$D3826+(1-$C3826)*24,LOLP!$B3826)*H3826/G3826,0)</f>
        <v>0</v>
      </c>
      <c r="J3826" s="7">
        <f ca="1">IF($F3826=1,OFFSET(start_33,LOLP!$D3826+(1-$C3826)*24,LOLP!$B3826)*H3826/G3826,0)</f>
        <v>0</v>
      </c>
      <c r="K3826" s="7">
        <f ca="1">IF($F3826,OFFSET(start_40,LOLP!$D3826+(1-$C3826)*24,LOLP!$B3826),0)</f>
        <v>0</v>
      </c>
      <c r="L3826" s="7">
        <f ca="1">IF($F3826,OFFSET(start_50,LOLP!$D3826+(1-$C3826)*24,LOLP!$B3826),0)</f>
        <v>0</v>
      </c>
      <c r="M3826" s="25">
        <f t="shared" ca="1" si="415"/>
        <v>0</v>
      </c>
      <c r="N3826" s="25">
        <f t="shared" ca="1" si="416"/>
        <v>0</v>
      </c>
      <c r="O3826" s="15" t="e">
        <f t="shared" ca="1" si="417"/>
        <v>#DIV/0!</v>
      </c>
      <c r="P3826" s="15" t="e">
        <f t="shared" ca="1" si="418"/>
        <v>#DIV/0!</v>
      </c>
    </row>
    <row r="3827" spans="1:16" x14ac:dyDescent="0.25">
      <c r="A3827" s="1">
        <f t="shared" si="419"/>
        <v>43260</v>
      </c>
      <c r="B3827" s="7">
        <f t="shared" si="414"/>
        <v>6</v>
      </c>
      <c r="C3827" s="4">
        <f>INDEX(Calendar!$E$3:$E$367,MATCH(LOLP!$A3827,Calendar!$B$3:$B$367,0))</f>
        <v>0</v>
      </c>
      <c r="D3827" s="2">
        <f t="shared" si="420"/>
        <v>8</v>
      </c>
      <c r="E3827" s="36">
        <v>22752</v>
      </c>
      <c r="F3827" s="7">
        <f>IFERROR(IF(INDEX('Temperature Data'!$AA$15:$AA$348,MATCH(LOLP!A3827,'Temperature Data'!$B$15:$B$348,0))&gt;IF(B3827=9,$G$2,LOLP!$F$2),1,0),0)</f>
        <v>0</v>
      </c>
      <c r="G3827" s="7">
        <f>SUMIFS(LOLP!$F$4:$F$8763,$C$4:$C$8763,$C3827,$B$4:$B$8763,$B3827,$D$4:$D$8763,$D3827)</f>
        <v>0</v>
      </c>
      <c r="H3827" s="7">
        <f>COUNTIFS(Calendar!$E$3:$E$367,LOLP!C3827,Calendar!$D$3:$D$367,LOLP!B3827)</f>
        <v>9</v>
      </c>
      <c r="I3827" s="7">
        <f ca="1">IF($F3827=1,OFFSET(start_norps,LOLP!$D3827+(1-$C3827)*24,LOLP!$B3827)*H3827/G3827,0)</f>
        <v>0</v>
      </c>
      <c r="J3827" s="7">
        <f ca="1">IF($F3827=1,OFFSET(start_33,LOLP!$D3827+(1-$C3827)*24,LOLP!$B3827)*H3827/G3827,0)</f>
        <v>0</v>
      </c>
      <c r="K3827" s="7">
        <f ca="1">IF($F3827,OFFSET(start_40,LOLP!$D3827+(1-$C3827)*24,LOLP!$B3827),0)</f>
        <v>0</v>
      </c>
      <c r="L3827" s="7">
        <f ca="1">IF($F3827,OFFSET(start_50,LOLP!$D3827+(1-$C3827)*24,LOLP!$B3827),0)</f>
        <v>0</v>
      </c>
      <c r="M3827" s="25">
        <f t="shared" ca="1" si="415"/>
        <v>0</v>
      </c>
      <c r="N3827" s="25">
        <f t="shared" ca="1" si="416"/>
        <v>0</v>
      </c>
      <c r="O3827" s="15" t="e">
        <f t="shared" ca="1" si="417"/>
        <v>#DIV/0!</v>
      </c>
      <c r="P3827" s="15" t="e">
        <f t="shared" ca="1" si="418"/>
        <v>#DIV/0!</v>
      </c>
    </row>
    <row r="3828" spans="1:16" x14ac:dyDescent="0.25">
      <c r="A3828" s="1">
        <f t="shared" si="419"/>
        <v>43260</v>
      </c>
      <c r="B3828" s="7">
        <f t="shared" si="414"/>
        <v>6</v>
      </c>
      <c r="C3828" s="4">
        <f>INDEX(Calendar!$E$3:$E$367,MATCH(LOLP!$A3828,Calendar!$B$3:$B$367,0))</f>
        <v>0</v>
      </c>
      <c r="D3828" s="2">
        <f t="shared" si="420"/>
        <v>9</v>
      </c>
      <c r="E3828" s="36">
        <v>23691</v>
      </c>
      <c r="F3828" s="7">
        <f>IFERROR(IF(INDEX('Temperature Data'!$AA$15:$AA$348,MATCH(LOLP!A3828,'Temperature Data'!$B$15:$B$348,0))&gt;IF(B3828=9,$G$2,LOLP!$F$2),1,0),0)</f>
        <v>0</v>
      </c>
      <c r="G3828" s="7">
        <f>SUMIFS(LOLP!$F$4:$F$8763,$C$4:$C$8763,$C3828,$B$4:$B$8763,$B3828,$D$4:$D$8763,$D3828)</f>
        <v>0</v>
      </c>
      <c r="H3828" s="7">
        <f>COUNTIFS(Calendar!$E$3:$E$367,LOLP!C3828,Calendar!$D$3:$D$367,LOLP!B3828)</f>
        <v>9</v>
      </c>
      <c r="I3828" s="7">
        <f ca="1">IF($F3828=1,OFFSET(start_norps,LOLP!$D3828+(1-$C3828)*24,LOLP!$B3828)*H3828/G3828,0)</f>
        <v>0</v>
      </c>
      <c r="J3828" s="7">
        <f ca="1">IF($F3828=1,OFFSET(start_33,LOLP!$D3828+(1-$C3828)*24,LOLP!$B3828)*H3828/G3828,0)</f>
        <v>0</v>
      </c>
      <c r="K3828" s="7">
        <f ca="1">IF($F3828,OFFSET(start_40,LOLP!$D3828+(1-$C3828)*24,LOLP!$B3828),0)</f>
        <v>0</v>
      </c>
      <c r="L3828" s="7">
        <f ca="1">IF($F3828,OFFSET(start_50,LOLP!$D3828+(1-$C3828)*24,LOLP!$B3828),0)</f>
        <v>0</v>
      </c>
      <c r="M3828" s="25">
        <f t="shared" ca="1" si="415"/>
        <v>0</v>
      </c>
      <c r="N3828" s="25">
        <f t="shared" ca="1" si="416"/>
        <v>0</v>
      </c>
      <c r="O3828" s="15" t="e">
        <f t="shared" ca="1" si="417"/>
        <v>#DIV/0!</v>
      </c>
      <c r="P3828" s="15" t="e">
        <f t="shared" ca="1" si="418"/>
        <v>#DIV/0!</v>
      </c>
    </row>
    <row r="3829" spans="1:16" x14ac:dyDescent="0.25">
      <c r="A3829" s="1">
        <f t="shared" si="419"/>
        <v>43260</v>
      </c>
      <c r="B3829" s="7">
        <f t="shared" si="414"/>
        <v>6</v>
      </c>
      <c r="C3829" s="4">
        <f>INDEX(Calendar!$E$3:$E$367,MATCH(LOLP!$A3829,Calendar!$B$3:$B$367,0))</f>
        <v>0</v>
      </c>
      <c r="D3829" s="2">
        <f t="shared" si="420"/>
        <v>10</v>
      </c>
      <c r="E3829" s="36">
        <v>24083</v>
      </c>
      <c r="F3829" s="7">
        <f>IFERROR(IF(INDEX('Temperature Data'!$AA$15:$AA$348,MATCH(LOLP!A3829,'Temperature Data'!$B$15:$B$348,0))&gt;IF(B3829=9,$G$2,LOLP!$F$2),1,0),0)</f>
        <v>0</v>
      </c>
      <c r="G3829" s="7">
        <f>SUMIFS(LOLP!$F$4:$F$8763,$C$4:$C$8763,$C3829,$B$4:$B$8763,$B3829,$D$4:$D$8763,$D3829)</f>
        <v>0</v>
      </c>
      <c r="H3829" s="7">
        <f>COUNTIFS(Calendar!$E$3:$E$367,LOLP!C3829,Calendar!$D$3:$D$367,LOLP!B3829)</f>
        <v>9</v>
      </c>
      <c r="I3829" s="7">
        <f ca="1">IF($F3829=1,OFFSET(start_norps,LOLP!$D3829+(1-$C3829)*24,LOLP!$B3829)*H3829/G3829,0)</f>
        <v>0</v>
      </c>
      <c r="J3829" s="7">
        <f ca="1">IF($F3829=1,OFFSET(start_33,LOLP!$D3829+(1-$C3829)*24,LOLP!$B3829)*H3829/G3829,0)</f>
        <v>0</v>
      </c>
      <c r="K3829" s="7">
        <f ca="1">IF($F3829,OFFSET(start_40,LOLP!$D3829+(1-$C3829)*24,LOLP!$B3829),0)</f>
        <v>0</v>
      </c>
      <c r="L3829" s="7">
        <f ca="1">IF($F3829,OFFSET(start_50,LOLP!$D3829+(1-$C3829)*24,LOLP!$B3829),0)</f>
        <v>0</v>
      </c>
      <c r="M3829" s="25">
        <f t="shared" ca="1" si="415"/>
        <v>0</v>
      </c>
      <c r="N3829" s="25">
        <f t="shared" ca="1" si="416"/>
        <v>0</v>
      </c>
      <c r="O3829" s="15" t="e">
        <f t="shared" ca="1" si="417"/>
        <v>#DIV/0!</v>
      </c>
      <c r="P3829" s="15" t="e">
        <f t="shared" ca="1" si="418"/>
        <v>#DIV/0!</v>
      </c>
    </row>
    <row r="3830" spans="1:16" x14ac:dyDescent="0.25">
      <c r="A3830" s="1">
        <f t="shared" si="419"/>
        <v>43260</v>
      </c>
      <c r="B3830" s="7">
        <f t="shared" si="414"/>
        <v>6</v>
      </c>
      <c r="C3830" s="4">
        <f>INDEX(Calendar!$E$3:$E$367,MATCH(LOLP!$A3830,Calendar!$B$3:$B$367,0))</f>
        <v>0</v>
      </c>
      <c r="D3830" s="2">
        <f t="shared" si="420"/>
        <v>11</v>
      </c>
      <c r="E3830" s="36">
        <v>24452</v>
      </c>
      <c r="F3830" s="7">
        <f>IFERROR(IF(INDEX('Temperature Data'!$AA$15:$AA$348,MATCH(LOLP!A3830,'Temperature Data'!$B$15:$B$348,0))&gt;IF(B3830=9,$G$2,LOLP!$F$2),1,0),0)</f>
        <v>0</v>
      </c>
      <c r="G3830" s="7">
        <f>SUMIFS(LOLP!$F$4:$F$8763,$C$4:$C$8763,$C3830,$B$4:$B$8763,$B3830,$D$4:$D$8763,$D3830)</f>
        <v>0</v>
      </c>
      <c r="H3830" s="7">
        <f>COUNTIFS(Calendar!$E$3:$E$367,LOLP!C3830,Calendar!$D$3:$D$367,LOLP!B3830)</f>
        <v>9</v>
      </c>
      <c r="I3830" s="7">
        <f ca="1">IF($F3830=1,OFFSET(start_norps,LOLP!$D3830+(1-$C3830)*24,LOLP!$B3830)*H3830/G3830,0)</f>
        <v>0</v>
      </c>
      <c r="J3830" s="7">
        <f ca="1">IF($F3830=1,OFFSET(start_33,LOLP!$D3830+(1-$C3830)*24,LOLP!$B3830)*H3830/G3830,0)</f>
        <v>0</v>
      </c>
      <c r="K3830" s="7">
        <f ca="1">IF($F3830,OFFSET(start_40,LOLP!$D3830+(1-$C3830)*24,LOLP!$B3830),0)</f>
        <v>0</v>
      </c>
      <c r="L3830" s="7">
        <f ca="1">IF($F3830,OFFSET(start_50,LOLP!$D3830+(1-$C3830)*24,LOLP!$B3830),0)</f>
        <v>0</v>
      </c>
      <c r="M3830" s="25">
        <f t="shared" ca="1" si="415"/>
        <v>0</v>
      </c>
      <c r="N3830" s="25">
        <f t="shared" ca="1" si="416"/>
        <v>0</v>
      </c>
      <c r="O3830" s="15" t="e">
        <f t="shared" ca="1" si="417"/>
        <v>#DIV/0!</v>
      </c>
      <c r="P3830" s="15" t="e">
        <f t="shared" ca="1" si="418"/>
        <v>#DIV/0!</v>
      </c>
    </row>
    <row r="3831" spans="1:16" x14ac:dyDescent="0.25">
      <c r="A3831" s="1">
        <f t="shared" si="419"/>
        <v>43260</v>
      </c>
      <c r="B3831" s="7">
        <f t="shared" si="414"/>
        <v>6</v>
      </c>
      <c r="C3831" s="4">
        <f>INDEX(Calendar!$E$3:$E$367,MATCH(LOLP!$A3831,Calendar!$B$3:$B$367,0))</f>
        <v>0</v>
      </c>
      <c r="D3831" s="2">
        <f t="shared" si="420"/>
        <v>12</v>
      </c>
      <c r="E3831" s="36">
        <v>24697</v>
      </c>
      <c r="F3831" s="7">
        <f>IFERROR(IF(INDEX('Temperature Data'!$AA$15:$AA$348,MATCH(LOLP!A3831,'Temperature Data'!$B$15:$B$348,0))&gt;IF(B3831=9,$G$2,LOLP!$F$2),1,0),0)</f>
        <v>0</v>
      </c>
      <c r="G3831" s="7">
        <f>SUMIFS(LOLP!$F$4:$F$8763,$C$4:$C$8763,$C3831,$B$4:$B$8763,$B3831,$D$4:$D$8763,$D3831)</f>
        <v>0</v>
      </c>
      <c r="H3831" s="7">
        <f>COUNTIFS(Calendar!$E$3:$E$367,LOLP!C3831,Calendar!$D$3:$D$367,LOLP!B3831)</f>
        <v>9</v>
      </c>
      <c r="I3831" s="7">
        <f ca="1">IF($F3831=1,OFFSET(start_norps,LOLP!$D3831+(1-$C3831)*24,LOLP!$B3831)*H3831/G3831,0)</f>
        <v>0</v>
      </c>
      <c r="J3831" s="7">
        <f ca="1">IF($F3831=1,OFFSET(start_33,LOLP!$D3831+(1-$C3831)*24,LOLP!$B3831)*H3831/G3831,0)</f>
        <v>0</v>
      </c>
      <c r="K3831" s="7">
        <f ca="1">IF($F3831,OFFSET(start_40,LOLP!$D3831+(1-$C3831)*24,LOLP!$B3831),0)</f>
        <v>0</v>
      </c>
      <c r="L3831" s="7">
        <f ca="1">IF($F3831,OFFSET(start_50,LOLP!$D3831+(1-$C3831)*24,LOLP!$B3831),0)</f>
        <v>0</v>
      </c>
      <c r="M3831" s="25">
        <f t="shared" ca="1" si="415"/>
        <v>0</v>
      </c>
      <c r="N3831" s="25">
        <f t="shared" ca="1" si="416"/>
        <v>0</v>
      </c>
      <c r="O3831" s="15" t="e">
        <f t="shared" ca="1" si="417"/>
        <v>#DIV/0!</v>
      </c>
      <c r="P3831" s="15" t="e">
        <f t="shared" ca="1" si="418"/>
        <v>#DIV/0!</v>
      </c>
    </row>
    <row r="3832" spans="1:16" x14ac:dyDescent="0.25">
      <c r="A3832" s="1">
        <f t="shared" si="419"/>
        <v>43260</v>
      </c>
      <c r="B3832" s="7">
        <f t="shared" si="414"/>
        <v>6</v>
      </c>
      <c r="C3832" s="4">
        <f>INDEX(Calendar!$E$3:$E$367,MATCH(LOLP!$A3832,Calendar!$B$3:$B$367,0))</f>
        <v>0</v>
      </c>
      <c r="D3832" s="2">
        <f t="shared" si="420"/>
        <v>13</v>
      </c>
      <c r="E3832" s="36">
        <v>25069</v>
      </c>
      <c r="F3832" s="7">
        <f>IFERROR(IF(INDEX('Temperature Data'!$AA$15:$AA$348,MATCH(LOLP!A3832,'Temperature Data'!$B$15:$B$348,0))&gt;IF(B3832=9,$G$2,LOLP!$F$2),1,0),0)</f>
        <v>0</v>
      </c>
      <c r="G3832" s="7">
        <f>SUMIFS(LOLP!$F$4:$F$8763,$C$4:$C$8763,$C3832,$B$4:$B$8763,$B3832,$D$4:$D$8763,$D3832)</f>
        <v>0</v>
      </c>
      <c r="H3832" s="7">
        <f>COUNTIFS(Calendar!$E$3:$E$367,LOLP!C3832,Calendar!$D$3:$D$367,LOLP!B3832)</f>
        <v>9</v>
      </c>
      <c r="I3832" s="7">
        <f ca="1">IF($F3832=1,OFFSET(start_norps,LOLP!$D3832+(1-$C3832)*24,LOLP!$B3832)*H3832/G3832,0)</f>
        <v>0</v>
      </c>
      <c r="J3832" s="7">
        <f ca="1">IF($F3832=1,OFFSET(start_33,LOLP!$D3832+(1-$C3832)*24,LOLP!$B3832)*H3832/G3832,0)</f>
        <v>0</v>
      </c>
      <c r="K3832" s="7">
        <f ca="1">IF($F3832,OFFSET(start_40,LOLP!$D3832+(1-$C3832)*24,LOLP!$B3832),0)</f>
        <v>0</v>
      </c>
      <c r="L3832" s="7">
        <f ca="1">IF($F3832,OFFSET(start_50,LOLP!$D3832+(1-$C3832)*24,LOLP!$B3832),0)</f>
        <v>0</v>
      </c>
      <c r="M3832" s="25">
        <f t="shared" ca="1" si="415"/>
        <v>0</v>
      </c>
      <c r="N3832" s="25">
        <f t="shared" ca="1" si="416"/>
        <v>0</v>
      </c>
      <c r="O3832" s="15" t="e">
        <f t="shared" ca="1" si="417"/>
        <v>#DIV/0!</v>
      </c>
      <c r="P3832" s="15" t="e">
        <f t="shared" ca="1" si="418"/>
        <v>#DIV/0!</v>
      </c>
    </row>
    <row r="3833" spans="1:16" x14ac:dyDescent="0.25">
      <c r="A3833" s="1">
        <f t="shared" si="419"/>
        <v>43260</v>
      </c>
      <c r="B3833" s="7">
        <f t="shared" si="414"/>
        <v>6</v>
      </c>
      <c r="C3833" s="4">
        <f>INDEX(Calendar!$E$3:$E$367,MATCH(LOLP!$A3833,Calendar!$B$3:$B$367,0))</f>
        <v>0</v>
      </c>
      <c r="D3833" s="2">
        <f t="shared" si="420"/>
        <v>14</v>
      </c>
      <c r="E3833" s="36">
        <v>25609</v>
      </c>
      <c r="F3833" s="7">
        <f>IFERROR(IF(INDEX('Temperature Data'!$AA$15:$AA$348,MATCH(LOLP!A3833,'Temperature Data'!$B$15:$B$348,0))&gt;IF(B3833=9,$G$2,LOLP!$F$2),1,0),0)</f>
        <v>0</v>
      </c>
      <c r="G3833" s="7">
        <f>SUMIFS(LOLP!$F$4:$F$8763,$C$4:$C$8763,$C3833,$B$4:$B$8763,$B3833,$D$4:$D$8763,$D3833)</f>
        <v>0</v>
      </c>
      <c r="H3833" s="7">
        <f>COUNTIFS(Calendar!$E$3:$E$367,LOLP!C3833,Calendar!$D$3:$D$367,LOLP!B3833)</f>
        <v>9</v>
      </c>
      <c r="I3833" s="7">
        <f ca="1">IF($F3833=1,OFFSET(start_norps,LOLP!$D3833+(1-$C3833)*24,LOLP!$B3833)*H3833/G3833,0)</f>
        <v>0</v>
      </c>
      <c r="J3833" s="7">
        <f ca="1">IF($F3833=1,OFFSET(start_33,LOLP!$D3833+(1-$C3833)*24,LOLP!$B3833)*H3833/G3833,0)</f>
        <v>0</v>
      </c>
      <c r="K3833" s="7">
        <f ca="1">IF($F3833,OFFSET(start_40,LOLP!$D3833+(1-$C3833)*24,LOLP!$B3833),0)</f>
        <v>0</v>
      </c>
      <c r="L3833" s="7">
        <f ca="1">IF($F3833,OFFSET(start_50,LOLP!$D3833+(1-$C3833)*24,LOLP!$B3833),0)</f>
        <v>0</v>
      </c>
      <c r="M3833" s="25">
        <f t="shared" ca="1" si="415"/>
        <v>0</v>
      </c>
      <c r="N3833" s="25">
        <f t="shared" ca="1" si="416"/>
        <v>0</v>
      </c>
      <c r="O3833" s="15" t="e">
        <f t="shared" ca="1" si="417"/>
        <v>#DIV/0!</v>
      </c>
      <c r="P3833" s="15" t="e">
        <f t="shared" ca="1" si="418"/>
        <v>#DIV/0!</v>
      </c>
    </row>
    <row r="3834" spans="1:16" x14ac:dyDescent="0.25">
      <c r="A3834" s="1">
        <f t="shared" si="419"/>
        <v>43260</v>
      </c>
      <c r="B3834" s="7">
        <f t="shared" si="414"/>
        <v>6</v>
      </c>
      <c r="C3834" s="4">
        <f>INDEX(Calendar!$E$3:$E$367,MATCH(LOLP!$A3834,Calendar!$B$3:$B$367,0))</f>
        <v>0</v>
      </c>
      <c r="D3834" s="2">
        <f t="shared" si="420"/>
        <v>15</v>
      </c>
      <c r="E3834" s="36">
        <v>26184</v>
      </c>
      <c r="F3834" s="7">
        <f>IFERROR(IF(INDEX('Temperature Data'!$AA$15:$AA$348,MATCH(LOLP!A3834,'Temperature Data'!$B$15:$B$348,0))&gt;IF(B3834=9,$G$2,LOLP!$F$2),1,0),0)</f>
        <v>0</v>
      </c>
      <c r="G3834" s="7">
        <f>SUMIFS(LOLP!$F$4:$F$8763,$C$4:$C$8763,$C3834,$B$4:$B$8763,$B3834,$D$4:$D$8763,$D3834)</f>
        <v>0</v>
      </c>
      <c r="H3834" s="7">
        <f>COUNTIFS(Calendar!$E$3:$E$367,LOLP!C3834,Calendar!$D$3:$D$367,LOLP!B3834)</f>
        <v>9</v>
      </c>
      <c r="I3834" s="7">
        <f ca="1">IF($F3834=1,OFFSET(start_norps,LOLP!$D3834+(1-$C3834)*24,LOLP!$B3834)*H3834/G3834,0)</f>
        <v>0</v>
      </c>
      <c r="J3834" s="7">
        <f ca="1">IF($F3834=1,OFFSET(start_33,LOLP!$D3834+(1-$C3834)*24,LOLP!$B3834)*H3834/G3834,0)</f>
        <v>0</v>
      </c>
      <c r="K3834" s="7">
        <f ca="1">IF($F3834,OFFSET(start_40,LOLP!$D3834+(1-$C3834)*24,LOLP!$B3834),0)</f>
        <v>0</v>
      </c>
      <c r="L3834" s="7">
        <f ca="1">IF($F3834,OFFSET(start_50,LOLP!$D3834+(1-$C3834)*24,LOLP!$B3834),0)</f>
        <v>0</v>
      </c>
      <c r="M3834" s="25">
        <f t="shared" ca="1" si="415"/>
        <v>0</v>
      </c>
      <c r="N3834" s="25">
        <f t="shared" ca="1" si="416"/>
        <v>0</v>
      </c>
      <c r="O3834" s="15" t="e">
        <f t="shared" ca="1" si="417"/>
        <v>#DIV/0!</v>
      </c>
      <c r="P3834" s="15" t="e">
        <f t="shared" ca="1" si="418"/>
        <v>#DIV/0!</v>
      </c>
    </row>
    <row r="3835" spans="1:16" x14ac:dyDescent="0.25">
      <c r="A3835" s="1">
        <f t="shared" si="419"/>
        <v>43260</v>
      </c>
      <c r="B3835" s="7">
        <f t="shared" si="414"/>
        <v>6</v>
      </c>
      <c r="C3835" s="4">
        <f>INDEX(Calendar!$E$3:$E$367,MATCH(LOLP!$A3835,Calendar!$B$3:$B$367,0))</f>
        <v>0</v>
      </c>
      <c r="D3835" s="2">
        <f t="shared" si="420"/>
        <v>16</v>
      </c>
      <c r="E3835" s="36">
        <v>26667</v>
      </c>
      <c r="F3835" s="7">
        <f>IFERROR(IF(INDEX('Temperature Data'!$AA$15:$AA$348,MATCH(LOLP!A3835,'Temperature Data'!$B$15:$B$348,0))&gt;IF(B3835=9,$G$2,LOLP!$F$2),1,0),0)</f>
        <v>0</v>
      </c>
      <c r="G3835" s="7">
        <f>SUMIFS(LOLP!$F$4:$F$8763,$C$4:$C$8763,$C3835,$B$4:$B$8763,$B3835,$D$4:$D$8763,$D3835)</f>
        <v>0</v>
      </c>
      <c r="H3835" s="7">
        <f>COUNTIFS(Calendar!$E$3:$E$367,LOLP!C3835,Calendar!$D$3:$D$367,LOLP!B3835)</f>
        <v>9</v>
      </c>
      <c r="I3835" s="7">
        <f ca="1">IF($F3835=1,OFFSET(start_norps,LOLP!$D3835+(1-$C3835)*24,LOLP!$B3835)*H3835/G3835,0)</f>
        <v>0</v>
      </c>
      <c r="J3835" s="7">
        <f ca="1">IF($F3835=1,OFFSET(start_33,LOLP!$D3835+(1-$C3835)*24,LOLP!$B3835)*H3835/G3835,0)</f>
        <v>0</v>
      </c>
      <c r="K3835" s="7">
        <f ca="1">IF($F3835,OFFSET(start_40,LOLP!$D3835+(1-$C3835)*24,LOLP!$B3835),0)</f>
        <v>0</v>
      </c>
      <c r="L3835" s="7">
        <f ca="1">IF($F3835,OFFSET(start_50,LOLP!$D3835+(1-$C3835)*24,LOLP!$B3835),0)</f>
        <v>0</v>
      </c>
      <c r="M3835" s="25">
        <f t="shared" ca="1" si="415"/>
        <v>0</v>
      </c>
      <c r="N3835" s="25">
        <f t="shared" ca="1" si="416"/>
        <v>0</v>
      </c>
      <c r="O3835" s="15" t="e">
        <f t="shared" ca="1" si="417"/>
        <v>#DIV/0!</v>
      </c>
      <c r="P3835" s="15" t="e">
        <f t="shared" ca="1" si="418"/>
        <v>#DIV/0!</v>
      </c>
    </row>
    <row r="3836" spans="1:16" x14ac:dyDescent="0.25">
      <c r="A3836" s="1">
        <f t="shared" si="419"/>
        <v>43260</v>
      </c>
      <c r="B3836" s="7">
        <f t="shared" si="414"/>
        <v>6</v>
      </c>
      <c r="C3836" s="4">
        <f>INDEX(Calendar!$E$3:$E$367,MATCH(LOLP!$A3836,Calendar!$B$3:$B$367,0))</f>
        <v>0</v>
      </c>
      <c r="D3836" s="2">
        <f t="shared" si="420"/>
        <v>17</v>
      </c>
      <c r="E3836" s="36">
        <v>27305</v>
      </c>
      <c r="F3836" s="7">
        <f>IFERROR(IF(INDEX('Temperature Data'!$AA$15:$AA$348,MATCH(LOLP!A3836,'Temperature Data'!$B$15:$B$348,0))&gt;IF(B3836=9,$G$2,LOLP!$F$2),1,0),0)</f>
        <v>0</v>
      </c>
      <c r="G3836" s="7">
        <f>SUMIFS(LOLP!$F$4:$F$8763,$C$4:$C$8763,$C3836,$B$4:$B$8763,$B3836,$D$4:$D$8763,$D3836)</f>
        <v>0</v>
      </c>
      <c r="H3836" s="7">
        <f>COUNTIFS(Calendar!$E$3:$E$367,LOLP!C3836,Calendar!$D$3:$D$367,LOLP!B3836)</f>
        <v>9</v>
      </c>
      <c r="I3836" s="7">
        <f ca="1">IF($F3836=1,OFFSET(start_norps,LOLP!$D3836+(1-$C3836)*24,LOLP!$B3836)*H3836/G3836,0)</f>
        <v>0</v>
      </c>
      <c r="J3836" s="7">
        <f ca="1">IF($F3836=1,OFFSET(start_33,LOLP!$D3836+(1-$C3836)*24,LOLP!$B3836)*H3836/G3836,0)</f>
        <v>0</v>
      </c>
      <c r="K3836" s="7">
        <f ca="1">IF($F3836,OFFSET(start_40,LOLP!$D3836+(1-$C3836)*24,LOLP!$B3836),0)</f>
        <v>0</v>
      </c>
      <c r="L3836" s="7">
        <f ca="1">IF($F3836,OFFSET(start_50,LOLP!$D3836+(1-$C3836)*24,LOLP!$B3836),0)</f>
        <v>0</v>
      </c>
      <c r="M3836" s="25">
        <f t="shared" ca="1" si="415"/>
        <v>0</v>
      </c>
      <c r="N3836" s="25">
        <f t="shared" ca="1" si="416"/>
        <v>0</v>
      </c>
      <c r="O3836" s="15" t="e">
        <f t="shared" ca="1" si="417"/>
        <v>#DIV/0!</v>
      </c>
      <c r="P3836" s="15" t="e">
        <f t="shared" ca="1" si="418"/>
        <v>#DIV/0!</v>
      </c>
    </row>
    <row r="3837" spans="1:16" x14ac:dyDescent="0.25">
      <c r="A3837" s="1">
        <f t="shared" si="419"/>
        <v>43260</v>
      </c>
      <c r="B3837" s="7">
        <f t="shared" si="414"/>
        <v>6</v>
      </c>
      <c r="C3837" s="4">
        <f>INDEX(Calendar!$E$3:$E$367,MATCH(LOLP!$A3837,Calendar!$B$3:$B$367,0))</f>
        <v>0</v>
      </c>
      <c r="D3837" s="2">
        <f t="shared" si="420"/>
        <v>18</v>
      </c>
      <c r="E3837" s="36">
        <v>28067</v>
      </c>
      <c r="F3837" s="7">
        <f>IFERROR(IF(INDEX('Temperature Data'!$AA$15:$AA$348,MATCH(LOLP!A3837,'Temperature Data'!$B$15:$B$348,0))&gt;IF(B3837=9,$G$2,LOLP!$F$2),1,0),0)</f>
        <v>0</v>
      </c>
      <c r="G3837" s="7">
        <f>SUMIFS(LOLP!$F$4:$F$8763,$C$4:$C$8763,$C3837,$B$4:$B$8763,$B3837,$D$4:$D$8763,$D3837)</f>
        <v>0</v>
      </c>
      <c r="H3837" s="7">
        <f>COUNTIFS(Calendar!$E$3:$E$367,LOLP!C3837,Calendar!$D$3:$D$367,LOLP!B3837)</f>
        <v>9</v>
      </c>
      <c r="I3837" s="7">
        <f ca="1">IF($F3837=1,OFFSET(start_norps,LOLP!$D3837+(1-$C3837)*24,LOLP!$B3837)*H3837/G3837,0)</f>
        <v>0</v>
      </c>
      <c r="J3837" s="7">
        <f ca="1">IF($F3837=1,OFFSET(start_33,LOLP!$D3837+(1-$C3837)*24,LOLP!$B3837)*H3837/G3837,0)</f>
        <v>0</v>
      </c>
      <c r="K3837" s="7">
        <f ca="1">IF($F3837,OFFSET(start_40,LOLP!$D3837+(1-$C3837)*24,LOLP!$B3837),0)</f>
        <v>0</v>
      </c>
      <c r="L3837" s="7">
        <f ca="1">IF($F3837,OFFSET(start_50,LOLP!$D3837+(1-$C3837)*24,LOLP!$B3837),0)</f>
        <v>0</v>
      </c>
      <c r="M3837" s="25">
        <f t="shared" ca="1" si="415"/>
        <v>0</v>
      </c>
      <c r="N3837" s="25">
        <f t="shared" ca="1" si="416"/>
        <v>0</v>
      </c>
      <c r="O3837" s="15" t="e">
        <f t="shared" ca="1" si="417"/>
        <v>#DIV/0!</v>
      </c>
      <c r="P3837" s="15" t="e">
        <f t="shared" ca="1" si="418"/>
        <v>#DIV/0!</v>
      </c>
    </row>
    <row r="3838" spans="1:16" x14ac:dyDescent="0.25">
      <c r="A3838" s="1">
        <f t="shared" si="419"/>
        <v>43260</v>
      </c>
      <c r="B3838" s="7">
        <f t="shared" si="414"/>
        <v>6</v>
      </c>
      <c r="C3838" s="4">
        <f>INDEX(Calendar!$E$3:$E$367,MATCH(LOLP!$A3838,Calendar!$B$3:$B$367,0))</f>
        <v>0</v>
      </c>
      <c r="D3838" s="2">
        <f t="shared" si="420"/>
        <v>19</v>
      </c>
      <c r="E3838" s="36">
        <v>28586</v>
      </c>
      <c r="F3838" s="7">
        <f>IFERROR(IF(INDEX('Temperature Data'!$AA$15:$AA$348,MATCH(LOLP!A3838,'Temperature Data'!$B$15:$B$348,0))&gt;IF(B3838=9,$G$2,LOLP!$F$2),1,0),0)</f>
        <v>0</v>
      </c>
      <c r="G3838" s="7">
        <f>SUMIFS(LOLP!$F$4:$F$8763,$C$4:$C$8763,$C3838,$B$4:$B$8763,$B3838,$D$4:$D$8763,$D3838)</f>
        <v>0</v>
      </c>
      <c r="H3838" s="7">
        <f>COUNTIFS(Calendar!$E$3:$E$367,LOLP!C3838,Calendar!$D$3:$D$367,LOLP!B3838)</f>
        <v>9</v>
      </c>
      <c r="I3838" s="7">
        <f ca="1">IF($F3838=1,OFFSET(start_norps,LOLP!$D3838+(1-$C3838)*24,LOLP!$B3838)*H3838/G3838,0)</f>
        <v>0</v>
      </c>
      <c r="J3838" s="7">
        <f ca="1">IF($F3838=1,OFFSET(start_33,LOLP!$D3838+(1-$C3838)*24,LOLP!$B3838)*H3838/G3838,0)</f>
        <v>0</v>
      </c>
      <c r="K3838" s="7">
        <f ca="1">IF($F3838,OFFSET(start_40,LOLP!$D3838+(1-$C3838)*24,LOLP!$B3838),0)</f>
        <v>0</v>
      </c>
      <c r="L3838" s="7">
        <f ca="1">IF($F3838,OFFSET(start_50,LOLP!$D3838+(1-$C3838)*24,LOLP!$B3838),0)</f>
        <v>0</v>
      </c>
      <c r="M3838" s="25">
        <f t="shared" ca="1" si="415"/>
        <v>0</v>
      </c>
      <c r="N3838" s="25">
        <f t="shared" ca="1" si="416"/>
        <v>0</v>
      </c>
      <c r="O3838" s="15" t="e">
        <f t="shared" ca="1" si="417"/>
        <v>#DIV/0!</v>
      </c>
      <c r="P3838" s="15" t="e">
        <f t="shared" ca="1" si="418"/>
        <v>#DIV/0!</v>
      </c>
    </row>
    <row r="3839" spans="1:16" x14ac:dyDescent="0.25">
      <c r="A3839" s="1">
        <f t="shared" si="419"/>
        <v>43260</v>
      </c>
      <c r="B3839" s="7">
        <f t="shared" si="414"/>
        <v>6</v>
      </c>
      <c r="C3839" s="4">
        <f>INDEX(Calendar!$E$3:$E$367,MATCH(LOLP!$A3839,Calendar!$B$3:$B$367,0))</f>
        <v>0</v>
      </c>
      <c r="D3839" s="2">
        <f t="shared" si="420"/>
        <v>20</v>
      </c>
      <c r="E3839" s="36">
        <v>28453</v>
      </c>
      <c r="F3839" s="7">
        <f>IFERROR(IF(INDEX('Temperature Data'!$AA$15:$AA$348,MATCH(LOLP!A3839,'Temperature Data'!$B$15:$B$348,0))&gt;IF(B3839=9,$G$2,LOLP!$F$2),1,0),0)</f>
        <v>0</v>
      </c>
      <c r="G3839" s="7">
        <f>SUMIFS(LOLP!$F$4:$F$8763,$C$4:$C$8763,$C3839,$B$4:$B$8763,$B3839,$D$4:$D$8763,$D3839)</f>
        <v>0</v>
      </c>
      <c r="H3839" s="7">
        <f>COUNTIFS(Calendar!$E$3:$E$367,LOLP!C3839,Calendar!$D$3:$D$367,LOLP!B3839)</f>
        <v>9</v>
      </c>
      <c r="I3839" s="7">
        <f ca="1">IF($F3839=1,OFFSET(start_norps,LOLP!$D3839+(1-$C3839)*24,LOLP!$B3839)*H3839/G3839,0)</f>
        <v>0</v>
      </c>
      <c r="J3839" s="7">
        <f ca="1">IF($F3839=1,OFFSET(start_33,LOLP!$D3839+(1-$C3839)*24,LOLP!$B3839)*H3839/G3839,0)</f>
        <v>0</v>
      </c>
      <c r="K3839" s="7">
        <f ca="1">IF($F3839,OFFSET(start_40,LOLP!$D3839+(1-$C3839)*24,LOLP!$B3839),0)</f>
        <v>0</v>
      </c>
      <c r="L3839" s="7">
        <f ca="1">IF($F3839,OFFSET(start_50,LOLP!$D3839+(1-$C3839)*24,LOLP!$B3839),0)</f>
        <v>0</v>
      </c>
      <c r="M3839" s="25">
        <f t="shared" ca="1" si="415"/>
        <v>0</v>
      </c>
      <c r="N3839" s="25">
        <f t="shared" ca="1" si="416"/>
        <v>0</v>
      </c>
      <c r="O3839" s="15" t="e">
        <f t="shared" ca="1" si="417"/>
        <v>#DIV/0!</v>
      </c>
      <c r="P3839" s="15" t="e">
        <f t="shared" ca="1" si="418"/>
        <v>#DIV/0!</v>
      </c>
    </row>
    <row r="3840" spans="1:16" x14ac:dyDescent="0.25">
      <c r="A3840" s="1">
        <f t="shared" si="419"/>
        <v>43260</v>
      </c>
      <c r="B3840" s="7">
        <f t="shared" si="414"/>
        <v>6</v>
      </c>
      <c r="C3840" s="4">
        <f>INDEX(Calendar!$E$3:$E$367,MATCH(LOLP!$A3840,Calendar!$B$3:$B$367,0))</f>
        <v>0</v>
      </c>
      <c r="D3840" s="2">
        <f t="shared" si="420"/>
        <v>21</v>
      </c>
      <c r="E3840" s="36">
        <v>28680</v>
      </c>
      <c r="F3840" s="7">
        <f>IFERROR(IF(INDEX('Temperature Data'!$AA$15:$AA$348,MATCH(LOLP!A3840,'Temperature Data'!$B$15:$B$348,0))&gt;IF(B3840=9,$G$2,LOLP!$F$2),1,0),0)</f>
        <v>0</v>
      </c>
      <c r="G3840" s="7">
        <f>SUMIFS(LOLP!$F$4:$F$8763,$C$4:$C$8763,$C3840,$B$4:$B$8763,$B3840,$D$4:$D$8763,$D3840)</f>
        <v>0</v>
      </c>
      <c r="H3840" s="7">
        <f>COUNTIFS(Calendar!$E$3:$E$367,LOLP!C3840,Calendar!$D$3:$D$367,LOLP!B3840)</f>
        <v>9</v>
      </c>
      <c r="I3840" s="7">
        <f ca="1">IF($F3840=1,OFFSET(start_norps,LOLP!$D3840+(1-$C3840)*24,LOLP!$B3840)*H3840/G3840,0)</f>
        <v>0</v>
      </c>
      <c r="J3840" s="7">
        <f ca="1">IF($F3840=1,OFFSET(start_33,LOLP!$D3840+(1-$C3840)*24,LOLP!$B3840)*H3840/G3840,0)</f>
        <v>0</v>
      </c>
      <c r="K3840" s="7">
        <f ca="1">IF($F3840,OFFSET(start_40,LOLP!$D3840+(1-$C3840)*24,LOLP!$B3840),0)</f>
        <v>0</v>
      </c>
      <c r="L3840" s="7">
        <f ca="1">IF($F3840,OFFSET(start_50,LOLP!$D3840+(1-$C3840)*24,LOLP!$B3840),0)</f>
        <v>0</v>
      </c>
      <c r="M3840" s="25">
        <f t="shared" ca="1" si="415"/>
        <v>0</v>
      </c>
      <c r="N3840" s="25">
        <f t="shared" ca="1" si="416"/>
        <v>0</v>
      </c>
      <c r="O3840" s="15" t="e">
        <f t="shared" ca="1" si="417"/>
        <v>#DIV/0!</v>
      </c>
      <c r="P3840" s="15" t="e">
        <f t="shared" ca="1" si="418"/>
        <v>#DIV/0!</v>
      </c>
    </row>
    <row r="3841" spans="1:16" x14ac:dyDescent="0.25">
      <c r="A3841" s="1">
        <f t="shared" si="419"/>
        <v>43260</v>
      </c>
      <c r="B3841" s="7">
        <f t="shared" si="414"/>
        <v>6</v>
      </c>
      <c r="C3841" s="4">
        <f>INDEX(Calendar!$E$3:$E$367,MATCH(LOLP!$A3841,Calendar!$B$3:$B$367,0))</f>
        <v>0</v>
      </c>
      <c r="D3841" s="2">
        <f t="shared" si="420"/>
        <v>22</v>
      </c>
      <c r="E3841" s="36">
        <v>28094</v>
      </c>
      <c r="F3841" s="7">
        <f>IFERROR(IF(INDEX('Temperature Data'!$AA$15:$AA$348,MATCH(LOLP!A3841,'Temperature Data'!$B$15:$B$348,0))&gt;IF(B3841=9,$G$2,LOLP!$F$2),1,0),0)</f>
        <v>0</v>
      </c>
      <c r="G3841" s="7">
        <f>SUMIFS(LOLP!$F$4:$F$8763,$C$4:$C$8763,$C3841,$B$4:$B$8763,$B3841,$D$4:$D$8763,$D3841)</f>
        <v>0</v>
      </c>
      <c r="H3841" s="7">
        <f>COUNTIFS(Calendar!$E$3:$E$367,LOLP!C3841,Calendar!$D$3:$D$367,LOLP!B3841)</f>
        <v>9</v>
      </c>
      <c r="I3841" s="7">
        <f ca="1">IF($F3841=1,OFFSET(start_norps,LOLP!$D3841+(1-$C3841)*24,LOLP!$B3841)*H3841/G3841,0)</f>
        <v>0</v>
      </c>
      <c r="J3841" s="7">
        <f ca="1">IF($F3841=1,OFFSET(start_33,LOLP!$D3841+(1-$C3841)*24,LOLP!$B3841)*H3841/G3841,0)</f>
        <v>0</v>
      </c>
      <c r="K3841" s="7">
        <f ca="1">IF($F3841,OFFSET(start_40,LOLP!$D3841+(1-$C3841)*24,LOLP!$B3841),0)</f>
        <v>0</v>
      </c>
      <c r="L3841" s="7">
        <f ca="1">IF($F3841,OFFSET(start_50,LOLP!$D3841+(1-$C3841)*24,LOLP!$B3841),0)</f>
        <v>0</v>
      </c>
      <c r="M3841" s="25">
        <f t="shared" ca="1" si="415"/>
        <v>0</v>
      </c>
      <c r="N3841" s="25">
        <f t="shared" ca="1" si="416"/>
        <v>0</v>
      </c>
      <c r="O3841" s="15" t="e">
        <f t="shared" ca="1" si="417"/>
        <v>#DIV/0!</v>
      </c>
      <c r="P3841" s="15" t="e">
        <f t="shared" ca="1" si="418"/>
        <v>#DIV/0!</v>
      </c>
    </row>
    <row r="3842" spans="1:16" x14ac:dyDescent="0.25">
      <c r="A3842" s="1">
        <f t="shared" si="419"/>
        <v>43260</v>
      </c>
      <c r="B3842" s="7">
        <f t="shared" si="414"/>
        <v>6</v>
      </c>
      <c r="C3842" s="4">
        <f>INDEX(Calendar!$E$3:$E$367,MATCH(LOLP!$A3842,Calendar!$B$3:$B$367,0))</f>
        <v>0</v>
      </c>
      <c r="D3842" s="2">
        <f t="shared" si="420"/>
        <v>23</v>
      </c>
      <c r="E3842" s="36">
        <v>26450</v>
      </c>
      <c r="F3842" s="7">
        <f>IFERROR(IF(INDEX('Temperature Data'!$AA$15:$AA$348,MATCH(LOLP!A3842,'Temperature Data'!$B$15:$B$348,0))&gt;IF(B3842=9,$G$2,LOLP!$F$2),1,0),0)</f>
        <v>0</v>
      </c>
      <c r="G3842" s="7">
        <f>SUMIFS(LOLP!$F$4:$F$8763,$C$4:$C$8763,$C3842,$B$4:$B$8763,$B3842,$D$4:$D$8763,$D3842)</f>
        <v>0</v>
      </c>
      <c r="H3842" s="7">
        <f>COUNTIFS(Calendar!$E$3:$E$367,LOLP!C3842,Calendar!$D$3:$D$367,LOLP!B3842)</f>
        <v>9</v>
      </c>
      <c r="I3842" s="7">
        <f ca="1">IF($F3842=1,OFFSET(start_norps,LOLP!$D3842+(1-$C3842)*24,LOLP!$B3842)*H3842/G3842,0)</f>
        <v>0</v>
      </c>
      <c r="J3842" s="7">
        <f ca="1">IF($F3842=1,OFFSET(start_33,LOLP!$D3842+(1-$C3842)*24,LOLP!$B3842)*H3842/G3842,0)</f>
        <v>0</v>
      </c>
      <c r="K3842" s="7">
        <f ca="1">IF($F3842,OFFSET(start_40,LOLP!$D3842+(1-$C3842)*24,LOLP!$B3842),0)</f>
        <v>0</v>
      </c>
      <c r="L3842" s="7">
        <f ca="1">IF($F3842,OFFSET(start_50,LOLP!$D3842+(1-$C3842)*24,LOLP!$B3842),0)</f>
        <v>0</v>
      </c>
      <c r="M3842" s="25">
        <f t="shared" ca="1" si="415"/>
        <v>0</v>
      </c>
      <c r="N3842" s="25">
        <f t="shared" ca="1" si="416"/>
        <v>0</v>
      </c>
      <c r="O3842" s="15" t="e">
        <f t="shared" ca="1" si="417"/>
        <v>#DIV/0!</v>
      </c>
      <c r="P3842" s="15" t="e">
        <f t="shared" ca="1" si="418"/>
        <v>#DIV/0!</v>
      </c>
    </row>
    <row r="3843" spans="1:16" x14ac:dyDescent="0.25">
      <c r="A3843" s="1">
        <f t="shared" si="419"/>
        <v>43260</v>
      </c>
      <c r="B3843" s="7">
        <f t="shared" si="414"/>
        <v>6</v>
      </c>
      <c r="C3843" s="4">
        <f>INDEX(Calendar!$E$3:$E$367,MATCH(LOLP!$A3843,Calendar!$B$3:$B$367,0))</f>
        <v>0</v>
      </c>
      <c r="D3843" s="2">
        <f t="shared" si="420"/>
        <v>24</v>
      </c>
      <c r="E3843" s="36">
        <v>24569</v>
      </c>
      <c r="F3843" s="7">
        <f>IFERROR(IF(INDEX('Temperature Data'!$AA$15:$AA$348,MATCH(LOLP!A3843,'Temperature Data'!$B$15:$B$348,0))&gt;IF(B3843=9,$G$2,LOLP!$F$2),1,0),0)</f>
        <v>0</v>
      </c>
      <c r="G3843" s="7">
        <f>SUMIFS(LOLP!$F$4:$F$8763,$C$4:$C$8763,$C3843,$B$4:$B$8763,$B3843,$D$4:$D$8763,$D3843)</f>
        <v>0</v>
      </c>
      <c r="H3843" s="7">
        <f>COUNTIFS(Calendar!$E$3:$E$367,LOLP!C3843,Calendar!$D$3:$D$367,LOLP!B3843)</f>
        <v>9</v>
      </c>
      <c r="I3843" s="7">
        <f ca="1">IF($F3843=1,OFFSET(start_norps,LOLP!$D3843+(1-$C3843)*24,LOLP!$B3843)*H3843/G3843,0)</f>
        <v>0</v>
      </c>
      <c r="J3843" s="7">
        <f ca="1">IF($F3843=1,OFFSET(start_33,LOLP!$D3843+(1-$C3843)*24,LOLP!$B3843)*H3843/G3843,0)</f>
        <v>0</v>
      </c>
      <c r="K3843" s="7">
        <f ca="1">IF($F3843,OFFSET(start_40,LOLP!$D3843+(1-$C3843)*24,LOLP!$B3843),0)</f>
        <v>0</v>
      </c>
      <c r="L3843" s="7">
        <f ca="1">IF($F3843,OFFSET(start_50,LOLP!$D3843+(1-$C3843)*24,LOLP!$B3843),0)</f>
        <v>0</v>
      </c>
      <c r="M3843" s="25">
        <f t="shared" ca="1" si="415"/>
        <v>0</v>
      </c>
      <c r="N3843" s="25">
        <f t="shared" ca="1" si="416"/>
        <v>0</v>
      </c>
      <c r="O3843" s="15" t="e">
        <f t="shared" ca="1" si="417"/>
        <v>#DIV/0!</v>
      </c>
      <c r="P3843" s="15" t="e">
        <f t="shared" ca="1" si="418"/>
        <v>#DIV/0!</v>
      </c>
    </row>
    <row r="3844" spans="1:16" x14ac:dyDescent="0.25">
      <c r="A3844" s="1">
        <f t="shared" si="419"/>
        <v>43261</v>
      </c>
      <c r="B3844" s="7">
        <f t="shared" si="414"/>
        <v>6</v>
      </c>
      <c r="C3844" s="4">
        <f>INDEX(Calendar!$E$3:$E$367,MATCH(LOLP!$A3844,Calendar!$B$3:$B$367,0))</f>
        <v>0</v>
      </c>
      <c r="D3844" s="2">
        <f t="shared" si="420"/>
        <v>1</v>
      </c>
      <c r="E3844" s="36">
        <v>23058</v>
      </c>
      <c r="F3844" s="7">
        <f>IFERROR(IF(INDEX('Temperature Data'!$AA$15:$AA$348,MATCH(LOLP!A3844,'Temperature Data'!$B$15:$B$348,0))&gt;IF(B3844=9,$G$2,LOLP!$F$2),1,0),0)</f>
        <v>0</v>
      </c>
      <c r="G3844" s="7">
        <f>SUMIFS(LOLP!$F$4:$F$8763,$C$4:$C$8763,$C3844,$B$4:$B$8763,$B3844,$D$4:$D$8763,$D3844)</f>
        <v>0</v>
      </c>
      <c r="H3844" s="7">
        <f>COUNTIFS(Calendar!$E$3:$E$367,LOLP!C3844,Calendar!$D$3:$D$367,LOLP!B3844)</f>
        <v>9</v>
      </c>
      <c r="I3844" s="7">
        <f ca="1">IF($F3844=1,OFFSET(start_norps,LOLP!$D3844+(1-$C3844)*24,LOLP!$B3844)*H3844/G3844,0)</f>
        <v>0</v>
      </c>
      <c r="J3844" s="7">
        <f ca="1">IF($F3844=1,OFFSET(start_33,LOLP!$D3844+(1-$C3844)*24,LOLP!$B3844)*H3844/G3844,0)</f>
        <v>0</v>
      </c>
      <c r="K3844" s="7">
        <f ca="1">IF($F3844,OFFSET(start_40,LOLP!$D3844+(1-$C3844)*24,LOLP!$B3844),0)</f>
        <v>0</v>
      </c>
      <c r="L3844" s="7">
        <f ca="1">IF($F3844,OFFSET(start_50,LOLP!$D3844+(1-$C3844)*24,LOLP!$B3844),0)</f>
        <v>0</v>
      </c>
      <c r="M3844" s="25">
        <f t="shared" ca="1" si="415"/>
        <v>0</v>
      </c>
      <c r="N3844" s="25">
        <f t="shared" ca="1" si="416"/>
        <v>0</v>
      </c>
      <c r="O3844" s="15" t="e">
        <f t="shared" ca="1" si="417"/>
        <v>#DIV/0!</v>
      </c>
      <c r="P3844" s="15" t="e">
        <f t="shared" ca="1" si="418"/>
        <v>#DIV/0!</v>
      </c>
    </row>
    <row r="3845" spans="1:16" x14ac:dyDescent="0.25">
      <c r="A3845" s="1">
        <f t="shared" si="419"/>
        <v>43261</v>
      </c>
      <c r="B3845" s="7">
        <f t="shared" ref="B3845:B3908" si="421">MONTH(A3845)</f>
        <v>6</v>
      </c>
      <c r="C3845" s="4">
        <f>INDEX(Calendar!$E$3:$E$367,MATCH(LOLP!$A3845,Calendar!$B$3:$B$367,0))</f>
        <v>0</v>
      </c>
      <c r="D3845" s="2">
        <f t="shared" si="420"/>
        <v>2</v>
      </c>
      <c r="E3845" s="36">
        <v>21963</v>
      </c>
      <c r="F3845" s="7">
        <f>IFERROR(IF(INDEX('Temperature Data'!$AA$15:$AA$348,MATCH(LOLP!A3845,'Temperature Data'!$B$15:$B$348,0))&gt;IF(B3845=9,$G$2,LOLP!$F$2),1,0),0)</f>
        <v>0</v>
      </c>
      <c r="G3845" s="7">
        <f>SUMIFS(LOLP!$F$4:$F$8763,$C$4:$C$8763,$C3845,$B$4:$B$8763,$B3845,$D$4:$D$8763,$D3845)</f>
        <v>0</v>
      </c>
      <c r="H3845" s="7">
        <f>COUNTIFS(Calendar!$E$3:$E$367,LOLP!C3845,Calendar!$D$3:$D$367,LOLP!B3845)</f>
        <v>9</v>
      </c>
      <c r="I3845" s="7">
        <f ca="1">IF($F3845=1,OFFSET(start_norps,LOLP!$D3845+(1-$C3845)*24,LOLP!$B3845)*H3845/G3845,0)</f>
        <v>0</v>
      </c>
      <c r="J3845" s="7">
        <f ca="1">IF($F3845=1,OFFSET(start_33,LOLP!$D3845+(1-$C3845)*24,LOLP!$B3845)*H3845/G3845,0)</f>
        <v>0</v>
      </c>
      <c r="K3845" s="7">
        <f ca="1">IF($F3845,OFFSET(start_40,LOLP!$D3845+(1-$C3845)*24,LOLP!$B3845),0)</f>
        <v>0</v>
      </c>
      <c r="L3845" s="7">
        <f ca="1">IF($F3845,OFFSET(start_50,LOLP!$D3845+(1-$C3845)*24,LOLP!$B3845),0)</f>
        <v>0</v>
      </c>
      <c r="M3845" s="25">
        <f t="shared" ref="M3845:M3908" ca="1" si="422">I3845/I$8764</f>
        <v>0</v>
      </c>
      <c r="N3845" s="25">
        <f t="shared" ref="N3845:N3908" ca="1" si="423">J3845/J$8764</f>
        <v>0</v>
      </c>
      <c r="O3845" s="15" t="e">
        <f t="shared" ref="O3845:O3908" ca="1" si="424">K3845/K$8764</f>
        <v>#DIV/0!</v>
      </c>
      <c r="P3845" s="15" t="e">
        <f t="shared" ref="P3845:P3908" ca="1" si="425">L3845/L$8764</f>
        <v>#DIV/0!</v>
      </c>
    </row>
    <row r="3846" spans="1:16" x14ac:dyDescent="0.25">
      <c r="A3846" s="1">
        <f t="shared" si="419"/>
        <v>43261</v>
      </c>
      <c r="B3846" s="7">
        <f t="shared" si="421"/>
        <v>6</v>
      </c>
      <c r="C3846" s="4">
        <f>INDEX(Calendar!$E$3:$E$367,MATCH(LOLP!$A3846,Calendar!$B$3:$B$367,0))</f>
        <v>0</v>
      </c>
      <c r="D3846" s="2">
        <f t="shared" si="420"/>
        <v>3</v>
      </c>
      <c r="E3846" s="36">
        <v>21492</v>
      </c>
      <c r="F3846" s="7">
        <f>IFERROR(IF(INDEX('Temperature Data'!$AA$15:$AA$348,MATCH(LOLP!A3846,'Temperature Data'!$B$15:$B$348,0))&gt;IF(B3846=9,$G$2,LOLP!$F$2),1,0),0)</f>
        <v>0</v>
      </c>
      <c r="G3846" s="7">
        <f>SUMIFS(LOLP!$F$4:$F$8763,$C$4:$C$8763,$C3846,$B$4:$B$8763,$B3846,$D$4:$D$8763,$D3846)</f>
        <v>0</v>
      </c>
      <c r="H3846" s="7">
        <f>COUNTIFS(Calendar!$E$3:$E$367,LOLP!C3846,Calendar!$D$3:$D$367,LOLP!B3846)</f>
        <v>9</v>
      </c>
      <c r="I3846" s="7">
        <f ca="1">IF($F3846=1,OFFSET(start_norps,LOLP!$D3846+(1-$C3846)*24,LOLP!$B3846)*H3846/G3846,0)</f>
        <v>0</v>
      </c>
      <c r="J3846" s="7">
        <f ca="1">IF($F3846=1,OFFSET(start_33,LOLP!$D3846+(1-$C3846)*24,LOLP!$B3846)*H3846/G3846,0)</f>
        <v>0</v>
      </c>
      <c r="K3846" s="7">
        <f ca="1">IF($F3846,OFFSET(start_40,LOLP!$D3846+(1-$C3846)*24,LOLP!$B3846),0)</f>
        <v>0</v>
      </c>
      <c r="L3846" s="7">
        <f ca="1">IF($F3846,OFFSET(start_50,LOLP!$D3846+(1-$C3846)*24,LOLP!$B3846),0)</f>
        <v>0</v>
      </c>
      <c r="M3846" s="25">
        <f t="shared" ca="1" si="422"/>
        <v>0</v>
      </c>
      <c r="N3846" s="25">
        <f t="shared" ca="1" si="423"/>
        <v>0</v>
      </c>
      <c r="O3846" s="15" t="e">
        <f t="shared" ca="1" si="424"/>
        <v>#DIV/0!</v>
      </c>
      <c r="P3846" s="15" t="e">
        <f t="shared" ca="1" si="425"/>
        <v>#DIV/0!</v>
      </c>
    </row>
    <row r="3847" spans="1:16" x14ac:dyDescent="0.25">
      <c r="A3847" s="1">
        <f t="shared" si="419"/>
        <v>43261</v>
      </c>
      <c r="B3847" s="7">
        <f t="shared" si="421"/>
        <v>6</v>
      </c>
      <c r="C3847" s="4">
        <f>INDEX(Calendar!$E$3:$E$367,MATCH(LOLP!$A3847,Calendar!$B$3:$B$367,0))</f>
        <v>0</v>
      </c>
      <c r="D3847" s="2">
        <f t="shared" si="420"/>
        <v>4</v>
      </c>
      <c r="E3847" s="36">
        <v>21016</v>
      </c>
      <c r="F3847" s="7">
        <f>IFERROR(IF(INDEX('Temperature Data'!$AA$15:$AA$348,MATCH(LOLP!A3847,'Temperature Data'!$B$15:$B$348,0))&gt;IF(B3847=9,$G$2,LOLP!$F$2),1,0),0)</f>
        <v>0</v>
      </c>
      <c r="G3847" s="7">
        <f>SUMIFS(LOLP!$F$4:$F$8763,$C$4:$C$8763,$C3847,$B$4:$B$8763,$B3847,$D$4:$D$8763,$D3847)</f>
        <v>0</v>
      </c>
      <c r="H3847" s="7">
        <f>COUNTIFS(Calendar!$E$3:$E$367,LOLP!C3847,Calendar!$D$3:$D$367,LOLP!B3847)</f>
        <v>9</v>
      </c>
      <c r="I3847" s="7">
        <f ca="1">IF($F3847=1,OFFSET(start_norps,LOLP!$D3847+(1-$C3847)*24,LOLP!$B3847)*H3847/G3847,0)</f>
        <v>0</v>
      </c>
      <c r="J3847" s="7">
        <f ca="1">IF($F3847=1,OFFSET(start_33,LOLP!$D3847+(1-$C3847)*24,LOLP!$B3847)*H3847/G3847,0)</f>
        <v>0</v>
      </c>
      <c r="K3847" s="7">
        <f ca="1">IF($F3847,OFFSET(start_40,LOLP!$D3847+(1-$C3847)*24,LOLP!$B3847),0)</f>
        <v>0</v>
      </c>
      <c r="L3847" s="7">
        <f ca="1">IF($F3847,OFFSET(start_50,LOLP!$D3847+(1-$C3847)*24,LOLP!$B3847),0)</f>
        <v>0</v>
      </c>
      <c r="M3847" s="25">
        <f t="shared" ca="1" si="422"/>
        <v>0</v>
      </c>
      <c r="N3847" s="25">
        <f t="shared" ca="1" si="423"/>
        <v>0</v>
      </c>
      <c r="O3847" s="15" t="e">
        <f t="shared" ca="1" si="424"/>
        <v>#DIV/0!</v>
      </c>
      <c r="P3847" s="15" t="e">
        <f t="shared" ca="1" si="425"/>
        <v>#DIV/0!</v>
      </c>
    </row>
    <row r="3848" spans="1:16" x14ac:dyDescent="0.25">
      <c r="A3848" s="1">
        <f t="shared" si="419"/>
        <v>43261</v>
      </c>
      <c r="B3848" s="7">
        <f t="shared" si="421"/>
        <v>6</v>
      </c>
      <c r="C3848" s="4">
        <f>INDEX(Calendar!$E$3:$E$367,MATCH(LOLP!$A3848,Calendar!$B$3:$B$367,0))</f>
        <v>0</v>
      </c>
      <c r="D3848" s="2">
        <f t="shared" si="420"/>
        <v>5</v>
      </c>
      <c r="E3848" s="36">
        <v>20862</v>
      </c>
      <c r="F3848" s="7">
        <f>IFERROR(IF(INDEX('Temperature Data'!$AA$15:$AA$348,MATCH(LOLP!A3848,'Temperature Data'!$B$15:$B$348,0))&gt;IF(B3848=9,$G$2,LOLP!$F$2),1,0),0)</f>
        <v>0</v>
      </c>
      <c r="G3848" s="7">
        <f>SUMIFS(LOLP!$F$4:$F$8763,$C$4:$C$8763,$C3848,$B$4:$B$8763,$B3848,$D$4:$D$8763,$D3848)</f>
        <v>0</v>
      </c>
      <c r="H3848" s="7">
        <f>COUNTIFS(Calendar!$E$3:$E$367,LOLP!C3848,Calendar!$D$3:$D$367,LOLP!B3848)</f>
        <v>9</v>
      </c>
      <c r="I3848" s="7">
        <f ca="1">IF($F3848=1,OFFSET(start_norps,LOLP!$D3848+(1-$C3848)*24,LOLP!$B3848)*H3848/G3848,0)</f>
        <v>0</v>
      </c>
      <c r="J3848" s="7">
        <f ca="1">IF($F3848=1,OFFSET(start_33,LOLP!$D3848+(1-$C3848)*24,LOLP!$B3848)*H3848/G3848,0)</f>
        <v>0</v>
      </c>
      <c r="K3848" s="7">
        <f ca="1">IF($F3848,OFFSET(start_40,LOLP!$D3848+(1-$C3848)*24,LOLP!$B3848),0)</f>
        <v>0</v>
      </c>
      <c r="L3848" s="7">
        <f ca="1">IF($F3848,OFFSET(start_50,LOLP!$D3848+(1-$C3848)*24,LOLP!$B3848),0)</f>
        <v>0</v>
      </c>
      <c r="M3848" s="25">
        <f t="shared" ca="1" si="422"/>
        <v>0</v>
      </c>
      <c r="N3848" s="25">
        <f t="shared" ca="1" si="423"/>
        <v>0</v>
      </c>
      <c r="O3848" s="15" t="e">
        <f t="shared" ca="1" si="424"/>
        <v>#DIV/0!</v>
      </c>
      <c r="P3848" s="15" t="e">
        <f t="shared" ca="1" si="425"/>
        <v>#DIV/0!</v>
      </c>
    </row>
    <row r="3849" spans="1:16" x14ac:dyDescent="0.25">
      <c r="A3849" s="1">
        <f t="shared" si="419"/>
        <v>43261</v>
      </c>
      <c r="B3849" s="7">
        <f t="shared" si="421"/>
        <v>6</v>
      </c>
      <c r="C3849" s="4">
        <f>INDEX(Calendar!$E$3:$E$367,MATCH(LOLP!$A3849,Calendar!$B$3:$B$367,0))</f>
        <v>0</v>
      </c>
      <c r="D3849" s="2">
        <f t="shared" si="420"/>
        <v>6</v>
      </c>
      <c r="E3849" s="36">
        <v>20847</v>
      </c>
      <c r="F3849" s="7">
        <f>IFERROR(IF(INDEX('Temperature Data'!$AA$15:$AA$348,MATCH(LOLP!A3849,'Temperature Data'!$B$15:$B$348,0))&gt;IF(B3849=9,$G$2,LOLP!$F$2),1,0),0)</f>
        <v>0</v>
      </c>
      <c r="G3849" s="7">
        <f>SUMIFS(LOLP!$F$4:$F$8763,$C$4:$C$8763,$C3849,$B$4:$B$8763,$B3849,$D$4:$D$8763,$D3849)</f>
        <v>0</v>
      </c>
      <c r="H3849" s="7">
        <f>COUNTIFS(Calendar!$E$3:$E$367,LOLP!C3849,Calendar!$D$3:$D$367,LOLP!B3849)</f>
        <v>9</v>
      </c>
      <c r="I3849" s="7">
        <f ca="1">IF($F3849=1,OFFSET(start_norps,LOLP!$D3849+(1-$C3849)*24,LOLP!$B3849)*H3849/G3849,0)</f>
        <v>0</v>
      </c>
      <c r="J3849" s="7">
        <f ca="1">IF($F3849=1,OFFSET(start_33,LOLP!$D3849+(1-$C3849)*24,LOLP!$B3849)*H3849/G3849,0)</f>
        <v>0</v>
      </c>
      <c r="K3849" s="7">
        <f ca="1">IF($F3849,OFFSET(start_40,LOLP!$D3849+(1-$C3849)*24,LOLP!$B3849),0)</f>
        <v>0</v>
      </c>
      <c r="L3849" s="7">
        <f ca="1">IF($F3849,OFFSET(start_50,LOLP!$D3849+(1-$C3849)*24,LOLP!$B3849),0)</f>
        <v>0</v>
      </c>
      <c r="M3849" s="25">
        <f t="shared" ca="1" si="422"/>
        <v>0</v>
      </c>
      <c r="N3849" s="25">
        <f t="shared" ca="1" si="423"/>
        <v>0</v>
      </c>
      <c r="O3849" s="15" t="e">
        <f t="shared" ca="1" si="424"/>
        <v>#DIV/0!</v>
      </c>
      <c r="P3849" s="15" t="e">
        <f t="shared" ca="1" si="425"/>
        <v>#DIV/0!</v>
      </c>
    </row>
    <row r="3850" spans="1:16" x14ac:dyDescent="0.25">
      <c r="A3850" s="1">
        <f t="shared" si="419"/>
        <v>43261</v>
      </c>
      <c r="B3850" s="7">
        <f t="shared" si="421"/>
        <v>6</v>
      </c>
      <c r="C3850" s="4">
        <f>INDEX(Calendar!$E$3:$E$367,MATCH(LOLP!$A3850,Calendar!$B$3:$B$367,0))</f>
        <v>0</v>
      </c>
      <c r="D3850" s="2">
        <f t="shared" si="420"/>
        <v>7</v>
      </c>
      <c r="E3850" s="36">
        <v>20909</v>
      </c>
      <c r="F3850" s="7">
        <f>IFERROR(IF(INDEX('Temperature Data'!$AA$15:$AA$348,MATCH(LOLP!A3850,'Temperature Data'!$B$15:$B$348,0))&gt;IF(B3850=9,$G$2,LOLP!$F$2),1,0),0)</f>
        <v>0</v>
      </c>
      <c r="G3850" s="7">
        <f>SUMIFS(LOLP!$F$4:$F$8763,$C$4:$C$8763,$C3850,$B$4:$B$8763,$B3850,$D$4:$D$8763,$D3850)</f>
        <v>0</v>
      </c>
      <c r="H3850" s="7">
        <f>COUNTIFS(Calendar!$E$3:$E$367,LOLP!C3850,Calendar!$D$3:$D$367,LOLP!B3850)</f>
        <v>9</v>
      </c>
      <c r="I3850" s="7">
        <f ca="1">IF($F3850=1,OFFSET(start_norps,LOLP!$D3850+(1-$C3850)*24,LOLP!$B3850)*H3850/G3850,0)</f>
        <v>0</v>
      </c>
      <c r="J3850" s="7">
        <f ca="1">IF($F3850=1,OFFSET(start_33,LOLP!$D3850+(1-$C3850)*24,LOLP!$B3850)*H3850/G3850,0)</f>
        <v>0</v>
      </c>
      <c r="K3850" s="7">
        <f ca="1">IF($F3850,OFFSET(start_40,LOLP!$D3850+(1-$C3850)*24,LOLP!$B3850),0)</f>
        <v>0</v>
      </c>
      <c r="L3850" s="7">
        <f ca="1">IF($F3850,OFFSET(start_50,LOLP!$D3850+(1-$C3850)*24,LOLP!$B3850),0)</f>
        <v>0</v>
      </c>
      <c r="M3850" s="25">
        <f t="shared" ca="1" si="422"/>
        <v>0</v>
      </c>
      <c r="N3850" s="25">
        <f t="shared" ca="1" si="423"/>
        <v>0</v>
      </c>
      <c r="O3850" s="15" t="e">
        <f t="shared" ca="1" si="424"/>
        <v>#DIV/0!</v>
      </c>
      <c r="P3850" s="15" t="e">
        <f t="shared" ca="1" si="425"/>
        <v>#DIV/0!</v>
      </c>
    </row>
    <row r="3851" spans="1:16" x14ac:dyDescent="0.25">
      <c r="A3851" s="1">
        <f t="shared" si="419"/>
        <v>43261</v>
      </c>
      <c r="B3851" s="7">
        <f t="shared" si="421"/>
        <v>6</v>
      </c>
      <c r="C3851" s="4">
        <f>INDEX(Calendar!$E$3:$E$367,MATCH(LOLP!$A3851,Calendar!$B$3:$B$367,0))</f>
        <v>0</v>
      </c>
      <c r="D3851" s="2">
        <f t="shared" si="420"/>
        <v>8</v>
      </c>
      <c r="E3851" s="36">
        <v>20967</v>
      </c>
      <c r="F3851" s="7">
        <f>IFERROR(IF(INDEX('Temperature Data'!$AA$15:$AA$348,MATCH(LOLP!A3851,'Temperature Data'!$B$15:$B$348,0))&gt;IF(B3851=9,$G$2,LOLP!$F$2),1,0),0)</f>
        <v>0</v>
      </c>
      <c r="G3851" s="7">
        <f>SUMIFS(LOLP!$F$4:$F$8763,$C$4:$C$8763,$C3851,$B$4:$B$8763,$B3851,$D$4:$D$8763,$D3851)</f>
        <v>0</v>
      </c>
      <c r="H3851" s="7">
        <f>COUNTIFS(Calendar!$E$3:$E$367,LOLP!C3851,Calendar!$D$3:$D$367,LOLP!B3851)</f>
        <v>9</v>
      </c>
      <c r="I3851" s="7">
        <f ca="1">IF($F3851=1,OFFSET(start_norps,LOLP!$D3851+(1-$C3851)*24,LOLP!$B3851)*H3851/G3851,0)</f>
        <v>0</v>
      </c>
      <c r="J3851" s="7">
        <f ca="1">IF($F3851=1,OFFSET(start_33,LOLP!$D3851+(1-$C3851)*24,LOLP!$B3851)*H3851/G3851,0)</f>
        <v>0</v>
      </c>
      <c r="K3851" s="7">
        <f ca="1">IF($F3851,OFFSET(start_40,LOLP!$D3851+(1-$C3851)*24,LOLP!$B3851),0)</f>
        <v>0</v>
      </c>
      <c r="L3851" s="7">
        <f ca="1">IF($F3851,OFFSET(start_50,LOLP!$D3851+(1-$C3851)*24,LOLP!$B3851),0)</f>
        <v>0</v>
      </c>
      <c r="M3851" s="25">
        <f t="shared" ca="1" si="422"/>
        <v>0</v>
      </c>
      <c r="N3851" s="25">
        <f t="shared" ca="1" si="423"/>
        <v>0</v>
      </c>
      <c r="O3851" s="15" t="e">
        <f t="shared" ca="1" si="424"/>
        <v>#DIV/0!</v>
      </c>
      <c r="P3851" s="15" t="e">
        <f t="shared" ca="1" si="425"/>
        <v>#DIV/0!</v>
      </c>
    </row>
    <row r="3852" spans="1:16" x14ac:dyDescent="0.25">
      <c r="A3852" s="1">
        <f t="shared" si="419"/>
        <v>43261</v>
      </c>
      <c r="B3852" s="7">
        <f t="shared" si="421"/>
        <v>6</v>
      </c>
      <c r="C3852" s="4">
        <f>INDEX(Calendar!$E$3:$E$367,MATCH(LOLP!$A3852,Calendar!$B$3:$B$367,0))</f>
        <v>0</v>
      </c>
      <c r="D3852" s="2">
        <f t="shared" si="420"/>
        <v>9</v>
      </c>
      <c r="E3852" s="36">
        <v>21167</v>
      </c>
      <c r="F3852" s="7">
        <f>IFERROR(IF(INDEX('Temperature Data'!$AA$15:$AA$348,MATCH(LOLP!A3852,'Temperature Data'!$B$15:$B$348,0))&gt;IF(B3852=9,$G$2,LOLP!$F$2),1,0),0)</f>
        <v>0</v>
      </c>
      <c r="G3852" s="7">
        <f>SUMIFS(LOLP!$F$4:$F$8763,$C$4:$C$8763,$C3852,$B$4:$B$8763,$B3852,$D$4:$D$8763,$D3852)</f>
        <v>0</v>
      </c>
      <c r="H3852" s="7">
        <f>COUNTIFS(Calendar!$E$3:$E$367,LOLP!C3852,Calendar!$D$3:$D$367,LOLP!B3852)</f>
        <v>9</v>
      </c>
      <c r="I3852" s="7">
        <f ca="1">IF($F3852=1,OFFSET(start_norps,LOLP!$D3852+(1-$C3852)*24,LOLP!$B3852)*H3852/G3852,0)</f>
        <v>0</v>
      </c>
      <c r="J3852" s="7">
        <f ca="1">IF($F3852=1,OFFSET(start_33,LOLP!$D3852+(1-$C3852)*24,LOLP!$B3852)*H3852/G3852,0)</f>
        <v>0</v>
      </c>
      <c r="K3852" s="7">
        <f ca="1">IF($F3852,OFFSET(start_40,LOLP!$D3852+(1-$C3852)*24,LOLP!$B3852),0)</f>
        <v>0</v>
      </c>
      <c r="L3852" s="7">
        <f ca="1">IF($F3852,OFFSET(start_50,LOLP!$D3852+(1-$C3852)*24,LOLP!$B3852),0)</f>
        <v>0</v>
      </c>
      <c r="M3852" s="25">
        <f t="shared" ca="1" si="422"/>
        <v>0</v>
      </c>
      <c r="N3852" s="25">
        <f t="shared" ca="1" si="423"/>
        <v>0</v>
      </c>
      <c r="O3852" s="15" t="e">
        <f t="shared" ca="1" si="424"/>
        <v>#DIV/0!</v>
      </c>
      <c r="P3852" s="15" t="e">
        <f t="shared" ca="1" si="425"/>
        <v>#DIV/0!</v>
      </c>
    </row>
    <row r="3853" spans="1:16" x14ac:dyDescent="0.25">
      <c r="A3853" s="1">
        <f t="shared" si="419"/>
        <v>43261</v>
      </c>
      <c r="B3853" s="7">
        <f t="shared" si="421"/>
        <v>6</v>
      </c>
      <c r="C3853" s="4">
        <f>INDEX(Calendar!$E$3:$E$367,MATCH(LOLP!$A3853,Calendar!$B$3:$B$367,0))</f>
        <v>0</v>
      </c>
      <c r="D3853" s="2">
        <f t="shared" si="420"/>
        <v>10</v>
      </c>
      <c r="E3853" s="36">
        <v>21307</v>
      </c>
      <c r="F3853" s="7">
        <f>IFERROR(IF(INDEX('Temperature Data'!$AA$15:$AA$348,MATCH(LOLP!A3853,'Temperature Data'!$B$15:$B$348,0))&gt;IF(B3853=9,$G$2,LOLP!$F$2),1,0),0)</f>
        <v>0</v>
      </c>
      <c r="G3853" s="7">
        <f>SUMIFS(LOLP!$F$4:$F$8763,$C$4:$C$8763,$C3853,$B$4:$B$8763,$B3853,$D$4:$D$8763,$D3853)</f>
        <v>0</v>
      </c>
      <c r="H3853" s="7">
        <f>COUNTIFS(Calendar!$E$3:$E$367,LOLP!C3853,Calendar!$D$3:$D$367,LOLP!B3853)</f>
        <v>9</v>
      </c>
      <c r="I3853" s="7">
        <f ca="1">IF($F3853=1,OFFSET(start_norps,LOLP!$D3853+(1-$C3853)*24,LOLP!$B3853)*H3853/G3853,0)</f>
        <v>0</v>
      </c>
      <c r="J3853" s="7">
        <f ca="1">IF($F3853=1,OFFSET(start_33,LOLP!$D3853+(1-$C3853)*24,LOLP!$B3853)*H3853/G3853,0)</f>
        <v>0</v>
      </c>
      <c r="K3853" s="7">
        <f ca="1">IF($F3853,OFFSET(start_40,LOLP!$D3853+(1-$C3853)*24,LOLP!$B3853),0)</f>
        <v>0</v>
      </c>
      <c r="L3853" s="7">
        <f ca="1">IF($F3853,OFFSET(start_50,LOLP!$D3853+(1-$C3853)*24,LOLP!$B3853),0)</f>
        <v>0</v>
      </c>
      <c r="M3853" s="25">
        <f t="shared" ca="1" si="422"/>
        <v>0</v>
      </c>
      <c r="N3853" s="25">
        <f t="shared" ca="1" si="423"/>
        <v>0</v>
      </c>
      <c r="O3853" s="15" t="e">
        <f t="shared" ca="1" si="424"/>
        <v>#DIV/0!</v>
      </c>
      <c r="P3853" s="15" t="e">
        <f t="shared" ca="1" si="425"/>
        <v>#DIV/0!</v>
      </c>
    </row>
    <row r="3854" spans="1:16" x14ac:dyDescent="0.25">
      <c r="A3854" s="1">
        <f t="shared" si="419"/>
        <v>43261</v>
      </c>
      <c r="B3854" s="7">
        <f t="shared" si="421"/>
        <v>6</v>
      </c>
      <c r="C3854" s="4">
        <f>INDEX(Calendar!$E$3:$E$367,MATCH(LOLP!$A3854,Calendar!$B$3:$B$367,0))</f>
        <v>0</v>
      </c>
      <c r="D3854" s="2">
        <f t="shared" si="420"/>
        <v>11</v>
      </c>
      <c r="E3854" s="36">
        <v>21568</v>
      </c>
      <c r="F3854" s="7">
        <f>IFERROR(IF(INDEX('Temperature Data'!$AA$15:$AA$348,MATCH(LOLP!A3854,'Temperature Data'!$B$15:$B$348,0))&gt;IF(B3854=9,$G$2,LOLP!$F$2),1,0),0)</f>
        <v>0</v>
      </c>
      <c r="G3854" s="7">
        <f>SUMIFS(LOLP!$F$4:$F$8763,$C$4:$C$8763,$C3854,$B$4:$B$8763,$B3854,$D$4:$D$8763,$D3854)</f>
        <v>0</v>
      </c>
      <c r="H3854" s="7">
        <f>COUNTIFS(Calendar!$E$3:$E$367,LOLP!C3854,Calendar!$D$3:$D$367,LOLP!B3854)</f>
        <v>9</v>
      </c>
      <c r="I3854" s="7">
        <f ca="1">IF($F3854=1,OFFSET(start_norps,LOLP!$D3854+(1-$C3854)*24,LOLP!$B3854)*H3854/G3854,0)</f>
        <v>0</v>
      </c>
      <c r="J3854" s="7">
        <f ca="1">IF($F3854=1,OFFSET(start_33,LOLP!$D3854+(1-$C3854)*24,LOLP!$B3854)*H3854/G3854,0)</f>
        <v>0</v>
      </c>
      <c r="K3854" s="7">
        <f ca="1">IF($F3854,OFFSET(start_40,LOLP!$D3854+(1-$C3854)*24,LOLP!$B3854),0)</f>
        <v>0</v>
      </c>
      <c r="L3854" s="7">
        <f ca="1">IF($F3854,OFFSET(start_50,LOLP!$D3854+(1-$C3854)*24,LOLP!$B3854),0)</f>
        <v>0</v>
      </c>
      <c r="M3854" s="25">
        <f t="shared" ca="1" si="422"/>
        <v>0</v>
      </c>
      <c r="N3854" s="25">
        <f t="shared" ca="1" si="423"/>
        <v>0</v>
      </c>
      <c r="O3854" s="15" t="e">
        <f t="shared" ca="1" si="424"/>
        <v>#DIV/0!</v>
      </c>
      <c r="P3854" s="15" t="e">
        <f t="shared" ca="1" si="425"/>
        <v>#DIV/0!</v>
      </c>
    </row>
    <row r="3855" spans="1:16" x14ac:dyDescent="0.25">
      <c r="A3855" s="1">
        <f t="shared" si="419"/>
        <v>43261</v>
      </c>
      <c r="B3855" s="7">
        <f t="shared" si="421"/>
        <v>6</v>
      </c>
      <c r="C3855" s="4">
        <f>INDEX(Calendar!$E$3:$E$367,MATCH(LOLP!$A3855,Calendar!$B$3:$B$367,0))</f>
        <v>0</v>
      </c>
      <c r="D3855" s="2">
        <f t="shared" si="420"/>
        <v>12</v>
      </c>
      <c r="E3855" s="36">
        <v>21877</v>
      </c>
      <c r="F3855" s="7">
        <f>IFERROR(IF(INDEX('Temperature Data'!$AA$15:$AA$348,MATCH(LOLP!A3855,'Temperature Data'!$B$15:$B$348,0))&gt;IF(B3855=9,$G$2,LOLP!$F$2),1,0),0)</f>
        <v>0</v>
      </c>
      <c r="G3855" s="7">
        <f>SUMIFS(LOLP!$F$4:$F$8763,$C$4:$C$8763,$C3855,$B$4:$B$8763,$B3855,$D$4:$D$8763,$D3855)</f>
        <v>0</v>
      </c>
      <c r="H3855" s="7">
        <f>COUNTIFS(Calendar!$E$3:$E$367,LOLP!C3855,Calendar!$D$3:$D$367,LOLP!B3855)</f>
        <v>9</v>
      </c>
      <c r="I3855" s="7">
        <f ca="1">IF($F3855=1,OFFSET(start_norps,LOLP!$D3855+(1-$C3855)*24,LOLP!$B3855)*H3855/G3855,0)</f>
        <v>0</v>
      </c>
      <c r="J3855" s="7">
        <f ca="1">IF($F3855=1,OFFSET(start_33,LOLP!$D3855+(1-$C3855)*24,LOLP!$B3855)*H3855/G3855,0)</f>
        <v>0</v>
      </c>
      <c r="K3855" s="7">
        <f ca="1">IF($F3855,OFFSET(start_40,LOLP!$D3855+(1-$C3855)*24,LOLP!$B3855),0)</f>
        <v>0</v>
      </c>
      <c r="L3855" s="7">
        <f ca="1">IF($F3855,OFFSET(start_50,LOLP!$D3855+(1-$C3855)*24,LOLP!$B3855),0)</f>
        <v>0</v>
      </c>
      <c r="M3855" s="25">
        <f t="shared" ca="1" si="422"/>
        <v>0</v>
      </c>
      <c r="N3855" s="25">
        <f t="shared" ca="1" si="423"/>
        <v>0</v>
      </c>
      <c r="O3855" s="15" t="e">
        <f t="shared" ca="1" si="424"/>
        <v>#DIV/0!</v>
      </c>
      <c r="P3855" s="15" t="e">
        <f t="shared" ca="1" si="425"/>
        <v>#DIV/0!</v>
      </c>
    </row>
    <row r="3856" spans="1:16" x14ac:dyDescent="0.25">
      <c r="A3856" s="1">
        <f t="shared" si="419"/>
        <v>43261</v>
      </c>
      <c r="B3856" s="7">
        <f t="shared" si="421"/>
        <v>6</v>
      </c>
      <c r="C3856" s="4">
        <f>INDEX(Calendar!$E$3:$E$367,MATCH(LOLP!$A3856,Calendar!$B$3:$B$367,0))</f>
        <v>0</v>
      </c>
      <c r="D3856" s="2">
        <f t="shared" si="420"/>
        <v>13</v>
      </c>
      <c r="E3856" s="36">
        <v>22251</v>
      </c>
      <c r="F3856" s="7">
        <f>IFERROR(IF(INDEX('Temperature Data'!$AA$15:$AA$348,MATCH(LOLP!A3856,'Temperature Data'!$B$15:$B$348,0))&gt;IF(B3856=9,$G$2,LOLP!$F$2),1,0),0)</f>
        <v>0</v>
      </c>
      <c r="G3856" s="7">
        <f>SUMIFS(LOLP!$F$4:$F$8763,$C$4:$C$8763,$C3856,$B$4:$B$8763,$B3856,$D$4:$D$8763,$D3856)</f>
        <v>0</v>
      </c>
      <c r="H3856" s="7">
        <f>COUNTIFS(Calendar!$E$3:$E$367,LOLP!C3856,Calendar!$D$3:$D$367,LOLP!B3856)</f>
        <v>9</v>
      </c>
      <c r="I3856" s="7">
        <f ca="1">IF($F3856=1,OFFSET(start_norps,LOLP!$D3856+(1-$C3856)*24,LOLP!$B3856)*H3856/G3856,0)</f>
        <v>0</v>
      </c>
      <c r="J3856" s="7">
        <f ca="1">IF($F3856=1,OFFSET(start_33,LOLP!$D3856+(1-$C3856)*24,LOLP!$B3856)*H3856/G3856,0)</f>
        <v>0</v>
      </c>
      <c r="K3856" s="7">
        <f ca="1">IF($F3856,OFFSET(start_40,LOLP!$D3856+(1-$C3856)*24,LOLP!$B3856),0)</f>
        <v>0</v>
      </c>
      <c r="L3856" s="7">
        <f ca="1">IF($F3856,OFFSET(start_50,LOLP!$D3856+(1-$C3856)*24,LOLP!$B3856),0)</f>
        <v>0</v>
      </c>
      <c r="M3856" s="25">
        <f t="shared" ca="1" si="422"/>
        <v>0</v>
      </c>
      <c r="N3856" s="25">
        <f t="shared" ca="1" si="423"/>
        <v>0</v>
      </c>
      <c r="O3856" s="15" t="e">
        <f t="shared" ca="1" si="424"/>
        <v>#DIV/0!</v>
      </c>
      <c r="P3856" s="15" t="e">
        <f t="shared" ca="1" si="425"/>
        <v>#DIV/0!</v>
      </c>
    </row>
    <row r="3857" spans="1:16" x14ac:dyDescent="0.25">
      <c r="A3857" s="1">
        <f t="shared" si="419"/>
        <v>43261</v>
      </c>
      <c r="B3857" s="7">
        <f t="shared" si="421"/>
        <v>6</v>
      </c>
      <c r="C3857" s="4">
        <f>INDEX(Calendar!$E$3:$E$367,MATCH(LOLP!$A3857,Calendar!$B$3:$B$367,0))</f>
        <v>0</v>
      </c>
      <c r="D3857" s="2">
        <f t="shared" si="420"/>
        <v>14</v>
      </c>
      <c r="E3857" s="36">
        <v>22867</v>
      </c>
      <c r="F3857" s="7">
        <f>IFERROR(IF(INDEX('Temperature Data'!$AA$15:$AA$348,MATCH(LOLP!A3857,'Temperature Data'!$B$15:$B$348,0))&gt;IF(B3857=9,$G$2,LOLP!$F$2),1,0),0)</f>
        <v>0</v>
      </c>
      <c r="G3857" s="7">
        <f>SUMIFS(LOLP!$F$4:$F$8763,$C$4:$C$8763,$C3857,$B$4:$B$8763,$B3857,$D$4:$D$8763,$D3857)</f>
        <v>0</v>
      </c>
      <c r="H3857" s="7">
        <f>COUNTIFS(Calendar!$E$3:$E$367,LOLP!C3857,Calendar!$D$3:$D$367,LOLP!B3857)</f>
        <v>9</v>
      </c>
      <c r="I3857" s="7">
        <f ca="1">IF($F3857=1,OFFSET(start_norps,LOLP!$D3857+(1-$C3857)*24,LOLP!$B3857)*H3857/G3857,0)</f>
        <v>0</v>
      </c>
      <c r="J3857" s="7">
        <f ca="1">IF($F3857=1,OFFSET(start_33,LOLP!$D3857+(1-$C3857)*24,LOLP!$B3857)*H3857/G3857,0)</f>
        <v>0</v>
      </c>
      <c r="K3857" s="7">
        <f ca="1">IF($F3857,OFFSET(start_40,LOLP!$D3857+(1-$C3857)*24,LOLP!$B3857),0)</f>
        <v>0</v>
      </c>
      <c r="L3857" s="7">
        <f ca="1">IF($F3857,OFFSET(start_50,LOLP!$D3857+(1-$C3857)*24,LOLP!$B3857),0)</f>
        <v>0</v>
      </c>
      <c r="M3857" s="25">
        <f t="shared" ca="1" si="422"/>
        <v>0</v>
      </c>
      <c r="N3857" s="25">
        <f t="shared" ca="1" si="423"/>
        <v>0</v>
      </c>
      <c r="O3857" s="15" t="e">
        <f t="shared" ca="1" si="424"/>
        <v>#DIV/0!</v>
      </c>
      <c r="P3857" s="15" t="e">
        <f t="shared" ca="1" si="425"/>
        <v>#DIV/0!</v>
      </c>
    </row>
    <row r="3858" spans="1:16" x14ac:dyDescent="0.25">
      <c r="A3858" s="1">
        <f t="shared" si="419"/>
        <v>43261</v>
      </c>
      <c r="B3858" s="7">
        <f t="shared" si="421"/>
        <v>6</v>
      </c>
      <c r="C3858" s="4">
        <f>INDEX(Calendar!$E$3:$E$367,MATCH(LOLP!$A3858,Calendar!$B$3:$B$367,0))</f>
        <v>0</v>
      </c>
      <c r="D3858" s="2">
        <f t="shared" si="420"/>
        <v>15</v>
      </c>
      <c r="E3858" s="36">
        <v>23746</v>
      </c>
      <c r="F3858" s="7">
        <f>IFERROR(IF(INDEX('Temperature Data'!$AA$15:$AA$348,MATCH(LOLP!A3858,'Temperature Data'!$B$15:$B$348,0))&gt;IF(B3858=9,$G$2,LOLP!$F$2),1,0),0)</f>
        <v>0</v>
      </c>
      <c r="G3858" s="7">
        <f>SUMIFS(LOLP!$F$4:$F$8763,$C$4:$C$8763,$C3858,$B$4:$B$8763,$B3858,$D$4:$D$8763,$D3858)</f>
        <v>0</v>
      </c>
      <c r="H3858" s="7">
        <f>COUNTIFS(Calendar!$E$3:$E$367,LOLP!C3858,Calendar!$D$3:$D$367,LOLP!B3858)</f>
        <v>9</v>
      </c>
      <c r="I3858" s="7">
        <f ca="1">IF($F3858=1,OFFSET(start_norps,LOLP!$D3858+(1-$C3858)*24,LOLP!$B3858)*H3858/G3858,0)</f>
        <v>0</v>
      </c>
      <c r="J3858" s="7">
        <f ca="1">IF($F3858=1,OFFSET(start_33,LOLP!$D3858+(1-$C3858)*24,LOLP!$B3858)*H3858/G3858,0)</f>
        <v>0</v>
      </c>
      <c r="K3858" s="7">
        <f ca="1">IF($F3858,OFFSET(start_40,LOLP!$D3858+(1-$C3858)*24,LOLP!$B3858),0)</f>
        <v>0</v>
      </c>
      <c r="L3858" s="7">
        <f ca="1">IF($F3858,OFFSET(start_50,LOLP!$D3858+(1-$C3858)*24,LOLP!$B3858),0)</f>
        <v>0</v>
      </c>
      <c r="M3858" s="25">
        <f t="shared" ca="1" si="422"/>
        <v>0</v>
      </c>
      <c r="N3858" s="25">
        <f t="shared" ca="1" si="423"/>
        <v>0</v>
      </c>
      <c r="O3858" s="15" t="e">
        <f t="shared" ca="1" si="424"/>
        <v>#DIV/0!</v>
      </c>
      <c r="P3858" s="15" t="e">
        <f t="shared" ca="1" si="425"/>
        <v>#DIV/0!</v>
      </c>
    </row>
    <row r="3859" spans="1:16" x14ac:dyDescent="0.25">
      <c r="A3859" s="1">
        <f t="shared" si="419"/>
        <v>43261</v>
      </c>
      <c r="B3859" s="7">
        <f t="shared" si="421"/>
        <v>6</v>
      </c>
      <c r="C3859" s="4">
        <f>INDEX(Calendar!$E$3:$E$367,MATCH(LOLP!$A3859,Calendar!$B$3:$B$367,0))</f>
        <v>0</v>
      </c>
      <c r="D3859" s="2">
        <f t="shared" si="420"/>
        <v>16</v>
      </c>
      <c r="E3859" s="36">
        <v>24763</v>
      </c>
      <c r="F3859" s="7">
        <f>IFERROR(IF(INDEX('Temperature Data'!$AA$15:$AA$348,MATCH(LOLP!A3859,'Temperature Data'!$B$15:$B$348,0))&gt;IF(B3859=9,$G$2,LOLP!$F$2),1,0),0)</f>
        <v>0</v>
      </c>
      <c r="G3859" s="7">
        <f>SUMIFS(LOLP!$F$4:$F$8763,$C$4:$C$8763,$C3859,$B$4:$B$8763,$B3859,$D$4:$D$8763,$D3859)</f>
        <v>0</v>
      </c>
      <c r="H3859" s="7">
        <f>COUNTIFS(Calendar!$E$3:$E$367,LOLP!C3859,Calendar!$D$3:$D$367,LOLP!B3859)</f>
        <v>9</v>
      </c>
      <c r="I3859" s="7">
        <f ca="1">IF($F3859=1,OFFSET(start_norps,LOLP!$D3859+(1-$C3859)*24,LOLP!$B3859)*H3859/G3859,0)</f>
        <v>0</v>
      </c>
      <c r="J3859" s="7">
        <f ca="1">IF($F3859=1,OFFSET(start_33,LOLP!$D3859+(1-$C3859)*24,LOLP!$B3859)*H3859/G3859,0)</f>
        <v>0</v>
      </c>
      <c r="K3859" s="7">
        <f ca="1">IF($F3859,OFFSET(start_40,LOLP!$D3859+(1-$C3859)*24,LOLP!$B3859),0)</f>
        <v>0</v>
      </c>
      <c r="L3859" s="7">
        <f ca="1">IF($F3859,OFFSET(start_50,LOLP!$D3859+(1-$C3859)*24,LOLP!$B3859),0)</f>
        <v>0</v>
      </c>
      <c r="M3859" s="25">
        <f t="shared" ca="1" si="422"/>
        <v>0</v>
      </c>
      <c r="N3859" s="25">
        <f t="shared" ca="1" si="423"/>
        <v>0</v>
      </c>
      <c r="O3859" s="15" t="e">
        <f t="shared" ca="1" si="424"/>
        <v>#DIV/0!</v>
      </c>
      <c r="P3859" s="15" t="e">
        <f t="shared" ca="1" si="425"/>
        <v>#DIV/0!</v>
      </c>
    </row>
    <row r="3860" spans="1:16" x14ac:dyDescent="0.25">
      <c r="A3860" s="1">
        <f t="shared" si="419"/>
        <v>43261</v>
      </c>
      <c r="B3860" s="7">
        <f t="shared" si="421"/>
        <v>6</v>
      </c>
      <c r="C3860" s="4">
        <f>INDEX(Calendar!$E$3:$E$367,MATCH(LOLP!$A3860,Calendar!$B$3:$B$367,0))</f>
        <v>0</v>
      </c>
      <c r="D3860" s="2">
        <f t="shared" si="420"/>
        <v>17</v>
      </c>
      <c r="E3860" s="36">
        <v>26155</v>
      </c>
      <c r="F3860" s="7">
        <f>IFERROR(IF(INDEX('Temperature Data'!$AA$15:$AA$348,MATCH(LOLP!A3860,'Temperature Data'!$B$15:$B$348,0))&gt;IF(B3860=9,$G$2,LOLP!$F$2),1,0),0)</f>
        <v>0</v>
      </c>
      <c r="G3860" s="7">
        <f>SUMIFS(LOLP!$F$4:$F$8763,$C$4:$C$8763,$C3860,$B$4:$B$8763,$B3860,$D$4:$D$8763,$D3860)</f>
        <v>0</v>
      </c>
      <c r="H3860" s="7">
        <f>COUNTIFS(Calendar!$E$3:$E$367,LOLP!C3860,Calendar!$D$3:$D$367,LOLP!B3860)</f>
        <v>9</v>
      </c>
      <c r="I3860" s="7">
        <f ca="1">IF($F3860=1,OFFSET(start_norps,LOLP!$D3860+(1-$C3860)*24,LOLP!$B3860)*H3860/G3860,0)</f>
        <v>0</v>
      </c>
      <c r="J3860" s="7">
        <f ca="1">IF($F3860=1,OFFSET(start_33,LOLP!$D3860+(1-$C3860)*24,LOLP!$B3860)*H3860/G3860,0)</f>
        <v>0</v>
      </c>
      <c r="K3860" s="7">
        <f ca="1">IF($F3860,OFFSET(start_40,LOLP!$D3860+(1-$C3860)*24,LOLP!$B3860),0)</f>
        <v>0</v>
      </c>
      <c r="L3860" s="7">
        <f ca="1">IF($F3860,OFFSET(start_50,LOLP!$D3860+(1-$C3860)*24,LOLP!$B3860),0)</f>
        <v>0</v>
      </c>
      <c r="M3860" s="25">
        <f t="shared" ca="1" si="422"/>
        <v>0</v>
      </c>
      <c r="N3860" s="25">
        <f t="shared" ca="1" si="423"/>
        <v>0</v>
      </c>
      <c r="O3860" s="15" t="e">
        <f t="shared" ca="1" si="424"/>
        <v>#DIV/0!</v>
      </c>
      <c r="P3860" s="15" t="e">
        <f t="shared" ca="1" si="425"/>
        <v>#DIV/0!</v>
      </c>
    </row>
    <row r="3861" spans="1:16" x14ac:dyDescent="0.25">
      <c r="A3861" s="1">
        <f t="shared" si="419"/>
        <v>43261</v>
      </c>
      <c r="B3861" s="7">
        <f t="shared" si="421"/>
        <v>6</v>
      </c>
      <c r="C3861" s="4">
        <f>INDEX(Calendar!$E$3:$E$367,MATCH(LOLP!$A3861,Calendar!$B$3:$B$367,0))</f>
        <v>0</v>
      </c>
      <c r="D3861" s="2">
        <f t="shared" si="420"/>
        <v>18</v>
      </c>
      <c r="E3861" s="36">
        <v>27138</v>
      </c>
      <c r="F3861" s="7">
        <f>IFERROR(IF(INDEX('Temperature Data'!$AA$15:$AA$348,MATCH(LOLP!A3861,'Temperature Data'!$B$15:$B$348,0))&gt;IF(B3861=9,$G$2,LOLP!$F$2),1,0),0)</f>
        <v>0</v>
      </c>
      <c r="G3861" s="7">
        <f>SUMIFS(LOLP!$F$4:$F$8763,$C$4:$C$8763,$C3861,$B$4:$B$8763,$B3861,$D$4:$D$8763,$D3861)</f>
        <v>0</v>
      </c>
      <c r="H3861" s="7">
        <f>COUNTIFS(Calendar!$E$3:$E$367,LOLP!C3861,Calendar!$D$3:$D$367,LOLP!B3861)</f>
        <v>9</v>
      </c>
      <c r="I3861" s="7">
        <f ca="1">IF($F3861=1,OFFSET(start_norps,LOLP!$D3861+(1-$C3861)*24,LOLP!$B3861)*H3861/G3861,0)</f>
        <v>0</v>
      </c>
      <c r="J3861" s="7">
        <f ca="1">IF($F3861=1,OFFSET(start_33,LOLP!$D3861+(1-$C3861)*24,LOLP!$B3861)*H3861/G3861,0)</f>
        <v>0</v>
      </c>
      <c r="K3861" s="7">
        <f ca="1">IF($F3861,OFFSET(start_40,LOLP!$D3861+(1-$C3861)*24,LOLP!$B3861),0)</f>
        <v>0</v>
      </c>
      <c r="L3861" s="7">
        <f ca="1">IF($F3861,OFFSET(start_50,LOLP!$D3861+(1-$C3861)*24,LOLP!$B3861),0)</f>
        <v>0</v>
      </c>
      <c r="M3861" s="25">
        <f t="shared" ca="1" si="422"/>
        <v>0</v>
      </c>
      <c r="N3861" s="25">
        <f t="shared" ca="1" si="423"/>
        <v>0</v>
      </c>
      <c r="O3861" s="15" t="e">
        <f t="shared" ca="1" si="424"/>
        <v>#DIV/0!</v>
      </c>
      <c r="P3861" s="15" t="e">
        <f t="shared" ca="1" si="425"/>
        <v>#DIV/0!</v>
      </c>
    </row>
    <row r="3862" spans="1:16" x14ac:dyDescent="0.25">
      <c r="A3862" s="1">
        <f t="shared" si="419"/>
        <v>43261</v>
      </c>
      <c r="B3862" s="7">
        <f t="shared" si="421"/>
        <v>6</v>
      </c>
      <c r="C3862" s="4">
        <f>INDEX(Calendar!$E$3:$E$367,MATCH(LOLP!$A3862,Calendar!$B$3:$B$367,0))</f>
        <v>0</v>
      </c>
      <c r="D3862" s="2">
        <f t="shared" si="420"/>
        <v>19</v>
      </c>
      <c r="E3862" s="36">
        <v>27940</v>
      </c>
      <c r="F3862" s="7">
        <f>IFERROR(IF(INDEX('Temperature Data'!$AA$15:$AA$348,MATCH(LOLP!A3862,'Temperature Data'!$B$15:$B$348,0))&gt;IF(B3862=9,$G$2,LOLP!$F$2),1,0),0)</f>
        <v>0</v>
      </c>
      <c r="G3862" s="7">
        <f>SUMIFS(LOLP!$F$4:$F$8763,$C$4:$C$8763,$C3862,$B$4:$B$8763,$B3862,$D$4:$D$8763,$D3862)</f>
        <v>0</v>
      </c>
      <c r="H3862" s="7">
        <f>COUNTIFS(Calendar!$E$3:$E$367,LOLP!C3862,Calendar!$D$3:$D$367,LOLP!B3862)</f>
        <v>9</v>
      </c>
      <c r="I3862" s="7">
        <f ca="1">IF($F3862=1,OFFSET(start_norps,LOLP!$D3862+(1-$C3862)*24,LOLP!$B3862)*H3862/G3862,0)</f>
        <v>0</v>
      </c>
      <c r="J3862" s="7">
        <f ca="1">IF($F3862=1,OFFSET(start_33,LOLP!$D3862+(1-$C3862)*24,LOLP!$B3862)*H3862/G3862,0)</f>
        <v>0</v>
      </c>
      <c r="K3862" s="7">
        <f ca="1">IF($F3862,OFFSET(start_40,LOLP!$D3862+(1-$C3862)*24,LOLP!$B3862),0)</f>
        <v>0</v>
      </c>
      <c r="L3862" s="7">
        <f ca="1">IF($F3862,OFFSET(start_50,LOLP!$D3862+(1-$C3862)*24,LOLP!$B3862),0)</f>
        <v>0</v>
      </c>
      <c r="M3862" s="25">
        <f t="shared" ca="1" si="422"/>
        <v>0</v>
      </c>
      <c r="N3862" s="25">
        <f t="shared" ca="1" si="423"/>
        <v>0</v>
      </c>
      <c r="O3862" s="15" t="e">
        <f t="shared" ca="1" si="424"/>
        <v>#DIV/0!</v>
      </c>
      <c r="P3862" s="15" t="e">
        <f t="shared" ca="1" si="425"/>
        <v>#DIV/0!</v>
      </c>
    </row>
    <row r="3863" spans="1:16" x14ac:dyDescent="0.25">
      <c r="A3863" s="1">
        <f t="shared" si="419"/>
        <v>43261</v>
      </c>
      <c r="B3863" s="7">
        <f t="shared" si="421"/>
        <v>6</v>
      </c>
      <c r="C3863" s="4">
        <f>INDEX(Calendar!$E$3:$E$367,MATCH(LOLP!$A3863,Calendar!$B$3:$B$367,0))</f>
        <v>0</v>
      </c>
      <c r="D3863" s="2">
        <f t="shared" si="420"/>
        <v>20</v>
      </c>
      <c r="E3863" s="36">
        <v>28241</v>
      </c>
      <c r="F3863" s="7">
        <f>IFERROR(IF(INDEX('Temperature Data'!$AA$15:$AA$348,MATCH(LOLP!A3863,'Temperature Data'!$B$15:$B$348,0))&gt;IF(B3863=9,$G$2,LOLP!$F$2),1,0),0)</f>
        <v>0</v>
      </c>
      <c r="G3863" s="7">
        <f>SUMIFS(LOLP!$F$4:$F$8763,$C$4:$C$8763,$C3863,$B$4:$B$8763,$B3863,$D$4:$D$8763,$D3863)</f>
        <v>0</v>
      </c>
      <c r="H3863" s="7">
        <f>COUNTIFS(Calendar!$E$3:$E$367,LOLP!C3863,Calendar!$D$3:$D$367,LOLP!B3863)</f>
        <v>9</v>
      </c>
      <c r="I3863" s="7">
        <f ca="1">IF($F3863=1,OFFSET(start_norps,LOLP!$D3863+(1-$C3863)*24,LOLP!$B3863)*H3863/G3863,0)</f>
        <v>0</v>
      </c>
      <c r="J3863" s="7">
        <f ca="1">IF($F3863=1,OFFSET(start_33,LOLP!$D3863+(1-$C3863)*24,LOLP!$B3863)*H3863/G3863,0)</f>
        <v>0</v>
      </c>
      <c r="K3863" s="7">
        <f ca="1">IF($F3863,OFFSET(start_40,LOLP!$D3863+(1-$C3863)*24,LOLP!$B3863),0)</f>
        <v>0</v>
      </c>
      <c r="L3863" s="7">
        <f ca="1">IF($F3863,OFFSET(start_50,LOLP!$D3863+(1-$C3863)*24,LOLP!$B3863),0)</f>
        <v>0</v>
      </c>
      <c r="M3863" s="25">
        <f t="shared" ca="1" si="422"/>
        <v>0</v>
      </c>
      <c r="N3863" s="25">
        <f t="shared" ca="1" si="423"/>
        <v>0</v>
      </c>
      <c r="O3863" s="15" t="e">
        <f t="shared" ca="1" si="424"/>
        <v>#DIV/0!</v>
      </c>
      <c r="P3863" s="15" t="e">
        <f t="shared" ca="1" si="425"/>
        <v>#DIV/0!</v>
      </c>
    </row>
    <row r="3864" spans="1:16" x14ac:dyDescent="0.25">
      <c r="A3864" s="1">
        <f t="shared" si="419"/>
        <v>43261</v>
      </c>
      <c r="B3864" s="7">
        <f t="shared" si="421"/>
        <v>6</v>
      </c>
      <c r="C3864" s="4">
        <f>INDEX(Calendar!$E$3:$E$367,MATCH(LOLP!$A3864,Calendar!$B$3:$B$367,0))</f>
        <v>0</v>
      </c>
      <c r="D3864" s="2">
        <f t="shared" si="420"/>
        <v>21</v>
      </c>
      <c r="E3864" s="36">
        <v>28672</v>
      </c>
      <c r="F3864" s="7">
        <f>IFERROR(IF(INDEX('Temperature Data'!$AA$15:$AA$348,MATCH(LOLP!A3864,'Temperature Data'!$B$15:$B$348,0))&gt;IF(B3864=9,$G$2,LOLP!$F$2),1,0),0)</f>
        <v>0</v>
      </c>
      <c r="G3864" s="7">
        <f>SUMIFS(LOLP!$F$4:$F$8763,$C$4:$C$8763,$C3864,$B$4:$B$8763,$B3864,$D$4:$D$8763,$D3864)</f>
        <v>0</v>
      </c>
      <c r="H3864" s="7">
        <f>COUNTIFS(Calendar!$E$3:$E$367,LOLP!C3864,Calendar!$D$3:$D$367,LOLP!B3864)</f>
        <v>9</v>
      </c>
      <c r="I3864" s="7">
        <f ca="1">IF($F3864=1,OFFSET(start_norps,LOLP!$D3864+(1-$C3864)*24,LOLP!$B3864)*H3864/G3864,0)</f>
        <v>0</v>
      </c>
      <c r="J3864" s="7">
        <f ca="1">IF($F3864=1,OFFSET(start_33,LOLP!$D3864+(1-$C3864)*24,LOLP!$B3864)*H3864/G3864,0)</f>
        <v>0</v>
      </c>
      <c r="K3864" s="7">
        <f ca="1">IF($F3864,OFFSET(start_40,LOLP!$D3864+(1-$C3864)*24,LOLP!$B3864),0)</f>
        <v>0</v>
      </c>
      <c r="L3864" s="7">
        <f ca="1">IF($F3864,OFFSET(start_50,LOLP!$D3864+(1-$C3864)*24,LOLP!$B3864),0)</f>
        <v>0</v>
      </c>
      <c r="M3864" s="25">
        <f t="shared" ca="1" si="422"/>
        <v>0</v>
      </c>
      <c r="N3864" s="25">
        <f t="shared" ca="1" si="423"/>
        <v>0</v>
      </c>
      <c r="O3864" s="15" t="e">
        <f t="shared" ca="1" si="424"/>
        <v>#DIV/0!</v>
      </c>
      <c r="P3864" s="15" t="e">
        <f t="shared" ca="1" si="425"/>
        <v>#DIV/0!</v>
      </c>
    </row>
    <row r="3865" spans="1:16" x14ac:dyDescent="0.25">
      <c r="A3865" s="1">
        <f t="shared" si="419"/>
        <v>43261</v>
      </c>
      <c r="B3865" s="7">
        <f t="shared" si="421"/>
        <v>6</v>
      </c>
      <c r="C3865" s="4">
        <f>INDEX(Calendar!$E$3:$E$367,MATCH(LOLP!$A3865,Calendar!$B$3:$B$367,0))</f>
        <v>0</v>
      </c>
      <c r="D3865" s="2">
        <f t="shared" si="420"/>
        <v>22</v>
      </c>
      <c r="E3865" s="36">
        <v>28109</v>
      </c>
      <c r="F3865" s="7">
        <f>IFERROR(IF(INDEX('Temperature Data'!$AA$15:$AA$348,MATCH(LOLP!A3865,'Temperature Data'!$B$15:$B$348,0))&gt;IF(B3865=9,$G$2,LOLP!$F$2),1,0),0)</f>
        <v>0</v>
      </c>
      <c r="G3865" s="7">
        <f>SUMIFS(LOLP!$F$4:$F$8763,$C$4:$C$8763,$C3865,$B$4:$B$8763,$B3865,$D$4:$D$8763,$D3865)</f>
        <v>0</v>
      </c>
      <c r="H3865" s="7">
        <f>COUNTIFS(Calendar!$E$3:$E$367,LOLP!C3865,Calendar!$D$3:$D$367,LOLP!B3865)</f>
        <v>9</v>
      </c>
      <c r="I3865" s="7">
        <f ca="1">IF($F3865=1,OFFSET(start_norps,LOLP!$D3865+(1-$C3865)*24,LOLP!$B3865)*H3865/G3865,0)</f>
        <v>0</v>
      </c>
      <c r="J3865" s="7">
        <f ca="1">IF($F3865=1,OFFSET(start_33,LOLP!$D3865+(1-$C3865)*24,LOLP!$B3865)*H3865/G3865,0)</f>
        <v>0</v>
      </c>
      <c r="K3865" s="7">
        <f ca="1">IF($F3865,OFFSET(start_40,LOLP!$D3865+(1-$C3865)*24,LOLP!$B3865),0)</f>
        <v>0</v>
      </c>
      <c r="L3865" s="7">
        <f ca="1">IF($F3865,OFFSET(start_50,LOLP!$D3865+(1-$C3865)*24,LOLP!$B3865),0)</f>
        <v>0</v>
      </c>
      <c r="M3865" s="25">
        <f t="shared" ca="1" si="422"/>
        <v>0</v>
      </c>
      <c r="N3865" s="25">
        <f t="shared" ca="1" si="423"/>
        <v>0</v>
      </c>
      <c r="O3865" s="15" t="e">
        <f t="shared" ca="1" si="424"/>
        <v>#DIV/0!</v>
      </c>
      <c r="P3865" s="15" t="e">
        <f t="shared" ca="1" si="425"/>
        <v>#DIV/0!</v>
      </c>
    </row>
    <row r="3866" spans="1:16" x14ac:dyDescent="0.25">
      <c r="A3866" s="1">
        <f t="shared" si="419"/>
        <v>43261</v>
      </c>
      <c r="B3866" s="7">
        <f t="shared" si="421"/>
        <v>6</v>
      </c>
      <c r="C3866" s="4">
        <f>INDEX(Calendar!$E$3:$E$367,MATCH(LOLP!$A3866,Calendar!$B$3:$B$367,0))</f>
        <v>0</v>
      </c>
      <c r="D3866" s="2">
        <f t="shared" si="420"/>
        <v>23</v>
      </c>
      <c r="E3866" s="36">
        <v>26144</v>
      </c>
      <c r="F3866" s="7">
        <f>IFERROR(IF(INDEX('Temperature Data'!$AA$15:$AA$348,MATCH(LOLP!A3866,'Temperature Data'!$B$15:$B$348,0))&gt;IF(B3866=9,$G$2,LOLP!$F$2),1,0),0)</f>
        <v>0</v>
      </c>
      <c r="G3866" s="7">
        <f>SUMIFS(LOLP!$F$4:$F$8763,$C$4:$C$8763,$C3866,$B$4:$B$8763,$B3866,$D$4:$D$8763,$D3866)</f>
        <v>0</v>
      </c>
      <c r="H3866" s="7">
        <f>COUNTIFS(Calendar!$E$3:$E$367,LOLP!C3866,Calendar!$D$3:$D$367,LOLP!B3866)</f>
        <v>9</v>
      </c>
      <c r="I3866" s="7">
        <f ca="1">IF($F3866=1,OFFSET(start_norps,LOLP!$D3866+(1-$C3866)*24,LOLP!$B3866)*H3866/G3866,0)</f>
        <v>0</v>
      </c>
      <c r="J3866" s="7">
        <f ca="1">IF($F3866=1,OFFSET(start_33,LOLP!$D3866+(1-$C3866)*24,LOLP!$B3866)*H3866/G3866,0)</f>
        <v>0</v>
      </c>
      <c r="K3866" s="7">
        <f ca="1">IF($F3866,OFFSET(start_40,LOLP!$D3866+(1-$C3866)*24,LOLP!$B3866),0)</f>
        <v>0</v>
      </c>
      <c r="L3866" s="7">
        <f ca="1">IF($F3866,OFFSET(start_50,LOLP!$D3866+(1-$C3866)*24,LOLP!$B3866),0)</f>
        <v>0</v>
      </c>
      <c r="M3866" s="25">
        <f t="shared" ca="1" si="422"/>
        <v>0</v>
      </c>
      <c r="N3866" s="25">
        <f t="shared" ca="1" si="423"/>
        <v>0</v>
      </c>
      <c r="O3866" s="15" t="e">
        <f t="shared" ca="1" si="424"/>
        <v>#DIV/0!</v>
      </c>
      <c r="P3866" s="15" t="e">
        <f t="shared" ca="1" si="425"/>
        <v>#DIV/0!</v>
      </c>
    </row>
    <row r="3867" spans="1:16" x14ac:dyDescent="0.25">
      <c r="A3867" s="1">
        <f t="shared" si="419"/>
        <v>43261</v>
      </c>
      <c r="B3867" s="7">
        <f t="shared" si="421"/>
        <v>6</v>
      </c>
      <c r="C3867" s="4">
        <f>INDEX(Calendar!$E$3:$E$367,MATCH(LOLP!$A3867,Calendar!$B$3:$B$367,0))</f>
        <v>0</v>
      </c>
      <c r="D3867" s="2">
        <f t="shared" si="420"/>
        <v>24</v>
      </c>
      <c r="E3867" s="36">
        <v>24014</v>
      </c>
      <c r="F3867" s="7">
        <f>IFERROR(IF(INDEX('Temperature Data'!$AA$15:$AA$348,MATCH(LOLP!A3867,'Temperature Data'!$B$15:$B$348,0))&gt;IF(B3867=9,$G$2,LOLP!$F$2),1,0),0)</f>
        <v>0</v>
      </c>
      <c r="G3867" s="7">
        <f>SUMIFS(LOLP!$F$4:$F$8763,$C$4:$C$8763,$C3867,$B$4:$B$8763,$B3867,$D$4:$D$8763,$D3867)</f>
        <v>0</v>
      </c>
      <c r="H3867" s="7">
        <f>COUNTIFS(Calendar!$E$3:$E$367,LOLP!C3867,Calendar!$D$3:$D$367,LOLP!B3867)</f>
        <v>9</v>
      </c>
      <c r="I3867" s="7">
        <f ca="1">IF($F3867=1,OFFSET(start_norps,LOLP!$D3867+(1-$C3867)*24,LOLP!$B3867)*H3867/G3867,0)</f>
        <v>0</v>
      </c>
      <c r="J3867" s="7">
        <f ca="1">IF($F3867=1,OFFSET(start_33,LOLP!$D3867+(1-$C3867)*24,LOLP!$B3867)*H3867/G3867,0)</f>
        <v>0</v>
      </c>
      <c r="K3867" s="7">
        <f ca="1">IF($F3867,OFFSET(start_40,LOLP!$D3867+(1-$C3867)*24,LOLP!$B3867),0)</f>
        <v>0</v>
      </c>
      <c r="L3867" s="7">
        <f ca="1">IF($F3867,OFFSET(start_50,LOLP!$D3867+(1-$C3867)*24,LOLP!$B3867),0)</f>
        <v>0</v>
      </c>
      <c r="M3867" s="25">
        <f t="shared" ca="1" si="422"/>
        <v>0</v>
      </c>
      <c r="N3867" s="25">
        <f t="shared" ca="1" si="423"/>
        <v>0</v>
      </c>
      <c r="O3867" s="15" t="e">
        <f t="shared" ca="1" si="424"/>
        <v>#DIV/0!</v>
      </c>
      <c r="P3867" s="15" t="e">
        <f t="shared" ca="1" si="425"/>
        <v>#DIV/0!</v>
      </c>
    </row>
    <row r="3868" spans="1:16" x14ac:dyDescent="0.25">
      <c r="A3868" s="1">
        <f t="shared" si="419"/>
        <v>43262</v>
      </c>
      <c r="B3868" s="7">
        <f t="shared" si="421"/>
        <v>6</v>
      </c>
      <c r="C3868" s="4">
        <f>INDEX(Calendar!$E$3:$E$367,MATCH(LOLP!$A3868,Calendar!$B$3:$B$367,0))</f>
        <v>1</v>
      </c>
      <c r="D3868" s="2">
        <f t="shared" si="420"/>
        <v>1</v>
      </c>
      <c r="E3868" s="36">
        <v>22484</v>
      </c>
      <c r="F3868" s="7">
        <f>IFERROR(IF(INDEX('Temperature Data'!$AA$15:$AA$348,MATCH(LOLP!A3868,'Temperature Data'!$B$15:$B$348,0))&gt;IF(B3868=9,$G$2,LOLP!$F$2),1,0),0)</f>
        <v>0</v>
      </c>
      <c r="G3868" s="7">
        <f>SUMIFS(LOLP!$F$4:$F$8763,$C$4:$C$8763,$C3868,$B$4:$B$8763,$B3868,$D$4:$D$8763,$D3868)</f>
        <v>1</v>
      </c>
      <c r="H3868" s="7">
        <f>COUNTIFS(Calendar!$E$3:$E$367,LOLP!C3868,Calendar!$D$3:$D$367,LOLP!B3868)</f>
        <v>21</v>
      </c>
      <c r="I3868" s="7">
        <f ca="1">IF($F3868=1,OFFSET(start_norps,LOLP!$D3868+(1-$C3868)*24,LOLP!$B3868)*H3868/G3868,0)</f>
        <v>0</v>
      </c>
      <c r="J3868" s="7">
        <f ca="1">IF($F3868=1,OFFSET(start_33,LOLP!$D3868+(1-$C3868)*24,LOLP!$B3868)*H3868/G3868,0)</f>
        <v>0</v>
      </c>
      <c r="K3868" s="7">
        <f ca="1">IF($F3868,OFFSET(start_40,LOLP!$D3868+(1-$C3868)*24,LOLP!$B3868),0)</f>
        <v>0</v>
      </c>
      <c r="L3868" s="7">
        <f ca="1">IF($F3868,OFFSET(start_50,LOLP!$D3868+(1-$C3868)*24,LOLP!$B3868),0)</f>
        <v>0</v>
      </c>
      <c r="M3868" s="25">
        <f t="shared" ca="1" si="422"/>
        <v>0</v>
      </c>
      <c r="N3868" s="25">
        <f t="shared" ca="1" si="423"/>
        <v>0</v>
      </c>
      <c r="O3868" s="15" t="e">
        <f t="shared" ca="1" si="424"/>
        <v>#DIV/0!</v>
      </c>
      <c r="P3868" s="15" t="e">
        <f t="shared" ca="1" si="425"/>
        <v>#DIV/0!</v>
      </c>
    </row>
    <row r="3869" spans="1:16" x14ac:dyDescent="0.25">
      <c r="A3869" s="1">
        <f t="shared" ref="A3869:A3932" si="426">A3845+1</f>
        <v>43262</v>
      </c>
      <c r="B3869" s="7">
        <f t="shared" si="421"/>
        <v>6</v>
      </c>
      <c r="C3869" s="4">
        <f>INDEX(Calendar!$E$3:$E$367,MATCH(LOLP!$A3869,Calendar!$B$3:$B$367,0))</f>
        <v>1</v>
      </c>
      <c r="D3869" s="2">
        <f t="shared" ref="D3869:D3932" si="427">D3845</f>
        <v>2</v>
      </c>
      <c r="E3869" s="36">
        <v>21498</v>
      </c>
      <c r="F3869" s="7">
        <f>IFERROR(IF(INDEX('Temperature Data'!$AA$15:$AA$348,MATCH(LOLP!A3869,'Temperature Data'!$B$15:$B$348,0))&gt;IF(B3869=9,$G$2,LOLP!$F$2),1,0),0)</f>
        <v>0</v>
      </c>
      <c r="G3869" s="7">
        <f>SUMIFS(LOLP!$F$4:$F$8763,$C$4:$C$8763,$C3869,$B$4:$B$8763,$B3869,$D$4:$D$8763,$D3869)</f>
        <v>1</v>
      </c>
      <c r="H3869" s="7">
        <f>COUNTIFS(Calendar!$E$3:$E$367,LOLP!C3869,Calendar!$D$3:$D$367,LOLP!B3869)</f>
        <v>21</v>
      </c>
      <c r="I3869" s="7">
        <f ca="1">IF($F3869=1,OFFSET(start_norps,LOLP!$D3869+(1-$C3869)*24,LOLP!$B3869)*H3869/G3869,0)</f>
        <v>0</v>
      </c>
      <c r="J3869" s="7">
        <f ca="1">IF($F3869=1,OFFSET(start_33,LOLP!$D3869+(1-$C3869)*24,LOLP!$B3869)*H3869/G3869,0)</f>
        <v>0</v>
      </c>
      <c r="K3869" s="7">
        <f ca="1">IF($F3869,OFFSET(start_40,LOLP!$D3869+(1-$C3869)*24,LOLP!$B3869),0)</f>
        <v>0</v>
      </c>
      <c r="L3869" s="7">
        <f ca="1">IF($F3869,OFFSET(start_50,LOLP!$D3869+(1-$C3869)*24,LOLP!$B3869),0)</f>
        <v>0</v>
      </c>
      <c r="M3869" s="25">
        <f t="shared" ca="1" si="422"/>
        <v>0</v>
      </c>
      <c r="N3869" s="25">
        <f t="shared" ca="1" si="423"/>
        <v>0</v>
      </c>
      <c r="O3869" s="15" t="e">
        <f t="shared" ca="1" si="424"/>
        <v>#DIV/0!</v>
      </c>
      <c r="P3869" s="15" t="e">
        <f t="shared" ca="1" si="425"/>
        <v>#DIV/0!</v>
      </c>
    </row>
    <row r="3870" spans="1:16" x14ac:dyDescent="0.25">
      <c r="A3870" s="1">
        <f t="shared" si="426"/>
        <v>43262</v>
      </c>
      <c r="B3870" s="7">
        <f t="shared" si="421"/>
        <v>6</v>
      </c>
      <c r="C3870" s="4">
        <f>INDEX(Calendar!$E$3:$E$367,MATCH(LOLP!$A3870,Calendar!$B$3:$B$367,0))</f>
        <v>1</v>
      </c>
      <c r="D3870" s="2">
        <f t="shared" si="427"/>
        <v>3</v>
      </c>
      <c r="E3870" s="36">
        <v>20860</v>
      </c>
      <c r="F3870" s="7">
        <f>IFERROR(IF(INDEX('Temperature Data'!$AA$15:$AA$348,MATCH(LOLP!A3870,'Temperature Data'!$B$15:$B$348,0))&gt;IF(B3870=9,$G$2,LOLP!$F$2),1,0),0)</f>
        <v>0</v>
      </c>
      <c r="G3870" s="7">
        <f>SUMIFS(LOLP!$F$4:$F$8763,$C$4:$C$8763,$C3870,$B$4:$B$8763,$B3870,$D$4:$D$8763,$D3870)</f>
        <v>1</v>
      </c>
      <c r="H3870" s="7">
        <f>COUNTIFS(Calendar!$E$3:$E$367,LOLP!C3870,Calendar!$D$3:$D$367,LOLP!B3870)</f>
        <v>21</v>
      </c>
      <c r="I3870" s="7">
        <f ca="1">IF($F3870=1,OFFSET(start_norps,LOLP!$D3870+(1-$C3870)*24,LOLP!$B3870)*H3870/G3870,0)</f>
        <v>0</v>
      </c>
      <c r="J3870" s="7">
        <f ca="1">IF($F3870=1,OFFSET(start_33,LOLP!$D3870+(1-$C3870)*24,LOLP!$B3870)*H3870/G3870,0)</f>
        <v>0</v>
      </c>
      <c r="K3870" s="7">
        <f ca="1">IF($F3870,OFFSET(start_40,LOLP!$D3870+(1-$C3870)*24,LOLP!$B3870),0)</f>
        <v>0</v>
      </c>
      <c r="L3870" s="7">
        <f ca="1">IF($F3870,OFFSET(start_50,LOLP!$D3870+(1-$C3870)*24,LOLP!$B3870),0)</f>
        <v>0</v>
      </c>
      <c r="M3870" s="25">
        <f t="shared" ca="1" si="422"/>
        <v>0</v>
      </c>
      <c r="N3870" s="25">
        <f t="shared" ca="1" si="423"/>
        <v>0</v>
      </c>
      <c r="O3870" s="15" t="e">
        <f t="shared" ca="1" si="424"/>
        <v>#DIV/0!</v>
      </c>
      <c r="P3870" s="15" t="e">
        <f t="shared" ca="1" si="425"/>
        <v>#DIV/0!</v>
      </c>
    </row>
    <row r="3871" spans="1:16" x14ac:dyDescent="0.25">
      <c r="A3871" s="1">
        <f t="shared" si="426"/>
        <v>43262</v>
      </c>
      <c r="B3871" s="7">
        <f t="shared" si="421"/>
        <v>6</v>
      </c>
      <c r="C3871" s="4">
        <f>INDEX(Calendar!$E$3:$E$367,MATCH(LOLP!$A3871,Calendar!$B$3:$B$367,0))</f>
        <v>1</v>
      </c>
      <c r="D3871" s="2">
        <f t="shared" si="427"/>
        <v>4</v>
      </c>
      <c r="E3871" s="36">
        <v>20563</v>
      </c>
      <c r="F3871" s="7">
        <f>IFERROR(IF(INDEX('Temperature Data'!$AA$15:$AA$348,MATCH(LOLP!A3871,'Temperature Data'!$B$15:$B$348,0))&gt;IF(B3871=9,$G$2,LOLP!$F$2),1,0),0)</f>
        <v>0</v>
      </c>
      <c r="G3871" s="7">
        <f>SUMIFS(LOLP!$F$4:$F$8763,$C$4:$C$8763,$C3871,$B$4:$B$8763,$B3871,$D$4:$D$8763,$D3871)</f>
        <v>1</v>
      </c>
      <c r="H3871" s="7">
        <f>COUNTIFS(Calendar!$E$3:$E$367,LOLP!C3871,Calendar!$D$3:$D$367,LOLP!B3871)</f>
        <v>21</v>
      </c>
      <c r="I3871" s="7">
        <f ca="1">IF($F3871=1,OFFSET(start_norps,LOLP!$D3871+(1-$C3871)*24,LOLP!$B3871)*H3871/G3871,0)</f>
        <v>0</v>
      </c>
      <c r="J3871" s="7">
        <f ca="1">IF($F3871=1,OFFSET(start_33,LOLP!$D3871+(1-$C3871)*24,LOLP!$B3871)*H3871/G3871,0)</f>
        <v>0</v>
      </c>
      <c r="K3871" s="7">
        <f ca="1">IF($F3871,OFFSET(start_40,LOLP!$D3871+(1-$C3871)*24,LOLP!$B3871),0)</f>
        <v>0</v>
      </c>
      <c r="L3871" s="7">
        <f ca="1">IF($F3871,OFFSET(start_50,LOLP!$D3871+(1-$C3871)*24,LOLP!$B3871),0)</f>
        <v>0</v>
      </c>
      <c r="M3871" s="25">
        <f t="shared" ca="1" si="422"/>
        <v>0</v>
      </c>
      <c r="N3871" s="25">
        <f t="shared" ca="1" si="423"/>
        <v>0</v>
      </c>
      <c r="O3871" s="15" t="e">
        <f t="shared" ca="1" si="424"/>
        <v>#DIV/0!</v>
      </c>
      <c r="P3871" s="15" t="e">
        <f t="shared" ca="1" si="425"/>
        <v>#DIV/0!</v>
      </c>
    </row>
    <row r="3872" spans="1:16" x14ac:dyDescent="0.25">
      <c r="A3872" s="1">
        <f t="shared" si="426"/>
        <v>43262</v>
      </c>
      <c r="B3872" s="7">
        <f t="shared" si="421"/>
        <v>6</v>
      </c>
      <c r="C3872" s="4">
        <f>INDEX(Calendar!$E$3:$E$367,MATCH(LOLP!$A3872,Calendar!$B$3:$B$367,0))</f>
        <v>1</v>
      </c>
      <c r="D3872" s="2">
        <f t="shared" si="427"/>
        <v>5</v>
      </c>
      <c r="E3872" s="36">
        <v>21044</v>
      </c>
      <c r="F3872" s="7">
        <f>IFERROR(IF(INDEX('Temperature Data'!$AA$15:$AA$348,MATCH(LOLP!A3872,'Temperature Data'!$B$15:$B$348,0))&gt;IF(B3872=9,$G$2,LOLP!$F$2),1,0),0)</f>
        <v>0</v>
      </c>
      <c r="G3872" s="7">
        <f>SUMIFS(LOLP!$F$4:$F$8763,$C$4:$C$8763,$C3872,$B$4:$B$8763,$B3872,$D$4:$D$8763,$D3872)</f>
        <v>1</v>
      </c>
      <c r="H3872" s="7">
        <f>COUNTIFS(Calendar!$E$3:$E$367,LOLP!C3872,Calendar!$D$3:$D$367,LOLP!B3872)</f>
        <v>21</v>
      </c>
      <c r="I3872" s="7">
        <f ca="1">IF($F3872=1,OFFSET(start_norps,LOLP!$D3872+(1-$C3872)*24,LOLP!$B3872)*H3872/G3872,0)</f>
        <v>0</v>
      </c>
      <c r="J3872" s="7">
        <f ca="1">IF($F3872=1,OFFSET(start_33,LOLP!$D3872+(1-$C3872)*24,LOLP!$B3872)*H3872/G3872,0)</f>
        <v>0</v>
      </c>
      <c r="K3872" s="7">
        <f ca="1">IF($F3872,OFFSET(start_40,LOLP!$D3872+(1-$C3872)*24,LOLP!$B3872),0)</f>
        <v>0</v>
      </c>
      <c r="L3872" s="7">
        <f ca="1">IF($F3872,OFFSET(start_50,LOLP!$D3872+(1-$C3872)*24,LOLP!$B3872),0)</f>
        <v>0</v>
      </c>
      <c r="M3872" s="25">
        <f t="shared" ca="1" si="422"/>
        <v>0</v>
      </c>
      <c r="N3872" s="25">
        <f t="shared" ca="1" si="423"/>
        <v>0</v>
      </c>
      <c r="O3872" s="15" t="e">
        <f t="shared" ca="1" si="424"/>
        <v>#DIV/0!</v>
      </c>
      <c r="P3872" s="15" t="e">
        <f t="shared" ca="1" si="425"/>
        <v>#DIV/0!</v>
      </c>
    </row>
    <row r="3873" spans="1:16" x14ac:dyDescent="0.25">
      <c r="A3873" s="1">
        <f t="shared" si="426"/>
        <v>43262</v>
      </c>
      <c r="B3873" s="7">
        <f t="shared" si="421"/>
        <v>6</v>
      </c>
      <c r="C3873" s="4">
        <f>INDEX(Calendar!$E$3:$E$367,MATCH(LOLP!$A3873,Calendar!$B$3:$B$367,0))</f>
        <v>1</v>
      </c>
      <c r="D3873" s="2">
        <f t="shared" si="427"/>
        <v>6</v>
      </c>
      <c r="E3873" s="36">
        <v>22120</v>
      </c>
      <c r="F3873" s="7">
        <f>IFERROR(IF(INDEX('Temperature Data'!$AA$15:$AA$348,MATCH(LOLP!A3873,'Temperature Data'!$B$15:$B$348,0))&gt;IF(B3873=9,$G$2,LOLP!$F$2),1,0),0)</f>
        <v>0</v>
      </c>
      <c r="G3873" s="7">
        <f>SUMIFS(LOLP!$F$4:$F$8763,$C$4:$C$8763,$C3873,$B$4:$B$8763,$B3873,$D$4:$D$8763,$D3873)</f>
        <v>1</v>
      </c>
      <c r="H3873" s="7">
        <f>COUNTIFS(Calendar!$E$3:$E$367,LOLP!C3873,Calendar!$D$3:$D$367,LOLP!B3873)</f>
        <v>21</v>
      </c>
      <c r="I3873" s="7">
        <f ca="1">IF($F3873=1,OFFSET(start_norps,LOLP!$D3873+(1-$C3873)*24,LOLP!$B3873)*H3873/G3873,0)</f>
        <v>0</v>
      </c>
      <c r="J3873" s="7">
        <f ca="1">IF($F3873=1,OFFSET(start_33,LOLP!$D3873+(1-$C3873)*24,LOLP!$B3873)*H3873/G3873,0)</f>
        <v>0</v>
      </c>
      <c r="K3873" s="7">
        <f ca="1">IF($F3873,OFFSET(start_40,LOLP!$D3873+(1-$C3873)*24,LOLP!$B3873),0)</f>
        <v>0</v>
      </c>
      <c r="L3873" s="7">
        <f ca="1">IF($F3873,OFFSET(start_50,LOLP!$D3873+(1-$C3873)*24,LOLP!$B3873),0)</f>
        <v>0</v>
      </c>
      <c r="M3873" s="25">
        <f t="shared" ca="1" si="422"/>
        <v>0</v>
      </c>
      <c r="N3873" s="25">
        <f t="shared" ca="1" si="423"/>
        <v>0</v>
      </c>
      <c r="O3873" s="15" t="e">
        <f t="shared" ca="1" si="424"/>
        <v>#DIV/0!</v>
      </c>
      <c r="P3873" s="15" t="e">
        <f t="shared" ca="1" si="425"/>
        <v>#DIV/0!</v>
      </c>
    </row>
    <row r="3874" spans="1:16" x14ac:dyDescent="0.25">
      <c r="A3874" s="1">
        <f t="shared" si="426"/>
        <v>43262</v>
      </c>
      <c r="B3874" s="7">
        <f t="shared" si="421"/>
        <v>6</v>
      </c>
      <c r="C3874" s="4">
        <f>INDEX(Calendar!$E$3:$E$367,MATCH(LOLP!$A3874,Calendar!$B$3:$B$367,0))</f>
        <v>1</v>
      </c>
      <c r="D3874" s="2">
        <f t="shared" si="427"/>
        <v>7</v>
      </c>
      <c r="E3874" s="36">
        <v>23495</v>
      </c>
      <c r="F3874" s="7">
        <f>IFERROR(IF(INDEX('Temperature Data'!$AA$15:$AA$348,MATCH(LOLP!A3874,'Temperature Data'!$B$15:$B$348,0))&gt;IF(B3874=9,$G$2,LOLP!$F$2),1,0),0)</f>
        <v>0</v>
      </c>
      <c r="G3874" s="7">
        <f>SUMIFS(LOLP!$F$4:$F$8763,$C$4:$C$8763,$C3874,$B$4:$B$8763,$B3874,$D$4:$D$8763,$D3874)</f>
        <v>1</v>
      </c>
      <c r="H3874" s="7">
        <f>COUNTIFS(Calendar!$E$3:$E$367,LOLP!C3874,Calendar!$D$3:$D$367,LOLP!B3874)</f>
        <v>21</v>
      </c>
      <c r="I3874" s="7">
        <f ca="1">IF($F3874=1,OFFSET(start_norps,LOLP!$D3874+(1-$C3874)*24,LOLP!$B3874)*H3874/G3874,0)</f>
        <v>0</v>
      </c>
      <c r="J3874" s="7">
        <f ca="1">IF($F3874=1,OFFSET(start_33,LOLP!$D3874+(1-$C3874)*24,LOLP!$B3874)*H3874/G3874,0)</f>
        <v>0</v>
      </c>
      <c r="K3874" s="7">
        <f ca="1">IF($F3874,OFFSET(start_40,LOLP!$D3874+(1-$C3874)*24,LOLP!$B3874),0)</f>
        <v>0</v>
      </c>
      <c r="L3874" s="7">
        <f ca="1">IF($F3874,OFFSET(start_50,LOLP!$D3874+(1-$C3874)*24,LOLP!$B3874),0)</f>
        <v>0</v>
      </c>
      <c r="M3874" s="25">
        <f t="shared" ca="1" si="422"/>
        <v>0</v>
      </c>
      <c r="N3874" s="25">
        <f t="shared" ca="1" si="423"/>
        <v>0</v>
      </c>
      <c r="O3874" s="15" t="e">
        <f t="shared" ca="1" si="424"/>
        <v>#DIV/0!</v>
      </c>
      <c r="P3874" s="15" t="e">
        <f t="shared" ca="1" si="425"/>
        <v>#DIV/0!</v>
      </c>
    </row>
    <row r="3875" spans="1:16" x14ac:dyDescent="0.25">
      <c r="A3875" s="1">
        <f t="shared" si="426"/>
        <v>43262</v>
      </c>
      <c r="B3875" s="7">
        <f t="shared" si="421"/>
        <v>6</v>
      </c>
      <c r="C3875" s="4">
        <f>INDEX(Calendar!$E$3:$E$367,MATCH(LOLP!$A3875,Calendar!$B$3:$B$367,0))</f>
        <v>1</v>
      </c>
      <c r="D3875" s="2">
        <f t="shared" si="427"/>
        <v>8</v>
      </c>
      <c r="E3875" s="36">
        <v>24810</v>
      </c>
      <c r="F3875" s="7">
        <f>IFERROR(IF(INDEX('Temperature Data'!$AA$15:$AA$348,MATCH(LOLP!A3875,'Temperature Data'!$B$15:$B$348,0))&gt;IF(B3875=9,$G$2,LOLP!$F$2),1,0),0)</f>
        <v>0</v>
      </c>
      <c r="G3875" s="7">
        <f>SUMIFS(LOLP!$F$4:$F$8763,$C$4:$C$8763,$C3875,$B$4:$B$8763,$B3875,$D$4:$D$8763,$D3875)</f>
        <v>1</v>
      </c>
      <c r="H3875" s="7">
        <f>COUNTIFS(Calendar!$E$3:$E$367,LOLP!C3875,Calendar!$D$3:$D$367,LOLP!B3875)</f>
        <v>21</v>
      </c>
      <c r="I3875" s="7">
        <f ca="1">IF($F3875=1,OFFSET(start_norps,LOLP!$D3875+(1-$C3875)*24,LOLP!$B3875)*H3875/G3875,0)</f>
        <v>0</v>
      </c>
      <c r="J3875" s="7">
        <f ca="1">IF($F3875=1,OFFSET(start_33,LOLP!$D3875+(1-$C3875)*24,LOLP!$B3875)*H3875/G3875,0)</f>
        <v>0</v>
      </c>
      <c r="K3875" s="7">
        <f ca="1">IF($F3875,OFFSET(start_40,LOLP!$D3875+(1-$C3875)*24,LOLP!$B3875),0)</f>
        <v>0</v>
      </c>
      <c r="L3875" s="7">
        <f ca="1">IF($F3875,OFFSET(start_50,LOLP!$D3875+(1-$C3875)*24,LOLP!$B3875),0)</f>
        <v>0</v>
      </c>
      <c r="M3875" s="25">
        <f t="shared" ca="1" si="422"/>
        <v>0</v>
      </c>
      <c r="N3875" s="25">
        <f t="shared" ca="1" si="423"/>
        <v>0</v>
      </c>
      <c r="O3875" s="15" t="e">
        <f t="shared" ca="1" si="424"/>
        <v>#DIV/0!</v>
      </c>
      <c r="P3875" s="15" t="e">
        <f t="shared" ca="1" si="425"/>
        <v>#DIV/0!</v>
      </c>
    </row>
    <row r="3876" spans="1:16" x14ac:dyDescent="0.25">
      <c r="A3876" s="1">
        <f t="shared" si="426"/>
        <v>43262</v>
      </c>
      <c r="B3876" s="7">
        <f t="shared" si="421"/>
        <v>6</v>
      </c>
      <c r="C3876" s="4">
        <f>INDEX(Calendar!$E$3:$E$367,MATCH(LOLP!$A3876,Calendar!$B$3:$B$367,0))</f>
        <v>1</v>
      </c>
      <c r="D3876" s="2">
        <f t="shared" si="427"/>
        <v>9</v>
      </c>
      <c r="E3876" s="36">
        <v>25628</v>
      </c>
      <c r="F3876" s="7">
        <f>IFERROR(IF(INDEX('Temperature Data'!$AA$15:$AA$348,MATCH(LOLP!A3876,'Temperature Data'!$B$15:$B$348,0))&gt;IF(B3876=9,$G$2,LOLP!$F$2),1,0),0)</f>
        <v>0</v>
      </c>
      <c r="G3876" s="7">
        <f>SUMIFS(LOLP!$F$4:$F$8763,$C$4:$C$8763,$C3876,$B$4:$B$8763,$B3876,$D$4:$D$8763,$D3876)</f>
        <v>1</v>
      </c>
      <c r="H3876" s="7">
        <f>COUNTIFS(Calendar!$E$3:$E$367,LOLP!C3876,Calendar!$D$3:$D$367,LOLP!B3876)</f>
        <v>21</v>
      </c>
      <c r="I3876" s="7">
        <f ca="1">IF($F3876=1,OFFSET(start_norps,LOLP!$D3876+(1-$C3876)*24,LOLP!$B3876)*H3876/G3876,0)</f>
        <v>0</v>
      </c>
      <c r="J3876" s="7">
        <f ca="1">IF($F3876=1,OFFSET(start_33,LOLP!$D3876+(1-$C3876)*24,LOLP!$B3876)*H3876/G3876,0)</f>
        <v>0</v>
      </c>
      <c r="K3876" s="7">
        <f ca="1">IF($F3876,OFFSET(start_40,LOLP!$D3876+(1-$C3876)*24,LOLP!$B3876),0)</f>
        <v>0</v>
      </c>
      <c r="L3876" s="7">
        <f ca="1">IF($F3876,OFFSET(start_50,LOLP!$D3876+(1-$C3876)*24,LOLP!$B3876),0)</f>
        <v>0</v>
      </c>
      <c r="M3876" s="25">
        <f t="shared" ca="1" si="422"/>
        <v>0</v>
      </c>
      <c r="N3876" s="25">
        <f t="shared" ca="1" si="423"/>
        <v>0</v>
      </c>
      <c r="O3876" s="15" t="e">
        <f t="shared" ca="1" si="424"/>
        <v>#DIV/0!</v>
      </c>
      <c r="P3876" s="15" t="e">
        <f t="shared" ca="1" si="425"/>
        <v>#DIV/0!</v>
      </c>
    </row>
    <row r="3877" spans="1:16" x14ac:dyDescent="0.25">
      <c r="A3877" s="1">
        <f t="shared" si="426"/>
        <v>43262</v>
      </c>
      <c r="B3877" s="7">
        <f t="shared" si="421"/>
        <v>6</v>
      </c>
      <c r="C3877" s="4">
        <f>INDEX(Calendar!$E$3:$E$367,MATCH(LOLP!$A3877,Calendar!$B$3:$B$367,0))</f>
        <v>1</v>
      </c>
      <c r="D3877" s="2">
        <f t="shared" si="427"/>
        <v>10</v>
      </c>
      <c r="E3877" s="36">
        <v>26071</v>
      </c>
      <c r="F3877" s="7">
        <f>IFERROR(IF(INDEX('Temperature Data'!$AA$15:$AA$348,MATCH(LOLP!A3877,'Temperature Data'!$B$15:$B$348,0))&gt;IF(B3877=9,$G$2,LOLP!$F$2),1,0),0)</f>
        <v>0</v>
      </c>
      <c r="G3877" s="7">
        <f>SUMIFS(LOLP!$F$4:$F$8763,$C$4:$C$8763,$C3877,$B$4:$B$8763,$B3877,$D$4:$D$8763,$D3877)</f>
        <v>1</v>
      </c>
      <c r="H3877" s="7">
        <f>COUNTIFS(Calendar!$E$3:$E$367,LOLP!C3877,Calendar!$D$3:$D$367,LOLP!B3877)</f>
        <v>21</v>
      </c>
      <c r="I3877" s="7">
        <f ca="1">IF($F3877=1,OFFSET(start_norps,LOLP!$D3877+(1-$C3877)*24,LOLP!$B3877)*H3877/G3877,0)</f>
        <v>0</v>
      </c>
      <c r="J3877" s="7">
        <f ca="1">IF($F3877=1,OFFSET(start_33,LOLP!$D3877+(1-$C3877)*24,LOLP!$B3877)*H3877/G3877,0)</f>
        <v>0</v>
      </c>
      <c r="K3877" s="7">
        <f ca="1">IF($F3877,OFFSET(start_40,LOLP!$D3877+(1-$C3877)*24,LOLP!$B3877),0)</f>
        <v>0</v>
      </c>
      <c r="L3877" s="7">
        <f ca="1">IF($F3877,OFFSET(start_50,LOLP!$D3877+(1-$C3877)*24,LOLP!$B3877),0)</f>
        <v>0</v>
      </c>
      <c r="M3877" s="25">
        <f t="shared" ca="1" si="422"/>
        <v>0</v>
      </c>
      <c r="N3877" s="25">
        <f t="shared" ca="1" si="423"/>
        <v>0</v>
      </c>
      <c r="O3877" s="15" t="e">
        <f t="shared" ca="1" si="424"/>
        <v>#DIV/0!</v>
      </c>
      <c r="P3877" s="15" t="e">
        <f t="shared" ca="1" si="425"/>
        <v>#DIV/0!</v>
      </c>
    </row>
    <row r="3878" spans="1:16" x14ac:dyDescent="0.25">
      <c r="A3878" s="1">
        <f t="shared" si="426"/>
        <v>43262</v>
      </c>
      <c r="B3878" s="7">
        <f t="shared" si="421"/>
        <v>6</v>
      </c>
      <c r="C3878" s="4">
        <f>INDEX(Calendar!$E$3:$E$367,MATCH(LOLP!$A3878,Calendar!$B$3:$B$367,0))</f>
        <v>1</v>
      </c>
      <c r="D3878" s="2">
        <f t="shared" si="427"/>
        <v>11</v>
      </c>
      <c r="E3878" s="36">
        <v>26683</v>
      </c>
      <c r="F3878" s="7">
        <f>IFERROR(IF(INDEX('Temperature Data'!$AA$15:$AA$348,MATCH(LOLP!A3878,'Temperature Data'!$B$15:$B$348,0))&gt;IF(B3878=9,$G$2,LOLP!$F$2),1,0),0)</f>
        <v>0</v>
      </c>
      <c r="G3878" s="7">
        <f>SUMIFS(LOLP!$F$4:$F$8763,$C$4:$C$8763,$C3878,$B$4:$B$8763,$B3878,$D$4:$D$8763,$D3878)</f>
        <v>1</v>
      </c>
      <c r="H3878" s="7">
        <f>COUNTIFS(Calendar!$E$3:$E$367,LOLP!C3878,Calendar!$D$3:$D$367,LOLP!B3878)</f>
        <v>21</v>
      </c>
      <c r="I3878" s="7">
        <f ca="1">IF($F3878=1,OFFSET(start_norps,LOLP!$D3878+(1-$C3878)*24,LOLP!$B3878)*H3878/G3878,0)</f>
        <v>0</v>
      </c>
      <c r="J3878" s="7">
        <f ca="1">IF($F3878=1,OFFSET(start_33,LOLP!$D3878+(1-$C3878)*24,LOLP!$B3878)*H3878/G3878,0)</f>
        <v>0</v>
      </c>
      <c r="K3878" s="7">
        <f ca="1">IF($F3878,OFFSET(start_40,LOLP!$D3878+(1-$C3878)*24,LOLP!$B3878),0)</f>
        <v>0</v>
      </c>
      <c r="L3878" s="7">
        <f ca="1">IF($F3878,OFFSET(start_50,LOLP!$D3878+(1-$C3878)*24,LOLP!$B3878),0)</f>
        <v>0</v>
      </c>
      <c r="M3878" s="25">
        <f t="shared" ca="1" si="422"/>
        <v>0</v>
      </c>
      <c r="N3878" s="25">
        <f t="shared" ca="1" si="423"/>
        <v>0</v>
      </c>
      <c r="O3878" s="15" t="e">
        <f t="shared" ca="1" si="424"/>
        <v>#DIV/0!</v>
      </c>
      <c r="P3878" s="15" t="e">
        <f t="shared" ca="1" si="425"/>
        <v>#DIV/0!</v>
      </c>
    </row>
    <row r="3879" spans="1:16" x14ac:dyDescent="0.25">
      <c r="A3879" s="1">
        <f t="shared" si="426"/>
        <v>43262</v>
      </c>
      <c r="B3879" s="7">
        <f t="shared" si="421"/>
        <v>6</v>
      </c>
      <c r="C3879" s="4">
        <f>INDEX(Calendar!$E$3:$E$367,MATCH(LOLP!$A3879,Calendar!$B$3:$B$367,0))</f>
        <v>1</v>
      </c>
      <c r="D3879" s="2">
        <f t="shared" si="427"/>
        <v>12</v>
      </c>
      <c r="E3879" s="36">
        <v>27265</v>
      </c>
      <c r="F3879" s="7">
        <f>IFERROR(IF(INDEX('Temperature Data'!$AA$15:$AA$348,MATCH(LOLP!A3879,'Temperature Data'!$B$15:$B$348,0))&gt;IF(B3879=9,$G$2,LOLP!$F$2),1,0),0)</f>
        <v>0</v>
      </c>
      <c r="G3879" s="7">
        <f>SUMIFS(LOLP!$F$4:$F$8763,$C$4:$C$8763,$C3879,$B$4:$B$8763,$B3879,$D$4:$D$8763,$D3879)</f>
        <v>1</v>
      </c>
      <c r="H3879" s="7">
        <f>COUNTIFS(Calendar!$E$3:$E$367,LOLP!C3879,Calendar!$D$3:$D$367,LOLP!B3879)</f>
        <v>21</v>
      </c>
      <c r="I3879" s="7">
        <f ca="1">IF($F3879=1,OFFSET(start_norps,LOLP!$D3879+(1-$C3879)*24,LOLP!$B3879)*H3879/G3879,0)</f>
        <v>0</v>
      </c>
      <c r="J3879" s="7">
        <f ca="1">IF($F3879=1,OFFSET(start_33,LOLP!$D3879+(1-$C3879)*24,LOLP!$B3879)*H3879/G3879,0)</f>
        <v>0</v>
      </c>
      <c r="K3879" s="7">
        <f ca="1">IF($F3879,OFFSET(start_40,LOLP!$D3879+(1-$C3879)*24,LOLP!$B3879),0)</f>
        <v>0</v>
      </c>
      <c r="L3879" s="7">
        <f ca="1">IF($F3879,OFFSET(start_50,LOLP!$D3879+(1-$C3879)*24,LOLP!$B3879),0)</f>
        <v>0</v>
      </c>
      <c r="M3879" s="25">
        <f t="shared" ca="1" si="422"/>
        <v>0</v>
      </c>
      <c r="N3879" s="25">
        <f t="shared" ca="1" si="423"/>
        <v>0</v>
      </c>
      <c r="O3879" s="15" t="e">
        <f t="shared" ca="1" si="424"/>
        <v>#DIV/0!</v>
      </c>
      <c r="P3879" s="15" t="e">
        <f t="shared" ca="1" si="425"/>
        <v>#DIV/0!</v>
      </c>
    </row>
    <row r="3880" spans="1:16" x14ac:dyDescent="0.25">
      <c r="A3880" s="1">
        <f t="shared" si="426"/>
        <v>43262</v>
      </c>
      <c r="B3880" s="7">
        <f t="shared" si="421"/>
        <v>6</v>
      </c>
      <c r="C3880" s="4">
        <f>INDEX(Calendar!$E$3:$E$367,MATCH(LOLP!$A3880,Calendar!$B$3:$B$367,0))</f>
        <v>1</v>
      </c>
      <c r="D3880" s="2">
        <f t="shared" si="427"/>
        <v>13</v>
      </c>
      <c r="E3880" s="36">
        <v>27938</v>
      </c>
      <c r="F3880" s="7">
        <f>IFERROR(IF(INDEX('Temperature Data'!$AA$15:$AA$348,MATCH(LOLP!A3880,'Temperature Data'!$B$15:$B$348,0))&gt;IF(B3880=9,$G$2,LOLP!$F$2),1,0),0)</f>
        <v>0</v>
      </c>
      <c r="G3880" s="7">
        <f>SUMIFS(LOLP!$F$4:$F$8763,$C$4:$C$8763,$C3880,$B$4:$B$8763,$B3880,$D$4:$D$8763,$D3880)</f>
        <v>1</v>
      </c>
      <c r="H3880" s="7">
        <f>COUNTIFS(Calendar!$E$3:$E$367,LOLP!C3880,Calendar!$D$3:$D$367,LOLP!B3880)</f>
        <v>21</v>
      </c>
      <c r="I3880" s="7">
        <f ca="1">IF($F3880=1,OFFSET(start_norps,LOLP!$D3880+(1-$C3880)*24,LOLP!$B3880)*H3880/G3880,0)</f>
        <v>0</v>
      </c>
      <c r="J3880" s="7">
        <f ca="1">IF($F3880=1,OFFSET(start_33,LOLP!$D3880+(1-$C3880)*24,LOLP!$B3880)*H3880/G3880,0)</f>
        <v>0</v>
      </c>
      <c r="K3880" s="7">
        <f ca="1">IF($F3880,OFFSET(start_40,LOLP!$D3880+(1-$C3880)*24,LOLP!$B3880),0)</f>
        <v>0</v>
      </c>
      <c r="L3880" s="7">
        <f ca="1">IF($F3880,OFFSET(start_50,LOLP!$D3880+(1-$C3880)*24,LOLP!$B3880),0)</f>
        <v>0</v>
      </c>
      <c r="M3880" s="25">
        <f t="shared" ca="1" si="422"/>
        <v>0</v>
      </c>
      <c r="N3880" s="25">
        <f t="shared" ca="1" si="423"/>
        <v>0</v>
      </c>
      <c r="O3880" s="15" t="e">
        <f t="shared" ca="1" si="424"/>
        <v>#DIV/0!</v>
      </c>
      <c r="P3880" s="15" t="e">
        <f t="shared" ca="1" si="425"/>
        <v>#DIV/0!</v>
      </c>
    </row>
    <row r="3881" spans="1:16" x14ac:dyDescent="0.25">
      <c r="A3881" s="1">
        <f t="shared" si="426"/>
        <v>43262</v>
      </c>
      <c r="B3881" s="7">
        <f t="shared" si="421"/>
        <v>6</v>
      </c>
      <c r="C3881" s="4">
        <f>INDEX(Calendar!$E$3:$E$367,MATCH(LOLP!$A3881,Calendar!$B$3:$B$367,0))</f>
        <v>1</v>
      </c>
      <c r="D3881" s="2">
        <f t="shared" si="427"/>
        <v>14</v>
      </c>
      <c r="E3881" s="36">
        <v>29100</v>
      </c>
      <c r="F3881" s="7">
        <f>IFERROR(IF(INDEX('Temperature Data'!$AA$15:$AA$348,MATCH(LOLP!A3881,'Temperature Data'!$B$15:$B$348,0))&gt;IF(B3881=9,$G$2,LOLP!$F$2),1,0),0)</f>
        <v>0</v>
      </c>
      <c r="G3881" s="7">
        <f>SUMIFS(LOLP!$F$4:$F$8763,$C$4:$C$8763,$C3881,$B$4:$B$8763,$B3881,$D$4:$D$8763,$D3881)</f>
        <v>1</v>
      </c>
      <c r="H3881" s="7">
        <f>COUNTIFS(Calendar!$E$3:$E$367,LOLP!C3881,Calendar!$D$3:$D$367,LOLP!B3881)</f>
        <v>21</v>
      </c>
      <c r="I3881" s="7">
        <f ca="1">IF($F3881=1,OFFSET(start_norps,LOLP!$D3881+(1-$C3881)*24,LOLP!$B3881)*H3881/G3881,0)</f>
        <v>0</v>
      </c>
      <c r="J3881" s="7">
        <f ca="1">IF($F3881=1,OFFSET(start_33,LOLP!$D3881+(1-$C3881)*24,LOLP!$B3881)*H3881/G3881,0)</f>
        <v>0</v>
      </c>
      <c r="K3881" s="7">
        <f ca="1">IF($F3881,OFFSET(start_40,LOLP!$D3881+(1-$C3881)*24,LOLP!$B3881),0)</f>
        <v>0</v>
      </c>
      <c r="L3881" s="7">
        <f ca="1">IF($F3881,OFFSET(start_50,LOLP!$D3881+(1-$C3881)*24,LOLP!$B3881),0)</f>
        <v>0</v>
      </c>
      <c r="M3881" s="25">
        <f t="shared" ca="1" si="422"/>
        <v>0</v>
      </c>
      <c r="N3881" s="25">
        <f t="shared" ca="1" si="423"/>
        <v>0</v>
      </c>
      <c r="O3881" s="15" t="e">
        <f t="shared" ca="1" si="424"/>
        <v>#DIV/0!</v>
      </c>
      <c r="P3881" s="15" t="e">
        <f t="shared" ca="1" si="425"/>
        <v>#DIV/0!</v>
      </c>
    </row>
    <row r="3882" spans="1:16" x14ac:dyDescent="0.25">
      <c r="A3882" s="1">
        <f t="shared" si="426"/>
        <v>43262</v>
      </c>
      <c r="B3882" s="7">
        <f t="shared" si="421"/>
        <v>6</v>
      </c>
      <c r="C3882" s="4">
        <f>INDEX(Calendar!$E$3:$E$367,MATCH(LOLP!$A3882,Calendar!$B$3:$B$367,0))</f>
        <v>1</v>
      </c>
      <c r="D3882" s="2">
        <f t="shared" si="427"/>
        <v>15</v>
      </c>
      <c r="E3882" s="36">
        <v>30403</v>
      </c>
      <c r="F3882" s="7">
        <f>IFERROR(IF(INDEX('Temperature Data'!$AA$15:$AA$348,MATCH(LOLP!A3882,'Temperature Data'!$B$15:$B$348,0))&gt;IF(B3882=9,$G$2,LOLP!$F$2),1,0),0)</f>
        <v>0</v>
      </c>
      <c r="G3882" s="7">
        <f>SUMIFS(LOLP!$F$4:$F$8763,$C$4:$C$8763,$C3882,$B$4:$B$8763,$B3882,$D$4:$D$8763,$D3882)</f>
        <v>1</v>
      </c>
      <c r="H3882" s="7">
        <f>COUNTIFS(Calendar!$E$3:$E$367,LOLP!C3882,Calendar!$D$3:$D$367,LOLP!B3882)</f>
        <v>21</v>
      </c>
      <c r="I3882" s="7">
        <f ca="1">IF($F3882=1,OFFSET(start_norps,LOLP!$D3882+(1-$C3882)*24,LOLP!$B3882)*H3882/G3882,0)</f>
        <v>0</v>
      </c>
      <c r="J3882" s="7">
        <f ca="1">IF($F3882=1,OFFSET(start_33,LOLP!$D3882+(1-$C3882)*24,LOLP!$B3882)*H3882/G3882,0)</f>
        <v>0</v>
      </c>
      <c r="K3882" s="7">
        <f ca="1">IF($F3882,OFFSET(start_40,LOLP!$D3882+(1-$C3882)*24,LOLP!$B3882),0)</f>
        <v>0</v>
      </c>
      <c r="L3882" s="7">
        <f ca="1">IF($F3882,OFFSET(start_50,LOLP!$D3882+(1-$C3882)*24,LOLP!$B3882),0)</f>
        <v>0</v>
      </c>
      <c r="M3882" s="25">
        <f t="shared" ca="1" si="422"/>
        <v>0</v>
      </c>
      <c r="N3882" s="25">
        <f t="shared" ca="1" si="423"/>
        <v>0</v>
      </c>
      <c r="O3882" s="15" t="e">
        <f t="shared" ca="1" si="424"/>
        <v>#DIV/0!</v>
      </c>
      <c r="P3882" s="15" t="e">
        <f t="shared" ca="1" si="425"/>
        <v>#DIV/0!</v>
      </c>
    </row>
    <row r="3883" spans="1:16" x14ac:dyDescent="0.25">
      <c r="A3883" s="1">
        <f t="shared" si="426"/>
        <v>43262</v>
      </c>
      <c r="B3883" s="7">
        <f t="shared" si="421"/>
        <v>6</v>
      </c>
      <c r="C3883" s="4">
        <f>INDEX(Calendar!$E$3:$E$367,MATCH(LOLP!$A3883,Calendar!$B$3:$B$367,0))</f>
        <v>1</v>
      </c>
      <c r="D3883" s="2">
        <f t="shared" si="427"/>
        <v>16</v>
      </c>
      <c r="E3883" s="36">
        <v>31796</v>
      </c>
      <c r="F3883" s="7">
        <f>IFERROR(IF(INDEX('Temperature Data'!$AA$15:$AA$348,MATCH(LOLP!A3883,'Temperature Data'!$B$15:$B$348,0))&gt;IF(B3883=9,$G$2,LOLP!$F$2),1,0),0)</f>
        <v>0</v>
      </c>
      <c r="G3883" s="7">
        <f>SUMIFS(LOLP!$F$4:$F$8763,$C$4:$C$8763,$C3883,$B$4:$B$8763,$B3883,$D$4:$D$8763,$D3883)</f>
        <v>1</v>
      </c>
      <c r="H3883" s="7">
        <f>COUNTIFS(Calendar!$E$3:$E$367,LOLP!C3883,Calendar!$D$3:$D$367,LOLP!B3883)</f>
        <v>21</v>
      </c>
      <c r="I3883" s="7">
        <f ca="1">IF($F3883=1,OFFSET(start_norps,LOLP!$D3883+(1-$C3883)*24,LOLP!$B3883)*H3883/G3883,0)</f>
        <v>0</v>
      </c>
      <c r="J3883" s="7">
        <f ca="1">IF($F3883=1,OFFSET(start_33,LOLP!$D3883+(1-$C3883)*24,LOLP!$B3883)*H3883/G3883,0)</f>
        <v>0</v>
      </c>
      <c r="K3883" s="7">
        <f ca="1">IF($F3883,OFFSET(start_40,LOLP!$D3883+(1-$C3883)*24,LOLP!$B3883),0)</f>
        <v>0</v>
      </c>
      <c r="L3883" s="7">
        <f ca="1">IF($F3883,OFFSET(start_50,LOLP!$D3883+(1-$C3883)*24,LOLP!$B3883),0)</f>
        <v>0</v>
      </c>
      <c r="M3883" s="25">
        <f t="shared" ca="1" si="422"/>
        <v>0</v>
      </c>
      <c r="N3883" s="25">
        <f t="shared" ca="1" si="423"/>
        <v>0</v>
      </c>
      <c r="O3883" s="15" t="e">
        <f t="shared" ca="1" si="424"/>
        <v>#DIV/0!</v>
      </c>
      <c r="P3883" s="15" t="e">
        <f t="shared" ca="1" si="425"/>
        <v>#DIV/0!</v>
      </c>
    </row>
    <row r="3884" spans="1:16" x14ac:dyDescent="0.25">
      <c r="A3884" s="1">
        <f t="shared" si="426"/>
        <v>43262</v>
      </c>
      <c r="B3884" s="7">
        <f t="shared" si="421"/>
        <v>6</v>
      </c>
      <c r="C3884" s="4">
        <f>INDEX(Calendar!$E$3:$E$367,MATCH(LOLP!$A3884,Calendar!$B$3:$B$367,0))</f>
        <v>1</v>
      </c>
      <c r="D3884" s="2">
        <f t="shared" si="427"/>
        <v>17</v>
      </c>
      <c r="E3884" s="36">
        <v>33020</v>
      </c>
      <c r="F3884" s="7">
        <f>IFERROR(IF(INDEX('Temperature Data'!$AA$15:$AA$348,MATCH(LOLP!A3884,'Temperature Data'!$B$15:$B$348,0))&gt;IF(B3884=9,$G$2,LOLP!$F$2),1,0),0)</f>
        <v>0</v>
      </c>
      <c r="G3884" s="7">
        <f>SUMIFS(LOLP!$F$4:$F$8763,$C$4:$C$8763,$C3884,$B$4:$B$8763,$B3884,$D$4:$D$8763,$D3884)</f>
        <v>1</v>
      </c>
      <c r="H3884" s="7">
        <f>COUNTIFS(Calendar!$E$3:$E$367,LOLP!C3884,Calendar!$D$3:$D$367,LOLP!B3884)</f>
        <v>21</v>
      </c>
      <c r="I3884" s="7">
        <f ca="1">IF($F3884=1,OFFSET(start_norps,LOLP!$D3884+(1-$C3884)*24,LOLP!$B3884)*H3884/G3884,0)</f>
        <v>0</v>
      </c>
      <c r="J3884" s="7">
        <f ca="1">IF($F3884=1,OFFSET(start_33,LOLP!$D3884+(1-$C3884)*24,LOLP!$B3884)*H3884/G3884,0)</f>
        <v>0</v>
      </c>
      <c r="K3884" s="7">
        <f ca="1">IF($F3884,OFFSET(start_40,LOLP!$D3884+(1-$C3884)*24,LOLP!$B3884),0)</f>
        <v>0</v>
      </c>
      <c r="L3884" s="7">
        <f ca="1">IF($F3884,OFFSET(start_50,LOLP!$D3884+(1-$C3884)*24,LOLP!$B3884),0)</f>
        <v>0</v>
      </c>
      <c r="M3884" s="25">
        <f t="shared" ca="1" si="422"/>
        <v>0</v>
      </c>
      <c r="N3884" s="25">
        <f t="shared" ca="1" si="423"/>
        <v>0</v>
      </c>
      <c r="O3884" s="15" t="e">
        <f t="shared" ca="1" si="424"/>
        <v>#DIV/0!</v>
      </c>
      <c r="P3884" s="15" t="e">
        <f t="shared" ca="1" si="425"/>
        <v>#DIV/0!</v>
      </c>
    </row>
    <row r="3885" spans="1:16" x14ac:dyDescent="0.25">
      <c r="A3885" s="1">
        <f t="shared" si="426"/>
        <v>43262</v>
      </c>
      <c r="B3885" s="7">
        <f t="shared" si="421"/>
        <v>6</v>
      </c>
      <c r="C3885" s="4">
        <f>INDEX(Calendar!$E$3:$E$367,MATCH(LOLP!$A3885,Calendar!$B$3:$B$367,0))</f>
        <v>1</v>
      </c>
      <c r="D3885" s="2">
        <f t="shared" si="427"/>
        <v>18</v>
      </c>
      <c r="E3885" s="36">
        <v>33945</v>
      </c>
      <c r="F3885" s="7">
        <f>IFERROR(IF(INDEX('Temperature Data'!$AA$15:$AA$348,MATCH(LOLP!A3885,'Temperature Data'!$B$15:$B$348,0))&gt;IF(B3885=9,$G$2,LOLP!$F$2),1,0),0)</f>
        <v>0</v>
      </c>
      <c r="G3885" s="7">
        <f>SUMIFS(LOLP!$F$4:$F$8763,$C$4:$C$8763,$C3885,$B$4:$B$8763,$B3885,$D$4:$D$8763,$D3885)</f>
        <v>1</v>
      </c>
      <c r="H3885" s="7">
        <f>COUNTIFS(Calendar!$E$3:$E$367,LOLP!C3885,Calendar!$D$3:$D$367,LOLP!B3885)</f>
        <v>21</v>
      </c>
      <c r="I3885" s="7">
        <f ca="1">IF($F3885=1,OFFSET(start_norps,LOLP!$D3885+(1-$C3885)*24,LOLP!$B3885)*H3885/G3885,0)</f>
        <v>0</v>
      </c>
      <c r="J3885" s="7">
        <f ca="1">IF($F3885=1,OFFSET(start_33,LOLP!$D3885+(1-$C3885)*24,LOLP!$B3885)*H3885/G3885,0)</f>
        <v>0</v>
      </c>
      <c r="K3885" s="7">
        <f ca="1">IF($F3885,OFFSET(start_40,LOLP!$D3885+(1-$C3885)*24,LOLP!$B3885),0)</f>
        <v>0</v>
      </c>
      <c r="L3885" s="7">
        <f ca="1">IF($F3885,OFFSET(start_50,LOLP!$D3885+(1-$C3885)*24,LOLP!$B3885),0)</f>
        <v>0</v>
      </c>
      <c r="M3885" s="25">
        <f t="shared" ca="1" si="422"/>
        <v>0</v>
      </c>
      <c r="N3885" s="25">
        <f t="shared" ca="1" si="423"/>
        <v>0</v>
      </c>
      <c r="O3885" s="15" t="e">
        <f t="shared" ca="1" si="424"/>
        <v>#DIV/0!</v>
      </c>
      <c r="P3885" s="15" t="e">
        <f t="shared" ca="1" si="425"/>
        <v>#DIV/0!</v>
      </c>
    </row>
    <row r="3886" spans="1:16" x14ac:dyDescent="0.25">
      <c r="A3886" s="1">
        <f t="shared" si="426"/>
        <v>43262</v>
      </c>
      <c r="B3886" s="7">
        <f t="shared" si="421"/>
        <v>6</v>
      </c>
      <c r="C3886" s="4">
        <f>INDEX(Calendar!$E$3:$E$367,MATCH(LOLP!$A3886,Calendar!$B$3:$B$367,0))</f>
        <v>1</v>
      </c>
      <c r="D3886" s="2">
        <f t="shared" si="427"/>
        <v>19</v>
      </c>
      <c r="E3886" s="36">
        <v>34243</v>
      </c>
      <c r="F3886" s="7">
        <f>IFERROR(IF(INDEX('Temperature Data'!$AA$15:$AA$348,MATCH(LOLP!A3886,'Temperature Data'!$B$15:$B$348,0))&gt;IF(B3886=9,$G$2,LOLP!$F$2),1,0),0)</f>
        <v>0</v>
      </c>
      <c r="G3886" s="7">
        <f>SUMIFS(LOLP!$F$4:$F$8763,$C$4:$C$8763,$C3886,$B$4:$B$8763,$B3886,$D$4:$D$8763,$D3886)</f>
        <v>1</v>
      </c>
      <c r="H3886" s="7">
        <f>COUNTIFS(Calendar!$E$3:$E$367,LOLP!C3886,Calendar!$D$3:$D$367,LOLP!B3886)</f>
        <v>21</v>
      </c>
      <c r="I3886" s="7">
        <f ca="1">IF($F3886=1,OFFSET(start_norps,LOLP!$D3886+(1-$C3886)*24,LOLP!$B3886)*H3886/G3886,0)</f>
        <v>0</v>
      </c>
      <c r="J3886" s="7">
        <f ca="1">IF($F3886=1,OFFSET(start_33,LOLP!$D3886+(1-$C3886)*24,LOLP!$B3886)*H3886/G3886,0)</f>
        <v>0</v>
      </c>
      <c r="K3886" s="7">
        <f ca="1">IF($F3886,OFFSET(start_40,LOLP!$D3886+(1-$C3886)*24,LOLP!$B3886),0)</f>
        <v>0</v>
      </c>
      <c r="L3886" s="7">
        <f ca="1">IF($F3886,OFFSET(start_50,LOLP!$D3886+(1-$C3886)*24,LOLP!$B3886),0)</f>
        <v>0</v>
      </c>
      <c r="M3886" s="25">
        <f t="shared" ca="1" si="422"/>
        <v>0</v>
      </c>
      <c r="N3886" s="25">
        <f t="shared" ca="1" si="423"/>
        <v>0</v>
      </c>
      <c r="O3886" s="15" t="e">
        <f t="shared" ca="1" si="424"/>
        <v>#DIV/0!</v>
      </c>
      <c r="P3886" s="15" t="e">
        <f t="shared" ca="1" si="425"/>
        <v>#DIV/0!</v>
      </c>
    </row>
    <row r="3887" spans="1:16" x14ac:dyDescent="0.25">
      <c r="A3887" s="1">
        <f t="shared" si="426"/>
        <v>43262</v>
      </c>
      <c r="B3887" s="7">
        <f t="shared" si="421"/>
        <v>6</v>
      </c>
      <c r="C3887" s="4">
        <f>INDEX(Calendar!$E$3:$E$367,MATCH(LOLP!$A3887,Calendar!$B$3:$B$367,0))</f>
        <v>1</v>
      </c>
      <c r="D3887" s="2">
        <f t="shared" si="427"/>
        <v>20</v>
      </c>
      <c r="E3887" s="36">
        <v>33817</v>
      </c>
      <c r="F3887" s="7">
        <f>IFERROR(IF(INDEX('Temperature Data'!$AA$15:$AA$348,MATCH(LOLP!A3887,'Temperature Data'!$B$15:$B$348,0))&gt;IF(B3887=9,$G$2,LOLP!$F$2),1,0),0)</f>
        <v>0</v>
      </c>
      <c r="G3887" s="7">
        <f>SUMIFS(LOLP!$F$4:$F$8763,$C$4:$C$8763,$C3887,$B$4:$B$8763,$B3887,$D$4:$D$8763,$D3887)</f>
        <v>1</v>
      </c>
      <c r="H3887" s="7">
        <f>COUNTIFS(Calendar!$E$3:$E$367,LOLP!C3887,Calendar!$D$3:$D$367,LOLP!B3887)</f>
        <v>21</v>
      </c>
      <c r="I3887" s="7">
        <f ca="1">IF($F3887=1,OFFSET(start_norps,LOLP!$D3887+(1-$C3887)*24,LOLP!$B3887)*H3887/G3887,0)</f>
        <v>0</v>
      </c>
      <c r="J3887" s="7">
        <f ca="1">IF($F3887=1,OFFSET(start_33,LOLP!$D3887+(1-$C3887)*24,LOLP!$B3887)*H3887/G3887,0)</f>
        <v>0</v>
      </c>
      <c r="K3887" s="7">
        <f ca="1">IF($F3887,OFFSET(start_40,LOLP!$D3887+(1-$C3887)*24,LOLP!$B3887),0)</f>
        <v>0</v>
      </c>
      <c r="L3887" s="7">
        <f ca="1">IF($F3887,OFFSET(start_50,LOLP!$D3887+(1-$C3887)*24,LOLP!$B3887),0)</f>
        <v>0</v>
      </c>
      <c r="M3887" s="25">
        <f t="shared" ca="1" si="422"/>
        <v>0</v>
      </c>
      <c r="N3887" s="25">
        <f t="shared" ca="1" si="423"/>
        <v>0</v>
      </c>
      <c r="O3887" s="15" t="e">
        <f t="shared" ca="1" si="424"/>
        <v>#DIV/0!</v>
      </c>
      <c r="P3887" s="15" t="e">
        <f t="shared" ca="1" si="425"/>
        <v>#DIV/0!</v>
      </c>
    </row>
    <row r="3888" spans="1:16" x14ac:dyDescent="0.25">
      <c r="A3888" s="1">
        <f t="shared" si="426"/>
        <v>43262</v>
      </c>
      <c r="B3888" s="7">
        <f t="shared" si="421"/>
        <v>6</v>
      </c>
      <c r="C3888" s="4">
        <f>INDEX(Calendar!$E$3:$E$367,MATCH(LOLP!$A3888,Calendar!$B$3:$B$367,0))</f>
        <v>1</v>
      </c>
      <c r="D3888" s="2">
        <f t="shared" si="427"/>
        <v>21</v>
      </c>
      <c r="E3888" s="36">
        <v>33355</v>
      </c>
      <c r="F3888" s="7">
        <f>IFERROR(IF(INDEX('Temperature Data'!$AA$15:$AA$348,MATCH(LOLP!A3888,'Temperature Data'!$B$15:$B$348,0))&gt;IF(B3888=9,$G$2,LOLP!$F$2),1,0),0)</f>
        <v>0</v>
      </c>
      <c r="G3888" s="7">
        <f>SUMIFS(LOLP!$F$4:$F$8763,$C$4:$C$8763,$C3888,$B$4:$B$8763,$B3888,$D$4:$D$8763,$D3888)</f>
        <v>1</v>
      </c>
      <c r="H3888" s="7">
        <f>COUNTIFS(Calendar!$E$3:$E$367,LOLP!C3888,Calendar!$D$3:$D$367,LOLP!B3888)</f>
        <v>21</v>
      </c>
      <c r="I3888" s="7">
        <f ca="1">IF($F3888=1,OFFSET(start_norps,LOLP!$D3888+(1-$C3888)*24,LOLP!$B3888)*H3888/G3888,0)</f>
        <v>0</v>
      </c>
      <c r="J3888" s="7">
        <f ca="1">IF($F3888=1,OFFSET(start_33,LOLP!$D3888+(1-$C3888)*24,LOLP!$B3888)*H3888/G3888,0)</f>
        <v>0</v>
      </c>
      <c r="K3888" s="7">
        <f ca="1">IF($F3888,OFFSET(start_40,LOLP!$D3888+(1-$C3888)*24,LOLP!$B3888),0)</f>
        <v>0</v>
      </c>
      <c r="L3888" s="7">
        <f ca="1">IF($F3888,OFFSET(start_50,LOLP!$D3888+(1-$C3888)*24,LOLP!$B3888),0)</f>
        <v>0</v>
      </c>
      <c r="M3888" s="25">
        <f t="shared" ca="1" si="422"/>
        <v>0</v>
      </c>
      <c r="N3888" s="25">
        <f t="shared" ca="1" si="423"/>
        <v>0</v>
      </c>
      <c r="O3888" s="15" t="e">
        <f t="shared" ca="1" si="424"/>
        <v>#DIV/0!</v>
      </c>
      <c r="P3888" s="15" t="e">
        <f t="shared" ca="1" si="425"/>
        <v>#DIV/0!</v>
      </c>
    </row>
    <row r="3889" spans="1:16" x14ac:dyDescent="0.25">
      <c r="A3889" s="1">
        <f t="shared" si="426"/>
        <v>43262</v>
      </c>
      <c r="B3889" s="7">
        <f t="shared" si="421"/>
        <v>6</v>
      </c>
      <c r="C3889" s="4">
        <f>INDEX(Calendar!$E$3:$E$367,MATCH(LOLP!$A3889,Calendar!$B$3:$B$367,0))</f>
        <v>1</v>
      </c>
      <c r="D3889" s="2">
        <f t="shared" si="427"/>
        <v>22</v>
      </c>
      <c r="E3889" s="36">
        <v>31991</v>
      </c>
      <c r="F3889" s="7">
        <f>IFERROR(IF(INDEX('Temperature Data'!$AA$15:$AA$348,MATCH(LOLP!A3889,'Temperature Data'!$B$15:$B$348,0))&gt;IF(B3889=9,$G$2,LOLP!$F$2),1,0),0)</f>
        <v>0</v>
      </c>
      <c r="G3889" s="7">
        <f>SUMIFS(LOLP!$F$4:$F$8763,$C$4:$C$8763,$C3889,$B$4:$B$8763,$B3889,$D$4:$D$8763,$D3889)</f>
        <v>1</v>
      </c>
      <c r="H3889" s="7">
        <f>COUNTIFS(Calendar!$E$3:$E$367,LOLP!C3889,Calendar!$D$3:$D$367,LOLP!B3889)</f>
        <v>21</v>
      </c>
      <c r="I3889" s="7">
        <f ca="1">IF($F3889=1,OFFSET(start_norps,LOLP!$D3889+(1-$C3889)*24,LOLP!$B3889)*H3889/G3889,0)</f>
        <v>0</v>
      </c>
      <c r="J3889" s="7">
        <f ca="1">IF($F3889=1,OFFSET(start_33,LOLP!$D3889+(1-$C3889)*24,LOLP!$B3889)*H3889/G3889,0)</f>
        <v>0</v>
      </c>
      <c r="K3889" s="7">
        <f ca="1">IF($F3889,OFFSET(start_40,LOLP!$D3889+(1-$C3889)*24,LOLP!$B3889),0)</f>
        <v>0</v>
      </c>
      <c r="L3889" s="7">
        <f ca="1">IF($F3889,OFFSET(start_50,LOLP!$D3889+(1-$C3889)*24,LOLP!$B3889),0)</f>
        <v>0</v>
      </c>
      <c r="M3889" s="25">
        <f t="shared" ca="1" si="422"/>
        <v>0</v>
      </c>
      <c r="N3889" s="25">
        <f t="shared" ca="1" si="423"/>
        <v>0</v>
      </c>
      <c r="O3889" s="15" t="e">
        <f t="shared" ca="1" si="424"/>
        <v>#DIV/0!</v>
      </c>
      <c r="P3889" s="15" t="e">
        <f t="shared" ca="1" si="425"/>
        <v>#DIV/0!</v>
      </c>
    </row>
    <row r="3890" spans="1:16" x14ac:dyDescent="0.25">
      <c r="A3890" s="1">
        <f t="shared" si="426"/>
        <v>43262</v>
      </c>
      <c r="B3890" s="7">
        <f t="shared" si="421"/>
        <v>6</v>
      </c>
      <c r="C3890" s="4">
        <f>INDEX(Calendar!$E$3:$E$367,MATCH(LOLP!$A3890,Calendar!$B$3:$B$367,0))</f>
        <v>1</v>
      </c>
      <c r="D3890" s="2">
        <f t="shared" si="427"/>
        <v>23</v>
      </c>
      <c r="E3890" s="36">
        <v>29249</v>
      </c>
      <c r="F3890" s="7">
        <f>IFERROR(IF(INDEX('Temperature Data'!$AA$15:$AA$348,MATCH(LOLP!A3890,'Temperature Data'!$B$15:$B$348,0))&gt;IF(B3890=9,$G$2,LOLP!$F$2),1,0),0)</f>
        <v>0</v>
      </c>
      <c r="G3890" s="7">
        <f>SUMIFS(LOLP!$F$4:$F$8763,$C$4:$C$8763,$C3890,$B$4:$B$8763,$B3890,$D$4:$D$8763,$D3890)</f>
        <v>1</v>
      </c>
      <c r="H3890" s="7">
        <f>COUNTIFS(Calendar!$E$3:$E$367,LOLP!C3890,Calendar!$D$3:$D$367,LOLP!B3890)</f>
        <v>21</v>
      </c>
      <c r="I3890" s="7">
        <f ca="1">IF($F3890=1,OFFSET(start_norps,LOLP!$D3890+(1-$C3890)*24,LOLP!$B3890)*H3890/G3890,0)</f>
        <v>0</v>
      </c>
      <c r="J3890" s="7">
        <f ca="1">IF($F3890=1,OFFSET(start_33,LOLP!$D3890+(1-$C3890)*24,LOLP!$B3890)*H3890/G3890,0)</f>
        <v>0</v>
      </c>
      <c r="K3890" s="7">
        <f ca="1">IF($F3890,OFFSET(start_40,LOLP!$D3890+(1-$C3890)*24,LOLP!$B3890),0)</f>
        <v>0</v>
      </c>
      <c r="L3890" s="7">
        <f ca="1">IF($F3890,OFFSET(start_50,LOLP!$D3890+(1-$C3890)*24,LOLP!$B3890),0)</f>
        <v>0</v>
      </c>
      <c r="M3890" s="25">
        <f t="shared" ca="1" si="422"/>
        <v>0</v>
      </c>
      <c r="N3890" s="25">
        <f t="shared" ca="1" si="423"/>
        <v>0</v>
      </c>
      <c r="O3890" s="15" t="e">
        <f t="shared" ca="1" si="424"/>
        <v>#DIV/0!</v>
      </c>
      <c r="P3890" s="15" t="e">
        <f t="shared" ca="1" si="425"/>
        <v>#DIV/0!</v>
      </c>
    </row>
    <row r="3891" spans="1:16" x14ac:dyDescent="0.25">
      <c r="A3891" s="1">
        <f t="shared" si="426"/>
        <v>43262</v>
      </c>
      <c r="B3891" s="7">
        <f t="shared" si="421"/>
        <v>6</v>
      </c>
      <c r="C3891" s="4">
        <f>INDEX(Calendar!$E$3:$E$367,MATCH(LOLP!$A3891,Calendar!$B$3:$B$367,0))</f>
        <v>1</v>
      </c>
      <c r="D3891" s="2">
        <f t="shared" si="427"/>
        <v>24</v>
      </c>
      <c r="E3891" s="36">
        <v>26605</v>
      </c>
      <c r="F3891" s="7">
        <f>IFERROR(IF(INDEX('Temperature Data'!$AA$15:$AA$348,MATCH(LOLP!A3891,'Temperature Data'!$B$15:$B$348,0))&gt;IF(B3891=9,$G$2,LOLP!$F$2),1,0),0)</f>
        <v>0</v>
      </c>
      <c r="G3891" s="7">
        <f>SUMIFS(LOLP!$F$4:$F$8763,$C$4:$C$8763,$C3891,$B$4:$B$8763,$B3891,$D$4:$D$8763,$D3891)</f>
        <v>1</v>
      </c>
      <c r="H3891" s="7">
        <f>COUNTIFS(Calendar!$E$3:$E$367,LOLP!C3891,Calendar!$D$3:$D$367,LOLP!B3891)</f>
        <v>21</v>
      </c>
      <c r="I3891" s="7">
        <f ca="1">IF($F3891=1,OFFSET(start_norps,LOLP!$D3891+(1-$C3891)*24,LOLP!$B3891)*H3891/G3891,0)</f>
        <v>0</v>
      </c>
      <c r="J3891" s="7">
        <f ca="1">IF($F3891=1,OFFSET(start_33,LOLP!$D3891+(1-$C3891)*24,LOLP!$B3891)*H3891/G3891,0)</f>
        <v>0</v>
      </c>
      <c r="K3891" s="7">
        <f ca="1">IF($F3891,OFFSET(start_40,LOLP!$D3891+(1-$C3891)*24,LOLP!$B3891),0)</f>
        <v>0</v>
      </c>
      <c r="L3891" s="7">
        <f ca="1">IF($F3891,OFFSET(start_50,LOLP!$D3891+(1-$C3891)*24,LOLP!$B3891),0)</f>
        <v>0</v>
      </c>
      <c r="M3891" s="25">
        <f t="shared" ca="1" si="422"/>
        <v>0</v>
      </c>
      <c r="N3891" s="25">
        <f t="shared" ca="1" si="423"/>
        <v>0</v>
      </c>
      <c r="O3891" s="15" t="e">
        <f t="shared" ca="1" si="424"/>
        <v>#DIV/0!</v>
      </c>
      <c r="P3891" s="15" t="e">
        <f t="shared" ca="1" si="425"/>
        <v>#DIV/0!</v>
      </c>
    </row>
    <row r="3892" spans="1:16" x14ac:dyDescent="0.25">
      <c r="A3892" s="1">
        <f t="shared" si="426"/>
        <v>43263</v>
      </c>
      <c r="B3892" s="7">
        <f t="shared" si="421"/>
        <v>6</v>
      </c>
      <c r="C3892" s="4">
        <f>INDEX(Calendar!$E$3:$E$367,MATCH(LOLP!$A3892,Calendar!$B$3:$B$367,0))</f>
        <v>1</v>
      </c>
      <c r="D3892" s="2">
        <f t="shared" si="427"/>
        <v>1</v>
      </c>
      <c r="E3892" s="36">
        <v>24564</v>
      </c>
      <c r="F3892" s="7">
        <f>IFERROR(IF(INDEX('Temperature Data'!$AA$15:$AA$348,MATCH(LOLP!A3892,'Temperature Data'!$B$15:$B$348,0))&gt;IF(B3892=9,$G$2,LOLP!$F$2),1,0),0)</f>
        <v>0</v>
      </c>
      <c r="G3892" s="7">
        <f>SUMIFS(LOLP!$F$4:$F$8763,$C$4:$C$8763,$C3892,$B$4:$B$8763,$B3892,$D$4:$D$8763,$D3892)</f>
        <v>1</v>
      </c>
      <c r="H3892" s="7">
        <f>COUNTIFS(Calendar!$E$3:$E$367,LOLP!C3892,Calendar!$D$3:$D$367,LOLP!B3892)</f>
        <v>21</v>
      </c>
      <c r="I3892" s="7">
        <f ca="1">IF($F3892=1,OFFSET(start_norps,LOLP!$D3892+(1-$C3892)*24,LOLP!$B3892)*H3892/G3892,0)</f>
        <v>0</v>
      </c>
      <c r="J3892" s="7">
        <f ca="1">IF($F3892=1,OFFSET(start_33,LOLP!$D3892+(1-$C3892)*24,LOLP!$B3892)*H3892/G3892,0)</f>
        <v>0</v>
      </c>
      <c r="K3892" s="7">
        <f ca="1">IF($F3892,OFFSET(start_40,LOLP!$D3892+(1-$C3892)*24,LOLP!$B3892),0)</f>
        <v>0</v>
      </c>
      <c r="L3892" s="7">
        <f ca="1">IF($F3892,OFFSET(start_50,LOLP!$D3892+(1-$C3892)*24,LOLP!$B3892),0)</f>
        <v>0</v>
      </c>
      <c r="M3892" s="25">
        <f t="shared" ca="1" si="422"/>
        <v>0</v>
      </c>
      <c r="N3892" s="25">
        <f t="shared" ca="1" si="423"/>
        <v>0</v>
      </c>
      <c r="O3892" s="15" t="e">
        <f t="shared" ca="1" si="424"/>
        <v>#DIV/0!</v>
      </c>
      <c r="P3892" s="15" t="e">
        <f t="shared" ca="1" si="425"/>
        <v>#DIV/0!</v>
      </c>
    </row>
    <row r="3893" spans="1:16" x14ac:dyDescent="0.25">
      <c r="A3893" s="1">
        <f t="shared" si="426"/>
        <v>43263</v>
      </c>
      <c r="B3893" s="7">
        <f t="shared" si="421"/>
        <v>6</v>
      </c>
      <c r="C3893" s="4">
        <f>INDEX(Calendar!$E$3:$E$367,MATCH(LOLP!$A3893,Calendar!$B$3:$B$367,0))</f>
        <v>1</v>
      </c>
      <c r="D3893" s="2">
        <f t="shared" si="427"/>
        <v>2</v>
      </c>
      <c r="E3893" s="36">
        <v>23219</v>
      </c>
      <c r="F3893" s="7">
        <f>IFERROR(IF(INDEX('Temperature Data'!$AA$15:$AA$348,MATCH(LOLP!A3893,'Temperature Data'!$B$15:$B$348,0))&gt;IF(B3893=9,$G$2,LOLP!$F$2),1,0),0)</f>
        <v>0</v>
      </c>
      <c r="G3893" s="7">
        <f>SUMIFS(LOLP!$F$4:$F$8763,$C$4:$C$8763,$C3893,$B$4:$B$8763,$B3893,$D$4:$D$8763,$D3893)</f>
        <v>1</v>
      </c>
      <c r="H3893" s="7">
        <f>COUNTIFS(Calendar!$E$3:$E$367,LOLP!C3893,Calendar!$D$3:$D$367,LOLP!B3893)</f>
        <v>21</v>
      </c>
      <c r="I3893" s="7">
        <f ca="1">IF($F3893=1,OFFSET(start_norps,LOLP!$D3893+(1-$C3893)*24,LOLP!$B3893)*H3893/G3893,0)</f>
        <v>0</v>
      </c>
      <c r="J3893" s="7">
        <f ca="1">IF($F3893=1,OFFSET(start_33,LOLP!$D3893+(1-$C3893)*24,LOLP!$B3893)*H3893/G3893,0)</f>
        <v>0</v>
      </c>
      <c r="K3893" s="7">
        <f ca="1">IF($F3893,OFFSET(start_40,LOLP!$D3893+(1-$C3893)*24,LOLP!$B3893),0)</f>
        <v>0</v>
      </c>
      <c r="L3893" s="7">
        <f ca="1">IF($F3893,OFFSET(start_50,LOLP!$D3893+(1-$C3893)*24,LOLP!$B3893),0)</f>
        <v>0</v>
      </c>
      <c r="M3893" s="25">
        <f t="shared" ca="1" si="422"/>
        <v>0</v>
      </c>
      <c r="N3893" s="25">
        <f t="shared" ca="1" si="423"/>
        <v>0</v>
      </c>
      <c r="O3893" s="15" t="e">
        <f t="shared" ca="1" si="424"/>
        <v>#DIV/0!</v>
      </c>
      <c r="P3893" s="15" t="e">
        <f t="shared" ca="1" si="425"/>
        <v>#DIV/0!</v>
      </c>
    </row>
    <row r="3894" spans="1:16" x14ac:dyDescent="0.25">
      <c r="A3894" s="1">
        <f t="shared" si="426"/>
        <v>43263</v>
      </c>
      <c r="B3894" s="7">
        <f t="shared" si="421"/>
        <v>6</v>
      </c>
      <c r="C3894" s="4">
        <f>INDEX(Calendar!$E$3:$E$367,MATCH(LOLP!$A3894,Calendar!$B$3:$B$367,0))</f>
        <v>1</v>
      </c>
      <c r="D3894" s="2">
        <f t="shared" si="427"/>
        <v>3</v>
      </c>
      <c r="E3894" s="36">
        <v>22339</v>
      </c>
      <c r="F3894" s="7">
        <f>IFERROR(IF(INDEX('Temperature Data'!$AA$15:$AA$348,MATCH(LOLP!A3894,'Temperature Data'!$B$15:$B$348,0))&gt;IF(B3894=9,$G$2,LOLP!$F$2),1,0),0)</f>
        <v>0</v>
      </c>
      <c r="G3894" s="7">
        <f>SUMIFS(LOLP!$F$4:$F$8763,$C$4:$C$8763,$C3894,$B$4:$B$8763,$B3894,$D$4:$D$8763,$D3894)</f>
        <v>1</v>
      </c>
      <c r="H3894" s="7">
        <f>COUNTIFS(Calendar!$E$3:$E$367,LOLP!C3894,Calendar!$D$3:$D$367,LOLP!B3894)</f>
        <v>21</v>
      </c>
      <c r="I3894" s="7">
        <f ca="1">IF($F3894=1,OFFSET(start_norps,LOLP!$D3894+(1-$C3894)*24,LOLP!$B3894)*H3894/G3894,0)</f>
        <v>0</v>
      </c>
      <c r="J3894" s="7">
        <f ca="1">IF($F3894=1,OFFSET(start_33,LOLP!$D3894+(1-$C3894)*24,LOLP!$B3894)*H3894/G3894,0)</f>
        <v>0</v>
      </c>
      <c r="K3894" s="7">
        <f ca="1">IF($F3894,OFFSET(start_40,LOLP!$D3894+(1-$C3894)*24,LOLP!$B3894),0)</f>
        <v>0</v>
      </c>
      <c r="L3894" s="7">
        <f ca="1">IF($F3894,OFFSET(start_50,LOLP!$D3894+(1-$C3894)*24,LOLP!$B3894),0)</f>
        <v>0</v>
      </c>
      <c r="M3894" s="25">
        <f t="shared" ca="1" si="422"/>
        <v>0</v>
      </c>
      <c r="N3894" s="25">
        <f t="shared" ca="1" si="423"/>
        <v>0</v>
      </c>
      <c r="O3894" s="15" t="e">
        <f t="shared" ca="1" si="424"/>
        <v>#DIV/0!</v>
      </c>
      <c r="P3894" s="15" t="e">
        <f t="shared" ca="1" si="425"/>
        <v>#DIV/0!</v>
      </c>
    </row>
    <row r="3895" spans="1:16" x14ac:dyDescent="0.25">
      <c r="A3895" s="1">
        <f t="shared" si="426"/>
        <v>43263</v>
      </c>
      <c r="B3895" s="7">
        <f t="shared" si="421"/>
        <v>6</v>
      </c>
      <c r="C3895" s="4">
        <f>INDEX(Calendar!$E$3:$E$367,MATCH(LOLP!$A3895,Calendar!$B$3:$B$367,0))</f>
        <v>1</v>
      </c>
      <c r="D3895" s="2">
        <f t="shared" si="427"/>
        <v>4</v>
      </c>
      <c r="E3895" s="36">
        <v>21915</v>
      </c>
      <c r="F3895" s="7">
        <f>IFERROR(IF(INDEX('Temperature Data'!$AA$15:$AA$348,MATCH(LOLP!A3895,'Temperature Data'!$B$15:$B$348,0))&gt;IF(B3895=9,$G$2,LOLP!$F$2),1,0),0)</f>
        <v>0</v>
      </c>
      <c r="G3895" s="7">
        <f>SUMIFS(LOLP!$F$4:$F$8763,$C$4:$C$8763,$C3895,$B$4:$B$8763,$B3895,$D$4:$D$8763,$D3895)</f>
        <v>1</v>
      </c>
      <c r="H3895" s="7">
        <f>COUNTIFS(Calendar!$E$3:$E$367,LOLP!C3895,Calendar!$D$3:$D$367,LOLP!B3895)</f>
        <v>21</v>
      </c>
      <c r="I3895" s="7">
        <f ca="1">IF($F3895=1,OFFSET(start_norps,LOLP!$D3895+(1-$C3895)*24,LOLP!$B3895)*H3895/G3895,0)</f>
        <v>0</v>
      </c>
      <c r="J3895" s="7">
        <f ca="1">IF($F3895=1,OFFSET(start_33,LOLP!$D3895+(1-$C3895)*24,LOLP!$B3895)*H3895/G3895,0)</f>
        <v>0</v>
      </c>
      <c r="K3895" s="7">
        <f ca="1">IF($F3895,OFFSET(start_40,LOLP!$D3895+(1-$C3895)*24,LOLP!$B3895),0)</f>
        <v>0</v>
      </c>
      <c r="L3895" s="7">
        <f ca="1">IF($F3895,OFFSET(start_50,LOLP!$D3895+(1-$C3895)*24,LOLP!$B3895),0)</f>
        <v>0</v>
      </c>
      <c r="M3895" s="25">
        <f t="shared" ca="1" si="422"/>
        <v>0</v>
      </c>
      <c r="N3895" s="25">
        <f t="shared" ca="1" si="423"/>
        <v>0</v>
      </c>
      <c r="O3895" s="15" t="e">
        <f t="shared" ca="1" si="424"/>
        <v>#DIV/0!</v>
      </c>
      <c r="P3895" s="15" t="e">
        <f t="shared" ca="1" si="425"/>
        <v>#DIV/0!</v>
      </c>
    </row>
    <row r="3896" spans="1:16" x14ac:dyDescent="0.25">
      <c r="A3896" s="1">
        <f t="shared" si="426"/>
        <v>43263</v>
      </c>
      <c r="B3896" s="7">
        <f t="shared" si="421"/>
        <v>6</v>
      </c>
      <c r="C3896" s="4">
        <f>INDEX(Calendar!$E$3:$E$367,MATCH(LOLP!$A3896,Calendar!$B$3:$B$367,0))</f>
        <v>1</v>
      </c>
      <c r="D3896" s="2">
        <f t="shared" si="427"/>
        <v>5</v>
      </c>
      <c r="E3896" s="36">
        <v>22092</v>
      </c>
      <c r="F3896" s="7">
        <f>IFERROR(IF(INDEX('Temperature Data'!$AA$15:$AA$348,MATCH(LOLP!A3896,'Temperature Data'!$B$15:$B$348,0))&gt;IF(B3896=9,$G$2,LOLP!$F$2),1,0),0)</f>
        <v>0</v>
      </c>
      <c r="G3896" s="7">
        <f>SUMIFS(LOLP!$F$4:$F$8763,$C$4:$C$8763,$C3896,$B$4:$B$8763,$B3896,$D$4:$D$8763,$D3896)</f>
        <v>1</v>
      </c>
      <c r="H3896" s="7">
        <f>COUNTIFS(Calendar!$E$3:$E$367,LOLP!C3896,Calendar!$D$3:$D$367,LOLP!B3896)</f>
        <v>21</v>
      </c>
      <c r="I3896" s="7">
        <f ca="1">IF($F3896=1,OFFSET(start_norps,LOLP!$D3896+(1-$C3896)*24,LOLP!$B3896)*H3896/G3896,0)</f>
        <v>0</v>
      </c>
      <c r="J3896" s="7">
        <f ca="1">IF($F3896=1,OFFSET(start_33,LOLP!$D3896+(1-$C3896)*24,LOLP!$B3896)*H3896/G3896,0)</f>
        <v>0</v>
      </c>
      <c r="K3896" s="7">
        <f ca="1">IF($F3896,OFFSET(start_40,LOLP!$D3896+(1-$C3896)*24,LOLP!$B3896),0)</f>
        <v>0</v>
      </c>
      <c r="L3896" s="7">
        <f ca="1">IF($F3896,OFFSET(start_50,LOLP!$D3896+(1-$C3896)*24,LOLP!$B3896),0)</f>
        <v>0</v>
      </c>
      <c r="M3896" s="25">
        <f t="shared" ca="1" si="422"/>
        <v>0</v>
      </c>
      <c r="N3896" s="25">
        <f t="shared" ca="1" si="423"/>
        <v>0</v>
      </c>
      <c r="O3896" s="15" t="e">
        <f t="shared" ca="1" si="424"/>
        <v>#DIV/0!</v>
      </c>
      <c r="P3896" s="15" t="e">
        <f t="shared" ca="1" si="425"/>
        <v>#DIV/0!</v>
      </c>
    </row>
    <row r="3897" spans="1:16" x14ac:dyDescent="0.25">
      <c r="A3897" s="1">
        <f t="shared" si="426"/>
        <v>43263</v>
      </c>
      <c r="B3897" s="7">
        <f t="shared" si="421"/>
        <v>6</v>
      </c>
      <c r="C3897" s="4">
        <f>INDEX(Calendar!$E$3:$E$367,MATCH(LOLP!$A3897,Calendar!$B$3:$B$367,0))</f>
        <v>1</v>
      </c>
      <c r="D3897" s="2">
        <f t="shared" si="427"/>
        <v>6</v>
      </c>
      <c r="E3897" s="36">
        <v>22925</v>
      </c>
      <c r="F3897" s="7">
        <f>IFERROR(IF(INDEX('Temperature Data'!$AA$15:$AA$348,MATCH(LOLP!A3897,'Temperature Data'!$B$15:$B$348,0))&gt;IF(B3897=9,$G$2,LOLP!$F$2),1,0),0)</f>
        <v>0</v>
      </c>
      <c r="G3897" s="7">
        <f>SUMIFS(LOLP!$F$4:$F$8763,$C$4:$C$8763,$C3897,$B$4:$B$8763,$B3897,$D$4:$D$8763,$D3897)</f>
        <v>1</v>
      </c>
      <c r="H3897" s="7">
        <f>COUNTIFS(Calendar!$E$3:$E$367,LOLP!C3897,Calendar!$D$3:$D$367,LOLP!B3897)</f>
        <v>21</v>
      </c>
      <c r="I3897" s="7">
        <f ca="1">IF($F3897=1,OFFSET(start_norps,LOLP!$D3897+(1-$C3897)*24,LOLP!$B3897)*H3897/G3897,0)</f>
        <v>0</v>
      </c>
      <c r="J3897" s="7">
        <f ca="1">IF($F3897=1,OFFSET(start_33,LOLP!$D3897+(1-$C3897)*24,LOLP!$B3897)*H3897/G3897,0)</f>
        <v>0</v>
      </c>
      <c r="K3897" s="7">
        <f ca="1">IF($F3897,OFFSET(start_40,LOLP!$D3897+(1-$C3897)*24,LOLP!$B3897),0)</f>
        <v>0</v>
      </c>
      <c r="L3897" s="7">
        <f ca="1">IF($F3897,OFFSET(start_50,LOLP!$D3897+(1-$C3897)*24,LOLP!$B3897),0)</f>
        <v>0</v>
      </c>
      <c r="M3897" s="25">
        <f t="shared" ca="1" si="422"/>
        <v>0</v>
      </c>
      <c r="N3897" s="25">
        <f t="shared" ca="1" si="423"/>
        <v>0</v>
      </c>
      <c r="O3897" s="15" t="e">
        <f t="shared" ca="1" si="424"/>
        <v>#DIV/0!</v>
      </c>
      <c r="P3897" s="15" t="e">
        <f t="shared" ca="1" si="425"/>
        <v>#DIV/0!</v>
      </c>
    </row>
    <row r="3898" spans="1:16" x14ac:dyDescent="0.25">
      <c r="A3898" s="1">
        <f t="shared" si="426"/>
        <v>43263</v>
      </c>
      <c r="B3898" s="7">
        <f t="shared" si="421"/>
        <v>6</v>
      </c>
      <c r="C3898" s="4">
        <f>INDEX(Calendar!$E$3:$E$367,MATCH(LOLP!$A3898,Calendar!$B$3:$B$367,0))</f>
        <v>1</v>
      </c>
      <c r="D3898" s="2">
        <f t="shared" si="427"/>
        <v>7</v>
      </c>
      <c r="E3898" s="36">
        <v>24267</v>
      </c>
      <c r="F3898" s="7">
        <f>IFERROR(IF(INDEX('Temperature Data'!$AA$15:$AA$348,MATCH(LOLP!A3898,'Temperature Data'!$B$15:$B$348,0))&gt;IF(B3898=9,$G$2,LOLP!$F$2),1,0),0)</f>
        <v>0</v>
      </c>
      <c r="G3898" s="7">
        <f>SUMIFS(LOLP!$F$4:$F$8763,$C$4:$C$8763,$C3898,$B$4:$B$8763,$B3898,$D$4:$D$8763,$D3898)</f>
        <v>1</v>
      </c>
      <c r="H3898" s="7">
        <f>COUNTIFS(Calendar!$E$3:$E$367,LOLP!C3898,Calendar!$D$3:$D$367,LOLP!B3898)</f>
        <v>21</v>
      </c>
      <c r="I3898" s="7">
        <f ca="1">IF($F3898=1,OFFSET(start_norps,LOLP!$D3898+(1-$C3898)*24,LOLP!$B3898)*H3898/G3898,0)</f>
        <v>0</v>
      </c>
      <c r="J3898" s="7">
        <f ca="1">IF($F3898=1,OFFSET(start_33,LOLP!$D3898+(1-$C3898)*24,LOLP!$B3898)*H3898/G3898,0)</f>
        <v>0</v>
      </c>
      <c r="K3898" s="7">
        <f ca="1">IF($F3898,OFFSET(start_40,LOLP!$D3898+(1-$C3898)*24,LOLP!$B3898),0)</f>
        <v>0</v>
      </c>
      <c r="L3898" s="7">
        <f ca="1">IF($F3898,OFFSET(start_50,LOLP!$D3898+(1-$C3898)*24,LOLP!$B3898),0)</f>
        <v>0</v>
      </c>
      <c r="M3898" s="25">
        <f t="shared" ca="1" si="422"/>
        <v>0</v>
      </c>
      <c r="N3898" s="25">
        <f t="shared" ca="1" si="423"/>
        <v>0</v>
      </c>
      <c r="O3898" s="15" t="e">
        <f t="shared" ca="1" si="424"/>
        <v>#DIV/0!</v>
      </c>
      <c r="P3898" s="15" t="e">
        <f t="shared" ca="1" si="425"/>
        <v>#DIV/0!</v>
      </c>
    </row>
    <row r="3899" spans="1:16" x14ac:dyDescent="0.25">
      <c r="A3899" s="1">
        <f t="shared" si="426"/>
        <v>43263</v>
      </c>
      <c r="B3899" s="7">
        <f t="shared" si="421"/>
        <v>6</v>
      </c>
      <c r="C3899" s="4">
        <f>INDEX(Calendar!$E$3:$E$367,MATCH(LOLP!$A3899,Calendar!$B$3:$B$367,0))</f>
        <v>1</v>
      </c>
      <c r="D3899" s="2">
        <f t="shared" si="427"/>
        <v>8</v>
      </c>
      <c r="E3899" s="36">
        <v>25576</v>
      </c>
      <c r="F3899" s="7">
        <f>IFERROR(IF(INDEX('Temperature Data'!$AA$15:$AA$348,MATCH(LOLP!A3899,'Temperature Data'!$B$15:$B$348,0))&gt;IF(B3899=9,$G$2,LOLP!$F$2),1,0),0)</f>
        <v>0</v>
      </c>
      <c r="G3899" s="7">
        <f>SUMIFS(LOLP!$F$4:$F$8763,$C$4:$C$8763,$C3899,$B$4:$B$8763,$B3899,$D$4:$D$8763,$D3899)</f>
        <v>1</v>
      </c>
      <c r="H3899" s="7">
        <f>COUNTIFS(Calendar!$E$3:$E$367,LOLP!C3899,Calendar!$D$3:$D$367,LOLP!B3899)</f>
        <v>21</v>
      </c>
      <c r="I3899" s="7">
        <f ca="1">IF($F3899=1,OFFSET(start_norps,LOLP!$D3899+(1-$C3899)*24,LOLP!$B3899)*H3899/G3899,0)</f>
        <v>0</v>
      </c>
      <c r="J3899" s="7">
        <f ca="1">IF($F3899=1,OFFSET(start_33,LOLP!$D3899+(1-$C3899)*24,LOLP!$B3899)*H3899/G3899,0)</f>
        <v>0</v>
      </c>
      <c r="K3899" s="7">
        <f ca="1">IF($F3899,OFFSET(start_40,LOLP!$D3899+(1-$C3899)*24,LOLP!$B3899),0)</f>
        <v>0</v>
      </c>
      <c r="L3899" s="7">
        <f ca="1">IF($F3899,OFFSET(start_50,LOLP!$D3899+(1-$C3899)*24,LOLP!$B3899),0)</f>
        <v>0</v>
      </c>
      <c r="M3899" s="25">
        <f t="shared" ca="1" si="422"/>
        <v>0</v>
      </c>
      <c r="N3899" s="25">
        <f t="shared" ca="1" si="423"/>
        <v>0</v>
      </c>
      <c r="O3899" s="15" t="e">
        <f t="shared" ca="1" si="424"/>
        <v>#DIV/0!</v>
      </c>
      <c r="P3899" s="15" t="e">
        <f t="shared" ca="1" si="425"/>
        <v>#DIV/0!</v>
      </c>
    </row>
    <row r="3900" spans="1:16" x14ac:dyDescent="0.25">
      <c r="A3900" s="1">
        <f t="shared" si="426"/>
        <v>43263</v>
      </c>
      <c r="B3900" s="7">
        <f t="shared" si="421"/>
        <v>6</v>
      </c>
      <c r="C3900" s="4">
        <f>INDEX(Calendar!$E$3:$E$367,MATCH(LOLP!$A3900,Calendar!$B$3:$B$367,0))</f>
        <v>1</v>
      </c>
      <c r="D3900" s="2">
        <f t="shared" si="427"/>
        <v>9</v>
      </c>
      <c r="E3900" s="36">
        <v>26412</v>
      </c>
      <c r="F3900" s="7">
        <f>IFERROR(IF(INDEX('Temperature Data'!$AA$15:$AA$348,MATCH(LOLP!A3900,'Temperature Data'!$B$15:$B$348,0))&gt;IF(B3900=9,$G$2,LOLP!$F$2),1,0),0)</f>
        <v>0</v>
      </c>
      <c r="G3900" s="7">
        <f>SUMIFS(LOLP!$F$4:$F$8763,$C$4:$C$8763,$C3900,$B$4:$B$8763,$B3900,$D$4:$D$8763,$D3900)</f>
        <v>1</v>
      </c>
      <c r="H3900" s="7">
        <f>COUNTIFS(Calendar!$E$3:$E$367,LOLP!C3900,Calendar!$D$3:$D$367,LOLP!B3900)</f>
        <v>21</v>
      </c>
      <c r="I3900" s="7">
        <f ca="1">IF($F3900=1,OFFSET(start_norps,LOLP!$D3900+(1-$C3900)*24,LOLP!$B3900)*H3900/G3900,0)</f>
        <v>0</v>
      </c>
      <c r="J3900" s="7">
        <f ca="1">IF($F3900=1,OFFSET(start_33,LOLP!$D3900+(1-$C3900)*24,LOLP!$B3900)*H3900/G3900,0)</f>
        <v>0</v>
      </c>
      <c r="K3900" s="7">
        <f ca="1">IF($F3900,OFFSET(start_40,LOLP!$D3900+(1-$C3900)*24,LOLP!$B3900),0)</f>
        <v>0</v>
      </c>
      <c r="L3900" s="7">
        <f ca="1">IF($F3900,OFFSET(start_50,LOLP!$D3900+(1-$C3900)*24,LOLP!$B3900),0)</f>
        <v>0</v>
      </c>
      <c r="M3900" s="25">
        <f t="shared" ca="1" si="422"/>
        <v>0</v>
      </c>
      <c r="N3900" s="25">
        <f t="shared" ca="1" si="423"/>
        <v>0</v>
      </c>
      <c r="O3900" s="15" t="e">
        <f t="shared" ca="1" si="424"/>
        <v>#DIV/0!</v>
      </c>
      <c r="P3900" s="15" t="e">
        <f t="shared" ca="1" si="425"/>
        <v>#DIV/0!</v>
      </c>
    </row>
    <row r="3901" spans="1:16" x14ac:dyDescent="0.25">
      <c r="A3901" s="1">
        <f t="shared" si="426"/>
        <v>43263</v>
      </c>
      <c r="B3901" s="7">
        <f t="shared" si="421"/>
        <v>6</v>
      </c>
      <c r="C3901" s="4">
        <f>INDEX(Calendar!$E$3:$E$367,MATCH(LOLP!$A3901,Calendar!$B$3:$B$367,0))</f>
        <v>1</v>
      </c>
      <c r="D3901" s="2">
        <f t="shared" si="427"/>
        <v>10</v>
      </c>
      <c r="E3901" s="36">
        <v>27233</v>
      </c>
      <c r="F3901" s="7">
        <f>IFERROR(IF(INDEX('Temperature Data'!$AA$15:$AA$348,MATCH(LOLP!A3901,'Temperature Data'!$B$15:$B$348,0))&gt;IF(B3901=9,$G$2,LOLP!$F$2),1,0),0)</f>
        <v>0</v>
      </c>
      <c r="G3901" s="7">
        <f>SUMIFS(LOLP!$F$4:$F$8763,$C$4:$C$8763,$C3901,$B$4:$B$8763,$B3901,$D$4:$D$8763,$D3901)</f>
        <v>1</v>
      </c>
      <c r="H3901" s="7">
        <f>COUNTIFS(Calendar!$E$3:$E$367,LOLP!C3901,Calendar!$D$3:$D$367,LOLP!B3901)</f>
        <v>21</v>
      </c>
      <c r="I3901" s="7">
        <f ca="1">IF($F3901=1,OFFSET(start_norps,LOLP!$D3901+(1-$C3901)*24,LOLP!$B3901)*H3901/G3901,0)</f>
        <v>0</v>
      </c>
      <c r="J3901" s="7">
        <f ca="1">IF($F3901=1,OFFSET(start_33,LOLP!$D3901+(1-$C3901)*24,LOLP!$B3901)*H3901/G3901,0)</f>
        <v>0</v>
      </c>
      <c r="K3901" s="7">
        <f ca="1">IF($F3901,OFFSET(start_40,LOLP!$D3901+(1-$C3901)*24,LOLP!$B3901),0)</f>
        <v>0</v>
      </c>
      <c r="L3901" s="7">
        <f ca="1">IF($F3901,OFFSET(start_50,LOLP!$D3901+(1-$C3901)*24,LOLP!$B3901),0)</f>
        <v>0</v>
      </c>
      <c r="M3901" s="25">
        <f t="shared" ca="1" si="422"/>
        <v>0</v>
      </c>
      <c r="N3901" s="25">
        <f t="shared" ca="1" si="423"/>
        <v>0</v>
      </c>
      <c r="O3901" s="15" t="e">
        <f t="shared" ca="1" si="424"/>
        <v>#DIV/0!</v>
      </c>
      <c r="P3901" s="15" t="e">
        <f t="shared" ca="1" si="425"/>
        <v>#DIV/0!</v>
      </c>
    </row>
    <row r="3902" spans="1:16" x14ac:dyDescent="0.25">
      <c r="A3902" s="1">
        <f t="shared" si="426"/>
        <v>43263</v>
      </c>
      <c r="B3902" s="7">
        <f t="shared" si="421"/>
        <v>6</v>
      </c>
      <c r="C3902" s="4">
        <f>INDEX(Calendar!$E$3:$E$367,MATCH(LOLP!$A3902,Calendar!$B$3:$B$367,0))</f>
        <v>1</v>
      </c>
      <c r="D3902" s="2">
        <f t="shared" si="427"/>
        <v>11</v>
      </c>
      <c r="E3902" s="36">
        <v>28258</v>
      </c>
      <c r="F3902" s="7">
        <f>IFERROR(IF(INDEX('Temperature Data'!$AA$15:$AA$348,MATCH(LOLP!A3902,'Temperature Data'!$B$15:$B$348,0))&gt;IF(B3902=9,$G$2,LOLP!$F$2),1,0),0)</f>
        <v>0</v>
      </c>
      <c r="G3902" s="7">
        <f>SUMIFS(LOLP!$F$4:$F$8763,$C$4:$C$8763,$C3902,$B$4:$B$8763,$B3902,$D$4:$D$8763,$D3902)</f>
        <v>1</v>
      </c>
      <c r="H3902" s="7">
        <f>COUNTIFS(Calendar!$E$3:$E$367,LOLP!C3902,Calendar!$D$3:$D$367,LOLP!B3902)</f>
        <v>21</v>
      </c>
      <c r="I3902" s="7">
        <f ca="1">IF($F3902=1,OFFSET(start_norps,LOLP!$D3902+(1-$C3902)*24,LOLP!$B3902)*H3902/G3902,0)</f>
        <v>0</v>
      </c>
      <c r="J3902" s="7">
        <f ca="1">IF($F3902=1,OFFSET(start_33,LOLP!$D3902+(1-$C3902)*24,LOLP!$B3902)*H3902/G3902,0)</f>
        <v>0</v>
      </c>
      <c r="K3902" s="7">
        <f ca="1">IF($F3902,OFFSET(start_40,LOLP!$D3902+(1-$C3902)*24,LOLP!$B3902),0)</f>
        <v>0</v>
      </c>
      <c r="L3902" s="7">
        <f ca="1">IF($F3902,OFFSET(start_50,LOLP!$D3902+(1-$C3902)*24,LOLP!$B3902),0)</f>
        <v>0</v>
      </c>
      <c r="M3902" s="25">
        <f t="shared" ca="1" si="422"/>
        <v>0</v>
      </c>
      <c r="N3902" s="25">
        <f t="shared" ca="1" si="423"/>
        <v>0</v>
      </c>
      <c r="O3902" s="15" t="e">
        <f t="shared" ca="1" si="424"/>
        <v>#DIV/0!</v>
      </c>
      <c r="P3902" s="15" t="e">
        <f t="shared" ca="1" si="425"/>
        <v>#DIV/0!</v>
      </c>
    </row>
    <row r="3903" spans="1:16" x14ac:dyDescent="0.25">
      <c r="A3903" s="1">
        <f t="shared" si="426"/>
        <v>43263</v>
      </c>
      <c r="B3903" s="7">
        <f t="shared" si="421"/>
        <v>6</v>
      </c>
      <c r="C3903" s="4">
        <f>INDEX(Calendar!$E$3:$E$367,MATCH(LOLP!$A3903,Calendar!$B$3:$B$367,0))</f>
        <v>1</v>
      </c>
      <c r="D3903" s="2">
        <f t="shared" si="427"/>
        <v>12</v>
      </c>
      <c r="E3903" s="36">
        <v>29291</v>
      </c>
      <c r="F3903" s="7">
        <f>IFERROR(IF(INDEX('Temperature Data'!$AA$15:$AA$348,MATCH(LOLP!A3903,'Temperature Data'!$B$15:$B$348,0))&gt;IF(B3903=9,$G$2,LOLP!$F$2),1,0),0)</f>
        <v>0</v>
      </c>
      <c r="G3903" s="7">
        <f>SUMIFS(LOLP!$F$4:$F$8763,$C$4:$C$8763,$C3903,$B$4:$B$8763,$B3903,$D$4:$D$8763,$D3903)</f>
        <v>1</v>
      </c>
      <c r="H3903" s="7">
        <f>COUNTIFS(Calendar!$E$3:$E$367,LOLP!C3903,Calendar!$D$3:$D$367,LOLP!B3903)</f>
        <v>21</v>
      </c>
      <c r="I3903" s="7">
        <f ca="1">IF($F3903=1,OFFSET(start_norps,LOLP!$D3903+(1-$C3903)*24,LOLP!$B3903)*H3903/G3903,0)</f>
        <v>0</v>
      </c>
      <c r="J3903" s="7">
        <f ca="1">IF($F3903=1,OFFSET(start_33,LOLP!$D3903+(1-$C3903)*24,LOLP!$B3903)*H3903/G3903,0)</f>
        <v>0</v>
      </c>
      <c r="K3903" s="7">
        <f ca="1">IF($F3903,OFFSET(start_40,LOLP!$D3903+(1-$C3903)*24,LOLP!$B3903),0)</f>
        <v>0</v>
      </c>
      <c r="L3903" s="7">
        <f ca="1">IF($F3903,OFFSET(start_50,LOLP!$D3903+(1-$C3903)*24,LOLP!$B3903),0)</f>
        <v>0</v>
      </c>
      <c r="M3903" s="25">
        <f t="shared" ca="1" si="422"/>
        <v>0</v>
      </c>
      <c r="N3903" s="25">
        <f t="shared" ca="1" si="423"/>
        <v>0</v>
      </c>
      <c r="O3903" s="15" t="e">
        <f t="shared" ca="1" si="424"/>
        <v>#DIV/0!</v>
      </c>
      <c r="P3903" s="15" t="e">
        <f t="shared" ca="1" si="425"/>
        <v>#DIV/0!</v>
      </c>
    </row>
    <row r="3904" spans="1:16" x14ac:dyDescent="0.25">
      <c r="A3904" s="1">
        <f t="shared" si="426"/>
        <v>43263</v>
      </c>
      <c r="B3904" s="7">
        <f t="shared" si="421"/>
        <v>6</v>
      </c>
      <c r="C3904" s="4">
        <f>INDEX(Calendar!$E$3:$E$367,MATCH(LOLP!$A3904,Calendar!$B$3:$B$367,0))</f>
        <v>1</v>
      </c>
      <c r="D3904" s="2">
        <f t="shared" si="427"/>
        <v>13</v>
      </c>
      <c r="E3904" s="36">
        <v>30448</v>
      </c>
      <c r="F3904" s="7">
        <f>IFERROR(IF(INDEX('Temperature Data'!$AA$15:$AA$348,MATCH(LOLP!A3904,'Temperature Data'!$B$15:$B$348,0))&gt;IF(B3904=9,$G$2,LOLP!$F$2),1,0),0)</f>
        <v>0</v>
      </c>
      <c r="G3904" s="7">
        <f>SUMIFS(LOLP!$F$4:$F$8763,$C$4:$C$8763,$C3904,$B$4:$B$8763,$B3904,$D$4:$D$8763,$D3904)</f>
        <v>1</v>
      </c>
      <c r="H3904" s="7">
        <f>COUNTIFS(Calendar!$E$3:$E$367,LOLP!C3904,Calendar!$D$3:$D$367,LOLP!B3904)</f>
        <v>21</v>
      </c>
      <c r="I3904" s="7">
        <f ca="1">IF($F3904=1,OFFSET(start_norps,LOLP!$D3904+(1-$C3904)*24,LOLP!$B3904)*H3904/G3904,0)</f>
        <v>0</v>
      </c>
      <c r="J3904" s="7">
        <f ca="1">IF($F3904=1,OFFSET(start_33,LOLP!$D3904+(1-$C3904)*24,LOLP!$B3904)*H3904/G3904,0)</f>
        <v>0</v>
      </c>
      <c r="K3904" s="7">
        <f ca="1">IF($F3904,OFFSET(start_40,LOLP!$D3904+(1-$C3904)*24,LOLP!$B3904),0)</f>
        <v>0</v>
      </c>
      <c r="L3904" s="7">
        <f ca="1">IF($F3904,OFFSET(start_50,LOLP!$D3904+(1-$C3904)*24,LOLP!$B3904),0)</f>
        <v>0</v>
      </c>
      <c r="M3904" s="25">
        <f t="shared" ca="1" si="422"/>
        <v>0</v>
      </c>
      <c r="N3904" s="25">
        <f t="shared" ca="1" si="423"/>
        <v>0</v>
      </c>
      <c r="O3904" s="15" t="e">
        <f t="shared" ca="1" si="424"/>
        <v>#DIV/0!</v>
      </c>
      <c r="P3904" s="15" t="e">
        <f t="shared" ca="1" si="425"/>
        <v>#DIV/0!</v>
      </c>
    </row>
    <row r="3905" spans="1:16" x14ac:dyDescent="0.25">
      <c r="A3905" s="1">
        <f t="shared" si="426"/>
        <v>43263</v>
      </c>
      <c r="B3905" s="7">
        <f t="shared" si="421"/>
        <v>6</v>
      </c>
      <c r="C3905" s="4">
        <f>INDEX(Calendar!$E$3:$E$367,MATCH(LOLP!$A3905,Calendar!$B$3:$B$367,0))</f>
        <v>1</v>
      </c>
      <c r="D3905" s="2">
        <f t="shared" si="427"/>
        <v>14</v>
      </c>
      <c r="E3905" s="36">
        <v>32063</v>
      </c>
      <c r="F3905" s="7">
        <f>IFERROR(IF(INDEX('Temperature Data'!$AA$15:$AA$348,MATCH(LOLP!A3905,'Temperature Data'!$B$15:$B$348,0))&gt;IF(B3905=9,$G$2,LOLP!$F$2),1,0),0)</f>
        <v>0</v>
      </c>
      <c r="G3905" s="7">
        <f>SUMIFS(LOLP!$F$4:$F$8763,$C$4:$C$8763,$C3905,$B$4:$B$8763,$B3905,$D$4:$D$8763,$D3905)</f>
        <v>1</v>
      </c>
      <c r="H3905" s="7">
        <f>COUNTIFS(Calendar!$E$3:$E$367,LOLP!C3905,Calendar!$D$3:$D$367,LOLP!B3905)</f>
        <v>21</v>
      </c>
      <c r="I3905" s="7">
        <f ca="1">IF($F3905=1,OFFSET(start_norps,LOLP!$D3905+(1-$C3905)*24,LOLP!$B3905)*H3905/G3905,0)</f>
        <v>0</v>
      </c>
      <c r="J3905" s="7">
        <f ca="1">IF($F3905=1,OFFSET(start_33,LOLP!$D3905+(1-$C3905)*24,LOLP!$B3905)*H3905/G3905,0)</f>
        <v>0</v>
      </c>
      <c r="K3905" s="7">
        <f ca="1">IF($F3905,OFFSET(start_40,LOLP!$D3905+(1-$C3905)*24,LOLP!$B3905),0)</f>
        <v>0</v>
      </c>
      <c r="L3905" s="7">
        <f ca="1">IF($F3905,OFFSET(start_50,LOLP!$D3905+(1-$C3905)*24,LOLP!$B3905),0)</f>
        <v>0</v>
      </c>
      <c r="M3905" s="25">
        <f t="shared" ca="1" si="422"/>
        <v>0</v>
      </c>
      <c r="N3905" s="25">
        <f t="shared" ca="1" si="423"/>
        <v>0</v>
      </c>
      <c r="O3905" s="15" t="e">
        <f t="shared" ca="1" si="424"/>
        <v>#DIV/0!</v>
      </c>
      <c r="P3905" s="15" t="e">
        <f t="shared" ca="1" si="425"/>
        <v>#DIV/0!</v>
      </c>
    </row>
    <row r="3906" spans="1:16" x14ac:dyDescent="0.25">
      <c r="A3906" s="1">
        <f t="shared" si="426"/>
        <v>43263</v>
      </c>
      <c r="B3906" s="7">
        <f t="shared" si="421"/>
        <v>6</v>
      </c>
      <c r="C3906" s="4">
        <f>INDEX(Calendar!$E$3:$E$367,MATCH(LOLP!$A3906,Calendar!$B$3:$B$367,0))</f>
        <v>1</v>
      </c>
      <c r="D3906" s="2">
        <f t="shared" si="427"/>
        <v>15</v>
      </c>
      <c r="E3906" s="36">
        <v>33561</v>
      </c>
      <c r="F3906" s="7">
        <f>IFERROR(IF(INDEX('Temperature Data'!$AA$15:$AA$348,MATCH(LOLP!A3906,'Temperature Data'!$B$15:$B$348,0))&gt;IF(B3906=9,$G$2,LOLP!$F$2),1,0),0)</f>
        <v>0</v>
      </c>
      <c r="G3906" s="7">
        <f>SUMIFS(LOLP!$F$4:$F$8763,$C$4:$C$8763,$C3906,$B$4:$B$8763,$B3906,$D$4:$D$8763,$D3906)</f>
        <v>1</v>
      </c>
      <c r="H3906" s="7">
        <f>COUNTIFS(Calendar!$E$3:$E$367,LOLP!C3906,Calendar!$D$3:$D$367,LOLP!B3906)</f>
        <v>21</v>
      </c>
      <c r="I3906" s="7">
        <f ca="1">IF($F3906=1,OFFSET(start_norps,LOLP!$D3906+(1-$C3906)*24,LOLP!$B3906)*H3906/G3906,0)</f>
        <v>0</v>
      </c>
      <c r="J3906" s="7">
        <f ca="1">IF($F3906=1,OFFSET(start_33,LOLP!$D3906+(1-$C3906)*24,LOLP!$B3906)*H3906/G3906,0)</f>
        <v>0</v>
      </c>
      <c r="K3906" s="7">
        <f ca="1">IF($F3906,OFFSET(start_40,LOLP!$D3906+(1-$C3906)*24,LOLP!$B3906),0)</f>
        <v>0</v>
      </c>
      <c r="L3906" s="7">
        <f ca="1">IF($F3906,OFFSET(start_50,LOLP!$D3906+(1-$C3906)*24,LOLP!$B3906),0)</f>
        <v>0</v>
      </c>
      <c r="M3906" s="25">
        <f t="shared" ca="1" si="422"/>
        <v>0</v>
      </c>
      <c r="N3906" s="25">
        <f t="shared" ca="1" si="423"/>
        <v>0</v>
      </c>
      <c r="O3906" s="15" t="e">
        <f t="shared" ca="1" si="424"/>
        <v>#DIV/0!</v>
      </c>
      <c r="P3906" s="15" t="e">
        <f t="shared" ca="1" si="425"/>
        <v>#DIV/0!</v>
      </c>
    </row>
    <row r="3907" spans="1:16" x14ac:dyDescent="0.25">
      <c r="A3907" s="1">
        <f t="shared" si="426"/>
        <v>43263</v>
      </c>
      <c r="B3907" s="7">
        <f t="shared" si="421"/>
        <v>6</v>
      </c>
      <c r="C3907" s="4">
        <f>INDEX(Calendar!$E$3:$E$367,MATCH(LOLP!$A3907,Calendar!$B$3:$B$367,0))</f>
        <v>1</v>
      </c>
      <c r="D3907" s="2">
        <f t="shared" si="427"/>
        <v>16</v>
      </c>
      <c r="E3907" s="36">
        <v>34951</v>
      </c>
      <c r="F3907" s="7">
        <f>IFERROR(IF(INDEX('Temperature Data'!$AA$15:$AA$348,MATCH(LOLP!A3907,'Temperature Data'!$B$15:$B$348,0))&gt;IF(B3907=9,$G$2,LOLP!$F$2),1,0),0)</f>
        <v>0</v>
      </c>
      <c r="G3907" s="7">
        <f>SUMIFS(LOLP!$F$4:$F$8763,$C$4:$C$8763,$C3907,$B$4:$B$8763,$B3907,$D$4:$D$8763,$D3907)</f>
        <v>1</v>
      </c>
      <c r="H3907" s="7">
        <f>COUNTIFS(Calendar!$E$3:$E$367,LOLP!C3907,Calendar!$D$3:$D$367,LOLP!B3907)</f>
        <v>21</v>
      </c>
      <c r="I3907" s="7">
        <f ca="1">IF($F3907=1,OFFSET(start_norps,LOLP!$D3907+(1-$C3907)*24,LOLP!$B3907)*H3907/G3907,0)</f>
        <v>0</v>
      </c>
      <c r="J3907" s="7">
        <f ca="1">IF($F3907=1,OFFSET(start_33,LOLP!$D3907+(1-$C3907)*24,LOLP!$B3907)*H3907/G3907,0)</f>
        <v>0</v>
      </c>
      <c r="K3907" s="7">
        <f ca="1">IF($F3907,OFFSET(start_40,LOLP!$D3907+(1-$C3907)*24,LOLP!$B3907),0)</f>
        <v>0</v>
      </c>
      <c r="L3907" s="7">
        <f ca="1">IF($F3907,OFFSET(start_50,LOLP!$D3907+(1-$C3907)*24,LOLP!$B3907),0)</f>
        <v>0</v>
      </c>
      <c r="M3907" s="25">
        <f t="shared" ca="1" si="422"/>
        <v>0</v>
      </c>
      <c r="N3907" s="25">
        <f t="shared" ca="1" si="423"/>
        <v>0</v>
      </c>
      <c r="O3907" s="15" t="e">
        <f t="shared" ca="1" si="424"/>
        <v>#DIV/0!</v>
      </c>
      <c r="P3907" s="15" t="e">
        <f t="shared" ca="1" si="425"/>
        <v>#DIV/0!</v>
      </c>
    </row>
    <row r="3908" spans="1:16" x14ac:dyDescent="0.25">
      <c r="A3908" s="1">
        <f t="shared" si="426"/>
        <v>43263</v>
      </c>
      <c r="B3908" s="7">
        <f t="shared" si="421"/>
        <v>6</v>
      </c>
      <c r="C3908" s="4">
        <f>INDEX(Calendar!$E$3:$E$367,MATCH(LOLP!$A3908,Calendar!$B$3:$B$367,0))</f>
        <v>1</v>
      </c>
      <c r="D3908" s="2">
        <f t="shared" si="427"/>
        <v>17</v>
      </c>
      <c r="E3908" s="36">
        <v>36055</v>
      </c>
      <c r="F3908" s="7">
        <f>IFERROR(IF(INDEX('Temperature Data'!$AA$15:$AA$348,MATCH(LOLP!A3908,'Temperature Data'!$B$15:$B$348,0))&gt;IF(B3908=9,$G$2,LOLP!$F$2),1,0),0)</f>
        <v>0</v>
      </c>
      <c r="G3908" s="7">
        <f>SUMIFS(LOLP!$F$4:$F$8763,$C$4:$C$8763,$C3908,$B$4:$B$8763,$B3908,$D$4:$D$8763,$D3908)</f>
        <v>1</v>
      </c>
      <c r="H3908" s="7">
        <f>COUNTIFS(Calendar!$E$3:$E$367,LOLP!C3908,Calendar!$D$3:$D$367,LOLP!B3908)</f>
        <v>21</v>
      </c>
      <c r="I3908" s="7">
        <f ca="1">IF($F3908=1,OFFSET(start_norps,LOLP!$D3908+(1-$C3908)*24,LOLP!$B3908)*H3908/G3908,0)</f>
        <v>0</v>
      </c>
      <c r="J3908" s="7">
        <f ca="1">IF($F3908=1,OFFSET(start_33,LOLP!$D3908+(1-$C3908)*24,LOLP!$B3908)*H3908/G3908,0)</f>
        <v>0</v>
      </c>
      <c r="K3908" s="7">
        <f ca="1">IF($F3908,OFFSET(start_40,LOLP!$D3908+(1-$C3908)*24,LOLP!$B3908),0)</f>
        <v>0</v>
      </c>
      <c r="L3908" s="7">
        <f ca="1">IF($F3908,OFFSET(start_50,LOLP!$D3908+(1-$C3908)*24,LOLP!$B3908),0)</f>
        <v>0</v>
      </c>
      <c r="M3908" s="25">
        <f t="shared" ca="1" si="422"/>
        <v>0</v>
      </c>
      <c r="N3908" s="25">
        <f t="shared" ca="1" si="423"/>
        <v>0</v>
      </c>
      <c r="O3908" s="15" t="e">
        <f t="shared" ca="1" si="424"/>
        <v>#DIV/0!</v>
      </c>
      <c r="P3908" s="15" t="e">
        <f t="shared" ca="1" si="425"/>
        <v>#DIV/0!</v>
      </c>
    </row>
    <row r="3909" spans="1:16" x14ac:dyDescent="0.25">
      <c r="A3909" s="1">
        <f t="shared" si="426"/>
        <v>43263</v>
      </c>
      <c r="B3909" s="7">
        <f t="shared" ref="B3909:B3972" si="428">MONTH(A3909)</f>
        <v>6</v>
      </c>
      <c r="C3909" s="4">
        <f>INDEX(Calendar!$E$3:$E$367,MATCH(LOLP!$A3909,Calendar!$B$3:$B$367,0))</f>
        <v>1</v>
      </c>
      <c r="D3909" s="2">
        <f t="shared" si="427"/>
        <v>18</v>
      </c>
      <c r="E3909" s="36">
        <v>36715</v>
      </c>
      <c r="F3909" s="7">
        <f>IFERROR(IF(INDEX('Temperature Data'!$AA$15:$AA$348,MATCH(LOLP!A3909,'Temperature Data'!$B$15:$B$348,0))&gt;IF(B3909=9,$G$2,LOLP!$F$2),1,0),0)</f>
        <v>0</v>
      </c>
      <c r="G3909" s="7">
        <f>SUMIFS(LOLP!$F$4:$F$8763,$C$4:$C$8763,$C3909,$B$4:$B$8763,$B3909,$D$4:$D$8763,$D3909)</f>
        <v>1</v>
      </c>
      <c r="H3909" s="7">
        <f>COUNTIFS(Calendar!$E$3:$E$367,LOLP!C3909,Calendar!$D$3:$D$367,LOLP!B3909)</f>
        <v>21</v>
      </c>
      <c r="I3909" s="7">
        <f ca="1">IF($F3909=1,OFFSET(start_norps,LOLP!$D3909+(1-$C3909)*24,LOLP!$B3909)*H3909/G3909,0)</f>
        <v>0</v>
      </c>
      <c r="J3909" s="7">
        <f ca="1">IF($F3909=1,OFFSET(start_33,LOLP!$D3909+(1-$C3909)*24,LOLP!$B3909)*H3909/G3909,0)</f>
        <v>0</v>
      </c>
      <c r="K3909" s="7">
        <f ca="1">IF($F3909,OFFSET(start_40,LOLP!$D3909+(1-$C3909)*24,LOLP!$B3909),0)</f>
        <v>0</v>
      </c>
      <c r="L3909" s="7">
        <f ca="1">IF($F3909,OFFSET(start_50,LOLP!$D3909+(1-$C3909)*24,LOLP!$B3909),0)</f>
        <v>0</v>
      </c>
      <c r="M3909" s="25">
        <f t="shared" ref="M3909:M3972" ca="1" si="429">I3909/I$8764</f>
        <v>0</v>
      </c>
      <c r="N3909" s="25">
        <f t="shared" ref="N3909:N3972" ca="1" si="430">J3909/J$8764</f>
        <v>0</v>
      </c>
      <c r="O3909" s="15" t="e">
        <f t="shared" ref="O3909:O3972" ca="1" si="431">K3909/K$8764</f>
        <v>#DIV/0!</v>
      </c>
      <c r="P3909" s="15" t="e">
        <f t="shared" ref="P3909:P3972" ca="1" si="432">L3909/L$8764</f>
        <v>#DIV/0!</v>
      </c>
    </row>
    <row r="3910" spans="1:16" x14ac:dyDescent="0.25">
      <c r="A3910" s="1">
        <f t="shared" si="426"/>
        <v>43263</v>
      </c>
      <c r="B3910" s="7">
        <f t="shared" si="428"/>
        <v>6</v>
      </c>
      <c r="C3910" s="4">
        <f>INDEX(Calendar!$E$3:$E$367,MATCH(LOLP!$A3910,Calendar!$B$3:$B$367,0))</f>
        <v>1</v>
      </c>
      <c r="D3910" s="2">
        <f t="shared" si="427"/>
        <v>19</v>
      </c>
      <c r="E3910" s="36">
        <v>36645</v>
      </c>
      <c r="F3910" s="7">
        <f>IFERROR(IF(INDEX('Temperature Data'!$AA$15:$AA$348,MATCH(LOLP!A3910,'Temperature Data'!$B$15:$B$348,0))&gt;IF(B3910=9,$G$2,LOLP!$F$2),1,0),0)</f>
        <v>0</v>
      </c>
      <c r="G3910" s="7">
        <f>SUMIFS(LOLP!$F$4:$F$8763,$C$4:$C$8763,$C3910,$B$4:$B$8763,$B3910,$D$4:$D$8763,$D3910)</f>
        <v>1</v>
      </c>
      <c r="H3910" s="7">
        <f>COUNTIFS(Calendar!$E$3:$E$367,LOLP!C3910,Calendar!$D$3:$D$367,LOLP!B3910)</f>
        <v>21</v>
      </c>
      <c r="I3910" s="7">
        <f ca="1">IF($F3910=1,OFFSET(start_norps,LOLP!$D3910+(1-$C3910)*24,LOLP!$B3910)*H3910/G3910,0)</f>
        <v>0</v>
      </c>
      <c r="J3910" s="7">
        <f ca="1">IF($F3910=1,OFFSET(start_33,LOLP!$D3910+(1-$C3910)*24,LOLP!$B3910)*H3910/G3910,0)</f>
        <v>0</v>
      </c>
      <c r="K3910" s="7">
        <f ca="1">IF($F3910,OFFSET(start_40,LOLP!$D3910+(1-$C3910)*24,LOLP!$B3910),0)</f>
        <v>0</v>
      </c>
      <c r="L3910" s="7">
        <f ca="1">IF($F3910,OFFSET(start_50,LOLP!$D3910+(1-$C3910)*24,LOLP!$B3910),0)</f>
        <v>0</v>
      </c>
      <c r="M3910" s="25">
        <f t="shared" ca="1" si="429"/>
        <v>0</v>
      </c>
      <c r="N3910" s="25">
        <f t="shared" ca="1" si="430"/>
        <v>0</v>
      </c>
      <c r="O3910" s="15" t="e">
        <f t="shared" ca="1" si="431"/>
        <v>#DIV/0!</v>
      </c>
      <c r="P3910" s="15" t="e">
        <f t="shared" ca="1" si="432"/>
        <v>#DIV/0!</v>
      </c>
    </row>
    <row r="3911" spans="1:16" x14ac:dyDescent="0.25">
      <c r="A3911" s="1">
        <f t="shared" si="426"/>
        <v>43263</v>
      </c>
      <c r="B3911" s="7">
        <f t="shared" si="428"/>
        <v>6</v>
      </c>
      <c r="C3911" s="4">
        <f>INDEX(Calendar!$E$3:$E$367,MATCH(LOLP!$A3911,Calendar!$B$3:$B$367,0))</f>
        <v>1</v>
      </c>
      <c r="D3911" s="2">
        <f t="shared" si="427"/>
        <v>20</v>
      </c>
      <c r="E3911" s="36">
        <v>35867</v>
      </c>
      <c r="F3911" s="7">
        <f>IFERROR(IF(INDEX('Temperature Data'!$AA$15:$AA$348,MATCH(LOLP!A3911,'Temperature Data'!$B$15:$B$348,0))&gt;IF(B3911=9,$G$2,LOLP!$F$2),1,0),0)</f>
        <v>0</v>
      </c>
      <c r="G3911" s="7">
        <f>SUMIFS(LOLP!$F$4:$F$8763,$C$4:$C$8763,$C3911,$B$4:$B$8763,$B3911,$D$4:$D$8763,$D3911)</f>
        <v>1</v>
      </c>
      <c r="H3911" s="7">
        <f>COUNTIFS(Calendar!$E$3:$E$367,LOLP!C3911,Calendar!$D$3:$D$367,LOLP!B3911)</f>
        <v>21</v>
      </c>
      <c r="I3911" s="7">
        <f ca="1">IF($F3911=1,OFFSET(start_norps,LOLP!$D3911+(1-$C3911)*24,LOLP!$B3911)*H3911/G3911,0)</f>
        <v>0</v>
      </c>
      <c r="J3911" s="7">
        <f ca="1">IF($F3911=1,OFFSET(start_33,LOLP!$D3911+(1-$C3911)*24,LOLP!$B3911)*H3911/G3911,0)</f>
        <v>0</v>
      </c>
      <c r="K3911" s="7">
        <f ca="1">IF($F3911,OFFSET(start_40,LOLP!$D3911+(1-$C3911)*24,LOLP!$B3911),0)</f>
        <v>0</v>
      </c>
      <c r="L3911" s="7">
        <f ca="1">IF($F3911,OFFSET(start_50,LOLP!$D3911+(1-$C3911)*24,LOLP!$B3911),0)</f>
        <v>0</v>
      </c>
      <c r="M3911" s="25">
        <f t="shared" ca="1" si="429"/>
        <v>0</v>
      </c>
      <c r="N3911" s="25">
        <f t="shared" ca="1" si="430"/>
        <v>0</v>
      </c>
      <c r="O3911" s="15" t="e">
        <f t="shared" ca="1" si="431"/>
        <v>#DIV/0!</v>
      </c>
      <c r="P3911" s="15" t="e">
        <f t="shared" ca="1" si="432"/>
        <v>#DIV/0!</v>
      </c>
    </row>
    <row r="3912" spans="1:16" x14ac:dyDescent="0.25">
      <c r="A3912" s="1">
        <f t="shared" si="426"/>
        <v>43263</v>
      </c>
      <c r="B3912" s="7">
        <f t="shared" si="428"/>
        <v>6</v>
      </c>
      <c r="C3912" s="4">
        <f>INDEX(Calendar!$E$3:$E$367,MATCH(LOLP!$A3912,Calendar!$B$3:$B$367,0))</f>
        <v>1</v>
      </c>
      <c r="D3912" s="2">
        <f t="shared" si="427"/>
        <v>21</v>
      </c>
      <c r="E3912" s="36">
        <v>35140</v>
      </c>
      <c r="F3912" s="7">
        <f>IFERROR(IF(INDEX('Temperature Data'!$AA$15:$AA$348,MATCH(LOLP!A3912,'Temperature Data'!$B$15:$B$348,0))&gt;IF(B3912=9,$G$2,LOLP!$F$2),1,0),0)</f>
        <v>0</v>
      </c>
      <c r="G3912" s="7">
        <f>SUMIFS(LOLP!$F$4:$F$8763,$C$4:$C$8763,$C3912,$B$4:$B$8763,$B3912,$D$4:$D$8763,$D3912)</f>
        <v>1</v>
      </c>
      <c r="H3912" s="7">
        <f>COUNTIFS(Calendar!$E$3:$E$367,LOLP!C3912,Calendar!$D$3:$D$367,LOLP!B3912)</f>
        <v>21</v>
      </c>
      <c r="I3912" s="7">
        <f ca="1">IF($F3912=1,OFFSET(start_norps,LOLP!$D3912+(1-$C3912)*24,LOLP!$B3912)*H3912/G3912,0)</f>
        <v>0</v>
      </c>
      <c r="J3912" s="7">
        <f ca="1">IF($F3912=1,OFFSET(start_33,LOLP!$D3912+(1-$C3912)*24,LOLP!$B3912)*H3912/G3912,0)</f>
        <v>0</v>
      </c>
      <c r="K3912" s="7">
        <f ca="1">IF($F3912,OFFSET(start_40,LOLP!$D3912+(1-$C3912)*24,LOLP!$B3912),0)</f>
        <v>0</v>
      </c>
      <c r="L3912" s="7">
        <f ca="1">IF($F3912,OFFSET(start_50,LOLP!$D3912+(1-$C3912)*24,LOLP!$B3912),0)</f>
        <v>0</v>
      </c>
      <c r="M3912" s="25">
        <f t="shared" ca="1" si="429"/>
        <v>0</v>
      </c>
      <c r="N3912" s="25">
        <f t="shared" ca="1" si="430"/>
        <v>0</v>
      </c>
      <c r="O3912" s="15" t="e">
        <f t="shared" ca="1" si="431"/>
        <v>#DIV/0!</v>
      </c>
      <c r="P3912" s="15" t="e">
        <f t="shared" ca="1" si="432"/>
        <v>#DIV/0!</v>
      </c>
    </row>
    <row r="3913" spans="1:16" x14ac:dyDescent="0.25">
      <c r="A3913" s="1">
        <f t="shared" si="426"/>
        <v>43263</v>
      </c>
      <c r="B3913" s="7">
        <f t="shared" si="428"/>
        <v>6</v>
      </c>
      <c r="C3913" s="4">
        <f>INDEX(Calendar!$E$3:$E$367,MATCH(LOLP!$A3913,Calendar!$B$3:$B$367,0))</f>
        <v>1</v>
      </c>
      <c r="D3913" s="2">
        <f t="shared" si="427"/>
        <v>22</v>
      </c>
      <c r="E3913" s="36">
        <v>33494</v>
      </c>
      <c r="F3913" s="7">
        <f>IFERROR(IF(INDEX('Temperature Data'!$AA$15:$AA$348,MATCH(LOLP!A3913,'Temperature Data'!$B$15:$B$348,0))&gt;IF(B3913=9,$G$2,LOLP!$F$2),1,0),0)</f>
        <v>0</v>
      </c>
      <c r="G3913" s="7">
        <f>SUMIFS(LOLP!$F$4:$F$8763,$C$4:$C$8763,$C3913,$B$4:$B$8763,$B3913,$D$4:$D$8763,$D3913)</f>
        <v>1</v>
      </c>
      <c r="H3913" s="7">
        <f>COUNTIFS(Calendar!$E$3:$E$367,LOLP!C3913,Calendar!$D$3:$D$367,LOLP!B3913)</f>
        <v>21</v>
      </c>
      <c r="I3913" s="7">
        <f ca="1">IF($F3913=1,OFFSET(start_norps,LOLP!$D3913+(1-$C3913)*24,LOLP!$B3913)*H3913/G3913,0)</f>
        <v>0</v>
      </c>
      <c r="J3913" s="7">
        <f ca="1">IF($F3913=1,OFFSET(start_33,LOLP!$D3913+(1-$C3913)*24,LOLP!$B3913)*H3913/G3913,0)</f>
        <v>0</v>
      </c>
      <c r="K3913" s="7">
        <f ca="1">IF($F3913,OFFSET(start_40,LOLP!$D3913+(1-$C3913)*24,LOLP!$B3913),0)</f>
        <v>0</v>
      </c>
      <c r="L3913" s="7">
        <f ca="1">IF($F3913,OFFSET(start_50,LOLP!$D3913+(1-$C3913)*24,LOLP!$B3913),0)</f>
        <v>0</v>
      </c>
      <c r="M3913" s="25">
        <f t="shared" ca="1" si="429"/>
        <v>0</v>
      </c>
      <c r="N3913" s="25">
        <f t="shared" ca="1" si="430"/>
        <v>0</v>
      </c>
      <c r="O3913" s="15" t="e">
        <f t="shared" ca="1" si="431"/>
        <v>#DIV/0!</v>
      </c>
      <c r="P3913" s="15" t="e">
        <f t="shared" ca="1" si="432"/>
        <v>#DIV/0!</v>
      </c>
    </row>
    <row r="3914" spans="1:16" x14ac:dyDescent="0.25">
      <c r="A3914" s="1">
        <f t="shared" si="426"/>
        <v>43263</v>
      </c>
      <c r="B3914" s="7">
        <f t="shared" si="428"/>
        <v>6</v>
      </c>
      <c r="C3914" s="4">
        <f>INDEX(Calendar!$E$3:$E$367,MATCH(LOLP!$A3914,Calendar!$B$3:$B$367,0))</f>
        <v>1</v>
      </c>
      <c r="D3914" s="2">
        <f t="shared" si="427"/>
        <v>23</v>
      </c>
      <c r="E3914" s="36">
        <v>30622</v>
      </c>
      <c r="F3914" s="7">
        <f>IFERROR(IF(INDEX('Temperature Data'!$AA$15:$AA$348,MATCH(LOLP!A3914,'Temperature Data'!$B$15:$B$348,0))&gt;IF(B3914=9,$G$2,LOLP!$F$2),1,0),0)</f>
        <v>0</v>
      </c>
      <c r="G3914" s="7">
        <f>SUMIFS(LOLP!$F$4:$F$8763,$C$4:$C$8763,$C3914,$B$4:$B$8763,$B3914,$D$4:$D$8763,$D3914)</f>
        <v>1</v>
      </c>
      <c r="H3914" s="7">
        <f>COUNTIFS(Calendar!$E$3:$E$367,LOLP!C3914,Calendar!$D$3:$D$367,LOLP!B3914)</f>
        <v>21</v>
      </c>
      <c r="I3914" s="7">
        <f ca="1">IF($F3914=1,OFFSET(start_norps,LOLP!$D3914+(1-$C3914)*24,LOLP!$B3914)*H3914/G3914,0)</f>
        <v>0</v>
      </c>
      <c r="J3914" s="7">
        <f ca="1">IF($F3914=1,OFFSET(start_33,LOLP!$D3914+(1-$C3914)*24,LOLP!$B3914)*H3914/G3914,0)</f>
        <v>0</v>
      </c>
      <c r="K3914" s="7">
        <f ca="1">IF($F3914,OFFSET(start_40,LOLP!$D3914+(1-$C3914)*24,LOLP!$B3914),0)</f>
        <v>0</v>
      </c>
      <c r="L3914" s="7">
        <f ca="1">IF($F3914,OFFSET(start_50,LOLP!$D3914+(1-$C3914)*24,LOLP!$B3914),0)</f>
        <v>0</v>
      </c>
      <c r="M3914" s="25">
        <f t="shared" ca="1" si="429"/>
        <v>0</v>
      </c>
      <c r="N3914" s="25">
        <f t="shared" ca="1" si="430"/>
        <v>0</v>
      </c>
      <c r="O3914" s="15" t="e">
        <f t="shared" ca="1" si="431"/>
        <v>#DIV/0!</v>
      </c>
      <c r="P3914" s="15" t="e">
        <f t="shared" ca="1" si="432"/>
        <v>#DIV/0!</v>
      </c>
    </row>
    <row r="3915" spans="1:16" x14ac:dyDescent="0.25">
      <c r="A3915" s="1">
        <f t="shared" si="426"/>
        <v>43263</v>
      </c>
      <c r="B3915" s="7">
        <f t="shared" si="428"/>
        <v>6</v>
      </c>
      <c r="C3915" s="4">
        <f>INDEX(Calendar!$E$3:$E$367,MATCH(LOLP!$A3915,Calendar!$B$3:$B$367,0))</f>
        <v>1</v>
      </c>
      <c r="D3915" s="2">
        <f t="shared" si="427"/>
        <v>24</v>
      </c>
      <c r="E3915" s="36">
        <v>27679</v>
      </c>
      <c r="F3915" s="7">
        <f>IFERROR(IF(INDEX('Temperature Data'!$AA$15:$AA$348,MATCH(LOLP!A3915,'Temperature Data'!$B$15:$B$348,0))&gt;IF(B3915=9,$G$2,LOLP!$F$2),1,0),0)</f>
        <v>0</v>
      </c>
      <c r="G3915" s="7">
        <f>SUMIFS(LOLP!$F$4:$F$8763,$C$4:$C$8763,$C3915,$B$4:$B$8763,$B3915,$D$4:$D$8763,$D3915)</f>
        <v>1</v>
      </c>
      <c r="H3915" s="7">
        <f>COUNTIFS(Calendar!$E$3:$E$367,LOLP!C3915,Calendar!$D$3:$D$367,LOLP!B3915)</f>
        <v>21</v>
      </c>
      <c r="I3915" s="7">
        <f ca="1">IF($F3915=1,OFFSET(start_norps,LOLP!$D3915+(1-$C3915)*24,LOLP!$B3915)*H3915/G3915,0)</f>
        <v>0</v>
      </c>
      <c r="J3915" s="7">
        <f ca="1">IF($F3915=1,OFFSET(start_33,LOLP!$D3915+(1-$C3915)*24,LOLP!$B3915)*H3915/G3915,0)</f>
        <v>0</v>
      </c>
      <c r="K3915" s="7">
        <f ca="1">IF($F3915,OFFSET(start_40,LOLP!$D3915+(1-$C3915)*24,LOLP!$B3915),0)</f>
        <v>0</v>
      </c>
      <c r="L3915" s="7">
        <f ca="1">IF($F3915,OFFSET(start_50,LOLP!$D3915+(1-$C3915)*24,LOLP!$B3915),0)</f>
        <v>0</v>
      </c>
      <c r="M3915" s="25">
        <f t="shared" ca="1" si="429"/>
        <v>0</v>
      </c>
      <c r="N3915" s="25">
        <f t="shared" ca="1" si="430"/>
        <v>0</v>
      </c>
      <c r="O3915" s="15" t="e">
        <f t="shared" ca="1" si="431"/>
        <v>#DIV/0!</v>
      </c>
      <c r="P3915" s="15" t="e">
        <f t="shared" ca="1" si="432"/>
        <v>#DIV/0!</v>
      </c>
    </row>
    <row r="3916" spans="1:16" x14ac:dyDescent="0.25">
      <c r="A3916" s="1">
        <f t="shared" si="426"/>
        <v>43264</v>
      </c>
      <c r="B3916" s="7">
        <f t="shared" si="428"/>
        <v>6</v>
      </c>
      <c r="C3916" s="4">
        <f>INDEX(Calendar!$E$3:$E$367,MATCH(LOLP!$A3916,Calendar!$B$3:$B$367,0))</f>
        <v>1</v>
      </c>
      <c r="D3916" s="2">
        <f t="shared" si="427"/>
        <v>1</v>
      </c>
      <c r="E3916" s="36">
        <v>25538</v>
      </c>
      <c r="F3916" s="7">
        <f>IFERROR(IF(INDEX('Temperature Data'!$AA$15:$AA$348,MATCH(LOLP!A3916,'Temperature Data'!$B$15:$B$348,0))&gt;IF(B3916=9,$G$2,LOLP!$F$2),1,0),0)</f>
        <v>0</v>
      </c>
      <c r="G3916" s="7">
        <f>SUMIFS(LOLP!$F$4:$F$8763,$C$4:$C$8763,$C3916,$B$4:$B$8763,$B3916,$D$4:$D$8763,$D3916)</f>
        <v>1</v>
      </c>
      <c r="H3916" s="7">
        <f>COUNTIFS(Calendar!$E$3:$E$367,LOLP!C3916,Calendar!$D$3:$D$367,LOLP!B3916)</f>
        <v>21</v>
      </c>
      <c r="I3916" s="7">
        <f ca="1">IF($F3916=1,OFFSET(start_norps,LOLP!$D3916+(1-$C3916)*24,LOLP!$B3916)*H3916/G3916,0)</f>
        <v>0</v>
      </c>
      <c r="J3916" s="7">
        <f ca="1">IF($F3916=1,OFFSET(start_33,LOLP!$D3916+(1-$C3916)*24,LOLP!$B3916)*H3916/G3916,0)</f>
        <v>0</v>
      </c>
      <c r="K3916" s="7">
        <f ca="1">IF($F3916,OFFSET(start_40,LOLP!$D3916+(1-$C3916)*24,LOLP!$B3916),0)</f>
        <v>0</v>
      </c>
      <c r="L3916" s="7">
        <f ca="1">IF($F3916,OFFSET(start_50,LOLP!$D3916+(1-$C3916)*24,LOLP!$B3916),0)</f>
        <v>0</v>
      </c>
      <c r="M3916" s="25">
        <f t="shared" ca="1" si="429"/>
        <v>0</v>
      </c>
      <c r="N3916" s="25">
        <f t="shared" ca="1" si="430"/>
        <v>0</v>
      </c>
      <c r="O3916" s="15" t="e">
        <f t="shared" ca="1" si="431"/>
        <v>#DIV/0!</v>
      </c>
      <c r="P3916" s="15" t="e">
        <f t="shared" ca="1" si="432"/>
        <v>#DIV/0!</v>
      </c>
    </row>
    <row r="3917" spans="1:16" x14ac:dyDescent="0.25">
      <c r="A3917" s="1">
        <f t="shared" si="426"/>
        <v>43264</v>
      </c>
      <c r="B3917" s="7">
        <f t="shared" si="428"/>
        <v>6</v>
      </c>
      <c r="C3917" s="4">
        <f>INDEX(Calendar!$E$3:$E$367,MATCH(LOLP!$A3917,Calendar!$B$3:$B$367,0))</f>
        <v>1</v>
      </c>
      <c r="D3917" s="2">
        <f t="shared" si="427"/>
        <v>2</v>
      </c>
      <c r="E3917" s="36">
        <v>23957</v>
      </c>
      <c r="F3917" s="7">
        <f>IFERROR(IF(INDEX('Temperature Data'!$AA$15:$AA$348,MATCH(LOLP!A3917,'Temperature Data'!$B$15:$B$348,0))&gt;IF(B3917=9,$G$2,LOLP!$F$2),1,0),0)</f>
        <v>0</v>
      </c>
      <c r="G3917" s="7">
        <f>SUMIFS(LOLP!$F$4:$F$8763,$C$4:$C$8763,$C3917,$B$4:$B$8763,$B3917,$D$4:$D$8763,$D3917)</f>
        <v>1</v>
      </c>
      <c r="H3917" s="7">
        <f>COUNTIFS(Calendar!$E$3:$E$367,LOLP!C3917,Calendar!$D$3:$D$367,LOLP!B3917)</f>
        <v>21</v>
      </c>
      <c r="I3917" s="7">
        <f ca="1">IF($F3917=1,OFFSET(start_norps,LOLP!$D3917+(1-$C3917)*24,LOLP!$B3917)*H3917/G3917,0)</f>
        <v>0</v>
      </c>
      <c r="J3917" s="7">
        <f ca="1">IF($F3917=1,OFFSET(start_33,LOLP!$D3917+(1-$C3917)*24,LOLP!$B3917)*H3917/G3917,0)</f>
        <v>0</v>
      </c>
      <c r="K3917" s="7">
        <f ca="1">IF($F3917,OFFSET(start_40,LOLP!$D3917+(1-$C3917)*24,LOLP!$B3917),0)</f>
        <v>0</v>
      </c>
      <c r="L3917" s="7">
        <f ca="1">IF($F3917,OFFSET(start_50,LOLP!$D3917+(1-$C3917)*24,LOLP!$B3917),0)</f>
        <v>0</v>
      </c>
      <c r="M3917" s="25">
        <f t="shared" ca="1" si="429"/>
        <v>0</v>
      </c>
      <c r="N3917" s="25">
        <f t="shared" ca="1" si="430"/>
        <v>0</v>
      </c>
      <c r="O3917" s="15" t="e">
        <f t="shared" ca="1" si="431"/>
        <v>#DIV/0!</v>
      </c>
      <c r="P3917" s="15" t="e">
        <f t="shared" ca="1" si="432"/>
        <v>#DIV/0!</v>
      </c>
    </row>
    <row r="3918" spans="1:16" x14ac:dyDescent="0.25">
      <c r="A3918" s="1">
        <f t="shared" si="426"/>
        <v>43264</v>
      </c>
      <c r="B3918" s="7">
        <f t="shared" si="428"/>
        <v>6</v>
      </c>
      <c r="C3918" s="4">
        <f>INDEX(Calendar!$E$3:$E$367,MATCH(LOLP!$A3918,Calendar!$B$3:$B$367,0))</f>
        <v>1</v>
      </c>
      <c r="D3918" s="2">
        <f t="shared" si="427"/>
        <v>3</v>
      </c>
      <c r="E3918" s="36">
        <v>22905</v>
      </c>
      <c r="F3918" s="7">
        <f>IFERROR(IF(INDEX('Temperature Data'!$AA$15:$AA$348,MATCH(LOLP!A3918,'Temperature Data'!$B$15:$B$348,0))&gt;IF(B3918=9,$G$2,LOLP!$F$2),1,0),0)</f>
        <v>0</v>
      </c>
      <c r="G3918" s="7">
        <f>SUMIFS(LOLP!$F$4:$F$8763,$C$4:$C$8763,$C3918,$B$4:$B$8763,$B3918,$D$4:$D$8763,$D3918)</f>
        <v>1</v>
      </c>
      <c r="H3918" s="7">
        <f>COUNTIFS(Calendar!$E$3:$E$367,LOLP!C3918,Calendar!$D$3:$D$367,LOLP!B3918)</f>
        <v>21</v>
      </c>
      <c r="I3918" s="7">
        <f ca="1">IF($F3918=1,OFFSET(start_norps,LOLP!$D3918+(1-$C3918)*24,LOLP!$B3918)*H3918/G3918,0)</f>
        <v>0</v>
      </c>
      <c r="J3918" s="7">
        <f ca="1">IF($F3918=1,OFFSET(start_33,LOLP!$D3918+(1-$C3918)*24,LOLP!$B3918)*H3918/G3918,0)</f>
        <v>0</v>
      </c>
      <c r="K3918" s="7">
        <f ca="1">IF($F3918,OFFSET(start_40,LOLP!$D3918+(1-$C3918)*24,LOLP!$B3918),0)</f>
        <v>0</v>
      </c>
      <c r="L3918" s="7">
        <f ca="1">IF($F3918,OFFSET(start_50,LOLP!$D3918+(1-$C3918)*24,LOLP!$B3918),0)</f>
        <v>0</v>
      </c>
      <c r="M3918" s="25">
        <f t="shared" ca="1" si="429"/>
        <v>0</v>
      </c>
      <c r="N3918" s="25">
        <f t="shared" ca="1" si="430"/>
        <v>0</v>
      </c>
      <c r="O3918" s="15" t="e">
        <f t="shared" ca="1" si="431"/>
        <v>#DIV/0!</v>
      </c>
      <c r="P3918" s="15" t="e">
        <f t="shared" ca="1" si="432"/>
        <v>#DIV/0!</v>
      </c>
    </row>
    <row r="3919" spans="1:16" x14ac:dyDescent="0.25">
      <c r="A3919" s="1">
        <f t="shared" si="426"/>
        <v>43264</v>
      </c>
      <c r="B3919" s="7">
        <f t="shared" si="428"/>
        <v>6</v>
      </c>
      <c r="C3919" s="4">
        <f>INDEX(Calendar!$E$3:$E$367,MATCH(LOLP!$A3919,Calendar!$B$3:$B$367,0))</f>
        <v>1</v>
      </c>
      <c r="D3919" s="2">
        <f t="shared" si="427"/>
        <v>4</v>
      </c>
      <c r="E3919" s="36">
        <v>22413</v>
      </c>
      <c r="F3919" s="7">
        <f>IFERROR(IF(INDEX('Temperature Data'!$AA$15:$AA$348,MATCH(LOLP!A3919,'Temperature Data'!$B$15:$B$348,0))&gt;IF(B3919=9,$G$2,LOLP!$F$2),1,0),0)</f>
        <v>0</v>
      </c>
      <c r="G3919" s="7">
        <f>SUMIFS(LOLP!$F$4:$F$8763,$C$4:$C$8763,$C3919,$B$4:$B$8763,$B3919,$D$4:$D$8763,$D3919)</f>
        <v>1</v>
      </c>
      <c r="H3919" s="7">
        <f>COUNTIFS(Calendar!$E$3:$E$367,LOLP!C3919,Calendar!$D$3:$D$367,LOLP!B3919)</f>
        <v>21</v>
      </c>
      <c r="I3919" s="7">
        <f ca="1">IF($F3919=1,OFFSET(start_norps,LOLP!$D3919+(1-$C3919)*24,LOLP!$B3919)*H3919/G3919,0)</f>
        <v>0</v>
      </c>
      <c r="J3919" s="7">
        <f ca="1">IF($F3919=1,OFFSET(start_33,LOLP!$D3919+(1-$C3919)*24,LOLP!$B3919)*H3919/G3919,0)</f>
        <v>0</v>
      </c>
      <c r="K3919" s="7">
        <f ca="1">IF($F3919,OFFSET(start_40,LOLP!$D3919+(1-$C3919)*24,LOLP!$B3919),0)</f>
        <v>0</v>
      </c>
      <c r="L3919" s="7">
        <f ca="1">IF($F3919,OFFSET(start_50,LOLP!$D3919+(1-$C3919)*24,LOLP!$B3919),0)</f>
        <v>0</v>
      </c>
      <c r="M3919" s="25">
        <f t="shared" ca="1" si="429"/>
        <v>0</v>
      </c>
      <c r="N3919" s="25">
        <f t="shared" ca="1" si="430"/>
        <v>0</v>
      </c>
      <c r="O3919" s="15" t="e">
        <f t="shared" ca="1" si="431"/>
        <v>#DIV/0!</v>
      </c>
      <c r="P3919" s="15" t="e">
        <f t="shared" ca="1" si="432"/>
        <v>#DIV/0!</v>
      </c>
    </row>
    <row r="3920" spans="1:16" x14ac:dyDescent="0.25">
      <c r="A3920" s="1">
        <f t="shared" si="426"/>
        <v>43264</v>
      </c>
      <c r="B3920" s="7">
        <f t="shared" si="428"/>
        <v>6</v>
      </c>
      <c r="C3920" s="4">
        <f>INDEX(Calendar!$E$3:$E$367,MATCH(LOLP!$A3920,Calendar!$B$3:$B$367,0))</f>
        <v>1</v>
      </c>
      <c r="D3920" s="2">
        <f t="shared" si="427"/>
        <v>5</v>
      </c>
      <c r="E3920" s="36">
        <v>22649</v>
      </c>
      <c r="F3920" s="7">
        <f>IFERROR(IF(INDEX('Temperature Data'!$AA$15:$AA$348,MATCH(LOLP!A3920,'Temperature Data'!$B$15:$B$348,0))&gt;IF(B3920=9,$G$2,LOLP!$F$2),1,0),0)</f>
        <v>0</v>
      </c>
      <c r="G3920" s="7">
        <f>SUMIFS(LOLP!$F$4:$F$8763,$C$4:$C$8763,$C3920,$B$4:$B$8763,$B3920,$D$4:$D$8763,$D3920)</f>
        <v>1</v>
      </c>
      <c r="H3920" s="7">
        <f>COUNTIFS(Calendar!$E$3:$E$367,LOLP!C3920,Calendar!$D$3:$D$367,LOLP!B3920)</f>
        <v>21</v>
      </c>
      <c r="I3920" s="7">
        <f ca="1">IF($F3920=1,OFFSET(start_norps,LOLP!$D3920+(1-$C3920)*24,LOLP!$B3920)*H3920/G3920,0)</f>
        <v>0</v>
      </c>
      <c r="J3920" s="7">
        <f ca="1">IF($F3920=1,OFFSET(start_33,LOLP!$D3920+(1-$C3920)*24,LOLP!$B3920)*H3920/G3920,0)</f>
        <v>0</v>
      </c>
      <c r="K3920" s="7">
        <f ca="1">IF($F3920,OFFSET(start_40,LOLP!$D3920+(1-$C3920)*24,LOLP!$B3920),0)</f>
        <v>0</v>
      </c>
      <c r="L3920" s="7">
        <f ca="1">IF($F3920,OFFSET(start_50,LOLP!$D3920+(1-$C3920)*24,LOLP!$B3920),0)</f>
        <v>0</v>
      </c>
      <c r="M3920" s="25">
        <f t="shared" ca="1" si="429"/>
        <v>0</v>
      </c>
      <c r="N3920" s="25">
        <f t="shared" ca="1" si="430"/>
        <v>0</v>
      </c>
      <c r="O3920" s="15" t="e">
        <f t="shared" ca="1" si="431"/>
        <v>#DIV/0!</v>
      </c>
      <c r="P3920" s="15" t="e">
        <f t="shared" ca="1" si="432"/>
        <v>#DIV/0!</v>
      </c>
    </row>
    <row r="3921" spans="1:16" x14ac:dyDescent="0.25">
      <c r="A3921" s="1">
        <f t="shared" si="426"/>
        <v>43264</v>
      </c>
      <c r="B3921" s="7">
        <f t="shared" si="428"/>
        <v>6</v>
      </c>
      <c r="C3921" s="4">
        <f>INDEX(Calendar!$E$3:$E$367,MATCH(LOLP!$A3921,Calendar!$B$3:$B$367,0))</f>
        <v>1</v>
      </c>
      <c r="D3921" s="2">
        <f t="shared" si="427"/>
        <v>6</v>
      </c>
      <c r="E3921" s="36">
        <v>23641</v>
      </c>
      <c r="F3921" s="7">
        <f>IFERROR(IF(INDEX('Temperature Data'!$AA$15:$AA$348,MATCH(LOLP!A3921,'Temperature Data'!$B$15:$B$348,0))&gt;IF(B3921=9,$G$2,LOLP!$F$2),1,0),0)</f>
        <v>0</v>
      </c>
      <c r="G3921" s="7">
        <f>SUMIFS(LOLP!$F$4:$F$8763,$C$4:$C$8763,$C3921,$B$4:$B$8763,$B3921,$D$4:$D$8763,$D3921)</f>
        <v>1</v>
      </c>
      <c r="H3921" s="7">
        <f>COUNTIFS(Calendar!$E$3:$E$367,LOLP!C3921,Calendar!$D$3:$D$367,LOLP!B3921)</f>
        <v>21</v>
      </c>
      <c r="I3921" s="7">
        <f ca="1">IF($F3921=1,OFFSET(start_norps,LOLP!$D3921+(1-$C3921)*24,LOLP!$B3921)*H3921/G3921,0)</f>
        <v>0</v>
      </c>
      <c r="J3921" s="7">
        <f ca="1">IF($F3921=1,OFFSET(start_33,LOLP!$D3921+(1-$C3921)*24,LOLP!$B3921)*H3921/G3921,0)</f>
        <v>0</v>
      </c>
      <c r="K3921" s="7">
        <f ca="1">IF($F3921,OFFSET(start_40,LOLP!$D3921+(1-$C3921)*24,LOLP!$B3921),0)</f>
        <v>0</v>
      </c>
      <c r="L3921" s="7">
        <f ca="1">IF($F3921,OFFSET(start_50,LOLP!$D3921+(1-$C3921)*24,LOLP!$B3921),0)</f>
        <v>0</v>
      </c>
      <c r="M3921" s="25">
        <f t="shared" ca="1" si="429"/>
        <v>0</v>
      </c>
      <c r="N3921" s="25">
        <f t="shared" ca="1" si="430"/>
        <v>0</v>
      </c>
      <c r="O3921" s="15" t="e">
        <f t="shared" ca="1" si="431"/>
        <v>#DIV/0!</v>
      </c>
      <c r="P3921" s="15" t="e">
        <f t="shared" ca="1" si="432"/>
        <v>#DIV/0!</v>
      </c>
    </row>
    <row r="3922" spans="1:16" x14ac:dyDescent="0.25">
      <c r="A3922" s="1">
        <f t="shared" si="426"/>
        <v>43264</v>
      </c>
      <c r="B3922" s="7">
        <f t="shared" si="428"/>
        <v>6</v>
      </c>
      <c r="C3922" s="4">
        <f>INDEX(Calendar!$E$3:$E$367,MATCH(LOLP!$A3922,Calendar!$B$3:$B$367,0))</f>
        <v>1</v>
      </c>
      <c r="D3922" s="2">
        <f t="shared" si="427"/>
        <v>7</v>
      </c>
      <c r="E3922" s="36">
        <v>24848</v>
      </c>
      <c r="F3922" s="7">
        <f>IFERROR(IF(INDEX('Temperature Data'!$AA$15:$AA$348,MATCH(LOLP!A3922,'Temperature Data'!$B$15:$B$348,0))&gt;IF(B3922=9,$G$2,LOLP!$F$2),1,0),0)</f>
        <v>0</v>
      </c>
      <c r="G3922" s="7">
        <f>SUMIFS(LOLP!$F$4:$F$8763,$C$4:$C$8763,$C3922,$B$4:$B$8763,$B3922,$D$4:$D$8763,$D3922)</f>
        <v>1</v>
      </c>
      <c r="H3922" s="7">
        <f>COUNTIFS(Calendar!$E$3:$E$367,LOLP!C3922,Calendar!$D$3:$D$367,LOLP!B3922)</f>
        <v>21</v>
      </c>
      <c r="I3922" s="7">
        <f ca="1">IF($F3922=1,OFFSET(start_norps,LOLP!$D3922+(1-$C3922)*24,LOLP!$B3922)*H3922/G3922,0)</f>
        <v>0</v>
      </c>
      <c r="J3922" s="7">
        <f ca="1">IF($F3922=1,OFFSET(start_33,LOLP!$D3922+(1-$C3922)*24,LOLP!$B3922)*H3922/G3922,0)</f>
        <v>0</v>
      </c>
      <c r="K3922" s="7">
        <f ca="1">IF($F3922,OFFSET(start_40,LOLP!$D3922+(1-$C3922)*24,LOLP!$B3922),0)</f>
        <v>0</v>
      </c>
      <c r="L3922" s="7">
        <f ca="1">IF($F3922,OFFSET(start_50,LOLP!$D3922+(1-$C3922)*24,LOLP!$B3922),0)</f>
        <v>0</v>
      </c>
      <c r="M3922" s="25">
        <f t="shared" ca="1" si="429"/>
        <v>0</v>
      </c>
      <c r="N3922" s="25">
        <f t="shared" ca="1" si="430"/>
        <v>0</v>
      </c>
      <c r="O3922" s="15" t="e">
        <f t="shared" ca="1" si="431"/>
        <v>#DIV/0!</v>
      </c>
      <c r="P3922" s="15" t="e">
        <f t="shared" ca="1" si="432"/>
        <v>#DIV/0!</v>
      </c>
    </row>
    <row r="3923" spans="1:16" x14ac:dyDescent="0.25">
      <c r="A3923" s="1">
        <f t="shared" si="426"/>
        <v>43264</v>
      </c>
      <c r="B3923" s="7">
        <f t="shared" si="428"/>
        <v>6</v>
      </c>
      <c r="C3923" s="4">
        <f>INDEX(Calendar!$E$3:$E$367,MATCH(LOLP!$A3923,Calendar!$B$3:$B$367,0))</f>
        <v>1</v>
      </c>
      <c r="D3923" s="2">
        <f t="shared" si="427"/>
        <v>8</v>
      </c>
      <c r="E3923" s="36">
        <v>26226</v>
      </c>
      <c r="F3923" s="7">
        <f>IFERROR(IF(INDEX('Temperature Data'!$AA$15:$AA$348,MATCH(LOLP!A3923,'Temperature Data'!$B$15:$B$348,0))&gt;IF(B3923=9,$G$2,LOLP!$F$2),1,0),0)</f>
        <v>0</v>
      </c>
      <c r="G3923" s="7">
        <f>SUMIFS(LOLP!$F$4:$F$8763,$C$4:$C$8763,$C3923,$B$4:$B$8763,$B3923,$D$4:$D$8763,$D3923)</f>
        <v>1</v>
      </c>
      <c r="H3923" s="7">
        <f>COUNTIFS(Calendar!$E$3:$E$367,LOLP!C3923,Calendar!$D$3:$D$367,LOLP!B3923)</f>
        <v>21</v>
      </c>
      <c r="I3923" s="7">
        <f ca="1">IF($F3923=1,OFFSET(start_norps,LOLP!$D3923+(1-$C3923)*24,LOLP!$B3923)*H3923/G3923,0)</f>
        <v>0</v>
      </c>
      <c r="J3923" s="7">
        <f ca="1">IF($F3923=1,OFFSET(start_33,LOLP!$D3923+(1-$C3923)*24,LOLP!$B3923)*H3923/G3923,0)</f>
        <v>0</v>
      </c>
      <c r="K3923" s="7">
        <f ca="1">IF($F3923,OFFSET(start_40,LOLP!$D3923+(1-$C3923)*24,LOLP!$B3923),0)</f>
        <v>0</v>
      </c>
      <c r="L3923" s="7">
        <f ca="1">IF($F3923,OFFSET(start_50,LOLP!$D3923+(1-$C3923)*24,LOLP!$B3923),0)</f>
        <v>0</v>
      </c>
      <c r="M3923" s="25">
        <f t="shared" ca="1" si="429"/>
        <v>0</v>
      </c>
      <c r="N3923" s="25">
        <f t="shared" ca="1" si="430"/>
        <v>0</v>
      </c>
      <c r="O3923" s="15" t="e">
        <f t="shared" ca="1" si="431"/>
        <v>#DIV/0!</v>
      </c>
      <c r="P3923" s="15" t="e">
        <f t="shared" ca="1" si="432"/>
        <v>#DIV/0!</v>
      </c>
    </row>
    <row r="3924" spans="1:16" x14ac:dyDescent="0.25">
      <c r="A3924" s="1">
        <f t="shared" si="426"/>
        <v>43264</v>
      </c>
      <c r="B3924" s="7">
        <f t="shared" si="428"/>
        <v>6</v>
      </c>
      <c r="C3924" s="4">
        <f>INDEX(Calendar!$E$3:$E$367,MATCH(LOLP!$A3924,Calendar!$B$3:$B$367,0))</f>
        <v>1</v>
      </c>
      <c r="D3924" s="2">
        <f t="shared" si="427"/>
        <v>9</v>
      </c>
      <c r="E3924" s="36">
        <v>27059</v>
      </c>
      <c r="F3924" s="7">
        <f>IFERROR(IF(INDEX('Temperature Data'!$AA$15:$AA$348,MATCH(LOLP!A3924,'Temperature Data'!$B$15:$B$348,0))&gt;IF(B3924=9,$G$2,LOLP!$F$2),1,0),0)</f>
        <v>0</v>
      </c>
      <c r="G3924" s="7">
        <f>SUMIFS(LOLP!$F$4:$F$8763,$C$4:$C$8763,$C3924,$B$4:$B$8763,$B3924,$D$4:$D$8763,$D3924)</f>
        <v>1</v>
      </c>
      <c r="H3924" s="7">
        <f>COUNTIFS(Calendar!$E$3:$E$367,LOLP!C3924,Calendar!$D$3:$D$367,LOLP!B3924)</f>
        <v>21</v>
      </c>
      <c r="I3924" s="7">
        <f ca="1">IF($F3924=1,OFFSET(start_norps,LOLP!$D3924+(1-$C3924)*24,LOLP!$B3924)*H3924/G3924,0)</f>
        <v>0</v>
      </c>
      <c r="J3924" s="7">
        <f ca="1">IF($F3924=1,OFFSET(start_33,LOLP!$D3924+(1-$C3924)*24,LOLP!$B3924)*H3924/G3924,0)</f>
        <v>0</v>
      </c>
      <c r="K3924" s="7">
        <f ca="1">IF($F3924,OFFSET(start_40,LOLP!$D3924+(1-$C3924)*24,LOLP!$B3924),0)</f>
        <v>0</v>
      </c>
      <c r="L3924" s="7">
        <f ca="1">IF($F3924,OFFSET(start_50,LOLP!$D3924+(1-$C3924)*24,LOLP!$B3924),0)</f>
        <v>0</v>
      </c>
      <c r="M3924" s="25">
        <f t="shared" ca="1" si="429"/>
        <v>0</v>
      </c>
      <c r="N3924" s="25">
        <f t="shared" ca="1" si="430"/>
        <v>0</v>
      </c>
      <c r="O3924" s="15" t="e">
        <f t="shared" ca="1" si="431"/>
        <v>#DIV/0!</v>
      </c>
      <c r="P3924" s="15" t="e">
        <f t="shared" ca="1" si="432"/>
        <v>#DIV/0!</v>
      </c>
    </row>
    <row r="3925" spans="1:16" x14ac:dyDescent="0.25">
      <c r="A3925" s="1">
        <f t="shared" si="426"/>
        <v>43264</v>
      </c>
      <c r="B3925" s="7">
        <f t="shared" si="428"/>
        <v>6</v>
      </c>
      <c r="C3925" s="4">
        <f>INDEX(Calendar!$E$3:$E$367,MATCH(LOLP!$A3925,Calendar!$B$3:$B$367,0))</f>
        <v>1</v>
      </c>
      <c r="D3925" s="2">
        <f t="shared" si="427"/>
        <v>10</v>
      </c>
      <c r="E3925" s="36">
        <v>27901</v>
      </c>
      <c r="F3925" s="7">
        <f>IFERROR(IF(INDEX('Temperature Data'!$AA$15:$AA$348,MATCH(LOLP!A3925,'Temperature Data'!$B$15:$B$348,0))&gt;IF(B3925=9,$G$2,LOLP!$F$2),1,0),0)</f>
        <v>0</v>
      </c>
      <c r="G3925" s="7">
        <f>SUMIFS(LOLP!$F$4:$F$8763,$C$4:$C$8763,$C3925,$B$4:$B$8763,$B3925,$D$4:$D$8763,$D3925)</f>
        <v>1</v>
      </c>
      <c r="H3925" s="7">
        <f>COUNTIFS(Calendar!$E$3:$E$367,LOLP!C3925,Calendar!$D$3:$D$367,LOLP!B3925)</f>
        <v>21</v>
      </c>
      <c r="I3925" s="7">
        <f ca="1">IF($F3925=1,OFFSET(start_norps,LOLP!$D3925+(1-$C3925)*24,LOLP!$B3925)*H3925/G3925,0)</f>
        <v>0</v>
      </c>
      <c r="J3925" s="7">
        <f ca="1">IF($F3925=1,OFFSET(start_33,LOLP!$D3925+(1-$C3925)*24,LOLP!$B3925)*H3925/G3925,0)</f>
        <v>0</v>
      </c>
      <c r="K3925" s="7">
        <f ca="1">IF($F3925,OFFSET(start_40,LOLP!$D3925+(1-$C3925)*24,LOLP!$B3925),0)</f>
        <v>0</v>
      </c>
      <c r="L3925" s="7">
        <f ca="1">IF($F3925,OFFSET(start_50,LOLP!$D3925+(1-$C3925)*24,LOLP!$B3925),0)</f>
        <v>0</v>
      </c>
      <c r="M3925" s="25">
        <f t="shared" ca="1" si="429"/>
        <v>0</v>
      </c>
      <c r="N3925" s="25">
        <f t="shared" ca="1" si="430"/>
        <v>0</v>
      </c>
      <c r="O3925" s="15" t="e">
        <f t="shared" ca="1" si="431"/>
        <v>#DIV/0!</v>
      </c>
      <c r="P3925" s="15" t="e">
        <f t="shared" ca="1" si="432"/>
        <v>#DIV/0!</v>
      </c>
    </row>
    <row r="3926" spans="1:16" x14ac:dyDescent="0.25">
      <c r="A3926" s="1">
        <f t="shared" si="426"/>
        <v>43264</v>
      </c>
      <c r="B3926" s="7">
        <f t="shared" si="428"/>
        <v>6</v>
      </c>
      <c r="C3926" s="4">
        <f>INDEX(Calendar!$E$3:$E$367,MATCH(LOLP!$A3926,Calendar!$B$3:$B$367,0))</f>
        <v>1</v>
      </c>
      <c r="D3926" s="2">
        <f t="shared" si="427"/>
        <v>11</v>
      </c>
      <c r="E3926" s="36">
        <v>29017</v>
      </c>
      <c r="F3926" s="7">
        <f>IFERROR(IF(INDEX('Temperature Data'!$AA$15:$AA$348,MATCH(LOLP!A3926,'Temperature Data'!$B$15:$B$348,0))&gt;IF(B3926=9,$G$2,LOLP!$F$2),1,0),0)</f>
        <v>0</v>
      </c>
      <c r="G3926" s="7">
        <f>SUMIFS(LOLP!$F$4:$F$8763,$C$4:$C$8763,$C3926,$B$4:$B$8763,$B3926,$D$4:$D$8763,$D3926)</f>
        <v>1</v>
      </c>
      <c r="H3926" s="7">
        <f>COUNTIFS(Calendar!$E$3:$E$367,LOLP!C3926,Calendar!$D$3:$D$367,LOLP!B3926)</f>
        <v>21</v>
      </c>
      <c r="I3926" s="7">
        <f ca="1">IF($F3926=1,OFFSET(start_norps,LOLP!$D3926+(1-$C3926)*24,LOLP!$B3926)*H3926/G3926,0)</f>
        <v>0</v>
      </c>
      <c r="J3926" s="7">
        <f ca="1">IF($F3926=1,OFFSET(start_33,LOLP!$D3926+(1-$C3926)*24,LOLP!$B3926)*H3926/G3926,0)</f>
        <v>0</v>
      </c>
      <c r="K3926" s="7">
        <f ca="1">IF($F3926,OFFSET(start_40,LOLP!$D3926+(1-$C3926)*24,LOLP!$B3926),0)</f>
        <v>0</v>
      </c>
      <c r="L3926" s="7">
        <f ca="1">IF($F3926,OFFSET(start_50,LOLP!$D3926+(1-$C3926)*24,LOLP!$B3926),0)</f>
        <v>0</v>
      </c>
      <c r="M3926" s="25">
        <f t="shared" ca="1" si="429"/>
        <v>0</v>
      </c>
      <c r="N3926" s="25">
        <f t="shared" ca="1" si="430"/>
        <v>0</v>
      </c>
      <c r="O3926" s="15" t="e">
        <f t="shared" ca="1" si="431"/>
        <v>#DIV/0!</v>
      </c>
      <c r="P3926" s="15" t="e">
        <f t="shared" ca="1" si="432"/>
        <v>#DIV/0!</v>
      </c>
    </row>
    <row r="3927" spans="1:16" x14ac:dyDescent="0.25">
      <c r="A3927" s="1">
        <f t="shared" si="426"/>
        <v>43264</v>
      </c>
      <c r="B3927" s="7">
        <f t="shared" si="428"/>
        <v>6</v>
      </c>
      <c r="C3927" s="4">
        <f>INDEX(Calendar!$E$3:$E$367,MATCH(LOLP!$A3927,Calendar!$B$3:$B$367,0))</f>
        <v>1</v>
      </c>
      <c r="D3927" s="2">
        <f t="shared" si="427"/>
        <v>12</v>
      </c>
      <c r="E3927" s="36">
        <v>30169</v>
      </c>
      <c r="F3927" s="7">
        <f>IFERROR(IF(INDEX('Temperature Data'!$AA$15:$AA$348,MATCH(LOLP!A3927,'Temperature Data'!$B$15:$B$348,0))&gt;IF(B3927=9,$G$2,LOLP!$F$2),1,0),0)</f>
        <v>0</v>
      </c>
      <c r="G3927" s="7">
        <f>SUMIFS(LOLP!$F$4:$F$8763,$C$4:$C$8763,$C3927,$B$4:$B$8763,$B3927,$D$4:$D$8763,$D3927)</f>
        <v>1</v>
      </c>
      <c r="H3927" s="7">
        <f>COUNTIFS(Calendar!$E$3:$E$367,LOLP!C3927,Calendar!$D$3:$D$367,LOLP!B3927)</f>
        <v>21</v>
      </c>
      <c r="I3927" s="7">
        <f ca="1">IF($F3927=1,OFFSET(start_norps,LOLP!$D3927+(1-$C3927)*24,LOLP!$B3927)*H3927/G3927,0)</f>
        <v>0</v>
      </c>
      <c r="J3927" s="7">
        <f ca="1">IF($F3927=1,OFFSET(start_33,LOLP!$D3927+(1-$C3927)*24,LOLP!$B3927)*H3927/G3927,0)</f>
        <v>0</v>
      </c>
      <c r="K3927" s="7">
        <f ca="1">IF($F3927,OFFSET(start_40,LOLP!$D3927+(1-$C3927)*24,LOLP!$B3927),0)</f>
        <v>0</v>
      </c>
      <c r="L3927" s="7">
        <f ca="1">IF($F3927,OFFSET(start_50,LOLP!$D3927+(1-$C3927)*24,LOLP!$B3927),0)</f>
        <v>0</v>
      </c>
      <c r="M3927" s="25">
        <f t="shared" ca="1" si="429"/>
        <v>0</v>
      </c>
      <c r="N3927" s="25">
        <f t="shared" ca="1" si="430"/>
        <v>0</v>
      </c>
      <c r="O3927" s="15" t="e">
        <f t="shared" ca="1" si="431"/>
        <v>#DIV/0!</v>
      </c>
      <c r="P3927" s="15" t="e">
        <f t="shared" ca="1" si="432"/>
        <v>#DIV/0!</v>
      </c>
    </row>
    <row r="3928" spans="1:16" x14ac:dyDescent="0.25">
      <c r="A3928" s="1">
        <f t="shared" si="426"/>
        <v>43264</v>
      </c>
      <c r="B3928" s="7">
        <f t="shared" si="428"/>
        <v>6</v>
      </c>
      <c r="C3928" s="4">
        <f>INDEX(Calendar!$E$3:$E$367,MATCH(LOLP!$A3928,Calendar!$B$3:$B$367,0))</f>
        <v>1</v>
      </c>
      <c r="D3928" s="2">
        <f t="shared" si="427"/>
        <v>13</v>
      </c>
      <c r="E3928" s="36">
        <v>31258</v>
      </c>
      <c r="F3928" s="7">
        <f>IFERROR(IF(INDEX('Temperature Data'!$AA$15:$AA$348,MATCH(LOLP!A3928,'Temperature Data'!$B$15:$B$348,0))&gt;IF(B3928=9,$G$2,LOLP!$F$2),1,0),0)</f>
        <v>0</v>
      </c>
      <c r="G3928" s="7">
        <f>SUMIFS(LOLP!$F$4:$F$8763,$C$4:$C$8763,$C3928,$B$4:$B$8763,$B3928,$D$4:$D$8763,$D3928)</f>
        <v>1</v>
      </c>
      <c r="H3928" s="7">
        <f>COUNTIFS(Calendar!$E$3:$E$367,LOLP!C3928,Calendar!$D$3:$D$367,LOLP!B3928)</f>
        <v>21</v>
      </c>
      <c r="I3928" s="7">
        <f ca="1">IF($F3928=1,OFFSET(start_norps,LOLP!$D3928+(1-$C3928)*24,LOLP!$B3928)*H3928/G3928,0)</f>
        <v>0</v>
      </c>
      <c r="J3928" s="7">
        <f ca="1">IF($F3928=1,OFFSET(start_33,LOLP!$D3928+(1-$C3928)*24,LOLP!$B3928)*H3928/G3928,0)</f>
        <v>0</v>
      </c>
      <c r="K3928" s="7">
        <f ca="1">IF($F3928,OFFSET(start_40,LOLP!$D3928+(1-$C3928)*24,LOLP!$B3928),0)</f>
        <v>0</v>
      </c>
      <c r="L3928" s="7">
        <f ca="1">IF($F3928,OFFSET(start_50,LOLP!$D3928+(1-$C3928)*24,LOLP!$B3928),0)</f>
        <v>0</v>
      </c>
      <c r="M3928" s="25">
        <f t="shared" ca="1" si="429"/>
        <v>0</v>
      </c>
      <c r="N3928" s="25">
        <f t="shared" ca="1" si="430"/>
        <v>0</v>
      </c>
      <c r="O3928" s="15" t="e">
        <f t="shared" ca="1" si="431"/>
        <v>#DIV/0!</v>
      </c>
      <c r="P3928" s="15" t="e">
        <f t="shared" ca="1" si="432"/>
        <v>#DIV/0!</v>
      </c>
    </row>
    <row r="3929" spans="1:16" x14ac:dyDescent="0.25">
      <c r="A3929" s="1">
        <f t="shared" si="426"/>
        <v>43264</v>
      </c>
      <c r="B3929" s="7">
        <f t="shared" si="428"/>
        <v>6</v>
      </c>
      <c r="C3929" s="4">
        <f>INDEX(Calendar!$E$3:$E$367,MATCH(LOLP!$A3929,Calendar!$B$3:$B$367,0))</f>
        <v>1</v>
      </c>
      <c r="D3929" s="2">
        <f t="shared" si="427"/>
        <v>14</v>
      </c>
      <c r="E3929" s="36">
        <v>32809</v>
      </c>
      <c r="F3929" s="7">
        <f>IFERROR(IF(INDEX('Temperature Data'!$AA$15:$AA$348,MATCH(LOLP!A3929,'Temperature Data'!$B$15:$B$348,0))&gt;IF(B3929=9,$G$2,LOLP!$F$2),1,0),0)</f>
        <v>0</v>
      </c>
      <c r="G3929" s="7">
        <f>SUMIFS(LOLP!$F$4:$F$8763,$C$4:$C$8763,$C3929,$B$4:$B$8763,$B3929,$D$4:$D$8763,$D3929)</f>
        <v>1</v>
      </c>
      <c r="H3929" s="7">
        <f>COUNTIFS(Calendar!$E$3:$E$367,LOLP!C3929,Calendar!$D$3:$D$367,LOLP!B3929)</f>
        <v>21</v>
      </c>
      <c r="I3929" s="7">
        <f ca="1">IF($F3929=1,OFFSET(start_norps,LOLP!$D3929+(1-$C3929)*24,LOLP!$B3929)*H3929/G3929,0)</f>
        <v>0</v>
      </c>
      <c r="J3929" s="7">
        <f ca="1">IF($F3929=1,OFFSET(start_33,LOLP!$D3929+(1-$C3929)*24,LOLP!$B3929)*H3929/G3929,0)</f>
        <v>0</v>
      </c>
      <c r="K3929" s="7">
        <f ca="1">IF($F3929,OFFSET(start_40,LOLP!$D3929+(1-$C3929)*24,LOLP!$B3929),0)</f>
        <v>0</v>
      </c>
      <c r="L3929" s="7">
        <f ca="1">IF($F3929,OFFSET(start_50,LOLP!$D3929+(1-$C3929)*24,LOLP!$B3929),0)</f>
        <v>0</v>
      </c>
      <c r="M3929" s="25">
        <f t="shared" ca="1" si="429"/>
        <v>0</v>
      </c>
      <c r="N3929" s="25">
        <f t="shared" ca="1" si="430"/>
        <v>0</v>
      </c>
      <c r="O3929" s="15" t="e">
        <f t="shared" ca="1" si="431"/>
        <v>#DIV/0!</v>
      </c>
      <c r="P3929" s="15" t="e">
        <f t="shared" ca="1" si="432"/>
        <v>#DIV/0!</v>
      </c>
    </row>
    <row r="3930" spans="1:16" x14ac:dyDescent="0.25">
      <c r="A3930" s="1">
        <f t="shared" si="426"/>
        <v>43264</v>
      </c>
      <c r="B3930" s="7">
        <f t="shared" si="428"/>
        <v>6</v>
      </c>
      <c r="C3930" s="4">
        <f>INDEX(Calendar!$E$3:$E$367,MATCH(LOLP!$A3930,Calendar!$B$3:$B$367,0))</f>
        <v>1</v>
      </c>
      <c r="D3930" s="2">
        <f t="shared" si="427"/>
        <v>15</v>
      </c>
      <c r="E3930" s="36">
        <v>34308</v>
      </c>
      <c r="F3930" s="7">
        <f>IFERROR(IF(INDEX('Temperature Data'!$AA$15:$AA$348,MATCH(LOLP!A3930,'Temperature Data'!$B$15:$B$348,0))&gt;IF(B3930=9,$G$2,LOLP!$F$2),1,0),0)</f>
        <v>0</v>
      </c>
      <c r="G3930" s="7">
        <f>SUMIFS(LOLP!$F$4:$F$8763,$C$4:$C$8763,$C3930,$B$4:$B$8763,$B3930,$D$4:$D$8763,$D3930)</f>
        <v>1</v>
      </c>
      <c r="H3930" s="7">
        <f>COUNTIFS(Calendar!$E$3:$E$367,LOLP!C3930,Calendar!$D$3:$D$367,LOLP!B3930)</f>
        <v>21</v>
      </c>
      <c r="I3930" s="7">
        <f ca="1">IF($F3930=1,OFFSET(start_norps,LOLP!$D3930+(1-$C3930)*24,LOLP!$B3930)*H3930/G3930,0)</f>
        <v>0</v>
      </c>
      <c r="J3930" s="7">
        <f ca="1">IF($F3930=1,OFFSET(start_33,LOLP!$D3930+(1-$C3930)*24,LOLP!$B3930)*H3930/G3930,0)</f>
        <v>0</v>
      </c>
      <c r="K3930" s="7">
        <f ca="1">IF($F3930,OFFSET(start_40,LOLP!$D3930+(1-$C3930)*24,LOLP!$B3930),0)</f>
        <v>0</v>
      </c>
      <c r="L3930" s="7">
        <f ca="1">IF($F3930,OFFSET(start_50,LOLP!$D3930+(1-$C3930)*24,LOLP!$B3930),0)</f>
        <v>0</v>
      </c>
      <c r="M3930" s="25">
        <f t="shared" ca="1" si="429"/>
        <v>0</v>
      </c>
      <c r="N3930" s="25">
        <f t="shared" ca="1" si="430"/>
        <v>0</v>
      </c>
      <c r="O3930" s="15" t="e">
        <f t="shared" ca="1" si="431"/>
        <v>#DIV/0!</v>
      </c>
      <c r="P3930" s="15" t="e">
        <f t="shared" ca="1" si="432"/>
        <v>#DIV/0!</v>
      </c>
    </row>
    <row r="3931" spans="1:16" x14ac:dyDescent="0.25">
      <c r="A3931" s="1">
        <f t="shared" si="426"/>
        <v>43264</v>
      </c>
      <c r="B3931" s="7">
        <f t="shared" si="428"/>
        <v>6</v>
      </c>
      <c r="C3931" s="4">
        <f>INDEX(Calendar!$E$3:$E$367,MATCH(LOLP!$A3931,Calendar!$B$3:$B$367,0))</f>
        <v>1</v>
      </c>
      <c r="D3931" s="2">
        <f t="shared" si="427"/>
        <v>16</v>
      </c>
      <c r="E3931" s="36">
        <v>35722</v>
      </c>
      <c r="F3931" s="7">
        <f>IFERROR(IF(INDEX('Temperature Data'!$AA$15:$AA$348,MATCH(LOLP!A3931,'Temperature Data'!$B$15:$B$348,0))&gt;IF(B3931=9,$G$2,LOLP!$F$2),1,0),0)</f>
        <v>0</v>
      </c>
      <c r="G3931" s="7">
        <f>SUMIFS(LOLP!$F$4:$F$8763,$C$4:$C$8763,$C3931,$B$4:$B$8763,$B3931,$D$4:$D$8763,$D3931)</f>
        <v>1</v>
      </c>
      <c r="H3931" s="7">
        <f>COUNTIFS(Calendar!$E$3:$E$367,LOLP!C3931,Calendar!$D$3:$D$367,LOLP!B3931)</f>
        <v>21</v>
      </c>
      <c r="I3931" s="7">
        <f ca="1">IF($F3931=1,OFFSET(start_norps,LOLP!$D3931+(1-$C3931)*24,LOLP!$B3931)*H3931/G3931,0)</f>
        <v>0</v>
      </c>
      <c r="J3931" s="7">
        <f ca="1">IF($F3931=1,OFFSET(start_33,LOLP!$D3931+(1-$C3931)*24,LOLP!$B3931)*H3931/G3931,0)</f>
        <v>0</v>
      </c>
      <c r="K3931" s="7">
        <f ca="1">IF($F3931,OFFSET(start_40,LOLP!$D3931+(1-$C3931)*24,LOLP!$B3931),0)</f>
        <v>0</v>
      </c>
      <c r="L3931" s="7">
        <f ca="1">IF($F3931,OFFSET(start_50,LOLP!$D3931+(1-$C3931)*24,LOLP!$B3931),0)</f>
        <v>0</v>
      </c>
      <c r="M3931" s="25">
        <f t="shared" ca="1" si="429"/>
        <v>0</v>
      </c>
      <c r="N3931" s="25">
        <f t="shared" ca="1" si="430"/>
        <v>0</v>
      </c>
      <c r="O3931" s="15" t="e">
        <f t="shared" ca="1" si="431"/>
        <v>#DIV/0!</v>
      </c>
      <c r="P3931" s="15" t="e">
        <f t="shared" ca="1" si="432"/>
        <v>#DIV/0!</v>
      </c>
    </row>
    <row r="3932" spans="1:16" x14ac:dyDescent="0.25">
      <c r="A3932" s="1">
        <f t="shared" si="426"/>
        <v>43264</v>
      </c>
      <c r="B3932" s="7">
        <f t="shared" si="428"/>
        <v>6</v>
      </c>
      <c r="C3932" s="4">
        <f>INDEX(Calendar!$E$3:$E$367,MATCH(LOLP!$A3932,Calendar!$B$3:$B$367,0))</f>
        <v>1</v>
      </c>
      <c r="D3932" s="2">
        <f t="shared" si="427"/>
        <v>17</v>
      </c>
      <c r="E3932" s="36">
        <v>36847</v>
      </c>
      <c r="F3932" s="7">
        <f>IFERROR(IF(INDEX('Temperature Data'!$AA$15:$AA$348,MATCH(LOLP!A3932,'Temperature Data'!$B$15:$B$348,0))&gt;IF(B3932=9,$G$2,LOLP!$F$2),1,0),0)</f>
        <v>0</v>
      </c>
      <c r="G3932" s="7">
        <f>SUMIFS(LOLP!$F$4:$F$8763,$C$4:$C$8763,$C3932,$B$4:$B$8763,$B3932,$D$4:$D$8763,$D3932)</f>
        <v>1</v>
      </c>
      <c r="H3932" s="7">
        <f>COUNTIFS(Calendar!$E$3:$E$367,LOLP!C3932,Calendar!$D$3:$D$367,LOLP!B3932)</f>
        <v>21</v>
      </c>
      <c r="I3932" s="7">
        <f ca="1">IF($F3932=1,OFFSET(start_norps,LOLP!$D3932+(1-$C3932)*24,LOLP!$B3932)*H3932/G3932,0)</f>
        <v>0</v>
      </c>
      <c r="J3932" s="7">
        <f ca="1">IF($F3932=1,OFFSET(start_33,LOLP!$D3932+(1-$C3932)*24,LOLP!$B3932)*H3932/G3932,0)</f>
        <v>0</v>
      </c>
      <c r="K3932" s="7">
        <f ca="1">IF($F3932,OFFSET(start_40,LOLP!$D3932+(1-$C3932)*24,LOLP!$B3932),0)</f>
        <v>0</v>
      </c>
      <c r="L3932" s="7">
        <f ca="1">IF($F3932,OFFSET(start_50,LOLP!$D3932+(1-$C3932)*24,LOLP!$B3932),0)</f>
        <v>0</v>
      </c>
      <c r="M3932" s="25">
        <f t="shared" ca="1" si="429"/>
        <v>0</v>
      </c>
      <c r="N3932" s="25">
        <f t="shared" ca="1" si="430"/>
        <v>0</v>
      </c>
      <c r="O3932" s="15" t="e">
        <f t="shared" ca="1" si="431"/>
        <v>#DIV/0!</v>
      </c>
      <c r="P3932" s="15" t="e">
        <f t="shared" ca="1" si="432"/>
        <v>#DIV/0!</v>
      </c>
    </row>
    <row r="3933" spans="1:16" x14ac:dyDescent="0.25">
      <c r="A3933" s="1">
        <f t="shared" ref="A3933:A3996" si="433">A3909+1</f>
        <v>43264</v>
      </c>
      <c r="B3933" s="7">
        <f t="shared" si="428"/>
        <v>6</v>
      </c>
      <c r="C3933" s="4">
        <f>INDEX(Calendar!$E$3:$E$367,MATCH(LOLP!$A3933,Calendar!$B$3:$B$367,0))</f>
        <v>1</v>
      </c>
      <c r="D3933" s="2">
        <f t="shared" ref="D3933:D3996" si="434">D3909</f>
        <v>18</v>
      </c>
      <c r="E3933" s="36">
        <v>37491</v>
      </c>
      <c r="F3933" s="7">
        <f>IFERROR(IF(INDEX('Temperature Data'!$AA$15:$AA$348,MATCH(LOLP!A3933,'Temperature Data'!$B$15:$B$348,0))&gt;IF(B3933=9,$G$2,LOLP!$F$2),1,0),0)</f>
        <v>0</v>
      </c>
      <c r="G3933" s="7">
        <f>SUMIFS(LOLP!$F$4:$F$8763,$C$4:$C$8763,$C3933,$B$4:$B$8763,$B3933,$D$4:$D$8763,$D3933)</f>
        <v>1</v>
      </c>
      <c r="H3933" s="7">
        <f>COUNTIFS(Calendar!$E$3:$E$367,LOLP!C3933,Calendar!$D$3:$D$367,LOLP!B3933)</f>
        <v>21</v>
      </c>
      <c r="I3933" s="7">
        <f ca="1">IF($F3933=1,OFFSET(start_norps,LOLP!$D3933+(1-$C3933)*24,LOLP!$B3933)*H3933/G3933,0)</f>
        <v>0</v>
      </c>
      <c r="J3933" s="7">
        <f ca="1">IF($F3933=1,OFFSET(start_33,LOLP!$D3933+(1-$C3933)*24,LOLP!$B3933)*H3933/G3933,0)</f>
        <v>0</v>
      </c>
      <c r="K3933" s="7">
        <f ca="1">IF($F3933,OFFSET(start_40,LOLP!$D3933+(1-$C3933)*24,LOLP!$B3933),0)</f>
        <v>0</v>
      </c>
      <c r="L3933" s="7">
        <f ca="1">IF($F3933,OFFSET(start_50,LOLP!$D3933+(1-$C3933)*24,LOLP!$B3933),0)</f>
        <v>0</v>
      </c>
      <c r="M3933" s="25">
        <f t="shared" ca="1" si="429"/>
        <v>0</v>
      </c>
      <c r="N3933" s="25">
        <f t="shared" ca="1" si="430"/>
        <v>0</v>
      </c>
      <c r="O3933" s="15" t="e">
        <f t="shared" ca="1" si="431"/>
        <v>#DIV/0!</v>
      </c>
      <c r="P3933" s="15" t="e">
        <f t="shared" ca="1" si="432"/>
        <v>#DIV/0!</v>
      </c>
    </row>
    <row r="3934" spans="1:16" x14ac:dyDescent="0.25">
      <c r="A3934" s="1">
        <f t="shared" si="433"/>
        <v>43264</v>
      </c>
      <c r="B3934" s="7">
        <f t="shared" si="428"/>
        <v>6</v>
      </c>
      <c r="C3934" s="4">
        <f>INDEX(Calendar!$E$3:$E$367,MATCH(LOLP!$A3934,Calendar!$B$3:$B$367,0))</f>
        <v>1</v>
      </c>
      <c r="D3934" s="2">
        <f t="shared" si="434"/>
        <v>19</v>
      </c>
      <c r="E3934" s="36">
        <v>37458</v>
      </c>
      <c r="F3934" s="7">
        <f>IFERROR(IF(INDEX('Temperature Data'!$AA$15:$AA$348,MATCH(LOLP!A3934,'Temperature Data'!$B$15:$B$348,0))&gt;IF(B3934=9,$G$2,LOLP!$F$2),1,0),0)</f>
        <v>0</v>
      </c>
      <c r="G3934" s="7">
        <f>SUMIFS(LOLP!$F$4:$F$8763,$C$4:$C$8763,$C3934,$B$4:$B$8763,$B3934,$D$4:$D$8763,$D3934)</f>
        <v>1</v>
      </c>
      <c r="H3934" s="7">
        <f>COUNTIFS(Calendar!$E$3:$E$367,LOLP!C3934,Calendar!$D$3:$D$367,LOLP!B3934)</f>
        <v>21</v>
      </c>
      <c r="I3934" s="7">
        <f ca="1">IF($F3934=1,OFFSET(start_norps,LOLP!$D3934+(1-$C3934)*24,LOLP!$B3934)*H3934/G3934,0)</f>
        <v>0</v>
      </c>
      <c r="J3934" s="7">
        <f ca="1">IF($F3934=1,OFFSET(start_33,LOLP!$D3934+(1-$C3934)*24,LOLP!$B3934)*H3934/G3934,0)</f>
        <v>0</v>
      </c>
      <c r="K3934" s="7">
        <f ca="1">IF($F3934,OFFSET(start_40,LOLP!$D3934+(1-$C3934)*24,LOLP!$B3934),0)</f>
        <v>0</v>
      </c>
      <c r="L3934" s="7">
        <f ca="1">IF($F3934,OFFSET(start_50,LOLP!$D3934+(1-$C3934)*24,LOLP!$B3934),0)</f>
        <v>0</v>
      </c>
      <c r="M3934" s="25">
        <f t="shared" ca="1" si="429"/>
        <v>0</v>
      </c>
      <c r="N3934" s="25">
        <f t="shared" ca="1" si="430"/>
        <v>0</v>
      </c>
      <c r="O3934" s="15" t="e">
        <f t="shared" ca="1" si="431"/>
        <v>#DIV/0!</v>
      </c>
      <c r="P3934" s="15" t="e">
        <f t="shared" ca="1" si="432"/>
        <v>#DIV/0!</v>
      </c>
    </row>
    <row r="3935" spans="1:16" x14ac:dyDescent="0.25">
      <c r="A3935" s="1">
        <f t="shared" si="433"/>
        <v>43264</v>
      </c>
      <c r="B3935" s="7">
        <f t="shared" si="428"/>
        <v>6</v>
      </c>
      <c r="C3935" s="4">
        <f>INDEX(Calendar!$E$3:$E$367,MATCH(LOLP!$A3935,Calendar!$B$3:$B$367,0))</f>
        <v>1</v>
      </c>
      <c r="D3935" s="2">
        <f t="shared" si="434"/>
        <v>20</v>
      </c>
      <c r="E3935" s="36">
        <v>36593</v>
      </c>
      <c r="F3935" s="7">
        <f>IFERROR(IF(INDEX('Temperature Data'!$AA$15:$AA$348,MATCH(LOLP!A3935,'Temperature Data'!$B$15:$B$348,0))&gt;IF(B3935=9,$G$2,LOLP!$F$2),1,0),0)</f>
        <v>0</v>
      </c>
      <c r="G3935" s="7">
        <f>SUMIFS(LOLP!$F$4:$F$8763,$C$4:$C$8763,$C3935,$B$4:$B$8763,$B3935,$D$4:$D$8763,$D3935)</f>
        <v>1</v>
      </c>
      <c r="H3935" s="7">
        <f>COUNTIFS(Calendar!$E$3:$E$367,LOLP!C3935,Calendar!$D$3:$D$367,LOLP!B3935)</f>
        <v>21</v>
      </c>
      <c r="I3935" s="7">
        <f ca="1">IF($F3935=1,OFFSET(start_norps,LOLP!$D3935+(1-$C3935)*24,LOLP!$B3935)*H3935/G3935,0)</f>
        <v>0</v>
      </c>
      <c r="J3935" s="7">
        <f ca="1">IF($F3935=1,OFFSET(start_33,LOLP!$D3935+(1-$C3935)*24,LOLP!$B3935)*H3935/G3935,0)</f>
        <v>0</v>
      </c>
      <c r="K3935" s="7">
        <f ca="1">IF($F3935,OFFSET(start_40,LOLP!$D3935+(1-$C3935)*24,LOLP!$B3935),0)</f>
        <v>0</v>
      </c>
      <c r="L3935" s="7">
        <f ca="1">IF($F3935,OFFSET(start_50,LOLP!$D3935+(1-$C3935)*24,LOLP!$B3935),0)</f>
        <v>0</v>
      </c>
      <c r="M3935" s="25">
        <f t="shared" ca="1" si="429"/>
        <v>0</v>
      </c>
      <c r="N3935" s="25">
        <f t="shared" ca="1" si="430"/>
        <v>0</v>
      </c>
      <c r="O3935" s="15" t="e">
        <f t="shared" ca="1" si="431"/>
        <v>#DIV/0!</v>
      </c>
      <c r="P3935" s="15" t="e">
        <f t="shared" ca="1" si="432"/>
        <v>#DIV/0!</v>
      </c>
    </row>
    <row r="3936" spans="1:16" x14ac:dyDescent="0.25">
      <c r="A3936" s="1">
        <f t="shared" si="433"/>
        <v>43264</v>
      </c>
      <c r="B3936" s="7">
        <f t="shared" si="428"/>
        <v>6</v>
      </c>
      <c r="C3936" s="4">
        <f>INDEX(Calendar!$E$3:$E$367,MATCH(LOLP!$A3936,Calendar!$B$3:$B$367,0))</f>
        <v>1</v>
      </c>
      <c r="D3936" s="2">
        <f t="shared" si="434"/>
        <v>21</v>
      </c>
      <c r="E3936" s="36">
        <v>35684</v>
      </c>
      <c r="F3936" s="7">
        <f>IFERROR(IF(INDEX('Temperature Data'!$AA$15:$AA$348,MATCH(LOLP!A3936,'Temperature Data'!$B$15:$B$348,0))&gt;IF(B3936=9,$G$2,LOLP!$F$2),1,0),0)</f>
        <v>0</v>
      </c>
      <c r="G3936" s="7">
        <f>SUMIFS(LOLP!$F$4:$F$8763,$C$4:$C$8763,$C3936,$B$4:$B$8763,$B3936,$D$4:$D$8763,$D3936)</f>
        <v>1</v>
      </c>
      <c r="H3936" s="7">
        <f>COUNTIFS(Calendar!$E$3:$E$367,LOLP!C3936,Calendar!$D$3:$D$367,LOLP!B3936)</f>
        <v>21</v>
      </c>
      <c r="I3936" s="7">
        <f ca="1">IF($F3936=1,OFFSET(start_norps,LOLP!$D3936+(1-$C3936)*24,LOLP!$B3936)*H3936/G3936,0)</f>
        <v>0</v>
      </c>
      <c r="J3936" s="7">
        <f ca="1">IF($F3936=1,OFFSET(start_33,LOLP!$D3936+(1-$C3936)*24,LOLP!$B3936)*H3936/G3936,0)</f>
        <v>0</v>
      </c>
      <c r="K3936" s="7">
        <f ca="1">IF($F3936,OFFSET(start_40,LOLP!$D3936+(1-$C3936)*24,LOLP!$B3936),0)</f>
        <v>0</v>
      </c>
      <c r="L3936" s="7">
        <f ca="1">IF($F3936,OFFSET(start_50,LOLP!$D3936+(1-$C3936)*24,LOLP!$B3936),0)</f>
        <v>0</v>
      </c>
      <c r="M3936" s="25">
        <f t="shared" ca="1" si="429"/>
        <v>0</v>
      </c>
      <c r="N3936" s="25">
        <f t="shared" ca="1" si="430"/>
        <v>0</v>
      </c>
      <c r="O3936" s="15" t="e">
        <f t="shared" ca="1" si="431"/>
        <v>#DIV/0!</v>
      </c>
      <c r="P3936" s="15" t="e">
        <f t="shared" ca="1" si="432"/>
        <v>#DIV/0!</v>
      </c>
    </row>
    <row r="3937" spans="1:16" x14ac:dyDescent="0.25">
      <c r="A3937" s="1">
        <f t="shared" si="433"/>
        <v>43264</v>
      </c>
      <c r="B3937" s="7">
        <f t="shared" si="428"/>
        <v>6</v>
      </c>
      <c r="C3937" s="4">
        <f>INDEX(Calendar!$E$3:$E$367,MATCH(LOLP!$A3937,Calendar!$B$3:$B$367,0))</f>
        <v>1</v>
      </c>
      <c r="D3937" s="2">
        <f t="shared" si="434"/>
        <v>22</v>
      </c>
      <c r="E3937" s="36">
        <v>33989</v>
      </c>
      <c r="F3937" s="7">
        <f>IFERROR(IF(INDEX('Temperature Data'!$AA$15:$AA$348,MATCH(LOLP!A3937,'Temperature Data'!$B$15:$B$348,0))&gt;IF(B3937=9,$G$2,LOLP!$F$2),1,0),0)</f>
        <v>0</v>
      </c>
      <c r="G3937" s="7">
        <f>SUMIFS(LOLP!$F$4:$F$8763,$C$4:$C$8763,$C3937,$B$4:$B$8763,$B3937,$D$4:$D$8763,$D3937)</f>
        <v>1</v>
      </c>
      <c r="H3937" s="7">
        <f>COUNTIFS(Calendar!$E$3:$E$367,LOLP!C3937,Calendar!$D$3:$D$367,LOLP!B3937)</f>
        <v>21</v>
      </c>
      <c r="I3937" s="7">
        <f ca="1">IF($F3937=1,OFFSET(start_norps,LOLP!$D3937+(1-$C3937)*24,LOLP!$B3937)*H3937/G3937,0)</f>
        <v>0</v>
      </c>
      <c r="J3937" s="7">
        <f ca="1">IF($F3937=1,OFFSET(start_33,LOLP!$D3937+(1-$C3937)*24,LOLP!$B3937)*H3937/G3937,0)</f>
        <v>0</v>
      </c>
      <c r="K3937" s="7">
        <f ca="1">IF($F3937,OFFSET(start_40,LOLP!$D3937+(1-$C3937)*24,LOLP!$B3937),0)</f>
        <v>0</v>
      </c>
      <c r="L3937" s="7">
        <f ca="1">IF($F3937,OFFSET(start_50,LOLP!$D3937+(1-$C3937)*24,LOLP!$B3937),0)</f>
        <v>0</v>
      </c>
      <c r="M3937" s="25">
        <f t="shared" ca="1" si="429"/>
        <v>0</v>
      </c>
      <c r="N3937" s="25">
        <f t="shared" ca="1" si="430"/>
        <v>0</v>
      </c>
      <c r="O3937" s="15" t="e">
        <f t="shared" ca="1" si="431"/>
        <v>#DIV/0!</v>
      </c>
      <c r="P3937" s="15" t="e">
        <f t="shared" ca="1" si="432"/>
        <v>#DIV/0!</v>
      </c>
    </row>
    <row r="3938" spans="1:16" x14ac:dyDescent="0.25">
      <c r="A3938" s="1">
        <f t="shared" si="433"/>
        <v>43264</v>
      </c>
      <c r="B3938" s="7">
        <f t="shared" si="428"/>
        <v>6</v>
      </c>
      <c r="C3938" s="4">
        <f>INDEX(Calendar!$E$3:$E$367,MATCH(LOLP!$A3938,Calendar!$B$3:$B$367,0))</f>
        <v>1</v>
      </c>
      <c r="D3938" s="2">
        <f t="shared" si="434"/>
        <v>23</v>
      </c>
      <c r="E3938" s="36">
        <v>30884</v>
      </c>
      <c r="F3938" s="7">
        <f>IFERROR(IF(INDEX('Temperature Data'!$AA$15:$AA$348,MATCH(LOLP!A3938,'Temperature Data'!$B$15:$B$348,0))&gt;IF(B3938=9,$G$2,LOLP!$F$2),1,0),0)</f>
        <v>0</v>
      </c>
      <c r="G3938" s="7">
        <f>SUMIFS(LOLP!$F$4:$F$8763,$C$4:$C$8763,$C3938,$B$4:$B$8763,$B3938,$D$4:$D$8763,$D3938)</f>
        <v>1</v>
      </c>
      <c r="H3938" s="7">
        <f>COUNTIFS(Calendar!$E$3:$E$367,LOLP!C3938,Calendar!$D$3:$D$367,LOLP!B3938)</f>
        <v>21</v>
      </c>
      <c r="I3938" s="7">
        <f ca="1">IF($F3938=1,OFFSET(start_norps,LOLP!$D3938+(1-$C3938)*24,LOLP!$B3938)*H3938/G3938,0)</f>
        <v>0</v>
      </c>
      <c r="J3938" s="7">
        <f ca="1">IF($F3938=1,OFFSET(start_33,LOLP!$D3938+(1-$C3938)*24,LOLP!$B3938)*H3938/G3938,0)</f>
        <v>0</v>
      </c>
      <c r="K3938" s="7">
        <f ca="1">IF($F3938,OFFSET(start_40,LOLP!$D3938+(1-$C3938)*24,LOLP!$B3938),0)</f>
        <v>0</v>
      </c>
      <c r="L3938" s="7">
        <f ca="1">IF($F3938,OFFSET(start_50,LOLP!$D3938+(1-$C3938)*24,LOLP!$B3938),0)</f>
        <v>0</v>
      </c>
      <c r="M3938" s="25">
        <f t="shared" ca="1" si="429"/>
        <v>0</v>
      </c>
      <c r="N3938" s="25">
        <f t="shared" ca="1" si="430"/>
        <v>0</v>
      </c>
      <c r="O3938" s="15" t="e">
        <f t="shared" ca="1" si="431"/>
        <v>#DIV/0!</v>
      </c>
      <c r="P3938" s="15" t="e">
        <f t="shared" ca="1" si="432"/>
        <v>#DIV/0!</v>
      </c>
    </row>
    <row r="3939" spans="1:16" x14ac:dyDescent="0.25">
      <c r="A3939" s="1">
        <f t="shared" si="433"/>
        <v>43264</v>
      </c>
      <c r="B3939" s="7">
        <f t="shared" si="428"/>
        <v>6</v>
      </c>
      <c r="C3939" s="4">
        <f>INDEX(Calendar!$E$3:$E$367,MATCH(LOLP!$A3939,Calendar!$B$3:$B$367,0))</f>
        <v>1</v>
      </c>
      <c r="D3939" s="2">
        <f t="shared" si="434"/>
        <v>24</v>
      </c>
      <c r="E3939" s="36">
        <v>27932</v>
      </c>
      <c r="F3939" s="7">
        <f>IFERROR(IF(INDEX('Temperature Data'!$AA$15:$AA$348,MATCH(LOLP!A3939,'Temperature Data'!$B$15:$B$348,0))&gt;IF(B3939=9,$G$2,LOLP!$F$2),1,0),0)</f>
        <v>0</v>
      </c>
      <c r="G3939" s="7">
        <f>SUMIFS(LOLP!$F$4:$F$8763,$C$4:$C$8763,$C3939,$B$4:$B$8763,$B3939,$D$4:$D$8763,$D3939)</f>
        <v>1</v>
      </c>
      <c r="H3939" s="7">
        <f>COUNTIFS(Calendar!$E$3:$E$367,LOLP!C3939,Calendar!$D$3:$D$367,LOLP!B3939)</f>
        <v>21</v>
      </c>
      <c r="I3939" s="7">
        <f ca="1">IF($F3939=1,OFFSET(start_norps,LOLP!$D3939+(1-$C3939)*24,LOLP!$B3939)*H3939/G3939,0)</f>
        <v>0</v>
      </c>
      <c r="J3939" s="7">
        <f ca="1">IF($F3939=1,OFFSET(start_33,LOLP!$D3939+(1-$C3939)*24,LOLP!$B3939)*H3939/G3939,0)</f>
        <v>0</v>
      </c>
      <c r="K3939" s="7">
        <f ca="1">IF($F3939,OFFSET(start_40,LOLP!$D3939+(1-$C3939)*24,LOLP!$B3939),0)</f>
        <v>0</v>
      </c>
      <c r="L3939" s="7">
        <f ca="1">IF($F3939,OFFSET(start_50,LOLP!$D3939+(1-$C3939)*24,LOLP!$B3939),0)</f>
        <v>0</v>
      </c>
      <c r="M3939" s="25">
        <f t="shared" ca="1" si="429"/>
        <v>0</v>
      </c>
      <c r="N3939" s="25">
        <f t="shared" ca="1" si="430"/>
        <v>0</v>
      </c>
      <c r="O3939" s="15" t="e">
        <f t="shared" ca="1" si="431"/>
        <v>#DIV/0!</v>
      </c>
      <c r="P3939" s="15" t="e">
        <f t="shared" ca="1" si="432"/>
        <v>#DIV/0!</v>
      </c>
    </row>
    <row r="3940" spans="1:16" x14ac:dyDescent="0.25">
      <c r="A3940" s="1">
        <f t="shared" si="433"/>
        <v>43265</v>
      </c>
      <c r="B3940" s="7">
        <f t="shared" si="428"/>
        <v>6</v>
      </c>
      <c r="C3940" s="4">
        <f>INDEX(Calendar!$E$3:$E$367,MATCH(LOLP!$A3940,Calendar!$B$3:$B$367,0))</f>
        <v>1</v>
      </c>
      <c r="D3940" s="2">
        <f t="shared" si="434"/>
        <v>1</v>
      </c>
      <c r="E3940" s="36">
        <v>25824</v>
      </c>
      <c r="F3940" s="7">
        <f>IFERROR(IF(INDEX('Temperature Data'!$AA$15:$AA$348,MATCH(LOLP!A3940,'Temperature Data'!$B$15:$B$348,0))&gt;IF(B3940=9,$G$2,LOLP!$F$2),1,0),0)</f>
        <v>1</v>
      </c>
      <c r="G3940" s="7">
        <f>SUMIFS(LOLP!$F$4:$F$8763,$C$4:$C$8763,$C3940,$B$4:$B$8763,$B3940,$D$4:$D$8763,$D3940)</f>
        <v>1</v>
      </c>
      <c r="H3940" s="7">
        <f>COUNTIFS(Calendar!$E$3:$E$367,LOLP!C3940,Calendar!$D$3:$D$367,LOLP!B3940)</f>
        <v>21</v>
      </c>
      <c r="I3940" s="7">
        <f ca="1">IF($F3940=1,OFFSET(start_norps,LOLP!$D3940+(1-$C3940)*24,LOLP!$B3940)*H3940/G3940,0)</f>
        <v>0</v>
      </c>
      <c r="J3940" s="7">
        <f ca="1">IF($F3940=1,OFFSET(start_33,LOLP!$D3940+(1-$C3940)*24,LOLP!$B3940)*H3940/G3940,0)</f>
        <v>0</v>
      </c>
      <c r="K3940" s="7">
        <f ca="1">IF($F3940,OFFSET(start_40,LOLP!$D3940+(1-$C3940)*24,LOLP!$B3940),0)</f>
        <v>0</v>
      </c>
      <c r="L3940" s="7">
        <f ca="1">IF($F3940,OFFSET(start_50,LOLP!$D3940+(1-$C3940)*24,LOLP!$B3940),0)</f>
        <v>0</v>
      </c>
      <c r="M3940" s="25">
        <f t="shared" ca="1" si="429"/>
        <v>0</v>
      </c>
      <c r="N3940" s="25">
        <f t="shared" ca="1" si="430"/>
        <v>0</v>
      </c>
      <c r="O3940" s="15" t="e">
        <f t="shared" ca="1" si="431"/>
        <v>#DIV/0!</v>
      </c>
      <c r="P3940" s="15" t="e">
        <f t="shared" ca="1" si="432"/>
        <v>#DIV/0!</v>
      </c>
    </row>
    <row r="3941" spans="1:16" x14ac:dyDescent="0.25">
      <c r="A3941" s="1">
        <f t="shared" si="433"/>
        <v>43265</v>
      </c>
      <c r="B3941" s="7">
        <f t="shared" si="428"/>
        <v>6</v>
      </c>
      <c r="C3941" s="4">
        <f>INDEX(Calendar!$E$3:$E$367,MATCH(LOLP!$A3941,Calendar!$B$3:$B$367,0))</f>
        <v>1</v>
      </c>
      <c r="D3941" s="2">
        <f t="shared" si="434"/>
        <v>2</v>
      </c>
      <c r="E3941" s="36">
        <v>24427</v>
      </c>
      <c r="F3941" s="7">
        <f>IFERROR(IF(INDEX('Temperature Data'!$AA$15:$AA$348,MATCH(LOLP!A3941,'Temperature Data'!$B$15:$B$348,0))&gt;IF(B3941=9,$G$2,LOLP!$F$2),1,0),0)</f>
        <v>1</v>
      </c>
      <c r="G3941" s="7">
        <f>SUMIFS(LOLP!$F$4:$F$8763,$C$4:$C$8763,$C3941,$B$4:$B$8763,$B3941,$D$4:$D$8763,$D3941)</f>
        <v>1</v>
      </c>
      <c r="H3941" s="7">
        <f>COUNTIFS(Calendar!$E$3:$E$367,LOLP!C3941,Calendar!$D$3:$D$367,LOLP!B3941)</f>
        <v>21</v>
      </c>
      <c r="I3941" s="7">
        <f ca="1">IF($F3941=1,OFFSET(start_norps,LOLP!$D3941+(1-$C3941)*24,LOLP!$B3941)*H3941/G3941,0)</f>
        <v>0</v>
      </c>
      <c r="J3941" s="7">
        <f ca="1">IF($F3941=1,OFFSET(start_33,LOLP!$D3941+(1-$C3941)*24,LOLP!$B3941)*H3941/G3941,0)</f>
        <v>0</v>
      </c>
      <c r="K3941" s="7">
        <f ca="1">IF($F3941,OFFSET(start_40,LOLP!$D3941+(1-$C3941)*24,LOLP!$B3941),0)</f>
        <v>0</v>
      </c>
      <c r="L3941" s="7">
        <f ca="1">IF($F3941,OFFSET(start_50,LOLP!$D3941+(1-$C3941)*24,LOLP!$B3941),0)</f>
        <v>0</v>
      </c>
      <c r="M3941" s="25">
        <f t="shared" ca="1" si="429"/>
        <v>0</v>
      </c>
      <c r="N3941" s="25">
        <f t="shared" ca="1" si="430"/>
        <v>0</v>
      </c>
      <c r="O3941" s="15" t="e">
        <f t="shared" ca="1" si="431"/>
        <v>#DIV/0!</v>
      </c>
      <c r="P3941" s="15" t="e">
        <f t="shared" ca="1" si="432"/>
        <v>#DIV/0!</v>
      </c>
    </row>
    <row r="3942" spans="1:16" x14ac:dyDescent="0.25">
      <c r="A3942" s="1">
        <f t="shared" si="433"/>
        <v>43265</v>
      </c>
      <c r="B3942" s="7">
        <f t="shared" si="428"/>
        <v>6</v>
      </c>
      <c r="C3942" s="4">
        <f>INDEX(Calendar!$E$3:$E$367,MATCH(LOLP!$A3942,Calendar!$B$3:$B$367,0))</f>
        <v>1</v>
      </c>
      <c r="D3942" s="2">
        <f t="shared" si="434"/>
        <v>3</v>
      </c>
      <c r="E3942" s="36">
        <v>23496</v>
      </c>
      <c r="F3942" s="7">
        <f>IFERROR(IF(INDEX('Temperature Data'!$AA$15:$AA$348,MATCH(LOLP!A3942,'Temperature Data'!$B$15:$B$348,0))&gt;IF(B3942=9,$G$2,LOLP!$F$2),1,0),0)</f>
        <v>1</v>
      </c>
      <c r="G3942" s="7">
        <f>SUMIFS(LOLP!$F$4:$F$8763,$C$4:$C$8763,$C3942,$B$4:$B$8763,$B3942,$D$4:$D$8763,$D3942)</f>
        <v>1</v>
      </c>
      <c r="H3942" s="7">
        <f>COUNTIFS(Calendar!$E$3:$E$367,LOLP!C3942,Calendar!$D$3:$D$367,LOLP!B3942)</f>
        <v>21</v>
      </c>
      <c r="I3942" s="7">
        <f ca="1">IF($F3942=1,OFFSET(start_norps,LOLP!$D3942+(1-$C3942)*24,LOLP!$B3942)*H3942/G3942,0)</f>
        <v>0</v>
      </c>
      <c r="J3942" s="7">
        <f ca="1">IF($F3942=1,OFFSET(start_33,LOLP!$D3942+(1-$C3942)*24,LOLP!$B3942)*H3942/G3942,0)</f>
        <v>0</v>
      </c>
      <c r="K3942" s="7">
        <f ca="1">IF($F3942,OFFSET(start_40,LOLP!$D3942+(1-$C3942)*24,LOLP!$B3942),0)</f>
        <v>0</v>
      </c>
      <c r="L3942" s="7">
        <f ca="1">IF($F3942,OFFSET(start_50,LOLP!$D3942+(1-$C3942)*24,LOLP!$B3942),0)</f>
        <v>0</v>
      </c>
      <c r="M3942" s="25">
        <f t="shared" ca="1" si="429"/>
        <v>0</v>
      </c>
      <c r="N3942" s="25">
        <f t="shared" ca="1" si="430"/>
        <v>0</v>
      </c>
      <c r="O3942" s="15" t="e">
        <f t="shared" ca="1" si="431"/>
        <v>#DIV/0!</v>
      </c>
      <c r="P3942" s="15" t="e">
        <f t="shared" ca="1" si="432"/>
        <v>#DIV/0!</v>
      </c>
    </row>
    <row r="3943" spans="1:16" x14ac:dyDescent="0.25">
      <c r="A3943" s="1">
        <f t="shared" si="433"/>
        <v>43265</v>
      </c>
      <c r="B3943" s="7">
        <f t="shared" si="428"/>
        <v>6</v>
      </c>
      <c r="C3943" s="4">
        <f>INDEX(Calendar!$E$3:$E$367,MATCH(LOLP!$A3943,Calendar!$B$3:$B$367,0))</f>
        <v>1</v>
      </c>
      <c r="D3943" s="2">
        <f t="shared" si="434"/>
        <v>4</v>
      </c>
      <c r="E3943" s="36">
        <v>22963</v>
      </c>
      <c r="F3943" s="7">
        <f>IFERROR(IF(INDEX('Temperature Data'!$AA$15:$AA$348,MATCH(LOLP!A3943,'Temperature Data'!$B$15:$B$348,0))&gt;IF(B3943=9,$G$2,LOLP!$F$2),1,0),0)</f>
        <v>1</v>
      </c>
      <c r="G3943" s="7">
        <f>SUMIFS(LOLP!$F$4:$F$8763,$C$4:$C$8763,$C3943,$B$4:$B$8763,$B3943,$D$4:$D$8763,$D3943)</f>
        <v>1</v>
      </c>
      <c r="H3943" s="7">
        <f>COUNTIFS(Calendar!$E$3:$E$367,LOLP!C3943,Calendar!$D$3:$D$367,LOLP!B3943)</f>
        <v>21</v>
      </c>
      <c r="I3943" s="7">
        <f ca="1">IF($F3943=1,OFFSET(start_norps,LOLP!$D3943+(1-$C3943)*24,LOLP!$B3943)*H3943/G3943,0)</f>
        <v>0</v>
      </c>
      <c r="J3943" s="7">
        <f ca="1">IF($F3943=1,OFFSET(start_33,LOLP!$D3943+(1-$C3943)*24,LOLP!$B3943)*H3943/G3943,0)</f>
        <v>0</v>
      </c>
      <c r="K3943" s="7">
        <f ca="1">IF($F3943,OFFSET(start_40,LOLP!$D3943+(1-$C3943)*24,LOLP!$B3943),0)</f>
        <v>0</v>
      </c>
      <c r="L3943" s="7">
        <f ca="1">IF($F3943,OFFSET(start_50,LOLP!$D3943+(1-$C3943)*24,LOLP!$B3943),0)</f>
        <v>0</v>
      </c>
      <c r="M3943" s="25">
        <f t="shared" ca="1" si="429"/>
        <v>0</v>
      </c>
      <c r="N3943" s="25">
        <f t="shared" ca="1" si="430"/>
        <v>0</v>
      </c>
      <c r="O3943" s="15" t="e">
        <f t="shared" ca="1" si="431"/>
        <v>#DIV/0!</v>
      </c>
      <c r="P3943" s="15" t="e">
        <f t="shared" ca="1" si="432"/>
        <v>#DIV/0!</v>
      </c>
    </row>
    <row r="3944" spans="1:16" x14ac:dyDescent="0.25">
      <c r="A3944" s="1">
        <f t="shared" si="433"/>
        <v>43265</v>
      </c>
      <c r="B3944" s="7">
        <f t="shared" si="428"/>
        <v>6</v>
      </c>
      <c r="C3944" s="4">
        <f>INDEX(Calendar!$E$3:$E$367,MATCH(LOLP!$A3944,Calendar!$B$3:$B$367,0))</f>
        <v>1</v>
      </c>
      <c r="D3944" s="2">
        <f t="shared" si="434"/>
        <v>5</v>
      </c>
      <c r="E3944" s="36">
        <v>23187</v>
      </c>
      <c r="F3944" s="7">
        <f>IFERROR(IF(INDEX('Temperature Data'!$AA$15:$AA$348,MATCH(LOLP!A3944,'Temperature Data'!$B$15:$B$348,0))&gt;IF(B3944=9,$G$2,LOLP!$F$2),1,0),0)</f>
        <v>1</v>
      </c>
      <c r="G3944" s="7">
        <f>SUMIFS(LOLP!$F$4:$F$8763,$C$4:$C$8763,$C3944,$B$4:$B$8763,$B3944,$D$4:$D$8763,$D3944)</f>
        <v>1</v>
      </c>
      <c r="H3944" s="7">
        <f>COUNTIFS(Calendar!$E$3:$E$367,LOLP!C3944,Calendar!$D$3:$D$367,LOLP!B3944)</f>
        <v>21</v>
      </c>
      <c r="I3944" s="7">
        <f ca="1">IF($F3944=1,OFFSET(start_norps,LOLP!$D3944+(1-$C3944)*24,LOLP!$B3944)*H3944/G3944,0)</f>
        <v>0</v>
      </c>
      <c r="J3944" s="7">
        <f ca="1">IF($F3944=1,OFFSET(start_33,LOLP!$D3944+(1-$C3944)*24,LOLP!$B3944)*H3944/G3944,0)</f>
        <v>0</v>
      </c>
      <c r="K3944" s="7">
        <f ca="1">IF($F3944,OFFSET(start_40,LOLP!$D3944+(1-$C3944)*24,LOLP!$B3944),0)</f>
        <v>0</v>
      </c>
      <c r="L3944" s="7">
        <f ca="1">IF($F3944,OFFSET(start_50,LOLP!$D3944+(1-$C3944)*24,LOLP!$B3944),0)</f>
        <v>0</v>
      </c>
      <c r="M3944" s="25">
        <f t="shared" ca="1" si="429"/>
        <v>0</v>
      </c>
      <c r="N3944" s="25">
        <f t="shared" ca="1" si="430"/>
        <v>0</v>
      </c>
      <c r="O3944" s="15" t="e">
        <f t="shared" ca="1" si="431"/>
        <v>#DIV/0!</v>
      </c>
      <c r="P3944" s="15" t="e">
        <f t="shared" ca="1" si="432"/>
        <v>#DIV/0!</v>
      </c>
    </row>
    <row r="3945" spans="1:16" x14ac:dyDescent="0.25">
      <c r="A3945" s="1">
        <f t="shared" si="433"/>
        <v>43265</v>
      </c>
      <c r="B3945" s="7">
        <f t="shared" si="428"/>
        <v>6</v>
      </c>
      <c r="C3945" s="4">
        <f>INDEX(Calendar!$E$3:$E$367,MATCH(LOLP!$A3945,Calendar!$B$3:$B$367,0))</f>
        <v>1</v>
      </c>
      <c r="D3945" s="2">
        <f t="shared" si="434"/>
        <v>6</v>
      </c>
      <c r="E3945" s="36">
        <v>23939</v>
      </c>
      <c r="F3945" s="7">
        <f>IFERROR(IF(INDEX('Temperature Data'!$AA$15:$AA$348,MATCH(LOLP!A3945,'Temperature Data'!$B$15:$B$348,0))&gt;IF(B3945=9,$G$2,LOLP!$F$2),1,0),0)</f>
        <v>1</v>
      </c>
      <c r="G3945" s="7">
        <f>SUMIFS(LOLP!$F$4:$F$8763,$C$4:$C$8763,$C3945,$B$4:$B$8763,$B3945,$D$4:$D$8763,$D3945)</f>
        <v>1</v>
      </c>
      <c r="H3945" s="7">
        <f>COUNTIFS(Calendar!$E$3:$E$367,LOLP!C3945,Calendar!$D$3:$D$367,LOLP!B3945)</f>
        <v>21</v>
      </c>
      <c r="I3945" s="7">
        <f ca="1">IF($F3945=1,OFFSET(start_norps,LOLP!$D3945+(1-$C3945)*24,LOLP!$B3945)*H3945/G3945,0)</f>
        <v>0</v>
      </c>
      <c r="J3945" s="7">
        <f ca="1">IF($F3945=1,OFFSET(start_33,LOLP!$D3945+(1-$C3945)*24,LOLP!$B3945)*H3945/G3945,0)</f>
        <v>0</v>
      </c>
      <c r="K3945" s="7">
        <f ca="1">IF($F3945,OFFSET(start_40,LOLP!$D3945+(1-$C3945)*24,LOLP!$B3945),0)</f>
        <v>0</v>
      </c>
      <c r="L3945" s="7">
        <f ca="1">IF($F3945,OFFSET(start_50,LOLP!$D3945+(1-$C3945)*24,LOLP!$B3945),0)</f>
        <v>0</v>
      </c>
      <c r="M3945" s="25">
        <f t="shared" ca="1" si="429"/>
        <v>0</v>
      </c>
      <c r="N3945" s="25">
        <f t="shared" ca="1" si="430"/>
        <v>0</v>
      </c>
      <c r="O3945" s="15" t="e">
        <f t="shared" ca="1" si="431"/>
        <v>#DIV/0!</v>
      </c>
      <c r="P3945" s="15" t="e">
        <f t="shared" ca="1" si="432"/>
        <v>#DIV/0!</v>
      </c>
    </row>
    <row r="3946" spans="1:16" x14ac:dyDescent="0.25">
      <c r="A3946" s="1">
        <f t="shared" si="433"/>
        <v>43265</v>
      </c>
      <c r="B3946" s="7">
        <f t="shared" si="428"/>
        <v>6</v>
      </c>
      <c r="C3946" s="4">
        <f>INDEX(Calendar!$E$3:$E$367,MATCH(LOLP!$A3946,Calendar!$B$3:$B$367,0))</f>
        <v>1</v>
      </c>
      <c r="D3946" s="2">
        <f t="shared" si="434"/>
        <v>7</v>
      </c>
      <c r="E3946" s="36">
        <v>25076</v>
      </c>
      <c r="F3946" s="7">
        <f>IFERROR(IF(INDEX('Temperature Data'!$AA$15:$AA$348,MATCH(LOLP!A3946,'Temperature Data'!$B$15:$B$348,0))&gt;IF(B3946=9,$G$2,LOLP!$F$2),1,0),0)</f>
        <v>1</v>
      </c>
      <c r="G3946" s="7">
        <f>SUMIFS(LOLP!$F$4:$F$8763,$C$4:$C$8763,$C3946,$B$4:$B$8763,$B3946,$D$4:$D$8763,$D3946)</f>
        <v>1</v>
      </c>
      <c r="H3946" s="7">
        <f>COUNTIFS(Calendar!$E$3:$E$367,LOLP!C3946,Calendar!$D$3:$D$367,LOLP!B3946)</f>
        <v>21</v>
      </c>
      <c r="I3946" s="7">
        <f ca="1">IF($F3946=1,OFFSET(start_norps,LOLP!$D3946+(1-$C3946)*24,LOLP!$B3946)*H3946/G3946,0)</f>
        <v>0</v>
      </c>
      <c r="J3946" s="7">
        <f ca="1">IF($F3946=1,OFFSET(start_33,LOLP!$D3946+(1-$C3946)*24,LOLP!$B3946)*H3946/G3946,0)</f>
        <v>0</v>
      </c>
      <c r="K3946" s="7">
        <f ca="1">IF($F3946,OFFSET(start_40,LOLP!$D3946+(1-$C3946)*24,LOLP!$B3946),0)</f>
        <v>0</v>
      </c>
      <c r="L3946" s="7">
        <f ca="1">IF($F3946,OFFSET(start_50,LOLP!$D3946+(1-$C3946)*24,LOLP!$B3946),0)</f>
        <v>0</v>
      </c>
      <c r="M3946" s="25">
        <f t="shared" ca="1" si="429"/>
        <v>0</v>
      </c>
      <c r="N3946" s="25">
        <f t="shared" ca="1" si="430"/>
        <v>0</v>
      </c>
      <c r="O3946" s="15" t="e">
        <f t="shared" ca="1" si="431"/>
        <v>#DIV/0!</v>
      </c>
      <c r="P3946" s="15" t="e">
        <f t="shared" ca="1" si="432"/>
        <v>#DIV/0!</v>
      </c>
    </row>
    <row r="3947" spans="1:16" x14ac:dyDescent="0.25">
      <c r="A3947" s="1">
        <f t="shared" si="433"/>
        <v>43265</v>
      </c>
      <c r="B3947" s="7">
        <f t="shared" si="428"/>
        <v>6</v>
      </c>
      <c r="C3947" s="4">
        <f>INDEX(Calendar!$E$3:$E$367,MATCH(LOLP!$A3947,Calendar!$B$3:$B$367,0))</f>
        <v>1</v>
      </c>
      <c r="D3947" s="2">
        <f t="shared" si="434"/>
        <v>8</v>
      </c>
      <c r="E3947" s="36">
        <v>26329</v>
      </c>
      <c r="F3947" s="7">
        <f>IFERROR(IF(INDEX('Temperature Data'!$AA$15:$AA$348,MATCH(LOLP!A3947,'Temperature Data'!$B$15:$B$348,0))&gt;IF(B3947=9,$G$2,LOLP!$F$2),1,0),0)</f>
        <v>1</v>
      </c>
      <c r="G3947" s="7">
        <f>SUMIFS(LOLP!$F$4:$F$8763,$C$4:$C$8763,$C3947,$B$4:$B$8763,$B3947,$D$4:$D$8763,$D3947)</f>
        <v>1</v>
      </c>
      <c r="H3947" s="7">
        <f>COUNTIFS(Calendar!$E$3:$E$367,LOLP!C3947,Calendar!$D$3:$D$367,LOLP!B3947)</f>
        <v>21</v>
      </c>
      <c r="I3947" s="7">
        <f ca="1">IF($F3947=1,OFFSET(start_norps,LOLP!$D3947+(1-$C3947)*24,LOLP!$B3947)*H3947/G3947,0)</f>
        <v>0</v>
      </c>
      <c r="J3947" s="7">
        <f ca="1">IF($F3947=1,OFFSET(start_33,LOLP!$D3947+(1-$C3947)*24,LOLP!$B3947)*H3947/G3947,0)</f>
        <v>0</v>
      </c>
      <c r="K3947" s="7">
        <f ca="1">IF($F3947,OFFSET(start_40,LOLP!$D3947+(1-$C3947)*24,LOLP!$B3947),0)</f>
        <v>0</v>
      </c>
      <c r="L3947" s="7">
        <f ca="1">IF($F3947,OFFSET(start_50,LOLP!$D3947+(1-$C3947)*24,LOLP!$B3947),0)</f>
        <v>0</v>
      </c>
      <c r="M3947" s="25">
        <f t="shared" ca="1" si="429"/>
        <v>0</v>
      </c>
      <c r="N3947" s="25">
        <f t="shared" ca="1" si="430"/>
        <v>0</v>
      </c>
      <c r="O3947" s="15" t="e">
        <f t="shared" ca="1" si="431"/>
        <v>#DIV/0!</v>
      </c>
      <c r="P3947" s="15" t="e">
        <f t="shared" ca="1" si="432"/>
        <v>#DIV/0!</v>
      </c>
    </row>
    <row r="3948" spans="1:16" x14ac:dyDescent="0.25">
      <c r="A3948" s="1">
        <f t="shared" si="433"/>
        <v>43265</v>
      </c>
      <c r="B3948" s="7">
        <f t="shared" si="428"/>
        <v>6</v>
      </c>
      <c r="C3948" s="4">
        <f>INDEX(Calendar!$E$3:$E$367,MATCH(LOLP!$A3948,Calendar!$B$3:$B$367,0))</f>
        <v>1</v>
      </c>
      <c r="D3948" s="2">
        <f t="shared" si="434"/>
        <v>9</v>
      </c>
      <c r="E3948" s="36">
        <v>27102</v>
      </c>
      <c r="F3948" s="7">
        <f>IFERROR(IF(INDEX('Temperature Data'!$AA$15:$AA$348,MATCH(LOLP!A3948,'Temperature Data'!$B$15:$B$348,0))&gt;IF(B3948=9,$G$2,LOLP!$F$2),1,0),0)</f>
        <v>1</v>
      </c>
      <c r="G3948" s="7">
        <f>SUMIFS(LOLP!$F$4:$F$8763,$C$4:$C$8763,$C3948,$B$4:$B$8763,$B3948,$D$4:$D$8763,$D3948)</f>
        <v>1</v>
      </c>
      <c r="H3948" s="7">
        <f>COUNTIFS(Calendar!$E$3:$E$367,LOLP!C3948,Calendar!$D$3:$D$367,LOLP!B3948)</f>
        <v>21</v>
      </c>
      <c r="I3948" s="7">
        <f ca="1">IF($F3948=1,OFFSET(start_norps,LOLP!$D3948+(1-$C3948)*24,LOLP!$B3948)*H3948/G3948,0)</f>
        <v>0</v>
      </c>
      <c r="J3948" s="7">
        <f ca="1">IF($F3948=1,OFFSET(start_33,LOLP!$D3948+(1-$C3948)*24,LOLP!$B3948)*H3948/G3948,0)</f>
        <v>0</v>
      </c>
      <c r="K3948" s="7">
        <f ca="1">IF($F3948,OFFSET(start_40,LOLP!$D3948+(1-$C3948)*24,LOLP!$B3948),0)</f>
        <v>0</v>
      </c>
      <c r="L3948" s="7">
        <f ca="1">IF($F3948,OFFSET(start_50,LOLP!$D3948+(1-$C3948)*24,LOLP!$B3948),0)</f>
        <v>0</v>
      </c>
      <c r="M3948" s="25">
        <f t="shared" ca="1" si="429"/>
        <v>0</v>
      </c>
      <c r="N3948" s="25">
        <f t="shared" ca="1" si="430"/>
        <v>0</v>
      </c>
      <c r="O3948" s="15" t="e">
        <f t="shared" ca="1" si="431"/>
        <v>#DIV/0!</v>
      </c>
      <c r="P3948" s="15" t="e">
        <f t="shared" ca="1" si="432"/>
        <v>#DIV/0!</v>
      </c>
    </row>
    <row r="3949" spans="1:16" x14ac:dyDescent="0.25">
      <c r="A3949" s="1">
        <f t="shared" si="433"/>
        <v>43265</v>
      </c>
      <c r="B3949" s="7">
        <f t="shared" si="428"/>
        <v>6</v>
      </c>
      <c r="C3949" s="4">
        <f>INDEX(Calendar!$E$3:$E$367,MATCH(LOLP!$A3949,Calendar!$B$3:$B$367,0))</f>
        <v>1</v>
      </c>
      <c r="D3949" s="2">
        <f t="shared" si="434"/>
        <v>10</v>
      </c>
      <c r="E3949" s="36">
        <v>27676</v>
      </c>
      <c r="F3949" s="7">
        <f>IFERROR(IF(INDEX('Temperature Data'!$AA$15:$AA$348,MATCH(LOLP!A3949,'Temperature Data'!$B$15:$B$348,0))&gt;IF(B3949=9,$G$2,LOLP!$F$2),1,0),0)</f>
        <v>1</v>
      </c>
      <c r="G3949" s="7">
        <f>SUMIFS(LOLP!$F$4:$F$8763,$C$4:$C$8763,$C3949,$B$4:$B$8763,$B3949,$D$4:$D$8763,$D3949)</f>
        <v>1</v>
      </c>
      <c r="H3949" s="7">
        <f>COUNTIFS(Calendar!$E$3:$E$367,LOLP!C3949,Calendar!$D$3:$D$367,LOLP!B3949)</f>
        <v>21</v>
      </c>
      <c r="I3949" s="7">
        <f ca="1">IF($F3949=1,OFFSET(start_norps,LOLP!$D3949+(1-$C3949)*24,LOLP!$B3949)*H3949/G3949,0)</f>
        <v>0</v>
      </c>
      <c r="J3949" s="7">
        <f ca="1">IF($F3949=1,OFFSET(start_33,LOLP!$D3949+(1-$C3949)*24,LOLP!$B3949)*H3949/G3949,0)</f>
        <v>0</v>
      </c>
      <c r="K3949" s="7">
        <f ca="1">IF($F3949,OFFSET(start_40,LOLP!$D3949+(1-$C3949)*24,LOLP!$B3949),0)</f>
        <v>0</v>
      </c>
      <c r="L3949" s="7">
        <f ca="1">IF($F3949,OFFSET(start_50,LOLP!$D3949+(1-$C3949)*24,LOLP!$B3949),0)</f>
        <v>0</v>
      </c>
      <c r="M3949" s="25">
        <f t="shared" ca="1" si="429"/>
        <v>0</v>
      </c>
      <c r="N3949" s="25">
        <f t="shared" ca="1" si="430"/>
        <v>0</v>
      </c>
      <c r="O3949" s="15" t="e">
        <f t="shared" ca="1" si="431"/>
        <v>#DIV/0!</v>
      </c>
      <c r="P3949" s="15" t="e">
        <f t="shared" ca="1" si="432"/>
        <v>#DIV/0!</v>
      </c>
    </row>
    <row r="3950" spans="1:16" x14ac:dyDescent="0.25">
      <c r="A3950" s="1">
        <f t="shared" si="433"/>
        <v>43265</v>
      </c>
      <c r="B3950" s="7">
        <f t="shared" si="428"/>
        <v>6</v>
      </c>
      <c r="C3950" s="4">
        <f>INDEX(Calendar!$E$3:$E$367,MATCH(LOLP!$A3950,Calendar!$B$3:$B$367,0))</f>
        <v>1</v>
      </c>
      <c r="D3950" s="2">
        <f t="shared" si="434"/>
        <v>11</v>
      </c>
      <c r="E3950" s="36">
        <v>28323</v>
      </c>
      <c r="F3950" s="7">
        <f>IFERROR(IF(INDEX('Temperature Data'!$AA$15:$AA$348,MATCH(LOLP!A3950,'Temperature Data'!$B$15:$B$348,0))&gt;IF(B3950=9,$G$2,LOLP!$F$2),1,0),0)</f>
        <v>1</v>
      </c>
      <c r="G3950" s="7">
        <f>SUMIFS(LOLP!$F$4:$F$8763,$C$4:$C$8763,$C3950,$B$4:$B$8763,$B3950,$D$4:$D$8763,$D3950)</f>
        <v>1</v>
      </c>
      <c r="H3950" s="7">
        <f>COUNTIFS(Calendar!$E$3:$E$367,LOLP!C3950,Calendar!$D$3:$D$367,LOLP!B3950)</f>
        <v>21</v>
      </c>
      <c r="I3950" s="7">
        <f ca="1">IF($F3950=1,OFFSET(start_norps,LOLP!$D3950+(1-$C3950)*24,LOLP!$B3950)*H3950/G3950,0)</f>
        <v>0</v>
      </c>
      <c r="J3950" s="7">
        <f ca="1">IF($F3950=1,OFFSET(start_33,LOLP!$D3950+(1-$C3950)*24,LOLP!$B3950)*H3950/G3950,0)</f>
        <v>0</v>
      </c>
      <c r="K3950" s="7">
        <f ca="1">IF($F3950,OFFSET(start_40,LOLP!$D3950+(1-$C3950)*24,LOLP!$B3950),0)</f>
        <v>0</v>
      </c>
      <c r="L3950" s="7">
        <f ca="1">IF($F3950,OFFSET(start_50,LOLP!$D3950+(1-$C3950)*24,LOLP!$B3950),0)</f>
        <v>0</v>
      </c>
      <c r="M3950" s="25">
        <f t="shared" ca="1" si="429"/>
        <v>0</v>
      </c>
      <c r="N3950" s="25">
        <f t="shared" ca="1" si="430"/>
        <v>0</v>
      </c>
      <c r="O3950" s="15" t="e">
        <f t="shared" ca="1" si="431"/>
        <v>#DIV/0!</v>
      </c>
      <c r="P3950" s="15" t="e">
        <f t="shared" ca="1" si="432"/>
        <v>#DIV/0!</v>
      </c>
    </row>
    <row r="3951" spans="1:16" x14ac:dyDescent="0.25">
      <c r="A3951" s="1">
        <f t="shared" si="433"/>
        <v>43265</v>
      </c>
      <c r="B3951" s="7">
        <f t="shared" si="428"/>
        <v>6</v>
      </c>
      <c r="C3951" s="4">
        <f>INDEX(Calendar!$E$3:$E$367,MATCH(LOLP!$A3951,Calendar!$B$3:$B$367,0))</f>
        <v>1</v>
      </c>
      <c r="D3951" s="2">
        <f t="shared" si="434"/>
        <v>12</v>
      </c>
      <c r="E3951" s="36">
        <v>29008</v>
      </c>
      <c r="F3951" s="7">
        <f>IFERROR(IF(INDEX('Temperature Data'!$AA$15:$AA$348,MATCH(LOLP!A3951,'Temperature Data'!$B$15:$B$348,0))&gt;IF(B3951=9,$G$2,LOLP!$F$2),1,0),0)</f>
        <v>1</v>
      </c>
      <c r="G3951" s="7">
        <f>SUMIFS(LOLP!$F$4:$F$8763,$C$4:$C$8763,$C3951,$B$4:$B$8763,$B3951,$D$4:$D$8763,$D3951)</f>
        <v>1</v>
      </c>
      <c r="H3951" s="7">
        <f>COUNTIFS(Calendar!$E$3:$E$367,LOLP!C3951,Calendar!$D$3:$D$367,LOLP!B3951)</f>
        <v>21</v>
      </c>
      <c r="I3951" s="7">
        <f ca="1">IF($F3951=1,OFFSET(start_norps,LOLP!$D3951+(1-$C3951)*24,LOLP!$B3951)*H3951/G3951,0)</f>
        <v>4.7642349944772659E-12</v>
      </c>
      <c r="J3951" s="7">
        <f ca="1">IF($F3951=1,OFFSET(start_33,LOLP!$D3951+(1-$C3951)*24,LOLP!$B3951)*H3951/G3951,0)</f>
        <v>0</v>
      </c>
      <c r="K3951" s="7">
        <f ca="1">IF($F3951,OFFSET(start_40,LOLP!$D3951+(1-$C3951)*24,LOLP!$B3951),0)</f>
        <v>0</v>
      </c>
      <c r="L3951" s="7">
        <f ca="1">IF($F3951,OFFSET(start_50,LOLP!$D3951+(1-$C3951)*24,LOLP!$B3951),0)</f>
        <v>0</v>
      </c>
      <c r="M3951" s="25">
        <f t="shared" ca="1" si="429"/>
        <v>2.8689580563835953E-15</v>
      </c>
      <c r="N3951" s="25">
        <f t="shared" ca="1" si="430"/>
        <v>0</v>
      </c>
      <c r="O3951" s="15" t="e">
        <f t="shared" ca="1" si="431"/>
        <v>#DIV/0!</v>
      </c>
      <c r="P3951" s="15" t="e">
        <f t="shared" ca="1" si="432"/>
        <v>#DIV/0!</v>
      </c>
    </row>
    <row r="3952" spans="1:16" x14ac:dyDescent="0.25">
      <c r="A3952" s="1">
        <f t="shared" si="433"/>
        <v>43265</v>
      </c>
      <c r="B3952" s="7">
        <f t="shared" si="428"/>
        <v>6</v>
      </c>
      <c r="C3952" s="4">
        <f>INDEX(Calendar!$E$3:$E$367,MATCH(LOLP!$A3952,Calendar!$B$3:$B$367,0))</f>
        <v>1</v>
      </c>
      <c r="D3952" s="2">
        <f t="shared" si="434"/>
        <v>13</v>
      </c>
      <c r="E3952" s="36">
        <v>29858</v>
      </c>
      <c r="F3952" s="7">
        <f>IFERROR(IF(INDEX('Temperature Data'!$AA$15:$AA$348,MATCH(LOLP!A3952,'Temperature Data'!$B$15:$B$348,0))&gt;IF(B3952=9,$G$2,LOLP!$F$2),1,0),0)</f>
        <v>1</v>
      </c>
      <c r="G3952" s="7">
        <f>SUMIFS(LOLP!$F$4:$F$8763,$C$4:$C$8763,$C3952,$B$4:$B$8763,$B3952,$D$4:$D$8763,$D3952)</f>
        <v>1</v>
      </c>
      <c r="H3952" s="7">
        <f>COUNTIFS(Calendar!$E$3:$E$367,LOLP!C3952,Calendar!$D$3:$D$367,LOLP!B3952)</f>
        <v>21</v>
      </c>
      <c r="I3952" s="7">
        <f ca="1">IF($F3952=1,OFFSET(start_norps,LOLP!$D3952+(1-$C3952)*24,LOLP!$B3952)*H3952/G3952,0)</f>
        <v>6.71949247185951E-10</v>
      </c>
      <c r="J3952" s="7">
        <f ca="1">IF($F3952=1,OFFSET(start_33,LOLP!$D3952+(1-$C3952)*24,LOLP!$B3952)*H3952/G3952,0)</f>
        <v>0</v>
      </c>
      <c r="K3952" s="7">
        <f ca="1">IF($F3952,OFFSET(start_40,LOLP!$D3952+(1-$C3952)*24,LOLP!$B3952),0)</f>
        <v>0</v>
      </c>
      <c r="L3952" s="7">
        <f ca="1">IF($F3952,OFFSET(start_50,LOLP!$D3952+(1-$C3952)*24,LOLP!$B3952),0)</f>
        <v>0</v>
      </c>
      <c r="M3952" s="25">
        <f t="shared" ca="1" si="429"/>
        <v>4.0463877378629277E-13</v>
      </c>
      <c r="N3952" s="25">
        <f t="shared" ca="1" si="430"/>
        <v>0</v>
      </c>
      <c r="O3952" s="15" t="e">
        <f t="shared" ca="1" si="431"/>
        <v>#DIV/0!</v>
      </c>
      <c r="P3952" s="15" t="e">
        <f t="shared" ca="1" si="432"/>
        <v>#DIV/0!</v>
      </c>
    </row>
    <row r="3953" spans="1:16" x14ac:dyDescent="0.25">
      <c r="A3953" s="1">
        <f t="shared" si="433"/>
        <v>43265</v>
      </c>
      <c r="B3953" s="7">
        <f t="shared" si="428"/>
        <v>6</v>
      </c>
      <c r="C3953" s="4">
        <f>INDEX(Calendar!$E$3:$E$367,MATCH(LOLP!$A3953,Calendar!$B$3:$B$367,0))</f>
        <v>1</v>
      </c>
      <c r="D3953" s="2">
        <f t="shared" si="434"/>
        <v>14</v>
      </c>
      <c r="E3953" s="36">
        <v>31392</v>
      </c>
      <c r="F3953" s="7">
        <f>IFERROR(IF(INDEX('Temperature Data'!$AA$15:$AA$348,MATCH(LOLP!A3953,'Temperature Data'!$B$15:$B$348,0))&gt;IF(B3953=9,$G$2,LOLP!$F$2),1,0),0)</f>
        <v>1</v>
      </c>
      <c r="G3953" s="7">
        <f>SUMIFS(LOLP!$F$4:$F$8763,$C$4:$C$8763,$C3953,$B$4:$B$8763,$B3953,$D$4:$D$8763,$D3953)</f>
        <v>1</v>
      </c>
      <c r="H3953" s="7">
        <f>COUNTIFS(Calendar!$E$3:$E$367,LOLP!C3953,Calendar!$D$3:$D$367,LOLP!B3953)</f>
        <v>21</v>
      </c>
      <c r="I3953" s="7">
        <f ca="1">IF($F3953=1,OFFSET(start_norps,LOLP!$D3953+(1-$C3953)*24,LOLP!$B3953)*H3953/G3953,0)</f>
        <v>2.6177831372900338E-7</v>
      </c>
      <c r="J3953" s="7">
        <f ca="1">IF($F3953=1,OFFSET(start_33,LOLP!$D3953+(1-$C3953)*24,LOLP!$B3953)*H3953/G3953,0)</f>
        <v>0</v>
      </c>
      <c r="K3953" s="7">
        <f ca="1">IF($F3953,OFFSET(start_40,LOLP!$D3953+(1-$C3953)*24,LOLP!$B3953),0)</f>
        <v>0</v>
      </c>
      <c r="L3953" s="7">
        <f ca="1">IF($F3953,OFFSET(start_50,LOLP!$D3953+(1-$C3953)*24,LOLP!$B3953),0)</f>
        <v>0</v>
      </c>
      <c r="M3953" s="25">
        <f t="shared" ca="1" si="429"/>
        <v>1.5763936981066991E-10</v>
      </c>
      <c r="N3953" s="25">
        <f t="shared" ca="1" si="430"/>
        <v>0</v>
      </c>
      <c r="O3953" s="15" t="e">
        <f t="shared" ca="1" si="431"/>
        <v>#DIV/0!</v>
      </c>
      <c r="P3953" s="15" t="e">
        <f t="shared" ca="1" si="432"/>
        <v>#DIV/0!</v>
      </c>
    </row>
    <row r="3954" spans="1:16" x14ac:dyDescent="0.25">
      <c r="A3954" s="1">
        <f t="shared" si="433"/>
        <v>43265</v>
      </c>
      <c r="B3954" s="7">
        <f t="shared" si="428"/>
        <v>6</v>
      </c>
      <c r="C3954" s="4">
        <f>INDEX(Calendar!$E$3:$E$367,MATCH(LOLP!$A3954,Calendar!$B$3:$B$367,0))</f>
        <v>1</v>
      </c>
      <c r="D3954" s="2">
        <f t="shared" si="434"/>
        <v>15</v>
      </c>
      <c r="E3954" s="36">
        <v>33065</v>
      </c>
      <c r="F3954" s="7">
        <f>IFERROR(IF(INDEX('Temperature Data'!$AA$15:$AA$348,MATCH(LOLP!A3954,'Temperature Data'!$B$15:$B$348,0))&gt;IF(B3954=9,$G$2,LOLP!$F$2),1,0),0)</f>
        <v>1</v>
      </c>
      <c r="G3954" s="7">
        <f>SUMIFS(LOLP!$F$4:$F$8763,$C$4:$C$8763,$C3954,$B$4:$B$8763,$B3954,$D$4:$D$8763,$D3954)</f>
        <v>1</v>
      </c>
      <c r="H3954" s="7">
        <f>COUNTIFS(Calendar!$E$3:$E$367,LOLP!C3954,Calendar!$D$3:$D$367,LOLP!B3954)</f>
        <v>21</v>
      </c>
      <c r="I3954" s="7">
        <f ca="1">IF($F3954=1,OFFSET(start_norps,LOLP!$D3954+(1-$C3954)*24,LOLP!$B3954)*H3954/G3954,0)</f>
        <v>1.3583907010045029E-5</v>
      </c>
      <c r="J3954" s="7">
        <f ca="1">IF($F3954=1,OFFSET(start_33,LOLP!$D3954+(1-$C3954)*24,LOLP!$B3954)*H3954/G3954,0)</f>
        <v>1.3105512890730121E-13</v>
      </c>
      <c r="K3954" s="7">
        <f ca="1">IF($F3954,OFFSET(start_40,LOLP!$D3954+(1-$C3954)*24,LOLP!$B3954),0)</f>
        <v>0</v>
      </c>
      <c r="L3954" s="7">
        <f ca="1">IF($F3954,OFFSET(start_50,LOLP!$D3954+(1-$C3954)*24,LOLP!$B3954),0)</f>
        <v>0</v>
      </c>
      <c r="M3954" s="25">
        <f t="shared" ca="1" si="429"/>
        <v>8.1800455894410121E-9</v>
      </c>
      <c r="N3954" s="25">
        <f t="shared" ca="1" si="430"/>
        <v>6.9946516744373576E-17</v>
      </c>
      <c r="O3954" s="15" t="e">
        <f t="shared" ca="1" si="431"/>
        <v>#DIV/0!</v>
      </c>
      <c r="P3954" s="15" t="e">
        <f t="shared" ca="1" si="432"/>
        <v>#DIV/0!</v>
      </c>
    </row>
    <row r="3955" spans="1:16" x14ac:dyDescent="0.25">
      <c r="A3955" s="1">
        <f t="shared" si="433"/>
        <v>43265</v>
      </c>
      <c r="B3955" s="7">
        <f t="shared" si="428"/>
        <v>6</v>
      </c>
      <c r="C3955" s="4">
        <f>INDEX(Calendar!$E$3:$E$367,MATCH(LOLP!$A3955,Calendar!$B$3:$B$367,0))</f>
        <v>1</v>
      </c>
      <c r="D3955" s="2">
        <f t="shared" si="434"/>
        <v>16</v>
      </c>
      <c r="E3955" s="36">
        <v>34654</v>
      </c>
      <c r="F3955" s="7">
        <f>IFERROR(IF(INDEX('Temperature Data'!$AA$15:$AA$348,MATCH(LOLP!A3955,'Temperature Data'!$B$15:$B$348,0))&gt;IF(B3955=9,$G$2,LOLP!$F$2),1,0),0)</f>
        <v>1</v>
      </c>
      <c r="G3955" s="7">
        <f>SUMIFS(LOLP!$F$4:$F$8763,$C$4:$C$8763,$C3955,$B$4:$B$8763,$B3955,$D$4:$D$8763,$D3955)</f>
        <v>1</v>
      </c>
      <c r="H3955" s="7">
        <f>COUNTIFS(Calendar!$E$3:$E$367,LOLP!C3955,Calendar!$D$3:$D$367,LOLP!B3955)</f>
        <v>21</v>
      </c>
      <c r="I3955" s="7">
        <f ca="1">IF($F3955=1,OFFSET(start_norps,LOLP!$D3955+(1-$C3955)*24,LOLP!$B3955)*H3955/G3955,0)</f>
        <v>5.9643106354025457E-4</v>
      </c>
      <c r="J3955" s="7">
        <f ca="1">IF($F3955=1,OFFSET(start_33,LOLP!$D3955+(1-$C3955)*24,LOLP!$B3955)*H3955/G3955,0)</f>
        <v>8.302100501918812E-9</v>
      </c>
      <c r="K3955" s="7">
        <f ca="1">IF($F3955,OFFSET(start_40,LOLP!$D3955+(1-$C3955)*24,LOLP!$B3955),0)</f>
        <v>0</v>
      </c>
      <c r="L3955" s="7">
        <f ca="1">IF($F3955,OFFSET(start_50,LOLP!$D3955+(1-$C3955)*24,LOLP!$B3955),0)</f>
        <v>0</v>
      </c>
      <c r="M3955" s="25">
        <f t="shared" ca="1" si="429"/>
        <v>3.5916274214114326E-7</v>
      </c>
      <c r="N3955" s="25">
        <f t="shared" ca="1" si="430"/>
        <v>4.4309827216429139E-12</v>
      </c>
      <c r="O3955" s="15" t="e">
        <f t="shared" ca="1" si="431"/>
        <v>#DIV/0!</v>
      </c>
      <c r="P3955" s="15" t="e">
        <f t="shared" ca="1" si="432"/>
        <v>#DIV/0!</v>
      </c>
    </row>
    <row r="3956" spans="1:16" x14ac:dyDescent="0.25">
      <c r="A3956" s="1">
        <f t="shared" si="433"/>
        <v>43265</v>
      </c>
      <c r="B3956" s="7">
        <f t="shared" si="428"/>
        <v>6</v>
      </c>
      <c r="C3956" s="4">
        <f>INDEX(Calendar!$E$3:$E$367,MATCH(LOLP!$A3956,Calendar!$B$3:$B$367,0))</f>
        <v>1</v>
      </c>
      <c r="D3956" s="2">
        <f t="shared" si="434"/>
        <v>17</v>
      </c>
      <c r="E3956" s="36">
        <v>35896</v>
      </c>
      <c r="F3956" s="7">
        <f>IFERROR(IF(INDEX('Temperature Data'!$AA$15:$AA$348,MATCH(LOLP!A3956,'Temperature Data'!$B$15:$B$348,0))&gt;IF(B3956=9,$G$2,LOLP!$F$2),1,0),0)</f>
        <v>1</v>
      </c>
      <c r="G3956" s="7">
        <f>SUMIFS(LOLP!$F$4:$F$8763,$C$4:$C$8763,$C3956,$B$4:$B$8763,$B3956,$D$4:$D$8763,$D3956)</f>
        <v>1</v>
      </c>
      <c r="H3956" s="7">
        <f>COUNTIFS(Calendar!$E$3:$E$367,LOLP!C3956,Calendar!$D$3:$D$367,LOLP!B3956)</f>
        <v>21</v>
      </c>
      <c r="I3956" s="7">
        <f ca="1">IF($F3956=1,OFFSET(start_norps,LOLP!$D3956+(1-$C3956)*24,LOLP!$B3956)*H3956/G3956,0)</f>
        <v>2.8703457814661069E-4</v>
      </c>
      <c r="J3956" s="7">
        <f ca="1">IF($F3956=1,OFFSET(start_33,LOLP!$D3956+(1-$C3956)*24,LOLP!$B3956)*H3956/G3956,0)</f>
        <v>3.106218321801231E-8</v>
      </c>
      <c r="K3956" s="7">
        <f ca="1">IF($F3956,OFFSET(start_40,LOLP!$D3956+(1-$C3956)*24,LOLP!$B3956),0)</f>
        <v>0</v>
      </c>
      <c r="L3956" s="7">
        <f ca="1">IF($F3956,OFFSET(start_50,LOLP!$D3956+(1-$C3956)*24,LOLP!$B3956),0)</f>
        <v>0</v>
      </c>
      <c r="M3956" s="25">
        <f t="shared" ca="1" si="429"/>
        <v>1.7284835160083013E-7</v>
      </c>
      <c r="N3956" s="25">
        <f t="shared" ca="1" si="430"/>
        <v>1.6578454705975687E-11</v>
      </c>
      <c r="O3956" s="15" t="e">
        <f t="shared" ca="1" si="431"/>
        <v>#DIV/0!</v>
      </c>
      <c r="P3956" s="15" t="e">
        <f t="shared" ca="1" si="432"/>
        <v>#DIV/0!</v>
      </c>
    </row>
    <row r="3957" spans="1:16" x14ac:dyDescent="0.25">
      <c r="A3957" s="1">
        <f t="shared" si="433"/>
        <v>43265</v>
      </c>
      <c r="B3957" s="7">
        <f t="shared" si="428"/>
        <v>6</v>
      </c>
      <c r="C3957" s="4">
        <f>INDEX(Calendar!$E$3:$E$367,MATCH(LOLP!$A3957,Calendar!$B$3:$B$367,0))</f>
        <v>1</v>
      </c>
      <c r="D3957" s="2">
        <f t="shared" si="434"/>
        <v>18</v>
      </c>
      <c r="E3957" s="36">
        <v>36306</v>
      </c>
      <c r="F3957" s="7">
        <f>IFERROR(IF(INDEX('Temperature Data'!$AA$15:$AA$348,MATCH(LOLP!A3957,'Temperature Data'!$B$15:$B$348,0))&gt;IF(B3957=9,$G$2,LOLP!$F$2),1,0),0)</f>
        <v>1</v>
      </c>
      <c r="G3957" s="7">
        <f>SUMIFS(LOLP!$F$4:$F$8763,$C$4:$C$8763,$C3957,$B$4:$B$8763,$B3957,$D$4:$D$8763,$D3957)</f>
        <v>1</v>
      </c>
      <c r="H3957" s="7">
        <f>COUNTIFS(Calendar!$E$3:$E$367,LOLP!C3957,Calendar!$D$3:$D$367,LOLP!B3957)</f>
        <v>21</v>
      </c>
      <c r="I3957" s="7">
        <f ca="1">IF($F3957=1,OFFSET(start_norps,LOLP!$D3957+(1-$C3957)*24,LOLP!$B3957)*H3957/G3957,0)</f>
        <v>1.6069199286242507E-3</v>
      </c>
      <c r="J3957" s="7">
        <f ca="1">IF($F3957=1,OFFSET(start_33,LOLP!$D3957+(1-$C3957)*24,LOLP!$B3957)*H3957/G3957,0)</f>
        <v>2.769775913684115E-5</v>
      </c>
      <c r="K3957" s="7">
        <f ca="1">IF($F3957,OFFSET(start_40,LOLP!$D3957+(1-$C3957)*24,LOLP!$B3957),0)</f>
        <v>0</v>
      </c>
      <c r="L3957" s="7">
        <f ca="1">IF($F3957,OFFSET(start_50,LOLP!$D3957+(1-$C3957)*24,LOLP!$B3957),0)</f>
        <v>0</v>
      </c>
      <c r="M3957" s="25">
        <f t="shared" ca="1" si="429"/>
        <v>9.6766550779591175E-7</v>
      </c>
      <c r="N3957" s="25">
        <f t="shared" ca="1" si="430"/>
        <v>1.4782800104046544E-8</v>
      </c>
      <c r="O3957" s="15" t="e">
        <f t="shared" ca="1" si="431"/>
        <v>#DIV/0!</v>
      </c>
      <c r="P3957" s="15" t="e">
        <f t="shared" ca="1" si="432"/>
        <v>#DIV/0!</v>
      </c>
    </row>
    <row r="3958" spans="1:16" x14ac:dyDescent="0.25">
      <c r="A3958" s="1">
        <f t="shared" si="433"/>
        <v>43265</v>
      </c>
      <c r="B3958" s="7">
        <f t="shared" si="428"/>
        <v>6</v>
      </c>
      <c r="C3958" s="4">
        <f>INDEX(Calendar!$E$3:$E$367,MATCH(LOLP!$A3958,Calendar!$B$3:$B$367,0))</f>
        <v>1</v>
      </c>
      <c r="D3958" s="2">
        <f t="shared" si="434"/>
        <v>19</v>
      </c>
      <c r="E3958" s="36">
        <v>35959</v>
      </c>
      <c r="F3958" s="7">
        <f>IFERROR(IF(INDEX('Temperature Data'!$AA$15:$AA$348,MATCH(LOLP!A3958,'Temperature Data'!$B$15:$B$348,0))&gt;IF(B3958=9,$G$2,LOLP!$F$2),1,0),0)</f>
        <v>1</v>
      </c>
      <c r="G3958" s="7">
        <f>SUMIFS(LOLP!$F$4:$F$8763,$C$4:$C$8763,$C3958,$B$4:$B$8763,$B3958,$D$4:$D$8763,$D3958)</f>
        <v>1</v>
      </c>
      <c r="H3958" s="7">
        <f>COUNTIFS(Calendar!$E$3:$E$367,LOLP!C3958,Calendar!$D$3:$D$367,LOLP!B3958)</f>
        <v>21</v>
      </c>
      <c r="I3958" s="7">
        <f ca="1">IF($F3958=1,OFFSET(start_norps,LOLP!$D3958+(1-$C3958)*24,LOLP!$B3958)*H3958/G3958,0)</f>
        <v>4.5418982799133228E-2</v>
      </c>
      <c r="J3958" s="7">
        <f ca="1">IF($F3958=1,OFFSET(start_33,LOLP!$D3958+(1-$C3958)*24,LOLP!$B3958)*H3958/G3958,0)</f>
        <v>6.8579673501086791E-2</v>
      </c>
      <c r="K3958" s="7">
        <f ca="1">IF($F3958,OFFSET(start_40,LOLP!$D3958+(1-$C3958)*24,LOLP!$B3958),0)</f>
        <v>0</v>
      </c>
      <c r="L3958" s="7">
        <f ca="1">IF($F3958,OFFSET(start_50,LOLP!$D3958+(1-$C3958)*24,LOLP!$B3958),0)</f>
        <v>0</v>
      </c>
      <c r="M3958" s="25">
        <f t="shared" ca="1" si="429"/>
        <v>2.7350698856242787E-5</v>
      </c>
      <c r="N3958" s="25">
        <f t="shared" ca="1" si="430"/>
        <v>3.660222473445066E-5</v>
      </c>
      <c r="O3958" s="15" t="e">
        <f t="shared" ca="1" si="431"/>
        <v>#DIV/0!</v>
      </c>
      <c r="P3958" s="15" t="e">
        <f t="shared" ca="1" si="432"/>
        <v>#DIV/0!</v>
      </c>
    </row>
    <row r="3959" spans="1:16" x14ac:dyDescent="0.25">
      <c r="A3959" s="1">
        <f t="shared" si="433"/>
        <v>43265</v>
      </c>
      <c r="B3959" s="7">
        <f t="shared" si="428"/>
        <v>6</v>
      </c>
      <c r="C3959" s="4">
        <f>INDEX(Calendar!$E$3:$E$367,MATCH(LOLP!$A3959,Calendar!$B$3:$B$367,0))</f>
        <v>1</v>
      </c>
      <c r="D3959" s="2">
        <f t="shared" si="434"/>
        <v>20</v>
      </c>
      <c r="E3959" s="36">
        <v>34936</v>
      </c>
      <c r="F3959" s="7">
        <f>IFERROR(IF(INDEX('Temperature Data'!$AA$15:$AA$348,MATCH(LOLP!A3959,'Temperature Data'!$B$15:$B$348,0))&gt;IF(B3959=9,$G$2,LOLP!$F$2),1,0),0)</f>
        <v>1</v>
      </c>
      <c r="G3959" s="7">
        <f>SUMIFS(LOLP!$F$4:$F$8763,$C$4:$C$8763,$C3959,$B$4:$B$8763,$B3959,$D$4:$D$8763,$D3959)</f>
        <v>1</v>
      </c>
      <c r="H3959" s="7">
        <f>COUNTIFS(Calendar!$E$3:$E$367,LOLP!C3959,Calendar!$D$3:$D$367,LOLP!B3959)</f>
        <v>21</v>
      </c>
      <c r="I3959" s="7">
        <f ca="1">IF($F3959=1,OFFSET(start_norps,LOLP!$D3959+(1-$C3959)*24,LOLP!$B3959)*H3959/G3959,0)</f>
        <v>4.1472406078230124E-3</v>
      </c>
      <c r="J3959" s="7">
        <f ca="1">IF($F3959=1,OFFSET(start_33,LOLP!$D3959+(1-$C3959)*24,LOLP!$B3959)*H3959/G3959,0)</f>
        <v>6.0867928804557419E-3</v>
      </c>
      <c r="K3959" s="7">
        <f ca="1">IF($F3959,OFFSET(start_40,LOLP!$D3959+(1-$C3959)*24,LOLP!$B3959),0)</f>
        <v>0</v>
      </c>
      <c r="L3959" s="7">
        <f ca="1">IF($F3959,OFFSET(start_50,LOLP!$D3959+(1-$C3959)*24,LOLP!$B3959),0)</f>
        <v>0</v>
      </c>
      <c r="M3959" s="25">
        <f t="shared" ca="1" si="429"/>
        <v>2.4974123584096028E-6</v>
      </c>
      <c r="N3959" s="25">
        <f t="shared" ca="1" si="430"/>
        <v>3.2486325692257012E-6</v>
      </c>
      <c r="O3959" s="15" t="e">
        <f t="shared" ca="1" si="431"/>
        <v>#DIV/0!</v>
      </c>
      <c r="P3959" s="15" t="e">
        <f t="shared" ca="1" si="432"/>
        <v>#DIV/0!</v>
      </c>
    </row>
    <row r="3960" spans="1:16" x14ac:dyDescent="0.25">
      <c r="A3960" s="1">
        <f t="shared" si="433"/>
        <v>43265</v>
      </c>
      <c r="B3960" s="7">
        <f t="shared" si="428"/>
        <v>6</v>
      </c>
      <c r="C3960" s="4">
        <f>INDEX(Calendar!$E$3:$E$367,MATCH(LOLP!$A3960,Calendar!$B$3:$B$367,0))</f>
        <v>1</v>
      </c>
      <c r="D3960" s="2">
        <f t="shared" si="434"/>
        <v>21</v>
      </c>
      <c r="E3960" s="36">
        <v>34113</v>
      </c>
      <c r="F3960" s="7">
        <f>IFERROR(IF(INDEX('Temperature Data'!$AA$15:$AA$348,MATCH(LOLP!A3960,'Temperature Data'!$B$15:$B$348,0))&gt;IF(B3960=9,$G$2,LOLP!$F$2),1,0),0)</f>
        <v>1</v>
      </c>
      <c r="G3960" s="7">
        <f>SUMIFS(LOLP!$F$4:$F$8763,$C$4:$C$8763,$C3960,$B$4:$B$8763,$B3960,$D$4:$D$8763,$D3960)</f>
        <v>1</v>
      </c>
      <c r="H3960" s="7">
        <f>COUNTIFS(Calendar!$E$3:$E$367,LOLP!C3960,Calendar!$D$3:$D$367,LOLP!B3960)</f>
        <v>21</v>
      </c>
      <c r="I3960" s="7">
        <f ca="1">IF($F3960=1,OFFSET(start_norps,LOLP!$D3960+(1-$C3960)*24,LOLP!$B3960)*H3960/G3960,0)</f>
        <v>1.0484086930324392E-5</v>
      </c>
      <c r="J3960" s="7">
        <f ca="1">IF($F3960=1,OFFSET(start_33,LOLP!$D3960+(1-$C3960)*24,LOLP!$B3960)*H3960/G3960,0)</f>
        <v>4.9119129759813749E-5</v>
      </c>
      <c r="K3960" s="7">
        <f ca="1">IF($F3960,OFFSET(start_40,LOLP!$D3960+(1-$C3960)*24,LOLP!$B3960),0)</f>
        <v>0</v>
      </c>
      <c r="L3960" s="7">
        <f ca="1">IF($F3960,OFFSET(start_50,LOLP!$D3960+(1-$C3960)*24,LOLP!$B3960),0)</f>
        <v>0</v>
      </c>
      <c r="M3960" s="25">
        <f t="shared" ca="1" si="429"/>
        <v>6.31337574604259E-9</v>
      </c>
      <c r="N3960" s="25">
        <f t="shared" ca="1" si="430"/>
        <v>2.6215776985302433E-8</v>
      </c>
      <c r="O3960" s="15" t="e">
        <f t="shared" ca="1" si="431"/>
        <v>#DIV/0!</v>
      </c>
      <c r="P3960" s="15" t="e">
        <f t="shared" ca="1" si="432"/>
        <v>#DIV/0!</v>
      </c>
    </row>
    <row r="3961" spans="1:16" x14ac:dyDescent="0.25">
      <c r="A3961" s="1">
        <f t="shared" si="433"/>
        <v>43265</v>
      </c>
      <c r="B3961" s="7">
        <f t="shared" si="428"/>
        <v>6</v>
      </c>
      <c r="C3961" s="4">
        <f>INDEX(Calendar!$E$3:$E$367,MATCH(LOLP!$A3961,Calendar!$B$3:$B$367,0))</f>
        <v>1</v>
      </c>
      <c r="D3961" s="2">
        <f t="shared" si="434"/>
        <v>22</v>
      </c>
      <c r="E3961" s="36">
        <v>32629</v>
      </c>
      <c r="F3961" s="7">
        <f>IFERROR(IF(INDEX('Temperature Data'!$AA$15:$AA$348,MATCH(LOLP!A3961,'Temperature Data'!$B$15:$B$348,0))&gt;IF(B3961=9,$G$2,LOLP!$F$2),1,0),0)</f>
        <v>1</v>
      </c>
      <c r="G3961" s="7">
        <f>SUMIFS(LOLP!$F$4:$F$8763,$C$4:$C$8763,$C3961,$B$4:$B$8763,$B3961,$D$4:$D$8763,$D3961)</f>
        <v>1</v>
      </c>
      <c r="H3961" s="7">
        <f>COUNTIFS(Calendar!$E$3:$E$367,LOLP!C3961,Calendar!$D$3:$D$367,LOLP!B3961)</f>
        <v>21</v>
      </c>
      <c r="I3961" s="7">
        <f ca="1">IF($F3961=1,OFFSET(start_norps,LOLP!$D3961+(1-$C3961)*24,LOLP!$B3961)*H3961/G3961,0)</f>
        <v>0</v>
      </c>
      <c r="J3961" s="7">
        <f ca="1">IF($F3961=1,OFFSET(start_33,LOLP!$D3961+(1-$C3961)*24,LOLP!$B3961)*H3961/G3961,0)</f>
        <v>0</v>
      </c>
      <c r="K3961" s="7">
        <f ca="1">IF($F3961,OFFSET(start_40,LOLP!$D3961+(1-$C3961)*24,LOLP!$B3961),0)</f>
        <v>0</v>
      </c>
      <c r="L3961" s="7">
        <f ca="1">IF($F3961,OFFSET(start_50,LOLP!$D3961+(1-$C3961)*24,LOLP!$B3961),0)</f>
        <v>0</v>
      </c>
      <c r="M3961" s="25">
        <f t="shared" ca="1" si="429"/>
        <v>0</v>
      </c>
      <c r="N3961" s="25">
        <f t="shared" ca="1" si="430"/>
        <v>0</v>
      </c>
      <c r="O3961" s="15" t="e">
        <f t="shared" ca="1" si="431"/>
        <v>#DIV/0!</v>
      </c>
      <c r="P3961" s="15" t="e">
        <f t="shared" ca="1" si="432"/>
        <v>#DIV/0!</v>
      </c>
    </row>
    <row r="3962" spans="1:16" x14ac:dyDescent="0.25">
      <c r="A3962" s="1">
        <f t="shared" si="433"/>
        <v>43265</v>
      </c>
      <c r="B3962" s="7">
        <f t="shared" si="428"/>
        <v>6</v>
      </c>
      <c r="C3962" s="4">
        <f>INDEX(Calendar!$E$3:$E$367,MATCH(LOLP!$A3962,Calendar!$B$3:$B$367,0))</f>
        <v>1</v>
      </c>
      <c r="D3962" s="2">
        <f t="shared" si="434"/>
        <v>23</v>
      </c>
      <c r="E3962" s="36">
        <v>30018</v>
      </c>
      <c r="F3962" s="7">
        <f>IFERROR(IF(INDEX('Temperature Data'!$AA$15:$AA$348,MATCH(LOLP!A3962,'Temperature Data'!$B$15:$B$348,0))&gt;IF(B3962=9,$G$2,LOLP!$F$2),1,0),0)</f>
        <v>1</v>
      </c>
      <c r="G3962" s="7">
        <f>SUMIFS(LOLP!$F$4:$F$8763,$C$4:$C$8763,$C3962,$B$4:$B$8763,$B3962,$D$4:$D$8763,$D3962)</f>
        <v>1</v>
      </c>
      <c r="H3962" s="7">
        <f>COUNTIFS(Calendar!$E$3:$E$367,LOLP!C3962,Calendar!$D$3:$D$367,LOLP!B3962)</f>
        <v>21</v>
      </c>
      <c r="I3962" s="7">
        <f ca="1">IF($F3962=1,OFFSET(start_norps,LOLP!$D3962+(1-$C3962)*24,LOLP!$B3962)*H3962/G3962,0)</f>
        <v>0</v>
      </c>
      <c r="J3962" s="7">
        <f ca="1">IF($F3962=1,OFFSET(start_33,LOLP!$D3962+(1-$C3962)*24,LOLP!$B3962)*H3962/G3962,0)</f>
        <v>0</v>
      </c>
      <c r="K3962" s="7">
        <f ca="1">IF($F3962,OFFSET(start_40,LOLP!$D3962+(1-$C3962)*24,LOLP!$B3962),0)</f>
        <v>0</v>
      </c>
      <c r="L3962" s="7">
        <f ca="1">IF($F3962,OFFSET(start_50,LOLP!$D3962+(1-$C3962)*24,LOLP!$B3962),0)</f>
        <v>0</v>
      </c>
      <c r="M3962" s="25">
        <f t="shared" ca="1" si="429"/>
        <v>0</v>
      </c>
      <c r="N3962" s="25">
        <f t="shared" ca="1" si="430"/>
        <v>0</v>
      </c>
      <c r="O3962" s="15" t="e">
        <f t="shared" ca="1" si="431"/>
        <v>#DIV/0!</v>
      </c>
      <c r="P3962" s="15" t="e">
        <f t="shared" ca="1" si="432"/>
        <v>#DIV/0!</v>
      </c>
    </row>
    <row r="3963" spans="1:16" x14ac:dyDescent="0.25">
      <c r="A3963" s="1">
        <f t="shared" si="433"/>
        <v>43265</v>
      </c>
      <c r="B3963" s="7">
        <f t="shared" si="428"/>
        <v>6</v>
      </c>
      <c r="C3963" s="4">
        <f>INDEX(Calendar!$E$3:$E$367,MATCH(LOLP!$A3963,Calendar!$B$3:$B$367,0))</f>
        <v>1</v>
      </c>
      <c r="D3963" s="2">
        <f t="shared" si="434"/>
        <v>24</v>
      </c>
      <c r="E3963" s="36">
        <v>27182</v>
      </c>
      <c r="F3963" s="7">
        <f>IFERROR(IF(INDEX('Temperature Data'!$AA$15:$AA$348,MATCH(LOLP!A3963,'Temperature Data'!$B$15:$B$348,0))&gt;IF(B3963=9,$G$2,LOLP!$F$2),1,0),0)</f>
        <v>1</v>
      </c>
      <c r="G3963" s="7">
        <f>SUMIFS(LOLP!$F$4:$F$8763,$C$4:$C$8763,$C3963,$B$4:$B$8763,$B3963,$D$4:$D$8763,$D3963)</f>
        <v>1</v>
      </c>
      <c r="H3963" s="7">
        <f>COUNTIFS(Calendar!$E$3:$E$367,LOLP!C3963,Calendar!$D$3:$D$367,LOLP!B3963)</f>
        <v>21</v>
      </c>
      <c r="I3963" s="7">
        <f ca="1">IF($F3963=1,OFFSET(start_norps,LOLP!$D3963+(1-$C3963)*24,LOLP!$B3963)*H3963/G3963,0)</f>
        <v>0</v>
      </c>
      <c r="J3963" s="7">
        <f ca="1">IF($F3963=1,OFFSET(start_33,LOLP!$D3963+(1-$C3963)*24,LOLP!$B3963)*H3963/G3963,0)</f>
        <v>0</v>
      </c>
      <c r="K3963" s="7">
        <f ca="1">IF($F3963,OFFSET(start_40,LOLP!$D3963+(1-$C3963)*24,LOLP!$B3963),0)</f>
        <v>0</v>
      </c>
      <c r="L3963" s="7">
        <f ca="1">IF($F3963,OFFSET(start_50,LOLP!$D3963+(1-$C3963)*24,LOLP!$B3963),0)</f>
        <v>0</v>
      </c>
      <c r="M3963" s="25">
        <f t="shared" ca="1" si="429"/>
        <v>0</v>
      </c>
      <c r="N3963" s="25">
        <f t="shared" ca="1" si="430"/>
        <v>0</v>
      </c>
      <c r="O3963" s="15" t="e">
        <f t="shared" ca="1" si="431"/>
        <v>#DIV/0!</v>
      </c>
      <c r="P3963" s="15" t="e">
        <f t="shared" ca="1" si="432"/>
        <v>#DIV/0!</v>
      </c>
    </row>
    <row r="3964" spans="1:16" x14ac:dyDescent="0.25">
      <c r="A3964" s="1">
        <f t="shared" si="433"/>
        <v>43266</v>
      </c>
      <c r="B3964" s="7">
        <f t="shared" si="428"/>
        <v>6</v>
      </c>
      <c r="C3964" s="4">
        <f>INDEX(Calendar!$E$3:$E$367,MATCH(LOLP!$A3964,Calendar!$B$3:$B$367,0))</f>
        <v>1</v>
      </c>
      <c r="D3964" s="2">
        <f t="shared" si="434"/>
        <v>1</v>
      </c>
      <c r="E3964" s="36">
        <v>25138</v>
      </c>
      <c r="F3964" s="7">
        <f>IFERROR(IF(INDEX('Temperature Data'!$AA$15:$AA$348,MATCH(LOLP!A3964,'Temperature Data'!$B$15:$B$348,0))&gt;IF(B3964=9,$G$2,LOLP!$F$2),1,0),0)</f>
        <v>0</v>
      </c>
      <c r="G3964" s="7">
        <f>SUMIFS(LOLP!$F$4:$F$8763,$C$4:$C$8763,$C3964,$B$4:$B$8763,$B3964,$D$4:$D$8763,$D3964)</f>
        <v>1</v>
      </c>
      <c r="H3964" s="7">
        <f>COUNTIFS(Calendar!$E$3:$E$367,LOLP!C3964,Calendar!$D$3:$D$367,LOLP!B3964)</f>
        <v>21</v>
      </c>
      <c r="I3964" s="7">
        <f ca="1">IF($F3964=1,OFFSET(start_norps,LOLP!$D3964+(1-$C3964)*24,LOLP!$B3964)*H3964/G3964,0)</f>
        <v>0</v>
      </c>
      <c r="J3964" s="7">
        <f ca="1">IF($F3964=1,OFFSET(start_33,LOLP!$D3964+(1-$C3964)*24,LOLP!$B3964)*H3964/G3964,0)</f>
        <v>0</v>
      </c>
      <c r="K3964" s="7">
        <f ca="1">IF($F3964,OFFSET(start_40,LOLP!$D3964+(1-$C3964)*24,LOLP!$B3964),0)</f>
        <v>0</v>
      </c>
      <c r="L3964" s="7">
        <f ca="1">IF($F3964,OFFSET(start_50,LOLP!$D3964+(1-$C3964)*24,LOLP!$B3964),0)</f>
        <v>0</v>
      </c>
      <c r="M3964" s="25">
        <f t="shared" ca="1" si="429"/>
        <v>0</v>
      </c>
      <c r="N3964" s="25">
        <f t="shared" ca="1" si="430"/>
        <v>0</v>
      </c>
      <c r="O3964" s="15" t="e">
        <f t="shared" ca="1" si="431"/>
        <v>#DIV/0!</v>
      </c>
      <c r="P3964" s="15" t="e">
        <f t="shared" ca="1" si="432"/>
        <v>#DIV/0!</v>
      </c>
    </row>
    <row r="3965" spans="1:16" x14ac:dyDescent="0.25">
      <c r="A3965" s="1">
        <f t="shared" si="433"/>
        <v>43266</v>
      </c>
      <c r="B3965" s="7">
        <f t="shared" si="428"/>
        <v>6</v>
      </c>
      <c r="C3965" s="4">
        <f>INDEX(Calendar!$E$3:$E$367,MATCH(LOLP!$A3965,Calendar!$B$3:$B$367,0))</f>
        <v>1</v>
      </c>
      <c r="D3965" s="2">
        <f t="shared" si="434"/>
        <v>2</v>
      </c>
      <c r="E3965" s="36">
        <v>23849</v>
      </c>
      <c r="F3965" s="7">
        <f>IFERROR(IF(INDEX('Temperature Data'!$AA$15:$AA$348,MATCH(LOLP!A3965,'Temperature Data'!$B$15:$B$348,0))&gt;IF(B3965=9,$G$2,LOLP!$F$2),1,0),0)</f>
        <v>0</v>
      </c>
      <c r="G3965" s="7">
        <f>SUMIFS(LOLP!$F$4:$F$8763,$C$4:$C$8763,$C3965,$B$4:$B$8763,$B3965,$D$4:$D$8763,$D3965)</f>
        <v>1</v>
      </c>
      <c r="H3965" s="7">
        <f>COUNTIFS(Calendar!$E$3:$E$367,LOLP!C3965,Calendar!$D$3:$D$367,LOLP!B3965)</f>
        <v>21</v>
      </c>
      <c r="I3965" s="7">
        <f ca="1">IF($F3965=1,OFFSET(start_norps,LOLP!$D3965+(1-$C3965)*24,LOLP!$B3965)*H3965/G3965,0)</f>
        <v>0</v>
      </c>
      <c r="J3965" s="7">
        <f ca="1">IF($F3965=1,OFFSET(start_33,LOLP!$D3965+(1-$C3965)*24,LOLP!$B3965)*H3965/G3965,0)</f>
        <v>0</v>
      </c>
      <c r="K3965" s="7">
        <f ca="1">IF($F3965,OFFSET(start_40,LOLP!$D3965+(1-$C3965)*24,LOLP!$B3965),0)</f>
        <v>0</v>
      </c>
      <c r="L3965" s="7">
        <f ca="1">IF($F3965,OFFSET(start_50,LOLP!$D3965+(1-$C3965)*24,LOLP!$B3965),0)</f>
        <v>0</v>
      </c>
      <c r="M3965" s="25">
        <f t="shared" ca="1" si="429"/>
        <v>0</v>
      </c>
      <c r="N3965" s="25">
        <f t="shared" ca="1" si="430"/>
        <v>0</v>
      </c>
      <c r="O3965" s="15" t="e">
        <f t="shared" ca="1" si="431"/>
        <v>#DIV/0!</v>
      </c>
      <c r="P3965" s="15" t="e">
        <f t="shared" ca="1" si="432"/>
        <v>#DIV/0!</v>
      </c>
    </row>
    <row r="3966" spans="1:16" x14ac:dyDescent="0.25">
      <c r="A3966" s="1">
        <f t="shared" si="433"/>
        <v>43266</v>
      </c>
      <c r="B3966" s="7">
        <f t="shared" si="428"/>
        <v>6</v>
      </c>
      <c r="C3966" s="4">
        <f>INDEX(Calendar!$E$3:$E$367,MATCH(LOLP!$A3966,Calendar!$B$3:$B$367,0))</f>
        <v>1</v>
      </c>
      <c r="D3966" s="2">
        <f t="shared" si="434"/>
        <v>3</v>
      </c>
      <c r="E3966" s="36">
        <v>23016</v>
      </c>
      <c r="F3966" s="7">
        <f>IFERROR(IF(INDEX('Temperature Data'!$AA$15:$AA$348,MATCH(LOLP!A3966,'Temperature Data'!$B$15:$B$348,0))&gt;IF(B3966=9,$G$2,LOLP!$F$2),1,0),0)</f>
        <v>0</v>
      </c>
      <c r="G3966" s="7">
        <f>SUMIFS(LOLP!$F$4:$F$8763,$C$4:$C$8763,$C3966,$B$4:$B$8763,$B3966,$D$4:$D$8763,$D3966)</f>
        <v>1</v>
      </c>
      <c r="H3966" s="7">
        <f>COUNTIFS(Calendar!$E$3:$E$367,LOLP!C3966,Calendar!$D$3:$D$367,LOLP!B3966)</f>
        <v>21</v>
      </c>
      <c r="I3966" s="7">
        <f ca="1">IF($F3966=1,OFFSET(start_norps,LOLP!$D3966+(1-$C3966)*24,LOLP!$B3966)*H3966/G3966,0)</f>
        <v>0</v>
      </c>
      <c r="J3966" s="7">
        <f ca="1">IF($F3966=1,OFFSET(start_33,LOLP!$D3966+(1-$C3966)*24,LOLP!$B3966)*H3966/G3966,0)</f>
        <v>0</v>
      </c>
      <c r="K3966" s="7">
        <f ca="1">IF($F3966,OFFSET(start_40,LOLP!$D3966+(1-$C3966)*24,LOLP!$B3966),0)</f>
        <v>0</v>
      </c>
      <c r="L3966" s="7">
        <f ca="1">IF($F3966,OFFSET(start_50,LOLP!$D3966+(1-$C3966)*24,LOLP!$B3966),0)</f>
        <v>0</v>
      </c>
      <c r="M3966" s="25">
        <f t="shared" ca="1" si="429"/>
        <v>0</v>
      </c>
      <c r="N3966" s="25">
        <f t="shared" ca="1" si="430"/>
        <v>0</v>
      </c>
      <c r="O3966" s="15" t="e">
        <f t="shared" ca="1" si="431"/>
        <v>#DIV/0!</v>
      </c>
      <c r="P3966" s="15" t="e">
        <f t="shared" ca="1" si="432"/>
        <v>#DIV/0!</v>
      </c>
    </row>
    <row r="3967" spans="1:16" x14ac:dyDescent="0.25">
      <c r="A3967" s="1">
        <f t="shared" si="433"/>
        <v>43266</v>
      </c>
      <c r="B3967" s="7">
        <f t="shared" si="428"/>
        <v>6</v>
      </c>
      <c r="C3967" s="4">
        <f>INDEX(Calendar!$E$3:$E$367,MATCH(LOLP!$A3967,Calendar!$B$3:$B$367,0))</f>
        <v>1</v>
      </c>
      <c r="D3967" s="2">
        <f t="shared" si="434"/>
        <v>4</v>
      </c>
      <c r="E3967" s="36">
        <v>22594</v>
      </c>
      <c r="F3967" s="7">
        <f>IFERROR(IF(INDEX('Temperature Data'!$AA$15:$AA$348,MATCH(LOLP!A3967,'Temperature Data'!$B$15:$B$348,0))&gt;IF(B3967=9,$G$2,LOLP!$F$2),1,0),0)</f>
        <v>0</v>
      </c>
      <c r="G3967" s="7">
        <f>SUMIFS(LOLP!$F$4:$F$8763,$C$4:$C$8763,$C3967,$B$4:$B$8763,$B3967,$D$4:$D$8763,$D3967)</f>
        <v>1</v>
      </c>
      <c r="H3967" s="7">
        <f>COUNTIFS(Calendar!$E$3:$E$367,LOLP!C3967,Calendar!$D$3:$D$367,LOLP!B3967)</f>
        <v>21</v>
      </c>
      <c r="I3967" s="7">
        <f ca="1">IF($F3967=1,OFFSET(start_norps,LOLP!$D3967+(1-$C3967)*24,LOLP!$B3967)*H3967/G3967,0)</f>
        <v>0</v>
      </c>
      <c r="J3967" s="7">
        <f ca="1">IF($F3967=1,OFFSET(start_33,LOLP!$D3967+(1-$C3967)*24,LOLP!$B3967)*H3967/G3967,0)</f>
        <v>0</v>
      </c>
      <c r="K3967" s="7">
        <f ca="1">IF($F3967,OFFSET(start_40,LOLP!$D3967+(1-$C3967)*24,LOLP!$B3967),0)</f>
        <v>0</v>
      </c>
      <c r="L3967" s="7">
        <f ca="1">IF($F3967,OFFSET(start_50,LOLP!$D3967+(1-$C3967)*24,LOLP!$B3967),0)</f>
        <v>0</v>
      </c>
      <c r="M3967" s="25">
        <f t="shared" ca="1" si="429"/>
        <v>0</v>
      </c>
      <c r="N3967" s="25">
        <f t="shared" ca="1" si="430"/>
        <v>0</v>
      </c>
      <c r="O3967" s="15" t="e">
        <f t="shared" ca="1" si="431"/>
        <v>#DIV/0!</v>
      </c>
      <c r="P3967" s="15" t="e">
        <f t="shared" ca="1" si="432"/>
        <v>#DIV/0!</v>
      </c>
    </row>
    <row r="3968" spans="1:16" x14ac:dyDescent="0.25">
      <c r="A3968" s="1">
        <f t="shared" si="433"/>
        <v>43266</v>
      </c>
      <c r="B3968" s="7">
        <f t="shared" si="428"/>
        <v>6</v>
      </c>
      <c r="C3968" s="4">
        <f>INDEX(Calendar!$E$3:$E$367,MATCH(LOLP!$A3968,Calendar!$B$3:$B$367,0))</f>
        <v>1</v>
      </c>
      <c r="D3968" s="2">
        <f t="shared" si="434"/>
        <v>5</v>
      </c>
      <c r="E3968" s="36">
        <v>22924</v>
      </c>
      <c r="F3968" s="7">
        <f>IFERROR(IF(INDEX('Temperature Data'!$AA$15:$AA$348,MATCH(LOLP!A3968,'Temperature Data'!$B$15:$B$348,0))&gt;IF(B3968=9,$G$2,LOLP!$F$2),1,0),0)</f>
        <v>0</v>
      </c>
      <c r="G3968" s="7">
        <f>SUMIFS(LOLP!$F$4:$F$8763,$C$4:$C$8763,$C3968,$B$4:$B$8763,$B3968,$D$4:$D$8763,$D3968)</f>
        <v>1</v>
      </c>
      <c r="H3968" s="7">
        <f>COUNTIFS(Calendar!$E$3:$E$367,LOLP!C3968,Calendar!$D$3:$D$367,LOLP!B3968)</f>
        <v>21</v>
      </c>
      <c r="I3968" s="7">
        <f ca="1">IF($F3968=1,OFFSET(start_norps,LOLP!$D3968+(1-$C3968)*24,LOLP!$B3968)*H3968/G3968,0)</f>
        <v>0</v>
      </c>
      <c r="J3968" s="7">
        <f ca="1">IF($F3968=1,OFFSET(start_33,LOLP!$D3968+(1-$C3968)*24,LOLP!$B3968)*H3968/G3968,0)</f>
        <v>0</v>
      </c>
      <c r="K3968" s="7">
        <f ca="1">IF($F3968,OFFSET(start_40,LOLP!$D3968+(1-$C3968)*24,LOLP!$B3968),0)</f>
        <v>0</v>
      </c>
      <c r="L3968" s="7">
        <f ca="1">IF($F3968,OFFSET(start_50,LOLP!$D3968+(1-$C3968)*24,LOLP!$B3968),0)</f>
        <v>0</v>
      </c>
      <c r="M3968" s="25">
        <f t="shared" ca="1" si="429"/>
        <v>0</v>
      </c>
      <c r="N3968" s="25">
        <f t="shared" ca="1" si="430"/>
        <v>0</v>
      </c>
      <c r="O3968" s="15" t="e">
        <f t="shared" ca="1" si="431"/>
        <v>#DIV/0!</v>
      </c>
      <c r="P3968" s="15" t="e">
        <f t="shared" ca="1" si="432"/>
        <v>#DIV/0!</v>
      </c>
    </row>
    <row r="3969" spans="1:16" x14ac:dyDescent="0.25">
      <c r="A3969" s="1">
        <f t="shared" si="433"/>
        <v>43266</v>
      </c>
      <c r="B3969" s="7">
        <f t="shared" si="428"/>
        <v>6</v>
      </c>
      <c r="C3969" s="4">
        <f>INDEX(Calendar!$E$3:$E$367,MATCH(LOLP!$A3969,Calendar!$B$3:$B$367,0))</f>
        <v>1</v>
      </c>
      <c r="D3969" s="2">
        <f t="shared" si="434"/>
        <v>6</v>
      </c>
      <c r="E3969" s="36">
        <v>23842</v>
      </c>
      <c r="F3969" s="7">
        <f>IFERROR(IF(INDEX('Temperature Data'!$AA$15:$AA$348,MATCH(LOLP!A3969,'Temperature Data'!$B$15:$B$348,0))&gt;IF(B3969=9,$G$2,LOLP!$F$2),1,0),0)</f>
        <v>0</v>
      </c>
      <c r="G3969" s="7">
        <f>SUMIFS(LOLP!$F$4:$F$8763,$C$4:$C$8763,$C3969,$B$4:$B$8763,$B3969,$D$4:$D$8763,$D3969)</f>
        <v>1</v>
      </c>
      <c r="H3969" s="7">
        <f>COUNTIFS(Calendar!$E$3:$E$367,LOLP!C3969,Calendar!$D$3:$D$367,LOLP!B3969)</f>
        <v>21</v>
      </c>
      <c r="I3969" s="7">
        <f ca="1">IF($F3969=1,OFFSET(start_norps,LOLP!$D3969+(1-$C3969)*24,LOLP!$B3969)*H3969/G3969,0)</f>
        <v>0</v>
      </c>
      <c r="J3969" s="7">
        <f ca="1">IF($F3969=1,OFFSET(start_33,LOLP!$D3969+(1-$C3969)*24,LOLP!$B3969)*H3969/G3969,0)</f>
        <v>0</v>
      </c>
      <c r="K3969" s="7">
        <f ca="1">IF($F3969,OFFSET(start_40,LOLP!$D3969+(1-$C3969)*24,LOLP!$B3969),0)</f>
        <v>0</v>
      </c>
      <c r="L3969" s="7">
        <f ca="1">IF($F3969,OFFSET(start_50,LOLP!$D3969+(1-$C3969)*24,LOLP!$B3969),0)</f>
        <v>0</v>
      </c>
      <c r="M3969" s="25">
        <f t="shared" ca="1" si="429"/>
        <v>0</v>
      </c>
      <c r="N3969" s="25">
        <f t="shared" ca="1" si="430"/>
        <v>0</v>
      </c>
      <c r="O3969" s="15" t="e">
        <f t="shared" ca="1" si="431"/>
        <v>#DIV/0!</v>
      </c>
      <c r="P3969" s="15" t="e">
        <f t="shared" ca="1" si="432"/>
        <v>#DIV/0!</v>
      </c>
    </row>
    <row r="3970" spans="1:16" x14ac:dyDescent="0.25">
      <c r="A3970" s="1">
        <f t="shared" si="433"/>
        <v>43266</v>
      </c>
      <c r="B3970" s="7">
        <f t="shared" si="428"/>
        <v>6</v>
      </c>
      <c r="C3970" s="4">
        <f>INDEX(Calendar!$E$3:$E$367,MATCH(LOLP!$A3970,Calendar!$B$3:$B$367,0))</f>
        <v>1</v>
      </c>
      <c r="D3970" s="2">
        <f t="shared" si="434"/>
        <v>7</v>
      </c>
      <c r="E3970" s="36">
        <v>24908</v>
      </c>
      <c r="F3970" s="7">
        <f>IFERROR(IF(INDEX('Temperature Data'!$AA$15:$AA$348,MATCH(LOLP!A3970,'Temperature Data'!$B$15:$B$348,0))&gt;IF(B3970=9,$G$2,LOLP!$F$2),1,0),0)</f>
        <v>0</v>
      </c>
      <c r="G3970" s="7">
        <f>SUMIFS(LOLP!$F$4:$F$8763,$C$4:$C$8763,$C3970,$B$4:$B$8763,$B3970,$D$4:$D$8763,$D3970)</f>
        <v>1</v>
      </c>
      <c r="H3970" s="7">
        <f>COUNTIFS(Calendar!$E$3:$E$367,LOLP!C3970,Calendar!$D$3:$D$367,LOLP!B3970)</f>
        <v>21</v>
      </c>
      <c r="I3970" s="7">
        <f ca="1">IF($F3970=1,OFFSET(start_norps,LOLP!$D3970+(1-$C3970)*24,LOLP!$B3970)*H3970/G3970,0)</f>
        <v>0</v>
      </c>
      <c r="J3970" s="7">
        <f ca="1">IF($F3970=1,OFFSET(start_33,LOLP!$D3970+(1-$C3970)*24,LOLP!$B3970)*H3970/G3970,0)</f>
        <v>0</v>
      </c>
      <c r="K3970" s="7">
        <f ca="1">IF($F3970,OFFSET(start_40,LOLP!$D3970+(1-$C3970)*24,LOLP!$B3970),0)</f>
        <v>0</v>
      </c>
      <c r="L3970" s="7">
        <f ca="1">IF($F3970,OFFSET(start_50,LOLP!$D3970+(1-$C3970)*24,LOLP!$B3970),0)</f>
        <v>0</v>
      </c>
      <c r="M3970" s="25">
        <f t="shared" ca="1" si="429"/>
        <v>0</v>
      </c>
      <c r="N3970" s="25">
        <f t="shared" ca="1" si="430"/>
        <v>0</v>
      </c>
      <c r="O3970" s="15" t="e">
        <f t="shared" ca="1" si="431"/>
        <v>#DIV/0!</v>
      </c>
      <c r="P3970" s="15" t="e">
        <f t="shared" ca="1" si="432"/>
        <v>#DIV/0!</v>
      </c>
    </row>
    <row r="3971" spans="1:16" x14ac:dyDescent="0.25">
      <c r="A3971" s="1">
        <f t="shared" si="433"/>
        <v>43266</v>
      </c>
      <c r="B3971" s="7">
        <f t="shared" si="428"/>
        <v>6</v>
      </c>
      <c r="C3971" s="4">
        <f>INDEX(Calendar!$E$3:$E$367,MATCH(LOLP!$A3971,Calendar!$B$3:$B$367,0))</f>
        <v>1</v>
      </c>
      <c r="D3971" s="2">
        <f t="shared" si="434"/>
        <v>8</v>
      </c>
      <c r="E3971" s="36">
        <v>26092</v>
      </c>
      <c r="F3971" s="7">
        <f>IFERROR(IF(INDEX('Temperature Data'!$AA$15:$AA$348,MATCH(LOLP!A3971,'Temperature Data'!$B$15:$B$348,0))&gt;IF(B3971=9,$G$2,LOLP!$F$2),1,0),0)</f>
        <v>0</v>
      </c>
      <c r="G3971" s="7">
        <f>SUMIFS(LOLP!$F$4:$F$8763,$C$4:$C$8763,$C3971,$B$4:$B$8763,$B3971,$D$4:$D$8763,$D3971)</f>
        <v>1</v>
      </c>
      <c r="H3971" s="7">
        <f>COUNTIFS(Calendar!$E$3:$E$367,LOLP!C3971,Calendar!$D$3:$D$367,LOLP!B3971)</f>
        <v>21</v>
      </c>
      <c r="I3971" s="7">
        <f ca="1">IF($F3971=1,OFFSET(start_norps,LOLP!$D3971+(1-$C3971)*24,LOLP!$B3971)*H3971/G3971,0)</f>
        <v>0</v>
      </c>
      <c r="J3971" s="7">
        <f ca="1">IF($F3971=1,OFFSET(start_33,LOLP!$D3971+(1-$C3971)*24,LOLP!$B3971)*H3971/G3971,0)</f>
        <v>0</v>
      </c>
      <c r="K3971" s="7">
        <f ca="1">IF($F3971,OFFSET(start_40,LOLP!$D3971+(1-$C3971)*24,LOLP!$B3971),0)</f>
        <v>0</v>
      </c>
      <c r="L3971" s="7">
        <f ca="1">IF($F3971,OFFSET(start_50,LOLP!$D3971+(1-$C3971)*24,LOLP!$B3971),0)</f>
        <v>0</v>
      </c>
      <c r="M3971" s="25">
        <f t="shared" ca="1" si="429"/>
        <v>0</v>
      </c>
      <c r="N3971" s="25">
        <f t="shared" ca="1" si="430"/>
        <v>0</v>
      </c>
      <c r="O3971" s="15" t="e">
        <f t="shared" ca="1" si="431"/>
        <v>#DIV/0!</v>
      </c>
      <c r="P3971" s="15" t="e">
        <f t="shared" ca="1" si="432"/>
        <v>#DIV/0!</v>
      </c>
    </row>
    <row r="3972" spans="1:16" x14ac:dyDescent="0.25">
      <c r="A3972" s="1">
        <f t="shared" si="433"/>
        <v>43266</v>
      </c>
      <c r="B3972" s="7">
        <f t="shared" si="428"/>
        <v>6</v>
      </c>
      <c r="C3972" s="4">
        <f>INDEX(Calendar!$E$3:$E$367,MATCH(LOLP!$A3972,Calendar!$B$3:$B$367,0))</f>
        <v>1</v>
      </c>
      <c r="D3972" s="2">
        <f t="shared" si="434"/>
        <v>9</v>
      </c>
      <c r="E3972" s="36">
        <v>26811</v>
      </c>
      <c r="F3972" s="7">
        <f>IFERROR(IF(INDEX('Temperature Data'!$AA$15:$AA$348,MATCH(LOLP!A3972,'Temperature Data'!$B$15:$B$348,0))&gt;IF(B3972=9,$G$2,LOLP!$F$2),1,0),0)</f>
        <v>0</v>
      </c>
      <c r="G3972" s="7">
        <f>SUMIFS(LOLP!$F$4:$F$8763,$C$4:$C$8763,$C3972,$B$4:$B$8763,$B3972,$D$4:$D$8763,$D3972)</f>
        <v>1</v>
      </c>
      <c r="H3972" s="7">
        <f>COUNTIFS(Calendar!$E$3:$E$367,LOLP!C3972,Calendar!$D$3:$D$367,LOLP!B3972)</f>
        <v>21</v>
      </c>
      <c r="I3972" s="7">
        <f ca="1">IF($F3972=1,OFFSET(start_norps,LOLP!$D3972+(1-$C3972)*24,LOLP!$B3972)*H3972/G3972,0)</f>
        <v>0</v>
      </c>
      <c r="J3972" s="7">
        <f ca="1">IF($F3972=1,OFFSET(start_33,LOLP!$D3972+(1-$C3972)*24,LOLP!$B3972)*H3972/G3972,0)</f>
        <v>0</v>
      </c>
      <c r="K3972" s="7">
        <f ca="1">IF($F3972,OFFSET(start_40,LOLP!$D3972+(1-$C3972)*24,LOLP!$B3972),0)</f>
        <v>0</v>
      </c>
      <c r="L3972" s="7">
        <f ca="1">IF($F3972,OFFSET(start_50,LOLP!$D3972+(1-$C3972)*24,LOLP!$B3972),0)</f>
        <v>0</v>
      </c>
      <c r="M3972" s="25">
        <f t="shared" ca="1" si="429"/>
        <v>0</v>
      </c>
      <c r="N3972" s="25">
        <f t="shared" ca="1" si="430"/>
        <v>0</v>
      </c>
      <c r="O3972" s="15" t="e">
        <f t="shared" ca="1" si="431"/>
        <v>#DIV/0!</v>
      </c>
      <c r="P3972" s="15" t="e">
        <f t="shared" ca="1" si="432"/>
        <v>#DIV/0!</v>
      </c>
    </row>
    <row r="3973" spans="1:16" x14ac:dyDescent="0.25">
      <c r="A3973" s="1">
        <f t="shared" si="433"/>
        <v>43266</v>
      </c>
      <c r="B3973" s="7">
        <f t="shared" ref="B3973:B4036" si="435">MONTH(A3973)</f>
        <v>6</v>
      </c>
      <c r="C3973" s="4">
        <f>INDEX(Calendar!$E$3:$E$367,MATCH(LOLP!$A3973,Calendar!$B$3:$B$367,0))</f>
        <v>1</v>
      </c>
      <c r="D3973" s="2">
        <f t="shared" si="434"/>
        <v>10</v>
      </c>
      <c r="E3973" s="36">
        <v>27141</v>
      </c>
      <c r="F3973" s="7">
        <f>IFERROR(IF(INDEX('Temperature Data'!$AA$15:$AA$348,MATCH(LOLP!A3973,'Temperature Data'!$B$15:$B$348,0))&gt;IF(B3973=9,$G$2,LOLP!$F$2),1,0),0)</f>
        <v>0</v>
      </c>
      <c r="G3973" s="7">
        <f>SUMIFS(LOLP!$F$4:$F$8763,$C$4:$C$8763,$C3973,$B$4:$B$8763,$B3973,$D$4:$D$8763,$D3973)</f>
        <v>1</v>
      </c>
      <c r="H3973" s="7">
        <f>COUNTIFS(Calendar!$E$3:$E$367,LOLP!C3973,Calendar!$D$3:$D$367,LOLP!B3973)</f>
        <v>21</v>
      </c>
      <c r="I3973" s="7">
        <f ca="1">IF($F3973=1,OFFSET(start_norps,LOLP!$D3973+(1-$C3973)*24,LOLP!$B3973)*H3973/G3973,0)</f>
        <v>0</v>
      </c>
      <c r="J3973" s="7">
        <f ca="1">IF($F3973=1,OFFSET(start_33,LOLP!$D3973+(1-$C3973)*24,LOLP!$B3973)*H3973/G3973,0)</f>
        <v>0</v>
      </c>
      <c r="K3973" s="7">
        <f ca="1">IF($F3973,OFFSET(start_40,LOLP!$D3973+(1-$C3973)*24,LOLP!$B3973),0)</f>
        <v>0</v>
      </c>
      <c r="L3973" s="7">
        <f ca="1">IF($F3973,OFFSET(start_50,LOLP!$D3973+(1-$C3973)*24,LOLP!$B3973),0)</f>
        <v>0</v>
      </c>
      <c r="M3973" s="25">
        <f t="shared" ref="M3973:M4036" ca="1" si="436">I3973/I$8764</f>
        <v>0</v>
      </c>
      <c r="N3973" s="25">
        <f t="shared" ref="N3973:N4036" ca="1" si="437">J3973/J$8764</f>
        <v>0</v>
      </c>
      <c r="O3973" s="15" t="e">
        <f t="shared" ref="O3973:O4036" ca="1" si="438">K3973/K$8764</f>
        <v>#DIV/0!</v>
      </c>
      <c r="P3973" s="15" t="e">
        <f t="shared" ref="P3973:P4036" ca="1" si="439">L3973/L$8764</f>
        <v>#DIV/0!</v>
      </c>
    </row>
    <row r="3974" spans="1:16" x14ac:dyDescent="0.25">
      <c r="A3974" s="1">
        <f t="shared" si="433"/>
        <v>43266</v>
      </c>
      <c r="B3974" s="7">
        <f t="shared" si="435"/>
        <v>6</v>
      </c>
      <c r="C3974" s="4">
        <f>INDEX(Calendar!$E$3:$E$367,MATCH(LOLP!$A3974,Calendar!$B$3:$B$367,0))</f>
        <v>1</v>
      </c>
      <c r="D3974" s="2">
        <f t="shared" si="434"/>
        <v>11</v>
      </c>
      <c r="E3974" s="36">
        <v>27596</v>
      </c>
      <c r="F3974" s="7">
        <f>IFERROR(IF(INDEX('Temperature Data'!$AA$15:$AA$348,MATCH(LOLP!A3974,'Temperature Data'!$B$15:$B$348,0))&gt;IF(B3974=9,$G$2,LOLP!$F$2),1,0),0)</f>
        <v>0</v>
      </c>
      <c r="G3974" s="7">
        <f>SUMIFS(LOLP!$F$4:$F$8763,$C$4:$C$8763,$C3974,$B$4:$B$8763,$B3974,$D$4:$D$8763,$D3974)</f>
        <v>1</v>
      </c>
      <c r="H3974" s="7">
        <f>COUNTIFS(Calendar!$E$3:$E$367,LOLP!C3974,Calendar!$D$3:$D$367,LOLP!B3974)</f>
        <v>21</v>
      </c>
      <c r="I3974" s="7">
        <f ca="1">IF($F3974=1,OFFSET(start_norps,LOLP!$D3974+(1-$C3974)*24,LOLP!$B3974)*H3974/G3974,0)</f>
        <v>0</v>
      </c>
      <c r="J3974" s="7">
        <f ca="1">IF($F3974=1,OFFSET(start_33,LOLP!$D3974+(1-$C3974)*24,LOLP!$B3974)*H3974/G3974,0)</f>
        <v>0</v>
      </c>
      <c r="K3974" s="7">
        <f ca="1">IF($F3974,OFFSET(start_40,LOLP!$D3974+(1-$C3974)*24,LOLP!$B3974),0)</f>
        <v>0</v>
      </c>
      <c r="L3974" s="7">
        <f ca="1">IF($F3974,OFFSET(start_50,LOLP!$D3974+(1-$C3974)*24,LOLP!$B3974),0)</f>
        <v>0</v>
      </c>
      <c r="M3974" s="25">
        <f t="shared" ca="1" si="436"/>
        <v>0</v>
      </c>
      <c r="N3974" s="25">
        <f t="shared" ca="1" si="437"/>
        <v>0</v>
      </c>
      <c r="O3974" s="15" t="e">
        <f t="shared" ca="1" si="438"/>
        <v>#DIV/0!</v>
      </c>
      <c r="P3974" s="15" t="e">
        <f t="shared" ca="1" si="439"/>
        <v>#DIV/0!</v>
      </c>
    </row>
    <row r="3975" spans="1:16" x14ac:dyDescent="0.25">
      <c r="A3975" s="1">
        <f t="shared" si="433"/>
        <v>43266</v>
      </c>
      <c r="B3975" s="7">
        <f t="shared" si="435"/>
        <v>6</v>
      </c>
      <c r="C3975" s="4">
        <f>INDEX(Calendar!$E$3:$E$367,MATCH(LOLP!$A3975,Calendar!$B$3:$B$367,0))</f>
        <v>1</v>
      </c>
      <c r="D3975" s="2">
        <f t="shared" si="434"/>
        <v>12</v>
      </c>
      <c r="E3975" s="36">
        <v>28253</v>
      </c>
      <c r="F3975" s="7">
        <f>IFERROR(IF(INDEX('Temperature Data'!$AA$15:$AA$348,MATCH(LOLP!A3975,'Temperature Data'!$B$15:$B$348,0))&gt;IF(B3975=9,$G$2,LOLP!$F$2),1,0),0)</f>
        <v>0</v>
      </c>
      <c r="G3975" s="7">
        <f>SUMIFS(LOLP!$F$4:$F$8763,$C$4:$C$8763,$C3975,$B$4:$B$8763,$B3975,$D$4:$D$8763,$D3975)</f>
        <v>1</v>
      </c>
      <c r="H3975" s="7">
        <f>COUNTIFS(Calendar!$E$3:$E$367,LOLP!C3975,Calendar!$D$3:$D$367,LOLP!B3975)</f>
        <v>21</v>
      </c>
      <c r="I3975" s="7">
        <f ca="1">IF($F3975=1,OFFSET(start_norps,LOLP!$D3975+(1-$C3975)*24,LOLP!$B3975)*H3975/G3975,0)</f>
        <v>0</v>
      </c>
      <c r="J3975" s="7">
        <f ca="1">IF($F3975=1,OFFSET(start_33,LOLP!$D3975+(1-$C3975)*24,LOLP!$B3975)*H3975/G3975,0)</f>
        <v>0</v>
      </c>
      <c r="K3975" s="7">
        <f ca="1">IF($F3975,OFFSET(start_40,LOLP!$D3975+(1-$C3975)*24,LOLP!$B3975),0)</f>
        <v>0</v>
      </c>
      <c r="L3975" s="7">
        <f ca="1">IF($F3975,OFFSET(start_50,LOLP!$D3975+(1-$C3975)*24,LOLP!$B3975),0)</f>
        <v>0</v>
      </c>
      <c r="M3975" s="25">
        <f t="shared" ca="1" si="436"/>
        <v>0</v>
      </c>
      <c r="N3975" s="25">
        <f t="shared" ca="1" si="437"/>
        <v>0</v>
      </c>
      <c r="O3975" s="15" t="e">
        <f t="shared" ca="1" si="438"/>
        <v>#DIV/0!</v>
      </c>
      <c r="P3975" s="15" t="e">
        <f t="shared" ca="1" si="439"/>
        <v>#DIV/0!</v>
      </c>
    </row>
    <row r="3976" spans="1:16" x14ac:dyDescent="0.25">
      <c r="A3976" s="1">
        <f t="shared" si="433"/>
        <v>43266</v>
      </c>
      <c r="B3976" s="7">
        <f t="shared" si="435"/>
        <v>6</v>
      </c>
      <c r="C3976" s="4">
        <f>INDEX(Calendar!$E$3:$E$367,MATCH(LOLP!$A3976,Calendar!$B$3:$B$367,0))</f>
        <v>1</v>
      </c>
      <c r="D3976" s="2">
        <f t="shared" si="434"/>
        <v>13</v>
      </c>
      <c r="E3976" s="36">
        <v>28827</v>
      </c>
      <c r="F3976" s="7">
        <f>IFERROR(IF(INDEX('Temperature Data'!$AA$15:$AA$348,MATCH(LOLP!A3976,'Temperature Data'!$B$15:$B$348,0))&gt;IF(B3976=9,$G$2,LOLP!$F$2),1,0),0)</f>
        <v>0</v>
      </c>
      <c r="G3976" s="7">
        <f>SUMIFS(LOLP!$F$4:$F$8763,$C$4:$C$8763,$C3976,$B$4:$B$8763,$B3976,$D$4:$D$8763,$D3976)</f>
        <v>1</v>
      </c>
      <c r="H3976" s="7">
        <f>COUNTIFS(Calendar!$E$3:$E$367,LOLP!C3976,Calendar!$D$3:$D$367,LOLP!B3976)</f>
        <v>21</v>
      </c>
      <c r="I3976" s="7">
        <f ca="1">IF($F3976=1,OFFSET(start_norps,LOLP!$D3976+(1-$C3976)*24,LOLP!$B3976)*H3976/G3976,0)</f>
        <v>0</v>
      </c>
      <c r="J3976" s="7">
        <f ca="1">IF($F3976=1,OFFSET(start_33,LOLP!$D3976+(1-$C3976)*24,LOLP!$B3976)*H3976/G3976,0)</f>
        <v>0</v>
      </c>
      <c r="K3976" s="7">
        <f ca="1">IF($F3976,OFFSET(start_40,LOLP!$D3976+(1-$C3976)*24,LOLP!$B3976),0)</f>
        <v>0</v>
      </c>
      <c r="L3976" s="7">
        <f ca="1">IF($F3976,OFFSET(start_50,LOLP!$D3976+(1-$C3976)*24,LOLP!$B3976),0)</f>
        <v>0</v>
      </c>
      <c r="M3976" s="25">
        <f t="shared" ca="1" si="436"/>
        <v>0</v>
      </c>
      <c r="N3976" s="25">
        <f t="shared" ca="1" si="437"/>
        <v>0</v>
      </c>
      <c r="O3976" s="15" t="e">
        <f t="shared" ca="1" si="438"/>
        <v>#DIV/0!</v>
      </c>
      <c r="P3976" s="15" t="e">
        <f t="shared" ca="1" si="439"/>
        <v>#DIV/0!</v>
      </c>
    </row>
    <row r="3977" spans="1:16" x14ac:dyDescent="0.25">
      <c r="A3977" s="1">
        <f t="shared" si="433"/>
        <v>43266</v>
      </c>
      <c r="B3977" s="7">
        <f t="shared" si="435"/>
        <v>6</v>
      </c>
      <c r="C3977" s="4">
        <f>INDEX(Calendar!$E$3:$E$367,MATCH(LOLP!$A3977,Calendar!$B$3:$B$367,0))</f>
        <v>1</v>
      </c>
      <c r="D3977" s="2">
        <f t="shared" si="434"/>
        <v>14</v>
      </c>
      <c r="E3977" s="36">
        <v>29765</v>
      </c>
      <c r="F3977" s="7">
        <f>IFERROR(IF(INDEX('Temperature Data'!$AA$15:$AA$348,MATCH(LOLP!A3977,'Temperature Data'!$B$15:$B$348,0))&gt;IF(B3977=9,$G$2,LOLP!$F$2),1,0),0)</f>
        <v>0</v>
      </c>
      <c r="G3977" s="7">
        <f>SUMIFS(LOLP!$F$4:$F$8763,$C$4:$C$8763,$C3977,$B$4:$B$8763,$B3977,$D$4:$D$8763,$D3977)</f>
        <v>1</v>
      </c>
      <c r="H3977" s="7">
        <f>COUNTIFS(Calendar!$E$3:$E$367,LOLP!C3977,Calendar!$D$3:$D$367,LOLP!B3977)</f>
        <v>21</v>
      </c>
      <c r="I3977" s="7">
        <f ca="1">IF($F3977=1,OFFSET(start_norps,LOLP!$D3977+(1-$C3977)*24,LOLP!$B3977)*H3977/G3977,0)</f>
        <v>0</v>
      </c>
      <c r="J3977" s="7">
        <f ca="1">IF($F3977=1,OFFSET(start_33,LOLP!$D3977+(1-$C3977)*24,LOLP!$B3977)*H3977/G3977,0)</f>
        <v>0</v>
      </c>
      <c r="K3977" s="7">
        <f ca="1">IF($F3977,OFFSET(start_40,LOLP!$D3977+(1-$C3977)*24,LOLP!$B3977),0)</f>
        <v>0</v>
      </c>
      <c r="L3977" s="7">
        <f ca="1">IF($F3977,OFFSET(start_50,LOLP!$D3977+(1-$C3977)*24,LOLP!$B3977),0)</f>
        <v>0</v>
      </c>
      <c r="M3977" s="25">
        <f t="shared" ca="1" si="436"/>
        <v>0</v>
      </c>
      <c r="N3977" s="25">
        <f t="shared" ca="1" si="437"/>
        <v>0</v>
      </c>
      <c r="O3977" s="15" t="e">
        <f t="shared" ca="1" si="438"/>
        <v>#DIV/0!</v>
      </c>
      <c r="P3977" s="15" t="e">
        <f t="shared" ca="1" si="439"/>
        <v>#DIV/0!</v>
      </c>
    </row>
    <row r="3978" spans="1:16" x14ac:dyDescent="0.25">
      <c r="A3978" s="1">
        <f t="shared" si="433"/>
        <v>43266</v>
      </c>
      <c r="B3978" s="7">
        <f t="shared" si="435"/>
        <v>6</v>
      </c>
      <c r="C3978" s="4">
        <f>INDEX(Calendar!$E$3:$E$367,MATCH(LOLP!$A3978,Calendar!$B$3:$B$367,0))</f>
        <v>1</v>
      </c>
      <c r="D3978" s="2">
        <f t="shared" si="434"/>
        <v>15</v>
      </c>
      <c r="E3978" s="36">
        <v>30758</v>
      </c>
      <c r="F3978" s="7">
        <f>IFERROR(IF(INDEX('Temperature Data'!$AA$15:$AA$348,MATCH(LOLP!A3978,'Temperature Data'!$B$15:$B$348,0))&gt;IF(B3978=9,$G$2,LOLP!$F$2),1,0),0)</f>
        <v>0</v>
      </c>
      <c r="G3978" s="7">
        <f>SUMIFS(LOLP!$F$4:$F$8763,$C$4:$C$8763,$C3978,$B$4:$B$8763,$B3978,$D$4:$D$8763,$D3978)</f>
        <v>1</v>
      </c>
      <c r="H3978" s="7">
        <f>COUNTIFS(Calendar!$E$3:$E$367,LOLP!C3978,Calendar!$D$3:$D$367,LOLP!B3978)</f>
        <v>21</v>
      </c>
      <c r="I3978" s="7">
        <f ca="1">IF($F3978=1,OFFSET(start_norps,LOLP!$D3978+(1-$C3978)*24,LOLP!$B3978)*H3978/G3978,0)</f>
        <v>0</v>
      </c>
      <c r="J3978" s="7">
        <f ca="1">IF($F3978=1,OFFSET(start_33,LOLP!$D3978+(1-$C3978)*24,LOLP!$B3978)*H3978/G3978,0)</f>
        <v>0</v>
      </c>
      <c r="K3978" s="7">
        <f ca="1">IF($F3978,OFFSET(start_40,LOLP!$D3978+(1-$C3978)*24,LOLP!$B3978),0)</f>
        <v>0</v>
      </c>
      <c r="L3978" s="7">
        <f ca="1">IF($F3978,OFFSET(start_50,LOLP!$D3978+(1-$C3978)*24,LOLP!$B3978),0)</f>
        <v>0</v>
      </c>
      <c r="M3978" s="25">
        <f t="shared" ca="1" si="436"/>
        <v>0</v>
      </c>
      <c r="N3978" s="25">
        <f t="shared" ca="1" si="437"/>
        <v>0</v>
      </c>
      <c r="O3978" s="15" t="e">
        <f t="shared" ca="1" si="438"/>
        <v>#DIV/0!</v>
      </c>
      <c r="P3978" s="15" t="e">
        <f t="shared" ca="1" si="439"/>
        <v>#DIV/0!</v>
      </c>
    </row>
    <row r="3979" spans="1:16" x14ac:dyDescent="0.25">
      <c r="A3979" s="1">
        <f t="shared" si="433"/>
        <v>43266</v>
      </c>
      <c r="B3979" s="7">
        <f t="shared" si="435"/>
        <v>6</v>
      </c>
      <c r="C3979" s="4">
        <f>INDEX(Calendar!$E$3:$E$367,MATCH(LOLP!$A3979,Calendar!$B$3:$B$367,0))</f>
        <v>1</v>
      </c>
      <c r="D3979" s="2">
        <f t="shared" si="434"/>
        <v>16</v>
      </c>
      <c r="E3979" s="36">
        <v>31705</v>
      </c>
      <c r="F3979" s="7">
        <f>IFERROR(IF(INDEX('Temperature Data'!$AA$15:$AA$348,MATCH(LOLP!A3979,'Temperature Data'!$B$15:$B$348,0))&gt;IF(B3979=9,$G$2,LOLP!$F$2),1,0),0)</f>
        <v>0</v>
      </c>
      <c r="G3979" s="7">
        <f>SUMIFS(LOLP!$F$4:$F$8763,$C$4:$C$8763,$C3979,$B$4:$B$8763,$B3979,$D$4:$D$8763,$D3979)</f>
        <v>1</v>
      </c>
      <c r="H3979" s="7">
        <f>COUNTIFS(Calendar!$E$3:$E$367,LOLP!C3979,Calendar!$D$3:$D$367,LOLP!B3979)</f>
        <v>21</v>
      </c>
      <c r="I3979" s="7">
        <f ca="1">IF($F3979=1,OFFSET(start_norps,LOLP!$D3979+(1-$C3979)*24,LOLP!$B3979)*H3979/G3979,0)</f>
        <v>0</v>
      </c>
      <c r="J3979" s="7">
        <f ca="1">IF($F3979=1,OFFSET(start_33,LOLP!$D3979+(1-$C3979)*24,LOLP!$B3979)*H3979/G3979,0)</f>
        <v>0</v>
      </c>
      <c r="K3979" s="7">
        <f ca="1">IF($F3979,OFFSET(start_40,LOLP!$D3979+(1-$C3979)*24,LOLP!$B3979),0)</f>
        <v>0</v>
      </c>
      <c r="L3979" s="7">
        <f ca="1">IF($F3979,OFFSET(start_50,LOLP!$D3979+(1-$C3979)*24,LOLP!$B3979),0)</f>
        <v>0</v>
      </c>
      <c r="M3979" s="25">
        <f t="shared" ca="1" si="436"/>
        <v>0</v>
      </c>
      <c r="N3979" s="25">
        <f t="shared" ca="1" si="437"/>
        <v>0</v>
      </c>
      <c r="O3979" s="15" t="e">
        <f t="shared" ca="1" si="438"/>
        <v>#DIV/0!</v>
      </c>
      <c r="P3979" s="15" t="e">
        <f t="shared" ca="1" si="439"/>
        <v>#DIV/0!</v>
      </c>
    </row>
    <row r="3980" spans="1:16" x14ac:dyDescent="0.25">
      <c r="A3980" s="1">
        <f t="shared" si="433"/>
        <v>43266</v>
      </c>
      <c r="B3980" s="7">
        <f t="shared" si="435"/>
        <v>6</v>
      </c>
      <c r="C3980" s="4">
        <f>INDEX(Calendar!$E$3:$E$367,MATCH(LOLP!$A3980,Calendar!$B$3:$B$367,0))</f>
        <v>1</v>
      </c>
      <c r="D3980" s="2">
        <f t="shared" si="434"/>
        <v>17</v>
      </c>
      <c r="E3980" s="36">
        <v>32188</v>
      </c>
      <c r="F3980" s="7">
        <f>IFERROR(IF(INDEX('Temperature Data'!$AA$15:$AA$348,MATCH(LOLP!A3980,'Temperature Data'!$B$15:$B$348,0))&gt;IF(B3980=9,$G$2,LOLP!$F$2),1,0),0)</f>
        <v>0</v>
      </c>
      <c r="G3980" s="7">
        <f>SUMIFS(LOLP!$F$4:$F$8763,$C$4:$C$8763,$C3980,$B$4:$B$8763,$B3980,$D$4:$D$8763,$D3980)</f>
        <v>1</v>
      </c>
      <c r="H3980" s="7">
        <f>COUNTIFS(Calendar!$E$3:$E$367,LOLP!C3980,Calendar!$D$3:$D$367,LOLP!B3980)</f>
        <v>21</v>
      </c>
      <c r="I3980" s="7">
        <f ca="1">IF($F3980=1,OFFSET(start_norps,LOLP!$D3980+(1-$C3980)*24,LOLP!$B3980)*H3980/G3980,0)</f>
        <v>0</v>
      </c>
      <c r="J3980" s="7">
        <f ca="1">IF($F3980=1,OFFSET(start_33,LOLP!$D3980+(1-$C3980)*24,LOLP!$B3980)*H3980/G3980,0)</f>
        <v>0</v>
      </c>
      <c r="K3980" s="7">
        <f ca="1">IF($F3980,OFFSET(start_40,LOLP!$D3980+(1-$C3980)*24,LOLP!$B3980),0)</f>
        <v>0</v>
      </c>
      <c r="L3980" s="7">
        <f ca="1">IF($F3980,OFFSET(start_50,LOLP!$D3980+(1-$C3980)*24,LOLP!$B3980),0)</f>
        <v>0</v>
      </c>
      <c r="M3980" s="25">
        <f t="shared" ca="1" si="436"/>
        <v>0</v>
      </c>
      <c r="N3980" s="25">
        <f t="shared" ca="1" si="437"/>
        <v>0</v>
      </c>
      <c r="O3980" s="15" t="e">
        <f t="shared" ca="1" si="438"/>
        <v>#DIV/0!</v>
      </c>
      <c r="P3980" s="15" t="e">
        <f t="shared" ca="1" si="439"/>
        <v>#DIV/0!</v>
      </c>
    </row>
    <row r="3981" spans="1:16" x14ac:dyDescent="0.25">
      <c r="A3981" s="1">
        <f t="shared" si="433"/>
        <v>43266</v>
      </c>
      <c r="B3981" s="7">
        <f t="shared" si="435"/>
        <v>6</v>
      </c>
      <c r="C3981" s="4">
        <f>INDEX(Calendar!$E$3:$E$367,MATCH(LOLP!$A3981,Calendar!$B$3:$B$367,0))</f>
        <v>1</v>
      </c>
      <c r="D3981" s="2">
        <f t="shared" si="434"/>
        <v>18</v>
      </c>
      <c r="E3981" s="36">
        <v>32527</v>
      </c>
      <c r="F3981" s="7">
        <f>IFERROR(IF(INDEX('Temperature Data'!$AA$15:$AA$348,MATCH(LOLP!A3981,'Temperature Data'!$B$15:$B$348,0))&gt;IF(B3981=9,$G$2,LOLP!$F$2),1,0),0)</f>
        <v>0</v>
      </c>
      <c r="G3981" s="7">
        <f>SUMIFS(LOLP!$F$4:$F$8763,$C$4:$C$8763,$C3981,$B$4:$B$8763,$B3981,$D$4:$D$8763,$D3981)</f>
        <v>1</v>
      </c>
      <c r="H3981" s="7">
        <f>COUNTIFS(Calendar!$E$3:$E$367,LOLP!C3981,Calendar!$D$3:$D$367,LOLP!B3981)</f>
        <v>21</v>
      </c>
      <c r="I3981" s="7">
        <f ca="1">IF($F3981=1,OFFSET(start_norps,LOLP!$D3981+(1-$C3981)*24,LOLP!$B3981)*H3981/G3981,0)</f>
        <v>0</v>
      </c>
      <c r="J3981" s="7">
        <f ca="1">IF($F3981=1,OFFSET(start_33,LOLP!$D3981+(1-$C3981)*24,LOLP!$B3981)*H3981/G3981,0)</f>
        <v>0</v>
      </c>
      <c r="K3981" s="7">
        <f ca="1">IF($F3981,OFFSET(start_40,LOLP!$D3981+(1-$C3981)*24,LOLP!$B3981),0)</f>
        <v>0</v>
      </c>
      <c r="L3981" s="7">
        <f ca="1">IF($F3981,OFFSET(start_50,LOLP!$D3981+(1-$C3981)*24,LOLP!$B3981),0)</f>
        <v>0</v>
      </c>
      <c r="M3981" s="25">
        <f t="shared" ca="1" si="436"/>
        <v>0</v>
      </c>
      <c r="N3981" s="25">
        <f t="shared" ca="1" si="437"/>
        <v>0</v>
      </c>
      <c r="O3981" s="15" t="e">
        <f t="shared" ca="1" si="438"/>
        <v>#DIV/0!</v>
      </c>
      <c r="P3981" s="15" t="e">
        <f t="shared" ca="1" si="439"/>
        <v>#DIV/0!</v>
      </c>
    </row>
    <row r="3982" spans="1:16" x14ac:dyDescent="0.25">
      <c r="A3982" s="1">
        <f t="shared" si="433"/>
        <v>43266</v>
      </c>
      <c r="B3982" s="7">
        <f t="shared" si="435"/>
        <v>6</v>
      </c>
      <c r="C3982" s="4">
        <f>INDEX(Calendar!$E$3:$E$367,MATCH(LOLP!$A3982,Calendar!$B$3:$B$367,0))</f>
        <v>1</v>
      </c>
      <c r="D3982" s="2">
        <f t="shared" si="434"/>
        <v>19</v>
      </c>
      <c r="E3982" s="36">
        <v>32514</v>
      </c>
      <c r="F3982" s="7">
        <f>IFERROR(IF(INDEX('Temperature Data'!$AA$15:$AA$348,MATCH(LOLP!A3982,'Temperature Data'!$B$15:$B$348,0))&gt;IF(B3982=9,$G$2,LOLP!$F$2),1,0),0)</f>
        <v>0</v>
      </c>
      <c r="G3982" s="7">
        <f>SUMIFS(LOLP!$F$4:$F$8763,$C$4:$C$8763,$C3982,$B$4:$B$8763,$B3982,$D$4:$D$8763,$D3982)</f>
        <v>1</v>
      </c>
      <c r="H3982" s="7">
        <f>COUNTIFS(Calendar!$E$3:$E$367,LOLP!C3982,Calendar!$D$3:$D$367,LOLP!B3982)</f>
        <v>21</v>
      </c>
      <c r="I3982" s="7">
        <f ca="1">IF($F3982=1,OFFSET(start_norps,LOLP!$D3982+(1-$C3982)*24,LOLP!$B3982)*H3982/G3982,0)</f>
        <v>0</v>
      </c>
      <c r="J3982" s="7">
        <f ca="1">IF($F3982=1,OFFSET(start_33,LOLP!$D3982+(1-$C3982)*24,LOLP!$B3982)*H3982/G3982,0)</f>
        <v>0</v>
      </c>
      <c r="K3982" s="7">
        <f ca="1">IF($F3982,OFFSET(start_40,LOLP!$D3982+(1-$C3982)*24,LOLP!$B3982),0)</f>
        <v>0</v>
      </c>
      <c r="L3982" s="7">
        <f ca="1">IF($F3982,OFFSET(start_50,LOLP!$D3982+(1-$C3982)*24,LOLP!$B3982),0)</f>
        <v>0</v>
      </c>
      <c r="M3982" s="25">
        <f t="shared" ca="1" si="436"/>
        <v>0</v>
      </c>
      <c r="N3982" s="25">
        <f t="shared" ca="1" si="437"/>
        <v>0</v>
      </c>
      <c r="O3982" s="15" t="e">
        <f t="shared" ca="1" si="438"/>
        <v>#DIV/0!</v>
      </c>
      <c r="P3982" s="15" t="e">
        <f t="shared" ca="1" si="439"/>
        <v>#DIV/0!</v>
      </c>
    </row>
    <row r="3983" spans="1:16" x14ac:dyDescent="0.25">
      <c r="A3983" s="1">
        <f t="shared" si="433"/>
        <v>43266</v>
      </c>
      <c r="B3983" s="7">
        <f t="shared" si="435"/>
        <v>6</v>
      </c>
      <c r="C3983" s="4">
        <f>INDEX(Calendar!$E$3:$E$367,MATCH(LOLP!$A3983,Calendar!$B$3:$B$367,0))</f>
        <v>1</v>
      </c>
      <c r="D3983" s="2">
        <f t="shared" si="434"/>
        <v>20</v>
      </c>
      <c r="E3983" s="36">
        <v>31948</v>
      </c>
      <c r="F3983" s="7">
        <f>IFERROR(IF(INDEX('Temperature Data'!$AA$15:$AA$348,MATCH(LOLP!A3983,'Temperature Data'!$B$15:$B$348,0))&gt;IF(B3983=9,$G$2,LOLP!$F$2),1,0),0)</f>
        <v>0</v>
      </c>
      <c r="G3983" s="7">
        <f>SUMIFS(LOLP!$F$4:$F$8763,$C$4:$C$8763,$C3983,$B$4:$B$8763,$B3983,$D$4:$D$8763,$D3983)</f>
        <v>1</v>
      </c>
      <c r="H3983" s="7">
        <f>COUNTIFS(Calendar!$E$3:$E$367,LOLP!C3983,Calendar!$D$3:$D$367,LOLP!B3983)</f>
        <v>21</v>
      </c>
      <c r="I3983" s="7">
        <f ca="1">IF($F3983=1,OFFSET(start_norps,LOLP!$D3983+(1-$C3983)*24,LOLP!$B3983)*H3983/G3983,0)</f>
        <v>0</v>
      </c>
      <c r="J3983" s="7">
        <f ca="1">IF($F3983=1,OFFSET(start_33,LOLP!$D3983+(1-$C3983)*24,LOLP!$B3983)*H3983/G3983,0)</f>
        <v>0</v>
      </c>
      <c r="K3983" s="7">
        <f ca="1">IF($F3983,OFFSET(start_40,LOLP!$D3983+(1-$C3983)*24,LOLP!$B3983),0)</f>
        <v>0</v>
      </c>
      <c r="L3983" s="7">
        <f ca="1">IF($F3983,OFFSET(start_50,LOLP!$D3983+(1-$C3983)*24,LOLP!$B3983),0)</f>
        <v>0</v>
      </c>
      <c r="M3983" s="25">
        <f t="shared" ca="1" si="436"/>
        <v>0</v>
      </c>
      <c r="N3983" s="25">
        <f t="shared" ca="1" si="437"/>
        <v>0</v>
      </c>
      <c r="O3983" s="15" t="e">
        <f t="shared" ca="1" si="438"/>
        <v>#DIV/0!</v>
      </c>
      <c r="P3983" s="15" t="e">
        <f t="shared" ca="1" si="439"/>
        <v>#DIV/0!</v>
      </c>
    </row>
    <row r="3984" spans="1:16" x14ac:dyDescent="0.25">
      <c r="A3984" s="1">
        <f t="shared" si="433"/>
        <v>43266</v>
      </c>
      <c r="B3984" s="7">
        <f t="shared" si="435"/>
        <v>6</v>
      </c>
      <c r="C3984" s="4">
        <f>INDEX(Calendar!$E$3:$E$367,MATCH(LOLP!$A3984,Calendar!$B$3:$B$367,0))</f>
        <v>1</v>
      </c>
      <c r="D3984" s="2">
        <f t="shared" si="434"/>
        <v>21</v>
      </c>
      <c r="E3984" s="36">
        <v>31571</v>
      </c>
      <c r="F3984" s="7">
        <f>IFERROR(IF(INDEX('Temperature Data'!$AA$15:$AA$348,MATCH(LOLP!A3984,'Temperature Data'!$B$15:$B$348,0))&gt;IF(B3984=9,$G$2,LOLP!$F$2),1,0),0)</f>
        <v>0</v>
      </c>
      <c r="G3984" s="7">
        <f>SUMIFS(LOLP!$F$4:$F$8763,$C$4:$C$8763,$C3984,$B$4:$B$8763,$B3984,$D$4:$D$8763,$D3984)</f>
        <v>1</v>
      </c>
      <c r="H3984" s="7">
        <f>COUNTIFS(Calendar!$E$3:$E$367,LOLP!C3984,Calendar!$D$3:$D$367,LOLP!B3984)</f>
        <v>21</v>
      </c>
      <c r="I3984" s="7">
        <f ca="1">IF($F3984=1,OFFSET(start_norps,LOLP!$D3984+(1-$C3984)*24,LOLP!$B3984)*H3984/G3984,0)</f>
        <v>0</v>
      </c>
      <c r="J3984" s="7">
        <f ca="1">IF($F3984=1,OFFSET(start_33,LOLP!$D3984+(1-$C3984)*24,LOLP!$B3984)*H3984/G3984,0)</f>
        <v>0</v>
      </c>
      <c r="K3984" s="7">
        <f ca="1">IF($F3984,OFFSET(start_40,LOLP!$D3984+(1-$C3984)*24,LOLP!$B3984),0)</f>
        <v>0</v>
      </c>
      <c r="L3984" s="7">
        <f ca="1">IF($F3984,OFFSET(start_50,LOLP!$D3984+(1-$C3984)*24,LOLP!$B3984),0)</f>
        <v>0</v>
      </c>
      <c r="M3984" s="25">
        <f t="shared" ca="1" si="436"/>
        <v>0</v>
      </c>
      <c r="N3984" s="25">
        <f t="shared" ca="1" si="437"/>
        <v>0</v>
      </c>
      <c r="O3984" s="15" t="e">
        <f t="shared" ca="1" si="438"/>
        <v>#DIV/0!</v>
      </c>
      <c r="P3984" s="15" t="e">
        <f t="shared" ca="1" si="439"/>
        <v>#DIV/0!</v>
      </c>
    </row>
    <row r="3985" spans="1:16" x14ac:dyDescent="0.25">
      <c r="A3985" s="1">
        <f t="shared" si="433"/>
        <v>43266</v>
      </c>
      <c r="B3985" s="7">
        <f t="shared" si="435"/>
        <v>6</v>
      </c>
      <c r="C3985" s="4">
        <f>INDEX(Calendar!$E$3:$E$367,MATCH(LOLP!$A3985,Calendar!$B$3:$B$367,0))</f>
        <v>1</v>
      </c>
      <c r="D3985" s="2">
        <f t="shared" si="434"/>
        <v>22</v>
      </c>
      <c r="E3985" s="36">
        <v>30587</v>
      </c>
      <c r="F3985" s="7">
        <f>IFERROR(IF(INDEX('Temperature Data'!$AA$15:$AA$348,MATCH(LOLP!A3985,'Temperature Data'!$B$15:$B$348,0))&gt;IF(B3985=9,$G$2,LOLP!$F$2),1,0),0)</f>
        <v>0</v>
      </c>
      <c r="G3985" s="7">
        <f>SUMIFS(LOLP!$F$4:$F$8763,$C$4:$C$8763,$C3985,$B$4:$B$8763,$B3985,$D$4:$D$8763,$D3985)</f>
        <v>1</v>
      </c>
      <c r="H3985" s="7">
        <f>COUNTIFS(Calendar!$E$3:$E$367,LOLP!C3985,Calendar!$D$3:$D$367,LOLP!B3985)</f>
        <v>21</v>
      </c>
      <c r="I3985" s="7">
        <f ca="1">IF($F3985=1,OFFSET(start_norps,LOLP!$D3985+(1-$C3985)*24,LOLP!$B3985)*H3985/G3985,0)</f>
        <v>0</v>
      </c>
      <c r="J3985" s="7">
        <f ca="1">IF($F3985=1,OFFSET(start_33,LOLP!$D3985+(1-$C3985)*24,LOLP!$B3985)*H3985/G3985,0)</f>
        <v>0</v>
      </c>
      <c r="K3985" s="7">
        <f ca="1">IF($F3985,OFFSET(start_40,LOLP!$D3985+(1-$C3985)*24,LOLP!$B3985),0)</f>
        <v>0</v>
      </c>
      <c r="L3985" s="7">
        <f ca="1">IF($F3985,OFFSET(start_50,LOLP!$D3985+(1-$C3985)*24,LOLP!$B3985),0)</f>
        <v>0</v>
      </c>
      <c r="M3985" s="25">
        <f t="shared" ca="1" si="436"/>
        <v>0</v>
      </c>
      <c r="N3985" s="25">
        <f t="shared" ca="1" si="437"/>
        <v>0</v>
      </c>
      <c r="O3985" s="15" t="e">
        <f t="shared" ca="1" si="438"/>
        <v>#DIV/0!</v>
      </c>
      <c r="P3985" s="15" t="e">
        <f t="shared" ca="1" si="439"/>
        <v>#DIV/0!</v>
      </c>
    </row>
    <row r="3986" spans="1:16" x14ac:dyDescent="0.25">
      <c r="A3986" s="1">
        <f t="shared" si="433"/>
        <v>43266</v>
      </c>
      <c r="B3986" s="7">
        <f t="shared" si="435"/>
        <v>6</v>
      </c>
      <c r="C3986" s="4">
        <f>INDEX(Calendar!$E$3:$E$367,MATCH(LOLP!$A3986,Calendar!$B$3:$B$367,0))</f>
        <v>1</v>
      </c>
      <c r="D3986" s="2">
        <f t="shared" si="434"/>
        <v>23</v>
      </c>
      <c r="E3986" s="36">
        <v>28452</v>
      </c>
      <c r="F3986" s="7">
        <f>IFERROR(IF(INDEX('Temperature Data'!$AA$15:$AA$348,MATCH(LOLP!A3986,'Temperature Data'!$B$15:$B$348,0))&gt;IF(B3986=9,$G$2,LOLP!$F$2),1,0),0)</f>
        <v>0</v>
      </c>
      <c r="G3986" s="7">
        <f>SUMIFS(LOLP!$F$4:$F$8763,$C$4:$C$8763,$C3986,$B$4:$B$8763,$B3986,$D$4:$D$8763,$D3986)</f>
        <v>1</v>
      </c>
      <c r="H3986" s="7">
        <f>COUNTIFS(Calendar!$E$3:$E$367,LOLP!C3986,Calendar!$D$3:$D$367,LOLP!B3986)</f>
        <v>21</v>
      </c>
      <c r="I3986" s="7">
        <f ca="1">IF($F3986=1,OFFSET(start_norps,LOLP!$D3986+(1-$C3986)*24,LOLP!$B3986)*H3986/G3986,0)</f>
        <v>0</v>
      </c>
      <c r="J3986" s="7">
        <f ca="1">IF($F3986=1,OFFSET(start_33,LOLP!$D3986+(1-$C3986)*24,LOLP!$B3986)*H3986/G3986,0)</f>
        <v>0</v>
      </c>
      <c r="K3986" s="7">
        <f ca="1">IF($F3986,OFFSET(start_40,LOLP!$D3986+(1-$C3986)*24,LOLP!$B3986),0)</f>
        <v>0</v>
      </c>
      <c r="L3986" s="7">
        <f ca="1">IF($F3986,OFFSET(start_50,LOLP!$D3986+(1-$C3986)*24,LOLP!$B3986),0)</f>
        <v>0</v>
      </c>
      <c r="M3986" s="25">
        <f t="shared" ca="1" si="436"/>
        <v>0</v>
      </c>
      <c r="N3986" s="25">
        <f t="shared" ca="1" si="437"/>
        <v>0</v>
      </c>
      <c r="O3986" s="15" t="e">
        <f t="shared" ca="1" si="438"/>
        <v>#DIV/0!</v>
      </c>
      <c r="P3986" s="15" t="e">
        <f t="shared" ca="1" si="439"/>
        <v>#DIV/0!</v>
      </c>
    </row>
    <row r="3987" spans="1:16" x14ac:dyDescent="0.25">
      <c r="A3987" s="1">
        <f t="shared" si="433"/>
        <v>43266</v>
      </c>
      <c r="B3987" s="7">
        <f t="shared" si="435"/>
        <v>6</v>
      </c>
      <c r="C3987" s="4">
        <f>INDEX(Calendar!$E$3:$E$367,MATCH(LOLP!$A3987,Calendar!$B$3:$B$367,0))</f>
        <v>1</v>
      </c>
      <c r="D3987" s="2">
        <f t="shared" si="434"/>
        <v>24</v>
      </c>
      <c r="E3987" s="36">
        <v>26192</v>
      </c>
      <c r="F3987" s="7">
        <f>IFERROR(IF(INDEX('Temperature Data'!$AA$15:$AA$348,MATCH(LOLP!A3987,'Temperature Data'!$B$15:$B$348,0))&gt;IF(B3987=9,$G$2,LOLP!$F$2),1,0),0)</f>
        <v>0</v>
      </c>
      <c r="G3987" s="7">
        <f>SUMIFS(LOLP!$F$4:$F$8763,$C$4:$C$8763,$C3987,$B$4:$B$8763,$B3987,$D$4:$D$8763,$D3987)</f>
        <v>1</v>
      </c>
      <c r="H3987" s="7">
        <f>COUNTIFS(Calendar!$E$3:$E$367,LOLP!C3987,Calendar!$D$3:$D$367,LOLP!B3987)</f>
        <v>21</v>
      </c>
      <c r="I3987" s="7">
        <f ca="1">IF($F3987=1,OFFSET(start_norps,LOLP!$D3987+(1-$C3987)*24,LOLP!$B3987)*H3987/G3987,0)</f>
        <v>0</v>
      </c>
      <c r="J3987" s="7">
        <f ca="1">IF($F3987=1,OFFSET(start_33,LOLP!$D3987+(1-$C3987)*24,LOLP!$B3987)*H3987/G3987,0)</f>
        <v>0</v>
      </c>
      <c r="K3987" s="7">
        <f ca="1">IF($F3987,OFFSET(start_40,LOLP!$D3987+(1-$C3987)*24,LOLP!$B3987),0)</f>
        <v>0</v>
      </c>
      <c r="L3987" s="7">
        <f ca="1">IF($F3987,OFFSET(start_50,LOLP!$D3987+(1-$C3987)*24,LOLP!$B3987),0)</f>
        <v>0</v>
      </c>
      <c r="M3987" s="25">
        <f t="shared" ca="1" si="436"/>
        <v>0</v>
      </c>
      <c r="N3987" s="25">
        <f t="shared" ca="1" si="437"/>
        <v>0</v>
      </c>
      <c r="O3987" s="15" t="e">
        <f t="shared" ca="1" si="438"/>
        <v>#DIV/0!</v>
      </c>
      <c r="P3987" s="15" t="e">
        <f t="shared" ca="1" si="439"/>
        <v>#DIV/0!</v>
      </c>
    </row>
    <row r="3988" spans="1:16" x14ac:dyDescent="0.25">
      <c r="A3988" s="1">
        <f t="shared" si="433"/>
        <v>43267</v>
      </c>
      <c r="B3988" s="7">
        <f t="shared" si="435"/>
        <v>6</v>
      </c>
      <c r="C3988" s="4">
        <f>INDEX(Calendar!$E$3:$E$367,MATCH(LOLP!$A3988,Calendar!$B$3:$B$367,0))</f>
        <v>0</v>
      </c>
      <c r="D3988" s="2">
        <f t="shared" si="434"/>
        <v>1</v>
      </c>
      <c r="E3988" s="36">
        <v>24557</v>
      </c>
      <c r="F3988" s="7">
        <f>IFERROR(IF(INDEX('Temperature Data'!$AA$15:$AA$348,MATCH(LOLP!A3988,'Temperature Data'!$B$15:$B$348,0))&gt;IF(B3988=9,$G$2,LOLP!$F$2),1,0),0)</f>
        <v>0</v>
      </c>
      <c r="G3988" s="7">
        <f>SUMIFS(LOLP!$F$4:$F$8763,$C$4:$C$8763,$C3988,$B$4:$B$8763,$B3988,$D$4:$D$8763,$D3988)</f>
        <v>0</v>
      </c>
      <c r="H3988" s="7">
        <f>COUNTIFS(Calendar!$E$3:$E$367,LOLP!C3988,Calendar!$D$3:$D$367,LOLP!B3988)</f>
        <v>9</v>
      </c>
      <c r="I3988" s="7">
        <f ca="1">IF($F3988=1,OFFSET(start_norps,LOLP!$D3988+(1-$C3988)*24,LOLP!$B3988)*H3988/G3988,0)</f>
        <v>0</v>
      </c>
      <c r="J3988" s="7">
        <f ca="1">IF($F3988=1,OFFSET(start_33,LOLP!$D3988+(1-$C3988)*24,LOLP!$B3988)*H3988/G3988,0)</f>
        <v>0</v>
      </c>
      <c r="K3988" s="7">
        <f ca="1">IF($F3988,OFFSET(start_40,LOLP!$D3988+(1-$C3988)*24,LOLP!$B3988),0)</f>
        <v>0</v>
      </c>
      <c r="L3988" s="7">
        <f ca="1">IF($F3988,OFFSET(start_50,LOLP!$D3988+(1-$C3988)*24,LOLP!$B3988),0)</f>
        <v>0</v>
      </c>
      <c r="M3988" s="25">
        <f t="shared" ca="1" si="436"/>
        <v>0</v>
      </c>
      <c r="N3988" s="25">
        <f t="shared" ca="1" si="437"/>
        <v>0</v>
      </c>
      <c r="O3988" s="15" t="e">
        <f t="shared" ca="1" si="438"/>
        <v>#DIV/0!</v>
      </c>
      <c r="P3988" s="15" t="e">
        <f t="shared" ca="1" si="439"/>
        <v>#DIV/0!</v>
      </c>
    </row>
    <row r="3989" spans="1:16" x14ac:dyDescent="0.25">
      <c r="A3989" s="1">
        <f t="shared" si="433"/>
        <v>43267</v>
      </c>
      <c r="B3989" s="7">
        <f t="shared" si="435"/>
        <v>6</v>
      </c>
      <c r="C3989" s="4">
        <f>INDEX(Calendar!$E$3:$E$367,MATCH(LOLP!$A3989,Calendar!$B$3:$B$367,0))</f>
        <v>0</v>
      </c>
      <c r="D3989" s="2">
        <f t="shared" si="434"/>
        <v>2</v>
      </c>
      <c r="E3989" s="36">
        <v>23358</v>
      </c>
      <c r="F3989" s="7">
        <f>IFERROR(IF(INDEX('Temperature Data'!$AA$15:$AA$348,MATCH(LOLP!A3989,'Temperature Data'!$B$15:$B$348,0))&gt;IF(B3989=9,$G$2,LOLP!$F$2),1,0),0)</f>
        <v>0</v>
      </c>
      <c r="G3989" s="7">
        <f>SUMIFS(LOLP!$F$4:$F$8763,$C$4:$C$8763,$C3989,$B$4:$B$8763,$B3989,$D$4:$D$8763,$D3989)</f>
        <v>0</v>
      </c>
      <c r="H3989" s="7">
        <f>COUNTIFS(Calendar!$E$3:$E$367,LOLP!C3989,Calendar!$D$3:$D$367,LOLP!B3989)</f>
        <v>9</v>
      </c>
      <c r="I3989" s="7">
        <f ca="1">IF($F3989=1,OFFSET(start_norps,LOLP!$D3989+(1-$C3989)*24,LOLP!$B3989)*H3989/G3989,0)</f>
        <v>0</v>
      </c>
      <c r="J3989" s="7">
        <f ca="1">IF($F3989=1,OFFSET(start_33,LOLP!$D3989+(1-$C3989)*24,LOLP!$B3989)*H3989/G3989,0)</f>
        <v>0</v>
      </c>
      <c r="K3989" s="7">
        <f ca="1">IF($F3989,OFFSET(start_40,LOLP!$D3989+(1-$C3989)*24,LOLP!$B3989),0)</f>
        <v>0</v>
      </c>
      <c r="L3989" s="7">
        <f ca="1">IF($F3989,OFFSET(start_50,LOLP!$D3989+(1-$C3989)*24,LOLP!$B3989),0)</f>
        <v>0</v>
      </c>
      <c r="M3989" s="25">
        <f t="shared" ca="1" si="436"/>
        <v>0</v>
      </c>
      <c r="N3989" s="25">
        <f t="shared" ca="1" si="437"/>
        <v>0</v>
      </c>
      <c r="O3989" s="15" t="e">
        <f t="shared" ca="1" si="438"/>
        <v>#DIV/0!</v>
      </c>
      <c r="P3989" s="15" t="e">
        <f t="shared" ca="1" si="439"/>
        <v>#DIV/0!</v>
      </c>
    </row>
    <row r="3990" spans="1:16" x14ac:dyDescent="0.25">
      <c r="A3990" s="1">
        <f t="shared" si="433"/>
        <v>43267</v>
      </c>
      <c r="B3990" s="7">
        <f t="shared" si="435"/>
        <v>6</v>
      </c>
      <c r="C3990" s="4">
        <f>INDEX(Calendar!$E$3:$E$367,MATCH(LOLP!$A3990,Calendar!$B$3:$B$367,0))</f>
        <v>0</v>
      </c>
      <c r="D3990" s="2">
        <f t="shared" si="434"/>
        <v>3</v>
      </c>
      <c r="E3990" s="36">
        <v>22491</v>
      </c>
      <c r="F3990" s="7">
        <f>IFERROR(IF(INDEX('Temperature Data'!$AA$15:$AA$348,MATCH(LOLP!A3990,'Temperature Data'!$B$15:$B$348,0))&gt;IF(B3990=9,$G$2,LOLP!$F$2),1,0),0)</f>
        <v>0</v>
      </c>
      <c r="G3990" s="7">
        <f>SUMIFS(LOLP!$F$4:$F$8763,$C$4:$C$8763,$C3990,$B$4:$B$8763,$B3990,$D$4:$D$8763,$D3990)</f>
        <v>0</v>
      </c>
      <c r="H3990" s="7">
        <f>COUNTIFS(Calendar!$E$3:$E$367,LOLP!C3990,Calendar!$D$3:$D$367,LOLP!B3990)</f>
        <v>9</v>
      </c>
      <c r="I3990" s="7">
        <f ca="1">IF($F3990=1,OFFSET(start_norps,LOLP!$D3990+(1-$C3990)*24,LOLP!$B3990)*H3990/G3990,0)</f>
        <v>0</v>
      </c>
      <c r="J3990" s="7">
        <f ca="1">IF($F3990=1,OFFSET(start_33,LOLP!$D3990+(1-$C3990)*24,LOLP!$B3990)*H3990/G3990,0)</f>
        <v>0</v>
      </c>
      <c r="K3990" s="7">
        <f ca="1">IF($F3990,OFFSET(start_40,LOLP!$D3990+(1-$C3990)*24,LOLP!$B3990),0)</f>
        <v>0</v>
      </c>
      <c r="L3990" s="7">
        <f ca="1">IF($F3990,OFFSET(start_50,LOLP!$D3990+(1-$C3990)*24,LOLP!$B3990),0)</f>
        <v>0</v>
      </c>
      <c r="M3990" s="25">
        <f t="shared" ca="1" si="436"/>
        <v>0</v>
      </c>
      <c r="N3990" s="25">
        <f t="shared" ca="1" si="437"/>
        <v>0</v>
      </c>
      <c r="O3990" s="15" t="e">
        <f t="shared" ca="1" si="438"/>
        <v>#DIV/0!</v>
      </c>
      <c r="P3990" s="15" t="e">
        <f t="shared" ca="1" si="439"/>
        <v>#DIV/0!</v>
      </c>
    </row>
    <row r="3991" spans="1:16" x14ac:dyDescent="0.25">
      <c r="A3991" s="1">
        <f t="shared" si="433"/>
        <v>43267</v>
      </c>
      <c r="B3991" s="7">
        <f t="shared" si="435"/>
        <v>6</v>
      </c>
      <c r="C3991" s="4">
        <f>INDEX(Calendar!$E$3:$E$367,MATCH(LOLP!$A3991,Calendar!$B$3:$B$367,0))</f>
        <v>0</v>
      </c>
      <c r="D3991" s="2">
        <f t="shared" si="434"/>
        <v>4</v>
      </c>
      <c r="E3991" s="36">
        <v>21971</v>
      </c>
      <c r="F3991" s="7">
        <f>IFERROR(IF(INDEX('Temperature Data'!$AA$15:$AA$348,MATCH(LOLP!A3991,'Temperature Data'!$B$15:$B$348,0))&gt;IF(B3991=9,$G$2,LOLP!$F$2),1,0),0)</f>
        <v>0</v>
      </c>
      <c r="G3991" s="7">
        <f>SUMIFS(LOLP!$F$4:$F$8763,$C$4:$C$8763,$C3991,$B$4:$B$8763,$B3991,$D$4:$D$8763,$D3991)</f>
        <v>0</v>
      </c>
      <c r="H3991" s="7">
        <f>COUNTIFS(Calendar!$E$3:$E$367,LOLP!C3991,Calendar!$D$3:$D$367,LOLP!B3991)</f>
        <v>9</v>
      </c>
      <c r="I3991" s="7">
        <f ca="1">IF($F3991=1,OFFSET(start_norps,LOLP!$D3991+(1-$C3991)*24,LOLP!$B3991)*H3991/G3991,0)</f>
        <v>0</v>
      </c>
      <c r="J3991" s="7">
        <f ca="1">IF($F3991=1,OFFSET(start_33,LOLP!$D3991+(1-$C3991)*24,LOLP!$B3991)*H3991/G3991,0)</f>
        <v>0</v>
      </c>
      <c r="K3991" s="7">
        <f ca="1">IF($F3991,OFFSET(start_40,LOLP!$D3991+(1-$C3991)*24,LOLP!$B3991),0)</f>
        <v>0</v>
      </c>
      <c r="L3991" s="7">
        <f ca="1">IF($F3991,OFFSET(start_50,LOLP!$D3991+(1-$C3991)*24,LOLP!$B3991),0)</f>
        <v>0</v>
      </c>
      <c r="M3991" s="25">
        <f t="shared" ca="1" si="436"/>
        <v>0</v>
      </c>
      <c r="N3991" s="25">
        <f t="shared" ca="1" si="437"/>
        <v>0</v>
      </c>
      <c r="O3991" s="15" t="e">
        <f t="shared" ca="1" si="438"/>
        <v>#DIV/0!</v>
      </c>
      <c r="P3991" s="15" t="e">
        <f t="shared" ca="1" si="439"/>
        <v>#DIV/0!</v>
      </c>
    </row>
    <row r="3992" spans="1:16" x14ac:dyDescent="0.25">
      <c r="A3992" s="1">
        <f t="shared" si="433"/>
        <v>43267</v>
      </c>
      <c r="B3992" s="7">
        <f t="shared" si="435"/>
        <v>6</v>
      </c>
      <c r="C3992" s="4">
        <f>INDEX(Calendar!$E$3:$E$367,MATCH(LOLP!$A3992,Calendar!$B$3:$B$367,0))</f>
        <v>0</v>
      </c>
      <c r="D3992" s="2">
        <f t="shared" si="434"/>
        <v>5</v>
      </c>
      <c r="E3992" s="36">
        <v>21938</v>
      </c>
      <c r="F3992" s="7">
        <f>IFERROR(IF(INDEX('Temperature Data'!$AA$15:$AA$348,MATCH(LOLP!A3992,'Temperature Data'!$B$15:$B$348,0))&gt;IF(B3992=9,$G$2,LOLP!$F$2),1,0),0)</f>
        <v>0</v>
      </c>
      <c r="G3992" s="7">
        <f>SUMIFS(LOLP!$F$4:$F$8763,$C$4:$C$8763,$C3992,$B$4:$B$8763,$B3992,$D$4:$D$8763,$D3992)</f>
        <v>0</v>
      </c>
      <c r="H3992" s="7">
        <f>COUNTIFS(Calendar!$E$3:$E$367,LOLP!C3992,Calendar!$D$3:$D$367,LOLP!B3992)</f>
        <v>9</v>
      </c>
      <c r="I3992" s="7">
        <f ca="1">IF($F3992=1,OFFSET(start_norps,LOLP!$D3992+(1-$C3992)*24,LOLP!$B3992)*H3992/G3992,0)</f>
        <v>0</v>
      </c>
      <c r="J3992" s="7">
        <f ca="1">IF($F3992=1,OFFSET(start_33,LOLP!$D3992+(1-$C3992)*24,LOLP!$B3992)*H3992/G3992,0)</f>
        <v>0</v>
      </c>
      <c r="K3992" s="7">
        <f ca="1">IF($F3992,OFFSET(start_40,LOLP!$D3992+(1-$C3992)*24,LOLP!$B3992),0)</f>
        <v>0</v>
      </c>
      <c r="L3992" s="7">
        <f ca="1">IF($F3992,OFFSET(start_50,LOLP!$D3992+(1-$C3992)*24,LOLP!$B3992),0)</f>
        <v>0</v>
      </c>
      <c r="M3992" s="25">
        <f t="shared" ca="1" si="436"/>
        <v>0</v>
      </c>
      <c r="N3992" s="25">
        <f t="shared" ca="1" si="437"/>
        <v>0</v>
      </c>
      <c r="O3992" s="15" t="e">
        <f t="shared" ca="1" si="438"/>
        <v>#DIV/0!</v>
      </c>
      <c r="P3992" s="15" t="e">
        <f t="shared" ca="1" si="439"/>
        <v>#DIV/0!</v>
      </c>
    </row>
    <row r="3993" spans="1:16" x14ac:dyDescent="0.25">
      <c r="A3993" s="1">
        <f t="shared" si="433"/>
        <v>43267</v>
      </c>
      <c r="B3993" s="7">
        <f t="shared" si="435"/>
        <v>6</v>
      </c>
      <c r="C3993" s="4">
        <f>INDEX(Calendar!$E$3:$E$367,MATCH(LOLP!$A3993,Calendar!$B$3:$B$367,0))</f>
        <v>0</v>
      </c>
      <c r="D3993" s="2">
        <f t="shared" si="434"/>
        <v>6</v>
      </c>
      <c r="E3993" s="36">
        <v>22181</v>
      </c>
      <c r="F3993" s="7">
        <f>IFERROR(IF(INDEX('Temperature Data'!$AA$15:$AA$348,MATCH(LOLP!A3993,'Temperature Data'!$B$15:$B$348,0))&gt;IF(B3993=9,$G$2,LOLP!$F$2),1,0),0)</f>
        <v>0</v>
      </c>
      <c r="G3993" s="7">
        <f>SUMIFS(LOLP!$F$4:$F$8763,$C$4:$C$8763,$C3993,$B$4:$B$8763,$B3993,$D$4:$D$8763,$D3993)</f>
        <v>0</v>
      </c>
      <c r="H3993" s="7">
        <f>COUNTIFS(Calendar!$E$3:$E$367,LOLP!C3993,Calendar!$D$3:$D$367,LOLP!B3993)</f>
        <v>9</v>
      </c>
      <c r="I3993" s="7">
        <f ca="1">IF($F3993=1,OFFSET(start_norps,LOLP!$D3993+(1-$C3993)*24,LOLP!$B3993)*H3993/G3993,0)</f>
        <v>0</v>
      </c>
      <c r="J3993" s="7">
        <f ca="1">IF($F3993=1,OFFSET(start_33,LOLP!$D3993+(1-$C3993)*24,LOLP!$B3993)*H3993/G3993,0)</f>
        <v>0</v>
      </c>
      <c r="K3993" s="7">
        <f ca="1">IF($F3993,OFFSET(start_40,LOLP!$D3993+(1-$C3993)*24,LOLP!$B3993),0)</f>
        <v>0</v>
      </c>
      <c r="L3993" s="7">
        <f ca="1">IF($F3993,OFFSET(start_50,LOLP!$D3993+(1-$C3993)*24,LOLP!$B3993),0)</f>
        <v>0</v>
      </c>
      <c r="M3993" s="25">
        <f t="shared" ca="1" si="436"/>
        <v>0</v>
      </c>
      <c r="N3993" s="25">
        <f t="shared" ca="1" si="437"/>
        <v>0</v>
      </c>
      <c r="O3993" s="15" t="e">
        <f t="shared" ca="1" si="438"/>
        <v>#DIV/0!</v>
      </c>
      <c r="P3993" s="15" t="e">
        <f t="shared" ca="1" si="439"/>
        <v>#DIV/0!</v>
      </c>
    </row>
    <row r="3994" spans="1:16" x14ac:dyDescent="0.25">
      <c r="A3994" s="1">
        <f t="shared" si="433"/>
        <v>43267</v>
      </c>
      <c r="B3994" s="7">
        <f t="shared" si="435"/>
        <v>6</v>
      </c>
      <c r="C3994" s="4">
        <f>INDEX(Calendar!$E$3:$E$367,MATCH(LOLP!$A3994,Calendar!$B$3:$B$367,0))</f>
        <v>0</v>
      </c>
      <c r="D3994" s="2">
        <f t="shared" si="434"/>
        <v>7</v>
      </c>
      <c r="E3994" s="36">
        <v>22321</v>
      </c>
      <c r="F3994" s="7">
        <f>IFERROR(IF(INDEX('Temperature Data'!$AA$15:$AA$348,MATCH(LOLP!A3994,'Temperature Data'!$B$15:$B$348,0))&gt;IF(B3994=9,$G$2,LOLP!$F$2),1,0),0)</f>
        <v>0</v>
      </c>
      <c r="G3994" s="7">
        <f>SUMIFS(LOLP!$F$4:$F$8763,$C$4:$C$8763,$C3994,$B$4:$B$8763,$B3994,$D$4:$D$8763,$D3994)</f>
        <v>0</v>
      </c>
      <c r="H3994" s="7">
        <f>COUNTIFS(Calendar!$E$3:$E$367,LOLP!C3994,Calendar!$D$3:$D$367,LOLP!B3994)</f>
        <v>9</v>
      </c>
      <c r="I3994" s="7">
        <f ca="1">IF($F3994=1,OFFSET(start_norps,LOLP!$D3994+(1-$C3994)*24,LOLP!$B3994)*H3994/G3994,0)</f>
        <v>0</v>
      </c>
      <c r="J3994" s="7">
        <f ca="1">IF($F3994=1,OFFSET(start_33,LOLP!$D3994+(1-$C3994)*24,LOLP!$B3994)*H3994/G3994,0)</f>
        <v>0</v>
      </c>
      <c r="K3994" s="7">
        <f ca="1">IF($F3994,OFFSET(start_40,LOLP!$D3994+(1-$C3994)*24,LOLP!$B3994),0)</f>
        <v>0</v>
      </c>
      <c r="L3994" s="7">
        <f ca="1">IF($F3994,OFFSET(start_50,LOLP!$D3994+(1-$C3994)*24,LOLP!$B3994),0)</f>
        <v>0</v>
      </c>
      <c r="M3994" s="25">
        <f t="shared" ca="1" si="436"/>
        <v>0</v>
      </c>
      <c r="N3994" s="25">
        <f t="shared" ca="1" si="437"/>
        <v>0</v>
      </c>
      <c r="O3994" s="15" t="e">
        <f t="shared" ca="1" si="438"/>
        <v>#DIV/0!</v>
      </c>
      <c r="P3994" s="15" t="e">
        <f t="shared" ca="1" si="439"/>
        <v>#DIV/0!</v>
      </c>
    </row>
    <row r="3995" spans="1:16" x14ac:dyDescent="0.25">
      <c r="A3995" s="1">
        <f t="shared" si="433"/>
        <v>43267</v>
      </c>
      <c r="B3995" s="7">
        <f t="shared" si="435"/>
        <v>6</v>
      </c>
      <c r="C3995" s="4">
        <f>INDEX(Calendar!$E$3:$E$367,MATCH(LOLP!$A3995,Calendar!$B$3:$B$367,0))</f>
        <v>0</v>
      </c>
      <c r="D3995" s="2">
        <f t="shared" si="434"/>
        <v>8</v>
      </c>
      <c r="E3995" s="36">
        <v>22809</v>
      </c>
      <c r="F3995" s="7">
        <f>IFERROR(IF(INDEX('Temperature Data'!$AA$15:$AA$348,MATCH(LOLP!A3995,'Temperature Data'!$B$15:$B$348,0))&gt;IF(B3995=9,$G$2,LOLP!$F$2),1,0),0)</f>
        <v>0</v>
      </c>
      <c r="G3995" s="7">
        <f>SUMIFS(LOLP!$F$4:$F$8763,$C$4:$C$8763,$C3995,$B$4:$B$8763,$B3995,$D$4:$D$8763,$D3995)</f>
        <v>0</v>
      </c>
      <c r="H3995" s="7">
        <f>COUNTIFS(Calendar!$E$3:$E$367,LOLP!C3995,Calendar!$D$3:$D$367,LOLP!B3995)</f>
        <v>9</v>
      </c>
      <c r="I3995" s="7">
        <f ca="1">IF($F3995=1,OFFSET(start_norps,LOLP!$D3995+(1-$C3995)*24,LOLP!$B3995)*H3995/G3995,0)</f>
        <v>0</v>
      </c>
      <c r="J3995" s="7">
        <f ca="1">IF($F3995=1,OFFSET(start_33,LOLP!$D3995+(1-$C3995)*24,LOLP!$B3995)*H3995/G3995,0)</f>
        <v>0</v>
      </c>
      <c r="K3995" s="7">
        <f ca="1">IF($F3995,OFFSET(start_40,LOLP!$D3995+(1-$C3995)*24,LOLP!$B3995),0)</f>
        <v>0</v>
      </c>
      <c r="L3995" s="7">
        <f ca="1">IF($F3995,OFFSET(start_50,LOLP!$D3995+(1-$C3995)*24,LOLP!$B3995),0)</f>
        <v>0</v>
      </c>
      <c r="M3995" s="25">
        <f t="shared" ca="1" si="436"/>
        <v>0</v>
      </c>
      <c r="N3995" s="25">
        <f t="shared" ca="1" si="437"/>
        <v>0</v>
      </c>
      <c r="O3995" s="15" t="e">
        <f t="shared" ca="1" si="438"/>
        <v>#DIV/0!</v>
      </c>
      <c r="P3995" s="15" t="e">
        <f t="shared" ca="1" si="439"/>
        <v>#DIV/0!</v>
      </c>
    </row>
    <row r="3996" spans="1:16" x14ac:dyDescent="0.25">
      <c r="A3996" s="1">
        <f t="shared" si="433"/>
        <v>43267</v>
      </c>
      <c r="B3996" s="7">
        <f t="shared" si="435"/>
        <v>6</v>
      </c>
      <c r="C3996" s="4">
        <f>INDEX(Calendar!$E$3:$E$367,MATCH(LOLP!$A3996,Calendar!$B$3:$B$367,0))</f>
        <v>0</v>
      </c>
      <c r="D3996" s="2">
        <f t="shared" si="434"/>
        <v>9</v>
      </c>
      <c r="E3996" s="36">
        <v>23375</v>
      </c>
      <c r="F3996" s="7">
        <f>IFERROR(IF(INDEX('Temperature Data'!$AA$15:$AA$348,MATCH(LOLP!A3996,'Temperature Data'!$B$15:$B$348,0))&gt;IF(B3996=9,$G$2,LOLP!$F$2),1,0),0)</f>
        <v>0</v>
      </c>
      <c r="G3996" s="7">
        <f>SUMIFS(LOLP!$F$4:$F$8763,$C$4:$C$8763,$C3996,$B$4:$B$8763,$B3996,$D$4:$D$8763,$D3996)</f>
        <v>0</v>
      </c>
      <c r="H3996" s="7">
        <f>COUNTIFS(Calendar!$E$3:$E$367,LOLP!C3996,Calendar!$D$3:$D$367,LOLP!B3996)</f>
        <v>9</v>
      </c>
      <c r="I3996" s="7">
        <f ca="1">IF($F3996=1,OFFSET(start_norps,LOLP!$D3996+(1-$C3996)*24,LOLP!$B3996)*H3996/G3996,0)</f>
        <v>0</v>
      </c>
      <c r="J3996" s="7">
        <f ca="1">IF($F3996=1,OFFSET(start_33,LOLP!$D3996+(1-$C3996)*24,LOLP!$B3996)*H3996/G3996,0)</f>
        <v>0</v>
      </c>
      <c r="K3996" s="7">
        <f ca="1">IF($F3996,OFFSET(start_40,LOLP!$D3996+(1-$C3996)*24,LOLP!$B3996),0)</f>
        <v>0</v>
      </c>
      <c r="L3996" s="7">
        <f ca="1">IF($F3996,OFFSET(start_50,LOLP!$D3996+(1-$C3996)*24,LOLP!$B3996),0)</f>
        <v>0</v>
      </c>
      <c r="M3996" s="25">
        <f t="shared" ca="1" si="436"/>
        <v>0</v>
      </c>
      <c r="N3996" s="25">
        <f t="shared" ca="1" si="437"/>
        <v>0</v>
      </c>
      <c r="O3996" s="15" t="e">
        <f t="shared" ca="1" si="438"/>
        <v>#DIV/0!</v>
      </c>
      <c r="P3996" s="15" t="e">
        <f t="shared" ca="1" si="439"/>
        <v>#DIV/0!</v>
      </c>
    </row>
    <row r="3997" spans="1:16" x14ac:dyDescent="0.25">
      <c r="A3997" s="1">
        <f t="shared" ref="A3997:A4060" si="440">A3973+1</f>
        <v>43267</v>
      </c>
      <c r="B3997" s="7">
        <f t="shared" si="435"/>
        <v>6</v>
      </c>
      <c r="C3997" s="4">
        <f>INDEX(Calendar!$E$3:$E$367,MATCH(LOLP!$A3997,Calendar!$B$3:$B$367,0))</f>
        <v>0</v>
      </c>
      <c r="D3997" s="2">
        <f t="shared" ref="D3997:D4060" si="441">D3973</f>
        <v>10</v>
      </c>
      <c r="E3997" s="36">
        <v>23682</v>
      </c>
      <c r="F3997" s="7">
        <f>IFERROR(IF(INDEX('Temperature Data'!$AA$15:$AA$348,MATCH(LOLP!A3997,'Temperature Data'!$B$15:$B$348,0))&gt;IF(B3997=9,$G$2,LOLP!$F$2),1,0),0)</f>
        <v>0</v>
      </c>
      <c r="G3997" s="7">
        <f>SUMIFS(LOLP!$F$4:$F$8763,$C$4:$C$8763,$C3997,$B$4:$B$8763,$B3997,$D$4:$D$8763,$D3997)</f>
        <v>0</v>
      </c>
      <c r="H3997" s="7">
        <f>COUNTIFS(Calendar!$E$3:$E$367,LOLP!C3997,Calendar!$D$3:$D$367,LOLP!B3997)</f>
        <v>9</v>
      </c>
      <c r="I3997" s="7">
        <f ca="1">IF($F3997=1,OFFSET(start_norps,LOLP!$D3997+(1-$C3997)*24,LOLP!$B3997)*H3997/G3997,0)</f>
        <v>0</v>
      </c>
      <c r="J3997" s="7">
        <f ca="1">IF($F3997=1,OFFSET(start_33,LOLP!$D3997+(1-$C3997)*24,LOLP!$B3997)*H3997/G3997,0)</f>
        <v>0</v>
      </c>
      <c r="K3997" s="7">
        <f ca="1">IF($F3997,OFFSET(start_40,LOLP!$D3997+(1-$C3997)*24,LOLP!$B3997),0)</f>
        <v>0</v>
      </c>
      <c r="L3997" s="7">
        <f ca="1">IF($F3997,OFFSET(start_50,LOLP!$D3997+(1-$C3997)*24,LOLP!$B3997),0)</f>
        <v>0</v>
      </c>
      <c r="M3997" s="25">
        <f t="shared" ca="1" si="436"/>
        <v>0</v>
      </c>
      <c r="N3997" s="25">
        <f t="shared" ca="1" si="437"/>
        <v>0</v>
      </c>
      <c r="O3997" s="15" t="e">
        <f t="shared" ca="1" si="438"/>
        <v>#DIV/0!</v>
      </c>
      <c r="P3997" s="15" t="e">
        <f t="shared" ca="1" si="439"/>
        <v>#DIV/0!</v>
      </c>
    </row>
    <row r="3998" spans="1:16" x14ac:dyDescent="0.25">
      <c r="A3998" s="1">
        <f t="shared" si="440"/>
        <v>43267</v>
      </c>
      <c r="B3998" s="7">
        <f t="shared" si="435"/>
        <v>6</v>
      </c>
      <c r="C3998" s="4">
        <f>INDEX(Calendar!$E$3:$E$367,MATCH(LOLP!$A3998,Calendar!$B$3:$B$367,0))</f>
        <v>0</v>
      </c>
      <c r="D3998" s="2">
        <f t="shared" si="441"/>
        <v>11</v>
      </c>
      <c r="E3998" s="36">
        <v>23741</v>
      </c>
      <c r="F3998" s="7">
        <f>IFERROR(IF(INDEX('Temperature Data'!$AA$15:$AA$348,MATCH(LOLP!A3998,'Temperature Data'!$B$15:$B$348,0))&gt;IF(B3998=9,$G$2,LOLP!$F$2),1,0),0)</f>
        <v>0</v>
      </c>
      <c r="G3998" s="7">
        <f>SUMIFS(LOLP!$F$4:$F$8763,$C$4:$C$8763,$C3998,$B$4:$B$8763,$B3998,$D$4:$D$8763,$D3998)</f>
        <v>0</v>
      </c>
      <c r="H3998" s="7">
        <f>COUNTIFS(Calendar!$E$3:$E$367,LOLP!C3998,Calendar!$D$3:$D$367,LOLP!B3998)</f>
        <v>9</v>
      </c>
      <c r="I3998" s="7">
        <f ca="1">IF($F3998=1,OFFSET(start_norps,LOLP!$D3998+(1-$C3998)*24,LOLP!$B3998)*H3998/G3998,0)</f>
        <v>0</v>
      </c>
      <c r="J3998" s="7">
        <f ca="1">IF($F3998=1,OFFSET(start_33,LOLP!$D3998+(1-$C3998)*24,LOLP!$B3998)*H3998/G3998,0)</f>
        <v>0</v>
      </c>
      <c r="K3998" s="7">
        <f ca="1">IF($F3998,OFFSET(start_40,LOLP!$D3998+(1-$C3998)*24,LOLP!$B3998),0)</f>
        <v>0</v>
      </c>
      <c r="L3998" s="7">
        <f ca="1">IF($F3998,OFFSET(start_50,LOLP!$D3998+(1-$C3998)*24,LOLP!$B3998),0)</f>
        <v>0</v>
      </c>
      <c r="M3998" s="25">
        <f t="shared" ca="1" si="436"/>
        <v>0</v>
      </c>
      <c r="N3998" s="25">
        <f t="shared" ca="1" si="437"/>
        <v>0</v>
      </c>
      <c r="O3998" s="15" t="e">
        <f t="shared" ca="1" si="438"/>
        <v>#DIV/0!</v>
      </c>
      <c r="P3998" s="15" t="e">
        <f t="shared" ca="1" si="439"/>
        <v>#DIV/0!</v>
      </c>
    </row>
    <row r="3999" spans="1:16" x14ac:dyDescent="0.25">
      <c r="A3999" s="1">
        <f t="shared" si="440"/>
        <v>43267</v>
      </c>
      <c r="B3999" s="7">
        <f t="shared" si="435"/>
        <v>6</v>
      </c>
      <c r="C3999" s="4">
        <f>INDEX(Calendar!$E$3:$E$367,MATCH(LOLP!$A3999,Calendar!$B$3:$B$367,0))</f>
        <v>0</v>
      </c>
      <c r="D3999" s="2">
        <f t="shared" si="441"/>
        <v>12</v>
      </c>
      <c r="E3999" s="36">
        <v>23695</v>
      </c>
      <c r="F3999" s="7">
        <f>IFERROR(IF(INDEX('Temperature Data'!$AA$15:$AA$348,MATCH(LOLP!A3999,'Temperature Data'!$B$15:$B$348,0))&gt;IF(B3999=9,$G$2,LOLP!$F$2),1,0),0)</f>
        <v>0</v>
      </c>
      <c r="G3999" s="7">
        <f>SUMIFS(LOLP!$F$4:$F$8763,$C$4:$C$8763,$C3999,$B$4:$B$8763,$B3999,$D$4:$D$8763,$D3999)</f>
        <v>0</v>
      </c>
      <c r="H3999" s="7">
        <f>COUNTIFS(Calendar!$E$3:$E$367,LOLP!C3999,Calendar!$D$3:$D$367,LOLP!B3999)</f>
        <v>9</v>
      </c>
      <c r="I3999" s="7">
        <f ca="1">IF($F3999=1,OFFSET(start_norps,LOLP!$D3999+(1-$C3999)*24,LOLP!$B3999)*H3999/G3999,0)</f>
        <v>0</v>
      </c>
      <c r="J3999" s="7">
        <f ca="1">IF($F3999=1,OFFSET(start_33,LOLP!$D3999+(1-$C3999)*24,LOLP!$B3999)*H3999/G3999,0)</f>
        <v>0</v>
      </c>
      <c r="K3999" s="7">
        <f ca="1">IF($F3999,OFFSET(start_40,LOLP!$D3999+(1-$C3999)*24,LOLP!$B3999),0)</f>
        <v>0</v>
      </c>
      <c r="L3999" s="7">
        <f ca="1">IF($F3999,OFFSET(start_50,LOLP!$D3999+(1-$C3999)*24,LOLP!$B3999),0)</f>
        <v>0</v>
      </c>
      <c r="M3999" s="25">
        <f t="shared" ca="1" si="436"/>
        <v>0</v>
      </c>
      <c r="N3999" s="25">
        <f t="shared" ca="1" si="437"/>
        <v>0</v>
      </c>
      <c r="O3999" s="15" t="e">
        <f t="shared" ca="1" si="438"/>
        <v>#DIV/0!</v>
      </c>
      <c r="P3999" s="15" t="e">
        <f t="shared" ca="1" si="439"/>
        <v>#DIV/0!</v>
      </c>
    </row>
    <row r="4000" spans="1:16" x14ac:dyDescent="0.25">
      <c r="A4000" s="1">
        <f t="shared" si="440"/>
        <v>43267</v>
      </c>
      <c r="B4000" s="7">
        <f t="shared" si="435"/>
        <v>6</v>
      </c>
      <c r="C4000" s="4">
        <f>INDEX(Calendar!$E$3:$E$367,MATCH(LOLP!$A4000,Calendar!$B$3:$B$367,0))</f>
        <v>0</v>
      </c>
      <c r="D4000" s="2">
        <f t="shared" si="441"/>
        <v>13</v>
      </c>
      <c r="E4000" s="36">
        <v>23550</v>
      </c>
      <c r="F4000" s="7">
        <f>IFERROR(IF(INDEX('Temperature Data'!$AA$15:$AA$348,MATCH(LOLP!A4000,'Temperature Data'!$B$15:$B$348,0))&gt;IF(B4000=9,$G$2,LOLP!$F$2),1,0),0)</f>
        <v>0</v>
      </c>
      <c r="G4000" s="7">
        <f>SUMIFS(LOLP!$F$4:$F$8763,$C$4:$C$8763,$C4000,$B$4:$B$8763,$B4000,$D$4:$D$8763,$D4000)</f>
        <v>0</v>
      </c>
      <c r="H4000" s="7">
        <f>COUNTIFS(Calendar!$E$3:$E$367,LOLP!C4000,Calendar!$D$3:$D$367,LOLP!B4000)</f>
        <v>9</v>
      </c>
      <c r="I4000" s="7">
        <f ca="1">IF($F4000=1,OFFSET(start_norps,LOLP!$D4000+(1-$C4000)*24,LOLP!$B4000)*H4000/G4000,0)</f>
        <v>0</v>
      </c>
      <c r="J4000" s="7">
        <f ca="1">IF($F4000=1,OFFSET(start_33,LOLP!$D4000+(1-$C4000)*24,LOLP!$B4000)*H4000/G4000,0)</f>
        <v>0</v>
      </c>
      <c r="K4000" s="7">
        <f ca="1">IF($F4000,OFFSET(start_40,LOLP!$D4000+(1-$C4000)*24,LOLP!$B4000),0)</f>
        <v>0</v>
      </c>
      <c r="L4000" s="7">
        <f ca="1">IF($F4000,OFFSET(start_50,LOLP!$D4000+(1-$C4000)*24,LOLP!$B4000),0)</f>
        <v>0</v>
      </c>
      <c r="M4000" s="25">
        <f t="shared" ca="1" si="436"/>
        <v>0</v>
      </c>
      <c r="N4000" s="25">
        <f t="shared" ca="1" si="437"/>
        <v>0</v>
      </c>
      <c r="O4000" s="15" t="e">
        <f t="shared" ca="1" si="438"/>
        <v>#DIV/0!</v>
      </c>
      <c r="P4000" s="15" t="e">
        <f t="shared" ca="1" si="439"/>
        <v>#DIV/0!</v>
      </c>
    </row>
    <row r="4001" spans="1:16" x14ac:dyDescent="0.25">
      <c r="A4001" s="1">
        <f t="shared" si="440"/>
        <v>43267</v>
      </c>
      <c r="B4001" s="7">
        <f t="shared" si="435"/>
        <v>6</v>
      </c>
      <c r="C4001" s="4">
        <f>INDEX(Calendar!$E$3:$E$367,MATCH(LOLP!$A4001,Calendar!$B$3:$B$367,0))</f>
        <v>0</v>
      </c>
      <c r="D4001" s="2">
        <f t="shared" si="441"/>
        <v>14</v>
      </c>
      <c r="E4001" s="36">
        <v>23582</v>
      </c>
      <c r="F4001" s="7">
        <f>IFERROR(IF(INDEX('Temperature Data'!$AA$15:$AA$348,MATCH(LOLP!A4001,'Temperature Data'!$B$15:$B$348,0))&gt;IF(B4001=9,$G$2,LOLP!$F$2),1,0),0)</f>
        <v>0</v>
      </c>
      <c r="G4001" s="7">
        <f>SUMIFS(LOLP!$F$4:$F$8763,$C$4:$C$8763,$C4001,$B$4:$B$8763,$B4001,$D$4:$D$8763,$D4001)</f>
        <v>0</v>
      </c>
      <c r="H4001" s="7">
        <f>COUNTIFS(Calendar!$E$3:$E$367,LOLP!C4001,Calendar!$D$3:$D$367,LOLP!B4001)</f>
        <v>9</v>
      </c>
      <c r="I4001" s="7">
        <f ca="1">IF($F4001=1,OFFSET(start_norps,LOLP!$D4001+(1-$C4001)*24,LOLP!$B4001)*H4001/G4001,0)</f>
        <v>0</v>
      </c>
      <c r="J4001" s="7">
        <f ca="1">IF($F4001=1,OFFSET(start_33,LOLP!$D4001+(1-$C4001)*24,LOLP!$B4001)*H4001/G4001,0)</f>
        <v>0</v>
      </c>
      <c r="K4001" s="7">
        <f ca="1">IF($F4001,OFFSET(start_40,LOLP!$D4001+(1-$C4001)*24,LOLP!$B4001),0)</f>
        <v>0</v>
      </c>
      <c r="L4001" s="7">
        <f ca="1">IF($F4001,OFFSET(start_50,LOLP!$D4001+(1-$C4001)*24,LOLP!$B4001),0)</f>
        <v>0</v>
      </c>
      <c r="M4001" s="25">
        <f t="shared" ca="1" si="436"/>
        <v>0</v>
      </c>
      <c r="N4001" s="25">
        <f t="shared" ca="1" si="437"/>
        <v>0</v>
      </c>
      <c r="O4001" s="15" t="e">
        <f t="shared" ca="1" si="438"/>
        <v>#DIV/0!</v>
      </c>
      <c r="P4001" s="15" t="e">
        <f t="shared" ca="1" si="439"/>
        <v>#DIV/0!</v>
      </c>
    </row>
    <row r="4002" spans="1:16" x14ac:dyDescent="0.25">
      <c r="A4002" s="1">
        <f t="shared" si="440"/>
        <v>43267</v>
      </c>
      <c r="B4002" s="7">
        <f t="shared" si="435"/>
        <v>6</v>
      </c>
      <c r="C4002" s="4">
        <f>INDEX(Calendar!$E$3:$E$367,MATCH(LOLP!$A4002,Calendar!$B$3:$B$367,0))</f>
        <v>0</v>
      </c>
      <c r="D4002" s="2">
        <f t="shared" si="441"/>
        <v>15</v>
      </c>
      <c r="E4002" s="36">
        <v>24071</v>
      </c>
      <c r="F4002" s="7">
        <f>IFERROR(IF(INDEX('Temperature Data'!$AA$15:$AA$348,MATCH(LOLP!A4002,'Temperature Data'!$B$15:$B$348,0))&gt;IF(B4002=9,$G$2,LOLP!$F$2),1,0),0)</f>
        <v>0</v>
      </c>
      <c r="G4002" s="7">
        <f>SUMIFS(LOLP!$F$4:$F$8763,$C$4:$C$8763,$C4002,$B$4:$B$8763,$B4002,$D$4:$D$8763,$D4002)</f>
        <v>0</v>
      </c>
      <c r="H4002" s="7">
        <f>COUNTIFS(Calendar!$E$3:$E$367,LOLP!C4002,Calendar!$D$3:$D$367,LOLP!B4002)</f>
        <v>9</v>
      </c>
      <c r="I4002" s="7">
        <f ca="1">IF($F4002=1,OFFSET(start_norps,LOLP!$D4002+(1-$C4002)*24,LOLP!$B4002)*H4002/G4002,0)</f>
        <v>0</v>
      </c>
      <c r="J4002" s="7">
        <f ca="1">IF($F4002=1,OFFSET(start_33,LOLP!$D4002+(1-$C4002)*24,LOLP!$B4002)*H4002/G4002,0)</f>
        <v>0</v>
      </c>
      <c r="K4002" s="7">
        <f ca="1">IF($F4002,OFFSET(start_40,LOLP!$D4002+(1-$C4002)*24,LOLP!$B4002),0)</f>
        <v>0</v>
      </c>
      <c r="L4002" s="7">
        <f ca="1">IF($F4002,OFFSET(start_50,LOLP!$D4002+(1-$C4002)*24,LOLP!$B4002),0)</f>
        <v>0</v>
      </c>
      <c r="M4002" s="25">
        <f t="shared" ca="1" si="436"/>
        <v>0</v>
      </c>
      <c r="N4002" s="25">
        <f t="shared" ca="1" si="437"/>
        <v>0</v>
      </c>
      <c r="O4002" s="15" t="e">
        <f t="shared" ca="1" si="438"/>
        <v>#DIV/0!</v>
      </c>
      <c r="P4002" s="15" t="e">
        <f t="shared" ca="1" si="439"/>
        <v>#DIV/0!</v>
      </c>
    </row>
    <row r="4003" spans="1:16" x14ac:dyDescent="0.25">
      <c r="A4003" s="1">
        <f t="shared" si="440"/>
        <v>43267</v>
      </c>
      <c r="B4003" s="7">
        <f t="shared" si="435"/>
        <v>6</v>
      </c>
      <c r="C4003" s="4">
        <f>INDEX(Calendar!$E$3:$E$367,MATCH(LOLP!$A4003,Calendar!$B$3:$B$367,0))</f>
        <v>0</v>
      </c>
      <c r="D4003" s="2">
        <f t="shared" si="441"/>
        <v>16</v>
      </c>
      <c r="E4003" s="36">
        <v>24696</v>
      </c>
      <c r="F4003" s="7">
        <f>IFERROR(IF(INDEX('Temperature Data'!$AA$15:$AA$348,MATCH(LOLP!A4003,'Temperature Data'!$B$15:$B$348,0))&gt;IF(B4003=9,$G$2,LOLP!$F$2),1,0),0)</f>
        <v>0</v>
      </c>
      <c r="G4003" s="7">
        <f>SUMIFS(LOLP!$F$4:$F$8763,$C$4:$C$8763,$C4003,$B$4:$B$8763,$B4003,$D$4:$D$8763,$D4003)</f>
        <v>0</v>
      </c>
      <c r="H4003" s="7">
        <f>COUNTIFS(Calendar!$E$3:$E$367,LOLP!C4003,Calendar!$D$3:$D$367,LOLP!B4003)</f>
        <v>9</v>
      </c>
      <c r="I4003" s="7">
        <f ca="1">IF($F4003=1,OFFSET(start_norps,LOLP!$D4003+(1-$C4003)*24,LOLP!$B4003)*H4003/G4003,0)</f>
        <v>0</v>
      </c>
      <c r="J4003" s="7">
        <f ca="1">IF($F4003=1,OFFSET(start_33,LOLP!$D4003+(1-$C4003)*24,LOLP!$B4003)*H4003/G4003,0)</f>
        <v>0</v>
      </c>
      <c r="K4003" s="7">
        <f ca="1">IF($F4003,OFFSET(start_40,LOLP!$D4003+(1-$C4003)*24,LOLP!$B4003),0)</f>
        <v>0</v>
      </c>
      <c r="L4003" s="7">
        <f ca="1">IF($F4003,OFFSET(start_50,LOLP!$D4003+(1-$C4003)*24,LOLP!$B4003),0)</f>
        <v>0</v>
      </c>
      <c r="M4003" s="25">
        <f t="shared" ca="1" si="436"/>
        <v>0</v>
      </c>
      <c r="N4003" s="25">
        <f t="shared" ca="1" si="437"/>
        <v>0</v>
      </c>
      <c r="O4003" s="15" t="e">
        <f t="shared" ca="1" si="438"/>
        <v>#DIV/0!</v>
      </c>
      <c r="P4003" s="15" t="e">
        <f t="shared" ca="1" si="439"/>
        <v>#DIV/0!</v>
      </c>
    </row>
    <row r="4004" spans="1:16" x14ac:dyDescent="0.25">
      <c r="A4004" s="1">
        <f t="shared" si="440"/>
        <v>43267</v>
      </c>
      <c r="B4004" s="7">
        <f t="shared" si="435"/>
        <v>6</v>
      </c>
      <c r="C4004" s="4">
        <f>INDEX(Calendar!$E$3:$E$367,MATCH(LOLP!$A4004,Calendar!$B$3:$B$367,0))</f>
        <v>0</v>
      </c>
      <c r="D4004" s="2">
        <f t="shared" si="441"/>
        <v>17</v>
      </c>
      <c r="E4004" s="36">
        <v>25315</v>
      </c>
      <c r="F4004" s="7">
        <f>IFERROR(IF(INDEX('Temperature Data'!$AA$15:$AA$348,MATCH(LOLP!A4004,'Temperature Data'!$B$15:$B$348,0))&gt;IF(B4004=9,$G$2,LOLP!$F$2),1,0),0)</f>
        <v>0</v>
      </c>
      <c r="G4004" s="7">
        <f>SUMIFS(LOLP!$F$4:$F$8763,$C$4:$C$8763,$C4004,$B$4:$B$8763,$B4004,$D$4:$D$8763,$D4004)</f>
        <v>0</v>
      </c>
      <c r="H4004" s="7">
        <f>COUNTIFS(Calendar!$E$3:$E$367,LOLP!C4004,Calendar!$D$3:$D$367,LOLP!B4004)</f>
        <v>9</v>
      </c>
      <c r="I4004" s="7">
        <f ca="1">IF($F4004=1,OFFSET(start_norps,LOLP!$D4004+(1-$C4004)*24,LOLP!$B4004)*H4004/G4004,0)</f>
        <v>0</v>
      </c>
      <c r="J4004" s="7">
        <f ca="1">IF($F4004=1,OFFSET(start_33,LOLP!$D4004+(1-$C4004)*24,LOLP!$B4004)*H4004/G4004,0)</f>
        <v>0</v>
      </c>
      <c r="K4004" s="7">
        <f ca="1">IF($F4004,OFFSET(start_40,LOLP!$D4004+(1-$C4004)*24,LOLP!$B4004),0)</f>
        <v>0</v>
      </c>
      <c r="L4004" s="7">
        <f ca="1">IF($F4004,OFFSET(start_50,LOLP!$D4004+(1-$C4004)*24,LOLP!$B4004),0)</f>
        <v>0</v>
      </c>
      <c r="M4004" s="25">
        <f t="shared" ca="1" si="436"/>
        <v>0</v>
      </c>
      <c r="N4004" s="25">
        <f t="shared" ca="1" si="437"/>
        <v>0</v>
      </c>
      <c r="O4004" s="15" t="e">
        <f t="shared" ca="1" si="438"/>
        <v>#DIV/0!</v>
      </c>
      <c r="P4004" s="15" t="e">
        <f t="shared" ca="1" si="439"/>
        <v>#DIV/0!</v>
      </c>
    </row>
    <row r="4005" spans="1:16" x14ac:dyDescent="0.25">
      <c r="A4005" s="1">
        <f t="shared" si="440"/>
        <v>43267</v>
      </c>
      <c r="B4005" s="7">
        <f t="shared" si="435"/>
        <v>6</v>
      </c>
      <c r="C4005" s="4">
        <f>INDEX(Calendar!$E$3:$E$367,MATCH(LOLP!$A4005,Calendar!$B$3:$B$367,0))</f>
        <v>0</v>
      </c>
      <c r="D4005" s="2">
        <f t="shared" si="441"/>
        <v>18</v>
      </c>
      <c r="E4005" s="36">
        <v>25802</v>
      </c>
      <c r="F4005" s="7">
        <f>IFERROR(IF(INDEX('Temperature Data'!$AA$15:$AA$348,MATCH(LOLP!A4005,'Temperature Data'!$B$15:$B$348,0))&gt;IF(B4005=9,$G$2,LOLP!$F$2),1,0),0)</f>
        <v>0</v>
      </c>
      <c r="G4005" s="7">
        <f>SUMIFS(LOLP!$F$4:$F$8763,$C$4:$C$8763,$C4005,$B$4:$B$8763,$B4005,$D$4:$D$8763,$D4005)</f>
        <v>0</v>
      </c>
      <c r="H4005" s="7">
        <f>COUNTIFS(Calendar!$E$3:$E$367,LOLP!C4005,Calendar!$D$3:$D$367,LOLP!B4005)</f>
        <v>9</v>
      </c>
      <c r="I4005" s="7">
        <f ca="1">IF($F4005=1,OFFSET(start_norps,LOLP!$D4005+(1-$C4005)*24,LOLP!$B4005)*H4005/G4005,0)</f>
        <v>0</v>
      </c>
      <c r="J4005" s="7">
        <f ca="1">IF($F4005=1,OFFSET(start_33,LOLP!$D4005+(1-$C4005)*24,LOLP!$B4005)*H4005/G4005,0)</f>
        <v>0</v>
      </c>
      <c r="K4005" s="7">
        <f ca="1">IF($F4005,OFFSET(start_40,LOLP!$D4005+(1-$C4005)*24,LOLP!$B4005),0)</f>
        <v>0</v>
      </c>
      <c r="L4005" s="7">
        <f ca="1">IF($F4005,OFFSET(start_50,LOLP!$D4005+(1-$C4005)*24,LOLP!$B4005),0)</f>
        <v>0</v>
      </c>
      <c r="M4005" s="25">
        <f t="shared" ca="1" si="436"/>
        <v>0</v>
      </c>
      <c r="N4005" s="25">
        <f t="shared" ca="1" si="437"/>
        <v>0</v>
      </c>
      <c r="O4005" s="15" t="e">
        <f t="shared" ca="1" si="438"/>
        <v>#DIV/0!</v>
      </c>
      <c r="P4005" s="15" t="e">
        <f t="shared" ca="1" si="439"/>
        <v>#DIV/0!</v>
      </c>
    </row>
    <row r="4006" spans="1:16" x14ac:dyDescent="0.25">
      <c r="A4006" s="1">
        <f t="shared" si="440"/>
        <v>43267</v>
      </c>
      <c r="B4006" s="7">
        <f t="shared" si="435"/>
        <v>6</v>
      </c>
      <c r="C4006" s="4">
        <f>INDEX(Calendar!$E$3:$E$367,MATCH(LOLP!$A4006,Calendar!$B$3:$B$367,0))</f>
        <v>0</v>
      </c>
      <c r="D4006" s="2">
        <f t="shared" si="441"/>
        <v>19</v>
      </c>
      <c r="E4006" s="36">
        <v>26308</v>
      </c>
      <c r="F4006" s="7">
        <f>IFERROR(IF(INDEX('Temperature Data'!$AA$15:$AA$348,MATCH(LOLP!A4006,'Temperature Data'!$B$15:$B$348,0))&gt;IF(B4006=9,$G$2,LOLP!$F$2),1,0),0)</f>
        <v>0</v>
      </c>
      <c r="G4006" s="7">
        <f>SUMIFS(LOLP!$F$4:$F$8763,$C$4:$C$8763,$C4006,$B$4:$B$8763,$B4006,$D$4:$D$8763,$D4006)</f>
        <v>0</v>
      </c>
      <c r="H4006" s="7">
        <f>COUNTIFS(Calendar!$E$3:$E$367,LOLP!C4006,Calendar!$D$3:$D$367,LOLP!B4006)</f>
        <v>9</v>
      </c>
      <c r="I4006" s="7">
        <f ca="1">IF($F4006=1,OFFSET(start_norps,LOLP!$D4006+(1-$C4006)*24,LOLP!$B4006)*H4006/G4006,0)</f>
        <v>0</v>
      </c>
      <c r="J4006" s="7">
        <f ca="1">IF($F4006=1,OFFSET(start_33,LOLP!$D4006+(1-$C4006)*24,LOLP!$B4006)*H4006/G4006,0)</f>
        <v>0</v>
      </c>
      <c r="K4006" s="7">
        <f ca="1">IF($F4006,OFFSET(start_40,LOLP!$D4006+(1-$C4006)*24,LOLP!$B4006),0)</f>
        <v>0</v>
      </c>
      <c r="L4006" s="7">
        <f ca="1">IF($F4006,OFFSET(start_50,LOLP!$D4006+(1-$C4006)*24,LOLP!$B4006),0)</f>
        <v>0</v>
      </c>
      <c r="M4006" s="25">
        <f t="shared" ca="1" si="436"/>
        <v>0</v>
      </c>
      <c r="N4006" s="25">
        <f t="shared" ca="1" si="437"/>
        <v>0</v>
      </c>
      <c r="O4006" s="15" t="e">
        <f t="shared" ca="1" si="438"/>
        <v>#DIV/0!</v>
      </c>
      <c r="P4006" s="15" t="e">
        <f t="shared" ca="1" si="439"/>
        <v>#DIV/0!</v>
      </c>
    </row>
    <row r="4007" spans="1:16" x14ac:dyDescent="0.25">
      <c r="A4007" s="1">
        <f t="shared" si="440"/>
        <v>43267</v>
      </c>
      <c r="B4007" s="7">
        <f t="shared" si="435"/>
        <v>6</v>
      </c>
      <c r="C4007" s="4">
        <f>INDEX(Calendar!$E$3:$E$367,MATCH(LOLP!$A4007,Calendar!$B$3:$B$367,0))</f>
        <v>0</v>
      </c>
      <c r="D4007" s="2">
        <f t="shared" si="441"/>
        <v>20</v>
      </c>
      <c r="E4007" s="36">
        <v>26603</v>
      </c>
      <c r="F4007" s="7">
        <f>IFERROR(IF(INDEX('Temperature Data'!$AA$15:$AA$348,MATCH(LOLP!A4007,'Temperature Data'!$B$15:$B$348,0))&gt;IF(B4007=9,$G$2,LOLP!$F$2),1,0),0)</f>
        <v>0</v>
      </c>
      <c r="G4007" s="7">
        <f>SUMIFS(LOLP!$F$4:$F$8763,$C$4:$C$8763,$C4007,$B$4:$B$8763,$B4007,$D$4:$D$8763,$D4007)</f>
        <v>0</v>
      </c>
      <c r="H4007" s="7">
        <f>COUNTIFS(Calendar!$E$3:$E$367,LOLP!C4007,Calendar!$D$3:$D$367,LOLP!B4007)</f>
        <v>9</v>
      </c>
      <c r="I4007" s="7">
        <f ca="1">IF($F4007=1,OFFSET(start_norps,LOLP!$D4007+(1-$C4007)*24,LOLP!$B4007)*H4007/G4007,0)</f>
        <v>0</v>
      </c>
      <c r="J4007" s="7">
        <f ca="1">IF($F4007=1,OFFSET(start_33,LOLP!$D4007+(1-$C4007)*24,LOLP!$B4007)*H4007/G4007,0)</f>
        <v>0</v>
      </c>
      <c r="K4007" s="7">
        <f ca="1">IF($F4007,OFFSET(start_40,LOLP!$D4007+(1-$C4007)*24,LOLP!$B4007),0)</f>
        <v>0</v>
      </c>
      <c r="L4007" s="7">
        <f ca="1">IF($F4007,OFFSET(start_50,LOLP!$D4007+(1-$C4007)*24,LOLP!$B4007),0)</f>
        <v>0</v>
      </c>
      <c r="M4007" s="25">
        <f t="shared" ca="1" si="436"/>
        <v>0</v>
      </c>
      <c r="N4007" s="25">
        <f t="shared" ca="1" si="437"/>
        <v>0</v>
      </c>
      <c r="O4007" s="15" t="e">
        <f t="shared" ca="1" si="438"/>
        <v>#DIV/0!</v>
      </c>
      <c r="P4007" s="15" t="e">
        <f t="shared" ca="1" si="439"/>
        <v>#DIV/0!</v>
      </c>
    </row>
    <row r="4008" spans="1:16" x14ac:dyDescent="0.25">
      <c r="A4008" s="1">
        <f t="shared" si="440"/>
        <v>43267</v>
      </c>
      <c r="B4008" s="7">
        <f t="shared" si="435"/>
        <v>6</v>
      </c>
      <c r="C4008" s="4">
        <f>INDEX(Calendar!$E$3:$E$367,MATCH(LOLP!$A4008,Calendar!$B$3:$B$367,0))</f>
        <v>0</v>
      </c>
      <c r="D4008" s="2">
        <f t="shared" si="441"/>
        <v>21</v>
      </c>
      <c r="E4008" s="36">
        <v>27080</v>
      </c>
      <c r="F4008" s="7">
        <f>IFERROR(IF(INDEX('Temperature Data'!$AA$15:$AA$348,MATCH(LOLP!A4008,'Temperature Data'!$B$15:$B$348,0))&gt;IF(B4008=9,$G$2,LOLP!$F$2),1,0),0)</f>
        <v>0</v>
      </c>
      <c r="G4008" s="7">
        <f>SUMIFS(LOLP!$F$4:$F$8763,$C$4:$C$8763,$C4008,$B$4:$B$8763,$B4008,$D$4:$D$8763,$D4008)</f>
        <v>0</v>
      </c>
      <c r="H4008" s="7">
        <f>COUNTIFS(Calendar!$E$3:$E$367,LOLP!C4008,Calendar!$D$3:$D$367,LOLP!B4008)</f>
        <v>9</v>
      </c>
      <c r="I4008" s="7">
        <f ca="1">IF($F4008=1,OFFSET(start_norps,LOLP!$D4008+(1-$C4008)*24,LOLP!$B4008)*H4008/G4008,0)</f>
        <v>0</v>
      </c>
      <c r="J4008" s="7">
        <f ca="1">IF($F4008=1,OFFSET(start_33,LOLP!$D4008+(1-$C4008)*24,LOLP!$B4008)*H4008/G4008,0)</f>
        <v>0</v>
      </c>
      <c r="K4008" s="7">
        <f ca="1">IF($F4008,OFFSET(start_40,LOLP!$D4008+(1-$C4008)*24,LOLP!$B4008),0)</f>
        <v>0</v>
      </c>
      <c r="L4008" s="7">
        <f ca="1">IF($F4008,OFFSET(start_50,LOLP!$D4008+(1-$C4008)*24,LOLP!$B4008),0)</f>
        <v>0</v>
      </c>
      <c r="M4008" s="25">
        <f t="shared" ca="1" si="436"/>
        <v>0</v>
      </c>
      <c r="N4008" s="25">
        <f t="shared" ca="1" si="437"/>
        <v>0</v>
      </c>
      <c r="O4008" s="15" t="e">
        <f t="shared" ca="1" si="438"/>
        <v>#DIV/0!</v>
      </c>
      <c r="P4008" s="15" t="e">
        <f t="shared" ca="1" si="439"/>
        <v>#DIV/0!</v>
      </c>
    </row>
    <row r="4009" spans="1:16" x14ac:dyDescent="0.25">
      <c r="A4009" s="1">
        <f t="shared" si="440"/>
        <v>43267</v>
      </c>
      <c r="B4009" s="7">
        <f t="shared" si="435"/>
        <v>6</v>
      </c>
      <c r="C4009" s="4">
        <f>INDEX(Calendar!$E$3:$E$367,MATCH(LOLP!$A4009,Calendar!$B$3:$B$367,0))</f>
        <v>0</v>
      </c>
      <c r="D4009" s="2">
        <f t="shared" si="441"/>
        <v>22</v>
      </c>
      <c r="E4009" s="36">
        <v>26695</v>
      </c>
      <c r="F4009" s="7">
        <f>IFERROR(IF(INDEX('Temperature Data'!$AA$15:$AA$348,MATCH(LOLP!A4009,'Temperature Data'!$B$15:$B$348,0))&gt;IF(B4009=9,$G$2,LOLP!$F$2),1,0),0)</f>
        <v>0</v>
      </c>
      <c r="G4009" s="7">
        <f>SUMIFS(LOLP!$F$4:$F$8763,$C$4:$C$8763,$C4009,$B$4:$B$8763,$B4009,$D$4:$D$8763,$D4009)</f>
        <v>0</v>
      </c>
      <c r="H4009" s="7">
        <f>COUNTIFS(Calendar!$E$3:$E$367,LOLP!C4009,Calendar!$D$3:$D$367,LOLP!B4009)</f>
        <v>9</v>
      </c>
      <c r="I4009" s="7">
        <f ca="1">IF($F4009=1,OFFSET(start_norps,LOLP!$D4009+(1-$C4009)*24,LOLP!$B4009)*H4009/G4009,0)</f>
        <v>0</v>
      </c>
      <c r="J4009" s="7">
        <f ca="1">IF($F4009=1,OFFSET(start_33,LOLP!$D4009+(1-$C4009)*24,LOLP!$B4009)*H4009/G4009,0)</f>
        <v>0</v>
      </c>
      <c r="K4009" s="7">
        <f ca="1">IF($F4009,OFFSET(start_40,LOLP!$D4009+(1-$C4009)*24,LOLP!$B4009),0)</f>
        <v>0</v>
      </c>
      <c r="L4009" s="7">
        <f ca="1">IF($F4009,OFFSET(start_50,LOLP!$D4009+(1-$C4009)*24,LOLP!$B4009),0)</f>
        <v>0</v>
      </c>
      <c r="M4009" s="25">
        <f t="shared" ca="1" si="436"/>
        <v>0</v>
      </c>
      <c r="N4009" s="25">
        <f t="shared" ca="1" si="437"/>
        <v>0</v>
      </c>
      <c r="O4009" s="15" t="e">
        <f t="shared" ca="1" si="438"/>
        <v>#DIV/0!</v>
      </c>
      <c r="P4009" s="15" t="e">
        <f t="shared" ca="1" si="439"/>
        <v>#DIV/0!</v>
      </c>
    </row>
    <row r="4010" spans="1:16" x14ac:dyDescent="0.25">
      <c r="A4010" s="1">
        <f t="shared" si="440"/>
        <v>43267</v>
      </c>
      <c r="B4010" s="7">
        <f t="shared" si="435"/>
        <v>6</v>
      </c>
      <c r="C4010" s="4">
        <f>INDEX(Calendar!$E$3:$E$367,MATCH(LOLP!$A4010,Calendar!$B$3:$B$367,0))</f>
        <v>0</v>
      </c>
      <c r="D4010" s="2">
        <f t="shared" si="441"/>
        <v>23</v>
      </c>
      <c r="E4010" s="36">
        <v>25307</v>
      </c>
      <c r="F4010" s="7">
        <f>IFERROR(IF(INDEX('Temperature Data'!$AA$15:$AA$348,MATCH(LOLP!A4010,'Temperature Data'!$B$15:$B$348,0))&gt;IF(B4010=9,$G$2,LOLP!$F$2),1,0),0)</f>
        <v>0</v>
      </c>
      <c r="G4010" s="7">
        <f>SUMIFS(LOLP!$F$4:$F$8763,$C$4:$C$8763,$C4010,$B$4:$B$8763,$B4010,$D$4:$D$8763,$D4010)</f>
        <v>0</v>
      </c>
      <c r="H4010" s="7">
        <f>COUNTIFS(Calendar!$E$3:$E$367,LOLP!C4010,Calendar!$D$3:$D$367,LOLP!B4010)</f>
        <v>9</v>
      </c>
      <c r="I4010" s="7">
        <f ca="1">IF($F4010=1,OFFSET(start_norps,LOLP!$D4010+(1-$C4010)*24,LOLP!$B4010)*H4010/G4010,0)</f>
        <v>0</v>
      </c>
      <c r="J4010" s="7">
        <f ca="1">IF($F4010=1,OFFSET(start_33,LOLP!$D4010+(1-$C4010)*24,LOLP!$B4010)*H4010/G4010,0)</f>
        <v>0</v>
      </c>
      <c r="K4010" s="7">
        <f ca="1">IF($F4010,OFFSET(start_40,LOLP!$D4010+(1-$C4010)*24,LOLP!$B4010),0)</f>
        <v>0</v>
      </c>
      <c r="L4010" s="7">
        <f ca="1">IF($F4010,OFFSET(start_50,LOLP!$D4010+(1-$C4010)*24,LOLP!$B4010),0)</f>
        <v>0</v>
      </c>
      <c r="M4010" s="25">
        <f t="shared" ca="1" si="436"/>
        <v>0</v>
      </c>
      <c r="N4010" s="25">
        <f t="shared" ca="1" si="437"/>
        <v>0</v>
      </c>
      <c r="O4010" s="15" t="e">
        <f t="shared" ca="1" si="438"/>
        <v>#DIV/0!</v>
      </c>
      <c r="P4010" s="15" t="e">
        <f t="shared" ca="1" si="439"/>
        <v>#DIV/0!</v>
      </c>
    </row>
    <row r="4011" spans="1:16" x14ac:dyDescent="0.25">
      <c r="A4011" s="1">
        <f t="shared" si="440"/>
        <v>43267</v>
      </c>
      <c r="B4011" s="7">
        <f t="shared" si="435"/>
        <v>6</v>
      </c>
      <c r="C4011" s="4">
        <f>INDEX(Calendar!$E$3:$E$367,MATCH(LOLP!$A4011,Calendar!$B$3:$B$367,0))</f>
        <v>0</v>
      </c>
      <c r="D4011" s="2">
        <f t="shared" si="441"/>
        <v>24</v>
      </c>
      <c r="E4011" s="36">
        <v>23590</v>
      </c>
      <c r="F4011" s="7">
        <f>IFERROR(IF(INDEX('Temperature Data'!$AA$15:$AA$348,MATCH(LOLP!A4011,'Temperature Data'!$B$15:$B$348,0))&gt;IF(B4011=9,$G$2,LOLP!$F$2),1,0),0)</f>
        <v>0</v>
      </c>
      <c r="G4011" s="7">
        <f>SUMIFS(LOLP!$F$4:$F$8763,$C$4:$C$8763,$C4011,$B$4:$B$8763,$B4011,$D$4:$D$8763,$D4011)</f>
        <v>0</v>
      </c>
      <c r="H4011" s="7">
        <f>COUNTIFS(Calendar!$E$3:$E$367,LOLP!C4011,Calendar!$D$3:$D$367,LOLP!B4011)</f>
        <v>9</v>
      </c>
      <c r="I4011" s="7">
        <f ca="1">IF($F4011=1,OFFSET(start_norps,LOLP!$D4011+(1-$C4011)*24,LOLP!$B4011)*H4011/G4011,0)</f>
        <v>0</v>
      </c>
      <c r="J4011" s="7">
        <f ca="1">IF($F4011=1,OFFSET(start_33,LOLP!$D4011+(1-$C4011)*24,LOLP!$B4011)*H4011/G4011,0)</f>
        <v>0</v>
      </c>
      <c r="K4011" s="7">
        <f ca="1">IF($F4011,OFFSET(start_40,LOLP!$D4011+(1-$C4011)*24,LOLP!$B4011),0)</f>
        <v>0</v>
      </c>
      <c r="L4011" s="7">
        <f ca="1">IF($F4011,OFFSET(start_50,LOLP!$D4011+(1-$C4011)*24,LOLP!$B4011),0)</f>
        <v>0</v>
      </c>
      <c r="M4011" s="25">
        <f t="shared" ca="1" si="436"/>
        <v>0</v>
      </c>
      <c r="N4011" s="25">
        <f t="shared" ca="1" si="437"/>
        <v>0</v>
      </c>
      <c r="O4011" s="15" t="e">
        <f t="shared" ca="1" si="438"/>
        <v>#DIV/0!</v>
      </c>
      <c r="P4011" s="15" t="e">
        <f t="shared" ca="1" si="439"/>
        <v>#DIV/0!</v>
      </c>
    </row>
    <row r="4012" spans="1:16" x14ac:dyDescent="0.25">
      <c r="A4012" s="1">
        <f t="shared" si="440"/>
        <v>43268</v>
      </c>
      <c r="B4012" s="7">
        <f t="shared" si="435"/>
        <v>6</v>
      </c>
      <c r="C4012" s="4">
        <f>INDEX(Calendar!$E$3:$E$367,MATCH(LOLP!$A4012,Calendar!$B$3:$B$367,0))</f>
        <v>0</v>
      </c>
      <c r="D4012" s="2">
        <f t="shared" si="441"/>
        <v>1</v>
      </c>
      <c r="E4012" s="36">
        <v>22258</v>
      </c>
      <c r="F4012" s="7">
        <f>IFERROR(IF(INDEX('Temperature Data'!$AA$15:$AA$348,MATCH(LOLP!A4012,'Temperature Data'!$B$15:$B$348,0))&gt;IF(B4012=9,$G$2,LOLP!$F$2),1,0),0)</f>
        <v>0</v>
      </c>
      <c r="G4012" s="7">
        <f>SUMIFS(LOLP!$F$4:$F$8763,$C$4:$C$8763,$C4012,$B$4:$B$8763,$B4012,$D$4:$D$8763,$D4012)</f>
        <v>0</v>
      </c>
      <c r="H4012" s="7">
        <f>COUNTIFS(Calendar!$E$3:$E$367,LOLP!C4012,Calendar!$D$3:$D$367,LOLP!B4012)</f>
        <v>9</v>
      </c>
      <c r="I4012" s="7">
        <f ca="1">IF($F4012=1,OFFSET(start_norps,LOLP!$D4012+(1-$C4012)*24,LOLP!$B4012)*H4012/G4012,0)</f>
        <v>0</v>
      </c>
      <c r="J4012" s="7">
        <f ca="1">IF($F4012=1,OFFSET(start_33,LOLP!$D4012+(1-$C4012)*24,LOLP!$B4012)*H4012/G4012,0)</f>
        <v>0</v>
      </c>
      <c r="K4012" s="7">
        <f ca="1">IF($F4012,OFFSET(start_40,LOLP!$D4012+(1-$C4012)*24,LOLP!$B4012),0)</f>
        <v>0</v>
      </c>
      <c r="L4012" s="7">
        <f ca="1">IF($F4012,OFFSET(start_50,LOLP!$D4012+(1-$C4012)*24,LOLP!$B4012),0)</f>
        <v>0</v>
      </c>
      <c r="M4012" s="25">
        <f t="shared" ca="1" si="436"/>
        <v>0</v>
      </c>
      <c r="N4012" s="25">
        <f t="shared" ca="1" si="437"/>
        <v>0</v>
      </c>
      <c r="O4012" s="15" t="e">
        <f t="shared" ca="1" si="438"/>
        <v>#DIV/0!</v>
      </c>
      <c r="P4012" s="15" t="e">
        <f t="shared" ca="1" si="439"/>
        <v>#DIV/0!</v>
      </c>
    </row>
    <row r="4013" spans="1:16" x14ac:dyDescent="0.25">
      <c r="A4013" s="1">
        <f t="shared" si="440"/>
        <v>43268</v>
      </c>
      <c r="B4013" s="7">
        <f t="shared" si="435"/>
        <v>6</v>
      </c>
      <c r="C4013" s="4">
        <f>INDEX(Calendar!$E$3:$E$367,MATCH(LOLP!$A4013,Calendar!$B$3:$B$367,0))</f>
        <v>0</v>
      </c>
      <c r="D4013" s="2">
        <f t="shared" si="441"/>
        <v>2</v>
      </c>
      <c r="E4013" s="36">
        <v>21423</v>
      </c>
      <c r="F4013" s="7">
        <f>IFERROR(IF(INDEX('Temperature Data'!$AA$15:$AA$348,MATCH(LOLP!A4013,'Temperature Data'!$B$15:$B$348,0))&gt;IF(B4013=9,$G$2,LOLP!$F$2),1,0),0)</f>
        <v>0</v>
      </c>
      <c r="G4013" s="7">
        <f>SUMIFS(LOLP!$F$4:$F$8763,$C$4:$C$8763,$C4013,$B$4:$B$8763,$B4013,$D$4:$D$8763,$D4013)</f>
        <v>0</v>
      </c>
      <c r="H4013" s="7">
        <f>COUNTIFS(Calendar!$E$3:$E$367,LOLP!C4013,Calendar!$D$3:$D$367,LOLP!B4013)</f>
        <v>9</v>
      </c>
      <c r="I4013" s="7">
        <f ca="1">IF($F4013=1,OFFSET(start_norps,LOLP!$D4013+(1-$C4013)*24,LOLP!$B4013)*H4013/G4013,0)</f>
        <v>0</v>
      </c>
      <c r="J4013" s="7">
        <f ca="1">IF($F4013=1,OFFSET(start_33,LOLP!$D4013+(1-$C4013)*24,LOLP!$B4013)*H4013/G4013,0)</f>
        <v>0</v>
      </c>
      <c r="K4013" s="7">
        <f ca="1">IF($F4013,OFFSET(start_40,LOLP!$D4013+(1-$C4013)*24,LOLP!$B4013),0)</f>
        <v>0</v>
      </c>
      <c r="L4013" s="7">
        <f ca="1">IF($F4013,OFFSET(start_50,LOLP!$D4013+(1-$C4013)*24,LOLP!$B4013),0)</f>
        <v>0</v>
      </c>
      <c r="M4013" s="25">
        <f t="shared" ca="1" si="436"/>
        <v>0</v>
      </c>
      <c r="N4013" s="25">
        <f t="shared" ca="1" si="437"/>
        <v>0</v>
      </c>
      <c r="O4013" s="15" t="e">
        <f t="shared" ca="1" si="438"/>
        <v>#DIV/0!</v>
      </c>
      <c r="P4013" s="15" t="e">
        <f t="shared" ca="1" si="439"/>
        <v>#DIV/0!</v>
      </c>
    </row>
    <row r="4014" spans="1:16" x14ac:dyDescent="0.25">
      <c r="A4014" s="1">
        <f t="shared" si="440"/>
        <v>43268</v>
      </c>
      <c r="B4014" s="7">
        <f t="shared" si="435"/>
        <v>6</v>
      </c>
      <c r="C4014" s="4">
        <f>INDEX(Calendar!$E$3:$E$367,MATCH(LOLP!$A4014,Calendar!$B$3:$B$367,0))</f>
        <v>0</v>
      </c>
      <c r="D4014" s="2">
        <f t="shared" si="441"/>
        <v>3</v>
      </c>
      <c r="E4014" s="36">
        <v>20782</v>
      </c>
      <c r="F4014" s="7">
        <f>IFERROR(IF(INDEX('Temperature Data'!$AA$15:$AA$348,MATCH(LOLP!A4014,'Temperature Data'!$B$15:$B$348,0))&gt;IF(B4014=9,$G$2,LOLP!$F$2),1,0),0)</f>
        <v>0</v>
      </c>
      <c r="G4014" s="7">
        <f>SUMIFS(LOLP!$F$4:$F$8763,$C$4:$C$8763,$C4014,$B$4:$B$8763,$B4014,$D$4:$D$8763,$D4014)</f>
        <v>0</v>
      </c>
      <c r="H4014" s="7">
        <f>COUNTIFS(Calendar!$E$3:$E$367,LOLP!C4014,Calendar!$D$3:$D$367,LOLP!B4014)</f>
        <v>9</v>
      </c>
      <c r="I4014" s="7">
        <f ca="1">IF($F4014=1,OFFSET(start_norps,LOLP!$D4014+(1-$C4014)*24,LOLP!$B4014)*H4014/G4014,0)</f>
        <v>0</v>
      </c>
      <c r="J4014" s="7">
        <f ca="1">IF($F4014=1,OFFSET(start_33,LOLP!$D4014+(1-$C4014)*24,LOLP!$B4014)*H4014/G4014,0)</f>
        <v>0</v>
      </c>
      <c r="K4014" s="7">
        <f ca="1">IF($F4014,OFFSET(start_40,LOLP!$D4014+(1-$C4014)*24,LOLP!$B4014),0)</f>
        <v>0</v>
      </c>
      <c r="L4014" s="7">
        <f ca="1">IF($F4014,OFFSET(start_50,LOLP!$D4014+(1-$C4014)*24,LOLP!$B4014),0)</f>
        <v>0</v>
      </c>
      <c r="M4014" s="25">
        <f t="shared" ca="1" si="436"/>
        <v>0</v>
      </c>
      <c r="N4014" s="25">
        <f t="shared" ca="1" si="437"/>
        <v>0</v>
      </c>
      <c r="O4014" s="15" t="e">
        <f t="shared" ca="1" si="438"/>
        <v>#DIV/0!</v>
      </c>
      <c r="P4014" s="15" t="e">
        <f t="shared" ca="1" si="439"/>
        <v>#DIV/0!</v>
      </c>
    </row>
    <row r="4015" spans="1:16" x14ac:dyDescent="0.25">
      <c r="A4015" s="1">
        <f t="shared" si="440"/>
        <v>43268</v>
      </c>
      <c r="B4015" s="7">
        <f t="shared" si="435"/>
        <v>6</v>
      </c>
      <c r="C4015" s="4">
        <f>INDEX(Calendar!$E$3:$E$367,MATCH(LOLP!$A4015,Calendar!$B$3:$B$367,0))</f>
        <v>0</v>
      </c>
      <c r="D4015" s="2">
        <f t="shared" si="441"/>
        <v>4</v>
      </c>
      <c r="E4015" s="36">
        <v>20366</v>
      </c>
      <c r="F4015" s="7">
        <f>IFERROR(IF(INDEX('Temperature Data'!$AA$15:$AA$348,MATCH(LOLP!A4015,'Temperature Data'!$B$15:$B$348,0))&gt;IF(B4015=9,$G$2,LOLP!$F$2),1,0),0)</f>
        <v>0</v>
      </c>
      <c r="G4015" s="7">
        <f>SUMIFS(LOLP!$F$4:$F$8763,$C$4:$C$8763,$C4015,$B$4:$B$8763,$B4015,$D$4:$D$8763,$D4015)</f>
        <v>0</v>
      </c>
      <c r="H4015" s="7">
        <f>COUNTIFS(Calendar!$E$3:$E$367,LOLP!C4015,Calendar!$D$3:$D$367,LOLP!B4015)</f>
        <v>9</v>
      </c>
      <c r="I4015" s="7">
        <f ca="1">IF($F4015=1,OFFSET(start_norps,LOLP!$D4015+(1-$C4015)*24,LOLP!$B4015)*H4015/G4015,0)</f>
        <v>0</v>
      </c>
      <c r="J4015" s="7">
        <f ca="1">IF($F4015=1,OFFSET(start_33,LOLP!$D4015+(1-$C4015)*24,LOLP!$B4015)*H4015/G4015,0)</f>
        <v>0</v>
      </c>
      <c r="K4015" s="7">
        <f ca="1">IF($F4015,OFFSET(start_40,LOLP!$D4015+(1-$C4015)*24,LOLP!$B4015),0)</f>
        <v>0</v>
      </c>
      <c r="L4015" s="7">
        <f ca="1">IF($F4015,OFFSET(start_50,LOLP!$D4015+(1-$C4015)*24,LOLP!$B4015),0)</f>
        <v>0</v>
      </c>
      <c r="M4015" s="25">
        <f t="shared" ca="1" si="436"/>
        <v>0</v>
      </c>
      <c r="N4015" s="25">
        <f t="shared" ca="1" si="437"/>
        <v>0</v>
      </c>
      <c r="O4015" s="15" t="e">
        <f t="shared" ca="1" si="438"/>
        <v>#DIV/0!</v>
      </c>
      <c r="P4015" s="15" t="e">
        <f t="shared" ca="1" si="439"/>
        <v>#DIV/0!</v>
      </c>
    </row>
    <row r="4016" spans="1:16" x14ac:dyDescent="0.25">
      <c r="A4016" s="1">
        <f t="shared" si="440"/>
        <v>43268</v>
      </c>
      <c r="B4016" s="7">
        <f t="shared" si="435"/>
        <v>6</v>
      </c>
      <c r="C4016" s="4">
        <f>INDEX(Calendar!$E$3:$E$367,MATCH(LOLP!$A4016,Calendar!$B$3:$B$367,0))</f>
        <v>0</v>
      </c>
      <c r="D4016" s="2">
        <f t="shared" si="441"/>
        <v>5</v>
      </c>
      <c r="E4016" s="36">
        <v>20241</v>
      </c>
      <c r="F4016" s="7">
        <f>IFERROR(IF(INDEX('Temperature Data'!$AA$15:$AA$348,MATCH(LOLP!A4016,'Temperature Data'!$B$15:$B$348,0))&gt;IF(B4016=9,$G$2,LOLP!$F$2),1,0),0)</f>
        <v>0</v>
      </c>
      <c r="G4016" s="7">
        <f>SUMIFS(LOLP!$F$4:$F$8763,$C$4:$C$8763,$C4016,$B$4:$B$8763,$B4016,$D$4:$D$8763,$D4016)</f>
        <v>0</v>
      </c>
      <c r="H4016" s="7">
        <f>COUNTIFS(Calendar!$E$3:$E$367,LOLP!C4016,Calendar!$D$3:$D$367,LOLP!B4016)</f>
        <v>9</v>
      </c>
      <c r="I4016" s="7">
        <f ca="1">IF($F4016=1,OFFSET(start_norps,LOLP!$D4016+(1-$C4016)*24,LOLP!$B4016)*H4016/G4016,0)</f>
        <v>0</v>
      </c>
      <c r="J4016" s="7">
        <f ca="1">IF($F4016=1,OFFSET(start_33,LOLP!$D4016+(1-$C4016)*24,LOLP!$B4016)*H4016/G4016,0)</f>
        <v>0</v>
      </c>
      <c r="K4016" s="7">
        <f ca="1">IF($F4016,OFFSET(start_40,LOLP!$D4016+(1-$C4016)*24,LOLP!$B4016),0)</f>
        <v>0</v>
      </c>
      <c r="L4016" s="7">
        <f ca="1">IF($F4016,OFFSET(start_50,LOLP!$D4016+(1-$C4016)*24,LOLP!$B4016),0)</f>
        <v>0</v>
      </c>
      <c r="M4016" s="25">
        <f t="shared" ca="1" si="436"/>
        <v>0</v>
      </c>
      <c r="N4016" s="25">
        <f t="shared" ca="1" si="437"/>
        <v>0</v>
      </c>
      <c r="O4016" s="15" t="e">
        <f t="shared" ca="1" si="438"/>
        <v>#DIV/0!</v>
      </c>
      <c r="P4016" s="15" t="e">
        <f t="shared" ca="1" si="439"/>
        <v>#DIV/0!</v>
      </c>
    </row>
    <row r="4017" spans="1:16" x14ac:dyDescent="0.25">
      <c r="A4017" s="1">
        <f t="shared" si="440"/>
        <v>43268</v>
      </c>
      <c r="B4017" s="7">
        <f t="shared" si="435"/>
        <v>6</v>
      </c>
      <c r="C4017" s="4">
        <f>INDEX(Calendar!$E$3:$E$367,MATCH(LOLP!$A4017,Calendar!$B$3:$B$367,0))</f>
        <v>0</v>
      </c>
      <c r="D4017" s="2">
        <f t="shared" si="441"/>
        <v>6</v>
      </c>
      <c r="E4017" s="36">
        <v>20371</v>
      </c>
      <c r="F4017" s="7">
        <f>IFERROR(IF(INDEX('Temperature Data'!$AA$15:$AA$348,MATCH(LOLP!A4017,'Temperature Data'!$B$15:$B$348,0))&gt;IF(B4017=9,$G$2,LOLP!$F$2),1,0),0)</f>
        <v>0</v>
      </c>
      <c r="G4017" s="7">
        <f>SUMIFS(LOLP!$F$4:$F$8763,$C$4:$C$8763,$C4017,$B$4:$B$8763,$B4017,$D$4:$D$8763,$D4017)</f>
        <v>0</v>
      </c>
      <c r="H4017" s="7">
        <f>COUNTIFS(Calendar!$E$3:$E$367,LOLP!C4017,Calendar!$D$3:$D$367,LOLP!B4017)</f>
        <v>9</v>
      </c>
      <c r="I4017" s="7">
        <f ca="1">IF($F4017=1,OFFSET(start_norps,LOLP!$D4017+(1-$C4017)*24,LOLP!$B4017)*H4017/G4017,0)</f>
        <v>0</v>
      </c>
      <c r="J4017" s="7">
        <f ca="1">IF($F4017=1,OFFSET(start_33,LOLP!$D4017+(1-$C4017)*24,LOLP!$B4017)*H4017/G4017,0)</f>
        <v>0</v>
      </c>
      <c r="K4017" s="7">
        <f ca="1">IF($F4017,OFFSET(start_40,LOLP!$D4017+(1-$C4017)*24,LOLP!$B4017),0)</f>
        <v>0</v>
      </c>
      <c r="L4017" s="7">
        <f ca="1">IF($F4017,OFFSET(start_50,LOLP!$D4017+(1-$C4017)*24,LOLP!$B4017),0)</f>
        <v>0</v>
      </c>
      <c r="M4017" s="25">
        <f t="shared" ca="1" si="436"/>
        <v>0</v>
      </c>
      <c r="N4017" s="25">
        <f t="shared" ca="1" si="437"/>
        <v>0</v>
      </c>
      <c r="O4017" s="15" t="e">
        <f t="shared" ca="1" si="438"/>
        <v>#DIV/0!</v>
      </c>
      <c r="P4017" s="15" t="e">
        <f t="shared" ca="1" si="439"/>
        <v>#DIV/0!</v>
      </c>
    </row>
    <row r="4018" spans="1:16" x14ac:dyDescent="0.25">
      <c r="A4018" s="1">
        <f t="shared" si="440"/>
        <v>43268</v>
      </c>
      <c r="B4018" s="7">
        <f t="shared" si="435"/>
        <v>6</v>
      </c>
      <c r="C4018" s="4">
        <f>INDEX(Calendar!$E$3:$E$367,MATCH(LOLP!$A4018,Calendar!$B$3:$B$367,0))</f>
        <v>0</v>
      </c>
      <c r="D4018" s="2">
        <f t="shared" si="441"/>
        <v>7</v>
      </c>
      <c r="E4018" s="36">
        <v>20283</v>
      </c>
      <c r="F4018" s="7">
        <f>IFERROR(IF(INDEX('Temperature Data'!$AA$15:$AA$348,MATCH(LOLP!A4018,'Temperature Data'!$B$15:$B$348,0))&gt;IF(B4018=9,$G$2,LOLP!$F$2),1,0),0)</f>
        <v>0</v>
      </c>
      <c r="G4018" s="7">
        <f>SUMIFS(LOLP!$F$4:$F$8763,$C$4:$C$8763,$C4018,$B$4:$B$8763,$B4018,$D$4:$D$8763,$D4018)</f>
        <v>0</v>
      </c>
      <c r="H4018" s="7">
        <f>COUNTIFS(Calendar!$E$3:$E$367,LOLP!C4018,Calendar!$D$3:$D$367,LOLP!B4018)</f>
        <v>9</v>
      </c>
      <c r="I4018" s="7">
        <f ca="1">IF($F4018=1,OFFSET(start_norps,LOLP!$D4018+(1-$C4018)*24,LOLP!$B4018)*H4018/G4018,0)</f>
        <v>0</v>
      </c>
      <c r="J4018" s="7">
        <f ca="1">IF($F4018=1,OFFSET(start_33,LOLP!$D4018+(1-$C4018)*24,LOLP!$B4018)*H4018/G4018,0)</f>
        <v>0</v>
      </c>
      <c r="K4018" s="7">
        <f ca="1">IF($F4018,OFFSET(start_40,LOLP!$D4018+(1-$C4018)*24,LOLP!$B4018),0)</f>
        <v>0</v>
      </c>
      <c r="L4018" s="7">
        <f ca="1">IF($F4018,OFFSET(start_50,LOLP!$D4018+(1-$C4018)*24,LOLP!$B4018),0)</f>
        <v>0</v>
      </c>
      <c r="M4018" s="25">
        <f t="shared" ca="1" si="436"/>
        <v>0</v>
      </c>
      <c r="N4018" s="25">
        <f t="shared" ca="1" si="437"/>
        <v>0</v>
      </c>
      <c r="O4018" s="15" t="e">
        <f t="shared" ca="1" si="438"/>
        <v>#DIV/0!</v>
      </c>
      <c r="P4018" s="15" t="e">
        <f t="shared" ca="1" si="439"/>
        <v>#DIV/0!</v>
      </c>
    </row>
    <row r="4019" spans="1:16" x14ac:dyDescent="0.25">
      <c r="A4019" s="1">
        <f t="shared" si="440"/>
        <v>43268</v>
      </c>
      <c r="B4019" s="7">
        <f t="shared" si="435"/>
        <v>6</v>
      </c>
      <c r="C4019" s="4">
        <f>INDEX(Calendar!$E$3:$E$367,MATCH(LOLP!$A4019,Calendar!$B$3:$B$367,0))</f>
        <v>0</v>
      </c>
      <c r="D4019" s="2">
        <f t="shared" si="441"/>
        <v>8</v>
      </c>
      <c r="E4019" s="36">
        <v>20968</v>
      </c>
      <c r="F4019" s="7">
        <f>IFERROR(IF(INDEX('Temperature Data'!$AA$15:$AA$348,MATCH(LOLP!A4019,'Temperature Data'!$B$15:$B$348,0))&gt;IF(B4019=9,$G$2,LOLP!$F$2),1,0),0)</f>
        <v>0</v>
      </c>
      <c r="G4019" s="7">
        <f>SUMIFS(LOLP!$F$4:$F$8763,$C$4:$C$8763,$C4019,$B$4:$B$8763,$B4019,$D$4:$D$8763,$D4019)</f>
        <v>0</v>
      </c>
      <c r="H4019" s="7">
        <f>COUNTIFS(Calendar!$E$3:$E$367,LOLP!C4019,Calendar!$D$3:$D$367,LOLP!B4019)</f>
        <v>9</v>
      </c>
      <c r="I4019" s="7">
        <f ca="1">IF($F4019=1,OFFSET(start_norps,LOLP!$D4019+(1-$C4019)*24,LOLP!$B4019)*H4019/G4019,0)</f>
        <v>0</v>
      </c>
      <c r="J4019" s="7">
        <f ca="1">IF($F4019=1,OFFSET(start_33,LOLP!$D4019+(1-$C4019)*24,LOLP!$B4019)*H4019/G4019,0)</f>
        <v>0</v>
      </c>
      <c r="K4019" s="7">
        <f ca="1">IF($F4019,OFFSET(start_40,LOLP!$D4019+(1-$C4019)*24,LOLP!$B4019),0)</f>
        <v>0</v>
      </c>
      <c r="L4019" s="7">
        <f ca="1">IF($F4019,OFFSET(start_50,LOLP!$D4019+(1-$C4019)*24,LOLP!$B4019),0)</f>
        <v>0</v>
      </c>
      <c r="M4019" s="25">
        <f t="shared" ca="1" si="436"/>
        <v>0</v>
      </c>
      <c r="N4019" s="25">
        <f t="shared" ca="1" si="437"/>
        <v>0</v>
      </c>
      <c r="O4019" s="15" t="e">
        <f t="shared" ca="1" si="438"/>
        <v>#DIV/0!</v>
      </c>
      <c r="P4019" s="15" t="e">
        <f t="shared" ca="1" si="439"/>
        <v>#DIV/0!</v>
      </c>
    </row>
    <row r="4020" spans="1:16" x14ac:dyDescent="0.25">
      <c r="A4020" s="1">
        <f t="shared" si="440"/>
        <v>43268</v>
      </c>
      <c r="B4020" s="7">
        <f t="shared" si="435"/>
        <v>6</v>
      </c>
      <c r="C4020" s="4">
        <f>INDEX(Calendar!$E$3:$E$367,MATCH(LOLP!$A4020,Calendar!$B$3:$B$367,0))</f>
        <v>0</v>
      </c>
      <c r="D4020" s="2">
        <f t="shared" si="441"/>
        <v>9</v>
      </c>
      <c r="E4020" s="36">
        <v>21462</v>
      </c>
      <c r="F4020" s="7">
        <f>IFERROR(IF(INDEX('Temperature Data'!$AA$15:$AA$348,MATCH(LOLP!A4020,'Temperature Data'!$B$15:$B$348,0))&gt;IF(B4020=9,$G$2,LOLP!$F$2),1,0),0)</f>
        <v>0</v>
      </c>
      <c r="G4020" s="7">
        <f>SUMIFS(LOLP!$F$4:$F$8763,$C$4:$C$8763,$C4020,$B$4:$B$8763,$B4020,$D$4:$D$8763,$D4020)</f>
        <v>0</v>
      </c>
      <c r="H4020" s="7">
        <f>COUNTIFS(Calendar!$E$3:$E$367,LOLP!C4020,Calendar!$D$3:$D$367,LOLP!B4020)</f>
        <v>9</v>
      </c>
      <c r="I4020" s="7">
        <f ca="1">IF($F4020=1,OFFSET(start_norps,LOLP!$D4020+(1-$C4020)*24,LOLP!$B4020)*H4020/G4020,0)</f>
        <v>0</v>
      </c>
      <c r="J4020" s="7">
        <f ca="1">IF($F4020=1,OFFSET(start_33,LOLP!$D4020+(1-$C4020)*24,LOLP!$B4020)*H4020/G4020,0)</f>
        <v>0</v>
      </c>
      <c r="K4020" s="7">
        <f ca="1">IF($F4020,OFFSET(start_40,LOLP!$D4020+(1-$C4020)*24,LOLP!$B4020),0)</f>
        <v>0</v>
      </c>
      <c r="L4020" s="7">
        <f ca="1">IF($F4020,OFFSET(start_50,LOLP!$D4020+(1-$C4020)*24,LOLP!$B4020),0)</f>
        <v>0</v>
      </c>
      <c r="M4020" s="25">
        <f t="shared" ca="1" si="436"/>
        <v>0</v>
      </c>
      <c r="N4020" s="25">
        <f t="shared" ca="1" si="437"/>
        <v>0</v>
      </c>
      <c r="O4020" s="15" t="e">
        <f t="shared" ca="1" si="438"/>
        <v>#DIV/0!</v>
      </c>
      <c r="P4020" s="15" t="e">
        <f t="shared" ca="1" si="439"/>
        <v>#DIV/0!</v>
      </c>
    </row>
    <row r="4021" spans="1:16" x14ac:dyDescent="0.25">
      <c r="A4021" s="1">
        <f t="shared" si="440"/>
        <v>43268</v>
      </c>
      <c r="B4021" s="7">
        <f t="shared" si="435"/>
        <v>6</v>
      </c>
      <c r="C4021" s="4">
        <f>INDEX(Calendar!$E$3:$E$367,MATCH(LOLP!$A4021,Calendar!$B$3:$B$367,0))</f>
        <v>0</v>
      </c>
      <c r="D4021" s="2">
        <f t="shared" si="441"/>
        <v>10</v>
      </c>
      <c r="E4021" s="36">
        <v>21716</v>
      </c>
      <c r="F4021" s="7">
        <f>IFERROR(IF(INDEX('Temperature Data'!$AA$15:$AA$348,MATCH(LOLP!A4021,'Temperature Data'!$B$15:$B$348,0))&gt;IF(B4021=9,$G$2,LOLP!$F$2),1,0),0)</f>
        <v>0</v>
      </c>
      <c r="G4021" s="7">
        <f>SUMIFS(LOLP!$F$4:$F$8763,$C$4:$C$8763,$C4021,$B$4:$B$8763,$B4021,$D$4:$D$8763,$D4021)</f>
        <v>0</v>
      </c>
      <c r="H4021" s="7">
        <f>COUNTIFS(Calendar!$E$3:$E$367,LOLP!C4021,Calendar!$D$3:$D$367,LOLP!B4021)</f>
        <v>9</v>
      </c>
      <c r="I4021" s="7">
        <f ca="1">IF($F4021=1,OFFSET(start_norps,LOLP!$D4021+(1-$C4021)*24,LOLP!$B4021)*H4021/G4021,0)</f>
        <v>0</v>
      </c>
      <c r="J4021" s="7">
        <f ca="1">IF($F4021=1,OFFSET(start_33,LOLP!$D4021+(1-$C4021)*24,LOLP!$B4021)*H4021/G4021,0)</f>
        <v>0</v>
      </c>
      <c r="K4021" s="7">
        <f ca="1">IF($F4021,OFFSET(start_40,LOLP!$D4021+(1-$C4021)*24,LOLP!$B4021),0)</f>
        <v>0</v>
      </c>
      <c r="L4021" s="7">
        <f ca="1">IF($F4021,OFFSET(start_50,LOLP!$D4021+(1-$C4021)*24,LOLP!$B4021),0)</f>
        <v>0</v>
      </c>
      <c r="M4021" s="25">
        <f t="shared" ca="1" si="436"/>
        <v>0</v>
      </c>
      <c r="N4021" s="25">
        <f t="shared" ca="1" si="437"/>
        <v>0</v>
      </c>
      <c r="O4021" s="15" t="e">
        <f t="shared" ca="1" si="438"/>
        <v>#DIV/0!</v>
      </c>
      <c r="P4021" s="15" t="e">
        <f t="shared" ca="1" si="439"/>
        <v>#DIV/0!</v>
      </c>
    </row>
    <row r="4022" spans="1:16" x14ac:dyDescent="0.25">
      <c r="A4022" s="1">
        <f t="shared" si="440"/>
        <v>43268</v>
      </c>
      <c r="B4022" s="7">
        <f t="shared" si="435"/>
        <v>6</v>
      </c>
      <c r="C4022" s="4">
        <f>INDEX(Calendar!$E$3:$E$367,MATCH(LOLP!$A4022,Calendar!$B$3:$B$367,0))</f>
        <v>0</v>
      </c>
      <c r="D4022" s="2">
        <f t="shared" si="441"/>
        <v>11</v>
      </c>
      <c r="E4022" s="36">
        <v>21733</v>
      </c>
      <c r="F4022" s="7">
        <f>IFERROR(IF(INDEX('Temperature Data'!$AA$15:$AA$348,MATCH(LOLP!A4022,'Temperature Data'!$B$15:$B$348,0))&gt;IF(B4022=9,$G$2,LOLP!$F$2),1,0),0)</f>
        <v>0</v>
      </c>
      <c r="G4022" s="7">
        <f>SUMIFS(LOLP!$F$4:$F$8763,$C$4:$C$8763,$C4022,$B$4:$B$8763,$B4022,$D$4:$D$8763,$D4022)</f>
        <v>0</v>
      </c>
      <c r="H4022" s="7">
        <f>COUNTIFS(Calendar!$E$3:$E$367,LOLP!C4022,Calendar!$D$3:$D$367,LOLP!B4022)</f>
        <v>9</v>
      </c>
      <c r="I4022" s="7">
        <f ca="1">IF($F4022=1,OFFSET(start_norps,LOLP!$D4022+(1-$C4022)*24,LOLP!$B4022)*H4022/G4022,0)</f>
        <v>0</v>
      </c>
      <c r="J4022" s="7">
        <f ca="1">IF($F4022=1,OFFSET(start_33,LOLP!$D4022+(1-$C4022)*24,LOLP!$B4022)*H4022/G4022,0)</f>
        <v>0</v>
      </c>
      <c r="K4022" s="7">
        <f ca="1">IF($F4022,OFFSET(start_40,LOLP!$D4022+(1-$C4022)*24,LOLP!$B4022),0)</f>
        <v>0</v>
      </c>
      <c r="L4022" s="7">
        <f ca="1">IF($F4022,OFFSET(start_50,LOLP!$D4022+(1-$C4022)*24,LOLP!$B4022),0)</f>
        <v>0</v>
      </c>
      <c r="M4022" s="25">
        <f t="shared" ca="1" si="436"/>
        <v>0</v>
      </c>
      <c r="N4022" s="25">
        <f t="shared" ca="1" si="437"/>
        <v>0</v>
      </c>
      <c r="O4022" s="15" t="e">
        <f t="shared" ca="1" si="438"/>
        <v>#DIV/0!</v>
      </c>
      <c r="P4022" s="15" t="e">
        <f t="shared" ca="1" si="439"/>
        <v>#DIV/0!</v>
      </c>
    </row>
    <row r="4023" spans="1:16" x14ac:dyDescent="0.25">
      <c r="A4023" s="1">
        <f t="shared" si="440"/>
        <v>43268</v>
      </c>
      <c r="B4023" s="7">
        <f t="shared" si="435"/>
        <v>6</v>
      </c>
      <c r="C4023" s="4">
        <f>INDEX(Calendar!$E$3:$E$367,MATCH(LOLP!$A4023,Calendar!$B$3:$B$367,0))</f>
        <v>0</v>
      </c>
      <c r="D4023" s="2">
        <f t="shared" si="441"/>
        <v>12</v>
      </c>
      <c r="E4023" s="36">
        <v>21319</v>
      </c>
      <c r="F4023" s="7">
        <f>IFERROR(IF(INDEX('Temperature Data'!$AA$15:$AA$348,MATCH(LOLP!A4023,'Temperature Data'!$B$15:$B$348,0))&gt;IF(B4023=9,$G$2,LOLP!$F$2),1,0),0)</f>
        <v>0</v>
      </c>
      <c r="G4023" s="7">
        <f>SUMIFS(LOLP!$F$4:$F$8763,$C$4:$C$8763,$C4023,$B$4:$B$8763,$B4023,$D$4:$D$8763,$D4023)</f>
        <v>0</v>
      </c>
      <c r="H4023" s="7">
        <f>COUNTIFS(Calendar!$E$3:$E$367,LOLP!C4023,Calendar!$D$3:$D$367,LOLP!B4023)</f>
        <v>9</v>
      </c>
      <c r="I4023" s="7">
        <f ca="1">IF($F4023=1,OFFSET(start_norps,LOLP!$D4023+(1-$C4023)*24,LOLP!$B4023)*H4023/G4023,0)</f>
        <v>0</v>
      </c>
      <c r="J4023" s="7">
        <f ca="1">IF($F4023=1,OFFSET(start_33,LOLP!$D4023+(1-$C4023)*24,LOLP!$B4023)*H4023/G4023,0)</f>
        <v>0</v>
      </c>
      <c r="K4023" s="7">
        <f ca="1">IF($F4023,OFFSET(start_40,LOLP!$D4023+(1-$C4023)*24,LOLP!$B4023),0)</f>
        <v>0</v>
      </c>
      <c r="L4023" s="7">
        <f ca="1">IF($F4023,OFFSET(start_50,LOLP!$D4023+(1-$C4023)*24,LOLP!$B4023),0)</f>
        <v>0</v>
      </c>
      <c r="M4023" s="25">
        <f t="shared" ca="1" si="436"/>
        <v>0</v>
      </c>
      <c r="N4023" s="25">
        <f t="shared" ca="1" si="437"/>
        <v>0</v>
      </c>
      <c r="O4023" s="15" t="e">
        <f t="shared" ca="1" si="438"/>
        <v>#DIV/0!</v>
      </c>
      <c r="P4023" s="15" t="e">
        <f t="shared" ca="1" si="439"/>
        <v>#DIV/0!</v>
      </c>
    </row>
    <row r="4024" spans="1:16" x14ac:dyDescent="0.25">
      <c r="A4024" s="1">
        <f t="shared" si="440"/>
        <v>43268</v>
      </c>
      <c r="B4024" s="7">
        <f t="shared" si="435"/>
        <v>6</v>
      </c>
      <c r="C4024" s="4">
        <f>INDEX(Calendar!$E$3:$E$367,MATCH(LOLP!$A4024,Calendar!$B$3:$B$367,0))</f>
        <v>0</v>
      </c>
      <c r="D4024" s="2">
        <f t="shared" si="441"/>
        <v>13</v>
      </c>
      <c r="E4024" s="36">
        <v>21001</v>
      </c>
      <c r="F4024" s="7">
        <f>IFERROR(IF(INDEX('Temperature Data'!$AA$15:$AA$348,MATCH(LOLP!A4024,'Temperature Data'!$B$15:$B$348,0))&gt;IF(B4024=9,$G$2,LOLP!$F$2),1,0),0)</f>
        <v>0</v>
      </c>
      <c r="G4024" s="7">
        <f>SUMIFS(LOLP!$F$4:$F$8763,$C$4:$C$8763,$C4024,$B$4:$B$8763,$B4024,$D$4:$D$8763,$D4024)</f>
        <v>0</v>
      </c>
      <c r="H4024" s="7">
        <f>COUNTIFS(Calendar!$E$3:$E$367,LOLP!C4024,Calendar!$D$3:$D$367,LOLP!B4024)</f>
        <v>9</v>
      </c>
      <c r="I4024" s="7">
        <f ca="1">IF($F4024=1,OFFSET(start_norps,LOLP!$D4024+(1-$C4024)*24,LOLP!$B4024)*H4024/G4024,0)</f>
        <v>0</v>
      </c>
      <c r="J4024" s="7">
        <f ca="1">IF($F4024=1,OFFSET(start_33,LOLP!$D4024+(1-$C4024)*24,LOLP!$B4024)*H4024/G4024,0)</f>
        <v>0</v>
      </c>
      <c r="K4024" s="7">
        <f ca="1">IF($F4024,OFFSET(start_40,LOLP!$D4024+(1-$C4024)*24,LOLP!$B4024),0)</f>
        <v>0</v>
      </c>
      <c r="L4024" s="7">
        <f ca="1">IF($F4024,OFFSET(start_50,LOLP!$D4024+(1-$C4024)*24,LOLP!$B4024),0)</f>
        <v>0</v>
      </c>
      <c r="M4024" s="25">
        <f t="shared" ca="1" si="436"/>
        <v>0</v>
      </c>
      <c r="N4024" s="25">
        <f t="shared" ca="1" si="437"/>
        <v>0</v>
      </c>
      <c r="O4024" s="15" t="e">
        <f t="shared" ca="1" si="438"/>
        <v>#DIV/0!</v>
      </c>
      <c r="P4024" s="15" t="e">
        <f t="shared" ca="1" si="439"/>
        <v>#DIV/0!</v>
      </c>
    </row>
    <row r="4025" spans="1:16" x14ac:dyDescent="0.25">
      <c r="A4025" s="1">
        <f t="shared" si="440"/>
        <v>43268</v>
      </c>
      <c r="B4025" s="7">
        <f t="shared" si="435"/>
        <v>6</v>
      </c>
      <c r="C4025" s="4">
        <f>INDEX(Calendar!$E$3:$E$367,MATCH(LOLP!$A4025,Calendar!$B$3:$B$367,0))</f>
        <v>0</v>
      </c>
      <c r="D4025" s="2">
        <f t="shared" si="441"/>
        <v>14</v>
      </c>
      <c r="E4025" s="36">
        <v>20777</v>
      </c>
      <c r="F4025" s="7">
        <f>IFERROR(IF(INDEX('Temperature Data'!$AA$15:$AA$348,MATCH(LOLP!A4025,'Temperature Data'!$B$15:$B$348,0))&gt;IF(B4025=9,$G$2,LOLP!$F$2),1,0),0)</f>
        <v>0</v>
      </c>
      <c r="G4025" s="7">
        <f>SUMIFS(LOLP!$F$4:$F$8763,$C$4:$C$8763,$C4025,$B$4:$B$8763,$B4025,$D$4:$D$8763,$D4025)</f>
        <v>0</v>
      </c>
      <c r="H4025" s="7">
        <f>COUNTIFS(Calendar!$E$3:$E$367,LOLP!C4025,Calendar!$D$3:$D$367,LOLP!B4025)</f>
        <v>9</v>
      </c>
      <c r="I4025" s="7">
        <f ca="1">IF($F4025=1,OFFSET(start_norps,LOLP!$D4025+(1-$C4025)*24,LOLP!$B4025)*H4025/G4025,0)</f>
        <v>0</v>
      </c>
      <c r="J4025" s="7">
        <f ca="1">IF($F4025=1,OFFSET(start_33,LOLP!$D4025+(1-$C4025)*24,LOLP!$B4025)*H4025/G4025,0)</f>
        <v>0</v>
      </c>
      <c r="K4025" s="7">
        <f ca="1">IF($F4025,OFFSET(start_40,LOLP!$D4025+(1-$C4025)*24,LOLP!$B4025),0)</f>
        <v>0</v>
      </c>
      <c r="L4025" s="7">
        <f ca="1">IF($F4025,OFFSET(start_50,LOLP!$D4025+(1-$C4025)*24,LOLP!$B4025),0)</f>
        <v>0</v>
      </c>
      <c r="M4025" s="25">
        <f t="shared" ca="1" si="436"/>
        <v>0</v>
      </c>
      <c r="N4025" s="25">
        <f t="shared" ca="1" si="437"/>
        <v>0</v>
      </c>
      <c r="O4025" s="15" t="e">
        <f t="shared" ca="1" si="438"/>
        <v>#DIV/0!</v>
      </c>
      <c r="P4025" s="15" t="e">
        <f t="shared" ca="1" si="439"/>
        <v>#DIV/0!</v>
      </c>
    </row>
    <row r="4026" spans="1:16" x14ac:dyDescent="0.25">
      <c r="A4026" s="1">
        <f t="shared" si="440"/>
        <v>43268</v>
      </c>
      <c r="B4026" s="7">
        <f t="shared" si="435"/>
        <v>6</v>
      </c>
      <c r="C4026" s="4">
        <f>INDEX(Calendar!$E$3:$E$367,MATCH(LOLP!$A4026,Calendar!$B$3:$B$367,0))</f>
        <v>0</v>
      </c>
      <c r="D4026" s="2">
        <f t="shared" si="441"/>
        <v>15</v>
      </c>
      <c r="E4026" s="36">
        <v>20853</v>
      </c>
      <c r="F4026" s="7">
        <f>IFERROR(IF(INDEX('Temperature Data'!$AA$15:$AA$348,MATCH(LOLP!A4026,'Temperature Data'!$B$15:$B$348,0))&gt;IF(B4026=9,$G$2,LOLP!$F$2),1,0),0)</f>
        <v>0</v>
      </c>
      <c r="G4026" s="7">
        <f>SUMIFS(LOLP!$F$4:$F$8763,$C$4:$C$8763,$C4026,$B$4:$B$8763,$B4026,$D$4:$D$8763,$D4026)</f>
        <v>0</v>
      </c>
      <c r="H4026" s="7">
        <f>COUNTIFS(Calendar!$E$3:$E$367,LOLP!C4026,Calendar!$D$3:$D$367,LOLP!B4026)</f>
        <v>9</v>
      </c>
      <c r="I4026" s="7">
        <f ca="1">IF($F4026=1,OFFSET(start_norps,LOLP!$D4026+(1-$C4026)*24,LOLP!$B4026)*H4026/G4026,0)</f>
        <v>0</v>
      </c>
      <c r="J4026" s="7">
        <f ca="1">IF($F4026=1,OFFSET(start_33,LOLP!$D4026+(1-$C4026)*24,LOLP!$B4026)*H4026/G4026,0)</f>
        <v>0</v>
      </c>
      <c r="K4026" s="7">
        <f ca="1">IF($F4026,OFFSET(start_40,LOLP!$D4026+(1-$C4026)*24,LOLP!$B4026),0)</f>
        <v>0</v>
      </c>
      <c r="L4026" s="7">
        <f ca="1">IF($F4026,OFFSET(start_50,LOLP!$D4026+(1-$C4026)*24,LOLP!$B4026),0)</f>
        <v>0</v>
      </c>
      <c r="M4026" s="25">
        <f t="shared" ca="1" si="436"/>
        <v>0</v>
      </c>
      <c r="N4026" s="25">
        <f t="shared" ca="1" si="437"/>
        <v>0</v>
      </c>
      <c r="O4026" s="15" t="e">
        <f t="shared" ca="1" si="438"/>
        <v>#DIV/0!</v>
      </c>
      <c r="P4026" s="15" t="e">
        <f t="shared" ca="1" si="439"/>
        <v>#DIV/0!</v>
      </c>
    </row>
    <row r="4027" spans="1:16" x14ac:dyDescent="0.25">
      <c r="A4027" s="1">
        <f t="shared" si="440"/>
        <v>43268</v>
      </c>
      <c r="B4027" s="7">
        <f t="shared" si="435"/>
        <v>6</v>
      </c>
      <c r="C4027" s="4">
        <f>INDEX(Calendar!$E$3:$E$367,MATCH(LOLP!$A4027,Calendar!$B$3:$B$367,0))</f>
        <v>0</v>
      </c>
      <c r="D4027" s="2">
        <f t="shared" si="441"/>
        <v>16</v>
      </c>
      <c r="E4027" s="36">
        <v>21362</v>
      </c>
      <c r="F4027" s="7">
        <f>IFERROR(IF(INDEX('Temperature Data'!$AA$15:$AA$348,MATCH(LOLP!A4027,'Temperature Data'!$B$15:$B$348,0))&gt;IF(B4027=9,$G$2,LOLP!$F$2),1,0),0)</f>
        <v>0</v>
      </c>
      <c r="G4027" s="7">
        <f>SUMIFS(LOLP!$F$4:$F$8763,$C$4:$C$8763,$C4027,$B$4:$B$8763,$B4027,$D$4:$D$8763,$D4027)</f>
        <v>0</v>
      </c>
      <c r="H4027" s="7">
        <f>COUNTIFS(Calendar!$E$3:$E$367,LOLP!C4027,Calendar!$D$3:$D$367,LOLP!B4027)</f>
        <v>9</v>
      </c>
      <c r="I4027" s="7">
        <f ca="1">IF($F4027=1,OFFSET(start_norps,LOLP!$D4027+(1-$C4027)*24,LOLP!$B4027)*H4027/G4027,0)</f>
        <v>0</v>
      </c>
      <c r="J4027" s="7">
        <f ca="1">IF($F4027=1,OFFSET(start_33,LOLP!$D4027+(1-$C4027)*24,LOLP!$B4027)*H4027/G4027,0)</f>
        <v>0</v>
      </c>
      <c r="K4027" s="7">
        <f ca="1">IF($F4027,OFFSET(start_40,LOLP!$D4027+(1-$C4027)*24,LOLP!$B4027),0)</f>
        <v>0</v>
      </c>
      <c r="L4027" s="7">
        <f ca="1">IF($F4027,OFFSET(start_50,LOLP!$D4027+(1-$C4027)*24,LOLP!$B4027),0)</f>
        <v>0</v>
      </c>
      <c r="M4027" s="25">
        <f t="shared" ca="1" si="436"/>
        <v>0</v>
      </c>
      <c r="N4027" s="25">
        <f t="shared" ca="1" si="437"/>
        <v>0</v>
      </c>
      <c r="O4027" s="15" t="e">
        <f t="shared" ca="1" si="438"/>
        <v>#DIV/0!</v>
      </c>
      <c r="P4027" s="15" t="e">
        <f t="shared" ca="1" si="439"/>
        <v>#DIV/0!</v>
      </c>
    </row>
    <row r="4028" spans="1:16" x14ac:dyDescent="0.25">
      <c r="A4028" s="1">
        <f t="shared" si="440"/>
        <v>43268</v>
      </c>
      <c r="B4028" s="7">
        <f t="shared" si="435"/>
        <v>6</v>
      </c>
      <c r="C4028" s="4">
        <f>INDEX(Calendar!$E$3:$E$367,MATCH(LOLP!$A4028,Calendar!$B$3:$B$367,0))</f>
        <v>0</v>
      </c>
      <c r="D4028" s="2">
        <f t="shared" si="441"/>
        <v>17</v>
      </c>
      <c r="E4028" s="36">
        <v>22235</v>
      </c>
      <c r="F4028" s="7">
        <f>IFERROR(IF(INDEX('Temperature Data'!$AA$15:$AA$348,MATCH(LOLP!A4028,'Temperature Data'!$B$15:$B$348,0))&gt;IF(B4028=9,$G$2,LOLP!$F$2),1,0),0)</f>
        <v>0</v>
      </c>
      <c r="G4028" s="7">
        <f>SUMIFS(LOLP!$F$4:$F$8763,$C$4:$C$8763,$C4028,$B$4:$B$8763,$B4028,$D$4:$D$8763,$D4028)</f>
        <v>0</v>
      </c>
      <c r="H4028" s="7">
        <f>COUNTIFS(Calendar!$E$3:$E$367,LOLP!C4028,Calendar!$D$3:$D$367,LOLP!B4028)</f>
        <v>9</v>
      </c>
      <c r="I4028" s="7">
        <f ca="1">IF($F4028=1,OFFSET(start_norps,LOLP!$D4028+(1-$C4028)*24,LOLP!$B4028)*H4028/G4028,0)</f>
        <v>0</v>
      </c>
      <c r="J4028" s="7">
        <f ca="1">IF($F4028=1,OFFSET(start_33,LOLP!$D4028+(1-$C4028)*24,LOLP!$B4028)*H4028/G4028,0)</f>
        <v>0</v>
      </c>
      <c r="K4028" s="7">
        <f ca="1">IF($F4028,OFFSET(start_40,LOLP!$D4028+(1-$C4028)*24,LOLP!$B4028),0)</f>
        <v>0</v>
      </c>
      <c r="L4028" s="7">
        <f ca="1">IF($F4028,OFFSET(start_50,LOLP!$D4028+(1-$C4028)*24,LOLP!$B4028),0)</f>
        <v>0</v>
      </c>
      <c r="M4028" s="25">
        <f t="shared" ca="1" si="436"/>
        <v>0</v>
      </c>
      <c r="N4028" s="25">
        <f t="shared" ca="1" si="437"/>
        <v>0</v>
      </c>
      <c r="O4028" s="15" t="e">
        <f t="shared" ca="1" si="438"/>
        <v>#DIV/0!</v>
      </c>
      <c r="P4028" s="15" t="e">
        <f t="shared" ca="1" si="439"/>
        <v>#DIV/0!</v>
      </c>
    </row>
    <row r="4029" spans="1:16" x14ac:dyDescent="0.25">
      <c r="A4029" s="1">
        <f t="shared" si="440"/>
        <v>43268</v>
      </c>
      <c r="B4029" s="7">
        <f t="shared" si="435"/>
        <v>6</v>
      </c>
      <c r="C4029" s="4">
        <f>INDEX(Calendar!$E$3:$E$367,MATCH(LOLP!$A4029,Calendar!$B$3:$B$367,0))</f>
        <v>0</v>
      </c>
      <c r="D4029" s="2">
        <f t="shared" si="441"/>
        <v>18</v>
      </c>
      <c r="E4029" s="36">
        <v>23132</v>
      </c>
      <c r="F4029" s="7">
        <f>IFERROR(IF(INDEX('Temperature Data'!$AA$15:$AA$348,MATCH(LOLP!A4029,'Temperature Data'!$B$15:$B$348,0))&gt;IF(B4029=9,$G$2,LOLP!$F$2),1,0),0)</f>
        <v>0</v>
      </c>
      <c r="G4029" s="7">
        <f>SUMIFS(LOLP!$F$4:$F$8763,$C$4:$C$8763,$C4029,$B$4:$B$8763,$B4029,$D$4:$D$8763,$D4029)</f>
        <v>0</v>
      </c>
      <c r="H4029" s="7">
        <f>COUNTIFS(Calendar!$E$3:$E$367,LOLP!C4029,Calendar!$D$3:$D$367,LOLP!B4029)</f>
        <v>9</v>
      </c>
      <c r="I4029" s="7">
        <f ca="1">IF($F4029=1,OFFSET(start_norps,LOLP!$D4029+(1-$C4029)*24,LOLP!$B4029)*H4029/G4029,0)</f>
        <v>0</v>
      </c>
      <c r="J4029" s="7">
        <f ca="1">IF($F4029=1,OFFSET(start_33,LOLP!$D4029+(1-$C4029)*24,LOLP!$B4029)*H4029/G4029,0)</f>
        <v>0</v>
      </c>
      <c r="K4029" s="7">
        <f ca="1">IF($F4029,OFFSET(start_40,LOLP!$D4029+(1-$C4029)*24,LOLP!$B4029),0)</f>
        <v>0</v>
      </c>
      <c r="L4029" s="7">
        <f ca="1">IF($F4029,OFFSET(start_50,LOLP!$D4029+(1-$C4029)*24,LOLP!$B4029),0)</f>
        <v>0</v>
      </c>
      <c r="M4029" s="25">
        <f t="shared" ca="1" si="436"/>
        <v>0</v>
      </c>
      <c r="N4029" s="25">
        <f t="shared" ca="1" si="437"/>
        <v>0</v>
      </c>
      <c r="O4029" s="15" t="e">
        <f t="shared" ca="1" si="438"/>
        <v>#DIV/0!</v>
      </c>
      <c r="P4029" s="15" t="e">
        <f t="shared" ca="1" si="439"/>
        <v>#DIV/0!</v>
      </c>
    </row>
    <row r="4030" spans="1:16" x14ac:dyDescent="0.25">
      <c r="A4030" s="1">
        <f t="shared" si="440"/>
        <v>43268</v>
      </c>
      <c r="B4030" s="7">
        <f t="shared" si="435"/>
        <v>6</v>
      </c>
      <c r="C4030" s="4">
        <f>INDEX(Calendar!$E$3:$E$367,MATCH(LOLP!$A4030,Calendar!$B$3:$B$367,0))</f>
        <v>0</v>
      </c>
      <c r="D4030" s="2">
        <f t="shared" si="441"/>
        <v>19</v>
      </c>
      <c r="E4030" s="36">
        <v>24310</v>
      </c>
      <c r="F4030" s="7">
        <f>IFERROR(IF(INDEX('Temperature Data'!$AA$15:$AA$348,MATCH(LOLP!A4030,'Temperature Data'!$B$15:$B$348,0))&gt;IF(B4030=9,$G$2,LOLP!$F$2),1,0),0)</f>
        <v>0</v>
      </c>
      <c r="G4030" s="7">
        <f>SUMIFS(LOLP!$F$4:$F$8763,$C$4:$C$8763,$C4030,$B$4:$B$8763,$B4030,$D$4:$D$8763,$D4030)</f>
        <v>0</v>
      </c>
      <c r="H4030" s="7">
        <f>COUNTIFS(Calendar!$E$3:$E$367,LOLP!C4030,Calendar!$D$3:$D$367,LOLP!B4030)</f>
        <v>9</v>
      </c>
      <c r="I4030" s="7">
        <f ca="1">IF($F4030=1,OFFSET(start_norps,LOLP!$D4030+(1-$C4030)*24,LOLP!$B4030)*H4030/G4030,0)</f>
        <v>0</v>
      </c>
      <c r="J4030" s="7">
        <f ca="1">IF($F4030=1,OFFSET(start_33,LOLP!$D4030+(1-$C4030)*24,LOLP!$B4030)*H4030/G4030,0)</f>
        <v>0</v>
      </c>
      <c r="K4030" s="7">
        <f ca="1">IF($F4030,OFFSET(start_40,LOLP!$D4030+(1-$C4030)*24,LOLP!$B4030),0)</f>
        <v>0</v>
      </c>
      <c r="L4030" s="7">
        <f ca="1">IF($F4030,OFFSET(start_50,LOLP!$D4030+(1-$C4030)*24,LOLP!$B4030),0)</f>
        <v>0</v>
      </c>
      <c r="M4030" s="25">
        <f t="shared" ca="1" si="436"/>
        <v>0</v>
      </c>
      <c r="N4030" s="25">
        <f t="shared" ca="1" si="437"/>
        <v>0</v>
      </c>
      <c r="O4030" s="15" t="e">
        <f t="shared" ca="1" si="438"/>
        <v>#DIV/0!</v>
      </c>
      <c r="P4030" s="15" t="e">
        <f t="shared" ca="1" si="439"/>
        <v>#DIV/0!</v>
      </c>
    </row>
    <row r="4031" spans="1:16" x14ac:dyDescent="0.25">
      <c r="A4031" s="1">
        <f t="shared" si="440"/>
        <v>43268</v>
      </c>
      <c r="B4031" s="7">
        <f t="shared" si="435"/>
        <v>6</v>
      </c>
      <c r="C4031" s="4">
        <f>INDEX(Calendar!$E$3:$E$367,MATCH(LOLP!$A4031,Calendar!$B$3:$B$367,0))</f>
        <v>0</v>
      </c>
      <c r="D4031" s="2">
        <f t="shared" si="441"/>
        <v>20</v>
      </c>
      <c r="E4031" s="36">
        <v>25283</v>
      </c>
      <c r="F4031" s="7">
        <f>IFERROR(IF(INDEX('Temperature Data'!$AA$15:$AA$348,MATCH(LOLP!A4031,'Temperature Data'!$B$15:$B$348,0))&gt;IF(B4031=9,$G$2,LOLP!$F$2),1,0),0)</f>
        <v>0</v>
      </c>
      <c r="G4031" s="7">
        <f>SUMIFS(LOLP!$F$4:$F$8763,$C$4:$C$8763,$C4031,$B$4:$B$8763,$B4031,$D$4:$D$8763,$D4031)</f>
        <v>0</v>
      </c>
      <c r="H4031" s="7">
        <f>COUNTIFS(Calendar!$E$3:$E$367,LOLP!C4031,Calendar!$D$3:$D$367,LOLP!B4031)</f>
        <v>9</v>
      </c>
      <c r="I4031" s="7">
        <f ca="1">IF($F4031=1,OFFSET(start_norps,LOLP!$D4031+(1-$C4031)*24,LOLP!$B4031)*H4031/G4031,0)</f>
        <v>0</v>
      </c>
      <c r="J4031" s="7">
        <f ca="1">IF($F4031=1,OFFSET(start_33,LOLP!$D4031+(1-$C4031)*24,LOLP!$B4031)*H4031/G4031,0)</f>
        <v>0</v>
      </c>
      <c r="K4031" s="7">
        <f ca="1">IF($F4031,OFFSET(start_40,LOLP!$D4031+(1-$C4031)*24,LOLP!$B4031),0)</f>
        <v>0</v>
      </c>
      <c r="L4031" s="7">
        <f ca="1">IF($F4031,OFFSET(start_50,LOLP!$D4031+(1-$C4031)*24,LOLP!$B4031),0)</f>
        <v>0</v>
      </c>
      <c r="M4031" s="25">
        <f t="shared" ca="1" si="436"/>
        <v>0</v>
      </c>
      <c r="N4031" s="25">
        <f t="shared" ca="1" si="437"/>
        <v>0</v>
      </c>
      <c r="O4031" s="15" t="e">
        <f t="shared" ca="1" si="438"/>
        <v>#DIV/0!</v>
      </c>
      <c r="P4031" s="15" t="e">
        <f t="shared" ca="1" si="439"/>
        <v>#DIV/0!</v>
      </c>
    </row>
    <row r="4032" spans="1:16" x14ac:dyDescent="0.25">
      <c r="A4032" s="1">
        <f t="shared" si="440"/>
        <v>43268</v>
      </c>
      <c r="B4032" s="7">
        <f t="shared" si="435"/>
        <v>6</v>
      </c>
      <c r="C4032" s="4">
        <f>INDEX(Calendar!$E$3:$E$367,MATCH(LOLP!$A4032,Calendar!$B$3:$B$367,0))</f>
        <v>0</v>
      </c>
      <c r="D4032" s="2">
        <f t="shared" si="441"/>
        <v>21</v>
      </c>
      <c r="E4032" s="36">
        <v>26153</v>
      </c>
      <c r="F4032" s="7">
        <f>IFERROR(IF(INDEX('Temperature Data'!$AA$15:$AA$348,MATCH(LOLP!A4032,'Temperature Data'!$B$15:$B$348,0))&gt;IF(B4032=9,$G$2,LOLP!$F$2),1,0),0)</f>
        <v>0</v>
      </c>
      <c r="G4032" s="7">
        <f>SUMIFS(LOLP!$F$4:$F$8763,$C$4:$C$8763,$C4032,$B$4:$B$8763,$B4032,$D$4:$D$8763,$D4032)</f>
        <v>0</v>
      </c>
      <c r="H4032" s="7">
        <f>COUNTIFS(Calendar!$E$3:$E$367,LOLP!C4032,Calendar!$D$3:$D$367,LOLP!B4032)</f>
        <v>9</v>
      </c>
      <c r="I4032" s="7">
        <f ca="1">IF($F4032=1,OFFSET(start_norps,LOLP!$D4032+(1-$C4032)*24,LOLP!$B4032)*H4032/G4032,0)</f>
        <v>0</v>
      </c>
      <c r="J4032" s="7">
        <f ca="1">IF($F4032=1,OFFSET(start_33,LOLP!$D4032+(1-$C4032)*24,LOLP!$B4032)*H4032/G4032,0)</f>
        <v>0</v>
      </c>
      <c r="K4032" s="7">
        <f ca="1">IF($F4032,OFFSET(start_40,LOLP!$D4032+(1-$C4032)*24,LOLP!$B4032),0)</f>
        <v>0</v>
      </c>
      <c r="L4032" s="7">
        <f ca="1">IF($F4032,OFFSET(start_50,LOLP!$D4032+(1-$C4032)*24,LOLP!$B4032),0)</f>
        <v>0</v>
      </c>
      <c r="M4032" s="25">
        <f t="shared" ca="1" si="436"/>
        <v>0</v>
      </c>
      <c r="N4032" s="25">
        <f t="shared" ca="1" si="437"/>
        <v>0</v>
      </c>
      <c r="O4032" s="15" t="e">
        <f t="shared" ca="1" si="438"/>
        <v>#DIV/0!</v>
      </c>
      <c r="P4032" s="15" t="e">
        <f t="shared" ca="1" si="439"/>
        <v>#DIV/0!</v>
      </c>
    </row>
    <row r="4033" spans="1:16" x14ac:dyDescent="0.25">
      <c r="A4033" s="1">
        <f t="shared" si="440"/>
        <v>43268</v>
      </c>
      <c r="B4033" s="7">
        <f t="shared" si="435"/>
        <v>6</v>
      </c>
      <c r="C4033" s="4">
        <f>INDEX(Calendar!$E$3:$E$367,MATCH(LOLP!$A4033,Calendar!$B$3:$B$367,0))</f>
        <v>0</v>
      </c>
      <c r="D4033" s="2">
        <f t="shared" si="441"/>
        <v>22</v>
      </c>
      <c r="E4033" s="36">
        <v>26049</v>
      </c>
      <c r="F4033" s="7">
        <f>IFERROR(IF(INDEX('Temperature Data'!$AA$15:$AA$348,MATCH(LOLP!A4033,'Temperature Data'!$B$15:$B$348,0))&gt;IF(B4033=9,$G$2,LOLP!$F$2),1,0),0)</f>
        <v>0</v>
      </c>
      <c r="G4033" s="7">
        <f>SUMIFS(LOLP!$F$4:$F$8763,$C$4:$C$8763,$C4033,$B$4:$B$8763,$B4033,$D$4:$D$8763,$D4033)</f>
        <v>0</v>
      </c>
      <c r="H4033" s="7">
        <f>COUNTIFS(Calendar!$E$3:$E$367,LOLP!C4033,Calendar!$D$3:$D$367,LOLP!B4033)</f>
        <v>9</v>
      </c>
      <c r="I4033" s="7">
        <f ca="1">IF($F4033=1,OFFSET(start_norps,LOLP!$D4033+(1-$C4033)*24,LOLP!$B4033)*H4033/G4033,0)</f>
        <v>0</v>
      </c>
      <c r="J4033" s="7">
        <f ca="1">IF($F4033=1,OFFSET(start_33,LOLP!$D4033+(1-$C4033)*24,LOLP!$B4033)*H4033/G4033,0)</f>
        <v>0</v>
      </c>
      <c r="K4033" s="7">
        <f ca="1">IF($F4033,OFFSET(start_40,LOLP!$D4033+(1-$C4033)*24,LOLP!$B4033),0)</f>
        <v>0</v>
      </c>
      <c r="L4033" s="7">
        <f ca="1">IF($F4033,OFFSET(start_50,LOLP!$D4033+(1-$C4033)*24,LOLP!$B4033),0)</f>
        <v>0</v>
      </c>
      <c r="M4033" s="25">
        <f t="shared" ca="1" si="436"/>
        <v>0</v>
      </c>
      <c r="N4033" s="25">
        <f t="shared" ca="1" si="437"/>
        <v>0</v>
      </c>
      <c r="O4033" s="15" t="e">
        <f t="shared" ca="1" si="438"/>
        <v>#DIV/0!</v>
      </c>
      <c r="P4033" s="15" t="e">
        <f t="shared" ca="1" si="439"/>
        <v>#DIV/0!</v>
      </c>
    </row>
    <row r="4034" spans="1:16" x14ac:dyDescent="0.25">
      <c r="A4034" s="1">
        <f t="shared" si="440"/>
        <v>43268</v>
      </c>
      <c r="B4034" s="7">
        <f t="shared" si="435"/>
        <v>6</v>
      </c>
      <c r="C4034" s="4">
        <f>INDEX(Calendar!$E$3:$E$367,MATCH(LOLP!$A4034,Calendar!$B$3:$B$367,0))</f>
        <v>0</v>
      </c>
      <c r="D4034" s="2">
        <f t="shared" si="441"/>
        <v>23</v>
      </c>
      <c r="E4034" s="36">
        <v>24554</v>
      </c>
      <c r="F4034" s="7">
        <f>IFERROR(IF(INDEX('Temperature Data'!$AA$15:$AA$348,MATCH(LOLP!A4034,'Temperature Data'!$B$15:$B$348,0))&gt;IF(B4034=9,$G$2,LOLP!$F$2),1,0),0)</f>
        <v>0</v>
      </c>
      <c r="G4034" s="7">
        <f>SUMIFS(LOLP!$F$4:$F$8763,$C$4:$C$8763,$C4034,$B$4:$B$8763,$B4034,$D$4:$D$8763,$D4034)</f>
        <v>0</v>
      </c>
      <c r="H4034" s="7">
        <f>COUNTIFS(Calendar!$E$3:$E$367,LOLP!C4034,Calendar!$D$3:$D$367,LOLP!B4034)</f>
        <v>9</v>
      </c>
      <c r="I4034" s="7">
        <f ca="1">IF($F4034=1,OFFSET(start_norps,LOLP!$D4034+(1-$C4034)*24,LOLP!$B4034)*H4034/G4034,0)</f>
        <v>0</v>
      </c>
      <c r="J4034" s="7">
        <f ca="1">IF($F4034=1,OFFSET(start_33,LOLP!$D4034+(1-$C4034)*24,LOLP!$B4034)*H4034/G4034,0)</f>
        <v>0</v>
      </c>
      <c r="K4034" s="7">
        <f ca="1">IF($F4034,OFFSET(start_40,LOLP!$D4034+(1-$C4034)*24,LOLP!$B4034),0)</f>
        <v>0</v>
      </c>
      <c r="L4034" s="7">
        <f ca="1">IF($F4034,OFFSET(start_50,LOLP!$D4034+(1-$C4034)*24,LOLP!$B4034),0)</f>
        <v>0</v>
      </c>
      <c r="M4034" s="25">
        <f t="shared" ca="1" si="436"/>
        <v>0</v>
      </c>
      <c r="N4034" s="25">
        <f t="shared" ca="1" si="437"/>
        <v>0</v>
      </c>
      <c r="O4034" s="15" t="e">
        <f t="shared" ca="1" si="438"/>
        <v>#DIV/0!</v>
      </c>
      <c r="P4034" s="15" t="e">
        <f t="shared" ca="1" si="439"/>
        <v>#DIV/0!</v>
      </c>
    </row>
    <row r="4035" spans="1:16" x14ac:dyDescent="0.25">
      <c r="A4035" s="1">
        <f t="shared" si="440"/>
        <v>43268</v>
      </c>
      <c r="B4035" s="7">
        <f t="shared" si="435"/>
        <v>6</v>
      </c>
      <c r="C4035" s="4">
        <f>INDEX(Calendar!$E$3:$E$367,MATCH(LOLP!$A4035,Calendar!$B$3:$B$367,0))</f>
        <v>0</v>
      </c>
      <c r="D4035" s="2">
        <f t="shared" si="441"/>
        <v>24</v>
      </c>
      <c r="E4035" s="36">
        <v>22906</v>
      </c>
      <c r="F4035" s="7">
        <f>IFERROR(IF(INDEX('Temperature Data'!$AA$15:$AA$348,MATCH(LOLP!A4035,'Temperature Data'!$B$15:$B$348,0))&gt;IF(B4035=9,$G$2,LOLP!$F$2),1,0),0)</f>
        <v>0</v>
      </c>
      <c r="G4035" s="7">
        <f>SUMIFS(LOLP!$F$4:$F$8763,$C$4:$C$8763,$C4035,$B$4:$B$8763,$B4035,$D$4:$D$8763,$D4035)</f>
        <v>0</v>
      </c>
      <c r="H4035" s="7">
        <f>COUNTIFS(Calendar!$E$3:$E$367,LOLP!C4035,Calendar!$D$3:$D$367,LOLP!B4035)</f>
        <v>9</v>
      </c>
      <c r="I4035" s="7">
        <f ca="1">IF($F4035=1,OFFSET(start_norps,LOLP!$D4035+(1-$C4035)*24,LOLP!$B4035)*H4035/G4035,0)</f>
        <v>0</v>
      </c>
      <c r="J4035" s="7">
        <f ca="1">IF($F4035=1,OFFSET(start_33,LOLP!$D4035+(1-$C4035)*24,LOLP!$B4035)*H4035/G4035,0)</f>
        <v>0</v>
      </c>
      <c r="K4035" s="7">
        <f ca="1">IF($F4035,OFFSET(start_40,LOLP!$D4035+(1-$C4035)*24,LOLP!$B4035),0)</f>
        <v>0</v>
      </c>
      <c r="L4035" s="7">
        <f ca="1">IF($F4035,OFFSET(start_50,LOLP!$D4035+(1-$C4035)*24,LOLP!$B4035),0)</f>
        <v>0</v>
      </c>
      <c r="M4035" s="25">
        <f t="shared" ca="1" si="436"/>
        <v>0</v>
      </c>
      <c r="N4035" s="25">
        <f t="shared" ca="1" si="437"/>
        <v>0</v>
      </c>
      <c r="O4035" s="15" t="e">
        <f t="shared" ca="1" si="438"/>
        <v>#DIV/0!</v>
      </c>
      <c r="P4035" s="15" t="e">
        <f t="shared" ca="1" si="439"/>
        <v>#DIV/0!</v>
      </c>
    </row>
    <row r="4036" spans="1:16" x14ac:dyDescent="0.25">
      <c r="A4036" s="1">
        <f t="shared" si="440"/>
        <v>43269</v>
      </c>
      <c r="B4036" s="7">
        <f t="shared" si="435"/>
        <v>6</v>
      </c>
      <c r="C4036" s="4">
        <f>INDEX(Calendar!$E$3:$E$367,MATCH(LOLP!$A4036,Calendar!$B$3:$B$367,0))</f>
        <v>1</v>
      </c>
      <c r="D4036" s="2">
        <f t="shared" si="441"/>
        <v>1</v>
      </c>
      <c r="E4036" s="36">
        <v>21619</v>
      </c>
      <c r="F4036" s="7">
        <f>IFERROR(IF(INDEX('Temperature Data'!$AA$15:$AA$348,MATCH(LOLP!A4036,'Temperature Data'!$B$15:$B$348,0))&gt;IF(B4036=9,$G$2,LOLP!$F$2),1,0),0)</f>
        <v>0</v>
      </c>
      <c r="G4036" s="7">
        <f>SUMIFS(LOLP!$F$4:$F$8763,$C$4:$C$8763,$C4036,$B$4:$B$8763,$B4036,$D$4:$D$8763,$D4036)</f>
        <v>1</v>
      </c>
      <c r="H4036" s="7">
        <f>COUNTIFS(Calendar!$E$3:$E$367,LOLP!C4036,Calendar!$D$3:$D$367,LOLP!B4036)</f>
        <v>21</v>
      </c>
      <c r="I4036" s="7">
        <f ca="1">IF($F4036=1,OFFSET(start_norps,LOLP!$D4036+(1-$C4036)*24,LOLP!$B4036)*H4036/G4036,0)</f>
        <v>0</v>
      </c>
      <c r="J4036" s="7">
        <f ca="1">IF($F4036=1,OFFSET(start_33,LOLP!$D4036+(1-$C4036)*24,LOLP!$B4036)*H4036/G4036,0)</f>
        <v>0</v>
      </c>
      <c r="K4036" s="7">
        <f ca="1">IF($F4036,OFFSET(start_40,LOLP!$D4036+(1-$C4036)*24,LOLP!$B4036),0)</f>
        <v>0</v>
      </c>
      <c r="L4036" s="7">
        <f ca="1">IF($F4036,OFFSET(start_50,LOLP!$D4036+(1-$C4036)*24,LOLP!$B4036),0)</f>
        <v>0</v>
      </c>
      <c r="M4036" s="25">
        <f t="shared" ca="1" si="436"/>
        <v>0</v>
      </c>
      <c r="N4036" s="25">
        <f t="shared" ca="1" si="437"/>
        <v>0</v>
      </c>
      <c r="O4036" s="15" t="e">
        <f t="shared" ca="1" si="438"/>
        <v>#DIV/0!</v>
      </c>
      <c r="P4036" s="15" t="e">
        <f t="shared" ca="1" si="439"/>
        <v>#DIV/0!</v>
      </c>
    </row>
    <row r="4037" spans="1:16" x14ac:dyDescent="0.25">
      <c r="A4037" s="1">
        <f t="shared" si="440"/>
        <v>43269</v>
      </c>
      <c r="B4037" s="7">
        <f t="shared" ref="B4037:B4100" si="442">MONTH(A4037)</f>
        <v>6</v>
      </c>
      <c r="C4037" s="4">
        <f>INDEX(Calendar!$E$3:$E$367,MATCH(LOLP!$A4037,Calendar!$B$3:$B$367,0))</f>
        <v>1</v>
      </c>
      <c r="D4037" s="2">
        <f t="shared" si="441"/>
        <v>2</v>
      </c>
      <c r="E4037" s="36">
        <v>20967</v>
      </c>
      <c r="F4037" s="7">
        <f>IFERROR(IF(INDEX('Temperature Data'!$AA$15:$AA$348,MATCH(LOLP!A4037,'Temperature Data'!$B$15:$B$348,0))&gt;IF(B4037=9,$G$2,LOLP!$F$2),1,0),0)</f>
        <v>0</v>
      </c>
      <c r="G4037" s="7">
        <f>SUMIFS(LOLP!$F$4:$F$8763,$C$4:$C$8763,$C4037,$B$4:$B$8763,$B4037,$D$4:$D$8763,$D4037)</f>
        <v>1</v>
      </c>
      <c r="H4037" s="7">
        <f>COUNTIFS(Calendar!$E$3:$E$367,LOLP!C4037,Calendar!$D$3:$D$367,LOLP!B4037)</f>
        <v>21</v>
      </c>
      <c r="I4037" s="7">
        <f ca="1">IF($F4037=1,OFFSET(start_norps,LOLP!$D4037+(1-$C4037)*24,LOLP!$B4037)*H4037/G4037,0)</f>
        <v>0</v>
      </c>
      <c r="J4037" s="7">
        <f ca="1">IF($F4037=1,OFFSET(start_33,LOLP!$D4037+(1-$C4037)*24,LOLP!$B4037)*H4037/G4037,0)</f>
        <v>0</v>
      </c>
      <c r="K4037" s="7">
        <f ca="1">IF($F4037,OFFSET(start_40,LOLP!$D4037+(1-$C4037)*24,LOLP!$B4037),0)</f>
        <v>0</v>
      </c>
      <c r="L4037" s="7">
        <f ca="1">IF($F4037,OFFSET(start_50,LOLP!$D4037+(1-$C4037)*24,LOLP!$B4037),0)</f>
        <v>0</v>
      </c>
      <c r="M4037" s="25">
        <f t="shared" ref="M4037:M4100" ca="1" si="443">I4037/I$8764</f>
        <v>0</v>
      </c>
      <c r="N4037" s="25">
        <f t="shared" ref="N4037:N4100" ca="1" si="444">J4037/J$8764</f>
        <v>0</v>
      </c>
      <c r="O4037" s="15" t="e">
        <f t="shared" ref="O4037:O4100" ca="1" si="445">K4037/K$8764</f>
        <v>#DIV/0!</v>
      </c>
      <c r="P4037" s="15" t="e">
        <f t="shared" ref="P4037:P4100" ca="1" si="446">L4037/L$8764</f>
        <v>#DIV/0!</v>
      </c>
    </row>
    <row r="4038" spans="1:16" x14ac:dyDescent="0.25">
      <c r="A4038" s="1">
        <f t="shared" si="440"/>
        <v>43269</v>
      </c>
      <c r="B4038" s="7">
        <f t="shared" si="442"/>
        <v>6</v>
      </c>
      <c r="C4038" s="4">
        <f>INDEX(Calendar!$E$3:$E$367,MATCH(LOLP!$A4038,Calendar!$B$3:$B$367,0))</f>
        <v>1</v>
      </c>
      <c r="D4038" s="2">
        <f t="shared" si="441"/>
        <v>3</v>
      </c>
      <c r="E4038" s="36">
        <v>20468</v>
      </c>
      <c r="F4038" s="7">
        <f>IFERROR(IF(INDEX('Temperature Data'!$AA$15:$AA$348,MATCH(LOLP!A4038,'Temperature Data'!$B$15:$B$348,0))&gt;IF(B4038=9,$G$2,LOLP!$F$2),1,0),0)</f>
        <v>0</v>
      </c>
      <c r="G4038" s="7">
        <f>SUMIFS(LOLP!$F$4:$F$8763,$C$4:$C$8763,$C4038,$B$4:$B$8763,$B4038,$D$4:$D$8763,$D4038)</f>
        <v>1</v>
      </c>
      <c r="H4038" s="7">
        <f>COUNTIFS(Calendar!$E$3:$E$367,LOLP!C4038,Calendar!$D$3:$D$367,LOLP!B4038)</f>
        <v>21</v>
      </c>
      <c r="I4038" s="7">
        <f ca="1">IF($F4038=1,OFFSET(start_norps,LOLP!$D4038+(1-$C4038)*24,LOLP!$B4038)*H4038/G4038,0)</f>
        <v>0</v>
      </c>
      <c r="J4038" s="7">
        <f ca="1">IF($F4038=1,OFFSET(start_33,LOLP!$D4038+(1-$C4038)*24,LOLP!$B4038)*H4038/G4038,0)</f>
        <v>0</v>
      </c>
      <c r="K4038" s="7">
        <f ca="1">IF($F4038,OFFSET(start_40,LOLP!$D4038+(1-$C4038)*24,LOLP!$B4038),0)</f>
        <v>0</v>
      </c>
      <c r="L4038" s="7">
        <f ca="1">IF($F4038,OFFSET(start_50,LOLP!$D4038+(1-$C4038)*24,LOLP!$B4038),0)</f>
        <v>0</v>
      </c>
      <c r="M4038" s="25">
        <f t="shared" ca="1" si="443"/>
        <v>0</v>
      </c>
      <c r="N4038" s="25">
        <f t="shared" ca="1" si="444"/>
        <v>0</v>
      </c>
      <c r="O4038" s="15" t="e">
        <f t="shared" ca="1" si="445"/>
        <v>#DIV/0!</v>
      </c>
      <c r="P4038" s="15" t="e">
        <f t="shared" ca="1" si="446"/>
        <v>#DIV/0!</v>
      </c>
    </row>
    <row r="4039" spans="1:16" x14ac:dyDescent="0.25">
      <c r="A4039" s="1">
        <f t="shared" si="440"/>
        <v>43269</v>
      </c>
      <c r="B4039" s="7">
        <f t="shared" si="442"/>
        <v>6</v>
      </c>
      <c r="C4039" s="4">
        <f>INDEX(Calendar!$E$3:$E$367,MATCH(LOLP!$A4039,Calendar!$B$3:$B$367,0))</f>
        <v>1</v>
      </c>
      <c r="D4039" s="2">
        <f t="shared" si="441"/>
        <v>4</v>
      </c>
      <c r="E4039" s="36">
        <v>20349</v>
      </c>
      <c r="F4039" s="7">
        <f>IFERROR(IF(INDEX('Temperature Data'!$AA$15:$AA$348,MATCH(LOLP!A4039,'Temperature Data'!$B$15:$B$348,0))&gt;IF(B4039=9,$G$2,LOLP!$F$2),1,0),0)</f>
        <v>0</v>
      </c>
      <c r="G4039" s="7">
        <f>SUMIFS(LOLP!$F$4:$F$8763,$C$4:$C$8763,$C4039,$B$4:$B$8763,$B4039,$D$4:$D$8763,$D4039)</f>
        <v>1</v>
      </c>
      <c r="H4039" s="7">
        <f>COUNTIFS(Calendar!$E$3:$E$367,LOLP!C4039,Calendar!$D$3:$D$367,LOLP!B4039)</f>
        <v>21</v>
      </c>
      <c r="I4039" s="7">
        <f ca="1">IF($F4039=1,OFFSET(start_norps,LOLP!$D4039+(1-$C4039)*24,LOLP!$B4039)*H4039/G4039,0)</f>
        <v>0</v>
      </c>
      <c r="J4039" s="7">
        <f ca="1">IF($F4039=1,OFFSET(start_33,LOLP!$D4039+(1-$C4039)*24,LOLP!$B4039)*H4039/G4039,0)</f>
        <v>0</v>
      </c>
      <c r="K4039" s="7">
        <f ca="1">IF($F4039,OFFSET(start_40,LOLP!$D4039+(1-$C4039)*24,LOLP!$B4039),0)</f>
        <v>0</v>
      </c>
      <c r="L4039" s="7">
        <f ca="1">IF($F4039,OFFSET(start_50,LOLP!$D4039+(1-$C4039)*24,LOLP!$B4039),0)</f>
        <v>0</v>
      </c>
      <c r="M4039" s="25">
        <f t="shared" ca="1" si="443"/>
        <v>0</v>
      </c>
      <c r="N4039" s="25">
        <f t="shared" ca="1" si="444"/>
        <v>0</v>
      </c>
      <c r="O4039" s="15" t="e">
        <f t="shared" ca="1" si="445"/>
        <v>#DIV/0!</v>
      </c>
      <c r="P4039" s="15" t="e">
        <f t="shared" ca="1" si="446"/>
        <v>#DIV/0!</v>
      </c>
    </row>
    <row r="4040" spans="1:16" x14ac:dyDescent="0.25">
      <c r="A4040" s="1">
        <f t="shared" si="440"/>
        <v>43269</v>
      </c>
      <c r="B4040" s="7">
        <f t="shared" si="442"/>
        <v>6</v>
      </c>
      <c r="C4040" s="4">
        <f>INDEX(Calendar!$E$3:$E$367,MATCH(LOLP!$A4040,Calendar!$B$3:$B$367,0))</f>
        <v>1</v>
      </c>
      <c r="D4040" s="2">
        <f t="shared" si="441"/>
        <v>5</v>
      </c>
      <c r="E4040" s="36">
        <v>20928</v>
      </c>
      <c r="F4040" s="7">
        <f>IFERROR(IF(INDEX('Temperature Data'!$AA$15:$AA$348,MATCH(LOLP!A4040,'Temperature Data'!$B$15:$B$348,0))&gt;IF(B4040=9,$G$2,LOLP!$F$2),1,0),0)</f>
        <v>0</v>
      </c>
      <c r="G4040" s="7">
        <f>SUMIFS(LOLP!$F$4:$F$8763,$C$4:$C$8763,$C4040,$B$4:$B$8763,$B4040,$D$4:$D$8763,$D4040)</f>
        <v>1</v>
      </c>
      <c r="H4040" s="7">
        <f>COUNTIFS(Calendar!$E$3:$E$367,LOLP!C4040,Calendar!$D$3:$D$367,LOLP!B4040)</f>
        <v>21</v>
      </c>
      <c r="I4040" s="7">
        <f ca="1">IF($F4040=1,OFFSET(start_norps,LOLP!$D4040+(1-$C4040)*24,LOLP!$B4040)*H4040/G4040,0)</f>
        <v>0</v>
      </c>
      <c r="J4040" s="7">
        <f ca="1">IF($F4040=1,OFFSET(start_33,LOLP!$D4040+(1-$C4040)*24,LOLP!$B4040)*H4040/G4040,0)</f>
        <v>0</v>
      </c>
      <c r="K4040" s="7">
        <f ca="1">IF($F4040,OFFSET(start_40,LOLP!$D4040+(1-$C4040)*24,LOLP!$B4040),0)</f>
        <v>0</v>
      </c>
      <c r="L4040" s="7">
        <f ca="1">IF($F4040,OFFSET(start_50,LOLP!$D4040+(1-$C4040)*24,LOLP!$B4040),0)</f>
        <v>0</v>
      </c>
      <c r="M4040" s="25">
        <f t="shared" ca="1" si="443"/>
        <v>0</v>
      </c>
      <c r="N4040" s="25">
        <f t="shared" ca="1" si="444"/>
        <v>0</v>
      </c>
      <c r="O4040" s="15" t="e">
        <f t="shared" ca="1" si="445"/>
        <v>#DIV/0!</v>
      </c>
      <c r="P4040" s="15" t="e">
        <f t="shared" ca="1" si="446"/>
        <v>#DIV/0!</v>
      </c>
    </row>
    <row r="4041" spans="1:16" x14ac:dyDescent="0.25">
      <c r="A4041" s="1">
        <f t="shared" si="440"/>
        <v>43269</v>
      </c>
      <c r="B4041" s="7">
        <f t="shared" si="442"/>
        <v>6</v>
      </c>
      <c r="C4041" s="4">
        <f>INDEX(Calendar!$E$3:$E$367,MATCH(LOLP!$A4041,Calendar!$B$3:$B$367,0))</f>
        <v>1</v>
      </c>
      <c r="D4041" s="2">
        <f t="shared" si="441"/>
        <v>6</v>
      </c>
      <c r="E4041" s="36">
        <v>22089</v>
      </c>
      <c r="F4041" s="7">
        <f>IFERROR(IF(INDEX('Temperature Data'!$AA$15:$AA$348,MATCH(LOLP!A4041,'Temperature Data'!$B$15:$B$348,0))&gt;IF(B4041=9,$G$2,LOLP!$F$2),1,0),0)</f>
        <v>0</v>
      </c>
      <c r="G4041" s="7">
        <f>SUMIFS(LOLP!$F$4:$F$8763,$C$4:$C$8763,$C4041,$B$4:$B$8763,$B4041,$D$4:$D$8763,$D4041)</f>
        <v>1</v>
      </c>
      <c r="H4041" s="7">
        <f>COUNTIFS(Calendar!$E$3:$E$367,LOLP!C4041,Calendar!$D$3:$D$367,LOLP!B4041)</f>
        <v>21</v>
      </c>
      <c r="I4041" s="7">
        <f ca="1">IF($F4041=1,OFFSET(start_norps,LOLP!$D4041+(1-$C4041)*24,LOLP!$B4041)*H4041/G4041,0)</f>
        <v>0</v>
      </c>
      <c r="J4041" s="7">
        <f ca="1">IF($F4041=1,OFFSET(start_33,LOLP!$D4041+(1-$C4041)*24,LOLP!$B4041)*H4041/G4041,0)</f>
        <v>0</v>
      </c>
      <c r="K4041" s="7">
        <f ca="1">IF($F4041,OFFSET(start_40,LOLP!$D4041+(1-$C4041)*24,LOLP!$B4041),0)</f>
        <v>0</v>
      </c>
      <c r="L4041" s="7">
        <f ca="1">IF($F4041,OFFSET(start_50,LOLP!$D4041+(1-$C4041)*24,LOLP!$B4041),0)</f>
        <v>0</v>
      </c>
      <c r="M4041" s="25">
        <f t="shared" ca="1" si="443"/>
        <v>0</v>
      </c>
      <c r="N4041" s="25">
        <f t="shared" ca="1" si="444"/>
        <v>0</v>
      </c>
      <c r="O4041" s="15" t="e">
        <f t="shared" ca="1" si="445"/>
        <v>#DIV/0!</v>
      </c>
      <c r="P4041" s="15" t="e">
        <f t="shared" ca="1" si="446"/>
        <v>#DIV/0!</v>
      </c>
    </row>
    <row r="4042" spans="1:16" x14ac:dyDescent="0.25">
      <c r="A4042" s="1">
        <f t="shared" si="440"/>
        <v>43269</v>
      </c>
      <c r="B4042" s="7">
        <f t="shared" si="442"/>
        <v>6</v>
      </c>
      <c r="C4042" s="4">
        <f>INDEX(Calendar!$E$3:$E$367,MATCH(LOLP!$A4042,Calendar!$B$3:$B$367,0))</f>
        <v>1</v>
      </c>
      <c r="D4042" s="2">
        <f t="shared" si="441"/>
        <v>7</v>
      </c>
      <c r="E4042" s="36">
        <v>23368</v>
      </c>
      <c r="F4042" s="7">
        <f>IFERROR(IF(INDEX('Temperature Data'!$AA$15:$AA$348,MATCH(LOLP!A4042,'Temperature Data'!$B$15:$B$348,0))&gt;IF(B4042=9,$G$2,LOLP!$F$2),1,0),0)</f>
        <v>0</v>
      </c>
      <c r="G4042" s="7">
        <f>SUMIFS(LOLP!$F$4:$F$8763,$C$4:$C$8763,$C4042,$B$4:$B$8763,$B4042,$D$4:$D$8763,$D4042)</f>
        <v>1</v>
      </c>
      <c r="H4042" s="7">
        <f>COUNTIFS(Calendar!$E$3:$E$367,LOLP!C4042,Calendar!$D$3:$D$367,LOLP!B4042)</f>
        <v>21</v>
      </c>
      <c r="I4042" s="7">
        <f ca="1">IF($F4042=1,OFFSET(start_norps,LOLP!$D4042+(1-$C4042)*24,LOLP!$B4042)*H4042/G4042,0)</f>
        <v>0</v>
      </c>
      <c r="J4042" s="7">
        <f ca="1">IF($F4042=1,OFFSET(start_33,LOLP!$D4042+(1-$C4042)*24,LOLP!$B4042)*H4042/G4042,0)</f>
        <v>0</v>
      </c>
      <c r="K4042" s="7">
        <f ca="1">IF($F4042,OFFSET(start_40,LOLP!$D4042+(1-$C4042)*24,LOLP!$B4042),0)</f>
        <v>0</v>
      </c>
      <c r="L4042" s="7">
        <f ca="1">IF($F4042,OFFSET(start_50,LOLP!$D4042+(1-$C4042)*24,LOLP!$B4042),0)</f>
        <v>0</v>
      </c>
      <c r="M4042" s="25">
        <f t="shared" ca="1" si="443"/>
        <v>0</v>
      </c>
      <c r="N4042" s="25">
        <f t="shared" ca="1" si="444"/>
        <v>0</v>
      </c>
      <c r="O4042" s="15" t="e">
        <f t="shared" ca="1" si="445"/>
        <v>#DIV/0!</v>
      </c>
      <c r="P4042" s="15" t="e">
        <f t="shared" ca="1" si="446"/>
        <v>#DIV/0!</v>
      </c>
    </row>
    <row r="4043" spans="1:16" x14ac:dyDescent="0.25">
      <c r="A4043" s="1">
        <f t="shared" si="440"/>
        <v>43269</v>
      </c>
      <c r="B4043" s="7">
        <f t="shared" si="442"/>
        <v>6</v>
      </c>
      <c r="C4043" s="4">
        <f>INDEX(Calendar!$E$3:$E$367,MATCH(LOLP!$A4043,Calendar!$B$3:$B$367,0))</f>
        <v>1</v>
      </c>
      <c r="D4043" s="2">
        <f t="shared" si="441"/>
        <v>8</v>
      </c>
      <c r="E4043" s="36">
        <v>24525</v>
      </c>
      <c r="F4043" s="7">
        <f>IFERROR(IF(INDEX('Temperature Data'!$AA$15:$AA$348,MATCH(LOLP!A4043,'Temperature Data'!$B$15:$B$348,0))&gt;IF(B4043=9,$G$2,LOLP!$F$2),1,0),0)</f>
        <v>0</v>
      </c>
      <c r="G4043" s="7">
        <f>SUMIFS(LOLP!$F$4:$F$8763,$C$4:$C$8763,$C4043,$B$4:$B$8763,$B4043,$D$4:$D$8763,$D4043)</f>
        <v>1</v>
      </c>
      <c r="H4043" s="7">
        <f>COUNTIFS(Calendar!$E$3:$E$367,LOLP!C4043,Calendar!$D$3:$D$367,LOLP!B4043)</f>
        <v>21</v>
      </c>
      <c r="I4043" s="7">
        <f ca="1">IF($F4043=1,OFFSET(start_norps,LOLP!$D4043+(1-$C4043)*24,LOLP!$B4043)*H4043/G4043,0)</f>
        <v>0</v>
      </c>
      <c r="J4043" s="7">
        <f ca="1">IF($F4043=1,OFFSET(start_33,LOLP!$D4043+(1-$C4043)*24,LOLP!$B4043)*H4043/G4043,0)</f>
        <v>0</v>
      </c>
      <c r="K4043" s="7">
        <f ca="1">IF($F4043,OFFSET(start_40,LOLP!$D4043+(1-$C4043)*24,LOLP!$B4043),0)</f>
        <v>0</v>
      </c>
      <c r="L4043" s="7">
        <f ca="1">IF($F4043,OFFSET(start_50,LOLP!$D4043+(1-$C4043)*24,LOLP!$B4043),0)</f>
        <v>0</v>
      </c>
      <c r="M4043" s="25">
        <f t="shared" ca="1" si="443"/>
        <v>0</v>
      </c>
      <c r="N4043" s="25">
        <f t="shared" ca="1" si="444"/>
        <v>0</v>
      </c>
      <c r="O4043" s="15" t="e">
        <f t="shared" ca="1" si="445"/>
        <v>#DIV/0!</v>
      </c>
      <c r="P4043" s="15" t="e">
        <f t="shared" ca="1" si="446"/>
        <v>#DIV/0!</v>
      </c>
    </row>
    <row r="4044" spans="1:16" x14ac:dyDescent="0.25">
      <c r="A4044" s="1">
        <f t="shared" si="440"/>
        <v>43269</v>
      </c>
      <c r="B4044" s="7">
        <f t="shared" si="442"/>
        <v>6</v>
      </c>
      <c r="C4044" s="4">
        <f>INDEX(Calendar!$E$3:$E$367,MATCH(LOLP!$A4044,Calendar!$B$3:$B$367,0))</f>
        <v>1</v>
      </c>
      <c r="D4044" s="2">
        <f t="shared" si="441"/>
        <v>9</v>
      </c>
      <c r="E4044" s="36">
        <v>25129</v>
      </c>
      <c r="F4044" s="7">
        <f>IFERROR(IF(INDEX('Temperature Data'!$AA$15:$AA$348,MATCH(LOLP!A4044,'Temperature Data'!$B$15:$B$348,0))&gt;IF(B4044=9,$G$2,LOLP!$F$2),1,0),0)</f>
        <v>0</v>
      </c>
      <c r="G4044" s="7">
        <f>SUMIFS(LOLP!$F$4:$F$8763,$C$4:$C$8763,$C4044,$B$4:$B$8763,$B4044,$D$4:$D$8763,$D4044)</f>
        <v>1</v>
      </c>
      <c r="H4044" s="7">
        <f>COUNTIFS(Calendar!$E$3:$E$367,LOLP!C4044,Calendar!$D$3:$D$367,LOLP!B4044)</f>
        <v>21</v>
      </c>
      <c r="I4044" s="7">
        <f ca="1">IF($F4044=1,OFFSET(start_norps,LOLP!$D4044+(1-$C4044)*24,LOLP!$B4044)*H4044/G4044,0)</f>
        <v>0</v>
      </c>
      <c r="J4044" s="7">
        <f ca="1">IF($F4044=1,OFFSET(start_33,LOLP!$D4044+(1-$C4044)*24,LOLP!$B4044)*H4044/G4044,0)</f>
        <v>0</v>
      </c>
      <c r="K4044" s="7">
        <f ca="1">IF($F4044,OFFSET(start_40,LOLP!$D4044+(1-$C4044)*24,LOLP!$B4044),0)</f>
        <v>0</v>
      </c>
      <c r="L4044" s="7">
        <f ca="1">IF($F4044,OFFSET(start_50,LOLP!$D4044+(1-$C4044)*24,LOLP!$B4044),0)</f>
        <v>0</v>
      </c>
      <c r="M4044" s="25">
        <f t="shared" ca="1" si="443"/>
        <v>0</v>
      </c>
      <c r="N4044" s="25">
        <f t="shared" ca="1" si="444"/>
        <v>0</v>
      </c>
      <c r="O4044" s="15" t="e">
        <f t="shared" ca="1" si="445"/>
        <v>#DIV/0!</v>
      </c>
      <c r="P4044" s="15" t="e">
        <f t="shared" ca="1" si="446"/>
        <v>#DIV/0!</v>
      </c>
    </row>
    <row r="4045" spans="1:16" x14ac:dyDescent="0.25">
      <c r="A4045" s="1">
        <f t="shared" si="440"/>
        <v>43269</v>
      </c>
      <c r="B4045" s="7">
        <f t="shared" si="442"/>
        <v>6</v>
      </c>
      <c r="C4045" s="4">
        <f>INDEX(Calendar!$E$3:$E$367,MATCH(LOLP!$A4045,Calendar!$B$3:$B$367,0))</f>
        <v>1</v>
      </c>
      <c r="D4045" s="2">
        <f t="shared" si="441"/>
        <v>10</v>
      </c>
      <c r="E4045" s="36">
        <v>25374</v>
      </c>
      <c r="F4045" s="7">
        <f>IFERROR(IF(INDEX('Temperature Data'!$AA$15:$AA$348,MATCH(LOLP!A4045,'Temperature Data'!$B$15:$B$348,0))&gt;IF(B4045=9,$G$2,LOLP!$F$2),1,0),0)</f>
        <v>0</v>
      </c>
      <c r="G4045" s="7">
        <f>SUMIFS(LOLP!$F$4:$F$8763,$C$4:$C$8763,$C4045,$B$4:$B$8763,$B4045,$D$4:$D$8763,$D4045)</f>
        <v>1</v>
      </c>
      <c r="H4045" s="7">
        <f>COUNTIFS(Calendar!$E$3:$E$367,LOLP!C4045,Calendar!$D$3:$D$367,LOLP!B4045)</f>
        <v>21</v>
      </c>
      <c r="I4045" s="7">
        <f ca="1">IF($F4045=1,OFFSET(start_norps,LOLP!$D4045+(1-$C4045)*24,LOLP!$B4045)*H4045/G4045,0)</f>
        <v>0</v>
      </c>
      <c r="J4045" s="7">
        <f ca="1">IF($F4045=1,OFFSET(start_33,LOLP!$D4045+(1-$C4045)*24,LOLP!$B4045)*H4045/G4045,0)</f>
        <v>0</v>
      </c>
      <c r="K4045" s="7">
        <f ca="1">IF($F4045,OFFSET(start_40,LOLP!$D4045+(1-$C4045)*24,LOLP!$B4045),0)</f>
        <v>0</v>
      </c>
      <c r="L4045" s="7">
        <f ca="1">IF($F4045,OFFSET(start_50,LOLP!$D4045+(1-$C4045)*24,LOLP!$B4045),0)</f>
        <v>0</v>
      </c>
      <c r="M4045" s="25">
        <f t="shared" ca="1" si="443"/>
        <v>0</v>
      </c>
      <c r="N4045" s="25">
        <f t="shared" ca="1" si="444"/>
        <v>0</v>
      </c>
      <c r="O4045" s="15" t="e">
        <f t="shared" ca="1" si="445"/>
        <v>#DIV/0!</v>
      </c>
      <c r="P4045" s="15" t="e">
        <f t="shared" ca="1" si="446"/>
        <v>#DIV/0!</v>
      </c>
    </row>
    <row r="4046" spans="1:16" x14ac:dyDescent="0.25">
      <c r="A4046" s="1">
        <f t="shared" si="440"/>
        <v>43269</v>
      </c>
      <c r="B4046" s="7">
        <f t="shared" si="442"/>
        <v>6</v>
      </c>
      <c r="C4046" s="4">
        <f>INDEX(Calendar!$E$3:$E$367,MATCH(LOLP!$A4046,Calendar!$B$3:$B$367,0))</f>
        <v>1</v>
      </c>
      <c r="D4046" s="2">
        <f t="shared" si="441"/>
        <v>11</v>
      </c>
      <c r="E4046" s="36">
        <v>25519</v>
      </c>
      <c r="F4046" s="7">
        <f>IFERROR(IF(INDEX('Temperature Data'!$AA$15:$AA$348,MATCH(LOLP!A4046,'Temperature Data'!$B$15:$B$348,0))&gt;IF(B4046=9,$G$2,LOLP!$F$2),1,0),0)</f>
        <v>0</v>
      </c>
      <c r="G4046" s="7">
        <f>SUMIFS(LOLP!$F$4:$F$8763,$C$4:$C$8763,$C4046,$B$4:$B$8763,$B4046,$D$4:$D$8763,$D4046)</f>
        <v>1</v>
      </c>
      <c r="H4046" s="7">
        <f>COUNTIFS(Calendar!$E$3:$E$367,LOLP!C4046,Calendar!$D$3:$D$367,LOLP!B4046)</f>
        <v>21</v>
      </c>
      <c r="I4046" s="7">
        <f ca="1">IF($F4046=1,OFFSET(start_norps,LOLP!$D4046+(1-$C4046)*24,LOLP!$B4046)*H4046/G4046,0)</f>
        <v>0</v>
      </c>
      <c r="J4046" s="7">
        <f ca="1">IF($F4046=1,OFFSET(start_33,LOLP!$D4046+(1-$C4046)*24,LOLP!$B4046)*H4046/G4046,0)</f>
        <v>0</v>
      </c>
      <c r="K4046" s="7">
        <f ca="1">IF($F4046,OFFSET(start_40,LOLP!$D4046+(1-$C4046)*24,LOLP!$B4046),0)</f>
        <v>0</v>
      </c>
      <c r="L4046" s="7">
        <f ca="1">IF($F4046,OFFSET(start_50,LOLP!$D4046+(1-$C4046)*24,LOLP!$B4046),0)</f>
        <v>0</v>
      </c>
      <c r="M4046" s="25">
        <f t="shared" ca="1" si="443"/>
        <v>0</v>
      </c>
      <c r="N4046" s="25">
        <f t="shared" ca="1" si="444"/>
        <v>0</v>
      </c>
      <c r="O4046" s="15" t="e">
        <f t="shared" ca="1" si="445"/>
        <v>#DIV/0!</v>
      </c>
      <c r="P4046" s="15" t="e">
        <f t="shared" ca="1" si="446"/>
        <v>#DIV/0!</v>
      </c>
    </row>
    <row r="4047" spans="1:16" x14ac:dyDescent="0.25">
      <c r="A4047" s="1">
        <f t="shared" si="440"/>
        <v>43269</v>
      </c>
      <c r="B4047" s="7">
        <f t="shared" si="442"/>
        <v>6</v>
      </c>
      <c r="C4047" s="4">
        <f>INDEX(Calendar!$E$3:$E$367,MATCH(LOLP!$A4047,Calendar!$B$3:$B$367,0))</f>
        <v>1</v>
      </c>
      <c r="D4047" s="2">
        <f t="shared" si="441"/>
        <v>12</v>
      </c>
      <c r="E4047" s="36">
        <v>25491</v>
      </c>
      <c r="F4047" s="7">
        <f>IFERROR(IF(INDEX('Temperature Data'!$AA$15:$AA$348,MATCH(LOLP!A4047,'Temperature Data'!$B$15:$B$348,0))&gt;IF(B4047=9,$G$2,LOLP!$F$2),1,0),0)</f>
        <v>0</v>
      </c>
      <c r="G4047" s="7">
        <f>SUMIFS(LOLP!$F$4:$F$8763,$C$4:$C$8763,$C4047,$B$4:$B$8763,$B4047,$D$4:$D$8763,$D4047)</f>
        <v>1</v>
      </c>
      <c r="H4047" s="7">
        <f>COUNTIFS(Calendar!$E$3:$E$367,LOLP!C4047,Calendar!$D$3:$D$367,LOLP!B4047)</f>
        <v>21</v>
      </c>
      <c r="I4047" s="7">
        <f ca="1">IF($F4047=1,OFFSET(start_norps,LOLP!$D4047+(1-$C4047)*24,LOLP!$B4047)*H4047/G4047,0)</f>
        <v>0</v>
      </c>
      <c r="J4047" s="7">
        <f ca="1">IF($F4047=1,OFFSET(start_33,LOLP!$D4047+(1-$C4047)*24,LOLP!$B4047)*H4047/G4047,0)</f>
        <v>0</v>
      </c>
      <c r="K4047" s="7">
        <f ca="1">IF($F4047,OFFSET(start_40,LOLP!$D4047+(1-$C4047)*24,LOLP!$B4047),0)</f>
        <v>0</v>
      </c>
      <c r="L4047" s="7">
        <f ca="1">IF($F4047,OFFSET(start_50,LOLP!$D4047+(1-$C4047)*24,LOLP!$B4047),0)</f>
        <v>0</v>
      </c>
      <c r="M4047" s="25">
        <f t="shared" ca="1" si="443"/>
        <v>0</v>
      </c>
      <c r="N4047" s="25">
        <f t="shared" ca="1" si="444"/>
        <v>0</v>
      </c>
      <c r="O4047" s="15" t="e">
        <f t="shared" ca="1" si="445"/>
        <v>#DIV/0!</v>
      </c>
      <c r="P4047" s="15" t="e">
        <f t="shared" ca="1" si="446"/>
        <v>#DIV/0!</v>
      </c>
    </row>
    <row r="4048" spans="1:16" x14ac:dyDescent="0.25">
      <c r="A4048" s="1">
        <f t="shared" si="440"/>
        <v>43269</v>
      </c>
      <c r="B4048" s="7">
        <f t="shared" si="442"/>
        <v>6</v>
      </c>
      <c r="C4048" s="4">
        <f>INDEX(Calendar!$E$3:$E$367,MATCH(LOLP!$A4048,Calendar!$B$3:$B$367,0))</f>
        <v>1</v>
      </c>
      <c r="D4048" s="2">
        <f t="shared" si="441"/>
        <v>13</v>
      </c>
      <c r="E4048" s="36">
        <v>25637</v>
      </c>
      <c r="F4048" s="7">
        <f>IFERROR(IF(INDEX('Temperature Data'!$AA$15:$AA$348,MATCH(LOLP!A4048,'Temperature Data'!$B$15:$B$348,0))&gt;IF(B4048=9,$G$2,LOLP!$F$2),1,0),0)</f>
        <v>0</v>
      </c>
      <c r="G4048" s="7">
        <f>SUMIFS(LOLP!$F$4:$F$8763,$C$4:$C$8763,$C4048,$B$4:$B$8763,$B4048,$D$4:$D$8763,$D4048)</f>
        <v>1</v>
      </c>
      <c r="H4048" s="7">
        <f>COUNTIFS(Calendar!$E$3:$E$367,LOLP!C4048,Calendar!$D$3:$D$367,LOLP!B4048)</f>
        <v>21</v>
      </c>
      <c r="I4048" s="7">
        <f ca="1">IF($F4048=1,OFFSET(start_norps,LOLP!$D4048+(1-$C4048)*24,LOLP!$B4048)*H4048/G4048,0)</f>
        <v>0</v>
      </c>
      <c r="J4048" s="7">
        <f ca="1">IF($F4048=1,OFFSET(start_33,LOLP!$D4048+(1-$C4048)*24,LOLP!$B4048)*H4048/G4048,0)</f>
        <v>0</v>
      </c>
      <c r="K4048" s="7">
        <f ca="1">IF($F4048,OFFSET(start_40,LOLP!$D4048+(1-$C4048)*24,LOLP!$B4048),0)</f>
        <v>0</v>
      </c>
      <c r="L4048" s="7">
        <f ca="1">IF($F4048,OFFSET(start_50,LOLP!$D4048+(1-$C4048)*24,LOLP!$B4048),0)</f>
        <v>0</v>
      </c>
      <c r="M4048" s="25">
        <f t="shared" ca="1" si="443"/>
        <v>0</v>
      </c>
      <c r="N4048" s="25">
        <f t="shared" ca="1" si="444"/>
        <v>0</v>
      </c>
      <c r="O4048" s="15" t="e">
        <f t="shared" ca="1" si="445"/>
        <v>#DIV/0!</v>
      </c>
      <c r="P4048" s="15" t="e">
        <f t="shared" ca="1" si="446"/>
        <v>#DIV/0!</v>
      </c>
    </row>
    <row r="4049" spans="1:16" x14ac:dyDescent="0.25">
      <c r="A4049" s="1">
        <f t="shared" si="440"/>
        <v>43269</v>
      </c>
      <c r="B4049" s="7">
        <f t="shared" si="442"/>
        <v>6</v>
      </c>
      <c r="C4049" s="4">
        <f>INDEX(Calendar!$E$3:$E$367,MATCH(LOLP!$A4049,Calendar!$B$3:$B$367,0))</f>
        <v>1</v>
      </c>
      <c r="D4049" s="2">
        <f t="shared" si="441"/>
        <v>14</v>
      </c>
      <c r="E4049" s="36">
        <v>26191</v>
      </c>
      <c r="F4049" s="7">
        <f>IFERROR(IF(INDEX('Temperature Data'!$AA$15:$AA$348,MATCH(LOLP!A4049,'Temperature Data'!$B$15:$B$348,0))&gt;IF(B4049=9,$G$2,LOLP!$F$2),1,0),0)</f>
        <v>0</v>
      </c>
      <c r="G4049" s="7">
        <f>SUMIFS(LOLP!$F$4:$F$8763,$C$4:$C$8763,$C4049,$B$4:$B$8763,$B4049,$D$4:$D$8763,$D4049)</f>
        <v>1</v>
      </c>
      <c r="H4049" s="7">
        <f>COUNTIFS(Calendar!$E$3:$E$367,LOLP!C4049,Calendar!$D$3:$D$367,LOLP!B4049)</f>
        <v>21</v>
      </c>
      <c r="I4049" s="7">
        <f ca="1">IF($F4049=1,OFFSET(start_norps,LOLP!$D4049+(1-$C4049)*24,LOLP!$B4049)*H4049/G4049,0)</f>
        <v>0</v>
      </c>
      <c r="J4049" s="7">
        <f ca="1">IF($F4049=1,OFFSET(start_33,LOLP!$D4049+(1-$C4049)*24,LOLP!$B4049)*H4049/G4049,0)</f>
        <v>0</v>
      </c>
      <c r="K4049" s="7">
        <f ca="1">IF($F4049,OFFSET(start_40,LOLP!$D4049+(1-$C4049)*24,LOLP!$B4049),0)</f>
        <v>0</v>
      </c>
      <c r="L4049" s="7">
        <f ca="1">IF($F4049,OFFSET(start_50,LOLP!$D4049+(1-$C4049)*24,LOLP!$B4049),0)</f>
        <v>0</v>
      </c>
      <c r="M4049" s="25">
        <f t="shared" ca="1" si="443"/>
        <v>0</v>
      </c>
      <c r="N4049" s="25">
        <f t="shared" ca="1" si="444"/>
        <v>0</v>
      </c>
      <c r="O4049" s="15" t="e">
        <f t="shared" ca="1" si="445"/>
        <v>#DIV/0!</v>
      </c>
      <c r="P4049" s="15" t="e">
        <f t="shared" ca="1" si="446"/>
        <v>#DIV/0!</v>
      </c>
    </row>
    <row r="4050" spans="1:16" x14ac:dyDescent="0.25">
      <c r="A4050" s="1">
        <f t="shared" si="440"/>
        <v>43269</v>
      </c>
      <c r="B4050" s="7">
        <f t="shared" si="442"/>
        <v>6</v>
      </c>
      <c r="C4050" s="4">
        <f>INDEX(Calendar!$E$3:$E$367,MATCH(LOLP!$A4050,Calendar!$B$3:$B$367,0))</f>
        <v>1</v>
      </c>
      <c r="D4050" s="2">
        <f t="shared" si="441"/>
        <v>15</v>
      </c>
      <c r="E4050" s="36">
        <v>26910</v>
      </c>
      <c r="F4050" s="7">
        <f>IFERROR(IF(INDEX('Temperature Data'!$AA$15:$AA$348,MATCH(LOLP!A4050,'Temperature Data'!$B$15:$B$348,0))&gt;IF(B4050=9,$G$2,LOLP!$F$2),1,0),0)</f>
        <v>0</v>
      </c>
      <c r="G4050" s="7">
        <f>SUMIFS(LOLP!$F$4:$F$8763,$C$4:$C$8763,$C4050,$B$4:$B$8763,$B4050,$D$4:$D$8763,$D4050)</f>
        <v>1</v>
      </c>
      <c r="H4050" s="7">
        <f>COUNTIFS(Calendar!$E$3:$E$367,LOLP!C4050,Calendar!$D$3:$D$367,LOLP!B4050)</f>
        <v>21</v>
      </c>
      <c r="I4050" s="7">
        <f ca="1">IF($F4050=1,OFFSET(start_norps,LOLP!$D4050+(1-$C4050)*24,LOLP!$B4050)*H4050/G4050,0)</f>
        <v>0</v>
      </c>
      <c r="J4050" s="7">
        <f ca="1">IF($F4050=1,OFFSET(start_33,LOLP!$D4050+(1-$C4050)*24,LOLP!$B4050)*H4050/G4050,0)</f>
        <v>0</v>
      </c>
      <c r="K4050" s="7">
        <f ca="1">IF($F4050,OFFSET(start_40,LOLP!$D4050+(1-$C4050)*24,LOLP!$B4050),0)</f>
        <v>0</v>
      </c>
      <c r="L4050" s="7">
        <f ca="1">IF($F4050,OFFSET(start_50,LOLP!$D4050+(1-$C4050)*24,LOLP!$B4050),0)</f>
        <v>0</v>
      </c>
      <c r="M4050" s="25">
        <f t="shared" ca="1" si="443"/>
        <v>0</v>
      </c>
      <c r="N4050" s="25">
        <f t="shared" ca="1" si="444"/>
        <v>0</v>
      </c>
      <c r="O4050" s="15" t="e">
        <f t="shared" ca="1" si="445"/>
        <v>#DIV/0!</v>
      </c>
      <c r="P4050" s="15" t="e">
        <f t="shared" ca="1" si="446"/>
        <v>#DIV/0!</v>
      </c>
    </row>
    <row r="4051" spans="1:16" x14ac:dyDescent="0.25">
      <c r="A4051" s="1">
        <f t="shared" si="440"/>
        <v>43269</v>
      </c>
      <c r="B4051" s="7">
        <f t="shared" si="442"/>
        <v>6</v>
      </c>
      <c r="C4051" s="4">
        <f>INDEX(Calendar!$E$3:$E$367,MATCH(LOLP!$A4051,Calendar!$B$3:$B$367,0))</f>
        <v>1</v>
      </c>
      <c r="D4051" s="2">
        <f t="shared" si="441"/>
        <v>16</v>
      </c>
      <c r="E4051" s="36">
        <v>27750</v>
      </c>
      <c r="F4051" s="7">
        <f>IFERROR(IF(INDEX('Temperature Data'!$AA$15:$AA$348,MATCH(LOLP!A4051,'Temperature Data'!$B$15:$B$348,0))&gt;IF(B4051=9,$G$2,LOLP!$F$2),1,0),0)</f>
        <v>0</v>
      </c>
      <c r="G4051" s="7">
        <f>SUMIFS(LOLP!$F$4:$F$8763,$C$4:$C$8763,$C4051,$B$4:$B$8763,$B4051,$D$4:$D$8763,$D4051)</f>
        <v>1</v>
      </c>
      <c r="H4051" s="7">
        <f>COUNTIFS(Calendar!$E$3:$E$367,LOLP!C4051,Calendar!$D$3:$D$367,LOLP!B4051)</f>
        <v>21</v>
      </c>
      <c r="I4051" s="7">
        <f ca="1">IF($F4051=1,OFFSET(start_norps,LOLP!$D4051+(1-$C4051)*24,LOLP!$B4051)*H4051/G4051,0)</f>
        <v>0</v>
      </c>
      <c r="J4051" s="7">
        <f ca="1">IF($F4051=1,OFFSET(start_33,LOLP!$D4051+(1-$C4051)*24,LOLP!$B4051)*H4051/G4051,0)</f>
        <v>0</v>
      </c>
      <c r="K4051" s="7">
        <f ca="1">IF($F4051,OFFSET(start_40,LOLP!$D4051+(1-$C4051)*24,LOLP!$B4051),0)</f>
        <v>0</v>
      </c>
      <c r="L4051" s="7">
        <f ca="1">IF($F4051,OFFSET(start_50,LOLP!$D4051+(1-$C4051)*24,LOLP!$B4051),0)</f>
        <v>0</v>
      </c>
      <c r="M4051" s="25">
        <f t="shared" ca="1" si="443"/>
        <v>0</v>
      </c>
      <c r="N4051" s="25">
        <f t="shared" ca="1" si="444"/>
        <v>0</v>
      </c>
      <c r="O4051" s="15" t="e">
        <f t="shared" ca="1" si="445"/>
        <v>#DIV/0!</v>
      </c>
      <c r="P4051" s="15" t="e">
        <f t="shared" ca="1" si="446"/>
        <v>#DIV/0!</v>
      </c>
    </row>
    <row r="4052" spans="1:16" x14ac:dyDescent="0.25">
      <c r="A4052" s="1">
        <f t="shared" si="440"/>
        <v>43269</v>
      </c>
      <c r="B4052" s="7">
        <f t="shared" si="442"/>
        <v>6</v>
      </c>
      <c r="C4052" s="4">
        <f>INDEX(Calendar!$E$3:$E$367,MATCH(LOLP!$A4052,Calendar!$B$3:$B$367,0))</f>
        <v>1</v>
      </c>
      <c r="D4052" s="2">
        <f t="shared" si="441"/>
        <v>17</v>
      </c>
      <c r="E4052" s="36">
        <v>28649</v>
      </c>
      <c r="F4052" s="7">
        <f>IFERROR(IF(INDEX('Temperature Data'!$AA$15:$AA$348,MATCH(LOLP!A4052,'Temperature Data'!$B$15:$B$348,0))&gt;IF(B4052=9,$G$2,LOLP!$F$2),1,0),0)</f>
        <v>0</v>
      </c>
      <c r="G4052" s="7">
        <f>SUMIFS(LOLP!$F$4:$F$8763,$C$4:$C$8763,$C4052,$B$4:$B$8763,$B4052,$D$4:$D$8763,$D4052)</f>
        <v>1</v>
      </c>
      <c r="H4052" s="7">
        <f>COUNTIFS(Calendar!$E$3:$E$367,LOLP!C4052,Calendar!$D$3:$D$367,LOLP!B4052)</f>
        <v>21</v>
      </c>
      <c r="I4052" s="7">
        <f ca="1">IF($F4052=1,OFFSET(start_norps,LOLP!$D4052+(1-$C4052)*24,LOLP!$B4052)*H4052/G4052,0)</f>
        <v>0</v>
      </c>
      <c r="J4052" s="7">
        <f ca="1">IF($F4052=1,OFFSET(start_33,LOLP!$D4052+(1-$C4052)*24,LOLP!$B4052)*H4052/G4052,0)</f>
        <v>0</v>
      </c>
      <c r="K4052" s="7">
        <f ca="1">IF($F4052,OFFSET(start_40,LOLP!$D4052+(1-$C4052)*24,LOLP!$B4052),0)</f>
        <v>0</v>
      </c>
      <c r="L4052" s="7">
        <f ca="1">IF($F4052,OFFSET(start_50,LOLP!$D4052+(1-$C4052)*24,LOLP!$B4052),0)</f>
        <v>0</v>
      </c>
      <c r="M4052" s="25">
        <f t="shared" ca="1" si="443"/>
        <v>0</v>
      </c>
      <c r="N4052" s="25">
        <f t="shared" ca="1" si="444"/>
        <v>0</v>
      </c>
      <c r="O4052" s="15" t="e">
        <f t="shared" ca="1" si="445"/>
        <v>#DIV/0!</v>
      </c>
      <c r="P4052" s="15" t="e">
        <f t="shared" ca="1" si="446"/>
        <v>#DIV/0!</v>
      </c>
    </row>
    <row r="4053" spans="1:16" x14ac:dyDescent="0.25">
      <c r="A4053" s="1">
        <f t="shared" si="440"/>
        <v>43269</v>
      </c>
      <c r="B4053" s="7">
        <f t="shared" si="442"/>
        <v>6</v>
      </c>
      <c r="C4053" s="4">
        <f>INDEX(Calendar!$E$3:$E$367,MATCH(LOLP!$A4053,Calendar!$B$3:$B$367,0))</f>
        <v>1</v>
      </c>
      <c r="D4053" s="2">
        <f t="shared" si="441"/>
        <v>18</v>
      </c>
      <c r="E4053" s="36">
        <v>29633</v>
      </c>
      <c r="F4053" s="7">
        <f>IFERROR(IF(INDEX('Temperature Data'!$AA$15:$AA$348,MATCH(LOLP!A4053,'Temperature Data'!$B$15:$B$348,0))&gt;IF(B4053=9,$G$2,LOLP!$F$2),1,0),0)</f>
        <v>0</v>
      </c>
      <c r="G4053" s="7">
        <f>SUMIFS(LOLP!$F$4:$F$8763,$C$4:$C$8763,$C4053,$B$4:$B$8763,$B4053,$D$4:$D$8763,$D4053)</f>
        <v>1</v>
      </c>
      <c r="H4053" s="7">
        <f>COUNTIFS(Calendar!$E$3:$E$367,LOLP!C4053,Calendar!$D$3:$D$367,LOLP!B4053)</f>
        <v>21</v>
      </c>
      <c r="I4053" s="7">
        <f ca="1">IF($F4053=1,OFFSET(start_norps,LOLP!$D4053+(1-$C4053)*24,LOLP!$B4053)*H4053/G4053,0)</f>
        <v>0</v>
      </c>
      <c r="J4053" s="7">
        <f ca="1">IF($F4053=1,OFFSET(start_33,LOLP!$D4053+(1-$C4053)*24,LOLP!$B4053)*H4053/G4053,0)</f>
        <v>0</v>
      </c>
      <c r="K4053" s="7">
        <f ca="1">IF($F4053,OFFSET(start_40,LOLP!$D4053+(1-$C4053)*24,LOLP!$B4053),0)</f>
        <v>0</v>
      </c>
      <c r="L4053" s="7">
        <f ca="1">IF($F4053,OFFSET(start_50,LOLP!$D4053+(1-$C4053)*24,LOLP!$B4053),0)</f>
        <v>0</v>
      </c>
      <c r="M4053" s="25">
        <f t="shared" ca="1" si="443"/>
        <v>0</v>
      </c>
      <c r="N4053" s="25">
        <f t="shared" ca="1" si="444"/>
        <v>0</v>
      </c>
      <c r="O4053" s="15" t="e">
        <f t="shared" ca="1" si="445"/>
        <v>#DIV/0!</v>
      </c>
      <c r="P4053" s="15" t="e">
        <f t="shared" ca="1" si="446"/>
        <v>#DIV/0!</v>
      </c>
    </row>
    <row r="4054" spans="1:16" x14ac:dyDescent="0.25">
      <c r="A4054" s="1">
        <f t="shared" si="440"/>
        <v>43269</v>
      </c>
      <c r="B4054" s="7">
        <f t="shared" si="442"/>
        <v>6</v>
      </c>
      <c r="C4054" s="4">
        <f>INDEX(Calendar!$E$3:$E$367,MATCH(LOLP!$A4054,Calendar!$B$3:$B$367,0))</f>
        <v>1</v>
      </c>
      <c r="D4054" s="2">
        <f t="shared" si="441"/>
        <v>19</v>
      </c>
      <c r="E4054" s="36">
        <v>30232</v>
      </c>
      <c r="F4054" s="7">
        <f>IFERROR(IF(INDEX('Temperature Data'!$AA$15:$AA$348,MATCH(LOLP!A4054,'Temperature Data'!$B$15:$B$348,0))&gt;IF(B4054=9,$G$2,LOLP!$F$2),1,0),0)</f>
        <v>0</v>
      </c>
      <c r="G4054" s="7">
        <f>SUMIFS(LOLP!$F$4:$F$8763,$C$4:$C$8763,$C4054,$B$4:$B$8763,$B4054,$D$4:$D$8763,$D4054)</f>
        <v>1</v>
      </c>
      <c r="H4054" s="7">
        <f>COUNTIFS(Calendar!$E$3:$E$367,LOLP!C4054,Calendar!$D$3:$D$367,LOLP!B4054)</f>
        <v>21</v>
      </c>
      <c r="I4054" s="7">
        <f ca="1">IF($F4054=1,OFFSET(start_norps,LOLP!$D4054+(1-$C4054)*24,LOLP!$B4054)*H4054/G4054,0)</f>
        <v>0</v>
      </c>
      <c r="J4054" s="7">
        <f ca="1">IF($F4054=1,OFFSET(start_33,LOLP!$D4054+(1-$C4054)*24,LOLP!$B4054)*H4054/G4054,0)</f>
        <v>0</v>
      </c>
      <c r="K4054" s="7">
        <f ca="1">IF($F4054,OFFSET(start_40,LOLP!$D4054+(1-$C4054)*24,LOLP!$B4054),0)</f>
        <v>0</v>
      </c>
      <c r="L4054" s="7">
        <f ca="1">IF($F4054,OFFSET(start_50,LOLP!$D4054+(1-$C4054)*24,LOLP!$B4054),0)</f>
        <v>0</v>
      </c>
      <c r="M4054" s="25">
        <f t="shared" ca="1" si="443"/>
        <v>0</v>
      </c>
      <c r="N4054" s="25">
        <f t="shared" ca="1" si="444"/>
        <v>0</v>
      </c>
      <c r="O4054" s="15" t="e">
        <f t="shared" ca="1" si="445"/>
        <v>#DIV/0!</v>
      </c>
      <c r="P4054" s="15" t="e">
        <f t="shared" ca="1" si="446"/>
        <v>#DIV/0!</v>
      </c>
    </row>
    <row r="4055" spans="1:16" x14ac:dyDescent="0.25">
      <c r="A4055" s="1">
        <f t="shared" si="440"/>
        <v>43269</v>
      </c>
      <c r="B4055" s="7">
        <f t="shared" si="442"/>
        <v>6</v>
      </c>
      <c r="C4055" s="4">
        <f>INDEX(Calendar!$E$3:$E$367,MATCH(LOLP!$A4055,Calendar!$B$3:$B$367,0))</f>
        <v>1</v>
      </c>
      <c r="D4055" s="2">
        <f t="shared" si="441"/>
        <v>20</v>
      </c>
      <c r="E4055" s="36">
        <v>30430</v>
      </c>
      <c r="F4055" s="7">
        <f>IFERROR(IF(INDEX('Temperature Data'!$AA$15:$AA$348,MATCH(LOLP!A4055,'Temperature Data'!$B$15:$B$348,0))&gt;IF(B4055=9,$G$2,LOLP!$F$2),1,0),0)</f>
        <v>0</v>
      </c>
      <c r="G4055" s="7">
        <f>SUMIFS(LOLP!$F$4:$F$8763,$C$4:$C$8763,$C4055,$B$4:$B$8763,$B4055,$D$4:$D$8763,$D4055)</f>
        <v>1</v>
      </c>
      <c r="H4055" s="7">
        <f>COUNTIFS(Calendar!$E$3:$E$367,LOLP!C4055,Calendar!$D$3:$D$367,LOLP!B4055)</f>
        <v>21</v>
      </c>
      <c r="I4055" s="7">
        <f ca="1">IF($F4055=1,OFFSET(start_norps,LOLP!$D4055+(1-$C4055)*24,LOLP!$B4055)*H4055/G4055,0)</f>
        <v>0</v>
      </c>
      <c r="J4055" s="7">
        <f ca="1">IF($F4055=1,OFFSET(start_33,LOLP!$D4055+(1-$C4055)*24,LOLP!$B4055)*H4055/G4055,0)</f>
        <v>0</v>
      </c>
      <c r="K4055" s="7">
        <f ca="1">IF($F4055,OFFSET(start_40,LOLP!$D4055+(1-$C4055)*24,LOLP!$B4055),0)</f>
        <v>0</v>
      </c>
      <c r="L4055" s="7">
        <f ca="1">IF($F4055,OFFSET(start_50,LOLP!$D4055+(1-$C4055)*24,LOLP!$B4055),0)</f>
        <v>0</v>
      </c>
      <c r="M4055" s="25">
        <f t="shared" ca="1" si="443"/>
        <v>0</v>
      </c>
      <c r="N4055" s="25">
        <f t="shared" ca="1" si="444"/>
        <v>0</v>
      </c>
      <c r="O4055" s="15" t="e">
        <f t="shared" ca="1" si="445"/>
        <v>#DIV/0!</v>
      </c>
      <c r="P4055" s="15" t="e">
        <f t="shared" ca="1" si="446"/>
        <v>#DIV/0!</v>
      </c>
    </row>
    <row r="4056" spans="1:16" x14ac:dyDescent="0.25">
      <c r="A4056" s="1">
        <f t="shared" si="440"/>
        <v>43269</v>
      </c>
      <c r="B4056" s="7">
        <f t="shared" si="442"/>
        <v>6</v>
      </c>
      <c r="C4056" s="4">
        <f>INDEX(Calendar!$E$3:$E$367,MATCH(LOLP!$A4056,Calendar!$B$3:$B$367,0))</f>
        <v>1</v>
      </c>
      <c r="D4056" s="2">
        <f t="shared" si="441"/>
        <v>21</v>
      </c>
      <c r="E4056" s="36">
        <v>30561</v>
      </c>
      <c r="F4056" s="7">
        <f>IFERROR(IF(INDEX('Temperature Data'!$AA$15:$AA$348,MATCH(LOLP!A4056,'Temperature Data'!$B$15:$B$348,0))&gt;IF(B4056=9,$G$2,LOLP!$F$2),1,0),0)</f>
        <v>0</v>
      </c>
      <c r="G4056" s="7">
        <f>SUMIFS(LOLP!$F$4:$F$8763,$C$4:$C$8763,$C4056,$B$4:$B$8763,$B4056,$D$4:$D$8763,$D4056)</f>
        <v>1</v>
      </c>
      <c r="H4056" s="7">
        <f>COUNTIFS(Calendar!$E$3:$E$367,LOLP!C4056,Calendar!$D$3:$D$367,LOLP!B4056)</f>
        <v>21</v>
      </c>
      <c r="I4056" s="7">
        <f ca="1">IF($F4056=1,OFFSET(start_norps,LOLP!$D4056+(1-$C4056)*24,LOLP!$B4056)*H4056/G4056,0)</f>
        <v>0</v>
      </c>
      <c r="J4056" s="7">
        <f ca="1">IF($F4056=1,OFFSET(start_33,LOLP!$D4056+(1-$C4056)*24,LOLP!$B4056)*H4056/G4056,0)</f>
        <v>0</v>
      </c>
      <c r="K4056" s="7">
        <f ca="1">IF($F4056,OFFSET(start_40,LOLP!$D4056+(1-$C4056)*24,LOLP!$B4056),0)</f>
        <v>0</v>
      </c>
      <c r="L4056" s="7">
        <f ca="1">IF($F4056,OFFSET(start_50,LOLP!$D4056+(1-$C4056)*24,LOLP!$B4056),0)</f>
        <v>0</v>
      </c>
      <c r="M4056" s="25">
        <f t="shared" ca="1" si="443"/>
        <v>0</v>
      </c>
      <c r="N4056" s="25">
        <f t="shared" ca="1" si="444"/>
        <v>0</v>
      </c>
      <c r="O4056" s="15" t="e">
        <f t="shared" ca="1" si="445"/>
        <v>#DIV/0!</v>
      </c>
      <c r="P4056" s="15" t="e">
        <f t="shared" ca="1" si="446"/>
        <v>#DIV/0!</v>
      </c>
    </row>
    <row r="4057" spans="1:16" x14ac:dyDescent="0.25">
      <c r="A4057" s="1">
        <f t="shared" si="440"/>
        <v>43269</v>
      </c>
      <c r="B4057" s="7">
        <f t="shared" si="442"/>
        <v>6</v>
      </c>
      <c r="C4057" s="4">
        <f>INDEX(Calendar!$E$3:$E$367,MATCH(LOLP!$A4057,Calendar!$B$3:$B$367,0))</f>
        <v>1</v>
      </c>
      <c r="D4057" s="2">
        <f t="shared" si="441"/>
        <v>22</v>
      </c>
      <c r="E4057" s="36">
        <v>29717</v>
      </c>
      <c r="F4057" s="7">
        <f>IFERROR(IF(INDEX('Temperature Data'!$AA$15:$AA$348,MATCH(LOLP!A4057,'Temperature Data'!$B$15:$B$348,0))&gt;IF(B4057=9,$G$2,LOLP!$F$2),1,0),0)</f>
        <v>0</v>
      </c>
      <c r="G4057" s="7">
        <f>SUMIFS(LOLP!$F$4:$F$8763,$C$4:$C$8763,$C4057,$B$4:$B$8763,$B4057,$D$4:$D$8763,$D4057)</f>
        <v>1</v>
      </c>
      <c r="H4057" s="7">
        <f>COUNTIFS(Calendar!$E$3:$E$367,LOLP!C4057,Calendar!$D$3:$D$367,LOLP!B4057)</f>
        <v>21</v>
      </c>
      <c r="I4057" s="7">
        <f ca="1">IF($F4057=1,OFFSET(start_norps,LOLP!$D4057+(1-$C4057)*24,LOLP!$B4057)*H4057/G4057,0)</f>
        <v>0</v>
      </c>
      <c r="J4057" s="7">
        <f ca="1">IF($F4057=1,OFFSET(start_33,LOLP!$D4057+(1-$C4057)*24,LOLP!$B4057)*H4057/G4057,0)</f>
        <v>0</v>
      </c>
      <c r="K4057" s="7">
        <f ca="1">IF($F4057,OFFSET(start_40,LOLP!$D4057+(1-$C4057)*24,LOLP!$B4057),0)</f>
        <v>0</v>
      </c>
      <c r="L4057" s="7">
        <f ca="1">IF($F4057,OFFSET(start_50,LOLP!$D4057+(1-$C4057)*24,LOLP!$B4057),0)</f>
        <v>0</v>
      </c>
      <c r="M4057" s="25">
        <f t="shared" ca="1" si="443"/>
        <v>0</v>
      </c>
      <c r="N4057" s="25">
        <f t="shared" ca="1" si="444"/>
        <v>0</v>
      </c>
      <c r="O4057" s="15" t="e">
        <f t="shared" ca="1" si="445"/>
        <v>#DIV/0!</v>
      </c>
      <c r="P4057" s="15" t="e">
        <f t="shared" ca="1" si="446"/>
        <v>#DIV/0!</v>
      </c>
    </row>
    <row r="4058" spans="1:16" x14ac:dyDescent="0.25">
      <c r="A4058" s="1">
        <f t="shared" si="440"/>
        <v>43269</v>
      </c>
      <c r="B4058" s="7">
        <f t="shared" si="442"/>
        <v>6</v>
      </c>
      <c r="C4058" s="4">
        <f>INDEX(Calendar!$E$3:$E$367,MATCH(LOLP!$A4058,Calendar!$B$3:$B$367,0))</f>
        <v>1</v>
      </c>
      <c r="D4058" s="2">
        <f t="shared" si="441"/>
        <v>23</v>
      </c>
      <c r="E4058" s="36">
        <v>27377</v>
      </c>
      <c r="F4058" s="7">
        <f>IFERROR(IF(INDEX('Temperature Data'!$AA$15:$AA$348,MATCH(LOLP!A4058,'Temperature Data'!$B$15:$B$348,0))&gt;IF(B4058=9,$G$2,LOLP!$F$2),1,0),0)</f>
        <v>0</v>
      </c>
      <c r="G4058" s="7">
        <f>SUMIFS(LOLP!$F$4:$F$8763,$C$4:$C$8763,$C4058,$B$4:$B$8763,$B4058,$D$4:$D$8763,$D4058)</f>
        <v>1</v>
      </c>
      <c r="H4058" s="7">
        <f>COUNTIFS(Calendar!$E$3:$E$367,LOLP!C4058,Calendar!$D$3:$D$367,LOLP!B4058)</f>
        <v>21</v>
      </c>
      <c r="I4058" s="7">
        <f ca="1">IF($F4058=1,OFFSET(start_norps,LOLP!$D4058+(1-$C4058)*24,LOLP!$B4058)*H4058/G4058,0)</f>
        <v>0</v>
      </c>
      <c r="J4058" s="7">
        <f ca="1">IF($F4058=1,OFFSET(start_33,LOLP!$D4058+(1-$C4058)*24,LOLP!$B4058)*H4058/G4058,0)</f>
        <v>0</v>
      </c>
      <c r="K4058" s="7">
        <f ca="1">IF($F4058,OFFSET(start_40,LOLP!$D4058+(1-$C4058)*24,LOLP!$B4058),0)</f>
        <v>0</v>
      </c>
      <c r="L4058" s="7">
        <f ca="1">IF($F4058,OFFSET(start_50,LOLP!$D4058+(1-$C4058)*24,LOLP!$B4058),0)</f>
        <v>0</v>
      </c>
      <c r="M4058" s="25">
        <f t="shared" ca="1" si="443"/>
        <v>0</v>
      </c>
      <c r="N4058" s="25">
        <f t="shared" ca="1" si="444"/>
        <v>0</v>
      </c>
      <c r="O4058" s="15" t="e">
        <f t="shared" ca="1" si="445"/>
        <v>#DIV/0!</v>
      </c>
      <c r="P4058" s="15" t="e">
        <f t="shared" ca="1" si="446"/>
        <v>#DIV/0!</v>
      </c>
    </row>
    <row r="4059" spans="1:16" x14ac:dyDescent="0.25">
      <c r="A4059" s="1">
        <f t="shared" si="440"/>
        <v>43269</v>
      </c>
      <c r="B4059" s="7">
        <f t="shared" si="442"/>
        <v>6</v>
      </c>
      <c r="C4059" s="4">
        <f>INDEX(Calendar!$E$3:$E$367,MATCH(LOLP!$A4059,Calendar!$B$3:$B$367,0))</f>
        <v>1</v>
      </c>
      <c r="D4059" s="2">
        <f t="shared" si="441"/>
        <v>24</v>
      </c>
      <c r="E4059" s="36">
        <v>25131</v>
      </c>
      <c r="F4059" s="7">
        <f>IFERROR(IF(INDEX('Temperature Data'!$AA$15:$AA$348,MATCH(LOLP!A4059,'Temperature Data'!$B$15:$B$348,0))&gt;IF(B4059=9,$G$2,LOLP!$F$2),1,0),0)</f>
        <v>0</v>
      </c>
      <c r="G4059" s="7">
        <f>SUMIFS(LOLP!$F$4:$F$8763,$C$4:$C$8763,$C4059,$B$4:$B$8763,$B4059,$D$4:$D$8763,$D4059)</f>
        <v>1</v>
      </c>
      <c r="H4059" s="7">
        <f>COUNTIFS(Calendar!$E$3:$E$367,LOLP!C4059,Calendar!$D$3:$D$367,LOLP!B4059)</f>
        <v>21</v>
      </c>
      <c r="I4059" s="7">
        <f ca="1">IF($F4059=1,OFFSET(start_norps,LOLP!$D4059+(1-$C4059)*24,LOLP!$B4059)*H4059/G4059,0)</f>
        <v>0</v>
      </c>
      <c r="J4059" s="7">
        <f ca="1">IF($F4059=1,OFFSET(start_33,LOLP!$D4059+(1-$C4059)*24,LOLP!$B4059)*H4059/G4059,0)</f>
        <v>0</v>
      </c>
      <c r="K4059" s="7">
        <f ca="1">IF($F4059,OFFSET(start_40,LOLP!$D4059+(1-$C4059)*24,LOLP!$B4059),0)</f>
        <v>0</v>
      </c>
      <c r="L4059" s="7">
        <f ca="1">IF($F4059,OFFSET(start_50,LOLP!$D4059+(1-$C4059)*24,LOLP!$B4059),0)</f>
        <v>0</v>
      </c>
      <c r="M4059" s="25">
        <f t="shared" ca="1" si="443"/>
        <v>0</v>
      </c>
      <c r="N4059" s="25">
        <f t="shared" ca="1" si="444"/>
        <v>0</v>
      </c>
      <c r="O4059" s="15" t="e">
        <f t="shared" ca="1" si="445"/>
        <v>#DIV/0!</v>
      </c>
      <c r="P4059" s="15" t="e">
        <f t="shared" ca="1" si="446"/>
        <v>#DIV/0!</v>
      </c>
    </row>
    <row r="4060" spans="1:16" x14ac:dyDescent="0.25">
      <c r="A4060" s="1">
        <f t="shared" si="440"/>
        <v>43270</v>
      </c>
      <c r="B4060" s="7">
        <f t="shared" si="442"/>
        <v>6</v>
      </c>
      <c r="C4060" s="4">
        <f>INDEX(Calendar!$E$3:$E$367,MATCH(LOLP!$A4060,Calendar!$B$3:$B$367,0))</f>
        <v>1</v>
      </c>
      <c r="D4060" s="2">
        <f t="shared" si="441"/>
        <v>1</v>
      </c>
      <c r="E4060" s="36">
        <v>23687</v>
      </c>
      <c r="F4060" s="7">
        <f>IFERROR(IF(INDEX('Temperature Data'!$AA$15:$AA$348,MATCH(LOLP!A4060,'Temperature Data'!$B$15:$B$348,0))&gt;IF(B4060=9,$G$2,LOLP!$F$2),1,0),0)</f>
        <v>0</v>
      </c>
      <c r="G4060" s="7">
        <f>SUMIFS(LOLP!$F$4:$F$8763,$C$4:$C$8763,$C4060,$B$4:$B$8763,$B4060,$D$4:$D$8763,$D4060)</f>
        <v>1</v>
      </c>
      <c r="H4060" s="7">
        <f>COUNTIFS(Calendar!$E$3:$E$367,LOLP!C4060,Calendar!$D$3:$D$367,LOLP!B4060)</f>
        <v>21</v>
      </c>
      <c r="I4060" s="7">
        <f ca="1">IF($F4060=1,OFFSET(start_norps,LOLP!$D4060+(1-$C4060)*24,LOLP!$B4060)*H4060/G4060,0)</f>
        <v>0</v>
      </c>
      <c r="J4060" s="7">
        <f ca="1">IF($F4060=1,OFFSET(start_33,LOLP!$D4060+(1-$C4060)*24,LOLP!$B4060)*H4060/G4060,0)</f>
        <v>0</v>
      </c>
      <c r="K4060" s="7">
        <f ca="1">IF($F4060,OFFSET(start_40,LOLP!$D4060+(1-$C4060)*24,LOLP!$B4060),0)</f>
        <v>0</v>
      </c>
      <c r="L4060" s="7">
        <f ca="1">IF($F4060,OFFSET(start_50,LOLP!$D4060+(1-$C4060)*24,LOLP!$B4060),0)</f>
        <v>0</v>
      </c>
      <c r="M4060" s="25">
        <f t="shared" ca="1" si="443"/>
        <v>0</v>
      </c>
      <c r="N4060" s="25">
        <f t="shared" ca="1" si="444"/>
        <v>0</v>
      </c>
      <c r="O4060" s="15" t="e">
        <f t="shared" ca="1" si="445"/>
        <v>#DIV/0!</v>
      </c>
      <c r="P4060" s="15" t="e">
        <f t="shared" ca="1" si="446"/>
        <v>#DIV/0!</v>
      </c>
    </row>
    <row r="4061" spans="1:16" x14ac:dyDescent="0.25">
      <c r="A4061" s="1">
        <f t="shared" ref="A4061:A4124" si="447">A4037+1</f>
        <v>43270</v>
      </c>
      <c r="B4061" s="7">
        <f t="shared" si="442"/>
        <v>6</v>
      </c>
      <c r="C4061" s="4">
        <f>INDEX(Calendar!$E$3:$E$367,MATCH(LOLP!$A4061,Calendar!$B$3:$B$367,0))</f>
        <v>1</v>
      </c>
      <c r="D4061" s="2">
        <f t="shared" ref="D4061:D4124" si="448">D4037</f>
        <v>2</v>
      </c>
      <c r="E4061" s="36">
        <v>22668</v>
      </c>
      <c r="F4061" s="7">
        <f>IFERROR(IF(INDEX('Temperature Data'!$AA$15:$AA$348,MATCH(LOLP!A4061,'Temperature Data'!$B$15:$B$348,0))&gt;IF(B4061=9,$G$2,LOLP!$F$2),1,0),0)</f>
        <v>0</v>
      </c>
      <c r="G4061" s="7">
        <f>SUMIFS(LOLP!$F$4:$F$8763,$C$4:$C$8763,$C4061,$B$4:$B$8763,$B4061,$D$4:$D$8763,$D4061)</f>
        <v>1</v>
      </c>
      <c r="H4061" s="7">
        <f>COUNTIFS(Calendar!$E$3:$E$367,LOLP!C4061,Calendar!$D$3:$D$367,LOLP!B4061)</f>
        <v>21</v>
      </c>
      <c r="I4061" s="7">
        <f ca="1">IF($F4061=1,OFFSET(start_norps,LOLP!$D4061+(1-$C4061)*24,LOLP!$B4061)*H4061/G4061,0)</f>
        <v>0</v>
      </c>
      <c r="J4061" s="7">
        <f ca="1">IF($F4061=1,OFFSET(start_33,LOLP!$D4061+(1-$C4061)*24,LOLP!$B4061)*H4061/G4061,0)</f>
        <v>0</v>
      </c>
      <c r="K4061" s="7">
        <f ca="1">IF($F4061,OFFSET(start_40,LOLP!$D4061+(1-$C4061)*24,LOLP!$B4061),0)</f>
        <v>0</v>
      </c>
      <c r="L4061" s="7">
        <f ca="1">IF($F4061,OFFSET(start_50,LOLP!$D4061+(1-$C4061)*24,LOLP!$B4061),0)</f>
        <v>0</v>
      </c>
      <c r="M4061" s="25">
        <f t="shared" ca="1" si="443"/>
        <v>0</v>
      </c>
      <c r="N4061" s="25">
        <f t="shared" ca="1" si="444"/>
        <v>0</v>
      </c>
      <c r="O4061" s="15" t="e">
        <f t="shared" ca="1" si="445"/>
        <v>#DIV/0!</v>
      </c>
      <c r="P4061" s="15" t="e">
        <f t="shared" ca="1" si="446"/>
        <v>#DIV/0!</v>
      </c>
    </row>
    <row r="4062" spans="1:16" x14ac:dyDescent="0.25">
      <c r="A4062" s="1">
        <f t="shared" si="447"/>
        <v>43270</v>
      </c>
      <c r="B4062" s="7">
        <f t="shared" si="442"/>
        <v>6</v>
      </c>
      <c r="C4062" s="4">
        <f>INDEX(Calendar!$E$3:$E$367,MATCH(LOLP!$A4062,Calendar!$B$3:$B$367,0))</f>
        <v>1</v>
      </c>
      <c r="D4062" s="2">
        <f t="shared" si="448"/>
        <v>3</v>
      </c>
      <c r="E4062" s="36">
        <v>21947</v>
      </c>
      <c r="F4062" s="7">
        <f>IFERROR(IF(INDEX('Temperature Data'!$AA$15:$AA$348,MATCH(LOLP!A4062,'Temperature Data'!$B$15:$B$348,0))&gt;IF(B4062=9,$G$2,LOLP!$F$2),1,0),0)</f>
        <v>0</v>
      </c>
      <c r="G4062" s="7">
        <f>SUMIFS(LOLP!$F$4:$F$8763,$C$4:$C$8763,$C4062,$B$4:$B$8763,$B4062,$D$4:$D$8763,$D4062)</f>
        <v>1</v>
      </c>
      <c r="H4062" s="7">
        <f>COUNTIFS(Calendar!$E$3:$E$367,LOLP!C4062,Calendar!$D$3:$D$367,LOLP!B4062)</f>
        <v>21</v>
      </c>
      <c r="I4062" s="7">
        <f ca="1">IF($F4062=1,OFFSET(start_norps,LOLP!$D4062+(1-$C4062)*24,LOLP!$B4062)*H4062/G4062,0)</f>
        <v>0</v>
      </c>
      <c r="J4062" s="7">
        <f ca="1">IF($F4062=1,OFFSET(start_33,LOLP!$D4062+(1-$C4062)*24,LOLP!$B4062)*H4062/G4062,0)</f>
        <v>0</v>
      </c>
      <c r="K4062" s="7">
        <f ca="1">IF($F4062,OFFSET(start_40,LOLP!$D4062+(1-$C4062)*24,LOLP!$B4062),0)</f>
        <v>0</v>
      </c>
      <c r="L4062" s="7">
        <f ca="1">IF($F4062,OFFSET(start_50,LOLP!$D4062+(1-$C4062)*24,LOLP!$B4062),0)</f>
        <v>0</v>
      </c>
      <c r="M4062" s="25">
        <f t="shared" ca="1" si="443"/>
        <v>0</v>
      </c>
      <c r="N4062" s="25">
        <f t="shared" ca="1" si="444"/>
        <v>0</v>
      </c>
      <c r="O4062" s="15" t="e">
        <f t="shared" ca="1" si="445"/>
        <v>#DIV/0!</v>
      </c>
      <c r="P4062" s="15" t="e">
        <f t="shared" ca="1" si="446"/>
        <v>#DIV/0!</v>
      </c>
    </row>
    <row r="4063" spans="1:16" x14ac:dyDescent="0.25">
      <c r="A4063" s="1">
        <f t="shared" si="447"/>
        <v>43270</v>
      </c>
      <c r="B4063" s="7">
        <f t="shared" si="442"/>
        <v>6</v>
      </c>
      <c r="C4063" s="4">
        <f>INDEX(Calendar!$E$3:$E$367,MATCH(LOLP!$A4063,Calendar!$B$3:$B$367,0))</f>
        <v>1</v>
      </c>
      <c r="D4063" s="2">
        <f t="shared" si="448"/>
        <v>4</v>
      </c>
      <c r="E4063" s="36">
        <v>21982</v>
      </c>
      <c r="F4063" s="7">
        <f>IFERROR(IF(INDEX('Temperature Data'!$AA$15:$AA$348,MATCH(LOLP!A4063,'Temperature Data'!$B$15:$B$348,0))&gt;IF(B4063=9,$G$2,LOLP!$F$2),1,0),0)</f>
        <v>0</v>
      </c>
      <c r="G4063" s="7">
        <f>SUMIFS(LOLP!$F$4:$F$8763,$C$4:$C$8763,$C4063,$B$4:$B$8763,$B4063,$D$4:$D$8763,$D4063)</f>
        <v>1</v>
      </c>
      <c r="H4063" s="7">
        <f>COUNTIFS(Calendar!$E$3:$E$367,LOLP!C4063,Calendar!$D$3:$D$367,LOLP!B4063)</f>
        <v>21</v>
      </c>
      <c r="I4063" s="7">
        <f ca="1">IF($F4063=1,OFFSET(start_norps,LOLP!$D4063+(1-$C4063)*24,LOLP!$B4063)*H4063/G4063,0)</f>
        <v>0</v>
      </c>
      <c r="J4063" s="7">
        <f ca="1">IF($F4063=1,OFFSET(start_33,LOLP!$D4063+(1-$C4063)*24,LOLP!$B4063)*H4063/G4063,0)</f>
        <v>0</v>
      </c>
      <c r="K4063" s="7">
        <f ca="1">IF($F4063,OFFSET(start_40,LOLP!$D4063+(1-$C4063)*24,LOLP!$B4063),0)</f>
        <v>0</v>
      </c>
      <c r="L4063" s="7">
        <f ca="1">IF($F4063,OFFSET(start_50,LOLP!$D4063+(1-$C4063)*24,LOLP!$B4063),0)</f>
        <v>0</v>
      </c>
      <c r="M4063" s="25">
        <f t="shared" ca="1" si="443"/>
        <v>0</v>
      </c>
      <c r="N4063" s="25">
        <f t="shared" ca="1" si="444"/>
        <v>0</v>
      </c>
      <c r="O4063" s="15" t="e">
        <f t="shared" ca="1" si="445"/>
        <v>#DIV/0!</v>
      </c>
      <c r="P4063" s="15" t="e">
        <f t="shared" ca="1" si="446"/>
        <v>#DIV/0!</v>
      </c>
    </row>
    <row r="4064" spans="1:16" x14ac:dyDescent="0.25">
      <c r="A4064" s="1">
        <f t="shared" si="447"/>
        <v>43270</v>
      </c>
      <c r="B4064" s="7">
        <f t="shared" si="442"/>
        <v>6</v>
      </c>
      <c r="C4064" s="4">
        <f>INDEX(Calendar!$E$3:$E$367,MATCH(LOLP!$A4064,Calendar!$B$3:$B$367,0))</f>
        <v>1</v>
      </c>
      <c r="D4064" s="2">
        <f t="shared" si="448"/>
        <v>5</v>
      </c>
      <c r="E4064" s="36">
        <v>22031</v>
      </c>
      <c r="F4064" s="7">
        <f>IFERROR(IF(INDEX('Temperature Data'!$AA$15:$AA$348,MATCH(LOLP!A4064,'Temperature Data'!$B$15:$B$348,0))&gt;IF(B4064=9,$G$2,LOLP!$F$2),1,0),0)</f>
        <v>0</v>
      </c>
      <c r="G4064" s="7">
        <f>SUMIFS(LOLP!$F$4:$F$8763,$C$4:$C$8763,$C4064,$B$4:$B$8763,$B4064,$D$4:$D$8763,$D4064)</f>
        <v>1</v>
      </c>
      <c r="H4064" s="7">
        <f>COUNTIFS(Calendar!$E$3:$E$367,LOLP!C4064,Calendar!$D$3:$D$367,LOLP!B4064)</f>
        <v>21</v>
      </c>
      <c r="I4064" s="7">
        <f ca="1">IF($F4064=1,OFFSET(start_norps,LOLP!$D4064+(1-$C4064)*24,LOLP!$B4064)*H4064/G4064,0)</f>
        <v>0</v>
      </c>
      <c r="J4064" s="7">
        <f ca="1">IF($F4064=1,OFFSET(start_33,LOLP!$D4064+(1-$C4064)*24,LOLP!$B4064)*H4064/G4064,0)</f>
        <v>0</v>
      </c>
      <c r="K4064" s="7">
        <f ca="1">IF($F4064,OFFSET(start_40,LOLP!$D4064+(1-$C4064)*24,LOLP!$B4064),0)</f>
        <v>0</v>
      </c>
      <c r="L4064" s="7">
        <f ca="1">IF($F4064,OFFSET(start_50,LOLP!$D4064+(1-$C4064)*24,LOLP!$B4064),0)</f>
        <v>0</v>
      </c>
      <c r="M4064" s="25">
        <f t="shared" ca="1" si="443"/>
        <v>0</v>
      </c>
      <c r="N4064" s="25">
        <f t="shared" ca="1" si="444"/>
        <v>0</v>
      </c>
      <c r="O4064" s="15" t="e">
        <f t="shared" ca="1" si="445"/>
        <v>#DIV/0!</v>
      </c>
      <c r="P4064" s="15" t="e">
        <f t="shared" ca="1" si="446"/>
        <v>#DIV/0!</v>
      </c>
    </row>
    <row r="4065" spans="1:16" x14ac:dyDescent="0.25">
      <c r="A4065" s="1">
        <f t="shared" si="447"/>
        <v>43270</v>
      </c>
      <c r="B4065" s="7">
        <f t="shared" si="442"/>
        <v>6</v>
      </c>
      <c r="C4065" s="4">
        <f>INDEX(Calendar!$E$3:$E$367,MATCH(LOLP!$A4065,Calendar!$B$3:$B$367,0))</f>
        <v>1</v>
      </c>
      <c r="D4065" s="2">
        <f t="shared" si="448"/>
        <v>6</v>
      </c>
      <c r="E4065" s="36">
        <v>22993</v>
      </c>
      <c r="F4065" s="7">
        <f>IFERROR(IF(INDEX('Temperature Data'!$AA$15:$AA$348,MATCH(LOLP!A4065,'Temperature Data'!$B$15:$B$348,0))&gt;IF(B4065=9,$G$2,LOLP!$F$2),1,0),0)</f>
        <v>0</v>
      </c>
      <c r="G4065" s="7">
        <f>SUMIFS(LOLP!$F$4:$F$8763,$C$4:$C$8763,$C4065,$B$4:$B$8763,$B4065,$D$4:$D$8763,$D4065)</f>
        <v>1</v>
      </c>
      <c r="H4065" s="7">
        <f>COUNTIFS(Calendar!$E$3:$E$367,LOLP!C4065,Calendar!$D$3:$D$367,LOLP!B4065)</f>
        <v>21</v>
      </c>
      <c r="I4065" s="7">
        <f ca="1">IF($F4065=1,OFFSET(start_norps,LOLP!$D4065+(1-$C4065)*24,LOLP!$B4065)*H4065/G4065,0)</f>
        <v>0</v>
      </c>
      <c r="J4065" s="7">
        <f ca="1">IF($F4065=1,OFFSET(start_33,LOLP!$D4065+(1-$C4065)*24,LOLP!$B4065)*H4065/G4065,0)</f>
        <v>0</v>
      </c>
      <c r="K4065" s="7">
        <f ca="1">IF($F4065,OFFSET(start_40,LOLP!$D4065+(1-$C4065)*24,LOLP!$B4065),0)</f>
        <v>0</v>
      </c>
      <c r="L4065" s="7">
        <f ca="1">IF($F4065,OFFSET(start_50,LOLP!$D4065+(1-$C4065)*24,LOLP!$B4065),0)</f>
        <v>0</v>
      </c>
      <c r="M4065" s="25">
        <f t="shared" ca="1" si="443"/>
        <v>0</v>
      </c>
      <c r="N4065" s="25">
        <f t="shared" ca="1" si="444"/>
        <v>0</v>
      </c>
      <c r="O4065" s="15" t="e">
        <f t="shared" ca="1" si="445"/>
        <v>#DIV/0!</v>
      </c>
      <c r="P4065" s="15" t="e">
        <f t="shared" ca="1" si="446"/>
        <v>#DIV/0!</v>
      </c>
    </row>
    <row r="4066" spans="1:16" x14ac:dyDescent="0.25">
      <c r="A4066" s="1">
        <f t="shared" si="447"/>
        <v>43270</v>
      </c>
      <c r="B4066" s="7">
        <f t="shared" si="442"/>
        <v>6</v>
      </c>
      <c r="C4066" s="4">
        <f>INDEX(Calendar!$E$3:$E$367,MATCH(LOLP!$A4066,Calendar!$B$3:$B$367,0))</f>
        <v>1</v>
      </c>
      <c r="D4066" s="2">
        <f t="shared" si="448"/>
        <v>7</v>
      </c>
      <c r="E4066" s="36">
        <v>24308</v>
      </c>
      <c r="F4066" s="7">
        <f>IFERROR(IF(INDEX('Temperature Data'!$AA$15:$AA$348,MATCH(LOLP!A4066,'Temperature Data'!$B$15:$B$348,0))&gt;IF(B4066=9,$G$2,LOLP!$F$2),1,0),0)</f>
        <v>0</v>
      </c>
      <c r="G4066" s="7">
        <f>SUMIFS(LOLP!$F$4:$F$8763,$C$4:$C$8763,$C4066,$B$4:$B$8763,$B4066,$D$4:$D$8763,$D4066)</f>
        <v>1</v>
      </c>
      <c r="H4066" s="7">
        <f>COUNTIFS(Calendar!$E$3:$E$367,LOLP!C4066,Calendar!$D$3:$D$367,LOLP!B4066)</f>
        <v>21</v>
      </c>
      <c r="I4066" s="7">
        <f ca="1">IF($F4066=1,OFFSET(start_norps,LOLP!$D4066+(1-$C4066)*24,LOLP!$B4066)*H4066/G4066,0)</f>
        <v>0</v>
      </c>
      <c r="J4066" s="7">
        <f ca="1">IF($F4066=1,OFFSET(start_33,LOLP!$D4066+(1-$C4066)*24,LOLP!$B4066)*H4066/G4066,0)</f>
        <v>0</v>
      </c>
      <c r="K4066" s="7">
        <f ca="1">IF($F4066,OFFSET(start_40,LOLP!$D4066+(1-$C4066)*24,LOLP!$B4066),0)</f>
        <v>0</v>
      </c>
      <c r="L4066" s="7">
        <f ca="1">IF($F4066,OFFSET(start_50,LOLP!$D4066+(1-$C4066)*24,LOLP!$B4066),0)</f>
        <v>0</v>
      </c>
      <c r="M4066" s="25">
        <f t="shared" ca="1" si="443"/>
        <v>0</v>
      </c>
      <c r="N4066" s="25">
        <f t="shared" ca="1" si="444"/>
        <v>0</v>
      </c>
      <c r="O4066" s="15" t="e">
        <f t="shared" ca="1" si="445"/>
        <v>#DIV/0!</v>
      </c>
      <c r="P4066" s="15" t="e">
        <f t="shared" ca="1" si="446"/>
        <v>#DIV/0!</v>
      </c>
    </row>
    <row r="4067" spans="1:16" x14ac:dyDescent="0.25">
      <c r="A4067" s="1">
        <f t="shared" si="447"/>
        <v>43270</v>
      </c>
      <c r="B4067" s="7">
        <f t="shared" si="442"/>
        <v>6</v>
      </c>
      <c r="C4067" s="4">
        <f>INDEX(Calendar!$E$3:$E$367,MATCH(LOLP!$A4067,Calendar!$B$3:$B$367,0))</f>
        <v>1</v>
      </c>
      <c r="D4067" s="2">
        <f t="shared" si="448"/>
        <v>8</v>
      </c>
      <c r="E4067" s="36">
        <v>25683</v>
      </c>
      <c r="F4067" s="7">
        <f>IFERROR(IF(INDEX('Temperature Data'!$AA$15:$AA$348,MATCH(LOLP!A4067,'Temperature Data'!$B$15:$B$348,0))&gt;IF(B4067=9,$G$2,LOLP!$F$2),1,0),0)</f>
        <v>0</v>
      </c>
      <c r="G4067" s="7">
        <f>SUMIFS(LOLP!$F$4:$F$8763,$C$4:$C$8763,$C4067,$B$4:$B$8763,$B4067,$D$4:$D$8763,$D4067)</f>
        <v>1</v>
      </c>
      <c r="H4067" s="7">
        <f>COUNTIFS(Calendar!$E$3:$E$367,LOLP!C4067,Calendar!$D$3:$D$367,LOLP!B4067)</f>
        <v>21</v>
      </c>
      <c r="I4067" s="7">
        <f ca="1">IF($F4067=1,OFFSET(start_norps,LOLP!$D4067+(1-$C4067)*24,LOLP!$B4067)*H4067/G4067,0)</f>
        <v>0</v>
      </c>
      <c r="J4067" s="7">
        <f ca="1">IF($F4067=1,OFFSET(start_33,LOLP!$D4067+(1-$C4067)*24,LOLP!$B4067)*H4067/G4067,0)</f>
        <v>0</v>
      </c>
      <c r="K4067" s="7">
        <f ca="1">IF($F4067,OFFSET(start_40,LOLP!$D4067+(1-$C4067)*24,LOLP!$B4067),0)</f>
        <v>0</v>
      </c>
      <c r="L4067" s="7">
        <f ca="1">IF($F4067,OFFSET(start_50,LOLP!$D4067+(1-$C4067)*24,LOLP!$B4067),0)</f>
        <v>0</v>
      </c>
      <c r="M4067" s="25">
        <f t="shared" ca="1" si="443"/>
        <v>0</v>
      </c>
      <c r="N4067" s="25">
        <f t="shared" ca="1" si="444"/>
        <v>0</v>
      </c>
      <c r="O4067" s="15" t="e">
        <f t="shared" ca="1" si="445"/>
        <v>#DIV/0!</v>
      </c>
      <c r="P4067" s="15" t="e">
        <f t="shared" ca="1" si="446"/>
        <v>#DIV/0!</v>
      </c>
    </row>
    <row r="4068" spans="1:16" x14ac:dyDescent="0.25">
      <c r="A4068" s="1">
        <f t="shared" si="447"/>
        <v>43270</v>
      </c>
      <c r="B4068" s="7">
        <f t="shared" si="442"/>
        <v>6</v>
      </c>
      <c r="C4068" s="4">
        <f>INDEX(Calendar!$E$3:$E$367,MATCH(LOLP!$A4068,Calendar!$B$3:$B$367,0))</f>
        <v>1</v>
      </c>
      <c r="D4068" s="2">
        <f t="shared" si="448"/>
        <v>9</v>
      </c>
      <c r="E4068" s="36">
        <v>26306</v>
      </c>
      <c r="F4068" s="7">
        <f>IFERROR(IF(INDEX('Temperature Data'!$AA$15:$AA$348,MATCH(LOLP!A4068,'Temperature Data'!$B$15:$B$348,0))&gt;IF(B4068=9,$G$2,LOLP!$F$2),1,0),0)</f>
        <v>0</v>
      </c>
      <c r="G4068" s="7">
        <f>SUMIFS(LOLP!$F$4:$F$8763,$C$4:$C$8763,$C4068,$B$4:$B$8763,$B4068,$D$4:$D$8763,$D4068)</f>
        <v>1</v>
      </c>
      <c r="H4068" s="7">
        <f>COUNTIFS(Calendar!$E$3:$E$367,LOLP!C4068,Calendar!$D$3:$D$367,LOLP!B4068)</f>
        <v>21</v>
      </c>
      <c r="I4068" s="7">
        <f ca="1">IF($F4068=1,OFFSET(start_norps,LOLP!$D4068+(1-$C4068)*24,LOLP!$B4068)*H4068/G4068,0)</f>
        <v>0</v>
      </c>
      <c r="J4068" s="7">
        <f ca="1">IF($F4068=1,OFFSET(start_33,LOLP!$D4068+(1-$C4068)*24,LOLP!$B4068)*H4068/G4068,0)</f>
        <v>0</v>
      </c>
      <c r="K4068" s="7">
        <f ca="1">IF($F4068,OFFSET(start_40,LOLP!$D4068+(1-$C4068)*24,LOLP!$B4068),0)</f>
        <v>0</v>
      </c>
      <c r="L4068" s="7">
        <f ca="1">IF($F4068,OFFSET(start_50,LOLP!$D4068+(1-$C4068)*24,LOLP!$B4068),0)</f>
        <v>0</v>
      </c>
      <c r="M4068" s="25">
        <f t="shared" ca="1" si="443"/>
        <v>0</v>
      </c>
      <c r="N4068" s="25">
        <f t="shared" ca="1" si="444"/>
        <v>0</v>
      </c>
      <c r="O4068" s="15" t="e">
        <f t="shared" ca="1" si="445"/>
        <v>#DIV/0!</v>
      </c>
      <c r="P4068" s="15" t="e">
        <f t="shared" ca="1" si="446"/>
        <v>#DIV/0!</v>
      </c>
    </row>
    <row r="4069" spans="1:16" x14ac:dyDescent="0.25">
      <c r="A4069" s="1">
        <f t="shared" si="447"/>
        <v>43270</v>
      </c>
      <c r="B4069" s="7">
        <f t="shared" si="442"/>
        <v>6</v>
      </c>
      <c r="C4069" s="4">
        <f>INDEX(Calendar!$E$3:$E$367,MATCH(LOLP!$A4069,Calendar!$B$3:$B$367,0))</f>
        <v>1</v>
      </c>
      <c r="D4069" s="2">
        <f t="shared" si="448"/>
        <v>10</v>
      </c>
      <c r="E4069" s="36">
        <v>26441</v>
      </c>
      <c r="F4069" s="7">
        <f>IFERROR(IF(INDEX('Temperature Data'!$AA$15:$AA$348,MATCH(LOLP!A4069,'Temperature Data'!$B$15:$B$348,0))&gt;IF(B4069=9,$G$2,LOLP!$F$2),1,0),0)</f>
        <v>0</v>
      </c>
      <c r="G4069" s="7">
        <f>SUMIFS(LOLP!$F$4:$F$8763,$C$4:$C$8763,$C4069,$B$4:$B$8763,$B4069,$D$4:$D$8763,$D4069)</f>
        <v>1</v>
      </c>
      <c r="H4069" s="7">
        <f>COUNTIFS(Calendar!$E$3:$E$367,LOLP!C4069,Calendar!$D$3:$D$367,LOLP!B4069)</f>
        <v>21</v>
      </c>
      <c r="I4069" s="7">
        <f ca="1">IF($F4069=1,OFFSET(start_norps,LOLP!$D4069+(1-$C4069)*24,LOLP!$B4069)*H4069/G4069,0)</f>
        <v>0</v>
      </c>
      <c r="J4069" s="7">
        <f ca="1">IF($F4069=1,OFFSET(start_33,LOLP!$D4069+(1-$C4069)*24,LOLP!$B4069)*H4069/G4069,0)</f>
        <v>0</v>
      </c>
      <c r="K4069" s="7">
        <f ca="1">IF($F4069,OFFSET(start_40,LOLP!$D4069+(1-$C4069)*24,LOLP!$B4069),0)</f>
        <v>0</v>
      </c>
      <c r="L4069" s="7">
        <f ca="1">IF($F4069,OFFSET(start_50,LOLP!$D4069+(1-$C4069)*24,LOLP!$B4069),0)</f>
        <v>0</v>
      </c>
      <c r="M4069" s="25">
        <f t="shared" ca="1" si="443"/>
        <v>0</v>
      </c>
      <c r="N4069" s="25">
        <f t="shared" ca="1" si="444"/>
        <v>0</v>
      </c>
      <c r="O4069" s="15" t="e">
        <f t="shared" ca="1" si="445"/>
        <v>#DIV/0!</v>
      </c>
      <c r="P4069" s="15" t="e">
        <f t="shared" ca="1" si="446"/>
        <v>#DIV/0!</v>
      </c>
    </row>
    <row r="4070" spans="1:16" x14ac:dyDescent="0.25">
      <c r="A4070" s="1">
        <f t="shared" si="447"/>
        <v>43270</v>
      </c>
      <c r="B4070" s="7">
        <f t="shared" si="442"/>
        <v>6</v>
      </c>
      <c r="C4070" s="4">
        <f>INDEX(Calendar!$E$3:$E$367,MATCH(LOLP!$A4070,Calendar!$B$3:$B$367,0))</f>
        <v>1</v>
      </c>
      <c r="D4070" s="2">
        <f t="shared" si="448"/>
        <v>11</v>
      </c>
      <c r="E4070" s="36">
        <v>26750</v>
      </c>
      <c r="F4070" s="7">
        <f>IFERROR(IF(INDEX('Temperature Data'!$AA$15:$AA$348,MATCH(LOLP!A4070,'Temperature Data'!$B$15:$B$348,0))&gt;IF(B4070=9,$G$2,LOLP!$F$2),1,0),0)</f>
        <v>0</v>
      </c>
      <c r="G4070" s="7">
        <f>SUMIFS(LOLP!$F$4:$F$8763,$C$4:$C$8763,$C4070,$B$4:$B$8763,$B4070,$D$4:$D$8763,$D4070)</f>
        <v>1</v>
      </c>
      <c r="H4070" s="7">
        <f>COUNTIFS(Calendar!$E$3:$E$367,LOLP!C4070,Calendar!$D$3:$D$367,LOLP!B4070)</f>
        <v>21</v>
      </c>
      <c r="I4070" s="7">
        <f ca="1">IF($F4070=1,OFFSET(start_norps,LOLP!$D4070+(1-$C4070)*24,LOLP!$B4070)*H4070/G4070,0)</f>
        <v>0</v>
      </c>
      <c r="J4070" s="7">
        <f ca="1">IF($F4070=1,OFFSET(start_33,LOLP!$D4070+(1-$C4070)*24,LOLP!$B4070)*H4070/G4070,0)</f>
        <v>0</v>
      </c>
      <c r="K4070" s="7">
        <f ca="1">IF($F4070,OFFSET(start_40,LOLP!$D4070+(1-$C4070)*24,LOLP!$B4070),0)</f>
        <v>0</v>
      </c>
      <c r="L4070" s="7">
        <f ca="1">IF($F4070,OFFSET(start_50,LOLP!$D4070+(1-$C4070)*24,LOLP!$B4070),0)</f>
        <v>0</v>
      </c>
      <c r="M4070" s="25">
        <f t="shared" ca="1" si="443"/>
        <v>0</v>
      </c>
      <c r="N4070" s="25">
        <f t="shared" ca="1" si="444"/>
        <v>0</v>
      </c>
      <c r="O4070" s="15" t="e">
        <f t="shared" ca="1" si="445"/>
        <v>#DIV/0!</v>
      </c>
      <c r="P4070" s="15" t="e">
        <f t="shared" ca="1" si="446"/>
        <v>#DIV/0!</v>
      </c>
    </row>
    <row r="4071" spans="1:16" x14ac:dyDescent="0.25">
      <c r="A4071" s="1">
        <f t="shared" si="447"/>
        <v>43270</v>
      </c>
      <c r="B4071" s="7">
        <f t="shared" si="442"/>
        <v>6</v>
      </c>
      <c r="C4071" s="4">
        <f>INDEX(Calendar!$E$3:$E$367,MATCH(LOLP!$A4071,Calendar!$B$3:$B$367,0))</f>
        <v>1</v>
      </c>
      <c r="D4071" s="2">
        <f t="shared" si="448"/>
        <v>12</v>
      </c>
      <c r="E4071" s="36">
        <v>27043</v>
      </c>
      <c r="F4071" s="7">
        <f>IFERROR(IF(INDEX('Temperature Data'!$AA$15:$AA$348,MATCH(LOLP!A4071,'Temperature Data'!$B$15:$B$348,0))&gt;IF(B4071=9,$G$2,LOLP!$F$2),1,0),0)</f>
        <v>0</v>
      </c>
      <c r="G4071" s="7">
        <f>SUMIFS(LOLP!$F$4:$F$8763,$C$4:$C$8763,$C4071,$B$4:$B$8763,$B4071,$D$4:$D$8763,$D4071)</f>
        <v>1</v>
      </c>
      <c r="H4071" s="7">
        <f>COUNTIFS(Calendar!$E$3:$E$367,LOLP!C4071,Calendar!$D$3:$D$367,LOLP!B4071)</f>
        <v>21</v>
      </c>
      <c r="I4071" s="7">
        <f ca="1">IF($F4071=1,OFFSET(start_norps,LOLP!$D4071+(1-$C4071)*24,LOLP!$B4071)*H4071/G4071,0)</f>
        <v>0</v>
      </c>
      <c r="J4071" s="7">
        <f ca="1">IF($F4071=1,OFFSET(start_33,LOLP!$D4071+(1-$C4071)*24,LOLP!$B4071)*H4071/G4071,0)</f>
        <v>0</v>
      </c>
      <c r="K4071" s="7">
        <f ca="1">IF($F4071,OFFSET(start_40,LOLP!$D4071+(1-$C4071)*24,LOLP!$B4071),0)</f>
        <v>0</v>
      </c>
      <c r="L4071" s="7">
        <f ca="1">IF($F4071,OFFSET(start_50,LOLP!$D4071+(1-$C4071)*24,LOLP!$B4071),0)</f>
        <v>0</v>
      </c>
      <c r="M4071" s="25">
        <f t="shared" ca="1" si="443"/>
        <v>0</v>
      </c>
      <c r="N4071" s="25">
        <f t="shared" ca="1" si="444"/>
        <v>0</v>
      </c>
      <c r="O4071" s="15" t="e">
        <f t="shared" ca="1" si="445"/>
        <v>#DIV/0!</v>
      </c>
      <c r="P4071" s="15" t="e">
        <f t="shared" ca="1" si="446"/>
        <v>#DIV/0!</v>
      </c>
    </row>
    <row r="4072" spans="1:16" x14ac:dyDescent="0.25">
      <c r="A4072" s="1">
        <f t="shared" si="447"/>
        <v>43270</v>
      </c>
      <c r="B4072" s="7">
        <f t="shared" si="442"/>
        <v>6</v>
      </c>
      <c r="C4072" s="4">
        <f>INDEX(Calendar!$E$3:$E$367,MATCH(LOLP!$A4072,Calendar!$B$3:$B$367,0))</f>
        <v>1</v>
      </c>
      <c r="D4072" s="2">
        <f t="shared" si="448"/>
        <v>13</v>
      </c>
      <c r="E4072" s="36">
        <v>27686</v>
      </c>
      <c r="F4072" s="7">
        <f>IFERROR(IF(INDEX('Temperature Data'!$AA$15:$AA$348,MATCH(LOLP!A4072,'Temperature Data'!$B$15:$B$348,0))&gt;IF(B4072=9,$G$2,LOLP!$F$2),1,0),0)</f>
        <v>0</v>
      </c>
      <c r="G4072" s="7">
        <f>SUMIFS(LOLP!$F$4:$F$8763,$C$4:$C$8763,$C4072,$B$4:$B$8763,$B4072,$D$4:$D$8763,$D4072)</f>
        <v>1</v>
      </c>
      <c r="H4072" s="7">
        <f>COUNTIFS(Calendar!$E$3:$E$367,LOLP!C4072,Calendar!$D$3:$D$367,LOLP!B4072)</f>
        <v>21</v>
      </c>
      <c r="I4072" s="7">
        <f ca="1">IF($F4072=1,OFFSET(start_norps,LOLP!$D4072+(1-$C4072)*24,LOLP!$B4072)*H4072/G4072,0)</f>
        <v>0</v>
      </c>
      <c r="J4072" s="7">
        <f ca="1">IF($F4072=1,OFFSET(start_33,LOLP!$D4072+(1-$C4072)*24,LOLP!$B4072)*H4072/G4072,0)</f>
        <v>0</v>
      </c>
      <c r="K4072" s="7">
        <f ca="1">IF($F4072,OFFSET(start_40,LOLP!$D4072+(1-$C4072)*24,LOLP!$B4072),0)</f>
        <v>0</v>
      </c>
      <c r="L4072" s="7">
        <f ca="1">IF($F4072,OFFSET(start_50,LOLP!$D4072+(1-$C4072)*24,LOLP!$B4072),0)</f>
        <v>0</v>
      </c>
      <c r="M4072" s="25">
        <f t="shared" ca="1" si="443"/>
        <v>0</v>
      </c>
      <c r="N4072" s="25">
        <f t="shared" ca="1" si="444"/>
        <v>0</v>
      </c>
      <c r="O4072" s="15" t="e">
        <f t="shared" ca="1" si="445"/>
        <v>#DIV/0!</v>
      </c>
      <c r="P4072" s="15" t="e">
        <f t="shared" ca="1" si="446"/>
        <v>#DIV/0!</v>
      </c>
    </row>
    <row r="4073" spans="1:16" x14ac:dyDescent="0.25">
      <c r="A4073" s="1">
        <f t="shared" si="447"/>
        <v>43270</v>
      </c>
      <c r="B4073" s="7">
        <f t="shared" si="442"/>
        <v>6</v>
      </c>
      <c r="C4073" s="4">
        <f>INDEX(Calendar!$E$3:$E$367,MATCH(LOLP!$A4073,Calendar!$B$3:$B$367,0))</f>
        <v>1</v>
      </c>
      <c r="D4073" s="2">
        <f t="shared" si="448"/>
        <v>14</v>
      </c>
      <c r="E4073" s="36">
        <v>28681</v>
      </c>
      <c r="F4073" s="7">
        <f>IFERROR(IF(INDEX('Temperature Data'!$AA$15:$AA$348,MATCH(LOLP!A4073,'Temperature Data'!$B$15:$B$348,0))&gt;IF(B4073=9,$G$2,LOLP!$F$2),1,0),0)</f>
        <v>0</v>
      </c>
      <c r="G4073" s="7">
        <f>SUMIFS(LOLP!$F$4:$F$8763,$C$4:$C$8763,$C4073,$B$4:$B$8763,$B4073,$D$4:$D$8763,$D4073)</f>
        <v>1</v>
      </c>
      <c r="H4073" s="7">
        <f>COUNTIFS(Calendar!$E$3:$E$367,LOLP!C4073,Calendar!$D$3:$D$367,LOLP!B4073)</f>
        <v>21</v>
      </c>
      <c r="I4073" s="7">
        <f ca="1">IF($F4073=1,OFFSET(start_norps,LOLP!$D4073+(1-$C4073)*24,LOLP!$B4073)*H4073/G4073,0)</f>
        <v>0</v>
      </c>
      <c r="J4073" s="7">
        <f ca="1">IF($F4073=1,OFFSET(start_33,LOLP!$D4073+(1-$C4073)*24,LOLP!$B4073)*H4073/G4073,0)</f>
        <v>0</v>
      </c>
      <c r="K4073" s="7">
        <f ca="1">IF($F4073,OFFSET(start_40,LOLP!$D4073+(1-$C4073)*24,LOLP!$B4073),0)</f>
        <v>0</v>
      </c>
      <c r="L4073" s="7">
        <f ca="1">IF($F4073,OFFSET(start_50,LOLP!$D4073+(1-$C4073)*24,LOLP!$B4073),0)</f>
        <v>0</v>
      </c>
      <c r="M4073" s="25">
        <f t="shared" ca="1" si="443"/>
        <v>0</v>
      </c>
      <c r="N4073" s="25">
        <f t="shared" ca="1" si="444"/>
        <v>0</v>
      </c>
      <c r="O4073" s="15" t="e">
        <f t="shared" ca="1" si="445"/>
        <v>#DIV/0!</v>
      </c>
      <c r="P4073" s="15" t="e">
        <f t="shared" ca="1" si="446"/>
        <v>#DIV/0!</v>
      </c>
    </row>
    <row r="4074" spans="1:16" x14ac:dyDescent="0.25">
      <c r="A4074" s="1">
        <f t="shared" si="447"/>
        <v>43270</v>
      </c>
      <c r="B4074" s="7">
        <f t="shared" si="442"/>
        <v>6</v>
      </c>
      <c r="C4074" s="4">
        <f>INDEX(Calendar!$E$3:$E$367,MATCH(LOLP!$A4074,Calendar!$B$3:$B$367,0))</f>
        <v>1</v>
      </c>
      <c r="D4074" s="2">
        <f t="shared" si="448"/>
        <v>15</v>
      </c>
      <c r="E4074" s="36">
        <v>29772</v>
      </c>
      <c r="F4074" s="7">
        <f>IFERROR(IF(INDEX('Temperature Data'!$AA$15:$AA$348,MATCH(LOLP!A4074,'Temperature Data'!$B$15:$B$348,0))&gt;IF(B4074=9,$G$2,LOLP!$F$2),1,0),0)</f>
        <v>0</v>
      </c>
      <c r="G4074" s="7">
        <f>SUMIFS(LOLP!$F$4:$F$8763,$C$4:$C$8763,$C4074,$B$4:$B$8763,$B4074,$D$4:$D$8763,$D4074)</f>
        <v>1</v>
      </c>
      <c r="H4074" s="7">
        <f>COUNTIFS(Calendar!$E$3:$E$367,LOLP!C4074,Calendar!$D$3:$D$367,LOLP!B4074)</f>
        <v>21</v>
      </c>
      <c r="I4074" s="7">
        <f ca="1">IF($F4074=1,OFFSET(start_norps,LOLP!$D4074+(1-$C4074)*24,LOLP!$B4074)*H4074/G4074,0)</f>
        <v>0</v>
      </c>
      <c r="J4074" s="7">
        <f ca="1">IF($F4074=1,OFFSET(start_33,LOLP!$D4074+(1-$C4074)*24,LOLP!$B4074)*H4074/G4074,0)</f>
        <v>0</v>
      </c>
      <c r="K4074" s="7">
        <f ca="1">IF($F4074,OFFSET(start_40,LOLP!$D4074+(1-$C4074)*24,LOLP!$B4074),0)</f>
        <v>0</v>
      </c>
      <c r="L4074" s="7">
        <f ca="1">IF($F4074,OFFSET(start_50,LOLP!$D4074+(1-$C4074)*24,LOLP!$B4074),0)</f>
        <v>0</v>
      </c>
      <c r="M4074" s="25">
        <f t="shared" ca="1" si="443"/>
        <v>0</v>
      </c>
      <c r="N4074" s="25">
        <f t="shared" ca="1" si="444"/>
        <v>0</v>
      </c>
      <c r="O4074" s="15" t="e">
        <f t="shared" ca="1" si="445"/>
        <v>#DIV/0!</v>
      </c>
      <c r="P4074" s="15" t="e">
        <f t="shared" ca="1" si="446"/>
        <v>#DIV/0!</v>
      </c>
    </row>
    <row r="4075" spans="1:16" x14ac:dyDescent="0.25">
      <c r="A4075" s="1">
        <f t="shared" si="447"/>
        <v>43270</v>
      </c>
      <c r="B4075" s="7">
        <f t="shared" si="442"/>
        <v>6</v>
      </c>
      <c r="C4075" s="4">
        <f>INDEX(Calendar!$E$3:$E$367,MATCH(LOLP!$A4075,Calendar!$B$3:$B$367,0))</f>
        <v>1</v>
      </c>
      <c r="D4075" s="2">
        <f t="shared" si="448"/>
        <v>16</v>
      </c>
      <c r="E4075" s="36">
        <v>31143</v>
      </c>
      <c r="F4075" s="7">
        <f>IFERROR(IF(INDEX('Temperature Data'!$AA$15:$AA$348,MATCH(LOLP!A4075,'Temperature Data'!$B$15:$B$348,0))&gt;IF(B4075=9,$G$2,LOLP!$F$2),1,0),0)</f>
        <v>0</v>
      </c>
      <c r="G4075" s="7">
        <f>SUMIFS(LOLP!$F$4:$F$8763,$C$4:$C$8763,$C4075,$B$4:$B$8763,$B4075,$D$4:$D$8763,$D4075)</f>
        <v>1</v>
      </c>
      <c r="H4075" s="7">
        <f>COUNTIFS(Calendar!$E$3:$E$367,LOLP!C4075,Calendar!$D$3:$D$367,LOLP!B4075)</f>
        <v>21</v>
      </c>
      <c r="I4075" s="7">
        <f ca="1">IF($F4075=1,OFFSET(start_norps,LOLP!$D4075+(1-$C4075)*24,LOLP!$B4075)*H4075/G4075,0)</f>
        <v>0</v>
      </c>
      <c r="J4075" s="7">
        <f ca="1">IF($F4075=1,OFFSET(start_33,LOLP!$D4075+(1-$C4075)*24,LOLP!$B4075)*H4075/G4075,0)</f>
        <v>0</v>
      </c>
      <c r="K4075" s="7">
        <f ca="1">IF($F4075,OFFSET(start_40,LOLP!$D4075+(1-$C4075)*24,LOLP!$B4075),0)</f>
        <v>0</v>
      </c>
      <c r="L4075" s="7">
        <f ca="1">IF($F4075,OFFSET(start_50,LOLP!$D4075+(1-$C4075)*24,LOLP!$B4075),0)</f>
        <v>0</v>
      </c>
      <c r="M4075" s="25">
        <f t="shared" ca="1" si="443"/>
        <v>0</v>
      </c>
      <c r="N4075" s="25">
        <f t="shared" ca="1" si="444"/>
        <v>0</v>
      </c>
      <c r="O4075" s="15" t="e">
        <f t="shared" ca="1" si="445"/>
        <v>#DIV/0!</v>
      </c>
      <c r="P4075" s="15" t="e">
        <f t="shared" ca="1" si="446"/>
        <v>#DIV/0!</v>
      </c>
    </row>
    <row r="4076" spans="1:16" x14ac:dyDescent="0.25">
      <c r="A4076" s="1">
        <f t="shared" si="447"/>
        <v>43270</v>
      </c>
      <c r="B4076" s="7">
        <f t="shared" si="442"/>
        <v>6</v>
      </c>
      <c r="C4076" s="4">
        <f>INDEX(Calendar!$E$3:$E$367,MATCH(LOLP!$A4076,Calendar!$B$3:$B$367,0))</f>
        <v>1</v>
      </c>
      <c r="D4076" s="2">
        <f t="shared" si="448"/>
        <v>17</v>
      </c>
      <c r="E4076" s="36">
        <v>32306</v>
      </c>
      <c r="F4076" s="7">
        <f>IFERROR(IF(INDEX('Temperature Data'!$AA$15:$AA$348,MATCH(LOLP!A4076,'Temperature Data'!$B$15:$B$348,0))&gt;IF(B4076=9,$G$2,LOLP!$F$2),1,0),0)</f>
        <v>0</v>
      </c>
      <c r="G4076" s="7">
        <f>SUMIFS(LOLP!$F$4:$F$8763,$C$4:$C$8763,$C4076,$B$4:$B$8763,$B4076,$D$4:$D$8763,$D4076)</f>
        <v>1</v>
      </c>
      <c r="H4076" s="7">
        <f>COUNTIFS(Calendar!$E$3:$E$367,LOLP!C4076,Calendar!$D$3:$D$367,LOLP!B4076)</f>
        <v>21</v>
      </c>
      <c r="I4076" s="7">
        <f ca="1">IF($F4076=1,OFFSET(start_norps,LOLP!$D4076+(1-$C4076)*24,LOLP!$B4076)*H4076/G4076,0)</f>
        <v>0</v>
      </c>
      <c r="J4076" s="7">
        <f ca="1">IF($F4076=1,OFFSET(start_33,LOLP!$D4076+(1-$C4076)*24,LOLP!$B4076)*H4076/G4076,0)</f>
        <v>0</v>
      </c>
      <c r="K4076" s="7">
        <f ca="1">IF($F4076,OFFSET(start_40,LOLP!$D4076+(1-$C4076)*24,LOLP!$B4076),0)</f>
        <v>0</v>
      </c>
      <c r="L4076" s="7">
        <f ca="1">IF($F4076,OFFSET(start_50,LOLP!$D4076+(1-$C4076)*24,LOLP!$B4076),0)</f>
        <v>0</v>
      </c>
      <c r="M4076" s="25">
        <f t="shared" ca="1" si="443"/>
        <v>0</v>
      </c>
      <c r="N4076" s="25">
        <f t="shared" ca="1" si="444"/>
        <v>0</v>
      </c>
      <c r="O4076" s="15" t="e">
        <f t="shared" ca="1" si="445"/>
        <v>#DIV/0!</v>
      </c>
      <c r="P4076" s="15" t="e">
        <f t="shared" ca="1" si="446"/>
        <v>#DIV/0!</v>
      </c>
    </row>
    <row r="4077" spans="1:16" x14ac:dyDescent="0.25">
      <c r="A4077" s="1">
        <f t="shared" si="447"/>
        <v>43270</v>
      </c>
      <c r="B4077" s="7">
        <f t="shared" si="442"/>
        <v>6</v>
      </c>
      <c r="C4077" s="4">
        <f>INDEX(Calendar!$E$3:$E$367,MATCH(LOLP!$A4077,Calendar!$B$3:$B$367,0))</f>
        <v>1</v>
      </c>
      <c r="D4077" s="2">
        <f t="shared" si="448"/>
        <v>18</v>
      </c>
      <c r="E4077" s="36">
        <v>32950</v>
      </c>
      <c r="F4077" s="7">
        <f>IFERROR(IF(INDEX('Temperature Data'!$AA$15:$AA$348,MATCH(LOLP!A4077,'Temperature Data'!$B$15:$B$348,0))&gt;IF(B4077=9,$G$2,LOLP!$F$2),1,0),0)</f>
        <v>0</v>
      </c>
      <c r="G4077" s="7">
        <f>SUMIFS(LOLP!$F$4:$F$8763,$C$4:$C$8763,$C4077,$B$4:$B$8763,$B4077,$D$4:$D$8763,$D4077)</f>
        <v>1</v>
      </c>
      <c r="H4077" s="7">
        <f>COUNTIFS(Calendar!$E$3:$E$367,LOLP!C4077,Calendar!$D$3:$D$367,LOLP!B4077)</f>
        <v>21</v>
      </c>
      <c r="I4077" s="7">
        <f ca="1">IF($F4077=1,OFFSET(start_norps,LOLP!$D4077+(1-$C4077)*24,LOLP!$B4077)*H4077/G4077,0)</f>
        <v>0</v>
      </c>
      <c r="J4077" s="7">
        <f ca="1">IF($F4077=1,OFFSET(start_33,LOLP!$D4077+(1-$C4077)*24,LOLP!$B4077)*H4077/G4077,0)</f>
        <v>0</v>
      </c>
      <c r="K4077" s="7">
        <f ca="1">IF($F4077,OFFSET(start_40,LOLP!$D4077+(1-$C4077)*24,LOLP!$B4077),0)</f>
        <v>0</v>
      </c>
      <c r="L4077" s="7">
        <f ca="1">IF($F4077,OFFSET(start_50,LOLP!$D4077+(1-$C4077)*24,LOLP!$B4077),0)</f>
        <v>0</v>
      </c>
      <c r="M4077" s="25">
        <f t="shared" ca="1" si="443"/>
        <v>0</v>
      </c>
      <c r="N4077" s="25">
        <f t="shared" ca="1" si="444"/>
        <v>0</v>
      </c>
      <c r="O4077" s="15" t="e">
        <f t="shared" ca="1" si="445"/>
        <v>#DIV/0!</v>
      </c>
      <c r="P4077" s="15" t="e">
        <f t="shared" ca="1" si="446"/>
        <v>#DIV/0!</v>
      </c>
    </row>
    <row r="4078" spans="1:16" x14ac:dyDescent="0.25">
      <c r="A4078" s="1">
        <f t="shared" si="447"/>
        <v>43270</v>
      </c>
      <c r="B4078" s="7">
        <f t="shared" si="442"/>
        <v>6</v>
      </c>
      <c r="C4078" s="4">
        <f>INDEX(Calendar!$E$3:$E$367,MATCH(LOLP!$A4078,Calendar!$B$3:$B$367,0))</f>
        <v>1</v>
      </c>
      <c r="D4078" s="2">
        <f t="shared" si="448"/>
        <v>19</v>
      </c>
      <c r="E4078" s="36">
        <v>33239</v>
      </c>
      <c r="F4078" s="7">
        <f>IFERROR(IF(INDEX('Temperature Data'!$AA$15:$AA$348,MATCH(LOLP!A4078,'Temperature Data'!$B$15:$B$348,0))&gt;IF(B4078=9,$G$2,LOLP!$F$2),1,0),0)</f>
        <v>0</v>
      </c>
      <c r="G4078" s="7">
        <f>SUMIFS(LOLP!$F$4:$F$8763,$C$4:$C$8763,$C4078,$B$4:$B$8763,$B4078,$D$4:$D$8763,$D4078)</f>
        <v>1</v>
      </c>
      <c r="H4078" s="7">
        <f>COUNTIFS(Calendar!$E$3:$E$367,LOLP!C4078,Calendar!$D$3:$D$367,LOLP!B4078)</f>
        <v>21</v>
      </c>
      <c r="I4078" s="7">
        <f ca="1">IF($F4078=1,OFFSET(start_norps,LOLP!$D4078+(1-$C4078)*24,LOLP!$B4078)*H4078/G4078,0)</f>
        <v>0</v>
      </c>
      <c r="J4078" s="7">
        <f ca="1">IF($F4078=1,OFFSET(start_33,LOLP!$D4078+(1-$C4078)*24,LOLP!$B4078)*H4078/G4078,0)</f>
        <v>0</v>
      </c>
      <c r="K4078" s="7">
        <f ca="1">IF($F4078,OFFSET(start_40,LOLP!$D4078+(1-$C4078)*24,LOLP!$B4078),0)</f>
        <v>0</v>
      </c>
      <c r="L4078" s="7">
        <f ca="1">IF($F4078,OFFSET(start_50,LOLP!$D4078+(1-$C4078)*24,LOLP!$B4078),0)</f>
        <v>0</v>
      </c>
      <c r="M4078" s="25">
        <f t="shared" ca="1" si="443"/>
        <v>0</v>
      </c>
      <c r="N4078" s="25">
        <f t="shared" ca="1" si="444"/>
        <v>0</v>
      </c>
      <c r="O4078" s="15" t="e">
        <f t="shared" ca="1" si="445"/>
        <v>#DIV/0!</v>
      </c>
      <c r="P4078" s="15" t="e">
        <f t="shared" ca="1" si="446"/>
        <v>#DIV/0!</v>
      </c>
    </row>
    <row r="4079" spans="1:16" x14ac:dyDescent="0.25">
      <c r="A4079" s="1">
        <f t="shared" si="447"/>
        <v>43270</v>
      </c>
      <c r="B4079" s="7">
        <f t="shared" si="442"/>
        <v>6</v>
      </c>
      <c r="C4079" s="4">
        <f>INDEX(Calendar!$E$3:$E$367,MATCH(LOLP!$A4079,Calendar!$B$3:$B$367,0))</f>
        <v>1</v>
      </c>
      <c r="D4079" s="2">
        <f t="shared" si="448"/>
        <v>20</v>
      </c>
      <c r="E4079" s="36">
        <v>32800</v>
      </c>
      <c r="F4079" s="7">
        <f>IFERROR(IF(INDEX('Temperature Data'!$AA$15:$AA$348,MATCH(LOLP!A4079,'Temperature Data'!$B$15:$B$348,0))&gt;IF(B4079=9,$G$2,LOLP!$F$2),1,0),0)</f>
        <v>0</v>
      </c>
      <c r="G4079" s="7">
        <f>SUMIFS(LOLP!$F$4:$F$8763,$C$4:$C$8763,$C4079,$B$4:$B$8763,$B4079,$D$4:$D$8763,$D4079)</f>
        <v>1</v>
      </c>
      <c r="H4079" s="7">
        <f>COUNTIFS(Calendar!$E$3:$E$367,LOLP!C4079,Calendar!$D$3:$D$367,LOLP!B4079)</f>
        <v>21</v>
      </c>
      <c r="I4079" s="7">
        <f ca="1">IF($F4079=1,OFFSET(start_norps,LOLP!$D4079+(1-$C4079)*24,LOLP!$B4079)*H4079/G4079,0)</f>
        <v>0</v>
      </c>
      <c r="J4079" s="7">
        <f ca="1">IF($F4079=1,OFFSET(start_33,LOLP!$D4079+(1-$C4079)*24,LOLP!$B4079)*H4079/G4079,0)</f>
        <v>0</v>
      </c>
      <c r="K4079" s="7">
        <f ca="1">IF($F4079,OFFSET(start_40,LOLP!$D4079+(1-$C4079)*24,LOLP!$B4079),0)</f>
        <v>0</v>
      </c>
      <c r="L4079" s="7">
        <f ca="1">IF($F4079,OFFSET(start_50,LOLP!$D4079+(1-$C4079)*24,LOLP!$B4079),0)</f>
        <v>0</v>
      </c>
      <c r="M4079" s="25">
        <f t="shared" ca="1" si="443"/>
        <v>0</v>
      </c>
      <c r="N4079" s="25">
        <f t="shared" ca="1" si="444"/>
        <v>0</v>
      </c>
      <c r="O4079" s="15" t="e">
        <f t="shared" ca="1" si="445"/>
        <v>#DIV/0!</v>
      </c>
      <c r="P4079" s="15" t="e">
        <f t="shared" ca="1" si="446"/>
        <v>#DIV/0!</v>
      </c>
    </row>
    <row r="4080" spans="1:16" x14ac:dyDescent="0.25">
      <c r="A4080" s="1">
        <f t="shared" si="447"/>
        <v>43270</v>
      </c>
      <c r="B4080" s="7">
        <f t="shared" si="442"/>
        <v>6</v>
      </c>
      <c r="C4080" s="4">
        <f>INDEX(Calendar!$E$3:$E$367,MATCH(LOLP!$A4080,Calendar!$B$3:$B$367,0))</f>
        <v>1</v>
      </c>
      <c r="D4080" s="2">
        <f t="shared" si="448"/>
        <v>21</v>
      </c>
      <c r="E4080" s="36">
        <v>32415</v>
      </c>
      <c r="F4080" s="7">
        <f>IFERROR(IF(INDEX('Temperature Data'!$AA$15:$AA$348,MATCH(LOLP!A4080,'Temperature Data'!$B$15:$B$348,0))&gt;IF(B4080=9,$G$2,LOLP!$F$2),1,0),0)</f>
        <v>0</v>
      </c>
      <c r="G4080" s="7">
        <f>SUMIFS(LOLP!$F$4:$F$8763,$C$4:$C$8763,$C4080,$B$4:$B$8763,$B4080,$D$4:$D$8763,$D4080)</f>
        <v>1</v>
      </c>
      <c r="H4080" s="7">
        <f>COUNTIFS(Calendar!$E$3:$E$367,LOLP!C4080,Calendar!$D$3:$D$367,LOLP!B4080)</f>
        <v>21</v>
      </c>
      <c r="I4080" s="7">
        <f ca="1">IF($F4080=1,OFFSET(start_norps,LOLP!$D4080+(1-$C4080)*24,LOLP!$B4080)*H4080/G4080,0)</f>
        <v>0</v>
      </c>
      <c r="J4080" s="7">
        <f ca="1">IF($F4080=1,OFFSET(start_33,LOLP!$D4080+(1-$C4080)*24,LOLP!$B4080)*H4080/G4080,0)</f>
        <v>0</v>
      </c>
      <c r="K4080" s="7">
        <f ca="1">IF($F4080,OFFSET(start_40,LOLP!$D4080+(1-$C4080)*24,LOLP!$B4080),0)</f>
        <v>0</v>
      </c>
      <c r="L4080" s="7">
        <f ca="1">IF($F4080,OFFSET(start_50,LOLP!$D4080+(1-$C4080)*24,LOLP!$B4080),0)</f>
        <v>0</v>
      </c>
      <c r="M4080" s="25">
        <f t="shared" ca="1" si="443"/>
        <v>0</v>
      </c>
      <c r="N4080" s="25">
        <f t="shared" ca="1" si="444"/>
        <v>0</v>
      </c>
      <c r="O4080" s="15" t="e">
        <f t="shared" ca="1" si="445"/>
        <v>#DIV/0!</v>
      </c>
      <c r="P4080" s="15" t="e">
        <f t="shared" ca="1" si="446"/>
        <v>#DIV/0!</v>
      </c>
    </row>
    <row r="4081" spans="1:16" x14ac:dyDescent="0.25">
      <c r="A4081" s="1">
        <f t="shared" si="447"/>
        <v>43270</v>
      </c>
      <c r="B4081" s="7">
        <f t="shared" si="442"/>
        <v>6</v>
      </c>
      <c r="C4081" s="4">
        <f>INDEX(Calendar!$E$3:$E$367,MATCH(LOLP!$A4081,Calendar!$B$3:$B$367,0))</f>
        <v>1</v>
      </c>
      <c r="D4081" s="2">
        <f t="shared" si="448"/>
        <v>22</v>
      </c>
      <c r="E4081" s="36">
        <v>31321</v>
      </c>
      <c r="F4081" s="7">
        <f>IFERROR(IF(INDEX('Temperature Data'!$AA$15:$AA$348,MATCH(LOLP!A4081,'Temperature Data'!$B$15:$B$348,0))&gt;IF(B4081=9,$G$2,LOLP!$F$2),1,0),0)</f>
        <v>0</v>
      </c>
      <c r="G4081" s="7">
        <f>SUMIFS(LOLP!$F$4:$F$8763,$C$4:$C$8763,$C4081,$B$4:$B$8763,$B4081,$D$4:$D$8763,$D4081)</f>
        <v>1</v>
      </c>
      <c r="H4081" s="7">
        <f>COUNTIFS(Calendar!$E$3:$E$367,LOLP!C4081,Calendar!$D$3:$D$367,LOLP!B4081)</f>
        <v>21</v>
      </c>
      <c r="I4081" s="7">
        <f ca="1">IF($F4081=1,OFFSET(start_norps,LOLP!$D4081+(1-$C4081)*24,LOLP!$B4081)*H4081/G4081,0)</f>
        <v>0</v>
      </c>
      <c r="J4081" s="7">
        <f ca="1">IF($F4081=1,OFFSET(start_33,LOLP!$D4081+(1-$C4081)*24,LOLP!$B4081)*H4081/G4081,0)</f>
        <v>0</v>
      </c>
      <c r="K4081" s="7">
        <f ca="1">IF($F4081,OFFSET(start_40,LOLP!$D4081+(1-$C4081)*24,LOLP!$B4081),0)</f>
        <v>0</v>
      </c>
      <c r="L4081" s="7">
        <f ca="1">IF($F4081,OFFSET(start_50,LOLP!$D4081+(1-$C4081)*24,LOLP!$B4081),0)</f>
        <v>0</v>
      </c>
      <c r="M4081" s="25">
        <f t="shared" ca="1" si="443"/>
        <v>0</v>
      </c>
      <c r="N4081" s="25">
        <f t="shared" ca="1" si="444"/>
        <v>0</v>
      </c>
      <c r="O4081" s="15" t="e">
        <f t="shared" ca="1" si="445"/>
        <v>#DIV/0!</v>
      </c>
      <c r="P4081" s="15" t="e">
        <f t="shared" ca="1" si="446"/>
        <v>#DIV/0!</v>
      </c>
    </row>
    <row r="4082" spans="1:16" x14ac:dyDescent="0.25">
      <c r="A4082" s="1">
        <f t="shared" si="447"/>
        <v>43270</v>
      </c>
      <c r="B4082" s="7">
        <f t="shared" si="442"/>
        <v>6</v>
      </c>
      <c r="C4082" s="4">
        <f>INDEX(Calendar!$E$3:$E$367,MATCH(LOLP!$A4082,Calendar!$B$3:$B$367,0))</f>
        <v>1</v>
      </c>
      <c r="D4082" s="2">
        <f t="shared" si="448"/>
        <v>23</v>
      </c>
      <c r="E4082" s="36">
        <v>28895</v>
      </c>
      <c r="F4082" s="7">
        <f>IFERROR(IF(INDEX('Temperature Data'!$AA$15:$AA$348,MATCH(LOLP!A4082,'Temperature Data'!$B$15:$B$348,0))&gt;IF(B4082=9,$G$2,LOLP!$F$2),1,0),0)</f>
        <v>0</v>
      </c>
      <c r="G4082" s="7">
        <f>SUMIFS(LOLP!$F$4:$F$8763,$C$4:$C$8763,$C4082,$B$4:$B$8763,$B4082,$D$4:$D$8763,$D4082)</f>
        <v>1</v>
      </c>
      <c r="H4082" s="7">
        <f>COUNTIFS(Calendar!$E$3:$E$367,LOLP!C4082,Calendar!$D$3:$D$367,LOLP!B4082)</f>
        <v>21</v>
      </c>
      <c r="I4082" s="7">
        <f ca="1">IF($F4082=1,OFFSET(start_norps,LOLP!$D4082+(1-$C4082)*24,LOLP!$B4082)*H4082/G4082,0)</f>
        <v>0</v>
      </c>
      <c r="J4082" s="7">
        <f ca="1">IF($F4082=1,OFFSET(start_33,LOLP!$D4082+(1-$C4082)*24,LOLP!$B4082)*H4082/G4082,0)</f>
        <v>0</v>
      </c>
      <c r="K4082" s="7">
        <f ca="1">IF($F4082,OFFSET(start_40,LOLP!$D4082+(1-$C4082)*24,LOLP!$B4082),0)</f>
        <v>0</v>
      </c>
      <c r="L4082" s="7">
        <f ca="1">IF($F4082,OFFSET(start_50,LOLP!$D4082+(1-$C4082)*24,LOLP!$B4082),0)</f>
        <v>0</v>
      </c>
      <c r="M4082" s="25">
        <f t="shared" ca="1" si="443"/>
        <v>0</v>
      </c>
      <c r="N4082" s="25">
        <f t="shared" ca="1" si="444"/>
        <v>0</v>
      </c>
      <c r="O4082" s="15" t="e">
        <f t="shared" ca="1" si="445"/>
        <v>#DIV/0!</v>
      </c>
      <c r="P4082" s="15" t="e">
        <f t="shared" ca="1" si="446"/>
        <v>#DIV/0!</v>
      </c>
    </row>
    <row r="4083" spans="1:16" x14ac:dyDescent="0.25">
      <c r="A4083" s="1">
        <f t="shared" si="447"/>
        <v>43270</v>
      </c>
      <c r="B4083" s="7">
        <f t="shared" si="442"/>
        <v>6</v>
      </c>
      <c r="C4083" s="4">
        <f>INDEX(Calendar!$E$3:$E$367,MATCH(LOLP!$A4083,Calendar!$B$3:$B$367,0))</f>
        <v>1</v>
      </c>
      <c r="D4083" s="2">
        <f t="shared" si="448"/>
        <v>24</v>
      </c>
      <c r="E4083" s="36">
        <v>26514</v>
      </c>
      <c r="F4083" s="7">
        <f>IFERROR(IF(INDEX('Temperature Data'!$AA$15:$AA$348,MATCH(LOLP!A4083,'Temperature Data'!$B$15:$B$348,0))&gt;IF(B4083=9,$G$2,LOLP!$F$2),1,0),0)</f>
        <v>0</v>
      </c>
      <c r="G4083" s="7">
        <f>SUMIFS(LOLP!$F$4:$F$8763,$C$4:$C$8763,$C4083,$B$4:$B$8763,$B4083,$D$4:$D$8763,$D4083)</f>
        <v>1</v>
      </c>
      <c r="H4083" s="7">
        <f>COUNTIFS(Calendar!$E$3:$E$367,LOLP!C4083,Calendar!$D$3:$D$367,LOLP!B4083)</f>
        <v>21</v>
      </c>
      <c r="I4083" s="7">
        <f ca="1">IF($F4083=1,OFFSET(start_norps,LOLP!$D4083+(1-$C4083)*24,LOLP!$B4083)*H4083/G4083,0)</f>
        <v>0</v>
      </c>
      <c r="J4083" s="7">
        <f ca="1">IF($F4083=1,OFFSET(start_33,LOLP!$D4083+(1-$C4083)*24,LOLP!$B4083)*H4083/G4083,0)</f>
        <v>0</v>
      </c>
      <c r="K4083" s="7">
        <f ca="1">IF($F4083,OFFSET(start_40,LOLP!$D4083+(1-$C4083)*24,LOLP!$B4083),0)</f>
        <v>0</v>
      </c>
      <c r="L4083" s="7">
        <f ca="1">IF($F4083,OFFSET(start_50,LOLP!$D4083+(1-$C4083)*24,LOLP!$B4083),0)</f>
        <v>0</v>
      </c>
      <c r="M4083" s="25">
        <f t="shared" ca="1" si="443"/>
        <v>0</v>
      </c>
      <c r="N4083" s="25">
        <f t="shared" ca="1" si="444"/>
        <v>0</v>
      </c>
      <c r="O4083" s="15" t="e">
        <f t="shared" ca="1" si="445"/>
        <v>#DIV/0!</v>
      </c>
      <c r="P4083" s="15" t="e">
        <f t="shared" ca="1" si="446"/>
        <v>#DIV/0!</v>
      </c>
    </row>
    <row r="4084" spans="1:16" x14ac:dyDescent="0.25">
      <c r="A4084" s="1">
        <f t="shared" si="447"/>
        <v>43271</v>
      </c>
      <c r="B4084" s="7">
        <f t="shared" si="442"/>
        <v>6</v>
      </c>
      <c r="C4084" s="4">
        <f>INDEX(Calendar!$E$3:$E$367,MATCH(LOLP!$A4084,Calendar!$B$3:$B$367,0))</f>
        <v>1</v>
      </c>
      <c r="D4084" s="2">
        <f t="shared" si="448"/>
        <v>1</v>
      </c>
      <c r="E4084" s="36">
        <v>24762</v>
      </c>
      <c r="F4084" s="7">
        <f>IFERROR(IF(INDEX('Temperature Data'!$AA$15:$AA$348,MATCH(LOLP!A4084,'Temperature Data'!$B$15:$B$348,0))&gt;IF(B4084=9,$G$2,LOLP!$F$2),1,0),0)</f>
        <v>0</v>
      </c>
      <c r="G4084" s="7">
        <f>SUMIFS(LOLP!$F$4:$F$8763,$C$4:$C$8763,$C4084,$B$4:$B$8763,$B4084,$D$4:$D$8763,$D4084)</f>
        <v>1</v>
      </c>
      <c r="H4084" s="7">
        <f>COUNTIFS(Calendar!$E$3:$E$367,LOLP!C4084,Calendar!$D$3:$D$367,LOLP!B4084)</f>
        <v>21</v>
      </c>
      <c r="I4084" s="7">
        <f ca="1">IF($F4084=1,OFFSET(start_norps,LOLP!$D4084+(1-$C4084)*24,LOLP!$B4084)*H4084/G4084,0)</f>
        <v>0</v>
      </c>
      <c r="J4084" s="7">
        <f ca="1">IF($F4084=1,OFFSET(start_33,LOLP!$D4084+(1-$C4084)*24,LOLP!$B4084)*H4084/G4084,0)</f>
        <v>0</v>
      </c>
      <c r="K4084" s="7">
        <f ca="1">IF($F4084,OFFSET(start_40,LOLP!$D4084+(1-$C4084)*24,LOLP!$B4084),0)</f>
        <v>0</v>
      </c>
      <c r="L4084" s="7">
        <f ca="1">IF($F4084,OFFSET(start_50,LOLP!$D4084+(1-$C4084)*24,LOLP!$B4084),0)</f>
        <v>0</v>
      </c>
      <c r="M4084" s="25">
        <f t="shared" ca="1" si="443"/>
        <v>0</v>
      </c>
      <c r="N4084" s="25">
        <f t="shared" ca="1" si="444"/>
        <v>0</v>
      </c>
      <c r="O4084" s="15" t="e">
        <f t="shared" ca="1" si="445"/>
        <v>#DIV/0!</v>
      </c>
      <c r="P4084" s="15" t="e">
        <f t="shared" ca="1" si="446"/>
        <v>#DIV/0!</v>
      </c>
    </row>
    <row r="4085" spans="1:16" x14ac:dyDescent="0.25">
      <c r="A4085" s="1">
        <f t="shared" si="447"/>
        <v>43271</v>
      </c>
      <c r="B4085" s="7">
        <f t="shared" si="442"/>
        <v>6</v>
      </c>
      <c r="C4085" s="4">
        <f>INDEX(Calendar!$E$3:$E$367,MATCH(LOLP!$A4085,Calendar!$B$3:$B$367,0))</f>
        <v>1</v>
      </c>
      <c r="D4085" s="2">
        <f t="shared" si="448"/>
        <v>2</v>
      </c>
      <c r="E4085" s="36">
        <v>23725</v>
      </c>
      <c r="F4085" s="7">
        <f>IFERROR(IF(INDEX('Temperature Data'!$AA$15:$AA$348,MATCH(LOLP!A4085,'Temperature Data'!$B$15:$B$348,0))&gt;IF(B4085=9,$G$2,LOLP!$F$2),1,0),0)</f>
        <v>0</v>
      </c>
      <c r="G4085" s="7">
        <f>SUMIFS(LOLP!$F$4:$F$8763,$C$4:$C$8763,$C4085,$B$4:$B$8763,$B4085,$D$4:$D$8763,$D4085)</f>
        <v>1</v>
      </c>
      <c r="H4085" s="7">
        <f>COUNTIFS(Calendar!$E$3:$E$367,LOLP!C4085,Calendar!$D$3:$D$367,LOLP!B4085)</f>
        <v>21</v>
      </c>
      <c r="I4085" s="7">
        <f ca="1">IF($F4085=1,OFFSET(start_norps,LOLP!$D4085+(1-$C4085)*24,LOLP!$B4085)*H4085/G4085,0)</f>
        <v>0</v>
      </c>
      <c r="J4085" s="7">
        <f ca="1">IF($F4085=1,OFFSET(start_33,LOLP!$D4085+(1-$C4085)*24,LOLP!$B4085)*H4085/G4085,0)</f>
        <v>0</v>
      </c>
      <c r="K4085" s="7">
        <f ca="1">IF($F4085,OFFSET(start_40,LOLP!$D4085+(1-$C4085)*24,LOLP!$B4085),0)</f>
        <v>0</v>
      </c>
      <c r="L4085" s="7">
        <f ca="1">IF($F4085,OFFSET(start_50,LOLP!$D4085+(1-$C4085)*24,LOLP!$B4085),0)</f>
        <v>0</v>
      </c>
      <c r="M4085" s="25">
        <f t="shared" ca="1" si="443"/>
        <v>0</v>
      </c>
      <c r="N4085" s="25">
        <f t="shared" ca="1" si="444"/>
        <v>0</v>
      </c>
      <c r="O4085" s="15" t="e">
        <f t="shared" ca="1" si="445"/>
        <v>#DIV/0!</v>
      </c>
      <c r="P4085" s="15" t="e">
        <f t="shared" ca="1" si="446"/>
        <v>#DIV/0!</v>
      </c>
    </row>
    <row r="4086" spans="1:16" x14ac:dyDescent="0.25">
      <c r="A4086" s="1">
        <f t="shared" si="447"/>
        <v>43271</v>
      </c>
      <c r="B4086" s="7">
        <f t="shared" si="442"/>
        <v>6</v>
      </c>
      <c r="C4086" s="4">
        <f>INDEX(Calendar!$E$3:$E$367,MATCH(LOLP!$A4086,Calendar!$B$3:$B$367,0))</f>
        <v>1</v>
      </c>
      <c r="D4086" s="2">
        <f t="shared" si="448"/>
        <v>3</v>
      </c>
      <c r="E4086" s="36">
        <v>22912</v>
      </c>
      <c r="F4086" s="7">
        <f>IFERROR(IF(INDEX('Temperature Data'!$AA$15:$AA$348,MATCH(LOLP!A4086,'Temperature Data'!$B$15:$B$348,0))&gt;IF(B4086=9,$G$2,LOLP!$F$2),1,0),0)</f>
        <v>0</v>
      </c>
      <c r="G4086" s="7">
        <f>SUMIFS(LOLP!$F$4:$F$8763,$C$4:$C$8763,$C4086,$B$4:$B$8763,$B4086,$D$4:$D$8763,$D4086)</f>
        <v>1</v>
      </c>
      <c r="H4086" s="7">
        <f>COUNTIFS(Calendar!$E$3:$E$367,LOLP!C4086,Calendar!$D$3:$D$367,LOLP!B4086)</f>
        <v>21</v>
      </c>
      <c r="I4086" s="7">
        <f ca="1">IF($F4086=1,OFFSET(start_norps,LOLP!$D4086+(1-$C4086)*24,LOLP!$B4086)*H4086/G4086,0)</f>
        <v>0</v>
      </c>
      <c r="J4086" s="7">
        <f ca="1">IF($F4086=1,OFFSET(start_33,LOLP!$D4086+(1-$C4086)*24,LOLP!$B4086)*H4086/G4086,0)</f>
        <v>0</v>
      </c>
      <c r="K4086" s="7">
        <f ca="1">IF($F4086,OFFSET(start_40,LOLP!$D4086+(1-$C4086)*24,LOLP!$B4086),0)</f>
        <v>0</v>
      </c>
      <c r="L4086" s="7">
        <f ca="1">IF($F4086,OFFSET(start_50,LOLP!$D4086+(1-$C4086)*24,LOLP!$B4086),0)</f>
        <v>0</v>
      </c>
      <c r="M4086" s="25">
        <f t="shared" ca="1" si="443"/>
        <v>0</v>
      </c>
      <c r="N4086" s="25">
        <f t="shared" ca="1" si="444"/>
        <v>0</v>
      </c>
      <c r="O4086" s="15" t="e">
        <f t="shared" ca="1" si="445"/>
        <v>#DIV/0!</v>
      </c>
      <c r="P4086" s="15" t="e">
        <f t="shared" ca="1" si="446"/>
        <v>#DIV/0!</v>
      </c>
    </row>
    <row r="4087" spans="1:16" x14ac:dyDescent="0.25">
      <c r="A4087" s="1">
        <f t="shared" si="447"/>
        <v>43271</v>
      </c>
      <c r="B4087" s="7">
        <f t="shared" si="442"/>
        <v>6</v>
      </c>
      <c r="C4087" s="4">
        <f>INDEX(Calendar!$E$3:$E$367,MATCH(LOLP!$A4087,Calendar!$B$3:$B$367,0))</f>
        <v>1</v>
      </c>
      <c r="D4087" s="2">
        <f t="shared" si="448"/>
        <v>4</v>
      </c>
      <c r="E4087" s="36">
        <v>22503</v>
      </c>
      <c r="F4087" s="7">
        <f>IFERROR(IF(INDEX('Temperature Data'!$AA$15:$AA$348,MATCH(LOLP!A4087,'Temperature Data'!$B$15:$B$348,0))&gt;IF(B4087=9,$G$2,LOLP!$F$2),1,0),0)</f>
        <v>0</v>
      </c>
      <c r="G4087" s="7">
        <f>SUMIFS(LOLP!$F$4:$F$8763,$C$4:$C$8763,$C4087,$B$4:$B$8763,$B4087,$D$4:$D$8763,$D4087)</f>
        <v>1</v>
      </c>
      <c r="H4087" s="7">
        <f>COUNTIFS(Calendar!$E$3:$E$367,LOLP!C4087,Calendar!$D$3:$D$367,LOLP!B4087)</f>
        <v>21</v>
      </c>
      <c r="I4087" s="7">
        <f ca="1">IF($F4087=1,OFFSET(start_norps,LOLP!$D4087+(1-$C4087)*24,LOLP!$B4087)*H4087/G4087,0)</f>
        <v>0</v>
      </c>
      <c r="J4087" s="7">
        <f ca="1">IF($F4087=1,OFFSET(start_33,LOLP!$D4087+(1-$C4087)*24,LOLP!$B4087)*H4087/G4087,0)</f>
        <v>0</v>
      </c>
      <c r="K4087" s="7">
        <f ca="1">IF($F4087,OFFSET(start_40,LOLP!$D4087+(1-$C4087)*24,LOLP!$B4087),0)</f>
        <v>0</v>
      </c>
      <c r="L4087" s="7">
        <f ca="1">IF($F4087,OFFSET(start_50,LOLP!$D4087+(1-$C4087)*24,LOLP!$B4087),0)</f>
        <v>0</v>
      </c>
      <c r="M4087" s="25">
        <f t="shared" ca="1" si="443"/>
        <v>0</v>
      </c>
      <c r="N4087" s="25">
        <f t="shared" ca="1" si="444"/>
        <v>0</v>
      </c>
      <c r="O4087" s="15" t="e">
        <f t="shared" ca="1" si="445"/>
        <v>#DIV/0!</v>
      </c>
      <c r="P4087" s="15" t="e">
        <f t="shared" ca="1" si="446"/>
        <v>#DIV/0!</v>
      </c>
    </row>
    <row r="4088" spans="1:16" x14ac:dyDescent="0.25">
      <c r="A4088" s="1">
        <f t="shared" si="447"/>
        <v>43271</v>
      </c>
      <c r="B4088" s="7">
        <f t="shared" si="442"/>
        <v>6</v>
      </c>
      <c r="C4088" s="4">
        <f>INDEX(Calendar!$E$3:$E$367,MATCH(LOLP!$A4088,Calendar!$B$3:$B$367,0))</f>
        <v>1</v>
      </c>
      <c r="D4088" s="2">
        <f t="shared" si="448"/>
        <v>5</v>
      </c>
      <c r="E4088" s="36">
        <v>22879</v>
      </c>
      <c r="F4088" s="7">
        <f>IFERROR(IF(INDEX('Temperature Data'!$AA$15:$AA$348,MATCH(LOLP!A4088,'Temperature Data'!$B$15:$B$348,0))&gt;IF(B4088=9,$G$2,LOLP!$F$2),1,0),0)</f>
        <v>0</v>
      </c>
      <c r="G4088" s="7">
        <f>SUMIFS(LOLP!$F$4:$F$8763,$C$4:$C$8763,$C4088,$B$4:$B$8763,$B4088,$D$4:$D$8763,$D4088)</f>
        <v>1</v>
      </c>
      <c r="H4088" s="7">
        <f>COUNTIFS(Calendar!$E$3:$E$367,LOLP!C4088,Calendar!$D$3:$D$367,LOLP!B4088)</f>
        <v>21</v>
      </c>
      <c r="I4088" s="7">
        <f ca="1">IF($F4088=1,OFFSET(start_norps,LOLP!$D4088+(1-$C4088)*24,LOLP!$B4088)*H4088/G4088,0)</f>
        <v>0</v>
      </c>
      <c r="J4088" s="7">
        <f ca="1">IF($F4088=1,OFFSET(start_33,LOLP!$D4088+(1-$C4088)*24,LOLP!$B4088)*H4088/G4088,0)</f>
        <v>0</v>
      </c>
      <c r="K4088" s="7">
        <f ca="1">IF($F4088,OFFSET(start_40,LOLP!$D4088+(1-$C4088)*24,LOLP!$B4088),0)</f>
        <v>0</v>
      </c>
      <c r="L4088" s="7">
        <f ca="1">IF($F4088,OFFSET(start_50,LOLP!$D4088+(1-$C4088)*24,LOLP!$B4088),0)</f>
        <v>0</v>
      </c>
      <c r="M4088" s="25">
        <f t="shared" ca="1" si="443"/>
        <v>0</v>
      </c>
      <c r="N4088" s="25">
        <f t="shared" ca="1" si="444"/>
        <v>0</v>
      </c>
      <c r="O4088" s="15" t="e">
        <f t="shared" ca="1" si="445"/>
        <v>#DIV/0!</v>
      </c>
      <c r="P4088" s="15" t="e">
        <f t="shared" ca="1" si="446"/>
        <v>#DIV/0!</v>
      </c>
    </row>
    <row r="4089" spans="1:16" x14ac:dyDescent="0.25">
      <c r="A4089" s="1">
        <f t="shared" si="447"/>
        <v>43271</v>
      </c>
      <c r="B4089" s="7">
        <f t="shared" si="442"/>
        <v>6</v>
      </c>
      <c r="C4089" s="4">
        <f>INDEX(Calendar!$E$3:$E$367,MATCH(LOLP!$A4089,Calendar!$B$3:$B$367,0))</f>
        <v>1</v>
      </c>
      <c r="D4089" s="2">
        <f t="shared" si="448"/>
        <v>6</v>
      </c>
      <c r="E4089" s="36">
        <v>23810</v>
      </c>
      <c r="F4089" s="7">
        <f>IFERROR(IF(INDEX('Temperature Data'!$AA$15:$AA$348,MATCH(LOLP!A4089,'Temperature Data'!$B$15:$B$348,0))&gt;IF(B4089=9,$G$2,LOLP!$F$2),1,0),0)</f>
        <v>0</v>
      </c>
      <c r="G4089" s="7">
        <f>SUMIFS(LOLP!$F$4:$F$8763,$C$4:$C$8763,$C4089,$B$4:$B$8763,$B4089,$D$4:$D$8763,$D4089)</f>
        <v>1</v>
      </c>
      <c r="H4089" s="7">
        <f>COUNTIFS(Calendar!$E$3:$E$367,LOLP!C4089,Calendar!$D$3:$D$367,LOLP!B4089)</f>
        <v>21</v>
      </c>
      <c r="I4089" s="7">
        <f ca="1">IF($F4089=1,OFFSET(start_norps,LOLP!$D4089+(1-$C4089)*24,LOLP!$B4089)*H4089/G4089,0)</f>
        <v>0</v>
      </c>
      <c r="J4089" s="7">
        <f ca="1">IF($F4089=1,OFFSET(start_33,LOLP!$D4089+(1-$C4089)*24,LOLP!$B4089)*H4089/G4089,0)</f>
        <v>0</v>
      </c>
      <c r="K4089" s="7">
        <f ca="1">IF($F4089,OFFSET(start_40,LOLP!$D4089+(1-$C4089)*24,LOLP!$B4089),0)</f>
        <v>0</v>
      </c>
      <c r="L4089" s="7">
        <f ca="1">IF($F4089,OFFSET(start_50,LOLP!$D4089+(1-$C4089)*24,LOLP!$B4089),0)</f>
        <v>0</v>
      </c>
      <c r="M4089" s="25">
        <f t="shared" ca="1" si="443"/>
        <v>0</v>
      </c>
      <c r="N4089" s="25">
        <f t="shared" ca="1" si="444"/>
        <v>0</v>
      </c>
      <c r="O4089" s="15" t="e">
        <f t="shared" ca="1" si="445"/>
        <v>#DIV/0!</v>
      </c>
      <c r="P4089" s="15" t="e">
        <f t="shared" ca="1" si="446"/>
        <v>#DIV/0!</v>
      </c>
    </row>
    <row r="4090" spans="1:16" x14ac:dyDescent="0.25">
      <c r="A4090" s="1">
        <f t="shared" si="447"/>
        <v>43271</v>
      </c>
      <c r="B4090" s="7">
        <f t="shared" si="442"/>
        <v>6</v>
      </c>
      <c r="C4090" s="4">
        <f>INDEX(Calendar!$E$3:$E$367,MATCH(LOLP!$A4090,Calendar!$B$3:$B$367,0))</f>
        <v>1</v>
      </c>
      <c r="D4090" s="2">
        <f t="shared" si="448"/>
        <v>7</v>
      </c>
      <c r="E4090" s="36">
        <v>25073</v>
      </c>
      <c r="F4090" s="7">
        <f>IFERROR(IF(INDEX('Temperature Data'!$AA$15:$AA$348,MATCH(LOLP!A4090,'Temperature Data'!$B$15:$B$348,0))&gt;IF(B4090=9,$G$2,LOLP!$F$2),1,0),0)</f>
        <v>0</v>
      </c>
      <c r="G4090" s="7">
        <f>SUMIFS(LOLP!$F$4:$F$8763,$C$4:$C$8763,$C4090,$B$4:$B$8763,$B4090,$D$4:$D$8763,$D4090)</f>
        <v>1</v>
      </c>
      <c r="H4090" s="7">
        <f>COUNTIFS(Calendar!$E$3:$E$367,LOLP!C4090,Calendar!$D$3:$D$367,LOLP!B4090)</f>
        <v>21</v>
      </c>
      <c r="I4090" s="7">
        <f ca="1">IF($F4090=1,OFFSET(start_norps,LOLP!$D4090+(1-$C4090)*24,LOLP!$B4090)*H4090/G4090,0)</f>
        <v>0</v>
      </c>
      <c r="J4090" s="7">
        <f ca="1">IF($F4090=1,OFFSET(start_33,LOLP!$D4090+(1-$C4090)*24,LOLP!$B4090)*H4090/G4090,0)</f>
        <v>0</v>
      </c>
      <c r="K4090" s="7">
        <f ca="1">IF($F4090,OFFSET(start_40,LOLP!$D4090+(1-$C4090)*24,LOLP!$B4090),0)</f>
        <v>0</v>
      </c>
      <c r="L4090" s="7">
        <f ca="1">IF($F4090,OFFSET(start_50,LOLP!$D4090+(1-$C4090)*24,LOLP!$B4090),0)</f>
        <v>0</v>
      </c>
      <c r="M4090" s="25">
        <f t="shared" ca="1" si="443"/>
        <v>0</v>
      </c>
      <c r="N4090" s="25">
        <f t="shared" ca="1" si="444"/>
        <v>0</v>
      </c>
      <c r="O4090" s="15" t="e">
        <f t="shared" ca="1" si="445"/>
        <v>#DIV/0!</v>
      </c>
      <c r="P4090" s="15" t="e">
        <f t="shared" ca="1" si="446"/>
        <v>#DIV/0!</v>
      </c>
    </row>
    <row r="4091" spans="1:16" x14ac:dyDescent="0.25">
      <c r="A4091" s="1">
        <f t="shared" si="447"/>
        <v>43271</v>
      </c>
      <c r="B4091" s="7">
        <f t="shared" si="442"/>
        <v>6</v>
      </c>
      <c r="C4091" s="4">
        <f>INDEX(Calendar!$E$3:$E$367,MATCH(LOLP!$A4091,Calendar!$B$3:$B$367,0))</f>
        <v>1</v>
      </c>
      <c r="D4091" s="2">
        <f t="shared" si="448"/>
        <v>8</v>
      </c>
      <c r="E4091" s="36">
        <v>26096</v>
      </c>
      <c r="F4091" s="7">
        <f>IFERROR(IF(INDEX('Temperature Data'!$AA$15:$AA$348,MATCH(LOLP!A4091,'Temperature Data'!$B$15:$B$348,0))&gt;IF(B4091=9,$G$2,LOLP!$F$2),1,0),0)</f>
        <v>0</v>
      </c>
      <c r="G4091" s="7">
        <f>SUMIFS(LOLP!$F$4:$F$8763,$C$4:$C$8763,$C4091,$B$4:$B$8763,$B4091,$D$4:$D$8763,$D4091)</f>
        <v>1</v>
      </c>
      <c r="H4091" s="7">
        <f>COUNTIFS(Calendar!$E$3:$E$367,LOLP!C4091,Calendar!$D$3:$D$367,LOLP!B4091)</f>
        <v>21</v>
      </c>
      <c r="I4091" s="7">
        <f ca="1">IF($F4091=1,OFFSET(start_norps,LOLP!$D4091+(1-$C4091)*24,LOLP!$B4091)*H4091/G4091,0)</f>
        <v>0</v>
      </c>
      <c r="J4091" s="7">
        <f ca="1">IF($F4091=1,OFFSET(start_33,LOLP!$D4091+(1-$C4091)*24,LOLP!$B4091)*H4091/G4091,0)</f>
        <v>0</v>
      </c>
      <c r="K4091" s="7">
        <f ca="1">IF($F4091,OFFSET(start_40,LOLP!$D4091+(1-$C4091)*24,LOLP!$B4091),0)</f>
        <v>0</v>
      </c>
      <c r="L4091" s="7">
        <f ca="1">IF($F4091,OFFSET(start_50,LOLP!$D4091+(1-$C4091)*24,LOLP!$B4091),0)</f>
        <v>0</v>
      </c>
      <c r="M4091" s="25">
        <f t="shared" ca="1" si="443"/>
        <v>0</v>
      </c>
      <c r="N4091" s="25">
        <f t="shared" ca="1" si="444"/>
        <v>0</v>
      </c>
      <c r="O4091" s="15" t="e">
        <f t="shared" ca="1" si="445"/>
        <v>#DIV/0!</v>
      </c>
      <c r="P4091" s="15" t="e">
        <f t="shared" ca="1" si="446"/>
        <v>#DIV/0!</v>
      </c>
    </row>
    <row r="4092" spans="1:16" x14ac:dyDescent="0.25">
      <c r="A4092" s="1">
        <f t="shared" si="447"/>
        <v>43271</v>
      </c>
      <c r="B4092" s="7">
        <f t="shared" si="442"/>
        <v>6</v>
      </c>
      <c r="C4092" s="4">
        <f>INDEX(Calendar!$E$3:$E$367,MATCH(LOLP!$A4092,Calendar!$B$3:$B$367,0))</f>
        <v>1</v>
      </c>
      <c r="D4092" s="2">
        <f t="shared" si="448"/>
        <v>9</v>
      </c>
      <c r="E4092" s="36">
        <v>26867</v>
      </c>
      <c r="F4092" s="7">
        <f>IFERROR(IF(INDEX('Temperature Data'!$AA$15:$AA$348,MATCH(LOLP!A4092,'Temperature Data'!$B$15:$B$348,0))&gt;IF(B4092=9,$G$2,LOLP!$F$2),1,0),0)</f>
        <v>0</v>
      </c>
      <c r="G4092" s="7">
        <f>SUMIFS(LOLP!$F$4:$F$8763,$C$4:$C$8763,$C4092,$B$4:$B$8763,$B4092,$D$4:$D$8763,$D4092)</f>
        <v>1</v>
      </c>
      <c r="H4092" s="7">
        <f>COUNTIFS(Calendar!$E$3:$E$367,LOLP!C4092,Calendar!$D$3:$D$367,LOLP!B4092)</f>
        <v>21</v>
      </c>
      <c r="I4092" s="7">
        <f ca="1">IF($F4092=1,OFFSET(start_norps,LOLP!$D4092+(1-$C4092)*24,LOLP!$B4092)*H4092/G4092,0)</f>
        <v>0</v>
      </c>
      <c r="J4092" s="7">
        <f ca="1">IF($F4092=1,OFFSET(start_33,LOLP!$D4092+(1-$C4092)*24,LOLP!$B4092)*H4092/G4092,0)</f>
        <v>0</v>
      </c>
      <c r="K4092" s="7">
        <f ca="1">IF($F4092,OFFSET(start_40,LOLP!$D4092+(1-$C4092)*24,LOLP!$B4092),0)</f>
        <v>0</v>
      </c>
      <c r="L4092" s="7">
        <f ca="1">IF($F4092,OFFSET(start_50,LOLP!$D4092+(1-$C4092)*24,LOLP!$B4092),0)</f>
        <v>0</v>
      </c>
      <c r="M4092" s="25">
        <f t="shared" ca="1" si="443"/>
        <v>0</v>
      </c>
      <c r="N4092" s="25">
        <f t="shared" ca="1" si="444"/>
        <v>0</v>
      </c>
      <c r="O4092" s="15" t="e">
        <f t="shared" ca="1" si="445"/>
        <v>#DIV/0!</v>
      </c>
      <c r="P4092" s="15" t="e">
        <f t="shared" ca="1" si="446"/>
        <v>#DIV/0!</v>
      </c>
    </row>
    <row r="4093" spans="1:16" x14ac:dyDescent="0.25">
      <c r="A4093" s="1">
        <f t="shared" si="447"/>
        <v>43271</v>
      </c>
      <c r="B4093" s="7">
        <f t="shared" si="442"/>
        <v>6</v>
      </c>
      <c r="C4093" s="4">
        <f>INDEX(Calendar!$E$3:$E$367,MATCH(LOLP!$A4093,Calendar!$B$3:$B$367,0))</f>
        <v>1</v>
      </c>
      <c r="D4093" s="2">
        <f t="shared" si="448"/>
        <v>10</v>
      </c>
      <c r="E4093" s="36">
        <v>27293</v>
      </c>
      <c r="F4093" s="7">
        <f>IFERROR(IF(INDEX('Temperature Data'!$AA$15:$AA$348,MATCH(LOLP!A4093,'Temperature Data'!$B$15:$B$348,0))&gt;IF(B4093=9,$G$2,LOLP!$F$2),1,0),0)</f>
        <v>0</v>
      </c>
      <c r="G4093" s="7">
        <f>SUMIFS(LOLP!$F$4:$F$8763,$C$4:$C$8763,$C4093,$B$4:$B$8763,$B4093,$D$4:$D$8763,$D4093)</f>
        <v>1</v>
      </c>
      <c r="H4093" s="7">
        <f>COUNTIFS(Calendar!$E$3:$E$367,LOLP!C4093,Calendar!$D$3:$D$367,LOLP!B4093)</f>
        <v>21</v>
      </c>
      <c r="I4093" s="7">
        <f ca="1">IF($F4093=1,OFFSET(start_norps,LOLP!$D4093+(1-$C4093)*24,LOLP!$B4093)*H4093/G4093,0)</f>
        <v>0</v>
      </c>
      <c r="J4093" s="7">
        <f ca="1">IF($F4093=1,OFFSET(start_33,LOLP!$D4093+(1-$C4093)*24,LOLP!$B4093)*H4093/G4093,0)</f>
        <v>0</v>
      </c>
      <c r="K4093" s="7">
        <f ca="1">IF($F4093,OFFSET(start_40,LOLP!$D4093+(1-$C4093)*24,LOLP!$B4093),0)</f>
        <v>0</v>
      </c>
      <c r="L4093" s="7">
        <f ca="1">IF($F4093,OFFSET(start_50,LOLP!$D4093+(1-$C4093)*24,LOLP!$B4093),0)</f>
        <v>0</v>
      </c>
      <c r="M4093" s="25">
        <f t="shared" ca="1" si="443"/>
        <v>0</v>
      </c>
      <c r="N4093" s="25">
        <f t="shared" ca="1" si="444"/>
        <v>0</v>
      </c>
      <c r="O4093" s="15" t="e">
        <f t="shared" ca="1" si="445"/>
        <v>#DIV/0!</v>
      </c>
      <c r="P4093" s="15" t="e">
        <f t="shared" ca="1" si="446"/>
        <v>#DIV/0!</v>
      </c>
    </row>
    <row r="4094" spans="1:16" x14ac:dyDescent="0.25">
      <c r="A4094" s="1">
        <f t="shared" si="447"/>
        <v>43271</v>
      </c>
      <c r="B4094" s="7">
        <f t="shared" si="442"/>
        <v>6</v>
      </c>
      <c r="C4094" s="4">
        <f>INDEX(Calendar!$E$3:$E$367,MATCH(LOLP!$A4094,Calendar!$B$3:$B$367,0))</f>
        <v>1</v>
      </c>
      <c r="D4094" s="2">
        <f t="shared" si="448"/>
        <v>11</v>
      </c>
      <c r="E4094" s="36">
        <v>27700</v>
      </c>
      <c r="F4094" s="7">
        <f>IFERROR(IF(INDEX('Temperature Data'!$AA$15:$AA$348,MATCH(LOLP!A4094,'Temperature Data'!$B$15:$B$348,0))&gt;IF(B4094=9,$G$2,LOLP!$F$2),1,0),0)</f>
        <v>0</v>
      </c>
      <c r="G4094" s="7">
        <f>SUMIFS(LOLP!$F$4:$F$8763,$C$4:$C$8763,$C4094,$B$4:$B$8763,$B4094,$D$4:$D$8763,$D4094)</f>
        <v>1</v>
      </c>
      <c r="H4094" s="7">
        <f>COUNTIFS(Calendar!$E$3:$E$367,LOLP!C4094,Calendar!$D$3:$D$367,LOLP!B4094)</f>
        <v>21</v>
      </c>
      <c r="I4094" s="7">
        <f ca="1">IF($F4094=1,OFFSET(start_norps,LOLP!$D4094+(1-$C4094)*24,LOLP!$B4094)*H4094/G4094,0)</f>
        <v>0</v>
      </c>
      <c r="J4094" s="7">
        <f ca="1">IF($F4094=1,OFFSET(start_33,LOLP!$D4094+(1-$C4094)*24,LOLP!$B4094)*H4094/G4094,0)</f>
        <v>0</v>
      </c>
      <c r="K4094" s="7">
        <f ca="1">IF($F4094,OFFSET(start_40,LOLP!$D4094+(1-$C4094)*24,LOLP!$B4094),0)</f>
        <v>0</v>
      </c>
      <c r="L4094" s="7">
        <f ca="1">IF($F4094,OFFSET(start_50,LOLP!$D4094+(1-$C4094)*24,LOLP!$B4094),0)</f>
        <v>0</v>
      </c>
      <c r="M4094" s="25">
        <f t="shared" ca="1" si="443"/>
        <v>0</v>
      </c>
      <c r="N4094" s="25">
        <f t="shared" ca="1" si="444"/>
        <v>0</v>
      </c>
      <c r="O4094" s="15" t="e">
        <f t="shared" ca="1" si="445"/>
        <v>#DIV/0!</v>
      </c>
      <c r="P4094" s="15" t="e">
        <f t="shared" ca="1" si="446"/>
        <v>#DIV/0!</v>
      </c>
    </row>
    <row r="4095" spans="1:16" x14ac:dyDescent="0.25">
      <c r="A4095" s="1">
        <f t="shared" si="447"/>
        <v>43271</v>
      </c>
      <c r="B4095" s="7">
        <f t="shared" si="442"/>
        <v>6</v>
      </c>
      <c r="C4095" s="4">
        <f>INDEX(Calendar!$E$3:$E$367,MATCH(LOLP!$A4095,Calendar!$B$3:$B$367,0))</f>
        <v>1</v>
      </c>
      <c r="D4095" s="2">
        <f t="shared" si="448"/>
        <v>12</v>
      </c>
      <c r="E4095" s="36">
        <v>28066</v>
      </c>
      <c r="F4095" s="7">
        <f>IFERROR(IF(INDEX('Temperature Data'!$AA$15:$AA$348,MATCH(LOLP!A4095,'Temperature Data'!$B$15:$B$348,0))&gt;IF(B4095=9,$G$2,LOLP!$F$2),1,0),0)</f>
        <v>0</v>
      </c>
      <c r="G4095" s="7">
        <f>SUMIFS(LOLP!$F$4:$F$8763,$C$4:$C$8763,$C4095,$B$4:$B$8763,$B4095,$D$4:$D$8763,$D4095)</f>
        <v>1</v>
      </c>
      <c r="H4095" s="7">
        <f>COUNTIFS(Calendar!$E$3:$E$367,LOLP!C4095,Calendar!$D$3:$D$367,LOLP!B4095)</f>
        <v>21</v>
      </c>
      <c r="I4095" s="7">
        <f ca="1">IF($F4095=1,OFFSET(start_norps,LOLP!$D4095+(1-$C4095)*24,LOLP!$B4095)*H4095/G4095,0)</f>
        <v>0</v>
      </c>
      <c r="J4095" s="7">
        <f ca="1">IF($F4095=1,OFFSET(start_33,LOLP!$D4095+(1-$C4095)*24,LOLP!$B4095)*H4095/G4095,0)</f>
        <v>0</v>
      </c>
      <c r="K4095" s="7">
        <f ca="1">IF($F4095,OFFSET(start_40,LOLP!$D4095+(1-$C4095)*24,LOLP!$B4095),0)</f>
        <v>0</v>
      </c>
      <c r="L4095" s="7">
        <f ca="1">IF($F4095,OFFSET(start_50,LOLP!$D4095+(1-$C4095)*24,LOLP!$B4095),0)</f>
        <v>0</v>
      </c>
      <c r="M4095" s="25">
        <f t="shared" ca="1" si="443"/>
        <v>0</v>
      </c>
      <c r="N4095" s="25">
        <f t="shared" ca="1" si="444"/>
        <v>0</v>
      </c>
      <c r="O4095" s="15" t="e">
        <f t="shared" ca="1" si="445"/>
        <v>#DIV/0!</v>
      </c>
      <c r="P4095" s="15" t="e">
        <f t="shared" ca="1" si="446"/>
        <v>#DIV/0!</v>
      </c>
    </row>
    <row r="4096" spans="1:16" x14ac:dyDescent="0.25">
      <c r="A4096" s="1">
        <f t="shared" si="447"/>
        <v>43271</v>
      </c>
      <c r="B4096" s="7">
        <f t="shared" si="442"/>
        <v>6</v>
      </c>
      <c r="C4096" s="4">
        <f>INDEX(Calendar!$E$3:$E$367,MATCH(LOLP!$A4096,Calendar!$B$3:$B$367,0))</f>
        <v>1</v>
      </c>
      <c r="D4096" s="2">
        <f t="shared" si="448"/>
        <v>13</v>
      </c>
      <c r="E4096" s="36">
        <v>28775</v>
      </c>
      <c r="F4096" s="7">
        <f>IFERROR(IF(INDEX('Temperature Data'!$AA$15:$AA$348,MATCH(LOLP!A4096,'Temperature Data'!$B$15:$B$348,0))&gt;IF(B4096=9,$G$2,LOLP!$F$2),1,0),0)</f>
        <v>0</v>
      </c>
      <c r="G4096" s="7">
        <f>SUMIFS(LOLP!$F$4:$F$8763,$C$4:$C$8763,$C4096,$B$4:$B$8763,$B4096,$D$4:$D$8763,$D4096)</f>
        <v>1</v>
      </c>
      <c r="H4096" s="7">
        <f>COUNTIFS(Calendar!$E$3:$E$367,LOLP!C4096,Calendar!$D$3:$D$367,LOLP!B4096)</f>
        <v>21</v>
      </c>
      <c r="I4096" s="7">
        <f ca="1">IF($F4096=1,OFFSET(start_norps,LOLP!$D4096+(1-$C4096)*24,LOLP!$B4096)*H4096/G4096,0)</f>
        <v>0</v>
      </c>
      <c r="J4096" s="7">
        <f ca="1">IF($F4096=1,OFFSET(start_33,LOLP!$D4096+(1-$C4096)*24,LOLP!$B4096)*H4096/G4096,0)</f>
        <v>0</v>
      </c>
      <c r="K4096" s="7">
        <f ca="1">IF($F4096,OFFSET(start_40,LOLP!$D4096+(1-$C4096)*24,LOLP!$B4096),0)</f>
        <v>0</v>
      </c>
      <c r="L4096" s="7">
        <f ca="1">IF($F4096,OFFSET(start_50,LOLP!$D4096+(1-$C4096)*24,LOLP!$B4096),0)</f>
        <v>0</v>
      </c>
      <c r="M4096" s="25">
        <f t="shared" ca="1" si="443"/>
        <v>0</v>
      </c>
      <c r="N4096" s="25">
        <f t="shared" ca="1" si="444"/>
        <v>0</v>
      </c>
      <c r="O4096" s="15" t="e">
        <f t="shared" ca="1" si="445"/>
        <v>#DIV/0!</v>
      </c>
      <c r="P4096" s="15" t="e">
        <f t="shared" ca="1" si="446"/>
        <v>#DIV/0!</v>
      </c>
    </row>
    <row r="4097" spans="1:16" x14ac:dyDescent="0.25">
      <c r="A4097" s="1">
        <f t="shared" si="447"/>
        <v>43271</v>
      </c>
      <c r="B4097" s="7">
        <f t="shared" si="442"/>
        <v>6</v>
      </c>
      <c r="C4097" s="4">
        <f>INDEX(Calendar!$E$3:$E$367,MATCH(LOLP!$A4097,Calendar!$B$3:$B$367,0))</f>
        <v>1</v>
      </c>
      <c r="D4097" s="2">
        <f t="shared" si="448"/>
        <v>14</v>
      </c>
      <c r="E4097" s="36">
        <v>30058</v>
      </c>
      <c r="F4097" s="7">
        <f>IFERROR(IF(INDEX('Temperature Data'!$AA$15:$AA$348,MATCH(LOLP!A4097,'Temperature Data'!$B$15:$B$348,0))&gt;IF(B4097=9,$G$2,LOLP!$F$2),1,0),0)</f>
        <v>0</v>
      </c>
      <c r="G4097" s="7">
        <f>SUMIFS(LOLP!$F$4:$F$8763,$C$4:$C$8763,$C4097,$B$4:$B$8763,$B4097,$D$4:$D$8763,$D4097)</f>
        <v>1</v>
      </c>
      <c r="H4097" s="7">
        <f>COUNTIFS(Calendar!$E$3:$E$367,LOLP!C4097,Calendar!$D$3:$D$367,LOLP!B4097)</f>
        <v>21</v>
      </c>
      <c r="I4097" s="7">
        <f ca="1">IF($F4097=1,OFFSET(start_norps,LOLP!$D4097+(1-$C4097)*24,LOLP!$B4097)*H4097/G4097,0)</f>
        <v>0</v>
      </c>
      <c r="J4097" s="7">
        <f ca="1">IF($F4097=1,OFFSET(start_33,LOLP!$D4097+(1-$C4097)*24,LOLP!$B4097)*H4097/G4097,0)</f>
        <v>0</v>
      </c>
      <c r="K4097" s="7">
        <f ca="1">IF($F4097,OFFSET(start_40,LOLP!$D4097+(1-$C4097)*24,LOLP!$B4097),0)</f>
        <v>0</v>
      </c>
      <c r="L4097" s="7">
        <f ca="1">IF($F4097,OFFSET(start_50,LOLP!$D4097+(1-$C4097)*24,LOLP!$B4097),0)</f>
        <v>0</v>
      </c>
      <c r="M4097" s="25">
        <f t="shared" ca="1" si="443"/>
        <v>0</v>
      </c>
      <c r="N4097" s="25">
        <f t="shared" ca="1" si="444"/>
        <v>0</v>
      </c>
      <c r="O4097" s="15" t="e">
        <f t="shared" ca="1" si="445"/>
        <v>#DIV/0!</v>
      </c>
      <c r="P4097" s="15" t="e">
        <f t="shared" ca="1" si="446"/>
        <v>#DIV/0!</v>
      </c>
    </row>
    <row r="4098" spans="1:16" x14ac:dyDescent="0.25">
      <c r="A4098" s="1">
        <f t="shared" si="447"/>
        <v>43271</v>
      </c>
      <c r="B4098" s="7">
        <f t="shared" si="442"/>
        <v>6</v>
      </c>
      <c r="C4098" s="4">
        <f>INDEX(Calendar!$E$3:$E$367,MATCH(LOLP!$A4098,Calendar!$B$3:$B$367,0))</f>
        <v>1</v>
      </c>
      <c r="D4098" s="2">
        <f t="shared" si="448"/>
        <v>15</v>
      </c>
      <c r="E4098" s="36">
        <v>31578</v>
      </c>
      <c r="F4098" s="7">
        <f>IFERROR(IF(INDEX('Temperature Data'!$AA$15:$AA$348,MATCH(LOLP!A4098,'Temperature Data'!$B$15:$B$348,0))&gt;IF(B4098=9,$G$2,LOLP!$F$2),1,0),0)</f>
        <v>0</v>
      </c>
      <c r="G4098" s="7">
        <f>SUMIFS(LOLP!$F$4:$F$8763,$C$4:$C$8763,$C4098,$B$4:$B$8763,$B4098,$D$4:$D$8763,$D4098)</f>
        <v>1</v>
      </c>
      <c r="H4098" s="7">
        <f>COUNTIFS(Calendar!$E$3:$E$367,LOLP!C4098,Calendar!$D$3:$D$367,LOLP!B4098)</f>
        <v>21</v>
      </c>
      <c r="I4098" s="7">
        <f ca="1">IF($F4098=1,OFFSET(start_norps,LOLP!$D4098+(1-$C4098)*24,LOLP!$B4098)*H4098/G4098,0)</f>
        <v>0</v>
      </c>
      <c r="J4098" s="7">
        <f ca="1">IF($F4098=1,OFFSET(start_33,LOLP!$D4098+(1-$C4098)*24,LOLP!$B4098)*H4098/G4098,0)</f>
        <v>0</v>
      </c>
      <c r="K4098" s="7">
        <f ca="1">IF($F4098,OFFSET(start_40,LOLP!$D4098+(1-$C4098)*24,LOLP!$B4098),0)</f>
        <v>0</v>
      </c>
      <c r="L4098" s="7">
        <f ca="1">IF($F4098,OFFSET(start_50,LOLP!$D4098+(1-$C4098)*24,LOLP!$B4098),0)</f>
        <v>0</v>
      </c>
      <c r="M4098" s="25">
        <f t="shared" ca="1" si="443"/>
        <v>0</v>
      </c>
      <c r="N4098" s="25">
        <f t="shared" ca="1" si="444"/>
        <v>0</v>
      </c>
      <c r="O4098" s="15" t="e">
        <f t="shared" ca="1" si="445"/>
        <v>#DIV/0!</v>
      </c>
      <c r="P4098" s="15" t="e">
        <f t="shared" ca="1" si="446"/>
        <v>#DIV/0!</v>
      </c>
    </row>
    <row r="4099" spans="1:16" x14ac:dyDescent="0.25">
      <c r="A4099" s="1">
        <f t="shared" si="447"/>
        <v>43271</v>
      </c>
      <c r="B4099" s="7">
        <f t="shared" si="442"/>
        <v>6</v>
      </c>
      <c r="C4099" s="4">
        <f>INDEX(Calendar!$E$3:$E$367,MATCH(LOLP!$A4099,Calendar!$B$3:$B$367,0))</f>
        <v>1</v>
      </c>
      <c r="D4099" s="2">
        <f t="shared" si="448"/>
        <v>16</v>
      </c>
      <c r="E4099" s="36">
        <v>32821</v>
      </c>
      <c r="F4099" s="7">
        <f>IFERROR(IF(INDEX('Temperature Data'!$AA$15:$AA$348,MATCH(LOLP!A4099,'Temperature Data'!$B$15:$B$348,0))&gt;IF(B4099=9,$G$2,LOLP!$F$2),1,0),0)</f>
        <v>0</v>
      </c>
      <c r="G4099" s="7">
        <f>SUMIFS(LOLP!$F$4:$F$8763,$C$4:$C$8763,$C4099,$B$4:$B$8763,$B4099,$D$4:$D$8763,$D4099)</f>
        <v>1</v>
      </c>
      <c r="H4099" s="7">
        <f>COUNTIFS(Calendar!$E$3:$E$367,LOLP!C4099,Calendar!$D$3:$D$367,LOLP!B4099)</f>
        <v>21</v>
      </c>
      <c r="I4099" s="7">
        <f ca="1">IF($F4099=1,OFFSET(start_norps,LOLP!$D4099+(1-$C4099)*24,LOLP!$B4099)*H4099/G4099,0)</f>
        <v>0</v>
      </c>
      <c r="J4099" s="7">
        <f ca="1">IF($F4099=1,OFFSET(start_33,LOLP!$D4099+(1-$C4099)*24,LOLP!$B4099)*H4099/G4099,0)</f>
        <v>0</v>
      </c>
      <c r="K4099" s="7">
        <f ca="1">IF($F4099,OFFSET(start_40,LOLP!$D4099+(1-$C4099)*24,LOLP!$B4099),0)</f>
        <v>0</v>
      </c>
      <c r="L4099" s="7">
        <f ca="1">IF($F4099,OFFSET(start_50,LOLP!$D4099+(1-$C4099)*24,LOLP!$B4099),0)</f>
        <v>0</v>
      </c>
      <c r="M4099" s="25">
        <f t="shared" ca="1" si="443"/>
        <v>0</v>
      </c>
      <c r="N4099" s="25">
        <f t="shared" ca="1" si="444"/>
        <v>0</v>
      </c>
      <c r="O4099" s="15" t="e">
        <f t="shared" ca="1" si="445"/>
        <v>#DIV/0!</v>
      </c>
      <c r="P4099" s="15" t="e">
        <f t="shared" ca="1" si="446"/>
        <v>#DIV/0!</v>
      </c>
    </row>
    <row r="4100" spans="1:16" x14ac:dyDescent="0.25">
      <c r="A4100" s="1">
        <f t="shared" si="447"/>
        <v>43271</v>
      </c>
      <c r="B4100" s="7">
        <f t="shared" si="442"/>
        <v>6</v>
      </c>
      <c r="C4100" s="4">
        <f>INDEX(Calendar!$E$3:$E$367,MATCH(LOLP!$A4100,Calendar!$B$3:$B$367,0))</f>
        <v>1</v>
      </c>
      <c r="D4100" s="2">
        <f t="shared" si="448"/>
        <v>17</v>
      </c>
      <c r="E4100" s="36">
        <v>33943</v>
      </c>
      <c r="F4100" s="7">
        <f>IFERROR(IF(INDEX('Temperature Data'!$AA$15:$AA$348,MATCH(LOLP!A4100,'Temperature Data'!$B$15:$B$348,0))&gt;IF(B4100=9,$G$2,LOLP!$F$2),1,0),0)</f>
        <v>0</v>
      </c>
      <c r="G4100" s="7">
        <f>SUMIFS(LOLP!$F$4:$F$8763,$C$4:$C$8763,$C4100,$B$4:$B$8763,$B4100,$D$4:$D$8763,$D4100)</f>
        <v>1</v>
      </c>
      <c r="H4100" s="7">
        <f>COUNTIFS(Calendar!$E$3:$E$367,LOLP!C4100,Calendar!$D$3:$D$367,LOLP!B4100)</f>
        <v>21</v>
      </c>
      <c r="I4100" s="7">
        <f ca="1">IF($F4100=1,OFFSET(start_norps,LOLP!$D4100+(1-$C4100)*24,LOLP!$B4100)*H4100/G4100,0)</f>
        <v>0</v>
      </c>
      <c r="J4100" s="7">
        <f ca="1">IF($F4100=1,OFFSET(start_33,LOLP!$D4100+(1-$C4100)*24,LOLP!$B4100)*H4100/G4100,0)</f>
        <v>0</v>
      </c>
      <c r="K4100" s="7">
        <f ca="1">IF($F4100,OFFSET(start_40,LOLP!$D4100+(1-$C4100)*24,LOLP!$B4100),0)</f>
        <v>0</v>
      </c>
      <c r="L4100" s="7">
        <f ca="1">IF($F4100,OFFSET(start_50,LOLP!$D4100+(1-$C4100)*24,LOLP!$B4100),0)</f>
        <v>0</v>
      </c>
      <c r="M4100" s="25">
        <f t="shared" ca="1" si="443"/>
        <v>0</v>
      </c>
      <c r="N4100" s="25">
        <f t="shared" ca="1" si="444"/>
        <v>0</v>
      </c>
      <c r="O4100" s="15" t="e">
        <f t="shared" ca="1" si="445"/>
        <v>#DIV/0!</v>
      </c>
      <c r="P4100" s="15" t="e">
        <f t="shared" ca="1" si="446"/>
        <v>#DIV/0!</v>
      </c>
    </row>
    <row r="4101" spans="1:16" x14ac:dyDescent="0.25">
      <c r="A4101" s="1">
        <f t="shared" si="447"/>
        <v>43271</v>
      </c>
      <c r="B4101" s="7">
        <f t="shared" ref="B4101:B4164" si="449">MONTH(A4101)</f>
        <v>6</v>
      </c>
      <c r="C4101" s="4">
        <f>INDEX(Calendar!$E$3:$E$367,MATCH(LOLP!$A4101,Calendar!$B$3:$B$367,0))</f>
        <v>1</v>
      </c>
      <c r="D4101" s="2">
        <f t="shared" si="448"/>
        <v>18</v>
      </c>
      <c r="E4101" s="36">
        <v>34394</v>
      </c>
      <c r="F4101" s="7">
        <f>IFERROR(IF(INDEX('Temperature Data'!$AA$15:$AA$348,MATCH(LOLP!A4101,'Temperature Data'!$B$15:$B$348,0))&gt;IF(B4101=9,$G$2,LOLP!$F$2),1,0),0)</f>
        <v>0</v>
      </c>
      <c r="G4101" s="7">
        <f>SUMIFS(LOLP!$F$4:$F$8763,$C$4:$C$8763,$C4101,$B$4:$B$8763,$B4101,$D$4:$D$8763,$D4101)</f>
        <v>1</v>
      </c>
      <c r="H4101" s="7">
        <f>COUNTIFS(Calendar!$E$3:$E$367,LOLP!C4101,Calendar!$D$3:$D$367,LOLP!B4101)</f>
        <v>21</v>
      </c>
      <c r="I4101" s="7">
        <f ca="1">IF($F4101=1,OFFSET(start_norps,LOLP!$D4101+(1-$C4101)*24,LOLP!$B4101)*H4101/G4101,0)</f>
        <v>0</v>
      </c>
      <c r="J4101" s="7">
        <f ca="1">IF($F4101=1,OFFSET(start_33,LOLP!$D4101+(1-$C4101)*24,LOLP!$B4101)*H4101/G4101,0)</f>
        <v>0</v>
      </c>
      <c r="K4101" s="7">
        <f ca="1">IF($F4101,OFFSET(start_40,LOLP!$D4101+(1-$C4101)*24,LOLP!$B4101),0)</f>
        <v>0</v>
      </c>
      <c r="L4101" s="7">
        <f ca="1">IF($F4101,OFFSET(start_50,LOLP!$D4101+(1-$C4101)*24,LOLP!$B4101),0)</f>
        <v>0</v>
      </c>
      <c r="M4101" s="25">
        <f t="shared" ref="M4101:M4164" ca="1" si="450">I4101/I$8764</f>
        <v>0</v>
      </c>
      <c r="N4101" s="25">
        <f t="shared" ref="N4101:N4164" ca="1" si="451">J4101/J$8764</f>
        <v>0</v>
      </c>
      <c r="O4101" s="15" t="e">
        <f t="shared" ref="O4101:O4164" ca="1" si="452">K4101/K$8764</f>
        <v>#DIV/0!</v>
      </c>
      <c r="P4101" s="15" t="e">
        <f t="shared" ref="P4101:P4164" ca="1" si="453">L4101/L$8764</f>
        <v>#DIV/0!</v>
      </c>
    </row>
    <row r="4102" spans="1:16" x14ac:dyDescent="0.25">
      <c r="A4102" s="1">
        <f t="shared" si="447"/>
        <v>43271</v>
      </c>
      <c r="B4102" s="7">
        <f t="shared" si="449"/>
        <v>6</v>
      </c>
      <c r="C4102" s="4">
        <f>INDEX(Calendar!$E$3:$E$367,MATCH(LOLP!$A4102,Calendar!$B$3:$B$367,0))</f>
        <v>1</v>
      </c>
      <c r="D4102" s="2">
        <f t="shared" si="448"/>
        <v>19</v>
      </c>
      <c r="E4102" s="36">
        <v>34403</v>
      </c>
      <c r="F4102" s="7">
        <f>IFERROR(IF(INDEX('Temperature Data'!$AA$15:$AA$348,MATCH(LOLP!A4102,'Temperature Data'!$B$15:$B$348,0))&gt;IF(B4102=9,$G$2,LOLP!$F$2),1,0),0)</f>
        <v>0</v>
      </c>
      <c r="G4102" s="7">
        <f>SUMIFS(LOLP!$F$4:$F$8763,$C$4:$C$8763,$C4102,$B$4:$B$8763,$B4102,$D$4:$D$8763,$D4102)</f>
        <v>1</v>
      </c>
      <c r="H4102" s="7">
        <f>COUNTIFS(Calendar!$E$3:$E$367,LOLP!C4102,Calendar!$D$3:$D$367,LOLP!B4102)</f>
        <v>21</v>
      </c>
      <c r="I4102" s="7">
        <f ca="1">IF($F4102=1,OFFSET(start_norps,LOLP!$D4102+(1-$C4102)*24,LOLP!$B4102)*H4102/G4102,0)</f>
        <v>0</v>
      </c>
      <c r="J4102" s="7">
        <f ca="1">IF($F4102=1,OFFSET(start_33,LOLP!$D4102+(1-$C4102)*24,LOLP!$B4102)*H4102/G4102,0)</f>
        <v>0</v>
      </c>
      <c r="K4102" s="7">
        <f ca="1">IF($F4102,OFFSET(start_40,LOLP!$D4102+(1-$C4102)*24,LOLP!$B4102),0)</f>
        <v>0</v>
      </c>
      <c r="L4102" s="7">
        <f ca="1">IF($F4102,OFFSET(start_50,LOLP!$D4102+(1-$C4102)*24,LOLP!$B4102),0)</f>
        <v>0</v>
      </c>
      <c r="M4102" s="25">
        <f t="shared" ca="1" si="450"/>
        <v>0</v>
      </c>
      <c r="N4102" s="25">
        <f t="shared" ca="1" si="451"/>
        <v>0</v>
      </c>
      <c r="O4102" s="15" t="e">
        <f t="shared" ca="1" si="452"/>
        <v>#DIV/0!</v>
      </c>
      <c r="P4102" s="15" t="e">
        <f t="shared" ca="1" si="453"/>
        <v>#DIV/0!</v>
      </c>
    </row>
    <row r="4103" spans="1:16" x14ac:dyDescent="0.25">
      <c r="A4103" s="1">
        <f t="shared" si="447"/>
        <v>43271</v>
      </c>
      <c r="B4103" s="7">
        <f t="shared" si="449"/>
        <v>6</v>
      </c>
      <c r="C4103" s="4">
        <f>INDEX(Calendar!$E$3:$E$367,MATCH(LOLP!$A4103,Calendar!$B$3:$B$367,0))</f>
        <v>1</v>
      </c>
      <c r="D4103" s="2">
        <f t="shared" si="448"/>
        <v>20</v>
      </c>
      <c r="E4103" s="36">
        <v>33802</v>
      </c>
      <c r="F4103" s="7">
        <f>IFERROR(IF(INDEX('Temperature Data'!$AA$15:$AA$348,MATCH(LOLP!A4103,'Temperature Data'!$B$15:$B$348,0))&gt;IF(B4103=9,$G$2,LOLP!$F$2),1,0),0)</f>
        <v>0</v>
      </c>
      <c r="G4103" s="7">
        <f>SUMIFS(LOLP!$F$4:$F$8763,$C$4:$C$8763,$C4103,$B$4:$B$8763,$B4103,$D$4:$D$8763,$D4103)</f>
        <v>1</v>
      </c>
      <c r="H4103" s="7">
        <f>COUNTIFS(Calendar!$E$3:$E$367,LOLP!C4103,Calendar!$D$3:$D$367,LOLP!B4103)</f>
        <v>21</v>
      </c>
      <c r="I4103" s="7">
        <f ca="1">IF($F4103=1,OFFSET(start_norps,LOLP!$D4103+(1-$C4103)*24,LOLP!$B4103)*H4103/G4103,0)</f>
        <v>0</v>
      </c>
      <c r="J4103" s="7">
        <f ca="1">IF($F4103=1,OFFSET(start_33,LOLP!$D4103+(1-$C4103)*24,LOLP!$B4103)*H4103/G4103,0)</f>
        <v>0</v>
      </c>
      <c r="K4103" s="7">
        <f ca="1">IF($F4103,OFFSET(start_40,LOLP!$D4103+(1-$C4103)*24,LOLP!$B4103),0)</f>
        <v>0</v>
      </c>
      <c r="L4103" s="7">
        <f ca="1">IF($F4103,OFFSET(start_50,LOLP!$D4103+(1-$C4103)*24,LOLP!$B4103),0)</f>
        <v>0</v>
      </c>
      <c r="M4103" s="25">
        <f t="shared" ca="1" si="450"/>
        <v>0</v>
      </c>
      <c r="N4103" s="25">
        <f t="shared" ca="1" si="451"/>
        <v>0</v>
      </c>
      <c r="O4103" s="15" t="e">
        <f t="shared" ca="1" si="452"/>
        <v>#DIV/0!</v>
      </c>
      <c r="P4103" s="15" t="e">
        <f t="shared" ca="1" si="453"/>
        <v>#DIV/0!</v>
      </c>
    </row>
    <row r="4104" spans="1:16" x14ac:dyDescent="0.25">
      <c r="A4104" s="1">
        <f t="shared" si="447"/>
        <v>43271</v>
      </c>
      <c r="B4104" s="7">
        <f t="shared" si="449"/>
        <v>6</v>
      </c>
      <c r="C4104" s="4">
        <f>INDEX(Calendar!$E$3:$E$367,MATCH(LOLP!$A4104,Calendar!$B$3:$B$367,0))</f>
        <v>1</v>
      </c>
      <c r="D4104" s="2">
        <f t="shared" si="448"/>
        <v>21</v>
      </c>
      <c r="E4104" s="36">
        <v>33300</v>
      </c>
      <c r="F4104" s="7">
        <f>IFERROR(IF(INDEX('Temperature Data'!$AA$15:$AA$348,MATCH(LOLP!A4104,'Temperature Data'!$B$15:$B$348,0))&gt;IF(B4104=9,$G$2,LOLP!$F$2),1,0),0)</f>
        <v>0</v>
      </c>
      <c r="G4104" s="7">
        <f>SUMIFS(LOLP!$F$4:$F$8763,$C$4:$C$8763,$C4104,$B$4:$B$8763,$B4104,$D$4:$D$8763,$D4104)</f>
        <v>1</v>
      </c>
      <c r="H4104" s="7">
        <f>COUNTIFS(Calendar!$E$3:$E$367,LOLP!C4104,Calendar!$D$3:$D$367,LOLP!B4104)</f>
        <v>21</v>
      </c>
      <c r="I4104" s="7">
        <f ca="1">IF($F4104=1,OFFSET(start_norps,LOLP!$D4104+(1-$C4104)*24,LOLP!$B4104)*H4104/G4104,0)</f>
        <v>0</v>
      </c>
      <c r="J4104" s="7">
        <f ca="1">IF($F4104=1,OFFSET(start_33,LOLP!$D4104+(1-$C4104)*24,LOLP!$B4104)*H4104/G4104,0)</f>
        <v>0</v>
      </c>
      <c r="K4104" s="7">
        <f ca="1">IF($F4104,OFFSET(start_40,LOLP!$D4104+(1-$C4104)*24,LOLP!$B4104),0)</f>
        <v>0</v>
      </c>
      <c r="L4104" s="7">
        <f ca="1">IF($F4104,OFFSET(start_50,LOLP!$D4104+(1-$C4104)*24,LOLP!$B4104),0)</f>
        <v>0</v>
      </c>
      <c r="M4104" s="25">
        <f t="shared" ca="1" si="450"/>
        <v>0</v>
      </c>
      <c r="N4104" s="25">
        <f t="shared" ca="1" si="451"/>
        <v>0</v>
      </c>
      <c r="O4104" s="15" t="e">
        <f t="shared" ca="1" si="452"/>
        <v>#DIV/0!</v>
      </c>
      <c r="P4104" s="15" t="e">
        <f t="shared" ca="1" si="453"/>
        <v>#DIV/0!</v>
      </c>
    </row>
    <row r="4105" spans="1:16" x14ac:dyDescent="0.25">
      <c r="A4105" s="1">
        <f t="shared" si="447"/>
        <v>43271</v>
      </c>
      <c r="B4105" s="7">
        <f t="shared" si="449"/>
        <v>6</v>
      </c>
      <c r="C4105" s="4">
        <f>INDEX(Calendar!$E$3:$E$367,MATCH(LOLP!$A4105,Calendar!$B$3:$B$367,0))</f>
        <v>1</v>
      </c>
      <c r="D4105" s="2">
        <f t="shared" si="448"/>
        <v>22</v>
      </c>
      <c r="E4105" s="36">
        <v>32012</v>
      </c>
      <c r="F4105" s="7">
        <f>IFERROR(IF(INDEX('Temperature Data'!$AA$15:$AA$348,MATCH(LOLP!A4105,'Temperature Data'!$B$15:$B$348,0))&gt;IF(B4105=9,$G$2,LOLP!$F$2),1,0),0)</f>
        <v>0</v>
      </c>
      <c r="G4105" s="7">
        <f>SUMIFS(LOLP!$F$4:$F$8763,$C$4:$C$8763,$C4105,$B$4:$B$8763,$B4105,$D$4:$D$8763,$D4105)</f>
        <v>1</v>
      </c>
      <c r="H4105" s="7">
        <f>COUNTIFS(Calendar!$E$3:$E$367,LOLP!C4105,Calendar!$D$3:$D$367,LOLP!B4105)</f>
        <v>21</v>
      </c>
      <c r="I4105" s="7">
        <f ca="1">IF($F4105=1,OFFSET(start_norps,LOLP!$D4105+(1-$C4105)*24,LOLP!$B4105)*H4105/G4105,0)</f>
        <v>0</v>
      </c>
      <c r="J4105" s="7">
        <f ca="1">IF($F4105=1,OFFSET(start_33,LOLP!$D4105+(1-$C4105)*24,LOLP!$B4105)*H4105/G4105,0)</f>
        <v>0</v>
      </c>
      <c r="K4105" s="7">
        <f ca="1">IF($F4105,OFFSET(start_40,LOLP!$D4105+(1-$C4105)*24,LOLP!$B4105),0)</f>
        <v>0</v>
      </c>
      <c r="L4105" s="7">
        <f ca="1">IF($F4105,OFFSET(start_50,LOLP!$D4105+(1-$C4105)*24,LOLP!$B4105),0)</f>
        <v>0</v>
      </c>
      <c r="M4105" s="25">
        <f t="shared" ca="1" si="450"/>
        <v>0</v>
      </c>
      <c r="N4105" s="25">
        <f t="shared" ca="1" si="451"/>
        <v>0</v>
      </c>
      <c r="O4105" s="15" t="e">
        <f t="shared" ca="1" si="452"/>
        <v>#DIV/0!</v>
      </c>
      <c r="P4105" s="15" t="e">
        <f t="shared" ca="1" si="453"/>
        <v>#DIV/0!</v>
      </c>
    </row>
    <row r="4106" spans="1:16" x14ac:dyDescent="0.25">
      <c r="A4106" s="1">
        <f t="shared" si="447"/>
        <v>43271</v>
      </c>
      <c r="B4106" s="7">
        <f t="shared" si="449"/>
        <v>6</v>
      </c>
      <c r="C4106" s="4">
        <f>INDEX(Calendar!$E$3:$E$367,MATCH(LOLP!$A4106,Calendar!$B$3:$B$367,0))</f>
        <v>1</v>
      </c>
      <c r="D4106" s="2">
        <f t="shared" si="448"/>
        <v>23</v>
      </c>
      <c r="E4106" s="36">
        <v>29552</v>
      </c>
      <c r="F4106" s="7">
        <f>IFERROR(IF(INDEX('Temperature Data'!$AA$15:$AA$348,MATCH(LOLP!A4106,'Temperature Data'!$B$15:$B$348,0))&gt;IF(B4106=9,$G$2,LOLP!$F$2),1,0),0)</f>
        <v>0</v>
      </c>
      <c r="G4106" s="7">
        <f>SUMIFS(LOLP!$F$4:$F$8763,$C$4:$C$8763,$C4106,$B$4:$B$8763,$B4106,$D$4:$D$8763,$D4106)</f>
        <v>1</v>
      </c>
      <c r="H4106" s="7">
        <f>COUNTIFS(Calendar!$E$3:$E$367,LOLP!C4106,Calendar!$D$3:$D$367,LOLP!B4106)</f>
        <v>21</v>
      </c>
      <c r="I4106" s="7">
        <f ca="1">IF($F4106=1,OFFSET(start_norps,LOLP!$D4106+(1-$C4106)*24,LOLP!$B4106)*H4106/G4106,0)</f>
        <v>0</v>
      </c>
      <c r="J4106" s="7">
        <f ca="1">IF($F4106=1,OFFSET(start_33,LOLP!$D4106+(1-$C4106)*24,LOLP!$B4106)*H4106/G4106,0)</f>
        <v>0</v>
      </c>
      <c r="K4106" s="7">
        <f ca="1">IF($F4106,OFFSET(start_40,LOLP!$D4106+(1-$C4106)*24,LOLP!$B4106),0)</f>
        <v>0</v>
      </c>
      <c r="L4106" s="7">
        <f ca="1">IF($F4106,OFFSET(start_50,LOLP!$D4106+(1-$C4106)*24,LOLP!$B4106),0)</f>
        <v>0</v>
      </c>
      <c r="M4106" s="25">
        <f t="shared" ca="1" si="450"/>
        <v>0</v>
      </c>
      <c r="N4106" s="25">
        <f t="shared" ca="1" si="451"/>
        <v>0</v>
      </c>
      <c r="O4106" s="15" t="e">
        <f t="shared" ca="1" si="452"/>
        <v>#DIV/0!</v>
      </c>
      <c r="P4106" s="15" t="e">
        <f t="shared" ca="1" si="453"/>
        <v>#DIV/0!</v>
      </c>
    </row>
    <row r="4107" spans="1:16" x14ac:dyDescent="0.25">
      <c r="A4107" s="1">
        <f t="shared" si="447"/>
        <v>43271</v>
      </c>
      <c r="B4107" s="7">
        <f t="shared" si="449"/>
        <v>6</v>
      </c>
      <c r="C4107" s="4">
        <f>INDEX(Calendar!$E$3:$E$367,MATCH(LOLP!$A4107,Calendar!$B$3:$B$367,0))</f>
        <v>1</v>
      </c>
      <c r="D4107" s="2">
        <f t="shared" si="448"/>
        <v>24</v>
      </c>
      <c r="E4107" s="36">
        <v>27218</v>
      </c>
      <c r="F4107" s="7">
        <f>IFERROR(IF(INDEX('Temperature Data'!$AA$15:$AA$348,MATCH(LOLP!A4107,'Temperature Data'!$B$15:$B$348,0))&gt;IF(B4107=9,$G$2,LOLP!$F$2),1,0),0)</f>
        <v>0</v>
      </c>
      <c r="G4107" s="7">
        <f>SUMIFS(LOLP!$F$4:$F$8763,$C$4:$C$8763,$C4107,$B$4:$B$8763,$B4107,$D$4:$D$8763,$D4107)</f>
        <v>1</v>
      </c>
      <c r="H4107" s="7">
        <f>COUNTIFS(Calendar!$E$3:$E$367,LOLP!C4107,Calendar!$D$3:$D$367,LOLP!B4107)</f>
        <v>21</v>
      </c>
      <c r="I4107" s="7">
        <f ca="1">IF($F4107=1,OFFSET(start_norps,LOLP!$D4107+(1-$C4107)*24,LOLP!$B4107)*H4107/G4107,0)</f>
        <v>0</v>
      </c>
      <c r="J4107" s="7">
        <f ca="1">IF($F4107=1,OFFSET(start_33,LOLP!$D4107+(1-$C4107)*24,LOLP!$B4107)*H4107/G4107,0)</f>
        <v>0</v>
      </c>
      <c r="K4107" s="7">
        <f ca="1">IF($F4107,OFFSET(start_40,LOLP!$D4107+(1-$C4107)*24,LOLP!$B4107),0)</f>
        <v>0</v>
      </c>
      <c r="L4107" s="7">
        <f ca="1">IF($F4107,OFFSET(start_50,LOLP!$D4107+(1-$C4107)*24,LOLP!$B4107),0)</f>
        <v>0</v>
      </c>
      <c r="M4107" s="25">
        <f t="shared" ca="1" si="450"/>
        <v>0</v>
      </c>
      <c r="N4107" s="25">
        <f t="shared" ca="1" si="451"/>
        <v>0</v>
      </c>
      <c r="O4107" s="15" t="e">
        <f t="shared" ca="1" si="452"/>
        <v>#DIV/0!</v>
      </c>
      <c r="P4107" s="15" t="e">
        <f t="shared" ca="1" si="453"/>
        <v>#DIV/0!</v>
      </c>
    </row>
    <row r="4108" spans="1:16" x14ac:dyDescent="0.25">
      <c r="A4108" s="1">
        <f t="shared" si="447"/>
        <v>43272</v>
      </c>
      <c r="B4108" s="7">
        <f t="shared" si="449"/>
        <v>6</v>
      </c>
      <c r="C4108" s="4">
        <f>INDEX(Calendar!$E$3:$E$367,MATCH(LOLP!$A4108,Calendar!$B$3:$B$367,0))</f>
        <v>1</v>
      </c>
      <c r="D4108" s="2">
        <f t="shared" si="448"/>
        <v>1</v>
      </c>
      <c r="E4108" s="36">
        <v>24997</v>
      </c>
      <c r="F4108" s="7">
        <f>IFERROR(IF(INDEX('Temperature Data'!$AA$15:$AA$348,MATCH(LOLP!A4108,'Temperature Data'!$B$15:$B$348,0))&gt;IF(B4108=9,$G$2,LOLP!$F$2),1,0),0)</f>
        <v>0</v>
      </c>
      <c r="G4108" s="7">
        <f>SUMIFS(LOLP!$F$4:$F$8763,$C$4:$C$8763,$C4108,$B$4:$B$8763,$B4108,$D$4:$D$8763,$D4108)</f>
        <v>1</v>
      </c>
      <c r="H4108" s="7">
        <f>COUNTIFS(Calendar!$E$3:$E$367,LOLP!C4108,Calendar!$D$3:$D$367,LOLP!B4108)</f>
        <v>21</v>
      </c>
      <c r="I4108" s="7">
        <f ca="1">IF($F4108=1,OFFSET(start_norps,LOLP!$D4108+(1-$C4108)*24,LOLP!$B4108)*H4108/G4108,0)</f>
        <v>0</v>
      </c>
      <c r="J4108" s="7">
        <f ca="1">IF($F4108=1,OFFSET(start_33,LOLP!$D4108+(1-$C4108)*24,LOLP!$B4108)*H4108/G4108,0)</f>
        <v>0</v>
      </c>
      <c r="K4108" s="7">
        <f ca="1">IF($F4108,OFFSET(start_40,LOLP!$D4108+(1-$C4108)*24,LOLP!$B4108),0)</f>
        <v>0</v>
      </c>
      <c r="L4108" s="7">
        <f ca="1">IF($F4108,OFFSET(start_50,LOLP!$D4108+(1-$C4108)*24,LOLP!$B4108),0)</f>
        <v>0</v>
      </c>
      <c r="M4108" s="25">
        <f t="shared" ca="1" si="450"/>
        <v>0</v>
      </c>
      <c r="N4108" s="25">
        <f t="shared" ca="1" si="451"/>
        <v>0</v>
      </c>
      <c r="O4108" s="15" t="e">
        <f t="shared" ca="1" si="452"/>
        <v>#DIV/0!</v>
      </c>
      <c r="P4108" s="15" t="e">
        <f t="shared" ca="1" si="453"/>
        <v>#DIV/0!</v>
      </c>
    </row>
    <row r="4109" spans="1:16" x14ac:dyDescent="0.25">
      <c r="A4109" s="1">
        <f t="shared" si="447"/>
        <v>43272</v>
      </c>
      <c r="B4109" s="7">
        <f t="shared" si="449"/>
        <v>6</v>
      </c>
      <c r="C4109" s="4">
        <f>INDEX(Calendar!$E$3:$E$367,MATCH(LOLP!$A4109,Calendar!$B$3:$B$367,0))</f>
        <v>1</v>
      </c>
      <c r="D4109" s="2">
        <f t="shared" si="448"/>
        <v>2</v>
      </c>
      <c r="E4109" s="36">
        <v>23623</v>
      </c>
      <c r="F4109" s="7">
        <f>IFERROR(IF(INDEX('Temperature Data'!$AA$15:$AA$348,MATCH(LOLP!A4109,'Temperature Data'!$B$15:$B$348,0))&gt;IF(B4109=9,$G$2,LOLP!$F$2),1,0),0)</f>
        <v>0</v>
      </c>
      <c r="G4109" s="7">
        <f>SUMIFS(LOLP!$F$4:$F$8763,$C$4:$C$8763,$C4109,$B$4:$B$8763,$B4109,$D$4:$D$8763,$D4109)</f>
        <v>1</v>
      </c>
      <c r="H4109" s="7">
        <f>COUNTIFS(Calendar!$E$3:$E$367,LOLP!C4109,Calendar!$D$3:$D$367,LOLP!B4109)</f>
        <v>21</v>
      </c>
      <c r="I4109" s="7">
        <f ca="1">IF($F4109=1,OFFSET(start_norps,LOLP!$D4109+(1-$C4109)*24,LOLP!$B4109)*H4109/G4109,0)</f>
        <v>0</v>
      </c>
      <c r="J4109" s="7">
        <f ca="1">IF($F4109=1,OFFSET(start_33,LOLP!$D4109+(1-$C4109)*24,LOLP!$B4109)*H4109/G4109,0)</f>
        <v>0</v>
      </c>
      <c r="K4109" s="7">
        <f ca="1">IF($F4109,OFFSET(start_40,LOLP!$D4109+(1-$C4109)*24,LOLP!$B4109),0)</f>
        <v>0</v>
      </c>
      <c r="L4109" s="7">
        <f ca="1">IF($F4109,OFFSET(start_50,LOLP!$D4109+(1-$C4109)*24,LOLP!$B4109),0)</f>
        <v>0</v>
      </c>
      <c r="M4109" s="25">
        <f t="shared" ca="1" si="450"/>
        <v>0</v>
      </c>
      <c r="N4109" s="25">
        <f t="shared" ca="1" si="451"/>
        <v>0</v>
      </c>
      <c r="O4109" s="15" t="e">
        <f t="shared" ca="1" si="452"/>
        <v>#DIV/0!</v>
      </c>
      <c r="P4109" s="15" t="e">
        <f t="shared" ca="1" si="453"/>
        <v>#DIV/0!</v>
      </c>
    </row>
    <row r="4110" spans="1:16" x14ac:dyDescent="0.25">
      <c r="A4110" s="1">
        <f t="shared" si="447"/>
        <v>43272</v>
      </c>
      <c r="B4110" s="7">
        <f t="shared" si="449"/>
        <v>6</v>
      </c>
      <c r="C4110" s="4">
        <f>INDEX(Calendar!$E$3:$E$367,MATCH(LOLP!$A4110,Calendar!$B$3:$B$367,0))</f>
        <v>1</v>
      </c>
      <c r="D4110" s="2">
        <f t="shared" si="448"/>
        <v>3</v>
      </c>
      <c r="E4110" s="36">
        <v>22832</v>
      </c>
      <c r="F4110" s="7">
        <f>IFERROR(IF(INDEX('Temperature Data'!$AA$15:$AA$348,MATCH(LOLP!A4110,'Temperature Data'!$B$15:$B$348,0))&gt;IF(B4110=9,$G$2,LOLP!$F$2),1,0),0)</f>
        <v>0</v>
      </c>
      <c r="G4110" s="7">
        <f>SUMIFS(LOLP!$F$4:$F$8763,$C$4:$C$8763,$C4110,$B$4:$B$8763,$B4110,$D$4:$D$8763,$D4110)</f>
        <v>1</v>
      </c>
      <c r="H4110" s="7">
        <f>COUNTIFS(Calendar!$E$3:$E$367,LOLP!C4110,Calendar!$D$3:$D$367,LOLP!B4110)</f>
        <v>21</v>
      </c>
      <c r="I4110" s="7">
        <f ca="1">IF($F4110=1,OFFSET(start_norps,LOLP!$D4110+(1-$C4110)*24,LOLP!$B4110)*H4110/G4110,0)</f>
        <v>0</v>
      </c>
      <c r="J4110" s="7">
        <f ca="1">IF($F4110=1,OFFSET(start_33,LOLP!$D4110+(1-$C4110)*24,LOLP!$B4110)*H4110/G4110,0)</f>
        <v>0</v>
      </c>
      <c r="K4110" s="7">
        <f ca="1">IF($F4110,OFFSET(start_40,LOLP!$D4110+(1-$C4110)*24,LOLP!$B4110),0)</f>
        <v>0</v>
      </c>
      <c r="L4110" s="7">
        <f ca="1">IF($F4110,OFFSET(start_50,LOLP!$D4110+(1-$C4110)*24,LOLP!$B4110),0)</f>
        <v>0</v>
      </c>
      <c r="M4110" s="25">
        <f t="shared" ca="1" si="450"/>
        <v>0</v>
      </c>
      <c r="N4110" s="25">
        <f t="shared" ca="1" si="451"/>
        <v>0</v>
      </c>
      <c r="O4110" s="15" t="e">
        <f t="shared" ca="1" si="452"/>
        <v>#DIV/0!</v>
      </c>
      <c r="P4110" s="15" t="e">
        <f t="shared" ca="1" si="453"/>
        <v>#DIV/0!</v>
      </c>
    </row>
    <row r="4111" spans="1:16" x14ac:dyDescent="0.25">
      <c r="A4111" s="1">
        <f t="shared" si="447"/>
        <v>43272</v>
      </c>
      <c r="B4111" s="7">
        <f t="shared" si="449"/>
        <v>6</v>
      </c>
      <c r="C4111" s="4">
        <f>INDEX(Calendar!$E$3:$E$367,MATCH(LOLP!$A4111,Calendar!$B$3:$B$367,0))</f>
        <v>1</v>
      </c>
      <c r="D4111" s="2">
        <f t="shared" si="448"/>
        <v>4</v>
      </c>
      <c r="E4111" s="36">
        <v>22446</v>
      </c>
      <c r="F4111" s="7">
        <f>IFERROR(IF(INDEX('Temperature Data'!$AA$15:$AA$348,MATCH(LOLP!A4111,'Temperature Data'!$B$15:$B$348,0))&gt;IF(B4111=9,$G$2,LOLP!$F$2),1,0),0)</f>
        <v>0</v>
      </c>
      <c r="G4111" s="7">
        <f>SUMIFS(LOLP!$F$4:$F$8763,$C$4:$C$8763,$C4111,$B$4:$B$8763,$B4111,$D$4:$D$8763,$D4111)</f>
        <v>1</v>
      </c>
      <c r="H4111" s="7">
        <f>COUNTIFS(Calendar!$E$3:$E$367,LOLP!C4111,Calendar!$D$3:$D$367,LOLP!B4111)</f>
        <v>21</v>
      </c>
      <c r="I4111" s="7">
        <f ca="1">IF($F4111=1,OFFSET(start_norps,LOLP!$D4111+(1-$C4111)*24,LOLP!$B4111)*H4111/G4111,0)</f>
        <v>0</v>
      </c>
      <c r="J4111" s="7">
        <f ca="1">IF($F4111=1,OFFSET(start_33,LOLP!$D4111+(1-$C4111)*24,LOLP!$B4111)*H4111/G4111,0)</f>
        <v>0</v>
      </c>
      <c r="K4111" s="7">
        <f ca="1">IF($F4111,OFFSET(start_40,LOLP!$D4111+(1-$C4111)*24,LOLP!$B4111),0)</f>
        <v>0</v>
      </c>
      <c r="L4111" s="7">
        <f ca="1">IF($F4111,OFFSET(start_50,LOLP!$D4111+(1-$C4111)*24,LOLP!$B4111),0)</f>
        <v>0</v>
      </c>
      <c r="M4111" s="25">
        <f t="shared" ca="1" si="450"/>
        <v>0</v>
      </c>
      <c r="N4111" s="25">
        <f t="shared" ca="1" si="451"/>
        <v>0</v>
      </c>
      <c r="O4111" s="15" t="e">
        <f t="shared" ca="1" si="452"/>
        <v>#DIV/0!</v>
      </c>
      <c r="P4111" s="15" t="e">
        <f t="shared" ca="1" si="453"/>
        <v>#DIV/0!</v>
      </c>
    </row>
    <row r="4112" spans="1:16" x14ac:dyDescent="0.25">
      <c r="A4112" s="1">
        <f t="shared" si="447"/>
        <v>43272</v>
      </c>
      <c r="B4112" s="7">
        <f t="shared" si="449"/>
        <v>6</v>
      </c>
      <c r="C4112" s="4">
        <f>INDEX(Calendar!$E$3:$E$367,MATCH(LOLP!$A4112,Calendar!$B$3:$B$367,0))</f>
        <v>1</v>
      </c>
      <c r="D4112" s="2">
        <f t="shared" si="448"/>
        <v>5</v>
      </c>
      <c r="E4112" s="36">
        <v>22733</v>
      </c>
      <c r="F4112" s="7">
        <f>IFERROR(IF(INDEX('Temperature Data'!$AA$15:$AA$348,MATCH(LOLP!A4112,'Temperature Data'!$B$15:$B$348,0))&gt;IF(B4112=9,$G$2,LOLP!$F$2),1,0),0)</f>
        <v>0</v>
      </c>
      <c r="G4112" s="7">
        <f>SUMIFS(LOLP!$F$4:$F$8763,$C$4:$C$8763,$C4112,$B$4:$B$8763,$B4112,$D$4:$D$8763,$D4112)</f>
        <v>1</v>
      </c>
      <c r="H4112" s="7">
        <f>COUNTIFS(Calendar!$E$3:$E$367,LOLP!C4112,Calendar!$D$3:$D$367,LOLP!B4112)</f>
        <v>21</v>
      </c>
      <c r="I4112" s="7">
        <f ca="1">IF($F4112=1,OFFSET(start_norps,LOLP!$D4112+(1-$C4112)*24,LOLP!$B4112)*H4112/G4112,0)</f>
        <v>0</v>
      </c>
      <c r="J4112" s="7">
        <f ca="1">IF($F4112=1,OFFSET(start_33,LOLP!$D4112+(1-$C4112)*24,LOLP!$B4112)*H4112/G4112,0)</f>
        <v>0</v>
      </c>
      <c r="K4112" s="7">
        <f ca="1">IF($F4112,OFFSET(start_40,LOLP!$D4112+(1-$C4112)*24,LOLP!$B4112),0)</f>
        <v>0</v>
      </c>
      <c r="L4112" s="7">
        <f ca="1">IF($F4112,OFFSET(start_50,LOLP!$D4112+(1-$C4112)*24,LOLP!$B4112),0)</f>
        <v>0</v>
      </c>
      <c r="M4112" s="25">
        <f t="shared" ca="1" si="450"/>
        <v>0</v>
      </c>
      <c r="N4112" s="25">
        <f t="shared" ca="1" si="451"/>
        <v>0</v>
      </c>
      <c r="O4112" s="15" t="e">
        <f t="shared" ca="1" si="452"/>
        <v>#DIV/0!</v>
      </c>
      <c r="P4112" s="15" t="e">
        <f t="shared" ca="1" si="453"/>
        <v>#DIV/0!</v>
      </c>
    </row>
    <row r="4113" spans="1:16" x14ac:dyDescent="0.25">
      <c r="A4113" s="1">
        <f t="shared" si="447"/>
        <v>43272</v>
      </c>
      <c r="B4113" s="7">
        <f t="shared" si="449"/>
        <v>6</v>
      </c>
      <c r="C4113" s="4">
        <f>INDEX(Calendar!$E$3:$E$367,MATCH(LOLP!$A4113,Calendar!$B$3:$B$367,0))</f>
        <v>1</v>
      </c>
      <c r="D4113" s="2">
        <f t="shared" si="448"/>
        <v>6</v>
      </c>
      <c r="E4113" s="36">
        <v>23746</v>
      </c>
      <c r="F4113" s="7">
        <f>IFERROR(IF(INDEX('Temperature Data'!$AA$15:$AA$348,MATCH(LOLP!A4113,'Temperature Data'!$B$15:$B$348,0))&gt;IF(B4113=9,$G$2,LOLP!$F$2),1,0),0)</f>
        <v>0</v>
      </c>
      <c r="G4113" s="7">
        <f>SUMIFS(LOLP!$F$4:$F$8763,$C$4:$C$8763,$C4113,$B$4:$B$8763,$B4113,$D$4:$D$8763,$D4113)</f>
        <v>1</v>
      </c>
      <c r="H4113" s="7">
        <f>COUNTIFS(Calendar!$E$3:$E$367,LOLP!C4113,Calendar!$D$3:$D$367,LOLP!B4113)</f>
        <v>21</v>
      </c>
      <c r="I4113" s="7">
        <f ca="1">IF($F4113=1,OFFSET(start_norps,LOLP!$D4113+(1-$C4113)*24,LOLP!$B4113)*H4113/G4113,0)</f>
        <v>0</v>
      </c>
      <c r="J4113" s="7">
        <f ca="1">IF($F4113=1,OFFSET(start_33,LOLP!$D4113+(1-$C4113)*24,LOLP!$B4113)*H4113/G4113,0)</f>
        <v>0</v>
      </c>
      <c r="K4113" s="7">
        <f ca="1">IF($F4113,OFFSET(start_40,LOLP!$D4113+(1-$C4113)*24,LOLP!$B4113),0)</f>
        <v>0</v>
      </c>
      <c r="L4113" s="7">
        <f ca="1">IF($F4113,OFFSET(start_50,LOLP!$D4113+(1-$C4113)*24,LOLP!$B4113),0)</f>
        <v>0</v>
      </c>
      <c r="M4113" s="25">
        <f t="shared" ca="1" si="450"/>
        <v>0</v>
      </c>
      <c r="N4113" s="25">
        <f t="shared" ca="1" si="451"/>
        <v>0</v>
      </c>
      <c r="O4113" s="15" t="e">
        <f t="shared" ca="1" si="452"/>
        <v>#DIV/0!</v>
      </c>
      <c r="P4113" s="15" t="e">
        <f t="shared" ca="1" si="453"/>
        <v>#DIV/0!</v>
      </c>
    </row>
    <row r="4114" spans="1:16" x14ac:dyDescent="0.25">
      <c r="A4114" s="1">
        <f t="shared" si="447"/>
        <v>43272</v>
      </c>
      <c r="B4114" s="7">
        <f t="shared" si="449"/>
        <v>6</v>
      </c>
      <c r="C4114" s="4">
        <f>INDEX(Calendar!$E$3:$E$367,MATCH(LOLP!$A4114,Calendar!$B$3:$B$367,0))</f>
        <v>1</v>
      </c>
      <c r="D4114" s="2">
        <f t="shared" si="448"/>
        <v>7</v>
      </c>
      <c r="E4114" s="36">
        <v>24797</v>
      </c>
      <c r="F4114" s="7">
        <f>IFERROR(IF(INDEX('Temperature Data'!$AA$15:$AA$348,MATCH(LOLP!A4114,'Temperature Data'!$B$15:$B$348,0))&gt;IF(B4114=9,$G$2,LOLP!$F$2),1,0),0)</f>
        <v>0</v>
      </c>
      <c r="G4114" s="7">
        <f>SUMIFS(LOLP!$F$4:$F$8763,$C$4:$C$8763,$C4114,$B$4:$B$8763,$B4114,$D$4:$D$8763,$D4114)</f>
        <v>1</v>
      </c>
      <c r="H4114" s="7">
        <f>COUNTIFS(Calendar!$E$3:$E$367,LOLP!C4114,Calendar!$D$3:$D$367,LOLP!B4114)</f>
        <v>21</v>
      </c>
      <c r="I4114" s="7">
        <f ca="1">IF($F4114=1,OFFSET(start_norps,LOLP!$D4114+(1-$C4114)*24,LOLP!$B4114)*H4114/G4114,0)</f>
        <v>0</v>
      </c>
      <c r="J4114" s="7">
        <f ca="1">IF($F4114=1,OFFSET(start_33,LOLP!$D4114+(1-$C4114)*24,LOLP!$B4114)*H4114/G4114,0)</f>
        <v>0</v>
      </c>
      <c r="K4114" s="7">
        <f ca="1">IF($F4114,OFFSET(start_40,LOLP!$D4114+(1-$C4114)*24,LOLP!$B4114),0)</f>
        <v>0</v>
      </c>
      <c r="L4114" s="7">
        <f ca="1">IF($F4114,OFFSET(start_50,LOLP!$D4114+(1-$C4114)*24,LOLP!$B4114),0)</f>
        <v>0</v>
      </c>
      <c r="M4114" s="25">
        <f t="shared" ca="1" si="450"/>
        <v>0</v>
      </c>
      <c r="N4114" s="25">
        <f t="shared" ca="1" si="451"/>
        <v>0</v>
      </c>
      <c r="O4114" s="15" t="e">
        <f t="shared" ca="1" si="452"/>
        <v>#DIV/0!</v>
      </c>
      <c r="P4114" s="15" t="e">
        <f t="shared" ca="1" si="453"/>
        <v>#DIV/0!</v>
      </c>
    </row>
    <row r="4115" spans="1:16" x14ac:dyDescent="0.25">
      <c r="A4115" s="1">
        <f t="shared" si="447"/>
        <v>43272</v>
      </c>
      <c r="B4115" s="7">
        <f t="shared" si="449"/>
        <v>6</v>
      </c>
      <c r="C4115" s="4">
        <f>INDEX(Calendar!$E$3:$E$367,MATCH(LOLP!$A4115,Calendar!$B$3:$B$367,0))</f>
        <v>1</v>
      </c>
      <c r="D4115" s="2">
        <f t="shared" si="448"/>
        <v>8</v>
      </c>
      <c r="E4115" s="36">
        <v>26156</v>
      </c>
      <c r="F4115" s="7">
        <f>IFERROR(IF(INDEX('Temperature Data'!$AA$15:$AA$348,MATCH(LOLP!A4115,'Temperature Data'!$B$15:$B$348,0))&gt;IF(B4115=9,$G$2,LOLP!$F$2),1,0),0)</f>
        <v>0</v>
      </c>
      <c r="G4115" s="7">
        <f>SUMIFS(LOLP!$F$4:$F$8763,$C$4:$C$8763,$C4115,$B$4:$B$8763,$B4115,$D$4:$D$8763,$D4115)</f>
        <v>1</v>
      </c>
      <c r="H4115" s="7">
        <f>COUNTIFS(Calendar!$E$3:$E$367,LOLP!C4115,Calendar!$D$3:$D$367,LOLP!B4115)</f>
        <v>21</v>
      </c>
      <c r="I4115" s="7">
        <f ca="1">IF($F4115=1,OFFSET(start_norps,LOLP!$D4115+(1-$C4115)*24,LOLP!$B4115)*H4115/G4115,0)</f>
        <v>0</v>
      </c>
      <c r="J4115" s="7">
        <f ca="1">IF($F4115=1,OFFSET(start_33,LOLP!$D4115+(1-$C4115)*24,LOLP!$B4115)*H4115/G4115,0)</f>
        <v>0</v>
      </c>
      <c r="K4115" s="7">
        <f ca="1">IF($F4115,OFFSET(start_40,LOLP!$D4115+(1-$C4115)*24,LOLP!$B4115),0)</f>
        <v>0</v>
      </c>
      <c r="L4115" s="7">
        <f ca="1">IF($F4115,OFFSET(start_50,LOLP!$D4115+(1-$C4115)*24,LOLP!$B4115),0)</f>
        <v>0</v>
      </c>
      <c r="M4115" s="25">
        <f t="shared" ca="1" si="450"/>
        <v>0</v>
      </c>
      <c r="N4115" s="25">
        <f t="shared" ca="1" si="451"/>
        <v>0</v>
      </c>
      <c r="O4115" s="15" t="e">
        <f t="shared" ca="1" si="452"/>
        <v>#DIV/0!</v>
      </c>
      <c r="P4115" s="15" t="e">
        <f t="shared" ca="1" si="453"/>
        <v>#DIV/0!</v>
      </c>
    </row>
    <row r="4116" spans="1:16" x14ac:dyDescent="0.25">
      <c r="A4116" s="1">
        <f t="shared" si="447"/>
        <v>43272</v>
      </c>
      <c r="B4116" s="7">
        <f t="shared" si="449"/>
        <v>6</v>
      </c>
      <c r="C4116" s="4">
        <f>INDEX(Calendar!$E$3:$E$367,MATCH(LOLP!$A4116,Calendar!$B$3:$B$367,0))</f>
        <v>1</v>
      </c>
      <c r="D4116" s="2">
        <f t="shared" si="448"/>
        <v>9</v>
      </c>
      <c r="E4116" s="36">
        <v>27089</v>
      </c>
      <c r="F4116" s="7">
        <f>IFERROR(IF(INDEX('Temperature Data'!$AA$15:$AA$348,MATCH(LOLP!A4116,'Temperature Data'!$B$15:$B$348,0))&gt;IF(B4116=9,$G$2,LOLP!$F$2),1,0),0)</f>
        <v>0</v>
      </c>
      <c r="G4116" s="7">
        <f>SUMIFS(LOLP!$F$4:$F$8763,$C$4:$C$8763,$C4116,$B$4:$B$8763,$B4116,$D$4:$D$8763,$D4116)</f>
        <v>1</v>
      </c>
      <c r="H4116" s="7">
        <f>COUNTIFS(Calendar!$E$3:$E$367,LOLP!C4116,Calendar!$D$3:$D$367,LOLP!B4116)</f>
        <v>21</v>
      </c>
      <c r="I4116" s="7">
        <f ca="1">IF($F4116=1,OFFSET(start_norps,LOLP!$D4116+(1-$C4116)*24,LOLP!$B4116)*H4116/G4116,0)</f>
        <v>0</v>
      </c>
      <c r="J4116" s="7">
        <f ca="1">IF($F4116=1,OFFSET(start_33,LOLP!$D4116+(1-$C4116)*24,LOLP!$B4116)*H4116/G4116,0)</f>
        <v>0</v>
      </c>
      <c r="K4116" s="7">
        <f ca="1">IF($F4116,OFFSET(start_40,LOLP!$D4116+(1-$C4116)*24,LOLP!$B4116),0)</f>
        <v>0</v>
      </c>
      <c r="L4116" s="7">
        <f ca="1">IF($F4116,OFFSET(start_50,LOLP!$D4116+(1-$C4116)*24,LOLP!$B4116),0)</f>
        <v>0</v>
      </c>
      <c r="M4116" s="25">
        <f t="shared" ca="1" si="450"/>
        <v>0</v>
      </c>
      <c r="N4116" s="25">
        <f t="shared" ca="1" si="451"/>
        <v>0</v>
      </c>
      <c r="O4116" s="15" t="e">
        <f t="shared" ca="1" si="452"/>
        <v>#DIV/0!</v>
      </c>
      <c r="P4116" s="15" t="e">
        <f t="shared" ca="1" si="453"/>
        <v>#DIV/0!</v>
      </c>
    </row>
    <row r="4117" spans="1:16" x14ac:dyDescent="0.25">
      <c r="A4117" s="1">
        <f t="shared" si="447"/>
        <v>43272</v>
      </c>
      <c r="B4117" s="7">
        <f t="shared" si="449"/>
        <v>6</v>
      </c>
      <c r="C4117" s="4">
        <f>INDEX(Calendar!$E$3:$E$367,MATCH(LOLP!$A4117,Calendar!$B$3:$B$367,0))</f>
        <v>1</v>
      </c>
      <c r="D4117" s="2">
        <f t="shared" si="448"/>
        <v>10</v>
      </c>
      <c r="E4117" s="36">
        <v>27093</v>
      </c>
      <c r="F4117" s="7">
        <f>IFERROR(IF(INDEX('Temperature Data'!$AA$15:$AA$348,MATCH(LOLP!A4117,'Temperature Data'!$B$15:$B$348,0))&gt;IF(B4117=9,$G$2,LOLP!$F$2),1,0),0)</f>
        <v>0</v>
      </c>
      <c r="G4117" s="7">
        <f>SUMIFS(LOLP!$F$4:$F$8763,$C$4:$C$8763,$C4117,$B$4:$B$8763,$B4117,$D$4:$D$8763,$D4117)</f>
        <v>1</v>
      </c>
      <c r="H4117" s="7">
        <f>COUNTIFS(Calendar!$E$3:$E$367,LOLP!C4117,Calendar!$D$3:$D$367,LOLP!B4117)</f>
        <v>21</v>
      </c>
      <c r="I4117" s="7">
        <f ca="1">IF($F4117=1,OFFSET(start_norps,LOLP!$D4117+(1-$C4117)*24,LOLP!$B4117)*H4117/G4117,0)</f>
        <v>0</v>
      </c>
      <c r="J4117" s="7">
        <f ca="1">IF($F4117=1,OFFSET(start_33,LOLP!$D4117+(1-$C4117)*24,LOLP!$B4117)*H4117/G4117,0)</f>
        <v>0</v>
      </c>
      <c r="K4117" s="7">
        <f ca="1">IF($F4117,OFFSET(start_40,LOLP!$D4117+(1-$C4117)*24,LOLP!$B4117),0)</f>
        <v>0</v>
      </c>
      <c r="L4117" s="7">
        <f ca="1">IF($F4117,OFFSET(start_50,LOLP!$D4117+(1-$C4117)*24,LOLP!$B4117),0)</f>
        <v>0</v>
      </c>
      <c r="M4117" s="25">
        <f t="shared" ca="1" si="450"/>
        <v>0</v>
      </c>
      <c r="N4117" s="25">
        <f t="shared" ca="1" si="451"/>
        <v>0</v>
      </c>
      <c r="O4117" s="15" t="e">
        <f t="shared" ca="1" si="452"/>
        <v>#DIV/0!</v>
      </c>
      <c r="P4117" s="15" t="e">
        <f t="shared" ca="1" si="453"/>
        <v>#DIV/0!</v>
      </c>
    </row>
    <row r="4118" spans="1:16" x14ac:dyDescent="0.25">
      <c r="A4118" s="1">
        <f t="shared" si="447"/>
        <v>43272</v>
      </c>
      <c r="B4118" s="7">
        <f t="shared" si="449"/>
        <v>6</v>
      </c>
      <c r="C4118" s="4">
        <f>INDEX(Calendar!$E$3:$E$367,MATCH(LOLP!$A4118,Calendar!$B$3:$B$367,0))</f>
        <v>1</v>
      </c>
      <c r="D4118" s="2">
        <f t="shared" si="448"/>
        <v>11</v>
      </c>
      <c r="E4118" s="36">
        <v>27463</v>
      </c>
      <c r="F4118" s="7">
        <f>IFERROR(IF(INDEX('Temperature Data'!$AA$15:$AA$348,MATCH(LOLP!A4118,'Temperature Data'!$B$15:$B$348,0))&gt;IF(B4118=9,$G$2,LOLP!$F$2),1,0),0)</f>
        <v>0</v>
      </c>
      <c r="G4118" s="7">
        <f>SUMIFS(LOLP!$F$4:$F$8763,$C$4:$C$8763,$C4118,$B$4:$B$8763,$B4118,$D$4:$D$8763,$D4118)</f>
        <v>1</v>
      </c>
      <c r="H4118" s="7">
        <f>COUNTIFS(Calendar!$E$3:$E$367,LOLP!C4118,Calendar!$D$3:$D$367,LOLP!B4118)</f>
        <v>21</v>
      </c>
      <c r="I4118" s="7">
        <f ca="1">IF($F4118=1,OFFSET(start_norps,LOLP!$D4118+(1-$C4118)*24,LOLP!$B4118)*H4118/G4118,0)</f>
        <v>0</v>
      </c>
      <c r="J4118" s="7">
        <f ca="1">IF($F4118=1,OFFSET(start_33,LOLP!$D4118+(1-$C4118)*24,LOLP!$B4118)*H4118/G4118,0)</f>
        <v>0</v>
      </c>
      <c r="K4118" s="7">
        <f ca="1">IF($F4118,OFFSET(start_40,LOLP!$D4118+(1-$C4118)*24,LOLP!$B4118),0)</f>
        <v>0</v>
      </c>
      <c r="L4118" s="7">
        <f ca="1">IF($F4118,OFFSET(start_50,LOLP!$D4118+(1-$C4118)*24,LOLP!$B4118),0)</f>
        <v>0</v>
      </c>
      <c r="M4118" s="25">
        <f t="shared" ca="1" si="450"/>
        <v>0</v>
      </c>
      <c r="N4118" s="25">
        <f t="shared" ca="1" si="451"/>
        <v>0</v>
      </c>
      <c r="O4118" s="15" t="e">
        <f t="shared" ca="1" si="452"/>
        <v>#DIV/0!</v>
      </c>
      <c r="P4118" s="15" t="e">
        <f t="shared" ca="1" si="453"/>
        <v>#DIV/0!</v>
      </c>
    </row>
    <row r="4119" spans="1:16" x14ac:dyDescent="0.25">
      <c r="A4119" s="1">
        <f t="shared" si="447"/>
        <v>43272</v>
      </c>
      <c r="B4119" s="7">
        <f t="shared" si="449"/>
        <v>6</v>
      </c>
      <c r="C4119" s="4">
        <f>INDEX(Calendar!$E$3:$E$367,MATCH(LOLP!$A4119,Calendar!$B$3:$B$367,0))</f>
        <v>1</v>
      </c>
      <c r="D4119" s="2">
        <f t="shared" si="448"/>
        <v>12</v>
      </c>
      <c r="E4119" s="36">
        <v>28415</v>
      </c>
      <c r="F4119" s="7">
        <f>IFERROR(IF(INDEX('Temperature Data'!$AA$15:$AA$348,MATCH(LOLP!A4119,'Temperature Data'!$B$15:$B$348,0))&gt;IF(B4119=9,$G$2,LOLP!$F$2),1,0),0)</f>
        <v>0</v>
      </c>
      <c r="G4119" s="7">
        <f>SUMIFS(LOLP!$F$4:$F$8763,$C$4:$C$8763,$C4119,$B$4:$B$8763,$B4119,$D$4:$D$8763,$D4119)</f>
        <v>1</v>
      </c>
      <c r="H4119" s="7">
        <f>COUNTIFS(Calendar!$E$3:$E$367,LOLP!C4119,Calendar!$D$3:$D$367,LOLP!B4119)</f>
        <v>21</v>
      </c>
      <c r="I4119" s="7">
        <f ca="1">IF($F4119=1,OFFSET(start_norps,LOLP!$D4119+(1-$C4119)*24,LOLP!$B4119)*H4119/G4119,0)</f>
        <v>0</v>
      </c>
      <c r="J4119" s="7">
        <f ca="1">IF($F4119=1,OFFSET(start_33,LOLP!$D4119+(1-$C4119)*24,LOLP!$B4119)*H4119/G4119,0)</f>
        <v>0</v>
      </c>
      <c r="K4119" s="7">
        <f ca="1">IF($F4119,OFFSET(start_40,LOLP!$D4119+(1-$C4119)*24,LOLP!$B4119),0)</f>
        <v>0</v>
      </c>
      <c r="L4119" s="7">
        <f ca="1">IF($F4119,OFFSET(start_50,LOLP!$D4119+(1-$C4119)*24,LOLP!$B4119),0)</f>
        <v>0</v>
      </c>
      <c r="M4119" s="25">
        <f t="shared" ca="1" si="450"/>
        <v>0</v>
      </c>
      <c r="N4119" s="25">
        <f t="shared" ca="1" si="451"/>
        <v>0</v>
      </c>
      <c r="O4119" s="15" t="e">
        <f t="shared" ca="1" si="452"/>
        <v>#DIV/0!</v>
      </c>
      <c r="P4119" s="15" t="e">
        <f t="shared" ca="1" si="453"/>
        <v>#DIV/0!</v>
      </c>
    </row>
    <row r="4120" spans="1:16" x14ac:dyDescent="0.25">
      <c r="A4120" s="1">
        <f t="shared" si="447"/>
        <v>43272</v>
      </c>
      <c r="B4120" s="7">
        <f t="shared" si="449"/>
        <v>6</v>
      </c>
      <c r="C4120" s="4">
        <f>INDEX(Calendar!$E$3:$E$367,MATCH(LOLP!$A4120,Calendar!$B$3:$B$367,0))</f>
        <v>1</v>
      </c>
      <c r="D4120" s="2">
        <f t="shared" si="448"/>
        <v>13</v>
      </c>
      <c r="E4120" s="36">
        <v>28786</v>
      </c>
      <c r="F4120" s="7">
        <f>IFERROR(IF(INDEX('Temperature Data'!$AA$15:$AA$348,MATCH(LOLP!A4120,'Temperature Data'!$B$15:$B$348,0))&gt;IF(B4120=9,$G$2,LOLP!$F$2),1,0),0)</f>
        <v>0</v>
      </c>
      <c r="G4120" s="7">
        <f>SUMIFS(LOLP!$F$4:$F$8763,$C$4:$C$8763,$C4120,$B$4:$B$8763,$B4120,$D$4:$D$8763,$D4120)</f>
        <v>1</v>
      </c>
      <c r="H4120" s="7">
        <f>COUNTIFS(Calendar!$E$3:$E$367,LOLP!C4120,Calendar!$D$3:$D$367,LOLP!B4120)</f>
        <v>21</v>
      </c>
      <c r="I4120" s="7">
        <f ca="1">IF($F4120=1,OFFSET(start_norps,LOLP!$D4120+(1-$C4120)*24,LOLP!$B4120)*H4120/G4120,0)</f>
        <v>0</v>
      </c>
      <c r="J4120" s="7">
        <f ca="1">IF($F4120=1,OFFSET(start_33,LOLP!$D4120+(1-$C4120)*24,LOLP!$B4120)*H4120/G4120,0)</f>
        <v>0</v>
      </c>
      <c r="K4120" s="7">
        <f ca="1">IF($F4120,OFFSET(start_40,LOLP!$D4120+(1-$C4120)*24,LOLP!$B4120),0)</f>
        <v>0</v>
      </c>
      <c r="L4120" s="7">
        <f ca="1">IF($F4120,OFFSET(start_50,LOLP!$D4120+(1-$C4120)*24,LOLP!$B4120),0)</f>
        <v>0</v>
      </c>
      <c r="M4120" s="25">
        <f t="shared" ca="1" si="450"/>
        <v>0</v>
      </c>
      <c r="N4120" s="25">
        <f t="shared" ca="1" si="451"/>
        <v>0</v>
      </c>
      <c r="O4120" s="15" t="e">
        <f t="shared" ca="1" si="452"/>
        <v>#DIV/0!</v>
      </c>
      <c r="P4120" s="15" t="e">
        <f t="shared" ca="1" si="453"/>
        <v>#DIV/0!</v>
      </c>
    </row>
    <row r="4121" spans="1:16" x14ac:dyDescent="0.25">
      <c r="A4121" s="1">
        <f t="shared" si="447"/>
        <v>43272</v>
      </c>
      <c r="B4121" s="7">
        <f t="shared" si="449"/>
        <v>6</v>
      </c>
      <c r="C4121" s="4">
        <f>INDEX(Calendar!$E$3:$E$367,MATCH(LOLP!$A4121,Calendar!$B$3:$B$367,0))</f>
        <v>1</v>
      </c>
      <c r="D4121" s="2">
        <f t="shared" si="448"/>
        <v>14</v>
      </c>
      <c r="E4121" s="36">
        <v>30072</v>
      </c>
      <c r="F4121" s="7">
        <f>IFERROR(IF(INDEX('Temperature Data'!$AA$15:$AA$348,MATCH(LOLP!A4121,'Temperature Data'!$B$15:$B$348,0))&gt;IF(B4121=9,$G$2,LOLP!$F$2),1,0),0)</f>
        <v>0</v>
      </c>
      <c r="G4121" s="7">
        <f>SUMIFS(LOLP!$F$4:$F$8763,$C$4:$C$8763,$C4121,$B$4:$B$8763,$B4121,$D$4:$D$8763,$D4121)</f>
        <v>1</v>
      </c>
      <c r="H4121" s="7">
        <f>COUNTIFS(Calendar!$E$3:$E$367,LOLP!C4121,Calendar!$D$3:$D$367,LOLP!B4121)</f>
        <v>21</v>
      </c>
      <c r="I4121" s="7">
        <f ca="1">IF($F4121=1,OFFSET(start_norps,LOLP!$D4121+(1-$C4121)*24,LOLP!$B4121)*H4121/G4121,0)</f>
        <v>0</v>
      </c>
      <c r="J4121" s="7">
        <f ca="1">IF($F4121=1,OFFSET(start_33,LOLP!$D4121+(1-$C4121)*24,LOLP!$B4121)*H4121/G4121,0)</f>
        <v>0</v>
      </c>
      <c r="K4121" s="7">
        <f ca="1">IF($F4121,OFFSET(start_40,LOLP!$D4121+(1-$C4121)*24,LOLP!$B4121),0)</f>
        <v>0</v>
      </c>
      <c r="L4121" s="7">
        <f ca="1">IF($F4121,OFFSET(start_50,LOLP!$D4121+(1-$C4121)*24,LOLP!$B4121),0)</f>
        <v>0</v>
      </c>
      <c r="M4121" s="25">
        <f t="shared" ca="1" si="450"/>
        <v>0</v>
      </c>
      <c r="N4121" s="25">
        <f t="shared" ca="1" si="451"/>
        <v>0</v>
      </c>
      <c r="O4121" s="15" t="e">
        <f t="shared" ca="1" si="452"/>
        <v>#DIV/0!</v>
      </c>
      <c r="P4121" s="15" t="e">
        <f t="shared" ca="1" si="453"/>
        <v>#DIV/0!</v>
      </c>
    </row>
    <row r="4122" spans="1:16" x14ac:dyDescent="0.25">
      <c r="A4122" s="1">
        <f t="shared" si="447"/>
        <v>43272</v>
      </c>
      <c r="B4122" s="7">
        <f t="shared" si="449"/>
        <v>6</v>
      </c>
      <c r="C4122" s="4">
        <f>INDEX(Calendar!$E$3:$E$367,MATCH(LOLP!$A4122,Calendar!$B$3:$B$367,0))</f>
        <v>1</v>
      </c>
      <c r="D4122" s="2">
        <f t="shared" si="448"/>
        <v>15</v>
      </c>
      <c r="E4122" s="36">
        <v>31528</v>
      </c>
      <c r="F4122" s="7">
        <f>IFERROR(IF(INDEX('Temperature Data'!$AA$15:$AA$348,MATCH(LOLP!A4122,'Temperature Data'!$B$15:$B$348,0))&gt;IF(B4122=9,$G$2,LOLP!$F$2),1,0),0)</f>
        <v>0</v>
      </c>
      <c r="G4122" s="7">
        <f>SUMIFS(LOLP!$F$4:$F$8763,$C$4:$C$8763,$C4122,$B$4:$B$8763,$B4122,$D$4:$D$8763,$D4122)</f>
        <v>1</v>
      </c>
      <c r="H4122" s="7">
        <f>COUNTIFS(Calendar!$E$3:$E$367,LOLP!C4122,Calendar!$D$3:$D$367,LOLP!B4122)</f>
        <v>21</v>
      </c>
      <c r="I4122" s="7">
        <f ca="1">IF($F4122=1,OFFSET(start_norps,LOLP!$D4122+(1-$C4122)*24,LOLP!$B4122)*H4122/G4122,0)</f>
        <v>0</v>
      </c>
      <c r="J4122" s="7">
        <f ca="1">IF($F4122=1,OFFSET(start_33,LOLP!$D4122+(1-$C4122)*24,LOLP!$B4122)*H4122/G4122,0)</f>
        <v>0</v>
      </c>
      <c r="K4122" s="7">
        <f ca="1">IF($F4122,OFFSET(start_40,LOLP!$D4122+(1-$C4122)*24,LOLP!$B4122),0)</f>
        <v>0</v>
      </c>
      <c r="L4122" s="7">
        <f ca="1">IF($F4122,OFFSET(start_50,LOLP!$D4122+(1-$C4122)*24,LOLP!$B4122),0)</f>
        <v>0</v>
      </c>
      <c r="M4122" s="25">
        <f t="shared" ca="1" si="450"/>
        <v>0</v>
      </c>
      <c r="N4122" s="25">
        <f t="shared" ca="1" si="451"/>
        <v>0</v>
      </c>
      <c r="O4122" s="15" t="e">
        <f t="shared" ca="1" si="452"/>
        <v>#DIV/0!</v>
      </c>
      <c r="P4122" s="15" t="e">
        <f t="shared" ca="1" si="453"/>
        <v>#DIV/0!</v>
      </c>
    </row>
    <row r="4123" spans="1:16" x14ac:dyDescent="0.25">
      <c r="A4123" s="1">
        <f t="shared" si="447"/>
        <v>43272</v>
      </c>
      <c r="B4123" s="7">
        <f t="shared" si="449"/>
        <v>6</v>
      </c>
      <c r="C4123" s="4">
        <f>INDEX(Calendar!$E$3:$E$367,MATCH(LOLP!$A4123,Calendar!$B$3:$B$367,0))</f>
        <v>1</v>
      </c>
      <c r="D4123" s="2">
        <f t="shared" si="448"/>
        <v>16</v>
      </c>
      <c r="E4123" s="36">
        <v>33053</v>
      </c>
      <c r="F4123" s="7">
        <f>IFERROR(IF(INDEX('Temperature Data'!$AA$15:$AA$348,MATCH(LOLP!A4123,'Temperature Data'!$B$15:$B$348,0))&gt;IF(B4123=9,$G$2,LOLP!$F$2),1,0),0)</f>
        <v>0</v>
      </c>
      <c r="G4123" s="7">
        <f>SUMIFS(LOLP!$F$4:$F$8763,$C$4:$C$8763,$C4123,$B$4:$B$8763,$B4123,$D$4:$D$8763,$D4123)</f>
        <v>1</v>
      </c>
      <c r="H4123" s="7">
        <f>COUNTIFS(Calendar!$E$3:$E$367,LOLP!C4123,Calendar!$D$3:$D$367,LOLP!B4123)</f>
        <v>21</v>
      </c>
      <c r="I4123" s="7">
        <f ca="1">IF($F4123=1,OFFSET(start_norps,LOLP!$D4123+(1-$C4123)*24,LOLP!$B4123)*H4123/G4123,0)</f>
        <v>0</v>
      </c>
      <c r="J4123" s="7">
        <f ca="1">IF($F4123=1,OFFSET(start_33,LOLP!$D4123+(1-$C4123)*24,LOLP!$B4123)*H4123/G4123,0)</f>
        <v>0</v>
      </c>
      <c r="K4123" s="7">
        <f ca="1">IF($F4123,OFFSET(start_40,LOLP!$D4123+(1-$C4123)*24,LOLP!$B4123),0)</f>
        <v>0</v>
      </c>
      <c r="L4123" s="7">
        <f ca="1">IF($F4123,OFFSET(start_50,LOLP!$D4123+(1-$C4123)*24,LOLP!$B4123),0)</f>
        <v>0</v>
      </c>
      <c r="M4123" s="25">
        <f t="shared" ca="1" si="450"/>
        <v>0</v>
      </c>
      <c r="N4123" s="25">
        <f t="shared" ca="1" si="451"/>
        <v>0</v>
      </c>
      <c r="O4123" s="15" t="e">
        <f t="shared" ca="1" si="452"/>
        <v>#DIV/0!</v>
      </c>
      <c r="P4123" s="15" t="e">
        <f t="shared" ca="1" si="453"/>
        <v>#DIV/0!</v>
      </c>
    </row>
    <row r="4124" spans="1:16" x14ac:dyDescent="0.25">
      <c r="A4124" s="1">
        <f t="shared" si="447"/>
        <v>43272</v>
      </c>
      <c r="B4124" s="7">
        <f t="shared" si="449"/>
        <v>6</v>
      </c>
      <c r="C4124" s="4">
        <f>INDEX(Calendar!$E$3:$E$367,MATCH(LOLP!$A4124,Calendar!$B$3:$B$367,0))</f>
        <v>1</v>
      </c>
      <c r="D4124" s="2">
        <f t="shared" si="448"/>
        <v>17</v>
      </c>
      <c r="E4124" s="36">
        <v>34199</v>
      </c>
      <c r="F4124" s="7">
        <f>IFERROR(IF(INDEX('Temperature Data'!$AA$15:$AA$348,MATCH(LOLP!A4124,'Temperature Data'!$B$15:$B$348,0))&gt;IF(B4124=9,$G$2,LOLP!$F$2),1,0),0)</f>
        <v>0</v>
      </c>
      <c r="G4124" s="7">
        <f>SUMIFS(LOLP!$F$4:$F$8763,$C$4:$C$8763,$C4124,$B$4:$B$8763,$B4124,$D$4:$D$8763,$D4124)</f>
        <v>1</v>
      </c>
      <c r="H4124" s="7">
        <f>COUNTIFS(Calendar!$E$3:$E$367,LOLP!C4124,Calendar!$D$3:$D$367,LOLP!B4124)</f>
        <v>21</v>
      </c>
      <c r="I4124" s="7">
        <f ca="1">IF($F4124=1,OFFSET(start_norps,LOLP!$D4124+(1-$C4124)*24,LOLP!$B4124)*H4124/G4124,0)</f>
        <v>0</v>
      </c>
      <c r="J4124" s="7">
        <f ca="1">IF($F4124=1,OFFSET(start_33,LOLP!$D4124+(1-$C4124)*24,LOLP!$B4124)*H4124/G4124,0)</f>
        <v>0</v>
      </c>
      <c r="K4124" s="7">
        <f ca="1">IF($F4124,OFFSET(start_40,LOLP!$D4124+(1-$C4124)*24,LOLP!$B4124),0)</f>
        <v>0</v>
      </c>
      <c r="L4124" s="7">
        <f ca="1">IF($F4124,OFFSET(start_50,LOLP!$D4124+(1-$C4124)*24,LOLP!$B4124),0)</f>
        <v>0</v>
      </c>
      <c r="M4124" s="25">
        <f t="shared" ca="1" si="450"/>
        <v>0</v>
      </c>
      <c r="N4124" s="25">
        <f t="shared" ca="1" si="451"/>
        <v>0</v>
      </c>
      <c r="O4124" s="15" t="e">
        <f t="shared" ca="1" si="452"/>
        <v>#DIV/0!</v>
      </c>
      <c r="P4124" s="15" t="e">
        <f t="shared" ca="1" si="453"/>
        <v>#DIV/0!</v>
      </c>
    </row>
    <row r="4125" spans="1:16" x14ac:dyDescent="0.25">
      <c r="A4125" s="1">
        <f t="shared" ref="A4125:A4188" si="454">A4101+1</f>
        <v>43272</v>
      </c>
      <c r="B4125" s="7">
        <f t="shared" si="449"/>
        <v>6</v>
      </c>
      <c r="C4125" s="4">
        <f>INDEX(Calendar!$E$3:$E$367,MATCH(LOLP!$A4125,Calendar!$B$3:$B$367,0))</f>
        <v>1</v>
      </c>
      <c r="D4125" s="2">
        <f t="shared" ref="D4125:D4188" si="455">D4101</f>
        <v>18</v>
      </c>
      <c r="E4125" s="36">
        <v>35016</v>
      </c>
      <c r="F4125" s="7">
        <f>IFERROR(IF(INDEX('Temperature Data'!$AA$15:$AA$348,MATCH(LOLP!A4125,'Temperature Data'!$B$15:$B$348,0))&gt;IF(B4125=9,$G$2,LOLP!$F$2),1,0),0)</f>
        <v>0</v>
      </c>
      <c r="G4125" s="7">
        <f>SUMIFS(LOLP!$F$4:$F$8763,$C$4:$C$8763,$C4125,$B$4:$B$8763,$B4125,$D$4:$D$8763,$D4125)</f>
        <v>1</v>
      </c>
      <c r="H4125" s="7">
        <f>COUNTIFS(Calendar!$E$3:$E$367,LOLP!C4125,Calendar!$D$3:$D$367,LOLP!B4125)</f>
        <v>21</v>
      </c>
      <c r="I4125" s="7">
        <f ca="1">IF($F4125=1,OFFSET(start_norps,LOLP!$D4125+(1-$C4125)*24,LOLP!$B4125)*H4125/G4125,0)</f>
        <v>0</v>
      </c>
      <c r="J4125" s="7">
        <f ca="1">IF($F4125=1,OFFSET(start_33,LOLP!$D4125+(1-$C4125)*24,LOLP!$B4125)*H4125/G4125,0)</f>
        <v>0</v>
      </c>
      <c r="K4125" s="7">
        <f ca="1">IF($F4125,OFFSET(start_40,LOLP!$D4125+(1-$C4125)*24,LOLP!$B4125),0)</f>
        <v>0</v>
      </c>
      <c r="L4125" s="7">
        <f ca="1">IF($F4125,OFFSET(start_50,LOLP!$D4125+(1-$C4125)*24,LOLP!$B4125),0)</f>
        <v>0</v>
      </c>
      <c r="M4125" s="25">
        <f t="shared" ca="1" si="450"/>
        <v>0</v>
      </c>
      <c r="N4125" s="25">
        <f t="shared" ca="1" si="451"/>
        <v>0</v>
      </c>
      <c r="O4125" s="15" t="e">
        <f t="shared" ca="1" si="452"/>
        <v>#DIV/0!</v>
      </c>
      <c r="P4125" s="15" t="e">
        <f t="shared" ca="1" si="453"/>
        <v>#DIV/0!</v>
      </c>
    </row>
    <row r="4126" spans="1:16" x14ac:dyDescent="0.25">
      <c r="A4126" s="1">
        <f t="shared" si="454"/>
        <v>43272</v>
      </c>
      <c r="B4126" s="7">
        <f t="shared" si="449"/>
        <v>6</v>
      </c>
      <c r="C4126" s="4">
        <f>INDEX(Calendar!$E$3:$E$367,MATCH(LOLP!$A4126,Calendar!$B$3:$B$367,0))</f>
        <v>1</v>
      </c>
      <c r="D4126" s="2">
        <f t="shared" si="455"/>
        <v>19</v>
      </c>
      <c r="E4126" s="36">
        <v>35054</v>
      </c>
      <c r="F4126" s="7">
        <f>IFERROR(IF(INDEX('Temperature Data'!$AA$15:$AA$348,MATCH(LOLP!A4126,'Temperature Data'!$B$15:$B$348,0))&gt;IF(B4126=9,$G$2,LOLP!$F$2),1,0),0)</f>
        <v>0</v>
      </c>
      <c r="G4126" s="7">
        <f>SUMIFS(LOLP!$F$4:$F$8763,$C$4:$C$8763,$C4126,$B$4:$B$8763,$B4126,$D$4:$D$8763,$D4126)</f>
        <v>1</v>
      </c>
      <c r="H4126" s="7">
        <f>COUNTIFS(Calendar!$E$3:$E$367,LOLP!C4126,Calendar!$D$3:$D$367,LOLP!B4126)</f>
        <v>21</v>
      </c>
      <c r="I4126" s="7">
        <f ca="1">IF($F4126=1,OFFSET(start_norps,LOLP!$D4126+(1-$C4126)*24,LOLP!$B4126)*H4126/G4126,0)</f>
        <v>0</v>
      </c>
      <c r="J4126" s="7">
        <f ca="1">IF($F4126=1,OFFSET(start_33,LOLP!$D4126+(1-$C4126)*24,LOLP!$B4126)*H4126/G4126,0)</f>
        <v>0</v>
      </c>
      <c r="K4126" s="7">
        <f ca="1">IF($F4126,OFFSET(start_40,LOLP!$D4126+(1-$C4126)*24,LOLP!$B4126),0)</f>
        <v>0</v>
      </c>
      <c r="L4126" s="7">
        <f ca="1">IF($F4126,OFFSET(start_50,LOLP!$D4126+(1-$C4126)*24,LOLP!$B4126),0)</f>
        <v>0</v>
      </c>
      <c r="M4126" s="25">
        <f t="shared" ca="1" si="450"/>
        <v>0</v>
      </c>
      <c r="N4126" s="25">
        <f t="shared" ca="1" si="451"/>
        <v>0</v>
      </c>
      <c r="O4126" s="15" t="e">
        <f t="shared" ca="1" si="452"/>
        <v>#DIV/0!</v>
      </c>
      <c r="P4126" s="15" t="e">
        <f t="shared" ca="1" si="453"/>
        <v>#DIV/0!</v>
      </c>
    </row>
    <row r="4127" spans="1:16" x14ac:dyDescent="0.25">
      <c r="A4127" s="1">
        <f t="shared" si="454"/>
        <v>43272</v>
      </c>
      <c r="B4127" s="7">
        <f t="shared" si="449"/>
        <v>6</v>
      </c>
      <c r="C4127" s="4">
        <f>INDEX(Calendar!$E$3:$E$367,MATCH(LOLP!$A4127,Calendar!$B$3:$B$367,0))</f>
        <v>1</v>
      </c>
      <c r="D4127" s="2">
        <f t="shared" si="455"/>
        <v>20</v>
      </c>
      <c r="E4127" s="36">
        <v>34350</v>
      </c>
      <c r="F4127" s="7">
        <f>IFERROR(IF(INDEX('Temperature Data'!$AA$15:$AA$348,MATCH(LOLP!A4127,'Temperature Data'!$B$15:$B$348,0))&gt;IF(B4127=9,$G$2,LOLP!$F$2),1,0),0)</f>
        <v>0</v>
      </c>
      <c r="G4127" s="7">
        <f>SUMIFS(LOLP!$F$4:$F$8763,$C$4:$C$8763,$C4127,$B$4:$B$8763,$B4127,$D$4:$D$8763,$D4127)</f>
        <v>1</v>
      </c>
      <c r="H4127" s="7">
        <f>COUNTIFS(Calendar!$E$3:$E$367,LOLP!C4127,Calendar!$D$3:$D$367,LOLP!B4127)</f>
        <v>21</v>
      </c>
      <c r="I4127" s="7">
        <f ca="1">IF($F4127=1,OFFSET(start_norps,LOLP!$D4127+(1-$C4127)*24,LOLP!$B4127)*H4127/G4127,0)</f>
        <v>0</v>
      </c>
      <c r="J4127" s="7">
        <f ca="1">IF($F4127=1,OFFSET(start_33,LOLP!$D4127+(1-$C4127)*24,LOLP!$B4127)*H4127/G4127,0)</f>
        <v>0</v>
      </c>
      <c r="K4127" s="7">
        <f ca="1">IF($F4127,OFFSET(start_40,LOLP!$D4127+(1-$C4127)*24,LOLP!$B4127),0)</f>
        <v>0</v>
      </c>
      <c r="L4127" s="7">
        <f ca="1">IF($F4127,OFFSET(start_50,LOLP!$D4127+(1-$C4127)*24,LOLP!$B4127),0)</f>
        <v>0</v>
      </c>
      <c r="M4127" s="25">
        <f t="shared" ca="1" si="450"/>
        <v>0</v>
      </c>
      <c r="N4127" s="25">
        <f t="shared" ca="1" si="451"/>
        <v>0</v>
      </c>
      <c r="O4127" s="15" t="e">
        <f t="shared" ca="1" si="452"/>
        <v>#DIV/0!</v>
      </c>
      <c r="P4127" s="15" t="e">
        <f t="shared" ca="1" si="453"/>
        <v>#DIV/0!</v>
      </c>
    </row>
    <row r="4128" spans="1:16" x14ac:dyDescent="0.25">
      <c r="A4128" s="1">
        <f t="shared" si="454"/>
        <v>43272</v>
      </c>
      <c r="B4128" s="7">
        <f t="shared" si="449"/>
        <v>6</v>
      </c>
      <c r="C4128" s="4">
        <f>INDEX(Calendar!$E$3:$E$367,MATCH(LOLP!$A4128,Calendar!$B$3:$B$367,0))</f>
        <v>1</v>
      </c>
      <c r="D4128" s="2">
        <f t="shared" si="455"/>
        <v>21</v>
      </c>
      <c r="E4128" s="36">
        <v>33643</v>
      </c>
      <c r="F4128" s="7">
        <f>IFERROR(IF(INDEX('Temperature Data'!$AA$15:$AA$348,MATCH(LOLP!A4128,'Temperature Data'!$B$15:$B$348,0))&gt;IF(B4128=9,$G$2,LOLP!$F$2),1,0),0)</f>
        <v>0</v>
      </c>
      <c r="G4128" s="7">
        <f>SUMIFS(LOLP!$F$4:$F$8763,$C$4:$C$8763,$C4128,$B$4:$B$8763,$B4128,$D$4:$D$8763,$D4128)</f>
        <v>1</v>
      </c>
      <c r="H4128" s="7">
        <f>COUNTIFS(Calendar!$E$3:$E$367,LOLP!C4128,Calendar!$D$3:$D$367,LOLP!B4128)</f>
        <v>21</v>
      </c>
      <c r="I4128" s="7">
        <f ca="1">IF($F4128=1,OFFSET(start_norps,LOLP!$D4128+(1-$C4128)*24,LOLP!$B4128)*H4128/G4128,0)</f>
        <v>0</v>
      </c>
      <c r="J4128" s="7">
        <f ca="1">IF($F4128=1,OFFSET(start_33,LOLP!$D4128+(1-$C4128)*24,LOLP!$B4128)*H4128/G4128,0)</f>
        <v>0</v>
      </c>
      <c r="K4128" s="7">
        <f ca="1">IF($F4128,OFFSET(start_40,LOLP!$D4128+(1-$C4128)*24,LOLP!$B4128),0)</f>
        <v>0</v>
      </c>
      <c r="L4128" s="7">
        <f ca="1">IF($F4128,OFFSET(start_50,LOLP!$D4128+(1-$C4128)*24,LOLP!$B4128),0)</f>
        <v>0</v>
      </c>
      <c r="M4128" s="25">
        <f t="shared" ca="1" si="450"/>
        <v>0</v>
      </c>
      <c r="N4128" s="25">
        <f t="shared" ca="1" si="451"/>
        <v>0</v>
      </c>
      <c r="O4128" s="15" t="e">
        <f t="shared" ca="1" si="452"/>
        <v>#DIV/0!</v>
      </c>
      <c r="P4128" s="15" t="e">
        <f t="shared" ca="1" si="453"/>
        <v>#DIV/0!</v>
      </c>
    </row>
    <row r="4129" spans="1:16" x14ac:dyDescent="0.25">
      <c r="A4129" s="1">
        <f t="shared" si="454"/>
        <v>43272</v>
      </c>
      <c r="B4129" s="7">
        <f t="shared" si="449"/>
        <v>6</v>
      </c>
      <c r="C4129" s="4">
        <f>INDEX(Calendar!$E$3:$E$367,MATCH(LOLP!$A4129,Calendar!$B$3:$B$367,0))</f>
        <v>1</v>
      </c>
      <c r="D4129" s="2">
        <f t="shared" si="455"/>
        <v>22</v>
      </c>
      <c r="E4129" s="36">
        <v>32287</v>
      </c>
      <c r="F4129" s="7">
        <f>IFERROR(IF(INDEX('Temperature Data'!$AA$15:$AA$348,MATCH(LOLP!A4129,'Temperature Data'!$B$15:$B$348,0))&gt;IF(B4129=9,$G$2,LOLP!$F$2),1,0),0)</f>
        <v>0</v>
      </c>
      <c r="G4129" s="7">
        <f>SUMIFS(LOLP!$F$4:$F$8763,$C$4:$C$8763,$C4129,$B$4:$B$8763,$B4129,$D$4:$D$8763,$D4129)</f>
        <v>1</v>
      </c>
      <c r="H4129" s="7">
        <f>COUNTIFS(Calendar!$E$3:$E$367,LOLP!C4129,Calendar!$D$3:$D$367,LOLP!B4129)</f>
        <v>21</v>
      </c>
      <c r="I4129" s="7">
        <f ca="1">IF($F4129=1,OFFSET(start_norps,LOLP!$D4129+(1-$C4129)*24,LOLP!$B4129)*H4129/G4129,0)</f>
        <v>0</v>
      </c>
      <c r="J4129" s="7">
        <f ca="1">IF($F4129=1,OFFSET(start_33,LOLP!$D4129+(1-$C4129)*24,LOLP!$B4129)*H4129/G4129,0)</f>
        <v>0</v>
      </c>
      <c r="K4129" s="7">
        <f ca="1">IF($F4129,OFFSET(start_40,LOLP!$D4129+(1-$C4129)*24,LOLP!$B4129),0)</f>
        <v>0</v>
      </c>
      <c r="L4129" s="7">
        <f ca="1">IF($F4129,OFFSET(start_50,LOLP!$D4129+(1-$C4129)*24,LOLP!$B4129),0)</f>
        <v>0</v>
      </c>
      <c r="M4129" s="25">
        <f t="shared" ca="1" si="450"/>
        <v>0</v>
      </c>
      <c r="N4129" s="25">
        <f t="shared" ca="1" si="451"/>
        <v>0</v>
      </c>
      <c r="O4129" s="15" t="e">
        <f t="shared" ca="1" si="452"/>
        <v>#DIV/0!</v>
      </c>
      <c r="P4129" s="15" t="e">
        <f t="shared" ca="1" si="453"/>
        <v>#DIV/0!</v>
      </c>
    </row>
    <row r="4130" spans="1:16" x14ac:dyDescent="0.25">
      <c r="A4130" s="1">
        <f t="shared" si="454"/>
        <v>43272</v>
      </c>
      <c r="B4130" s="7">
        <f t="shared" si="449"/>
        <v>6</v>
      </c>
      <c r="C4130" s="4">
        <f>INDEX(Calendar!$E$3:$E$367,MATCH(LOLP!$A4130,Calendar!$B$3:$B$367,0))</f>
        <v>1</v>
      </c>
      <c r="D4130" s="2">
        <f t="shared" si="455"/>
        <v>23</v>
      </c>
      <c r="E4130" s="36">
        <v>29628</v>
      </c>
      <c r="F4130" s="7">
        <f>IFERROR(IF(INDEX('Temperature Data'!$AA$15:$AA$348,MATCH(LOLP!A4130,'Temperature Data'!$B$15:$B$348,0))&gt;IF(B4130=9,$G$2,LOLP!$F$2),1,0),0)</f>
        <v>0</v>
      </c>
      <c r="G4130" s="7">
        <f>SUMIFS(LOLP!$F$4:$F$8763,$C$4:$C$8763,$C4130,$B$4:$B$8763,$B4130,$D$4:$D$8763,$D4130)</f>
        <v>1</v>
      </c>
      <c r="H4130" s="7">
        <f>COUNTIFS(Calendar!$E$3:$E$367,LOLP!C4130,Calendar!$D$3:$D$367,LOLP!B4130)</f>
        <v>21</v>
      </c>
      <c r="I4130" s="7">
        <f ca="1">IF($F4130=1,OFFSET(start_norps,LOLP!$D4130+(1-$C4130)*24,LOLP!$B4130)*H4130/G4130,0)</f>
        <v>0</v>
      </c>
      <c r="J4130" s="7">
        <f ca="1">IF($F4130=1,OFFSET(start_33,LOLP!$D4130+(1-$C4130)*24,LOLP!$B4130)*H4130/G4130,0)</f>
        <v>0</v>
      </c>
      <c r="K4130" s="7">
        <f ca="1">IF($F4130,OFFSET(start_40,LOLP!$D4130+(1-$C4130)*24,LOLP!$B4130),0)</f>
        <v>0</v>
      </c>
      <c r="L4130" s="7">
        <f ca="1">IF($F4130,OFFSET(start_50,LOLP!$D4130+(1-$C4130)*24,LOLP!$B4130),0)</f>
        <v>0</v>
      </c>
      <c r="M4130" s="25">
        <f t="shared" ca="1" si="450"/>
        <v>0</v>
      </c>
      <c r="N4130" s="25">
        <f t="shared" ca="1" si="451"/>
        <v>0</v>
      </c>
      <c r="O4130" s="15" t="e">
        <f t="shared" ca="1" si="452"/>
        <v>#DIV/0!</v>
      </c>
      <c r="P4130" s="15" t="e">
        <f t="shared" ca="1" si="453"/>
        <v>#DIV/0!</v>
      </c>
    </row>
    <row r="4131" spans="1:16" x14ac:dyDescent="0.25">
      <c r="A4131" s="1">
        <f t="shared" si="454"/>
        <v>43272</v>
      </c>
      <c r="B4131" s="7">
        <f t="shared" si="449"/>
        <v>6</v>
      </c>
      <c r="C4131" s="4">
        <f>INDEX(Calendar!$E$3:$E$367,MATCH(LOLP!$A4131,Calendar!$B$3:$B$367,0))</f>
        <v>1</v>
      </c>
      <c r="D4131" s="2">
        <f t="shared" si="455"/>
        <v>24</v>
      </c>
      <c r="E4131" s="36">
        <v>27006</v>
      </c>
      <c r="F4131" s="7">
        <f>IFERROR(IF(INDEX('Temperature Data'!$AA$15:$AA$348,MATCH(LOLP!A4131,'Temperature Data'!$B$15:$B$348,0))&gt;IF(B4131=9,$G$2,LOLP!$F$2),1,0),0)</f>
        <v>0</v>
      </c>
      <c r="G4131" s="7">
        <f>SUMIFS(LOLP!$F$4:$F$8763,$C$4:$C$8763,$C4131,$B$4:$B$8763,$B4131,$D$4:$D$8763,$D4131)</f>
        <v>1</v>
      </c>
      <c r="H4131" s="7">
        <f>COUNTIFS(Calendar!$E$3:$E$367,LOLP!C4131,Calendar!$D$3:$D$367,LOLP!B4131)</f>
        <v>21</v>
      </c>
      <c r="I4131" s="7">
        <f ca="1">IF($F4131=1,OFFSET(start_norps,LOLP!$D4131+(1-$C4131)*24,LOLP!$B4131)*H4131/G4131,0)</f>
        <v>0</v>
      </c>
      <c r="J4131" s="7">
        <f ca="1">IF($F4131=1,OFFSET(start_33,LOLP!$D4131+(1-$C4131)*24,LOLP!$B4131)*H4131/G4131,0)</f>
        <v>0</v>
      </c>
      <c r="K4131" s="7">
        <f ca="1">IF($F4131,OFFSET(start_40,LOLP!$D4131+(1-$C4131)*24,LOLP!$B4131),0)</f>
        <v>0</v>
      </c>
      <c r="L4131" s="7">
        <f ca="1">IF($F4131,OFFSET(start_50,LOLP!$D4131+(1-$C4131)*24,LOLP!$B4131),0)</f>
        <v>0</v>
      </c>
      <c r="M4131" s="25">
        <f t="shared" ca="1" si="450"/>
        <v>0</v>
      </c>
      <c r="N4131" s="25">
        <f t="shared" ca="1" si="451"/>
        <v>0</v>
      </c>
      <c r="O4131" s="15" t="e">
        <f t="shared" ca="1" si="452"/>
        <v>#DIV/0!</v>
      </c>
      <c r="P4131" s="15" t="e">
        <f t="shared" ca="1" si="453"/>
        <v>#DIV/0!</v>
      </c>
    </row>
    <row r="4132" spans="1:16" x14ac:dyDescent="0.25">
      <c r="A4132" s="1">
        <f t="shared" si="454"/>
        <v>43273</v>
      </c>
      <c r="B4132" s="7">
        <f t="shared" si="449"/>
        <v>6</v>
      </c>
      <c r="C4132" s="4">
        <f>INDEX(Calendar!$E$3:$E$367,MATCH(LOLP!$A4132,Calendar!$B$3:$B$367,0))</f>
        <v>1</v>
      </c>
      <c r="D4132" s="2">
        <f t="shared" si="455"/>
        <v>1</v>
      </c>
      <c r="E4132" s="36">
        <v>25021</v>
      </c>
      <c r="F4132" s="7">
        <f>IFERROR(IF(INDEX('Temperature Data'!$AA$15:$AA$348,MATCH(LOLP!A4132,'Temperature Data'!$B$15:$B$348,0))&gt;IF(B4132=9,$G$2,LOLP!$F$2),1,0),0)</f>
        <v>0</v>
      </c>
      <c r="G4132" s="7">
        <f>SUMIFS(LOLP!$F$4:$F$8763,$C$4:$C$8763,$C4132,$B$4:$B$8763,$B4132,$D$4:$D$8763,$D4132)</f>
        <v>1</v>
      </c>
      <c r="H4132" s="7">
        <f>COUNTIFS(Calendar!$E$3:$E$367,LOLP!C4132,Calendar!$D$3:$D$367,LOLP!B4132)</f>
        <v>21</v>
      </c>
      <c r="I4132" s="7">
        <f ca="1">IF($F4132=1,OFFSET(start_norps,LOLP!$D4132+(1-$C4132)*24,LOLP!$B4132)*H4132/G4132,0)</f>
        <v>0</v>
      </c>
      <c r="J4132" s="7">
        <f ca="1">IF($F4132=1,OFFSET(start_33,LOLP!$D4132+(1-$C4132)*24,LOLP!$B4132)*H4132/G4132,0)</f>
        <v>0</v>
      </c>
      <c r="K4132" s="7">
        <f ca="1">IF($F4132,OFFSET(start_40,LOLP!$D4132+(1-$C4132)*24,LOLP!$B4132),0)</f>
        <v>0</v>
      </c>
      <c r="L4132" s="7">
        <f ca="1">IF($F4132,OFFSET(start_50,LOLP!$D4132+(1-$C4132)*24,LOLP!$B4132),0)</f>
        <v>0</v>
      </c>
      <c r="M4132" s="25">
        <f t="shared" ca="1" si="450"/>
        <v>0</v>
      </c>
      <c r="N4132" s="25">
        <f t="shared" ca="1" si="451"/>
        <v>0</v>
      </c>
      <c r="O4132" s="15" t="e">
        <f t="shared" ca="1" si="452"/>
        <v>#DIV/0!</v>
      </c>
      <c r="P4132" s="15" t="e">
        <f t="shared" ca="1" si="453"/>
        <v>#DIV/0!</v>
      </c>
    </row>
    <row r="4133" spans="1:16" x14ac:dyDescent="0.25">
      <c r="A4133" s="1">
        <f t="shared" si="454"/>
        <v>43273</v>
      </c>
      <c r="B4133" s="7">
        <f t="shared" si="449"/>
        <v>6</v>
      </c>
      <c r="C4133" s="4">
        <f>INDEX(Calendar!$E$3:$E$367,MATCH(LOLP!$A4133,Calendar!$B$3:$B$367,0))</f>
        <v>1</v>
      </c>
      <c r="D4133" s="2">
        <f t="shared" si="455"/>
        <v>2</v>
      </c>
      <c r="E4133" s="36">
        <v>23750</v>
      </c>
      <c r="F4133" s="7">
        <f>IFERROR(IF(INDEX('Temperature Data'!$AA$15:$AA$348,MATCH(LOLP!A4133,'Temperature Data'!$B$15:$B$348,0))&gt;IF(B4133=9,$G$2,LOLP!$F$2),1,0),0)</f>
        <v>0</v>
      </c>
      <c r="G4133" s="7">
        <f>SUMIFS(LOLP!$F$4:$F$8763,$C$4:$C$8763,$C4133,$B$4:$B$8763,$B4133,$D$4:$D$8763,$D4133)</f>
        <v>1</v>
      </c>
      <c r="H4133" s="7">
        <f>COUNTIFS(Calendar!$E$3:$E$367,LOLP!C4133,Calendar!$D$3:$D$367,LOLP!B4133)</f>
        <v>21</v>
      </c>
      <c r="I4133" s="7">
        <f ca="1">IF($F4133=1,OFFSET(start_norps,LOLP!$D4133+(1-$C4133)*24,LOLP!$B4133)*H4133/G4133,0)</f>
        <v>0</v>
      </c>
      <c r="J4133" s="7">
        <f ca="1">IF($F4133=1,OFFSET(start_33,LOLP!$D4133+(1-$C4133)*24,LOLP!$B4133)*H4133/G4133,0)</f>
        <v>0</v>
      </c>
      <c r="K4133" s="7">
        <f ca="1">IF($F4133,OFFSET(start_40,LOLP!$D4133+(1-$C4133)*24,LOLP!$B4133),0)</f>
        <v>0</v>
      </c>
      <c r="L4133" s="7">
        <f ca="1">IF($F4133,OFFSET(start_50,LOLP!$D4133+(1-$C4133)*24,LOLP!$B4133),0)</f>
        <v>0</v>
      </c>
      <c r="M4133" s="25">
        <f t="shared" ca="1" si="450"/>
        <v>0</v>
      </c>
      <c r="N4133" s="25">
        <f t="shared" ca="1" si="451"/>
        <v>0</v>
      </c>
      <c r="O4133" s="15" t="e">
        <f t="shared" ca="1" si="452"/>
        <v>#DIV/0!</v>
      </c>
      <c r="P4133" s="15" t="e">
        <f t="shared" ca="1" si="453"/>
        <v>#DIV/0!</v>
      </c>
    </row>
    <row r="4134" spans="1:16" x14ac:dyDescent="0.25">
      <c r="A4134" s="1">
        <f t="shared" si="454"/>
        <v>43273</v>
      </c>
      <c r="B4134" s="7">
        <f t="shared" si="449"/>
        <v>6</v>
      </c>
      <c r="C4134" s="4">
        <f>INDEX(Calendar!$E$3:$E$367,MATCH(LOLP!$A4134,Calendar!$B$3:$B$367,0))</f>
        <v>1</v>
      </c>
      <c r="D4134" s="2">
        <f t="shared" si="455"/>
        <v>3</v>
      </c>
      <c r="E4134" s="36">
        <v>22757</v>
      </c>
      <c r="F4134" s="7">
        <f>IFERROR(IF(INDEX('Temperature Data'!$AA$15:$AA$348,MATCH(LOLP!A4134,'Temperature Data'!$B$15:$B$348,0))&gt;IF(B4134=9,$G$2,LOLP!$F$2),1,0),0)</f>
        <v>0</v>
      </c>
      <c r="G4134" s="7">
        <f>SUMIFS(LOLP!$F$4:$F$8763,$C$4:$C$8763,$C4134,$B$4:$B$8763,$B4134,$D$4:$D$8763,$D4134)</f>
        <v>1</v>
      </c>
      <c r="H4134" s="7">
        <f>COUNTIFS(Calendar!$E$3:$E$367,LOLP!C4134,Calendar!$D$3:$D$367,LOLP!B4134)</f>
        <v>21</v>
      </c>
      <c r="I4134" s="7">
        <f ca="1">IF($F4134=1,OFFSET(start_norps,LOLP!$D4134+(1-$C4134)*24,LOLP!$B4134)*H4134/G4134,0)</f>
        <v>0</v>
      </c>
      <c r="J4134" s="7">
        <f ca="1">IF($F4134=1,OFFSET(start_33,LOLP!$D4134+(1-$C4134)*24,LOLP!$B4134)*H4134/G4134,0)</f>
        <v>0</v>
      </c>
      <c r="K4134" s="7">
        <f ca="1">IF($F4134,OFFSET(start_40,LOLP!$D4134+(1-$C4134)*24,LOLP!$B4134),0)</f>
        <v>0</v>
      </c>
      <c r="L4134" s="7">
        <f ca="1">IF($F4134,OFFSET(start_50,LOLP!$D4134+(1-$C4134)*24,LOLP!$B4134),0)</f>
        <v>0</v>
      </c>
      <c r="M4134" s="25">
        <f t="shared" ca="1" si="450"/>
        <v>0</v>
      </c>
      <c r="N4134" s="25">
        <f t="shared" ca="1" si="451"/>
        <v>0</v>
      </c>
      <c r="O4134" s="15" t="e">
        <f t="shared" ca="1" si="452"/>
        <v>#DIV/0!</v>
      </c>
      <c r="P4134" s="15" t="e">
        <f t="shared" ca="1" si="453"/>
        <v>#DIV/0!</v>
      </c>
    </row>
    <row r="4135" spans="1:16" x14ac:dyDescent="0.25">
      <c r="A4135" s="1">
        <f t="shared" si="454"/>
        <v>43273</v>
      </c>
      <c r="B4135" s="7">
        <f t="shared" si="449"/>
        <v>6</v>
      </c>
      <c r="C4135" s="4">
        <f>INDEX(Calendar!$E$3:$E$367,MATCH(LOLP!$A4135,Calendar!$B$3:$B$367,0))</f>
        <v>1</v>
      </c>
      <c r="D4135" s="2">
        <f t="shared" si="455"/>
        <v>4</v>
      </c>
      <c r="E4135" s="36">
        <v>22367</v>
      </c>
      <c r="F4135" s="7">
        <f>IFERROR(IF(INDEX('Temperature Data'!$AA$15:$AA$348,MATCH(LOLP!A4135,'Temperature Data'!$B$15:$B$348,0))&gt;IF(B4135=9,$G$2,LOLP!$F$2),1,0),0)</f>
        <v>0</v>
      </c>
      <c r="G4135" s="7">
        <f>SUMIFS(LOLP!$F$4:$F$8763,$C$4:$C$8763,$C4135,$B$4:$B$8763,$B4135,$D$4:$D$8763,$D4135)</f>
        <v>1</v>
      </c>
      <c r="H4135" s="7">
        <f>COUNTIFS(Calendar!$E$3:$E$367,LOLP!C4135,Calendar!$D$3:$D$367,LOLP!B4135)</f>
        <v>21</v>
      </c>
      <c r="I4135" s="7">
        <f ca="1">IF($F4135=1,OFFSET(start_norps,LOLP!$D4135+(1-$C4135)*24,LOLP!$B4135)*H4135/G4135,0)</f>
        <v>0</v>
      </c>
      <c r="J4135" s="7">
        <f ca="1">IF($F4135=1,OFFSET(start_33,LOLP!$D4135+(1-$C4135)*24,LOLP!$B4135)*H4135/G4135,0)</f>
        <v>0</v>
      </c>
      <c r="K4135" s="7">
        <f ca="1">IF($F4135,OFFSET(start_40,LOLP!$D4135+(1-$C4135)*24,LOLP!$B4135),0)</f>
        <v>0</v>
      </c>
      <c r="L4135" s="7">
        <f ca="1">IF($F4135,OFFSET(start_50,LOLP!$D4135+(1-$C4135)*24,LOLP!$B4135),0)</f>
        <v>0</v>
      </c>
      <c r="M4135" s="25">
        <f t="shared" ca="1" si="450"/>
        <v>0</v>
      </c>
      <c r="N4135" s="25">
        <f t="shared" ca="1" si="451"/>
        <v>0</v>
      </c>
      <c r="O4135" s="15" t="e">
        <f t="shared" ca="1" si="452"/>
        <v>#DIV/0!</v>
      </c>
      <c r="P4135" s="15" t="e">
        <f t="shared" ca="1" si="453"/>
        <v>#DIV/0!</v>
      </c>
    </row>
    <row r="4136" spans="1:16" x14ac:dyDescent="0.25">
      <c r="A4136" s="1">
        <f t="shared" si="454"/>
        <v>43273</v>
      </c>
      <c r="B4136" s="7">
        <f t="shared" si="449"/>
        <v>6</v>
      </c>
      <c r="C4136" s="4">
        <f>INDEX(Calendar!$E$3:$E$367,MATCH(LOLP!$A4136,Calendar!$B$3:$B$367,0))</f>
        <v>1</v>
      </c>
      <c r="D4136" s="2">
        <f t="shared" si="455"/>
        <v>5</v>
      </c>
      <c r="E4136" s="36">
        <v>22626</v>
      </c>
      <c r="F4136" s="7">
        <f>IFERROR(IF(INDEX('Temperature Data'!$AA$15:$AA$348,MATCH(LOLP!A4136,'Temperature Data'!$B$15:$B$348,0))&gt;IF(B4136=9,$G$2,LOLP!$F$2),1,0),0)</f>
        <v>0</v>
      </c>
      <c r="G4136" s="7">
        <f>SUMIFS(LOLP!$F$4:$F$8763,$C$4:$C$8763,$C4136,$B$4:$B$8763,$B4136,$D$4:$D$8763,$D4136)</f>
        <v>1</v>
      </c>
      <c r="H4136" s="7">
        <f>COUNTIFS(Calendar!$E$3:$E$367,LOLP!C4136,Calendar!$D$3:$D$367,LOLP!B4136)</f>
        <v>21</v>
      </c>
      <c r="I4136" s="7">
        <f ca="1">IF($F4136=1,OFFSET(start_norps,LOLP!$D4136+(1-$C4136)*24,LOLP!$B4136)*H4136/G4136,0)</f>
        <v>0</v>
      </c>
      <c r="J4136" s="7">
        <f ca="1">IF($F4136=1,OFFSET(start_33,LOLP!$D4136+(1-$C4136)*24,LOLP!$B4136)*H4136/G4136,0)</f>
        <v>0</v>
      </c>
      <c r="K4136" s="7">
        <f ca="1">IF($F4136,OFFSET(start_40,LOLP!$D4136+(1-$C4136)*24,LOLP!$B4136),0)</f>
        <v>0</v>
      </c>
      <c r="L4136" s="7">
        <f ca="1">IF($F4136,OFFSET(start_50,LOLP!$D4136+(1-$C4136)*24,LOLP!$B4136),0)</f>
        <v>0</v>
      </c>
      <c r="M4136" s="25">
        <f t="shared" ca="1" si="450"/>
        <v>0</v>
      </c>
      <c r="N4136" s="25">
        <f t="shared" ca="1" si="451"/>
        <v>0</v>
      </c>
      <c r="O4136" s="15" t="e">
        <f t="shared" ca="1" si="452"/>
        <v>#DIV/0!</v>
      </c>
      <c r="P4136" s="15" t="e">
        <f t="shared" ca="1" si="453"/>
        <v>#DIV/0!</v>
      </c>
    </row>
    <row r="4137" spans="1:16" x14ac:dyDescent="0.25">
      <c r="A4137" s="1">
        <f t="shared" si="454"/>
        <v>43273</v>
      </c>
      <c r="B4137" s="7">
        <f t="shared" si="449"/>
        <v>6</v>
      </c>
      <c r="C4137" s="4">
        <f>INDEX(Calendar!$E$3:$E$367,MATCH(LOLP!$A4137,Calendar!$B$3:$B$367,0))</f>
        <v>1</v>
      </c>
      <c r="D4137" s="2">
        <f t="shared" si="455"/>
        <v>6</v>
      </c>
      <c r="E4137" s="36">
        <v>23665</v>
      </c>
      <c r="F4137" s="7">
        <f>IFERROR(IF(INDEX('Temperature Data'!$AA$15:$AA$348,MATCH(LOLP!A4137,'Temperature Data'!$B$15:$B$348,0))&gt;IF(B4137=9,$G$2,LOLP!$F$2),1,0),0)</f>
        <v>0</v>
      </c>
      <c r="G4137" s="7">
        <f>SUMIFS(LOLP!$F$4:$F$8763,$C$4:$C$8763,$C4137,$B$4:$B$8763,$B4137,$D$4:$D$8763,$D4137)</f>
        <v>1</v>
      </c>
      <c r="H4137" s="7">
        <f>COUNTIFS(Calendar!$E$3:$E$367,LOLP!C4137,Calendar!$D$3:$D$367,LOLP!B4137)</f>
        <v>21</v>
      </c>
      <c r="I4137" s="7">
        <f ca="1">IF($F4137=1,OFFSET(start_norps,LOLP!$D4137+(1-$C4137)*24,LOLP!$B4137)*H4137/G4137,0)</f>
        <v>0</v>
      </c>
      <c r="J4137" s="7">
        <f ca="1">IF($F4137=1,OFFSET(start_33,LOLP!$D4137+(1-$C4137)*24,LOLP!$B4137)*H4137/G4137,0)</f>
        <v>0</v>
      </c>
      <c r="K4137" s="7">
        <f ca="1">IF($F4137,OFFSET(start_40,LOLP!$D4137+(1-$C4137)*24,LOLP!$B4137),0)</f>
        <v>0</v>
      </c>
      <c r="L4137" s="7">
        <f ca="1">IF($F4137,OFFSET(start_50,LOLP!$D4137+(1-$C4137)*24,LOLP!$B4137),0)</f>
        <v>0</v>
      </c>
      <c r="M4137" s="25">
        <f t="shared" ca="1" si="450"/>
        <v>0</v>
      </c>
      <c r="N4137" s="25">
        <f t="shared" ca="1" si="451"/>
        <v>0</v>
      </c>
      <c r="O4137" s="15" t="e">
        <f t="shared" ca="1" si="452"/>
        <v>#DIV/0!</v>
      </c>
      <c r="P4137" s="15" t="e">
        <f t="shared" ca="1" si="453"/>
        <v>#DIV/0!</v>
      </c>
    </row>
    <row r="4138" spans="1:16" x14ac:dyDescent="0.25">
      <c r="A4138" s="1">
        <f t="shared" si="454"/>
        <v>43273</v>
      </c>
      <c r="B4138" s="7">
        <f t="shared" si="449"/>
        <v>6</v>
      </c>
      <c r="C4138" s="4">
        <f>INDEX(Calendar!$E$3:$E$367,MATCH(LOLP!$A4138,Calendar!$B$3:$B$367,0))</f>
        <v>1</v>
      </c>
      <c r="D4138" s="2">
        <f t="shared" si="455"/>
        <v>7</v>
      </c>
      <c r="E4138" s="36">
        <v>24884</v>
      </c>
      <c r="F4138" s="7">
        <f>IFERROR(IF(INDEX('Temperature Data'!$AA$15:$AA$348,MATCH(LOLP!A4138,'Temperature Data'!$B$15:$B$348,0))&gt;IF(B4138=9,$G$2,LOLP!$F$2),1,0),0)</f>
        <v>0</v>
      </c>
      <c r="G4138" s="7">
        <f>SUMIFS(LOLP!$F$4:$F$8763,$C$4:$C$8763,$C4138,$B$4:$B$8763,$B4138,$D$4:$D$8763,$D4138)</f>
        <v>1</v>
      </c>
      <c r="H4138" s="7">
        <f>COUNTIFS(Calendar!$E$3:$E$367,LOLP!C4138,Calendar!$D$3:$D$367,LOLP!B4138)</f>
        <v>21</v>
      </c>
      <c r="I4138" s="7">
        <f ca="1">IF($F4138=1,OFFSET(start_norps,LOLP!$D4138+(1-$C4138)*24,LOLP!$B4138)*H4138/G4138,0)</f>
        <v>0</v>
      </c>
      <c r="J4138" s="7">
        <f ca="1">IF($F4138=1,OFFSET(start_33,LOLP!$D4138+(1-$C4138)*24,LOLP!$B4138)*H4138/G4138,0)</f>
        <v>0</v>
      </c>
      <c r="K4138" s="7">
        <f ca="1">IF($F4138,OFFSET(start_40,LOLP!$D4138+(1-$C4138)*24,LOLP!$B4138),0)</f>
        <v>0</v>
      </c>
      <c r="L4138" s="7">
        <f ca="1">IF($F4138,OFFSET(start_50,LOLP!$D4138+(1-$C4138)*24,LOLP!$B4138),0)</f>
        <v>0</v>
      </c>
      <c r="M4138" s="25">
        <f t="shared" ca="1" si="450"/>
        <v>0</v>
      </c>
      <c r="N4138" s="25">
        <f t="shared" ca="1" si="451"/>
        <v>0</v>
      </c>
      <c r="O4138" s="15" t="e">
        <f t="shared" ca="1" si="452"/>
        <v>#DIV/0!</v>
      </c>
      <c r="P4138" s="15" t="e">
        <f t="shared" ca="1" si="453"/>
        <v>#DIV/0!</v>
      </c>
    </row>
    <row r="4139" spans="1:16" x14ac:dyDescent="0.25">
      <c r="A4139" s="1">
        <f t="shared" si="454"/>
        <v>43273</v>
      </c>
      <c r="B4139" s="7">
        <f t="shared" si="449"/>
        <v>6</v>
      </c>
      <c r="C4139" s="4">
        <f>INDEX(Calendar!$E$3:$E$367,MATCH(LOLP!$A4139,Calendar!$B$3:$B$367,0))</f>
        <v>1</v>
      </c>
      <c r="D4139" s="2">
        <f t="shared" si="455"/>
        <v>8</v>
      </c>
      <c r="E4139" s="36">
        <v>26300</v>
      </c>
      <c r="F4139" s="7">
        <f>IFERROR(IF(INDEX('Temperature Data'!$AA$15:$AA$348,MATCH(LOLP!A4139,'Temperature Data'!$B$15:$B$348,0))&gt;IF(B4139=9,$G$2,LOLP!$F$2),1,0),0)</f>
        <v>0</v>
      </c>
      <c r="G4139" s="7">
        <f>SUMIFS(LOLP!$F$4:$F$8763,$C$4:$C$8763,$C4139,$B$4:$B$8763,$B4139,$D$4:$D$8763,$D4139)</f>
        <v>1</v>
      </c>
      <c r="H4139" s="7">
        <f>COUNTIFS(Calendar!$E$3:$E$367,LOLP!C4139,Calendar!$D$3:$D$367,LOLP!B4139)</f>
        <v>21</v>
      </c>
      <c r="I4139" s="7">
        <f ca="1">IF($F4139=1,OFFSET(start_norps,LOLP!$D4139+(1-$C4139)*24,LOLP!$B4139)*H4139/G4139,0)</f>
        <v>0</v>
      </c>
      <c r="J4139" s="7">
        <f ca="1">IF($F4139=1,OFFSET(start_33,LOLP!$D4139+(1-$C4139)*24,LOLP!$B4139)*H4139/G4139,0)</f>
        <v>0</v>
      </c>
      <c r="K4139" s="7">
        <f ca="1">IF($F4139,OFFSET(start_40,LOLP!$D4139+(1-$C4139)*24,LOLP!$B4139),0)</f>
        <v>0</v>
      </c>
      <c r="L4139" s="7">
        <f ca="1">IF($F4139,OFFSET(start_50,LOLP!$D4139+(1-$C4139)*24,LOLP!$B4139),0)</f>
        <v>0</v>
      </c>
      <c r="M4139" s="25">
        <f t="shared" ca="1" si="450"/>
        <v>0</v>
      </c>
      <c r="N4139" s="25">
        <f t="shared" ca="1" si="451"/>
        <v>0</v>
      </c>
      <c r="O4139" s="15" t="e">
        <f t="shared" ca="1" si="452"/>
        <v>#DIV/0!</v>
      </c>
      <c r="P4139" s="15" t="e">
        <f t="shared" ca="1" si="453"/>
        <v>#DIV/0!</v>
      </c>
    </row>
    <row r="4140" spans="1:16" x14ac:dyDescent="0.25">
      <c r="A4140" s="1">
        <f t="shared" si="454"/>
        <v>43273</v>
      </c>
      <c r="B4140" s="7">
        <f t="shared" si="449"/>
        <v>6</v>
      </c>
      <c r="C4140" s="4">
        <f>INDEX(Calendar!$E$3:$E$367,MATCH(LOLP!$A4140,Calendar!$B$3:$B$367,0))</f>
        <v>1</v>
      </c>
      <c r="D4140" s="2">
        <f t="shared" si="455"/>
        <v>9</v>
      </c>
      <c r="E4140" s="36">
        <v>27094</v>
      </c>
      <c r="F4140" s="7">
        <f>IFERROR(IF(INDEX('Temperature Data'!$AA$15:$AA$348,MATCH(LOLP!A4140,'Temperature Data'!$B$15:$B$348,0))&gt;IF(B4140=9,$G$2,LOLP!$F$2),1,0),0)</f>
        <v>0</v>
      </c>
      <c r="G4140" s="7">
        <f>SUMIFS(LOLP!$F$4:$F$8763,$C$4:$C$8763,$C4140,$B$4:$B$8763,$B4140,$D$4:$D$8763,$D4140)</f>
        <v>1</v>
      </c>
      <c r="H4140" s="7">
        <f>COUNTIFS(Calendar!$E$3:$E$367,LOLP!C4140,Calendar!$D$3:$D$367,LOLP!B4140)</f>
        <v>21</v>
      </c>
      <c r="I4140" s="7">
        <f ca="1">IF($F4140=1,OFFSET(start_norps,LOLP!$D4140+(1-$C4140)*24,LOLP!$B4140)*H4140/G4140,0)</f>
        <v>0</v>
      </c>
      <c r="J4140" s="7">
        <f ca="1">IF($F4140=1,OFFSET(start_33,LOLP!$D4140+(1-$C4140)*24,LOLP!$B4140)*H4140/G4140,0)</f>
        <v>0</v>
      </c>
      <c r="K4140" s="7">
        <f ca="1">IF($F4140,OFFSET(start_40,LOLP!$D4140+(1-$C4140)*24,LOLP!$B4140),0)</f>
        <v>0</v>
      </c>
      <c r="L4140" s="7">
        <f ca="1">IF($F4140,OFFSET(start_50,LOLP!$D4140+(1-$C4140)*24,LOLP!$B4140),0)</f>
        <v>0</v>
      </c>
      <c r="M4140" s="25">
        <f t="shared" ca="1" si="450"/>
        <v>0</v>
      </c>
      <c r="N4140" s="25">
        <f t="shared" ca="1" si="451"/>
        <v>0</v>
      </c>
      <c r="O4140" s="15" t="e">
        <f t="shared" ca="1" si="452"/>
        <v>#DIV/0!</v>
      </c>
      <c r="P4140" s="15" t="e">
        <f t="shared" ca="1" si="453"/>
        <v>#DIV/0!</v>
      </c>
    </row>
    <row r="4141" spans="1:16" x14ac:dyDescent="0.25">
      <c r="A4141" s="1">
        <f t="shared" si="454"/>
        <v>43273</v>
      </c>
      <c r="B4141" s="7">
        <f t="shared" si="449"/>
        <v>6</v>
      </c>
      <c r="C4141" s="4">
        <f>INDEX(Calendar!$E$3:$E$367,MATCH(LOLP!$A4141,Calendar!$B$3:$B$367,0))</f>
        <v>1</v>
      </c>
      <c r="D4141" s="2">
        <f t="shared" si="455"/>
        <v>10</v>
      </c>
      <c r="E4141" s="36">
        <v>27669</v>
      </c>
      <c r="F4141" s="7">
        <f>IFERROR(IF(INDEX('Temperature Data'!$AA$15:$AA$348,MATCH(LOLP!A4141,'Temperature Data'!$B$15:$B$348,0))&gt;IF(B4141=9,$G$2,LOLP!$F$2),1,0),0)</f>
        <v>0</v>
      </c>
      <c r="G4141" s="7">
        <f>SUMIFS(LOLP!$F$4:$F$8763,$C$4:$C$8763,$C4141,$B$4:$B$8763,$B4141,$D$4:$D$8763,$D4141)</f>
        <v>1</v>
      </c>
      <c r="H4141" s="7">
        <f>COUNTIFS(Calendar!$E$3:$E$367,LOLP!C4141,Calendar!$D$3:$D$367,LOLP!B4141)</f>
        <v>21</v>
      </c>
      <c r="I4141" s="7">
        <f ca="1">IF($F4141=1,OFFSET(start_norps,LOLP!$D4141+(1-$C4141)*24,LOLP!$B4141)*H4141/G4141,0)</f>
        <v>0</v>
      </c>
      <c r="J4141" s="7">
        <f ca="1">IF($F4141=1,OFFSET(start_33,LOLP!$D4141+(1-$C4141)*24,LOLP!$B4141)*H4141/G4141,0)</f>
        <v>0</v>
      </c>
      <c r="K4141" s="7">
        <f ca="1">IF($F4141,OFFSET(start_40,LOLP!$D4141+(1-$C4141)*24,LOLP!$B4141),0)</f>
        <v>0</v>
      </c>
      <c r="L4141" s="7">
        <f ca="1">IF($F4141,OFFSET(start_50,LOLP!$D4141+(1-$C4141)*24,LOLP!$B4141),0)</f>
        <v>0</v>
      </c>
      <c r="M4141" s="25">
        <f t="shared" ca="1" si="450"/>
        <v>0</v>
      </c>
      <c r="N4141" s="25">
        <f t="shared" ca="1" si="451"/>
        <v>0</v>
      </c>
      <c r="O4141" s="15" t="e">
        <f t="shared" ca="1" si="452"/>
        <v>#DIV/0!</v>
      </c>
      <c r="P4141" s="15" t="e">
        <f t="shared" ca="1" si="453"/>
        <v>#DIV/0!</v>
      </c>
    </row>
    <row r="4142" spans="1:16" x14ac:dyDescent="0.25">
      <c r="A4142" s="1">
        <f t="shared" si="454"/>
        <v>43273</v>
      </c>
      <c r="B4142" s="7">
        <f t="shared" si="449"/>
        <v>6</v>
      </c>
      <c r="C4142" s="4">
        <f>INDEX(Calendar!$E$3:$E$367,MATCH(LOLP!$A4142,Calendar!$B$3:$B$367,0))</f>
        <v>1</v>
      </c>
      <c r="D4142" s="2">
        <f t="shared" si="455"/>
        <v>11</v>
      </c>
      <c r="E4142" s="36">
        <v>28368</v>
      </c>
      <c r="F4142" s="7">
        <f>IFERROR(IF(INDEX('Temperature Data'!$AA$15:$AA$348,MATCH(LOLP!A4142,'Temperature Data'!$B$15:$B$348,0))&gt;IF(B4142=9,$G$2,LOLP!$F$2),1,0),0)</f>
        <v>0</v>
      </c>
      <c r="G4142" s="7">
        <f>SUMIFS(LOLP!$F$4:$F$8763,$C$4:$C$8763,$C4142,$B$4:$B$8763,$B4142,$D$4:$D$8763,$D4142)</f>
        <v>1</v>
      </c>
      <c r="H4142" s="7">
        <f>COUNTIFS(Calendar!$E$3:$E$367,LOLP!C4142,Calendar!$D$3:$D$367,LOLP!B4142)</f>
        <v>21</v>
      </c>
      <c r="I4142" s="7">
        <f ca="1">IF($F4142=1,OFFSET(start_norps,LOLP!$D4142+(1-$C4142)*24,LOLP!$B4142)*H4142/G4142,0)</f>
        <v>0</v>
      </c>
      <c r="J4142" s="7">
        <f ca="1">IF($F4142=1,OFFSET(start_33,LOLP!$D4142+(1-$C4142)*24,LOLP!$B4142)*H4142/G4142,0)</f>
        <v>0</v>
      </c>
      <c r="K4142" s="7">
        <f ca="1">IF($F4142,OFFSET(start_40,LOLP!$D4142+(1-$C4142)*24,LOLP!$B4142),0)</f>
        <v>0</v>
      </c>
      <c r="L4142" s="7">
        <f ca="1">IF($F4142,OFFSET(start_50,LOLP!$D4142+(1-$C4142)*24,LOLP!$B4142),0)</f>
        <v>0</v>
      </c>
      <c r="M4142" s="25">
        <f t="shared" ca="1" si="450"/>
        <v>0</v>
      </c>
      <c r="N4142" s="25">
        <f t="shared" ca="1" si="451"/>
        <v>0</v>
      </c>
      <c r="O4142" s="15" t="e">
        <f t="shared" ca="1" si="452"/>
        <v>#DIV/0!</v>
      </c>
      <c r="P4142" s="15" t="e">
        <f t="shared" ca="1" si="453"/>
        <v>#DIV/0!</v>
      </c>
    </row>
    <row r="4143" spans="1:16" x14ac:dyDescent="0.25">
      <c r="A4143" s="1">
        <f t="shared" si="454"/>
        <v>43273</v>
      </c>
      <c r="B4143" s="7">
        <f t="shared" si="449"/>
        <v>6</v>
      </c>
      <c r="C4143" s="4">
        <f>INDEX(Calendar!$E$3:$E$367,MATCH(LOLP!$A4143,Calendar!$B$3:$B$367,0))</f>
        <v>1</v>
      </c>
      <c r="D4143" s="2">
        <f t="shared" si="455"/>
        <v>12</v>
      </c>
      <c r="E4143" s="36">
        <v>29292</v>
      </c>
      <c r="F4143" s="7">
        <f>IFERROR(IF(INDEX('Temperature Data'!$AA$15:$AA$348,MATCH(LOLP!A4143,'Temperature Data'!$B$15:$B$348,0))&gt;IF(B4143=9,$G$2,LOLP!$F$2),1,0),0)</f>
        <v>0</v>
      </c>
      <c r="G4143" s="7">
        <f>SUMIFS(LOLP!$F$4:$F$8763,$C$4:$C$8763,$C4143,$B$4:$B$8763,$B4143,$D$4:$D$8763,$D4143)</f>
        <v>1</v>
      </c>
      <c r="H4143" s="7">
        <f>COUNTIFS(Calendar!$E$3:$E$367,LOLP!C4143,Calendar!$D$3:$D$367,LOLP!B4143)</f>
        <v>21</v>
      </c>
      <c r="I4143" s="7">
        <f ca="1">IF($F4143=1,OFFSET(start_norps,LOLP!$D4143+(1-$C4143)*24,LOLP!$B4143)*H4143/G4143,0)</f>
        <v>0</v>
      </c>
      <c r="J4143" s="7">
        <f ca="1">IF($F4143=1,OFFSET(start_33,LOLP!$D4143+(1-$C4143)*24,LOLP!$B4143)*H4143/G4143,0)</f>
        <v>0</v>
      </c>
      <c r="K4143" s="7">
        <f ca="1">IF($F4143,OFFSET(start_40,LOLP!$D4143+(1-$C4143)*24,LOLP!$B4143),0)</f>
        <v>0</v>
      </c>
      <c r="L4143" s="7">
        <f ca="1">IF($F4143,OFFSET(start_50,LOLP!$D4143+(1-$C4143)*24,LOLP!$B4143),0)</f>
        <v>0</v>
      </c>
      <c r="M4143" s="25">
        <f t="shared" ca="1" si="450"/>
        <v>0</v>
      </c>
      <c r="N4143" s="25">
        <f t="shared" ca="1" si="451"/>
        <v>0</v>
      </c>
      <c r="O4143" s="15" t="e">
        <f t="shared" ca="1" si="452"/>
        <v>#DIV/0!</v>
      </c>
      <c r="P4143" s="15" t="e">
        <f t="shared" ca="1" si="453"/>
        <v>#DIV/0!</v>
      </c>
    </row>
    <row r="4144" spans="1:16" x14ac:dyDescent="0.25">
      <c r="A4144" s="1">
        <f t="shared" si="454"/>
        <v>43273</v>
      </c>
      <c r="B4144" s="7">
        <f t="shared" si="449"/>
        <v>6</v>
      </c>
      <c r="C4144" s="4">
        <f>INDEX(Calendar!$E$3:$E$367,MATCH(LOLP!$A4144,Calendar!$B$3:$B$367,0))</f>
        <v>1</v>
      </c>
      <c r="D4144" s="2">
        <f t="shared" si="455"/>
        <v>13</v>
      </c>
      <c r="E4144" s="36">
        <v>30454</v>
      </c>
      <c r="F4144" s="7">
        <f>IFERROR(IF(INDEX('Temperature Data'!$AA$15:$AA$348,MATCH(LOLP!A4144,'Temperature Data'!$B$15:$B$348,0))&gt;IF(B4144=9,$G$2,LOLP!$F$2),1,0),0)</f>
        <v>0</v>
      </c>
      <c r="G4144" s="7">
        <f>SUMIFS(LOLP!$F$4:$F$8763,$C$4:$C$8763,$C4144,$B$4:$B$8763,$B4144,$D$4:$D$8763,$D4144)</f>
        <v>1</v>
      </c>
      <c r="H4144" s="7">
        <f>COUNTIFS(Calendar!$E$3:$E$367,LOLP!C4144,Calendar!$D$3:$D$367,LOLP!B4144)</f>
        <v>21</v>
      </c>
      <c r="I4144" s="7">
        <f ca="1">IF($F4144=1,OFFSET(start_norps,LOLP!$D4144+(1-$C4144)*24,LOLP!$B4144)*H4144/G4144,0)</f>
        <v>0</v>
      </c>
      <c r="J4144" s="7">
        <f ca="1">IF($F4144=1,OFFSET(start_33,LOLP!$D4144+(1-$C4144)*24,LOLP!$B4144)*H4144/G4144,0)</f>
        <v>0</v>
      </c>
      <c r="K4144" s="7">
        <f ca="1">IF($F4144,OFFSET(start_40,LOLP!$D4144+(1-$C4144)*24,LOLP!$B4144),0)</f>
        <v>0</v>
      </c>
      <c r="L4144" s="7">
        <f ca="1">IF($F4144,OFFSET(start_50,LOLP!$D4144+(1-$C4144)*24,LOLP!$B4144),0)</f>
        <v>0</v>
      </c>
      <c r="M4144" s="25">
        <f t="shared" ca="1" si="450"/>
        <v>0</v>
      </c>
      <c r="N4144" s="25">
        <f t="shared" ca="1" si="451"/>
        <v>0</v>
      </c>
      <c r="O4144" s="15" t="e">
        <f t="shared" ca="1" si="452"/>
        <v>#DIV/0!</v>
      </c>
      <c r="P4144" s="15" t="e">
        <f t="shared" ca="1" si="453"/>
        <v>#DIV/0!</v>
      </c>
    </row>
    <row r="4145" spans="1:16" x14ac:dyDescent="0.25">
      <c r="A4145" s="1">
        <f t="shared" si="454"/>
        <v>43273</v>
      </c>
      <c r="B4145" s="7">
        <f t="shared" si="449"/>
        <v>6</v>
      </c>
      <c r="C4145" s="4">
        <f>INDEX(Calendar!$E$3:$E$367,MATCH(LOLP!$A4145,Calendar!$B$3:$B$367,0))</f>
        <v>1</v>
      </c>
      <c r="D4145" s="2">
        <f t="shared" si="455"/>
        <v>14</v>
      </c>
      <c r="E4145" s="36">
        <v>32131</v>
      </c>
      <c r="F4145" s="7">
        <f>IFERROR(IF(INDEX('Temperature Data'!$AA$15:$AA$348,MATCH(LOLP!A4145,'Temperature Data'!$B$15:$B$348,0))&gt;IF(B4145=9,$G$2,LOLP!$F$2),1,0),0)</f>
        <v>0</v>
      </c>
      <c r="G4145" s="7">
        <f>SUMIFS(LOLP!$F$4:$F$8763,$C$4:$C$8763,$C4145,$B$4:$B$8763,$B4145,$D$4:$D$8763,$D4145)</f>
        <v>1</v>
      </c>
      <c r="H4145" s="7">
        <f>COUNTIFS(Calendar!$E$3:$E$367,LOLP!C4145,Calendar!$D$3:$D$367,LOLP!B4145)</f>
        <v>21</v>
      </c>
      <c r="I4145" s="7">
        <f ca="1">IF($F4145=1,OFFSET(start_norps,LOLP!$D4145+(1-$C4145)*24,LOLP!$B4145)*H4145/G4145,0)</f>
        <v>0</v>
      </c>
      <c r="J4145" s="7">
        <f ca="1">IF($F4145=1,OFFSET(start_33,LOLP!$D4145+(1-$C4145)*24,LOLP!$B4145)*H4145/G4145,0)</f>
        <v>0</v>
      </c>
      <c r="K4145" s="7">
        <f ca="1">IF($F4145,OFFSET(start_40,LOLP!$D4145+(1-$C4145)*24,LOLP!$B4145),0)</f>
        <v>0</v>
      </c>
      <c r="L4145" s="7">
        <f ca="1">IF($F4145,OFFSET(start_50,LOLP!$D4145+(1-$C4145)*24,LOLP!$B4145),0)</f>
        <v>0</v>
      </c>
      <c r="M4145" s="25">
        <f t="shared" ca="1" si="450"/>
        <v>0</v>
      </c>
      <c r="N4145" s="25">
        <f t="shared" ca="1" si="451"/>
        <v>0</v>
      </c>
      <c r="O4145" s="15" t="e">
        <f t="shared" ca="1" si="452"/>
        <v>#DIV/0!</v>
      </c>
      <c r="P4145" s="15" t="e">
        <f t="shared" ca="1" si="453"/>
        <v>#DIV/0!</v>
      </c>
    </row>
    <row r="4146" spans="1:16" x14ac:dyDescent="0.25">
      <c r="A4146" s="1">
        <f t="shared" si="454"/>
        <v>43273</v>
      </c>
      <c r="B4146" s="7">
        <f t="shared" si="449"/>
        <v>6</v>
      </c>
      <c r="C4146" s="4">
        <f>INDEX(Calendar!$E$3:$E$367,MATCH(LOLP!$A4146,Calendar!$B$3:$B$367,0))</f>
        <v>1</v>
      </c>
      <c r="D4146" s="2">
        <f t="shared" si="455"/>
        <v>15</v>
      </c>
      <c r="E4146" s="36">
        <v>33911</v>
      </c>
      <c r="F4146" s="7">
        <f>IFERROR(IF(INDEX('Temperature Data'!$AA$15:$AA$348,MATCH(LOLP!A4146,'Temperature Data'!$B$15:$B$348,0))&gt;IF(B4146=9,$G$2,LOLP!$F$2),1,0),0)</f>
        <v>0</v>
      </c>
      <c r="G4146" s="7">
        <f>SUMIFS(LOLP!$F$4:$F$8763,$C$4:$C$8763,$C4146,$B$4:$B$8763,$B4146,$D$4:$D$8763,$D4146)</f>
        <v>1</v>
      </c>
      <c r="H4146" s="7">
        <f>COUNTIFS(Calendar!$E$3:$E$367,LOLP!C4146,Calendar!$D$3:$D$367,LOLP!B4146)</f>
        <v>21</v>
      </c>
      <c r="I4146" s="7">
        <f ca="1">IF($F4146=1,OFFSET(start_norps,LOLP!$D4146+(1-$C4146)*24,LOLP!$B4146)*H4146/G4146,0)</f>
        <v>0</v>
      </c>
      <c r="J4146" s="7">
        <f ca="1">IF($F4146=1,OFFSET(start_33,LOLP!$D4146+(1-$C4146)*24,LOLP!$B4146)*H4146/G4146,0)</f>
        <v>0</v>
      </c>
      <c r="K4146" s="7">
        <f ca="1">IF($F4146,OFFSET(start_40,LOLP!$D4146+(1-$C4146)*24,LOLP!$B4146),0)</f>
        <v>0</v>
      </c>
      <c r="L4146" s="7">
        <f ca="1">IF($F4146,OFFSET(start_50,LOLP!$D4146+(1-$C4146)*24,LOLP!$B4146),0)</f>
        <v>0</v>
      </c>
      <c r="M4146" s="25">
        <f t="shared" ca="1" si="450"/>
        <v>0</v>
      </c>
      <c r="N4146" s="25">
        <f t="shared" ca="1" si="451"/>
        <v>0</v>
      </c>
      <c r="O4146" s="15" t="e">
        <f t="shared" ca="1" si="452"/>
        <v>#DIV/0!</v>
      </c>
      <c r="P4146" s="15" t="e">
        <f t="shared" ca="1" si="453"/>
        <v>#DIV/0!</v>
      </c>
    </row>
    <row r="4147" spans="1:16" x14ac:dyDescent="0.25">
      <c r="A4147" s="1">
        <f t="shared" si="454"/>
        <v>43273</v>
      </c>
      <c r="B4147" s="7">
        <f t="shared" si="449"/>
        <v>6</v>
      </c>
      <c r="C4147" s="4">
        <f>INDEX(Calendar!$E$3:$E$367,MATCH(LOLP!$A4147,Calendar!$B$3:$B$367,0))</f>
        <v>1</v>
      </c>
      <c r="D4147" s="2">
        <f t="shared" si="455"/>
        <v>16</v>
      </c>
      <c r="E4147" s="36">
        <v>35584</v>
      </c>
      <c r="F4147" s="7">
        <f>IFERROR(IF(INDEX('Temperature Data'!$AA$15:$AA$348,MATCH(LOLP!A4147,'Temperature Data'!$B$15:$B$348,0))&gt;IF(B4147=9,$G$2,LOLP!$F$2),1,0),0)</f>
        <v>0</v>
      </c>
      <c r="G4147" s="7">
        <f>SUMIFS(LOLP!$F$4:$F$8763,$C$4:$C$8763,$C4147,$B$4:$B$8763,$B4147,$D$4:$D$8763,$D4147)</f>
        <v>1</v>
      </c>
      <c r="H4147" s="7">
        <f>COUNTIFS(Calendar!$E$3:$E$367,LOLP!C4147,Calendar!$D$3:$D$367,LOLP!B4147)</f>
        <v>21</v>
      </c>
      <c r="I4147" s="7">
        <f ca="1">IF($F4147=1,OFFSET(start_norps,LOLP!$D4147+(1-$C4147)*24,LOLP!$B4147)*H4147/G4147,0)</f>
        <v>0</v>
      </c>
      <c r="J4147" s="7">
        <f ca="1">IF($F4147=1,OFFSET(start_33,LOLP!$D4147+(1-$C4147)*24,LOLP!$B4147)*H4147/G4147,0)</f>
        <v>0</v>
      </c>
      <c r="K4147" s="7">
        <f ca="1">IF($F4147,OFFSET(start_40,LOLP!$D4147+(1-$C4147)*24,LOLP!$B4147),0)</f>
        <v>0</v>
      </c>
      <c r="L4147" s="7">
        <f ca="1">IF($F4147,OFFSET(start_50,LOLP!$D4147+(1-$C4147)*24,LOLP!$B4147),0)</f>
        <v>0</v>
      </c>
      <c r="M4147" s="25">
        <f t="shared" ca="1" si="450"/>
        <v>0</v>
      </c>
      <c r="N4147" s="25">
        <f t="shared" ca="1" si="451"/>
        <v>0</v>
      </c>
      <c r="O4147" s="15" t="e">
        <f t="shared" ca="1" si="452"/>
        <v>#DIV/0!</v>
      </c>
      <c r="P4147" s="15" t="e">
        <f t="shared" ca="1" si="453"/>
        <v>#DIV/0!</v>
      </c>
    </row>
    <row r="4148" spans="1:16" x14ac:dyDescent="0.25">
      <c r="A4148" s="1">
        <f t="shared" si="454"/>
        <v>43273</v>
      </c>
      <c r="B4148" s="7">
        <f t="shared" si="449"/>
        <v>6</v>
      </c>
      <c r="C4148" s="4">
        <f>INDEX(Calendar!$E$3:$E$367,MATCH(LOLP!$A4148,Calendar!$B$3:$B$367,0))</f>
        <v>1</v>
      </c>
      <c r="D4148" s="2">
        <f t="shared" si="455"/>
        <v>17</v>
      </c>
      <c r="E4148" s="36">
        <v>37004</v>
      </c>
      <c r="F4148" s="7">
        <f>IFERROR(IF(INDEX('Temperature Data'!$AA$15:$AA$348,MATCH(LOLP!A4148,'Temperature Data'!$B$15:$B$348,0))&gt;IF(B4148=9,$G$2,LOLP!$F$2),1,0),0)</f>
        <v>0</v>
      </c>
      <c r="G4148" s="7">
        <f>SUMIFS(LOLP!$F$4:$F$8763,$C$4:$C$8763,$C4148,$B$4:$B$8763,$B4148,$D$4:$D$8763,$D4148)</f>
        <v>1</v>
      </c>
      <c r="H4148" s="7">
        <f>COUNTIFS(Calendar!$E$3:$E$367,LOLP!C4148,Calendar!$D$3:$D$367,LOLP!B4148)</f>
        <v>21</v>
      </c>
      <c r="I4148" s="7">
        <f ca="1">IF($F4148=1,OFFSET(start_norps,LOLP!$D4148+(1-$C4148)*24,LOLP!$B4148)*H4148/G4148,0)</f>
        <v>0</v>
      </c>
      <c r="J4148" s="7">
        <f ca="1">IF($F4148=1,OFFSET(start_33,LOLP!$D4148+(1-$C4148)*24,LOLP!$B4148)*H4148/G4148,0)</f>
        <v>0</v>
      </c>
      <c r="K4148" s="7">
        <f ca="1">IF($F4148,OFFSET(start_40,LOLP!$D4148+(1-$C4148)*24,LOLP!$B4148),0)</f>
        <v>0</v>
      </c>
      <c r="L4148" s="7">
        <f ca="1">IF($F4148,OFFSET(start_50,LOLP!$D4148+(1-$C4148)*24,LOLP!$B4148),0)</f>
        <v>0</v>
      </c>
      <c r="M4148" s="25">
        <f t="shared" ca="1" si="450"/>
        <v>0</v>
      </c>
      <c r="N4148" s="25">
        <f t="shared" ca="1" si="451"/>
        <v>0</v>
      </c>
      <c r="O4148" s="15" t="e">
        <f t="shared" ca="1" si="452"/>
        <v>#DIV/0!</v>
      </c>
      <c r="P4148" s="15" t="e">
        <f t="shared" ca="1" si="453"/>
        <v>#DIV/0!</v>
      </c>
    </row>
    <row r="4149" spans="1:16" x14ac:dyDescent="0.25">
      <c r="A4149" s="1">
        <f t="shared" si="454"/>
        <v>43273</v>
      </c>
      <c r="B4149" s="7">
        <f t="shared" si="449"/>
        <v>6</v>
      </c>
      <c r="C4149" s="4">
        <f>INDEX(Calendar!$E$3:$E$367,MATCH(LOLP!$A4149,Calendar!$B$3:$B$367,0))</f>
        <v>1</v>
      </c>
      <c r="D4149" s="2">
        <f t="shared" si="455"/>
        <v>18</v>
      </c>
      <c r="E4149" s="36">
        <v>37803</v>
      </c>
      <c r="F4149" s="7">
        <f>IFERROR(IF(INDEX('Temperature Data'!$AA$15:$AA$348,MATCH(LOLP!A4149,'Temperature Data'!$B$15:$B$348,0))&gt;IF(B4149=9,$G$2,LOLP!$F$2),1,0),0)</f>
        <v>0</v>
      </c>
      <c r="G4149" s="7">
        <f>SUMIFS(LOLP!$F$4:$F$8763,$C$4:$C$8763,$C4149,$B$4:$B$8763,$B4149,$D$4:$D$8763,$D4149)</f>
        <v>1</v>
      </c>
      <c r="H4149" s="7">
        <f>COUNTIFS(Calendar!$E$3:$E$367,LOLP!C4149,Calendar!$D$3:$D$367,LOLP!B4149)</f>
        <v>21</v>
      </c>
      <c r="I4149" s="7">
        <f ca="1">IF($F4149=1,OFFSET(start_norps,LOLP!$D4149+(1-$C4149)*24,LOLP!$B4149)*H4149/G4149,0)</f>
        <v>0</v>
      </c>
      <c r="J4149" s="7">
        <f ca="1">IF($F4149=1,OFFSET(start_33,LOLP!$D4149+(1-$C4149)*24,LOLP!$B4149)*H4149/G4149,0)</f>
        <v>0</v>
      </c>
      <c r="K4149" s="7">
        <f ca="1">IF($F4149,OFFSET(start_40,LOLP!$D4149+(1-$C4149)*24,LOLP!$B4149),0)</f>
        <v>0</v>
      </c>
      <c r="L4149" s="7">
        <f ca="1">IF($F4149,OFFSET(start_50,LOLP!$D4149+(1-$C4149)*24,LOLP!$B4149),0)</f>
        <v>0</v>
      </c>
      <c r="M4149" s="25">
        <f t="shared" ca="1" si="450"/>
        <v>0</v>
      </c>
      <c r="N4149" s="25">
        <f t="shared" ca="1" si="451"/>
        <v>0</v>
      </c>
      <c r="O4149" s="15" t="e">
        <f t="shared" ca="1" si="452"/>
        <v>#DIV/0!</v>
      </c>
      <c r="P4149" s="15" t="e">
        <f t="shared" ca="1" si="453"/>
        <v>#DIV/0!</v>
      </c>
    </row>
    <row r="4150" spans="1:16" x14ac:dyDescent="0.25">
      <c r="A4150" s="1">
        <f t="shared" si="454"/>
        <v>43273</v>
      </c>
      <c r="B4150" s="7">
        <f t="shared" si="449"/>
        <v>6</v>
      </c>
      <c r="C4150" s="4">
        <f>INDEX(Calendar!$E$3:$E$367,MATCH(LOLP!$A4150,Calendar!$B$3:$B$367,0))</f>
        <v>1</v>
      </c>
      <c r="D4150" s="2">
        <f t="shared" si="455"/>
        <v>19</v>
      </c>
      <c r="E4150" s="36">
        <v>37638</v>
      </c>
      <c r="F4150" s="7">
        <f>IFERROR(IF(INDEX('Temperature Data'!$AA$15:$AA$348,MATCH(LOLP!A4150,'Temperature Data'!$B$15:$B$348,0))&gt;IF(B4150=9,$G$2,LOLP!$F$2),1,0),0)</f>
        <v>0</v>
      </c>
      <c r="G4150" s="7">
        <f>SUMIFS(LOLP!$F$4:$F$8763,$C$4:$C$8763,$C4150,$B$4:$B$8763,$B4150,$D$4:$D$8763,$D4150)</f>
        <v>1</v>
      </c>
      <c r="H4150" s="7">
        <f>COUNTIFS(Calendar!$E$3:$E$367,LOLP!C4150,Calendar!$D$3:$D$367,LOLP!B4150)</f>
        <v>21</v>
      </c>
      <c r="I4150" s="7">
        <f ca="1">IF($F4150=1,OFFSET(start_norps,LOLP!$D4150+(1-$C4150)*24,LOLP!$B4150)*H4150/G4150,0)</f>
        <v>0</v>
      </c>
      <c r="J4150" s="7">
        <f ca="1">IF($F4150=1,OFFSET(start_33,LOLP!$D4150+(1-$C4150)*24,LOLP!$B4150)*H4150/G4150,0)</f>
        <v>0</v>
      </c>
      <c r="K4150" s="7">
        <f ca="1">IF($F4150,OFFSET(start_40,LOLP!$D4150+(1-$C4150)*24,LOLP!$B4150),0)</f>
        <v>0</v>
      </c>
      <c r="L4150" s="7">
        <f ca="1">IF($F4150,OFFSET(start_50,LOLP!$D4150+(1-$C4150)*24,LOLP!$B4150),0)</f>
        <v>0</v>
      </c>
      <c r="M4150" s="25">
        <f t="shared" ca="1" si="450"/>
        <v>0</v>
      </c>
      <c r="N4150" s="25">
        <f t="shared" ca="1" si="451"/>
        <v>0</v>
      </c>
      <c r="O4150" s="15" t="e">
        <f t="shared" ca="1" si="452"/>
        <v>#DIV/0!</v>
      </c>
      <c r="P4150" s="15" t="e">
        <f t="shared" ca="1" si="453"/>
        <v>#DIV/0!</v>
      </c>
    </row>
    <row r="4151" spans="1:16" x14ac:dyDescent="0.25">
      <c r="A4151" s="1">
        <f t="shared" si="454"/>
        <v>43273</v>
      </c>
      <c r="B4151" s="7">
        <f t="shared" si="449"/>
        <v>6</v>
      </c>
      <c r="C4151" s="4">
        <f>INDEX(Calendar!$E$3:$E$367,MATCH(LOLP!$A4151,Calendar!$B$3:$B$367,0))</f>
        <v>1</v>
      </c>
      <c r="D4151" s="2">
        <f t="shared" si="455"/>
        <v>20</v>
      </c>
      <c r="E4151" s="36">
        <v>36642</v>
      </c>
      <c r="F4151" s="7">
        <f>IFERROR(IF(INDEX('Temperature Data'!$AA$15:$AA$348,MATCH(LOLP!A4151,'Temperature Data'!$B$15:$B$348,0))&gt;IF(B4151=9,$G$2,LOLP!$F$2),1,0),0)</f>
        <v>0</v>
      </c>
      <c r="G4151" s="7">
        <f>SUMIFS(LOLP!$F$4:$F$8763,$C$4:$C$8763,$C4151,$B$4:$B$8763,$B4151,$D$4:$D$8763,$D4151)</f>
        <v>1</v>
      </c>
      <c r="H4151" s="7">
        <f>COUNTIFS(Calendar!$E$3:$E$367,LOLP!C4151,Calendar!$D$3:$D$367,LOLP!B4151)</f>
        <v>21</v>
      </c>
      <c r="I4151" s="7">
        <f ca="1">IF($F4151=1,OFFSET(start_norps,LOLP!$D4151+(1-$C4151)*24,LOLP!$B4151)*H4151/G4151,0)</f>
        <v>0</v>
      </c>
      <c r="J4151" s="7">
        <f ca="1">IF($F4151=1,OFFSET(start_33,LOLP!$D4151+(1-$C4151)*24,LOLP!$B4151)*H4151/G4151,0)</f>
        <v>0</v>
      </c>
      <c r="K4151" s="7">
        <f ca="1">IF($F4151,OFFSET(start_40,LOLP!$D4151+(1-$C4151)*24,LOLP!$B4151),0)</f>
        <v>0</v>
      </c>
      <c r="L4151" s="7">
        <f ca="1">IF($F4151,OFFSET(start_50,LOLP!$D4151+(1-$C4151)*24,LOLP!$B4151),0)</f>
        <v>0</v>
      </c>
      <c r="M4151" s="25">
        <f t="shared" ca="1" si="450"/>
        <v>0</v>
      </c>
      <c r="N4151" s="25">
        <f t="shared" ca="1" si="451"/>
        <v>0</v>
      </c>
      <c r="O4151" s="15" t="e">
        <f t="shared" ca="1" si="452"/>
        <v>#DIV/0!</v>
      </c>
      <c r="P4151" s="15" t="e">
        <f t="shared" ca="1" si="453"/>
        <v>#DIV/0!</v>
      </c>
    </row>
    <row r="4152" spans="1:16" x14ac:dyDescent="0.25">
      <c r="A4152" s="1">
        <f t="shared" si="454"/>
        <v>43273</v>
      </c>
      <c r="B4152" s="7">
        <f t="shared" si="449"/>
        <v>6</v>
      </c>
      <c r="C4152" s="4">
        <f>INDEX(Calendar!$E$3:$E$367,MATCH(LOLP!$A4152,Calendar!$B$3:$B$367,0))</f>
        <v>1</v>
      </c>
      <c r="D4152" s="2">
        <f t="shared" si="455"/>
        <v>21</v>
      </c>
      <c r="E4152" s="36">
        <v>35647</v>
      </c>
      <c r="F4152" s="7">
        <f>IFERROR(IF(INDEX('Temperature Data'!$AA$15:$AA$348,MATCH(LOLP!A4152,'Temperature Data'!$B$15:$B$348,0))&gt;IF(B4152=9,$G$2,LOLP!$F$2),1,0),0)</f>
        <v>0</v>
      </c>
      <c r="G4152" s="7">
        <f>SUMIFS(LOLP!$F$4:$F$8763,$C$4:$C$8763,$C4152,$B$4:$B$8763,$B4152,$D$4:$D$8763,$D4152)</f>
        <v>1</v>
      </c>
      <c r="H4152" s="7">
        <f>COUNTIFS(Calendar!$E$3:$E$367,LOLP!C4152,Calendar!$D$3:$D$367,LOLP!B4152)</f>
        <v>21</v>
      </c>
      <c r="I4152" s="7">
        <f ca="1">IF($F4152=1,OFFSET(start_norps,LOLP!$D4152+(1-$C4152)*24,LOLP!$B4152)*H4152/G4152,0)</f>
        <v>0</v>
      </c>
      <c r="J4152" s="7">
        <f ca="1">IF($F4152=1,OFFSET(start_33,LOLP!$D4152+(1-$C4152)*24,LOLP!$B4152)*H4152/G4152,0)</f>
        <v>0</v>
      </c>
      <c r="K4152" s="7">
        <f ca="1">IF($F4152,OFFSET(start_40,LOLP!$D4152+(1-$C4152)*24,LOLP!$B4152),0)</f>
        <v>0</v>
      </c>
      <c r="L4152" s="7">
        <f ca="1">IF($F4152,OFFSET(start_50,LOLP!$D4152+(1-$C4152)*24,LOLP!$B4152),0)</f>
        <v>0</v>
      </c>
      <c r="M4152" s="25">
        <f t="shared" ca="1" si="450"/>
        <v>0</v>
      </c>
      <c r="N4152" s="25">
        <f t="shared" ca="1" si="451"/>
        <v>0</v>
      </c>
      <c r="O4152" s="15" t="e">
        <f t="shared" ca="1" si="452"/>
        <v>#DIV/0!</v>
      </c>
      <c r="P4152" s="15" t="e">
        <f t="shared" ca="1" si="453"/>
        <v>#DIV/0!</v>
      </c>
    </row>
    <row r="4153" spans="1:16" x14ac:dyDescent="0.25">
      <c r="A4153" s="1">
        <f t="shared" si="454"/>
        <v>43273</v>
      </c>
      <c r="B4153" s="7">
        <f t="shared" si="449"/>
        <v>6</v>
      </c>
      <c r="C4153" s="4">
        <f>INDEX(Calendar!$E$3:$E$367,MATCH(LOLP!$A4153,Calendar!$B$3:$B$367,0))</f>
        <v>1</v>
      </c>
      <c r="D4153" s="2">
        <f t="shared" si="455"/>
        <v>22</v>
      </c>
      <c r="E4153" s="36">
        <v>34072</v>
      </c>
      <c r="F4153" s="7">
        <f>IFERROR(IF(INDEX('Temperature Data'!$AA$15:$AA$348,MATCH(LOLP!A4153,'Temperature Data'!$B$15:$B$348,0))&gt;IF(B4153=9,$G$2,LOLP!$F$2),1,0),0)</f>
        <v>0</v>
      </c>
      <c r="G4153" s="7">
        <f>SUMIFS(LOLP!$F$4:$F$8763,$C$4:$C$8763,$C4153,$B$4:$B$8763,$B4153,$D$4:$D$8763,$D4153)</f>
        <v>1</v>
      </c>
      <c r="H4153" s="7">
        <f>COUNTIFS(Calendar!$E$3:$E$367,LOLP!C4153,Calendar!$D$3:$D$367,LOLP!B4153)</f>
        <v>21</v>
      </c>
      <c r="I4153" s="7">
        <f ca="1">IF($F4153=1,OFFSET(start_norps,LOLP!$D4153+(1-$C4153)*24,LOLP!$B4153)*H4153/G4153,0)</f>
        <v>0</v>
      </c>
      <c r="J4153" s="7">
        <f ca="1">IF($F4153=1,OFFSET(start_33,LOLP!$D4153+(1-$C4153)*24,LOLP!$B4153)*H4153/G4153,0)</f>
        <v>0</v>
      </c>
      <c r="K4153" s="7">
        <f ca="1">IF($F4153,OFFSET(start_40,LOLP!$D4153+(1-$C4153)*24,LOLP!$B4153),0)</f>
        <v>0</v>
      </c>
      <c r="L4153" s="7">
        <f ca="1">IF($F4153,OFFSET(start_50,LOLP!$D4153+(1-$C4153)*24,LOLP!$B4153),0)</f>
        <v>0</v>
      </c>
      <c r="M4153" s="25">
        <f t="shared" ca="1" si="450"/>
        <v>0</v>
      </c>
      <c r="N4153" s="25">
        <f t="shared" ca="1" si="451"/>
        <v>0</v>
      </c>
      <c r="O4153" s="15" t="e">
        <f t="shared" ca="1" si="452"/>
        <v>#DIV/0!</v>
      </c>
      <c r="P4153" s="15" t="e">
        <f t="shared" ca="1" si="453"/>
        <v>#DIV/0!</v>
      </c>
    </row>
    <row r="4154" spans="1:16" x14ac:dyDescent="0.25">
      <c r="A4154" s="1">
        <f t="shared" si="454"/>
        <v>43273</v>
      </c>
      <c r="B4154" s="7">
        <f t="shared" si="449"/>
        <v>6</v>
      </c>
      <c r="C4154" s="4">
        <f>INDEX(Calendar!$E$3:$E$367,MATCH(LOLP!$A4154,Calendar!$B$3:$B$367,0))</f>
        <v>1</v>
      </c>
      <c r="D4154" s="2">
        <f t="shared" si="455"/>
        <v>23</v>
      </c>
      <c r="E4154" s="36">
        <v>31189</v>
      </c>
      <c r="F4154" s="7">
        <f>IFERROR(IF(INDEX('Temperature Data'!$AA$15:$AA$348,MATCH(LOLP!A4154,'Temperature Data'!$B$15:$B$348,0))&gt;IF(B4154=9,$G$2,LOLP!$F$2),1,0),0)</f>
        <v>0</v>
      </c>
      <c r="G4154" s="7">
        <f>SUMIFS(LOLP!$F$4:$F$8763,$C$4:$C$8763,$C4154,$B$4:$B$8763,$B4154,$D$4:$D$8763,$D4154)</f>
        <v>1</v>
      </c>
      <c r="H4154" s="7">
        <f>COUNTIFS(Calendar!$E$3:$E$367,LOLP!C4154,Calendar!$D$3:$D$367,LOLP!B4154)</f>
        <v>21</v>
      </c>
      <c r="I4154" s="7">
        <f ca="1">IF($F4154=1,OFFSET(start_norps,LOLP!$D4154+(1-$C4154)*24,LOLP!$B4154)*H4154/G4154,0)</f>
        <v>0</v>
      </c>
      <c r="J4154" s="7">
        <f ca="1">IF($F4154=1,OFFSET(start_33,LOLP!$D4154+(1-$C4154)*24,LOLP!$B4154)*H4154/G4154,0)</f>
        <v>0</v>
      </c>
      <c r="K4154" s="7">
        <f ca="1">IF($F4154,OFFSET(start_40,LOLP!$D4154+(1-$C4154)*24,LOLP!$B4154),0)</f>
        <v>0</v>
      </c>
      <c r="L4154" s="7">
        <f ca="1">IF($F4154,OFFSET(start_50,LOLP!$D4154+(1-$C4154)*24,LOLP!$B4154),0)</f>
        <v>0</v>
      </c>
      <c r="M4154" s="25">
        <f t="shared" ca="1" si="450"/>
        <v>0</v>
      </c>
      <c r="N4154" s="25">
        <f t="shared" ca="1" si="451"/>
        <v>0</v>
      </c>
      <c r="O4154" s="15" t="e">
        <f t="shared" ca="1" si="452"/>
        <v>#DIV/0!</v>
      </c>
      <c r="P4154" s="15" t="e">
        <f t="shared" ca="1" si="453"/>
        <v>#DIV/0!</v>
      </c>
    </row>
    <row r="4155" spans="1:16" x14ac:dyDescent="0.25">
      <c r="A4155" s="1">
        <f t="shared" si="454"/>
        <v>43273</v>
      </c>
      <c r="B4155" s="7">
        <f t="shared" si="449"/>
        <v>6</v>
      </c>
      <c r="C4155" s="4">
        <f>INDEX(Calendar!$E$3:$E$367,MATCH(LOLP!$A4155,Calendar!$B$3:$B$367,0))</f>
        <v>1</v>
      </c>
      <c r="D4155" s="2">
        <f t="shared" si="455"/>
        <v>24</v>
      </c>
      <c r="E4155" s="36">
        <v>28479</v>
      </c>
      <c r="F4155" s="7">
        <f>IFERROR(IF(INDEX('Temperature Data'!$AA$15:$AA$348,MATCH(LOLP!A4155,'Temperature Data'!$B$15:$B$348,0))&gt;IF(B4155=9,$G$2,LOLP!$F$2),1,0),0)</f>
        <v>0</v>
      </c>
      <c r="G4155" s="7">
        <f>SUMIFS(LOLP!$F$4:$F$8763,$C$4:$C$8763,$C4155,$B$4:$B$8763,$B4155,$D$4:$D$8763,$D4155)</f>
        <v>1</v>
      </c>
      <c r="H4155" s="7">
        <f>COUNTIFS(Calendar!$E$3:$E$367,LOLP!C4155,Calendar!$D$3:$D$367,LOLP!B4155)</f>
        <v>21</v>
      </c>
      <c r="I4155" s="7">
        <f ca="1">IF($F4155=1,OFFSET(start_norps,LOLP!$D4155+(1-$C4155)*24,LOLP!$B4155)*H4155/G4155,0)</f>
        <v>0</v>
      </c>
      <c r="J4155" s="7">
        <f ca="1">IF($F4155=1,OFFSET(start_33,LOLP!$D4155+(1-$C4155)*24,LOLP!$B4155)*H4155/G4155,0)</f>
        <v>0</v>
      </c>
      <c r="K4155" s="7">
        <f ca="1">IF($F4155,OFFSET(start_40,LOLP!$D4155+(1-$C4155)*24,LOLP!$B4155),0)</f>
        <v>0</v>
      </c>
      <c r="L4155" s="7">
        <f ca="1">IF($F4155,OFFSET(start_50,LOLP!$D4155+(1-$C4155)*24,LOLP!$B4155),0)</f>
        <v>0</v>
      </c>
      <c r="M4155" s="25">
        <f t="shared" ca="1" si="450"/>
        <v>0</v>
      </c>
      <c r="N4155" s="25">
        <f t="shared" ca="1" si="451"/>
        <v>0</v>
      </c>
      <c r="O4155" s="15" t="e">
        <f t="shared" ca="1" si="452"/>
        <v>#DIV/0!</v>
      </c>
      <c r="P4155" s="15" t="e">
        <f t="shared" ca="1" si="453"/>
        <v>#DIV/0!</v>
      </c>
    </row>
    <row r="4156" spans="1:16" x14ac:dyDescent="0.25">
      <c r="A4156" s="1">
        <f t="shared" si="454"/>
        <v>43274</v>
      </c>
      <c r="B4156" s="7">
        <f t="shared" si="449"/>
        <v>6</v>
      </c>
      <c r="C4156" s="4">
        <f>INDEX(Calendar!$E$3:$E$367,MATCH(LOLP!$A4156,Calendar!$B$3:$B$367,0))</f>
        <v>0</v>
      </c>
      <c r="D4156" s="2">
        <f t="shared" si="455"/>
        <v>1</v>
      </c>
      <c r="E4156" s="36">
        <v>26484</v>
      </c>
      <c r="F4156" s="7">
        <f>IFERROR(IF(INDEX('Temperature Data'!$AA$15:$AA$348,MATCH(LOLP!A4156,'Temperature Data'!$B$15:$B$348,0))&gt;IF(B4156=9,$G$2,LOLP!$F$2),1,0),0)</f>
        <v>0</v>
      </c>
      <c r="G4156" s="7">
        <f>SUMIFS(LOLP!$F$4:$F$8763,$C$4:$C$8763,$C4156,$B$4:$B$8763,$B4156,$D$4:$D$8763,$D4156)</f>
        <v>0</v>
      </c>
      <c r="H4156" s="7">
        <f>COUNTIFS(Calendar!$E$3:$E$367,LOLP!C4156,Calendar!$D$3:$D$367,LOLP!B4156)</f>
        <v>9</v>
      </c>
      <c r="I4156" s="7">
        <f ca="1">IF($F4156=1,OFFSET(start_norps,LOLP!$D4156+(1-$C4156)*24,LOLP!$B4156)*H4156/G4156,0)</f>
        <v>0</v>
      </c>
      <c r="J4156" s="7">
        <f ca="1">IF($F4156=1,OFFSET(start_33,LOLP!$D4156+(1-$C4156)*24,LOLP!$B4156)*H4156/G4156,0)</f>
        <v>0</v>
      </c>
      <c r="K4156" s="7">
        <f ca="1">IF($F4156,OFFSET(start_40,LOLP!$D4156+(1-$C4156)*24,LOLP!$B4156),0)</f>
        <v>0</v>
      </c>
      <c r="L4156" s="7">
        <f ca="1">IF($F4156,OFFSET(start_50,LOLP!$D4156+(1-$C4156)*24,LOLP!$B4156),0)</f>
        <v>0</v>
      </c>
      <c r="M4156" s="25">
        <f t="shared" ca="1" si="450"/>
        <v>0</v>
      </c>
      <c r="N4156" s="25">
        <f t="shared" ca="1" si="451"/>
        <v>0</v>
      </c>
      <c r="O4156" s="15" t="e">
        <f t="shared" ca="1" si="452"/>
        <v>#DIV/0!</v>
      </c>
      <c r="P4156" s="15" t="e">
        <f t="shared" ca="1" si="453"/>
        <v>#DIV/0!</v>
      </c>
    </row>
    <row r="4157" spans="1:16" x14ac:dyDescent="0.25">
      <c r="A4157" s="1">
        <f t="shared" si="454"/>
        <v>43274</v>
      </c>
      <c r="B4157" s="7">
        <f t="shared" si="449"/>
        <v>6</v>
      </c>
      <c r="C4157" s="4">
        <f>INDEX(Calendar!$E$3:$E$367,MATCH(LOLP!$A4157,Calendar!$B$3:$B$367,0))</f>
        <v>0</v>
      </c>
      <c r="D4157" s="2">
        <f t="shared" si="455"/>
        <v>2</v>
      </c>
      <c r="E4157" s="36">
        <v>24937</v>
      </c>
      <c r="F4157" s="7">
        <f>IFERROR(IF(INDEX('Temperature Data'!$AA$15:$AA$348,MATCH(LOLP!A4157,'Temperature Data'!$B$15:$B$348,0))&gt;IF(B4157=9,$G$2,LOLP!$F$2),1,0),0)</f>
        <v>0</v>
      </c>
      <c r="G4157" s="7">
        <f>SUMIFS(LOLP!$F$4:$F$8763,$C$4:$C$8763,$C4157,$B$4:$B$8763,$B4157,$D$4:$D$8763,$D4157)</f>
        <v>0</v>
      </c>
      <c r="H4157" s="7">
        <f>COUNTIFS(Calendar!$E$3:$E$367,LOLP!C4157,Calendar!$D$3:$D$367,LOLP!B4157)</f>
        <v>9</v>
      </c>
      <c r="I4157" s="7">
        <f ca="1">IF($F4157=1,OFFSET(start_norps,LOLP!$D4157+(1-$C4157)*24,LOLP!$B4157)*H4157/G4157,0)</f>
        <v>0</v>
      </c>
      <c r="J4157" s="7">
        <f ca="1">IF($F4157=1,OFFSET(start_33,LOLP!$D4157+(1-$C4157)*24,LOLP!$B4157)*H4157/G4157,0)</f>
        <v>0</v>
      </c>
      <c r="K4157" s="7">
        <f ca="1">IF($F4157,OFFSET(start_40,LOLP!$D4157+(1-$C4157)*24,LOLP!$B4157),0)</f>
        <v>0</v>
      </c>
      <c r="L4157" s="7">
        <f ca="1">IF($F4157,OFFSET(start_50,LOLP!$D4157+(1-$C4157)*24,LOLP!$B4157),0)</f>
        <v>0</v>
      </c>
      <c r="M4157" s="25">
        <f t="shared" ca="1" si="450"/>
        <v>0</v>
      </c>
      <c r="N4157" s="25">
        <f t="shared" ca="1" si="451"/>
        <v>0</v>
      </c>
      <c r="O4157" s="15" t="e">
        <f t="shared" ca="1" si="452"/>
        <v>#DIV/0!</v>
      </c>
      <c r="P4157" s="15" t="e">
        <f t="shared" ca="1" si="453"/>
        <v>#DIV/0!</v>
      </c>
    </row>
    <row r="4158" spans="1:16" x14ac:dyDescent="0.25">
      <c r="A4158" s="1">
        <f t="shared" si="454"/>
        <v>43274</v>
      </c>
      <c r="B4158" s="7">
        <f t="shared" si="449"/>
        <v>6</v>
      </c>
      <c r="C4158" s="4">
        <f>INDEX(Calendar!$E$3:$E$367,MATCH(LOLP!$A4158,Calendar!$B$3:$B$367,0))</f>
        <v>0</v>
      </c>
      <c r="D4158" s="2">
        <f t="shared" si="455"/>
        <v>3</v>
      </c>
      <c r="E4158" s="36">
        <v>23781</v>
      </c>
      <c r="F4158" s="7">
        <f>IFERROR(IF(INDEX('Temperature Data'!$AA$15:$AA$348,MATCH(LOLP!A4158,'Temperature Data'!$B$15:$B$348,0))&gt;IF(B4158=9,$G$2,LOLP!$F$2),1,0),0)</f>
        <v>0</v>
      </c>
      <c r="G4158" s="7">
        <f>SUMIFS(LOLP!$F$4:$F$8763,$C$4:$C$8763,$C4158,$B$4:$B$8763,$B4158,$D$4:$D$8763,$D4158)</f>
        <v>0</v>
      </c>
      <c r="H4158" s="7">
        <f>COUNTIFS(Calendar!$E$3:$E$367,LOLP!C4158,Calendar!$D$3:$D$367,LOLP!B4158)</f>
        <v>9</v>
      </c>
      <c r="I4158" s="7">
        <f ca="1">IF($F4158=1,OFFSET(start_norps,LOLP!$D4158+(1-$C4158)*24,LOLP!$B4158)*H4158/G4158,0)</f>
        <v>0</v>
      </c>
      <c r="J4158" s="7">
        <f ca="1">IF($F4158=1,OFFSET(start_33,LOLP!$D4158+(1-$C4158)*24,LOLP!$B4158)*H4158/G4158,0)</f>
        <v>0</v>
      </c>
      <c r="K4158" s="7">
        <f ca="1">IF($F4158,OFFSET(start_40,LOLP!$D4158+(1-$C4158)*24,LOLP!$B4158),0)</f>
        <v>0</v>
      </c>
      <c r="L4158" s="7">
        <f ca="1">IF($F4158,OFFSET(start_50,LOLP!$D4158+(1-$C4158)*24,LOLP!$B4158),0)</f>
        <v>0</v>
      </c>
      <c r="M4158" s="25">
        <f t="shared" ca="1" si="450"/>
        <v>0</v>
      </c>
      <c r="N4158" s="25">
        <f t="shared" ca="1" si="451"/>
        <v>0</v>
      </c>
      <c r="O4158" s="15" t="e">
        <f t="shared" ca="1" si="452"/>
        <v>#DIV/0!</v>
      </c>
      <c r="P4158" s="15" t="e">
        <f t="shared" ca="1" si="453"/>
        <v>#DIV/0!</v>
      </c>
    </row>
    <row r="4159" spans="1:16" x14ac:dyDescent="0.25">
      <c r="A4159" s="1">
        <f t="shared" si="454"/>
        <v>43274</v>
      </c>
      <c r="B4159" s="7">
        <f t="shared" si="449"/>
        <v>6</v>
      </c>
      <c r="C4159" s="4">
        <f>INDEX(Calendar!$E$3:$E$367,MATCH(LOLP!$A4159,Calendar!$B$3:$B$367,0))</f>
        <v>0</v>
      </c>
      <c r="D4159" s="2">
        <f t="shared" si="455"/>
        <v>4</v>
      </c>
      <c r="E4159" s="36">
        <v>23077</v>
      </c>
      <c r="F4159" s="7">
        <f>IFERROR(IF(INDEX('Temperature Data'!$AA$15:$AA$348,MATCH(LOLP!A4159,'Temperature Data'!$B$15:$B$348,0))&gt;IF(B4159=9,$G$2,LOLP!$F$2),1,0),0)</f>
        <v>0</v>
      </c>
      <c r="G4159" s="7">
        <f>SUMIFS(LOLP!$F$4:$F$8763,$C$4:$C$8763,$C4159,$B$4:$B$8763,$B4159,$D$4:$D$8763,$D4159)</f>
        <v>0</v>
      </c>
      <c r="H4159" s="7">
        <f>COUNTIFS(Calendar!$E$3:$E$367,LOLP!C4159,Calendar!$D$3:$D$367,LOLP!B4159)</f>
        <v>9</v>
      </c>
      <c r="I4159" s="7">
        <f ca="1">IF($F4159=1,OFFSET(start_norps,LOLP!$D4159+(1-$C4159)*24,LOLP!$B4159)*H4159/G4159,0)</f>
        <v>0</v>
      </c>
      <c r="J4159" s="7">
        <f ca="1">IF($F4159=1,OFFSET(start_33,LOLP!$D4159+(1-$C4159)*24,LOLP!$B4159)*H4159/G4159,0)</f>
        <v>0</v>
      </c>
      <c r="K4159" s="7">
        <f ca="1">IF($F4159,OFFSET(start_40,LOLP!$D4159+(1-$C4159)*24,LOLP!$B4159),0)</f>
        <v>0</v>
      </c>
      <c r="L4159" s="7">
        <f ca="1">IF($F4159,OFFSET(start_50,LOLP!$D4159+(1-$C4159)*24,LOLP!$B4159),0)</f>
        <v>0</v>
      </c>
      <c r="M4159" s="25">
        <f t="shared" ca="1" si="450"/>
        <v>0</v>
      </c>
      <c r="N4159" s="25">
        <f t="shared" ca="1" si="451"/>
        <v>0</v>
      </c>
      <c r="O4159" s="15" t="e">
        <f t="shared" ca="1" si="452"/>
        <v>#DIV/0!</v>
      </c>
      <c r="P4159" s="15" t="e">
        <f t="shared" ca="1" si="453"/>
        <v>#DIV/0!</v>
      </c>
    </row>
    <row r="4160" spans="1:16" x14ac:dyDescent="0.25">
      <c r="A4160" s="1">
        <f t="shared" si="454"/>
        <v>43274</v>
      </c>
      <c r="B4160" s="7">
        <f t="shared" si="449"/>
        <v>6</v>
      </c>
      <c r="C4160" s="4">
        <f>INDEX(Calendar!$E$3:$E$367,MATCH(LOLP!$A4160,Calendar!$B$3:$B$367,0))</f>
        <v>0</v>
      </c>
      <c r="D4160" s="2">
        <f t="shared" si="455"/>
        <v>5</v>
      </c>
      <c r="E4160" s="36">
        <v>23069</v>
      </c>
      <c r="F4160" s="7">
        <f>IFERROR(IF(INDEX('Temperature Data'!$AA$15:$AA$348,MATCH(LOLP!A4160,'Temperature Data'!$B$15:$B$348,0))&gt;IF(B4160=9,$G$2,LOLP!$F$2),1,0),0)</f>
        <v>0</v>
      </c>
      <c r="G4160" s="7">
        <f>SUMIFS(LOLP!$F$4:$F$8763,$C$4:$C$8763,$C4160,$B$4:$B$8763,$B4160,$D$4:$D$8763,$D4160)</f>
        <v>0</v>
      </c>
      <c r="H4160" s="7">
        <f>COUNTIFS(Calendar!$E$3:$E$367,LOLP!C4160,Calendar!$D$3:$D$367,LOLP!B4160)</f>
        <v>9</v>
      </c>
      <c r="I4160" s="7">
        <f ca="1">IF($F4160=1,OFFSET(start_norps,LOLP!$D4160+(1-$C4160)*24,LOLP!$B4160)*H4160/G4160,0)</f>
        <v>0</v>
      </c>
      <c r="J4160" s="7">
        <f ca="1">IF($F4160=1,OFFSET(start_33,LOLP!$D4160+(1-$C4160)*24,LOLP!$B4160)*H4160/G4160,0)</f>
        <v>0</v>
      </c>
      <c r="K4160" s="7">
        <f ca="1">IF($F4160,OFFSET(start_40,LOLP!$D4160+(1-$C4160)*24,LOLP!$B4160),0)</f>
        <v>0</v>
      </c>
      <c r="L4160" s="7">
        <f ca="1">IF($F4160,OFFSET(start_50,LOLP!$D4160+(1-$C4160)*24,LOLP!$B4160),0)</f>
        <v>0</v>
      </c>
      <c r="M4160" s="25">
        <f t="shared" ca="1" si="450"/>
        <v>0</v>
      </c>
      <c r="N4160" s="25">
        <f t="shared" ca="1" si="451"/>
        <v>0</v>
      </c>
      <c r="O4160" s="15" t="e">
        <f t="shared" ca="1" si="452"/>
        <v>#DIV/0!</v>
      </c>
      <c r="P4160" s="15" t="e">
        <f t="shared" ca="1" si="453"/>
        <v>#DIV/0!</v>
      </c>
    </row>
    <row r="4161" spans="1:16" x14ac:dyDescent="0.25">
      <c r="A4161" s="1">
        <f t="shared" si="454"/>
        <v>43274</v>
      </c>
      <c r="B4161" s="7">
        <f t="shared" si="449"/>
        <v>6</v>
      </c>
      <c r="C4161" s="4">
        <f>INDEX(Calendar!$E$3:$E$367,MATCH(LOLP!$A4161,Calendar!$B$3:$B$367,0))</f>
        <v>0</v>
      </c>
      <c r="D4161" s="2">
        <f t="shared" si="455"/>
        <v>6</v>
      </c>
      <c r="E4161" s="36">
        <v>23398</v>
      </c>
      <c r="F4161" s="7">
        <f>IFERROR(IF(INDEX('Temperature Data'!$AA$15:$AA$348,MATCH(LOLP!A4161,'Temperature Data'!$B$15:$B$348,0))&gt;IF(B4161=9,$G$2,LOLP!$F$2),1,0),0)</f>
        <v>0</v>
      </c>
      <c r="G4161" s="7">
        <f>SUMIFS(LOLP!$F$4:$F$8763,$C$4:$C$8763,$C4161,$B$4:$B$8763,$B4161,$D$4:$D$8763,$D4161)</f>
        <v>0</v>
      </c>
      <c r="H4161" s="7">
        <f>COUNTIFS(Calendar!$E$3:$E$367,LOLP!C4161,Calendar!$D$3:$D$367,LOLP!B4161)</f>
        <v>9</v>
      </c>
      <c r="I4161" s="7">
        <f ca="1">IF($F4161=1,OFFSET(start_norps,LOLP!$D4161+(1-$C4161)*24,LOLP!$B4161)*H4161/G4161,0)</f>
        <v>0</v>
      </c>
      <c r="J4161" s="7">
        <f ca="1">IF($F4161=1,OFFSET(start_33,LOLP!$D4161+(1-$C4161)*24,LOLP!$B4161)*H4161/G4161,0)</f>
        <v>0</v>
      </c>
      <c r="K4161" s="7">
        <f ca="1">IF($F4161,OFFSET(start_40,LOLP!$D4161+(1-$C4161)*24,LOLP!$B4161),0)</f>
        <v>0</v>
      </c>
      <c r="L4161" s="7">
        <f ca="1">IF($F4161,OFFSET(start_50,LOLP!$D4161+(1-$C4161)*24,LOLP!$B4161),0)</f>
        <v>0</v>
      </c>
      <c r="M4161" s="25">
        <f t="shared" ca="1" si="450"/>
        <v>0</v>
      </c>
      <c r="N4161" s="25">
        <f t="shared" ca="1" si="451"/>
        <v>0</v>
      </c>
      <c r="O4161" s="15" t="e">
        <f t="shared" ca="1" si="452"/>
        <v>#DIV/0!</v>
      </c>
      <c r="P4161" s="15" t="e">
        <f t="shared" ca="1" si="453"/>
        <v>#DIV/0!</v>
      </c>
    </row>
    <row r="4162" spans="1:16" x14ac:dyDescent="0.25">
      <c r="A4162" s="1">
        <f t="shared" si="454"/>
        <v>43274</v>
      </c>
      <c r="B4162" s="7">
        <f t="shared" si="449"/>
        <v>6</v>
      </c>
      <c r="C4162" s="4">
        <f>INDEX(Calendar!$E$3:$E$367,MATCH(LOLP!$A4162,Calendar!$B$3:$B$367,0))</f>
        <v>0</v>
      </c>
      <c r="D4162" s="2">
        <f t="shared" si="455"/>
        <v>7</v>
      </c>
      <c r="E4162" s="36">
        <v>23849</v>
      </c>
      <c r="F4162" s="7">
        <f>IFERROR(IF(INDEX('Temperature Data'!$AA$15:$AA$348,MATCH(LOLP!A4162,'Temperature Data'!$B$15:$B$348,0))&gt;IF(B4162=9,$G$2,LOLP!$F$2),1,0),0)</f>
        <v>0</v>
      </c>
      <c r="G4162" s="7">
        <f>SUMIFS(LOLP!$F$4:$F$8763,$C$4:$C$8763,$C4162,$B$4:$B$8763,$B4162,$D$4:$D$8763,$D4162)</f>
        <v>0</v>
      </c>
      <c r="H4162" s="7">
        <f>COUNTIFS(Calendar!$E$3:$E$367,LOLP!C4162,Calendar!$D$3:$D$367,LOLP!B4162)</f>
        <v>9</v>
      </c>
      <c r="I4162" s="7">
        <f ca="1">IF($F4162=1,OFFSET(start_norps,LOLP!$D4162+(1-$C4162)*24,LOLP!$B4162)*H4162/G4162,0)</f>
        <v>0</v>
      </c>
      <c r="J4162" s="7">
        <f ca="1">IF($F4162=1,OFFSET(start_33,LOLP!$D4162+(1-$C4162)*24,LOLP!$B4162)*H4162/G4162,0)</f>
        <v>0</v>
      </c>
      <c r="K4162" s="7">
        <f ca="1">IF($F4162,OFFSET(start_40,LOLP!$D4162+(1-$C4162)*24,LOLP!$B4162),0)</f>
        <v>0</v>
      </c>
      <c r="L4162" s="7">
        <f ca="1">IF($F4162,OFFSET(start_50,LOLP!$D4162+(1-$C4162)*24,LOLP!$B4162),0)</f>
        <v>0</v>
      </c>
      <c r="M4162" s="25">
        <f t="shared" ca="1" si="450"/>
        <v>0</v>
      </c>
      <c r="N4162" s="25">
        <f t="shared" ca="1" si="451"/>
        <v>0</v>
      </c>
      <c r="O4162" s="15" t="e">
        <f t="shared" ca="1" si="452"/>
        <v>#DIV/0!</v>
      </c>
      <c r="P4162" s="15" t="e">
        <f t="shared" ca="1" si="453"/>
        <v>#DIV/0!</v>
      </c>
    </row>
    <row r="4163" spans="1:16" x14ac:dyDescent="0.25">
      <c r="A4163" s="1">
        <f t="shared" si="454"/>
        <v>43274</v>
      </c>
      <c r="B4163" s="7">
        <f t="shared" si="449"/>
        <v>6</v>
      </c>
      <c r="C4163" s="4">
        <f>INDEX(Calendar!$E$3:$E$367,MATCH(LOLP!$A4163,Calendar!$B$3:$B$367,0))</f>
        <v>0</v>
      </c>
      <c r="D4163" s="2">
        <f t="shared" si="455"/>
        <v>8</v>
      </c>
      <c r="E4163" s="36">
        <v>24635</v>
      </c>
      <c r="F4163" s="7">
        <f>IFERROR(IF(INDEX('Temperature Data'!$AA$15:$AA$348,MATCH(LOLP!A4163,'Temperature Data'!$B$15:$B$348,0))&gt;IF(B4163=9,$G$2,LOLP!$F$2),1,0),0)</f>
        <v>0</v>
      </c>
      <c r="G4163" s="7">
        <f>SUMIFS(LOLP!$F$4:$F$8763,$C$4:$C$8763,$C4163,$B$4:$B$8763,$B4163,$D$4:$D$8763,$D4163)</f>
        <v>0</v>
      </c>
      <c r="H4163" s="7">
        <f>COUNTIFS(Calendar!$E$3:$E$367,LOLP!C4163,Calendar!$D$3:$D$367,LOLP!B4163)</f>
        <v>9</v>
      </c>
      <c r="I4163" s="7">
        <f ca="1">IF($F4163=1,OFFSET(start_norps,LOLP!$D4163+(1-$C4163)*24,LOLP!$B4163)*H4163/G4163,0)</f>
        <v>0</v>
      </c>
      <c r="J4163" s="7">
        <f ca="1">IF($F4163=1,OFFSET(start_33,LOLP!$D4163+(1-$C4163)*24,LOLP!$B4163)*H4163/G4163,0)</f>
        <v>0</v>
      </c>
      <c r="K4163" s="7">
        <f ca="1">IF($F4163,OFFSET(start_40,LOLP!$D4163+(1-$C4163)*24,LOLP!$B4163),0)</f>
        <v>0</v>
      </c>
      <c r="L4163" s="7">
        <f ca="1">IF($F4163,OFFSET(start_50,LOLP!$D4163+(1-$C4163)*24,LOLP!$B4163),0)</f>
        <v>0</v>
      </c>
      <c r="M4163" s="25">
        <f t="shared" ca="1" si="450"/>
        <v>0</v>
      </c>
      <c r="N4163" s="25">
        <f t="shared" ca="1" si="451"/>
        <v>0</v>
      </c>
      <c r="O4163" s="15" t="e">
        <f t="shared" ca="1" si="452"/>
        <v>#DIV/0!</v>
      </c>
      <c r="P4163" s="15" t="e">
        <f t="shared" ca="1" si="453"/>
        <v>#DIV/0!</v>
      </c>
    </row>
    <row r="4164" spans="1:16" x14ac:dyDescent="0.25">
      <c r="A4164" s="1">
        <f t="shared" si="454"/>
        <v>43274</v>
      </c>
      <c r="B4164" s="7">
        <f t="shared" si="449"/>
        <v>6</v>
      </c>
      <c r="C4164" s="4">
        <f>INDEX(Calendar!$E$3:$E$367,MATCH(LOLP!$A4164,Calendar!$B$3:$B$367,0))</f>
        <v>0</v>
      </c>
      <c r="D4164" s="2">
        <f t="shared" si="455"/>
        <v>9</v>
      </c>
      <c r="E4164" s="36">
        <v>25669</v>
      </c>
      <c r="F4164" s="7">
        <f>IFERROR(IF(INDEX('Temperature Data'!$AA$15:$AA$348,MATCH(LOLP!A4164,'Temperature Data'!$B$15:$B$348,0))&gt;IF(B4164=9,$G$2,LOLP!$F$2),1,0),0)</f>
        <v>0</v>
      </c>
      <c r="G4164" s="7">
        <f>SUMIFS(LOLP!$F$4:$F$8763,$C$4:$C$8763,$C4164,$B$4:$B$8763,$B4164,$D$4:$D$8763,$D4164)</f>
        <v>0</v>
      </c>
      <c r="H4164" s="7">
        <f>COUNTIFS(Calendar!$E$3:$E$367,LOLP!C4164,Calendar!$D$3:$D$367,LOLP!B4164)</f>
        <v>9</v>
      </c>
      <c r="I4164" s="7">
        <f ca="1">IF($F4164=1,OFFSET(start_norps,LOLP!$D4164+(1-$C4164)*24,LOLP!$B4164)*H4164/G4164,0)</f>
        <v>0</v>
      </c>
      <c r="J4164" s="7">
        <f ca="1">IF($F4164=1,OFFSET(start_33,LOLP!$D4164+(1-$C4164)*24,LOLP!$B4164)*H4164/G4164,0)</f>
        <v>0</v>
      </c>
      <c r="K4164" s="7">
        <f ca="1">IF($F4164,OFFSET(start_40,LOLP!$D4164+(1-$C4164)*24,LOLP!$B4164),0)</f>
        <v>0</v>
      </c>
      <c r="L4164" s="7">
        <f ca="1">IF($F4164,OFFSET(start_50,LOLP!$D4164+(1-$C4164)*24,LOLP!$B4164),0)</f>
        <v>0</v>
      </c>
      <c r="M4164" s="25">
        <f t="shared" ca="1" si="450"/>
        <v>0</v>
      </c>
      <c r="N4164" s="25">
        <f t="shared" ca="1" si="451"/>
        <v>0</v>
      </c>
      <c r="O4164" s="15" t="e">
        <f t="shared" ca="1" si="452"/>
        <v>#DIV/0!</v>
      </c>
      <c r="P4164" s="15" t="e">
        <f t="shared" ca="1" si="453"/>
        <v>#DIV/0!</v>
      </c>
    </row>
    <row r="4165" spans="1:16" x14ac:dyDescent="0.25">
      <c r="A4165" s="1">
        <f t="shared" si="454"/>
        <v>43274</v>
      </c>
      <c r="B4165" s="7">
        <f t="shared" ref="B4165:B4228" si="456">MONTH(A4165)</f>
        <v>6</v>
      </c>
      <c r="C4165" s="4">
        <f>INDEX(Calendar!$E$3:$E$367,MATCH(LOLP!$A4165,Calendar!$B$3:$B$367,0))</f>
        <v>0</v>
      </c>
      <c r="D4165" s="2">
        <f t="shared" si="455"/>
        <v>10</v>
      </c>
      <c r="E4165" s="36">
        <v>26587</v>
      </c>
      <c r="F4165" s="7">
        <f>IFERROR(IF(INDEX('Temperature Data'!$AA$15:$AA$348,MATCH(LOLP!A4165,'Temperature Data'!$B$15:$B$348,0))&gt;IF(B4165=9,$G$2,LOLP!$F$2),1,0),0)</f>
        <v>0</v>
      </c>
      <c r="G4165" s="7">
        <f>SUMIFS(LOLP!$F$4:$F$8763,$C$4:$C$8763,$C4165,$B$4:$B$8763,$B4165,$D$4:$D$8763,$D4165)</f>
        <v>0</v>
      </c>
      <c r="H4165" s="7">
        <f>COUNTIFS(Calendar!$E$3:$E$367,LOLP!C4165,Calendar!$D$3:$D$367,LOLP!B4165)</f>
        <v>9</v>
      </c>
      <c r="I4165" s="7">
        <f ca="1">IF($F4165=1,OFFSET(start_norps,LOLP!$D4165+(1-$C4165)*24,LOLP!$B4165)*H4165/G4165,0)</f>
        <v>0</v>
      </c>
      <c r="J4165" s="7">
        <f ca="1">IF($F4165=1,OFFSET(start_33,LOLP!$D4165+(1-$C4165)*24,LOLP!$B4165)*H4165/G4165,0)</f>
        <v>0</v>
      </c>
      <c r="K4165" s="7">
        <f ca="1">IF($F4165,OFFSET(start_40,LOLP!$D4165+(1-$C4165)*24,LOLP!$B4165),0)</f>
        <v>0</v>
      </c>
      <c r="L4165" s="7">
        <f ca="1">IF($F4165,OFFSET(start_50,LOLP!$D4165+(1-$C4165)*24,LOLP!$B4165),0)</f>
        <v>0</v>
      </c>
      <c r="M4165" s="25">
        <f t="shared" ref="M4165:M4228" ca="1" si="457">I4165/I$8764</f>
        <v>0</v>
      </c>
      <c r="N4165" s="25">
        <f t="shared" ref="N4165:N4228" ca="1" si="458">J4165/J$8764</f>
        <v>0</v>
      </c>
      <c r="O4165" s="15" t="e">
        <f t="shared" ref="O4165:O4228" ca="1" si="459">K4165/K$8764</f>
        <v>#DIV/0!</v>
      </c>
      <c r="P4165" s="15" t="e">
        <f t="shared" ref="P4165:P4228" ca="1" si="460">L4165/L$8764</f>
        <v>#DIV/0!</v>
      </c>
    </row>
    <row r="4166" spans="1:16" x14ac:dyDescent="0.25">
      <c r="A4166" s="1">
        <f t="shared" si="454"/>
        <v>43274</v>
      </c>
      <c r="B4166" s="7">
        <f t="shared" si="456"/>
        <v>6</v>
      </c>
      <c r="C4166" s="4">
        <f>INDEX(Calendar!$E$3:$E$367,MATCH(LOLP!$A4166,Calendar!$B$3:$B$367,0))</f>
        <v>0</v>
      </c>
      <c r="D4166" s="2">
        <f t="shared" si="455"/>
        <v>11</v>
      </c>
      <c r="E4166" s="36">
        <v>27562</v>
      </c>
      <c r="F4166" s="7">
        <f>IFERROR(IF(INDEX('Temperature Data'!$AA$15:$AA$348,MATCH(LOLP!A4166,'Temperature Data'!$B$15:$B$348,0))&gt;IF(B4166=9,$G$2,LOLP!$F$2),1,0),0)</f>
        <v>0</v>
      </c>
      <c r="G4166" s="7">
        <f>SUMIFS(LOLP!$F$4:$F$8763,$C$4:$C$8763,$C4166,$B$4:$B$8763,$B4166,$D$4:$D$8763,$D4166)</f>
        <v>0</v>
      </c>
      <c r="H4166" s="7">
        <f>COUNTIFS(Calendar!$E$3:$E$367,LOLP!C4166,Calendar!$D$3:$D$367,LOLP!B4166)</f>
        <v>9</v>
      </c>
      <c r="I4166" s="7">
        <f ca="1">IF($F4166=1,OFFSET(start_norps,LOLP!$D4166+(1-$C4166)*24,LOLP!$B4166)*H4166/G4166,0)</f>
        <v>0</v>
      </c>
      <c r="J4166" s="7">
        <f ca="1">IF($F4166=1,OFFSET(start_33,LOLP!$D4166+(1-$C4166)*24,LOLP!$B4166)*H4166/G4166,0)</f>
        <v>0</v>
      </c>
      <c r="K4166" s="7">
        <f ca="1">IF($F4166,OFFSET(start_40,LOLP!$D4166+(1-$C4166)*24,LOLP!$B4166),0)</f>
        <v>0</v>
      </c>
      <c r="L4166" s="7">
        <f ca="1">IF($F4166,OFFSET(start_50,LOLP!$D4166+(1-$C4166)*24,LOLP!$B4166),0)</f>
        <v>0</v>
      </c>
      <c r="M4166" s="25">
        <f t="shared" ca="1" si="457"/>
        <v>0</v>
      </c>
      <c r="N4166" s="25">
        <f t="shared" ca="1" si="458"/>
        <v>0</v>
      </c>
      <c r="O4166" s="15" t="e">
        <f t="shared" ca="1" si="459"/>
        <v>#DIV/0!</v>
      </c>
      <c r="P4166" s="15" t="e">
        <f t="shared" ca="1" si="460"/>
        <v>#DIV/0!</v>
      </c>
    </row>
    <row r="4167" spans="1:16" x14ac:dyDescent="0.25">
      <c r="A4167" s="1">
        <f t="shared" si="454"/>
        <v>43274</v>
      </c>
      <c r="B4167" s="7">
        <f t="shared" si="456"/>
        <v>6</v>
      </c>
      <c r="C4167" s="4">
        <f>INDEX(Calendar!$E$3:$E$367,MATCH(LOLP!$A4167,Calendar!$B$3:$B$367,0))</f>
        <v>0</v>
      </c>
      <c r="D4167" s="2">
        <f t="shared" si="455"/>
        <v>12</v>
      </c>
      <c r="E4167" s="36">
        <v>27784</v>
      </c>
      <c r="F4167" s="7">
        <f>IFERROR(IF(INDEX('Temperature Data'!$AA$15:$AA$348,MATCH(LOLP!A4167,'Temperature Data'!$B$15:$B$348,0))&gt;IF(B4167=9,$G$2,LOLP!$F$2),1,0),0)</f>
        <v>0</v>
      </c>
      <c r="G4167" s="7">
        <f>SUMIFS(LOLP!$F$4:$F$8763,$C$4:$C$8763,$C4167,$B$4:$B$8763,$B4167,$D$4:$D$8763,$D4167)</f>
        <v>0</v>
      </c>
      <c r="H4167" s="7">
        <f>COUNTIFS(Calendar!$E$3:$E$367,LOLP!C4167,Calendar!$D$3:$D$367,LOLP!B4167)</f>
        <v>9</v>
      </c>
      <c r="I4167" s="7">
        <f ca="1">IF($F4167=1,OFFSET(start_norps,LOLP!$D4167+(1-$C4167)*24,LOLP!$B4167)*H4167/G4167,0)</f>
        <v>0</v>
      </c>
      <c r="J4167" s="7">
        <f ca="1">IF($F4167=1,OFFSET(start_33,LOLP!$D4167+(1-$C4167)*24,LOLP!$B4167)*H4167/G4167,0)</f>
        <v>0</v>
      </c>
      <c r="K4167" s="7">
        <f ca="1">IF($F4167,OFFSET(start_40,LOLP!$D4167+(1-$C4167)*24,LOLP!$B4167),0)</f>
        <v>0</v>
      </c>
      <c r="L4167" s="7">
        <f ca="1">IF($F4167,OFFSET(start_50,LOLP!$D4167+(1-$C4167)*24,LOLP!$B4167),0)</f>
        <v>0</v>
      </c>
      <c r="M4167" s="25">
        <f t="shared" ca="1" si="457"/>
        <v>0</v>
      </c>
      <c r="N4167" s="25">
        <f t="shared" ca="1" si="458"/>
        <v>0</v>
      </c>
      <c r="O4167" s="15" t="e">
        <f t="shared" ca="1" si="459"/>
        <v>#DIV/0!</v>
      </c>
      <c r="P4167" s="15" t="e">
        <f t="shared" ca="1" si="460"/>
        <v>#DIV/0!</v>
      </c>
    </row>
    <row r="4168" spans="1:16" x14ac:dyDescent="0.25">
      <c r="A4168" s="1">
        <f t="shared" si="454"/>
        <v>43274</v>
      </c>
      <c r="B4168" s="7">
        <f t="shared" si="456"/>
        <v>6</v>
      </c>
      <c r="C4168" s="4">
        <f>INDEX(Calendar!$E$3:$E$367,MATCH(LOLP!$A4168,Calendar!$B$3:$B$367,0))</f>
        <v>0</v>
      </c>
      <c r="D4168" s="2">
        <f t="shared" si="455"/>
        <v>13</v>
      </c>
      <c r="E4168" s="36">
        <v>28274</v>
      </c>
      <c r="F4168" s="7">
        <f>IFERROR(IF(INDEX('Temperature Data'!$AA$15:$AA$348,MATCH(LOLP!A4168,'Temperature Data'!$B$15:$B$348,0))&gt;IF(B4168=9,$G$2,LOLP!$F$2),1,0),0)</f>
        <v>0</v>
      </c>
      <c r="G4168" s="7">
        <f>SUMIFS(LOLP!$F$4:$F$8763,$C$4:$C$8763,$C4168,$B$4:$B$8763,$B4168,$D$4:$D$8763,$D4168)</f>
        <v>0</v>
      </c>
      <c r="H4168" s="7">
        <f>COUNTIFS(Calendar!$E$3:$E$367,LOLP!C4168,Calendar!$D$3:$D$367,LOLP!B4168)</f>
        <v>9</v>
      </c>
      <c r="I4168" s="7">
        <f ca="1">IF($F4168=1,OFFSET(start_norps,LOLP!$D4168+(1-$C4168)*24,LOLP!$B4168)*H4168/G4168,0)</f>
        <v>0</v>
      </c>
      <c r="J4168" s="7">
        <f ca="1">IF($F4168=1,OFFSET(start_33,LOLP!$D4168+(1-$C4168)*24,LOLP!$B4168)*H4168/G4168,0)</f>
        <v>0</v>
      </c>
      <c r="K4168" s="7">
        <f ca="1">IF($F4168,OFFSET(start_40,LOLP!$D4168+(1-$C4168)*24,LOLP!$B4168),0)</f>
        <v>0</v>
      </c>
      <c r="L4168" s="7">
        <f ca="1">IF($F4168,OFFSET(start_50,LOLP!$D4168+(1-$C4168)*24,LOLP!$B4168),0)</f>
        <v>0</v>
      </c>
      <c r="M4168" s="25">
        <f t="shared" ca="1" si="457"/>
        <v>0</v>
      </c>
      <c r="N4168" s="25">
        <f t="shared" ca="1" si="458"/>
        <v>0</v>
      </c>
      <c r="O4168" s="15" t="e">
        <f t="shared" ca="1" si="459"/>
        <v>#DIV/0!</v>
      </c>
      <c r="P4168" s="15" t="e">
        <f t="shared" ca="1" si="460"/>
        <v>#DIV/0!</v>
      </c>
    </row>
    <row r="4169" spans="1:16" x14ac:dyDescent="0.25">
      <c r="A4169" s="1">
        <f t="shared" si="454"/>
        <v>43274</v>
      </c>
      <c r="B4169" s="7">
        <f t="shared" si="456"/>
        <v>6</v>
      </c>
      <c r="C4169" s="4">
        <f>INDEX(Calendar!$E$3:$E$367,MATCH(LOLP!$A4169,Calendar!$B$3:$B$367,0))</f>
        <v>0</v>
      </c>
      <c r="D4169" s="2">
        <f t="shared" si="455"/>
        <v>14</v>
      </c>
      <c r="E4169" s="36">
        <v>29519</v>
      </c>
      <c r="F4169" s="7">
        <f>IFERROR(IF(INDEX('Temperature Data'!$AA$15:$AA$348,MATCH(LOLP!A4169,'Temperature Data'!$B$15:$B$348,0))&gt;IF(B4169=9,$G$2,LOLP!$F$2),1,0),0)</f>
        <v>0</v>
      </c>
      <c r="G4169" s="7">
        <f>SUMIFS(LOLP!$F$4:$F$8763,$C$4:$C$8763,$C4169,$B$4:$B$8763,$B4169,$D$4:$D$8763,$D4169)</f>
        <v>0</v>
      </c>
      <c r="H4169" s="7">
        <f>COUNTIFS(Calendar!$E$3:$E$367,LOLP!C4169,Calendar!$D$3:$D$367,LOLP!B4169)</f>
        <v>9</v>
      </c>
      <c r="I4169" s="7">
        <f ca="1">IF($F4169=1,OFFSET(start_norps,LOLP!$D4169+(1-$C4169)*24,LOLP!$B4169)*H4169/G4169,0)</f>
        <v>0</v>
      </c>
      <c r="J4169" s="7">
        <f ca="1">IF($F4169=1,OFFSET(start_33,LOLP!$D4169+(1-$C4169)*24,LOLP!$B4169)*H4169/G4169,0)</f>
        <v>0</v>
      </c>
      <c r="K4169" s="7">
        <f ca="1">IF($F4169,OFFSET(start_40,LOLP!$D4169+(1-$C4169)*24,LOLP!$B4169),0)</f>
        <v>0</v>
      </c>
      <c r="L4169" s="7">
        <f ca="1">IF($F4169,OFFSET(start_50,LOLP!$D4169+(1-$C4169)*24,LOLP!$B4169),0)</f>
        <v>0</v>
      </c>
      <c r="M4169" s="25">
        <f t="shared" ca="1" si="457"/>
        <v>0</v>
      </c>
      <c r="N4169" s="25">
        <f t="shared" ca="1" si="458"/>
        <v>0</v>
      </c>
      <c r="O4169" s="15" t="e">
        <f t="shared" ca="1" si="459"/>
        <v>#DIV/0!</v>
      </c>
      <c r="P4169" s="15" t="e">
        <f t="shared" ca="1" si="460"/>
        <v>#DIV/0!</v>
      </c>
    </row>
    <row r="4170" spans="1:16" x14ac:dyDescent="0.25">
      <c r="A4170" s="1">
        <f t="shared" si="454"/>
        <v>43274</v>
      </c>
      <c r="B4170" s="7">
        <f t="shared" si="456"/>
        <v>6</v>
      </c>
      <c r="C4170" s="4">
        <f>INDEX(Calendar!$E$3:$E$367,MATCH(LOLP!$A4170,Calendar!$B$3:$B$367,0))</f>
        <v>0</v>
      </c>
      <c r="D4170" s="2">
        <f t="shared" si="455"/>
        <v>15</v>
      </c>
      <c r="E4170" s="36">
        <v>30704</v>
      </c>
      <c r="F4170" s="7">
        <f>IFERROR(IF(INDEX('Temperature Data'!$AA$15:$AA$348,MATCH(LOLP!A4170,'Temperature Data'!$B$15:$B$348,0))&gt;IF(B4170=9,$G$2,LOLP!$F$2),1,0),0)</f>
        <v>0</v>
      </c>
      <c r="G4170" s="7">
        <f>SUMIFS(LOLP!$F$4:$F$8763,$C$4:$C$8763,$C4170,$B$4:$B$8763,$B4170,$D$4:$D$8763,$D4170)</f>
        <v>0</v>
      </c>
      <c r="H4170" s="7">
        <f>COUNTIFS(Calendar!$E$3:$E$367,LOLP!C4170,Calendar!$D$3:$D$367,LOLP!B4170)</f>
        <v>9</v>
      </c>
      <c r="I4170" s="7">
        <f ca="1">IF($F4170=1,OFFSET(start_norps,LOLP!$D4170+(1-$C4170)*24,LOLP!$B4170)*H4170/G4170,0)</f>
        <v>0</v>
      </c>
      <c r="J4170" s="7">
        <f ca="1">IF($F4170=1,OFFSET(start_33,LOLP!$D4170+(1-$C4170)*24,LOLP!$B4170)*H4170/G4170,0)</f>
        <v>0</v>
      </c>
      <c r="K4170" s="7">
        <f ca="1">IF($F4170,OFFSET(start_40,LOLP!$D4170+(1-$C4170)*24,LOLP!$B4170),0)</f>
        <v>0</v>
      </c>
      <c r="L4170" s="7">
        <f ca="1">IF($F4170,OFFSET(start_50,LOLP!$D4170+(1-$C4170)*24,LOLP!$B4170),0)</f>
        <v>0</v>
      </c>
      <c r="M4170" s="25">
        <f t="shared" ca="1" si="457"/>
        <v>0</v>
      </c>
      <c r="N4170" s="25">
        <f t="shared" ca="1" si="458"/>
        <v>0</v>
      </c>
      <c r="O4170" s="15" t="e">
        <f t="shared" ca="1" si="459"/>
        <v>#DIV/0!</v>
      </c>
      <c r="P4170" s="15" t="e">
        <f t="shared" ca="1" si="460"/>
        <v>#DIV/0!</v>
      </c>
    </row>
    <row r="4171" spans="1:16" x14ac:dyDescent="0.25">
      <c r="A4171" s="1">
        <f t="shared" si="454"/>
        <v>43274</v>
      </c>
      <c r="B4171" s="7">
        <f t="shared" si="456"/>
        <v>6</v>
      </c>
      <c r="C4171" s="4">
        <f>INDEX(Calendar!$E$3:$E$367,MATCH(LOLP!$A4171,Calendar!$B$3:$B$367,0))</f>
        <v>0</v>
      </c>
      <c r="D4171" s="2">
        <f t="shared" si="455"/>
        <v>16</v>
      </c>
      <c r="E4171" s="36">
        <v>31655</v>
      </c>
      <c r="F4171" s="7">
        <f>IFERROR(IF(INDEX('Temperature Data'!$AA$15:$AA$348,MATCH(LOLP!A4171,'Temperature Data'!$B$15:$B$348,0))&gt;IF(B4171=9,$G$2,LOLP!$F$2),1,0),0)</f>
        <v>0</v>
      </c>
      <c r="G4171" s="7">
        <f>SUMIFS(LOLP!$F$4:$F$8763,$C$4:$C$8763,$C4171,$B$4:$B$8763,$B4171,$D$4:$D$8763,$D4171)</f>
        <v>0</v>
      </c>
      <c r="H4171" s="7">
        <f>COUNTIFS(Calendar!$E$3:$E$367,LOLP!C4171,Calendar!$D$3:$D$367,LOLP!B4171)</f>
        <v>9</v>
      </c>
      <c r="I4171" s="7">
        <f ca="1">IF($F4171=1,OFFSET(start_norps,LOLP!$D4171+(1-$C4171)*24,LOLP!$B4171)*H4171/G4171,0)</f>
        <v>0</v>
      </c>
      <c r="J4171" s="7">
        <f ca="1">IF($F4171=1,OFFSET(start_33,LOLP!$D4171+(1-$C4171)*24,LOLP!$B4171)*H4171/G4171,0)</f>
        <v>0</v>
      </c>
      <c r="K4171" s="7">
        <f ca="1">IF($F4171,OFFSET(start_40,LOLP!$D4171+(1-$C4171)*24,LOLP!$B4171),0)</f>
        <v>0</v>
      </c>
      <c r="L4171" s="7">
        <f ca="1">IF($F4171,OFFSET(start_50,LOLP!$D4171+(1-$C4171)*24,LOLP!$B4171),0)</f>
        <v>0</v>
      </c>
      <c r="M4171" s="25">
        <f t="shared" ca="1" si="457"/>
        <v>0</v>
      </c>
      <c r="N4171" s="25">
        <f t="shared" ca="1" si="458"/>
        <v>0</v>
      </c>
      <c r="O4171" s="15" t="e">
        <f t="shared" ca="1" si="459"/>
        <v>#DIV/0!</v>
      </c>
      <c r="P4171" s="15" t="e">
        <f t="shared" ca="1" si="460"/>
        <v>#DIV/0!</v>
      </c>
    </row>
    <row r="4172" spans="1:16" x14ac:dyDescent="0.25">
      <c r="A4172" s="1">
        <f t="shared" si="454"/>
        <v>43274</v>
      </c>
      <c r="B4172" s="7">
        <f t="shared" si="456"/>
        <v>6</v>
      </c>
      <c r="C4172" s="4">
        <f>INDEX(Calendar!$E$3:$E$367,MATCH(LOLP!$A4172,Calendar!$B$3:$B$367,0))</f>
        <v>0</v>
      </c>
      <c r="D4172" s="2">
        <f t="shared" si="455"/>
        <v>17</v>
      </c>
      <c r="E4172" s="36">
        <v>32565</v>
      </c>
      <c r="F4172" s="7">
        <f>IFERROR(IF(INDEX('Temperature Data'!$AA$15:$AA$348,MATCH(LOLP!A4172,'Temperature Data'!$B$15:$B$348,0))&gt;IF(B4172=9,$G$2,LOLP!$F$2),1,0),0)</f>
        <v>0</v>
      </c>
      <c r="G4172" s="7">
        <f>SUMIFS(LOLP!$F$4:$F$8763,$C$4:$C$8763,$C4172,$B$4:$B$8763,$B4172,$D$4:$D$8763,$D4172)</f>
        <v>0</v>
      </c>
      <c r="H4172" s="7">
        <f>COUNTIFS(Calendar!$E$3:$E$367,LOLP!C4172,Calendar!$D$3:$D$367,LOLP!B4172)</f>
        <v>9</v>
      </c>
      <c r="I4172" s="7">
        <f ca="1">IF($F4172=1,OFFSET(start_norps,LOLP!$D4172+(1-$C4172)*24,LOLP!$B4172)*H4172/G4172,0)</f>
        <v>0</v>
      </c>
      <c r="J4172" s="7">
        <f ca="1">IF($F4172=1,OFFSET(start_33,LOLP!$D4172+(1-$C4172)*24,LOLP!$B4172)*H4172/G4172,0)</f>
        <v>0</v>
      </c>
      <c r="K4172" s="7">
        <f ca="1">IF($F4172,OFFSET(start_40,LOLP!$D4172+(1-$C4172)*24,LOLP!$B4172),0)</f>
        <v>0</v>
      </c>
      <c r="L4172" s="7">
        <f ca="1">IF($F4172,OFFSET(start_50,LOLP!$D4172+(1-$C4172)*24,LOLP!$B4172),0)</f>
        <v>0</v>
      </c>
      <c r="M4172" s="25">
        <f t="shared" ca="1" si="457"/>
        <v>0</v>
      </c>
      <c r="N4172" s="25">
        <f t="shared" ca="1" si="458"/>
        <v>0</v>
      </c>
      <c r="O4172" s="15" t="e">
        <f t="shared" ca="1" si="459"/>
        <v>#DIV/0!</v>
      </c>
      <c r="P4172" s="15" t="e">
        <f t="shared" ca="1" si="460"/>
        <v>#DIV/0!</v>
      </c>
    </row>
    <row r="4173" spans="1:16" x14ac:dyDescent="0.25">
      <c r="A4173" s="1">
        <f t="shared" si="454"/>
        <v>43274</v>
      </c>
      <c r="B4173" s="7">
        <f t="shared" si="456"/>
        <v>6</v>
      </c>
      <c r="C4173" s="4">
        <f>INDEX(Calendar!$E$3:$E$367,MATCH(LOLP!$A4173,Calendar!$B$3:$B$367,0))</f>
        <v>0</v>
      </c>
      <c r="D4173" s="2">
        <f t="shared" si="455"/>
        <v>18</v>
      </c>
      <c r="E4173" s="36">
        <v>33381</v>
      </c>
      <c r="F4173" s="7">
        <f>IFERROR(IF(INDEX('Temperature Data'!$AA$15:$AA$348,MATCH(LOLP!A4173,'Temperature Data'!$B$15:$B$348,0))&gt;IF(B4173=9,$G$2,LOLP!$F$2),1,0),0)</f>
        <v>0</v>
      </c>
      <c r="G4173" s="7">
        <f>SUMIFS(LOLP!$F$4:$F$8763,$C$4:$C$8763,$C4173,$B$4:$B$8763,$B4173,$D$4:$D$8763,$D4173)</f>
        <v>0</v>
      </c>
      <c r="H4173" s="7">
        <f>COUNTIFS(Calendar!$E$3:$E$367,LOLP!C4173,Calendar!$D$3:$D$367,LOLP!B4173)</f>
        <v>9</v>
      </c>
      <c r="I4173" s="7">
        <f ca="1">IF($F4173=1,OFFSET(start_norps,LOLP!$D4173+(1-$C4173)*24,LOLP!$B4173)*H4173/G4173,0)</f>
        <v>0</v>
      </c>
      <c r="J4173" s="7">
        <f ca="1">IF($F4173=1,OFFSET(start_33,LOLP!$D4173+(1-$C4173)*24,LOLP!$B4173)*H4173/G4173,0)</f>
        <v>0</v>
      </c>
      <c r="K4173" s="7">
        <f ca="1">IF($F4173,OFFSET(start_40,LOLP!$D4173+(1-$C4173)*24,LOLP!$B4173),0)</f>
        <v>0</v>
      </c>
      <c r="L4173" s="7">
        <f ca="1">IF($F4173,OFFSET(start_50,LOLP!$D4173+(1-$C4173)*24,LOLP!$B4173),0)</f>
        <v>0</v>
      </c>
      <c r="M4173" s="25">
        <f t="shared" ca="1" si="457"/>
        <v>0</v>
      </c>
      <c r="N4173" s="25">
        <f t="shared" ca="1" si="458"/>
        <v>0</v>
      </c>
      <c r="O4173" s="15" t="e">
        <f t="shared" ca="1" si="459"/>
        <v>#DIV/0!</v>
      </c>
      <c r="P4173" s="15" t="e">
        <f t="shared" ca="1" si="460"/>
        <v>#DIV/0!</v>
      </c>
    </row>
    <row r="4174" spans="1:16" x14ac:dyDescent="0.25">
      <c r="A4174" s="1">
        <f t="shared" si="454"/>
        <v>43274</v>
      </c>
      <c r="B4174" s="7">
        <f t="shared" si="456"/>
        <v>6</v>
      </c>
      <c r="C4174" s="4">
        <f>INDEX(Calendar!$E$3:$E$367,MATCH(LOLP!$A4174,Calendar!$B$3:$B$367,0))</f>
        <v>0</v>
      </c>
      <c r="D4174" s="2">
        <f t="shared" si="455"/>
        <v>19</v>
      </c>
      <c r="E4174" s="36">
        <v>33784</v>
      </c>
      <c r="F4174" s="7">
        <f>IFERROR(IF(INDEX('Temperature Data'!$AA$15:$AA$348,MATCH(LOLP!A4174,'Temperature Data'!$B$15:$B$348,0))&gt;IF(B4174=9,$G$2,LOLP!$F$2),1,0),0)</f>
        <v>0</v>
      </c>
      <c r="G4174" s="7">
        <f>SUMIFS(LOLP!$F$4:$F$8763,$C$4:$C$8763,$C4174,$B$4:$B$8763,$B4174,$D$4:$D$8763,$D4174)</f>
        <v>0</v>
      </c>
      <c r="H4174" s="7">
        <f>COUNTIFS(Calendar!$E$3:$E$367,LOLP!C4174,Calendar!$D$3:$D$367,LOLP!B4174)</f>
        <v>9</v>
      </c>
      <c r="I4174" s="7">
        <f ca="1">IF($F4174=1,OFFSET(start_norps,LOLP!$D4174+(1-$C4174)*24,LOLP!$B4174)*H4174/G4174,0)</f>
        <v>0</v>
      </c>
      <c r="J4174" s="7">
        <f ca="1">IF($F4174=1,OFFSET(start_33,LOLP!$D4174+(1-$C4174)*24,LOLP!$B4174)*H4174/G4174,0)</f>
        <v>0</v>
      </c>
      <c r="K4174" s="7">
        <f ca="1">IF($F4174,OFFSET(start_40,LOLP!$D4174+(1-$C4174)*24,LOLP!$B4174),0)</f>
        <v>0</v>
      </c>
      <c r="L4174" s="7">
        <f ca="1">IF($F4174,OFFSET(start_50,LOLP!$D4174+(1-$C4174)*24,LOLP!$B4174),0)</f>
        <v>0</v>
      </c>
      <c r="M4174" s="25">
        <f t="shared" ca="1" si="457"/>
        <v>0</v>
      </c>
      <c r="N4174" s="25">
        <f t="shared" ca="1" si="458"/>
        <v>0</v>
      </c>
      <c r="O4174" s="15" t="e">
        <f t="shared" ca="1" si="459"/>
        <v>#DIV/0!</v>
      </c>
      <c r="P4174" s="15" t="e">
        <f t="shared" ca="1" si="460"/>
        <v>#DIV/0!</v>
      </c>
    </row>
    <row r="4175" spans="1:16" x14ac:dyDescent="0.25">
      <c r="A4175" s="1">
        <f t="shared" si="454"/>
        <v>43274</v>
      </c>
      <c r="B4175" s="7">
        <f t="shared" si="456"/>
        <v>6</v>
      </c>
      <c r="C4175" s="4">
        <f>INDEX(Calendar!$E$3:$E$367,MATCH(LOLP!$A4175,Calendar!$B$3:$B$367,0))</f>
        <v>0</v>
      </c>
      <c r="D4175" s="2">
        <f t="shared" si="455"/>
        <v>20</v>
      </c>
      <c r="E4175" s="36">
        <v>33365</v>
      </c>
      <c r="F4175" s="7">
        <f>IFERROR(IF(INDEX('Temperature Data'!$AA$15:$AA$348,MATCH(LOLP!A4175,'Temperature Data'!$B$15:$B$348,0))&gt;IF(B4175=9,$G$2,LOLP!$F$2),1,0),0)</f>
        <v>0</v>
      </c>
      <c r="G4175" s="7">
        <f>SUMIFS(LOLP!$F$4:$F$8763,$C$4:$C$8763,$C4175,$B$4:$B$8763,$B4175,$D$4:$D$8763,$D4175)</f>
        <v>0</v>
      </c>
      <c r="H4175" s="7">
        <f>COUNTIFS(Calendar!$E$3:$E$367,LOLP!C4175,Calendar!$D$3:$D$367,LOLP!B4175)</f>
        <v>9</v>
      </c>
      <c r="I4175" s="7">
        <f ca="1">IF($F4175=1,OFFSET(start_norps,LOLP!$D4175+(1-$C4175)*24,LOLP!$B4175)*H4175/G4175,0)</f>
        <v>0</v>
      </c>
      <c r="J4175" s="7">
        <f ca="1">IF($F4175=1,OFFSET(start_33,LOLP!$D4175+(1-$C4175)*24,LOLP!$B4175)*H4175/G4175,0)</f>
        <v>0</v>
      </c>
      <c r="K4175" s="7">
        <f ca="1">IF($F4175,OFFSET(start_40,LOLP!$D4175+(1-$C4175)*24,LOLP!$B4175),0)</f>
        <v>0</v>
      </c>
      <c r="L4175" s="7">
        <f ca="1">IF($F4175,OFFSET(start_50,LOLP!$D4175+(1-$C4175)*24,LOLP!$B4175),0)</f>
        <v>0</v>
      </c>
      <c r="M4175" s="25">
        <f t="shared" ca="1" si="457"/>
        <v>0</v>
      </c>
      <c r="N4175" s="25">
        <f t="shared" ca="1" si="458"/>
        <v>0</v>
      </c>
      <c r="O4175" s="15" t="e">
        <f t="shared" ca="1" si="459"/>
        <v>#DIV/0!</v>
      </c>
      <c r="P4175" s="15" t="e">
        <f t="shared" ca="1" si="460"/>
        <v>#DIV/0!</v>
      </c>
    </row>
    <row r="4176" spans="1:16" x14ac:dyDescent="0.25">
      <c r="A4176" s="1">
        <f t="shared" si="454"/>
        <v>43274</v>
      </c>
      <c r="B4176" s="7">
        <f t="shared" si="456"/>
        <v>6</v>
      </c>
      <c r="C4176" s="4">
        <f>INDEX(Calendar!$E$3:$E$367,MATCH(LOLP!$A4176,Calendar!$B$3:$B$367,0))</f>
        <v>0</v>
      </c>
      <c r="D4176" s="2">
        <f t="shared" si="455"/>
        <v>21</v>
      </c>
      <c r="E4176" s="36">
        <v>32810</v>
      </c>
      <c r="F4176" s="7">
        <f>IFERROR(IF(INDEX('Temperature Data'!$AA$15:$AA$348,MATCH(LOLP!A4176,'Temperature Data'!$B$15:$B$348,0))&gt;IF(B4176=9,$G$2,LOLP!$F$2),1,0),0)</f>
        <v>0</v>
      </c>
      <c r="G4176" s="7">
        <f>SUMIFS(LOLP!$F$4:$F$8763,$C$4:$C$8763,$C4176,$B$4:$B$8763,$B4176,$D$4:$D$8763,$D4176)</f>
        <v>0</v>
      </c>
      <c r="H4176" s="7">
        <f>COUNTIFS(Calendar!$E$3:$E$367,LOLP!C4176,Calendar!$D$3:$D$367,LOLP!B4176)</f>
        <v>9</v>
      </c>
      <c r="I4176" s="7">
        <f ca="1">IF($F4176=1,OFFSET(start_norps,LOLP!$D4176+(1-$C4176)*24,LOLP!$B4176)*H4176/G4176,0)</f>
        <v>0</v>
      </c>
      <c r="J4176" s="7">
        <f ca="1">IF($F4176=1,OFFSET(start_33,LOLP!$D4176+(1-$C4176)*24,LOLP!$B4176)*H4176/G4176,0)</f>
        <v>0</v>
      </c>
      <c r="K4176" s="7">
        <f ca="1">IF($F4176,OFFSET(start_40,LOLP!$D4176+(1-$C4176)*24,LOLP!$B4176),0)</f>
        <v>0</v>
      </c>
      <c r="L4176" s="7">
        <f ca="1">IF($F4176,OFFSET(start_50,LOLP!$D4176+(1-$C4176)*24,LOLP!$B4176),0)</f>
        <v>0</v>
      </c>
      <c r="M4176" s="25">
        <f t="shared" ca="1" si="457"/>
        <v>0</v>
      </c>
      <c r="N4176" s="25">
        <f t="shared" ca="1" si="458"/>
        <v>0</v>
      </c>
      <c r="O4176" s="15" t="e">
        <f t="shared" ca="1" si="459"/>
        <v>#DIV/0!</v>
      </c>
      <c r="P4176" s="15" t="e">
        <f t="shared" ca="1" si="460"/>
        <v>#DIV/0!</v>
      </c>
    </row>
    <row r="4177" spans="1:16" x14ac:dyDescent="0.25">
      <c r="A4177" s="1">
        <f t="shared" si="454"/>
        <v>43274</v>
      </c>
      <c r="B4177" s="7">
        <f t="shared" si="456"/>
        <v>6</v>
      </c>
      <c r="C4177" s="4">
        <f>INDEX(Calendar!$E$3:$E$367,MATCH(LOLP!$A4177,Calendar!$B$3:$B$367,0))</f>
        <v>0</v>
      </c>
      <c r="D4177" s="2">
        <f t="shared" si="455"/>
        <v>22</v>
      </c>
      <c r="E4177" s="36">
        <v>31657</v>
      </c>
      <c r="F4177" s="7">
        <f>IFERROR(IF(INDEX('Temperature Data'!$AA$15:$AA$348,MATCH(LOLP!A4177,'Temperature Data'!$B$15:$B$348,0))&gt;IF(B4177=9,$G$2,LOLP!$F$2),1,0),0)</f>
        <v>0</v>
      </c>
      <c r="G4177" s="7">
        <f>SUMIFS(LOLP!$F$4:$F$8763,$C$4:$C$8763,$C4177,$B$4:$B$8763,$B4177,$D$4:$D$8763,$D4177)</f>
        <v>0</v>
      </c>
      <c r="H4177" s="7">
        <f>COUNTIFS(Calendar!$E$3:$E$367,LOLP!C4177,Calendar!$D$3:$D$367,LOLP!B4177)</f>
        <v>9</v>
      </c>
      <c r="I4177" s="7">
        <f ca="1">IF($F4177=1,OFFSET(start_norps,LOLP!$D4177+(1-$C4177)*24,LOLP!$B4177)*H4177/G4177,0)</f>
        <v>0</v>
      </c>
      <c r="J4177" s="7">
        <f ca="1">IF($F4177=1,OFFSET(start_33,LOLP!$D4177+(1-$C4177)*24,LOLP!$B4177)*H4177/G4177,0)</f>
        <v>0</v>
      </c>
      <c r="K4177" s="7">
        <f ca="1">IF($F4177,OFFSET(start_40,LOLP!$D4177+(1-$C4177)*24,LOLP!$B4177),0)</f>
        <v>0</v>
      </c>
      <c r="L4177" s="7">
        <f ca="1">IF($F4177,OFFSET(start_50,LOLP!$D4177+(1-$C4177)*24,LOLP!$B4177),0)</f>
        <v>0</v>
      </c>
      <c r="M4177" s="25">
        <f t="shared" ca="1" si="457"/>
        <v>0</v>
      </c>
      <c r="N4177" s="25">
        <f t="shared" ca="1" si="458"/>
        <v>0</v>
      </c>
      <c r="O4177" s="15" t="e">
        <f t="shared" ca="1" si="459"/>
        <v>#DIV/0!</v>
      </c>
      <c r="P4177" s="15" t="e">
        <f t="shared" ca="1" si="460"/>
        <v>#DIV/0!</v>
      </c>
    </row>
    <row r="4178" spans="1:16" x14ac:dyDescent="0.25">
      <c r="A4178" s="1">
        <f t="shared" si="454"/>
        <v>43274</v>
      </c>
      <c r="B4178" s="7">
        <f t="shared" si="456"/>
        <v>6</v>
      </c>
      <c r="C4178" s="4">
        <f>INDEX(Calendar!$E$3:$E$367,MATCH(LOLP!$A4178,Calendar!$B$3:$B$367,0))</f>
        <v>0</v>
      </c>
      <c r="D4178" s="2">
        <f t="shared" si="455"/>
        <v>23</v>
      </c>
      <c r="E4178" s="36">
        <v>29412</v>
      </c>
      <c r="F4178" s="7">
        <f>IFERROR(IF(INDEX('Temperature Data'!$AA$15:$AA$348,MATCH(LOLP!A4178,'Temperature Data'!$B$15:$B$348,0))&gt;IF(B4178=9,$G$2,LOLP!$F$2),1,0),0)</f>
        <v>0</v>
      </c>
      <c r="G4178" s="7">
        <f>SUMIFS(LOLP!$F$4:$F$8763,$C$4:$C$8763,$C4178,$B$4:$B$8763,$B4178,$D$4:$D$8763,$D4178)</f>
        <v>0</v>
      </c>
      <c r="H4178" s="7">
        <f>COUNTIFS(Calendar!$E$3:$E$367,LOLP!C4178,Calendar!$D$3:$D$367,LOLP!B4178)</f>
        <v>9</v>
      </c>
      <c r="I4178" s="7">
        <f ca="1">IF($F4178=1,OFFSET(start_norps,LOLP!$D4178+(1-$C4178)*24,LOLP!$B4178)*H4178/G4178,0)</f>
        <v>0</v>
      </c>
      <c r="J4178" s="7">
        <f ca="1">IF($F4178=1,OFFSET(start_33,LOLP!$D4178+(1-$C4178)*24,LOLP!$B4178)*H4178/G4178,0)</f>
        <v>0</v>
      </c>
      <c r="K4178" s="7">
        <f ca="1">IF($F4178,OFFSET(start_40,LOLP!$D4178+(1-$C4178)*24,LOLP!$B4178),0)</f>
        <v>0</v>
      </c>
      <c r="L4178" s="7">
        <f ca="1">IF($F4178,OFFSET(start_50,LOLP!$D4178+(1-$C4178)*24,LOLP!$B4178),0)</f>
        <v>0</v>
      </c>
      <c r="M4178" s="25">
        <f t="shared" ca="1" si="457"/>
        <v>0</v>
      </c>
      <c r="N4178" s="25">
        <f t="shared" ca="1" si="458"/>
        <v>0</v>
      </c>
      <c r="O4178" s="15" t="e">
        <f t="shared" ca="1" si="459"/>
        <v>#DIV/0!</v>
      </c>
      <c r="P4178" s="15" t="e">
        <f t="shared" ca="1" si="460"/>
        <v>#DIV/0!</v>
      </c>
    </row>
    <row r="4179" spans="1:16" x14ac:dyDescent="0.25">
      <c r="A4179" s="1">
        <f t="shared" si="454"/>
        <v>43274</v>
      </c>
      <c r="B4179" s="7">
        <f t="shared" si="456"/>
        <v>6</v>
      </c>
      <c r="C4179" s="4">
        <f>INDEX(Calendar!$E$3:$E$367,MATCH(LOLP!$A4179,Calendar!$B$3:$B$367,0))</f>
        <v>0</v>
      </c>
      <c r="D4179" s="2">
        <f t="shared" si="455"/>
        <v>24</v>
      </c>
      <c r="E4179" s="36">
        <v>27081</v>
      </c>
      <c r="F4179" s="7">
        <f>IFERROR(IF(INDEX('Temperature Data'!$AA$15:$AA$348,MATCH(LOLP!A4179,'Temperature Data'!$B$15:$B$348,0))&gt;IF(B4179=9,$G$2,LOLP!$F$2),1,0),0)</f>
        <v>0</v>
      </c>
      <c r="G4179" s="7">
        <f>SUMIFS(LOLP!$F$4:$F$8763,$C$4:$C$8763,$C4179,$B$4:$B$8763,$B4179,$D$4:$D$8763,$D4179)</f>
        <v>0</v>
      </c>
      <c r="H4179" s="7">
        <f>COUNTIFS(Calendar!$E$3:$E$367,LOLP!C4179,Calendar!$D$3:$D$367,LOLP!B4179)</f>
        <v>9</v>
      </c>
      <c r="I4179" s="7">
        <f ca="1">IF($F4179=1,OFFSET(start_norps,LOLP!$D4179+(1-$C4179)*24,LOLP!$B4179)*H4179/G4179,0)</f>
        <v>0</v>
      </c>
      <c r="J4179" s="7">
        <f ca="1">IF($F4179=1,OFFSET(start_33,LOLP!$D4179+(1-$C4179)*24,LOLP!$B4179)*H4179/G4179,0)</f>
        <v>0</v>
      </c>
      <c r="K4179" s="7">
        <f ca="1">IF($F4179,OFFSET(start_40,LOLP!$D4179+(1-$C4179)*24,LOLP!$B4179),0)</f>
        <v>0</v>
      </c>
      <c r="L4179" s="7">
        <f ca="1">IF($F4179,OFFSET(start_50,LOLP!$D4179+(1-$C4179)*24,LOLP!$B4179),0)</f>
        <v>0</v>
      </c>
      <c r="M4179" s="25">
        <f t="shared" ca="1" si="457"/>
        <v>0</v>
      </c>
      <c r="N4179" s="25">
        <f t="shared" ca="1" si="458"/>
        <v>0</v>
      </c>
      <c r="O4179" s="15" t="e">
        <f t="shared" ca="1" si="459"/>
        <v>#DIV/0!</v>
      </c>
      <c r="P4179" s="15" t="e">
        <f t="shared" ca="1" si="460"/>
        <v>#DIV/0!</v>
      </c>
    </row>
    <row r="4180" spans="1:16" x14ac:dyDescent="0.25">
      <c r="A4180" s="1">
        <f t="shared" si="454"/>
        <v>43275</v>
      </c>
      <c r="B4180" s="7">
        <f t="shared" si="456"/>
        <v>6</v>
      </c>
      <c r="C4180" s="4">
        <f>INDEX(Calendar!$E$3:$E$367,MATCH(LOLP!$A4180,Calendar!$B$3:$B$367,0))</f>
        <v>0</v>
      </c>
      <c r="D4180" s="2">
        <f t="shared" si="455"/>
        <v>1</v>
      </c>
      <c r="E4180" s="36">
        <v>25383</v>
      </c>
      <c r="F4180" s="7">
        <f>IFERROR(IF(INDEX('Temperature Data'!$AA$15:$AA$348,MATCH(LOLP!A4180,'Temperature Data'!$B$15:$B$348,0))&gt;IF(B4180=9,$G$2,LOLP!$F$2),1,0),0)</f>
        <v>0</v>
      </c>
      <c r="G4180" s="7">
        <f>SUMIFS(LOLP!$F$4:$F$8763,$C$4:$C$8763,$C4180,$B$4:$B$8763,$B4180,$D$4:$D$8763,$D4180)</f>
        <v>0</v>
      </c>
      <c r="H4180" s="7">
        <f>COUNTIFS(Calendar!$E$3:$E$367,LOLP!C4180,Calendar!$D$3:$D$367,LOLP!B4180)</f>
        <v>9</v>
      </c>
      <c r="I4180" s="7">
        <f ca="1">IF($F4180=1,OFFSET(start_norps,LOLP!$D4180+(1-$C4180)*24,LOLP!$B4180)*H4180/G4180,0)</f>
        <v>0</v>
      </c>
      <c r="J4180" s="7">
        <f ca="1">IF($F4180=1,OFFSET(start_33,LOLP!$D4180+(1-$C4180)*24,LOLP!$B4180)*H4180/G4180,0)</f>
        <v>0</v>
      </c>
      <c r="K4180" s="7">
        <f ca="1">IF($F4180,OFFSET(start_40,LOLP!$D4180+(1-$C4180)*24,LOLP!$B4180),0)</f>
        <v>0</v>
      </c>
      <c r="L4180" s="7">
        <f ca="1">IF($F4180,OFFSET(start_50,LOLP!$D4180+(1-$C4180)*24,LOLP!$B4180),0)</f>
        <v>0</v>
      </c>
      <c r="M4180" s="25">
        <f t="shared" ca="1" si="457"/>
        <v>0</v>
      </c>
      <c r="N4180" s="25">
        <f t="shared" ca="1" si="458"/>
        <v>0</v>
      </c>
      <c r="O4180" s="15" t="e">
        <f t="shared" ca="1" si="459"/>
        <v>#DIV/0!</v>
      </c>
      <c r="P4180" s="15" t="e">
        <f t="shared" ca="1" si="460"/>
        <v>#DIV/0!</v>
      </c>
    </row>
    <row r="4181" spans="1:16" x14ac:dyDescent="0.25">
      <c r="A4181" s="1">
        <f t="shared" si="454"/>
        <v>43275</v>
      </c>
      <c r="B4181" s="7">
        <f t="shared" si="456"/>
        <v>6</v>
      </c>
      <c r="C4181" s="4">
        <f>INDEX(Calendar!$E$3:$E$367,MATCH(LOLP!$A4181,Calendar!$B$3:$B$367,0))</f>
        <v>0</v>
      </c>
      <c r="D4181" s="2">
        <f t="shared" si="455"/>
        <v>2</v>
      </c>
      <c r="E4181" s="36">
        <v>23984</v>
      </c>
      <c r="F4181" s="7">
        <f>IFERROR(IF(INDEX('Temperature Data'!$AA$15:$AA$348,MATCH(LOLP!A4181,'Temperature Data'!$B$15:$B$348,0))&gt;IF(B4181=9,$G$2,LOLP!$F$2),1,0),0)</f>
        <v>0</v>
      </c>
      <c r="G4181" s="7">
        <f>SUMIFS(LOLP!$F$4:$F$8763,$C$4:$C$8763,$C4181,$B$4:$B$8763,$B4181,$D$4:$D$8763,$D4181)</f>
        <v>0</v>
      </c>
      <c r="H4181" s="7">
        <f>COUNTIFS(Calendar!$E$3:$E$367,LOLP!C4181,Calendar!$D$3:$D$367,LOLP!B4181)</f>
        <v>9</v>
      </c>
      <c r="I4181" s="7">
        <f ca="1">IF($F4181=1,OFFSET(start_norps,LOLP!$D4181+(1-$C4181)*24,LOLP!$B4181)*H4181/G4181,0)</f>
        <v>0</v>
      </c>
      <c r="J4181" s="7">
        <f ca="1">IF($F4181=1,OFFSET(start_33,LOLP!$D4181+(1-$C4181)*24,LOLP!$B4181)*H4181/G4181,0)</f>
        <v>0</v>
      </c>
      <c r="K4181" s="7">
        <f ca="1">IF($F4181,OFFSET(start_40,LOLP!$D4181+(1-$C4181)*24,LOLP!$B4181),0)</f>
        <v>0</v>
      </c>
      <c r="L4181" s="7">
        <f ca="1">IF($F4181,OFFSET(start_50,LOLP!$D4181+(1-$C4181)*24,LOLP!$B4181),0)</f>
        <v>0</v>
      </c>
      <c r="M4181" s="25">
        <f t="shared" ca="1" si="457"/>
        <v>0</v>
      </c>
      <c r="N4181" s="25">
        <f t="shared" ca="1" si="458"/>
        <v>0</v>
      </c>
      <c r="O4181" s="15" t="e">
        <f t="shared" ca="1" si="459"/>
        <v>#DIV/0!</v>
      </c>
      <c r="P4181" s="15" t="e">
        <f t="shared" ca="1" si="460"/>
        <v>#DIV/0!</v>
      </c>
    </row>
    <row r="4182" spans="1:16" x14ac:dyDescent="0.25">
      <c r="A4182" s="1">
        <f t="shared" si="454"/>
        <v>43275</v>
      </c>
      <c r="B4182" s="7">
        <f t="shared" si="456"/>
        <v>6</v>
      </c>
      <c r="C4182" s="4">
        <f>INDEX(Calendar!$E$3:$E$367,MATCH(LOLP!$A4182,Calendar!$B$3:$B$367,0))</f>
        <v>0</v>
      </c>
      <c r="D4182" s="2">
        <f t="shared" si="455"/>
        <v>3</v>
      </c>
      <c r="E4182" s="36">
        <v>22914</v>
      </c>
      <c r="F4182" s="7">
        <f>IFERROR(IF(INDEX('Temperature Data'!$AA$15:$AA$348,MATCH(LOLP!A4182,'Temperature Data'!$B$15:$B$348,0))&gt;IF(B4182=9,$G$2,LOLP!$F$2),1,0),0)</f>
        <v>0</v>
      </c>
      <c r="G4182" s="7">
        <f>SUMIFS(LOLP!$F$4:$F$8763,$C$4:$C$8763,$C4182,$B$4:$B$8763,$B4182,$D$4:$D$8763,$D4182)</f>
        <v>0</v>
      </c>
      <c r="H4182" s="7">
        <f>COUNTIFS(Calendar!$E$3:$E$367,LOLP!C4182,Calendar!$D$3:$D$367,LOLP!B4182)</f>
        <v>9</v>
      </c>
      <c r="I4182" s="7">
        <f ca="1">IF($F4182=1,OFFSET(start_norps,LOLP!$D4182+(1-$C4182)*24,LOLP!$B4182)*H4182/G4182,0)</f>
        <v>0</v>
      </c>
      <c r="J4182" s="7">
        <f ca="1">IF($F4182=1,OFFSET(start_33,LOLP!$D4182+(1-$C4182)*24,LOLP!$B4182)*H4182/G4182,0)</f>
        <v>0</v>
      </c>
      <c r="K4182" s="7">
        <f ca="1">IF($F4182,OFFSET(start_40,LOLP!$D4182+(1-$C4182)*24,LOLP!$B4182),0)</f>
        <v>0</v>
      </c>
      <c r="L4182" s="7">
        <f ca="1">IF($F4182,OFFSET(start_50,LOLP!$D4182+(1-$C4182)*24,LOLP!$B4182),0)</f>
        <v>0</v>
      </c>
      <c r="M4182" s="25">
        <f t="shared" ca="1" si="457"/>
        <v>0</v>
      </c>
      <c r="N4182" s="25">
        <f t="shared" ca="1" si="458"/>
        <v>0</v>
      </c>
      <c r="O4182" s="15" t="e">
        <f t="shared" ca="1" si="459"/>
        <v>#DIV/0!</v>
      </c>
      <c r="P4182" s="15" t="e">
        <f t="shared" ca="1" si="460"/>
        <v>#DIV/0!</v>
      </c>
    </row>
    <row r="4183" spans="1:16" x14ac:dyDescent="0.25">
      <c r="A4183" s="1">
        <f t="shared" si="454"/>
        <v>43275</v>
      </c>
      <c r="B4183" s="7">
        <f t="shared" si="456"/>
        <v>6</v>
      </c>
      <c r="C4183" s="4">
        <f>INDEX(Calendar!$E$3:$E$367,MATCH(LOLP!$A4183,Calendar!$B$3:$B$367,0))</f>
        <v>0</v>
      </c>
      <c r="D4183" s="2">
        <f t="shared" si="455"/>
        <v>4</v>
      </c>
      <c r="E4183" s="36">
        <v>22258</v>
      </c>
      <c r="F4183" s="7">
        <f>IFERROR(IF(INDEX('Temperature Data'!$AA$15:$AA$348,MATCH(LOLP!A4183,'Temperature Data'!$B$15:$B$348,0))&gt;IF(B4183=9,$G$2,LOLP!$F$2),1,0),0)</f>
        <v>0</v>
      </c>
      <c r="G4183" s="7">
        <f>SUMIFS(LOLP!$F$4:$F$8763,$C$4:$C$8763,$C4183,$B$4:$B$8763,$B4183,$D$4:$D$8763,$D4183)</f>
        <v>0</v>
      </c>
      <c r="H4183" s="7">
        <f>COUNTIFS(Calendar!$E$3:$E$367,LOLP!C4183,Calendar!$D$3:$D$367,LOLP!B4183)</f>
        <v>9</v>
      </c>
      <c r="I4183" s="7">
        <f ca="1">IF($F4183=1,OFFSET(start_norps,LOLP!$D4183+(1-$C4183)*24,LOLP!$B4183)*H4183/G4183,0)</f>
        <v>0</v>
      </c>
      <c r="J4183" s="7">
        <f ca="1">IF($F4183=1,OFFSET(start_33,LOLP!$D4183+(1-$C4183)*24,LOLP!$B4183)*H4183/G4183,0)</f>
        <v>0</v>
      </c>
      <c r="K4183" s="7">
        <f ca="1">IF($F4183,OFFSET(start_40,LOLP!$D4183+(1-$C4183)*24,LOLP!$B4183),0)</f>
        <v>0</v>
      </c>
      <c r="L4183" s="7">
        <f ca="1">IF($F4183,OFFSET(start_50,LOLP!$D4183+(1-$C4183)*24,LOLP!$B4183),0)</f>
        <v>0</v>
      </c>
      <c r="M4183" s="25">
        <f t="shared" ca="1" si="457"/>
        <v>0</v>
      </c>
      <c r="N4183" s="25">
        <f t="shared" ca="1" si="458"/>
        <v>0</v>
      </c>
      <c r="O4183" s="15" t="e">
        <f t="shared" ca="1" si="459"/>
        <v>#DIV/0!</v>
      </c>
      <c r="P4183" s="15" t="e">
        <f t="shared" ca="1" si="460"/>
        <v>#DIV/0!</v>
      </c>
    </row>
    <row r="4184" spans="1:16" x14ac:dyDescent="0.25">
      <c r="A4184" s="1">
        <f t="shared" si="454"/>
        <v>43275</v>
      </c>
      <c r="B4184" s="7">
        <f t="shared" si="456"/>
        <v>6</v>
      </c>
      <c r="C4184" s="4">
        <f>INDEX(Calendar!$E$3:$E$367,MATCH(LOLP!$A4184,Calendar!$B$3:$B$367,0))</f>
        <v>0</v>
      </c>
      <c r="D4184" s="2">
        <f t="shared" si="455"/>
        <v>5</v>
      </c>
      <c r="E4184" s="36">
        <v>21934</v>
      </c>
      <c r="F4184" s="7">
        <f>IFERROR(IF(INDEX('Temperature Data'!$AA$15:$AA$348,MATCH(LOLP!A4184,'Temperature Data'!$B$15:$B$348,0))&gt;IF(B4184=9,$G$2,LOLP!$F$2),1,0),0)</f>
        <v>0</v>
      </c>
      <c r="G4184" s="7">
        <f>SUMIFS(LOLP!$F$4:$F$8763,$C$4:$C$8763,$C4184,$B$4:$B$8763,$B4184,$D$4:$D$8763,$D4184)</f>
        <v>0</v>
      </c>
      <c r="H4184" s="7">
        <f>COUNTIFS(Calendar!$E$3:$E$367,LOLP!C4184,Calendar!$D$3:$D$367,LOLP!B4184)</f>
        <v>9</v>
      </c>
      <c r="I4184" s="7">
        <f ca="1">IF($F4184=1,OFFSET(start_norps,LOLP!$D4184+(1-$C4184)*24,LOLP!$B4184)*H4184/G4184,0)</f>
        <v>0</v>
      </c>
      <c r="J4184" s="7">
        <f ca="1">IF($F4184=1,OFFSET(start_33,LOLP!$D4184+(1-$C4184)*24,LOLP!$B4184)*H4184/G4184,0)</f>
        <v>0</v>
      </c>
      <c r="K4184" s="7">
        <f ca="1">IF($F4184,OFFSET(start_40,LOLP!$D4184+(1-$C4184)*24,LOLP!$B4184),0)</f>
        <v>0</v>
      </c>
      <c r="L4184" s="7">
        <f ca="1">IF($F4184,OFFSET(start_50,LOLP!$D4184+(1-$C4184)*24,LOLP!$B4184),0)</f>
        <v>0</v>
      </c>
      <c r="M4184" s="25">
        <f t="shared" ca="1" si="457"/>
        <v>0</v>
      </c>
      <c r="N4184" s="25">
        <f t="shared" ca="1" si="458"/>
        <v>0</v>
      </c>
      <c r="O4184" s="15" t="e">
        <f t="shared" ca="1" si="459"/>
        <v>#DIV/0!</v>
      </c>
      <c r="P4184" s="15" t="e">
        <f t="shared" ca="1" si="460"/>
        <v>#DIV/0!</v>
      </c>
    </row>
    <row r="4185" spans="1:16" x14ac:dyDescent="0.25">
      <c r="A4185" s="1">
        <f t="shared" si="454"/>
        <v>43275</v>
      </c>
      <c r="B4185" s="7">
        <f t="shared" si="456"/>
        <v>6</v>
      </c>
      <c r="C4185" s="4">
        <f>INDEX(Calendar!$E$3:$E$367,MATCH(LOLP!$A4185,Calendar!$B$3:$B$367,0))</f>
        <v>0</v>
      </c>
      <c r="D4185" s="2">
        <f t="shared" si="455"/>
        <v>6</v>
      </c>
      <c r="E4185" s="36">
        <v>21880</v>
      </c>
      <c r="F4185" s="7">
        <f>IFERROR(IF(INDEX('Temperature Data'!$AA$15:$AA$348,MATCH(LOLP!A4185,'Temperature Data'!$B$15:$B$348,0))&gt;IF(B4185=9,$G$2,LOLP!$F$2),1,0),0)</f>
        <v>0</v>
      </c>
      <c r="G4185" s="7">
        <f>SUMIFS(LOLP!$F$4:$F$8763,$C$4:$C$8763,$C4185,$B$4:$B$8763,$B4185,$D$4:$D$8763,$D4185)</f>
        <v>0</v>
      </c>
      <c r="H4185" s="7">
        <f>COUNTIFS(Calendar!$E$3:$E$367,LOLP!C4185,Calendar!$D$3:$D$367,LOLP!B4185)</f>
        <v>9</v>
      </c>
      <c r="I4185" s="7">
        <f ca="1">IF($F4185=1,OFFSET(start_norps,LOLP!$D4185+(1-$C4185)*24,LOLP!$B4185)*H4185/G4185,0)</f>
        <v>0</v>
      </c>
      <c r="J4185" s="7">
        <f ca="1">IF($F4185=1,OFFSET(start_33,LOLP!$D4185+(1-$C4185)*24,LOLP!$B4185)*H4185/G4185,0)</f>
        <v>0</v>
      </c>
      <c r="K4185" s="7">
        <f ca="1">IF($F4185,OFFSET(start_40,LOLP!$D4185+(1-$C4185)*24,LOLP!$B4185),0)</f>
        <v>0</v>
      </c>
      <c r="L4185" s="7">
        <f ca="1">IF($F4185,OFFSET(start_50,LOLP!$D4185+(1-$C4185)*24,LOLP!$B4185),0)</f>
        <v>0</v>
      </c>
      <c r="M4185" s="25">
        <f t="shared" ca="1" si="457"/>
        <v>0</v>
      </c>
      <c r="N4185" s="25">
        <f t="shared" ca="1" si="458"/>
        <v>0</v>
      </c>
      <c r="O4185" s="15" t="e">
        <f t="shared" ca="1" si="459"/>
        <v>#DIV/0!</v>
      </c>
      <c r="P4185" s="15" t="e">
        <f t="shared" ca="1" si="460"/>
        <v>#DIV/0!</v>
      </c>
    </row>
    <row r="4186" spans="1:16" x14ac:dyDescent="0.25">
      <c r="A4186" s="1">
        <f t="shared" si="454"/>
        <v>43275</v>
      </c>
      <c r="B4186" s="7">
        <f t="shared" si="456"/>
        <v>6</v>
      </c>
      <c r="C4186" s="4">
        <f>INDEX(Calendar!$E$3:$E$367,MATCH(LOLP!$A4186,Calendar!$B$3:$B$367,0))</f>
        <v>0</v>
      </c>
      <c r="D4186" s="2">
        <f t="shared" si="455"/>
        <v>7</v>
      </c>
      <c r="E4186" s="36">
        <v>22015</v>
      </c>
      <c r="F4186" s="7">
        <f>IFERROR(IF(INDEX('Temperature Data'!$AA$15:$AA$348,MATCH(LOLP!A4186,'Temperature Data'!$B$15:$B$348,0))&gt;IF(B4186=9,$G$2,LOLP!$F$2),1,0),0)</f>
        <v>0</v>
      </c>
      <c r="G4186" s="7">
        <f>SUMIFS(LOLP!$F$4:$F$8763,$C$4:$C$8763,$C4186,$B$4:$B$8763,$B4186,$D$4:$D$8763,$D4186)</f>
        <v>0</v>
      </c>
      <c r="H4186" s="7">
        <f>COUNTIFS(Calendar!$E$3:$E$367,LOLP!C4186,Calendar!$D$3:$D$367,LOLP!B4186)</f>
        <v>9</v>
      </c>
      <c r="I4186" s="7">
        <f ca="1">IF($F4186=1,OFFSET(start_norps,LOLP!$D4186+(1-$C4186)*24,LOLP!$B4186)*H4186/G4186,0)</f>
        <v>0</v>
      </c>
      <c r="J4186" s="7">
        <f ca="1">IF($F4186=1,OFFSET(start_33,LOLP!$D4186+(1-$C4186)*24,LOLP!$B4186)*H4186/G4186,0)</f>
        <v>0</v>
      </c>
      <c r="K4186" s="7">
        <f ca="1">IF($F4186,OFFSET(start_40,LOLP!$D4186+(1-$C4186)*24,LOLP!$B4186),0)</f>
        <v>0</v>
      </c>
      <c r="L4186" s="7">
        <f ca="1">IF($F4186,OFFSET(start_50,LOLP!$D4186+(1-$C4186)*24,LOLP!$B4186),0)</f>
        <v>0</v>
      </c>
      <c r="M4186" s="25">
        <f t="shared" ca="1" si="457"/>
        <v>0</v>
      </c>
      <c r="N4186" s="25">
        <f t="shared" ca="1" si="458"/>
        <v>0</v>
      </c>
      <c r="O4186" s="15" t="e">
        <f t="shared" ca="1" si="459"/>
        <v>#DIV/0!</v>
      </c>
      <c r="P4186" s="15" t="e">
        <f t="shared" ca="1" si="460"/>
        <v>#DIV/0!</v>
      </c>
    </row>
    <row r="4187" spans="1:16" x14ac:dyDescent="0.25">
      <c r="A4187" s="1">
        <f t="shared" si="454"/>
        <v>43275</v>
      </c>
      <c r="B4187" s="7">
        <f t="shared" si="456"/>
        <v>6</v>
      </c>
      <c r="C4187" s="4">
        <f>INDEX(Calendar!$E$3:$E$367,MATCH(LOLP!$A4187,Calendar!$B$3:$B$367,0))</f>
        <v>0</v>
      </c>
      <c r="D4187" s="2">
        <f t="shared" si="455"/>
        <v>8</v>
      </c>
      <c r="E4187" s="36">
        <v>22385</v>
      </c>
      <c r="F4187" s="7">
        <f>IFERROR(IF(INDEX('Temperature Data'!$AA$15:$AA$348,MATCH(LOLP!A4187,'Temperature Data'!$B$15:$B$348,0))&gt;IF(B4187=9,$G$2,LOLP!$F$2),1,0),0)</f>
        <v>0</v>
      </c>
      <c r="G4187" s="7">
        <f>SUMIFS(LOLP!$F$4:$F$8763,$C$4:$C$8763,$C4187,$B$4:$B$8763,$B4187,$D$4:$D$8763,$D4187)</f>
        <v>0</v>
      </c>
      <c r="H4187" s="7">
        <f>COUNTIFS(Calendar!$E$3:$E$367,LOLP!C4187,Calendar!$D$3:$D$367,LOLP!B4187)</f>
        <v>9</v>
      </c>
      <c r="I4187" s="7">
        <f ca="1">IF($F4187=1,OFFSET(start_norps,LOLP!$D4187+(1-$C4187)*24,LOLP!$B4187)*H4187/G4187,0)</f>
        <v>0</v>
      </c>
      <c r="J4187" s="7">
        <f ca="1">IF($F4187=1,OFFSET(start_33,LOLP!$D4187+(1-$C4187)*24,LOLP!$B4187)*H4187/G4187,0)</f>
        <v>0</v>
      </c>
      <c r="K4187" s="7">
        <f ca="1">IF($F4187,OFFSET(start_40,LOLP!$D4187+(1-$C4187)*24,LOLP!$B4187),0)</f>
        <v>0</v>
      </c>
      <c r="L4187" s="7">
        <f ca="1">IF($F4187,OFFSET(start_50,LOLP!$D4187+(1-$C4187)*24,LOLP!$B4187),0)</f>
        <v>0</v>
      </c>
      <c r="M4187" s="25">
        <f t="shared" ca="1" si="457"/>
        <v>0</v>
      </c>
      <c r="N4187" s="25">
        <f t="shared" ca="1" si="458"/>
        <v>0</v>
      </c>
      <c r="O4187" s="15" t="e">
        <f t="shared" ca="1" si="459"/>
        <v>#DIV/0!</v>
      </c>
      <c r="P4187" s="15" t="e">
        <f t="shared" ca="1" si="460"/>
        <v>#DIV/0!</v>
      </c>
    </row>
    <row r="4188" spans="1:16" x14ac:dyDescent="0.25">
      <c r="A4188" s="1">
        <f t="shared" si="454"/>
        <v>43275</v>
      </c>
      <c r="B4188" s="7">
        <f t="shared" si="456"/>
        <v>6</v>
      </c>
      <c r="C4188" s="4">
        <f>INDEX(Calendar!$E$3:$E$367,MATCH(LOLP!$A4188,Calendar!$B$3:$B$367,0))</f>
        <v>0</v>
      </c>
      <c r="D4188" s="2">
        <f t="shared" si="455"/>
        <v>9</v>
      </c>
      <c r="E4188" s="36">
        <v>23018</v>
      </c>
      <c r="F4188" s="7">
        <f>IFERROR(IF(INDEX('Temperature Data'!$AA$15:$AA$348,MATCH(LOLP!A4188,'Temperature Data'!$B$15:$B$348,0))&gt;IF(B4188=9,$G$2,LOLP!$F$2),1,0),0)</f>
        <v>0</v>
      </c>
      <c r="G4188" s="7">
        <f>SUMIFS(LOLP!$F$4:$F$8763,$C$4:$C$8763,$C4188,$B$4:$B$8763,$B4188,$D$4:$D$8763,$D4188)</f>
        <v>0</v>
      </c>
      <c r="H4188" s="7">
        <f>COUNTIFS(Calendar!$E$3:$E$367,LOLP!C4188,Calendar!$D$3:$D$367,LOLP!B4188)</f>
        <v>9</v>
      </c>
      <c r="I4188" s="7">
        <f ca="1">IF($F4188=1,OFFSET(start_norps,LOLP!$D4188+(1-$C4188)*24,LOLP!$B4188)*H4188/G4188,0)</f>
        <v>0</v>
      </c>
      <c r="J4188" s="7">
        <f ca="1">IF($F4188=1,OFFSET(start_33,LOLP!$D4188+(1-$C4188)*24,LOLP!$B4188)*H4188/G4188,0)</f>
        <v>0</v>
      </c>
      <c r="K4188" s="7">
        <f ca="1">IF($F4188,OFFSET(start_40,LOLP!$D4188+(1-$C4188)*24,LOLP!$B4188),0)</f>
        <v>0</v>
      </c>
      <c r="L4188" s="7">
        <f ca="1">IF($F4188,OFFSET(start_50,LOLP!$D4188+(1-$C4188)*24,LOLP!$B4188),0)</f>
        <v>0</v>
      </c>
      <c r="M4188" s="25">
        <f t="shared" ca="1" si="457"/>
        <v>0</v>
      </c>
      <c r="N4188" s="25">
        <f t="shared" ca="1" si="458"/>
        <v>0</v>
      </c>
      <c r="O4188" s="15" t="e">
        <f t="shared" ca="1" si="459"/>
        <v>#DIV/0!</v>
      </c>
      <c r="P4188" s="15" t="e">
        <f t="shared" ca="1" si="460"/>
        <v>#DIV/0!</v>
      </c>
    </row>
    <row r="4189" spans="1:16" x14ac:dyDescent="0.25">
      <c r="A4189" s="1">
        <f t="shared" ref="A4189:A4252" si="461">A4165+1</f>
        <v>43275</v>
      </c>
      <c r="B4189" s="7">
        <f t="shared" si="456"/>
        <v>6</v>
      </c>
      <c r="C4189" s="4">
        <f>INDEX(Calendar!$E$3:$E$367,MATCH(LOLP!$A4189,Calendar!$B$3:$B$367,0))</f>
        <v>0</v>
      </c>
      <c r="D4189" s="2">
        <f t="shared" ref="D4189:D4252" si="462">D4165</f>
        <v>10</v>
      </c>
      <c r="E4189" s="36">
        <v>23682</v>
      </c>
      <c r="F4189" s="7">
        <f>IFERROR(IF(INDEX('Temperature Data'!$AA$15:$AA$348,MATCH(LOLP!A4189,'Temperature Data'!$B$15:$B$348,0))&gt;IF(B4189=9,$G$2,LOLP!$F$2),1,0),0)</f>
        <v>0</v>
      </c>
      <c r="G4189" s="7">
        <f>SUMIFS(LOLP!$F$4:$F$8763,$C$4:$C$8763,$C4189,$B$4:$B$8763,$B4189,$D$4:$D$8763,$D4189)</f>
        <v>0</v>
      </c>
      <c r="H4189" s="7">
        <f>COUNTIFS(Calendar!$E$3:$E$367,LOLP!C4189,Calendar!$D$3:$D$367,LOLP!B4189)</f>
        <v>9</v>
      </c>
      <c r="I4189" s="7">
        <f ca="1">IF($F4189=1,OFFSET(start_norps,LOLP!$D4189+(1-$C4189)*24,LOLP!$B4189)*H4189/G4189,0)</f>
        <v>0</v>
      </c>
      <c r="J4189" s="7">
        <f ca="1">IF($F4189=1,OFFSET(start_33,LOLP!$D4189+(1-$C4189)*24,LOLP!$B4189)*H4189/G4189,0)</f>
        <v>0</v>
      </c>
      <c r="K4189" s="7">
        <f ca="1">IF($F4189,OFFSET(start_40,LOLP!$D4189+(1-$C4189)*24,LOLP!$B4189),0)</f>
        <v>0</v>
      </c>
      <c r="L4189" s="7">
        <f ca="1">IF($F4189,OFFSET(start_50,LOLP!$D4189+(1-$C4189)*24,LOLP!$B4189),0)</f>
        <v>0</v>
      </c>
      <c r="M4189" s="25">
        <f t="shared" ca="1" si="457"/>
        <v>0</v>
      </c>
      <c r="N4189" s="25">
        <f t="shared" ca="1" si="458"/>
        <v>0</v>
      </c>
      <c r="O4189" s="15" t="e">
        <f t="shared" ca="1" si="459"/>
        <v>#DIV/0!</v>
      </c>
      <c r="P4189" s="15" t="e">
        <f t="shared" ca="1" si="460"/>
        <v>#DIV/0!</v>
      </c>
    </row>
    <row r="4190" spans="1:16" x14ac:dyDescent="0.25">
      <c r="A4190" s="1">
        <f t="shared" si="461"/>
        <v>43275</v>
      </c>
      <c r="B4190" s="7">
        <f t="shared" si="456"/>
        <v>6</v>
      </c>
      <c r="C4190" s="4">
        <f>INDEX(Calendar!$E$3:$E$367,MATCH(LOLP!$A4190,Calendar!$B$3:$B$367,0))</f>
        <v>0</v>
      </c>
      <c r="D4190" s="2">
        <f t="shared" si="462"/>
        <v>11</v>
      </c>
      <c r="E4190" s="36">
        <v>24347</v>
      </c>
      <c r="F4190" s="7">
        <f>IFERROR(IF(INDEX('Temperature Data'!$AA$15:$AA$348,MATCH(LOLP!A4190,'Temperature Data'!$B$15:$B$348,0))&gt;IF(B4190=9,$G$2,LOLP!$F$2),1,0),0)</f>
        <v>0</v>
      </c>
      <c r="G4190" s="7">
        <f>SUMIFS(LOLP!$F$4:$F$8763,$C$4:$C$8763,$C4190,$B$4:$B$8763,$B4190,$D$4:$D$8763,$D4190)</f>
        <v>0</v>
      </c>
      <c r="H4190" s="7">
        <f>COUNTIFS(Calendar!$E$3:$E$367,LOLP!C4190,Calendar!$D$3:$D$367,LOLP!B4190)</f>
        <v>9</v>
      </c>
      <c r="I4190" s="7">
        <f ca="1">IF($F4190=1,OFFSET(start_norps,LOLP!$D4190+(1-$C4190)*24,LOLP!$B4190)*H4190/G4190,0)</f>
        <v>0</v>
      </c>
      <c r="J4190" s="7">
        <f ca="1">IF($F4190=1,OFFSET(start_33,LOLP!$D4190+(1-$C4190)*24,LOLP!$B4190)*H4190/G4190,0)</f>
        <v>0</v>
      </c>
      <c r="K4190" s="7">
        <f ca="1">IF($F4190,OFFSET(start_40,LOLP!$D4190+(1-$C4190)*24,LOLP!$B4190),0)</f>
        <v>0</v>
      </c>
      <c r="L4190" s="7">
        <f ca="1">IF($F4190,OFFSET(start_50,LOLP!$D4190+(1-$C4190)*24,LOLP!$B4190),0)</f>
        <v>0</v>
      </c>
      <c r="M4190" s="25">
        <f t="shared" ca="1" si="457"/>
        <v>0</v>
      </c>
      <c r="N4190" s="25">
        <f t="shared" ca="1" si="458"/>
        <v>0</v>
      </c>
      <c r="O4190" s="15" t="e">
        <f t="shared" ca="1" si="459"/>
        <v>#DIV/0!</v>
      </c>
      <c r="P4190" s="15" t="e">
        <f t="shared" ca="1" si="460"/>
        <v>#DIV/0!</v>
      </c>
    </row>
    <row r="4191" spans="1:16" x14ac:dyDescent="0.25">
      <c r="A4191" s="1">
        <f t="shared" si="461"/>
        <v>43275</v>
      </c>
      <c r="B4191" s="7">
        <f t="shared" si="456"/>
        <v>6</v>
      </c>
      <c r="C4191" s="4">
        <f>INDEX(Calendar!$E$3:$E$367,MATCH(LOLP!$A4191,Calendar!$B$3:$B$367,0))</f>
        <v>0</v>
      </c>
      <c r="D4191" s="2">
        <f t="shared" si="462"/>
        <v>12</v>
      </c>
      <c r="E4191" s="36">
        <v>25011</v>
      </c>
      <c r="F4191" s="7">
        <f>IFERROR(IF(INDEX('Temperature Data'!$AA$15:$AA$348,MATCH(LOLP!A4191,'Temperature Data'!$B$15:$B$348,0))&gt;IF(B4191=9,$G$2,LOLP!$F$2),1,0),0)</f>
        <v>0</v>
      </c>
      <c r="G4191" s="7">
        <f>SUMIFS(LOLP!$F$4:$F$8763,$C$4:$C$8763,$C4191,$B$4:$B$8763,$B4191,$D$4:$D$8763,$D4191)</f>
        <v>0</v>
      </c>
      <c r="H4191" s="7">
        <f>COUNTIFS(Calendar!$E$3:$E$367,LOLP!C4191,Calendar!$D$3:$D$367,LOLP!B4191)</f>
        <v>9</v>
      </c>
      <c r="I4191" s="7">
        <f ca="1">IF($F4191=1,OFFSET(start_norps,LOLP!$D4191+(1-$C4191)*24,LOLP!$B4191)*H4191/G4191,0)</f>
        <v>0</v>
      </c>
      <c r="J4191" s="7">
        <f ca="1">IF($F4191=1,OFFSET(start_33,LOLP!$D4191+(1-$C4191)*24,LOLP!$B4191)*H4191/G4191,0)</f>
        <v>0</v>
      </c>
      <c r="K4191" s="7">
        <f ca="1">IF($F4191,OFFSET(start_40,LOLP!$D4191+(1-$C4191)*24,LOLP!$B4191),0)</f>
        <v>0</v>
      </c>
      <c r="L4191" s="7">
        <f ca="1">IF($F4191,OFFSET(start_50,LOLP!$D4191+(1-$C4191)*24,LOLP!$B4191),0)</f>
        <v>0</v>
      </c>
      <c r="M4191" s="25">
        <f t="shared" ca="1" si="457"/>
        <v>0</v>
      </c>
      <c r="N4191" s="25">
        <f t="shared" ca="1" si="458"/>
        <v>0</v>
      </c>
      <c r="O4191" s="15" t="e">
        <f t="shared" ca="1" si="459"/>
        <v>#DIV/0!</v>
      </c>
      <c r="P4191" s="15" t="e">
        <f t="shared" ca="1" si="460"/>
        <v>#DIV/0!</v>
      </c>
    </row>
    <row r="4192" spans="1:16" x14ac:dyDescent="0.25">
      <c r="A4192" s="1">
        <f t="shared" si="461"/>
        <v>43275</v>
      </c>
      <c r="B4192" s="7">
        <f t="shared" si="456"/>
        <v>6</v>
      </c>
      <c r="C4192" s="4">
        <f>INDEX(Calendar!$E$3:$E$367,MATCH(LOLP!$A4192,Calendar!$B$3:$B$367,0))</f>
        <v>0</v>
      </c>
      <c r="D4192" s="2">
        <f t="shared" si="462"/>
        <v>13</v>
      </c>
      <c r="E4192" s="36">
        <v>25880</v>
      </c>
      <c r="F4192" s="7">
        <f>IFERROR(IF(INDEX('Temperature Data'!$AA$15:$AA$348,MATCH(LOLP!A4192,'Temperature Data'!$B$15:$B$348,0))&gt;IF(B4192=9,$G$2,LOLP!$F$2),1,0),0)</f>
        <v>0</v>
      </c>
      <c r="G4192" s="7">
        <f>SUMIFS(LOLP!$F$4:$F$8763,$C$4:$C$8763,$C4192,$B$4:$B$8763,$B4192,$D$4:$D$8763,$D4192)</f>
        <v>0</v>
      </c>
      <c r="H4192" s="7">
        <f>COUNTIFS(Calendar!$E$3:$E$367,LOLP!C4192,Calendar!$D$3:$D$367,LOLP!B4192)</f>
        <v>9</v>
      </c>
      <c r="I4192" s="7">
        <f ca="1">IF($F4192=1,OFFSET(start_norps,LOLP!$D4192+(1-$C4192)*24,LOLP!$B4192)*H4192/G4192,0)</f>
        <v>0</v>
      </c>
      <c r="J4192" s="7">
        <f ca="1">IF($F4192=1,OFFSET(start_33,LOLP!$D4192+(1-$C4192)*24,LOLP!$B4192)*H4192/G4192,0)</f>
        <v>0</v>
      </c>
      <c r="K4192" s="7">
        <f ca="1">IF($F4192,OFFSET(start_40,LOLP!$D4192+(1-$C4192)*24,LOLP!$B4192),0)</f>
        <v>0</v>
      </c>
      <c r="L4192" s="7">
        <f ca="1">IF($F4192,OFFSET(start_50,LOLP!$D4192+(1-$C4192)*24,LOLP!$B4192),0)</f>
        <v>0</v>
      </c>
      <c r="M4192" s="25">
        <f t="shared" ca="1" si="457"/>
        <v>0</v>
      </c>
      <c r="N4192" s="25">
        <f t="shared" ca="1" si="458"/>
        <v>0</v>
      </c>
      <c r="O4192" s="15" t="e">
        <f t="shared" ca="1" si="459"/>
        <v>#DIV/0!</v>
      </c>
      <c r="P4192" s="15" t="e">
        <f t="shared" ca="1" si="460"/>
        <v>#DIV/0!</v>
      </c>
    </row>
    <row r="4193" spans="1:16" x14ac:dyDescent="0.25">
      <c r="A4193" s="1">
        <f t="shared" si="461"/>
        <v>43275</v>
      </c>
      <c r="B4193" s="7">
        <f t="shared" si="456"/>
        <v>6</v>
      </c>
      <c r="C4193" s="4">
        <f>INDEX(Calendar!$E$3:$E$367,MATCH(LOLP!$A4193,Calendar!$B$3:$B$367,0))</f>
        <v>0</v>
      </c>
      <c r="D4193" s="2">
        <f t="shared" si="462"/>
        <v>14</v>
      </c>
      <c r="E4193" s="36">
        <v>26939</v>
      </c>
      <c r="F4193" s="7">
        <f>IFERROR(IF(INDEX('Temperature Data'!$AA$15:$AA$348,MATCH(LOLP!A4193,'Temperature Data'!$B$15:$B$348,0))&gt;IF(B4193=9,$G$2,LOLP!$F$2),1,0),0)</f>
        <v>0</v>
      </c>
      <c r="G4193" s="7">
        <f>SUMIFS(LOLP!$F$4:$F$8763,$C$4:$C$8763,$C4193,$B$4:$B$8763,$B4193,$D$4:$D$8763,$D4193)</f>
        <v>0</v>
      </c>
      <c r="H4193" s="7">
        <f>COUNTIFS(Calendar!$E$3:$E$367,LOLP!C4193,Calendar!$D$3:$D$367,LOLP!B4193)</f>
        <v>9</v>
      </c>
      <c r="I4193" s="7">
        <f ca="1">IF($F4193=1,OFFSET(start_norps,LOLP!$D4193+(1-$C4193)*24,LOLP!$B4193)*H4193/G4193,0)</f>
        <v>0</v>
      </c>
      <c r="J4193" s="7">
        <f ca="1">IF($F4193=1,OFFSET(start_33,LOLP!$D4193+(1-$C4193)*24,LOLP!$B4193)*H4193/G4193,0)</f>
        <v>0</v>
      </c>
      <c r="K4193" s="7">
        <f ca="1">IF($F4193,OFFSET(start_40,LOLP!$D4193+(1-$C4193)*24,LOLP!$B4193),0)</f>
        <v>0</v>
      </c>
      <c r="L4193" s="7">
        <f ca="1">IF($F4193,OFFSET(start_50,LOLP!$D4193+(1-$C4193)*24,LOLP!$B4193),0)</f>
        <v>0</v>
      </c>
      <c r="M4193" s="25">
        <f t="shared" ca="1" si="457"/>
        <v>0</v>
      </c>
      <c r="N4193" s="25">
        <f t="shared" ca="1" si="458"/>
        <v>0</v>
      </c>
      <c r="O4193" s="15" t="e">
        <f t="shared" ca="1" si="459"/>
        <v>#DIV/0!</v>
      </c>
      <c r="P4193" s="15" t="e">
        <f t="shared" ca="1" si="460"/>
        <v>#DIV/0!</v>
      </c>
    </row>
    <row r="4194" spans="1:16" x14ac:dyDescent="0.25">
      <c r="A4194" s="1">
        <f t="shared" si="461"/>
        <v>43275</v>
      </c>
      <c r="B4194" s="7">
        <f t="shared" si="456"/>
        <v>6</v>
      </c>
      <c r="C4194" s="4">
        <f>INDEX(Calendar!$E$3:$E$367,MATCH(LOLP!$A4194,Calendar!$B$3:$B$367,0))</f>
        <v>0</v>
      </c>
      <c r="D4194" s="2">
        <f t="shared" si="462"/>
        <v>15</v>
      </c>
      <c r="E4194" s="36">
        <v>27767</v>
      </c>
      <c r="F4194" s="7">
        <f>IFERROR(IF(INDEX('Temperature Data'!$AA$15:$AA$348,MATCH(LOLP!A4194,'Temperature Data'!$B$15:$B$348,0))&gt;IF(B4194=9,$G$2,LOLP!$F$2),1,0),0)</f>
        <v>0</v>
      </c>
      <c r="G4194" s="7">
        <f>SUMIFS(LOLP!$F$4:$F$8763,$C$4:$C$8763,$C4194,$B$4:$B$8763,$B4194,$D$4:$D$8763,$D4194)</f>
        <v>0</v>
      </c>
      <c r="H4194" s="7">
        <f>COUNTIFS(Calendar!$E$3:$E$367,LOLP!C4194,Calendar!$D$3:$D$367,LOLP!B4194)</f>
        <v>9</v>
      </c>
      <c r="I4194" s="7">
        <f ca="1">IF($F4194=1,OFFSET(start_norps,LOLP!$D4194+(1-$C4194)*24,LOLP!$B4194)*H4194/G4194,0)</f>
        <v>0</v>
      </c>
      <c r="J4194" s="7">
        <f ca="1">IF($F4194=1,OFFSET(start_33,LOLP!$D4194+(1-$C4194)*24,LOLP!$B4194)*H4194/G4194,0)</f>
        <v>0</v>
      </c>
      <c r="K4194" s="7">
        <f ca="1">IF($F4194,OFFSET(start_40,LOLP!$D4194+(1-$C4194)*24,LOLP!$B4194),0)</f>
        <v>0</v>
      </c>
      <c r="L4194" s="7">
        <f ca="1">IF($F4194,OFFSET(start_50,LOLP!$D4194+(1-$C4194)*24,LOLP!$B4194),0)</f>
        <v>0</v>
      </c>
      <c r="M4194" s="25">
        <f t="shared" ca="1" si="457"/>
        <v>0</v>
      </c>
      <c r="N4194" s="25">
        <f t="shared" ca="1" si="458"/>
        <v>0</v>
      </c>
      <c r="O4194" s="15" t="e">
        <f t="shared" ca="1" si="459"/>
        <v>#DIV/0!</v>
      </c>
      <c r="P4194" s="15" t="e">
        <f t="shared" ca="1" si="460"/>
        <v>#DIV/0!</v>
      </c>
    </row>
    <row r="4195" spans="1:16" x14ac:dyDescent="0.25">
      <c r="A4195" s="1">
        <f t="shared" si="461"/>
        <v>43275</v>
      </c>
      <c r="B4195" s="7">
        <f t="shared" si="456"/>
        <v>6</v>
      </c>
      <c r="C4195" s="4">
        <f>INDEX(Calendar!$E$3:$E$367,MATCH(LOLP!$A4195,Calendar!$B$3:$B$367,0))</f>
        <v>0</v>
      </c>
      <c r="D4195" s="2">
        <f t="shared" si="462"/>
        <v>16</v>
      </c>
      <c r="E4195" s="36">
        <v>28965</v>
      </c>
      <c r="F4195" s="7">
        <f>IFERROR(IF(INDEX('Temperature Data'!$AA$15:$AA$348,MATCH(LOLP!A4195,'Temperature Data'!$B$15:$B$348,0))&gt;IF(B4195=9,$G$2,LOLP!$F$2),1,0),0)</f>
        <v>0</v>
      </c>
      <c r="G4195" s="7">
        <f>SUMIFS(LOLP!$F$4:$F$8763,$C$4:$C$8763,$C4195,$B$4:$B$8763,$B4195,$D$4:$D$8763,$D4195)</f>
        <v>0</v>
      </c>
      <c r="H4195" s="7">
        <f>COUNTIFS(Calendar!$E$3:$E$367,LOLP!C4195,Calendar!$D$3:$D$367,LOLP!B4195)</f>
        <v>9</v>
      </c>
      <c r="I4195" s="7">
        <f ca="1">IF($F4195=1,OFFSET(start_norps,LOLP!$D4195+(1-$C4195)*24,LOLP!$B4195)*H4195/G4195,0)</f>
        <v>0</v>
      </c>
      <c r="J4195" s="7">
        <f ca="1">IF($F4195=1,OFFSET(start_33,LOLP!$D4195+(1-$C4195)*24,LOLP!$B4195)*H4195/G4195,0)</f>
        <v>0</v>
      </c>
      <c r="K4195" s="7">
        <f ca="1">IF($F4195,OFFSET(start_40,LOLP!$D4195+(1-$C4195)*24,LOLP!$B4195),0)</f>
        <v>0</v>
      </c>
      <c r="L4195" s="7">
        <f ca="1">IF($F4195,OFFSET(start_50,LOLP!$D4195+(1-$C4195)*24,LOLP!$B4195),0)</f>
        <v>0</v>
      </c>
      <c r="M4195" s="25">
        <f t="shared" ca="1" si="457"/>
        <v>0</v>
      </c>
      <c r="N4195" s="25">
        <f t="shared" ca="1" si="458"/>
        <v>0</v>
      </c>
      <c r="O4195" s="15" t="e">
        <f t="shared" ca="1" si="459"/>
        <v>#DIV/0!</v>
      </c>
      <c r="P4195" s="15" t="e">
        <f t="shared" ca="1" si="460"/>
        <v>#DIV/0!</v>
      </c>
    </row>
    <row r="4196" spans="1:16" x14ac:dyDescent="0.25">
      <c r="A4196" s="1">
        <f t="shared" si="461"/>
        <v>43275</v>
      </c>
      <c r="B4196" s="7">
        <f t="shared" si="456"/>
        <v>6</v>
      </c>
      <c r="C4196" s="4">
        <f>INDEX(Calendar!$E$3:$E$367,MATCH(LOLP!$A4196,Calendar!$B$3:$B$367,0))</f>
        <v>0</v>
      </c>
      <c r="D4196" s="2">
        <f t="shared" si="462"/>
        <v>17</v>
      </c>
      <c r="E4196" s="36">
        <v>30105</v>
      </c>
      <c r="F4196" s="7">
        <f>IFERROR(IF(INDEX('Temperature Data'!$AA$15:$AA$348,MATCH(LOLP!A4196,'Temperature Data'!$B$15:$B$348,0))&gt;IF(B4196=9,$G$2,LOLP!$F$2),1,0),0)</f>
        <v>0</v>
      </c>
      <c r="G4196" s="7">
        <f>SUMIFS(LOLP!$F$4:$F$8763,$C$4:$C$8763,$C4196,$B$4:$B$8763,$B4196,$D$4:$D$8763,$D4196)</f>
        <v>0</v>
      </c>
      <c r="H4196" s="7">
        <f>COUNTIFS(Calendar!$E$3:$E$367,LOLP!C4196,Calendar!$D$3:$D$367,LOLP!B4196)</f>
        <v>9</v>
      </c>
      <c r="I4196" s="7">
        <f ca="1">IF($F4196=1,OFFSET(start_norps,LOLP!$D4196+(1-$C4196)*24,LOLP!$B4196)*H4196/G4196,0)</f>
        <v>0</v>
      </c>
      <c r="J4196" s="7">
        <f ca="1">IF($F4196=1,OFFSET(start_33,LOLP!$D4196+(1-$C4196)*24,LOLP!$B4196)*H4196/G4196,0)</f>
        <v>0</v>
      </c>
      <c r="K4196" s="7">
        <f ca="1">IF($F4196,OFFSET(start_40,LOLP!$D4196+(1-$C4196)*24,LOLP!$B4196),0)</f>
        <v>0</v>
      </c>
      <c r="L4196" s="7">
        <f ca="1">IF($F4196,OFFSET(start_50,LOLP!$D4196+(1-$C4196)*24,LOLP!$B4196),0)</f>
        <v>0</v>
      </c>
      <c r="M4196" s="25">
        <f t="shared" ca="1" si="457"/>
        <v>0</v>
      </c>
      <c r="N4196" s="25">
        <f t="shared" ca="1" si="458"/>
        <v>0</v>
      </c>
      <c r="O4196" s="15" t="e">
        <f t="shared" ca="1" si="459"/>
        <v>#DIV/0!</v>
      </c>
      <c r="P4196" s="15" t="e">
        <f t="shared" ca="1" si="460"/>
        <v>#DIV/0!</v>
      </c>
    </row>
    <row r="4197" spans="1:16" x14ac:dyDescent="0.25">
      <c r="A4197" s="1">
        <f t="shared" si="461"/>
        <v>43275</v>
      </c>
      <c r="B4197" s="7">
        <f t="shared" si="456"/>
        <v>6</v>
      </c>
      <c r="C4197" s="4">
        <f>INDEX(Calendar!$E$3:$E$367,MATCH(LOLP!$A4197,Calendar!$B$3:$B$367,0))</f>
        <v>0</v>
      </c>
      <c r="D4197" s="2">
        <f t="shared" si="462"/>
        <v>18</v>
      </c>
      <c r="E4197" s="36">
        <v>31127</v>
      </c>
      <c r="F4197" s="7">
        <f>IFERROR(IF(INDEX('Temperature Data'!$AA$15:$AA$348,MATCH(LOLP!A4197,'Temperature Data'!$B$15:$B$348,0))&gt;IF(B4197=9,$G$2,LOLP!$F$2),1,0),0)</f>
        <v>0</v>
      </c>
      <c r="G4197" s="7">
        <f>SUMIFS(LOLP!$F$4:$F$8763,$C$4:$C$8763,$C4197,$B$4:$B$8763,$B4197,$D$4:$D$8763,$D4197)</f>
        <v>0</v>
      </c>
      <c r="H4197" s="7">
        <f>COUNTIFS(Calendar!$E$3:$E$367,LOLP!C4197,Calendar!$D$3:$D$367,LOLP!B4197)</f>
        <v>9</v>
      </c>
      <c r="I4197" s="7">
        <f ca="1">IF($F4197=1,OFFSET(start_norps,LOLP!$D4197+(1-$C4197)*24,LOLP!$B4197)*H4197/G4197,0)</f>
        <v>0</v>
      </c>
      <c r="J4197" s="7">
        <f ca="1">IF($F4197=1,OFFSET(start_33,LOLP!$D4197+(1-$C4197)*24,LOLP!$B4197)*H4197/G4197,0)</f>
        <v>0</v>
      </c>
      <c r="K4197" s="7">
        <f ca="1">IF($F4197,OFFSET(start_40,LOLP!$D4197+(1-$C4197)*24,LOLP!$B4197),0)</f>
        <v>0</v>
      </c>
      <c r="L4197" s="7">
        <f ca="1">IF($F4197,OFFSET(start_50,LOLP!$D4197+(1-$C4197)*24,LOLP!$B4197),0)</f>
        <v>0</v>
      </c>
      <c r="M4197" s="25">
        <f t="shared" ca="1" si="457"/>
        <v>0</v>
      </c>
      <c r="N4197" s="25">
        <f t="shared" ca="1" si="458"/>
        <v>0</v>
      </c>
      <c r="O4197" s="15" t="e">
        <f t="shared" ca="1" si="459"/>
        <v>#DIV/0!</v>
      </c>
      <c r="P4197" s="15" t="e">
        <f t="shared" ca="1" si="460"/>
        <v>#DIV/0!</v>
      </c>
    </row>
    <row r="4198" spans="1:16" x14ac:dyDescent="0.25">
      <c r="A4198" s="1">
        <f t="shared" si="461"/>
        <v>43275</v>
      </c>
      <c r="B4198" s="7">
        <f t="shared" si="456"/>
        <v>6</v>
      </c>
      <c r="C4198" s="4">
        <f>INDEX(Calendar!$E$3:$E$367,MATCH(LOLP!$A4198,Calendar!$B$3:$B$367,0))</f>
        <v>0</v>
      </c>
      <c r="D4198" s="2">
        <f t="shared" si="462"/>
        <v>19</v>
      </c>
      <c r="E4198" s="36">
        <v>31550</v>
      </c>
      <c r="F4198" s="7">
        <f>IFERROR(IF(INDEX('Temperature Data'!$AA$15:$AA$348,MATCH(LOLP!A4198,'Temperature Data'!$B$15:$B$348,0))&gt;IF(B4198=9,$G$2,LOLP!$F$2),1,0),0)</f>
        <v>0</v>
      </c>
      <c r="G4198" s="7">
        <f>SUMIFS(LOLP!$F$4:$F$8763,$C$4:$C$8763,$C4198,$B$4:$B$8763,$B4198,$D$4:$D$8763,$D4198)</f>
        <v>0</v>
      </c>
      <c r="H4198" s="7">
        <f>COUNTIFS(Calendar!$E$3:$E$367,LOLP!C4198,Calendar!$D$3:$D$367,LOLP!B4198)</f>
        <v>9</v>
      </c>
      <c r="I4198" s="7">
        <f ca="1">IF($F4198=1,OFFSET(start_norps,LOLP!$D4198+(1-$C4198)*24,LOLP!$B4198)*H4198/G4198,0)</f>
        <v>0</v>
      </c>
      <c r="J4198" s="7">
        <f ca="1">IF($F4198=1,OFFSET(start_33,LOLP!$D4198+(1-$C4198)*24,LOLP!$B4198)*H4198/G4198,0)</f>
        <v>0</v>
      </c>
      <c r="K4198" s="7">
        <f ca="1">IF($F4198,OFFSET(start_40,LOLP!$D4198+(1-$C4198)*24,LOLP!$B4198),0)</f>
        <v>0</v>
      </c>
      <c r="L4198" s="7">
        <f ca="1">IF($F4198,OFFSET(start_50,LOLP!$D4198+(1-$C4198)*24,LOLP!$B4198),0)</f>
        <v>0</v>
      </c>
      <c r="M4198" s="25">
        <f t="shared" ca="1" si="457"/>
        <v>0</v>
      </c>
      <c r="N4198" s="25">
        <f t="shared" ca="1" si="458"/>
        <v>0</v>
      </c>
      <c r="O4198" s="15" t="e">
        <f t="shared" ca="1" si="459"/>
        <v>#DIV/0!</v>
      </c>
      <c r="P4198" s="15" t="e">
        <f t="shared" ca="1" si="460"/>
        <v>#DIV/0!</v>
      </c>
    </row>
    <row r="4199" spans="1:16" x14ac:dyDescent="0.25">
      <c r="A4199" s="1">
        <f t="shared" si="461"/>
        <v>43275</v>
      </c>
      <c r="B4199" s="7">
        <f t="shared" si="456"/>
        <v>6</v>
      </c>
      <c r="C4199" s="4">
        <f>INDEX(Calendar!$E$3:$E$367,MATCH(LOLP!$A4199,Calendar!$B$3:$B$367,0))</f>
        <v>0</v>
      </c>
      <c r="D4199" s="2">
        <f t="shared" si="462"/>
        <v>20</v>
      </c>
      <c r="E4199" s="36">
        <v>31202</v>
      </c>
      <c r="F4199" s="7">
        <f>IFERROR(IF(INDEX('Temperature Data'!$AA$15:$AA$348,MATCH(LOLP!A4199,'Temperature Data'!$B$15:$B$348,0))&gt;IF(B4199=9,$G$2,LOLP!$F$2),1,0),0)</f>
        <v>0</v>
      </c>
      <c r="G4199" s="7">
        <f>SUMIFS(LOLP!$F$4:$F$8763,$C$4:$C$8763,$C4199,$B$4:$B$8763,$B4199,$D$4:$D$8763,$D4199)</f>
        <v>0</v>
      </c>
      <c r="H4199" s="7">
        <f>COUNTIFS(Calendar!$E$3:$E$367,LOLP!C4199,Calendar!$D$3:$D$367,LOLP!B4199)</f>
        <v>9</v>
      </c>
      <c r="I4199" s="7">
        <f ca="1">IF($F4199=1,OFFSET(start_norps,LOLP!$D4199+(1-$C4199)*24,LOLP!$B4199)*H4199/G4199,0)</f>
        <v>0</v>
      </c>
      <c r="J4199" s="7">
        <f ca="1">IF($F4199=1,OFFSET(start_33,LOLP!$D4199+(1-$C4199)*24,LOLP!$B4199)*H4199/G4199,0)</f>
        <v>0</v>
      </c>
      <c r="K4199" s="7">
        <f ca="1">IF($F4199,OFFSET(start_40,LOLP!$D4199+(1-$C4199)*24,LOLP!$B4199),0)</f>
        <v>0</v>
      </c>
      <c r="L4199" s="7">
        <f ca="1">IF($F4199,OFFSET(start_50,LOLP!$D4199+(1-$C4199)*24,LOLP!$B4199),0)</f>
        <v>0</v>
      </c>
      <c r="M4199" s="25">
        <f t="shared" ca="1" si="457"/>
        <v>0</v>
      </c>
      <c r="N4199" s="25">
        <f t="shared" ca="1" si="458"/>
        <v>0</v>
      </c>
      <c r="O4199" s="15" t="e">
        <f t="shared" ca="1" si="459"/>
        <v>#DIV/0!</v>
      </c>
      <c r="P4199" s="15" t="e">
        <f t="shared" ca="1" si="460"/>
        <v>#DIV/0!</v>
      </c>
    </row>
    <row r="4200" spans="1:16" x14ac:dyDescent="0.25">
      <c r="A4200" s="1">
        <f t="shared" si="461"/>
        <v>43275</v>
      </c>
      <c r="B4200" s="7">
        <f t="shared" si="456"/>
        <v>6</v>
      </c>
      <c r="C4200" s="4">
        <f>INDEX(Calendar!$E$3:$E$367,MATCH(LOLP!$A4200,Calendar!$B$3:$B$367,0))</f>
        <v>0</v>
      </c>
      <c r="D4200" s="2">
        <f t="shared" si="462"/>
        <v>21</v>
      </c>
      <c r="E4200" s="36">
        <v>30828</v>
      </c>
      <c r="F4200" s="7">
        <f>IFERROR(IF(INDEX('Temperature Data'!$AA$15:$AA$348,MATCH(LOLP!A4200,'Temperature Data'!$B$15:$B$348,0))&gt;IF(B4200=9,$G$2,LOLP!$F$2),1,0),0)</f>
        <v>0</v>
      </c>
      <c r="G4200" s="7">
        <f>SUMIFS(LOLP!$F$4:$F$8763,$C$4:$C$8763,$C4200,$B$4:$B$8763,$B4200,$D$4:$D$8763,$D4200)</f>
        <v>0</v>
      </c>
      <c r="H4200" s="7">
        <f>COUNTIFS(Calendar!$E$3:$E$367,LOLP!C4200,Calendar!$D$3:$D$367,LOLP!B4200)</f>
        <v>9</v>
      </c>
      <c r="I4200" s="7">
        <f ca="1">IF($F4200=1,OFFSET(start_norps,LOLP!$D4200+(1-$C4200)*24,LOLP!$B4200)*H4200/G4200,0)</f>
        <v>0</v>
      </c>
      <c r="J4200" s="7">
        <f ca="1">IF($F4200=1,OFFSET(start_33,LOLP!$D4200+(1-$C4200)*24,LOLP!$B4200)*H4200/G4200,0)</f>
        <v>0</v>
      </c>
      <c r="K4200" s="7">
        <f ca="1">IF($F4200,OFFSET(start_40,LOLP!$D4200+(1-$C4200)*24,LOLP!$B4200),0)</f>
        <v>0</v>
      </c>
      <c r="L4200" s="7">
        <f ca="1">IF($F4200,OFFSET(start_50,LOLP!$D4200+(1-$C4200)*24,LOLP!$B4200),0)</f>
        <v>0</v>
      </c>
      <c r="M4200" s="25">
        <f t="shared" ca="1" si="457"/>
        <v>0</v>
      </c>
      <c r="N4200" s="25">
        <f t="shared" ca="1" si="458"/>
        <v>0</v>
      </c>
      <c r="O4200" s="15" t="e">
        <f t="shared" ca="1" si="459"/>
        <v>#DIV/0!</v>
      </c>
      <c r="P4200" s="15" t="e">
        <f t="shared" ca="1" si="460"/>
        <v>#DIV/0!</v>
      </c>
    </row>
    <row r="4201" spans="1:16" x14ac:dyDescent="0.25">
      <c r="A4201" s="1">
        <f t="shared" si="461"/>
        <v>43275</v>
      </c>
      <c r="B4201" s="7">
        <f t="shared" si="456"/>
        <v>6</v>
      </c>
      <c r="C4201" s="4">
        <f>INDEX(Calendar!$E$3:$E$367,MATCH(LOLP!$A4201,Calendar!$B$3:$B$367,0))</f>
        <v>0</v>
      </c>
      <c r="D4201" s="2">
        <f t="shared" si="462"/>
        <v>22</v>
      </c>
      <c r="E4201" s="36">
        <v>29826</v>
      </c>
      <c r="F4201" s="7">
        <f>IFERROR(IF(INDEX('Temperature Data'!$AA$15:$AA$348,MATCH(LOLP!A4201,'Temperature Data'!$B$15:$B$348,0))&gt;IF(B4201=9,$G$2,LOLP!$F$2),1,0),0)</f>
        <v>0</v>
      </c>
      <c r="G4201" s="7">
        <f>SUMIFS(LOLP!$F$4:$F$8763,$C$4:$C$8763,$C4201,$B$4:$B$8763,$B4201,$D$4:$D$8763,$D4201)</f>
        <v>0</v>
      </c>
      <c r="H4201" s="7">
        <f>COUNTIFS(Calendar!$E$3:$E$367,LOLP!C4201,Calendar!$D$3:$D$367,LOLP!B4201)</f>
        <v>9</v>
      </c>
      <c r="I4201" s="7">
        <f ca="1">IF($F4201=1,OFFSET(start_norps,LOLP!$D4201+(1-$C4201)*24,LOLP!$B4201)*H4201/G4201,0)</f>
        <v>0</v>
      </c>
      <c r="J4201" s="7">
        <f ca="1">IF($F4201=1,OFFSET(start_33,LOLP!$D4201+(1-$C4201)*24,LOLP!$B4201)*H4201/G4201,0)</f>
        <v>0</v>
      </c>
      <c r="K4201" s="7">
        <f ca="1">IF($F4201,OFFSET(start_40,LOLP!$D4201+(1-$C4201)*24,LOLP!$B4201),0)</f>
        <v>0</v>
      </c>
      <c r="L4201" s="7">
        <f ca="1">IF($F4201,OFFSET(start_50,LOLP!$D4201+(1-$C4201)*24,LOLP!$B4201),0)</f>
        <v>0</v>
      </c>
      <c r="M4201" s="25">
        <f t="shared" ca="1" si="457"/>
        <v>0</v>
      </c>
      <c r="N4201" s="25">
        <f t="shared" ca="1" si="458"/>
        <v>0</v>
      </c>
      <c r="O4201" s="15" t="e">
        <f t="shared" ca="1" si="459"/>
        <v>#DIV/0!</v>
      </c>
      <c r="P4201" s="15" t="e">
        <f t="shared" ca="1" si="460"/>
        <v>#DIV/0!</v>
      </c>
    </row>
    <row r="4202" spans="1:16" x14ac:dyDescent="0.25">
      <c r="A4202" s="1">
        <f t="shared" si="461"/>
        <v>43275</v>
      </c>
      <c r="B4202" s="7">
        <f t="shared" si="456"/>
        <v>6</v>
      </c>
      <c r="C4202" s="4">
        <f>INDEX(Calendar!$E$3:$E$367,MATCH(LOLP!$A4202,Calendar!$B$3:$B$367,0))</f>
        <v>0</v>
      </c>
      <c r="D4202" s="2">
        <f t="shared" si="462"/>
        <v>23</v>
      </c>
      <c r="E4202" s="36">
        <v>27655</v>
      </c>
      <c r="F4202" s="7">
        <f>IFERROR(IF(INDEX('Temperature Data'!$AA$15:$AA$348,MATCH(LOLP!A4202,'Temperature Data'!$B$15:$B$348,0))&gt;IF(B4202=9,$G$2,LOLP!$F$2),1,0),0)</f>
        <v>0</v>
      </c>
      <c r="G4202" s="7">
        <f>SUMIFS(LOLP!$F$4:$F$8763,$C$4:$C$8763,$C4202,$B$4:$B$8763,$B4202,$D$4:$D$8763,$D4202)</f>
        <v>0</v>
      </c>
      <c r="H4202" s="7">
        <f>COUNTIFS(Calendar!$E$3:$E$367,LOLP!C4202,Calendar!$D$3:$D$367,LOLP!B4202)</f>
        <v>9</v>
      </c>
      <c r="I4202" s="7">
        <f ca="1">IF($F4202=1,OFFSET(start_norps,LOLP!$D4202+(1-$C4202)*24,LOLP!$B4202)*H4202/G4202,0)</f>
        <v>0</v>
      </c>
      <c r="J4202" s="7">
        <f ca="1">IF($F4202=1,OFFSET(start_33,LOLP!$D4202+(1-$C4202)*24,LOLP!$B4202)*H4202/G4202,0)</f>
        <v>0</v>
      </c>
      <c r="K4202" s="7">
        <f ca="1">IF($F4202,OFFSET(start_40,LOLP!$D4202+(1-$C4202)*24,LOLP!$B4202),0)</f>
        <v>0</v>
      </c>
      <c r="L4202" s="7">
        <f ca="1">IF($F4202,OFFSET(start_50,LOLP!$D4202+(1-$C4202)*24,LOLP!$B4202),0)</f>
        <v>0</v>
      </c>
      <c r="M4202" s="25">
        <f t="shared" ca="1" si="457"/>
        <v>0</v>
      </c>
      <c r="N4202" s="25">
        <f t="shared" ca="1" si="458"/>
        <v>0</v>
      </c>
      <c r="O4202" s="15" t="e">
        <f t="shared" ca="1" si="459"/>
        <v>#DIV/0!</v>
      </c>
      <c r="P4202" s="15" t="e">
        <f t="shared" ca="1" si="460"/>
        <v>#DIV/0!</v>
      </c>
    </row>
    <row r="4203" spans="1:16" x14ac:dyDescent="0.25">
      <c r="A4203" s="1">
        <f t="shared" si="461"/>
        <v>43275</v>
      </c>
      <c r="B4203" s="7">
        <f t="shared" si="456"/>
        <v>6</v>
      </c>
      <c r="C4203" s="4">
        <f>INDEX(Calendar!$E$3:$E$367,MATCH(LOLP!$A4203,Calendar!$B$3:$B$367,0))</f>
        <v>0</v>
      </c>
      <c r="D4203" s="2">
        <f t="shared" si="462"/>
        <v>24</v>
      </c>
      <c r="E4203" s="36">
        <v>25241</v>
      </c>
      <c r="F4203" s="7">
        <f>IFERROR(IF(INDEX('Temperature Data'!$AA$15:$AA$348,MATCH(LOLP!A4203,'Temperature Data'!$B$15:$B$348,0))&gt;IF(B4203=9,$G$2,LOLP!$F$2),1,0),0)</f>
        <v>0</v>
      </c>
      <c r="G4203" s="7">
        <f>SUMIFS(LOLP!$F$4:$F$8763,$C$4:$C$8763,$C4203,$B$4:$B$8763,$B4203,$D$4:$D$8763,$D4203)</f>
        <v>0</v>
      </c>
      <c r="H4203" s="7">
        <f>COUNTIFS(Calendar!$E$3:$E$367,LOLP!C4203,Calendar!$D$3:$D$367,LOLP!B4203)</f>
        <v>9</v>
      </c>
      <c r="I4203" s="7">
        <f ca="1">IF($F4203=1,OFFSET(start_norps,LOLP!$D4203+(1-$C4203)*24,LOLP!$B4203)*H4203/G4203,0)</f>
        <v>0</v>
      </c>
      <c r="J4203" s="7">
        <f ca="1">IF($F4203=1,OFFSET(start_33,LOLP!$D4203+(1-$C4203)*24,LOLP!$B4203)*H4203/G4203,0)</f>
        <v>0</v>
      </c>
      <c r="K4203" s="7">
        <f ca="1">IF($F4203,OFFSET(start_40,LOLP!$D4203+(1-$C4203)*24,LOLP!$B4203),0)</f>
        <v>0</v>
      </c>
      <c r="L4203" s="7">
        <f ca="1">IF($F4203,OFFSET(start_50,LOLP!$D4203+(1-$C4203)*24,LOLP!$B4203),0)</f>
        <v>0</v>
      </c>
      <c r="M4203" s="25">
        <f t="shared" ca="1" si="457"/>
        <v>0</v>
      </c>
      <c r="N4203" s="25">
        <f t="shared" ca="1" si="458"/>
        <v>0</v>
      </c>
      <c r="O4203" s="15" t="e">
        <f t="shared" ca="1" si="459"/>
        <v>#DIV/0!</v>
      </c>
      <c r="P4203" s="15" t="e">
        <f t="shared" ca="1" si="460"/>
        <v>#DIV/0!</v>
      </c>
    </row>
    <row r="4204" spans="1:16" x14ac:dyDescent="0.25">
      <c r="A4204" s="1">
        <f t="shared" si="461"/>
        <v>43276</v>
      </c>
      <c r="B4204" s="7">
        <f t="shared" si="456"/>
        <v>6</v>
      </c>
      <c r="C4204" s="4">
        <f>INDEX(Calendar!$E$3:$E$367,MATCH(LOLP!$A4204,Calendar!$B$3:$B$367,0))</f>
        <v>1</v>
      </c>
      <c r="D4204" s="2">
        <f t="shared" si="462"/>
        <v>1</v>
      </c>
      <c r="E4204" s="36">
        <v>23869</v>
      </c>
      <c r="F4204" s="7">
        <f>IFERROR(IF(INDEX('Temperature Data'!$AA$15:$AA$348,MATCH(LOLP!A4204,'Temperature Data'!$B$15:$B$348,0))&gt;IF(B4204=9,$G$2,LOLP!$F$2),1,0),0)</f>
        <v>0</v>
      </c>
      <c r="G4204" s="7">
        <f>SUMIFS(LOLP!$F$4:$F$8763,$C$4:$C$8763,$C4204,$B$4:$B$8763,$B4204,$D$4:$D$8763,$D4204)</f>
        <v>1</v>
      </c>
      <c r="H4204" s="7">
        <f>COUNTIFS(Calendar!$E$3:$E$367,LOLP!C4204,Calendar!$D$3:$D$367,LOLP!B4204)</f>
        <v>21</v>
      </c>
      <c r="I4204" s="7">
        <f ca="1">IF($F4204=1,OFFSET(start_norps,LOLP!$D4204+(1-$C4204)*24,LOLP!$B4204)*H4204/G4204,0)</f>
        <v>0</v>
      </c>
      <c r="J4204" s="7">
        <f ca="1">IF($F4204=1,OFFSET(start_33,LOLP!$D4204+(1-$C4204)*24,LOLP!$B4204)*H4204/G4204,0)</f>
        <v>0</v>
      </c>
      <c r="K4204" s="7">
        <f ca="1">IF($F4204,OFFSET(start_40,LOLP!$D4204+(1-$C4204)*24,LOLP!$B4204),0)</f>
        <v>0</v>
      </c>
      <c r="L4204" s="7">
        <f ca="1">IF($F4204,OFFSET(start_50,LOLP!$D4204+(1-$C4204)*24,LOLP!$B4204),0)</f>
        <v>0</v>
      </c>
      <c r="M4204" s="25">
        <f t="shared" ca="1" si="457"/>
        <v>0</v>
      </c>
      <c r="N4204" s="25">
        <f t="shared" ca="1" si="458"/>
        <v>0</v>
      </c>
      <c r="O4204" s="15" t="e">
        <f t="shared" ca="1" si="459"/>
        <v>#DIV/0!</v>
      </c>
      <c r="P4204" s="15" t="e">
        <f t="shared" ca="1" si="460"/>
        <v>#DIV/0!</v>
      </c>
    </row>
    <row r="4205" spans="1:16" x14ac:dyDescent="0.25">
      <c r="A4205" s="1">
        <f t="shared" si="461"/>
        <v>43276</v>
      </c>
      <c r="B4205" s="7">
        <f t="shared" si="456"/>
        <v>6</v>
      </c>
      <c r="C4205" s="4">
        <f>INDEX(Calendar!$E$3:$E$367,MATCH(LOLP!$A4205,Calendar!$B$3:$B$367,0))</f>
        <v>1</v>
      </c>
      <c r="D4205" s="2">
        <f t="shared" si="462"/>
        <v>2</v>
      </c>
      <c r="E4205" s="36">
        <v>22755</v>
      </c>
      <c r="F4205" s="7">
        <f>IFERROR(IF(INDEX('Temperature Data'!$AA$15:$AA$348,MATCH(LOLP!A4205,'Temperature Data'!$B$15:$B$348,0))&gt;IF(B4205=9,$G$2,LOLP!$F$2),1,0),0)</f>
        <v>0</v>
      </c>
      <c r="G4205" s="7">
        <f>SUMIFS(LOLP!$F$4:$F$8763,$C$4:$C$8763,$C4205,$B$4:$B$8763,$B4205,$D$4:$D$8763,$D4205)</f>
        <v>1</v>
      </c>
      <c r="H4205" s="7">
        <f>COUNTIFS(Calendar!$E$3:$E$367,LOLP!C4205,Calendar!$D$3:$D$367,LOLP!B4205)</f>
        <v>21</v>
      </c>
      <c r="I4205" s="7">
        <f ca="1">IF($F4205=1,OFFSET(start_norps,LOLP!$D4205+(1-$C4205)*24,LOLP!$B4205)*H4205/G4205,0)</f>
        <v>0</v>
      </c>
      <c r="J4205" s="7">
        <f ca="1">IF($F4205=1,OFFSET(start_33,LOLP!$D4205+(1-$C4205)*24,LOLP!$B4205)*H4205/G4205,0)</f>
        <v>0</v>
      </c>
      <c r="K4205" s="7">
        <f ca="1">IF($F4205,OFFSET(start_40,LOLP!$D4205+(1-$C4205)*24,LOLP!$B4205),0)</f>
        <v>0</v>
      </c>
      <c r="L4205" s="7">
        <f ca="1">IF($F4205,OFFSET(start_50,LOLP!$D4205+(1-$C4205)*24,LOLP!$B4205),0)</f>
        <v>0</v>
      </c>
      <c r="M4205" s="25">
        <f t="shared" ca="1" si="457"/>
        <v>0</v>
      </c>
      <c r="N4205" s="25">
        <f t="shared" ca="1" si="458"/>
        <v>0</v>
      </c>
      <c r="O4205" s="15" t="e">
        <f t="shared" ca="1" si="459"/>
        <v>#DIV/0!</v>
      </c>
      <c r="P4205" s="15" t="e">
        <f t="shared" ca="1" si="460"/>
        <v>#DIV/0!</v>
      </c>
    </row>
    <row r="4206" spans="1:16" x14ac:dyDescent="0.25">
      <c r="A4206" s="1">
        <f t="shared" si="461"/>
        <v>43276</v>
      </c>
      <c r="B4206" s="7">
        <f t="shared" si="456"/>
        <v>6</v>
      </c>
      <c r="C4206" s="4">
        <f>INDEX(Calendar!$E$3:$E$367,MATCH(LOLP!$A4206,Calendar!$B$3:$B$367,0))</f>
        <v>1</v>
      </c>
      <c r="D4206" s="2">
        <f t="shared" si="462"/>
        <v>3</v>
      </c>
      <c r="E4206" s="36">
        <v>22016</v>
      </c>
      <c r="F4206" s="7">
        <f>IFERROR(IF(INDEX('Temperature Data'!$AA$15:$AA$348,MATCH(LOLP!A4206,'Temperature Data'!$B$15:$B$348,0))&gt;IF(B4206=9,$G$2,LOLP!$F$2),1,0),0)</f>
        <v>0</v>
      </c>
      <c r="G4206" s="7">
        <f>SUMIFS(LOLP!$F$4:$F$8763,$C$4:$C$8763,$C4206,$B$4:$B$8763,$B4206,$D$4:$D$8763,$D4206)</f>
        <v>1</v>
      </c>
      <c r="H4206" s="7">
        <f>COUNTIFS(Calendar!$E$3:$E$367,LOLP!C4206,Calendar!$D$3:$D$367,LOLP!B4206)</f>
        <v>21</v>
      </c>
      <c r="I4206" s="7">
        <f ca="1">IF($F4206=1,OFFSET(start_norps,LOLP!$D4206+(1-$C4206)*24,LOLP!$B4206)*H4206/G4206,0)</f>
        <v>0</v>
      </c>
      <c r="J4206" s="7">
        <f ca="1">IF($F4206=1,OFFSET(start_33,LOLP!$D4206+(1-$C4206)*24,LOLP!$B4206)*H4206/G4206,0)</f>
        <v>0</v>
      </c>
      <c r="K4206" s="7">
        <f ca="1">IF($F4206,OFFSET(start_40,LOLP!$D4206+(1-$C4206)*24,LOLP!$B4206),0)</f>
        <v>0</v>
      </c>
      <c r="L4206" s="7">
        <f ca="1">IF($F4206,OFFSET(start_50,LOLP!$D4206+(1-$C4206)*24,LOLP!$B4206),0)</f>
        <v>0</v>
      </c>
      <c r="M4206" s="25">
        <f t="shared" ca="1" si="457"/>
        <v>0</v>
      </c>
      <c r="N4206" s="25">
        <f t="shared" ca="1" si="458"/>
        <v>0</v>
      </c>
      <c r="O4206" s="15" t="e">
        <f t="shared" ca="1" si="459"/>
        <v>#DIV/0!</v>
      </c>
      <c r="P4206" s="15" t="e">
        <f t="shared" ca="1" si="460"/>
        <v>#DIV/0!</v>
      </c>
    </row>
    <row r="4207" spans="1:16" x14ac:dyDescent="0.25">
      <c r="A4207" s="1">
        <f t="shared" si="461"/>
        <v>43276</v>
      </c>
      <c r="B4207" s="7">
        <f t="shared" si="456"/>
        <v>6</v>
      </c>
      <c r="C4207" s="4">
        <f>INDEX(Calendar!$E$3:$E$367,MATCH(LOLP!$A4207,Calendar!$B$3:$B$367,0))</f>
        <v>1</v>
      </c>
      <c r="D4207" s="2">
        <f t="shared" si="462"/>
        <v>4</v>
      </c>
      <c r="E4207" s="36">
        <v>21750</v>
      </c>
      <c r="F4207" s="7">
        <f>IFERROR(IF(INDEX('Temperature Data'!$AA$15:$AA$348,MATCH(LOLP!A4207,'Temperature Data'!$B$15:$B$348,0))&gt;IF(B4207=9,$G$2,LOLP!$F$2),1,0),0)</f>
        <v>0</v>
      </c>
      <c r="G4207" s="7">
        <f>SUMIFS(LOLP!$F$4:$F$8763,$C$4:$C$8763,$C4207,$B$4:$B$8763,$B4207,$D$4:$D$8763,$D4207)</f>
        <v>1</v>
      </c>
      <c r="H4207" s="7">
        <f>COUNTIFS(Calendar!$E$3:$E$367,LOLP!C4207,Calendar!$D$3:$D$367,LOLP!B4207)</f>
        <v>21</v>
      </c>
      <c r="I4207" s="7">
        <f ca="1">IF($F4207=1,OFFSET(start_norps,LOLP!$D4207+(1-$C4207)*24,LOLP!$B4207)*H4207/G4207,0)</f>
        <v>0</v>
      </c>
      <c r="J4207" s="7">
        <f ca="1">IF($F4207=1,OFFSET(start_33,LOLP!$D4207+(1-$C4207)*24,LOLP!$B4207)*H4207/G4207,0)</f>
        <v>0</v>
      </c>
      <c r="K4207" s="7">
        <f ca="1">IF($F4207,OFFSET(start_40,LOLP!$D4207+(1-$C4207)*24,LOLP!$B4207),0)</f>
        <v>0</v>
      </c>
      <c r="L4207" s="7">
        <f ca="1">IF($F4207,OFFSET(start_50,LOLP!$D4207+(1-$C4207)*24,LOLP!$B4207),0)</f>
        <v>0</v>
      </c>
      <c r="M4207" s="25">
        <f t="shared" ca="1" si="457"/>
        <v>0</v>
      </c>
      <c r="N4207" s="25">
        <f t="shared" ca="1" si="458"/>
        <v>0</v>
      </c>
      <c r="O4207" s="15" t="e">
        <f t="shared" ca="1" si="459"/>
        <v>#DIV/0!</v>
      </c>
      <c r="P4207" s="15" t="e">
        <f t="shared" ca="1" si="460"/>
        <v>#DIV/0!</v>
      </c>
    </row>
    <row r="4208" spans="1:16" x14ac:dyDescent="0.25">
      <c r="A4208" s="1">
        <f t="shared" si="461"/>
        <v>43276</v>
      </c>
      <c r="B4208" s="7">
        <f t="shared" si="456"/>
        <v>6</v>
      </c>
      <c r="C4208" s="4">
        <f>INDEX(Calendar!$E$3:$E$367,MATCH(LOLP!$A4208,Calendar!$B$3:$B$367,0))</f>
        <v>1</v>
      </c>
      <c r="D4208" s="2">
        <f t="shared" si="462"/>
        <v>5</v>
      </c>
      <c r="E4208" s="36">
        <v>22202</v>
      </c>
      <c r="F4208" s="7">
        <f>IFERROR(IF(INDEX('Temperature Data'!$AA$15:$AA$348,MATCH(LOLP!A4208,'Temperature Data'!$B$15:$B$348,0))&gt;IF(B4208=9,$G$2,LOLP!$F$2),1,0),0)</f>
        <v>0</v>
      </c>
      <c r="G4208" s="7">
        <f>SUMIFS(LOLP!$F$4:$F$8763,$C$4:$C$8763,$C4208,$B$4:$B$8763,$B4208,$D$4:$D$8763,$D4208)</f>
        <v>1</v>
      </c>
      <c r="H4208" s="7">
        <f>COUNTIFS(Calendar!$E$3:$E$367,LOLP!C4208,Calendar!$D$3:$D$367,LOLP!B4208)</f>
        <v>21</v>
      </c>
      <c r="I4208" s="7">
        <f ca="1">IF($F4208=1,OFFSET(start_norps,LOLP!$D4208+(1-$C4208)*24,LOLP!$B4208)*H4208/G4208,0)</f>
        <v>0</v>
      </c>
      <c r="J4208" s="7">
        <f ca="1">IF($F4208=1,OFFSET(start_33,LOLP!$D4208+(1-$C4208)*24,LOLP!$B4208)*H4208/G4208,0)</f>
        <v>0</v>
      </c>
      <c r="K4208" s="7">
        <f ca="1">IF($F4208,OFFSET(start_40,LOLP!$D4208+(1-$C4208)*24,LOLP!$B4208),0)</f>
        <v>0</v>
      </c>
      <c r="L4208" s="7">
        <f ca="1">IF($F4208,OFFSET(start_50,LOLP!$D4208+(1-$C4208)*24,LOLP!$B4208),0)</f>
        <v>0</v>
      </c>
      <c r="M4208" s="25">
        <f t="shared" ca="1" si="457"/>
        <v>0</v>
      </c>
      <c r="N4208" s="25">
        <f t="shared" ca="1" si="458"/>
        <v>0</v>
      </c>
      <c r="O4208" s="15" t="e">
        <f t="shared" ca="1" si="459"/>
        <v>#DIV/0!</v>
      </c>
      <c r="P4208" s="15" t="e">
        <f t="shared" ca="1" si="460"/>
        <v>#DIV/0!</v>
      </c>
    </row>
    <row r="4209" spans="1:16" x14ac:dyDescent="0.25">
      <c r="A4209" s="1">
        <f t="shared" si="461"/>
        <v>43276</v>
      </c>
      <c r="B4209" s="7">
        <f t="shared" si="456"/>
        <v>6</v>
      </c>
      <c r="C4209" s="4">
        <f>INDEX(Calendar!$E$3:$E$367,MATCH(LOLP!$A4209,Calendar!$B$3:$B$367,0))</f>
        <v>1</v>
      </c>
      <c r="D4209" s="2">
        <f t="shared" si="462"/>
        <v>6</v>
      </c>
      <c r="E4209" s="36">
        <v>23282</v>
      </c>
      <c r="F4209" s="7">
        <f>IFERROR(IF(INDEX('Temperature Data'!$AA$15:$AA$348,MATCH(LOLP!A4209,'Temperature Data'!$B$15:$B$348,0))&gt;IF(B4209=9,$G$2,LOLP!$F$2),1,0),0)</f>
        <v>0</v>
      </c>
      <c r="G4209" s="7">
        <f>SUMIFS(LOLP!$F$4:$F$8763,$C$4:$C$8763,$C4209,$B$4:$B$8763,$B4209,$D$4:$D$8763,$D4209)</f>
        <v>1</v>
      </c>
      <c r="H4209" s="7">
        <f>COUNTIFS(Calendar!$E$3:$E$367,LOLP!C4209,Calendar!$D$3:$D$367,LOLP!B4209)</f>
        <v>21</v>
      </c>
      <c r="I4209" s="7">
        <f ca="1">IF($F4209=1,OFFSET(start_norps,LOLP!$D4209+(1-$C4209)*24,LOLP!$B4209)*H4209/G4209,0)</f>
        <v>0</v>
      </c>
      <c r="J4209" s="7">
        <f ca="1">IF($F4209=1,OFFSET(start_33,LOLP!$D4209+(1-$C4209)*24,LOLP!$B4209)*H4209/G4209,0)</f>
        <v>0</v>
      </c>
      <c r="K4209" s="7">
        <f ca="1">IF($F4209,OFFSET(start_40,LOLP!$D4209+(1-$C4209)*24,LOLP!$B4209),0)</f>
        <v>0</v>
      </c>
      <c r="L4209" s="7">
        <f ca="1">IF($F4209,OFFSET(start_50,LOLP!$D4209+(1-$C4209)*24,LOLP!$B4209),0)</f>
        <v>0</v>
      </c>
      <c r="M4209" s="25">
        <f t="shared" ca="1" si="457"/>
        <v>0</v>
      </c>
      <c r="N4209" s="25">
        <f t="shared" ca="1" si="458"/>
        <v>0</v>
      </c>
      <c r="O4209" s="15" t="e">
        <f t="shared" ca="1" si="459"/>
        <v>#DIV/0!</v>
      </c>
      <c r="P4209" s="15" t="e">
        <f t="shared" ca="1" si="460"/>
        <v>#DIV/0!</v>
      </c>
    </row>
    <row r="4210" spans="1:16" x14ac:dyDescent="0.25">
      <c r="A4210" s="1">
        <f t="shared" si="461"/>
        <v>43276</v>
      </c>
      <c r="B4210" s="7">
        <f t="shared" si="456"/>
        <v>6</v>
      </c>
      <c r="C4210" s="4">
        <f>INDEX(Calendar!$E$3:$E$367,MATCH(LOLP!$A4210,Calendar!$B$3:$B$367,0))</f>
        <v>1</v>
      </c>
      <c r="D4210" s="2">
        <f t="shared" si="462"/>
        <v>7</v>
      </c>
      <c r="E4210" s="36">
        <v>24626</v>
      </c>
      <c r="F4210" s="7">
        <f>IFERROR(IF(INDEX('Temperature Data'!$AA$15:$AA$348,MATCH(LOLP!A4210,'Temperature Data'!$B$15:$B$348,0))&gt;IF(B4210=9,$G$2,LOLP!$F$2),1,0),0)</f>
        <v>0</v>
      </c>
      <c r="G4210" s="7">
        <f>SUMIFS(LOLP!$F$4:$F$8763,$C$4:$C$8763,$C4210,$B$4:$B$8763,$B4210,$D$4:$D$8763,$D4210)</f>
        <v>1</v>
      </c>
      <c r="H4210" s="7">
        <f>COUNTIFS(Calendar!$E$3:$E$367,LOLP!C4210,Calendar!$D$3:$D$367,LOLP!B4210)</f>
        <v>21</v>
      </c>
      <c r="I4210" s="7">
        <f ca="1">IF($F4210=1,OFFSET(start_norps,LOLP!$D4210+(1-$C4210)*24,LOLP!$B4210)*H4210/G4210,0)</f>
        <v>0</v>
      </c>
      <c r="J4210" s="7">
        <f ca="1">IF($F4210=1,OFFSET(start_33,LOLP!$D4210+(1-$C4210)*24,LOLP!$B4210)*H4210/G4210,0)</f>
        <v>0</v>
      </c>
      <c r="K4210" s="7">
        <f ca="1">IF($F4210,OFFSET(start_40,LOLP!$D4210+(1-$C4210)*24,LOLP!$B4210),0)</f>
        <v>0</v>
      </c>
      <c r="L4210" s="7">
        <f ca="1">IF($F4210,OFFSET(start_50,LOLP!$D4210+(1-$C4210)*24,LOLP!$B4210),0)</f>
        <v>0</v>
      </c>
      <c r="M4210" s="25">
        <f t="shared" ca="1" si="457"/>
        <v>0</v>
      </c>
      <c r="N4210" s="25">
        <f t="shared" ca="1" si="458"/>
        <v>0</v>
      </c>
      <c r="O4210" s="15" t="e">
        <f t="shared" ca="1" si="459"/>
        <v>#DIV/0!</v>
      </c>
      <c r="P4210" s="15" t="e">
        <f t="shared" ca="1" si="460"/>
        <v>#DIV/0!</v>
      </c>
    </row>
    <row r="4211" spans="1:16" x14ac:dyDescent="0.25">
      <c r="A4211" s="1">
        <f t="shared" si="461"/>
        <v>43276</v>
      </c>
      <c r="B4211" s="7">
        <f t="shared" si="456"/>
        <v>6</v>
      </c>
      <c r="C4211" s="4">
        <f>INDEX(Calendar!$E$3:$E$367,MATCH(LOLP!$A4211,Calendar!$B$3:$B$367,0))</f>
        <v>1</v>
      </c>
      <c r="D4211" s="2">
        <f t="shared" si="462"/>
        <v>8</v>
      </c>
      <c r="E4211" s="36">
        <v>25854</v>
      </c>
      <c r="F4211" s="7">
        <f>IFERROR(IF(INDEX('Temperature Data'!$AA$15:$AA$348,MATCH(LOLP!A4211,'Temperature Data'!$B$15:$B$348,0))&gt;IF(B4211=9,$G$2,LOLP!$F$2),1,0),0)</f>
        <v>0</v>
      </c>
      <c r="G4211" s="7">
        <f>SUMIFS(LOLP!$F$4:$F$8763,$C$4:$C$8763,$C4211,$B$4:$B$8763,$B4211,$D$4:$D$8763,$D4211)</f>
        <v>1</v>
      </c>
      <c r="H4211" s="7">
        <f>COUNTIFS(Calendar!$E$3:$E$367,LOLP!C4211,Calendar!$D$3:$D$367,LOLP!B4211)</f>
        <v>21</v>
      </c>
      <c r="I4211" s="7">
        <f ca="1">IF($F4211=1,OFFSET(start_norps,LOLP!$D4211+(1-$C4211)*24,LOLP!$B4211)*H4211/G4211,0)</f>
        <v>0</v>
      </c>
      <c r="J4211" s="7">
        <f ca="1">IF($F4211=1,OFFSET(start_33,LOLP!$D4211+(1-$C4211)*24,LOLP!$B4211)*H4211/G4211,0)</f>
        <v>0</v>
      </c>
      <c r="K4211" s="7">
        <f ca="1">IF($F4211,OFFSET(start_40,LOLP!$D4211+(1-$C4211)*24,LOLP!$B4211),0)</f>
        <v>0</v>
      </c>
      <c r="L4211" s="7">
        <f ca="1">IF($F4211,OFFSET(start_50,LOLP!$D4211+(1-$C4211)*24,LOLP!$B4211),0)</f>
        <v>0</v>
      </c>
      <c r="M4211" s="25">
        <f t="shared" ca="1" si="457"/>
        <v>0</v>
      </c>
      <c r="N4211" s="25">
        <f t="shared" ca="1" si="458"/>
        <v>0</v>
      </c>
      <c r="O4211" s="15" t="e">
        <f t="shared" ca="1" si="459"/>
        <v>#DIV/0!</v>
      </c>
      <c r="P4211" s="15" t="e">
        <f t="shared" ca="1" si="460"/>
        <v>#DIV/0!</v>
      </c>
    </row>
    <row r="4212" spans="1:16" x14ac:dyDescent="0.25">
      <c r="A4212" s="1">
        <f t="shared" si="461"/>
        <v>43276</v>
      </c>
      <c r="B4212" s="7">
        <f t="shared" si="456"/>
        <v>6</v>
      </c>
      <c r="C4212" s="4">
        <f>INDEX(Calendar!$E$3:$E$367,MATCH(LOLP!$A4212,Calendar!$B$3:$B$367,0))</f>
        <v>1</v>
      </c>
      <c r="D4212" s="2">
        <f t="shared" si="462"/>
        <v>9</v>
      </c>
      <c r="E4212" s="36">
        <v>26654</v>
      </c>
      <c r="F4212" s="7">
        <f>IFERROR(IF(INDEX('Temperature Data'!$AA$15:$AA$348,MATCH(LOLP!A4212,'Temperature Data'!$B$15:$B$348,0))&gt;IF(B4212=9,$G$2,LOLP!$F$2),1,0),0)</f>
        <v>0</v>
      </c>
      <c r="G4212" s="7">
        <f>SUMIFS(LOLP!$F$4:$F$8763,$C$4:$C$8763,$C4212,$B$4:$B$8763,$B4212,$D$4:$D$8763,$D4212)</f>
        <v>1</v>
      </c>
      <c r="H4212" s="7">
        <f>COUNTIFS(Calendar!$E$3:$E$367,LOLP!C4212,Calendar!$D$3:$D$367,LOLP!B4212)</f>
        <v>21</v>
      </c>
      <c r="I4212" s="7">
        <f ca="1">IF($F4212=1,OFFSET(start_norps,LOLP!$D4212+(1-$C4212)*24,LOLP!$B4212)*H4212/G4212,0)</f>
        <v>0</v>
      </c>
      <c r="J4212" s="7">
        <f ca="1">IF($F4212=1,OFFSET(start_33,LOLP!$D4212+(1-$C4212)*24,LOLP!$B4212)*H4212/G4212,0)</f>
        <v>0</v>
      </c>
      <c r="K4212" s="7">
        <f ca="1">IF($F4212,OFFSET(start_40,LOLP!$D4212+(1-$C4212)*24,LOLP!$B4212),0)</f>
        <v>0</v>
      </c>
      <c r="L4212" s="7">
        <f ca="1">IF($F4212,OFFSET(start_50,LOLP!$D4212+(1-$C4212)*24,LOLP!$B4212),0)</f>
        <v>0</v>
      </c>
      <c r="M4212" s="25">
        <f t="shared" ca="1" si="457"/>
        <v>0</v>
      </c>
      <c r="N4212" s="25">
        <f t="shared" ca="1" si="458"/>
        <v>0</v>
      </c>
      <c r="O4212" s="15" t="e">
        <f t="shared" ca="1" si="459"/>
        <v>#DIV/0!</v>
      </c>
      <c r="P4212" s="15" t="e">
        <f t="shared" ca="1" si="460"/>
        <v>#DIV/0!</v>
      </c>
    </row>
    <row r="4213" spans="1:16" x14ac:dyDescent="0.25">
      <c r="A4213" s="1">
        <f t="shared" si="461"/>
        <v>43276</v>
      </c>
      <c r="B4213" s="7">
        <f t="shared" si="456"/>
        <v>6</v>
      </c>
      <c r="C4213" s="4">
        <f>INDEX(Calendar!$E$3:$E$367,MATCH(LOLP!$A4213,Calendar!$B$3:$B$367,0))</f>
        <v>1</v>
      </c>
      <c r="D4213" s="2">
        <f t="shared" si="462"/>
        <v>10</v>
      </c>
      <c r="E4213" s="36">
        <v>27269</v>
      </c>
      <c r="F4213" s="7">
        <f>IFERROR(IF(INDEX('Temperature Data'!$AA$15:$AA$348,MATCH(LOLP!A4213,'Temperature Data'!$B$15:$B$348,0))&gt;IF(B4213=9,$G$2,LOLP!$F$2),1,0),0)</f>
        <v>0</v>
      </c>
      <c r="G4213" s="7">
        <f>SUMIFS(LOLP!$F$4:$F$8763,$C$4:$C$8763,$C4213,$B$4:$B$8763,$B4213,$D$4:$D$8763,$D4213)</f>
        <v>1</v>
      </c>
      <c r="H4213" s="7">
        <f>COUNTIFS(Calendar!$E$3:$E$367,LOLP!C4213,Calendar!$D$3:$D$367,LOLP!B4213)</f>
        <v>21</v>
      </c>
      <c r="I4213" s="7">
        <f ca="1">IF($F4213=1,OFFSET(start_norps,LOLP!$D4213+(1-$C4213)*24,LOLP!$B4213)*H4213/G4213,0)</f>
        <v>0</v>
      </c>
      <c r="J4213" s="7">
        <f ca="1">IF($F4213=1,OFFSET(start_33,LOLP!$D4213+(1-$C4213)*24,LOLP!$B4213)*H4213/G4213,0)</f>
        <v>0</v>
      </c>
      <c r="K4213" s="7">
        <f ca="1">IF($F4213,OFFSET(start_40,LOLP!$D4213+(1-$C4213)*24,LOLP!$B4213),0)</f>
        <v>0</v>
      </c>
      <c r="L4213" s="7">
        <f ca="1">IF($F4213,OFFSET(start_50,LOLP!$D4213+(1-$C4213)*24,LOLP!$B4213),0)</f>
        <v>0</v>
      </c>
      <c r="M4213" s="25">
        <f t="shared" ca="1" si="457"/>
        <v>0</v>
      </c>
      <c r="N4213" s="25">
        <f t="shared" ca="1" si="458"/>
        <v>0</v>
      </c>
      <c r="O4213" s="15" t="e">
        <f t="shared" ca="1" si="459"/>
        <v>#DIV/0!</v>
      </c>
      <c r="P4213" s="15" t="e">
        <f t="shared" ca="1" si="460"/>
        <v>#DIV/0!</v>
      </c>
    </row>
    <row r="4214" spans="1:16" x14ac:dyDescent="0.25">
      <c r="A4214" s="1">
        <f t="shared" si="461"/>
        <v>43276</v>
      </c>
      <c r="B4214" s="7">
        <f t="shared" si="456"/>
        <v>6</v>
      </c>
      <c r="C4214" s="4">
        <f>INDEX(Calendar!$E$3:$E$367,MATCH(LOLP!$A4214,Calendar!$B$3:$B$367,0))</f>
        <v>1</v>
      </c>
      <c r="D4214" s="2">
        <f t="shared" si="462"/>
        <v>11</v>
      </c>
      <c r="E4214" s="36">
        <v>27885</v>
      </c>
      <c r="F4214" s="7">
        <f>IFERROR(IF(INDEX('Temperature Data'!$AA$15:$AA$348,MATCH(LOLP!A4214,'Temperature Data'!$B$15:$B$348,0))&gt;IF(B4214=9,$G$2,LOLP!$F$2),1,0),0)</f>
        <v>0</v>
      </c>
      <c r="G4214" s="7">
        <f>SUMIFS(LOLP!$F$4:$F$8763,$C$4:$C$8763,$C4214,$B$4:$B$8763,$B4214,$D$4:$D$8763,$D4214)</f>
        <v>1</v>
      </c>
      <c r="H4214" s="7">
        <f>COUNTIFS(Calendar!$E$3:$E$367,LOLP!C4214,Calendar!$D$3:$D$367,LOLP!B4214)</f>
        <v>21</v>
      </c>
      <c r="I4214" s="7">
        <f ca="1">IF($F4214=1,OFFSET(start_norps,LOLP!$D4214+(1-$C4214)*24,LOLP!$B4214)*H4214/G4214,0)</f>
        <v>0</v>
      </c>
      <c r="J4214" s="7">
        <f ca="1">IF($F4214=1,OFFSET(start_33,LOLP!$D4214+(1-$C4214)*24,LOLP!$B4214)*H4214/G4214,0)</f>
        <v>0</v>
      </c>
      <c r="K4214" s="7">
        <f ca="1">IF($F4214,OFFSET(start_40,LOLP!$D4214+(1-$C4214)*24,LOLP!$B4214),0)</f>
        <v>0</v>
      </c>
      <c r="L4214" s="7">
        <f ca="1">IF($F4214,OFFSET(start_50,LOLP!$D4214+(1-$C4214)*24,LOLP!$B4214),0)</f>
        <v>0</v>
      </c>
      <c r="M4214" s="25">
        <f t="shared" ca="1" si="457"/>
        <v>0</v>
      </c>
      <c r="N4214" s="25">
        <f t="shared" ca="1" si="458"/>
        <v>0</v>
      </c>
      <c r="O4214" s="15" t="e">
        <f t="shared" ca="1" si="459"/>
        <v>#DIV/0!</v>
      </c>
      <c r="P4214" s="15" t="e">
        <f t="shared" ca="1" si="460"/>
        <v>#DIV/0!</v>
      </c>
    </row>
    <row r="4215" spans="1:16" x14ac:dyDescent="0.25">
      <c r="A4215" s="1">
        <f t="shared" si="461"/>
        <v>43276</v>
      </c>
      <c r="B4215" s="7">
        <f t="shared" si="456"/>
        <v>6</v>
      </c>
      <c r="C4215" s="4">
        <f>INDEX(Calendar!$E$3:$E$367,MATCH(LOLP!$A4215,Calendar!$B$3:$B$367,0))</f>
        <v>1</v>
      </c>
      <c r="D4215" s="2">
        <f t="shared" si="462"/>
        <v>12</v>
      </c>
      <c r="E4215" s="36">
        <v>28508</v>
      </c>
      <c r="F4215" s="7">
        <f>IFERROR(IF(INDEX('Temperature Data'!$AA$15:$AA$348,MATCH(LOLP!A4215,'Temperature Data'!$B$15:$B$348,0))&gt;IF(B4215=9,$G$2,LOLP!$F$2),1,0),0)</f>
        <v>0</v>
      </c>
      <c r="G4215" s="7">
        <f>SUMIFS(LOLP!$F$4:$F$8763,$C$4:$C$8763,$C4215,$B$4:$B$8763,$B4215,$D$4:$D$8763,$D4215)</f>
        <v>1</v>
      </c>
      <c r="H4215" s="7">
        <f>COUNTIFS(Calendar!$E$3:$E$367,LOLP!C4215,Calendar!$D$3:$D$367,LOLP!B4215)</f>
        <v>21</v>
      </c>
      <c r="I4215" s="7">
        <f ca="1">IF($F4215=1,OFFSET(start_norps,LOLP!$D4215+(1-$C4215)*24,LOLP!$B4215)*H4215/G4215,0)</f>
        <v>0</v>
      </c>
      <c r="J4215" s="7">
        <f ca="1">IF($F4215=1,OFFSET(start_33,LOLP!$D4215+(1-$C4215)*24,LOLP!$B4215)*H4215/G4215,0)</f>
        <v>0</v>
      </c>
      <c r="K4215" s="7">
        <f ca="1">IF($F4215,OFFSET(start_40,LOLP!$D4215+(1-$C4215)*24,LOLP!$B4215),0)</f>
        <v>0</v>
      </c>
      <c r="L4215" s="7">
        <f ca="1">IF($F4215,OFFSET(start_50,LOLP!$D4215+(1-$C4215)*24,LOLP!$B4215),0)</f>
        <v>0</v>
      </c>
      <c r="M4215" s="25">
        <f t="shared" ca="1" si="457"/>
        <v>0</v>
      </c>
      <c r="N4215" s="25">
        <f t="shared" ca="1" si="458"/>
        <v>0</v>
      </c>
      <c r="O4215" s="15" t="e">
        <f t="shared" ca="1" si="459"/>
        <v>#DIV/0!</v>
      </c>
      <c r="P4215" s="15" t="e">
        <f t="shared" ca="1" si="460"/>
        <v>#DIV/0!</v>
      </c>
    </row>
    <row r="4216" spans="1:16" x14ac:dyDescent="0.25">
      <c r="A4216" s="1">
        <f t="shared" si="461"/>
        <v>43276</v>
      </c>
      <c r="B4216" s="7">
        <f t="shared" si="456"/>
        <v>6</v>
      </c>
      <c r="C4216" s="4">
        <f>INDEX(Calendar!$E$3:$E$367,MATCH(LOLP!$A4216,Calendar!$B$3:$B$367,0))</f>
        <v>1</v>
      </c>
      <c r="D4216" s="2">
        <f t="shared" si="462"/>
        <v>13</v>
      </c>
      <c r="E4216" s="36">
        <v>29176</v>
      </c>
      <c r="F4216" s="7">
        <f>IFERROR(IF(INDEX('Temperature Data'!$AA$15:$AA$348,MATCH(LOLP!A4216,'Temperature Data'!$B$15:$B$348,0))&gt;IF(B4216=9,$G$2,LOLP!$F$2),1,0),0)</f>
        <v>0</v>
      </c>
      <c r="G4216" s="7">
        <f>SUMIFS(LOLP!$F$4:$F$8763,$C$4:$C$8763,$C4216,$B$4:$B$8763,$B4216,$D$4:$D$8763,$D4216)</f>
        <v>1</v>
      </c>
      <c r="H4216" s="7">
        <f>COUNTIFS(Calendar!$E$3:$E$367,LOLP!C4216,Calendar!$D$3:$D$367,LOLP!B4216)</f>
        <v>21</v>
      </c>
      <c r="I4216" s="7">
        <f ca="1">IF($F4216=1,OFFSET(start_norps,LOLP!$D4216+(1-$C4216)*24,LOLP!$B4216)*H4216/G4216,0)</f>
        <v>0</v>
      </c>
      <c r="J4216" s="7">
        <f ca="1">IF($F4216=1,OFFSET(start_33,LOLP!$D4216+(1-$C4216)*24,LOLP!$B4216)*H4216/G4216,0)</f>
        <v>0</v>
      </c>
      <c r="K4216" s="7">
        <f ca="1">IF($F4216,OFFSET(start_40,LOLP!$D4216+(1-$C4216)*24,LOLP!$B4216),0)</f>
        <v>0</v>
      </c>
      <c r="L4216" s="7">
        <f ca="1">IF($F4216,OFFSET(start_50,LOLP!$D4216+(1-$C4216)*24,LOLP!$B4216),0)</f>
        <v>0</v>
      </c>
      <c r="M4216" s="25">
        <f t="shared" ca="1" si="457"/>
        <v>0</v>
      </c>
      <c r="N4216" s="25">
        <f t="shared" ca="1" si="458"/>
        <v>0</v>
      </c>
      <c r="O4216" s="15" t="e">
        <f t="shared" ca="1" si="459"/>
        <v>#DIV/0!</v>
      </c>
      <c r="P4216" s="15" t="e">
        <f t="shared" ca="1" si="460"/>
        <v>#DIV/0!</v>
      </c>
    </row>
    <row r="4217" spans="1:16" x14ac:dyDescent="0.25">
      <c r="A4217" s="1">
        <f t="shared" si="461"/>
        <v>43276</v>
      </c>
      <c r="B4217" s="7">
        <f t="shared" si="456"/>
        <v>6</v>
      </c>
      <c r="C4217" s="4">
        <f>INDEX(Calendar!$E$3:$E$367,MATCH(LOLP!$A4217,Calendar!$B$3:$B$367,0))</f>
        <v>1</v>
      </c>
      <c r="D4217" s="2">
        <f t="shared" si="462"/>
        <v>14</v>
      </c>
      <c r="E4217" s="36">
        <v>30152</v>
      </c>
      <c r="F4217" s="7">
        <f>IFERROR(IF(INDEX('Temperature Data'!$AA$15:$AA$348,MATCH(LOLP!A4217,'Temperature Data'!$B$15:$B$348,0))&gt;IF(B4217=9,$G$2,LOLP!$F$2),1,0),0)</f>
        <v>0</v>
      </c>
      <c r="G4217" s="7">
        <f>SUMIFS(LOLP!$F$4:$F$8763,$C$4:$C$8763,$C4217,$B$4:$B$8763,$B4217,$D$4:$D$8763,$D4217)</f>
        <v>1</v>
      </c>
      <c r="H4217" s="7">
        <f>COUNTIFS(Calendar!$E$3:$E$367,LOLP!C4217,Calendar!$D$3:$D$367,LOLP!B4217)</f>
        <v>21</v>
      </c>
      <c r="I4217" s="7">
        <f ca="1">IF($F4217=1,OFFSET(start_norps,LOLP!$D4217+(1-$C4217)*24,LOLP!$B4217)*H4217/G4217,0)</f>
        <v>0</v>
      </c>
      <c r="J4217" s="7">
        <f ca="1">IF($F4217=1,OFFSET(start_33,LOLP!$D4217+(1-$C4217)*24,LOLP!$B4217)*H4217/G4217,0)</f>
        <v>0</v>
      </c>
      <c r="K4217" s="7">
        <f ca="1">IF($F4217,OFFSET(start_40,LOLP!$D4217+(1-$C4217)*24,LOLP!$B4217),0)</f>
        <v>0</v>
      </c>
      <c r="L4217" s="7">
        <f ca="1">IF($F4217,OFFSET(start_50,LOLP!$D4217+(1-$C4217)*24,LOLP!$B4217),0)</f>
        <v>0</v>
      </c>
      <c r="M4217" s="25">
        <f t="shared" ca="1" si="457"/>
        <v>0</v>
      </c>
      <c r="N4217" s="25">
        <f t="shared" ca="1" si="458"/>
        <v>0</v>
      </c>
      <c r="O4217" s="15" t="e">
        <f t="shared" ca="1" si="459"/>
        <v>#DIV/0!</v>
      </c>
      <c r="P4217" s="15" t="e">
        <f t="shared" ca="1" si="460"/>
        <v>#DIV/0!</v>
      </c>
    </row>
    <row r="4218" spans="1:16" x14ac:dyDescent="0.25">
      <c r="A4218" s="1">
        <f t="shared" si="461"/>
        <v>43276</v>
      </c>
      <c r="B4218" s="7">
        <f t="shared" si="456"/>
        <v>6</v>
      </c>
      <c r="C4218" s="4">
        <f>INDEX(Calendar!$E$3:$E$367,MATCH(LOLP!$A4218,Calendar!$B$3:$B$367,0))</f>
        <v>1</v>
      </c>
      <c r="D4218" s="2">
        <f t="shared" si="462"/>
        <v>15</v>
      </c>
      <c r="E4218" s="36">
        <v>31283</v>
      </c>
      <c r="F4218" s="7">
        <f>IFERROR(IF(INDEX('Temperature Data'!$AA$15:$AA$348,MATCH(LOLP!A4218,'Temperature Data'!$B$15:$B$348,0))&gt;IF(B4218=9,$G$2,LOLP!$F$2),1,0),0)</f>
        <v>0</v>
      </c>
      <c r="G4218" s="7">
        <f>SUMIFS(LOLP!$F$4:$F$8763,$C$4:$C$8763,$C4218,$B$4:$B$8763,$B4218,$D$4:$D$8763,$D4218)</f>
        <v>1</v>
      </c>
      <c r="H4218" s="7">
        <f>COUNTIFS(Calendar!$E$3:$E$367,LOLP!C4218,Calendar!$D$3:$D$367,LOLP!B4218)</f>
        <v>21</v>
      </c>
      <c r="I4218" s="7">
        <f ca="1">IF($F4218=1,OFFSET(start_norps,LOLP!$D4218+(1-$C4218)*24,LOLP!$B4218)*H4218/G4218,0)</f>
        <v>0</v>
      </c>
      <c r="J4218" s="7">
        <f ca="1">IF($F4218=1,OFFSET(start_33,LOLP!$D4218+(1-$C4218)*24,LOLP!$B4218)*H4218/G4218,0)</f>
        <v>0</v>
      </c>
      <c r="K4218" s="7">
        <f ca="1">IF($F4218,OFFSET(start_40,LOLP!$D4218+(1-$C4218)*24,LOLP!$B4218),0)</f>
        <v>0</v>
      </c>
      <c r="L4218" s="7">
        <f ca="1">IF($F4218,OFFSET(start_50,LOLP!$D4218+(1-$C4218)*24,LOLP!$B4218),0)</f>
        <v>0</v>
      </c>
      <c r="M4218" s="25">
        <f t="shared" ca="1" si="457"/>
        <v>0</v>
      </c>
      <c r="N4218" s="25">
        <f t="shared" ca="1" si="458"/>
        <v>0</v>
      </c>
      <c r="O4218" s="15" t="e">
        <f t="shared" ca="1" si="459"/>
        <v>#DIV/0!</v>
      </c>
      <c r="P4218" s="15" t="e">
        <f t="shared" ca="1" si="460"/>
        <v>#DIV/0!</v>
      </c>
    </row>
    <row r="4219" spans="1:16" x14ac:dyDescent="0.25">
      <c r="A4219" s="1">
        <f t="shared" si="461"/>
        <v>43276</v>
      </c>
      <c r="B4219" s="7">
        <f t="shared" si="456"/>
        <v>6</v>
      </c>
      <c r="C4219" s="4">
        <f>INDEX(Calendar!$E$3:$E$367,MATCH(LOLP!$A4219,Calendar!$B$3:$B$367,0))</f>
        <v>1</v>
      </c>
      <c r="D4219" s="2">
        <f t="shared" si="462"/>
        <v>16</v>
      </c>
      <c r="E4219" s="36">
        <v>32548</v>
      </c>
      <c r="F4219" s="7">
        <f>IFERROR(IF(INDEX('Temperature Data'!$AA$15:$AA$348,MATCH(LOLP!A4219,'Temperature Data'!$B$15:$B$348,0))&gt;IF(B4219=9,$G$2,LOLP!$F$2),1,0),0)</f>
        <v>0</v>
      </c>
      <c r="G4219" s="7">
        <f>SUMIFS(LOLP!$F$4:$F$8763,$C$4:$C$8763,$C4219,$B$4:$B$8763,$B4219,$D$4:$D$8763,$D4219)</f>
        <v>1</v>
      </c>
      <c r="H4219" s="7">
        <f>COUNTIFS(Calendar!$E$3:$E$367,LOLP!C4219,Calendar!$D$3:$D$367,LOLP!B4219)</f>
        <v>21</v>
      </c>
      <c r="I4219" s="7">
        <f ca="1">IF($F4219=1,OFFSET(start_norps,LOLP!$D4219+(1-$C4219)*24,LOLP!$B4219)*H4219/G4219,0)</f>
        <v>0</v>
      </c>
      <c r="J4219" s="7">
        <f ca="1">IF($F4219=1,OFFSET(start_33,LOLP!$D4219+(1-$C4219)*24,LOLP!$B4219)*H4219/G4219,0)</f>
        <v>0</v>
      </c>
      <c r="K4219" s="7">
        <f ca="1">IF($F4219,OFFSET(start_40,LOLP!$D4219+(1-$C4219)*24,LOLP!$B4219),0)</f>
        <v>0</v>
      </c>
      <c r="L4219" s="7">
        <f ca="1">IF($F4219,OFFSET(start_50,LOLP!$D4219+(1-$C4219)*24,LOLP!$B4219),0)</f>
        <v>0</v>
      </c>
      <c r="M4219" s="25">
        <f t="shared" ca="1" si="457"/>
        <v>0</v>
      </c>
      <c r="N4219" s="25">
        <f t="shared" ca="1" si="458"/>
        <v>0</v>
      </c>
      <c r="O4219" s="15" t="e">
        <f t="shared" ca="1" si="459"/>
        <v>#DIV/0!</v>
      </c>
      <c r="P4219" s="15" t="e">
        <f t="shared" ca="1" si="460"/>
        <v>#DIV/0!</v>
      </c>
    </row>
    <row r="4220" spans="1:16" x14ac:dyDescent="0.25">
      <c r="A4220" s="1">
        <f t="shared" si="461"/>
        <v>43276</v>
      </c>
      <c r="B4220" s="7">
        <f t="shared" si="456"/>
        <v>6</v>
      </c>
      <c r="C4220" s="4">
        <f>INDEX(Calendar!$E$3:$E$367,MATCH(LOLP!$A4220,Calendar!$B$3:$B$367,0))</f>
        <v>1</v>
      </c>
      <c r="D4220" s="2">
        <f t="shared" si="462"/>
        <v>17</v>
      </c>
      <c r="E4220" s="36">
        <v>33471</v>
      </c>
      <c r="F4220" s="7">
        <f>IFERROR(IF(INDEX('Temperature Data'!$AA$15:$AA$348,MATCH(LOLP!A4220,'Temperature Data'!$B$15:$B$348,0))&gt;IF(B4220=9,$G$2,LOLP!$F$2),1,0),0)</f>
        <v>0</v>
      </c>
      <c r="G4220" s="7">
        <f>SUMIFS(LOLP!$F$4:$F$8763,$C$4:$C$8763,$C4220,$B$4:$B$8763,$B4220,$D$4:$D$8763,$D4220)</f>
        <v>1</v>
      </c>
      <c r="H4220" s="7">
        <f>COUNTIFS(Calendar!$E$3:$E$367,LOLP!C4220,Calendar!$D$3:$D$367,LOLP!B4220)</f>
        <v>21</v>
      </c>
      <c r="I4220" s="7">
        <f ca="1">IF($F4220=1,OFFSET(start_norps,LOLP!$D4220+(1-$C4220)*24,LOLP!$B4220)*H4220/G4220,0)</f>
        <v>0</v>
      </c>
      <c r="J4220" s="7">
        <f ca="1">IF($F4220=1,OFFSET(start_33,LOLP!$D4220+(1-$C4220)*24,LOLP!$B4220)*H4220/G4220,0)</f>
        <v>0</v>
      </c>
      <c r="K4220" s="7">
        <f ca="1">IF($F4220,OFFSET(start_40,LOLP!$D4220+(1-$C4220)*24,LOLP!$B4220),0)</f>
        <v>0</v>
      </c>
      <c r="L4220" s="7">
        <f ca="1">IF($F4220,OFFSET(start_50,LOLP!$D4220+(1-$C4220)*24,LOLP!$B4220),0)</f>
        <v>0</v>
      </c>
      <c r="M4220" s="25">
        <f t="shared" ca="1" si="457"/>
        <v>0</v>
      </c>
      <c r="N4220" s="25">
        <f t="shared" ca="1" si="458"/>
        <v>0</v>
      </c>
      <c r="O4220" s="15" t="e">
        <f t="shared" ca="1" si="459"/>
        <v>#DIV/0!</v>
      </c>
      <c r="P4220" s="15" t="e">
        <f t="shared" ca="1" si="460"/>
        <v>#DIV/0!</v>
      </c>
    </row>
    <row r="4221" spans="1:16" x14ac:dyDescent="0.25">
      <c r="A4221" s="1">
        <f t="shared" si="461"/>
        <v>43276</v>
      </c>
      <c r="B4221" s="7">
        <f t="shared" si="456"/>
        <v>6</v>
      </c>
      <c r="C4221" s="4">
        <f>INDEX(Calendar!$E$3:$E$367,MATCH(LOLP!$A4221,Calendar!$B$3:$B$367,0))</f>
        <v>1</v>
      </c>
      <c r="D4221" s="2">
        <f t="shared" si="462"/>
        <v>18</v>
      </c>
      <c r="E4221" s="36">
        <v>34132</v>
      </c>
      <c r="F4221" s="7">
        <f>IFERROR(IF(INDEX('Temperature Data'!$AA$15:$AA$348,MATCH(LOLP!A4221,'Temperature Data'!$B$15:$B$348,0))&gt;IF(B4221=9,$G$2,LOLP!$F$2),1,0),0)</f>
        <v>0</v>
      </c>
      <c r="G4221" s="7">
        <f>SUMIFS(LOLP!$F$4:$F$8763,$C$4:$C$8763,$C4221,$B$4:$B$8763,$B4221,$D$4:$D$8763,$D4221)</f>
        <v>1</v>
      </c>
      <c r="H4221" s="7">
        <f>COUNTIFS(Calendar!$E$3:$E$367,LOLP!C4221,Calendar!$D$3:$D$367,LOLP!B4221)</f>
        <v>21</v>
      </c>
      <c r="I4221" s="7">
        <f ca="1">IF($F4221=1,OFFSET(start_norps,LOLP!$D4221+(1-$C4221)*24,LOLP!$B4221)*H4221/G4221,0)</f>
        <v>0</v>
      </c>
      <c r="J4221" s="7">
        <f ca="1">IF($F4221=1,OFFSET(start_33,LOLP!$D4221+(1-$C4221)*24,LOLP!$B4221)*H4221/G4221,0)</f>
        <v>0</v>
      </c>
      <c r="K4221" s="7">
        <f ca="1">IF($F4221,OFFSET(start_40,LOLP!$D4221+(1-$C4221)*24,LOLP!$B4221),0)</f>
        <v>0</v>
      </c>
      <c r="L4221" s="7">
        <f ca="1">IF($F4221,OFFSET(start_50,LOLP!$D4221+(1-$C4221)*24,LOLP!$B4221),0)</f>
        <v>0</v>
      </c>
      <c r="M4221" s="25">
        <f t="shared" ca="1" si="457"/>
        <v>0</v>
      </c>
      <c r="N4221" s="25">
        <f t="shared" ca="1" si="458"/>
        <v>0</v>
      </c>
      <c r="O4221" s="15" t="e">
        <f t="shared" ca="1" si="459"/>
        <v>#DIV/0!</v>
      </c>
      <c r="P4221" s="15" t="e">
        <f t="shared" ca="1" si="460"/>
        <v>#DIV/0!</v>
      </c>
    </row>
    <row r="4222" spans="1:16" x14ac:dyDescent="0.25">
      <c r="A4222" s="1">
        <f t="shared" si="461"/>
        <v>43276</v>
      </c>
      <c r="B4222" s="7">
        <f t="shared" si="456"/>
        <v>6</v>
      </c>
      <c r="C4222" s="4">
        <f>INDEX(Calendar!$E$3:$E$367,MATCH(LOLP!$A4222,Calendar!$B$3:$B$367,0))</f>
        <v>1</v>
      </c>
      <c r="D4222" s="2">
        <f t="shared" si="462"/>
        <v>19</v>
      </c>
      <c r="E4222" s="36">
        <v>34599</v>
      </c>
      <c r="F4222" s="7">
        <f>IFERROR(IF(INDEX('Temperature Data'!$AA$15:$AA$348,MATCH(LOLP!A4222,'Temperature Data'!$B$15:$B$348,0))&gt;IF(B4222=9,$G$2,LOLP!$F$2),1,0),0)</f>
        <v>0</v>
      </c>
      <c r="G4222" s="7">
        <f>SUMIFS(LOLP!$F$4:$F$8763,$C$4:$C$8763,$C4222,$B$4:$B$8763,$B4222,$D$4:$D$8763,$D4222)</f>
        <v>1</v>
      </c>
      <c r="H4222" s="7">
        <f>COUNTIFS(Calendar!$E$3:$E$367,LOLP!C4222,Calendar!$D$3:$D$367,LOLP!B4222)</f>
        <v>21</v>
      </c>
      <c r="I4222" s="7">
        <f ca="1">IF($F4222=1,OFFSET(start_norps,LOLP!$D4222+(1-$C4222)*24,LOLP!$B4222)*H4222/G4222,0)</f>
        <v>0</v>
      </c>
      <c r="J4222" s="7">
        <f ca="1">IF($F4222=1,OFFSET(start_33,LOLP!$D4222+(1-$C4222)*24,LOLP!$B4222)*H4222/G4222,0)</f>
        <v>0</v>
      </c>
      <c r="K4222" s="7">
        <f ca="1">IF($F4222,OFFSET(start_40,LOLP!$D4222+(1-$C4222)*24,LOLP!$B4222),0)</f>
        <v>0</v>
      </c>
      <c r="L4222" s="7">
        <f ca="1">IF($F4222,OFFSET(start_50,LOLP!$D4222+(1-$C4222)*24,LOLP!$B4222),0)</f>
        <v>0</v>
      </c>
      <c r="M4222" s="25">
        <f t="shared" ca="1" si="457"/>
        <v>0</v>
      </c>
      <c r="N4222" s="25">
        <f t="shared" ca="1" si="458"/>
        <v>0</v>
      </c>
      <c r="O4222" s="15" t="e">
        <f t="shared" ca="1" si="459"/>
        <v>#DIV/0!</v>
      </c>
      <c r="P4222" s="15" t="e">
        <f t="shared" ca="1" si="460"/>
        <v>#DIV/0!</v>
      </c>
    </row>
    <row r="4223" spans="1:16" x14ac:dyDescent="0.25">
      <c r="A4223" s="1">
        <f t="shared" si="461"/>
        <v>43276</v>
      </c>
      <c r="B4223" s="7">
        <f t="shared" si="456"/>
        <v>6</v>
      </c>
      <c r="C4223" s="4">
        <f>INDEX(Calendar!$E$3:$E$367,MATCH(LOLP!$A4223,Calendar!$B$3:$B$367,0))</f>
        <v>1</v>
      </c>
      <c r="D4223" s="2">
        <f t="shared" si="462"/>
        <v>20</v>
      </c>
      <c r="E4223" s="36">
        <v>33872</v>
      </c>
      <c r="F4223" s="7">
        <f>IFERROR(IF(INDEX('Temperature Data'!$AA$15:$AA$348,MATCH(LOLP!A4223,'Temperature Data'!$B$15:$B$348,0))&gt;IF(B4223=9,$G$2,LOLP!$F$2),1,0),0)</f>
        <v>0</v>
      </c>
      <c r="G4223" s="7">
        <f>SUMIFS(LOLP!$F$4:$F$8763,$C$4:$C$8763,$C4223,$B$4:$B$8763,$B4223,$D$4:$D$8763,$D4223)</f>
        <v>1</v>
      </c>
      <c r="H4223" s="7">
        <f>COUNTIFS(Calendar!$E$3:$E$367,LOLP!C4223,Calendar!$D$3:$D$367,LOLP!B4223)</f>
        <v>21</v>
      </c>
      <c r="I4223" s="7">
        <f ca="1">IF($F4223=1,OFFSET(start_norps,LOLP!$D4223+(1-$C4223)*24,LOLP!$B4223)*H4223/G4223,0)</f>
        <v>0</v>
      </c>
      <c r="J4223" s="7">
        <f ca="1">IF($F4223=1,OFFSET(start_33,LOLP!$D4223+(1-$C4223)*24,LOLP!$B4223)*H4223/G4223,0)</f>
        <v>0</v>
      </c>
      <c r="K4223" s="7">
        <f ca="1">IF($F4223,OFFSET(start_40,LOLP!$D4223+(1-$C4223)*24,LOLP!$B4223),0)</f>
        <v>0</v>
      </c>
      <c r="L4223" s="7">
        <f ca="1">IF($F4223,OFFSET(start_50,LOLP!$D4223+(1-$C4223)*24,LOLP!$B4223),0)</f>
        <v>0</v>
      </c>
      <c r="M4223" s="25">
        <f t="shared" ca="1" si="457"/>
        <v>0</v>
      </c>
      <c r="N4223" s="25">
        <f t="shared" ca="1" si="458"/>
        <v>0</v>
      </c>
      <c r="O4223" s="15" t="e">
        <f t="shared" ca="1" si="459"/>
        <v>#DIV/0!</v>
      </c>
      <c r="P4223" s="15" t="e">
        <f t="shared" ca="1" si="460"/>
        <v>#DIV/0!</v>
      </c>
    </row>
    <row r="4224" spans="1:16" x14ac:dyDescent="0.25">
      <c r="A4224" s="1">
        <f t="shared" si="461"/>
        <v>43276</v>
      </c>
      <c r="B4224" s="7">
        <f t="shared" si="456"/>
        <v>6</v>
      </c>
      <c r="C4224" s="4">
        <f>INDEX(Calendar!$E$3:$E$367,MATCH(LOLP!$A4224,Calendar!$B$3:$B$367,0))</f>
        <v>1</v>
      </c>
      <c r="D4224" s="2">
        <f t="shared" si="462"/>
        <v>21</v>
      </c>
      <c r="E4224" s="36">
        <v>33247</v>
      </c>
      <c r="F4224" s="7">
        <f>IFERROR(IF(INDEX('Temperature Data'!$AA$15:$AA$348,MATCH(LOLP!A4224,'Temperature Data'!$B$15:$B$348,0))&gt;IF(B4224=9,$G$2,LOLP!$F$2),1,0),0)</f>
        <v>0</v>
      </c>
      <c r="G4224" s="7">
        <f>SUMIFS(LOLP!$F$4:$F$8763,$C$4:$C$8763,$C4224,$B$4:$B$8763,$B4224,$D$4:$D$8763,$D4224)</f>
        <v>1</v>
      </c>
      <c r="H4224" s="7">
        <f>COUNTIFS(Calendar!$E$3:$E$367,LOLP!C4224,Calendar!$D$3:$D$367,LOLP!B4224)</f>
        <v>21</v>
      </c>
      <c r="I4224" s="7">
        <f ca="1">IF($F4224=1,OFFSET(start_norps,LOLP!$D4224+(1-$C4224)*24,LOLP!$B4224)*H4224/G4224,0)</f>
        <v>0</v>
      </c>
      <c r="J4224" s="7">
        <f ca="1">IF($F4224=1,OFFSET(start_33,LOLP!$D4224+(1-$C4224)*24,LOLP!$B4224)*H4224/G4224,0)</f>
        <v>0</v>
      </c>
      <c r="K4224" s="7">
        <f ca="1">IF($F4224,OFFSET(start_40,LOLP!$D4224+(1-$C4224)*24,LOLP!$B4224),0)</f>
        <v>0</v>
      </c>
      <c r="L4224" s="7">
        <f ca="1">IF($F4224,OFFSET(start_50,LOLP!$D4224+(1-$C4224)*24,LOLP!$B4224),0)</f>
        <v>0</v>
      </c>
      <c r="M4224" s="25">
        <f t="shared" ca="1" si="457"/>
        <v>0</v>
      </c>
      <c r="N4224" s="25">
        <f t="shared" ca="1" si="458"/>
        <v>0</v>
      </c>
      <c r="O4224" s="15" t="e">
        <f t="shared" ca="1" si="459"/>
        <v>#DIV/0!</v>
      </c>
      <c r="P4224" s="15" t="e">
        <f t="shared" ca="1" si="460"/>
        <v>#DIV/0!</v>
      </c>
    </row>
    <row r="4225" spans="1:16" x14ac:dyDescent="0.25">
      <c r="A4225" s="1">
        <f t="shared" si="461"/>
        <v>43276</v>
      </c>
      <c r="B4225" s="7">
        <f t="shared" si="456"/>
        <v>6</v>
      </c>
      <c r="C4225" s="4">
        <f>INDEX(Calendar!$E$3:$E$367,MATCH(LOLP!$A4225,Calendar!$B$3:$B$367,0))</f>
        <v>1</v>
      </c>
      <c r="D4225" s="2">
        <f t="shared" si="462"/>
        <v>22</v>
      </c>
      <c r="E4225" s="36">
        <v>32129</v>
      </c>
      <c r="F4225" s="7">
        <f>IFERROR(IF(INDEX('Temperature Data'!$AA$15:$AA$348,MATCH(LOLP!A4225,'Temperature Data'!$B$15:$B$348,0))&gt;IF(B4225=9,$G$2,LOLP!$F$2),1,0),0)</f>
        <v>0</v>
      </c>
      <c r="G4225" s="7">
        <f>SUMIFS(LOLP!$F$4:$F$8763,$C$4:$C$8763,$C4225,$B$4:$B$8763,$B4225,$D$4:$D$8763,$D4225)</f>
        <v>1</v>
      </c>
      <c r="H4225" s="7">
        <f>COUNTIFS(Calendar!$E$3:$E$367,LOLP!C4225,Calendar!$D$3:$D$367,LOLP!B4225)</f>
        <v>21</v>
      </c>
      <c r="I4225" s="7">
        <f ca="1">IF($F4225=1,OFFSET(start_norps,LOLP!$D4225+(1-$C4225)*24,LOLP!$B4225)*H4225/G4225,0)</f>
        <v>0</v>
      </c>
      <c r="J4225" s="7">
        <f ca="1">IF($F4225=1,OFFSET(start_33,LOLP!$D4225+(1-$C4225)*24,LOLP!$B4225)*H4225/G4225,0)</f>
        <v>0</v>
      </c>
      <c r="K4225" s="7">
        <f ca="1">IF($F4225,OFFSET(start_40,LOLP!$D4225+(1-$C4225)*24,LOLP!$B4225),0)</f>
        <v>0</v>
      </c>
      <c r="L4225" s="7">
        <f ca="1">IF($F4225,OFFSET(start_50,LOLP!$D4225+(1-$C4225)*24,LOLP!$B4225),0)</f>
        <v>0</v>
      </c>
      <c r="M4225" s="25">
        <f t="shared" ca="1" si="457"/>
        <v>0</v>
      </c>
      <c r="N4225" s="25">
        <f t="shared" ca="1" si="458"/>
        <v>0</v>
      </c>
      <c r="O4225" s="15" t="e">
        <f t="shared" ca="1" si="459"/>
        <v>#DIV/0!</v>
      </c>
      <c r="P4225" s="15" t="e">
        <f t="shared" ca="1" si="460"/>
        <v>#DIV/0!</v>
      </c>
    </row>
    <row r="4226" spans="1:16" x14ac:dyDescent="0.25">
      <c r="A4226" s="1">
        <f t="shared" si="461"/>
        <v>43276</v>
      </c>
      <c r="B4226" s="7">
        <f t="shared" si="456"/>
        <v>6</v>
      </c>
      <c r="C4226" s="4">
        <f>INDEX(Calendar!$E$3:$E$367,MATCH(LOLP!$A4226,Calendar!$B$3:$B$367,0))</f>
        <v>1</v>
      </c>
      <c r="D4226" s="2">
        <f t="shared" si="462"/>
        <v>23</v>
      </c>
      <c r="E4226" s="36">
        <v>29506</v>
      </c>
      <c r="F4226" s="7">
        <f>IFERROR(IF(INDEX('Temperature Data'!$AA$15:$AA$348,MATCH(LOLP!A4226,'Temperature Data'!$B$15:$B$348,0))&gt;IF(B4226=9,$G$2,LOLP!$F$2),1,0),0)</f>
        <v>0</v>
      </c>
      <c r="G4226" s="7">
        <f>SUMIFS(LOLP!$F$4:$F$8763,$C$4:$C$8763,$C4226,$B$4:$B$8763,$B4226,$D$4:$D$8763,$D4226)</f>
        <v>1</v>
      </c>
      <c r="H4226" s="7">
        <f>COUNTIFS(Calendar!$E$3:$E$367,LOLP!C4226,Calendar!$D$3:$D$367,LOLP!B4226)</f>
        <v>21</v>
      </c>
      <c r="I4226" s="7">
        <f ca="1">IF($F4226=1,OFFSET(start_norps,LOLP!$D4226+(1-$C4226)*24,LOLP!$B4226)*H4226/G4226,0)</f>
        <v>0</v>
      </c>
      <c r="J4226" s="7">
        <f ca="1">IF($F4226=1,OFFSET(start_33,LOLP!$D4226+(1-$C4226)*24,LOLP!$B4226)*H4226/G4226,0)</f>
        <v>0</v>
      </c>
      <c r="K4226" s="7">
        <f ca="1">IF($F4226,OFFSET(start_40,LOLP!$D4226+(1-$C4226)*24,LOLP!$B4226),0)</f>
        <v>0</v>
      </c>
      <c r="L4226" s="7">
        <f ca="1">IF($F4226,OFFSET(start_50,LOLP!$D4226+(1-$C4226)*24,LOLP!$B4226),0)</f>
        <v>0</v>
      </c>
      <c r="M4226" s="25">
        <f t="shared" ca="1" si="457"/>
        <v>0</v>
      </c>
      <c r="N4226" s="25">
        <f t="shared" ca="1" si="458"/>
        <v>0</v>
      </c>
      <c r="O4226" s="15" t="e">
        <f t="shared" ca="1" si="459"/>
        <v>#DIV/0!</v>
      </c>
      <c r="P4226" s="15" t="e">
        <f t="shared" ca="1" si="460"/>
        <v>#DIV/0!</v>
      </c>
    </row>
    <row r="4227" spans="1:16" x14ac:dyDescent="0.25">
      <c r="A4227" s="1">
        <f t="shared" si="461"/>
        <v>43276</v>
      </c>
      <c r="B4227" s="7">
        <f t="shared" si="456"/>
        <v>6</v>
      </c>
      <c r="C4227" s="4">
        <f>INDEX(Calendar!$E$3:$E$367,MATCH(LOLP!$A4227,Calendar!$B$3:$B$367,0))</f>
        <v>1</v>
      </c>
      <c r="D4227" s="2">
        <f t="shared" si="462"/>
        <v>24</v>
      </c>
      <c r="E4227" s="36">
        <v>26844</v>
      </c>
      <c r="F4227" s="7">
        <f>IFERROR(IF(INDEX('Temperature Data'!$AA$15:$AA$348,MATCH(LOLP!A4227,'Temperature Data'!$B$15:$B$348,0))&gt;IF(B4227=9,$G$2,LOLP!$F$2),1,0),0)</f>
        <v>0</v>
      </c>
      <c r="G4227" s="7">
        <f>SUMIFS(LOLP!$F$4:$F$8763,$C$4:$C$8763,$C4227,$B$4:$B$8763,$B4227,$D$4:$D$8763,$D4227)</f>
        <v>1</v>
      </c>
      <c r="H4227" s="7">
        <f>COUNTIFS(Calendar!$E$3:$E$367,LOLP!C4227,Calendar!$D$3:$D$367,LOLP!B4227)</f>
        <v>21</v>
      </c>
      <c r="I4227" s="7">
        <f ca="1">IF($F4227=1,OFFSET(start_norps,LOLP!$D4227+(1-$C4227)*24,LOLP!$B4227)*H4227/G4227,0)</f>
        <v>0</v>
      </c>
      <c r="J4227" s="7">
        <f ca="1">IF($F4227=1,OFFSET(start_33,LOLP!$D4227+(1-$C4227)*24,LOLP!$B4227)*H4227/G4227,0)</f>
        <v>0</v>
      </c>
      <c r="K4227" s="7">
        <f ca="1">IF($F4227,OFFSET(start_40,LOLP!$D4227+(1-$C4227)*24,LOLP!$B4227),0)</f>
        <v>0</v>
      </c>
      <c r="L4227" s="7">
        <f ca="1">IF($F4227,OFFSET(start_50,LOLP!$D4227+(1-$C4227)*24,LOLP!$B4227),0)</f>
        <v>0</v>
      </c>
      <c r="M4227" s="25">
        <f t="shared" ca="1" si="457"/>
        <v>0</v>
      </c>
      <c r="N4227" s="25">
        <f t="shared" ca="1" si="458"/>
        <v>0</v>
      </c>
      <c r="O4227" s="15" t="e">
        <f t="shared" ca="1" si="459"/>
        <v>#DIV/0!</v>
      </c>
      <c r="P4227" s="15" t="e">
        <f t="shared" ca="1" si="460"/>
        <v>#DIV/0!</v>
      </c>
    </row>
    <row r="4228" spans="1:16" x14ac:dyDescent="0.25">
      <c r="A4228" s="1">
        <f t="shared" si="461"/>
        <v>43277</v>
      </c>
      <c r="B4228" s="7">
        <f t="shared" si="456"/>
        <v>6</v>
      </c>
      <c r="C4228" s="4">
        <f>INDEX(Calendar!$E$3:$E$367,MATCH(LOLP!$A4228,Calendar!$B$3:$B$367,0))</f>
        <v>1</v>
      </c>
      <c r="D4228" s="2">
        <f t="shared" si="462"/>
        <v>1</v>
      </c>
      <c r="E4228" s="36">
        <v>25142</v>
      </c>
      <c r="F4228" s="7">
        <f>IFERROR(IF(INDEX('Temperature Data'!$AA$15:$AA$348,MATCH(LOLP!A4228,'Temperature Data'!$B$15:$B$348,0))&gt;IF(B4228=9,$G$2,LOLP!$F$2),1,0),0)</f>
        <v>0</v>
      </c>
      <c r="G4228" s="7">
        <f>SUMIFS(LOLP!$F$4:$F$8763,$C$4:$C$8763,$C4228,$B$4:$B$8763,$B4228,$D$4:$D$8763,$D4228)</f>
        <v>1</v>
      </c>
      <c r="H4228" s="7">
        <f>COUNTIFS(Calendar!$E$3:$E$367,LOLP!C4228,Calendar!$D$3:$D$367,LOLP!B4228)</f>
        <v>21</v>
      </c>
      <c r="I4228" s="7">
        <f ca="1">IF($F4228=1,OFFSET(start_norps,LOLP!$D4228+(1-$C4228)*24,LOLP!$B4228)*H4228/G4228,0)</f>
        <v>0</v>
      </c>
      <c r="J4228" s="7">
        <f ca="1">IF($F4228=1,OFFSET(start_33,LOLP!$D4228+(1-$C4228)*24,LOLP!$B4228)*H4228/G4228,0)</f>
        <v>0</v>
      </c>
      <c r="K4228" s="7">
        <f ca="1">IF($F4228,OFFSET(start_40,LOLP!$D4228+(1-$C4228)*24,LOLP!$B4228),0)</f>
        <v>0</v>
      </c>
      <c r="L4228" s="7">
        <f ca="1">IF($F4228,OFFSET(start_50,LOLP!$D4228+(1-$C4228)*24,LOLP!$B4228),0)</f>
        <v>0</v>
      </c>
      <c r="M4228" s="25">
        <f t="shared" ca="1" si="457"/>
        <v>0</v>
      </c>
      <c r="N4228" s="25">
        <f t="shared" ca="1" si="458"/>
        <v>0</v>
      </c>
      <c r="O4228" s="15" t="e">
        <f t="shared" ca="1" si="459"/>
        <v>#DIV/0!</v>
      </c>
      <c r="P4228" s="15" t="e">
        <f t="shared" ca="1" si="460"/>
        <v>#DIV/0!</v>
      </c>
    </row>
    <row r="4229" spans="1:16" x14ac:dyDescent="0.25">
      <c r="A4229" s="1">
        <f t="shared" si="461"/>
        <v>43277</v>
      </c>
      <c r="B4229" s="7">
        <f t="shared" ref="B4229:B4292" si="463">MONTH(A4229)</f>
        <v>6</v>
      </c>
      <c r="C4229" s="4">
        <f>INDEX(Calendar!$E$3:$E$367,MATCH(LOLP!$A4229,Calendar!$B$3:$B$367,0))</f>
        <v>1</v>
      </c>
      <c r="D4229" s="2">
        <f t="shared" si="462"/>
        <v>2</v>
      </c>
      <c r="E4229" s="36">
        <v>23799</v>
      </c>
      <c r="F4229" s="7">
        <f>IFERROR(IF(INDEX('Temperature Data'!$AA$15:$AA$348,MATCH(LOLP!A4229,'Temperature Data'!$B$15:$B$348,0))&gt;IF(B4229=9,$G$2,LOLP!$F$2),1,0),0)</f>
        <v>0</v>
      </c>
      <c r="G4229" s="7">
        <f>SUMIFS(LOLP!$F$4:$F$8763,$C$4:$C$8763,$C4229,$B$4:$B$8763,$B4229,$D$4:$D$8763,$D4229)</f>
        <v>1</v>
      </c>
      <c r="H4229" s="7">
        <f>COUNTIFS(Calendar!$E$3:$E$367,LOLP!C4229,Calendar!$D$3:$D$367,LOLP!B4229)</f>
        <v>21</v>
      </c>
      <c r="I4229" s="7">
        <f ca="1">IF($F4229=1,OFFSET(start_norps,LOLP!$D4229+(1-$C4229)*24,LOLP!$B4229)*H4229/G4229,0)</f>
        <v>0</v>
      </c>
      <c r="J4229" s="7">
        <f ca="1">IF($F4229=1,OFFSET(start_33,LOLP!$D4229+(1-$C4229)*24,LOLP!$B4229)*H4229/G4229,0)</f>
        <v>0</v>
      </c>
      <c r="K4229" s="7">
        <f ca="1">IF($F4229,OFFSET(start_40,LOLP!$D4229+(1-$C4229)*24,LOLP!$B4229),0)</f>
        <v>0</v>
      </c>
      <c r="L4229" s="7">
        <f ca="1">IF($F4229,OFFSET(start_50,LOLP!$D4229+(1-$C4229)*24,LOLP!$B4229),0)</f>
        <v>0</v>
      </c>
      <c r="M4229" s="25">
        <f t="shared" ref="M4229:M4292" ca="1" si="464">I4229/I$8764</f>
        <v>0</v>
      </c>
      <c r="N4229" s="25">
        <f t="shared" ref="N4229:N4292" ca="1" si="465">J4229/J$8764</f>
        <v>0</v>
      </c>
      <c r="O4229" s="15" t="e">
        <f t="shared" ref="O4229:O4292" ca="1" si="466">K4229/K$8764</f>
        <v>#DIV/0!</v>
      </c>
      <c r="P4229" s="15" t="e">
        <f t="shared" ref="P4229:P4292" ca="1" si="467">L4229/L$8764</f>
        <v>#DIV/0!</v>
      </c>
    </row>
    <row r="4230" spans="1:16" x14ac:dyDescent="0.25">
      <c r="A4230" s="1">
        <f t="shared" si="461"/>
        <v>43277</v>
      </c>
      <c r="B4230" s="7">
        <f t="shared" si="463"/>
        <v>6</v>
      </c>
      <c r="C4230" s="4">
        <f>INDEX(Calendar!$E$3:$E$367,MATCH(LOLP!$A4230,Calendar!$B$3:$B$367,0))</f>
        <v>1</v>
      </c>
      <c r="D4230" s="2">
        <f t="shared" si="462"/>
        <v>3</v>
      </c>
      <c r="E4230" s="36">
        <v>22975</v>
      </c>
      <c r="F4230" s="7">
        <f>IFERROR(IF(INDEX('Temperature Data'!$AA$15:$AA$348,MATCH(LOLP!A4230,'Temperature Data'!$B$15:$B$348,0))&gt;IF(B4230=9,$G$2,LOLP!$F$2),1,0),0)</f>
        <v>0</v>
      </c>
      <c r="G4230" s="7">
        <f>SUMIFS(LOLP!$F$4:$F$8763,$C$4:$C$8763,$C4230,$B$4:$B$8763,$B4230,$D$4:$D$8763,$D4230)</f>
        <v>1</v>
      </c>
      <c r="H4230" s="7">
        <f>COUNTIFS(Calendar!$E$3:$E$367,LOLP!C4230,Calendar!$D$3:$D$367,LOLP!B4230)</f>
        <v>21</v>
      </c>
      <c r="I4230" s="7">
        <f ca="1">IF($F4230=1,OFFSET(start_norps,LOLP!$D4230+(1-$C4230)*24,LOLP!$B4230)*H4230/G4230,0)</f>
        <v>0</v>
      </c>
      <c r="J4230" s="7">
        <f ca="1">IF($F4230=1,OFFSET(start_33,LOLP!$D4230+(1-$C4230)*24,LOLP!$B4230)*H4230/G4230,0)</f>
        <v>0</v>
      </c>
      <c r="K4230" s="7">
        <f ca="1">IF($F4230,OFFSET(start_40,LOLP!$D4230+(1-$C4230)*24,LOLP!$B4230),0)</f>
        <v>0</v>
      </c>
      <c r="L4230" s="7">
        <f ca="1">IF($F4230,OFFSET(start_50,LOLP!$D4230+(1-$C4230)*24,LOLP!$B4230),0)</f>
        <v>0</v>
      </c>
      <c r="M4230" s="25">
        <f t="shared" ca="1" si="464"/>
        <v>0</v>
      </c>
      <c r="N4230" s="25">
        <f t="shared" ca="1" si="465"/>
        <v>0</v>
      </c>
      <c r="O4230" s="15" t="e">
        <f t="shared" ca="1" si="466"/>
        <v>#DIV/0!</v>
      </c>
      <c r="P4230" s="15" t="e">
        <f t="shared" ca="1" si="467"/>
        <v>#DIV/0!</v>
      </c>
    </row>
    <row r="4231" spans="1:16" x14ac:dyDescent="0.25">
      <c r="A4231" s="1">
        <f t="shared" si="461"/>
        <v>43277</v>
      </c>
      <c r="B4231" s="7">
        <f t="shared" si="463"/>
        <v>6</v>
      </c>
      <c r="C4231" s="4">
        <f>INDEX(Calendar!$E$3:$E$367,MATCH(LOLP!$A4231,Calendar!$B$3:$B$367,0))</f>
        <v>1</v>
      </c>
      <c r="D4231" s="2">
        <f t="shared" si="462"/>
        <v>4</v>
      </c>
      <c r="E4231" s="36">
        <v>22579</v>
      </c>
      <c r="F4231" s="7">
        <f>IFERROR(IF(INDEX('Temperature Data'!$AA$15:$AA$348,MATCH(LOLP!A4231,'Temperature Data'!$B$15:$B$348,0))&gt;IF(B4231=9,$G$2,LOLP!$F$2),1,0),0)</f>
        <v>0</v>
      </c>
      <c r="G4231" s="7">
        <f>SUMIFS(LOLP!$F$4:$F$8763,$C$4:$C$8763,$C4231,$B$4:$B$8763,$B4231,$D$4:$D$8763,$D4231)</f>
        <v>1</v>
      </c>
      <c r="H4231" s="7">
        <f>COUNTIFS(Calendar!$E$3:$E$367,LOLP!C4231,Calendar!$D$3:$D$367,LOLP!B4231)</f>
        <v>21</v>
      </c>
      <c r="I4231" s="7">
        <f ca="1">IF($F4231=1,OFFSET(start_norps,LOLP!$D4231+(1-$C4231)*24,LOLP!$B4231)*H4231/G4231,0)</f>
        <v>0</v>
      </c>
      <c r="J4231" s="7">
        <f ca="1">IF($F4231=1,OFFSET(start_33,LOLP!$D4231+(1-$C4231)*24,LOLP!$B4231)*H4231/G4231,0)</f>
        <v>0</v>
      </c>
      <c r="K4231" s="7">
        <f ca="1">IF($F4231,OFFSET(start_40,LOLP!$D4231+(1-$C4231)*24,LOLP!$B4231),0)</f>
        <v>0</v>
      </c>
      <c r="L4231" s="7">
        <f ca="1">IF($F4231,OFFSET(start_50,LOLP!$D4231+(1-$C4231)*24,LOLP!$B4231),0)</f>
        <v>0</v>
      </c>
      <c r="M4231" s="25">
        <f t="shared" ca="1" si="464"/>
        <v>0</v>
      </c>
      <c r="N4231" s="25">
        <f t="shared" ca="1" si="465"/>
        <v>0</v>
      </c>
      <c r="O4231" s="15" t="e">
        <f t="shared" ca="1" si="466"/>
        <v>#DIV/0!</v>
      </c>
      <c r="P4231" s="15" t="e">
        <f t="shared" ca="1" si="467"/>
        <v>#DIV/0!</v>
      </c>
    </row>
    <row r="4232" spans="1:16" x14ac:dyDescent="0.25">
      <c r="A4232" s="1">
        <f t="shared" si="461"/>
        <v>43277</v>
      </c>
      <c r="B4232" s="7">
        <f t="shared" si="463"/>
        <v>6</v>
      </c>
      <c r="C4232" s="4">
        <f>INDEX(Calendar!$E$3:$E$367,MATCH(LOLP!$A4232,Calendar!$B$3:$B$367,0))</f>
        <v>1</v>
      </c>
      <c r="D4232" s="2">
        <f t="shared" si="462"/>
        <v>5</v>
      </c>
      <c r="E4232" s="36">
        <v>22874</v>
      </c>
      <c r="F4232" s="7">
        <f>IFERROR(IF(INDEX('Temperature Data'!$AA$15:$AA$348,MATCH(LOLP!A4232,'Temperature Data'!$B$15:$B$348,0))&gt;IF(B4232=9,$G$2,LOLP!$F$2),1,0),0)</f>
        <v>0</v>
      </c>
      <c r="G4232" s="7">
        <f>SUMIFS(LOLP!$F$4:$F$8763,$C$4:$C$8763,$C4232,$B$4:$B$8763,$B4232,$D$4:$D$8763,$D4232)</f>
        <v>1</v>
      </c>
      <c r="H4232" s="7">
        <f>COUNTIFS(Calendar!$E$3:$E$367,LOLP!C4232,Calendar!$D$3:$D$367,LOLP!B4232)</f>
        <v>21</v>
      </c>
      <c r="I4232" s="7">
        <f ca="1">IF($F4232=1,OFFSET(start_norps,LOLP!$D4232+(1-$C4232)*24,LOLP!$B4232)*H4232/G4232,0)</f>
        <v>0</v>
      </c>
      <c r="J4232" s="7">
        <f ca="1">IF($F4232=1,OFFSET(start_33,LOLP!$D4232+(1-$C4232)*24,LOLP!$B4232)*H4232/G4232,0)</f>
        <v>0</v>
      </c>
      <c r="K4232" s="7">
        <f ca="1">IF($F4232,OFFSET(start_40,LOLP!$D4232+(1-$C4232)*24,LOLP!$B4232),0)</f>
        <v>0</v>
      </c>
      <c r="L4232" s="7">
        <f ca="1">IF($F4232,OFFSET(start_50,LOLP!$D4232+(1-$C4232)*24,LOLP!$B4232),0)</f>
        <v>0</v>
      </c>
      <c r="M4232" s="25">
        <f t="shared" ca="1" si="464"/>
        <v>0</v>
      </c>
      <c r="N4232" s="25">
        <f t="shared" ca="1" si="465"/>
        <v>0</v>
      </c>
      <c r="O4232" s="15" t="e">
        <f t="shared" ca="1" si="466"/>
        <v>#DIV/0!</v>
      </c>
      <c r="P4232" s="15" t="e">
        <f t="shared" ca="1" si="467"/>
        <v>#DIV/0!</v>
      </c>
    </row>
    <row r="4233" spans="1:16" x14ac:dyDescent="0.25">
      <c r="A4233" s="1">
        <f t="shared" si="461"/>
        <v>43277</v>
      </c>
      <c r="B4233" s="7">
        <f t="shared" si="463"/>
        <v>6</v>
      </c>
      <c r="C4233" s="4">
        <f>INDEX(Calendar!$E$3:$E$367,MATCH(LOLP!$A4233,Calendar!$B$3:$B$367,0))</f>
        <v>1</v>
      </c>
      <c r="D4233" s="2">
        <f t="shared" si="462"/>
        <v>6</v>
      </c>
      <c r="E4233" s="36">
        <v>23785</v>
      </c>
      <c r="F4233" s="7">
        <f>IFERROR(IF(INDEX('Temperature Data'!$AA$15:$AA$348,MATCH(LOLP!A4233,'Temperature Data'!$B$15:$B$348,0))&gt;IF(B4233=9,$G$2,LOLP!$F$2),1,0),0)</f>
        <v>0</v>
      </c>
      <c r="G4233" s="7">
        <f>SUMIFS(LOLP!$F$4:$F$8763,$C$4:$C$8763,$C4233,$B$4:$B$8763,$B4233,$D$4:$D$8763,$D4233)</f>
        <v>1</v>
      </c>
      <c r="H4233" s="7">
        <f>COUNTIFS(Calendar!$E$3:$E$367,LOLP!C4233,Calendar!$D$3:$D$367,LOLP!B4233)</f>
        <v>21</v>
      </c>
      <c r="I4233" s="7">
        <f ca="1">IF($F4233=1,OFFSET(start_norps,LOLP!$D4233+(1-$C4233)*24,LOLP!$B4233)*H4233/G4233,0)</f>
        <v>0</v>
      </c>
      <c r="J4233" s="7">
        <f ca="1">IF($F4233=1,OFFSET(start_33,LOLP!$D4233+(1-$C4233)*24,LOLP!$B4233)*H4233/G4233,0)</f>
        <v>0</v>
      </c>
      <c r="K4233" s="7">
        <f ca="1">IF($F4233,OFFSET(start_40,LOLP!$D4233+(1-$C4233)*24,LOLP!$B4233),0)</f>
        <v>0</v>
      </c>
      <c r="L4233" s="7">
        <f ca="1">IF($F4233,OFFSET(start_50,LOLP!$D4233+(1-$C4233)*24,LOLP!$B4233),0)</f>
        <v>0</v>
      </c>
      <c r="M4233" s="25">
        <f t="shared" ca="1" si="464"/>
        <v>0</v>
      </c>
      <c r="N4233" s="25">
        <f t="shared" ca="1" si="465"/>
        <v>0</v>
      </c>
      <c r="O4233" s="15" t="e">
        <f t="shared" ca="1" si="466"/>
        <v>#DIV/0!</v>
      </c>
      <c r="P4233" s="15" t="e">
        <f t="shared" ca="1" si="467"/>
        <v>#DIV/0!</v>
      </c>
    </row>
    <row r="4234" spans="1:16" x14ac:dyDescent="0.25">
      <c r="A4234" s="1">
        <f t="shared" si="461"/>
        <v>43277</v>
      </c>
      <c r="B4234" s="7">
        <f t="shared" si="463"/>
        <v>6</v>
      </c>
      <c r="C4234" s="4">
        <f>INDEX(Calendar!$E$3:$E$367,MATCH(LOLP!$A4234,Calendar!$B$3:$B$367,0))</f>
        <v>1</v>
      </c>
      <c r="D4234" s="2">
        <f t="shared" si="462"/>
        <v>7</v>
      </c>
      <c r="E4234" s="36">
        <v>25052</v>
      </c>
      <c r="F4234" s="7">
        <f>IFERROR(IF(INDEX('Temperature Data'!$AA$15:$AA$348,MATCH(LOLP!A4234,'Temperature Data'!$B$15:$B$348,0))&gt;IF(B4234=9,$G$2,LOLP!$F$2),1,0),0)</f>
        <v>0</v>
      </c>
      <c r="G4234" s="7">
        <f>SUMIFS(LOLP!$F$4:$F$8763,$C$4:$C$8763,$C4234,$B$4:$B$8763,$B4234,$D$4:$D$8763,$D4234)</f>
        <v>1</v>
      </c>
      <c r="H4234" s="7">
        <f>COUNTIFS(Calendar!$E$3:$E$367,LOLP!C4234,Calendar!$D$3:$D$367,LOLP!B4234)</f>
        <v>21</v>
      </c>
      <c r="I4234" s="7">
        <f ca="1">IF($F4234=1,OFFSET(start_norps,LOLP!$D4234+(1-$C4234)*24,LOLP!$B4234)*H4234/G4234,0)</f>
        <v>0</v>
      </c>
      <c r="J4234" s="7">
        <f ca="1">IF($F4234=1,OFFSET(start_33,LOLP!$D4234+(1-$C4234)*24,LOLP!$B4234)*H4234/G4234,0)</f>
        <v>0</v>
      </c>
      <c r="K4234" s="7">
        <f ca="1">IF($F4234,OFFSET(start_40,LOLP!$D4234+(1-$C4234)*24,LOLP!$B4234),0)</f>
        <v>0</v>
      </c>
      <c r="L4234" s="7">
        <f ca="1">IF($F4234,OFFSET(start_50,LOLP!$D4234+(1-$C4234)*24,LOLP!$B4234),0)</f>
        <v>0</v>
      </c>
      <c r="M4234" s="25">
        <f t="shared" ca="1" si="464"/>
        <v>0</v>
      </c>
      <c r="N4234" s="25">
        <f t="shared" ca="1" si="465"/>
        <v>0</v>
      </c>
      <c r="O4234" s="15" t="e">
        <f t="shared" ca="1" si="466"/>
        <v>#DIV/0!</v>
      </c>
      <c r="P4234" s="15" t="e">
        <f t="shared" ca="1" si="467"/>
        <v>#DIV/0!</v>
      </c>
    </row>
    <row r="4235" spans="1:16" x14ac:dyDescent="0.25">
      <c r="A4235" s="1">
        <f t="shared" si="461"/>
        <v>43277</v>
      </c>
      <c r="B4235" s="7">
        <f t="shared" si="463"/>
        <v>6</v>
      </c>
      <c r="C4235" s="4">
        <f>INDEX(Calendar!$E$3:$E$367,MATCH(LOLP!$A4235,Calendar!$B$3:$B$367,0))</f>
        <v>1</v>
      </c>
      <c r="D4235" s="2">
        <f t="shared" si="462"/>
        <v>8</v>
      </c>
      <c r="E4235" s="36">
        <v>26319</v>
      </c>
      <c r="F4235" s="7">
        <f>IFERROR(IF(INDEX('Temperature Data'!$AA$15:$AA$348,MATCH(LOLP!A4235,'Temperature Data'!$B$15:$B$348,0))&gt;IF(B4235=9,$G$2,LOLP!$F$2),1,0),0)</f>
        <v>0</v>
      </c>
      <c r="G4235" s="7">
        <f>SUMIFS(LOLP!$F$4:$F$8763,$C$4:$C$8763,$C4235,$B$4:$B$8763,$B4235,$D$4:$D$8763,$D4235)</f>
        <v>1</v>
      </c>
      <c r="H4235" s="7">
        <f>COUNTIFS(Calendar!$E$3:$E$367,LOLP!C4235,Calendar!$D$3:$D$367,LOLP!B4235)</f>
        <v>21</v>
      </c>
      <c r="I4235" s="7">
        <f ca="1">IF($F4235=1,OFFSET(start_norps,LOLP!$D4235+(1-$C4235)*24,LOLP!$B4235)*H4235/G4235,0)</f>
        <v>0</v>
      </c>
      <c r="J4235" s="7">
        <f ca="1">IF($F4235=1,OFFSET(start_33,LOLP!$D4235+(1-$C4235)*24,LOLP!$B4235)*H4235/G4235,0)</f>
        <v>0</v>
      </c>
      <c r="K4235" s="7">
        <f ca="1">IF($F4235,OFFSET(start_40,LOLP!$D4235+(1-$C4235)*24,LOLP!$B4235),0)</f>
        <v>0</v>
      </c>
      <c r="L4235" s="7">
        <f ca="1">IF($F4235,OFFSET(start_50,LOLP!$D4235+(1-$C4235)*24,LOLP!$B4235),0)</f>
        <v>0</v>
      </c>
      <c r="M4235" s="25">
        <f t="shared" ca="1" si="464"/>
        <v>0</v>
      </c>
      <c r="N4235" s="25">
        <f t="shared" ca="1" si="465"/>
        <v>0</v>
      </c>
      <c r="O4235" s="15" t="e">
        <f t="shared" ca="1" si="466"/>
        <v>#DIV/0!</v>
      </c>
      <c r="P4235" s="15" t="e">
        <f t="shared" ca="1" si="467"/>
        <v>#DIV/0!</v>
      </c>
    </row>
    <row r="4236" spans="1:16" x14ac:dyDescent="0.25">
      <c r="A4236" s="1">
        <f t="shared" si="461"/>
        <v>43277</v>
      </c>
      <c r="B4236" s="7">
        <f t="shared" si="463"/>
        <v>6</v>
      </c>
      <c r="C4236" s="4">
        <f>INDEX(Calendar!$E$3:$E$367,MATCH(LOLP!$A4236,Calendar!$B$3:$B$367,0))</f>
        <v>1</v>
      </c>
      <c r="D4236" s="2">
        <f t="shared" si="462"/>
        <v>9</v>
      </c>
      <c r="E4236" s="36">
        <v>27113</v>
      </c>
      <c r="F4236" s="7">
        <f>IFERROR(IF(INDEX('Temperature Data'!$AA$15:$AA$348,MATCH(LOLP!A4236,'Temperature Data'!$B$15:$B$348,0))&gt;IF(B4236=9,$G$2,LOLP!$F$2),1,0),0)</f>
        <v>0</v>
      </c>
      <c r="G4236" s="7">
        <f>SUMIFS(LOLP!$F$4:$F$8763,$C$4:$C$8763,$C4236,$B$4:$B$8763,$B4236,$D$4:$D$8763,$D4236)</f>
        <v>1</v>
      </c>
      <c r="H4236" s="7">
        <f>COUNTIFS(Calendar!$E$3:$E$367,LOLP!C4236,Calendar!$D$3:$D$367,LOLP!B4236)</f>
        <v>21</v>
      </c>
      <c r="I4236" s="7">
        <f ca="1">IF($F4236=1,OFFSET(start_norps,LOLP!$D4236+(1-$C4236)*24,LOLP!$B4236)*H4236/G4236,0)</f>
        <v>0</v>
      </c>
      <c r="J4236" s="7">
        <f ca="1">IF($F4236=1,OFFSET(start_33,LOLP!$D4236+(1-$C4236)*24,LOLP!$B4236)*H4236/G4236,0)</f>
        <v>0</v>
      </c>
      <c r="K4236" s="7">
        <f ca="1">IF($F4236,OFFSET(start_40,LOLP!$D4236+(1-$C4236)*24,LOLP!$B4236),0)</f>
        <v>0</v>
      </c>
      <c r="L4236" s="7">
        <f ca="1">IF($F4236,OFFSET(start_50,LOLP!$D4236+(1-$C4236)*24,LOLP!$B4236),0)</f>
        <v>0</v>
      </c>
      <c r="M4236" s="25">
        <f t="shared" ca="1" si="464"/>
        <v>0</v>
      </c>
      <c r="N4236" s="25">
        <f t="shared" ca="1" si="465"/>
        <v>0</v>
      </c>
      <c r="O4236" s="15" t="e">
        <f t="shared" ca="1" si="466"/>
        <v>#DIV/0!</v>
      </c>
      <c r="P4236" s="15" t="e">
        <f t="shared" ca="1" si="467"/>
        <v>#DIV/0!</v>
      </c>
    </row>
    <row r="4237" spans="1:16" x14ac:dyDescent="0.25">
      <c r="A4237" s="1">
        <f t="shared" si="461"/>
        <v>43277</v>
      </c>
      <c r="B4237" s="7">
        <f t="shared" si="463"/>
        <v>6</v>
      </c>
      <c r="C4237" s="4">
        <f>INDEX(Calendar!$E$3:$E$367,MATCH(LOLP!$A4237,Calendar!$B$3:$B$367,0))</f>
        <v>1</v>
      </c>
      <c r="D4237" s="2">
        <f t="shared" si="462"/>
        <v>10</v>
      </c>
      <c r="E4237" s="36">
        <v>27430</v>
      </c>
      <c r="F4237" s="7">
        <f>IFERROR(IF(INDEX('Temperature Data'!$AA$15:$AA$348,MATCH(LOLP!A4237,'Temperature Data'!$B$15:$B$348,0))&gt;IF(B4237=9,$G$2,LOLP!$F$2),1,0),0)</f>
        <v>0</v>
      </c>
      <c r="G4237" s="7">
        <f>SUMIFS(LOLP!$F$4:$F$8763,$C$4:$C$8763,$C4237,$B$4:$B$8763,$B4237,$D$4:$D$8763,$D4237)</f>
        <v>1</v>
      </c>
      <c r="H4237" s="7">
        <f>COUNTIFS(Calendar!$E$3:$E$367,LOLP!C4237,Calendar!$D$3:$D$367,LOLP!B4237)</f>
        <v>21</v>
      </c>
      <c r="I4237" s="7">
        <f ca="1">IF($F4237=1,OFFSET(start_norps,LOLP!$D4237+(1-$C4237)*24,LOLP!$B4237)*H4237/G4237,0)</f>
        <v>0</v>
      </c>
      <c r="J4237" s="7">
        <f ca="1">IF($F4237=1,OFFSET(start_33,LOLP!$D4237+(1-$C4237)*24,LOLP!$B4237)*H4237/G4237,0)</f>
        <v>0</v>
      </c>
      <c r="K4237" s="7">
        <f ca="1">IF($F4237,OFFSET(start_40,LOLP!$D4237+(1-$C4237)*24,LOLP!$B4237),0)</f>
        <v>0</v>
      </c>
      <c r="L4237" s="7">
        <f ca="1">IF($F4237,OFFSET(start_50,LOLP!$D4237+(1-$C4237)*24,LOLP!$B4237),0)</f>
        <v>0</v>
      </c>
      <c r="M4237" s="25">
        <f t="shared" ca="1" si="464"/>
        <v>0</v>
      </c>
      <c r="N4237" s="25">
        <f t="shared" ca="1" si="465"/>
        <v>0</v>
      </c>
      <c r="O4237" s="15" t="e">
        <f t="shared" ca="1" si="466"/>
        <v>#DIV/0!</v>
      </c>
      <c r="P4237" s="15" t="e">
        <f t="shared" ca="1" si="467"/>
        <v>#DIV/0!</v>
      </c>
    </row>
    <row r="4238" spans="1:16" x14ac:dyDescent="0.25">
      <c r="A4238" s="1">
        <f t="shared" si="461"/>
        <v>43277</v>
      </c>
      <c r="B4238" s="7">
        <f t="shared" si="463"/>
        <v>6</v>
      </c>
      <c r="C4238" s="4">
        <f>INDEX(Calendar!$E$3:$E$367,MATCH(LOLP!$A4238,Calendar!$B$3:$B$367,0))</f>
        <v>1</v>
      </c>
      <c r="D4238" s="2">
        <f t="shared" si="462"/>
        <v>11</v>
      </c>
      <c r="E4238" s="36">
        <v>28111</v>
      </c>
      <c r="F4238" s="7">
        <f>IFERROR(IF(INDEX('Temperature Data'!$AA$15:$AA$348,MATCH(LOLP!A4238,'Temperature Data'!$B$15:$B$348,0))&gt;IF(B4238=9,$G$2,LOLP!$F$2),1,0),0)</f>
        <v>0</v>
      </c>
      <c r="G4238" s="7">
        <f>SUMIFS(LOLP!$F$4:$F$8763,$C$4:$C$8763,$C4238,$B$4:$B$8763,$B4238,$D$4:$D$8763,$D4238)</f>
        <v>1</v>
      </c>
      <c r="H4238" s="7">
        <f>COUNTIFS(Calendar!$E$3:$E$367,LOLP!C4238,Calendar!$D$3:$D$367,LOLP!B4238)</f>
        <v>21</v>
      </c>
      <c r="I4238" s="7">
        <f ca="1">IF($F4238=1,OFFSET(start_norps,LOLP!$D4238+(1-$C4238)*24,LOLP!$B4238)*H4238/G4238,0)</f>
        <v>0</v>
      </c>
      <c r="J4238" s="7">
        <f ca="1">IF($F4238=1,OFFSET(start_33,LOLP!$D4238+(1-$C4238)*24,LOLP!$B4238)*H4238/G4238,0)</f>
        <v>0</v>
      </c>
      <c r="K4238" s="7">
        <f ca="1">IF($F4238,OFFSET(start_40,LOLP!$D4238+(1-$C4238)*24,LOLP!$B4238),0)</f>
        <v>0</v>
      </c>
      <c r="L4238" s="7">
        <f ca="1">IF($F4238,OFFSET(start_50,LOLP!$D4238+(1-$C4238)*24,LOLP!$B4238),0)</f>
        <v>0</v>
      </c>
      <c r="M4238" s="25">
        <f t="shared" ca="1" si="464"/>
        <v>0</v>
      </c>
      <c r="N4238" s="25">
        <f t="shared" ca="1" si="465"/>
        <v>0</v>
      </c>
      <c r="O4238" s="15" t="e">
        <f t="shared" ca="1" si="466"/>
        <v>#DIV/0!</v>
      </c>
      <c r="P4238" s="15" t="e">
        <f t="shared" ca="1" si="467"/>
        <v>#DIV/0!</v>
      </c>
    </row>
    <row r="4239" spans="1:16" x14ac:dyDescent="0.25">
      <c r="A4239" s="1">
        <f t="shared" si="461"/>
        <v>43277</v>
      </c>
      <c r="B4239" s="7">
        <f t="shared" si="463"/>
        <v>6</v>
      </c>
      <c r="C4239" s="4">
        <f>INDEX(Calendar!$E$3:$E$367,MATCH(LOLP!$A4239,Calendar!$B$3:$B$367,0))</f>
        <v>1</v>
      </c>
      <c r="D4239" s="2">
        <f t="shared" si="462"/>
        <v>12</v>
      </c>
      <c r="E4239" s="36">
        <v>28873</v>
      </c>
      <c r="F4239" s="7">
        <f>IFERROR(IF(INDEX('Temperature Data'!$AA$15:$AA$348,MATCH(LOLP!A4239,'Temperature Data'!$B$15:$B$348,0))&gt;IF(B4239=9,$G$2,LOLP!$F$2),1,0),0)</f>
        <v>0</v>
      </c>
      <c r="G4239" s="7">
        <f>SUMIFS(LOLP!$F$4:$F$8763,$C$4:$C$8763,$C4239,$B$4:$B$8763,$B4239,$D$4:$D$8763,$D4239)</f>
        <v>1</v>
      </c>
      <c r="H4239" s="7">
        <f>COUNTIFS(Calendar!$E$3:$E$367,LOLP!C4239,Calendar!$D$3:$D$367,LOLP!B4239)</f>
        <v>21</v>
      </c>
      <c r="I4239" s="7">
        <f ca="1">IF($F4239=1,OFFSET(start_norps,LOLP!$D4239+(1-$C4239)*24,LOLP!$B4239)*H4239/G4239,0)</f>
        <v>0</v>
      </c>
      <c r="J4239" s="7">
        <f ca="1">IF($F4239=1,OFFSET(start_33,LOLP!$D4239+(1-$C4239)*24,LOLP!$B4239)*H4239/G4239,0)</f>
        <v>0</v>
      </c>
      <c r="K4239" s="7">
        <f ca="1">IF($F4239,OFFSET(start_40,LOLP!$D4239+(1-$C4239)*24,LOLP!$B4239),0)</f>
        <v>0</v>
      </c>
      <c r="L4239" s="7">
        <f ca="1">IF($F4239,OFFSET(start_50,LOLP!$D4239+(1-$C4239)*24,LOLP!$B4239),0)</f>
        <v>0</v>
      </c>
      <c r="M4239" s="25">
        <f t="shared" ca="1" si="464"/>
        <v>0</v>
      </c>
      <c r="N4239" s="25">
        <f t="shared" ca="1" si="465"/>
        <v>0</v>
      </c>
      <c r="O4239" s="15" t="e">
        <f t="shared" ca="1" si="466"/>
        <v>#DIV/0!</v>
      </c>
      <c r="P4239" s="15" t="e">
        <f t="shared" ca="1" si="467"/>
        <v>#DIV/0!</v>
      </c>
    </row>
    <row r="4240" spans="1:16" x14ac:dyDescent="0.25">
      <c r="A4240" s="1">
        <f t="shared" si="461"/>
        <v>43277</v>
      </c>
      <c r="B4240" s="7">
        <f t="shared" si="463"/>
        <v>6</v>
      </c>
      <c r="C4240" s="4">
        <f>INDEX(Calendar!$E$3:$E$367,MATCH(LOLP!$A4240,Calendar!$B$3:$B$367,0))</f>
        <v>1</v>
      </c>
      <c r="D4240" s="2">
        <f t="shared" si="462"/>
        <v>13</v>
      </c>
      <c r="E4240" s="36">
        <v>29660</v>
      </c>
      <c r="F4240" s="7">
        <f>IFERROR(IF(INDEX('Temperature Data'!$AA$15:$AA$348,MATCH(LOLP!A4240,'Temperature Data'!$B$15:$B$348,0))&gt;IF(B4240=9,$G$2,LOLP!$F$2),1,0),0)</f>
        <v>0</v>
      </c>
      <c r="G4240" s="7">
        <f>SUMIFS(LOLP!$F$4:$F$8763,$C$4:$C$8763,$C4240,$B$4:$B$8763,$B4240,$D$4:$D$8763,$D4240)</f>
        <v>1</v>
      </c>
      <c r="H4240" s="7">
        <f>COUNTIFS(Calendar!$E$3:$E$367,LOLP!C4240,Calendar!$D$3:$D$367,LOLP!B4240)</f>
        <v>21</v>
      </c>
      <c r="I4240" s="7">
        <f ca="1">IF($F4240=1,OFFSET(start_norps,LOLP!$D4240+(1-$C4240)*24,LOLP!$B4240)*H4240/G4240,0)</f>
        <v>0</v>
      </c>
      <c r="J4240" s="7">
        <f ca="1">IF($F4240=1,OFFSET(start_33,LOLP!$D4240+(1-$C4240)*24,LOLP!$B4240)*H4240/G4240,0)</f>
        <v>0</v>
      </c>
      <c r="K4240" s="7">
        <f ca="1">IF($F4240,OFFSET(start_40,LOLP!$D4240+(1-$C4240)*24,LOLP!$B4240),0)</f>
        <v>0</v>
      </c>
      <c r="L4240" s="7">
        <f ca="1">IF($F4240,OFFSET(start_50,LOLP!$D4240+(1-$C4240)*24,LOLP!$B4240),0)</f>
        <v>0</v>
      </c>
      <c r="M4240" s="25">
        <f t="shared" ca="1" si="464"/>
        <v>0</v>
      </c>
      <c r="N4240" s="25">
        <f t="shared" ca="1" si="465"/>
        <v>0</v>
      </c>
      <c r="O4240" s="15" t="e">
        <f t="shared" ca="1" si="466"/>
        <v>#DIV/0!</v>
      </c>
      <c r="P4240" s="15" t="e">
        <f t="shared" ca="1" si="467"/>
        <v>#DIV/0!</v>
      </c>
    </row>
    <row r="4241" spans="1:16" x14ac:dyDescent="0.25">
      <c r="A4241" s="1">
        <f t="shared" si="461"/>
        <v>43277</v>
      </c>
      <c r="B4241" s="7">
        <f t="shared" si="463"/>
        <v>6</v>
      </c>
      <c r="C4241" s="4">
        <f>INDEX(Calendar!$E$3:$E$367,MATCH(LOLP!$A4241,Calendar!$B$3:$B$367,0))</f>
        <v>1</v>
      </c>
      <c r="D4241" s="2">
        <f t="shared" si="462"/>
        <v>14</v>
      </c>
      <c r="E4241" s="36">
        <v>31031</v>
      </c>
      <c r="F4241" s="7">
        <f>IFERROR(IF(INDEX('Temperature Data'!$AA$15:$AA$348,MATCH(LOLP!A4241,'Temperature Data'!$B$15:$B$348,0))&gt;IF(B4241=9,$G$2,LOLP!$F$2),1,0),0)</f>
        <v>0</v>
      </c>
      <c r="G4241" s="7">
        <f>SUMIFS(LOLP!$F$4:$F$8763,$C$4:$C$8763,$C4241,$B$4:$B$8763,$B4241,$D$4:$D$8763,$D4241)</f>
        <v>1</v>
      </c>
      <c r="H4241" s="7">
        <f>COUNTIFS(Calendar!$E$3:$E$367,LOLP!C4241,Calendar!$D$3:$D$367,LOLP!B4241)</f>
        <v>21</v>
      </c>
      <c r="I4241" s="7">
        <f ca="1">IF($F4241=1,OFFSET(start_norps,LOLP!$D4241+(1-$C4241)*24,LOLP!$B4241)*H4241/G4241,0)</f>
        <v>0</v>
      </c>
      <c r="J4241" s="7">
        <f ca="1">IF($F4241=1,OFFSET(start_33,LOLP!$D4241+(1-$C4241)*24,LOLP!$B4241)*H4241/G4241,0)</f>
        <v>0</v>
      </c>
      <c r="K4241" s="7">
        <f ca="1">IF($F4241,OFFSET(start_40,LOLP!$D4241+(1-$C4241)*24,LOLP!$B4241),0)</f>
        <v>0</v>
      </c>
      <c r="L4241" s="7">
        <f ca="1">IF($F4241,OFFSET(start_50,LOLP!$D4241+(1-$C4241)*24,LOLP!$B4241),0)</f>
        <v>0</v>
      </c>
      <c r="M4241" s="25">
        <f t="shared" ca="1" si="464"/>
        <v>0</v>
      </c>
      <c r="N4241" s="25">
        <f t="shared" ca="1" si="465"/>
        <v>0</v>
      </c>
      <c r="O4241" s="15" t="e">
        <f t="shared" ca="1" si="466"/>
        <v>#DIV/0!</v>
      </c>
      <c r="P4241" s="15" t="e">
        <f t="shared" ca="1" si="467"/>
        <v>#DIV/0!</v>
      </c>
    </row>
    <row r="4242" spans="1:16" x14ac:dyDescent="0.25">
      <c r="A4242" s="1">
        <f t="shared" si="461"/>
        <v>43277</v>
      </c>
      <c r="B4242" s="7">
        <f t="shared" si="463"/>
        <v>6</v>
      </c>
      <c r="C4242" s="4">
        <f>INDEX(Calendar!$E$3:$E$367,MATCH(LOLP!$A4242,Calendar!$B$3:$B$367,0))</f>
        <v>1</v>
      </c>
      <c r="D4242" s="2">
        <f t="shared" si="462"/>
        <v>15</v>
      </c>
      <c r="E4242" s="36">
        <v>32232</v>
      </c>
      <c r="F4242" s="7">
        <f>IFERROR(IF(INDEX('Temperature Data'!$AA$15:$AA$348,MATCH(LOLP!A4242,'Temperature Data'!$B$15:$B$348,0))&gt;IF(B4242=9,$G$2,LOLP!$F$2),1,0),0)</f>
        <v>0</v>
      </c>
      <c r="G4242" s="7">
        <f>SUMIFS(LOLP!$F$4:$F$8763,$C$4:$C$8763,$C4242,$B$4:$B$8763,$B4242,$D$4:$D$8763,$D4242)</f>
        <v>1</v>
      </c>
      <c r="H4242" s="7">
        <f>COUNTIFS(Calendar!$E$3:$E$367,LOLP!C4242,Calendar!$D$3:$D$367,LOLP!B4242)</f>
        <v>21</v>
      </c>
      <c r="I4242" s="7">
        <f ca="1">IF($F4242=1,OFFSET(start_norps,LOLP!$D4242+(1-$C4242)*24,LOLP!$B4242)*H4242/G4242,0)</f>
        <v>0</v>
      </c>
      <c r="J4242" s="7">
        <f ca="1">IF($F4242=1,OFFSET(start_33,LOLP!$D4242+(1-$C4242)*24,LOLP!$B4242)*H4242/G4242,0)</f>
        <v>0</v>
      </c>
      <c r="K4242" s="7">
        <f ca="1">IF($F4242,OFFSET(start_40,LOLP!$D4242+(1-$C4242)*24,LOLP!$B4242),0)</f>
        <v>0</v>
      </c>
      <c r="L4242" s="7">
        <f ca="1">IF($F4242,OFFSET(start_50,LOLP!$D4242+(1-$C4242)*24,LOLP!$B4242),0)</f>
        <v>0</v>
      </c>
      <c r="M4242" s="25">
        <f t="shared" ca="1" si="464"/>
        <v>0</v>
      </c>
      <c r="N4242" s="25">
        <f t="shared" ca="1" si="465"/>
        <v>0</v>
      </c>
      <c r="O4242" s="15" t="e">
        <f t="shared" ca="1" si="466"/>
        <v>#DIV/0!</v>
      </c>
      <c r="P4242" s="15" t="e">
        <f t="shared" ca="1" si="467"/>
        <v>#DIV/0!</v>
      </c>
    </row>
    <row r="4243" spans="1:16" x14ac:dyDescent="0.25">
      <c r="A4243" s="1">
        <f t="shared" si="461"/>
        <v>43277</v>
      </c>
      <c r="B4243" s="7">
        <f t="shared" si="463"/>
        <v>6</v>
      </c>
      <c r="C4243" s="4">
        <f>INDEX(Calendar!$E$3:$E$367,MATCH(LOLP!$A4243,Calendar!$B$3:$B$367,0))</f>
        <v>1</v>
      </c>
      <c r="D4243" s="2">
        <f t="shared" si="462"/>
        <v>16</v>
      </c>
      <c r="E4243" s="36">
        <v>33491</v>
      </c>
      <c r="F4243" s="7">
        <f>IFERROR(IF(INDEX('Temperature Data'!$AA$15:$AA$348,MATCH(LOLP!A4243,'Temperature Data'!$B$15:$B$348,0))&gt;IF(B4243=9,$G$2,LOLP!$F$2),1,0),0)</f>
        <v>0</v>
      </c>
      <c r="G4243" s="7">
        <f>SUMIFS(LOLP!$F$4:$F$8763,$C$4:$C$8763,$C4243,$B$4:$B$8763,$B4243,$D$4:$D$8763,$D4243)</f>
        <v>1</v>
      </c>
      <c r="H4243" s="7">
        <f>COUNTIFS(Calendar!$E$3:$E$367,LOLP!C4243,Calendar!$D$3:$D$367,LOLP!B4243)</f>
        <v>21</v>
      </c>
      <c r="I4243" s="7">
        <f ca="1">IF($F4243=1,OFFSET(start_norps,LOLP!$D4243+(1-$C4243)*24,LOLP!$B4243)*H4243/G4243,0)</f>
        <v>0</v>
      </c>
      <c r="J4243" s="7">
        <f ca="1">IF($F4243=1,OFFSET(start_33,LOLP!$D4243+(1-$C4243)*24,LOLP!$B4243)*H4243/G4243,0)</f>
        <v>0</v>
      </c>
      <c r="K4243" s="7">
        <f ca="1">IF($F4243,OFFSET(start_40,LOLP!$D4243+(1-$C4243)*24,LOLP!$B4243),0)</f>
        <v>0</v>
      </c>
      <c r="L4243" s="7">
        <f ca="1">IF($F4243,OFFSET(start_50,LOLP!$D4243+(1-$C4243)*24,LOLP!$B4243),0)</f>
        <v>0</v>
      </c>
      <c r="M4243" s="25">
        <f t="shared" ca="1" si="464"/>
        <v>0</v>
      </c>
      <c r="N4243" s="25">
        <f t="shared" ca="1" si="465"/>
        <v>0</v>
      </c>
      <c r="O4243" s="15" t="e">
        <f t="shared" ca="1" si="466"/>
        <v>#DIV/0!</v>
      </c>
      <c r="P4243" s="15" t="e">
        <f t="shared" ca="1" si="467"/>
        <v>#DIV/0!</v>
      </c>
    </row>
    <row r="4244" spans="1:16" x14ac:dyDescent="0.25">
      <c r="A4244" s="1">
        <f t="shared" si="461"/>
        <v>43277</v>
      </c>
      <c r="B4244" s="7">
        <f t="shared" si="463"/>
        <v>6</v>
      </c>
      <c r="C4244" s="4">
        <f>INDEX(Calendar!$E$3:$E$367,MATCH(LOLP!$A4244,Calendar!$B$3:$B$367,0))</f>
        <v>1</v>
      </c>
      <c r="D4244" s="2">
        <f t="shared" si="462"/>
        <v>17</v>
      </c>
      <c r="E4244" s="36">
        <v>34704</v>
      </c>
      <c r="F4244" s="7">
        <f>IFERROR(IF(INDEX('Temperature Data'!$AA$15:$AA$348,MATCH(LOLP!A4244,'Temperature Data'!$B$15:$B$348,0))&gt;IF(B4244=9,$G$2,LOLP!$F$2),1,0),0)</f>
        <v>0</v>
      </c>
      <c r="G4244" s="7">
        <f>SUMIFS(LOLP!$F$4:$F$8763,$C$4:$C$8763,$C4244,$B$4:$B$8763,$B4244,$D$4:$D$8763,$D4244)</f>
        <v>1</v>
      </c>
      <c r="H4244" s="7">
        <f>COUNTIFS(Calendar!$E$3:$E$367,LOLP!C4244,Calendar!$D$3:$D$367,LOLP!B4244)</f>
        <v>21</v>
      </c>
      <c r="I4244" s="7">
        <f ca="1">IF($F4244=1,OFFSET(start_norps,LOLP!$D4244+(1-$C4244)*24,LOLP!$B4244)*H4244/G4244,0)</f>
        <v>0</v>
      </c>
      <c r="J4244" s="7">
        <f ca="1">IF($F4244=1,OFFSET(start_33,LOLP!$D4244+(1-$C4244)*24,LOLP!$B4244)*H4244/G4244,0)</f>
        <v>0</v>
      </c>
      <c r="K4244" s="7">
        <f ca="1">IF($F4244,OFFSET(start_40,LOLP!$D4244+(1-$C4244)*24,LOLP!$B4244),0)</f>
        <v>0</v>
      </c>
      <c r="L4244" s="7">
        <f ca="1">IF($F4244,OFFSET(start_50,LOLP!$D4244+(1-$C4244)*24,LOLP!$B4244),0)</f>
        <v>0</v>
      </c>
      <c r="M4244" s="25">
        <f t="shared" ca="1" si="464"/>
        <v>0</v>
      </c>
      <c r="N4244" s="25">
        <f t="shared" ca="1" si="465"/>
        <v>0</v>
      </c>
      <c r="O4244" s="15" t="e">
        <f t="shared" ca="1" si="466"/>
        <v>#DIV/0!</v>
      </c>
      <c r="P4244" s="15" t="e">
        <f t="shared" ca="1" si="467"/>
        <v>#DIV/0!</v>
      </c>
    </row>
    <row r="4245" spans="1:16" x14ac:dyDescent="0.25">
      <c r="A4245" s="1">
        <f t="shared" si="461"/>
        <v>43277</v>
      </c>
      <c r="B4245" s="7">
        <f t="shared" si="463"/>
        <v>6</v>
      </c>
      <c r="C4245" s="4">
        <f>INDEX(Calendar!$E$3:$E$367,MATCH(LOLP!$A4245,Calendar!$B$3:$B$367,0))</f>
        <v>1</v>
      </c>
      <c r="D4245" s="2">
        <f t="shared" si="462"/>
        <v>18</v>
      </c>
      <c r="E4245" s="36">
        <v>35373</v>
      </c>
      <c r="F4245" s="7">
        <f>IFERROR(IF(INDEX('Temperature Data'!$AA$15:$AA$348,MATCH(LOLP!A4245,'Temperature Data'!$B$15:$B$348,0))&gt;IF(B4245=9,$G$2,LOLP!$F$2),1,0),0)</f>
        <v>0</v>
      </c>
      <c r="G4245" s="7">
        <f>SUMIFS(LOLP!$F$4:$F$8763,$C$4:$C$8763,$C4245,$B$4:$B$8763,$B4245,$D$4:$D$8763,$D4245)</f>
        <v>1</v>
      </c>
      <c r="H4245" s="7">
        <f>COUNTIFS(Calendar!$E$3:$E$367,LOLP!C4245,Calendar!$D$3:$D$367,LOLP!B4245)</f>
        <v>21</v>
      </c>
      <c r="I4245" s="7">
        <f ca="1">IF($F4245=1,OFFSET(start_norps,LOLP!$D4245+(1-$C4245)*24,LOLP!$B4245)*H4245/G4245,0)</f>
        <v>0</v>
      </c>
      <c r="J4245" s="7">
        <f ca="1">IF($F4245=1,OFFSET(start_33,LOLP!$D4245+(1-$C4245)*24,LOLP!$B4245)*H4245/G4245,0)</f>
        <v>0</v>
      </c>
      <c r="K4245" s="7">
        <f ca="1">IF($F4245,OFFSET(start_40,LOLP!$D4245+(1-$C4245)*24,LOLP!$B4245),0)</f>
        <v>0</v>
      </c>
      <c r="L4245" s="7">
        <f ca="1">IF($F4245,OFFSET(start_50,LOLP!$D4245+(1-$C4245)*24,LOLP!$B4245),0)</f>
        <v>0</v>
      </c>
      <c r="M4245" s="25">
        <f t="shared" ca="1" si="464"/>
        <v>0</v>
      </c>
      <c r="N4245" s="25">
        <f t="shared" ca="1" si="465"/>
        <v>0</v>
      </c>
      <c r="O4245" s="15" t="e">
        <f t="shared" ca="1" si="466"/>
        <v>#DIV/0!</v>
      </c>
      <c r="P4245" s="15" t="e">
        <f t="shared" ca="1" si="467"/>
        <v>#DIV/0!</v>
      </c>
    </row>
    <row r="4246" spans="1:16" x14ac:dyDescent="0.25">
      <c r="A4246" s="1">
        <f t="shared" si="461"/>
        <v>43277</v>
      </c>
      <c r="B4246" s="7">
        <f t="shared" si="463"/>
        <v>6</v>
      </c>
      <c r="C4246" s="4">
        <f>INDEX(Calendar!$E$3:$E$367,MATCH(LOLP!$A4246,Calendar!$B$3:$B$367,0))</f>
        <v>1</v>
      </c>
      <c r="D4246" s="2">
        <f t="shared" si="462"/>
        <v>19</v>
      </c>
      <c r="E4246" s="36">
        <v>35572</v>
      </c>
      <c r="F4246" s="7">
        <f>IFERROR(IF(INDEX('Temperature Data'!$AA$15:$AA$348,MATCH(LOLP!A4246,'Temperature Data'!$B$15:$B$348,0))&gt;IF(B4246=9,$G$2,LOLP!$F$2),1,0),0)</f>
        <v>0</v>
      </c>
      <c r="G4246" s="7">
        <f>SUMIFS(LOLP!$F$4:$F$8763,$C$4:$C$8763,$C4246,$B$4:$B$8763,$B4246,$D$4:$D$8763,$D4246)</f>
        <v>1</v>
      </c>
      <c r="H4246" s="7">
        <f>COUNTIFS(Calendar!$E$3:$E$367,LOLP!C4246,Calendar!$D$3:$D$367,LOLP!B4246)</f>
        <v>21</v>
      </c>
      <c r="I4246" s="7">
        <f ca="1">IF($F4246=1,OFFSET(start_norps,LOLP!$D4246+(1-$C4246)*24,LOLP!$B4246)*H4246/G4246,0)</f>
        <v>0</v>
      </c>
      <c r="J4246" s="7">
        <f ca="1">IF($F4246=1,OFFSET(start_33,LOLP!$D4246+(1-$C4246)*24,LOLP!$B4246)*H4246/G4246,0)</f>
        <v>0</v>
      </c>
      <c r="K4246" s="7">
        <f ca="1">IF($F4246,OFFSET(start_40,LOLP!$D4246+(1-$C4246)*24,LOLP!$B4246),0)</f>
        <v>0</v>
      </c>
      <c r="L4246" s="7">
        <f ca="1">IF($F4246,OFFSET(start_50,LOLP!$D4246+(1-$C4246)*24,LOLP!$B4246),0)</f>
        <v>0</v>
      </c>
      <c r="M4246" s="25">
        <f t="shared" ca="1" si="464"/>
        <v>0</v>
      </c>
      <c r="N4246" s="25">
        <f t="shared" ca="1" si="465"/>
        <v>0</v>
      </c>
      <c r="O4246" s="15" t="e">
        <f t="shared" ca="1" si="466"/>
        <v>#DIV/0!</v>
      </c>
      <c r="P4246" s="15" t="e">
        <f t="shared" ca="1" si="467"/>
        <v>#DIV/0!</v>
      </c>
    </row>
    <row r="4247" spans="1:16" x14ac:dyDescent="0.25">
      <c r="A4247" s="1">
        <f t="shared" si="461"/>
        <v>43277</v>
      </c>
      <c r="B4247" s="7">
        <f t="shared" si="463"/>
        <v>6</v>
      </c>
      <c r="C4247" s="4">
        <f>INDEX(Calendar!$E$3:$E$367,MATCH(LOLP!$A4247,Calendar!$B$3:$B$367,0))</f>
        <v>1</v>
      </c>
      <c r="D4247" s="2">
        <f t="shared" si="462"/>
        <v>20</v>
      </c>
      <c r="E4247" s="36">
        <v>34865</v>
      </c>
      <c r="F4247" s="7">
        <f>IFERROR(IF(INDEX('Temperature Data'!$AA$15:$AA$348,MATCH(LOLP!A4247,'Temperature Data'!$B$15:$B$348,0))&gt;IF(B4247=9,$G$2,LOLP!$F$2),1,0),0)</f>
        <v>0</v>
      </c>
      <c r="G4247" s="7">
        <f>SUMIFS(LOLP!$F$4:$F$8763,$C$4:$C$8763,$C4247,$B$4:$B$8763,$B4247,$D$4:$D$8763,$D4247)</f>
        <v>1</v>
      </c>
      <c r="H4247" s="7">
        <f>COUNTIFS(Calendar!$E$3:$E$367,LOLP!C4247,Calendar!$D$3:$D$367,LOLP!B4247)</f>
        <v>21</v>
      </c>
      <c r="I4247" s="7">
        <f ca="1">IF($F4247=1,OFFSET(start_norps,LOLP!$D4247+(1-$C4247)*24,LOLP!$B4247)*H4247/G4247,0)</f>
        <v>0</v>
      </c>
      <c r="J4247" s="7">
        <f ca="1">IF($F4247=1,OFFSET(start_33,LOLP!$D4247+(1-$C4247)*24,LOLP!$B4247)*H4247/G4247,0)</f>
        <v>0</v>
      </c>
      <c r="K4247" s="7">
        <f ca="1">IF($F4247,OFFSET(start_40,LOLP!$D4247+(1-$C4247)*24,LOLP!$B4247),0)</f>
        <v>0</v>
      </c>
      <c r="L4247" s="7">
        <f ca="1">IF($F4247,OFFSET(start_50,LOLP!$D4247+(1-$C4247)*24,LOLP!$B4247),0)</f>
        <v>0</v>
      </c>
      <c r="M4247" s="25">
        <f t="shared" ca="1" si="464"/>
        <v>0</v>
      </c>
      <c r="N4247" s="25">
        <f t="shared" ca="1" si="465"/>
        <v>0</v>
      </c>
      <c r="O4247" s="15" t="e">
        <f t="shared" ca="1" si="466"/>
        <v>#DIV/0!</v>
      </c>
      <c r="P4247" s="15" t="e">
        <f t="shared" ca="1" si="467"/>
        <v>#DIV/0!</v>
      </c>
    </row>
    <row r="4248" spans="1:16" x14ac:dyDescent="0.25">
      <c r="A4248" s="1">
        <f t="shared" si="461"/>
        <v>43277</v>
      </c>
      <c r="B4248" s="7">
        <f t="shared" si="463"/>
        <v>6</v>
      </c>
      <c r="C4248" s="4">
        <f>INDEX(Calendar!$E$3:$E$367,MATCH(LOLP!$A4248,Calendar!$B$3:$B$367,0))</f>
        <v>1</v>
      </c>
      <c r="D4248" s="2">
        <f t="shared" si="462"/>
        <v>21</v>
      </c>
      <c r="E4248" s="36">
        <v>34092</v>
      </c>
      <c r="F4248" s="7">
        <f>IFERROR(IF(INDEX('Temperature Data'!$AA$15:$AA$348,MATCH(LOLP!A4248,'Temperature Data'!$B$15:$B$348,0))&gt;IF(B4248=9,$G$2,LOLP!$F$2),1,0),0)</f>
        <v>0</v>
      </c>
      <c r="G4248" s="7">
        <f>SUMIFS(LOLP!$F$4:$F$8763,$C$4:$C$8763,$C4248,$B$4:$B$8763,$B4248,$D$4:$D$8763,$D4248)</f>
        <v>1</v>
      </c>
      <c r="H4248" s="7">
        <f>COUNTIFS(Calendar!$E$3:$E$367,LOLP!C4248,Calendar!$D$3:$D$367,LOLP!B4248)</f>
        <v>21</v>
      </c>
      <c r="I4248" s="7">
        <f ca="1">IF($F4248=1,OFFSET(start_norps,LOLP!$D4248+(1-$C4248)*24,LOLP!$B4248)*H4248/G4248,0)</f>
        <v>0</v>
      </c>
      <c r="J4248" s="7">
        <f ca="1">IF($F4248=1,OFFSET(start_33,LOLP!$D4248+(1-$C4248)*24,LOLP!$B4248)*H4248/G4248,0)</f>
        <v>0</v>
      </c>
      <c r="K4248" s="7">
        <f ca="1">IF($F4248,OFFSET(start_40,LOLP!$D4248+(1-$C4248)*24,LOLP!$B4248),0)</f>
        <v>0</v>
      </c>
      <c r="L4248" s="7">
        <f ca="1">IF($F4248,OFFSET(start_50,LOLP!$D4248+(1-$C4248)*24,LOLP!$B4248),0)</f>
        <v>0</v>
      </c>
      <c r="M4248" s="25">
        <f t="shared" ca="1" si="464"/>
        <v>0</v>
      </c>
      <c r="N4248" s="25">
        <f t="shared" ca="1" si="465"/>
        <v>0</v>
      </c>
      <c r="O4248" s="15" t="e">
        <f t="shared" ca="1" si="466"/>
        <v>#DIV/0!</v>
      </c>
      <c r="P4248" s="15" t="e">
        <f t="shared" ca="1" si="467"/>
        <v>#DIV/0!</v>
      </c>
    </row>
    <row r="4249" spans="1:16" x14ac:dyDescent="0.25">
      <c r="A4249" s="1">
        <f t="shared" si="461"/>
        <v>43277</v>
      </c>
      <c r="B4249" s="7">
        <f t="shared" si="463"/>
        <v>6</v>
      </c>
      <c r="C4249" s="4">
        <f>INDEX(Calendar!$E$3:$E$367,MATCH(LOLP!$A4249,Calendar!$B$3:$B$367,0))</f>
        <v>1</v>
      </c>
      <c r="D4249" s="2">
        <f t="shared" si="462"/>
        <v>22</v>
      </c>
      <c r="E4249" s="36">
        <v>32646</v>
      </c>
      <c r="F4249" s="7">
        <f>IFERROR(IF(INDEX('Temperature Data'!$AA$15:$AA$348,MATCH(LOLP!A4249,'Temperature Data'!$B$15:$B$348,0))&gt;IF(B4249=9,$G$2,LOLP!$F$2),1,0),0)</f>
        <v>0</v>
      </c>
      <c r="G4249" s="7">
        <f>SUMIFS(LOLP!$F$4:$F$8763,$C$4:$C$8763,$C4249,$B$4:$B$8763,$B4249,$D$4:$D$8763,$D4249)</f>
        <v>1</v>
      </c>
      <c r="H4249" s="7">
        <f>COUNTIFS(Calendar!$E$3:$E$367,LOLP!C4249,Calendar!$D$3:$D$367,LOLP!B4249)</f>
        <v>21</v>
      </c>
      <c r="I4249" s="7">
        <f ca="1">IF($F4249=1,OFFSET(start_norps,LOLP!$D4249+(1-$C4249)*24,LOLP!$B4249)*H4249/G4249,0)</f>
        <v>0</v>
      </c>
      <c r="J4249" s="7">
        <f ca="1">IF($F4249=1,OFFSET(start_33,LOLP!$D4249+(1-$C4249)*24,LOLP!$B4249)*H4249/G4249,0)</f>
        <v>0</v>
      </c>
      <c r="K4249" s="7">
        <f ca="1">IF($F4249,OFFSET(start_40,LOLP!$D4249+(1-$C4249)*24,LOLP!$B4249),0)</f>
        <v>0</v>
      </c>
      <c r="L4249" s="7">
        <f ca="1">IF($F4249,OFFSET(start_50,LOLP!$D4249+(1-$C4249)*24,LOLP!$B4249),0)</f>
        <v>0</v>
      </c>
      <c r="M4249" s="25">
        <f t="shared" ca="1" si="464"/>
        <v>0</v>
      </c>
      <c r="N4249" s="25">
        <f t="shared" ca="1" si="465"/>
        <v>0</v>
      </c>
      <c r="O4249" s="15" t="e">
        <f t="shared" ca="1" si="466"/>
        <v>#DIV/0!</v>
      </c>
      <c r="P4249" s="15" t="e">
        <f t="shared" ca="1" si="467"/>
        <v>#DIV/0!</v>
      </c>
    </row>
    <row r="4250" spans="1:16" x14ac:dyDescent="0.25">
      <c r="A4250" s="1">
        <f t="shared" si="461"/>
        <v>43277</v>
      </c>
      <c r="B4250" s="7">
        <f t="shared" si="463"/>
        <v>6</v>
      </c>
      <c r="C4250" s="4">
        <f>INDEX(Calendar!$E$3:$E$367,MATCH(LOLP!$A4250,Calendar!$B$3:$B$367,0))</f>
        <v>1</v>
      </c>
      <c r="D4250" s="2">
        <f t="shared" si="462"/>
        <v>23</v>
      </c>
      <c r="E4250" s="36">
        <v>29878</v>
      </c>
      <c r="F4250" s="7">
        <f>IFERROR(IF(INDEX('Temperature Data'!$AA$15:$AA$348,MATCH(LOLP!A4250,'Temperature Data'!$B$15:$B$348,0))&gt;IF(B4250=9,$G$2,LOLP!$F$2),1,0),0)</f>
        <v>0</v>
      </c>
      <c r="G4250" s="7">
        <f>SUMIFS(LOLP!$F$4:$F$8763,$C$4:$C$8763,$C4250,$B$4:$B$8763,$B4250,$D$4:$D$8763,$D4250)</f>
        <v>1</v>
      </c>
      <c r="H4250" s="7">
        <f>COUNTIFS(Calendar!$E$3:$E$367,LOLP!C4250,Calendar!$D$3:$D$367,LOLP!B4250)</f>
        <v>21</v>
      </c>
      <c r="I4250" s="7">
        <f ca="1">IF($F4250=1,OFFSET(start_norps,LOLP!$D4250+(1-$C4250)*24,LOLP!$B4250)*H4250/G4250,0)</f>
        <v>0</v>
      </c>
      <c r="J4250" s="7">
        <f ca="1">IF($F4250=1,OFFSET(start_33,LOLP!$D4250+(1-$C4250)*24,LOLP!$B4250)*H4250/G4250,0)</f>
        <v>0</v>
      </c>
      <c r="K4250" s="7">
        <f ca="1">IF($F4250,OFFSET(start_40,LOLP!$D4250+(1-$C4250)*24,LOLP!$B4250),0)</f>
        <v>0</v>
      </c>
      <c r="L4250" s="7">
        <f ca="1">IF($F4250,OFFSET(start_50,LOLP!$D4250+(1-$C4250)*24,LOLP!$B4250),0)</f>
        <v>0</v>
      </c>
      <c r="M4250" s="25">
        <f t="shared" ca="1" si="464"/>
        <v>0</v>
      </c>
      <c r="N4250" s="25">
        <f t="shared" ca="1" si="465"/>
        <v>0</v>
      </c>
      <c r="O4250" s="15" t="e">
        <f t="shared" ca="1" si="466"/>
        <v>#DIV/0!</v>
      </c>
      <c r="P4250" s="15" t="e">
        <f t="shared" ca="1" si="467"/>
        <v>#DIV/0!</v>
      </c>
    </row>
    <row r="4251" spans="1:16" x14ac:dyDescent="0.25">
      <c r="A4251" s="1">
        <f t="shared" si="461"/>
        <v>43277</v>
      </c>
      <c r="B4251" s="7">
        <f t="shared" si="463"/>
        <v>6</v>
      </c>
      <c r="C4251" s="4">
        <f>INDEX(Calendar!$E$3:$E$367,MATCH(LOLP!$A4251,Calendar!$B$3:$B$367,0))</f>
        <v>1</v>
      </c>
      <c r="D4251" s="2">
        <f t="shared" si="462"/>
        <v>24</v>
      </c>
      <c r="E4251" s="36">
        <v>27104</v>
      </c>
      <c r="F4251" s="7">
        <f>IFERROR(IF(INDEX('Temperature Data'!$AA$15:$AA$348,MATCH(LOLP!A4251,'Temperature Data'!$B$15:$B$348,0))&gt;IF(B4251=9,$G$2,LOLP!$F$2),1,0),0)</f>
        <v>0</v>
      </c>
      <c r="G4251" s="7">
        <f>SUMIFS(LOLP!$F$4:$F$8763,$C$4:$C$8763,$C4251,$B$4:$B$8763,$B4251,$D$4:$D$8763,$D4251)</f>
        <v>1</v>
      </c>
      <c r="H4251" s="7">
        <f>COUNTIFS(Calendar!$E$3:$E$367,LOLP!C4251,Calendar!$D$3:$D$367,LOLP!B4251)</f>
        <v>21</v>
      </c>
      <c r="I4251" s="7">
        <f ca="1">IF($F4251=1,OFFSET(start_norps,LOLP!$D4251+(1-$C4251)*24,LOLP!$B4251)*H4251/G4251,0)</f>
        <v>0</v>
      </c>
      <c r="J4251" s="7">
        <f ca="1">IF($F4251=1,OFFSET(start_33,LOLP!$D4251+(1-$C4251)*24,LOLP!$B4251)*H4251/G4251,0)</f>
        <v>0</v>
      </c>
      <c r="K4251" s="7">
        <f ca="1">IF($F4251,OFFSET(start_40,LOLP!$D4251+(1-$C4251)*24,LOLP!$B4251),0)</f>
        <v>0</v>
      </c>
      <c r="L4251" s="7">
        <f ca="1">IF($F4251,OFFSET(start_50,LOLP!$D4251+(1-$C4251)*24,LOLP!$B4251),0)</f>
        <v>0</v>
      </c>
      <c r="M4251" s="25">
        <f t="shared" ca="1" si="464"/>
        <v>0</v>
      </c>
      <c r="N4251" s="25">
        <f t="shared" ca="1" si="465"/>
        <v>0</v>
      </c>
      <c r="O4251" s="15" t="e">
        <f t="shared" ca="1" si="466"/>
        <v>#DIV/0!</v>
      </c>
      <c r="P4251" s="15" t="e">
        <f t="shared" ca="1" si="467"/>
        <v>#DIV/0!</v>
      </c>
    </row>
    <row r="4252" spans="1:16" x14ac:dyDescent="0.25">
      <c r="A4252" s="1">
        <f t="shared" si="461"/>
        <v>43278</v>
      </c>
      <c r="B4252" s="7">
        <f t="shared" si="463"/>
        <v>6</v>
      </c>
      <c r="C4252" s="4">
        <f>INDEX(Calendar!$E$3:$E$367,MATCH(LOLP!$A4252,Calendar!$B$3:$B$367,0))</f>
        <v>1</v>
      </c>
      <c r="D4252" s="2">
        <f t="shared" si="462"/>
        <v>1</v>
      </c>
      <c r="E4252" s="36">
        <v>25334</v>
      </c>
      <c r="F4252" s="7">
        <f>IFERROR(IF(INDEX('Temperature Data'!$AA$15:$AA$348,MATCH(LOLP!A4252,'Temperature Data'!$B$15:$B$348,0))&gt;IF(B4252=9,$G$2,LOLP!$F$2),1,0),0)</f>
        <v>0</v>
      </c>
      <c r="G4252" s="7">
        <f>SUMIFS(LOLP!$F$4:$F$8763,$C$4:$C$8763,$C4252,$B$4:$B$8763,$B4252,$D$4:$D$8763,$D4252)</f>
        <v>1</v>
      </c>
      <c r="H4252" s="7">
        <f>COUNTIFS(Calendar!$E$3:$E$367,LOLP!C4252,Calendar!$D$3:$D$367,LOLP!B4252)</f>
        <v>21</v>
      </c>
      <c r="I4252" s="7">
        <f ca="1">IF($F4252=1,OFFSET(start_norps,LOLP!$D4252+(1-$C4252)*24,LOLP!$B4252)*H4252/G4252,0)</f>
        <v>0</v>
      </c>
      <c r="J4252" s="7">
        <f ca="1">IF($F4252=1,OFFSET(start_33,LOLP!$D4252+(1-$C4252)*24,LOLP!$B4252)*H4252/G4252,0)</f>
        <v>0</v>
      </c>
      <c r="K4252" s="7">
        <f ca="1">IF($F4252,OFFSET(start_40,LOLP!$D4252+(1-$C4252)*24,LOLP!$B4252),0)</f>
        <v>0</v>
      </c>
      <c r="L4252" s="7">
        <f ca="1">IF($F4252,OFFSET(start_50,LOLP!$D4252+(1-$C4252)*24,LOLP!$B4252),0)</f>
        <v>0</v>
      </c>
      <c r="M4252" s="25">
        <f t="shared" ca="1" si="464"/>
        <v>0</v>
      </c>
      <c r="N4252" s="25">
        <f t="shared" ca="1" si="465"/>
        <v>0</v>
      </c>
      <c r="O4252" s="15" t="e">
        <f t="shared" ca="1" si="466"/>
        <v>#DIV/0!</v>
      </c>
      <c r="P4252" s="15" t="e">
        <f t="shared" ca="1" si="467"/>
        <v>#DIV/0!</v>
      </c>
    </row>
    <row r="4253" spans="1:16" x14ac:dyDescent="0.25">
      <c r="A4253" s="1">
        <f t="shared" ref="A4253:A4316" si="468">A4229+1</f>
        <v>43278</v>
      </c>
      <c r="B4253" s="7">
        <f t="shared" si="463"/>
        <v>6</v>
      </c>
      <c r="C4253" s="4">
        <f>INDEX(Calendar!$E$3:$E$367,MATCH(LOLP!$A4253,Calendar!$B$3:$B$367,0))</f>
        <v>1</v>
      </c>
      <c r="D4253" s="2">
        <f t="shared" ref="D4253:D4316" si="469">D4229</f>
        <v>2</v>
      </c>
      <c r="E4253" s="36">
        <v>23989</v>
      </c>
      <c r="F4253" s="7">
        <f>IFERROR(IF(INDEX('Temperature Data'!$AA$15:$AA$348,MATCH(LOLP!A4253,'Temperature Data'!$B$15:$B$348,0))&gt;IF(B4253=9,$G$2,LOLP!$F$2),1,0),0)</f>
        <v>0</v>
      </c>
      <c r="G4253" s="7">
        <f>SUMIFS(LOLP!$F$4:$F$8763,$C$4:$C$8763,$C4253,$B$4:$B$8763,$B4253,$D$4:$D$8763,$D4253)</f>
        <v>1</v>
      </c>
      <c r="H4253" s="7">
        <f>COUNTIFS(Calendar!$E$3:$E$367,LOLP!C4253,Calendar!$D$3:$D$367,LOLP!B4253)</f>
        <v>21</v>
      </c>
      <c r="I4253" s="7">
        <f ca="1">IF($F4253=1,OFFSET(start_norps,LOLP!$D4253+(1-$C4253)*24,LOLP!$B4253)*H4253/G4253,0)</f>
        <v>0</v>
      </c>
      <c r="J4253" s="7">
        <f ca="1">IF($F4253=1,OFFSET(start_33,LOLP!$D4253+(1-$C4253)*24,LOLP!$B4253)*H4253/G4253,0)</f>
        <v>0</v>
      </c>
      <c r="K4253" s="7">
        <f ca="1">IF($F4253,OFFSET(start_40,LOLP!$D4253+(1-$C4253)*24,LOLP!$B4253),0)</f>
        <v>0</v>
      </c>
      <c r="L4253" s="7">
        <f ca="1">IF($F4253,OFFSET(start_50,LOLP!$D4253+(1-$C4253)*24,LOLP!$B4253),0)</f>
        <v>0</v>
      </c>
      <c r="M4253" s="25">
        <f t="shared" ca="1" si="464"/>
        <v>0</v>
      </c>
      <c r="N4253" s="25">
        <f t="shared" ca="1" si="465"/>
        <v>0</v>
      </c>
      <c r="O4253" s="15" t="e">
        <f t="shared" ca="1" si="466"/>
        <v>#DIV/0!</v>
      </c>
      <c r="P4253" s="15" t="e">
        <f t="shared" ca="1" si="467"/>
        <v>#DIV/0!</v>
      </c>
    </row>
    <row r="4254" spans="1:16" x14ac:dyDescent="0.25">
      <c r="A4254" s="1">
        <f t="shared" si="468"/>
        <v>43278</v>
      </c>
      <c r="B4254" s="7">
        <f t="shared" si="463"/>
        <v>6</v>
      </c>
      <c r="C4254" s="4">
        <f>INDEX(Calendar!$E$3:$E$367,MATCH(LOLP!$A4254,Calendar!$B$3:$B$367,0))</f>
        <v>1</v>
      </c>
      <c r="D4254" s="2">
        <f t="shared" si="469"/>
        <v>3</v>
      </c>
      <c r="E4254" s="36">
        <v>23032</v>
      </c>
      <c r="F4254" s="7">
        <f>IFERROR(IF(INDEX('Temperature Data'!$AA$15:$AA$348,MATCH(LOLP!A4254,'Temperature Data'!$B$15:$B$348,0))&gt;IF(B4254=9,$G$2,LOLP!$F$2),1,0),0)</f>
        <v>0</v>
      </c>
      <c r="G4254" s="7">
        <f>SUMIFS(LOLP!$F$4:$F$8763,$C$4:$C$8763,$C4254,$B$4:$B$8763,$B4254,$D$4:$D$8763,$D4254)</f>
        <v>1</v>
      </c>
      <c r="H4254" s="7">
        <f>COUNTIFS(Calendar!$E$3:$E$367,LOLP!C4254,Calendar!$D$3:$D$367,LOLP!B4254)</f>
        <v>21</v>
      </c>
      <c r="I4254" s="7">
        <f ca="1">IF($F4254=1,OFFSET(start_norps,LOLP!$D4254+(1-$C4254)*24,LOLP!$B4254)*H4254/G4254,0)</f>
        <v>0</v>
      </c>
      <c r="J4254" s="7">
        <f ca="1">IF($F4254=1,OFFSET(start_33,LOLP!$D4254+(1-$C4254)*24,LOLP!$B4254)*H4254/G4254,0)</f>
        <v>0</v>
      </c>
      <c r="K4254" s="7">
        <f ca="1">IF($F4254,OFFSET(start_40,LOLP!$D4254+(1-$C4254)*24,LOLP!$B4254),0)</f>
        <v>0</v>
      </c>
      <c r="L4254" s="7">
        <f ca="1">IF($F4254,OFFSET(start_50,LOLP!$D4254+(1-$C4254)*24,LOLP!$B4254),0)</f>
        <v>0</v>
      </c>
      <c r="M4254" s="25">
        <f t="shared" ca="1" si="464"/>
        <v>0</v>
      </c>
      <c r="N4254" s="25">
        <f t="shared" ca="1" si="465"/>
        <v>0</v>
      </c>
      <c r="O4254" s="15" t="e">
        <f t="shared" ca="1" si="466"/>
        <v>#DIV/0!</v>
      </c>
      <c r="P4254" s="15" t="e">
        <f t="shared" ca="1" si="467"/>
        <v>#DIV/0!</v>
      </c>
    </row>
    <row r="4255" spans="1:16" x14ac:dyDescent="0.25">
      <c r="A4255" s="1">
        <f t="shared" si="468"/>
        <v>43278</v>
      </c>
      <c r="B4255" s="7">
        <f t="shared" si="463"/>
        <v>6</v>
      </c>
      <c r="C4255" s="4">
        <f>INDEX(Calendar!$E$3:$E$367,MATCH(LOLP!$A4255,Calendar!$B$3:$B$367,0))</f>
        <v>1</v>
      </c>
      <c r="D4255" s="2">
        <f t="shared" si="469"/>
        <v>4</v>
      </c>
      <c r="E4255" s="36">
        <v>22597</v>
      </c>
      <c r="F4255" s="7">
        <f>IFERROR(IF(INDEX('Temperature Data'!$AA$15:$AA$348,MATCH(LOLP!A4255,'Temperature Data'!$B$15:$B$348,0))&gt;IF(B4255=9,$G$2,LOLP!$F$2),1,0),0)</f>
        <v>0</v>
      </c>
      <c r="G4255" s="7">
        <f>SUMIFS(LOLP!$F$4:$F$8763,$C$4:$C$8763,$C4255,$B$4:$B$8763,$B4255,$D$4:$D$8763,$D4255)</f>
        <v>1</v>
      </c>
      <c r="H4255" s="7">
        <f>COUNTIFS(Calendar!$E$3:$E$367,LOLP!C4255,Calendar!$D$3:$D$367,LOLP!B4255)</f>
        <v>21</v>
      </c>
      <c r="I4255" s="7">
        <f ca="1">IF($F4255=1,OFFSET(start_norps,LOLP!$D4255+(1-$C4255)*24,LOLP!$B4255)*H4255/G4255,0)</f>
        <v>0</v>
      </c>
      <c r="J4255" s="7">
        <f ca="1">IF($F4255=1,OFFSET(start_33,LOLP!$D4255+(1-$C4255)*24,LOLP!$B4255)*H4255/G4255,0)</f>
        <v>0</v>
      </c>
      <c r="K4255" s="7">
        <f ca="1">IF($F4255,OFFSET(start_40,LOLP!$D4255+(1-$C4255)*24,LOLP!$B4255),0)</f>
        <v>0</v>
      </c>
      <c r="L4255" s="7">
        <f ca="1">IF($F4255,OFFSET(start_50,LOLP!$D4255+(1-$C4255)*24,LOLP!$B4255),0)</f>
        <v>0</v>
      </c>
      <c r="M4255" s="25">
        <f t="shared" ca="1" si="464"/>
        <v>0</v>
      </c>
      <c r="N4255" s="25">
        <f t="shared" ca="1" si="465"/>
        <v>0</v>
      </c>
      <c r="O4255" s="15" t="e">
        <f t="shared" ca="1" si="466"/>
        <v>#DIV/0!</v>
      </c>
      <c r="P4255" s="15" t="e">
        <f t="shared" ca="1" si="467"/>
        <v>#DIV/0!</v>
      </c>
    </row>
    <row r="4256" spans="1:16" x14ac:dyDescent="0.25">
      <c r="A4256" s="1">
        <f t="shared" si="468"/>
        <v>43278</v>
      </c>
      <c r="B4256" s="7">
        <f t="shared" si="463"/>
        <v>6</v>
      </c>
      <c r="C4256" s="4">
        <f>INDEX(Calendar!$E$3:$E$367,MATCH(LOLP!$A4256,Calendar!$B$3:$B$367,0))</f>
        <v>1</v>
      </c>
      <c r="D4256" s="2">
        <f t="shared" si="469"/>
        <v>5</v>
      </c>
      <c r="E4256" s="36">
        <v>22786</v>
      </c>
      <c r="F4256" s="7">
        <f>IFERROR(IF(INDEX('Temperature Data'!$AA$15:$AA$348,MATCH(LOLP!A4256,'Temperature Data'!$B$15:$B$348,0))&gt;IF(B4256=9,$G$2,LOLP!$F$2),1,0),0)</f>
        <v>0</v>
      </c>
      <c r="G4256" s="7">
        <f>SUMIFS(LOLP!$F$4:$F$8763,$C$4:$C$8763,$C4256,$B$4:$B$8763,$B4256,$D$4:$D$8763,$D4256)</f>
        <v>1</v>
      </c>
      <c r="H4256" s="7">
        <f>COUNTIFS(Calendar!$E$3:$E$367,LOLP!C4256,Calendar!$D$3:$D$367,LOLP!B4256)</f>
        <v>21</v>
      </c>
      <c r="I4256" s="7">
        <f ca="1">IF($F4256=1,OFFSET(start_norps,LOLP!$D4256+(1-$C4256)*24,LOLP!$B4256)*H4256/G4256,0)</f>
        <v>0</v>
      </c>
      <c r="J4256" s="7">
        <f ca="1">IF($F4256=1,OFFSET(start_33,LOLP!$D4256+(1-$C4256)*24,LOLP!$B4256)*H4256/G4256,0)</f>
        <v>0</v>
      </c>
      <c r="K4256" s="7">
        <f ca="1">IF($F4256,OFFSET(start_40,LOLP!$D4256+(1-$C4256)*24,LOLP!$B4256),0)</f>
        <v>0</v>
      </c>
      <c r="L4256" s="7">
        <f ca="1">IF($F4256,OFFSET(start_50,LOLP!$D4256+(1-$C4256)*24,LOLP!$B4256),0)</f>
        <v>0</v>
      </c>
      <c r="M4256" s="25">
        <f t="shared" ca="1" si="464"/>
        <v>0</v>
      </c>
      <c r="N4256" s="25">
        <f t="shared" ca="1" si="465"/>
        <v>0</v>
      </c>
      <c r="O4256" s="15" t="e">
        <f t="shared" ca="1" si="466"/>
        <v>#DIV/0!</v>
      </c>
      <c r="P4256" s="15" t="e">
        <f t="shared" ca="1" si="467"/>
        <v>#DIV/0!</v>
      </c>
    </row>
    <row r="4257" spans="1:16" x14ac:dyDescent="0.25">
      <c r="A4257" s="1">
        <f t="shared" si="468"/>
        <v>43278</v>
      </c>
      <c r="B4257" s="7">
        <f t="shared" si="463"/>
        <v>6</v>
      </c>
      <c r="C4257" s="4">
        <f>INDEX(Calendar!$E$3:$E$367,MATCH(LOLP!$A4257,Calendar!$B$3:$B$367,0))</f>
        <v>1</v>
      </c>
      <c r="D4257" s="2">
        <f t="shared" si="469"/>
        <v>6</v>
      </c>
      <c r="E4257" s="36">
        <v>23780</v>
      </c>
      <c r="F4257" s="7">
        <f>IFERROR(IF(INDEX('Temperature Data'!$AA$15:$AA$348,MATCH(LOLP!A4257,'Temperature Data'!$B$15:$B$348,0))&gt;IF(B4257=9,$G$2,LOLP!$F$2),1,0),0)</f>
        <v>0</v>
      </c>
      <c r="G4257" s="7">
        <f>SUMIFS(LOLP!$F$4:$F$8763,$C$4:$C$8763,$C4257,$B$4:$B$8763,$B4257,$D$4:$D$8763,$D4257)</f>
        <v>1</v>
      </c>
      <c r="H4257" s="7">
        <f>COUNTIFS(Calendar!$E$3:$E$367,LOLP!C4257,Calendar!$D$3:$D$367,LOLP!B4257)</f>
        <v>21</v>
      </c>
      <c r="I4257" s="7">
        <f ca="1">IF($F4257=1,OFFSET(start_norps,LOLP!$D4257+(1-$C4257)*24,LOLP!$B4257)*H4257/G4257,0)</f>
        <v>0</v>
      </c>
      <c r="J4257" s="7">
        <f ca="1">IF($F4257=1,OFFSET(start_33,LOLP!$D4257+(1-$C4257)*24,LOLP!$B4257)*H4257/G4257,0)</f>
        <v>0</v>
      </c>
      <c r="K4257" s="7">
        <f ca="1">IF($F4257,OFFSET(start_40,LOLP!$D4257+(1-$C4257)*24,LOLP!$B4257),0)</f>
        <v>0</v>
      </c>
      <c r="L4257" s="7">
        <f ca="1">IF($F4257,OFFSET(start_50,LOLP!$D4257+(1-$C4257)*24,LOLP!$B4257),0)</f>
        <v>0</v>
      </c>
      <c r="M4257" s="25">
        <f t="shared" ca="1" si="464"/>
        <v>0</v>
      </c>
      <c r="N4257" s="25">
        <f t="shared" ca="1" si="465"/>
        <v>0</v>
      </c>
      <c r="O4257" s="15" t="e">
        <f t="shared" ca="1" si="466"/>
        <v>#DIV/0!</v>
      </c>
      <c r="P4257" s="15" t="e">
        <f t="shared" ca="1" si="467"/>
        <v>#DIV/0!</v>
      </c>
    </row>
    <row r="4258" spans="1:16" x14ac:dyDescent="0.25">
      <c r="A4258" s="1">
        <f t="shared" si="468"/>
        <v>43278</v>
      </c>
      <c r="B4258" s="7">
        <f t="shared" si="463"/>
        <v>6</v>
      </c>
      <c r="C4258" s="4">
        <f>INDEX(Calendar!$E$3:$E$367,MATCH(LOLP!$A4258,Calendar!$B$3:$B$367,0))</f>
        <v>1</v>
      </c>
      <c r="D4258" s="2">
        <f t="shared" si="469"/>
        <v>7</v>
      </c>
      <c r="E4258" s="36">
        <v>24943</v>
      </c>
      <c r="F4258" s="7">
        <f>IFERROR(IF(INDEX('Temperature Data'!$AA$15:$AA$348,MATCH(LOLP!A4258,'Temperature Data'!$B$15:$B$348,0))&gt;IF(B4258=9,$G$2,LOLP!$F$2),1,0),0)</f>
        <v>0</v>
      </c>
      <c r="G4258" s="7">
        <f>SUMIFS(LOLP!$F$4:$F$8763,$C$4:$C$8763,$C4258,$B$4:$B$8763,$B4258,$D$4:$D$8763,$D4258)</f>
        <v>1</v>
      </c>
      <c r="H4258" s="7">
        <f>COUNTIFS(Calendar!$E$3:$E$367,LOLP!C4258,Calendar!$D$3:$D$367,LOLP!B4258)</f>
        <v>21</v>
      </c>
      <c r="I4258" s="7">
        <f ca="1">IF($F4258=1,OFFSET(start_norps,LOLP!$D4258+(1-$C4258)*24,LOLP!$B4258)*H4258/G4258,0)</f>
        <v>0</v>
      </c>
      <c r="J4258" s="7">
        <f ca="1">IF($F4258=1,OFFSET(start_33,LOLP!$D4258+(1-$C4258)*24,LOLP!$B4258)*H4258/G4258,0)</f>
        <v>0</v>
      </c>
      <c r="K4258" s="7">
        <f ca="1">IF($F4258,OFFSET(start_40,LOLP!$D4258+(1-$C4258)*24,LOLP!$B4258),0)</f>
        <v>0</v>
      </c>
      <c r="L4258" s="7">
        <f ca="1">IF($F4258,OFFSET(start_50,LOLP!$D4258+(1-$C4258)*24,LOLP!$B4258),0)</f>
        <v>0</v>
      </c>
      <c r="M4258" s="25">
        <f t="shared" ca="1" si="464"/>
        <v>0</v>
      </c>
      <c r="N4258" s="25">
        <f t="shared" ca="1" si="465"/>
        <v>0</v>
      </c>
      <c r="O4258" s="15" t="e">
        <f t="shared" ca="1" si="466"/>
        <v>#DIV/0!</v>
      </c>
      <c r="P4258" s="15" t="e">
        <f t="shared" ca="1" si="467"/>
        <v>#DIV/0!</v>
      </c>
    </row>
    <row r="4259" spans="1:16" x14ac:dyDescent="0.25">
      <c r="A4259" s="1">
        <f t="shared" si="468"/>
        <v>43278</v>
      </c>
      <c r="B4259" s="7">
        <f t="shared" si="463"/>
        <v>6</v>
      </c>
      <c r="C4259" s="4">
        <f>INDEX(Calendar!$E$3:$E$367,MATCH(LOLP!$A4259,Calendar!$B$3:$B$367,0))</f>
        <v>1</v>
      </c>
      <c r="D4259" s="2">
        <f t="shared" si="469"/>
        <v>8</v>
      </c>
      <c r="E4259" s="36">
        <v>26121</v>
      </c>
      <c r="F4259" s="7">
        <f>IFERROR(IF(INDEX('Temperature Data'!$AA$15:$AA$348,MATCH(LOLP!A4259,'Temperature Data'!$B$15:$B$348,0))&gt;IF(B4259=9,$G$2,LOLP!$F$2),1,0),0)</f>
        <v>0</v>
      </c>
      <c r="G4259" s="7">
        <f>SUMIFS(LOLP!$F$4:$F$8763,$C$4:$C$8763,$C4259,$B$4:$B$8763,$B4259,$D$4:$D$8763,$D4259)</f>
        <v>1</v>
      </c>
      <c r="H4259" s="7">
        <f>COUNTIFS(Calendar!$E$3:$E$367,LOLP!C4259,Calendar!$D$3:$D$367,LOLP!B4259)</f>
        <v>21</v>
      </c>
      <c r="I4259" s="7">
        <f ca="1">IF($F4259=1,OFFSET(start_norps,LOLP!$D4259+(1-$C4259)*24,LOLP!$B4259)*H4259/G4259,0)</f>
        <v>0</v>
      </c>
      <c r="J4259" s="7">
        <f ca="1">IF($F4259=1,OFFSET(start_33,LOLP!$D4259+(1-$C4259)*24,LOLP!$B4259)*H4259/G4259,0)</f>
        <v>0</v>
      </c>
      <c r="K4259" s="7">
        <f ca="1">IF($F4259,OFFSET(start_40,LOLP!$D4259+(1-$C4259)*24,LOLP!$B4259),0)</f>
        <v>0</v>
      </c>
      <c r="L4259" s="7">
        <f ca="1">IF($F4259,OFFSET(start_50,LOLP!$D4259+(1-$C4259)*24,LOLP!$B4259),0)</f>
        <v>0</v>
      </c>
      <c r="M4259" s="25">
        <f t="shared" ca="1" si="464"/>
        <v>0</v>
      </c>
      <c r="N4259" s="25">
        <f t="shared" ca="1" si="465"/>
        <v>0</v>
      </c>
      <c r="O4259" s="15" t="e">
        <f t="shared" ca="1" si="466"/>
        <v>#DIV/0!</v>
      </c>
      <c r="P4259" s="15" t="e">
        <f t="shared" ca="1" si="467"/>
        <v>#DIV/0!</v>
      </c>
    </row>
    <row r="4260" spans="1:16" x14ac:dyDescent="0.25">
      <c r="A4260" s="1">
        <f t="shared" si="468"/>
        <v>43278</v>
      </c>
      <c r="B4260" s="7">
        <f t="shared" si="463"/>
        <v>6</v>
      </c>
      <c r="C4260" s="4">
        <f>INDEX(Calendar!$E$3:$E$367,MATCH(LOLP!$A4260,Calendar!$B$3:$B$367,0))</f>
        <v>1</v>
      </c>
      <c r="D4260" s="2">
        <f t="shared" si="469"/>
        <v>9</v>
      </c>
      <c r="E4260" s="36">
        <v>26845</v>
      </c>
      <c r="F4260" s="7">
        <f>IFERROR(IF(INDEX('Temperature Data'!$AA$15:$AA$348,MATCH(LOLP!A4260,'Temperature Data'!$B$15:$B$348,0))&gt;IF(B4260=9,$G$2,LOLP!$F$2),1,0),0)</f>
        <v>0</v>
      </c>
      <c r="G4260" s="7">
        <f>SUMIFS(LOLP!$F$4:$F$8763,$C$4:$C$8763,$C4260,$B$4:$B$8763,$B4260,$D$4:$D$8763,$D4260)</f>
        <v>1</v>
      </c>
      <c r="H4260" s="7">
        <f>COUNTIFS(Calendar!$E$3:$E$367,LOLP!C4260,Calendar!$D$3:$D$367,LOLP!B4260)</f>
        <v>21</v>
      </c>
      <c r="I4260" s="7">
        <f ca="1">IF($F4260=1,OFFSET(start_norps,LOLP!$D4260+(1-$C4260)*24,LOLP!$B4260)*H4260/G4260,0)</f>
        <v>0</v>
      </c>
      <c r="J4260" s="7">
        <f ca="1">IF($F4260=1,OFFSET(start_33,LOLP!$D4260+(1-$C4260)*24,LOLP!$B4260)*H4260/G4260,0)</f>
        <v>0</v>
      </c>
      <c r="K4260" s="7">
        <f ca="1">IF($F4260,OFFSET(start_40,LOLP!$D4260+(1-$C4260)*24,LOLP!$B4260),0)</f>
        <v>0</v>
      </c>
      <c r="L4260" s="7">
        <f ca="1">IF($F4260,OFFSET(start_50,LOLP!$D4260+(1-$C4260)*24,LOLP!$B4260),0)</f>
        <v>0</v>
      </c>
      <c r="M4260" s="25">
        <f t="shared" ca="1" si="464"/>
        <v>0</v>
      </c>
      <c r="N4260" s="25">
        <f t="shared" ca="1" si="465"/>
        <v>0</v>
      </c>
      <c r="O4260" s="15" t="e">
        <f t="shared" ca="1" si="466"/>
        <v>#DIV/0!</v>
      </c>
      <c r="P4260" s="15" t="e">
        <f t="shared" ca="1" si="467"/>
        <v>#DIV/0!</v>
      </c>
    </row>
    <row r="4261" spans="1:16" x14ac:dyDescent="0.25">
      <c r="A4261" s="1">
        <f t="shared" si="468"/>
        <v>43278</v>
      </c>
      <c r="B4261" s="7">
        <f t="shared" si="463"/>
        <v>6</v>
      </c>
      <c r="C4261" s="4">
        <f>INDEX(Calendar!$E$3:$E$367,MATCH(LOLP!$A4261,Calendar!$B$3:$B$367,0))</f>
        <v>1</v>
      </c>
      <c r="D4261" s="2">
        <f t="shared" si="469"/>
        <v>10</v>
      </c>
      <c r="E4261" s="36">
        <v>27363</v>
      </c>
      <c r="F4261" s="7">
        <f>IFERROR(IF(INDEX('Temperature Data'!$AA$15:$AA$348,MATCH(LOLP!A4261,'Temperature Data'!$B$15:$B$348,0))&gt;IF(B4261=9,$G$2,LOLP!$F$2),1,0),0)</f>
        <v>0</v>
      </c>
      <c r="G4261" s="7">
        <f>SUMIFS(LOLP!$F$4:$F$8763,$C$4:$C$8763,$C4261,$B$4:$B$8763,$B4261,$D$4:$D$8763,$D4261)</f>
        <v>1</v>
      </c>
      <c r="H4261" s="7">
        <f>COUNTIFS(Calendar!$E$3:$E$367,LOLP!C4261,Calendar!$D$3:$D$367,LOLP!B4261)</f>
        <v>21</v>
      </c>
      <c r="I4261" s="7">
        <f ca="1">IF($F4261=1,OFFSET(start_norps,LOLP!$D4261+(1-$C4261)*24,LOLP!$B4261)*H4261/G4261,0)</f>
        <v>0</v>
      </c>
      <c r="J4261" s="7">
        <f ca="1">IF($F4261=1,OFFSET(start_33,LOLP!$D4261+(1-$C4261)*24,LOLP!$B4261)*H4261/G4261,0)</f>
        <v>0</v>
      </c>
      <c r="K4261" s="7">
        <f ca="1">IF($F4261,OFFSET(start_40,LOLP!$D4261+(1-$C4261)*24,LOLP!$B4261),0)</f>
        <v>0</v>
      </c>
      <c r="L4261" s="7">
        <f ca="1">IF($F4261,OFFSET(start_50,LOLP!$D4261+(1-$C4261)*24,LOLP!$B4261),0)</f>
        <v>0</v>
      </c>
      <c r="M4261" s="25">
        <f t="shared" ca="1" si="464"/>
        <v>0</v>
      </c>
      <c r="N4261" s="25">
        <f t="shared" ca="1" si="465"/>
        <v>0</v>
      </c>
      <c r="O4261" s="15" t="e">
        <f t="shared" ca="1" si="466"/>
        <v>#DIV/0!</v>
      </c>
      <c r="P4261" s="15" t="e">
        <f t="shared" ca="1" si="467"/>
        <v>#DIV/0!</v>
      </c>
    </row>
    <row r="4262" spans="1:16" x14ac:dyDescent="0.25">
      <c r="A4262" s="1">
        <f t="shared" si="468"/>
        <v>43278</v>
      </c>
      <c r="B4262" s="7">
        <f t="shared" si="463"/>
        <v>6</v>
      </c>
      <c r="C4262" s="4">
        <f>INDEX(Calendar!$E$3:$E$367,MATCH(LOLP!$A4262,Calendar!$B$3:$B$367,0))</f>
        <v>1</v>
      </c>
      <c r="D4262" s="2">
        <f t="shared" si="469"/>
        <v>11</v>
      </c>
      <c r="E4262" s="36">
        <v>28017</v>
      </c>
      <c r="F4262" s="7">
        <f>IFERROR(IF(INDEX('Temperature Data'!$AA$15:$AA$348,MATCH(LOLP!A4262,'Temperature Data'!$B$15:$B$348,0))&gt;IF(B4262=9,$G$2,LOLP!$F$2),1,0),0)</f>
        <v>0</v>
      </c>
      <c r="G4262" s="7">
        <f>SUMIFS(LOLP!$F$4:$F$8763,$C$4:$C$8763,$C4262,$B$4:$B$8763,$B4262,$D$4:$D$8763,$D4262)</f>
        <v>1</v>
      </c>
      <c r="H4262" s="7">
        <f>COUNTIFS(Calendar!$E$3:$E$367,LOLP!C4262,Calendar!$D$3:$D$367,LOLP!B4262)</f>
        <v>21</v>
      </c>
      <c r="I4262" s="7">
        <f ca="1">IF($F4262=1,OFFSET(start_norps,LOLP!$D4262+(1-$C4262)*24,LOLP!$B4262)*H4262/G4262,0)</f>
        <v>0</v>
      </c>
      <c r="J4262" s="7">
        <f ca="1">IF($F4262=1,OFFSET(start_33,LOLP!$D4262+(1-$C4262)*24,LOLP!$B4262)*H4262/G4262,0)</f>
        <v>0</v>
      </c>
      <c r="K4262" s="7">
        <f ca="1">IF($F4262,OFFSET(start_40,LOLP!$D4262+(1-$C4262)*24,LOLP!$B4262),0)</f>
        <v>0</v>
      </c>
      <c r="L4262" s="7">
        <f ca="1">IF($F4262,OFFSET(start_50,LOLP!$D4262+(1-$C4262)*24,LOLP!$B4262),0)</f>
        <v>0</v>
      </c>
      <c r="M4262" s="25">
        <f t="shared" ca="1" si="464"/>
        <v>0</v>
      </c>
      <c r="N4262" s="25">
        <f t="shared" ca="1" si="465"/>
        <v>0</v>
      </c>
      <c r="O4262" s="15" t="e">
        <f t="shared" ca="1" si="466"/>
        <v>#DIV/0!</v>
      </c>
      <c r="P4262" s="15" t="e">
        <f t="shared" ca="1" si="467"/>
        <v>#DIV/0!</v>
      </c>
    </row>
    <row r="4263" spans="1:16" x14ac:dyDescent="0.25">
      <c r="A4263" s="1">
        <f t="shared" si="468"/>
        <v>43278</v>
      </c>
      <c r="B4263" s="7">
        <f t="shared" si="463"/>
        <v>6</v>
      </c>
      <c r="C4263" s="4">
        <f>INDEX(Calendar!$E$3:$E$367,MATCH(LOLP!$A4263,Calendar!$B$3:$B$367,0))</f>
        <v>1</v>
      </c>
      <c r="D4263" s="2">
        <f t="shared" si="469"/>
        <v>12</v>
      </c>
      <c r="E4263" s="36">
        <v>28611</v>
      </c>
      <c r="F4263" s="7">
        <f>IFERROR(IF(INDEX('Temperature Data'!$AA$15:$AA$348,MATCH(LOLP!A4263,'Temperature Data'!$B$15:$B$348,0))&gt;IF(B4263=9,$G$2,LOLP!$F$2),1,0),0)</f>
        <v>0</v>
      </c>
      <c r="G4263" s="7">
        <f>SUMIFS(LOLP!$F$4:$F$8763,$C$4:$C$8763,$C4263,$B$4:$B$8763,$B4263,$D$4:$D$8763,$D4263)</f>
        <v>1</v>
      </c>
      <c r="H4263" s="7">
        <f>COUNTIFS(Calendar!$E$3:$E$367,LOLP!C4263,Calendar!$D$3:$D$367,LOLP!B4263)</f>
        <v>21</v>
      </c>
      <c r="I4263" s="7">
        <f ca="1">IF($F4263=1,OFFSET(start_norps,LOLP!$D4263+(1-$C4263)*24,LOLP!$B4263)*H4263/G4263,0)</f>
        <v>0</v>
      </c>
      <c r="J4263" s="7">
        <f ca="1">IF($F4263=1,OFFSET(start_33,LOLP!$D4263+(1-$C4263)*24,LOLP!$B4263)*H4263/G4263,0)</f>
        <v>0</v>
      </c>
      <c r="K4263" s="7">
        <f ca="1">IF($F4263,OFFSET(start_40,LOLP!$D4263+(1-$C4263)*24,LOLP!$B4263),0)</f>
        <v>0</v>
      </c>
      <c r="L4263" s="7">
        <f ca="1">IF($F4263,OFFSET(start_50,LOLP!$D4263+(1-$C4263)*24,LOLP!$B4263),0)</f>
        <v>0</v>
      </c>
      <c r="M4263" s="25">
        <f t="shared" ca="1" si="464"/>
        <v>0</v>
      </c>
      <c r="N4263" s="25">
        <f t="shared" ca="1" si="465"/>
        <v>0</v>
      </c>
      <c r="O4263" s="15" t="e">
        <f t="shared" ca="1" si="466"/>
        <v>#DIV/0!</v>
      </c>
      <c r="P4263" s="15" t="e">
        <f t="shared" ca="1" si="467"/>
        <v>#DIV/0!</v>
      </c>
    </row>
    <row r="4264" spans="1:16" x14ac:dyDescent="0.25">
      <c r="A4264" s="1">
        <f t="shared" si="468"/>
        <v>43278</v>
      </c>
      <c r="B4264" s="7">
        <f t="shared" si="463"/>
        <v>6</v>
      </c>
      <c r="C4264" s="4">
        <f>INDEX(Calendar!$E$3:$E$367,MATCH(LOLP!$A4264,Calendar!$B$3:$B$367,0))</f>
        <v>1</v>
      </c>
      <c r="D4264" s="2">
        <f t="shared" si="469"/>
        <v>13</v>
      </c>
      <c r="E4264" s="36">
        <v>29230</v>
      </c>
      <c r="F4264" s="7">
        <f>IFERROR(IF(INDEX('Temperature Data'!$AA$15:$AA$348,MATCH(LOLP!A4264,'Temperature Data'!$B$15:$B$348,0))&gt;IF(B4264=9,$G$2,LOLP!$F$2),1,0),0)</f>
        <v>0</v>
      </c>
      <c r="G4264" s="7">
        <f>SUMIFS(LOLP!$F$4:$F$8763,$C$4:$C$8763,$C4264,$B$4:$B$8763,$B4264,$D$4:$D$8763,$D4264)</f>
        <v>1</v>
      </c>
      <c r="H4264" s="7">
        <f>COUNTIFS(Calendar!$E$3:$E$367,LOLP!C4264,Calendar!$D$3:$D$367,LOLP!B4264)</f>
        <v>21</v>
      </c>
      <c r="I4264" s="7">
        <f ca="1">IF($F4264=1,OFFSET(start_norps,LOLP!$D4264+(1-$C4264)*24,LOLP!$B4264)*H4264/G4264,0)</f>
        <v>0</v>
      </c>
      <c r="J4264" s="7">
        <f ca="1">IF($F4264=1,OFFSET(start_33,LOLP!$D4264+(1-$C4264)*24,LOLP!$B4264)*H4264/G4264,0)</f>
        <v>0</v>
      </c>
      <c r="K4264" s="7">
        <f ca="1">IF($F4264,OFFSET(start_40,LOLP!$D4264+(1-$C4264)*24,LOLP!$B4264),0)</f>
        <v>0</v>
      </c>
      <c r="L4264" s="7">
        <f ca="1">IF($F4264,OFFSET(start_50,LOLP!$D4264+(1-$C4264)*24,LOLP!$B4264),0)</f>
        <v>0</v>
      </c>
      <c r="M4264" s="25">
        <f t="shared" ca="1" si="464"/>
        <v>0</v>
      </c>
      <c r="N4264" s="25">
        <f t="shared" ca="1" si="465"/>
        <v>0</v>
      </c>
      <c r="O4264" s="15" t="e">
        <f t="shared" ca="1" si="466"/>
        <v>#DIV/0!</v>
      </c>
      <c r="P4264" s="15" t="e">
        <f t="shared" ca="1" si="467"/>
        <v>#DIV/0!</v>
      </c>
    </row>
    <row r="4265" spans="1:16" x14ac:dyDescent="0.25">
      <c r="A4265" s="1">
        <f t="shared" si="468"/>
        <v>43278</v>
      </c>
      <c r="B4265" s="7">
        <f t="shared" si="463"/>
        <v>6</v>
      </c>
      <c r="C4265" s="4">
        <f>INDEX(Calendar!$E$3:$E$367,MATCH(LOLP!$A4265,Calendar!$B$3:$B$367,0))</f>
        <v>1</v>
      </c>
      <c r="D4265" s="2">
        <f t="shared" si="469"/>
        <v>14</v>
      </c>
      <c r="E4265" s="36">
        <v>30295</v>
      </c>
      <c r="F4265" s="7">
        <f>IFERROR(IF(INDEX('Temperature Data'!$AA$15:$AA$348,MATCH(LOLP!A4265,'Temperature Data'!$B$15:$B$348,0))&gt;IF(B4265=9,$G$2,LOLP!$F$2),1,0),0)</f>
        <v>0</v>
      </c>
      <c r="G4265" s="7">
        <f>SUMIFS(LOLP!$F$4:$F$8763,$C$4:$C$8763,$C4265,$B$4:$B$8763,$B4265,$D$4:$D$8763,$D4265)</f>
        <v>1</v>
      </c>
      <c r="H4265" s="7">
        <f>COUNTIFS(Calendar!$E$3:$E$367,LOLP!C4265,Calendar!$D$3:$D$367,LOLP!B4265)</f>
        <v>21</v>
      </c>
      <c r="I4265" s="7">
        <f ca="1">IF($F4265=1,OFFSET(start_norps,LOLP!$D4265+(1-$C4265)*24,LOLP!$B4265)*H4265/G4265,0)</f>
        <v>0</v>
      </c>
      <c r="J4265" s="7">
        <f ca="1">IF($F4265=1,OFFSET(start_33,LOLP!$D4265+(1-$C4265)*24,LOLP!$B4265)*H4265/G4265,0)</f>
        <v>0</v>
      </c>
      <c r="K4265" s="7">
        <f ca="1">IF($F4265,OFFSET(start_40,LOLP!$D4265+(1-$C4265)*24,LOLP!$B4265),0)</f>
        <v>0</v>
      </c>
      <c r="L4265" s="7">
        <f ca="1">IF($F4265,OFFSET(start_50,LOLP!$D4265+(1-$C4265)*24,LOLP!$B4265),0)</f>
        <v>0</v>
      </c>
      <c r="M4265" s="25">
        <f t="shared" ca="1" si="464"/>
        <v>0</v>
      </c>
      <c r="N4265" s="25">
        <f t="shared" ca="1" si="465"/>
        <v>0</v>
      </c>
      <c r="O4265" s="15" t="e">
        <f t="shared" ca="1" si="466"/>
        <v>#DIV/0!</v>
      </c>
      <c r="P4265" s="15" t="e">
        <f t="shared" ca="1" si="467"/>
        <v>#DIV/0!</v>
      </c>
    </row>
    <row r="4266" spans="1:16" x14ac:dyDescent="0.25">
      <c r="A4266" s="1">
        <f t="shared" si="468"/>
        <v>43278</v>
      </c>
      <c r="B4266" s="7">
        <f t="shared" si="463"/>
        <v>6</v>
      </c>
      <c r="C4266" s="4">
        <f>INDEX(Calendar!$E$3:$E$367,MATCH(LOLP!$A4266,Calendar!$B$3:$B$367,0))</f>
        <v>1</v>
      </c>
      <c r="D4266" s="2">
        <f t="shared" si="469"/>
        <v>15</v>
      </c>
      <c r="E4266" s="36">
        <v>31486</v>
      </c>
      <c r="F4266" s="7">
        <f>IFERROR(IF(INDEX('Temperature Data'!$AA$15:$AA$348,MATCH(LOLP!A4266,'Temperature Data'!$B$15:$B$348,0))&gt;IF(B4266=9,$G$2,LOLP!$F$2),1,0),0)</f>
        <v>0</v>
      </c>
      <c r="G4266" s="7">
        <f>SUMIFS(LOLP!$F$4:$F$8763,$C$4:$C$8763,$C4266,$B$4:$B$8763,$B4266,$D$4:$D$8763,$D4266)</f>
        <v>1</v>
      </c>
      <c r="H4266" s="7">
        <f>COUNTIFS(Calendar!$E$3:$E$367,LOLP!C4266,Calendar!$D$3:$D$367,LOLP!B4266)</f>
        <v>21</v>
      </c>
      <c r="I4266" s="7">
        <f ca="1">IF($F4266=1,OFFSET(start_norps,LOLP!$D4266+(1-$C4266)*24,LOLP!$B4266)*H4266/G4266,0)</f>
        <v>0</v>
      </c>
      <c r="J4266" s="7">
        <f ca="1">IF($F4266=1,OFFSET(start_33,LOLP!$D4266+(1-$C4266)*24,LOLP!$B4266)*H4266/G4266,0)</f>
        <v>0</v>
      </c>
      <c r="K4266" s="7">
        <f ca="1">IF($F4266,OFFSET(start_40,LOLP!$D4266+(1-$C4266)*24,LOLP!$B4266),0)</f>
        <v>0</v>
      </c>
      <c r="L4266" s="7">
        <f ca="1">IF($F4266,OFFSET(start_50,LOLP!$D4266+(1-$C4266)*24,LOLP!$B4266),0)</f>
        <v>0</v>
      </c>
      <c r="M4266" s="25">
        <f t="shared" ca="1" si="464"/>
        <v>0</v>
      </c>
      <c r="N4266" s="25">
        <f t="shared" ca="1" si="465"/>
        <v>0</v>
      </c>
      <c r="O4266" s="15" t="e">
        <f t="shared" ca="1" si="466"/>
        <v>#DIV/0!</v>
      </c>
      <c r="P4266" s="15" t="e">
        <f t="shared" ca="1" si="467"/>
        <v>#DIV/0!</v>
      </c>
    </row>
    <row r="4267" spans="1:16" x14ac:dyDescent="0.25">
      <c r="A4267" s="1">
        <f t="shared" si="468"/>
        <v>43278</v>
      </c>
      <c r="B4267" s="7">
        <f t="shared" si="463"/>
        <v>6</v>
      </c>
      <c r="C4267" s="4">
        <f>INDEX(Calendar!$E$3:$E$367,MATCH(LOLP!$A4267,Calendar!$B$3:$B$367,0))</f>
        <v>1</v>
      </c>
      <c r="D4267" s="2">
        <f t="shared" si="469"/>
        <v>16</v>
      </c>
      <c r="E4267" s="36">
        <v>32695</v>
      </c>
      <c r="F4267" s="7">
        <f>IFERROR(IF(INDEX('Temperature Data'!$AA$15:$AA$348,MATCH(LOLP!A4267,'Temperature Data'!$B$15:$B$348,0))&gt;IF(B4267=9,$G$2,LOLP!$F$2),1,0),0)</f>
        <v>0</v>
      </c>
      <c r="G4267" s="7">
        <f>SUMIFS(LOLP!$F$4:$F$8763,$C$4:$C$8763,$C4267,$B$4:$B$8763,$B4267,$D$4:$D$8763,$D4267)</f>
        <v>1</v>
      </c>
      <c r="H4267" s="7">
        <f>COUNTIFS(Calendar!$E$3:$E$367,LOLP!C4267,Calendar!$D$3:$D$367,LOLP!B4267)</f>
        <v>21</v>
      </c>
      <c r="I4267" s="7">
        <f ca="1">IF($F4267=1,OFFSET(start_norps,LOLP!$D4267+(1-$C4267)*24,LOLP!$B4267)*H4267/G4267,0)</f>
        <v>0</v>
      </c>
      <c r="J4267" s="7">
        <f ca="1">IF($F4267=1,OFFSET(start_33,LOLP!$D4267+(1-$C4267)*24,LOLP!$B4267)*H4267/G4267,0)</f>
        <v>0</v>
      </c>
      <c r="K4267" s="7">
        <f ca="1">IF($F4267,OFFSET(start_40,LOLP!$D4267+(1-$C4267)*24,LOLP!$B4267),0)</f>
        <v>0</v>
      </c>
      <c r="L4267" s="7">
        <f ca="1">IF($F4267,OFFSET(start_50,LOLP!$D4267+(1-$C4267)*24,LOLP!$B4267),0)</f>
        <v>0</v>
      </c>
      <c r="M4267" s="25">
        <f t="shared" ca="1" si="464"/>
        <v>0</v>
      </c>
      <c r="N4267" s="25">
        <f t="shared" ca="1" si="465"/>
        <v>0</v>
      </c>
      <c r="O4267" s="15" t="e">
        <f t="shared" ca="1" si="466"/>
        <v>#DIV/0!</v>
      </c>
      <c r="P4267" s="15" t="e">
        <f t="shared" ca="1" si="467"/>
        <v>#DIV/0!</v>
      </c>
    </row>
    <row r="4268" spans="1:16" x14ac:dyDescent="0.25">
      <c r="A4268" s="1">
        <f t="shared" si="468"/>
        <v>43278</v>
      </c>
      <c r="B4268" s="7">
        <f t="shared" si="463"/>
        <v>6</v>
      </c>
      <c r="C4268" s="4">
        <f>INDEX(Calendar!$E$3:$E$367,MATCH(LOLP!$A4268,Calendar!$B$3:$B$367,0))</f>
        <v>1</v>
      </c>
      <c r="D4268" s="2">
        <f t="shared" si="469"/>
        <v>17</v>
      </c>
      <c r="E4268" s="36">
        <v>33769</v>
      </c>
      <c r="F4268" s="7">
        <f>IFERROR(IF(INDEX('Temperature Data'!$AA$15:$AA$348,MATCH(LOLP!A4268,'Temperature Data'!$B$15:$B$348,0))&gt;IF(B4268=9,$G$2,LOLP!$F$2),1,0),0)</f>
        <v>0</v>
      </c>
      <c r="G4268" s="7">
        <f>SUMIFS(LOLP!$F$4:$F$8763,$C$4:$C$8763,$C4268,$B$4:$B$8763,$B4268,$D$4:$D$8763,$D4268)</f>
        <v>1</v>
      </c>
      <c r="H4268" s="7">
        <f>COUNTIFS(Calendar!$E$3:$E$367,LOLP!C4268,Calendar!$D$3:$D$367,LOLP!B4268)</f>
        <v>21</v>
      </c>
      <c r="I4268" s="7">
        <f ca="1">IF($F4268=1,OFFSET(start_norps,LOLP!$D4268+(1-$C4268)*24,LOLP!$B4268)*H4268/G4268,0)</f>
        <v>0</v>
      </c>
      <c r="J4268" s="7">
        <f ca="1">IF($F4268=1,OFFSET(start_33,LOLP!$D4268+(1-$C4268)*24,LOLP!$B4268)*H4268/G4268,0)</f>
        <v>0</v>
      </c>
      <c r="K4268" s="7">
        <f ca="1">IF($F4268,OFFSET(start_40,LOLP!$D4268+(1-$C4268)*24,LOLP!$B4268),0)</f>
        <v>0</v>
      </c>
      <c r="L4268" s="7">
        <f ca="1">IF($F4268,OFFSET(start_50,LOLP!$D4268+(1-$C4268)*24,LOLP!$B4268),0)</f>
        <v>0</v>
      </c>
      <c r="M4268" s="25">
        <f t="shared" ca="1" si="464"/>
        <v>0</v>
      </c>
      <c r="N4268" s="25">
        <f t="shared" ca="1" si="465"/>
        <v>0</v>
      </c>
      <c r="O4268" s="15" t="e">
        <f t="shared" ca="1" si="466"/>
        <v>#DIV/0!</v>
      </c>
      <c r="P4268" s="15" t="e">
        <f t="shared" ca="1" si="467"/>
        <v>#DIV/0!</v>
      </c>
    </row>
    <row r="4269" spans="1:16" x14ac:dyDescent="0.25">
      <c r="A4269" s="1">
        <f t="shared" si="468"/>
        <v>43278</v>
      </c>
      <c r="B4269" s="7">
        <f t="shared" si="463"/>
        <v>6</v>
      </c>
      <c r="C4269" s="4">
        <f>INDEX(Calendar!$E$3:$E$367,MATCH(LOLP!$A4269,Calendar!$B$3:$B$367,0))</f>
        <v>1</v>
      </c>
      <c r="D4269" s="2">
        <f t="shared" si="469"/>
        <v>18</v>
      </c>
      <c r="E4269" s="36">
        <v>34523</v>
      </c>
      <c r="F4269" s="7">
        <f>IFERROR(IF(INDEX('Temperature Data'!$AA$15:$AA$348,MATCH(LOLP!A4269,'Temperature Data'!$B$15:$B$348,0))&gt;IF(B4269=9,$G$2,LOLP!$F$2),1,0),0)</f>
        <v>0</v>
      </c>
      <c r="G4269" s="7">
        <f>SUMIFS(LOLP!$F$4:$F$8763,$C$4:$C$8763,$C4269,$B$4:$B$8763,$B4269,$D$4:$D$8763,$D4269)</f>
        <v>1</v>
      </c>
      <c r="H4269" s="7">
        <f>COUNTIFS(Calendar!$E$3:$E$367,LOLP!C4269,Calendar!$D$3:$D$367,LOLP!B4269)</f>
        <v>21</v>
      </c>
      <c r="I4269" s="7">
        <f ca="1">IF($F4269=1,OFFSET(start_norps,LOLP!$D4269+(1-$C4269)*24,LOLP!$B4269)*H4269/G4269,0)</f>
        <v>0</v>
      </c>
      <c r="J4269" s="7">
        <f ca="1">IF($F4269=1,OFFSET(start_33,LOLP!$D4269+(1-$C4269)*24,LOLP!$B4269)*H4269/G4269,0)</f>
        <v>0</v>
      </c>
      <c r="K4269" s="7">
        <f ca="1">IF($F4269,OFFSET(start_40,LOLP!$D4269+(1-$C4269)*24,LOLP!$B4269),0)</f>
        <v>0</v>
      </c>
      <c r="L4269" s="7">
        <f ca="1">IF($F4269,OFFSET(start_50,LOLP!$D4269+(1-$C4269)*24,LOLP!$B4269),0)</f>
        <v>0</v>
      </c>
      <c r="M4269" s="25">
        <f t="shared" ca="1" si="464"/>
        <v>0</v>
      </c>
      <c r="N4269" s="25">
        <f t="shared" ca="1" si="465"/>
        <v>0</v>
      </c>
      <c r="O4269" s="15" t="e">
        <f t="shared" ca="1" si="466"/>
        <v>#DIV/0!</v>
      </c>
      <c r="P4269" s="15" t="e">
        <f t="shared" ca="1" si="467"/>
        <v>#DIV/0!</v>
      </c>
    </row>
    <row r="4270" spans="1:16" x14ac:dyDescent="0.25">
      <c r="A4270" s="1">
        <f t="shared" si="468"/>
        <v>43278</v>
      </c>
      <c r="B4270" s="7">
        <f t="shared" si="463"/>
        <v>6</v>
      </c>
      <c r="C4270" s="4">
        <f>INDEX(Calendar!$E$3:$E$367,MATCH(LOLP!$A4270,Calendar!$B$3:$B$367,0))</f>
        <v>1</v>
      </c>
      <c r="D4270" s="2">
        <f t="shared" si="469"/>
        <v>19</v>
      </c>
      <c r="E4270" s="36">
        <v>34746</v>
      </c>
      <c r="F4270" s="7">
        <f>IFERROR(IF(INDEX('Temperature Data'!$AA$15:$AA$348,MATCH(LOLP!A4270,'Temperature Data'!$B$15:$B$348,0))&gt;IF(B4270=9,$G$2,LOLP!$F$2),1,0),0)</f>
        <v>0</v>
      </c>
      <c r="G4270" s="7">
        <f>SUMIFS(LOLP!$F$4:$F$8763,$C$4:$C$8763,$C4270,$B$4:$B$8763,$B4270,$D$4:$D$8763,$D4270)</f>
        <v>1</v>
      </c>
      <c r="H4270" s="7">
        <f>COUNTIFS(Calendar!$E$3:$E$367,LOLP!C4270,Calendar!$D$3:$D$367,LOLP!B4270)</f>
        <v>21</v>
      </c>
      <c r="I4270" s="7">
        <f ca="1">IF($F4270=1,OFFSET(start_norps,LOLP!$D4270+(1-$C4270)*24,LOLP!$B4270)*H4270/G4270,0)</f>
        <v>0</v>
      </c>
      <c r="J4270" s="7">
        <f ca="1">IF($F4270=1,OFFSET(start_33,LOLP!$D4270+(1-$C4270)*24,LOLP!$B4270)*H4270/G4270,0)</f>
        <v>0</v>
      </c>
      <c r="K4270" s="7">
        <f ca="1">IF($F4270,OFFSET(start_40,LOLP!$D4270+(1-$C4270)*24,LOLP!$B4270),0)</f>
        <v>0</v>
      </c>
      <c r="L4270" s="7">
        <f ca="1">IF($F4270,OFFSET(start_50,LOLP!$D4270+(1-$C4270)*24,LOLP!$B4270),0)</f>
        <v>0</v>
      </c>
      <c r="M4270" s="25">
        <f t="shared" ca="1" si="464"/>
        <v>0</v>
      </c>
      <c r="N4270" s="25">
        <f t="shared" ca="1" si="465"/>
        <v>0</v>
      </c>
      <c r="O4270" s="15" t="e">
        <f t="shared" ca="1" si="466"/>
        <v>#DIV/0!</v>
      </c>
      <c r="P4270" s="15" t="e">
        <f t="shared" ca="1" si="467"/>
        <v>#DIV/0!</v>
      </c>
    </row>
    <row r="4271" spans="1:16" x14ac:dyDescent="0.25">
      <c r="A4271" s="1">
        <f t="shared" si="468"/>
        <v>43278</v>
      </c>
      <c r="B4271" s="7">
        <f t="shared" si="463"/>
        <v>6</v>
      </c>
      <c r="C4271" s="4">
        <f>INDEX(Calendar!$E$3:$E$367,MATCH(LOLP!$A4271,Calendar!$B$3:$B$367,0))</f>
        <v>1</v>
      </c>
      <c r="D4271" s="2">
        <f t="shared" si="469"/>
        <v>20</v>
      </c>
      <c r="E4271" s="36">
        <v>34178</v>
      </c>
      <c r="F4271" s="7">
        <f>IFERROR(IF(INDEX('Temperature Data'!$AA$15:$AA$348,MATCH(LOLP!A4271,'Temperature Data'!$B$15:$B$348,0))&gt;IF(B4271=9,$G$2,LOLP!$F$2),1,0),0)</f>
        <v>0</v>
      </c>
      <c r="G4271" s="7">
        <f>SUMIFS(LOLP!$F$4:$F$8763,$C$4:$C$8763,$C4271,$B$4:$B$8763,$B4271,$D$4:$D$8763,$D4271)</f>
        <v>1</v>
      </c>
      <c r="H4271" s="7">
        <f>COUNTIFS(Calendar!$E$3:$E$367,LOLP!C4271,Calendar!$D$3:$D$367,LOLP!B4271)</f>
        <v>21</v>
      </c>
      <c r="I4271" s="7">
        <f ca="1">IF($F4271=1,OFFSET(start_norps,LOLP!$D4271+(1-$C4271)*24,LOLP!$B4271)*H4271/G4271,0)</f>
        <v>0</v>
      </c>
      <c r="J4271" s="7">
        <f ca="1">IF($F4271=1,OFFSET(start_33,LOLP!$D4271+(1-$C4271)*24,LOLP!$B4271)*H4271/G4271,0)</f>
        <v>0</v>
      </c>
      <c r="K4271" s="7">
        <f ca="1">IF($F4271,OFFSET(start_40,LOLP!$D4271+(1-$C4271)*24,LOLP!$B4271),0)</f>
        <v>0</v>
      </c>
      <c r="L4271" s="7">
        <f ca="1">IF($F4271,OFFSET(start_50,LOLP!$D4271+(1-$C4271)*24,LOLP!$B4271),0)</f>
        <v>0</v>
      </c>
      <c r="M4271" s="25">
        <f t="shared" ca="1" si="464"/>
        <v>0</v>
      </c>
      <c r="N4271" s="25">
        <f t="shared" ca="1" si="465"/>
        <v>0</v>
      </c>
      <c r="O4271" s="15" t="e">
        <f t="shared" ca="1" si="466"/>
        <v>#DIV/0!</v>
      </c>
      <c r="P4271" s="15" t="e">
        <f t="shared" ca="1" si="467"/>
        <v>#DIV/0!</v>
      </c>
    </row>
    <row r="4272" spans="1:16" x14ac:dyDescent="0.25">
      <c r="A4272" s="1">
        <f t="shared" si="468"/>
        <v>43278</v>
      </c>
      <c r="B4272" s="7">
        <f t="shared" si="463"/>
        <v>6</v>
      </c>
      <c r="C4272" s="4">
        <f>INDEX(Calendar!$E$3:$E$367,MATCH(LOLP!$A4272,Calendar!$B$3:$B$367,0))</f>
        <v>1</v>
      </c>
      <c r="D4272" s="2">
        <f t="shared" si="469"/>
        <v>21</v>
      </c>
      <c r="E4272" s="36">
        <v>33500</v>
      </c>
      <c r="F4272" s="7">
        <f>IFERROR(IF(INDEX('Temperature Data'!$AA$15:$AA$348,MATCH(LOLP!A4272,'Temperature Data'!$B$15:$B$348,0))&gt;IF(B4272=9,$G$2,LOLP!$F$2),1,0),0)</f>
        <v>0</v>
      </c>
      <c r="G4272" s="7">
        <f>SUMIFS(LOLP!$F$4:$F$8763,$C$4:$C$8763,$C4272,$B$4:$B$8763,$B4272,$D$4:$D$8763,$D4272)</f>
        <v>1</v>
      </c>
      <c r="H4272" s="7">
        <f>COUNTIFS(Calendar!$E$3:$E$367,LOLP!C4272,Calendar!$D$3:$D$367,LOLP!B4272)</f>
        <v>21</v>
      </c>
      <c r="I4272" s="7">
        <f ca="1">IF($F4272=1,OFFSET(start_norps,LOLP!$D4272+(1-$C4272)*24,LOLP!$B4272)*H4272/G4272,0)</f>
        <v>0</v>
      </c>
      <c r="J4272" s="7">
        <f ca="1">IF($F4272=1,OFFSET(start_33,LOLP!$D4272+(1-$C4272)*24,LOLP!$B4272)*H4272/G4272,0)</f>
        <v>0</v>
      </c>
      <c r="K4272" s="7">
        <f ca="1">IF($F4272,OFFSET(start_40,LOLP!$D4272+(1-$C4272)*24,LOLP!$B4272),0)</f>
        <v>0</v>
      </c>
      <c r="L4272" s="7">
        <f ca="1">IF($F4272,OFFSET(start_50,LOLP!$D4272+(1-$C4272)*24,LOLP!$B4272),0)</f>
        <v>0</v>
      </c>
      <c r="M4272" s="25">
        <f t="shared" ca="1" si="464"/>
        <v>0</v>
      </c>
      <c r="N4272" s="25">
        <f t="shared" ca="1" si="465"/>
        <v>0</v>
      </c>
      <c r="O4272" s="15" t="e">
        <f t="shared" ca="1" si="466"/>
        <v>#DIV/0!</v>
      </c>
      <c r="P4272" s="15" t="e">
        <f t="shared" ca="1" si="467"/>
        <v>#DIV/0!</v>
      </c>
    </row>
    <row r="4273" spans="1:16" x14ac:dyDescent="0.25">
      <c r="A4273" s="1">
        <f t="shared" si="468"/>
        <v>43278</v>
      </c>
      <c r="B4273" s="7">
        <f t="shared" si="463"/>
        <v>6</v>
      </c>
      <c r="C4273" s="4">
        <f>INDEX(Calendar!$E$3:$E$367,MATCH(LOLP!$A4273,Calendar!$B$3:$B$367,0))</f>
        <v>1</v>
      </c>
      <c r="D4273" s="2">
        <f t="shared" si="469"/>
        <v>22</v>
      </c>
      <c r="E4273" s="36">
        <v>32143</v>
      </c>
      <c r="F4273" s="7">
        <f>IFERROR(IF(INDEX('Temperature Data'!$AA$15:$AA$348,MATCH(LOLP!A4273,'Temperature Data'!$B$15:$B$348,0))&gt;IF(B4273=9,$G$2,LOLP!$F$2),1,0),0)</f>
        <v>0</v>
      </c>
      <c r="G4273" s="7">
        <f>SUMIFS(LOLP!$F$4:$F$8763,$C$4:$C$8763,$C4273,$B$4:$B$8763,$B4273,$D$4:$D$8763,$D4273)</f>
        <v>1</v>
      </c>
      <c r="H4273" s="7">
        <f>COUNTIFS(Calendar!$E$3:$E$367,LOLP!C4273,Calendar!$D$3:$D$367,LOLP!B4273)</f>
        <v>21</v>
      </c>
      <c r="I4273" s="7">
        <f ca="1">IF($F4273=1,OFFSET(start_norps,LOLP!$D4273+(1-$C4273)*24,LOLP!$B4273)*H4273/G4273,0)</f>
        <v>0</v>
      </c>
      <c r="J4273" s="7">
        <f ca="1">IF($F4273=1,OFFSET(start_33,LOLP!$D4273+(1-$C4273)*24,LOLP!$B4273)*H4273/G4273,0)</f>
        <v>0</v>
      </c>
      <c r="K4273" s="7">
        <f ca="1">IF($F4273,OFFSET(start_40,LOLP!$D4273+(1-$C4273)*24,LOLP!$B4273),0)</f>
        <v>0</v>
      </c>
      <c r="L4273" s="7">
        <f ca="1">IF($F4273,OFFSET(start_50,LOLP!$D4273+(1-$C4273)*24,LOLP!$B4273),0)</f>
        <v>0</v>
      </c>
      <c r="M4273" s="25">
        <f t="shared" ca="1" si="464"/>
        <v>0</v>
      </c>
      <c r="N4273" s="25">
        <f t="shared" ca="1" si="465"/>
        <v>0</v>
      </c>
      <c r="O4273" s="15" t="e">
        <f t="shared" ca="1" si="466"/>
        <v>#DIV/0!</v>
      </c>
      <c r="P4273" s="15" t="e">
        <f t="shared" ca="1" si="467"/>
        <v>#DIV/0!</v>
      </c>
    </row>
    <row r="4274" spans="1:16" x14ac:dyDescent="0.25">
      <c r="A4274" s="1">
        <f t="shared" si="468"/>
        <v>43278</v>
      </c>
      <c r="B4274" s="7">
        <f t="shared" si="463"/>
        <v>6</v>
      </c>
      <c r="C4274" s="4">
        <f>INDEX(Calendar!$E$3:$E$367,MATCH(LOLP!$A4274,Calendar!$B$3:$B$367,0))</f>
        <v>1</v>
      </c>
      <c r="D4274" s="2">
        <f t="shared" si="469"/>
        <v>23</v>
      </c>
      <c r="E4274" s="36">
        <v>29498</v>
      </c>
      <c r="F4274" s="7">
        <f>IFERROR(IF(INDEX('Temperature Data'!$AA$15:$AA$348,MATCH(LOLP!A4274,'Temperature Data'!$B$15:$B$348,0))&gt;IF(B4274=9,$G$2,LOLP!$F$2),1,0),0)</f>
        <v>0</v>
      </c>
      <c r="G4274" s="7">
        <f>SUMIFS(LOLP!$F$4:$F$8763,$C$4:$C$8763,$C4274,$B$4:$B$8763,$B4274,$D$4:$D$8763,$D4274)</f>
        <v>1</v>
      </c>
      <c r="H4274" s="7">
        <f>COUNTIFS(Calendar!$E$3:$E$367,LOLP!C4274,Calendar!$D$3:$D$367,LOLP!B4274)</f>
        <v>21</v>
      </c>
      <c r="I4274" s="7">
        <f ca="1">IF($F4274=1,OFFSET(start_norps,LOLP!$D4274+(1-$C4274)*24,LOLP!$B4274)*H4274/G4274,0)</f>
        <v>0</v>
      </c>
      <c r="J4274" s="7">
        <f ca="1">IF($F4274=1,OFFSET(start_33,LOLP!$D4274+(1-$C4274)*24,LOLP!$B4274)*H4274/G4274,0)</f>
        <v>0</v>
      </c>
      <c r="K4274" s="7">
        <f ca="1">IF($F4274,OFFSET(start_40,LOLP!$D4274+(1-$C4274)*24,LOLP!$B4274),0)</f>
        <v>0</v>
      </c>
      <c r="L4274" s="7">
        <f ca="1">IF($F4274,OFFSET(start_50,LOLP!$D4274+(1-$C4274)*24,LOLP!$B4274),0)</f>
        <v>0</v>
      </c>
      <c r="M4274" s="25">
        <f t="shared" ca="1" si="464"/>
        <v>0</v>
      </c>
      <c r="N4274" s="25">
        <f t="shared" ca="1" si="465"/>
        <v>0</v>
      </c>
      <c r="O4274" s="15" t="e">
        <f t="shared" ca="1" si="466"/>
        <v>#DIV/0!</v>
      </c>
      <c r="P4274" s="15" t="e">
        <f t="shared" ca="1" si="467"/>
        <v>#DIV/0!</v>
      </c>
    </row>
    <row r="4275" spans="1:16" x14ac:dyDescent="0.25">
      <c r="A4275" s="1">
        <f t="shared" si="468"/>
        <v>43278</v>
      </c>
      <c r="B4275" s="7">
        <f t="shared" si="463"/>
        <v>6</v>
      </c>
      <c r="C4275" s="4">
        <f>INDEX(Calendar!$E$3:$E$367,MATCH(LOLP!$A4275,Calendar!$B$3:$B$367,0))</f>
        <v>1</v>
      </c>
      <c r="D4275" s="2">
        <f t="shared" si="469"/>
        <v>24</v>
      </c>
      <c r="E4275" s="36">
        <v>26763</v>
      </c>
      <c r="F4275" s="7">
        <f>IFERROR(IF(INDEX('Temperature Data'!$AA$15:$AA$348,MATCH(LOLP!A4275,'Temperature Data'!$B$15:$B$348,0))&gt;IF(B4275=9,$G$2,LOLP!$F$2),1,0),0)</f>
        <v>0</v>
      </c>
      <c r="G4275" s="7">
        <f>SUMIFS(LOLP!$F$4:$F$8763,$C$4:$C$8763,$C4275,$B$4:$B$8763,$B4275,$D$4:$D$8763,$D4275)</f>
        <v>1</v>
      </c>
      <c r="H4275" s="7">
        <f>COUNTIFS(Calendar!$E$3:$E$367,LOLP!C4275,Calendar!$D$3:$D$367,LOLP!B4275)</f>
        <v>21</v>
      </c>
      <c r="I4275" s="7">
        <f ca="1">IF($F4275=1,OFFSET(start_norps,LOLP!$D4275+(1-$C4275)*24,LOLP!$B4275)*H4275/G4275,0)</f>
        <v>0</v>
      </c>
      <c r="J4275" s="7">
        <f ca="1">IF($F4275=1,OFFSET(start_33,LOLP!$D4275+(1-$C4275)*24,LOLP!$B4275)*H4275/G4275,0)</f>
        <v>0</v>
      </c>
      <c r="K4275" s="7">
        <f ca="1">IF($F4275,OFFSET(start_40,LOLP!$D4275+(1-$C4275)*24,LOLP!$B4275),0)</f>
        <v>0</v>
      </c>
      <c r="L4275" s="7">
        <f ca="1">IF($F4275,OFFSET(start_50,LOLP!$D4275+(1-$C4275)*24,LOLP!$B4275),0)</f>
        <v>0</v>
      </c>
      <c r="M4275" s="25">
        <f t="shared" ca="1" si="464"/>
        <v>0</v>
      </c>
      <c r="N4275" s="25">
        <f t="shared" ca="1" si="465"/>
        <v>0</v>
      </c>
      <c r="O4275" s="15" t="e">
        <f t="shared" ca="1" si="466"/>
        <v>#DIV/0!</v>
      </c>
      <c r="P4275" s="15" t="e">
        <f t="shared" ca="1" si="467"/>
        <v>#DIV/0!</v>
      </c>
    </row>
    <row r="4276" spans="1:16" x14ac:dyDescent="0.25">
      <c r="A4276" s="1">
        <f t="shared" si="468"/>
        <v>43279</v>
      </c>
      <c r="B4276" s="7">
        <f t="shared" si="463"/>
        <v>6</v>
      </c>
      <c r="C4276" s="4">
        <f>INDEX(Calendar!$E$3:$E$367,MATCH(LOLP!$A4276,Calendar!$B$3:$B$367,0))</f>
        <v>1</v>
      </c>
      <c r="D4276" s="2">
        <f t="shared" si="469"/>
        <v>1</v>
      </c>
      <c r="E4276" s="36">
        <v>24866</v>
      </c>
      <c r="F4276" s="7">
        <f>IFERROR(IF(INDEX('Temperature Data'!$AA$15:$AA$348,MATCH(LOLP!A4276,'Temperature Data'!$B$15:$B$348,0))&gt;IF(B4276=9,$G$2,LOLP!$F$2),1,0),0)</f>
        <v>0</v>
      </c>
      <c r="G4276" s="7">
        <f>SUMIFS(LOLP!$F$4:$F$8763,$C$4:$C$8763,$C4276,$B$4:$B$8763,$B4276,$D$4:$D$8763,$D4276)</f>
        <v>1</v>
      </c>
      <c r="H4276" s="7">
        <f>COUNTIFS(Calendar!$E$3:$E$367,LOLP!C4276,Calendar!$D$3:$D$367,LOLP!B4276)</f>
        <v>21</v>
      </c>
      <c r="I4276" s="7">
        <f ca="1">IF($F4276=1,OFFSET(start_norps,LOLP!$D4276+(1-$C4276)*24,LOLP!$B4276)*H4276/G4276,0)</f>
        <v>0</v>
      </c>
      <c r="J4276" s="7">
        <f ca="1">IF($F4276=1,OFFSET(start_33,LOLP!$D4276+(1-$C4276)*24,LOLP!$B4276)*H4276/G4276,0)</f>
        <v>0</v>
      </c>
      <c r="K4276" s="7">
        <f ca="1">IF($F4276,OFFSET(start_40,LOLP!$D4276+(1-$C4276)*24,LOLP!$B4276),0)</f>
        <v>0</v>
      </c>
      <c r="L4276" s="7">
        <f ca="1">IF($F4276,OFFSET(start_50,LOLP!$D4276+(1-$C4276)*24,LOLP!$B4276),0)</f>
        <v>0</v>
      </c>
      <c r="M4276" s="25">
        <f t="shared" ca="1" si="464"/>
        <v>0</v>
      </c>
      <c r="N4276" s="25">
        <f t="shared" ca="1" si="465"/>
        <v>0</v>
      </c>
      <c r="O4276" s="15" t="e">
        <f t="shared" ca="1" si="466"/>
        <v>#DIV/0!</v>
      </c>
      <c r="P4276" s="15" t="e">
        <f t="shared" ca="1" si="467"/>
        <v>#DIV/0!</v>
      </c>
    </row>
    <row r="4277" spans="1:16" x14ac:dyDescent="0.25">
      <c r="A4277" s="1">
        <f t="shared" si="468"/>
        <v>43279</v>
      </c>
      <c r="B4277" s="7">
        <f t="shared" si="463"/>
        <v>6</v>
      </c>
      <c r="C4277" s="4">
        <f>INDEX(Calendar!$E$3:$E$367,MATCH(LOLP!$A4277,Calendar!$B$3:$B$367,0))</f>
        <v>1</v>
      </c>
      <c r="D4277" s="2">
        <f t="shared" si="469"/>
        <v>2</v>
      </c>
      <c r="E4277" s="36">
        <v>23569</v>
      </c>
      <c r="F4277" s="7">
        <f>IFERROR(IF(INDEX('Temperature Data'!$AA$15:$AA$348,MATCH(LOLP!A4277,'Temperature Data'!$B$15:$B$348,0))&gt;IF(B4277=9,$G$2,LOLP!$F$2),1,0),0)</f>
        <v>0</v>
      </c>
      <c r="G4277" s="7">
        <f>SUMIFS(LOLP!$F$4:$F$8763,$C$4:$C$8763,$C4277,$B$4:$B$8763,$B4277,$D$4:$D$8763,$D4277)</f>
        <v>1</v>
      </c>
      <c r="H4277" s="7">
        <f>COUNTIFS(Calendar!$E$3:$E$367,LOLP!C4277,Calendar!$D$3:$D$367,LOLP!B4277)</f>
        <v>21</v>
      </c>
      <c r="I4277" s="7">
        <f ca="1">IF($F4277=1,OFFSET(start_norps,LOLP!$D4277+(1-$C4277)*24,LOLP!$B4277)*H4277/G4277,0)</f>
        <v>0</v>
      </c>
      <c r="J4277" s="7">
        <f ca="1">IF($F4277=1,OFFSET(start_33,LOLP!$D4277+(1-$C4277)*24,LOLP!$B4277)*H4277/G4277,0)</f>
        <v>0</v>
      </c>
      <c r="K4277" s="7">
        <f ca="1">IF($F4277,OFFSET(start_40,LOLP!$D4277+(1-$C4277)*24,LOLP!$B4277),0)</f>
        <v>0</v>
      </c>
      <c r="L4277" s="7">
        <f ca="1">IF($F4277,OFFSET(start_50,LOLP!$D4277+(1-$C4277)*24,LOLP!$B4277),0)</f>
        <v>0</v>
      </c>
      <c r="M4277" s="25">
        <f t="shared" ca="1" si="464"/>
        <v>0</v>
      </c>
      <c r="N4277" s="25">
        <f t="shared" ca="1" si="465"/>
        <v>0</v>
      </c>
      <c r="O4277" s="15" t="e">
        <f t="shared" ca="1" si="466"/>
        <v>#DIV/0!</v>
      </c>
      <c r="P4277" s="15" t="e">
        <f t="shared" ca="1" si="467"/>
        <v>#DIV/0!</v>
      </c>
    </row>
    <row r="4278" spans="1:16" x14ac:dyDescent="0.25">
      <c r="A4278" s="1">
        <f t="shared" si="468"/>
        <v>43279</v>
      </c>
      <c r="B4278" s="7">
        <f t="shared" si="463"/>
        <v>6</v>
      </c>
      <c r="C4278" s="4">
        <f>INDEX(Calendar!$E$3:$E$367,MATCH(LOLP!$A4278,Calendar!$B$3:$B$367,0))</f>
        <v>1</v>
      </c>
      <c r="D4278" s="2">
        <f t="shared" si="469"/>
        <v>3</v>
      </c>
      <c r="E4278" s="36">
        <v>22679</v>
      </c>
      <c r="F4278" s="7">
        <f>IFERROR(IF(INDEX('Temperature Data'!$AA$15:$AA$348,MATCH(LOLP!A4278,'Temperature Data'!$B$15:$B$348,0))&gt;IF(B4278=9,$G$2,LOLP!$F$2),1,0),0)</f>
        <v>0</v>
      </c>
      <c r="G4278" s="7">
        <f>SUMIFS(LOLP!$F$4:$F$8763,$C$4:$C$8763,$C4278,$B$4:$B$8763,$B4278,$D$4:$D$8763,$D4278)</f>
        <v>1</v>
      </c>
      <c r="H4278" s="7">
        <f>COUNTIFS(Calendar!$E$3:$E$367,LOLP!C4278,Calendar!$D$3:$D$367,LOLP!B4278)</f>
        <v>21</v>
      </c>
      <c r="I4278" s="7">
        <f ca="1">IF($F4278=1,OFFSET(start_norps,LOLP!$D4278+(1-$C4278)*24,LOLP!$B4278)*H4278/G4278,0)</f>
        <v>0</v>
      </c>
      <c r="J4278" s="7">
        <f ca="1">IF($F4278=1,OFFSET(start_33,LOLP!$D4278+(1-$C4278)*24,LOLP!$B4278)*H4278/G4278,0)</f>
        <v>0</v>
      </c>
      <c r="K4278" s="7">
        <f ca="1">IF($F4278,OFFSET(start_40,LOLP!$D4278+(1-$C4278)*24,LOLP!$B4278),0)</f>
        <v>0</v>
      </c>
      <c r="L4278" s="7">
        <f ca="1">IF($F4278,OFFSET(start_50,LOLP!$D4278+(1-$C4278)*24,LOLP!$B4278),0)</f>
        <v>0</v>
      </c>
      <c r="M4278" s="25">
        <f t="shared" ca="1" si="464"/>
        <v>0</v>
      </c>
      <c r="N4278" s="25">
        <f t="shared" ca="1" si="465"/>
        <v>0</v>
      </c>
      <c r="O4278" s="15" t="e">
        <f t="shared" ca="1" si="466"/>
        <v>#DIV/0!</v>
      </c>
      <c r="P4278" s="15" t="e">
        <f t="shared" ca="1" si="467"/>
        <v>#DIV/0!</v>
      </c>
    </row>
    <row r="4279" spans="1:16" x14ac:dyDescent="0.25">
      <c r="A4279" s="1">
        <f t="shared" si="468"/>
        <v>43279</v>
      </c>
      <c r="B4279" s="7">
        <f t="shared" si="463"/>
        <v>6</v>
      </c>
      <c r="C4279" s="4">
        <f>INDEX(Calendar!$E$3:$E$367,MATCH(LOLP!$A4279,Calendar!$B$3:$B$367,0))</f>
        <v>1</v>
      </c>
      <c r="D4279" s="2">
        <f t="shared" si="469"/>
        <v>4</v>
      </c>
      <c r="E4279" s="36">
        <v>22276</v>
      </c>
      <c r="F4279" s="7">
        <f>IFERROR(IF(INDEX('Temperature Data'!$AA$15:$AA$348,MATCH(LOLP!A4279,'Temperature Data'!$B$15:$B$348,0))&gt;IF(B4279=9,$G$2,LOLP!$F$2),1,0),0)</f>
        <v>0</v>
      </c>
      <c r="G4279" s="7">
        <f>SUMIFS(LOLP!$F$4:$F$8763,$C$4:$C$8763,$C4279,$B$4:$B$8763,$B4279,$D$4:$D$8763,$D4279)</f>
        <v>1</v>
      </c>
      <c r="H4279" s="7">
        <f>COUNTIFS(Calendar!$E$3:$E$367,LOLP!C4279,Calendar!$D$3:$D$367,LOLP!B4279)</f>
        <v>21</v>
      </c>
      <c r="I4279" s="7">
        <f ca="1">IF($F4279=1,OFFSET(start_norps,LOLP!$D4279+(1-$C4279)*24,LOLP!$B4279)*H4279/G4279,0)</f>
        <v>0</v>
      </c>
      <c r="J4279" s="7">
        <f ca="1">IF($F4279=1,OFFSET(start_33,LOLP!$D4279+(1-$C4279)*24,LOLP!$B4279)*H4279/G4279,0)</f>
        <v>0</v>
      </c>
      <c r="K4279" s="7">
        <f ca="1">IF($F4279,OFFSET(start_40,LOLP!$D4279+(1-$C4279)*24,LOLP!$B4279),0)</f>
        <v>0</v>
      </c>
      <c r="L4279" s="7">
        <f ca="1">IF($F4279,OFFSET(start_50,LOLP!$D4279+(1-$C4279)*24,LOLP!$B4279),0)</f>
        <v>0</v>
      </c>
      <c r="M4279" s="25">
        <f t="shared" ca="1" si="464"/>
        <v>0</v>
      </c>
      <c r="N4279" s="25">
        <f t="shared" ca="1" si="465"/>
        <v>0</v>
      </c>
      <c r="O4279" s="15" t="e">
        <f t="shared" ca="1" si="466"/>
        <v>#DIV/0!</v>
      </c>
      <c r="P4279" s="15" t="e">
        <f t="shared" ca="1" si="467"/>
        <v>#DIV/0!</v>
      </c>
    </row>
    <row r="4280" spans="1:16" x14ac:dyDescent="0.25">
      <c r="A4280" s="1">
        <f t="shared" si="468"/>
        <v>43279</v>
      </c>
      <c r="B4280" s="7">
        <f t="shared" si="463"/>
        <v>6</v>
      </c>
      <c r="C4280" s="4">
        <f>INDEX(Calendar!$E$3:$E$367,MATCH(LOLP!$A4280,Calendar!$B$3:$B$367,0))</f>
        <v>1</v>
      </c>
      <c r="D4280" s="2">
        <f t="shared" si="469"/>
        <v>5</v>
      </c>
      <c r="E4280" s="36">
        <v>22615</v>
      </c>
      <c r="F4280" s="7">
        <f>IFERROR(IF(INDEX('Temperature Data'!$AA$15:$AA$348,MATCH(LOLP!A4280,'Temperature Data'!$B$15:$B$348,0))&gt;IF(B4280=9,$G$2,LOLP!$F$2),1,0),0)</f>
        <v>0</v>
      </c>
      <c r="G4280" s="7">
        <f>SUMIFS(LOLP!$F$4:$F$8763,$C$4:$C$8763,$C4280,$B$4:$B$8763,$B4280,$D$4:$D$8763,$D4280)</f>
        <v>1</v>
      </c>
      <c r="H4280" s="7">
        <f>COUNTIFS(Calendar!$E$3:$E$367,LOLP!C4280,Calendar!$D$3:$D$367,LOLP!B4280)</f>
        <v>21</v>
      </c>
      <c r="I4280" s="7">
        <f ca="1">IF($F4280=1,OFFSET(start_norps,LOLP!$D4280+(1-$C4280)*24,LOLP!$B4280)*H4280/G4280,0)</f>
        <v>0</v>
      </c>
      <c r="J4280" s="7">
        <f ca="1">IF($F4280=1,OFFSET(start_33,LOLP!$D4280+(1-$C4280)*24,LOLP!$B4280)*H4280/G4280,0)</f>
        <v>0</v>
      </c>
      <c r="K4280" s="7">
        <f ca="1">IF($F4280,OFFSET(start_40,LOLP!$D4280+(1-$C4280)*24,LOLP!$B4280),0)</f>
        <v>0</v>
      </c>
      <c r="L4280" s="7">
        <f ca="1">IF($F4280,OFFSET(start_50,LOLP!$D4280+(1-$C4280)*24,LOLP!$B4280),0)</f>
        <v>0</v>
      </c>
      <c r="M4280" s="25">
        <f t="shared" ca="1" si="464"/>
        <v>0</v>
      </c>
      <c r="N4280" s="25">
        <f t="shared" ca="1" si="465"/>
        <v>0</v>
      </c>
      <c r="O4280" s="15" t="e">
        <f t="shared" ca="1" si="466"/>
        <v>#DIV/0!</v>
      </c>
      <c r="P4280" s="15" t="e">
        <f t="shared" ca="1" si="467"/>
        <v>#DIV/0!</v>
      </c>
    </row>
    <row r="4281" spans="1:16" x14ac:dyDescent="0.25">
      <c r="A4281" s="1">
        <f t="shared" si="468"/>
        <v>43279</v>
      </c>
      <c r="B4281" s="7">
        <f t="shared" si="463"/>
        <v>6</v>
      </c>
      <c r="C4281" s="4">
        <f>INDEX(Calendar!$E$3:$E$367,MATCH(LOLP!$A4281,Calendar!$B$3:$B$367,0))</f>
        <v>1</v>
      </c>
      <c r="D4281" s="2">
        <f t="shared" si="469"/>
        <v>6</v>
      </c>
      <c r="E4281" s="36">
        <v>23412</v>
      </c>
      <c r="F4281" s="7">
        <f>IFERROR(IF(INDEX('Temperature Data'!$AA$15:$AA$348,MATCH(LOLP!A4281,'Temperature Data'!$B$15:$B$348,0))&gt;IF(B4281=9,$G$2,LOLP!$F$2),1,0),0)</f>
        <v>0</v>
      </c>
      <c r="G4281" s="7">
        <f>SUMIFS(LOLP!$F$4:$F$8763,$C$4:$C$8763,$C4281,$B$4:$B$8763,$B4281,$D$4:$D$8763,$D4281)</f>
        <v>1</v>
      </c>
      <c r="H4281" s="7">
        <f>COUNTIFS(Calendar!$E$3:$E$367,LOLP!C4281,Calendar!$D$3:$D$367,LOLP!B4281)</f>
        <v>21</v>
      </c>
      <c r="I4281" s="7">
        <f ca="1">IF($F4281=1,OFFSET(start_norps,LOLP!$D4281+(1-$C4281)*24,LOLP!$B4281)*H4281/G4281,0)</f>
        <v>0</v>
      </c>
      <c r="J4281" s="7">
        <f ca="1">IF($F4281=1,OFFSET(start_33,LOLP!$D4281+(1-$C4281)*24,LOLP!$B4281)*H4281/G4281,0)</f>
        <v>0</v>
      </c>
      <c r="K4281" s="7">
        <f ca="1">IF($F4281,OFFSET(start_40,LOLP!$D4281+(1-$C4281)*24,LOLP!$B4281),0)</f>
        <v>0</v>
      </c>
      <c r="L4281" s="7">
        <f ca="1">IF($F4281,OFFSET(start_50,LOLP!$D4281+(1-$C4281)*24,LOLP!$B4281),0)</f>
        <v>0</v>
      </c>
      <c r="M4281" s="25">
        <f t="shared" ca="1" si="464"/>
        <v>0</v>
      </c>
      <c r="N4281" s="25">
        <f t="shared" ca="1" si="465"/>
        <v>0</v>
      </c>
      <c r="O4281" s="15" t="e">
        <f t="shared" ca="1" si="466"/>
        <v>#DIV/0!</v>
      </c>
      <c r="P4281" s="15" t="e">
        <f t="shared" ca="1" si="467"/>
        <v>#DIV/0!</v>
      </c>
    </row>
    <row r="4282" spans="1:16" x14ac:dyDescent="0.25">
      <c r="A4282" s="1">
        <f t="shared" si="468"/>
        <v>43279</v>
      </c>
      <c r="B4282" s="7">
        <f t="shared" si="463"/>
        <v>6</v>
      </c>
      <c r="C4282" s="4">
        <f>INDEX(Calendar!$E$3:$E$367,MATCH(LOLP!$A4282,Calendar!$B$3:$B$367,0))</f>
        <v>1</v>
      </c>
      <c r="D4282" s="2">
        <f t="shared" si="469"/>
        <v>7</v>
      </c>
      <c r="E4282" s="36">
        <v>24643</v>
      </c>
      <c r="F4282" s="7">
        <f>IFERROR(IF(INDEX('Temperature Data'!$AA$15:$AA$348,MATCH(LOLP!A4282,'Temperature Data'!$B$15:$B$348,0))&gt;IF(B4282=9,$G$2,LOLP!$F$2),1,0),0)</f>
        <v>0</v>
      </c>
      <c r="G4282" s="7">
        <f>SUMIFS(LOLP!$F$4:$F$8763,$C$4:$C$8763,$C4282,$B$4:$B$8763,$B4282,$D$4:$D$8763,$D4282)</f>
        <v>1</v>
      </c>
      <c r="H4282" s="7">
        <f>COUNTIFS(Calendar!$E$3:$E$367,LOLP!C4282,Calendar!$D$3:$D$367,LOLP!B4282)</f>
        <v>21</v>
      </c>
      <c r="I4282" s="7">
        <f ca="1">IF($F4282=1,OFFSET(start_norps,LOLP!$D4282+(1-$C4282)*24,LOLP!$B4282)*H4282/G4282,0)</f>
        <v>0</v>
      </c>
      <c r="J4282" s="7">
        <f ca="1">IF($F4282=1,OFFSET(start_33,LOLP!$D4282+(1-$C4282)*24,LOLP!$B4282)*H4282/G4282,0)</f>
        <v>0</v>
      </c>
      <c r="K4282" s="7">
        <f ca="1">IF($F4282,OFFSET(start_40,LOLP!$D4282+(1-$C4282)*24,LOLP!$B4282),0)</f>
        <v>0</v>
      </c>
      <c r="L4282" s="7">
        <f ca="1">IF($F4282,OFFSET(start_50,LOLP!$D4282+(1-$C4282)*24,LOLP!$B4282),0)</f>
        <v>0</v>
      </c>
      <c r="M4282" s="25">
        <f t="shared" ca="1" si="464"/>
        <v>0</v>
      </c>
      <c r="N4282" s="25">
        <f t="shared" ca="1" si="465"/>
        <v>0</v>
      </c>
      <c r="O4282" s="15" t="e">
        <f t="shared" ca="1" si="466"/>
        <v>#DIV/0!</v>
      </c>
      <c r="P4282" s="15" t="e">
        <f t="shared" ca="1" si="467"/>
        <v>#DIV/0!</v>
      </c>
    </row>
    <row r="4283" spans="1:16" x14ac:dyDescent="0.25">
      <c r="A4283" s="1">
        <f t="shared" si="468"/>
        <v>43279</v>
      </c>
      <c r="B4283" s="7">
        <f t="shared" si="463"/>
        <v>6</v>
      </c>
      <c r="C4283" s="4">
        <f>INDEX(Calendar!$E$3:$E$367,MATCH(LOLP!$A4283,Calendar!$B$3:$B$367,0))</f>
        <v>1</v>
      </c>
      <c r="D4283" s="2">
        <f t="shared" si="469"/>
        <v>8</v>
      </c>
      <c r="E4283" s="36">
        <v>26111</v>
      </c>
      <c r="F4283" s="7">
        <f>IFERROR(IF(INDEX('Temperature Data'!$AA$15:$AA$348,MATCH(LOLP!A4283,'Temperature Data'!$B$15:$B$348,0))&gt;IF(B4283=9,$G$2,LOLP!$F$2),1,0),0)</f>
        <v>0</v>
      </c>
      <c r="G4283" s="7">
        <f>SUMIFS(LOLP!$F$4:$F$8763,$C$4:$C$8763,$C4283,$B$4:$B$8763,$B4283,$D$4:$D$8763,$D4283)</f>
        <v>1</v>
      </c>
      <c r="H4283" s="7">
        <f>COUNTIFS(Calendar!$E$3:$E$367,LOLP!C4283,Calendar!$D$3:$D$367,LOLP!B4283)</f>
        <v>21</v>
      </c>
      <c r="I4283" s="7">
        <f ca="1">IF($F4283=1,OFFSET(start_norps,LOLP!$D4283+(1-$C4283)*24,LOLP!$B4283)*H4283/G4283,0)</f>
        <v>0</v>
      </c>
      <c r="J4283" s="7">
        <f ca="1">IF($F4283=1,OFFSET(start_33,LOLP!$D4283+(1-$C4283)*24,LOLP!$B4283)*H4283/G4283,0)</f>
        <v>0</v>
      </c>
      <c r="K4283" s="7">
        <f ca="1">IF($F4283,OFFSET(start_40,LOLP!$D4283+(1-$C4283)*24,LOLP!$B4283),0)</f>
        <v>0</v>
      </c>
      <c r="L4283" s="7">
        <f ca="1">IF($F4283,OFFSET(start_50,LOLP!$D4283+(1-$C4283)*24,LOLP!$B4283),0)</f>
        <v>0</v>
      </c>
      <c r="M4283" s="25">
        <f t="shared" ca="1" si="464"/>
        <v>0</v>
      </c>
      <c r="N4283" s="25">
        <f t="shared" ca="1" si="465"/>
        <v>0</v>
      </c>
      <c r="O4283" s="15" t="e">
        <f t="shared" ca="1" si="466"/>
        <v>#DIV/0!</v>
      </c>
      <c r="P4283" s="15" t="e">
        <f t="shared" ca="1" si="467"/>
        <v>#DIV/0!</v>
      </c>
    </row>
    <row r="4284" spans="1:16" x14ac:dyDescent="0.25">
      <c r="A4284" s="1">
        <f t="shared" si="468"/>
        <v>43279</v>
      </c>
      <c r="B4284" s="7">
        <f t="shared" si="463"/>
        <v>6</v>
      </c>
      <c r="C4284" s="4">
        <f>INDEX(Calendar!$E$3:$E$367,MATCH(LOLP!$A4284,Calendar!$B$3:$B$367,0))</f>
        <v>1</v>
      </c>
      <c r="D4284" s="2">
        <f t="shared" si="469"/>
        <v>9</v>
      </c>
      <c r="E4284" s="36">
        <v>26674</v>
      </c>
      <c r="F4284" s="7">
        <f>IFERROR(IF(INDEX('Temperature Data'!$AA$15:$AA$348,MATCH(LOLP!A4284,'Temperature Data'!$B$15:$B$348,0))&gt;IF(B4284=9,$G$2,LOLP!$F$2),1,0),0)</f>
        <v>0</v>
      </c>
      <c r="G4284" s="7">
        <f>SUMIFS(LOLP!$F$4:$F$8763,$C$4:$C$8763,$C4284,$B$4:$B$8763,$B4284,$D$4:$D$8763,$D4284)</f>
        <v>1</v>
      </c>
      <c r="H4284" s="7">
        <f>COUNTIFS(Calendar!$E$3:$E$367,LOLP!C4284,Calendar!$D$3:$D$367,LOLP!B4284)</f>
        <v>21</v>
      </c>
      <c r="I4284" s="7">
        <f ca="1">IF($F4284=1,OFFSET(start_norps,LOLP!$D4284+(1-$C4284)*24,LOLP!$B4284)*H4284/G4284,0)</f>
        <v>0</v>
      </c>
      <c r="J4284" s="7">
        <f ca="1">IF($F4284=1,OFFSET(start_33,LOLP!$D4284+(1-$C4284)*24,LOLP!$B4284)*H4284/G4284,0)</f>
        <v>0</v>
      </c>
      <c r="K4284" s="7">
        <f ca="1">IF($F4284,OFFSET(start_40,LOLP!$D4284+(1-$C4284)*24,LOLP!$B4284),0)</f>
        <v>0</v>
      </c>
      <c r="L4284" s="7">
        <f ca="1">IF($F4284,OFFSET(start_50,LOLP!$D4284+(1-$C4284)*24,LOLP!$B4284),0)</f>
        <v>0</v>
      </c>
      <c r="M4284" s="25">
        <f t="shared" ca="1" si="464"/>
        <v>0</v>
      </c>
      <c r="N4284" s="25">
        <f t="shared" ca="1" si="465"/>
        <v>0</v>
      </c>
      <c r="O4284" s="15" t="e">
        <f t="shared" ca="1" si="466"/>
        <v>#DIV/0!</v>
      </c>
      <c r="P4284" s="15" t="e">
        <f t="shared" ca="1" si="467"/>
        <v>#DIV/0!</v>
      </c>
    </row>
    <row r="4285" spans="1:16" x14ac:dyDescent="0.25">
      <c r="A4285" s="1">
        <f t="shared" si="468"/>
        <v>43279</v>
      </c>
      <c r="B4285" s="7">
        <f t="shared" si="463"/>
        <v>6</v>
      </c>
      <c r="C4285" s="4">
        <f>INDEX(Calendar!$E$3:$E$367,MATCH(LOLP!$A4285,Calendar!$B$3:$B$367,0))</f>
        <v>1</v>
      </c>
      <c r="D4285" s="2">
        <f t="shared" si="469"/>
        <v>10</v>
      </c>
      <c r="E4285" s="36">
        <v>27127</v>
      </c>
      <c r="F4285" s="7">
        <f>IFERROR(IF(INDEX('Temperature Data'!$AA$15:$AA$348,MATCH(LOLP!A4285,'Temperature Data'!$B$15:$B$348,0))&gt;IF(B4285=9,$G$2,LOLP!$F$2),1,0),0)</f>
        <v>0</v>
      </c>
      <c r="G4285" s="7">
        <f>SUMIFS(LOLP!$F$4:$F$8763,$C$4:$C$8763,$C4285,$B$4:$B$8763,$B4285,$D$4:$D$8763,$D4285)</f>
        <v>1</v>
      </c>
      <c r="H4285" s="7">
        <f>COUNTIFS(Calendar!$E$3:$E$367,LOLP!C4285,Calendar!$D$3:$D$367,LOLP!B4285)</f>
        <v>21</v>
      </c>
      <c r="I4285" s="7">
        <f ca="1">IF($F4285=1,OFFSET(start_norps,LOLP!$D4285+(1-$C4285)*24,LOLP!$B4285)*H4285/G4285,0)</f>
        <v>0</v>
      </c>
      <c r="J4285" s="7">
        <f ca="1">IF($F4285=1,OFFSET(start_33,LOLP!$D4285+(1-$C4285)*24,LOLP!$B4285)*H4285/G4285,0)</f>
        <v>0</v>
      </c>
      <c r="K4285" s="7">
        <f ca="1">IF($F4285,OFFSET(start_40,LOLP!$D4285+(1-$C4285)*24,LOLP!$B4285),0)</f>
        <v>0</v>
      </c>
      <c r="L4285" s="7">
        <f ca="1">IF($F4285,OFFSET(start_50,LOLP!$D4285+(1-$C4285)*24,LOLP!$B4285),0)</f>
        <v>0</v>
      </c>
      <c r="M4285" s="25">
        <f t="shared" ca="1" si="464"/>
        <v>0</v>
      </c>
      <c r="N4285" s="25">
        <f t="shared" ca="1" si="465"/>
        <v>0</v>
      </c>
      <c r="O4285" s="15" t="e">
        <f t="shared" ca="1" si="466"/>
        <v>#DIV/0!</v>
      </c>
      <c r="P4285" s="15" t="e">
        <f t="shared" ca="1" si="467"/>
        <v>#DIV/0!</v>
      </c>
    </row>
    <row r="4286" spans="1:16" x14ac:dyDescent="0.25">
      <c r="A4286" s="1">
        <f t="shared" si="468"/>
        <v>43279</v>
      </c>
      <c r="B4286" s="7">
        <f t="shared" si="463"/>
        <v>6</v>
      </c>
      <c r="C4286" s="4">
        <f>INDEX(Calendar!$E$3:$E$367,MATCH(LOLP!$A4286,Calendar!$B$3:$B$367,0))</f>
        <v>1</v>
      </c>
      <c r="D4286" s="2">
        <f t="shared" si="469"/>
        <v>11</v>
      </c>
      <c r="E4286" s="36">
        <v>27738</v>
      </c>
      <c r="F4286" s="7">
        <f>IFERROR(IF(INDEX('Temperature Data'!$AA$15:$AA$348,MATCH(LOLP!A4286,'Temperature Data'!$B$15:$B$348,0))&gt;IF(B4286=9,$G$2,LOLP!$F$2),1,0),0)</f>
        <v>0</v>
      </c>
      <c r="G4286" s="7">
        <f>SUMIFS(LOLP!$F$4:$F$8763,$C$4:$C$8763,$C4286,$B$4:$B$8763,$B4286,$D$4:$D$8763,$D4286)</f>
        <v>1</v>
      </c>
      <c r="H4286" s="7">
        <f>COUNTIFS(Calendar!$E$3:$E$367,LOLP!C4286,Calendar!$D$3:$D$367,LOLP!B4286)</f>
        <v>21</v>
      </c>
      <c r="I4286" s="7">
        <f ca="1">IF($F4286=1,OFFSET(start_norps,LOLP!$D4286+(1-$C4286)*24,LOLP!$B4286)*H4286/G4286,0)</f>
        <v>0</v>
      </c>
      <c r="J4286" s="7">
        <f ca="1">IF($F4286=1,OFFSET(start_33,LOLP!$D4286+(1-$C4286)*24,LOLP!$B4286)*H4286/G4286,0)</f>
        <v>0</v>
      </c>
      <c r="K4286" s="7">
        <f ca="1">IF($F4286,OFFSET(start_40,LOLP!$D4286+(1-$C4286)*24,LOLP!$B4286),0)</f>
        <v>0</v>
      </c>
      <c r="L4286" s="7">
        <f ca="1">IF($F4286,OFFSET(start_50,LOLP!$D4286+(1-$C4286)*24,LOLP!$B4286),0)</f>
        <v>0</v>
      </c>
      <c r="M4286" s="25">
        <f t="shared" ca="1" si="464"/>
        <v>0</v>
      </c>
      <c r="N4286" s="25">
        <f t="shared" ca="1" si="465"/>
        <v>0</v>
      </c>
      <c r="O4286" s="15" t="e">
        <f t="shared" ca="1" si="466"/>
        <v>#DIV/0!</v>
      </c>
      <c r="P4286" s="15" t="e">
        <f t="shared" ca="1" si="467"/>
        <v>#DIV/0!</v>
      </c>
    </row>
    <row r="4287" spans="1:16" x14ac:dyDescent="0.25">
      <c r="A4287" s="1">
        <f t="shared" si="468"/>
        <v>43279</v>
      </c>
      <c r="B4287" s="7">
        <f t="shared" si="463"/>
        <v>6</v>
      </c>
      <c r="C4287" s="4">
        <f>INDEX(Calendar!$E$3:$E$367,MATCH(LOLP!$A4287,Calendar!$B$3:$B$367,0))</f>
        <v>1</v>
      </c>
      <c r="D4287" s="2">
        <f t="shared" si="469"/>
        <v>12</v>
      </c>
      <c r="E4287" s="36">
        <v>28170</v>
      </c>
      <c r="F4287" s="7">
        <f>IFERROR(IF(INDEX('Temperature Data'!$AA$15:$AA$348,MATCH(LOLP!A4287,'Temperature Data'!$B$15:$B$348,0))&gt;IF(B4287=9,$G$2,LOLP!$F$2),1,0),0)</f>
        <v>0</v>
      </c>
      <c r="G4287" s="7">
        <f>SUMIFS(LOLP!$F$4:$F$8763,$C$4:$C$8763,$C4287,$B$4:$B$8763,$B4287,$D$4:$D$8763,$D4287)</f>
        <v>1</v>
      </c>
      <c r="H4287" s="7">
        <f>COUNTIFS(Calendar!$E$3:$E$367,LOLP!C4287,Calendar!$D$3:$D$367,LOLP!B4287)</f>
        <v>21</v>
      </c>
      <c r="I4287" s="7">
        <f ca="1">IF($F4287=1,OFFSET(start_norps,LOLP!$D4287+(1-$C4287)*24,LOLP!$B4287)*H4287/G4287,0)</f>
        <v>0</v>
      </c>
      <c r="J4287" s="7">
        <f ca="1">IF($F4287=1,OFFSET(start_33,LOLP!$D4287+(1-$C4287)*24,LOLP!$B4287)*H4287/G4287,0)</f>
        <v>0</v>
      </c>
      <c r="K4287" s="7">
        <f ca="1">IF($F4287,OFFSET(start_40,LOLP!$D4287+(1-$C4287)*24,LOLP!$B4287),0)</f>
        <v>0</v>
      </c>
      <c r="L4287" s="7">
        <f ca="1">IF($F4287,OFFSET(start_50,LOLP!$D4287+(1-$C4287)*24,LOLP!$B4287),0)</f>
        <v>0</v>
      </c>
      <c r="M4287" s="25">
        <f t="shared" ca="1" si="464"/>
        <v>0</v>
      </c>
      <c r="N4287" s="25">
        <f t="shared" ca="1" si="465"/>
        <v>0</v>
      </c>
      <c r="O4287" s="15" t="e">
        <f t="shared" ca="1" si="466"/>
        <v>#DIV/0!</v>
      </c>
      <c r="P4287" s="15" t="e">
        <f t="shared" ca="1" si="467"/>
        <v>#DIV/0!</v>
      </c>
    </row>
    <row r="4288" spans="1:16" x14ac:dyDescent="0.25">
      <c r="A4288" s="1">
        <f t="shared" si="468"/>
        <v>43279</v>
      </c>
      <c r="B4288" s="7">
        <f t="shared" si="463"/>
        <v>6</v>
      </c>
      <c r="C4288" s="4">
        <f>INDEX(Calendar!$E$3:$E$367,MATCH(LOLP!$A4288,Calendar!$B$3:$B$367,0))</f>
        <v>1</v>
      </c>
      <c r="D4288" s="2">
        <f t="shared" si="469"/>
        <v>13</v>
      </c>
      <c r="E4288" s="36">
        <v>28609</v>
      </c>
      <c r="F4288" s="7">
        <f>IFERROR(IF(INDEX('Temperature Data'!$AA$15:$AA$348,MATCH(LOLP!A4288,'Temperature Data'!$B$15:$B$348,0))&gt;IF(B4288=9,$G$2,LOLP!$F$2),1,0),0)</f>
        <v>0</v>
      </c>
      <c r="G4288" s="7">
        <f>SUMIFS(LOLP!$F$4:$F$8763,$C$4:$C$8763,$C4288,$B$4:$B$8763,$B4288,$D$4:$D$8763,$D4288)</f>
        <v>1</v>
      </c>
      <c r="H4288" s="7">
        <f>COUNTIFS(Calendar!$E$3:$E$367,LOLP!C4288,Calendar!$D$3:$D$367,LOLP!B4288)</f>
        <v>21</v>
      </c>
      <c r="I4288" s="7">
        <f ca="1">IF($F4288=1,OFFSET(start_norps,LOLP!$D4288+(1-$C4288)*24,LOLP!$B4288)*H4288/G4288,0)</f>
        <v>0</v>
      </c>
      <c r="J4288" s="7">
        <f ca="1">IF($F4288=1,OFFSET(start_33,LOLP!$D4288+(1-$C4288)*24,LOLP!$B4288)*H4288/G4288,0)</f>
        <v>0</v>
      </c>
      <c r="K4288" s="7">
        <f ca="1">IF($F4288,OFFSET(start_40,LOLP!$D4288+(1-$C4288)*24,LOLP!$B4288),0)</f>
        <v>0</v>
      </c>
      <c r="L4288" s="7">
        <f ca="1">IF($F4288,OFFSET(start_50,LOLP!$D4288+(1-$C4288)*24,LOLP!$B4288),0)</f>
        <v>0</v>
      </c>
      <c r="M4288" s="25">
        <f t="shared" ca="1" si="464"/>
        <v>0</v>
      </c>
      <c r="N4288" s="25">
        <f t="shared" ca="1" si="465"/>
        <v>0</v>
      </c>
      <c r="O4288" s="15" t="e">
        <f t="shared" ca="1" si="466"/>
        <v>#DIV/0!</v>
      </c>
      <c r="P4288" s="15" t="e">
        <f t="shared" ca="1" si="467"/>
        <v>#DIV/0!</v>
      </c>
    </row>
    <row r="4289" spans="1:16" x14ac:dyDescent="0.25">
      <c r="A4289" s="1">
        <f t="shared" si="468"/>
        <v>43279</v>
      </c>
      <c r="B4289" s="7">
        <f t="shared" si="463"/>
        <v>6</v>
      </c>
      <c r="C4289" s="4">
        <f>INDEX(Calendar!$E$3:$E$367,MATCH(LOLP!$A4289,Calendar!$B$3:$B$367,0))</f>
        <v>1</v>
      </c>
      <c r="D4289" s="2">
        <f t="shared" si="469"/>
        <v>14</v>
      </c>
      <c r="E4289" s="36">
        <v>29538</v>
      </c>
      <c r="F4289" s="7">
        <f>IFERROR(IF(INDEX('Temperature Data'!$AA$15:$AA$348,MATCH(LOLP!A4289,'Temperature Data'!$B$15:$B$348,0))&gt;IF(B4289=9,$G$2,LOLP!$F$2),1,0),0)</f>
        <v>0</v>
      </c>
      <c r="G4289" s="7">
        <f>SUMIFS(LOLP!$F$4:$F$8763,$C$4:$C$8763,$C4289,$B$4:$B$8763,$B4289,$D$4:$D$8763,$D4289)</f>
        <v>1</v>
      </c>
      <c r="H4289" s="7">
        <f>COUNTIFS(Calendar!$E$3:$E$367,LOLP!C4289,Calendar!$D$3:$D$367,LOLP!B4289)</f>
        <v>21</v>
      </c>
      <c r="I4289" s="7">
        <f ca="1">IF($F4289=1,OFFSET(start_norps,LOLP!$D4289+(1-$C4289)*24,LOLP!$B4289)*H4289/G4289,0)</f>
        <v>0</v>
      </c>
      <c r="J4289" s="7">
        <f ca="1">IF($F4289=1,OFFSET(start_33,LOLP!$D4289+(1-$C4289)*24,LOLP!$B4289)*H4289/G4289,0)</f>
        <v>0</v>
      </c>
      <c r="K4289" s="7">
        <f ca="1">IF($F4289,OFFSET(start_40,LOLP!$D4289+(1-$C4289)*24,LOLP!$B4289),0)</f>
        <v>0</v>
      </c>
      <c r="L4289" s="7">
        <f ca="1">IF($F4289,OFFSET(start_50,LOLP!$D4289+(1-$C4289)*24,LOLP!$B4289),0)</f>
        <v>0</v>
      </c>
      <c r="M4289" s="25">
        <f t="shared" ca="1" si="464"/>
        <v>0</v>
      </c>
      <c r="N4289" s="25">
        <f t="shared" ca="1" si="465"/>
        <v>0</v>
      </c>
      <c r="O4289" s="15" t="e">
        <f t="shared" ca="1" si="466"/>
        <v>#DIV/0!</v>
      </c>
      <c r="P4289" s="15" t="e">
        <f t="shared" ca="1" si="467"/>
        <v>#DIV/0!</v>
      </c>
    </row>
    <row r="4290" spans="1:16" x14ac:dyDescent="0.25">
      <c r="A4290" s="1">
        <f t="shared" si="468"/>
        <v>43279</v>
      </c>
      <c r="B4290" s="7">
        <f t="shared" si="463"/>
        <v>6</v>
      </c>
      <c r="C4290" s="4">
        <f>INDEX(Calendar!$E$3:$E$367,MATCH(LOLP!$A4290,Calendar!$B$3:$B$367,0))</f>
        <v>1</v>
      </c>
      <c r="D4290" s="2">
        <f t="shared" si="469"/>
        <v>15</v>
      </c>
      <c r="E4290" s="36">
        <v>30244</v>
      </c>
      <c r="F4290" s="7">
        <f>IFERROR(IF(INDEX('Temperature Data'!$AA$15:$AA$348,MATCH(LOLP!A4290,'Temperature Data'!$B$15:$B$348,0))&gt;IF(B4290=9,$G$2,LOLP!$F$2),1,0),0)</f>
        <v>0</v>
      </c>
      <c r="G4290" s="7">
        <f>SUMIFS(LOLP!$F$4:$F$8763,$C$4:$C$8763,$C4290,$B$4:$B$8763,$B4290,$D$4:$D$8763,$D4290)</f>
        <v>1</v>
      </c>
      <c r="H4290" s="7">
        <f>COUNTIFS(Calendar!$E$3:$E$367,LOLP!C4290,Calendar!$D$3:$D$367,LOLP!B4290)</f>
        <v>21</v>
      </c>
      <c r="I4290" s="7">
        <f ca="1">IF($F4290=1,OFFSET(start_norps,LOLP!$D4290+(1-$C4290)*24,LOLP!$B4290)*H4290/G4290,0)</f>
        <v>0</v>
      </c>
      <c r="J4290" s="7">
        <f ca="1">IF($F4290=1,OFFSET(start_33,LOLP!$D4290+(1-$C4290)*24,LOLP!$B4290)*H4290/G4290,0)</f>
        <v>0</v>
      </c>
      <c r="K4290" s="7">
        <f ca="1">IF($F4290,OFFSET(start_40,LOLP!$D4290+(1-$C4290)*24,LOLP!$B4290),0)</f>
        <v>0</v>
      </c>
      <c r="L4290" s="7">
        <f ca="1">IF($F4290,OFFSET(start_50,LOLP!$D4290+(1-$C4290)*24,LOLP!$B4290),0)</f>
        <v>0</v>
      </c>
      <c r="M4290" s="25">
        <f t="shared" ca="1" si="464"/>
        <v>0</v>
      </c>
      <c r="N4290" s="25">
        <f t="shared" ca="1" si="465"/>
        <v>0</v>
      </c>
      <c r="O4290" s="15" t="e">
        <f t="shared" ca="1" si="466"/>
        <v>#DIV/0!</v>
      </c>
      <c r="P4290" s="15" t="e">
        <f t="shared" ca="1" si="467"/>
        <v>#DIV/0!</v>
      </c>
    </row>
    <row r="4291" spans="1:16" x14ac:dyDescent="0.25">
      <c r="A4291" s="1">
        <f t="shared" si="468"/>
        <v>43279</v>
      </c>
      <c r="B4291" s="7">
        <f t="shared" si="463"/>
        <v>6</v>
      </c>
      <c r="C4291" s="4">
        <f>INDEX(Calendar!$E$3:$E$367,MATCH(LOLP!$A4291,Calendar!$B$3:$B$367,0))</f>
        <v>1</v>
      </c>
      <c r="D4291" s="2">
        <f t="shared" si="469"/>
        <v>16</v>
      </c>
      <c r="E4291" s="36">
        <v>31315</v>
      </c>
      <c r="F4291" s="7">
        <f>IFERROR(IF(INDEX('Temperature Data'!$AA$15:$AA$348,MATCH(LOLP!A4291,'Temperature Data'!$B$15:$B$348,0))&gt;IF(B4291=9,$G$2,LOLP!$F$2),1,0),0)</f>
        <v>0</v>
      </c>
      <c r="G4291" s="7">
        <f>SUMIFS(LOLP!$F$4:$F$8763,$C$4:$C$8763,$C4291,$B$4:$B$8763,$B4291,$D$4:$D$8763,$D4291)</f>
        <v>1</v>
      </c>
      <c r="H4291" s="7">
        <f>COUNTIFS(Calendar!$E$3:$E$367,LOLP!C4291,Calendar!$D$3:$D$367,LOLP!B4291)</f>
        <v>21</v>
      </c>
      <c r="I4291" s="7">
        <f ca="1">IF($F4291=1,OFFSET(start_norps,LOLP!$D4291+(1-$C4291)*24,LOLP!$B4291)*H4291/G4291,0)</f>
        <v>0</v>
      </c>
      <c r="J4291" s="7">
        <f ca="1">IF($F4291=1,OFFSET(start_33,LOLP!$D4291+(1-$C4291)*24,LOLP!$B4291)*H4291/G4291,0)</f>
        <v>0</v>
      </c>
      <c r="K4291" s="7">
        <f ca="1">IF($F4291,OFFSET(start_40,LOLP!$D4291+(1-$C4291)*24,LOLP!$B4291),0)</f>
        <v>0</v>
      </c>
      <c r="L4291" s="7">
        <f ca="1">IF($F4291,OFFSET(start_50,LOLP!$D4291+(1-$C4291)*24,LOLP!$B4291),0)</f>
        <v>0</v>
      </c>
      <c r="M4291" s="25">
        <f t="shared" ca="1" si="464"/>
        <v>0</v>
      </c>
      <c r="N4291" s="25">
        <f t="shared" ca="1" si="465"/>
        <v>0</v>
      </c>
      <c r="O4291" s="15" t="e">
        <f t="shared" ca="1" si="466"/>
        <v>#DIV/0!</v>
      </c>
      <c r="P4291" s="15" t="e">
        <f t="shared" ca="1" si="467"/>
        <v>#DIV/0!</v>
      </c>
    </row>
    <row r="4292" spans="1:16" x14ac:dyDescent="0.25">
      <c r="A4292" s="1">
        <f t="shared" si="468"/>
        <v>43279</v>
      </c>
      <c r="B4292" s="7">
        <f t="shared" si="463"/>
        <v>6</v>
      </c>
      <c r="C4292" s="4">
        <f>INDEX(Calendar!$E$3:$E$367,MATCH(LOLP!$A4292,Calendar!$B$3:$B$367,0))</f>
        <v>1</v>
      </c>
      <c r="D4292" s="2">
        <f t="shared" si="469"/>
        <v>17</v>
      </c>
      <c r="E4292" s="36">
        <v>32267</v>
      </c>
      <c r="F4292" s="7">
        <f>IFERROR(IF(INDEX('Temperature Data'!$AA$15:$AA$348,MATCH(LOLP!A4292,'Temperature Data'!$B$15:$B$348,0))&gt;IF(B4292=9,$G$2,LOLP!$F$2),1,0),0)</f>
        <v>0</v>
      </c>
      <c r="G4292" s="7">
        <f>SUMIFS(LOLP!$F$4:$F$8763,$C$4:$C$8763,$C4292,$B$4:$B$8763,$B4292,$D$4:$D$8763,$D4292)</f>
        <v>1</v>
      </c>
      <c r="H4292" s="7">
        <f>COUNTIFS(Calendar!$E$3:$E$367,LOLP!C4292,Calendar!$D$3:$D$367,LOLP!B4292)</f>
        <v>21</v>
      </c>
      <c r="I4292" s="7">
        <f ca="1">IF($F4292=1,OFFSET(start_norps,LOLP!$D4292+(1-$C4292)*24,LOLP!$B4292)*H4292/G4292,0)</f>
        <v>0</v>
      </c>
      <c r="J4292" s="7">
        <f ca="1">IF($F4292=1,OFFSET(start_33,LOLP!$D4292+(1-$C4292)*24,LOLP!$B4292)*H4292/G4292,0)</f>
        <v>0</v>
      </c>
      <c r="K4292" s="7">
        <f ca="1">IF($F4292,OFFSET(start_40,LOLP!$D4292+(1-$C4292)*24,LOLP!$B4292),0)</f>
        <v>0</v>
      </c>
      <c r="L4292" s="7">
        <f ca="1">IF($F4292,OFFSET(start_50,LOLP!$D4292+(1-$C4292)*24,LOLP!$B4292),0)</f>
        <v>0</v>
      </c>
      <c r="M4292" s="25">
        <f t="shared" ca="1" si="464"/>
        <v>0</v>
      </c>
      <c r="N4292" s="25">
        <f t="shared" ca="1" si="465"/>
        <v>0</v>
      </c>
      <c r="O4292" s="15" t="e">
        <f t="shared" ca="1" si="466"/>
        <v>#DIV/0!</v>
      </c>
      <c r="P4292" s="15" t="e">
        <f t="shared" ca="1" si="467"/>
        <v>#DIV/0!</v>
      </c>
    </row>
    <row r="4293" spans="1:16" x14ac:dyDescent="0.25">
      <c r="A4293" s="1">
        <f t="shared" si="468"/>
        <v>43279</v>
      </c>
      <c r="B4293" s="7">
        <f t="shared" ref="B4293:B4356" si="470">MONTH(A4293)</f>
        <v>6</v>
      </c>
      <c r="C4293" s="4">
        <f>INDEX(Calendar!$E$3:$E$367,MATCH(LOLP!$A4293,Calendar!$B$3:$B$367,0))</f>
        <v>1</v>
      </c>
      <c r="D4293" s="2">
        <f t="shared" si="469"/>
        <v>18</v>
      </c>
      <c r="E4293" s="36">
        <v>32895</v>
      </c>
      <c r="F4293" s="7">
        <f>IFERROR(IF(INDEX('Temperature Data'!$AA$15:$AA$348,MATCH(LOLP!A4293,'Temperature Data'!$B$15:$B$348,0))&gt;IF(B4293=9,$G$2,LOLP!$F$2),1,0),0)</f>
        <v>0</v>
      </c>
      <c r="G4293" s="7">
        <f>SUMIFS(LOLP!$F$4:$F$8763,$C$4:$C$8763,$C4293,$B$4:$B$8763,$B4293,$D$4:$D$8763,$D4293)</f>
        <v>1</v>
      </c>
      <c r="H4293" s="7">
        <f>COUNTIFS(Calendar!$E$3:$E$367,LOLP!C4293,Calendar!$D$3:$D$367,LOLP!B4293)</f>
        <v>21</v>
      </c>
      <c r="I4293" s="7">
        <f ca="1">IF($F4293=1,OFFSET(start_norps,LOLP!$D4293+(1-$C4293)*24,LOLP!$B4293)*H4293/G4293,0)</f>
        <v>0</v>
      </c>
      <c r="J4293" s="7">
        <f ca="1">IF($F4293=1,OFFSET(start_33,LOLP!$D4293+(1-$C4293)*24,LOLP!$B4293)*H4293/G4293,0)</f>
        <v>0</v>
      </c>
      <c r="K4293" s="7">
        <f ca="1">IF($F4293,OFFSET(start_40,LOLP!$D4293+(1-$C4293)*24,LOLP!$B4293),0)</f>
        <v>0</v>
      </c>
      <c r="L4293" s="7">
        <f ca="1">IF($F4293,OFFSET(start_50,LOLP!$D4293+(1-$C4293)*24,LOLP!$B4293),0)</f>
        <v>0</v>
      </c>
      <c r="M4293" s="25">
        <f t="shared" ref="M4293:M4356" ca="1" si="471">I4293/I$8764</f>
        <v>0</v>
      </c>
      <c r="N4293" s="25">
        <f t="shared" ref="N4293:N4356" ca="1" si="472">J4293/J$8764</f>
        <v>0</v>
      </c>
      <c r="O4293" s="15" t="e">
        <f t="shared" ref="O4293:O4356" ca="1" si="473">K4293/K$8764</f>
        <v>#DIV/0!</v>
      </c>
      <c r="P4293" s="15" t="e">
        <f t="shared" ref="P4293:P4356" ca="1" si="474">L4293/L$8764</f>
        <v>#DIV/0!</v>
      </c>
    </row>
    <row r="4294" spans="1:16" x14ac:dyDescent="0.25">
      <c r="A4294" s="1">
        <f t="shared" si="468"/>
        <v>43279</v>
      </c>
      <c r="B4294" s="7">
        <f t="shared" si="470"/>
        <v>6</v>
      </c>
      <c r="C4294" s="4">
        <f>INDEX(Calendar!$E$3:$E$367,MATCH(LOLP!$A4294,Calendar!$B$3:$B$367,0))</f>
        <v>1</v>
      </c>
      <c r="D4294" s="2">
        <f t="shared" si="469"/>
        <v>19</v>
      </c>
      <c r="E4294" s="36">
        <v>33122</v>
      </c>
      <c r="F4294" s="7">
        <f>IFERROR(IF(INDEX('Temperature Data'!$AA$15:$AA$348,MATCH(LOLP!A4294,'Temperature Data'!$B$15:$B$348,0))&gt;IF(B4294=9,$G$2,LOLP!$F$2),1,0),0)</f>
        <v>0</v>
      </c>
      <c r="G4294" s="7">
        <f>SUMIFS(LOLP!$F$4:$F$8763,$C$4:$C$8763,$C4294,$B$4:$B$8763,$B4294,$D$4:$D$8763,$D4294)</f>
        <v>1</v>
      </c>
      <c r="H4294" s="7">
        <f>COUNTIFS(Calendar!$E$3:$E$367,LOLP!C4294,Calendar!$D$3:$D$367,LOLP!B4294)</f>
        <v>21</v>
      </c>
      <c r="I4294" s="7">
        <f ca="1">IF($F4294=1,OFFSET(start_norps,LOLP!$D4294+(1-$C4294)*24,LOLP!$B4294)*H4294/G4294,0)</f>
        <v>0</v>
      </c>
      <c r="J4294" s="7">
        <f ca="1">IF($F4294=1,OFFSET(start_33,LOLP!$D4294+(1-$C4294)*24,LOLP!$B4294)*H4294/G4294,0)</f>
        <v>0</v>
      </c>
      <c r="K4294" s="7">
        <f ca="1">IF($F4294,OFFSET(start_40,LOLP!$D4294+(1-$C4294)*24,LOLP!$B4294),0)</f>
        <v>0</v>
      </c>
      <c r="L4294" s="7">
        <f ca="1">IF($F4294,OFFSET(start_50,LOLP!$D4294+(1-$C4294)*24,LOLP!$B4294),0)</f>
        <v>0</v>
      </c>
      <c r="M4294" s="25">
        <f t="shared" ca="1" si="471"/>
        <v>0</v>
      </c>
      <c r="N4294" s="25">
        <f t="shared" ca="1" si="472"/>
        <v>0</v>
      </c>
      <c r="O4294" s="15" t="e">
        <f t="shared" ca="1" si="473"/>
        <v>#DIV/0!</v>
      </c>
      <c r="P4294" s="15" t="e">
        <f t="shared" ca="1" si="474"/>
        <v>#DIV/0!</v>
      </c>
    </row>
    <row r="4295" spans="1:16" x14ac:dyDescent="0.25">
      <c r="A4295" s="1">
        <f t="shared" si="468"/>
        <v>43279</v>
      </c>
      <c r="B4295" s="7">
        <f t="shared" si="470"/>
        <v>6</v>
      </c>
      <c r="C4295" s="4">
        <f>INDEX(Calendar!$E$3:$E$367,MATCH(LOLP!$A4295,Calendar!$B$3:$B$367,0))</f>
        <v>1</v>
      </c>
      <c r="D4295" s="2">
        <f t="shared" si="469"/>
        <v>20</v>
      </c>
      <c r="E4295" s="36">
        <v>32616</v>
      </c>
      <c r="F4295" s="7">
        <f>IFERROR(IF(INDEX('Temperature Data'!$AA$15:$AA$348,MATCH(LOLP!A4295,'Temperature Data'!$B$15:$B$348,0))&gt;IF(B4295=9,$G$2,LOLP!$F$2),1,0),0)</f>
        <v>0</v>
      </c>
      <c r="G4295" s="7">
        <f>SUMIFS(LOLP!$F$4:$F$8763,$C$4:$C$8763,$C4295,$B$4:$B$8763,$B4295,$D$4:$D$8763,$D4295)</f>
        <v>1</v>
      </c>
      <c r="H4295" s="7">
        <f>COUNTIFS(Calendar!$E$3:$E$367,LOLP!C4295,Calendar!$D$3:$D$367,LOLP!B4295)</f>
        <v>21</v>
      </c>
      <c r="I4295" s="7">
        <f ca="1">IF($F4295=1,OFFSET(start_norps,LOLP!$D4295+(1-$C4295)*24,LOLP!$B4295)*H4295/G4295,0)</f>
        <v>0</v>
      </c>
      <c r="J4295" s="7">
        <f ca="1">IF($F4295=1,OFFSET(start_33,LOLP!$D4295+(1-$C4295)*24,LOLP!$B4295)*H4295/G4295,0)</f>
        <v>0</v>
      </c>
      <c r="K4295" s="7">
        <f ca="1">IF($F4295,OFFSET(start_40,LOLP!$D4295+(1-$C4295)*24,LOLP!$B4295),0)</f>
        <v>0</v>
      </c>
      <c r="L4295" s="7">
        <f ca="1">IF($F4295,OFFSET(start_50,LOLP!$D4295+(1-$C4295)*24,LOLP!$B4295),0)</f>
        <v>0</v>
      </c>
      <c r="M4295" s="25">
        <f t="shared" ca="1" si="471"/>
        <v>0</v>
      </c>
      <c r="N4295" s="25">
        <f t="shared" ca="1" si="472"/>
        <v>0</v>
      </c>
      <c r="O4295" s="15" t="e">
        <f t="shared" ca="1" si="473"/>
        <v>#DIV/0!</v>
      </c>
      <c r="P4295" s="15" t="e">
        <f t="shared" ca="1" si="474"/>
        <v>#DIV/0!</v>
      </c>
    </row>
    <row r="4296" spans="1:16" x14ac:dyDescent="0.25">
      <c r="A4296" s="1">
        <f t="shared" si="468"/>
        <v>43279</v>
      </c>
      <c r="B4296" s="7">
        <f t="shared" si="470"/>
        <v>6</v>
      </c>
      <c r="C4296" s="4">
        <f>INDEX(Calendar!$E$3:$E$367,MATCH(LOLP!$A4296,Calendar!$B$3:$B$367,0))</f>
        <v>1</v>
      </c>
      <c r="D4296" s="2">
        <f t="shared" si="469"/>
        <v>21</v>
      </c>
      <c r="E4296" s="36">
        <v>32281</v>
      </c>
      <c r="F4296" s="7">
        <f>IFERROR(IF(INDEX('Temperature Data'!$AA$15:$AA$348,MATCH(LOLP!A4296,'Temperature Data'!$B$15:$B$348,0))&gt;IF(B4296=9,$G$2,LOLP!$F$2),1,0),0)</f>
        <v>0</v>
      </c>
      <c r="G4296" s="7">
        <f>SUMIFS(LOLP!$F$4:$F$8763,$C$4:$C$8763,$C4296,$B$4:$B$8763,$B4296,$D$4:$D$8763,$D4296)</f>
        <v>1</v>
      </c>
      <c r="H4296" s="7">
        <f>COUNTIFS(Calendar!$E$3:$E$367,LOLP!C4296,Calendar!$D$3:$D$367,LOLP!B4296)</f>
        <v>21</v>
      </c>
      <c r="I4296" s="7">
        <f ca="1">IF($F4296=1,OFFSET(start_norps,LOLP!$D4296+(1-$C4296)*24,LOLP!$B4296)*H4296/G4296,0)</f>
        <v>0</v>
      </c>
      <c r="J4296" s="7">
        <f ca="1">IF($F4296=1,OFFSET(start_33,LOLP!$D4296+(1-$C4296)*24,LOLP!$B4296)*H4296/G4296,0)</f>
        <v>0</v>
      </c>
      <c r="K4296" s="7">
        <f ca="1">IF($F4296,OFFSET(start_40,LOLP!$D4296+(1-$C4296)*24,LOLP!$B4296),0)</f>
        <v>0</v>
      </c>
      <c r="L4296" s="7">
        <f ca="1">IF($F4296,OFFSET(start_50,LOLP!$D4296+(1-$C4296)*24,LOLP!$B4296),0)</f>
        <v>0</v>
      </c>
      <c r="M4296" s="25">
        <f t="shared" ca="1" si="471"/>
        <v>0</v>
      </c>
      <c r="N4296" s="25">
        <f t="shared" ca="1" si="472"/>
        <v>0</v>
      </c>
      <c r="O4296" s="15" t="e">
        <f t="shared" ca="1" si="473"/>
        <v>#DIV/0!</v>
      </c>
      <c r="P4296" s="15" t="e">
        <f t="shared" ca="1" si="474"/>
        <v>#DIV/0!</v>
      </c>
    </row>
    <row r="4297" spans="1:16" x14ac:dyDescent="0.25">
      <c r="A4297" s="1">
        <f t="shared" si="468"/>
        <v>43279</v>
      </c>
      <c r="B4297" s="7">
        <f t="shared" si="470"/>
        <v>6</v>
      </c>
      <c r="C4297" s="4">
        <f>INDEX(Calendar!$E$3:$E$367,MATCH(LOLP!$A4297,Calendar!$B$3:$B$367,0))</f>
        <v>1</v>
      </c>
      <c r="D4297" s="2">
        <f t="shared" si="469"/>
        <v>22</v>
      </c>
      <c r="E4297" s="36">
        <v>31274</v>
      </c>
      <c r="F4297" s="7">
        <f>IFERROR(IF(INDEX('Temperature Data'!$AA$15:$AA$348,MATCH(LOLP!A4297,'Temperature Data'!$B$15:$B$348,0))&gt;IF(B4297=9,$G$2,LOLP!$F$2),1,0),0)</f>
        <v>0</v>
      </c>
      <c r="G4297" s="7">
        <f>SUMIFS(LOLP!$F$4:$F$8763,$C$4:$C$8763,$C4297,$B$4:$B$8763,$B4297,$D$4:$D$8763,$D4297)</f>
        <v>1</v>
      </c>
      <c r="H4297" s="7">
        <f>COUNTIFS(Calendar!$E$3:$E$367,LOLP!C4297,Calendar!$D$3:$D$367,LOLP!B4297)</f>
        <v>21</v>
      </c>
      <c r="I4297" s="7">
        <f ca="1">IF($F4297=1,OFFSET(start_norps,LOLP!$D4297+(1-$C4297)*24,LOLP!$B4297)*H4297/G4297,0)</f>
        <v>0</v>
      </c>
      <c r="J4297" s="7">
        <f ca="1">IF($F4297=1,OFFSET(start_33,LOLP!$D4297+(1-$C4297)*24,LOLP!$B4297)*H4297/G4297,0)</f>
        <v>0</v>
      </c>
      <c r="K4297" s="7">
        <f ca="1">IF($F4297,OFFSET(start_40,LOLP!$D4297+(1-$C4297)*24,LOLP!$B4297),0)</f>
        <v>0</v>
      </c>
      <c r="L4297" s="7">
        <f ca="1">IF($F4297,OFFSET(start_50,LOLP!$D4297+(1-$C4297)*24,LOLP!$B4297),0)</f>
        <v>0</v>
      </c>
      <c r="M4297" s="25">
        <f t="shared" ca="1" si="471"/>
        <v>0</v>
      </c>
      <c r="N4297" s="25">
        <f t="shared" ca="1" si="472"/>
        <v>0</v>
      </c>
      <c r="O4297" s="15" t="e">
        <f t="shared" ca="1" si="473"/>
        <v>#DIV/0!</v>
      </c>
      <c r="P4297" s="15" t="e">
        <f t="shared" ca="1" si="474"/>
        <v>#DIV/0!</v>
      </c>
    </row>
    <row r="4298" spans="1:16" x14ac:dyDescent="0.25">
      <c r="A4298" s="1">
        <f t="shared" si="468"/>
        <v>43279</v>
      </c>
      <c r="B4298" s="7">
        <f t="shared" si="470"/>
        <v>6</v>
      </c>
      <c r="C4298" s="4">
        <f>INDEX(Calendar!$E$3:$E$367,MATCH(LOLP!$A4298,Calendar!$B$3:$B$367,0))</f>
        <v>1</v>
      </c>
      <c r="D4298" s="2">
        <f t="shared" si="469"/>
        <v>23</v>
      </c>
      <c r="E4298" s="36">
        <v>28784</v>
      </c>
      <c r="F4298" s="7">
        <f>IFERROR(IF(INDEX('Temperature Data'!$AA$15:$AA$348,MATCH(LOLP!A4298,'Temperature Data'!$B$15:$B$348,0))&gt;IF(B4298=9,$G$2,LOLP!$F$2),1,0),0)</f>
        <v>0</v>
      </c>
      <c r="G4298" s="7">
        <f>SUMIFS(LOLP!$F$4:$F$8763,$C$4:$C$8763,$C4298,$B$4:$B$8763,$B4298,$D$4:$D$8763,$D4298)</f>
        <v>1</v>
      </c>
      <c r="H4298" s="7">
        <f>COUNTIFS(Calendar!$E$3:$E$367,LOLP!C4298,Calendar!$D$3:$D$367,LOLP!B4298)</f>
        <v>21</v>
      </c>
      <c r="I4298" s="7">
        <f ca="1">IF($F4298=1,OFFSET(start_norps,LOLP!$D4298+(1-$C4298)*24,LOLP!$B4298)*H4298/G4298,0)</f>
        <v>0</v>
      </c>
      <c r="J4298" s="7">
        <f ca="1">IF($F4298=1,OFFSET(start_33,LOLP!$D4298+(1-$C4298)*24,LOLP!$B4298)*H4298/G4298,0)</f>
        <v>0</v>
      </c>
      <c r="K4298" s="7">
        <f ca="1">IF($F4298,OFFSET(start_40,LOLP!$D4298+(1-$C4298)*24,LOLP!$B4298),0)</f>
        <v>0</v>
      </c>
      <c r="L4298" s="7">
        <f ca="1">IF($F4298,OFFSET(start_50,LOLP!$D4298+(1-$C4298)*24,LOLP!$B4298),0)</f>
        <v>0</v>
      </c>
      <c r="M4298" s="25">
        <f t="shared" ca="1" si="471"/>
        <v>0</v>
      </c>
      <c r="N4298" s="25">
        <f t="shared" ca="1" si="472"/>
        <v>0</v>
      </c>
      <c r="O4298" s="15" t="e">
        <f t="shared" ca="1" si="473"/>
        <v>#DIV/0!</v>
      </c>
      <c r="P4298" s="15" t="e">
        <f t="shared" ca="1" si="474"/>
        <v>#DIV/0!</v>
      </c>
    </row>
    <row r="4299" spans="1:16" x14ac:dyDescent="0.25">
      <c r="A4299" s="1">
        <f t="shared" si="468"/>
        <v>43279</v>
      </c>
      <c r="B4299" s="7">
        <f t="shared" si="470"/>
        <v>6</v>
      </c>
      <c r="C4299" s="4">
        <f>INDEX(Calendar!$E$3:$E$367,MATCH(LOLP!$A4299,Calendar!$B$3:$B$367,0))</f>
        <v>1</v>
      </c>
      <c r="D4299" s="2">
        <f t="shared" si="469"/>
        <v>24</v>
      </c>
      <c r="E4299" s="36">
        <v>26371</v>
      </c>
      <c r="F4299" s="7">
        <f>IFERROR(IF(INDEX('Temperature Data'!$AA$15:$AA$348,MATCH(LOLP!A4299,'Temperature Data'!$B$15:$B$348,0))&gt;IF(B4299=9,$G$2,LOLP!$F$2),1,0),0)</f>
        <v>0</v>
      </c>
      <c r="G4299" s="7">
        <f>SUMIFS(LOLP!$F$4:$F$8763,$C$4:$C$8763,$C4299,$B$4:$B$8763,$B4299,$D$4:$D$8763,$D4299)</f>
        <v>1</v>
      </c>
      <c r="H4299" s="7">
        <f>COUNTIFS(Calendar!$E$3:$E$367,LOLP!C4299,Calendar!$D$3:$D$367,LOLP!B4299)</f>
        <v>21</v>
      </c>
      <c r="I4299" s="7">
        <f ca="1">IF($F4299=1,OFFSET(start_norps,LOLP!$D4299+(1-$C4299)*24,LOLP!$B4299)*H4299/G4299,0)</f>
        <v>0</v>
      </c>
      <c r="J4299" s="7">
        <f ca="1">IF($F4299=1,OFFSET(start_33,LOLP!$D4299+(1-$C4299)*24,LOLP!$B4299)*H4299/G4299,0)</f>
        <v>0</v>
      </c>
      <c r="K4299" s="7">
        <f ca="1">IF($F4299,OFFSET(start_40,LOLP!$D4299+(1-$C4299)*24,LOLP!$B4299),0)</f>
        <v>0</v>
      </c>
      <c r="L4299" s="7">
        <f ca="1">IF($F4299,OFFSET(start_50,LOLP!$D4299+(1-$C4299)*24,LOLP!$B4299),0)</f>
        <v>0</v>
      </c>
      <c r="M4299" s="25">
        <f t="shared" ca="1" si="471"/>
        <v>0</v>
      </c>
      <c r="N4299" s="25">
        <f t="shared" ca="1" si="472"/>
        <v>0</v>
      </c>
      <c r="O4299" s="15" t="e">
        <f t="shared" ca="1" si="473"/>
        <v>#DIV/0!</v>
      </c>
      <c r="P4299" s="15" t="e">
        <f t="shared" ca="1" si="474"/>
        <v>#DIV/0!</v>
      </c>
    </row>
    <row r="4300" spans="1:16" x14ac:dyDescent="0.25">
      <c r="A4300" s="1">
        <f t="shared" si="468"/>
        <v>43280</v>
      </c>
      <c r="B4300" s="7">
        <f t="shared" si="470"/>
        <v>6</v>
      </c>
      <c r="C4300" s="4">
        <f>INDEX(Calendar!$E$3:$E$367,MATCH(LOLP!$A4300,Calendar!$B$3:$B$367,0))</f>
        <v>1</v>
      </c>
      <c r="D4300" s="2">
        <f t="shared" si="469"/>
        <v>1</v>
      </c>
      <c r="E4300" s="36">
        <v>25008</v>
      </c>
      <c r="F4300" s="7">
        <f>IFERROR(IF(INDEX('Temperature Data'!$AA$15:$AA$348,MATCH(LOLP!A4300,'Temperature Data'!$B$15:$B$348,0))&gt;IF(B4300=9,$G$2,LOLP!$F$2),1,0),0)</f>
        <v>0</v>
      </c>
      <c r="G4300" s="7">
        <f>SUMIFS(LOLP!$F$4:$F$8763,$C$4:$C$8763,$C4300,$B$4:$B$8763,$B4300,$D$4:$D$8763,$D4300)</f>
        <v>1</v>
      </c>
      <c r="H4300" s="7">
        <f>COUNTIFS(Calendar!$E$3:$E$367,LOLP!C4300,Calendar!$D$3:$D$367,LOLP!B4300)</f>
        <v>21</v>
      </c>
      <c r="I4300" s="7">
        <f ca="1">IF($F4300=1,OFFSET(start_norps,LOLP!$D4300+(1-$C4300)*24,LOLP!$B4300)*H4300/G4300,0)</f>
        <v>0</v>
      </c>
      <c r="J4300" s="7">
        <f ca="1">IF($F4300=1,OFFSET(start_33,LOLP!$D4300+(1-$C4300)*24,LOLP!$B4300)*H4300/G4300,0)</f>
        <v>0</v>
      </c>
      <c r="K4300" s="7">
        <f ca="1">IF($F4300,OFFSET(start_40,LOLP!$D4300+(1-$C4300)*24,LOLP!$B4300),0)</f>
        <v>0</v>
      </c>
      <c r="L4300" s="7">
        <f ca="1">IF($F4300,OFFSET(start_50,LOLP!$D4300+(1-$C4300)*24,LOLP!$B4300),0)</f>
        <v>0</v>
      </c>
      <c r="M4300" s="25">
        <f t="shared" ca="1" si="471"/>
        <v>0</v>
      </c>
      <c r="N4300" s="25">
        <f t="shared" ca="1" si="472"/>
        <v>0</v>
      </c>
      <c r="O4300" s="15" t="e">
        <f t="shared" ca="1" si="473"/>
        <v>#DIV/0!</v>
      </c>
      <c r="P4300" s="15" t="e">
        <f t="shared" ca="1" si="474"/>
        <v>#DIV/0!</v>
      </c>
    </row>
    <row r="4301" spans="1:16" x14ac:dyDescent="0.25">
      <c r="A4301" s="1">
        <f t="shared" si="468"/>
        <v>43280</v>
      </c>
      <c r="B4301" s="7">
        <f t="shared" si="470"/>
        <v>6</v>
      </c>
      <c r="C4301" s="4">
        <f>INDEX(Calendar!$E$3:$E$367,MATCH(LOLP!$A4301,Calendar!$B$3:$B$367,0))</f>
        <v>1</v>
      </c>
      <c r="D4301" s="2">
        <f t="shared" si="469"/>
        <v>2</v>
      </c>
      <c r="E4301" s="36">
        <v>23910</v>
      </c>
      <c r="F4301" s="7">
        <f>IFERROR(IF(INDEX('Temperature Data'!$AA$15:$AA$348,MATCH(LOLP!A4301,'Temperature Data'!$B$15:$B$348,0))&gt;IF(B4301=9,$G$2,LOLP!$F$2),1,0),0)</f>
        <v>0</v>
      </c>
      <c r="G4301" s="7">
        <f>SUMIFS(LOLP!$F$4:$F$8763,$C$4:$C$8763,$C4301,$B$4:$B$8763,$B4301,$D$4:$D$8763,$D4301)</f>
        <v>1</v>
      </c>
      <c r="H4301" s="7">
        <f>COUNTIFS(Calendar!$E$3:$E$367,LOLP!C4301,Calendar!$D$3:$D$367,LOLP!B4301)</f>
        <v>21</v>
      </c>
      <c r="I4301" s="7">
        <f ca="1">IF($F4301=1,OFFSET(start_norps,LOLP!$D4301+(1-$C4301)*24,LOLP!$B4301)*H4301/G4301,0)</f>
        <v>0</v>
      </c>
      <c r="J4301" s="7">
        <f ca="1">IF($F4301=1,OFFSET(start_33,LOLP!$D4301+(1-$C4301)*24,LOLP!$B4301)*H4301/G4301,0)</f>
        <v>0</v>
      </c>
      <c r="K4301" s="7">
        <f ca="1">IF($F4301,OFFSET(start_40,LOLP!$D4301+(1-$C4301)*24,LOLP!$B4301),0)</f>
        <v>0</v>
      </c>
      <c r="L4301" s="7">
        <f ca="1">IF($F4301,OFFSET(start_50,LOLP!$D4301+(1-$C4301)*24,LOLP!$B4301),0)</f>
        <v>0</v>
      </c>
      <c r="M4301" s="25">
        <f t="shared" ca="1" si="471"/>
        <v>0</v>
      </c>
      <c r="N4301" s="25">
        <f t="shared" ca="1" si="472"/>
        <v>0</v>
      </c>
      <c r="O4301" s="15" t="e">
        <f t="shared" ca="1" si="473"/>
        <v>#DIV/0!</v>
      </c>
      <c r="P4301" s="15" t="e">
        <f t="shared" ca="1" si="474"/>
        <v>#DIV/0!</v>
      </c>
    </row>
    <row r="4302" spans="1:16" x14ac:dyDescent="0.25">
      <c r="A4302" s="1">
        <f t="shared" si="468"/>
        <v>43280</v>
      </c>
      <c r="B4302" s="7">
        <f t="shared" si="470"/>
        <v>6</v>
      </c>
      <c r="C4302" s="4">
        <f>INDEX(Calendar!$E$3:$E$367,MATCH(LOLP!$A4302,Calendar!$B$3:$B$367,0))</f>
        <v>1</v>
      </c>
      <c r="D4302" s="2">
        <f t="shared" si="469"/>
        <v>3</v>
      </c>
      <c r="E4302" s="36">
        <v>23026</v>
      </c>
      <c r="F4302" s="7">
        <f>IFERROR(IF(INDEX('Temperature Data'!$AA$15:$AA$348,MATCH(LOLP!A4302,'Temperature Data'!$B$15:$B$348,0))&gt;IF(B4302=9,$G$2,LOLP!$F$2),1,0),0)</f>
        <v>0</v>
      </c>
      <c r="G4302" s="7">
        <f>SUMIFS(LOLP!$F$4:$F$8763,$C$4:$C$8763,$C4302,$B$4:$B$8763,$B4302,$D$4:$D$8763,$D4302)</f>
        <v>1</v>
      </c>
      <c r="H4302" s="7">
        <f>COUNTIFS(Calendar!$E$3:$E$367,LOLP!C4302,Calendar!$D$3:$D$367,LOLP!B4302)</f>
        <v>21</v>
      </c>
      <c r="I4302" s="7">
        <f ca="1">IF($F4302=1,OFFSET(start_norps,LOLP!$D4302+(1-$C4302)*24,LOLP!$B4302)*H4302/G4302,0)</f>
        <v>0</v>
      </c>
      <c r="J4302" s="7">
        <f ca="1">IF($F4302=1,OFFSET(start_33,LOLP!$D4302+(1-$C4302)*24,LOLP!$B4302)*H4302/G4302,0)</f>
        <v>0</v>
      </c>
      <c r="K4302" s="7">
        <f ca="1">IF($F4302,OFFSET(start_40,LOLP!$D4302+(1-$C4302)*24,LOLP!$B4302),0)</f>
        <v>0</v>
      </c>
      <c r="L4302" s="7">
        <f ca="1">IF($F4302,OFFSET(start_50,LOLP!$D4302+(1-$C4302)*24,LOLP!$B4302),0)</f>
        <v>0</v>
      </c>
      <c r="M4302" s="25">
        <f t="shared" ca="1" si="471"/>
        <v>0</v>
      </c>
      <c r="N4302" s="25">
        <f t="shared" ca="1" si="472"/>
        <v>0</v>
      </c>
      <c r="O4302" s="15" t="e">
        <f t="shared" ca="1" si="473"/>
        <v>#DIV/0!</v>
      </c>
      <c r="P4302" s="15" t="e">
        <f t="shared" ca="1" si="474"/>
        <v>#DIV/0!</v>
      </c>
    </row>
    <row r="4303" spans="1:16" x14ac:dyDescent="0.25">
      <c r="A4303" s="1">
        <f t="shared" si="468"/>
        <v>43280</v>
      </c>
      <c r="B4303" s="7">
        <f t="shared" si="470"/>
        <v>6</v>
      </c>
      <c r="C4303" s="4">
        <f>INDEX(Calendar!$E$3:$E$367,MATCH(LOLP!$A4303,Calendar!$B$3:$B$367,0))</f>
        <v>1</v>
      </c>
      <c r="D4303" s="2">
        <f t="shared" si="469"/>
        <v>4</v>
      </c>
      <c r="E4303" s="36">
        <v>22692</v>
      </c>
      <c r="F4303" s="7">
        <f>IFERROR(IF(INDEX('Temperature Data'!$AA$15:$AA$348,MATCH(LOLP!A4303,'Temperature Data'!$B$15:$B$348,0))&gt;IF(B4303=9,$G$2,LOLP!$F$2),1,0),0)</f>
        <v>0</v>
      </c>
      <c r="G4303" s="7">
        <f>SUMIFS(LOLP!$F$4:$F$8763,$C$4:$C$8763,$C4303,$B$4:$B$8763,$B4303,$D$4:$D$8763,$D4303)</f>
        <v>1</v>
      </c>
      <c r="H4303" s="7">
        <f>COUNTIFS(Calendar!$E$3:$E$367,LOLP!C4303,Calendar!$D$3:$D$367,LOLP!B4303)</f>
        <v>21</v>
      </c>
      <c r="I4303" s="7">
        <f ca="1">IF($F4303=1,OFFSET(start_norps,LOLP!$D4303+(1-$C4303)*24,LOLP!$B4303)*H4303/G4303,0)</f>
        <v>0</v>
      </c>
      <c r="J4303" s="7">
        <f ca="1">IF($F4303=1,OFFSET(start_33,LOLP!$D4303+(1-$C4303)*24,LOLP!$B4303)*H4303/G4303,0)</f>
        <v>0</v>
      </c>
      <c r="K4303" s="7">
        <f ca="1">IF($F4303,OFFSET(start_40,LOLP!$D4303+(1-$C4303)*24,LOLP!$B4303),0)</f>
        <v>0</v>
      </c>
      <c r="L4303" s="7">
        <f ca="1">IF($F4303,OFFSET(start_50,LOLP!$D4303+(1-$C4303)*24,LOLP!$B4303),0)</f>
        <v>0</v>
      </c>
      <c r="M4303" s="25">
        <f t="shared" ca="1" si="471"/>
        <v>0</v>
      </c>
      <c r="N4303" s="25">
        <f t="shared" ca="1" si="472"/>
        <v>0</v>
      </c>
      <c r="O4303" s="15" t="e">
        <f t="shared" ca="1" si="473"/>
        <v>#DIV/0!</v>
      </c>
      <c r="P4303" s="15" t="e">
        <f t="shared" ca="1" si="474"/>
        <v>#DIV/0!</v>
      </c>
    </row>
    <row r="4304" spans="1:16" x14ac:dyDescent="0.25">
      <c r="A4304" s="1">
        <f t="shared" si="468"/>
        <v>43280</v>
      </c>
      <c r="B4304" s="7">
        <f t="shared" si="470"/>
        <v>6</v>
      </c>
      <c r="C4304" s="4">
        <f>INDEX(Calendar!$E$3:$E$367,MATCH(LOLP!$A4304,Calendar!$B$3:$B$367,0))</f>
        <v>1</v>
      </c>
      <c r="D4304" s="2">
        <f t="shared" si="469"/>
        <v>5</v>
      </c>
      <c r="E4304" s="36">
        <v>23011</v>
      </c>
      <c r="F4304" s="7">
        <f>IFERROR(IF(INDEX('Temperature Data'!$AA$15:$AA$348,MATCH(LOLP!A4304,'Temperature Data'!$B$15:$B$348,0))&gt;IF(B4304=9,$G$2,LOLP!$F$2),1,0),0)</f>
        <v>0</v>
      </c>
      <c r="G4304" s="7">
        <f>SUMIFS(LOLP!$F$4:$F$8763,$C$4:$C$8763,$C4304,$B$4:$B$8763,$B4304,$D$4:$D$8763,$D4304)</f>
        <v>1</v>
      </c>
      <c r="H4304" s="7">
        <f>COUNTIFS(Calendar!$E$3:$E$367,LOLP!C4304,Calendar!$D$3:$D$367,LOLP!B4304)</f>
        <v>21</v>
      </c>
      <c r="I4304" s="7">
        <f ca="1">IF($F4304=1,OFFSET(start_norps,LOLP!$D4304+(1-$C4304)*24,LOLP!$B4304)*H4304/G4304,0)</f>
        <v>0</v>
      </c>
      <c r="J4304" s="7">
        <f ca="1">IF($F4304=1,OFFSET(start_33,LOLP!$D4304+(1-$C4304)*24,LOLP!$B4304)*H4304/G4304,0)</f>
        <v>0</v>
      </c>
      <c r="K4304" s="7">
        <f ca="1">IF($F4304,OFFSET(start_40,LOLP!$D4304+(1-$C4304)*24,LOLP!$B4304),0)</f>
        <v>0</v>
      </c>
      <c r="L4304" s="7">
        <f ca="1">IF($F4304,OFFSET(start_50,LOLP!$D4304+(1-$C4304)*24,LOLP!$B4304),0)</f>
        <v>0</v>
      </c>
      <c r="M4304" s="25">
        <f t="shared" ca="1" si="471"/>
        <v>0</v>
      </c>
      <c r="N4304" s="25">
        <f t="shared" ca="1" si="472"/>
        <v>0</v>
      </c>
      <c r="O4304" s="15" t="e">
        <f t="shared" ca="1" si="473"/>
        <v>#DIV/0!</v>
      </c>
      <c r="P4304" s="15" t="e">
        <f t="shared" ca="1" si="474"/>
        <v>#DIV/0!</v>
      </c>
    </row>
    <row r="4305" spans="1:16" x14ac:dyDescent="0.25">
      <c r="A4305" s="1">
        <f t="shared" si="468"/>
        <v>43280</v>
      </c>
      <c r="B4305" s="7">
        <f t="shared" si="470"/>
        <v>6</v>
      </c>
      <c r="C4305" s="4">
        <f>INDEX(Calendar!$E$3:$E$367,MATCH(LOLP!$A4305,Calendar!$B$3:$B$367,0))</f>
        <v>1</v>
      </c>
      <c r="D4305" s="2">
        <f t="shared" si="469"/>
        <v>6</v>
      </c>
      <c r="E4305" s="36">
        <v>24013</v>
      </c>
      <c r="F4305" s="7">
        <f>IFERROR(IF(INDEX('Temperature Data'!$AA$15:$AA$348,MATCH(LOLP!A4305,'Temperature Data'!$B$15:$B$348,0))&gt;IF(B4305=9,$G$2,LOLP!$F$2),1,0),0)</f>
        <v>0</v>
      </c>
      <c r="G4305" s="7">
        <f>SUMIFS(LOLP!$F$4:$F$8763,$C$4:$C$8763,$C4305,$B$4:$B$8763,$B4305,$D$4:$D$8763,$D4305)</f>
        <v>1</v>
      </c>
      <c r="H4305" s="7">
        <f>COUNTIFS(Calendar!$E$3:$E$367,LOLP!C4305,Calendar!$D$3:$D$367,LOLP!B4305)</f>
        <v>21</v>
      </c>
      <c r="I4305" s="7">
        <f ca="1">IF($F4305=1,OFFSET(start_norps,LOLP!$D4305+(1-$C4305)*24,LOLP!$B4305)*H4305/G4305,0)</f>
        <v>0</v>
      </c>
      <c r="J4305" s="7">
        <f ca="1">IF($F4305=1,OFFSET(start_33,LOLP!$D4305+(1-$C4305)*24,LOLP!$B4305)*H4305/G4305,0)</f>
        <v>0</v>
      </c>
      <c r="K4305" s="7">
        <f ca="1">IF($F4305,OFFSET(start_40,LOLP!$D4305+(1-$C4305)*24,LOLP!$B4305),0)</f>
        <v>0</v>
      </c>
      <c r="L4305" s="7">
        <f ca="1">IF($F4305,OFFSET(start_50,LOLP!$D4305+(1-$C4305)*24,LOLP!$B4305),0)</f>
        <v>0</v>
      </c>
      <c r="M4305" s="25">
        <f t="shared" ca="1" si="471"/>
        <v>0</v>
      </c>
      <c r="N4305" s="25">
        <f t="shared" ca="1" si="472"/>
        <v>0</v>
      </c>
      <c r="O4305" s="15" t="e">
        <f t="shared" ca="1" si="473"/>
        <v>#DIV/0!</v>
      </c>
      <c r="P4305" s="15" t="e">
        <f t="shared" ca="1" si="474"/>
        <v>#DIV/0!</v>
      </c>
    </row>
    <row r="4306" spans="1:16" x14ac:dyDescent="0.25">
      <c r="A4306" s="1">
        <f t="shared" si="468"/>
        <v>43280</v>
      </c>
      <c r="B4306" s="7">
        <f t="shared" si="470"/>
        <v>6</v>
      </c>
      <c r="C4306" s="4">
        <f>INDEX(Calendar!$E$3:$E$367,MATCH(LOLP!$A4306,Calendar!$B$3:$B$367,0))</f>
        <v>1</v>
      </c>
      <c r="D4306" s="2">
        <f t="shared" si="469"/>
        <v>7</v>
      </c>
      <c r="E4306" s="36">
        <v>25104</v>
      </c>
      <c r="F4306" s="7">
        <f>IFERROR(IF(INDEX('Temperature Data'!$AA$15:$AA$348,MATCH(LOLP!A4306,'Temperature Data'!$B$15:$B$348,0))&gt;IF(B4306=9,$G$2,LOLP!$F$2),1,0),0)</f>
        <v>0</v>
      </c>
      <c r="G4306" s="7">
        <f>SUMIFS(LOLP!$F$4:$F$8763,$C$4:$C$8763,$C4306,$B$4:$B$8763,$B4306,$D$4:$D$8763,$D4306)</f>
        <v>1</v>
      </c>
      <c r="H4306" s="7">
        <f>COUNTIFS(Calendar!$E$3:$E$367,LOLP!C4306,Calendar!$D$3:$D$367,LOLP!B4306)</f>
        <v>21</v>
      </c>
      <c r="I4306" s="7">
        <f ca="1">IF($F4306=1,OFFSET(start_norps,LOLP!$D4306+(1-$C4306)*24,LOLP!$B4306)*H4306/G4306,0)</f>
        <v>0</v>
      </c>
      <c r="J4306" s="7">
        <f ca="1">IF($F4306=1,OFFSET(start_33,LOLP!$D4306+(1-$C4306)*24,LOLP!$B4306)*H4306/G4306,0)</f>
        <v>0</v>
      </c>
      <c r="K4306" s="7">
        <f ca="1">IF($F4306,OFFSET(start_40,LOLP!$D4306+(1-$C4306)*24,LOLP!$B4306),0)</f>
        <v>0</v>
      </c>
      <c r="L4306" s="7">
        <f ca="1">IF($F4306,OFFSET(start_50,LOLP!$D4306+(1-$C4306)*24,LOLP!$B4306),0)</f>
        <v>0</v>
      </c>
      <c r="M4306" s="25">
        <f t="shared" ca="1" si="471"/>
        <v>0</v>
      </c>
      <c r="N4306" s="25">
        <f t="shared" ca="1" si="472"/>
        <v>0</v>
      </c>
      <c r="O4306" s="15" t="e">
        <f t="shared" ca="1" si="473"/>
        <v>#DIV/0!</v>
      </c>
      <c r="P4306" s="15" t="e">
        <f t="shared" ca="1" si="474"/>
        <v>#DIV/0!</v>
      </c>
    </row>
    <row r="4307" spans="1:16" x14ac:dyDescent="0.25">
      <c r="A4307" s="1">
        <f t="shared" si="468"/>
        <v>43280</v>
      </c>
      <c r="B4307" s="7">
        <f t="shared" si="470"/>
        <v>6</v>
      </c>
      <c r="C4307" s="4">
        <f>INDEX(Calendar!$E$3:$E$367,MATCH(LOLP!$A4307,Calendar!$B$3:$B$367,0))</f>
        <v>1</v>
      </c>
      <c r="D4307" s="2">
        <f t="shared" si="469"/>
        <v>8</v>
      </c>
      <c r="E4307" s="36">
        <v>26228</v>
      </c>
      <c r="F4307" s="7">
        <f>IFERROR(IF(INDEX('Temperature Data'!$AA$15:$AA$348,MATCH(LOLP!A4307,'Temperature Data'!$B$15:$B$348,0))&gt;IF(B4307=9,$G$2,LOLP!$F$2),1,0),0)</f>
        <v>0</v>
      </c>
      <c r="G4307" s="7">
        <f>SUMIFS(LOLP!$F$4:$F$8763,$C$4:$C$8763,$C4307,$B$4:$B$8763,$B4307,$D$4:$D$8763,$D4307)</f>
        <v>1</v>
      </c>
      <c r="H4307" s="7">
        <f>COUNTIFS(Calendar!$E$3:$E$367,LOLP!C4307,Calendar!$D$3:$D$367,LOLP!B4307)</f>
        <v>21</v>
      </c>
      <c r="I4307" s="7">
        <f ca="1">IF($F4307=1,OFFSET(start_norps,LOLP!$D4307+(1-$C4307)*24,LOLP!$B4307)*H4307/G4307,0)</f>
        <v>0</v>
      </c>
      <c r="J4307" s="7">
        <f ca="1">IF($F4307=1,OFFSET(start_33,LOLP!$D4307+(1-$C4307)*24,LOLP!$B4307)*H4307/G4307,0)</f>
        <v>0</v>
      </c>
      <c r="K4307" s="7">
        <f ca="1">IF($F4307,OFFSET(start_40,LOLP!$D4307+(1-$C4307)*24,LOLP!$B4307),0)</f>
        <v>0</v>
      </c>
      <c r="L4307" s="7">
        <f ca="1">IF($F4307,OFFSET(start_50,LOLP!$D4307+(1-$C4307)*24,LOLP!$B4307),0)</f>
        <v>0</v>
      </c>
      <c r="M4307" s="25">
        <f t="shared" ca="1" si="471"/>
        <v>0</v>
      </c>
      <c r="N4307" s="25">
        <f t="shared" ca="1" si="472"/>
        <v>0</v>
      </c>
      <c r="O4307" s="15" t="e">
        <f t="shared" ca="1" si="473"/>
        <v>#DIV/0!</v>
      </c>
      <c r="P4307" s="15" t="e">
        <f t="shared" ca="1" si="474"/>
        <v>#DIV/0!</v>
      </c>
    </row>
    <row r="4308" spans="1:16" x14ac:dyDescent="0.25">
      <c r="A4308" s="1">
        <f t="shared" si="468"/>
        <v>43280</v>
      </c>
      <c r="B4308" s="7">
        <f t="shared" si="470"/>
        <v>6</v>
      </c>
      <c r="C4308" s="4">
        <f>INDEX(Calendar!$E$3:$E$367,MATCH(LOLP!$A4308,Calendar!$B$3:$B$367,0))</f>
        <v>1</v>
      </c>
      <c r="D4308" s="2">
        <f t="shared" si="469"/>
        <v>9</v>
      </c>
      <c r="E4308" s="36">
        <v>27074</v>
      </c>
      <c r="F4308" s="7">
        <f>IFERROR(IF(INDEX('Temperature Data'!$AA$15:$AA$348,MATCH(LOLP!A4308,'Temperature Data'!$B$15:$B$348,0))&gt;IF(B4308=9,$G$2,LOLP!$F$2),1,0),0)</f>
        <v>0</v>
      </c>
      <c r="G4308" s="7">
        <f>SUMIFS(LOLP!$F$4:$F$8763,$C$4:$C$8763,$C4308,$B$4:$B$8763,$B4308,$D$4:$D$8763,$D4308)</f>
        <v>1</v>
      </c>
      <c r="H4308" s="7">
        <f>COUNTIFS(Calendar!$E$3:$E$367,LOLP!C4308,Calendar!$D$3:$D$367,LOLP!B4308)</f>
        <v>21</v>
      </c>
      <c r="I4308" s="7">
        <f ca="1">IF($F4308=1,OFFSET(start_norps,LOLP!$D4308+(1-$C4308)*24,LOLP!$B4308)*H4308/G4308,0)</f>
        <v>0</v>
      </c>
      <c r="J4308" s="7">
        <f ca="1">IF($F4308=1,OFFSET(start_33,LOLP!$D4308+(1-$C4308)*24,LOLP!$B4308)*H4308/G4308,0)</f>
        <v>0</v>
      </c>
      <c r="K4308" s="7">
        <f ca="1">IF($F4308,OFFSET(start_40,LOLP!$D4308+(1-$C4308)*24,LOLP!$B4308),0)</f>
        <v>0</v>
      </c>
      <c r="L4308" s="7">
        <f ca="1">IF($F4308,OFFSET(start_50,LOLP!$D4308+(1-$C4308)*24,LOLP!$B4308),0)</f>
        <v>0</v>
      </c>
      <c r="M4308" s="25">
        <f t="shared" ca="1" si="471"/>
        <v>0</v>
      </c>
      <c r="N4308" s="25">
        <f t="shared" ca="1" si="472"/>
        <v>0</v>
      </c>
      <c r="O4308" s="15" t="e">
        <f t="shared" ca="1" si="473"/>
        <v>#DIV/0!</v>
      </c>
      <c r="P4308" s="15" t="e">
        <f t="shared" ca="1" si="474"/>
        <v>#DIV/0!</v>
      </c>
    </row>
    <row r="4309" spans="1:16" x14ac:dyDescent="0.25">
      <c r="A4309" s="1">
        <f t="shared" si="468"/>
        <v>43280</v>
      </c>
      <c r="B4309" s="7">
        <f t="shared" si="470"/>
        <v>6</v>
      </c>
      <c r="C4309" s="4">
        <f>INDEX(Calendar!$E$3:$E$367,MATCH(LOLP!$A4309,Calendar!$B$3:$B$367,0))</f>
        <v>1</v>
      </c>
      <c r="D4309" s="2">
        <f t="shared" si="469"/>
        <v>10</v>
      </c>
      <c r="E4309" s="36">
        <v>27325</v>
      </c>
      <c r="F4309" s="7">
        <f>IFERROR(IF(INDEX('Temperature Data'!$AA$15:$AA$348,MATCH(LOLP!A4309,'Temperature Data'!$B$15:$B$348,0))&gt;IF(B4309=9,$G$2,LOLP!$F$2),1,0),0)</f>
        <v>0</v>
      </c>
      <c r="G4309" s="7">
        <f>SUMIFS(LOLP!$F$4:$F$8763,$C$4:$C$8763,$C4309,$B$4:$B$8763,$B4309,$D$4:$D$8763,$D4309)</f>
        <v>1</v>
      </c>
      <c r="H4309" s="7">
        <f>COUNTIFS(Calendar!$E$3:$E$367,LOLP!C4309,Calendar!$D$3:$D$367,LOLP!B4309)</f>
        <v>21</v>
      </c>
      <c r="I4309" s="7">
        <f ca="1">IF($F4309=1,OFFSET(start_norps,LOLP!$D4309+(1-$C4309)*24,LOLP!$B4309)*H4309/G4309,0)</f>
        <v>0</v>
      </c>
      <c r="J4309" s="7">
        <f ca="1">IF($F4309=1,OFFSET(start_33,LOLP!$D4309+(1-$C4309)*24,LOLP!$B4309)*H4309/G4309,0)</f>
        <v>0</v>
      </c>
      <c r="K4309" s="7">
        <f ca="1">IF($F4309,OFFSET(start_40,LOLP!$D4309+(1-$C4309)*24,LOLP!$B4309),0)</f>
        <v>0</v>
      </c>
      <c r="L4309" s="7">
        <f ca="1">IF($F4309,OFFSET(start_50,LOLP!$D4309+(1-$C4309)*24,LOLP!$B4309),0)</f>
        <v>0</v>
      </c>
      <c r="M4309" s="25">
        <f t="shared" ca="1" si="471"/>
        <v>0</v>
      </c>
      <c r="N4309" s="25">
        <f t="shared" ca="1" si="472"/>
        <v>0</v>
      </c>
      <c r="O4309" s="15" t="e">
        <f t="shared" ca="1" si="473"/>
        <v>#DIV/0!</v>
      </c>
      <c r="P4309" s="15" t="e">
        <f t="shared" ca="1" si="474"/>
        <v>#DIV/0!</v>
      </c>
    </row>
    <row r="4310" spans="1:16" x14ac:dyDescent="0.25">
      <c r="A4310" s="1">
        <f t="shared" si="468"/>
        <v>43280</v>
      </c>
      <c r="B4310" s="7">
        <f t="shared" si="470"/>
        <v>6</v>
      </c>
      <c r="C4310" s="4">
        <f>INDEX(Calendar!$E$3:$E$367,MATCH(LOLP!$A4310,Calendar!$B$3:$B$367,0))</f>
        <v>1</v>
      </c>
      <c r="D4310" s="2">
        <f t="shared" si="469"/>
        <v>11</v>
      </c>
      <c r="E4310" s="36">
        <v>27525</v>
      </c>
      <c r="F4310" s="7">
        <f>IFERROR(IF(INDEX('Temperature Data'!$AA$15:$AA$348,MATCH(LOLP!A4310,'Temperature Data'!$B$15:$B$348,0))&gt;IF(B4310=9,$G$2,LOLP!$F$2),1,0),0)</f>
        <v>0</v>
      </c>
      <c r="G4310" s="7">
        <f>SUMIFS(LOLP!$F$4:$F$8763,$C$4:$C$8763,$C4310,$B$4:$B$8763,$B4310,$D$4:$D$8763,$D4310)</f>
        <v>1</v>
      </c>
      <c r="H4310" s="7">
        <f>COUNTIFS(Calendar!$E$3:$E$367,LOLP!C4310,Calendar!$D$3:$D$367,LOLP!B4310)</f>
        <v>21</v>
      </c>
      <c r="I4310" s="7">
        <f ca="1">IF($F4310=1,OFFSET(start_norps,LOLP!$D4310+(1-$C4310)*24,LOLP!$B4310)*H4310/G4310,0)</f>
        <v>0</v>
      </c>
      <c r="J4310" s="7">
        <f ca="1">IF($F4310=1,OFFSET(start_33,LOLP!$D4310+(1-$C4310)*24,LOLP!$B4310)*H4310/G4310,0)</f>
        <v>0</v>
      </c>
      <c r="K4310" s="7">
        <f ca="1">IF($F4310,OFFSET(start_40,LOLP!$D4310+(1-$C4310)*24,LOLP!$B4310),0)</f>
        <v>0</v>
      </c>
      <c r="L4310" s="7">
        <f ca="1">IF($F4310,OFFSET(start_50,LOLP!$D4310+(1-$C4310)*24,LOLP!$B4310),0)</f>
        <v>0</v>
      </c>
      <c r="M4310" s="25">
        <f t="shared" ca="1" si="471"/>
        <v>0</v>
      </c>
      <c r="N4310" s="25">
        <f t="shared" ca="1" si="472"/>
        <v>0</v>
      </c>
      <c r="O4310" s="15" t="e">
        <f t="shared" ca="1" si="473"/>
        <v>#DIV/0!</v>
      </c>
      <c r="P4310" s="15" t="e">
        <f t="shared" ca="1" si="474"/>
        <v>#DIV/0!</v>
      </c>
    </row>
    <row r="4311" spans="1:16" x14ac:dyDescent="0.25">
      <c r="A4311" s="1">
        <f t="shared" si="468"/>
        <v>43280</v>
      </c>
      <c r="B4311" s="7">
        <f t="shared" si="470"/>
        <v>6</v>
      </c>
      <c r="C4311" s="4">
        <f>INDEX(Calendar!$E$3:$E$367,MATCH(LOLP!$A4311,Calendar!$B$3:$B$367,0))</f>
        <v>1</v>
      </c>
      <c r="D4311" s="2">
        <f t="shared" si="469"/>
        <v>12</v>
      </c>
      <c r="E4311" s="36">
        <v>27847</v>
      </c>
      <c r="F4311" s="7">
        <f>IFERROR(IF(INDEX('Temperature Data'!$AA$15:$AA$348,MATCH(LOLP!A4311,'Temperature Data'!$B$15:$B$348,0))&gt;IF(B4311=9,$G$2,LOLP!$F$2),1,0),0)</f>
        <v>0</v>
      </c>
      <c r="G4311" s="7">
        <f>SUMIFS(LOLP!$F$4:$F$8763,$C$4:$C$8763,$C4311,$B$4:$B$8763,$B4311,$D$4:$D$8763,$D4311)</f>
        <v>1</v>
      </c>
      <c r="H4311" s="7">
        <f>COUNTIFS(Calendar!$E$3:$E$367,LOLP!C4311,Calendar!$D$3:$D$367,LOLP!B4311)</f>
        <v>21</v>
      </c>
      <c r="I4311" s="7">
        <f ca="1">IF($F4311=1,OFFSET(start_norps,LOLP!$D4311+(1-$C4311)*24,LOLP!$B4311)*H4311/G4311,0)</f>
        <v>0</v>
      </c>
      <c r="J4311" s="7">
        <f ca="1">IF($F4311=1,OFFSET(start_33,LOLP!$D4311+(1-$C4311)*24,LOLP!$B4311)*H4311/G4311,0)</f>
        <v>0</v>
      </c>
      <c r="K4311" s="7">
        <f ca="1">IF($F4311,OFFSET(start_40,LOLP!$D4311+(1-$C4311)*24,LOLP!$B4311),0)</f>
        <v>0</v>
      </c>
      <c r="L4311" s="7">
        <f ca="1">IF($F4311,OFFSET(start_50,LOLP!$D4311+(1-$C4311)*24,LOLP!$B4311),0)</f>
        <v>0</v>
      </c>
      <c r="M4311" s="25">
        <f t="shared" ca="1" si="471"/>
        <v>0</v>
      </c>
      <c r="N4311" s="25">
        <f t="shared" ca="1" si="472"/>
        <v>0</v>
      </c>
      <c r="O4311" s="15" t="e">
        <f t="shared" ca="1" si="473"/>
        <v>#DIV/0!</v>
      </c>
      <c r="P4311" s="15" t="e">
        <f t="shared" ca="1" si="474"/>
        <v>#DIV/0!</v>
      </c>
    </row>
    <row r="4312" spans="1:16" x14ac:dyDescent="0.25">
      <c r="A4312" s="1">
        <f t="shared" si="468"/>
        <v>43280</v>
      </c>
      <c r="B4312" s="7">
        <f t="shared" si="470"/>
        <v>6</v>
      </c>
      <c r="C4312" s="4">
        <f>INDEX(Calendar!$E$3:$E$367,MATCH(LOLP!$A4312,Calendar!$B$3:$B$367,0))</f>
        <v>1</v>
      </c>
      <c r="D4312" s="2">
        <f t="shared" si="469"/>
        <v>13</v>
      </c>
      <c r="E4312" s="36">
        <v>28343</v>
      </c>
      <c r="F4312" s="7">
        <f>IFERROR(IF(INDEX('Temperature Data'!$AA$15:$AA$348,MATCH(LOLP!A4312,'Temperature Data'!$B$15:$B$348,0))&gt;IF(B4312=9,$G$2,LOLP!$F$2),1,0),0)</f>
        <v>0</v>
      </c>
      <c r="G4312" s="7">
        <f>SUMIFS(LOLP!$F$4:$F$8763,$C$4:$C$8763,$C4312,$B$4:$B$8763,$B4312,$D$4:$D$8763,$D4312)</f>
        <v>1</v>
      </c>
      <c r="H4312" s="7">
        <f>COUNTIFS(Calendar!$E$3:$E$367,LOLP!C4312,Calendar!$D$3:$D$367,LOLP!B4312)</f>
        <v>21</v>
      </c>
      <c r="I4312" s="7">
        <f ca="1">IF($F4312=1,OFFSET(start_norps,LOLP!$D4312+(1-$C4312)*24,LOLP!$B4312)*H4312/G4312,0)</f>
        <v>0</v>
      </c>
      <c r="J4312" s="7">
        <f ca="1">IF($F4312=1,OFFSET(start_33,LOLP!$D4312+(1-$C4312)*24,LOLP!$B4312)*H4312/G4312,0)</f>
        <v>0</v>
      </c>
      <c r="K4312" s="7">
        <f ca="1">IF($F4312,OFFSET(start_40,LOLP!$D4312+(1-$C4312)*24,LOLP!$B4312),0)</f>
        <v>0</v>
      </c>
      <c r="L4312" s="7">
        <f ca="1">IF($F4312,OFFSET(start_50,LOLP!$D4312+(1-$C4312)*24,LOLP!$B4312),0)</f>
        <v>0</v>
      </c>
      <c r="M4312" s="25">
        <f t="shared" ca="1" si="471"/>
        <v>0</v>
      </c>
      <c r="N4312" s="25">
        <f t="shared" ca="1" si="472"/>
        <v>0</v>
      </c>
      <c r="O4312" s="15" t="e">
        <f t="shared" ca="1" si="473"/>
        <v>#DIV/0!</v>
      </c>
      <c r="P4312" s="15" t="e">
        <f t="shared" ca="1" si="474"/>
        <v>#DIV/0!</v>
      </c>
    </row>
    <row r="4313" spans="1:16" x14ac:dyDescent="0.25">
      <c r="A4313" s="1">
        <f t="shared" si="468"/>
        <v>43280</v>
      </c>
      <c r="B4313" s="7">
        <f t="shared" si="470"/>
        <v>6</v>
      </c>
      <c r="C4313" s="4">
        <f>INDEX(Calendar!$E$3:$E$367,MATCH(LOLP!$A4313,Calendar!$B$3:$B$367,0))</f>
        <v>1</v>
      </c>
      <c r="D4313" s="2">
        <f t="shared" si="469"/>
        <v>14</v>
      </c>
      <c r="E4313" s="36">
        <v>29410</v>
      </c>
      <c r="F4313" s="7">
        <f>IFERROR(IF(INDEX('Temperature Data'!$AA$15:$AA$348,MATCH(LOLP!A4313,'Temperature Data'!$B$15:$B$348,0))&gt;IF(B4313=9,$G$2,LOLP!$F$2),1,0),0)</f>
        <v>0</v>
      </c>
      <c r="G4313" s="7">
        <f>SUMIFS(LOLP!$F$4:$F$8763,$C$4:$C$8763,$C4313,$B$4:$B$8763,$B4313,$D$4:$D$8763,$D4313)</f>
        <v>1</v>
      </c>
      <c r="H4313" s="7">
        <f>COUNTIFS(Calendar!$E$3:$E$367,LOLP!C4313,Calendar!$D$3:$D$367,LOLP!B4313)</f>
        <v>21</v>
      </c>
      <c r="I4313" s="7">
        <f ca="1">IF($F4313=1,OFFSET(start_norps,LOLP!$D4313+(1-$C4313)*24,LOLP!$B4313)*H4313/G4313,0)</f>
        <v>0</v>
      </c>
      <c r="J4313" s="7">
        <f ca="1">IF($F4313=1,OFFSET(start_33,LOLP!$D4313+(1-$C4313)*24,LOLP!$B4313)*H4313/G4313,0)</f>
        <v>0</v>
      </c>
      <c r="K4313" s="7">
        <f ca="1">IF($F4313,OFFSET(start_40,LOLP!$D4313+(1-$C4313)*24,LOLP!$B4313),0)</f>
        <v>0</v>
      </c>
      <c r="L4313" s="7">
        <f ca="1">IF($F4313,OFFSET(start_50,LOLP!$D4313+(1-$C4313)*24,LOLP!$B4313),0)</f>
        <v>0</v>
      </c>
      <c r="M4313" s="25">
        <f t="shared" ca="1" si="471"/>
        <v>0</v>
      </c>
      <c r="N4313" s="25">
        <f t="shared" ca="1" si="472"/>
        <v>0</v>
      </c>
      <c r="O4313" s="15" t="e">
        <f t="shared" ca="1" si="473"/>
        <v>#DIV/0!</v>
      </c>
      <c r="P4313" s="15" t="e">
        <f t="shared" ca="1" si="474"/>
        <v>#DIV/0!</v>
      </c>
    </row>
    <row r="4314" spans="1:16" x14ac:dyDescent="0.25">
      <c r="A4314" s="1">
        <f t="shared" si="468"/>
        <v>43280</v>
      </c>
      <c r="B4314" s="7">
        <f t="shared" si="470"/>
        <v>6</v>
      </c>
      <c r="C4314" s="4">
        <f>INDEX(Calendar!$E$3:$E$367,MATCH(LOLP!$A4314,Calendar!$B$3:$B$367,0))</f>
        <v>1</v>
      </c>
      <c r="D4314" s="2">
        <f t="shared" si="469"/>
        <v>15</v>
      </c>
      <c r="E4314" s="36">
        <v>30611</v>
      </c>
      <c r="F4314" s="7">
        <f>IFERROR(IF(INDEX('Temperature Data'!$AA$15:$AA$348,MATCH(LOLP!A4314,'Temperature Data'!$B$15:$B$348,0))&gt;IF(B4314=9,$G$2,LOLP!$F$2),1,0),0)</f>
        <v>0</v>
      </c>
      <c r="G4314" s="7">
        <f>SUMIFS(LOLP!$F$4:$F$8763,$C$4:$C$8763,$C4314,$B$4:$B$8763,$B4314,$D$4:$D$8763,$D4314)</f>
        <v>1</v>
      </c>
      <c r="H4314" s="7">
        <f>COUNTIFS(Calendar!$E$3:$E$367,LOLP!C4314,Calendar!$D$3:$D$367,LOLP!B4314)</f>
        <v>21</v>
      </c>
      <c r="I4314" s="7">
        <f ca="1">IF($F4314=1,OFFSET(start_norps,LOLP!$D4314+(1-$C4314)*24,LOLP!$B4314)*H4314/G4314,0)</f>
        <v>0</v>
      </c>
      <c r="J4314" s="7">
        <f ca="1">IF($F4314=1,OFFSET(start_33,LOLP!$D4314+(1-$C4314)*24,LOLP!$B4314)*H4314/G4314,0)</f>
        <v>0</v>
      </c>
      <c r="K4314" s="7">
        <f ca="1">IF($F4314,OFFSET(start_40,LOLP!$D4314+(1-$C4314)*24,LOLP!$B4314),0)</f>
        <v>0</v>
      </c>
      <c r="L4314" s="7">
        <f ca="1">IF($F4314,OFFSET(start_50,LOLP!$D4314+(1-$C4314)*24,LOLP!$B4314),0)</f>
        <v>0</v>
      </c>
      <c r="M4314" s="25">
        <f t="shared" ca="1" si="471"/>
        <v>0</v>
      </c>
      <c r="N4314" s="25">
        <f t="shared" ca="1" si="472"/>
        <v>0</v>
      </c>
      <c r="O4314" s="15" t="e">
        <f t="shared" ca="1" si="473"/>
        <v>#DIV/0!</v>
      </c>
      <c r="P4314" s="15" t="e">
        <f t="shared" ca="1" si="474"/>
        <v>#DIV/0!</v>
      </c>
    </row>
    <row r="4315" spans="1:16" x14ac:dyDescent="0.25">
      <c r="A4315" s="1">
        <f t="shared" si="468"/>
        <v>43280</v>
      </c>
      <c r="B4315" s="7">
        <f t="shared" si="470"/>
        <v>6</v>
      </c>
      <c r="C4315" s="4">
        <f>INDEX(Calendar!$E$3:$E$367,MATCH(LOLP!$A4315,Calendar!$B$3:$B$367,0))</f>
        <v>1</v>
      </c>
      <c r="D4315" s="2">
        <f t="shared" si="469"/>
        <v>16</v>
      </c>
      <c r="E4315" s="36">
        <v>31895</v>
      </c>
      <c r="F4315" s="7">
        <f>IFERROR(IF(INDEX('Temperature Data'!$AA$15:$AA$348,MATCH(LOLP!A4315,'Temperature Data'!$B$15:$B$348,0))&gt;IF(B4315=9,$G$2,LOLP!$F$2),1,0),0)</f>
        <v>0</v>
      </c>
      <c r="G4315" s="7">
        <f>SUMIFS(LOLP!$F$4:$F$8763,$C$4:$C$8763,$C4315,$B$4:$B$8763,$B4315,$D$4:$D$8763,$D4315)</f>
        <v>1</v>
      </c>
      <c r="H4315" s="7">
        <f>COUNTIFS(Calendar!$E$3:$E$367,LOLP!C4315,Calendar!$D$3:$D$367,LOLP!B4315)</f>
        <v>21</v>
      </c>
      <c r="I4315" s="7">
        <f ca="1">IF($F4315=1,OFFSET(start_norps,LOLP!$D4315+(1-$C4315)*24,LOLP!$B4315)*H4315/G4315,0)</f>
        <v>0</v>
      </c>
      <c r="J4315" s="7">
        <f ca="1">IF($F4315=1,OFFSET(start_33,LOLP!$D4315+(1-$C4315)*24,LOLP!$B4315)*H4315/G4315,0)</f>
        <v>0</v>
      </c>
      <c r="K4315" s="7">
        <f ca="1">IF($F4315,OFFSET(start_40,LOLP!$D4315+(1-$C4315)*24,LOLP!$B4315),0)</f>
        <v>0</v>
      </c>
      <c r="L4315" s="7">
        <f ca="1">IF($F4315,OFFSET(start_50,LOLP!$D4315+(1-$C4315)*24,LOLP!$B4315),0)</f>
        <v>0</v>
      </c>
      <c r="M4315" s="25">
        <f t="shared" ca="1" si="471"/>
        <v>0</v>
      </c>
      <c r="N4315" s="25">
        <f t="shared" ca="1" si="472"/>
        <v>0</v>
      </c>
      <c r="O4315" s="15" t="e">
        <f t="shared" ca="1" si="473"/>
        <v>#DIV/0!</v>
      </c>
      <c r="P4315" s="15" t="e">
        <f t="shared" ca="1" si="474"/>
        <v>#DIV/0!</v>
      </c>
    </row>
    <row r="4316" spans="1:16" x14ac:dyDescent="0.25">
      <c r="A4316" s="1">
        <f t="shared" si="468"/>
        <v>43280</v>
      </c>
      <c r="B4316" s="7">
        <f t="shared" si="470"/>
        <v>6</v>
      </c>
      <c r="C4316" s="4">
        <f>INDEX(Calendar!$E$3:$E$367,MATCH(LOLP!$A4316,Calendar!$B$3:$B$367,0))</f>
        <v>1</v>
      </c>
      <c r="D4316" s="2">
        <f t="shared" si="469"/>
        <v>17</v>
      </c>
      <c r="E4316" s="36">
        <v>32785</v>
      </c>
      <c r="F4316" s="7">
        <f>IFERROR(IF(INDEX('Temperature Data'!$AA$15:$AA$348,MATCH(LOLP!A4316,'Temperature Data'!$B$15:$B$348,0))&gt;IF(B4316=9,$G$2,LOLP!$F$2),1,0),0)</f>
        <v>0</v>
      </c>
      <c r="G4316" s="7">
        <f>SUMIFS(LOLP!$F$4:$F$8763,$C$4:$C$8763,$C4316,$B$4:$B$8763,$B4316,$D$4:$D$8763,$D4316)</f>
        <v>1</v>
      </c>
      <c r="H4316" s="7">
        <f>COUNTIFS(Calendar!$E$3:$E$367,LOLP!C4316,Calendar!$D$3:$D$367,LOLP!B4316)</f>
        <v>21</v>
      </c>
      <c r="I4316" s="7">
        <f ca="1">IF($F4316=1,OFFSET(start_norps,LOLP!$D4316+(1-$C4316)*24,LOLP!$B4316)*H4316/G4316,0)</f>
        <v>0</v>
      </c>
      <c r="J4316" s="7">
        <f ca="1">IF($F4316=1,OFFSET(start_33,LOLP!$D4316+(1-$C4316)*24,LOLP!$B4316)*H4316/G4316,0)</f>
        <v>0</v>
      </c>
      <c r="K4316" s="7">
        <f ca="1">IF($F4316,OFFSET(start_40,LOLP!$D4316+(1-$C4316)*24,LOLP!$B4316),0)</f>
        <v>0</v>
      </c>
      <c r="L4316" s="7">
        <f ca="1">IF($F4316,OFFSET(start_50,LOLP!$D4316+(1-$C4316)*24,LOLP!$B4316),0)</f>
        <v>0</v>
      </c>
      <c r="M4316" s="25">
        <f t="shared" ca="1" si="471"/>
        <v>0</v>
      </c>
      <c r="N4316" s="25">
        <f t="shared" ca="1" si="472"/>
        <v>0</v>
      </c>
      <c r="O4316" s="15" t="e">
        <f t="shared" ca="1" si="473"/>
        <v>#DIV/0!</v>
      </c>
      <c r="P4316" s="15" t="e">
        <f t="shared" ca="1" si="474"/>
        <v>#DIV/0!</v>
      </c>
    </row>
    <row r="4317" spans="1:16" x14ac:dyDescent="0.25">
      <c r="A4317" s="1">
        <f t="shared" ref="A4317:A4380" si="475">A4293+1</f>
        <v>43280</v>
      </c>
      <c r="B4317" s="7">
        <f t="shared" si="470"/>
        <v>6</v>
      </c>
      <c r="C4317" s="4">
        <f>INDEX(Calendar!$E$3:$E$367,MATCH(LOLP!$A4317,Calendar!$B$3:$B$367,0))</f>
        <v>1</v>
      </c>
      <c r="D4317" s="2">
        <f t="shared" ref="D4317:D4380" si="476">D4293</f>
        <v>18</v>
      </c>
      <c r="E4317" s="36">
        <v>33367</v>
      </c>
      <c r="F4317" s="7">
        <f>IFERROR(IF(INDEX('Temperature Data'!$AA$15:$AA$348,MATCH(LOLP!A4317,'Temperature Data'!$B$15:$B$348,0))&gt;IF(B4317=9,$G$2,LOLP!$F$2),1,0),0)</f>
        <v>0</v>
      </c>
      <c r="G4317" s="7">
        <f>SUMIFS(LOLP!$F$4:$F$8763,$C$4:$C$8763,$C4317,$B$4:$B$8763,$B4317,$D$4:$D$8763,$D4317)</f>
        <v>1</v>
      </c>
      <c r="H4317" s="7">
        <f>COUNTIFS(Calendar!$E$3:$E$367,LOLP!C4317,Calendar!$D$3:$D$367,LOLP!B4317)</f>
        <v>21</v>
      </c>
      <c r="I4317" s="7">
        <f ca="1">IF($F4317=1,OFFSET(start_norps,LOLP!$D4317+(1-$C4317)*24,LOLP!$B4317)*H4317/G4317,0)</f>
        <v>0</v>
      </c>
      <c r="J4317" s="7">
        <f ca="1">IF($F4317=1,OFFSET(start_33,LOLP!$D4317+(1-$C4317)*24,LOLP!$B4317)*H4317/G4317,0)</f>
        <v>0</v>
      </c>
      <c r="K4317" s="7">
        <f ca="1">IF($F4317,OFFSET(start_40,LOLP!$D4317+(1-$C4317)*24,LOLP!$B4317),0)</f>
        <v>0</v>
      </c>
      <c r="L4317" s="7">
        <f ca="1">IF($F4317,OFFSET(start_50,LOLP!$D4317+(1-$C4317)*24,LOLP!$B4317),0)</f>
        <v>0</v>
      </c>
      <c r="M4317" s="25">
        <f t="shared" ca="1" si="471"/>
        <v>0</v>
      </c>
      <c r="N4317" s="25">
        <f t="shared" ca="1" si="472"/>
        <v>0</v>
      </c>
      <c r="O4317" s="15" t="e">
        <f t="shared" ca="1" si="473"/>
        <v>#DIV/0!</v>
      </c>
      <c r="P4317" s="15" t="e">
        <f t="shared" ca="1" si="474"/>
        <v>#DIV/0!</v>
      </c>
    </row>
    <row r="4318" spans="1:16" x14ac:dyDescent="0.25">
      <c r="A4318" s="1">
        <f t="shared" si="475"/>
        <v>43280</v>
      </c>
      <c r="B4318" s="7">
        <f t="shared" si="470"/>
        <v>6</v>
      </c>
      <c r="C4318" s="4">
        <f>INDEX(Calendar!$E$3:$E$367,MATCH(LOLP!$A4318,Calendar!$B$3:$B$367,0))</f>
        <v>1</v>
      </c>
      <c r="D4318" s="2">
        <f t="shared" si="476"/>
        <v>19</v>
      </c>
      <c r="E4318" s="36">
        <v>33400</v>
      </c>
      <c r="F4318" s="7">
        <f>IFERROR(IF(INDEX('Temperature Data'!$AA$15:$AA$348,MATCH(LOLP!A4318,'Temperature Data'!$B$15:$B$348,0))&gt;IF(B4318=9,$G$2,LOLP!$F$2),1,0),0)</f>
        <v>0</v>
      </c>
      <c r="G4318" s="7">
        <f>SUMIFS(LOLP!$F$4:$F$8763,$C$4:$C$8763,$C4318,$B$4:$B$8763,$B4318,$D$4:$D$8763,$D4318)</f>
        <v>1</v>
      </c>
      <c r="H4318" s="7">
        <f>COUNTIFS(Calendar!$E$3:$E$367,LOLP!C4318,Calendar!$D$3:$D$367,LOLP!B4318)</f>
        <v>21</v>
      </c>
      <c r="I4318" s="7">
        <f ca="1">IF($F4318=1,OFFSET(start_norps,LOLP!$D4318+(1-$C4318)*24,LOLP!$B4318)*H4318/G4318,0)</f>
        <v>0</v>
      </c>
      <c r="J4318" s="7">
        <f ca="1">IF($F4318=1,OFFSET(start_33,LOLP!$D4318+(1-$C4318)*24,LOLP!$B4318)*H4318/G4318,0)</f>
        <v>0</v>
      </c>
      <c r="K4318" s="7">
        <f ca="1">IF($F4318,OFFSET(start_40,LOLP!$D4318+(1-$C4318)*24,LOLP!$B4318),0)</f>
        <v>0</v>
      </c>
      <c r="L4318" s="7">
        <f ca="1">IF($F4318,OFFSET(start_50,LOLP!$D4318+(1-$C4318)*24,LOLP!$B4318),0)</f>
        <v>0</v>
      </c>
      <c r="M4318" s="25">
        <f t="shared" ca="1" si="471"/>
        <v>0</v>
      </c>
      <c r="N4318" s="25">
        <f t="shared" ca="1" si="472"/>
        <v>0</v>
      </c>
      <c r="O4318" s="15" t="e">
        <f t="shared" ca="1" si="473"/>
        <v>#DIV/0!</v>
      </c>
      <c r="P4318" s="15" t="e">
        <f t="shared" ca="1" si="474"/>
        <v>#DIV/0!</v>
      </c>
    </row>
    <row r="4319" spans="1:16" x14ac:dyDescent="0.25">
      <c r="A4319" s="1">
        <f t="shared" si="475"/>
        <v>43280</v>
      </c>
      <c r="B4319" s="7">
        <f t="shared" si="470"/>
        <v>6</v>
      </c>
      <c r="C4319" s="4">
        <f>INDEX(Calendar!$E$3:$E$367,MATCH(LOLP!$A4319,Calendar!$B$3:$B$367,0))</f>
        <v>1</v>
      </c>
      <c r="D4319" s="2">
        <f t="shared" si="476"/>
        <v>20</v>
      </c>
      <c r="E4319" s="36">
        <v>32876</v>
      </c>
      <c r="F4319" s="7">
        <f>IFERROR(IF(INDEX('Temperature Data'!$AA$15:$AA$348,MATCH(LOLP!A4319,'Temperature Data'!$B$15:$B$348,0))&gt;IF(B4319=9,$G$2,LOLP!$F$2),1,0),0)</f>
        <v>0</v>
      </c>
      <c r="G4319" s="7">
        <f>SUMIFS(LOLP!$F$4:$F$8763,$C$4:$C$8763,$C4319,$B$4:$B$8763,$B4319,$D$4:$D$8763,$D4319)</f>
        <v>1</v>
      </c>
      <c r="H4319" s="7">
        <f>COUNTIFS(Calendar!$E$3:$E$367,LOLP!C4319,Calendar!$D$3:$D$367,LOLP!B4319)</f>
        <v>21</v>
      </c>
      <c r="I4319" s="7">
        <f ca="1">IF($F4319=1,OFFSET(start_norps,LOLP!$D4319+(1-$C4319)*24,LOLP!$B4319)*H4319/G4319,0)</f>
        <v>0</v>
      </c>
      <c r="J4319" s="7">
        <f ca="1">IF($F4319=1,OFFSET(start_33,LOLP!$D4319+(1-$C4319)*24,LOLP!$B4319)*H4319/G4319,0)</f>
        <v>0</v>
      </c>
      <c r="K4319" s="7">
        <f ca="1">IF($F4319,OFFSET(start_40,LOLP!$D4319+(1-$C4319)*24,LOLP!$B4319),0)</f>
        <v>0</v>
      </c>
      <c r="L4319" s="7">
        <f ca="1">IF($F4319,OFFSET(start_50,LOLP!$D4319+(1-$C4319)*24,LOLP!$B4319),0)</f>
        <v>0</v>
      </c>
      <c r="M4319" s="25">
        <f t="shared" ca="1" si="471"/>
        <v>0</v>
      </c>
      <c r="N4319" s="25">
        <f t="shared" ca="1" si="472"/>
        <v>0</v>
      </c>
      <c r="O4319" s="15" t="e">
        <f t="shared" ca="1" si="473"/>
        <v>#DIV/0!</v>
      </c>
      <c r="P4319" s="15" t="e">
        <f t="shared" ca="1" si="474"/>
        <v>#DIV/0!</v>
      </c>
    </row>
    <row r="4320" spans="1:16" x14ac:dyDescent="0.25">
      <c r="A4320" s="1">
        <f t="shared" si="475"/>
        <v>43280</v>
      </c>
      <c r="B4320" s="7">
        <f t="shared" si="470"/>
        <v>6</v>
      </c>
      <c r="C4320" s="4">
        <f>INDEX(Calendar!$E$3:$E$367,MATCH(LOLP!$A4320,Calendar!$B$3:$B$367,0))</f>
        <v>1</v>
      </c>
      <c r="D4320" s="2">
        <f t="shared" si="476"/>
        <v>21</v>
      </c>
      <c r="E4320" s="36">
        <v>32464</v>
      </c>
      <c r="F4320" s="7">
        <f>IFERROR(IF(INDEX('Temperature Data'!$AA$15:$AA$348,MATCH(LOLP!A4320,'Temperature Data'!$B$15:$B$348,0))&gt;IF(B4320=9,$G$2,LOLP!$F$2),1,0),0)</f>
        <v>0</v>
      </c>
      <c r="G4320" s="7">
        <f>SUMIFS(LOLP!$F$4:$F$8763,$C$4:$C$8763,$C4320,$B$4:$B$8763,$B4320,$D$4:$D$8763,$D4320)</f>
        <v>1</v>
      </c>
      <c r="H4320" s="7">
        <f>COUNTIFS(Calendar!$E$3:$E$367,LOLP!C4320,Calendar!$D$3:$D$367,LOLP!B4320)</f>
        <v>21</v>
      </c>
      <c r="I4320" s="7">
        <f ca="1">IF($F4320=1,OFFSET(start_norps,LOLP!$D4320+(1-$C4320)*24,LOLP!$B4320)*H4320/G4320,0)</f>
        <v>0</v>
      </c>
      <c r="J4320" s="7">
        <f ca="1">IF($F4320=1,OFFSET(start_33,LOLP!$D4320+(1-$C4320)*24,LOLP!$B4320)*H4320/G4320,0)</f>
        <v>0</v>
      </c>
      <c r="K4320" s="7">
        <f ca="1">IF($F4320,OFFSET(start_40,LOLP!$D4320+(1-$C4320)*24,LOLP!$B4320),0)</f>
        <v>0</v>
      </c>
      <c r="L4320" s="7">
        <f ca="1">IF($F4320,OFFSET(start_50,LOLP!$D4320+(1-$C4320)*24,LOLP!$B4320),0)</f>
        <v>0</v>
      </c>
      <c r="M4320" s="25">
        <f t="shared" ca="1" si="471"/>
        <v>0</v>
      </c>
      <c r="N4320" s="25">
        <f t="shared" ca="1" si="472"/>
        <v>0</v>
      </c>
      <c r="O4320" s="15" t="e">
        <f t="shared" ca="1" si="473"/>
        <v>#DIV/0!</v>
      </c>
      <c r="P4320" s="15" t="e">
        <f t="shared" ca="1" si="474"/>
        <v>#DIV/0!</v>
      </c>
    </row>
    <row r="4321" spans="1:16" x14ac:dyDescent="0.25">
      <c r="A4321" s="1">
        <f t="shared" si="475"/>
        <v>43280</v>
      </c>
      <c r="B4321" s="7">
        <f t="shared" si="470"/>
        <v>6</v>
      </c>
      <c r="C4321" s="4">
        <f>INDEX(Calendar!$E$3:$E$367,MATCH(LOLP!$A4321,Calendar!$B$3:$B$367,0))</f>
        <v>1</v>
      </c>
      <c r="D4321" s="2">
        <f t="shared" si="476"/>
        <v>22</v>
      </c>
      <c r="E4321" s="36">
        <v>31509</v>
      </c>
      <c r="F4321" s="7">
        <f>IFERROR(IF(INDEX('Temperature Data'!$AA$15:$AA$348,MATCH(LOLP!A4321,'Temperature Data'!$B$15:$B$348,0))&gt;IF(B4321=9,$G$2,LOLP!$F$2),1,0),0)</f>
        <v>0</v>
      </c>
      <c r="G4321" s="7">
        <f>SUMIFS(LOLP!$F$4:$F$8763,$C$4:$C$8763,$C4321,$B$4:$B$8763,$B4321,$D$4:$D$8763,$D4321)</f>
        <v>1</v>
      </c>
      <c r="H4321" s="7">
        <f>COUNTIFS(Calendar!$E$3:$E$367,LOLP!C4321,Calendar!$D$3:$D$367,LOLP!B4321)</f>
        <v>21</v>
      </c>
      <c r="I4321" s="7">
        <f ca="1">IF($F4321=1,OFFSET(start_norps,LOLP!$D4321+(1-$C4321)*24,LOLP!$B4321)*H4321/G4321,0)</f>
        <v>0</v>
      </c>
      <c r="J4321" s="7">
        <f ca="1">IF($F4321=1,OFFSET(start_33,LOLP!$D4321+(1-$C4321)*24,LOLP!$B4321)*H4321/G4321,0)</f>
        <v>0</v>
      </c>
      <c r="K4321" s="7">
        <f ca="1">IF($F4321,OFFSET(start_40,LOLP!$D4321+(1-$C4321)*24,LOLP!$B4321),0)</f>
        <v>0</v>
      </c>
      <c r="L4321" s="7">
        <f ca="1">IF($F4321,OFFSET(start_50,LOLP!$D4321+(1-$C4321)*24,LOLP!$B4321),0)</f>
        <v>0</v>
      </c>
      <c r="M4321" s="25">
        <f t="shared" ca="1" si="471"/>
        <v>0</v>
      </c>
      <c r="N4321" s="25">
        <f t="shared" ca="1" si="472"/>
        <v>0</v>
      </c>
      <c r="O4321" s="15" t="e">
        <f t="shared" ca="1" si="473"/>
        <v>#DIV/0!</v>
      </c>
      <c r="P4321" s="15" t="e">
        <f t="shared" ca="1" si="474"/>
        <v>#DIV/0!</v>
      </c>
    </row>
    <row r="4322" spans="1:16" x14ac:dyDescent="0.25">
      <c r="A4322" s="1">
        <f t="shared" si="475"/>
        <v>43280</v>
      </c>
      <c r="B4322" s="7">
        <f t="shared" si="470"/>
        <v>6</v>
      </c>
      <c r="C4322" s="4">
        <f>INDEX(Calendar!$E$3:$E$367,MATCH(LOLP!$A4322,Calendar!$B$3:$B$367,0))</f>
        <v>1</v>
      </c>
      <c r="D4322" s="2">
        <f t="shared" si="476"/>
        <v>23</v>
      </c>
      <c r="E4322" s="36">
        <v>29363</v>
      </c>
      <c r="F4322" s="7">
        <f>IFERROR(IF(INDEX('Temperature Data'!$AA$15:$AA$348,MATCH(LOLP!A4322,'Temperature Data'!$B$15:$B$348,0))&gt;IF(B4322=9,$G$2,LOLP!$F$2),1,0),0)</f>
        <v>0</v>
      </c>
      <c r="G4322" s="7">
        <f>SUMIFS(LOLP!$F$4:$F$8763,$C$4:$C$8763,$C4322,$B$4:$B$8763,$B4322,$D$4:$D$8763,$D4322)</f>
        <v>1</v>
      </c>
      <c r="H4322" s="7">
        <f>COUNTIFS(Calendar!$E$3:$E$367,LOLP!C4322,Calendar!$D$3:$D$367,LOLP!B4322)</f>
        <v>21</v>
      </c>
      <c r="I4322" s="7">
        <f ca="1">IF($F4322=1,OFFSET(start_norps,LOLP!$D4322+(1-$C4322)*24,LOLP!$B4322)*H4322/G4322,0)</f>
        <v>0</v>
      </c>
      <c r="J4322" s="7">
        <f ca="1">IF($F4322=1,OFFSET(start_33,LOLP!$D4322+(1-$C4322)*24,LOLP!$B4322)*H4322/G4322,0)</f>
        <v>0</v>
      </c>
      <c r="K4322" s="7">
        <f ca="1">IF($F4322,OFFSET(start_40,LOLP!$D4322+(1-$C4322)*24,LOLP!$B4322),0)</f>
        <v>0</v>
      </c>
      <c r="L4322" s="7">
        <f ca="1">IF($F4322,OFFSET(start_50,LOLP!$D4322+(1-$C4322)*24,LOLP!$B4322),0)</f>
        <v>0</v>
      </c>
      <c r="M4322" s="25">
        <f t="shared" ca="1" si="471"/>
        <v>0</v>
      </c>
      <c r="N4322" s="25">
        <f t="shared" ca="1" si="472"/>
        <v>0</v>
      </c>
      <c r="O4322" s="15" t="e">
        <f t="shared" ca="1" si="473"/>
        <v>#DIV/0!</v>
      </c>
      <c r="P4322" s="15" t="e">
        <f t="shared" ca="1" si="474"/>
        <v>#DIV/0!</v>
      </c>
    </row>
    <row r="4323" spans="1:16" x14ac:dyDescent="0.25">
      <c r="A4323" s="1">
        <f t="shared" si="475"/>
        <v>43280</v>
      </c>
      <c r="B4323" s="7">
        <f t="shared" si="470"/>
        <v>6</v>
      </c>
      <c r="C4323" s="4">
        <f>INDEX(Calendar!$E$3:$E$367,MATCH(LOLP!$A4323,Calendar!$B$3:$B$367,0))</f>
        <v>1</v>
      </c>
      <c r="D4323" s="2">
        <f t="shared" si="476"/>
        <v>24</v>
      </c>
      <c r="E4323" s="36">
        <v>27137</v>
      </c>
      <c r="F4323" s="7">
        <f>IFERROR(IF(INDEX('Temperature Data'!$AA$15:$AA$348,MATCH(LOLP!A4323,'Temperature Data'!$B$15:$B$348,0))&gt;IF(B4323=9,$G$2,LOLP!$F$2),1,0),0)</f>
        <v>0</v>
      </c>
      <c r="G4323" s="7">
        <f>SUMIFS(LOLP!$F$4:$F$8763,$C$4:$C$8763,$C4323,$B$4:$B$8763,$B4323,$D$4:$D$8763,$D4323)</f>
        <v>1</v>
      </c>
      <c r="H4323" s="7">
        <f>COUNTIFS(Calendar!$E$3:$E$367,LOLP!C4323,Calendar!$D$3:$D$367,LOLP!B4323)</f>
        <v>21</v>
      </c>
      <c r="I4323" s="7">
        <f ca="1">IF($F4323=1,OFFSET(start_norps,LOLP!$D4323+(1-$C4323)*24,LOLP!$B4323)*H4323/G4323,0)</f>
        <v>0</v>
      </c>
      <c r="J4323" s="7">
        <f ca="1">IF($F4323=1,OFFSET(start_33,LOLP!$D4323+(1-$C4323)*24,LOLP!$B4323)*H4323/G4323,0)</f>
        <v>0</v>
      </c>
      <c r="K4323" s="7">
        <f ca="1">IF($F4323,OFFSET(start_40,LOLP!$D4323+(1-$C4323)*24,LOLP!$B4323),0)</f>
        <v>0</v>
      </c>
      <c r="L4323" s="7">
        <f ca="1">IF($F4323,OFFSET(start_50,LOLP!$D4323+(1-$C4323)*24,LOLP!$B4323),0)</f>
        <v>0</v>
      </c>
      <c r="M4323" s="25">
        <f t="shared" ca="1" si="471"/>
        <v>0</v>
      </c>
      <c r="N4323" s="25">
        <f t="shared" ca="1" si="472"/>
        <v>0</v>
      </c>
      <c r="O4323" s="15" t="e">
        <f t="shared" ca="1" si="473"/>
        <v>#DIV/0!</v>
      </c>
      <c r="P4323" s="15" t="e">
        <f t="shared" ca="1" si="474"/>
        <v>#DIV/0!</v>
      </c>
    </row>
    <row r="4324" spans="1:16" x14ac:dyDescent="0.25">
      <c r="A4324" s="1">
        <f t="shared" si="475"/>
        <v>43281</v>
      </c>
      <c r="B4324" s="7">
        <f t="shared" si="470"/>
        <v>6</v>
      </c>
      <c r="C4324" s="4">
        <f>INDEX(Calendar!$E$3:$E$367,MATCH(LOLP!$A4324,Calendar!$B$3:$B$367,0))</f>
        <v>0</v>
      </c>
      <c r="D4324" s="2">
        <f t="shared" si="476"/>
        <v>1</v>
      </c>
      <c r="E4324" s="36">
        <v>25322</v>
      </c>
      <c r="F4324" s="7">
        <f>IFERROR(IF(INDEX('Temperature Data'!$AA$15:$AA$348,MATCH(LOLP!A4324,'Temperature Data'!$B$15:$B$348,0))&gt;IF(B4324=9,$G$2,LOLP!$F$2),1,0),0)</f>
        <v>0</v>
      </c>
      <c r="G4324" s="7">
        <f>SUMIFS(LOLP!$F$4:$F$8763,$C$4:$C$8763,$C4324,$B$4:$B$8763,$B4324,$D$4:$D$8763,$D4324)</f>
        <v>0</v>
      </c>
      <c r="H4324" s="7">
        <f>COUNTIFS(Calendar!$E$3:$E$367,LOLP!C4324,Calendar!$D$3:$D$367,LOLP!B4324)</f>
        <v>9</v>
      </c>
      <c r="I4324" s="7">
        <f ca="1">IF($F4324=1,OFFSET(start_norps,LOLP!$D4324+(1-$C4324)*24,LOLP!$B4324)*H4324/G4324,0)</f>
        <v>0</v>
      </c>
      <c r="J4324" s="7">
        <f ca="1">IF($F4324=1,OFFSET(start_33,LOLP!$D4324+(1-$C4324)*24,LOLP!$B4324)*H4324/G4324,0)</f>
        <v>0</v>
      </c>
      <c r="K4324" s="7">
        <f ca="1">IF($F4324,OFFSET(start_40,LOLP!$D4324+(1-$C4324)*24,LOLP!$B4324),0)</f>
        <v>0</v>
      </c>
      <c r="L4324" s="7">
        <f ca="1">IF($F4324,OFFSET(start_50,LOLP!$D4324+(1-$C4324)*24,LOLP!$B4324),0)</f>
        <v>0</v>
      </c>
      <c r="M4324" s="25">
        <f t="shared" ca="1" si="471"/>
        <v>0</v>
      </c>
      <c r="N4324" s="25">
        <f t="shared" ca="1" si="472"/>
        <v>0</v>
      </c>
      <c r="O4324" s="15" t="e">
        <f t="shared" ca="1" si="473"/>
        <v>#DIV/0!</v>
      </c>
      <c r="P4324" s="15" t="e">
        <f t="shared" ca="1" si="474"/>
        <v>#DIV/0!</v>
      </c>
    </row>
    <row r="4325" spans="1:16" x14ac:dyDescent="0.25">
      <c r="A4325" s="1">
        <f t="shared" si="475"/>
        <v>43281</v>
      </c>
      <c r="B4325" s="7">
        <f t="shared" si="470"/>
        <v>6</v>
      </c>
      <c r="C4325" s="4">
        <f>INDEX(Calendar!$E$3:$E$367,MATCH(LOLP!$A4325,Calendar!$B$3:$B$367,0))</f>
        <v>0</v>
      </c>
      <c r="D4325" s="2">
        <f t="shared" si="476"/>
        <v>2</v>
      </c>
      <c r="E4325" s="36">
        <v>24037</v>
      </c>
      <c r="F4325" s="7">
        <f>IFERROR(IF(INDEX('Temperature Data'!$AA$15:$AA$348,MATCH(LOLP!A4325,'Temperature Data'!$B$15:$B$348,0))&gt;IF(B4325=9,$G$2,LOLP!$F$2),1,0),0)</f>
        <v>0</v>
      </c>
      <c r="G4325" s="7">
        <f>SUMIFS(LOLP!$F$4:$F$8763,$C$4:$C$8763,$C4325,$B$4:$B$8763,$B4325,$D$4:$D$8763,$D4325)</f>
        <v>0</v>
      </c>
      <c r="H4325" s="7">
        <f>COUNTIFS(Calendar!$E$3:$E$367,LOLP!C4325,Calendar!$D$3:$D$367,LOLP!B4325)</f>
        <v>9</v>
      </c>
      <c r="I4325" s="7">
        <f ca="1">IF($F4325=1,OFFSET(start_norps,LOLP!$D4325+(1-$C4325)*24,LOLP!$B4325)*H4325/G4325,0)</f>
        <v>0</v>
      </c>
      <c r="J4325" s="7">
        <f ca="1">IF($F4325=1,OFFSET(start_33,LOLP!$D4325+(1-$C4325)*24,LOLP!$B4325)*H4325/G4325,0)</f>
        <v>0</v>
      </c>
      <c r="K4325" s="7">
        <f ca="1">IF($F4325,OFFSET(start_40,LOLP!$D4325+(1-$C4325)*24,LOLP!$B4325),0)</f>
        <v>0</v>
      </c>
      <c r="L4325" s="7">
        <f ca="1">IF($F4325,OFFSET(start_50,LOLP!$D4325+(1-$C4325)*24,LOLP!$B4325),0)</f>
        <v>0</v>
      </c>
      <c r="M4325" s="25">
        <f t="shared" ca="1" si="471"/>
        <v>0</v>
      </c>
      <c r="N4325" s="25">
        <f t="shared" ca="1" si="472"/>
        <v>0</v>
      </c>
      <c r="O4325" s="15" t="e">
        <f t="shared" ca="1" si="473"/>
        <v>#DIV/0!</v>
      </c>
      <c r="P4325" s="15" t="e">
        <f t="shared" ca="1" si="474"/>
        <v>#DIV/0!</v>
      </c>
    </row>
    <row r="4326" spans="1:16" x14ac:dyDescent="0.25">
      <c r="A4326" s="1">
        <f t="shared" si="475"/>
        <v>43281</v>
      </c>
      <c r="B4326" s="7">
        <f t="shared" si="470"/>
        <v>6</v>
      </c>
      <c r="C4326" s="4">
        <f>INDEX(Calendar!$E$3:$E$367,MATCH(LOLP!$A4326,Calendar!$B$3:$B$367,0))</f>
        <v>0</v>
      </c>
      <c r="D4326" s="2">
        <f t="shared" si="476"/>
        <v>3</v>
      </c>
      <c r="E4326" s="36">
        <v>23071</v>
      </c>
      <c r="F4326" s="7">
        <f>IFERROR(IF(INDEX('Temperature Data'!$AA$15:$AA$348,MATCH(LOLP!A4326,'Temperature Data'!$B$15:$B$348,0))&gt;IF(B4326=9,$G$2,LOLP!$F$2),1,0),0)</f>
        <v>0</v>
      </c>
      <c r="G4326" s="7">
        <f>SUMIFS(LOLP!$F$4:$F$8763,$C$4:$C$8763,$C4326,$B$4:$B$8763,$B4326,$D$4:$D$8763,$D4326)</f>
        <v>0</v>
      </c>
      <c r="H4326" s="7">
        <f>COUNTIFS(Calendar!$E$3:$E$367,LOLP!C4326,Calendar!$D$3:$D$367,LOLP!B4326)</f>
        <v>9</v>
      </c>
      <c r="I4326" s="7">
        <f ca="1">IF($F4326=1,OFFSET(start_norps,LOLP!$D4326+(1-$C4326)*24,LOLP!$B4326)*H4326/G4326,0)</f>
        <v>0</v>
      </c>
      <c r="J4326" s="7">
        <f ca="1">IF($F4326=1,OFFSET(start_33,LOLP!$D4326+(1-$C4326)*24,LOLP!$B4326)*H4326/G4326,0)</f>
        <v>0</v>
      </c>
      <c r="K4326" s="7">
        <f ca="1">IF($F4326,OFFSET(start_40,LOLP!$D4326+(1-$C4326)*24,LOLP!$B4326),0)</f>
        <v>0</v>
      </c>
      <c r="L4326" s="7">
        <f ca="1">IF($F4326,OFFSET(start_50,LOLP!$D4326+(1-$C4326)*24,LOLP!$B4326),0)</f>
        <v>0</v>
      </c>
      <c r="M4326" s="25">
        <f t="shared" ca="1" si="471"/>
        <v>0</v>
      </c>
      <c r="N4326" s="25">
        <f t="shared" ca="1" si="472"/>
        <v>0</v>
      </c>
      <c r="O4326" s="15" t="e">
        <f t="shared" ca="1" si="473"/>
        <v>#DIV/0!</v>
      </c>
      <c r="P4326" s="15" t="e">
        <f t="shared" ca="1" si="474"/>
        <v>#DIV/0!</v>
      </c>
    </row>
    <row r="4327" spans="1:16" x14ac:dyDescent="0.25">
      <c r="A4327" s="1">
        <f t="shared" si="475"/>
        <v>43281</v>
      </c>
      <c r="B4327" s="7">
        <f t="shared" si="470"/>
        <v>6</v>
      </c>
      <c r="C4327" s="4">
        <f>INDEX(Calendar!$E$3:$E$367,MATCH(LOLP!$A4327,Calendar!$B$3:$B$367,0))</f>
        <v>0</v>
      </c>
      <c r="D4327" s="2">
        <f t="shared" si="476"/>
        <v>4</v>
      </c>
      <c r="E4327" s="36">
        <v>22546</v>
      </c>
      <c r="F4327" s="7">
        <f>IFERROR(IF(INDEX('Temperature Data'!$AA$15:$AA$348,MATCH(LOLP!A4327,'Temperature Data'!$B$15:$B$348,0))&gt;IF(B4327=9,$G$2,LOLP!$F$2),1,0),0)</f>
        <v>0</v>
      </c>
      <c r="G4327" s="7">
        <f>SUMIFS(LOLP!$F$4:$F$8763,$C$4:$C$8763,$C4327,$B$4:$B$8763,$B4327,$D$4:$D$8763,$D4327)</f>
        <v>0</v>
      </c>
      <c r="H4327" s="7">
        <f>COUNTIFS(Calendar!$E$3:$E$367,LOLP!C4327,Calendar!$D$3:$D$367,LOLP!B4327)</f>
        <v>9</v>
      </c>
      <c r="I4327" s="7">
        <f ca="1">IF($F4327=1,OFFSET(start_norps,LOLP!$D4327+(1-$C4327)*24,LOLP!$B4327)*H4327/G4327,0)</f>
        <v>0</v>
      </c>
      <c r="J4327" s="7">
        <f ca="1">IF($F4327=1,OFFSET(start_33,LOLP!$D4327+(1-$C4327)*24,LOLP!$B4327)*H4327/G4327,0)</f>
        <v>0</v>
      </c>
      <c r="K4327" s="7">
        <f ca="1">IF($F4327,OFFSET(start_40,LOLP!$D4327+(1-$C4327)*24,LOLP!$B4327),0)</f>
        <v>0</v>
      </c>
      <c r="L4327" s="7">
        <f ca="1">IF($F4327,OFFSET(start_50,LOLP!$D4327+(1-$C4327)*24,LOLP!$B4327),0)</f>
        <v>0</v>
      </c>
      <c r="M4327" s="25">
        <f t="shared" ca="1" si="471"/>
        <v>0</v>
      </c>
      <c r="N4327" s="25">
        <f t="shared" ca="1" si="472"/>
        <v>0</v>
      </c>
      <c r="O4327" s="15" t="e">
        <f t="shared" ca="1" si="473"/>
        <v>#DIV/0!</v>
      </c>
      <c r="P4327" s="15" t="e">
        <f t="shared" ca="1" si="474"/>
        <v>#DIV/0!</v>
      </c>
    </row>
    <row r="4328" spans="1:16" x14ac:dyDescent="0.25">
      <c r="A4328" s="1">
        <f t="shared" si="475"/>
        <v>43281</v>
      </c>
      <c r="B4328" s="7">
        <f t="shared" si="470"/>
        <v>6</v>
      </c>
      <c r="C4328" s="4">
        <f>INDEX(Calendar!$E$3:$E$367,MATCH(LOLP!$A4328,Calendar!$B$3:$B$367,0))</f>
        <v>0</v>
      </c>
      <c r="D4328" s="2">
        <f t="shared" si="476"/>
        <v>5</v>
      </c>
      <c r="E4328" s="36">
        <v>22493</v>
      </c>
      <c r="F4328" s="7">
        <f>IFERROR(IF(INDEX('Temperature Data'!$AA$15:$AA$348,MATCH(LOLP!A4328,'Temperature Data'!$B$15:$B$348,0))&gt;IF(B4328=9,$G$2,LOLP!$F$2),1,0),0)</f>
        <v>0</v>
      </c>
      <c r="G4328" s="7">
        <f>SUMIFS(LOLP!$F$4:$F$8763,$C$4:$C$8763,$C4328,$B$4:$B$8763,$B4328,$D$4:$D$8763,$D4328)</f>
        <v>0</v>
      </c>
      <c r="H4328" s="7">
        <f>COUNTIFS(Calendar!$E$3:$E$367,LOLP!C4328,Calendar!$D$3:$D$367,LOLP!B4328)</f>
        <v>9</v>
      </c>
      <c r="I4328" s="7">
        <f ca="1">IF($F4328=1,OFFSET(start_norps,LOLP!$D4328+(1-$C4328)*24,LOLP!$B4328)*H4328/G4328,0)</f>
        <v>0</v>
      </c>
      <c r="J4328" s="7">
        <f ca="1">IF($F4328=1,OFFSET(start_33,LOLP!$D4328+(1-$C4328)*24,LOLP!$B4328)*H4328/G4328,0)</f>
        <v>0</v>
      </c>
      <c r="K4328" s="7">
        <f ca="1">IF($F4328,OFFSET(start_40,LOLP!$D4328+(1-$C4328)*24,LOLP!$B4328),0)</f>
        <v>0</v>
      </c>
      <c r="L4328" s="7">
        <f ca="1">IF($F4328,OFFSET(start_50,LOLP!$D4328+(1-$C4328)*24,LOLP!$B4328),0)</f>
        <v>0</v>
      </c>
      <c r="M4328" s="25">
        <f t="shared" ca="1" si="471"/>
        <v>0</v>
      </c>
      <c r="N4328" s="25">
        <f t="shared" ca="1" si="472"/>
        <v>0</v>
      </c>
      <c r="O4328" s="15" t="e">
        <f t="shared" ca="1" si="473"/>
        <v>#DIV/0!</v>
      </c>
      <c r="P4328" s="15" t="e">
        <f t="shared" ca="1" si="474"/>
        <v>#DIV/0!</v>
      </c>
    </row>
    <row r="4329" spans="1:16" x14ac:dyDescent="0.25">
      <c r="A4329" s="1">
        <f t="shared" si="475"/>
        <v>43281</v>
      </c>
      <c r="B4329" s="7">
        <f t="shared" si="470"/>
        <v>6</v>
      </c>
      <c r="C4329" s="4">
        <f>INDEX(Calendar!$E$3:$E$367,MATCH(LOLP!$A4329,Calendar!$B$3:$B$367,0))</f>
        <v>0</v>
      </c>
      <c r="D4329" s="2">
        <f t="shared" si="476"/>
        <v>6</v>
      </c>
      <c r="E4329" s="36">
        <v>22735</v>
      </c>
      <c r="F4329" s="7">
        <f>IFERROR(IF(INDEX('Temperature Data'!$AA$15:$AA$348,MATCH(LOLP!A4329,'Temperature Data'!$B$15:$B$348,0))&gt;IF(B4329=9,$G$2,LOLP!$F$2),1,0),0)</f>
        <v>0</v>
      </c>
      <c r="G4329" s="7">
        <f>SUMIFS(LOLP!$F$4:$F$8763,$C$4:$C$8763,$C4329,$B$4:$B$8763,$B4329,$D$4:$D$8763,$D4329)</f>
        <v>0</v>
      </c>
      <c r="H4329" s="7">
        <f>COUNTIFS(Calendar!$E$3:$E$367,LOLP!C4329,Calendar!$D$3:$D$367,LOLP!B4329)</f>
        <v>9</v>
      </c>
      <c r="I4329" s="7">
        <f ca="1">IF($F4329=1,OFFSET(start_norps,LOLP!$D4329+(1-$C4329)*24,LOLP!$B4329)*H4329/G4329,0)</f>
        <v>0</v>
      </c>
      <c r="J4329" s="7">
        <f ca="1">IF($F4329=1,OFFSET(start_33,LOLP!$D4329+(1-$C4329)*24,LOLP!$B4329)*H4329/G4329,0)</f>
        <v>0</v>
      </c>
      <c r="K4329" s="7">
        <f ca="1">IF($F4329,OFFSET(start_40,LOLP!$D4329+(1-$C4329)*24,LOLP!$B4329),0)</f>
        <v>0</v>
      </c>
      <c r="L4329" s="7">
        <f ca="1">IF($F4329,OFFSET(start_50,LOLP!$D4329+(1-$C4329)*24,LOLP!$B4329),0)</f>
        <v>0</v>
      </c>
      <c r="M4329" s="25">
        <f t="shared" ca="1" si="471"/>
        <v>0</v>
      </c>
      <c r="N4329" s="25">
        <f t="shared" ca="1" si="472"/>
        <v>0</v>
      </c>
      <c r="O4329" s="15" t="e">
        <f t="shared" ca="1" si="473"/>
        <v>#DIV/0!</v>
      </c>
      <c r="P4329" s="15" t="e">
        <f t="shared" ca="1" si="474"/>
        <v>#DIV/0!</v>
      </c>
    </row>
    <row r="4330" spans="1:16" x14ac:dyDescent="0.25">
      <c r="A4330" s="1">
        <f t="shared" si="475"/>
        <v>43281</v>
      </c>
      <c r="B4330" s="7">
        <f t="shared" si="470"/>
        <v>6</v>
      </c>
      <c r="C4330" s="4">
        <f>INDEX(Calendar!$E$3:$E$367,MATCH(LOLP!$A4330,Calendar!$B$3:$B$367,0))</f>
        <v>0</v>
      </c>
      <c r="D4330" s="2">
        <f t="shared" si="476"/>
        <v>7</v>
      </c>
      <c r="E4330" s="36">
        <v>23076</v>
      </c>
      <c r="F4330" s="7">
        <f>IFERROR(IF(INDEX('Temperature Data'!$AA$15:$AA$348,MATCH(LOLP!A4330,'Temperature Data'!$B$15:$B$348,0))&gt;IF(B4330=9,$G$2,LOLP!$F$2),1,0),0)</f>
        <v>0</v>
      </c>
      <c r="G4330" s="7">
        <f>SUMIFS(LOLP!$F$4:$F$8763,$C$4:$C$8763,$C4330,$B$4:$B$8763,$B4330,$D$4:$D$8763,$D4330)</f>
        <v>0</v>
      </c>
      <c r="H4330" s="7">
        <f>COUNTIFS(Calendar!$E$3:$E$367,LOLP!C4330,Calendar!$D$3:$D$367,LOLP!B4330)</f>
        <v>9</v>
      </c>
      <c r="I4330" s="7">
        <f ca="1">IF($F4330=1,OFFSET(start_norps,LOLP!$D4330+(1-$C4330)*24,LOLP!$B4330)*H4330/G4330,0)</f>
        <v>0</v>
      </c>
      <c r="J4330" s="7">
        <f ca="1">IF($F4330=1,OFFSET(start_33,LOLP!$D4330+(1-$C4330)*24,LOLP!$B4330)*H4330/G4330,0)</f>
        <v>0</v>
      </c>
      <c r="K4330" s="7">
        <f ca="1">IF($F4330,OFFSET(start_40,LOLP!$D4330+(1-$C4330)*24,LOLP!$B4330),0)</f>
        <v>0</v>
      </c>
      <c r="L4330" s="7">
        <f ca="1">IF($F4330,OFFSET(start_50,LOLP!$D4330+(1-$C4330)*24,LOLP!$B4330),0)</f>
        <v>0</v>
      </c>
      <c r="M4330" s="25">
        <f t="shared" ca="1" si="471"/>
        <v>0</v>
      </c>
      <c r="N4330" s="25">
        <f t="shared" ca="1" si="472"/>
        <v>0</v>
      </c>
      <c r="O4330" s="15" t="e">
        <f t="shared" ca="1" si="473"/>
        <v>#DIV/0!</v>
      </c>
      <c r="P4330" s="15" t="e">
        <f t="shared" ca="1" si="474"/>
        <v>#DIV/0!</v>
      </c>
    </row>
    <row r="4331" spans="1:16" x14ac:dyDescent="0.25">
      <c r="A4331" s="1">
        <f t="shared" si="475"/>
        <v>43281</v>
      </c>
      <c r="B4331" s="7">
        <f t="shared" si="470"/>
        <v>6</v>
      </c>
      <c r="C4331" s="4">
        <f>INDEX(Calendar!$E$3:$E$367,MATCH(LOLP!$A4331,Calendar!$B$3:$B$367,0))</f>
        <v>0</v>
      </c>
      <c r="D4331" s="2">
        <f t="shared" si="476"/>
        <v>8</v>
      </c>
      <c r="E4331" s="36">
        <v>24027</v>
      </c>
      <c r="F4331" s="7">
        <f>IFERROR(IF(INDEX('Temperature Data'!$AA$15:$AA$348,MATCH(LOLP!A4331,'Temperature Data'!$B$15:$B$348,0))&gt;IF(B4331=9,$G$2,LOLP!$F$2),1,0),0)</f>
        <v>0</v>
      </c>
      <c r="G4331" s="7">
        <f>SUMIFS(LOLP!$F$4:$F$8763,$C$4:$C$8763,$C4331,$B$4:$B$8763,$B4331,$D$4:$D$8763,$D4331)</f>
        <v>0</v>
      </c>
      <c r="H4331" s="7">
        <f>COUNTIFS(Calendar!$E$3:$E$367,LOLP!C4331,Calendar!$D$3:$D$367,LOLP!B4331)</f>
        <v>9</v>
      </c>
      <c r="I4331" s="7">
        <f ca="1">IF($F4331=1,OFFSET(start_norps,LOLP!$D4331+(1-$C4331)*24,LOLP!$B4331)*H4331/G4331,0)</f>
        <v>0</v>
      </c>
      <c r="J4331" s="7">
        <f ca="1">IF($F4331=1,OFFSET(start_33,LOLP!$D4331+(1-$C4331)*24,LOLP!$B4331)*H4331/G4331,0)</f>
        <v>0</v>
      </c>
      <c r="K4331" s="7">
        <f ca="1">IF($F4331,OFFSET(start_40,LOLP!$D4331+(1-$C4331)*24,LOLP!$B4331),0)</f>
        <v>0</v>
      </c>
      <c r="L4331" s="7">
        <f ca="1">IF($F4331,OFFSET(start_50,LOLP!$D4331+(1-$C4331)*24,LOLP!$B4331),0)</f>
        <v>0</v>
      </c>
      <c r="M4331" s="25">
        <f t="shared" ca="1" si="471"/>
        <v>0</v>
      </c>
      <c r="N4331" s="25">
        <f t="shared" ca="1" si="472"/>
        <v>0</v>
      </c>
      <c r="O4331" s="15" t="e">
        <f t="shared" ca="1" si="473"/>
        <v>#DIV/0!</v>
      </c>
      <c r="P4331" s="15" t="e">
        <f t="shared" ca="1" si="474"/>
        <v>#DIV/0!</v>
      </c>
    </row>
    <row r="4332" spans="1:16" x14ac:dyDescent="0.25">
      <c r="A4332" s="1">
        <f t="shared" si="475"/>
        <v>43281</v>
      </c>
      <c r="B4332" s="7">
        <f t="shared" si="470"/>
        <v>6</v>
      </c>
      <c r="C4332" s="4">
        <f>INDEX(Calendar!$E$3:$E$367,MATCH(LOLP!$A4332,Calendar!$B$3:$B$367,0))</f>
        <v>0</v>
      </c>
      <c r="D4332" s="2">
        <f t="shared" si="476"/>
        <v>9</v>
      </c>
      <c r="E4332" s="36">
        <v>25014</v>
      </c>
      <c r="F4332" s="7">
        <f>IFERROR(IF(INDEX('Temperature Data'!$AA$15:$AA$348,MATCH(LOLP!A4332,'Temperature Data'!$B$15:$B$348,0))&gt;IF(B4332=9,$G$2,LOLP!$F$2),1,0),0)</f>
        <v>0</v>
      </c>
      <c r="G4332" s="7">
        <f>SUMIFS(LOLP!$F$4:$F$8763,$C$4:$C$8763,$C4332,$B$4:$B$8763,$B4332,$D$4:$D$8763,$D4332)</f>
        <v>0</v>
      </c>
      <c r="H4332" s="7">
        <f>COUNTIFS(Calendar!$E$3:$E$367,LOLP!C4332,Calendar!$D$3:$D$367,LOLP!B4332)</f>
        <v>9</v>
      </c>
      <c r="I4332" s="7">
        <f ca="1">IF($F4332=1,OFFSET(start_norps,LOLP!$D4332+(1-$C4332)*24,LOLP!$B4332)*H4332/G4332,0)</f>
        <v>0</v>
      </c>
      <c r="J4332" s="7">
        <f ca="1">IF($F4332=1,OFFSET(start_33,LOLP!$D4332+(1-$C4332)*24,LOLP!$B4332)*H4332/G4332,0)</f>
        <v>0</v>
      </c>
      <c r="K4332" s="7">
        <f ca="1">IF($F4332,OFFSET(start_40,LOLP!$D4332+(1-$C4332)*24,LOLP!$B4332),0)</f>
        <v>0</v>
      </c>
      <c r="L4332" s="7">
        <f ca="1">IF($F4332,OFFSET(start_50,LOLP!$D4332+(1-$C4332)*24,LOLP!$B4332),0)</f>
        <v>0</v>
      </c>
      <c r="M4332" s="25">
        <f t="shared" ca="1" si="471"/>
        <v>0</v>
      </c>
      <c r="N4332" s="25">
        <f t="shared" ca="1" si="472"/>
        <v>0</v>
      </c>
      <c r="O4332" s="15" t="e">
        <f t="shared" ca="1" si="473"/>
        <v>#DIV/0!</v>
      </c>
      <c r="P4332" s="15" t="e">
        <f t="shared" ca="1" si="474"/>
        <v>#DIV/0!</v>
      </c>
    </row>
    <row r="4333" spans="1:16" x14ac:dyDescent="0.25">
      <c r="A4333" s="1">
        <f t="shared" si="475"/>
        <v>43281</v>
      </c>
      <c r="B4333" s="7">
        <f t="shared" si="470"/>
        <v>6</v>
      </c>
      <c r="C4333" s="4">
        <f>INDEX(Calendar!$E$3:$E$367,MATCH(LOLP!$A4333,Calendar!$B$3:$B$367,0))</f>
        <v>0</v>
      </c>
      <c r="D4333" s="2">
        <f t="shared" si="476"/>
        <v>10</v>
      </c>
      <c r="E4333" s="36">
        <v>25591</v>
      </c>
      <c r="F4333" s="7">
        <f>IFERROR(IF(INDEX('Temperature Data'!$AA$15:$AA$348,MATCH(LOLP!A4333,'Temperature Data'!$B$15:$B$348,0))&gt;IF(B4333=9,$G$2,LOLP!$F$2),1,0),0)</f>
        <v>0</v>
      </c>
      <c r="G4333" s="7">
        <f>SUMIFS(LOLP!$F$4:$F$8763,$C$4:$C$8763,$C4333,$B$4:$B$8763,$B4333,$D$4:$D$8763,$D4333)</f>
        <v>0</v>
      </c>
      <c r="H4333" s="7">
        <f>COUNTIFS(Calendar!$E$3:$E$367,LOLP!C4333,Calendar!$D$3:$D$367,LOLP!B4333)</f>
        <v>9</v>
      </c>
      <c r="I4333" s="7">
        <f ca="1">IF($F4333=1,OFFSET(start_norps,LOLP!$D4333+(1-$C4333)*24,LOLP!$B4333)*H4333/G4333,0)</f>
        <v>0</v>
      </c>
      <c r="J4333" s="7">
        <f ca="1">IF($F4333=1,OFFSET(start_33,LOLP!$D4333+(1-$C4333)*24,LOLP!$B4333)*H4333/G4333,0)</f>
        <v>0</v>
      </c>
      <c r="K4333" s="7">
        <f ca="1">IF($F4333,OFFSET(start_40,LOLP!$D4333+(1-$C4333)*24,LOLP!$B4333),0)</f>
        <v>0</v>
      </c>
      <c r="L4333" s="7">
        <f ca="1">IF($F4333,OFFSET(start_50,LOLP!$D4333+(1-$C4333)*24,LOLP!$B4333),0)</f>
        <v>0</v>
      </c>
      <c r="M4333" s="25">
        <f t="shared" ca="1" si="471"/>
        <v>0</v>
      </c>
      <c r="N4333" s="25">
        <f t="shared" ca="1" si="472"/>
        <v>0</v>
      </c>
      <c r="O4333" s="15" t="e">
        <f t="shared" ca="1" si="473"/>
        <v>#DIV/0!</v>
      </c>
      <c r="P4333" s="15" t="e">
        <f t="shared" ca="1" si="474"/>
        <v>#DIV/0!</v>
      </c>
    </row>
    <row r="4334" spans="1:16" x14ac:dyDescent="0.25">
      <c r="A4334" s="1">
        <f t="shared" si="475"/>
        <v>43281</v>
      </c>
      <c r="B4334" s="7">
        <f t="shared" si="470"/>
        <v>6</v>
      </c>
      <c r="C4334" s="4">
        <f>INDEX(Calendar!$E$3:$E$367,MATCH(LOLP!$A4334,Calendar!$B$3:$B$367,0))</f>
        <v>0</v>
      </c>
      <c r="D4334" s="2">
        <f t="shared" si="476"/>
        <v>11</v>
      </c>
      <c r="E4334" s="36">
        <v>26157</v>
      </c>
      <c r="F4334" s="7">
        <f>IFERROR(IF(INDEX('Temperature Data'!$AA$15:$AA$348,MATCH(LOLP!A4334,'Temperature Data'!$B$15:$B$348,0))&gt;IF(B4334=9,$G$2,LOLP!$F$2),1,0),0)</f>
        <v>0</v>
      </c>
      <c r="G4334" s="7">
        <f>SUMIFS(LOLP!$F$4:$F$8763,$C$4:$C$8763,$C4334,$B$4:$B$8763,$B4334,$D$4:$D$8763,$D4334)</f>
        <v>0</v>
      </c>
      <c r="H4334" s="7">
        <f>COUNTIFS(Calendar!$E$3:$E$367,LOLP!C4334,Calendar!$D$3:$D$367,LOLP!B4334)</f>
        <v>9</v>
      </c>
      <c r="I4334" s="7">
        <f ca="1">IF($F4334=1,OFFSET(start_norps,LOLP!$D4334+(1-$C4334)*24,LOLP!$B4334)*H4334/G4334,0)</f>
        <v>0</v>
      </c>
      <c r="J4334" s="7">
        <f ca="1">IF($F4334=1,OFFSET(start_33,LOLP!$D4334+(1-$C4334)*24,LOLP!$B4334)*H4334/G4334,0)</f>
        <v>0</v>
      </c>
      <c r="K4334" s="7">
        <f ca="1">IF($F4334,OFFSET(start_40,LOLP!$D4334+(1-$C4334)*24,LOLP!$B4334),0)</f>
        <v>0</v>
      </c>
      <c r="L4334" s="7">
        <f ca="1">IF($F4334,OFFSET(start_50,LOLP!$D4334+(1-$C4334)*24,LOLP!$B4334),0)</f>
        <v>0</v>
      </c>
      <c r="M4334" s="25">
        <f t="shared" ca="1" si="471"/>
        <v>0</v>
      </c>
      <c r="N4334" s="25">
        <f t="shared" ca="1" si="472"/>
        <v>0</v>
      </c>
      <c r="O4334" s="15" t="e">
        <f t="shared" ca="1" si="473"/>
        <v>#DIV/0!</v>
      </c>
      <c r="P4334" s="15" t="e">
        <f t="shared" ca="1" si="474"/>
        <v>#DIV/0!</v>
      </c>
    </row>
    <row r="4335" spans="1:16" x14ac:dyDescent="0.25">
      <c r="A4335" s="1">
        <f t="shared" si="475"/>
        <v>43281</v>
      </c>
      <c r="B4335" s="7">
        <f t="shared" si="470"/>
        <v>6</v>
      </c>
      <c r="C4335" s="4">
        <f>INDEX(Calendar!$E$3:$E$367,MATCH(LOLP!$A4335,Calendar!$B$3:$B$367,0))</f>
        <v>0</v>
      </c>
      <c r="D4335" s="2">
        <f t="shared" si="476"/>
        <v>12</v>
      </c>
      <c r="E4335" s="36">
        <v>26893</v>
      </c>
      <c r="F4335" s="7">
        <f>IFERROR(IF(INDEX('Temperature Data'!$AA$15:$AA$348,MATCH(LOLP!A4335,'Temperature Data'!$B$15:$B$348,0))&gt;IF(B4335=9,$G$2,LOLP!$F$2),1,0),0)</f>
        <v>0</v>
      </c>
      <c r="G4335" s="7">
        <f>SUMIFS(LOLP!$F$4:$F$8763,$C$4:$C$8763,$C4335,$B$4:$B$8763,$B4335,$D$4:$D$8763,$D4335)</f>
        <v>0</v>
      </c>
      <c r="H4335" s="7">
        <f>COUNTIFS(Calendar!$E$3:$E$367,LOLP!C4335,Calendar!$D$3:$D$367,LOLP!B4335)</f>
        <v>9</v>
      </c>
      <c r="I4335" s="7">
        <f ca="1">IF($F4335=1,OFFSET(start_norps,LOLP!$D4335+(1-$C4335)*24,LOLP!$B4335)*H4335/G4335,0)</f>
        <v>0</v>
      </c>
      <c r="J4335" s="7">
        <f ca="1">IF($F4335=1,OFFSET(start_33,LOLP!$D4335+(1-$C4335)*24,LOLP!$B4335)*H4335/G4335,0)</f>
        <v>0</v>
      </c>
      <c r="K4335" s="7">
        <f ca="1">IF($F4335,OFFSET(start_40,LOLP!$D4335+(1-$C4335)*24,LOLP!$B4335),0)</f>
        <v>0</v>
      </c>
      <c r="L4335" s="7">
        <f ca="1">IF($F4335,OFFSET(start_50,LOLP!$D4335+(1-$C4335)*24,LOLP!$B4335),0)</f>
        <v>0</v>
      </c>
      <c r="M4335" s="25">
        <f t="shared" ca="1" si="471"/>
        <v>0</v>
      </c>
      <c r="N4335" s="25">
        <f t="shared" ca="1" si="472"/>
        <v>0</v>
      </c>
      <c r="O4335" s="15" t="e">
        <f t="shared" ca="1" si="473"/>
        <v>#DIV/0!</v>
      </c>
      <c r="P4335" s="15" t="e">
        <f t="shared" ca="1" si="474"/>
        <v>#DIV/0!</v>
      </c>
    </row>
    <row r="4336" spans="1:16" x14ac:dyDescent="0.25">
      <c r="A4336" s="1">
        <f t="shared" si="475"/>
        <v>43281</v>
      </c>
      <c r="B4336" s="7">
        <f t="shared" si="470"/>
        <v>6</v>
      </c>
      <c r="C4336" s="4">
        <f>INDEX(Calendar!$E$3:$E$367,MATCH(LOLP!$A4336,Calendar!$B$3:$B$367,0))</f>
        <v>0</v>
      </c>
      <c r="D4336" s="2">
        <f t="shared" si="476"/>
        <v>13</v>
      </c>
      <c r="E4336" s="36">
        <v>27891</v>
      </c>
      <c r="F4336" s="7">
        <f>IFERROR(IF(INDEX('Temperature Data'!$AA$15:$AA$348,MATCH(LOLP!A4336,'Temperature Data'!$B$15:$B$348,0))&gt;IF(B4336=9,$G$2,LOLP!$F$2),1,0),0)</f>
        <v>0</v>
      </c>
      <c r="G4336" s="7">
        <f>SUMIFS(LOLP!$F$4:$F$8763,$C$4:$C$8763,$C4336,$B$4:$B$8763,$B4336,$D$4:$D$8763,$D4336)</f>
        <v>0</v>
      </c>
      <c r="H4336" s="7">
        <f>COUNTIFS(Calendar!$E$3:$E$367,LOLP!C4336,Calendar!$D$3:$D$367,LOLP!B4336)</f>
        <v>9</v>
      </c>
      <c r="I4336" s="7">
        <f ca="1">IF($F4336=1,OFFSET(start_norps,LOLP!$D4336+(1-$C4336)*24,LOLP!$B4336)*H4336/G4336,0)</f>
        <v>0</v>
      </c>
      <c r="J4336" s="7">
        <f ca="1">IF($F4336=1,OFFSET(start_33,LOLP!$D4336+(1-$C4336)*24,LOLP!$B4336)*H4336/G4336,0)</f>
        <v>0</v>
      </c>
      <c r="K4336" s="7">
        <f ca="1">IF($F4336,OFFSET(start_40,LOLP!$D4336+(1-$C4336)*24,LOLP!$B4336),0)</f>
        <v>0</v>
      </c>
      <c r="L4336" s="7">
        <f ca="1">IF($F4336,OFFSET(start_50,LOLP!$D4336+(1-$C4336)*24,LOLP!$B4336),0)</f>
        <v>0</v>
      </c>
      <c r="M4336" s="25">
        <f t="shared" ca="1" si="471"/>
        <v>0</v>
      </c>
      <c r="N4336" s="25">
        <f t="shared" ca="1" si="472"/>
        <v>0</v>
      </c>
      <c r="O4336" s="15" t="e">
        <f t="shared" ca="1" si="473"/>
        <v>#DIV/0!</v>
      </c>
      <c r="P4336" s="15" t="e">
        <f t="shared" ca="1" si="474"/>
        <v>#DIV/0!</v>
      </c>
    </row>
    <row r="4337" spans="1:16" x14ac:dyDescent="0.25">
      <c r="A4337" s="1">
        <f t="shared" si="475"/>
        <v>43281</v>
      </c>
      <c r="B4337" s="7">
        <f t="shared" si="470"/>
        <v>6</v>
      </c>
      <c r="C4337" s="4">
        <f>INDEX(Calendar!$E$3:$E$367,MATCH(LOLP!$A4337,Calendar!$B$3:$B$367,0))</f>
        <v>0</v>
      </c>
      <c r="D4337" s="2">
        <f t="shared" si="476"/>
        <v>14</v>
      </c>
      <c r="E4337" s="36">
        <v>28846</v>
      </c>
      <c r="F4337" s="7">
        <f>IFERROR(IF(INDEX('Temperature Data'!$AA$15:$AA$348,MATCH(LOLP!A4337,'Temperature Data'!$B$15:$B$348,0))&gt;IF(B4337=9,$G$2,LOLP!$F$2),1,0),0)</f>
        <v>0</v>
      </c>
      <c r="G4337" s="7">
        <f>SUMIFS(LOLP!$F$4:$F$8763,$C$4:$C$8763,$C4337,$B$4:$B$8763,$B4337,$D$4:$D$8763,$D4337)</f>
        <v>0</v>
      </c>
      <c r="H4337" s="7">
        <f>COUNTIFS(Calendar!$E$3:$E$367,LOLP!C4337,Calendar!$D$3:$D$367,LOLP!B4337)</f>
        <v>9</v>
      </c>
      <c r="I4337" s="7">
        <f ca="1">IF($F4337=1,OFFSET(start_norps,LOLP!$D4337+(1-$C4337)*24,LOLP!$B4337)*H4337/G4337,0)</f>
        <v>0</v>
      </c>
      <c r="J4337" s="7">
        <f ca="1">IF($F4337=1,OFFSET(start_33,LOLP!$D4337+(1-$C4337)*24,LOLP!$B4337)*H4337/G4337,0)</f>
        <v>0</v>
      </c>
      <c r="K4337" s="7">
        <f ca="1">IF($F4337,OFFSET(start_40,LOLP!$D4337+(1-$C4337)*24,LOLP!$B4337),0)</f>
        <v>0</v>
      </c>
      <c r="L4337" s="7">
        <f ca="1">IF($F4337,OFFSET(start_50,LOLP!$D4337+(1-$C4337)*24,LOLP!$B4337),0)</f>
        <v>0</v>
      </c>
      <c r="M4337" s="25">
        <f t="shared" ca="1" si="471"/>
        <v>0</v>
      </c>
      <c r="N4337" s="25">
        <f t="shared" ca="1" si="472"/>
        <v>0</v>
      </c>
      <c r="O4337" s="15" t="e">
        <f t="shared" ca="1" si="473"/>
        <v>#DIV/0!</v>
      </c>
      <c r="P4337" s="15" t="e">
        <f t="shared" ca="1" si="474"/>
        <v>#DIV/0!</v>
      </c>
    </row>
    <row r="4338" spans="1:16" x14ac:dyDescent="0.25">
      <c r="A4338" s="1">
        <f t="shared" si="475"/>
        <v>43281</v>
      </c>
      <c r="B4338" s="7">
        <f t="shared" si="470"/>
        <v>6</v>
      </c>
      <c r="C4338" s="4">
        <f>INDEX(Calendar!$E$3:$E$367,MATCH(LOLP!$A4338,Calendar!$B$3:$B$367,0))</f>
        <v>0</v>
      </c>
      <c r="D4338" s="2">
        <f t="shared" si="476"/>
        <v>15</v>
      </c>
      <c r="E4338" s="36">
        <v>30116</v>
      </c>
      <c r="F4338" s="7">
        <f>IFERROR(IF(INDEX('Temperature Data'!$AA$15:$AA$348,MATCH(LOLP!A4338,'Temperature Data'!$B$15:$B$348,0))&gt;IF(B4338=9,$G$2,LOLP!$F$2),1,0),0)</f>
        <v>0</v>
      </c>
      <c r="G4338" s="7">
        <f>SUMIFS(LOLP!$F$4:$F$8763,$C$4:$C$8763,$C4338,$B$4:$B$8763,$B4338,$D$4:$D$8763,$D4338)</f>
        <v>0</v>
      </c>
      <c r="H4338" s="7">
        <f>COUNTIFS(Calendar!$E$3:$E$367,LOLP!C4338,Calendar!$D$3:$D$367,LOLP!B4338)</f>
        <v>9</v>
      </c>
      <c r="I4338" s="7">
        <f ca="1">IF($F4338=1,OFFSET(start_norps,LOLP!$D4338+(1-$C4338)*24,LOLP!$B4338)*H4338/G4338,0)</f>
        <v>0</v>
      </c>
      <c r="J4338" s="7">
        <f ca="1">IF($F4338=1,OFFSET(start_33,LOLP!$D4338+(1-$C4338)*24,LOLP!$B4338)*H4338/G4338,0)</f>
        <v>0</v>
      </c>
      <c r="K4338" s="7">
        <f ca="1">IF($F4338,OFFSET(start_40,LOLP!$D4338+(1-$C4338)*24,LOLP!$B4338),0)</f>
        <v>0</v>
      </c>
      <c r="L4338" s="7">
        <f ca="1">IF($F4338,OFFSET(start_50,LOLP!$D4338+(1-$C4338)*24,LOLP!$B4338),0)</f>
        <v>0</v>
      </c>
      <c r="M4338" s="25">
        <f t="shared" ca="1" si="471"/>
        <v>0</v>
      </c>
      <c r="N4338" s="25">
        <f t="shared" ca="1" si="472"/>
        <v>0</v>
      </c>
      <c r="O4338" s="15" t="e">
        <f t="shared" ca="1" si="473"/>
        <v>#DIV/0!</v>
      </c>
      <c r="P4338" s="15" t="e">
        <f t="shared" ca="1" si="474"/>
        <v>#DIV/0!</v>
      </c>
    </row>
    <row r="4339" spans="1:16" x14ac:dyDescent="0.25">
      <c r="A4339" s="1">
        <f t="shared" si="475"/>
        <v>43281</v>
      </c>
      <c r="B4339" s="7">
        <f t="shared" si="470"/>
        <v>6</v>
      </c>
      <c r="C4339" s="4">
        <f>INDEX(Calendar!$E$3:$E$367,MATCH(LOLP!$A4339,Calendar!$B$3:$B$367,0))</f>
        <v>0</v>
      </c>
      <c r="D4339" s="2">
        <f t="shared" si="476"/>
        <v>16</v>
      </c>
      <c r="E4339" s="36">
        <v>31194</v>
      </c>
      <c r="F4339" s="7">
        <f>IFERROR(IF(INDEX('Temperature Data'!$AA$15:$AA$348,MATCH(LOLP!A4339,'Temperature Data'!$B$15:$B$348,0))&gt;IF(B4339=9,$G$2,LOLP!$F$2),1,0),0)</f>
        <v>0</v>
      </c>
      <c r="G4339" s="7">
        <f>SUMIFS(LOLP!$F$4:$F$8763,$C$4:$C$8763,$C4339,$B$4:$B$8763,$B4339,$D$4:$D$8763,$D4339)</f>
        <v>0</v>
      </c>
      <c r="H4339" s="7">
        <f>COUNTIFS(Calendar!$E$3:$E$367,LOLP!C4339,Calendar!$D$3:$D$367,LOLP!B4339)</f>
        <v>9</v>
      </c>
      <c r="I4339" s="7">
        <f ca="1">IF($F4339=1,OFFSET(start_norps,LOLP!$D4339+(1-$C4339)*24,LOLP!$B4339)*H4339/G4339,0)</f>
        <v>0</v>
      </c>
      <c r="J4339" s="7">
        <f ca="1">IF($F4339=1,OFFSET(start_33,LOLP!$D4339+(1-$C4339)*24,LOLP!$B4339)*H4339/G4339,0)</f>
        <v>0</v>
      </c>
      <c r="K4339" s="7">
        <f ca="1">IF($F4339,OFFSET(start_40,LOLP!$D4339+(1-$C4339)*24,LOLP!$B4339),0)</f>
        <v>0</v>
      </c>
      <c r="L4339" s="7">
        <f ca="1">IF($F4339,OFFSET(start_50,LOLP!$D4339+(1-$C4339)*24,LOLP!$B4339),0)</f>
        <v>0</v>
      </c>
      <c r="M4339" s="25">
        <f t="shared" ca="1" si="471"/>
        <v>0</v>
      </c>
      <c r="N4339" s="25">
        <f t="shared" ca="1" si="472"/>
        <v>0</v>
      </c>
      <c r="O4339" s="15" t="e">
        <f t="shared" ca="1" si="473"/>
        <v>#DIV/0!</v>
      </c>
      <c r="P4339" s="15" t="e">
        <f t="shared" ca="1" si="474"/>
        <v>#DIV/0!</v>
      </c>
    </row>
    <row r="4340" spans="1:16" x14ac:dyDescent="0.25">
      <c r="A4340" s="1">
        <f t="shared" si="475"/>
        <v>43281</v>
      </c>
      <c r="B4340" s="7">
        <f t="shared" si="470"/>
        <v>6</v>
      </c>
      <c r="C4340" s="4">
        <f>INDEX(Calendar!$E$3:$E$367,MATCH(LOLP!$A4340,Calendar!$B$3:$B$367,0))</f>
        <v>0</v>
      </c>
      <c r="D4340" s="2">
        <f t="shared" si="476"/>
        <v>17</v>
      </c>
      <c r="E4340" s="36">
        <v>32325</v>
      </c>
      <c r="F4340" s="7">
        <f>IFERROR(IF(INDEX('Temperature Data'!$AA$15:$AA$348,MATCH(LOLP!A4340,'Temperature Data'!$B$15:$B$348,0))&gt;IF(B4340=9,$G$2,LOLP!$F$2),1,0),0)</f>
        <v>0</v>
      </c>
      <c r="G4340" s="7">
        <f>SUMIFS(LOLP!$F$4:$F$8763,$C$4:$C$8763,$C4340,$B$4:$B$8763,$B4340,$D$4:$D$8763,$D4340)</f>
        <v>0</v>
      </c>
      <c r="H4340" s="7">
        <f>COUNTIFS(Calendar!$E$3:$E$367,LOLP!C4340,Calendar!$D$3:$D$367,LOLP!B4340)</f>
        <v>9</v>
      </c>
      <c r="I4340" s="7">
        <f ca="1">IF($F4340=1,OFFSET(start_norps,LOLP!$D4340+(1-$C4340)*24,LOLP!$B4340)*H4340/G4340,0)</f>
        <v>0</v>
      </c>
      <c r="J4340" s="7">
        <f ca="1">IF($F4340=1,OFFSET(start_33,LOLP!$D4340+(1-$C4340)*24,LOLP!$B4340)*H4340/G4340,0)</f>
        <v>0</v>
      </c>
      <c r="K4340" s="7">
        <f ca="1">IF($F4340,OFFSET(start_40,LOLP!$D4340+(1-$C4340)*24,LOLP!$B4340),0)</f>
        <v>0</v>
      </c>
      <c r="L4340" s="7">
        <f ca="1">IF($F4340,OFFSET(start_50,LOLP!$D4340+(1-$C4340)*24,LOLP!$B4340),0)</f>
        <v>0</v>
      </c>
      <c r="M4340" s="25">
        <f t="shared" ca="1" si="471"/>
        <v>0</v>
      </c>
      <c r="N4340" s="25">
        <f t="shared" ca="1" si="472"/>
        <v>0</v>
      </c>
      <c r="O4340" s="15" t="e">
        <f t="shared" ca="1" si="473"/>
        <v>#DIV/0!</v>
      </c>
      <c r="P4340" s="15" t="e">
        <f t="shared" ca="1" si="474"/>
        <v>#DIV/0!</v>
      </c>
    </row>
    <row r="4341" spans="1:16" x14ac:dyDescent="0.25">
      <c r="A4341" s="1">
        <f t="shared" si="475"/>
        <v>43281</v>
      </c>
      <c r="B4341" s="7">
        <f t="shared" si="470"/>
        <v>6</v>
      </c>
      <c r="C4341" s="4">
        <f>INDEX(Calendar!$E$3:$E$367,MATCH(LOLP!$A4341,Calendar!$B$3:$B$367,0))</f>
        <v>0</v>
      </c>
      <c r="D4341" s="2">
        <f t="shared" si="476"/>
        <v>18</v>
      </c>
      <c r="E4341" s="36">
        <v>33151</v>
      </c>
      <c r="F4341" s="7">
        <f>IFERROR(IF(INDEX('Temperature Data'!$AA$15:$AA$348,MATCH(LOLP!A4341,'Temperature Data'!$B$15:$B$348,0))&gt;IF(B4341=9,$G$2,LOLP!$F$2),1,0),0)</f>
        <v>0</v>
      </c>
      <c r="G4341" s="7">
        <f>SUMIFS(LOLP!$F$4:$F$8763,$C$4:$C$8763,$C4341,$B$4:$B$8763,$B4341,$D$4:$D$8763,$D4341)</f>
        <v>0</v>
      </c>
      <c r="H4341" s="7">
        <f>COUNTIFS(Calendar!$E$3:$E$367,LOLP!C4341,Calendar!$D$3:$D$367,LOLP!B4341)</f>
        <v>9</v>
      </c>
      <c r="I4341" s="7">
        <f ca="1">IF($F4341=1,OFFSET(start_norps,LOLP!$D4341+(1-$C4341)*24,LOLP!$B4341)*H4341/G4341,0)</f>
        <v>0</v>
      </c>
      <c r="J4341" s="7">
        <f ca="1">IF($F4341=1,OFFSET(start_33,LOLP!$D4341+(1-$C4341)*24,LOLP!$B4341)*H4341/G4341,0)</f>
        <v>0</v>
      </c>
      <c r="K4341" s="7">
        <f ca="1">IF($F4341,OFFSET(start_40,LOLP!$D4341+(1-$C4341)*24,LOLP!$B4341),0)</f>
        <v>0</v>
      </c>
      <c r="L4341" s="7">
        <f ca="1">IF($F4341,OFFSET(start_50,LOLP!$D4341+(1-$C4341)*24,LOLP!$B4341),0)</f>
        <v>0</v>
      </c>
      <c r="M4341" s="25">
        <f t="shared" ca="1" si="471"/>
        <v>0</v>
      </c>
      <c r="N4341" s="25">
        <f t="shared" ca="1" si="472"/>
        <v>0</v>
      </c>
      <c r="O4341" s="15" t="e">
        <f t="shared" ca="1" si="473"/>
        <v>#DIV/0!</v>
      </c>
      <c r="P4341" s="15" t="e">
        <f t="shared" ca="1" si="474"/>
        <v>#DIV/0!</v>
      </c>
    </row>
    <row r="4342" spans="1:16" x14ac:dyDescent="0.25">
      <c r="A4342" s="1">
        <f t="shared" si="475"/>
        <v>43281</v>
      </c>
      <c r="B4342" s="7">
        <f t="shared" si="470"/>
        <v>6</v>
      </c>
      <c r="C4342" s="4">
        <f>INDEX(Calendar!$E$3:$E$367,MATCH(LOLP!$A4342,Calendar!$B$3:$B$367,0))</f>
        <v>0</v>
      </c>
      <c r="D4342" s="2">
        <f t="shared" si="476"/>
        <v>19</v>
      </c>
      <c r="E4342" s="36">
        <v>33271</v>
      </c>
      <c r="F4342" s="7">
        <f>IFERROR(IF(INDEX('Temperature Data'!$AA$15:$AA$348,MATCH(LOLP!A4342,'Temperature Data'!$B$15:$B$348,0))&gt;IF(B4342=9,$G$2,LOLP!$F$2),1,0),0)</f>
        <v>0</v>
      </c>
      <c r="G4342" s="7">
        <f>SUMIFS(LOLP!$F$4:$F$8763,$C$4:$C$8763,$C4342,$B$4:$B$8763,$B4342,$D$4:$D$8763,$D4342)</f>
        <v>0</v>
      </c>
      <c r="H4342" s="7">
        <f>COUNTIFS(Calendar!$E$3:$E$367,LOLP!C4342,Calendar!$D$3:$D$367,LOLP!B4342)</f>
        <v>9</v>
      </c>
      <c r="I4342" s="7">
        <f ca="1">IF($F4342=1,OFFSET(start_norps,LOLP!$D4342+(1-$C4342)*24,LOLP!$B4342)*H4342/G4342,0)</f>
        <v>0</v>
      </c>
      <c r="J4342" s="7">
        <f ca="1">IF($F4342=1,OFFSET(start_33,LOLP!$D4342+(1-$C4342)*24,LOLP!$B4342)*H4342/G4342,0)</f>
        <v>0</v>
      </c>
      <c r="K4342" s="7">
        <f ca="1">IF($F4342,OFFSET(start_40,LOLP!$D4342+(1-$C4342)*24,LOLP!$B4342),0)</f>
        <v>0</v>
      </c>
      <c r="L4342" s="7">
        <f ca="1">IF($F4342,OFFSET(start_50,LOLP!$D4342+(1-$C4342)*24,LOLP!$B4342),0)</f>
        <v>0</v>
      </c>
      <c r="M4342" s="25">
        <f t="shared" ca="1" si="471"/>
        <v>0</v>
      </c>
      <c r="N4342" s="25">
        <f t="shared" ca="1" si="472"/>
        <v>0</v>
      </c>
      <c r="O4342" s="15" t="e">
        <f t="shared" ca="1" si="473"/>
        <v>#DIV/0!</v>
      </c>
      <c r="P4342" s="15" t="e">
        <f t="shared" ca="1" si="474"/>
        <v>#DIV/0!</v>
      </c>
    </row>
    <row r="4343" spans="1:16" x14ac:dyDescent="0.25">
      <c r="A4343" s="1">
        <f t="shared" si="475"/>
        <v>43281</v>
      </c>
      <c r="B4343" s="7">
        <f t="shared" si="470"/>
        <v>6</v>
      </c>
      <c r="C4343" s="4">
        <f>INDEX(Calendar!$E$3:$E$367,MATCH(LOLP!$A4343,Calendar!$B$3:$B$367,0))</f>
        <v>0</v>
      </c>
      <c r="D4343" s="2">
        <f t="shared" si="476"/>
        <v>20</v>
      </c>
      <c r="E4343" s="36">
        <v>32776</v>
      </c>
      <c r="F4343" s="7">
        <f>IFERROR(IF(INDEX('Temperature Data'!$AA$15:$AA$348,MATCH(LOLP!A4343,'Temperature Data'!$B$15:$B$348,0))&gt;IF(B4343=9,$G$2,LOLP!$F$2),1,0),0)</f>
        <v>0</v>
      </c>
      <c r="G4343" s="7">
        <f>SUMIFS(LOLP!$F$4:$F$8763,$C$4:$C$8763,$C4343,$B$4:$B$8763,$B4343,$D$4:$D$8763,$D4343)</f>
        <v>0</v>
      </c>
      <c r="H4343" s="7">
        <f>COUNTIFS(Calendar!$E$3:$E$367,LOLP!C4343,Calendar!$D$3:$D$367,LOLP!B4343)</f>
        <v>9</v>
      </c>
      <c r="I4343" s="7">
        <f ca="1">IF($F4343=1,OFFSET(start_norps,LOLP!$D4343+(1-$C4343)*24,LOLP!$B4343)*H4343/G4343,0)</f>
        <v>0</v>
      </c>
      <c r="J4343" s="7">
        <f ca="1">IF($F4343=1,OFFSET(start_33,LOLP!$D4343+(1-$C4343)*24,LOLP!$B4343)*H4343/G4343,0)</f>
        <v>0</v>
      </c>
      <c r="K4343" s="7">
        <f ca="1">IF($F4343,OFFSET(start_40,LOLP!$D4343+(1-$C4343)*24,LOLP!$B4343),0)</f>
        <v>0</v>
      </c>
      <c r="L4343" s="7">
        <f ca="1">IF($F4343,OFFSET(start_50,LOLP!$D4343+(1-$C4343)*24,LOLP!$B4343),0)</f>
        <v>0</v>
      </c>
      <c r="M4343" s="25">
        <f t="shared" ca="1" si="471"/>
        <v>0</v>
      </c>
      <c r="N4343" s="25">
        <f t="shared" ca="1" si="472"/>
        <v>0</v>
      </c>
      <c r="O4343" s="15" t="e">
        <f t="shared" ca="1" si="473"/>
        <v>#DIV/0!</v>
      </c>
      <c r="P4343" s="15" t="e">
        <f t="shared" ca="1" si="474"/>
        <v>#DIV/0!</v>
      </c>
    </row>
    <row r="4344" spans="1:16" x14ac:dyDescent="0.25">
      <c r="A4344" s="1">
        <f t="shared" si="475"/>
        <v>43281</v>
      </c>
      <c r="B4344" s="7">
        <f t="shared" si="470"/>
        <v>6</v>
      </c>
      <c r="C4344" s="4">
        <f>INDEX(Calendar!$E$3:$E$367,MATCH(LOLP!$A4344,Calendar!$B$3:$B$367,0))</f>
        <v>0</v>
      </c>
      <c r="D4344" s="2">
        <f t="shared" si="476"/>
        <v>21</v>
      </c>
      <c r="E4344" s="36">
        <v>32272</v>
      </c>
      <c r="F4344" s="7">
        <f>IFERROR(IF(INDEX('Temperature Data'!$AA$15:$AA$348,MATCH(LOLP!A4344,'Temperature Data'!$B$15:$B$348,0))&gt;IF(B4344=9,$G$2,LOLP!$F$2),1,0),0)</f>
        <v>0</v>
      </c>
      <c r="G4344" s="7">
        <f>SUMIFS(LOLP!$F$4:$F$8763,$C$4:$C$8763,$C4344,$B$4:$B$8763,$B4344,$D$4:$D$8763,$D4344)</f>
        <v>0</v>
      </c>
      <c r="H4344" s="7">
        <f>COUNTIFS(Calendar!$E$3:$E$367,LOLP!C4344,Calendar!$D$3:$D$367,LOLP!B4344)</f>
        <v>9</v>
      </c>
      <c r="I4344" s="7">
        <f ca="1">IF($F4344=1,OFFSET(start_norps,LOLP!$D4344+(1-$C4344)*24,LOLP!$B4344)*H4344/G4344,0)</f>
        <v>0</v>
      </c>
      <c r="J4344" s="7">
        <f ca="1">IF($F4344=1,OFFSET(start_33,LOLP!$D4344+(1-$C4344)*24,LOLP!$B4344)*H4344/G4344,0)</f>
        <v>0</v>
      </c>
      <c r="K4344" s="7">
        <f ca="1">IF($F4344,OFFSET(start_40,LOLP!$D4344+(1-$C4344)*24,LOLP!$B4344),0)</f>
        <v>0</v>
      </c>
      <c r="L4344" s="7">
        <f ca="1">IF($F4344,OFFSET(start_50,LOLP!$D4344+(1-$C4344)*24,LOLP!$B4344),0)</f>
        <v>0</v>
      </c>
      <c r="M4344" s="25">
        <f t="shared" ca="1" si="471"/>
        <v>0</v>
      </c>
      <c r="N4344" s="25">
        <f t="shared" ca="1" si="472"/>
        <v>0</v>
      </c>
      <c r="O4344" s="15" t="e">
        <f t="shared" ca="1" si="473"/>
        <v>#DIV/0!</v>
      </c>
      <c r="P4344" s="15" t="e">
        <f t="shared" ca="1" si="474"/>
        <v>#DIV/0!</v>
      </c>
    </row>
    <row r="4345" spans="1:16" x14ac:dyDescent="0.25">
      <c r="A4345" s="1">
        <f t="shared" si="475"/>
        <v>43281</v>
      </c>
      <c r="B4345" s="7">
        <f t="shared" si="470"/>
        <v>6</v>
      </c>
      <c r="C4345" s="4">
        <f>INDEX(Calendar!$E$3:$E$367,MATCH(LOLP!$A4345,Calendar!$B$3:$B$367,0))</f>
        <v>0</v>
      </c>
      <c r="D4345" s="2">
        <f t="shared" si="476"/>
        <v>22</v>
      </c>
      <c r="E4345" s="36">
        <v>31379</v>
      </c>
      <c r="F4345" s="7">
        <f>IFERROR(IF(INDEX('Temperature Data'!$AA$15:$AA$348,MATCH(LOLP!A4345,'Temperature Data'!$B$15:$B$348,0))&gt;IF(B4345=9,$G$2,LOLP!$F$2),1,0),0)</f>
        <v>0</v>
      </c>
      <c r="G4345" s="7">
        <f>SUMIFS(LOLP!$F$4:$F$8763,$C$4:$C$8763,$C4345,$B$4:$B$8763,$B4345,$D$4:$D$8763,$D4345)</f>
        <v>0</v>
      </c>
      <c r="H4345" s="7">
        <f>COUNTIFS(Calendar!$E$3:$E$367,LOLP!C4345,Calendar!$D$3:$D$367,LOLP!B4345)</f>
        <v>9</v>
      </c>
      <c r="I4345" s="7">
        <f ca="1">IF($F4345=1,OFFSET(start_norps,LOLP!$D4345+(1-$C4345)*24,LOLP!$B4345)*H4345/G4345,0)</f>
        <v>0</v>
      </c>
      <c r="J4345" s="7">
        <f ca="1">IF($F4345=1,OFFSET(start_33,LOLP!$D4345+(1-$C4345)*24,LOLP!$B4345)*H4345/G4345,0)</f>
        <v>0</v>
      </c>
      <c r="K4345" s="7">
        <f ca="1">IF($F4345,OFFSET(start_40,LOLP!$D4345+(1-$C4345)*24,LOLP!$B4345),0)</f>
        <v>0</v>
      </c>
      <c r="L4345" s="7">
        <f ca="1">IF($F4345,OFFSET(start_50,LOLP!$D4345+(1-$C4345)*24,LOLP!$B4345),0)</f>
        <v>0</v>
      </c>
      <c r="M4345" s="25">
        <f t="shared" ca="1" si="471"/>
        <v>0</v>
      </c>
      <c r="N4345" s="25">
        <f t="shared" ca="1" si="472"/>
        <v>0</v>
      </c>
      <c r="O4345" s="15" t="e">
        <f t="shared" ca="1" si="473"/>
        <v>#DIV/0!</v>
      </c>
      <c r="P4345" s="15" t="e">
        <f t="shared" ca="1" si="474"/>
        <v>#DIV/0!</v>
      </c>
    </row>
    <row r="4346" spans="1:16" x14ac:dyDescent="0.25">
      <c r="A4346" s="1">
        <f t="shared" si="475"/>
        <v>43281</v>
      </c>
      <c r="B4346" s="7">
        <f t="shared" si="470"/>
        <v>6</v>
      </c>
      <c r="C4346" s="4">
        <f>INDEX(Calendar!$E$3:$E$367,MATCH(LOLP!$A4346,Calendar!$B$3:$B$367,0))</f>
        <v>0</v>
      </c>
      <c r="D4346" s="2">
        <f t="shared" si="476"/>
        <v>23</v>
      </c>
      <c r="E4346" s="36">
        <v>29291</v>
      </c>
      <c r="F4346" s="7">
        <f>IFERROR(IF(INDEX('Temperature Data'!$AA$15:$AA$348,MATCH(LOLP!A4346,'Temperature Data'!$B$15:$B$348,0))&gt;IF(B4346=9,$G$2,LOLP!$F$2),1,0),0)</f>
        <v>0</v>
      </c>
      <c r="G4346" s="7">
        <f>SUMIFS(LOLP!$F$4:$F$8763,$C$4:$C$8763,$C4346,$B$4:$B$8763,$B4346,$D$4:$D$8763,$D4346)</f>
        <v>0</v>
      </c>
      <c r="H4346" s="7">
        <f>COUNTIFS(Calendar!$E$3:$E$367,LOLP!C4346,Calendar!$D$3:$D$367,LOLP!B4346)</f>
        <v>9</v>
      </c>
      <c r="I4346" s="7">
        <f ca="1">IF($F4346=1,OFFSET(start_norps,LOLP!$D4346+(1-$C4346)*24,LOLP!$B4346)*H4346/G4346,0)</f>
        <v>0</v>
      </c>
      <c r="J4346" s="7">
        <f ca="1">IF($F4346=1,OFFSET(start_33,LOLP!$D4346+(1-$C4346)*24,LOLP!$B4346)*H4346/G4346,0)</f>
        <v>0</v>
      </c>
      <c r="K4346" s="7">
        <f ca="1">IF($F4346,OFFSET(start_40,LOLP!$D4346+(1-$C4346)*24,LOLP!$B4346),0)</f>
        <v>0</v>
      </c>
      <c r="L4346" s="7">
        <f ca="1">IF($F4346,OFFSET(start_50,LOLP!$D4346+(1-$C4346)*24,LOLP!$B4346),0)</f>
        <v>0</v>
      </c>
      <c r="M4346" s="25">
        <f t="shared" ca="1" si="471"/>
        <v>0</v>
      </c>
      <c r="N4346" s="25">
        <f t="shared" ca="1" si="472"/>
        <v>0</v>
      </c>
      <c r="O4346" s="15" t="e">
        <f t="shared" ca="1" si="473"/>
        <v>#DIV/0!</v>
      </c>
      <c r="P4346" s="15" t="e">
        <f t="shared" ca="1" si="474"/>
        <v>#DIV/0!</v>
      </c>
    </row>
    <row r="4347" spans="1:16" x14ac:dyDescent="0.25">
      <c r="A4347" s="1">
        <f t="shared" si="475"/>
        <v>43281</v>
      </c>
      <c r="B4347" s="7">
        <f t="shared" si="470"/>
        <v>6</v>
      </c>
      <c r="C4347" s="4">
        <f>INDEX(Calendar!$E$3:$E$367,MATCH(LOLP!$A4347,Calendar!$B$3:$B$367,0))</f>
        <v>0</v>
      </c>
      <c r="D4347" s="2">
        <f t="shared" si="476"/>
        <v>24</v>
      </c>
      <c r="E4347" s="36">
        <v>27099</v>
      </c>
      <c r="F4347" s="7">
        <f>IFERROR(IF(INDEX('Temperature Data'!$AA$15:$AA$348,MATCH(LOLP!A4347,'Temperature Data'!$B$15:$B$348,0))&gt;IF(B4347=9,$G$2,LOLP!$F$2),1,0),0)</f>
        <v>0</v>
      </c>
      <c r="G4347" s="7">
        <f>SUMIFS(LOLP!$F$4:$F$8763,$C$4:$C$8763,$C4347,$B$4:$B$8763,$B4347,$D$4:$D$8763,$D4347)</f>
        <v>0</v>
      </c>
      <c r="H4347" s="7">
        <f>COUNTIFS(Calendar!$E$3:$E$367,LOLP!C4347,Calendar!$D$3:$D$367,LOLP!B4347)</f>
        <v>9</v>
      </c>
      <c r="I4347" s="7">
        <f ca="1">IF($F4347=1,OFFSET(start_norps,LOLP!$D4347+(1-$C4347)*24,LOLP!$B4347)*H4347/G4347,0)</f>
        <v>0</v>
      </c>
      <c r="J4347" s="7">
        <f ca="1">IF($F4347=1,OFFSET(start_33,LOLP!$D4347+(1-$C4347)*24,LOLP!$B4347)*H4347/G4347,0)</f>
        <v>0</v>
      </c>
      <c r="K4347" s="7">
        <f ca="1">IF($F4347,OFFSET(start_40,LOLP!$D4347+(1-$C4347)*24,LOLP!$B4347),0)</f>
        <v>0</v>
      </c>
      <c r="L4347" s="7">
        <f ca="1">IF($F4347,OFFSET(start_50,LOLP!$D4347+(1-$C4347)*24,LOLP!$B4347),0)</f>
        <v>0</v>
      </c>
      <c r="M4347" s="25">
        <f t="shared" ca="1" si="471"/>
        <v>0</v>
      </c>
      <c r="N4347" s="25">
        <f t="shared" ca="1" si="472"/>
        <v>0</v>
      </c>
      <c r="O4347" s="15" t="e">
        <f t="shared" ca="1" si="473"/>
        <v>#DIV/0!</v>
      </c>
      <c r="P4347" s="15" t="e">
        <f t="shared" ca="1" si="474"/>
        <v>#DIV/0!</v>
      </c>
    </row>
    <row r="4348" spans="1:16" x14ac:dyDescent="0.25">
      <c r="A4348" s="1">
        <f t="shared" si="475"/>
        <v>43282</v>
      </c>
      <c r="B4348" s="7">
        <f t="shared" si="470"/>
        <v>7</v>
      </c>
      <c r="C4348" s="4">
        <f>INDEX(Calendar!$E$3:$E$367,MATCH(LOLP!$A4348,Calendar!$B$3:$B$367,0))</f>
        <v>0</v>
      </c>
      <c r="D4348" s="2">
        <f t="shared" si="476"/>
        <v>1</v>
      </c>
      <c r="E4348" s="36">
        <v>25444</v>
      </c>
      <c r="F4348" s="7">
        <f>IFERROR(IF(INDEX('Temperature Data'!$AA$15:$AA$348,MATCH(LOLP!A4348,'Temperature Data'!$B$15:$B$348,0))&gt;IF(B4348=9,$G$2,LOLP!$F$2),1,0),0)</f>
        <v>0</v>
      </c>
      <c r="G4348" s="7">
        <f>SUMIFS(LOLP!$F$4:$F$8763,$C$4:$C$8763,$C4348,$B$4:$B$8763,$B4348,$D$4:$D$8763,$D4348)</f>
        <v>5</v>
      </c>
      <c r="H4348" s="7">
        <f>COUNTIFS(Calendar!$E$3:$E$367,LOLP!C4348,Calendar!$D$3:$D$367,LOLP!B4348)</f>
        <v>10</v>
      </c>
      <c r="I4348" s="7">
        <f ca="1">IF($F4348=1,OFFSET(start_norps,LOLP!$D4348+(1-$C4348)*24,LOLP!$B4348)*H4348/G4348,0)</f>
        <v>0</v>
      </c>
      <c r="J4348" s="7">
        <f ca="1">IF($F4348=1,OFFSET(start_33,LOLP!$D4348+(1-$C4348)*24,LOLP!$B4348)*H4348/G4348,0)</f>
        <v>0</v>
      </c>
      <c r="K4348" s="7">
        <f ca="1">IF($F4348,OFFSET(start_40,LOLP!$D4348+(1-$C4348)*24,LOLP!$B4348),0)</f>
        <v>0</v>
      </c>
      <c r="L4348" s="7">
        <f ca="1">IF($F4348,OFFSET(start_50,LOLP!$D4348+(1-$C4348)*24,LOLP!$B4348),0)</f>
        <v>0</v>
      </c>
      <c r="M4348" s="25">
        <f t="shared" ca="1" si="471"/>
        <v>0</v>
      </c>
      <c r="N4348" s="25">
        <f t="shared" ca="1" si="472"/>
        <v>0</v>
      </c>
      <c r="O4348" s="15" t="e">
        <f t="shared" ca="1" si="473"/>
        <v>#DIV/0!</v>
      </c>
      <c r="P4348" s="15" t="e">
        <f t="shared" ca="1" si="474"/>
        <v>#DIV/0!</v>
      </c>
    </row>
    <row r="4349" spans="1:16" x14ac:dyDescent="0.25">
      <c r="A4349" s="1">
        <f t="shared" si="475"/>
        <v>43282</v>
      </c>
      <c r="B4349" s="7">
        <f t="shared" si="470"/>
        <v>7</v>
      </c>
      <c r="C4349" s="4">
        <f>INDEX(Calendar!$E$3:$E$367,MATCH(LOLP!$A4349,Calendar!$B$3:$B$367,0))</f>
        <v>0</v>
      </c>
      <c r="D4349" s="2">
        <f t="shared" si="476"/>
        <v>2</v>
      </c>
      <c r="E4349" s="36">
        <v>24056</v>
      </c>
      <c r="F4349" s="7">
        <f>IFERROR(IF(INDEX('Temperature Data'!$AA$15:$AA$348,MATCH(LOLP!A4349,'Temperature Data'!$B$15:$B$348,0))&gt;IF(B4349=9,$G$2,LOLP!$F$2),1,0),0)</f>
        <v>0</v>
      </c>
      <c r="G4349" s="7">
        <f>SUMIFS(LOLP!$F$4:$F$8763,$C$4:$C$8763,$C4349,$B$4:$B$8763,$B4349,$D$4:$D$8763,$D4349)</f>
        <v>5</v>
      </c>
      <c r="H4349" s="7">
        <f>COUNTIFS(Calendar!$E$3:$E$367,LOLP!C4349,Calendar!$D$3:$D$367,LOLP!B4349)</f>
        <v>10</v>
      </c>
      <c r="I4349" s="7">
        <f ca="1">IF($F4349=1,OFFSET(start_norps,LOLP!$D4349+(1-$C4349)*24,LOLP!$B4349)*H4349/G4349,0)</f>
        <v>0</v>
      </c>
      <c r="J4349" s="7">
        <f ca="1">IF($F4349=1,OFFSET(start_33,LOLP!$D4349+(1-$C4349)*24,LOLP!$B4349)*H4349/G4349,0)</f>
        <v>0</v>
      </c>
      <c r="K4349" s="7">
        <f ca="1">IF($F4349,OFFSET(start_40,LOLP!$D4349+(1-$C4349)*24,LOLP!$B4349),0)</f>
        <v>0</v>
      </c>
      <c r="L4349" s="7">
        <f ca="1">IF($F4349,OFFSET(start_50,LOLP!$D4349+(1-$C4349)*24,LOLP!$B4349),0)</f>
        <v>0</v>
      </c>
      <c r="M4349" s="25">
        <f t="shared" ca="1" si="471"/>
        <v>0</v>
      </c>
      <c r="N4349" s="25">
        <f t="shared" ca="1" si="472"/>
        <v>0</v>
      </c>
      <c r="O4349" s="15" t="e">
        <f t="shared" ca="1" si="473"/>
        <v>#DIV/0!</v>
      </c>
      <c r="P4349" s="15" t="e">
        <f t="shared" ca="1" si="474"/>
        <v>#DIV/0!</v>
      </c>
    </row>
    <row r="4350" spans="1:16" x14ac:dyDescent="0.25">
      <c r="A4350" s="1">
        <f t="shared" si="475"/>
        <v>43282</v>
      </c>
      <c r="B4350" s="7">
        <f t="shared" si="470"/>
        <v>7</v>
      </c>
      <c r="C4350" s="4">
        <f>INDEX(Calendar!$E$3:$E$367,MATCH(LOLP!$A4350,Calendar!$B$3:$B$367,0))</f>
        <v>0</v>
      </c>
      <c r="D4350" s="2">
        <f t="shared" si="476"/>
        <v>3</v>
      </c>
      <c r="E4350" s="36">
        <v>23064</v>
      </c>
      <c r="F4350" s="7">
        <f>IFERROR(IF(INDEX('Temperature Data'!$AA$15:$AA$348,MATCH(LOLP!A4350,'Temperature Data'!$B$15:$B$348,0))&gt;IF(B4350=9,$G$2,LOLP!$F$2),1,0),0)</f>
        <v>0</v>
      </c>
      <c r="G4350" s="7">
        <f>SUMIFS(LOLP!$F$4:$F$8763,$C$4:$C$8763,$C4350,$B$4:$B$8763,$B4350,$D$4:$D$8763,$D4350)</f>
        <v>5</v>
      </c>
      <c r="H4350" s="7">
        <f>COUNTIFS(Calendar!$E$3:$E$367,LOLP!C4350,Calendar!$D$3:$D$367,LOLP!B4350)</f>
        <v>10</v>
      </c>
      <c r="I4350" s="7">
        <f ca="1">IF($F4350=1,OFFSET(start_norps,LOLP!$D4350+(1-$C4350)*24,LOLP!$B4350)*H4350/G4350,0)</f>
        <v>0</v>
      </c>
      <c r="J4350" s="7">
        <f ca="1">IF($F4350=1,OFFSET(start_33,LOLP!$D4350+(1-$C4350)*24,LOLP!$B4350)*H4350/G4350,0)</f>
        <v>0</v>
      </c>
      <c r="K4350" s="7">
        <f ca="1">IF($F4350,OFFSET(start_40,LOLP!$D4350+(1-$C4350)*24,LOLP!$B4350),0)</f>
        <v>0</v>
      </c>
      <c r="L4350" s="7">
        <f ca="1">IF($F4350,OFFSET(start_50,LOLP!$D4350+(1-$C4350)*24,LOLP!$B4350),0)</f>
        <v>0</v>
      </c>
      <c r="M4350" s="25">
        <f t="shared" ca="1" si="471"/>
        <v>0</v>
      </c>
      <c r="N4350" s="25">
        <f t="shared" ca="1" si="472"/>
        <v>0</v>
      </c>
      <c r="O4350" s="15" t="e">
        <f t="shared" ca="1" si="473"/>
        <v>#DIV/0!</v>
      </c>
      <c r="P4350" s="15" t="e">
        <f t="shared" ca="1" si="474"/>
        <v>#DIV/0!</v>
      </c>
    </row>
    <row r="4351" spans="1:16" x14ac:dyDescent="0.25">
      <c r="A4351" s="1">
        <f t="shared" si="475"/>
        <v>43282</v>
      </c>
      <c r="B4351" s="7">
        <f t="shared" si="470"/>
        <v>7</v>
      </c>
      <c r="C4351" s="4">
        <f>INDEX(Calendar!$E$3:$E$367,MATCH(LOLP!$A4351,Calendar!$B$3:$B$367,0))</f>
        <v>0</v>
      </c>
      <c r="D4351" s="2">
        <f t="shared" si="476"/>
        <v>4</v>
      </c>
      <c r="E4351" s="36">
        <v>22407</v>
      </c>
      <c r="F4351" s="7">
        <f>IFERROR(IF(INDEX('Temperature Data'!$AA$15:$AA$348,MATCH(LOLP!A4351,'Temperature Data'!$B$15:$B$348,0))&gt;IF(B4351=9,$G$2,LOLP!$F$2),1,0),0)</f>
        <v>0</v>
      </c>
      <c r="G4351" s="7">
        <f>SUMIFS(LOLP!$F$4:$F$8763,$C$4:$C$8763,$C4351,$B$4:$B$8763,$B4351,$D$4:$D$8763,$D4351)</f>
        <v>5</v>
      </c>
      <c r="H4351" s="7">
        <f>COUNTIFS(Calendar!$E$3:$E$367,LOLP!C4351,Calendar!$D$3:$D$367,LOLP!B4351)</f>
        <v>10</v>
      </c>
      <c r="I4351" s="7">
        <f ca="1">IF($F4351=1,OFFSET(start_norps,LOLP!$D4351+(1-$C4351)*24,LOLP!$B4351)*H4351/G4351,0)</f>
        <v>0</v>
      </c>
      <c r="J4351" s="7">
        <f ca="1">IF($F4351=1,OFFSET(start_33,LOLP!$D4351+(1-$C4351)*24,LOLP!$B4351)*H4351/G4351,0)</f>
        <v>0</v>
      </c>
      <c r="K4351" s="7">
        <f ca="1">IF($F4351,OFFSET(start_40,LOLP!$D4351+(1-$C4351)*24,LOLP!$B4351),0)</f>
        <v>0</v>
      </c>
      <c r="L4351" s="7">
        <f ca="1">IF($F4351,OFFSET(start_50,LOLP!$D4351+(1-$C4351)*24,LOLP!$B4351),0)</f>
        <v>0</v>
      </c>
      <c r="M4351" s="25">
        <f t="shared" ca="1" si="471"/>
        <v>0</v>
      </c>
      <c r="N4351" s="25">
        <f t="shared" ca="1" si="472"/>
        <v>0</v>
      </c>
      <c r="O4351" s="15" t="e">
        <f t="shared" ca="1" si="473"/>
        <v>#DIV/0!</v>
      </c>
      <c r="P4351" s="15" t="e">
        <f t="shared" ca="1" si="474"/>
        <v>#DIV/0!</v>
      </c>
    </row>
    <row r="4352" spans="1:16" x14ac:dyDescent="0.25">
      <c r="A4352" s="1">
        <f t="shared" si="475"/>
        <v>43282</v>
      </c>
      <c r="B4352" s="7">
        <f t="shared" si="470"/>
        <v>7</v>
      </c>
      <c r="C4352" s="4">
        <f>INDEX(Calendar!$E$3:$E$367,MATCH(LOLP!$A4352,Calendar!$B$3:$B$367,0))</f>
        <v>0</v>
      </c>
      <c r="D4352" s="2">
        <f t="shared" si="476"/>
        <v>5</v>
      </c>
      <c r="E4352" s="36">
        <v>22130</v>
      </c>
      <c r="F4352" s="7">
        <f>IFERROR(IF(INDEX('Temperature Data'!$AA$15:$AA$348,MATCH(LOLP!A4352,'Temperature Data'!$B$15:$B$348,0))&gt;IF(B4352=9,$G$2,LOLP!$F$2),1,0),0)</f>
        <v>0</v>
      </c>
      <c r="G4352" s="7">
        <f>SUMIFS(LOLP!$F$4:$F$8763,$C$4:$C$8763,$C4352,$B$4:$B$8763,$B4352,$D$4:$D$8763,$D4352)</f>
        <v>5</v>
      </c>
      <c r="H4352" s="7">
        <f>COUNTIFS(Calendar!$E$3:$E$367,LOLP!C4352,Calendar!$D$3:$D$367,LOLP!B4352)</f>
        <v>10</v>
      </c>
      <c r="I4352" s="7">
        <f ca="1">IF($F4352=1,OFFSET(start_norps,LOLP!$D4352+(1-$C4352)*24,LOLP!$B4352)*H4352/G4352,0)</f>
        <v>0</v>
      </c>
      <c r="J4352" s="7">
        <f ca="1">IF($F4352=1,OFFSET(start_33,LOLP!$D4352+(1-$C4352)*24,LOLP!$B4352)*H4352/G4352,0)</f>
        <v>0</v>
      </c>
      <c r="K4352" s="7">
        <f ca="1">IF($F4352,OFFSET(start_40,LOLP!$D4352+(1-$C4352)*24,LOLP!$B4352),0)</f>
        <v>0</v>
      </c>
      <c r="L4352" s="7">
        <f ca="1">IF($F4352,OFFSET(start_50,LOLP!$D4352+(1-$C4352)*24,LOLP!$B4352),0)</f>
        <v>0</v>
      </c>
      <c r="M4352" s="25">
        <f t="shared" ca="1" si="471"/>
        <v>0</v>
      </c>
      <c r="N4352" s="25">
        <f t="shared" ca="1" si="472"/>
        <v>0</v>
      </c>
      <c r="O4352" s="15" t="e">
        <f t="shared" ca="1" si="473"/>
        <v>#DIV/0!</v>
      </c>
      <c r="P4352" s="15" t="e">
        <f t="shared" ca="1" si="474"/>
        <v>#DIV/0!</v>
      </c>
    </row>
    <row r="4353" spans="1:16" x14ac:dyDescent="0.25">
      <c r="A4353" s="1">
        <f t="shared" si="475"/>
        <v>43282</v>
      </c>
      <c r="B4353" s="7">
        <f t="shared" si="470"/>
        <v>7</v>
      </c>
      <c r="C4353" s="4">
        <f>INDEX(Calendar!$E$3:$E$367,MATCH(LOLP!$A4353,Calendar!$B$3:$B$367,0))</f>
        <v>0</v>
      </c>
      <c r="D4353" s="2">
        <f t="shared" si="476"/>
        <v>6</v>
      </c>
      <c r="E4353" s="36">
        <v>22115</v>
      </c>
      <c r="F4353" s="7">
        <f>IFERROR(IF(INDEX('Temperature Data'!$AA$15:$AA$348,MATCH(LOLP!A4353,'Temperature Data'!$B$15:$B$348,0))&gt;IF(B4353=9,$G$2,LOLP!$F$2),1,0),0)</f>
        <v>0</v>
      </c>
      <c r="G4353" s="7">
        <f>SUMIFS(LOLP!$F$4:$F$8763,$C$4:$C$8763,$C4353,$B$4:$B$8763,$B4353,$D$4:$D$8763,$D4353)</f>
        <v>5</v>
      </c>
      <c r="H4353" s="7">
        <f>COUNTIFS(Calendar!$E$3:$E$367,LOLP!C4353,Calendar!$D$3:$D$367,LOLP!B4353)</f>
        <v>10</v>
      </c>
      <c r="I4353" s="7">
        <f ca="1">IF($F4353=1,OFFSET(start_norps,LOLP!$D4353+(1-$C4353)*24,LOLP!$B4353)*H4353/G4353,0)</f>
        <v>0</v>
      </c>
      <c r="J4353" s="7">
        <f ca="1">IF($F4353=1,OFFSET(start_33,LOLP!$D4353+(1-$C4353)*24,LOLP!$B4353)*H4353/G4353,0)</f>
        <v>0</v>
      </c>
      <c r="K4353" s="7">
        <f ca="1">IF($F4353,OFFSET(start_40,LOLP!$D4353+(1-$C4353)*24,LOLP!$B4353),0)</f>
        <v>0</v>
      </c>
      <c r="L4353" s="7">
        <f ca="1">IF($F4353,OFFSET(start_50,LOLP!$D4353+(1-$C4353)*24,LOLP!$B4353),0)</f>
        <v>0</v>
      </c>
      <c r="M4353" s="25">
        <f t="shared" ca="1" si="471"/>
        <v>0</v>
      </c>
      <c r="N4353" s="25">
        <f t="shared" ca="1" si="472"/>
        <v>0</v>
      </c>
      <c r="O4353" s="15" t="e">
        <f t="shared" ca="1" si="473"/>
        <v>#DIV/0!</v>
      </c>
      <c r="P4353" s="15" t="e">
        <f t="shared" ca="1" si="474"/>
        <v>#DIV/0!</v>
      </c>
    </row>
    <row r="4354" spans="1:16" x14ac:dyDescent="0.25">
      <c r="A4354" s="1">
        <f t="shared" si="475"/>
        <v>43282</v>
      </c>
      <c r="B4354" s="7">
        <f t="shared" si="470"/>
        <v>7</v>
      </c>
      <c r="C4354" s="4">
        <f>INDEX(Calendar!$E$3:$E$367,MATCH(LOLP!$A4354,Calendar!$B$3:$B$367,0))</f>
        <v>0</v>
      </c>
      <c r="D4354" s="2">
        <f t="shared" si="476"/>
        <v>7</v>
      </c>
      <c r="E4354" s="36">
        <v>22129</v>
      </c>
      <c r="F4354" s="7">
        <f>IFERROR(IF(INDEX('Temperature Data'!$AA$15:$AA$348,MATCH(LOLP!A4354,'Temperature Data'!$B$15:$B$348,0))&gt;IF(B4354=9,$G$2,LOLP!$F$2),1,0),0)</f>
        <v>0</v>
      </c>
      <c r="G4354" s="7">
        <f>SUMIFS(LOLP!$F$4:$F$8763,$C$4:$C$8763,$C4354,$B$4:$B$8763,$B4354,$D$4:$D$8763,$D4354)</f>
        <v>5</v>
      </c>
      <c r="H4354" s="7">
        <f>COUNTIFS(Calendar!$E$3:$E$367,LOLP!C4354,Calendar!$D$3:$D$367,LOLP!B4354)</f>
        <v>10</v>
      </c>
      <c r="I4354" s="7">
        <f ca="1">IF($F4354=1,OFFSET(start_norps,LOLP!$D4354+(1-$C4354)*24,LOLP!$B4354)*H4354/G4354,0)</f>
        <v>0</v>
      </c>
      <c r="J4354" s="7">
        <f ca="1">IF($F4354=1,OFFSET(start_33,LOLP!$D4354+(1-$C4354)*24,LOLP!$B4354)*H4354/G4354,0)</f>
        <v>0</v>
      </c>
      <c r="K4354" s="7">
        <f ca="1">IF($F4354,OFFSET(start_40,LOLP!$D4354+(1-$C4354)*24,LOLP!$B4354),0)</f>
        <v>0</v>
      </c>
      <c r="L4354" s="7">
        <f ca="1">IF($F4354,OFFSET(start_50,LOLP!$D4354+(1-$C4354)*24,LOLP!$B4354),0)</f>
        <v>0</v>
      </c>
      <c r="M4354" s="25">
        <f t="shared" ca="1" si="471"/>
        <v>0</v>
      </c>
      <c r="N4354" s="25">
        <f t="shared" ca="1" si="472"/>
        <v>0</v>
      </c>
      <c r="O4354" s="15" t="e">
        <f t="shared" ca="1" si="473"/>
        <v>#DIV/0!</v>
      </c>
      <c r="P4354" s="15" t="e">
        <f t="shared" ca="1" si="474"/>
        <v>#DIV/0!</v>
      </c>
    </row>
    <row r="4355" spans="1:16" x14ac:dyDescent="0.25">
      <c r="A4355" s="1">
        <f t="shared" si="475"/>
        <v>43282</v>
      </c>
      <c r="B4355" s="7">
        <f t="shared" si="470"/>
        <v>7</v>
      </c>
      <c r="C4355" s="4">
        <f>INDEX(Calendar!$E$3:$E$367,MATCH(LOLP!$A4355,Calendar!$B$3:$B$367,0))</f>
        <v>0</v>
      </c>
      <c r="D4355" s="2">
        <f t="shared" si="476"/>
        <v>8</v>
      </c>
      <c r="E4355" s="36">
        <v>22858</v>
      </c>
      <c r="F4355" s="7">
        <f>IFERROR(IF(INDEX('Temperature Data'!$AA$15:$AA$348,MATCH(LOLP!A4355,'Temperature Data'!$B$15:$B$348,0))&gt;IF(B4355=9,$G$2,LOLP!$F$2),1,0),0)</f>
        <v>0</v>
      </c>
      <c r="G4355" s="7">
        <f>SUMIFS(LOLP!$F$4:$F$8763,$C$4:$C$8763,$C4355,$B$4:$B$8763,$B4355,$D$4:$D$8763,$D4355)</f>
        <v>5</v>
      </c>
      <c r="H4355" s="7">
        <f>COUNTIFS(Calendar!$E$3:$E$367,LOLP!C4355,Calendar!$D$3:$D$367,LOLP!B4355)</f>
        <v>10</v>
      </c>
      <c r="I4355" s="7">
        <f ca="1">IF($F4355=1,OFFSET(start_norps,LOLP!$D4355+(1-$C4355)*24,LOLP!$B4355)*H4355/G4355,0)</f>
        <v>0</v>
      </c>
      <c r="J4355" s="7">
        <f ca="1">IF($F4355=1,OFFSET(start_33,LOLP!$D4355+(1-$C4355)*24,LOLP!$B4355)*H4355/G4355,0)</f>
        <v>0</v>
      </c>
      <c r="K4355" s="7">
        <f ca="1">IF($F4355,OFFSET(start_40,LOLP!$D4355+(1-$C4355)*24,LOLP!$B4355),0)</f>
        <v>0</v>
      </c>
      <c r="L4355" s="7">
        <f ca="1">IF($F4355,OFFSET(start_50,LOLP!$D4355+(1-$C4355)*24,LOLP!$B4355),0)</f>
        <v>0</v>
      </c>
      <c r="M4355" s="25">
        <f t="shared" ca="1" si="471"/>
        <v>0</v>
      </c>
      <c r="N4355" s="25">
        <f t="shared" ca="1" si="472"/>
        <v>0</v>
      </c>
      <c r="O4355" s="15" t="e">
        <f t="shared" ca="1" si="473"/>
        <v>#DIV/0!</v>
      </c>
      <c r="P4355" s="15" t="e">
        <f t="shared" ca="1" si="474"/>
        <v>#DIV/0!</v>
      </c>
    </row>
    <row r="4356" spans="1:16" x14ac:dyDescent="0.25">
      <c r="A4356" s="1">
        <f t="shared" si="475"/>
        <v>43282</v>
      </c>
      <c r="B4356" s="7">
        <f t="shared" si="470"/>
        <v>7</v>
      </c>
      <c r="C4356" s="4">
        <f>INDEX(Calendar!$E$3:$E$367,MATCH(LOLP!$A4356,Calendar!$B$3:$B$367,0))</f>
        <v>0</v>
      </c>
      <c r="D4356" s="2">
        <f t="shared" si="476"/>
        <v>9</v>
      </c>
      <c r="E4356" s="36">
        <v>23627</v>
      </c>
      <c r="F4356" s="7">
        <f>IFERROR(IF(INDEX('Temperature Data'!$AA$15:$AA$348,MATCH(LOLP!A4356,'Temperature Data'!$B$15:$B$348,0))&gt;IF(B4356=9,$G$2,LOLP!$F$2),1,0),0)</f>
        <v>0</v>
      </c>
      <c r="G4356" s="7">
        <f>SUMIFS(LOLP!$F$4:$F$8763,$C$4:$C$8763,$C4356,$B$4:$B$8763,$B4356,$D$4:$D$8763,$D4356)</f>
        <v>5</v>
      </c>
      <c r="H4356" s="7">
        <f>COUNTIFS(Calendar!$E$3:$E$367,LOLP!C4356,Calendar!$D$3:$D$367,LOLP!B4356)</f>
        <v>10</v>
      </c>
      <c r="I4356" s="7">
        <f ca="1">IF($F4356=1,OFFSET(start_norps,LOLP!$D4356+(1-$C4356)*24,LOLP!$B4356)*H4356/G4356,0)</f>
        <v>0</v>
      </c>
      <c r="J4356" s="7">
        <f ca="1">IF($F4356=1,OFFSET(start_33,LOLP!$D4356+(1-$C4356)*24,LOLP!$B4356)*H4356/G4356,0)</f>
        <v>0</v>
      </c>
      <c r="K4356" s="7">
        <f ca="1">IF($F4356,OFFSET(start_40,LOLP!$D4356+(1-$C4356)*24,LOLP!$B4356),0)</f>
        <v>0</v>
      </c>
      <c r="L4356" s="7">
        <f ca="1">IF($F4356,OFFSET(start_50,LOLP!$D4356+(1-$C4356)*24,LOLP!$B4356),0)</f>
        <v>0</v>
      </c>
      <c r="M4356" s="25">
        <f t="shared" ca="1" si="471"/>
        <v>0</v>
      </c>
      <c r="N4356" s="25">
        <f t="shared" ca="1" si="472"/>
        <v>0</v>
      </c>
      <c r="O4356" s="15" t="e">
        <f t="shared" ca="1" si="473"/>
        <v>#DIV/0!</v>
      </c>
      <c r="P4356" s="15" t="e">
        <f t="shared" ca="1" si="474"/>
        <v>#DIV/0!</v>
      </c>
    </row>
    <row r="4357" spans="1:16" x14ac:dyDescent="0.25">
      <c r="A4357" s="1">
        <f t="shared" si="475"/>
        <v>43282</v>
      </c>
      <c r="B4357" s="7">
        <f t="shared" ref="B4357:B4420" si="477">MONTH(A4357)</f>
        <v>7</v>
      </c>
      <c r="C4357" s="4">
        <f>INDEX(Calendar!$E$3:$E$367,MATCH(LOLP!$A4357,Calendar!$B$3:$B$367,0))</f>
        <v>0</v>
      </c>
      <c r="D4357" s="2">
        <f t="shared" si="476"/>
        <v>10</v>
      </c>
      <c r="E4357" s="36">
        <v>24263</v>
      </c>
      <c r="F4357" s="7">
        <f>IFERROR(IF(INDEX('Temperature Data'!$AA$15:$AA$348,MATCH(LOLP!A4357,'Temperature Data'!$B$15:$B$348,0))&gt;IF(B4357=9,$G$2,LOLP!$F$2),1,0),0)</f>
        <v>0</v>
      </c>
      <c r="G4357" s="7">
        <f>SUMIFS(LOLP!$F$4:$F$8763,$C$4:$C$8763,$C4357,$B$4:$B$8763,$B4357,$D$4:$D$8763,$D4357)</f>
        <v>5</v>
      </c>
      <c r="H4357" s="7">
        <f>COUNTIFS(Calendar!$E$3:$E$367,LOLP!C4357,Calendar!$D$3:$D$367,LOLP!B4357)</f>
        <v>10</v>
      </c>
      <c r="I4357" s="7">
        <f ca="1">IF($F4357=1,OFFSET(start_norps,LOLP!$D4357+(1-$C4357)*24,LOLP!$B4357)*H4357/G4357,0)</f>
        <v>0</v>
      </c>
      <c r="J4357" s="7">
        <f ca="1">IF($F4357=1,OFFSET(start_33,LOLP!$D4357+(1-$C4357)*24,LOLP!$B4357)*H4357/G4357,0)</f>
        <v>0</v>
      </c>
      <c r="K4357" s="7">
        <f ca="1">IF($F4357,OFFSET(start_40,LOLP!$D4357+(1-$C4357)*24,LOLP!$B4357),0)</f>
        <v>0</v>
      </c>
      <c r="L4357" s="7">
        <f ca="1">IF($F4357,OFFSET(start_50,LOLP!$D4357+(1-$C4357)*24,LOLP!$B4357),0)</f>
        <v>0</v>
      </c>
      <c r="M4357" s="25">
        <f t="shared" ref="M4357:M4420" ca="1" si="478">I4357/I$8764</f>
        <v>0</v>
      </c>
      <c r="N4357" s="25">
        <f t="shared" ref="N4357:N4420" ca="1" si="479">J4357/J$8764</f>
        <v>0</v>
      </c>
      <c r="O4357" s="15" t="e">
        <f t="shared" ref="O4357:O4420" ca="1" si="480">K4357/K$8764</f>
        <v>#DIV/0!</v>
      </c>
      <c r="P4357" s="15" t="e">
        <f t="shared" ref="P4357:P4420" ca="1" si="481">L4357/L$8764</f>
        <v>#DIV/0!</v>
      </c>
    </row>
    <row r="4358" spans="1:16" x14ac:dyDescent="0.25">
      <c r="A4358" s="1">
        <f t="shared" si="475"/>
        <v>43282</v>
      </c>
      <c r="B4358" s="7">
        <f t="shared" si="477"/>
        <v>7</v>
      </c>
      <c r="C4358" s="4">
        <f>INDEX(Calendar!$E$3:$E$367,MATCH(LOLP!$A4358,Calendar!$B$3:$B$367,0))</f>
        <v>0</v>
      </c>
      <c r="D4358" s="2">
        <f t="shared" si="476"/>
        <v>11</v>
      </c>
      <c r="E4358" s="36">
        <v>25133</v>
      </c>
      <c r="F4358" s="7">
        <f>IFERROR(IF(INDEX('Temperature Data'!$AA$15:$AA$348,MATCH(LOLP!A4358,'Temperature Data'!$B$15:$B$348,0))&gt;IF(B4358=9,$G$2,LOLP!$F$2),1,0),0)</f>
        <v>0</v>
      </c>
      <c r="G4358" s="7">
        <f>SUMIFS(LOLP!$F$4:$F$8763,$C$4:$C$8763,$C4358,$B$4:$B$8763,$B4358,$D$4:$D$8763,$D4358)</f>
        <v>5</v>
      </c>
      <c r="H4358" s="7">
        <f>COUNTIFS(Calendar!$E$3:$E$367,LOLP!C4358,Calendar!$D$3:$D$367,LOLP!B4358)</f>
        <v>10</v>
      </c>
      <c r="I4358" s="7">
        <f ca="1">IF($F4358=1,OFFSET(start_norps,LOLP!$D4358+(1-$C4358)*24,LOLP!$B4358)*H4358/G4358,0)</f>
        <v>0</v>
      </c>
      <c r="J4358" s="7">
        <f ca="1">IF($F4358=1,OFFSET(start_33,LOLP!$D4358+(1-$C4358)*24,LOLP!$B4358)*H4358/G4358,0)</f>
        <v>0</v>
      </c>
      <c r="K4358" s="7">
        <f ca="1">IF($F4358,OFFSET(start_40,LOLP!$D4358+(1-$C4358)*24,LOLP!$B4358),0)</f>
        <v>0</v>
      </c>
      <c r="L4358" s="7">
        <f ca="1">IF($F4358,OFFSET(start_50,LOLP!$D4358+(1-$C4358)*24,LOLP!$B4358),0)</f>
        <v>0</v>
      </c>
      <c r="M4358" s="25">
        <f t="shared" ca="1" si="478"/>
        <v>0</v>
      </c>
      <c r="N4358" s="25">
        <f t="shared" ca="1" si="479"/>
        <v>0</v>
      </c>
      <c r="O4358" s="15" t="e">
        <f t="shared" ca="1" si="480"/>
        <v>#DIV/0!</v>
      </c>
      <c r="P4358" s="15" t="e">
        <f t="shared" ca="1" si="481"/>
        <v>#DIV/0!</v>
      </c>
    </row>
    <row r="4359" spans="1:16" x14ac:dyDescent="0.25">
      <c r="A4359" s="1">
        <f t="shared" si="475"/>
        <v>43282</v>
      </c>
      <c r="B4359" s="7">
        <f t="shared" si="477"/>
        <v>7</v>
      </c>
      <c r="C4359" s="4">
        <f>INDEX(Calendar!$E$3:$E$367,MATCH(LOLP!$A4359,Calendar!$B$3:$B$367,0))</f>
        <v>0</v>
      </c>
      <c r="D4359" s="2">
        <f t="shared" si="476"/>
        <v>12</v>
      </c>
      <c r="E4359" s="36">
        <v>25771</v>
      </c>
      <c r="F4359" s="7">
        <f>IFERROR(IF(INDEX('Temperature Data'!$AA$15:$AA$348,MATCH(LOLP!A4359,'Temperature Data'!$B$15:$B$348,0))&gt;IF(B4359=9,$G$2,LOLP!$F$2),1,0),0)</f>
        <v>0</v>
      </c>
      <c r="G4359" s="7">
        <f>SUMIFS(LOLP!$F$4:$F$8763,$C$4:$C$8763,$C4359,$B$4:$B$8763,$B4359,$D$4:$D$8763,$D4359)</f>
        <v>5</v>
      </c>
      <c r="H4359" s="7">
        <f>COUNTIFS(Calendar!$E$3:$E$367,LOLP!C4359,Calendar!$D$3:$D$367,LOLP!B4359)</f>
        <v>10</v>
      </c>
      <c r="I4359" s="7">
        <f ca="1">IF($F4359=1,OFFSET(start_norps,LOLP!$D4359+(1-$C4359)*24,LOLP!$B4359)*H4359/G4359,0)</f>
        <v>0</v>
      </c>
      <c r="J4359" s="7">
        <f ca="1">IF($F4359=1,OFFSET(start_33,LOLP!$D4359+(1-$C4359)*24,LOLP!$B4359)*H4359/G4359,0)</f>
        <v>0</v>
      </c>
      <c r="K4359" s="7">
        <f ca="1">IF($F4359,OFFSET(start_40,LOLP!$D4359+(1-$C4359)*24,LOLP!$B4359),0)</f>
        <v>0</v>
      </c>
      <c r="L4359" s="7">
        <f ca="1">IF($F4359,OFFSET(start_50,LOLP!$D4359+(1-$C4359)*24,LOLP!$B4359),0)</f>
        <v>0</v>
      </c>
      <c r="M4359" s="25">
        <f t="shared" ca="1" si="478"/>
        <v>0</v>
      </c>
      <c r="N4359" s="25">
        <f t="shared" ca="1" si="479"/>
        <v>0</v>
      </c>
      <c r="O4359" s="15" t="e">
        <f t="shared" ca="1" si="480"/>
        <v>#DIV/0!</v>
      </c>
      <c r="P4359" s="15" t="e">
        <f t="shared" ca="1" si="481"/>
        <v>#DIV/0!</v>
      </c>
    </row>
    <row r="4360" spans="1:16" x14ac:dyDescent="0.25">
      <c r="A4360" s="1">
        <f t="shared" si="475"/>
        <v>43282</v>
      </c>
      <c r="B4360" s="7">
        <f t="shared" si="477"/>
        <v>7</v>
      </c>
      <c r="C4360" s="4">
        <f>INDEX(Calendar!$E$3:$E$367,MATCH(LOLP!$A4360,Calendar!$B$3:$B$367,0))</f>
        <v>0</v>
      </c>
      <c r="D4360" s="2">
        <f t="shared" si="476"/>
        <v>13</v>
      </c>
      <c r="E4360" s="36">
        <v>26558</v>
      </c>
      <c r="F4360" s="7">
        <f>IFERROR(IF(INDEX('Temperature Data'!$AA$15:$AA$348,MATCH(LOLP!A4360,'Temperature Data'!$B$15:$B$348,0))&gt;IF(B4360=9,$G$2,LOLP!$F$2),1,0),0)</f>
        <v>0</v>
      </c>
      <c r="G4360" s="7">
        <f>SUMIFS(LOLP!$F$4:$F$8763,$C$4:$C$8763,$C4360,$B$4:$B$8763,$B4360,$D$4:$D$8763,$D4360)</f>
        <v>5</v>
      </c>
      <c r="H4360" s="7">
        <f>COUNTIFS(Calendar!$E$3:$E$367,LOLP!C4360,Calendar!$D$3:$D$367,LOLP!B4360)</f>
        <v>10</v>
      </c>
      <c r="I4360" s="7">
        <f ca="1">IF($F4360=1,OFFSET(start_norps,LOLP!$D4360+(1-$C4360)*24,LOLP!$B4360)*H4360/G4360,0)</f>
        <v>0</v>
      </c>
      <c r="J4360" s="7">
        <f ca="1">IF($F4360=1,OFFSET(start_33,LOLP!$D4360+(1-$C4360)*24,LOLP!$B4360)*H4360/G4360,0)</f>
        <v>0</v>
      </c>
      <c r="K4360" s="7">
        <f ca="1">IF($F4360,OFFSET(start_40,LOLP!$D4360+(1-$C4360)*24,LOLP!$B4360),0)</f>
        <v>0</v>
      </c>
      <c r="L4360" s="7">
        <f ca="1">IF($F4360,OFFSET(start_50,LOLP!$D4360+(1-$C4360)*24,LOLP!$B4360),0)</f>
        <v>0</v>
      </c>
      <c r="M4360" s="25">
        <f t="shared" ca="1" si="478"/>
        <v>0</v>
      </c>
      <c r="N4360" s="25">
        <f t="shared" ca="1" si="479"/>
        <v>0</v>
      </c>
      <c r="O4360" s="15" t="e">
        <f t="shared" ca="1" si="480"/>
        <v>#DIV/0!</v>
      </c>
      <c r="P4360" s="15" t="e">
        <f t="shared" ca="1" si="481"/>
        <v>#DIV/0!</v>
      </c>
    </row>
    <row r="4361" spans="1:16" x14ac:dyDescent="0.25">
      <c r="A4361" s="1">
        <f t="shared" si="475"/>
        <v>43282</v>
      </c>
      <c r="B4361" s="7">
        <f t="shared" si="477"/>
        <v>7</v>
      </c>
      <c r="C4361" s="4">
        <f>INDEX(Calendar!$E$3:$E$367,MATCH(LOLP!$A4361,Calendar!$B$3:$B$367,0))</f>
        <v>0</v>
      </c>
      <c r="D4361" s="2">
        <f t="shared" si="476"/>
        <v>14</v>
      </c>
      <c r="E4361" s="36">
        <v>27828</v>
      </c>
      <c r="F4361" s="7">
        <f>IFERROR(IF(INDEX('Temperature Data'!$AA$15:$AA$348,MATCH(LOLP!A4361,'Temperature Data'!$B$15:$B$348,0))&gt;IF(B4361=9,$G$2,LOLP!$F$2),1,0),0)</f>
        <v>0</v>
      </c>
      <c r="G4361" s="7">
        <f>SUMIFS(LOLP!$F$4:$F$8763,$C$4:$C$8763,$C4361,$B$4:$B$8763,$B4361,$D$4:$D$8763,$D4361)</f>
        <v>5</v>
      </c>
      <c r="H4361" s="7">
        <f>COUNTIFS(Calendar!$E$3:$E$367,LOLP!C4361,Calendar!$D$3:$D$367,LOLP!B4361)</f>
        <v>10</v>
      </c>
      <c r="I4361" s="7">
        <f ca="1">IF($F4361=1,OFFSET(start_norps,LOLP!$D4361+(1-$C4361)*24,LOLP!$B4361)*H4361/G4361,0)</f>
        <v>0</v>
      </c>
      <c r="J4361" s="7">
        <f ca="1">IF($F4361=1,OFFSET(start_33,LOLP!$D4361+(1-$C4361)*24,LOLP!$B4361)*H4361/G4361,0)</f>
        <v>0</v>
      </c>
      <c r="K4361" s="7">
        <f ca="1">IF($F4361,OFFSET(start_40,LOLP!$D4361+(1-$C4361)*24,LOLP!$B4361),0)</f>
        <v>0</v>
      </c>
      <c r="L4361" s="7">
        <f ca="1">IF($F4361,OFFSET(start_50,LOLP!$D4361+(1-$C4361)*24,LOLP!$B4361),0)</f>
        <v>0</v>
      </c>
      <c r="M4361" s="25">
        <f t="shared" ca="1" si="478"/>
        <v>0</v>
      </c>
      <c r="N4361" s="25">
        <f t="shared" ca="1" si="479"/>
        <v>0</v>
      </c>
      <c r="O4361" s="15" t="e">
        <f t="shared" ca="1" si="480"/>
        <v>#DIV/0!</v>
      </c>
      <c r="P4361" s="15" t="e">
        <f t="shared" ca="1" si="481"/>
        <v>#DIV/0!</v>
      </c>
    </row>
    <row r="4362" spans="1:16" x14ac:dyDescent="0.25">
      <c r="A4362" s="1">
        <f t="shared" si="475"/>
        <v>43282</v>
      </c>
      <c r="B4362" s="7">
        <f t="shared" si="477"/>
        <v>7</v>
      </c>
      <c r="C4362" s="4">
        <f>INDEX(Calendar!$E$3:$E$367,MATCH(LOLP!$A4362,Calendar!$B$3:$B$367,0))</f>
        <v>0</v>
      </c>
      <c r="D4362" s="2">
        <f t="shared" si="476"/>
        <v>15</v>
      </c>
      <c r="E4362" s="36">
        <v>29129</v>
      </c>
      <c r="F4362" s="7">
        <f>IFERROR(IF(INDEX('Temperature Data'!$AA$15:$AA$348,MATCH(LOLP!A4362,'Temperature Data'!$B$15:$B$348,0))&gt;IF(B4362=9,$G$2,LOLP!$F$2),1,0),0)</f>
        <v>0</v>
      </c>
      <c r="G4362" s="7">
        <f>SUMIFS(LOLP!$F$4:$F$8763,$C$4:$C$8763,$C4362,$B$4:$B$8763,$B4362,$D$4:$D$8763,$D4362)</f>
        <v>5</v>
      </c>
      <c r="H4362" s="7">
        <f>COUNTIFS(Calendar!$E$3:$E$367,LOLP!C4362,Calendar!$D$3:$D$367,LOLP!B4362)</f>
        <v>10</v>
      </c>
      <c r="I4362" s="7">
        <f ca="1">IF($F4362=1,OFFSET(start_norps,LOLP!$D4362+(1-$C4362)*24,LOLP!$B4362)*H4362/G4362,0)</f>
        <v>0</v>
      </c>
      <c r="J4362" s="7">
        <f ca="1">IF($F4362=1,OFFSET(start_33,LOLP!$D4362+(1-$C4362)*24,LOLP!$B4362)*H4362/G4362,0)</f>
        <v>0</v>
      </c>
      <c r="K4362" s="7">
        <f ca="1">IF($F4362,OFFSET(start_40,LOLP!$D4362+(1-$C4362)*24,LOLP!$B4362),0)</f>
        <v>0</v>
      </c>
      <c r="L4362" s="7">
        <f ca="1">IF($F4362,OFFSET(start_50,LOLP!$D4362+(1-$C4362)*24,LOLP!$B4362),0)</f>
        <v>0</v>
      </c>
      <c r="M4362" s="25">
        <f t="shared" ca="1" si="478"/>
        <v>0</v>
      </c>
      <c r="N4362" s="25">
        <f t="shared" ca="1" si="479"/>
        <v>0</v>
      </c>
      <c r="O4362" s="15" t="e">
        <f t="shared" ca="1" si="480"/>
        <v>#DIV/0!</v>
      </c>
      <c r="P4362" s="15" t="e">
        <f t="shared" ca="1" si="481"/>
        <v>#DIV/0!</v>
      </c>
    </row>
    <row r="4363" spans="1:16" x14ac:dyDescent="0.25">
      <c r="A4363" s="1">
        <f t="shared" si="475"/>
        <v>43282</v>
      </c>
      <c r="B4363" s="7">
        <f t="shared" si="477"/>
        <v>7</v>
      </c>
      <c r="C4363" s="4">
        <f>INDEX(Calendar!$E$3:$E$367,MATCH(LOLP!$A4363,Calendar!$B$3:$B$367,0))</f>
        <v>0</v>
      </c>
      <c r="D4363" s="2">
        <f t="shared" si="476"/>
        <v>16</v>
      </c>
      <c r="E4363" s="36">
        <v>30521</v>
      </c>
      <c r="F4363" s="7">
        <f>IFERROR(IF(INDEX('Temperature Data'!$AA$15:$AA$348,MATCH(LOLP!A4363,'Temperature Data'!$B$15:$B$348,0))&gt;IF(B4363=9,$G$2,LOLP!$F$2),1,0),0)</f>
        <v>0</v>
      </c>
      <c r="G4363" s="7">
        <f>SUMIFS(LOLP!$F$4:$F$8763,$C$4:$C$8763,$C4363,$B$4:$B$8763,$B4363,$D$4:$D$8763,$D4363)</f>
        <v>5</v>
      </c>
      <c r="H4363" s="7">
        <f>COUNTIFS(Calendar!$E$3:$E$367,LOLP!C4363,Calendar!$D$3:$D$367,LOLP!B4363)</f>
        <v>10</v>
      </c>
      <c r="I4363" s="7">
        <f ca="1">IF($F4363=1,OFFSET(start_norps,LOLP!$D4363+(1-$C4363)*24,LOLP!$B4363)*H4363/G4363,0)</f>
        <v>0</v>
      </c>
      <c r="J4363" s="7">
        <f ca="1">IF($F4363=1,OFFSET(start_33,LOLP!$D4363+(1-$C4363)*24,LOLP!$B4363)*H4363/G4363,0)</f>
        <v>0</v>
      </c>
      <c r="K4363" s="7">
        <f ca="1">IF($F4363,OFFSET(start_40,LOLP!$D4363+(1-$C4363)*24,LOLP!$B4363),0)</f>
        <v>0</v>
      </c>
      <c r="L4363" s="7">
        <f ca="1">IF($F4363,OFFSET(start_50,LOLP!$D4363+(1-$C4363)*24,LOLP!$B4363),0)</f>
        <v>0</v>
      </c>
      <c r="M4363" s="25">
        <f t="shared" ca="1" si="478"/>
        <v>0</v>
      </c>
      <c r="N4363" s="25">
        <f t="shared" ca="1" si="479"/>
        <v>0</v>
      </c>
      <c r="O4363" s="15" t="e">
        <f t="shared" ca="1" si="480"/>
        <v>#DIV/0!</v>
      </c>
      <c r="P4363" s="15" t="e">
        <f t="shared" ca="1" si="481"/>
        <v>#DIV/0!</v>
      </c>
    </row>
    <row r="4364" spans="1:16" x14ac:dyDescent="0.25">
      <c r="A4364" s="1">
        <f t="shared" si="475"/>
        <v>43282</v>
      </c>
      <c r="B4364" s="7">
        <f t="shared" si="477"/>
        <v>7</v>
      </c>
      <c r="C4364" s="4">
        <f>INDEX(Calendar!$E$3:$E$367,MATCH(LOLP!$A4364,Calendar!$B$3:$B$367,0))</f>
        <v>0</v>
      </c>
      <c r="D4364" s="2">
        <f t="shared" si="476"/>
        <v>17</v>
      </c>
      <c r="E4364" s="36">
        <v>31779</v>
      </c>
      <c r="F4364" s="7">
        <f>IFERROR(IF(INDEX('Temperature Data'!$AA$15:$AA$348,MATCH(LOLP!A4364,'Temperature Data'!$B$15:$B$348,0))&gt;IF(B4364=9,$G$2,LOLP!$F$2),1,0),0)</f>
        <v>0</v>
      </c>
      <c r="G4364" s="7">
        <f>SUMIFS(LOLP!$F$4:$F$8763,$C$4:$C$8763,$C4364,$B$4:$B$8763,$B4364,$D$4:$D$8763,$D4364)</f>
        <v>5</v>
      </c>
      <c r="H4364" s="7">
        <f>COUNTIFS(Calendar!$E$3:$E$367,LOLP!C4364,Calendar!$D$3:$D$367,LOLP!B4364)</f>
        <v>10</v>
      </c>
      <c r="I4364" s="7">
        <f ca="1">IF($F4364=1,OFFSET(start_norps,LOLP!$D4364+(1-$C4364)*24,LOLP!$B4364)*H4364/G4364,0)</f>
        <v>0</v>
      </c>
      <c r="J4364" s="7">
        <f ca="1">IF($F4364=1,OFFSET(start_33,LOLP!$D4364+(1-$C4364)*24,LOLP!$B4364)*H4364/G4364,0)</f>
        <v>0</v>
      </c>
      <c r="K4364" s="7">
        <f ca="1">IF($F4364,OFFSET(start_40,LOLP!$D4364+(1-$C4364)*24,LOLP!$B4364),0)</f>
        <v>0</v>
      </c>
      <c r="L4364" s="7">
        <f ca="1">IF($F4364,OFFSET(start_50,LOLP!$D4364+(1-$C4364)*24,LOLP!$B4364),0)</f>
        <v>0</v>
      </c>
      <c r="M4364" s="25">
        <f t="shared" ca="1" si="478"/>
        <v>0</v>
      </c>
      <c r="N4364" s="25">
        <f t="shared" ca="1" si="479"/>
        <v>0</v>
      </c>
      <c r="O4364" s="15" t="e">
        <f t="shared" ca="1" si="480"/>
        <v>#DIV/0!</v>
      </c>
      <c r="P4364" s="15" t="e">
        <f t="shared" ca="1" si="481"/>
        <v>#DIV/0!</v>
      </c>
    </row>
    <row r="4365" spans="1:16" x14ac:dyDescent="0.25">
      <c r="A4365" s="1">
        <f t="shared" si="475"/>
        <v>43282</v>
      </c>
      <c r="B4365" s="7">
        <f t="shared" si="477"/>
        <v>7</v>
      </c>
      <c r="C4365" s="4">
        <f>INDEX(Calendar!$E$3:$E$367,MATCH(LOLP!$A4365,Calendar!$B$3:$B$367,0))</f>
        <v>0</v>
      </c>
      <c r="D4365" s="2">
        <f t="shared" si="476"/>
        <v>18</v>
      </c>
      <c r="E4365" s="36">
        <v>32839</v>
      </c>
      <c r="F4365" s="7">
        <f>IFERROR(IF(INDEX('Temperature Data'!$AA$15:$AA$348,MATCH(LOLP!A4365,'Temperature Data'!$B$15:$B$348,0))&gt;IF(B4365=9,$G$2,LOLP!$F$2),1,0),0)</f>
        <v>0</v>
      </c>
      <c r="G4365" s="7">
        <f>SUMIFS(LOLP!$F$4:$F$8763,$C$4:$C$8763,$C4365,$B$4:$B$8763,$B4365,$D$4:$D$8763,$D4365)</f>
        <v>5</v>
      </c>
      <c r="H4365" s="7">
        <f>COUNTIFS(Calendar!$E$3:$E$367,LOLP!C4365,Calendar!$D$3:$D$367,LOLP!B4365)</f>
        <v>10</v>
      </c>
      <c r="I4365" s="7">
        <f ca="1">IF($F4365=1,OFFSET(start_norps,LOLP!$D4365+(1-$C4365)*24,LOLP!$B4365)*H4365/G4365,0)</f>
        <v>0</v>
      </c>
      <c r="J4365" s="7">
        <f ca="1">IF($F4365=1,OFFSET(start_33,LOLP!$D4365+(1-$C4365)*24,LOLP!$B4365)*H4365/G4365,0)</f>
        <v>0</v>
      </c>
      <c r="K4365" s="7">
        <f ca="1">IF($F4365,OFFSET(start_40,LOLP!$D4365+(1-$C4365)*24,LOLP!$B4365),0)</f>
        <v>0</v>
      </c>
      <c r="L4365" s="7">
        <f ca="1">IF($F4365,OFFSET(start_50,LOLP!$D4365+(1-$C4365)*24,LOLP!$B4365),0)</f>
        <v>0</v>
      </c>
      <c r="M4365" s="25">
        <f t="shared" ca="1" si="478"/>
        <v>0</v>
      </c>
      <c r="N4365" s="25">
        <f t="shared" ca="1" si="479"/>
        <v>0</v>
      </c>
      <c r="O4365" s="15" t="e">
        <f t="shared" ca="1" si="480"/>
        <v>#DIV/0!</v>
      </c>
      <c r="P4365" s="15" t="e">
        <f t="shared" ca="1" si="481"/>
        <v>#DIV/0!</v>
      </c>
    </row>
    <row r="4366" spans="1:16" x14ac:dyDescent="0.25">
      <c r="A4366" s="1">
        <f t="shared" si="475"/>
        <v>43282</v>
      </c>
      <c r="B4366" s="7">
        <f t="shared" si="477"/>
        <v>7</v>
      </c>
      <c r="C4366" s="4">
        <f>INDEX(Calendar!$E$3:$E$367,MATCH(LOLP!$A4366,Calendar!$B$3:$B$367,0))</f>
        <v>0</v>
      </c>
      <c r="D4366" s="2">
        <f t="shared" si="476"/>
        <v>19</v>
      </c>
      <c r="E4366" s="36">
        <v>33240</v>
      </c>
      <c r="F4366" s="7">
        <f>IFERROR(IF(INDEX('Temperature Data'!$AA$15:$AA$348,MATCH(LOLP!A4366,'Temperature Data'!$B$15:$B$348,0))&gt;IF(B4366=9,$G$2,LOLP!$F$2),1,0),0)</f>
        <v>0</v>
      </c>
      <c r="G4366" s="7">
        <f>SUMIFS(LOLP!$F$4:$F$8763,$C$4:$C$8763,$C4366,$B$4:$B$8763,$B4366,$D$4:$D$8763,$D4366)</f>
        <v>5</v>
      </c>
      <c r="H4366" s="7">
        <f>COUNTIFS(Calendar!$E$3:$E$367,LOLP!C4366,Calendar!$D$3:$D$367,LOLP!B4366)</f>
        <v>10</v>
      </c>
      <c r="I4366" s="7">
        <f ca="1">IF($F4366=1,OFFSET(start_norps,LOLP!$D4366+(1-$C4366)*24,LOLP!$B4366)*H4366/G4366,0)</f>
        <v>0</v>
      </c>
      <c r="J4366" s="7">
        <f ca="1">IF($F4366=1,OFFSET(start_33,LOLP!$D4366+(1-$C4366)*24,LOLP!$B4366)*H4366/G4366,0)</f>
        <v>0</v>
      </c>
      <c r="K4366" s="7">
        <f ca="1">IF($F4366,OFFSET(start_40,LOLP!$D4366+(1-$C4366)*24,LOLP!$B4366),0)</f>
        <v>0</v>
      </c>
      <c r="L4366" s="7">
        <f ca="1">IF($F4366,OFFSET(start_50,LOLP!$D4366+(1-$C4366)*24,LOLP!$B4366),0)</f>
        <v>0</v>
      </c>
      <c r="M4366" s="25">
        <f t="shared" ca="1" si="478"/>
        <v>0</v>
      </c>
      <c r="N4366" s="25">
        <f t="shared" ca="1" si="479"/>
        <v>0</v>
      </c>
      <c r="O4366" s="15" t="e">
        <f t="shared" ca="1" si="480"/>
        <v>#DIV/0!</v>
      </c>
      <c r="P4366" s="15" t="e">
        <f t="shared" ca="1" si="481"/>
        <v>#DIV/0!</v>
      </c>
    </row>
    <row r="4367" spans="1:16" x14ac:dyDescent="0.25">
      <c r="A4367" s="1">
        <f t="shared" si="475"/>
        <v>43282</v>
      </c>
      <c r="B4367" s="7">
        <f t="shared" si="477"/>
        <v>7</v>
      </c>
      <c r="C4367" s="4">
        <f>INDEX(Calendar!$E$3:$E$367,MATCH(LOLP!$A4367,Calendar!$B$3:$B$367,0))</f>
        <v>0</v>
      </c>
      <c r="D4367" s="2">
        <f t="shared" si="476"/>
        <v>20</v>
      </c>
      <c r="E4367" s="36">
        <v>32683</v>
      </c>
      <c r="F4367" s="7">
        <f>IFERROR(IF(INDEX('Temperature Data'!$AA$15:$AA$348,MATCH(LOLP!A4367,'Temperature Data'!$B$15:$B$348,0))&gt;IF(B4367=9,$G$2,LOLP!$F$2),1,0),0)</f>
        <v>0</v>
      </c>
      <c r="G4367" s="7">
        <f>SUMIFS(LOLP!$F$4:$F$8763,$C$4:$C$8763,$C4367,$B$4:$B$8763,$B4367,$D$4:$D$8763,$D4367)</f>
        <v>5</v>
      </c>
      <c r="H4367" s="7">
        <f>COUNTIFS(Calendar!$E$3:$E$367,LOLP!C4367,Calendar!$D$3:$D$367,LOLP!B4367)</f>
        <v>10</v>
      </c>
      <c r="I4367" s="7">
        <f ca="1">IF($F4367=1,OFFSET(start_norps,LOLP!$D4367+(1-$C4367)*24,LOLP!$B4367)*H4367/G4367,0)</f>
        <v>0</v>
      </c>
      <c r="J4367" s="7">
        <f ca="1">IF($F4367=1,OFFSET(start_33,LOLP!$D4367+(1-$C4367)*24,LOLP!$B4367)*H4367/G4367,0)</f>
        <v>0</v>
      </c>
      <c r="K4367" s="7">
        <f ca="1">IF($F4367,OFFSET(start_40,LOLP!$D4367+(1-$C4367)*24,LOLP!$B4367),0)</f>
        <v>0</v>
      </c>
      <c r="L4367" s="7">
        <f ca="1">IF($F4367,OFFSET(start_50,LOLP!$D4367+(1-$C4367)*24,LOLP!$B4367),0)</f>
        <v>0</v>
      </c>
      <c r="M4367" s="25">
        <f t="shared" ca="1" si="478"/>
        <v>0</v>
      </c>
      <c r="N4367" s="25">
        <f t="shared" ca="1" si="479"/>
        <v>0</v>
      </c>
      <c r="O4367" s="15" t="e">
        <f t="shared" ca="1" si="480"/>
        <v>#DIV/0!</v>
      </c>
      <c r="P4367" s="15" t="e">
        <f t="shared" ca="1" si="481"/>
        <v>#DIV/0!</v>
      </c>
    </row>
    <row r="4368" spans="1:16" x14ac:dyDescent="0.25">
      <c r="A4368" s="1">
        <f t="shared" si="475"/>
        <v>43282</v>
      </c>
      <c r="B4368" s="7">
        <f t="shared" si="477"/>
        <v>7</v>
      </c>
      <c r="C4368" s="4">
        <f>INDEX(Calendar!$E$3:$E$367,MATCH(LOLP!$A4368,Calendar!$B$3:$B$367,0))</f>
        <v>0</v>
      </c>
      <c r="D4368" s="2">
        <f t="shared" si="476"/>
        <v>21</v>
      </c>
      <c r="E4368" s="36">
        <v>32161</v>
      </c>
      <c r="F4368" s="7">
        <f>IFERROR(IF(INDEX('Temperature Data'!$AA$15:$AA$348,MATCH(LOLP!A4368,'Temperature Data'!$B$15:$B$348,0))&gt;IF(B4368=9,$G$2,LOLP!$F$2),1,0),0)</f>
        <v>0</v>
      </c>
      <c r="G4368" s="7">
        <f>SUMIFS(LOLP!$F$4:$F$8763,$C$4:$C$8763,$C4368,$B$4:$B$8763,$B4368,$D$4:$D$8763,$D4368)</f>
        <v>5</v>
      </c>
      <c r="H4368" s="7">
        <f>COUNTIFS(Calendar!$E$3:$E$367,LOLP!C4368,Calendar!$D$3:$D$367,LOLP!B4368)</f>
        <v>10</v>
      </c>
      <c r="I4368" s="7">
        <f ca="1">IF($F4368=1,OFFSET(start_norps,LOLP!$D4368+(1-$C4368)*24,LOLP!$B4368)*H4368/G4368,0)</f>
        <v>0</v>
      </c>
      <c r="J4368" s="7">
        <f ca="1">IF($F4368=1,OFFSET(start_33,LOLP!$D4368+(1-$C4368)*24,LOLP!$B4368)*H4368/G4368,0)</f>
        <v>0</v>
      </c>
      <c r="K4368" s="7">
        <f ca="1">IF($F4368,OFFSET(start_40,LOLP!$D4368+(1-$C4368)*24,LOLP!$B4368),0)</f>
        <v>0</v>
      </c>
      <c r="L4368" s="7">
        <f ca="1">IF($F4368,OFFSET(start_50,LOLP!$D4368+(1-$C4368)*24,LOLP!$B4368),0)</f>
        <v>0</v>
      </c>
      <c r="M4368" s="25">
        <f t="shared" ca="1" si="478"/>
        <v>0</v>
      </c>
      <c r="N4368" s="25">
        <f t="shared" ca="1" si="479"/>
        <v>0</v>
      </c>
      <c r="O4368" s="15" t="e">
        <f t="shared" ca="1" si="480"/>
        <v>#DIV/0!</v>
      </c>
      <c r="P4368" s="15" t="e">
        <f t="shared" ca="1" si="481"/>
        <v>#DIV/0!</v>
      </c>
    </row>
    <row r="4369" spans="1:16" x14ac:dyDescent="0.25">
      <c r="A4369" s="1">
        <f t="shared" si="475"/>
        <v>43282</v>
      </c>
      <c r="B4369" s="7">
        <f t="shared" si="477"/>
        <v>7</v>
      </c>
      <c r="C4369" s="4">
        <f>INDEX(Calendar!$E$3:$E$367,MATCH(LOLP!$A4369,Calendar!$B$3:$B$367,0))</f>
        <v>0</v>
      </c>
      <c r="D4369" s="2">
        <f t="shared" si="476"/>
        <v>22</v>
      </c>
      <c r="E4369" s="36">
        <v>31065</v>
      </c>
      <c r="F4369" s="7">
        <f>IFERROR(IF(INDEX('Temperature Data'!$AA$15:$AA$348,MATCH(LOLP!A4369,'Temperature Data'!$B$15:$B$348,0))&gt;IF(B4369=9,$G$2,LOLP!$F$2),1,0),0)</f>
        <v>0</v>
      </c>
      <c r="G4369" s="7">
        <f>SUMIFS(LOLP!$F$4:$F$8763,$C$4:$C$8763,$C4369,$B$4:$B$8763,$B4369,$D$4:$D$8763,$D4369)</f>
        <v>5</v>
      </c>
      <c r="H4369" s="7">
        <f>COUNTIFS(Calendar!$E$3:$E$367,LOLP!C4369,Calendar!$D$3:$D$367,LOLP!B4369)</f>
        <v>10</v>
      </c>
      <c r="I4369" s="7">
        <f ca="1">IF($F4369=1,OFFSET(start_norps,LOLP!$D4369+(1-$C4369)*24,LOLP!$B4369)*H4369/G4369,0)</f>
        <v>0</v>
      </c>
      <c r="J4369" s="7">
        <f ca="1">IF($F4369=1,OFFSET(start_33,LOLP!$D4369+(1-$C4369)*24,LOLP!$B4369)*H4369/G4369,0)</f>
        <v>0</v>
      </c>
      <c r="K4369" s="7">
        <f ca="1">IF($F4369,OFFSET(start_40,LOLP!$D4369+(1-$C4369)*24,LOLP!$B4369),0)</f>
        <v>0</v>
      </c>
      <c r="L4369" s="7">
        <f ca="1">IF($F4369,OFFSET(start_50,LOLP!$D4369+(1-$C4369)*24,LOLP!$B4369),0)</f>
        <v>0</v>
      </c>
      <c r="M4369" s="25">
        <f t="shared" ca="1" si="478"/>
        <v>0</v>
      </c>
      <c r="N4369" s="25">
        <f t="shared" ca="1" si="479"/>
        <v>0</v>
      </c>
      <c r="O4369" s="15" t="e">
        <f t="shared" ca="1" si="480"/>
        <v>#DIV/0!</v>
      </c>
      <c r="P4369" s="15" t="e">
        <f t="shared" ca="1" si="481"/>
        <v>#DIV/0!</v>
      </c>
    </row>
    <row r="4370" spans="1:16" x14ac:dyDescent="0.25">
      <c r="A4370" s="1">
        <f t="shared" si="475"/>
        <v>43282</v>
      </c>
      <c r="B4370" s="7">
        <f t="shared" si="477"/>
        <v>7</v>
      </c>
      <c r="C4370" s="4">
        <f>INDEX(Calendar!$E$3:$E$367,MATCH(LOLP!$A4370,Calendar!$B$3:$B$367,0))</f>
        <v>0</v>
      </c>
      <c r="D4370" s="2">
        <f t="shared" si="476"/>
        <v>23</v>
      </c>
      <c r="E4370" s="36">
        <v>28758</v>
      </c>
      <c r="F4370" s="7">
        <f>IFERROR(IF(INDEX('Temperature Data'!$AA$15:$AA$348,MATCH(LOLP!A4370,'Temperature Data'!$B$15:$B$348,0))&gt;IF(B4370=9,$G$2,LOLP!$F$2),1,0),0)</f>
        <v>0</v>
      </c>
      <c r="G4370" s="7">
        <f>SUMIFS(LOLP!$F$4:$F$8763,$C$4:$C$8763,$C4370,$B$4:$B$8763,$B4370,$D$4:$D$8763,$D4370)</f>
        <v>5</v>
      </c>
      <c r="H4370" s="7">
        <f>COUNTIFS(Calendar!$E$3:$E$367,LOLP!C4370,Calendar!$D$3:$D$367,LOLP!B4370)</f>
        <v>10</v>
      </c>
      <c r="I4370" s="7">
        <f ca="1">IF($F4370=1,OFFSET(start_norps,LOLP!$D4370+(1-$C4370)*24,LOLP!$B4370)*H4370/G4370,0)</f>
        <v>0</v>
      </c>
      <c r="J4370" s="7">
        <f ca="1">IF($F4370=1,OFFSET(start_33,LOLP!$D4370+(1-$C4370)*24,LOLP!$B4370)*H4370/G4370,0)</f>
        <v>0</v>
      </c>
      <c r="K4370" s="7">
        <f ca="1">IF($F4370,OFFSET(start_40,LOLP!$D4370+(1-$C4370)*24,LOLP!$B4370),0)</f>
        <v>0</v>
      </c>
      <c r="L4370" s="7">
        <f ca="1">IF($F4370,OFFSET(start_50,LOLP!$D4370+(1-$C4370)*24,LOLP!$B4370),0)</f>
        <v>0</v>
      </c>
      <c r="M4370" s="25">
        <f t="shared" ca="1" si="478"/>
        <v>0</v>
      </c>
      <c r="N4370" s="25">
        <f t="shared" ca="1" si="479"/>
        <v>0</v>
      </c>
      <c r="O4370" s="15" t="e">
        <f t="shared" ca="1" si="480"/>
        <v>#DIV/0!</v>
      </c>
      <c r="P4370" s="15" t="e">
        <f t="shared" ca="1" si="481"/>
        <v>#DIV/0!</v>
      </c>
    </row>
    <row r="4371" spans="1:16" x14ac:dyDescent="0.25">
      <c r="A4371" s="1">
        <f t="shared" si="475"/>
        <v>43282</v>
      </c>
      <c r="B4371" s="7">
        <f t="shared" si="477"/>
        <v>7</v>
      </c>
      <c r="C4371" s="4">
        <f>INDEX(Calendar!$E$3:$E$367,MATCH(LOLP!$A4371,Calendar!$B$3:$B$367,0))</f>
        <v>0</v>
      </c>
      <c r="D4371" s="2">
        <f t="shared" si="476"/>
        <v>24</v>
      </c>
      <c r="E4371" s="36">
        <v>26359</v>
      </c>
      <c r="F4371" s="7">
        <f>IFERROR(IF(INDEX('Temperature Data'!$AA$15:$AA$348,MATCH(LOLP!A4371,'Temperature Data'!$B$15:$B$348,0))&gt;IF(B4371=9,$G$2,LOLP!$F$2),1,0),0)</f>
        <v>0</v>
      </c>
      <c r="G4371" s="7">
        <f>SUMIFS(LOLP!$F$4:$F$8763,$C$4:$C$8763,$C4371,$B$4:$B$8763,$B4371,$D$4:$D$8763,$D4371)</f>
        <v>5</v>
      </c>
      <c r="H4371" s="7">
        <f>COUNTIFS(Calendar!$E$3:$E$367,LOLP!C4371,Calendar!$D$3:$D$367,LOLP!B4371)</f>
        <v>10</v>
      </c>
      <c r="I4371" s="7">
        <f ca="1">IF($F4371=1,OFFSET(start_norps,LOLP!$D4371+(1-$C4371)*24,LOLP!$B4371)*H4371/G4371,0)</f>
        <v>0</v>
      </c>
      <c r="J4371" s="7">
        <f ca="1">IF($F4371=1,OFFSET(start_33,LOLP!$D4371+(1-$C4371)*24,LOLP!$B4371)*H4371/G4371,0)</f>
        <v>0</v>
      </c>
      <c r="K4371" s="7">
        <f ca="1">IF($F4371,OFFSET(start_40,LOLP!$D4371+(1-$C4371)*24,LOLP!$B4371),0)</f>
        <v>0</v>
      </c>
      <c r="L4371" s="7">
        <f ca="1">IF($F4371,OFFSET(start_50,LOLP!$D4371+(1-$C4371)*24,LOLP!$B4371),0)</f>
        <v>0</v>
      </c>
      <c r="M4371" s="25">
        <f t="shared" ca="1" si="478"/>
        <v>0</v>
      </c>
      <c r="N4371" s="25">
        <f t="shared" ca="1" si="479"/>
        <v>0</v>
      </c>
      <c r="O4371" s="15" t="e">
        <f t="shared" ca="1" si="480"/>
        <v>#DIV/0!</v>
      </c>
      <c r="P4371" s="15" t="e">
        <f t="shared" ca="1" si="481"/>
        <v>#DIV/0!</v>
      </c>
    </row>
    <row r="4372" spans="1:16" x14ac:dyDescent="0.25">
      <c r="A4372" s="1">
        <f t="shared" si="475"/>
        <v>43283</v>
      </c>
      <c r="B4372" s="7">
        <f t="shared" si="477"/>
        <v>7</v>
      </c>
      <c r="C4372" s="4">
        <f>INDEX(Calendar!$E$3:$E$367,MATCH(LOLP!$A4372,Calendar!$B$3:$B$367,0))</f>
        <v>1</v>
      </c>
      <c r="D4372" s="2">
        <f t="shared" si="476"/>
        <v>1</v>
      </c>
      <c r="E4372" s="36">
        <v>24459</v>
      </c>
      <c r="F4372" s="7">
        <f>IFERROR(IF(INDEX('Temperature Data'!$AA$15:$AA$348,MATCH(LOLP!A4372,'Temperature Data'!$B$15:$B$348,0))&gt;IF(B4372=9,$G$2,LOLP!$F$2),1,0),0)</f>
        <v>0</v>
      </c>
      <c r="G4372" s="7">
        <f>SUMIFS(LOLP!$F$4:$F$8763,$C$4:$C$8763,$C4372,$B$4:$B$8763,$B4372,$D$4:$D$8763,$D4372)</f>
        <v>17</v>
      </c>
      <c r="H4372" s="7">
        <f>COUNTIFS(Calendar!$E$3:$E$367,LOLP!C4372,Calendar!$D$3:$D$367,LOLP!B4372)</f>
        <v>21</v>
      </c>
      <c r="I4372" s="7">
        <f ca="1">IF($F4372=1,OFFSET(start_norps,LOLP!$D4372+(1-$C4372)*24,LOLP!$B4372)*H4372/G4372,0)</f>
        <v>0</v>
      </c>
      <c r="J4372" s="7">
        <f ca="1">IF($F4372=1,OFFSET(start_33,LOLP!$D4372+(1-$C4372)*24,LOLP!$B4372)*H4372/G4372,0)</f>
        <v>0</v>
      </c>
      <c r="K4372" s="7">
        <f ca="1">IF($F4372,OFFSET(start_40,LOLP!$D4372+(1-$C4372)*24,LOLP!$B4372),0)</f>
        <v>0</v>
      </c>
      <c r="L4372" s="7">
        <f ca="1">IF($F4372,OFFSET(start_50,LOLP!$D4372+(1-$C4372)*24,LOLP!$B4372),0)</f>
        <v>0</v>
      </c>
      <c r="M4372" s="25">
        <f t="shared" ca="1" si="478"/>
        <v>0</v>
      </c>
      <c r="N4372" s="25">
        <f t="shared" ca="1" si="479"/>
        <v>0</v>
      </c>
      <c r="O4372" s="15" t="e">
        <f t="shared" ca="1" si="480"/>
        <v>#DIV/0!</v>
      </c>
      <c r="P4372" s="15" t="e">
        <f t="shared" ca="1" si="481"/>
        <v>#DIV/0!</v>
      </c>
    </row>
    <row r="4373" spans="1:16" x14ac:dyDescent="0.25">
      <c r="A4373" s="1">
        <f t="shared" si="475"/>
        <v>43283</v>
      </c>
      <c r="B4373" s="7">
        <f t="shared" si="477"/>
        <v>7</v>
      </c>
      <c r="C4373" s="4">
        <f>INDEX(Calendar!$E$3:$E$367,MATCH(LOLP!$A4373,Calendar!$B$3:$B$367,0))</f>
        <v>1</v>
      </c>
      <c r="D4373" s="2">
        <f t="shared" si="476"/>
        <v>2</v>
      </c>
      <c r="E4373" s="36">
        <v>23214</v>
      </c>
      <c r="F4373" s="7">
        <f>IFERROR(IF(INDEX('Temperature Data'!$AA$15:$AA$348,MATCH(LOLP!A4373,'Temperature Data'!$B$15:$B$348,0))&gt;IF(B4373=9,$G$2,LOLP!$F$2),1,0),0)</f>
        <v>0</v>
      </c>
      <c r="G4373" s="7">
        <f>SUMIFS(LOLP!$F$4:$F$8763,$C$4:$C$8763,$C4373,$B$4:$B$8763,$B4373,$D$4:$D$8763,$D4373)</f>
        <v>17</v>
      </c>
      <c r="H4373" s="7">
        <f>COUNTIFS(Calendar!$E$3:$E$367,LOLP!C4373,Calendar!$D$3:$D$367,LOLP!B4373)</f>
        <v>21</v>
      </c>
      <c r="I4373" s="7">
        <f ca="1">IF($F4373=1,OFFSET(start_norps,LOLP!$D4373+(1-$C4373)*24,LOLP!$B4373)*H4373/G4373,0)</f>
        <v>0</v>
      </c>
      <c r="J4373" s="7">
        <f ca="1">IF($F4373=1,OFFSET(start_33,LOLP!$D4373+(1-$C4373)*24,LOLP!$B4373)*H4373/G4373,0)</f>
        <v>0</v>
      </c>
      <c r="K4373" s="7">
        <f ca="1">IF($F4373,OFFSET(start_40,LOLP!$D4373+(1-$C4373)*24,LOLP!$B4373),0)</f>
        <v>0</v>
      </c>
      <c r="L4373" s="7">
        <f ca="1">IF($F4373,OFFSET(start_50,LOLP!$D4373+(1-$C4373)*24,LOLP!$B4373),0)</f>
        <v>0</v>
      </c>
      <c r="M4373" s="25">
        <f t="shared" ca="1" si="478"/>
        <v>0</v>
      </c>
      <c r="N4373" s="25">
        <f t="shared" ca="1" si="479"/>
        <v>0</v>
      </c>
      <c r="O4373" s="15" t="e">
        <f t="shared" ca="1" si="480"/>
        <v>#DIV/0!</v>
      </c>
      <c r="P4373" s="15" t="e">
        <f t="shared" ca="1" si="481"/>
        <v>#DIV/0!</v>
      </c>
    </row>
    <row r="4374" spans="1:16" x14ac:dyDescent="0.25">
      <c r="A4374" s="1">
        <f t="shared" si="475"/>
        <v>43283</v>
      </c>
      <c r="B4374" s="7">
        <f t="shared" si="477"/>
        <v>7</v>
      </c>
      <c r="C4374" s="4">
        <f>INDEX(Calendar!$E$3:$E$367,MATCH(LOLP!$A4374,Calendar!$B$3:$B$367,0))</f>
        <v>1</v>
      </c>
      <c r="D4374" s="2">
        <f t="shared" si="476"/>
        <v>3</v>
      </c>
      <c r="E4374" s="36">
        <v>22446</v>
      </c>
      <c r="F4374" s="7">
        <f>IFERROR(IF(INDEX('Temperature Data'!$AA$15:$AA$348,MATCH(LOLP!A4374,'Temperature Data'!$B$15:$B$348,0))&gt;IF(B4374=9,$G$2,LOLP!$F$2),1,0),0)</f>
        <v>0</v>
      </c>
      <c r="G4374" s="7">
        <f>SUMIFS(LOLP!$F$4:$F$8763,$C$4:$C$8763,$C4374,$B$4:$B$8763,$B4374,$D$4:$D$8763,$D4374)</f>
        <v>17</v>
      </c>
      <c r="H4374" s="7">
        <f>COUNTIFS(Calendar!$E$3:$E$367,LOLP!C4374,Calendar!$D$3:$D$367,LOLP!B4374)</f>
        <v>21</v>
      </c>
      <c r="I4374" s="7">
        <f ca="1">IF($F4374=1,OFFSET(start_norps,LOLP!$D4374+(1-$C4374)*24,LOLP!$B4374)*H4374/G4374,0)</f>
        <v>0</v>
      </c>
      <c r="J4374" s="7">
        <f ca="1">IF($F4374=1,OFFSET(start_33,LOLP!$D4374+(1-$C4374)*24,LOLP!$B4374)*H4374/G4374,0)</f>
        <v>0</v>
      </c>
      <c r="K4374" s="7">
        <f ca="1">IF($F4374,OFFSET(start_40,LOLP!$D4374+(1-$C4374)*24,LOLP!$B4374),0)</f>
        <v>0</v>
      </c>
      <c r="L4374" s="7">
        <f ca="1">IF($F4374,OFFSET(start_50,LOLP!$D4374+(1-$C4374)*24,LOLP!$B4374),0)</f>
        <v>0</v>
      </c>
      <c r="M4374" s="25">
        <f t="shared" ca="1" si="478"/>
        <v>0</v>
      </c>
      <c r="N4374" s="25">
        <f t="shared" ca="1" si="479"/>
        <v>0</v>
      </c>
      <c r="O4374" s="15" t="e">
        <f t="shared" ca="1" si="480"/>
        <v>#DIV/0!</v>
      </c>
      <c r="P4374" s="15" t="e">
        <f t="shared" ca="1" si="481"/>
        <v>#DIV/0!</v>
      </c>
    </row>
    <row r="4375" spans="1:16" x14ac:dyDescent="0.25">
      <c r="A4375" s="1">
        <f t="shared" si="475"/>
        <v>43283</v>
      </c>
      <c r="B4375" s="7">
        <f t="shared" si="477"/>
        <v>7</v>
      </c>
      <c r="C4375" s="4">
        <f>INDEX(Calendar!$E$3:$E$367,MATCH(LOLP!$A4375,Calendar!$B$3:$B$367,0))</f>
        <v>1</v>
      </c>
      <c r="D4375" s="2">
        <f t="shared" si="476"/>
        <v>4</v>
      </c>
      <c r="E4375" s="36">
        <v>22148</v>
      </c>
      <c r="F4375" s="7">
        <f>IFERROR(IF(INDEX('Temperature Data'!$AA$15:$AA$348,MATCH(LOLP!A4375,'Temperature Data'!$B$15:$B$348,0))&gt;IF(B4375=9,$G$2,LOLP!$F$2),1,0),0)</f>
        <v>0</v>
      </c>
      <c r="G4375" s="7">
        <f>SUMIFS(LOLP!$F$4:$F$8763,$C$4:$C$8763,$C4375,$B$4:$B$8763,$B4375,$D$4:$D$8763,$D4375)</f>
        <v>17</v>
      </c>
      <c r="H4375" s="7">
        <f>COUNTIFS(Calendar!$E$3:$E$367,LOLP!C4375,Calendar!$D$3:$D$367,LOLP!B4375)</f>
        <v>21</v>
      </c>
      <c r="I4375" s="7">
        <f ca="1">IF($F4375=1,OFFSET(start_norps,LOLP!$D4375+(1-$C4375)*24,LOLP!$B4375)*H4375/G4375,0)</f>
        <v>0</v>
      </c>
      <c r="J4375" s="7">
        <f ca="1">IF($F4375=1,OFFSET(start_33,LOLP!$D4375+(1-$C4375)*24,LOLP!$B4375)*H4375/G4375,0)</f>
        <v>0</v>
      </c>
      <c r="K4375" s="7">
        <f ca="1">IF($F4375,OFFSET(start_40,LOLP!$D4375+(1-$C4375)*24,LOLP!$B4375),0)</f>
        <v>0</v>
      </c>
      <c r="L4375" s="7">
        <f ca="1">IF($F4375,OFFSET(start_50,LOLP!$D4375+(1-$C4375)*24,LOLP!$B4375),0)</f>
        <v>0</v>
      </c>
      <c r="M4375" s="25">
        <f t="shared" ca="1" si="478"/>
        <v>0</v>
      </c>
      <c r="N4375" s="25">
        <f t="shared" ca="1" si="479"/>
        <v>0</v>
      </c>
      <c r="O4375" s="15" t="e">
        <f t="shared" ca="1" si="480"/>
        <v>#DIV/0!</v>
      </c>
      <c r="P4375" s="15" t="e">
        <f t="shared" ca="1" si="481"/>
        <v>#DIV/0!</v>
      </c>
    </row>
    <row r="4376" spans="1:16" x14ac:dyDescent="0.25">
      <c r="A4376" s="1">
        <f t="shared" si="475"/>
        <v>43283</v>
      </c>
      <c r="B4376" s="7">
        <f t="shared" si="477"/>
        <v>7</v>
      </c>
      <c r="C4376" s="4">
        <f>INDEX(Calendar!$E$3:$E$367,MATCH(LOLP!$A4376,Calendar!$B$3:$B$367,0))</f>
        <v>1</v>
      </c>
      <c r="D4376" s="2">
        <f t="shared" si="476"/>
        <v>5</v>
      </c>
      <c r="E4376" s="36">
        <v>22535</v>
      </c>
      <c r="F4376" s="7">
        <f>IFERROR(IF(INDEX('Temperature Data'!$AA$15:$AA$348,MATCH(LOLP!A4376,'Temperature Data'!$B$15:$B$348,0))&gt;IF(B4376=9,$G$2,LOLP!$F$2),1,0),0)</f>
        <v>0</v>
      </c>
      <c r="G4376" s="7">
        <f>SUMIFS(LOLP!$F$4:$F$8763,$C$4:$C$8763,$C4376,$B$4:$B$8763,$B4376,$D$4:$D$8763,$D4376)</f>
        <v>17</v>
      </c>
      <c r="H4376" s="7">
        <f>COUNTIFS(Calendar!$E$3:$E$367,LOLP!C4376,Calendar!$D$3:$D$367,LOLP!B4376)</f>
        <v>21</v>
      </c>
      <c r="I4376" s="7">
        <f ca="1">IF($F4376=1,OFFSET(start_norps,LOLP!$D4376+(1-$C4376)*24,LOLP!$B4376)*H4376/G4376,0)</f>
        <v>0</v>
      </c>
      <c r="J4376" s="7">
        <f ca="1">IF($F4376=1,OFFSET(start_33,LOLP!$D4376+(1-$C4376)*24,LOLP!$B4376)*H4376/G4376,0)</f>
        <v>0</v>
      </c>
      <c r="K4376" s="7">
        <f ca="1">IF($F4376,OFFSET(start_40,LOLP!$D4376+(1-$C4376)*24,LOLP!$B4376),0)</f>
        <v>0</v>
      </c>
      <c r="L4376" s="7">
        <f ca="1">IF($F4376,OFFSET(start_50,LOLP!$D4376+(1-$C4376)*24,LOLP!$B4376),0)</f>
        <v>0</v>
      </c>
      <c r="M4376" s="25">
        <f t="shared" ca="1" si="478"/>
        <v>0</v>
      </c>
      <c r="N4376" s="25">
        <f t="shared" ca="1" si="479"/>
        <v>0</v>
      </c>
      <c r="O4376" s="15" t="e">
        <f t="shared" ca="1" si="480"/>
        <v>#DIV/0!</v>
      </c>
      <c r="P4376" s="15" t="e">
        <f t="shared" ca="1" si="481"/>
        <v>#DIV/0!</v>
      </c>
    </row>
    <row r="4377" spans="1:16" x14ac:dyDescent="0.25">
      <c r="A4377" s="1">
        <f t="shared" si="475"/>
        <v>43283</v>
      </c>
      <c r="B4377" s="7">
        <f t="shared" si="477"/>
        <v>7</v>
      </c>
      <c r="C4377" s="4">
        <f>INDEX(Calendar!$E$3:$E$367,MATCH(LOLP!$A4377,Calendar!$B$3:$B$367,0))</f>
        <v>1</v>
      </c>
      <c r="D4377" s="2">
        <f t="shared" si="476"/>
        <v>6</v>
      </c>
      <c r="E4377" s="36">
        <v>23707</v>
      </c>
      <c r="F4377" s="7">
        <f>IFERROR(IF(INDEX('Temperature Data'!$AA$15:$AA$348,MATCH(LOLP!A4377,'Temperature Data'!$B$15:$B$348,0))&gt;IF(B4377=9,$G$2,LOLP!$F$2),1,0),0)</f>
        <v>0</v>
      </c>
      <c r="G4377" s="7">
        <f>SUMIFS(LOLP!$F$4:$F$8763,$C$4:$C$8763,$C4377,$B$4:$B$8763,$B4377,$D$4:$D$8763,$D4377)</f>
        <v>17</v>
      </c>
      <c r="H4377" s="7">
        <f>COUNTIFS(Calendar!$E$3:$E$367,LOLP!C4377,Calendar!$D$3:$D$367,LOLP!B4377)</f>
        <v>21</v>
      </c>
      <c r="I4377" s="7">
        <f ca="1">IF($F4377=1,OFFSET(start_norps,LOLP!$D4377+(1-$C4377)*24,LOLP!$B4377)*H4377/G4377,0)</f>
        <v>0</v>
      </c>
      <c r="J4377" s="7">
        <f ca="1">IF($F4377=1,OFFSET(start_33,LOLP!$D4377+(1-$C4377)*24,LOLP!$B4377)*H4377/G4377,0)</f>
        <v>0</v>
      </c>
      <c r="K4377" s="7">
        <f ca="1">IF($F4377,OFFSET(start_40,LOLP!$D4377+(1-$C4377)*24,LOLP!$B4377),0)</f>
        <v>0</v>
      </c>
      <c r="L4377" s="7">
        <f ca="1">IF($F4377,OFFSET(start_50,LOLP!$D4377+(1-$C4377)*24,LOLP!$B4377),0)</f>
        <v>0</v>
      </c>
      <c r="M4377" s="25">
        <f t="shared" ca="1" si="478"/>
        <v>0</v>
      </c>
      <c r="N4377" s="25">
        <f t="shared" ca="1" si="479"/>
        <v>0</v>
      </c>
      <c r="O4377" s="15" t="e">
        <f t="shared" ca="1" si="480"/>
        <v>#DIV/0!</v>
      </c>
      <c r="P4377" s="15" t="e">
        <f t="shared" ca="1" si="481"/>
        <v>#DIV/0!</v>
      </c>
    </row>
    <row r="4378" spans="1:16" x14ac:dyDescent="0.25">
      <c r="A4378" s="1">
        <f t="shared" si="475"/>
        <v>43283</v>
      </c>
      <c r="B4378" s="7">
        <f t="shared" si="477"/>
        <v>7</v>
      </c>
      <c r="C4378" s="4">
        <f>INDEX(Calendar!$E$3:$E$367,MATCH(LOLP!$A4378,Calendar!$B$3:$B$367,0))</f>
        <v>1</v>
      </c>
      <c r="D4378" s="2">
        <f t="shared" si="476"/>
        <v>7</v>
      </c>
      <c r="E4378" s="36">
        <v>25068</v>
      </c>
      <c r="F4378" s="7">
        <f>IFERROR(IF(INDEX('Temperature Data'!$AA$15:$AA$348,MATCH(LOLP!A4378,'Temperature Data'!$B$15:$B$348,0))&gt;IF(B4378=9,$G$2,LOLP!$F$2),1,0),0)</f>
        <v>0</v>
      </c>
      <c r="G4378" s="7">
        <f>SUMIFS(LOLP!$F$4:$F$8763,$C$4:$C$8763,$C4378,$B$4:$B$8763,$B4378,$D$4:$D$8763,$D4378)</f>
        <v>17</v>
      </c>
      <c r="H4378" s="7">
        <f>COUNTIFS(Calendar!$E$3:$E$367,LOLP!C4378,Calendar!$D$3:$D$367,LOLP!B4378)</f>
        <v>21</v>
      </c>
      <c r="I4378" s="7">
        <f ca="1">IF($F4378=1,OFFSET(start_norps,LOLP!$D4378+(1-$C4378)*24,LOLP!$B4378)*H4378/G4378,0)</f>
        <v>0</v>
      </c>
      <c r="J4378" s="7">
        <f ca="1">IF($F4378=1,OFFSET(start_33,LOLP!$D4378+(1-$C4378)*24,LOLP!$B4378)*H4378/G4378,0)</f>
        <v>0</v>
      </c>
      <c r="K4378" s="7">
        <f ca="1">IF($F4378,OFFSET(start_40,LOLP!$D4378+(1-$C4378)*24,LOLP!$B4378),0)</f>
        <v>0</v>
      </c>
      <c r="L4378" s="7">
        <f ca="1">IF($F4378,OFFSET(start_50,LOLP!$D4378+(1-$C4378)*24,LOLP!$B4378),0)</f>
        <v>0</v>
      </c>
      <c r="M4378" s="25">
        <f t="shared" ca="1" si="478"/>
        <v>0</v>
      </c>
      <c r="N4378" s="25">
        <f t="shared" ca="1" si="479"/>
        <v>0</v>
      </c>
      <c r="O4378" s="15" t="e">
        <f t="shared" ca="1" si="480"/>
        <v>#DIV/0!</v>
      </c>
      <c r="P4378" s="15" t="e">
        <f t="shared" ca="1" si="481"/>
        <v>#DIV/0!</v>
      </c>
    </row>
    <row r="4379" spans="1:16" x14ac:dyDescent="0.25">
      <c r="A4379" s="1">
        <f t="shared" si="475"/>
        <v>43283</v>
      </c>
      <c r="B4379" s="7">
        <f t="shared" si="477"/>
        <v>7</v>
      </c>
      <c r="C4379" s="4">
        <f>INDEX(Calendar!$E$3:$E$367,MATCH(LOLP!$A4379,Calendar!$B$3:$B$367,0))</f>
        <v>1</v>
      </c>
      <c r="D4379" s="2">
        <f t="shared" si="476"/>
        <v>8</v>
      </c>
      <c r="E4379" s="36">
        <v>26472</v>
      </c>
      <c r="F4379" s="7">
        <f>IFERROR(IF(INDEX('Temperature Data'!$AA$15:$AA$348,MATCH(LOLP!A4379,'Temperature Data'!$B$15:$B$348,0))&gt;IF(B4379=9,$G$2,LOLP!$F$2),1,0),0)</f>
        <v>0</v>
      </c>
      <c r="G4379" s="7">
        <f>SUMIFS(LOLP!$F$4:$F$8763,$C$4:$C$8763,$C4379,$B$4:$B$8763,$B4379,$D$4:$D$8763,$D4379)</f>
        <v>17</v>
      </c>
      <c r="H4379" s="7">
        <f>COUNTIFS(Calendar!$E$3:$E$367,LOLP!C4379,Calendar!$D$3:$D$367,LOLP!B4379)</f>
        <v>21</v>
      </c>
      <c r="I4379" s="7">
        <f ca="1">IF($F4379=1,OFFSET(start_norps,LOLP!$D4379+(1-$C4379)*24,LOLP!$B4379)*H4379/G4379,0)</f>
        <v>0</v>
      </c>
      <c r="J4379" s="7">
        <f ca="1">IF($F4379=1,OFFSET(start_33,LOLP!$D4379+(1-$C4379)*24,LOLP!$B4379)*H4379/G4379,0)</f>
        <v>0</v>
      </c>
      <c r="K4379" s="7">
        <f ca="1">IF($F4379,OFFSET(start_40,LOLP!$D4379+(1-$C4379)*24,LOLP!$B4379),0)</f>
        <v>0</v>
      </c>
      <c r="L4379" s="7">
        <f ca="1">IF($F4379,OFFSET(start_50,LOLP!$D4379+(1-$C4379)*24,LOLP!$B4379),0)</f>
        <v>0</v>
      </c>
      <c r="M4379" s="25">
        <f t="shared" ca="1" si="478"/>
        <v>0</v>
      </c>
      <c r="N4379" s="25">
        <f t="shared" ca="1" si="479"/>
        <v>0</v>
      </c>
      <c r="O4379" s="15" t="e">
        <f t="shared" ca="1" si="480"/>
        <v>#DIV/0!</v>
      </c>
      <c r="P4379" s="15" t="e">
        <f t="shared" ca="1" si="481"/>
        <v>#DIV/0!</v>
      </c>
    </row>
    <row r="4380" spans="1:16" x14ac:dyDescent="0.25">
      <c r="A4380" s="1">
        <f t="shared" si="475"/>
        <v>43283</v>
      </c>
      <c r="B4380" s="7">
        <f t="shared" si="477"/>
        <v>7</v>
      </c>
      <c r="C4380" s="4">
        <f>INDEX(Calendar!$E$3:$E$367,MATCH(LOLP!$A4380,Calendar!$B$3:$B$367,0))</f>
        <v>1</v>
      </c>
      <c r="D4380" s="2">
        <f t="shared" si="476"/>
        <v>9</v>
      </c>
      <c r="E4380" s="36">
        <v>27280</v>
      </c>
      <c r="F4380" s="7">
        <f>IFERROR(IF(INDEX('Temperature Data'!$AA$15:$AA$348,MATCH(LOLP!A4380,'Temperature Data'!$B$15:$B$348,0))&gt;IF(B4380=9,$G$2,LOLP!$F$2),1,0),0)</f>
        <v>0</v>
      </c>
      <c r="G4380" s="7">
        <f>SUMIFS(LOLP!$F$4:$F$8763,$C$4:$C$8763,$C4380,$B$4:$B$8763,$B4380,$D$4:$D$8763,$D4380)</f>
        <v>17</v>
      </c>
      <c r="H4380" s="7">
        <f>COUNTIFS(Calendar!$E$3:$E$367,LOLP!C4380,Calendar!$D$3:$D$367,LOLP!B4380)</f>
        <v>21</v>
      </c>
      <c r="I4380" s="7">
        <f ca="1">IF($F4380=1,OFFSET(start_norps,LOLP!$D4380+(1-$C4380)*24,LOLP!$B4380)*H4380/G4380,0)</f>
        <v>0</v>
      </c>
      <c r="J4380" s="7">
        <f ca="1">IF($F4380=1,OFFSET(start_33,LOLP!$D4380+(1-$C4380)*24,LOLP!$B4380)*H4380/G4380,0)</f>
        <v>0</v>
      </c>
      <c r="K4380" s="7">
        <f ca="1">IF($F4380,OFFSET(start_40,LOLP!$D4380+(1-$C4380)*24,LOLP!$B4380),0)</f>
        <v>0</v>
      </c>
      <c r="L4380" s="7">
        <f ca="1">IF($F4380,OFFSET(start_50,LOLP!$D4380+(1-$C4380)*24,LOLP!$B4380),0)</f>
        <v>0</v>
      </c>
      <c r="M4380" s="25">
        <f t="shared" ca="1" si="478"/>
        <v>0</v>
      </c>
      <c r="N4380" s="25">
        <f t="shared" ca="1" si="479"/>
        <v>0</v>
      </c>
      <c r="O4380" s="15" t="e">
        <f t="shared" ca="1" si="480"/>
        <v>#DIV/0!</v>
      </c>
      <c r="P4380" s="15" t="e">
        <f t="shared" ca="1" si="481"/>
        <v>#DIV/0!</v>
      </c>
    </row>
    <row r="4381" spans="1:16" x14ac:dyDescent="0.25">
      <c r="A4381" s="1">
        <f t="shared" ref="A4381:A4444" si="482">A4357+1</f>
        <v>43283</v>
      </c>
      <c r="B4381" s="7">
        <f t="shared" si="477"/>
        <v>7</v>
      </c>
      <c r="C4381" s="4">
        <f>INDEX(Calendar!$E$3:$E$367,MATCH(LOLP!$A4381,Calendar!$B$3:$B$367,0))</f>
        <v>1</v>
      </c>
      <c r="D4381" s="2">
        <f t="shared" ref="D4381:D4444" si="483">D4357</f>
        <v>10</v>
      </c>
      <c r="E4381" s="36">
        <v>27937</v>
      </c>
      <c r="F4381" s="7">
        <f>IFERROR(IF(INDEX('Temperature Data'!$AA$15:$AA$348,MATCH(LOLP!A4381,'Temperature Data'!$B$15:$B$348,0))&gt;IF(B4381=9,$G$2,LOLP!$F$2),1,0),0)</f>
        <v>0</v>
      </c>
      <c r="G4381" s="7">
        <f>SUMIFS(LOLP!$F$4:$F$8763,$C$4:$C$8763,$C4381,$B$4:$B$8763,$B4381,$D$4:$D$8763,$D4381)</f>
        <v>17</v>
      </c>
      <c r="H4381" s="7">
        <f>COUNTIFS(Calendar!$E$3:$E$367,LOLP!C4381,Calendar!$D$3:$D$367,LOLP!B4381)</f>
        <v>21</v>
      </c>
      <c r="I4381" s="7">
        <f ca="1">IF($F4381=1,OFFSET(start_norps,LOLP!$D4381+(1-$C4381)*24,LOLP!$B4381)*H4381/G4381,0)</f>
        <v>0</v>
      </c>
      <c r="J4381" s="7">
        <f ca="1">IF($F4381=1,OFFSET(start_33,LOLP!$D4381+(1-$C4381)*24,LOLP!$B4381)*H4381/G4381,0)</f>
        <v>0</v>
      </c>
      <c r="K4381" s="7">
        <f ca="1">IF($F4381,OFFSET(start_40,LOLP!$D4381+(1-$C4381)*24,LOLP!$B4381),0)</f>
        <v>0</v>
      </c>
      <c r="L4381" s="7">
        <f ca="1">IF($F4381,OFFSET(start_50,LOLP!$D4381+(1-$C4381)*24,LOLP!$B4381),0)</f>
        <v>0</v>
      </c>
      <c r="M4381" s="25">
        <f t="shared" ca="1" si="478"/>
        <v>0</v>
      </c>
      <c r="N4381" s="25">
        <f t="shared" ca="1" si="479"/>
        <v>0</v>
      </c>
      <c r="O4381" s="15" t="e">
        <f t="shared" ca="1" si="480"/>
        <v>#DIV/0!</v>
      </c>
      <c r="P4381" s="15" t="e">
        <f t="shared" ca="1" si="481"/>
        <v>#DIV/0!</v>
      </c>
    </row>
    <row r="4382" spans="1:16" x14ac:dyDescent="0.25">
      <c r="A4382" s="1">
        <f t="shared" si="482"/>
        <v>43283</v>
      </c>
      <c r="B4382" s="7">
        <f t="shared" si="477"/>
        <v>7</v>
      </c>
      <c r="C4382" s="4">
        <f>INDEX(Calendar!$E$3:$E$367,MATCH(LOLP!$A4382,Calendar!$B$3:$B$367,0))</f>
        <v>1</v>
      </c>
      <c r="D4382" s="2">
        <f t="shared" si="483"/>
        <v>11</v>
      </c>
      <c r="E4382" s="36">
        <v>28753</v>
      </c>
      <c r="F4382" s="7">
        <f>IFERROR(IF(INDEX('Temperature Data'!$AA$15:$AA$348,MATCH(LOLP!A4382,'Temperature Data'!$B$15:$B$348,0))&gt;IF(B4382=9,$G$2,LOLP!$F$2),1,0),0)</f>
        <v>0</v>
      </c>
      <c r="G4382" s="7">
        <f>SUMIFS(LOLP!$F$4:$F$8763,$C$4:$C$8763,$C4382,$B$4:$B$8763,$B4382,$D$4:$D$8763,$D4382)</f>
        <v>17</v>
      </c>
      <c r="H4382" s="7">
        <f>COUNTIFS(Calendar!$E$3:$E$367,LOLP!C4382,Calendar!$D$3:$D$367,LOLP!B4382)</f>
        <v>21</v>
      </c>
      <c r="I4382" s="7">
        <f ca="1">IF($F4382=1,OFFSET(start_norps,LOLP!$D4382+(1-$C4382)*24,LOLP!$B4382)*H4382/G4382,0)</f>
        <v>0</v>
      </c>
      <c r="J4382" s="7">
        <f ca="1">IF($F4382=1,OFFSET(start_33,LOLP!$D4382+(1-$C4382)*24,LOLP!$B4382)*H4382/G4382,0)</f>
        <v>0</v>
      </c>
      <c r="K4382" s="7">
        <f ca="1">IF($F4382,OFFSET(start_40,LOLP!$D4382+(1-$C4382)*24,LOLP!$B4382),0)</f>
        <v>0</v>
      </c>
      <c r="L4382" s="7">
        <f ca="1">IF($F4382,OFFSET(start_50,LOLP!$D4382+(1-$C4382)*24,LOLP!$B4382),0)</f>
        <v>0</v>
      </c>
      <c r="M4382" s="25">
        <f t="shared" ca="1" si="478"/>
        <v>0</v>
      </c>
      <c r="N4382" s="25">
        <f t="shared" ca="1" si="479"/>
        <v>0</v>
      </c>
      <c r="O4382" s="15" t="e">
        <f t="shared" ca="1" si="480"/>
        <v>#DIV/0!</v>
      </c>
      <c r="P4382" s="15" t="e">
        <f t="shared" ca="1" si="481"/>
        <v>#DIV/0!</v>
      </c>
    </row>
    <row r="4383" spans="1:16" x14ac:dyDescent="0.25">
      <c r="A4383" s="1">
        <f t="shared" si="482"/>
        <v>43283</v>
      </c>
      <c r="B4383" s="7">
        <f t="shared" si="477"/>
        <v>7</v>
      </c>
      <c r="C4383" s="4">
        <f>INDEX(Calendar!$E$3:$E$367,MATCH(LOLP!$A4383,Calendar!$B$3:$B$367,0))</f>
        <v>1</v>
      </c>
      <c r="D4383" s="2">
        <f t="shared" si="483"/>
        <v>12</v>
      </c>
      <c r="E4383" s="36">
        <v>29520</v>
      </c>
      <c r="F4383" s="7">
        <f>IFERROR(IF(INDEX('Temperature Data'!$AA$15:$AA$348,MATCH(LOLP!A4383,'Temperature Data'!$B$15:$B$348,0))&gt;IF(B4383=9,$G$2,LOLP!$F$2),1,0),0)</f>
        <v>0</v>
      </c>
      <c r="G4383" s="7">
        <f>SUMIFS(LOLP!$F$4:$F$8763,$C$4:$C$8763,$C4383,$B$4:$B$8763,$B4383,$D$4:$D$8763,$D4383)</f>
        <v>17</v>
      </c>
      <c r="H4383" s="7">
        <f>COUNTIFS(Calendar!$E$3:$E$367,LOLP!C4383,Calendar!$D$3:$D$367,LOLP!B4383)</f>
        <v>21</v>
      </c>
      <c r="I4383" s="7">
        <f ca="1">IF($F4383=1,OFFSET(start_norps,LOLP!$D4383+(1-$C4383)*24,LOLP!$B4383)*H4383/G4383,0)</f>
        <v>0</v>
      </c>
      <c r="J4383" s="7">
        <f ca="1">IF($F4383=1,OFFSET(start_33,LOLP!$D4383+(1-$C4383)*24,LOLP!$B4383)*H4383/G4383,0)</f>
        <v>0</v>
      </c>
      <c r="K4383" s="7">
        <f ca="1">IF($F4383,OFFSET(start_40,LOLP!$D4383+(1-$C4383)*24,LOLP!$B4383),0)</f>
        <v>0</v>
      </c>
      <c r="L4383" s="7">
        <f ca="1">IF($F4383,OFFSET(start_50,LOLP!$D4383+(1-$C4383)*24,LOLP!$B4383),0)</f>
        <v>0</v>
      </c>
      <c r="M4383" s="25">
        <f t="shared" ca="1" si="478"/>
        <v>0</v>
      </c>
      <c r="N4383" s="25">
        <f t="shared" ca="1" si="479"/>
        <v>0</v>
      </c>
      <c r="O4383" s="15" t="e">
        <f t="shared" ca="1" si="480"/>
        <v>#DIV/0!</v>
      </c>
      <c r="P4383" s="15" t="e">
        <f t="shared" ca="1" si="481"/>
        <v>#DIV/0!</v>
      </c>
    </row>
    <row r="4384" spans="1:16" x14ac:dyDescent="0.25">
      <c r="A4384" s="1">
        <f t="shared" si="482"/>
        <v>43283</v>
      </c>
      <c r="B4384" s="7">
        <f t="shared" si="477"/>
        <v>7</v>
      </c>
      <c r="C4384" s="4">
        <f>INDEX(Calendar!$E$3:$E$367,MATCH(LOLP!$A4384,Calendar!$B$3:$B$367,0))</f>
        <v>1</v>
      </c>
      <c r="D4384" s="2">
        <f t="shared" si="483"/>
        <v>13</v>
      </c>
      <c r="E4384" s="36">
        <v>30219</v>
      </c>
      <c r="F4384" s="7">
        <f>IFERROR(IF(INDEX('Temperature Data'!$AA$15:$AA$348,MATCH(LOLP!A4384,'Temperature Data'!$B$15:$B$348,0))&gt;IF(B4384=9,$G$2,LOLP!$F$2),1,0),0)</f>
        <v>0</v>
      </c>
      <c r="G4384" s="7">
        <f>SUMIFS(LOLP!$F$4:$F$8763,$C$4:$C$8763,$C4384,$B$4:$B$8763,$B4384,$D$4:$D$8763,$D4384)</f>
        <v>17</v>
      </c>
      <c r="H4384" s="7">
        <f>COUNTIFS(Calendar!$E$3:$E$367,LOLP!C4384,Calendar!$D$3:$D$367,LOLP!B4384)</f>
        <v>21</v>
      </c>
      <c r="I4384" s="7">
        <f ca="1">IF($F4384=1,OFFSET(start_norps,LOLP!$D4384+(1-$C4384)*24,LOLP!$B4384)*H4384/G4384,0)</f>
        <v>0</v>
      </c>
      <c r="J4384" s="7">
        <f ca="1">IF($F4384=1,OFFSET(start_33,LOLP!$D4384+(1-$C4384)*24,LOLP!$B4384)*H4384/G4384,0)</f>
        <v>0</v>
      </c>
      <c r="K4384" s="7">
        <f ca="1">IF($F4384,OFFSET(start_40,LOLP!$D4384+(1-$C4384)*24,LOLP!$B4384),0)</f>
        <v>0</v>
      </c>
      <c r="L4384" s="7">
        <f ca="1">IF($F4384,OFFSET(start_50,LOLP!$D4384+(1-$C4384)*24,LOLP!$B4384),0)</f>
        <v>0</v>
      </c>
      <c r="M4384" s="25">
        <f t="shared" ca="1" si="478"/>
        <v>0</v>
      </c>
      <c r="N4384" s="25">
        <f t="shared" ca="1" si="479"/>
        <v>0</v>
      </c>
      <c r="O4384" s="15" t="e">
        <f t="shared" ca="1" si="480"/>
        <v>#DIV/0!</v>
      </c>
      <c r="P4384" s="15" t="e">
        <f t="shared" ca="1" si="481"/>
        <v>#DIV/0!</v>
      </c>
    </row>
    <row r="4385" spans="1:16" x14ac:dyDescent="0.25">
      <c r="A4385" s="1">
        <f t="shared" si="482"/>
        <v>43283</v>
      </c>
      <c r="B4385" s="7">
        <f t="shared" si="477"/>
        <v>7</v>
      </c>
      <c r="C4385" s="4">
        <f>INDEX(Calendar!$E$3:$E$367,MATCH(LOLP!$A4385,Calendar!$B$3:$B$367,0))</f>
        <v>1</v>
      </c>
      <c r="D4385" s="2">
        <f t="shared" si="483"/>
        <v>14</v>
      </c>
      <c r="E4385" s="36">
        <v>31270</v>
      </c>
      <c r="F4385" s="7">
        <f>IFERROR(IF(INDEX('Temperature Data'!$AA$15:$AA$348,MATCH(LOLP!A4385,'Temperature Data'!$B$15:$B$348,0))&gt;IF(B4385=9,$G$2,LOLP!$F$2),1,0),0)</f>
        <v>0</v>
      </c>
      <c r="G4385" s="7">
        <f>SUMIFS(LOLP!$F$4:$F$8763,$C$4:$C$8763,$C4385,$B$4:$B$8763,$B4385,$D$4:$D$8763,$D4385)</f>
        <v>17</v>
      </c>
      <c r="H4385" s="7">
        <f>COUNTIFS(Calendar!$E$3:$E$367,LOLP!C4385,Calendar!$D$3:$D$367,LOLP!B4385)</f>
        <v>21</v>
      </c>
      <c r="I4385" s="7">
        <f ca="1">IF($F4385=1,OFFSET(start_norps,LOLP!$D4385+(1-$C4385)*24,LOLP!$B4385)*H4385/G4385,0)</f>
        <v>0</v>
      </c>
      <c r="J4385" s="7">
        <f ca="1">IF($F4385=1,OFFSET(start_33,LOLP!$D4385+(1-$C4385)*24,LOLP!$B4385)*H4385/G4385,0)</f>
        <v>0</v>
      </c>
      <c r="K4385" s="7">
        <f ca="1">IF($F4385,OFFSET(start_40,LOLP!$D4385+(1-$C4385)*24,LOLP!$B4385),0)</f>
        <v>0</v>
      </c>
      <c r="L4385" s="7">
        <f ca="1">IF($F4385,OFFSET(start_50,LOLP!$D4385+(1-$C4385)*24,LOLP!$B4385),0)</f>
        <v>0</v>
      </c>
      <c r="M4385" s="25">
        <f t="shared" ca="1" si="478"/>
        <v>0</v>
      </c>
      <c r="N4385" s="25">
        <f t="shared" ca="1" si="479"/>
        <v>0</v>
      </c>
      <c r="O4385" s="15" t="e">
        <f t="shared" ca="1" si="480"/>
        <v>#DIV/0!</v>
      </c>
      <c r="P4385" s="15" t="e">
        <f t="shared" ca="1" si="481"/>
        <v>#DIV/0!</v>
      </c>
    </row>
    <row r="4386" spans="1:16" x14ac:dyDescent="0.25">
      <c r="A4386" s="1">
        <f t="shared" si="482"/>
        <v>43283</v>
      </c>
      <c r="B4386" s="7">
        <f t="shared" si="477"/>
        <v>7</v>
      </c>
      <c r="C4386" s="4">
        <f>INDEX(Calendar!$E$3:$E$367,MATCH(LOLP!$A4386,Calendar!$B$3:$B$367,0))</f>
        <v>1</v>
      </c>
      <c r="D4386" s="2">
        <f t="shared" si="483"/>
        <v>15</v>
      </c>
      <c r="E4386" s="36">
        <v>32349</v>
      </c>
      <c r="F4386" s="7">
        <f>IFERROR(IF(INDEX('Temperature Data'!$AA$15:$AA$348,MATCH(LOLP!A4386,'Temperature Data'!$B$15:$B$348,0))&gt;IF(B4386=9,$G$2,LOLP!$F$2),1,0),0)</f>
        <v>0</v>
      </c>
      <c r="G4386" s="7">
        <f>SUMIFS(LOLP!$F$4:$F$8763,$C$4:$C$8763,$C4386,$B$4:$B$8763,$B4386,$D$4:$D$8763,$D4386)</f>
        <v>17</v>
      </c>
      <c r="H4386" s="7">
        <f>COUNTIFS(Calendar!$E$3:$E$367,LOLP!C4386,Calendar!$D$3:$D$367,LOLP!B4386)</f>
        <v>21</v>
      </c>
      <c r="I4386" s="7">
        <f ca="1">IF($F4386=1,OFFSET(start_norps,LOLP!$D4386+(1-$C4386)*24,LOLP!$B4386)*H4386/G4386,0)</f>
        <v>0</v>
      </c>
      <c r="J4386" s="7">
        <f ca="1">IF($F4386=1,OFFSET(start_33,LOLP!$D4386+(1-$C4386)*24,LOLP!$B4386)*H4386/G4386,0)</f>
        <v>0</v>
      </c>
      <c r="K4386" s="7">
        <f ca="1">IF($F4386,OFFSET(start_40,LOLP!$D4386+(1-$C4386)*24,LOLP!$B4386),0)</f>
        <v>0</v>
      </c>
      <c r="L4386" s="7">
        <f ca="1">IF($F4386,OFFSET(start_50,LOLP!$D4386+(1-$C4386)*24,LOLP!$B4386),0)</f>
        <v>0</v>
      </c>
      <c r="M4386" s="25">
        <f t="shared" ca="1" si="478"/>
        <v>0</v>
      </c>
      <c r="N4386" s="25">
        <f t="shared" ca="1" si="479"/>
        <v>0</v>
      </c>
      <c r="O4386" s="15" t="e">
        <f t="shared" ca="1" si="480"/>
        <v>#DIV/0!</v>
      </c>
      <c r="P4386" s="15" t="e">
        <f t="shared" ca="1" si="481"/>
        <v>#DIV/0!</v>
      </c>
    </row>
    <row r="4387" spans="1:16" x14ac:dyDescent="0.25">
      <c r="A4387" s="1">
        <f t="shared" si="482"/>
        <v>43283</v>
      </c>
      <c r="B4387" s="7">
        <f t="shared" si="477"/>
        <v>7</v>
      </c>
      <c r="C4387" s="4">
        <f>INDEX(Calendar!$E$3:$E$367,MATCH(LOLP!$A4387,Calendar!$B$3:$B$367,0))</f>
        <v>1</v>
      </c>
      <c r="D4387" s="2">
        <f t="shared" si="483"/>
        <v>16</v>
      </c>
      <c r="E4387" s="36">
        <v>33593</v>
      </c>
      <c r="F4387" s="7">
        <f>IFERROR(IF(INDEX('Temperature Data'!$AA$15:$AA$348,MATCH(LOLP!A4387,'Temperature Data'!$B$15:$B$348,0))&gt;IF(B4387=9,$G$2,LOLP!$F$2),1,0),0)</f>
        <v>0</v>
      </c>
      <c r="G4387" s="7">
        <f>SUMIFS(LOLP!$F$4:$F$8763,$C$4:$C$8763,$C4387,$B$4:$B$8763,$B4387,$D$4:$D$8763,$D4387)</f>
        <v>17</v>
      </c>
      <c r="H4387" s="7">
        <f>COUNTIFS(Calendar!$E$3:$E$367,LOLP!C4387,Calendar!$D$3:$D$367,LOLP!B4387)</f>
        <v>21</v>
      </c>
      <c r="I4387" s="7">
        <f ca="1">IF($F4387=1,OFFSET(start_norps,LOLP!$D4387+(1-$C4387)*24,LOLP!$B4387)*H4387/G4387,0)</f>
        <v>0</v>
      </c>
      <c r="J4387" s="7">
        <f ca="1">IF($F4387=1,OFFSET(start_33,LOLP!$D4387+(1-$C4387)*24,LOLP!$B4387)*H4387/G4387,0)</f>
        <v>0</v>
      </c>
      <c r="K4387" s="7">
        <f ca="1">IF($F4387,OFFSET(start_40,LOLP!$D4387+(1-$C4387)*24,LOLP!$B4387),0)</f>
        <v>0</v>
      </c>
      <c r="L4387" s="7">
        <f ca="1">IF($F4387,OFFSET(start_50,LOLP!$D4387+(1-$C4387)*24,LOLP!$B4387),0)</f>
        <v>0</v>
      </c>
      <c r="M4387" s="25">
        <f t="shared" ca="1" si="478"/>
        <v>0</v>
      </c>
      <c r="N4387" s="25">
        <f t="shared" ca="1" si="479"/>
        <v>0</v>
      </c>
      <c r="O4387" s="15" t="e">
        <f t="shared" ca="1" si="480"/>
        <v>#DIV/0!</v>
      </c>
      <c r="P4387" s="15" t="e">
        <f t="shared" ca="1" si="481"/>
        <v>#DIV/0!</v>
      </c>
    </row>
    <row r="4388" spans="1:16" x14ac:dyDescent="0.25">
      <c r="A4388" s="1">
        <f t="shared" si="482"/>
        <v>43283</v>
      </c>
      <c r="B4388" s="7">
        <f t="shared" si="477"/>
        <v>7</v>
      </c>
      <c r="C4388" s="4">
        <f>INDEX(Calendar!$E$3:$E$367,MATCH(LOLP!$A4388,Calendar!$B$3:$B$367,0))</f>
        <v>1</v>
      </c>
      <c r="D4388" s="2">
        <f t="shared" si="483"/>
        <v>17</v>
      </c>
      <c r="E4388" s="36">
        <v>34574</v>
      </c>
      <c r="F4388" s="7">
        <f>IFERROR(IF(INDEX('Temperature Data'!$AA$15:$AA$348,MATCH(LOLP!A4388,'Temperature Data'!$B$15:$B$348,0))&gt;IF(B4388=9,$G$2,LOLP!$F$2),1,0),0)</f>
        <v>0</v>
      </c>
      <c r="G4388" s="7">
        <f>SUMIFS(LOLP!$F$4:$F$8763,$C$4:$C$8763,$C4388,$B$4:$B$8763,$B4388,$D$4:$D$8763,$D4388)</f>
        <v>17</v>
      </c>
      <c r="H4388" s="7">
        <f>COUNTIFS(Calendar!$E$3:$E$367,LOLP!C4388,Calendar!$D$3:$D$367,LOLP!B4388)</f>
        <v>21</v>
      </c>
      <c r="I4388" s="7">
        <f ca="1">IF($F4388=1,OFFSET(start_norps,LOLP!$D4388+(1-$C4388)*24,LOLP!$B4388)*H4388/G4388,0)</f>
        <v>0</v>
      </c>
      <c r="J4388" s="7">
        <f ca="1">IF($F4388=1,OFFSET(start_33,LOLP!$D4388+(1-$C4388)*24,LOLP!$B4388)*H4388/G4388,0)</f>
        <v>0</v>
      </c>
      <c r="K4388" s="7">
        <f ca="1">IF($F4388,OFFSET(start_40,LOLP!$D4388+(1-$C4388)*24,LOLP!$B4388),0)</f>
        <v>0</v>
      </c>
      <c r="L4388" s="7">
        <f ca="1">IF($F4388,OFFSET(start_50,LOLP!$D4388+(1-$C4388)*24,LOLP!$B4388),0)</f>
        <v>0</v>
      </c>
      <c r="M4388" s="25">
        <f t="shared" ca="1" si="478"/>
        <v>0</v>
      </c>
      <c r="N4388" s="25">
        <f t="shared" ca="1" si="479"/>
        <v>0</v>
      </c>
      <c r="O4388" s="15" t="e">
        <f t="shared" ca="1" si="480"/>
        <v>#DIV/0!</v>
      </c>
      <c r="P4388" s="15" t="e">
        <f t="shared" ca="1" si="481"/>
        <v>#DIV/0!</v>
      </c>
    </row>
    <row r="4389" spans="1:16" x14ac:dyDescent="0.25">
      <c r="A4389" s="1">
        <f t="shared" si="482"/>
        <v>43283</v>
      </c>
      <c r="B4389" s="7">
        <f t="shared" si="477"/>
        <v>7</v>
      </c>
      <c r="C4389" s="4">
        <f>INDEX(Calendar!$E$3:$E$367,MATCH(LOLP!$A4389,Calendar!$B$3:$B$367,0))</f>
        <v>1</v>
      </c>
      <c r="D4389" s="2">
        <f t="shared" si="483"/>
        <v>18</v>
      </c>
      <c r="E4389" s="36">
        <v>35322</v>
      </c>
      <c r="F4389" s="7">
        <f>IFERROR(IF(INDEX('Temperature Data'!$AA$15:$AA$348,MATCH(LOLP!A4389,'Temperature Data'!$B$15:$B$348,0))&gt;IF(B4389=9,$G$2,LOLP!$F$2),1,0),0)</f>
        <v>0</v>
      </c>
      <c r="G4389" s="7">
        <f>SUMIFS(LOLP!$F$4:$F$8763,$C$4:$C$8763,$C4389,$B$4:$B$8763,$B4389,$D$4:$D$8763,$D4389)</f>
        <v>17</v>
      </c>
      <c r="H4389" s="7">
        <f>COUNTIFS(Calendar!$E$3:$E$367,LOLP!C4389,Calendar!$D$3:$D$367,LOLP!B4389)</f>
        <v>21</v>
      </c>
      <c r="I4389" s="7">
        <f ca="1">IF($F4389=1,OFFSET(start_norps,LOLP!$D4389+(1-$C4389)*24,LOLP!$B4389)*H4389/G4389,0)</f>
        <v>0</v>
      </c>
      <c r="J4389" s="7">
        <f ca="1">IF($F4389=1,OFFSET(start_33,LOLP!$D4389+(1-$C4389)*24,LOLP!$B4389)*H4389/G4389,0)</f>
        <v>0</v>
      </c>
      <c r="K4389" s="7">
        <f ca="1">IF($F4389,OFFSET(start_40,LOLP!$D4389+(1-$C4389)*24,LOLP!$B4389),0)</f>
        <v>0</v>
      </c>
      <c r="L4389" s="7">
        <f ca="1">IF($F4389,OFFSET(start_50,LOLP!$D4389+(1-$C4389)*24,LOLP!$B4389),0)</f>
        <v>0</v>
      </c>
      <c r="M4389" s="25">
        <f t="shared" ca="1" si="478"/>
        <v>0</v>
      </c>
      <c r="N4389" s="25">
        <f t="shared" ca="1" si="479"/>
        <v>0</v>
      </c>
      <c r="O4389" s="15" t="e">
        <f t="shared" ca="1" si="480"/>
        <v>#DIV/0!</v>
      </c>
      <c r="P4389" s="15" t="e">
        <f t="shared" ca="1" si="481"/>
        <v>#DIV/0!</v>
      </c>
    </row>
    <row r="4390" spans="1:16" x14ac:dyDescent="0.25">
      <c r="A4390" s="1">
        <f t="shared" si="482"/>
        <v>43283</v>
      </c>
      <c r="B4390" s="7">
        <f t="shared" si="477"/>
        <v>7</v>
      </c>
      <c r="C4390" s="4">
        <f>INDEX(Calendar!$E$3:$E$367,MATCH(LOLP!$A4390,Calendar!$B$3:$B$367,0))</f>
        <v>1</v>
      </c>
      <c r="D4390" s="2">
        <f t="shared" si="483"/>
        <v>19</v>
      </c>
      <c r="E4390" s="36">
        <v>35363</v>
      </c>
      <c r="F4390" s="7">
        <f>IFERROR(IF(INDEX('Temperature Data'!$AA$15:$AA$348,MATCH(LOLP!A4390,'Temperature Data'!$B$15:$B$348,0))&gt;IF(B4390=9,$G$2,LOLP!$F$2),1,0),0)</f>
        <v>0</v>
      </c>
      <c r="G4390" s="7">
        <f>SUMIFS(LOLP!$F$4:$F$8763,$C$4:$C$8763,$C4390,$B$4:$B$8763,$B4390,$D$4:$D$8763,$D4390)</f>
        <v>17</v>
      </c>
      <c r="H4390" s="7">
        <f>COUNTIFS(Calendar!$E$3:$E$367,LOLP!C4390,Calendar!$D$3:$D$367,LOLP!B4390)</f>
        <v>21</v>
      </c>
      <c r="I4390" s="7">
        <f ca="1">IF($F4390=1,OFFSET(start_norps,LOLP!$D4390+(1-$C4390)*24,LOLP!$B4390)*H4390/G4390,0)</f>
        <v>0</v>
      </c>
      <c r="J4390" s="7">
        <f ca="1">IF($F4390=1,OFFSET(start_33,LOLP!$D4390+(1-$C4390)*24,LOLP!$B4390)*H4390/G4390,0)</f>
        <v>0</v>
      </c>
      <c r="K4390" s="7">
        <f ca="1">IF($F4390,OFFSET(start_40,LOLP!$D4390+(1-$C4390)*24,LOLP!$B4390),0)</f>
        <v>0</v>
      </c>
      <c r="L4390" s="7">
        <f ca="1">IF($F4390,OFFSET(start_50,LOLP!$D4390+(1-$C4390)*24,LOLP!$B4390),0)</f>
        <v>0</v>
      </c>
      <c r="M4390" s="25">
        <f t="shared" ca="1" si="478"/>
        <v>0</v>
      </c>
      <c r="N4390" s="25">
        <f t="shared" ca="1" si="479"/>
        <v>0</v>
      </c>
      <c r="O4390" s="15" t="e">
        <f t="shared" ca="1" si="480"/>
        <v>#DIV/0!</v>
      </c>
      <c r="P4390" s="15" t="e">
        <f t="shared" ca="1" si="481"/>
        <v>#DIV/0!</v>
      </c>
    </row>
    <row r="4391" spans="1:16" x14ac:dyDescent="0.25">
      <c r="A4391" s="1">
        <f t="shared" si="482"/>
        <v>43283</v>
      </c>
      <c r="B4391" s="7">
        <f t="shared" si="477"/>
        <v>7</v>
      </c>
      <c r="C4391" s="4">
        <f>INDEX(Calendar!$E$3:$E$367,MATCH(LOLP!$A4391,Calendar!$B$3:$B$367,0))</f>
        <v>1</v>
      </c>
      <c r="D4391" s="2">
        <f t="shared" si="483"/>
        <v>20</v>
      </c>
      <c r="E4391" s="36">
        <v>34737</v>
      </c>
      <c r="F4391" s="7">
        <f>IFERROR(IF(INDEX('Temperature Data'!$AA$15:$AA$348,MATCH(LOLP!A4391,'Temperature Data'!$B$15:$B$348,0))&gt;IF(B4391=9,$G$2,LOLP!$F$2),1,0),0)</f>
        <v>0</v>
      </c>
      <c r="G4391" s="7">
        <f>SUMIFS(LOLP!$F$4:$F$8763,$C$4:$C$8763,$C4391,$B$4:$B$8763,$B4391,$D$4:$D$8763,$D4391)</f>
        <v>17</v>
      </c>
      <c r="H4391" s="7">
        <f>COUNTIFS(Calendar!$E$3:$E$367,LOLP!C4391,Calendar!$D$3:$D$367,LOLP!B4391)</f>
        <v>21</v>
      </c>
      <c r="I4391" s="7">
        <f ca="1">IF($F4391=1,OFFSET(start_norps,LOLP!$D4391+(1-$C4391)*24,LOLP!$B4391)*H4391/G4391,0)</f>
        <v>0</v>
      </c>
      <c r="J4391" s="7">
        <f ca="1">IF($F4391=1,OFFSET(start_33,LOLP!$D4391+(1-$C4391)*24,LOLP!$B4391)*H4391/G4391,0)</f>
        <v>0</v>
      </c>
      <c r="K4391" s="7">
        <f ca="1">IF($F4391,OFFSET(start_40,LOLP!$D4391+(1-$C4391)*24,LOLP!$B4391),0)</f>
        <v>0</v>
      </c>
      <c r="L4391" s="7">
        <f ca="1">IF($F4391,OFFSET(start_50,LOLP!$D4391+(1-$C4391)*24,LOLP!$B4391),0)</f>
        <v>0</v>
      </c>
      <c r="M4391" s="25">
        <f t="shared" ca="1" si="478"/>
        <v>0</v>
      </c>
      <c r="N4391" s="25">
        <f t="shared" ca="1" si="479"/>
        <v>0</v>
      </c>
      <c r="O4391" s="15" t="e">
        <f t="shared" ca="1" si="480"/>
        <v>#DIV/0!</v>
      </c>
      <c r="P4391" s="15" t="e">
        <f t="shared" ca="1" si="481"/>
        <v>#DIV/0!</v>
      </c>
    </row>
    <row r="4392" spans="1:16" x14ac:dyDescent="0.25">
      <c r="A4392" s="1">
        <f t="shared" si="482"/>
        <v>43283</v>
      </c>
      <c r="B4392" s="7">
        <f t="shared" si="477"/>
        <v>7</v>
      </c>
      <c r="C4392" s="4">
        <f>INDEX(Calendar!$E$3:$E$367,MATCH(LOLP!$A4392,Calendar!$B$3:$B$367,0))</f>
        <v>1</v>
      </c>
      <c r="D4392" s="2">
        <f t="shared" si="483"/>
        <v>21</v>
      </c>
      <c r="E4392" s="36">
        <v>34180</v>
      </c>
      <c r="F4392" s="7">
        <f>IFERROR(IF(INDEX('Temperature Data'!$AA$15:$AA$348,MATCH(LOLP!A4392,'Temperature Data'!$B$15:$B$348,0))&gt;IF(B4392=9,$G$2,LOLP!$F$2),1,0),0)</f>
        <v>0</v>
      </c>
      <c r="G4392" s="7">
        <f>SUMIFS(LOLP!$F$4:$F$8763,$C$4:$C$8763,$C4392,$B$4:$B$8763,$B4392,$D$4:$D$8763,$D4392)</f>
        <v>17</v>
      </c>
      <c r="H4392" s="7">
        <f>COUNTIFS(Calendar!$E$3:$E$367,LOLP!C4392,Calendar!$D$3:$D$367,LOLP!B4392)</f>
        <v>21</v>
      </c>
      <c r="I4392" s="7">
        <f ca="1">IF($F4392=1,OFFSET(start_norps,LOLP!$D4392+(1-$C4392)*24,LOLP!$B4392)*H4392/G4392,0)</f>
        <v>0</v>
      </c>
      <c r="J4392" s="7">
        <f ca="1">IF($F4392=1,OFFSET(start_33,LOLP!$D4392+(1-$C4392)*24,LOLP!$B4392)*H4392/G4392,0)</f>
        <v>0</v>
      </c>
      <c r="K4392" s="7">
        <f ca="1">IF($F4392,OFFSET(start_40,LOLP!$D4392+(1-$C4392)*24,LOLP!$B4392),0)</f>
        <v>0</v>
      </c>
      <c r="L4392" s="7">
        <f ca="1">IF($F4392,OFFSET(start_50,LOLP!$D4392+(1-$C4392)*24,LOLP!$B4392),0)</f>
        <v>0</v>
      </c>
      <c r="M4392" s="25">
        <f t="shared" ca="1" si="478"/>
        <v>0</v>
      </c>
      <c r="N4392" s="25">
        <f t="shared" ca="1" si="479"/>
        <v>0</v>
      </c>
      <c r="O4392" s="15" t="e">
        <f t="shared" ca="1" si="480"/>
        <v>#DIV/0!</v>
      </c>
      <c r="P4392" s="15" t="e">
        <f t="shared" ca="1" si="481"/>
        <v>#DIV/0!</v>
      </c>
    </row>
    <row r="4393" spans="1:16" x14ac:dyDescent="0.25">
      <c r="A4393" s="1">
        <f t="shared" si="482"/>
        <v>43283</v>
      </c>
      <c r="B4393" s="7">
        <f t="shared" si="477"/>
        <v>7</v>
      </c>
      <c r="C4393" s="4">
        <f>INDEX(Calendar!$E$3:$E$367,MATCH(LOLP!$A4393,Calendar!$B$3:$B$367,0))</f>
        <v>1</v>
      </c>
      <c r="D4393" s="2">
        <f t="shared" si="483"/>
        <v>22</v>
      </c>
      <c r="E4393" s="36">
        <v>33066</v>
      </c>
      <c r="F4393" s="7">
        <f>IFERROR(IF(INDEX('Temperature Data'!$AA$15:$AA$348,MATCH(LOLP!A4393,'Temperature Data'!$B$15:$B$348,0))&gt;IF(B4393=9,$G$2,LOLP!$F$2),1,0),0)</f>
        <v>0</v>
      </c>
      <c r="G4393" s="7">
        <f>SUMIFS(LOLP!$F$4:$F$8763,$C$4:$C$8763,$C4393,$B$4:$B$8763,$B4393,$D$4:$D$8763,$D4393)</f>
        <v>17</v>
      </c>
      <c r="H4393" s="7">
        <f>COUNTIFS(Calendar!$E$3:$E$367,LOLP!C4393,Calendar!$D$3:$D$367,LOLP!B4393)</f>
        <v>21</v>
      </c>
      <c r="I4393" s="7">
        <f ca="1">IF($F4393=1,OFFSET(start_norps,LOLP!$D4393+(1-$C4393)*24,LOLP!$B4393)*H4393/G4393,0)</f>
        <v>0</v>
      </c>
      <c r="J4393" s="7">
        <f ca="1">IF($F4393=1,OFFSET(start_33,LOLP!$D4393+(1-$C4393)*24,LOLP!$B4393)*H4393/G4393,0)</f>
        <v>0</v>
      </c>
      <c r="K4393" s="7">
        <f ca="1">IF($F4393,OFFSET(start_40,LOLP!$D4393+(1-$C4393)*24,LOLP!$B4393),0)</f>
        <v>0</v>
      </c>
      <c r="L4393" s="7">
        <f ca="1">IF($F4393,OFFSET(start_50,LOLP!$D4393+(1-$C4393)*24,LOLP!$B4393),0)</f>
        <v>0</v>
      </c>
      <c r="M4393" s="25">
        <f t="shared" ca="1" si="478"/>
        <v>0</v>
      </c>
      <c r="N4393" s="25">
        <f t="shared" ca="1" si="479"/>
        <v>0</v>
      </c>
      <c r="O4393" s="15" t="e">
        <f t="shared" ca="1" si="480"/>
        <v>#DIV/0!</v>
      </c>
      <c r="P4393" s="15" t="e">
        <f t="shared" ca="1" si="481"/>
        <v>#DIV/0!</v>
      </c>
    </row>
    <row r="4394" spans="1:16" x14ac:dyDescent="0.25">
      <c r="A4394" s="1">
        <f t="shared" si="482"/>
        <v>43283</v>
      </c>
      <c r="B4394" s="7">
        <f t="shared" si="477"/>
        <v>7</v>
      </c>
      <c r="C4394" s="4">
        <f>INDEX(Calendar!$E$3:$E$367,MATCH(LOLP!$A4394,Calendar!$B$3:$B$367,0))</f>
        <v>1</v>
      </c>
      <c r="D4394" s="2">
        <f t="shared" si="483"/>
        <v>23</v>
      </c>
      <c r="E4394" s="36">
        <v>30181</v>
      </c>
      <c r="F4394" s="7">
        <f>IFERROR(IF(INDEX('Temperature Data'!$AA$15:$AA$348,MATCH(LOLP!A4394,'Temperature Data'!$B$15:$B$348,0))&gt;IF(B4394=9,$G$2,LOLP!$F$2),1,0),0)</f>
        <v>0</v>
      </c>
      <c r="G4394" s="7">
        <f>SUMIFS(LOLP!$F$4:$F$8763,$C$4:$C$8763,$C4394,$B$4:$B$8763,$B4394,$D$4:$D$8763,$D4394)</f>
        <v>17</v>
      </c>
      <c r="H4394" s="7">
        <f>COUNTIFS(Calendar!$E$3:$E$367,LOLP!C4394,Calendar!$D$3:$D$367,LOLP!B4394)</f>
        <v>21</v>
      </c>
      <c r="I4394" s="7">
        <f ca="1">IF($F4394=1,OFFSET(start_norps,LOLP!$D4394+(1-$C4394)*24,LOLP!$B4394)*H4394/G4394,0)</f>
        <v>0</v>
      </c>
      <c r="J4394" s="7">
        <f ca="1">IF($F4394=1,OFFSET(start_33,LOLP!$D4394+(1-$C4394)*24,LOLP!$B4394)*H4394/G4394,0)</f>
        <v>0</v>
      </c>
      <c r="K4394" s="7">
        <f ca="1">IF($F4394,OFFSET(start_40,LOLP!$D4394+(1-$C4394)*24,LOLP!$B4394),0)</f>
        <v>0</v>
      </c>
      <c r="L4394" s="7">
        <f ca="1">IF($F4394,OFFSET(start_50,LOLP!$D4394+(1-$C4394)*24,LOLP!$B4394),0)</f>
        <v>0</v>
      </c>
      <c r="M4394" s="25">
        <f t="shared" ca="1" si="478"/>
        <v>0</v>
      </c>
      <c r="N4394" s="25">
        <f t="shared" ca="1" si="479"/>
        <v>0</v>
      </c>
      <c r="O4394" s="15" t="e">
        <f t="shared" ca="1" si="480"/>
        <v>#DIV/0!</v>
      </c>
      <c r="P4394" s="15" t="e">
        <f t="shared" ca="1" si="481"/>
        <v>#DIV/0!</v>
      </c>
    </row>
    <row r="4395" spans="1:16" x14ac:dyDescent="0.25">
      <c r="A4395" s="1">
        <f t="shared" si="482"/>
        <v>43283</v>
      </c>
      <c r="B4395" s="7">
        <f t="shared" si="477"/>
        <v>7</v>
      </c>
      <c r="C4395" s="4">
        <f>INDEX(Calendar!$E$3:$E$367,MATCH(LOLP!$A4395,Calendar!$B$3:$B$367,0))</f>
        <v>1</v>
      </c>
      <c r="D4395" s="2">
        <f t="shared" si="483"/>
        <v>24</v>
      </c>
      <c r="E4395" s="36">
        <v>27474</v>
      </c>
      <c r="F4395" s="7">
        <f>IFERROR(IF(INDEX('Temperature Data'!$AA$15:$AA$348,MATCH(LOLP!A4395,'Temperature Data'!$B$15:$B$348,0))&gt;IF(B4395=9,$G$2,LOLP!$F$2),1,0),0)</f>
        <v>0</v>
      </c>
      <c r="G4395" s="7">
        <f>SUMIFS(LOLP!$F$4:$F$8763,$C$4:$C$8763,$C4395,$B$4:$B$8763,$B4395,$D$4:$D$8763,$D4395)</f>
        <v>17</v>
      </c>
      <c r="H4395" s="7">
        <f>COUNTIFS(Calendar!$E$3:$E$367,LOLP!C4395,Calendar!$D$3:$D$367,LOLP!B4395)</f>
        <v>21</v>
      </c>
      <c r="I4395" s="7">
        <f ca="1">IF($F4395=1,OFFSET(start_norps,LOLP!$D4395+(1-$C4395)*24,LOLP!$B4395)*H4395/G4395,0)</f>
        <v>0</v>
      </c>
      <c r="J4395" s="7">
        <f ca="1">IF($F4395=1,OFFSET(start_33,LOLP!$D4395+(1-$C4395)*24,LOLP!$B4395)*H4395/G4395,0)</f>
        <v>0</v>
      </c>
      <c r="K4395" s="7">
        <f ca="1">IF($F4395,OFFSET(start_40,LOLP!$D4395+(1-$C4395)*24,LOLP!$B4395),0)</f>
        <v>0</v>
      </c>
      <c r="L4395" s="7">
        <f ca="1">IF($F4395,OFFSET(start_50,LOLP!$D4395+(1-$C4395)*24,LOLP!$B4395),0)</f>
        <v>0</v>
      </c>
      <c r="M4395" s="25">
        <f t="shared" ca="1" si="478"/>
        <v>0</v>
      </c>
      <c r="N4395" s="25">
        <f t="shared" ca="1" si="479"/>
        <v>0</v>
      </c>
      <c r="O4395" s="15" t="e">
        <f t="shared" ca="1" si="480"/>
        <v>#DIV/0!</v>
      </c>
      <c r="P4395" s="15" t="e">
        <f t="shared" ca="1" si="481"/>
        <v>#DIV/0!</v>
      </c>
    </row>
    <row r="4396" spans="1:16" x14ac:dyDescent="0.25">
      <c r="A4396" s="1">
        <f t="shared" si="482"/>
        <v>43284</v>
      </c>
      <c r="B4396" s="7">
        <f t="shared" si="477"/>
        <v>7</v>
      </c>
      <c r="C4396" s="4">
        <f>INDEX(Calendar!$E$3:$E$367,MATCH(LOLP!$A4396,Calendar!$B$3:$B$367,0))</f>
        <v>1</v>
      </c>
      <c r="D4396" s="2">
        <f t="shared" si="483"/>
        <v>1</v>
      </c>
      <c r="E4396" s="36">
        <v>25544</v>
      </c>
      <c r="F4396" s="7">
        <f>IFERROR(IF(INDEX('Temperature Data'!$AA$15:$AA$348,MATCH(LOLP!A4396,'Temperature Data'!$B$15:$B$348,0))&gt;IF(B4396=9,$G$2,LOLP!$F$2),1,0),0)</f>
        <v>0</v>
      </c>
      <c r="G4396" s="7">
        <f>SUMIFS(LOLP!$F$4:$F$8763,$C$4:$C$8763,$C4396,$B$4:$B$8763,$B4396,$D$4:$D$8763,$D4396)</f>
        <v>17</v>
      </c>
      <c r="H4396" s="7">
        <f>COUNTIFS(Calendar!$E$3:$E$367,LOLP!C4396,Calendar!$D$3:$D$367,LOLP!B4396)</f>
        <v>21</v>
      </c>
      <c r="I4396" s="7">
        <f ca="1">IF($F4396=1,OFFSET(start_norps,LOLP!$D4396+(1-$C4396)*24,LOLP!$B4396)*H4396/G4396,0)</f>
        <v>0</v>
      </c>
      <c r="J4396" s="7">
        <f ca="1">IF($F4396=1,OFFSET(start_33,LOLP!$D4396+(1-$C4396)*24,LOLP!$B4396)*H4396/G4396,0)</f>
        <v>0</v>
      </c>
      <c r="K4396" s="7">
        <f ca="1">IF($F4396,OFFSET(start_40,LOLP!$D4396+(1-$C4396)*24,LOLP!$B4396),0)</f>
        <v>0</v>
      </c>
      <c r="L4396" s="7">
        <f ca="1">IF($F4396,OFFSET(start_50,LOLP!$D4396+(1-$C4396)*24,LOLP!$B4396),0)</f>
        <v>0</v>
      </c>
      <c r="M4396" s="25">
        <f t="shared" ca="1" si="478"/>
        <v>0</v>
      </c>
      <c r="N4396" s="25">
        <f t="shared" ca="1" si="479"/>
        <v>0</v>
      </c>
      <c r="O4396" s="15" t="e">
        <f t="shared" ca="1" si="480"/>
        <v>#DIV/0!</v>
      </c>
      <c r="P4396" s="15" t="e">
        <f t="shared" ca="1" si="481"/>
        <v>#DIV/0!</v>
      </c>
    </row>
    <row r="4397" spans="1:16" x14ac:dyDescent="0.25">
      <c r="A4397" s="1">
        <f t="shared" si="482"/>
        <v>43284</v>
      </c>
      <c r="B4397" s="7">
        <f t="shared" si="477"/>
        <v>7</v>
      </c>
      <c r="C4397" s="4">
        <f>INDEX(Calendar!$E$3:$E$367,MATCH(LOLP!$A4397,Calendar!$B$3:$B$367,0))</f>
        <v>1</v>
      </c>
      <c r="D4397" s="2">
        <f t="shared" si="483"/>
        <v>2</v>
      </c>
      <c r="E4397" s="36">
        <v>24141</v>
      </c>
      <c r="F4397" s="7">
        <f>IFERROR(IF(INDEX('Temperature Data'!$AA$15:$AA$348,MATCH(LOLP!A4397,'Temperature Data'!$B$15:$B$348,0))&gt;IF(B4397=9,$G$2,LOLP!$F$2),1,0),0)</f>
        <v>0</v>
      </c>
      <c r="G4397" s="7">
        <f>SUMIFS(LOLP!$F$4:$F$8763,$C$4:$C$8763,$C4397,$B$4:$B$8763,$B4397,$D$4:$D$8763,$D4397)</f>
        <v>17</v>
      </c>
      <c r="H4397" s="7">
        <f>COUNTIFS(Calendar!$E$3:$E$367,LOLP!C4397,Calendar!$D$3:$D$367,LOLP!B4397)</f>
        <v>21</v>
      </c>
      <c r="I4397" s="7">
        <f ca="1">IF($F4397=1,OFFSET(start_norps,LOLP!$D4397+(1-$C4397)*24,LOLP!$B4397)*H4397/G4397,0)</f>
        <v>0</v>
      </c>
      <c r="J4397" s="7">
        <f ca="1">IF($F4397=1,OFFSET(start_33,LOLP!$D4397+(1-$C4397)*24,LOLP!$B4397)*H4397/G4397,0)</f>
        <v>0</v>
      </c>
      <c r="K4397" s="7">
        <f ca="1">IF($F4397,OFFSET(start_40,LOLP!$D4397+(1-$C4397)*24,LOLP!$B4397),0)</f>
        <v>0</v>
      </c>
      <c r="L4397" s="7">
        <f ca="1">IF($F4397,OFFSET(start_50,LOLP!$D4397+(1-$C4397)*24,LOLP!$B4397),0)</f>
        <v>0</v>
      </c>
      <c r="M4397" s="25">
        <f t="shared" ca="1" si="478"/>
        <v>0</v>
      </c>
      <c r="N4397" s="25">
        <f t="shared" ca="1" si="479"/>
        <v>0</v>
      </c>
      <c r="O4397" s="15" t="e">
        <f t="shared" ca="1" si="480"/>
        <v>#DIV/0!</v>
      </c>
      <c r="P4397" s="15" t="e">
        <f t="shared" ca="1" si="481"/>
        <v>#DIV/0!</v>
      </c>
    </row>
    <row r="4398" spans="1:16" x14ac:dyDescent="0.25">
      <c r="A4398" s="1">
        <f t="shared" si="482"/>
        <v>43284</v>
      </c>
      <c r="B4398" s="7">
        <f t="shared" si="477"/>
        <v>7</v>
      </c>
      <c r="C4398" s="4">
        <f>INDEX(Calendar!$E$3:$E$367,MATCH(LOLP!$A4398,Calendar!$B$3:$B$367,0))</f>
        <v>1</v>
      </c>
      <c r="D4398" s="2">
        <f t="shared" si="483"/>
        <v>3</v>
      </c>
      <c r="E4398" s="36">
        <v>23226</v>
      </c>
      <c r="F4398" s="7">
        <f>IFERROR(IF(INDEX('Temperature Data'!$AA$15:$AA$348,MATCH(LOLP!A4398,'Temperature Data'!$B$15:$B$348,0))&gt;IF(B4398=9,$G$2,LOLP!$F$2),1,0),0)</f>
        <v>0</v>
      </c>
      <c r="G4398" s="7">
        <f>SUMIFS(LOLP!$F$4:$F$8763,$C$4:$C$8763,$C4398,$B$4:$B$8763,$B4398,$D$4:$D$8763,$D4398)</f>
        <v>17</v>
      </c>
      <c r="H4398" s="7">
        <f>COUNTIFS(Calendar!$E$3:$E$367,LOLP!C4398,Calendar!$D$3:$D$367,LOLP!B4398)</f>
        <v>21</v>
      </c>
      <c r="I4398" s="7">
        <f ca="1">IF($F4398=1,OFFSET(start_norps,LOLP!$D4398+(1-$C4398)*24,LOLP!$B4398)*H4398/G4398,0)</f>
        <v>0</v>
      </c>
      <c r="J4398" s="7">
        <f ca="1">IF($F4398=1,OFFSET(start_33,LOLP!$D4398+(1-$C4398)*24,LOLP!$B4398)*H4398/G4398,0)</f>
        <v>0</v>
      </c>
      <c r="K4398" s="7">
        <f ca="1">IF($F4398,OFFSET(start_40,LOLP!$D4398+(1-$C4398)*24,LOLP!$B4398),0)</f>
        <v>0</v>
      </c>
      <c r="L4398" s="7">
        <f ca="1">IF($F4398,OFFSET(start_50,LOLP!$D4398+(1-$C4398)*24,LOLP!$B4398),0)</f>
        <v>0</v>
      </c>
      <c r="M4398" s="25">
        <f t="shared" ca="1" si="478"/>
        <v>0</v>
      </c>
      <c r="N4398" s="25">
        <f t="shared" ca="1" si="479"/>
        <v>0</v>
      </c>
      <c r="O4398" s="15" t="e">
        <f t="shared" ca="1" si="480"/>
        <v>#DIV/0!</v>
      </c>
      <c r="P4398" s="15" t="e">
        <f t="shared" ca="1" si="481"/>
        <v>#DIV/0!</v>
      </c>
    </row>
    <row r="4399" spans="1:16" x14ac:dyDescent="0.25">
      <c r="A4399" s="1">
        <f t="shared" si="482"/>
        <v>43284</v>
      </c>
      <c r="B4399" s="7">
        <f t="shared" si="477"/>
        <v>7</v>
      </c>
      <c r="C4399" s="4">
        <f>INDEX(Calendar!$E$3:$E$367,MATCH(LOLP!$A4399,Calendar!$B$3:$B$367,0))</f>
        <v>1</v>
      </c>
      <c r="D4399" s="2">
        <f t="shared" si="483"/>
        <v>4</v>
      </c>
      <c r="E4399" s="36">
        <v>22849</v>
      </c>
      <c r="F4399" s="7">
        <f>IFERROR(IF(INDEX('Temperature Data'!$AA$15:$AA$348,MATCH(LOLP!A4399,'Temperature Data'!$B$15:$B$348,0))&gt;IF(B4399=9,$G$2,LOLP!$F$2),1,0),0)</f>
        <v>0</v>
      </c>
      <c r="G4399" s="7">
        <f>SUMIFS(LOLP!$F$4:$F$8763,$C$4:$C$8763,$C4399,$B$4:$B$8763,$B4399,$D$4:$D$8763,$D4399)</f>
        <v>17</v>
      </c>
      <c r="H4399" s="7">
        <f>COUNTIFS(Calendar!$E$3:$E$367,LOLP!C4399,Calendar!$D$3:$D$367,LOLP!B4399)</f>
        <v>21</v>
      </c>
      <c r="I4399" s="7">
        <f ca="1">IF($F4399=1,OFFSET(start_norps,LOLP!$D4399+(1-$C4399)*24,LOLP!$B4399)*H4399/G4399,0)</f>
        <v>0</v>
      </c>
      <c r="J4399" s="7">
        <f ca="1">IF($F4399=1,OFFSET(start_33,LOLP!$D4399+(1-$C4399)*24,LOLP!$B4399)*H4399/G4399,0)</f>
        <v>0</v>
      </c>
      <c r="K4399" s="7">
        <f ca="1">IF($F4399,OFFSET(start_40,LOLP!$D4399+(1-$C4399)*24,LOLP!$B4399),0)</f>
        <v>0</v>
      </c>
      <c r="L4399" s="7">
        <f ca="1">IF($F4399,OFFSET(start_50,LOLP!$D4399+(1-$C4399)*24,LOLP!$B4399),0)</f>
        <v>0</v>
      </c>
      <c r="M4399" s="25">
        <f t="shared" ca="1" si="478"/>
        <v>0</v>
      </c>
      <c r="N4399" s="25">
        <f t="shared" ca="1" si="479"/>
        <v>0</v>
      </c>
      <c r="O4399" s="15" t="e">
        <f t="shared" ca="1" si="480"/>
        <v>#DIV/0!</v>
      </c>
      <c r="P4399" s="15" t="e">
        <f t="shared" ca="1" si="481"/>
        <v>#DIV/0!</v>
      </c>
    </row>
    <row r="4400" spans="1:16" x14ac:dyDescent="0.25">
      <c r="A4400" s="1">
        <f t="shared" si="482"/>
        <v>43284</v>
      </c>
      <c r="B4400" s="7">
        <f t="shared" si="477"/>
        <v>7</v>
      </c>
      <c r="C4400" s="4">
        <f>INDEX(Calendar!$E$3:$E$367,MATCH(LOLP!$A4400,Calendar!$B$3:$B$367,0))</f>
        <v>1</v>
      </c>
      <c r="D4400" s="2">
        <f t="shared" si="483"/>
        <v>5</v>
      </c>
      <c r="E4400" s="36">
        <v>23133</v>
      </c>
      <c r="F4400" s="7">
        <f>IFERROR(IF(INDEX('Temperature Data'!$AA$15:$AA$348,MATCH(LOLP!A4400,'Temperature Data'!$B$15:$B$348,0))&gt;IF(B4400=9,$G$2,LOLP!$F$2),1,0),0)</f>
        <v>0</v>
      </c>
      <c r="G4400" s="7">
        <f>SUMIFS(LOLP!$F$4:$F$8763,$C$4:$C$8763,$C4400,$B$4:$B$8763,$B4400,$D$4:$D$8763,$D4400)</f>
        <v>17</v>
      </c>
      <c r="H4400" s="7">
        <f>COUNTIFS(Calendar!$E$3:$E$367,LOLP!C4400,Calendar!$D$3:$D$367,LOLP!B4400)</f>
        <v>21</v>
      </c>
      <c r="I4400" s="7">
        <f ca="1">IF($F4400=1,OFFSET(start_norps,LOLP!$D4400+(1-$C4400)*24,LOLP!$B4400)*H4400/G4400,0)</f>
        <v>0</v>
      </c>
      <c r="J4400" s="7">
        <f ca="1">IF($F4400=1,OFFSET(start_33,LOLP!$D4400+(1-$C4400)*24,LOLP!$B4400)*H4400/G4400,0)</f>
        <v>0</v>
      </c>
      <c r="K4400" s="7">
        <f ca="1">IF($F4400,OFFSET(start_40,LOLP!$D4400+(1-$C4400)*24,LOLP!$B4400),0)</f>
        <v>0</v>
      </c>
      <c r="L4400" s="7">
        <f ca="1">IF($F4400,OFFSET(start_50,LOLP!$D4400+(1-$C4400)*24,LOLP!$B4400),0)</f>
        <v>0</v>
      </c>
      <c r="M4400" s="25">
        <f t="shared" ca="1" si="478"/>
        <v>0</v>
      </c>
      <c r="N4400" s="25">
        <f t="shared" ca="1" si="479"/>
        <v>0</v>
      </c>
      <c r="O4400" s="15" t="e">
        <f t="shared" ca="1" si="480"/>
        <v>#DIV/0!</v>
      </c>
      <c r="P4400" s="15" t="e">
        <f t="shared" ca="1" si="481"/>
        <v>#DIV/0!</v>
      </c>
    </row>
    <row r="4401" spans="1:16" x14ac:dyDescent="0.25">
      <c r="A4401" s="1">
        <f t="shared" si="482"/>
        <v>43284</v>
      </c>
      <c r="B4401" s="7">
        <f t="shared" si="477"/>
        <v>7</v>
      </c>
      <c r="C4401" s="4">
        <f>INDEX(Calendar!$E$3:$E$367,MATCH(LOLP!$A4401,Calendar!$B$3:$B$367,0))</f>
        <v>1</v>
      </c>
      <c r="D4401" s="2">
        <f t="shared" si="483"/>
        <v>6</v>
      </c>
      <c r="E4401" s="36">
        <v>24045</v>
      </c>
      <c r="F4401" s="7">
        <f>IFERROR(IF(INDEX('Temperature Data'!$AA$15:$AA$348,MATCH(LOLP!A4401,'Temperature Data'!$B$15:$B$348,0))&gt;IF(B4401=9,$G$2,LOLP!$F$2),1,0),0)</f>
        <v>0</v>
      </c>
      <c r="G4401" s="7">
        <f>SUMIFS(LOLP!$F$4:$F$8763,$C$4:$C$8763,$C4401,$B$4:$B$8763,$B4401,$D$4:$D$8763,$D4401)</f>
        <v>17</v>
      </c>
      <c r="H4401" s="7">
        <f>COUNTIFS(Calendar!$E$3:$E$367,LOLP!C4401,Calendar!$D$3:$D$367,LOLP!B4401)</f>
        <v>21</v>
      </c>
      <c r="I4401" s="7">
        <f ca="1">IF($F4401=1,OFFSET(start_norps,LOLP!$D4401+(1-$C4401)*24,LOLP!$B4401)*H4401/G4401,0)</f>
        <v>0</v>
      </c>
      <c r="J4401" s="7">
        <f ca="1">IF($F4401=1,OFFSET(start_33,LOLP!$D4401+(1-$C4401)*24,LOLP!$B4401)*H4401/G4401,0)</f>
        <v>0</v>
      </c>
      <c r="K4401" s="7">
        <f ca="1">IF($F4401,OFFSET(start_40,LOLP!$D4401+(1-$C4401)*24,LOLP!$B4401),0)</f>
        <v>0</v>
      </c>
      <c r="L4401" s="7">
        <f ca="1">IF($F4401,OFFSET(start_50,LOLP!$D4401+(1-$C4401)*24,LOLP!$B4401),0)</f>
        <v>0</v>
      </c>
      <c r="M4401" s="25">
        <f t="shared" ca="1" si="478"/>
        <v>0</v>
      </c>
      <c r="N4401" s="25">
        <f t="shared" ca="1" si="479"/>
        <v>0</v>
      </c>
      <c r="O4401" s="15" t="e">
        <f t="shared" ca="1" si="480"/>
        <v>#DIV/0!</v>
      </c>
      <c r="P4401" s="15" t="e">
        <f t="shared" ca="1" si="481"/>
        <v>#DIV/0!</v>
      </c>
    </row>
    <row r="4402" spans="1:16" x14ac:dyDescent="0.25">
      <c r="A4402" s="1">
        <f t="shared" si="482"/>
        <v>43284</v>
      </c>
      <c r="B4402" s="7">
        <f t="shared" si="477"/>
        <v>7</v>
      </c>
      <c r="C4402" s="4">
        <f>INDEX(Calendar!$E$3:$E$367,MATCH(LOLP!$A4402,Calendar!$B$3:$B$367,0))</f>
        <v>1</v>
      </c>
      <c r="D4402" s="2">
        <f t="shared" si="483"/>
        <v>7</v>
      </c>
      <c r="E4402" s="36">
        <v>25256</v>
      </c>
      <c r="F4402" s="7">
        <f>IFERROR(IF(INDEX('Temperature Data'!$AA$15:$AA$348,MATCH(LOLP!A4402,'Temperature Data'!$B$15:$B$348,0))&gt;IF(B4402=9,$G$2,LOLP!$F$2),1,0),0)</f>
        <v>0</v>
      </c>
      <c r="G4402" s="7">
        <f>SUMIFS(LOLP!$F$4:$F$8763,$C$4:$C$8763,$C4402,$B$4:$B$8763,$B4402,$D$4:$D$8763,$D4402)</f>
        <v>17</v>
      </c>
      <c r="H4402" s="7">
        <f>COUNTIFS(Calendar!$E$3:$E$367,LOLP!C4402,Calendar!$D$3:$D$367,LOLP!B4402)</f>
        <v>21</v>
      </c>
      <c r="I4402" s="7">
        <f ca="1">IF($F4402=1,OFFSET(start_norps,LOLP!$D4402+(1-$C4402)*24,LOLP!$B4402)*H4402/G4402,0)</f>
        <v>0</v>
      </c>
      <c r="J4402" s="7">
        <f ca="1">IF($F4402=1,OFFSET(start_33,LOLP!$D4402+(1-$C4402)*24,LOLP!$B4402)*H4402/G4402,0)</f>
        <v>0</v>
      </c>
      <c r="K4402" s="7">
        <f ca="1">IF($F4402,OFFSET(start_40,LOLP!$D4402+(1-$C4402)*24,LOLP!$B4402),0)</f>
        <v>0</v>
      </c>
      <c r="L4402" s="7">
        <f ca="1">IF($F4402,OFFSET(start_50,LOLP!$D4402+(1-$C4402)*24,LOLP!$B4402),0)</f>
        <v>0</v>
      </c>
      <c r="M4402" s="25">
        <f t="shared" ca="1" si="478"/>
        <v>0</v>
      </c>
      <c r="N4402" s="25">
        <f t="shared" ca="1" si="479"/>
        <v>0</v>
      </c>
      <c r="O4402" s="15" t="e">
        <f t="shared" ca="1" si="480"/>
        <v>#DIV/0!</v>
      </c>
      <c r="P4402" s="15" t="e">
        <f t="shared" ca="1" si="481"/>
        <v>#DIV/0!</v>
      </c>
    </row>
    <row r="4403" spans="1:16" x14ac:dyDescent="0.25">
      <c r="A4403" s="1">
        <f t="shared" si="482"/>
        <v>43284</v>
      </c>
      <c r="B4403" s="7">
        <f t="shared" si="477"/>
        <v>7</v>
      </c>
      <c r="C4403" s="4">
        <f>INDEX(Calendar!$E$3:$E$367,MATCH(LOLP!$A4403,Calendar!$B$3:$B$367,0))</f>
        <v>1</v>
      </c>
      <c r="D4403" s="2">
        <f t="shared" si="483"/>
        <v>8</v>
      </c>
      <c r="E4403" s="36">
        <v>26527</v>
      </c>
      <c r="F4403" s="7">
        <f>IFERROR(IF(INDEX('Temperature Data'!$AA$15:$AA$348,MATCH(LOLP!A4403,'Temperature Data'!$B$15:$B$348,0))&gt;IF(B4403=9,$G$2,LOLP!$F$2),1,0),0)</f>
        <v>0</v>
      </c>
      <c r="G4403" s="7">
        <f>SUMIFS(LOLP!$F$4:$F$8763,$C$4:$C$8763,$C4403,$B$4:$B$8763,$B4403,$D$4:$D$8763,$D4403)</f>
        <v>17</v>
      </c>
      <c r="H4403" s="7">
        <f>COUNTIFS(Calendar!$E$3:$E$367,LOLP!C4403,Calendar!$D$3:$D$367,LOLP!B4403)</f>
        <v>21</v>
      </c>
      <c r="I4403" s="7">
        <f ca="1">IF($F4403=1,OFFSET(start_norps,LOLP!$D4403+(1-$C4403)*24,LOLP!$B4403)*H4403/G4403,0)</f>
        <v>0</v>
      </c>
      <c r="J4403" s="7">
        <f ca="1">IF($F4403=1,OFFSET(start_33,LOLP!$D4403+(1-$C4403)*24,LOLP!$B4403)*H4403/G4403,0)</f>
        <v>0</v>
      </c>
      <c r="K4403" s="7">
        <f ca="1">IF($F4403,OFFSET(start_40,LOLP!$D4403+(1-$C4403)*24,LOLP!$B4403),0)</f>
        <v>0</v>
      </c>
      <c r="L4403" s="7">
        <f ca="1">IF($F4403,OFFSET(start_50,LOLP!$D4403+(1-$C4403)*24,LOLP!$B4403),0)</f>
        <v>0</v>
      </c>
      <c r="M4403" s="25">
        <f t="shared" ca="1" si="478"/>
        <v>0</v>
      </c>
      <c r="N4403" s="25">
        <f t="shared" ca="1" si="479"/>
        <v>0</v>
      </c>
      <c r="O4403" s="15" t="e">
        <f t="shared" ca="1" si="480"/>
        <v>#DIV/0!</v>
      </c>
      <c r="P4403" s="15" t="e">
        <f t="shared" ca="1" si="481"/>
        <v>#DIV/0!</v>
      </c>
    </row>
    <row r="4404" spans="1:16" x14ac:dyDescent="0.25">
      <c r="A4404" s="1">
        <f t="shared" si="482"/>
        <v>43284</v>
      </c>
      <c r="B4404" s="7">
        <f t="shared" si="477"/>
        <v>7</v>
      </c>
      <c r="C4404" s="4">
        <f>INDEX(Calendar!$E$3:$E$367,MATCH(LOLP!$A4404,Calendar!$B$3:$B$367,0))</f>
        <v>1</v>
      </c>
      <c r="D4404" s="2">
        <f t="shared" si="483"/>
        <v>9</v>
      </c>
      <c r="E4404" s="36">
        <v>27338</v>
      </c>
      <c r="F4404" s="7">
        <f>IFERROR(IF(INDEX('Temperature Data'!$AA$15:$AA$348,MATCH(LOLP!A4404,'Temperature Data'!$B$15:$B$348,0))&gt;IF(B4404=9,$G$2,LOLP!$F$2),1,0),0)</f>
        <v>0</v>
      </c>
      <c r="G4404" s="7">
        <f>SUMIFS(LOLP!$F$4:$F$8763,$C$4:$C$8763,$C4404,$B$4:$B$8763,$B4404,$D$4:$D$8763,$D4404)</f>
        <v>17</v>
      </c>
      <c r="H4404" s="7">
        <f>COUNTIFS(Calendar!$E$3:$E$367,LOLP!C4404,Calendar!$D$3:$D$367,LOLP!B4404)</f>
        <v>21</v>
      </c>
      <c r="I4404" s="7">
        <f ca="1">IF($F4404=1,OFFSET(start_norps,LOLP!$D4404+(1-$C4404)*24,LOLP!$B4404)*H4404/G4404,0)</f>
        <v>0</v>
      </c>
      <c r="J4404" s="7">
        <f ca="1">IF($F4404=1,OFFSET(start_33,LOLP!$D4404+(1-$C4404)*24,LOLP!$B4404)*H4404/G4404,0)</f>
        <v>0</v>
      </c>
      <c r="K4404" s="7">
        <f ca="1">IF($F4404,OFFSET(start_40,LOLP!$D4404+(1-$C4404)*24,LOLP!$B4404),0)</f>
        <v>0</v>
      </c>
      <c r="L4404" s="7">
        <f ca="1">IF($F4404,OFFSET(start_50,LOLP!$D4404+(1-$C4404)*24,LOLP!$B4404),0)</f>
        <v>0</v>
      </c>
      <c r="M4404" s="25">
        <f t="shared" ca="1" si="478"/>
        <v>0</v>
      </c>
      <c r="N4404" s="25">
        <f t="shared" ca="1" si="479"/>
        <v>0</v>
      </c>
      <c r="O4404" s="15" t="e">
        <f t="shared" ca="1" si="480"/>
        <v>#DIV/0!</v>
      </c>
      <c r="P4404" s="15" t="e">
        <f t="shared" ca="1" si="481"/>
        <v>#DIV/0!</v>
      </c>
    </row>
    <row r="4405" spans="1:16" x14ac:dyDescent="0.25">
      <c r="A4405" s="1">
        <f t="shared" si="482"/>
        <v>43284</v>
      </c>
      <c r="B4405" s="7">
        <f t="shared" si="477"/>
        <v>7</v>
      </c>
      <c r="C4405" s="4">
        <f>INDEX(Calendar!$E$3:$E$367,MATCH(LOLP!$A4405,Calendar!$B$3:$B$367,0))</f>
        <v>1</v>
      </c>
      <c r="D4405" s="2">
        <f t="shared" si="483"/>
        <v>10</v>
      </c>
      <c r="E4405" s="36">
        <v>27587</v>
      </c>
      <c r="F4405" s="7">
        <f>IFERROR(IF(INDEX('Temperature Data'!$AA$15:$AA$348,MATCH(LOLP!A4405,'Temperature Data'!$B$15:$B$348,0))&gt;IF(B4405=9,$G$2,LOLP!$F$2),1,0),0)</f>
        <v>0</v>
      </c>
      <c r="G4405" s="7">
        <f>SUMIFS(LOLP!$F$4:$F$8763,$C$4:$C$8763,$C4405,$B$4:$B$8763,$B4405,$D$4:$D$8763,$D4405)</f>
        <v>17</v>
      </c>
      <c r="H4405" s="7">
        <f>COUNTIFS(Calendar!$E$3:$E$367,LOLP!C4405,Calendar!$D$3:$D$367,LOLP!B4405)</f>
        <v>21</v>
      </c>
      <c r="I4405" s="7">
        <f ca="1">IF($F4405=1,OFFSET(start_norps,LOLP!$D4405+(1-$C4405)*24,LOLP!$B4405)*H4405/G4405,0)</f>
        <v>0</v>
      </c>
      <c r="J4405" s="7">
        <f ca="1">IF($F4405=1,OFFSET(start_33,LOLP!$D4405+(1-$C4405)*24,LOLP!$B4405)*H4405/G4405,0)</f>
        <v>0</v>
      </c>
      <c r="K4405" s="7">
        <f ca="1">IF($F4405,OFFSET(start_40,LOLP!$D4405+(1-$C4405)*24,LOLP!$B4405),0)</f>
        <v>0</v>
      </c>
      <c r="L4405" s="7">
        <f ca="1">IF($F4405,OFFSET(start_50,LOLP!$D4405+(1-$C4405)*24,LOLP!$B4405),0)</f>
        <v>0</v>
      </c>
      <c r="M4405" s="25">
        <f t="shared" ca="1" si="478"/>
        <v>0</v>
      </c>
      <c r="N4405" s="25">
        <f t="shared" ca="1" si="479"/>
        <v>0</v>
      </c>
      <c r="O4405" s="15" t="e">
        <f t="shared" ca="1" si="480"/>
        <v>#DIV/0!</v>
      </c>
      <c r="P4405" s="15" t="e">
        <f t="shared" ca="1" si="481"/>
        <v>#DIV/0!</v>
      </c>
    </row>
    <row r="4406" spans="1:16" x14ac:dyDescent="0.25">
      <c r="A4406" s="1">
        <f t="shared" si="482"/>
        <v>43284</v>
      </c>
      <c r="B4406" s="7">
        <f t="shared" si="477"/>
        <v>7</v>
      </c>
      <c r="C4406" s="4">
        <f>INDEX(Calendar!$E$3:$E$367,MATCH(LOLP!$A4406,Calendar!$B$3:$B$367,0))</f>
        <v>1</v>
      </c>
      <c r="D4406" s="2">
        <f t="shared" si="483"/>
        <v>11</v>
      </c>
      <c r="E4406" s="36">
        <v>28153</v>
      </c>
      <c r="F4406" s="7">
        <f>IFERROR(IF(INDEX('Temperature Data'!$AA$15:$AA$348,MATCH(LOLP!A4406,'Temperature Data'!$B$15:$B$348,0))&gt;IF(B4406=9,$G$2,LOLP!$F$2),1,0),0)</f>
        <v>0</v>
      </c>
      <c r="G4406" s="7">
        <f>SUMIFS(LOLP!$F$4:$F$8763,$C$4:$C$8763,$C4406,$B$4:$B$8763,$B4406,$D$4:$D$8763,$D4406)</f>
        <v>17</v>
      </c>
      <c r="H4406" s="7">
        <f>COUNTIFS(Calendar!$E$3:$E$367,LOLP!C4406,Calendar!$D$3:$D$367,LOLP!B4406)</f>
        <v>21</v>
      </c>
      <c r="I4406" s="7">
        <f ca="1">IF($F4406=1,OFFSET(start_norps,LOLP!$D4406+(1-$C4406)*24,LOLP!$B4406)*H4406/G4406,0)</f>
        <v>0</v>
      </c>
      <c r="J4406" s="7">
        <f ca="1">IF($F4406=1,OFFSET(start_33,LOLP!$D4406+(1-$C4406)*24,LOLP!$B4406)*H4406/G4406,0)</f>
        <v>0</v>
      </c>
      <c r="K4406" s="7">
        <f ca="1">IF($F4406,OFFSET(start_40,LOLP!$D4406+(1-$C4406)*24,LOLP!$B4406),0)</f>
        <v>0</v>
      </c>
      <c r="L4406" s="7">
        <f ca="1">IF($F4406,OFFSET(start_50,LOLP!$D4406+(1-$C4406)*24,LOLP!$B4406),0)</f>
        <v>0</v>
      </c>
      <c r="M4406" s="25">
        <f t="shared" ca="1" si="478"/>
        <v>0</v>
      </c>
      <c r="N4406" s="25">
        <f t="shared" ca="1" si="479"/>
        <v>0</v>
      </c>
      <c r="O4406" s="15" t="e">
        <f t="shared" ca="1" si="480"/>
        <v>#DIV/0!</v>
      </c>
      <c r="P4406" s="15" t="e">
        <f t="shared" ca="1" si="481"/>
        <v>#DIV/0!</v>
      </c>
    </row>
    <row r="4407" spans="1:16" x14ac:dyDescent="0.25">
      <c r="A4407" s="1">
        <f t="shared" si="482"/>
        <v>43284</v>
      </c>
      <c r="B4407" s="7">
        <f t="shared" si="477"/>
        <v>7</v>
      </c>
      <c r="C4407" s="4">
        <f>INDEX(Calendar!$E$3:$E$367,MATCH(LOLP!$A4407,Calendar!$B$3:$B$367,0))</f>
        <v>1</v>
      </c>
      <c r="D4407" s="2">
        <f t="shared" si="483"/>
        <v>12</v>
      </c>
      <c r="E4407" s="36">
        <v>28599</v>
      </c>
      <c r="F4407" s="7">
        <f>IFERROR(IF(INDEX('Temperature Data'!$AA$15:$AA$348,MATCH(LOLP!A4407,'Temperature Data'!$B$15:$B$348,0))&gt;IF(B4407=9,$G$2,LOLP!$F$2),1,0),0)</f>
        <v>0</v>
      </c>
      <c r="G4407" s="7">
        <f>SUMIFS(LOLP!$F$4:$F$8763,$C$4:$C$8763,$C4407,$B$4:$B$8763,$B4407,$D$4:$D$8763,$D4407)</f>
        <v>17</v>
      </c>
      <c r="H4407" s="7">
        <f>COUNTIFS(Calendar!$E$3:$E$367,LOLP!C4407,Calendar!$D$3:$D$367,LOLP!B4407)</f>
        <v>21</v>
      </c>
      <c r="I4407" s="7">
        <f ca="1">IF($F4407=1,OFFSET(start_norps,LOLP!$D4407+(1-$C4407)*24,LOLP!$B4407)*H4407/G4407,0)</f>
        <v>0</v>
      </c>
      <c r="J4407" s="7">
        <f ca="1">IF($F4407=1,OFFSET(start_33,LOLP!$D4407+(1-$C4407)*24,LOLP!$B4407)*H4407/G4407,0)</f>
        <v>0</v>
      </c>
      <c r="K4407" s="7">
        <f ca="1">IF($F4407,OFFSET(start_40,LOLP!$D4407+(1-$C4407)*24,LOLP!$B4407),0)</f>
        <v>0</v>
      </c>
      <c r="L4407" s="7">
        <f ca="1">IF($F4407,OFFSET(start_50,LOLP!$D4407+(1-$C4407)*24,LOLP!$B4407),0)</f>
        <v>0</v>
      </c>
      <c r="M4407" s="25">
        <f t="shared" ca="1" si="478"/>
        <v>0</v>
      </c>
      <c r="N4407" s="25">
        <f t="shared" ca="1" si="479"/>
        <v>0</v>
      </c>
      <c r="O4407" s="15" t="e">
        <f t="shared" ca="1" si="480"/>
        <v>#DIV/0!</v>
      </c>
      <c r="P4407" s="15" t="e">
        <f t="shared" ca="1" si="481"/>
        <v>#DIV/0!</v>
      </c>
    </row>
    <row r="4408" spans="1:16" x14ac:dyDescent="0.25">
      <c r="A4408" s="1">
        <f t="shared" si="482"/>
        <v>43284</v>
      </c>
      <c r="B4408" s="7">
        <f t="shared" si="477"/>
        <v>7</v>
      </c>
      <c r="C4408" s="4">
        <f>INDEX(Calendar!$E$3:$E$367,MATCH(LOLP!$A4408,Calendar!$B$3:$B$367,0))</f>
        <v>1</v>
      </c>
      <c r="D4408" s="2">
        <f t="shared" si="483"/>
        <v>13</v>
      </c>
      <c r="E4408" s="36">
        <v>28972</v>
      </c>
      <c r="F4408" s="7">
        <f>IFERROR(IF(INDEX('Temperature Data'!$AA$15:$AA$348,MATCH(LOLP!A4408,'Temperature Data'!$B$15:$B$348,0))&gt;IF(B4408=9,$G$2,LOLP!$F$2),1,0),0)</f>
        <v>0</v>
      </c>
      <c r="G4408" s="7">
        <f>SUMIFS(LOLP!$F$4:$F$8763,$C$4:$C$8763,$C4408,$B$4:$B$8763,$B4408,$D$4:$D$8763,$D4408)</f>
        <v>17</v>
      </c>
      <c r="H4408" s="7">
        <f>COUNTIFS(Calendar!$E$3:$E$367,LOLP!C4408,Calendar!$D$3:$D$367,LOLP!B4408)</f>
        <v>21</v>
      </c>
      <c r="I4408" s="7">
        <f ca="1">IF($F4408=1,OFFSET(start_norps,LOLP!$D4408+(1-$C4408)*24,LOLP!$B4408)*H4408/G4408,0)</f>
        <v>0</v>
      </c>
      <c r="J4408" s="7">
        <f ca="1">IF($F4408=1,OFFSET(start_33,LOLP!$D4408+(1-$C4408)*24,LOLP!$B4408)*H4408/G4408,0)</f>
        <v>0</v>
      </c>
      <c r="K4408" s="7">
        <f ca="1">IF($F4408,OFFSET(start_40,LOLP!$D4408+(1-$C4408)*24,LOLP!$B4408),0)</f>
        <v>0</v>
      </c>
      <c r="L4408" s="7">
        <f ca="1">IF($F4408,OFFSET(start_50,LOLP!$D4408+(1-$C4408)*24,LOLP!$B4408),0)</f>
        <v>0</v>
      </c>
      <c r="M4408" s="25">
        <f t="shared" ca="1" si="478"/>
        <v>0</v>
      </c>
      <c r="N4408" s="25">
        <f t="shared" ca="1" si="479"/>
        <v>0</v>
      </c>
      <c r="O4408" s="15" t="e">
        <f t="shared" ca="1" si="480"/>
        <v>#DIV/0!</v>
      </c>
      <c r="P4408" s="15" t="e">
        <f t="shared" ca="1" si="481"/>
        <v>#DIV/0!</v>
      </c>
    </row>
    <row r="4409" spans="1:16" x14ac:dyDescent="0.25">
      <c r="A4409" s="1">
        <f t="shared" si="482"/>
        <v>43284</v>
      </c>
      <c r="B4409" s="7">
        <f t="shared" si="477"/>
        <v>7</v>
      </c>
      <c r="C4409" s="4">
        <f>INDEX(Calendar!$E$3:$E$367,MATCH(LOLP!$A4409,Calendar!$B$3:$B$367,0))</f>
        <v>1</v>
      </c>
      <c r="D4409" s="2">
        <f t="shared" si="483"/>
        <v>14</v>
      </c>
      <c r="E4409" s="36">
        <v>29891</v>
      </c>
      <c r="F4409" s="7">
        <f>IFERROR(IF(INDEX('Temperature Data'!$AA$15:$AA$348,MATCH(LOLP!A4409,'Temperature Data'!$B$15:$B$348,0))&gt;IF(B4409=9,$G$2,LOLP!$F$2),1,0),0)</f>
        <v>0</v>
      </c>
      <c r="G4409" s="7">
        <f>SUMIFS(LOLP!$F$4:$F$8763,$C$4:$C$8763,$C4409,$B$4:$B$8763,$B4409,$D$4:$D$8763,$D4409)</f>
        <v>17</v>
      </c>
      <c r="H4409" s="7">
        <f>COUNTIFS(Calendar!$E$3:$E$367,LOLP!C4409,Calendar!$D$3:$D$367,LOLP!B4409)</f>
        <v>21</v>
      </c>
      <c r="I4409" s="7">
        <f ca="1">IF($F4409=1,OFFSET(start_norps,LOLP!$D4409+(1-$C4409)*24,LOLP!$B4409)*H4409/G4409,0)</f>
        <v>0</v>
      </c>
      <c r="J4409" s="7">
        <f ca="1">IF($F4409=1,OFFSET(start_33,LOLP!$D4409+(1-$C4409)*24,LOLP!$B4409)*H4409/G4409,0)</f>
        <v>0</v>
      </c>
      <c r="K4409" s="7">
        <f ca="1">IF($F4409,OFFSET(start_40,LOLP!$D4409+(1-$C4409)*24,LOLP!$B4409),0)</f>
        <v>0</v>
      </c>
      <c r="L4409" s="7">
        <f ca="1">IF($F4409,OFFSET(start_50,LOLP!$D4409+(1-$C4409)*24,LOLP!$B4409),0)</f>
        <v>0</v>
      </c>
      <c r="M4409" s="25">
        <f t="shared" ca="1" si="478"/>
        <v>0</v>
      </c>
      <c r="N4409" s="25">
        <f t="shared" ca="1" si="479"/>
        <v>0</v>
      </c>
      <c r="O4409" s="15" t="e">
        <f t="shared" ca="1" si="480"/>
        <v>#DIV/0!</v>
      </c>
      <c r="P4409" s="15" t="e">
        <f t="shared" ca="1" si="481"/>
        <v>#DIV/0!</v>
      </c>
    </row>
    <row r="4410" spans="1:16" x14ac:dyDescent="0.25">
      <c r="A4410" s="1">
        <f t="shared" si="482"/>
        <v>43284</v>
      </c>
      <c r="B4410" s="7">
        <f t="shared" si="477"/>
        <v>7</v>
      </c>
      <c r="C4410" s="4">
        <f>INDEX(Calendar!$E$3:$E$367,MATCH(LOLP!$A4410,Calendar!$B$3:$B$367,0))</f>
        <v>1</v>
      </c>
      <c r="D4410" s="2">
        <f t="shared" si="483"/>
        <v>15</v>
      </c>
      <c r="E4410" s="36">
        <v>30858</v>
      </c>
      <c r="F4410" s="7">
        <f>IFERROR(IF(INDEX('Temperature Data'!$AA$15:$AA$348,MATCH(LOLP!A4410,'Temperature Data'!$B$15:$B$348,0))&gt;IF(B4410=9,$G$2,LOLP!$F$2),1,0),0)</f>
        <v>0</v>
      </c>
      <c r="G4410" s="7">
        <f>SUMIFS(LOLP!$F$4:$F$8763,$C$4:$C$8763,$C4410,$B$4:$B$8763,$B4410,$D$4:$D$8763,$D4410)</f>
        <v>17</v>
      </c>
      <c r="H4410" s="7">
        <f>COUNTIFS(Calendar!$E$3:$E$367,LOLP!C4410,Calendar!$D$3:$D$367,LOLP!B4410)</f>
        <v>21</v>
      </c>
      <c r="I4410" s="7">
        <f ca="1">IF($F4410=1,OFFSET(start_norps,LOLP!$D4410+(1-$C4410)*24,LOLP!$B4410)*H4410/G4410,0)</f>
        <v>0</v>
      </c>
      <c r="J4410" s="7">
        <f ca="1">IF($F4410=1,OFFSET(start_33,LOLP!$D4410+(1-$C4410)*24,LOLP!$B4410)*H4410/G4410,0)</f>
        <v>0</v>
      </c>
      <c r="K4410" s="7">
        <f ca="1">IF($F4410,OFFSET(start_40,LOLP!$D4410+(1-$C4410)*24,LOLP!$B4410),0)</f>
        <v>0</v>
      </c>
      <c r="L4410" s="7">
        <f ca="1">IF($F4410,OFFSET(start_50,LOLP!$D4410+(1-$C4410)*24,LOLP!$B4410),0)</f>
        <v>0</v>
      </c>
      <c r="M4410" s="25">
        <f t="shared" ca="1" si="478"/>
        <v>0</v>
      </c>
      <c r="N4410" s="25">
        <f t="shared" ca="1" si="479"/>
        <v>0</v>
      </c>
      <c r="O4410" s="15" t="e">
        <f t="shared" ca="1" si="480"/>
        <v>#DIV/0!</v>
      </c>
      <c r="P4410" s="15" t="e">
        <f t="shared" ca="1" si="481"/>
        <v>#DIV/0!</v>
      </c>
    </row>
    <row r="4411" spans="1:16" x14ac:dyDescent="0.25">
      <c r="A4411" s="1">
        <f t="shared" si="482"/>
        <v>43284</v>
      </c>
      <c r="B4411" s="7">
        <f t="shared" si="477"/>
        <v>7</v>
      </c>
      <c r="C4411" s="4">
        <f>INDEX(Calendar!$E$3:$E$367,MATCH(LOLP!$A4411,Calendar!$B$3:$B$367,0))</f>
        <v>1</v>
      </c>
      <c r="D4411" s="2">
        <f t="shared" si="483"/>
        <v>16</v>
      </c>
      <c r="E4411" s="36">
        <v>32037</v>
      </c>
      <c r="F4411" s="7">
        <f>IFERROR(IF(INDEX('Temperature Data'!$AA$15:$AA$348,MATCH(LOLP!A4411,'Temperature Data'!$B$15:$B$348,0))&gt;IF(B4411=9,$G$2,LOLP!$F$2),1,0),0)</f>
        <v>0</v>
      </c>
      <c r="G4411" s="7">
        <f>SUMIFS(LOLP!$F$4:$F$8763,$C$4:$C$8763,$C4411,$B$4:$B$8763,$B4411,$D$4:$D$8763,$D4411)</f>
        <v>17</v>
      </c>
      <c r="H4411" s="7">
        <f>COUNTIFS(Calendar!$E$3:$E$367,LOLP!C4411,Calendar!$D$3:$D$367,LOLP!B4411)</f>
        <v>21</v>
      </c>
      <c r="I4411" s="7">
        <f ca="1">IF($F4411=1,OFFSET(start_norps,LOLP!$D4411+(1-$C4411)*24,LOLP!$B4411)*H4411/G4411,0)</f>
        <v>0</v>
      </c>
      <c r="J4411" s="7">
        <f ca="1">IF($F4411=1,OFFSET(start_33,LOLP!$D4411+(1-$C4411)*24,LOLP!$B4411)*H4411/G4411,0)</f>
        <v>0</v>
      </c>
      <c r="K4411" s="7">
        <f ca="1">IF($F4411,OFFSET(start_40,LOLP!$D4411+(1-$C4411)*24,LOLP!$B4411),0)</f>
        <v>0</v>
      </c>
      <c r="L4411" s="7">
        <f ca="1">IF($F4411,OFFSET(start_50,LOLP!$D4411+(1-$C4411)*24,LOLP!$B4411),0)</f>
        <v>0</v>
      </c>
      <c r="M4411" s="25">
        <f t="shared" ca="1" si="478"/>
        <v>0</v>
      </c>
      <c r="N4411" s="25">
        <f t="shared" ca="1" si="479"/>
        <v>0</v>
      </c>
      <c r="O4411" s="15" t="e">
        <f t="shared" ca="1" si="480"/>
        <v>#DIV/0!</v>
      </c>
      <c r="P4411" s="15" t="e">
        <f t="shared" ca="1" si="481"/>
        <v>#DIV/0!</v>
      </c>
    </row>
    <row r="4412" spans="1:16" x14ac:dyDescent="0.25">
      <c r="A4412" s="1">
        <f t="shared" si="482"/>
        <v>43284</v>
      </c>
      <c r="B4412" s="7">
        <f t="shared" si="477"/>
        <v>7</v>
      </c>
      <c r="C4412" s="4">
        <f>INDEX(Calendar!$E$3:$E$367,MATCH(LOLP!$A4412,Calendar!$B$3:$B$367,0))</f>
        <v>1</v>
      </c>
      <c r="D4412" s="2">
        <f t="shared" si="483"/>
        <v>17</v>
      </c>
      <c r="E4412" s="36">
        <v>33014</v>
      </c>
      <c r="F4412" s="7">
        <f>IFERROR(IF(INDEX('Temperature Data'!$AA$15:$AA$348,MATCH(LOLP!A4412,'Temperature Data'!$B$15:$B$348,0))&gt;IF(B4412=9,$G$2,LOLP!$F$2),1,0),0)</f>
        <v>0</v>
      </c>
      <c r="G4412" s="7">
        <f>SUMIFS(LOLP!$F$4:$F$8763,$C$4:$C$8763,$C4412,$B$4:$B$8763,$B4412,$D$4:$D$8763,$D4412)</f>
        <v>17</v>
      </c>
      <c r="H4412" s="7">
        <f>COUNTIFS(Calendar!$E$3:$E$367,LOLP!C4412,Calendar!$D$3:$D$367,LOLP!B4412)</f>
        <v>21</v>
      </c>
      <c r="I4412" s="7">
        <f ca="1">IF($F4412=1,OFFSET(start_norps,LOLP!$D4412+(1-$C4412)*24,LOLP!$B4412)*H4412/G4412,0)</f>
        <v>0</v>
      </c>
      <c r="J4412" s="7">
        <f ca="1">IF($F4412=1,OFFSET(start_33,LOLP!$D4412+(1-$C4412)*24,LOLP!$B4412)*H4412/G4412,0)</f>
        <v>0</v>
      </c>
      <c r="K4412" s="7">
        <f ca="1">IF($F4412,OFFSET(start_40,LOLP!$D4412+(1-$C4412)*24,LOLP!$B4412),0)</f>
        <v>0</v>
      </c>
      <c r="L4412" s="7">
        <f ca="1">IF($F4412,OFFSET(start_50,LOLP!$D4412+(1-$C4412)*24,LOLP!$B4412),0)</f>
        <v>0</v>
      </c>
      <c r="M4412" s="25">
        <f t="shared" ca="1" si="478"/>
        <v>0</v>
      </c>
      <c r="N4412" s="25">
        <f t="shared" ca="1" si="479"/>
        <v>0</v>
      </c>
      <c r="O4412" s="15" t="e">
        <f t="shared" ca="1" si="480"/>
        <v>#DIV/0!</v>
      </c>
      <c r="P4412" s="15" t="e">
        <f t="shared" ca="1" si="481"/>
        <v>#DIV/0!</v>
      </c>
    </row>
    <row r="4413" spans="1:16" x14ac:dyDescent="0.25">
      <c r="A4413" s="1">
        <f t="shared" si="482"/>
        <v>43284</v>
      </c>
      <c r="B4413" s="7">
        <f t="shared" si="477"/>
        <v>7</v>
      </c>
      <c r="C4413" s="4">
        <f>INDEX(Calendar!$E$3:$E$367,MATCH(LOLP!$A4413,Calendar!$B$3:$B$367,0))</f>
        <v>1</v>
      </c>
      <c r="D4413" s="2">
        <f t="shared" si="483"/>
        <v>18</v>
      </c>
      <c r="E4413" s="36">
        <v>33592</v>
      </c>
      <c r="F4413" s="7">
        <f>IFERROR(IF(INDEX('Temperature Data'!$AA$15:$AA$348,MATCH(LOLP!A4413,'Temperature Data'!$B$15:$B$348,0))&gt;IF(B4413=9,$G$2,LOLP!$F$2),1,0),0)</f>
        <v>0</v>
      </c>
      <c r="G4413" s="7">
        <f>SUMIFS(LOLP!$F$4:$F$8763,$C$4:$C$8763,$C4413,$B$4:$B$8763,$B4413,$D$4:$D$8763,$D4413)</f>
        <v>17</v>
      </c>
      <c r="H4413" s="7">
        <f>COUNTIFS(Calendar!$E$3:$E$367,LOLP!C4413,Calendar!$D$3:$D$367,LOLP!B4413)</f>
        <v>21</v>
      </c>
      <c r="I4413" s="7">
        <f ca="1">IF($F4413=1,OFFSET(start_norps,LOLP!$D4413+(1-$C4413)*24,LOLP!$B4413)*H4413/G4413,0)</f>
        <v>0</v>
      </c>
      <c r="J4413" s="7">
        <f ca="1">IF($F4413=1,OFFSET(start_33,LOLP!$D4413+(1-$C4413)*24,LOLP!$B4413)*H4413/G4413,0)</f>
        <v>0</v>
      </c>
      <c r="K4413" s="7">
        <f ca="1">IF($F4413,OFFSET(start_40,LOLP!$D4413+(1-$C4413)*24,LOLP!$B4413),0)</f>
        <v>0</v>
      </c>
      <c r="L4413" s="7">
        <f ca="1">IF($F4413,OFFSET(start_50,LOLP!$D4413+(1-$C4413)*24,LOLP!$B4413),0)</f>
        <v>0</v>
      </c>
      <c r="M4413" s="25">
        <f t="shared" ca="1" si="478"/>
        <v>0</v>
      </c>
      <c r="N4413" s="25">
        <f t="shared" ca="1" si="479"/>
        <v>0</v>
      </c>
      <c r="O4413" s="15" t="e">
        <f t="shared" ca="1" si="480"/>
        <v>#DIV/0!</v>
      </c>
      <c r="P4413" s="15" t="e">
        <f t="shared" ca="1" si="481"/>
        <v>#DIV/0!</v>
      </c>
    </row>
    <row r="4414" spans="1:16" x14ac:dyDescent="0.25">
      <c r="A4414" s="1">
        <f t="shared" si="482"/>
        <v>43284</v>
      </c>
      <c r="B4414" s="7">
        <f t="shared" si="477"/>
        <v>7</v>
      </c>
      <c r="C4414" s="4">
        <f>INDEX(Calendar!$E$3:$E$367,MATCH(LOLP!$A4414,Calendar!$B$3:$B$367,0))</f>
        <v>1</v>
      </c>
      <c r="D4414" s="2">
        <f t="shared" si="483"/>
        <v>19</v>
      </c>
      <c r="E4414" s="36">
        <v>33531</v>
      </c>
      <c r="F4414" s="7">
        <f>IFERROR(IF(INDEX('Temperature Data'!$AA$15:$AA$348,MATCH(LOLP!A4414,'Temperature Data'!$B$15:$B$348,0))&gt;IF(B4414=9,$G$2,LOLP!$F$2),1,0),0)</f>
        <v>0</v>
      </c>
      <c r="G4414" s="7">
        <f>SUMIFS(LOLP!$F$4:$F$8763,$C$4:$C$8763,$C4414,$B$4:$B$8763,$B4414,$D$4:$D$8763,$D4414)</f>
        <v>17</v>
      </c>
      <c r="H4414" s="7">
        <f>COUNTIFS(Calendar!$E$3:$E$367,LOLP!C4414,Calendar!$D$3:$D$367,LOLP!B4414)</f>
        <v>21</v>
      </c>
      <c r="I4414" s="7">
        <f ca="1">IF($F4414=1,OFFSET(start_norps,LOLP!$D4414+(1-$C4414)*24,LOLP!$B4414)*H4414/G4414,0)</f>
        <v>0</v>
      </c>
      <c r="J4414" s="7">
        <f ca="1">IF($F4414=1,OFFSET(start_33,LOLP!$D4414+(1-$C4414)*24,LOLP!$B4414)*H4414/G4414,0)</f>
        <v>0</v>
      </c>
      <c r="K4414" s="7">
        <f ca="1">IF($F4414,OFFSET(start_40,LOLP!$D4414+(1-$C4414)*24,LOLP!$B4414),0)</f>
        <v>0</v>
      </c>
      <c r="L4414" s="7">
        <f ca="1">IF($F4414,OFFSET(start_50,LOLP!$D4414+(1-$C4414)*24,LOLP!$B4414),0)</f>
        <v>0</v>
      </c>
      <c r="M4414" s="25">
        <f t="shared" ca="1" si="478"/>
        <v>0</v>
      </c>
      <c r="N4414" s="25">
        <f t="shared" ca="1" si="479"/>
        <v>0</v>
      </c>
      <c r="O4414" s="15" t="e">
        <f t="shared" ca="1" si="480"/>
        <v>#DIV/0!</v>
      </c>
      <c r="P4414" s="15" t="e">
        <f t="shared" ca="1" si="481"/>
        <v>#DIV/0!</v>
      </c>
    </row>
    <row r="4415" spans="1:16" x14ac:dyDescent="0.25">
      <c r="A4415" s="1">
        <f t="shared" si="482"/>
        <v>43284</v>
      </c>
      <c r="B4415" s="7">
        <f t="shared" si="477"/>
        <v>7</v>
      </c>
      <c r="C4415" s="4">
        <f>INDEX(Calendar!$E$3:$E$367,MATCH(LOLP!$A4415,Calendar!$B$3:$B$367,0))</f>
        <v>1</v>
      </c>
      <c r="D4415" s="2">
        <f t="shared" si="483"/>
        <v>20</v>
      </c>
      <c r="E4415" s="36">
        <v>32848</v>
      </c>
      <c r="F4415" s="7">
        <f>IFERROR(IF(INDEX('Temperature Data'!$AA$15:$AA$348,MATCH(LOLP!A4415,'Temperature Data'!$B$15:$B$348,0))&gt;IF(B4415=9,$G$2,LOLP!$F$2),1,0),0)</f>
        <v>0</v>
      </c>
      <c r="G4415" s="7">
        <f>SUMIFS(LOLP!$F$4:$F$8763,$C$4:$C$8763,$C4415,$B$4:$B$8763,$B4415,$D$4:$D$8763,$D4415)</f>
        <v>17</v>
      </c>
      <c r="H4415" s="7">
        <f>COUNTIFS(Calendar!$E$3:$E$367,LOLP!C4415,Calendar!$D$3:$D$367,LOLP!B4415)</f>
        <v>21</v>
      </c>
      <c r="I4415" s="7">
        <f ca="1">IF($F4415=1,OFFSET(start_norps,LOLP!$D4415+(1-$C4415)*24,LOLP!$B4415)*H4415/G4415,0)</f>
        <v>0</v>
      </c>
      <c r="J4415" s="7">
        <f ca="1">IF($F4415=1,OFFSET(start_33,LOLP!$D4415+(1-$C4415)*24,LOLP!$B4415)*H4415/G4415,0)</f>
        <v>0</v>
      </c>
      <c r="K4415" s="7">
        <f ca="1">IF($F4415,OFFSET(start_40,LOLP!$D4415+(1-$C4415)*24,LOLP!$B4415),0)</f>
        <v>0</v>
      </c>
      <c r="L4415" s="7">
        <f ca="1">IF($F4415,OFFSET(start_50,LOLP!$D4415+(1-$C4415)*24,LOLP!$B4415),0)</f>
        <v>0</v>
      </c>
      <c r="M4415" s="25">
        <f t="shared" ca="1" si="478"/>
        <v>0</v>
      </c>
      <c r="N4415" s="25">
        <f t="shared" ca="1" si="479"/>
        <v>0</v>
      </c>
      <c r="O4415" s="15" t="e">
        <f t="shared" ca="1" si="480"/>
        <v>#DIV/0!</v>
      </c>
      <c r="P4415" s="15" t="e">
        <f t="shared" ca="1" si="481"/>
        <v>#DIV/0!</v>
      </c>
    </row>
    <row r="4416" spans="1:16" x14ac:dyDescent="0.25">
      <c r="A4416" s="1">
        <f t="shared" si="482"/>
        <v>43284</v>
      </c>
      <c r="B4416" s="7">
        <f t="shared" si="477"/>
        <v>7</v>
      </c>
      <c r="C4416" s="4">
        <f>INDEX(Calendar!$E$3:$E$367,MATCH(LOLP!$A4416,Calendar!$B$3:$B$367,0))</f>
        <v>1</v>
      </c>
      <c r="D4416" s="2">
        <f t="shared" si="483"/>
        <v>21</v>
      </c>
      <c r="E4416" s="36">
        <v>32347</v>
      </c>
      <c r="F4416" s="7">
        <f>IFERROR(IF(INDEX('Temperature Data'!$AA$15:$AA$348,MATCH(LOLP!A4416,'Temperature Data'!$B$15:$B$348,0))&gt;IF(B4416=9,$G$2,LOLP!$F$2),1,0),0)</f>
        <v>0</v>
      </c>
      <c r="G4416" s="7">
        <f>SUMIFS(LOLP!$F$4:$F$8763,$C$4:$C$8763,$C4416,$B$4:$B$8763,$B4416,$D$4:$D$8763,$D4416)</f>
        <v>17</v>
      </c>
      <c r="H4416" s="7">
        <f>COUNTIFS(Calendar!$E$3:$E$367,LOLP!C4416,Calendar!$D$3:$D$367,LOLP!B4416)</f>
        <v>21</v>
      </c>
      <c r="I4416" s="7">
        <f ca="1">IF($F4416=1,OFFSET(start_norps,LOLP!$D4416+(1-$C4416)*24,LOLP!$B4416)*H4416/G4416,0)</f>
        <v>0</v>
      </c>
      <c r="J4416" s="7">
        <f ca="1">IF($F4416=1,OFFSET(start_33,LOLP!$D4416+(1-$C4416)*24,LOLP!$B4416)*H4416/G4416,0)</f>
        <v>0</v>
      </c>
      <c r="K4416" s="7">
        <f ca="1">IF($F4416,OFFSET(start_40,LOLP!$D4416+(1-$C4416)*24,LOLP!$B4416),0)</f>
        <v>0</v>
      </c>
      <c r="L4416" s="7">
        <f ca="1">IF($F4416,OFFSET(start_50,LOLP!$D4416+(1-$C4416)*24,LOLP!$B4416),0)</f>
        <v>0</v>
      </c>
      <c r="M4416" s="25">
        <f t="shared" ca="1" si="478"/>
        <v>0</v>
      </c>
      <c r="N4416" s="25">
        <f t="shared" ca="1" si="479"/>
        <v>0</v>
      </c>
      <c r="O4416" s="15" t="e">
        <f t="shared" ca="1" si="480"/>
        <v>#DIV/0!</v>
      </c>
      <c r="P4416" s="15" t="e">
        <f t="shared" ca="1" si="481"/>
        <v>#DIV/0!</v>
      </c>
    </row>
    <row r="4417" spans="1:16" x14ac:dyDescent="0.25">
      <c r="A4417" s="1">
        <f t="shared" si="482"/>
        <v>43284</v>
      </c>
      <c r="B4417" s="7">
        <f t="shared" si="477"/>
        <v>7</v>
      </c>
      <c r="C4417" s="4">
        <f>INDEX(Calendar!$E$3:$E$367,MATCH(LOLP!$A4417,Calendar!$B$3:$B$367,0))</f>
        <v>1</v>
      </c>
      <c r="D4417" s="2">
        <f t="shared" si="483"/>
        <v>22</v>
      </c>
      <c r="E4417" s="36">
        <v>31329</v>
      </c>
      <c r="F4417" s="7">
        <f>IFERROR(IF(INDEX('Temperature Data'!$AA$15:$AA$348,MATCH(LOLP!A4417,'Temperature Data'!$B$15:$B$348,0))&gt;IF(B4417=9,$G$2,LOLP!$F$2),1,0),0)</f>
        <v>0</v>
      </c>
      <c r="G4417" s="7">
        <f>SUMIFS(LOLP!$F$4:$F$8763,$C$4:$C$8763,$C4417,$B$4:$B$8763,$B4417,$D$4:$D$8763,$D4417)</f>
        <v>17</v>
      </c>
      <c r="H4417" s="7">
        <f>COUNTIFS(Calendar!$E$3:$E$367,LOLP!C4417,Calendar!$D$3:$D$367,LOLP!B4417)</f>
        <v>21</v>
      </c>
      <c r="I4417" s="7">
        <f ca="1">IF($F4417=1,OFFSET(start_norps,LOLP!$D4417+(1-$C4417)*24,LOLP!$B4417)*H4417/G4417,0)</f>
        <v>0</v>
      </c>
      <c r="J4417" s="7">
        <f ca="1">IF($F4417=1,OFFSET(start_33,LOLP!$D4417+(1-$C4417)*24,LOLP!$B4417)*H4417/G4417,0)</f>
        <v>0</v>
      </c>
      <c r="K4417" s="7">
        <f ca="1">IF($F4417,OFFSET(start_40,LOLP!$D4417+(1-$C4417)*24,LOLP!$B4417),0)</f>
        <v>0</v>
      </c>
      <c r="L4417" s="7">
        <f ca="1">IF($F4417,OFFSET(start_50,LOLP!$D4417+(1-$C4417)*24,LOLP!$B4417),0)</f>
        <v>0</v>
      </c>
      <c r="M4417" s="25">
        <f t="shared" ca="1" si="478"/>
        <v>0</v>
      </c>
      <c r="N4417" s="25">
        <f t="shared" ca="1" si="479"/>
        <v>0</v>
      </c>
      <c r="O4417" s="15" t="e">
        <f t="shared" ca="1" si="480"/>
        <v>#DIV/0!</v>
      </c>
      <c r="P4417" s="15" t="e">
        <f t="shared" ca="1" si="481"/>
        <v>#DIV/0!</v>
      </c>
    </row>
    <row r="4418" spans="1:16" x14ac:dyDescent="0.25">
      <c r="A4418" s="1">
        <f t="shared" si="482"/>
        <v>43284</v>
      </c>
      <c r="B4418" s="7">
        <f t="shared" si="477"/>
        <v>7</v>
      </c>
      <c r="C4418" s="4">
        <f>INDEX(Calendar!$E$3:$E$367,MATCH(LOLP!$A4418,Calendar!$B$3:$B$367,0))</f>
        <v>1</v>
      </c>
      <c r="D4418" s="2">
        <f t="shared" si="483"/>
        <v>23</v>
      </c>
      <c r="E4418" s="36">
        <v>29090</v>
      </c>
      <c r="F4418" s="7">
        <f>IFERROR(IF(INDEX('Temperature Data'!$AA$15:$AA$348,MATCH(LOLP!A4418,'Temperature Data'!$B$15:$B$348,0))&gt;IF(B4418=9,$G$2,LOLP!$F$2),1,0),0)</f>
        <v>0</v>
      </c>
      <c r="G4418" s="7">
        <f>SUMIFS(LOLP!$F$4:$F$8763,$C$4:$C$8763,$C4418,$B$4:$B$8763,$B4418,$D$4:$D$8763,$D4418)</f>
        <v>17</v>
      </c>
      <c r="H4418" s="7">
        <f>COUNTIFS(Calendar!$E$3:$E$367,LOLP!C4418,Calendar!$D$3:$D$367,LOLP!B4418)</f>
        <v>21</v>
      </c>
      <c r="I4418" s="7">
        <f ca="1">IF($F4418=1,OFFSET(start_norps,LOLP!$D4418+(1-$C4418)*24,LOLP!$B4418)*H4418/G4418,0)</f>
        <v>0</v>
      </c>
      <c r="J4418" s="7">
        <f ca="1">IF($F4418=1,OFFSET(start_33,LOLP!$D4418+(1-$C4418)*24,LOLP!$B4418)*H4418/G4418,0)</f>
        <v>0</v>
      </c>
      <c r="K4418" s="7">
        <f ca="1">IF($F4418,OFFSET(start_40,LOLP!$D4418+(1-$C4418)*24,LOLP!$B4418),0)</f>
        <v>0</v>
      </c>
      <c r="L4418" s="7">
        <f ca="1">IF($F4418,OFFSET(start_50,LOLP!$D4418+(1-$C4418)*24,LOLP!$B4418),0)</f>
        <v>0</v>
      </c>
      <c r="M4418" s="25">
        <f t="shared" ca="1" si="478"/>
        <v>0</v>
      </c>
      <c r="N4418" s="25">
        <f t="shared" ca="1" si="479"/>
        <v>0</v>
      </c>
      <c r="O4418" s="15" t="e">
        <f t="shared" ca="1" si="480"/>
        <v>#DIV/0!</v>
      </c>
      <c r="P4418" s="15" t="e">
        <f t="shared" ca="1" si="481"/>
        <v>#DIV/0!</v>
      </c>
    </row>
    <row r="4419" spans="1:16" x14ac:dyDescent="0.25">
      <c r="A4419" s="1">
        <f t="shared" si="482"/>
        <v>43284</v>
      </c>
      <c r="B4419" s="7">
        <f t="shared" si="477"/>
        <v>7</v>
      </c>
      <c r="C4419" s="4">
        <f>INDEX(Calendar!$E$3:$E$367,MATCH(LOLP!$A4419,Calendar!$B$3:$B$367,0))</f>
        <v>1</v>
      </c>
      <c r="D4419" s="2">
        <f t="shared" si="483"/>
        <v>24</v>
      </c>
      <c r="E4419" s="36">
        <v>26814</v>
      </c>
      <c r="F4419" s="7">
        <f>IFERROR(IF(INDEX('Temperature Data'!$AA$15:$AA$348,MATCH(LOLP!A4419,'Temperature Data'!$B$15:$B$348,0))&gt;IF(B4419=9,$G$2,LOLP!$F$2),1,0),0)</f>
        <v>0</v>
      </c>
      <c r="G4419" s="7">
        <f>SUMIFS(LOLP!$F$4:$F$8763,$C$4:$C$8763,$C4419,$B$4:$B$8763,$B4419,$D$4:$D$8763,$D4419)</f>
        <v>17</v>
      </c>
      <c r="H4419" s="7">
        <f>COUNTIFS(Calendar!$E$3:$E$367,LOLP!C4419,Calendar!$D$3:$D$367,LOLP!B4419)</f>
        <v>21</v>
      </c>
      <c r="I4419" s="7">
        <f ca="1">IF($F4419=1,OFFSET(start_norps,LOLP!$D4419+(1-$C4419)*24,LOLP!$B4419)*H4419/G4419,0)</f>
        <v>0</v>
      </c>
      <c r="J4419" s="7">
        <f ca="1">IF($F4419=1,OFFSET(start_33,LOLP!$D4419+(1-$C4419)*24,LOLP!$B4419)*H4419/G4419,0)</f>
        <v>0</v>
      </c>
      <c r="K4419" s="7">
        <f ca="1">IF($F4419,OFFSET(start_40,LOLP!$D4419+(1-$C4419)*24,LOLP!$B4419),0)</f>
        <v>0</v>
      </c>
      <c r="L4419" s="7">
        <f ca="1">IF($F4419,OFFSET(start_50,LOLP!$D4419+(1-$C4419)*24,LOLP!$B4419),0)</f>
        <v>0</v>
      </c>
      <c r="M4419" s="25">
        <f t="shared" ca="1" si="478"/>
        <v>0</v>
      </c>
      <c r="N4419" s="25">
        <f t="shared" ca="1" si="479"/>
        <v>0</v>
      </c>
      <c r="O4419" s="15" t="e">
        <f t="shared" ca="1" si="480"/>
        <v>#DIV/0!</v>
      </c>
      <c r="P4419" s="15" t="e">
        <f t="shared" ca="1" si="481"/>
        <v>#DIV/0!</v>
      </c>
    </row>
    <row r="4420" spans="1:16" x14ac:dyDescent="0.25">
      <c r="A4420" s="1">
        <f t="shared" si="482"/>
        <v>43285</v>
      </c>
      <c r="B4420" s="7">
        <f t="shared" si="477"/>
        <v>7</v>
      </c>
      <c r="C4420" s="4">
        <f>INDEX(Calendar!$E$3:$E$367,MATCH(LOLP!$A4420,Calendar!$B$3:$B$367,0))</f>
        <v>0</v>
      </c>
      <c r="D4420" s="2">
        <f t="shared" si="483"/>
        <v>1</v>
      </c>
      <c r="E4420" s="36">
        <v>25186</v>
      </c>
      <c r="F4420" s="7">
        <f>IFERROR(IF(INDEX('Temperature Data'!$AA$15:$AA$348,MATCH(LOLP!A4420,'Temperature Data'!$B$15:$B$348,0))&gt;IF(B4420=9,$G$2,LOLP!$F$2),1,0),0)</f>
        <v>0</v>
      </c>
      <c r="G4420" s="7">
        <f>SUMIFS(LOLP!$F$4:$F$8763,$C$4:$C$8763,$C4420,$B$4:$B$8763,$B4420,$D$4:$D$8763,$D4420)</f>
        <v>5</v>
      </c>
      <c r="H4420" s="7">
        <f>COUNTIFS(Calendar!$E$3:$E$367,LOLP!C4420,Calendar!$D$3:$D$367,LOLP!B4420)</f>
        <v>10</v>
      </c>
      <c r="I4420" s="7">
        <f ca="1">IF($F4420=1,OFFSET(start_norps,LOLP!$D4420+(1-$C4420)*24,LOLP!$B4420)*H4420/G4420,0)</f>
        <v>0</v>
      </c>
      <c r="J4420" s="7">
        <f ca="1">IF($F4420=1,OFFSET(start_33,LOLP!$D4420+(1-$C4420)*24,LOLP!$B4420)*H4420/G4420,0)</f>
        <v>0</v>
      </c>
      <c r="K4420" s="7">
        <f ca="1">IF($F4420,OFFSET(start_40,LOLP!$D4420+(1-$C4420)*24,LOLP!$B4420),0)</f>
        <v>0</v>
      </c>
      <c r="L4420" s="7">
        <f ca="1">IF($F4420,OFFSET(start_50,LOLP!$D4420+(1-$C4420)*24,LOLP!$B4420),0)</f>
        <v>0</v>
      </c>
      <c r="M4420" s="25">
        <f t="shared" ca="1" si="478"/>
        <v>0</v>
      </c>
      <c r="N4420" s="25">
        <f t="shared" ca="1" si="479"/>
        <v>0</v>
      </c>
      <c r="O4420" s="15" t="e">
        <f t="shared" ca="1" si="480"/>
        <v>#DIV/0!</v>
      </c>
      <c r="P4420" s="15" t="e">
        <f t="shared" ca="1" si="481"/>
        <v>#DIV/0!</v>
      </c>
    </row>
    <row r="4421" spans="1:16" x14ac:dyDescent="0.25">
      <c r="A4421" s="1">
        <f t="shared" si="482"/>
        <v>43285</v>
      </c>
      <c r="B4421" s="7">
        <f t="shared" ref="B4421:B4484" si="484">MONTH(A4421)</f>
        <v>7</v>
      </c>
      <c r="C4421" s="4">
        <f>INDEX(Calendar!$E$3:$E$367,MATCH(LOLP!$A4421,Calendar!$B$3:$B$367,0))</f>
        <v>0</v>
      </c>
      <c r="D4421" s="2">
        <f t="shared" si="483"/>
        <v>2</v>
      </c>
      <c r="E4421" s="36">
        <v>23843</v>
      </c>
      <c r="F4421" s="7">
        <f>IFERROR(IF(INDEX('Temperature Data'!$AA$15:$AA$348,MATCH(LOLP!A4421,'Temperature Data'!$B$15:$B$348,0))&gt;IF(B4421=9,$G$2,LOLP!$F$2),1,0),0)</f>
        <v>0</v>
      </c>
      <c r="G4421" s="7">
        <f>SUMIFS(LOLP!$F$4:$F$8763,$C$4:$C$8763,$C4421,$B$4:$B$8763,$B4421,$D$4:$D$8763,$D4421)</f>
        <v>5</v>
      </c>
      <c r="H4421" s="7">
        <f>COUNTIFS(Calendar!$E$3:$E$367,LOLP!C4421,Calendar!$D$3:$D$367,LOLP!B4421)</f>
        <v>10</v>
      </c>
      <c r="I4421" s="7">
        <f ca="1">IF($F4421=1,OFFSET(start_norps,LOLP!$D4421+(1-$C4421)*24,LOLP!$B4421)*H4421/G4421,0)</f>
        <v>0</v>
      </c>
      <c r="J4421" s="7">
        <f ca="1">IF($F4421=1,OFFSET(start_33,LOLP!$D4421+(1-$C4421)*24,LOLP!$B4421)*H4421/G4421,0)</f>
        <v>0</v>
      </c>
      <c r="K4421" s="7">
        <f ca="1">IF($F4421,OFFSET(start_40,LOLP!$D4421+(1-$C4421)*24,LOLP!$B4421),0)</f>
        <v>0</v>
      </c>
      <c r="L4421" s="7">
        <f ca="1">IF($F4421,OFFSET(start_50,LOLP!$D4421+(1-$C4421)*24,LOLP!$B4421),0)</f>
        <v>0</v>
      </c>
      <c r="M4421" s="25">
        <f t="shared" ref="M4421:M4484" ca="1" si="485">I4421/I$8764</f>
        <v>0</v>
      </c>
      <c r="N4421" s="25">
        <f t="shared" ref="N4421:N4484" ca="1" si="486">J4421/J$8764</f>
        <v>0</v>
      </c>
      <c r="O4421" s="15" t="e">
        <f t="shared" ref="O4421:O4484" ca="1" si="487">K4421/K$8764</f>
        <v>#DIV/0!</v>
      </c>
      <c r="P4421" s="15" t="e">
        <f t="shared" ref="P4421:P4484" ca="1" si="488">L4421/L$8764</f>
        <v>#DIV/0!</v>
      </c>
    </row>
    <row r="4422" spans="1:16" x14ac:dyDescent="0.25">
      <c r="A4422" s="1">
        <f t="shared" si="482"/>
        <v>43285</v>
      </c>
      <c r="B4422" s="7">
        <f t="shared" si="484"/>
        <v>7</v>
      </c>
      <c r="C4422" s="4">
        <f>INDEX(Calendar!$E$3:$E$367,MATCH(LOLP!$A4422,Calendar!$B$3:$B$367,0))</f>
        <v>0</v>
      </c>
      <c r="D4422" s="2">
        <f t="shared" si="483"/>
        <v>3</v>
      </c>
      <c r="E4422" s="36">
        <v>22798</v>
      </c>
      <c r="F4422" s="7">
        <f>IFERROR(IF(INDEX('Temperature Data'!$AA$15:$AA$348,MATCH(LOLP!A4422,'Temperature Data'!$B$15:$B$348,0))&gt;IF(B4422=9,$G$2,LOLP!$F$2),1,0),0)</f>
        <v>0</v>
      </c>
      <c r="G4422" s="7">
        <f>SUMIFS(LOLP!$F$4:$F$8763,$C$4:$C$8763,$C4422,$B$4:$B$8763,$B4422,$D$4:$D$8763,$D4422)</f>
        <v>5</v>
      </c>
      <c r="H4422" s="7">
        <f>COUNTIFS(Calendar!$E$3:$E$367,LOLP!C4422,Calendar!$D$3:$D$367,LOLP!B4422)</f>
        <v>10</v>
      </c>
      <c r="I4422" s="7">
        <f ca="1">IF($F4422=1,OFFSET(start_norps,LOLP!$D4422+(1-$C4422)*24,LOLP!$B4422)*H4422/G4422,0)</f>
        <v>0</v>
      </c>
      <c r="J4422" s="7">
        <f ca="1">IF($F4422=1,OFFSET(start_33,LOLP!$D4422+(1-$C4422)*24,LOLP!$B4422)*H4422/G4422,0)</f>
        <v>0</v>
      </c>
      <c r="K4422" s="7">
        <f ca="1">IF($F4422,OFFSET(start_40,LOLP!$D4422+(1-$C4422)*24,LOLP!$B4422),0)</f>
        <v>0</v>
      </c>
      <c r="L4422" s="7">
        <f ca="1">IF($F4422,OFFSET(start_50,LOLP!$D4422+(1-$C4422)*24,LOLP!$B4422),0)</f>
        <v>0</v>
      </c>
      <c r="M4422" s="25">
        <f t="shared" ca="1" si="485"/>
        <v>0</v>
      </c>
      <c r="N4422" s="25">
        <f t="shared" ca="1" si="486"/>
        <v>0</v>
      </c>
      <c r="O4422" s="15" t="e">
        <f t="shared" ca="1" si="487"/>
        <v>#DIV/0!</v>
      </c>
      <c r="P4422" s="15" t="e">
        <f t="shared" ca="1" si="488"/>
        <v>#DIV/0!</v>
      </c>
    </row>
    <row r="4423" spans="1:16" x14ac:dyDescent="0.25">
      <c r="A4423" s="1">
        <f t="shared" si="482"/>
        <v>43285</v>
      </c>
      <c r="B4423" s="7">
        <f t="shared" si="484"/>
        <v>7</v>
      </c>
      <c r="C4423" s="4">
        <f>INDEX(Calendar!$E$3:$E$367,MATCH(LOLP!$A4423,Calendar!$B$3:$B$367,0))</f>
        <v>0</v>
      </c>
      <c r="D4423" s="2">
        <f t="shared" si="483"/>
        <v>4</v>
      </c>
      <c r="E4423" s="36">
        <v>22215</v>
      </c>
      <c r="F4423" s="7">
        <f>IFERROR(IF(INDEX('Temperature Data'!$AA$15:$AA$348,MATCH(LOLP!A4423,'Temperature Data'!$B$15:$B$348,0))&gt;IF(B4423=9,$G$2,LOLP!$F$2),1,0),0)</f>
        <v>0</v>
      </c>
      <c r="G4423" s="7">
        <f>SUMIFS(LOLP!$F$4:$F$8763,$C$4:$C$8763,$C4423,$B$4:$B$8763,$B4423,$D$4:$D$8763,$D4423)</f>
        <v>5</v>
      </c>
      <c r="H4423" s="7">
        <f>COUNTIFS(Calendar!$E$3:$E$367,LOLP!C4423,Calendar!$D$3:$D$367,LOLP!B4423)</f>
        <v>10</v>
      </c>
      <c r="I4423" s="7">
        <f ca="1">IF($F4423=1,OFFSET(start_norps,LOLP!$D4423+(1-$C4423)*24,LOLP!$B4423)*H4423/G4423,0)</f>
        <v>0</v>
      </c>
      <c r="J4423" s="7">
        <f ca="1">IF($F4423=1,OFFSET(start_33,LOLP!$D4423+(1-$C4423)*24,LOLP!$B4423)*H4423/G4423,0)</f>
        <v>0</v>
      </c>
      <c r="K4423" s="7">
        <f ca="1">IF($F4423,OFFSET(start_40,LOLP!$D4423+(1-$C4423)*24,LOLP!$B4423),0)</f>
        <v>0</v>
      </c>
      <c r="L4423" s="7">
        <f ca="1">IF($F4423,OFFSET(start_50,LOLP!$D4423+(1-$C4423)*24,LOLP!$B4423),0)</f>
        <v>0</v>
      </c>
      <c r="M4423" s="25">
        <f t="shared" ca="1" si="485"/>
        <v>0</v>
      </c>
      <c r="N4423" s="25">
        <f t="shared" ca="1" si="486"/>
        <v>0</v>
      </c>
      <c r="O4423" s="15" t="e">
        <f t="shared" ca="1" si="487"/>
        <v>#DIV/0!</v>
      </c>
      <c r="P4423" s="15" t="e">
        <f t="shared" ca="1" si="488"/>
        <v>#DIV/0!</v>
      </c>
    </row>
    <row r="4424" spans="1:16" x14ac:dyDescent="0.25">
      <c r="A4424" s="1">
        <f t="shared" si="482"/>
        <v>43285</v>
      </c>
      <c r="B4424" s="7">
        <f t="shared" si="484"/>
        <v>7</v>
      </c>
      <c r="C4424" s="4">
        <f>INDEX(Calendar!$E$3:$E$367,MATCH(LOLP!$A4424,Calendar!$B$3:$B$367,0))</f>
        <v>0</v>
      </c>
      <c r="D4424" s="2">
        <f t="shared" si="483"/>
        <v>5</v>
      </c>
      <c r="E4424" s="36">
        <v>22041</v>
      </c>
      <c r="F4424" s="7">
        <f>IFERROR(IF(INDEX('Temperature Data'!$AA$15:$AA$348,MATCH(LOLP!A4424,'Temperature Data'!$B$15:$B$348,0))&gt;IF(B4424=9,$G$2,LOLP!$F$2),1,0),0)</f>
        <v>0</v>
      </c>
      <c r="G4424" s="7">
        <f>SUMIFS(LOLP!$F$4:$F$8763,$C$4:$C$8763,$C4424,$B$4:$B$8763,$B4424,$D$4:$D$8763,$D4424)</f>
        <v>5</v>
      </c>
      <c r="H4424" s="7">
        <f>COUNTIFS(Calendar!$E$3:$E$367,LOLP!C4424,Calendar!$D$3:$D$367,LOLP!B4424)</f>
        <v>10</v>
      </c>
      <c r="I4424" s="7">
        <f ca="1">IF($F4424=1,OFFSET(start_norps,LOLP!$D4424+(1-$C4424)*24,LOLP!$B4424)*H4424/G4424,0)</f>
        <v>0</v>
      </c>
      <c r="J4424" s="7">
        <f ca="1">IF($F4424=1,OFFSET(start_33,LOLP!$D4424+(1-$C4424)*24,LOLP!$B4424)*H4424/G4424,0)</f>
        <v>0</v>
      </c>
      <c r="K4424" s="7">
        <f ca="1">IF($F4424,OFFSET(start_40,LOLP!$D4424+(1-$C4424)*24,LOLP!$B4424),0)</f>
        <v>0</v>
      </c>
      <c r="L4424" s="7">
        <f ca="1">IF($F4424,OFFSET(start_50,LOLP!$D4424+(1-$C4424)*24,LOLP!$B4424),0)</f>
        <v>0</v>
      </c>
      <c r="M4424" s="25">
        <f t="shared" ca="1" si="485"/>
        <v>0</v>
      </c>
      <c r="N4424" s="25">
        <f t="shared" ca="1" si="486"/>
        <v>0</v>
      </c>
      <c r="O4424" s="15" t="e">
        <f t="shared" ca="1" si="487"/>
        <v>#DIV/0!</v>
      </c>
      <c r="P4424" s="15" t="e">
        <f t="shared" ca="1" si="488"/>
        <v>#DIV/0!</v>
      </c>
    </row>
    <row r="4425" spans="1:16" x14ac:dyDescent="0.25">
      <c r="A4425" s="1">
        <f t="shared" si="482"/>
        <v>43285</v>
      </c>
      <c r="B4425" s="7">
        <f t="shared" si="484"/>
        <v>7</v>
      </c>
      <c r="C4425" s="4">
        <f>INDEX(Calendar!$E$3:$E$367,MATCH(LOLP!$A4425,Calendar!$B$3:$B$367,0))</f>
        <v>0</v>
      </c>
      <c r="D4425" s="2">
        <f t="shared" si="483"/>
        <v>6</v>
      </c>
      <c r="E4425" s="36">
        <v>22127</v>
      </c>
      <c r="F4425" s="7">
        <f>IFERROR(IF(INDEX('Temperature Data'!$AA$15:$AA$348,MATCH(LOLP!A4425,'Temperature Data'!$B$15:$B$348,0))&gt;IF(B4425=9,$G$2,LOLP!$F$2),1,0),0)</f>
        <v>0</v>
      </c>
      <c r="G4425" s="7">
        <f>SUMIFS(LOLP!$F$4:$F$8763,$C$4:$C$8763,$C4425,$B$4:$B$8763,$B4425,$D$4:$D$8763,$D4425)</f>
        <v>5</v>
      </c>
      <c r="H4425" s="7">
        <f>COUNTIFS(Calendar!$E$3:$E$367,LOLP!C4425,Calendar!$D$3:$D$367,LOLP!B4425)</f>
        <v>10</v>
      </c>
      <c r="I4425" s="7">
        <f ca="1">IF($F4425=1,OFFSET(start_norps,LOLP!$D4425+(1-$C4425)*24,LOLP!$B4425)*H4425/G4425,0)</f>
        <v>0</v>
      </c>
      <c r="J4425" s="7">
        <f ca="1">IF($F4425=1,OFFSET(start_33,LOLP!$D4425+(1-$C4425)*24,LOLP!$B4425)*H4425/G4425,0)</f>
        <v>0</v>
      </c>
      <c r="K4425" s="7">
        <f ca="1">IF($F4425,OFFSET(start_40,LOLP!$D4425+(1-$C4425)*24,LOLP!$B4425),0)</f>
        <v>0</v>
      </c>
      <c r="L4425" s="7">
        <f ca="1">IF($F4425,OFFSET(start_50,LOLP!$D4425+(1-$C4425)*24,LOLP!$B4425),0)</f>
        <v>0</v>
      </c>
      <c r="M4425" s="25">
        <f t="shared" ca="1" si="485"/>
        <v>0</v>
      </c>
      <c r="N4425" s="25">
        <f t="shared" ca="1" si="486"/>
        <v>0</v>
      </c>
      <c r="O4425" s="15" t="e">
        <f t="shared" ca="1" si="487"/>
        <v>#DIV/0!</v>
      </c>
      <c r="P4425" s="15" t="e">
        <f t="shared" ca="1" si="488"/>
        <v>#DIV/0!</v>
      </c>
    </row>
    <row r="4426" spans="1:16" x14ac:dyDescent="0.25">
      <c r="A4426" s="1">
        <f t="shared" si="482"/>
        <v>43285</v>
      </c>
      <c r="B4426" s="7">
        <f t="shared" si="484"/>
        <v>7</v>
      </c>
      <c r="C4426" s="4">
        <f>INDEX(Calendar!$E$3:$E$367,MATCH(LOLP!$A4426,Calendar!$B$3:$B$367,0))</f>
        <v>0</v>
      </c>
      <c r="D4426" s="2">
        <f t="shared" si="483"/>
        <v>7</v>
      </c>
      <c r="E4426" s="36">
        <v>22071</v>
      </c>
      <c r="F4426" s="7">
        <f>IFERROR(IF(INDEX('Temperature Data'!$AA$15:$AA$348,MATCH(LOLP!A4426,'Temperature Data'!$B$15:$B$348,0))&gt;IF(B4426=9,$G$2,LOLP!$F$2),1,0),0)</f>
        <v>0</v>
      </c>
      <c r="G4426" s="7">
        <f>SUMIFS(LOLP!$F$4:$F$8763,$C$4:$C$8763,$C4426,$B$4:$B$8763,$B4426,$D$4:$D$8763,$D4426)</f>
        <v>5</v>
      </c>
      <c r="H4426" s="7">
        <f>COUNTIFS(Calendar!$E$3:$E$367,LOLP!C4426,Calendar!$D$3:$D$367,LOLP!B4426)</f>
        <v>10</v>
      </c>
      <c r="I4426" s="7">
        <f ca="1">IF($F4426=1,OFFSET(start_norps,LOLP!$D4426+(1-$C4426)*24,LOLP!$B4426)*H4426/G4426,0)</f>
        <v>0</v>
      </c>
      <c r="J4426" s="7">
        <f ca="1">IF($F4426=1,OFFSET(start_33,LOLP!$D4426+(1-$C4426)*24,LOLP!$B4426)*H4426/G4426,0)</f>
        <v>0</v>
      </c>
      <c r="K4426" s="7">
        <f ca="1">IF($F4426,OFFSET(start_40,LOLP!$D4426+(1-$C4426)*24,LOLP!$B4426),0)</f>
        <v>0</v>
      </c>
      <c r="L4426" s="7">
        <f ca="1">IF($F4426,OFFSET(start_50,LOLP!$D4426+(1-$C4426)*24,LOLP!$B4426),0)</f>
        <v>0</v>
      </c>
      <c r="M4426" s="25">
        <f t="shared" ca="1" si="485"/>
        <v>0</v>
      </c>
      <c r="N4426" s="25">
        <f t="shared" ca="1" si="486"/>
        <v>0</v>
      </c>
      <c r="O4426" s="15" t="e">
        <f t="shared" ca="1" si="487"/>
        <v>#DIV/0!</v>
      </c>
      <c r="P4426" s="15" t="e">
        <f t="shared" ca="1" si="488"/>
        <v>#DIV/0!</v>
      </c>
    </row>
    <row r="4427" spans="1:16" x14ac:dyDescent="0.25">
      <c r="A4427" s="1">
        <f t="shared" si="482"/>
        <v>43285</v>
      </c>
      <c r="B4427" s="7">
        <f t="shared" si="484"/>
        <v>7</v>
      </c>
      <c r="C4427" s="4">
        <f>INDEX(Calendar!$E$3:$E$367,MATCH(LOLP!$A4427,Calendar!$B$3:$B$367,0))</f>
        <v>0</v>
      </c>
      <c r="D4427" s="2">
        <f t="shared" si="483"/>
        <v>8</v>
      </c>
      <c r="E4427" s="36">
        <v>22327</v>
      </c>
      <c r="F4427" s="7">
        <f>IFERROR(IF(INDEX('Temperature Data'!$AA$15:$AA$348,MATCH(LOLP!A4427,'Temperature Data'!$B$15:$B$348,0))&gt;IF(B4427=9,$G$2,LOLP!$F$2),1,0),0)</f>
        <v>0</v>
      </c>
      <c r="G4427" s="7">
        <f>SUMIFS(LOLP!$F$4:$F$8763,$C$4:$C$8763,$C4427,$B$4:$B$8763,$B4427,$D$4:$D$8763,$D4427)</f>
        <v>5</v>
      </c>
      <c r="H4427" s="7">
        <f>COUNTIFS(Calendar!$E$3:$E$367,LOLP!C4427,Calendar!$D$3:$D$367,LOLP!B4427)</f>
        <v>10</v>
      </c>
      <c r="I4427" s="7">
        <f ca="1">IF($F4427=1,OFFSET(start_norps,LOLP!$D4427+(1-$C4427)*24,LOLP!$B4427)*H4427/G4427,0)</f>
        <v>0</v>
      </c>
      <c r="J4427" s="7">
        <f ca="1">IF($F4427=1,OFFSET(start_33,LOLP!$D4427+(1-$C4427)*24,LOLP!$B4427)*H4427/G4427,0)</f>
        <v>0</v>
      </c>
      <c r="K4427" s="7">
        <f ca="1">IF($F4427,OFFSET(start_40,LOLP!$D4427+(1-$C4427)*24,LOLP!$B4427),0)</f>
        <v>0</v>
      </c>
      <c r="L4427" s="7">
        <f ca="1">IF($F4427,OFFSET(start_50,LOLP!$D4427+(1-$C4427)*24,LOLP!$B4427),0)</f>
        <v>0</v>
      </c>
      <c r="M4427" s="25">
        <f t="shared" ca="1" si="485"/>
        <v>0</v>
      </c>
      <c r="N4427" s="25">
        <f t="shared" ca="1" si="486"/>
        <v>0</v>
      </c>
      <c r="O4427" s="15" t="e">
        <f t="shared" ca="1" si="487"/>
        <v>#DIV/0!</v>
      </c>
      <c r="P4427" s="15" t="e">
        <f t="shared" ca="1" si="488"/>
        <v>#DIV/0!</v>
      </c>
    </row>
    <row r="4428" spans="1:16" x14ac:dyDescent="0.25">
      <c r="A4428" s="1">
        <f t="shared" si="482"/>
        <v>43285</v>
      </c>
      <c r="B4428" s="7">
        <f t="shared" si="484"/>
        <v>7</v>
      </c>
      <c r="C4428" s="4">
        <f>INDEX(Calendar!$E$3:$E$367,MATCH(LOLP!$A4428,Calendar!$B$3:$B$367,0))</f>
        <v>0</v>
      </c>
      <c r="D4428" s="2">
        <f t="shared" si="483"/>
        <v>9</v>
      </c>
      <c r="E4428" s="36">
        <v>22921</v>
      </c>
      <c r="F4428" s="7">
        <f>IFERROR(IF(INDEX('Temperature Data'!$AA$15:$AA$348,MATCH(LOLP!A4428,'Temperature Data'!$B$15:$B$348,0))&gt;IF(B4428=9,$G$2,LOLP!$F$2),1,0),0)</f>
        <v>0</v>
      </c>
      <c r="G4428" s="7">
        <f>SUMIFS(LOLP!$F$4:$F$8763,$C$4:$C$8763,$C4428,$B$4:$B$8763,$B4428,$D$4:$D$8763,$D4428)</f>
        <v>5</v>
      </c>
      <c r="H4428" s="7">
        <f>COUNTIFS(Calendar!$E$3:$E$367,LOLP!C4428,Calendar!$D$3:$D$367,LOLP!B4428)</f>
        <v>10</v>
      </c>
      <c r="I4428" s="7">
        <f ca="1">IF($F4428=1,OFFSET(start_norps,LOLP!$D4428+(1-$C4428)*24,LOLP!$B4428)*H4428/G4428,0)</f>
        <v>0</v>
      </c>
      <c r="J4428" s="7">
        <f ca="1">IF($F4428=1,OFFSET(start_33,LOLP!$D4428+(1-$C4428)*24,LOLP!$B4428)*H4428/G4428,0)</f>
        <v>0</v>
      </c>
      <c r="K4428" s="7">
        <f ca="1">IF($F4428,OFFSET(start_40,LOLP!$D4428+(1-$C4428)*24,LOLP!$B4428),0)</f>
        <v>0</v>
      </c>
      <c r="L4428" s="7">
        <f ca="1">IF($F4428,OFFSET(start_50,LOLP!$D4428+(1-$C4428)*24,LOLP!$B4428),0)</f>
        <v>0</v>
      </c>
      <c r="M4428" s="25">
        <f t="shared" ca="1" si="485"/>
        <v>0</v>
      </c>
      <c r="N4428" s="25">
        <f t="shared" ca="1" si="486"/>
        <v>0</v>
      </c>
      <c r="O4428" s="15" t="e">
        <f t="shared" ca="1" si="487"/>
        <v>#DIV/0!</v>
      </c>
      <c r="P4428" s="15" t="e">
        <f t="shared" ca="1" si="488"/>
        <v>#DIV/0!</v>
      </c>
    </row>
    <row r="4429" spans="1:16" x14ac:dyDescent="0.25">
      <c r="A4429" s="1">
        <f t="shared" si="482"/>
        <v>43285</v>
      </c>
      <c r="B4429" s="7">
        <f t="shared" si="484"/>
        <v>7</v>
      </c>
      <c r="C4429" s="4">
        <f>INDEX(Calendar!$E$3:$E$367,MATCH(LOLP!$A4429,Calendar!$B$3:$B$367,0))</f>
        <v>0</v>
      </c>
      <c r="D4429" s="2">
        <f t="shared" si="483"/>
        <v>10</v>
      </c>
      <c r="E4429" s="36">
        <v>23528</v>
      </c>
      <c r="F4429" s="7">
        <f>IFERROR(IF(INDEX('Temperature Data'!$AA$15:$AA$348,MATCH(LOLP!A4429,'Temperature Data'!$B$15:$B$348,0))&gt;IF(B4429=9,$G$2,LOLP!$F$2),1,0),0)</f>
        <v>0</v>
      </c>
      <c r="G4429" s="7">
        <f>SUMIFS(LOLP!$F$4:$F$8763,$C$4:$C$8763,$C4429,$B$4:$B$8763,$B4429,$D$4:$D$8763,$D4429)</f>
        <v>5</v>
      </c>
      <c r="H4429" s="7">
        <f>COUNTIFS(Calendar!$E$3:$E$367,LOLP!C4429,Calendar!$D$3:$D$367,LOLP!B4429)</f>
        <v>10</v>
      </c>
      <c r="I4429" s="7">
        <f ca="1">IF($F4429=1,OFFSET(start_norps,LOLP!$D4429+(1-$C4429)*24,LOLP!$B4429)*H4429/G4429,0)</f>
        <v>0</v>
      </c>
      <c r="J4429" s="7">
        <f ca="1">IF($F4429=1,OFFSET(start_33,LOLP!$D4429+(1-$C4429)*24,LOLP!$B4429)*H4429/G4429,0)</f>
        <v>0</v>
      </c>
      <c r="K4429" s="7">
        <f ca="1">IF($F4429,OFFSET(start_40,LOLP!$D4429+(1-$C4429)*24,LOLP!$B4429),0)</f>
        <v>0</v>
      </c>
      <c r="L4429" s="7">
        <f ca="1">IF($F4429,OFFSET(start_50,LOLP!$D4429+(1-$C4429)*24,LOLP!$B4429),0)</f>
        <v>0</v>
      </c>
      <c r="M4429" s="25">
        <f t="shared" ca="1" si="485"/>
        <v>0</v>
      </c>
      <c r="N4429" s="25">
        <f t="shared" ca="1" si="486"/>
        <v>0</v>
      </c>
      <c r="O4429" s="15" t="e">
        <f t="shared" ca="1" si="487"/>
        <v>#DIV/0!</v>
      </c>
      <c r="P4429" s="15" t="e">
        <f t="shared" ca="1" si="488"/>
        <v>#DIV/0!</v>
      </c>
    </row>
    <row r="4430" spans="1:16" x14ac:dyDescent="0.25">
      <c r="A4430" s="1">
        <f t="shared" si="482"/>
        <v>43285</v>
      </c>
      <c r="B4430" s="7">
        <f t="shared" si="484"/>
        <v>7</v>
      </c>
      <c r="C4430" s="4">
        <f>INDEX(Calendar!$E$3:$E$367,MATCH(LOLP!$A4430,Calendar!$B$3:$B$367,0))</f>
        <v>0</v>
      </c>
      <c r="D4430" s="2">
        <f t="shared" si="483"/>
        <v>11</v>
      </c>
      <c r="E4430" s="36">
        <v>24106</v>
      </c>
      <c r="F4430" s="7">
        <f>IFERROR(IF(INDEX('Temperature Data'!$AA$15:$AA$348,MATCH(LOLP!A4430,'Temperature Data'!$B$15:$B$348,0))&gt;IF(B4430=9,$G$2,LOLP!$F$2),1,0),0)</f>
        <v>0</v>
      </c>
      <c r="G4430" s="7">
        <f>SUMIFS(LOLP!$F$4:$F$8763,$C$4:$C$8763,$C4430,$B$4:$B$8763,$B4430,$D$4:$D$8763,$D4430)</f>
        <v>5</v>
      </c>
      <c r="H4430" s="7">
        <f>COUNTIFS(Calendar!$E$3:$E$367,LOLP!C4430,Calendar!$D$3:$D$367,LOLP!B4430)</f>
        <v>10</v>
      </c>
      <c r="I4430" s="7">
        <f ca="1">IF($F4430=1,OFFSET(start_norps,LOLP!$D4430+(1-$C4430)*24,LOLP!$B4430)*H4430/G4430,0)</f>
        <v>0</v>
      </c>
      <c r="J4430" s="7">
        <f ca="1">IF($F4430=1,OFFSET(start_33,LOLP!$D4430+(1-$C4430)*24,LOLP!$B4430)*H4430/G4430,0)</f>
        <v>0</v>
      </c>
      <c r="K4430" s="7">
        <f ca="1">IF($F4430,OFFSET(start_40,LOLP!$D4430+(1-$C4430)*24,LOLP!$B4430),0)</f>
        <v>0</v>
      </c>
      <c r="L4430" s="7">
        <f ca="1">IF($F4430,OFFSET(start_50,LOLP!$D4430+(1-$C4430)*24,LOLP!$B4430),0)</f>
        <v>0</v>
      </c>
      <c r="M4430" s="25">
        <f t="shared" ca="1" si="485"/>
        <v>0</v>
      </c>
      <c r="N4430" s="25">
        <f t="shared" ca="1" si="486"/>
        <v>0</v>
      </c>
      <c r="O4430" s="15" t="e">
        <f t="shared" ca="1" si="487"/>
        <v>#DIV/0!</v>
      </c>
      <c r="P4430" s="15" t="e">
        <f t="shared" ca="1" si="488"/>
        <v>#DIV/0!</v>
      </c>
    </row>
    <row r="4431" spans="1:16" x14ac:dyDescent="0.25">
      <c r="A4431" s="1">
        <f t="shared" si="482"/>
        <v>43285</v>
      </c>
      <c r="B4431" s="7">
        <f t="shared" si="484"/>
        <v>7</v>
      </c>
      <c r="C4431" s="4">
        <f>INDEX(Calendar!$E$3:$E$367,MATCH(LOLP!$A4431,Calendar!$B$3:$B$367,0))</f>
        <v>0</v>
      </c>
      <c r="D4431" s="2">
        <f t="shared" si="483"/>
        <v>12</v>
      </c>
      <c r="E4431" s="36">
        <v>24767</v>
      </c>
      <c r="F4431" s="7">
        <f>IFERROR(IF(INDEX('Temperature Data'!$AA$15:$AA$348,MATCH(LOLP!A4431,'Temperature Data'!$B$15:$B$348,0))&gt;IF(B4431=9,$G$2,LOLP!$F$2),1,0),0)</f>
        <v>0</v>
      </c>
      <c r="G4431" s="7">
        <f>SUMIFS(LOLP!$F$4:$F$8763,$C$4:$C$8763,$C4431,$B$4:$B$8763,$B4431,$D$4:$D$8763,$D4431)</f>
        <v>5</v>
      </c>
      <c r="H4431" s="7">
        <f>COUNTIFS(Calendar!$E$3:$E$367,LOLP!C4431,Calendar!$D$3:$D$367,LOLP!B4431)</f>
        <v>10</v>
      </c>
      <c r="I4431" s="7">
        <f ca="1">IF($F4431=1,OFFSET(start_norps,LOLP!$D4431+(1-$C4431)*24,LOLP!$B4431)*H4431/G4431,0)</f>
        <v>0</v>
      </c>
      <c r="J4431" s="7">
        <f ca="1">IF($F4431=1,OFFSET(start_33,LOLP!$D4431+(1-$C4431)*24,LOLP!$B4431)*H4431/G4431,0)</f>
        <v>0</v>
      </c>
      <c r="K4431" s="7">
        <f ca="1">IF($F4431,OFFSET(start_40,LOLP!$D4431+(1-$C4431)*24,LOLP!$B4431),0)</f>
        <v>0</v>
      </c>
      <c r="L4431" s="7">
        <f ca="1">IF($F4431,OFFSET(start_50,LOLP!$D4431+(1-$C4431)*24,LOLP!$B4431),0)</f>
        <v>0</v>
      </c>
      <c r="M4431" s="25">
        <f t="shared" ca="1" si="485"/>
        <v>0</v>
      </c>
      <c r="N4431" s="25">
        <f t="shared" ca="1" si="486"/>
        <v>0</v>
      </c>
      <c r="O4431" s="15" t="e">
        <f t="shared" ca="1" si="487"/>
        <v>#DIV/0!</v>
      </c>
      <c r="P4431" s="15" t="e">
        <f t="shared" ca="1" si="488"/>
        <v>#DIV/0!</v>
      </c>
    </row>
    <row r="4432" spans="1:16" x14ac:dyDescent="0.25">
      <c r="A4432" s="1">
        <f t="shared" si="482"/>
        <v>43285</v>
      </c>
      <c r="B4432" s="7">
        <f t="shared" si="484"/>
        <v>7</v>
      </c>
      <c r="C4432" s="4">
        <f>INDEX(Calendar!$E$3:$E$367,MATCH(LOLP!$A4432,Calendar!$B$3:$B$367,0))</f>
        <v>0</v>
      </c>
      <c r="D4432" s="2">
        <f t="shared" si="483"/>
        <v>13</v>
      </c>
      <c r="E4432" s="36">
        <v>25490</v>
      </c>
      <c r="F4432" s="7">
        <f>IFERROR(IF(INDEX('Temperature Data'!$AA$15:$AA$348,MATCH(LOLP!A4432,'Temperature Data'!$B$15:$B$348,0))&gt;IF(B4432=9,$G$2,LOLP!$F$2),1,0),0)</f>
        <v>0</v>
      </c>
      <c r="G4432" s="7">
        <f>SUMIFS(LOLP!$F$4:$F$8763,$C$4:$C$8763,$C4432,$B$4:$B$8763,$B4432,$D$4:$D$8763,$D4432)</f>
        <v>5</v>
      </c>
      <c r="H4432" s="7">
        <f>COUNTIFS(Calendar!$E$3:$E$367,LOLP!C4432,Calendar!$D$3:$D$367,LOLP!B4432)</f>
        <v>10</v>
      </c>
      <c r="I4432" s="7">
        <f ca="1">IF($F4432=1,OFFSET(start_norps,LOLP!$D4432+(1-$C4432)*24,LOLP!$B4432)*H4432/G4432,0)</f>
        <v>0</v>
      </c>
      <c r="J4432" s="7">
        <f ca="1">IF($F4432=1,OFFSET(start_33,LOLP!$D4432+(1-$C4432)*24,LOLP!$B4432)*H4432/G4432,0)</f>
        <v>0</v>
      </c>
      <c r="K4432" s="7">
        <f ca="1">IF($F4432,OFFSET(start_40,LOLP!$D4432+(1-$C4432)*24,LOLP!$B4432),0)</f>
        <v>0</v>
      </c>
      <c r="L4432" s="7">
        <f ca="1">IF($F4432,OFFSET(start_50,LOLP!$D4432+(1-$C4432)*24,LOLP!$B4432),0)</f>
        <v>0</v>
      </c>
      <c r="M4432" s="25">
        <f t="shared" ca="1" si="485"/>
        <v>0</v>
      </c>
      <c r="N4432" s="25">
        <f t="shared" ca="1" si="486"/>
        <v>0</v>
      </c>
      <c r="O4432" s="15" t="e">
        <f t="shared" ca="1" si="487"/>
        <v>#DIV/0!</v>
      </c>
      <c r="P4432" s="15" t="e">
        <f t="shared" ca="1" si="488"/>
        <v>#DIV/0!</v>
      </c>
    </row>
    <row r="4433" spans="1:16" x14ac:dyDescent="0.25">
      <c r="A4433" s="1">
        <f t="shared" si="482"/>
        <v>43285</v>
      </c>
      <c r="B4433" s="7">
        <f t="shared" si="484"/>
        <v>7</v>
      </c>
      <c r="C4433" s="4">
        <f>INDEX(Calendar!$E$3:$E$367,MATCH(LOLP!$A4433,Calendar!$B$3:$B$367,0))</f>
        <v>0</v>
      </c>
      <c r="D4433" s="2">
        <f t="shared" si="483"/>
        <v>14</v>
      </c>
      <c r="E4433" s="36">
        <v>26364</v>
      </c>
      <c r="F4433" s="7">
        <f>IFERROR(IF(INDEX('Temperature Data'!$AA$15:$AA$348,MATCH(LOLP!A4433,'Temperature Data'!$B$15:$B$348,0))&gt;IF(B4433=9,$G$2,LOLP!$F$2),1,0),0)</f>
        <v>0</v>
      </c>
      <c r="G4433" s="7">
        <f>SUMIFS(LOLP!$F$4:$F$8763,$C$4:$C$8763,$C4433,$B$4:$B$8763,$B4433,$D$4:$D$8763,$D4433)</f>
        <v>5</v>
      </c>
      <c r="H4433" s="7">
        <f>COUNTIFS(Calendar!$E$3:$E$367,LOLP!C4433,Calendar!$D$3:$D$367,LOLP!B4433)</f>
        <v>10</v>
      </c>
      <c r="I4433" s="7">
        <f ca="1">IF($F4433=1,OFFSET(start_norps,LOLP!$D4433+(1-$C4433)*24,LOLP!$B4433)*H4433/G4433,0)</f>
        <v>0</v>
      </c>
      <c r="J4433" s="7">
        <f ca="1">IF($F4433=1,OFFSET(start_33,LOLP!$D4433+(1-$C4433)*24,LOLP!$B4433)*H4433/G4433,0)</f>
        <v>0</v>
      </c>
      <c r="K4433" s="7">
        <f ca="1">IF($F4433,OFFSET(start_40,LOLP!$D4433+(1-$C4433)*24,LOLP!$B4433),0)</f>
        <v>0</v>
      </c>
      <c r="L4433" s="7">
        <f ca="1">IF($F4433,OFFSET(start_50,LOLP!$D4433+(1-$C4433)*24,LOLP!$B4433),0)</f>
        <v>0</v>
      </c>
      <c r="M4433" s="25">
        <f t="shared" ca="1" si="485"/>
        <v>0</v>
      </c>
      <c r="N4433" s="25">
        <f t="shared" ca="1" si="486"/>
        <v>0</v>
      </c>
      <c r="O4433" s="15" t="e">
        <f t="shared" ca="1" si="487"/>
        <v>#DIV/0!</v>
      </c>
      <c r="P4433" s="15" t="e">
        <f t="shared" ca="1" si="488"/>
        <v>#DIV/0!</v>
      </c>
    </row>
    <row r="4434" spans="1:16" x14ac:dyDescent="0.25">
      <c r="A4434" s="1">
        <f t="shared" si="482"/>
        <v>43285</v>
      </c>
      <c r="B4434" s="7">
        <f t="shared" si="484"/>
        <v>7</v>
      </c>
      <c r="C4434" s="4">
        <f>INDEX(Calendar!$E$3:$E$367,MATCH(LOLP!$A4434,Calendar!$B$3:$B$367,0))</f>
        <v>0</v>
      </c>
      <c r="D4434" s="2">
        <f t="shared" si="483"/>
        <v>15</v>
      </c>
      <c r="E4434" s="36">
        <v>27429</v>
      </c>
      <c r="F4434" s="7">
        <f>IFERROR(IF(INDEX('Temperature Data'!$AA$15:$AA$348,MATCH(LOLP!A4434,'Temperature Data'!$B$15:$B$348,0))&gt;IF(B4434=9,$G$2,LOLP!$F$2),1,0),0)</f>
        <v>0</v>
      </c>
      <c r="G4434" s="7">
        <f>SUMIFS(LOLP!$F$4:$F$8763,$C$4:$C$8763,$C4434,$B$4:$B$8763,$B4434,$D$4:$D$8763,$D4434)</f>
        <v>5</v>
      </c>
      <c r="H4434" s="7">
        <f>COUNTIFS(Calendar!$E$3:$E$367,LOLP!C4434,Calendar!$D$3:$D$367,LOLP!B4434)</f>
        <v>10</v>
      </c>
      <c r="I4434" s="7">
        <f ca="1">IF($F4434=1,OFFSET(start_norps,LOLP!$D4434+(1-$C4434)*24,LOLP!$B4434)*H4434/G4434,0)</f>
        <v>0</v>
      </c>
      <c r="J4434" s="7">
        <f ca="1">IF($F4434=1,OFFSET(start_33,LOLP!$D4434+(1-$C4434)*24,LOLP!$B4434)*H4434/G4434,0)</f>
        <v>0</v>
      </c>
      <c r="K4434" s="7">
        <f ca="1">IF($F4434,OFFSET(start_40,LOLP!$D4434+(1-$C4434)*24,LOLP!$B4434),0)</f>
        <v>0</v>
      </c>
      <c r="L4434" s="7">
        <f ca="1">IF($F4434,OFFSET(start_50,LOLP!$D4434+(1-$C4434)*24,LOLP!$B4434),0)</f>
        <v>0</v>
      </c>
      <c r="M4434" s="25">
        <f t="shared" ca="1" si="485"/>
        <v>0</v>
      </c>
      <c r="N4434" s="25">
        <f t="shared" ca="1" si="486"/>
        <v>0</v>
      </c>
      <c r="O4434" s="15" t="e">
        <f t="shared" ca="1" si="487"/>
        <v>#DIV/0!</v>
      </c>
      <c r="P4434" s="15" t="e">
        <f t="shared" ca="1" si="488"/>
        <v>#DIV/0!</v>
      </c>
    </row>
    <row r="4435" spans="1:16" x14ac:dyDescent="0.25">
      <c r="A4435" s="1">
        <f t="shared" si="482"/>
        <v>43285</v>
      </c>
      <c r="B4435" s="7">
        <f t="shared" si="484"/>
        <v>7</v>
      </c>
      <c r="C4435" s="4">
        <f>INDEX(Calendar!$E$3:$E$367,MATCH(LOLP!$A4435,Calendar!$B$3:$B$367,0))</f>
        <v>0</v>
      </c>
      <c r="D4435" s="2">
        <f t="shared" si="483"/>
        <v>16</v>
      </c>
      <c r="E4435" s="36">
        <v>28519</v>
      </c>
      <c r="F4435" s="7">
        <f>IFERROR(IF(INDEX('Temperature Data'!$AA$15:$AA$348,MATCH(LOLP!A4435,'Temperature Data'!$B$15:$B$348,0))&gt;IF(B4435=9,$G$2,LOLP!$F$2),1,0),0)</f>
        <v>0</v>
      </c>
      <c r="G4435" s="7">
        <f>SUMIFS(LOLP!$F$4:$F$8763,$C$4:$C$8763,$C4435,$B$4:$B$8763,$B4435,$D$4:$D$8763,$D4435)</f>
        <v>5</v>
      </c>
      <c r="H4435" s="7">
        <f>COUNTIFS(Calendar!$E$3:$E$367,LOLP!C4435,Calendar!$D$3:$D$367,LOLP!B4435)</f>
        <v>10</v>
      </c>
      <c r="I4435" s="7">
        <f ca="1">IF($F4435=1,OFFSET(start_norps,LOLP!$D4435+(1-$C4435)*24,LOLP!$B4435)*H4435/G4435,0)</f>
        <v>0</v>
      </c>
      <c r="J4435" s="7">
        <f ca="1">IF($F4435=1,OFFSET(start_33,LOLP!$D4435+(1-$C4435)*24,LOLP!$B4435)*H4435/G4435,0)</f>
        <v>0</v>
      </c>
      <c r="K4435" s="7">
        <f ca="1">IF($F4435,OFFSET(start_40,LOLP!$D4435+(1-$C4435)*24,LOLP!$B4435),0)</f>
        <v>0</v>
      </c>
      <c r="L4435" s="7">
        <f ca="1">IF($F4435,OFFSET(start_50,LOLP!$D4435+(1-$C4435)*24,LOLP!$B4435),0)</f>
        <v>0</v>
      </c>
      <c r="M4435" s="25">
        <f t="shared" ca="1" si="485"/>
        <v>0</v>
      </c>
      <c r="N4435" s="25">
        <f t="shared" ca="1" si="486"/>
        <v>0</v>
      </c>
      <c r="O4435" s="15" t="e">
        <f t="shared" ca="1" si="487"/>
        <v>#DIV/0!</v>
      </c>
      <c r="P4435" s="15" t="e">
        <f t="shared" ca="1" si="488"/>
        <v>#DIV/0!</v>
      </c>
    </row>
    <row r="4436" spans="1:16" x14ac:dyDescent="0.25">
      <c r="A4436" s="1">
        <f t="shared" si="482"/>
        <v>43285</v>
      </c>
      <c r="B4436" s="7">
        <f t="shared" si="484"/>
        <v>7</v>
      </c>
      <c r="C4436" s="4">
        <f>INDEX(Calendar!$E$3:$E$367,MATCH(LOLP!$A4436,Calendar!$B$3:$B$367,0))</f>
        <v>0</v>
      </c>
      <c r="D4436" s="2">
        <f t="shared" si="483"/>
        <v>17</v>
      </c>
      <c r="E4436" s="36">
        <v>29665</v>
      </c>
      <c r="F4436" s="7">
        <f>IFERROR(IF(INDEX('Temperature Data'!$AA$15:$AA$348,MATCH(LOLP!A4436,'Temperature Data'!$B$15:$B$348,0))&gt;IF(B4436=9,$G$2,LOLP!$F$2),1,0),0)</f>
        <v>0</v>
      </c>
      <c r="G4436" s="7">
        <f>SUMIFS(LOLP!$F$4:$F$8763,$C$4:$C$8763,$C4436,$B$4:$B$8763,$B4436,$D$4:$D$8763,$D4436)</f>
        <v>5</v>
      </c>
      <c r="H4436" s="7">
        <f>COUNTIFS(Calendar!$E$3:$E$367,LOLP!C4436,Calendar!$D$3:$D$367,LOLP!B4436)</f>
        <v>10</v>
      </c>
      <c r="I4436" s="7">
        <f ca="1">IF($F4436=1,OFFSET(start_norps,LOLP!$D4436+(1-$C4436)*24,LOLP!$B4436)*H4436/G4436,0)</f>
        <v>0</v>
      </c>
      <c r="J4436" s="7">
        <f ca="1">IF($F4436=1,OFFSET(start_33,LOLP!$D4436+(1-$C4436)*24,LOLP!$B4436)*H4436/G4436,0)</f>
        <v>0</v>
      </c>
      <c r="K4436" s="7">
        <f ca="1">IF($F4436,OFFSET(start_40,LOLP!$D4436+(1-$C4436)*24,LOLP!$B4436),0)</f>
        <v>0</v>
      </c>
      <c r="L4436" s="7">
        <f ca="1">IF($F4436,OFFSET(start_50,LOLP!$D4436+(1-$C4436)*24,LOLP!$B4436),0)</f>
        <v>0</v>
      </c>
      <c r="M4436" s="25">
        <f t="shared" ca="1" si="485"/>
        <v>0</v>
      </c>
      <c r="N4436" s="25">
        <f t="shared" ca="1" si="486"/>
        <v>0</v>
      </c>
      <c r="O4436" s="15" t="e">
        <f t="shared" ca="1" si="487"/>
        <v>#DIV/0!</v>
      </c>
      <c r="P4436" s="15" t="e">
        <f t="shared" ca="1" si="488"/>
        <v>#DIV/0!</v>
      </c>
    </row>
    <row r="4437" spans="1:16" x14ac:dyDescent="0.25">
      <c r="A4437" s="1">
        <f t="shared" si="482"/>
        <v>43285</v>
      </c>
      <c r="B4437" s="7">
        <f t="shared" si="484"/>
        <v>7</v>
      </c>
      <c r="C4437" s="4">
        <f>INDEX(Calendar!$E$3:$E$367,MATCH(LOLP!$A4437,Calendar!$B$3:$B$367,0))</f>
        <v>0</v>
      </c>
      <c r="D4437" s="2">
        <f t="shared" si="483"/>
        <v>18</v>
      </c>
      <c r="E4437" s="36">
        <v>30364</v>
      </c>
      <c r="F4437" s="7">
        <f>IFERROR(IF(INDEX('Temperature Data'!$AA$15:$AA$348,MATCH(LOLP!A4437,'Temperature Data'!$B$15:$B$348,0))&gt;IF(B4437=9,$G$2,LOLP!$F$2),1,0),0)</f>
        <v>0</v>
      </c>
      <c r="G4437" s="7">
        <f>SUMIFS(LOLP!$F$4:$F$8763,$C$4:$C$8763,$C4437,$B$4:$B$8763,$B4437,$D$4:$D$8763,$D4437)</f>
        <v>5</v>
      </c>
      <c r="H4437" s="7">
        <f>COUNTIFS(Calendar!$E$3:$E$367,LOLP!C4437,Calendar!$D$3:$D$367,LOLP!B4437)</f>
        <v>10</v>
      </c>
      <c r="I4437" s="7">
        <f ca="1">IF($F4437=1,OFFSET(start_norps,LOLP!$D4437+(1-$C4437)*24,LOLP!$B4437)*H4437/G4437,0)</f>
        <v>0</v>
      </c>
      <c r="J4437" s="7">
        <f ca="1">IF($F4437=1,OFFSET(start_33,LOLP!$D4437+(1-$C4437)*24,LOLP!$B4437)*H4437/G4437,0)</f>
        <v>0</v>
      </c>
      <c r="K4437" s="7">
        <f ca="1">IF($F4437,OFFSET(start_40,LOLP!$D4437+(1-$C4437)*24,LOLP!$B4437),0)</f>
        <v>0</v>
      </c>
      <c r="L4437" s="7">
        <f ca="1">IF($F4437,OFFSET(start_50,LOLP!$D4437+(1-$C4437)*24,LOLP!$B4437),0)</f>
        <v>0</v>
      </c>
      <c r="M4437" s="25">
        <f t="shared" ca="1" si="485"/>
        <v>0</v>
      </c>
      <c r="N4437" s="25">
        <f t="shared" ca="1" si="486"/>
        <v>0</v>
      </c>
      <c r="O4437" s="15" t="e">
        <f t="shared" ca="1" si="487"/>
        <v>#DIV/0!</v>
      </c>
      <c r="P4437" s="15" t="e">
        <f t="shared" ca="1" si="488"/>
        <v>#DIV/0!</v>
      </c>
    </row>
    <row r="4438" spans="1:16" x14ac:dyDescent="0.25">
      <c r="A4438" s="1">
        <f t="shared" si="482"/>
        <v>43285</v>
      </c>
      <c r="B4438" s="7">
        <f t="shared" si="484"/>
        <v>7</v>
      </c>
      <c r="C4438" s="4">
        <f>INDEX(Calendar!$E$3:$E$367,MATCH(LOLP!$A4438,Calendar!$B$3:$B$367,0))</f>
        <v>0</v>
      </c>
      <c r="D4438" s="2">
        <f t="shared" si="483"/>
        <v>19</v>
      </c>
      <c r="E4438" s="36">
        <v>30528</v>
      </c>
      <c r="F4438" s="7">
        <f>IFERROR(IF(INDEX('Temperature Data'!$AA$15:$AA$348,MATCH(LOLP!A4438,'Temperature Data'!$B$15:$B$348,0))&gt;IF(B4438=9,$G$2,LOLP!$F$2),1,0),0)</f>
        <v>0</v>
      </c>
      <c r="G4438" s="7">
        <f>SUMIFS(LOLP!$F$4:$F$8763,$C$4:$C$8763,$C4438,$B$4:$B$8763,$B4438,$D$4:$D$8763,$D4438)</f>
        <v>5</v>
      </c>
      <c r="H4438" s="7">
        <f>COUNTIFS(Calendar!$E$3:$E$367,LOLP!C4438,Calendar!$D$3:$D$367,LOLP!B4438)</f>
        <v>10</v>
      </c>
      <c r="I4438" s="7">
        <f ca="1">IF($F4438=1,OFFSET(start_norps,LOLP!$D4438+(1-$C4438)*24,LOLP!$B4438)*H4438/G4438,0)</f>
        <v>0</v>
      </c>
      <c r="J4438" s="7">
        <f ca="1">IF($F4438=1,OFFSET(start_33,LOLP!$D4438+(1-$C4438)*24,LOLP!$B4438)*H4438/G4438,0)</f>
        <v>0</v>
      </c>
      <c r="K4438" s="7">
        <f ca="1">IF($F4438,OFFSET(start_40,LOLP!$D4438+(1-$C4438)*24,LOLP!$B4438),0)</f>
        <v>0</v>
      </c>
      <c r="L4438" s="7">
        <f ca="1">IF($F4438,OFFSET(start_50,LOLP!$D4438+(1-$C4438)*24,LOLP!$B4438),0)</f>
        <v>0</v>
      </c>
      <c r="M4438" s="25">
        <f t="shared" ca="1" si="485"/>
        <v>0</v>
      </c>
      <c r="N4438" s="25">
        <f t="shared" ca="1" si="486"/>
        <v>0</v>
      </c>
      <c r="O4438" s="15" t="e">
        <f t="shared" ca="1" si="487"/>
        <v>#DIV/0!</v>
      </c>
      <c r="P4438" s="15" t="e">
        <f t="shared" ca="1" si="488"/>
        <v>#DIV/0!</v>
      </c>
    </row>
    <row r="4439" spans="1:16" x14ac:dyDescent="0.25">
      <c r="A4439" s="1">
        <f t="shared" si="482"/>
        <v>43285</v>
      </c>
      <c r="B4439" s="7">
        <f t="shared" si="484"/>
        <v>7</v>
      </c>
      <c r="C4439" s="4">
        <f>INDEX(Calendar!$E$3:$E$367,MATCH(LOLP!$A4439,Calendar!$B$3:$B$367,0))</f>
        <v>0</v>
      </c>
      <c r="D4439" s="2">
        <f t="shared" si="483"/>
        <v>20</v>
      </c>
      <c r="E4439" s="36">
        <v>30041</v>
      </c>
      <c r="F4439" s="7">
        <f>IFERROR(IF(INDEX('Temperature Data'!$AA$15:$AA$348,MATCH(LOLP!A4439,'Temperature Data'!$B$15:$B$348,0))&gt;IF(B4439=9,$G$2,LOLP!$F$2),1,0),0)</f>
        <v>0</v>
      </c>
      <c r="G4439" s="7">
        <f>SUMIFS(LOLP!$F$4:$F$8763,$C$4:$C$8763,$C4439,$B$4:$B$8763,$B4439,$D$4:$D$8763,$D4439)</f>
        <v>5</v>
      </c>
      <c r="H4439" s="7">
        <f>COUNTIFS(Calendar!$E$3:$E$367,LOLP!C4439,Calendar!$D$3:$D$367,LOLP!B4439)</f>
        <v>10</v>
      </c>
      <c r="I4439" s="7">
        <f ca="1">IF($F4439=1,OFFSET(start_norps,LOLP!$D4439+(1-$C4439)*24,LOLP!$B4439)*H4439/G4439,0)</f>
        <v>0</v>
      </c>
      <c r="J4439" s="7">
        <f ca="1">IF($F4439=1,OFFSET(start_33,LOLP!$D4439+(1-$C4439)*24,LOLP!$B4439)*H4439/G4439,0)</f>
        <v>0</v>
      </c>
      <c r="K4439" s="7">
        <f ca="1">IF($F4439,OFFSET(start_40,LOLP!$D4439+(1-$C4439)*24,LOLP!$B4439),0)</f>
        <v>0</v>
      </c>
      <c r="L4439" s="7">
        <f ca="1">IF($F4439,OFFSET(start_50,LOLP!$D4439+(1-$C4439)*24,LOLP!$B4439),0)</f>
        <v>0</v>
      </c>
      <c r="M4439" s="25">
        <f t="shared" ca="1" si="485"/>
        <v>0</v>
      </c>
      <c r="N4439" s="25">
        <f t="shared" ca="1" si="486"/>
        <v>0</v>
      </c>
      <c r="O4439" s="15" t="e">
        <f t="shared" ca="1" si="487"/>
        <v>#DIV/0!</v>
      </c>
      <c r="P4439" s="15" t="e">
        <f t="shared" ca="1" si="488"/>
        <v>#DIV/0!</v>
      </c>
    </row>
    <row r="4440" spans="1:16" x14ac:dyDescent="0.25">
      <c r="A4440" s="1">
        <f t="shared" si="482"/>
        <v>43285</v>
      </c>
      <c r="B4440" s="7">
        <f t="shared" si="484"/>
        <v>7</v>
      </c>
      <c r="C4440" s="4">
        <f>INDEX(Calendar!$E$3:$E$367,MATCH(LOLP!$A4440,Calendar!$B$3:$B$367,0))</f>
        <v>0</v>
      </c>
      <c r="D4440" s="2">
        <f t="shared" si="483"/>
        <v>21</v>
      </c>
      <c r="E4440" s="36">
        <v>29548</v>
      </c>
      <c r="F4440" s="7">
        <f>IFERROR(IF(INDEX('Temperature Data'!$AA$15:$AA$348,MATCH(LOLP!A4440,'Temperature Data'!$B$15:$B$348,0))&gt;IF(B4440=9,$G$2,LOLP!$F$2),1,0),0)</f>
        <v>0</v>
      </c>
      <c r="G4440" s="7">
        <f>SUMIFS(LOLP!$F$4:$F$8763,$C$4:$C$8763,$C4440,$B$4:$B$8763,$B4440,$D$4:$D$8763,$D4440)</f>
        <v>5</v>
      </c>
      <c r="H4440" s="7">
        <f>COUNTIFS(Calendar!$E$3:$E$367,LOLP!C4440,Calendar!$D$3:$D$367,LOLP!B4440)</f>
        <v>10</v>
      </c>
      <c r="I4440" s="7">
        <f ca="1">IF($F4440=1,OFFSET(start_norps,LOLP!$D4440+(1-$C4440)*24,LOLP!$B4440)*H4440/G4440,0)</f>
        <v>0</v>
      </c>
      <c r="J4440" s="7">
        <f ca="1">IF($F4440=1,OFFSET(start_33,LOLP!$D4440+(1-$C4440)*24,LOLP!$B4440)*H4440/G4440,0)</f>
        <v>0</v>
      </c>
      <c r="K4440" s="7">
        <f ca="1">IF($F4440,OFFSET(start_40,LOLP!$D4440+(1-$C4440)*24,LOLP!$B4440),0)</f>
        <v>0</v>
      </c>
      <c r="L4440" s="7">
        <f ca="1">IF($F4440,OFFSET(start_50,LOLP!$D4440+(1-$C4440)*24,LOLP!$B4440),0)</f>
        <v>0</v>
      </c>
      <c r="M4440" s="25">
        <f t="shared" ca="1" si="485"/>
        <v>0</v>
      </c>
      <c r="N4440" s="25">
        <f t="shared" ca="1" si="486"/>
        <v>0</v>
      </c>
      <c r="O4440" s="15" t="e">
        <f t="shared" ca="1" si="487"/>
        <v>#DIV/0!</v>
      </c>
      <c r="P4440" s="15" t="e">
        <f t="shared" ca="1" si="488"/>
        <v>#DIV/0!</v>
      </c>
    </row>
    <row r="4441" spans="1:16" x14ac:dyDescent="0.25">
      <c r="A4441" s="1">
        <f t="shared" si="482"/>
        <v>43285</v>
      </c>
      <c r="B4441" s="7">
        <f t="shared" si="484"/>
        <v>7</v>
      </c>
      <c r="C4441" s="4">
        <f>INDEX(Calendar!$E$3:$E$367,MATCH(LOLP!$A4441,Calendar!$B$3:$B$367,0))</f>
        <v>0</v>
      </c>
      <c r="D4441" s="2">
        <f t="shared" si="483"/>
        <v>22</v>
      </c>
      <c r="E4441" s="36">
        <v>28753</v>
      </c>
      <c r="F4441" s="7">
        <f>IFERROR(IF(INDEX('Temperature Data'!$AA$15:$AA$348,MATCH(LOLP!A4441,'Temperature Data'!$B$15:$B$348,0))&gt;IF(B4441=9,$G$2,LOLP!$F$2),1,0),0)</f>
        <v>0</v>
      </c>
      <c r="G4441" s="7">
        <f>SUMIFS(LOLP!$F$4:$F$8763,$C$4:$C$8763,$C4441,$B$4:$B$8763,$B4441,$D$4:$D$8763,$D4441)</f>
        <v>5</v>
      </c>
      <c r="H4441" s="7">
        <f>COUNTIFS(Calendar!$E$3:$E$367,LOLP!C4441,Calendar!$D$3:$D$367,LOLP!B4441)</f>
        <v>10</v>
      </c>
      <c r="I4441" s="7">
        <f ca="1">IF($F4441=1,OFFSET(start_norps,LOLP!$D4441+(1-$C4441)*24,LOLP!$B4441)*H4441/G4441,0)</f>
        <v>0</v>
      </c>
      <c r="J4441" s="7">
        <f ca="1">IF($F4441=1,OFFSET(start_33,LOLP!$D4441+(1-$C4441)*24,LOLP!$B4441)*H4441/G4441,0)</f>
        <v>0</v>
      </c>
      <c r="K4441" s="7">
        <f ca="1">IF($F4441,OFFSET(start_40,LOLP!$D4441+(1-$C4441)*24,LOLP!$B4441),0)</f>
        <v>0</v>
      </c>
      <c r="L4441" s="7">
        <f ca="1">IF($F4441,OFFSET(start_50,LOLP!$D4441+(1-$C4441)*24,LOLP!$B4441),0)</f>
        <v>0</v>
      </c>
      <c r="M4441" s="25">
        <f t="shared" ca="1" si="485"/>
        <v>0</v>
      </c>
      <c r="N4441" s="25">
        <f t="shared" ca="1" si="486"/>
        <v>0</v>
      </c>
      <c r="O4441" s="15" t="e">
        <f t="shared" ca="1" si="487"/>
        <v>#DIV/0!</v>
      </c>
      <c r="P4441" s="15" t="e">
        <f t="shared" ca="1" si="488"/>
        <v>#DIV/0!</v>
      </c>
    </row>
    <row r="4442" spans="1:16" x14ac:dyDescent="0.25">
      <c r="A4442" s="1">
        <f t="shared" si="482"/>
        <v>43285</v>
      </c>
      <c r="B4442" s="7">
        <f t="shared" si="484"/>
        <v>7</v>
      </c>
      <c r="C4442" s="4">
        <f>INDEX(Calendar!$E$3:$E$367,MATCH(LOLP!$A4442,Calendar!$B$3:$B$367,0))</f>
        <v>0</v>
      </c>
      <c r="D4442" s="2">
        <f t="shared" si="483"/>
        <v>23</v>
      </c>
      <c r="E4442" s="36">
        <v>27651</v>
      </c>
      <c r="F4442" s="7">
        <f>IFERROR(IF(INDEX('Temperature Data'!$AA$15:$AA$348,MATCH(LOLP!A4442,'Temperature Data'!$B$15:$B$348,0))&gt;IF(B4442=9,$G$2,LOLP!$F$2),1,0),0)</f>
        <v>0</v>
      </c>
      <c r="G4442" s="7">
        <f>SUMIFS(LOLP!$F$4:$F$8763,$C$4:$C$8763,$C4442,$B$4:$B$8763,$B4442,$D$4:$D$8763,$D4442)</f>
        <v>5</v>
      </c>
      <c r="H4442" s="7">
        <f>COUNTIFS(Calendar!$E$3:$E$367,LOLP!C4442,Calendar!$D$3:$D$367,LOLP!B4442)</f>
        <v>10</v>
      </c>
      <c r="I4442" s="7">
        <f ca="1">IF($F4442=1,OFFSET(start_norps,LOLP!$D4442+(1-$C4442)*24,LOLP!$B4442)*H4442/G4442,0)</f>
        <v>0</v>
      </c>
      <c r="J4442" s="7">
        <f ca="1">IF($F4442=1,OFFSET(start_33,LOLP!$D4442+(1-$C4442)*24,LOLP!$B4442)*H4442/G4442,0)</f>
        <v>0</v>
      </c>
      <c r="K4442" s="7">
        <f ca="1">IF($F4442,OFFSET(start_40,LOLP!$D4442+(1-$C4442)*24,LOLP!$B4442),0)</f>
        <v>0</v>
      </c>
      <c r="L4442" s="7">
        <f ca="1">IF($F4442,OFFSET(start_50,LOLP!$D4442+(1-$C4442)*24,LOLP!$B4442),0)</f>
        <v>0</v>
      </c>
      <c r="M4442" s="25">
        <f t="shared" ca="1" si="485"/>
        <v>0</v>
      </c>
      <c r="N4442" s="25">
        <f t="shared" ca="1" si="486"/>
        <v>0</v>
      </c>
      <c r="O4442" s="15" t="e">
        <f t="shared" ca="1" si="487"/>
        <v>#DIV/0!</v>
      </c>
      <c r="P4442" s="15" t="e">
        <f t="shared" ca="1" si="488"/>
        <v>#DIV/0!</v>
      </c>
    </row>
    <row r="4443" spans="1:16" x14ac:dyDescent="0.25">
      <c r="A4443" s="1">
        <f t="shared" si="482"/>
        <v>43285</v>
      </c>
      <c r="B4443" s="7">
        <f t="shared" si="484"/>
        <v>7</v>
      </c>
      <c r="C4443" s="4">
        <f>INDEX(Calendar!$E$3:$E$367,MATCH(LOLP!$A4443,Calendar!$B$3:$B$367,0))</f>
        <v>0</v>
      </c>
      <c r="D4443" s="2">
        <f t="shared" si="483"/>
        <v>24</v>
      </c>
      <c r="E4443" s="36">
        <v>25837</v>
      </c>
      <c r="F4443" s="7">
        <f>IFERROR(IF(INDEX('Temperature Data'!$AA$15:$AA$348,MATCH(LOLP!A4443,'Temperature Data'!$B$15:$B$348,0))&gt;IF(B4443=9,$G$2,LOLP!$F$2),1,0),0)</f>
        <v>0</v>
      </c>
      <c r="G4443" s="7">
        <f>SUMIFS(LOLP!$F$4:$F$8763,$C$4:$C$8763,$C4443,$B$4:$B$8763,$B4443,$D$4:$D$8763,$D4443)</f>
        <v>5</v>
      </c>
      <c r="H4443" s="7">
        <f>COUNTIFS(Calendar!$E$3:$E$367,LOLP!C4443,Calendar!$D$3:$D$367,LOLP!B4443)</f>
        <v>10</v>
      </c>
      <c r="I4443" s="7">
        <f ca="1">IF($F4443=1,OFFSET(start_norps,LOLP!$D4443+(1-$C4443)*24,LOLP!$B4443)*H4443/G4443,0)</f>
        <v>0</v>
      </c>
      <c r="J4443" s="7">
        <f ca="1">IF($F4443=1,OFFSET(start_33,LOLP!$D4443+(1-$C4443)*24,LOLP!$B4443)*H4443/G4443,0)</f>
        <v>0</v>
      </c>
      <c r="K4443" s="7">
        <f ca="1">IF($F4443,OFFSET(start_40,LOLP!$D4443+(1-$C4443)*24,LOLP!$B4443),0)</f>
        <v>0</v>
      </c>
      <c r="L4443" s="7">
        <f ca="1">IF($F4443,OFFSET(start_50,LOLP!$D4443+(1-$C4443)*24,LOLP!$B4443),0)</f>
        <v>0</v>
      </c>
      <c r="M4443" s="25">
        <f t="shared" ca="1" si="485"/>
        <v>0</v>
      </c>
      <c r="N4443" s="25">
        <f t="shared" ca="1" si="486"/>
        <v>0</v>
      </c>
      <c r="O4443" s="15" t="e">
        <f t="shared" ca="1" si="487"/>
        <v>#DIV/0!</v>
      </c>
      <c r="P4443" s="15" t="e">
        <f t="shared" ca="1" si="488"/>
        <v>#DIV/0!</v>
      </c>
    </row>
    <row r="4444" spans="1:16" x14ac:dyDescent="0.25">
      <c r="A4444" s="1">
        <f t="shared" si="482"/>
        <v>43286</v>
      </c>
      <c r="B4444" s="7">
        <f t="shared" si="484"/>
        <v>7</v>
      </c>
      <c r="C4444" s="4">
        <f>INDEX(Calendar!$E$3:$E$367,MATCH(LOLP!$A4444,Calendar!$B$3:$B$367,0))</f>
        <v>1</v>
      </c>
      <c r="D4444" s="2">
        <f t="shared" si="483"/>
        <v>1</v>
      </c>
      <c r="E4444" s="36">
        <v>24159</v>
      </c>
      <c r="F4444" s="7">
        <f>IFERROR(IF(INDEX('Temperature Data'!$AA$15:$AA$348,MATCH(LOLP!A4444,'Temperature Data'!$B$15:$B$348,0))&gt;IF(B4444=9,$G$2,LOLP!$F$2),1,0),0)</f>
        <v>1</v>
      </c>
      <c r="G4444" s="7">
        <f>SUMIFS(LOLP!$F$4:$F$8763,$C$4:$C$8763,$C4444,$B$4:$B$8763,$B4444,$D$4:$D$8763,$D4444)</f>
        <v>17</v>
      </c>
      <c r="H4444" s="7">
        <f>COUNTIFS(Calendar!$E$3:$E$367,LOLP!C4444,Calendar!$D$3:$D$367,LOLP!B4444)</f>
        <v>21</v>
      </c>
      <c r="I4444" s="7">
        <f ca="1">IF($F4444=1,OFFSET(start_norps,LOLP!$D4444+(1-$C4444)*24,LOLP!$B4444)*H4444/G4444,0)</f>
        <v>0</v>
      </c>
      <c r="J4444" s="7">
        <f ca="1">IF($F4444=1,OFFSET(start_33,LOLP!$D4444+(1-$C4444)*24,LOLP!$B4444)*H4444/G4444,0)</f>
        <v>0</v>
      </c>
      <c r="K4444" s="7">
        <f ca="1">IF($F4444,OFFSET(start_40,LOLP!$D4444+(1-$C4444)*24,LOLP!$B4444),0)</f>
        <v>0</v>
      </c>
      <c r="L4444" s="7">
        <f ca="1">IF($F4444,OFFSET(start_50,LOLP!$D4444+(1-$C4444)*24,LOLP!$B4444),0)</f>
        <v>0</v>
      </c>
      <c r="M4444" s="25">
        <f t="shared" ca="1" si="485"/>
        <v>0</v>
      </c>
      <c r="N4444" s="25">
        <f t="shared" ca="1" si="486"/>
        <v>0</v>
      </c>
      <c r="O4444" s="15" t="e">
        <f t="shared" ca="1" si="487"/>
        <v>#DIV/0!</v>
      </c>
      <c r="P4444" s="15" t="e">
        <f t="shared" ca="1" si="488"/>
        <v>#DIV/0!</v>
      </c>
    </row>
    <row r="4445" spans="1:16" x14ac:dyDescent="0.25">
      <c r="A4445" s="1">
        <f t="shared" ref="A4445:A4508" si="489">A4421+1</f>
        <v>43286</v>
      </c>
      <c r="B4445" s="7">
        <f t="shared" si="484"/>
        <v>7</v>
      </c>
      <c r="C4445" s="4">
        <f>INDEX(Calendar!$E$3:$E$367,MATCH(LOLP!$A4445,Calendar!$B$3:$B$367,0))</f>
        <v>1</v>
      </c>
      <c r="D4445" s="2">
        <f t="shared" ref="D4445:D4508" si="490">D4421</f>
        <v>2</v>
      </c>
      <c r="E4445" s="36">
        <v>22841</v>
      </c>
      <c r="F4445" s="7">
        <f>IFERROR(IF(INDEX('Temperature Data'!$AA$15:$AA$348,MATCH(LOLP!A4445,'Temperature Data'!$B$15:$B$348,0))&gt;IF(B4445=9,$G$2,LOLP!$F$2),1,0),0)</f>
        <v>1</v>
      </c>
      <c r="G4445" s="7">
        <f>SUMIFS(LOLP!$F$4:$F$8763,$C$4:$C$8763,$C4445,$B$4:$B$8763,$B4445,$D$4:$D$8763,$D4445)</f>
        <v>17</v>
      </c>
      <c r="H4445" s="7">
        <f>COUNTIFS(Calendar!$E$3:$E$367,LOLP!C4445,Calendar!$D$3:$D$367,LOLP!B4445)</f>
        <v>21</v>
      </c>
      <c r="I4445" s="7">
        <f ca="1">IF($F4445=1,OFFSET(start_norps,LOLP!$D4445+(1-$C4445)*24,LOLP!$B4445)*H4445/G4445,0)</f>
        <v>0</v>
      </c>
      <c r="J4445" s="7">
        <f ca="1">IF($F4445=1,OFFSET(start_33,LOLP!$D4445+(1-$C4445)*24,LOLP!$B4445)*H4445/G4445,0)</f>
        <v>0</v>
      </c>
      <c r="K4445" s="7">
        <f ca="1">IF($F4445,OFFSET(start_40,LOLP!$D4445+(1-$C4445)*24,LOLP!$B4445),0)</f>
        <v>0</v>
      </c>
      <c r="L4445" s="7">
        <f ca="1">IF($F4445,OFFSET(start_50,LOLP!$D4445+(1-$C4445)*24,LOLP!$B4445),0)</f>
        <v>0</v>
      </c>
      <c r="M4445" s="25">
        <f t="shared" ca="1" si="485"/>
        <v>0</v>
      </c>
      <c r="N4445" s="25">
        <f t="shared" ca="1" si="486"/>
        <v>0</v>
      </c>
      <c r="O4445" s="15" t="e">
        <f t="shared" ca="1" si="487"/>
        <v>#DIV/0!</v>
      </c>
      <c r="P4445" s="15" t="e">
        <f t="shared" ca="1" si="488"/>
        <v>#DIV/0!</v>
      </c>
    </row>
    <row r="4446" spans="1:16" x14ac:dyDescent="0.25">
      <c r="A4446" s="1">
        <f t="shared" si="489"/>
        <v>43286</v>
      </c>
      <c r="B4446" s="7">
        <f t="shared" si="484"/>
        <v>7</v>
      </c>
      <c r="C4446" s="4">
        <f>INDEX(Calendar!$E$3:$E$367,MATCH(LOLP!$A4446,Calendar!$B$3:$B$367,0))</f>
        <v>1</v>
      </c>
      <c r="D4446" s="2">
        <f t="shared" si="490"/>
        <v>3</v>
      </c>
      <c r="E4446" s="36">
        <v>21978</v>
      </c>
      <c r="F4446" s="7">
        <f>IFERROR(IF(INDEX('Temperature Data'!$AA$15:$AA$348,MATCH(LOLP!A4446,'Temperature Data'!$B$15:$B$348,0))&gt;IF(B4446=9,$G$2,LOLP!$F$2),1,0),0)</f>
        <v>1</v>
      </c>
      <c r="G4446" s="7">
        <f>SUMIFS(LOLP!$F$4:$F$8763,$C$4:$C$8763,$C4446,$B$4:$B$8763,$B4446,$D$4:$D$8763,$D4446)</f>
        <v>17</v>
      </c>
      <c r="H4446" s="7">
        <f>COUNTIFS(Calendar!$E$3:$E$367,LOLP!C4446,Calendar!$D$3:$D$367,LOLP!B4446)</f>
        <v>21</v>
      </c>
      <c r="I4446" s="7">
        <f ca="1">IF($F4446=1,OFFSET(start_norps,LOLP!$D4446+(1-$C4446)*24,LOLP!$B4446)*H4446/G4446,0)</f>
        <v>0</v>
      </c>
      <c r="J4446" s="7">
        <f ca="1">IF($F4446=1,OFFSET(start_33,LOLP!$D4446+(1-$C4446)*24,LOLP!$B4446)*H4446/G4446,0)</f>
        <v>0</v>
      </c>
      <c r="K4446" s="7">
        <f ca="1">IF($F4446,OFFSET(start_40,LOLP!$D4446+(1-$C4446)*24,LOLP!$B4446),0)</f>
        <v>0</v>
      </c>
      <c r="L4446" s="7">
        <f ca="1">IF($F4446,OFFSET(start_50,LOLP!$D4446+(1-$C4446)*24,LOLP!$B4446),0)</f>
        <v>0</v>
      </c>
      <c r="M4446" s="25">
        <f t="shared" ca="1" si="485"/>
        <v>0</v>
      </c>
      <c r="N4446" s="25">
        <f t="shared" ca="1" si="486"/>
        <v>0</v>
      </c>
      <c r="O4446" s="15" t="e">
        <f t="shared" ca="1" si="487"/>
        <v>#DIV/0!</v>
      </c>
      <c r="P4446" s="15" t="e">
        <f t="shared" ca="1" si="488"/>
        <v>#DIV/0!</v>
      </c>
    </row>
    <row r="4447" spans="1:16" x14ac:dyDescent="0.25">
      <c r="A4447" s="1">
        <f t="shared" si="489"/>
        <v>43286</v>
      </c>
      <c r="B4447" s="7">
        <f t="shared" si="484"/>
        <v>7</v>
      </c>
      <c r="C4447" s="4">
        <f>INDEX(Calendar!$E$3:$E$367,MATCH(LOLP!$A4447,Calendar!$B$3:$B$367,0))</f>
        <v>1</v>
      </c>
      <c r="D4447" s="2">
        <f t="shared" si="490"/>
        <v>4</v>
      </c>
      <c r="E4447" s="36">
        <v>21691</v>
      </c>
      <c r="F4447" s="7">
        <f>IFERROR(IF(INDEX('Temperature Data'!$AA$15:$AA$348,MATCH(LOLP!A4447,'Temperature Data'!$B$15:$B$348,0))&gt;IF(B4447=9,$G$2,LOLP!$F$2),1,0),0)</f>
        <v>1</v>
      </c>
      <c r="G4447" s="7">
        <f>SUMIFS(LOLP!$F$4:$F$8763,$C$4:$C$8763,$C4447,$B$4:$B$8763,$B4447,$D$4:$D$8763,$D4447)</f>
        <v>17</v>
      </c>
      <c r="H4447" s="7">
        <f>COUNTIFS(Calendar!$E$3:$E$367,LOLP!C4447,Calendar!$D$3:$D$367,LOLP!B4447)</f>
        <v>21</v>
      </c>
      <c r="I4447" s="7">
        <f ca="1">IF($F4447=1,OFFSET(start_norps,LOLP!$D4447+(1-$C4447)*24,LOLP!$B4447)*H4447/G4447,0)</f>
        <v>0</v>
      </c>
      <c r="J4447" s="7">
        <f ca="1">IF($F4447=1,OFFSET(start_33,LOLP!$D4447+(1-$C4447)*24,LOLP!$B4447)*H4447/G4447,0)</f>
        <v>0</v>
      </c>
      <c r="K4447" s="7">
        <f ca="1">IF($F4447,OFFSET(start_40,LOLP!$D4447+(1-$C4447)*24,LOLP!$B4447),0)</f>
        <v>0</v>
      </c>
      <c r="L4447" s="7">
        <f ca="1">IF($F4447,OFFSET(start_50,LOLP!$D4447+(1-$C4447)*24,LOLP!$B4447),0)</f>
        <v>0</v>
      </c>
      <c r="M4447" s="25">
        <f t="shared" ca="1" si="485"/>
        <v>0</v>
      </c>
      <c r="N4447" s="25">
        <f t="shared" ca="1" si="486"/>
        <v>0</v>
      </c>
      <c r="O4447" s="15" t="e">
        <f t="shared" ca="1" si="487"/>
        <v>#DIV/0!</v>
      </c>
      <c r="P4447" s="15" t="e">
        <f t="shared" ca="1" si="488"/>
        <v>#DIV/0!</v>
      </c>
    </row>
    <row r="4448" spans="1:16" x14ac:dyDescent="0.25">
      <c r="A4448" s="1">
        <f t="shared" si="489"/>
        <v>43286</v>
      </c>
      <c r="B4448" s="7">
        <f t="shared" si="484"/>
        <v>7</v>
      </c>
      <c r="C4448" s="4">
        <f>INDEX(Calendar!$E$3:$E$367,MATCH(LOLP!$A4448,Calendar!$B$3:$B$367,0))</f>
        <v>1</v>
      </c>
      <c r="D4448" s="2">
        <f t="shared" si="490"/>
        <v>5</v>
      </c>
      <c r="E4448" s="36">
        <v>22017</v>
      </c>
      <c r="F4448" s="7">
        <f>IFERROR(IF(INDEX('Temperature Data'!$AA$15:$AA$348,MATCH(LOLP!A4448,'Temperature Data'!$B$15:$B$348,0))&gt;IF(B4448=9,$G$2,LOLP!$F$2),1,0),0)</f>
        <v>1</v>
      </c>
      <c r="G4448" s="7">
        <f>SUMIFS(LOLP!$F$4:$F$8763,$C$4:$C$8763,$C4448,$B$4:$B$8763,$B4448,$D$4:$D$8763,$D4448)</f>
        <v>17</v>
      </c>
      <c r="H4448" s="7">
        <f>COUNTIFS(Calendar!$E$3:$E$367,LOLP!C4448,Calendar!$D$3:$D$367,LOLP!B4448)</f>
        <v>21</v>
      </c>
      <c r="I4448" s="7">
        <f ca="1">IF($F4448=1,OFFSET(start_norps,LOLP!$D4448+(1-$C4448)*24,LOLP!$B4448)*H4448/G4448,0)</f>
        <v>0</v>
      </c>
      <c r="J4448" s="7">
        <f ca="1">IF($F4448=1,OFFSET(start_33,LOLP!$D4448+(1-$C4448)*24,LOLP!$B4448)*H4448/G4448,0)</f>
        <v>0</v>
      </c>
      <c r="K4448" s="7">
        <f ca="1">IF($F4448,OFFSET(start_40,LOLP!$D4448+(1-$C4448)*24,LOLP!$B4448),0)</f>
        <v>0</v>
      </c>
      <c r="L4448" s="7">
        <f ca="1">IF($F4448,OFFSET(start_50,LOLP!$D4448+(1-$C4448)*24,LOLP!$B4448),0)</f>
        <v>0</v>
      </c>
      <c r="M4448" s="25">
        <f t="shared" ca="1" si="485"/>
        <v>0</v>
      </c>
      <c r="N4448" s="25">
        <f t="shared" ca="1" si="486"/>
        <v>0</v>
      </c>
      <c r="O4448" s="15" t="e">
        <f t="shared" ca="1" si="487"/>
        <v>#DIV/0!</v>
      </c>
      <c r="P4448" s="15" t="e">
        <f t="shared" ca="1" si="488"/>
        <v>#DIV/0!</v>
      </c>
    </row>
    <row r="4449" spans="1:16" x14ac:dyDescent="0.25">
      <c r="A4449" s="1">
        <f t="shared" si="489"/>
        <v>43286</v>
      </c>
      <c r="B4449" s="7">
        <f t="shared" si="484"/>
        <v>7</v>
      </c>
      <c r="C4449" s="4">
        <f>INDEX(Calendar!$E$3:$E$367,MATCH(LOLP!$A4449,Calendar!$B$3:$B$367,0))</f>
        <v>1</v>
      </c>
      <c r="D4449" s="2">
        <f t="shared" si="490"/>
        <v>6</v>
      </c>
      <c r="E4449" s="36">
        <v>23013</v>
      </c>
      <c r="F4449" s="7">
        <f>IFERROR(IF(INDEX('Temperature Data'!$AA$15:$AA$348,MATCH(LOLP!A4449,'Temperature Data'!$B$15:$B$348,0))&gt;IF(B4449=9,$G$2,LOLP!$F$2),1,0),0)</f>
        <v>1</v>
      </c>
      <c r="G4449" s="7">
        <f>SUMIFS(LOLP!$F$4:$F$8763,$C$4:$C$8763,$C4449,$B$4:$B$8763,$B4449,$D$4:$D$8763,$D4449)</f>
        <v>17</v>
      </c>
      <c r="H4449" s="7">
        <f>COUNTIFS(Calendar!$E$3:$E$367,LOLP!C4449,Calendar!$D$3:$D$367,LOLP!B4449)</f>
        <v>21</v>
      </c>
      <c r="I4449" s="7">
        <f ca="1">IF($F4449=1,OFFSET(start_norps,LOLP!$D4449+(1-$C4449)*24,LOLP!$B4449)*H4449/G4449,0)</f>
        <v>0</v>
      </c>
      <c r="J4449" s="7">
        <f ca="1">IF($F4449=1,OFFSET(start_33,LOLP!$D4449+(1-$C4449)*24,LOLP!$B4449)*H4449/G4449,0)</f>
        <v>0</v>
      </c>
      <c r="K4449" s="7">
        <f ca="1">IF($F4449,OFFSET(start_40,LOLP!$D4449+(1-$C4449)*24,LOLP!$B4449),0)</f>
        <v>0</v>
      </c>
      <c r="L4449" s="7">
        <f ca="1">IF($F4449,OFFSET(start_50,LOLP!$D4449+(1-$C4449)*24,LOLP!$B4449),0)</f>
        <v>0</v>
      </c>
      <c r="M4449" s="25">
        <f t="shared" ca="1" si="485"/>
        <v>0</v>
      </c>
      <c r="N4449" s="25">
        <f t="shared" ca="1" si="486"/>
        <v>0</v>
      </c>
      <c r="O4449" s="15" t="e">
        <f t="shared" ca="1" si="487"/>
        <v>#DIV/0!</v>
      </c>
      <c r="P4449" s="15" t="e">
        <f t="shared" ca="1" si="488"/>
        <v>#DIV/0!</v>
      </c>
    </row>
    <row r="4450" spans="1:16" x14ac:dyDescent="0.25">
      <c r="A4450" s="1">
        <f t="shared" si="489"/>
        <v>43286</v>
      </c>
      <c r="B4450" s="7">
        <f t="shared" si="484"/>
        <v>7</v>
      </c>
      <c r="C4450" s="4">
        <f>INDEX(Calendar!$E$3:$E$367,MATCH(LOLP!$A4450,Calendar!$B$3:$B$367,0))</f>
        <v>1</v>
      </c>
      <c r="D4450" s="2">
        <f t="shared" si="490"/>
        <v>7</v>
      </c>
      <c r="E4450" s="36">
        <v>24030</v>
      </c>
      <c r="F4450" s="7">
        <f>IFERROR(IF(INDEX('Temperature Data'!$AA$15:$AA$348,MATCH(LOLP!A4450,'Temperature Data'!$B$15:$B$348,0))&gt;IF(B4450=9,$G$2,LOLP!$F$2),1,0),0)</f>
        <v>1</v>
      </c>
      <c r="G4450" s="7">
        <f>SUMIFS(LOLP!$F$4:$F$8763,$C$4:$C$8763,$C4450,$B$4:$B$8763,$B4450,$D$4:$D$8763,$D4450)</f>
        <v>17</v>
      </c>
      <c r="H4450" s="7">
        <f>COUNTIFS(Calendar!$E$3:$E$367,LOLP!C4450,Calendar!$D$3:$D$367,LOLP!B4450)</f>
        <v>21</v>
      </c>
      <c r="I4450" s="7">
        <f ca="1">IF($F4450=1,OFFSET(start_norps,LOLP!$D4450+(1-$C4450)*24,LOLP!$B4450)*H4450/G4450,0)</f>
        <v>0</v>
      </c>
      <c r="J4450" s="7">
        <f ca="1">IF($F4450=1,OFFSET(start_33,LOLP!$D4450+(1-$C4450)*24,LOLP!$B4450)*H4450/G4450,0)</f>
        <v>0</v>
      </c>
      <c r="K4450" s="7">
        <f ca="1">IF($F4450,OFFSET(start_40,LOLP!$D4450+(1-$C4450)*24,LOLP!$B4450),0)</f>
        <v>0</v>
      </c>
      <c r="L4450" s="7">
        <f ca="1">IF($F4450,OFFSET(start_50,LOLP!$D4450+(1-$C4450)*24,LOLP!$B4450),0)</f>
        <v>0</v>
      </c>
      <c r="M4450" s="25">
        <f t="shared" ca="1" si="485"/>
        <v>0</v>
      </c>
      <c r="N4450" s="25">
        <f t="shared" ca="1" si="486"/>
        <v>0</v>
      </c>
      <c r="O4450" s="15" t="e">
        <f t="shared" ca="1" si="487"/>
        <v>#DIV/0!</v>
      </c>
      <c r="P4450" s="15" t="e">
        <f t="shared" ca="1" si="488"/>
        <v>#DIV/0!</v>
      </c>
    </row>
    <row r="4451" spans="1:16" x14ac:dyDescent="0.25">
      <c r="A4451" s="1">
        <f t="shared" si="489"/>
        <v>43286</v>
      </c>
      <c r="B4451" s="7">
        <f t="shared" si="484"/>
        <v>7</v>
      </c>
      <c r="C4451" s="4">
        <f>INDEX(Calendar!$E$3:$E$367,MATCH(LOLP!$A4451,Calendar!$B$3:$B$367,0))</f>
        <v>1</v>
      </c>
      <c r="D4451" s="2">
        <f t="shared" si="490"/>
        <v>8</v>
      </c>
      <c r="E4451" s="36">
        <v>25311</v>
      </c>
      <c r="F4451" s="7">
        <f>IFERROR(IF(INDEX('Temperature Data'!$AA$15:$AA$348,MATCH(LOLP!A4451,'Temperature Data'!$B$15:$B$348,0))&gt;IF(B4451=9,$G$2,LOLP!$F$2),1,0),0)</f>
        <v>1</v>
      </c>
      <c r="G4451" s="7">
        <f>SUMIFS(LOLP!$F$4:$F$8763,$C$4:$C$8763,$C4451,$B$4:$B$8763,$B4451,$D$4:$D$8763,$D4451)</f>
        <v>17</v>
      </c>
      <c r="H4451" s="7">
        <f>COUNTIFS(Calendar!$E$3:$E$367,LOLP!C4451,Calendar!$D$3:$D$367,LOLP!B4451)</f>
        <v>21</v>
      </c>
      <c r="I4451" s="7">
        <f ca="1">IF($F4451=1,OFFSET(start_norps,LOLP!$D4451+(1-$C4451)*24,LOLP!$B4451)*H4451/G4451,0)</f>
        <v>9.8849763121029283E-13</v>
      </c>
      <c r="J4451" s="7">
        <f ca="1">IF($F4451=1,OFFSET(start_33,LOLP!$D4451+(1-$C4451)*24,LOLP!$B4451)*H4451/G4451,0)</f>
        <v>1.8584058269007494E-15</v>
      </c>
      <c r="K4451" s="7">
        <f ca="1">IF($F4451,OFFSET(start_40,LOLP!$D4451+(1-$C4451)*24,LOLP!$B4451),0)</f>
        <v>0</v>
      </c>
      <c r="L4451" s="7">
        <f ca="1">IF($F4451,OFFSET(start_50,LOLP!$D4451+(1-$C4451)*24,LOLP!$B4451),0)</f>
        <v>0</v>
      </c>
      <c r="M4451" s="25">
        <f t="shared" ca="1" si="485"/>
        <v>5.9525994122127308E-16</v>
      </c>
      <c r="N4451" s="25">
        <f t="shared" ca="1" si="486"/>
        <v>9.9186514387467734E-19</v>
      </c>
      <c r="O4451" s="15" t="e">
        <f t="shared" ca="1" si="487"/>
        <v>#DIV/0!</v>
      </c>
      <c r="P4451" s="15" t="e">
        <f t="shared" ca="1" si="488"/>
        <v>#DIV/0!</v>
      </c>
    </row>
    <row r="4452" spans="1:16" x14ac:dyDescent="0.25">
      <c r="A4452" s="1">
        <f t="shared" si="489"/>
        <v>43286</v>
      </c>
      <c r="B4452" s="7">
        <f t="shared" si="484"/>
        <v>7</v>
      </c>
      <c r="C4452" s="4">
        <f>INDEX(Calendar!$E$3:$E$367,MATCH(LOLP!$A4452,Calendar!$B$3:$B$367,0))</f>
        <v>1</v>
      </c>
      <c r="D4452" s="2">
        <f t="shared" si="490"/>
        <v>9</v>
      </c>
      <c r="E4452" s="36">
        <v>26567</v>
      </c>
      <c r="F4452" s="7">
        <f>IFERROR(IF(INDEX('Temperature Data'!$AA$15:$AA$348,MATCH(LOLP!A4452,'Temperature Data'!$B$15:$B$348,0))&gt;IF(B4452=9,$G$2,LOLP!$F$2),1,0),0)</f>
        <v>1</v>
      </c>
      <c r="G4452" s="7">
        <f>SUMIFS(LOLP!$F$4:$F$8763,$C$4:$C$8763,$C4452,$B$4:$B$8763,$B4452,$D$4:$D$8763,$D4452)</f>
        <v>17</v>
      </c>
      <c r="H4452" s="7">
        <f>COUNTIFS(Calendar!$E$3:$E$367,LOLP!C4452,Calendar!$D$3:$D$367,LOLP!B4452)</f>
        <v>21</v>
      </c>
      <c r="I4452" s="7">
        <f ca="1">IF($F4452=1,OFFSET(start_norps,LOLP!$D4452+(1-$C4452)*24,LOLP!$B4452)*H4452/G4452,0)</f>
        <v>4.8246458654209809E-10</v>
      </c>
      <c r="J4452" s="7">
        <f ca="1">IF($F4452=1,OFFSET(start_33,LOLP!$D4452+(1-$C4452)*24,LOLP!$B4452)*H4452/G4452,0)</f>
        <v>3.7183152059811881E-14</v>
      </c>
      <c r="K4452" s="7">
        <f ca="1">IF($F4452,OFFSET(start_40,LOLP!$D4452+(1-$C4452)*24,LOLP!$B4452),0)</f>
        <v>0</v>
      </c>
      <c r="L4452" s="7">
        <f ca="1">IF($F4452,OFFSET(start_50,LOLP!$D4452+(1-$C4452)*24,LOLP!$B4452),0)</f>
        <v>0</v>
      </c>
      <c r="M4452" s="25">
        <f t="shared" ca="1" si="485"/>
        <v>2.9053366680784487E-13</v>
      </c>
      <c r="N4452" s="25">
        <f t="shared" ca="1" si="486"/>
        <v>1.9845327610183486E-17</v>
      </c>
      <c r="O4452" s="15" t="e">
        <f t="shared" ca="1" si="487"/>
        <v>#DIV/0!</v>
      </c>
      <c r="P4452" s="15" t="e">
        <f t="shared" ca="1" si="488"/>
        <v>#DIV/0!</v>
      </c>
    </row>
    <row r="4453" spans="1:16" x14ac:dyDescent="0.25">
      <c r="A4453" s="1">
        <f t="shared" si="489"/>
        <v>43286</v>
      </c>
      <c r="B4453" s="7">
        <f t="shared" si="484"/>
        <v>7</v>
      </c>
      <c r="C4453" s="4">
        <f>INDEX(Calendar!$E$3:$E$367,MATCH(LOLP!$A4453,Calendar!$B$3:$B$367,0))</f>
        <v>1</v>
      </c>
      <c r="D4453" s="2">
        <f t="shared" si="490"/>
        <v>10</v>
      </c>
      <c r="E4453" s="36">
        <v>27397</v>
      </c>
      <c r="F4453" s="7">
        <f>IFERROR(IF(INDEX('Temperature Data'!$AA$15:$AA$348,MATCH(LOLP!A4453,'Temperature Data'!$B$15:$B$348,0))&gt;IF(B4453=9,$G$2,LOLP!$F$2),1,0),0)</f>
        <v>1</v>
      </c>
      <c r="G4453" s="7">
        <f>SUMIFS(LOLP!$F$4:$F$8763,$C$4:$C$8763,$C4453,$B$4:$B$8763,$B4453,$D$4:$D$8763,$D4453)</f>
        <v>17</v>
      </c>
      <c r="H4453" s="7">
        <f>COUNTIFS(Calendar!$E$3:$E$367,LOLP!C4453,Calendar!$D$3:$D$367,LOLP!B4453)</f>
        <v>21</v>
      </c>
      <c r="I4453" s="7">
        <f ca="1">IF($F4453=1,OFFSET(start_norps,LOLP!$D4453+(1-$C4453)*24,LOLP!$B4453)*H4453/G4453,0)</f>
        <v>1.4155959084874145E-8</v>
      </c>
      <c r="J4453" s="7">
        <f ca="1">IF($F4453=1,OFFSET(start_33,LOLP!$D4453+(1-$C4453)*24,LOLP!$B4453)*H4453/G4453,0)</f>
        <v>3.8761752680132135E-13</v>
      </c>
      <c r="K4453" s="7">
        <f ca="1">IF($F4453,OFFSET(start_40,LOLP!$D4453+(1-$C4453)*24,LOLP!$B4453),0)</f>
        <v>0</v>
      </c>
      <c r="L4453" s="7">
        <f ca="1">IF($F4453,OFFSET(start_50,LOLP!$D4453+(1-$C4453)*24,LOLP!$B4453),0)</f>
        <v>0</v>
      </c>
      <c r="M4453" s="25">
        <f t="shared" ca="1" si="485"/>
        <v>8.5245276333902356E-12</v>
      </c>
      <c r="N4453" s="25">
        <f t="shared" ca="1" si="486"/>
        <v>2.0687855603116982E-16</v>
      </c>
      <c r="O4453" s="15" t="e">
        <f t="shared" ca="1" si="487"/>
        <v>#DIV/0!</v>
      </c>
      <c r="P4453" s="15" t="e">
        <f t="shared" ca="1" si="488"/>
        <v>#DIV/0!</v>
      </c>
    </row>
    <row r="4454" spans="1:16" x14ac:dyDescent="0.25">
      <c r="A4454" s="1">
        <f t="shared" si="489"/>
        <v>43286</v>
      </c>
      <c r="B4454" s="7">
        <f t="shared" si="484"/>
        <v>7</v>
      </c>
      <c r="C4454" s="4">
        <f>INDEX(Calendar!$E$3:$E$367,MATCH(LOLP!$A4454,Calendar!$B$3:$B$367,0))</f>
        <v>1</v>
      </c>
      <c r="D4454" s="2">
        <f t="shared" si="490"/>
        <v>11</v>
      </c>
      <c r="E4454" s="36">
        <v>28335</v>
      </c>
      <c r="F4454" s="7">
        <f>IFERROR(IF(INDEX('Temperature Data'!$AA$15:$AA$348,MATCH(LOLP!A4454,'Temperature Data'!$B$15:$B$348,0))&gt;IF(B4454=9,$G$2,LOLP!$F$2),1,0),0)</f>
        <v>1</v>
      </c>
      <c r="G4454" s="7">
        <f>SUMIFS(LOLP!$F$4:$F$8763,$C$4:$C$8763,$C4454,$B$4:$B$8763,$B4454,$D$4:$D$8763,$D4454)</f>
        <v>17</v>
      </c>
      <c r="H4454" s="7">
        <f>COUNTIFS(Calendar!$E$3:$E$367,LOLP!C4454,Calendar!$D$3:$D$367,LOLP!B4454)</f>
        <v>21</v>
      </c>
      <c r="I4454" s="7">
        <f ca="1">IF($F4454=1,OFFSET(start_norps,LOLP!$D4454+(1-$C4454)*24,LOLP!$B4454)*H4454/G4454,0)</f>
        <v>4.7834684128625099E-7</v>
      </c>
      <c r="J4454" s="7">
        <f ca="1">IF($F4454=1,OFFSET(start_33,LOLP!$D4454+(1-$C4454)*24,LOLP!$B4454)*H4454/G4454,0)</f>
        <v>4.6671742863318669E-12</v>
      </c>
      <c r="K4454" s="7">
        <f ca="1">IF($F4454,OFFSET(start_40,LOLP!$D4454+(1-$C4454)*24,LOLP!$B4454),0)</f>
        <v>0</v>
      </c>
      <c r="L4454" s="7">
        <f ca="1">IF($F4454,OFFSET(start_50,LOLP!$D4454+(1-$C4454)*24,LOLP!$B4454),0)</f>
        <v>0</v>
      </c>
      <c r="M4454" s="25">
        <f t="shared" ca="1" si="485"/>
        <v>2.8805401615257868E-10</v>
      </c>
      <c r="N4454" s="25">
        <f t="shared" ca="1" si="486"/>
        <v>2.4909561883589489E-15</v>
      </c>
      <c r="O4454" s="15" t="e">
        <f t="shared" ca="1" si="487"/>
        <v>#DIV/0!</v>
      </c>
      <c r="P4454" s="15" t="e">
        <f t="shared" ca="1" si="488"/>
        <v>#DIV/0!</v>
      </c>
    </row>
    <row r="4455" spans="1:16" x14ac:dyDescent="0.25">
      <c r="A4455" s="1">
        <f t="shared" si="489"/>
        <v>43286</v>
      </c>
      <c r="B4455" s="7">
        <f t="shared" si="484"/>
        <v>7</v>
      </c>
      <c r="C4455" s="4">
        <f>INDEX(Calendar!$E$3:$E$367,MATCH(LOLP!$A4455,Calendar!$B$3:$B$367,0))</f>
        <v>1</v>
      </c>
      <c r="D4455" s="2">
        <f t="shared" si="490"/>
        <v>12</v>
      </c>
      <c r="E4455" s="36">
        <v>29319</v>
      </c>
      <c r="F4455" s="7">
        <f>IFERROR(IF(INDEX('Temperature Data'!$AA$15:$AA$348,MATCH(LOLP!A4455,'Temperature Data'!$B$15:$B$348,0))&gt;IF(B4455=9,$G$2,LOLP!$F$2),1,0),0)</f>
        <v>1</v>
      </c>
      <c r="G4455" s="7">
        <f>SUMIFS(LOLP!$F$4:$F$8763,$C$4:$C$8763,$C4455,$B$4:$B$8763,$B4455,$D$4:$D$8763,$D4455)</f>
        <v>17</v>
      </c>
      <c r="H4455" s="7">
        <f>COUNTIFS(Calendar!$E$3:$E$367,LOLP!C4455,Calendar!$D$3:$D$367,LOLP!B4455)</f>
        <v>21</v>
      </c>
      <c r="I4455" s="7">
        <f ca="1">IF($F4455=1,OFFSET(start_norps,LOLP!$D4455+(1-$C4455)*24,LOLP!$B4455)*H4455/G4455,0)</f>
        <v>2.9427360377163746E-4</v>
      </c>
      <c r="J4455" s="7">
        <f ca="1">IF($F4455=1,OFFSET(start_33,LOLP!$D4455+(1-$C4455)*24,LOLP!$B4455)*H4455/G4455,0)</f>
        <v>6.7617504856389595E-8</v>
      </c>
      <c r="K4455" s="7">
        <f ca="1">IF($F4455,OFFSET(start_40,LOLP!$D4455+(1-$C4455)*24,LOLP!$B4455),0)</f>
        <v>0</v>
      </c>
      <c r="L4455" s="7">
        <f ca="1">IF($F4455,OFFSET(start_50,LOLP!$D4455+(1-$C4455)*24,LOLP!$B4455),0)</f>
        <v>0</v>
      </c>
      <c r="M4455" s="25">
        <f t="shared" ca="1" si="485"/>
        <v>1.7720759519636282E-7</v>
      </c>
      <c r="N4455" s="25">
        <f t="shared" ca="1" si="486"/>
        <v>3.6088697749445538E-11</v>
      </c>
      <c r="O4455" s="15" t="e">
        <f t="shared" ca="1" si="487"/>
        <v>#DIV/0!</v>
      </c>
      <c r="P4455" s="15" t="e">
        <f t="shared" ca="1" si="488"/>
        <v>#DIV/0!</v>
      </c>
    </row>
    <row r="4456" spans="1:16" x14ac:dyDescent="0.25">
      <c r="A4456" s="1">
        <f t="shared" si="489"/>
        <v>43286</v>
      </c>
      <c r="B4456" s="7">
        <f t="shared" si="484"/>
        <v>7</v>
      </c>
      <c r="C4456" s="4">
        <f>INDEX(Calendar!$E$3:$E$367,MATCH(LOLP!$A4456,Calendar!$B$3:$B$367,0))</f>
        <v>1</v>
      </c>
      <c r="D4456" s="2">
        <f t="shared" si="490"/>
        <v>13</v>
      </c>
      <c r="E4456" s="36">
        <v>30640</v>
      </c>
      <c r="F4456" s="7">
        <f>IFERROR(IF(INDEX('Temperature Data'!$AA$15:$AA$348,MATCH(LOLP!A4456,'Temperature Data'!$B$15:$B$348,0))&gt;IF(B4456=9,$G$2,LOLP!$F$2),1,0),0)</f>
        <v>1</v>
      </c>
      <c r="G4456" s="7">
        <f>SUMIFS(LOLP!$F$4:$F$8763,$C$4:$C$8763,$C4456,$B$4:$B$8763,$B4456,$D$4:$D$8763,$D4456)</f>
        <v>17</v>
      </c>
      <c r="H4456" s="7">
        <f>COUNTIFS(Calendar!$E$3:$E$367,LOLP!C4456,Calendar!$D$3:$D$367,LOLP!B4456)</f>
        <v>21</v>
      </c>
      <c r="I4456" s="7">
        <f ca="1">IF($F4456=1,OFFSET(start_norps,LOLP!$D4456+(1-$C4456)*24,LOLP!$B4456)*H4456/G4456,0)</f>
        <v>2.5756648823129949E-3</v>
      </c>
      <c r="J4456" s="7">
        <f ca="1">IF($F4456=1,OFFSET(start_33,LOLP!$D4456+(1-$C4456)*24,LOLP!$B4456)*H4456/G4456,0)</f>
        <v>3.1697734660975639E-7</v>
      </c>
      <c r="K4456" s="7">
        <f ca="1">IF($F4456,OFFSET(start_40,LOLP!$D4456+(1-$C4456)*24,LOLP!$B4456),0)</f>
        <v>0</v>
      </c>
      <c r="L4456" s="7">
        <f ca="1">IF($F4456,OFFSET(start_50,LOLP!$D4456+(1-$C4456)*24,LOLP!$B4456),0)</f>
        <v>0</v>
      </c>
      <c r="M4456" s="25">
        <f t="shared" ca="1" si="485"/>
        <v>1.5510306530265828E-6</v>
      </c>
      <c r="N4456" s="25">
        <f t="shared" ca="1" si="486"/>
        <v>1.691766012294635E-10</v>
      </c>
      <c r="O4456" s="15" t="e">
        <f t="shared" ca="1" si="487"/>
        <v>#DIV/0!</v>
      </c>
      <c r="P4456" s="15" t="e">
        <f t="shared" ca="1" si="488"/>
        <v>#DIV/0!</v>
      </c>
    </row>
    <row r="4457" spans="1:16" x14ac:dyDescent="0.25">
      <c r="A4457" s="1">
        <f t="shared" si="489"/>
        <v>43286</v>
      </c>
      <c r="B4457" s="7">
        <f t="shared" si="484"/>
        <v>7</v>
      </c>
      <c r="C4457" s="4">
        <f>INDEX(Calendar!$E$3:$E$367,MATCH(LOLP!$A4457,Calendar!$B$3:$B$367,0))</f>
        <v>1</v>
      </c>
      <c r="D4457" s="2">
        <f t="shared" si="490"/>
        <v>14</v>
      </c>
      <c r="E4457" s="36">
        <v>32363</v>
      </c>
      <c r="F4457" s="7">
        <f>IFERROR(IF(INDEX('Temperature Data'!$AA$15:$AA$348,MATCH(LOLP!A4457,'Temperature Data'!$B$15:$B$348,0))&gt;IF(B4457=9,$G$2,LOLP!$F$2),1,0),0)</f>
        <v>1</v>
      </c>
      <c r="G4457" s="7">
        <f>SUMIFS(LOLP!$F$4:$F$8763,$C$4:$C$8763,$C4457,$B$4:$B$8763,$B4457,$D$4:$D$8763,$D4457)</f>
        <v>17</v>
      </c>
      <c r="H4457" s="7">
        <f>COUNTIFS(Calendar!$E$3:$E$367,LOLP!C4457,Calendar!$D$3:$D$367,LOLP!B4457)</f>
        <v>21</v>
      </c>
      <c r="I4457" s="7">
        <f ca="1">IF($F4457=1,OFFSET(start_norps,LOLP!$D4457+(1-$C4457)*24,LOLP!$B4457)*H4457/G4457,0)</f>
        <v>1.4938153686275523E-2</v>
      </c>
      <c r="J4457" s="7">
        <f ca="1">IF($F4457=1,OFFSET(start_33,LOLP!$D4457+(1-$C4457)*24,LOLP!$B4457)*H4457/G4457,0)</f>
        <v>6.4908882148098641E-6</v>
      </c>
      <c r="K4457" s="7">
        <f ca="1">IF($F4457,OFFSET(start_40,LOLP!$D4457+(1-$C4457)*24,LOLP!$B4457),0)</f>
        <v>0</v>
      </c>
      <c r="L4457" s="7">
        <f ca="1">IF($F4457,OFFSET(start_50,LOLP!$D4457+(1-$C4457)*24,LOLP!$B4457),0)</f>
        <v>0</v>
      </c>
      <c r="M4457" s="25">
        <f t="shared" ca="1" si="485"/>
        <v>8.9955546725584529E-6</v>
      </c>
      <c r="N4457" s="25">
        <f t="shared" ca="1" si="486"/>
        <v>3.4643056322060636E-9</v>
      </c>
      <c r="O4457" s="15" t="e">
        <f t="shared" ca="1" si="487"/>
        <v>#DIV/0!</v>
      </c>
      <c r="P4457" s="15" t="e">
        <f t="shared" ca="1" si="488"/>
        <v>#DIV/0!</v>
      </c>
    </row>
    <row r="4458" spans="1:16" x14ac:dyDescent="0.25">
      <c r="A4458" s="1">
        <f t="shared" si="489"/>
        <v>43286</v>
      </c>
      <c r="B4458" s="7">
        <f t="shared" si="484"/>
        <v>7</v>
      </c>
      <c r="C4458" s="4">
        <f>INDEX(Calendar!$E$3:$E$367,MATCH(LOLP!$A4458,Calendar!$B$3:$B$367,0))</f>
        <v>1</v>
      </c>
      <c r="D4458" s="2">
        <f t="shared" si="490"/>
        <v>15</v>
      </c>
      <c r="E4458" s="36">
        <v>35944</v>
      </c>
      <c r="F4458" s="7">
        <f>IFERROR(IF(INDEX('Temperature Data'!$AA$15:$AA$348,MATCH(LOLP!A4458,'Temperature Data'!$B$15:$B$348,0))&gt;IF(B4458=9,$G$2,LOLP!$F$2),1,0),0)</f>
        <v>1</v>
      </c>
      <c r="G4458" s="7">
        <f>SUMIFS(LOLP!$F$4:$F$8763,$C$4:$C$8763,$C4458,$B$4:$B$8763,$B4458,$D$4:$D$8763,$D4458)</f>
        <v>17</v>
      </c>
      <c r="H4458" s="7">
        <f>COUNTIFS(Calendar!$E$3:$E$367,LOLP!C4458,Calendar!$D$3:$D$367,LOLP!B4458)</f>
        <v>21</v>
      </c>
      <c r="I4458" s="7">
        <f ca="1">IF($F4458=1,OFFSET(start_norps,LOLP!$D4458+(1-$C4458)*24,LOLP!$B4458)*H4458/G4458,0)</f>
        <v>0.12743936282811918</v>
      </c>
      <c r="J4458" s="7">
        <f ca="1">IF($F4458=1,OFFSET(start_33,LOLP!$D4458+(1-$C4458)*24,LOLP!$B4458)*H4458/G4458,0)</f>
        <v>3.1718041392801689E-4</v>
      </c>
      <c r="K4458" s="7">
        <f ca="1">IF($F4458,OFFSET(start_40,LOLP!$D4458+(1-$C4458)*24,LOLP!$B4458),0)</f>
        <v>0</v>
      </c>
      <c r="L4458" s="7">
        <f ca="1">IF($F4458,OFFSET(start_50,LOLP!$D4458+(1-$C4458)*24,LOLP!$B4458),0)</f>
        <v>0</v>
      </c>
      <c r="M4458" s="25">
        <f t="shared" ca="1" si="485"/>
        <v>7.674226546548433E-5</v>
      </c>
      <c r="N4458" s="25">
        <f t="shared" ca="1" si="486"/>
        <v>1.6928498196736648E-7</v>
      </c>
      <c r="O4458" s="15" t="e">
        <f t="shared" ca="1" si="487"/>
        <v>#DIV/0!</v>
      </c>
      <c r="P4458" s="15" t="e">
        <f t="shared" ca="1" si="488"/>
        <v>#DIV/0!</v>
      </c>
    </row>
    <row r="4459" spans="1:16" x14ac:dyDescent="0.25">
      <c r="A4459" s="1">
        <f t="shared" si="489"/>
        <v>43286</v>
      </c>
      <c r="B4459" s="7">
        <f t="shared" si="484"/>
        <v>7</v>
      </c>
      <c r="C4459" s="4">
        <f>INDEX(Calendar!$E$3:$E$367,MATCH(LOLP!$A4459,Calendar!$B$3:$B$367,0))</f>
        <v>1</v>
      </c>
      <c r="D4459" s="2">
        <f t="shared" si="490"/>
        <v>16</v>
      </c>
      <c r="E4459" s="36">
        <v>37533</v>
      </c>
      <c r="F4459" s="7">
        <f>IFERROR(IF(INDEX('Temperature Data'!$AA$15:$AA$348,MATCH(LOLP!A4459,'Temperature Data'!$B$15:$B$348,0))&gt;IF(B4459=9,$G$2,LOLP!$F$2),1,0),0)</f>
        <v>1</v>
      </c>
      <c r="G4459" s="7">
        <f>SUMIFS(LOLP!$F$4:$F$8763,$C$4:$C$8763,$C4459,$B$4:$B$8763,$B4459,$D$4:$D$8763,$D4459)</f>
        <v>17</v>
      </c>
      <c r="H4459" s="7">
        <f>COUNTIFS(Calendar!$E$3:$E$367,LOLP!C4459,Calendar!$D$3:$D$367,LOLP!B4459)</f>
        <v>21</v>
      </c>
      <c r="I4459" s="7">
        <f ca="1">IF($F4459=1,OFFSET(start_norps,LOLP!$D4459+(1-$C4459)*24,LOLP!$B4459)*H4459/G4459,0)</f>
        <v>0.39364549930362924</v>
      </c>
      <c r="J4459" s="7">
        <f ca="1">IF($F4459=1,OFFSET(start_33,LOLP!$D4459+(1-$C4459)*24,LOLP!$B4459)*H4459/G4459,0)</f>
        <v>3.7980412424641979E-3</v>
      </c>
      <c r="K4459" s="7">
        <f ca="1">IF($F4459,OFFSET(start_40,LOLP!$D4459+(1-$C4459)*24,LOLP!$B4459),0)</f>
        <v>0</v>
      </c>
      <c r="L4459" s="7">
        <f ca="1">IF($F4459,OFFSET(start_50,LOLP!$D4459+(1-$C4459)*24,LOLP!$B4459),0)</f>
        <v>0</v>
      </c>
      <c r="M4459" s="25">
        <f t="shared" ca="1" si="485"/>
        <v>2.3704801041414691E-4</v>
      </c>
      <c r="N4459" s="25">
        <f t="shared" ca="1" si="486"/>
        <v>2.0270840033262006E-6</v>
      </c>
      <c r="O4459" s="15" t="e">
        <f t="shared" ca="1" si="487"/>
        <v>#DIV/0!</v>
      </c>
      <c r="P4459" s="15" t="e">
        <f t="shared" ca="1" si="488"/>
        <v>#DIV/0!</v>
      </c>
    </row>
    <row r="4460" spans="1:16" x14ac:dyDescent="0.25">
      <c r="A4460" s="1">
        <f t="shared" si="489"/>
        <v>43286</v>
      </c>
      <c r="B4460" s="7">
        <f t="shared" si="484"/>
        <v>7</v>
      </c>
      <c r="C4460" s="4">
        <f>INDEX(Calendar!$E$3:$E$367,MATCH(LOLP!$A4460,Calendar!$B$3:$B$367,0))</f>
        <v>1</v>
      </c>
      <c r="D4460" s="2">
        <f t="shared" si="490"/>
        <v>17</v>
      </c>
      <c r="E4460" s="36">
        <v>38604</v>
      </c>
      <c r="F4460" s="7">
        <f>IFERROR(IF(INDEX('Temperature Data'!$AA$15:$AA$348,MATCH(LOLP!A4460,'Temperature Data'!$B$15:$B$348,0))&gt;IF(B4460=9,$G$2,LOLP!$F$2),1,0),0)</f>
        <v>1</v>
      </c>
      <c r="G4460" s="7">
        <f>SUMIFS(LOLP!$F$4:$F$8763,$C$4:$C$8763,$C4460,$B$4:$B$8763,$B4460,$D$4:$D$8763,$D4460)</f>
        <v>17</v>
      </c>
      <c r="H4460" s="7">
        <f>COUNTIFS(Calendar!$E$3:$E$367,LOLP!C4460,Calendar!$D$3:$D$367,LOLP!B4460)</f>
        <v>21</v>
      </c>
      <c r="I4460" s="7">
        <f ca="1">IF($F4460=1,OFFSET(start_norps,LOLP!$D4460+(1-$C4460)*24,LOLP!$B4460)*H4460/G4460,0)</f>
        <v>0.60884564817099029</v>
      </c>
      <c r="J4460" s="7">
        <f ca="1">IF($F4460=1,OFFSET(start_33,LOLP!$D4460+(1-$C4460)*24,LOLP!$B4460)*H4460/G4460,0)</f>
        <v>4.3924205506881128E-2</v>
      </c>
      <c r="K4460" s="7">
        <f ca="1">IF($F4460,OFFSET(start_40,LOLP!$D4460+(1-$C4460)*24,LOLP!$B4460),0)</f>
        <v>0</v>
      </c>
      <c r="L4460" s="7">
        <f ca="1">IF($F4460,OFFSET(start_50,LOLP!$D4460+(1-$C4460)*24,LOLP!$B4460),0)</f>
        <v>0</v>
      </c>
      <c r="M4460" s="25">
        <f t="shared" ca="1" si="485"/>
        <v>3.6663863756491912E-4</v>
      </c>
      <c r="N4460" s="25">
        <f t="shared" ca="1" si="486"/>
        <v>2.3443150997497538E-5</v>
      </c>
      <c r="O4460" s="15" t="e">
        <f t="shared" ca="1" si="487"/>
        <v>#DIV/0!</v>
      </c>
      <c r="P4460" s="15" t="e">
        <f t="shared" ca="1" si="488"/>
        <v>#DIV/0!</v>
      </c>
    </row>
    <row r="4461" spans="1:16" x14ac:dyDescent="0.25">
      <c r="A4461" s="1">
        <f t="shared" si="489"/>
        <v>43286</v>
      </c>
      <c r="B4461" s="7">
        <f t="shared" si="484"/>
        <v>7</v>
      </c>
      <c r="C4461" s="4">
        <f>INDEX(Calendar!$E$3:$E$367,MATCH(LOLP!$A4461,Calendar!$B$3:$B$367,0))</f>
        <v>1</v>
      </c>
      <c r="D4461" s="2">
        <f t="shared" si="490"/>
        <v>18</v>
      </c>
      <c r="E4461" s="36">
        <v>38716</v>
      </c>
      <c r="F4461" s="7">
        <f>IFERROR(IF(INDEX('Temperature Data'!$AA$15:$AA$348,MATCH(LOLP!A4461,'Temperature Data'!$B$15:$B$348,0))&gt;IF(B4461=9,$G$2,LOLP!$F$2),1,0),0)</f>
        <v>1</v>
      </c>
      <c r="G4461" s="7">
        <f>SUMIFS(LOLP!$F$4:$F$8763,$C$4:$C$8763,$C4461,$B$4:$B$8763,$B4461,$D$4:$D$8763,$D4461)</f>
        <v>17</v>
      </c>
      <c r="H4461" s="7">
        <f>COUNTIFS(Calendar!$E$3:$E$367,LOLP!C4461,Calendar!$D$3:$D$367,LOLP!B4461)</f>
        <v>21</v>
      </c>
      <c r="I4461" s="7">
        <f ca="1">IF($F4461=1,OFFSET(start_norps,LOLP!$D4461+(1-$C4461)*24,LOLP!$B4461)*H4461/G4461,0)</f>
        <v>0.5249452339155336</v>
      </c>
      <c r="J4461" s="7">
        <f ca="1">IF($F4461=1,OFFSET(start_33,LOLP!$D4461+(1-$C4461)*24,LOLP!$B4461)*H4461/G4461,0)</f>
        <v>0.1217738780968521</v>
      </c>
      <c r="K4461" s="7">
        <f ca="1">IF($F4461,OFFSET(start_40,LOLP!$D4461+(1-$C4461)*24,LOLP!$B4461),0)</f>
        <v>0</v>
      </c>
      <c r="L4461" s="7">
        <f ca="1">IF($F4461,OFFSET(start_50,LOLP!$D4461+(1-$C4461)*24,LOLP!$B4461),0)</f>
        <v>0</v>
      </c>
      <c r="M4461" s="25">
        <f t="shared" ca="1" si="485"/>
        <v>3.1611493970132873E-4</v>
      </c>
      <c r="N4461" s="25">
        <f t="shared" ca="1" si="486"/>
        <v>6.4992943613473834E-5</v>
      </c>
      <c r="O4461" s="15" t="e">
        <f t="shared" ca="1" si="487"/>
        <v>#DIV/0!</v>
      </c>
      <c r="P4461" s="15" t="e">
        <f t="shared" ca="1" si="488"/>
        <v>#DIV/0!</v>
      </c>
    </row>
    <row r="4462" spans="1:16" x14ac:dyDescent="0.25">
      <c r="A4462" s="1">
        <f t="shared" si="489"/>
        <v>43286</v>
      </c>
      <c r="B4462" s="7">
        <f t="shared" si="484"/>
        <v>7</v>
      </c>
      <c r="C4462" s="4">
        <f>INDEX(Calendar!$E$3:$E$367,MATCH(LOLP!$A4462,Calendar!$B$3:$B$367,0))</f>
        <v>1</v>
      </c>
      <c r="D4462" s="2">
        <f t="shared" si="490"/>
        <v>19</v>
      </c>
      <c r="E4462" s="36">
        <v>37523</v>
      </c>
      <c r="F4462" s="7">
        <f>IFERROR(IF(INDEX('Temperature Data'!$AA$15:$AA$348,MATCH(LOLP!A4462,'Temperature Data'!$B$15:$B$348,0))&gt;IF(B4462=9,$G$2,LOLP!$F$2),1,0),0)</f>
        <v>1</v>
      </c>
      <c r="G4462" s="7">
        <f>SUMIFS(LOLP!$F$4:$F$8763,$C$4:$C$8763,$C4462,$B$4:$B$8763,$B4462,$D$4:$D$8763,$D4462)</f>
        <v>17</v>
      </c>
      <c r="H4462" s="7">
        <f>COUNTIFS(Calendar!$E$3:$E$367,LOLP!C4462,Calendar!$D$3:$D$367,LOLP!B4462)</f>
        <v>21</v>
      </c>
      <c r="I4462" s="7">
        <f ca="1">IF($F4462=1,OFFSET(start_norps,LOLP!$D4462+(1-$C4462)*24,LOLP!$B4462)*H4462/G4462,0)</f>
        <v>1.0112613476892978</v>
      </c>
      <c r="J4462" s="7">
        <f ca="1">IF($F4462=1,OFFSET(start_33,LOLP!$D4462+(1-$C4462)*24,LOLP!$B4462)*H4462/G4462,0)</f>
        <v>1.1886523329937249</v>
      </c>
      <c r="K4462" s="7">
        <f ca="1">IF($F4462,OFFSET(start_40,LOLP!$D4462+(1-$C4462)*24,LOLP!$B4462),0)</f>
        <v>0</v>
      </c>
      <c r="L4462" s="7">
        <f ca="1">IF($F4462,OFFSET(start_50,LOLP!$D4462+(1-$C4462)*24,LOLP!$B4462),0)</f>
        <v>0</v>
      </c>
      <c r="M4462" s="25">
        <f t="shared" ca="1" si="485"/>
        <v>6.089679442608753E-4</v>
      </c>
      <c r="N4462" s="25">
        <f t="shared" ca="1" si="486"/>
        <v>6.3440546742579533E-4</v>
      </c>
      <c r="O4462" s="15" t="e">
        <f t="shared" ca="1" si="487"/>
        <v>#DIV/0!</v>
      </c>
      <c r="P4462" s="15" t="e">
        <f t="shared" ca="1" si="488"/>
        <v>#DIV/0!</v>
      </c>
    </row>
    <row r="4463" spans="1:16" x14ac:dyDescent="0.25">
      <c r="A4463" s="1">
        <f t="shared" si="489"/>
        <v>43286</v>
      </c>
      <c r="B4463" s="7">
        <f t="shared" si="484"/>
        <v>7</v>
      </c>
      <c r="C4463" s="4">
        <f>INDEX(Calendar!$E$3:$E$367,MATCH(LOLP!$A4463,Calendar!$B$3:$B$367,0))</f>
        <v>1</v>
      </c>
      <c r="D4463" s="2">
        <f t="shared" si="490"/>
        <v>20</v>
      </c>
      <c r="E4463" s="36">
        <v>36575</v>
      </c>
      <c r="F4463" s="7">
        <f>IFERROR(IF(INDEX('Temperature Data'!$AA$15:$AA$348,MATCH(LOLP!A4463,'Temperature Data'!$B$15:$B$348,0))&gt;IF(B4463=9,$G$2,LOLP!$F$2),1,0),0)</f>
        <v>1</v>
      </c>
      <c r="G4463" s="7">
        <f>SUMIFS(LOLP!$F$4:$F$8763,$C$4:$C$8763,$C4463,$B$4:$B$8763,$B4463,$D$4:$D$8763,$D4463)</f>
        <v>17</v>
      </c>
      <c r="H4463" s="7">
        <f>COUNTIFS(Calendar!$E$3:$E$367,LOLP!C4463,Calendar!$D$3:$D$367,LOLP!B4463)</f>
        <v>21</v>
      </c>
      <c r="I4463" s="7">
        <f ca="1">IF($F4463=1,OFFSET(start_norps,LOLP!$D4463+(1-$C4463)*24,LOLP!$B4463)*H4463/G4463,0)</f>
        <v>0.43018900673704075</v>
      </c>
      <c r="J4463" s="7">
        <f ca="1">IF($F4463=1,OFFSET(start_33,LOLP!$D4463+(1-$C4463)*24,LOLP!$B4463)*H4463/G4463,0)</f>
        <v>0.53101054731415775</v>
      </c>
      <c r="K4463" s="7">
        <f ca="1">IF($F4463,OFFSET(start_40,LOLP!$D4463+(1-$C4463)*24,LOLP!$B4463),0)</f>
        <v>0</v>
      </c>
      <c r="L4463" s="7">
        <f ca="1">IF($F4463,OFFSET(start_50,LOLP!$D4463+(1-$C4463)*24,LOLP!$B4463),0)</f>
        <v>0</v>
      </c>
      <c r="M4463" s="25">
        <f t="shared" ca="1" si="485"/>
        <v>2.5905401771251341E-4</v>
      </c>
      <c r="N4463" s="25">
        <f t="shared" ca="1" si="486"/>
        <v>2.8341003094522517E-4</v>
      </c>
      <c r="O4463" s="15" t="e">
        <f t="shared" ca="1" si="487"/>
        <v>#DIV/0!</v>
      </c>
      <c r="P4463" s="15" t="e">
        <f t="shared" ca="1" si="488"/>
        <v>#DIV/0!</v>
      </c>
    </row>
    <row r="4464" spans="1:16" x14ac:dyDescent="0.25">
      <c r="A4464" s="1">
        <f t="shared" si="489"/>
        <v>43286</v>
      </c>
      <c r="B4464" s="7">
        <f t="shared" si="484"/>
        <v>7</v>
      </c>
      <c r="C4464" s="4">
        <f>INDEX(Calendar!$E$3:$E$367,MATCH(LOLP!$A4464,Calendar!$B$3:$B$367,0))</f>
        <v>1</v>
      </c>
      <c r="D4464" s="2">
        <f t="shared" si="490"/>
        <v>21</v>
      </c>
      <c r="E4464" s="36">
        <v>35061</v>
      </c>
      <c r="F4464" s="7">
        <f>IFERROR(IF(INDEX('Temperature Data'!$AA$15:$AA$348,MATCH(LOLP!A4464,'Temperature Data'!$B$15:$B$348,0))&gt;IF(B4464=9,$G$2,LOLP!$F$2),1,0),0)</f>
        <v>1</v>
      </c>
      <c r="G4464" s="7">
        <f>SUMIFS(LOLP!$F$4:$F$8763,$C$4:$C$8763,$C4464,$B$4:$B$8763,$B4464,$D$4:$D$8763,$D4464)</f>
        <v>17</v>
      </c>
      <c r="H4464" s="7">
        <f>COUNTIFS(Calendar!$E$3:$E$367,LOLP!C4464,Calendar!$D$3:$D$367,LOLP!B4464)</f>
        <v>21</v>
      </c>
      <c r="I4464" s="7">
        <f ca="1">IF($F4464=1,OFFSET(start_norps,LOLP!$D4464+(1-$C4464)*24,LOLP!$B4464)*H4464/G4464,0)</f>
        <v>8.001019996055149E-4</v>
      </c>
      <c r="J4464" s="7">
        <f ca="1">IF($F4464=1,OFFSET(start_33,LOLP!$D4464+(1-$C4464)*24,LOLP!$B4464)*H4464/G4464,0)</f>
        <v>1.1180291781430949E-3</v>
      </c>
      <c r="K4464" s="7">
        <f ca="1">IF($F4464,OFFSET(start_40,LOLP!$D4464+(1-$C4464)*24,LOLP!$B4464),0)</f>
        <v>0</v>
      </c>
      <c r="L4464" s="7">
        <f ca="1">IF($F4464,OFFSET(start_50,LOLP!$D4464+(1-$C4464)*24,LOLP!$B4464),0)</f>
        <v>0</v>
      </c>
      <c r="M4464" s="25">
        <f t="shared" ca="1" si="485"/>
        <v>4.8181063284195225E-7</v>
      </c>
      <c r="N4464" s="25">
        <f t="shared" ca="1" si="486"/>
        <v>5.9671259935960806E-7</v>
      </c>
      <c r="O4464" s="15" t="e">
        <f t="shared" ca="1" si="487"/>
        <v>#DIV/0!</v>
      </c>
      <c r="P4464" s="15" t="e">
        <f t="shared" ca="1" si="488"/>
        <v>#DIV/0!</v>
      </c>
    </row>
    <row r="4465" spans="1:16" x14ac:dyDescent="0.25">
      <c r="A4465" s="1">
        <f t="shared" si="489"/>
        <v>43286</v>
      </c>
      <c r="B4465" s="7">
        <f t="shared" si="484"/>
        <v>7</v>
      </c>
      <c r="C4465" s="4">
        <f>INDEX(Calendar!$E$3:$E$367,MATCH(LOLP!$A4465,Calendar!$B$3:$B$367,0))</f>
        <v>1</v>
      </c>
      <c r="D4465" s="2">
        <f t="shared" si="490"/>
        <v>22</v>
      </c>
      <c r="E4465" s="36">
        <v>32007</v>
      </c>
      <c r="F4465" s="7">
        <f>IFERROR(IF(INDEX('Temperature Data'!$AA$15:$AA$348,MATCH(LOLP!A4465,'Temperature Data'!$B$15:$B$348,0))&gt;IF(B4465=9,$G$2,LOLP!$F$2),1,0),0)</f>
        <v>1</v>
      </c>
      <c r="G4465" s="7">
        <f>SUMIFS(LOLP!$F$4:$F$8763,$C$4:$C$8763,$C4465,$B$4:$B$8763,$B4465,$D$4:$D$8763,$D4465)</f>
        <v>17</v>
      </c>
      <c r="H4465" s="7">
        <f>COUNTIFS(Calendar!$E$3:$E$367,LOLP!C4465,Calendar!$D$3:$D$367,LOLP!B4465)</f>
        <v>21</v>
      </c>
      <c r="I4465" s="7">
        <f ca="1">IF($F4465=1,OFFSET(start_norps,LOLP!$D4465+(1-$C4465)*24,LOLP!$B4465)*H4465/G4465,0)</f>
        <v>4.4879721658331451E-11</v>
      </c>
      <c r="J4465" s="7">
        <f ca="1">IF($F4465=1,OFFSET(start_33,LOLP!$D4465+(1-$C4465)*24,LOLP!$B4465)*H4465/G4465,0)</f>
        <v>9.1515027944054528E-11</v>
      </c>
      <c r="K4465" s="7">
        <f ca="1">IF($F4465,OFFSET(start_40,LOLP!$D4465+(1-$C4465)*24,LOLP!$B4465),0)</f>
        <v>0</v>
      </c>
      <c r="L4465" s="7">
        <f ca="1">IF($F4465,OFFSET(start_50,LOLP!$D4465+(1-$C4465)*24,LOLP!$B4465),0)</f>
        <v>0</v>
      </c>
      <c r="M4465" s="25">
        <f t="shared" ca="1" si="485"/>
        <v>2.7025963070499367E-14</v>
      </c>
      <c r="N4465" s="25">
        <f t="shared" ca="1" si="486"/>
        <v>4.8843242441723402E-14</v>
      </c>
      <c r="O4465" s="15" t="e">
        <f t="shared" ca="1" si="487"/>
        <v>#DIV/0!</v>
      </c>
      <c r="P4465" s="15" t="e">
        <f t="shared" ca="1" si="488"/>
        <v>#DIV/0!</v>
      </c>
    </row>
    <row r="4466" spans="1:16" x14ac:dyDescent="0.25">
      <c r="A4466" s="1">
        <f t="shared" si="489"/>
        <v>43286</v>
      </c>
      <c r="B4466" s="7">
        <f t="shared" si="484"/>
        <v>7</v>
      </c>
      <c r="C4466" s="4">
        <f>INDEX(Calendar!$E$3:$E$367,MATCH(LOLP!$A4466,Calendar!$B$3:$B$367,0))</f>
        <v>1</v>
      </c>
      <c r="D4466" s="2">
        <f t="shared" si="490"/>
        <v>23</v>
      </c>
      <c r="E4466" s="36">
        <v>29040</v>
      </c>
      <c r="F4466" s="7">
        <f>IFERROR(IF(INDEX('Temperature Data'!$AA$15:$AA$348,MATCH(LOLP!A4466,'Temperature Data'!$B$15:$B$348,0))&gt;IF(B4466=9,$G$2,LOLP!$F$2),1,0),0)</f>
        <v>1</v>
      </c>
      <c r="G4466" s="7">
        <f>SUMIFS(LOLP!$F$4:$F$8763,$C$4:$C$8763,$C4466,$B$4:$B$8763,$B4466,$D$4:$D$8763,$D4466)</f>
        <v>17</v>
      </c>
      <c r="H4466" s="7">
        <f>COUNTIFS(Calendar!$E$3:$E$367,LOLP!C4466,Calendar!$D$3:$D$367,LOLP!B4466)</f>
        <v>21</v>
      </c>
      <c r="I4466" s="7">
        <f ca="1">IF($F4466=1,OFFSET(start_norps,LOLP!$D4466+(1-$C4466)*24,LOLP!$B4466)*H4466/G4466,0)</f>
        <v>0</v>
      </c>
      <c r="J4466" s="7">
        <f ca="1">IF($F4466=1,OFFSET(start_33,LOLP!$D4466+(1-$C4466)*24,LOLP!$B4466)*H4466/G4466,0)</f>
        <v>0</v>
      </c>
      <c r="K4466" s="7">
        <f ca="1">IF($F4466,OFFSET(start_40,LOLP!$D4466+(1-$C4466)*24,LOLP!$B4466),0)</f>
        <v>0</v>
      </c>
      <c r="L4466" s="7">
        <f ca="1">IF($F4466,OFFSET(start_50,LOLP!$D4466+(1-$C4466)*24,LOLP!$B4466),0)</f>
        <v>0</v>
      </c>
      <c r="M4466" s="25">
        <f t="shared" ca="1" si="485"/>
        <v>0</v>
      </c>
      <c r="N4466" s="25">
        <f t="shared" ca="1" si="486"/>
        <v>0</v>
      </c>
      <c r="O4466" s="15" t="e">
        <f t="shared" ca="1" si="487"/>
        <v>#DIV/0!</v>
      </c>
      <c r="P4466" s="15" t="e">
        <f t="shared" ca="1" si="488"/>
        <v>#DIV/0!</v>
      </c>
    </row>
    <row r="4467" spans="1:16" x14ac:dyDescent="0.25">
      <c r="A4467" s="1">
        <f t="shared" si="489"/>
        <v>43286</v>
      </c>
      <c r="B4467" s="7">
        <f t="shared" si="484"/>
        <v>7</v>
      </c>
      <c r="C4467" s="4">
        <f>INDEX(Calendar!$E$3:$E$367,MATCH(LOLP!$A4467,Calendar!$B$3:$B$367,0))</f>
        <v>1</v>
      </c>
      <c r="D4467" s="2">
        <f t="shared" si="490"/>
        <v>24</v>
      </c>
      <c r="E4467" s="36">
        <v>26940</v>
      </c>
      <c r="F4467" s="7">
        <f>IFERROR(IF(INDEX('Temperature Data'!$AA$15:$AA$348,MATCH(LOLP!A4467,'Temperature Data'!$B$15:$B$348,0))&gt;IF(B4467=9,$G$2,LOLP!$F$2),1,0),0)</f>
        <v>1</v>
      </c>
      <c r="G4467" s="7">
        <f>SUMIFS(LOLP!$F$4:$F$8763,$C$4:$C$8763,$C4467,$B$4:$B$8763,$B4467,$D$4:$D$8763,$D4467)</f>
        <v>17</v>
      </c>
      <c r="H4467" s="7">
        <f>COUNTIFS(Calendar!$E$3:$E$367,LOLP!C4467,Calendar!$D$3:$D$367,LOLP!B4467)</f>
        <v>21</v>
      </c>
      <c r="I4467" s="7">
        <f ca="1">IF($F4467=1,OFFSET(start_norps,LOLP!$D4467+(1-$C4467)*24,LOLP!$B4467)*H4467/G4467,0)</f>
        <v>0</v>
      </c>
      <c r="J4467" s="7">
        <f ca="1">IF($F4467=1,OFFSET(start_33,LOLP!$D4467+(1-$C4467)*24,LOLP!$B4467)*H4467/G4467,0)</f>
        <v>0</v>
      </c>
      <c r="K4467" s="7">
        <f ca="1">IF($F4467,OFFSET(start_40,LOLP!$D4467+(1-$C4467)*24,LOLP!$B4467),0)</f>
        <v>0</v>
      </c>
      <c r="L4467" s="7">
        <f ca="1">IF($F4467,OFFSET(start_50,LOLP!$D4467+(1-$C4467)*24,LOLP!$B4467),0)</f>
        <v>0</v>
      </c>
      <c r="M4467" s="25">
        <f t="shared" ca="1" si="485"/>
        <v>0</v>
      </c>
      <c r="N4467" s="25">
        <f t="shared" ca="1" si="486"/>
        <v>0</v>
      </c>
      <c r="O4467" s="15" t="e">
        <f t="shared" ca="1" si="487"/>
        <v>#DIV/0!</v>
      </c>
      <c r="P4467" s="15" t="e">
        <f t="shared" ca="1" si="488"/>
        <v>#DIV/0!</v>
      </c>
    </row>
    <row r="4468" spans="1:16" x14ac:dyDescent="0.25">
      <c r="A4468" s="1">
        <f t="shared" si="489"/>
        <v>43287</v>
      </c>
      <c r="B4468" s="7">
        <f t="shared" si="484"/>
        <v>7</v>
      </c>
      <c r="C4468" s="4">
        <f>INDEX(Calendar!$E$3:$E$367,MATCH(LOLP!$A4468,Calendar!$B$3:$B$367,0))</f>
        <v>1</v>
      </c>
      <c r="D4468" s="2">
        <f t="shared" si="490"/>
        <v>1</v>
      </c>
      <c r="E4468" s="36">
        <v>25409</v>
      </c>
      <c r="F4468" s="7">
        <f>IFERROR(IF(INDEX('Temperature Data'!$AA$15:$AA$348,MATCH(LOLP!A4468,'Temperature Data'!$B$15:$B$348,0))&gt;IF(B4468=9,$G$2,LOLP!$F$2),1,0),0)</f>
        <v>1</v>
      </c>
      <c r="G4468" s="7">
        <f>SUMIFS(LOLP!$F$4:$F$8763,$C$4:$C$8763,$C4468,$B$4:$B$8763,$B4468,$D$4:$D$8763,$D4468)</f>
        <v>17</v>
      </c>
      <c r="H4468" s="7">
        <f>COUNTIFS(Calendar!$E$3:$E$367,LOLP!C4468,Calendar!$D$3:$D$367,LOLP!B4468)</f>
        <v>21</v>
      </c>
      <c r="I4468" s="7">
        <f ca="1">IF($F4468=1,OFFSET(start_norps,LOLP!$D4468+(1-$C4468)*24,LOLP!$B4468)*H4468/G4468,0)</f>
        <v>0</v>
      </c>
      <c r="J4468" s="7">
        <f ca="1">IF($F4468=1,OFFSET(start_33,LOLP!$D4468+(1-$C4468)*24,LOLP!$B4468)*H4468/G4468,0)</f>
        <v>0</v>
      </c>
      <c r="K4468" s="7">
        <f ca="1">IF($F4468,OFFSET(start_40,LOLP!$D4468+(1-$C4468)*24,LOLP!$B4468),0)</f>
        <v>0</v>
      </c>
      <c r="L4468" s="7">
        <f ca="1">IF($F4468,OFFSET(start_50,LOLP!$D4468+(1-$C4468)*24,LOLP!$B4468),0)</f>
        <v>0</v>
      </c>
      <c r="M4468" s="25">
        <f t="shared" ca="1" si="485"/>
        <v>0</v>
      </c>
      <c r="N4468" s="25">
        <f t="shared" ca="1" si="486"/>
        <v>0</v>
      </c>
      <c r="O4468" s="15" t="e">
        <f t="shared" ca="1" si="487"/>
        <v>#DIV/0!</v>
      </c>
      <c r="P4468" s="15" t="e">
        <f t="shared" ca="1" si="488"/>
        <v>#DIV/0!</v>
      </c>
    </row>
    <row r="4469" spans="1:16" x14ac:dyDescent="0.25">
      <c r="A4469" s="1">
        <f t="shared" si="489"/>
        <v>43287</v>
      </c>
      <c r="B4469" s="7">
        <f t="shared" si="484"/>
        <v>7</v>
      </c>
      <c r="C4469" s="4">
        <f>INDEX(Calendar!$E$3:$E$367,MATCH(LOLP!$A4469,Calendar!$B$3:$B$367,0))</f>
        <v>1</v>
      </c>
      <c r="D4469" s="2">
        <f t="shared" si="490"/>
        <v>2</v>
      </c>
      <c r="E4469" s="36">
        <v>24406</v>
      </c>
      <c r="F4469" s="7">
        <f>IFERROR(IF(INDEX('Temperature Data'!$AA$15:$AA$348,MATCH(LOLP!A4469,'Temperature Data'!$B$15:$B$348,0))&gt;IF(B4469=9,$G$2,LOLP!$F$2),1,0),0)</f>
        <v>1</v>
      </c>
      <c r="G4469" s="7">
        <f>SUMIFS(LOLP!$F$4:$F$8763,$C$4:$C$8763,$C4469,$B$4:$B$8763,$B4469,$D$4:$D$8763,$D4469)</f>
        <v>17</v>
      </c>
      <c r="H4469" s="7">
        <f>COUNTIFS(Calendar!$E$3:$E$367,LOLP!C4469,Calendar!$D$3:$D$367,LOLP!B4469)</f>
        <v>21</v>
      </c>
      <c r="I4469" s="7">
        <f ca="1">IF($F4469=1,OFFSET(start_norps,LOLP!$D4469+(1-$C4469)*24,LOLP!$B4469)*H4469/G4469,0)</f>
        <v>0</v>
      </c>
      <c r="J4469" s="7">
        <f ca="1">IF($F4469=1,OFFSET(start_33,LOLP!$D4469+(1-$C4469)*24,LOLP!$B4469)*H4469/G4469,0)</f>
        <v>0</v>
      </c>
      <c r="K4469" s="7">
        <f ca="1">IF($F4469,OFFSET(start_40,LOLP!$D4469+(1-$C4469)*24,LOLP!$B4469),0)</f>
        <v>0</v>
      </c>
      <c r="L4469" s="7">
        <f ca="1">IF($F4469,OFFSET(start_50,LOLP!$D4469+(1-$C4469)*24,LOLP!$B4469),0)</f>
        <v>0</v>
      </c>
      <c r="M4469" s="25">
        <f t="shared" ca="1" si="485"/>
        <v>0</v>
      </c>
      <c r="N4469" s="25">
        <f t="shared" ca="1" si="486"/>
        <v>0</v>
      </c>
      <c r="O4469" s="15" t="e">
        <f t="shared" ca="1" si="487"/>
        <v>#DIV/0!</v>
      </c>
      <c r="P4469" s="15" t="e">
        <f t="shared" ca="1" si="488"/>
        <v>#DIV/0!</v>
      </c>
    </row>
    <row r="4470" spans="1:16" x14ac:dyDescent="0.25">
      <c r="A4470" s="1">
        <f t="shared" si="489"/>
        <v>43287</v>
      </c>
      <c r="B4470" s="7">
        <f t="shared" si="484"/>
        <v>7</v>
      </c>
      <c r="C4470" s="4">
        <f>INDEX(Calendar!$E$3:$E$367,MATCH(LOLP!$A4470,Calendar!$B$3:$B$367,0))</f>
        <v>1</v>
      </c>
      <c r="D4470" s="2">
        <f t="shared" si="490"/>
        <v>3</v>
      </c>
      <c r="E4470" s="36">
        <v>23875</v>
      </c>
      <c r="F4470" s="7">
        <f>IFERROR(IF(INDEX('Temperature Data'!$AA$15:$AA$348,MATCH(LOLP!A4470,'Temperature Data'!$B$15:$B$348,0))&gt;IF(B4470=9,$G$2,LOLP!$F$2),1,0),0)</f>
        <v>1</v>
      </c>
      <c r="G4470" s="7">
        <f>SUMIFS(LOLP!$F$4:$F$8763,$C$4:$C$8763,$C4470,$B$4:$B$8763,$B4470,$D$4:$D$8763,$D4470)</f>
        <v>17</v>
      </c>
      <c r="H4470" s="7">
        <f>COUNTIFS(Calendar!$E$3:$E$367,LOLP!C4470,Calendar!$D$3:$D$367,LOLP!B4470)</f>
        <v>21</v>
      </c>
      <c r="I4470" s="7">
        <f ca="1">IF($F4470=1,OFFSET(start_norps,LOLP!$D4470+(1-$C4470)*24,LOLP!$B4470)*H4470/G4470,0)</f>
        <v>0</v>
      </c>
      <c r="J4470" s="7">
        <f ca="1">IF($F4470=1,OFFSET(start_33,LOLP!$D4470+(1-$C4470)*24,LOLP!$B4470)*H4470/G4470,0)</f>
        <v>0</v>
      </c>
      <c r="K4470" s="7">
        <f ca="1">IF($F4470,OFFSET(start_40,LOLP!$D4470+(1-$C4470)*24,LOLP!$B4470),0)</f>
        <v>0</v>
      </c>
      <c r="L4470" s="7">
        <f ca="1">IF($F4470,OFFSET(start_50,LOLP!$D4470+(1-$C4470)*24,LOLP!$B4470),0)</f>
        <v>0</v>
      </c>
      <c r="M4470" s="25">
        <f t="shared" ca="1" si="485"/>
        <v>0</v>
      </c>
      <c r="N4470" s="25">
        <f t="shared" ca="1" si="486"/>
        <v>0</v>
      </c>
      <c r="O4470" s="15" t="e">
        <f t="shared" ca="1" si="487"/>
        <v>#DIV/0!</v>
      </c>
      <c r="P4470" s="15" t="e">
        <f t="shared" ca="1" si="488"/>
        <v>#DIV/0!</v>
      </c>
    </row>
    <row r="4471" spans="1:16" x14ac:dyDescent="0.25">
      <c r="A4471" s="1">
        <f t="shared" si="489"/>
        <v>43287</v>
      </c>
      <c r="B4471" s="7">
        <f t="shared" si="484"/>
        <v>7</v>
      </c>
      <c r="C4471" s="4">
        <f>INDEX(Calendar!$E$3:$E$367,MATCH(LOLP!$A4471,Calendar!$B$3:$B$367,0))</f>
        <v>1</v>
      </c>
      <c r="D4471" s="2">
        <f t="shared" si="490"/>
        <v>4</v>
      </c>
      <c r="E4471" s="36">
        <v>24050</v>
      </c>
      <c r="F4471" s="7">
        <f>IFERROR(IF(INDEX('Temperature Data'!$AA$15:$AA$348,MATCH(LOLP!A4471,'Temperature Data'!$B$15:$B$348,0))&gt;IF(B4471=9,$G$2,LOLP!$F$2),1,0),0)</f>
        <v>1</v>
      </c>
      <c r="G4471" s="7">
        <f>SUMIFS(LOLP!$F$4:$F$8763,$C$4:$C$8763,$C4471,$B$4:$B$8763,$B4471,$D$4:$D$8763,$D4471)</f>
        <v>17</v>
      </c>
      <c r="H4471" s="7">
        <f>COUNTIFS(Calendar!$E$3:$E$367,LOLP!C4471,Calendar!$D$3:$D$367,LOLP!B4471)</f>
        <v>21</v>
      </c>
      <c r="I4471" s="7">
        <f ca="1">IF($F4471=1,OFFSET(start_norps,LOLP!$D4471+(1-$C4471)*24,LOLP!$B4471)*H4471/G4471,0)</f>
        <v>0</v>
      </c>
      <c r="J4471" s="7">
        <f ca="1">IF($F4471=1,OFFSET(start_33,LOLP!$D4471+(1-$C4471)*24,LOLP!$B4471)*H4471/G4471,0)</f>
        <v>0</v>
      </c>
      <c r="K4471" s="7">
        <f ca="1">IF($F4471,OFFSET(start_40,LOLP!$D4471+(1-$C4471)*24,LOLP!$B4471),0)</f>
        <v>0</v>
      </c>
      <c r="L4471" s="7">
        <f ca="1">IF($F4471,OFFSET(start_50,LOLP!$D4471+(1-$C4471)*24,LOLP!$B4471),0)</f>
        <v>0</v>
      </c>
      <c r="M4471" s="25">
        <f t="shared" ca="1" si="485"/>
        <v>0</v>
      </c>
      <c r="N4471" s="25">
        <f t="shared" ca="1" si="486"/>
        <v>0</v>
      </c>
      <c r="O4471" s="15" t="e">
        <f t="shared" ca="1" si="487"/>
        <v>#DIV/0!</v>
      </c>
      <c r="P4471" s="15" t="e">
        <f t="shared" ca="1" si="488"/>
        <v>#DIV/0!</v>
      </c>
    </row>
    <row r="4472" spans="1:16" x14ac:dyDescent="0.25">
      <c r="A4472" s="1">
        <f t="shared" si="489"/>
        <v>43287</v>
      </c>
      <c r="B4472" s="7">
        <f t="shared" si="484"/>
        <v>7</v>
      </c>
      <c r="C4472" s="4">
        <f>INDEX(Calendar!$E$3:$E$367,MATCH(LOLP!$A4472,Calendar!$B$3:$B$367,0))</f>
        <v>1</v>
      </c>
      <c r="D4472" s="2">
        <f t="shared" si="490"/>
        <v>5</v>
      </c>
      <c r="E4472" s="36">
        <v>24908</v>
      </c>
      <c r="F4472" s="7">
        <f>IFERROR(IF(INDEX('Temperature Data'!$AA$15:$AA$348,MATCH(LOLP!A4472,'Temperature Data'!$B$15:$B$348,0))&gt;IF(B4472=9,$G$2,LOLP!$F$2),1,0),0)</f>
        <v>1</v>
      </c>
      <c r="G4472" s="7">
        <f>SUMIFS(LOLP!$F$4:$F$8763,$C$4:$C$8763,$C4472,$B$4:$B$8763,$B4472,$D$4:$D$8763,$D4472)</f>
        <v>17</v>
      </c>
      <c r="H4472" s="7">
        <f>COUNTIFS(Calendar!$E$3:$E$367,LOLP!C4472,Calendar!$D$3:$D$367,LOLP!B4472)</f>
        <v>21</v>
      </c>
      <c r="I4472" s="7">
        <f ca="1">IF($F4472=1,OFFSET(start_norps,LOLP!$D4472+(1-$C4472)*24,LOLP!$B4472)*H4472/G4472,0)</f>
        <v>0</v>
      </c>
      <c r="J4472" s="7">
        <f ca="1">IF($F4472=1,OFFSET(start_33,LOLP!$D4472+(1-$C4472)*24,LOLP!$B4472)*H4472/G4472,0)</f>
        <v>0</v>
      </c>
      <c r="K4472" s="7">
        <f ca="1">IF($F4472,OFFSET(start_40,LOLP!$D4472+(1-$C4472)*24,LOLP!$B4472),0)</f>
        <v>0</v>
      </c>
      <c r="L4472" s="7">
        <f ca="1">IF($F4472,OFFSET(start_50,LOLP!$D4472+(1-$C4472)*24,LOLP!$B4472),0)</f>
        <v>0</v>
      </c>
      <c r="M4472" s="25">
        <f t="shared" ca="1" si="485"/>
        <v>0</v>
      </c>
      <c r="N4472" s="25">
        <f t="shared" ca="1" si="486"/>
        <v>0</v>
      </c>
      <c r="O4472" s="15" t="e">
        <f t="shared" ca="1" si="487"/>
        <v>#DIV/0!</v>
      </c>
      <c r="P4472" s="15" t="e">
        <f t="shared" ca="1" si="488"/>
        <v>#DIV/0!</v>
      </c>
    </row>
    <row r="4473" spans="1:16" x14ac:dyDescent="0.25">
      <c r="A4473" s="1">
        <f t="shared" si="489"/>
        <v>43287</v>
      </c>
      <c r="B4473" s="7">
        <f t="shared" si="484"/>
        <v>7</v>
      </c>
      <c r="C4473" s="4">
        <f>INDEX(Calendar!$E$3:$E$367,MATCH(LOLP!$A4473,Calendar!$B$3:$B$367,0))</f>
        <v>1</v>
      </c>
      <c r="D4473" s="2">
        <f t="shared" si="490"/>
        <v>6</v>
      </c>
      <c r="E4473" s="36">
        <v>26031</v>
      </c>
      <c r="F4473" s="7">
        <f>IFERROR(IF(INDEX('Temperature Data'!$AA$15:$AA$348,MATCH(LOLP!A4473,'Temperature Data'!$B$15:$B$348,0))&gt;IF(B4473=9,$G$2,LOLP!$F$2),1,0),0)</f>
        <v>1</v>
      </c>
      <c r="G4473" s="7">
        <f>SUMIFS(LOLP!$F$4:$F$8763,$C$4:$C$8763,$C4473,$B$4:$B$8763,$B4473,$D$4:$D$8763,$D4473)</f>
        <v>17</v>
      </c>
      <c r="H4473" s="7">
        <f>COUNTIFS(Calendar!$E$3:$E$367,LOLP!C4473,Calendar!$D$3:$D$367,LOLP!B4473)</f>
        <v>21</v>
      </c>
      <c r="I4473" s="7">
        <f ca="1">IF($F4473=1,OFFSET(start_norps,LOLP!$D4473+(1-$C4473)*24,LOLP!$B4473)*H4473/G4473,0)</f>
        <v>0</v>
      </c>
      <c r="J4473" s="7">
        <f ca="1">IF($F4473=1,OFFSET(start_33,LOLP!$D4473+(1-$C4473)*24,LOLP!$B4473)*H4473/G4473,0)</f>
        <v>0</v>
      </c>
      <c r="K4473" s="7">
        <f ca="1">IF($F4473,OFFSET(start_40,LOLP!$D4473+(1-$C4473)*24,LOLP!$B4473),0)</f>
        <v>0</v>
      </c>
      <c r="L4473" s="7">
        <f ca="1">IF($F4473,OFFSET(start_50,LOLP!$D4473+(1-$C4473)*24,LOLP!$B4473),0)</f>
        <v>0</v>
      </c>
      <c r="M4473" s="25">
        <f t="shared" ca="1" si="485"/>
        <v>0</v>
      </c>
      <c r="N4473" s="25">
        <f t="shared" ca="1" si="486"/>
        <v>0</v>
      </c>
      <c r="O4473" s="15" t="e">
        <f t="shared" ca="1" si="487"/>
        <v>#DIV/0!</v>
      </c>
      <c r="P4473" s="15" t="e">
        <f t="shared" ca="1" si="488"/>
        <v>#DIV/0!</v>
      </c>
    </row>
    <row r="4474" spans="1:16" x14ac:dyDescent="0.25">
      <c r="A4474" s="1">
        <f t="shared" si="489"/>
        <v>43287</v>
      </c>
      <c r="B4474" s="7">
        <f t="shared" si="484"/>
        <v>7</v>
      </c>
      <c r="C4474" s="4">
        <f>INDEX(Calendar!$E$3:$E$367,MATCH(LOLP!$A4474,Calendar!$B$3:$B$367,0))</f>
        <v>1</v>
      </c>
      <c r="D4474" s="2">
        <f t="shared" si="490"/>
        <v>7</v>
      </c>
      <c r="E4474" s="36">
        <v>27863</v>
      </c>
      <c r="F4474" s="7">
        <f>IFERROR(IF(INDEX('Temperature Data'!$AA$15:$AA$348,MATCH(LOLP!A4474,'Temperature Data'!$B$15:$B$348,0))&gt;IF(B4474=9,$G$2,LOLP!$F$2),1,0),0)</f>
        <v>1</v>
      </c>
      <c r="G4474" s="7">
        <f>SUMIFS(LOLP!$F$4:$F$8763,$C$4:$C$8763,$C4474,$B$4:$B$8763,$B4474,$D$4:$D$8763,$D4474)</f>
        <v>17</v>
      </c>
      <c r="H4474" s="7">
        <f>COUNTIFS(Calendar!$E$3:$E$367,LOLP!C4474,Calendar!$D$3:$D$367,LOLP!B4474)</f>
        <v>21</v>
      </c>
      <c r="I4474" s="7">
        <f ca="1">IF($F4474=1,OFFSET(start_norps,LOLP!$D4474+(1-$C4474)*24,LOLP!$B4474)*H4474/G4474,0)</f>
        <v>0</v>
      </c>
      <c r="J4474" s="7">
        <f ca="1">IF($F4474=1,OFFSET(start_33,LOLP!$D4474+(1-$C4474)*24,LOLP!$B4474)*H4474/G4474,0)</f>
        <v>0</v>
      </c>
      <c r="K4474" s="7">
        <f ca="1">IF($F4474,OFFSET(start_40,LOLP!$D4474+(1-$C4474)*24,LOLP!$B4474),0)</f>
        <v>0</v>
      </c>
      <c r="L4474" s="7">
        <f ca="1">IF($F4474,OFFSET(start_50,LOLP!$D4474+(1-$C4474)*24,LOLP!$B4474),0)</f>
        <v>0</v>
      </c>
      <c r="M4474" s="25">
        <f t="shared" ca="1" si="485"/>
        <v>0</v>
      </c>
      <c r="N4474" s="25">
        <f t="shared" ca="1" si="486"/>
        <v>0</v>
      </c>
      <c r="O4474" s="15" t="e">
        <f t="shared" ca="1" si="487"/>
        <v>#DIV/0!</v>
      </c>
      <c r="P4474" s="15" t="e">
        <f t="shared" ca="1" si="488"/>
        <v>#DIV/0!</v>
      </c>
    </row>
    <row r="4475" spans="1:16" x14ac:dyDescent="0.25">
      <c r="A4475" s="1">
        <f t="shared" si="489"/>
        <v>43287</v>
      </c>
      <c r="B4475" s="7">
        <f t="shared" si="484"/>
        <v>7</v>
      </c>
      <c r="C4475" s="4">
        <f>INDEX(Calendar!$E$3:$E$367,MATCH(LOLP!$A4475,Calendar!$B$3:$B$367,0))</f>
        <v>1</v>
      </c>
      <c r="D4475" s="2">
        <f t="shared" si="490"/>
        <v>8</v>
      </c>
      <c r="E4475" s="36">
        <v>29728</v>
      </c>
      <c r="F4475" s="7">
        <f>IFERROR(IF(INDEX('Temperature Data'!$AA$15:$AA$348,MATCH(LOLP!A4475,'Temperature Data'!$B$15:$B$348,0))&gt;IF(B4475=9,$G$2,LOLP!$F$2),1,0),0)</f>
        <v>1</v>
      </c>
      <c r="G4475" s="7">
        <f>SUMIFS(LOLP!$F$4:$F$8763,$C$4:$C$8763,$C4475,$B$4:$B$8763,$B4475,$D$4:$D$8763,$D4475)</f>
        <v>17</v>
      </c>
      <c r="H4475" s="7">
        <f>COUNTIFS(Calendar!$E$3:$E$367,LOLP!C4475,Calendar!$D$3:$D$367,LOLP!B4475)</f>
        <v>21</v>
      </c>
      <c r="I4475" s="7">
        <f ca="1">IF($F4475=1,OFFSET(start_norps,LOLP!$D4475+(1-$C4475)*24,LOLP!$B4475)*H4475/G4475,0)</f>
        <v>9.8849763121029283E-13</v>
      </c>
      <c r="J4475" s="7">
        <f ca="1">IF($F4475=1,OFFSET(start_33,LOLP!$D4475+(1-$C4475)*24,LOLP!$B4475)*H4475/G4475,0)</f>
        <v>1.8584058269007494E-15</v>
      </c>
      <c r="K4475" s="7">
        <f ca="1">IF($F4475,OFFSET(start_40,LOLP!$D4475+(1-$C4475)*24,LOLP!$B4475),0)</f>
        <v>0</v>
      </c>
      <c r="L4475" s="7">
        <f ca="1">IF($F4475,OFFSET(start_50,LOLP!$D4475+(1-$C4475)*24,LOLP!$B4475),0)</f>
        <v>0</v>
      </c>
      <c r="M4475" s="25">
        <f t="shared" ca="1" si="485"/>
        <v>5.9525994122127308E-16</v>
      </c>
      <c r="N4475" s="25">
        <f t="shared" ca="1" si="486"/>
        <v>9.9186514387467734E-19</v>
      </c>
      <c r="O4475" s="15" t="e">
        <f t="shared" ca="1" si="487"/>
        <v>#DIV/0!</v>
      </c>
      <c r="P4475" s="15" t="e">
        <f t="shared" ca="1" si="488"/>
        <v>#DIV/0!</v>
      </c>
    </row>
    <row r="4476" spans="1:16" x14ac:dyDescent="0.25">
      <c r="A4476" s="1">
        <f t="shared" si="489"/>
        <v>43287</v>
      </c>
      <c r="B4476" s="7">
        <f t="shared" si="484"/>
        <v>7</v>
      </c>
      <c r="C4476" s="4">
        <f>INDEX(Calendar!$E$3:$E$367,MATCH(LOLP!$A4476,Calendar!$B$3:$B$367,0))</f>
        <v>1</v>
      </c>
      <c r="D4476" s="2">
        <f t="shared" si="490"/>
        <v>9</v>
      </c>
      <c r="E4476" s="36">
        <v>31641</v>
      </c>
      <c r="F4476" s="7">
        <f>IFERROR(IF(INDEX('Temperature Data'!$AA$15:$AA$348,MATCH(LOLP!A4476,'Temperature Data'!$B$15:$B$348,0))&gt;IF(B4476=9,$G$2,LOLP!$F$2),1,0),0)</f>
        <v>1</v>
      </c>
      <c r="G4476" s="7">
        <f>SUMIFS(LOLP!$F$4:$F$8763,$C$4:$C$8763,$C4476,$B$4:$B$8763,$B4476,$D$4:$D$8763,$D4476)</f>
        <v>17</v>
      </c>
      <c r="H4476" s="7">
        <f>COUNTIFS(Calendar!$E$3:$E$367,LOLP!C4476,Calendar!$D$3:$D$367,LOLP!B4476)</f>
        <v>21</v>
      </c>
      <c r="I4476" s="7">
        <f ca="1">IF($F4476=1,OFFSET(start_norps,LOLP!$D4476+(1-$C4476)*24,LOLP!$B4476)*H4476/G4476,0)</f>
        <v>4.8246458654209809E-10</v>
      </c>
      <c r="J4476" s="7">
        <f ca="1">IF($F4476=1,OFFSET(start_33,LOLP!$D4476+(1-$C4476)*24,LOLP!$B4476)*H4476/G4476,0)</f>
        <v>3.7183152059811881E-14</v>
      </c>
      <c r="K4476" s="7">
        <f ca="1">IF($F4476,OFFSET(start_40,LOLP!$D4476+(1-$C4476)*24,LOLP!$B4476),0)</f>
        <v>0</v>
      </c>
      <c r="L4476" s="7">
        <f ca="1">IF($F4476,OFFSET(start_50,LOLP!$D4476+(1-$C4476)*24,LOLP!$B4476),0)</f>
        <v>0</v>
      </c>
      <c r="M4476" s="25">
        <f t="shared" ca="1" si="485"/>
        <v>2.9053366680784487E-13</v>
      </c>
      <c r="N4476" s="25">
        <f t="shared" ca="1" si="486"/>
        <v>1.9845327610183486E-17</v>
      </c>
      <c r="O4476" s="15" t="e">
        <f t="shared" ca="1" si="487"/>
        <v>#DIV/0!</v>
      </c>
      <c r="P4476" s="15" t="e">
        <f t="shared" ca="1" si="488"/>
        <v>#DIV/0!</v>
      </c>
    </row>
    <row r="4477" spans="1:16" x14ac:dyDescent="0.25">
      <c r="A4477" s="1">
        <f t="shared" si="489"/>
        <v>43287</v>
      </c>
      <c r="B4477" s="7">
        <f t="shared" si="484"/>
        <v>7</v>
      </c>
      <c r="C4477" s="4">
        <f>INDEX(Calendar!$E$3:$E$367,MATCH(LOLP!$A4477,Calendar!$B$3:$B$367,0))</f>
        <v>1</v>
      </c>
      <c r="D4477" s="2">
        <f t="shared" si="490"/>
        <v>10</v>
      </c>
      <c r="E4477" s="36">
        <v>33858</v>
      </c>
      <c r="F4477" s="7">
        <f>IFERROR(IF(INDEX('Temperature Data'!$AA$15:$AA$348,MATCH(LOLP!A4477,'Temperature Data'!$B$15:$B$348,0))&gt;IF(B4477=9,$G$2,LOLP!$F$2),1,0),0)</f>
        <v>1</v>
      </c>
      <c r="G4477" s="7">
        <f>SUMIFS(LOLP!$F$4:$F$8763,$C$4:$C$8763,$C4477,$B$4:$B$8763,$B4477,$D$4:$D$8763,$D4477)</f>
        <v>17</v>
      </c>
      <c r="H4477" s="7">
        <f>COUNTIFS(Calendar!$E$3:$E$367,LOLP!C4477,Calendar!$D$3:$D$367,LOLP!B4477)</f>
        <v>21</v>
      </c>
      <c r="I4477" s="7">
        <f ca="1">IF($F4477=1,OFFSET(start_norps,LOLP!$D4477+(1-$C4477)*24,LOLP!$B4477)*H4477/G4477,0)</f>
        <v>1.4155959084874145E-8</v>
      </c>
      <c r="J4477" s="7">
        <f ca="1">IF($F4477=1,OFFSET(start_33,LOLP!$D4477+(1-$C4477)*24,LOLP!$B4477)*H4477/G4477,0)</f>
        <v>3.8761752680132135E-13</v>
      </c>
      <c r="K4477" s="7">
        <f ca="1">IF($F4477,OFFSET(start_40,LOLP!$D4477+(1-$C4477)*24,LOLP!$B4477),0)</f>
        <v>0</v>
      </c>
      <c r="L4477" s="7">
        <f ca="1">IF($F4477,OFFSET(start_50,LOLP!$D4477+(1-$C4477)*24,LOLP!$B4477),0)</f>
        <v>0</v>
      </c>
      <c r="M4477" s="25">
        <f t="shared" ca="1" si="485"/>
        <v>8.5245276333902356E-12</v>
      </c>
      <c r="N4477" s="25">
        <f t="shared" ca="1" si="486"/>
        <v>2.0687855603116982E-16</v>
      </c>
      <c r="O4477" s="15" t="e">
        <f t="shared" ca="1" si="487"/>
        <v>#DIV/0!</v>
      </c>
      <c r="P4477" s="15" t="e">
        <f t="shared" ca="1" si="488"/>
        <v>#DIV/0!</v>
      </c>
    </row>
    <row r="4478" spans="1:16" x14ac:dyDescent="0.25">
      <c r="A4478" s="1">
        <f t="shared" si="489"/>
        <v>43287</v>
      </c>
      <c r="B4478" s="7">
        <f t="shared" si="484"/>
        <v>7</v>
      </c>
      <c r="C4478" s="4">
        <f>INDEX(Calendar!$E$3:$E$367,MATCH(LOLP!$A4478,Calendar!$B$3:$B$367,0))</f>
        <v>1</v>
      </c>
      <c r="D4478" s="2">
        <f t="shared" si="490"/>
        <v>11</v>
      </c>
      <c r="E4478" s="36">
        <v>36041</v>
      </c>
      <c r="F4478" s="7">
        <f>IFERROR(IF(INDEX('Temperature Data'!$AA$15:$AA$348,MATCH(LOLP!A4478,'Temperature Data'!$B$15:$B$348,0))&gt;IF(B4478=9,$G$2,LOLP!$F$2),1,0),0)</f>
        <v>1</v>
      </c>
      <c r="G4478" s="7">
        <f>SUMIFS(LOLP!$F$4:$F$8763,$C$4:$C$8763,$C4478,$B$4:$B$8763,$B4478,$D$4:$D$8763,$D4478)</f>
        <v>17</v>
      </c>
      <c r="H4478" s="7">
        <f>COUNTIFS(Calendar!$E$3:$E$367,LOLP!C4478,Calendar!$D$3:$D$367,LOLP!B4478)</f>
        <v>21</v>
      </c>
      <c r="I4478" s="7">
        <f ca="1">IF($F4478=1,OFFSET(start_norps,LOLP!$D4478+(1-$C4478)*24,LOLP!$B4478)*H4478/G4478,0)</f>
        <v>4.7834684128625099E-7</v>
      </c>
      <c r="J4478" s="7">
        <f ca="1">IF($F4478=1,OFFSET(start_33,LOLP!$D4478+(1-$C4478)*24,LOLP!$B4478)*H4478/G4478,0)</f>
        <v>4.6671742863318669E-12</v>
      </c>
      <c r="K4478" s="7">
        <f ca="1">IF($F4478,OFFSET(start_40,LOLP!$D4478+(1-$C4478)*24,LOLP!$B4478),0)</f>
        <v>0</v>
      </c>
      <c r="L4478" s="7">
        <f ca="1">IF($F4478,OFFSET(start_50,LOLP!$D4478+(1-$C4478)*24,LOLP!$B4478),0)</f>
        <v>0</v>
      </c>
      <c r="M4478" s="25">
        <f t="shared" ca="1" si="485"/>
        <v>2.8805401615257868E-10</v>
      </c>
      <c r="N4478" s="25">
        <f t="shared" ca="1" si="486"/>
        <v>2.4909561883589489E-15</v>
      </c>
      <c r="O4478" s="15" t="e">
        <f t="shared" ca="1" si="487"/>
        <v>#DIV/0!</v>
      </c>
      <c r="P4478" s="15" t="e">
        <f t="shared" ca="1" si="488"/>
        <v>#DIV/0!</v>
      </c>
    </row>
    <row r="4479" spans="1:16" x14ac:dyDescent="0.25">
      <c r="A4479" s="1">
        <f t="shared" si="489"/>
        <v>43287</v>
      </c>
      <c r="B4479" s="7">
        <f t="shared" si="484"/>
        <v>7</v>
      </c>
      <c r="C4479" s="4">
        <f>INDEX(Calendar!$E$3:$E$367,MATCH(LOLP!$A4479,Calendar!$B$3:$B$367,0))</f>
        <v>1</v>
      </c>
      <c r="D4479" s="2">
        <f t="shared" si="490"/>
        <v>12</v>
      </c>
      <c r="E4479" s="36">
        <v>38107</v>
      </c>
      <c r="F4479" s="7">
        <f>IFERROR(IF(INDEX('Temperature Data'!$AA$15:$AA$348,MATCH(LOLP!A4479,'Temperature Data'!$B$15:$B$348,0))&gt;IF(B4479=9,$G$2,LOLP!$F$2),1,0),0)</f>
        <v>1</v>
      </c>
      <c r="G4479" s="7">
        <f>SUMIFS(LOLP!$F$4:$F$8763,$C$4:$C$8763,$C4479,$B$4:$B$8763,$B4479,$D$4:$D$8763,$D4479)</f>
        <v>17</v>
      </c>
      <c r="H4479" s="7">
        <f>COUNTIFS(Calendar!$E$3:$E$367,LOLP!C4479,Calendar!$D$3:$D$367,LOLP!B4479)</f>
        <v>21</v>
      </c>
      <c r="I4479" s="7">
        <f ca="1">IF($F4479=1,OFFSET(start_norps,LOLP!$D4479+(1-$C4479)*24,LOLP!$B4479)*H4479/G4479,0)</f>
        <v>2.9427360377163746E-4</v>
      </c>
      <c r="J4479" s="7">
        <f ca="1">IF($F4479=1,OFFSET(start_33,LOLP!$D4479+(1-$C4479)*24,LOLP!$B4479)*H4479/G4479,0)</f>
        <v>6.7617504856389595E-8</v>
      </c>
      <c r="K4479" s="7">
        <f ca="1">IF($F4479,OFFSET(start_40,LOLP!$D4479+(1-$C4479)*24,LOLP!$B4479),0)</f>
        <v>0</v>
      </c>
      <c r="L4479" s="7">
        <f ca="1">IF($F4479,OFFSET(start_50,LOLP!$D4479+(1-$C4479)*24,LOLP!$B4479),0)</f>
        <v>0</v>
      </c>
      <c r="M4479" s="25">
        <f t="shared" ca="1" si="485"/>
        <v>1.7720759519636282E-7</v>
      </c>
      <c r="N4479" s="25">
        <f t="shared" ca="1" si="486"/>
        <v>3.6088697749445538E-11</v>
      </c>
      <c r="O4479" s="15" t="e">
        <f t="shared" ca="1" si="487"/>
        <v>#DIV/0!</v>
      </c>
      <c r="P4479" s="15" t="e">
        <f t="shared" ca="1" si="488"/>
        <v>#DIV/0!</v>
      </c>
    </row>
    <row r="4480" spans="1:16" x14ac:dyDescent="0.25">
      <c r="A4480" s="1">
        <f t="shared" si="489"/>
        <v>43287</v>
      </c>
      <c r="B4480" s="7">
        <f t="shared" si="484"/>
        <v>7</v>
      </c>
      <c r="C4480" s="4">
        <f>INDEX(Calendar!$E$3:$E$367,MATCH(LOLP!$A4480,Calendar!$B$3:$B$367,0))</f>
        <v>1</v>
      </c>
      <c r="D4480" s="2">
        <f t="shared" si="490"/>
        <v>13</v>
      </c>
      <c r="E4480" s="36">
        <v>40416</v>
      </c>
      <c r="F4480" s="7">
        <f>IFERROR(IF(INDEX('Temperature Data'!$AA$15:$AA$348,MATCH(LOLP!A4480,'Temperature Data'!$B$15:$B$348,0))&gt;IF(B4480=9,$G$2,LOLP!$F$2),1,0),0)</f>
        <v>1</v>
      </c>
      <c r="G4480" s="7">
        <f>SUMIFS(LOLP!$F$4:$F$8763,$C$4:$C$8763,$C4480,$B$4:$B$8763,$B4480,$D$4:$D$8763,$D4480)</f>
        <v>17</v>
      </c>
      <c r="H4480" s="7">
        <f>COUNTIFS(Calendar!$E$3:$E$367,LOLP!C4480,Calendar!$D$3:$D$367,LOLP!B4480)</f>
        <v>21</v>
      </c>
      <c r="I4480" s="7">
        <f ca="1">IF($F4480=1,OFFSET(start_norps,LOLP!$D4480+(1-$C4480)*24,LOLP!$B4480)*H4480/G4480,0)</f>
        <v>2.5756648823129949E-3</v>
      </c>
      <c r="J4480" s="7">
        <f ca="1">IF($F4480=1,OFFSET(start_33,LOLP!$D4480+(1-$C4480)*24,LOLP!$B4480)*H4480/G4480,0)</f>
        <v>3.1697734660975639E-7</v>
      </c>
      <c r="K4480" s="7">
        <f ca="1">IF($F4480,OFFSET(start_40,LOLP!$D4480+(1-$C4480)*24,LOLP!$B4480),0)</f>
        <v>0</v>
      </c>
      <c r="L4480" s="7">
        <f ca="1">IF($F4480,OFFSET(start_50,LOLP!$D4480+(1-$C4480)*24,LOLP!$B4480),0)</f>
        <v>0</v>
      </c>
      <c r="M4480" s="25">
        <f t="shared" ca="1" si="485"/>
        <v>1.5510306530265828E-6</v>
      </c>
      <c r="N4480" s="25">
        <f t="shared" ca="1" si="486"/>
        <v>1.691766012294635E-10</v>
      </c>
      <c r="O4480" s="15" t="e">
        <f t="shared" ca="1" si="487"/>
        <v>#DIV/0!</v>
      </c>
      <c r="P4480" s="15" t="e">
        <f t="shared" ca="1" si="488"/>
        <v>#DIV/0!</v>
      </c>
    </row>
    <row r="4481" spans="1:16" x14ac:dyDescent="0.25">
      <c r="A4481" s="1">
        <f t="shared" si="489"/>
        <v>43287</v>
      </c>
      <c r="B4481" s="7">
        <f t="shared" si="484"/>
        <v>7</v>
      </c>
      <c r="C4481" s="4">
        <f>INDEX(Calendar!$E$3:$E$367,MATCH(LOLP!$A4481,Calendar!$B$3:$B$367,0))</f>
        <v>1</v>
      </c>
      <c r="D4481" s="2">
        <f t="shared" si="490"/>
        <v>14</v>
      </c>
      <c r="E4481" s="36">
        <v>42385</v>
      </c>
      <c r="F4481" s="7">
        <f>IFERROR(IF(INDEX('Temperature Data'!$AA$15:$AA$348,MATCH(LOLP!A4481,'Temperature Data'!$B$15:$B$348,0))&gt;IF(B4481=9,$G$2,LOLP!$F$2),1,0),0)</f>
        <v>1</v>
      </c>
      <c r="G4481" s="7">
        <f>SUMIFS(LOLP!$F$4:$F$8763,$C$4:$C$8763,$C4481,$B$4:$B$8763,$B4481,$D$4:$D$8763,$D4481)</f>
        <v>17</v>
      </c>
      <c r="H4481" s="7">
        <f>COUNTIFS(Calendar!$E$3:$E$367,LOLP!C4481,Calendar!$D$3:$D$367,LOLP!B4481)</f>
        <v>21</v>
      </c>
      <c r="I4481" s="7">
        <f ca="1">IF($F4481=1,OFFSET(start_norps,LOLP!$D4481+(1-$C4481)*24,LOLP!$B4481)*H4481/G4481,0)</f>
        <v>1.4938153686275523E-2</v>
      </c>
      <c r="J4481" s="7">
        <f ca="1">IF($F4481=1,OFFSET(start_33,LOLP!$D4481+(1-$C4481)*24,LOLP!$B4481)*H4481/G4481,0)</f>
        <v>6.4908882148098641E-6</v>
      </c>
      <c r="K4481" s="7">
        <f ca="1">IF($F4481,OFFSET(start_40,LOLP!$D4481+(1-$C4481)*24,LOLP!$B4481),0)</f>
        <v>0</v>
      </c>
      <c r="L4481" s="7">
        <f ca="1">IF($F4481,OFFSET(start_50,LOLP!$D4481+(1-$C4481)*24,LOLP!$B4481),0)</f>
        <v>0</v>
      </c>
      <c r="M4481" s="25">
        <f t="shared" ca="1" si="485"/>
        <v>8.9955546725584529E-6</v>
      </c>
      <c r="N4481" s="25">
        <f t="shared" ca="1" si="486"/>
        <v>3.4643056322060636E-9</v>
      </c>
      <c r="O4481" s="15" t="e">
        <f t="shared" ca="1" si="487"/>
        <v>#DIV/0!</v>
      </c>
      <c r="P4481" s="15" t="e">
        <f t="shared" ca="1" si="488"/>
        <v>#DIV/0!</v>
      </c>
    </row>
    <row r="4482" spans="1:16" x14ac:dyDescent="0.25">
      <c r="A4482" s="1">
        <f t="shared" si="489"/>
        <v>43287</v>
      </c>
      <c r="B4482" s="7">
        <f t="shared" si="484"/>
        <v>7</v>
      </c>
      <c r="C4482" s="4">
        <f>INDEX(Calendar!$E$3:$E$367,MATCH(LOLP!$A4482,Calendar!$B$3:$B$367,0))</f>
        <v>1</v>
      </c>
      <c r="D4482" s="2">
        <f t="shared" si="490"/>
        <v>15</v>
      </c>
      <c r="E4482" s="36">
        <v>44016</v>
      </c>
      <c r="F4482" s="7">
        <f>IFERROR(IF(INDEX('Temperature Data'!$AA$15:$AA$348,MATCH(LOLP!A4482,'Temperature Data'!$B$15:$B$348,0))&gt;IF(B4482=9,$G$2,LOLP!$F$2),1,0),0)</f>
        <v>1</v>
      </c>
      <c r="G4482" s="7">
        <f>SUMIFS(LOLP!$F$4:$F$8763,$C$4:$C$8763,$C4482,$B$4:$B$8763,$B4482,$D$4:$D$8763,$D4482)</f>
        <v>17</v>
      </c>
      <c r="H4482" s="7">
        <f>COUNTIFS(Calendar!$E$3:$E$367,LOLP!C4482,Calendar!$D$3:$D$367,LOLP!B4482)</f>
        <v>21</v>
      </c>
      <c r="I4482" s="7">
        <f ca="1">IF($F4482=1,OFFSET(start_norps,LOLP!$D4482+(1-$C4482)*24,LOLP!$B4482)*H4482/G4482,0)</f>
        <v>0.12743936282811918</v>
      </c>
      <c r="J4482" s="7">
        <f ca="1">IF($F4482=1,OFFSET(start_33,LOLP!$D4482+(1-$C4482)*24,LOLP!$B4482)*H4482/G4482,0)</f>
        <v>3.1718041392801689E-4</v>
      </c>
      <c r="K4482" s="7">
        <f ca="1">IF($F4482,OFFSET(start_40,LOLP!$D4482+(1-$C4482)*24,LOLP!$B4482),0)</f>
        <v>0</v>
      </c>
      <c r="L4482" s="7">
        <f ca="1">IF($F4482,OFFSET(start_50,LOLP!$D4482+(1-$C4482)*24,LOLP!$B4482),0)</f>
        <v>0</v>
      </c>
      <c r="M4482" s="25">
        <f t="shared" ca="1" si="485"/>
        <v>7.674226546548433E-5</v>
      </c>
      <c r="N4482" s="25">
        <f t="shared" ca="1" si="486"/>
        <v>1.6928498196736648E-7</v>
      </c>
      <c r="O4482" s="15" t="e">
        <f t="shared" ca="1" si="487"/>
        <v>#DIV/0!</v>
      </c>
      <c r="P4482" s="15" t="e">
        <f t="shared" ca="1" si="488"/>
        <v>#DIV/0!</v>
      </c>
    </row>
    <row r="4483" spans="1:16" x14ac:dyDescent="0.25">
      <c r="A4483" s="1">
        <f t="shared" si="489"/>
        <v>43287</v>
      </c>
      <c r="B4483" s="7">
        <f t="shared" si="484"/>
        <v>7</v>
      </c>
      <c r="C4483" s="4">
        <f>INDEX(Calendar!$E$3:$E$367,MATCH(LOLP!$A4483,Calendar!$B$3:$B$367,0))</f>
        <v>1</v>
      </c>
      <c r="D4483" s="2">
        <f t="shared" si="490"/>
        <v>16</v>
      </c>
      <c r="E4483" s="36">
        <v>45113</v>
      </c>
      <c r="F4483" s="7">
        <f>IFERROR(IF(INDEX('Temperature Data'!$AA$15:$AA$348,MATCH(LOLP!A4483,'Temperature Data'!$B$15:$B$348,0))&gt;IF(B4483=9,$G$2,LOLP!$F$2),1,0),0)</f>
        <v>1</v>
      </c>
      <c r="G4483" s="7">
        <f>SUMIFS(LOLP!$F$4:$F$8763,$C$4:$C$8763,$C4483,$B$4:$B$8763,$B4483,$D$4:$D$8763,$D4483)</f>
        <v>17</v>
      </c>
      <c r="H4483" s="7">
        <f>COUNTIFS(Calendar!$E$3:$E$367,LOLP!C4483,Calendar!$D$3:$D$367,LOLP!B4483)</f>
        <v>21</v>
      </c>
      <c r="I4483" s="7">
        <f ca="1">IF($F4483=1,OFFSET(start_norps,LOLP!$D4483+(1-$C4483)*24,LOLP!$B4483)*H4483/G4483,0)</f>
        <v>0.39364549930362924</v>
      </c>
      <c r="J4483" s="7">
        <f ca="1">IF($F4483=1,OFFSET(start_33,LOLP!$D4483+(1-$C4483)*24,LOLP!$B4483)*H4483/G4483,0)</f>
        <v>3.7980412424641979E-3</v>
      </c>
      <c r="K4483" s="7">
        <f ca="1">IF($F4483,OFFSET(start_40,LOLP!$D4483+(1-$C4483)*24,LOLP!$B4483),0)</f>
        <v>0</v>
      </c>
      <c r="L4483" s="7">
        <f ca="1">IF($F4483,OFFSET(start_50,LOLP!$D4483+(1-$C4483)*24,LOLP!$B4483),0)</f>
        <v>0</v>
      </c>
      <c r="M4483" s="25">
        <f t="shared" ca="1" si="485"/>
        <v>2.3704801041414691E-4</v>
      </c>
      <c r="N4483" s="25">
        <f t="shared" ca="1" si="486"/>
        <v>2.0270840033262006E-6</v>
      </c>
      <c r="O4483" s="15" t="e">
        <f t="shared" ca="1" si="487"/>
        <v>#DIV/0!</v>
      </c>
      <c r="P4483" s="15" t="e">
        <f t="shared" ca="1" si="488"/>
        <v>#DIV/0!</v>
      </c>
    </row>
    <row r="4484" spans="1:16" x14ac:dyDescent="0.25">
      <c r="A4484" s="1">
        <f t="shared" si="489"/>
        <v>43287</v>
      </c>
      <c r="B4484" s="7">
        <f t="shared" si="484"/>
        <v>7</v>
      </c>
      <c r="C4484" s="4">
        <f>INDEX(Calendar!$E$3:$E$367,MATCH(LOLP!$A4484,Calendar!$B$3:$B$367,0))</f>
        <v>1</v>
      </c>
      <c r="D4484" s="2">
        <f t="shared" si="490"/>
        <v>17</v>
      </c>
      <c r="E4484" s="36">
        <v>45328</v>
      </c>
      <c r="F4484" s="7">
        <f>IFERROR(IF(INDEX('Temperature Data'!$AA$15:$AA$348,MATCH(LOLP!A4484,'Temperature Data'!$B$15:$B$348,0))&gt;IF(B4484=9,$G$2,LOLP!$F$2),1,0),0)</f>
        <v>1</v>
      </c>
      <c r="G4484" s="7">
        <f>SUMIFS(LOLP!$F$4:$F$8763,$C$4:$C$8763,$C4484,$B$4:$B$8763,$B4484,$D$4:$D$8763,$D4484)</f>
        <v>17</v>
      </c>
      <c r="H4484" s="7">
        <f>COUNTIFS(Calendar!$E$3:$E$367,LOLP!C4484,Calendar!$D$3:$D$367,LOLP!B4484)</f>
        <v>21</v>
      </c>
      <c r="I4484" s="7">
        <f ca="1">IF($F4484=1,OFFSET(start_norps,LOLP!$D4484+(1-$C4484)*24,LOLP!$B4484)*H4484/G4484,0)</f>
        <v>0.60884564817099029</v>
      </c>
      <c r="J4484" s="7">
        <f ca="1">IF($F4484=1,OFFSET(start_33,LOLP!$D4484+(1-$C4484)*24,LOLP!$B4484)*H4484/G4484,0)</f>
        <v>4.3924205506881128E-2</v>
      </c>
      <c r="K4484" s="7">
        <f ca="1">IF($F4484,OFFSET(start_40,LOLP!$D4484+(1-$C4484)*24,LOLP!$B4484),0)</f>
        <v>0</v>
      </c>
      <c r="L4484" s="7">
        <f ca="1">IF($F4484,OFFSET(start_50,LOLP!$D4484+(1-$C4484)*24,LOLP!$B4484),0)</f>
        <v>0</v>
      </c>
      <c r="M4484" s="25">
        <f t="shared" ca="1" si="485"/>
        <v>3.6663863756491912E-4</v>
      </c>
      <c r="N4484" s="25">
        <f t="shared" ca="1" si="486"/>
        <v>2.3443150997497538E-5</v>
      </c>
      <c r="O4484" s="15" t="e">
        <f t="shared" ca="1" si="487"/>
        <v>#DIV/0!</v>
      </c>
      <c r="P4484" s="15" t="e">
        <f t="shared" ca="1" si="488"/>
        <v>#DIV/0!</v>
      </c>
    </row>
    <row r="4485" spans="1:16" x14ac:dyDescent="0.25">
      <c r="A4485" s="1">
        <f t="shared" si="489"/>
        <v>43287</v>
      </c>
      <c r="B4485" s="7">
        <f t="shared" ref="B4485:B4548" si="491">MONTH(A4485)</f>
        <v>7</v>
      </c>
      <c r="C4485" s="4">
        <f>INDEX(Calendar!$E$3:$E$367,MATCH(LOLP!$A4485,Calendar!$B$3:$B$367,0))</f>
        <v>1</v>
      </c>
      <c r="D4485" s="2">
        <f t="shared" si="490"/>
        <v>18</v>
      </c>
      <c r="E4485" s="36">
        <v>44990</v>
      </c>
      <c r="F4485" s="7">
        <f>IFERROR(IF(INDEX('Temperature Data'!$AA$15:$AA$348,MATCH(LOLP!A4485,'Temperature Data'!$B$15:$B$348,0))&gt;IF(B4485=9,$G$2,LOLP!$F$2),1,0),0)</f>
        <v>1</v>
      </c>
      <c r="G4485" s="7">
        <f>SUMIFS(LOLP!$F$4:$F$8763,$C$4:$C$8763,$C4485,$B$4:$B$8763,$B4485,$D$4:$D$8763,$D4485)</f>
        <v>17</v>
      </c>
      <c r="H4485" s="7">
        <f>COUNTIFS(Calendar!$E$3:$E$367,LOLP!C4485,Calendar!$D$3:$D$367,LOLP!B4485)</f>
        <v>21</v>
      </c>
      <c r="I4485" s="7">
        <f ca="1">IF($F4485=1,OFFSET(start_norps,LOLP!$D4485+(1-$C4485)*24,LOLP!$B4485)*H4485/G4485,0)</f>
        <v>0.5249452339155336</v>
      </c>
      <c r="J4485" s="7">
        <f ca="1">IF($F4485=1,OFFSET(start_33,LOLP!$D4485+(1-$C4485)*24,LOLP!$B4485)*H4485/G4485,0)</f>
        <v>0.1217738780968521</v>
      </c>
      <c r="K4485" s="7">
        <f ca="1">IF($F4485,OFFSET(start_40,LOLP!$D4485+(1-$C4485)*24,LOLP!$B4485),0)</f>
        <v>0</v>
      </c>
      <c r="L4485" s="7">
        <f ca="1">IF($F4485,OFFSET(start_50,LOLP!$D4485+(1-$C4485)*24,LOLP!$B4485),0)</f>
        <v>0</v>
      </c>
      <c r="M4485" s="25">
        <f t="shared" ref="M4485:M4548" ca="1" si="492">I4485/I$8764</f>
        <v>3.1611493970132873E-4</v>
      </c>
      <c r="N4485" s="25">
        <f t="shared" ref="N4485:N4548" ca="1" si="493">J4485/J$8764</f>
        <v>6.4992943613473834E-5</v>
      </c>
      <c r="O4485" s="15" t="e">
        <f t="shared" ref="O4485:O4548" ca="1" si="494">K4485/K$8764</f>
        <v>#DIV/0!</v>
      </c>
      <c r="P4485" s="15" t="e">
        <f t="shared" ref="P4485:P4548" ca="1" si="495">L4485/L$8764</f>
        <v>#DIV/0!</v>
      </c>
    </row>
    <row r="4486" spans="1:16" x14ac:dyDescent="0.25">
      <c r="A4486" s="1">
        <f t="shared" si="489"/>
        <v>43287</v>
      </c>
      <c r="B4486" s="7">
        <f t="shared" si="491"/>
        <v>7</v>
      </c>
      <c r="C4486" s="4">
        <f>INDEX(Calendar!$E$3:$E$367,MATCH(LOLP!$A4486,Calendar!$B$3:$B$367,0))</f>
        <v>1</v>
      </c>
      <c r="D4486" s="2">
        <f t="shared" si="490"/>
        <v>19</v>
      </c>
      <c r="E4486" s="36">
        <v>43895</v>
      </c>
      <c r="F4486" s="7">
        <f>IFERROR(IF(INDEX('Temperature Data'!$AA$15:$AA$348,MATCH(LOLP!A4486,'Temperature Data'!$B$15:$B$348,0))&gt;IF(B4486=9,$G$2,LOLP!$F$2),1,0),0)</f>
        <v>1</v>
      </c>
      <c r="G4486" s="7">
        <f>SUMIFS(LOLP!$F$4:$F$8763,$C$4:$C$8763,$C4486,$B$4:$B$8763,$B4486,$D$4:$D$8763,$D4486)</f>
        <v>17</v>
      </c>
      <c r="H4486" s="7">
        <f>COUNTIFS(Calendar!$E$3:$E$367,LOLP!C4486,Calendar!$D$3:$D$367,LOLP!B4486)</f>
        <v>21</v>
      </c>
      <c r="I4486" s="7">
        <f ca="1">IF($F4486=1,OFFSET(start_norps,LOLP!$D4486+(1-$C4486)*24,LOLP!$B4486)*H4486/G4486,0)</f>
        <v>1.0112613476892978</v>
      </c>
      <c r="J4486" s="7">
        <f ca="1">IF($F4486=1,OFFSET(start_33,LOLP!$D4486+(1-$C4486)*24,LOLP!$B4486)*H4486/G4486,0)</f>
        <v>1.1886523329937249</v>
      </c>
      <c r="K4486" s="7">
        <f ca="1">IF($F4486,OFFSET(start_40,LOLP!$D4486+(1-$C4486)*24,LOLP!$B4486),0)</f>
        <v>0</v>
      </c>
      <c r="L4486" s="7">
        <f ca="1">IF($F4486,OFFSET(start_50,LOLP!$D4486+(1-$C4486)*24,LOLP!$B4486),0)</f>
        <v>0</v>
      </c>
      <c r="M4486" s="25">
        <f t="shared" ca="1" si="492"/>
        <v>6.089679442608753E-4</v>
      </c>
      <c r="N4486" s="25">
        <f t="shared" ca="1" si="493"/>
        <v>6.3440546742579533E-4</v>
      </c>
      <c r="O4486" s="15" t="e">
        <f t="shared" ca="1" si="494"/>
        <v>#DIV/0!</v>
      </c>
      <c r="P4486" s="15" t="e">
        <f t="shared" ca="1" si="495"/>
        <v>#DIV/0!</v>
      </c>
    </row>
    <row r="4487" spans="1:16" x14ac:dyDescent="0.25">
      <c r="A4487" s="1">
        <f t="shared" si="489"/>
        <v>43287</v>
      </c>
      <c r="B4487" s="7">
        <f t="shared" si="491"/>
        <v>7</v>
      </c>
      <c r="C4487" s="4">
        <f>INDEX(Calendar!$E$3:$E$367,MATCH(LOLP!$A4487,Calendar!$B$3:$B$367,0))</f>
        <v>1</v>
      </c>
      <c r="D4487" s="2">
        <f t="shared" si="490"/>
        <v>20</v>
      </c>
      <c r="E4487" s="36">
        <v>42634</v>
      </c>
      <c r="F4487" s="7">
        <f>IFERROR(IF(INDEX('Temperature Data'!$AA$15:$AA$348,MATCH(LOLP!A4487,'Temperature Data'!$B$15:$B$348,0))&gt;IF(B4487=9,$G$2,LOLP!$F$2),1,0),0)</f>
        <v>1</v>
      </c>
      <c r="G4487" s="7">
        <f>SUMIFS(LOLP!$F$4:$F$8763,$C$4:$C$8763,$C4487,$B$4:$B$8763,$B4487,$D$4:$D$8763,$D4487)</f>
        <v>17</v>
      </c>
      <c r="H4487" s="7">
        <f>COUNTIFS(Calendar!$E$3:$E$367,LOLP!C4487,Calendar!$D$3:$D$367,LOLP!B4487)</f>
        <v>21</v>
      </c>
      <c r="I4487" s="7">
        <f ca="1">IF($F4487=1,OFFSET(start_norps,LOLP!$D4487+(1-$C4487)*24,LOLP!$B4487)*H4487/G4487,0)</f>
        <v>0.43018900673704075</v>
      </c>
      <c r="J4487" s="7">
        <f ca="1">IF($F4487=1,OFFSET(start_33,LOLP!$D4487+(1-$C4487)*24,LOLP!$B4487)*H4487/G4487,0)</f>
        <v>0.53101054731415775</v>
      </c>
      <c r="K4487" s="7">
        <f ca="1">IF($F4487,OFFSET(start_40,LOLP!$D4487+(1-$C4487)*24,LOLP!$B4487),0)</f>
        <v>0</v>
      </c>
      <c r="L4487" s="7">
        <f ca="1">IF($F4487,OFFSET(start_50,LOLP!$D4487+(1-$C4487)*24,LOLP!$B4487),0)</f>
        <v>0</v>
      </c>
      <c r="M4487" s="25">
        <f t="shared" ca="1" si="492"/>
        <v>2.5905401771251341E-4</v>
      </c>
      <c r="N4487" s="25">
        <f t="shared" ca="1" si="493"/>
        <v>2.8341003094522517E-4</v>
      </c>
      <c r="O4487" s="15" t="e">
        <f t="shared" ca="1" si="494"/>
        <v>#DIV/0!</v>
      </c>
      <c r="P4487" s="15" t="e">
        <f t="shared" ca="1" si="495"/>
        <v>#DIV/0!</v>
      </c>
    </row>
    <row r="4488" spans="1:16" x14ac:dyDescent="0.25">
      <c r="A4488" s="1">
        <f t="shared" si="489"/>
        <v>43287</v>
      </c>
      <c r="B4488" s="7">
        <f t="shared" si="491"/>
        <v>7</v>
      </c>
      <c r="C4488" s="4">
        <f>INDEX(Calendar!$E$3:$E$367,MATCH(LOLP!$A4488,Calendar!$B$3:$B$367,0))</f>
        <v>1</v>
      </c>
      <c r="D4488" s="2">
        <f t="shared" si="490"/>
        <v>21</v>
      </c>
      <c r="E4488" s="36">
        <v>40981</v>
      </c>
      <c r="F4488" s="7">
        <f>IFERROR(IF(INDEX('Temperature Data'!$AA$15:$AA$348,MATCH(LOLP!A4488,'Temperature Data'!$B$15:$B$348,0))&gt;IF(B4488=9,$G$2,LOLP!$F$2),1,0),0)</f>
        <v>1</v>
      </c>
      <c r="G4488" s="7">
        <f>SUMIFS(LOLP!$F$4:$F$8763,$C$4:$C$8763,$C4488,$B$4:$B$8763,$B4488,$D$4:$D$8763,$D4488)</f>
        <v>17</v>
      </c>
      <c r="H4488" s="7">
        <f>COUNTIFS(Calendar!$E$3:$E$367,LOLP!C4488,Calendar!$D$3:$D$367,LOLP!B4488)</f>
        <v>21</v>
      </c>
      <c r="I4488" s="7">
        <f ca="1">IF($F4488=1,OFFSET(start_norps,LOLP!$D4488+(1-$C4488)*24,LOLP!$B4488)*H4488/G4488,0)</f>
        <v>8.001019996055149E-4</v>
      </c>
      <c r="J4488" s="7">
        <f ca="1">IF($F4488=1,OFFSET(start_33,LOLP!$D4488+(1-$C4488)*24,LOLP!$B4488)*H4488/G4488,0)</f>
        <v>1.1180291781430949E-3</v>
      </c>
      <c r="K4488" s="7">
        <f ca="1">IF($F4488,OFFSET(start_40,LOLP!$D4488+(1-$C4488)*24,LOLP!$B4488),0)</f>
        <v>0</v>
      </c>
      <c r="L4488" s="7">
        <f ca="1">IF($F4488,OFFSET(start_50,LOLP!$D4488+(1-$C4488)*24,LOLP!$B4488),0)</f>
        <v>0</v>
      </c>
      <c r="M4488" s="25">
        <f t="shared" ca="1" si="492"/>
        <v>4.8181063284195225E-7</v>
      </c>
      <c r="N4488" s="25">
        <f t="shared" ca="1" si="493"/>
        <v>5.9671259935960806E-7</v>
      </c>
      <c r="O4488" s="15" t="e">
        <f t="shared" ca="1" si="494"/>
        <v>#DIV/0!</v>
      </c>
      <c r="P4488" s="15" t="e">
        <f t="shared" ca="1" si="495"/>
        <v>#DIV/0!</v>
      </c>
    </row>
    <row r="4489" spans="1:16" x14ac:dyDescent="0.25">
      <c r="A4489" s="1">
        <f t="shared" si="489"/>
        <v>43287</v>
      </c>
      <c r="B4489" s="7">
        <f t="shared" si="491"/>
        <v>7</v>
      </c>
      <c r="C4489" s="4">
        <f>INDEX(Calendar!$E$3:$E$367,MATCH(LOLP!$A4489,Calendar!$B$3:$B$367,0))</f>
        <v>1</v>
      </c>
      <c r="D4489" s="2">
        <f t="shared" si="490"/>
        <v>22</v>
      </c>
      <c r="E4489" s="36">
        <v>37820</v>
      </c>
      <c r="F4489" s="7">
        <f>IFERROR(IF(INDEX('Temperature Data'!$AA$15:$AA$348,MATCH(LOLP!A4489,'Temperature Data'!$B$15:$B$348,0))&gt;IF(B4489=9,$G$2,LOLP!$F$2),1,0),0)</f>
        <v>1</v>
      </c>
      <c r="G4489" s="7">
        <f>SUMIFS(LOLP!$F$4:$F$8763,$C$4:$C$8763,$C4489,$B$4:$B$8763,$B4489,$D$4:$D$8763,$D4489)</f>
        <v>17</v>
      </c>
      <c r="H4489" s="7">
        <f>COUNTIFS(Calendar!$E$3:$E$367,LOLP!C4489,Calendar!$D$3:$D$367,LOLP!B4489)</f>
        <v>21</v>
      </c>
      <c r="I4489" s="7">
        <f ca="1">IF($F4489=1,OFFSET(start_norps,LOLP!$D4489+(1-$C4489)*24,LOLP!$B4489)*H4489/G4489,0)</f>
        <v>4.4879721658331451E-11</v>
      </c>
      <c r="J4489" s="7">
        <f ca="1">IF($F4489=1,OFFSET(start_33,LOLP!$D4489+(1-$C4489)*24,LOLP!$B4489)*H4489/G4489,0)</f>
        <v>9.1515027944054528E-11</v>
      </c>
      <c r="K4489" s="7">
        <f ca="1">IF($F4489,OFFSET(start_40,LOLP!$D4489+(1-$C4489)*24,LOLP!$B4489),0)</f>
        <v>0</v>
      </c>
      <c r="L4489" s="7">
        <f ca="1">IF($F4489,OFFSET(start_50,LOLP!$D4489+(1-$C4489)*24,LOLP!$B4489),0)</f>
        <v>0</v>
      </c>
      <c r="M4489" s="25">
        <f t="shared" ca="1" si="492"/>
        <v>2.7025963070499367E-14</v>
      </c>
      <c r="N4489" s="25">
        <f t="shared" ca="1" si="493"/>
        <v>4.8843242441723402E-14</v>
      </c>
      <c r="O4489" s="15" t="e">
        <f t="shared" ca="1" si="494"/>
        <v>#DIV/0!</v>
      </c>
      <c r="P4489" s="15" t="e">
        <f t="shared" ca="1" si="495"/>
        <v>#DIV/0!</v>
      </c>
    </row>
    <row r="4490" spans="1:16" x14ac:dyDescent="0.25">
      <c r="A4490" s="1">
        <f t="shared" si="489"/>
        <v>43287</v>
      </c>
      <c r="B4490" s="7">
        <f t="shared" si="491"/>
        <v>7</v>
      </c>
      <c r="C4490" s="4">
        <f>INDEX(Calendar!$E$3:$E$367,MATCH(LOLP!$A4490,Calendar!$B$3:$B$367,0))</f>
        <v>1</v>
      </c>
      <c r="D4490" s="2">
        <f t="shared" si="490"/>
        <v>23</v>
      </c>
      <c r="E4490" s="36">
        <v>34579</v>
      </c>
      <c r="F4490" s="7">
        <f>IFERROR(IF(INDEX('Temperature Data'!$AA$15:$AA$348,MATCH(LOLP!A4490,'Temperature Data'!$B$15:$B$348,0))&gt;IF(B4490=9,$G$2,LOLP!$F$2),1,0),0)</f>
        <v>1</v>
      </c>
      <c r="G4490" s="7">
        <f>SUMIFS(LOLP!$F$4:$F$8763,$C$4:$C$8763,$C4490,$B$4:$B$8763,$B4490,$D$4:$D$8763,$D4490)</f>
        <v>17</v>
      </c>
      <c r="H4490" s="7">
        <f>COUNTIFS(Calendar!$E$3:$E$367,LOLP!C4490,Calendar!$D$3:$D$367,LOLP!B4490)</f>
        <v>21</v>
      </c>
      <c r="I4490" s="7">
        <f ca="1">IF($F4490=1,OFFSET(start_norps,LOLP!$D4490+(1-$C4490)*24,LOLP!$B4490)*H4490/G4490,0)</f>
        <v>0</v>
      </c>
      <c r="J4490" s="7">
        <f ca="1">IF($F4490=1,OFFSET(start_33,LOLP!$D4490+(1-$C4490)*24,LOLP!$B4490)*H4490/G4490,0)</f>
        <v>0</v>
      </c>
      <c r="K4490" s="7">
        <f ca="1">IF($F4490,OFFSET(start_40,LOLP!$D4490+(1-$C4490)*24,LOLP!$B4490),0)</f>
        <v>0</v>
      </c>
      <c r="L4490" s="7">
        <f ca="1">IF($F4490,OFFSET(start_50,LOLP!$D4490+(1-$C4490)*24,LOLP!$B4490),0)</f>
        <v>0</v>
      </c>
      <c r="M4490" s="25">
        <f t="shared" ca="1" si="492"/>
        <v>0</v>
      </c>
      <c r="N4490" s="25">
        <f t="shared" ca="1" si="493"/>
        <v>0</v>
      </c>
      <c r="O4490" s="15" t="e">
        <f t="shared" ca="1" si="494"/>
        <v>#DIV/0!</v>
      </c>
      <c r="P4490" s="15" t="e">
        <f t="shared" ca="1" si="495"/>
        <v>#DIV/0!</v>
      </c>
    </row>
    <row r="4491" spans="1:16" x14ac:dyDescent="0.25">
      <c r="A4491" s="1">
        <f t="shared" si="489"/>
        <v>43287</v>
      </c>
      <c r="B4491" s="7">
        <f t="shared" si="491"/>
        <v>7</v>
      </c>
      <c r="C4491" s="4">
        <f>INDEX(Calendar!$E$3:$E$367,MATCH(LOLP!$A4491,Calendar!$B$3:$B$367,0))</f>
        <v>1</v>
      </c>
      <c r="D4491" s="2">
        <f t="shared" si="490"/>
        <v>24</v>
      </c>
      <c r="E4491" s="36">
        <v>31726</v>
      </c>
      <c r="F4491" s="7">
        <f>IFERROR(IF(INDEX('Temperature Data'!$AA$15:$AA$348,MATCH(LOLP!A4491,'Temperature Data'!$B$15:$B$348,0))&gt;IF(B4491=9,$G$2,LOLP!$F$2),1,0),0)</f>
        <v>1</v>
      </c>
      <c r="G4491" s="7">
        <f>SUMIFS(LOLP!$F$4:$F$8763,$C$4:$C$8763,$C4491,$B$4:$B$8763,$B4491,$D$4:$D$8763,$D4491)</f>
        <v>17</v>
      </c>
      <c r="H4491" s="7">
        <f>COUNTIFS(Calendar!$E$3:$E$367,LOLP!C4491,Calendar!$D$3:$D$367,LOLP!B4491)</f>
        <v>21</v>
      </c>
      <c r="I4491" s="7">
        <f ca="1">IF($F4491=1,OFFSET(start_norps,LOLP!$D4491+(1-$C4491)*24,LOLP!$B4491)*H4491/G4491,0)</f>
        <v>0</v>
      </c>
      <c r="J4491" s="7">
        <f ca="1">IF($F4491=1,OFFSET(start_33,LOLP!$D4491+(1-$C4491)*24,LOLP!$B4491)*H4491/G4491,0)</f>
        <v>0</v>
      </c>
      <c r="K4491" s="7">
        <f ca="1">IF($F4491,OFFSET(start_40,LOLP!$D4491+(1-$C4491)*24,LOLP!$B4491),0)</f>
        <v>0</v>
      </c>
      <c r="L4491" s="7">
        <f ca="1">IF($F4491,OFFSET(start_50,LOLP!$D4491+(1-$C4491)*24,LOLP!$B4491),0)</f>
        <v>0</v>
      </c>
      <c r="M4491" s="25">
        <f t="shared" ca="1" si="492"/>
        <v>0</v>
      </c>
      <c r="N4491" s="25">
        <f t="shared" ca="1" si="493"/>
        <v>0</v>
      </c>
      <c r="O4491" s="15" t="e">
        <f t="shared" ca="1" si="494"/>
        <v>#DIV/0!</v>
      </c>
      <c r="P4491" s="15" t="e">
        <f t="shared" ca="1" si="495"/>
        <v>#DIV/0!</v>
      </c>
    </row>
    <row r="4492" spans="1:16" x14ac:dyDescent="0.25">
      <c r="A4492" s="1">
        <f t="shared" si="489"/>
        <v>43288</v>
      </c>
      <c r="B4492" s="7">
        <f t="shared" si="491"/>
        <v>7</v>
      </c>
      <c r="C4492" s="4">
        <f>INDEX(Calendar!$E$3:$E$367,MATCH(LOLP!$A4492,Calendar!$B$3:$B$367,0))</f>
        <v>0</v>
      </c>
      <c r="D4492" s="2">
        <f t="shared" si="490"/>
        <v>1</v>
      </c>
      <c r="E4492" s="36">
        <v>29640</v>
      </c>
      <c r="F4492" s="7">
        <f>IFERROR(IF(INDEX('Temperature Data'!$AA$15:$AA$348,MATCH(LOLP!A4492,'Temperature Data'!$B$15:$B$348,0))&gt;IF(B4492=9,$G$2,LOLP!$F$2),1,0),0)</f>
        <v>1</v>
      </c>
      <c r="G4492" s="7">
        <f>SUMIFS(LOLP!$F$4:$F$8763,$C$4:$C$8763,$C4492,$B$4:$B$8763,$B4492,$D$4:$D$8763,$D4492)</f>
        <v>5</v>
      </c>
      <c r="H4492" s="7">
        <f>COUNTIFS(Calendar!$E$3:$E$367,LOLP!C4492,Calendar!$D$3:$D$367,LOLP!B4492)</f>
        <v>10</v>
      </c>
      <c r="I4492" s="7">
        <f ca="1">IF($F4492=1,OFFSET(start_norps,LOLP!$D4492+(1-$C4492)*24,LOLP!$B4492)*H4492/G4492,0)</f>
        <v>0</v>
      </c>
      <c r="J4492" s="7">
        <f ca="1">IF($F4492=1,OFFSET(start_33,LOLP!$D4492+(1-$C4492)*24,LOLP!$B4492)*H4492/G4492,0)</f>
        <v>0</v>
      </c>
      <c r="K4492" s="7">
        <f ca="1">IF($F4492,OFFSET(start_40,LOLP!$D4492+(1-$C4492)*24,LOLP!$B4492),0)</f>
        <v>0</v>
      </c>
      <c r="L4492" s="7">
        <f ca="1">IF($F4492,OFFSET(start_50,LOLP!$D4492+(1-$C4492)*24,LOLP!$B4492),0)</f>
        <v>0</v>
      </c>
      <c r="M4492" s="25">
        <f t="shared" ca="1" si="492"/>
        <v>0</v>
      </c>
      <c r="N4492" s="25">
        <f t="shared" ca="1" si="493"/>
        <v>0</v>
      </c>
      <c r="O4492" s="15" t="e">
        <f t="shared" ca="1" si="494"/>
        <v>#DIV/0!</v>
      </c>
      <c r="P4492" s="15" t="e">
        <f t="shared" ca="1" si="495"/>
        <v>#DIV/0!</v>
      </c>
    </row>
    <row r="4493" spans="1:16" x14ac:dyDescent="0.25">
      <c r="A4493" s="1">
        <f t="shared" si="489"/>
        <v>43288</v>
      </c>
      <c r="B4493" s="7">
        <f t="shared" si="491"/>
        <v>7</v>
      </c>
      <c r="C4493" s="4">
        <f>INDEX(Calendar!$E$3:$E$367,MATCH(LOLP!$A4493,Calendar!$B$3:$B$367,0))</f>
        <v>0</v>
      </c>
      <c r="D4493" s="2">
        <f t="shared" si="490"/>
        <v>2</v>
      </c>
      <c r="E4493" s="36">
        <v>28035</v>
      </c>
      <c r="F4493" s="7">
        <f>IFERROR(IF(INDEX('Temperature Data'!$AA$15:$AA$348,MATCH(LOLP!A4493,'Temperature Data'!$B$15:$B$348,0))&gt;IF(B4493=9,$G$2,LOLP!$F$2),1,0),0)</f>
        <v>1</v>
      </c>
      <c r="G4493" s="7">
        <f>SUMIFS(LOLP!$F$4:$F$8763,$C$4:$C$8763,$C4493,$B$4:$B$8763,$B4493,$D$4:$D$8763,$D4493)</f>
        <v>5</v>
      </c>
      <c r="H4493" s="7">
        <f>COUNTIFS(Calendar!$E$3:$E$367,LOLP!C4493,Calendar!$D$3:$D$367,LOLP!B4493)</f>
        <v>10</v>
      </c>
      <c r="I4493" s="7">
        <f ca="1">IF($F4493=1,OFFSET(start_norps,LOLP!$D4493+(1-$C4493)*24,LOLP!$B4493)*H4493/G4493,0)</f>
        <v>0</v>
      </c>
      <c r="J4493" s="7">
        <f ca="1">IF($F4493=1,OFFSET(start_33,LOLP!$D4493+(1-$C4493)*24,LOLP!$B4493)*H4493/G4493,0)</f>
        <v>0</v>
      </c>
      <c r="K4493" s="7">
        <f ca="1">IF($F4493,OFFSET(start_40,LOLP!$D4493+(1-$C4493)*24,LOLP!$B4493),0)</f>
        <v>0</v>
      </c>
      <c r="L4493" s="7">
        <f ca="1">IF($F4493,OFFSET(start_50,LOLP!$D4493+(1-$C4493)*24,LOLP!$B4493),0)</f>
        <v>0</v>
      </c>
      <c r="M4493" s="25">
        <f t="shared" ca="1" si="492"/>
        <v>0</v>
      </c>
      <c r="N4493" s="25">
        <f t="shared" ca="1" si="493"/>
        <v>0</v>
      </c>
      <c r="O4493" s="15" t="e">
        <f t="shared" ca="1" si="494"/>
        <v>#DIV/0!</v>
      </c>
      <c r="P4493" s="15" t="e">
        <f t="shared" ca="1" si="495"/>
        <v>#DIV/0!</v>
      </c>
    </row>
    <row r="4494" spans="1:16" x14ac:dyDescent="0.25">
      <c r="A4494" s="1">
        <f t="shared" si="489"/>
        <v>43288</v>
      </c>
      <c r="B4494" s="7">
        <f t="shared" si="491"/>
        <v>7</v>
      </c>
      <c r="C4494" s="4">
        <f>INDEX(Calendar!$E$3:$E$367,MATCH(LOLP!$A4494,Calendar!$B$3:$B$367,0))</f>
        <v>0</v>
      </c>
      <c r="D4494" s="2">
        <f t="shared" si="490"/>
        <v>3</v>
      </c>
      <c r="E4494" s="36">
        <v>26962</v>
      </c>
      <c r="F4494" s="7">
        <f>IFERROR(IF(INDEX('Temperature Data'!$AA$15:$AA$348,MATCH(LOLP!A4494,'Temperature Data'!$B$15:$B$348,0))&gt;IF(B4494=9,$G$2,LOLP!$F$2),1,0),0)</f>
        <v>1</v>
      </c>
      <c r="G4494" s="7">
        <f>SUMIFS(LOLP!$F$4:$F$8763,$C$4:$C$8763,$C4494,$B$4:$B$8763,$B4494,$D$4:$D$8763,$D4494)</f>
        <v>5</v>
      </c>
      <c r="H4494" s="7">
        <f>COUNTIFS(Calendar!$E$3:$E$367,LOLP!C4494,Calendar!$D$3:$D$367,LOLP!B4494)</f>
        <v>10</v>
      </c>
      <c r="I4494" s="7">
        <f ca="1">IF($F4494=1,OFFSET(start_norps,LOLP!$D4494+(1-$C4494)*24,LOLP!$B4494)*H4494/G4494,0)</f>
        <v>0</v>
      </c>
      <c r="J4494" s="7">
        <f ca="1">IF($F4494=1,OFFSET(start_33,LOLP!$D4494+(1-$C4494)*24,LOLP!$B4494)*H4494/G4494,0)</f>
        <v>0</v>
      </c>
      <c r="K4494" s="7">
        <f ca="1">IF($F4494,OFFSET(start_40,LOLP!$D4494+(1-$C4494)*24,LOLP!$B4494),0)</f>
        <v>0</v>
      </c>
      <c r="L4494" s="7">
        <f ca="1">IF($F4494,OFFSET(start_50,LOLP!$D4494+(1-$C4494)*24,LOLP!$B4494),0)</f>
        <v>0</v>
      </c>
      <c r="M4494" s="25">
        <f t="shared" ca="1" si="492"/>
        <v>0</v>
      </c>
      <c r="N4494" s="25">
        <f t="shared" ca="1" si="493"/>
        <v>0</v>
      </c>
      <c r="O4494" s="15" t="e">
        <f t="shared" ca="1" si="494"/>
        <v>#DIV/0!</v>
      </c>
      <c r="P4494" s="15" t="e">
        <f t="shared" ca="1" si="495"/>
        <v>#DIV/0!</v>
      </c>
    </row>
    <row r="4495" spans="1:16" x14ac:dyDescent="0.25">
      <c r="A4495" s="1">
        <f t="shared" si="489"/>
        <v>43288</v>
      </c>
      <c r="B4495" s="7">
        <f t="shared" si="491"/>
        <v>7</v>
      </c>
      <c r="C4495" s="4">
        <f>INDEX(Calendar!$E$3:$E$367,MATCH(LOLP!$A4495,Calendar!$B$3:$B$367,0))</f>
        <v>0</v>
      </c>
      <c r="D4495" s="2">
        <f t="shared" si="490"/>
        <v>4</v>
      </c>
      <c r="E4495" s="36">
        <v>26427</v>
      </c>
      <c r="F4495" s="7">
        <f>IFERROR(IF(INDEX('Temperature Data'!$AA$15:$AA$348,MATCH(LOLP!A4495,'Temperature Data'!$B$15:$B$348,0))&gt;IF(B4495=9,$G$2,LOLP!$F$2),1,0),0)</f>
        <v>1</v>
      </c>
      <c r="G4495" s="7">
        <f>SUMIFS(LOLP!$F$4:$F$8763,$C$4:$C$8763,$C4495,$B$4:$B$8763,$B4495,$D$4:$D$8763,$D4495)</f>
        <v>5</v>
      </c>
      <c r="H4495" s="7">
        <f>COUNTIFS(Calendar!$E$3:$E$367,LOLP!C4495,Calendar!$D$3:$D$367,LOLP!B4495)</f>
        <v>10</v>
      </c>
      <c r="I4495" s="7">
        <f ca="1">IF($F4495=1,OFFSET(start_norps,LOLP!$D4495+(1-$C4495)*24,LOLP!$B4495)*H4495/G4495,0)</f>
        <v>0</v>
      </c>
      <c r="J4495" s="7">
        <f ca="1">IF($F4495=1,OFFSET(start_33,LOLP!$D4495+(1-$C4495)*24,LOLP!$B4495)*H4495/G4495,0)</f>
        <v>0</v>
      </c>
      <c r="K4495" s="7">
        <f ca="1">IF($F4495,OFFSET(start_40,LOLP!$D4495+(1-$C4495)*24,LOLP!$B4495),0)</f>
        <v>0</v>
      </c>
      <c r="L4495" s="7">
        <f ca="1">IF($F4495,OFFSET(start_50,LOLP!$D4495+(1-$C4495)*24,LOLP!$B4495),0)</f>
        <v>0</v>
      </c>
      <c r="M4495" s="25">
        <f t="shared" ca="1" si="492"/>
        <v>0</v>
      </c>
      <c r="N4495" s="25">
        <f t="shared" ca="1" si="493"/>
        <v>0</v>
      </c>
      <c r="O4495" s="15" t="e">
        <f t="shared" ca="1" si="494"/>
        <v>#DIV/0!</v>
      </c>
      <c r="P4495" s="15" t="e">
        <f t="shared" ca="1" si="495"/>
        <v>#DIV/0!</v>
      </c>
    </row>
    <row r="4496" spans="1:16" x14ac:dyDescent="0.25">
      <c r="A4496" s="1">
        <f t="shared" si="489"/>
        <v>43288</v>
      </c>
      <c r="B4496" s="7">
        <f t="shared" si="491"/>
        <v>7</v>
      </c>
      <c r="C4496" s="4">
        <f>INDEX(Calendar!$E$3:$E$367,MATCH(LOLP!$A4496,Calendar!$B$3:$B$367,0))</f>
        <v>0</v>
      </c>
      <c r="D4496" s="2">
        <f t="shared" si="490"/>
        <v>5</v>
      </c>
      <c r="E4496" s="36">
        <v>26331</v>
      </c>
      <c r="F4496" s="7">
        <f>IFERROR(IF(INDEX('Temperature Data'!$AA$15:$AA$348,MATCH(LOLP!A4496,'Temperature Data'!$B$15:$B$348,0))&gt;IF(B4496=9,$G$2,LOLP!$F$2),1,0),0)</f>
        <v>1</v>
      </c>
      <c r="G4496" s="7">
        <f>SUMIFS(LOLP!$F$4:$F$8763,$C$4:$C$8763,$C4496,$B$4:$B$8763,$B4496,$D$4:$D$8763,$D4496)</f>
        <v>5</v>
      </c>
      <c r="H4496" s="7">
        <f>COUNTIFS(Calendar!$E$3:$E$367,LOLP!C4496,Calendar!$D$3:$D$367,LOLP!B4496)</f>
        <v>10</v>
      </c>
      <c r="I4496" s="7">
        <f ca="1">IF($F4496=1,OFFSET(start_norps,LOLP!$D4496+(1-$C4496)*24,LOLP!$B4496)*H4496/G4496,0)</f>
        <v>0</v>
      </c>
      <c r="J4496" s="7">
        <f ca="1">IF($F4496=1,OFFSET(start_33,LOLP!$D4496+(1-$C4496)*24,LOLP!$B4496)*H4496/G4496,0)</f>
        <v>0</v>
      </c>
      <c r="K4496" s="7">
        <f ca="1">IF($F4496,OFFSET(start_40,LOLP!$D4496+(1-$C4496)*24,LOLP!$B4496),0)</f>
        <v>0</v>
      </c>
      <c r="L4496" s="7">
        <f ca="1">IF($F4496,OFFSET(start_50,LOLP!$D4496+(1-$C4496)*24,LOLP!$B4496),0)</f>
        <v>0</v>
      </c>
      <c r="M4496" s="25">
        <f t="shared" ca="1" si="492"/>
        <v>0</v>
      </c>
      <c r="N4496" s="25">
        <f t="shared" ca="1" si="493"/>
        <v>0</v>
      </c>
      <c r="O4496" s="15" t="e">
        <f t="shared" ca="1" si="494"/>
        <v>#DIV/0!</v>
      </c>
      <c r="P4496" s="15" t="e">
        <f t="shared" ca="1" si="495"/>
        <v>#DIV/0!</v>
      </c>
    </row>
    <row r="4497" spans="1:16" x14ac:dyDescent="0.25">
      <c r="A4497" s="1">
        <f t="shared" si="489"/>
        <v>43288</v>
      </c>
      <c r="B4497" s="7">
        <f t="shared" si="491"/>
        <v>7</v>
      </c>
      <c r="C4497" s="4">
        <f>INDEX(Calendar!$E$3:$E$367,MATCH(LOLP!$A4497,Calendar!$B$3:$B$367,0))</f>
        <v>0</v>
      </c>
      <c r="D4497" s="2">
        <f t="shared" si="490"/>
        <v>6</v>
      </c>
      <c r="E4497" s="36">
        <v>26443</v>
      </c>
      <c r="F4497" s="7">
        <f>IFERROR(IF(INDEX('Temperature Data'!$AA$15:$AA$348,MATCH(LOLP!A4497,'Temperature Data'!$B$15:$B$348,0))&gt;IF(B4497=9,$G$2,LOLP!$F$2),1,0),0)</f>
        <v>1</v>
      </c>
      <c r="G4497" s="7">
        <f>SUMIFS(LOLP!$F$4:$F$8763,$C$4:$C$8763,$C4497,$B$4:$B$8763,$B4497,$D$4:$D$8763,$D4497)</f>
        <v>5</v>
      </c>
      <c r="H4497" s="7">
        <f>COUNTIFS(Calendar!$E$3:$E$367,LOLP!C4497,Calendar!$D$3:$D$367,LOLP!B4497)</f>
        <v>10</v>
      </c>
      <c r="I4497" s="7">
        <f ca="1">IF($F4497=1,OFFSET(start_norps,LOLP!$D4497+(1-$C4497)*24,LOLP!$B4497)*H4497/G4497,0)</f>
        <v>0</v>
      </c>
      <c r="J4497" s="7">
        <f ca="1">IF($F4497=1,OFFSET(start_33,LOLP!$D4497+(1-$C4497)*24,LOLP!$B4497)*H4497/G4497,0)</f>
        <v>0</v>
      </c>
      <c r="K4497" s="7">
        <f ca="1">IF($F4497,OFFSET(start_40,LOLP!$D4497+(1-$C4497)*24,LOLP!$B4497),0)</f>
        <v>0</v>
      </c>
      <c r="L4497" s="7">
        <f ca="1">IF($F4497,OFFSET(start_50,LOLP!$D4497+(1-$C4497)*24,LOLP!$B4497),0)</f>
        <v>0</v>
      </c>
      <c r="M4497" s="25">
        <f t="shared" ca="1" si="492"/>
        <v>0</v>
      </c>
      <c r="N4497" s="25">
        <f t="shared" ca="1" si="493"/>
        <v>0</v>
      </c>
      <c r="O4497" s="15" t="e">
        <f t="shared" ca="1" si="494"/>
        <v>#DIV/0!</v>
      </c>
      <c r="P4497" s="15" t="e">
        <f t="shared" ca="1" si="495"/>
        <v>#DIV/0!</v>
      </c>
    </row>
    <row r="4498" spans="1:16" x14ac:dyDescent="0.25">
      <c r="A4498" s="1">
        <f t="shared" si="489"/>
        <v>43288</v>
      </c>
      <c r="B4498" s="7">
        <f t="shared" si="491"/>
        <v>7</v>
      </c>
      <c r="C4498" s="4">
        <f>INDEX(Calendar!$E$3:$E$367,MATCH(LOLP!$A4498,Calendar!$B$3:$B$367,0))</f>
        <v>0</v>
      </c>
      <c r="D4498" s="2">
        <f t="shared" si="490"/>
        <v>7</v>
      </c>
      <c r="E4498" s="36">
        <v>27680</v>
      </c>
      <c r="F4498" s="7">
        <f>IFERROR(IF(INDEX('Temperature Data'!$AA$15:$AA$348,MATCH(LOLP!A4498,'Temperature Data'!$B$15:$B$348,0))&gt;IF(B4498=9,$G$2,LOLP!$F$2),1,0),0)</f>
        <v>1</v>
      </c>
      <c r="G4498" s="7">
        <f>SUMIFS(LOLP!$F$4:$F$8763,$C$4:$C$8763,$C4498,$B$4:$B$8763,$B4498,$D$4:$D$8763,$D4498)</f>
        <v>5</v>
      </c>
      <c r="H4498" s="7">
        <f>COUNTIFS(Calendar!$E$3:$E$367,LOLP!C4498,Calendar!$D$3:$D$367,LOLP!B4498)</f>
        <v>10</v>
      </c>
      <c r="I4498" s="7">
        <f ca="1">IF($F4498=1,OFFSET(start_norps,LOLP!$D4498+(1-$C4498)*24,LOLP!$B4498)*H4498/G4498,0)</f>
        <v>0</v>
      </c>
      <c r="J4498" s="7">
        <f ca="1">IF($F4498=1,OFFSET(start_33,LOLP!$D4498+(1-$C4498)*24,LOLP!$B4498)*H4498/G4498,0)</f>
        <v>0</v>
      </c>
      <c r="K4498" s="7">
        <f ca="1">IF($F4498,OFFSET(start_40,LOLP!$D4498+(1-$C4498)*24,LOLP!$B4498),0)</f>
        <v>0</v>
      </c>
      <c r="L4498" s="7">
        <f ca="1">IF($F4498,OFFSET(start_50,LOLP!$D4498+(1-$C4498)*24,LOLP!$B4498),0)</f>
        <v>0</v>
      </c>
      <c r="M4498" s="25">
        <f t="shared" ca="1" si="492"/>
        <v>0</v>
      </c>
      <c r="N4498" s="25">
        <f t="shared" ca="1" si="493"/>
        <v>0</v>
      </c>
      <c r="O4498" s="15" t="e">
        <f t="shared" ca="1" si="494"/>
        <v>#DIV/0!</v>
      </c>
      <c r="P4498" s="15" t="e">
        <f t="shared" ca="1" si="495"/>
        <v>#DIV/0!</v>
      </c>
    </row>
    <row r="4499" spans="1:16" x14ac:dyDescent="0.25">
      <c r="A4499" s="1">
        <f t="shared" si="489"/>
        <v>43288</v>
      </c>
      <c r="B4499" s="7">
        <f t="shared" si="491"/>
        <v>7</v>
      </c>
      <c r="C4499" s="4">
        <f>INDEX(Calendar!$E$3:$E$367,MATCH(LOLP!$A4499,Calendar!$B$3:$B$367,0))</f>
        <v>0</v>
      </c>
      <c r="D4499" s="2">
        <f t="shared" si="490"/>
        <v>8</v>
      </c>
      <c r="E4499" s="36">
        <v>29758</v>
      </c>
      <c r="F4499" s="7">
        <f>IFERROR(IF(INDEX('Temperature Data'!$AA$15:$AA$348,MATCH(LOLP!A4499,'Temperature Data'!$B$15:$B$348,0))&gt;IF(B4499=9,$G$2,LOLP!$F$2),1,0),0)</f>
        <v>1</v>
      </c>
      <c r="G4499" s="7">
        <f>SUMIFS(LOLP!$F$4:$F$8763,$C$4:$C$8763,$C4499,$B$4:$B$8763,$B4499,$D$4:$D$8763,$D4499)</f>
        <v>5</v>
      </c>
      <c r="H4499" s="7">
        <f>COUNTIFS(Calendar!$E$3:$E$367,LOLP!C4499,Calendar!$D$3:$D$367,LOLP!B4499)</f>
        <v>10</v>
      </c>
      <c r="I4499" s="7">
        <f ca="1">IF($F4499=1,OFFSET(start_norps,LOLP!$D4499+(1-$C4499)*24,LOLP!$B4499)*H4499/G4499,0)</f>
        <v>0</v>
      </c>
      <c r="J4499" s="7">
        <f ca="1">IF($F4499=1,OFFSET(start_33,LOLP!$D4499+(1-$C4499)*24,LOLP!$B4499)*H4499/G4499,0)</f>
        <v>0</v>
      </c>
      <c r="K4499" s="7">
        <f ca="1">IF($F4499,OFFSET(start_40,LOLP!$D4499+(1-$C4499)*24,LOLP!$B4499),0)</f>
        <v>0</v>
      </c>
      <c r="L4499" s="7">
        <f ca="1">IF($F4499,OFFSET(start_50,LOLP!$D4499+(1-$C4499)*24,LOLP!$B4499),0)</f>
        <v>0</v>
      </c>
      <c r="M4499" s="25">
        <f t="shared" ca="1" si="492"/>
        <v>0</v>
      </c>
      <c r="N4499" s="25">
        <f t="shared" ca="1" si="493"/>
        <v>0</v>
      </c>
      <c r="O4499" s="15" t="e">
        <f t="shared" ca="1" si="494"/>
        <v>#DIV/0!</v>
      </c>
      <c r="P4499" s="15" t="e">
        <f t="shared" ca="1" si="495"/>
        <v>#DIV/0!</v>
      </c>
    </row>
    <row r="4500" spans="1:16" x14ac:dyDescent="0.25">
      <c r="A4500" s="1">
        <f t="shared" si="489"/>
        <v>43288</v>
      </c>
      <c r="B4500" s="7">
        <f t="shared" si="491"/>
        <v>7</v>
      </c>
      <c r="C4500" s="4">
        <f>INDEX(Calendar!$E$3:$E$367,MATCH(LOLP!$A4500,Calendar!$B$3:$B$367,0))</f>
        <v>0</v>
      </c>
      <c r="D4500" s="2">
        <f t="shared" si="490"/>
        <v>9</v>
      </c>
      <c r="E4500" s="36">
        <v>31981</v>
      </c>
      <c r="F4500" s="7">
        <f>IFERROR(IF(INDEX('Temperature Data'!$AA$15:$AA$348,MATCH(LOLP!A4500,'Temperature Data'!$B$15:$B$348,0))&gt;IF(B4500=9,$G$2,LOLP!$F$2),1,0),0)</f>
        <v>1</v>
      </c>
      <c r="G4500" s="7">
        <f>SUMIFS(LOLP!$F$4:$F$8763,$C$4:$C$8763,$C4500,$B$4:$B$8763,$B4500,$D$4:$D$8763,$D4500)</f>
        <v>5</v>
      </c>
      <c r="H4500" s="7">
        <f>COUNTIFS(Calendar!$E$3:$E$367,LOLP!C4500,Calendar!$D$3:$D$367,LOLP!B4500)</f>
        <v>10</v>
      </c>
      <c r="I4500" s="7">
        <f ca="1">IF($F4500=1,OFFSET(start_norps,LOLP!$D4500+(1-$C4500)*24,LOLP!$B4500)*H4500/G4500,0)</f>
        <v>0</v>
      </c>
      <c r="J4500" s="7">
        <f ca="1">IF($F4500=1,OFFSET(start_33,LOLP!$D4500+(1-$C4500)*24,LOLP!$B4500)*H4500/G4500,0)</f>
        <v>0</v>
      </c>
      <c r="K4500" s="7">
        <f ca="1">IF($F4500,OFFSET(start_40,LOLP!$D4500+(1-$C4500)*24,LOLP!$B4500),0)</f>
        <v>0</v>
      </c>
      <c r="L4500" s="7">
        <f ca="1">IF($F4500,OFFSET(start_50,LOLP!$D4500+(1-$C4500)*24,LOLP!$B4500),0)</f>
        <v>0</v>
      </c>
      <c r="M4500" s="25">
        <f t="shared" ca="1" si="492"/>
        <v>0</v>
      </c>
      <c r="N4500" s="25">
        <f t="shared" ca="1" si="493"/>
        <v>0</v>
      </c>
      <c r="O4500" s="15" t="e">
        <f t="shared" ca="1" si="494"/>
        <v>#DIV/0!</v>
      </c>
      <c r="P4500" s="15" t="e">
        <f t="shared" ca="1" si="495"/>
        <v>#DIV/0!</v>
      </c>
    </row>
    <row r="4501" spans="1:16" x14ac:dyDescent="0.25">
      <c r="A4501" s="1">
        <f t="shared" si="489"/>
        <v>43288</v>
      </c>
      <c r="B4501" s="7">
        <f t="shared" si="491"/>
        <v>7</v>
      </c>
      <c r="C4501" s="4">
        <f>INDEX(Calendar!$E$3:$E$367,MATCH(LOLP!$A4501,Calendar!$B$3:$B$367,0))</f>
        <v>0</v>
      </c>
      <c r="D4501" s="2">
        <f t="shared" si="490"/>
        <v>10</v>
      </c>
      <c r="E4501" s="36">
        <v>34037</v>
      </c>
      <c r="F4501" s="7">
        <f>IFERROR(IF(INDEX('Temperature Data'!$AA$15:$AA$348,MATCH(LOLP!A4501,'Temperature Data'!$B$15:$B$348,0))&gt;IF(B4501=9,$G$2,LOLP!$F$2),1,0),0)</f>
        <v>1</v>
      </c>
      <c r="G4501" s="7">
        <f>SUMIFS(LOLP!$F$4:$F$8763,$C$4:$C$8763,$C4501,$B$4:$B$8763,$B4501,$D$4:$D$8763,$D4501)</f>
        <v>5</v>
      </c>
      <c r="H4501" s="7">
        <f>COUNTIFS(Calendar!$E$3:$E$367,LOLP!C4501,Calendar!$D$3:$D$367,LOLP!B4501)</f>
        <v>10</v>
      </c>
      <c r="I4501" s="7">
        <f ca="1">IF($F4501=1,OFFSET(start_norps,LOLP!$D4501+(1-$C4501)*24,LOLP!$B4501)*H4501/G4501,0)</f>
        <v>1.4497302458914161E-11</v>
      </c>
      <c r="J4501" s="7">
        <f ca="1">IF($F4501=1,OFFSET(start_33,LOLP!$D4501+(1-$C4501)*24,LOLP!$B4501)*H4501/G4501,0)</f>
        <v>0</v>
      </c>
      <c r="K4501" s="7">
        <f ca="1">IF($F4501,OFFSET(start_40,LOLP!$D4501+(1-$C4501)*24,LOLP!$B4501),0)</f>
        <v>0</v>
      </c>
      <c r="L4501" s="7">
        <f ca="1">IF($F4501,OFFSET(start_50,LOLP!$D4501+(1-$C4501)*24,LOLP!$B4501),0)</f>
        <v>0</v>
      </c>
      <c r="M4501" s="25">
        <f t="shared" ca="1" si="492"/>
        <v>8.7300800093919374E-15</v>
      </c>
      <c r="N4501" s="25">
        <f t="shared" ca="1" si="493"/>
        <v>0</v>
      </c>
      <c r="O4501" s="15" t="e">
        <f t="shared" ca="1" si="494"/>
        <v>#DIV/0!</v>
      </c>
      <c r="P4501" s="15" t="e">
        <f t="shared" ca="1" si="495"/>
        <v>#DIV/0!</v>
      </c>
    </row>
    <row r="4502" spans="1:16" x14ac:dyDescent="0.25">
      <c r="A4502" s="1">
        <f t="shared" si="489"/>
        <v>43288</v>
      </c>
      <c r="B4502" s="7">
        <f t="shared" si="491"/>
        <v>7</v>
      </c>
      <c r="C4502" s="4">
        <f>INDEX(Calendar!$E$3:$E$367,MATCH(LOLP!$A4502,Calendar!$B$3:$B$367,0))</f>
        <v>0</v>
      </c>
      <c r="D4502" s="2">
        <f t="shared" si="490"/>
        <v>11</v>
      </c>
      <c r="E4502" s="36">
        <v>36459</v>
      </c>
      <c r="F4502" s="7">
        <f>IFERROR(IF(INDEX('Temperature Data'!$AA$15:$AA$348,MATCH(LOLP!A4502,'Temperature Data'!$B$15:$B$348,0))&gt;IF(B4502=9,$G$2,LOLP!$F$2),1,0),0)</f>
        <v>1</v>
      </c>
      <c r="G4502" s="7">
        <f>SUMIFS(LOLP!$F$4:$F$8763,$C$4:$C$8763,$C4502,$B$4:$B$8763,$B4502,$D$4:$D$8763,$D4502)</f>
        <v>5</v>
      </c>
      <c r="H4502" s="7">
        <f>COUNTIFS(Calendar!$E$3:$E$367,LOLP!C4502,Calendar!$D$3:$D$367,LOLP!B4502)</f>
        <v>10</v>
      </c>
      <c r="I4502" s="7">
        <f ca="1">IF($F4502=1,OFFSET(start_norps,LOLP!$D4502+(1-$C4502)*24,LOLP!$B4502)*H4502/G4502,0)</f>
        <v>5.40016429636746E-8</v>
      </c>
      <c r="J4502" s="7">
        <f ca="1">IF($F4502=1,OFFSET(start_33,LOLP!$D4502+(1-$C4502)*24,LOLP!$B4502)*H4502/G4502,0)</f>
        <v>7.8469140907255595E-14</v>
      </c>
      <c r="K4502" s="7">
        <f ca="1">IF($F4502,OFFSET(start_40,LOLP!$D4502+(1-$C4502)*24,LOLP!$B4502),0)</f>
        <v>0</v>
      </c>
      <c r="L4502" s="7">
        <f ca="1">IF($F4502,OFFSET(start_50,LOLP!$D4502+(1-$C4502)*24,LOLP!$B4502),0)</f>
        <v>0</v>
      </c>
      <c r="M4502" s="25">
        <f t="shared" ca="1" si="492"/>
        <v>3.2519061049293091E-11</v>
      </c>
      <c r="N4502" s="25">
        <f t="shared" ca="1" si="493"/>
        <v>4.1880414174925019E-17</v>
      </c>
      <c r="O4502" s="15" t="e">
        <f t="shared" ca="1" si="494"/>
        <v>#DIV/0!</v>
      </c>
      <c r="P4502" s="15" t="e">
        <f t="shared" ca="1" si="495"/>
        <v>#DIV/0!</v>
      </c>
    </row>
    <row r="4503" spans="1:16" x14ac:dyDescent="0.25">
      <c r="A4503" s="1">
        <f t="shared" si="489"/>
        <v>43288</v>
      </c>
      <c r="B4503" s="7">
        <f t="shared" si="491"/>
        <v>7</v>
      </c>
      <c r="C4503" s="4">
        <f>INDEX(Calendar!$E$3:$E$367,MATCH(LOLP!$A4503,Calendar!$B$3:$B$367,0))</f>
        <v>0</v>
      </c>
      <c r="D4503" s="2">
        <f t="shared" si="490"/>
        <v>12</v>
      </c>
      <c r="E4503" s="36">
        <v>37841</v>
      </c>
      <c r="F4503" s="7">
        <f>IFERROR(IF(INDEX('Temperature Data'!$AA$15:$AA$348,MATCH(LOLP!A4503,'Temperature Data'!$B$15:$B$348,0))&gt;IF(B4503=9,$G$2,LOLP!$F$2),1,0),0)</f>
        <v>1</v>
      </c>
      <c r="G4503" s="7">
        <f>SUMIFS(LOLP!$F$4:$F$8763,$C$4:$C$8763,$C4503,$B$4:$B$8763,$B4503,$D$4:$D$8763,$D4503)</f>
        <v>5</v>
      </c>
      <c r="H4503" s="7">
        <f>COUNTIFS(Calendar!$E$3:$E$367,LOLP!C4503,Calendar!$D$3:$D$367,LOLP!B4503)</f>
        <v>10</v>
      </c>
      <c r="I4503" s="7">
        <f ca="1">IF($F4503=1,OFFSET(start_norps,LOLP!$D4503+(1-$C4503)*24,LOLP!$B4503)*H4503/G4503,0)</f>
        <v>6.3478552197374799E-4</v>
      </c>
      <c r="J4503" s="7">
        <f ca="1">IF($F4503=1,OFFSET(start_33,LOLP!$D4503+(1-$C4503)*24,LOLP!$B4503)*H4503/G4503,0)</f>
        <v>1.79874951703142E-7</v>
      </c>
      <c r="K4503" s="7">
        <f ca="1">IF($F4503,OFFSET(start_40,LOLP!$D4503+(1-$C4503)*24,LOLP!$B4503),0)</f>
        <v>0</v>
      </c>
      <c r="L4503" s="7">
        <f ca="1">IF($F4503,OFFSET(start_50,LOLP!$D4503+(1-$C4503)*24,LOLP!$B4503),0)</f>
        <v>0</v>
      </c>
      <c r="M4503" s="25">
        <f t="shared" ca="1" si="492"/>
        <v>3.8225927970668251E-7</v>
      </c>
      <c r="N4503" s="25">
        <f t="shared" ca="1" si="493"/>
        <v>9.6002548134507053E-11</v>
      </c>
      <c r="O4503" s="15" t="e">
        <f t="shared" ca="1" si="494"/>
        <v>#DIV/0!</v>
      </c>
      <c r="P4503" s="15" t="e">
        <f t="shared" ca="1" si="495"/>
        <v>#DIV/0!</v>
      </c>
    </row>
    <row r="4504" spans="1:16" x14ac:dyDescent="0.25">
      <c r="A4504" s="1">
        <f t="shared" si="489"/>
        <v>43288</v>
      </c>
      <c r="B4504" s="7">
        <f t="shared" si="491"/>
        <v>7</v>
      </c>
      <c r="C4504" s="4">
        <f>INDEX(Calendar!$E$3:$E$367,MATCH(LOLP!$A4504,Calendar!$B$3:$B$367,0))</f>
        <v>0</v>
      </c>
      <c r="D4504" s="2">
        <f t="shared" si="490"/>
        <v>13</v>
      </c>
      <c r="E4504" s="36">
        <v>39035</v>
      </c>
      <c r="F4504" s="7">
        <f>IFERROR(IF(INDEX('Temperature Data'!$AA$15:$AA$348,MATCH(LOLP!A4504,'Temperature Data'!$B$15:$B$348,0))&gt;IF(B4504=9,$G$2,LOLP!$F$2),1,0),0)</f>
        <v>1</v>
      </c>
      <c r="G4504" s="7">
        <f>SUMIFS(LOLP!$F$4:$F$8763,$C$4:$C$8763,$C4504,$B$4:$B$8763,$B4504,$D$4:$D$8763,$D4504)</f>
        <v>5</v>
      </c>
      <c r="H4504" s="7">
        <f>COUNTIFS(Calendar!$E$3:$E$367,LOLP!C4504,Calendar!$D$3:$D$367,LOLP!B4504)</f>
        <v>10</v>
      </c>
      <c r="I4504" s="7">
        <f ca="1">IF($F4504=1,OFFSET(start_norps,LOLP!$D4504+(1-$C4504)*24,LOLP!$B4504)*H4504/G4504,0)</f>
        <v>2.17049845843888E-3</v>
      </c>
      <c r="J4504" s="7">
        <f ca="1">IF($F4504=1,OFFSET(start_33,LOLP!$D4504+(1-$C4504)*24,LOLP!$B4504)*H4504/G4504,0)</f>
        <v>2.0104032830248E-7</v>
      </c>
      <c r="K4504" s="7">
        <f ca="1">IF($F4504,OFFSET(start_40,LOLP!$D4504+(1-$C4504)*24,LOLP!$B4504),0)</f>
        <v>0</v>
      </c>
      <c r="L4504" s="7">
        <f ca="1">IF($F4504,OFFSET(start_50,LOLP!$D4504+(1-$C4504)*24,LOLP!$B4504),0)</f>
        <v>0</v>
      </c>
      <c r="M4504" s="25">
        <f t="shared" ca="1" si="492"/>
        <v>1.3070448972237644E-6</v>
      </c>
      <c r="N4504" s="25">
        <f t="shared" ca="1" si="493"/>
        <v>1.0729889632820288E-10</v>
      </c>
      <c r="O4504" s="15" t="e">
        <f t="shared" ca="1" si="494"/>
        <v>#DIV/0!</v>
      </c>
      <c r="P4504" s="15" t="e">
        <f t="shared" ca="1" si="495"/>
        <v>#DIV/0!</v>
      </c>
    </row>
    <row r="4505" spans="1:16" x14ac:dyDescent="0.25">
      <c r="A4505" s="1">
        <f t="shared" si="489"/>
        <v>43288</v>
      </c>
      <c r="B4505" s="7">
        <f t="shared" si="491"/>
        <v>7</v>
      </c>
      <c r="C4505" s="4">
        <f>INDEX(Calendar!$E$3:$E$367,MATCH(LOLP!$A4505,Calendar!$B$3:$B$367,0))</f>
        <v>0</v>
      </c>
      <c r="D4505" s="2">
        <f t="shared" si="490"/>
        <v>14</v>
      </c>
      <c r="E4505" s="36">
        <v>39945</v>
      </c>
      <c r="F4505" s="7">
        <f>IFERROR(IF(INDEX('Temperature Data'!$AA$15:$AA$348,MATCH(LOLP!A4505,'Temperature Data'!$B$15:$B$348,0))&gt;IF(B4505=9,$G$2,LOLP!$F$2),1,0),0)</f>
        <v>1</v>
      </c>
      <c r="G4505" s="7">
        <f>SUMIFS(LOLP!$F$4:$F$8763,$C$4:$C$8763,$C4505,$B$4:$B$8763,$B4505,$D$4:$D$8763,$D4505)</f>
        <v>5</v>
      </c>
      <c r="H4505" s="7">
        <f>COUNTIFS(Calendar!$E$3:$E$367,LOLP!C4505,Calendar!$D$3:$D$367,LOLP!B4505)</f>
        <v>10</v>
      </c>
      <c r="I4505" s="7">
        <f ca="1">IF($F4505=1,OFFSET(start_norps,LOLP!$D4505+(1-$C4505)*24,LOLP!$B4505)*H4505/G4505,0)</f>
        <v>2.4319839128534798E-4</v>
      </c>
      <c r="J4505" s="7">
        <f ca="1">IF($F4505=1,OFFSET(start_33,LOLP!$D4505+(1-$C4505)*24,LOLP!$B4505)*H4505/G4505,0)</f>
        <v>4.4861244134027802E-8</v>
      </c>
      <c r="K4505" s="7">
        <f ca="1">IF($F4505,OFFSET(start_40,LOLP!$D4505+(1-$C4505)*24,LOLP!$B4505),0)</f>
        <v>0</v>
      </c>
      <c r="L4505" s="7">
        <f ca="1">IF($F4505,OFFSET(start_50,LOLP!$D4505+(1-$C4505)*24,LOLP!$B4505),0)</f>
        <v>0</v>
      </c>
      <c r="M4505" s="25">
        <f t="shared" ca="1" si="492"/>
        <v>1.4645079111052203E-7</v>
      </c>
      <c r="N4505" s="25">
        <f t="shared" ca="1" si="493"/>
        <v>2.3943265632997228E-11</v>
      </c>
      <c r="O4505" s="15" t="e">
        <f t="shared" ca="1" si="494"/>
        <v>#DIV/0!</v>
      </c>
      <c r="P4505" s="15" t="e">
        <f t="shared" ca="1" si="495"/>
        <v>#DIV/0!</v>
      </c>
    </row>
    <row r="4506" spans="1:16" x14ac:dyDescent="0.25">
      <c r="A4506" s="1">
        <f t="shared" si="489"/>
        <v>43288</v>
      </c>
      <c r="B4506" s="7">
        <f t="shared" si="491"/>
        <v>7</v>
      </c>
      <c r="C4506" s="4">
        <f>INDEX(Calendar!$E$3:$E$367,MATCH(LOLP!$A4506,Calendar!$B$3:$B$367,0))</f>
        <v>0</v>
      </c>
      <c r="D4506" s="2">
        <f t="shared" si="490"/>
        <v>15</v>
      </c>
      <c r="E4506" s="36">
        <v>40805</v>
      </c>
      <c r="F4506" s="7">
        <f>IFERROR(IF(INDEX('Temperature Data'!$AA$15:$AA$348,MATCH(LOLP!A4506,'Temperature Data'!$B$15:$B$348,0))&gt;IF(B4506=9,$G$2,LOLP!$F$2),1,0),0)</f>
        <v>1</v>
      </c>
      <c r="G4506" s="7">
        <f>SUMIFS(LOLP!$F$4:$F$8763,$C$4:$C$8763,$C4506,$B$4:$B$8763,$B4506,$D$4:$D$8763,$D4506)</f>
        <v>5</v>
      </c>
      <c r="H4506" s="7">
        <f>COUNTIFS(Calendar!$E$3:$E$367,LOLP!C4506,Calendar!$D$3:$D$367,LOLP!B4506)</f>
        <v>10</v>
      </c>
      <c r="I4506" s="7">
        <f ca="1">IF($F4506=1,OFFSET(start_norps,LOLP!$D4506+(1-$C4506)*24,LOLP!$B4506)*H4506/G4506,0)</f>
        <v>2.4163168024522001E-3</v>
      </c>
      <c r="J4506" s="7">
        <f ca="1">IF($F4506=1,OFFSET(start_33,LOLP!$D4506+(1-$C4506)*24,LOLP!$B4506)*H4506/G4506,0)</f>
        <v>2.4398080497069801E-6</v>
      </c>
      <c r="K4506" s="7">
        <f ca="1">IF($F4506,OFFSET(start_40,LOLP!$D4506+(1-$C4506)*24,LOLP!$B4506),0)</f>
        <v>0</v>
      </c>
      <c r="L4506" s="7">
        <f ca="1">IF($F4506,OFFSET(start_50,LOLP!$D4506+(1-$C4506)*24,LOLP!$B4506),0)</f>
        <v>0</v>
      </c>
      <c r="M4506" s="25">
        <f t="shared" ca="1" si="492"/>
        <v>1.4550733885306395E-6</v>
      </c>
      <c r="N4506" s="25">
        <f t="shared" ca="1" si="493"/>
        <v>1.3021701327125955E-9</v>
      </c>
      <c r="O4506" s="15" t="e">
        <f t="shared" ca="1" si="494"/>
        <v>#DIV/0!</v>
      </c>
      <c r="P4506" s="15" t="e">
        <f t="shared" ca="1" si="495"/>
        <v>#DIV/0!</v>
      </c>
    </row>
    <row r="4507" spans="1:16" x14ac:dyDescent="0.25">
      <c r="A4507" s="1">
        <f t="shared" si="489"/>
        <v>43288</v>
      </c>
      <c r="B4507" s="7">
        <f t="shared" si="491"/>
        <v>7</v>
      </c>
      <c r="C4507" s="4">
        <f>INDEX(Calendar!$E$3:$E$367,MATCH(LOLP!$A4507,Calendar!$B$3:$B$367,0))</f>
        <v>0</v>
      </c>
      <c r="D4507" s="2">
        <f t="shared" si="490"/>
        <v>16</v>
      </c>
      <c r="E4507" s="36">
        <v>41413</v>
      </c>
      <c r="F4507" s="7">
        <f>IFERROR(IF(INDEX('Temperature Data'!$AA$15:$AA$348,MATCH(LOLP!A4507,'Temperature Data'!$B$15:$B$348,0))&gt;IF(B4507=9,$G$2,LOLP!$F$2),1,0),0)</f>
        <v>1</v>
      </c>
      <c r="G4507" s="7">
        <f>SUMIFS(LOLP!$F$4:$F$8763,$C$4:$C$8763,$C4507,$B$4:$B$8763,$B4507,$D$4:$D$8763,$D4507)</f>
        <v>5</v>
      </c>
      <c r="H4507" s="7">
        <f>COUNTIFS(Calendar!$E$3:$E$367,LOLP!C4507,Calendar!$D$3:$D$367,LOLP!B4507)</f>
        <v>10</v>
      </c>
      <c r="I4507" s="7">
        <f ca="1">IF($F4507=1,OFFSET(start_norps,LOLP!$D4507+(1-$C4507)*24,LOLP!$B4507)*H4507/G4507,0)</f>
        <v>5.9802583747558804E-3</v>
      </c>
      <c r="J4507" s="7">
        <f ca="1">IF($F4507=1,OFFSET(start_33,LOLP!$D4507+(1-$C4507)*24,LOLP!$B4507)*H4507/G4507,0)</f>
        <v>2.1092469728556399E-5</v>
      </c>
      <c r="K4507" s="7">
        <f ca="1">IF($F4507,OFFSET(start_40,LOLP!$D4507+(1-$C4507)*24,LOLP!$B4507),0)</f>
        <v>0</v>
      </c>
      <c r="L4507" s="7">
        <f ca="1">IF($F4507,OFFSET(start_50,LOLP!$D4507+(1-$C4507)*24,LOLP!$B4507),0)</f>
        <v>0</v>
      </c>
      <c r="M4507" s="25">
        <f t="shared" ca="1" si="492"/>
        <v>3.6012309349559772E-6</v>
      </c>
      <c r="N4507" s="25">
        <f t="shared" ca="1" si="493"/>
        <v>1.12574364647126E-8</v>
      </c>
      <c r="O4507" s="15" t="e">
        <f t="shared" ca="1" si="494"/>
        <v>#DIV/0!</v>
      </c>
      <c r="P4507" s="15" t="e">
        <f t="shared" ca="1" si="495"/>
        <v>#DIV/0!</v>
      </c>
    </row>
    <row r="4508" spans="1:16" x14ac:dyDescent="0.25">
      <c r="A4508" s="1">
        <f t="shared" si="489"/>
        <v>43288</v>
      </c>
      <c r="B4508" s="7">
        <f t="shared" si="491"/>
        <v>7</v>
      </c>
      <c r="C4508" s="4">
        <f>INDEX(Calendar!$E$3:$E$367,MATCH(LOLP!$A4508,Calendar!$B$3:$B$367,0))</f>
        <v>0</v>
      </c>
      <c r="D4508" s="2">
        <f t="shared" si="490"/>
        <v>17</v>
      </c>
      <c r="E4508" s="36">
        <v>41643</v>
      </c>
      <c r="F4508" s="7">
        <f>IFERROR(IF(INDEX('Temperature Data'!$AA$15:$AA$348,MATCH(LOLP!A4508,'Temperature Data'!$B$15:$B$348,0))&gt;IF(B4508=9,$G$2,LOLP!$F$2),1,0),0)</f>
        <v>1</v>
      </c>
      <c r="G4508" s="7">
        <f>SUMIFS(LOLP!$F$4:$F$8763,$C$4:$C$8763,$C4508,$B$4:$B$8763,$B4508,$D$4:$D$8763,$D4508)</f>
        <v>5</v>
      </c>
      <c r="H4508" s="7">
        <f>COUNTIFS(Calendar!$E$3:$E$367,LOLP!C4508,Calendar!$D$3:$D$367,LOLP!B4508)</f>
        <v>10</v>
      </c>
      <c r="I4508" s="7">
        <f ca="1">IF($F4508=1,OFFSET(start_norps,LOLP!$D4508+(1-$C4508)*24,LOLP!$B4508)*H4508/G4508,0)</f>
        <v>2.6130801013751599E-2</v>
      </c>
      <c r="J4508" s="7">
        <f ca="1">IF($F4508=1,OFFSET(start_33,LOLP!$D4508+(1-$C4508)*24,LOLP!$B4508)*H4508/G4508,0)</f>
        <v>1.4933307986269881E-3</v>
      </c>
      <c r="K4508" s="7">
        <f ca="1">IF($F4508,OFFSET(start_40,LOLP!$D4508+(1-$C4508)*24,LOLP!$B4508),0)</f>
        <v>0</v>
      </c>
      <c r="L4508" s="7">
        <f ca="1">IF($F4508,OFFSET(start_50,LOLP!$D4508+(1-$C4508)*24,LOLP!$B4508),0)</f>
        <v>0</v>
      </c>
      <c r="M4508" s="25">
        <f t="shared" ca="1" si="492"/>
        <v>1.5735615933106341E-5</v>
      </c>
      <c r="N4508" s="25">
        <f t="shared" ca="1" si="493"/>
        <v>7.9701793117104167E-7</v>
      </c>
      <c r="O4508" s="15" t="e">
        <f t="shared" ca="1" si="494"/>
        <v>#DIV/0!</v>
      </c>
      <c r="P4508" s="15" t="e">
        <f t="shared" ca="1" si="495"/>
        <v>#DIV/0!</v>
      </c>
    </row>
    <row r="4509" spans="1:16" x14ac:dyDescent="0.25">
      <c r="A4509" s="1">
        <f t="shared" ref="A4509:A4572" si="496">A4485+1</f>
        <v>43288</v>
      </c>
      <c r="B4509" s="7">
        <f t="shared" si="491"/>
        <v>7</v>
      </c>
      <c r="C4509" s="4">
        <f>INDEX(Calendar!$E$3:$E$367,MATCH(LOLP!$A4509,Calendar!$B$3:$B$367,0))</f>
        <v>0</v>
      </c>
      <c r="D4509" s="2">
        <f t="shared" ref="D4509:D4572" si="497">D4485</f>
        <v>18</v>
      </c>
      <c r="E4509" s="36">
        <v>41307</v>
      </c>
      <c r="F4509" s="7">
        <f>IFERROR(IF(INDEX('Temperature Data'!$AA$15:$AA$348,MATCH(LOLP!A4509,'Temperature Data'!$B$15:$B$348,0))&gt;IF(B4509=9,$G$2,LOLP!$F$2),1,0),0)</f>
        <v>1</v>
      </c>
      <c r="G4509" s="7">
        <f>SUMIFS(LOLP!$F$4:$F$8763,$C$4:$C$8763,$C4509,$B$4:$B$8763,$B4509,$D$4:$D$8763,$D4509)</f>
        <v>5</v>
      </c>
      <c r="H4509" s="7">
        <f>COUNTIFS(Calendar!$E$3:$E$367,LOLP!C4509,Calendar!$D$3:$D$367,LOLP!B4509)</f>
        <v>10</v>
      </c>
      <c r="I4509" s="7">
        <f ca="1">IF($F4509=1,OFFSET(start_norps,LOLP!$D4509+(1-$C4509)*24,LOLP!$B4509)*H4509/G4509,0)</f>
        <v>1.830506428324712E-2</v>
      </c>
      <c r="J4509" s="7">
        <f ca="1">IF($F4509=1,OFFSET(start_33,LOLP!$D4509+(1-$C4509)*24,LOLP!$B4509)*H4509/G4509,0)</f>
        <v>3.6300186492192999E-3</v>
      </c>
      <c r="K4509" s="7">
        <f ca="1">IF($F4509,OFFSET(start_40,LOLP!$D4509+(1-$C4509)*24,LOLP!$B4509),0)</f>
        <v>0</v>
      </c>
      <c r="L4509" s="7">
        <f ca="1">IF($F4509,OFFSET(start_50,LOLP!$D4509+(1-$C4509)*24,LOLP!$B4509),0)</f>
        <v>0</v>
      </c>
      <c r="M4509" s="25">
        <f t="shared" ca="1" si="492"/>
        <v>1.1023062823080489E-5</v>
      </c>
      <c r="N4509" s="25">
        <f t="shared" ca="1" si="493"/>
        <v>1.9374072754497187E-6</v>
      </c>
      <c r="O4509" s="15" t="e">
        <f t="shared" ca="1" si="494"/>
        <v>#DIV/0!</v>
      </c>
      <c r="P4509" s="15" t="e">
        <f t="shared" ca="1" si="495"/>
        <v>#DIV/0!</v>
      </c>
    </row>
    <row r="4510" spans="1:16" x14ac:dyDescent="0.25">
      <c r="A4510" s="1">
        <f t="shared" si="496"/>
        <v>43288</v>
      </c>
      <c r="B4510" s="7">
        <f t="shared" si="491"/>
        <v>7</v>
      </c>
      <c r="C4510" s="4">
        <f>INDEX(Calendar!$E$3:$E$367,MATCH(LOLP!$A4510,Calendar!$B$3:$B$367,0))</f>
        <v>0</v>
      </c>
      <c r="D4510" s="2">
        <f t="shared" si="497"/>
        <v>19</v>
      </c>
      <c r="E4510" s="36">
        <v>40319</v>
      </c>
      <c r="F4510" s="7">
        <f>IFERROR(IF(INDEX('Temperature Data'!$AA$15:$AA$348,MATCH(LOLP!A4510,'Temperature Data'!$B$15:$B$348,0))&gt;IF(B4510=9,$G$2,LOLP!$F$2),1,0),0)</f>
        <v>1</v>
      </c>
      <c r="G4510" s="7">
        <f>SUMIFS(LOLP!$F$4:$F$8763,$C$4:$C$8763,$C4510,$B$4:$B$8763,$B4510,$D$4:$D$8763,$D4510)</f>
        <v>5</v>
      </c>
      <c r="H4510" s="7">
        <f>COUNTIFS(Calendar!$E$3:$E$367,LOLP!C4510,Calendar!$D$3:$D$367,LOLP!B4510)</f>
        <v>10</v>
      </c>
      <c r="I4510" s="7">
        <f ca="1">IF($F4510=1,OFFSET(start_norps,LOLP!$D4510+(1-$C4510)*24,LOLP!$B4510)*H4510/G4510,0)</f>
        <v>1.56398560530483</v>
      </c>
      <c r="J4510" s="7">
        <f ca="1">IF($F4510=1,OFFSET(start_33,LOLP!$D4510+(1-$C4510)*24,LOLP!$B4510)*H4510/G4510,0)</f>
        <v>1.7934785038593837</v>
      </c>
      <c r="K4510" s="7">
        <f ca="1">IF($F4510,OFFSET(start_40,LOLP!$D4510+(1-$C4510)*24,LOLP!$B4510),0)</f>
        <v>0</v>
      </c>
      <c r="L4510" s="7">
        <f ca="1">IF($F4510,OFFSET(start_50,LOLP!$D4510+(1-$C4510)*24,LOLP!$B4510),0)</f>
        <v>0</v>
      </c>
      <c r="M4510" s="25">
        <f t="shared" ca="1" si="492"/>
        <v>9.4181103736667863E-4</v>
      </c>
      <c r="N4510" s="25">
        <f t="shared" ca="1" si="493"/>
        <v>9.5721224531095507E-4</v>
      </c>
      <c r="O4510" s="15" t="e">
        <f t="shared" ca="1" si="494"/>
        <v>#DIV/0!</v>
      </c>
      <c r="P4510" s="15" t="e">
        <f t="shared" ca="1" si="495"/>
        <v>#DIV/0!</v>
      </c>
    </row>
    <row r="4511" spans="1:16" x14ac:dyDescent="0.25">
      <c r="A4511" s="1">
        <f t="shared" si="496"/>
        <v>43288</v>
      </c>
      <c r="B4511" s="7">
        <f t="shared" si="491"/>
        <v>7</v>
      </c>
      <c r="C4511" s="4">
        <f>INDEX(Calendar!$E$3:$E$367,MATCH(LOLP!$A4511,Calendar!$B$3:$B$367,0))</f>
        <v>0</v>
      </c>
      <c r="D4511" s="2">
        <f t="shared" si="497"/>
        <v>20</v>
      </c>
      <c r="E4511" s="36">
        <v>39245</v>
      </c>
      <c r="F4511" s="7">
        <f>IFERROR(IF(INDEX('Temperature Data'!$AA$15:$AA$348,MATCH(LOLP!A4511,'Temperature Data'!$B$15:$B$348,0))&gt;IF(B4511=9,$G$2,LOLP!$F$2),1,0),0)</f>
        <v>1</v>
      </c>
      <c r="G4511" s="7">
        <f>SUMIFS(LOLP!$F$4:$F$8763,$C$4:$C$8763,$C4511,$B$4:$B$8763,$B4511,$D$4:$D$8763,$D4511)</f>
        <v>5</v>
      </c>
      <c r="H4511" s="7">
        <f>COUNTIFS(Calendar!$E$3:$E$367,LOLP!C4511,Calendar!$D$3:$D$367,LOLP!B4511)</f>
        <v>10</v>
      </c>
      <c r="I4511" s="7">
        <f ca="1">IF($F4511=1,OFFSET(start_norps,LOLP!$D4511+(1-$C4511)*24,LOLP!$B4511)*H4511/G4511,0)</f>
        <v>1.0173877766267521</v>
      </c>
      <c r="J4511" s="7">
        <f ca="1">IF($F4511=1,OFFSET(start_33,LOLP!$D4511+(1-$C4511)*24,LOLP!$B4511)*H4511/G4511,0)</f>
        <v>1.1989024604363201</v>
      </c>
      <c r="K4511" s="7">
        <f ca="1">IF($F4511,OFFSET(start_40,LOLP!$D4511+(1-$C4511)*24,LOLP!$B4511),0)</f>
        <v>0</v>
      </c>
      <c r="L4511" s="7">
        <f ca="1">IF($F4511,OFFSET(start_50,LOLP!$D4511+(1-$C4511)*24,LOLP!$B4511),0)</f>
        <v>0</v>
      </c>
      <c r="M4511" s="25">
        <f t="shared" ca="1" si="492"/>
        <v>6.1265719713722285E-4</v>
      </c>
      <c r="N4511" s="25">
        <f t="shared" ca="1" si="493"/>
        <v>6.3987614771716017E-4</v>
      </c>
      <c r="O4511" s="15" t="e">
        <f t="shared" ca="1" si="494"/>
        <v>#DIV/0!</v>
      </c>
      <c r="P4511" s="15" t="e">
        <f t="shared" ca="1" si="495"/>
        <v>#DIV/0!</v>
      </c>
    </row>
    <row r="4512" spans="1:16" x14ac:dyDescent="0.25">
      <c r="A4512" s="1">
        <f t="shared" si="496"/>
        <v>43288</v>
      </c>
      <c r="B4512" s="7">
        <f t="shared" si="491"/>
        <v>7</v>
      </c>
      <c r="C4512" s="4">
        <f>INDEX(Calendar!$E$3:$E$367,MATCH(LOLP!$A4512,Calendar!$B$3:$B$367,0))</f>
        <v>0</v>
      </c>
      <c r="D4512" s="2">
        <f t="shared" si="497"/>
        <v>21</v>
      </c>
      <c r="E4512" s="36">
        <v>37734</v>
      </c>
      <c r="F4512" s="7">
        <f>IFERROR(IF(INDEX('Temperature Data'!$AA$15:$AA$348,MATCH(LOLP!A4512,'Temperature Data'!$B$15:$B$348,0))&gt;IF(B4512=9,$G$2,LOLP!$F$2),1,0),0)</f>
        <v>1</v>
      </c>
      <c r="G4512" s="7">
        <f>SUMIFS(LOLP!$F$4:$F$8763,$C$4:$C$8763,$C4512,$B$4:$B$8763,$B4512,$D$4:$D$8763,$D4512)</f>
        <v>5</v>
      </c>
      <c r="H4512" s="7">
        <f>COUNTIFS(Calendar!$E$3:$E$367,LOLP!C4512,Calendar!$D$3:$D$367,LOLP!B4512)</f>
        <v>10</v>
      </c>
      <c r="I4512" s="7">
        <f ca="1">IF($F4512=1,OFFSET(start_norps,LOLP!$D4512+(1-$C4512)*24,LOLP!$B4512)*H4512/G4512,0)</f>
        <v>4.5178118766148398E-3</v>
      </c>
      <c r="J4512" s="7">
        <f ca="1">IF($F4512=1,OFFSET(start_33,LOLP!$D4512+(1-$C4512)*24,LOLP!$B4512)*H4512/G4512,0)</f>
        <v>6.2701557482604201E-3</v>
      </c>
      <c r="K4512" s="7">
        <f ca="1">IF($F4512,OFFSET(start_40,LOLP!$D4512+(1-$C4512)*24,LOLP!$B4512),0)</f>
        <v>0</v>
      </c>
      <c r="L4512" s="7">
        <f ca="1">IF($F4512,OFFSET(start_50,LOLP!$D4512+(1-$C4512)*24,LOLP!$B4512),0)</f>
        <v>0</v>
      </c>
      <c r="M4512" s="25">
        <f t="shared" ca="1" si="492"/>
        <v>2.7205653784216342E-6</v>
      </c>
      <c r="N4512" s="25">
        <f t="shared" ca="1" si="493"/>
        <v>3.3464966819096708E-6</v>
      </c>
      <c r="O4512" s="15" t="e">
        <f t="shared" ca="1" si="494"/>
        <v>#DIV/0!</v>
      </c>
      <c r="P4512" s="15" t="e">
        <f t="shared" ca="1" si="495"/>
        <v>#DIV/0!</v>
      </c>
    </row>
    <row r="4513" spans="1:16" x14ac:dyDescent="0.25">
      <c r="A4513" s="1">
        <f t="shared" si="496"/>
        <v>43288</v>
      </c>
      <c r="B4513" s="7">
        <f t="shared" si="491"/>
        <v>7</v>
      </c>
      <c r="C4513" s="4">
        <f>INDEX(Calendar!$E$3:$E$367,MATCH(LOLP!$A4513,Calendar!$B$3:$B$367,0))</f>
        <v>0</v>
      </c>
      <c r="D4513" s="2">
        <f t="shared" si="497"/>
        <v>22</v>
      </c>
      <c r="E4513" s="36">
        <v>35201</v>
      </c>
      <c r="F4513" s="7">
        <f>IFERROR(IF(INDEX('Temperature Data'!$AA$15:$AA$348,MATCH(LOLP!A4513,'Temperature Data'!$B$15:$B$348,0))&gt;IF(B4513=9,$G$2,LOLP!$F$2),1,0),0)</f>
        <v>1</v>
      </c>
      <c r="G4513" s="7">
        <f>SUMIFS(LOLP!$F$4:$F$8763,$C$4:$C$8763,$C4513,$B$4:$B$8763,$B4513,$D$4:$D$8763,$D4513)</f>
        <v>5</v>
      </c>
      <c r="H4513" s="7">
        <f>COUNTIFS(Calendar!$E$3:$E$367,LOLP!C4513,Calendar!$D$3:$D$367,LOLP!B4513)</f>
        <v>10</v>
      </c>
      <c r="I4513" s="7">
        <f ca="1">IF($F4513=1,OFFSET(start_norps,LOLP!$D4513+(1-$C4513)*24,LOLP!$B4513)*H4513/G4513,0)</f>
        <v>2.81810503385372E-8</v>
      </c>
      <c r="J4513" s="7">
        <f ca="1">IF($F4513=1,OFFSET(start_33,LOLP!$D4513+(1-$C4513)*24,LOLP!$B4513)*H4513/G4513,0)</f>
        <v>4.8896100482877597E-8</v>
      </c>
      <c r="K4513" s="7">
        <f ca="1">IF($F4513,OFFSET(start_40,LOLP!$D4513+(1-$C4513)*24,LOLP!$B4513),0)</f>
        <v>0</v>
      </c>
      <c r="L4513" s="7">
        <f ca="1">IF($F4513,OFFSET(start_50,LOLP!$D4513+(1-$C4513)*24,LOLP!$B4513),0)</f>
        <v>0</v>
      </c>
      <c r="M4513" s="25">
        <f t="shared" ca="1" si="492"/>
        <v>1.6970248423895993E-11</v>
      </c>
      <c r="N4513" s="25">
        <f t="shared" ca="1" si="493"/>
        <v>2.6096742185338714E-11</v>
      </c>
      <c r="O4513" s="15" t="e">
        <f t="shared" ca="1" si="494"/>
        <v>#DIV/0!</v>
      </c>
      <c r="P4513" s="15" t="e">
        <f t="shared" ca="1" si="495"/>
        <v>#DIV/0!</v>
      </c>
    </row>
    <row r="4514" spans="1:16" x14ac:dyDescent="0.25">
      <c r="A4514" s="1">
        <f t="shared" si="496"/>
        <v>43288</v>
      </c>
      <c r="B4514" s="7">
        <f t="shared" si="491"/>
        <v>7</v>
      </c>
      <c r="C4514" s="4">
        <f>INDEX(Calendar!$E$3:$E$367,MATCH(LOLP!$A4514,Calendar!$B$3:$B$367,0))</f>
        <v>0</v>
      </c>
      <c r="D4514" s="2">
        <f t="shared" si="497"/>
        <v>23</v>
      </c>
      <c r="E4514" s="36">
        <v>32291</v>
      </c>
      <c r="F4514" s="7">
        <f>IFERROR(IF(INDEX('Temperature Data'!$AA$15:$AA$348,MATCH(LOLP!A4514,'Temperature Data'!$B$15:$B$348,0))&gt;IF(B4514=9,$G$2,LOLP!$F$2),1,0),0)</f>
        <v>1</v>
      </c>
      <c r="G4514" s="7">
        <f>SUMIFS(LOLP!$F$4:$F$8763,$C$4:$C$8763,$C4514,$B$4:$B$8763,$B4514,$D$4:$D$8763,$D4514)</f>
        <v>5</v>
      </c>
      <c r="H4514" s="7">
        <f>COUNTIFS(Calendar!$E$3:$E$367,LOLP!C4514,Calendar!$D$3:$D$367,LOLP!B4514)</f>
        <v>10</v>
      </c>
      <c r="I4514" s="7">
        <f ca="1">IF($F4514=1,OFFSET(start_norps,LOLP!$D4514+(1-$C4514)*24,LOLP!$B4514)*H4514/G4514,0)</f>
        <v>0</v>
      </c>
      <c r="J4514" s="7">
        <f ca="1">IF($F4514=1,OFFSET(start_33,LOLP!$D4514+(1-$C4514)*24,LOLP!$B4514)*H4514/G4514,0)</f>
        <v>0</v>
      </c>
      <c r="K4514" s="7">
        <f ca="1">IF($F4514,OFFSET(start_40,LOLP!$D4514+(1-$C4514)*24,LOLP!$B4514),0)</f>
        <v>0</v>
      </c>
      <c r="L4514" s="7">
        <f ca="1">IF($F4514,OFFSET(start_50,LOLP!$D4514+(1-$C4514)*24,LOLP!$B4514),0)</f>
        <v>0</v>
      </c>
      <c r="M4514" s="25">
        <f t="shared" ca="1" si="492"/>
        <v>0</v>
      </c>
      <c r="N4514" s="25">
        <f t="shared" ca="1" si="493"/>
        <v>0</v>
      </c>
      <c r="O4514" s="15" t="e">
        <f t="shared" ca="1" si="494"/>
        <v>#DIV/0!</v>
      </c>
      <c r="P4514" s="15" t="e">
        <f t="shared" ca="1" si="495"/>
        <v>#DIV/0!</v>
      </c>
    </row>
    <row r="4515" spans="1:16" x14ac:dyDescent="0.25">
      <c r="A4515" s="1">
        <f t="shared" si="496"/>
        <v>43288</v>
      </c>
      <c r="B4515" s="7">
        <f t="shared" si="491"/>
        <v>7</v>
      </c>
      <c r="C4515" s="4">
        <f>INDEX(Calendar!$E$3:$E$367,MATCH(LOLP!$A4515,Calendar!$B$3:$B$367,0))</f>
        <v>0</v>
      </c>
      <c r="D4515" s="2">
        <f t="shared" si="497"/>
        <v>24</v>
      </c>
      <c r="E4515" s="36">
        <v>29855</v>
      </c>
      <c r="F4515" s="7">
        <f>IFERROR(IF(INDEX('Temperature Data'!$AA$15:$AA$348,MATCH(LOLP!A4515,'Temperature Data'!$B$15:$B$348,0))&gt;IF(B4515=9,$G$2,LOLP!$F$2),1,0),0)</f>
        <v>1</v>
      </c>
      <c r="G4515" s="7">
        <f>SUMIFS(LOLP!$F$4:$F$8763,$C$4:$C$8763,$C4515,$B$4:$B$8763,$B4515,$D$4:$D$8763,$D4515)</f>
        <v>5</v>
      </c>
      <c r="H4515" s="7">
        <f>COUNTIFS(Calendar!$E$3:$E$367,LOLP!C4515,Calendar!$D$3:$D$367,LOLP!B4515)</f>
        <v>10</v>
      </c>
      <c r="I4515" s="7">
        <f ca="1">IF($F4515=1,OFFSET(start_norps,LOLP!$D4515+(1-$C4515)*24,LOLP!$B4515)*H4515/G4515,0)</f>
        <v>0</v>
      </c>
      <c r="J4515" s="7">
        <f ca="1">IF($F4515=1,OFFSET(start_33,LOLP!$D4515+(1-$C4515)*24,LOLP!$B4515)*H4515/G4515,0)</f>
        <v>0</v>
      </c>
      <c r="K4515" s="7">
        <f ca="1">IF($F4515,OFFSET(start_40,LOLP!$D4515+(1-$C4515)*24,LOLP!$B4515),0)</f>
        <v>0</v>
      </c>
      <c r="L4515" s="7">
        <f ca="1">IF($F4515,OFFSET(start_50,LOLP!$D4515+(1-$C4515)*24,LOLP!$B4515),0)</f>
        <v>0</v>
      </c>
      <c r="M4515" s="25">
        <f t="shared" ca="1" si="492"/>
        <v>0</v>
      </c>
      <c r="N4515" s="25">
        <f t="shared" ca="1" si="493"/>
        <v>0</v>
      </c>
      <c r="O4515" s="15" t="e">
        <f t="shared" ca="1" si="494"/>
        <v>#DIV/0!</v>
      </c>
      <c r="P4515" s="15" t="e">
        <f t="shared" ca="1" si="495"/>
        <v>#DIV/0!</v>
      </c>
    </row>
    <row r="4516" spans="1:16" x14ac:dyDescent="0.25">
      <c r="A4516" s="1">
        <f t="shared" si="496"/>
        <v>43289</v>
      </c>
      <c r="B4516" s="7">
        <f t="shared" si="491"/>
        <v>7</v>
      </c>
      <c r="C4516" s="4">
        <f>INDEX(Calendar!$E$3:$E$367,MATCH(LOLP!$A4516,Calendar!$B$3:$B$367,0))</f>
        <v>0</v>
      </c>
      <c r="D4516" s="2">
        <f t="shared" si="497"/>
        <v>1</v>
      </c>
      <c r="E4516" s="36">
        <v>28066</v>
      </c>
      <c r="F4516" s="7">
        <f>IFERROR(IF(INDEX('Temperature Data'!$AA$15:$AA$348,MATCH(LOLP!A4516,'Temperature Data'!$B$15:$B$348,0))&gt;IF(B4516=9,$G$2,LOLP!$F$2),1,0),0)</f>
        <v>1</v>
      </c>
      <c r="G4516" s="7">
        <f>SUMIFS(LOLP!$F$4:$F$8763,$C$4:$C$8763,$C4516,$B$4:$B$8763,$B4516,$D$4:$D$8763,$D4516)</f>
        <v>5</v>
      </c>
      <c r="H4516" s="7">
        <f>COUNTIFS(Calendar!$E$3:$E$367,LOLP!C4516,Calendar!$D$3:$D$367,LOLP!B4516)</f>
        <v>10</v>
      </c>
      <c r="I4516" s="7">
        <f ca="1">IF($F4516=1,OFFSET(start_norps,LOLP!$D4516+(1-$C4516)*24,LOLP!$B4516)*H4516/G4516,0)</f>
        <v>0</v>
      </c>
      <c r="J4516" s="7">
        <f ca="1">IF($F4516=1,OFFSET(start_33,LOLP!$D4516+(1-$C4516)*24,LOLP!$B4516)*H4516/G4516,0)</f>
        <v>0</v>
      </c>
      <c r="K4516" s="7">
        <f ca="1">IF($F4516,OFFSET(start_40,LOLP!$D4516+(1-$C4516)*24,LOLP!$B4516),0)</f>
        <v>0</v>
      </c>
      <c r="L4516" s="7">
        <f ca="1">IF($F4516,OFFSET(start_50,LOLP!$D4516+(1-$C4516)*24,LOLP!$B4516),0)</f>
        <v>0</v>
      </c>
      <c r="M4516" s="25">
        <f t="shared" ca="1" si="492"/>
        <v>0</v>
      </c>
      <c r="N4516" s="25">
        <f t="shared" ca="1" si="493"/>
        <v>0</v>
      </c>
      <c r="O4516" s="15" t="e">
        <f t="shared" ca="1" si="494"/>
        <v>#DIV/0!</v>
      </c>
      <c r="P4516" s="15" t="e">
        <f t="shared" ca="1" si="495"/>
        <v>#DIV/0!</v>
      </c>
    </row>
    <row r="4517" spans="1:16" x14ac:dyDescent="0.25">
      <c r="A4517" s="1">
        <f t="shared" si="496"/>
        <v>43289</v>
      </c>
      <c r="B4517" s="7">
        <f t="shared" si="491"/>
        <v>7</v>
      </c>
      <c r="C4517" s="4">
        <f>INDEX(Calendar!$E$3:$E$367,MATCH(LOLP!$A4517,Calendar!$B$3:$B$367,0))</f>
        <v>0</v>
      </c>
      <c r="D4517" s="2">
        <f t="shared" si="497"/>
        <v>2</v>
      </c>
      <c r="E4517" s="36">
        <v>26876</v>
      </c>
      <c r="F4517" s="7">
        <f>IFERROR(IF(INDEX('Temperature Data'!$AA$15:$AA$348,MATCH(LOLP!A4517,'Temperature Data'!$B$15:$B$348,0))&gt;IF(B4517=9,$G$2,LOLP!$F$2),1,0),0)</f>
        <v>1</v>
      </c>
      <c r="G4517" s="7">
        <f>SUMIFS(LOLP!$F$4:$F$8763,$C$4:$C$8763,$C4517,$B$4:$B$8763,$B4517,$D$4:$D$8763,$D4517)</f>
        <v>5</v>
      </c>
      <c r="H4517" s="7">
        <f>COUNTIFS(Calendar!$E$3:$E$367,LOLP!C4517,Calendar!$D$3:$D$367,LOLP!B4517)</f>
        <v>10</v>
      </c>
      <c r="I4517" s="7">
        <f ca="1">IF($F4517=1,OFFSET(start_norps,LOLP!$D4517+(1-$C4517)*24,LOLP!$B4517)*H4517/G4517,0)</f>
        <v>0</v>
      </c>
      <c r="J4517" s="7">
        <f ca="1">IF($F4517=1,OFFSET(start_33,LOLP!$D4517+(1-$C4517)*24,LOLP!$B4517)*H4517/G4517,0)</f>
        <v>0</v>
      </c>
      <c r="K4517" s="7">
        <f ca="1">IF($F4517,OFFSET(start_40,LOLP!$D4517+(1-$C4517)*24,LOLP!$B4517),0)</f>
        <v>0</v>
      </c>
      <c r="L4517" s="7">
        <f ca="1">IF($F4517,OFFSET(start_50,LOLP!$D4517+(1-$C4517)*24,LOLP!$B4517),0)</f>
        <v>0</v>
      </c>
      <c r="M4517" s="25">
        <f t="shared" ca="1" si="492"/>
        <v>0</v>
      </c>
      <c r="N4517" s="25">
        <f t="shared" ca="1" si="493"/>
        <v>0</v>
      </c>
      <c r="O4517" s="15" t="e">
        <f t="shared" ca="1" si="494"/>
        <v>#DIV/0!</v>
      </c>
      <c r="P4517" s="15" t="e">
        <f t="shared" ca="1" si="495"/>
        <v>#DIV/0!</v>
      </c>
    </row>
    <row r="4518" spans="1:16" x14ac:dyDescent="0.25">
      <c r="A4518" s="1">
        <f t="shared" si="496"/>
        <v>43289</v>
      </c>
      <c r="B4518" s="7">
        <f t="shared" si="491"/>
        <v>7</v>
      </c>
      <c r="C4518" s="4">
        <f>INDEX(Calendar!$E$3:$E$367,MATCH(LOLP!$A4518,Calendar!$B$3:$B$367,0))</f>
        <v>0</v>
      </c>
      <c r="D4518" s="2">
        <f t="shared" si="497"/>
        <v>3</v>
      </c>
      <c r="E4518" s="36">
        <v>26014</v>
      </c>
      <c r="F4518" s="7">
        <f>IFERROR(IF(INDEX('Temperature Data'!$AA$15:$AA$348,MATCH(LOLP!A4518,'Temperature Data'!$B$15:$B$348,0))&gt;IF(B4518=9,$G$2,LOLP!$F$2),1,0),0)</f>
        <v>1</v>
      </c>
      <c r="G4518" s="7">
        <f>SUMIFS(LOLP!$F$4:$F$8763,$C$4:$C$8763,$C4518,$B$4:$B$8763,$B4518,$D$4:$D$8763,$D4518)</f>
        <v>5</v>
      </c>
      <c r="H4518" s="7">
        <f>COUNTIFS(Calendar!$E$3:$E$367,LOLP!C4518,Calendar!$D$3:$D$367,LOLP!B4518)</f>
        <v>10</v>
      </c>
      <c r="I4518" s="7">
        <f ca="1">IF($F4518=1,OFFSET(start_norps,LOLP!$D4518+(1-$C4518)*24,LOLP!$B4518)*H4518/G4518,0)</f>
        <v>0</v>
      </c>
      <c r="J4518" s="7">
        <f ca="1">IF($F4518=1,OFFSET(start_33,LOLP!$D4518+(1-$C4518)*24,LOLP!$B4518)*H4518/G4518,0)</f>
        <v>0</v>
      </c>
      <c r="K4518" s="7">
        <f ca="1">IF($F4518,OFFSET(start_40,LOLP!$D4518+(1-$C4518)*24,LOLP!$B4518),0)</f>
        <v>0</v>
      </c>
      <c r="L4518" s="7">
        <f ca="1">IF($F4518,OFFSET(start_50,LOLP!$D4518+(1-$C4518)*24,LOLP!$B4518),0)</f>
        <v>0</v>
      </c>
      <c r="M4518" s="25">
        <f t="shared" ca="1" si="492"/>
        <v>0</v>
      </c>
      <c r="N4518" s="25">
        <f t="shared" ca="1" si="493"/>
        <v>0</v>
      </c>
      <c r="O4518" s="15" t="e">
        <f t="shared" ca="1" si="494"/>
        <v>#DIV/0!</v>
      </c>
      <c r="P4518" s="15" t="e">
        <f t="shared" ca="1" si="495"/>
        <v>#DIV/0!</v>
      </c>
    </row>
    <row r="4519" spans="1:16" x14ac:dyDescent="0.25">
      <c r="A4519" s="1">
        <f t="shared" si="496"/>
        <v>43289</v>
      </c>
      <c r="B4519" s="7">
        <f t="shared" si="491"/>
        <v>7</v>
      </c>
      <c r="C4519" s="4">
        <f>INDEX(Calendar!$E$3:$E$367,MATCH(LOLP!$A4519,Calendar!$B$3:$B$367,0))</f>
        <v>0</v>
      </c>
      <c r="D4519" s="2">
        <f t="shared" si="497"/>
        <v>4</v>
      </c>
      <c r="E4519" s="36">
        <v>25398</v>
      </c>
      <c r="F4519" s="7">
        <f>IFERROR(IF(INDEX('Temperature Data'!$AA$15:$AA$348,MATCH(LOLP!A4519,'Temperature Data'!$B$15:$B$348,0))&gt;IF(B4519=9,$G$2,LOLP!$F$2),1,0),0)</f>
        <v>1</v>
      </c>
      <c r="G4519" s="7">
        <f>SUMIFS(LOLP!$F$4:$F$8763,$C$4:$C$8763,$C4519,$B$4:$B$8763,$B4519,$D$4:$D$8763,$D4519)</f>
        <v>5</v>
      </c>
      <c r="H4519" s="7">
        <f>COUNTIFS(Calendar!$E$3:$E$367,LOLP!C4519,Calendar!$D$3:$D$367,LOLP!B4519)</f>
        <v>10</v>
      </c>
      <c r="I4519" s="7">
        <f ca="1">IF($F4519=1,OFFSET(start_norps,LOLP!$D4519+(1-$C4519)*24,LOLP!$B4519)*H4519/G4519,0)</f>
        <v>0</v>
      </c>
      <c r="J4519" s="7">
        <f ca="1">IF($F4519=1,OFFSET(start_33,LOLP!$D4519+(1-$C4519)*24,LOLP!$B4519)*H4519/G4519,0)</f>
        <v>0</v>
      </c>
      <c r="K4519" s="7">
        <f ca="1">IF($F4519,OFFSET(start_40,LOLP!$D4519+(1-$C4519)*24,LOLP!$B4519),0)</f>
        <v>0</v>
      </c>
      <c r="L4519" s="7">
        <f ca="1">IF($F4519,OFFSET(start_50,LOLP!$D4519+(1-$C4519)*24,LOLP!$B4519),0)</f>
        <v>0</v>
      </c>
      <c r="M4519" s="25">
        <f t="shared" ca="1" si="492"/>
        <v>0</v>
      </c>
      <c r="N4519" s="25">
        <f t="shared" ca="1" si="493"/>
        <v>0</v>
      </c>
      <c r="O4519" s="15" t="e">
        <f t="shared" ca="1" si="494"/>
        <v>#DIV/0!</v>
      </c>
      <c r="P4519" s="15" t="e">
        <f t="shared" ca="1" si="495"/>
        <v>#DIV/0!</v>
      </c>
    </row>
    <row r="4520" spans="1:16" x14ac:dyDescent="0.25">
      <c r="A4520" s="1">
        <f t="shared" si="496"/>
        <v>43289</v>
      </c>
      <c r="B4520" s="7">
        <f t="shared" si="491"/>
        <v>7</v>
      </c>
      <c r="C4520" s="4">
        <f>INDEX(Calendar!$E$3:$E$367,MATCH(LOLP!$A4520,Calendar!$B$3:$B$367,0))</f>
        <v>0</v>
      </c>
      <c r="D4520" s="2">
        <f t="shared" si="497"/>
        <v>5</v>
      </c>
      <c r="E4520" s="36">
        <v>25101</v>
      </c>
      <c r="F4520" s="7">
        <f>IFERROR(IF(INDEX('Temperature Data'!$AA$15:$AA$348,MATCH(LOLP!A4520,'Temperature Data'!$B$15:$B$348,0))&gt;IF(B4520=9,$G$2,LOLP!$F$2),1,0),0)</f>
        <v>1</v>
      </c>
      <c r="G4520" s="7">
        <f>SUMIFS(LOLP!$F$4:$F$8763,$C$4:$C$8763,$C4520,$B$4:$B$8763,$B4520,$D$4:$D$8763,$D4520)</f>
        <v>5</v>
      </c>
      <c r="H4520" s="7">
        <f>COUNTIFS(Calendar!$E$3:$E$367,LOLP!C4520,Calendar!$D$3:$D$367,LOLP!B4520)</f>
        <v>10</v>
      </c>
      <c r="I4520" s="7">
        <f ca="1">IF($F4520=1,OFFSET(start_norps,LOLP!$D4520+(1-$C4520)*24,LOLP!$B4520)*H4520/G4520,0)</f>
        <v>0</v>
      </c>
      <c r="J4520" s="7">
        <f ca="1">IF($F4520=1,OFFSET(start_33,LOLP!$D4520+(1-$C4520)*24,LOLP!$B4520)*H4520/G4520,0)</f>
        <v>0</v>
      </c>
      <c r="K4520" s="7">
        <f ca="1">IF($F4520,OFFSET(start_40,LOLP!$D4520+(1-$C4520)*24,LOLP!$B4520),0)</f>
        <v>0</v>
      </c>
      <c r="L4520" s="7">
        <f ca="1">IF($F4520,OFFSET(start_50,LOLP!$D4520+(1-$C4520)*24,LOLP!$B4520),0)</f>
        <v>0</v>
      </c>
      <c r="M4520" s="25">
        <f t="shared" ca="1" si="492"/>
        <v>0</v>
      </c>
      <c r="N4520" s="25">
        <f t="shared" ca="1" si="493"/>
        <v>0</v>
      </c>
      <c r="O4520" s="15" t="e">
        <f t="shared" ca="1" si="494"/>
        <v>#DIV/0!</v>
      </c>
      <c r="P4520" s="15" t="e">
        <f t="shared" ca="1" si="495"/>
        <v>#DIV/0!</v>
      </c>
    </row>
    <row r="4521" spans="1:16" x14ac:dyDescent="0.25">
      <c r="A4521" s="1">
        <f t="shared" si="496"/>
        <v>43289</v>
      </c>
      <c r="B4521" s="7">
        <f t="shared" si="491"/>
        <v>7</v>
      </c>
      <c r="C4521" s="4">
        <f>INDEX(Calendar!$E$3:$E$367,MATCH(LOLP!$A4521,Calendar!$B$3:$B$367,0))</f>
        <v>0</v>
      </c>
      <c r="D4521" s="2">
        <f t="shared" si="497"/>
        <v>6</v>
      </c>
      <c r="E4521" s="36">
        <v>24875</v>
      </c>
      <c r="F4521" s="7">
        <f>IFERROR(IF(INDEX('Temperature Data'!$AA$15:$AA$348,MATCH(LOLP!A4521,'Temperature Data'!$B$15:$B$348,0))&gt;IF(B4521=9,$G$2,LOLP!$F$2),1,0),0)</f>
        <v>1</v>
      </c>
      <c r="G4521" s="7">
        <f>SUMIFS(LOLP!$F$4:$F$8763,$C$4:$C$8763,$C4521,$B$4:$B$8763,$B4521,$D$4:$D$8763,$D4521)</f>
        <v>5</v>
      </c>
      <c r="H4521" s="7">
        <f>COUNTIFS(Calendar!$E$3:$E$367,LOLP!C4521,Calendar!$D$3:$D$367,LOLP!B4521)</f>
        <v>10</v>
      </c>
      <c r="I4521" s="7">
        <f ca="1">IF($F4521=1,OFFSET(start_norps,LOLP!$D4521+(1-$C4521)*24,LOLP!$B4521)*H4521/G4521,0)</f>
        <v>0</v>
      </c>
      <c r="J4521" s="7">
        <f ca="1">IF($F4521=1,OFFSET(start_33,LOLP!$D4521+(1-$C4521)*24,LOLP!$B4521)*H4521/G4521,0)</f>
        <v>0</v>
      </c>
      <c r="K4521" s="7">
        <f ca="1">IF($F4521,OFFSET(start_40,LOLP!$D4521+(1-$C4521)*24,LOLP!$B4521),0)</f>
        <v>0</v>
      </c>
      <c r="L4521" s="7">
        <f ca="1">IF($F4521,OFFSET(start_50,LOLP!$D4521+(1-$C4521)*24,LOLP!$B4521),0)</f>
        <v>0</v>
      </c>
      <c r="M4521" s="25">
        <f t="shared" ca="1" si="492"/>
        <v>0</v>
      </c>
      <c r="N4521" s="25">
        <f t="shared" ca="1" si="493"/>
        <v>0</v>
      </c>
      <c r="O4521" s="15" t="e">
        <f t="shared" ca="1" si="494"/>
        <v>#DIV/0!</v>
      </c>
      <c r="P4521" s="15" t="e">
        <f t="shared" ca="1" si="495"/>
        <v>#DIV/0!</v>
      </c>
    </row>
    <row r="4522" spans="1:16" x14ac:dyDescent="0.25">
      <c r="A4522" s="1">
        <f t="shared" si="496"/>
        <v>43289</v>
      </c>
      <c r="B4522" s="7">
        <f t="shared" si="491"/>
        <v>7</v>
      </c>
      <c r="C4522" s="4">
        <f>INDEX(Calendar!$E$3:$E$367,MATCH(LOLP!$A4522,Calendar!$B$3:$B$367,0))</f>
        <v>0</v>
      </c>
      <c r="D4522" s="2">
        <f t="shared" si="497"/>
        <v>7</v>
      </c>
      <c r="E4522" s="36">
        <v>25748</v>
      </c>
      <c r="F4522" s="7">
        <f>IFERROR(IF(INDEX('Temperature Data'!$AA$15:$AA$348,MATCH(LOLP!A4522,'Temperature Data'!$B$15:$B$348,0))&gt;IF(B4522=9,$G$2,LOLP!$F$2),1,0),0)</f>
        <v>1</v>
      </c>
      <c r="G4522" s="7">
        <f>SUMIFS(LOLP!$F$4:$F$8763,$C$4:$C$8763,$C4522,$B$4:$B$8763,$B4522,$D$4:$D$8763,$D4522)</f>
        <v>5</v>
      </c>
      <c r="H4522" s="7">
        <f>COUNTIFS(Calendar!$E$3:$E$367,LOLP!C4522,Calendar!$D$3:$D$367,LOLP!B4522)</f>
        <v>10</v>
      </c>
      <c r="I4522" s="7">
        <f ca="1">IF($F4522=1,OFFSET(start_norps,LOLP!$D4522+(1-$C4522)*24,LOLP!$B4522)*H4522/G4522,0)</f>
        <v>0</v>
      </c>
      <c r="J4522" s="7">
        <f ca="1">IF($F4522=1,OFFSET(start_33,LOLP!$D4522+(1-$C4522)*24,LOLP!$B4522)*H4522/G4522,0)</f>
        <v>0</v>
      </c>
      <c r="K4522" s="7">
        <f ca="1">IF($F4522,OFFSET(start_40,LOLP!$D4522+(1-$C4522)*24,LOLP!$B4522),0)</f>
        <v>0</v>
      </c>
      <c r="L4522" s="7">
        <f ca="1">IF($F4522,OFFSET(start_50,LOLP!$D4522+(1-$C4522)*24,LOLP!$B4522),0)</f>
        <v>0</v>
      </c>
      <c r="M4522" s="25">
        <f t="shared" ca="1" si="492"/>
        <v>0</v>
      </c>
      <c r="N4522" s="25">
        <f t="shared" ca="1" si="493"/>
        <v>0</v>
      </c>
      <c r="O4522" s="15" t="e">
        <f t="shared" ca="1" si="494"/>
        <v>#DIV/0!</v>
      </c>
      <c r="P4522" s="15" t="e">
        <f t="shared" ca="1" si="495"/>
        <v>#DIV/0!</v>
      </c>
    </row>
    <row r="4523" spans="1:16" x14ac:dyDescent="0.25">
      <c r="A4523" s="1">
        <f t="shared" si="496"/>
        <v>43289</v>
      </c>
      <c r="B4523" s="7">
        <f t="shared" si="491"/>
        <v>7</v>
      </c>
      <c r="C4523" s="4">
        <f>INDEX(Calendar!$E$3:$E$367,MATCH(LOLP!$A4523,Calendar!$B$3:$B$367,0))</f>
        <v>0</v>
      </c>
      <c r="D4523" s="2">
        <f t="shared" si="497"/>
        <v>8</v>
      </c>
      <c r="E4523" s="36">
        <v>27125</v>
      </c>
      <c r="F4523" s="7">
        <f>IFERROR(IF(INDEX('Temperature Data'!$AA$15:$AA$348,MATCH(LOLP!A4523,'Temperature Data'!$B$15:$B$348,0))&gt;IF(B4523=9,$G$2,LOLP!$F$2),1,0),0)</f>
        <v>1</v>
      </c>
      <c r="G4523" s="7">
        <f>SUMIFS(LOLP!$F$4:$F$8763,$C$4:$C$8763,$C4523,$B$4:$B$8763,$B4523,$D$4:$D$8763,$D4523)</f>
        <v>5</v>
      </c>
      <c r="H4523" s="7">
        <f>COUNTIFS(Calendar!$E$3:$E$367,LOLP!C4523,Calendar!$D$3:$D$367,LOLP!B4523)</f>
        <v>10</v>
      </c>
      <c r="I4523" s="7">
        <f ca="1">IF($F4523=1,OFFSET(start_norps,LOLP!$D4523+(1-$C4523)*24,LOLP!$B4523)*H4523/G4523,0)</f>
        <v>0</v>
      </c>
      <c r="J4523" s="7">
        <f ca="1">IF($F4523=1,OFFSET(start_33,LOLP!$D4523+(1-$C4523)*24,LOLP!$B4523)*H4523/G4523,0)</f>
        <v>0</v>
      </c>
      <c r="K4523" s="7">
        <f ca="1">IF($F4523,OFFSET(start_40,LOLP!$D4523+(1-$C4523)*24,LOLP!$B4523),0)</f>
        <v>0</v>
      </c>
      <c r="L4523" s="7">
        <f ca="1">IF($F4523,OFFSET(start_50,LOLP!$D4523+(1-$C4523)*24,LOLP!$B4523),0)</f>
        <v>0</v>
      </c>
      <c r="M4523" s="25">
        <f t="shared" ca="1" si="492"/>
        <v>0</v>
      </c>
      <c r="N4523" s="25">
        <f t="shared" ca="1" si="493"/>
        <v>0</v>
      </c>
      <c r="O4523" s="15" t="e">
        <f t="shared" ca="1" si="494"/>
        <v>#DIV/0!</v>
      </c>
      <c r="P4523" s="15" t="e">
        <f t="shared" ca="1" si="495"/>
        <v>#DIV/0!</v>
      </c>
    </row>
    <row r="4524" spans="1:16" x14ac:dyDescent="0.25">
      <c r="A4524" s="1">
        <f t="shared" si="496"/>
        <v>43289</v>
      </c>
      <c r="B4524" s="7">
        <f t="shared" si="491"/>
        <v>7</v>
      </c>
      <c r="C4524" s="4">
        <f>INDEX(Calendar!$E$3:$E$367,MATCH(LOLP!$A4524,Calendar!$B$3:$B$367,0))</f>
        <v>0</v>
      </c>
      <c r="D4524" s="2">
        <f t="shared" si="497"/>
        <v>9</v>
      </c>
      <c r="E4524" s="36">
        <v>29132</v>
      </c>
      <c r="F4524" s="7">
        <f>IFERROR(IF(INDEX('Temperature Data'!$AA$15:$AA$348,MATCH(LOLP!A4524,'Temperature Data'!$B$15:$B$348,0))&gt;IF(B4524=9,$G$2,LOLP!$F$2),1,0),0)</f>
        <v>1</v>
      </c>
      <c r="G4524" s="7">
        <f>SUMIFS(LOLP!$F$4:$F$8763,$C$4:$C$8763,$C4524,$B$4:$B$8763,$B4524,$D$4:$D$8763,$D4524)</f>
        <v>5</v>
      </c>
      <c r="H4524" s="7">
        <f>COUNTIFS(Calendar!$E$3:$E$367,LOLP!C4524,Calendar!$D$3:$D$367,LOLP!B4524)</f>
        <v>10</v>
      </c>
      <c r="I4524" s="7">
        <f ca="1">IF($F4524=1,OFFSET(start_norps,LOLP!$D4524+(1-$C4524)*24,LOLP!$B4524)*H4524/G4524,0)</f>
        <v>0</v>
      </c>
      <c r="J4524" s="7">
        <f ca="1">IF($F4524=1,OFFSET(start_33,LOLP!$D4524+(1-$C4524)*24,LOLP!$B4524)*H4524/G4524,0)</f>
        <v>0</v>
      </c>
      <c r="K4524" s="7">
        <f ca="1">IF($F4524,OFFSET(start_40,LOLP!$D4524+(1-$C4524)*24,LOLP!$B4524),0)</f>
        <v>0</v>
      </c>
      <c r="L4524" s="7">
        <f ca="1">IF($F4524,OFFSET(start_50,LOLP!$D4524+(1-$C4524)*24,LOLP!$B4524),0)</f>
        <v>0</v>
      </c>
      <c r="M4524" s="25">
        <f t="shared" ca="1" si="492"/>
        <v>0</v>
      </c>
      <c r="N4524" s="25">
        <f t="shared" ca="1" si="493"/>
        <v>0</v>
      </c>
      <c r="O4524" s="15" t="e">
        <f t="shared" ca="1" si="494"/>
        <v>#DIV/0!</v>
      </c>
      <c r="P4524" s="15" t="e">
        <f t="shared" ca="1" si="495"/>
        <v>#DIV/0!</v>
      </c>
    </row>
    <row r="4525" spans="1:16" x14ac:dyDescent="0.25">
      <c r="A4525" s="1">
        <f t="shared" si="496"/>
        <v>43289</v>
      </c>
      <c r="B4525" s="7">
        <f t="shared" si="491"/>
        <v>7</v>
      </c>
      <c r="C4525" s="4">
        <f>INDEX(Calendar!$E$3:$E$367,MATCH(LOLP!$A4525,Calendar!$B$3:$B$367,0))</f>
        <v>0</v>
      </c>
      <c r="D4525" s="2">
        <f t="shared" si="497"/>
        <v>10</v>
      </c>
      <c r="E4525" s="36">
        <v>31171</v>
      </c>
      <c r="F4525" s="7">
        <f>IFERROR(IF(INDEX('Temperature Data'!$AA$15:$AA$348,MATCH(LOLP!A4525,'Temperature Data'!$B$15:$B$348,0))&gt;IF(B4525=9,$G$2,LOLP!$F$2),1,0),0)</f>
        <v>1</v>
      </c>
      <c r="G4525" s="7">
        <f>SUMIFS(LOLP!$F$4:$F$8763,$C$4:$C$8763,$C4525,$B$4:$B$8763,$B4525,$D$4:$D$8763,$D4525)</f>
        <v>5</v>
      </c>
      <c r="H4525" s="7">
        <f>COUNTIFS(Calendar!$E$3:$E$367,LOLP!C4525,Calendar!$D$3:$D$367,LOLP!B4525)</f>
        <v>10</v>
      </c>
      <c r="I4525" s="7">
        <f ca="1">IF($F4525=1,OFFSET(start_norps,LOLP!$D4525+(1-$C4525)*24,LOLP!$B4525)*H4525/G4525,0)</f>
        <v>1.4497302458914161E-11</v>
      </c>
      <c r="J4525" s="7">
        <f ca="1">IF($F4525=1,OFFSET(start_33,LOLP!$D4525+(1-$C4525)*24,LOLP!$B4525)*H4525/G4525,0)</f>
        <v>0</v>
      </c>
      <c r="K4525" s="7">
        <f ca="1">IF($F4525,OFFSET(start_40,LOLP!$D4525+(1-$C4525)*24,LOLP!$B4525),0)</f>
        <v>0</v>
      </c>
      <c r="L4525" s="7">
        <f ca="1">IF($F4525,OFFSET(start_50,LOLP!$D4525+(1-$C4525)*24,LOLP!$B4525),0)</f>
        <v>0</v>
      </c>
      <c r="M4525" s="25">
        <f t="shared" ca="1" si="492"/>
        <v>8.7300800093919374E-15</v>
      </c>
      <c r="N4525" s="25">
        <f t="shared" ca="1" si="493"/>
        <v>0</v>
      </c>
      <c r="O4525" s="15" t="e">
        <f t="shared" ca="1" si="494"/>
        <v>#DIV/0!</v>
      </c>
      <c r="P4525" s="15" t="e">
        <f t="shared" ca="1" si="495"/>
        <v>#DIV/0!</v>
      </c>
    </row>
    <row r="4526" spans="1:16" x14ac:dyDescent="0.25">
      <c r="A4526" s="1">
        <f t="shared" si="496"/>
        <v>43289</v>
      </c>
      <c r="B4526" s="7">
        <f t="shared" si="491"/>
        <v>7</v>
      </c>
      <c r="C4526" s="4">
        <f>INDEX(Calendar!$E$3:$E$367,MATCH(LOLP!$A4526,Calendar!$B$3:$B$367,0))</f>
        <v>0</v>
      </c>
      <c r="D4526" s="2">
        <f t="shared" si="497"/>
        <v>11</v>
      </c>
      <c r="E4526" s="36">
        <v>33015</v>
      </c>
      <c r="F4526" s="7">
        <f>IFERROR(IF(INDEX('Temperature Data'!$AA$15:$AA$348,MATCH(LOLP!A4526,'Temperature Data'!$B$15:$B$348,0))&gt;IF(B4526=9,$G$2,LOLP!$F$2),1,0),0)</f>
        <v>1</v>
      </c>
      <c r="G4526" s="7">
        <f>SUMIFS(LOLP!$F$4:$F$8763,$C$4:$C$8763,$C4526,$B$4:$B$8763,$B4526,$D$4:$D$8763,$D4526)</f>
        <v>5</v>
      </c>
      <c r="H4526" s="7">
        <f>COUNTIFS(Calendar!$E$3:$E$367,LOLP!C4526,Calendar!$D$3:$D$367,LOLP!B4526)</f>
        <v>10</v>
      </c>
      <c r="I4526" s="7">
        <f ca="1">IF($F4526=1,OFFSET(start_norps,LOLP!$D4526+(1-$C4526)*24,LOLP!$B4526)*H4526/G4526,0)</f>
        <v>5.40016429636746E-8</v>
      </c>
      <c r="J4526" s="7">
        <f ca="1">IF($F4526=1,OFFSET(start_33,LOLP!$D4526+(1-$C4526)*24,LOLP!$B4526)*H4526/G4526,0)</f>
        <v>7.8469140907255595E-14</v>
      </c>
      <c r="K4526" s="7">
        <f ca="1">IF($F4526,OFFSET(start_40,LOLP!$D4526+(1-$C4526)*24,LOLP!$B4526),0)</f>
        <v>0</v>
      </c>
      <c r="L4526" s="7">
        <f ca="1">IF($F4526,OFFSET(start_50,LOLP!$D4526+(1-$C4526)*24,LOLP!$B4526),0)</f>
        <v>0</v>
      </c>
      <c r="M4526" s="25">
        <f t="shared" ca="1" si="492"/>
        <v>3.2519061049293091E-11</v>
      </c>
      <c r="N4526" s="25">
        <f t="shared" ca="1" si="493"/>
        <v>4.1880414174925019E-17</v>
      </c>
      <c r="O4526" s="15" t="e">
        <f t="shared" ca="1" si="494"/>
        <v>#DIV/0!</v>
      </c>
      <c r="P4526" s="15" t="e">
        <f t="shared" ca="1" si="495"/>
        <v>#DIV/0!</v>
      </c>
    </row>
    <row r="4527" spans="1:16" x14ac:dyDescent="0.25">
      <c r="A4527" s="1">
        <f t="shared" si="496"/>
        <v>43289</v>
      </c>
      <c r="B4527" s="7">
        <f t="shared" si="491"/>
        <v>7</v>
      </c>
      <c r="C4527" s="4">
        <f>INDEX(Calendar!$E$3:$E$367,MATCH(LOLP!$A4527,Calendar!$B$3:$B$367,0))</f>
        <v>0</v>
      </c>
      <c r="D4527" s="2">
        <f t="shared" si="497"/>
        <v>12</v>
      </c>
      <c r="E4527" s="36">
        <v>34326</v>
      </c>
      <c r="F4527" s="7">
        <f>IFERROR(IF(INDEX('Temperature Data'!$AA$15:$AA$348,MATCH(LOLP!A4527,'Temperature Data'!$B$15:$B$348,0))&gt;IF(B4527=9,$G$2,LOLP!$F$2),1,0),0)</f>
        <v>1</v>
      </c>
      <c r="G4527" s="7">
        <f>SUMIFS(LOLP!$F$4:$F$8763,$C$4:$C$8763,$C4527,$B$4:$B$8763,$B4527,$D$4:$D$8763,$D4527)</f>
        <v>5</v>
      </c>
      <c r="H4527" s="7">
        <f>COUNTIFS(Calendar!$E$3:$E$367,LOLP!C4527,Calendar!$D$3:$D$367,LOLP!B4527)</f>
        <v>10</v>
      </c>
      <c r="I4527" s="7">
        <f ca="1">IF($F4527=1,OFFSET(start_norps,LOLP!$D4527+(1-$C4527)*24,LOLP!$B4527)*H4527/G4527,0)</f>
        <v>6.3478552197374799E-4</v>
      </c>
      <c r="J4527" s="7">
        <f ca="1">IF($F4527=1,OFFSET(start_33,LOLP!$D4527+(1-$C4527)*24,LOLP!$B4527)*H4527/G4527,0)</f>
        <v>1.79874951703142E-7</v>
      </c>
      <c r="K4527" s="7">
        <f ca="1">IF($F4527,OFFSET(start_40,LOLP!$D4527+(1-$C4527)*24,LOLP!$B4527),0)</f>
        <v>0</v>
      </c>
      <c r="L4527" s="7">
        <f ca="1">IF($F4527,OFFSET(start_50,LOLP!$D4527+(1-$C4527)*24,LOLP!$B4527),0)</f>
        <v>0</v>
      </c>
      <c r="M4527" s="25">
        <f t="shared" ca="1" si="492"/>
        <v>3.8225927970668251E-7</v>
      </c>
      <c r="N4527" s="25">
        <f t="shared" ca="1" si="493"/>
        <v>9.6002548134507053E-11</v>
      </c>
      <c r="O4527" s="15" t="e">
        <f t="shared" ca="1" si="494"/>
        <v>#DIV/0!</v>
      </c>
      <c r="P4527" s="15" t="e">
        <f t="shared" ca="1" si="495"/>
        <v>#DIV/0!</v>
      </c>
    </row>
    <row r="4528" spans="1:16" x14ac:dyDescent="0.25">
      <c r="A4528" s="1">
        <f t="shared" si="496"/>
        <v>43289</v>
      </c>
      <c r="B4528" s="7">
        <f t="shared" si="491"/>
        <v>7</v>
      </c>
      <c r="C4528" s="4">
        <f>INDEX(Calendar!$E$3:$E$367,MATCH(LOLP!$A4528,Calendar!$B$3:$B$367,0))</f>
        <v>0</v>
      </c>
      <c r="D4528" s="2">
        <f t="shared" si="497"/>
        <v>13</v>
      </c>
      <c r="E4528" s="36">
        <v>35662</v>
      </c>
      <c r="F4528" s="7">
        <f>IFERROR(IF(INDEX('Temperature Data'!$AA$15:$AA$348,MATCH(LOLP!A4528,'Temperature Data'!$B$15:$B$348,0))&gt;IF(B4528=9,$G$2,LOLP!$F$2),1,0),0)</f>
        <v>1</v>
      </c>
      <c r="G4528" s="7">
        <f>SUMIFS(LOLP!$F$4:$F$8763,$C$4:$C$8763,$C4528,$B$4:$B$8763,$B4528,$D$4:$D$8763,$D4528)</f>
        <v>5</v>
      </c>
      <c r="H4528" s="7">
        <f>COUNTIFS(Calendar!$E$3:$E$367,LOLP!C4528,Calendar!$D$3:$D$367,LOLP!B4528)</f>
        <v>10</v>
      </c>
      <c r="I4528" s="7">
        <f ca="1">IF($F4528=1,OFFSET(start_norps,LOLP!$D4528+(1-$C4528)*24,LOLP!$B4528)*H4528/G4528,0)</f>
        <v>2.17049845843888E-3</v>
      </c>
      <c r="J4528" s="7">
        <f ca="1">IF($F4528=1,OFFSET(start_33,LOLP!$D4528+(1-$C4528)*24,LOLP!$B4528)*H4528/G4528,0)</f>
        <v>2.0104032830248E-7</v>
      </c>
      <c r="K4528" s="7">
        <f ca="1">IF($F4528,OFFSET(start_40,LOLP!$D4528+(1-$C4528)*24,LOLP!$B4528),0)</f>
        <v>0</v>
      </c>
      <c r="L4528" s="7">
        <f ca="1">IF($F4528,OFFSET(start_50,LOLP!$D4528+(1-$C4528)*24,LOLP!$B4528),0)</f>
        <v>0</v>
      </c>
      <c r="M4528" s="25">
        <f t="shared" ca="1" si="492"/>
        <v>1.3070448972237644E-6</v>
      </c>
      <c r="N4528" s="25">
        <f t="shared" ca="1" si="493"/>
        <v>1.0729889632820288E-10</v>
      </c>
      <c r="O4528" s="15" t="e">
        <f t="shared" ca="1" si="494"/>
        <v>#DIV/0!</v>
      </c>
      <c r="P4528" s="15" t="e">
        <f t="shared" ca="1" si="495"/>
        <v>#DIV/0!</v>
      </c>
    </row>
    <row r="4529" spans="1:16" x14ac:dyDescent="0.25">
      <c r="A4529" s="1">
        <f t="shared" si="496"/>
        <v>43289</v>
      </c>
      <c r="B4529" s="7">
        <f t="shared" si="491"/>
        <v>7</v>
      </c>
      <c r="C4529" s="4">
        <f>INDEX(Calendar!$E$3:$E$367,MATCH(LOLP!$A4529,Calendar!$B$3:$B$367,0))</f>
        <v>0</v>
      </c>
      <c r="D4529" s="2">
        <f t="shared" si="497"/>
        <v>14</v>
      </c>
      <c r="E4529" s="36">
        <v>36983</v>
      </c>
      <c r="F4529" s="7">
        <f>IFERROR(IF(INDEX('Temperature Data'!$AA$15:$AA$348,MATCH(LOLP!A4529,'Temperature Data'!$B$15:$B$348,0))&gt;IF(B4529=9,$G$2,LOLP!$F$2),1,0),0)</f>
        <v>1</v>
      </c>
      <c r="G4529" s="7">
        <f>SUMIFS(LOLP!$F$4:$F$8763,$C$4:$C$8763,$C4529,$B$4:$B$8763,$B4529,$D$4:$D$8763,$D4529)</f>
        <v>5</v>
      </c>
      <c r="H4529" s="7">
        <f>COUNTIFS(Calendar!$E$3:$E$367,LOLP!C4529,Calendar!$D$3:$D$367,LOLP!B4529)</f>
        <v>10</v>
      </c>
      <c r="I4529" s="7">
        <f ca="1">IF($F4529=1,OFFSET(start_norps,LOLP!$D4529+(1-$C4529)*24,LOLP!$B4529)*H4529/G4529,0)</f>
        <v>2.4319839128534798E-4</v>
      </c>
      <c r="J4529" s="7">
        <f ca="1">IF($F4529=1,OFFSET(start_33,LOLP!$D4529+(1-$C4529)*24,LOLP!$B4529)*H4529/G4529,0)</f>
        <v>4.4861244134027802E-8</v>
      </c>
      <c r="K4529" s="7">
        <f ca="1">IF($F4529,OFFSET(start_40,LOLP!$D4529+(1-$C4529)*24,LOLP!$B4529),0)</f>
        <v>0</v>
      </c>
      <c r="L4529" s="7">
        <f ca="1">IF($F4529,OFFSET(start_50,LOLP!$D4529+(1-$C4529)*24,LOLP!$B4529),0)</f>
        <v>0</v>
      </c>
      <c r="M4529" s="25">
        <f t="shared" ca="1" si="492"/>
        <v>1.4645079111052203E-7</v>
      </c>
      <c r="N4529" s="25">
        <f t="shared" ca="1" si="493"/>
        <v>2.3943265632997228E-11</v>
      </c>
      <c r="O4529" s="15" t="e">
        <f t="shared" ca="1" si="494"/>
        <v>#DIV/0!</v>
      </c>
      <c r="P4529" s="15" t="e">
        <f t="shared" ca="1" si="495"/>
        <v>#DIV/0!</v>
      </c>
    </row>
    <row r="4530" spans="1:16" x14ac:dyDescent="0.25">
      <c r="A4530" s="1">
        <f t="shared" si="496"/>
        <v>43289</v>
      </c>
      <c r="B4530" s="7">
        <f t="shared" si="491"/>
        <v>7</v>
      </c>
      <c r="C4530" s="4">
        <f>INDEX(Calendar!$E$3:$E$367,MATCH(LOLP!$A4530,Calendar!$B$3:$B$367,0))</f>
        <v>0</v>
      </c>
      <c r="D4530" s="2">
        <f t="shared" si="497"/>
        <v>15</v>
      </c>
      <c r="E4530" s="36">
        <v>38199</v>
      </c>
      <c r="F4530" s="7">
        <f>IFERROR(IF(INDEX('Temperature Data'!$AA$15:$AA$348,MATCH(LOLP!A4530,'Temperature Data'!$B$15:$B$348,0))&gt;IF(B4530=9,$G$2,LOLP!$F$2),1,0),0)</f>
        <v>1</v>
      </c>
      <c r="G4530" s="7">
        <f>SUMIFS(LOLP!$F$4:$F$8763,$C$4:$C$8763,$C4530,$B$4:$B$8763,$B4530,$D$4:$D$8763,$D4530)</f>
        <v>5</v>
      </c>
      <c r="H4530" s="7">
        <f>COUNTIFS(Calendar!$E$3:$E$367,LOLP!C4530,Calendar!$D$3:$D$367,LOLP!B4530)</f>
        <v>10</v>
      </c>
      <c r="I4530" s="7">
        <f ca="1">IF($F4530=1,OFFSET(start_norps,LOLP!$D4530+(1-$C4530)*24,LOLP!$B4530)*H4530/G4530,0)</f>
        <v>2.4163168024522001E-3</v>
      </c>
      <c r="J4530" s="7">
        <f ca="1">IF($F4530=1,OFFSET(start_33,LOLP!$D4530+(1-$C4530)*24,LOLP!$B4530)*H4530/G4530,0)</f>
        <v>2.4398080497069801E-6</v>
      </c>
      <c r="K4530" s="7">
        <f ca="1">IF($F4530,OFFSET(start_40,LOLP!$D4530+(1-$C4530)*24,LOLP!$B4530),0)</f>
        <v>0</v>
      </c>
      <c r="L4530" s="7">
        <f ca="1">IF($F4530,OFFSET(start_50,LOLP!$D4530+(1-$C4530)*24,LOLP!$B4530),0)</f>
        <v>0</v>
      </c>
      <c r="M4530" s="25">
        <f t="shared" ca="1" si="492"/>
        <v>1.4550733885306395E-6</v>
      </c>
      <c r="N4530" s="25">
        <f t="shared" ca="1" si="493"/>
        <v>1.3021701327125955E-9</v>
      </c>
      <c r="O4530" s="15" t="e">
        <f t="shared" ca="1" si="494"/>
        <v>#DIV/0!</v>
      </c>
      <c r="P4530" s="15" t="e">
        <f t="shared" ca="1" si="495"/>
        <v>#DIV/0!</v>
      </c>
    </row>
    <row r="4531" spans="1:16" x14ac:dyDescent="0.25">
      <c r="A4531" s="1">
        <f t="shared" si="496"/>
        <v>43289</v>
      </c>
      <c r="B4531" s="7">
        <f t="shared" si="491"/>
        <v>7</v>
      </c>
      <c r="C4531" s="4">
        <f>INDEX(Calendar!$E$3:$E$367,MATCH(LOLP!$A4531,Calendar!$B$3:$B$367,0))</f>
        <v>0</v>
      </c>
      <c r="D4531" s="2">
        <f t="shared" si="497"/>
        <v>16</v>
      </c>
      <c r="E4531" s="36">
        <v>39365</v>
      </c>
      <c r="F4531" s="7">
        <f>IFERROR(IF(INDEX('Temperature Data'!$AA$15:$AA$348,MATCH(LOLP!A4531,'Temperature Data'!$B$15:$B$348,0))&gt;IF(B4531=9,$G$2,LOLP!$F$2),1,0),0)</f>
        <v>1</v>
      </c>
      <c r="G4531" s="7">
        <f>SUMIFS(LOLP!$F$4:$F$8763,$C$4:$C$8763,$C4531,$B$4:$B$8763,$B4531,$D$4:$D$8763,$D4531)</f>
        <v>5</v>
      </c>
      <c r="H4531" s="7">
        <f>COUNTIFS(Calendar!$E$3:$E$367,LOLP!C4531,Calendar!$D$3:$D$367,LOLP!B4531)</f>
        <v>10</v>
      </c>
      <c r="I4531" s="7">
        <f ca="1">IF($F4531=1,OFFSET(start_norps,LOLP!$D4531+(1-$C4531)*24,LOLP!$B4531)*H4531/G4531,0)</f>
        <v>5.9802583747558804E-3</v>
      </c>
      <c r="J4531" s="7">
        <f ca="1">IF($F4531=1,OFFSET(start_33,LOLP!$D4531+(1-$C4531)*24,LOLP!$B4531)*H4531/G4531,0)</f>
        <v>2.1092469728556399E-5</v>
      </c>
      <c r="K4531" s="7">
        <f ca="1">IF($F4531,OFFSET(start_40,LOLP!$D4531+(1-$C4531)*24,LOLP!$B4531),0)</f>
        <v>0</v>
      </c>
      <c r="L4531" s="7">
        <f ca="1">IF($F4531,OFFSET(start_50,LOLP!$D4531+(1-$C4531)*24,LOLP!$B4531),0)</f>
        <v>0</v>
      </c>
      <c r="M4531" s="25">
        <f t="shared" ca="1" si="492"/>
        <v>3.6012309349559772E-6</v>
      </c>
      <c r="N4531" s="25">
        <f t="shared" ca="1" si="493"/>
        <v>1.12574364647126E-8</v>
      </c>
      <c r="O4531" s="15" t="e">
        <f t="shared" ca="1" si="494"/>
        <v>#DIV/0!</v>
      </c>
      <c r="P4531" s="15" t="e">
        <f t="shared" ca="1" si="495"/>
        <v>#DIV/0!</v>
      </c>
    </row>
    <row r="4532" spans="1:16" x14ac:dyDescent="0.25">
      <c r="A4532" s="1">
        <f t="shared" si="496"/>
        <v>43289</v>
      </c>
      <c r="B4532" s="7">
        <f t="shared" si="491"/>
        <v>7</v>
      </c>
      <c r="C4532" s="4">
        <f>INDEX(Calendar!$E$3:$E$367,MATCH(LOLP!$A4532,Calendar!$B$3:$B$367,0))</f>
        <v>0</v>
      </c>
      <c r="D4532" s="2">
        <f t="shared" si="497"/>
        <v>17</v>
      </c>
      <c r="E4532" s="36">
        <v>40044</v>
      </c>
      <c r="F4532" s="7">
        <f>IFERROR(IF(INDEX('Temperature Data'!$AA$15:$AA$348,MATCH(LOLP!A4532,'Temperature Data'!$B$15:$B$348,0))&gt;IF(B4532=9,$G$2,LOLP!$F$2),1,0),0)</f>
        <v>1</v>
      </c>
      <c r="G4532" s="7">
        <f>SUMIFS(LOLP!$F$4:$F$8763,$C$4:$C$8763,$C4532,$B$4:$B$8763,$B4532,$D$4:$D$8763,$D4532)</f>
        <v>5</v>
      </c>
      <c r="H4532" s="7">
        <f>COUNTIFS(Calendar!$E$3:$E$367,LOLP!C4532,Calendar!$D$3:$D$367,LOLP!B4532)</f>
        <v>10</v>
      </c>
      <c r="I4532" s="7">
        <f ca="1">IF($F4532=1,OFFSET(start_norps,LOLP!$D4532+(1-$C4532)*24,LOLP!$B4532)*H4532/G4532,0)</f>
        <v>2.6130801013751599E-2</v>
      </c>
      <c r="J4532" s="7">
        <f ca="1">IF($F4532=1,OFFSET(start_33,LOLP!$D4532+(1-$C4532)*24,LOLP!$B4532)*H4532/G4532,0)</f>
        <v>1.4933307986269881E-3</v>
      </c>
      <c r="K4532" s="7">
        <f ca="1">IF($F4532,OFFSET(start_40,LOLP!$D4532+(1-$C4532)*24,LOLP!$B4532),0)</f>
        <v>0</v>
      </c>
      <c r="L4532" s="7">
        <f ca="1">IF($F4532,OFFSET(start_50,LOLP!$D4532+(1-$C4532)*24,LOLP!$B4532),0)</f>
        <v>0</v>
      </c>
      <c r="M4532" s="25">
        <f t="shared" ca="1" si="492"/>
        <v>1.5735615933106341E-5</v>
      </c>
      <c r="N4532" s="25">
        <f t="shared" ca="1" si="493"/>
        <v>7.9701793117104167E-7</v>
      </c>
      <c r="O4532" s="15" t="e">
        <f t="shared" ca="1" si="494"/>
        <v>#DIV/0!</v>
      </c>
      <c r="P4532" s="15" t="e">
        <f t="shared" ca="1" si="495"/>
        <v>#DIV/0!</v>
      </c>
    </row>
    <row r="4533" spans="1:16" x14ac:dyDescent="0.25">
      <c r="A4533" s="1">
        <f t="shared" si="496"/>
        <v>43289</v>
      </c>
      <c r="B4533" s="7">
        <f t="shared" si="491"/>
        <v>7</v>
      </c>
      <c r="C4533" s="4">
        <f>INDEX(Calendar!$E$3:$E$367,MATCH(LOLP!$A4533,Calendar!$B$3:$B$367,0))</f>
        <v>0</v>
      </c>
      <c r="D4533" s="2">
        <f t="shared" si="497"/>
        <v>18</v>
      </c>
      <c r="E4533" s="36">
        <v>40140</v>
      </c>
      <c r="F4533" s="7">
        <f>IFERROR(IF(INDEX('Temperature Data'!$AA$15:$AA$348,MATCH(LOLP!A4533,'Temperature Data'!$B$15:$B$348,0))&gt;IF(B4533=9,$G$2,LOLP!$F$2),1,0),0)</f>
        <v>1</v>
      </c>
      <c r="G4533" s="7">
        <f>SUMIFS(LOLP!$F$4:$F$8763,$C$4:$C$8763,$C4533,$B$4:$B$8763,$B4533,$D$4:$D$8763,$D4533)</f>
        <v>5</v>
      </c>
      <c r="H4533" s="7">
        <f>COUNTIFS(Calendar!$E$3:$E$367,LOLP!C4533,Calendar!$D$3:$D$367,LOLP!B4533)</f>
        <v>10</v>
      </c>
      <c r="I4533" s="7">
        <f ca="1">IF($F4533=1,OFFSET(start_norps,LOLP!$D4533+(1-$C4533)*24,LOLP!$B4533)*H4533/G4533,0)</f>
        <v>1.830506428324712E-2</v>
      </c>
      <c r="J4533" s="7">
        <f ca="1">IF($F4533=1,OFFSET(start_33,LOLP!$D4533+(1-$C4533)*24,LOLP!$B4533)*H4533/G4533,0)</f>
        <v>3.6300186492192999E-3</v>
      </c>
      <c r="K4533" s="7">
        <f ca="1">IF($F4533,OFFSET(start_40,LOLP!$D4533+(1-$C4533)*24,LOLP!$B4533),0)</f>
        <v>0</v>
      </c>
      <c r="L4533" s="7">
        <f ca="1">IF($F4533,OFFSET(start_50,LOLP!$D4533+(1-$C4533)*24,LOLP!$B4533),0)</f>
        <v>0</v>
      </c>
      <c r="M4533" s="25">
        <f t="shared" ca="1" si="492"/>
        <v>1.1023062823080489E-5</v>
      </c>
      <c r="N4533" s="25">
        <f t="shared" ca="1" si="493"/>
        <v>1.9374072754497187E-6</v>
      </c>
      <c r="O4533" s="15" t="e">
        <f t="shared" ca="1" si="494"/>
        <v>#DIV/0!</v>
      </c>
      <c r="P4533" s="15" t="e">
        <f t="shared" ca="1" si="495"/>
        <v>#DIV/0!</v>
      </c>
    </row>
    <row r="4534" spans="1:16" x14ac:dyDescent="0.25">
      <c r="A4534" s="1">
        <f t="shared" si="496"/>
        <v>43289</v>
      </c>
      <c r="B4534" s="7">
        <f t="shared" si="491"/>
        <v>7</v>
      </c>
      <c r="C4534" s="4">
        <f>INDEX(Calendar!$E$3:$E$367,MATCH(LOLP!$A4534,Calendar!$B$3:$B$367,0))</f>
        <v>0</v>
      </c>
      <c r="D4534" s="2">
        <f t="shared" si="497"/>
        <v>19</v>
      </c>
      <c r="E4534" s="36">
        <v>39266</v>
      </c>
      <c r="F4534" s="7">
        <f>IFERROR(IF(INDEX('Temperature Data'!$AA$15:$AA$348,MATCH(LOLP!A4534,'Temperature Data'!$B$15:$B$348,0))&gt;IF(B4534=9,$G$2,LOLP!$F$2),1,0),0)</f>
        <v>1</v>
      </c>
      <c r="G4534" s="7">
        <f>SUMIFS(LOLP!$F$4:$F$8763,$C$4:$C$8763,$C4534,$B$4:$B$8763,$B4534,$D$4:$D$8763,$D4534)</f>
        <v>5</v>
      </c>
      <c r="H4534" s="7">
        <f>COUNTIFS(Calendar!$E$3:$E$367,LOLP!C4534,Calendar!$D$3:$D$367,LOLP!B4534)</f>
        <v>10</v>
      </c>
      <c r="I4534" s="7">
        <f ca="1">IF($F4534=1,OFFSET(start_norps,LOLP!$D4534+(1-$C4534)*24,LOLP!$B4534)*H4534/G4534,0)</f>
        <v>1.56398560530483</v>
      </c>
      <c r="J4534" s="7">
        <f ca="1">IF($F4534=1,OFFSET(start_33,LOLP!$D4534+(1-$C4534)*24,LOLP!$B4534)*H4534/G4534,0)</f>
        <v>1.7934785038593837</v>
      </c>
      <c r="K4534" s="7">
        <f ca="1">IF($F4534,OFFSET(start_40,LOLP!$D4534+(1-$C4534)*24,LOLP!$B4534),0)</f>
        <v>0</v>
      </c>
      <c r="L4534" s="7">
        <f ca="1">IF($F4534,OFFSET(start_50,LOLP!$D4534+(1-$C4534)*24,LOLP!$B4534),0)</f>
        <v>0</v>
      </c>
      <c r="M4534" s="25">
        <f t="shared" ca="1" si="492"/>
        <v>9.4181103736667863E-4</v>
      </c>
      <c r="N4534" s="25">
        <f t="shared" ca="1" si="493"/>
        <v>9.5721224531095507E-4</v>
      </c>
      <c r="O4534" s="15" t="e">
        <f t="shared" ca="1" si="494"/>
        <v>#DIV/0!</v>
      </c>
      <c r="P4534" s="15" t="e">
        <f t="shared" ca="1" si="495"/>
        <v>#DIV/0!</v>
      </c>
    </row>
    <row r="4535" spans="1:16" x14ac:dyDescent="0.25">
      <c r="A4535" s="1">
        <f t="shared" si="496"/>
        <v>43289</v>
      </c>
      <c r="B4535" s="7">
        <f t="shared" si="491"/>
        <v>7</v>
      </c>
      <c r="C4535" s="4">
        <f>INDEX(Calendar!$E$3:$E$367,MATCH(LOLP!$A4535,Calendar!$B$3:$B$367,0))</f>
        <v>0</v>
      </c>
      <c r="D4535" s="2">
        <f t="shared" si="497"/>
        <v>20</v>
      </c>
      <c r="E4535" s="36">
        <v>38297</v>
      </c>
      <c r="F4535" s="7">
        <f>IFERROR(IF(INDEX('Temperature Data'!$AA$15:$AA$348,MATCH(LOLP!A4535,'Temperature Data'!$B$15:$B$348,0))&gt;IF(B4535=9,$G$2,LOLP!$F$2),1,0),0)</f>
        <v>1</v>
      </c>
      <c r="G4535" s="7">
        <f>SUMIFS(LOLP!$F$4:$F$8763,$C$4:$C$8763,$C4535,$B$4:$B$8763,$B4535,$D$4:$D$8763,$D4535)</f>
        <v>5</v>
      </c>
      <c r="H4535" s="7">
        <f>COUNTIFS(Calendar!$E$3:$E$367,LOLP!C4535,Calendar!$D$3:$D$367,LOLP!B4535)</f>
        <v>10</v>
      </c>
      <c r="I4535" s="7">
        <f ca="1">IF($F4535=1,OFFSET(start_norps,LOLP!$D4535+(1-$C4535)*24,LOLP!$B4535)*H4535/G4535,0)</f>
        <v>1.0173877766267521</v>
      </c>
      <c r="J4535" s="7">
        <f ca="1">IF($F4535=1,OFFSET(start_33,LOLP!$D4535+(1-$C4535)*24,LOLP!$B4535)*H4535/G4535,0)</f>
        <v>1.1989024604363201</v>
      </c>
      <c r="K4535" s="7">
        <f ca="1">IF($F4535,OFFSET(start_40,LOLP!$D4535+(1-$C4535)*24,LOLP!$B4535),0)</f>
        <v>0</v>
      </c>
      <c r="L4535" s="7">
        <f ca="1">IF($F4535,OFFSET(start_50,LOLP!$D4535+(1-$C4535)*24,LOLP!$B4535),0)</f>
        <v>0</v>
      </c>
      <c r="M4535" s="25">
        <f t="shared" ca="1" si="492"/>
        <v>6.1265719713722285E-4</v>
      </c>
      <c r="N4535" s="25">
        <f t="shared" ca="1" si="493"/>
        <v>6.3987614771716017E-4</v>
      </c>
      <c r="O4535" s="15" t="e">
        <f t="shared" ca="1" si="494"/>
        <v>#DIV/0!</v>
      </c>
      <c r="P4535" s="15" t="e">
        <f t="shared" ca="1" si="495"/>
        <v>#DIV/0!</v>
      </c>
    </row>
    <row r="4536" spans="1:16" x14ac:dyDescent="0.25">
      <c r="A4536" s="1">
        <f t="shared" si="496"/>
        <v>43289</v>
      </c>
      <c r="B4536" s="7">
        <f t="shared" si="491"/>
        <v>7</v>
      </c>
      <c r="C4536" s="4">
        <f>INDEX(Calendar!$E$3:$E$367,MATCH(LOLP!$A4536,Calendar!$B$3:$B$367,0))</f>
        <v>0</v>
      </c>
      <c r="D4536" s="2">
        <f t="shared" si="497"/>
        <v>21</v>
      </c>
      <c r="E4536" s="36">
        <v>36767</v>
      </c>
      <c r="F4536" s="7">
        <f>IFERROR(IF(INDEX('Temperature Data'!$AA$15:$AA$348,MATCH(LOLP!A4536,'Temperature Data'!$B$15:$B$348,0))&gt;IF(B4536=9,$G$2,LOLP!$F$2),1,0),0)</f>
        <v>1</v>
      </c>
      <c r="G4536" s="7">
        <f>SUMIFS(LOLP!$F$4:$F$8763,$C$4:$C$8763,$C4536,$B$4:$B$8763,$B4536,$D$4:$D$8763,$D4536)</f>
        <v>5</v>
      </c>
      <c r="H4536" s="7">
        <f>COUNTIFS(Calendar!$E$3:$E$367,LOLP!C4536,Calendar!$D$3:$D$367,LOLP!B4536)</f>
        <v>10</v>
      </c>
      <c r="I4536" s="7">
        <f ca="1">IF($F4536=1,OFFSET(start_norps,LOLP!$D4536+(1-$C4536)*24,LOLP!$B4536)*H4536/G4536,0)</f>
        <v>4.5178118766148398E-3</v>
      </c>
      <c r="J4536" s="7">
        <f ca="1">IF($F4536=1,OFFSET(start_33,LOLP!$D4536+(1-$C4536)*24,LOLP!$B4536)*H4536/G4536,0)</f>
        <v>6.2701557482604201E-3</v>
      </c>
      <c r="K4536" s="7">
        <f ca="1">IF($F4536,OFFSET(start_40,LOLP!$D4536+(1-$C4536)*24,LOLP!$B4536),0)</f>
        <v>0</v>
      </c>
      <c r="L4536" s="7">
        <f ca="1">IF($F4536,OFFSET(start_50,LOLP!$D4536+(1-$C4536)*24,LOLP!$B4536),0)</f>
        <v>0</v>
      </c>
      <c r="M4536" s="25">
        <f t="shared" ca="1" si="492"/>
        <v>2.7205653784216342E-6</v>
      </c>
      <c r="N4536" s="25">
        <f t="shared" ca="1" si="493"/>
        <v>3.3464966819096708E-6</v>
      </c>
      <c r="O4536" s="15" t="e">
        <f t="shared" ca="1" si="494"/>
        <v>#DIV/0!</v>
      </c>
      <c r="P4536" s="15" t="e">
        <f t="shared" ca="1" si="495"/>
        <v>#DIV/0!</v>
      </c>
    </row>
    <row r="4537" spans="1:16" x14ac:dyDescent="0.25">
      <c r="A4537" s="1">
        <f t="shared" si="496"/>
        <v>43289</v>
      </c>
      <c r="B4537" s="7">
        <f t="shared" si="491"/>
        <v>7</v>
      </c>
      <c r="C4537" s="4">
        <f>INDEX(Calendar!$E$3:$E$367,MATCH(LOLP!$A4537,Calendar!$B$3:$B$367,0))</f>
        <v>0</v>
      </c>
      <c r="D4537" s="2">
        <f t="shared" si="497"/>
        <v>22</v>
      </c>
      <c r="E4537" s="36">
        <v>33884</v>
      </c>
      <c r="F4537" s="7">
        <f>IFERROR(IF(INDEX('Temperature Data'!$AA$15:$AA$348,MATCH(LOLP!A4537,'Temperature Data'!$B$15:$B$348,0))&gt;IF(B4537=9,$G$2,LOLP!$F$2),1,0),0)</f>
        <v>1</v>
      </c>
      <c r="G4537" s="7">
        <f>SUMIFS(LOLP!$F$4:$F$8763,$C$4:$C$8763,$C4537,$B$4:$B$8763,$B4537,$D$4:$D$8763,$D4537)</f>
        <v>5</v>
      </c>
      <c r="H4537" s="7">
        <f>COUNTIFS(Calendar!$E$3:$E$367,LOLP!C4537,Calendar!$D$3:$D$367,LOLP!B4537)</f>
        <v>10</v>
      </c>
      <c r="I4537" s="7">
        <f ca="1">IF($F4537=1,OFFSET(start_norps,LOLP!$D4537+(1-$C4537)*24,LOLP!$B4537)*H4537/G4537,0)</f>
        <v>2.81810503385372E-8</v>
      </c>
      <c r="J4537" s="7">
        <f ca="1">IF($F4537=1,OFFSET(start_33,LOLP!$D4537+(1-$C4537)*24,LOLP!$B4537)*H4537/G4537,0)</f>
        <v>4.8896100482877597E-8</v>
      </c>
      <c r="K4537" s="7">
        <f ca="1">IF($F4537,OFFSET(start_40,LOLP!$D4537+(1-$C4537)*24,LOLP!$B4537),0)</f>
        <v>0</v>
      </c>
      <c r="L4537" s="7">
        <f ca="1">IF($F4537,OFFSET(start_50,LOLP!$D4537+(1-$C4537)*24,LOLP!$B4537),0)</f>
        <v>0</v>
      </c>
      <c r="M4537" s="25">
        <f t="shared" ca="1" si="492"/>
        <v>1.6970248423895993E-11</v>
      </c>
      <c r="N4537" s="25">
        <f t="shared" ca="1" si="493"/>
        <v>2.6096742185338714E-11</v>
      </c>
      <c r="O4537" s="15" t="e">
        <f t="shared" ca="1" si="494"/>
        <v>#DIV/0!</v>
      </c>
      <c r="P4537" s="15" t="e">
        <f t="shared" ca="1" si="495"/>
        <v>#DIV/0!</v>
      </c>
    </row>
    <row r="4538" spans="1:16" x14ac:dyDescent="0.25">
      <c r="A4538" s="1">
        <f t="shared" si="496"/>
        <v>43289</v>
      </c>
      <c r="B4538" s="7">
        <f t="shared" si="491"/>
        <v>7</v>
      </c>
      <c r="C4538" s="4">
        <f>INDEX(Calendar!$E$3:$E$367,MATCH(LOLP!$A4538,Calendar!$B$3:$B$367,0))</f>
        <v>0</v>
      </c>
      <c r="D4538" s="2">
        <f t="shared" si="497"/>
        <v>23</v>
      </c>
      <c r="E4538" s="36">
        <v>30679</v>
      </c>
      <c r="F4538" s="7">
        <f>IFERROR(IF(INDEX('Temperature Data'!$AA$15:$AA$348,MATCH(LOLP!A4538,'Temperature Data'!$B$15:$B$348,0))&gt;IF(B4538=9,$G$2,LOLP!$F$2),1,0),0)</f>
        <v>1</v>
      </c>
      <c r="G4538" s="7">
        <f>SUMIFS(LOLP!$F$4:$F$8763,$C$4:$C$8763,$C4538,$B$4:$B$8763,$B4538,$D$4:$D$8763,$D4538)</f>
        <v>5</v>
      </c>
      <c r="H4538" s="7">
        <f>COUNTIFS(Calendar!$E$3:$E$367,LOLP!C4538,Calendar!$D$3:$D$367,LOLP!B4538)</f>
        <v>10</v>
      </c>
      <c r="I4538" s="7">
        <f ca="1">IF($F4538=1,OFFSET(start_norps,LOLP!$D4538+(1-$C4538)*24,LOLP!$B4538)*H4538/G4538,0)</f>
        <v>0</v>
      </c>
      <c r="J4538" s="7">
        <f ca="1">IF($F4538=1,OFFSET(start_33,LOLP!$D4538+(1-$C4538)*24,LOLP!$B4538)*H4538/G4538,0)</f>
        <v>0</v>
      </c>
      <c r="K4538" s="7">
        <f ca="1">IF($F4538,OFFSET(start_40,LOLP!$D4538+(1-$C4538)*24,LOLP!$B4538),0)</f>
        <v>0</v>
      </c>
      <c r="L4538" s="7">
        <f ca="1">IF($F4538,OFFSET(start_50,LOLP!$D4538+(1-$C4538)*24,LOLP!$B4538),0)</f>
        <v>0</v>
      </c>
      <c r="M4538" s="25">
        <f t="shared" ca="1" si="492"/>
        <v>0</v>
      </c>
      <c r="N4538" s="25">
        <f t="shared" ca="1" si="493"/>
        <v>0</v>
      </c>
      <c r="O4538" s="15" t="e">
        <f t="shared" ca="1" si="494"/>
        <v>#DIV/0!</v>
      </c>
      <c r="P4538" s="15" t="e">
        <f t="shared" ca="1" si="495"/>
        <v>#DIV/0!</v>
      </c>
    </row>
    <row r="4539" spans="1:16" x14ac:dyDescent="0.25">
      <c r="A4539" s="1">
        <f t="shared" si="496"/>
        <v>43289</v>
      </c>
      <c r="B4539" s="7">
        <f t="shared" si="491"/>
        <v>7</v>
      </c>
      <c r="C4539" s="4">
        <f>INDEX(Calendar!$E$3:$E$367,MATCH(LOLP!$A4539,Calendar!$B$3:$B$367,0))</f>
        <v>0</v>
      </c>
      <c r="D4539" s="2">
        <f t="shared" si="497"/>
        <v>24</v>
      </c>
      <c r="E4539" s="36">
        <v>28596</v>
      </c>
      <c r="F4539" s="7">
        <f>IFERROR(IF(INDEX('Temperature Data'!$AA$15:$AA$348,MATCH(LOLP!A4539,'Temperature Data'!$B$15:$B$348,0))&gt;IF(B4539=9,$G$2,LOLP!$F$2),1,0),0)</f>
        <v>1</v>
      </c>
      <c r="G4539" s="7">
        <f>SUMIFS(LOLP!$F$4:$F$8763,$C$4:$C$8763,$C4539,$B$4:$B$8763,$B4539,$D$4:$D$8763,$D4539)</f>
        <v>5</v>
      </c>
      <c r="H4539" s="7">
        <f>COUNTIFS(Calendar!$E$3:$E$367,LOLP!C4539,Calendar!$D$3:$D$367,LOLP!B4539)</f>
        <v>10</v>
      </c>
      <c r="I4539" s="7">
        <f ca="1">IF($F4539=1,OFFSET(start_norps,LOLP!$D4539+(1-$C4539)*24,LOLP!$B4539)*H4539/G4539,0)</f>
        <v>0</v>
      </c>
      <c r="J4539" s="7">
        <f ca="1">IF($F4539=1,OFFSET(start_33,LOLP!$D4539+(1-$C4539)*24,LOLP!$B4539)*H4539/G4539,0)</f>
        <v>0</v>
      </c>
      <c r="K4539" s="7">
        <f ca="1">IF($F4539,OFFSET(start_40,LOLP!$D4539+(1-$C4539)*24,LOLP!$B4539),0)</f>
        <v>0</v>
      </c>
      <c r="L4539" s="7">
        <f ca="1">IF($F4539,OFFSET(start_50,LOLP!$D4539+(1-$C4539)*24,LOLP!$B4539),0)</f>
        <v>0</v>
      </c>
      <c r="M4539" s="25">
        <f t="shared" ca="1" si="492"/>
        <v>0</v>
      </c>
      <c r="N4539" s="25">
        <f t="shared" ca="1" si="493"/>
        <v>0</v>
      </c>
      <c r="O4539" s="15" t="e">
        <f t="shared" ca="1" si="494"/>
        <v>#DIV/0!</v>
      </c>
      <c r="P4539" s="15" t="e">
        <f t="shared" ca="1" si="495"/>
        <v>#DIV/0!</v>
      </c>
    </row>
    <row r="4540" spans="1:16" x14ac:dyDescent="0.25">
      <c r="A4540" s="1">
        <f t="shared" si="496"/>
        <v>43290</v>
      </c>
      <c r="B4540" s="7">
        <f t="shared" si="491"/>
        <v>7</v>
      </c>
      <c r="C4540" s="4">
        <f>INDEX(Calendar!$E$3:$E$367,MATCH(LOLP!$A4540,Calendar!$B$3:$B$367,0))</f>
        <v>1</v>
      </c>
      <c r="D4540" s="2">
        <f t="shared" si="497"/>
        <v>1</v>
      </c>
      <c r="E4540" s="36">
        <v>27076</v>
      </c>
      <c r="F4540" s="7">
        <f>IFERROR(IF(INDEX('Temperature Data'!$AA$15:$AA$348,MATCH(LOLP!A4540,'Temperature Data'!$B$15:$B$348,0))&gt;IF(B4540=9,$G$2,LOLP!$F$2),1,0),0)</f>
        <v>1</v>
      </c>
      <c r="G4540" s="7">
        <f>SUMIFS(LOLP!$F$4:$F$8763,$C$4:$C$8763,$C4540,$B$4:$B$8763,$B4540,$D$4:$D$8763,$D4540)</f>
        <v>17</v>
      </c>
      <c r="H4540" s="7">
        <f>COUNTIFS(Calendar!$E$3:$E$367,LOLP!C4540,Calendar!$D$3:$D$367,LOLP!B4540)</f>
        <v>21</v>
      </c>
      <c r="I4540" s="7">
        <f ca="1">IF($F4540=1,OFFSET(start_norps,LOLP!$D4540+(1-$C4540)*24,LOLP!$B4540)*H4540/G4540,0)</f>
        <v>0</v>
      </c>
      <c r="J4540" s="7">
        <f ca="1">IF($F4540=1,OFFSET(start_33,LOLP!$D4540+(1-$C4540)*24,LOLP!$B4540)*H4540/G4540,0)</f>
        <v>0</v>
      </c>
      <c r="K4540" s="7">
        <f ca="1">IF($F4540,OFFSET(start_40,LOLP!$D4540+(1-$C4540)*24,LOLP!$B4540),0)</f>
        <v>0</v>
      </c>
      <c r="L4540" s="7">
        <f ca="1">IF($F4540,OFFSET(start_50,LOLP!$D4540+(1-$C4540)*24,LOLP!$B4540),0)</f>
        <v>0</v>
      </c>
      <c r="M4540" s="25">
        <f t="shared" ca="1" si="492"/>
        <v>0</v>
      </c>
      <c r="N4540" s="25">
        <f t="shared" ca="1" si="493"/>
        <v>0</v>
      </c>
      <c r="O4540" s="15" t="e">
        <f t="shared" ca="1" si="494"/>
        <v>#DIV/0!</v>
      </c>
      <c r="P4540" s="15" t="e">
        <f t="shared" ca="1" si="495"/>
        <v>#DIV/0!</v>
      </c>
    </row>
    <row r="4541" spans="1:16" x14ac:dyDescent="0.25">
      <c r="A4541" s="1">
        <f t="shared" si="496"/>
        <v>43290</v>
      </c>
      <c r="B4541" s="7">
        <f t="shared" si="491"/>
        <v>7</v>
      </c>
      <c r="C4541" s="4">
        <f>INDEX(Calendar!$E$3:$E$367,MATCH(LOLP!$A4541,Calendar!$B$3:$B$367,0))</f>
        <v>1</v>
      </c>
      <c r="D4541" s="2">
        <f t="shared" si="497"/>
        <v>2</v>
      </c>
      <c r="E4541" s="36">
        <v>26044</v>
      </c>
      <c r="F4541" s="7">
        <f>IFERROR(IF(INDEX('Temperature Data'!$AA$15:$AA$348,MATCH(LOLP!A4541,'Temperature Data'!$B$15:$B$348,0))&gt;IF(B4541=9,$G$2,LOLP!$F$2),1,0),0)</f>
        <v>1</v>
      </c>
      <c r="G4541" s="7">
        <f>SUMIFS(LOLP!$F$4:$F$8763,$C$4:$C$8763,$C4541,$B$4:$B$8763,$B4541,$D$4:$D$8763,$D4541)</f>
        <v>17</v>
      </c>
      <c r="H4541" s="7">
        <f>COUNTIFS(Calendar!$E$3:$E$367,LOLP!C4541,Calendar!$D$3:$D$367,LOLP!B4541)</f>
        <v>21</v>
      </c>
      <c r="I4541" s="7">
        <f ca="1">IF($F4541=1,OFFSET(start_norps,LOLP!$D4541+(1-$C4541)*24,LOLP!$B4541)*H4541/G4541,0)</f>
        <v>0</v>
      </c>
      <c r="J4541" s="7">
        <f ca="1">IF($F4541=1,OFFSET(start_33,LOLP!$D4541+(1-$C4541)*24,LOLP!$B4541)*H4541/G4541,0)</f>
        <v>0</v>
      </c>
      <c r="K4541" s="7">
        <f ca="1">IF($F4541,OFFSET(start_40,LOLP!$D4541+(1-$C4541)*24,LOLP!$B4541),0)</f>
        <v>0</v>
      </c>
      <c r="L4541" s="7">
        <f ca="1">IF($F4541,OFFSET(start_50,LOLP!$D4541+(1-$C4541)*24,LOLP!$B4541),0)</f>
        <v>0</v>
      </c>
      <c r="M4541" s="25">
        <f t="shared" ca="1" si="492"/>
        <v>0</v>
      </c>
      <c r="N4541" s="25">
        <f t="shared" ca="1" si="493"/>
        <v>0</v>
      </c>
      <c r="O4541" s="15" t="e">
        <f t="shared" ca="1" si="494"/>
        <v>#DIV/0!</v>
      </c>
      <c r="P4541" s="15" t="e">
        <f t="shared" ca="1" si="495"/>
        <v>#DIV/0!</v>
      </c>
    </row>
    <row r="4542" spans="1:16" x14ac:dyDescent="0.25">
      <c r="A4542" s="1">
        <f t="shared" si="496"/>
        <v>43290</v>
      </c>
      <c r="B4542" s="7">
        <f t="shared" si="491"/>
        <v>7</v>
      </c>
      <c r="C4542" s="4">
        <f>INDEX(Calendar!$E$3:$E$367,MATCH(LOLP!$A4542,Calendar!$B$3:$B$367,0))</f>
        <v>1</v>
      </c>
      <c r="D4542" s="2">
        <f t="shared" si="497"/>
        <v>3</v>
      </c>
      <c r="E4542" s="36">
        <v>25435</v>
      </c>
      <c r="F4542" s="7">
        <f>IFERROR(IF(INDEX('Temperature Data'!$AA$15:$AA$348,MATCH(LOLP!A4542,'Temperature Data'!$B$15:$B$348,0))&gt;IF(B4542=9,$G$2,LOLP!$F$2),1,0),0)</f>
        <v>1</v>
      </c>
      <c r="G4542" s="7">
        <f>SUMIFS(LOLP!$F$4:$F$8763,$C$4:$C$8763,$C4542,$B$4:$B$8763,$B4542,$D$4:$D$8763,$D4542)</f>
        <v>17</v>
      </c>
      <c r="H4542" s="7">
        <f>COUNTIFS(Calendar!$E$3:$E$367,LOLP!C4542,Calendar!$D$3:$D$367,LOLP!B4542)</f>
        <v>21</v>
      </c>
      <c r="I4542" s="7">
        <f ca="1">IF($F4542=1,OFFSET(start_norps,LOLP!$D4542+(1-$C4542)*24,LOLP!$B4542)*H4542/G4542,0)</f>
        <v>0</v>
      </c>
      <c r="J4542" s="7">
        <f ca="1">IF($F4542=1,OFFSET(start_33,LOLP!$D4542+(1-$C4542)*24,LOLP!$B4542)*H4542/G4542,0)</f>
        <v>0</v>
      </c>
      <c r="K4542" s="7">
        <f ca="1">IF($F4542,OFFSET(start_40,LOLP!$D4542+(1-$C4542)*24,LOLP!$B4542),0)</f>
        <v>0</v>
      </c>
      <c r="L4542" s="7">
        <f ca="1">IF($F4542,OFFSET(start_50,LOLP!$D4542+(1-$C4542)*24,LOLP!$B4542),0)</f>
        <v>0</v>
      </c>
      <c r="M4542" s="25">
        <f t="shared" ca="1" si="492"/>
        <v>0</v>
      </c>
      <c r="N4542" s="25">
        <f t="shared" ca="1" si="493"/>
        <v>0</v>
      </c>
      <c r="O4542" s="15" t="e">
        <f t="shared" ca="1" si="494"/>
        <v>#DIV/0!</v>
      </c>
      <c r="P4542" s="15" t="e">
        <f t="shared" ca="1" si="495"/>
        <v>#DIV/0!</v>
      </c>
    </row>
    <row r="4543" spans="1:16" x14ac:dyDescent="0.25">
      <c r="A4543" s="1">
        <f t="shared" si="496"/>
        <v>43290</v>
      </c>
      <c r="B4543" s="7">
        <f t="shared" si="491"/>
        <v>7</v>
      </c>
      <c r="C4543" s="4">
        <f>INDEX(Calendar!$E$3:$E$367,MATCH(LOLP!$A4543,Calendar!$B$3:$B$367,0))</f>
        <v>1</v>
      </c>
      <c r="D4543" s="2">
        <f t="shared" si="497"/>
        <v>4</v>
      </c>
      <c r="E4543" s="36">
        <v>25703</v>
      </c>
      <c r="F4543" s="7">
        <f>IFERROR(IF(INDEX('Temperature Data'!$AA$15:$AA$348,MATCH(LOLP!A4543,'Temperature Data'!$B$15:$B$348,0))&gt;IF(B4543=9,$G$2,LOLP!$F$2),1,0),0)</f>
        <v>1</v>
      </c>
      <c r="G4543" s="7">
        <f>SUMIFS(LOLP!$F$4:$F$8763,$C$4:$C$8763,$C4543,$B$4:$B$8763,$B4543,$D$4:$D$8763,$D4543)</f>
        <v>17</v>
      </c>
      <c r="H4543" s="7">
        <f>COUNTIFS(Calendar!$E$3:$E$367,LOLP!C4543,Calendar!$D$3:$D$367,LOLP!B4543)</f>
        <v>21</v>
      </c>
      <c r="I4543" s="7">
        <f ca="1">IF($F4543=1,OFFSET(start_norps,LOLP!$D4543+(1-$C4543)*24,LOLP!$B4543)*H4543/G4543,0)</f>
        <v>0</v>
      </c>
      <c r="J4543" s="7">
        <f ca="1">IF($F4543=1,OFFSET(start_33,LOLP!$D4543+(1-$C4543)*24,LOLP!$B4543)*H4543/G4543,0)</f>
        <v>0</v>
      </c>
      <c r="K4543" s="7">
        <f ca="1">IF($F4543,OFFSET(start_40,LOLP!$D4543+(1-$C4543)*24,LOLP!$B4543),0)</f>
        <v>0</v>
      </c>
      <c r="L4543" s="7">
        <f ca="1">IF($F4543,OFFSET(start_50,LOLP!$D4543+(1-$C4543)*24,LOLP!$B4543),0)</f>
        <v>0</v>
      </c>
      <c r="M4543" s="25">
        <f t="shared" ca="1" si="492"/>
        <v>0</v>
      </c>
      <c r="N4543" s="25">
        <f t="shared" ca="1" si="493"/>
        <v>0</v>
      </c>
      <c r="O4543" s="15" t="e">
        <f t="shared" ca="1" si="494"/>
        <v>#DIV/0!</v>
      </c>
      <c r="P4543" s="15" t="e">
        <f t="shared" ca="1" si="495"/>
        <v>#DIV/0!</v>
      </c>
    </row>
    <row r="4544" spans="1:16" x14ac:dyDescent="0.25">
      <c r="A4544" s="1">
        <f t="shared" si="496"/>
        <v>43290</v>
      </c>
      <c r="B4544" s="7">
        <f t="shared" si="491"/>
        <v>7</v>
      </c>
      <c r="C4544" s="4">
        <f>INDEX(Calendar!$E$3:$E$367,MATCH(LOLP!$A4544,Calendar!$B$3:$B$367,0))</f>
        <v>1</v>
      </c>
      <c r="D4544" s="2">
        <f t="shared" si="497"/>
        <v>5</v>
      </c>
      <c r="E4544" s="36">
        <v>26779</v>
      </c>
      <c r="F4544" s="7">
        <f>IFERROR(IF(INDEX('Temperature Data'!$AA$15:$AA$348,MATCH(LOLP!A4544,'Temperature Data'!$B$15:$B$348,0))&gt;IF(B4544=9,$G$2,LOLP!$F$2),1,0),0)</f>
        <v>1</v>
      </c>
      <c r="G4544" s="7">
        <f>SUMIFS(LOLP!$F$4:$F$8763,$C$4:$C$8763,$C4544,$B$4:$B$8763,$B4544,$D$4:$D$8763,$D4544)</f>
        <v>17</v>
      </c>
      <c r="H4544" s="7">
        <f>COUNTIFS(Calendar!$E$3:$E$367,LOLP!C4544,Calendar!$D$3:$D$367,LOLP!B4544)</f>
        <v>21</v>
      </c>
      <c r="I4544" s="7">
        <f ca="1">IF($F4544=1,OFFSET(start_norps,LOLP!$D4544+(1-$C4544)*24,LOLP!$B4544)*H4544/G4544,0)</f>
        <v>0</v>
      </c>
      <c r="J4544" s="7">
        <f ca="1">IF($F4544=1,OFFSET(start_33,LOLP!$D4544+(1-$C4544)*24,LOLP!$B4544)*H4544/G4544,0)</f>
        <v>0</v>
      </c>
      <c r="K4544" s="7">
        <f ca="1">IF($F4544,OFFSET(start_40,LOLP!$D4544+(1-$C4544)*24,LOLP!$B4544),0)</f>
        <v>0</v>
      </c>
      <c r="L4544" s="7">
        <f ca="1">IF($F4544,OFFSET(start_50,LOLP!$D4544+(1-$C4544)*24,LOLP!$B4544),0)</f>
        <v>0</v>
      </c>
      <c r="M4544" s="25">
        <f t="shared" ca="1" si="492"/>
        <v>0</v>
      </c>
      <c r="N4544" s="25">
        <f t="shared" ca="1" si="493"/>
        <v>0</v>
      </c>
      <c r="O4544" s="15" t="e">
        <f t="shared" ca="1" si="494"/>
        <v>#DIV/0!</v>
      </c>
      <c r="P4544" s="15" t="e">
        <f t="shared" ca="1" si="495"/>
        <v>#DIV/0!</v>
      </c>
    </row>
    <row r="4545" spans="1:16" x14ac:dyDescent="0.25">
      <c r="A4545" s="1">
        <f t="shared" si="496"/>
        <v>43290</v>
      </c>
      <c r="B4545" s="7">
        <f t="shared" si="491"/>
        <v>7</v>
      </c>
      <c r="C4545" s="4">
        <f>INDEX(Calendar!$E$3:$E$367,MATCH(LOLP!$A4545,Calendar!$B$3:$B$367,0))</f>
        <v>1</v>
      </c>
      <c r="D4545" s="2">
        <f t="shared" si="497"/>
        <v>6</v>
      </c>
      <c r="E4545" s="36">
        <v>28214</v>
      </c>
      <c r="F4545" s="7">
        <f>IFERROR(IF(INDEX('Temperature Data'!$AA$15:$AA$348,MATCH(LOLP!A4545,'Temperature Data'!$B$15:$B$348,0))&gt;IF(B4545=9,$G$2,LOLP!$F$2),1,0),0)</f>
        <v>1</v>
      </c>
      <c r="G4545" s="7">
        <f>SUMIFS(LOLP!$F$4:$F$8763,$C$4:$C$8763,$C4545,$B$4:$B$8763,$B4545,$D$4:$D$8763,$D4545)</f>
        <v>17</v>
      </c>
      <c r="H4545" s="7">
        <f>COUNTIFS(Calendar!$E$3:$E$367,LOLP!C4545,Calendar!$D$3:$D$367,LOLP!B4545)</f>
        <v>21</v>
      </c>
      <c r="I4545" s="7">
        <f ca="1">IF($F4545=1,OFFSET(start_norps,LOLP!$D4545+(1-$C4545)*24,LOLP!$B4545)*H4545/G4545,0)</f>
        <v>0</v>
      </c>
      <c r="J4545" s="7">
        <f ca="1">IF($F4545=1,OFFSET(start_33,LOLP!$D4545+(1-$C4545)*24,LOLP!$B4545)*H4545/G4545,0)</f>
        <v>0</v>
      </c>
      <c r="K4545" s="7">
        <f ca="1">IF($F4545,OFFSET(start_40,LOLP!$D4545+(1-$C4545)*24,LOLP!$B4545),0)</f>
        <v>0</v>
      </c>
      <c r="L4545" s="7">
        <f ca="1">IF($F4545,OFFSET(start_50,LOLP!$D4545+(1-$C4545)*24,LOLP!$B4545),0)</f>
        <v>0</v>
      </c>
      <c r="M4545" s="25">
        <f t="shared" ca="1" si="492"/>
        <v>0</v>
      </c>
      <c r="N4545" s="25">
        <f t="shared" ca="1" si="493"/>
        <v>0</v>
      </c>
      <c r="O4545" s="15" t="e">
        <f t="shared" ca="1" si="494"/>
        <v>#DIV/0!</v>
      </c>
      <c r="P4545" s="15" t="e">
        <f t="shared" ca="1" si="495"/>
        <v>#DIV/0!</v>
      </c>
    </row>
    <row r="4546" spans="1:16" x14ac:dyDescent="0.25">
      <c r="A4546" s="1">
        <f t="shared" si="496"/>
        <v>43290</v>
      </c>
      <c r="B4546" s="7">
        <f t="shared" si="491"/>
        <v>7</v>
      </c>
      <c r="C4546" s="4">
        <f>INDEX(Calendar!$E$3:$E$367,MATCH(LOLP!$A4546,Calendar!$B$3:$B$367,0))</f>
        <v>1</v>
      </c>
      <c r="D4546" s="2">
        <f t="shared" si="497"/>
        <v>7</v>
      </c>
      <c r="E4546" s="36">
        <v>29966</v>
      </c>
      <c r="F4546" s="7">
        <f>IFERROR(IF(INDEX('Temperature Data'!$AA$15:$AA$348,MATCH(LOLP!A4546,'Temperature Data'!$B$15:$B$348,0))&gt;IF(B4546=9,$G$2,LOLP!$F$2),1,0),0)</f>
        <v>1</v>
      </c>
      <c r="G4546" s="7">
        <f>SUMIFS(LOLP!$F$4:$F$8763,$C$4:$C$8763,$C4546,$B$4:$B$8763,$B4546,$D$4:$D$8763,$D4546)</f>
        <v>17</v>
      </c>
      <c r="H4546" s="7">
        <f>COUNTIFS(Calendar!$E$3:$E$367,LOLP!C4546,Calendar!$D$3:$D$367,LOLP!B4546)</f>
        <v>21</v>
      </c>
      <c r="I4546" s="7">
        <f ca="1">IF($F4546=1,OFFSET(start_norps,LOLP!$D4546+(1-$C4546)*24,LOLP!$B4546)*H4546/G4546,0)</f>
        <v>0</v>
      </c>
      <c r="J4546" s="7">
        <f ca="1">IF($F4546=1,OFFSET(start_33,LOLP!$D4546+(1-$C4546)*24,LOLP!$B4546)*H4546/G4546,0)</f>
        <v>0</v>
      </c>
      <c r="K4546" s="7">
        <f ca="1">IF($F4546,OFFSET(start_40,LOLP!$D4546+(1-$C4546)*24,LOLP!$B4546),0)</f>
        <v>0</v>
      </c>
      <c r="L4546" s="7">
        <f ca="1">IF($F4546,OFFSET(start_50,LOLP!$D4546+(1-$C4546)*24,LOLP!$B4546),0)</f>
        <v>0</v>
      </c>
      <c r="M4546" s="25">
        <f t="shared" ca="1" si="492"/>
        <v>0</v>
      </c>
      <c r="N4546" s="25">
        <f t="shared" ca="1" si="493"/>
        <v>0</v>
      </c>
      <c r="O4546" s="15" t="e">
        <f t="shared" ca="1" si="494"/>
        <v>#DIV/0!</v>
      </c>
      <c r="P4546" s="15" t="e">
        <f t="shared" ca="1" si="495"/>
        <v>#DIV/0!</v>
      </c>
    </row>
    <row r="4547" spans="1:16" x14ac:dyDescent="0.25">
      <c r="A4547" s="1">
        <f t="shared" si="496"/>
        <v>43290</v>
      </c>
      <c r="B4547" s="7">
        <f t="shared" si="491"/>
        <v>7</v>
      </c>
      <c r="C4547" s="4">
        <f>INDEX(Calendar!$E$3:$E$367,MATCH(LOLP!$A4547,Calendar!$B$3:$B$367,0))</f>
        <v>1</v>
      </c>
      <c r="D4547" s="2">
        <f t="shared" si="497"/>
        <v>8</v>
      </c>
      <c r="E4547" s="36">
        <v>31513</v>
      </c>
      <c r="F4547" s="7">
        <f>IFERROR(IF(INDEX('Temperature Data'!$AA$15:$AA$348,MATCH(LOLP!A4547,'Temperature Data'!$B$15:$B$348,0))&gt;IF(B4547=9,$G$2,LOLP!$F$2),1,0),0)</f>
        <v>1</v>
      </c>
      <c r="G4547" s="7">
        <f>SUMIFS(LOLP!$F$4:$F$8763,$C$4:$C$8763,$C4547,$B$4:$B$8763,$B4547,$D$4:$D$8763,$D4547)</f>
        <v>17</v>
      </c>
      <c r="H4547" s="7">
        <f>COUNTIFS(Calendar!$E$3:$E$367,LOLP!C4547,Calendar!$D$3:$D$367,LOLP!B4547)</f>
        <v>21</v>
      </c>
      <c r="I4547" s="7">
        <f ca="1">IF($F4547=1,OFFSET(start_norps,LOLP!$D4547+(1-$C4547)*24,LOLP!$B4547)*H4547/G4547,0)</f>
        <v>9.8849763121029283E-13</v>
      </c>
      <c r="J4547" s="7">
        <f ca="1">IF($F4547=1,OFFSET(start_33,LOLP!$D4547+(1-$C4547)*24,LOLP!$B4547)*H4547/G4547,0)</f>
        <v>1.8584058269007494E-15</v>
      </c>
      <c r="K4547" s="7">
        <f ca="1">IF($F4547,OFFSET(start_40,LOLP!$D4547+(1-$C4547)*24,LOLP!$B4547),0)</f>
        <v>0</v>
      </c>
      <c r="L4547" s="7">
        <f ca="1">IF($F4547,OFFSET(start_50,LOLP!$D4547+(1-$C4547)*24,LOLP!$B4547),0)</f>
        <v>0</v>
      </c>
      <c r="M4547" s="25">
        <f t="shared" ca="1" si="492"/>
        <v>5.9525994122127308E-16</v>
      </c>
      <c r="N4547" s="25">
        <f t="shared" ca="1" si="493"/>
        <v>9.9186514387467734E-19</v>
      </c>
      <c r="O4547" s="15" t="e">
        <f t="shared" ca="1" si="494"/>
        <v>#DIV/0!</v>
      </c>
      <c r="P4547" s="15" t="e">
        <f t="shared" ca="1" si="495"/>
        <v>#DIV/0!</v>
      </c>
    </row>
    <row r="4548" spans="1:16" x14ac:dyDescent="0.25">
      <c r="A4548" s="1">
        <f t="shared" si="496"/>
        <v>43290</v>
      </c>
      <c r="B4548" s="7">
        <f t="shared" si="491"/>
        <v>7</v>
      </c>
      <c r="C4548" s="4">
        <f>INDEX(Calendar!$E$3:$E$367,MATCH(LOLP!$A4548,Calendar!$B$3:$B$367,0))</f>
        <v>1</v>
      </c>
      <c r="D4548" s="2">
        <f t="shared" si="497"/>
        <v>9</v>
      </c>
      <c r="E4548" s="36">
        <v>32971</v>
      </c>
      <c r="F4548" s="7">
        <f>IFERROR(IF(INDEX('Temperature Data'!$AA$15:$AA$348,MATCH(LOLP!A4548,'Temperature Data'!$B$15:$B$348,0))&gt;IF(B4548=9,$G$2,LOLP!$F$2),1,0),0)</f>
        <v>1</v>
      </c>
      <c r="G4548" s="7">
        <f>SUMIFS(LOLP!$F$4:$F$8763,$C$4:$C$8763,$C4548,$B$4:$B$8763,$B4548,$D$4:$D$8763,$D4548)</f>
        <v>17</v>
      </c>
      <c r="H4548" s="7">
        <f>COUNTIFS(Calendar!$E$3:$E$367,LOLP!C4548,Calendar!$D$3:$D$367,LOLP!B4548)</f>
        <v>21</v>
      </c>
      <c r="I4548" s="7">
        <f ca="1">IF($F4548=1,OFFSET(start_norps,LOLP!$D4548+(1-$C4548)*24,LOLP!$B4548)*H4548/G4548,0)</f>
        <v>4.8246458654209809E-10</v>
      </c>
      <c r="J4548" s="7">
        <f ca="1">IF($F4548=1,OFFSET(start_33,LOLP!$D4548+(1-$C4548)*24,LOLP!$B4548)*H4548/G4548,0)</f>
        <v>3.7183152059811881E-14</v>
      </c>
      <c r="K4548" s="7">
        <f ca="1">IF($F4548,OFFSET(start_40,LOLP!$D4548+(1-$C4548)*24,LOLP!$B4548),0)</f>
        <v>0</v>
      </c>
      <c r="L4548" s="7">
        <f ca="1">IF($F4548,OFFSET(start_50,LOLP!$D4548+(1-$C4548)*24,LOLP!$B4548),0)</f>
        <v>0</v>
      </c>
      <c r="M4548" s="25">
        <f t="shared" ca="1" si="492"/>
        <v>2.9053366680784487E-13</v>
      </c>
      <c r="N4548" s="25">
        <f t="shared" ca="1" si="493"/>
        <v>1.9845327610183486E-17</v>
      </c>
      <c r="O4548" s="15" t="e">
        <f t="shared" ca="1" si="494"/>
        <v>#DIV/0!</v>
      </c>
      <c r="P4548" s="15" t="e">
        <f t="shared" ca="1" si="495"/>
        <v>#DIV/0!</v>
      </c>
    </row>
    <row r="4549" spans="1:16" x14ac:dyDescent="0.25">
      <c r="A4549" s="1">
        <f t="shared" si="496"/>
        <v>43290</v>
      </c>
      <c r="B4549" s="7">
        <f t="shared" ref="B4549:B4612" si="498">MONTH(A4549)</f>
        <v>7</v>
      </c>
      <c r="C4549" s="4">
        <f>INDEX(Calendar!$E$3:$E$367,MATCH(LOLP!$A4549,Calendar!$B$3:$B$367,0))</f>
        <v>1</v>
      </c>
      <c r="D4549" s="2">
        <f t="shared" si="497"/>
        <v>10</v>
      </c>
      <c r="E4549" s="36">
        <v>34992</v>
      </c>
      <c r="F4549" s="7">
        <f>IFERROR(IF(INDEX('Temperature Data'!$AA$15:$AA$348,MATCH(LOLP!A4549,'Temperature Data'!$B$15:$B$348,0))&gt;IF(B4549=9,$G$2,LOLP!$F$2),1,0),0)</f>
        <v>1</v>
      </c>
      <c r="G4549" s="7">
        <f>SUMIFS(LOLP!$F$4:$F$8763,$C$4:$C$8763,$C4549,$B$4:$B$8763,$B4549,$D$4:$D$8763,$D4549)</f>
        <v>17</v>
      </c>
      <c r="H4549" s="7">
        <f>COUNTIFS(Calendar!$E$3:$E$367,LOLP!C4549,Calendar!$D$3:$D$367,LOLP!B4549)</f>
        <v>21</v>
      </c>
      <c r="I4549" s="7">
        <f ca="1">IF($F4549=1,OFFSET(start_norps,LOLP!$D4549+(1-$C4549)*24,LOLP!$B4549)*H4549/G4549,0)</f>
        <v>1.4155959084874145E-8</v>
      </c>
      <c r="J4549" s="7">
        <f ca="1">IF($F4549=1,OFFSET(start_33,LOLP!$D4549+(1-$C4549)*24,LOLP!$B4549)*H4549/G4549,0)</f>
        <v>3.8761752680132135E-13</v>
      </c>
      <c r="K4549" s="7">
        <f ca="1">IF($F4549,OFFSET(start_40,LOLP!$D4549+(1-$C4549)*24,LOLP!$B4549),0)</f>
        <v>0</v>
      </c>
      <c r="L4549" s="7">
        <f ca="1">IF($F4549,OFFSET(start_50,LOLP!$D4549+(1-$C4549)*24,LOLP!$B4549),0)</f>
        <v>0</v>
      </c>
      <c r="M4549" s="25">
        <f t="shared" ref="M4549:M4612" ca="1" si="499">I4549/I$8764</f>
        <v>8.5245276333902356E-12</v>
      </c>
      <c r="N4549" s="25">
        <f t="shared" ref="N4549:N4612" ca="1" si="500">J4549/J$8764</f>
        <v>2.0687855603116982E-16</v>
      </c>
      <c r="O4549" s="15" t="e">
        <f t="shared" ref="O4549:O4612" ca="1" si="501">K4549/K$8764</f>
        <v>#DIV/0!</v>
      </c>
      <c r="P4549" s="15" t="e">
        <f t="shared" ref="P4549:P4612" ca="1" si="502">L4549/L$8764</f>
        <v>#DIV/0!</v>
      </c>
    </row>
    <row r="4550" spans="1:16" x14ac:dyDescent="0.25">
      <c r="A4550" s="1">
        <f t="shared" si="496"/>
        <v>43290</v>
      </c>
      <c r="B4550" s="7">
        <f t="shared" si="498"/>
        <v>7</v>
      </c>
      <c r="C4550" s="4">
        <f>INDEX(Calendar!$E$3:$E$367,MATCH(LOLP!$A4550,Calendar!$B$3:$B$367,0))</f>
        <v>1</v>
      </c>
      <c r="D4550" s="2">
        <f t="shared" si="497"/>
        <v>11</v>
      </c>
      <c r="E4550" s="36">
        <v>36332</v>
      </c>
      <c r="F4550" s="7">
        <f>IFERROR(IF(INDEX('Temperature Data'!$AA$15:$AA$348,MATCH(LOLP!A4550,'Temperature Data'!$B$15:$B$348,0))&gt;IF(B4550=9,$G$2,LOLP!$F$2),1,0),0)</f>
        <v>1</v>
      </c>
      <c r="G4550" s="7">
        <f>SUMIFS(LOLP!$F$4:$F$8763,$C$4:$C$8763,$C4550,$B$4:$B$8763,$B4550,$D$4:$D$8763,$D4550)</f>
        <v>17</v>
      </c>
      <c r="H4550" s="7">
        <f>COUNTIFS(Calendar!$E$3:$E$367,LOLP!C4550,Calendar!$D$3:$D$367,LOLP!B4550)</f>
        <v>21</v>
      </c>
      <c r="I4550" s="7">
        <f ca="1">IF($F4550=1,OFFSET(start_norps,LOLP!$D4550+(1-$C4550)*24,LOLP!$B4550)*H4550/G4550,0)</f>
        <v>4.7834684128625099E-7</v>
      </c>
      <c r="J4550" s="7">
        <f ca="1">IF($F4550=1,OFFSET(start_33,LOLP!$D4550+(1-$C4550)*24,LOLP!$B4550)*H4550/G4550,0)</f>
        <v>4.6671742863318669E-12</v>
      </c>
      <c r="K4550" s="7">
        <f ca="1">IF($F4550,OFFSET(start_40,LOLP!$D4550+(1-$C4550)*24,LOLP!$B4550),0)</f>
        <v>0</v>
      </c>
      <c r="L4550" s="7">
        <f ca="1">IF($F4550,OFFSET(start_50,LOLP!$D4550+(1-$C4550)*24,LOLP!$B4550),0)</f>
        <v>0</v>
      </c>
      <c r="M4550" s="25">
        <f t="shared" ca="1" si="499"/>
        <v>2.8805401615257868E-10</v>
      </c>
      <c r="N4550" s="25">
        <f t="shared" ca="1" si="500"/>
        <v>2.4909561883589489E-15</v>
      </c>
      <c r="O4550" s="15" t="e">
        <f t="shared" ca="1" si="501"/>
        <v>#DIV/0!</v>
      </c>
      <c r="P4550" s="15" t="e">
        <f t="shared" ca="1" si="502"/>
        <v>#DIV/0!</v>
      </c>
    </row>
    <row r="4551" spans="1:16" x14ac:dyDescent="0.25">
      <c r="A4551" s="1">
        <f t="shared" si="496"/>
        <v>43290</v>
      </c>
      <c r="B4551" s="7">
        <f t="shared" si="498"/>
        <v>7</v>
      </c>
      <c r="C4551" s="4">
        <f>INDEX(Calendar!$E$3:$E$367,MATCH(LOLP!$A4551,Calendar!$B$3:$B$367,0))</f>
        <v>1</v>
      </c>
      <c r="D4551" s="2">
        <f t="shared" si="497"/>
        <v>12</v>
      </c>
      <c r="E4551" s="36">
        <v>37790</v>
      </c>
      <c r="F4551" s="7">
        <f>IFERROR(IF(INDEX('Temperature Data'!$AA$15:$AA$348,MATCH(LOLP!A4551,'Temperature Data'!$B$15:$B$348,0))&gt;IF(B4551=9,$G$2,LOLP!$F$2),1,0),0)</f>
        <v>1</v>
      </c>
      <c r="G4551" s="7">
        <f>SUMIFS(LOLP!$F$4:$F$8763,$C$4:$C$8763,$C4551,$B$4:$B$8763,$B4551,$D$4:$D$8763,$D4551)</f>
        <v>17</v>
      </c>
      <c r="H4551" s="7">
        <f>COUNTIFS(Calendar!$E$3:$E$367,LOLP!C4551,Calendar!$D$3:$D$367,LOLP!B4551)</f>
        <v>21</v>
      </c>
      <c r="I4551" s="7">
        <f ca="1">IF($F4551=1,OFFSET(start_norps,LOLP!$D4551+(1-$C4551)*24,LOLP!$B4551)*H4551/G4551,0)</f>
        <v>2.9427360377163746E-4</v>
      </c>
      <c r="J4551" s="7">
        <f ca="1">IF($F4551=1,OFFSET(start_33,LOLP!$D4551+(1-$C4551)*24,LOLP!$B4551)*H4551/G4551,0)</f>
        <v>6.7617504856389595E-8</v>
      </c>
      <c r="K4551" s="7">
        <f ca="1">IF($F4551,OFFSET(start_40,LOLP!$D4551+(1-$C4551)*24,LOLP!$B4551),0)</f>
        <v>0</v>
      </c>
      <c r="L4551" s="7">
        <f ca="1">IF($F4551,OFFSET(start_50,LOLP!$D4551+(1-$C4551)*24,LOLP!$B4551),0)</f>
        <v>0</v>
      </c>
      <c r="M4551" s="25">
        <f t="shared" ca="1" si="499"/>
        <v>1.7720759519636282E-7</v>
      </c>
      <c r="N4551" s="25">
        <f t="shared" ca="1" si="500"/>
        <v>3.6088697749445538E-11</v>
      </c>
      <c r="O4551" s="15" t="e">
        <f t="shared" ca="1" si="501"/>
        <v>#DIV/0!</v>
      </c>
      <c r="P4551" s="15" t="e">
        <f t="shared" ca="1" si="502"/>
        <v>#DIV/0!</v>
      </c>
    </row>
    <row r="4552" spans="1:16" x14ac:dyDescent="0.25">
      <c r="A4552" s="1">
        <f t="shared" si="496"/>
        <v>43290</v>
      </c>
      <c r="B4552" s="7">
        <f t="shared" si="498"/>
        <v>7</v>
      </c>
      <c r="C4552" s="4">
        <f>INDEX(Calendar!$E$3:$E$367,MATCH(LOLP!$A4552,Calendar!$B$3:$B$367,0))</f>
        <v>1</v>
      </c>
      <c r="D4552" s="2">
        <f t="shared" si="497"/>
        <v>13</v>
      </c>
      <c r="E4552" s="36">
        <v>39427</v>
      </c>
      <c r="F4552" s="7">
        <f>IFERROR(IF(INDEX('Temperature Data'!$AA$15:$AA$348,MATCH(LOLP!A4552,'Temperature Data'!$B$15:$B$348,0))&gt;IF(B4552=9,$G$2,LOLP!$F$2),1,0),0)</f>
        <v>1</v>
      </c>
      <c r="G4552" s="7">
        <f>SUMIFS(LOLP!$F$4:$F$8763,$C$4:$C$8763,$C4552,$B$4:$B$8763,$B4552,$D$4:$D$8763,$D4552)</f>
        <v>17</v>
      </c>
      <c r="H4552" s="7">
        <f>COUNTIFS(Calendar!$E$3:$E$367,LOLP!C4552,Calendar!$D$3:$D$367,LOLP!B4552)</f>
        <v>21</v>
      </c>
      <c r="I4552" s="7">
        <f ca="1">IF($F4552=1,OFFSET(start_norps,LOLP!$D4552+(1-$C4552)*24,LOLP!$B4552)*H4552/G4552,0)</f>
        <v>2.5756648823129949E-3</v>
      </c>
      <c r="J4552" s="7">
        <f ca="1">IF($F4552=1,OFFSET(start_33,LOLP!$D4552+(1-$C4552)*24,LOLP!$B4552)*H4552/G4552,0)</f>
        <v>3.1697734660975639E-7</v>
      </c>
      <c r="K4552" s="7">
        <f ca="1">IF($F4552,OFFSET(start_40,LOLP!$D4552+(1-$C4552)*24,LOLP!$B4552),0)</f>
        <v>0</v>
      </c>
      <c r="L4552" s="7">
        <f ca="1">IF($F4552,OFFSET(start_50,LOLP!$D4552+(1-$C4552)*24,LOLP!$B4552),0)</f>
        <v>0</v>
      </c>
      <c r="M4552" s="25">
        <f t="shared" ca="1" si="499"/>
        <v>1.5510306530265828E-6</v>
      </c>
      <c r="N4552" s="25">
        <f t="shared" ca="1" si="500"/>
        <v>1.691766012294635E-10</v>
      </c>
      <c r="O4552" s="15" t="e">
        <f t="shared" ca="1" si="501"/>
        <v>#DIV/0!</v>
      </c>
      <c r="P4552" s="15" t="e">
        <f t="shared" ca="1" si="502"/>
        <v>#DIV/0!</v>
      </c>
    </row>
    <row r="4553" spans="1:16" x14ac:dyDescent="0.25">
      <c r="A4553" s="1">
        <f t="shared" si="496"/>
        <v>43290</v>
      </c>
      <c r="B4553" s="7">
        <f t="shared" si="498"/>
        <v>7</v>
      </c>
      <c r="C4553" s="4">
        <f>INDEX(Calendar!$E$3:$E$367,MATCH(LOLP!$A4553,Calendar!$B$3:$B$367,0))</f>
        <v>1</v>
      </c>
      <c r="D4553" s="2">
        <f t="shared" si="497"/>
        <v>14</v>
      </c>
      <c r="E4553" s="36">
        <v>40616</v>
      </c>
      <c r="F4553" s="7">
        <f>IFERROR(IF(INDEX('Temperature Data'!$AA$15:$AA$348,MATCH(LOLP!A4553,'Temperature Data'!$B$15:$B$348,0))&gt;IF(B4553=9,$G$2,LOLP!$F$2),1,0),0)</f>
        <v>1</v>
      </c>
      <c r="G4553" s="7">
        <f>SUMIFS(LOLP!$F$4:$F$8763,$C$4:$C$8763,$C4553,$B$4:$B$8763,$B4553,$D$4:$D$8763,$D4553)</f>
        <v>17</v>
      </c>
      <c r="H4553" s="7">
        <f>COUNTIFS(Calendar!$E$3:$E$367,LOLP!C4553,Calendar!$D$3:$D$367,LOLP!B4553)</f>
        <v>21</v>
      </c>
      <c r="I4553" s="7">
        <f ca="1">IF($F4553=1,OFFSET(start_norps,LOLP!$D4553+(1-$C4553)*24,LOLP!$B4553)*H4553/G4553,0)</f>
        <v>1.4938153686275523E-2</v>
      </c>
      <c r="J4553" s="7">
        <f ca="1">IF($F4553=1,OFFSET(start_33,LOLP!$D4553+(1-$C4553)*24,LOLP!$B4553)*H4553/G4553,0)</f>
        <v>6.4908882148098641E-6</v>
      </c>
      <c r="K4553" s="7">
        <f ca="1">IF($F4553,OFFSET(start_40,LOLP!$D4553+(1-$C4553)*24,LOLP!$B4553),0)</f>
        <v>0</v>
      </c>
      <c r="L4553" s="7">
        <f ca="1">IF($F4553,OFFSET(start_50,LOLP!$D4553+(1-$C4553)*24,LOLP!$B4553),0)</f>
        <v>0</v>
      </c>
      <c r="M4553" s="25">
        <f t="shared" ca="1" si="499"/>
        <v>8.9955546725584529E-6</v>
      </c>
      <c r="N4553" s="25">
        <f t="shared" ca="1" si="500"/>
        <v>3.4643056322060636E-9</v>
      </c>
      <c r="O4553" s="15" t="e">
        <f t="shared" ca="1" si="501"/>
        <v>#DIV/0!</v>
      </c>
      <c r="P4553" s="15" t="e">
        <f t="shared" ca="1" si="502"/>
        <v>#DIV/0!</v>
      </c>
    </row>
    <row r="4554" spans="1:16" x14ac:dyDescent="0.25">
      <c r="A4554" s="1">
        <f t="shared" si="496"/>
        <v>43290</v>
      </c>
      <c r="B4554" s="7">
        <f t="shared" si="498"/>
        <v>7</v>
      </c>
      <c r="C4554" s="4">
        <f>INDEX(Calendar!$E$3:$E$367,MATCH(LOLP!$A4554,Calendar!$B$3:$B$367,0))</f>
        <v>1</v>
      </c>
      <c r="D4554" s="2">
        <f t="shared" si="497"/>
        <v>15</v>
      </c>
      <c r="E4554" s="36">
        <v>41448</v>
      </c>
      <c r="F4554" s="7">
        <f>IFERROR(IF(INDEX('Temperature Data'!$AA$15:$AA$348,MATCH(LOLP!A4554,'Temperature Data'!$B$15:$B$348,0))&gt;IF(B4554=9,$G$2,LOLP!$F$2),1,0),0)</f>
        <v>1</v>
      </c>
      <c r="G4554" s="7">
        <f>SUMIFS(LOLP!$F$4:$F$8763,$C$4:$C$8763,$C4554,$B$4:$B$8763,$B4554,$D$4:$D$8763,$D4554)</f>
        <v>17</v>
      </c>
      <c r="H4554" s="7">
        <f>COUNTIFS(Calendar!$E$3:$E$367,LOLP!C4554,Calendar!$D$3:$D$367,LOLP!B4554)</f>
        <v>21</v>
      </c>
      <c r="I4554" s="7">
        <f ca="1">IF($F4554=1,OFFSET(start_norps,LOLP!$D4554+(1-$C4554)*24,LOLP!$B4554)*H4554/G4554,0)</f>
        <v>0.12743936282811918</v>
      </c>
      <c r="J4554" s="7">
        <f ca="1">IF($F4554=1,OFFSET(start_33,LOLP!$D4554+(1-$C4554)*24,LOLP!$B4554)*H4554/G4554,0)</f>
        <v>3.1718041392801689E-4</v>
      </c>
      <c r="K4554" s="7">
        <f ca="1">IF($F4554,OFFSET(start_40,LOLP!$D4554+(1-$C4554)*24,LOLP!$B4554),0)</f>
        <v>0</v>
      </c>
      <c r="L4554" s="7">
        <f ca="1">IF($F4554,OFFSET(start_50,LOLP!$D4554+(1-$C4554)*24,LOLP!$B4554),0)</f>
        <v>0</v>
      </c>
      <c r="M4554" s="25">
        <f t="shared" ca="1" si="499"/>
        <v>7.674226546548433E-5</v>
      </c>
      <c r="N4554" s="25">
        <f t="shared" ca="1" si="500"/>
        <v>1.6928498196736648E-7</v>
      </c>
      <c r="O4554" s="15" t="e">
        <f t="shared" ca="1" si="501"/>
        <v>#DIV/0!</v>
      </c>
      <c r="P4554" s="15" t="e">
        <f t="shared" ca="1" si="502"/>
        <v>#DIV/0!</v>
      </c>
    </row>
    <row r="4555" spans="1:16" x14ac:dyDescent="0.25">
      <c r="A4555" s="1">
        <f t="shared" si="496"/>
        <v>43290</v>
      </c>
      <c r="B4555" s="7">
        <f t="shared" si="498"/>
        <v>7</v>
      </c>
      <c r="C4555" s="4">
        <f>INDEX(Calendar!$E$3:$E$367,MATCH(LOLP!$A4555,Calendar!$B$3:$B$367,0))</f>
        <v>1</v>
      </c>
      <c r="D4555" s="2">
        <f t="shared" si="497"/>
        <v>16</v>
      </c>
      <c r="E4555" s="36">
        <v>41909</v>
      </c>
      <c r="F4555" s="7">
        <f>IFERROR(IF(INDEX('Temperature Data'!$AA$15:$AA$348,MATCH(LOLP!A4555,'Temperature Data'!$B$15:$B$348,0))&gt;IF(B4555=9,$G$2,LOLP!$F$2),1,0),0)</f>
        <v>1</v>
      </c>
      <c r="G4555" s="7">
        <f>SUMIFS(LOLP!$F$4:$F$8763,$C$4:$C$8763,$C4555,$B$4:$B$8763,$B4555,$D$4:$D$8763,$D4555)</f>
        <v>17</v>
      </c>
      <c r="H4555" s="7">
        <f>COUNTIFS(Calendar!$E$3:$E$367,LOLP!C4555,Calendar!$D$3:$D$367,LOLP!B4555)</f>
        <v>21</v>
      </c>
      <c r="I4555" s="7">
        <f ca="1">IF($F4555=1,OFFSET(start_norps,LOLP!$D4555+(1-$C4555)*24,LOLP!$B4555)*H4555/G4555,0)</f>
        <v>0.39364549930362924</v>
      </c>
      <c r="J4555" s="7">
        <f ca="1">IF($F4555=1,OFFSET(start_33,LOLP!$D4555+(1-$C4555)*24,LOLP!$B4555)*H4555/G4555,0)</f>
        <v>3.7980412424641979E-3</v>
      </c>
      <c r="K4555" s="7">
        <f ca="1">IF($F4555,OFFSET(start_40,LOLP!$D4555+(1-$C4555)*24,LOLP!$B4555),0)</f>
        <v>0</v>
      </c>
      <c r="L4555" s="7">
        <f ca="1">IF($F4555,OFFSET(start_50,LOLP!$D4555+(1-$C4555)*24,LOLP!$B4555),0)</f>
        <v>0</v>
      </c>
      <c r="M4555" s="25">
        <f t="shared" ca="1" si="499"/>
        <v>2.3704801041414691E-4</v>
      </c>
      <c r="N4555" s="25">
        <f t="shared" ca="1" si="500"/>
        <v>2.0270840033262006E-6</v>
      </c>
      <c r="O4555" s="15" t="e">
        <f t="shared" ca="1" si="501"/>
        <v>#DIV/0!</v>
      </c>
      <c r="P4555" s="15" t="e">
        <f t="shared" ca="1" si="502"/>
        <v>#DIV/0!</v>
      </c>
    </row>
    <row r="4556" spans="1:16" x14ac:dyDescent="0.25">
      <c r="A4556" s="1">
        <f t="shared" si="496"/>
        <v>43290</v>
      </c>
      <c r="B4556" s="7">
        <f t="shared" si="498"/>
        <v>7</v>
      </c>
      <c r="C4556" s="4">
        <f>INDEX(Calendar!$E$3:$E$367,MATCH(LOLP!$A4556,Calendar!$B$3:$B$367,0))</f>
        <v>1</v>
      </c>
      <c r="D4556" s="2">
        <f t="shared" si="497"/>
        <v>17</v>
      </c>
      <c r="E4556" s="36">
        <v>42090</v>
      </c>
      <c r="F4556" s="7">
        <f>IFERROR(IF(INDEX('Temperature Data'!$AA$15:$AA$348,MATCH(LOLP!A4556,'Temperature Data'!$B$15:$B$348,0))&gt;IF(B4556=9,$G$2,LOLP!$F$2),1,0),0)</f>
        <v>1</v>
      </c>
      <c r="G4556" s="7">
        <f>SUMIFS(LOLP!$F$4:$F$8763,$C$4:$C$8763,$C4556,$B$4:$B$8763,$B4556,$D$4:$D$8763,$D4556)</f>
        <v>17</v>
      </c>
      <c r="H4556" s="7">
        <f>COUNTIFS(Calendar!$E$3:$E$367,LOLP!C4556,Calendar!$D$3:$D$367,LOLP!B4556)</f>
        <v>21</v>
      </c>
      <c r="I4556" s="7">
        <f ca="1">IF($F4556=1,OFFSET(start_norps,LOLP!$D4556+(1-$C4556)*24,LOLP!$B4556)*H4556/G4556,0)</f>
        <v>0.60884564817099029</v>
      </c>
      <c r="J4556" s="7">
        <f ca="1">IF($F4556=1,OFFSET(start_33,LOLP!$D4556+(1-$C4556)*24,LOLP!$B4556)*H4556/G4556,0)</f>
        <v>4.3924205506881128E-2</v>
      </c>
      <c r="K4556" s="7">
        <f ca="1">IF($F4556,OFFSET(start_40,LOLP!$D4556+(1-$C4556)*24,LOLP!$B4556),0)</f>
        <v>0</v>
      </c>
      <c r="L4556" s="7">
        <f ca="1">IF($F4556,OFFSET(start_50,LOLP!$D4556+(1-$C4556)*24,LOLP!$B4556),0)</f>
        <v>0</v>
      </c>
      <c r="M4556" s="25">
        <f t="shared" ca="1" si="499"/>
        <v>3.6663863756491912E-4</v>
      </c>
      <c r="N4556" s="25">
        <f t="shared" ca="1" si="500"/>
        <v>2.3443150997497538E-5</v>
      </c>
      <c r="O4556" s="15" t="e">
        <f t="shared" ca="1" si="501"/>
        <v>#DIV/0!</v>
      </c>
      <c r="P4556" s="15" t="e">
        <f t="shared" ca="1" si="502"/>
        <v>#DIV/0!</v>
      </c>
    </row>
    <row r="4557" spans="1:16" x14ac:dyDescent="0.25">
      <c r="A4557" s="1">
        <f t="shared" si="496"/>
        <v>43290</v>
      </c>
      <c r="B4557" s="7">
        <f t="shared" si="498"/>
        <v>7</v>
      </c>
      <c r="C4557" s="4">
        <f>INDEX(Calendar!$E$3:$E$367,MATCH(LOLP!$A4557,Calendar!$B$3:$B$367,0))</f>
        <v>1</v>
      </c>
      <c r="D4557" s="2">
        <f t="shared" si="497"/>
        <v>18</v>
      </c>
      <c r="E4557" s="36">
        <v>41961</v>
      </c>
      <c r="F4557" s="7">
        <f>IFERROR(IF(INDEX('Temperature Data'!$AA$15:$AA$348,MATCH(LOLP!A4557,'Temperature Data'!$B$15:$B$348,0))&gt;IF(B4557=9,$G$2,LOLP!$F$2),1,0),0)</f>
        <v>1</v>
      </c>
      <c r="G4557" s="7">
        <f>SUMIFS(LOLP!$F$4:$F$8763,$C$4:$C$8763,$C4557,$B$4:$B$8763,$B4557,$D$4:$D$8763,$D4557)</f>
        <v>17</v>
      </c>
      <c r="H4557" s="7">
        <f>COUNTIFS(Calendar!$E$3:$E$367,LOLP!C4557,Calendar!$D$3:$D$367,LOLP!B4557)</f>
        <v>21</v>
      </c>
      <c r="I4557" s="7">
        <f ca="1">IF($F4557=1,OFFSET(start_norps,LOLP!$D4557+(1-$C4557)*24,LOLP!$B4557)*H4557/G4557,0)</f>
        <v>0.5249452339155336</v>
      </c>
      <c r="J4557" s="7">
        <f ca="1">IF($F4557=1,OFFSET(start_33,LOLP!$D4557+(1-$C4557)*24,LOLP!$B4557)*H4557/G4557,0)</f>
        <v>0.1217738780968521</v>
      </c>
      <c r="K4557" s="7">
        <f ca="1">IF($F4557,OFFSET(start_40,LOLP!$D4557+(1-$C4557)*24,LOLP!$B4557),0)</f>
        <v>0</v>
      </c>
      <c r="L4557" s="7">
        <f ca="1">IF($F4557,OFFSET(start_50,LOLP!$D4557+(1-$C4557)*24,LOLP!$B4557),0)</f>
        <v>0</v>
      </c>
      <c r="M4557" s="25">
        <f t="shared" ca="1" si="499"/>
        <v>3.1611493970132873E-4</v>
      </c>
      <c r="N4557" s="25">
        <f t="shared" ca="1" si="500"/>
        <v>6.4992943613473834E-5</v>
      </c>
      <c r="O4557" s="15" t="e">
        <f t="shared" ca="1" si="501"/>
        <v>#DIV/0!</v>
      </c>
      <c r="P4557" s="15" t="e">
        <f t="shared" ca="1" si="502"/>
        <v>#DIV/0!</v>
      </c>
    </row>
    <row r="4558" spans="1:16" x14ac:dyDescent="0.25">
      <c r="A4558" s="1">
        <f t="shared" si="496"/>
        <v>43290</v>
      </c>
      <c r="B4558" s="7">
        <f t="shared" si="498"/>
        <v>7</v>
      </c>
      <c r="C4558" s="4">
        <f>INDEX(Calendar!$E$3:$E$367,MATCH(LOLP!$A4558,Calendar!$B$3:$B$367,0))</f>
        <v>1</v>
      </c>
      <c r="D4558" s="2">
        <f t="shared" si="497"/>
        <v>19</v>
      </c>
      <c r="E4558" s="36">
        <v>40930</v>
      </c>
      <c r="F4558" s="7">
        <f>IFERROR(IF(INDEX('Temperature Data'!$AA$15:$AA$348,MATCH(LOLP!A4558,'Temperature Data'!$B$15:$B$348,0))&gt;IF(B4558=9,$G$2,LOLP!$F$2),1,0),0)</f>
        <v>1</v>
      </c>
      <c r="G4558" s="7">
        <f>SUMIFS(LOLP!$F$4:$F$8763,$C$4:$C$8763,$C4558,$B$4:$B$8763,$B4558,$D$4:$D$8763,$D4558)</f>
        <v>17</v>
      </c>
      <c r="H4558" s="7">
        <f>COUNTIFS(Calendar!$E$3:$E$367,LOLP!C4558,Calendar!$D$3:$D$367,LOLP!B4558)</f>
        <v>21</v>
      </c>
      <c r="I4558" s="7">
        <f ca="1">IF($F4558=1,OFFSET(start_norps,LOLP!$D4558+(1-$C4558)*24,LOLP!$B4558)*H4558/G4558,0)</f>
        <v>1.0112613476892978</v>
      </c>
      <c r="J4558" s="7">
        <f ca="1">IF($F4558=1,OFFSET(start_33,LOLP!$D4558+(1-$C4558)*24,LOLP!$B4558)*H4558/G4558,0)</f>
        <v>1.1886523329937249</v>
      </c>
      <c r="K4558" s="7">
        <f ca="1">IF($F4558,OFFSET(start_40,LOLP!$D4558+(1-$C4558)*24,LOLP!$B4558),0)</f>
        <v>0</v>
      </c>
      <c r="L4558" s="7">
        <f ca="1">IF($F4558,OFFSET(start_50,LOLP!$D4558+(1-$C4558)*24,LOLP!$B4558),0)</f>
        <v>0</v>
      </c>
      <c r="M4558" s="25">
        <f t="shared" ca="1" si="499"/>
        <v>6.089679442608753E-4</v>
      </c>
      <c r="N4558" s="25">
        <f t="shared" ca="1" si="500"/>
        <v>6.3440546742579533E-4</v>
      </c>
      <c r="O4558" s="15" t="e">
        <f t="shared" ca="1" si="501"/>
        <v>#DIV/0!</v>
      </c>
      <c r="P4558" s="15" t="e">
        <f t="shared" ca="1" si="502"/>
        <v>#DIV/0!</v>
      </c>
    </row>
    <row r="4559" spans="1:16" x14ac:dyDescent="0.25">
      <c r="A4559" s="1">
        <f t="shared" si="496"/>
        <v>43290</v>
      </c>
      <c r="B4559" s="7">
        <f t="shared" si="498"/>
        <v>7</v>
      </c>
      <c r="C4559" s="4">
        <f>INDEX(Calendar!$E$3:$E$367,MATCH(LOLP!$A4559,Calendar!$B$3:$B$367,0))</f>
        <v>1</v>
      </c>
      <c r="D4559" s="2">
        <f t="shared" si="497"/>
        <v>20</v>
      </c>
      <c r="E4559" s="36">
        <v>39844</v>
      </c>
      <c r="F4559" s="7">
        <f>IFERROR(IF(INDEX('Temperature Data'!$AA$15:$AA$348,MATCH(LOLP!A4559,'Temperature Data'!$B$15:$B$348,0))&gt;IF(B4559=9,$G$2,LOLP!$F$2),1,0),0)</f>
        <v>1</v>
      </c>
      <c r="G4559" s="7">
        <f>SUMIFS(LOLP!$F$4:$F$8763,$C$4:$C$8763,$C4559,$B$4:$B$8763,$B4559,$D$4:$D$8763,$D4559)</f>
        <v>17</v>
      </c>
      <c r="H4559" s="7">
        <f>COUNTIFS(Calendar!$E$3:$E$367,LOLP!C4559,Calendar!$D$3:$D$367,LOLP!B4559)</f>
        <v>21</v>
      </c>
      <c r="I4559" s="7">
        <f ca="1">IF($F4559=1,OFFSET(start_norps,LOLP!$D4559+(1-$C4559)*24,LOLP!$B4559)*H4559/G4559,0)</f>
        <v>0.43018900673704075</v>
      </c>
      <c r="J4559" s="7">
        <f ca="1">IF($F4559=1,OFFSET(start_33,LOLP!$D4559+(1-$C4559)*24,LOLP!$B4559)*H4559/G4559,0)</f>
        <v>0.53101054731415775</v>
      </c>
      <c r="K4559" s="7">
        <f ca="1">IF($F4559,OFFSET(start_40,LOLP!$D4559+(1-$C4559)*24,LOLP!$B4559),0)</f>
        <v>0</v>
      </c>
      <c r="L4559" s="7">
        <f ca="1">IF($F4559,OFFSET(start_50,LOLP!$D4559+(1-$C4559)*24,LOLP!$B4559),0)</f>
        <v>0</v>
      </c>
      <c r="M4559" s="25">
        <f t="shared" ca="1" si="499"/>
        <v>2.5905401771251341E-4</v>
      </c>
      <c r="N4559" s="25">
        <f t="shared" ca="1" si="500"/>
        <v>2.8341003094522517E-4</v>
      </c>
      <c r="O4559" s="15" t="e">
        <f t="shared" ca="1" si="501"/>
        <v>#DIV/0!</v>
      </c>
      <c r="P4559" s="15" t="e">
        <f t="shared" ca="1" si="502"/>
        <v>#DIV/0!</v>
      </c>
    </row>
    <row r="4560" spans="1:16" x14ac:dyDescent="0.25">
      <c r="A4560" s="1">
        <f t="shared" si="496"/>
        <v>43290</v>
      </c>
      <c r="B4560" s="7">
        <f t="shared" si="498"/>
        <v>7</v>
      </c>
      <c r="C4560" s="4">
        <f>INDEX(Calendar!$E$3:$E$367,MATCH(LOLP!$A4560,Calendar!$B$3:$B$367,0))</f>
        <v>1</v>
      </c>
      <c r="D4560" s="2">
        <f t="shared" si="497"/>
        <v>21</v>
      </c>
      <c r="E4560" s="36">
        <v>38044</v>
      </c>
      <c r="F4560" s="7">
        <f>IFERROR(IF(INDEX('Temperature Data'!$AA$15:$AA$348,MATCH(LOLP!A4560,'Temperature Data'!$B$15:$B$348,0))&gt;IF(B4560=9,$G$2,LOLP!$F$2),1,0),0)</f>
        <v>1</v>
      </c>
      <c r="G4560" s="7">
        <f>SUMIFS(LOLP!$F$4:$F$8763,$C$4:$C$8763,$C4560,$B$4:$B$8763,$B4560,$D$4:$D$8763,$D4560)</f>
        <v>17</v>
      </c>
      <c r="H4560" s="7">
        <f>COUNTIFS(Calendar!$E$3:$E$367,LOLP!C4560,Calendar!$D$3:$D$367,LOLP!B4560)</f>
        <v>21</v>
      </c>
      <c r="I4560" s="7">
        <f ca="1">IF($F4560=1,OFFSET(start_norps,LOLP!$D4560+(1-$C4560)*24,LOLP!$B4560)*H4560/G4560,0)</f>
        <v>8.001019996055149E-4</v>
      </c>
      <c r="J4560" s="7">
        <f ca="1">IF($F4560=1,OFFSET(start_33,LOLP!$D4560+(1-$C4560)*24,LOLP!$B4560)*H4560/G4560,0)</f>
        <v>1.1180291781430949E-3</v>
      </c>
      <c r="K4560" s="7">
        <f ca="1">IF($F4560,OFFSET(start_40,LOLP!$D4560+(1-$C4560)*24,LOLP!$B4560),0)</f>
        <v>0</v>
      </c>
      <c r="L4560" s="7">
        <f ca="1">IF($F4560,OFFSET(start_50,LOLP!$D4560+(1-$C4560)*24,LOLP!$B4560),0)</f>
        <v>0</v>
      </c>
      <c r="M4560" s="25">
        <f t="shared" ca="1" si="499"/>
        <v>4.8181063284195225E-7</v>
      </c>
      <c r="N4560" s="25">
        <f t="shared" ca="1" si="500"/>
        <v>5.9671259935960806E-7</v>
      </c>
      <c r="O4560" s="15" t="e">
        <f t="shared" ca="1" si="501"/>
        <v>#DIV/0!</v>
      </c>
      <c r="P4560" s="15" t="e">
        <f t="shared" ca="1" si="502"/>
        <v>#DIV/0!</v>
      </c>
    </row>
    <row r="4561" spans="1:16" x14ac:dyDescent="0.25">
      <c r="A4561" s="1">
        <f t="shared" si="496"/>
        <v>43290</v>
      </c>
      <c r="B4561" s="7">
        <f t="shared" si="498"/>
        <v>7</v>
      </c>
      <c r="C4561" s="4">
        <f>INDEX(Calendar!$E$3:$E$367,MATCH(LOLP!$A4561,Calendar!$B$3:$B$367,0))</f>
        <v>1</v>
      </c>
      <c r="D4561" s="2">
        <f t="shared" si="497"/>
        <v>22</v>
      </c>
      <c r="E4561" s="36">
        <v>34851</v>
      </c>
      <c r="F4561" s="7">
        <f>IFERROR(IF(INDEX('Temperature Data'!$AA$15:$AA$348,MATCH(LOLP!A4561,'Temperature Data'!$B$15:$B$348,0))&gt;IF(B4561=9,$G$2,LOLP!$F$2),1,0),0)</f>
        <v>1</v>
      </c>
      <c r="G4561" s="7">
        <f>SUMIFS(LOLP!$F$4:$F$8763,$C$4:$C$8763,$C4561,$B$4:$B$8763,$B4561,$D$4:$D$8763,$D4561)</f>
        <v>17</v>
      </c>
      <c r="H4561" s="7">
        <f>COUNTIFS(Calendar!$E$3:$E$367,LOLP!C4561,Calendar!$D$3:$D$367,LOLP!B4561)</f>
        <v>21</v>
      </c>
      <c r="I4561" s="7">
        <f ca="1">IF($F4561=1,OFFSET(start_norps,LOLP!$D4561+(1-$C4561)*24,LOLP!$B4561)*H4561/G4561,0)</f>
        <v>4.4879721658331451E-11</v>
      </c>
      <c r="J4561" s="7">
        <f ca="1">IF($F4561=1,OFFSET(start_33,LOLP!$D4561+(1-$C4561)*24,LOLP!$B4561)*H4561/G4561,0)</f>
        <v>9.1515027944054528E-11</v>
      </c>
      <c r="K4561" s="7">
        <f ca="1">IF($F4561,OFFSET(start_40,LOLP!$D4561+(1-$C4561)*24,LOLP!$B4561),0)</f>
        <v>0</v>
      </c>
      <c r="L4561" s="7">
        <f ca="1">IF($F4561,OFFSET(start_50,LOLP!$D4561+(1-$C4561)*24,LOLP!$B4561),0)</f>
        <v>0</v>
      </c>
      <c r="M4561" s="25">
        <f t="shared" ca="1" si="499"/>
        <v>2.7025963070499367E-14</v>
      </c>
      <c r="N4561" s="25">
        <f t="shared" ca="1" si="500"/>
        <v>4.8843242441723402E-14</v>
      </c>
      <c r="O4561" s="15" t="e">
        <f t="shared" ca="1" si="501"/>
        <v>#DIV/0!</v>
      </c>
      <c r="P4561" s="15" t="e">
        <f t="shared" ca="1" si="502"/>
        <v>#DIV/0!</v>
      </c>
    </row>
    <row r="4562" spans="1:16" x14ac:dyDescent="0.25">
      <c r="A4562" s="1">
        <f t="shared" si="496"/>
        <v>43290</v>
      </c>
      <c r="B4562" s="7">
        <f t="shared" si="498"/>
        <v>7</v>
      </c>
      <c r="C4562" s="4">
        <f>INDEX(Calendar!$E$3:$E$367,MATCH(LOLP!$A4562,Calendar!$B$3:$B$367,0))</f>
        <v>1</v>
      </c>
      <c r="D4562" s="2">
        <f t="shared" si="497"/>
        <v>23</v>
      </c>
      <c r="E4562" s="36">
        <v>31748</v>
      </c>
      <c r="F4562" s="7">
        <f>IFERROR(IF(INDEX('Temperature Data'!$AA$15:$AA$348,MATCH(LOLP!A4562,'Temperature Data'!$B$15:$B$348,0))&gt;IF(B4562=9,$G$2,LOLP!$F$2),1,0),0)</f>
        <v>1</v>
      </c>
      <c r="G4562" s="7">
        <f>SUMIFS(LOLP!$F$4:$F$8763,$C$4:$C$8763,$C4562,$B$4:$B$8763,$B4562,$D$4:$D$8763,$D4562)</f>
        <v>17</v>
      </c>
      <c r="H4562" s="7">
        <f>COUNTIFS(Calendar!$E$3:$E$367,LOLP!C4562,Calendar!$D$3:$D$367,LOLP!B4562)</f>
        <v>21</v>
      </c>
      <c r="I4562" s="7">
        <f ca="1">IF($F4562=1,OFFSET(start_norps,LOLP!$D4562+(1-$C4562)*24,LOLP!$B4562)*H4562/G4562,0)</f>
        <v>0</v>
      </c>
      <c r="J4562" s="7">
        <f ca="1">IF($F4562=1,OFFSET(start_33,LOLP!$D4562+(1-$C4562)*24,LOLP!$B4562)*H4562/G4562,0)</f>
        <v>0</v>
      </c>
      <c r="K4562" s="7">
        <f ca="1">IF($F4562,OFFSET(start_40,LOLP!$D4562+(1-$C4562)*24,LOLP!$B4562),0)</f>
        <v>0</v>
      </c>
      <c r="L4562" s="7">
        <f ca="1">IF($F4562,OFFSET(start_50,LOLP!$D4562+(1-$C4562)*24,LOLP!$B4562),0)</f>
        <v>0</v>
      </c>
      <c r="M4562" s="25">
        <f t="shared" ca="1" si="499"/>
        <v>0</v>
      </c>
      <c r="N4562" s="25">
        <f t="shared" ca="1" si="500"/>
        <v>0</v>
      </c>
      <c r="O4562" s="15" t="e">
        <f t="shared" ca="1" si="501"/>
        <v>#DIV/0!</v>
      </c>
      <c r="P4562" s="15" t="e">
        <f t="shared" ca="1" si="502"/>
        <v>#DIV/0!</v>
      </c>
    </row>
    <row r="4563" spans="1:16" x14ac:dyDescent="0.25">
      <c r="A4563" s="1">
        <f t="shared" si="496"/>
        <v>43290</v>
      </c>
      <c r="B4563" s="7">
        <f t="shared" si="498"/>
        <v>7</v>
      </c>
      <c r="C4563" s="4">
        <f>INDEX(Calendar!$E$3:$E$367,MATCH(LOLP!$A4563,Calendar!$B$3:$B$367,0))</f>
        <v>1</v>
      </c>
      <c r="D4563" s="2">
        <f t="shared" si="497"/>
        <v>24</v>
      </c>
      <c r="E4563" s="36">
        <v>29500</v>
      </c>
      <c r="F4563" s="7">
        <f>IFERROR(IF(INDEX('Temperature Data'!$AA$15:$AA$348,MATCH(LOLP!A4563,'Temperature Data'!$B$15:$B$348,0))&gt;IF(B4563=9,$G$2,LOLP!$F$2),1,0),0)</f>
        <v>1</v>
      </c>
      <c r="G4563" s="7">
        <f>SUMIFS(LOLP!$F$4:$F$8763,$C$4:$C$8763,$C4563,$B$4:$B$8763,$B4563,$D$4:$D$8763,$D4563)</f>
        <v>17</v>
      </c>
      <c r="H4563" s="7">
        <f>COUNTIFS(Calendar!$E$3:$E$367,LOLP!C4563,Calendar!$D$3:$D$367,LOLP!B4563)</f>
        <v>21</v>
      </c>
      <c r="I4563" s="7">
        <f ca="1">IF($F4563=1,OFFSET(start_norps,LOLP!$D4563+(1-$C4563)*24,LOLP!$B4563)*H4563/G4563,0)</f>
        <v>0</v>
      </c>
      <c r="J4563" s="7">
        <f ca="1">IF($F4563=1,OFFSET(start_33,LOLP!$D4563+(1-$C4563)*24,LOLP!$B4563)*H4563/G4563,0)</f>
        <v>0</v>
      </c>
      <c r="K4563" s="7">
        <f ca="1">IF($F4563,OFFSET(start_40,LOLP!$D4563+(1-$C4563)*24,LOLP!$B4563),0)</f>
        <v>0</v>
      </c>
      <c r="L4563" s="7">
        <f ca="1">IF($F4563,OFFSET(start_50,LOLP!$D4563+(1-$C4563)*24,LOLP!$B4563),0)</f>
        <v>0</v>
      </c>
      <c r="M4563" s="25">
        <f t="shared" ca="1" si="499"/>
        <v>0</v>
      </c>
      <c r="N4563" s="25">
        <f t="shared" ca="1" si="500"/>
        <v>0</v>
      </c>
      <c r="O4563" s="15" t="e">
        <f t="shared" ca="1" si="501"/>
        <v>#DIV/0!</v>
      </c>
      <c r="P4563" s="15" t="e">
        <f t="shared" ca="1" si="502"/>
        <v>#DIV/0!</v>
      </c>
    </row>
    <row r="4564" spans="1:16" x14ac:dyDescent="0.25">
      <c r="A4564" s="1">
        <f t="shared" si="496"/>
        <v>43291</v>
      </c>
      <c r="B4564" s="7">
        <f t="shared" si="498"/>
        <v>7</v>
      </c>
      <c r="C4564" s="4">
        <f>INDEX(Calendar!$E$3:$E$367,MATCH(LOLP!$A4564,Calendar!$B$3:$B$367,0))</f>
        <v>1</v>
      </c>
      <c r="D4564" s="2">
        <f t="shared" si="497"/>
        <v>1</v>
      </c>
      <c r="E4564" s="36">
        <v>27780</v>
      </c>
      <c r="F4564" s="7">
        <f>IFERROR(IF(INDEX('Temperature Data'!$AA$15:$AA$348,MATCH(LOLP!A4564,'Temperature Data'!$B$15:$B$348,0))&gt;IF(B4564=9,$G$2,LOLP!$F$2),1,0),0)</f>
        <v>1</v>
      </c>
      <c r="G4564" s="7">
        <f>SUMIFS(LOLP!$F$4:$F$8763,$C$4:$C$8763,$C4564,$B$4:$B$8763,$B4564,$D$4:$D$8763,$D4564)</f>
        <v>17</v>
      </c>
      <c r="H4564" s="7">
        <f>COUNTIFS(Calendar!$E$3:$E$367,LOLP!C4564,Calendar!$D$3:$D$367,LOLP!B4564)</f>
        <v>21</v>
      </c>
      <c r="I4564" s="7">
        <f ca="1">IF($F4564=1,OFFSET(start_norps,LOLP!$D4564+(1-$C4564)*24,LOLP!$B4564)*H4564/G4564,0)</f>
        <v>0</v>
      </c>
      <c r="J4564" s="7">
        <f ca="1">IF($F4564=1,OFFSET(start_33,LOLP!$D4564+(1-$C4564)*24,LOLP!$B4564)*H4564/G4564,0)</f>
        <v>0</v>
      </c>
      <c r="K4564" s="7">
        <f ca="1">IF($F4564,OFFSET(start_40,LOLP!$D4564+(1-$C4564)*24,LOLP!$B4564),0)</f>
        <v>0</v>
      </c>
      <c r="L4564" s="7">
        <f ca="1">IF($F4564,OFFSET(start_50,LOLP!$D4564+(1-$C4564)*24,LOLP!$B4564),0)</f>
        <v>0</v>
      </c>
      <c r="M4564" s="25">
        <f t="shared" ca="1" si="499"/>
        <v>0</v>
      </c>
      <c r="N4564" s="25">
        <f t="shared" ca="1" si="500"/>
        <v>0</v>
      </c>
      <c r="O4564" s="15" t="e">
        <f t="shared" ca="1" si="501"/>
        <v>#DIV/0!</v>
      </c>
      <c r="P4564" s="15" t="e">
        <f t="shared" ca="1" si="502"/>
        <v>#DIV/0!</v>
      </c>
    </row>
    <row r="4565" spans="1:16" x14ac:dyDescent="0.25">
      <c r="A4565" s="1">
        <f t="shared" si="496"/>
        <v>43291</v>
      </c>
      <c r="B4565" s="7">
        <f t="shared" si="498"/>
        <v>7</v>
      </c>
      <c r="C4565" s="4">
        <f>INDEX(Calendar!$E$3:$E$367,MATCH(LOLP!$A4565,Calendar!$B$3:$B$367,0))</f>
        <v>1</v>
      </c>
      <c r="D4565" s="2">
        <f t="shared" si="497"/>
        <v>2</v>
      </c>
      <c r="E4565" s="36">
        <v>26677</v>
      </c>
      <c r="F4565" s="7">
        <f>IFERROR(IF(INDEX('Temperature Data'!$AA$15:$AA$348,MATCH(LOLP!A4565,'Temperature Data'!$B$15:$B$348,0))&gt;IF(B4565=9,$G$2,LOLP!$F$2),1,0),0)</f>
        <v>1</v>
      </c>
      <c r="G4565" s="7">
        <f>SUMIFS(LOLP!$F$4:$F$8763,$C$4:$C$8763,$C4565,$B$4:$B$8763,$B4565,$D$4:$D$8763,$D4565)</f>
        <v>17</v>
      </c>
      <c r="H4565" s="7">
        <f>COUNTIFS(Calendar!$E$3:$E$367,LOLP!C4565,Calendar!$D$3:$D$367,LOLP!B4565)</f>
        <v>21</v>
      </c>
      <c r="I4565" s="7">
        <f ca="1">IF($F4565=1,OFFSET(start_norps,LOLP!$D4565+(1-$C4565)*24,LOLP!$B4565)*H4565/G4565,0)</f>
        <v>0</v>
      </c>
      <c r="J4565" s="7">
        <f ca="1">IF($F4565=1,OFFSET(start_33,LOLP!$D4565+(1-$C4565)*24,LOLP!$B4565)*H4565/G4565,0)</f>
        <v>0</v>
      </c>
      <c r="K4565" s="7">
        <f ca="1">IF($F4565,OFFSET(start_40,LOLP!$D4565+(1-$C4565)*24,LOLP!$B4565),0)</f>
        <v>0</v>
      </c>
      <c r="L4565" s="7">
        <f ca="1">IF($F4565,OFFSET(start_50,LOLP!$D4565+(1-$C4565)*24,LOLP!$B4565),0)</f>
        <v>0</v>
      </c>
      <c r="M4565" s="25">
        <f t="shared" ca="1" si="499"/>
        <v>0</v>
      </c>
      <c r="N4565" s="25">
        <f t="shared" ca="1" si="500"/>
        <v>0</v>
      </c>
      <c r="O4565" s="15" t="e">
        <f t="shared" ca="1" si="501"/>
        <v>#DIV/0!</v>
      </c>
      <c r="P4565" s="15" t="e">
        <f t="shared" ca="1" si="502"/>
        <v>#DIV/0!</v>
      </c>
    </row>
    <row r="4566" spans="1:16" x14ac:dyDescent="0.25">
      <c r="A4566" s="1">
        <f t="shared" si="496"/>
        <v>43291</v>
      </c>
      <c r="B4566" s="7">
        <f t="shared" si="498"/>
        <v>7</v>
      </c>
      <c r="C4566" s="4">
        <f>INDEX(Calendar!$E$3:$E$367,MATCH(LOLP!$A4566,Calendar!$B$3:$B$367,0))</f>
        <v>1</v>
      </c>
      <c r="D4566" s="2">
        <f t="shared" si="497"/>
        <v>3</v>
      </c>
      <c r="E4566" s="36">
        <v>26179</v>
      </c>
      <c r="F4566" s="7">
        <f>IFERROR(IF(INDEX('Temperature Data'!$AA$15:$AA$348,MATCH(LOLP!A4566,'Temperature Data'!$B$15:$B$348,0))&gt;IF(B4566=9,$G$2,LOLP!$F$2),1,0),0)</f>
        <v>1</v>
      </c>
      <c r="G4566" s="7">
        <f>SUMIFS(LOLP!$F$4:$F$8763,$C$4:$C$8763,$C4566,$B$4:$B$8763,$B4566,$D$4:$D$8763,$D4566)</f>
        <v>17</v>
      </c>
      <c r="H4566" s="7">
        <f>COUNTIFS(Calendar!$E$3:$E$367,LOLP!C4566,Calendar!$D$3:$D$367,LOLP!B4566)</f>
        <v>21</v>
      </c>
      <c r="I4566" s="7">
        <f ca="1">IF($F4566=1,OFFSET(start_norps,LOLP!$D4566+(1-$C4566)*24,LOLP!$B4566)*H4566/G4566,0)</f>
        <v>0</v>
      </c>
      <c r="J4566" s="7">
        <f ca="1">IF($F4566=1,OFFSET(start_33,LOLP!$D4566+(1-$C4566)*24,LOLP!$B4566)*H4566/G4566,0)</f>
        <v>0</v>
      </c>
      <c r="K4566" s="7">
        <f ca="1">IF($F4566,OFFSET(start_40,LOLP!$D4566+(1-$C4566)*24,LOLP!$B4566),0)</f>
        <v>0</v>
      </c>
      <c r="L4566" s="7">
        <f ca="1">IF($F4566,OFFSET(start_50,LOLP!$D4566+(1-$C4566)*24,LOLP!$B4566),0)</f>
        <v>0</v>
      </c>
      <c r="M4566" s="25">
        <f t="shared" ca="1" si="499"/>
        <v>0</v>
      </c>
      <c r="N4566" s="25">
        <f t="shared" ca="1" si="500"/>
        <v>0</v>
      </c>
      <c r="O4566" s="15" t="e">
        <f t="shared" ca="1" si="501"/>
        <v>#DIV/0!</v>
      </c>
      <c r="P4566" s="15" t="e">
        <f t="shared" ca="1" si="502"/>
        <v>#DIV/0!</v>
      </c>
    </row>
    <row r="4567" spans="1:16" x14ac:dyDescent="0.25">
      <c r="A4567" s="1">
        <f t="shared" si="496"/>
        <v>43291</v>
      </c>
      <c r="B4567" s="7">
        <f t="shared" si="498"/>
        <v>7</v>
      </c>
      <c r="C4567" s="4">
        <f>INDEX(Calendar!$E$3:$E$367,MATCH(LOLP!$A4567,Calendar!$B$3:$B$367,0))</f>
        <v>1</v>
      </c>
      <c r="D4567" s="2">
        <f t="shared" si="497"/>
        <v>4</v>
      </c>
      <c r="E4567" s="36">
        <v>26339</v>
      </c>
      <c r="F4567" s="7">
        <f>IFERROR(IF(INDEX('Temperature Data'!$AA$15:$AA$348,MATCH(LOLP!A4567,'Temperature Data'!$B$15:$B$348,0))&gt;IF(B4567=9,$G$2,LOLP!$F$2),1,0),0)</f>
        <v>1</v>
      </c>
      <c r="G4567" s="7">
        <f>SUMIFS(LOLP!$F$4:$F$8763,$C$4:$C$8763,$C4567,$B$4:$B$8763,$B4567,$D$4:$D$8763,$D4567)</f>
        <v>17</v>
      </c>
      <c r="H4567" s="7">
        <f>COUNTIFS(Calendar!$E$3:$E$367,LOLP!C4567,Calendar!$D$3:$D$367,LOLP!B4567)</f>
        <v>21</v>
      </c>
      <c r="I4567" s="7">
        <f ca="1">IF($F4567=1,OFFSET(start_norps,LOLP!$D4567+(1-$C4567)*24,LOLP!$B4567)*H4567/G4567,0)</f>
        <v>0</v>
      </c>
      <c r="J4567" s="7">
        <f ca="1">IF($F4567=1,OFFSET(start_33,LOLP!$D4567+(1-$C4567)*24,LOLP!$B4567)*H4567/G4567,0)</f>
        <v>0</v>
      </c>
      <c r="K4567" s="7">
        <f ca="1">IF($F4567,OFFSET(start_40,LOLP!$D4567+(1-$C4567)*24,LOLP!$B4567),0)</f>
        <v>0</v>
      </c>
      <c r="L4567" s="7">
        <f ca="1">IF($F4567,OFFSET(start_50,LOLP!$D4567+(1-$C4567)*24,LOLP!$B4567),0)</f>
        <v>0</v>
      </c>
      <c r="M4567" s="25">
        <f t="shared" ca="1" si="499"/>
        <v>0</v>
      </c>
      <c r="N4567" s="25">
        <f t="shared" ca="1" si="500"/>
        <v>0</v>
      </c>
      <c r="O4567" s="15" t="e">
        <f t="shared" ca="1" si="501"/>
        <v>#DIV/0!</v>
      </c>
      <c r="P4567" s="15" t="e">
        <f t="shared" ca="1" si="502"/>
        <v>#DIV/0!</v>
      </c>
    </row>
    <row r="4568" spans="1:16" x14ac:dyDescent="0.25">
      <c r="A4568" s="1">
        <f t="shared" si="496"/>
        <v>43291</v>
      </c>
      <c r="B4568" s="7">
        <f t="shared" si="498"/>
        <v>7</v>
      </c>
      <c r="C4568" s="4">
        <f>INDEX(Calendar!$E$3:$E$367,MATCH(LOLP!$A4568,Calendar!$B$3:$B$367,0))</f>
        <v>1</v>
      </c>
      <c r="D4568" s="2">
        <f t="shared" si="497"/>
        <v>5</v>
      </c>
      <c r="E4568" s="36">
        <v>27328</v>
      </c>
      <c r="F4568" s="7">
        <f>IFERROR(IF(INDEX('Temperature Data'!$AA$15:$AA$348,MATCH(LOLP!A4568,'Temperature Data'!$B$15:$B$348,0))&gt;IF(B4568=9,$G$2,LOLP!$F$2),1,0),0)</f>
        <v>1</v>
      </c>
      <c r="G4568" s="7">
        <f>SUMIFS(LOLP!$F$4:$F$8763,$C$4:$C$8763,$C4568,$B$4:$B$8763,$B4568,$D$4:$D$8763,$D4568)</f>
        <v>17</v>
      </c>
      <c r="H4568" s="7">
        <f>COUNTIFS(Calendar!$E$3:$E$367,LOLP!C4568,Calendar!$D$3:$D$367,LOLP!B4568)</f>
        <v>21</v>
      </c>
      <c r="I4568" s="7">
        <f ca="1">IF($F4568=1,OFFSET(start_norps,LOLP!$D4568+(1-$C4568)*24,LOLP!$B4568)*H4568/G4568,0)</f>
        <v>0</v>
      </c>
      <c r="J4568" s="7">
        <f ca="1">IF($F4568=1,OFFSET(start_33,LOLP!$D4568+(1-$C4568)*24,LOLP!$B4568)*H4568/G4568,0)</f>
        <v>0</v>
      </c>
      <c r="K4568" s="7">
        <f ca="1">IF($F4568,OFFSET(start_40,LOLP!$D4568+(1-$C4568)*24,LOLP!$B4568),0)</f>
        <v>0</v>
      </c>
      <c r="L4568" s="7">
        <f ca="1">IF($F4568,OFFSET(start_50,LOLP!$D4568+(1-$C4568)*24,LOLP!$B4568),0)</f>
        <v>0</v>
      </c>
      <c r="M4568" s="25">
        <f t="shared" ca="1" si="499"/>
        <v>0</v>
      </c>
      <c r="N4568" s="25">
        <f t="shared" ca="1" si="500"/>
        <v>0</v>
      </c>
      <c r="O4568" s="15" t="e">
        <f t="shared" ca="1" si="501"/>
        <v>#DIV/0!</v>
      </c>
      <c r="P4568" s="15" t="e">
        <f t="shared" ca="1" si="502"/>
        <v>#DIV/0!</v>
      </c>
    </row>
    <row r="4569" spans="1:16" x14ac:dyDescent="0.25">
      <c r="A4569" s="1">
        <f t="shared" si="496"/>
        <v>43291</v>
      </c>
      <c r="B4569" s="7">
        <f t="shared" si="498"/>
        <v>7</v>
      </c>
      <c r="C4569" s="4">
        <f>INDEX(Calendar!$E$3:$E$367,MATCH(LOLP!$A4569,Calendar!$B$3:$B$367,0))</f>
        <v>1</v>
      </c>
      <c r="D4569" s="2">
        <f t="shared" si="497"/>
        <v>6</v>
      </c>
      <c r="E4569" s="36">
        <v>28626</v>
      </c>
      <c r="F4569" s="7">
        <f>IFERROR(IF(INDEX('Temperature Data'!$AA$15:$AA$348,MATCH(LOLP!A4569,'Temperature Data'!$B$15:$B$348,0))&gt;IF(B4569=9,$G$2,LOLP!$F$2),1,0),0)</f>
        <v>1</v>
      </c>
      <c r="G4569" s="7">
        <f>SUMIFS(LOLP!$F$4:$F$8763,$C$4:$C$8763,$C4569,$B$4:$B$8763,$B4569,$D$4:$D$8763,$D4569)</f>
        <v>17</v>
      </c>
      <c r="H4569" s="7">
        <f>COUNTIFS(Calendar!$E$3:$E$367,LOLP!C4569,Calendar!$D$3:$D$367,LOLP!B4569)</f>
        <v>21</v>
      </c>
      <c r="I4569" s="7">
        <f ca="1">IF($F4569=1,OFFSET(start_norps,LOLP!$D4569+(1-$C4569)*24,LOLP!$B4569)*H4569/G4569,0)</f>
        <v>0</v>
      </c>
      <c r="J4569" s="7">
        <f ca="1">IF($F4569=1,OFFSET(start_33,LOLP!$D4569+(1-$C4569)*24,LOLP!$B4569)*H4569/G4569,0)</f>
        <v>0</v>
      </c>
      <c r="K4569" s="7">
        <f ca="1">IF($F4569,OFFSET(start_40,LOLP!$D4569+(1-$C4569)*24,LOLP!$B4569),0)</f>
        <v>0</v>
      </c>
      <c r="L4569" s="7">
        <f ca="1">IF($F4569,OFFSET(start_50,LOLP!$D4569+(1-$C4569)*24,LOLP!$B4569),0)</f>
        <v>0</v>
      </c>
      <c r="M4569" s="25">
        <f t="shared" ca="1" si="499"/>
        <v>0</v>
      </c>
      <c r="N4569" s="25">
        <f t="shared" ca="1" si="500"/>
        <v>0</v>
      </c>
      <c r="O4569" s="15" t="e">
        <f t="shared" ca="1" si="501"/>
        <v>#DIV/0!</v>
      </c>
      <c r="P4569" s="15" t="e">
        <f t="shared" ca="1" si="502"/>
        <v>#DIV/0!</v>
      </c>
    </row>
    <row r="4570" spans="1:16" x14ac:dyDescent="0.25">
      <c r="A4570" s="1">
        <f t="shared" si="496"/>
        <v>43291</v>
      </c>
      <c r="B4570" s="7">
        <f t="shared" si="498"/>
        <v>7</v>
      </c>
      <c r="C4570" s="4">
        <f>INDEX(Calendar!$E$3:$E$367,MATCH(LOLP!$A4570,Calendar!$B$3:$B$367,0))</f>
        <v>1</v>
      </c>
      <c r="D4570" s="2">
        <f t="shared" si="497"/>
        <v>7</v>
      </c>
      <c r="E4570" s="36">
        <v>30362</v>
      </c>
      <c r="F4570" s="7">
        <f>IFERROR(IF(INDEX('Temperature Data'!$AA$15:$AA$348,MATCH(LOLP!A4570,'Temperature Data'!$B$15:$B$348,0))&gt;IF(B4570=9,$G$2,LOLP!$F$2),1,0),0)</f>
        <v>1</v>
      </c>
      <c r="G4570" s="7">
        <f>SUMIFS(LOLP!$F$4:$F$8763,$C$4:$C$8763,$C4570,$B$4:$B$8763,$B4570,$D$4:$D$8763,$D4570)</f>
        <v>17</v>
      </c>
      <c r="H4570" s="7">
        <f>COUNTIFS(Calendar!$E$3:$E$367,LOLP!C4570,Calendar!$D$3:$D$367,LOLP!B4570)</f>
        <v>21</v>
      </c>
      <c r="I4570" s="7">
        <f ca="1">IF($F4570=1,OFFSET(start_norps,LOLP!$D4570+(1-$C4570)*24,LOLP!$B4570)*H4570/G4570,0)</f>
        <v>0</v>
      </c>
      <c r="J4570" s="7">
        <f ca="1">IF($F4570=1,OFFSET(start_33,LOLP!$D4570+(1-$C4570)*24,LOLP!$B4570)*H4570/G4570,0)</f>
        <v>0</v>
      </c>
      <c r="K4570" s="7">
        <f ca="1">IF($F4570,OFFSET(start_40,LOLP!$D4570+(1-$C4570)*24,LOLP!$B4570),0)</f>
        <v>0</v>
      </c>
      <c r="L4570" s="7">
        <f ca="1">IF($F4570,OFFSET(start_50,LOLP!$D4570+(1-$C4570)*24,LOLP!$B4570),0)</f>
        <v>0</v>
      </c>
      <c r="M4570" s="25">
        <f t="shared" ca="1" si="499"/>
        <v>0</v>
      </c>
      <c r="N4570" s="25">
        <f t="shared" ca="1" si="500"/>
        <v>0</v>
      </c>
      <c r="O4570" s="15" t="e">
        <f t="shared" ca="1" si="501"/>
        <v>#DIV/0!</v>
      </c>
      <c r="P4570" s="15" t="e">
        <f t="shared" ca="1" si="502"/>
        <v>#DIV/0!</v>
      </c>
    </row>
    <row r="4571" spans="1:16" x14ac:dyDescent="0.25">
      <c r="A4571" s="1">
        <f t="shared" si="496"/>
        <v>43291</v>
      </c>
      <c r="B4571" s="7">
        <f t="shared" si="498"/>
        <v>7</v>
      </c>
      <c r="C4571" s="4">
        <f>INDEX(Calendar!$E$3:$E$367,MATCH(LOLP!$A4571,Calendar!$B$3:$B$367,0))</f>
        <v>1</v>
      </c>
      <c r="D4571" s="2">
        <f t="shared" si="497"/>
        <v>8</v>
      </c>
      <c r="E4571" s="36">
        <v>31620</v>
      </c>
      <c r="F4571" s="7">
        <f>IFERROR(IF(INDEX('Temperature Data'!$AA$15:$AA$348,MATCH(LOLP!A4571,'Temperature Data'!$B$15:$B$348,0))&gt;IF(B4571=9,$G$2,LOLP!$F$2),1,0),0)</f>
        <v>1</v>
      </c>
      <c r="G4571" s="7">
        <f>SUMIFS(LOLP!$F$4:$F$8763,$C$4:$C$8763,$C4571,$B$4:$B$8763,$B4571,$D$4:$D$8763,$D4571)</f>
        <v>17</v>
      </c>
      <c r="H4571" s="7">
        <f>COUNTIFS(Calendar!$E$3:$E$367,LOLP!C4571,Calendar!$D$3:$D$367,LOLP!B4571)</f>
        <v>21</v>
      </c>
      <c r="I4571" s="7">
        <f ca="1">IF($F4571=1,OFFSET(start_norps,LOLP!$D4571+(1-$C4571)*24,LOLP!$B4571)*H4571/G4571,0)</f>
        <v>9.8849763121029283E-13</v>
      </c>
      <c r="J4571" s="7">
        <f ca="1">IF($F4571=1,OFFSET(start_33,LOLP!$D4571+(1-$C4571)*24,LOLP!$B4571)*H4571/G4571,0)</f>
        <v>1.8584058269007494E-15</v>
      </c>
      <c r="K4571" s="7">
        <f ca="1">IF($F4571,OFFSET(start_40,LOLP!$D4571+(1-$C4571)*24,LOLP!$B4571),0)</f>
        <v>0</v>
      </c>
      <c r="L4571" s="7">
        <f ca="1">IF($F4571,OFFSET(start_50,LOLP!$D4571+(1-$C4571)*24,LOLP!$B4571),0)</f>
        <v>0</v>
      </c>
      <c r="M4571" s="25">
        <f t="shared" ca="1" si="499"/>
        <v>5.9525994122127308E-16</v>
      </c>
      <c r="N4571" s="25">
        <f t="shared" ca="1" si="500"/>
        <v>9.9186514387467734E-19</v>
      </c>
      <c r="O4571" s="15" t="e">
        <f t="shared" ca="1" si="501"/>
        <v>#DIV/0!</v>
      </c>
      <c r="P4571" s="15" t="e">
        <f t="shared" ca="1" si="502"/>
        <v>#DIV/0!</v>
      </c>
    </row>
    <row r="4572" spans="1:16" x14ac:dyDescent="0.25">
      <c r="A4572" s="1">
        <f t="shared" si="496"/>
        <v>43291</v>
      </c>
      <c r="B4572" s="7">
        <f t="shared" si="498"/>
        <v>7</v>
      </c>
      <c r="C4572" s="4">
        <f>INDEX(Calendar!$E$3:$E$367,MATCH(LOLP!$A4572,Calendar!$B$3:$B$367,0))</f>
        <v>1</v>
      </c>
      <c r="D4572" s="2">
        <f t="shared" si="497"/>
        <v>9</v>
      </c>
      <c r="E4572" s="36">
        <v>32732</v>
      </c>
      <c r="F4572" s="7">
        <f>IFERROR(IF(INDEX('Temperature Data'!$AA$15:$AA$348,MATCH(LOLP!A4572,'Temperature Data'!$B$15:$B$348,0))&gt;IF(B4572=9,$G$2,LOLP!$F$2),1,0),0)</f>
        <v>1</v>
      </c>
      <c r="G4572" s="7">
        <f>SUMIFS(LOLP!$F$4:$F$8763,$C$4:$C$8763,$C4572,$B$4:$B$8763,$B4572,$D$4:$D$8763,$D4572)</f>
        <v>17</v>
      </c>
      <c r="H4572" s="7">
        <f>COUNTIFS(Calendar!$E$3:$E$367,LOLP!C4572,Calendar!$D$3:$D$367,LOLP!B4572)</f>
        <v>21</v>
      </c>
      <c r="I4572" s="7">
        <f ca="1">IF($F4572=1,OFFSET(start_norps,LOLP!$D4572+(1-$C4572)*24,LOLP!$B4572)*H4572/G4572,0)</f>
        <v>4.8246458654209809E-10</v>
      </c>
      <c r="J4572" s="7">
        <f ca="1">IF($F4572=1,OFFSET(start_33,LOLP!$D4572+(1-$C4572)*24,LOLP!$B4572)*H4572/G4572,0)</f>
        <v>3.7183152059811881E-14</v>
      </c>
      <c r="K4572" s="7">
        <f ca="1">IF($F4572,OFFSET(start_40,LOLP!$D4572+(1-$C4572)*24,LOLP!$B4572),0)</f>
        <v>0</v>
      </c>
      <c r="L4572" s="7">
        <f ca="1">IF($F4572,OFFSET(start_50,LOLP!$D4572+(1-$C4572)*24,LOLP!$B4572),0)</f>
        <v>0</v>
      </c>
      <c r="M4572" s="25">
        <f t="shared" ca="1" si="499"/>
        <v>2.9053366680784487E-13</v>
      </c>
      <c r="N4572" s="25">
        <f t="shared" ca="1" si="500"/>
        <v>1.9845327610183486E-17</v>
      </c>
      <c r="O4572" s="15" t="e">
        <f t="shared" ca="1" si="501"/>
        <v>#DIV/0!</v>
      </c>
      <c r="P4572" s="15" t="e">
        <f t="shared" ca="1" si="502"/>
        <v>#DIV/0!</v>
      </c>
    </row>
    <row r="4573" spans="1:16" x14ac:dyDescent="0.25">
      <c r="A4573" s="1">
        <f t="shared" ref="A4573:A4636" si="503">A4549+1</f>
        <v>43291</v>
      </c>
      <c r="B4573" s="7">
        <f t="shared" si="498"/>
        <v>7</v>
      </c>
      <c r="C4573" s="4">
        <f>INDEX(Calendar!$E$3:$E$367,MATCH(LOLP!$A4573,Calendar!$B$3:$B$367,0))</f>
        <v>1</v>
      </c>
      <c r="D4573" s="2">
        <f t="shared" ref="D4573:D4636" si="504">D4549</f>
        <v>10</v>
      </c>
      <c r="E4573" s="36">
        <v>34100</v>
      </c>
      <c r="F4573" s="7">
        <f>IFERROR(IF(INDEX('Temperature Data'!$AA$15:$AA$348,MATCH(LOLP!A4573,'Temperature Data'!$B$15:$B$348,0))&gt;IF(B4573=9,$G$2,LOLP!$F$2),1,0),0)</f>
        <v>1</v>
      </c>
      <c r="G4573" s="7">
        <f>SUMIFS(LOLP!$F$4:$F$8763,$C$4:$C$8763,$C4573,$B$4:$B$8763,$B4573,$D$4:$D$8763,$D4573)</f>
        <v>17</v>
      </c>
      <c r="H4573" s="7">
        <f>COUNTIFS(Calendar!$E$3:$E$367,LOLP!C4573,Calendar!$D$3:$D$367,LOLP!B4573)</f>
        <v>21</v>
      </c>
      <c r="I4573" s="7">
        <f ca="1">IF($F4573=1,OFFSET(start_norps,LOLP!$D4573+(1-$C4573)*24,LOLP!$B4573)*H4573/G4573,0)</f>
        <v>1.4155959084874145E-8</v>
      </c>
      <c r="J4573" s="7">
        <f ca="1">IF($F4573=1,OFFSET(start_33,LOLP!$D4573+(1-$C4573)*24,LOLP!$B4573)*H4573/G4573,0)</f>
        <v>3.8761752680132135E-13</v>
      </c>
      <c r="K4573" s="7">
        <f ca="1">IF($F4573,OFFSET(start_40,LOLP!$D4573+(1-$C4573)*24,LOLP!$B4573),0)</f>
        <v>0</v>
      </c>
      <c r="L4573" s="7">
        <f ca="1">IF($F4573,OFFSET(start_50,LOLP!$D4573+(1-$C4573)*24,LOLP!$B4573),0)</f>
        <v>0</v>
      </c>
      <c r="M4573" s="25">
        <f t="shared" ca="1" si="499"/>
        <v>8.5245276333902356E-12</v>
      </c>
      <c r="N4573" s="25">
        <f t="shared" ca="1" si="500"/>
        <v>2.0687855603116982E-16</v>
      </c>
      <c r="O4573" s="15" t="e">
        <f t="shared" ca="1" si="501"/>
        <v>#DIV/0!</v>
      </c>
      <c r="P4573" s="15" t="e">
        <f t="shared" ca="1" si="502"/>
        <v>#DIV/0!</v>
      </c>
    </row>
    <row r="4574" spans="1:16" x14ac:dyDescent="0.25">
      <c r="A4574" s="1">
        <f t="shared" si="503"/>
        <v>43291</v>
      </c>
      <c r="B4574" s="7">
        <f t="shared" si="498"/>
        <v>7</v>
      </c>
      <c r="C4574" s="4">
        <f>INDEX(Calendar!$E$3:$E$367,MATCH(LOLP!$A4574,Calendar!$B$3:$B$367,0))</f>
        <v>1</v>
      </c>
      <c r="D4574" s="2">
        <f t="shared" si="504"/>
        <v>11</v>
      </c>
      <c r="E4574" s="36">
        <v>35659</v>
      </c>
      <c r="F4574" s="7">
        <f>IFERROR(IF(INDEX('Temperature Data'!$AA$15:$AA$348,MATCH(LOLP!A4574,'Temperature Data'!$B$15:$B$348,0))&gt;IF(B4574=9,$G$2,LOLP!$F$2),1,0),0)</f>
        <v>1</v>
      </c>
      <c r="G4574" s="7">
        <f>SUMIFS(LOLP!$F$4:$F$8763,$C$4:$C$8763,$C4574,$B$4:$B$8763,$B4574,$D$4:$D$8763,$D4574)</f>
        <v>17</v>
      </c>
      <c r="H4574" s="7">
        <f>COUNTIFS(Calendar!$E$3:$E$367,LOLP!C4574,Calendar!$D$3:$D$367,LOLP!B4574)</f>
        <v>21</v>
      </c>
      <c r="I4574" s="7">
        <f ca="1">IF($F4574=1,OFFSET(start_norps,LOLP!$D4574+(1-$C4574)*24,LOLP!$B4574)*H4574/G4574,0)</f>
        <v>4.7834684128625099E-7</v>
      </c>
      <c r="J4574" s="7">
        <f ca="1">IF($F4574=1,OFFSET(start_33,LOLP!$D4574+(1-$C4574)*24,LOLP!$B4574)*H4574/G4574,0)</f>
        <v>4.6671742863318669E-12</v>
      </c>
      <c r="K4574" s="7">
        <f ca="1">IF($F4574,OFFSET(start_40,LOLP!$D4574+(1-$C4574)*24,LOLP!$B4574),0)</f>
        <v>0</v>
      </c>
      <c r="L4574" s="7">
        <f ca="1">IF($F4574,OFFSET(start_50,LOLP!$D4574+(1-$C4574)*24,LOLP!$B4574),0)</f>
        <v>0</v>
      </c>
      <c r="M4574" s="25">
        <f t="shared" ca="1" si="499"/>
        <v>2.8805401615257868E-10</v>
      </c>
      <c r="N4574" s="25">
        <f t="shared" ca="1" si="500"/>
        <v>2.4909561883589489E-15</v>
      </c>
      <c r="O4574" s="15" t="e">
        <f t="shared" ca="1" si="501"/>
        <v>#DIV/0!</v>
      </c>
      <c r="P4574" s="15" t="e">
        <f t="shared" ca="1" si="502"/>
        <v>#DIV/0!</v>
      </c>
    </row>
    <row r="4575" spans="1:16" x14ac:dyDescent="0.25">
      <c r="A4575" s="1">
        <f t="shared" si="503"/>
        <v>43291</v>
      </c>
      <c r="B4575" s="7">
        <f t="shared" si="498"/>
        <v>7</v>
      </c>
      <c r="C4575" s="4">
        <f>INDEX(Calendar!$E$3:$E$367,MATCH(LOLP!$A4575,Calendar!$B$3:$B$367,0))</f>
        <v>1</v>
      </c>
      <c r="D4575" s="2">
        <f t="shared" si="504"/>
        <v>12</v>
      </c>
      <c r="E4575" s="36">
        <v>37296</v>
      </c>
      <c r="F4575" s="7">
        <f>IFERROR(IF(INDEX('Temperature Data'!$AA$15:$AA$348,MATCH(LOLP!A4575,'Temperature Data'!$B$15:$B$348,0))&gt;IF(B4575=9,$G$2,LOLP!$F$2),1,0),0)</f>
        <v>1</v>
      </c>
      <c r="G4575" s="7">
        <f>SUMIFS(LOLP!$F$4:$F$8763,$C$4:$C$8763,$C4575,$B$4:$B$8763,$B4575,$D$4:$D$8763,$D4575)</f>
        <v>17</v>
      </c>
      <c r="H4575" s="7">
        <f>COUNTIFS(Calendar!$E$3:$E$367,LOLP!C4575,Calendar!$D$3:$D$367,LOLP!B4575)</f>
        <v>21</v>
      </c>
      <c r="I4575" s="7">
        <f ca="1">IF($F4575=1,OFFSET(start_norps,LOLP!$D4575+(1-$C4575)*24,LOLP!$B4575)*H4575/G4575,0)</f>
        <v>2.9427360377163746E-4</v>
      </c>
      <c r="J4575" s="7">
        <f ca="1">IF($F4575=1,OFFSET(start_33,LOLP!$D4575+(1-$C4575)*24,LOLP!$B4575)*H4575/G4575,0)</f>
        <v>6.7617504856389595E-8</v>
      </c>
      <c r="K4575" s="7">
        <f ca="1">IF($F4575,OFFSET(start_40,LOLP!$D4575+(1-$C4575)*24,LOLP!$B4575),0)</f>
        <v>0</v>
      </c>
      <c r="L4575" s="7">
        <f ca="1">IF($F4575,OFFSET(start_50,LOLP!$D4575+(1-$C4575)*24,LOLP!$B4575),0)</f>
        <v>0</v>
      </c>
      <c r="M4575" s="25">
        <f t="shared" ca="1" si="499"/>
        <v>1.7720759519636282E-7</v>
      </c>
      <c r="N4575" s="25">
        <f t="shared" ca="1" si="500"/>
        <v>3.6088697749445538E-11</v>
      </c>
      <c r="O4575" s="15" t="e">
        <f t="shared" ca="1" si="501"/>
        <v>#DIV/0!</v>
      </c>
      <c r="P4575" s="15" t="e">
        <f t="shared" ca="1" si="502"/>
        <v>#DIV/0!</v>
      </c>
    </row>
    <row r="4576" spans="1:16" x14ac:dyDescent="0.25">
      <c r="A4576" s="1">
        <f t="shared" si="503"/>
        <v>43291</v>
      </c>
      <c r="B4576" s="7">
        <f t="shared" si="498"/>
        <v>7</v>
      </c>
      <c r="C4576" s="4">
        <f>INDEX(Calendar!$E$3:$E$367,MATCH(LOLP!$A4576,Calendar!$B$3:$B$367,0))</f>
        <v>1</v>
      </c>
      <c r="D4576" s="2">
        <f t="shared" si="504"/>
        <v>13</v>
      </c>
      <c r="E4576" s="36">
        <v>39047</v>
      </c>
      <c r="F4576" s="7">
        <f>IFERROR(IF(INDEX('Temperature Data'!$AA$15:$AA$348,MATCH(LOLP!A4576,'Temperature Data'!$B$15:$B$348,0))&gt;IF(B4576=9,$G$2,LOLP!$F$2),1,0),0)</f>
        <v>1</v>
      </c>
      <c r="G4576" s="7">
        <f>SUMIFS(LOLP!$F$4:$F$8763,$C$4:$C$8763,$C4576,$B$4:$B$8763,$B4576,$D$4:$D$8763,$D4576)</f>
        <v>17</v>
      </c>
      <c r="H4576" s="7">
        <f>COUNTIFS(Calendar!$E$3:$E$367,LOLP!C4576,Calendar!$D$3:$D$367,LOLP!B4576)</f>
        <v>21</v>
      </c>
      <c r="I4576" s="7">
        <f ca="1">IF($F4576=1,OFFSET(start_norps,LOLP!$D4576+(1-$C4576)*24,LOLP!$B4576)*H4576/G4576,0)</f>
        <v>2.5756648823129949E-3</v>
      </c>
      <c r="J4576" s="7">
        <f ca="1">IF($F4576=1,OFFSET(start_33,LOLP!$D4576+(1-$C4576)*24,LOLP!$B4576)*H4576/G4576,0)</f>
        <v>3.1697734660975639E-7</v>
      </c>
      <c r="K4576" s="7">
        <f ca="1">IF($F4576,OFFSET(start_40,LOLP!$D4576+(1-$C4576)*24,LOLP!$B4576),0)</f>
        <v>0</v>
      </c>
      <c r="L4576" s="7">
        <f ca="1">IF($F4576,OFFSET(start_50,LOLP!$D4576+(1-$C4576)*24,LOLP!$B4576),0)</f>
        <v>0</v>
      </c>
      <c r="M4576" s="25">
        <f t="shared" ca="1" si="499"/>
        <v>1.5510306530265828E-6</v>
      </c>
      <c r="N4576" s="25">
        <f t="shared" ca="1" si="500"/>
        <v>1.691766012294635E-10</v>
      </c>
      <c r="O4576" s="15" t="e">
        <f t="shared" ca="1" si="501"/>
        <v>#DIV/0!</v>
      </c>
      <c r="P4576" s="15" t="e">
        <f t="shared" ca="1" si="502"/>
        <v>#DIV/0!</v>
      </c>
    </row>
    <row r="4577" spans="1:16" x14ac:dyDescent="0.25">
      <c r="A4577" s="1">
        <f t="shared" si="503"/>
        <v>43291</v>
      </c>
      <c r="B4577" s="7">
        <f t="shared" si="498"/>
        <v>7</v>
      </c>
      <c r="C4577" s="4">
        <f>INDEX(Calendar!$E$3:$E$367,MATCH(LOLP!$A4577,Calendar!$B$3:$B$367,0))</f>
        <v>1</v>
      </c>
      <c r="D4577" s="2">
        <f t="shared" si="504"/>
        <v>14</v>
      </c>
      <c r="E4577" s="36">
        <v>40185</v>
      </c>
      <c r="F4577" s="7">
        <f>IFERROR(IF(INDEX('Temperature Data'!$AA$15:$AA$348,MATCH(LOLP!A4577,'Temperature Data'!$B$15:$B$348,0))&gt;IF(B4577=9,$G$2,LOLP!$F$2),1,0),0)</f>
        <v>1</v>
      </c>
      <c r="G4577" s="7">
        <f>SUMIFS(LOLP!$F$4:$F$8763,$C$4:$C$8763,$C4577,$B$4:$B$8763,$B4577,$D$4:$D$8763,$D4577)</f>
        <v>17</v>
      </c>
      <c r="H4577" s="7">
        <f>COUNTIFS(Calendar!$E$3:$E$367,LOLP!C4577,Calendar!$D$3:$D$367,LOLP!B4577)</f>
        <v>21</v>
      </c>
      <c r="I4577" s="7">
        <f ca="1">IF($F4577=1,OFFSET(start_norps,LOLP!$D4577+(1-$C4577)*24,LOLP!$B4577)*H4577/G4577,0)</f>
        <v>1.4938153686275523E-2</v>
      </c>
      <c r="J4577" s="7">
        <f ca="1">IF($F4577=1,OFFSET(start_33,LOLP!$D4577+(1-$C4577)*24,LOLP!$B4577)*H4577/G4577,0)</f>
        <v>6.4908882148098641E-6</v>
      </c>
      <c r="K4577" s="7">
        <f ca="1">IF($F4577,OFFSET(start_40,LOLP!$D4577+(1-$C4577)*24,LOLP!$B4577),0)</f>
        <v>0</v>
      </c>
      <c r="L4577" s="7">
        <f ca="1">IF($F4577,OFFSET(start_50,LOLP!$D4577+(1-$C4577)*24,LOLP!$B4577),0)</f>
        <v>0</v>
      </c>
      <c r="M4577" s="25">
        <f t="shared" ca="1" si="499"/>
        <v>8.9955546725584529E-6</v>
      </c>
      <c r="N4577" s="25">
        <f t="shared" ca="1" si="500"/>
        <v>3.4643056322060636E-9</v>
      </c>
      <c r="O4577" s="15" t="e">
        <f t="shared" ca="1" si="501"/>
        <v>#DIV/0!</v>
      </c>
      <c r="P4577" s="15" t="e">
        <f t="shared" ca="1" si="502"/>
        <v>#DIV/0!</v>
      </c>
    </row>
    <row r="4578" spans="1:16" x14ac:dyDescent="0.25">
      <c r="A4578" s="1">
        <f t="shared" si="503"/>
        <v>43291</v>
      </c>
      <c r="B4578" s="7">
        <f t="shared" si="498"/>
        <v>7</v>
      </c>
      <c r="C4578" s="4">
        <f>INDEX(Calendar!$E$3:$E$367,MATCH(LOLP!$A4578,Calendar!$B$3:$B$367,0))</f>
        <v>1</v>
      </c>
      <c r="D4578" s="2">
        <f t="shared" si="504"/>
        <v>15</v>
      </c>
      <c r="E4578" s="36">
        <v>41012</v>
      </c>
      <c r="F4578" s="7">
        <f>IFERROR(IF(INDEX('Temperature Data'!$AA$15:$AA$348,MATCH(LOLP!A4578,'Temperature Data'!$B$15:$B$348,0))&gt;IF(B4578=9,$G$2,LOLP!$F$2),1,0),0)</f>
        <v>1</v>
      </c>
      <c r="G4578" s="7">
        <f>SUMIFS(LOLP!$F$4:$F$8763,$C$4:$C$8763,$C4578,$B$4:$B$8763,$B4578,$D$4:$D$8763,$D4578)</f>
        <v>17</v>
      </c>
      <c r="H4578" s="7">
        <f>COUNTIFS(Calendar!$E$3:$E$367,LOLP!C4578,Calendar!$D$3:$D$367,LOLP!B4578)</f>
        <v>21</v>
      </c>
      <c r="I4578" s="7">
        <f ca="1">IF($F4578=1,OFFSET(start_norps,LOLP!$D4578+(1-$C4578)*24,LOLP!$B4578)*H4578/G4578,0)</f>
        <v>0.12743936282811918</v>
      </c>
      <c r="J4578" s="7">
        <f ca="1">IF($F4578=1,OFFSET(start_33,LOLP!$D4578+(1-$C4578)*24,LOLP!$B4578)*H4578/G4578,0)</f>
        <v>3.1718041392801689E-4</v>
      </c>
      <c r="K4578" s="7">
        <f ca="1">IF($F4578,OFFSET(start_40,LOLP!$D4578+(1-$C4578)*24,LOLP!$B4578),0)</f>
        <v>0</v>
      </c>
      <c r="L4578" s="7">
        <f ca="1">IF($F4578,OFFSET(start_50,LOLP!$D4578+(1-$C4578)*24,LOLP!$B4578),0)</f>
        <v>0</v>
      </c>
      <c r="M4578" s="25">
        <f t="shared" ca="1" si="499"/>
        <v>7.674226546548433E-5</v>
      </c>
      <c r="N4578" s="25">
        <f t="shared" ca="1" si="500"/>
        <v>1.6928498196736648E-7</v>
      </c>
      <c r="O4578" s="15" t="e">
        <f t="shared" ca="1" si="501"/>
        <v>#DIV/0!</v>
      </c>
      <c r="P4578" s="15" t="e">
        <f t="shared" ca="1" si="502"/>
        <v>#DIV/0!</v>
      </c>
    </row>
    <row r="4579" spans="1:16" x14ac:dyDescent="0.25">
      <c r="A4579" s="1">
        <f t="shared" si="503"/>
        <v>43291</v>
      </c>
      <c r="B4579" s="7">
        <f t="shared" si="498"/>
        <v>7</v>
      </c>
      <c r="C4579" s="4">
        <f>INDEX(Calendar!$E$3:$E$367,MATCH(LOLP!$A4579,Calendar!$B$3:$B$367,0))</f>
        <v>1</v>
      </c>
      <c r="D4579" s="2">
        <f t="shared" si="504"/>
        <v>16</v>
      </c>
      <c r="E4579" s="36">
        <v>41718</v>
      </c>
      <c r="F4579" s="7">
        <f>IFERROR(IF(INDEX('Temperature Data'!$AA$15:$AA$348,MATCH(LOLP!A4579,'Temperature Data'!$B$15:$B$348,0))&gt;IF(B4579=9,$G$2,LOLP!$F$2),1,0),0)</f>
        <v>1</v>
      </c>
      <c r="G4579" s="7">
        <f>SUMIFS(LOLP!$F$4:$F$8763,$C$4:$C$8763,$C4579,$B$4:$B$8763,$B4579,$D$4:$D$8763,$D4579)</f>
        <v>17</v>
      </c>
      <c r="H4579" s="7">
        <f>COUNTIFS(Calendar!$E$3:$E$367,LOLP!C4579,Calendar!$D$3:$D$367,LOLP!B4579)</f>
        <v>21</v>
      </c>
      <c r="I4579" s="7">
        <f ca="1">IF($F4579=1,OFFSET(start_norps,LOLP!$D4579+(1-$C4579)*24,LOLP!$B4579)*H4579/G4579,0)</f>
        <v>0.39364549930362924</v>
      </c>
      <c r="J4579" s="7">
        <f ca="1">IF($F4579=1,OFFSET(start_33,LOLP!$D4579+(1-$C4579)*24,LOLP!$B4579)*H4579/G4579,0)</f>
        <v>3.7980412424641979E-3</v>
      </c>
      <c r="K4579" s="7">
        <f ca="1">IF($F4579,OFFSET(start_40,LOLP!$D4579+(1-$C4579)*24,LOLP!$B4579),0)</f>
        <v>0</v>
      </c>
      <c r="L4579" s="7">
        <f ca="1">IF($F4579,OFFSET(start_50,LOLP!$D4579+(1-$C4579)*24,LOLP!$B4579),0)</f>
        <v>0</v>
      </c>
      <c r="M4579" s="25">
        <f t="shared" ca="1" si="499"/>
        <v>2.3704801041414691E-4</v>
      </c>
      <c r="N4579" s="25">
        <f t="shared" ca="1" si="500"/>
        <v>2.0270840033262006E-6</v>
      </c>
      <c r="O4579" s="15" t="e">
        <f t="shared" ca="1" si="501"/>
        <v>#DIV/0!</v>
      </c>
      <c r="P4579" s="15" t="e">
        <f t="shared" ca="1" si="502"/>
        <v>#DIV/0!</v>
      </c>
    </row>
    <row r="4580" spans="1:16" x14ac:dyDescent="0.25">
      <c r="A4580" s="1">
        <f t="shared" si="503"/>
        <v>43291</v>
      </c>
      <c r="B4580" s="7">
        <f t="shared" si="498"/>
        <v>7</v>
      </c>
      <c r="C4580" s="4">
        <f>INDEX(Calendar!$E$3:$E$367,MATCH(LOLP!$A4580,Calendar!$B$3:$B$367,0))</f>
        <v>1</v>
      </c>
      <c r="D4580" s="2">
        <f t="shared" si="504"/>
        <v>17</v>
      </c>
      <c r="E4580" s="36">
        <v>41798</v>
      </c>
      <c r="F4580" s="7">
        <f>IFERROR(IF(INDEX('Temperature Data'!$AA$15:$AA$348,MATCH(LOLP!A4580,'Temperature Data'!$B$15:$B$348,0))&gt;IF(B4580=9,$G$2,LOLP!$F$2),1,0),0)</f>
        <v>1</v>
      </c>
      <c r="G4580" s="7">
        <f>SUMIFS(LOLP!$F$4:$F$8763,$C$4:$C$8763,$C4580,$B$4:$B$8763,$B4580,$D$4:$D$8763,$D4580)</f>
        <v>17</v>
      </c>
      <c r="H4580" s="7">
        <f>COUNTIFS(Calendar!$E$3:$E$367,LOLP!C4580,Calendar!$D$3:$D$367,LOLP!B4580)</f>
        <v>21</v>
      </c>
      <c r="I4580" s="7">
        <f ca="1">IF($F4580=1,OFFSET(start_norps,LOLP!$D4580+(1-$C4580)*24,LOLP!$B4580)*H4580/G4580,0)</f>
        <v>0.60884564817099029</v>
      </c>
      <c r="J4580" s="7">
        <f ca="1">IF($F4580=1,OFFSET(start_33,LOLP!$D4580+(1-$C4580)*24,LOLP!$B4580)*H4580/G4580,0)</f>
        <v>4.3924205506881128E-2</v>
      </c>
      <c r="K4580" s="7">
        <f ca="1">IF($F4580,OFFSET(start_40,LOLP!$D4580+(1-$C4580)*24,LOLP!$B4580),0)</f>
        <v>0</v>
      </c>
      <c r="L4580" s="7">
        <f ca="1">IF($F4580,OFFSET(start_50,LOLP!$D4580+(1-$C4580)*24,LOLP!$B4580),0)</f>
        <v>0</v>
      </c>
      <c r="M4580" s="25">
        <f t="shared" ca="1" si="499"/>
        <v>3.6663863756491912E-4</v>
      </c>
      <c r="N4580" s="25">
        <f t="shared" ca="1" si="500"/>
        <v>2.3443150997497538E-5</v>
      </c>
      <c r="O4580" s="15" t="e">
        <f t="shared" ca="1" si="501"/>
        <v>#DIV/0!</v>
      </c>
      <c r="P4580" s="15" t="e">
        <f t="shared" ca="1" si="502"/>
        <v>#DIV/0!</v>
      </c>
    </row>
    <row r="4581" spans="1:16" x14ac:dyDescent="0.25">
      <c r="A4581" s="1">
        <f t="shared" si="503"/>
        <v>43291</v>
      </c>
      <c r="B4581" s="7">
        <f t="shared" si="498"/>
        <v>7</v>
      </c>
      <c r="C4581" s="4">
        <f>INDEX(Calendar!$E$3:$E$367,MATCH(LOLP!$A4581,Calendar!$B$3:$B$367,0))</f>
        <v>1</v>
      </c>
      <c r="D4581" s="2">
        <f t="shared" si="504"/>
        <v>18</v>
      </c>
      <c r="E4581" s="36">
        <v>41393</v>
      </c>
      <c r="F4581" s="7">
        <f>IFERROR(IF(INDEX('Temperature Data'!$AA$15:$AA$348,MATCH(LOLP!A4581,'Temperature Data'!$B$15:$B$348,0))&gt;IF(B4581=9,$G$2,LOLP!$F$2),1,0),0)</f>
        <v>1</v>
      </c>
      <c r="G4581" s="7">
        <f>SUMIFS(LOLP!$F$4:$F$8763,$C$4:$C$8763,$C4581,$B$4:$B$8763,$B4581,$D$4:$D$8763,$D4581)</f>
        <v>17</v>
      </c>
      <c r="H4581" s="7">
        <f>COUNTIFS(Calendar!$E$3:$E$367,LOLP!C4581,Calendar!$D$3:$D$367,LOLP!B4581)</f>
        <v>21</v>
      </c>
      <c r="I4581" s="7">
        <f ca="1">IF($F4581=1,OFFSET(start_norps,LOLP!$D4581+(1-$C4581)*24,LOLP!$B4581)*H4581/G4581,0)</f>
        <v>0.5249452339155336</v>
      </c>
      <c r="J4581" s="7">
        <f ca="1">IF($F4581=1,OFFSET(start_33,LOLP!$D4581+(1-$C4581)*24,LOLP!$B4581)*H4581/G4581,0)</f>
        <v>0.1217738780968521</v>
      </c>
      <c r="K4581" s="7">
        <f ca="1">IF($F4581,OFFSET(start_40,LOLP!$D4581+(1-$C4581)*24,LOLP!$B4581),0)</f>
        <v>0</v>
      </c>
      <c r="L4581" s="7">
        <f ca="1">IF($F4581,OFFSET(start_50,LOLP!$D4581+(1-$C4581)*24,LOLP!$B4581),0)</f>
        <v>0</v>
      </c>
      <c r="M4581" s="25">
        <f t="shared" ca="1" si="499"/>
        <v>3.1611493970132873E-4</v>
      </c>
      <c r="N4581" s="25">
        <f t="shared" ca="1" si="500"/>
        <v>6.4992943613473834E-5</v>
      </c>
      <c r="O4581" s="15" t="e">
        <f t="shared" ca="1" si="501"/>
        <v>#DIV/0!</v>
      </c>
      <c r="P4581" s="15" t="e">
        <f t="shared" ca="1" si="502"/>
        <v>#DIV/0!</v>
      </c>
    </row>
    <row r="4582" spans="1:16" x14ac:dyDescent="0.25">
      <c r="A4582" s="1">
        <f t="shared" si="503"/>
        <v>43291</v>
      </c>
      <c r="B4582" s="7">
        <f t="shared" si="498"/>
        <v>7</v>
      </c>
      <c r="C4582" s="4">
        <f>INDEX(Calendar!$E$3:$E$367,MATCH(LOLP!$A4582,Calendar!$B$3:$B$367,0))</f>
        <v>1</v>
      </c>
      <c r="D4582" s="2">
        <f t="shared" si="504"/>
        <v>19</v>
      </c>
      <c r="E4582" s="36">
        <v>40092</v>
      </c>
      <c r="F4582" s="7">
        <f>IFERROR(IF(INDEX('Temperature Data'!$AA$15:$AA$348,MATCH(LOLP!A4582,'Temperature Data'!$B$15:$B$348,0))&gt;IF(B4582=9,$G$2,LOLP!$F$2),1,0),0)</f>
        <v>1</v>
      </c>
      <c r="G4582" s="7">
        <f>SUMIFS(LOLP!$F$4:$F$8763,$C$4:$C$8763,$C4582,$B$4:$B$8763,$B4582,$D$4:$D$8763,$D4582)</f>
        <v>17</v>
      </c>
      <c r="H4582" s="7">
        <f>COUNTIFS(Calendar!$E$3:$E$367,LOLP!C4582,Calendar!$D$3:$D$367,LOLP!B4582)</f>
        <v>21</v>
      </c>
      <c r="I4582" s="7">
        <f ca="1">IF($F4582=1,OFFSET(start_norps,LOLP!$D4582+(1-$C4582)*24,LOLP!$B4582)*H4582/G4582,0)</f>
        <v>1.0112613476892978</v>
      </c>
      <c r="J4582" s="7">
        <f ca="1">IF($F4582=1,OFFSET(start_33,LOLP!$D4582+(1-$C4582)*24,LOLP!$B4582)*H4582/G4582,0)</f>
        <v>1.1886523329937249</v>
      </c>
      <c r="K4582" s="7">
        <f ca="1">IF($F4582,OFFSET(start_40,LOLP!$D4582+(1-$C4582)*24,LOLP!$B4582),0)</f>
        <v>0</v>
      </c>
      <c r="L4582" s="7">
        <f ca="1">IF($F4582,OFFSET(start_50,LOLP!$D4582+(1-$C4582)*24,LOLP!$B4582),0)</f>
        <v>0</v>
      </c>
      <c r="M4582" s="25">
        <f t="shared" ca="1" si="499"/>
        <v>6.089679442608753E-4</v>
      </c>
      <c r="N4582" s="25">
        <f t="shared" ca="1" si="500"/>
        <v>6.3440546742579533E-4</v>
      </c>
      <c r="O4582" s="15" t="e">
        <f t="shared" ca="1" si="501"/>
        <v>#DIV/0!</v>
      </c>
      <c r="P4582" s="15" t="e">
        <f t="shared" ca="1" si="502"/>
        <v>#DIV/0!</v>
      </c>
    </row>
    <row r="4583" spans="1:16" x14ac:dyDescent="0.25">
      <c r="A4583" s="1">
        <f t="shared" si="503"/>
        <v>43291</v>
      </c>
      <c r="B4583" s="7">
        <f t="shared" si="498"/>
        <v>7</v>
      </c>
      <c r="C4583" s="4">
        <f>INDEX(Calendar!$E$3:$E$367,MATCH(LOLP!$A4583,Calendar!$B$3:$B$367,0))</f>
        <v>1</v>
      </c>
      <c r="D4583" s="2">
        <f t="shared" si="504"/>
        <v>20</v>
      </c>
      <c r="E4583" s="36">
        <v>39090</v>
      </c>
      <c r="F4583" s="7">
        <f>IFERROR(IF(INDEX('Temperature Data'!$AA$15:$AA$348,MATCH(LOLP!A4583,'Temperature Data'!$B$15:$B$348,0))&gt;IF(B4583=9,$G$2,LOLP!$F$2),1,0),0)</f>
        <v>1</v>
      </c>
      <c r="G4583" s="7">
        <f>SUMIFS(LOLP!$F$4:$F$8763,$C$4:$C$8763,$C4583,$B$4:$B$8763,$B4583,$D$4:$D$8763,$D4583)</f>
        <v>17</v>
      </c>
      <c r="H4583" s="7">
        <f>COUNTIFS(Calendar!$E$3:$E$367,LOLP!C4583,Calendar!$D$3:$D$367,LOLP!B4583)</f>
        <v>21</v>
      </c>
      <c r="I4583" s="7">
        <f ca="1">IF($F4583=1,OFFSET(start_norps,LOLP!$D4583+(1-$C4583)*24,LOLP!$B4583)*H4583/G4583,0)</f>
        <v>0.43018900673704075</v>
      </c>
      <c r="J4583" s="7">
        <f ca="1">IF($F4583=1,OFFSET(start_33,LOLP!$D4583+(1-$C4583)*24,LOLP!$B4583)*H4583/G4583,0)</f>
        <v>0.53101054731415775</v>
      </c>
      <c r="K4583" s="7">
        <f ca="1">IF($F4583,OFFSET(start_40,LOLP!$D4583+(1-$C4583)*24,LOLP!$B4583),0)</f>
        <v>0</v>
      </c>
      <c r="L4583" s="7">
        <f ca="1">IF($F4583,OFFSET(start_50,LOLP!$D4583+(1-$C4583)*24,LOLP!$B4583),0)</f>
        <v>0</v>
      </c>
      <c r="M4583" s="25">
        <f t="shared" ca="1" si="499"/>
        <v>2.5905401771251341E-4</v>
      </c>
      <c r="N4583" s="25">
        <f t="shared" ca="1" si="500"/>
        <v>2.8341003094522517E-4</v>
      </c>
      <c r="O4583" s="15" t="e">
        <f t="shared" ca="1" si="501"/>
        <v>#DIV/0!</v>
      </c>
      <c r="P4583" s="15" t="e">
        <f t="shared" ca="1" si="502"/>
        <v>#DIV/0!</v>
      </c>
    </row>
    <row r="4584" spans="1:16" x14ac:dyDescent="0.25">
      <c r="A4584" s="1">
        <f t="shared" si="503"/>
        <v>43291</v>
      </c>
      <c r="B4584" s="7">
        <f t="shared" si="498"/>
        <v>7</v>
      </c>
      <c r="C4584" s="4">
        <f>INDEX(Calendar!$E$3:$E$367,MATCH(LOLP!$A4584,Calendar!$B$3:$B$367,0))</f>
        <v>1</v>
      </c>
      <c r="D4584" s="2">
        <f t="shared" si="504"/>
        <v>21</v>
      </c>
      <c r="E4584" s="36">
        <v>37295</v>
      </c>
      <c r="F4584" s="7">
        <f>IFERROR(IF(INDEX('Temperature Data'!$AA$15:$AA$348,MATCH(LOLP!A4584,'Temperature Data'!$B$15:$B$348,0))&gt;IF(B4584=9,$G$2,LOLP!$F$2),1,0),0)</f>
        <v>1</v>
      </c>
      <c r="G4584" s="7">
        <f>SUMIFS(LOLP!$F$4:$F$8763,$C$4:$C$8763,$C4584,$B$4:$B$8763,$B4584,$D$4:$D$8763,$D4584)</f>
        <v>17</v>
      </c>
      <c r="H4584" s="7">
        <f>COUNTIFS(Calendar!$E$3:$E$367,LOLP!C4584,Calendar!$D$3:$D$367,LOLP!B4584)</f>
        <v>21</v>
      </c>
      <c r="I4584" s="7">
        <f ca="1">IF($F4584=1,OFFSET(start_norps,LOLP!$D4584+(1-$C4584)*24,LOLP!$B4584)*H4584/G4584,0)</f>
        <v>8.001019996055149E-4</v>
      </c>
      <c r="J4584" s="7">
        <f ca="1">IF($F4584=1,OFFSET(start_33,LOLP!$D4584+(1-$C4584)*24,LOLP!$B4584)*H4584/G4584,0)</f>
        <v>1.1180291781430949E-3</v>
      </c>
      <c r="K4584" s="7">
        <f ca="1">IF($F4584,OFFSET(start_40,LOLP!$D4584+(1-$C4584)*24,LOLP!$B4584),0)</f>
        <v>0</v>
      </c>
      <c r="L4584" s="7">
        <f ca="1">IF($F4584,OFFSET(start_50,LOLP!$D4584+(1-$C4584)*24,LOLP!$B4584),0)</f>
        <v>0</v>
      </c>
      <c r="M4584" s="25">
        <f t="shared" ca="1" si="499"/>
        <v>4.8181063284195225E-7</v>
      </c>
      <c r="N4584" s="25">
        <f t="shared" ca="1" si="500"/>
        <v>5.9671259935960806E-7</v>
      </c>
      <c r="O4584" s="15" t="e">
        <f t="shared" ca="1" si="501"/>
        <v>#DIV/0!</v>
      </c>
      <c r="P4584" s="15" t="e">
        <f t="shared" ca="1" si="502"/>
        <v>#DIV/0!</v>
      </c>
    </row>
    <row r="4585" spans="1:16" x14ac:dyDescent="0.25">
      <c r="A4585" s="1">
        <f t="shared" si="503"/>
        <v>43291</v>
      </c>
      <c r="B4585" s="7">
        <f t="shared" si="498"/>
        <v>7</v>
      </c>
      <c r="C4585" s="4">
        <f>INDEX(Calendar!$E$3:$E$367,MATCH(LOLP!$A4585,Calendar!$B$3:$B$367,0))</f>
        <v>1</v>
      </c>
      <c r="D4585" s="2">
        <f t="shared" si="504"/>
        <v>22</v>
      </c>
      <c r="E4585" s="36">
        <v>34264</v>
      </c>
      <c r="F4585" s="7">
        <f>IFERROR(IF(INDEX('Temperature Data'!$AA$15:$AA$348,MATCH(LOLP!A4585,'Temperature Data'!$B$15:$B$348,0))&gt;IF(B4585=9,$G$2,LOLP!$F$2),1,0),0)</f>
        <v>1</v>
      </c>
      <c r="G4585" s="7">
        <f>SUMIFS(LOLP!$F$4:$F$8763,$C$4:$C$8763,$C4585,$B$4:$B$8763,$B4585,$D$4:$D$8763,$D4585)</f>
        <v>17</v>
      </c>
      <c r="H4585" s="7">
        <f>COUNTIFS(Calendar!$E$3:$E$367,LOLP!C4585,Calendar!$D$3:$D$367,LOLP!B4585)</f>
        <v>21</v>
      </c>
      <c r="I4585" s="7">
        <f ca="1">IF($F4585=1,OFFSET(start_norps,LOLP!$D4585+(1-$C4585)*24,LOLP!$B4585)*H4585/G4585,0)</f>
        <v>4.4879721658331451E-11</v>
      </c>
      <c r="J4585" s="7">
        <f ca="1">IF($F4585=1,OFFSET(start_33,LOLP!$D4585+(1-$C4585)*24,LOLP!$B4585)*H4585/G4585,0)</f>
        <v>9.1515027944054528E-11</v>
      </c>
      <c r="K4585" s="7">
        <f ca="1">IF($F4585,OFFSET(start_40,LOLP!$D4585+(1-$C4585)*24,LOLP!$B4585),0)</f>
        <v>0</v>
      </c>
      <c r="L4585" s="7">
        <f ca="1">IF($F4585,OFFSET(start_50,LOLP!$D4585+(1-$C4585)*24,LOLP!$B4585),0)</f>
        <v>0</v>
      </c>
      <c r="M4585" s="25">
        <f t="shared" ca="1" si="499"/>
        <v>2.7025963070499367E-14</v>
      </c>
      <c r="N4585" s="25">
        <f t="shared" ca="1" si="500"/>
        <v>4.8843242441723402E-14</v>
      </c>
      <c r="O4585" s="15" t="e">
        <f t="shared" ca="1" si="501"/>
        <v>#DIV/0!</v>
      </c>
      <c r="P4585" s="15" t="e">
        <f t="shared" ca="1" si="502"/>
        <v>#DIV/0!</v>
      </c>
    </row>
    <row r="4586" spans="1:16" x14ac:dyDescent="0.25">
      <c r="A4586" s="1">
        <f t="shared" si="503"/>
        <v>43291</v>
      </c>
      <c r="B4586" s="7">
        <f t="shared" si="498"/>
        <v>7</v>
      </c>
      <c r="C4586" s="4">
        <f>INDEX(Calendar!$E$3:$E$367,MATCH(LOLP!$A4586,Calendar!$B$3:$B$367,0))</f>
        <v>1</v>
      </c>
      <c r="D4586" s="2">
        <f t="shared" si="504"/>
        <v>23</v>
      </c>
      <c r="E4586" s="36">
        <v>31121</v>
      </c>
      <c r="F4586" s="7">
        <f>IFERROR(IF(INDEX('Temperature Data'!$AA$15:$AA$348,MATCH(LOLP!A4586,'Temperature Data'!$B$15:$B$348,0))&gt;IF(B4586=9,$G$2,LOLP!$F$2),1,0),0)</f>
        <v>1</v>
      </c>
      <c r="G4586" s="7">
        <f>SUMIFS(LOLP!$F$4:$F$8763,$C$4:$C$8763,$C4586,$B$4:$B$8763,$B4586,$D$4:$D$8763,$D4586)</f>
        <v>17</v>
      </c>
      <c r="H4586" s="7">
        <f>COUNTIFS(Calendar!$E$3:$E$367,LOLP!C4586,Calendar!$D$3:$D$367,LOLP!B4586)</f>
        <v>21</v>
      </c>
      <c r="I4586" s="7">
        <f ca="1">IF($F4586=1,OFFSET(start_norps,LOLP!$D4586+(1-$C4586)*24,LOLP!$B4586)*H4586/G4586,0)</f>
        <v>0</v>
      </c>
      <c r="J4586" s="7">
        <f ca="1">IF($F4586=1,OFFSET(start_33,LOLP!$D4586+(1-$C4586)*24,LOLP!$B4586)*H4586/G4586,0)</f>
        <v>0</v>
      </c>
      <c r="K4586" s="7">
        <f ca="1">IF($F4586,OFFSET(start_40,LOLP!$D4586+(1-$C4586)*24,LOLP!$B4586),0)</f>
        <v>0</v>
      </c>
      <c r="L4586" s="7">
        <f ca="1">IF($F4586,OFFSET(start_50,LOLP!$D4586+(1-$C4586)*24,LOLP!$B4586),0)</f>
        <v>0</v>
      </c>
      <c r="M4586" s="25">
        <f t="shared" ca="1" si="499"/>
        <v>0</v>
      </c>
      <c r="N4586" s="25">
        <f t="shared" ca="1" si="500"/>
        <v>0</v>
      </c>
      <c r="O4586" s="15" t="e">
        <f t="shared" ca="1" si="501"/>
        <v>#DIV/0!</v>
      </c>
      <c r="P4586" s="15" t="e">
        <f t="shared" ca="1" si="502"/>
        <v>#DIV/0!</v>
      </c>
    </row>
    <row r="4587" spans="1:16" x14ac:dyDescent="0.25">
      <c r="A4587" s="1">
        <f t="shared" si="503"/>
        <v>43291</v>
      </c>
      <c r="B4587" s="7">
        <f t="shared" si="498"/>
        <v>7</v>
      </c>
      <c r="C4587" s="4">
        <f>INDEX(Calendar!$E$3:$E$367,MATCH(LOLP!$A4587,Calendar!$B$3:$B$367,0))</f>
        <v>1</v>
      </c>
      <c r="D4587" s="2">
        <f t="shared" si="504"/>
        <v>24</v>
      </c>
      <c r="E4587" s="36">
        <v>29094</v>
      </c>
      <c r="F4587" s="7">
        <f>IFERROR(IF(INDEX('Temperature Data'!$AA$15:$AA$348,MATCH(LOLP!A4587,'Temperature Data'!$B$15:$B$348,0))&gt;IF(B4587=9,$G$2,LOLP!$F$2),1,0),0)</f>
        <v>1</v>
      </c>
      <c r="G4587" s="7">
        <f>SUMIFS(LOLP!$F$4:$F$8763,$C$4:$C$8763,$C4587,$B$4:$B$8763,$B4587,$D$4:$D$8763,$D4587)</f>
        <v>17</v>
      </c>
      <c r="H4587" s="7">
        <f>COUNTIFS(Calendar!$E$3:$E$367,LOLP!C4587,Calendar!$D$3:$D$367,LOLP!B4587)</f>
        <v>21</v>
      </c>
      <c r="I4587" s="7">
        <f ca="1">IF($F4587=1,OFFSET(start_norps,LOLP!$D4587+(1-$C4587)*24,LOLP!$B4587)*H4587/G4587,0)</f>
        <v>0</v>
      </c>
      <c r="J4587" s="7">
        <f ca="1">IF($F4587=1,OFFSET(start_33,LOLP!$D4587+(1-$C4587)*24,LOLP!$B4587)*H4587/G4587,0)</f>
        <v>0</v>
      </c>
      <c r="K4587" s="7">
        <f ca="1">IF($F4587,OFFSET(start_40,LOLP!$D4587+(1-$C4587)*24,LOLP!$B4587),0)</f>
        <v>0</v>
      </c>
      <c r="L4587" s="7">
        <f ca="1">IF($F4587,OFFSET(start_50,LOLP!$D4587+(1-$C4587)*24,LOLP!$B4587),0)</f>
        <v>0</v>
      </c>
      <c r="M4587" s="25">
        <f t="shared" ca="1" si="499"/>
        <v>0</v>
      </c>
      <c r="N4587" s="25">
        <f t="shared" ca="1" si="500"/>
        <v>0</v>
      </c>
      <c r="O4587" s="15" t="e">
        <f t="shared" ca="1" si="501"/>
        <v>#DIV/0!</v>
      </c>
      <c r="P4587" s="15" t="e">
        <f t="shared" ca="1" si="502"/>
        <v>#DIV/0!</v>
      </c>
    </row>
    <row r="4588" spans="1:16" x14ac:dyDescent="0.25">
      <c r="A4588" s="1">
        <f t="shared" si="503"/>
        <v>43292</v>
      </c>
      <c r="B4588" s="7">
        <f t="shared" si="498"/>
        <v>7</v>
      </c>
      <c r="C4588" s="4">
        <f>INDEX(Calendar!$E$3:$E$367,MATCH(LOLP!$A4588,Calendar!$B$3:$B$367,0))</f>
        <v>1</v>
      </c>
      <c r="D4588" s="2">
        <f t="shared" si="504"/>
        <v>1</v>
      </c>
      <c r="E4588" s="36">
        <v>27266</v>
      </c>
      <c r="F4588" s="7">
        <f>IFERROR(IF(INDEX('Temperature Data'!$AA$15:$AA$348,MATCH(LOLP!A4588,'Temperature Data'!$B$15:$B$348,0))&gt;IF(B4588=9,$G$2,LOLP!$F$2),1,0),0)</f>
        <v>1</v>
      </c>
      <c r="G4588" s="7">
        <f>SUMIFS(LOLP!$F$4:$F$8763,$C$4:$C$8763,$C4588,$B$4:$B$8763,$B4588,$D$4:$D$8763,$D4588)</f>
        <v>17</v>
      </c>
      <c r="H4588" s="7">
        <f>COUNTIFS(Calendar!$E$3:$E$367,LOLP!C4588,Calendar!$D$3:$D$367,LOLP!B4588)</f>
        <v>21</v>
      </c>
      <c r="I4588" s="7">
        <f ca="1">IF($F4588=1,OFFSET(start_norps,LOLP!$D4588+(1-$C4588)*24,LOLP!$B4588)*H4588/G4588,0)</f>
        <v>0</v>
      </c>
      <c r="J4588" s="7">
        <f ca="1">IF($F4588=1,OFFSET(start_33,LOLP!$D4588+(1-$C4588)*24,LOLP!$B4588)*H4588/G4588,0)</f>
        <v>0</v>
      </c>
      <c r="K4588" s="7">
        <f ca="1">IF($F4588,OFFSET(start_40,LOLP!$D4588+(1-$C4588)*24,LOLP!$B4588),0)</f>
        <v>0</v>
      </c>
      <c r="L4588" s="7">
        <f ca="1">IF($F4588,OFFSET(start_50,LOLP!$D4588+(1-$C4588)*24,LOLP!$B4588),0)</f>
        <v>0</v>
      </c>
      <c r="M4588" s="25">
        <f t="shared" ca="1" si="499"/>
        <v>0</v>
      </c>
      <c r="N4588" s="25">
        <f t="shared" ca="1" si="500"/>
        <v>0</v>
      </c>
      <c r="O4588" s="15" t="e">
        <f t="shared" ca="1" si="501"/>
        <v>#DIV/0!</v>
      </c>
      <c r="P4588" s="15" t="e">
        <f t="shared" ca="1" si="502"/>
        <v>#DIV/0!</v>
      </c>
    </row>
    <row r="4589" spans="1:16" x14ac:dyDescent="0.25">
      <c r="A4589" s="1">
        <f t="shared" si="503"/>
        <v>43292</v>
      </c>
      <c r="B4589" s="7">
        <f t="shared" si="498"/>
        <v>7</v>
      </c>
      <c r="C4589" s="4">
        <f>INDEX(Calendar!$E$3:$E$367,MATCH(LOLP!$A4589,Calendar!$B$3:$B$367,0))</f>
        <v>1</v>
      </c>
      <c r="D4589" s="2">
        <f t="shared" si="504"/>
        <v>2</v>
      </c>
      <c r="E4589" s="36">
        <v>26061</v>
      </c>
      <c r="F4589" s="7">
        <f>IFERROR(IF(INDEX('Temperature Data'!$AA$15:$AA$348,MATCH(LOLP!A4589,'Temperature Data'!$B$15:$B$348,0))&gt;IF(B4589=9,$G$2,LOLP!$F$2),1,0),0)</f>
        <v>1</v>
      </c>
      <c r="G4589" s="7">
        <f>SUMIFS(LOLP!$F$4:$F$8763,$C$4:$C$8763,$C4589,$B$4:$B$8763,$B4589,$D$4:$D$8763,$D4589)</f>
        <v>17</v>
      </c>
      <c r="H4589" s="7">
        <f>COUNTIFS(Calendar!$E$3:$E$367,LOLP!C4589,Calendar!$D$3:$D$367,LOLP!B4589)</f>
        <v>21</v>
      </c>
      <c r="I4589" s="7">
        <f ca="1">IF($F4589=1,OFFSET(start_norps,LOLP!$D4589+(1-$C4589)*24,LOLP!$B4589)*H4589/G4589,0)</f>
        <v>0</v>
      </c>
      <c r="J4589" s="7">
        <f ca="1">IF($F4589=1,OFFSET(start_33,LOLP!$D4589+(1-$C4589)*24,LOLP!$B4589)*H4589/G4589,0)</f>
        <v>0</v>
      </c>
      <c r="K4589" s="7">
        <f ca="1">IF($F4589,OFFSET(start_40,LOLP!$D4589+(1-$C4589)*24,LOLP!$B4589),0)</f>
        <v>0</v>
      </c>
      <c r="L4589" s="7">
        <f ca="1">IF($F4589,OFFSET(start_50,LOLP!$D4589+(1-$C4589)*24,LOLP!$B4589),0)</f>
        <v>0</v>
      </c>
      <c r="M4589" s="25">
        <f t="shared" ca="1" si="499"/>
        <v>0</v>
      </c>
      <c r="N4589" s="25">
        <f t="shared" ca="1" si="500"/>
        <v>0</v>
      </c>
      <c r="O4589" s="15" t="e">
        <f t="shared" ca="1" si="501"/>
        <v>#DIV/0!</v>
      </c>
      <c r="P4589" s="15" t="e">
        <f t="shared" ca="1" si="502"/>
        <v>#DIV/0!</v>
      </c>
    </row>
    <row r="4590" spans="1:16" x14ac:dyDescent="0.25">
      <c r="A4590" s="1">
        <f t="shared" si="503"/>
        <v>43292</v>
      </c>
      <c r="B4590" s="7">
        <f t="shared" si="498"/>
        <v>7</v>
      </c>
      <c r="C4590" s="4">
        <f>INDEX(Calendar!$E$3:$E$367,MATCH(LOLP!$A4590,Calendar!$B$3:$B$367,0))</f>
        <v>1</v>
      </c>
      <c r="D4590" s="2">
        <f t="shared" si="504"/>
        <v>3</v>
      </c>
      <c r="E4590" s="36">
        <v>25516</v>
      </c>
      <c r="F4590" s="7">
        <f>IFERROR(IF(INDEX('Temperature Data'!$AA$15:$AA$348,MATCH(LOLP!A4590,'Temperature Data'!$B$15:$B$348,0))&gt;IF(B4590=9,$G$2,LOLP!$F$2),1,0),0)</f>
        <v>1</v>
      </c>
      <c r="G4590" s="7">
        <f>SUMIFS(LOLP!$F$4:$F$8763,$C$4:$C$8763,$C4590,$B$4:$B$8763,$B4590,$D$4:$D$8763,$D4590)</f>
        <v>17</v>
      </c>
      <c r="H4590" s="7">
        <f>COUNTIFS(Calendar!$E$3:$E$367,LOLP!C4590,Calendar!$D$3:$D$367,LOLP!B4590)</f>
        <v>21</v>
      </c>
      <c r="I4590" s="7">
        <f ca="1">IF($F4590=1,OFFSET(start_norps,LOLP!$D4590+(1-$C4590)*24,LOLP!$B4590)*H4590/G4590,0)</f>
        <v>0</v>
      </c>
      <c r="J4590" s="7">
        <f ca="1">IF($F4590=1,OFFSET(start_33,LOLP!$D4590+(1-$C4590)*24,LOLP!$B4590)*H4590/G4590,0)</f>
        <v>0</v>
      </c>
      <c r="K4590" s="7">
        <f ca="1">IF($F4590,OFFSET(start_40,LOLP!$D4590+(1-$C4590)*24,LOLP!$B4590),0)</f>
        <v>0</v>
      </c>
      <c r="L4590" s="7">
        <f ca="1">IF($F4590,OFFSET(start_50,LOLP!$D4590+(1-$C4590)*24,LOLP!$B4590),0)</f>
        <v>0</v>
      </c>
      <c r="M4590" s="25">
        <f t="shared" ca="1" si="499"/>
        <v>0</v>
      </c>
      <c r="N4590" s="25">
        <f t="shared" ca="1" si="500"/>
        <v>0</v>
      </c>
      <c r="O4590" s="15" t="e">
        <f t="shared" ca="1" si="501"/>
        <v>#DIV/0!</v>
      </c>
      <c r="P4590" s="15" t="e">
        <f t="shared" ca="1" si="502"/>
        <v>#DIV/0!</v>
      </c>
    </row>
    <row r="4591" spans="1:16" x14ac:dyDescent="0.25">
      <c r="A4591" s="1">
        <f t="shared" si="503"/>
        <v>43292</v>
      </c>
      <c r="B4591" s="7">
        <f t="shared" si="498"/>
        <v>7</v>
      </c>
      <c r="C4591" s="4">
        <f>INDEX(Calendar!$E$3:$E$367,MATCH(LOLP!$A4591,Calendar!$B$3:$B$367,0))</f>
        <v>1</v>
      </c>
      <c r="D4591" s="2">
        <f t="shared" si="504"/>
        <v>4</v>
      </c>
      <c r="E4591" s="36">
        <v>25503</v>
      </c>
      <c r="F4591" s="7">
        <f>IFERROR(IF(INDEX('Temperature Data'!$AA$15:$AA$348,MATCH(LOLP!A4591,'Temperature Data'!$B$15:$B$348,0))&gt;IF(B4591=9,$G$2,LOLP!$F$2),1,0),0)</f>
        <v>1</v>
      </c>
      <c r="G4591" s="7">
        <f>SUMIFS(LOLP!$F$4:$F$8763,$C$4:$C$8763,$C4591,$B$4:$B$8763,$B4591,$D$4:$D$8763,$D4591)</f>
        <v>17</v>
      </c>
      <c r="H4591" s="7">
        <f>COUNTIFS(Calendar!$E$3:$E$367,LOLP!C4591,Calendar!$D$3:$D$367,LOLP!B4591)</f>
        <v>21</v>
      </c>
      <c r="I4591" s="7">
        <f ca="1">IF($F4591=1,OFFSET(start_norps,LOLP!$D4591+(1-$C4591)*24,LOLP!$B4591)*H4591/G4591,0)</f>
        <v>0</v>
      </c>
      <c r="J4591" s="7">
        <f ca="1">IF($F4591=1,OFFSET(start_33,LOLP!$D4591+(1-$C4591)*24,LOLP!$B4591)*H4591/G4591,0)</f>
        <v>0</v>
      </c>
      <c r="K4591" s="7">
        <f ca="1">IF($F4591,OFFSET(start_40,LOLP!$D4591+(1-$C4591)*24,LOLP!$B4591),0)</f>
        <v>0</v>
      </c>
      <c r="L4591" s="7">
        <f ca="1">IF($F4591,OFFSET(start_50,LOLP!$D4591+(1-$C4591)*24,LOLP!$B4591),0)</f>
        <v>0</v>
      </c>
      <c r="M4591" s="25">
        <f t="shared" ca="1" si="499"/>
        <v>0</v>
      </c>
      <c r="N4591" s="25">
        <f t="shared" ca="1" si="500"/>
        <v>0</v>
      </c>
      <c r="O4591" s="15" t="e">
        <f t="shared" ca="1" si="501"/>
        <v>#DIV/0!</v>
      </c>
      <c r="P4591" s="15" t="e">
        <f t="shared" ca="1" si="502"/>
        <v>#DIV/0!</v>
      </c>
    </row>
    <row r="4592" spans="1:16" x14ac:dyDescent="0.25">
      <c r="A4592" s="1">
        <f t="shared" si="503"/>
        <v>43292</v>
      </c>
      <c r="B4592" s="7">
        <f t="shared" si="498"/>
        <v>7</v>
      </c>
      <c r="C4592" s="4">
        <f>INDEX(Calendar!$E$3:$E$367,MATCH(LOLP!$A4592,Calendar!$B$3:$B$367,0))</f>
        <v>1</v>
      </c>
      <c r="D4592" s="2">
        <f t="shared" si="504"/>
        <v>5</v>
      </c>
      <c r="E4592" s="36">
        <v>26420</v>
      </c>
      <c r="F4592" s="7">
        <f>IFERROR(IF(INDEX('Temperature Data'!$AA$15:$AA$348,MATCH(LOLP!A4592,'Temperature Data'!$B$15:$B$348,0))&gt;IF(B4592=9,$G$2,LOLP!$F$2),1,0),0)</f>
        <v>1</v>
      </c>
      <c r="G4592" s="7">
        <f>SUMIFS(LOLP!$F$4:$F$8763,$C$4:$C$8763,$C4592,$B$4:$B$8763,$B4592,$D$4:$D$8763,$D4592)</f>
        <v>17</v>
      </c>
      <c r="H4592" s="7">
        <f>COUNTIFS(Calendar!$E$3:$E$367,LOLP!C4592,Calendar!$D$3:$D$367,LOLP!B4592)</f>
        <v>21</v>
      </c>
      <c r="I4592" s="7">
        <f ca="1">IF($F4592=1,OFFSET(start_norps,LOLP!$D4592+(1-$C4592)*24,LOLP!$B4592)*H4592/G4592,0)</f>
        <v>0</v>
      </c>
      <c r="J4592" s="7">
        <f ca="1">IF($F4592=1,OFFSET(start_33,LOLP!$D4592+(1-$C4592)*24,LOLP!$B4592)*H4592/G4592,0)</f>
        <v>0</v>
      </c>
      <c r="K4592" s="7">
        <f ca="1">IF($F4592,OFFSET(start_40,LOLP!$D4592+(1-$C4592)*24,LOLP!$B4592),0)</f>
        <v>0</v>
      </c>
      <c r="L4592" s="7">
        <f ca="1">IF($F4592,OFFSET(start_50,LOLP!$D4592+(1-$C4592)*24,LOLP!$B4592),0)</f>
        <v>0</v>
      </c>
      <c r="M4592" s="25">
        <f t="shared" ca="1" si="499"/>
        <v>0</v>
      </c>
      <c r="N4592" s="25">
        <f t="shared" ca="1" si="500"/>
        <v>0</v>
      </c>
      <c r="O4592" s="15" t="e">
        <f t="shared" ca="1" si="501"/>
        <v>#DIV/0!</v>
      </c>
      <c r="P4592" s="15" t="e">
        <f t="shared" ca="1" si="502"/>
        <v>#DIV/0!</v>
      </c>
    </row>
    <row r="4593" spans="1:16" x14ac:dyDescent="0.25">
      <c r="A4593" s="1">
        <f t="shared" si="503"/>
        <v>43292</v>
      </c>
      <c r="B4593" s="7">
        <f t="shared" si="498"/>
        <v>7</v>
      </c>
      <c r="C4593" s="4">
        <f>INDEX(Calendar!$E$3:$E$367,MATCH(LOLP!$A4593,Calendar!$B$3:$B$367,0))</f>
        <v>1</v>
      </c>
      <c r="D4593" s="2">
        <f t="shared" si="504"/>
        <v>6</v>
      </c>
      <c r="E4593" s="36">
        <v>27638</v>
      </c>
      <c r="F4593" s="7">
        <f>IFERROR(IF(INDEX('Temperature Data'!$AA$15:$AA$348,MATCH(LOLP!A4593,'Temperature Data'!$B$15:$B$348,0))&gt;IF(B4593=9,$G$2,LOLP!$F$2),1,0),0)</f>
        <v>1</v>
      </c>
      <c r="G4593" s="7">
        <f>SUMIFS(LOLP!$F$4:$F$8763,$C$4:$C$8763,$C4593,$B$4:$B$8763,$B4593,$D$4:$D$8763,$D4593)</f>
        <v>17</v>
      </c>
      <c r="H4593" s="7">
        <f>COUNTIFS(Calendar!$E$3:$E$367,LOLP!C4593,Calendar!$D$3:$D$367,LOLP!B4593)</f>
        <v>21</v>
      </c>
      <c r="I4593" s="7">
        <f ca="1">IF($F4593=1,OFFSET(start_norps,LOLP!$D4593+(1-$C4593)*24,LOLP!$B4593)*H4593/G4593,0)</f>
        <v>0</v>
      </c>
      <c r="J4593" s="7">
        <f ca="1">IF($F4593=1,OFFSET(start_33,LOLP!$D4593+(1-$C4593)*24,LOLP!$B4593)*H4593/G4593,0)</f>
        <v>0</v>
      </c>
      <c r="K4593" s="7">
        <f ca="1">IF($F4593,OFFSET(start_40,LOLP!$D4593+(1-$C4593)*24,LOLP!$B4593),0)</f>
        <v>0</v>
      </c>
      <c r="L4593" s="7">
        <f ca="1">IF($F4593,OFFSET(start_50,LOLP!$D4593+(1-$C4593)*24,LOLP!$B4593),0)</f>
        <v>0</v>
      </c>
      <c r="M4593" s="25">
        <f t="shared" ca="1" si="499"/>
        <v>0</v>
      </c>
      <c r="N4593" s="25">
        <f t="shared" ca="1" si="500"/>
        <v>0</v>
      </c>
      <c r="O4593" s="15" t="e">
        <f t="shared" ca="1" si="501"/>
        <v>#DIV/0!</v>
      </c>
      <c r="P4593" s="15" t="e">
        <f t="shared" ca="1" si="502"/>
        <v>#DIV/0!</v>
      </c>
    </row>
    <row r="4594" spans="1:16" x14ac:dyDescent="0.25">
      <c r="A4594" s="1">
        <f t="shared" si="503"/>
        <v>43292</v>
      </c>
      <c r="B4594" s="7">
        <f t="shared" si="498"/>
        <v>7</v>
      </c>
      <c r="C4594" s="4">
        <f>INDEX(Calendar!$E$3:$E$367,MATCH(LOLP!$A4594,Calendar!$B$3:$B$367,0))</f>
        <v>1</v>
      </c>
      <c r="D4594" s="2">
        <f t="shared" si="504"/>
        <v>7</v>
      </c>
      <c r="E4594" s="36">
        <v>29212</v>
      </c>
      <c r="F4594" s="7">
        <f>IFERROR(IF(INDEX('Temperature Data'!$AA$15:$AA$348,MATCH(LOLP!A4594,'Temperature Data'!$B$15:$B$348,0))&gt;IF(B4594=9,$G$2,LOLP!$F$2),1,0),0)</f>
        <v>1</v>
      </c>
      <c r="G4594" s="7">
        <f>SUMIFS(LOLP!$F$4:$F$8763,$C$4:$C$8763,$C4594,$B$4:$B$8763,$B4594,$D$4:$D$8763,$D4594)</f>
        <v>17</v>
      </c>
      <c r="H4594" s="7">
        <f>COUNTIFS(Calendar!$E$3:$E$367,LOLP!C4594,Calendar!$D$3:$D$367,LOLP!B4594)</f>
        <v>21</v>
      </c>
      <c r="I4594" s="7">
        <f ca="1">IF($F4594=1,OFFSET(start_norps,LOLP!$D4594+(1-$C4594)*24,LOLP!$B4594)*H4594/G4594,0)</f>
        <v>0</v>
      </c>
      <c r="J4594" s="7">
        <f ca="1">IF($F4594=1,OFFSET(start_33,LOLP!$D4594+(1-$C4594)*24,LOLP!$B4594)*H4594/G4594,0)</f>
        <v>0</v>
      </c>
      <c r="K4594" s="7">
        <f ca="1">IF($F4594,OFFSET(start_40,LOLP!$D4594+(1-$C4594)*24,LOLP!$B4594),0)</f>
        <v>0</v>
      </c>
      <c r="L4594" s="7">
        <f ca="1">IF($F4594,OFFSET(start_50,LOLP!$D4594+(1-$C4594)*24,LOLP!$B4594),0)</f>
        <v>0</v>
      </c>
      <c r="M4594" s="25">
        <f t="shared" ca="1" si="499"/>
        <v>0</v>
      </c>
      <c r="N4594" s="25">
        <f t="shared" ca="1" si="500"/>
        <v>0</v>
      </c>
      <c r="O4594" s="15" t="e">
        <f t="shared" ca="1" si="501"/>
        <v>#DIV/0!</v>
      </c>
      <c r="P4594" s="15" t="e">
        <f t="shared" ca="1" si="502"/>
        <v>#DIV/0!</v>
      </c>
    </row>
    <row r="4595" spans="1:16" x14ac:dyDescent="0.25">
      <c r="A4595" s="1">
        <f t="shared" si="503"/>
        <v>43292</v>
      </c>
      <c r="B4595" s="7">
        <f t="shared" si="498"/>
        <v>7</v>
      </c>
      <c r="C4595" s="4">
        <f>INDEX(Calendar!$E$3:$E$367,MATCH(LOLP!$A4595,Calendar!$B$3:$B$367,0))</f>
        <v>1</v>
      </c>
      <c r="D4595" s="2">
        <f t="shared" si="504"/>
        <v>8</v>
      </c>
      <c r="E4595" s="36">
        <v>30539</v>
      </c>
      <c r="F4595" s="7">
        <f>IFERROR(IF(INDEX('Temperature Data'!$AA$15:$AA$348,MATCH(LOLP!A4595,'Temperature Data'!$B$15:$B$348,0))&gt;IF(B4595=9,$G$2,LOLP!$F$2),1,0),0)</f>
        <v>1</v>
      </c>
      <c r="G4595" s="7">
        <f>SUMIFS(LOLP!$F$4:$F$8763,$C$4:$C$8763,$C4595,$B$4:$B$8763,$B4595,$D$4:$D$8763,$D4595)</f>
        <v>17</v>
      </c>
      <c r="H4595" s="7">
        <f>COUNTIFS(Calendar!$E$3:$E$367,LOLP!C4595,Calendar!$D$3:$D$367,LOLP!B4595)</f>
        <v>21</v>
      </c>
      <c r="I4595" s="7">
        <f ca="1">IF($F4595=1,OFFSET(start_norps,LOLP!$D4595+(1-$C4595)*24,LOLP!$B4595)*H4595/G4595,0)</f>
        <v>9.8849763121029283E-13</v>
      </c>
      <c r="J4595" s="7">
        <f ca="1">IF($F4595=1,OFFSET(start_33,LOLP!$D4595+(1-$C4595)*24,LOLP!$B4595)*H4595/G4595,0)</f>
        <v>1.8584058269007494E-15</v>
      </c>
      <c r="K4595" s="7">
        <f ca="1">IF($F4595,OFFSET(start_40,LOLP!$D4595+(1-$C4595)*24,LOLP!$B4595),0)</f>
        <v>0</v>
      </c>
      <c r="L4595" s="7">
        <f ca="1">IF($F4595,OFFSET(start_50,LOLP!$D4595+(1-$C4595)*24,LOLP!$B4595),0)</f>
        <v>0</v>
      </c>
      <c r="M4595" s="25">
        <f t="shared" ca="1" si="499"/>
        <v>5.9525994122127308E-16</v>
      </c>
      <c r="N4595" s="25">
        <f t="shared" ca="1" si="500"/>
        <v>9.9186514387467734E-19</v>
      </c>
      <c r="O4595" s="15" t="e">
        <f t="shared" ca="1" si="501"/>
        <v>#DIV/0!</v>
      </c>
      <c r="P4595" s="15" t="e">
        <f t="shared" ca="1" si="502"/>
        <v>#DIV/0!</v>
      </c>
    </row>
    <row r="4596" spans="1:16" x14ac:dyDescent="0.25">
      <c r="A4596" s="1">
        <f t="shared" si="503"/>
        <v>43292</v>
      </c>
      <c r="B4596" s="7">
        <f t="shared" si="498"/>
        <v>7</v>
      </c>
      <c r="C4596" s="4">
        <f>INDEX(Calendar!$E$3:$E$367,MATCH(LOLP!$A4596,Calendar!$B$3:$B$367,0))</f>
        <v>1</v>
      </c>
      <c r="D4596" s="2">
        <f t="shared" si="504"/>
        <v>9</v>
      </c>
      <c r="E4596" s="36">
        <v>31876</v>
      </c>
      <c r="F4596" s="7">
        <f>IFERROR(IF(INDEX('Temperature Data'!$AA$15:$AA$348,MATCH(LOLP!A4596,'Temperature Data'!$B$15:$B$348,0))&gt;IF(B4596=9,$G$2,LOLP!$F$2),1,0),0)</f>
        <v>1</v>
      </c>
      <c r="G4596" s="7">
        <f>SUMIFS(LOLP!$F$4:$F$8763,$C$4:$C$8763,$C4596,$B$4:$B$8763,$B4596,$D$4:$D$8763,$D4596)</f>
        <v>17</v>
      </c>
      <c r="H4596" s="7">
        <f>COUNTIFS(Calendar!$E$3:$E$367,LOLP!C4596,Calendar!$D$3:$D$367,LOLP!B4596)</f>
        <v>21</v>
      </c>
      <c r="I4596" s="7">
        <f ca="1">IF($F4596=1,OFFSET(start_norps,LOLP!$D4596+(1-$C4596)*24,LOLP!$B4596)*H4596/G4596,0)</f>
        <v>4.8246458654209809E-10</v>
      </c>
      <c r="J4596" s="7">
        <f ca="1">IF($F4596=1,OFFSET(start_33,LOLP!$D4596+(1-$C4596)*24,LOLP!$B4596)*H4596/G4596,0)</f>
        <v>3.7183152059811881E-14</v>
      </c>
      <c r="K4596" s="7">
        <f ca="1">IF($F4596,OFFSET(start_40,LOLP!$D4596+(1-$C4596)*24,LOLP!$B4596),0)</f>
        <v>0</v>
      </c>
      <c r="L4596" s="7">
        <f ca="1">IF($F4596,OFFSET(start_50,LOLP!$D4596+(1-$C4596)*24,LOLP!$B4596),0)</f>
        <v>0</v>
      </c>
      <c r="M4596" s="25">
        <f t="shared" ca="1" si="499"/>
        <v>2.9053366680784487E-13</v>
      </c>
      <c r="N4596" s="25">
        <f t="shared" ca="1" si="500"/>
        <v>1.9845327610183486E-17</v>
      </c>
      <c r="O4596" s="15" t="e">
        <f t="shared" ca="1" si="501"/>
        <v>#DIV/0!</v>
      </c>
      <c r="P4596" s="15" t="e">
        <f t="shared" ca="1" si="502"/>
        <v>#DIV/0!</v>
      </c>
    </row>
    <row r="4597" spans="1:16" x14ac:dyDescent="0.25">
      <c r="A4597" s="1">
        <f t="shared" si="503"/>
        <v>43292</v>
      </c>
      <c r="B4597" s="7">
        <f t="shared" si="498"/>
        <v>7</v>
      </c>
      <c r="C4597" s="4">
        <f>INDEX(Calendar!$E$3:$E$367,MATCH(LOLP!$A4597,Calendar!$B$3:$B$367,0))</f>
        <v>1</v>
      </c>
      <c r="D4597" s="2">
        <f t="shared" si="504"/>
        <v>10</v>
      </c>
      <c r="E4597" s="36">
        <v>33412</v>
      </c>
      <c r="F4597" s="7">
        <f>IFERROR(IF(INDEX('Temperature Data'!$AA$15:$AA$348,MATCH(LOLP!A4597,'Temperature Data'!$B$15:$B$348,0))&gt;IF(B4597=9,$G$2,LOLP!$F$2),1,0),0)</f>
        <v>1</v>
      </c>
      <c r="G4597" s="7">
        <f>SUMIFS(LOLP!$F$4:$F$8763,$C$4:$C$8763,$C4597,$B$4:$B$8763,$B4597,$D$4:$D$8763,$D4597)</f>
        <v>17</v>
      </c>
      <c r="H4597" s="7">
        <f>COUNTIFS(Calendar!$E$3:$E$367,LOLP!C4597,Calendar!$D$3:$D$367,LOLP!B4597)</f>
        <v>21</v>
      </c>
      <c r="I4597" s="7">
        <f ca="1">IF($F4597=1,OFFSET(start_norps,LOLP!$D4597+(1-$C4597)*24,LOLP!$B4597)*H4597/G4597,0)</f>
        <v>1.4155959084874145E-8</v>
      </c>
      <c r="J4597" s="7">
        <f ca="1">IF($F4597=1,OFFSET(start_33,LOLP!$D4597+(1-$C4597)*24,LOLP!$B4597)*H4597/G4597,0)</f>
        <v>3.8761752680132135E-13</v>
      </c>
      <c r="K4597" s="7">
        <f ca="1">IF($F4597,OFFSET(start_40,LOLP!$D4597+(1-$C4597)*24,LOLP!$B4597),0)</f>
        <v>0</v>
      </c>
      <c r="L4597" s="7">
        <f ca="1">IF($F4597,OFFSET(start_50,LOLP!$D4597+(1-$C4597)*24,LOLP!$B4597),0)</f>
        <v>0</v>
      </c>
      <c r="M4597" s="25">
        <f t="shared" ca="1" si="499"/>
        <v>8.5245276333902356E-12</v>
      </c>
      <c r="N4597" s="25">
        <f t="shared" ca="1" si="500"/>
        <v>2.0687855603116982E-16</v>
      </c>
      <c r="O4597" s="15" t="e">
        <f t="shared" ca="1" si="501"/>
        <v>#DIV/0!</v>
      </c>
      <c r="P4597" s="15" t="e">
        <f t="shared" ca="1" si="502"/>
        <v>#DIV/0!</v>
      </c>
    </row>
    <row r="4598" spans="1:16" x14ac:dyDescent="0.25">
      <c r="A4598" s="1">
        <f t="shared" si="503"/>
        <v>43292</v>
      </c>
      <c r="B4598" s="7">
        <f t="shared" si="498"/>
        <v>7</v>
      </c>
      <c r="C4598" s="4">
        <f>INDEX(Calendar!$E$3:$E$367,MATCH(LOLP!$A4598,Calendar!$B$3:$B$367,0))</f>
        <v>1</v>
      </c>
      <c r="D4598" s="2">
        <f t="shared" si="504"/>
        <v>11</v>
      </c>
      <c r="E4598" s="36">
        <v>35105</v>
      </c>
      <c r="F4598" s="7">
        <f>IFERROR(IF(INDEX('Temperature Data'!$AA$15:$AA$348,MATCH(LOLP!A4598,'Temperature Data'!$B$15:$B$348,0))&gt;IF(B4598=9,$G$2,LOLP!$F$2),1,0),0)</f>
        <v>1</v>
      </c>
      <c r="G4598" s="7">
        <f>SUMIFS(LOLP!$F$4:$F$8763,$C$4:$C$8763,$C4598,$B$4:$B$8763,$B4598,$D$4:$D$8763,$D4598)</f>
        <v>17</v>
      </c>
      <c r="H4598" s="7">
        <f>COUNTIFS(Calendar!$E$3:$E$367,LOLP!C4598,Calendar!$D$3:$D$367,LOLP!B4598)</f>
        <v>21</v>
      </c>
      <c r="I4598" s="7">
        <f ca="1">IF($F4598=1,OFFSET(start_norps,LOLP!$D4598+(1-$C4598)*24,LOLP!$B4598)*H4598/G4598,0)</f>
        <v>4.7834684128625099E-7</v>
      </c>
      <c r="J4598" s="7">
        <f ca="1">IF($F4598=1,OFFSET(start_33,LOLP!$D4598+(1-$C4598)*24,LOLP!$B4598)*H4598/G4598,0)</f>
        <v>4.6671742863318669E-12</v>
      </c>
      <c r="K4598" s="7">
        <f ca="1">IF($F4598,OFFSET(start_40,LOLP!$D4598+(1-$C4598)*24,LOLP!$B4598),0)</f>
        <v>0</v>
      </c>
      <c r="L4598" s="7">
        <f ca="1">IF($F4598,OFFSET(start_50,LOLP!$D4598+(1-$C4598)*24,LOLP!$B4598),0)</f>
        <v>0</v>
      </c>
      <c r="M4598" s="25">
        <f t="shared" ca="1" si="499"/>
        <v>2.8805401615257868E-10</v>
      </c>
      <c r="N4598" s="25">
        <f t="shared" ca="1" si="500"/>
        <v>2.4909561883589489E-15</v>
      </c>
      <c r="O4598" s="15" t="e">
        <f t="shared" ca="1" si="501"/>
        <v>#DIV/0!</v>
      </c>
      <c r="P4598" s="15" t="e">
        <f t="shared" ca="1" si="502"/>
        <v>#DIV/0!</v>
      </c>
    </row>
    <row r="4599" spans="1:16" x14ac:dyDescent="0.25">
      <c r="A4599" s="1">
        <f t="shared" si="503"/>
        <v>43292</v>
      </c>
      <c r="B4599" s="7">
        <f t="shared" si="498"/>
        <v>7</v>
      </c>
      <c r="C4599" s="4">
        <f>INDEX(Calendar!$E$3:$E$367,MATCH(LOLP!$A4599,Calendar!$B$3:$B$367,0))</f>
        <v>1</v>
      </c>
      <c r="D4599" s="2">
        <f t="shared" si="504"/>
        <v>12</v>
      </c>
      <c r="E4599" s="36">
        <v>36843</v>
      </c>
      <c r="F4599" s="7">
        <f>IFERROR(IF(INDEX('Temperature Data'!$AA$15:$AA$348,MATCH(LOLP!A4599,'Temperature Data'!$B$15:$B$348,0))&gt;IF(B4599=9,$G$2,LOLP!$F$2),1,0),0)</f>
        <v>1</v>
      </c>
      <c r="G4599" s="7">
        <f>SUMIFS(LOLP!$F$4:$F$8763,$C$4:$C$8763,$C4599,$B$4:$B$8763,$B4599,$D$4:$D$8763,$D4599)</f>
        <v>17</v>
      </c>
      <c r="H4599" s="7">
        <f>COUNTIFS(Calendar!$E$3:$E$367,LOLP!C4599,Calendar!$D$3:$D$367,LOLP!B4599)</f>
        <v>21</v>
      </c>
      <c r="I4599" s="7">
        <f ca="1">IF($F4599=1,OFFSET(start_norps,LOLP!$D4599+(1-$C4599)*24,LOLP!$B4599)*H4599/G4599,0)</f>
        <v>2.9427360377163746E-4</v>
      </c>
      <c r="J4599" s="7">
        <f ca="1">IF($F4599=1,OFFSET(start_33,LOLP!$D4599+(1-$C4599)*24,LOLP!$B4599)*H4599/G4599,0)</f>
        <v>6.7617504856389595E-8</v>
      </c>
      <c r="K4599" s="7">
        <f ca="1">IF($F4599,OFFSET(start_40,LOLP!$D4599+(1-$C4599)*24,LOLP!$B4599),0)</f>
        <v>0</v>
      </c>
      <c r="L4599" s="7">
        <f ca="1">IF($F4599,OFFSET(start_50,LOLP!$D4599+(1-$C4599)*24,LOLP!$B4599),0)</f>
        <v>0</v>
      </c>
      <c r="M4599" s="25">
        <f t="shared" ca="1" si="499"/>
        <v>1.7720759519636282E-7</v>
      </c>
      <c r="N4599" s="25">
        <f t="shared" ca="1" si="500"/>
        <v>3.6088697749445538E-11</v>
      </c>
      <c r="O4599" s="15" t="e">
        <f t="shared" ca="1" si="501"/>
        <v>#DIV/0!</v>
      </c>
      <c r="P4599" s="15" t="e">
        <f t="shared" ca="1" si="502"/>
        <v>#DIV/0!</v>
      </c>
    </row>
    <row r="4600" spans="1:16" x14ac:dyDescent="0.25">
      <c r="A4600" s="1">
        <f t="shared" si="503"/>
        <v>43292</v>
      </c>
      <c r="B4600" s="7">
        <f t="shared" si="498"/>
        <v>7</v>
      </c>
      <c r="C4600" s="4">
        <f>INDEX(Calendar!$E$3:$E$367,MATCH(LOLP!$A4600,Calendar!$B$3:$B$367,0))</f>
        <v>1</v>
      </c>
      <c r="D4600" s="2">
        <f t="shared" si="504"/>
        <v>13</v>
      </c>
      <c r="E4600" s="36">
        <v>38477</v>
      </c>
      <c r="F4600" s="7">
        <f>IFERROR(IF(INDEX('Temperature Data'!$AA$15:$AA$348,MATCH(LOLP!A4600,'Temperature Data'!$B$15:$B$348,0))&gt;IF(B4600=9,$G$2,LOLP!$F$2),1,0),0)</f>
        <v>1</v>
      </c>
      <c r="G4600" s="7">
        <f>SUMIFS(LOLP!$F$4:$F$8763,$C$4:$C$8763,$C4600,$B$4:$B$8763,$B4600,$D$4:$D$8763,$D4600)</f>
        <v>17</v>
      </c>
      <c r="H4600" s="7">
        <f>COUNTIFS(Calendar!$E$3:$E$367,LOLP!C4600,Calendar!$D$3:$D$367,LOLP!B4600)</f>
        <v>21</v>
      </c>
      <c r="I4600" s="7">
        <f ca="1">IF($F4600=1,OFFSET(start_norps,LOLP!$D4600+(1-$C4600)*24,LOLP!$B4600)*H4600/G4600,0)</f>
        <v>2.5756648823129949E-3</v>
      </c>
      <c r="J4600" s="7">
        <f ca="1">IF($F4600=1,OFFSET(start_33,LOLP!$D4600+(1-$C4600)*24,LOLP!$B4600)*H4600/G4600,0)</f>
        <v>3.1697734660975639E-7</v>
      </c>
      <c r="K4600" s="7">
        <f ca="1">IF($F4600,OFFSET(start_40,LOLP!$D4600+(1-$C4600)*24,LOLP!$B4600),0)</f>
        <v>0</v>
      </c>
      <c r="L4600" s="7">
        <f ca="1">IF($F4600,OFFSET(start_50,LOLP!$D4600+(1-$C4600)*24,LOLP!$B4600),0)</f>
        <v>0</v>
      </c>
      <c r="M4600" s="25">
        <f t="shared" ca="1" si="499"/>
        <v>1.5510306530265828E-6</v>
      </c>
      <c r="N4600" s="25">
        <f t="shared" ca="1" si="500"/>
        <v>1.691766012294635E-10</v>
      </c>
      <c r="O4600" s="15" t="e">
        <f t="shared" ca="1" si="501"/>
        <v>#DIV/0!</v>
      </c>
      <c r="P4600" s="15" t="e">
        <f t="shared" ca="1" si="502"/>
        <v>#DIV/0!</v>
      </c>
    </row>
    <row r="4601" spans="1:16" x14ac:dyDescent="0.25">
      <c r="A4601" s="1">
        <f t="shared" si="503"/>
        <v>43292</v>
      </c>
      <c r="B4601" s="7">
        <f t="shared" si="498"/>
        <v>7</v>
      </c>
      <c r="C4601" s="4">
        <f>INDEX(Calendar!$E$3:$E$367,MATCH(LOLP!$A4601,Calendar!$B$3:$B$367,0))</f>
        <v>1</v>
      </c>
      <c r="D4601" s="2">
        <f t="shared" si="504"/>
        <v>14</v>
      </c>
      <c r="E4601" s="36">
        <v>39938</v>
      </c>
      <c r="F4601" s="7">
        <f>IFERROR(IF(INDEX('Temperature Data'!$AA$15:$AA$348,MATCH(LOLP!A4601,'Temperature Data'!$B$15:$B$348,0))&gt;IF(B4601=9,$G$2,LOLP!$F$2),1,0),0)</f>
        <v>1</v>
      </c>
      <c r="G4601" s="7">
        <f>SUMIFS(LOLP!$F$4:$F$8763,$C$4:$C$8763,$C4601,$B$4:$B$8763,$B4601,$D$4:$D$8763,$D4601)</f>
        <v>17</v>
      </c>
      <c r="H4601" s="7">
        <f>COUNTIFS(Calendar!$E$3:$E$367,LOLP!C4601,Calendar!$D$3:$D$367,LOLP!B4601)</f>
        <v>21</v>
      </c>
      <c r="I4601" s="7">
        <f ca="1">IF($F4601=1,OFFSET(start_norps,LOLP!$D4601+(1-$C4601)*24,LOLP!$B4601)*H4601/G4601,0)</f>
        <v>1.4938153686275523E-2</v>
      </c>
      <c r="J4601" s="7">
        <f ca="1">IF($F4601=1,OFFSET(start_33,LOLP!$D4601+(1-$C4601)*24,LOLP!$B4601)*H4601/G4601,0)</f>
        <v>6.4908882148098641E-6</v>
      </c>
      <c r="K4601" s="7">
        <f ca="1">IF($F4601,OFFSET(start_40,LOLP!$D4601+(1-$C4601)*24,LOLP!$B4601),0)</f>
        <v>0</v>
      </c>
      <c r="L4601" s="7">
        <f ca="1">IF($F4601,OFFSET(start_50,LOLP!$D4601+(1-$C4601)*24,LOLP!$B4601),0)</f>
        <v>0</v>
      </c>
      <c r="M4601" s="25">
        <f t="shared" ca="1" si="499"/>
        <v>8.9955546725584529E-6</v>
      </c>
      <c r="N4601" s="25">
        <f t="shared" ca="1" si="500"/>
        <v>3.4643056322060636E-9</v>
      </c>
      <c r="O4601" s="15" t="e">
        <f t="shared" ca="1" si="501"/>
        <v>#DIV/0!</v>
      </c>
      <c r="P4601" s="15" t="e">
        <f t="shared" ca="1" si="502"/>
        <v>#DIV/0!</v>
      </c>
    </row>
    <row r="4602" spans="1:16" x14ac:dyDescent="0.25">
      <c r="A4602" s="1">
        <f t="shared" si="503"/>
        <v>43292</v>
      </c>
      <c r="B4602" s="7">
        <f t="shared" si="498"/>
        <v>7</v>
      </c>
      <c r="C4602" s="4">
        <f>INDEX(Calendar!$E$3:$E$367,MATCH(LOLP!$A4602,Calendar!$B$3:$B$367,0))</f>
        <v>1</v>
      </c>
      <c r="D4602" s="2">
        <f t="shared" si="504"/>
        <v>15</v>
      </c>
      <c r="E4602" s="36">
        <v>41238</v>
      </c>
      <c r="F4602" s="7">
        <f>IFERROR(IF(INDEX('Temperature Data'!$AA$15:$AA$348,MATCH(LOLP!A4602,'Temperature Data'!$B$15:$B$348,0))&gt;IF(B4602=9,$G$2,LOLP!$F$2),1,0),0)</f>
        <v>1</v>
      </c>
      <c r="G4602" s="7">
        <f>SUMIFS(LOLP!$F$4:$F$8763,$C$4:$C$8763,$C4602,$B$4:$B$8763,$B4602,$D$4:$D$8763,$D4602)</f>
        <v>17</v>
      </c>
      <c r="H4602" s="7">
        <f>COUNTIFS(Calendar!$E$3:$E$367,LOLP!C4602,Calendar!$D$3:$D$367,LOLP!B4602)</f>
        <v>21</v>
      </c>
      <c r="I4602" s="7">
        <f ca="1">IF($F4602=1,OFFSET(start_norps,LOLP!$D4602+(1-$C4602)*24,LOLP!$B4602)*H4602/G4602,0)</f>
        <v>0.12743936282811918</v>
      </c>
      <c r="J4602" s="7">
        <f ca="1">IF($F4602=1,OFFSET(start_33,LOLP!$D4602+(1-$C4602)*24,LOLP!$B4602)*H4602/G4602,0)</f>
        <v>3.1718041392801689E-4</v>
      </c>
      <c r="K4602" s="7">
        <f ca="1">IF($F4602,OFFSET(start_40,LOLP!$D4602+(1-$C4602)*24,LOLP!$B4602),0)</f>
        <v>0</v>
      </c>
      <c r="L4602" s="7">
        <f ca="1">IF($F4602,OFFSET(start_50,LOLP!$D4602+(1-$C4602)*24,LOLP!$B4602),0)</f>
        <v>0</v>
      </c>
      <c r="M4602" s="25">
        <f t="shared" ca="1" si="499"/>
        <v>7.674226546548433E-5</v>
      </c>
      <c r="N4602" s="25">
        <f t="shared" ca="1" si="500"/>
        <v>1.6928498196736648E-7</v>
      </c>
      <c r="O4602" s="15" t="e">
        <f t="shared" ca="1" si="501"/>
        <v>#DIV/0!</v>
      </c>
      <c r="P4602" s="15" t="e">
        <f t="shared" ca="1" si="502"/>
        <v>#DIV/0!</v>
      </c>
    </row>
    <row r="4603" spans="1:16" x14ac:dyDescent="0.25">
      <c r="A4603" s="1">
        <f t="shared" si="503"/>
        <v>43292</v>
      </c>
      <c r="B4603" s="7">
        <f t="shared" si="498"/>
        <v>7</v>
      </c>
      <c r="C4603" s="4">
        <f>INDEX(Calendar!$E$3:$E$367,MATCH(LOLP!$A4603,Calendar!$B$3:$B$367,0))</f>
        <v>1</v>
      </c>
      <c r="D4603" s="2">
        <f t="shared" si="504"/>
        <v>16</v>
      </c>
      <c r="E4603" s="36">
        <v>42146</v>
      </c>
      <c r="F4603" s="7">
        <f>IFERROR(IF(INDEX('Temperature Data'!$AA$15:$AA$348,MATCH(LOLP!A4603,'Temperature Data'!$B$15:$B$348,0))&gt;IF(B4603=9,$G$2,LOLP!$F$2),1,0),0)</f>
        <v>1</v>
      </c>
      <c r="G4603" s="7">
        <f>SUMIFS(LOLP!$F$4:$F$8763,$C$4:$C$8763,$C4603,$B$4:$B$8763,$B4603,$D$4:$D$8763,$D4603)</f>
        <v>17</v>
      </c>
      <c r="H4603" s="7">
        <f>COUNTIFS(Calendar!$E$3:$E$367,LOLP!C4603,Calendar!$D$3:$D$367,LOLP!B4603)</f>
        <v>21</v>
      </c>
      <c r="I4603" s="7">
        <f ca="1">IF($F4603=1,OFFSET(start_norps,LOLP!$D4603+(1-$C4603)*24,LOLP!$B4603)*H4603/G4603,0)</f>
        <v>0.39364549930362924</v>
      </c>
      <c r="J4603" s="7">
        <f ca="1">IF($F4603=1,OFFSET(start_33,LOLP!$D4603+(1-$C4603)*24,LOLP!$B4603)*H4603/G4603,0)</f>
        <v>3.7980412424641979E-3</v>
      </c>
      <c r="K4603" s="7">
        <f ca="1">IF($F4603,OFFSET(start_40,LOLP!$D4603+(1-$C4603)*24,LOLP!$B4603),0)</f>
        <v>0</v>
      </c>
      <c r="L4603" s="7">
        <f ca="1">IF($F4603,OFFSET(start_50,LOLP!$D4603+(1-$C4603)*24,LOLP!$B4603),0)</f>
        <v>0</v>
      </c>
      <c r="M4603" s="25">
        <f t="shared" ca="1" si="499"/>
        <v>2.3704801041414691E-4</v>
      </c>
      <c r="N4603" s="25">
        <f t="shared" ca="1" si="500"/>
        <v>2.0270840033262006E-6</v>
      </c>
      <c r="O4603" s="15" t="e">
        <f t="shared" ca="1" si="501"/>
        <v>#DIV/0!</v>
      </c>
      <c r="P4603" s="15" t="e">
        <f t="shared" ca="1" si="502"/>
        <v>#DIV/0!</v>
      </c>
    </row>
    <row r="4604" spans="1:16" x14ac:dyDescent="0.25">
      <c r="A4604" s="1">
        <f t="shared" si="503"/>
        <v>43292</v>
      </c>
      <c r="B4604" s="7">
        <f t="shared" si="498"/>
        <v>7</v>
      </c>
      <c r="C4604" s="4">
        <f>INDEX(Calendar!$E$3:$E$367,MATCH(LOLP!$A4604,Calendar!$B$3:$B$367,0))</f>
        <v>1</v>
      </c>
      <c r="D4604" s="2">
        <f t="shared" si="504"/>
        <v>17</v>
      </c>
      <c r="E4604" s="36">
        <v>42293</v>
      </c>
      <c r="F4604" s="7">
        <f>IFERROR(IF(INDEX('Temperature Data'!$AA$15:$AA$348,MATCH(LOLP!A4604,'Temperature Data'!$B$15:$B$348,0))&gt;IF(B4604=9,$G$2,LOLP!$F$2),1,0),0)</f>
        <v>1</v>
      </c>
      <c r="G4604" s="7">
        <f>SUMIFS(LOLP!$F$4:$F$8763,$C$4:$C$8763,$C4604,$B$4:$B$8763,$B4604,$D$4:$D$8763,$D4604)</f>
        <v>17</v>
      </c>
      <c r="H4604" s="7">
        <f>COUNTIFS(Calendar!$E$3:$E$367,LOLP!C4604,Calendar!$D$3:$D$367,LOLP!B4604)</f>
        <v>21</v>
      </c>
      <c r="I4604" s="7">
        <f ca="1">IF($F4604=1,OFFSET(start_norps,LOLP!$D4604+(1-$C4604)*24,LOLP!$B4604)*H4604/G4604,0)</f>
        <v>0.60884564817099029</v>
      </c>
      <c r="J4604" s="7">
        <f ca="1">IF($F4604=1,OFFSET(start_33,LOLP!$D4604+(1-$C4604)*24,LOLP!$B4604)*H4604/G4604,0)</f>
        <v>4.3924205506881128E-2</v>
      </c>
      <c r="K4604" s="7">
        <f ca="1">IF($F4604,OFFSET(start_40,LOLP!$D4604+(1-$C4604)*24,LOLP!$B4604),0)</f>
        <v>0</v>
      </c>
      <c r="L4604" s="7">
        <f ca="1">IF($F4604,OFFSET(start_50,LOLP!$D4604+(1-$C4604)*24,LOLP!$B4604),0)</f>
        <v>0</v>
      </c>
      <c r="M4604" s="25">
        <f t="shared" ca="1" si="499"/>
        <v>3.6663863756491912E-4</v>
      </c>
      <c r="N4604" s="25">
        <f t="shared" ca="1" si="500"/>
        <v>2.3443150997497538E-5</v>
      </c>
      <c r="O4604" s="15" t="e">
        <f t="shared" ca="1" si="501"/>
        <v>#DIV/0!</v>
      </c>
      <c r="P4604" s="15" t="e">
        <f t="shared" ca="1" si="502"/>
        <v>#DIV/0!</v>
      </c>
    </row>
    <row r="4605" spans="1:16" x14ac:dyDescent="0.25">
      <c r="A4605" s="1">
        <f t="shared" si="503"/>
        <v>43292</v>
      </c>
      <c r="B4605" s="7">
        <f t="shared" si="498"/>
        <v>7</v>
      </c>
      <c r="C4605" s="4">
        <f>INDEX(Calendar!$E$3:$E$367,MATCH(LOLP!$A4605,Calendar!$B$3:$B$367,0))</f>
        <v>1</v>
      </c>
      <c r="D4605" s="2">
        <f t="shared" si="504"/>
        <v>18</v>
      </c>
      <c r="E4605" s="36">
        <v>41621</v>
      </c>
      <c r="F4605" s="7">
        <f>IFERROR(IF(INDEX('Temperature Data'!$AA$15:$AA$348,MATCH(LOLP!A4605,'Temperature Data'!$B$15:$B$348,0))&gt;IF(B4605=9,$G$2,LOLP!$F$2),1,0),0)</f>
        <v>1</v>
      </c>
      <c r="G4605" s="7">
        <f>SUMIFS(LOLP!$F$4:$F$8763,$C$4:$C$8763,$C4605,$B$4:$B$8763,$B4605,$D$4:$D$8763,$D4605)</f>
        <v>17</v>
      </c>
      <c r="H4605" s="7">
        <f>COUNTIFS(Calendar!$E$3:$E$367,LOLP!C4605,Calendar!$D$3:$D$367,LOLP!B4605)</f>
        <v>21</v>
      </c>
      <c r="I4605" s="7">
        <f ca="1">IF($F4605=1,OFFSET(start_norps,LOLP!$D4605+(1-$C4605)*24,LOLP!$B4605)*H4605/G4605,0)</f>
        <v>0.5249452339155336</v>
      </c>
      <c r="J4605" s="7">
        <f ca="1">IF($F4605=1,OFFSET(start_33,LOLP!$D4605+(1-$C4605)*24,LOLP!$B4605)*H4605/G4605,0)</f>
        <v>0.1217738780968521</v>
      </c>
      <c r="K4605" s="7">
        <f ca="1">IF($F4605,OFFSET(start_40,LOLP!$D4605+(1-$C4605)*24,LOLP!$B4605),0)</f>
        <v>0</v>
      </c>
      <c r="L4605" s="7">
        <f ca="1">IF($F4605,OFFSET(start_50,LOLP!$D4605+(1-$C4605)*24,LOLP!$B4605),0)</f>
        <v>0</v>
      </c>
      <c r="M4605" s="25">
        <f t="shared" ca="1" si="499"/>
        <v>3.1611493970132873E-4</v>
      </c>
      <c r="N4605" s="25">
        <f t="shared" ca="1" si="500"/>
        <v>6.4992943613473834E-5</v>
      </c>
      <c r="O4605" s="15" t="e">
        <f t="shared" ca="1" si="501"/>
        <v>#DIV/0!</v>
      </c>
      <c r="P4605" s="15" t="e">
        <f t="shared" ca="1" si="502"/>
        <v>#DIV/0!</v>
      </c>
    </row>
    <row r="4606" spans="1:16" x14ac:dyDescent="0.25">
      <c r="A4606" s="1">
        <f t="shared" si="503"/>
        <v>43292</v>
      </c>
      <c r="B4606" s="7">
        <f t="shared" si="498"/>
        <v>7</v>
      </c>
      <c r="C4606" s="4">
        <f>INDEX(Calendar!$E$3:$E$367,MATCH(LOLP!$A4606,Calendar!$B$3:$B$367,0))</f>
        <v>1</v>
      </c>
      <c r="D4606" s="2">
        <f t="shared" si="504"/>
        <v>19</v>
      </c>
      <c r="E4606" s="36">
        <v>40310</v>
      </c>
      <c r="F4606" s="7">
        <f>IFERROR(IF(INDEX('Temperature Data'!$AA$15:$AA$348,MATCH(LOLP!A4606,'Temperature Data'!$B$15:$B$348,0))&gt;IF(B4606=9,$G$2,LOLP!$F$2),1,0),0)</f>
        <v>1</v>
      </c>
      <c r="G4606" s="7">
        <f>SUMIFS(LOLP!$F$4:$F$8763,$C$4:$C$8763,$C4606,$B$4:$B$8763,$B4606,$D$4:$D$8763,$D4606)</f>
        <v>17</v>
      </c>
      <c r="H4606" s="7">
        <f>COUNTIFS(Calendar!$E$3:$E$367,LOLP!C4606,Calendar!$D$3:$D$367,LOLP!B4606)</f>
        <v>21</v>
      </c>
      <c r="I4606" s="7">
        <f ca="1">IF($F4606=1,OFFSET(start_norps,LOLP!$D4606+(1-$C4606)*24,LOLP!$B4606)*H4606/G4606,0)</f>
        <v>1.0112613476892978</v>
      </c>
      <c r="J4606" s="7">
        <f ca="1">IF($F4606=1,OFFSET(start_33,LOLP!$D4606+(1-$C4606)*24,LOLP!$B4606)*H4606/G4606,0)</f>
        <v>1.1886523329937249</v>
      </c>
      <c r="K4606" s="7">
        <f ca="1">IF($F4606,OFFSET(start_40,LOLP!$D4606+(1-$C4606)*24,LOLP!$B4606),0)</f>
        <v>0</v>
      </c>
      <c r="L4606" s="7">
        <f ca="1">IF($F4606,OFFSET(start_50,LOLP!$D4606+(1-$C4606)*24,LOLP!$B4606),0)</f>
        <v>0</v>
      </c>
      <c r="M4606" s="25">
        <f t="shared" ca="1" si="499"/>
        <v>6.089679442608753E-4</v>
      </c>
      <c r="N4606" s="25">
        <f t="shared" ca="1" si="500"/>
        <v>6.3440546742579533E-4</v>
      </c>
      <c r="O4606" s="15" t="e">
        <f t="shared" ca="1" si="501"/>
        <v>#DIV/0!</v>
      </c>
      <c r="P4606" s="15" t="e">
        <f t="shared" ca="1" si="502"/>
        <v>#DIV/0!</v>
      </c>
    </row>
    <row r="4607" spans="1:16" x14ac:dyDescent="0.25">
      <c r="A4607" s="1">
        <f t="shared" si="503"/>
        <v>43292</v>
      </c>
      <c r="B4607" s="7">
        <f t="shared" si="498"/>
        <v>7</v>
      </c>
      <c r="C4607" s="4">
        <f>INDEX(Calendar!$E$3:$E$367,MATCH(LOLP!$A4607,Calendar!$B$3:$B$367,0))</f>
        <v>1</v>
      </c>
      <c r="D4607" s="2">
        <f t="shared" si="504"/>
        <v>20</v>
      </c>
      <c r="E4607" s="36">
        <v>39381</v>
      </c>
      <c r="F4607" s="7">
        <f>IFERROR(IF(INDEX('Temperature Data'!$AA$15:$AA$348,MATCH(LOLP!A4607,'Temperature Data'!$B$15:$B$348,0))&gt;IF(B4607=9,$G$2,LOLP!$F$2),1,0),0)</f>
        <v>1</v>
      </c>
      <c r="G4607" s="7">
        <f>SUMIFS(LOLP!$F$4:$F$8763,$C$4:$C$8763,$C4607,$B$4:$B$8763,$B4607,$D$4:$D$8763,$D4607)</f>
        <v>17</v>
      </c>
      <c r="H4607" s="7">
        <f>COUNTIFS(Calendar!$E$3:$E$367,LOLP!C4607,Calendar!$D$3:$D$367,LOLP!B4607)</f>
        <v>21</v>
      </c>
      <c r="I4607" s="7">
        <f ca="1">IF($F4607=1,OFFSET(start_norps,LOLP!$D4607+(1-$C4607)*24,LOLP!$B4607)*H4607/G4607,0)</f>
        <v>0.43018900673704075</v>
      </c>
      <c r="J4607" s="7">
        <f ca="1">IF($F4607=1,OFFSET(start_33,LOLP!$D4607+(1-$C4607)*24,LOLP!$B4607)*H4607/G4607,0)</f>
        <v>0.53101054731415775</v>
      </c>
      <c r="K4607" s="7">
        <f ca="1">IF($F4607,OFFSET(start_40,LOLP!$D4607+(1-$C4607)*24,LOLP!$B4607),0)</f>
        <v>0</v>
      </c>
      <c r="L4607" s="7">
        <f ca="1">IF($F4607,OFFSET(start_50,LOLP!$D4607+(1-$C4607)*24,LOLP!$B4607),0)</f>
        <v>0</v>
      </c>
      <c r="M4607" s="25">
        <f t="shared" ca="1" si="499"/>
        <v>2.5905401771251341E-4</v>
      </c>
      <c r="N4607" s="25">
        <f t="shared" ca="1" si="500"/>
        <v>2.8341003094522517E-4</v>
      </c>
      <c r="O4607" s="15" t="e">
        <f t="shared" ca="1" si="501"/>
        <v>#DIV/0!</v>
      </c>
      <c r="P4607" s="15" t="e">
        <f t="shared" ca="1" si="502"/>
        <v>#DIV/0!</v>
      </c>
    </row>
    <row r="4608" spans="1:16" x14ac:dyDescent="0.25">
      <c r="A4608" s="1">
        <f t="shared" si="503"/>
        <v>43292</v>
      </c>
      <c r="B4608" s="7">
        <f t="shared" si="498"/>
        <v>7</v>
      </c>
      <c r="C4608" s="4">
        <f>INDEX(Calendar!$E$3:$E$367,MATCH(LOLP!$A4608,Calendar!$B$3:$B$367,0))</f>
        <v>1</v>
      </c>
      <c r="D4608" s="2">
        <f t="shared" si="504"/>
        <v>21</v>
      </c>
      <c r="E4608" s="36">
        <v>37801</v>
      </c>
      <c r="F4608" s="7">
        <f>IFERROR(IF(INDEX('Temperature Data'!$AA$15:$AA$348,MATCH(LOLP!A4608,'Temperature Data'!$B$15:$B$348,0))&gt;IF(B4608=9,$G$2,LOLP!$F$2),1,0),0)</f>
        <v>1</v>
      </c>
      <c r="G4608" s="7">
        <f>SUMIFS(LOLP!$F$4:$F$8763,$C$4:$C$8763,$C4608,$B$4:$B$8763,$B4608,$D$4:$D$8763,$D4608)</f>
        <v>17</v>
      </c>
      <c r="H4608" s="7">
        <f>COUNTIFS(Calendar!$E$3:$E$367,LOLP!C4608,Calendar!$D$3:$D$367,LOLP!B4608)</f>
        <v>21</v>
      </c>
      <c r="I4608" s="7">
        <f ca="1">IF($F4608=1,OFFSET(start_norps,LOLP!$D4608+(1-$C4608)*24,LOLP!$B4608)*H4608/G4608,0)</f>
        <v>8.001019996055149E-4</v>
      </c>
      <c r="J4608" s="7">
        <f ca="1">IF($F4608=1,OFFSET(start_33,LOLP!$D4608+(1-$C4608)*24,LOLP!$B4608)*H4608/G4608,0)</f>
        <v>1.1180291781430949E-3</v>
      </c>
      <c r="K4608" s="7">
        <f ca="1">IF($F4608,OFFSET(start_40,LOLP!$D4608+(1-$C4608)*24,LOLP!$B4608),0)</f>
        <v>0</v>
      </c>
      <c r="L4608" s="7">
        <f ca="1">IF($F4608,OFFSET(start_50,LOLP!$D4608+(1-$C4608)*24,LOLP!$B4608),0)</f>
        <v>0</v>
      </c>
      <c r="M4608" s="25">
        <f t="shared" ca="1" si="499"/>
        <v>4.8181063284195225E-7</v>
      </c>
      <c r="N4608" s="25">
        <f t="shared" ca="1" si="500"/>
        <v>5.9671259935960806E-7</v>
      </c>
      <c r="O4608" s="15" t="e">
        <f t="shared" ca="1" si="501"/>
        <v>#DIV/0!</v>
      </c>
      <c r="P4608" s="15" t="e">
        <f t="shared" ca="1" si="502"/>
        <v>#DIV/0!</v>
      </c>
    </row>
    <row r="4609" spans="1:16" x14ac:dyDescent="0.25">
      <c r="A4609" s="1">
        <f t="shared" si="503"/>
        <v>43292</v>
      </c>
      <c r="B4609" s="7">
        <f t="shared" si="498"/>
        <v>7</v>
      </c>
      <c r="C4609" s="4">
        <f>INDEX(Calendar!$E$3:$E$367,MATCH(LOLP!$A4609,Calendar!$B$3:$B$367,0))</f>
        <v>1</v>
      </c>
      <c r="D4609" s="2">
        <f t="shared" si="504"/>
        <v>22</v>
      </c>
      <c r="E4609" s="36">
        <v>34614</v>
      </c>
      <c r="F4609" s="7">
        <f>IFERROR(IF(INDEX('Temperature Data'!$AA$15:$AA$348,MATCH(LOLP!A4609,'Temperature Data'!$B$15:$B$348,0))&gt;IF(B4609=9,$G$2,LOLP!$F$2),1,0),0)</f>
        <v>1</v>
      </c>
      <c r="G4609" s="7">
        <f>SUMIFS(LOLP!$F$4:$F$8763,$C$4:$C$8763,$C4609,$B$4:$B$8763,$B4609,$D$4:$D$8763,$D4609)</f>
        <v>17</v>
      </c>
      <c r="H4609" s="7">
        <f>COUNTIFS(Calendar!$E$3:$E$367,LOLP!C4609,Calendar!$D$3:$D$367,LOLP!B4609)</f>
        <v>21</v>
      </c>
      <c r="I4609" s="7">
        <f ca="1">IF($F4609=1,OFFSET(start_norps,LOLP!$D4609+(1-$C4609)*24,LOLP!$B4609)*H4609/G4609,0)</f>
        <v>4.4879721658331451E-11</v>
      </c>
      <c r="J4609" s="7">
        <f ca="1">IF($F4609=1,OFFSET(start_33,LOLP!$D4609+(1-$C4609)*24,LOLP!$B4609)*H4609/G4609,0)</f>
        <v>9.1515027944054528E-11</v>
      </c>
      <c r="K4609" s="7">
        <f ca="1">IF($F4609,OFFSET(start_40,LOLP!$D4609+(1-$C4609)*24,LOLP!$B4609),0)</f>
        <v>0</v>
      </c>
      <c r="L4609" s="7">
        <f ca="1">IF($F4609,OFFSET(start_50,LOLP!$D4609+(1-$C4609)*24,LOLP!$B4609),0)</f>
        <v>0</v>
      </c>
      <c r="M4609" s="25">
        <f t="shared" ca="1" si="499"/>
        <v>2.7025963070499367E-14</v>
      </c>
      <c r="N4609" s="25">
        <f t="shared" ca="1" si="500"/>
        <v>4.8843242441723402E-14</v>
      </c>
      <c r="O4609" s="15" t="e">
        <f t="shared" ca="1" si="501"/>
        <v>#DIV/0!</v>
      </c>
      <c r="P4609" s="15" t="e">
        <f t="shared" ca="1" si="502"/>
        <v>#DIV/0!</v>
      </c>
    </row>
    <row r="4610" spans="1:16" x14ac:dyDescent="0.25">
      <c r="A4610" s="1">
        <f t="shared" si="503"/>
        <v>43292</v>
      </c>
      <c r="B4610" s="7">
        <f t="shared" si="498"/>
        <v>7</v>
      </c>
      <c r="C4610" s="4">
        <f>INDEX(Calendar!$E$3:$E$367,MATCH(LOLP!$A4610,Calendar!$B$3:$B$367,0))</f>
        <v>1</v>
      </c>
      <c r="D4610" s="2">
        <f t="shared" si="504"/>
        <v>23</v>
      </c>
      <c r="E4610" s="36">
        <v>31538</v>
      </c>
      <c r="F4610" s="7">
        <f>IFERROR(IF(INDEX('Temperature Data'!$AA$15:$AA$348,MATCH(LOLP!A4610,'Temperature Data'!$B$15:$B$348,0))&gt;IF(B4610=9,$G$2,LOLP!$F$2),1,0),0)</f>
        <v>1</v>
      </c>
      <c r="G4610" s="7">
        <f>SUMIFS(LOLP!$F$4:$F$8763,$C$4:$C$8763,$C4610,$B$4:$B$8763,$B4610,$D$4:$D$8763,$D4610)</f>
        <v>17</v>
      </c>
      <c r="H4610" s="7">
        <f>COUNTIFS(Calendar!$E$3:$E$367,LOLP!C4610,Calendar!$D$3:$D$367,LOLP!B4610)</f>
        <v>21</v>
      </c>
      <c r="I4610" s="7">
        <f ca="1">IF($F4610=1,OFFSET(start_norps,LOLP!$D4610+(1-$C4610)*24,LOLP!$B4610)*H4610/G4610,0)</f>
        <v>0</v>
      </c>
      <c r="J4610" s="7">
        <f ca="1">IF($F4610=1,OFFSET(start_33,LOLP!$D4610+(1-$C4610)*24,LOLP!$B4610)*H4610/G4610,0)</f>
        <v>0</v>
      </c>
      <c r="K4610" s="7">
        <f ca="1">IF($F4610,OFFSET(start_40,LOLP!$D4610+(1-$C4610)*24,LOLP!$B4610),0)</f>
        <v>0</v>
      </c>
      <c r="L4610" s="7">
        <f ca="1">IF($F4610,OFFSET(start_50,LOLP!$D4610+(1-$C4610)*24,LOLP!$B4610),0)</f>
        <v>0</v>
      </c>
      <c r="M4610" s="25">
        <f t="shared" ca="1" si="499"/>
        <v>0</v>
      </c>
      <c r="N4610" s="25">
        <f t="shared" ca="1" si="500"/>
        <v>0</v>
      </c>
      <c r="O4610" s="15" t="e">
        <f t="shared" ca="1" si="501"/>
        <v>#DIV/0!</v>
      </c>
      <c r="P4610" s="15" t="e">
        <f t="shared" ca="1" si="502"/>
        <v>#DIV/0!</v>
      </c>
    </row>
    <row r="4611" spans="1:16" x14ac:dyDescent="0.25">
      <c r="A4611" s="1">
        <f t="shared" si="503"/>
        <v>43292</v>
      </c>
      <c r="B4611" s="7">
        <f t="shared" si="498"/>
        <v>7</v>
      </c>
      <c r="C4611" s="4">
        <f>INDEX(Calendar!$E$3:$E$367,MATCH(LOLP!$A4611,Calendar!$B$3:$B$367,0))</f>
        <v>1</v>
      </c>
      <c r="D4611" s="2">
        <f t="shared" si="504"/>
        <v>24</v>
      </c>
      <c r="E4611" s="36">
        <v>29372</v>
      </c>
      <c r="F4611" s="7">
        <f>IFERROR(IF(INDEX('Temperature Data'!$AA$15:$AA$348,MATCH(LOLP!A4611,'Temperature Data'!$B$15:$B$348,0))&gt;IF(B4611=9,$G$2,LOLP!$F$2),1,0),0)</f>
        <v>1</v>
      </c>
      <c r="G4611" s="7">
        <f>SUMIFS(LOLP!$F$4:$F$8763,$C$4:$C$8763,$C4611,$B$4:$B$8763,$B4611,$D$4:$D$8763,$D4611)</f>
        <v>17</v>
      </c>
      <c r="H4611" s="7">
        <f>COUNTIFS(Calendar!$E$3:$E$367,LOLP!C4611,Calendar!$D$3:$D$367,LOLP!B4611)</f>
        <v>21</v>
      </c>
      <c r="I4611" s="7">
        <f ca="1">IF($F4611=1,OFFSET(start_norps,LOLP!$D4611+(1-$C4611)*24,LOLP!$B4611)*H4611/G4611,0)</f>
        <v>0</v>
      </c>
      <c r="J4611" s="7">
        <f ca="1">IF($F4611=1,OFFSET(start_33,LOLP!$D4611+(1-$C4611)*24,LOLP!$B4611)*H4611/G4611,0)</f>
        <v>0</v>
      </c>
      <c r="K4611" s="7">
        <f ca="1">IF($F4611,OFFSET(start_40,LOLP!$D4611+(1-$C4611)*24,LOLP!$B4611),0)</f>
        <v>0</v>
      </c>
      <c r="L4611" s="7">
        <f ca="1">IF($F4611,OFFSET(start_50,LOLP!$D4611+(1-$C4611)*24,LOLP!$B4611),0)</f>
        <v>0</v>
      </c>
      <c r="M4611" s="25">
        <f t="shared" ca="1" si="499"/>
        <v>0</v>
      </c>
      <c r="N4611" s="25">
        <f t="shared" ca="1" si="500"/>
        <v>0</v>
      </c>
      <c r="O4611" s="15" t="e">
        <f t="shared" ca="1" si="501"/>
        <v>#DIV/0!</v>
      </c>
      <c r="P4611" s="15" t="e">
        <f t="shared" ca="1" si="502"/>
        <v>#DIV/0!</v>
      </c>
    </row>
    <row r="4612" spans="1:16" x14ac:dyDescent="0.25">
      <c r="A4612" s="1">
        <f t="shared" si="503"/>
        <v>43293</v>
      </c>
      <c r="B4612" s="7">
        <f t="shared" si="498"/>
        <v>7</v>
      </c>
      <c r="C4612" s="4">
        <f>INDEX(Calendar!$E$3:$E$367,MATCH(LOLP!$A4612,Calendar!$B$3:$B$367,0))</f>
        <v>1</v>
      </c>
      <c r="D4612" s="2">
        <f t="shared" si="504"/>
        <v>1</v>
      </c>
      <c r="E4612" s="36">
        <v>27869</v>
      </c>
      <c r="F4612" s="7">
        <f>IFERROR(IF(INDEX('Temperature Data'!$AA$15:$AA$348,MATCH(LOLP!A4612,'Temperature Data'!$B$15:$B$348,0))&gt;IF(B4612=9,$G$2,LOLP!$F$2),1,0),0)</f>
        <v>1</v>
      </c>
      <c r="G4612" s="7">
        <f>SUMIFS(LOLP!$F$4:$F$8763,$C$4:$C$8763,$C4612,$B$4:$B$8763,$B4612,$D$4:$D$8763,$D4612)</f>
        <v>17</v>
      </c>
      <c r="H4612" s="7">
        <f>COUNTIFS(Calendar!$E$3:$E$367,LOLP!C4612,Calendar!$D$3:$D$367,LOLP!B4612)</f>
        <v>21</v>
      </c>
      <c r="I4612" s="7">
        <f ca="1">IF($F4612=1,OFFSET(start_norps,LOLP!$D4612+(1-$C4612)*24,LOLP!$B4612)*H4612/G4612,0)</f>
        <v>0</v>
      </c>
      <c r="J4612" s="7">
        <f ca="1">IF($F4612=1,OFFSET(start_33,LOLP!$D4612+(1-$C4612)*24,LOLP!$B4612)*H4612/G4612,0)</f>
        <v>0</v>
      </c>
      <c r="K4612" s="7">
        <f ca="1">IF($F4612,OFFSET(start_40,LOLP!$D4612+(1-$C4612)*24,LOLP!$B4612),0)</f>
        <v>0</v>
      </c>
      <c r="L4612" s="7">
        <f ca="1">IF($F4612,OFFSET(start_50,LOLP!$D4612+(1-$C4612)*24,LOLP!$B4612),0)</f>
        <v>0</v>
      </c>
      <c r="M4612" s="25">
        <f t="shared" ca="1" si="499"/>
        <v>0</v>
      </c>
      <c r="N4612" s="25">
        <f t="shared" ca="1" si="500"/>
        <v>0</v>
      </c>
      <c r="O4612" s="15" t="e">
        <f t="shared" ca="1" si="501"/>
        <v>#DIV/0!</v>
      </c>
      <c r="P4612" s="15" t="e">
        <f t="shared" ca="1" si="502"/>
        <v>#DIV/0!</v>
      </c>
    </row>
    <row r="4613" spans="1:16" x14ac:dyDescent="0.25">
      <c r="A4613" s="1">
        <f t="shared" si="503"/>
        <v>43293</v>
      </c>
      <c r="B4613" s="7">
        <f t="shared" ref="B4613:B4676" si="505">MONTH(A4613)</f>
        <v>7</v>
      </c>
      <c r="C4613" s="4">
        <f>INDEX(Calendar!$E$3:$E$367,MATCH(LOLP!$A4613,Calendar!$B$3:$B$367,0))</f>
        <v>1</v>
      </c>
      <c r="D4613" s="2">
        <f t="shared" si="504"/>
        <v>2</v>
      </c>
      <c r="E4613" s="36">
        <v>26833</v>
      </c>
      <c r="F4613" s="7">
        <f>IFERROR(IF(INDEX('Temperature Data'!$AA$15:$AA$348,MATCH(LOLP!A4613,'Temperature Data'!$B$15:$B$348,0))&gt;IF(B4613=9,$G$2,LOLP!$F$2),1,0),0)</f>
        <v>1</v>
      </c>
      <c r="G4613" s="7">
        <f>SUMIFS(LOLP!$F$4:$F$8763,$C$4:$C$8763,$C4613,$B$4:$B$8763,$B4613,$D$4:$D$8763,$D4613)</f>
        <v>17</v>
      </c>
      <c r="H4613" s="7">
        <f>COUNTIFS(Calendar!$E$3:$E$367,LOLP!C4613,Calendar!$D$3:$D$367,LOLP!B4613)</f>
        <v>21</v>
      </c>
      <c r="I4613" s="7">
        <f ca="1">IF($F4613=1,OFFSET(start_norps,LOLP!$D4613+(1-$C4613)*24,LOLP!$B4613)*H4613/G4613,0)</f>
        <v>0</v>
      </c>
      <c r="J4613" s="7">
        <f ca="1">IF($F4613=1,OFFSET(start_33,LOLP!$D4613+(1-$C4613)*24,LOLP!$B4613)*H4613/G4613,0)</f>
        <v>0</v>
      </c>
      <c r="K4613" s="7">
        <f ca="1">IF($F4613,OFFSET(start_40,LOLP!$D4613+(1-$C4613)*24,LOLP!$B4613),0)</f>
        <v>0</v>
      </c>
      <c r="L4613" s="7">
        <f ca="1">IF($F4613,OFFSET(start_50,LOLP!$D4613+(1-$C4613)*24,LOLP!$B4613),0)</f>
        <v>0</v>
      </c>
      <c r="M4613" s="25">
        <f t="shared" ref="M4613:M4676" ca="1" si="506">I4613/I$8764</f>
        <v>0</v>
      </c>
      <c r="N4613" s="25">
        <f t="shared" ref="N4613:N4676" ca="1" si="507">J4613/J$8764</f>
        <v>0</v>
      </c>
      <c r="O4613" s="15" t="e">
        <f t="shared" ref="O4613:O4676" ca="1" si="508">K4613/K$8764</f>
        <v>#DIV/0!</v>
      </c>
      <c r="P4613" s="15" t="e">
        <f t="shared" ref="P4613:P4676" ca="1" si="509">L4613/L$8764</f>
        <v>#DIV/0!</v>
      </c>
    </row>
    <row r="4614" spans="1:16" x14ac:dyDescent="0.25">
      <c r="A4614" s="1">
        <f t="shared" si="503"/>
        <v>43293</v>
      </c>
      <c r="B4614" s="7">
        <f t="shared" si="505"/>
        <v>7</v>
      </c>
      <c r="C4614" s="4">
        <f>INDEX(Calendar!$E$3:$E$367,MATCH(LOLP!$A4614,Calendar!$B$3:$B$367,0))</f>
        <v>1</v>
      </c>
      <c r="D4614" s="2">
        <f t="shared" si="504"/>
        <v>3</v>
      </c>
      <c r="E4614" s="36">
        <v>26255</v>
      </c>
      <c r="F4614" s="7">
        <f>IFERROR(IF(INDEX('Temperature Data'!$AA$15:$AA$348,MATCH(LOLP!A4614,'Temperature Data'!$B$15:$B$348,0))&gt;IF(B4614=9,$G$2,LOLP!$F$2),1,0),0)</f>
        <v>1</v>
      </c>
      <c r="G4614" s="7">
        <f>SUMIFS(LOLP!$F$4:$F$8763,$C$4:$C$8763,$C4614,$B$4:$B$8763,$B4614,$D$4:$D$8763,$D4614)</f>
        <v>17</v>
      </c>
      <c r="H4614" s="7">
        <f>COUNTIFS(Calendar!$E$3:$E$367,LOLP!C4614,Calendar!$D$3:$D$367,LOLP!B4614)</f>
        <v>21</v>
      </c>
      <c r="I4614" s="7">
        <f ca="1">IF($F4614=1,OFFSET(start_norps,LOLP!$D4614+(1-$C4614)*24,LOLP!$B4614)*H4614/G4614,0)</f>
        <v>0</v>
      </c>
      <c r="J4614" s="7">
        <f ca="1">IF($F4614=1,OFFSET(start_33,LOLP!$D4614+(1-$C4614)*24,LOLP!$B4614)*H4614/G4614,0)</f>
        <v>0</v>
      </c>
      <c r="K4614" s="7">
        <f ca="1">IF($F4614,OFFSET(start_40,LOLP!$D4614+(1-$C4614)*24,LOLP!$B4614),0)</f>
        <v>0</v>
      </c>
      <c r="L4614" s="7">
        <f ca="1">IF($F4614,OFFSET(start_50,LOLP!$D4614+(1-$C4614)*24,LOLP!$B4614),0)</f>
        <v>0</v>
      </c>
      <c r="M4614" s="25">
        <f t="shared" ca="1" si="506"/>
        <v>0</v>
      </c>
      <c r="N4614" s="25">
        <f t="shared" ca="1" si="507"/>
        <v>0</v>
      </c>
      <c r="O4614" s="15" t="e">
        <f t="shared" ca="1" si="508"/>
        <v>#DIV/0!</v>
      </c>
      <c r="P4614" s="15" t="e">
        <f t="shared" ca="1" si="509"/>
        <v>#DIV/0!</v>
      </c>
    </row>
    <row r="4615" spans="1:16" x14ac:dyDescent="0.25">
      <c r="A4615" s="1">
        <f t="shared" si="503"/>
        <v>43293</v>
      </c>
      <c r="B4615" s="7">
        <f t="shared" si="505"/>
        <v>7</v>
      </c>
      <c r="C4615" s="4">
        <f>INDEX(Calendar!$E$3:$E$367,MATCH(LOLP!$A4615,Calendar!$B$3:$B$367,0))</f>
        <v>1</v>
      </c>
      <c r="D4615" s="2">
        <f t="shared" si="504"/>
        <v>4</v>
      </c>
      <c r="E4615" s="36">
        <v>26375</v>
      </c>
      <c r="F4615" s="7">
        <f>IFERROR(IF(INDEX('Temperature Data'!$AA$15:$AA$348,MATCH(LOLP!A4615,'Temperature Data'!$B$15:$B$348,0))&gt;IF(B4615=9,$G$2,LOLP!$F$2),1,0),0)</f>
        <v>1</v>
      </c>
      <c r="G4615" s="7">
        <f>SUMIFS(LOLP!$F$4:$F$8763,$C$4:$C$8763,$C4615,$B$4:$B$8763,$B4615,$D$4:$D$8763,$D4615)</f>
        <v>17</v>
      </c>
      <c r="H4615" s="7">
        <f>COUNTIFS(Calendar!$E$3:$E$367,LOLP!C4615,Calendar!$D$3:$D$367,LOLP!B4615)</f>
        <v>21</v>
      </c>
      <c r="I4615" s="7">
        <f ca="1">IF($F4615=1,OFFSET(start_norps,LOLP!$D4615+(1-$C4615)*24,LOLP!$B4615)*H4615/G4615,0)</f>
        <v>0</v>
      </c>
      <c r="J4615" s="7">
        <f ca="1">IF($F4615=1,OFFSET(start_33,LOLP!$D4615+(1-$C4615)*24,LOLP!$B4615)*H4615/G4615,0)</f>
        <v>0</v>
      </c>
      <c r="K4615" s="7">
        <f ca="1">IF($F4615,OFFSET(start_40,LOLP!$D4615+(1-$C4615)*24,LOLP!$B4615),0)</f>
        <v>0</v>
      </c>
      <c r="L4615" s="7">
        <f ca="1">IF($F4615,OFFSET(start_50,LOLP!$D4615+(1-$C4615)*24,LOLP!$B4615),0)</f>
        <v>0</v>
      </c>
      <c r="M4615" s="25">
        <f t="shared" ca="1" si="506"/>
        <v>0</v>
      </c>
      <c r="N4615" s="25">
        <f t="shared" ca="1" si="507"/>
        <v>0</v>
      </c>
      <c r="O4615" s="15" t="e">
        <f t="shared" ca="1" si="508"/>
        <v>#DIV/0!</v>
      </c>
      <c r="P4615" s="15" t="e">
        <f t="shared" ca="1" si="509"/>
        <v>#DIV/0!</v>
      </c>
    </row>
    <row r="4616" spans="1:16" x14ac:dyDescent="0.25">
      <c r="A4616" s="1">
        <f t="shared" si="503"/>
        <v>43293</v>
      </c>
      <c r="B4616" s="7">
        <f t="shared" si="505"/>
        <v>7</v>
      </c>
      <c r="C4616" s="4">
        <f>INDEX(Calendar!$E$3:$E$367,MATCH(LOLP!$A4616,Calendar!$B$3:$B$367,0))</f>
        <v>1</v>
      </c>
      <c r="D4616" s="2">
        <f t="shared" si="504"/>
        <v>5</v>
      </c>
      <c r="E4616" s="36">
        <v>27111</v>
      </c>
      <c r="F4616" s="7">
        <f>IFERROR(IF(INDEX('Temperature Data'!$AA$15:$AA$348,MATCH(LOLP!A4616,'Temperature Data'!$B$15:$B$348,0))&gt;IF(B4616=9,$G$2,LOLP!$F$2),1,0),0)</f>
        <v>1</v>
      </c>
      <c r="G4616" s="7">
        <f>SUMIFS(LOLP!$F$4:$F$8763,$C$4:$C$8763,$C4616,$B$4:$B$8763,$B4616,$D$4:$D$8763,$D4616)</f>
        <v>17</v>
      </c>
      <c r="H4616" s="7">
        <f>COUNTIFS(Calendar!$E$3:$E$367,LOLP!C4616,Calendar!$D$3:$D$367,LOLP!B4616)</f>
        <v>21</v>
      </c>
      <c r="I4616" s="7">
        <f ca="1">IF($F4616=1,OFFSET(start_norps,LOLP!$D4616+(1-$C4616)*24,LOLP!$B4616)*H4616/G4616,0)</f>
        <v>0</v>
      </c>
      <c r="J4616" s="7">
        <f ca="1">IF($F4616=1,OFFSET(start_33,LOLP!$D4616+(1-$C4616)*24,LOLP!$B4616)*H4616/G4616,0)</f>
        <v>0</v>
      </c>
      <c r="K4616" s="7">
        <f ca="1">IF($F4616,OFFSET(start_40,LOLP!$D4616+(1-$C4616)*24,LOLP!$B4616),0)</f>
        <v>0</v>
      </c>
      <c r="L4616" s="7">
        <f ca="1">IF($F4616,OFFSET(start_50,LOLP!$D4616+(1-$C4616)*24,LOLP!$B4616),0)</f>
        <v>0</v>
      </c>
      <c r="M4616" s="25">
        <f t="shared" ca="1" si="506"/>
        <v>0</v>
      </c>
      <c r="N4616" s="25">
        <f t="shared" ca="1" si="507"/>
        <v>0</v>
      </c>
      <c r="O4616" s="15" t="e">
        <f t="shared" ca="1" si="508"/>
        <v>#DIV/0!</v>
      </c>
      <c r="P4616" s="15" t="e">
        <f t="shared" ca="1" si="509"/>
        <v>#DIV/0!</v>
      </c>
    </row>
    <row r="4617" spans="1:16" x14ac:dyDescent="0.25">
      <c r="A4617" s="1">
        <f t="shared" si="503"/>
        <v>43293</v>
      </c>
      <c r="B4617" s="7">
        <f t="shared" si="505"/>
        <v>7</v>
      </c>
      <c r="C4617" s="4">
        <f>INDEX(Calendar!$E$3:$E$367,MATCH(LOLP!$A4617,Calendar!$B$3:$B$367,0))</f>
        <v>1</v>
      </c>
      <c r="D4617" s="2">
        <f t="shared" si="504"/>
        <v>6</v>
      </c>
      <c r="E4617" s="36">
        <v>28379</v>
      </c>
      <c r="F4617" s="7">
        <f>IFERROR(IF(INDEX('Temperature Data'!$AA$15:$AA$348,MATCH(LOLP!A4617,'Temperature Data'!$B$15:$B$348,0))&gt;IF(B4617=9,$G$2,LOLP!$F$2),1,0),0)</f>
        <v>1</v>
      </c>
      <c r="G4617" s="7">
        <f>SUMIFS(LOLP!$F$4:$F$8763,$C$4:$C$8763,$C4617,$B$4:$B$8763,$B4617,$D$4:$D$8763,$D4617)</f>
        <v>17</v>
      </c>
      <c r="H4617" s="7">
        <f>COUNTIFS(Calendar!$E$3:$E$367,LOLP!C4617,Calendar!$D$3:$D$367,LOLP!B4617)</f>
        <v>21</v>
      </c>
      <c r="I4617" s="7">
        <f ca="1">IF($F4617=1,OFFSET(start_norps,LOLP!$D4617+(1-$C4617)*24,LOLP!$B4617)*H4617/G4617,0)</f>
        <v>0</v>
      </c>
      <c r="J4617" s="7">
        <f ca="1">IF($F4617=1,OFFSET(start_33,LOLP!$D4617+(1-$C4617)*24,LOLP!$B4617)*H4617/G4617,0)</f>
        <v>0</v>
      </c>
      <c r="K4617" s="7">
        <f ca="1">IF($F4617,OFFSET(start_40,LOLP!$D4617+(1-$C4617)*24,LOLP!$B4617),0)</f>
        <v>0</v>
      </c>
      <c r="L4617" s="7">
        <f ca="1">IF($F4617,OFFSET(start_50,LOLP!$D4617+(1-$C4617)*24,LOLP!$B4617),0)</f>
        <v>0</v>
      </c>
      <c r="M4617" s="25">
        <f t="shared" ca="1" si="506"/>
        <v>0</v>
      </c>
      <c r="N4617" s="25">
        <f t="shared" ca="1" si="507"/>
        <v>0</v>
      </c>
      <c r="O4617" s="15" t="e">
        <f t="shared" ca="1" si="508"/>
        <v>#DIV/0!</v>
      </c>
      <c r="P4617" s="15" t="e">
        <f t="shared" ca="1" si="509"/>
        <v>#DIV/0!</v>
      </c>
    </row>
    <row r="4618" spans="1:16" x14ac:dyDescent="0.25">
      <c r="A4618" s="1">
        <f t="shared" si="503"/>
        <v>43293</v>
      </c>
      <c r="B4618" s="7">
        <f t="shared" si="505"/>
        <v>7</v>
      </c>
      <c r="C4618" s="4">
        <f>INDEX(Calendar!$E$3:$E$367,MATCH(LOLP!$A4618,Calendar!$B$3:$B$367,0))</f>
        <v>1</v>
      </c>
      <c r="D4618" s="2">
        <f t="shared" si="504"/>
        <v>7</v>
      </c>
      <c r="E4618" s="36">
        <v>29908</v>
      </c>
      <c r="F4618" s="7">
        <f>IFERROR(IF(INDEX('Temperature Data'!$AA$15:$AA$348,MATCH(LOLP!A4618,'Temperature Data'!$B$15:$B$348,0))&gt;IF(B4618=9,$G$2,LOLP!$F$2),1,0),0)</f>
        <v>1</v>
      </c>
      <c r="G4618" s="7">
        <f>SUMIFS(LOLP!$F$4:$F$8763,$C$4:$C$8763,$C4618,$B$4:$B$8763,$B4618,$D$4:$D$8763,$D4618)</f>
        <v>17</v>
      </c>
      <c r="H4618" s="7">
        <f>COUNTIFS(Calendar!$E$3:$E$367,LOLP!C4618,Calendar!$D$3:$D$367,LOLP!B4618)</f>
        <v>21</v>
      </c>
      <c r="I4618" s="7">
        <f ca="1">IF($F4618=1,OFFSET(start_norps,LOLP!$D4618+(1-$C4618)*24,LOLP!$B4618)*H4618/G4618,0)</f>
        <v>0</v>
      </c>
      <c r="J4618" s="7">
        <f ca="1">IF($F4618=1,OFFSET(start_33,LOLP!$D4618+(1-$C4618)*24,LOLP!$B4618)*H4618/G4618,0)</f>
        <v>0</v>
      </c>
      <c r="K4618" s="7">
        <f ca="1">IF($F4618,OFFSET(start_40,LOLP!$D4618+(1-$C4618)*24,LOLP!$B4618),0)</f>
        <v>0</v>
      </c>
      <c r="L4618" s="7">
        <f ca="1">IF($F4618,OFFSET(start_50,LOLP!$D4618+(1-$C4618)*24,LOLP!$B4618),0)</f>
        <v>0</v>
      </c>
      <c r="M4618" s="25">
        <f t="shared" ca="1" si="506"/>
        <v>0</v>
      </c>
      <c r="N4618" s="25">
        <f t="shared" ca="1" si="507"/>
        <v>0</v>
      </c>
      <c r="O4618" s="15" t="e">
        <f t="shared" ca="1" si="508"/>
        <v>#DIV/0!</v>
      </c>
      <c r="P4618" s="15" t="e">
        <f t="shared" ca="1" si="509"/>
        <v>#DIV/0!</v>
      </c>
    </row>
    <row r="4619" spans="1:16" x14ac:dyDescent="0.25">
      <c r="A4619" s="1">
        <f t="shared" si="503"/>
        <v>43293</v>
      </c>
      <c r="B4619" s="7">
        <f t="shared" si="505"/>
        <v>7</v>
      </c>
      <c r="C4619" s="4">
        <f>INDEX(Calendar!$E$3:$E$367,MATCH(LOLP!$A4619,Calendar!$B$3:$B$367,0))</f>
        <v>1</v>
      </c>
      <c r="D4619" s="2">
        <f t="shared" si="504"/>
        <v>8</v>
      </c>
      <c r="E4619" s="36">
        <v>31213</v>
      </c>
      <c r="F4619" s="7">
        <f>IFERROR(IF(INDEX('Temperature Data'!$AA$15:$AA$348,MATCH(LOLP!A4619,'Temperature Data'!$B$15:$B$348,0))&gt;IF(B4619=9,$G$2,LOLP!$F$2),1,0),0)</f>
        <v>1</v>
      </c>
      <c r="G4619" s="7">
        <f>SUMIFS(LOLP!$F$4:$F$8763,$C$4:$C$8763,$C4619,$B$4:$B$8763,$B4619,$D$4:$D$8763,$D4619)</f>
        <v>17</v>
      </c>
      <c r="H4619" s="7">
        <f>COUNTIFS(Calendar!$E$3:$E$367,LOLP!C4619,Calendar!$D$3:$D$367,LOLP!B4619)</f>
        <v>21</v>
      </c>
      <c r="I4619" s="7">
        <f ca="1">IF($F4619=1,OFFSET(start_norps,LOLP!$D4619+(1-$C4619)*24,LOLP!$B4619)*H4619/G4619,0)</f>
        <v>9.8849763121029283E-13</v>
      </c>
      <c r="J4619" s="7">
        <f ca="1">IF($F4619=1,OFFSET(start_33,LOLP!$D4619+(1-$C4619)*24,LOLP!$B4619)*H4619/G4619,0)</f>
        <v>1.8584058269007494E-15</v>
      </c>
      <c r="K4619" s="7">
        <f ca="1">IF($F4619,OFFSET(start_40,LOLP!$D4619+(1-$C4619)*24,LOLP!$B4619),0)</f>
        <v>0</v>
      </c>
      <c r="L4619" s="7">
        <f ca="1">IF($F4619,OFFSET(start_50,LOLP!$D4619+(1-$C4619)*24,LOLP!$B4619),0)</f>
        <v>0</v>
      </c>
      <c r="M4619" s="25">
        <f t="shared" ca="1" si="506"/>
        <v>5.9525994122127308E-16</v>
      </c>
      <c r="N4619" s="25">
        <f t="shared" ca="1" si="507"/>
        <v>9.9186514387467734E-19</v>
      </c>
      <c r="O4619" s="15" t="e">
        <f t="shared" ca="1" si="508"/>
        <v>#DIV/0!</v>
      </c>
      <c r="P4619" s="15" t="e">
        <f t="shared" ca="1" si="509"/>
        <v>#DIV/0!</v>
      </c>
    </row>
    <row r="4620" spans="1:16" x14ac:dyDescent="0.25">
      <c r="A4620" s="1">
        <f t="shared" si="503"/>
        <v>43293</v>
      </c>
      <c r="B4620" s="7">
        <f t="shared" si="505"/>
        <v>7</v>
      </c>
      <c r="C4620" s="4">
        <f>INDEX(Calendar!$E$3:$E$367,MATCH(LOLP!$A4620,Calendar!$B$3:$B$367,0))</f>
        <v>1</v>
      </c>
      <c r="D4620" s="2">
        <f t="shared" si="504"/>
        <v>9</v>
      </c>
      <c r="E4620" s="36">
        <v>32494</v>
      </c>
      <c r="F4620" s="7">
        <f>IFERROR(IF(INDEX('Temperature Data'!$AA$15:$AA$348,MATCH(LOLP!A4620,'Temperature Data'!$B$15:$B$348,0))&gt;IF(B4620=9,$G$2,LOLP!$F$2),1,0),0)</f>
        <v>1</v>
      </c>
      <c r="G4620" s="7">
        <f>SUMIFS(LOLP!$F$4:$F$8763,$C$4:$C$8763,$C4620,$B$4:$B$8763,$B4620,$D$4:$D$8763,$D4620)</f>
        <v>17</v>
      </c>
      <c r="H4620" s="7">
        <f>COUNTIFS(Calendar!$E$3:$E$367,LOLP!C4620,Calendar!$D$3:$D$367,LOLP!B4620)</f>
        <v>21</v>
      </c>
      <c r="I4620" s="7">
        <f ca="1">IF($F4620=1,OFFSET(start_norps,LOLP!$D4620+(1-$C4620)*24,LOLP!$B4620)*H4620/G4620,0)</f>
        <v>4.8246458654209809E-10</v>
      </c>
      <c r="J4620" s="7">
        <f ca="1">IF($F4620=1,OFFSET(start_33,LOLP!$D4620+(1-$C4620)*24,LOLP!$B4620)*H4620/G4620,0)</f>
        <v>3.7183152059811881E-14</v>
      </c>
      <c r="K4620" s="7">
        <f ca="1">IF($F4620,OFFSET(start_40,LOLP!$D4620+(1-$C4620)*24,LOLP!$B4620),0)</f>
        <v>0</v>
      </c>
      <c r="L4620" s="7">
        <f ca="1">IF($F4620,OFFSET(start_50,LOLP!$D4620+(1-$C4620)*24,LOLP!$B4620),0)</f>
        <v>0</v>
      </c>
      <c r="M4620" s="25">
        <f t="shared" ca="1" si="506"/>
        <v>2.9053366680784487E-13</v>
      </c>
      <c r="N4620" s="25">
        <f t="shared" ca="1" si="507"/>
        <v>1.9845327610183486E-17</v>
      </c>
      <c r="O4620" s="15" t="e">
        <f t="shared" ca="1" si="508"/>
        <v>#DIV/0!</v>
      </c>
      <c r="P4620" s="15" t="e">
        <f t="shared" ca="1" si="509"/>
        <v>#DIV/0!</v>
      </c>
    </row>
    <row r="4621" spans="1:16" x14ac:dyDescent="0.25">
      <c r="A4621" s="1">
        <f t="shared" si="503"/>
        <v>43293</v>
      </c>
      <c r="B4621" s="7">
        <f t="shared" si="505"/>
        <v>7</v>
      </c>
      <c r="C4621" s="4">
        <f>INDEX(Calendar!$E$3:$E$367,MATCH(LOLP!$A4621,Calendar!$B$3:$B$367,0))</f>
        <v>1</v>
      </c>
      <c r="D4621" s="2">
        <f t="shared" si="504"/>
        <v>10</v>
      </c>
      <c r="E4621" s="36">
        <v>34098</v>
      </c>
      <c r="F4621" s="7">
        <f>IFERROR(IF(INDEX('Temperature Data'!$AA$15:$AA$348,MATCH(LOLP!A4621,'Temperature Data'!$B$15:$B$348,0))&gt;IF(B4621=9,$G$2,LOLP!$F$2),1,0),0)</f>
        <v>1</v>
      </c>
      <c r="G4621" s="7">
        <f>SUMIFS(LOLP!$F$4:$F$8763,$C$4:$C$8763,$C4621,$B$4:$B$8763,$B4621,$D$4:$D$8763,$D4621)</f>
        <v>17</v>
      </c>
      <c r="H4621" s="7">
        <f>COUNTIFS(Calendar!$E$3:$E$367,LOLP!C4621,Calendar!$D$3:$D$367,LOLP!B4621)</f>
        <v>21</v>
      </c>
      <c r="I4621" s="7">
        <f ca="1">IF($F4621=1,OFFSET(start_norps,LOLP!$D4621+(1-$C4621)*24,LOLP!$B4621)*H4621/G4621,0)</f>
        <v>1.4155959084874145E-8</v>
      </c>
      <c r="J4621" s="7">
        <f ca="1">IF($F4621=1,OFFSET(start_33,LOLP!$D4621+(1-$C4621)*24,LOLP!$B4621)*H4621/G4621,0)</f>
        <v>3.8761752680132135E-13</v>
      </c>
      <c r="K4621" s="7">
        <f ca="1">IF($F4621,OFFSET(start_40,LOLP!$D4621+(1-$C4621)*24,LOLP!$B4621),0)</f>
        <v>0</v>
      </c>
      <c r="L4621" s="7">
        <f ca="1">IF($F4621,OFFSET(start_50,LOLP!$D4621+(1-$C4621)*24,LOLP!$B4621),0)</f>
        <v>0</v>
      </c>
      <c r="M4621" s="25">
        <f t="shared" ca="1" si="506"/>
        <v>8.5245276333902356E-12</v>
      </c>
      <c r="N4621" s="25">
        <f t="shared" ca="1" si="507"/>
        <v>2.0687855603116982E-16</v>
      </c>
      <c r="O4621" s="15" t="e">
        <f t="shared" ca="1" si="508"/>
        <v>#DIV/0!</v>
      </c>
      <c r="P4621" s="15" t="e">
        <f t="shared" ca="1" si="509"/>
        <v>#DIV/0!</v>
      </c>
    </row>
    <row r="4622" spans="1:16" x14ac:dyDescent="0.25">
      <c r="A4622" s="1">
        <f t="shared" si="503"/>
        <v>43293</v>
      </c>
      <c r="B4622" s="7">
        <f t="shared" si="505"/>
        <v>7</v>
      </c>
      <c r="C4622" s="4">
        <f>INDEX(Calendar!$E$3:$E$367,MATCH(LOLP!$A4622,Calendar!$B$3:$B$367,0))</f>
        <v>1</v>
      </c>
      <c r="D4622" s="2">
        <f t="shared" si="504"/>
        <v>11</v>
      </c>
      <c r="E4622" s="36">
        <v>35609</v>
      </c>
      <c r="F4622" s="7">
        <f>IFERROR(IF(INDEX('Temperature Data'!$AA$15:$AA$348,MATCH(LOLP!A4622,'Temperature Data'!$B$15:$B$348,0))&gt;IF(B4622=9,$G$2,LOLP!$F$2),1,0),0)</f>
        <v>1</v>
      </c>
      <c r="G4622" s="7">
        <f>SUMIFS(LOLP!$F$4:$F$8763,$C$4:$C$8763,$C4622,$B$4:$B$8763,$B4622,$D$4:$D$8763,$D4622)</f>
        <v>17</v>
      </c>
      <c r="H4622" s="7">
        <f>COUNTIFS(Calendar!$E$3:$E$367,LOLP!C4622,Calendar!$D$3:$D$367,LOLP!B4622)</f>
        <v>21</v>
      </c>
      <c r="I4622" s="7">
        <f ca="1">IF($F4622=1,OFFSET(start_norps,LOLP!$D4622+(1-$C4622)*24,LOLP!$B4622)*H4622/G4622,0)</f>
        <v>4.7834684128625099E-7</v>
      </c>
      <c r="J4622" s="7">
        <f ca="1">IF($F4622=1,OFFSET(start_33,LOLP!$D4622+(1-$C4622)*24,LOLP!$B4622)*H4622/G4622,0)</f>
        <v>4.6671742863318669E-12</v>
      </c>
      <c r="K4622" s="7">
        <f ca="1">IF($F4622,OFFSET(start_40,LOLP!$D4622+(1-$C4622)*24,LOLP!$B4622),0)</f>
        <v>0</v>
      </c>
      <c r="L4622" s="7">
        <f ca="1">IF($F4622,OFFSET(start_50,LOLP!$D4622+(1-$C4622)*24,LOLP!$B4622),0)</f>
        <v>0</v>
      </c>
      <c r="M4622" s="25">
        <f t="shared" ca="1" si="506"/>
        <v>2.8805401615257868E-10</v>
      </c>
      <c r="N4622" s="25">
        <f t="shared" ca="1" si="507"/>
        <v>2.4909561883589489E-15</v>
      </c>
      <c r="O4622" s="15" t="e">
        <f t="shared" ca="1" si="508"/>
        <v>#DIV/0!</v>
      </c>
      <c r="P4622" s="15" t="e">
        <f t="shared" ca="1" si="509"/>
        <v>#DIV/0!</v>
      </c>
    </row>
    <row r="4623" spans="1:16" x14ac:dyDescent="0.25">
      <c r="A4623" s="1">
        <f t="shared" si="503"/>
        <v>43293</v>
      </c>
      <c r="B4623" s="7">
        <f t="shared" si="505"/>
        <v>7</v>
      </c>
      <c r="C4623" s="4">
        <f>INDEX(Calendar!$E$3:$E$367,MATCH(LOLP!$A4623,Calendar!$B$3:$B$367,0))</f>
        <v>1</v>
      </c>
      <c r="D4623" s="2">
        <f t="shared" si="504"/>
        <v>12</v>
      </c>
      <c r="E4623" s="36">
        <v>37136</v>
      </c>
      <c r="F4623" s="7">
        <f>IFERROR(IF(INDEX('Temperature Data'!$AA$15:$AA$348,MATCH(LOLP!A4623,'Temperature Data'!$B$15:$B$348,0))&gt;IF(B4623=9,$G$2,LOLP!$F$2),1,0),0)</f>
        <v>1</v>
      </c>
      <c r="G4623" s="7">
        <f>SUMIFS(LOLP!$F$4:$F$8763,$C$4:$C$8763,$C4623,$B$4:$B$8763,$B4623,$D$4:$D$8763,$D4623)</f>
        <v>17</v>
      </c>
      <c r="H4623" s="7">
        <f>COUNTIFS(Calendar!$E$3:$E$367,LOLP!C4623,Calendar!$D$3:$D$367,LOLP!B4623)</f>
        <v>21</v>
      </c>
      <c r="I4623" s="7">
        <f ca="1">IF($F4623=1,OFFSET(start_norps,LOLP!$D4623+(1-$C4623)*24,LOLP!$B4623)*H4623/G4623,0)</f>
        <v>2.9427360377163746E-4</v>
      </c>
      <c r="J4623" s="7">
        <f ca="1">IF($F4623=1,OFFSET(start_33,LOLP!$D4623+(1-$C4623)*24,LOLP!$B4623)*H4623/G4623,0)</f>
        <v>6.7617504856389595E-8</v>
      </c>
      <c r="K4623" s="7">
        <f ca="1">IF($F4623,OFFSET(start_40,LOLP!$D4623+(1-$C4623)*24,LOLP!$B4623),0)</f>
        <v>0</v>
      </c>
      <c r="L4623" s="7">
        <f ca="1">IF($F4623,OFFSET(start_50,LOLP!$D4623+(1-$C4623)*24,LOLP!$B4623),0)</f>
        <v>0</v>
      </c>
      <c r="M4623" s="25">
        <f t="shared" ca="1" si="506"/>
        <v>1.7720759519636282E-7</v>
      </c>
      <c r="N4623" s="25">
        <f t="shared" ca="1" si="507"/>
        <v>3.6088697749445538E-11</v>
      </c>
      <c r="O4623" s="15" t="e">
        <f t="shared" ca="1" si="508"/>
        <v>#DIV/0!</v>
      </c>
      <c r="P4623" s="15" t="e">
        <f t="shared" ca="1" si="509"/>
        <v>#DIV/0!</v>
      </c>
    </row>
    <row r="4624" spans="1:16" x14ac:dyDescent="0.25">
      <c r="A4624" s="1">
        <f t="shared" si="503"/>
        <v>43293</v>
      </c>
      <c r="B4624" s="7">
        <f t="shared" si="505"/>
        <v>7</v>
      </c>
      <c r="C4624" s="4">
        <f>INDEX(Calendar!$E$3:$E$367,MATCH(LOLP!$A4624,Calendar!$B$3:$B$367,0))</f>
        <v>1</v>
      </c>
      <c r="D4624" s="2">
        <f t="shared" si="504"/>
        <v>13</v>
      </c>
      <c r="E4624" s="36">
        <v>38767</v>
      </c>
      <c r="F4624" s="7">
        <f>IFERROR(IF(INDEX('Temperature Data'!$AA$15:$AA$348,MATCH(LOLP!A4624,'Temperature Data'!$B$15:$B$348,0))&gt;IF(B4624=9,$G$2,LOLP!$F$2),1,0),0)</f>
        <v>1</v>
      </c>
      <c r="G4624" s="7">
        <f>SUMIFS(LOLP!$F$4:$F$8763,$C$4:$C$8763,$C4624,$B$4:$B$8763,$B4624,$D$4:$D$8763,$D4624)</f>
        <v>17</v>
      </c>
      <c r="H4624" s="7">
        <f>COUNTIFS(Calendar!$E$3:$E$367,LOLP!C4624,Calendar!$D$3:$D$367,LOLP!B4624)</f>
        <v>21</v>
      </c>
      <c r="I4624" s="7">
        <f ca="1">IF($F4624=1,OFFSET(start_norps,LOLP!$D4624+(1-$C4624)*24,LOLP!$B4624)*H4624/G4624,0)</f>
        <v>2.5756648823129949E-3</v>
      </c>
      <c r="J4624" s="7">
        <f ca="1">IF($F4624=1,OFFSET(start_33,LOLP!$D4624+(1-$C4624)*24,LOLP!$B4624)*H4624/G4624,0)</f>
        <v>3.1697734660975639E-7</v>
      </c>
      <c r="K4624" s="7">
        <f ca="1">IF($F4624,OFFSET(start_40,LOLP!$D4624+(1-$C4624)*24,LOLP!$B4624),0)</f>
        <v>0</v>
      </c>
      <c r="L4624" s="7">
        <f ca="1">IF($F4624,OFFSET(start_50,LOLP!$D4624+(1-$C4624)*24,LOLP!$B4624),0)</f>
        <v>0</v>
      </c>
      <c r="M4624" s="25">
        <f t="shared" ca="1" si="506"/>
        <v>1.5510306530265828E-6</v>
      </c>
      <c r="N4624" s="25">
        <f t="shared" ca="1" si="507"/>
        <v>1.691766012294635E-10</v>
      </c>
      <c r="O4624" s="15" t="e">
        <f t="shared" ca="1" si="508"/>
        <v>#DIV/0!</v>
      </c>
      <c r="P4624" s="15" t="e">
        <f t="shared" ca="1" si="509"/>
        <v>#DIV/0!</v>
      </c>
    </row>
    <row r="4625" spans="1:16" x14ac:dyDescent="0.25">
      <c r="A4625" s="1">
        <f t="shared" si="503"/>
        <v>43293</v>
      </c>
      <c r="B4625" s="7">
        <f t="shared" si="505"/>
        <v>7</v>
      </c>
      <c r="C4625" s="4">
        <f>INDEX(Calendar!$E$3:$E$367,MATCH(LOLP!$A4625,Calendar!$B$3:$B$367,0))</f>
        <v>1</v>
      </c>
      <c r="D4625" s="2">
        <f t="shared" si="504"/>
        <v>14</v>
      </c>
      <c r="E4625" s="36">
        <v>40061</v>
      </c>
      <c r="F4625" s="7">
        <f>IFERROR(IF(INDEX('Temperature Data'!$AA$15:$AA$348,MATCH(LOLP!A4625,'Temperature Data'!$B$15:$B$348,0))&gt;IF(B4625=9,$G$2,LOLP!$F$2),1,0),0)</f>
        <v>1</v>
      </c>
      <c r="G4625" s="7">
        <f>SUMIFS(LOLP!$F$4:$F$8763,$C$4:$C$8763,$C4625,$B$4:$B$8763,$B4625,$D$4:$D$8763,$D4625)</f>
        <v>17</v>
      </c>
      <c r="H4625" s="7">
        <f>COUNTIFS(Calendar!$E$3:$E$367,LOLP!C4625,Calendar!$D$3:$D$367,LOLP!B4625)</f>
        <v>21</v>
      </c>
      <c r="I4625" s="7">
        <f ca="1">IF($F4625=1,OFFSET(start_norps,LOLP!$D4625+(1-$C4625)*24,LOLP!$B4625)*H4625/G4625,0)</f>
        <v>1.4938153686275523E-2</v>
      </c>
      <c r="J4625" s="7">
        <f ca="1">IF($F4625=1,OFFSET(start_33,LOLP!$D4625+(1-$C4625)*24,LOLP!$B4625)*H4625/G4625,0)</f>
        <v>6.4908882148098641E-6</v>
      </c>
      <c r="K4625" s="7">
        <f ca="1">IF($F4625,OFFSET(start_40,LOLP!$D4625+(1-$C4625)*24,LOLP!$B4625),0)</f>
        <v>0</v>
      </c>
      <c r="L4625" s="7">
        <f ca="1">IF($F4625,OFFSET(start_50,LOLP!$D4625+(1-$C4625)*24,LOLP!$B4625),0)</f>
        <v>0</v>
      </c>
      <c r="M4625" s="25">
        <f t="shared" ca="1" si="506"/>
        <v>8.9955546725584529E-6</v>
      </c>
      <c r="N4625" s="25">
        <f t="shared" ca="1" si="507"/>
        <v>3.4643056322060636E-9</v>
      </c>
      <c r="O4625" s="15" t="e">
        <f t="shared" ca="1" si="508"/>
        <v>#DIV/0!</v>
      </c>
      <c r="P4625" s="15" t="e">
        <f t="shared" ca="1" si="509"/>
        <v>#DIV/0!</v>
      </c>
    </row>
    <row r="4626" spans="1:16" x14ac:dyDescent="0.25">
      <c r="A4626" s="1">
        <f t="shared" si="503"/>
        <v>43293</v>
      </c>
      <c r="B4626" s="7">
        <f t="shared" si="505"/>
        <v>7</v>
      </c>
      <c r="C4626" s="4">
        <f>INDEX(Calendar!$E$3:$E$367,MATCH(LOLP!$A4626,Calendar!$B$3:$B$367,0))</f>
        <v>1</v>
      </c>
      <c r="D4626" s="2">
        <f t="shared" si="504"/>
        <v>15</v>
      </c>
      <c r="E4626" s="36">
        <v>41281</v>
      </c>
      <c r="F4626" s="7">
        <f>IFERROR(IF(INDEX('Temperature Data'!$AA$15:$AA$348,MATCH(LOLP!A4626,'Temperature Data'!$B$15:$B$348,0))&gt;IF(B4626=9,$G$2,LOLP!$F$2),1,0),0)</f>
        <v>1</v>
      </c>
      <c r="G4626" s="7">
        <f>SUMIFS(LOLP!$F$4:$F$8763,$C$4:$C$8763,$C4626,$B$4:$B$8763,$B4626,$D$4:$D$8763,$D4626)</f>
        <v>17</v>
      </c>
      <c r="H4626" s="7">
        <f>COUNTIFS(Calendar!$E$3:$E$367,LOLP!C4626,Calendar!$D$3:$D$367,LOLP!B4626)</f>
        <v>21</v>
      </c>
      <c r="I4626" s="7">
        <f ca="1">IF($F4626=1,OFFSET(start_norps,LOLP!$D4626+(1-$C4626)*24,LOLP!$B4626)*H4626/G4626,0)</f>
        <v>0.12743936282811918</v>
      </c>
      <c r="J4626" s="7">
        <f ca="1">IF($F4626=1,OFFSET(start_33,LOLP!$D4626+(1-$C4626)*24,LOLP!$B4626)*H4626/G4626,0)</f>
        <v>3.1718041392801689E-4</v>
      </c>
      <c r="K4626" s="7">
        <f ca="1">IF($F4626,OFFSET(start_40,LOLP!$D4626+(1-$C4626)*24,LOLP!$B4626),0)</f>
        <v>0</v>
      </c>
      <c r="L4626" s="7">
        <f ca="1">IF($F4626,OFFSET(start_50,LOLP!$D4626+(1-$C4626)*24,LOLP!$B4626),0)</f>
        <v>0</v>
      </c>
      <c r="M4626" s="25">
        <f t="shared" ca="1" si="506"/>
        <v>7.674226546548433E-5</v>
      </c>
      <c r="N4626" s="25">
        <f t="shared" ca="1" si="507"/>
        <v>1.6928498196736648E-7</v>
      </c>
      <c r="O4626" s="15" t="e">
        <f t="shared" ca="1" si="508"/>
        <v>#DIV/0!</v>
      </c>
      <c r="P4626" s="15" t="e">
        <f t="shared" ca="1" si="509"/>
        <v>#DIV/0!</v>
      </c>
    </row>
    <row r="4627" spans="1:16" x14ac:dyDescent="0.25">
      <c r="A4627" s="1">
        <f t="shared" si="503"/>
        <v>43293</v>
      </c>
      <c r="B4627" s="7">
        <f t="shared" si="505"/>
        <v>7</v>
      </c>
      <c r="C4627" s="4">
        <f>INDEX(Calendar!$E$3:$E$367,MATCH(LOLP!$A4627,Calendar!$B$3:$B$367,0))</f>
        <v>1</v>
      </c>
      <c r="D4627" s="2">
        <f t="shared" si="504"/>
        <v>16</v>
      </c>
      <c r="E4627" s="36">
        <v>42095</v>
      </c>
      <c r="F4627" s="7">
        <f>IFERROR(IF(INDEX('Temperature Data'!$AA$15:$AA$348,MATCH(LOLP!A4627,'Temperature Data'!$B$15:$B$348,0))&gt;IF(B4627=9,$G$2,LOLP!$F$2),1,0),0)</f>
        <v>1</v>
      </c>
      <c r="G4627" s="7">
        <f>SUMIFS(LOLP!$F$4:$F$8763,$C$4:$C$8763,$C4627,$B$4:$B$8763,$B4627,$D$4:$D$8763,$D4627)</f>
        <v>17</v>
      </c>
      <c r="H4627" s="7">
        <f>COUNTIFS(Calendar!$E$3:$E$367,LOLP!C4627,Calendar!$D$3:$D$367,LOLP!B4627)</f>
        <v>21</v>
      </c>
      <c r="I4627" s="7">
        <f ca="1">IF($F4627=1,OFFSET(start_norps,LOLP!$D4627+(1-$C4627)*24,LOLP!$B4627)*H4627/G4627,0)</f>
        <v>0.39364549930362924</v>
      </c>
      <c r="J4627" s="7">
        <f ca="1">IF($F4627=1,OFFSET(start_33,LOLP!$D4627+(1-$C4627)*24,LOLP!$B4627)*H4627/G4627,0)</f>
        <v>3.7980412424641979E-3</v>
      </c>
      <c r="K4627" s="7">
        <f ca="1">IF($F4627,OFFSET(start_40,LOLP!$D4627+(1-$C4627)*24,LOLP!$B4627),0)</f>
        <v>0</v>
      </c>
      <c r="L4627" s="7">
        <f ca="1">IF($F4627,OFFSET(start_50,LOLP!$D4627+(1-$C4627)*24,LOLP!$B4627),0)</f>
        <v>0</v>
      </c>
      <c r="M4627" s="25">
        <f t="shared" ca="1" si="506"/>
        <v>2.3704801041414691E-4</v>
      </c>
      <c r="N4627" s="25">
        <f t="shared" ca="1" si="507"/>
        <v>2.0270840033262006E-6</v>
      </c>
      <c r="O4627" s="15" t="e">
        <f t="shared" ca="1" si="508"/>
        <v>#DIV/0!</v>
      </c>
      <c r="P4627" s="15" t="e">
        <f t="shared" ca="1" si="509"/>
        <v>#DIV/0!</v>
      </c>
    </row>
    <row r="4628" spans="1:16" x14ac:dyDescent="0.25">
      <c r="A4628" s="1">
        <f t="shared" si="503"/>
        <v>43293</v>
      </c>
      <c r="B4628" s="7">
        <f t="shared" si="505"/>
        <v>7</v>
      </c>
      <c r="C4628" s="4">
        <f>INDEX(Calendar!$E$3:$E$367,MATCH(LOLP!$A4628,Calendar!$B$3:$B$367,0))</f>
        <v>1</v>
      </c>
      <c r="D4628" s="2">
        <f t="shared" si="504"/>
        <v>17</v>
      </c>
      <c r="E4628" s="36">
        <v>42239</v>
      </c>
      <c r="F4628" s="7">
        <f>IFERROR(IF(INDEX('Temperature Data'!$AA$15:$AA$348,MATCH(LOLP!A4628,'Temperature Data'!$B$15:$B$348,0))&gt;IF(B4628=9,$G$2,LOLP!$F$2),1,0),0)</f>
        <v>1</v>
      </c>
      <c r="G4628" s="7">
        <f>SUMIFS(LOLP!$F$4:$F$8763,$C$4:$C$8763,$C4628,$B$4:$B$8763,$B4628,$D$4:$D$8763,$D4628)</f>
        <v>17</v>
      </c>
      <c r="H4628" s="7">
        <f>COUNTIFS(Calendar!$E$3:$E$367,LOLP!C4628,Calendar!$D$3:$D$367,LOLP!B4628)</f>
        <v>21</v>
      </c>
      <c r="I4628" s="7">
        <f ca="1">IF($F4628=1,OFFSET(start_norps,LOLP!$D4628+(1-$C4628)*24,LOLP!$B4628)*H4628/G4628,0)</f>
        <v>0.60884564817099029</v>
      </c>
      <c r="J4628" s="7">
        <f ca="1">IF($F4628=1,OFFSET(start_33,LOLP!$D4628+(1-$C4628)*24,LOLP!$B4628)*H4628/G4628,0)</f>
        <v>4.3924205506881128E-2</v>
      </c>
      <c r="K4628" s="7">
        <f ca="1">IF($F4628,OFFSET(start_40,LOLP!$D4628+(1-$C4628)*24,LOLP!$B4628),0)</f>
        <v>0</v>
      </c>
      <c r="L4628" s="7">
        <f ca="1">IF($F4628,OFFSET(start_50,LOLP!$D4628+(1-$C4628)*24,LOLP!$B4628),0)</f>
        <v>0</v>
      </c>
      <c r="M4628" s="25">
        <f t="shared" ca="1" si="506"/>
        <v>3.6663863756491912E-4</v>
      </c>
      <c r="N4628" s="25">
        <f t="shared" ca="1" si="507"/>
        <v>2.3443150997497538E-5</v>
      </c>
      <c r="O4628" s="15" t="e">
        <f t="shared" ca="1" si="508"/>
        <v>#DIV/0!</v>
      </c>
      <c r="P4628" s="15" t="e">
        <f t="shared" ca="1" si="509"/>
        <v>#DIV/0!</v>
      </c>
    </row>
    <row r="4629" spans="1:16" x14ac:dyDescent="0.25">
      <c r="A4629" s="1">
        <f t="shared" si="503"/>
        <v>43293</v>
      </c>
      <c r="B4629" s="7">
        <f t="shared" si="505"/>
        <v>7</v>
      </c>
      <c r="C4629" s="4">
        <f>INDEX(Calendar!$E$3:$E$367,MATCH(LOLP!$A4629,Calendar!$B$3:$B$367,0))</f>
        <v>1</v>
      </c>
      <c r="D4629" s="2">
        <f t="shared" si="504"/>
        <v>18</v>
      </c>
      <c r="E4629" s="36">
        <v>41545</v>
      </c>
      <c r="F4629" s="7">
        <f>IFERROR(IF(INDEX('Temperature Data'!$AA$15:$AA$348,MATCH(LOLP!A4629,'Temperature Data'!$B$15:$B$348,0))&gt;IF(B4629=9,$G$2,LOLP!$F$2),1,0),0)</f>
        <v>1</v>
      </c>
      <c r="G4629" s="7">
        <f>SUMIFS(LOLP!$F$4:$F$8763,$C$4:$C$8763,$C4629,$B$4:$B$8763,$B4629,$D$4:$D$8763,$D4629)</f>
        <v>17</v>
      </c>
      <c r="H4629" s="7">
        <f>COUNTIFS(Calendar!$E$3:$E$367,LOLP!C4629,Calendar!$D$3:$D$367,LOLP!B4629)</f>
        <v>21</v>
      </c>
      <c r="I4629" s="7">
        <f ca="1">IF($F4629=1,OFFSET(start_norps,LOLP!$D4629+(1-$C4629)*24,LOLP!$B4629)*H4629/G4629,0)</f>
        <v>0.5249452339155336</v>
      </c>
      <c r="J4629" s="7">
        <f ca="1">IF($F4629=1,OFFSET(start_33,LOLP!$D4629+(1-$C4629)*24,LOLP!$B4629)*H4629/G4629,0)</f>
        <v>0.1217738780968521</v>
      </c>
      <c r="K4629" s="7">
        <f ca="1">IF($F4629,OFFSET(start_40,LOLP!$D4629+(1-$C4629)*24,LOLP!$B4629),0)</f>
        <v>0</v>
      </c>
      <c r="L4629" s="7">
        <f ca="1">IF($F4629,OFFSET(start_50,LOLP!$D4629+(1-$C4629)*24,LOLP!$B4629),0)</f>
        <v>0</v>
      </c>
      <c r="M4629" s="25">
        <f t="shared" ca="1" si="506"/>
        <v>3.1611493970132873E-4</v>
      </c>
      <c r="N4629" s="25">
        <f t="shared" ca="1" si="507"/>
        <v>6.4992943613473834E-5</v>
      </c>
      <c r="O4629" s="15" t="e">
        <f t="shared" ca="1" si="508"/>
        <v>#DIV/0!</v>
      </c>
      <c r="P4629" s="15" t="e">
        <f t="shared" ca="1" si="509"/>
        <v>#DIV/0!</v>
      </c>
    </row>
    <row r="4630" spans="1:16" x14ac:dyDescent="0.25">
      <c r="A4630" s="1">
        <f t="shared" si="503"/>
        <v>43293</v>
      </c>
      <c r="B4630" s="7">
        <f t="shared" si="505"/>
        <v>7</v>
      </c>
      <c r="C4630" s="4">
        <f>INDEX(Calendar!$E$3:$E$367,MATCH(LOLP!$A4630,Calendar!$B$3:$B$367,0))</f>
        <v>1</v>
      </c>
      <c r="D4630" s="2">
        <f t="shared" si="504"/>
        <v>19</v>
      </c>
      <c r="E4630" s="36">
        <v>40250</v>
      </c>
      <c r="F4630" s="7">
        <f>IFERROR(IF(INDEX('Temperature Data'!$AA$15:$AA$348,MATCH(LOLP!A4630,'Temperature Data'!$B$15:$B$348,0))&gt;IF(B4630=9,$G$2,LOLP!$F$2),1,0),0)</f>
        <v>1</v>
      </c>
      <c r="G4630" s="7">
        <f>SUMIFS(LOLP!$F$4:$F$8763,$C$4:$C$8763,$C4630,$B$4:$B$8763,$B4630,$D$4:$D$8763,$D4630)</f>
        <v>17</v>
      </c>
      <c r="H4630" s="7">
        <f>COUNTIFS(Calendar!$E$3:$E$367,LOLP!C4630,Calendar!$D$3:$D$367,LOLP!B4630)</f>
        <v>21</v>
      </c>
      <c r="I4630" s="7">
        <f ca="1">IF($F4630=1,OFFSET(start_norps,LOLP!$D4630+(1-$C4630)*24,LOLP!$B4630)*H4630/G4630,0)</f>
        <v>1.0112613476892978</v>
      </c>
      <c r="J4630" s="7">
        <f ca="1">IF($F4630=1,OFFSET(start_33,LOLP!$D4630+(1-$C4630)*24,LOLP!$B4630)*H4630/G4630,0)</f>
        <v>1.1886523329937249</v>
      </c>
      <c r="K4630" s="7">
        <f ca="1">IF($F4630,OFFSET(start_40,LOLP!$D4630+(1-$C4630)*24,LOLP!$B4630),0)</f>
        <v>0</v>
      </c>
      <c r="L4630" s="7">
        <f ca="1">IF($F4630,OFFSET(start_50,LOLP!$D4630+(1-$C4630)*24,LOLP!$B4630),0)</f>
        <v>0</v>
      </c>
      <c r="M4630" s="25">
        <f t="shared" ca="1" si="506"/>
        <v>6.089679442608753E-4</v>
      </c>
      <c r="N4630" s="25">
        <f t="shared" ca="1" si="507"/>
        <v>6.3440546742579533E-4</v>
      </c>
      <c r="O4630" s="15" t="e">
        <f t="shared" ca="1" si="508"/>
        <v>#DIV/0!</v>
      </c>
      <c r="P4630" s="15" t="e">
        <f t="shared" ca="1" si="509"/>
        <v>#DIV/0!</v>
      </c>
    </row>
    <row r="4631" spans="1:16" x14ac:dyDescent="0.25">
      <c r="A4631" s="1">
        <f t="shared" si="503"/>
        <v>43293</v>
      </c>
      <c r="B4631" s="7">
        <f t="shared" si="505"/>
        <v>7</v>
      </c>
      <c r="C4631" s="4">
        <f>INDEX(Calendar!$E$3:$E$367,MATCH(LOLP!$A4631,Calendar!$B$3:$B$367,0))</f>
        <v>1</v>
      </c>
      <c r="D4631" s="2">
        <f t="shared" si="504"/>
        <v>20</v>
      </c>
      <c r="E4631" s="36">
        <v>39351</v>
      </c>
      <c r="F4631" s="7">
        <f>IFERROR(IF(INDEX('Temperature Data'!$AA$15:$AA$348,MATCH(LOLP!A4631,'Temperature Data'!$B$15:$B$348,0))&gt;IF(B4631=9,$G$2,LOLP!$F$2),1,0),0)</f>
        <v>1</v>
      </c>
      <c r="G4631" s="7">
        <f>SUMIFS(LOLP!$F$4:$F$8763,$C$4:$C$8763,$C4631,$B$4:$B$8763,$B4631,$D$4:$D$8763,$D4631)</f>
        <v>17</v>
      </c>
      <c r="H4631" s="7">
        <f>COUNTIFS(Calendar!$E$3:$E$367,LOLP!C4631,Calendar!$D$3:$D$367,LOLP!B4631)</f>
        <v>21</v>
      </c>
      <c r="I4631" s="7">
        <f ca="1">IF($F4631=1,OFFSET(start_norps,LOLP!$D4631+(1-$C4631)*24,LOLP!$B4631)*H4631/G4631,0)</f>
        <v>0.43018900673704075</v>
      </c>
      <c r="J4631" s="7">
        <f ca="1">IF($F4631=1,OFFSET(start_33,LOLP!$D4631+(1-$C4631)*24,LOLP!$B4631)*H4631/G4631,0)</f>
        <v>0.53101054731415775</v>
      </c>
      <c r="K4631" s="7">
        <f ca="1">IF($F4631,OFFSET(start_40,LOLP!$D4631+(1-$C4631)*24,LOLP!$B4631),0)</f>
        <v>0</v>
      </c>
      <c r="L4631" s="7">
        <f ca="1">IF($F4631,OFFSET(start_50,LOLP!$D4631+(1-$C4631)*24,LOLP!$B4631),0)</f>
        <v>0</v>
      </c>
      <c r="M4631" s="25">
        <f t="shared" ca="1" si="506"/>
        <v>2.5905401771251341E-4</v>
      </c>
      <c r="N4631" s="25">
        <f t="shared" ca="1" si="507"/>
        <v>2.8341003094522517E-4</v>
      </c>
      <c r="O4631" s="15" t="e">
        <f t="shared" ca="1" si="508"/>
        <v>#DIV/0!</v>
      </c>
      <c r="P4631" s="15" t="e">
        <f t="shared" ca="1" si="509"/>
        <v>#DIV/0!</v>
      </c>
    </row>
    <row r="4632" spans="1:16" x14ac:dyDescent="0.25">
      <c r="A4632" s="1">
        <f t="shared" si="503"/>
        <v>43293</v>
      </c>
      <c r="B4632" s="7">
        <f t="shared" si="505"/>
        <v>7</v>
      </c>
      <c r="C4632" s="4">
        <f>INDEX(Calendar!$E$3:$E$367,MATCH(LOLP!$A4632,Calendar!$B$3:$B$367,0))</f>
        <v>1</v>
      </c>
      <c r="D4632" s="2">
        <f t="shared" si="504"/>
        <v>21</v>
      </c>
      <c r="E4632" s="36">
        <v>37779</v>
      </c>
      <c r="F4632" s="7">
        <f>IFERROR(IF(INDEX('Temperature Data'!$AA$15:$AA$348,MATCH(LOLP!A4632,'Temperature Data'!$B$15:$B$348,0))&gt;IF(B4632=9,$G$2,LOLP!$F$2),1,0),0)</f>
        <v>1</v>
      </c>
      <c r="G4632" s="7">
        <f>SUMIFS(LOLP!$F$4:$F$8763,$C$4:$C$8763,$C4632,$B$4:$B$8763,$B4632,$D$4:$D$8763,$D4632)</f>
        <v>17</v>
      </c>
      <c r="H4632" s="7">
        <f>COUNTIFS(Calendar!$E$3:$E$367,LOLP!C4632,Calendar!$D$3:$D$367,LOLP!B4632)</f>
        <v>21</v>
      </c>
      <c r="I4632" s="7">
        <f ca="1">IF($F4632=1,OFFSET(start_norps,LOLP!$D4632+(1-$C4632)*24,LOLP!$B4632)*H4632/G4632,0)</f>
        <v>8.001019996055149E-4</v>
      </c>
      <c r="J4632" s="7">
        <f ca="1">IF($F4632=1,OFFSET(start_33,LOLP!$D4632+(1-$C4632)*24,LOLP!$B4632)*H4632/G4632,0)</f>
        <v>1.1180291781430949E-3</v>
      </c>
      <c r="K4632" s="7">
        <f ca="1">IF($F4632,OFFSET(start_40,LOLP!$D4632+(1-$C4632)*24,LOLP!$B4632),0)</f>
        <v>0</v>
      </c>
      <c r="L4632" s="7">
        <f ca="1">IF($F4632,OFFSET(start_50,LOLP!$D4632+(1-$C4632)*24,LOLP!$B4632),0)</f>
        <v>0</v>
      </c>
      <c r="M4632" s="25">
        <f t="shared" ca="1" si="506"/>
        <v>4.8181063284195225E-7</v>
      </c>
      <c r="N4632" s="25">
        <f t="shared" ca="1" si="507"/>
        <v>5.9671259935960806E-7</v>
      </c>
      <c r="O4632" s="15" t="e">
        <f t="shared" ca="1" si="508"/>
        <v>#DIV/0!</v>
      </c>
      <c r="P4632" s="15" t="e">
        <f t="shared" ca="1" si="509"/>
        <v>#DIV/0!</v>
      </c>
    </row>
    <row r="4633" spans="1:16" x14ac:dyDescent="0.25">
      <c r="A4633" s="1">
        <f t="shared" si="503"/>
        <v>43293</v>
      </c>
      <c r="B4633" s="7">
        <f t="shared" si="505"/>
        <v>7</v>
      </c>
      <c r="C4633" s="4">
        <f>INDEX(Calendar!$E$3:$E$367,MATCH(LOLP!$A4633,Calendar!$B$3:$B$367,0))</f>
        <v>1</v>
      </c>
      <c r="D4633" s="2">
        <f t="shared" si="504"/>
        <v>22</v>
      </c>
      <c r="E4633" s="36">
        <v>34697</v>
      </c>
      <c r="F4633" s="7">
        <f>IFERROR(IF(INDEX('Temperature Data'!$AA$15:$AA$348,MATCH(LOLP!A4633,'Temperature Data'!$B$15:$B$348,0))&gt;IF(B4633=9,$G$2,LOLP!$F$2),1,0),0)</f>
        <v>1</v>
      </c>
      <c r="G4633" s="7">
        <f>SUMIFS(LOLP!$F$4:$F$8763,$C$4:$C$8763,$C4633,$B$4:$B$8763,$B4633,$D$4:$D$8763,$D4633)</f>
        <v>17</v>
      </c>
      <c r="H4633" s="7">
        <f>COUNTIFS(Calendar!$E$3:$E$367,LOLP!C4633,Calendar!$D$3:$D$367,LOLP!B4633)</f>
        <v>21</v>
      </c>
      <c r="I4633" s="7">
        <f ca="1">IF($F4633=1,OFFSET(start_norps,LOLP!$D4633+(1-$C4633)*24,LOLP!$B4633)*H4633/G4633,0)</f>
        <v>4.4879721658331451E-11</v>
      </c>
      <c r="J4633" s="7">
        <f ca="1">IF($F4633=1,OFFSET(start_33,LOLP!$D4633+(1-$C4633)*24,LOLP!$B4633)*H4633/G4633,0)</f>
        <v>9.1515027944054528E-11</v>
      </c>
      <c r="K4633" s="7">
        <f ca="1">IF($F4633,OFFSET(start_40,LOLP!$D4633+(1-$C4633)*24,LOLP!$B4633),0)</f>
        <v>0</v>
      </c>
      <c r="L4633" s="7">
        <f ca="1">IF($F4633,OFFSET(start_50,LOLP!$D4633+(1-$C4633)*24,LOLP!$B4633),0)</f>
        <v>0</v>
      </c>
      <c r="M4633" s="25">
        <f t="shared" ca="1" si="506"/>
        <v>2.7025963070499367E-14</v>
      </c>
      <c r="N4633" s="25">
        <f t="shared" ca="1" si="507"/>
        <v>4.8843242441723402E-14</v>
      </c>
      <c r="O4633" s="15" t="e">
        <f t="shared" ca="1" si="508"/>
        <v>#DIV/0!</v>
      </c>
      <c r="P4633" s="15" t="e">
        <f t="shared" ca="1" si="509"/>
        <v>#DIV/0!</v>
      </c>
    </row>
    <row r="4634" spans="1:16" x14ac:dyDescent="0.25">
      <c r="A4634" s="1">
        <f t="shared" si="503"/>
        <v>43293</v>
      </c>
      <c r="B4634" s="7">
        <f t="shared" si="505"/>
        <v>7</v>
      </c>
      <c r="C4634" s="4">
        <f>INDEX(Calendar!$E$3:$E$367,MATCH(LOLP!$A4634,Calendar!$B$3:$B$367,0))</f>
        <v>1</v>
      </c>
      <c r="D4634" s="2">
        <f t="shared" si="504"/>
        <v>23</v>
      </c>
      <c r="E4634" s="36">
        <v>31704</v>
      </c>
      <c r="F4634" s="7">
        <f>IFERROR(IF(INDEX('Temperature Data'!$AA$15:$AA$348,MATCH(LOLP!A4634,'Temperature Data'!$B$15:$B$348,0))&gt;IF(B4634=9,$G$2,LOLP!$F$2),1,0),0)</f>
        <v>1</v>
      </c>
      <c r="G4634" s="7">
        <f>SUMIFS(LOLP!$F$4:$F$8763,$C$4:$C$8763,$C4634,$B$4:$B$8763,$B4634,$D$4:$D$8763,$D4634)</f>
        <v>17</v>
      </c>
      <c r="H4634" s="7">
        <f>COUNTIFS(Calendar!$E$3:$E$367,LOLP!C4634,Calendar!$D$3:$D$367,LOLP!B4634)</f>
        <v>21</v>
      </c>
      <c r="I4634" s="7">
        <f ca="1">IF($F4634=1,OFFSET(start_norps,LOLP!$D4634+(1-$C4634)*24,LOLP!$B4634)*H4634/G4634,0)</f>
        <v>0</v>
      </c>
      <c r="J4634" s="7">
        <f ca="1">IF($F4634=1,OFFSET(start_33,LOLP!$D4634+(1-$C4634)*24,LOLP!$B4634)*H4634/G4634,0)</f>
        <v>0</v>
      </c>
      <c r="K4634" s="7">
        <f ca="1">IF($F4634,OFFSET(start_40,LOLP!$D4634+(1-$C4634)*24,LOLP!$B4634),0)</f>
        <v>0</v>
      </c>
      <c r="L4634" s="7">
        <f ca="1">IF($F4634,OFFSET(start_50,LOLP!$D4634+(1-$C4634)*24,LOLP!$B4634),0)</f>
        <v>0</v>
      </c>
      <c r="M4634" s="25">
        <f t="shared" ca="1" si="506"/>
        <v>0</v>
      </c>
      <c r="N4634" s="25">
        <f t="shared" ca="1" si="507"/>
        <v>0</v>
      </c>
      <c r="O4634" s="15" t="e">
        <f t="shared" ca="1" si="508"/>
        <v>#DIV/0!</v>
      </c>
      <c r="P4634" s="15" t="e">
        <f t="shared" ca="1" si="509"/>
        <v>#DIV/0!</v>
      </c>
    </row>
    <row r="4635" spans="1:16" x14ac:dyDescent="0.25">
      <c r="A4635" s="1">
        <f t="shared" si="503"/>
        <v>43293</v>
      </c>
      <c r="B4635" s="7">
        <f t="shared" si="505"/>
        <v>7</v>
      </c>
      <c r="C4635" s="4">
        <f>INDEX(Calendar!$E$3:$E$367,MATCH(LOLP!$A4635,Calendar!$B$3:$B$367,0))</f>
        <v>1</v>
      </c>
      <c r="D4635" s="2">
        <f t="shared" si="504"/>
        <v>24</v>
      </c>
      <c r="E4635" s="36">
        <v>29718</v>
      </c>
      <c r="F4635" s="7">
        <f>IFERROR(IF(INDEX('Temperature Data'!$AA$15:$AA$348,MATCH(LOLP!A4635,'Temperature Data'!$B$15:$B$348,0))&gt;IF(B4635=9,$G$2,LOLP!$F$2),1,0),0)</f>
        <v>1</v>
      </c>
      <c r="G4635" s="7">
        <f>SUMIFS(LOLP!$F$4:$F$8763,$C$4:$C$8763,$C4635,$B$4:$B$8763,$B4635,$D$4:$D$8763,$D4635)</f>
        <v>17</v>
      </c>
      <c r="H4635" s="7">
        <f>COUNTIFS(Calendar!$E$3:$E$367,LOLP!C4635,Calendar!$D$3:$D$367,LOLP!B4635)</f>
        <v>21</v>
      </c>
      <c r="I4635" s="7">
        <f ca="1">IF($F4635=1,OFFSET(start_norps,LOLP!$D4635+(1-$C4635)*24,LOLP!$B4635)*H4635/G4635,0)</f>
        <v>0</v>
      </c>
      <c r="J4635" s="7">
        <f ca="1">IF($F4635=1,OFFSET(start_33,LOLP!$D4635+(1-$C4635)*24,LOLP!$B4635)*H4635/G4635,0)</f>
        <v>0</v>
      </c>
      <c r="K4635" s="7">
        <f ca="1">IF($F4635,OFFSET(start_40,LOLP!$D4635+(1-$C4635)*24,LOLP!$B4635),0)</f>
        <v>0</v>
      </c>
      <c r="L4635" s="7">
        <f ca="1">IF($F4635,OFFSET(start_50,LOLP!$D4635+(1-$C4635)*24,LOLP!$B4635),0)</f>
        <v>0</v>
      </c>
      <c r="M4635" s="25">
        <f t="shared" ca="1" si="506"/>
        <v>0</v>
      </c>
      <c r="N4635" s="25">
        <f t="shared" ca="1" si="507"/>
        <v>0</v>
      </c>
      <c r="O4635" s="15" t="e">
        <f t="shared" ca="1" si="508"/>
        <v>#DIV/0!</v>
      </c>
      <c r="P4635" s="15" t="e">
        <f t="shared" ca="1" si="509"/>
        <v>#DIV/0!</v>
      </c>
    </row>
    <row r="4636" spans="1:16" x14ac:dyDescent="0.25">
      <c r="A4636" s="1">
        <f t="shared" si="503"/>
        <v>43294</v>
      </c>
      <c r="B4636" s="7">
        <f t="shared" si="505"/>
        <v>7</v>
      </c>
      <c r="C4636" s="4">
        <f>INDEX(Calendar!$E$3:$E$367,MATCH(LOLP!$A4636,Calendar!$B$3:$B$367,0))</f>
        <v>1</v>
      </c>
      <c r="D4636" s="2">
        <f t="shared" si="504"/>
        <v>1</v>
      </c>
      <c r="E4636" s="36">
        <v>28074</v>
      </c>
      <c r="F4636" s="7">
        <f>IFERROR(IF(INDEX('Temperature Data'!$AA$15:$AA$348,MATCH(LOLP!A4636,'Temperature Data'!$B$15:$B$348,0))&gt;IF(B4636=9,$G$2,LOLP!$F$2),1,0),0)</f>
        <v>1</v>
      </c>
      <c r="G4636" s="7">
        <f>SUMIFS(LOLP!$F$4:$F$8763,$C$4:$C$8763,$C4636,$B$4:$B$8763,$B4636,$D$4:$D$8763,$D4636)</f>
        <v>17</v>
      </c>
      <c r="H4636" s="7">
        <f>COUNTIFS(Calendar!$E$3:$E$367,LOLP!C4636,Calendar!$D$3:$D$367,LOLP!B4636)</f>
        <v>21</v>
      </c>
      <c r="I4636" s="7">
        <f ca="1">IF($F4636=1,OFFSET(start_norps,LOLP!$D4636+(1-$C4636)*24,LOLP!$B4636)*H4636/G4636,0)</f>
        <v>0</v>
      </c>
      <c r="J4636" s="7">
        <f ca="1">IF($F4636=1,OFFSET(start_33,LOLP!$D4636+(1-$C4636)*24,LOLP!$B4636)*H4636/G4636,0)</f>
        <v>0</v>
      </c>
      <c r="K4636" s="7">
        <f ca="1">IF($F4636,OFFSET(start_40,LOLP!$D4636+(1-$C4636)*24,LOLP!$B4636),0)</f>
        <v>0</v>
      </c>
      <c r="L4636" s="7">
        <f ca="1">IF($F4636,OFFSET(start_50,LOLP!$D4636+(1-$C4636)*24,LOLP!$B4636),0)</f>
        <v>0</v>
      </c>
      <c r="M4636" s="25">
        <f t="shared" ca="1" si="506"/>
        <v>0</v>
      </c>
      <c r="N4636" s="25">
        <f t="shared" ca="1" si="507"/>
        <v>0</v>
      </c>
      <c r="O4636" s="15" t="e">
        <f t="shared" ca="1" si="508"/>
        <v>#DIV/0!</v>
      </c>
      <c r="P4636" s="15" t="e">
        <f t="shared" ca="1" si="509"/>
        <v>#DIV/0!</v>
      </c>
    </row>
    <row r="4637" spans="1:16" x14ac:dyDescent="0.25">
      <c r="A4637" s="1">
        <f t="shared" ref="A4637:A4700" si="510">A4613+1</f>
        <v>43294</v>
      </c>
      <c r="B4637" s="7">
        <f t="shared" si="505"/>
        <v>7</v>
      </c>
      <c r="C4637" s="4">
        <f>INDEX(Calendar!$E$3:$E$367,MATCH(LOLP!$A4637,Calendar!$B$3:$B$367,0))</f>
        <v>1</v>
      </c>
      <c r="D4637" s="2">
        <f t="shared" ref="D4637:D4700" si="511">D4613</f>
        <v>2</v>
      </c>
      <c r="E4637" s="36">
        <v>26811</v>
      </c>
      <c r="F4637" s="7">
        <f>IFERROR(IF(INDEX('Temperature Data'!$AA$15:$AA$348,MATCH(LOLP!A4637,'Temperature Data'!$B$15:$B$348,0))&gt;IF(B4637=9,$G$2,LOLP!$F$2),1,0),0)</f>
        <v>1</v>
      </c>
      <c r="G4637" s="7">
        <f>SUMIFS(LOLP!$F$4:$F$8763,$C$4:$C$8763,$C4637,$B$4:$B$8763,$B4637,$D$4:$D$8763,$D4637)</f>
        <v>17</v>
      </c>
      <c r="H4637" s="7">
        <f>COUNTIFS(Calendar!$E$3:$E$367,LOLP!C4637,Calendar!$D$3:$D$367,LOLP!B4637)</f>
        <v>21</v>
      </c>
      <c r="I4637" s="7">
        <f ca="1">IF($F4637=1,OFFSET(start_norps,LOLP!$D4637+(1-$C4637)*24,LOLP!$B4637)*H4637/G4637,0)</f>
        <v>0</v>
      </c>
      <c r="J4637" s="7">
        <f ca="1">IF($F4637=1,OFFSET(start_33,LOLP!$D4637+(1-$C4637)*24,LOLP!$B4637)*H4637/G4637,0)</f>
        <v>0</v>
      </c>
      <c r="K4637" s="7">
        <f ca="1">IF($F4637,OFFSET(start_40,LOLP!$D4637+(1-$C4637)*24,LOLP!$B4637),0)</f>
        <v>0</v>
      </c>
      <c r="L4637" s="7">
        <f ca="1">IF($F4637,OFFSET(start_50,LOLP!$D4637+(1-$C4637)*24,LOLP!$B4637),0)</f>
        <v>0</v>
      </c>
      <c r="M4637" s="25">
        <f t="shared" ca="1" si="506"/>
        <v>0</v>
      </c>
      <c r="N4637" s="25">
        <f t="shared" ca="1" si="507"/>
        <v>0</v>
      </c>
      <c r="O4637" s="15" t="e">
        <f t="shared" ca="1" si="508"/>
        <v>#DIV/0!</v>
      </c>
      <c r="P4637" s="15" t="e">
        <f t="shared" ca="1" si="509"/>
        <v>#DIV/0!</v>
      </c>
    </row>
    <row r="4638" spans="1:16" x14ac:dyDescent="0.25">
      <c r="A4638" s="1">
        <f t="shared" si="510"/>
        <v>43294</v>
      </c>
      <c r="B4638" s="7">
        <f t="shared" si="505"/>
        <v>7</v>
      </c>
      <c r="C4638" s="4">
        <f>INDEX(Calendar!$E$3:$E$367,MATCH(LOLP!$A4638,Calendar!$B$3:$B$367,0))</f>
        <v>1</v>
      </c>
      <c r="D4638" s="2">
        <f t="shared" si="511"/>
        <v>3</v>
      </c>
      <c r="E4638" s="36">
        <v>26212</v>
      </c>
      <c r="F4638" s="7">
        <f>IFERROR(IF(INDEX('Temperature Data'!$AA$15:$AA$348,MATCH(LOLP!A4638,'Temperature Data'!$B$15:$B$348,0))&gt;IF(B4638=9,$G$2,LOLP!$F$2),1,0),0)</f>
        <v>1</v>
      </c>
      <c r="G4638" s="7">
        <f>SUMIFS(LOLP!$F$4:$F$8763,$C$4:$C$8763,$C4638,$B$4:$B$8763,$B4638,$D$4:$D$8763,$D4638)</f>
        <v>17</v>
      </c>
      <c r="H4638" s="7">
        <f>COUNTIFS(Calendar!$E$3:$E$367,LOLP!C4638,Calendar!$D$3:$D$367,LOLP!B4638)</f>
        <v>21</v>
      </c>
      <c r="I4638" s="7">
        <f ca="1">IF($F4638=1,OFFSET(start_norps,LOLP!$D4638+(1-$C4638)*24,LOLP!$B4638)*H4638/G4638,0)</f>
        <v>0</v>
      </c>
      <c r="J4638" s="7">
        <f ca="1">IF($F4638=1,OFFSET(start_33,LOLP!$D4638+(1-$C4638)*24,LOLP!$B4638)*H4638/G4638,0)</f>
        <v>0</v>
      </c>
      <c r="K4638" s="7">
        <f ca="1">IF($F4638,OFFSET(start_40,LOLP!$D4638+(1-$C4638)*24,LOLP!$B4638),0)</f>
        <v>0</v>
      </c>
      <c r="L4638" s="7">
        <f ca="1">IF($F4638,OFFSET(start_50,LOLP!$D4638+(1-$C4638)*24,LOLP!$B4638),0)</f>
        <v>0</v>
      </c>
      <c r="M4638" s="25">
        <f t="shared" ca="1" si="506"/>
        <v>0</v>
      </c>
      <c r="N4638" s="25">
        <f t="shared" ca="1" si="507"/>
        <v>0</v>
      </c>
      <c r="O4638" s="15" t="e">
        <f t="shared" ca="1" si="508"/>
        <v>#DIV/0!</v>
      </c>
      <c r="P4638" s="15" t="e">
        <f t="shared" ca="1" si="509"/>
        <v>#DIV/0!</v>
      </c>
    </row>
    <row r="4639" spans="1:16" x14ac:dyDescent="0.25">
      <c r="A4639" s="1">
        <f t="shared" si="510"/>
        <v>43294</v>
      </c>
      <c r="B4639" s="7">
        <f t="shared" si="505"/>
        <v>7</v>
      </c>
      <c r="C4639" s="4">
        <f>INDEX(Calendar!$E$3:$E$367,MATCH(LOLP!$A4639,Calendar!$B$3:$B$367,0))</f>
        <v>1</v>
      </c>
      <c r="D4639" s="2">
        <f t="shared" si="511"/>
        <v>4</v>
      </c>
      <c r="E4639" s="36">
        <v>26281</v>
      </c>
      <c r="F4639" s="7">
        <f>IFERROR(IF(INDEX('Temperature Data'!$AA$15:$AA$348,MATCH(LOLP!A4639,'Temperature Data'!$B$15:$B$348,0))&gt;IF(B4639=9,$G$2,LOLP!$F$2),1,0),0)</f>
        <v>1</v>
      </c>
      <c r="G4639" s="7">
        <f>SUMIFS(LOLP!$F$4:$F$8763,$C$4:$C$8763,$C4639,$B$4:$B$8763,$B4639,$D$4:$D$8763,$D4639)</f>
        <v>17</v>
      </c>
      <c r="H4639" s="7">
        <f>COUNTIFS(Calendar!$E$3:$E$367,LOLP!C4639,Calendar!$D$3:$D$367,LOLP!B4639)</f>
        <v>21</v>
      </c>
      <c r="I4639" s="7">
        <f ca="1">IF($F4639=1,OFFSET(start_norps,LOLP!$D4639+(1-$C4639)*24,LOLP!$B4639)*H4639/G4639,0)</f>
        <v>0</v>
      </c>
      <c r="J4639" s="7">
        <f ca="1">IF($F4639=1,OFFSET(start_33,LOLP!$D4639+(1-$C4639)*24,LOLP!$B4639)*H4639/G4639,0)</f>
        <v>0</v>
      </c>
      <c r="K4639" s="7">
        <f ca="1">IF($F4639,OFFSET(start_40,LOLP!$D4639+(1-$C4639)*24,LOLP!$B4639),0)</f>
        <v>0</v>
      </c>
      <c r="L4639" s="7">
        <f ca="1">IF($F4639,OFFSET(start_50,LOLP!$D4639+(1-$C4639)*24,LOLP!$B4639),0)</f>
        <v>0</v>
      </c>
      <c r="M4639" s="25">
        <f t="shared" ca="1" si="506"/>
        <v>0</v>
      </c>
      <c r="N4639" s="25">
        <f t="shared" ca="1" si="507"/>
        <v>0</v>
      </c>
      <c r="O4639" s="15" t="e">
        <f t="shared" ca="1" si="508"/>
        <v>#DIV/0!</v>
      </c>
      <c r="P4639" s="15" t="e">
        <f t="shared" ca="1" si="509"/>
        <v>#DIV/0!</v>
      </c>
    </row>
    <row r="4640" spans="1:16" x14ac:dyDescent="0.25">
      <c r="A4640" s="1">
        <f t="shared" si="510"/>
        <v>43294</v>
      </c>
      <c r="B4640" s="7">
        <f t="shared" si="505"/>
        <v>7</v>
      </c>
      <c r="C4640" s="4">
        <f>INDEX(Calendar!$E$3:$E$367,MATCH(LOLP!$A4640,Calendar!$B$3:$B$367,0))</f>
        <v>1</v>
      </c>
      <c r="D4640" s="2">
        <f t="shared" si="511"/>
        <v>5</v>
      </c>
      <c r="E4640" s="36">
        <v>27160</v>
      </c>
      <c r="F4640" s="7">
        <f>IFERROR(IF(INDEX('Temperature Data'!$AA$15:$AA$348,MATCH(LOLP!A4640,'Temperature Data'!$B$15:$B$348,0))&gt;IF(B4640=9,$G$2,LOLP!$F$2),1,0),0)</f>
        <v>1</v>
      </c>
      <c r="G4640" s="7">
        <f>SUMIFS(LOLP!$F$4:$F$8763,$C$4:$C$8763,$C4640,$B$4:$B$8763,$B4640,$D$4:$D$8763,$D4640)</f>
        <v>17</v>
      </c>
      <c r="H4640" s="7">
        <f>COUNTIFS(Calendar!$E$3:$E$367,LOLP!C4640,Calendar!$D$3:$D$367,LOLP!B4640)</f>
        <v>21</v>
      </c>
      <c r="I4640" s="7">
        <f ca="1">IF($F4640=1,OFFSET(start_norps,LOLP!$D4640+(1-$C4640)*24,LOLP!$B4640)*H4640/G4640,0)</f>
        <v>0</v>
      </c>
      <c r="J4640" s="7">
        <f ca="1">IF($F4640=1,OFFSET(start_33,LOLP!$D4640+(1-$C4640)*24,LOLP!$B4640)*H4640/G4640,0)</f>
        <v>0</v>
      </c>
      <c r="K4640" s="7">
        <f ca="1">IF($F4640,OFFSET(start_40,LOLP!$D4640+(1-$C4640)*24,LOLP!$B4640),0)</f>
        <v>0</v>
      </c>
      <c r="L4640" s="7">
        <f ca="1">IF($F4640,OFFSET(start_50,LOLP!$D4640+(1-$C4640)*24,LOLP!$B4640),0)</f>
        <v>0</v>
      </c>
      <c r="M4640" s="25">
        <f t="shared" ca="1" si="506"/>
        <v>0</v>
      </c>
      <c r="N4640" s="25">
        <f t="shared" ca="1" si="507"/>
        <v>0</v>
      </c>
      <c r="O4640" s="15" t="e">
        <f t="shared" ca="1" si="508"/>
        <v>#DIV/0!</v>
      </c>
      <c r="P4640" s="15" t="e">
        <f t="shared" ca="1" si="509"/>
        <v>#DIV/0!</v>
      </c>
    </row>
    <row r="4641" spans="1:16" x14ac:dyDescent="0.25">
      <c r="A4641" s="1">
        <f t="shared" si="510"/>
        <v>43294</v>
      </c>
      <c r="B4641" s="7">
        <f t="shared" si="505"/>
        <v>7</v>
      </c>
      <c r="C4641" s="4">
        <f>INDEX(Calendar!$E$3:$E$367,MATCH(LOLP!$A4641,Calendar!$B$3:$B$367,0))</f>
        <v>1</v>
      </c>
      <c r="D4641" s="2">
        <f t="shared" si="511"/>
        <v>6</v>
      </c>
      <c r="E4641" s="36">
        <v>28485</v>
      </c>
      <c r="F4641" s="7">
        <f>IFERROR(IF(INDEX('Temperature Data'!$AA$15:$AA$348,MATCH(LOLP!A4641,'Temperature Data'!$B$15:$B$348,0))&gt;IF(B4641=9,$G$2,LOLP!$F$2),1,0),0)</f>
        <v>1</v>
      </c>
      <c r="G4641" s="7">
        <f>SUMIFS(LOLP!$F$4:$F$8763,$C$4:$C$8763,$C4641,$B$4:$B$8763,$B4641,$D$4:$D$8763,$D4641)</f>
        <v>17</v>
      </c>
      <c r="H4641" s="7">
        <f>COUNTIFS(Calendar!$E$3:$E$367,LOLP!C4641,Calendar!$D$3:$D$367,LOLP!B4641)</f>
        <v>21</v>
      </c>
      <c r="I4641" s="7">
        <f ca="1">IF($F4641=1,OFFSET(start_norps,LOLP!$D4641+(1-$C4641)*24,LOLP!$B4641)*H4641/G4641,0)</f>
        <v>0</v>
      </c>
      <c r="J4641" s="7">
        <f ca="1">IF($F4641=1,OFFSET(start_33,LOLP!$D4641+(1-$C4641)*24,LOLP!$B4641)*H4641/G4641,0)</f>
        <v>0</v>
      </c>
      <c r="K4641" s="7">
        <f ca="1">IF($F4641,OFFSET(start_40,LOLP!$D4641+(1-$C4641)*24,LOLP!$B4641),0)</f>
        <v>0</v>
      </c>
      <c r="L4641" s="7">
        <f ca="1">IF($F4641,OFFSET(start_50,LOLP!$D4641+(1-$C4641)*24,LOLP!$B4641),0)</f>
        <v>0</v>
      </c>
      <c r="M4641" s="25">
        <f t="shared" ca="1" si="506"/>
        <v>0</v>
      </c>
      <c r="N4641" s="25">
        <f t="shared" ca="1" si="507"/>
        <v>0</v>
      </c>
      <c r="O4641" s="15" t="e">
        <f t="shared" ca="1" si="508"/>
        <v>#DIV/0!</v>
      </c>
      <c r="P4641" s="15" t="e">
        <f t="shared" ca="1" si="509"/>
        <v>#DIV/0!</v>
      </c>
    </row>
    <row r="4642" spans="1:16" x14ac:dyDescent="0.25">
      <c r="A4642" s="1">
        <f t="shared" si="510"/>
        <v>43294</v>
      </c>
      <c r="B4642" s="7">
        <f t="shared" si="505"/>
        <v>7</v>
      </c>
      <c r="C4642" s="4">
        <f>INDEX(Calendar!$E$3:$E$367,MATCH(LOLP!$A4642,Calendar!$B$3:$B$367,0))</f>
        <v>1</v>
      </c>
      <c r="D4642" s="2">
        <f t="shared" si="511"/>
        <v>7</v>
      </c>
      <c r="E4642" s="36">
        <v>30014</v>
      </c>
      <c r="F4642" s="7">
        <f>IFERROR(IF(INDEX('Temperature Data'!$AA$15:$AA$348,MATCH(LOLP!A4642,'Temperature Data'!$B$15:$B$348,0))&gt;IF(B4642=9,$G$2,LOLP!$F$2),1,0),0)</f>
        <v>1</v>
      </c>
      <c r="G4642" s="7">
        <f>SUMIFS(LOLP!$F$4:$F$8763,$C$4:$C$8763,$C4642,$B$4:$B$8763,$B4642,$D$4:$D$8763,$D4642)</f>
        <v>17</v>
      </c>
      <c r="H4642" s="7">
        <f>COUNTIFS(Calendar!$E$3:$E$367,LOLP!C4642,Calendar!$D$3:$D$367,LOLP!B4642)</f>
        <v>21</v>
      </c>
      <c r="I4642" s="7">
        <f ca="1">IF($F4642=1,OFFSET(start_norps,LOLP!$D4642+(1-$C4642)*24,LOLP!$B4642)*H4642/G4642,0)</f>
        <v>0</v>
      </c>
      <c r="J4642" s="7">
        <f ca="1">IF($F4642=1,OFFSET(start_33,LOLP!$D4642+(1-$C4642)*24,LOLP!$B4642)*H4642/G4642,0)</f>
        <v>0</v>
      </c>
      <c r="K4642" s="7">
        <f ca="1">IF($F4642,OFFSET(start_40,LOLP!$D4642+(1-$C4642)*24,LOLP!$B4642),0)</f>
        <v>0</v>
      </c>
      <c r="L4642" s="7">
        <f ca="1">IF($F4642,OFFSET(start_50,LOLP!$D4642+(1-$C4642)*24,LOLP!$B4642),0)</f>
        <v>0</v>
      </c>
      <c r="M4642" s="25">
        <f t="shared" ca="1" si="506"/>
        <v>0</v>
      </c>
      <c r="N4642" s="25">
        <f t="shared" ca="1" si="507"/>
        <v>0</v>
      </c>
      <c r="O4642" s="15" t="e">
        <f t="shared" ca="1" si="508"/>
        <v>#DIV/0!</v>
      </c>
      <c r="P4642" s="15" t="e">
        <f t="shared" ca="1" si="509"/>
        <v>#DIV/0!</v>
      </c>
    </row>
    <row r="4643" spans="1:16" x14ac:dyDescent="0.25">
      <c r="A4643" s="1">
        <f t="shared" si="510"/>
        <v>43294</v>
      </c>
      <c r="B4643" s="7">
        <f t="shared" si="505"/>
        <v>7</v>
      </c>
      <c r="C4643" s="4">
        <f>INDEX(Calendar!$E$3:$E$367,MATCH(LOLP!$A4643,Calendar!$B$3:$B$367,0))</f>
        <v>1</v>
      </c>
      <c r="D4643" s="2">
        <f t="shared" si="511"/>
        <v>8</v>
      </c>
      <c r="E4643" s="36">
        <v>31461</v>
      </c>
      <c r="F4643" s="7">
        <f>IFERROR(IF(INDEX('Temperature Data'!$AA$15:$AA$348,MATCH(LOLP!A4643,'Temperature Data'!$B$15:$B$348,0))&gt;IF(B4643=9,$G$2,LOLP!$F$2),1,0),0)</f>
        <v>1</v>
      </c>
      <c r="G4643" s="7">
        <f>SUMIFS(LOLP!$F$4:$F$8763,$C$4:$C$8763,$C4643,$B$4:$B$8763,$B4643,$D$4:$D$8763,$D4643)</f>
        <v>17</v>
      </c>
      <c r="H4643" s="7">
        <f>COUNTIFS(Calendar!$E$3:$E$367,LOLP!C4643,Calendar!$D$3:$D$367,LOLP!B4643)</f>
        <v>21</v>
      </c>
      <c r="I4643" s="7">
        <f ca="1">IF($F4643=1,OFFSET(start_norps,LOLP!$D4643+(1-$C4643)*24,LOLP!$B4643)*H4643/G4643,0)</f>
        <v>9.8849763121029283E-13</v>
      </c>
      <c r="J4643" s="7">
        <f ca="1">IF($F4643=1,OFFSET(start_33,LOLP!$D4643+(1-$C4643)*24,LOLP!$B4643)*H4643/G4643,0)</f>
        <v>1.8584058269007494E-15</v>
      </c>
      <c r="K4643" s="7">
        <f ca="1">IF($F4643,OFFSET(start_40,LOLP!$D4643+(1-$C4643)*24,LOLP!$B4643),0)</f>
        <v>0</v>
      </c>
      <c r="L4643" s="7">
        <f ca="1">IF($F4643,OFFSET(start_50,LOLP!$D4643+(1-$C4643)*24,LOLP!$B4643),0)</f>
        <v>0</v>
      </c>
      <c r="M4643" s="25">
        <f t="shared" ca="1" si="506"/>
        <v>5.9525994122127308E-16</v>
      </c>
      <c r="N4643" s="25">
        <f t="shared" ca="1" si="507"/>
        <v>9.9186514387467734E-19</v>
      </c>
      <c r="O4643" s="15" t="e">
        <f t="shared" ca="1" si="508"/>
        <v>#DIV/0!</v>
      </c>
      <c r="P4643" s="15" t="e">
        <f t="shared" ca="1" si="509"/>
        <v>#DIV/0!</v>
      </c>
    </row>
    <row r="4644" spans="1:16" x14ac:dyDescent="0.25">
      <c r="A4644" s="1">
        <f t="shared" si="510"/>
        <v>43294</v>
      </c>
      <c r="B4644" s="7">
        <f t="shared" si="505"/>
        <v>7</v>
      </c>
      <c r="C4644" s="4">
        <f>INDEX(Calendar!$E$3:$E$367,MATCH(LOLP!$A4644,Calendar!$B$3:$B$367,0))</f>
        <v>1</v>
      </c>
      <c r="D4644" s="2">
        <f t="shared" si="511"/>
        <v>9</v>
      </c>
      <c r="E4644" s="36">
        <v>32829</v>
      </c>
      <c r="F4644" s="7">
        <f>IFERROR(IF(INDEX('Temperature Data'!$AA$15:$AA$348,MATCH(LOLP!A4644,'Temperature Data'!$B$15:$B$348,0))&gt;IF(B4644=9,$G$2,LOLP!$F$2),1,0),0)</f>
        <v>1</v>
      </c>
      <c r="G4644" s="7">
        <f>SUMIFS(LOLP!$F$4:$F$8763,$C$4:$C$8763,$C4644,$B$4:$B$8763,$B4644,$D$4:$D$8763,$D4644)</f>
        <v>17</v>
      </c>
      <c r="H4644" s="7">
        <f>COUNTIFS(Calendar!$E$3:$E$367,LOLP!C4644,Calendar!$D$3:$D$367,LOLP!B4644)</f>
        <v>21</v>
      </c>
      <c r="I4644" s="7">
        <f ca="1">IF($F4644=1,OFFSET(start_norps,LOLP!$D4644+(1-$C4644)*24,LOLP!$B4644)*H4644/G4644,0)</f>
        <v>4.8246458654209809E-10</v>
      </c>
      <c r="J4644" s="7">
        <f ca="1">IF($F4644=1,OFFSET(start_33,LOLP!$D4644+(1-$C4644)*24,LOLP!$B4644)*H4644/G4644,0)</f>
        <v>3.7183152059811881E-14</v>
      </c>
      <c r="K4644" s="7">
        <f ca="1">IF($F4644,OFFSET(start_40,LOLP!$D4644+(1-$C4644)*24,LOLP!$B4644),0)</f>
        <v>0</v>
      </c>
      <c r="L4644" s="7">
        <f ca="1">IF($F4644,OFFSET(start_50,LOLP!$D4644+(1-$C4644)*24,LOLP!$B4644),0)</f>
        <v>0</v>
      </c>
      <c r="M4644" s="25">
        <f t="shared" ca="1" si="506"/>
        <v>2.9053366680784487E-13</v>
      </c>
      <c r="N4644" s="25">
        <f t="shared" ca="1" si="507"/>
        <v>1.9845327610183486E-17</v>
      </c>
      <c r="O4644" s="15" t="e">
        <f t="shared" ca="1" si="508"/>
        <v>#DIV/0!</v>
      </c>
      <c r="P4644" s="15" t="e">
        <f t="shared" ca="1" si="509"/>
        <v>#DIV/0!</v>
      </c>
    </row>
    <row r="4645" spans="1:16" x14ac:dyDescent="0.25">
      <c r="A4645" s="1">
        <f t="shared" si="510"/>
        <v>43294</v>
      </c>
      <c r="B4645" s="7">
        <f t="shared" si="505"/>
        <v>7</v>
      </c>
      <c r="C4645" s="4">
        <f>INDEX(Calendar!$E$3:$E$367,MATCH(LOLP!$A4645,Calendar!$B$3:$B$367,0))</f>
        <v>1</v>
      </c>
      <c r="D4645" s="2">
        <f t="shared" si="511"/>
        <v>10</v>
      </c>
      <c r="E4645" s="36">
        <v>34241</v>
      </c>
      <c r="F4645" s="7">
        <f>IFERROR(IF(INDEX('Temperature Data'!$AA$15:$AA$348,MATCH(LOLP!A4645,'Temperature Data'!$B$15:$B$348,0))&gt;IF(B4645=9,$G$2,LOLP!$F$2),1,0),0)</f>
        <v>1</v>
      </c>
      <c r="G4645" s="7">
        <f>SUMIFS(LOLP!$F$4:$F$8763,$C$4:$C$8763,$C4645,$B$4:$B$8763,$B4645,$D$4:$D$8763,$D4645)</f>
        <v>17</v>
      </c>
      <c r="H4645" s="7">
        <f>COUNTIFS(Calendar!$E$3:$E$367,LOLP!C4645,Calendar!$D$3:$D$367,LOLP!B4645)</f>
        <v>21</v>
      </c>
      <c r="I4645" s="7">
        <f ca="1">IF($F4645=1,OFFSET(start_norps,LOLP!$D4645+(1-$C4645)*24,LOLP!$B4645)*H4645/G4645,0)</f>
        <v>1.4155959084874145E-8</v>
      </c>
      <c r="J4645" s="7">
        <f ca="1">IF($F4645=1,OFFSET(start_33,LOLP!$D4645+(1-$C4645)*24,LOLP!$B4645)*H4645/G4645,0)</f>
        <v>3.8761752680132135E-13</v>
      </c>
      <c r="K4645" s="7">
        <f ca="1">IF($F4645,OFFSET(start_40,LOLP!$D4645+(1-$C4645)*24,LOLP!$B4645),0)</f>
        <v>0</v>
      </c>
      <c r="L4645" s="7">
        <f ca="1">IF($F4645,OFFSET(start_50,LOLP!$D4645+(1-$C4645)*24,LOLP!$B4645),0)</f>
        <v>0</v>
      </c>
      <c r="M4645" s="25">
        <f t="shared" ca="1" si="506"/>
        <v>8.5245276333902356E-12</v>
      </c>
      <c r="N4645" s="25">
        <f t="shared" ca="1" si="507"/>
        <v>2.0687855603116982E-16</v>
      </c>
      <c r="O4645" s="15" t="e">
        <f t="shared" ca="1" si="508"/>
        <v>#DIV/0!</v>
      </c>
      <c r="P4645" s="15" t="e">
        <f t="shared" ca="1" si="509"/>
        <v>#DIV/0!</v>
      </c>
    </row>
    <row r="4646" spans="1:16" x14ac:dyDescent="0.25">
      <c r="A4646" s="1">
        <f t="shared" si="510"/>
        <v>43294</v>
      </c>
      <c r="B4646" s="7">
        <f t="shared" si="505"/>
        <v>7</v>
      </c>
      <c r="C4646" s="4">
        <f>INDEX(Calendar!$E$3:$E$367,MATCH(LOLP!$A4646,Calendar!$B$3:$B$367,0))</f>
        <v>1</v>
      </c>
      <c r="D4646" s="2">
        <f t="shared" si="511"/>
        <v>11</v>
      </c>
      <c r="E4646" s="36">
        <v>35637</v>
      </c>
      <c r="F4646" s="7">
        <f>IFERROR(IF(INDEX('Temperature Data'!$AA$15:$AA$348,MATCH(LOLP!A4646,'Temperature Data'!$B$15:$B$348,0))&gt;IF(B4646=9,$G$2,LOLP!$F$2),1,0),0)</f>
        <v>1</v>
      </c>
      <c r="G4646" s="7">
        <f>SUMIFS(LOLP!$F$4:$F$8763,$C$4:$C$8763,$C4646,$B$4:$B$8763,$B4646,$D$4:$D$8763,$D4646)</f>
        <v>17</v>
      </c>
      <c r="H4646" s="7">
        <f>COUNTIFS(Calendar!$E$3:$E$367,LOLP!C4646,Calendar!$D$3:$D$367,LOLP!B4646)</f>
        <v>21</v>
      </c>
      <c r="I4646" s="7">
        <f ca="1">IF($F4646=1,OFFSET(start_norps,LOLP!$D4646+(1-$C4646)*24,LOLP!$B4646)*H4646/G4646,0)</f>
        <v>4.7834684128625099E-7</v>
      </c>
      <c r="J4646" s="7">
        <f ca="1">IF($F4646=1,OFFSET(start_33,LOLP!$D4646+(1-$C4646)*24,LOLP!$B4646)*H4646/G4646,0)</f>
        <v>4.6671742863318669E-12</v>
      </c>
      <c r="K4646" s="7">
        <f ca="1">IF($F4646,OFFSET(start_40,LOLP!$D4646+(1-$C4646)*24,LOLP!$B4646),0)</f>
        <v>0</v>
      </c>
      <c r="L4646" s="7">
        <f ca="1">IF($F4646,OFFSET(start_50,LOLP!$D4646+(1-$C4646)*24,LOLP!$B4646),0)</f>
        <v>0</v>
      </c>
      <c r="M4646" s="25">
        <f t="shared" ca="1" si="506"/>
        <v>2.8805401615257868E-10</v>
      </c>
      <c r="N4646" s="25">
        <f t="shared" ca="1" si="507"/>
        <v>2.4909561883589489E-15</v>
      </c>
      <c r="O4646" s="15" t="e">
        <f t="shared" ca="1" si="508"/>
        <v>#DIV/0!</v>
      </c>
      <c r="P4646" s="15" t="e">
        <f t="shared" ca="1" si="509"/>
        <v>#DIV/0!</v>
      </c>
    </row>
    <row r="4647" spans="1:16" x14ac:dyDescent="0.25">
      <c r="A4647" s="1">
        <f t="shared" si="510"/>
        <v>43294</v>
      </c>
      <c r="B4647" s="7">
        <f t="shared" si="505"/>
        <v>7</v>
      </c>
      <c r="C4647" s="4">
        <f>INDEX(Calendar!$E$3:$E$367,MATCH(LOLP!$A4647,Calendar!$B$3:$B$367,0))</f>
        <v>1</v>
      </c>
      <c r="D4647" s="2">
        <f t="shared" si="511"/>
        <v>12</v>
      </c>
      <c r="E4647" s="36">
        <v>37041</v>
      </c>
      <c r="F4647" s="7">
        <f>IFERROR(IF(INDEX('Temperature Data'!$AA$15:$AA$348,MATCH(LOLP!A4647,'Temperature Data'!$B$15:$B$348,0))&gt;IF(B4647=9,$G$2,LOLP!$F$2),1,0),0)</f>
        <v>1</v>
      </c>
      <c r="G4647" s="7">
        <f>SUMIFS(LOLP!$F$4:$F$8763,$C$4:$C$8763,$C4647,$B$4:$B$8763,$B4647,$D$4:$D$8763,$D4647)</f>
        <v>17</v>
      </c>
      <c r="H4647" s="7">
        <f>COUNTIFS(Calendar!$E$3:$E$367,LOLP!C4647,Calendar!$D$3:$D$367,LOLP!B4647)</f>
        <v>21</v>
      </c>
      <c r="I4647" s="7">
        <f ca="1">IF($F4647=1,OFFSET(start_norps,LOLP!$D4647+(1-$C4647)*24,LOLP!$B4647)*H4647/G4647,0)</f>
        <v>2.9427360377163746E-4</v>
      </c>
      <c r="J4647" s="7">
        <f ca="1">IF($F4647=1,OFFSET(start_33,LOLP!$D4647+(1-$C4647)*24,LOLP!$B4647)*H4647/G4647,0)</f>
        <v>6.7617504856389595E-8</v>
      </c>
      <c r="K4647" s="7">
        <f ca="1">IF($F4647,OFFSET(start_40,LOLP!$D4647+(1-$C4647)*24,LOLP!$B4647),0)</f>
        <v>0</v>
      </c>
      <c r="L4647" s="7">
        <f ca="1">IF($F4647,OFFSET(start_50,LOLP!$D4647+(1-$C4647)*24,LOLP!$B4647),0)</f>
        <v>0</v>
      </c>
      <c r="M4647" s="25">
        <f t="shared" ca="1" si="506"/>
        <v>1.7720759519636282E-7</v>
      </c>
      <c r="N4647" s="25">
        <f t="shared" ca="1" si="507"/>
        <v>3.6088697749445538E-11</v>
      </c>
      <c r="O4647" s="15" t="e">
        <f t="shared" ca="1" si="508"/>
        <v>#DIV/0!</v>
      </c>
      <c r="P4647" s="15" t="e">
        <f t="shared" ca="1" si="509"/>
        <v>#DIV/0!</v>
      </c>
    </row>
    <row r="4648" spans="1:16" x14ac:dyDescent="0.25">
      <c r="A4648" s="1">
        <f t="shared" si="510"/>
        <v>43294</v>
      </c>
      <c r="B4648" s="7">
        <f t="shared" si="505"/>
        <v>7</v>
      </c>
      <c r="C4648" s="4">
        <f>INDEX(Calendar!$E$3:$E$367,MATCH(LOLP!$A4648,Calendar!$B$3:$B$367,0))</f>
        <v>1</v>
      </c>
      <c r="D4648" s="2">
        <f t="shared" si="511"/>
        <v>13</v>
      </c>
      <c r="E4648" s="36">
        <v>38728</v>
      </c>
      <c r="F4648" s="7">
        <f>IFERROR(IF(INDEX('Temperature Data'!$AA$15:$AA$348,MATCH(LOLP!A4648,'Temperature Data'!$B$15:$B$348,0))&gt;IF(B4648=9,$G$2,LOLP!$F$2),1,0),0)</f>
        <v>1</v>
      </c>
      <c r="G4648" s="7">
        <f>SUMIFS(LOLP!$F$4:$F$8763,$C$4:$C$8763,$C4648,$B$4:$B$8763,$B4648,$D$4:$D$8763,$D4648)</f>
        <v>17</v>
      </c>
      <c r="H4648" s="7">
        <f>COUNTIFS(Calendar!$E$3:$E$367,LOLP!C4648,Calendar!$D$3:$D$367,LOLP!B4648)</f>
        <v>21</v>
      </c>
      <c r="I4648" s="7">
        <f ca="1">IF($F4648=1,OFFSET(start_norps,LOLP!$D4648+(1-$C4648)*24,LOLP!$B4648)*H4648/G4648,0)</f>
        <v>2.5756648823129949E-3</v>
      </c>
      <c r="J4648" s="7">
        <f ca="1">IF($F4648=1,OFFSET(start_33,LOLP!$D4648+(1-$C4648)*24,LOLP!$B4648)*H4648/G4648,0)</f>
        <v>3.1697734660975639E-7</v>
      </c>
      <c r="K4648" s="7">
        <f ca="1">IF($F4648,OFFSET(start_40,LOLP!$D4648+(1-$C4648)*24,LOLP!$B4648),0)</f>
        <v>0</v>
      </c>
      <c r="L4648" s="7">
        <f ca="1">IF($F4648,OFFSET(start_50,LOLP!$D4648+(1-$C4648)*24,LOLP!$B4648),0)</f>
        <v>0</v>
      </c>
      <c r="M4648" s="25">
        <f t="shared" ca="1" si="506"/>
        <v>1.5510306530265828E-6</v>
      </c>
      <c r="N4648" s="25">
        <f t="shared" ca="1" si="507"/>
        <v>1.691766012294635E-10</v>
      </c>
      <c r="O4648" s="15" t="e">
        <f t="shared" ca="1" si="508"/>
        <v>#DIV/0!</v>
      </c>
      <c r="P4648" s="15" t="e">
        <f t="shared" ca="1" si="509"/>
        <v>#DIV/0!</v>
      </c>
    </row>
    <row r="4649" spans="1:16" x14ac:dyDescent="0.25">
      <c r="A4649" s="1">
        <f t="shared" si="510"/>
        <v>43294</v>
      </c>
      <c r="B4649" s="7">
        <f t="shared" si="505"/>
        <v>7</v>
      </c>
      <c r="C4649" s="4">
        <f>INDEX(Calendar!$E$3:$E$367,MATCH(LOLP!$A4649,Calendar!$B$3:$B$367,0))</f>
        <v>1</v>
      </c>
      <c r="D4649" s="2">
        <f t="shared" si="511"/>
        <v>14</v>
      </c>
      <c r="E4649" s="36">
        <v>39753</v>
      </c>
      <c r="F4649" s="7">
        <f>IFERROR(IF(INDEX('Temperature Data'!$AA$15:$AA$348,MATCH(LOLP!A4649,'Temperature Data'!$B$15:$B$348,0))&gt;IF(B4649=9,$G$2,LOLP!$F$2),1,0),0)</f>
        <v>1</v>
      </c>
      <c r="G4649" s="7">
        <f>SUMIFS(LOLP!$F$4:$F$8763,$C$4:$C$8763,$C4649,$B$4:$B$8763,$B4649,$D$4:$D$8763,$D4649)</f>
        <v>17</v>
      </c>
      <c r="H4649" s="7">
        <f>COUNTIFS(Calendar!$E$3:$E$367,LOLP!C4649,Calendar!$D$3:$D$367,LOLP!B4649)</f>
        <v>21</v>
      </c>
      <c r="I4649" s="7">
        <f ca="1">IF($F4649=1,OFFSET(start_norps,LOLP!$D4649+(1-$C4649)*24,LOLP!$B4649)*H4649/G4649,0)</f>
        <v>1.4938153686275523E-2</v>
      </c>
      <c r="J4649" s="7">
        <f ca="1">IF($F4649=1,OFFSET(start_33,LOLP!$D4649+(1-$C4649)*24,LOLP!$B4649)*H4649/G4649,0)</f>
        <v>6.4908882148098641E-6</v>
      </c>
      <c r="K4649" s="7">
        <f ca="1">IF($F4649,OFFSET(start_40,LOLP!$D4649+(1-$C4649)*24,LOLP!$B4649),0)</f>
        <v>0</v>
      </c>
      <c r="L4649" s="7">
        <f ca="1">IF($F4649,OFFSET(start_50,LOLP!$D4649+(1-$C4649)*24,LOLP!$B4649),0)</f>
        <v>0</v>
      </c>
      <c r="M4649" s="25">
        <f t="shared" ca="1" si="506"/>
        <v>8.9955546725584529E-6</v>
      </c>
      <c r="N4649" s="25">
        <f t="shared" ca="1" si="507"/>
        <v>3.4643056322060636E-9</v>
      </c>
      <c r="O4649" s="15" t="e">
        <f t="shared" ca="1" si="508"/>
        <v>#DIV/0!</v>
      </c>
      <c r="P4649" s="15" t="e">
        <f t="shared" ca="1" si="509"/>
        <v>#DIV/0!</v>
      </c>
    </row>
    <row r="4650" spans="1:16" x14ac:dyDescent="0.25">
      <c r="A4650" s="1">
        <f t="shared" si="510"/>
        <v>43294</v>
      </c>
      <c r="B4650" s="7">
        <f t="shared" si="505"/>
        <v>7</v>
      </c>
      <c r="C4650" s="4">
        <f>INDEX(Calendar!$E$3:$E$367,MATCH(LOLP!$A4650,Calendar!$B$3:$B$367,0))</f>
        <v>1</v>
      </c>
      <c r="D4650" s="2">
        <f t="shared" si="511"/>
        <v>15</v>
      </c>
      <c r="E4650" s="36">
        <v>40959</v>
      </c>
      <c r="F4650" s="7">
        <f>IFERROR(IF(INDEX('Temperature Data'!$AA$15:$AA$348,MATCH(LOLP!A4650,'Temperature Data'!$B$15:$B$348,0))&gt;IF(B4650=9,$G$2,LOLP!$F$2),1,0),0)</f>
        <v>1</v>
      </c>
      <c r="G4650" s="7">
        <f>SUMIFS(LOLP!$F$4:$F$8763,$C$4:$C$8763,$C4650,$B$4:$B$8763,$B4650,$D$4:$D$8763,$D4650)</f>
        <v>17</v>
      </c>
      <c r="H4650" s="7">
        <f>COUNTIFS(Calendar!$E$3:$E$367,LOLP!C4650,Calendar!$D$3:$D$367,LOLP!B4650)</f>
        <v>21</v>
      </c>
      <c r="I4650" s="7">
        <f ca="1">IF($F4650=1,OFFSET(start_norps,LOLP!$D4650+(1-$C4650)*24,LOLP!$B4650)*H4650/G4650,0)</f>
        <v>0.12743936282811918</v>
      </c>
      <c r="J4650" s="7">
        <f ca="1">IF($F4650=1,OFFSET(start_33,LOLP!$D4650+(1-$C4650)*24,LOLP!$B4650)*H4650/G4650,0)</f>
        <v>3.1718041392801689E-4</v>
      </c>
      <c r="K4650" s="7">
        <f ca="1">IF($F4650,OFFSET(start_40,LOLP!$D4650+(1-$C4650)*24,LOLP!$B4650),0)</f>
        <v>0</v>
      </c>
      <c r="L4650" s="7">
        <f ca="1">IF($F4650,OFFSET(start_50,LOLP!$D4650+(1-$C4650)*24,LOLP!$B4650),0)</f>
        <v>0</v>
      </c>
      <c r="M4650" s="25">
        <f t="shared" ca="1" si="506"/>
        <v>7.674226546548433E-5</v>
      </c>
      <c r="N4650" s="25">
        <f t="shared" ca="1" si="507"/>
        <v>1.6928498196736648E-7</v>
      </c>
      <c r="O4650" s="15" t="e">
        <f t="shared" ca="1" si="508"/>
        <v>#DIV/0!</v>
      </c>
      <c r="P4650" s="15" t="e">
        <f t="shared" ca="1" si="509"/>
        <v>#DIV/0!</v>
      </c>
    </row>
    <row r="4651" spans="1:16" x14ac:dyDescent="0.25">
      <c r="A4651" s="1">
        <f t="shared" si="510"/>
        <v>43294</v>
      </c>
      <c r="B4651" s="7">
        <f t="shared" si="505"/>
        <v>7</v>
      </c>
      <c r="C4651" s="4">
        <f>INDEX(Calendar!$E$3:$E$367,MATCH(LOLP!$A4651,Calendar!$B$3:$B$367,0))</f>
        <v>1</v>
      </c>
      <c r="D4651" s="2">
        <f t="shared" si="511"/>
        <v>16</v>
      </c>
      <c r="E4651" s="36">
        <v>41716</v>
      </c>
      <c r="F4651" s="7">
        <f>IFERROR(IF(INDEX('Temperature Data'!$AA$15:$AA$348,MATCH(LOLP!A4651,'Temperature Data'!$B$15:$B$348,0))&gt;IF(B4651=9,$G$2,LOLP!$F$2),1,0),0)</f>
        <v>1</v>
      </c>
      <c r="G4651" s="7">
        <f>SUMIFS(LOLP!$F$4:$F$8763,$C$4:$C$8763,$C4651,$B$4:$B$8763,$B4651,$D$4:$D$8763,$D4651)</f>
        <v>17</v>
      </c>
      <c r="H4651" s="7">
        <f>COUNTIFS(Calendar!$E$3:$E$367,LOLP!C4651,Calendar!$D$3:$D$367,LOLP!B4651)</f>
        <v>21</v>
      </c>
      <c r="I4651" s="7">
        <f ca="1">IF($F4651=1,OFFSET(start_norps,LOLP!$D4651+(1-$C4651)*24,LOLP!$B4651)*H4651/G4651,0)</f>
        <v>0.39364549930362924</v>
      </c>
      <c r="J4651" s="7">
        <f ca="1">IF($F4651=1,OFFSET(start_33,LOLP!$D4651+(1-$C4651)*24,LOLP!$B4651)*H4651/G4651,0)</f>
        <v>3.7980412424641979E-3</v>
      </c>
      <c r="K4651" s="7">
        <f ca="1">IF($F4651,OFFSET(start_40,LOLP!$D4651+(1-$C4651)*24,LOLP!$B4651),0)</f>
        <v>0</v>
      </c>
      <c r="L4651" s="7">
        <f ca="1">IF($F4651,OFFSET(start_50,LOLP!$D4651+(1-$C4651)*24,LOLP!$B4651),0)</f>
        <v>0</v>
      </c>
      <c r="M4651" s="25">
        <f t="shared" ca="1" si="506"/>
        <v>2.3704801041414691E-4</v>
      </c>
      <c r="N4651" s="25">
        <f t="shared" ca="1" si="507"/>
        <v>2.0270840033262006E-6</v>
      </c>
      <c r="O4651" s="15" t="e">
        <f t="shared" ca="1" si="508"/>
        <v>#DIV/0!</v>
      </c>
      <c r="P4651" s="15" t="e">
        <f t="shared" ca="1" si="509"/>
        <v>#DIV/0!</v>
      </c>
    </row>
    <row r="4652" spans="1:16" x14ac:dyDescent="0.25">
      <c r="A4652" s="1">
        <f t="shared" si="510"/>
        <v>43294</v>
      </c>
      <c r="B4652" s="7">
        <f t="shared" si="505"/>
        <v>7</v>
      </c>
      <c r="C4652" s="4">
        <f>INDEX(Calendar!$E$3:$E$367,MATCH(LOLP!$A4652,Calendar!$B$3:$B$367,0))</f>
        <v>1</v>
      </c>
      <c r="D4652" s="2">
        <f t="shared" si="511"/>
        <v>17</v>
      </c>
      <c r="E4652" s="36">
        <v>41998</v>
      </c>
      <c r="F4652" s="7">
        <f>IFERROR(IF(INDEX('Temperature Data'!$AA$15:$AA$348,MATCH(LOLP!A4652,'Temperature Data'!$B$15:$B$348,0))&gt;IF(B4652=9,$G$2,LOLP!$F$2),1,0),0)</f>
        <v>1</v>
      </c>
      <c r="G4652" s="7">
        <f>SUMIFS(LOLP!$F$4:$F$8763,$C$4:$C$8763,$C4652,$B$4:$B$8763,$B4652,$D$4:$D$8763,$D4652)</f>
        <v>17</v>
      </c>
      <c r="H4652" s="7">
        <f>COUNTIFS(Calendar!$E$3:$E$367,LOLP!C4652,Calendar!$D$3:$D$367,LOLP!B4652)</f>
        <v>21</v>
      </c>
      <c r="I4652" s="7">
        <f ca="1">IF($F4652=1,OFFSET(start_norps,LOLP!$D4652+(1-$C4652)*24,LOLP!$B4652)*H4652/G4652,0)</f>
        <v>0.60884564817099029</v>
      </c>
      <c r="J4652" s="7">
        <f ca="1">IF($F4652=1,OFFSET(start_33,LOLP!$D4652+(1-$C4652)*24,LOLP!$B4652)*H4652/G4652,0)</f>
        <v>4.3924205506881128E-2</v>
      </c>
      <c r="K4652" s="7">
        <f ca="1">IF($F4652,OFFSET(start_40,LOLP!$D4652+(1-$C4652)*24,LOLP!$B4652),0)</f>
        <v>0</v>
      </c>
      <c r="L4652" s="7">
        <f ca="1">IF($F4652,OFFSET(start_50,LOLP!$D4652+(1-$C4652)*24,LOLP!$B4652),0)</f>
        <v>0</v>
      </c>
      <c r="M4652" s="25">
        <f t="shared" ca="1" si="506"/>
        <v>3.6663863756491912E-4</v>
      </c>
      <c r="N4652" s="25">
        <f t="shared" ca="1" si="507"/>
        <v>2.3443150997497538E-5</v>
      </c>
      <c r="O4652" s="15" t="e">
        <f t="shared" ca="1" si="508"/>
        <v>#DIV/0!</v>
      </c>
      <c r="P4652" s="15" t="e">
        <f t="shared" ca="1" si="509"/>
        <v>#DIV/0!</v>
      </c>
    </row>
    <row r="4653" spans="1:16" x14ac:dyDescent="0.25">
      <c r="A4653" s="1">
        <f t="shared" si="510"/>
        <v>43294</v>
      </c>
      <c r="B4653" s="7">
        <f t="shared" si="505"/>
        <v>7</v>
      </c>
      <c r="C4653" s="4">
        <f>INDEX(Calendar!$E$3:$E$367,MATCH(LOLP!$A4653,Calendar!$B$3:$B$367,0))</f>
        <v>1</v>
      </c>
      <c r="D4653" s="2">
        <f t="shared" si="511"/>
        <v>18</v>
      </c>
      <c r="E4653" s="36">
        <v>41471</v>
      </c>
      <c r="F4653" s="7">
        <f>IFERROR(IF(INDEX('Temperature Data'!$AA$15:$AA$348,MATCH(LOLP!A4653,'Temperature Data'!$B$15:$B$348,0))&gt;IF(B4653=9,$G$2,LOLP!$F$2),1,0),0)</f>
        <v>1</v>
      </c>
      <c r="G4653" s="7">
        <f>SUMIFS(LOLP!$F$4:$F$8763,$C$4:$C$8763,$C4653,$B$4:$B$8763,$B4653,$D$4:$D$8763,$D4653)</f>
        <v>17</v>
      </c>
      <c r="H4653" s="7">
        <f>COUNTIFS(Calendar!$E$3:$E$367,LOLP!C4653,Calendar!$D$3:$D$367,LOLP!B4653)</f>
        <v>21</v>
      </c>
      <c r="I4653" s="7">
        <f ca="1">IF($F4653=1,OFFSET(start_norps,LOLP!$D4653+(1-$C4653)*24,LOLP!$B4653)*H4653/G4653,0)</f>
        <v>0.5249452339155336</v>
      </c>
      <c r="J4653" s="7">
        <f ca="1">IF($F4653=1,OFFSET(start_33,LOLP!$D4653+(1-$C4653)*24,LOLP!$B4653)*H4653/G4653,0)</f>
        <v>0.1217738780968521</v>
      </c>
      <c r="K4653" s="7">
        <f ca="1">IF($F4653,OFFSET(start_40,LOLP!$D4653+(1-$C4653)*24,LOLP!$B4653),0)</f>
        <v>0</v>
      </c>
      <c r="L4653" s="7">
        <f ca="1">IF($F4653,OFFSET(start_50,LOLP!$D4653+(1-$C4653)*24,LOLP!$B4653),0)</f>
        <v>0</v>
      </c>
      <c r="M4653" s="25">
        <f t="shared" ca="1" si="506"/>
        <v>3.1611493970132873E-4</v>
      </c>
      <c r="N4653" s="25">
        <f t="shared" ca="1" si="507"/>
        <v>6.4992943613473834E-5</v>
      </c>
      <c r="O4653" s="15" t="e">
        <f t="shared" ca="1" si="508"/>
        <v>#DIV/0!</v>
      </c>
      <c r="P4653" s="15" t="e">
        <f t="shared" ca="1" si="509"/>
        <v>#DIV/0!</v>
      </c>
    </row>
    <row r="4654" spans="1:16" x14ac:dyDescent="0.25">
      <c r="A4654" s="1">
        <f t="shared" si="510"/>
        <v>43294</v>
      </c>
      <c r="B4654" s="7">
        <f t="shared" si="505"/>
        <v>7</v>
      </c>
      <c r="C4654" s="4">
        <f>INDEX(Calendar!$E$3:$E$367,MATCH(LOLP!$A4654,Calendar!$B$3:$B$367,0))</f>
        <v>1</v>
      </c>
      <c r="D4654" s="2">
        <f t="shared" si="511"/>
        <v>19</v>
      </c>
      <c r="E4654" s="36">
        <v>40118</v>
      </c>
      <c r="F4654" s="7">
        <f>IFERROR(IF(INDEX('Temperature Data'!$AA$15:$AA$348,MATCH(LOLP!A4654,'Temperature Data'!$B$15:$B$348,0))&gt;IF(B4654=9,$G$2,LOLP!$F$2),1,0),0)</f>
        <v>1</v>
      </c>
      <c r="G4654" s="7">
        <f>SUMIFS(LOLP!$F$4:$F$8763,$C$4:$C$8763,$C4654,$B$4:$B$8763,$B4654,$D$4:$D$8763,$D4654)</f>
        <v>17</v>
      </c>
      <c r="H4654" s="7">
        <f>COUNTIFS(Calendar!$E$3:$E$367,LOLP!C4654,Calendar!$D$3:$D$367,LOLP!B4654)</f>
        <v>21</v>
      </c>
      <c r="I4654" s="7">
        <f ca="1">IF($F4654=1,OFFSET(start_norps,LOLP!$D4654+(1-$C4654)*24,LOLP!$B4654)*H4654/G4654,0)</f>
        <v>1.0112613476892978</v>
      </c>
      <c r="J4654" s="7">
        <f ca="1">IF($F4654=1,OFFSET(start_33,LOLP!$D4654+(1-$C4654)*24,LOLP!$B4654)*H4654/G4654,0)</f>
        <v>1.1886523329937249</v>
      </c>
      <c r="K4654" s="7">
        <f ca="1">IF($F4654,OFFSET(start_40,LOLP!$D4654+(1-$C4654)*24,LOLP!$B4654),0)</f>
        <v>0</v>
      </c>
      <c r="L4654" s="7">
        <f ca="1">IF($F4654,OFFSET(start_50,LOLP!$D4654+(1-$C4654)*24,LOLP!$B4654),0)</f>
        <v>0</v>
      </c>
      <c r="M4654" s="25">
        <f t="shared" ca="1" si="506"/>
        <v>6.089679442608753E-4</v>
      </c>
      <c r="N4654" s="25">
        <f t="shared" ca="1" si="507"/>
        <v>6.3440546742579533E-4</v>
      </c>
      <c r="O4654" s="15" t="e">
        <f t="shared" ca="1" si="508"/>
        <v>#DIV/0!</v>
      </c>
      <c r="P4654" s="15" t="e">
        <f t="shared" ca="1" si="509"/>
        <v>#DIV/0!</v>
      </c>
    </row>
    <row r="4655" spans="1:16" x14ac:dyDescent="0.25">
      <c r="A4655" s="1">
        <f t="shared" si="510"/>
        <v>43294</v>
      </c>
      <c r="B4655" s="7">
        <f t="shared" si="505"/>
        <v>7</v>
      </c>
      <c r="C4655" s="4">
        <f>INDEX(Calendar!$E$3:$E$367,MATCH(LOLP!$A4655,Calendar!$B$3:$B$367,0))</f>
        <v>1</v>
      </c>
      <c r="D4655" s="2">
        <f t="shared" si="511"/>
        <v>20</v>
      </c>
      <c r="E4655" s="36">
        <v>39052</v>
      </c>
      <c r="F4655" s="7">
        <f>IFERROR(IF(INDEX('Temperature Data'!$AA$15:$AA$348,MATCH(LOLP!A4655,'Temperature Data'!$B$15:$B$348,0))&gt;IF(B4655=9,$G$2,LOLP!$F$2),1,0),0)</f>
        <v>1</v>
      </c>
      <c r="G4655" s="7">
        <f>SUMIFS(LOLP!$F$4:$F$8763,$C$4:$C$8763,$C4655,$B$4:$B$8763,$B4655,$D$4:$D$8763,$D4655)</f>
        <v>17</v>
      </c>
      <c r="H4655" s="7">
        <f>COUNTIFS(Calendar!$E$3:$E$367,LOLP!C4655,Calendar!$D$3:$D$367,LOLP!B4655)</f>
        <v>21</v>
      </c>
      <c r="I4655" s="7">
        <f ca="1">IF($F4655=1,OFFSET(start_norps,LOLP!$D4655+(1-$C4655)*24,LOLP!$B4655)*H4655/G4655,0)</f>
        <v>0.43018900673704075</v>
      </c>
      <c r="J4655" s="7">
        <f ca="1">IF($F4655=1,OFFSET(start_33,LOLP!$D4655+(1-$C4655)*24,LOLP!$B4655)*H4655/G4655,0)</f>
        <v>0.53101054731415775</v>
      </c>
      <c r="K4655" s="7">
        <f ca="1">IF($F4655,OFFSET(start_40,LOLP!$D4655+(1-$C4655)*24,LOLP!$B4655),0)</f>
        <v>0</v>
      </c>
      <c r="L4655" s="7">
        <f ca="1">IF($F4655,OFFSET(start_50,LOLP!$D4655+(1-$C4655)*24,LOLP!$B4655),0)</f>
        <v>0</v>
      </c>
      <c r="M4655" s="25">
        <f t="shared" ca="1" si="506"/>
        <v>2.5905401771251341E-4</v>
      </c>
      <c r="N4655" s="25">
        <f t="shared" ca="1" si="507"/>
        <v>2.8341003094522517E-4</v>
      </c>
      <c r="O4655" s="15" t="e">
        <f t="shared" ca="1" si="508"/>
        <v>#DIV/0!</v>
      </c>
      <c r="P4655" s="15" t="e">
        <f t="shared" ca="1" si="509"/>
        <v>#DIV/0!</v>
      </c>
    </row>
    <row r="4656" spans="1:16" x14ac:dyDescent="0.25">
      <c r="A4656" s="1">
        <f t="shared" si="510"/>
        <v>43294</v>
      </c>
      <c r="B4656" s="7">
        <f t="shared" si="505"/>
        <v>7</v>
      </c>
      <c r="C4656" s="4">
        <f>INDEX(Calendar!$E$3:$E$367,MATCH(LOLP!$A4656,Calendar!$B$3:$B$367,0))</f>
        <v>1</v>
      </c>
      <c r="D4656" s="2">
        <f t="shared" si="511"/>
        <v>21</v>
      </c>
      <c r="E4656" s="36">
        <v>37430</v>
      </c>
      <c r="F4656" s="7">
        <f>IFERROR(IF(INDEX('Temperature Data'!$AA$15:$AA$348,MATCH(LOLP!A4656,'Temperature Data'!$B$15:$B$348,0))&gt;IF(B4656=9,$G$2,LOLP!$F$2),1,0),0)</f>
        <v>1</v>
      </c>
      <c r="G4656" s="7">
        <f>SUMIFS(LOLP!$F$4:$F$8763,$C$4:$C$8763,$C4656,$B$4:$B$8763,$B4656,$D$4:$D$8763,$D4656)</f>
        <v>17</v>
      </c>
      <c r="H4656" s="7">
        <f>COUNTIFS(Calendar!$E$3:$E$367,LOLP!C4656,Calendar!$D$3:$D$367,LOLP!B4656)</f>
        <v>21</v>
      </c>
      <c r="I4656" s="7">
        <f ca="1">IF($F4656=1,OFFSET(start_norps,LOLP!$D4656+(1-$C4656)*24,LOLP!$B4656)*H4656/G4656,0)</f>
        <v>8.001019996055149E-4</v>
      </c>
      <c r="J4656" s="7">
        <f ca="1">IF($F4656=1,OFFSET(start_33,LOLP!$D4656+(1-$C4656)*24,LOLP!$B4656)*H4656/G4656,0)</f>
        <v>1.1180291781430949E-3</v>
      </c>
      <c r="K4656" s="7">
        <f ca="1">IF($F4656,OFFSET(start_40,LOLP!$D4656+(1-$C4656)*24,LOLP!$B4656),0)</f>
        <v>0</v>
      </c>
      <c r="L4656" s="7">
        <f ca="1">IF($F4656,OFFSET(start_50,LOLP!$D4656+(1-$C4656)*24,LOLP!$B4656),0)</f>
        <v>0</v>
      </c>
      <c r="M4656" s="25">
        <f t="shared" ca="1" si="506"/>
        <v>4.8181063284195225E-7</v>
      </c>
      <c r="N4656" s="25">
        <f t="shared" ca="1" si="507"/>
        <v>5.9671259935960806E-7</v>
      </c>
      <c r="O4656" s="15" t="e">
        <f t="shared" ca="1" si="508"/>
        <v>#DIV/0!</v>
      </c>
      <c r="P4656" s="15" t="e">
        <f t="shared" ca="1" si="509"/>
        <v>#DIV/0!</v>
      </c>
    </row>
    <row r="4657" spans="1:16" x14ac:dyDescent="0.25">
      <c r="A4657" s="1">
        <f t="shared" si="510"/>
        <v>43294</v>
      </c>
      <c r="B4657" s="7">
        <f t="shared" si="505"/>
        <v>7</v>
      </c>
      <c r="C4657" s="4">
        <f>INDEX(Calendar!$E$3:$E$367,MATCH(LOLP!$A4657,Calendar!$B$3:$B$367,0))</f>
        <v>1</v>
      </c>
      <c r="D4657" s="2">
        <f t="shared" si="511"/>
        <v>22</v>
      </c>
      <c r="E4657" s="36">
        <v>34625</v>
      </c>
      <c r="F4657" s="7">
        <f>IFERROR(IF(INDEX('Temperature Data'!$AA$15:$AA$348,MATCH(LOLP!A4657,'Temperature Data'!$B$15:$B$348,0))&gt;IF(B4657=9,$G$2,LOLP!$F$2),1,0),0)</f>
        <v>1</v>
      </c>
      <c r="G4657" s="7">
        <f>SUMIFS(LOLP!$F$4:$F$8763,$C$4:$C$8763,$C4657,$B$4:$B$8763,$B4657,$D$4:$D$8763,$D4657)</f>
        <v>17</v>
      </c>
      <c r="H4657" s="7">
        <f>COUNTIFS(Calendar!$E$3:$E$367,LOLP!C4657,Calendar!$D$3:$D$367,LOLP!B4657)</f>
        <v>21</v>
      </c>
      <c r="I4657" s="7">
        <f ca="1">IF($F4657=1,OFFSET(start_norps,LOLP!$D4657+(1-$C4657)*24,LOLP!$B4657)*H4657/G4657,0)</f>
        <v>4.4879721658331451E-11</v>
      </c>
      <c r="J4657" s="7">
        <f ca="1">IF($F4657=1,OFFSET(start_33,LOLP!$D4657+(1-$C4657)*24,LOLP!$B4657)*H4657/G4657,0)</f>
        <v>9.1515027944054528E-11</v>
      </c>
      <c r="K4657" s="7">
        <f ca="1">IF($F4657,OFFSET(start_40,LOLP!$D4657+(1-$C4657)*24,LOLP!$B4657),0)</f>
        <v>0</v>
      </c>
      <c r="L4657" s="7">
        <f ca="1">IF($F4657,OFFSET(start_50,LOLP!$D4657+(1-$C4657)*24,LOLP!$B4657),0)</f>
        <v>0</v>
      </c>
      <c r="M4657" s="25">
        <f t="shared" ca="1" si="506"/>
        <v>2.7025963070499367E-14</v>
      </c>
      <c r="N4657" s="25">
        <f t="shared" ca="1" si="507"/>
        <v>4.8843242441723402E-14</v>
      </c>
      <c r="O4657" s="15" t="e">
        <f t="shared" ca="1" si="508"/>
        <v>#DIV/0!</v>
      </c>
      <c r="P4657" s="15" t="e">
        <f t="shared" ca="1" si="509"/>
        <v>#DIV/0!</v>
      </c>
    </row>
    <row r="4658" spans="1:16" x14ac:dyDescent="0.25">
      <c r="A4658" s="1">
        <f t="shared" si="510"/>
        <v>43294</v>
      </c>
      <c r="B4658" s="7">
        <f t="shared" si="505"/>
        <v>7</v>
      </c>
      <c r="C4658" s="4">
        <f>INDEX(Calendar!$E$3:$E$367,MATCH(LOLP!$A4658,Calendar!$B$3:$B$367,0))</f>
        <v>1</v>
      </c>
      <c r="D4658" s="2">
        <f t="shared" si="511"/>
        <v>23</v>
      </c>
      <c r="E4658" s="36">
        <v>31771</v>
      </c>
      <c r="F4658" s="7">
        <f>IFERROR(IF(INDEX('Temperature Data'!$AA$15:$AA$348,MATCH(LOLP!A4658,'Temperature Data'!$B$15:$B$348,0))&gt;IF(B4658=9,$G$2,LOLP!$F$2),1,0),0)</f>
        <v>1</v>
      </c>
      <c r="G4658" s="7">
        <f>SUMIFS(LOLP!$F$4:$F$8763,$C$4:$C$8763,$C4658,$B$4:$B$8763,$B4658,$D$4:$D$8763,$D4658)</f>
        <v>17</v>
      </c>
      <c r="H4658" s="7">
        <f>COUNTIFS(Calendar!$E$3:$E$367,LOLP!C4658,Calendar!$D$3:$D$367,LOLP!B4658)</f>
        <v>21</v>
      </c>
      <c r="I4658" s="7">
        <f ca="1">IF($F4658=1,OFFSET(start_norps,LOLP!$D4658+(1-$C4658)*24,LOLP!$B4658)*H4658/G4658,0)</f>
        <v>0</v>
      </c>
      <c r="J4658" s="7">
        <f ca="1">IF($F4658=1,OFFSET(start_33,LOLP!$D4658+(1-$C4658)*24,LOLP!$B4658)*H4658/G4658,0)</f>
        <v>0</v>
      </c>
      <c r="K4658" s="7">
        <f ca="1">IF($F4658,OFFSET(start_40,LOLP!$D4658+(1-$C4658)*24,LOLP!$B4658),0)</f>
        <v>0</v>
      </c>
      <c r="L4658" s="7">
        <f ca="1">IF($F4658,OFFSET(start_50,LOLP!$D4658+(1-$C4658)*24,LOLP!$B4658),0)</f>
        <v>0</v>
      </c>
      <c r="M4658" s="25">
        <f t="shared" ca="1" si="506"/>
        <v>0</v>
      </c>
      <c r="N4658" s="25">
        <f t="shared" ca="1" si="507"/>
        <v>0</v>
      </c>
      <c r="O4658" s="15" t="e">
        <f t="shared" ca="1" si="508"/>
        <v>#DIV/0!</v>
      </c>
      <c r="P4658" s="15" t="e">
        <f t="shared" ca="1" si="509"/>
        <v>#DIV/0!</v>
      </c>
    </row>
    <row r="4659" spans="1:16" x14ac:dyDescent="0.25">
      <c r="A4659" s="1">
        <f t="shared" si="510"/>
        <v>43294</v>
      </c>
      <c r="B4659" s="7">
        <f t="shared" si="505"/>
        <v>7</v>
      </c>
      <c r="C4659" s="4">
        <f>INDEX(Calendar!$E$3:$E$367,MATCH(LOLP!$A4659,Calendar!$B$3:$B$367,0))</f>
        <v>1</v>
      </c>
      <c r="D4659" s="2">
        <f t="shared" si="511"/>
        <v>24</v>
      </c>
      <c r="E4659" s="36">
        <v>29308</v>
      </c>
      <c r="F4659" s="7">
        <f>IFERROR(IF(INDEX('Temperature Data'!$AA$15:$AA$348,MATCH(LOLP!A4659,'Temperature Data'!$B$15:$B$348,0))&gt;IF(B4659=9,$G$2,LOLP!$F$2),1,0),0)</f>
        <v>1</v>
      </c>
      <c r="G4659" s="7">
        <f>SUMIFS(LOLP!$F$4:$F$8763,$C$4:$C$8763,$C4659,$B$4:$B$8763,$B4659,$D$4:$D$8763,$D4659)</f>
        <v>17</v>
      </c>
      <c r="H4659" s="7">
        <f>COUNTIFS(Calendar!$E$3:$E$367,LOLP!C4659,Calendar!$D$3:$D$367,LOLP!B4659)</f>
        <v>21</v>
      </c>
      <c r="I4659" s="7">
        <f ca="1">IF($F4659=1,OFFSET(start_norps,LOLP!$D4659+(1-$C4659)*24,LOLP!$B4659)*H4659/G4659,0)</f>
        <v>0</v>
      </c>
      <c r="J4659" s="7">
        <f ca="1">IF($F4659=1,OFFSET(start_33,LOLP!$D4659+(1-$C4659)*24,LOLP!$B4659)*H4659/G4659,0)</f>
        <v>0</v>
      </c>
      <c r="K4659" s="7">
        <f ca="1">IF($F4659,OFFSET(start_40,LOLP!$D4659+(1-$C4659)*24,LOLP!$B4659),0)</f>
        <v>0</v>
      </c>
      <c r="L4659" s="7">
        <f ca="1">IF($F4659,OFFSET(start_50,LOLP!$D4659+(1-$C4659)*24,LOLP!$B4659),0)</f>
        <v>0</v>
      </c>
      <c r="M4659" s="25">
        <f t="shared" ca="1" si="506"/>
        <v>0</v>
      </c>
      <c r="N4659" s="25">
        <f t="shared" ca="1" si="507"/>
        <v>0</v>
      </c>
      <c r="O4659" s="15" t="e">
        <f t="shared" ca="1" si="508"/>
        <v>#DIV/0!</v>
      </c>
      <c r="P4659" s="15" t="e">
        <f t="shared" ca="1" si="509"/>
        <v>#DIV/0!</v>
      </c>
    </row>
    <row r="4660" spans="1:16" x14ac:dyDescent="0.25">
      <c r="A4660" s="1">
        <f t="shared" si="510"/>
        <v>43295</v>
      </c>
      <c r="B4660" s="7">
        <f t="shared" si="505"/>
        <v>7</v>
      </c>
      <c r="C4660" s="4">
        <f>INDEX(Calendar!$E$3:$E$367,MATCH(LOLP!$A4660,Calendar!$B$3:$B$367,0))</f>
        <v>0</v>
      </c>
      <c r="D4660" s="2">
        <f t="shared" si="511"/>
        <v>1</v>
      </c>
      <c r="E4660" s="36">
        <v>27475</v>
      </c>
      <c r="F4660" s="7">
        <f>IFERROR(IF(INDEX('Temperature Data'!$AA$15:$AA$348,MATCH(LOLP!A4660,'Temperature Data'!$B$15:$B$348,0))&gt;IF(B4660=9,$G$2,LOLP!$F$2),1,0),0)</f>
        <v>1</v>
      </c>
      <c r="G4660" s="7">
        <f>SUMIFS(LOLP!$F$4:$F$8763,$C$4:$C$8763,$C4660,$B$4:$B$8763,$B4660,$D$4:$D$8763,$D4660)</f>
        <v>5</v>
      </c>
      <c r="H4660" s="7">
        <f>COUNTIFS(Calendar!$E$3:$E$367,LOLP!C4660,Calendar!$D$3:$D$367,LOLP!B4660)</f>
        <v>10</v>
      </c>
      <c r="I4660" s="7">
        <f ca="1">IF($F4660=1,OFFSET(start_norps,LOLP!$D4660+(1-$C4660)*24,LOLP!$B4660)*H4660/G4660,0)</f>
        <v>0</v>
      </c>
      <c r="J4660" s="7">
        <f ca="1">IF($F4660=1,OFFSET(start_33,LOLP!$D4660+(1-$C4660)*24,LOLP!$B4660)*H4660/G4660,0)</f>
        <v>0</v>
      </c>
      <c r="K4660" s="7">
        <f ca="1">IF($F4660,OFFSET(start_40,LOLP!$D4660+(1-$C4660)*24,LOLP!$B4660),0)</f>
        <v>0</v>
      </c>
      <c r="L4660" s="7">
        <f ca="1">IF($F4660,OFFSET(start_50,LOLP!$D4660+(1-$C4660)*24,LOLP!$B4660),0)</f>
        <v>0</v>
      </c>
      <c r="M4660" s="25">
        <f t="shared" ca="1" si="506"/>
        <v>0</v>
      </c>
      <c r="N4660" s="25">
        <f t="shared" ca="1" si="507"/>
        <v>0</v>
      </c>
      <c r="O4660" s="15" t="e">
        <f t="shared" ca="1" si="508"/>
        <v>#DIV/0!</v>
      </c>
      <c r="P4660" s="15" t="e">
        <f t="shared" ca="1" si="509"/>
        <v>#DIV/0!</v>
      </c>
    </row>
    <row r="4661" spans="1:16" x14ac:dyDescent="0.25">
      <c r="A4661" s="1">
        <f t="shared" si="510"/>
        <v>43295</v>
      </c>
      <c r="B4661" s="7">
        <f t="shared" si="505"/>
        <v>7</v>
      </c>
      <c r="C4661" s="4">
        <f>INDEX(Calendar!$E$3:$E$367,MATCH(LOLP!$A4661,Calendar!$B$3:$B$367,0))</f>
        <v>0</v>
      </c>
      <c r="D4661" s="2">
        <f t="shared" si="511"/>
        <v>2</v>
      </c>
      <c r="E4661" s="36">
        <v>26191</v>
      </c>
      <c r="F4661" s="7">
        <f>IFERROR(IF(INDEX('Temperature Data'!$AA$15:$AA$348,MATCH(LOLP!A4661,'Temperature Data'!$B$15:$B$348,0))&gt;IF(B4661=9,$G$2,LOLP!$F$2),1,0),0)</f>
        <v>1</v>
      </c>
      <c r="G4661" s="7">
        <f>SUMIFS(LOLP!$F$4:$F$8763,$C$4:$C$8763,$C4661,$B$4:$B$8763,$B4661,$D$4:$D$8763,$D4661)</f>
        <v>5</v>
      </c>
      <c r="H4661" s="7">
        <f>COUNTIFS(Calendar!$E$3:$E$367,LOLP!C4661,Calendar!$D$3:$D$367,LOLP!B4661)</f>
        <v>10</v>
      </c>
      <c r="I4661" s="7">
        <f ca="1">IF($F4661=1,OFFSET(start_norps,LOLP!$D4661+(1-$C4661)*24,LOLP!$B4661)*H4661/G4661,0)</f>
        <v>0</v>
      </c>
      <c r="J4661" s="7">
        <f ca="1">IF($F4661=1,OFFSET(start_33,LOLP!$D4661+(1-$C4661)*24,LOLP!$B4661)*H4661/G4661,0)</f>
        <v>0</v>
      </c>
      <c r="K4661" s="7">
        <f ca="1">IF($F4661,OFFSET(start_40,LOLP!$D4661+(1-$C4661)*24,LOLP!$B4661),0)</f>
        <v>0</v>
      </c>
      <c r="L4661" s="7">
        <f ca="1">IF($F4661,OFFSET(start_50,LOLP!$D4661+(1-$C4661)*24,LOLP!$B4661),0)</f>
        <v>0</v>
      </c>
      <c r="M4661" s="25">
        <f t="shared" ca="1" si="506"/>
        <v>0</v>
      </c>
      <c r="N4661" s="25">
        <f t="shared" ca="1" si="507"/>
        <v>0</v>
      </c>
      <c r="O4661" s="15" t="e">
        <f t="shared" ca="1" si="508"/>
        <v>#DIV/0!</v>
      </c>
      <c r="P4661" s="15" t="e">
        <f t="shared" ca="1" si="509"/>
        <v>#DIV/0!</v>
      </c>
    </row>
    <row r="4662" spans="1:16" x14ac:dyDescent="0.25">
      <c r="A4662" s="1">
        <f t="shared" si="510"/>
        <v>43295</v>
      </c>
      <c r="B4662" s="7">
        <f t="shared" si="505"/>
        <v>7</v>
      </c>
      <c r="C4662" s="4">
        <f>INDEX(Calendar!$E$3:$E$367,MATCH(LOLP!$A4662,Calendar!$B$3:$B$367,0))</f>
        <v>0</v>
      </c>
      <c r="D4662" s="2">
        <f t="shared" si="511"/>
        <v>3</v>
      </c>
      <c r="E4662" s="36">
        <v>25315</v>
      </c>
      <c r="F4662" s="7">
        <f>IFERROR(IF(INDEX('Temperature Data'!$AA$15:$AA$348,MATCH(LOLP!A4662,'Temperature Data'!$B$15:$B$348,0))&gt;IF(B4662=9,$G$2,LOLP!$F$2),1,0),0)</f>
        <v>1</v>
      </c>
      <c r="G4662" s="7">
        <f>SUMIFS(LOLP!$F$4:$F$8763,$C$4:$C$8763,$C4662,$B$4:$B$8763,$B4662,$D$4:$D$8763,$D4662)</f>
        <v>5</v>
      </c>
      <c r="H4662" s="7">
        <f>COUNTIFS(Calendar!$E$3:$E$367,LOLP!C4662,Calendar!$D$3:$D$367,LOLP!B4662)</f>
        <v>10</v>
      </c>
      <c r="I4662" s="7">
        <f ca="1">IF($F4662=1,OFFSET(start_norps,LOLP!$D4662+(1-$C4662)*24,LOLP!$B4662)*H4662/G4662,0)</f>
        <v>0</v>
      </c>
      <c r="J4662" s="7">
        <f ca="1">IF($F4662=1,OFFSET(start_33,LOLP!$D4662+(1-$C4662)*24,LOLP!$B4662)*H4662/G4662,0)</f>
        <v>0</v>
      </c>
      <c r="K4662" s="7">
        <f ca="1">IF($F4662,OFFSET(start_40,LOLP!$D4662+(1-$C4662)*24,LOLP!$B4662),0)</f>
        <v>0</v>
      </c>
      <c r="L4662" s="7">
        <f ca="1">IF($F4662,OFFSET(start_50,LOLP!$D4662+(1-$C4662)*24,LOLP!$B4662),0)</f>
        <v>0</v>
      </c>
      <c r="M4662" s="25">
        <f t="shared" ca="1" si="506"/>
        <v>0</v>
      </c>
      <c r="N4662" s="25">
        <f t="shared" ca="1" si="507"/>
        <v>0</v>
      </c>
      <c r="O4662" s="15" t="e">
        <f t="shared" ca="1" si="508"/>
        <v>#DIV/0!</v>
      </c>
      <c r="P4662" s="15" t="e">
        <f t="shared" ca="1" si="509"/>
        <v>#DIV/0!</v>
      </c>
    </row>
    <row r="4663" spans="1:16" x14ac:dyDescent="0.25">
      <c r="A4663" s="1">
        <f t="shared" si="510"/>
        <v>43295</v>
      </c>
      <c r="B4663" s="7">
        <f t="shared" si="505"/>
        <v>7</v>
      </c>
      <c r="C4663" s="4">
        <f>INDEX(Calendar!$E$3:$E$367,MATCH(LOLP!$A4663,Calendar!$B$3:$B$367,0))</f>
        <v>0</v>
      </c>
      <c r="D4663" s="2">
        <f t="shared" si="511"/>
        <v>4</v>
      </c>
      <c r="E4663" s="36">
        <v>25008</v>
      </c>
      <c r="F4663" s="7">
        <f>IFERROR(IF(INDEX('Temperature Data'!$AA$15:$AA$348,MATCH(LOLP!A4663,'Temperature Data'!$B$15:$B$348,0))&gt;IF(B4663=9,$G$2,LOLP!$F$2),1,0),0)</f>
        <v>1</v>
      </c>
      <c r="G4663" s="7">
        <f>SUMIFS(LOLP!$F$4:$F$8763,$C$4:$C$8763,$C4663,$B$4:$B$8763,$B4663,$D$4:$D$8763,$D4663)</f>
        <v>5</v>
      </c>
      <c r="H4663" s="7">
        <f>COUNTIFS(Calendar!$E$3:$E$367,LOLP!C4663,Calendar!$D$3:$D$367,LOLP!B4663)</f>
        <v>10</v>
      </c>
      <c r="I4663" s="7">
        <f ca="1">IF($F4663=1,OFFSET(start_norps,LOLP!$D4663+(1-$C4663)*24,LOLP!$B4663)*H4663/G4663,0)</f>
        <v>0</v>
      </c>
      <c r="J4663" s="7">
        <f ca="1">IF($F4663=1,OFFSET(start_33,LOLP!$D4663+(1-$C4663)*24,LOLP!$B4663)*H4663/G4663,0)</f>
        <v>0</v>
      </c>
      <c r="K4663" s="7">
        <f ca="1">IF($F4663,OFFSET(start_40,LOLP!$D4663+(1-$C4663)*24,LOLP!$B4663),0)</f>
        <v>0</v>
      </c>
      <c r="L4663" s="7">
        <f ca="1">IF($F4663,OFFSET(start_50,LOLP!$D4663+(1-$C4663)*24,LOLP!$B4663),0)</f>
        <v>0</v>
      </c>
      <c r="M4663" s="25">
        <f t="shared" ca="1" si="506"/>
        <v>0</v>
      </c>
      <c r="N4663" s="25">
        <f t="shared" ca="1" si="507"/>
        <v>0</v>
      </c>
      <c r="O4663" s="15" t="e">
        <f t="shared" ca="1" si="508"/>
        <v>#DIV/0!</v>
      </c>
      <c r="P4663" s="15" t="e">
        <f t="shared" ca="1" si="509"/>
        <v>#DIV/0!</v>
      </c>
    </row>
    <row r="4664" spans="1:16" x14ac:dyDescent="0.25">
      <c r="A4664" s="1">
        <f t="shared" si="510"/>
        <v>43295</v>
      </c>
      <c r="B4664" s="7">
        <f t="shared" si="505"/>
        <v>7</v>
      </c>
      <c r="C4664" s="4">
        <f>INDEX(Calendar!$E$3:$E$367,MATCH(LOLP!$A4664,Calendar!$B$3:$B$367,0))</f>
        <v>0</v>
      </c>
      <c r="D4664" s="2">
        <f t="shared" si="511"/>
        <v>5</v>
      </c>
      <c r="E4664" s="36">
        <v>25395</v>
      </c>
      <c r="F4664" s="7">
        <f>IFERROR(IF(INDEX('Temperature Data'!$AA$15:$AA$348,MATCH(LOLP!A4664,'Temperature Data'!$B$15:$B$348,0))&gt;IF(B4664=9,$G$2,LOLP!$F$2),1,0),0)</f>
        <v>1</v>
      </c>
      <c r="G4664" s="7">
        <f>SUMIFS(LOLP!$F$4:$F$8763,$C$4:$C$8763,$C4664,$B$4:$B$8763,$B4664,$D$4:$D$8763,$D4664)</f>
        <v>5</v>
      </c>
      <c r="H4664" s="7">
        <f>COUNTIFS(Calendar!$E$3:$E$367,LOLP!C4664,Calendar!$D$3:$D$367,LOLP!B4664)</f>
        <v>10</v>
      </c>
      <c r="I4664" s="7">
        <f ca="1">IF($F4664=1,OFFSET(start_norps,LOLP!$D4664+(1-$C4664)*24,LOLP!$B4664)*H4664/G4664,0)</f>
        <v>0</v>
      </c>
      <c r="J4664" s="7">
        <f ca="1">IF($F4664=1,OFFSET(start_33,LOLP!$D4664+(1-$C4664)*24,LOLP!$B4664)*H4664/G4664,0)</f>
        <v>0</v>
      </c>
      <c r="K4664" s="7">
        <f ca="1">IF($F4664,OFFSET(start_40,LOLP!$D4664+(1-$C4664)*24,LOLP!$B4664),0)</f>
        <v>0</v>
      </c>
      <c r="L4664" s="7">
        <f ca="1">IF($F4664,OFFSET(start_50,LOLP!$D4664+(1-$C4664)*24,LOLP!$B4664),0)</f>
        <v>0</v>
      </c>
      <c r="M4664" s="25">
        <f t="shared" ca="1" si="506"/>
        <v>0</v>
      </c>
      <c r="N4664" s="25">
        <f t="shared" ca="1" si="507"/>
        <v>0</v>
      </c>
      <c r="O4664" s="15" t="e">
        <f t="shared" ca="1" si="508"/>
        <v>#DIV/0!</v>
      </c>
      <c r="P4664" s="15" t="e">
        <f t="shared" ca="1" si="509"/>
        <v>#DIV/0!</v>
      </c>
    </row>
    <row r="4665" spans="1:16" x14ac:dyDescent="0.25">
      <c r="A4665" s="1">
        <f t="shared" si="510"/>
        <v>43295</v>
      </c>
      <c r="B4665" s="7">
        <f t="shared" si="505"/>
        <v>7</v>
      </c>
      <c r="C4665" s="4">
        <f>INDEX(Calendar!$E$3:$E$367,MATCH(LOLP!$A4665,Calendar!$B$3:$B$367,0))</f>
        <v>0</v>
      </c>
      <c r="D4665" s="2">
        <f t="shared" si="511"/>
        <v>6</v>
      </c>
      <c r="E4665" s="36">
        <v>25595</v>
      </c>
      <c r="F4665" s="7">
        <f>IFERROR(IF(INDEX('Temperature Data'!$AA$15:$AA$348,MATCH(LOLP!A4665,'Temperature Data'!$B$15:$B$348,0))&gt;IF(B4665=9,$G$2,LOLP!$F$2),1,0),0)</f>
        <v>1</v>
      </c>
      <c r="G4665" s="7">
        <f>SUMIFS(LOLP!$F$4:$F$8763,$C$4:$C$8763,$C4665,$B$4:$B$8763,$B4665,$D$4:$D$8763,$D4665)</f>
        <v>5</v>
      </c>
      <c r="H4665" s="7">
        <f>COUNTIFS(Calendar!$E$3:$E$367,LOLP!C4665,Calendar!$D$3:$D$367,LOLP!B4665)</f>
        <v>10</v>
      </c>
      <c r="I4665" s="7">
        <f ca="1">IF($F4665=1,OFFSET(start_norps,LOLP!$D4665+(1-$C4665)*24,LOLP!$B4665)*H4665/G4665,0)</f>
        <v>0</v>
      </c>
      <c r="J4665" s="7">
        <f ca="1">IF($F4665=1,OFFSET(start_33,LOLP!$D4665+(1-$C4665)*24,LOLP!$B4665)*H4665/G4665,0)</f>
        <v>0</v>
      </c>
      <c r="K4665" s="7">
        <f ca="1">IF($F4665,OFFSET(start_40,LOLP!$D4665+(1-$C4665)*24,LOLP!$B4665),0)</f>
        <v>0</v>
      </c>
      <c r="L4665" s="7">
        <f ca="1">IF($F4665,OFFSET(start_50,LOLP!$D4665+(1-$C4665)*24,LOLP!$B4665),0)</f>
        <v>0</v>
      </c>
      <c r="M4665" s="25">
        <f t="shared" ca="1" si="506"/>
        <v>0</v>
      </c>
      <c r="N4665" s="25">
        <f t="shared" ca="1" si="507"/>
        <v>0</v>
      </c>
      <c r="O4665" s="15" t="e">
        <f t="shared" ca="1" si="508"/>
        <v>#DIV/0!</v>
      </c>
      <c r="P4665" s="15" t="e">
        <f t="shared" ca="1" si="509"/>
        <v>#DIV/0!</v>
      </c>
    </row>
    <row r="4666" spans="1:16" x14ac:dyDescent="0.25">
      <c r="A4666" s="1">
        <f t="shared" si="510"/>
        <v>43295</v>
      </c>
      <c r="B4666" s="7">
        <f t="shared" si="505"/>
        <v>7</v>
      </c>
      <c r="C4666" s="4">
        <f>INDEX(Calendar!$E$3:$E$367,MATCH(LOLP!$A4666,Calendar!$B$3:$B$367,0))</f>
        <v>0</v>
      </c>
      <c r="D4666" s="2">
        <f t="shared" si="511"/>
        <v>7</v>
      </c>
      <c r="E4666" s="36">
        <v>26558</v>
      </c>
      <c r="F4666" s="7">
        <f>IFERROR(IF(INDEX('Temperature Data'!$AA$15:$AA$348,MATCH(LOLP!A4666,'Temperature Data'!$B$15:$B$348,0))&gt;IF(B4666=9,$G$2,LOLP!$F$2),1,0),0)</f>
        <v>1</v>
      </c>
      <c r="G4666" s="7">
        <f>SUMIFS(LOLP!$F$4:$F$8763,$C$4:$C$8763,$C4666,$B$4:$B$8763,$B4666,$D$4:$D$8763,$D4666)</f>
        <v>5</v>
      </c>
      <c r="H4666" s="7">
        <f>COUNTIFS(Calendar!$E$3:$E$367,LOLP!C4666,Calendar!$D$3:$D$367,LOLP!B4666)</f>
        <v>10</v>
      </c>
      <c r="I4666" s="7">
        <f ca="1">IF($F4666=1,OFFSET(start_norps,LOLP!$D4666+(1-$C4666)*24,LOLP!$B4666)*H4666/G4666,0)</f>
        <v>0</v>
      </c>
      <c r="J4666" s="7">
        <f ca="1">IF($F4666=1,OFFSET(start_33,LOLP!$D4666+(1-$C4666)*24,LOLP!$B4666)*H4666/G4666,0)</f>
        <v>0</v>
      </c>
      <c r="K4666" s="7">
        <f ca="1">IF($F4666,OFFSET(start_40,LOLP!$D4666+(1-$C4666)*24,LOLP!$B4666),0)</f>
        <v>0</v>
      </c>
      <c r="L4666" s="7">
        <f ca="1">IF($F4666,OFFSET(start_50,LOLP!$D4666+(1-$C4666)*24,LOLP!$B4666),0)</f>
        <v>0</v>
      </c>
      <c r="M4666" s="25">
        <f t="shared" ca="1" si="506"/>
        <v>0</v>
      </c>
      <c r="N4666" s="25">
        <f t="shared" ca="1" si="507"/>
        <v>0</v>
      </c>
      <c r="O4666" s="15" t="e">
        <f t="shared" ca="1" si="508"/>
        <v>#DIV/0!</v>
      </c>
      <c r="P4666" s="15" t="e">
        <f t="shared" ca="1" si="509"/>
        <v>#DIV/0!</v>
      </c>
    </row>
    <row r="4667" spans="1:16" x14ac:dyDescent="0.25">
      <c r="A4667" s="1">
        <f t="shared" si="510"/>
        <v>43295</v>
      </c>
      <c r="B4667" s="7">
        <f t="shared" si="505"/>
        <v>7</v>
      </c>
      <c r="C4667" s="4">
        <f>INDEX(Calendar!$E$3:$E$367,MATCH(LOLP!$A4667,Calendar!$B$3:$B$367,0))</f>
        <v>0</v>
      </c>
      <c r="D4667" s="2">
        <f t="shared" si="511"/>
        <v>8</v>
      </c>
      <c r="E4667" s="36">
        <v>28029</v>
      </c>
      <c r="F4667" s="7">
        <f>IFERROR(IF(INDEX('Temperature Data'!$AA$15:$AA$348,MATCH(LOLP!A4667,'Temperature Data'!$B$15:$B$348,0))&gt;IF(B4667=9,$G$2,LOLP!$F$2),1,0),0)</f>
        <v>1</v>
      </c>
      <c r="G4667" s="7">
        <f>SUMIFS(LOLP!$F$4:$F$8763,$C$4:$C$8763,$C4667,$B$4:$B$8763,$B4667,$D$4:$D$8763,$D4667)</f>
        <v>5</v>
      </c>
      <c r="H4667" s="7">
        <f>COUNTIFS(Calendar!$E$3:$E$367,LOLP!C4667,Calendar!$D$3:$D$367,LOLP!B4667)</f>
        <v>10</v>
      </c>
      <c r="I4667" s="7">
        <f ca="1">IF($F4667=1,OFFSET(start_norps,LOLP!$D4667+(1-$C4667)*24,LOLP!$B4667)*H4667/G4667,0)</f>
        <v>0</v>
      </c>
      <c r="J4667" s="7">
        <f ca="1">IF($F4667=1,OFFSET(start_33,LOLP!$D4667+(1-$C4667)*24,LOLP!$B4667)*H4667/G4667,0)</f>
        <v>0</v>
      </c>
      <c r="K4667" s="7">
        <f ca="1">IF($F4667,OFFSET(start_40,LOLP!$D4667+(1-$C4667)*24,LOLP!$B4667),0)</f>
        <v>0</v>
      </c>
      <c r="L4667" s="7">
        <f ca="1">IF($F4667,OFFSET(start_50,LOLP!$D4667+(1-$C4667)*24,LOLP!$B4667),0)</f>
        <v>0</v>
      </c>
      <c r="M4667" s="25">
        <f t="shared" ca="1" si="506"/>
        <v>0</v>
      </c>
      <c r="N4667" s="25">
        <f t="shared" ca="1" si="507"/>
        <v>0</v>
      </c>
      <c r="O4667" s="15" t="e">
        <f t="shared" ca="1" si="508"/>
        <v>#DIV/0!</v>
      </c>
      <c r="P4667" s="15" t="e">
        <f t="shared" ca="1" si="509"/>
        <v>#DIV/0!</v>
      </c>
    </row>
    <row r="4668" spans="1:16" x14ac:dyDescent="0.25">
      <c r="A4668" s="1">
        <f t="shared" si="510"/>
        <v>43295</v>
      </c>
      <c r="B4668" s="7">
        <f t="shared" si="505"/>
        <v>7</v>
      </c>
      <c r="C4668" s="4">
        <f>INDEX(Calendar!$E$3:$E$367,MATCH(LOLP!$A4668,Calendar!$B$3:$B$367,0))</f>
        <v>0</v>
      </c>
      <c r="D4668" s="2">
        <f t="shared" si="511"/>
        <v>9</v>
      </c>
      <c r="E4668" s="36">
        <v>29385</v>
      </c>
      <c r="F4668" s="7">
        <f>IFERROR(IF(INDEX('Temperature Data'!$AA$15:$AA$348,MATCH(LOLP!A4668,'Temperature Data'!$B$15:$B$348,0))&gt;IF(B4668=9,$G$2,LOLP!$F$2),1,0),0)</f>
        <v>1</v>
      </c>
      <c r="G4668" s="7">
        <f>SUMIFS(LOLP!$F$4:$F$8763,$C$4:$C$8763,$C4668,$B$4:$B$8763,$B4668,$D$4:$D$8763,$D4668)</f>
        <v>5</v>
      </c>
      <c r="H4668" s="7">
        <f>COUNTIFS(Calendar!$E$3:$E$367,LOLP!C4668,Calendar!$D$3:$D$367,LOLP!B4668)</f>
        <v>10</v>
      </c>
      <c r="I4668" s="7">
        <f ca="1">IF($F4668=1,OFFSET(start_norps,LOLP!$D4668+(1-$C4668)*24,LOLP!$B4668)*H4668/G4668,0)</f>
        <v>0</v>
      </c>
      <c r="J4668" s="7">
        <f ca="1">IF($F4668=1,OFFSET(start_33,LOLP!$D4668+(1-$C4668)*24,LOLP!$B4668)*H4668/G4668,0)</f>
        <v>0</v>
      </c>
      <c r="K4668" s="7">
        <f ca="1">IF($F4668,OFFSET(start_40,LOLP!$D4668+(1-$C4668)*24,LOLP!$B4668),0)</f>
        <v>0</v>
      </c>
      <c r="L4668" s="7">
        <f ca="1">IF($F4668,OFFSET(start_50,LOLP!$D4668+(1-$C4668)*24,LOLP!$B4668),0)</f>
        <v>0</v>
      </c>
      <c r="M4668" s="25">
        <f t="shared" ca="1" si="506"/>
        <v>0</v>
      </c>
      <c r="N4668" s="25">
        <f t="shared" ca="1" si="507"/>
        <v>0</v>
      </c>
      <c r="O4668" s="15" t="e">
        <f t="shared" ca="1" si="508"/>
        <v>#DIV/0!</v>
      </c>
      <c r="P4668" s="15" t="e">
        <f t="shared" ca="1" si="509"/>
        <v>#DIV/0!</v>
      </c>
    </row>
    <row r="4669" spans="1:16" x14ac:dyDescent="0.25">
      <c r="A4669" s="1">
        <f t="shared" si="510"/>
        <v>43295</v>
      </c>
      <c r="B4669" s="7">
        <f t="shared" si="505"/>
        <v>7</v>
      </c>
      <c r="C4669" s="4">
        <f>INDEX(Calendar!$E$3:$E$367,MATCH(LOLP!$A4669,Calendar!$B$3:$B$367,0))</f>
        <v>0</v>
      </c>
      <c r="D4669" s="2">
        <f t="shared" si="511"/>
        <v>10</v>
      </c>
      <c r="E4669" s="36">
        <v>30630</v>
      </c>
      <c r="F4669" s="7">
        <f>IFERROR(IF(INDEX('Temperature Data'!$AA$15:$AA$348,MATCH(LOLP!A4669,'Temperature Data'!$B$15:$B$348,0))&gt;IF(B4669=9,$G$2,LOLP!$F$2),1,0),0)</f>
        <v>1</v>
      </c>
      <c r="G4669" s="7">
        <f>SUMIFS(LOLP!$F$4:$F$8763,$C$4:$C$8763,$C4669,$B$4:$B$8763,$B4669,$D$4:$D$8763,$D4669)</f>
        <v>5</v>
      </c>
      <c r="H4669" s="7">
        <f>COUNTIFS(Calendar!$E$3:$E$367,LOLP!C4669,Calendar!$D$3:$D$367,LOLP!B4669)</f>
        <v>10</v>
      </c>
      <c r="I4669" s="7">
        <f ca="1">IF($F4669=1,OFFSET(start_norps,LOLP!$D4669+(1-$C4669)*24,LOLP!$B4669)*H4669/G4669,0)</f>
        <v>1.4497302458914161E-11</v>
      </c>
      <c r="J4669" s="7">
        <f ca="1">IF($F4669=1,OFFSET(start_33,LOLP!$D4669+(1-$C4669)*24,LOLP!$B4669)*H4669/G4669,0)</f>
        <v>0</v>
      </c>
      <c r="K4669" s="7">
        <f ca="1">IF($F4669,OFFSET(start_40,LOLP!$D4669+(1-$C4669)*24,LOLP!$B4669),0)</f>
        <v>0</v>
      </c>
      <c r="L4669" s="7">
        <f ca="1">IF($F4669,OFFSET(start_50,LOLP!$D4669+(1-$C4669)*24,LOLP!$B4669),0)</f>
        <v>0</v>
      </c>
      <c r="M4669" s="25">
        <f t="shared" ca="1" si="506"/>
        <v>8.7300800093919374E-15</v>
      </c>
      <c r="N4669" s="25">
        <f t="shared" ca="1" si="507"/>
        <v>0</v>
      </c>
      <c r="O4669" s="15" t="e">
        <f t="shared" ca="1" si="508"/>
        <v>#DIV/0!</v>
      </c>
      <c r="P4669" s="15" t="e">
        <f t="shared" ca="1" si="509"/>
        <v>#DIV/0!</v>
      </c>
    </row>
    <row r="4670" spans="1:16" x14ac:dyDescent="0.25">
      <c r="A4670" s="1">
        <f t="shared" si="510"/>
        <v>43295</v>
      </c>
      <c r="B4670" s="7">
        <f t="shared" si="505"/>
        <v>7</v>
      </c>
      <c r="C4670" s="4">
        <f>INDEX(Calendar!$E$3:$E$367,MATCH(LOLP!$A4670,Calendar!$B$3:$B$367,0))</f>
        <v>0</v>
      </c>
      <c r="D4670" s="2">
        <f t="shared" si="511"/>
        <v>11</v>
      </c>
      <c r="E4670" s="36">
        <v>32223</v>
      </c>
      <c r="F4670" s="7">
        <f>IFERROR(IF(INDEX('Temperature Data'!$AA$15:$AA$348,MATCH(LOLP!A4670,'Temperature Data'!$B$15:$B$348,0))&gt;IF(B4670=9,$G$2,LOLP!$F$2),1,0),0)</f>
        <v>1</v>
      </c>
      <c r="G4670" s="7">
        <f>SUMIFS(LOLP!$F$4:$F$8763,$C$4:$C$8763,$C4670,$B$4:$B$8763,$B4670,$D$4:$D$8763,$D4670)</f>
        <v>5</v>
      </c>
      <c r="H4670" s="7">
        <f>COUNTIFS(Calendar!$E$3:$E$367,LOLP!C4670,Calendar!$D$3:$D$367,LOLP!B4670)</f>
        <v>10</v>
      </c>
      <c r="I4670" s="7">
        <f ca="1">IF($F4670=1,OFFSET(start_norps,LOLP!$D4670+(1-$C4670)*24,LOLP!$B4670)*H4670/G4670,0)</f>
        <v>5.40016429636746E-8</v>
      </c>
      <c r="J4670" s="7">
        <f ca="1">IF($F4670=1,OFFSET(start_33,LOLP!$D4670+(1-$C4670)*24,LOLP!$B4670)*H4670/G4670,0)</f>
        <v>7.8469140907255595E-14</v>
      </c>
      <c r="K4670" s="7">
        <f ca="1">IF($F4670,OFFSET(start_40,LOLP!$D4670+(1-$C4670)*24,LOLP!$B4670),0)</f>
        <v>0</v>
      </c>
      <c r="L4670" s="7">
        <f ca="1">IF($F4670,OFFSET(start_50,LOLP!$D4670+(1-$C4670)*24,LOLP!$B4670),0)</f>
        <v>0</v>
      </c>
      <c r="M4670" s="25">
        <f t="shared" ca="1" si="506"/>
        <v>3.2519061049293091E-11</v>
      </c>
      <c r="N4670" s="25">
        <f t="shared" ca="1" si="507"/>
        <v>4.1880414174925019E-17</v>
      </c>
      <c r="O4670" s="15" t="e">
        <f t="shared" ca="1" si="508"/>
        <v>#DIV/0!</v>
      </c>
      <c r="P4670" s="15" t="e">
        <f t="shared" ca="1" si="509"/>
        <v>#DIV/0!</v>
      </c>
    </row>
    <row r="4671" spans="1:16" x14ac:dyDescent="0.25">
      <c r="A4671" s="1">
        <f t="shared" si="510"/>
        <v>43295</v>
      </c>
      <c r="B4671" s="7">
        <f t="shared" si="505"/>
        <v>7</v>
      </c>
      <c r="C4671" s="4">
        <f>INDEX(Calendar!$E$3:$E$367,MATCH(LOLP!$A4671,Calendar!$B$3:$B$367,0))</f>
        <v>0</v>
      </c>
      <c r="D4671" s="2">
        <f t="shared" si="511"/>
        <v>12</v>
      </c>
      <c r="E4671" s="36">
        <v>33608</v>
      </c>
      <c r="F4671" s="7">
        <f>IFERROR(IF(INDEX('Temperature Data'!$AA$15:$AA$348,MATCH(LOLP!A4671,'Temperature Data'!$B$15:$B$348,0))&gt;IF(B4671=9,$G$2,LOLP!$F$2),1,0),0)</f>
        <v>1</v>
      </c>
      <c r="G4671" s="7">
        <f>SUMIFS(LOLP!$F$4:$F$8763,$C$4:$C$8763,$C4671,$B$4:$B$8763,$B4671,$D$4:$D$8763,$D4671)</f>
        <v>5</v>
      </c>
      <c r="H4671" s="7">
        <f>COUNTIFS(Calendar!$E$3:$E$367,LOLP!C4671,Calendar!$D$3:$D$367,LOLP!B4671)</f>
        <v>10</v>
      </c>
      <c r="I4671" s="7">
        <f ca="1">IF($F4671=1,OFFSET(start_norps,LOLP!$D4671+(1-$C4671)*24,LOLP!$B4671)*H4671/G4671,0)</f>
        <v>6.3478552197374799E-4</v>
      </c>
      <c r="J4671" s="7">
        <f ca="1">IF($F4671=1,OFFSET(start_33,LOLP!$D4671+(1-$C4671)*24,LOLP!$B4671)*H4671/G4671,0)</f>
        <v>1.79874951703142E-7</v>
      </c>
      <c r="K4671" s="7">
        <f ca="1">IF($F4671,OFFSET(start_40,LOLP!$D4671+(1-$C4671)*24,LOLP!$B4671),0)</f>
        <v>0</v>
      </c>
      <c r="L4671" s="7">
        <f ca="1">IF($F4671,OFFSET(start_50,LOLP!$D4671+(1-$C4671)*24,LOLP!$B4671),0)</f>
        <v>0</v>
      </c>
      <c r="M4671" s="25">
        <f t="shared" ca="1" si="506"/>
        <v>3.8225927970668251E-7</v>
      </c>
      <c r="N4671" s="25">
        <f t="shared" ca="1" si="507"/>
        <v>9.6002548134507053E-11</v>
      </c>
      <c r="O4671" s="15" t="e">
        <f t="shared" ca="1" si="508"/>
        <v>#DIV/0!</v>
      </c>
      <c r="P4671" s="15" t="e">
        <f t="shared" ca="1" si="509"/>
        <v>#DIV/0!</v>
      </c>
    </row>
    <row r="4672" spans="1:16" x14ac:dyDescent="0.25">
      <c r="A4672" s="1">
        <f t="shared" si="510"/>
        <v>43295</v>
      </c>
      <c r="B4672" s="7">
        <f t="shared" si="505"/>
        <v>7</v>
      </c>
      <c r="C4672" s="4">
        <f>INDEX(Calendar!$E$3:$E$367,MATCH(LOLP!$A4672,Calendar!$B$3:$B$367,0))</f>
        <v>0</v>
      </c>
      <c r="D4672" s="2">
        <f t="shared" si="511"/>
        <v>13</v>
      </c>
      <c r="E4672" s="36">
        <v>35245</v>
      </c>
      <c r="F4672" s="7">
        <f>IFERROR(IF(INDEX('Temperature Data'!$AA$15:$AA$348,MATCH(LOLP!A4672,'Temperature Data'!$B$15:$B$348,0))&gt;IF(B4672=9,$G$2,LOLP!$F$2),1,0),0)</f>
        <v>1</v>
      </c>
      <c r="G4672" s="7">
        <f>SUMIFS(LOLP!$F$4:$F$8763,$C$4:$C$8763,$C4672,$B$4:$B$8763,$B4672,$D$4:$D$8763,$D4672)</f>
        <v>5</v>
      </c>
      <c r="H4672" s="7">
        <f>COUNTIFS(Calendar!$E$3:$E$367,LOLP!C4672,Calendar!$D$3:$D$367,LOLP!B4672)</f>
        <v>10</v>
      </c>
      <c r="I4672" s="7">
        <f ca="1">IF($F4672=1,OFFSET(start_norps,LOLP!$D4672+(1-$C4672)*24,LOLP!$B4672)*H4672/G4672,0)</f>
        <v>2.17049845843888E-3</v>
      </c>
      <c r="J4672" s="7">
        <f ca="1">IF($F4672=1,OFFSET(start_33,LOLP!$D4672+(1-$C4672)*24,LOLP!$B4672)*H4672/G4672,0)</f>
        <v>2.0104032830248E-7</v>
      </c>
      <c r="K4672" s="7">
        <f ca="1">IF($F4672,OFFSET(start_40,LOLP!$D4672+(1-$C4672)*24,LOLP!$B4672),0)</f>
        <v>0</v>
      </c>
      <c r="L4672" s="7">
        <f ca="1">IF($F4672,OFFSET(start_50,LOLP!$D4672+(1-$C4672)*24,LOLP!$B4672),0)</f>
        <v>0</v>
      </c>
      <c r="M4672" s="25">
        <f t="shared" ca="1" si="506"/>
        <v>1.3070448972237644E-6</v>
      </c>
      <c r="N4672" s="25">
        <f t="shared" ca="1" si="507"/>
        <v>1.0729889632820288E-10</v>
      </c>
      <c r="O4672" s="15" t="e">
        <f t="shared" ca="1" si="508"/>
        <v>#DIV/0!</v>
      </c>
      <c r="P4672" s="15" t="e">
        <f t="shared" ca="1" si="509"/>
        <v>#DIV/0!</v>
      </c>
    </row>
    <row r="4673" spans="1:16" x14ac:dyDescent="0.25">
      <c r="A4673" s="1">
        <f t="shared" si="510"/>
        <v>43295</v>
      </c>
      <c r="B4673" s="7">
        <f t="shared" si="505"/>
        <v>7</v>
      </c>
      <c r="C4673" s="4">
        <f>INDEX(Calendar!$E$3:$E$367,MATCH(LOLP!$A4673,Calendar!$B$3:$B$367,0))</f>
        <v>0</v>
      </c>
      <c r="D4673" s="2">
        <f t="shared" si="511"/>
        <v>14</v>
      </c>
      <c r="E4673" s="36">
        <v>36500</v>
      </c>
      <c r="F4673" s="7">
        <f>IFERROR(IF(INDEX('Temperature Data'!$AA$15:$AA$348,MATCH(LOLP!A4673,'Temperature Data'!$B$15:$B$348,0))&gt;IF(B4673=9,$G$2,LOLP!$F$2),1,0),0)</f>
        <v>1</v>
      </c>
      <c r="G4673" s="7">
        <f>SUMIFS(LOLP!$F$4:$F$8763,$C$4:$C$8763,$C4673,$B$4:$B$8763,$B4673,$D$4:$D$8763,$D4673)</f>
        <v>5</v>
      </c>
      <c r="H4673" s="7">
        <f>COUNTIFS(Calendar!$E$3:$E$367,LOLP!C4673,Calendar!$D$3:$D$367,LOLP!B4673)</f>
        <v>10</v>
      </c>
      <c r="I4673" s="7">
        <f ca="1">IF($F4673=1,OFFSET(start_norps,LOLP!$D4673+(1-$C4673)*24,LOLP!$B4673)*H4673/G4673,0)</f>
        <v>2.4319839128534798E-4</v>
      </c>
      <c r="J4673" s="7">
        <f ca="1">IF($F4673=1,OFFSET(start_33,LOLP!$D4673+(1-$C4673)*24,LOLP!$B4673)*H4673/G4673,0)</f>
        <v>4.4861244134027802E-8</v>
      </c>
      <c r="K4673" s="7">
        <f ca="1">IF($F4673,OFFSET(start_40,LOLP!$D4673+(1-$C4673)*24,LOLP!$B4673),0)</f>
        <v>0</v>
      </c>
      <c r="L4673" s="7">
        <f ca="1">IF($F4673,OFFSET(start_50,LOLP!$D4673+(1-$C4673)*24,LOLP!$B4673),0)</f>
        <v>0</v>
      </c>
      <c r="M4673" s="25">
        <f t="shared" ca="1" si="506"/>
        <v>1.4645079111052203E-7</v>
      </c>
      <c r="N4673" s="25">
        <f t="shared" ca="1" si="507"/>
        <v>2.3943265632997228E-11</v>
      </c>
      <c r="O4673" s="15" t="e">
        <f t="shared" ca="1" si="508"/>
        <v>#DIV/0!</v>
      </c>
      <c r="P4673" s="15" t="e">
        <f t="shared" ca="1" si="509"/>
        <v>#DIV/0!</v>
      </c>
    </row>
    <row r="4674" spans="1:16" x14ac:dyDescent="0.25">
      <c r="A4674" s="1">
        <f t="shared" si="510"/>
        <v>43295</v>
      </c>
      <c r="B4674" s="7">
        <f t="shared" si="505"/>
        <v>7</v>
      </c>
      <c r="C4674" s="4">
        <f>INDEX(Calendar!$E$3:$E$367,MATCH(LOLP!$A4674,Calendar!$B$3:$B$367,0))</f>
        <v>0</v>
      </c>
      <c r="D4674" s="2">
        <f t="shared" si="511"/>
        <v>15</v>
      </c>
      <c r="E4674" s="36">
        <v>37901</v>
      </c>
      <c r="F4674" s="7">
        <f>IFERROR(IF(INDEX('Temperature Data'!$AA$15:$AA$348,MATCH(LOLP!A4674,'Temperature Data'!$B$15:$B$348,0))&gt;IF(B4674=9,$G$2,LOLP!$F$2),1,0),0)</f>
        <v>1</v>
      </c>
      <c r="G4674" s="7">
        <f>SUMIFS(LOLP!$F$4:$F$8763,$C$4:$C$8763,$C4674,$B$4:$B$8763,$B4674,$D$4:$D$8763,$D4674)</f>
        <v>5</v>
      </c>
      <c r="H4674" s="7">
        <f>COUNTIFS(Calendar!$E$3:$E$367,LOLP!C4674,Calendar!$D$3:$D$367,LOLP!B4674)</f>
        <v>10</v>
      </c>
      <c r="I4674" s="7">
        <f ca="1">IF($F4674=1,OFFSET(start_norps,LOLP!$D4674+(1-$C4674)*24,LOLP!$B4674)*H4674/G4674,0)</f>
        <v>2.4163168024522001E-3</v>
      </c>
      <c r="J4674" s="7">
        <f ca="1">IF($F4674=1,OFFSET(start_33,LOLP!$D4674+(1-$C4674)*24,LOLP!$B4674)*H4674/G4674,0)</f>
        <v>2.4398080497069801E-6</v>
      </c>
      <c r="K4674" s="7">
        <f ca="1">IF($F4674,OFFSET(start_40,LOLP!$D4674+(1-$C4674)*24,LOLP!$B4674),0)</f>
        <v>0</v>
      </c>
      <c r="L4674" s="7">
        <f ca="1">IF($F4674,OFFSET(start_50,LOLP!$D4674+(1-$C4674)*24,LOLP!$B4674),0)</f>
        <v>0</v>
      </c>
      <c r="M4674" s="25">
        <f t="shared" ca="1" si="506"/>
        <v>1.4550733885306395E-6</v>
      </c>
      <c r="N4674" s="25">
        <f t="shared" ca="1" si="507"/>
        <v>1.3021701327125955E-9</v>
      </c>
      <c r="O4674" s="15" t="e">
        <f t="shared" ca="1" si="508"/>
        <v>#DIV/0!</v>
      </c>
      <c r="P4674" s="15" t="e">
        <f t="shared" ca="1" si="509"/>
        <v>#DIV/0!</v>
      </c>
    </row>
    <row r="4675" spans="1:16" x14ac:dyDescent="0.25">
      <c r="A4675" s="1">
        <f t="shared" si="510"/>
        <v>43295</v>
      </c>
      <c r="B4675" s="7">
        <f t="shared" si="505"/>
        <v>7</v>
      </c>
      <c r="C4675" s="4">
        <f>INDEX(Calendar!$E$3:$E$367,MATCH(LOLP!$A4675,Calendar!$B$3:$B$367,0))</f>
        <v>0</v>
      </c>
      <c r="D4675" s="2">
        <f t="shared" si="511"/>
        <v>16</v>
      </c>
      <c r="E4675" s="36">
        <v>39074</v>
      </c>
      <c r="F4675" s="7">
        <f>IFERROR(IF(INDEX('Temperature Data'!$AA$15:$AA$348,MATCH(LOLP!A4675,'Temperature Data'!$B$15:$B$348,0))&gt;IF(B4675=9,$G$2,LOLP!$F$2),1,0),0)</f>
        <v>1</v>
      </c>
      <c r="G4675" s="7">
        <f>SUMIFS(LOLP!$F$4:$F$8763,$C$4:$C$8763,$C4675,$B$4:$B$8763,$B4675,$D$4:$D$8763,$D4675)</f>
        <v>5</v>
      </c>
      <c r="H4675" s="7">
        <f>COUNTIFS(Calendar!$E$3:$E$367,LOLP!C4675,Calendar!$D$3:$D$367,LOLP!B4675)</f>
        <v>10</v>
      </c>
      <c r="I4675" s="7">
        <f ca="1">IF($F4675=1,OFFSET(start_norps,LOLP!$D4675+(1-$C4675)*24,LOLP!$B4675)*H4675/G4675,0)</f>
        <v>5.9802583747558804E-3</v>
      </c>
      <c r="J4675" s="7">
        <f ca="1">IF($F4675=1,OFFSET(start_33,LOLP!$D4675+(1-$C4675)*24,LOLP!$B4675)*H4675/G4675,0)</f>
        <v>2.1092469728556399E-5</v>
      </c>
      <c r="K4675" s="7">
        <f ca="1">IF($F4675,OFFSET(start_40,LOLP!$D4675+(1-$C4675)*24,LOLP!$B4675),0)</f>
        <v>0</v>
      </c>
      <c r="L4675" s="7">
        <f ca="1">IF($F4675,OFFSET(start_50,LOLP!$D4675+(1-$C4675)*24,LOLP!$B4675),0)</f>
        <v>0</v>
      </c>
      <c r="M4675" s="25">
        <f t="shared" ca="1" si="506"/>
        <v>3.6012309349559772E-6</v>
      </c>
      <c r="N4675" s="25">
        <f t="shared" ca="1" si="507"/>
        <v>1.12574364647126E-8</v>
      </c>
      <c r="O4675" s="15" t="e">
        <f t="shared" ca="1" si="508"/>
        <v>#DIV/0!</v>
      </c>
      <c r="P4675" s="15" t="e">
        <f t="shared" ca="1" si="509"/>
        <v>#DIV/0!</v>
      </c>
    </row>
    <row r="4676" spans="1:16" x14ac:dyDescent="0.25">
      <c r="A4676" s="1">
        <f t="shared" si="510"/>
        <v>43295</v>
      </c>
      <c r="B4676" s="7">
        <f t="shared" si="505"/>
        <v>7</v>
      </c>
      <c r="C4676" s="4">
        <f>INDEX(Calendar!$E$3:$E$367,MATCH(LOLP!$A4676,Calendar!$B$3:$B$367,0))</f>
        <v>0</v>
      </c>
      <c r="D4676" s="2">
        <f t="shared" si="511"/>
        <v>17</v>
      </c>
      <c r="E4676" s="36">
        <v>39769</v>
      </c>
      <c r="F4676" s="7">
        <f>IFERROR(IF(INDEX('Temperature Data'!$AA$15:$AA$348,MATCH(LOLP!A4676,'Temperature Data'!$B$15:$B$348,0))&gt;IF(B4676=9,$G$2,LOLP!$F$2),1,0),0)</f>
        <v>1</v>
      </c>
      <c r="G4676" s="7">
        <f>SUMIFS(LOLP!$F$4:$F$8763,$C$4:$C$8763,$C4676,$B$4:$B$8763,$B4676,$D$4:$D$8763,$D4676)</f>
        <v>5</v>
      </c>
      <c r="H4676" s="7">
        <f>COUNTIFS(Calendar!$E$3:$E$367,LOLP!C4676,Calendar!$D$3:$D$367,LOLP!B4676)</f>
        <v>10</v>
      </c>
      <c r="I4676" s="7">
        <f ca="1">IF($F4676=1,OFFSET(start_norps,LOLP!$D4676+(1-$C4676)*24,LOLP!$B4676)*H4676/G4676,0)</f>
        <v>2.6130801013751599E-2</v>
      </c>
      <c r="J4676" s="7">
        <f ca="1">IF($F4676=1,OFFSET(start_33,LOLP!$D4676+(1-$C4676)*24,LOLP!$B4676)*H4676/G4676,0)</f>
        <v>1.4933307986269881E-3</v>
      </c>
      <c r="K4676" s="7">
        <f ca="1">IF($F4676,OFFSET(start_40,LOLP!$D4676+(1-$C4676)*24,LOLP!$B4676),0)</f>
        <v>0</v>
      </c>
      <c r="L4676" s="7">
        <f ca="1">IF($F4676,OFFSET(start_50,LOLP!$D4676+(1-$C4676)*24,LOLP!$B4676),0)</f>
        <v>0</v>
      </c>
      <c r="M4676" s="25">
        <f t="shared" ca="1" si="506"/>
        <v>1.5735615933106341E-5</v>
      </c>
      <c r="N4676" s="25">
        <f t="shared" ca="1" si="507"/>
        <v>7.9701793117104167E-7</v>
      </c>
      <c r="O4676" s="15" t="e">
        <f t="shared" ca="1" si="508"/>
        <v>#DIV/0!</v>
      </c>
      <c r="P4676" s="15" t="e">
        <f t="shared" ca="1" si="509"/>
        <v>#DIV/0!</v>
      </c>
    </row>
    <row r="4677" spans="1:16" x14ac:dyDescent="0.25">
      <c r="A4677" s="1">
        <f t="shared" si="510"/>
        <v>43295</v>
      </c>
      <c r="B4677" s="7">
        <f t="shared" ref="B4677:B4740" si="512">MONTH(A4677)</f>
        <v>7</v>
      </c>
      <c r="C4677" s="4">
        <f>INDEX(Calendar!$E$3:$E$367,MATCH(LOLP!$A4677,Calendar!$B$3:$B$367,0))</f>
        <v>0</v>
      </c>
      <c r="D4677" s="2">
        <f t="shared" si="511"/>
        <v>18</v>
      </c>
      <c r="E4677" s="36">
        <v>39697</v>
      </c>
      <c r="F4677" s="7">
        <f>IFERROR(IF(INDEX('Temperature Data'!$AA$15:$AA$348,MATCH(LOLP!A4677,'Temperature Data'!$B$15:$B$348,0))&gt;IF(B4677=9,$G$2,LOLP!$F$2),1,0),0)</f>
        <v>1</v>
      </c>
      <c r="G4677" s="7">
        <f>SUMIFS(LOLP!$F$4:$F$8763,$C$4:$C$8763,$C4677,$B$4:$B$8763,$B4677,$D$4:$D$8763,$D4677)</f>
        <v>5</v>
      </c>
      <c r="H4677" s="7">
        <f>COUNTIFS(Calendar!$E$3:$E$367,LOLP!C4677,Calendar!$D$3:$D$367,LOLP!B4677)</f>
        <v>10</v>
      </c>
      <c r="I4677" s="7">
        <f ca="1">IF($F4677=1,OFFSET(start_norps,LOLP!$D4677+(1-$C4677)*24,LOLP!$B4677)*H4677/G4677,0)</f>
        <v>1.830506428324712E-2</v>
      </c>
      <c r="J4677" s="7">
        <f ca="1">IF($F4677=1,OFFSET(start_33,LOLP!$D4677+(1-$C4677)*24,LOLP!$B4677)*H4677/G4677,0)</f>
        <v>3.6300186492192999E-3</v>
      </c>
      <c r="K4677" s="7">
        <f ca="1">IF($F4677,OFFSET(start_40,LOLP!$D4677+(1-$C4677)*24,LOLP!$B4677),0)</f>
        <v>0</v>
      </c>
      <c r="L4677" s="7">
        <f ca="1">IF($F4677,OFFSET(start_50,LOLP!$D4677+(1-$C4677)*24,LOLP!$B4677),0)</f>
        <v>0</v>
      </c>
      <c r="M4677" s="25">
        <f t="shared" ref="M4677:M4740" ca="1" si="513">I4677/I$8764</f>
        <v>1.1023062823080489E-5</v>
      </c>
      <c r="N4677" s="25">
        <f t="shared" ref="N4677:N4740" ca="1" si="514">J4677/J$8764</f>
        <v>1.9374072754497187E-6</v>
      </c>
      <c r="O4677" s="15" t="e">
        <f t="shared" ref="O4677:O4740" ca="1" si="515">K4677/K$8764</f>
        <v>#DIV/0!</v>
      </c>
      <c r="P4677" s="15" t="e">
        <f t="shared" ref="P4677:P4740" ca="1" si="516">L4677/L$8764</f>
        <v>#DIV/0!</v>
      </c>
    </row>
    <row r="4678" spans="1:16" x14ac:dyDescent="0.25">
      <c r="A4678" s="1">
        <f t="shared" si="510"/>
        <v>43295</v>
      </c>
      <c r="B4678" s="7">
        <f t="shared" si="512"/>
        <v>7</v>
      </c>
      <c r="C4678" s="4">
        <f>INDEX(Calendar!$E$3:$E$367,MATCH(LOLP!$A4678,Calendar!$B$3:$B$367,0))</f>
        <v>0</v>
      </c>
      <c r="D4678" s="2">
        <f t="shared" si="511"/>
        <v>19</v>
      </c>
      <c r="E4678" s="36">
        <v>38620</v>
      </c>
      <c r="F4678" s="7">
        <f>IFERROR(IF(INDEX('Temperature Data'!$AA$15:$AA$348,MATCH(LOLP!A4678,'Temperature Data'!$B$15:$B$348,0))&gt;IF(B4678=9,$G$2,LOLP!$F$2),1,0),0)</f>
        <v>1</v>
      </c>
      <c r="G4678" s="7">
        <f>SUMIFS(LOLP!$F$4:$F$8763,$C$4:$C$8763,$C4678,$B$4:$B$8763,$B4678,$D$4:$D$8763,$D4678)</f>
        <v>5</v>
      </c>
      <c r="H4678" s="7">
        <f>COUNTIFS(Calendar!$E$3:$E$367,LOLP!C4678,Calendar!$D$3:$D$367,LOLP!B4678)</f>
        <v>10</v>
      </c>
      <c r="I4678" s="7">
        <f ca="1">IF($F4678=1,OFFSET(start_norps,LOLP!$D4678+(1-$C4678)*24,LOLP!$B4678)*H4678/G4678,0)</f>
        <v>1.56398560530483</v>
      </c>
      <c r="J4678" s="7">
        <f ca="1">IF($F4678=1,OFFSET(start_33,LOLP!$D4678+(1-$C4678)*24,LOLP!$B4678)*H4678/G4678,0)</f>
        <v>1.7934785038593837</v>
      </c>
      <c r="K4678" s="7">
        <f ca="1">IF($F4678,OFFSET(start_40,LOLP!$D4678+(1-$C4678)*24,LOLP!$B4678),0)</f>
        <v>0</v>
      </c>
      <c r="L4678" s="7">
        <f ca="1">IF($F4678,OFFSET(start_50,LOLP!$D4678+(1-$C4678)*24,LOLP!$B4678),0)</f>
        <v>0</v>
      </c>
      <c r="M4678" s="25">
        <f t="shared" ca="1" si="513"/>
        <v>9.4181103736667863E-4</v>
      </c>
      <c r="N4678" s="25">
        <f t="shared" ca="1" si="514"/>
        <v>9.5721224531095507E-4</v>
      </c>
      <c r="O4678" s="15" t="e">
        <f t="shared" ca="1" si="515"/>
        <v>#DIV/0!</v>
      </c>
      <c r="P4678" s="15" t="e">
        <f t="shared" ca="1" si="516"/>
        <v>#DIV/0!</v>
      </c>
    </row>
    <row r="4679" spans="1:16" x14ac:dyDescent="0.25">
      <c r="A4679" s="1">
        <f t="shared" si="510"/>
        <v>43295</v>
      </c>
      <c r="B4679" s="7">
        <f t="shared" si="512"/>
        <v>7</v>
      </c>
      <c r="C4679" s="4">
        <f>INDEX(Calendar!$E$3:$E$367,MATCH(LOLP!$A4679,Calendar!$B$3:$B$367,0))</f>
        <v>0</v>
      </c>
      <c r="D4679" s="2">
        <f t="shared" si="511"/>
        <v>20</v>
      </c>
      <c r="E4679" s="36">
        <v>37554</v>
      </c>
      <c r="F4679" s="7">
        <f>IFERROR(IF(INDEX('Temperature Data'!$AA$15:$AA$348,MATCH(LOLP!A4679,'Temperature Data'!$B$15:$B$348,0))&gt;IF(B4679=9,$G$2,LOLP!$F$2),1,0),0)</f>
        <v>1</v>
      </c>
      <c r="G4679" s="7">
        <f>SUMIFS(LOLP!$F$4:$F$8763,$C$4:$C$8763,$C4679,$B$4:$B$8763,$B4679,$D$4:$D$8763,$D4679)</f>
        <v>5</v>
      </c>
      <c r="H4679" s="7">
        <f>COUNTIFS(Calendar!$E$3:$E$367,LOLP!C4679,Calendar!$D$3:$D$367,LOLP!B4679)</f>
        <v>10</v>
      </c>
      <c r="I4679" s="7">
        <f ca="1">IF($F4679=1,OFFSET(start_norps,LOLP!$D4679+(1-$C4679)*24,LOLP!$B4679)*H4679/G4679,0)</f>
        <v>1.0173877766267521</v>
      </c>
      <c r="J4679" s="7">
        <f ca="1">IF($F4679=1,OFFSET(start_33,LOLP!$D4679+(1-$C4679)*24,LOLP!$B4679)*H4679/G4679,0)</f>
        <v>1.1989024604363201</v>
      </c>
      <c r="K4679" s="7">
        <f ca="1">IF($F4679,OFFSET(start_40,LOLP!$D4679+(1-$C4679)*24,LOLP!$B4679),0)</f>
        <v>0</v>
      </c>
      <c r="L4679" s="7">
        <f ca="1">IF($F4679,OFFSET(start_50,LOLP!$D4679+(1-$C4679)*24,LOLP!$B4679),0)</f>
        <v>0</v>
      </c>
      <c r="M4679" s="25">
        <f t="shared" ca="1" si="513"/>
        <v>6.1265719713722285E-4</v>
      </c>
      <c r="N4679" s="25">
        <f t="shared" ca="1" si="514"/>
        <v>6.3987614771716017E-4</v>
      </c>
      <c r="O4679" s="15" t="e">
        <f t="shared" ca="1" si="515"/>
        <v>#DIV/0!</v>
      </c>
      <c r="P4679" s="15" t="e">
        <f t="shared" ca="1" si="516"/>
        <v>#DIV/0!</v>
      </c>
    </row>
    <row r="4680" spans="1:16" x14ac:dyDescent="0.25">
      <c r="A4680" s="1">
        <f t="shared" si="510"/>
        <v>43295</v>
      </c>
      <c r="B4680" s="7">
        <f t="shared" si="512"/>
        <v>7</v>
      </c>
      <c r="C4680" s="4">
        <f>INDEX(Calendar!$E$3:$E$367,MATCH(LOLP!$A4680,Calendar!$B$3:$B$367,0))</f>
        <v>0</v>
      </c>
      <c r="D4680" s="2">
        <f t="shared" si="511"/>
        <v>21</v>
      </c>
      <c r="E4680" s="36">
        <v>36124</v>
      </c>
      <c r="F4680" s="7">
        <f>IFERROR(IF(INDEX('Temperature Data'!$AA$15:$AA$348,MATCH(LOLP!A4680,'Temperature Data'!$B$15:$B$348,0))&gt;IF(B4680=9,$G$2,LOLP!$F$2),1,0),0)</f>
        <v>1</v>
      </c>
      <c r="G4680" s="7">
        <f>SUMIFS(LOLP!$F$4:$F$8763,$C$4:$C$8763,$C4680,$B$4:$B$8763,$B4680,$D$4:$D$8763,$D4680)</f>
        <v>5</v>
      </c>
      <c r="H4680" s="7">
        <f>COUNTIFS(Calendar!$E$3:$E$367,LOLP!C4680,Calendar!$D$3:$D$367,LOLP!B4680)</f>
        <v>10</v>
      </c>
      <c r="I4680" s="7">
        <f ca="1">IF($F4680=1,OFFSET(start_norps,LOLP!$D4680+(1-$C4680)*24,LOLP!$B4680)*H4680/G4680,0)</f>
        <v>4.5178118766148398E-3</v>
      </c>
      <c r="J4680" s="7">
        <f ca="1">IF($F4680=1,OFFSET(start_33,LOLP!$D4680+(1-$C4680)*24,LOLP!$B4680)*H4680/G4680,0)</f>
        <v>6.2701557482604201E-3</v>
      </c>
      <c r="K4680" s="7">
        <f ca="1">IF($F4680,OFFSET(start_40,LOLP!$D4680+(1-$C4680)*24,LOLP!$B4680),0)</f>
        <v>0</v>
      </c>
      <c r="L4680" s="7">
        <f ca="1">IF($F4680,OFFSET(start_50,LOLP!$D4680+(1-$C4680)*24,LOLP!$B4680),0)</f>
        <v>0</v>
      </c>
      <c r="M4680" s="25">
        <f t="shared" ca="1" si="513"/>
        <v>2.7205653784216342E-6</v>
      </c>
      <c r="N4680" s="25">
        <f t="shared" ca="1" si="514"/>
        <v>3.3464966819096708E-6</v>
      </c>
      <c r="O4680" s="15" t="e">
        <f t="shared" ca="1" si="515"/>
        <v>#DIV/0!</v>
      </c>
      <c r="P4680" s="15" t="e">
        <f t="shared" ca="1" si="516"/>
        <v>#DIV/0!</v>
      </c>
    </row>
    <row r="4681" spans="1:16" x14ac:dyDescent="0.25">
      <c r="A4681" s="1">
        <f t="shared" si="510"/>
        <v>43295</v>
      </c>
      <c r="B4681" s="7">
        <f t="shared" si="512"/>
        <v>7</v>
      </c>
      <c r="C4681" s="4">
        <f>INDEX(Calendar!$E$3:$E$367,MATCH(LOLP!$A4681,Calendar!$B$3:$B$367,0))</f>
        <v>0</v>
      </c>
      <c r="D4681" s="2">
        <f t="shared" si="511"/>
        <v>22</v>
      </c>
      <c r="E4681" s="36">
        <v>33568</v>
      </c>
      <c r="F4681" s="7">
        <f>IFERROR(IF(INDEX('Temperature Data'!$AA$15:$AA$348,MATCH(LOLP!A4681,'Temperature Data'!$B$15:$B$348,0))&gt;IF(B4681=9,$G$2,LOLP!$F$2),1,0),0)</f>
        <v>1</v>
      </c>
      <c r="G4681" s="7">
        <f>SUMIFS(LOLP!$F$4:$F$8763,$C$4:$C$8763,$C4681,$B$4:$B$8763,$B4681,$D$4:$D$8763,$D4681)</f>
        <v>5</v>
      </c>
      <c r="H4681" s="7">
        <f>COUNTIFS(Calendar!$E$3:$E$367,LOLP!C4681,Calendar!$D$3:$D$367,LOLP!B4681)</f>
        <v>10</v>
      </c>
      <c r="I4681" s="7">
        <f ca="1">IF($F4681=1,OFFSET(start_norps,LOLP!$D4681+(1-$C4681)*24,LOLP!$B4681)*H4681/G4681,0)</f>
        <v>2.81810503385372E-8</v>
      </c>
      <c r="J4681" s="7">
        <f ca="1">IF($F4681=1,OFFSET(start_33,LOLP!$D4681+(1-$C4681)*24,LOLP!$B4681)*H4681/G4681,0)</f>
        <v>4.8896100482877597E-8</v>
      </c>
      <c r="K4681" s="7">
        <f ca="1">IF($F4681,OFFSET(start_40,LOLP!$D4681+(1-$C4681)*24,LOLP!$B4681),0)</f>
        <v>0</v>
      </c>
      <c r="L4681" s="7">
        <f ca="1">IF($F4681,OFFSET(start_50,LOLP!$D4681+(1-$C4681)*24,LOLP!$B4681),0)</f>
        <v>0</v>
      </c>
      <c r="M4681" s="25">
        <f t="shared" ca="1" si="513"/>
        <v>1.6970248423895993E-11</v>
      </c>
      <c r="N4681" s="25">
        <f t="shared" ca="1" si="514"/>
        <v>2.6096742185338714E-11</v>
      </c>
      <c r="O4681" s="15" t="e">
        <f t="shared" ca="1" si="515"/>
        <v>#DIV/0!</v>
      </c>
      <c r="P4681" s="15" t="e">
        <f t="shared" ca="1" si="516"/>
        <v>#DIV/0!</v>
      </c>
    </row>
    <row r="4682" spans="1:16" x14ac:dyDescent="0.25">
      <c r="A4682" s="1">
        <f t="shared" si="510"/>
        <v>43295</v>
      </c>
      <c r="B4682" s="7">
        <f t="shared" si="512"/>
        <v>7</v>
      </c>
      <c r="C4682" s="4">
        <f>INDEX(Calendar!$E$3:$E$367,MATCH(LOLP!$A4682,Calendar!$B$3:$B$367,0))</f>
        <v>0</v>
      </c>
      <c r="D4682" s="2">
        <f t="shared" si="511"/>
        <v>23</v>
      </c>
      <c r="E4682" s="36">
        <v>30891</v>
      </c>
      <c r="F4682" s="7">
        <f>IFERROR(IF(INDEX('Temperature Data'!$AA$15:$AA$348,MATCH(LOLP!A4682,'Temperature Data'!$B$15:$B$348,0))&gt;IF(B4682=9,$G$2,LOLP!$F$2),1,0),0)</f>
        <v>1</v>
      </c>
      <c r="G4682" s="7">
        <f>SUMIFS(LOLP!$F$4:$F$8763,$C$4:$C$8763,$C4682,$B$4:$B$8763,$B4682,$D$4:$D$8763,$D4682)</f>
        <v>5</v>
      </c>
      <c r="H4682" s="7">
        <f>COUNTIFS(Calendar!$E$3:$E$367,LOLP!C4682,Calendar!$D$3:$D$367,LOLP!B4682)</f>
        <v>10</v>
      </c>
      <c r="I4682" s="7">
        <f ca="1">IF($F4682=1,OFFSET(start_norps,LOLP!$D4682+(1-$C4682)*24,LOLP!$B4682)*H4682/G4682,0)</f>
        <v>0</v>
      </c>
      <c r="J4682" s="7">
        <f ca="1">IF($F4682=1,OFFSET(start_33,LOLP!$D4682+(1-$C4682)*24,LOLP!$B4682)*H4682/G4682,0)</f>
        <v>0</v>
      </c>
      <c r="K4682" s="7">
        <f ca="1">IF($F4682,OFFSET(start_40,LOLP!$D4682+(1-$C4682)*24,LOLP!$B4682),0)</f>
        <v>0</v>
      </c>
      <c r="L4682" s="7">
        <f ca="1">IF($F4682,OFFSET(start_50,LOLP!$D4682+(1-$C4682)*24,LOLP!$B4682),0)</f>
        <v>0</v>
      </c>
      <c r="M4682" s="25">
        <f t="shared" ca="1" si="513"/>
        <v>0</v>
      </c>
      <c r="N4682" s="25">
        <f t="shared" ca="1" si="514"/>
        <v>0</v>
      </c>
      <c r="O4682" s="15" t="e">
        <f t="shared" ca="1" si="515"/>
        <v>#DIV/0!</v>
      </c>
      <c r="P4682" s="15" t="e">
        <f t="shared" ca="1" si="516"/>
        <v>#DIV/0!</v>
      </c>
    </row>
    <row r="4683" spans="1:16" x14ac:dyDescent="0.25">
      <c r="A4683" s="1">
        <f t="shared" si="510"/>
        <v>43295</v>
      </c>
      <c r="B4683" s="7">
        <f t="shared" si="512"/>
        <v>7</v>
      </c>
      <c r="C4683" s="4">
        <f>INDEX(Calendar!$E$3:$E$367,MATCH(LOLP!$A4683,Calendar!$B$3:$B$367,0))</f>
        <v>0</v>
      </c>
      <c r="D4683" s="2">
        <f t="shared" si="511"/>
        <v>24</v>
      </c>
      <c r="E4683" s="36">
        <v>28675</v>
      </c>
      <c r="F4683" s="7">
        <f>IFERROR(IF(INDEX('Temperature Data'!$AA$15:$AA$348,MATCH(LOLP!A4683,'Temperature Data'!$B$15:$B$348,0))&gt;IF(B4683=9,$G$2,LOLP!$F$2),1,0),0)</f>
        <v>1</v>
      </c>
      <c r="G4683" s="7">
        <f>SUMIFS(LOLP!$F$4:$F$8763,$C$4:$C$8763,$C4683,$B$4:$B$8763,$B4683,$D$4:$D$8763,$D4683)</f>
        <v>5</v>
      </c>
      <c r="H4683" s="7">
        <f>COUNTIFS(Calendar!$E$3:$E$367,LOLP!C4683,Calendar!$D$3:$D$367,LOLP!B4683)</f>
        <v>10</v>
      </c>
      <c r="I4683" s="7">
        <f ca="1">IF($F4683=1,OFFSET(start_norps,LOLP!$D4683+(1-$C4683)*24,LOLP!$B4683)*H4683/G4683,0)</f>
        <v>0</v>
      </c>
      <c r="J4683" s="7">
        <f ca="1">IF($F4683=1,OFFSET(start_33,LOLP!$D4683+(1-$C4683)*24,LOLP!$B4683)*H4683/G4683,0)</f>
        <v>0</v>
      </c>
      <c r="K4683" s="7">
        <f ca="1">IF($F4683,OFFSET(start_40,LOLP!$D4683+(1-$C4683)*24,LOLP!$B4683),0)</f>
        <v>0</v>
      </c>
      <c r="L4683" s="7">
        <f ca="1">IF($F4683,OFFSET(start_50,LOLP!$D4683+(1-$C4683)*24,LOLP!$B4683),0)</f>
        <v>0</v>
      </c>
      <c r="M4683" s="25">
        <f t="shared" ca="1" si="513"/>
        <v>0</v>
      </c>
      <c r="N4683" s="25">
        <f t="shared" ca="1" si="514"/>
        <v>0</v>
      </c>
      <c r="O4683" s="15" t="e">
        <f t="shared" ca="1" si="515"/>
        <v>#DIV/0!</v>
      </c>
      <c r="P4683" s="15" t="e">
        <f t="shared" ca="1" si="516"/>
        <v>#DIV/0!</v>
      </c>
    </row>
    <row r="4684" spans="1:16" x14ac:dyDescent="0.25">
      <c r="A4684" s="1">
        <f t="shared" si="510"/>
        <v>43296</v>
      </c>
      <c r="B4684" s="7">
        <f t="shared" si="512"/>
        <v>7</v>
      </c>
      <c r="C4684" s="4">
        <f>INDEX(Calendar!$E$3:$E$367,MATCH(LOLP!$A4684,Calendar!$B$3:$B$367,0))</f>
        <v>0</v>
      </c>
      <c r="D4684" s="2">
        <f t="shared" si="511"/>
        <v>1</v>
      </c>
      <c r="E4684" s="36">
        <v>27010</v>
      </c>
      <c r="F4684" s="7">
        <f>IFERROR(IF(INDEX('Temperature Data'!$AA$15:$AA$348,MATCH(LOLP!A4684,'Temperature Data'!$B$15:$B$348,0))&gt;IF(B4684=9,$G$2,LOLP!$F$2),1,0),0)</f>
        <v>0</v>
      </c>
      <c r="G4684" s="7">
        <f>SUMIFS(LOLP!$F$4:$F$8763,$C$4:$C$8763,$C4684,$B$4:$B$8763,$B4684,$D$4:$D$8763,$D4684)</f>
        <v>5</v>
      </c>
      <c r="H4684" s="7">
        <f>COUNTIFS(Calendar!$E$3:$E$367,LOLP!C4684,Calendar!$D$3:$D$367,LOLP!B4684)</f>
        <v>10</v>
      </c>
      <c r="I4684" s="7">
        <f ca="1">IF($F4684=1,OFFSET(start_norps,LOLP!$D4684+(1-$C4684)*24,LOLP!$B4684)*H4684/G4684,0)</f>
        <v>0</v>
      </c>
      <c r="J4684" s="7">
        <f ca="1">IF($F4684=1,OFFSET(start_33,LOLP!$D4684+(1-$C4684)*24,LOLP!$B4684)*H4684/G4684,0)</f>
        <v>0</v>
      </c>
      <c r="K4684" s="7">
        <f ca="1">IF($F4684,OFFSET(start_40,LOLP!$D4684+(1-$C4684)*24,LOLP!$B4684),0)</f>
        <v>0</v>
      </c>
      <c r="L4684" s="7">
        <f ca="1">IF($F4684,OFFSET(start_50,LOLP!$D4684+(1-$C4684)*24,LOLP!$B4684),0)</f>
        <v>0</v>
      </c>
      <c r="M4684" s="25">
        <f t="shared" ca="1" si="513"/>
        <v>0</v>
      </c>
      <c r="N4684" s="25">
        <f t="shared" ca="1" si="514"/>
        <v>0</v>
      </c>
      <c r="O4684" s="15" t="e">
        <f t="shared" ca="1" si="515"/>
        <v>#DIV/0!</v>
      </c>
      <c r="P4684" s="15" t="e">
        <f t="shared" ca="1" si="516"/>
        <v>#DIV/0!</v>
      </c>
    </row>
    <row r="4685" spans="1:16" x14ac:dyDescent="0.25">
      <c r="A4685" s="1">
        <f t="shared" si="510"/>
        <v>43296</v>
      </c>
      <c r="B4685" s="7">
        <f t="shared" si="512"/>
        <v>7</v>
      </c>
      <c r="C4685" s="4">
        <f>INDEX(Calendar!$E$3:$E$367,MATCH(LOLP!$A4685,Calendar!$B$3:$B$367,0))</f>
        <v>0</v>
      </c>
      <c r="D4685" s="2">
        <f t="shared" si="511"/>
        <v>2</v>
      </c>
      <c r="E4685" s="36">
        <v>25997</v>
      </c>
      <c r="F4685" s="7">
        <f>IFERROR(IF(INDEX('Temperature Data'!$AA$15:$AA$348,MATCH(LOLP!A4685,'Temperature Data'!$B$15:$B$348,0))&gt;IF(B4685=9,$G$2,LOLP!$F$2),1,0),0)</f>
        <v>0</v>
      </c>
      <c r="G4685" s="7">
        <f>SUMIFS(LOLP!$F$4:$F$8763,$C$4:$C$8763,$C4685,$B$4:$B$8763,$B4685,$D$4:$D$8763,$D4685)</f>
        <v>5</v>
      </c>
      <c r="H4685" s="7">
        <f>COUNTIFS(Calendar!$E$3:$E$367,LOLP!C4685,Calendar!$D$3:$D$367,LOLP!B4685)</f>
        <v>10</v>
      </c>
      <c r="I4685" s="7">
        <f ca="1">IF($F4685=1,OFFSET(start_norps,LOLP!$D4685+(1-$C4685)*24,LOLP!$B4685)*H4685/G4685,0)</f>
        <v>0</v>
      </c>
      <c r="J4685" s="7">
        <f ca="1">IF($F4685=1,OFFSET(start_33,LOLP!$D4685+(1-$C4685)*24,LOLP!$B4685)*H4685/G4685,0)</f>
        <v>0</v>
      </c>
      <c r="K4685" s="7">
        <f ca="1">IF($F4685,OFFSET(start_40,LOLP!$D4685+(1-$C4685)*24,LOLP!$B4685),0)</f>
        <v>0</v>
      </c>
      <c r="L4685" s="7">
        <f ca="1">IF($F4685,OFFSET(start_50,LOLP!$D4685+(1-$C4685)*24,LOLP!$B4685),0)</f>
        <v>0</v>
      </c>
      <c r="M4685" s="25">
        <f t="shared" ca="1" si="513"/>
        <v>0</v>
      </c>
      <c r="N4685" s="25">
        <f t="shared" ca="1" si="514"/>
        <v>0</v>
      </c>
      <c r="O4685" s="15" t="e">
        <f t="shared" ca="1" si="515"/>
        <v>#DIV/0!</v>
      </c>
      <c r="P4685" s="15" t="e">
        <f t="shared" ca="1" si="516"/>
        <v>#DIV/0!</v>
      </c>
    </row>
    <row r="4686" spans="1:16" x14ac:dyDescent="0.25">
      <c r="A4686" s="1">
        <f t="shared" si="510"/>
        <v>43296</v>
      </c>
      <c r="B4686" s="7">
        <f t="shared" si="512"/>
        <v>7</v>
      </c>
      <c r="C4686" s="4">
        <f>INDEX(Calendar!$E$3:$E$367,MATCH(LOLP!$A4686,Calendar!$B$3:$B$367,0))</f>
        <v>0</v>
      </c>
      <c r="D4686" s="2">
        <f t="shared" si="511"/>
        <v>3</v>
      </c>
      <c r="E4686" s="36">
        <v>25076</v>
      </c>
      <c r="F4686" s="7">
        <f>IFERROR(IF(INDEX('Temperature Data'!$AA$15:$AA$348,MATCH(LOLP!A4686,'Temperature Data'!$B$15:$B$348,0))&gt;IF(B4686=9,$G$2,LOLP!$F$2),1,0),0)</f>
        <v>0</v>
      </c>
      <c r="G4686" s="7">
        <f>SUMIFS(LOLP!$F$4:$F$8763,$C$4:$C$8763,$C4686,$B$4:$B$8763,$B4686,$D$4:$D$8763,$D4686)</f>
        <v>5</v>
      </c>
      <c r="H4686" s="7">
        <f>COUNTIFS(Calendar!$E$3:$E$367,LOLP!C4686,Calendar!$D$3:$D$367,LOLP!B4686)</f>
        <v>10</v>
      </c>
      <c r="I4686" s="7">
        <f ca="1">IF($F4686=1,OFFSET(start_norps,LOLP!$D4686+(1-$C4686)*24,LOLP!$B4686)*H4686/G4686,0)</f>
        <v>0</v>
      </c>
      <c r="J4686" s="7">
        <f ca="1">IF($F4686=1,OFFSET(start_33,LOLP!$D4686+(1-$C4686)*24,LOLP!$B4686)*H4686/G4686,0)</f>
        <v>0</v>
      </c>
      <c r="K4686" s="7">
        <f ca="1">IF($F4686,OFFSET(start_40,LOLP!$D4686+(1-$C4686)*24,LOLP!$B4686),0)</f>
        <v>0</v>
      </c>
      <c r="L4686" s="7">
        <f ca="1">IF($F4686,OFFSET(start_50,LOLP!$D4686+(1-$C4686)*24,LOLP!$B4686),0)</f>
        <v>0</v>
      </c>
      <c r="M4686" s="25">
        <f t="shared" ca="1" si="513"/>
        <v>0</v>
      </c>
      <c r="N4686" s="25">
        <f t="shared" ca="1" si="514"/>
        <v>0</v>
      </c>
      <c r="O4686" s="15" t="e">
        <f t="shared" ca="1" si="515"/>
        <v>#DIV/0!</v>
      </c>
      <c r="P4686" s="15" t="e">
        <f t="shared" ca="1" si="516"/>
        <v>#DIV/0!</v>
      </c>
    </row>
    <row r="4687" spans="1:16" x14ac:dyDescent="0.25">
      <c r="A4687" s="1">
        <f t="shared" si="510"/>
        <v>43296</v>
      </c>
      <c r="B4687" s="7">
        <f t="shared" si="512"/>
        <v>7</v>
      </c>
      <c r="C4687" s="4">
        <f>INDEX(Calendar!$E$3:$E$367,MATCH(LOLP!$A4687,Calendar!$B$3:$B$367,0))</f>
        <v>0</v>
      </c>
      <c r="D4687" s="2">
        <f t="shared" si="511"/>
        <v>4</v>
      </c>
      <c r="E4687" s="36">
        <v>24869</v>
      </c>
      <c r="F4687" s="7">
        <f>IFERROR(IF(INDEX('Temperature Data'!$AA$15:$AA$348,MATCH(LOLP!A4687,'Temperature Data'!$B$15:$B$348,0))&gt;IF(B4687=9,$G$2,LOLP!$F$2),1,0),0)</f>
        <v>0</v>
      </c>
      <c r="G4687" s="7">
        <f>SUMIFS(LOLP!$F$4:$F$8763,$C$4:$C$8763,$C4687,$B$4:$B$8763,$B4687,$D$4:$D$8763,$D4687)</f>
        <v>5</v>
      </c>
      <c r="H4687" s="7">
        <f>COUNTIFS(Calendar!$E$3:$E$367,LOLP!C4687,Calendar!$D$3:$D$367,LOLP!B4687)</f>
        <v>10</v>
      </c>
      <c r="I4687" s="7">
        <f ca="1">IF($F4687=1,OFFSET(start_norps,LOLP!$D4687+(1-$C4687)*24,LOLP!$B4687)*H4687/G4687,0)</f>
        <v>0</v>
      </c>
      <c r="J4687" s="7">
        <f ca="1">IF($F4687=1,OFFSET(start_33,LOLP!$D4687+(1-$C4687)*24,LOLP!$B4687)*H4687/G4687,0)</f>
        <v>0</v>
      </c>
      <c r="K4687" s="7">
        <f ca="1">IF($F4687,OFFSET(start_40,LOLP!$D4687+(1-$C4687)*24,LOLP!$B4687),0)</f>
        <v>0</v>
      </c>
      <c r="L4687" s="7">
        <f ca="1">IF($F4687,OFFSET(start_50,LOLP!$D4687+(1-$C4687)*24,LOLP!$B4687),0)</f>
        <v>0</v>
      </c>
      <c r="M4687" s="25">
        <f t="shared" ca="1" si="513"/>
        <v>0</v>
      </c>
      <c r="N4687" s="25">
        <f t="shared" ca="1" si="514"/>
        <v>0</v>
      </c>
      <c r="O4687" s="15" t="e">
        <f t="shared" ca="1" si="515"/>
        <v>#DIV/0!</v>
      </c>
      <c r="P4687" s="15" t="e">
        <f t="shared" ca="1" si="516"/>
        <v>#DIV/0!</v>
      </c>
    </row>
    <row r="4688" spans="1:16" x14ac:dyDescent="0.25">
      <c r="A4688" s="1">
        <f t="shared" si="510"/>
        <v>43296</v>
      </c>
      <c r="B4688" s="7">
        <f t="shared" si="512"/>
        <v>7</v>
      </c>
      <c r="C4688" s="4">
        <f>INDEX(Calendar!$E$3:$E$367,MATCH(LOLP!$A4688,Calendar!$B$3:$B$367,0))</f>
        <v>0</v>
      </c>
      <c r="D4688" s="2">
        <f t="shared" si="511"/>
        <v>5</v>
      </c>
      <c r="E4688" s="36">
        <v>24832</v>
      </c>
      <c r="F4688" s="7">
        <f>IFERROR(IF(INDEX('Temperature Data'!$AA$15:$AA$348,MATCH(LOLP!A4688,'Temperature Data'!$B$15:$B$348,0))&gt;IF(B4688=9,$G$2,LOLP!$F$2),1,0),0)</f>
        <v>0</v>
      </c>
      <c r="G4688" s="7">
        <f>SUMIFS(LOLP!$F$4:$F$8763,$C$4:$C$8763,$C4688,$B$4:$B$8763,$B4688,$D$4:$D$8763,$D4688)</f>
        <v>5</v>
      </c>
      <c r="H4688" s="7">
        <f>COUNTIFS(Calendar!$E$3:$E$367,LOLP!C4688,Calendar!$D$3:$D$367,LOLP!B4688)</f>
        <v>10</v>
      </c>
      <c r="I4688" s="7">
        <f ca="1">IF($F4688=1,OFFSET(start_norps,LOLP!$D4688+(1-$C4688)*24,LOLP!$B4688)*H4688/G4688,0)</f>
        <v>0</v>
      </c>
      <c r="J4688" s="7">
        <f ca="1">IF($F4688=1,OFFSET(start_33,LOLP!$D4688+(1-$C4688)*24,LOLP!$B4688)*H4688/G4688,0)</f>
        <v>0</v>
      </c>
      <c r="K4688" s="7">
        <f ca="1">IF($F4688,OFFSET(start_40,LOLP!$D4688+(1-$C4688)*24,LOLP!$B4688),0)</f>
        <v>0</v>
      </c>
      <c r="L4688" s="7">
        <f ca="1">IF($F4688,OFFSET(start_50,LOLP!$D4688+(1-$C4688)*24,LOLP!$B4688),0)</f>
        <v>0</v>
      </c>
      <c r="M4688" s="25">
        <f t="shared" ca="1" si="513"/>
        <v>0</v>
      </c>
      <c r="N4688" s="25">
        <f t="shared" ca="1" si="514"/>
        <v>0</v>
      </c>
      <c r="O4688" s="15" t="e">
        <f t="shared" ca="1" si="515"/>
        <v>#DIV/0!</v>
      </c>
      <c r="P4688" s="15" t="e">
        <f t="shared" ca="1" si="516"/>
        <v>#DIV/0!</v>
      </c>
    </row>
    <row r="4689" spans="1:16" x14ac:dyDescent="0.25">
      <c r="A4689" s="1">
        <f t="shared" si="510"/>
        <v>43296</v>
      </c>
      <c r="B4689" s="7">
        <f t="shared" si="512"/>
        <v>7</v>
      </c>
      <c r="C4689" s="4">
        <f>INDEX(Calendar!$E$3:$E$367,MATCH(LOLP!$A4689,Calendar!$B$3:$B$367,0))</f>
        <v>0</v>
      </c>
      <c r="D4689" s="2">
        <f t="shared" si="511"/>
        <v>6</v>
      </c>
      <c r="E4689" s="36">
        <v>24393</v>
      </c>
      <c r="F4689" s="7">
        <f>IFERROR(IF(INDEX('Temperature Data'!$AA$15:$AA$348,MATCH(LOLP!A4689,'Temperature Data'!$B$15:$B$348,0))&gt;IF(B4689=9,$G$2,LOLP!$F$2),1,0),0)</f>
        <v>0</v>
      </c>
      <c r="G4689" s="7">
        <f>SUMIFS(LOLP!$F$4:$F$8763,$C$4:$C$8763,$C4689,$B$4:$B$8763,$B4689,$D$4:$D$8763,$D4689)</f>
        <v>5</v>
      </c>
      <c r="H4689" s="7">
        <f>COUNTIFS(Calendar!$E$3:$E$367,LOLP!C4689,Calendar!$D$3:$D$367,LOLP!B4689)</f>
        <v>10</v>
      </c>
      <c r="I4689" s="7">
        <f ca="1">IF($F4689=1,OFFSET(start_norps,LOLP!$D4689+(1-$C4689)*24,LOLP!$B4689)*H4689/G4689,0)</f>
        <v>0</v>
      </c>
      <c r="J4689" s="7">
        <f ca="1">IF($F4689=1,OFFSET(start_33,LOLP!$D4689+(1-$C4689)*24,LOLP!$B4689)*H4689/G4689,0)</f>
        <v>0</v>
      </c>
      <c r="K4689" s="7">
        <f ca="1">IF($F4689,OFFSET(start_40,LOLP!$D4689+(1-$C4689)*24,LOLP!$B4689),0)</f>
        <v>0</v>
      </c>
      <c r="L4689" s="7">
        <f ca="1">IF($F4689,OFFSET(start_50,LOLP!$D4689+(1-$C4689)*24,LOLP!$B4689),0)</f>
        <v>0</v>
      </c>
      <c r="M4689" s="25">
        <f t="shared" ca="1" si="513"/>
        <v>0</v>
      </c>
      <c r="N4689" s="25">
        <f t="shared" ca="1" si="514"/>
        <v>0</v>
      </c>
      <c r="O4689" s="15" t="e">
        <f t="shared" ca="1" si="515"/>
        <v>#DIV/0!</v>
      </c>
      <c r="P4689" s="15" t="e">
        <f t="shared" ca="1" si="516"/>
        <v>#DIV/0!</v>
      </c>
    </row>
    <row r="4690" spans="1:16" x14ac:dyDescent="0.25">
      <c r="A4690" s="1">
        <f t="shared" si="510"/>
        <v>43296</v>
      </c>
      <c r="B4690" s="7">
        <f t="shared" si="512"/>
        <v>7</v>
      </c>
      <c r="C4690" s="4">
        <f>INDEX(Calendar!$E$3:$E$367,MATCH(LOLP!$A4690,Calendar!$B$3:$B$367,0))</f>
        <v>0</v>
      </c>
      <c r="D4690" s="2">
        <f t="shared" si="511"/>
        <v>7</v>
      </c>
      <c r="E4690" s="36">
        <v>24953</v>
      </c>
      <c r="F4690" s="7">
        <f>IFERROR(IF(INDEX('Temperature Data'!$AA$15:$AA$348,MATCH(LOLP!A4690,'Temperature Data'!$B$15:$B$348,0))&gt;IF(B4690=9,$G$2,LOLP!$F$2),1,0),0)</f>
        <v>0</v>
      </c>
      <c r="G4690" s="7">
        <f>SUMIFS(LOLP!$F$4:$F$8763,$C$4:$C$8763,$C4690,$B$4:$B$8763,$B4690,$D$4:$D$8763,$D4690)</f>
        <v>5</v>
      </c>
      <c r="H4690" s="7">
        <f>COUNTIFS(Calendar!$E$3:$E$367,LOLP!C4690,Calendar!$D$3:$D$367,LOLP!B4690)</f>
        <v>10</v>
      </c>
      <c r="I4690" s="7">
        <f ca="1">IF($F4690=1,OFFSET(start_norps,LOLP!$D4690+(1-$C4690)*24,LOLP!$B4690)*H4690/G4690,0)</f>
        <v>0</v>
      </c>
      <c r="J4690" s="7">
        <f ca="1">IF($F4690=1,OFFSET(start_33,LOLP!$D4690+(1-$C4690)*24,LOLP!$B4690)*H4690/G4690,0)</f>
        <v>0</v>
      </c>
      <c r="K4690" s="7">
        <f ca="1">IF($F4690,OFFSET(start_40,LOLP!$D4690+(1-$C4690)*24,LOLP!$B4690),0)</f>
        <v>0</v>
      </c>
      <c r="L4690" s="7">
        <f ca="1">IF($F4690,OFFSET(start_50,LOLP!$D4690+(1-$C4690)*24,LOLP!$B4690),0)</f>
        <v>0</v>
      </c>
      <c r="M4690" s="25">
        <f t="shared" ca="1" si="513"/>
        <v>0</v>
      </c>
      <c r="N4690" s="25">
        <f t="shared" ca="1" si="514"/>
        <v>0</v>
      </c>
      <c r="O4690" s="15" t="e">
        <f t="shared" ca="1" si="515"/>
        <v>#DIV/0!</v>
      </c>
      <c r="P4690" s="15" t="e">
        <f t="shared" ca="1" si="516"/>
        <v>#DIV/0!</v>
      </c>
    </row>
    <row r="4691" spans="1:16" x14ac:dyDescent="0.25">
      <c r="A4691" s="1">
        <f t="shared" si="510"/>
        <v>43296</v>
      </c>
      <c r="B4691" s="7">
        <f t="shared" si="512"/>
        <v>7</v>
      </c>
      <c r="C4691" s="4">
        <f>INDEX(Calendar!$E$3:$E$367,MATCH(LOLP!$A4691,Calendar!$B$3:$B$367,0))</f>
        <v>0</v>
      </c>
      <c r="D4691" s="2">
        <f t="shared" si="511"/>
        <v>8</v>
      </c>
      <c r="E4691" s="36">
        <v>26006</v>
      </c>
      <c r="F4691" s="7">
        <f>IFERROR(IF(INDEX('Temperature Data'!$AA$15:$AA$348,MATCH(LOLP!A4691,'Temperature Data'!$B$15:$B$348,0))&gt;IF(B4691=9,$G$2,LOLP!$F$2),1,0),0)</f>
        <v>0</v>
      </c>
      <c r="G4691" s="7">
        <f>SUMIFS(LOLP!$F$4:$F$8763,$C$4:$C$8763,$C4691,$B$4:$B$8763,$B4691,$D$4:$D$8763,$D4691)</f>
        <v>5</v>
      </c>
      <c r="H4691" s="7">
        <f>COUNTIFS(Calendar!$E$3:$E$367,LOLP!C4691,Calendar!$D$3:$D$367,LOLP!B4691)</f>
        <v>10</v>
      </c>
      <c r="I4691" s="7">
        <f ca="1">IF($F4691=1,OFFSET(start_norps,LOLP!$D4691+(1-$C4691)*24,LOLP!$B4691)*H4691/G4691,0)</f>
        <v>0</v>
      </c>
      <c r="J4691" s="7">
        <f ca="1">IF($F4691=1,OFFSET(start_33,LOLP!$D4691+(1-$C4691)*24,LOLP!$B4691)*H4691/G4691,0)</f>
        <v>0</v>
      </c>
      <c r="K4691" s="7">
        <f ca="1">IF($F4691,OFFSET(start_40,LOLP!$D4691+(1-$C4691)*24,LOLP!$B4691),0)</f>
        <v>0</v>
      </c>
      <c r="L4691" s="7">
        <f ca="1">IF($F4691,OFFSET(start_50,LOLP!$D4691+(1-$C4691)*24,LOLP!$B4691),0)</f>
        <v>0</v>
      </c>
      <c r="M4691" s="25">
        <f t="shared" ca="1" si="513"/>
        <v>0</v>
      </c>
      <c r="N4691" s="25">
        <f t="shared" ca="1" si="514"/>
        <v>0</v>
      </c>
      <c r="O4691" s="15" t="e">
        <f t="shared" ca="1" si="515"/>
        <v>#DIV/0!</v>
      </c>
      <c r="P4691" s="15" t="e">
        <f t="shared" ca="1" si="516"/>
        <v>#DIV/0!</v>
      </c>
    </row>
    <row r="4692" spans="1:16" x14ac:dyDescent="0.25">
      <c r="A4692" s="1">
        <f t="shared" si="510"/>
        <v>43296</v>
      </c>
      <c r="B4692" s="7">
        <f t="shared" si="512"/>
        <v>7</v>
      </c>
      <c r="C4692" s="4">
        <f>INDEX(Calendar!$E$3:$E$367,MATCH(LOLP!$A4692,Calendar!$B$3:$B$367,0))</f>
        <v>0</v>
      </c>
      <c r="D4692" s="2">
        <f t="shared" si="511"/>
        <v>9</v>
      </c>
      <c r="E4692" s="36">
        <v>27121</v>
      </c>
      <c r="F4692" s="7">
        <f>IFERROR(IF(INDEX('Temperature Data'!$AA$15:$AA$348,MATCH(LOLP!A4692,'Temperature Data'!$B$15:$B$348,0))&gt;IF(B4692=9,$G$2,LOLP!$F$2),1,0),0)</f>
        <v>0</v>
      </c>
      <c r="G4692" s="7">
        <f>SUMIFS(LOLP!$F$4:$F$8763,$C$4:$C$8763,$C4692,$B$4:$B$8763,$B4692,$D$4:$D$8763,$D4692)</f>
        <v>5</v>
      </c>
      <c r="H4692" s="7">
        <f>COUNTIFS(Calendar!$E$3:$E$367,LOLP!C4692,Calendar!$D$3:$D$367,LOLP!B4692)</f>
        <v>10</v>
      </c>
      <c r="I4692" s="7">
        <f ca="1">IF($F4692=1,OFFSET(start_norps,LOLP!$D4692+(1-$C4692)*24,LOLP!$B4692)*H4692/G4692,0)</f>
        <v>0</v>
      </c>
      <c r="J4692" s="7">
        <f ca="1">IF($F4692=1,OFFSET(start_33,LOLP!$D4692+(1-$C4692)*24,LOLP!$B4692)*H4692/G4692,0)</f>
        <v>0</v>
      </c>
      <c r="K4692" s="7">
        <f ca="1">IF($F4692,OFFSET(start_40,LOLP!$D4692+(1-$C4692)*24,LOLP!$B4692),0)</f>
        <v>0</v>
      </c>
      <c r="L4692" s="7">
        <f ca="1">IF($F4692,OFFSET(start_50,LOLP!$D4692+(1-$C4692)*24,LOLP!$B4692),0)</f>
        <v>0</v>
      </c>
      <c r="M4692" s="25">
        <f t="shared" ca="1" si="513"/>
        <v>0</v>
      </c>
      <c r="N4692" s="25">
        <f t="shared" ca="1" si="514"/>
        <v>0</v>
      </c>
      <c r="O4692" s="15" t="e">
        <f t="shared" ca="1" si="515"/>
        <v>#DIV/0!</v>
      </c>
      <c r="P4692" s="15" t="e">
        <f t="shared" ca="1" si="516"/>
        <v>#DIV/0!</v>
      </c>
    </row>
    <row r="4693" spans="1:16" x14ac:dyDescent="0.25">
      <c r="A4693" s="1">
        <f t="shared" si="510"/>
        <v>43296</v>
      </c>
      <c r="B4693" s="7">
        <f t="shared" si="512"/>
        <v>7</v>
      </c>
      <c r="C4693" s="4">
        <f>INDEX(Calendar!$E$3:$E$367,MATCH(LOLP!$A4693,Calendar!$B$3:$B$367,0))</f>
        <v>0</v>
      </c>
      <c r="D4693" s="2">
        <f t="shared" si="511"/>
        <v>10</v>
      </c>
      <c r="E4693" s="36">
        <v>28631</v>
      </c>
      <c r="F4693" s="7">
        <f>IFERROR(IF(INDEX('Temperature Data'!$AA$15:$AA$348,MATCH(LOLP!A4693,'Temperature Data'!$B$15:$B$348,0))&gt;IF(B4693=9,$G$2,LOLP!$F$2),1,0),0)</f>
        <v>0</v>
      </c>
      <c r="G4693" s="7">
        <f>SUMIFS(LOLP!$F$4:$F$8763,$C$4:$C$8763,$C4693,$B$4:$B$8763,$B4693,$D$4:$D$8763,$D4693)</f>
        <v>5</v>
      </c>
      <c r="H4693" s="7">
        <f>COUNTIFS(Calendar!$E$3:$E$367,LOLP!C4693,Calendar!$D$3:$D$367,LOLP!B4693)</f>
        <v>10</v>
      </c>
      <c r="I4693" s="7">
        <f ca="1">IF($F4693=1,OFFSET(start_norps,LOLP!$D4693+(1-$C4693)*24,LOLP!$B4693)*H4693/G4693,0)</f>
        <v>0</v>
      </c>
      <c r="J4693" s="7">
        <f ca="1">IF($F4693=1,OFFSET(start_33,LOLP!$D4693+(1-$C4693)*24,LOLP!$B4693)*H4693/G4693,0)</f>
        <v>0</v>
      </c>
      <c r="K4693" s="7">
        <f ca="1">IF($F4693,OFFSET(start_40,LOLP!$D4693+(1-$C4693)*24,LOLP!$B4693),0)</f>
        <v>0</v>
      </c>
      <c r="L4693" s="7">
        <f ca="1">IF($F4693,OFFSET(start_50,LOLP!$D4693+(1-$C4693)*24,LOLP!$B4693),0)</f>
        <v>0</v>
      </c>
      <c r="M4693" s="25">
        <f t="shared" ca="1" si="513"/>
        <v>0</v>
      </c>
      <c r="N4693" s="25">
        <f t="shared" ca="1" si="514"/>
        <v>0</v>
      </c>
      <c r="O4693" s="15" t="e">
        <f t="shared" ca="1" si="515"/>
        <v>#DIV/0!</v>
      </c>
      <c r="P4693" s="15" t="e">
        <f t="shared" ca="1" si="516"/>
        <v>#DIV/0!</v>
      </c>
    </row>
    <row r="4694" spans="1:16" x14ac:dyDescent="0.25">
      <c r="A4694" s="1">
        <f t="shared" si="510"/>
        <v>43296</v>
      </c>
      <c r="B4694" s="7">
        <f t="shared" si="512"/>
        <v>7</v>
      </c>
      <c r="C4694" s="4">
        <f>INDEX(Calendar!$E$3:$E$367,MATCH(LOLP!$A4694,Calendar!$B$3:$B$367,0))</f>
        <v>0</v>
      </c>
      <c r="D4694" s="2">
        <f t="shared" si="511"/>
        <v>11</v>
      </c>
      <c r="E4694" s="36">
        <v>30113</v>
      </c>
      <c r="F4694" s="7">
        <f>IFERROR(IF(INDEX('Temperature Data'!$AA$15:$AA$348,MATCH(LOLP!A4694,'Temperature Data'!$B$15:$B$348,0))&gt;IF(B4694=9,$G$2,LOLP!$F$2),1,0),0)</f>
        <v>0</v>
      </c>
      <c r="G4694" s="7">
        <f>SUMIFS(LOLP!$F$4:$F$8763,$C$4:$C$8763,$C4694,$B$4:$B$8763,$B4694,$D$4:$D$8763,$D4694)</f>
        <v>5</v>
      </c>
      <c r="H4694" s="7">
        <f>COUNTIFS(Calendar!$E$3:$E$367,LOLP!C4694,Calendar!$D$3:$D$367,LOLP!B4694)</f>
        <v>10</v>
      </c>
      <c r="I4694" s="7">
        <f ca="1">IF($F4694=1,OFFSET(start_norps,LOLP!$D4694+(1-$C4694)*24,LOLP!$B4694)*H4694/G4694,0)</f>
        <v>0</v>
      </c>
      <c r="J4694" s="7">
        <f ca="1">IF($F4694=1,OFFSET(start_33,LOLP!$D4694+(1-$C4694)*24,LOLP!$B4694)*H4694/G4694,0)</f>
        <v>0</v>
      </c>
      <c r="K4694" s="7">
        <f ca="1">IF($F4694,OFFSET(start_40,LOLP!$D4694+(1-$C4694)*24,LOLP!$B4694),0)</f>
        <v>0</v>
      </c>
      <c r="L4694" s="7">
        <f ca="1">IF($F4694,OFFSET(start_50,LOLP!$D4694+(1-$C4694)*24,LOLP!$B4694),0)</f>
        <v>0</v>
      </c>
      <c r="M4694" s="25">
        <f t="shared" ca="1" si="513"/>
        <v>0</v>
      </c>
      <c r="N4694" s="25">
        <f t="shared" ca="1" si="514"/>
        <v>0</v>
      </c>
      <c r="O4694" s="15" t="e">
        <f t="shared" ca="1" si="515"/>
        <v>#DIV/0!</v>
      </c>
      <c r="P4694" s="15" t="e">
        <f t="shared" ca="1" si="516"/>
        <v>#DIV/0!</v>
      </c>
    </row>
    <row r="4695" spans="1:16" x14ac:dyDescent="0.25">
      <c r="A4695" s="1">
        <f t="shared" si="510"/>
        <v>43296</v>
      </c>
      <c r="B4695" s="7">
        <f t="shared" si="512"/>
        <v>7</v>
      </c>
      <c r="C4695" s="4">
        <f>INDEX(Calendar!$E$3:$E$367,MATCH(LOLP!$A4695,Calendar!$B$3:$B$367,0))</f>
        <v>0</v>
      </c>
      <c r="D4695" s="2">
        <f t="shared" si="511"/>
        <v>12</v>
      </c>
      <c r="E4695" s="36">
        <v>31644</v>
      </c>
      <c r="F4695" s="7">
        <f>IFERROR(IF(INDEX('Temperature Data'!$AA$15:$AA$348,MATCH(LOLP!A4695,'Temperature Data'!$B$15:$B$348,0))&gt;IF(B4695=9,$G$2,LOLP!$F$2),1,0),0)</f>
        <v>0</v>
      </c>
      <c r="G4695" s="7">
        <f>SUMIFS(LOLP!$F$4:$F$8763,$C$4:$C$8763,$C4695,$B$4:$B$8763,$B4695,$D$4:$D$8763,$D4695)</f>
        <v>5</v>
      </c>
      <c r="H4695" s="7">
        <f>COUNTIFS(Calendar!$E$3:$E$367,LOLP!C4695,Calendar!$D$3:$D$367,LOLP!B4695)</f>
        <v>10</v>
      </c>
      <c r="I4695" s="7">
        <f ca="1">IF($F4695=1,OFFSET(start_norps,LOLP!$D4695+(1-$C4695)*24,LOLP!$B4695)*H4695/G4695,0)</f>
        <v>0</v>
      </c>
      <c r="J4695" s="7">
        <f ca="1">IF($F4695=1,OFFSET(start_33,LOLP!$D4695+(1-$C4695)*24,LOLP!$B4695)*H4695/G4695,0)</f>
        <v>0</v>
      </c>
      <c r="K4695" s="7">
        <f ca="1">IF($F4695,OFFSET(start_40,LOLP!$D4695+(1-$C4695)*24,LOLP!$B4695),0)</f>
        <v>0</v>
      </c>
      <c r="L4695" s="7">
        <f ca="1">IF($F4695,OFFSET(start_50,LOLP!$D4695+(1-$C4695)*24,LOLP!$B4695),0)</f>
        <v>0</v>
      </c>
      <c r="M4695" s="25">
        <f t="shared" ca="1" si="513"/>
        <v>0</v>
      </c>
      <c r="N4695" s="25">
        <f t="shared" ca="1" si="514"/>
        <v>0</v>
      </c>
      <c r="O4695" s="15" t="e">
        <f t="shared" ca="1" si="515"/>
        <v>#DIV/0!</v>
      </c>
      <c r="P4695" s="15" t="e">
        <f t="shared" ca="1" si="516"/>
        <v>#DIV/0!</v>
      </c>
    </row>
    <row r="4696" spans="1:16" x14ac:dyDescent="0.25">
      <c r="A4696" s="1">
        <f t="shared" si="510"/>
        <v>43296</v>
      </c>
      <c r="B4696" s="7">
        <f t="shared" si="512"/>
        <v>7</v>
      </c>
      <c r="C4696" s="4">
        <f>INDEX(Calendar!$E$3:$E$367,MATCH(LOLP!$A4696,Calendar!$B$3:$B$367,0))</f>
        <v>0</v>
      </c>
      <c r="D4696" s="2">
        <f t="shared" si="511"/>
        <v>13</v>
      </c>
      <c r="E4696" s="36">
        <v>33158</v>
      </c>
      <c r="F4696" s="7">
        <f>IFERROR(IF(INDEX('Temperature Data'!$AA$15:$AA$348,MATCH(LOLP!A4696,'Temperature Data'!$B$15:$B$348,0))&gt;IF(B4696=9,$G$2,LOLP!$F$2),1,0),0)</f>
        <v>0</v>
      </c>
      <c r="G4696" s="7">
        <f>SUMIFS(LOLP!$F$4:$F$8763,$C$4:$C$8763,$C4696,$B$4:$B$8763,$B4696,$D$4:$D$8763,$D4696)</f>
        <v>5</v>
      </c>
      <c r="H4696" s="7">
        <f>COUNTIFS(Calendar!$E$3:$E$367,LOLP!C4696,Calendar!$D$3:$D$367,LOLP!B4696)</f>
        <v>10</v>
      </c>
      <c r="I4696" s="7">
        <f ca="1">IF($F4696=1,OFFSET(start_norps,LOLP!$D4696+(1-$C4696)*24,LOLP!$B4696)*H4696/G4696,0)</f>
        <v>0</v>
      </c>
      <c r="J4696" s="7">
        <f ca="1">IF($F4696=1,OFFSET(start_33,LOLP!$D4696+(1-$C4696)*24,LOLP!$B4696)*H4696/G4696,0)</f>
        <v>0</v>
      </c>
      <c r="K4696" s="7">
        <f ca="1">IF($F4696,OFFSET(start_40,LOLP!$D4696+(1-$C4696)*24,LOLP!$B4696),0)</f>
        <v>0</v>
      </c>
      <c r="L4696" s="7">
        <f ca="1">IF($F4696,OFFSET(start_50,LOLP!$D4696+(1-$C4696)*24,LOLP!$B4696),0)</f>
        <v>0</v>
      </c>
      <c r="M4696" s="25">
        <f t="shared" ca="1" si="513"/>
        <v>0</v>
      </c>
      <c r="N4696" s="25">
        <f t="shared" ca="1" si="514"/>
        <v>0</v>
      </c>
      <c r="O4696" s="15" t="e">
        <f t="shared" ca="1" si="515"/>
        <v>#DIV/0!</v>
      </c>
      <c r="P4696" s="15" t="e">
        <f t="shared" ca="1" si="516"/>
        <v>#DIV/0!</v>
      </c>
    </row>
    <row r="4697" spans="1:16" x14ac:dyDescent="0.25">
      <c r="A4697" s="1">
        <f t="shared" si="510"/>
        <v>43296</v>
      </c>
      <c r="B4697" s="7">
        <f t="shared" si="512"/>
        <v>7</v>
      </c>
      <c r="C4697" s="4">
        <f>INDEX(Calendar!$E$3:$E$367,MATCH(LOLP!$A4697,Calendar!$B$3:$B$367,0))</f>
        <v>0</v>
      </c>
      <c r="D4697" s="2">
        <f t="shared" si="511"/>
        <v>14</v>
      </c>
      <c r="E4697" s="36">
        <v>34621</v>
      </c>
      <c r="F4697" s="7">
        <f>IFERROR(IF(INDEX('Temperature Data'!$AA$15:$AA$348,MATCH(LOLP!A4697,'Temperature Data'!$B$15:$B$348,0))&gt;IF(B4697=9,$G$2,LOLP!$F$2),1,0),0)</f>
        <v>0</v>
      </c>
      <c r="G4697" s="7">
        <f>SUMIFS(LOLP!$F$4:$F$8763,$C$4:$C$8763,$C4697,$B$4:$B$8763,$B4697,$D$4:$D$8763,$D4697)</f>
        <v>5</v>
      </c>
      <c r="H4697" s="7">
        <f>COUNTIFS(Calendar!$E$3:$E$367,LOLP!C4697,Calendar!$D$3:$D$367,LOLP!B4697)</f>
        <v>10</v>
      </c>
      <c r="I4697" s="7">
        <f ca="1">IF($F4697=1,OFFSET(start_norps,LOLP!$D4697+(1-$C4697)*24,LOLP!$B4697)*H4697/G4697,0)</f>
        <v>0</v>
      </c>
      <c r="J4697" s="7">
        <f ca="1">IF($F4697=1,OFFSET(start_33,LOLP!$D4697+(1-$C4697)*24,LOLP!$B4697)*H4697/G4697,0)</f>
        <v>0</v>
      </c>
      <c r="K4697" s="7">
        <f ca="1">IF($F4697,OFFSET(start_40,LOLP!$D4697+(1-$C4697)*24,LOLP!$B4697),0)</f>
        <v>0</v>
      </c>
      <c r="L4697" s="7">
        <f ca="1">IF($F4697,OFFSET(start_50,LOLP!$D4697+(1-$C4697)*24,LOLP!$B4697),0)</f>
        <v>0</v>
      </c>
      <c r="M4697" s="25">
        <f t="shared" ca="1" si="513"/>
        <v>0</v>
      </c>
      <c r="N4697" s="25">
        <f t="shared" ca="1" si="514"/>
        <v>0</v>
      </c>
      <c r="O4697" s="15" t="e">
        <f t="shared" ca="1" si="515"/>
        <v>#DIV/0!</v>
      </c>
      <c r="P4697" s="15" t="e">
        <f t="shared" ca="1" si="516"/>
        <v>#DIV/0!</v>
      </c>
    </row>
    <row r="4698" spans="1:16" x14ac:dyDescent="0.25">
      <c r="A4698" s="1">
        <f t="shared" si="510"/>
        <v>43296</v>
      </c>
      <c r="B4698" s="7">
        <f t="shared" si="512"/>
        <v>7</v>
      </c>
      <c r="C4698" s="4">
        <f>INDEX(Calendar!$E$3:$E$367,MATCH(LOLP!$A4698,Calendar!$B$3:$B$367,0))</f>
        <v>0</v>
      </c>
      <c r="D4698" s="2">
        <f t="shared" si="511"/>
        <v>15</v>
      </c>
      <c r="E4698" s="36">
        <v>36006</v>
      </c>
      <c r="F4698" s="7">
        <f>IFERROR(IF(INDEX('Temperature Data'!$AA$15:$AA$348,MATCH(LOLP!A4698,'Temperature Data'!$B$15:$B$348,0))&gt;IF(B4698=9,$G$2,LOLP!$F$2),1,0),0)</f>
        <v>0</v>
      </c>
      <c r="G4698" s="7">
        <f>SUMIFS(LOLP!$F$4:$F$8763,$C$4:$C$8763,$C4698,$B$4:$B$8763,$B4698,$D$4:$D$8763,$D4698)</f>
        <v>5</v>
      </c>
      <c r="H4698" s="7">
        <f>COUNTIFS(Calendar!$E$3:$E$367,LOLP!C4698,Calendar!$D$3:$D$367,LOLP!B4698)</f>
        <v>10</v>
      </c>
      <c r="I4698" s="7">
        <f ca="1">IF($F4698=1,OFFSET(start_norps,LOLP!$D4698+(1-$C4698)*24,LOLP!$B4698)*H4698/G4698,0)</f>
        <v>0</v>
      </c>
      <c r="J4698" s="7">
        <f ca="1">IF($F4698=1,OFFSET(start_33,LOLP!$D4698+(1-$C4698)*24,LOLP!$B4698)*H4698/G4698,0)</f>
        <v>0</v>
      </c>
      <c r="K4698" s="7">
        <f ca="1">IF($F4698,OFFSET(start_40,LOLP!$D4698+(1-$C4698)*24,LOLP!$B4698),0)</f>
        <v>0</v>
      </c>
      <c r="L4698" s="7">
        <f ca="1">IF($F4698,OFFSET(start_50,LOLP!$D4698+(1-$C4698)*24,LOLP!$B4698),0)</f>
        <v>0</v>
      </c>
      <c r="M4698" s="25">
        <f t="shared" ca="1" si="513"/>
        <v>0</v>
      </c>
      <c r="N4698" s="25">
        <f t="shared" ca="1" si="514"/>
        <v>0</v>
      </c>
      <c r="O4698" s="15" t="e">
        <f t="shared" ca="1" si="515"/>
        <v>#DIV/0!</v>
      </c>
      <c r="P4698" s="15" t="e">
        <f t="shared" ca="1" si="516"/>
        <v>#DIV/0!</v>
      </c>
    </row>
    <row r="4699" spans="1:16" x14ac:dyDescent="0.25">
      <c r="A4699" s="1">
        <f t="shared" si="510"/>
        <v>43296</v>
      </c>
      <c r="B4699" s="7">
        <f t="shared" si="512"/>
        <v>7</v>
      </c>
      <c r="C4699" s="4">
        <f>INDEX(Calendar!$E$3:$E$367,MATCH(LOLP!$A4699,Calendar!$B$3:$B$367,0))</f>
        <v>0</v>
      </c>
      <c r="D4699" s="2">
        <f t="shared" si="511"/>
        <v>16</v>
      </c>
      <c r="E4699" s="36">
        <v>37077</v>
      </c>
      <c r="F4699" s="7">
        <f>IFERROR(IF(INDEX('Temperature Data'!$AA$15:$AA$348,MATCH(LOLP!A4699,'Temperature Data'!$B$15:$B$348,0))&gt;IF(B4699=9,$G$2,LOLP!$F$2),1,0),0)</f>
        <v>0</v>
      </c>
      <c r="G4699" s="7">
        <f>SUMIFS(LOLP!$F$4:$F$8763,$C$4:$C$8763,$C4699,$B$4:$B$8763,$B4699,$D$4:$D$8763,$D4699)</f>
        <v>5</v>
      </c>
      <c r="H4699" s="7">
        <f>COUNTIFS(Calendar!$E$3:$E$367,LOLP!C4699,Calendar!$D$3:$D$367,LOLP!B4699)</f>
        <v>10</v>
      </c>
      <c r="I4699" s="7">
        <f ca="1">IF($F4699=1,OFFSET(start_norps,LOLP!$D4699+(1-$C4699)*24,LOLP!$B4699)*H4699/G4699,0)</f>
        <v>0</v>
      </c>
      <c r="J4699" s="7">
        <f ca="1">IF($F4699=1,OFFSET(start_33,LOLP!$D4699+(1-$C4699)*24,LOLP!$B4699)*H4699/G4699,0)</f>
        <v>0</v>
      </c>
      <c r="K4699" s="7">
        <f ca="1">IF($F4699,OFFSET(start_40,LOLP!$D4699+(1-$C4699)*24,LOLP!$B4699),0)</f>
        <v>0</v>
      </c>
      <c r="L4699" s="7">
        <f ca="1">IF($F4699,OFFSET(start_50,LOLP!$D4699+(1-$C4699)*24,LOLP!$B4699),0)</f>
        <v>0</v>
      </c>
      <c r="M4699" s="25">
        <f t="shared" ca="1" si="513"/>
        <v>0</v>
      </c>
      <c r="N4699" s="25">
        <f t="shared" ca="1" si="514"/>
        <v>0</v>
      </c>
      <c r="O4699" s="15" t="e">
        <f t="shared" ca="1" si="515"/>
        <v>#DIV/0!</v>
      </c>
      <c r="P4699" s="15" t="e">
        <f t="shared" ca="1" si="516"/>
        <v>#DIV/0!</v>
      </c>
    </row>
    <row r="4700" spans="1:16" x14ac:dyDescent="0.25">
      <c r="A4700" s="1">
        <f t="shared" si="510"/>
        <v>43296</v>
      </c>
      <c r="B4700" s="7">
        <f t="shared" si="512"/>
        <v>7</v>
      </c>
      <c r="C4700" s="4">
        <f>INDEX(Calendar!$E$3:$E$367,MATCH(LOLP!$A4700,Calendar!$B$3:$B$367,0))</f>
        <v>0</v>
      </c>
      <c r="D4700" s="2">
        <f t="shared" si="511"/>
        <v>17</v>
      </c>
      <c r="E4700" s="36">
        <v>37971</v>
      </c>
      <c r="F4700" s="7">
        <f>IFERROR(IF(INDEX('Temperature Data'!$AA$15:$AA$348,MATCH(LOLP!A4700,'Temperature Data'!$B$15:$B$348,0))&gt;IF(B4700=9,$G$2,LOLP!$F$2),1,0),0)</f>
        <v>0</v>
      </c>
      <c r="G4700" s="7">
        <f>SUMIFS(LOLP!$F$4:$F$8763,$C$4:$C$8763,$C4700,$B$4:$B$8763,$B4700,$D$4:$D$8763,$D4700)</f>
        <v>5</v>
      </c>
      <c r="H4700" s="7">
        <f>COUNTIFS(Calendar!$E$3:$E$367,LOLP!C4700,Calendar!$D$3:$D$367,LOLP!B4700)</f>
        <v>10</v>
      </c>
      <c r="I4700" s="7">
        <f ca="1">IF($F4700=1,OFFSET(start_norps,LOLP!$D4700+(1-$C4700)*24,LOLP!$B4700)*H4700/G4700,0)</f>
        <v>0</v>
      </c>
      <c r="J4700" s="7">
        <f ca="1">IF($F4700=1,OFFSET(start_33,LOLP!$D4700+(1-$C4700)*24,LOLP!$B4700)*H4700/G4700,0)</f>
        <v>0</v>
      </c>
      <c r="K4700" s="7">
        <f ca="1">IF($F4700,OFFSET(start_40,LOLP!$D4700+(1-$C4700)*24,LOLP!$B4700),0)</f>
        <v>0</v>
      </c>
      <c r="L4700" s="7">
        <f ca="1">IF($F4700,OFFSET(start_50,LOLP!$D4700+(1-$C4700)*24,LOLP!$B4700),0)</f>
        <v>0</v>
      </c>
      <c r="M4700" s="25">
        <f t="shared" ca="1" si="513"/>
        <v>0</v>
      </c>
      <c r="N4700" s="25">
        <f t="shared" ca="1" si="514"/>
        <v>0</v>
      </c>
      <c r="O4700" s="15" t="e">
        <f t="shared" ca="1" si="515"/>
        <v>#DIV/0!</v>
      </c>
      <c r="P4700" s="15" t="e">
        <f t="shared" ca="1" si="516"/>
        <v>#DIV/0!</v>
      </c>
    </row>
    <row r="4701" spans="1:16" x14ac:dyDescent="0.25">
      <c r="A4701" s="1">
        <f t="shared" ref="A4701:A4764" si="517">A4677+1</f>
        <v>43296</v>
      </c>
      <c r="B4701" s="7">
        <f t="shared" si="512"/>
        <v>7</v>
      </c>
      <c r="C4701" s="4">
        <f>INDEX(Calendar!$E$3:$E$367,MATCH(LOLP!$A4701,Calendar!$B$3:$B$367,0))</f>
        <v>0</v>
      </c>
      <c r="D4701" s="2">
        <f t="shared" ref="D4701:D4764" si="518">D4677</f>
        <v>18</v>
      </c>
      <c r="E4701" s="36">
        <v>38003</v>
      </c>
      <c r="F4701" s="7">
        <f>IFERROR(IF(INDEX('Temperature Data'!$AA$15:$AA$348,MATCH(LOLP!A4701,'Temperature Data'!$B$15:$B$348,0))&gt;IF(B4701=9,$G$2,LOLP!$F$2),1,0),0)</f>
        <v>0</v>
      </c>
      <c r="G4701" s="7">
        <f>SUMIFS(LOLP!$F$4:$F$8763,$C$4:$C$8763,$C4701,$B$4:$B$8763,$B4701,$D$4:$D$8763,$D4701)</f>
        <v>5</v>
      </c>
      <c r="H4701" s="7">
        <f>COUNTIFS(Calendar!$E$3:$E$367,LOLP!C4701,Calendar!$D$3:$D$367,LOLP!B4701)</f>
        <v>10</v>
      </c>
      <c r="I4701" s="7">
        <f ca="1">IF($F4701=1,OFFSET(start_norps,LOLP!$D4701+(1-$C4701)*24,LOLP!$B4701)*H4701/G4701,0)</f>
        <v>0</v>
      </c>
      <c r="J4701" s="7">
        <f ca="1">IF($F4701=1,OFFSET(start_33,LOLP!$D4701+(1-$C4701)*24,LOLP!$B4701)*H4701/G4701,0)</f>
        <v>0</v>
      </c>
      <c r="K4701" s="7">
        <f ca="1">IF($F4701,OFFSET(start_40,LOLP!$D4701+(1-$C4701)*24,LOLP!$B4701),0)</f>
        <v>0</v>
      </c>
      <c r="L4701" s="7">
        <f ca="1">IF($F4701,OFFSET(start_50,LOLP!$D4701+(1-$C4701)*24,LOLP!$B4701),0)</f>
        <v>0</v>
      </c>
      <c r="M4701" s="25">
        <f t="shared" ca="1" si="513"/>
        <v>0</v>
      </c>
      <c r="N4701" s="25">
        <f t="shared" ca="1" si="514"/>
        <v>0</v>
      </c>
      <c r="O4701" s="15" t="e">
        <f t="shared" ca="1" si="515"/>
        <v>#DIV/0!</v>
      </c>
      <c r="P4701" s="15" t="e">
        <f t="shared" ca="1" si="516"/>
        <v>#DIV/0!</v>
      </c>
    </row>
    <row r="4702" spans="1:16" x14ac:dyDescent="0.25">
      <c r="A4702" s="1">
        <f t="shared" si="517"/>
        <v>43296</v>
      </c>
      <c r="B4702" s="7">
        <f t="shared" si="512"/>
        <v>7</v>
      </c>
      <c r="C4702" s="4">
        <f>INDEX(Calendar!$E$3:$E$367,MATCH(LOLP!$A4702,Calendar!$B$3:$B$367,0))</f>
        <v>0</v>
      </c>
      <c r="D4702" s="2">
        <f t="shared" si="518"/>
        <v>19</v>
      </c>
      <c r="E4702" s="36">
        <v>37003</v>
      </c>
      <c r="F4702" s="7">
        <f>IFERROR(IF(INDEX('Temperature Data'!$AA$15:$AA$348,MATCH(LOLP!A4702,'Temperature Data'!$B$15:$B$348,0))&gt;IF(B4702=9,$G$2,LOLP!$F$2),1,0),0)</f>
        <v>0</v>
      </c>
      <c r="G4702" s="7">
        <f>SUMIFS(LOLP!$F$4:$F$8763,$C$4:$C$8763,$C4702,$B$4:$B$8763,$B4702,$D$4:$D$8763,$D4702)</f>
        <v>5</v>
      </c>
      <c r="H4702" s="7">
        <f>COUNTIFS(Calendar!$E$3:$E$367,LOLP!C4702,Calendar!$D$3:$D$367,LOLP!B4702)</f>
        <v>10</v>
      </c>
      <c r="I4702" s="7">
        <f ca="1">IF($F4702=1,OFFSET(start_norps,LOLP!$D4702+(1-$C4702)*24,LOLP!$B4702)*H4702/G4702,0)</f>
        <v>0</v>
      </c>
      <c r="J4702" s="7">
        <f ca="1">IF($F4702=1,OFFSET(start_33,LOLP!$D4702+(1-$C4702)*24,LOLP!$B4702)*H4702/G4702,0)</f>
        <v>0</v>
      </c>
      <c r="K4702" s="7">
        <f ca="1">IF($F4702,OFFSET(start_40,LOLP!$D4702+(1-$C4702)*24,LOLP!$B4702),0)</f>
        <v>0</v>
      </c>
      <c r="L4702" s="7">
        <f ca="1">IF($F4702,OFFSET(start_50,LOLP!$D4702+(1-$C4702)*24,LOLP!$B4702),0)</f>
        <v>0</v>
      </c>
      <c r="M4702" s="25">
        <f t="shared" ca="1" si="513"/>
        <v>0</v>
      </c>
      <c r="N4702" s="25">
        <f t="shared" ca="1" si="514"/>
        <v>0</v>
      </c>
      <c r="O4702" s="15" t="e">
        <f t="shared" ca="1" si="515"/>
        <v>#DIV/0!</v>
      </c>
      <c r="P4702" s="15" t="e">
        <f t="shared" ca="1" si="516"/>
        <v>#DIV/0!</v>
      </c>
    </row>
    <row r="4703" spans="1:16" x14ac:dyDescent="0.25">
      <c r="A4703" s="1">
        <f t="shared" si="517"/>
        <v>43296</v>
      </c>
      <c r="B4703" s="7">
        <f t="shared" si="512"/>
        <v>7</v>
      </c>
      <c r="C4703" s="4">
        <f>INDEX(Calendar!$E$3:$E$367,MATCH(LOLP!$A4703,Calendar!$B$3:$B$367,0))</f>
        <v>0</v>
      </c>
      <c r="D4703" s="2">
        <f t="shared" si="518"/>
        <v>20</v>
      </c>
      <c r="E4703" s="36">
        <v>36117</v>
      </c>
      <c r="F4703" s="7">
        <f>IFERROR(IF(INDEX('Temperature Data'!$AA$15:$AA$348,MATCH(LOLP!A4703,'Temperature Data'!$B$15:$B$348,0))&gt;IF(B4703=9,$G$2,LOLP!$F$2),1,0),0)</f>
        <v>0</v>
      </c>
      <c r="G4703" s="7">
        <f>SUMIFS(LOLP!$F$4:$F$8763,$C$4:$C$8763,$C4703,$B$4:$B$8763,$B4703,$D$4:$D$8763,$D4703)</f>
        <v>5</v>
      </c>
      <c r="H4703" s="7">
        <f>COUNTIFS(Calendar!$E$3:$E$367,LOLP!C4703,Calendar!$D$3:$D$367,LOLP!B4703)</f>
        <v>10</v>
      </c>
      <c r="I4703" s="7">
        <f ca="1">IF($F4703=1,OFFSET(start_norps,LOLP!$D4703+(1-$C4703)*24,LOLP!$B4703)*H4703/G4703,0)</f>
        <v>0</v>
      </c>
      <c r="J4703" s="7">
        <f ca="1">IF($F4703=1,OFFSET(start_33,LOLP!$D4703+(1-$C4703)*24,LOLP!$B4703)*H4703/G4703,0)</f>
        <v>0</v>
      </c>
      <c r="K4703" s="7">
        <f ca="1">IF($F4703,OFFSET(start_40,LOLP!$D4703+(1-$C4703)*24,LOLP!$B4703),0)</f>
        <v>0</v>
      </c>
      <c r="L4703" s="7">
        <f ca="1">IF($F4703,OFFSET(start_50,LOLP!$D4703+(1-$C4703)*24,LOLP!$B4703),0)</f>
        <v>0</v>
      </c>
      <c r="M4703" s="25">
        <f t="shared" ca="1" si="513"/>
        <v>0</v>
      </c>
      <c r="N4703" s="25">
        <f t="shared" ca="1" si="514"/>
        <v>0</v>
      </c>
      <c r="O4703" s="15" t="e">
        <f t="shared" ca="1" si="515"/>
        <v>#DIV/0!</v>
      </c>
      <c r="P4703" s="15" t="e">
        <f t="shared" ca="1" si="516"/>
        <v>#DIV/0!</v>
      </c>
    </row>
    <row r="4704" spans="1:16" x14ac:dyDescent="0.25">
      <c r="A4704" s="1">
        <f t="shared" si="517"/>
        <v>43296</v>
      </c>
      <c r="B4704" s="7">
        <f t="shared" si="512"/>
        <v>7</v>
      </c>
      <c r="C4704" s="4">
        <f>INDEX(Calendar!$E$3:$E$367,MATCH(LOLP!$A4704,Calendar!$B$3:$B$367,0))</f>
        <v>0</v>
      </c>
      <c r="D4704" s="2">
        <f t="shared" si="518"/>
        <v>21</v>
      </c>
      <c r="E4704" s="36">
        <v>34671</v>
      </c>
      <c r="F4704" s="7">
        <f>IFERROR(IF(INDEX('Temperature Data'!$AA$15:$AA$348,MATCH(LOLP!A4704,'Temperature Data'!$B$15:$B$348,0))&gt;IF(B4704=9,$G$2,LOLP!$F$2),1,0),0)</f>
        <v>0</v>
      </c>
      <c r="G4704" s="7">
        <f>SUMIFS(LOLP!$F$4:$F$8763,$C$4:$C$8763,$C4704,$B$4:$B$8763,$B4704,$D$4:$D$8763,$D4704)</f>
        <v>5</v>
      </c>
      <c r="H4704" s="7">
        <f>COUNTIFS(Calendar!$E$3:$E$367,LOLP!C4704,Calendar!$D$3:$D$367,LOLP!B4704)</f>
        <v>10</v>
      </c>
      <c r="I4704" s="7">
        <f ca="1">IF($F4704=1,OFFSET(start_norps,LOLP!$D4704+(1-$C4704)*24,LOLP!$B4704)*H4704/G4704,0)</f>
        <v>0</v>
      </c>
      <c r="J4704" s="7">
        <f ca="1">IF($F4704=1,OFFSET(start_33,LOLP!$D4704+(1-$C4704)*24,LOLP!$B4704)*H4704/G4704,0)</f>
        <v>0</v>
      </c>
      <c r="K4704" s="7">
        <f ca="1">IF($F4704,OFFSET(start_40,LOLP!$D4704+(1-$C4704)*24,LOLP!$B4704),0)</f>
        <v>0</v>
      </c>
      <c r="L4704" s="7">
        <f ca="1">IF($F4704,OFFSET(start_50,LOLP!$D4704+(1-$C4704)*24,LOLP!$B4704),0)</f>
        <v>0</v>
      </c>
      <c r="M4704" s="25">
        <f t="shared" ca="1" si="513"/>
        <v>0</v>
      </c>
      <c r="N4704" s="25">
        <f t="shared" ca="1" si="514"/>
        <v>0</v>
      </c>
      <c r="O4704" s="15" t="e">
        <f t="shared" ca="1" si="515"/>
        <v>#DIV/0!</v>
      </c>
      <c r="P4704" s="15" t="e">
        <f t="shared" ca="1" si="516"/>
        <v>#DIV/0!</v>
      </c>
    </row>
    <row r="4705" spans="1:16" x14ac:dyDescent="0.25">
      <c r="A4705" s="1">
        <f t="shared" si="517"/>
        <v>43296</v>
      </c>
      <c r="B4705" s="7">
        <f t="shared" si="512"/>
        <v>7</v>
      </c>
      <c r="C4705" s="4">
        <f>INDEX(Calendar!$E$3:$E$367,MATCH(LOLP!$A4705,Calendar!$B$3:$B$367,0))</f>
        <v>0</v>
      </c>
      <c r="D4705" s="2">
        <f t="shared" si="518"/>
        <v>22</v>
      </c>
      <c r="E4705" s="36">
        <v>31946</v>
      </c>
      <c r="F4705" s="7">
        <f>IFERROR(IF(INDEX('Temperature Data'!$AA$15:$AA$348,MATCH(LOLP!A4705,'Temperature Data'!$B$15:$B$348,0))&gt;IF(B4705=9,$G$2,LOLP!$F$2),1,0),0)</f>
        <v>0</v>
      </c>
      <c r="G4705" s="7">
        <f>SUMIFS(LOLP!$F$4:$F$8763,$C$4:$C$8763,$C4705,$B$4:$B$8763,$B4705,$D$4:$D$8763,$D4705)</f>
        <v>5</v>
      </c>
      <c r="H4705" s="7">
        <f>COUNTIFS(Calendar!$E$3:$E$367,LOLP!C4705,Calendar!$D$3:$D$367,LOLP!B4705)</f>
        <v>10</v>
      </c>
      <c r="I4705" s="7">
        <f ca="1">IF($F4705=1,OFFSET(start_norps,LOLP!$D4705+(1-$C4705)*24,LOLP!$B4705)*H4705/G4705,0)</f>
        <v>0</v>
      </c>
      <c r="J4705" s="7">
        <f ca="1">IF($F4705=1,OFFSET(start_33,LOLP!$D4705+(1-$C4705)*24,LOLP!$B4705)*H4705/G4705,0)</f>
        <v>0</v>
      </c>
      <c r="K4705" s="7">
        <f ca="1">IF($F4705,OFFSET(start_40,LOLP!$D4705+(1-$C4705)*24,LOLP!$B4705),0)</f>
        <v>0</v>
      </c>
      <c r="L4705" s="7">
        <f ca="1">IF($F4705,OFFSET(start_50,LOLP!$D4705+(1-$C4705)*24,LOLP!$B4705),0)</f>
        <v>0</v>
      </c>
      <c r="M4705" s="25">
        <f t="shared" ca="1" si="513"/>
        <v>0</v>
      </c>
      <c r="N4705" s="25">
        <f t="shared" ca="1" si="514"/>
        <v>0</v>
      </c>
      <c r="O4705" s="15" t="e">
        <f t="shared" ca="1" si="515"/>
        <v>#DIV/0!</v>
      </c>
      <c r="P4705" s="15" t="e">
        <f t="shared" ca="1" si="516"/>
        <v>#DIV/0!</v>
      </c>
    </row>
    <row r="4706" spans="1:16" x14ac:dyDescent="0.25">
      <c r="A4706" s="1">
        <f t="shared" si="517"/>
        <v>43296</v>
      </c>
      <c r="B4706" s="7">
        <f t="shared" si="512"/>
        <v>7</v>
      </c>
      <c r="C4706" s="4">
        <f>INDEX(Calendar!$E$3:$E$367,MATCH(LOLP!$A4706,Calendar!$B$3:$B$367,0))</f>
        <v>0</v>
      </c>
      <c r="D4706" s="2">
        <f t="shared" si="518"/>
        <v>23</v>
      </c>
      <c r="E4706" s="36">
        <v>29181</v>
      </c>
      <c r="F4706" s="7">
        <f>IFERROR(IF(INDEX('Temperature Data'!$AA$15:$AA$348,MATCH(LOLP!A4706,'Temperature Data'!$B$15:$B$348,0))&gt;IF(B4706=9,$G$2,LOLP!$F$2),1,0),0)</f>
        <v>0</v>
      </c>
      <c r="G4706" s="7">
        <f>SUMIFS(LOLP!$F$4:$F$8763,$C$4:$C$8763,$C4706,$B$4:$B$8763,$B4706,$D$4:$D$8763,$D4706)</f>
        <v>5</v>
      </c>
      <c r="H4706" s="7">
        <f>COUNTIFS(Calendar!$E$3:$E$367,LOLP!C4706,Calendar!$D$3:$D$367,LOLP!B4706)</f>
        <v>10</v>
      </c>
      <c r="I4706" s="7">
        <f ca="1">IF($F4706=1,OFFSET(start_norps,LOLP!$D4706+(1-$C4706)*24,LOLP!$B4706)*H4706/G4706,0)</f>
        <v>0</v>
      </c>
      <c r="J4706" s="7">
        <f ca="1">IF($F4706=1,OFFSET(start_33,LOLP!$D4706+(1-$C4706)*24,LOLP!$B4706)*H4706/G4706,0)</f>
        <v>0</v>
      </c>
      <c r="K4706" s="7">
        <f ca="1">IF($F4706,OFFSET(start_40,LOLP!$D4706+(1-$C4706)*24,LOLP!$B4706),0)</f>
        <v>0</v>
      </c>
      <c r="L4706" s="7">
        <f ca="1">IF($F4706,OFFSET(start_50,LOLP!$D4706+(1-$C4706)*24,LOLP!$B4706),0)</f>
        <v>0</v>
      </c>
      <c r="M4706" s="25">
        <f t="shared" ca="1" si="513"/>
        <v>0</v>
      </c>
      <c r="N4706" s="25">
        <f t="shared" ca="1" si="514"/>
        <v>0</v>
      </c>
      <c r="O4706" s="15" t="e">
        <f t="shared" ca="1" si="515"/>
        <v>#DIV/0!</v>
      </c>
      <c r="P4706" s="15" t="e">
        <f t="shared" ca="1" si="516"/>
        <v>#DIV/0!</v>
      </c>
    </row>
    <row r="4707" spans="1:16" x14ac:dyDescent="0.25">
      <c r="A4707" s="1">
        <f t="shared" si="517"/>
        <v>43296</v>
      </c>
      <c r="B4707" s="7">
        <f t="shared" si="512"/>
        <v>7</v>
      </c>
      <c r="C4707" s="4">
        <f>INDEX(Calendar!$E$3:$E$367,MATCH(LOLP!$A4707,Calendar!$B$3:$B$367,0))</f>
        <v>0</v>
      </c>
      <c r="D4707" s="2">
        <f t="shared" si="518"/>
        <v>24</v>
      </c>
      <c r="E4707" s="36">
        <v>27261</v>
      </c>
      <c r="F4707" s="7">
        <f>IFERROR(IF(INDEX('Temperature Data'!$AA$15:$AA$348,MATCH(LOLP!A4707,'Temperature Data'!$B$15:$B$348,0))&gt;IF(B4707=9,$G$2,LOLP!$F$2),1,0),0)</f>
        <v>0</v>
      </c>
      <c r="G4707" s="7">
        <f>SUMIFS(LOLP!$F$4:$F$8763,$C$4:$C$8763,$C4707,$B$4:$B$8763,$B4707,$D$4:$D$8763,$D4707)</f>
        <v>5</v>
      </c>
      <c r="H4707" s="7">
        <f>COUNTIFS(Calendar!$E$3:$E$367,LOLP!C4707,Calendar!$D$3:$D$367,LOLP!B4707)</f>
        <v>10</v>
      </c>
      <c r="I4707" s="7">
        <f ca="1">IF($F4707=1,OFFSET(start_norps,LOLP!$D4707+(1-$C4707)*24,LOLP!$B4707)*H4707/G4707,0)</f>
        <v>0</v>
      </c>
      <c r="J4707" s="7">
        <f ca="1">IF($F4707=1,OFFSET(start_33,LOLP!$D4707+(1-$C4707)*24,LOLP!$B4707)*H4707/G4707,0)</f>
        <v>0</v>
      </c>
      <c r="K4707" s="7">
        <f ca="1">IF($F4707,OFFSET(start_40,LOLP!$D4707+(1-$C4707)*24,LOLP!$B4707),0)</f>
        <v>0</v>
      </c>
      <c r="L4707" s="7">
        <f ca="1">IF($F4707,OFFSET(start_50,LOLP!$D4707+(1-$C4707)*24,LOLP!$B4707),0)</f>
        <v>0</v>
      </c>
      <c r="M4707" s="25">
        <f t="shared" ca="1" si="513"/>
        <v>0</v>
      </c>
      <c r="N4707" s="25">
        <f t="shared" ca="1" si="514"/>
        <v>0</v>
      </c>
      <c r="O4707" s="15" t="e">
        <f t="shared" ca="1" si="515"/>
        <v>#DIV/0!</v>
      </c>
      <c r="P4707" s="15" t="e">
        <f t="shared" ca="1" si="516"/>
        <v>#DIV/0!</v>
      </c>
    </row>
    <row r="4708" spans="1:16" x14ac:dyDescent="0.25">
      <c r="A4708" s="1">
        <f t="shared" si="517"/>
        <v>43297</v>
      </c>
      <c r="B4708" s="7">
        <f t="shared" si="512"/>
        <v>7</v>
      </c>
      <c r="C4708" s="4">
        <f>INDEX(Calendar!$E$3:$E$367,MATCH(LOLP!$A4708,Calendar!$B$3:$B$367,0))</f>
        <v>1</v>
      </c>
      <c r="D4708" s="2">
        <f t="shared" si="518"/>
        <v>1</v>
      </c>
      <c r="E4708" s="36">
        <v>25781</v>
      </c>
      <c r="F4708" s="7">
        <f>IFERROR(IF(INDEX('Temperature Data'!$AA$15:$AA$348,MATCH(LOLP!A4708,'Temperature Data'!$B$15:$B$348,0))&gt;IF(B4708=9,$G$2,LOLP!$F$2),1,0),0)</f>
        <v>1</v>
      </c>
      <c r="G4708" s="7">
        <f>SUMIFS(LOLP!$F$4:$F$8763,$C$4:$C$8763,$C4708,$B$4:$B$8763,$B4708,$D$4:$D$8763,$D4708)</f>
        <v>17</v>
      </c>
      <c r="H4708" s="7">
        <f>COUNTIFS(Calendar!$E$3:$E$367,LOLP!C4708,Calendar!$D$3:$D$367,LOLP!B4708)</f>
        <v>21</v>
      </c>
      <c r="I4708" s="7">
        <f ca="1">IF($F4708=1,OFFSET(start_norps,LOLP!$D4708+(1-$C4708)*24,LOLP!$B4708)*H4708/G4708,0)</f>
        <v>0</v>
      </c>
      <c r="J4708" s="7">
        <f ca="1">IF($F4708=1,OFFSET(start_33,LOLP!$D4708+(1-$C4708)*24,LOLP!$B4708)*H4708/G4708,0)</f>
        <v>0</v>
      </c>
      <c r="K4708" s="7">
        <f ca="1">IF($F4708,OFFSET(start_40,LOLP!$D4708+(1-$C4708)*24,LOLP!$B4708),0)</f>
        <v>0</v>
      </c>
      <c r="L4708" s="7">
        <f ca="1">IF($F4708,OFFSET(start_50,LOLP!$D4708+(1-$C4708)*24,LOLP!$B4708),0)</f>
        <v>0</v>
      </c>
      <c r="M4708" s="25">
        <f t="shared" ca="1" si="513"/>
        <v>0</v>
      </c>
      <c r="N4708" s="25">
        <f t="shared" ca="1" si="514"/>
        <v>0</v>
      </c>
      <c r="O4708" s="15" t="e">
        <f t="shared" ca="1" si="515"/>
        <v>#DIV/0!</v>
      </c>
      <c r="P4708" s="15" t="e">
        <f t="shared" ca="1" si="516"/>
        <v>#DIV/0!</v>
      </c>
    </row>
    <row r="4709" spans="1:16" x14ac:dyDescent="0.25">
      <c r="A4709" s="1">
        <f t="shared" si="517"/>
        <v>43297</v>
      </c>
      <c r="B4709" s="7">
        <f t="shared" si="512"/>
        <v>7</v>
      </c>
      <c r="C4709" s="4">
        <f>INDEX(Calendar!$E$3:$E$367,MATCH(LOLP!$A4709,Calendar!$B$3:$B$367,0))</f>
        <v>1</v>
      </c>
      <c r="D4709" s="2">
        <f t="shared" si="518"/>
        <v>2</v>
      </c>
      <c r="E4709" s="36">
        <v>24895</v>
      </c>
      <c r="F4709" s="7">
        <f>IFERROR(IF(INDEX('Temperature Data'!$AA$15:$AA$348,MATCH(LOLP!A4709,'Temperature Data'!$B$15:$B$348,0))&gt;IF(B4709=9,$G$2,LOLP!$F$2),1,0),0)</f>
        <v>1</v>
      </c>
      <c r="G4709" s="7">
        <f>SUMIFS(LOLP!$F$4:$F$8763,$C$4:$C$8763,$C4709,$B$4:$B$8763,$B4709,$D$4:$D$8763,$D4709)</f>
        <v>17</v>
      </c>
      <c r="H4709" s="7">
        <f>COUNTIFS(Calendar!$E$3:$E$367,LOLP!C4709,Calendar!$D$3:$D$367,LOLP!B4709)</f>
        <v>21</v>
      </c>
      <c r="I4709" s="7">
        <f ca="1">IF($F4709=1,OFFSET(start_norps,LOLP!$D4709+(1-$C4709)*24,LOLP!$B4709)*H4709/G4709,0)</f>
        <v>0</v>
      </c>
      <c r="J4709" s="7">
        <f ca="1">IF($F4709=1,OFFSET(start_33,LOLP!$D4709+(1-$C4709)*24,LOLP!$B4709)*H4709/G4709,0)</f>
        <v>0</v>
      </c>
      <c r="K4709" s="7">
        <f ca="1">IF($F4709,OFFSET(start_40,LOLP!$D4709+(1-$C4709)*24,LOLP!$B4709),0)</f>
        <v>0</v>
      </c>
      <c r="L4709" s="7">
        <f ca="1">IF($F4709,OFFSET(start_50,LOLP!$D4709+(1-$C4709)*24,LOLP!$B4709),0)</f>
        <v>0</v>
      </c>
      <c r="M4709" s="25">
        <f t="shared" ca="1" si="513"/>
        <v>0</v>
      </c>
      <c r="N4709" s="25">
        <f t="shared" ca="1" si="514"/>
        <v>0</v>
      </c>
      <c r="O4709" s="15" t="e">
        <f t="shared" ca="1" si="515"/>
        <v>#DIV/0!</v>
      </c>
      <c r="P4709" s="15" t="e">
        <f t="shared" ca="1" si="516"/>
        <v>#DIV/0!</v>
      </c>
    </row>
    <row r="4710" spans="1:16" x14ac:dyDescent="0.25">
      <c r="A4710" s="1">
        <f t="shared" si="517"/>
        <v>43297</v>
      </c>
      <c r="B4710" s="7">
        <f t="shared" si="512"/>
        <v>7</v>
      </c>
      <c r="C4710" s="4">
        <f>INDEX(Calendar!$E$3:$E$367,MATCH(LOLP!$A4710,Calendar!$B$3:$B$367,0))</f>
        <v>1</v>
      </c>
      <c r="D4710" s="2">
        <f t="shared" si="518"/>
        <v>3</v>
      </c>
      <c r="E4710" s="36">
        <v>24448</v>
      </c>
      <c r="F4710" s="7">
        <f>IFERROR(IF(INDEX('Temperature Data'!$AA$15:$AA$348,MATCH(LOLP!A4710,'Temperature Data'!$B$15:$B$348,0))&gt;IF(B4710=9,$G$2,LOLP!$F$2),1,0),0)</f>
        <v>1</v>
      </c>
      <c r="G4710" s="7">
        <f>SUMIFS(LOLP!$F$4:$F$8763,$C$4:$C$8763,$C4710,$B$4:$B$8763,$B4710,$D$4:$D$8763,$D4710)</f>
        <v>17</v>
      </c>
      <c r="H4710" s="7">
        <f>COUNTIFS(Calendar!$E$3:$E$367,LOLP!C4710,Calendar!$D$3:$D$367,LOLP!B4710)</f>
        <v>21</v>
      </c>
      <c r="I4710" s="7">
        <f ca="1">IF($F4710=1,OFFSET(start_norps,LOLP!$D4710+(1-$C4710)*24,LOLP!$B4710)*H4710/G4710,0)</f>
        <v>0</v>
      </c>
      <c r="J4710" s="7">
        <f ca="1">IF($F4710=1,OFFSET(start_33,LOLP!$D4710+(1-$C4710)*24,LOLP!$B4710)*H4710/G4710,0)</f>
        <v>0</v>
      </c>
      <c r="K4710" s="7">
        <f ca="1">IF($F4710,OFFSET(start_40,LOLP!$D4710+(1-$C4710)*24,LOLP!$B4710),0)</f>
        <v>0</v>
      </c>
      <c r="L4710" s="7">
        <f ca="1">IF($F4710,OFFSET(start_50,LOLP!$D4710+(1-$C4710)*24,LOLP!$B4710),0)</f>
        <v>0</v>
      </c>
      <c r="M4710" s="25">
        <f t="shared" ca="1" si="513"/>
        <v>0</v>
      </c>
      <c r="N4710" s="25">
        <f t="shared" ca="1" si="514"/>
        <v>0</v>
      </c>
      <c r="O4710" s="15" t="e">
        <f t="shared" ca="1" si="515"/>
        <v>#DIV/0!</v>
      </c>
      <c r="P4710" s="15" t="e">
        <f t="shared" ca="1" si="516"/>
        <v>#DIV/0!</v>
      </c>
    </row>
    <row r="4711" spans="1:16" x14ac:dyDescent="0.25">
      <c r="A4711" s="1">
        <f t="shared" si="517"/>
        <v>43297</v>
      </c>
      <c r="B4711" s="7">
        <f t="shared" si="512"/>
        <v>7</v>
      </c>
      <c r="C4711" s="4">
        <f>INDEX(Calendar!$E$3:$E$367,MATCH(LOLP!$A4711,Calendar!$B$3:$B$367,0))</f>
        <v>1</v>
      </c>
      <c r="D4711" s="2">
        <f t="shared" si="518"/>
        <v>4</v>
      </c>
      <c r="E4711" s="36">
        <v>24902</v>
      </c>
      <c r="F4711" s="7">
        <f>IFERROR(IF(INDEX('Temperature Data'!$AA$15:$AA$348,MATCH(LOLP!A4711,'Temperature Data'!$B$15:$B$348,0))&gt;IF(B4711=9,$G$2,LOLP!$F$2),1,0),0)</f>
        <v>1</v>
      </c>
      <c r="G4711" s="7">
        <f>SUMIFS(LOLP!$F$4:$F$8763,$C$4:$C$8763,$C4711,$B$4:$B$8763,$B4711,$D$4:$D$8763,$D4711)</f>
        <v>17</v>
      </c>
      <c r="H4711" s="7">
        <f>COUNTIFS(Calendar!$E$3:$E$367,LOLP!C4711,Calendar!$D$3:$D$367,LOLP!B4711)</f>
        <v>21</v>
      </c>
      <c r="I4711" s="7">
        <f ca="1">IF($F4711=1,OFFSET(start_norps,LOLP!$D4711+(1-$C4711)*24,LOLP!$B4711)*H4711/G4711,0)</f>
        <v>0</v>
      </c>
      <c r="J4711" s="7">
        <f ca="1">IF($F4711=1,OFFSET(start_33,LOLP!$D4711+(1-$C4711)*24,LOLP!$B4711)*H4711/G4711,0)</f>
        <v>0</v>
      </c>
      <c r="K4711" s="7">
        <f ca="1">IF($F4711,OFFSET(start_40,LOLP!$D4711+(1-$C4711)*24,LOLP!$B4711),0)</f>
        <v>0</v>
      </c>
      <c r="L4711" s="7">
        <f ca="1">IF($F4711,OFFSET(start_50,LOLP!$D4711+(1-$C4711)*24,LOLP!$B4711),0)</f>
        <v>0</v>
      </c>
      <c r="M4711" s="25">
        <f t="shared" ca="1" si="513"/>
        <v>0</v>
      </c>
      <c r="N4711" s="25">
        <f t="shared" ca="1" si="514"/>
        <v>0</v>
      </c>
      <c r="O4711" s="15" t="e">
        <f t="shared" ca="1" si="515"/>
        <v>#DIV/0!</v>
      </c>
      <c r="P4711" s="15" t="e">
        <f t="shared" ca="1" si="516"/>
        <v>#DIV/0!</v>
      </c>
    </row>
    <row r="4712" spans="1:16" x14ac:dyDescent="0.25">
      <c r="A4712" s="1">
        <f t="shared" si="517"/>
        <v>43297</v>
      </c>
      <c r="B4712" s="7">
        <f t="shared" si="512"/>
        <v>7</v>
      </c>
      <c r="C4712" s="4">
        <f>INDEX(Calendar!$E$3:$E$367,MATCH(LOLP!$A4712,Calendar!$B$3:$B$367,0))</f>
        <v>1</v>
      </c>
      <c r="D4712" s="2">
        <f t="shared" si="518"/>
        <v>5</v>
      </c>
      <c r="E4712" s="36">
        <v>25985</v>
      </c>
      <c r="F4712" s="7">
        <f>IFERROR(IF(INDEX('Temperature Data'!$AA$15:$AA$348,MATCH(LOLP!A4712,'Temperature Data'!$B$15:$B$348,0))&gt;IF(B4712=9,$G$2,LOLP!$F$2),1,0),0)</f>
        <v>1</v>
      </c>
      <c r="G4712" s="7">
        <f>SUMIFS(LOLP!$F$4:$F$8763,$C$4:$C$8763,$C4712,$B$4:$B$8763,$B4712,$D$4:$D$8763,$D4712)</f>
        <v>17</v>
      </c>
      <c r="H4712" s="7">
        <f>COUNTIFS(Calendar!$E$3:$E$367,LOLP!C4712,Calendar!$D$3:$D$367,LOLP!B4712)</f>
        <v>21</v>
      </c>
      <c r="I4712" s="7">
        <f ca="1">IF($F4712=1,OFFSET(start_norps,LOLP!$D4712+(1-$C4712)*24,LOLP!$B4712)*H4712/G4712,0)</f>
        <v>0</v>
      </c>
      <c r="J4712" s="7">
        <f ca="1">IF($F4712=1,OFFSET(start_33,LOLP!$D4712+(1-$C4712)*24,LOLP!$B4712)*H4712/G4712,0)</f>
        <v>0</v>
      </c>
      <c r="K4712" s="7">
        <f ca="1">IF($F4712,OFFSET(start_40,LOLP!$D4712+(1-$C4712)*24,LOLP!$B4712),0)</f>
        <v>0</v>
      </c>
      <c r="L4712" s="7">
        <f ca="1">IF($F4712,OFFSET(start_50,LOLP!$D4712+(1-$C4712)*24,LOLP!$B4712),0)</f>
        <v>0</v>
      </c>
      <c r="M4712" s="25">
        <f t="shared" ca="1" si="513"/>
        <v>0</v>
      </c>
      <c r="N4712" s="25">
        <f t="shared" ca="1" si="514"/>
        <v>0</v>
      </c>
      <c r="O4712" s="15" t="e">
        <f t="shared" ca="1" si="515"/>
        <v>#DIV/0!</v>
      </c>
      <c r="P4712" s="15" t="e">
        <f t="shared" ca="1" si="516"/>
        <v>#DIV/0!</v>
      </c>
    </row>
    <row r="4713" spans="1:16" x14ac:dyDescent="0.25">
      <c r="A4713" s="1">
        <f t="shared" si="517"/>
        <v>43297</v>
      </c>
      <c r="B4713" s="7">
        <f t="shared" si="512"/>
        <v>7</v>
      </c>
      <c r="C4713" s="4">
        <f>INDEX(Calendar!$E$3:$E$367,MATCH(LOLP!$A4713,Calendar!$B$3:$B$367,0))</f>
        <v>1</v>
      </c>
      <c r="D4713" s="2">
        <f t="shared" si="518"/>
        <v>6</v>
      </c>
      <c r="E4713" s="36">
        <v>27411</v>
      </c>
      <c r="F4713" s="7">
        <f>IFERROR(IF(INDEX('Temperature Data'!$AA$15:$AA$348,MATCH(LOLP!A4713,'Temperature Data'!$B$15:$B$348,0))&gt;IF(B4713=9,$G$2,LOLP!$F$2),1,0),0)</f>
        <v>1</v>
      </c>
      <c r="G4713" s="7">
        <f>SUMIFS(LOLP!$F$4:$F$8763,$C$4:$C$8763,$C4713,$B$4:$B$8763,$B4713,$D$4:$D$8763,$D4713)</f>
        <v>17</v>
      </c>
      <c r="H4713" s="7">
        <f>COUNTIFS(Calendar!$E$3:$E$367,LOLP!C4713,Calendar!$D$3:$D$367,LOLP!B4713)</f>
        <v>21</v>
      </c>
      <c r="I4713" s="7">
        <f ca="1">IF($F4713=1,OFFSET(start_norps,LOLP!$D4713+(1-$C4713)*24,LOLP!$B4713)*H4713/G4713,0)</f>
        <v>0</v>
      </c>
      <c r="J4713" s="7">
        <f ca="1">IF($F4713=1,OFFSET(start_33,LOLP!$D4713+(1-$C4713)*24,LOLP!$B4713)*H4713/G4713,0)</f>
        <v>0</v>
      </c>
      <c r="K4713" s="7">
        <f ca="1">IF($F4713,OFFSET(start_40,LOLP!$D4713+(1-$C4713)*24,LOLP!$B4713),0)</f>
        <v>0</v>
      </c>
      <c r="L4713" s="7">
        <f ca="1">IF($F4713,OFFSET(start_50,LOLP!$D4713+(1-$C4713)*24,LOLP!$B4713),0)</f>
        <v>0</v>
      </c>
      <c r="M4713" s="25">
        <f t="shared" ca="1" si="513"/>
        <v>0</v>
      </c>
      <c r="N4713" s="25">
        <f t="shared" ca="1" si="514"/>
        <v>0</v>
      </c>
      <c r="O4713" s="15" t="e">
        <f t="shared" ca="1" si="515"/>
        <v>#DIV/0!</v>
      </c>
      <c r="P4713" s="15" t="e">
        <f t="shared" ca="1" si="516"/>
        <v>#DIV/0!</v>
      </c>
    </row>
    <row r="4714" spans="1:16" x14ac:dyDescent="0.25">
      <c r="A4714" s="1">
        <f t="shared" si="517"/>
        <v>43297</v>
      </c>
      <c r="B4714" s="7">
        <f t="shared" si="512"/>
        <v>7</v>
      </c>
      <c r="C4714" s="4">
        <f>INDEX(Calendar!$E$3:$E$367,MATCH(LOLP!$A4714,Calendar!$B$3:$B$367,0))</f>
        <v>1</v>
      </c>
      <c r="D4714" s="2">
        <f t="shared" si="518"/>
        <v>7</v>
      </c>
      <c r="E4714" s="36">
        <v>29080</v>
      </c>
      <c r="F4714" s="7">
        <f>IFERROR(IF(INDEX('Temperature Data'!$AA$15:$AA$348,MATCH(LOLP!A4714,'Temperature Data'!$B$15:$B$348,0))&gt;IF(B4714=9,$G$2,LOLP!$F$2),1,0),0)</f>
        <v>1</v>
      </c>
      <c r="G4714" s="7">
        <f>SUMIFS(LOLP!$F$4:$F$8763,$C$4:$C$8763,$C4714,$B$4:$B$8763,$B4714,$D$4:$D$8763,$D4714)</f>
        <v>17</v>
      </c>
      <c r="H4714" s="7">
        <f>COUNTIFS(Calendar!$E$3:$E$367,LOLP!C4714,Calendar!$D$3:$D$367,LOLP!B4714)</f>
        <v>21</v>
      </c>
      <c r="I4714" s="7">
        <f ca="1">IF($F4714=1,OFFSET(start_norps,LOLP!$D4714+(1-$C4714)*24,LOLP!$B4714)*H4714/G4714,0)</f>
        <v>0</v>
      </c>
      <c r="J4714" s="7">
        <f ca="1">IF($F4714=1,OFFSET(start_33,LOLP!$D4714+(1-$C4714)*24,LOLP!$B4714)*H4714/G4714,0)</f>
        <v>0</v>
      </c>
      <c r="K4714" s="7">
        <f ca="1">IF($F4714,OFFSET(start_40,LOLP!$D4714+(1-$C4714)*24,LOLP!$B4714),0)</f>
        <v>0</v>
      </c>
      <c r="L4714" s="7">
        <f ca="1">IF($F4714,OFFSET(start_50,LOLP!$D4714+(1-$C4714)*24,LOLP!$B4714),0)</f>
        <v>0</v>
      </c>
      <c r="M4714" s="25">
        <f t="shared" ca="1" si="513"/>
        <v>0</v>
      </c>
      <c r="N4714" s="25">
        <f t="shared" ca="1" si="514"/>
        <v>0</v>
      </c>
      <c r="O4714" s="15" t="e">
        <f t="shared" ca="1" si="515"/>
        <v>#DIV/0!</v>
      </c>
      <c r="P4714" s="15" t="e">
        <f t="shared" ca="1" si="516"/>
        <v>#DIV/0!</v>
      </c>
    </row>
    <row r="4715" spans="1:16" x14ac:dyDescent="0.25">
      <c r="A4715" s="1">
        <f t="shared" si="517"/>
        <v>43297</v>
      </c>
      <c r="B4715" s="7">
        <f t="shared" si="512"/>
        <v>7</v>
      </c>
      <c r="C4715" s="4">
        <f>INDEX(Calendar!$E$3:$E$367,MATCH(LOLP!$A4715,Calendar!$B$3:$B$367,0))</f>
        <v>1</v>
      </c>
      <c r="D4715" s="2">
        <f t="shared" si="518"/>
        <v>8</v>
      </c>
      <c r="E4715" s="36">
        <v>30386</v>
      </c>
      <c r="F4715" s="7">
        <f>IFERROR(IF(INDEX('Temperature Data'!$AA$15:$AA$348,MATCH(LOLP!A4715,'Temperature Data'!$B$15:$B$348,0))&gt;IF(B4715=9,$G$2,LOLP!$F$2),1,0),0)</f>
        <v>1</v>
      </c>
      <c r="G4715" s="7">
        <f>SUMIFS(LOLP!$F$4:$F$8763,$C$4:$C$8763,$C4715,$B$4:$B$8763,$B4715,$D$4:$D$8763,$D4715)</f>
        <v>17</v>
      </c>
      <c r="H4715" s="7">
        <f>COUNTIFS(Calendar!$E$3:$E$367,LOLP!C4715,Calendar!$D$3:$D$367,LOLP!B4715)</f>
        <v>21</v>
      </c>
      <c r="I4715" s="7">
        <f ca="1">IF($F4715=1,OFFSET(start_norps,LOLP!$D4715+(1-$C4715)*24,LOLP!$B4715)*H4715/G4715,0)</f>
        <v>9.8849763121029283E-13</v>
      </c>
      <c r="J4715" s="7">
        <f ca="1">IF($F4715=1,OFFSET(start_33,LOLP!$D4715+(1-$C4715)*24,LOLP!$B4715)*H4715/G4715,0)</f>
        <v>1.8584058269007494E-15</v>
      </c>
      <c r="K4715" s="7">
        <f ca="1">IF($F4715,OFFSET(start_40,LOLP!$D4715+(1-$C4715)*24,LOLP!$B4715),0)</f>
        <v>0</v>
      </c>
      <c r="L4715" s="7">
        <f ca="1">IF($F4715,OFFSET(start_50,LOLP!$D4715+(1-$C4715)*24,LOLP!$B4715),0)</f>
        <v>0</v>
      </c>
      <c r="M4715" s="25">
        <f t="shared" ca="1" si="513"/>
        <v>5.9525994122127308E-16</v>
      </c>
      <c r="N4715" s="25">
        <f t="shared" ca="1" si="514"/>
        <v>9.9186514387467734E-19</v>
      </c>
      <c r="O4715" s="15" t="e">
        <f t="shared" ca="1" si="515"/>
        <v>#DIV/0!</v>
      </c>
      <c r="P4715" s="15" t="e">
        <f t="shared" ca="1" si="516"/>
        <v>#DIV/0!</v>
      </c>
    </row>
    <row r="4716" spans="1:16" x14ac:dyDescent="0.25">
      <c r="A4716" s="1">
        <f t="shared" si="517"/>
        <v>43297</v>
      </c>
      <c r="B4716" s="7">
        <f t="shared" si="512"/>
        <v>7</v>
      </c>
      <c r="C4716" s="4">
        <f>INDEX(Calendar!$E$3:$E$367,MATCH(LOLP!$A4716,Calendar!$B$3:$B$367,0))</f>
        <v>1</v>
      </c>
      <c r="D4716" s="2">
        <f t="shared" si="518"/>
        <v>9</v>
      </c>
      <c r="E4716" s="36">
        <v>31382</v>
      </c>
      <c r="F4716" s="7">
        <f>IFERROR(IF(INDEX('Temperature Data'!$AA$15:$AA$348,MATCH(LOLP!A4716,'Temperature Data'!$B$15:$B$348,0))&gt;IF(B4716=9,$G$2,LOLP!$F$2),1,0),0)</f>
        <v>1</v>
      </c>
      <c r="G4716" s="7">
        <f>SUMIFS(LOLP!$F$4:$F$8763,$C$4:$C$8763,$C4716,$B$4:$B$8763,$B4716,$D$4:$D$8763,$D4716)</f>
        <v>17</v>
      </c>
      <c r="H4716" s="7">
        <f>COUNTIFS(Calendar!$E$3:$E$367,LOLP!C4716,Calendar!$D$3:$D$367,LOLP!B4716)</f>
        <v>21</v>
      </c>
      <c r="I4716" s="7">
        <f ca="1">IF($F4716=1,OFFSET(start_norps,LOLP!$D4716+(1-$C4716)*24,LOLP!$B4716)*H4716/G4716,0)</f>
        <v>4.8246458654209809E-10</v>
      </c>
      <c r="J4716" s="7">
        <f ca="1">IF($F4716=1,OFFSET(start_33,LOLP!$D4716+(1-$C4716)*24,LOLP!$B4716)*H4716/G4716,0)</f>
        <v>3.7183152059811881E-14</v>
      </c>
      <c r="K4716" s="7">
        <f ca="1">IF($F4716,OFFSET(start_40,LOLP!$D4716+(1-$C4716)*24,LOLP!$B4716),0)</f>
        <v>0</v>
      </c>
      <c r="L4716" s="7">
        <f ca="1">IF($F4716,OFFSET(start_50,LOLP!$D4716+(1-$C4716)*24,LOLP!$B4716),0)</f>
        <v>0</v>
      </c>
      <c r="M4716" s="25">
        <f t="shared" ca="1" si="513"/>
        <v>2.9053366680784487E-13</v>
      </c>
      <c r="N4716" s="25">
        <f t="shared" ca="1" si="514"/>
        <v>1.9845327610183486E-17</v>
      </c>
      <c r="O4716" s="15" t="e">
        <f t="shared" ca="1" si="515"/>
        <v>#DIV/0!</v>
      </c>
      <c r="P4716" s="15" t="e">
        <f t="shared" ca="1" si="516"/>
        <v>#DIV/0!</v>
      </c>
    </row>
    <row r="4717" spans="1:16" x14ac:dyDescent="0.25">
      <c r="A4717" s="1">
        <f t="shared" si="517"/>
        <v>43297</v>
      </c>
      <c r="B4717" s="7">
        <f t="shared" si="512"/>
        <v>7</v>
      </c>
      <c r="C4717" s="4">
        <f>INDEX(Calendar!$E$3:$E$367,MATCH(LOLP!$A4717,Calendar!$B$3:$B$367,0))</f>
        <v>1</v>
      </c>
      <c r="D4717" s="2">
        <f t="shared" si="518"/>
        <v>10</v>
      </c>
      <c r="E4717" s="36">
        <v>32638</v>
      </c>
      <c r="F4717" s="7">
        <f>IFERROR(IF(INDEX('Temperature Data'!$AA$15:$AA$348,MATCH(LOLP!A4717,'Temperature Data'!$B$15:$B$348,0))&gt;IF(B4717=9,$G$2,LOLP!$F$2),1,0),0)</f>
        <v>1</v>
      </c>
      <c r="G4717" s="7">
        <f>SUMIFS(LOLP!$F$4:$F$8763,$C$4:$C$8763,$C4717,$B$4:$B$8763,$B4717,$D$4:$D$8763,$D4717)</f>
        <v>17</v>
      </c>
      <c r="H4717" s="7">
        <f>COUNTIFS(Calendar!$E$3:$E$367,LOLP!C4717,Calendar!$D$3:$D$367,LOLP!B4717)</f>
        <v>21</v>
      </c>
      <c r="I4717" s="7">
        <f ca="1">IF($F4717=1,OFFSET(start_norps,LOLP!$D4717+(1-$C4717)*24,LOLP!$B4717)*H4717/G4717,0)</f>
        <v>1.4155959084874145E-8</v>
      </c>
      <c r="J4717" s="7">
        <f ca="1">IF($F4717=1,OFFSET(start_33,LOLP!$D4717+(1-$C4717)*24,LOLP!$B4717)*H4717/G4717,0)</f>
        <v>3.8761752680132135E-13</v>
      </c>
      <c r="K4717" s="7">
        <f ca="1">IF($F4717,OFFSET(start_40,LOLP!$D4717+(1-$C4717)*24,LOLP!$B4717),0)</f>
        <v>0</v>
      </c>
      <c r="L4717" s="7">
        <f ca="1">IF($F4717,OFFSET(start_50,LOLP!$D4717+(1-$C4717)*24,LOLP!$B4717),0)</f>
        <v>0</v>
      </c>
      <c r="M4717" s="25">
        <f t="shared" ca="1" si="513"/>
        <v>8.5245276333902356E-12</v>
      </c>
      <c r="N4717" s="25">
        <f t="shared" ca="1" si="514"/>
        <v>2.0687855603116982E-16</v>
      </c>
      <c r="O4717" s="15" t="e">
        <f t="shared" ca="1" si="515"/>
        <v>#DIV/0!</v>
      </c>
      <c r="P4717" s="15" t="e">
        <f t="shared" ca="1" si="516"/>
        <v>#DIV/0!</v>
      </c>
    </row>
    <row r="4718" spans="1:16" x14ac:dyDescent="0.25">
      <c r="A4718" s="1">
        <f t="shared" si="517"/>
        <v>43297</v>
      </c>
      <c r="B4718" s="7">
        <f t="shared" si="512"/>
        <v>7</v>
      </c>
      <c r="C4718" s="4">
        <f>INDEX(Calendar!$E$3:$E$367,MATCH(LOLP!$A4718,Calendar!$B$3:$B$367,0))</f>
        <v>1</v>
      </c>
      <c r="D4718" s="2">
        <f t="shared" si="518"/>
        <v>11</v>
      </c>
      <c r="E4718" s="36">
        <v>34051</v>
      </c>
      <c r="F4718" s="7">
        <f>IFERROR(IF(INDEX('Temperature Data'!$AA$15:$AA$348,MATCH(LOLP!A4718,'Temperature Data'!$B$15:$B$348,0))&gt;IF(B4718=9,$G$2,LOLP!$F$2),1,0),0)</f>
        <v>1</v>
      </c>
      <c r="G4718" s="7">
        <f>SUMIFS(LOLP!$F$4:$F$8763,$C$4:$C$8763,$C4718,$B$4:$B$8763,$B4718,$D$4:$D$8763,$D4718)</f>
        <v>17</v>
      </c>
      <c r="H4718" s="7">
        <f>COUNTIFS(Calendar!$E$3:$E$367,LOLP!C4718,Calendar!$D$3:$D$367,LOLP!B4718)</f>
        <v>21</v>
      </c>
      <c r="I4718" s="7">
        <f ca="1">IF($F4718=1,OFFSET(start_norps,LOLP!$D4718+(1-$C4718)*24,LOLP!$B4718)*H4718/G4718,0)</f>
        <v>4.7834684128625099E-7</v>
      </c>
      <c r="J4718" s="7">
        <f ca="1">IF($F4718=1,OFFSET(start_33,LOLP!$D4718+(1-$C4718)*24,LOLP!$B4718)*H4718/G4718,0)</f>
        <v>4.6671742863318669E-12</v>
      </c>
      <c r="K4718" s="7">
        <f ca="1">IF($F4718,OFFSET(start_40,LOLP!$D4718+(1-$C4718)*24,LOLP!$B4718),0)</f>
        <v>0</v>
      </c>
      <c r="L4718" s="7">
        <f ca="1">IF($F4718,OFFSET(start_50,LOLP!$D4718+(1-$C4718)*24,LOLP!$B4718),0)</f>
        <v>0</v>
      </c>
      <c r="M4718" s="25">
        <f t="shared" ca="1" si="513"/>
        <v>2.8805401615257868E-10</v>
      </c>
      <c r="N4718" s="25">
        <f t="shared" ca="1" si="514"/>
        <v>2.4909561883589489E-15</v>
      </c>
      <c r="O4718" s="15" t="e">
        <f t="shared" ca="1" si="515"/>
        <v>#DIV/0!</v>
      </c>
      <c r="P4718" s="15" t="e">
        <f t="shared" ca="1" si="516"/>
        <v>#DIV/0!</v>
      </c>
    </row>
    <row r="4719" spans="1:16" x14ac:dyDescent="0.25">
      <c r="A4719" s="1">
        <f t="shared" si="517"/>
        <v>43297</v>
      </c>
      <c r="B4719" s="7">
        <f t="shared" si="512"/>
        <v>7</v>
      </c>
      <c r="C4719" s="4">
        <f>INDEX(Calendar!$E$3:$E$367,MATCH(LOLP!$A4719,Calendar!$B$3:$B$367,0))</f>
        <v>1</v>
      </c>
      <c r="D4719" s="2">
        <f t="shared" si="518"/>
        <v>12</v>
      </c>
      <c r="E4719" s="36">
        <v>35584</v>
      </c>
      <c r="F4719" s="7">
        <f>IFERROR(IF(INDEX('Temperature Data'!$AA$15:$AA$348,MATCH(LOLP!A4719,'Temperature Data'!$B$15:$B$348,0))&gt;IF(B4719=9,$G$2,LOLP!$F$2),1,0),0)</f>
        <v>1</v>
      </c>
      <c r="G4719" s="7">
        <f>SUMIFS(LOLP!$F$4:$F$8763,$C$4:$C$8763,$C4719,$B$4:$B$8763,$B4719,$D$4:$D$8763,$D4719)</f>
        <v>17</v>
      </c>
      <c r="H4719" s="7">
        <f>COUNTIFS(Calendar!$E$3:$E$367,LOLP!C4719,Calendar!$D$3:$D$367,LOLP!B4719)</f>
        <v>21</v>
      </c>
      <c r="I4719" s="7">
        <f ca="1">IF($F4719=1,OFFSET(start_norps,LOLP!$D4719+(1-$C4719)*24,LOLP!$B4719)*H4719/G4719,0)</f>
        <v>2.9427360377163746E-4</v>
      </c>
      <c r="J4719" s="7">
        <f ca="1">IF($F4719=1,OFFSET(start_33,LOLP!$D4719+(1-$C4719)*24,LOLP!$B4719)*H4719/G4719,0)</f>
        <v>6.7617504856389595E-8</v>
      </c>
      <c r="K4719" s="7">
        <f ca="1">IF($F4719,OFFSET(start_40,LOLP!$D4719+(1-$C4719)*24,LOLP!$B4719),0)</f>
        <v>0</v>
      </c>
      <c r="L4719" s="7">
        <f ca="1">IF($F4719,OFFSET(start_50,LOLP!$D4719+(1-$C4719)*24,LOLP!$B4719),0)</f>
        <v>0</v>
      </c>
      <c r="M4719" s="25">
        <f t="shared" ca="1" si="513"/>
        <v>1.7720759519636282E-7</v>
      </c>
      <c r="N4719" s="25">
        <f t="shared" ca="1" si="514"/>
        <v>3.6088697749445538E-11</v>
      </c>
      <c r="O4719" s="15" t="e">
        <f t="shared" ca="1" si="515"/>
        <v>#DIV/0!</v>
      </c>
      <c r="P4719" s="15" t="e">
        <f t="shared" ca="1" si="516"/>
        <v>#DIV/0!</v>
      </c>
    </row>
    <row r="4720" spans="1:16" x14ac:dyDescent="0.25">
      <c r="A4720" s="1">
        <f t="shared" si="517"/>
        <v>43297</v>
      </c>
      <c r="B4720" s="7">
        <f t="shared" si="512"/>
        <v>7</v>
      </c>
      <c r="C4720" s="4">
        <f>INDEX(Calendar!$E$3:$E$367,MATCH(LOLP!$A4720,Calendar!$B$3:$B$367,0))</f>
        <v>1</v>
      </c>
      <c r="D4720" s="2">
        <f t="shared" si="518"/>
        <v>13</v>
      </c>
      <c r="E4720" s="36">
        <v>37414</v>
      </c>
      <c r="F4720" s="7">
        <f>IFERROR(IF(INDEX('Temperature Data'!$AA$15:$AA$348,MATCH(LOLP!A4720,'Temperature Data'!$B$15:$B$348,0))&gt;IF(B4720=9,$G$2,LOLP!$F$2),1,0),0)</f>
        <v>1</v>
      </c>
      <c r="G4720" s="7">
        <f>SUMIFS(LOLP!$F$4:$F$8763,$C$4:$C$8763,$C4720,$B$4:$B$8763,$B4720,$D$4:$D$8763,$D4720)</f>
        <v>17</v>
      </c>
      <c r="H4720" s="7">
        <f>COUNTIFS(Calendar!$E$3:$E$367,LOLP!C4720,Calendar!$D$3:$D$367,LOLP!B4720)</f>
        <v>21</v>
      </c>
      <c r="I4720" s="7">
        <f ca="1">IF($F4720=1,OFFSET(start_norps,LOLP!$D4720+(1-$C4720)*24,LOLP!$B4720)*H4720/G4720,0)</f>
        <v>2.5756648823129949E-3</v>
      </c>
      <c r="J4720" s="7">
        <f ca="1">IF($F4720=1,OFFSET(start_33,LOLP!$D4720+(1-$C4720)*24,LOLP!$B4720)*H4720/G4720,0)</f>
        <v>3.1697734660975639E-7</v>
      </c>
      <c r="K4720" s="7">
        <f ca="1">IF($F4720,OFFSET(start_40,LOLP!$D4720+(1-$C4720)*24,LOLP!$B4720),0)</f>
        <v>0</v>
      </c>
      <c r="L4720" s="7">
        <f ca="1">IF($F4720,OFFSET(start_50,LOLP!$D4720+(1-$C4720)*24,LOLP!$B4720),0)</f>
        <v>0</v>
      </c>
      <c r="M4720" s="25">
        <f t="shared" ca="1" si="513"/>
        <v>1.5510306530265828E-6</v>
      </c>
      <c r="N4720" s="25">
        <f t="shared" ca="1" si="514"/>
        <v>1.691766012294635E-10</v>
      </c>
      <c r="O4720" s="15" t="e">
        <f t="shared" ca="1" si="515"/>
        <v>#DIV/0!</v>
      </c>
      <c r="P4720" s="15" t="e">
        <f t="shared" ca="1" si="516"/>
        <v>#DIV/0!</v>
      </c>
    </row>
    <row r="4721" spans="1:16" x14ac:dyDescent="0.25">
      <c r="A4721" s="1">
        <f t="shared" si="517"/>
        <v>43297</v>
      </c>
      <c r="B4721" s="7">
        <f t="shared" si="512"/>
        <v>7</v>
      </c>
      <c r="C4721" s="4">
        <f>INDEX(Calendar!$E$3:$E$367,MATCH(LOLP!$A4721,Calendar!$B$3:$B$367,0))</f>
        <v>1</v>
      </c>
      <c r="D4721" s="2">
        <f t="shared" si="518"/>
        <v>14</v>
      </c>
      <c r="E4721" s="36">
        <v>39076</v>
      </c>
      <c r="F4721" s="7">
        <f>IFERROR(IF(INDEX('Temperature Data'!$AA$15:$AA$348,MATCH(LOLP!A4721,'Temperature Data'!$B$15:$B$348,0))&gt;IF(B4721=9,$G$2,LOLP!$F$2),1,0),0)</f>
        <v>1</v>
      </c>
      <c r="G4721" s="7">
        <f>SUMIFS(LOLP!$F$4:$F$8763,$C$4:$C$8763,$C4721,$B$4:$B$8763,$B4721,$D$4:$D$8763,$D4721)</f>
        <v>17</v>
      </c>
      <c r="H4721" s="7">
        <f>COUNTIFS(Calendar!$E$3:$E$367,LOLP!C4721,Calendar!$D$3:$D$367,LOLP!B4721)</f>
        <v>21</v>
      </c>
      <c r="I4721" s="7">
        <f ca="1">IF($F4721=1,OFFSET(start_norps,LOLP!$D4721+(1-$C4721)*24,LOLP!$B4721)*H4721/G4721,0)</f>
        <v>1.4938153686275523E-2</v>
      </c>
      <c r="J4721" s="7">
        <f ca="1">IF($F4721=1,OFFSET(start_33,LOLP!$D4721+(1-$C4721)*24,LOLP!$B4721)*H4721/G4721,0)</f>
        <v>6.4908882148098641E-6</v>
      </c>
      <c r="K4721" s="7">
        <f ca="1">IF($F4721,OFFSET(start_40,LOLP!$D4721+(1-$C4721)*24,LOLP!$B4721),0)</f>
        <v>0</v>
      </c>
      <c r="L4721" s="7">
        <f ca="1">IF($F4721,OFFSET(start_50,LOLP!$D4721+(1-$C4721)*24,LOLP!$B4721),0)</f>
        <v>0</v>
      </c>
      <c r="M4721" s="25">
        <f t="shared" ca="1" si="513"/>
        <v>8.9955546725584529E-6</v>
      </c>
      <c r="N4721" s="25">
        <f t="shared" ca="1" si="514"/>
        <v>3.4643056322060636E-9</v>
      </c>
      <c r="O4721" s="15" t="e">
        <f t="shared" ca="1" si="515"/>
        <v>#DIV/0!</v>
      </c>
      <c r="P4721" s="15" t="e">
        <f t="shared" ca="1" si="516"/>
        <v>#DIV/0!</v>
      </c>
    </row>
    <row r="4722" spans="1:16" x14ac:dyDescent="0.25">
      <c r="A4722" s="1">
        <f t="shared" si="517"/>
        <v>43297</v>
      </c>
      <c r="B4722" s="7">
        <f t="shared" si="512"/>
        <v>7</v>
      </c>
      <c r="C4722" s="4">
        <f>INDEX(Calendar!$E$3:$E$367,MATCH(LOLP!$A4722,Calendar!$B$3:$B$367,0))</f>
        <v>1</v>
      </c>
      <c r="D4722" s="2">
        <f t="shared" si="518"/>
        <v>15</v>
      </c>
      <c r="E4722" s="36">
        <v>40426</v>
      </c>
      <c r="F4722" s="7">
        <f>IFERROR(IF(INDEX('Temperature Data'!$AA$15:$AA$348,MATCH(LOLP!A4722,'Temperature Data'!$B$15:$B$348,0))&gt;IF(B4722=9,$G$2,LOLP!$F$2),1,0),0)</f>
        <v>1</v>
      </c>
      <c r="G4722" s="7">
        <f>SUMIFS(LOLP!$F$4:$F$8763,$C$4:$C$8763,$C4722,$B$4:$B$8763,$B4722,$D$4:$D$8763,$D4722)</f>
        <v>17</v>
      </c>
      <c r="H4722" s="7">
        <f>COUNTIFS(Calendar!$E$3:$E$367,LOLP!C4722,Calendar!$D$3:$D$367,LOLP!B4722)</f>
        <v>21</v>
      </c>
      <c r="I4722" s="7">
        <f ca="1">IF($F4722=1,OFFSET(start_norps,LOLP!$D4722+(1-$C4722)*24,LOLP!$B4722)*H4722/G4722,0)</f>
        <v>0.12743936282811918</v>
      </c>
      <c r="J4722" s="7">
        <f ca="1">IF($F4722=1,OFFSET(start_33,LOLP!$D4722+(1-$C4722)*24,LOLP!$B4722)*H4722/G4722,0)</f>
        <v>3.1718041392801689E-4</v>
      </c>
      <c r="K4722" s="7">
        <f ca="1">IF($F4722,OFFSET(start_40,LOLP!$D4722+(1-$C4722)*24,LOLP!$B4722),0)</f>
        <v>0</v>
      </c>
      <c r="L4722" s="7">
        <f ca="1">IF($F4722,OFFSET(start_50,LOLP!$D4722+(1-$C4722)*24,LOLP!$B4722),0)</f>
        <v>0</v>
      </c>
      <c r="M4722" s="25">
        <f t="shared" ca="1" si="513"/>
        <v>7.674226546548433E-5</v>
      </c>
      <c r="N4722" s="25">
        <f t="shared" ca="1" si="514"/>
        <v>1.6928498196736648E-7</v>
      </c>
      <c r="O4722" s="15" t="e">
        <f t="shared" ca="1" si="515"/>
        <v>#DIV/0!</v>
      </c>
      <c r="P4722" s="15" t="e">
        <f t="shared" ca="1" si="516"/>
        <v>#DIV/0!</v>
      </c>
    </row>
    <row r="4723" spans="1:16" x14ac:dyDescent="0.25">
      <c r="A4723" s="1">
        <f t="shared" si="517"/>
        <v>43297</v>
      </c>
      <c r="B4723" s="7">
        <f t="shared" si="512"/>
        <v>7</v>
      </c>
      <c r="C4723" s="4">
        <f>INDEX(Calendar!$E$3:$E$367,MATCH(LOLP!$A4723,Calendar!$B$3:$B$367,0))</f>
        <v>1</v>
      </c>
      <c r="D4723" s="2">
        <f t="shared" si="518"/>
        <v>16</v>
      </c>
      <c r="E4723" s="36">
        <v>41580</v>
      </c>
      <c r="F4723" s="7">
        <f>IFERROR(IF(INDEX('Temperature Data'!$AA$15:$AA$348,MATCH(LOLP!A4723,'Temperature Data'!$B$15:$B$348,0))&gt;IF(B4723=9,$G$2,LOLP!$F$2),1,0),0)</f>
        <v>1</v>
      </c>
      <c r="G4723" s="7">
        <f>SUMIFS(LOLP!$F$4:$F$8763,$C$4:$C$8763,$C4723,$B$4:$B$8763,$B4723,$D$4:$D$8763,$D4723)</f>
        <v>17</v>
      </c>
      <c r="H4723" s="7">
        <f>COUNTIFS(Calendar!$E$3:$E$367,LOLP!C4723,Calendar!$D$3:$D$367,LOLP!B4723)</f>
        <v>21</v>
      </c>
      <c r="I4723" s="7">
        <f ca="1">IF($F4723=1,OFFSET(start_norps,LOLP!$D4723+(1-$C4723)*24,LOLP!$B4723)*H4723/G4723,0)</f>
        <v>0.39364549930362924</v>
      </c>
      <c r="J4723" s="7">
        <f ca="1">IF($F4723=1,OFFSET(start_33,LOLP!$D4723+(1-$C4723)*24,LOLP!$B4723)*H4723/G4723,0)</f>
        <v>3.7980412424641979E-3</v>
      </c>
      <c r="K4723" s="7">
        <f ca="1">IF($F4723,OFFSET(start_40,LOLP!$D4723+(1-$C4723)*24,LOLP!$B4723),0)</f>
        <v>0</v>
      </c>
      <c r="L4723" s="7">
        <f ca="1">IF($F4723,OFFSET(start_50,LOLP!$D4723+(1-$C4723)*24,LOLP!$B4723),0)</f>
        <v>0</v>
      </c>
      <c r="M4723" s="25">
        <f t="shared" ca="1" si="513"/>
        <v>2.3704801041414691E-4</v>
      </c>
      <c r="N4723" s="25">
        <f t="shared" ca="1" si="514"/>
        <v>2.0270840033262006E-6</v>
      </c>
      <c r="O4723" s="15" t="e">
        <f t="shared" ca="1" si="515"/>
        <v>#DIV/0!</v>
      </c>
      <c r="P4723" s="15" t="e">
        <f t="shared" ca="1" si="516"/>
        <v>#DIV/0!</v>
      </c>
    </row>
    <row r="4724" spans="1:16" x14ac:dyDescent="0.25">
      <c r="A4724" s="1">
        <f t="shared" si="517"/>
        <v>43297</v>
      </c>
      <c r="B4724" s="7">
        <f t="shared" si="512"/>
        <v>7</v>
      </c>
      <c r="C4724" s="4">
        <f>INDEX(Calendar!$E$3:$E$367,MATCH(LOLP!$A4724,Calendar!$B$3:$B$367,0))</f>
        <v>1</v>
      </c>
      <c r="D4724" s="2">
        <f t="shared" si="518"/>
        <v>17</v>
      </c>
      <c r="E4724" s="36">
        <v>42080</v>
      </c>
      <c r="F4724" s="7">
        <f>IFERROR(IF(INDEX('Temperature Data'!$AA$15:$AA$348,MATCH(LOLP!A4724,'Temperature Data'!$B$15:$B$348,0))&gt;IF(B4724=9,$G$2,LOLP!$F$2),1,0),0)</f>
        <v>1</v>
      </c>
      <c r="G4724" s="7">
        <f>SUMIFS(LOLP!$F$4:$F$8763,$C$4:$C$8763,$C4724,$B$4:$B$8763,$B4724,$D$4:$D$8763,$D4724)</f>
        <v>17</v>
      </c>
      <c r="H4724" s="7">
        <f>COUNTIFS(Calendar!$E$3:$E$367,LOLP!C4724,Calendar!$D$3:$D$367,LOLP!B4724)</f>
        <v>21</v>
      </c>
      <c r="I4724" s="7">
        <f ca="1">IF($F4724=1,OFFSET(start_norps,LOLP!$D4724+(1-$C4724)*24,LOLP!$B4724)*H4724/G4724,0)</f>
        <v>0.60884564817099029</v>
      </c>
      <c r="J4724" s="7">
        <f ca="1">IF($F4724=1,OFFSET(start_33,LOLP!$D4724+(1-$C4724)*24,LOLP!$B4724)*H4724/G4724,0)</f>
        <v>4.3924205506881128E-2</v>
      </c>
      <c r="K4724" s="7">
        <f ca="1">IF($F4724,OFFSET(start_40,LOLP!$D4724+(1-$C4724)*24,LOLP!$B4724),0)</f>
        <v>0</v>
      </c>
      <c r="L4724" s="7">
        <f ca="1">IF($F4724,OFFSET(start_50,LOLP!$D4724+(1-$C4724)*24,LOLP!$B4724),0)</f>
        <v>0</v>
      </c>
      <c r="M4724" s="25">
        <f t="shared" ca="1" si="513"/>
        <v>3.6663863756491912E-4</v>
      </c>
      <c r="N4724" s="25">
        <f t="shared" ca="1" si="514"/>
        <v>2.3443150997497538E-5</v>
      </c>
      <c r="O4724" s="15" t="e">
        <f t="shared" ca="1" si="515"/>
        <v>#DIV/0!</v>
      </c>
      <c r="P4724" s="15" t="e">
        <f t="shared" ca="1" si="516"/>
        <v>#DIV/0!</v>
      </c>
    </row>
    <row r="4725" spans="1:16" x14ac:dyDescent="0.25">
      <c r="A4725" s="1">
        <f t="shared" si="517"/>
        <v>43297</v>
      </c>
      <c r="B4725" s="7">
        <f t="shared" si="512"/>
        <v>7</v>
      </c>
      <c r="C4725" s="4">
        <f>INDEX(Calendar!$E$3:$E$367,MATCH(LOLP!$A4725,Calendar!$B$3:$B$367,0))</f>
        <v>1</v>
      </c>
      <c r="D4725" s="2">
        <f t="shared" si="518"/>
        <v>18</v>
      </c>
      <c r="E4725" s="36">
        <v>41742</v>
      </c>
      <c r="F4725" s="7">
        <f>IFERROR(IF(INDEX('Temperature Data'!$AA$15:$AA$348,MATCH(LOLP!A4725,'Temperature Data'!$B$15:$B$348,0))&gt;IF(B4725=9,$G$2,LOLP!$F$2),1,0),0)</f>
        <v>1</v>
      </c>
      <c r="G4725" s="7">
        <f>SUMIFS(LOLP!$F$4:$F$8763,$C$4:$C$8763,$C4725,$B$4:$B$8763,$B4725,$D$4:$D$8763,$D4725)</f>
        <v>17</v>
      </c>
      <c r="H4725" s="7">
        <f>COUNTIFS(Calendar!$E$3:$E$367,LOLP!C4725,Calendar!$D$3:$D$367,LOLP!B4725)</f>
        <v>21</v>
      </c>
      <c r="I4725" s="7">
        <f ca="1">IF($F4725=1,OFFSET(start_norps,LOLP!$D4725+(1-$C4725)*24,LOLP!$B4725)*H4725/G4725,0)</f>
        <v>0.5249452339155336</v>
      </c>
      <c r="J4725" s="7">
        <f ca="1">IF($F4725=1,OFFSET(start_33,LOLP!$D4725+(1-$C4725)*24,LOLP!$B4725)*H4725/G4725,0)</f>
        <v>0.1217738780968521</v>
      </c>
      <c r="K4725" s="7">
        <f ca="1">IF($F4725,OFFSET(start_40,LOLP!$D4725+(1-$C4725)*24,LOLP!$B4725),0)</f>
        <v>0</v>
      </c>
      <c r="L4725" s="7">
        <f ca="1">IF($F4725,OFFSET(start_50,LOLP!$D4725+(1-$C4725)*24,LOLP!$B4725),0)</f>
        <v>0</v>
      </c>
      <c r="M4725" s="25">
        <f t="shared" ca="1" si="513"/>
        <v>3.1611493970132873E-4</v>
      </c>
      <c r="N4725" s="25">
        <f t="shared" ca="1" si="514"/>
        <v>6.4992943613473834E-5</v>
      </c>
      <c r="O4725" s="15" t="e">
        <f t="shared" ca="1" si="515"/>
        <v>#DIV/0!</v>
      </c>
      <c r="P4725" s="15" t="e">
        <f t="shared" ca="1" si="516"/>
        <v>#DIV/0!</v>
      </c>
    </row>
    <row r="4726" spans="1:16" x14ac:dyDescent="0.25">
      <c r="A4726" s="1">
        <f t="shared" si="517"/>
        <v>43297</v>
      </c>
      <c r="B4726" s="7">
        <f t="shared" si="512"/>
        <v>7</v>
      </c>
      <c r="C4726" s="4">
        <f>INDEX(Calendar!$E$3:$E$367,MATCH(LOLP!$A4726,Calendar!$B$3:$B$367,0))</f>
        <v>1</v>
      </c>
      <c r="D4726" s="2">
        <f t="shared" si="518"/>
        <v>19</v>
      </c>
      <c r="E4726" s="36">
        <v>40451</v>
      </c>
      <c r="F4726" s="7">
        <f>IFERROR(IF(INDEX('Temperature Data'!$AA$15:$AA$348,MATCH(LOLP!A4726,'Temperature Data'!$B$15:$B$348,0))&gt;IF(B4726=9,$G$2,LOLP!$F$2),1,0),0)</f>
        <v>1</v>
      </c>
      <c r="G4726" s="7">
        <f>SUMIFS(LOLP!$F$4:$F$8763,$C$4:$C$8763,$C4726,$B$4:$B$8763,$B4726,$D$4:$D$8763,$D4726)</f>
        <v>17</v>
      </c>
      <c r="H4726" s="7">
        <f>COUNTIFS(Calendar!$E$3:$E$367,LOLP!C4726,Calendar!$D$3:$D$367,LOLP!B4726)</f>
        <v>21</v>
      </c>
      <c r="I4726" s="7">
        <f ca="1">IF($F4726=1,OFFSET(start_norps,LOLP!$D4726+(1-$C4726)*24,LOLP!$B4726)*H4726/G4726,0)</f>
        <v>1.0112613476892978</v>
      </c>
      <c r="J4726" s="7">
        <f ca="1">IF($F4726=1,OFFSET(start_33,LOLP!$D4726+(1-$C4726)*24,LOLP!$B4726)*H4726/G4726,0)</f>
        <v>1.1886523329937249</v>
      </c>
      <c r="K4726" s="7">
        <f ca="1">IF($F4726,OFFSET(start_40,LOLP!$D4726+(1-$C4726)*24,LOLP!$B4726),0)</f>
        <v>0</v>
      </c>
      <c r="L4726" s="7">
        <f ca="1">IF($F4726,OFFSET(start_50,LOLP!$D4726+(1-$C4726)*24,LOLP!$B4726),0)</f>
        <v>0</v>
      </c>
      <c r="M4726" s="25">
        <f t="shared" ca="1" si="513"/>
        <v>6.089679442608753E-4</v>
      </c>
      <c r="N4726" s="25">
        <f t="shared" ca="1" si="514"/>
        <v>6.3440546742579533E-4</v>
      </c>
      <c r="O4726" s="15" t="e">
        <f t="shared" ca="1" si="515"/>
        <v>#DIV/0!</v>
      </c>
      <c r="P4726" s="15" t="e">
        <f t="shared" ca="1" si="516"/>
        <v>#DIV/0!</v>
      </c>
    </row>
    <row r="4727" spans="1:16" x14ac:dyDescent="0.25">
      <c r="A4727" s="1">
        <f t="shared" si="517"/>
        <v>43297</v>
      </c>
      <c r="B4727" s="7">
        <f t="shared" si="512"/>
        <v>7</v>
      </c>
      <c r="C4727" s="4">
        <f>INDEX(Calendar!$E$3:$E$367,MATCH(LOLP!$A4727,Calendar!$B$3:$B$367,0))</f>
        <v>1</v>
      </c>
      <c r="D4727" s="2">
        <f t="shared" si="518"/>
        <v>20</v>
      </c>
      <c r="E4727" s="36">
        <v>39156</v>
      </c>
      <c r="F4727" s="7">
        <f>IFERROR(IF(INDEX('Temperature Data'!$AA$15:$AA$348,MATCH(LOLP!A4727,'Temperature Data'!$B$15:$B$348,0))&gt;IF(B4727=9,$G$2,LOLP!$F$2),1,0),0)</f>
        <v>1</v>
      </c>
      <c r="G4727" s="7">
        <f>SUMIFS(LOLP!$F$4:$F$8763,$C$4:$C$8763,$C4727,$B$4:$B$8763,$B4727,$D$4:$D$8763,$D4727)</f>
        <v>17</v>
      </c>
      <c r="H4727" s="7">
        <f>COUNTIFS(Calendar!$E$3:$E$367,LOLP!C4727,Calendar!$D$3:$D$367,LOLP!B4727)</f>
        <v>21</v>
      </c>
      <c r="I4727" s="7">
        <f ca="1">IF($F4727=1,OFFSET(start_norps,LOLP!$D4727+(1-$C4727)*24,LOLP!$B4727)*H4727/G4727,0)</f>
        <v>0.43018900673704075</v>
      </c>
      <c r="J4727" s="7">
        <f ca="1">IF($F4727=1,OFFSET(start_33,LOLP!$D4727+(1-$C4727)*24,LOLP!$B4727)*H4727/G4727,0)</f>
        <v>0.53101054731415775</v>
      </c>
      <c r="K4727" s="7">
        <f ca="1">IF($F4727,OFFSET(start_40,LOLP!$D4727+(1-$C4727)*24,LOLP!$B4727),0)</f>
        <v>0</v>
      </c>
      <c r="L4727" s="7">
        <f ca="1">IF($F4727,OFFSET(start_50,LOLP!$D4727+(1-$C4727)*24,LOLP!$B4727),0)</f>
        <v>0</v>
      </c>
      <c r="M4727" s="25">
        <f t="shared" ca="1" si="513"/>
        <v>2.5905401771251341E-4</v>
      </c>
      <c r="N4727" s="25">
        <f t="shared" ca="1" si="514"/>
        <v>2.8341003094522517E-4</v>
      </c>
      <c r="O4727" s="15" t="e">
        <f t="shared" ca="1" si="515"/>
        <v>#DIV/0!</v>
      </c>
      <c r="P4727" s="15" t="e">
        <f t="shared" ca="1" si="516"/>
        <v>#DIV/0!</v>
      </c>
    </row>
    <row r="4728" spans="1:16" x14ac:dyDescent="0.25">
      <c r="A4728" s="1">
        <f t="shared" si="517"/>
        <v>43297</v>
      </c>
      <c r="B4728" s="7">
        <f t="shared" si="512"/>
        <v>7</v>
      </c>
      <c r="C4728" s="4">
        <f>INDEX(Calendar!$E$3:$E$367,MATCH(LOLP!$A4728,Calendar!$B$3:$B$367,0))</f>
        <v>1</v>
      </c>
      <c r="D4728" s="2">
        <f t="shared" si="518"/>
        <v>21</v>
      </c>
      <c r="E4728" s="36">
        <v>37264</v>
      </c>
      <c r="F4728" s="7">
        <f>IFERROR(IF(INDEX('Temperature Data'!$AA$15:$AA$348,MATCH(LOLP!A4728,'Temperature Data'!$B$15:$B$348,0))&gt;IF(B4728=9,$G$2,LOLP!$F$2),1,0),0)</f>
        <v>1</v>
      </c>
      <c r="G4728" s="7">
        <f>SUMIFS(LOLP!$F$4:$F$8763,$C$4:$C$8763,$C4728,$B$4:$B$8763,$B4728,$D$4:$D$8763,$D4728)</f>
        <v>17</v>
      </c>
      <c r="H4728" s="7">
        <f>COUNTIFS(Calendar!$E$3:$E$367,LOLP!C4728,Calendar!$D$3:$D$367,LOLP!B4728)</f>
        <v>21</v>
      </c>
      <c r="I4728" s="7">
        <f ca="1">IF($F4728=1,OFFSET(start_norps,LOLP!$D4728+(1-$C4728)*24,LOLP!$B4728)*H4728/G4728,0)</f>
        <v>8.001019996055149E-4</v>
      </c>
      <c r="J4728" s="7">
        <f ca="1">IF($F4728=1,OFFSET(start_33,LOLP!$D4728+(1-$C4728)*24,LOLP!$B4728)*H4728/G4728,0)</f>
        <v>1.1180291781430949E-3</v>
      </c>
      <c r="K4728" s="7">
        <f ca="1">IF($F4728,OFFSET(start_40,LOLP!$D4728+(1-$C4728)*24,LOLP!$B4728),0)</f>
        <v>0</v>
      </c>
      <c r="L4728" s="7">
        <f ca="1">IF($F4728,OFFSET(start_50,LOLP!$D4728+(1-$C4728)*24,LOLP!$B4728),0)</f>
        <v>0</v>
      </c>
      <c r="M4728" s="25">
        <f t="shared" ca="1" si="513"/>
        <v>4.8181063284195225E-7</v>
      </c>
      <c r="N4728" s="25">
        <f t="shared" ca="1" si="514"/>
        <v>5.9671259935960806E-7</v>
      </c>
      <c r="O4728" s="15" t="e">
        <f t="shared" ca="1" si="515"/>
        <v>#DIV/0!</v>
      </c>
      <c r="P4728" s="15" t="e">
        <f t="shared" ca="1" si="516"/>
        <v>#DIV/0!</v>
      </c>
    </row>
    <row r="4729" spans="1:16" x14ac:dyDescent="0.25">
      <c r="A4729" s="1">
        <f t="shared" si="517"/>
        <v>43297</v>
      </c>
      <c r="B4729" s="7">
        <f t="shared" si="512"/>
        <v>7</v>
      </c>
      <c r="C4729" s="4">
        <f>INDEX(Calendar!$E$3:$E$367,MATCH(LOLP!$A4729,Calendar!$B$3:$B$367,0))</f>
        <v>1</v>
      </c>
      <c r="D4729" s="2">
        <f t="shared" si="518"/>
        <v>22</v>
      </c>
      <c r="E4729" s="36">
        <v>33971</v>
      </c>
      <c r="F4729" s="7">
        <f>IFERROR(IF(INDEX('Temperature Data'!$AA$15:$AA$348,MATCH(LOLP!A4729,'Temperature Data'!$B$15:$B$348,0))&gt;IF(B4729=9,$G$2,LOLP!$F$2),1,0),0)</f>
        <v>1</v>
      </c>
      <c r="G4729" s="7">
        <f>SUMIFS(LOLP!$F$4:$F$8763,$C$4:$C$8763,$C4729,$B$4:$B$8763,$B4729,$D$4:$D$8763,$D4729)</f>
        <v>17</v>
      </c>
      <c r="H4729" s="7">
        <f>COUNTIFS(Calendar!$E$3:$E$367,LOLP!C4729,Calendar!$D$3:$D$367,LOLP!B4729)</f>
        <v>21</v>
      </c>
      <c r="I4729" s="7">
        <f ca="1">IF($F4729=1,OFFSET(start_norps,LOLP!$D4729+(1-$C4729)*24,LOLP!$B4729)*H4729/G4729,0)</f>
        <v>4.4879721658331451E-11</v>
      </c>
      <c r="J4729" s="7">
        <f ca="1">IF($F4729=1,OFFSET(start_33,LOLP!$D4729+(1-$C4729)*24,LOLP!$B4729)*H4729/G4729,0)</f>
        <v>9.1515027944054528E-11</v>
      </c>
      <c r="K4729" s="7">
        <f ca="1">IF($F4729,OFFSET(start_40,LOLP!$D4729+(1-$C4729)*24,LOLP!$B4729),0)</f>
        <v>0</v>
      </c>
      <c r="L4729" s="7">
        <f ca="1">IF($F4729,OFFSET(start_50,LOLP!$D4729+(1-$C4729)*24,LOLP!$B4729),0)</f>
        <v>0</v>
      </c>
      <c r="M4729" s="25">
        <f t="shared" ca="1" si="513"/>
        <v>2.7025963070499367E-14</v>
      </c>
      <c r="N4729" s="25">
        <f t="shared" ca="1" si="514"/>
        <v>4.8843242441723402E-14</v>
      </c>
      <c r="O4729" s="15" t="e">
        <f t="shared" ca="1" si="515"/>
        <v>#DIV/0!</v>
      </c>
      <c r="P4729" s="15" t="e">
        <f t="shared" ca="1" si="516"/>
        <v>#DIV/0!</v>
      </c>
    </row>
    <row r="4730" spans="1:16" x14ac:dyDescent="0.25">
      <c r="A4730" s="1">
        <f t="shared" si="517"/>
        <v>43297</v>
      </c>
      <c r="B4730" s="7">
        <f t="shared" si="512"/>
        <v>7</v>
      </c>
      <c r="C4730" s="4">
        <f>INDEX(Calendar!$E$3:$E$367,MATCH(LOLP!$A4730,Calendar!$B$3:$B$367,0))</f>
        <v>1</v>
      </c>
      <c r="D4730" s="2">
        <f t="shared" si="518"/>
        <v>23</v>
      </c>
      <c r="E4730" s="36">
        <v>30758</v>
      </c>
      <c r="F4730" s="7">
        <f>IFERROR(IF(INDEX('Temperature Data'!$AA$15:$AA$348,MATCH(LOLP!A4730,'Temperature Data'!$B$15:$B$348,0))&gt;IF(B4730=9,$G$2,LOLP!$F$2),1,0),0)</f>
        <v>1</v>
      </c>
      <c r="G4730" s="7">
        <f>SUMIFS(LOLP!$F$4:$F$8763,$C$4:$C$8763,$C4730,$B$4:$B$8763,$B4730,$D$4:$D$8763,$D4730)</f>
        <v>17</v>
      </c>
      <c r="H4730" s="7">
        <f>COUNTIFS(Calendar!$E$3:$E$367,LOLP!C4730,Calendar!$D$3:$D$367,LOLP!B4730)</f>
        <v>21</v>
      </c>
      <c r="I4730" s="7">
        <f ca="1">IF($F4730=1,OFFSET(start_norps,LOLP!$D4730+(1-$C4730)*24,LOLP!$B4730)*H4730/G4730,0)</f>
        <v>0</v>
      </c>
      <c r="J4730" s="7">
        <f ca="1">IF($F4730=1,OFFSET(start_33,LOLP!$D4730+(1-$C4730)*24,LOLP!$B4730)*H4730/G4730,0)</f>
        <v>0</v>
      </c>
      <c r="K4730" s="7">
        <f ca="1">IF($F4730,OFFSET(start_40,LOLP!$D4730+(1-$C4730)*24,LOLP!$B4730),0)</f>
        <v>0</v>
      </c>
      <c r="L4730" s="7">
        <f ca="1">IF($F4730,OFFSET(start_50,LOLP!$D4730+(1-$C4730)*24,LOLP!$B4730),0)</f>
        <v>0</v>
      </c>
      <c r="M4730" s="25">
        <f t="shared" ca="1" si="513"/>
        <v>0</v>
      </c>
      <c r="N4730" s="25">
        <f t="shared" ca="1" si="514"/>
        <v>0</v>
      </c>
      <c r="O4730" s="15" t="e">
        <f t="shared" ca="1" si="515"/>
        <v>#DIV/0!</v>
      </c>
      <c r="P4730" s="15" t="e">
        <f t="shared" ca="1" si="516"/>
        <v>#DIV/0!</v>
      </c>
    </row>
    <row r="4731" spans="1:16" x14ac:dyDescent="0.25">
      <c r="A4731" s="1">
        <f t="shared" si="517"/>
        <v>43297</v>
      </c>
      <c r="B4731" s="7">
        <f t="shared" si="512"/>
        <v>7</v>
      </c>
      <c r="C4731" s="4">
        <f>INDEX(Calendar!$E$3:$E$367,MATCH(LOLP!$A4731,Calendar!$B$3:$B$367,0))</f>
        <v>1</v>
      </c>
      <c r="D4731" s="2">
        <f t="shared" si="518"/>
        <v>24</v>
      </c>
      <c r="E4731" s="36">
        <v>28540</v>
      </c>
      <c r="F4731" s="7">
        <f>IFERROR(IF(INDEX('Temperature Data'!$AA$15:$AA$348,MATCH(LOLP!A4731,'Temperature Data'!$B$15:$B$348,0))&gt;IF(B4731=9,$G$2,LOLP!$F$2),1,0),0)</f>
        <v>1</v>
      </c>
      <c r="G4731" s="7">
        <f>SUMIFS(LOLP!$F$4:$F$8763,$C$4:$C$8763,$C4731,$B$4:$B$8763,$B4731,$D$4:$D$8763,$D4731)</f>
        <v>17</v>
      </c>
      <c r="H4731" s="7">
        <f>COUNTIFS(Calendar!$E$3:$E$367,LOLP!C4731,Calendar!$D$3:$D$367,LOLP!B4731)</f>
        <v>21</v>
      </c>
      <c r="I4731" s="7">
        <f ca="1">IF($F4731=1,OFFSET(start_norps,LOLP!$D4731+(1-$C4731)*24,LOLP!$B4731)*H4731/G4731,0)</f>
        <v>0</v>
      </c>
      <c r="J4731" s="7">
        <f ca="1">IF($F4731=1,OFFSET(start_33,LOLP!$D4731+(1-$C4731)*24,LOLP!$B4731)*H4731/G4731,0)</f>
        <v>0</v>
      </c>
      <c r="K4731" s="7">
        <f ca="1">IF($F4731,OFFSET(start_40,LOLP!$D4731+(1-$C4731)*24,LOLP!$B4731),0)</f>
        <v>0</v>
      </c>
      <c r="L4731" s="7">
        <f ca="1">IF($F4731,OFFSET(start_50,LOLP!$D4731+(1-$C4731)*24,LOLP!$B4731),0)</f>
        <v>0</v>
      </c>
      <c r="M4731" s="25">
        <f t="shared" ca="1" si="513"/>
        <v>0</v>
      </c>
      <c r="N4731" s="25">
        <f t="shared" ca="1" si="514"/>
        <v>0</v>
      </c>
      <c r="O4731" s="15" t="e">
        <f t="shared" ca="1" si="515"/>
        <v>#DIV/0!</v>
      </c>
      <c r="P4731" s="15" t="e">
        <f t="shared" ca="1" si="516"/>
        <v>#DIV/0!</v>
      </c>
    </row>
    <row r="4732" spans="1:16" x14ac:dyDescent="0.25">
      <c r="A4732" s="1">
        <f t="shared" si="517"/>
        <v>43298</v>
      </c>
      <c r="B4732" s="7">
        <f t="shared" si="512"/>
        <v>7</v>
      </c>
      <c r="C4732" s="4">
        <f>INDEX(Calendar!$E$3:$E$367,MATCH(LOLP!$A4732,Calendar!$B$3:$B$367,0))</f>
        <v>1</v>
      </c>
      <c r="D4732" s="2">
        <f t="shared" si="518"/>
        <v>1</v>
      </c>
      <c r="E4732" s="36">
        <v>26916</v>
      </c>
      <c r="F4732" s="7">
        <f>IFERROR(IF(INDEX('Temperature Data'!$AA$15:$AA$348,MATCH(LOLP!A4732,'Temperature Data'!$B$15:$B$348,0))&gt;IF(B4732=9,$G$2,LOLP!$F$2),1,0),0)</f>
        <v>1</v>
      </c>
      <c r="G4732" s="7">
        <f>SUMIFS(LOLP!$F$4:$F$8763,$C$4:$C$8763,$C4732,$B$4:$B$8763,$B4732,$D$4:$D$8763,$D4732)</f>
        <v>17</v>
      </c>
      <c r="H4732" s="7">
        <f>COUNTIFS(Calendar!$E$3:$E$367,LOLP!C4732,Calendar!$D$3:$D$367,LOLP!B4732)</f>
        <v>21</v>
      </c>
      <c r="I4732" s="7">
        <f ca="1">IF($F4732=1,OFFSET(start_norps,LOLP!$D4732+(1-$C4732)*24,LOLP!$B4732)*H4732/G4732,0)</f>
        <v>0</v>
      </c>
      <c r="J4732" s="7">
        <f ca="1">IF($F4732=1,OFFSET(start_33,LOLP!$D4732+(1-$C4732)*24,LOLP!$B4732)*H4732/G4732,0)</f>
        <v>0</v>
      </c>
      <c r="K4732" s="7">
        <f ca="1">IF($F4732,OFFSET(start_40,LOLP!$D4732+(1-$C4732)*24,LOLP!$B4732),0)</f>
        <v>0</v>
      </c>
      <c r="L4732" s="7">
        <f ca="1">IF($F4732,OFFSET(start_50,LOLP!$D4732+(1-$C4732)*24,LOLP!$B4732),0)</f>
        <v>0</v>
      </c>
      <c r="M4732" s="25">
        <f t="shared" ca="1" si="513"/>
        <v>0</v>
      </c>
      <c r="N4732" s="25">
        <f t="shared" ca="1" si="514"/>
        <v>0</v>
      </c>
      <c r="O4732" s="15" t="e">
        <f t="shared" ca="1" si="515"/>
        <v>#DIV/0!</v>
      </c>
      <c r="P4732" s="15" t="e">
        <f t="shared" ca="1" si="516"/>
        <v>#DIV/0!</v>
      </c>
    </row>
    <row r="4733" spans="1:16" x14ac:dyDescent="0.25">
      <c r="A4733" s="1">
        <f t="shared" si="517"/>
        <v>43298</v>
      </c>
      <c r="B4733" s="7">
        <f t="shared" si="512"/>
        <v>7</v>
      </c>
      <c r="C4733" s="4">
        <f>INDEX(Calendar!$E$3:$E$367,MATCH(LOLP!$A4733,Calendar!$B$3:$B$367,0))</f>
        <v>1</v>
      </c>
      <c r="D4733" s="2">
        <f t="shared" si="518"/>
        <v>2</v>
      </c>
      <c r="E4733" s="36">
        <v>26121</v>
      </c>
      <c r="F4733" s="7">
        <f>IFERROR(IF(INDEX('Temperature Data'!$AA$15:$AA$348,MATCH(LOLP!A4733,'Temperature Data'!$B$15:$B$348,0))&gt;IF(B4733=9,$G$2,LOLP!$F$2),1,0),0)</f>
        <v>1</v>
      </c>
      <c r="G4733" s="7">
        <f>SUMIFS(LOLP!$F$4:$F$8763,$C$4:$C$8763,$C4733,$B$4:$B$8763,$B4733,$D$4:$D$8763,$D4733)</f>
        <v>17</v>
      </c>
      <c r="H4733" s="7">
        <f>COUNTIFS(Calendar!$E$3:$E$367,LOLP!C4733,Calendar!$D$3:$D$367,LOLP!B4733)</f>
        <v>21</v>
      </c>
      <c r="I4733" s="7">
        <f ca="1">IF($F4733=1,OFFSET(start_norps,LOLP!$D4733+(1-$C4733)*24,LOLP!$B4733)*H4733/G4733,0)</f>
        <v>0</v>
      </c>
      <c r="J4733" s="7">
        <f ca="1">IF($F4733=1,OFFSET(start_33,LOLP!$D4733+(1-$C4733)*24,LOLP!$B4733)*H4733/G4733,0)</f>
        <v>0</v>
      </c>
      <c r="K4733" s="7">
        <f ca="1">IF($F4733,OFFSET(start_40,LOLP!$D4733+(1-$C4733)*24,LOLP!$B4733),0)</f>
        <v>0</v>
      </c>
      <c r="L4733" s="7">
        <f ca="1">IF($F4733,OFFSET(start_50,LOLP!$D4733+(1-$C4733)*24,LOLP!$B4733),0)</f>
        <v>0</v>
      </c>
      <c r="M4733" s="25">
        <f t="shared" ca="1" si="513"/>
        <v>0</v>
      </c>
      <c r="N4733" s="25">
        <f t="shared" ca="1" si="514"/>
        <v>0</v>
      </c>
      <c r="O4733" s="15" t="e">
        <f t="shared" ca="1" si="515"/>
        <v>#DIV/0!</v>
      </c>
      <c r="P4733" s="15" t="e">
        <f t="shared" ca="1" si="516"/>
        <v>#DIV/0!</v>
      </c>
    </row>
    <row r="4734" spans="1:16" x14ac:dyDescent="0.25">
      <c r="A4734" s="1">
        <f t="shared" si="517"/>
        <v>43298</v>
      </c>
      <c r="B4734" s="7">
        <f t="shared" si="512"/>
        <v>7</v>
      </c>
      <c r="C4734" s="4">
        <f>INDEX(Calendar!$E$3:$E$367,MATCH(LOLP!$A4734,Calendar!$B$3:$B$367,0))</f>
        <v>1</v>
      </c>
      <c r="D4734" s="2">
        <f t="shared" si="518"/>
        <v>3</v>
      </c>
      <c r="E4734" s="36">
        <v>25476</v>
      </c>
      <c r="F4734" s="7">
        <f>IFERROR(IF(INDEX('Temperature Data'!$AA$15:$AA$348,MATCH(LOLP!A4734,'Temperature Data'!$B$15:$B$348,0))&gt;IF(B4734=9,$G$2,LOLP!$F$2),1,0),0)</f>
        <v>1</v>
      </c>
      <c r="G4734" s="7">
        <f>SUMIFS(LOLP!$F$4:$F$8763,$C$4:$C$8763,$C4734,$B$4:$B$8763,$B4734,$D$4:$D$8763,$D4734)</f>
        <v>17</v>
      </c>
      <c r="H4734" s="7">
        <f>COUNTIFS(Calendar!$E$3:$E$367,LOLP!C4734,Calendar!$D$3:$D$367,LOLP!B4734)</f>
        <v>21</v>
      </c>
      <c r="I4734" s="7">
        <f ca="1">IF($F4734=1,OFFSET(start_norps,LOLP!$D4734+(1-$C4734)*24,LOLP!$B4734)*H4734/G4734,0)</f>
        <v>0</v>
      </c>
      <c r="J4734" s="7">
        <f ca="1">IF($F4734=1,OFFSET(start_33,LOLP!$D4734+(1-$C4734)*24,LOLP!$B4734)*H4734/G4734,0)</f>
        <v>0</v>
      </c>
      <c r="K4734" s="7">
        <f ca="1">IF($F4734,OFFSET(start_40,LOLP!$D4734+(1-$C4734)*24,LOLP!$B4734),0)</f>
        <v>0</v>
      </c>
      <c r="L4734" s="7">
        <f ca="1">IF($F4734,OFFSET(start_50,LOLP!$D4734+(1-$C4734)*24,LOLP!$B4734),0)</f>
        <v>0</v>
      </c>
      <c r="M4734" s="25">
        <f t="shared" ca="1" si="513"/>
        <v>0</v>
      </c>
      <c r="N4734" s="25">
        <f t="shared" ca="1" si="514"/>
        <v>0</v>
      </c>
      <c r="O4734" s="15" t="e">
        <f t="shared" ca="1" si="515"/>
        <v>#DIV/0!</v>
      </c>
      <c r="P4734" s="15" t="e">
        <f t="shared" ca="1" si="516"/>
        <v>#DIV/0!</v>
      </c>
    </row>
    <row r="4735" spans="1:16" x14ac:dyDescent="0.25">
      <c r="A4735" s="1">
        <f t="shared" si="517"/>
        <v>43298</v>
      </c>
      <c r="B4735" s="7">
        <f t="shared" si="512"/>
        <v>7</v>
      </c>
      <c r="C4735" s="4">
        <f>INDEX(Calendar!$E$3:$E$367,MATCH(LOLP!$A4735,Calendar!$B$3:$B$367,0))</f>
        <v>1</v>
      </c>
      <c r="D4735" s="2">
        <f t="shared" si="518"/>
        <v>4</v>
      </c>
      <c r="E4735" s="36">
        <v>25637</v>
      </c>
      <c r="F4735" s="7">
        <f>IFERROR(IF(INDEX('Temperature Data'!$AA$15:$AA$348,MATCH(LOLP!A4735,'Temperature Data'!$B$15:$B$348,0))&gt;IF(B4735=9,$G$2,LOLP!$F$2),1,0),0)</f>
        <v>1</v>
      </c>
      <c r="G4735" s="7">
        <f>SUMIFS(LOLP!$F$4:$F$8763,$C$4:$C$8763,$C4735,$B$4:$B$8763,$B4735,$D$4:$D$8763,$D4735)</f>
        <v>17</v>
      </c>
      <c r="H4735" s="7">
        <f>COUNTIFS(Calendar!$E$3:$E$367,LOLP!C4735,Calendar!$D$3:$D$367,LOLP!B4735)</f>
        <v>21</v>
      </c>
      <c r="I4735" s="7">
        <f ca="1">IF($F4735=1,OFFSET(start_norps,LOLP!$D4735+(1-$C4735)*24,LOLP!$B4735)*H4735/G4735,0)</f>
        <v>0</v>
      </c>
      <c r="J4735" s="7">
        <f ca="1">IF($F4735=1,OFFSET(start_33,LOLP!$D4735+(1-$C4735)*24,LOLP!$B4735)*H4735/G4735,0)</f>
        <v>0</v>
      </c>
      <c r="K4735" s="7">
        <f ca="1">IF($F4735,OFFSET(start_40,LOLP!$D4735+(1-$C4735)*24,LOLP!$B4735),0)</f>
        <v>0</v>
      </c>
      <c r="L4735" s="7">
        <f ca="1">IF($F4735,OFFSET(start_50,LOLP!$D4735+(1-$C4735)*24,LOLP!$B4735),0)</f>
        <v>0</v>
      </c>
      <c r="M4735" s="25">
        <f t="shared" ca="1" si="513"/>
        <v>0</v>
      </c>
      <c r="N4735" s="25">
        <f t="shared" ca="1" si="514"/>
        <v>0</v>
      </c>
      <c r="O4735" s="15" t="e">
        <f t="shared" ca="1" si="515"/>
        <v>#DIV/0!</v>
      </c>
      <c r="P4735" s="15" t="e">
        <f t="shared" ca="1" si="516"/>
        <v>#DIV/0!</v>
      </c>
    </row>
    <row r="4736" spans="1:16" x14ac:dyDescent="0.25">
      <c r="A4736" s="1">
        <f t="shared" si="517"/>
        <v>43298</v>
      </c>
      <c r="B4736" s="7">
        <f t="shared" si="512"/>
        <v>7</v>
      </c>
      <c r="C4736" s="4">
        <f>INDEX(Calendar!$E$3:$E$367,MATCH(LOLP!$A4736,Calendar!$B$3:$B$367,0))</f>
        <v>1</v>
      </c>
      <c r="D4736" s="2">
        <f t="shared" si="518"/>
        <v>5</v>
      </c>
      <c r="E4736" s="36">
        <v>26545</v>
      </c>
      <c r="F4736" s="7">
        <f>IFERROR(IF(INDEX('Temperature Data'!$AA$15:$AA$348,MATCH(LOLP!A4736,'Temperature Data'!$B$15:$B$348,0))&gt;IF(B4736=9,$G$2,LOLP!$F$2),1,0),0)</f>
        <v>1</v>
      </c>
      <c r="G4736" s="7">
        <f>SUMIFS(LOLP!$F$4:$F$8763,$C$4:$C$8763,$C4736,$B$4:$B$8763,$B4736,$D$4:$D$8763,$D4736)</f>
        <v>17</v>
      </c>
      <c r="H4736" s="7">
        <f>COUNTIFS(Calendar!$E$3:$E$367,LOLP!C4736,Calendar!$D$3:$D$367,LOLP!B4736)</f>
        <v>21</v>
      </c>
      <c r="I4736" s="7">
        <f ca="1">IF($F4736=1,OFFSET(start_norps,LOLP!$D4736+(1-$C4736)*24,LOLP!$B4736)*H4736/G4736,0)</f>
        <v>0</v>
      </c>
      <c r="J4736" s="7">
        <f ca="1">IF($F4736=1,OFFSET(start_33,LOLP!$D4736+(1-$C4736)*24,LOLP!$B4736)*H4736/G4736,0)</f>
        <v>0</v>
      </c>
      <c r="K4736" s="7">
        <f ca="1">IF($F4736,OFFSET(start_40,LOLP!$D4736+(1-$C4736)*24,LOLP!$B4736),0)</f>
        <v>0</v>
      </c>
      <c r="L4736" s="7">
        <f ca="1">IF($F4736,OFFSET(start_50,LOLP!$D4736+(1-$C4736)*24,LOLP!$B4736),0)</f>
        <v>0</v>
      </c>
      <c r="M4736" s="25">
        <f t="shared" ca="1" si="513"/>
        <v>0</v>
      </c>
      <c r="N4736" s="25">
        <f t="shared" ca="1" si="514"/>
        <v>0</v>
      </c>
      <c r="O4736" s="15" t="e">
        <f t="shared" ca="1" si="515"/>
        <v>#DIV/0!</v>
      </c>
      <c r="P4736" s="15" t="e">
        <f t="shared" ca="1" si="516"/>
        <v>#DIV/0!</v>
      </c>
    </row>
    <row r="4737" spans="1:16" x14ac:dyDescent="0.25">
      <c r="A4737" s="1">
        <f t="shared" si="517"/>
        <v>43298</v>
      </c>
      <c r="B4737" s="7">
        <f t="shared" si="512"/>
        <v>7</v>
      </c>
      <c r="C4737" s="4">
        <f>INDEX(Calendar!$E$3:$E$367,MATCH(LOLP!$A4737,Calendar!$B$3:$B$367,0))</f>
        <v>1</v>
      </c>
      <c r="D4737" s="2">
        <f t="shared" si="518"/>
        <v>6</v>
      </c>
      <c r="E4737" s="36">
        <v>27800</v>
      </c>
      <c r="F4737" s="7">
        <f>IFERROR(IF(INDEX('Temperature Data'!$AA$15:$AA$348,MATCH(LOLP!A4737,'Temperature Data'!$B$15:$B$348,0))&gt;IF(B4737=9,$G$2,LOLP!$F$2),1,0),0)</f>
        <v>1</v>
      </c>
      <c r="G4737" s="7">
        <f>SUMIFS(LOLP!$F$4:$F$8763,$C$4:$C$8763,$C4737,$B$4:$B$8763,$B4737,$D$4:$D$8763,$D4737)</f>
        <v>17</v>
      </c>
      <c r="H4737" s="7">
        <f>COUNTIFS(Calendar!$E$3:$E$367,LOLP!C4737,Calendar!$D$3:$D$367,LOLP!B4737)</f>
        <v>21</v>
      </c>
      <c r="I4737" s="7">
        <f ca="1">IF($F4737=1,OFFSET(start_norps,LOLP!$D4737+(1-$C4737)*24,LOLP!$B4737)*H4737/G4737,0)</f>
        <v>0</v>
      </c>
      <c r="J4737" s="7">
        <f ca="1">IF($F4737=1,OFFSET(start_33,LOLP!$D4737+(1-$C4737)*24,LOLP!$B4737)*H4737/G4737,0)</f>
        <v>0</v>
      </c>
      <c r="K4737" s="7">
        <f ca="1">IF($F4737,OFFSET(start_40,LOLP!$D4737+(1-$C4737)*24,LOLP!$B4737),0)</f>
        <v>0</v>
      </c>
      <c r="L4737" s="7">
        <f ca="1">IF($F4737,OFFSET(start_50,LOLP!$D4737+(1-$C4737)*24,LOLP!$B4737),0)</f>
        <v>0</v>
      </c>
      <c r="M4737" s="25">
        <f t="shared" ca="1" si="513"/>
        <v>0</v>
      </c>
      <c r="N4737" s="25">
        <f t="shared" ca="1" si="514"/>
        <v>0</v>
      </c>
      <c r="O4737" s="15" t="e">
        <f t="shared" ca="1" si="515"/>
        <v>#DIV/0!</v>
      </c>
      <c r="P4737" s="15" t="e">
        <f t="shared" ca="1" si="516"/>
        <v>#DIV/0!</v>
      </c>
    </row>
    <row r="4738" spans="1:16" x14ac:dyDescent="0.25">
      <c r="A4738" s="1">
        <f t="shared" si="517"/>
        <v>43298</v>
      </c>
      <c r="B4738" s="7">
        <f t="shared" si="512"/>
        <v>7</v>
      </c>
      <c r="C4738" s="4">
        <f>INDEX(Calendar!$E$3:$E$367,MATCH(LOLP!$A4738,Calendar!$B$3:$B$367,0))</f>
        <v>1</v>
      </c>
      <c r="D4738" s="2">
        <f t="shared" si="518"/>
        <v>7</v>
      </c>
      <c r="E4738" s="36">
        <v>29279</v>
      </c>
      <c r="F4738" s="7">
        <f>IFERROR(IF(INDEX('Temperature Data'!$AA$15:$AA$348,MATCH(LOLP!A4738,'Temperature Data'!$B$15:$B$348,0))&gt;IF(B4738=9,$G$2,LOLP!$F$2),1,0),0)</f>
        <v>1</v>
      </c>
      <c r="G4738" s="7">
        <f>SUMIFS(LOLP!$F$4:$F$8763,$C$4:$C$8763,$C4738,$B$4:$B$8763,$B4738,$D$4:$D$8763,$D4738)</f>
        <v>17</v>
      </c>
      <c r="H4738" s="7">
        <f>COUNTIFS(Calendar!$E$3:$E$367,LOLP!C4738,Calendar!$D$3:$D$367,LOLP!B4738)</f>
        <v>21</v>
      </c>
      <c r="I4738" s="7">
        <f ca="1">IF($F4738=1,OFFSET(start_norps,LOLP!$D4738+(1-$C4738)*24,LOLP!$B4738)*H4738/G4738,0)</f>
        <v>0</v>
      </c>
      <c r="J4738" s="7">
        <f ca="1">IF($F4738=1,OFFSET(start_33,LOLP!$D4738+(1-$C4738)*24,LOLP!$B4738)*H4738/G4738,0)</f>
        <v>0</v>
      </c>
      <c r="K4738" s="7">
        <f ca="1">IF($F4738,OFFSET(start_40,LOLP!$D4738+(1-$C4738)*24,LOLP!$B4738),0)</f>
        <v>0</v>
      </c>
      <c r="L4738" s="7">
        <f ca="1">IF($F4738,OFFSET(start_50,LOLP!$D4738+(1-$C4738)*24,LOLP!$B4738),0)</f>
        <v>0</v>
      </c>
      <c r="M4738" s="25">
        <f t="shared" ca="1" si="513"/>
        <v>0</v>
      </c>
      <c r="N4738" s="25">
        <f t="shared" ca="1" si="514"/>
        <v>0</v>
      </c>
      <c r="O4738" s="15" t="e">
        <f t="shared" ca="1" si="515"/>
        <v>#DIV/0!</v>
      </c>
      <c r="P4738" s="15" t="e">
        <f t="shared" ca="1" si="516"/>
        <v>#DIV/0!</v>
      </c>
    </row>
    <row r="4739" spans="1:16" x14ac:dyDescent="0.25">
      <c r="A4739" s="1">
        <f t="shared" si="517"/>
        <v>43298</v>
      </c>
      <c r="B4739" s="7">
        <f t="shared" si="512"/>
        <v>7</v>
      </c>
      <c r="C4739" s="4">
        <f>INDEX(Calendar!$E$3:$E$367,MATCH(LOLP!$A4739,Calendar!$B$3:$B$367,0))</f>
        <v>1</v>
      </c>
      <c r="D4739" s="2">
        <f t="shared" si="518"/>
        <v>8</v>
      </c>
      <c r="E4739" s="36">
        <v>30322</v>
      </c>
      <c r="F4739" s="7">
        <f>IFERROR(IF(INDEX('Temperature Data'!$AA$15:$AA$348,MATCH(LOLP!A4739,'Temperature Data'!$B$15:$B$348,0))&gt;IF(B4739=9,$G$2,LOLP!$F$2),1,0),0)</f>
        <v>1</v>
      </c>
      <c r="G4739" s="7">
        <f>SUMIFS(LOLP!$F$4:$F$8763,$C$4:$C$8763,$C4739,$B$4:$B$8763,$B4739,$D$4:$D$8763,$D4739)</f>
        <v>17</v>
      </c>
      <c r="H4739" s="7">
        <f>COUNTIFS(Calendar!$E$3:$E$367,LOLP!C4739,Calendar!$D$3:$D$367,LOLP!B4739)</f>
        <v>21</v>
      </c>
      <c r="I4739" s="7">
        <f ca="1">IF($F4739=1,OFFSET(start_norps,LOLP!$D4739+(1-$C4739)*24,LOLP!$B4739)*H4739/G4739,0)</f>
        <v>9.8849763121029283E-13</v>
      </c>
      <c r="J4739" s="7">
        <f ca="1">IF($F4739=1,OFFSET(start_33,LOLP!$D4739+(1-$C4739)*24,LOLP!$B4739)*H4739/G4739,0)</f>
        <v>1.8584058269007494E-15</v>
      </c>
      <c r="K4739" s="7">
        <f ca="1">IF($F4739,OFFSET(start_40,LOLP!$D4739+(1-$C4739)*24,LOLP!$B4739),0)</f>
        <v>0</v>
      </c>
      <c r="L4739" s="7">
        <f ca="1">IF($F4739,OFFSET(start_50,LOLP!$D4739+(1-$C4739)*24,LOLP!$B4739),0)</f>
        <v>0</v>
      </c>
      <c r="M4739" s="25">
        <f t="shared" ca="1" si="513"/>
        <v>5.9525994122127308E-16</v>
      </c>
      <c r="N4739" s="25">
        <f t="shared" ca="1" si="514"/>
        <v>9.9186514387467734E-19</v>
      </c>
      <c r="O4739" s="15" t="e">
        <f t="shared" ca="1" si="515"/>
        <v>#DIV/0!</v>
      </c>
      <c r="P4739" s="15" t="e">
        <f t="shared" ca="1" si="516"/>
        <v>#DIV/0!</v>
      </c>
    </row>
    <row r="4740" spans="1:16" x14ac:dyDescent="0.25">
      <c r="A4740" s="1">
        <f t="shared" si="517"/>
        <v>43298</v>
      </c>
      <c r="B4740" s="7">
        <f t="shared" si="512"/>
        <v>7</v>
      </c>
      <c r="C4740" s="4">
        <f>INDEX(Calendar!$E$3:$E$367,MATCH(LOLP!$A4740,Calendar!$B$3:$B$367,0))</f>
        <v>1</v>
      </c>
      <c r="D4740" s="2">
        <f t="shared" si="518"/>
        <v>9</v>
      </c>
      <c r="E4740" s="36">
        <v>31256</v>
      </c>
      <c r="F4740" s="7">
        <f>IFERROR(IF(INDEX('Temperature Data'!$AA$15:$AA$348,MATCH(LOLP!A4740,'Temperature Data'!$B$15:$B$348,0))&gt;IF(B4740=9,$G$2,LOLP!$F$2),1,0),0)</f>
        <v>1</v>
      </c>
      <c r="G4740" s="7">
        <f>SUMIFS(LOLP!$F$4:$F$8763,$C$4:$C$8763,$C4740,$B$4:$B$8763,$B4740,$D$4:$D$8763,$D4740)</f>
        <v>17</v>
      </c>
      <c r="H4740" s="7">
        <f>COUNTIFS(Calendar!$E$3:$E$367,LOLP!C4740,Calendar!$D$3:$D$367,LOLP!B4740)</f>
        <v>21</v>
      </c>
      <c r="I4740" s="7">
        <f ca="1">IF($F4740=1,OFFSET(start_norps,LOLP!$D4740+(1-$C4740)*24,LOLP!$B4740)*H4740/G4740,0)</f>
        <v>4.8246458654209809E-10</v>
      </c>
      <c r="J4740" s="7">
        <f ca="1">IF($F4740=1,OFFSET(start_33,LOLP!$D4740+(1-$C4740)*24,LOLP!$B4740)*H4740/G4740,0)</f>
        <v>3.7183152059811881E-14</v>
      </c>
      <c r="K4740" s="7">
        <f ca="1">IF($F4740,OFFSET(start_40,LOLP!$D4740+(1-$C4740)*24,LOLP!$B4740),0)</f>
        <v>0</v>
      </c>
      <c r="L4740" s="7">
        <f ca="1">IF($F4740,OFFSET(start_50,LOLP!$D4740+(1-$C4740)*24,LOLP!$B4740),0)</f>
        <v>0</v>
      </c>
      <c r="M4740" s="25">
        <f t="shared" ca="1" si="513"/>
        <v>2.9053366680784487E-13</v>
      </c>
      <c r="N4740" s="25">
        <f t="shared" ca="1" si="514"/>
        <v>1.9845327610183486E-17</v>
      </c>
      <c r="O4740" s="15" t="e">
        <f t="shared" ca="1" si="515"/>
        <v>#DIV/0!</v>
      </c>
      <c r="P4740" s="15" t="e">
        <f t="shared" ca="1" si="516"/>
        <v>#DIV/0!</v>
      </c>
    </row>
    <row r="4741" spans="1:16" x14ac:dyDescent="0.25">
      <c r="A4741" s="1">
        <f t="shared" si="517"/>
        <v>43298</v>
      </c>
      <c r="B4741" s="7">
        <f t="shared" ref="B4741:B4804" si="519">MONTH(A4741)</f>
        <v>7</v>
      </c>
      <c r="C4741" s="4">
        <f>INDEX(Calendar!$E$3:$E$367,MATCH(LOLP!$A4741,Calendar!$B$3:$B$367,0))</f>
        <v>1</v>
      </c>
      <c r="D4741" s="2">
        <f t="shared" si="518"/>
        <v>10</v>
      </c>
      <c r="E4741" s="36">
        <v>32303</v>
      </c>
      <c r="F4741" s="7">
        <f>IFERROR(IF(INDEX('Temperature Data'!$AA$15:$AA$348,MATCH(LOLP!A4741,'Temperature Data'!$B$15:$B$348,0))&gt;IF(B4741=9,$G$2,LOLP!$F$2),1,0),0)</f>
        <v>1</v>
      </c>
      <c r="G4741" s="7">
        <f>SUMIFS(LOLP!$F$4:$F$8763,$C$4:$C$8763,$C4741,$B$4:$B$8763,$B4741,$D$4:$D$8763,$D4741)</f>
        <v>17</v>
      </c>
      <c r="H4741" s="7">
        <f>COUNTIFS(Calendar!$E$3:$E$367,LOLP!C4741,Calendar!$D$3:$D$367,LOLP!B4741)</f>
        <v>21</v>
      </c>
      <c r="I4741" s="7">
        <f ca="1">IF($F4741=1,OFFSET(start_norps,LOLP!$D4741+(1-$C4741)*24,LOLP!$B4741)*H4741/G4741,0)</f>
        <v>1.4155959084874145E-8</v>
      </c>
      <c r="J4741" s="7">
        <f ca="1">IF($F4741=1,OFFSET(start_33,LOLP!$D4741+(1-$C4741)*24,LOLP!$B4741)*H4741/G4741,0)</f>
        <v>3.8761752680132135E-13</v>
      </c>
      <c r="K4741" s="7">
        <f ca="1">IF($F4741,OFFSET(start_40,LOLP!$D4741+(1-$C4741)*24,LOLP!$B4741),0)</f>
        <v>0</v>
      </c>
      <c r="L4741" s="7">
        <f ca="1">IF($F4741,OFFSET(start_50,LOLP!$D4741+(1-$C4741)*24,LOLP!$B4741),0)</f>
        <v>0</v>
      </c>
      <c r="M4741" s="25">
        <f t="shared" ref="M4741:M4804" ca="1" si="520">I4741/I$8764</f>
        <v>8.5245276333902356E-12</v>
      </c>
      <c r="N4741" s="25">
        <f t="shared" ref="N4741:N4804" ca="1" si="521">J4741/J$8764</f>
        <v>2.0687855603116982E-16</v>
      </c>
      <c r="O4741" s="15" t="e">
        <f t="shared" ref="O4741:O4804" ca="1" si="522">K4741/K$8764</f>
        <v>#DIV/0!</v>
      </c>
      <c r="P4741" s="15" t="e">
        <f t="shared" ref="P4741:P4804" ca="1" si="523">L4741/L$8764</f>
        <v>#DIV/0!</v>
      </c>
    </row>
    <row r="4742" spans="1:16" x14ac:dyDescent="0.25">
      <c r="A4742" s="1">
        <f t="shared" si="517"/>
        <v>43298</v>
      </c>
      <c r="B4742" s="7">
        <f t="shared" si="519"/>
        <v>7</v>
      </c>
      <c r="C4742" s="4">
        <f>INDEX(Calendar!$E$3:$E$367,MATCH(LOLP!$A4742,Calendar!$B$3:$B$367,0))</f>
        <v>1</v>
      </c>
      <c r="D4742" s="2">
        <f t="shared" si="518"/>
        <v>11</v>
      </c>
      <c r="E4742" s="36">
        <v>33587</v>
      </c>
      <c r="F4742" s="7">
        <f>IFERROR(IF(INDEX('Temperature Data'!$AA$15:$AA$348,MATCH(LOLP!A4742,'Temperature Data'!$B$15:$B$348,0))&gt;IF(B4742=9,$G$2,LOLP!$F$2),1,0),0)</f>
        <v>1</v>
      </c>
      <c r="G4742" s="7">
        <f>SUMIFS(LOLP!$F$4:$F$8763,$C$4:$C$8763,$C4742,$B$4:$B$8763,$B4742,$D$4:$D$8763,$D4742)</f>
        <v>17</v>
      </c>
      <c r="H4742" s="7">
        <f>COUNTIFS(Calendar!$E$3:$E$367,LOLP!C4742,Calendar!$D$3:$D$367,LOLP!B4742)</f>
        <v>21</v>
      </c>
      <c r="I4742" s="7">
        <f ca="1">IF($F4742=1,OFFSET(start_norps,LOLP!$D4742+(1-$C4742)*24,LOLP!$B4742)*H4742/G4742,0)</f>
        <v>4.7834684128625099E-7</v>
      </c>
      <c r="J4742" s="7">
        <f ca="1">IF($F4742=1,OFFSET(start_33,LOLP!$D4742+(1-$C4742)*24,LOLP!$B4742)*H4742/G4742,0)</f>
        <v>4.6671742863318669E-12</v>
      </c>
      <c r="K4742" s="7">
        <f ca="1">IF($F4742,OFFSET(start_40,LOLP!$D4742+(1-$C4742)*24,LOLP!$B4742),0)</f>
        <v>0</v>
      </c>
      <c r="L4742" s="7">
        <f ca="1">IF($F4742,OFFSET(start_50,LOLP!$D4742+(1-$C4742)*24,LOLP!$B4742),0)</f>
        <v>0</v>
      </c>
      <c r="M4742" s="25">
        <f t="shared" ca="1" si="520"/>
        <v>2.8805401615257868E-10</v>
      </c>
      <c r="N4742" s="25">
        <f t="shared" ca="1" si="521"/>
        <v>2.4909561883589489E-15</v>
      </c>
      <c r="O4742" s="15" t="e">
        <f t="shared" ca="1" si="522"/>
        <v>#DIV/0!</v>
      </c>
      <c r="P4742" s="15" t="e">
        <f t="shared" ca="1" si="523"/>
        <v>#DIV/0!</v>
      </c>
    </row>
    <row r="4743" spans="1:16" x14ac:dyDescent="0.25">
      <c r="A4743" s="1">
        <f t="shared" si="517"/>
        <v>43298</v>
      </c>
      <c r="B4743" s="7">
        <f t="shared" si="519"/>
        <v>7</v>
      </c>
      <c r="C4743" s="4">
        <f>INDEX(Calendar!$E$3:$E$367,MATCH(LOLP!$A4743,Calendar!$B$3:$B$367,0))</f>
        <v>1</v>
      </c>
      <c r="D4743" s="2">
        <f t="shared" si="518"/>
        <v>12</v>
      </c>
      <c r="E4743" s="36">
        <v>35053</v>
      </c>
      <c r="F4743" s="7">
        <f>IFERROR(IF(INDEX('Temperature Data'!$AA$15:$AA$348,MATCH(LOLP!A4743,'Temperature Data'!$B$15:$B$348,0))&gt;IF(B4743=9,$G$2,LOLP!$F$2),1,0),0)</f>
        <v>1</v>
      </c>
      <c r="G4743" s="7">
        <f>SUMIFS(LOLP!$F$4:$F$8763,$C$4:$C$8763,$C4743,$B$4:$B$8763,$B4743,$D$4:$D$8763,$D4743)</f>
        <v>17</v>
      </c>
      <c r="H4743" s="7">
        <f>COUNTIFS(Calendar!$E$3:$E$367,LOLP!C4743,Calendar!$D$3:$D$367,LOLP!B4743)</f>
        <v>21</v>
      </c>
      <c r="I4743" s="7">
        <f ca="1">IF($F4743=1,OFFSET(start_norps,LOLP!$D4743+(1-$C4743)*24,LOLP!$B4743)*H4743/G4743,0)</f>
        <v>2.9427360377163746E-4</v>
      </c>
      <c r="J4743" s="7">
        <f ca="1">IF($F4743=1,OFFSET(start_33,LOLP!$D4743+(1-$C4743)*24,LOLP!$B4743)*H4743/G4743,0)</f>
        <v>6.7617504856389595E-8</v>
      </c>
      <c r="K4743" s="7">
        <f ca="1">IF($F4743,OFFSET(start_40,LOLP!$D4743+(1-$C4743)*24,LOLP!$B4743),0)</f>
        <v>0</v>
      </c>
      <c r="L4743" s="7">
        <f ca="1">IF($F4743,OFFSET(start_50,LOLP!$D4743+(1-$C4743)*24,LOLP!$B4743),0)</f>
        <v>0</v>
      </c>
      <c r="M4743" s="25">
        <f t="shared" ca="1" si="520"/>
        <v>1.7720759519636282E-7</v>
      </c>
      <c r="N4743" s="25">
        <f t="shared" ca="1" si="521"/>
        <v>3.6088697749445538E-11</v>
      </c>
      <c r="O4743" s="15" t="e">
        <f t="shared" ca="1" si="522"/>
        <v>#DIV/0!</v>
      </c>
      <c r="P4743" s="15" t="e">
        <f t="shared" ca="1" si="523"/>
        <v>#DIV/0!</v>
      </c>
    </row>
    <row r="4744" spans="1:16" x14ac:dyDescent="0.25">
      <c r="A4744" s="1">
        <f t="shared" si="517"/>
        <v>43298</v>
      </c>
      <c r="B4744" s="7">
        <f t="shared" si="519"/>
        <v>7</v>
      </c>
      <c r="C4744" s="4">
        <f>INDEX(Calendar!$E$3:$E$367,MATCH(LOLP!$A4744,Calendar!$B$3:$B$367,0))</f>
        <v>1</v>
      </c>
      <c r="D4744" s="2">
        <f t="shared" si="518"/>
        <v>13</v>
      </c>
      <c r="E4744" s="36">
        <v>37084</v>
      </c>
      <c r="F4744" s="7">
        <f>IFERROR(IF(INDEX('Temperature Data'!$AA$15:$AA$348,MATCH(LOLP!A4744,'Temperature Data'!$B$15:$B$348,0))&gt;IF(B4744=9,$G$2,LOLP!$F$2),1,0),0)</f>
        <v>1</v>
      </c>
      <c r="G4744" s="7">
        <f>SUMIFS(LOLP!$F$4:$F$8763,$C$4:$C$8763,$C4744,$B$4:$B$8763,$B4744,$D$4:$D$8763,$D4744)</f>
        <v>17</v>
      </c>
      <c r="H4744" s="7">
        <f>COUNTIFS(Calendar!$E$3:$E$367,LOLP!C4744,Calendar!$D$3:$D$367,LOLP!B4744)</f>
        <v>21</v>
      </c>
      <c r="I4744" s="7">
        <f ca="1">IF($F4744=1,OFFSET(start_norps,LOLP!$D4744+(1-$C4744)*24,LOLP!$B4744)*H4744/G4744,0)</f>
        <v>2.5756648823129949E-3</v>
      </c>
      <c r="J4744" s="7">
        <f ca="1">IF($F4744=1,OFFSET(start_33,LOLP!$D4744+(1-$C4744)*24,LOLP!$B4744)*H4744/G4744,0)</f>
        <v>3.1697734660975639E-7</v>
      </c>
      <c r="K4744" s="7">
        <f ca="1">IF($F4744,OFFSET(start_40,LOLP!$D4744+(1-$C4744)*24,LOLP!$B4744),0)</f>
        <v>0</v>
      </c>
      <c r="L4744" s="7">
        <f ca="1">IF($F4744,OFFSET(start_50,LOLP!$D4744+(1-$C4744)*24,LOLP!$B4744),0)</f>
        <v>0</v>
      </c>
      <c r="M4744" s="25">
        <f t="shared" ca="1" si="520"/>
        <v>1.5510306530265828E-6</v>
      </c>
      <c r="N4744" s="25">
        <f t="shared" ca="1" si="521"/>
        <v>1.691766012294635E-10</v>
      </c>
      <c r="O4744" s="15" t="e">
        <f t="shared" ca="1" si="522"/>
        <v>#DIV/0!</v>
      </c>
      <c r="P4744" s="15" t="e">
        <f t="shared" ca="1" si="523"/>
        <v>#DIV/0!</v>
      </c>
    </row>
    <row r="4745" spans="1:16" x14ac:dyDescent="0.25">
      <c r="A4745" s="1">
        <f t="shared" si="517"/>
        <v>43298</v>
      </c>
      <c r="B4745" s="7">
        <f t="shared" si="519"/>
        <v>7</v>
      </c>
      <c r="C4745" s="4">
        <f>INDEX(Calendar!$E$3:$E$367,MATCH(LOLP!$A4745,Calendar!$B$3:$B$367,0))</f>
        <v>1</v>
      </c>
      <c r="D4745" s="2">
        <f t="shared" si="518"/>
        <v>14</v>
      </c>
      <c r="E4745" s="36">
        <v>38990</v>
      </c>
      <c r="F4745" s="7">
        <f>IFERROR(IF(INDEX('Temperature Data'!$AA$15:$AA$348,MATCH(LOLP!A4745,'Temperature Data'!$B$15:$B$348,0))&gt;IF(B4745=9,$G$2,LOLP!$F$2),1,0),0)</f>
        <v>1</v>
      </c>
      <c r="G4745" s="7">
        <f>SUMIFS(LOLP!$F$4:$F$8763,$C$4:$C$8763,$C4745,$B$4:$B$8763,$B4745,$D$4:$D$8763,$D4745)</f>
        <v>17</v>
      </c>
      <c r="H4745" s="7">
        <f>COUNTIFS(Calendar!$E$3:$E$367,LOLP!C4745,Calendar!$D$3:$D$367,LOLP!B4745)</f>
        <v>21</v>
      </c>
      <c r="I4745" s="7">
        <f ca="1">IF($F4745=1,OFFSET(start_norps,LOLP!$D4745+(1-$C4745)*24,LOLP!$B4745)*H4745/G4745,0)</f>
        <v>1.4938153686275523E-2</v>
      </c>
      <c r="J4745" s="7">
        <f ca="1">IF($F4745=1,OFFSET(start_33,LOLP!$D4745+(1-$C4745)*24,LOLP!$B4745)*H4745/G4745,0)</f>
        <v>6.4908882148098641E-6</v>
      </c>
      <c r="K4745" s="7">
        <f ca="1">IF($F4745,OFFSET(start_40,LOLP!$D4745+(1-$C4745)*24,LOLP!$B4745),0)</f>
        <v>0</v>
      </c>
      <c r="L4745" s="7">
        <f ca="1">IF($F4745,OFFSET(start_50,LOLP!$D4745+(1-$C4745)*24,LOLP!$B4745),0)</f>
        <v>0</v>
      </c>
      <c r="M4745" s="25">
        <f t="shared" ca="1" si="520"/>
        <v>8.9955546725584529E-6</v>
      </c>
      <c r="N4745" s="25">
        <f t="shared" ca="1" si="521"/>
        <v>3.4643056322060636E-9</v>
      </c>
      <c r="O4745" s="15" t="e">
        <f t="shared" ca="1" si="522"/>
        <v>#DIV/0!</v>
      </c>
      <c r="P4745" s="15" t="e">
        <f t="shared" ca="1" si="523"/>
        <v>#DIV/0!</v>
      </c>
    </row>
    <row r="4746" spans="1:16" x14ac:dyDescent="0.25">
      <c r="A4746" s="1">
        <f t="shared" si="517"/>
        <v>43298</v>
      </c>
      <c r="B4746" s="7">
        <f t="shared" si="519"/>
        <v>7</v>
      </c>
      <c r="C4746" s="4">
        <f>INDEX(Calendar!$E$3:$E$367,MATCH(LOLP!$A4746,Calendar!$B$3:$B$367,0))</f>
        <v>1</v>
      </c>
      <c r="D4746" s="2">
        <f t="shared" si="518"/>
        <v>15</v>
      </c>
      <c r="E4746" s="36">
        <v>40627</v>
      </c>
      <c r="F4746" s="7">
        <f>IFERROR(IF(INDEX('Temperature Data'!$AA$15:$AA$348,MATCH(LOLP!A4746,'Temperature Data'!$B$15:$B$348,0))&gt;IF(B4746=9,$G$2,LOLP!$F$2),1,0),0)</f>
        <v>1</v>
      </c>
      <c r="G4746" s="7">
        <f>SUMIFS(LOLP!$F$4:$F$8763,$C$4:$C$8763,$C4746,$B$4:$B$8763,$B4746,$D$4:$D$8763,$D4746)</f>
        <v>17</v>
      </c>
      <c r="H4746" s="7">
        <f>COUNTIFS(Calendar!$E$3:$E$367,LOLP!C4746,Calendar!$D$3:$D$367,LOLP!B4746)</f>
        <v>21</v>
      </c>
      <c r="I4746" s="7">
        <f ca="1">IF($F4746=1,OFFSET(start_norps,LOLP!$D4746+(1-$C4746)*24,LOLP!$B4746)*H4746/G4746,0)</f>
        <v>0.12743936282811918</v>
      </c>
      <c r="J4746" s="7">
        <f ca="1">IF($F4746=1,OFFSET(start_33,LOLP!$D4746+(1-$C4746)*24,LOLP!$B4746)*H4746/G4746,0)</f>
        <v>3.1718041392801689E-4</v>
      </c>
      <c r="K4746" s="7">
        <f ca="1">IF($F4746,OFFSET(start_40,LOLP!$D4746+(1-$C4746)*24,LOLP!$B4746),0)</f>
        <v>0</v>
      </c>
      <c r="L4746" s="7">
        <f ca="1">IF($F4746,OFFSET(start_50,LOLP!$D4746+(1-$C4746)*24,LOLP!$B4746),0)</f>
        <v>0</v>
      </c>
      <c r="M4746" s="25">
        <f t="shared" ca="1" si="520"/>
        <v>7.674226546548433E-5</v>
      </c>
      <c r="N4746" s="25">
        <f t="shared" ca="1" si="521"/>
        <v>1.6928498196736648E-7</v>
      </c>
      <c r="O4746" s="15" t="e">
        <f t="shared" ca="1" si="522"/>
        <v>#DIV/0!</v>
      </c>
      <c r="P4746" s="15" t="e">
        <f t="shared" ca="1" si="523"/>
        <v>#DIV/0!</v>
      </c>
    </row>
    <row r="4747" spans="1:16" x14ac:dyDescent="0.25">
      <c r="A4747" s="1">
        <f t="shared" si="517"/>
        <v>43298</v>
      </c>
      <c r="B4747" s="7">
        <f t="shared" si="519"/>
        <v>7</v>
      </c>
      <c r="C4747" s="4">
        <f>INDEX(Calendar!$E$3:$E$367,MATCH(LOLP!$A4747,Calendar!$B$3:$B$367,0))</f>
        <v>1</v>
      </c>
      <c r="D4747" s="2">
        <f t="shared" si="518"/>
        <v>16</v>
      </c>
      <c r="E4747" s="36">
        <v>41804</v>
      </c>
      <c r="F4747" s="7">
        <f>IFERROR(IF(INDEX('Temperature Data'!$AA$15:$AA$348,MATCH(LOLP!A4747,'Temperature Data'!$B$15:$B$348,0))&gt;IF(B4747=9,$G$2,LOLP!$F$2),1,0),0)</f>
        <v>1</v>
      </c>
      <c r="G4747" s="7">
        <f>SUMIFS(LOLP!$F$4:$F$8763,$C$4:$C$8763,$C4747,$B$4:$B$8763,$B4747,$D$4:$D$8763,$D4747)</f>
        <v>17</v>
      </c>
      <c r="H4747" s="7">
        <f>COUNTIFS(Calendar!$E$3:$E$367,LOLP!C4747,Calendar!$D$3:$D$367,LOLP!B4747)</f>
        <v>21</v>
      </c>
      <c r="I4747" s="7">
        <f ca="1">IF($F4747=1,OFFSET(start_norps,LOLP!$D4747+(1-$C4747)*24,LOLP!$B4747)*H4747/G4747,0)</f>
        <v>0.39364549930362924</v>
      </c>
      <c r="J4747" s="7">
        <f ca="1">IF($F4747=1,OFFSET(start_33,LOLP!$D4747+(1-$C4747)*24,LOLP!$B4747)*H4747/G4747,0)</f>
        <v>3.7980412424641979E-3</v>
      </c>
      <c r="K4747" s="7">
        <f ca="1">IF($F4747,OFFSET(start_40,LOLP!$D4747+(1-$C4747)*24,LOLP!$B4747),0)</f>
        <v>0</v>
      </c>
      <c r="L4747" s="7">
        <f ca="1">IF($F4747,OFFSET(start_50,LOLP!$D4747+(1-$C4747)*24,LOLP!$B4747),0)</f>
        <v>0</v>
      </c>
      <c r="M4747" s="25">
        <f t="shared" ca="1" si="520"/>
        <v>2.3704801041414691E-4</v>
      </c>
      <c r="N4747" s="25">
        <f t="shared" ca="1" si="521"/>
        <v>2.0270840033262006E-6</v>
      </c>
      <c r="O4747" s="15" t="e">
        <f t="shared" ca="1" si="522"/>
        <v>#DIV/0!</v>
      </c>
      <c r="P4747" s="15" t="e">
        <f t="shared" ca="1" si="523"/>
        <v>#DIV/0!</v>
      </c>
    </row>
    <row r="4748" spans="1:16" x14ac:dyDescent="0.25">
      <c r="A4748" s="1">
        <f t="shared" si="517"/>
        <v>43298</v>
      </c>
      <c r="B4748" s="7">
        <f t="shared" si="519"/>
        <v>7</v>
      </c>
      <c r="C4748" s="4">
        <f>INDEX(Calendar!$E$3:$E$367,MATCH(LOLP!$A4748,Calendar!$B$3:$B$367,0))</f>
        <v>1</v>
      </c>
      <c r="D4748" s="2">
        <f t="shared" si="518"/>
        <v>17</v>
      </c>
      <c r="E4748" s="36">
        <v>42193</v>
      </c>
      <c r="F4748" s="7">
        <f>IFERROR(IF(INDEX('Temperature Data'!$AA$15:$AA$348,MATCH(LOLP!A4748,'Temperature Data'!$B$15:$B$348,0))&gt;IF(B4748=9,$G$2,LOLP!$F$2),1,0),0)</f>
        <v>1</v>
      </c>
      <c r="G4748" s="7">
        <f>SUMIFS(LOLP!$F$4:$F$8763,$C$4:$C$8763,$C4748,$B$4:$B$8763,$B4748,$D$4:$D$8763,$D4748)</f>
        <v>17</v>
      </c>
      <c r="H4748" s="7">
        <f>COUNTIFS(Calendar!$E$3:$E$367,LOLP!C4748,Calendar!$D$3:$D$367,LOLP!B4748)</f>
        <v>21</v>
      </c>
      <c r="I4748" s="7">
        <f ca="1">IF($F4748=1,OFFSET(start_norps,LOLP!$D4748+(1-$C4748)*24,LOLP!$B4748)*H4748/G4748,0)</f>
        <v>0.60884564817099029</v>
      </c>
      <c r="J4748" s="7">
        <f ca="1">IF($F4748=1,OFFSET(start_33,LOLP!$D4748+(1-$C4748)*24,LOLP!$B4748)*H4748/G4748,0)</f>
        <v>4.3924205506881128E-2</v>
      </c>
      <c r="K4748" s="7">
        <f ca="1">IF($F4748,OFFSET(start_40,LOLP!$D4748+(1-$C4748)*24,LOLP!$B4748),0)</f>
        <v>0</v>
      </c>
      <c r="L4748" s="7">
        <f ca="1">IF($F4748,OFFSET(start_50,LOLP!$D4748+(1-$C4748)*24,LOLP!$B4748),0)</f>
        <v>0</v>
      </c>
      <c r="M4748" s="25">
        <f t="shared" ca="1" si="520"/>
        <v>3.6663863756491912E-4</v>
      </c>
      <c r="N4748" s="25">
        <f t="shared" ca="1" si="521"/>
        <v>2.3443150997497538E-5</v>
      </c>
      <c r="O4748" s="15" t="e">
        <f t="shared" ca="1" si="522"/>
        <v>#DIV/0!</v>
      </c>
      <c r="P4748" s="15" t="e">
        <f t="shared" ca="1" si="523"/>
        <v>#DIV/0!</v>
      </c>
    </row>
    <row r="4749" spans="1:16" x14ac:dyDescent="0.25">
      <c r="A4749" s="1">
        <f t="shared" si="517"/>
        <v>43298</v>
      </c>
      <c r="B4749" s="7">
        <f t="shared" si="519"/>
        <v>7</v>
      </c>
      <c r="C4749" s="4">
        <f>INDEX(Calendar!$E$3:$E$367,MATCH(LOLP!$A4749,Calendar!$B$3:$B$367,0))</f>
        <v>1</v>
      </c>
      <c r="D4749" s="2">
        <f t="shared" si="518"/>
        <v>18</v>
      </c>
      <c r="E4749" s="36">
        <v>41712</v>
      </c>
      <c r="F4749" s="7">
        <f>IFERROR(IF(INDEX('Temperature Data'!$AA$15:$AA$348,MATCH(LOLP!A4749,'Temperature Data'!$B$15:$B$348,0))&gt;IF(B4749=9,$G$2,LOLP!$F$2),1,0),0)</f>
        <v>1</v>
      </c>
      <c r="G4749" s="7">
        <f>SUMIFS(LOLP!$F$4:$F$8763,$C$4:$C$8763,$C4749,$B$4:$B$8763,$B4749,$D$4:$D$8763,$D4749)</f>
        <v>17</v>
      </c>
      <c r="H4749" s="7">
        <f>COUNTIFS(Calendar!$E$3:$E$367,LOLP!C4749,Calendar!$D$3:$D$367,LOLP!B4749)</f>
        <v>21</v>
      </c>
      <c r="I4749" s="7">
        <f ca="1">IF($F4749=1,OFFSET(start_norps,LOLP!$D4749+(1-$C4749)*24,LOLP!$B4749)*H4749/G4749,0)</f>
        <v>0.5249452339155336</v>
      </c>
      <c r="J4749" s="7">
        <f ca="1">IF($F4749=1,OFFSET(start_33,LOLP!$D4749+(1-$C4749)*24,LOLP!$B4749)*H4749/G4749,0)</f>
        <v>0.1217738780968521</v>
      </c>
      <c r="K4749" s="7">
        <f ca="1">IF($F4749,OFFSET(start_40,LOLP!$D4749+(1-$C4749)*24,LOLP!$B4749),0)</f>
        <v>0</v>
      </c>
      <c r="L4749" s="7">
        <f ca="1">IF($F4749,OFFSET(start_50,LOLP!$D4749+(1-$C4749)*24,LOLP!$B4749),0)</f>
        <v>0</v>
      </c>
      <c r="M4749" s="25">
        <f t="shared" ca="1" si="520"/>
        <v>3.1611493970132873E-4</v>
      </c>
      <c r="N4749" s="25">
        <f t="shared" ca="1" si="521"/>
        <v>6.4992943613473834E-5</v>
      </c>
      <c r="O4749" s="15" t="e">
        <f t="shared" ca="1" si="522"/>
        <v>#DIV/0!</v>
      </c>
      <c r="P4749" s="15" t="e">
        <f t="shared" ca="1" si="523"/>
        <v>#DIV/0!</v>
      </c>
    </row>
    <row r="4750" spans="1:16" x14ac:dyDescent="0.25">
      <c r="A4750" s="1">
        <f t="shared" si="517"/>
        <v>43298</v>
      </c>
      <c r="B4750" s="7">
        <f t="shared" si="519"/>
        <v>7</v>
      </c>
      <c r="C4750" s="4">
        <f>INDEX(Calendar!$E$3:$E$367,MATCH(LOLP!$A4750,Calendar!$B$3:$B$367,0))</f>
        <v>1</v>
      </c>
      <c r="D4750" s="2">
        <f t="shared" si="518"/>
        <v>19</v>
      </c>
      <c r="E4750" s="36">
        <v>40503</v>
      </c>
      <c r="F4750" s="7">
        <f>IFERROR(IF(INDEX('Temperature Data'!$AA$15:$AA$348,MATCH(LOLP!A4750,'Temperature Data'!$B$15:$B$348,0))&gt;IF(B4750=9,$G$2,LOLP!$F$2),1,0),0)</f>
        <v>1</v>
      </c>
      <c r="G4750" s="7">
        <f>SUMIFS(LOLP!$F$4:$F$8763,$C$4:$C$8763,$C4750,$B$4:$B$8763,$B4750,$D$4:$D$8763,$D4750)</f>
        <v>17</v>
      </c>
      <c r="H4750" s="7">
        <f>COUNTIFS(Calendar!$E$3:$E$367,LOLP!C4750,Calendar!$D$3:$D$367,LOLP!B4750)</f>
        <v>21</v>
      </c>
      <c r="I4750" s="7">
        <f ca="1">IF($F4750=1,OFFSET(start_norps,LOLP!$D4750+(1-$C4750)*24,LOLP!$B4750)*H4750/G4750,0)</f>
        <v>1.0112613476892978</v>
      </c>
      <c r="J4750" s="7">
        <f ca="1">IF($F4750=1,OFFSET(start_33,LOLP!$D4750+(1-$C4750)*24,LOLP!$B4750)*H4750/G4750,0)</f>
        <v>1.1886523329937249</v>
      </c>
      <c r="K4750" s="7">
        <f ca="1">IF($F4750,OFFSET(start_40,LOLP!$D4750+(1-$C4750)*24,LOLP!$B4750),0)</f>
        <v>0</v>
      </c>
      <c r="L4750" s="7">
        <f ca="1">IF($F4750,OFFSET(start_50,LOLP!$D4750+(1-$C4750)*24,LOLP!$B4750),0)</f>
        <v>0</v>
      </c>
      <c r="M4750" s="25">
        <f t="shared" ca="1" si="520"/>
        <v>6.089679442608753E-4</v>
      </c>
      <c r="N4750" s="25">
        <f t="shared" ca="1" si="521"/>
        <v>6.3440546742579533E-4</v>
      </c>
      <c r="O4750" s="15" t="e">
        <f t="shared" ca="1" si="522"/>
        <v>#DIV/0!</v>
      </c>
      <c r="P4750" s="15" t="e">
        <f t="shared" ca="1" si="523"/>
        <v>#DIV/0!</v>
      </c>
    </row>
    <row r="4751" spans="1:16" x14ac:dyDescent="0.25">
      <c r="A4751" s="1">
        <f t="shared" si="517"/>
        <v>43298</v>
      </c>
      <c r="B4751" s="7">
        <f t="shared" si="519"/>
        <v>7</v>
      </c>
      <c r="C4751" s="4">
        <f>INDEX(Calendar!$E$3:$E$367,MATCH(LOLP!$A4751,Calendar!$B$3:$B$367,0))</f>
        <v>1</v>
      </c>
      <c r="D4751" s="2">
        <f t="shared" si="518"/>
        <v>20</v>
      </c>
      <c r="E4751" s="36">
        <v>39317</v>
      </c>
      <c r="F4751" s="7">
        <f>IFERROR(IF(INDEX('Temperature Data'!$AA$15:$AA$348,MATCH(LOLP!A4751,'Temperature Data'!$B$15:$B$348,0))&gt;IF(B4751=9,$G$2,LOLP!$F$2),1,0),0)</f>
        <v>1</v>
      </c>
      <c r="G4751" s="7">
        <f>SUMIFS(LOLP!$F$4:$F$8763,$C$4:$C$8763,$C4751,$B$4:$B$8763,$B4751,$D$4:$D$8763,$D4751)</f>
        <v>17</v>
      </c>
      <c r="H4751" s="7">
        <f>COUNTIFS(Calendar!$E$3:$E$367,LOLP!C4751,Calendar!$D$3:$D$367,LOLP!B4751)</f>
        <v>21</v>
      </c>
      <c r="I4751" s="7">
        <f ca="1">IF($F4751=1,OFFSET(start_norps,LOLP!$D4751+(1-$C4751)*24,LOLP!$B4751)*H4751/G4751,0)</f>
        <v>0.43018900673704075</v>
      </c>
      <c r="J4751" s="7">
        <f ca="1">IF($F4751=1,OFFSET(start_33,LOLP!$D4751+(1-$C4751)*24,LOLP!$B4751)*H4751/G4751,0)</f>
        <v>0.53101054731415775</v>
      </c>
      <c r="K4751" s="7">
        <f ca="1">IF($F4751,OFFSET(start_40,LOLP!$D4751+(1-$C4751)*24,LOLP!$B4751),0)</f>
        <v>0</v>
      </c>
      <c r="L4751" s="7">
        <f ca="1">IF($F4751,OFFSET(start_50,LOLP!$D4751+(1-$C4751)*24,LOLP!$B4751),0)</f>
        <v>0</v>
      </c>
      <c r="M4751" s="25">
        <f t="shared" ca="1" si="520"/>
        <v>2.5905401771251341E-4</v>
      </c>
      <c r="N4751" s="25">
        <f t="shared" ca="1" si="521"/>
        <v>2.8341003094522517E-4</v>
      </c>
      <c r="O4751" s="15" t="e">
        <f t="shared" ca="1" si="522"/>
        <v>#DIV/0!</v>
      </c>
      <c r="P4751" s="15" t="e">
        <f t="shared" ca="1" si="523"/>
        <v>#DIV/0!</v>
      </c>
    </row>
    <row r="4752" spans="1:16" x14ac:dyDescent="0.25">
      <c r="A4752" s="1">
        <f t="shared" si="517"/>
        <v>43298</v>
      </c>
      <c r="B4752" s="7">
        <f t="shared" si="519"/>
        <v>7</v>
      </c>
      <c r="C4752" s="4">
        <f>INDEX(Calendar!$E$3:$E$367,MATCH(LOLP!$A4752,Calendar!$B$3:$B$367,0))</f>
        <v>1</v>
      </c>
      <c r="D4752" s="2">
        <f t="shared" si="518"/>
        <v>21</v>
      </c>
      <c r="E4752" s="36">
        <v>37449</v>
      </c>
      <c r="F4752" s="7">
        <f>IFERROR(IF(INDEX('Temperature Data'!$AA$15:$AA$348,MATCH(LOLP!A4752,'Temperature Data'!$B$15:$B$348,0))&gt;IF(B4752=9,$G$2,LOLP!$F$2),1,0),0)</f>
        <v>1</v>
      </c>
      <c r="G4752" s="7">
        <f>SUMIFS(LOLP!$F$4:$F$8763,$C$4:$C$8763,$C4752,$B$4:$B$8763,$B4752,$D$4:$D$8763,$D4752)</f>
        <v>17</v>
      </c>
      <c r="H4752" s="7">
        <f>COUNTIFS(Calendar!$E$3:$E$367,LOLP!C4752,Calendar!$D$3:$D$367,LOLP!B4752)</f>
        <v>21</v>
      </c>
      <c r="I4752" s="7">
        <f ca="1">IF($F4752=1,OFFSET(start_norps,LOLP!$D4752+(1-$C4752)*24,LOLP!$B4752)*H4752/G4752,0)</f>
        <v>8.001019996055149E-4</v>
      </c>
      <c r="J4752" s="7">
        <f ca="1">IF($F4752=1,OFFSET(start_33,LOLP!$D4752+(1-$C4752)*24,LOLP!$B4752)*H4752/G4752,0)</f>
        <v>1.1180291781430949E-3</v>
      </c>
      <c r="K4752" s="7">
        <f ca="1">IF($F4752,OFFSET(start_40,LOLP!$D4752+(1-$C4752)*24,LOLP!$B4752),0)</f>
        <v>0</v>
      </c>
      <c r="L4752" s="7">
        <f ca="1">IF($F4752,OFFSET(start_50,LOLP!$D4752+(1-$C4752)*24,LOLP!$B4752),0)</f>
        <v>0</v>
      </c>
      <c r="M4752" s="25">
        <f t="shared" ca="1" si="520"/>
        <v>4.8181063284195225E-7</v>
      </c>
      <c r="N4752" s="25">
        <f t="shared" ca="1" si="521"/>
        <v>5.9671259935960806E-7</v>
      </c>
      <c r="O4752" s="15" t="e">
        <f t="shared" ca="1" si="522"/>
        <v>#DIV/0!</v>
      </c>
      <c r="P4752" s="15" t="e">
        <f t="shared" ca="1" si="523"/>
        <v>#DIV/0!</v>
      </c>
    </row>
    <row r="4753" spans="1:16" x14ac:dyDescent="0.25">
      <c r="A4753" s="1">
        <f t="shared" si="517"/>
        <v>43298</v>
      </c>
      <c r="B4753" s="7">
        <f t="shared" si="519"/>
        <v>7</v>
      </c>
      <c r="C4753" s="4">
        <f>INDEX(Calendar!$E$3:$E$367,MATCH(LOLP!$A4753,Calendar!$B$3:$B$367,0))</f>
        <v>1</v>
      </c>
      <c r="D4753" s="2">
        <f t="shared" si="518"/>
        <v>22</v>
      </c>
      <c r="E4753" s="36">
        <v>34268</v>
      </c>
      <c r="F4753" s="7">
        <f>IFERROR(IF(INDEX('Temperature Data'!$AA$15:$AA$348,MATCH(LOLP!A4753,'Temperature Data'!$B$15:$B$348,0))&gt;IF(B4753=9,$G$2,LOLP!$F$2),1,0),0)</f>
        <v>1</v>
      </c>
      <c r="G4753" s="7">
        <f>SUMIFS(LOLP!$F$4:$F$8763,$C$4:$C$8763,$C4753,$B$4:$B$8763,$B4753,$D$4:$D$8763,$D4753)</f>
        <v>17</v>
      </c>
      <c r="H4753" s="7">
        <f>COUNTIFS(Calendar!$E$3:$E$367,LOLP!C4753,Calendar!$D$3:$D$367,LOLP!B4753)</f>
        <v>21</v>
      </c>
      <c r="I4753" s="7">
        <f ca="1">IF($F4753=1,OFFSET(start_norps,LOLP!$D4753+(1-$C4753)*24,LOLP!$B4753)*H4753/G4753,0)</f>
        <v>4.4879721658331451E-11</v>
      </c>
      <c r="J4753" s="7">
        <f ca="1">IF($F4753=1,OFFSET(start_33,LOLP!$D4753+(1-$C4753)*24,LOLP!$B4753)*H4753/G4753,0)</f>
        <v>9.1515027944054528E-11</v>
      </c>
      <c r="K4753" s="7">
        <f ca="1">IF($F4753,OFFSET(start_40,LOLP!$D4753+(1-$C4753)*24,LOLP!$B4753),0)</f>
        <v>0</v>
      </c>
      <c r="L4753" s="7">
        <f ca="1">IF($F4753,OFFSET(start_50,LOLP!$D4753+(1-$C4753)*24,LOLP!$B4753),0)</f>
        <v>0</v>
      </c>
      <c r="M4753" s="25">
        <f t="shared" ca="1" si="520"/>
        <v>2.7025963070499367E-14</v>
      </c>
      <c r="N4753" s="25">
        <f t="shared" ca="1" si="521"/>
        <v>4.8843242441723402E-14</v>
      </c>
      <c r="O4753" s="15" t="e">
        <f t="shared" ca="1" si="522"/>
        <v>#DIV/0!</v>
      </c>
      <c r="P4753" s="15" t="e">
        <f t="shared" ca="1" si="523"/>
        <v>#DIV/0!</v>
      </c>
    </row>
    <row r="4754" spans="1:16" x14ac:dyDescent="0.25">
      <c r="A4754" s="1">
        <f t="shared" si="517"/>
        <v>43298</v>
      </c>
      <c r="B4754" s="7">
        <f t="shared" si="519"/>
        <v>7</v>
      </c>
      <c r="C4754" s="4">
        <f>INDEX(Calendar!$E$3:$E$367,MATCH(LOLP!$A4754,Calendar!$B$3:$B$367,0))</f>
        <v>1</v>
      </c>
      <c r="D4754" s="2">
        <f t="shared" si="518"/>
        <v>23</v>
      </c>
      <c r="E4754" s="36">
        <v>31198</v>
      </c>
      <c r="F4754" s="7">
        <f>IFERROR(IF(INDEX('Temperature Data'!$AA$15:$AA$348,MATCH(LOLP!A4754,'Temperature Data'!$B$15:$B$348,0))&gt;IF(B4754=9,$G$2,LOLP!$F$2),1,0),0)</f>
        <v>1</v>
      </c>
      <c r="G4754" s="7">
        <f>SUMIFS(LOLP!$F$4:$F$8763,$C$4:$C$8763,$C4754,$B$4:$B$8763,$B4754,$D$4:$D$8763,$D4754)</f>
        <v>17</v>
      </c>
      <c r="H4754" s="7">
        <f>COUNTIFS(Calendar!$E$3:$E$367,LOLP!C4754,Calendar!$D$3:$D$367,LOLP!B4754)</f>
        <v>21</v>
      </c>
      <c r="I4754" s="7">
        <f ca="1">IF($F4754=1,OFFSET(start_norps,LOLP!$D4754+(1-$C4754)*24,LOLP!$B4754)*H4754/G4754,0)</f>
        <v>0</v>
      </c>
      <c r="J4754" s="7">
        <f ca="1">IF($F4754=1,OFFSET(start_33,LOLP!$D4754+(1-$C4754)*24,LOLP!$B4754)*H4754/G4754,0)</f>
        <v>0</v>
      </c>
      <c r="K4754" s="7">
        <f ca="1">IF($F4754,OFFSET(start_40,LOLP!$D4754+(1-$C4754)*24,LOLP!$B4754),0)</f>
        <v>0</v>
      </c>
      <c r="L4754" s="7">
        <f ca="1">IF($F4754,OFFSET(start_50,LOLP!$D4754+(1-$C4754)*24,LOLP!$B4754),0)</f>
        <v>0</v>
      </c>
      <c r="M4754" s="25">
        <f t="shared" ca="1" si="520"/>
        <v>0</v>
      </c>
      <c r="N4754" s="25">
        <f t="shared" ca="1" si="521"/>
        <v>0</v>
      </c>
      <c r="O4754" s="15" t="e">
        <f t="shared" ca="1" si="522"/>
        <v>#DIV/0!</v>
      </c>
      <c r="P4754" s="15" t="e">
        <f t="shared" ca="1" si="523"/>
        <v>#DIV/0!</v>
      </c>
    </row>
    <row r="4755" spans="1:16" x14ac:dyDescent="0.25">
      <c r="A4755" s="1">
        <f t="shared" si="517"/>
        <v>43298</v>
      </c>
      <c r="B4755" s="7">
        <f t="shared" si="519"/>
        <v>7</v>
      </c>
      <c r="C4755" s="4">
        <f>INDEX(Calendar!$E$3:$E$367,MATCH(LOLP!$A4755,Calendar!$B$3:$B$367,0))</f>
        <v>1</v>
      </c>
      <c r="D4755" s="2">
        <f t="shared" si="518"/>
        <v>24</v>
      </c>
      <c r="E4755" s="36">
        <v>28876</v>
      </c>
      <c r="F4755" s="7">
        <f>IFERROR(IF(INDEX('Temperature Data'!$AA$15:$AA$348,MATCH(LOLP!A4755,'Temperature Data'!$B$15:$B$348,0))&gt;IF(B4755=9,$G$2,LOLP!$F$2),1,0),0)</f>
        <v>1</v>
      </c>
      <c r="G4755" s="7">
        <f>SUMIFS(LOLP!$F$4:$F$8763,$C$4:$C$8763,$C4755,$B$4:$B$8763,$B4755,$D$4:$D$8763,$D4755)</f>
        <v>17</v>
      </c>
      <c r="H4755" s="7">
        <f>COUNTIFS(Calendar!$E$3:$E$367,LOLP!C4755,Calendar!$D$3:$D$367,LOLP!B4755)</f>
        <v>21</v>
      </c>
      <c r="I4755" s="7">
        <f ca="1">IF($F4755=1,OFFSET(start_norps,LOLP!$D4755+(1-$C4755)*24,LOLP!$B4755)*H4755/G4755,0)</f>
        <v>0</v>
      </c>
      <c r="J4755" s="7">
        <f ca="1">IF($F4755=1,OFFSET(start_33,LOLP!$D4755+(1-$C4755)*24,LOLP!$B4755)*H4755/G4755,0)</f>
        <v>0</v>
      </c>
      <c r="K4755" s="7">
        <f ca="1">IF($F4755,OFFSET(start_40,LOLP!$D4755+(1-$C4755)*24,LOLP!$B4755),0)</f>
        <v>0</v>
      </c>
      <c r="L4755" s="7">
        <f ca="1">IF($F4755,OFFSET(start_50,LOLP!$D4755+(1-$C4755)*24,LOLP!$B4755),0)</f>
        <v>0</v>
      </c>
      <c r="M4755" s="25">
        <f t="shared" ca="1" si="520"/>
        <v>0</v>
      </c>
      <c r="N4755" s="25">
        <f t="shared" ca="1" si="521"/>
        <v>0</v>
      </c>
      <c r="O4755" s="15" t="e">
        <f t="shared" ca="1" si="522"/>
        <v>#DIV/0!</v>
      </c>
      <c r="P4755" s="15" t="e">
        <f t="shared" ca="1" si="523"/>
        <v>#DIV/0!</v>
      </c>
    </row>
    <row r="4756" spans="1:16" x14ac:dyDescent="0.25">
      <c r="A4756" s="1">
        <f t="shared" si="517"/>
        <v>43299</v>
      </c>
      <c r="B4756" s="7">
        <f t="shared" si="519"/>
        <v>7</v>
      </c>
      <c r="C4756" s="4">
        <f>INDEX(Calendar!$E$3:$E$367,MATCH(LOLP!$A4756,Calendar!$B$3:$B$367,0))</f>
        <v>1</v>
      </c>
      <c r="D4756" s="2">
        <f t="shared" si="518"/>
        <v>1</v>
      </c>
      <c r="E4756" s="36">
        <v>27211</v>
      </c>
      <c r="F4756" s="7">
        <f>IFERROR(IF(INDEX('Temperature Data'!$AA$15:$AA$348,MATCH(LOLP!A4756,'Temperature Data'!$B$15:$B$348,0))&gt;IF(B4756=9,$G$2,LOLP!$F$2),1,0),0)</f>
        <v>1</v>
      </c>
      <c r="G4756" s="7">
        <f>SUMIFS(LOLP!$F$4:$F$8763,$C$4:$C$8763,$C4756,$B$4:$B$8763,$B4756,$D$4:$D$8763,$D4756)</f>
        <v>17</v>
      </c>
      <c r="H4756" s="7">
        <f>COUNTIFS(Calendar!$E$3:$E$367,LOLP!C4756,Calendar!$D$3:$D$367,LOLP!B4756)</f>
        <v>21</v>
      </c>
      <c r="I4756" s="7">
        <f ca="1">IF($F4756=1,OFFSET(start_norps,LOLP!$D4756+(1-$C4756)*24,LOLP!$B4756)*H4756/G4756,0)</f>
        <v>0</v>
      </c>
      <c r="J4756" s="7">
        <f ca="1">IF($F4756=1,OFFSET(start_33,LOLP!$D4756+(1-$C4756)*24,LOLP!$B4756)*H4756/G4756,0)</f>
        <v>0</v>
      </c>
      <c r="K4756" s="7">
        <f ca="1">IF($F4756,OFFSET(start_40,LOLP!$D4756+(1-$C4756)*24,LOLP!$B4756),0)</f>
        <v>0</v>
      </c>
      <c r="L4756" s="7">
        <f ca="1">IF($F4756,OFFSET(start_50,LOLP!$D4756+(1-$C4756)*24,LOLP!$B4756),0)</f>
        <v>0</v>
      </c>
      <c r="M4756" s="25">
        <f t="shared" ca="1" si="520"/>
        <v>0</v>
      </c>
      <c r="N4756" s="25">
        <f t="shared" ca="1" si="521"/>
        <v>0</v>
      </c>
      <c r="O4756" s="15" t="e">
        <f t="shared" ca="1" si="522"/>
        <v>#DIV/0!</v>
      </c>
      <c r="P4756" s="15" t="e">
        <f t="shared" ca="1" si="523"/>
        <v>#DIV/0!</v>
      </c>
    </row>
    <row r="4757" spans="1:16" x14ac:dyDescent="0.25">
      <c r="A4757" s="1">
        <f t="shared" si="517"/>
        <v>43299</v>
      </c>
      <c r="B4757" s="7">
        <f t="shared" si="519"/>
        <v>7</v>
      </c>
      <c r="C4757" s="4">
        <f>INDEX(Calendar!$E$3:$E$367,MATCH(LOLP!$A4757,Calendar!$B$3:$B$367,0))</f>
        <v>1</v>
      </c>
      <c r="D4757" s="2">
        <f t="shared" si="518"/>
        <v>2</v>
      </c>
      <c r="E4757" s="36">
        <v>26224</v>
      </c>
      <c r="F4757" s="7">
        <f>IFERROR(IF(INDEX('Temperature Data'!$AA$15:$AA$348,MATCH(LOLP!A4757,'Temperature Data'!$B$15:$B$348,0))&gt;IF(B4757=9,$G$2,LOLP!$F$2),1,0),0)</f>
        <v>1</v>
      </c>
      <c r="G4757" s="7">
        <f>SUMIFS(LOLP!$F$4:$F$8763,$C$4:$C$8763,$C4757,$B$4:$B$8763,$B4757,$D$4:$D$8763,$D4757)</f>
        <v>17</v>
      </c>
      <c r="H4757" s="7">
        <f>COUNTIFS(Calendar!$E$3:$E$367,LOLP!C4757,Calendar!$D$3:$D$367,LOLP!B4757)</f>
        <v>21</v>
      </c>
      <c r="I4757" s="7">
        <f ca="1">IF($F4757=1,OFFSET(start_norps,LOLP!$D4757+(1-$C4757)*24,LOLP!$B4757)*H4757/G4757,0)</f>
        <v>0</v>
      </c>
      <c r="J4757" s="7">
        <f ca="1">IF($F4757=1,OFFSET(start_33,LOLP!$D4757+(1-$C4757)*24,LOLP!$B4757)*H4757/G4757,0)</f>
        <v>0</v>
      </c>
      <c r="K4757" s="7">
        <f ca="1">IF($F4757,OFFSET(start_40,LOLP!$D4757+(1-$C4757)*24,LOLP!$B4757),0)</f>
        <v>0</v>
      </c>
      <c r="L4757" s="7">
        <f ca="1">IF($F4757,OFFSET(start_50,LOLP!$D4757+(1-$C4757)*24,LOLP!$B4757),0)</f>
        <v>0</v>
      </c>
      <c r="M4757" s="25">
        <f t="shared" ca="1" si="520"/>
        <v>0</v>
      </c>
      <c r="N4757" s="25">
        <f t="shared" ca="1" si="521"/>
        <v>0</v>
      </c>
      <c r="O4757" s="15" t="e">
        <f t="shared" ca="1" si="522"/>
        <v>#DIV/0!</v>
      </c>
      <c r="P4757" s="15" t="e">
        <f t="shared" ca="1" si="523"/>
        <v>#DIV/0!</v>
      </c>
    </row>
    <row r="4758" spans="1:16" x14ac:dyDescent="0.25">
      <c r="A4758" s="1">
        <f t="shared" si="517"/>
        <v>43299</v>
      </c>
      <c r="B4758" s="7">
        <f t="shared" si="519"/>
        <v>7</v>
      </c>
      <c r="C4758" s="4">
        <f>INDEX(Calendar!$E$3:$E$367,MATCH(LOLP!$A4758,Calendar!$B$3:$B$367,0))</f>
        <v>1</v>
      </c>
      <c r="D4758" s="2">
        <f t="shared" si="518"/>
        <v>3</v>
      </c>
      <c r="E4758" s="36">
        <v>25650</v>
      </c>
      <c r="F4758" s="7">
        <f>IFERROR(IF(INDEX('Temperature Data'!$AA$15:$AA$348,MATCH(LOLP!A4758,'Temperature Data'!$B$15:$B$348,0))&gt;IF(B4758=9,$G$2,LOLP!$F$2),1,0),0)</f>
        <v>1</v>
      </c>
      <c r="G4758" s="7">
        <f>SUMIFS(LOLP!$F$4:$F$8763,$C$4:$C$8763,$C4758,$B$4:$B$8763,$B4758,$D$4:$D$8763,$D4758)</f>
        <v>17</v>
      </c>
      <c r="H4758" s="7">
        <f>COUNTIFS(Calendar!$E$3:$E$367,LOLP!C4758,Calendar!$D$3:$D$367,LOLP!B4758)</f>
        <v>21</v>
      </c>
      <c r="I4758" s="7">
        <f ca="1">IF($F4758=1,OFFSET(start_norps,LOLP!$D4758+(1-$C4758)*24,LOLP!$B4758)*H4758/G4758,0)</f>
        <v>0</v>
      </c>
      <c r="J4758" s="7">
        <f ca="1">IF($F4758=1,OFFSET(start_33,LOLP!$D4758+(1-$C4758)*24,LOLP!$B4758)*H4758/G4758,0)</f>
        <v>0</v>
      </c>
      <c r="K4758" s="7">
        <f ca="1">IF($F4758,OFFSET(start_40,LOLP!$D4758+(1-$C4758)*24,LOLP!$B4758),0)</f>
        <v>0</v>
      </c>
      <c r="L4758" s="7">
        <f ca="1">IF($F4758,OFFSET(start_50,LOLP!$D4758+(1-$C4758)*24,LOLP!$B4758),0)</f>
        <v>0</v>
      </c>
      <c r="M4758" s="25">
        <f t="shared" ca="1" si="520"/>
        <v>0</v>
      </c>
      <c r="N4758" s="25">
        <f t="shared" ca="1" si="521"/>
        <v>0</v>
      </c>
      <c r="O4758" s="15" t="e">
        <f t="shared" ca="1" si="522"/>
        <v>#DIV/0!</v>
      </c>
      <c r="P4758" s="15" t="e">
        <f t="shared" ca="1" si="523"/>
        <v>#DIV/0!</v>
      </c>
    </row>
    <row r="4759" spans="1:16" x14ac:dyDescent="0.25">
      <c r="A4759" s="1">
        <f t="shared" si="517"/>
        <v>43299</v>
      </c>
      <c r="B4759" s="7">
        <f t="shared" si="519"/>
        <v>7</v>
      </c>
      <c r="C4759" s="4">
        <f>INDEX(Calendar!$E$3:$E$367,MATCH(LOLP!$A4759,Calendar!$B$3:$B$367,0))</f>
        <v>1</v>
      </c>
      <c r="D4759" s="2">
        <f t="shared" si="518"/>
        <v>4</v>
      </c>
      <c r="E4759" s="36">
        <v>25820</v>
      </c>
      <c r="F4759" s="7">
        <f>IFERROR(IF(INDEX('Temperature Data'!$AA$15:$AA$348,MATCH(LOLP!A4759,'Temperature Data'!$B$15:$B$348,0))&gt;IF(B4759=9,$G$2,LOLP!$F$2),1,0),0)</f>
        <v>1</v>
      </c>
      <c r="G4759" s="7">
        <f>SUMIFS(LOLP!$F$4:$F$8763,$C$4:$C$8763,$C4759,$B$4:$B$8763,$B4759,$D$4:$D$8763,$D4759)</f>
        <v>17</v>
      </c>
      <c r="H4759" s="7">
        <f>COUNTIFS(Calendar!$E$3:$E$367,LOLP!C4759,Calendar!$D$3:$D$367,LOLP!B4759)</f>
        <v>21</v>
      </c>
      <c r="I4759" s="7">
        <f ca="1">IF($F4759=1,OFFSET(start_norps,LOLP!$D4759+(1-$C4759)*24,LOLP!$B4759)*H4759/G4759,0)</f>
        <v>0</v>
      </c>
      <c r="J4759" s="7">
        <f ca="1">IF($F4759=1,OFFSET(start_33,LOLP!$D4759+(1-$C4759)*24,LOLP!$B4759)*H4759/G4759,0)</f>
        <v>0</v>
      </c>
      <c r="K4759" s="7">
        <f ca="1">IF($F4759,OFFSET(start_40,LOLP!$D4759+(1-$C4759)*24,LOLP!$B4759),0)</f>
        <v>0</v>
      </c>
      <c r="L4759" s="7">
        <f ca="1">IF($F4759,OFFSET(start_50,LOLP!$D4759+(1-$C4759)*24,LOLP!$B4759),0)</f>
        <v>0</v>
      </c>
      <c r="M4759" s="25">
        <f t="shared" ca="1" si="520"/>
        <v>0</v>
      </c>
      <c r="N4759" s="25">
        <f t="shared" ca="1" si="521"/>
        <v>0</v>
      </c>
      <c r="O4759" s="15" t="e">
        <f t="shared" ca="1" si="522"/>
        <v>#DIV/0!</v>
      </c>
      <c r="P4759" s="15" t="e">
        <f t="shared" ca="1" si="523"/>
        <v>#DIV/0!</v>
      </c>
    </row>
    <row r="4760" spans="1:16" x14ac:dyDescent="0.25">
      <c r="A4760" s="1">
        <f t="shared" si="517"/>
        <v>43299</v>
      </c>
      <c r="B4760" s="7">
        <f t="shared" si="519"/>
        <v>7</v>
      </c>
      <c r="C4760" s="4">
        <f>INDEX(Calendar!$E$3:$E$367,MATCH(LOLP!$A4760,Calendar!$B$3:$B$367,0))</f>
        <v>1</v>
      </c>
      <c r="D4760" s="2">
        <f t="shared" si="518"/>
        <v>5</v>
      </c>
      <c r="E4760" s="36">
        <v>26728</v>
      </c>
      <c r="F4760" s="7">
        <f>IFERROR(IF(INDEX('Temperature Data'!$AA$15:$AA$348,MATCH(LOLP!A4760,'Temperature Data'!$B$15:$B$348,0))&gt;IF(B4760=9,$G$2,LOLP!$F$2),1,0),0)</f>
        <v>1</v>
      </c>
      <c r="G4760" s="7">
        <f>SUMIFS(LOLP!$F$4:$F$8763,$C$4:$C$8763,$C4760,$B$4:$B$8763,$B4760,$D$4:$D$8763,$D4760)</f>
        <v>17</v>
      </c>
      <c r="H4760" s="7">
        <f>COUNTIFS(Calendar!$E$3:$E$367,LOLP!C4760,Calendar!$D$3:$D$367,LOLP!B4760)</f>
        <v>21</v>
      </c>
      <c r="I4760" s="7">
        <f ca="1">IF($F4760=1,OFFSET(start_norps,LOLP!$D4760+(1-$C4760)*24,LOLP!$B4760)*H4760/G4760,0)</f>
        <v>0</v>
      </c>
      <c r="J4760" s="7">
        <f ca="1">IF($F4760=1,OFFSET(start_33,LOLP!$D4760+(1-$C4760)*24,LOLP!$B4760)*H4760/G4760,0)</f>
        <v>0</v>
      </c>
      <c r="K4760" s="7">
        <f ca="1">IF($F4760,OFFSET(start_40,LOLP!$D4760+(1-$C4760)*24,LOLP!$B4760),0)</f>
        <v>0</v>
      </c>
      <c r="L4760" s="7">
        <f ca="1">IF($F4760,OFFSET(start_50,LOLP!$D4760+(1-$C4760)*24,LOLP!$B4760),0)</f>
        <v>0</v>
      </c>
      <c r="M4760" s="25">
        <f t="shared" ca="1" si="520"/>
        <v>0</v>
      </c>
      <c r="N4760" s="25">
        <f t="shared" ca="1" si="521"/>
        <v>0</v>
      </c>
      <c r="O4760" s="15" t="e">
        <f t="shared" ca="1" si="522"/>
        <v>#DIV/0!</v>
      </c>
      <c r="P4760" s="15" t="e">
        <f t="shared" ca="1" si="523"/>
        <v>#DIV/0!</v>
      </c>
    </row>
    <row r="4761" spans="1:16" x14ac:dyDescent="0.25">
      <c r="A4761" s="1">
        <f t="shared" si="517"/>
        <v>43299</v>
      </c>
      <c r="B4761" s="7">
        <f t="shared" si="519"/>
        <v>7</v>
      </c>
      <c r="C4761" s="4">
        <f>INDEX(Calendar!$E$3:$E$367,MATCH(LOLP!$A4761,Calendar!$B$3:$B$367,0))</f>
        <v>1</v>
      </c>
      <c r="D4761" s="2">
        <f t="shared" si="518"/>
        <v>6</v>
      </c>
      <c r="E4761" s="36">
        <v>28038</v>
      </c>
      <c r="F4761" s="7">
        <f>IFERROR(IF(INDEX('Temperature Data'!$AA$15:$AA$348,MATCH(LOLP!A4761,'Temperature Data'!$B$15:$B$348,0))&gt;IF(B4761=9,$G$2,LOLP!$F$2),1,0),0)</f>
        <v>1</v>
      </c>
      <c r="G4761" s="7">
        <f>SUMIFS(LOLP!$F$4:$F$8763,$C$4:$C$8763,$C4761,$B$4:$B$8763,$B4761,$D$4:$D$8763,$D4761)</f>
        <v>17</v>
      </c>
      <c r="H4761" s="7">
        <f>COUNTIFS(Calendar!$E$3:$E$367,LOLP!C4761,Calendar!$D$3:$D$367,LOLP!B4761)</f>
        <v>21</v>
      </c>
      <c r="I4761" s="7">
        <f ca="1">IF($F4761=1,OFFSET(start_norps,LOLP!$D4761+(1-$C4761)*24,LOLP!$B4761)*H4761/G4761,0)</f>
        <v>0</v>
      </c>
      <c r="J4761" s="7">
        <f ca="1">IF($F4761=1,OFFSET(start_33,LOLP!$D4761+(1-$C4761)*24,LOLP!$B4761)*H4761/G4761,0)</f>
        <v>0</v>
      </c>
      <c r="K4761" s="7">
        <f ca="1">IF($F4761,OFFSET(start_40,LOLP!$D4761+(1-$C4761)*24,LOLP!$B4761),0)</f>
        <v>0</v>
      </c>
      <c r="L4761" s="7">
        <f ca="1">IF($F4761,OFFSET(start_50,LOLP!$D4761+(1-$C4761)*24,LOLP!$B4761),0)</f>
        <v>0</v>
      </c>
      <c r="M4761" s="25">
        <f t="shared" ca="1" si="520"/>
        <v>0</v>
      </c>
      <c r="N4761" s="25">
        <f t="shared" ca="1" si="521"/>
        <v>0</v>
      </c>
      <c r="O4761" s="15" t="e">
        <f t="shared" ca="1" si="522"/>
        <v>#DIV/0!</v>
      </c>
      <c r="P4761" s="15" t="e">
        <f t="shared" ca="1" si="523"/>
        <v>#DIV/0!</v>
      </c>
    </row>
    <row r="4762" spans="1:16" x14ac:dyDescent="0.25">
      <c r="A4762" s="1">
        <f t="shared" si="517"/>
        <v>43299</v>
      </c>
      <c r="B4762" s="7">
        <f t="shared" si="519"/>
        <v>7</v>
      </c>
      <c r="C4762" s="4">
        <f>INDEX(Calendar!$E$3:$E$367,MATCH(LOLP!$A4762,Calendar!$B$3:$B$367,0))</f>
        <v>1</v>
      </c>
      <c r="D4762" s="2">
        <f t="shared" si="518"/>
        <v>7</v>
      </c>
      <c r="E4762" s="36">
        <v>29365</v>
      </c>
      <c r="F4762" s="7">
        <f>IFERROR(IF(INDEX('Temperature Data'!$AA$15:$AA$348,MATCH(LOLP!A4762,'Temperature Data'!$B$15:$B$348,0))&gt;IF(B4762=9,$G$2,LOLP!$F$2),1,0),0)</f>
        <v>1</v>
      </c>
      <c r="G4762" s="7">
        <f>SUMIFS(LOLP!$F$4:$F$8763,$C$4:$C$8763,$C4762,$B$4:$B$8763,$B4762,$D$4:$D$8763,$D4762)</f>
        <v>17</v>
      </c>
      <c r="H4762" s="7">
        <f>COUNTIFS(Calendar!$E$3:$E$367,LOLP!C4762,Calendar!$D$3:$D$367,LOLP!B4762)</f>
        <v>21</v>
      </c>
      <c r="I4762" s="7">
        <f ca="1">IF($F4762=1,OFFSET(start_norps,LOLP!$D4762+(1-$C4762)*24,LOLP!$B4762)*H4762/G4762,0)</f>
        <v>0</v>
      </c>
      <c r="J4762" s="7">
        <f ca="1">IF($F4762=1,OFFSET(start_33,LOLP!$D4762+(1-$C4762)*24,LOLP!$B4762)*H4762/G4762,0)</f>
        <v>0</v>
      </c>
      <c r="K4762" s="7">
        <f ca="1">IF($F4762,OFFSET(start_40,LOLP!$D4762+(1-$C4762)*24,LOLP!$B4762),0)</f>
        <v>0</v>
      </c>
      <c r="L4762" s="7">
        <f ca="1">IF($F4762,OFFSET(start_50,LOLP!$D4762+(1-$C4762)*24,LOLP!$B4762),0)</f>
        <v>0</v>
      </c>
      <c r="M4762" s="25">
        <f t="shared" ca="1" si="520"/>
        <v>0</v>
      </c>
      <c r="N4762" s="25">
        <f t="shared" ca="1" si="521"/>
        <v>0</v>
      </c>
      <c r="O4762" s="15" t="e">
        <f t="shared" ca="1" si="522"/>
        <v>#DIV/0!</v>
      </c>
      <c r="P4762" s="15" t="e">
        <f t="shared" ca="1" si="523"/>
        <v>#DIV/0!</v>
      </c>
    </row>
    <row r="4763" spans="1:16" x14ac:dyDescent="0.25">
      <c r="A4763" s="1">
        <f t="shared" si="517"/>
        <v>43299</v>
      </c>
      <c r="B4763" s="7">
        <f t="shared" si="519"/>
        <v>7</v>
      </c>
      <c r="C4763" s="4">
        <f>INDEX(Calendar!$E$3:$E$367,MATCH(LOLP!$A4763,Calendar!$B$3:$B$367,0))</f>
        <v>1</v>
      </c>
      <c r="D4763" s="2">
        <f t="shared" si="518"/>
        <v>8</v>
      </c>
      <c r="E4763" s="36">
        <v>30492</v>
      </c>
      <c r="F4763" s="7">
        <f>IFERROR(IF(INDEX('Temperature Data'!$AA$15:$AA$348,MATCH(LOLP!A4763,'Temperature Data'!$B$15:$B$348,0))&gt;IF(B4763=9,$G$2,LOLP!$F$2),1,0),0)</f>
        <v>1</v>
      </c>
      <c r="G4763" s="7">
        <f>SUMIFS(LOLP!$F$4:$F$8763,$C$4:$C$8763,$C4763,$B$4:$B$8763,$B4763,$D$4:$D$8763,$D4763)</f>
        <v>17</v>
      </c>
      <c r="H4763" s="7">
        <f>COUNTIFS(Calendar!$E$3:$E$367,LOLP!C4763,Calendar!$D$3:$D$367,LOLP!B4763)</f>
        <v>21</v>
      </c>
      <c r="I4763" s="7">
        <f ca="1">IF($F4763=1,OFFSET(start_norps,LOLP!$D4763+(1-$C4763)*24,LOLP!$B4763)*H4763/G4763,0)</f>
        <v>9.8849763121029283E-13</v>
      </c>
      <c r="J4763" s="7">
        <f ca="1">IF($F4763=1,OFFSET(start_33,LOLP!$D4763+(1-$C4763)*24,LOLP!$B4763)*H4763/G4763,0)</f>
        <v>1.8584058269007494E-15</v>
      </c>
      <c r="K4763" s="7">
        <f ca="1">IF($F4763,OFFSET(start_40,LOLP!$D4763+(1-$C4763)*24,LOLP!$B4763),0)</f>
        <v>0</v>
      </c>
      <c r="L4763" s="7">
        <f ca="1">IF($F4763,OFFSET(start_50,LOLP!$D4763+(1-$C4763)*24,LOLP!$B4763),0)</f>
        <v>0</v>
      </c>
      <c r="M4763" s="25">
        <f t="shared" ca="1" si="520"/>
        <v>5.9525994122127308E-16</v>
      </c>
      <c r="N4763" s="25">
        <f t="shared" ca="1" si="521"/>
        <v>9.9186514387467734E-19</v>
      </c>
      <c r="O4763" s="15" t="e">
        <f t="shared" ca="1" si="522"/>
        <v>#DIV/0!</v>
      </c>
      <c r="P4763" s="15" t="e">
        <f t="shared" ca="1" si="523"/>
        <v>#DIV/0!</v>
      </c>
    </row>
    <row r="4764" spans="1:16" x14ac:dyDescent="0.25">
      <c r="A4764" s="1">
        <f t="shared" si="517"/>
        <v>43299</v>
      </c>
      <c r="B4764" s="7">
        <f t="shared" si="519"/>
        <v>7</v>
      </c>
      <c r="C4764" s="4">
        <f>INDEX(Calendar!$E$3:$E$367,MATCH(LOLP!$A4764,Calendar!$B$3:$B$367,0))</f>
        <v>1</v>
      </c>
      <c r="D4764" s="2">
        <f t="shared" si="518"/>
        <v>9</v>
      </c>
      <c r="E4764" s="36">
        <v>31394</v>
      </c>
      <c r="F4764" s="7">
        <f>IFERROR(IF(INDEX('Temperature Data'!$AA$15:$AA$348,MATCH(LOLP!A4764,'Temperature Data'!$B$15:$B$348,0))&gt;IF(B4764=9,$G$2,LOLP!$F$2),1,0),0)</f>
        <v>1</v>
      </c>
      <c r="G4764" s="7">
        <f>SUMIFS(LOLP!$F$4:$F$8763,$C$4:$C$8763,$C4764,$B$4:$B$8763,$B4764,$D$4:$D$8763,$D4764)</f>
        <v>17</v>
      </c>
      <c r="H4764" s="7">
        <f>COUNTIFS(Calendar!$E$3:$E$367,LOLP!C4764,Calendar!$D$3:$D$367,LOLP!B4764)</f>
        <v>21</v>
      </c>
      <c r="I4764" s="7">
        <f ca="1">IF($F4764=1,OFFSET(start_norps,LOLP!$D4764+(1-$C4764)*24,LOLP!$B4764)*H4764/G4764,0)</f>
        <v>4.8246458654209809E-10</v>
      </c>
      <c r="J4764" s="7">
        <f ca="1">IF($F4764=1,OFFSET(start_33,LOLP!$D4764+(1-$C4764)*24,LOLP!$B4764)*H4764/G4764,0)</f>
        <v>3.7183152059811881E-14</v>
      </c>
      <c r="K4764" s="7">
        <f ca="1">IF($F4764,OFFSET(start_40,LOLP!$D4764+(1-$C4764)*24,LOLP!$B4764),0)</f>
        <v>0</v>
      </c>
      <c r="L4764" s="7">
        <f ca="1">IF($F4764,OFFSET(start_50,LOLP!$D4764+(1-$C4764)*24,LOLP!$B4764),0)</f>
        <v>0</v>
      </c>
      <c r="M4764" s="25">
        <f t="shared" ca="1" si="520"/>
        <v>2.9053366680784487E-13</v>
      </c>
      <c r="N4764" s="25">
        <f t="shared" ca="1" si="521"/>
        <v>1.9845327610183486E-17</v>
      </c>
      <c r="O4764" s="15" t="e">
        <f t="shared" ca="1" si="522"/>
        <v>#DIV/0!</v>
      </c>
      <c r="P4764" s="15" t="e">
        <f t="shared" ca="1" si="523"/>
        <v>#DIV/0!</v>
      </c>
    </row>
    <row r="4765" spans="1:16" x14ac:dyDescent="0.25">
      <c r="A4765" s="1">
        <f t="shared" ref="A4765:A4828" si="524">A4741+1</f>
        <v>43299</v>
      </c>
      <c r="B4765" s="7">
        <f t="shared" si="519"/>
        <v>7</v>
      </c>
      <c r="C4765" s="4">
        <f>INDEX(Calendar!$E$3:$E$367,MATCH(LOLP!$A4765,Calendar!$B$3:$B$367,0))</f>
        <v>1</v>
      </c>
      <c r="D4765" s="2">
        <f t="shared" ref="D4765:D4828" si="525">D4741</f>
        <v>10</v>
      </c>
      <c r="E4765" s="36">
        <v>32801</v>
      </c>
      <c r="F4765" s="7">
        <f>IFERROR(IF(INDEX('Temperature Data'!$AA$15:$AA$348,MATCH(LOLP!A4765,'Temperature Data'!$B$15:$B$348,0))&gt;IF(B4765=9,$G$2,LOLP!$F$2),1,0),0)</f>
        <v>1</v>
      </c>
      <c r="G4765" s="7">
        <f>SUMIFS(LOLP!$F$4:$F$8763,$C$4:$C$8763,$C4765,$B$4:$B$8763,$B4765,$D$4:$D$8763,$D4765)</f>
        <v>17</v>
      </c>
      <c r="H4765" s="7">
        <f>COUNTIFS(Calendar!$E$3:$E$367,LOLP!C4765,Calendar!$D$3:$D$367,LOLP!B4765)</f>
        <v>21</v>
      </c>
      <c r="I4765" s="7">
        <f ca="1">IF($F4765=1,OFFSET(start_norps,LOLP!$D4765+(1-$C4765)*24,LOLP!$B4765)*H4765/G4765,0)</f>
        <v>1.4155959084874145E-8</v>
      </c>
      <c r="J4765" s="7">
        <f ca="1">IF($F4765=1,OFFSET(start_33,LOLP!$D4765+(1-$C4765)*24,LOLP!$B4765)*H4765/G4765,0)</f>
        <v>3.8761752680132135E-13</v>
      </c>
      <c r="K4765" s="7">
        <f ca="1">IF($F4765,OFFSET(start_40,LOLP!$D4765+(1-$C4765)*24,LOLP!$B4765),0)</f>
        <v>0</v>
      </c>
      <c r="L4765" s="7">
        <f ca="1">IF($F4765,OFFSET(start_50,LOLP!$D4765+(1-$C4765)*24,LOLP!$B4765),0)</f>
        <v>0</v>
      </c>
      <c r="M4765" s="25">
        <f t="shared" ca="1" si="520"/>
        <v>8.5245276333902356E-12</v>
      </c>
      <c r="N4765" s="25">
        <f t="shared" ca="1" si="521"/>
        <v>2.0687855603116982E-16</v>
      </c>
      <c r="O4765" s="15" t="e">
        <f t="shared" ca="1" si="522"/>
        <v>#DIV/0!</v>
      </c>
      <c r="P4765" s="15" t="e">
        <f t="shared" ca="1" si="523"/>
        <v>#DIV/0!</v>
      </c>
    </row>
    <row r="4766" spans="1:16" x14ac:dyDescent="0.25">
      <c r="A4766" s="1">
        <f t="shared" si="524"/>
        <v>43299</v>
      </c>
      <c r="B4766" s="7">
        <f t="shared" si="519"/>
        <v>7</v>
      </c>
      <c r="C4766" s="4">
        <f>INDEX(Calendar!$E$3:$E$367,MATCH(LOLP!$A4766,Calendar!$B$3:$B$367,0))</f>
        <v>1</v>
      </c>
      <c r="D4766" s="2">
        <f t="shared" si="525"/>
        <v>11</v>
      </c>
      <c r="E4766" s="36">
        <v>33883</v>
      </c>
      <c r="F4766" s="7">
        <f>IFERROR(IF(INDEX('Temperature Data'!$AA$15:$AA$348,MATCH(LOLP!A4766,'Temperature Data'!$B$15:$B$348,0))&gt;IF(B4766=9,$G$2,LOLP!$F$2),1,0),0)</f>
        <v>1</v>
      </c>
      <c r="G4766" s="7">
        <f>SUMIFS(LOLP!$F$4:$F$8763,$C$4:$C$8763,$C4766,$B$4:$B$8763,$B4766,$D$4:$D$8763,$D4766)</f>
        <v>17</v>
      </c>
      <c r="H4766" s="7">
        <f>COUNTIFS(Calendar!$E$3:$E$367,LOLP!C4766,Calendar!$D$3:$D$367,LOLP!B4766)</f>
        <v>21</v>
      </c>
      <c r="I4766" s="7">
        <f ca="1">IF($F4766=1,OFFSET(start_norps,LOLP!$D4766+(1-$C4766)*24,LOLP!$B4766)*H4766/G4766,0)</f>
        <v>4.7834684128625099E-7</v>
      </c>
      <c r="J4766" s="7">
        <f ca="1">IF($F4766=1,OFFSET(start_33,LOLP!$D4766+(1-$C4766)*24,LOLP!$B4766)*H4766/G4766,0)</f>
        <v>4.6671742863318669E-12</v>
      </c>
      <c r="K4766" s="7">
        <f ca="1">IF($F4766,OFFSET(start_40,LOLP!$D4766+(1-$C4766)*24,LOLP!$B4766),0)</f>
        <v>0</v>
      </c>
      <c r="L4766" s="7">
        <f ca="1">IF($F4766,OFFSET(start_50,LOLP!$D4766+(1-$C4766)*24,LOLP!$B4766),0)</f>
        <v>0</v>
      </c>
      <c r="M4766" s="25">
        <f t="shared" ca="1" si="520"/>
        <v>2.8805401615257868E-10</v>
      </c>
      <c r="N4766" s="25">
        <f t="shared" ca="1" si="521"/>
        <v>2.4909561883589489E-15</v>
      </c>
      <c r="O4766" s="15" t="e">
        <f t="shared" ca="1" si="522"/>
        <v>#DIV/0!</v>
      </c>
      <c r="P4766" s="15" t="e">
        <f t="shared" ca="1" si="523"/>
        <v>#DIV/0!</v>
      </c>
    </row>
    <row r="4767" spans="1:16" x14ac:dyDescent="0.25">
      <c r="A4767" s="1">
        <f t="shared" si="524"/>
        <v>43299</v>
      </c>
      <c r="B4767" s="7">
        <f t="shared" si="519"/>
        <v>7</v>
      </c>
      <c r="C4767" s="4">
        <f>INDEX(Calendar!$E$3:$E$367,MATCH(LOLP!$A4767,Calendar!$B$3:$B$367,0))</f>
        <v>1</v>
      </c>
      <c r="D4767" s="2">
        <f t="shared" si="525"/>
        <v>12</v>
      </c>
      <c r="E4767" s="36">
        <v>35280</v>
      </c>
      <c r="F4767" s="7">
        <f>IFERROR(IF(INDEX('Temperature Data'!$AA$15:$AA$348,MATCH(LOLP!A4767,'Temperature Data'!$B$15:$B$348,0))&gt;IF(B4767=9,$G$2,LOLP!$F$2),1,0),0)</f>
        <v>1</v>
      </c>
      <c r="G4767" s="7">
        <f>SUMIFS(LOLP!$F$4:$F$8763,$C$4:$C$8763,$C4767,$B$4:$B$8763,$B4767,$D$4:$D$8763,$D4767)</f>
        <v>17</v>
      </c>
      <c r="H4767" s="7">
        <f>COUNTIFS(Calendar!$E$3:$E$367,LOLP!C4767,Calendar!$D$3:$D$367,LOLP!B4767)</f>
        <v>21</v>
      </c>
      <c r="I4767" s="7">
        <f ca="1">IF($F4767=1,OFFSET(start_norps,LOLP!$D4767+(1-$C4767)*24,LOLP!$B4767)*H4767/G4767,0)</f>
        <v>2.9427360377163746E-4</v>
      </c>
      <c r="J4767" s="7">
        <f ca="1">IF($F4767=1,OFFSET(start_33,LOLP!$D4767+(1-$C4767)*24,LOLP!$B4767)*H4767/G4767,0)</f>
        <v>6.7617504856389595E-8</v>
      </c>
      <c r="K4767" s="7">
        <f ca="1">IF($F4767,OFFSET(start_40,LOLP!$D4767+(1-$C4767)*24,LOLP!$B4767),0)</f>
        <v>0</v>
      </c>
      <c r="L4767" s="7">
        <f ca="1">IF($F4767,OFFSET(start_50,LOLP!$D4767+(1-$C4767)*24,LOLP!$B4767),0)</f>
        <v>0</v>
      </c>
      <c r="M4767" s="25">
        <f t="shared" ca="1" si="520"/>
        <v>1.7720759519636282E-7</v>
      </c>
      <c r="N4767" s="25">
        <f t="shared" ca="1" si="521"/>
        <v>3.6088697749445538E-11</v>
      </c>
      <c r="O4767" s="15" t="e">
        <f t="shared" ca="1" si="522"/>
        <v>#DIV/0!</v>
      </c>
      <c r="P4767" s="15" t="e">
        <f t="shared" ca="1" si="523"/>
        <v>#DIV/0!</v>
      </c>
    </row>
    <row r="4768" spans="1:16" x14ac:dyDescent="0.25">
      <c r="A4768" s="1">
        <f t="shared" si="524"/>
        <v>43299</v>
      </c>
      <c r="B4768" s="7">
        <f t="shared" si="519"/>
        <v>7</v>
      </c>
      <c r="C4768" s="4">
        <f>INDEX(Calendar!$E$3:$E$367,MATCH(LOLP!$A4768,Calendar!$B$3:$B$367,0))</f>
        <v>1</v>
      </c>
      <c r="D4768" s="2">
        <f t="shared" si="525"/>
        <v>13</v>
      </c>
      <c r="E4768" s="36">
        <v>37455</v>
      </c>
      <c r="F4768" s="7">
        <f>IFERROR(IF(INDEX('Temperature Data'!$AA$15:$AA$348,MATCH(LOLP!A4768,'Temperature Data'!$B$15:$B$348,0))&gt;IF(B4768=9,$G$2,LOLP!$F$2),1,0),0)</f>
        <v>1</v>
      </c>
      <c r="G4768" s="7">
        <f>SUMIFS(LOLP!$F$4:$F$8763,$C$4:$C$8763,$C4768,$B$4:$B$8763,$B4768,$D$4:$D$8763,$D4768)</f>
        <v>17</v>
      </c>
      <c r="H4768" s="7">
        <f>COUNTIFS(Calendar!$E$3:$E$367,LOLP!C4768,Calendar!$D$3:$D$367,LOLP!B4768)</f>
        <v>21</v>
      </c>
      <c r="I4768" s="7">
        <f ca="1">IF($F4768=1,OFFSET(start_norps,LOLP!$D4768+(1-$C4768)*24,LOLP!$B4768)*H4768/G4768,0)</f>
        <v>2.5756648823129949E-3</v>
      </c>
      <c r="J4768" s="7">
        <f ca="1">IF($F4768=1,OFFSET(start_33,LOLP!$D4768+(1-$C4768)*24,LOLP!$B4768)*H4768/G4768,0)</f>
        <v>3.1697734660975639E-7</v>
      </c>
      <c r="K4768" s="7">
        <f ca="1">IF($F4768,OFFSET(start_40,LOLP!$D4768+(1-$C4768)*24,LOLP!$B4768),0)</f>
        <v>0</v>
      </c>
      <c r="L4768" s="7">
        <f ca="1">IF($F4768,OFFSET(start_50,LOLP!$D4768+(1-$C4768)*24,LOLP!$B4768),0)</f>
        <v>0</v>
      </c>
      <c r="M4768" s="25">
        <f t="shared" ca="1" si="520"/>
        <v>1.5510306530265828E-6</v>
      </c>
      <c r="N4768" s="25">
        <f t="shared" ca="1" si="521"/>
        <v>1.691766012294635E-10</v>
      </c>
      <c r="O4768" s="15" t="e">
        <f t="shared" ca="1" si="522"/>
        <v>#DIV/0!</v>
      </c>
      <c r="P4768" s="15" t="e">
        <f t="shared" ca="1" si="523"/>
        <v>#DIV/0!</v>
      </c>
    </row>
    <row r="4769" spans="1:16" x14ac:dyDescent="0.25">
      <c r="A4769" s="1">
        <f t="shared" si="524"/>
        <v>43299</v>
      </c>
      <c r="B4769" s="7">
        <f t="shared" si="519"/>
        <v>7</v>
      </c>
      <c r="C4769" s="4">
        <f>INDEX(Calendar!$E$3:$E$367,MATCH(LOLP!$A4769,Calendar!$B$3:$B$367,0))</f>
        <v>1</v>
      </c>
      <c r="D4769" s="2">
        <f t="shared" si="525"/>
        <v>14</v>
      </c>
      <c r="E4769" s="36">
        <v>39319</v>
      </c>
      <c r="F4769" s="7">
        <f>IFERROR(IF(INDEX('Temperature Data'!$AA$15:$AA$348,MATCH(LOLP!A4769,'Temperature Data'!$B$15:$B$348,0))&gt;IF(B4769=9,$G$2,LOLP!$F$2),1,0),0)</f>
        <v>1</v>
      </c>
      <c r="G4769" s="7">
        <f>SUMIFS(LOLP!$F$4:$F$8763,$C$4:$C$8763,$C4769,$B$4:$B$8763,$B4769,$D$4:$D$8763,$D4769)</f>
        <v>17</v>
      </c>
      <c r="H4769" s="7">
        <f>COUNTIFS(Calendar!$E$3:$E$367,LOLP!C4769,Calendar!$D$3:$D$367,LOLP!B4769)</f>
        <v>21</v>
      </c>
      <c r="I4769" s="7">
        <f ca="1">IF($F4769=1,OFFSET(start_norps,LOLP!$D4769+(1-$C4769)*24,LOLP!$B4769)*H4769/G4769,0)</f>
        <v>1.4938153686275523E-2</v>
      </c>
      <c r="J4769" s="7">
        <f ca="1">IF($F4769=1,OFFSET(start_33,LOLP!$D4769+(1-$C4769)*24,LOLP!$B4769)*H4769/G4769,0)</f>
        <v>6.4908882148098641E-6</v>
      </c>
      <c r="K4769" s="7">
        <f ca="1">IF($F4769,OFFSET(start_40,LOLP!$D4769+(1-$C4769)*24,LOLP!$B4769),0)</f>
        <v>0</v>
      </c>
      <c r="L4769" s="7">
        <f ca="1">IF($F4769,OFFSET(start_50,LOLP!$D4769+(1-$C4769)*24,LOLP!$B4769),0)</f>
        <v>0</v>
      </c>
      <c r="M4769" s="25">
        <f t="shared" ca="1" si="520"/>
        <v>8.9955546725584529E-6</v>
      </c>
      <c r="N4769" s="25">
        <f t="shared" ca="1" si="521"/>
        <v>3.4643056322060636E-9</v>
      </c>
      <c r="O4769" s="15" t="e">
        <f t="shared" ca="1" si="522"/>
        <v>#DIV/0!</v>
      </c>
      <c r="P4769" s="15" t="e">
        <f t="shared" ca="1" si="523"/>
        <v>#DIV/0!</v>
      </c>
    </row>
    <row r="4770" spans="1:16" x14ac:dyDescent="0.25">
      <c r="A4770" s="1">
        <f t="shared" si="524"/>
        <v>43299</v>
      </c>
      <c r="B4770" s="7">
        <f t="shared" si="519"/>
        <v>7</v>
      </c>
      <c r="C4770" s="4">
        <f>INDEX(Calendar!$E$3:$E$367,MATCH(LOLP!$A4770,Calendar!$B$3:$B$367,0))</f>
        <v>1</v>
      </c>
      <c r="D4770" s="2">
        <f t="shared" si="525"/>
        <v>15</v>
      </c>
      <c r="E4770" s="36">
        <v>40678</v>
      </c>
      <c r="F4770" s="7">
        <f>IFERROR(IF(INDEX('Temperature Data'!$AA$15:$AA$348,MATCH(LOLP!A4770,'Temperature Data'!$B$15:$B$348,0))&gt;IF(B4770=9,$G$2,LOLP!$F$2),1,0),0)</f>
        <v>1</v>
      </c>
      <c r="G4770" s="7">
        <f>SUMIFS(LOLP!$F$4:$F$8763,$C$4:$C$8763,$C4770,$B$4:$B$8763,$B4770,$D$4:$D$8763,$D4770)</f>
        <v>17</v>
      </c>
      <c r="H4770" s="7">
        <f>COUNTIFS(Calendar!$E$3:$E$367,LOLP!C4770,Calendar!$D$3:$D$367,LOLP!B4770)</f>
        <v>21</v>
      </c>
      <c r="I4770" s="7">
        <f ca="1">IF($F4770=1,OFFSET(start_norps,LOLP!$D4770+(1-$C4770)*24,LOLP!$B4770)*H4770/G4770,0)</f>
        <v>0.12743936282811918</v>
      </c>
      <c r="J4770" s="7">
        <f ca="1">IF($F4770=1,OFFSET(start_33,LOLP!$D4770+(1-$C4770)*24,LOLP!$B4770)*H4770/G4770,0)</f>
        <v>3.1718041392801689E-4</v>
      </c>
      <c r="K4770" s="7">
        <f ca="1">IF($F4770,OFFSET(start_40,LOLP!$D4770+(1-$C4770)*24,LOLP!$B4770),0)</f>
        <v>0</v>
      </c>
      <c r="L4770" s="7">
        <f ca="1">IF($F4770,OFFSET(start_50,LOLP!$D4770+(1-$C4770)*24,LOLP!$B4770),0)</f>
        <v>0</v>
      </c>
      <c r="M4770" s="25">
        <f t="shared" ca="1" si="520"/>
        <v>7.674226546548433E-5</v>
      </c>
      <c r="N4770" s="25">
        <f t="shared" ca="1" si="521"/>
        <v>1.6928498196736648E-7</v>
      </c>
      <c r="O4770" s="15" t="e">
        <f t="shared" ca="1" si="522"/>
        <v>#DIV/0!</v>
      </c>
      <c r="P4770" s="15" t="e">
        <f t="shared" ca="1" si="523"/>
        <v>#DIV/0!</v>
      </c>
    </row>
    <row r="4771" spans="1:16" x14ac:dyDescent="0.25">
      <c r="A4771" s="1">
        <f t="shared" si="524"/>
        <v>43299</v>
      </c>
      <c r="B4771" s="7">
        <f t="shared" si="519"/>
        <v>7</v>
      </c>
      <c r="C4771" s="4">
        <f>INDEX(Calendar!$E$3:$E$367,MATCH(LOLP!$A4771,Calendar!$B$3:$B$367,0))</f>
        <v>1</v>
      </c>
      <c r="D4771" s="2">
        <f t="shared" si="525"/>
        <v>16</v>
      </c>
      <c r="E4771" s="36">
        <v>41523</v>
      </c>
      <c r="F4771" s="7">
        <f>IFERROR(IF(INDEX('Temperature Data'!$AA$15:$AA$348,MATCH(LOLP!A4771,'Temperature Data'!$B$15:$B$348,0))&gt;IF(B4771=9,$G$2,LOLP!$F$2),1,0),0)</f>
        <v>1</v>
      </c>
      <c r="G4771" s="7">
        <f>SUMIFS(LOLP!$F$4:$F$8763,$C$4:$C$8763,$C4771,$B$4:$B$8763,$B4771,$D$4:$D$8763,$D4771)</f>
        <v>17</v>
      </c>
      <c r="H4771" s="7">
        <f>COUNTIFS(Calendar!$E$3:$E$367,LOLP!C4771,Calendar!$D$3:$D$367,LOLP!B4771)</f>
        <v>21</v>
      </c>
      <c r="I4771" s="7">
        <f ca="1">IF($F4771=1,OFFSET(start_norps,LOLP!$D4771+(1-$C4771)*24,LOLP!$B4771)*H4771/G4771,0)</f>
        <v>0.39364549930362924</v>
      </c>
      <c r="J4771" s="7">
        <f ca="1">IF($F4771=1,OFFSET(start_33,LOLP!$D4771+(1-$C4771)*24,LOLP!$B4771)*H4771/G4771,0)</f>
        <v>3.7980412424641979E-3</v>
      </c>
      <c r="K4771" s="7">
        <f ca="1">IF($F4771,OFFSET(start_40,LOLP!$D4771+(1-$C4771)*24,LOLP!$B4771),0)</f>
        <v>0</v>
      </c>
      <c r="L4771" s="7">
        <f ca="1">IF($F4771,OFFSET(start_50,LOLP!$D4771+(1-$C4771)*24,LOLP!$B4771),0)</f>
        <v>0</v>
      </c>
      <c r="M4771" s="25">
        <f t="shared" ca="1" si="520"/>
        <v>2.3704801041414691E-4</v>
      </c>
      <c r="N4771" s="25">
        <f t="shared" ca="1" si="521"/>
        <v>2.0270840033262006E-6</v>
      </c>
      <c r="O4771" s="15" t="e">
        <f t="shared" ca="1" si="522"/>
        <v>#DIV/0!</v>
      </c>
      <c r="P4771" s="15" t="e">
        <f t="shared" ca="1" si="523"/>
        <v>#DIV/0!</v>
      </c>
    </row>
    <row r="4772" spans="1:16" x14ac:dyDescent="0.25">
      <c r="A4772" s="1">
        <f t="shared" si="524"/>
        <v>43299</v>
      </c>
      <c r="B4772" s="7">
        <f t="shared" si="519"/>
        <v>7</v>
      </c>
      <c r="C4772" s="4">
        <f>INDEX(Calendar!$E$3:$E$367,MATCH(LOLP!$A4772,Calendar!$B$3:$B$367,0))</f>
        <v>1</v>
      </c>
      <c r="D4772" s="2">
        <f t="shared" si="525"/>
        <v>17</v>
      </c>
      <c r="E4772" s="36">
        <v>41841</v>
      </c>
      <c r="F4772" s="7">
        <f>IFERROR(IF(INDEX('Temperature Data'!$AA$15:$AA$348,MATCH(LOLP!A4772,'Temperature Data'!$B$15:$B$348,0))&gt;IF(B4772=9,$G$2,LOLP!$F$2),1,0),0)</f>
        <v>1</v>
      </c>
      <c r="G4772" s="7">
        <f>SUMIFS(LOLP!$F$4:$F$8763,$C$4:$C$8763,$C4772,$B$4:$B$8763,$B4772,$D$4:$D$8763,$D4772)</f>
        <v>17</v>
      </c>
      <c r="H4772" s="7">
        <f>COUNTIFS(Calendar!$E$3:$E$367,LOLP!C4772,Calendar!$D$3:$D$367,LOLP!B4772)</f>
        <v>21</v>
      </c>
      <c r="I4772" s="7">
        <f ca="1">IF($F4772=1,OFFSET(start_norps,LOLP!$D4772+(1-$C4772)*24,LOLP!$B4772)*H4772/G4772,0)</f>
        <v>0.60884564817099029</v>
      </c>
      <c r="J4772" s="7">
        <f ca="1">IF($F4772=1,OFFSET(start_33,LOLP!$D4772+(1-$C4772)*24,LOLP!$B4772)*H4772/G4772,0)</f>
        <v>4.3924205506881128E-2</v>
      </c>
      <c r="K4772" s="7">
        <f ca="1">IF($F4772,OFFSET(start_40,LOLP!$D4772+(1-$C4772)*24,LOLP!$B4772),0)</f>
        <v>0</v>
      </c>
      <c r="L4772" s="7">
        <f ca="1">IF($F4772,OFFSET(start_50,LOLP!$D4772+(1-$C4772)*24,LOLP!$B4772),0)</f>
        <v>0</v>
      </c>
      <c r="M4772" s="25">
        <f t="shared" ca="1" si="520"/>
        <v>3.6663863756491912E-4</v>
      </c>
      <c r="N4772" s="25">
        <f t="shared" ca="1" si="521"/>
        <v>2.3443150997497538E-5</v>
      </c>
      <c r="O4772" s="15" t="e">
        <f t="shared" ca="1" si="522"/>
        <v>#DIV/0!</v>
      </c>
      <c r="P4772" s="15" t="e">
        <f t="shared" ca="1" si="523"/>
        <v>#DIV/0!</v>
      </c>
    </row>
    <row r="4773" spans="1:16" x14ac:dyDescent="0.25">
      <c r="A4773" s="1">
        <f t="shared" si="524"/>
        <v>43299</v>
      </c>
      <c r="B4773" s="7">
        <f t="shared" si="519"/>
        <v>7</v>
      </c>
      <c r="C4773" s="4">
        <f>INDEX(Calendar!$E$3:$E$367,MATCH(LOLP!$A4773,Calendar!$B$3:$B$367,0))</f>
        <v>1</v>
      </c>
      <c r="D4773" s="2">
        <f t="shared" si="525"/>
        <v>18</v>
      </c>
      <c r="E4773" s="36">
        <v>41418</v>
      </c>
      <c r="F4773" s="7">
        <f>IFERROR(IF(INDEX('Temperature Data'!$AA$15:$AA$348,MATCH(LOLP!A4773,'Temperature Data'!$B$15:$B$348,0))&gt;IF(B4773=9,$G$2,LOLP!$F$2),1,0),0)</f>
        <v>1</v>
      </c>
      <c r="G4773" s="7">
        <f>SUMIFS(LOLP!$F$4:$F$8763,$C$4:$C$8763,$C4773,$B$4:$B$8763,$B4773,$D$4:$D$8763,$D4773)</f>
        <v>17</v>
      </c>
      <c r="H4773" s="7">
        <f>COUNTIFS(Calendar!$E$3:$E$367,LOLP!C4773,Calendar!$D$3:$D$367,LOLP!B4773)</f>
        <v>21</v>
      </c>
      <c r="I4773" s="7">
        <f ca="1">IF($F4773=1,OFFSET(start_norps,LOLP!$D4773+(1-$C4773)*24,LOLP!$B4773)*H4773/G4773,0)</f>
        <v>0.5249452339155336</v>
      </c>
      <c r="J4773" s="7">
        <f ca="1">IF($F4773=1,OFFSET(start_33,LOLP!$D4773+(1-$C4773)*24,LOLP!$B4773)*H4773/G4773,0)</f>
        <v>0.1217738780968521</v>
      </c>
      <c r="K4773" s="7">
        <f ca="1">IF($F4773,OFFSET(start_40,LOLP!$D4773+(1-$C4773)*24,LOLP!$B4773),0)</f>
        <v>0</v>
      </c>
      <c r="L4773" s="7">
        <f ca="1">IF($F4773,OFFSET(start_50,LOLP!$D4773+(1-$C4773)*24,LOLP!$B4773),0)</f>
        <v>0</v>
      </c>
      <c r="M4773" s="25">
        <f t="shared" ca="1" si="520"/>
        <v>3.1611493970132873E-4</v>
      </c>
      <c r="N4773" s="25">
        <f t="shared" ca="1" si="521"/>
        <v>6.4992943613473834E-5</v>
      </c>
      <c r="O4773" s="15" t="e">
        <f t="shared" ca="1" si="522"/>
        <v>#DIV/0!</v>
      </c>
      <c r="P4773" s="15" t="e">
        <f t="shared" ca="1" si="523"/>
        <v>#DIV/0!</v>
      </c>
    </row>
    <row r="4774" spans="1:16" x14ac:dyDescent="0.25">
      <c r="A4774" s="1">
        <f t="shared" si="524"/>
        <v>43299</v>
      </c>
      <c r="B4774" s="7">
        <f t="shared" si="519"/>
        <v>7</v>
      </c>
      <c r="C4774" s="4">
        <f>INDEX(Calendar!$E$3:$E$367,MATCH(LOLP!$A4774,Calendar!$B$3:$B$367,0))</f>
        <v>1</v>
      </c>
      <c r="D4774" s="2">
        <f t="shared" si="525"/>
        <v>19</v>
      </c>
      <c r="E4774" s="36">
        <v>40257</v>
      </c>
      <c r="F4774" s="7">
        <f>IFERROR(IF(INDEX('Temperature Data'!$AA$15:$AA$348,MATCH(LOLP!A4774,'Temperature Data'!$B$15:$B$348,0))&gt;IF(B4774=9,$G$2,LOLP!$F$2),1,0),0)</f>
        <v>1</v>
      </c>
      <c r="G4774" s="7">
        <f>SUMIFS(LOLP!$F$4:$F$8763,$C$4:$C$8763,$C4774,$B$4:$B$8763,$B4774,$D$4:$D$8763,$D4774)</f>
        <v>17</v>
      </c>
      <c r="H4774" s="7">
        <f>COUNTIFS(Calendar!$E$3:$E$367,LOLP!C4774,Calendar!$D$3:$D$367,LOLP!B4774)</f>
        <v>21</v>
      </c>
      <c r="I4774" s="7">
        <f ca="1">IF($F4774=1,OFFSET(start_norps,LOLP!$D4774+(1-$C4774)*24,LOLP!$B4774)*H4774/G4774,0)</f>
        <v>1.0112613476892978</v>
      </c>
      <c r="J4774" s="7">
        <f ca="1">IF($F4774=1,OFFSET(start_33,LOLP!$D4774+(1-$C4774)*24,LOLP!$B4774)*H4774/G4774,0)</f>
        <v>1.1886523329937249</v>
      </c>
      <c r="K4774" s="7">
        <f ca="1">IF($F4774,OFFSET(start_40,LOLP!$D4774+(1-$C4774)*24,LOLP!$B4774),0)</f>
        <v>0</v>
      </c>
      <c r="L4774" s="7">
        <f ca="1">IF($F4774,OFFSET(start_50,LOLP!$D4774+(1-$C4774)*24,LOLP!$B4774),0)</f>
        <v>0</v>
      </c>
      <c r="M4774" s="25">
        <f t="shared" ca="1" si="520"/>
        <v>6.089679442608753E-4</v>
      </c>
      <c r="N4774" s="25">
        <f t="shared" ca="1" si="521"/>
        <v>6.3440546742579533E-4</v>
      </c>
      <c r="O4774" s="15" t="e">
        <f t="shared" ca="1" si="522"/>
        <v>#DIV/0!</v>
      </c>
      <c r="P4774" s="15" t="e">
        <f t="shared" ca="1" si="523"/>
        <v>#DIV/0!</v>
      </c>
    </row>
    <row r="4775" spans="1:16" x14ac:dyDescent="0.25">
      <c r="A4775" s="1">
        <f t="shared" si="524"/>
        <v>43299</v>
      </c>
      <c r="B4775" s="7">
        <f t="shared" si="519"/>
        <v>7</v>
      </c>
      <c r="C4775" s="4">
        <f>INDEX(Calendar!$E$3:$E$367,MATCH(LOLP!$A4775,Calendar!$B$3:$B$367,0))</f>
        <v>1</v>
      </c>
      <c r="D4775" s="2">
        <f t="shared" si="525"/>
        <v>20</v>
      </c>
      <c r="E4775" s="36">
        <v>39293</v>
      </c>
      <c r="F4775" s="7">
        <f>IFERROR(IF(INDEX('Temperature Data'!$AA$15:$AA$348,MATCH(LOLP!A4775,'Temperature Data'!$B$15:$B$348,0))&gt;IF(B4775=9,$G$2,LOLP!$F$2),1,0),0)</f>
        <v>1</v>
      </c>
      <c r="G4775" s="7">
        <f>SUMIFS(LOLP!$F$4:$F$8763,$C$4:$C$8763,$C4775,$B$4:$B$8763,$B4775,$D$4:$D$8763,$D4775)</f>
        <v>17</v>
      </c>
      <c r="H4775" s="7">
        <f>COUNTIFS(Calendar!$E$3:$E$367,LOLP!C4775,Calendar!$D$3:$D$367,LOLP!B4775)</f>
        <v>21</v>
      </c>
      <c r="I4775" s="7">
        <f ca="1">IF($F4775=1,OFFSET(start_norps,LOLP!$D4775+(1-$C4775)*24,LOLP!$B4775)*H4775/G4775,0)</f>
        <v>0.43018900673704075</v>
      </c>
      <c r="J4775" s="7">
        <f ca="1">IF($F4775=1,OFFSET(start_33,LOLP!$D4775+(1-$C4775)*24,LOLP!$B4775)*H4775/G4775,0)</f>
        <v>0.53101054731415775</v>
      </c>
      <c r="K4775" s="7">
        <f ca="1">IF($F4775,OFFSET(start_40,LOLP!$D4775+(1-$C4775)*24,LOLP!$B4775),0)</f>
        <v>0</v>
      </c>
      <c r="L4775" s="7">
        <f ca="1">IF($F4775,OFFSET(start_50,LOLP!$D4775+(1-$C4775)*24,LOLP!$B4775),0)</f>
        <v>0</v>
      </c>
      <c r="M4775" s="25">
        <f t="shared" ca="1" si="520"/>
        <v>2.5905401771251341E-4</v>
      </c>
      <c r="N4775" s="25">
        <f t="shared" ca="1" si="521"/>
        <v>2.8341003094522517E-4</v>
      </c>
      <c r="O4775" s="15" t="e">
        <f t="shared" ca="1" si="522"/>
        <v>#DIV/0!</v>
      </c>
      <c r="P4775" s="15" t="e">
        <f t="shared" ca="1" si="523"/>
        <v>#DIV/0!</v>
      </c>
    </row>
    <row r="4776" spans="1:16" x14ac:dyDescent="0.25">
      <c r="A4776" s="1">
        <f t="shared" si="524"/>
        <v>43299</v>
      </c>
      <c r="B4776" s="7">
        <f t="shared" si="519"/>
        <v>7</v>
      </c>
      <c r="C4776" s="4">
        <f>INDEX(Calendar!$E$3:$E$367,MATCH(LOLP!$A4776,Calendar!$B$3:$B$367,0))</f>
        <v>1</v>
      </c>
      <c r="D4776" s="2">
        <f t="shared" si="525"/>
        <v>21</v>
      </c>
      <c r="E4776" s="36">
        <v>37444</v>
      </c>
      <c r="F4776" s="7">
        <f>IFERROR(IF(INDEX('Temperature Data'!$AA$15:$AA$348,MATCH(LOLP!A4776,'Temperature Data'!$B$15:$B$348,0))&gt;IF(B4776=9,$G$2,LOLP!$F$2),1,0),0)</f>
        <v>1</v>
      </c>
      <c r="G4776" s="7">
        <f>SUMIFS(LOLP!$F$4:$F$8763,$C$4:$C$8763,$C4776,$B$4:$B$8763,$B4776,$D$4:$D$8763,$D4776)</f>
        <v>17</v>
      </c>
      <c r="H4776" s="7">
        <f>COUNTIFS(Calendar!$E$3:$E$367,LOLP!C4776,Calendar!$D$3:$D$367,LOLP!B4776)</f>
        <v>21</v>
      </c>
      <c r="I4776" s="7">
        <f ca="1">IF($F4776=1,OFFSET(start_norps,LOLP!$D4776+(1-$C4776)*24,LOLP!$B4776)*H4776/G4776,0)</f>
        <v>8.001019996055149E-4</v>
      </c>
      <c r="J4776" s="7">
        <f ca="1">IF($F4776=1,OFFSET(start_33,LOLP!$D4776+(1-$C4776)*24,LOLP!$B4776)*H4776/G4776,0)</f>
        <v>1.1180291781430949E-3</v>
      </c>
      <c r="K4776" s="7">
        <f ca="1">IF($F4776,OFFSET(start_40,LOLP!$D4776+(1-$C4776)*24,LOLP!$B4776),0)</f>
        <v>0</v>
      </c>
      <c r="L4776" s="7">
        <f ca="1">IF($F4776,OFFSET(start_50,LOLP!$D4776+(1-$C4776)*24,LOLP!$B4776),0)</f>
        <v>0</v>
      </c>
      <c r="M4776" s="25">
        <f t="shared" ca="1" si="520"/>
        <v>4.8181063284195225E-7</v>
      </c>
      <c r="N4776" s="25">
        <f t="shared" ca="1" si="521"/>
        <v>5.9671259935960806E-7</v>
      </c>
      <c r="O4776" s="15" t="e">
        <f t="shared" ca="1" si="522"/>
        <v>#DIV/0!</v>
      </c>
      <c r="P4776" s="15" t="e">
        <f t="shared" ca="1" si="523"/>
        <v>#DIV/0!</v>
      </c>
    </row>
    <row r="4777" spans="1:16" x14ac:dyDescent="0.25">
      <c r="A4777" s="1">
        <f t="shared" si="524"/>
        <v>43299</v>
      </c>
      <c r="B4777" s="7">
        <f t="shared" si="519"/>
        <v>7</v>
      </c>
      <c r="C4777" s="4">
        <f>INDEX(Calendar!$E$3:$E$367,MATCH(LOLP!$A4777,Calendar!$B$3:$B$367,0))</f>
        <v>1</v>
      </c>
      <c r="D4777" s="2">
        <f t="shared" si="525"/>
        <v>22</v>
      </c>
      <c r="E4777" s="36">
        <v>34323</v>
      </c>
      <c r="F4777" s="7">
        <f>IFERROR(IF(INDEX('Temperature Data'!$AA$15:$AA$348,MATCH(LOLP!A4777,'Temperature Data'!$B$15:$B$348,0))&gt;IF(B4777=9,$G$2,LOLP!$F$2),1,0),0)</f>
        <v>1</v>
      </c>
      <c r="G4777" s="7">
        <f>SUMIFS(LOLP!$F$4:$F$8763,$C$4:$C$8763,$C4777,$B$4:$B$8763,$B4777,$D$4:$D$8763,$D4777)</f>
        <v>17</v>
      </c>
      <c r="H4777" s="7">
        <f>COUNTIFS(Calendar!$E$3:$E$367,LOLP!C4777,Calendar!$D$3:$D$367,LOLP!B4777)</f>
        <v>21</v>
      </c>
      <c r="I4777" s="7">
        <f ca="1">IF($F4777=1,OFFSET(start_norps,LOLP!$D4777+(1-$C4777)*24,LOLP!$B4777)*H4777/G4777,0)</f>
        <v>4.4879721658331451E-11</v>
      </c>
      <c r="J4777" s="7">
        <f ca="1">IF($F4777=1,OFFSET(start_33,LOLP!$D4777+(1-$C4777)*24,LOLP!$B4777)*H4777/G4777,0)</f>
        <v>9.1515027944054528E-11</v>
      </c>
      <c r="K4777" s="7">
        <f ca="1">IF($F4777,OFFSET(start_40,LOLP!$D4777+(1-$C4777)*24,LOLP!$B4777),0)</f>
        <v>0</v>
      </c>
      <c r="L4777" s="7">
        <f ca="1">IF($F4777,OFFSET(start_50,LOLP!$D4777+(1-$C4777)*24,LOLP!$B4777),0)</f>
        <v>0</v>
      </c>
      <c r="M4777" s="25">
        <f t="shared" ca="1" si="520"/>
        <v>2.7025963070499367E-14</v>
      </c>
      <c r="N4777" s="25">
        <f t="shared" ca="1" si="521"/>
        <v>4.8843242441723402E-14</v>
      </c>
      <c r="O4777" s="15" t="e">
        <f t="shared" ca="1" si="522"/>
        <v>#DIV/0!</v>
      </c>
      <c r="P4777" s="15" t="e">
        <f t="shared" ca="1" si="523"/>
        <v>#DIV/0!</v>
      </c>
    </row>
    <row r="4778" spans="1:16" x14ac:dyDescent="0.25">
      <c r="A4778" s="1">
        <f t="shared" si="524"/>
        <v>43299</v>
      </c>
      <c r="B4778" s="7">
        <f t="shared" si="519"/>
        <v>7</v>
      </c>
      <c r="C4778" s="4">
        <f>INDEX(Calendar!$E$3:$E$367,MATCH(LOLP!$A4778,Calendar!$B$3:$B$367,0))</f>
        <v>1</v>
      </c>
      <c r="D4778" s="2">
        <f t="shared" si="525"/>
        <v>23</v>
      </c>
      <c r="E4778" s="36">
        <v>31217</v>
      </c>
      <c r="F4778" s="7">
        <f>IFERROR(IF(INDEX('Temperature Data'!$AA$15:$AA$348,MATCH(LOLP!A4778,'Temperature Data'!$B$15:$B$348,0))&gt;IF(B4778=9,$G$2,LOLP!$F$2),1,0),0)</f>
        <v>1</v>
      </c>
      <c r="G4778" s="7">
        <f>SUMIFS(LOLP!$F$4:$F$8763,$C$4:$C$8763,$C4778,$B$4:$B$8763,$B4778,$D$4:$D$8763,$D4778)</f>
        <v>17</v>
      </c>
      <c r="H4778" s="7">
        <f>COUNTIFS(Calendar!$E$3:$E$367,LOLP!C4778,Calendar!$D$3:$D$367,LOLP!B4778)</f>
        <v>21</v>
      </c>
      <c r="I4778" s="7">
        <f ca="1">IF($F4778=1,OFFSET(start_norps,LOLP!$D4778+(1-$C4778)*24,LOLP!$B4778)*H4778/G4778,0)</f>
        <v>0</v>
      </c>
      <c r="J4778" s="7">
        <f ca="1">IF($F4778=1,OFFSET(start_33,LOLP!$D4778+(1-$C4778)*24,LOLP!$B4778)*H4778/G4778,0)</f>
        <v>0</v>
      </c>
      <c r="K4778" s="7">
        <f ca="1">IF($F4778,OFFSET(start_40,LOLP!$D4778+(1-$C4778)*24,LOLP!$B4778),0)</f>
        <v>0</v>
      </c>
      <c r="L4778" s="7">
        <f ca="1">IF($F4778,OFFSET(start_50,LOLP!$D4778+(1-$C4778)*24,LOLP!$B4778),0)</f>
        <v>0</v>
      </c>
      <c r="M4778" s="25">
        <f t="shared" ca="1" si="520"/>
        <v>0</v>
      </c>
      <c r="N4778" s="25">
        <f t="shared" ca="1" si="521"/>
        <v>0</v>
      </c>
      <c r="O4778" s="15" t="e">
        <f t="shared" ca="1" si="522"/>
        <v>#DIV/0!</v>
      </c>
      <c r="P4778" s="15" t="e">
        <f t="shared" ca="1" si="523"/>
        <v>#DIV/0!</v>
      </c>
    </row>
    <row r="4779" spans="1:16" x14ac:dyDescent="0.25">
      <c r="A4779" s="1">
        <f t="shared" si="524"/>
        <v>43299</v>
      </c>
      <c r="B4779" s="7">
        <f t="shared" si="519"/>
        <v>7</v>
      </c>
      <c r="C4779" s="4">
        <f>INDEX(Calendar!$E$3:$E$367,MATCH(LOLP!$A4779,Calendar!$B$3:$B$367,0))</f>
        <v>1</v>
      </c>
      <c r="D4779" s="2">
        <f t="shared" si="525"/>
        <v>24</v>
      </c>
      <c r="E4779" s="36">
        <v>29032</v>
      </c>
      <c r="F4779" s="7">
        <f>IFERROR(IF(INDEX('Temperature Data'!$AA$15:$AA$348,MATCH(LOLP!A4779,'Temperature Data'!$B$15:$B$348,0))&gt;IF(B4779=9,$G$2,LOLP!$F$2),1,0),0)</f>
        <v>1</v>
      </c>
      <c r="G4779" s="7">
        <f>SUMIFS(LOLP!$F$4:$F$8763,$C$4:$C$8763,$C4779,$B$4:$B$8763,$B4779,$D$4:$D$8763,$D4779)</f>
        <v>17</v>
      </c>
      <c r="H4779" s="7">
        <f>COUNTIFS(Calendar!$E$3:$E$367,LOLP!C4779,Calendar!$D$3:$D$367,LOLP!B4779)</f>
        <v>21</v>
      </c>
      <c r="I4779" s="7">
        <f ca="1">IF($F4779=1,OFFSET(start_norps,LOLP!$D4779+(1-$C4779)*24,LOLP!$B4779)*H4779/G4779,0)</f>
        <v>0</v>
      </c>
      <c r="J4779" s="7">
        <f ca="1">IF($F4779=1,OFFSET(start_33,LOLP!$D4779+(1-$C4779)*24,LOLP!$B4779)*H4779/G4779,0)</f>
        <v>0</v>
      </c>
      <c r="K4779" s="7">
        <f ca="1">IF($F4779,OFFSET(start_40,LOLP!$D4779+(1-$C4779)*24,LOLP!$B4779),0)</f>
        <v>0</v>
      </c>
      <c r="L4779" s="7">
        <f ca="1">IF($F4779,OFFSET(start_50,LOLP!$D4779+(1-$C4779)*24,LOLP!$B4779),0)</f>
        <v>0</v>
      </c>
      <c r="M4779" s="25">
        <f t="shared" ca="1" si="520"/>
        <v>0</v>
      </c>
      <c r="N4779" s="25">
        <f t="shared" ca="1" si="521"/>
        <v>0</v>
      </c>
      <c r="O4779" s="15" t="e">
        <f t="shared" ca="1" si="522"/>
        <v>#DIV/0!</v>
      </c>
      <c r="P4779" s="15" t="e">
        <f t="shared" ca="1" si="523"/>
        <v>#DIV/0!</v>
      </c>
    </row>
    <row r="4780" spans="1:16" x14ac:dyDescent="0.25">
      <c r="A4780" s="1">
        <f t="shared" si="524"/>
        <v>43300</v>
      </c>
      <c r="B4780" s="7">
        <f t="shared" si="519"/>
        <v>7</v>
      </c>
      <c r="C4780" s="4">
        <f>INDEX(Calendar!$E$3:$E$367,MATCH(LOLP!$A4780,Calendar!$B$3:$B$367,0))</f>
        <v>1</v>
      </c>
      <c r="D4780" s="2">
        <f t="shared" si="525"/>
        <v>1</v>
      </c>
      <c r="E4780" s="36">
        <v>27398</v>
      </c>
      <c r="F4780" s="7">
        <f>IFERROR(IF(INDEX('Temperature Data'!$AA$15:$AA$348,MATCH(LOLP!A4780,'Temperature Data'!$B$15:$B$348,0))&gt;IF(B4780=9,$G$2,LOLP!$F$2),1,0),0)</f>
        <v>1</v>
      </c>
      <c r="G4780" s="7">
        <f>SUMIFS(LOLP!$F$4:$F$8763,$C$4:$C$8763,$C4780,$B$4:$B$8763,$B4780,$D$4:$D$8763,$D4780)</f>
        <v>17</v>
      </c>
      <c r="H4780" s="7">
        <f>COUNTIFS(Calendar!$E$3:$E$367,LOLP!C4780,Calendar!$D$3:$D$367,LOLP!B4780)</f>
        <v>21</v>
      </c>
      <c r="I4780" s="7">
        <f ca="1">IF($F4780=1,OFFSET(start_norps,LOLP!$D4780+(1-$C4780)*24,LOLP!$B4780)*H4780/G4780,0)</f>
        <v>0</v>
      </c>
      <c r="J4780" s="7">
        <f ca="1">IF($F4780=1,OFFSET(start_33,LOLP!$D4780+(1-$C4780)*24,LOLP!$B4780)*H4780/G4780,0)</f>
        <v>0</v>
      </c>
      <c r="K4780" s="7">
        <f ca="1">IF($F4780,OFFSET(start_40,LOLP!$D4780+(1-$C4780)*24,LOLP!$B4780),0)</f>
        <v>0</v>
      </c>
      <c r="L4780" s="7">
        <f ca="1">IF($F4780,OFFSET(start_50,LOLP!$D4780+(1-$C4780)*24,LOLP!$B4780),0)</f>
        <v>0</v>
      </c>
      <c r="M4780" s="25">
        <f t="shared" ca="1" si="520"/>
        <v>0</v>
      </c>
      <c r="N4780" s="25">
        <f t="shared" ca="1" si="521"/>
        <v>0</v>
      </c>
      <c r="O4780" s="15" t="e">
        <f t="shared" ca="1" si="522"/>
        <v>#DIV/0!</v>
      </c>
      <c r="P4780" s="15" t="e">
        <f t="shared" ca="1" si="523"/>
        <v>#DIV/0!</v>
      </c>
    </row>
    <row r="4781" spans="1:16" x14ac:dyDescent="0.25">
      <c r="A4781" s="1">
        <f t="shared" si="524"/>
        <v>43300</v>
      </c>
      <c r="B4781" s="7">
        <f t="shared" si="519"/>
        <v>7</v>
      </c>
      <c r="C4781" s="4">
        <f>INDEX(Calendar!$E$3:$E$367,MATCH(LOLP!$A4781,Calendar!$B$3:$B$367,0))</f>
        <v>1</v>
      </c>
      <c r="D4781" s="2">
        <f t="shared" si="525"/>
        <v>2</v>
      </c>
      <c r="E4781" s="36">
        <v>26425</v>
      </c>
      <c r="F4781" s="7">
        <f>IFERROR(IF(INDEX('Temperature Data'!$AA$15:$AA$348,MATCH(LOLP!A4781,'Temperature Data'!$B$15:$B$348,0))&gt;IF(B4781=9,$G$2,LOLP!$F$2),1,0),0)</f>
        <v>1</v>
      </c>
      <c r="G4781" s="7">
        <f>SUMIFS(LOLP!$F$4:$F$8763,$C$4:$C$8763,$C4781,$B$4:$B$8763,$B4781,$D$4:$D$8763,$D4781)</f>
        <v>17</v>
      </c>
      <c r="H4781" s="7">
        <f>COUNTIFS(Calendar!$E$3:$E$367,LOLP!C4781,Calendar!$D$3:$D$367,LOLP!B4781)</f>
        <v>21</v>
      </c>
      <c r="I4781" s="7">
        <f ca="1">IF($F4781=1,OFFSET(start_norps,LOLP!$D4781+(1-$C4781)*24,LOLP!$B4781)*H4781/G4781,0)</f>
        <v>0</v>
      </c>
      <c r="J4781" s="7">
        <f ca="1">IF($F4781=1,OFFSET(start_33,LOLP!$D4781+(1-$C4781)*24,LOLP!$B4781)*H4781/G4781,0)</f>
        <v>0</v>
      </c>
      <c r="K4781" s="7">
        <f ca="1">IF($F4781,OFFSET(start_40,LOLP!$D4781+(1-$C4781)*24,LOLP!$B4781),0)</f>
        <v>0</v>
      </c>
      <c r="L4781" s="7">
        <f ca="1">IF($F4781,OFFSET(start_50,LOLP!$D4781+(1-$C4781)*24,LOLP!$B4781),0)</f>
        <v>0</v>
      </c>
      <c r="M4781" s="25">
        <f t="shared" ca="1" si="520"/>
        <v>0</v>
      </c>
      <c r="N4781" s="25">
        <f t="shared" ca="1" si="521"/>
        <v>0</v>
      </c>
      <c r="O4781" s="15" t="e">
        <f t="shared" ca="1" si="522"/>
        <v>#DIV/0!</v>
      </c>
      <c r="P4781" s="15" t="e">
        <f t="shared" ca="1" si="523"/>
        <v>#DIV/0!</v>
      </c>
    </row>
    <row r="4782" spans="1:16" x14ac:dyDescent="0.25">
      <c r="A4782" s="1">
        <f t="shared" si="524"/>
        <v>43300</v>
      </c>
      <c r="B4782" s="7">
        <f t="shared" si="519"/>
        <v>7</v>
      </c>
      <c r="C4782" s="4">
        <f>INDEX(Calendar!$E$3:$E$367,MATCH(LOLP!$A4782,Calendar!$B$3:$B$367,0))</f>
        <v>1</v>
      </c>
      <c r="D4782" s="2">
        <f t="shared" si="525"/>
        <v>3</v>
      </c>
      <c r="E4782" s="36">
        <v>25724</v>
      </c>
      <c r="F4782" s="7">
        <f>IFERROR(IF(INDEX('Temperature Data'!$AA$15:$AA$348,MATCH(LOLP!A4782,'Temperature Data'!$B$15:$B$348,0))&gt;IF(B4782=9,$G$2,LOLP!$F$2),1,0),0)</f>
        <v>1</v>
      </c>
      <c r="G4782" s="7">
        <f>SUMIFS(LOLP!$F$4:$F$8763,$C$4:$C$8763,$C4782,$B$4:$B$8763,$B4782,$D$4:$D$8763,$D4782)</f>
        <v>17</v>
      </c>
      <c r="H4782" s="7">
        <f>COUNTIFS(Calendar!$E$3:$E$367,LOLP!C4782,Calendar!$D$3:$D$367,LOLP!B4782)</f>
        <v>21</v>
      </c>
      <c r="I4782" s="7">
        <f ca="1">IF($F4782=1,OFFSET(start_norps,LOLP!$D4782+(1-$C4782)*24,LOLP!$B4782)*H4782/G4782,0)</f>
        <v>0</v>
      </c>
      <c r="J4782" s="7">
        <f ca="1">IF($F4782=1,OFFSET(start_33,LOLP!$D4782+(1-$C4782)*24,LOLP!$B4782)*H4782/G4782,0)</f>
        <v>0</v>
      </c>
      <c r="K4782" s="7">
        <f ca="1">IF($F4782,OFFSET(start_40,LOLP!$D4782+(1-$C4782)*24,LOLP!$B4782),0)</f>
        <v>0</v>
      </c>
      <c r="L4782" s="7">
        <f ca="1">IF($F4782,OFFSET(start_50,LOLP!$D4782+(1-$C4782)*24,LOLP!$B4782),0)</f>
        <v>0</v>
      </c>
      <c r="M4782" s="25">
        <f t="shared" ca="1" si="520"/>
        <v>0</v>
      </c>
      <c r="N4782" s="25">
        <f t="shared" ca="1" si="521"/>
        <v>0</v>
      </c>
      <c r="O4782" s="15" t="e">
        <f t="shared" ca="1" si="522"/>
        <v>#DIV/0!</v>
      </c>
      <c r="P4782" s="15" t="e">
        <f t="shared" ca="1" si="523"/>
        <v>#DIV/0!</v>
      </c>
    </row>
    <row r="4783" spans="1:16" x14ac:dyDescent="0.25">
      <c r="A4783" s="1">
        <f t="shared" si="524"/>
        <v>43300</v>
      </c>
      <c r="B4783" s="7">
        <f t="shared" si="519"/>
        <v>7</v>
      </c>
      <c r="C4783" s="4">
        <f>INDEX(Calendar!$E$3:$E$367,MATCH(LOLP!$A4783,Calendar!$B$3:$B$367,0))</f>
        <v>1</v>
      </c>
      <c r="D4783" s="2">
        <f t="shared" si="525"/>
        <v>4</v>
      </c>
      <c r="E4783" s="36">
        <v>25905</v>
      </c>
      <c r="F4783" s="7">
        <f>IFERROR(IF(INDEX('Temperature Data'!$AA$15:$AA$348,MATCH(LOLP!A4783,'Temperature Data'!$B$15:$B$348,0))&gt;IF(B4783=9,$G$2,LOLP!$F$2),1,0),0)</f>
        <v>1</v>
      </c>
      <c r="G4783" s="7">
        <f>SUMIFS(LOLP!$F$4:$F$8763,$C$4:$C$8763,$C4783,$B$4:$B$8763,$B4783,$D$4:$D$8763,$D4783)</f>
        <v>17</v>
      </c>
      <c r="H4783" s="7">
        <f>COUNTIFS(Calendar!$E$3:$E$367,LOLP!C4783,Calendar!$D$3:$D$367,LOLP!B4783)</f>
        <v>21</v>
      </c>
      <c r="I4783" s="7">
        <f ca="1">IF($F4783=1,OFFSET(start_norps,LOLP!$D4783+(1-$C4783)*24,LOLP!$B4783)*H4783/G4783,0)</f>
        <v>0</v>
      </c>
      <c r="J4783" s="7">
        <f ca="1">IF($F4783=1,OFFSET(start_33,LOLP!$D4783+(1-$C4783)*24,LOLP!$B4783)*H4783/G4783,0)</f>
        <v>0</v>
      </c>
      <c r="K4783" s="7">
        <f ca="1">IF($F4783,OFFSET(start_40,LOLP!$D4783+(1-$C4783)*24,LOLP!$B4783),0)</f>
        <v>0</v>
      </c>
      <c r="L4783" s="7">
        <f ca="1">IF($F4783,OFFSET(start_50,LOLP!$D4783+(1-$C4783)*24,LOLP!$B4783),0)</f>
        <v>0</v>
      </c>
      <c r="M4783" s="25">
        <f t="shared" ca="1" si="520"/>
        <v>0</v>
      </c>
      <c r="N4783" s="25">
        <f t="shared" ca="1" si="521"/>
        <v>0</v>
      </c>
      <c r="O4783" s="15" t="e">
        <f t="shared" ca="1" si="522"/>
        <v>#DIV/0!</v>
      </c>
      <c r="P4783" s="15" t="e">
        <f t="shared" ca="1" si="523"/>
        <v>#DIV/0!</v>
      </c>
    </row>
    <row r="4784" spans="1:16" x14ac:dyDescent="0.25">
      <c r="A4784" s="1">
        <f t="shared" si="524"/>
        <v>43300</v>
      </c>
      <c r="B4784" s="7">
        <f t="shared" si="519"/>
        <v>7</v>
      </c>
      <c r="C4784" s="4">
        <f>INDEX(Calendar!$E$3:$E$367,MATCH(LOLP!$A4784,Calendar!$B$3:$B$367,0))</f>
        <v>1</v>
      </c>
      <c r="D4784" s="2">
        <f t="shared" si="525"/>
        <v>5</v>
      </c>
      <c r="E4784" s="36">
        <v>26760</v>
      </c>
      <c r="F4784" s="7">
        <f>IFERROR(IF(INDEX('Temperature Data'!$AA$15:$AA$348,MATCH(LOLP!A4784,'Temperature Data'!$B$15:$B$348,0))&gt;IF(B4784=9,$G$2,LOLP!$F$2),1,0),0)</f>
        <v>1</v>
      </c>
      <c r="G4784" s="7">
        <f>SUMIFS(LOLP!$F$4:$F$8763,$C$4:$C$8763,$C4784,$B$4:$B$8763,$B4784,$D$4:$D$8763,$D4784)</f>
        <v>17</v>
      </c>
      <c r="H4784" s="7">
        <f>COUNTIFS(Calendar!$E$3:$E$367,LOLP!C4784,Calendar!$D$3:$D$367,LOLP!B4784)</f>
        <v>21</v>
      </c>
      <c r="I4784" s="7">
        <f ca="1">IF($F4784=1,OFFSET(start_norps,LOLP!$D4784+(1-$C4784)*24,LOLP!$B4784)*H4784/G4784,0)</f>
        <v>0</v>
      </c>
      <c r="J4784" s="7">
        <f ca="1">IF($F4784=1,OFFSET(start_33,LOLP!$D4784+(1-$C4784)*24,LOLP!$B4784)*H4784/G4784,0)</f>
        <v>0</v>
      </c>
      <c r="K4784" s="7">
        <f ca="1">IF($F4784,OFFSET(start_40,LOLP!$D4784+(1-$C4784)*24,LOLP!$B4784),0)</f>
        <v>0</v>
      </c>
      <c r="L4784" s="7">
        <f ca="1">IF($F4784,OFFSET(start_50,LOLP!$D4784+(1-$C4784)*24,LOLP!$B4784),0)</f>
        <v>0</v>
      </c>
      <c r="M4784" s="25">
        <f t="shared" ca="1" si="520"/>
        <v>0</v>
      </c>
      <c r="N4784" s="25">
        <f t="shared" ca="1" si="521"/>
        <v>0</v>
      </c>
      <c r="O4784" s="15" t="e">
        <f t="shared" ca="1" si="522"/>
        <v>#DIV/0!</v>
      </c>
      <c r="P4784" s="15" t="e">
        <f t="shared" ca="1" si="523"/>
        <v>#DIV/0!</v>
      </c>
    </row>
    <row r="4785" spans="1:16" x14ac:dyDescent="0.25">
      <c r="A4785" s="1">
        <f t="shared" si="524"/>
        <v>43300</v>
      </c>
      <c r="B4785" s="7">
        <f t="shared" si="519"/>
        <v>7</v>
      </c>
      <c r="C4785" s="4">
        <f>INDEX(Calendar!$E$3:$E$367,MATCH(LOLP!$A4785,Calendar!$B$3:$B$367,0))</f>
        <v>1</v>
      </c>
      <c r="D4785" s="2">
        <f t="shared" si="525"/>
        <v>6</v>
      </c>
      <c r="E4785" s="36">
        <v>27950</v>
      </c>
      <c r="F4785" s="7">
        <f>IFERROR(IF(INDEX('Temperature Data'!$AA$15:$AA$348,MATCH(LOLP!A4785,'Temperature Data'!$B$15:$B$348,0))&gt;IF(B4785=9,$G$2,LOLP!$F$2),1,0),0)</f>
        <v>1</v>
      </c>
      <c r="G4785" s="7">
        <f>SUMIFS(LOLP!$F$4:$F$8763,$C$4:$C$8763,$C4785,$B$4:$B$8763,$B4785,$D$4:$D$8763,$D4785)</f>
        <v>17</v>
      </c>
      <c r="H4785" s="7">
        <f>COUNTIFS(Calendar!$E$3:$E$367,LOLP!C4785,Calendar!$D$3:$D$367,LOLP!B4785)</f>
        <v>21</v>
      </c>
      <c r="I4785" s="7">
        <f ca="1">IF($F4785=1,OFFSET(start_norps,LOLP!$D4785+(1-$C4785)*24,LOLP!$B4785)*H4785/G4785,0)</f>
        <v>0</v>
      </c>
      <c r="J4785" s="7">
        <f ca="1">IF($F4785=1,OFFSET(start_33,LOLP!$D4785+(1-$C4785)*24,LOLP!$B4785)*H4785/G4785,0)</f>
        <v>0</v>
      </c>
      <c r="K4785" s="7">
        <f ca="1">IF($F4785,OFFSET(start_40,LOLP!$D4785+(1-$C4785)*24,LOLP!$B4785),0)</f>
        <v>0</v>
      </c>
      <c r="L4785" s="7">
        <f ca="1">IF($F4785,OFFSET(start_50,LOLP!$D4785+(1-$C4785)*24,LOLP!$B4785),0)</f>
        <v>0</v>
      </c>
      <c r="M4785" s="25">
        <f t="shared" ca="1" si="520"/>
        <v>0</v>
      </c>
      <c r="N4785" s="25">
        <f t="shared" ca="1" si="521"/>
        <v>0</v>
      </c>
      <c r="O4785" s="15" t="e">
        <f t="shared" ca="1" si="522"/>
        <v>#DIV/0!</v>
      </c>
      <c r="P4785" s="15" t="e">
        <f t="shared" ca="1" si="523"/>
        <v>#DIV/0!</v>
      </c>
    </row>
    <row r="4786" spans="1:16" x14ac:dyDescent="0.25">
      <c r="A4786" s="1">
        <f t="shared" si="524"/>
        <v>43300</v>
      </c>
      <c r="B4786" s="7">
        <f t="shared" si="519"/>
        <v>7</v>
      </c>
      <c r="C4786" s="4">
        <f>INDEX(Calendar!$E$3:$E$367,MATCH(LOLP!$A4786,Calendar!$B$3:$B$367,0))</f>
        <v>1</v>
      </c>
      <c r="D4786" s="2">
        <f t="shared" si="525"/>
        <v>7</v>
      </c>
      <c r="E4786" s="36">
        <v>29634</v>
      </c>
      <c r="F4786" s="7">
        <f>IFERROR(IF(INDEX('Temperature Data'!$AA$15:$AA$348,MATCH(LOLP!A4786,'Temperature Data'!$B$15:$B$348,0))&gt;IF(B4786=9,$G$2,LOLP!$F$2),1,0),0)</f>
        <v>1</v>
      </c>
      <c r="G4786" s="7">
        <f>SUMIFS(LOLP!$F$4:$F$8763,$C$4:$C$8763,$C4786,$B$4:$B$8763,$B4786,$D$4:$D$8763,$D4786)</f>
        <v>17</v>
      </c>
      <c r="H4786" s="7">
        <f>COUNTIFS(Calendar!$E$3:$E$367,LOLP!C4786,Calendar!$D$3:$D$367,LOLP!B4786)</f>
        <v>21</v>
      </c>
      <c r="I4786" s="7">
        <f ca="1">IF($F4786=1,OFFSET(start_norps,LOLP!$D4786+(1-$C4786)*24,LOLP!$B4786)*H4786/G4786,0)</f>
        <v>0</v>
      </c>
      <c r="J4786" s="7">
        <f ca="1">IF($F4786=1,OFFSET(start_33,LOLP!$D4786+(1-$C4786)*24,LOLP!$B4786)*H4786/G4786,0)</f>
        <v>0</v>
      </c>
      <c r="K4786" s="7">
        <f ca="1">IF($F4786,OFFSET(start_40,LOLP!$D4786+(1-$C4786)*24,LOLP!$B4786),0)</f>
        <v>0</v>
      </c>
      <c r="L4786" s="7">
        <f ca="1">IF($F4786,OFFSET(start_50,LOLP!$D4786+(1-$C4786)*24,LOLP!$B4786),0)</f>
        <v>0</v>
      </c>
      <c r="M4786" s="25">
        <f t="shared" ca="1" si="520"/>
        <v>0</v>
      </c>
      <c r="N4786" s="25">
        <f t="shared" ca="1" si="521"/>
        <v>0</v>
      </c>
      <c r="O4786" s="15" t="e">
        <f t="shared" ca="1" si="522"/>
        <v>#DIV/0!</v>
      </c>
      <c r="P4786" s="15" t="e">
        <f t="shared" ca="1" si="523"/>
        <v>#DIV/0!</v>
      </c>
    </row>
    <row r="4787" spans="1:16" x14ac:dyDescent="0.25">
      <c r="A4787" s="1">
        <f t="shared" si="524"/>
        <v>43300</v>
      </c>
      <c r="B4787" s="7">
        <f t="shared" si="519"/>
        <v>7</v>
      </c>
      <c r="C4787" s="4">
        <f>INDEX(Calendar!$E$3:$E$367,MATCH(LOLP!$A4787,Calendar!$B$3:$B$367,0))</f>
        <v>1</v>
      </c>
      <c r="D4787" s="2">
        <f t="shared" si="525"/>
        <v>8</v>
      </c>
      <c r="E4787" s="36">
        <v>31072</v>
      </c>
      <c r="F4787" s="7">
        <f>IFERROR(IF(INDEX('Temperature Data'!$AA$15:$AA$348,MATCH(LOLP!A4787,'Temperature Data'!$B$15:$B$348,0))&gt;IF(B4787=9,$G$2,LOLP!$F$2),1,0),0)</f>
        <v>1</v>
      </c>
      <c r="G4787" s="7">
        <f>SUMIFS(LOLP!$F$4:$F$8763,$C$4:$C$8763,$C4787,$B$4:$B$8763,$B4787,$D$4:$D$8763,$D4787)</f>
        <v>17</v>
      </c>
      <c r="H4787" s="7">
        <f>COUNTIFS(Calendar!$E$3:$E$367,LOLP!C4787,Calendar!$D$3:$D$367,LOLP!B4787)</f>
        <v>21</v>
      </c>
      <c r="I4787" s="7">
        <f ca="1">IF($F4787=1,OFFSET(start_norps,LOLP!$D4787+(1-$C4787)*24,LOLP!$B4787)*H4787/G4787,0)</f>
        <v>9.8849763121029283E-13</v>
      </c>
      <c r="J4787" s="7">
        <f ca="1">IF($F4787=1,OFFSET(start_33,LOLP!$D4787+(1-$C4787)*24,LOLP!$B4787)*H4787/G4787,0)</f>
        <v>1.8584058269007494E-15</v>
      </c>
      <c r="K4787" s="7">
        <f ca="1">IF($F4787,OFFSET(start_40,LOLP!$D4787+(1-$C4787)*24,LOLP!$B4787),0)</f>
        <v>0</v>
      </c>
      <c r="L4787" s="7">
        <f ca="1">IF($F4787,OFFSET(start_50,LOLP!$D4787+(1-$C4787)*24,LOLP!$B4787),0)</f>
        <v>0</v>
      </c>
      <c r="M4787" s="25">
        <f t="shared" ca="1" si="520"/>
        <v>5.9525994122127308E-16</v>
      </c>
      <c r="N4787" s="25">
        <f t="shared" ca="1" si="521"/>
        <v>9.9186514387467734E-19</v>
      </c>
      <c r="O4787" s="15" t="e">
        <f t="shared" ca="1" si="522"/>
        <v>#DIV/0!</v>
      </c>
      <c r="P4787" s="15" t="e">
        <f t="shared" ca="1" si="523"/>
        <v>#DIV/0!</v>
      </c>
    </row>
    <row r="4788" spans="1:16" x14ac:dyDescent="0.25">
      <c r="A4788" s="1">
        <f t="shared" si="524"/>
        <v>43300</v>
      </c>
      <c r="B4788" s="7">
        <f t="shared" si="519"/>
        <v>7</v>
      </c>
      <c r="C4788" s="4">
        <f>INDEX(Calendar!$E$3:$E$367,MATCH(LOLP!$A4788,Calendar!$B$3:$B$367,0))</f>
        <v>1</v>
      </c>
      <c r="D4788" s="2">
        <f t="shared" si="525"/>
        <v>9</v>
      </c>
      <c r="E4788" s="36">
        <v>32483</v>
      </c>
      <c r="F4788" s="7">
        <f>IFERROR(IF(INDEX('Temperature Data'!$AA$15:$AA$348,MATCH(LOLP!A4788,'Temperature Data'!$B$15:$B$348,0))&gt;IF(B4788=9,$G$2,LOLP!$F$2),1,0),0)</f>
        <v>1</v>
      </c>
      <c r="G4788" s="7">
        <f>SUMIFS(LOLP!$F$4:$F$8763,$C$4:$C$8763,$C4788,$B$4:$B$8763,$B4788,$D$4:$D$8763,$D4788)</f>
        <v>17</v>
      </c>
      <c r="H4788" s="7">
        <f>COUNTIFS(Calendar!$E$3:$E$367,LOLP!C4788,Calendar!$D$3:$D$367,LOLP!B4788)</f>
        <v>21</v>
      </c>
      <c r="I4788" s="7">
        <f ca="1">IF($F4788=1,OFFSET(start_norps,LOLP!$D4788+(1-$C4788)*24,LOLP!$B4788)*H4788/G4788,0)</f>
        <v>4.8246458654209809E-10</v>
      </c>
      <c r="J4788" s="7">
        <f ca="1">IF($F4788=1,OFFSET(start_33,LOLP!$D4788+(1-$C4788)*24,LOLP!$B4788)*H4788/G4788,0)</f>
        <v>3.7183152059811881E-14</v>
      </c>
      <c r="K4788" s="7">
        <f ca="1">IF($F4788,OFFSET(start_40,LOLP!$D4788+(1-$C4788)*24,LOLP!$B4788),0)</f>
        <v>0</v>
      </c>
      <c r="L4788" s="7">
        <f ca="1">IF($F4788,OFFSET(start_50,LOLP!$D4788+(1-$C4788)*24,LOLP!$B4788),0)</f>
        <v>0</v>
      </c>
      <c r="M4788" s="25">
        <f t="shared" ca="1" si="520"/>
        <v>2.9053366680784487E-13</v>
      </c>
      <c r="N4788" s="25">
        <f t="shared" ca="1" si="521"/>
        <v>1.9845327610183486E-17</v>
      </c>
      <c r="O4788" s="15" t="e">
        <f t="shared" ca="1" si="522"/>
        <v>#DIV/0!</v>
      </c>
      <c r="P4788" s="15" t="e">
        <f t="shared" ca="1" si="523"/>
        <v>#DIV/0!</v>
      </c>
    </row>
    <row r="4789" spans="1:16" x14ac:dyDescent="0.25">
      <c r="A4789" s="1">
        <f t="shared" si="524"/>
        <v>43300</v>
      </c>
      <c r="B4789" s="7">
        <f t="shared" si="519"/>
        <v>7</v>
      </c>
      <c r="C4789" s="4">
        <f>INDEX(Calendar!$E$3:$E$367,MATCH(LOLP!$A4789,Calendar!$B$3:$B$367,0))</f>
        <v>1</v>
      </c>
      <c r="D4789" s="2">
        <f t="shared" si="525"/>
        <v>10</v>
      </c>
      <c r="E4789" s="36">
        <v>34257</v>
      </c>
      <c r="F4789" s="7">
        <f>IFERROR(IF(INDEX('Temperature Data'!$AA$15:$AA$348,MATCH(LOLP!A4789,'Temperature Data'!$B$15:$B$348,0))&gt;IF(B4789=9,$G$2,LOLP!$F$2),1,0),0)</f>
        <v>1</v>
      </c>
      <c r="G4789" s="7">
        <f>SUMIFS(LOLP!$F$4:$F$8763,$C$4:$C$8763,$C4789,$B$4:$B$8763,$B4789,$D$4:$D$8763,$D4789)</f>
        <v>17</v>
      </c>
      <c r="H4789" s="7">
        <f>COUNTIFS(Calendar!$E$3:$E$367,LOLP!C4789,Calendar!$D$3:$D$367,LOLP!B4789)</f>
        <v>21</v>
      </c>
      <c r="I4789" s="7">
        <f ca="1">IF($F4789=1,OFFSET(start_norps,LOLP!$D4789+(1-$C4789)*24,LOLP!$B4789)*H4789/G4789,0)</f>
        <v>1.4155959084874145E-8</v>
      </c>
      <c r="J4789" s="7">
        <f ca="1">IF($F4789=1,OFFSET(start_33,LOLP!$D4789+(1-$C4789)*24,LOLP!$B4789)*H4789/G4789,0)</f>
        <v>3.8761752680132135E-13</v>
      </c>
      <c r="K4789" s="7">
        <f ca="1">IF($F4789,OFFSET(start_40,LOLP!$D4789+(1-$C4789)*24,LOLP!$B4789),0)</f>
        <v>0</v>
      </c>
      <c r="L4789" s="7">
        <f ca="1">IF($F4789,OFFSET(start_50,LOLP!$D4789+(1-$C4789)*24,LOLP!$B4789),0)</f>
        <v>0</v>
      </c>
      <c r="M4789" s="25">
        <f t="shared" ca="1" si="520"/>
        <v>8.5245276333902356E-12</v>
      </c>
      <c r="N4789" s="25">
        <f t="shared" ca="1" si="521"/>
        <v>2.0687855603116982E-16</v>
      </c>
      <c r="O4789" s="15" t="e">
        <f t="shared" ca="1" si="522"/>
        <v>#DIV/0!</v>
      </c>
      <c r="P4789" s="15" t="e">
        <f t="shared" ca="1" si="523"/>
        <v>#DIV/0!</v>
      </c>
    </row>
    <row r="4790" spans="1:16" x14ac:dyDescent="0.25">
      <c r="A4790" s="1">
        <f t="shared" si="524"/>
        <v>43300</v>
      </c>
      <c r="B4790" s="7">
        <f t="shared" si="519"/>
        <v>7</v>
      </c>
      <c r="C4790" s="4">
        <f>INDEX(Calendar!$E$3:$E$367,MATCH(LOLP!$A4790,Calendar!$B$3:$B$367,0))</f>
        <v>1</v>
      </c>
      <c r="D4790" s="2">
        <f t="shared" si="525"/>
        <v>11</v>
      </c>
      <c r="E4790" s="36">
        <v>35754</v>
      </c>
      <c r="F4790" s="7">
        <f>IFERROR(IF(INDEX('Temperature Data'!$AA$15:$AA$348,MATCH(LOLP!A4790,'Temperature Data'!$B$15:$B$348,0))&gt;IF(B4790=9,$G$2,LOLP!$F$2),1,0),0)</f>
        <v>1</v>
      </c>
      <c r="G4790" s="7">
        <f>SUMIFS(LOLP!$F$4:$F$8763,$C$4:$C$8763,$C4790,$B$4:$B$8763,$B4790,$D$4:$D$8763,$D4790)</f>
        <v>17</v>
      </c>
      <c r="H4790" s="7">
        <f>COUNTIFS(Calendar!$E$3:$E$367,LOLP!C4790,Calendar!$D$3:$D$367,LOLP!B4790)</f>
        <v>21</v>
      </c>
      <c r="I4790" s="7">
        <f ca="1">IF($F4790=1,OFFSET(start_norps,LOLP!$D4790+(1-$C4790)*24,LOLP!$B4790)*H4790/G4790,0)</f>
        <v>4.7834684128625099E-7</v>
      </c>
      <c r="J4790" s="7">
        <f ca="1">IF($F4790=1,OFFSET(start_33,LOLP!$D4790+(1-$C4790)*24,LOLP!$B4790)*H4790/G4790,0)</f>
        <v>4.6671742863318669E-12</v>
      </c>
      <c r="K4790" s="7">
        <f ca="1">IF($F4790,OFFSET(start_40,LOLP!$D4790+(1-$C4790)*24,LOLP!$B4790),0)</f>
        <v>0</v>
      </c>
      <c r="L4790" s="7">
        <f ca="1">IF($F4790,OFFSET(start_50,LOLP!$D4790+(1-$C4790)*24,LOLP!$B4790),0)</f>
        <v>0</v>
      </c>
      <c r="M4790" s="25">
        <f t="shared" ca="1" si="520"/>
        <v>2.8805401615257868E-10</v>
      </c>
      <c r="N4790" s="25">
        <f t="shared" ca="1" si="521"/>
        <v>2.4909561883589489E-15</v>
      </c>
      <c r="O4790" s="15" t="e">
        <f t="shared" ca="1" si="522"/>
        <v>#DIV/0!</v>
      </c>
      <c r="P4790" s="15" t="e">
        <f t="shared" ca="1" si="523"/>
        <v>#DIV/0!</v>
      </c>
    </row>
    <row r="4791" spans="1:16" x14ac:dyDescent="0.25">
      <c r="A4791" s="1">
        <f t="shared" si="524"/>
        <v>43300</v>
      </c>
      <c r="B4791" s="7">
        <f t="shared" si="519"/>
        <v>7</v>
      </c>
      <c r="C4791" s="4">
        <f>INDEX(Calendar!$E$3:$E$367,MATCH(LOLP!$A4791,Calendar!$B$3:$B$367,0))</f>
        <v>1</v>
      </c>
      <c r="D4791" s="2">
        <f t="shared" si="525"/>
        <v>12</v>
      </c>
      <c r="E4791" s="36">
        <v>37268</v>
      </c>
      <c r="F4791" s="7">
        <f>IFERROR(IF(INDEX('Temperature Data'!$AA$15:$AA$348,MATCH(LOLP!A4791,'Temperature Data'!$B$15:$B$348,0))&gt;IF(B4791=9,$G$2,LOLP!$F$2),1,0),0)</f>
        <v>1</v>
      </c>
      <c r="G4791" s="7">
        <f>SUMIFS(LOLP!$F$4:$F$8763,$C$4:$C$8763,$C4791,$B$4:$B$8763,$B4791,$D$4:$D$8763,$D4791)</f>
        <v>17</v>
      </c>
      <c r="H4791" s="7">
        <f>COUNTIFS(Calendar!$E$3:$E$367,LOLP!C4791,Calendar!$D$3:$D$367,LOLP!B4791)</f>
        <v>21</v>
      </c>
      <c r="I4791" s="7">
        <f ca="1">IF($F4791=1,OFFSET(start_norps,LOLP!$D4791+(1-$C4791)*24,LOLP!$B4791)*H4791/G4791,0)</f>
        <v>2.9427360377163746E-4</v>
      </c>
      <c r="J4791" s="7">
        <f ca="1">IF($F4791=1,OFFSET(start_33,LOLP!$D4791+(1-$C4791)*24,LOLP!$B4791)*H4791/G4791,0)</f>
        <v>6.7617504856389595E-8</v>
      </c>
      <c r="K4791" s="7">
        <f ca="1">IF($F4791,OFFSET(start_40,LOLP!$D4791+(1-$C4791)*24,LOLP!$B4791),0)</f>
        <v>0</v>
      </c>
      <c r="L4791" s="7">
        <f ca="1">IF($F4791,OFFSET(start_50,LOLP!$D4791+(1-$C4791)*24,LOLP!$B4791),0)</f>
        <v>0</v>
      </c>
      <c r="M4791" s="25">
        <f t="shared" ca="1" si="520"/>
        <v>1.7720759519636282E-7</v>
      </c>
      <c r="N4791" s="25">
        <f t="shared" ca="1" si="521"/>
        <v>3.6088697749445538E-11</v>
      </c>
      <c r="O4791" s="15" t="e">
        <f t="shared" ca="1" si="522"/>
        <v>#DIV/0!</v>
      </c>
      <c r="P4791" s="15" t="e">
        <f t="shared" ca="1" si="523"/>
        <v>#DIV/0!</v>
      </c>
    </row>
    <row r="4792" spans="1:16" x14ac:dyDescent="0.25">
      <c r="A4792" s="1">
        <f t="shared" si="524"/>
        <v>43300</v>
      </c>
      <c r="B4792" s="7">
        <f t="shared" si="519"/>
        <v>7</v>
      </c>
      <c r="C4792" s="4">
        <f>INDEX(Calendar!$E$3:$E$367,MATCH(LOLP!$A4792,Calendar!$B$3:$B$367,0))</f>
        <v>1</v>
      </c>
      <c r="D4792" s="2">
        <f t="shared" si="525"/>
        <v>13</v>
      </c>
      <c r="E4792" s="36">
        <v>39097</v>
      </c>
      <c r="F4792" s="7">
        <f>IFERROR(IF(INDEX('Temperature Data'!$AA$15:$AA$348,MATCH(LOLP!A4792,'Temperature Data'!$B$15:$B$348,0))&gt;IF(B4792=9,$G$2,LOLP!$F$2),1,0),0)</f>
        <v>1</v>
      </c>
      <c r="G4792" s="7">
        <f>SUMIFS(LOLP!$F$4:$F$8763,$C$4:$C$8763,$C4792,$B$4:$B$8763,$B4792,$D$4:$D$8763,$D4792)</f>
        <v>17</v>
      </c>
      <c r="H4792" s="7">
        <f>COUNTIFS(Calendar!$E$3:$E$367,LOLP!C4792,Calendar!$D$3:$D$367,LOLP!B4792)</f>
        <v>21</v>
      </c>
      <c r="I4792" s="7">
        <f ca="1">IF($F4792=1,OFFSET(start_norps,LOLP!$D4792+(1-$C4792)*24,LOLP!$B4792)*H4792/G4792,0)</f>
        <v>2.5756648823129949E-3</v>
      </c>
      <c r="J4792" s="7">
        <f ca="1">IF($F4792=1,OFFSET(start_33,LOLP!$D4792+(1-$C4792)*24,LOLP!$B4792)*H4792/G4792,0)</f>
        <v>3.1697734660975639E-7</v>
      </c>
      <c r="K4792" s="7">
        <f ca="1">IF($F4792,OFFSET(start_40,LOLP!$D4792+(1-$C4792)*24,LOLP!$B4792),0)</f>
        <v>0</v>
      </c>
      <c r="L4792" s="7">
        <f ca="1">IF($F4792,OFFSET(start_50,LOLP!$D4792+(1-$C4792)*24,LOLP!$B4792),0)</f>
        <v>0</v>
      </c>
      <c r="M4792" s="25">
        <f t="shared" ca="1" si="520"/>
        <v>1.5510306530265828E-6</v>
      </c>
      <c r="N4792" s="25">
        <f t="shared" ca="1" si="521"/>
        <v>1.691766012294635E-10</v>
      </c>
      <c r="O4792" s="15" t="e">
        <f t="shared" ca="1" si="522"/>
        <v>#DIV/0!</v>
      </c>
      <c r="P4792" s="15" t="e">
        <f t="shared" ca="1" si="523"/>
        <v>#DIV/0!</v>
      </c>
    </row>
    <row r="4793" spans="1:16" x14ac:dyDescent="0.25">
      <c r="A4793" s="1">
        <f t="shared" si="524"/>
        <v>43300</v>
      </c>
      <c r="B4793" s="7">
        <f t="shared" si="519"/>
        <v>7</v>
      </c>
      <c r="C4793" s="4">
        <f>INDEX(Calendar!$E$3:$E$367,MATCH(LOLP!$A4793,Calendar!$B$3:$B$367,0))</f>
        <v>1</v>
      </c>
      <c r="D4793" s="2">
        <f t="shared" si="525"/>
        <v>14</v>
      </c>
      <c r="E4793" s="36">
        <v>40615</v>
      </c>
      <c r="F4793" s="7">
        <f>IFERROR(IF(INDEX('Temperature Data'!$AA$15:$AA$348,MATCH(LOLP!A4793,'Temperature Data'!$B$15:$B$348,0))&gt;IF(B4793=9,$G$2,LOLP!$F$2),1,0),0)</f>
        <v>1</v>
      </c>
      <c r="G4793" s="7">
        <f>SUMIFS(LOLP!$F$4:$F$8763,$C$4:$C$8763,$C4793,$B$4:$B$8763,$B4793,$D$4:$D$8763,$D4793)</f>
        <v>17</v>
      </c>
      <c r="H4793" s="7">
        <f>COUNTIFS(Calendar!$E$3:$E$367,LOLP!C4793,Calendar!$D$3:$D$367,LOLP!B4793)</f>
        <v>21</v>
      </c>
      <c r="I4793" s="7">
        <f ca="1">IF($F4793=1,OFFSET(start_norps,LOLP!$D4793+(1-$C4793)*24,LOLP!$B4793)*H4793/G4793,0)</f>
        <v>1.4938153686275523E-2</v>
      </c>
      <c r="J4793" s="7">
        <f ca="1">IF($F4793=1,OFFSET(start_33,LOLP!$D4793+(1-$C4793)*24,LOLP!$B4793)*H4793/G4793,0)</f>
        <v>6.4908882148098641E-6</v>
      </c>
      <c r="K4793" s="7">
        <f ca="1">IF($F4793,OFFSET(start_40,LOLP!$D4793+(1-$C4793)*24,LOLP!$B4793),0)</f>
        <v>0</v>
      </c>
      <c r="L4793" s="7">
        <f ca="1">IF($F4793,OFFSET(start_50,LOLP!$D4793+(1-$C4793)*24,LOLP!$B4793),0)</f>
        <v>0</v>
      </c>
      <c r="M4793" s="25">
        <f t="shared" ca="1" si="520"/>
        <v>8.9955546725584529E-6</v>
      </c>
      <c r="N4793" s="25">
        <f t="shared" ca="1" si="521"/>
        <v>3.4643056322060636E-9</v>
      </c>
      <c r="O4793" s="15" t="e">
        <f t="shared" ca="1" si="522"/>
        <v>#DIV/0!</v>
      </c>
      <c r="P4793" s="15" t="e">
        <f t="shared" ca="1" si="523"/>
        <v>#DIV/0!</v>
      </c>
    </row>
    <row r="4794" spans="1:16" x14ac:dyDescent="0.25">
      <c r="A4794" s="1">
        <f t="shared" si="524"/>
        <v>43300</v>
      </c>
      <c r="B4794" s="7">
        <f t="shared" si="519"/>
        <v>7</v>
      </c>
      <c r="C4794" s="4">
        <f>INDEX(Calendar!$E$3:$E$367,MATCH(LOLP!$A4794,Calendar!$B$3:$B$367,0))</f>
        <v>1</v>
      </c>
      <c r="D4794" s="2">
        <f t="shared" si="525"/>
        <v>15</v>
      </c>
      <c r="E4794" s="36">
        <v>41655</v>
      </c>
      <c r="F4794" s="7">
        <f>IFERROR(IF(INDEX('Temperature Data'!$AA$15:$AA$348,MATCH(LOLP!A4794,'Temperature Data'!$B$15:$B$348,0))&gt;IF(B4794=9,$G$2,LOLP!$F$2),1,0),0)</f>
        <v>1</v>
      </c>
      <c r="G4794" s="7">
        <f>SUMIFS(LOLP!$F$4:$F$8763,$C$4:$C$8763,$C4794,$B$4:$B$8763,$B4794,$D$4:$D$8763,$D4794)</f>
        <v>17</v>
      </c>
      <c r="H4794" s="7">
        <f>COUNTIFS(Calendar!$E$3:$E$367,LOLP!C4794,Calendar!$D$3:$D$367,LOLP!B4794)</f>
        <v>21</v>
      </c>
      <c r="I4794" s="7">
        <f ca="1">IF($F4794=1,OFFSET(start_norps,LOLP!$D4794+(1-$C4794)*24,LOLP!$B4794)*H4794/G4794,0)</f>
        <v>0.12743936282811918</v>
      </c>
      <c r="J4794" s="7">
        <f ca="1">IF($F4794=1,OFFSET(start_33,LOLP!$D4794+(1-$C4794)*24,LOLP!$B4794)*H4794/G4794,0)</f>
        <v>3.1718041392801689E-4</v>
      </c>
      <c r="K4794" s="7">
        <f ca="1">IF($F4794,OFFSET(start_40,LOLP!$D4794+(1-$C4794)*24,LOLP!$B4794),0)</f>
        <v>0</v>
      </c>
      <c r="L4794" s="7">
        <f ca="1">IF($F4794,OFFSET(start_50,LOLP!$D4794+(1-$C4794)*24,LOLP!$B4794),0)</f>
        <v>0</v>
      </c>
      <c r="M4794" s="25">
        <f t="shared" ca="1" si="520"/>
        <v>7.674226546548433E-5</v>
      </c>
      <c r="N4794" s="25">
        <f t="shared" ca="1" si="521"/>
        <v>1.6928498196736648E-7</v>
      </c>
      <c r="O4794" s="15" t="e">
        <f t="shared" ca="1" si="522"/>
        <v>#DIV/0!</v>
      </c>
      <c r="P4794" s="15" t="e">
        <f t="shared" ca="1" si="523"/>
        <v>#DIV/0!</v>
      </c>
    </row>
    <row r="4795" spans="1:16" x14ac:dyDescent="0.25">
      <c r="A4795" s="1">
        <f t="shared" si="524"/>
        <v>43300</v>
      </c>
      <c r="B4795" s="7">
        <f t="shared" si="519"/>
        <v>7</v>
      </c>
      <c r="C4795" s="4">
        <f>INDEX(Calendar!$E$3:$E$367,MATCH(LOLP!$A4795,Calendar!$B$3:$B$367,0))</f>
        <v>1</v>
      </c>
      <c r="D4795" s="2">
        <f t="shared" si="525"/>
        <v>16</v>
      </c>
      <c r="E4795" s="36">
        <v>42450</v>
      </c>
      <c r="F4795" s="7">
        <f>IFERROR(IF(INDEX('Temperature Data'!$AA$15:$AA$348,MATCH(LOLP!A4795,'Temperature Data'!$B$15:$B$348,0))&gt;IF(B4795=9,$G$2,LOLP!$F$2),1,0),0)</f>
        <v>1</v>
      </c>
      <c r="G4795" s="7">
        <f>SUMIFS(LOLP!$F$4:$F$8763,$C$4:$C$8763,$C4795,$B$4:$B$8763,$B4795,$D$4:$D$8763,$D4795)</f>
        <v>17</v>
      </c>
      <c r="H4795" s="7">
        <f>COUNTIFS(Calendar!$E$3:$E$367,LOLP!C4795,Calendar!$D$3:$D$367,LOLP!B4795)</f>
        <v>21</v>
      </c>
      <c r="I4795" s="7">
        <f ca="1">IF($F4795=1,OFFSET(start_norps,LOLP!$D4795+(1-$C4795)*24,LOLP!$B4795)*H4795/G4795,0)</f>
        <v>0.39364549930362924</v>
      </c>
      <c r="J4795" s="7">
        <f ca="1">IF($F4795=1,OFFSET(start_33,LOLP!$D4795+(1-$C4795)*24,LOLP!$B4795)*H4795/G4795,0)</f>
        <v>3.7980412424641979E-3</v>
      </c>
      <c r="K4795" s="7">
        <f ca="1">IF($F4795,OFFSET(start_40,LOLP!$D4795+(1-$C4795)*24,LOLP!$B4795),0)</f>
        <v>0</v>
      </c>
      <c r="L4795" s="7">
        <f ca="1">IF($F4795,OFFSET(start_50,LOLP!$D4795+(1-$C4795)*24,LOLP!$B4795),0)</f>
        <v>0</v>
      </c>
      <c r="M4795" s="25">
        <f t="shared" ca="1" si="520"/>
        <v>2.3704801041414691E-4</v>
      </c>
      <c r="N4795" s="25">
        <f t="shared" ca="1" si="521"/>
        <v>2.0270840033262006E-6</v>
      </c>
      <c r="O4795" s="15" t="e">
        <f t="shared" ca="1" si="522"/>
        <v>#DIV/0!</v>
      </c>
      <c r="P4795" s="15" t="e">
        <f t="shared" ca="1" si="523"/>
        <v>#DIV/0!</v>
      </c>
    </row>
    <row r="4796" spans="1:16" x14ac:dyDescent="0.25">
      <c r="A4796" s="1">
        <f t="shared" si="524"/>
        <v>43300</v>
      </c>
      <c r="B4796" s="7">
        <f t="shared" si="519"/>
        <v>7</v>
      </c>
      <c r="C4796" s="4">
        <f>INDEX(Calendar!$E$3:$E$367,MATCH(LOLP!$A4796,Calendar!$B$3:$B$367,0))</f>
        <v>1</v>
      </c>
      <c r="D4796" s="2">
        <f t="shared" si="525"/>
        <v>17</v>
      </c>
      <c r="E4796" s="36">
        <v>42584</v>
      </c>
      <c r="F4796" s="7">
        <f>IFERROR(IF(INDEX('Temperature Data'!$AA$15:$AA$348,MATCH(LOLP!A4796,'Temperature Data'!$B$15:$B$348,0))&gt;IF(B4796=9,$G$2,LOLP!$F$2),1,0),0)</f>
        <v>1</v>
      </c>
      <c r="G4796" s="7">
        <f>SUMIFS(LOLP!$F$4:$F$8763,$C$4:$C$8763,$C4796,$B$4:$B$8763,$B4796,$D$4:$D$8763,$D4796)</f>
        <v>17</v>
      </c>
      <c r="H4796" s="7">
        <f>COUNTIFS(Calendar!$E$3:$E$367,LOLP!C4796,Calendar!$D$3:$D$367,LOLP!B4796)</f>
        <v>21</v>
      </c>
      <c r="I4796" s="7">
        <f ca="1">IF($F4796=1,OFFSET(start_norps,LOLP!$D4796+(1-$C4796)*24,LOLP!$B4796)*H4796/G4796,0)</f>
        <v>0.60884564817099029</v>
      </c>
      <c r="J4796" s="7">
        <f ca="1">IF($F4796=1,OFFSET(start_33,LOLP!$D4796+(1-$C4796)*24,LOLP!$B4796)*H4796/G4796,0)</f>
        <v>4.3924205506881128E-2</v>
      </c>
      <c r="K4796" s="7">
        <f ca="1">IF($F4796,OFFSET(start_40,LOLP!$D4796+(1-$C4796)*24,LOLP!$B4796),0)</f>
        <v>0</v>
      </c>
      <c r="L4796" s="7">
        <f ca="1">IF($F4796,OFFSET(start_50,LOLP!$D4796+(1-$C4796)*24,LOLP!$B4796),0)</f>
        <v>0</v>
      </c>
      <c r="M4796" s="25">
        <f t="shared" ca="1" si="520"/>
        <v>3.6663863756491912E-4</v>
      </c>
      <c r="N4796" s="25">
        <f t="shared" ca="1" si="521"/>
        <v>2.3443150997497538E-5</v>
      </c>
      <c r="O4796" s="15" t="e">
        <f t="shared" ca="1" si="522"/>
        <v>#DIV/0!</v>
      </c>
      <c r="P4796" s="15" t="e">
        <f t="shared" ca="1" si="523"/>
        <v>#DIV/0!</v>
      </c>
    </row>
    <row r="4797" spans="1:16" x14ac:dyDescent="0.25">
      <c r="A4797" s="1">
        <f t="shared" si="524"/>
        <v>43300</v>
      </c>
      <c r="B4797" s="7">
        <f t="shared" si="519"/>
        <v>7</v>
      </c>
      <c r="C4797" s="4">
        <f>INDEX(Calendar!$E$3:$E$367,MATCH(LOLP!$A4797,Calendar!$B$3:$B$367,0))</f>
        <v>1</v>
      </c>
      <c r="D4797" s="2">
        <f t="shared" si="525"/>
        <v>18</v>
      </c>
      <c r="E4797" s="36">
        <v>42013</v>
      </c>
      <c r="F4797" s="7">
        <f>IFERROR(IF(INDEX('Temperature Data'!$AA$15:$AA$348,MATCH(LOLP!A4797,'Temperature Data'!$B$15:$B$348,0))&gt;IF(B4797=9,$G$2,LOLP!$F$2),1,0),0)</f>
        <v>1</v>
      </c>
      <c r="G4797" s="7">
        <f>SUMIFS(LOLP!$F$4:$F$8763,$C$4:$C$8763,$C4797,$B$4:$B$8763,$B4797,$D$4:$D$8763,$D4797)</f>
        <v>17</v>
      </c>
      <c r="H4797" s="7">
        <f>COUNTIFS(Calendar!$E$3:$E$367,LOLP!C4797,Calendar!$D$3:$D$367,LOLP!B4797)</f>
        <v>21</v>
      </c>
      <c r="I4797" s="7">
        <f ca="1">IF($F4797=1,OFFSET(start_norps,LOLP!$D4797+(1-$C4797)*24,LOLP!$B4797)*H4797/G4797,0)</f>
        <v>0.5249452339155336</v>
      </c>
      <c r="J4797" s="7">
        <f ca="1">IF($F4797=1,OFFSET(start_33,LOLP!$D4797+(1-$C4797)*24,LOLP!$B4797)*H4797/G4797,0)</f>
        <v>0.1217738780968521</v>
      </c>
      <c r="K4797" s="7">
        <f ca="1">IF($F4797,OFFSET(start_40,LOLP!$D4797+(1-$C4797)*24,LOLP!$B4797),0)</f>
        <v>0</v>
      </c>
      <c r="L4797" s="7">
        <f ca="1">IF($F4797,OFFSET(start_50,LOLP!$D4797+(1-$C4797)*24,LOLP!$B4797),0)</f>
        <v>0</v>
      </c>
      <c r="M4797" s="25">
        <f t="shared" ca="1" si="520"/>
        <v>3.1611493970132873E-4</v>
      </c>
      <c r="N4797" s="25">
        <f t="shared" ca="1" si="521"/>
        <v>6.4992943613473834E-5</v>
      </c>
      <c r="O4797" s="15" t="e">
        <f t="shared" ca="1" si="522"/>
        <v>#DIV/0!</v>
      </c>
      <c r="P4797" s="15" t="e">
        <f t="shared" ca="1" si="523"/>
        <v>#DIV/0!</v>
      </c>
    </row>
    <row r="4798" spans="1:16" x14ac:dyDescent="0.25">
      <c r="A4798" s="1">
        <f t="shared" si="524"/>
        <v>43300</v>
      </c>
      <c r="B4798" s="7">
        <f t="shared" si="519"/>
        <v>7</v>
      </c>
      <c r="C4798" s="4">
        <f>INDEX(Calendar!$E$3:$E$367,MATCH(LOLP!$A4798,Calendar!$B$3:$B$367,0))</f>
        <v>1</v>
      </c>
      <c r="D4798" s="2">
        <f t="shared" si="525"/>
        <v>19</v>
      </c>
      <c r="E4798" s="36">
        <v>40687</v>
      </c>
      <c r="F4798" s="7">
        <f>IFERROR(IF(INDEX('Temperature Data'!$AA$15:$AA$348,MATCH(LOLP!A4798,'Temperature Data'!$B$15:$B$348,0))&gt;IF(B4798=9,$G$2,LOLP!$F$2),1,0),0)</f>
        <v>1</v>
      </c>
      <c r="G4798" s="7">
        <f>SUMIFS(LOLP!$F$4:$F$8763,$C$4:$C$8763,$C4798,$B$4:$B$8763,$B4798,$D$4:$D$8763,$D4798)</f>
        <v>17</v>
      </c>
      <c r="H4798" s="7">
        <f>COUNTIFS(Calendar!$E$3:$E$367,LOLP!C4798,Calendar!$D$3:$D$367,LOLP!B4798)</f>
        <v>21</v>
      </c>
      <c r="I4798" s="7">
        <f ca="1">IF($F4798=1,OFFSET(start_norps,LOLP!$D4798+(1-$C4798)*24,LOLP!$B4798)*H4798/G4798,0)</f>
        <v>1.0112613476892978</v>
      </c>
      <c r="J4798" s="7">
        <f ca="1">IF($F4798=1,OFFSET(start_33,LOLP!$D4798+(1-$C4798)*24,LOLP!$B4798)*H4798/G4798,0)</f>
        <v>1.1886523329937249</v>
      </c>
      <c r="K4798" s="7">
        <f ca="1">IF($F4798,OFFSET(start_40,LOLP!$D4798+(1-$C4798)*24,LOLP!$B4798),0)</f>
        <v>0</v>
      </c>
      <c r="L4798" s="7">
        <f ca="1">IF($F4798,OFFSET(start_50,LOLP!$D4798+(1-$C4798)*24,LOLP!$B4798),0)</f>
        <v>0</v>
      </c>
      <c r="M4798" s="25">
        <f t="shared" ca="1" si="520"/>
        <v>6.089679442608753E-4</v>
      </c>
      <c r="N4798" s="25">
        <f t="shared" ca="1" si="521"/>
        <v>6.3440546742579533E-4</v>
      </c>
      <c r="O4798" s="15" t="e">
        <f t="shared" ca="1" si="522"/>
        <v>#DIV/0!</v>
      </c>
      <c r="P4798" s="15" t="e">
        <f t="shared" ca="1" si="523"/>
        <v>#DIV/0!</v>
      </c>
    </row>
    <row r="4799" spans="1:16" x14ac:dyDescent="0.25">
      <c r="A4799" s="1">
        <f t="shared" si="524"/>
        <v>43300</v>
      </c>
      <c r="B4799" s="7">
        <f t="shared" si="519"/>
        <v>7</v>
      </c>
      <c r="C4799" s="4">
        <f>INDEX(Calendar!$E$3:$E$367,MATCH(LOLP!$A4799,Calendar!$B$3:$B$367,0))</f>
        <v>1</v>
      </c>
      <c r="D4799" s="2">
        <f t="shared" si="525"/>
        <v>20</v>
      </c>
      <c r="E4799" s="36">
        <v>39703</v>
      </c>
      <c r="F4799" s="7">
        <f>IFERROR(IF(INDEX('Temperature Data'!$AA$15:$AA$348,MATCH(LOLP!A4799,'Temperature Data'!$B$15:$B$348,0))&gt;IF(B4799=9,$G$2,LOLP!$F$2),1,0),0)</f>
        <v>1</v>
      </c>
      <c r="G4799" s="7">
        <f>SUMIFS(LOLP!$F$4:$F$8763,$C$4:$C$8763,$C4799,$B$4:$B$8763,$B4799,$D$4:$D$8763,$D4799)</f>
        <v>17</v>
      </c>
      <c r="H4799" s="7">
        <f>COUNTIFS(Calendar!$E$3:$E$367,LOLP!C4799,Calendar!$D$3:$D$367,LOLP!B4799)</f>
        <v>21</v>
      </c>
      <c r="I4799" s="7">
        <f ca="1">IF($F4799=1,OFFSET(start_norps,LOLP!$D4799+(1-$C4799)*24,LOLP!$B4799)*H4799/G4799,0)</f>
        <v>0.43018900673704075</v>
      </c>
      <c r="J4799" s="7">
        <f ca="1">IF($F4799=1,OFFSET(start_33,LOLP!$D4799+(1-$C4799)*24,LOLP!$B4799)*H4799/G4799,0)</f>
        <v>0.53101054731415775</v>
      </c>
      <c r="K4799" s="7">
        <f ca="1">IF($F4799,OFFSET(start_40,LOLP!$D4799+(1-$C4799)*24,LOLP!$B4799),0)</f>
        <v>0</v>
      </c>
      <c r="L4799" s="7">
        <f ca="1">IF($F4799,OFFSET(start_50,LOLP!$D4799+(1-$C4799)*24,LOLP!$B4799),0)</f>
        <v>0</v>
      </c>
      <c r="M4799" s="25">
        <f t="shared" ca="1" si="520"/>
        <v>2.5905401771251341E-4</v>
      </c>
      <c r="N4799" s="25">
        <f t="shared" ca="1" si="521"/>
        <v>2.8341003094522517E-4</v>
      </c>
      <c r="O4799" s="15" t="e">
        <f t="shared" ca="1" si="522"/>
        <v>#DIV/0!</v>
      </c>
      <c r="P4799" s="15" t="e">
        <f t="shared" ca="1" si="523"/>
        <v>#DIV/0!</v>
      </c>
    </row>
    <row r="4800" spans="1:16" x14ac:dyDescent="0.25">
      <c r="A4800" s="1">
        <f t="shared" si="524"/>
        <v>43300</v>
      </c>
      <c r="B4800" s="7">
        <f t="shared" si="519"/>
        <v>7</v>
      </c>
      <c r="C4800" s="4">
        <f>INDEX(Calendar!$E$3:$E$367,MATCH(LOLP!$A4800,Calendar!$B$3:$B$367,0))</f>
        <v>1</v>
      </c>
      <c r="D4800" s="2">
        <f t="shared" si="525"/>
        <v>21</v>
      </c>
      <c r="E4800" s="36">
        <v>37944</v>
      </c>
      <c r="F4800" s="7">
        <f>IFERROR(IF(INDEX('Temperature Data'!$AA$15:$AA$348,MATCH(LOLP!A4800,'Temperature Data'!$B$15:$B$348,0))&gt;IF(B4800=9,$G$2,LOLP!$F$2),1,0),0)</f>
        <v>1</v>
      </c>
      <c r="G4800" s="7">
        <f>SUMIFS(LOLP!$F$4:$F$8763,$C$4:$C$8763,$C4800,$B$4:$B$8763,$B4800,$D$4:$D$8763,$D4800)</f>
        <v>17</v>
      </c>
      <c r="H4800" s="7">
        <f>COUNTIFS(Calendar!$E$3:$E$367,LOLP!C4800,Calendar!$D$3:$D$367,LOLP!B4800)</f>
        <v>21</v>
      </c>
      <c r="I4800" s="7">
        <f ca="1">IF($F4800=1,OFFSET(start_norps,LOLP!$D4800+(1-$C4800)*24,LOLP!$B4800)*H4800/G4800,0)</f>
        <v>8.001019996055149E-4</v>
      </c>
      <c r="J4800" s="7">
        <f ca="1">IF($F4800=1,OFFSET(start_33,LOLP!$D4800+(1-$C4800)*24,LOLP!$B4800)*H4800/G4800,0)</f>
        <v>1.1180291781430949E-3</v>
      </c>
      <c r="K4800" s="7">
        <f ca="1">IF($F4800,OFFSET(start_40,LOLP!$D4800+(1-$C4800)*24,LOLP!$B4800),0)</f>
        <v>0</v>
      </c>
      <c r="L4800" s="7">
        <f ca="1">IF($F4800,OFFSET(start_50,LOLP!$D4800+(1-$C4800)*24,LOLP!$B4800),0)</f>
        <v>0</v>
      </c>
      <c r="M4800" s="25">
        <f t="shared" ca="1" si="520"/>
        <v>4.8181063284195225E-7</v>
      </c>
      <c r="N4800" s="25">
        <f t="shared" ca="1" si="521"/>
        <v>5.9671259935960806E-7</v>
      </c>
      <c r="O4800" s="15" t="e">
        <f t="shared" ca="1" si="522"/>
        <v>#DIV/0!</v>
      </c>
      <c r="P4800" s="15" t="e">
        <f t="shared" ca="1" si="523"/>
        <v>#DIV/0!</v>
      </c>
    </row>
    <row r="4801" spans="1:16" x14ac:dyDescent="0.25">
      <c r="A4801" s="1">
        <f t="shared" si="524"/>
        <v>43300</v>
      </c>
      <c r="B4801" s="7">
        <f t="shared" si="519"/>
        <v>7</v>
      </c>
      <c r="C4801" s="4">
        <f>INDEX(Calendar!$E$3:$E$367,MATCH(LOLP!$A4801,Calendar!$B$3:$B$367,0))</f>
        <v>1</v>
      </c>
      <c r="D4801" s="2">
        <f t="shared" si="525"/>
        <v>22</v>
      </c>
      <c r="E4801" s="36">
        <v>34765</v>
      </c>
      <c r="F4801" s="7">
        <f>IFERROR(IF(INDEX('Temperature Data'!$AA$15:$AA$348,MATCH(LOLP!A4801,'Temperature Data'!$B$15:$B$348,0))&gt;IF(B4801=9,$G$2,LOLP!$F$2),1,0),0)</f>
        <v>1</v>
      </c>
      <c r="G4801" s="7">
        <f>SUMIFS(LOLP!$F$4:$F$8763,$C$4:$C$8763,$C4801,$B$4:$B$8763,$B4801,$D$4:$D$8763,$D4801)</f>
        <v>17</v>
      </c>
      <c r="H4801" s="7">
        <f>COUNTIFS(Calendar!$E$3:$E$367,LOLP!C4801,Calendar!$D$3:$D$367,LOLP!B4801)</f>
        <v>21</v>
      </c>
      <c r="I4801" s="7">
        <f ca="1">IF($F4801=1,OFFSET(start_norps,LOLP!$D4801+(1-$C4801)*24,LOLP!$B4801)*H4801/G4801,0)</f>
        <v>4.4879721658331451E-11</v>
      </c>
      <c r="J4801" s="7">
        <f ca="1">IF($F4801=1,OFFSET(start_33,LOLP!$D4801+(1-$C4801)*24,LOLP!$B4801)*H4801/G4801,0)</f>
        <v>9.1515027944054528E-11</v>
      </c>
      <c r="K4801" s="7">
        <f ca="1">IF($F4801,OFFSET(start_40,LOLP!$D4801+(1-$C4801)*24,LOLP!$B4801),0)</f>
        <v>0</v>
      </c>
      <c r="L4801" s="7">
        <f ca="1">IF($F4801,OFFSET(start_50,LOLP!$D4801+(1-$C4801)*24,LOLP!$B4801),0)</f>
        <v>0</v>
      </c>
      <c r="M4801" s="25">
        <f t="shared" ca="1" si="520"/>
        <v>2.7025963070499367E-14</v>
      </c>
      <c r="N4801" s="25">
        <f t="shared" ca="1" si="521"/>
        <v>4.8843242441723402E-14</v>
      </c>
      <c r="O4801" s="15" t="e">
        <f t="shared" ca="1" si="522"/>
        <v>#DIV/0!</v>
      </c>
      <c r="P4801" s="15" t="e">
        <f t="shared" ca="1" si="523"/>
        <v>#DIV/0!</v>
      </c>
    </row>
    <row r="4802" spans="1:16" x14ac:dyDescent="0.25">
      <c r="A4802" s="1">
        <f t="shared" si="524"/>
        <v>43300</v>
      </c>
      <c r="B4802" s="7">
        <f t="shared" si="519"/>
        <v>7</v>
      </c>
      <c r="C4802" s="4">
        <f>INDEX(Calendar!$E$3:$E$367,MATCH(LOLP!$A4802,Calendar!$B$3:$B$367,0))</f>
        <v>1</v>
      </c>
      <c r="D4802" s="2">
        <f t="shared" si="525"/>
        <v>23</v>
      </c>
      <c r="E4802" s="36">
        <v>31723</v>
      </c>
      <c r="F4802" s="7">
        <f>IFERROR(IF(INDEX('Temperature Data'!$AA$15:$AA$348,MATCH(LOLP!A4802,'Temperature Data'!$B$15:$B$348,0))&gt;IF(B4802=9,$G$2,LOLP!$F$2),1,0),0)</f>
        <v>1</v>
      </c>
      <c r="G4802" s="7">
        <f>SUMIFS(LOLP!$F$4:$F$8763,$C$4:$C$8763,$C4802,$B$4:$B$8763,$B4802,$D$4:$D$8763,$D4802)</f>
        <v>17</v>
      </c>
      <c r="H4802" s="7">
        <f>COUNTIFS(Calendar!$E$3:$E$367,LOLP!C4802,Calendar!$D$3:$D$367,LOLP!B4802)</f>
        <v>21</v>
      </c>
      <c r="I4802" s="7">
        <f ca="1">IF($F4802=1,OFFSET(start_norps,LOLP!$D4802+(1-$C4802)*24,LOLP!$B4802)*H4802/G4802,0)</f>
        <v>0</v>
      </c>
      <c r="J4802" s="7">
        <f ca="1">IF($F4802=1,OFFSET(start_33,LOLP!$D4802+(1-$C4802)*24,LOLP!$B4802)*H4802/G4802,0)</f>
        <v>0</v>
      </c>
      <c r="K4802" s="7">
        <f ca="1">IF($F4802,OFFSET(start_40,LOLP!$D4802+(1-$C4802)*24,LOLP!$B4802),0)</f>
        <v>0</v>
      </c>
      <c r="L4802" s="7">
        <f ca="1">IF($F4802,OFFSET(start_50,LOLP!$D4802+(1-$C4802)*24,LOLP!$B4802),0)</f>
        <v>0</v>
      </c>
      <c r="M4802" s="25">
        <f t="shared" ca="1" si="520"/>
        <v>0</v>
      </c>
      <c r="N4802" s="25">
        <f t="shared" ca="1" si="521"/>
        <v>0</v>
      </c>
      <c r="O4802" s="15" t="e">
        <f t="shared" ca="1" si="522"/>
        <v>#DIV/0!</v>
      </c>
      <c r="P4802" s="15" t="e">
        <f t="shared" ca="1" si="523"/>
        <v>#DIV/0!</v>
      </c>
    </row>
    <row r="4803" spans="1:16" x14ac:dyDescent="0.25">
      <c r="A4803" s="1">
        <f t="shared" si="524"/>
        <v>43300</v>
      </c>
      <c r="B4803" s="7">
        <f t="shared" si="519"/>
        <v>7</v>
      </c>
      <c r="C4803" s="4">
        <f>INDEX(Calendar!$E$3:$E$367,MATCH(LOLP!$A4803,Calendar!$B$3:$B$367,0))</f>
        <v>1</v>
      </c>
      <c r="D4803" s="2">
        <f t="shared" si="525"/>
        <v>24</v>
      </c>
      <c r="E4803" s="36">
        <v>29419</v>
      </c>
      <c r="F4803" s="7">
        <f>IFERROR(IF(INDEX('Temperature Data'!$AA$15:$AA$348,MATCH(LOLP!A4803,'Temperature Data'!$B$15:$B$348,0))&gt;IF(B4803=9,$G$2,LOLP!$F$2),1,0),0)</f>
        <v>1</v>
      </c>
      <c r="G4803" s="7">
        <f>SUMIFS(LOLP!$F$4:$F$8763,$C$4:$C$8763,$C4803,$B$4:$B$8763,$B4803,$D$4:$D$8763,$D4803)</f>
        <v>17</v>
      </c>
      <c r="H4803" s="7">
        <f>COUNTIFS(Calendar!$E$3:$E$367,LOLP!C4803,Calendar!$D$3:$D$367,LOLP!B4803)</f>
        <v>21</v>
      </c>
      <c r="I4803" s="7">
        <f ca="1">IF($F4803=1,OFFSET(start_norps,LOLP!$D4803+(1-$C4803)*24,LOLP!$B4803)*H4803/G4803,0)</f>
        <v>0</v>
      </c>
      <c r="J4803" s="7">
        <f ca="1">IF($F4803=1,OFFSET(start_33,LOLP!$D4803+(1-$C4803)*24,LOLP!$B4803)*H4803/G4803,0)</f>
        <v>0</v>
      </c>
      <c r="K4803" s="7">
        <f ca="1">IF($F4803,OFFSET(start_40,LOLP!$D4803+(1-$C4803)*24,LOLP!$B4803),0)</f>
        <v>0</v>
      </c>
      <c r="L4803" s="7">
        <f ca="1">IF($F4803,OFFSET(start_50,LOLP!$D4803+(1-$C4803)*24,LOLP!$B4803),0)</f>
        <v>0</v>
      </c>
      <c r="M4803" s="25">
        <f t="shared" ca="1" si="520"/>
        <v>0</v>
      </c>
      <c r="N4803" s="25">
        <f t="shared" ca="1" si="521"/>
        <v>0</v>
      </c>
      <c r="O4803" s="15" t="e">
        <f t="shared" ca="1" si="522"/>
        <v>#DIV/0!</v>
      </c>
      <c r="P4803" s="15" t="e">
        <f t="shared" ca="1" si="523"/>
        <v>#DIV/0!</v>
      </c>
    </row>
    <row r="4804" spans="1:16" x14ac:dyDescent="0.25">
      <c r="A4804" s="1">
        <f t="shared" si="524"/>
        <v>43301</v>
      </c>
      <c r="B4804" s="7">
        <f t="shared" si="519"/>
        <v>7</v>
      </c>
      <c r="C4804" s="4">
        <f>INDEX(Calendar!$E$3:$E$367,MATCH(LOLP!$A4804,Calendar!$B$3:$B$367,0))</f>
        <v>1</v>
      </c>
      <c r="D4804" s="2">
        <f t="shared" si="525"/>
        <v>1</v>
      </c>
      <c r="E4804" s="36">
        <v>27713</v>
      </c>
      <c r="F4804" s="7">
        <f>IFERROR(IF(INDEX('Temperature Data'!$AA$15:$AA$348,MATCH(LOLP!A4804,'Temperature Data'!$B$15:$B$348,0))&gt;IF(B4804=9,$G$2,LOLP!$F$2),1,0),0)</f>
        <v>0</v>
      </c>
      <c r="G4804" s="7">
        <f>SUMIFS(LOLP!$F$4:$F$8763,$C$4:$C$8763,$C4804,$B$4:$B$8763,$B4804,$D$4:$D$8763,$D4804)</f>
        <v>17</v>
      </c>
      <c r="H4804" s="7">
        <f>COUNTIFS(Calendar!$E$3:$E$367,LOLP!C4804,Calendar!$D$3:$D$367,LOLP!B4804)</f>
        <v>21</v>
      </c>
      <c r="I4804" s="7">
        <f ca="1">IF($F4804=1,OFFSET(start_norps,LOLP!$D4804+(1-$C4804)*24,LOLP!$B4804)*H4804/G4804,0)</f>
        <v>0</v>
      </c>
      <c r="J4804" s="7">
        <f ca="1">IF($F4804=1,OFFSET(start_33,LOLP!$D4804+(1-$C4804)*24,LOLP!$B4804)*H4804/G4804,0)</f>
        <v>0</v>
      </c>
      <c r="K4804" s="7">
        <f ca="1">IF($F4804,OFFSET(start_40,LOLP!$D4804+(1-$C4804)*24,LOLP!$B4804),0)</f>
        <v>0</v>
      </c>
      <c r="L4804" s="7">
        <f ca="1">IF($F4804,OFFSET(start_50,LOLP!$D4804+(1-$C4804)*24,LOLP!$B4804),0)</f>
        <v>0</v>
      </c>
      <c r="M4804" s="25">
        <f t="shared" ca="1" si="520"/>
        <v>0</v>
      </c>
      <c r="N4804" s="25">
        <f t="shared" ca="1" si="521"/>
        <v>0</v>
      </c>
      <c r="O4804" s="15" t="e">
        <f t="shared" ca="1" si="522"/>
        <v>#DIV/0!</v>
      </c>
      <c r="P4804" s="15" t="e">
        <f t="shared" ca="1" si="523"/>
        <v>#DIV/0!</v>
      </c>
    </row>
    <row r="4805" spans="1:16" x14ac:dyDescent="0.25">
      <c r="A4805" s="1">
        <f t="shared" si="524"/>
        <v>43301</v>
      </c>
      <c r="B4805" s="7">
        <f t="shared" ref="B4805:B4868" si="526">MONTH(A4805)</f>
        <v>7</v>
      </c>
      <c r="C4805" s="4">
        <f>INDEX(Calendar!$E$3:$E$367,MATCH(LOLP!$A4805,Calendar!$B$3:$B$367,0))</f>
        <v>1</v>
      </c>
      <c r="D4805" s="2">
        <f t="shared" si="525"/>
        <v>2</v>
      </c>
      <c r="E4805" s="36">
        <v>26680</v>
      </c>
      <c r="F4805" s="7">
        <f>IFERROR(IF(INDEX('Temperature Data'!$AA$15:$AA$348,MATCH(LOLP!A4805,'Temperature Data'!$B$15:$B$348,0))&gt;IF(B4805=9,$G$2,LOLP!$F$2),1,0),0)</f>
        <v>0</v>
      </c>
      <c r="G4805" s="7">
        <f>SUMIFS(LOLP!$F$4:$F$8763,$C$4:$C$8763,$C4805,$B$4:$B$8763,$B4805,$D$4:$D$8763,$D4805)</f>
        <v>17</v>
      </c>
      <c r="H4805" s="7">
        <f>COUNTIFS(Calendar!$E$3:$E$367,LOLP!C4805,Calendar!$D$3:$D$367,LOLP!B4805)</f>
        <v>21</v>
      </c>
      <c r="I4805" s="7">
        <f ca="1">IF($F4805=1,OFFSET(start_norps,LOLP!$D4805+(1-$C4805)*24,LOLP!$B4805)*H4805/G4805,0)</f>
        <v>0</v>
      </c>
      <c r="J4805" s="7">
        <f ca="1">IF($F4805=1,OFFSET(start_33,LOLP!$D4805+(1-$C4805)*24,LOLP!$B4805)*H4805/G4805,0)</f>
        <v>0</v>
      </c>
      <c r="K4805" s="7">
        <f ca="1">IF($F4805,OFFSET(start_40,LOLP!$D4805+(1-$C4805)*24,LOLP!$B4805),0)</f>
        <v>0</v>
      </c>
      <c r="L4805" s="7">
        <f ca="1">IF($F4805,OFFSET(start_50,LOLP!$D4805+(1-$C4805)*24,LOLP!$B4805),0)</f>
        <v>0</v>
      </c>
      <c r="M4805" s="25">
        <f t="shared" ref="M4805:M4868" ca="1" si="527">I4805/I$8764</f>
        <v>0</v>
      </c>
      <c r="N4805" s="25">
        <f t="shared" ref="N4805:N4868" ca="1" si="528">J4805/J$8764</f>
        <v>0</v>
      </c>
      <c r="O4805" s="15" t="e">
        <f t="shared" ref="O4805:O4868" ca="1" si="529">K4805/K$8764</f>
        <v>#DIV/0!</v>
      </c>
      <c r="P4805" s="15" t="e">
        <f t="shared" ref="P4805:P4868" ca="1" si="530">L4805/L$8764</f>
        <v>#DIV/0!</v>
      </c>
    </row>
    <row r="4806" spans="1:16" x14ac:dyDescent="0.25">
      <c r="A4806" s="1">
        <f t="shared" si="524"/>
        <v>43301</v>
      </c>
      <c r="B4806" s="7">
        <f t="shared" si="526"/>
        <v>7</v>
      </c>
      <c r="C4806" s="4">
        <f>INDEX(Calendar!$E$3:$E$367,MATCH(LOLP!$A4806,Calendar!$B$3:$B$367,0))</f>
        <v>1</v>
      </c>
      <c r="D4806" s="2">
        <f t="shared" si="525"/>
        <v>3</v>
      </c>
      <c r="E4806" s="36">
        <v>26000</v>
      </c>
      <c r="F4806" s="7">
        <f>IFERROR(IF(INDEX('Temperature Data'!$AA$15:$AA$348,MATCH(LOLP!A4806,'Temperature Data'!$B$15:$B$348,0))&gt;IF(B4806=9,$G$2,LOLP!$F$2),1,0),0)</f>
        <v>0</v>
      </c>
      <c r="G4806" s="7">
        <f>SUMIFS(LOLP!$F$4:$F$8763,$C$4:$C$8763,$C4806,$B$4:$B$8763,$B4806,$D$4:$D$8763,$D4806)</f>
        <v>17</v>
      </c>
      <c r="H4806" s="7">
        <f>COUNTIFS(Calendar!$E$3:$E$367,LOLP!C4806,Calendar!$D$3:$D$367,LOLP!B4806)</f>
        <v>21</v>
      </c>
      <c r="I4806" s="7">
        <f ca="1">IF($F4806=1,OFFSET(start_norps,LOLP!$D4806+(1-$C4806)*24,LOLP!$B4806)*H4806/G4806,0)</f>
        <v>0</v>
      </c>
      <c r="J4806" s="7">
        <f ca="1">IF($F4806=1,OFFSET(start_33,LOLP!$D4806+(1-$C4806)*24,LOLP!$B4806)*H4806/G4806,0)</f>
        <v>0</v>
      </c>
      <c r="K4806" s="7">
        <f ca="1">IF($F4806,OFFSET(start_40,LOLP!$D4806+(1-$C4806)*24,LOLP!$B4806),0)</f>
        <v>0</v>
      </c>
      <c r="L4806" s="7">
        <f ca="1">IF($F4806,OFFSET(start_50,LOLP!$D4806+(1-$C4806)*24,LOLP!$B4806),0)</f>
        <v>0</v>
      </c>
      <c r="M4806" s="25">
        <f t="shared" ca="1" si="527"/>
        <v>0</v>
      </c>
      <c r="N4806" s="25">
        <f t="shared" ca="1" si="528"/>
        <v>0</v>
      </c>
      <c r="O4806" s="15" t="e">
        <f t="shared" ca="1" si="529"/>
        <v>#DIV/0!</v>
      </c>
      <c r="P4806" s="15" t="e">
        <f t="shared" ca="1" si="530"/>
        <v>#DIV/0!</v>
      </c>
    </row>
    <row r="4807" spans="1:16" x14ac:dyDescent="0.25">
      <c r="A4807" s="1">
        <f t="shared" si="524"/>
        <v>43301</v>
      </c>
      <c r="B4807" s="7">
        <f t="shared" si="526"/>
        <v>7</v>
      </c>
      <c r="C4807" s="4">
        <f>INDEX(Calendar!$E$3:$E$367,MATCH(LOLP!$A4807,Calendar!$B$3:$B$367,0))</f>
        <v>1</v>
      </c>
      <c r="D4807" s="2">
        <f t="shared" si="525"/>
        <v>4</v>
      </c>
      <c r="E4807" s="36">
        <v>26174</v>
      </c>
      <c r="F4807" s="7">
        <f>IFERROR(IF(INDEX('Temperature Data'!$AA$15:$AA$348,MATCH(LOLP!A4807,'Temperature Data'!$B$15:$B$348,0))&gt;IF(B4807=9,$G$2,LOLP!$F$2),1,0),0)</f>
        <v>0</v>
      </c>
      <c r="G4807" s="7">
        <f>SUMIFS(LOLP!$F$4:$F$8763,$C$4:$C$8763,$C4807,$B$4:$B$8763,$B4807,$D$4:$D$8763,$D4807)</f>
        <v>17</v>
      </c>
      <c r="H4807" s="7">
        <f>COUNTIFS(Calendar!$E$3:$E$367,LOLP!C4807,Calendar!$D$3:$D$367,LOLP!B4807)</f>
        <v>21</v>
      </c>
      <c r="I4807" s="7">
        <f ca="1">IF($F4807=1,OFFSET(start_norps,LOLP!$D4807+(1-$C4807)*24,LOLP!$B4807)*H4807/G4807,0)</f>
        <v>0</v>
      </c>
      <c r="J4807" s="7">
        <f ca="1">IF($F4807=1,OFFSET(start_33,LOLP!$D4807+(1-$C4807)*24,LOLP!$B4807)*H4807/G4807,0)</f>
        <v>0</v>
      </c>
      <c r="K4807" s="7">
        <f ca="1">IF($F4807,OFFSET(start_40,LOLP!$D4807+(1-$C4807)*24,LOLP!$B4807),0)</f>
        <v>0</v>
      </c>
      <c r="L4807" s="7">
        <f ca="1">IF($F4807,OFFSET(start_50,LOLP!$D4807+(1-$C4807)*24,LOLP!$B4807),0)</f>
        <v>0</v>
      </c>
      <c r="M4807" s="25">
        <f t="shared" ca="1" si="527"/>
        <v>0</v>
      </c>
      <c r="N4807" s="25">
        <f t="shared" ca="1" si="528"/>
        <v>0</v>
      </c>
      <c r="O4807" s="15" t="e">
        <f t="shared" ca="1" si="529"/>
        <v>#DIV/0!</v>
      </c>
      <c r="P4807" s="15" t="e">
        <f t="shared" ca="1" si="530"/>
        <v>#DIV/0!</v>
      </c>
    </row>
    <row r="4808" spans="1:16" x14ac:dyDescent="0.25">
      <c r="A4808" s="1">
        <f t="shared" si="524"/>
        <v>43301</v>
      </c>
      <c r="B4808" s="7">
        <f t="shared" si="526"/>
        <v>7</v>
      </c>
      <c r="C4808" s="4">
        <f>INDEX(Calendar!$E$3:$E$367,MATCH(LOLP!$A4808,Calendar!$B$3:$B$367,0))</f>
        <v>1</v>
      </c>
      <c r="D4808" s="2">
        <f t="shared" si="525"/>
        <v>5</v>
      </c>
      <c r="E4808" s="36">
        <v>27020</v>
      </c>
      <c r="F4808" s="7">
        <f>IFERROR(IF(INDEX('Temperature Data'!$AA$15:$AA$348,MATCH(LOLP!A4808,'Temperature Data'!$B$15:$B$348,0))&gt;IF(B4808=9,$G$2,LOLP!$F$2),1,0),0)</f>
        <v>0</v>
      </c>
      <c r="G4808" s="7">
        <f>SUMIFS(LOLP!$F$4:$F$8763,$C$4:$C$8763,$C4808,$B$4:$B$8763,$B4808,$D$4:$D$8763,$D4808)</f>
        <v>17</v>
      </c>
      <c r="H4808" s="7">
        <f>COUNTIFS(Calendar!$E$3:$E$367,LOLP!C4808,Calendar!$D$3:$D$367,LOLP!B4808)</f>
        <v>21</v>
      </c>
      <c r="I4808" s="7">
        <f ca="1">IF($F4808=1,OFFSET(start_norps,LOLP!$D4808+(1-$C4808)*24,LOLP!$B4808)*H4808/G4808,0)</f>
        <v>0</v>
      </c>
      <c r="J4808" s="7">
        <f ca="1">IF($F4808=1,OFFSET(start_33,LOLP!$D4808+(1-$C4808)*24,LOLP!$B4808)*H4808/G4808,0)</f>
        <v>0</v>
      </c>
      <c r="K4808" s="7">
        <f ca="1">IF($F4808,OFFSET(start_40,LOLP!$D4808+(1-$C4808)*24,LOLP!$B4808),0)</f>
        <v>0</v>
      </c>
      <c r="L4808" s="7">
        <f ca="1">IF($F4808,OFFSET(start_50,LOLP!$D4808+(1-$C4808)*24,LOLP!$B4808),0)</f>
        <v>0</v>
      </c>
      <c r="M4808" s="25">
        <f t="shared" ca="1" si="527"/>
        <v>0</v>
      </c>
      <c r="N4808" s="25">
        <f t="shared" ca="1" si="528"/>
        <v>0</v>
      </c>
      <c r="O4808" s="15" t="e">
        <f t="shared" ca="1" si="529"/>
        <v>#DIV/0!</v>
      </c>
      <c r="P4808" s="15" t="e">
        <f t="shared" ca="1" si="530"/>
        <v>#DIV/0!</v>
      </c>
    </row>
    <row r="4809" spans="1:16" x14ac:dyDescent="0.25">
      <c r="A4809" s="1">
        <f t="shared" si="524"/>
        <v>43301</v>
      </c>
      <c r="B4809" s="7">
        <f t="shared" si="526"/>
        <v>7</v>
      </c>
      <c r="C4809" s="4">
        <f>INDEX(Calendar!$E$3:$E$367,MATCH(LOLP!$A4809,Calendar!$B$3:$B$367,0))</f>
        <v>1</v>
      </c>
      <c r="D4809" s="2">
        <f t="shared" si="525"/>
        <v>6</v>
      </c>
      <c r="E4809" s="36">
        <v>28003</v>
      </c>
      <c r="F4809" s="7">
        <f>IFERROR(IF(INDEX('Temperature Data'!$AA$15:$AA$348,MATCH(LOLP!A4809,'Temperature Data'!$B$15:$B$348,0))&gt;IF(B4809=9,$G$2,LOLP!$F$2),1,0),0)</f>
        <v>0</v>
      </c>
      <c r="G4809" s="7">
        <f>SUMIFS(LOLP!$F$4:$F$8763,$C$4:$C$8763,$C4809,$B$4:$B$8763,$B4809,$D$4:$D$8763,$D4809)</f>
        <v>17</v>
      </c>
      <c r="H4809" s="7">
        <f>COUNTIFS(Calendar!$E$3:$E$367,LOLP!C4809,Calendar!$D$3:$D$367,LOLP!B4809)</f>
        <v>21</v>
      </c>
      <c r="I4809" s="7">
        <f ca="1">IF($F4809=1,OFFSET(start_norps,LOLP!$D4809+(1-$C4809)*24,LOLP!$B4809)*H4809/G4809,0)</f>
        <v>0</v>
      </c>
      <c r="J4809" s="7">
        <f ca="1">IF($F4809=1,OFFSET(start_33,LOLP!$D4809+(1-$C4809)*24,LOLP!$B4809)*H4809/G4809,0)</f>
        <v>0</v>
      </c>
      <c r="K4809" s="7">
        <f ca="1">IF($F4809,OFFSET(start_40,LOLP!$D4809+(1-$C4809)*24,LOLP!$B4809),0)</f>
        <v>0</v>
      </c>
      <c r="L4809" s="7">
        <f ca="1">IF($F4809,OFFSET(start_50,LOLP!$D4809+(1-$C4809)*24,LOLP!$B4809),0)</f>
        <v>0</v>
      </c>
      <c r="M4809" s="25">
        <f t="shared" ca="1" si="527"/>
        <v>0</v>
      </c>
      <c r="N4809" s="25">
        <f t="shared" ca="1" si="528"/>
        <v>0</v>
      </c>
      <c r="O4809" s="15" t="e">
        <f t="shared" ca="1" si="529"/>
        <v>#DIV/0!</v>
      </c>
      <c r="P4809" s="15" t="e">
        <f t="shared" ca="1" si="530"/>
        <v>#DIV/0!</v>
      </c>
    </row>
    <row r="4810" spans="1:16" x14ac:dyDescent="0.25">
      <c r="A4810" s="1">
        <f t="shared" si="524"/>
        <v>43301</v>
      </c>
      <c r="B4810" s="7">
        <f t="shared" si="526"/>
        <v>7</v>
      </c>
      <c r="C4810" s="4">
        <f>INDEX(Calendar!$E$3:$E$367,MATCH(LOLP!$A4810,Calendar!$B$3:$B$367,0))</f>
        <v>1</v>
      </c>
      <c r="D4810" s="2">
        <f t="shared" si="525"/>
        <v>7</v>
      </c>
      <c r="E4810" s="36">
        <v>29576</v>
      </c>
      <c r="F4810" s="7">
        <f>IFERROR(IF(INDEX('Temperature Data'!$AA$15:$AA$348,MATCH(LOLP!A4810,'Temperature Data'!$B$15:$B$348,0))&gt;IF(B4810=9,$G$2,LOLP!$F$2),1,0),0)</f>
        <v>0</v>
      </c>
      <c r="G4810" s="7">
        <f>SUMIFS(LOLP!$F$4:$F$8763,$C$4:$C$8763,$C4810,$B$4:$B$8763,$B4810,$D$4:$D$8763,$D4810)</f>
        <v>17</v>
      </c>
      <c r="H4810" s="7">
        <f>COUNTIFS(Calendar!$E$3:$E$367,LOLP!C4810,Calendar!$D$3:$D$367,LOLP!B4810)</f>
        <v>21</v>
      </c>
      <c r="I4810" s="7">
        <f ca="1">IF($F4810=1,OFFSET(start_norps,LOLP!$D4810+(1-$C4810)*24,LOLP!$B4810)*H4810/G4810,0)</f>
        <v>0</v>
      </c>
      <c r="J4810" s="7">
        <f ca="1">IF($F4810=1,OFFSET(start_33,LOLP!$D4810+(1-$C4810)*24,LOLP!$B4810)*H4810/G4810,0)</f>
        <v>0</v>
      </c>
      <c r="K4810" s="7">
        <f ca="1">IF($F4810,OFFSET(start_40,LOLP!$D4810+(1-$C4810)*24,LOLP!$B4810),0)</f>
        <v>0</v>
      </c>
      <c r="L4810" s="7">
        <f ca="1">IF($F4810,OFFSET(start_50,LOLP!$D4810+(1-$C4810)*24,LOLP!$B4810),0)</f>
        <v>0</v>
      </c>
      <c r="M4810" s="25">
        <f t="shared" ca="1" si="527"/>
        <v>0</v>
      </c>
      <c r="N4810" s="25">
        <f t="shared" ca="1" si="528"/>
        <v>0</v>
      </c>
      <c r="O4810" s="15" t="e">
        <f t="shared" ca="1" si="529"/>
        <v>#DIV/0!</v>
      </c>
      <c r="P4810" s="15" t="e">
        <f t="shared" ca="1" si="530"/>
        <v>#DIV/0!</v>
      </c>
    </row>
    <row r="4811" spans="1:16" x14ac:dyDescent="0.25">
      <c r="A4811" s="1">
        <f t="shared" si="524"/>
        <v>43301</v>
      </c>
      <c r="B4811" s="7">
        <f t="shared" si="526"/>
        <v>7</v>
      </c>
      <c r="C4811" s="4">
        <f>INDEX(Calendar!$E$3:$E$367,MATCH(LOLP!$A4811,Calendar!$B$3:$B$367,0))</f>
        <v>1</v>
      </c>
      <c r="D4811" s="2">
        <f t="shared" si="525"/>
        <v>8</v>
      </c>
      <c r="E4811" s="36">
        <v>30984</v>
      </c>
      <c r="F4811" s="7">
        <f>IFERROR(IF(INDEX('Temperature Data'!$AA$15:$AA$348,MATCH(LOLP!A4811,'Temperature Data'!$B$15:$B$348,0))&gt;IF(B4811=9,$G$2,LOLP!$F$2),1,0),0)</f>
        <v>0</v>
      </c>
      <c r="G4811" s="7">
        <f>SUMIFS(LOLP!$F$4:$F$8763,$C$4:$C$8763,$C4811,$B$4:$B$8763,$B4811,$D$4:$D$8763,$D4811)</f>
        <v>17</v>
      </c>
      <c r="H4811" s="7">
        <f>COUNTIFS(Calendar!$E$3:$E$367,LOLP!C4811,Calendar!$D$3:$D$367,LOLP!B4811)</f>
        <v>21</v>
      </c>
      <c r="I4811" s="7">
        <f ca="1">IF($F4811=1,OFFSET(start_norps,LOLP!$D4811+(1-$C4811)*24,LOLP!$B4811)*H4811/G4811,0)</f>
        <v>0</v>
      </c>
      <c r="J4811" s="7">
        <f ca="1">IF($F4811=1,OFFSET(start_33,LOLP!$D4811+(1-$C4811)*24,LOLP!$B4811)*H4811/G4811,0)</f>
        <v>0</v>
      </c>
      <c r="K4811" s="7">
        <f ca="1">IF($F4811,OFFSET(start_40,LOLP!$D4811+(1-$C4811)*24,LOLP!$B4811),0)</f>
        <v>0</v>
      </c>
      <c r="L4811" s="7">
        <f ca="1">IF($F4811,OFFSET(start_50,LOLP!$D4811+(1-$C4811)*24,LOLP!$B4811),0)</f>
        <v>0</v>
      </c>
      <c r="M4811" s="25">
        <f t="shared" ca="1" si="527"/>
        <v>0</v>
      </c>
      <c r="N4811" s="25">
        <f t="shared" ca="1" si="528"/>
        <v>0</v>
      </c>
      <c r="O4811" s="15" t="e">
        <f t="shared" ca="1" si="529"/>
        <v>#DIV/0!</v>
      </c>
      <c r="P4811" s="15" t="e">
        <f t="shared" ca="1" si="530"/>
        <v>#DIV/0!</v>
      </c>
    </row>
    <row r="4812" spans="1:16" x14ac:dyDescent="0.25">
      <c r="A4812" s="1">
        <f t="shared" si="524"/>
        <v>43301</v>
      </c>
      <c r="B4812" s="7">
        <f t="shared" si="526"/>
        <v>7</v>
      </c>
      <c r="C4812" s="4">
        <f>INDEX(Calendar!$E$3:$E$367,MATCH(LOLP!$A4812,Calendar!$B$3:$B$367,0))</f>
        <v>1</v>
      </c>
      <c r="D4812" s="2">
        <f t="shared" si="525"/>
        <v>9</v>
      </c>
      <c r="E4812" s="36">
        <v>32630</v>
      </c>
      <c r="F4812" s="7">
        <f>IFERROR(IF(INDEX('Temperature Data'!$AA$15:$AA$348,MATCH(LOLP!A4812,'Temperature Data'!$B$15:$B$348,0))&gt;IF(B4812=9,$G$2,LOLP!$F$2),1,0),0)</f>
        <v>0</v>
      </c>
      <c r="G4812" s="7">
        <f>SUMIFS(LOLP!$F$4:$F$8763,$C$4:$C$8763,$C4812,$B$4:$B$8763,$B4812,$D$4:$D$8763,$D4812)</f>
        <v>17</v>
      </c>
      <c r="H4812" s="7">
        <f>COUNTIFS(Calendar!$E$3:$E$367,LOLP!C4812,Calendar!$D$3:$D$367,LOLP!B4812)</f>
        <v>21</v>
      </c>
      <c r="I4812" s="7">
        <f ca="1">IF($F4812=1,OFFSET(start_norps,LOLP!$D4812+(1-$C4812)*24,LOLP!$B4812)*H4812/G4812,0)</f>
        <v>0</v>
      </c>
      <c r="J4812" s="7">
        <f ca="1">IF($F4812=1,OFFSET(start_33,LOLP!$D4812+(1-$C4812)*24,LOLP!$B4812)*H4812/G4812,0)</f>
        <v>0</v>
      </c>
      <c r="K4812" s="7">
        <f ca="1">IF($F4812,OFFSET(start_40,LOLP!$D4812+(1-$C4812)*24,LOLP!$B4812),0)</f>
        <v>0</v>
      </c>
      <c r="L4812" s="7">
        <f ca="1">IF($F4812,OFFSET(start_50,LOLP!$D4812+(1-$C4812)*24,LOLP!$B4812),0)</f>
        <v>0</v>
      </c>
      <c r="M4812" s="25">
        <f t="shared" ca="1" si="527"/>
        <v>0</v>
      </c>
      <c r="N4812" s="25">
        <f t="shared" ca="1" si="528"/>
        <v>0</v>
      </c>
      <c r="O4812" s="15" t="e">
        <f t="shared" ca="1" si="529"/>
        <v>#DIV/0!</v>
      </c>
      <c r="P4812" s="15" t="e">
        <f t="shared" ca="1" si="530"/>
        <v>#DIV/0!</v>
      </c>
    </row>
    <row r="4813" spans="1:16" x14ac:dyDescent="0.25">
      <c r="A4813" s="1">
        <f t="shared" si="524"/>
        <v>43301</v>
      </c>
      <c r="B4813" s="7">
        <f t="shared" si="526"/>
        <v>7</v>
      </c>
      <c r="C4813" s="4">
        <f>INDEX(Calendar!$E$3:$E$367,MATCH(LOLP!$A4813,Calendar!$B$3:$B$367,0))</f>
        <v>1</v>
      </c>
      <c r="D4813" s="2">
        <f t="shared" si="525"/>
        <v>10</v>
      </c>
      <c r="E4813" s="36">
        <v>33935</v>
      </c>
      <c r="F4813" s="7">
        <f>IFERROR(IF(INDEX('Temperature Data'!$AA$15:$AA$348,MATCH(LOLP!A4813,'Temperature Data'!$B$15:$B$348,0))&gt;IF(B4813=9,$G$2,LOLP!$F$2),1,0),0)</f>
        <v>0</v>
      </c>
      <c r="G4813" s="7">
        <f>SUMIFS(LOLP!$F$4:$F$8763,$C$4:$C$8763,$C4813,$B$4:$B$8763,$B4813,$D$4:$D$8763,$D4813)</f>
        <v>17</v>
      </c>
      <c r="H4813" s="7">
        <f>COUNTIFS(Calendar!$E$3:$E$367,LOLP!C4813,Calendar!$D$3:$D$367,LOLP!B4813)</f>
        <v>21</v>
      </c>
      <c r="I4813" s="7">
        <f ca="1">IF($F4813=1,OFFSET(start_norps,LOLP!$D4813+(1-$C4813)*24,LOLP!$B4813)*H4813/G4813,0)</f>
        <v>0</v>
      </c>
      <c r="J4813" s="7">
        <f ca="1">IF($F4813=1,OFFSET(start_33,LOLP!$D4813+(1-$C4813)*24,LOLP!$B4813)*H4813/G4813,0)</f>
        <v>0</v>
      </c>
      <c r="K4813" s="7">
        <f ca="1">IF($F4813,OFFSET(start_40,LOLP!$D4813+(1-$C4813)*24,LOLP!$B4813),0)</f>
        <v>0</v>
      </c>
      <c r="L4813" s="7">
        <f ca="1">IF($F4813,OFFSET(start_50,LOLP!$D4813+(1-$C4813)*24,LOLP!$B4813),0)</f>
        <v>0</v>
      </c>
      <c r="M4813" s="25">
        <f t="shared" ca="1" si="527"/>
        <v>0</v>
      </c>
      <c r="N4813" s="25">
        <f t="shared" ca="1" si="528"/>
        <v>0</v>
      </c>
      <c r="O4813" s="15" t="e">
        <f t="shared" ca="1" si="529"/>
        <v>#DIV/0!</v>
      </c>
      <c r="P4813" s="15" t="e">
        <f t="shared" ca="1" si="530"/>
        <v>#DIV/0!</v>
      </c>
    </row>
    <row r="4814" spans="1:16" x14ac:dyDescent="0.25">
      <c r="A4814" s="1">
        <f t="shared" si="524"/>
        <v>43301</v>
      </c>
      <c r="B4814" s="7">
        <f t="shared" si="526"/>
        <v>7</v>
      </c>
      <c r="C4814" s="4">
        <f>INDEX(Calendar!$E$3:$E$367,MATCH(LOLP!$A4814,Calendar!$B$3:$B$367,0))</f>
        <v>1</v>
      </c>
      <c r="D4814" s="2">
        <f t="shared" si="525"/>
        <v>11</v>
      </c>
      <c r="E4814" s="36">
        <v>34405</v>
      </c>
      <c r="F4814" s="7">
        <f>IFERROR(IF(INDEX('Temperature Data'!$AA$15:$AA$348,MATCH(LOLP!A4814,'Temperature Data'!$B$15:$B$348,0))&gt;IF(B4814=9,$G$2,LOLP!$F$2),1,0),0)</f>
        <v>0</v>
      </c>
      <c r="G4814" s="7">
        <f>SUMIFS(LOLP!$F$4:$F$8763,$C$4:$C$8763,$C4814,$B$4:$B$8763,$B4814,$D$4:$D$8763,$D4814)</f>
        <v>17</v>
      </c>
      <c r="H4814" s="7">
        <f>COUNTIFS(Calendar!$E$3:$E$367,LOLP!C4814,Calendar!$D$3:$D$367,LOLP!B4814)</f>
        <v>21</v>
      </c>
      <c r="I4814" s="7">
        <f ca="1">IF($F4814=1,OFFSET(start_norps,LOLP!$D4814+(1-$C4814)*24,LOLP!$B4814)*H4814/G4814,0)</f>
        <v>0</v>
      </c>
      <c r="J4814" s="7">
        <f ca="1">IF($F4814=1,OFFSET(start_33,LOLP!$D4814+(1-$C4814)*24,LOLP!$B4814)*H4814/G4814,0)</f>
        <v>0</v>
      </c>
      <c r="K4814" s="7">
        <f ca="1">IF($F4814,OFFSET(start_40,LOLP!$D4814+(1-$C4814)*24,LOLP!$B4814),0)</f>
        <v>0</v>
      </c>
      <c r="L4814" s="7">
        <f ca="1">IF($F4814,OFFSET(start_50,LOLP!$D4814+(1-$C4814)*24,LOLP!$B4814),0)</f>
        <v>0</v>
      </c>
      <c r="M4814" s="25">
        <f t="shared" ca="1" si="527"/>
        <v>0</v>
      </c>
      <c r="N4814" s="25">
        <f t="shared" ca="1" si="528"/>
        <v>0</v>
      </c>
      <c r="O4814" s="15" t="e">
        <f t="shared" ca="1" si="529"/>
        <v>#DIV/0!</v>
      </c>
      <c r="P4814" s="15" t="e">
        <f t="shared" ca="1" si="530"/>
        <v>#DIV/0!</v>
      </c>
    </row>
    <row r="4815" spans="1:16" x14ac:dyDescent="0.25">
      <c r="A4815" s="1">
        <f t="shared" si="524"/>
        <v>43301</v>
      </c>
      <c r="B4815" s="7">
        <f t="shared" si="526"/>
        <v>7</v>
      </c>
      <c r="C4815" s="4">
        <f>INDEX(Calendar!$E$3:$E$367,MATCH(LOLP!$A4815,Calendar!$B$3:$B$367,0))</f>
        <v>1</v>
      </c>
      <c r="D4815" s="2">
        <f t="shared" si="525"/>
        <v>12</v>
      </c>
      <c r="E4815" s="36">
        <v>36191</v>
      </c>
      <c r="F4815" s="7">
        <f>IFERROR(IF(INDEX('Temperature Data'!$AA$15:$AA$348,MATCH(LOLP!A4815,'Temperature Data'!$B$15:$B$348,0))&gt;IF(B4815=9,$G$2,LOLP!$F$2),1,0),0)</f>
        <v>0</v>
      </c>
      <c r="G4815" s="7">
        <f>SUMIFS(LOLP!$F$4:$F$8763,$C$4:$C$8763,$C4815,$B$4:$B$8763,$B4815,$D$4:$D$8763,$D4815)</f>
        <v>17</v>
      </c>
      <c r="H4815" s="7">
        <f>COUNTIFS(Calendar!$E$3:$E$367,LOLP!C4815,Calendar!$D$3:$D$367,LOLP!B4815)</f>
        <v>21</v>
      </c>
      <c r="I4815" s="7">
        <f ca="1">IF($F4815=1,OFFSET(start_norps,LOLP!$D4815+(1-$C4815)*24,LOLP!$B4815)*H4815/G4815,0)</f>
        <v>0</v>
      </c>
      <c r="J4815" s="7">
        <f ca="1">IF($F4815=1,OFFSET(start_33,LOLP!$D4815+(1-$C4815)*24,LOLP!$B4815)*H4815/G4815,0)</f>
        <v>0</v>
      </c>
      <c r="K4815" s="7">
        <f ca="1">IF($F4815,OFFSET(start_40,LOLP!$D4815+(1-$C4815)*24,LOLP!$B4815),0)</f>
        <v>0</v>
      </c>
      <c r="L4815" s="7">
        <f ca="1">IF($F4815,OFFSET(start_50,LOLP!$D4815+(1-$C4815)*24,LOLP!$B4815),0)</f>
        <v>0</v>
      </c>
      <c r="M4815" s="25">
        <f t="shared" ca="1" si="527"/>
        <v>0</v>
      </c>
      <c r="N4815" s="25">
        <f t="shared" ca="1" si="528"/>
        <v>0</v>
      </c>
      <c r="O4815" s="15" t="e">
        <f t="shared" ca="1" si="529"/>
        <v>#DIV/0!</v>
      </c>
      <c r="P4815" s="15" t="e">
        <f t="shared" ca="1" si="530"/>
        <v>#DIV/0!</v>
      </c>
    </row>
    <row r="4816" spans="1:16" x14ac:dyDescent="0.25">
      <c r="A4816" s="1">
        <f t="shared" si="524"/>
        <v>43301</v>
      </c>
      <c r="B4816" s="7">
        <f t="shared" si="526"/>
        <v>7</v>
      </c>
      <c r="C4816" s="4">
        <f>INDEX(Calendar!$E$3:$E$367,MATCH(LOLP!$A4816,Calendar!$B$3:$B$367,0))</f>
        <v>1</v>
      </c>
      <c r="D4816" s="2">
        <f t="shared" si="525"/>
        <v>13</v>
      </c>
      <c r="E4816" s="36">
        <v>37549</v>
      </c>
      <c r="F4816" s="7">
        <f>IFERROR(IF(INDEX('Temperature Data'!$AA$15:$AA$348,MATCH(LOLP!A4816,'Temperature Data'!$B$15:$B$348,0))&gt;IF(B4816=9,$G$2,LOLP!$F$2),1,0),0)</f>
        <v>0</v>
      </c>
      <c r="G4816" s="7">
        <f>SUMIFS(LOLP!$F$4:$F$8763,$C$4:$C$8763,$C4816,$B$4:$B$8763,$B4816,$D$4:$D$8763,$D4816)</f>
        <v>17</v>
      </c>
      <c r="H4816" s="7">
        <f>COUNTIFS(Calendar!$E$3:$E$367,LOLP!C4816,Calendar!$D$3:$D$367,LOLP!B4816)</f>
        <v>21</v>
      </c>
      <c r="I4816" s="7">
        <f ca="1">IF($F4816=1,OFFSET(start_norps,LOLP!$D4816+(1-$C4816)*24,LOLP!$B4816)*H4816/G4816,0)</f>
        <v>0</v>
      </c>
      <c r="J4816" s="7">
        <f ca="1">IF($F4816=1,OFFSET(start_33,LOLP!$D4816+(1-$C4816)*24,LOLP!$B4816)*H4816/G4816,0)</f>
        <v>0</v>
      </c>
      <c r="K4816" s="7">
        <f ca="1">IF($F4816,OFFSET(start_40,LOLP!$D4816+(1-$C4816)*24,LOLP!$B4816),0)</f>
        <v>0</v>
      </c>
      <c r="L4816" s="7">
        <f ca="1">IF($F4816,OFFSET(start_50,LOLP!$D4816+(1-$C4816)*24,LOLP!$B4816),0)</f>
        <v>0</v>
      </c>
      <c r="M4816" s="25">
        <f t="shared" ca="1" si="527"/>
        <v>0</v>
      </c>
      <c r="N4816" s="25">
        <f t="shared" ca="1" si="528"/>
        <v>0</v>
      </c>
      <c r="O4816" s="15" t="e">
        <f t="shared" ca="1" si="529"/>
        <v>#DIV/0!</v>
      </c>
      <c r="P4816" s="15" t="e">
        <f t="shared" ca="1" si="530"/>
        <v>#DIV/0!</v>
      </c>
    </row>
    <row r="4817" spans="1:16" x14ac:dyDescent="0.25">
      <c r="A4817" s="1">
        <f t="shared" si="524"/>
        <v>43301</v>
      </c>
      <c r="B4817" s="7">
        <f t="shared" si="526"/>
        <v>7</v>
      </c>
      <c r="C4817" s="4">
        <f>INDEX(Calendar!$E$3:$E$367,MATCH(LOLP!$A4817,Calendar!$B$3:$B$367,0))</f>
        <v>1</v>
      </c>
      <c r="D4817" s="2">
        <f t="shared" si="525"/>
        <v>14</v>
      </c>
      <c r="E4817" s="36">
        <v>38945</v>
      </c>
      <c r="F4817" s="7">
        <f>IFERROR(IF(INDEX('Temperature Data'!$AA$15:$AA$348,MATCH(LOLP!A4817,'Temperature Data'!$B$15:$B$348,0))&gt;IF(B4817=9,$G$2,LOLP!$F$2),1,0),0)</f>
        <v>0</v>
      </c>
      <c r="G4817" s="7">
        <f>SUMIFS(LOLP!$F$4:$F$8763,$C$4:$C$8763,$C4817,$B$4:$B$8763,$B4817,$D$4:$D$8763,$D4817)</f>
        <v>17</v>
      </c>
      <c r="H4817" s="7">
        <f>COUNTIFS(Calendar!$E$3:$E$367,LOLP!C4817,Calendar!$D$3:$D$367,LOLP!B4817)</f>
        <v>21</v>
      </c>
      <c r="I4817" s="7">
        <f ca="1">IF($F4817=1,OFFSET(start_norps,LOLP!$D4817+(1-$C4817)*24,LOLP!$B4817)*H4817/G4817,0)</f>
        <v>0</v>
      </c>
      <c r="J4817" s="7">
        <f ca="1">IF($F4817=1,OFFSET(start_33,LOLP!$D4817+(1-$C4817)*24,LOLP!$B4817)*H4817/G4817,0)</f>
        <v>0</v>
      </c>
      <c r="K4817" s="7">
        <f ca="1">IF($F4817,OFFSET(start_40,LOLP!$D4817+(1-$C4817)*24,LOLP!$B4817),0)</f>
        <v>0</v>
      </c>
      <c r="L4817" s="7">
        <f ca="1">IF($F4817,OFFSET(start_50,LOLP!$D4817+(1-$C4817)*24,LOLP!$B4817),0)</f>
        <v>0</v>
      </c>
      <c r="M4817" s="25">
        <f t="shared" ca="1" si="527"/>
        <v>0</v>
      </c>
      <c r="N4817" s="25">
        <f t="shared" ca="1" si="528"/>
        <v>0</v>
      </c>
      <c r="O4817" s="15" t="e">
        <f t="shared" ca="1" si="529"/>
        <v>#DIV/0!</v>
      </c>
      <c r="P4817" s="15" t="e">
        <f t="shared" ca="1" si="530"/>
        <v>#DIV/0!</v>
      </c>
    </row>
    <row r="4818" spans="1:16" x14ac:dyDescent="0.25">
      <c r="A4818" s="1">
        <f t="shared" si="524"/>
        <v>43301</v>
      </c>
      <c r="B4818" s="7">
        <f t="shared" si="526"/>
        <v>7</v>
      </c>
      <c r="C4818" s="4">
        <f>INDEX(Calendar!$E$3:$E$367,MATCH(LOLP!$A4818,Calendar!$B$3:$B$367,0))</f>
        <v>1</v>
      </c>
      <c r="D4818" s="2">
        <f t="shared" si="525"/>
        <v>15</v>
      </c>
      <c r="E4818" s="36">
        <v>40021</v>
      </c>
      <c r="F4818" s="7">
        <f>IFERROR(IF(INDEX('Temperature Data'!$AA$15:$AA$348,MATCH(LOLP!A4818,'Temperature Data'!$B$15:$B$348,0))&gt;IF(B4818=9,$G$2,LOLP!$F$2),1,0),0)</f>
        <v>0</v>
      </c>
      <c r="G4818" s="7">
        <f>SUMIFS(LOLP!$F$4:$F$8763,$C$4:$C$8763,$C4818,$B$4:$B$8763,$B4818,$D$4:$D$8763,$D4818)</f>
        <v>17</v>
      </c>
      <c r="H4818" s="7">
        <f>COUNTIFS(Calendar!$E$3:$E$367,LOLP!C4818,Calendar!$D$3:$D$367,LOLP!B4818)</f>
        <v>21</v>
      </c>
      <c r="I4818" s="7">
        <f ca="1">IF($F4818=1,OFFSET(start_norps,LOLP!$D4818+(1-$C4818)*24,LOLP!$B4818)*H4818/G4818,0)</f>
        <v>0</v>
      </c>
      <c r="J4818" s="7">
        <f ca="1">IF($F4818=1,OFFSET(start_33,LOLP!$D4818+(1-$C4818)*24,LOLP!$B4818)*H4818/G4818,0)</f>
        <v>0</v>
      </c>
      <c r="K4818" s="7">
        <f ca="1">IF($F4818,OFFSET(start_40,LOLP!$D4818+(1-$C4818)*24,LOLP!$B4818),0)</f>
        <v>0</v>
      </c>
      <c r="L4818" s="7">
        <f ca="1">IF($F4818,OFFSET(start_50,LOLP!$D4818+(1-$C4818)*24,LOLP!$B4818),0)</f>
        <v>0</v>
      </c>
      <c r="M4818" s="25">
        <f t="shared" ca="1" si="527"/>
        <v>0</v>
      </c>
      <c r="N4818" s="25">
        <f t="shared" ca="1" si="528"/>
        <v>0</v>
      </c>
      <c r="O4818" s="15" t="e">
        <f t="shared" ca="1" si="529"/>
        <v>#DIV/0!</v>
      </c>
      <c r="P4818" s="15" t="e">
        <f t="shared" ca="1" si="530"/>
        <v>#DIV/0!</v>
      </c>
    </row>
    <row r="4819" spans="1:16" x14ac:dyDescent="0.25">
      <c r="A4819" s="1">
        <f t="shared" si="524"/>
        <v>43301</v>
      </c>
      <c r="B4819" s="7">
        <f t="shared" si="526"/>
        <v>7</v>
      </c>
      <c r="C4819" s="4">
        <f>INDEX(Calendar!$E$3:$E$367,MATCH(LOLP!$A4819,Calendar!$B$3:$B$367,0))</f>
        <v>1</v>
      </c>
      <c r="D4819" s="2">
        <f t="shared" si="525"/>
        <v>16</v>
      </c>
      <c r="E4819" s="36">
        <v>40815</v>
      </c>
      <c r="F4819" s="7">
        <f>IFERROR(IF(INDEX('Temperature Data'!$AA$15:$AA$348,MATCH(LOLP!A4819,'Temperature Data'!$B$15:$B$348,0))&gt;IF(B4819=9,$G$2,LOLP!$F$2),1,0),0)</f>
        <v>0</v>
      </c>
      <c r="G4819" s="7">
        <f>SUMIFS(LOLP!$F$4:$F$8763,$C$4:$C$8763,$C4819,$B$4:$B$8763,$B4819,$D$4:$D$8763,$D4819)</f>
        <v>17</v>
      </c>
      <c r="H4819" s="7">
        <f>COUNTIFS(Calendar!$E$3:$E$367,LOLP!C4819,Calendar!$D$3:$D$367,LOLP!B4819)</f>
        <v>21</v>
      </c>
      <c r="I4819" s="7">
        <f ca="1">IF($F4819=1,OFFSET(start_norps,LOLP!$D4819+(1-$C4819)*24,LOLP!$B4819)*H4819/G4819,0)</f>
        <v>0</v>
      </c>
      <c r="J4819" s="7">
        <f ca="1">IF($F4819=1,OFFSET(start_33,LOLP!$D4819+(1-$C4819)*24,LOLP!$B4819)*H4819/G4819,0)</f>
        <v>0</v>
      </c>
      <c r="K4819" s="7">
        <f ca="1">IF($F4819,OFFSET(start_40,LOLP!$D4819+(1-$C4819)*24,LOLP!$B4819),0)</f>
        <v>0</v>
      </c>
      <c r="L4819" s="7">
        <f ca="1">IF($F4819,OFFSET(start_50,LOLP!$D4819+(1-$C4819)*24,LOLP!$B4819),0)</f>
        <v>0</v>
      </c>
      <c r="M4819" s="25">
        <f t="shared" ca="1" si="527"/>
        <v>0</v>
      </c>
      <c r="N4819" s="25">
        <f t="shared" ca="1" si="528"/>
        <v>0</v>
      </c>
      <c r="O4819" s="15" t="e">
        <f t="shared" ca="1" si="529"/>
        <v>#DIV/0!</v>
      </c>
      <c r="P4819" s="15" t="e">
        <f t="shared" ca="1" si="530"/>
        <v>#DIV/0!</v>
      </c>
    </row>
    <row r="4820" spans="1:16" x14ac:dyDescent="0.25">
      <c r="A4820" s="1">
        <f t="shared" si="524"/>
        <v>43301</v>
      </c>
      <c r="B4820" s="7">
        <f t="shared" si="526"/>
        <v>7</v>
      </c>
      <c r="C4820" s="4">
        <f>INDEX(Calendar!$E$3:$E$367,MATCH(LOLP!$A4820,Calendar!$B$3:$B$367,0))</f>
        <v>1</v>
      </c>
      <c r="D4820" s="2">
        <f t="shared" si="525"/>
        <v>17</v>
      </c>
      <c r="E4820" s="36">
        <v>41163</v>
      </c>
      <c r="F4820" s="7">
        <f>IFERROR(IF(INDEX('Temperature Data'!$AA$15:$AA$348,MATCH(LOLP!A4820,'Temperature Data'!$B$15:$B$348,0))&gt;IF(B4820=9,$G$2,LOLP!$F$2),1,0),0)</f>
        <v>0</v>
      </c>
      <c r="G4820" s="7">
        <f>SUMIFS(LOLP!$F$4:$F$8763,$C$4:$C$8763,$C4820,$B$4:$B$8763,$B4820,$D$4:$D$8763,$D4820)</f>
        <v>17</v>
      </c>
      <c r="H4820" s="7">
        <f>COUNTIFS(Calendar!$E$3:$E$367,LOLP!C4820,Calendar!$D$3:$D$367,LOLP!B4820)</f>
        <v>21</v>
      </c>
      <c r="I4820" s="7">
        <f ca="1">IF($F4820=1,OFFSET(start_norps,LOLP!$D4820+(1-$C4820)*24,LOLP!$B4820)*H4820/G4820,0)</f>
        <v>0</v>
      </c>
      <c r="J4820" s="7">
        <f ca="1">IF($F4820=1,OFFSET(start_33,LOLP!$D4820+(1-$C4820)*24,LOLP!$B4820)*H4820/G4820,0)</f>
        <v>0</v>
      </c>
      <c r="K4820" s="7">
        <f ca="1">IF($F4820,OFFSET(start_40,LOLP!$D4820+(1-$C4820)*24,LOLP!$B4820),0)</f>
        <v>0</v>
      </c>
      <c r="L4820" s="7">
        <f ca="1">IF($F4820,OFFSET(start_50,LOLP!$D4820+(1-$C4820)*24,LOLP!$B4820),0)</f>
        <v>0</v>
      </c>
      <c r="M4820" s="25">
        <f t="shared" ca="1" si="527"/>
        <v>0</v>
      </c>
      <c r="N4820" s="25">
        <f t="shared" ca="1" si="528"/>
        <v>0</v>
      </c>
      <c r="O4820" s="15" t="e">
        <f t="shared" ca="1" si="529"/>
        <v>#DIV/0!</v>
      </c>
      <c r="P4820" s="15" t="e">
        <f t="shared" ca="1" si="530"/>
        <v>#DIV/0!</v>
      </c>
    </row>
    <row r="4821" spans="1:16" x14ac:dyDescent="0.25">
      <c r="A4821" s="1">
        <f t="shared" si="524"/>
        <v>43301</v>
      </c>
      <c r="B4821" s="7">
        <f t="shared" si="526"/>
        <v>7</v>
      </c>
      <c r="C4821" s="4">
        <f>INDEX(Calendar!$E$3:$E$367,MATCH(LOLP!$A4821,Calendar!$B$3:$B$367,0))</f>
        <v>1</v>
      </c>
      <c r="D4821" s="2">
        <f t="shared" si="525"/>
        <v>18</v>
      </c>
      <c r="E4821" s="36">
        <v>40542</v>
      </c>
      <c r="F4821" s="7">
        <f>IFERROR(IF(INDEX('Temperature Data'!$AA$15:$AA$348,MATCH(LOLP!A4821,'Temperature Data'!$B$15:$B$348,0))&gt;IF(B4821=9,$G$2,LOLP!$F$2),1,0),0)</f>
        <v>0</v>
      </c>
      <c r="G4821" s="7">
        <f>SUMIFS(LOLP!$F$4:$F$8763,$C$4:$C$8763,$C4821,$B$4:$B$8763,$B4821,$D$4:$D$8763,$D4821)</f>
        <v>17</v>
      </c>
      <c r="H4821" s="7">
        <f>COUNTIFS(Calendar!$E$3:$E$367,LOLP!C4821,Calendar!$D$3:$D$367,LOLP!B4821)</f>
        <v>21</v>
      </c>
      <c r="I4821" s="7">
        <f ca="1">IF($F4821=1,OFFSET(start_norps,LOLP!$D4821+(1-$C4821)*24,LOLP!$B4821)*H4821/G4821,0)</f>
        <v>0</v>
      </c>
      <c r="J4821" s="7">
        <f ca="1">IF($F4821=1,OFFSET(start_33,LOLP!$D4821+(1-$C4821)*24,LOLP!$B4821)*H4821/G4821,0)</f>
        <v>0</v>
      </c>
      <c r="K4821" s="7">
        <f ca="1">IF($F4821,OFFSET(start_40,LOLP!$D4821+(1-$C4821)*24,LOLP!$B4821),0)</f>
        <v>0</v>
      </c>
      <c r="L4821" s="7">
        <f ca="1">IF($F4821,OFFSET(start_50,LOLP!$D4821+(1-$C4821)*24,LOLP!$B4821),0)</f>
        <v>0</v>
      </c>
      <c r="M4821" s="25">
        <f t="shared" ca="1" si="527"/>
        <v>0</v>
      </c>
      <c r="N4821" s="25">
        <f t="shared" ca="1" si="528"/>
        <v>0</v>
      </c>
      <c r="O4821" s="15" t="e">
        <f t="shared" ca="1" si="529"/>
        <v>#DIV/0!</v>
      </c>
      <c r="P4821" s="15" t="e">
        <f t="shared" ca="1" si="530"/>
        <v>#DIV/0!</v>
      </c>
    </row>
    <row r="4822" spans="1:16" x14ac:dyDescent="0.25">
      <c r="A4822" s="1">
        <f t="shared" si="524"/>
        <v>43301</v>
      </c>
      <c r="B4822" s="7">
        <f t="shared" si="526"/>
        <v>7</v>
      </c>
      <c r="C4822" s="4">
        <f>INDEX(Calendar!$E$3:$E$367,MATCH(LOLP!$A4822,Calendar!$B$3:$B$367,0))</f>
        <v>1</v>
      </c>
      <c r="D4822" s="2">
        <f t="shared" si="525"/>
        <v>19</v>
      </c>
      <c r="E4822" s="36">
        <v>39228</v>
      </c>
      <c r="F4822" s="7">
        <f>IFERROR(IF(INDEX('Temperature Data'!$AA$15:$AA$348,MATCH(LOLP!A4822,'Temperature Data'!$B$15:$B$348,0))&gt;IF(B4822=9,$G$2,LOLP!$F$2),1,0),0)</f>
        <v>0</v>
      </c>
      <c r="G4822" s="7">
        <f>SUMIFS(LOLP!$F$4:$F$8763,$C$4:$C$8763,$C4822,$B$4:$B$8763,$B4822,$D$4:$D$8763,$D4822)</f>
        <v>17</v>
      </c>
      <c r="H4822" s="7">
        <f>COUNTIFS(Calendar!$E$3:$E$367,LOLP!C4822,Calendar!$D$3:$D$367,LOLP!B4822)</f>
        <v>21</v>
      </c>
      <c r="I4822" s="7">
        <f ca="1">IF($F4822=1,OFFSET(start_norps,LOLP!$D4822+(1-$C4822)*24,LOLP!$B4822)*H4822/G4822,0)</f>
        <v>0</v>
      </c>
      <c r="J4822" s="7">
        <f ca="1">IF($F4822=1,OFFSET(start_33,LOLP!$D4822+(1-$C4822)*24,LOLP!$B4822)*H4822/G4822,0)</f>
        <v>0</v>
      </c>
      <c r="K4822" s="7">
        <f ca="1">IF($F4822,OFFSET(start_40,LOLP!$D4822+(1-$C4822)*24,LOLP!$B4822),0)</f>
        <v>0</v>
      </c>
      <c r="L4822" s="7">
        <f ca="1">IF($F4822,OFFSET(start_50,LOLP!$D4822+(1-$C4822)*24,LOLP!$B4822),0)</f>
        <v>0</v>
      </c>
      <c r="M4822" s="25">
        <f t="shared" ca="1" si="527"/>
        <v>0</v>
      </c>
      <c r="N4822" s="25">
        <f t="shared" ca="1" si="528"/>
        <v>0</v>
      </c>
      <c r="O4822" s="15" t="e">
        <f t="shared" ca="1" si="529"/>
        <v>#DIV/0!</v>
      </c>
      <c r="P4822" s="15" t="e">
        <f t="shared" ca="1" si="530"/>
        <v>#DIV/0!</v>
      </c>
    </row>
    <row r="4823" spans="1:16" x14ac:dyDescent="0.25">
      <c r="A4823" s="1">
        <f t="shared" si="524"/>
        <v>43301</v>
      </c>
      <c r="B4823" s="7">
        <f t="shared" si="526"/>
        <v>7</v>
      </c>
      <c r="C4823" s="4">
        <f>INDEX(Calendar!$E$3:$E$367,MATCH(LOLP!$A4823,Calendar!$B$3:$B$367,0))</f>
        <v>1</v>
      </c>
      <c r="D4823" s="2">
        <f t="shared" si="525"/>
        <v>20</v>
      </c>
      <c r="E4823" s="36">
        <v>38136</v>
      </c>
      <c r="F4823" s="7">
        <f>IFERROR(IF(INDEX('Temperature Data'!$AA$15:$AA$348,MATCH(LOLP!A4823,'Temperature Data'!$B$15:$B$348,0))&gt;IF(B4823=9,$G$2,LOLP!$F$2),1,0),0)</f>
        <v>0</v>
      </c>
      <c r="G4823" s="7">
        <f>SUMIFS(LOLP!$F$4:$F$8763,$C$4:$C$8763,$C4823,$B$4:$B$8763,$B4823,$D$4:$D$8763,$D4823)</f>
        <v>17</v>
      </c>
      <c r="H4823" s="7">
        <f>COUNTIFS(Calendar!$E$3:$E$367,LOLP!C4823,Calendar!$D$3:$D$367,LOLP!B4823)</f>
        <v>21</v>
      </c>
      <c r="I4823" s="7">
        <f ca="1">IF($F4823=1,OFFSET(start_norps,LOLP!$D4823+(1-$C4823)*24,LOLP!$B4823)*H4823/G4823,0)</f>
        <v>0</v>
      </c>
      <c r="J4823" s="7">
        <f ca="1">IF($F4823=1,OFFSET(start_33,LOLP!$D4823+(1-$C4823)*24,LOLP!$B4823)*H4823/G4823,0)</f>
        <v>0</v>
      </c>
      <c r="K4823" s="7">
        <f ca="1">IF($F4823,OFFSET(start_40,LOLP!$D4823+(1-$C4823)*24,LOLP!$B4823),0)</f>
        <v>0</v>
      </c>
      <c r="L4823" s="7">
        <f ca="1">IF($F4823,OFFSET(start_50,LOLP!$D4823+(1-$C4823)*24,LOLP!$B4823),0)</f>
        <v>0</v>
      </c>
      <c r="M4823" s="25">
        <f t="shared" ca="1" si="527"/>
        <v>0</v>
      </c>
      <c r="N4823" s="25">
        <f t="shared" ca="1" si="528"/>
        <v>0</v>
      </c>
      <c r="O4823" s="15" t="e">
        <f t="shared" ca="1" si="529"/>
        <v>#DIV/0!</v>
      </c>
      <c r="P4823" s="15" t="e">
        <f t="shared" ca="1" si="530"/>
        <v>#DIV/0!</v>
      </c>
    </row>
    <row r="4824" spans="1:16" x14ac:dyDescent="0.25">
      <c r="A4824" s="1">
        <f t="shared" si="524"/>
        <v>43301</v>
      </c>
      <c r="B4824" s="7">
        <f t="shared" si="526"/>
        <v>7</v>
      </c>
      <c r="C4824" s="4">
        <f>INDEX(Calendar!$E$3:$E$367,MATCH(LOLP!$A4824,Calendar!$B$3:$B$367,0))</f>
        <v>1</v>
      </c>
      <c r="D4824" s="2">
        <f t="shared" si="525"/>
        <v>21</v>
      </c>
      <c r="E4824" s="36">
        <v>36466</v>
      </c>
      <c r="F4824" s="7">
        <f>IFERROR(IF(INDEX('Temperature Data'!$AA$15:$AA$348,MATCH(LOLP!A4824,'Temperature Data'!$B$15:$B$348,0))&gt;IF(B4824=9,$G$2,LOLP!$F$2),1,0),0)</f>
        <v>0</v>
      </c>
      <c r="G4824" s="7">
        <f>SUMIFS(LOLP!$F$4:$F$8763,$C$4:$C$8763,$C4824,$B$4:$B$8763,$B4824,$D$4:$D$8763,$D4824)</f>
        <v>17</v>
      </c>
      <c r="H4824" s="7">
        <f>COUNTIFS(Calendar!$E$3:$E$367,LOLP!C4824,Calendar!$D$3:$D$367,LOLP!B4824)</f>
        <v>21</v>
      </c>
      <c r="I4824" s="7">
        <f ca="1">IF($F4824=1,OFFSET(start_norps,LOLP!$D4824+(1-$C4824)*24,LOLP!$B4824)*H4824/G4824,0)</f>
        <v>0</v>
      </c>
      <c r="J4824" s="7">
        <f ca="1">IF($F4824=1,OFFSET(start_33,LOLP!$D4824+(1-$C4824)*24,LOLP!$B4824)*H4824/G4824,0)</f>
        <v>0</v>
      </c>
      <c r="K4824" s="7">
        <f ca="1">IF($F4824,OFFSET(start_40,LOLP!$D4824+(1-$C4824)*24,LOLP!$B4824),0)</f>
        <v>0</v>
      </c>
      <c r="L4824" s="7">
        <f ca="1">IF($F4824,OFFSET(start_50,LOLP!$D4824+(1-$C4824)*24,LOLP!$B4824),0)</f>
        <v>0</v>
      </c>
      <c r="M4824" s="25">
        <f t="shared" ca="1" si="527"/>
        <v>0</v>
      </c>
      <c r="N4824" s="25">
        <f t="shared" ca="1" si="528"/>
        <v>0</v>
      </c>
      <c r="O4824" s="15" t="e">
        <f t="shared" ca="1" si="529"/>
        <v>#DIV/0!</v>
      </c>
      <c r="P4824" s="15" t="e">
        <f t="shared" ca="1" si="530"/>
        <v>#DIV/0!</v>
      </c>
    </row>
    <row r="4825" spans="1:16" x14ac:dyDescent="0.25">
      <c r="A4825" s="1">
        <f t="shared" si="524"/>
        <v>43301</v>
      </c>
      <c r="B4825" s="7">
        <f t="shared" si="526"/>
        <v>7</v>
      </c>
      <c r="C4825" s="4">
        <f>INDEX(Calendar!$E$3:$E$367,MATCH(LOLP!$A4825,Calendar!$B$3:$B$367,0))</f>
        <v>1</v>
      </c>
      <c r="D4825" s="2">
        <f t="shared" si="525"/>
        <v>22</v>
      </c>
      <c r="E4825" s="36">
        <v>33769</v>
      </c>
      <c r="F4825" s="7">
        <f>IFERROR(IF(INDEX('Temperature Data'!$AA$15:$AA$348,MATCH(LOLP!A4825,'Temperature Data'!$B$15:$B$348,0))&gt;IF(B4825=9,$G$2,LOLP!$F$2),1,0),0)</f>
        <v>0</v>
      </c>
      <c r="G4825" s="7">
        <f>SUMIFS(LOLP!$F$4:$F$8763,$C$4:$C$8763,$C4825,$B$4:$B$8763,$B4825,$D$4:$D$8763,$D4825)</f>
        <v>17</v>
      </c>
      <c r="H4825" s="7">
        <f>COUNTIFS(Calendar!$E$3:$E$367,LOLP!C4825,Calendar!$D$3:$D$367,LOLP!B4825)</f>
        <v>21</v>
      </c>
      <c r="I4825" s="7">
        <f ca="1">IF($F4825=1,OFFSET(start_norps,LOLP!$D4825+(1-$C4825)*24,LOLP!$B4825)*H4825/G4825,0)</f>
        <v>0</v>
      </c>
      <c r="J4825" s="7">
        <f ca="1">IF($F4825=1,OFFSET(start_33,LOLP!$D4825+(1-$C4825)*24,LOLP!$B4825)*H4825/G4825,0)</f>
        <v>0</v>
      </c>
      <c r="K4825" s="7">
        <f ca="1">IF($F4825,OFFSET(start_40,LOLP!$D4825+(1-$C4825)*24,LOLP!$B4825),0)</f>
        <v>0</v>
      </c>
      <c r="L4825" s="7">
        <f ca="1">IF($F4825,OFFSET(start_50,LOLP!$D4825+(1-$C4825)*24,LOLP!$B4825),0)</f>
        <v>0</v>
      </c>
      <c r="M4825" s="25">
        <f t="shared" ca="1" si="527"/>
        <v>0</v>
      </c>
      <c r="N4825" s="25">
        <f t="shared" ca="1" si="528"/>
        <v>0</v>
      </c>
      <c r="O4825" s="15" t="e">
        <f t="shared" ca="1" si="529"/>
        <v>#DIV/0!</v>
      </c>
      <c r="P4825" s="15" t="e">
        <f t="shared" ca="1" si="530"/>
        <v>#DIV/0!</v>
      </c>
    </row>
    <row r="4826" spans="1:16" x14ac:dyDescent="0.25">
      <c r="A4826" s="1">
        <f t="shared" si="524"/>
        <v>43301</v>
      </c>
      <c r="B4826" s="7">
        <f t="shared" si="526"/>
        <v>7</v>
      </c>
      <c r="C4826" s="4">
        <f>INDEX(Calendar!$E$3:$E$367,MATCH(LOLP!$A4826,Calendar!$B$3:$B$367,0))</f>
        <v>1</v>
      </c>
      <c r="D4826" s="2">
        <f t="shared" si="525"/>
        <v>23</v>
      </c>
      <c r="E4826" s="36">
        <v>31094</v>
      </c>
      <c r="F4826" s="7">
        <f>IFERROR(IF(INDEX('Temperature Data'!$AA$15:$AA$348,MATCH(LOLP!A4826,'Temperature Data'!$B$15:$B$348,0))&gt;IF(B4826=9,$G$2,LOLP!$F$2),1,0),0)</f>
        <v>0</v>
      </c>
      <c r="G4826" s="7">
        <f>SUMIFS(LOLP!$F$4:$F$8763,$C$4:$C$8763,$C4826,$B$4:$B$8763,$B4826,$D$4:$D$8763,$D4826)</f>
        <v>17</v>
      </c>
      <c r="H4826" s="7">
        <f>COUNTIFS(Calendar!$E$3:$E$367,LOLP!C4826,Calendar!$D$3:$D$367,LOLP!B4826)</f>
        <v>21</v>
      </c>
      <c r="I4826" s="7">
        <f ca="1">IF($F4826=1,OFFSET(start_norps,LOLP!$D4826+(1-$C4826)*24,LOLP!$B4826)*H4826/G4826,0)</f>
        <v>0</v>
      </c>
      <c r="J4826" s="7">
        <f ca="1">IF($F4826=1,OFFSET(start_33,LOLP!$D4826+(1-$C4826)*24,LOLP!$B4826)*H4826/G4826,0)</f>
        <v>0</v>
      </c>
      <c r="K4826" s="7">
        <f ca="1">IF($F4826,OFFSET(start_40,LOLP!$D4826+(1-$C4826)*24,LOLP!$B4826),0)</f>
        <v>0</v>
      </c>
      <c r="L4826" s="7">
        <f ca="1">IF($F4826,OFFSET(start_50,LOLP!$D4826+(1-$C4826)*24,LOLP!$B4826),0)</f>
        <v>0</v>
      </c>
      <c r="M4826" s="25">
        <f t="shared" ca="1" si="527"/>
        <v>0</v>
      </c>
      <c r="N4826" s="25">
        <f t="shared" ca="1" si="528"/>
        <v>0</v>
      </c>
      <c r="O4826" s="15" t="e">
        <f t="shared" ca="1" si="529"/>
        <v>#DIV/0!</v>
      </c>
      <c r="P4826" s="15" t="e">
        <f t="shared" ca="1" si="530"/>
        <v>#DIV/0!</v>
      </c>
    </row>
    <row r="4827" spans="1:16" x14ac:dyDescent="0.25">
      <c r="A4827" s="1">
        <f t="shared" si="524"/>
        <v>43301</v>
      </c>
      <c r="B4827" s="7">
        <f t="shared" si="526"/>
        <v>7</v>
      </c>
      <c r="C4827" s="4">
        <f>INDEX(Calendar!$E$3:$E$367,MATCH(LOLP!$A4827,Calendar!$B$3:$B$367,0))</f>
        <v>1</v>
      </c>
      <c r="D4827" s="2">
        <f t="shared" si="525"/>
        <v>24</v>
      </c>
      <c r="E4827" s="36">
        <v>29028</v>
      </c>
      <c r="F4827" s="7">
        <f>IFERROR(IF(INDEX('Temperature Data'!$AA$15:$AA$348,MATCH(LOLP!A4827,'Temperature Data'!$B$15:$B$348,0))&gt;IF(B4827=9,$G$2,LOLP!$F$2),1,0),0)</f>
        <v>0</v>
      </c>
      <c r="G4827" s="7">
        <f>SUMIFS(LOLP!$F$4:$F$8763,$C$4:$C$8763,$C4827,$B$4:$B$8763,$B4827,$D$4:$D$8763,$D4827)</f>
        <v>17</v>
      </c>
      <c r="H4827" s="7">
        <f>COUNTIFS(Calendar!$E$3:$E$367,LOLP!C4827,Calendar!$D$3:$D$367,LOLP!B4827)</f>
        <v>21</v>
      </c>
      <c r="I4827" s="7">
        <f ca="1">IF($F4827=1,OFFSET(start_norps,LOLP!$D4827+(1-$C4827)*24,LOLP!$B4827)*H4827/G4827,0)</f>
        <v>0</v>
      </c>
      <c r="J4827" s="7">
        <f ca="1">IF($F4827=1,OFFSET(start_33,LOLP!$D4827+(1-$C4827)*24,LOLP!$B4827)*H4827/G4827,0)</f>
        <v>0</v>
      </c>
      <c r="K4827" s="7">
        <f ca="1">IF($F4827,OFFSET(start_40,LOLP!$D4827+(1-$C4827)*24,LOLP!$B4827),0)</f>
        <v>0</v>
      </c>
      <c r="L4827" s="7">
        <f ca="1">IF($F4827,OFFSET(start_50,LOLP!$D4827+(1-$C4827)*24,LOLP!$B4827),0)</f>
        <v>0</v>
      </c>
      <c r="M4827" s="25">
        <f t="shared" ca="1" si="527"/>
        <v>0</v>
      </c>
      <c r="N4827" s="25">
        <f t="shared" ca="1" si="528"/>
        <v>0</v>
      </c>
      <c r="O4827" s="15" t="e">
        <f t="shared" ca="1" si="529"/>
        <v>#DIV/0!</v>
      </c>
      <c r="P4827" s="15" t="e">
        <f t="shared" ca="1" si="530"/>
        <v>#DIV/0!</v>
      </c>
    </row>
    <row r="4828" spans="1:16" x14ac:dyDescent="0.25">
      <c r="A4828" s="1">
        <f t="shared" si="524"/>
        <v>43302</v>
      </c>
      <c r="B4828" s="7">
        <f t="shared" si="526"/>
        <v>7</v>
      </c>
      <c r="C4828" s="4">
        <f>INDEX(Calendar!$E$3:$E$367,MATCH(LOLP!$A4828,Calendar!$B$3:$B$367,0))</f>
        <v>0</v>
      </c>
      <c r="D4828" s="2">
        <f t="shared" si="525"/>
        <v>1</v>
      </c>
      <c r="E4828" s="36">
        <v>27733</v>
      </c>
      <c r="F4828" s="7">
        <f>IFERROR(IF(INDEX('Temperature Data'!$AA$15:$AA$348,MATCH(LOLP!A4828,'Temperature Data'!$B$15:$B$348,0))&gt;IF(B4828=9,$G$2,LOLP!$F$2),1,0),0)</f>
        <v>0</v>
      </c>
      <c r="G4828" s="7">
        <f>SUMIFS(LOLP!$F$4:$F$8763,$C$4:$C$8763,$C4828,$B$4:$B$8763,$B4828,$D$4:$D$8763,$D4828)</f>
        <v>5</v>
      </c>
      <c r="H4828" s="7">
        <f>COUNTIFS(Calendar!$E$3:$E$367,LOLP!C4828,Calendar!$D$3:$D$367,LOLP!B4828)</f>
        <v>10</v>
      </c>
      <c r="I4828" s="7">
        <f ca="1">IF($F4828=1,OFFSET(start_norps,LOLP!$D4828+(1-$C4828)*24,LOLP!$B4828)*H4828/G4828,0)</f>
        <v>0</v>
      </c>
      <c r="J4828" s="7">
        <f ca="1">IF($F4828=1,OFFSET(start_33,LOLP!$D4828+(1-$C4828)*24,LOLP!$B4828)*H4828/G4828,0)</f>
        <v>0</v>
      </c>
      <c r="K4828" s="7">
        <f ca="1">IF($F4828,OFFSET(start_40,LOLP!$D4828+(1-$C4828)*24,LOLP!$B4828),0)</f>
        <v>0</v>
      </c>
      <c r="L4828" s="7">
        <f ca="1">IF($F4828,OFFSET(start_50,LOLP!$D4828+(1-$C4828)*24,LOLP!$B4828),0)</f>
        <v>0</v>
      </c>
      <c r="M4828" s="25">
        <f t="shared" ca="1" si="527"/>
        <v>0</v>
      </c>
      <c r="N4828" s="25">
        <f t="shared" ca="1" si="528"/>
        <v>0</v>
      </c>
      <c r="O4828" s="15" t="e">
        <f t="shared" ca="1" si="529"/>
        <v>#DIV/0!</v>
      </c>
      <c r="P4828" s="15" t="e">
        <f t="shared" ca="1" si="530"/>
        <v>#DIV/0!</v>
      </c>
    </row>
    <row r="4829" spans="1:16" x14ac:dyDescent="0.25">
      <c r="A4829" s="1">
        <f t="shared" ref="A4829:A4892" si="531">A4805+1</f>
        <v>43302</v>
      </c>
      <c r="B4829" s="7">
        <f t="shared" si="526"/>
        <v>7</v>
      </c>
      <c r="C4829" s="4">
        <f>INDEX(Calendar!$E$3:$E$367,MATCH(LOLP!$A4829,Calendar!$B$3:$B$367,0))</f>
        <v>0</v>
      </c>
      <c r="D4829" s="2">
        <f t="shared" ref="D4829:D4892" si="532">D4805</f>
        <v>2</v>
      </c>
      <c r="E4829" s="36">
        <v>26513</v>
      </c>
      <c r="F4829" s="7">
        <f>IFERROR(IF(INDEX('Temperature Data'!$AA$15:$AA$348,MATCH(LOLP!A4829,'Temperature Data'!$B$15:$B$348,0))&gt;IF(B4829=9,$G$2,LOLP!$F$2),1,0),0)</f>
        <v>0</v>
      </c>
      <c r="G4829" s="7">
        <f>SUMIFS(LOLP!$F$4:$F$8763,$C$4:$C$8763,$C4829,$B$4:$B$8763,$B4829,$D$4:$D$8763,$D4829)</f>
        <v>5</v>
      </c>
      <c r="H4829" s="7">
        <f>COUNTIFS(Calendar!$E$3:$E$367,LOLP!C4829,Calendar!$D$3:$D$367,LOLP!B4829)</f>
        <v>10</v>
      </c>
      <c r="I4829" s="7">
        <f ca="1">IF($F4829=1,OFFSET(start_norps,LOLP!$D4829+(1-$C4829)*24,LOLP!$B4829)*H4829/G4829,0)</f>
        <v>0</v>
      </c>
      <c r="J4829" s="7">
        <f ca="1">IF($F4829=1,OFFSET(start_33,LOLP!$D4829+(1-$C4829)*24,LOLP!$B4829)*H4829/G4829,0)</f>
        <v>0</v>
      </c>
      <c r="K4829" s="7">
        <f ca="1">IF($F4829,OFFSET(start_40,LOLP!$D4829+(1-$C4829)*24,LOLP!$B4829),0)</f>
        <v>0</v>
      </c>
      <c r="L4829" s="7">
        <f ca="1">IF($F4829,OFFSET(start_50,LOLP!$D4829+(1-$C4829)*24,LOLP!$B4829),0)</f>
        <v>0</v>
      </c>
      <c r="M4829" s="25">
        <f t="shared" ca="1" si="527"/>
        <v>0</v>
      </c>
      <c r="N4829" s="25">
        <f t="shared" ca="1" si="528"/>
        <v>0</v>
      </c>
      <c r="O4829" s="15" t="e">
        <f t="shared" ca="1" si="529"/>
        <v>#DIV/0!</v>
      </c>
      <c r="P4829" s="15" t="e">
        <f t="shared" ca="1" si="530"/>
        <v>#DIV/0!</v>
      </c>
    </row>
    <row r="4830" spans="1:16" x14ac:dyDescent="0.25">
      <c r="A4830" s="1">
        <f t="shared" si="531"/>
        <v>43302</v>
      </c>
      <c r="B4830" s="7">
        <f t="shared" si="526"/>
        <v>7</v>
      </c>
      <c r="C4830" s="4">
        <f>INDEX(Calendar!$E$3:$E$367,MATCH(LOLP!$A4830,Calendar!$B$3:$B$367,0))</f>
        <v>0</v>
      </c>
      <c r="D4830" s="2">
        <f t="shared" si="532"/>
        <v>3</v>
      </c>
      <c r="E4830" s="36">
        <v>25762</v>
      </c>
      <c r="F4830" s="7">
        <f>IFERROR(IF(INDEX('Temperature Data'!$AA$15:$AA$348,MATCH(LOLP!A4830,'Temperature Data'!$B$15:$B$348,0))&gt;IF(B4830=9,$G$2,LOLP!$F$2),1,0),0)</f>
        <v>0</v>
      </c>
      <c r="G4830" s="7">
        <f>SUMIFS(LOLP!$F$4:$F$8763,$C$4:$C$8763,$C4830,$B$4:$B$8763,$B4830,$D$4:$D$8763,$D4830)</f>
        <v>5</v>
      </c>
      <c r="H4830" s="7">
        <f>COUNTIFS(Calendar!$E$3:$E$367,LOLP!C4830,Calendar!$D$3:$D$367,LOLP!B4830)</f>
        <v>10</v>
      </c>
      <c r="I4830" s="7">
        <f ca="1">IF($F4830=1,OFFSET(start_norps,LOLP!$D4830+(1-$C4830)*24,LOLP!$B4830)*H4830/G4830,0)</f>
        <v>0</v>
      </c>
      <c r="J4830" s="7">
        <f ca="1">IF($F4830=1,OFFSET(start_33,LOLP!$D4830+(1-$C4830)*24,LOLP!$B4830)*H4830/G4830,0)</f>
        <v>0</v>
      </c>
      <c r="K4830" s="7">
        <f ca="1">IF($F4830,OFFSET(start_40,LOLP!$D4830+(1-$C4830)*24,LOLP!$B4830),0)</f>
        <v>0</v>
      </c>
      <c r="L4830" s="7">
        <f ca="1">IF($F4830,OFFSET(start_50,LOLP!$D4830+(1-$C4830)*24,LOLP!$B4830),0)</f>
        <v>0</v>
      </c>
      <c r="M4830" s="25">
        <f t="shared" ca="1" si="527"/>
        <v>0</v>
      </c>
      <c r="N4830" s="25">
        <f t="shared" ca="1" si="528"/>
        <v>0</v>
      </c>
      <c r="O4830" s="15" t="e">
        <f t="shared" ca="1" si="529"/>
        <v>#DIV/0!</v>
      </c>
      <c r="P4830" s="15" t="e">
        <f t="shared" ca="1" si="530"/>
        <v>#DIV/0!</v>
      </c>
    </row>
    <row r="4831" spans="1:16" x14ac:dyDescent="0.25">
      <c r="A4831" s="1">
        <f t="shared" si="531"/>
        <v>43302</v>
      </c>
      <c r="B4831" s="7">
        <f t="shared" si="526"/>
        <v>7</v>
      </c>
      <c r="C4831" s="4">
        <f>INDEX(Calendar!$E$3:$E$367,MATCH(LOLP!$A4831,Calendar!$B$3:$B$367,0))</f>
        <v>0</v>
      </c>
      <c r="D4831" s="2">
        <f t="shared" si="532"/>
        <v>4</v>
      </c>
      <c r="E4831" s="36">
        <v>25486</v>
      </c>
      <c r="F4831" s="7">
        <f>IFERROR(IF(INDEX('Temperature Data'!$AA$15:$AA$348,MATCH(LOLP!A4831,'Temperature Data'!$B$15:$B$348,0))&gt;IF(B4831=9,$G$2,LOLP!$F$2),1,0),0)</f>
        <v>0</v>
      </c>
      <c r="G4831" s="7">
        <f>SUMIFS(LOLP!$F$4:$F$8763,$C$4:$C$8763,$C4831,$B$4:$B$8763,$B4831,$D$4:$D$8763,$D4831)</f>
        <v>5</v>
      </c>
      <c r="H4831" s="7">
        <f>COUNTIFS(Calendar!$E$3:$E$367,LOLP!C4831,Calendar!$D$3:$D$367,LOLP!B4831)</f>
        <v>10</v>
      </c>
      <c r="I4831" s="7">
        <f ca="1">IF($F4831=1,OFFSET(start_norps,LOLP!$D4831+(1-$C4831)*24,LOLP!$B4831)*H4831/G4831,0)</f>
        <v>0</v>
      </c>
      <c r="J4831" s="7">
        <f ca="1">IF($F4831=1,OFFSET(start_33,LOLP!$D4831+(1-$C4831)*24,LOLP!$B4831)*H4831/G4831,0)</f>
        <v>0</v>
      </c>
      <c r="K4831" s="7">
        <f ca="1">IF($F4831,OFFSET(start_40,LOLP!$D4831+(1-$C4831)*24,LOLP!$B4831),0)</f>
        <v>0</v>
      </c>
      <c r="L4831" s="7">
        <f ca="1">IF($F4831,OFFSET(start_50,LOLP!$D4831+(1-$C4831)*24,LOLP!$B4831),0)</f>
        <v>0</v>
      </c>
      <c r="M4831" s="25">
        <f t="shared" ca="1" si="527"/>
        <v>0</v>
      </c>
      <c r="N4831" s="25">
        <f t="shared" ca="1" si="528"/>
        <v>0</v>
      </c>
      <c r="O4831" s="15" t="e">
        <f t="shared" ca="1" si="529"/>
        <v>#DIV/0!</v>
      </c>
      <c r="P4831" s="15" t="e">
        <f t="shared" ca="1" si="530"/>
        <v>#DIV/0!</v>
      </c>
    </row>
    <row r="4832" spans="1:16" x14ac:dyDescent="0.25">
      <c r="A4832" s="1">
        <f t="shared" si="531"/>
        <v>43302</v>
      </c>
      <c r="B4832" s="7">
        <f t="shared" si="526"/>
        <v>7</v>
      </c>
      <c r="C4832" s="4">
        <f>INDEX(Calendar!$E$3:$E$367,MATCH(LOLP!$A4832,Calendar!$B$3:$B$367,0))</f>
        <v>0</v>
      </c>
      <c r="D4832" s="2">
        <f t="shared" si="532"/>
        <v>5</v>
      </c>
      <c r="E4832" s="36">
        <v>25737</v>
      </c>
      <c r="F4832" s="7">
        <f>IFERROR(IF(INDEX('Temperature Data'!$AA$15:$AA$348,MATCH(LOLP!A4832,'Temperature Data'!$B$15:$B$348,0))&gt;IF(B4832=9,$G$2,LOLP!$F$2),1,0),0)</f>
        <v>0</v>
      </c>
      <c r="G4832" s="7">
        <f>SUMIFS(LOLP!$F$4:$F$8763,$C$4:$C$8763,$C4832,$B$4:$B$8763,$B4832,$D$4:$D$8763,$D4832)</f>
        <v>5</v>
      </c>
      <c r="H4832" s="7">
        <f>COUNTIFS(Calendar!$E$3:$E$367,LOLP!C4832,Calendar!$D$3:$D$367,LOLP!B4832)</f>
        <v>10</v>
      </c>
      <c r="I4832" s="7">
        <f ca="1">IF($F4832=1,OFFSET(start_norps,LOLP!$D4832+(1-$C4832)*24,LOLP!$B4832)*H4832/G4832,0)</f>
        <v>0</v>
      </c>
      <c r="J4832" s="7">
        <f ca="1">IF($F4832=1,OFFSET(start_33,LOLP!$D4832+(1-$C4832)*24,LOLP!$B4832)*H4832/G4832,0)</f>
        <v>0</v>
      </c>
      <c r="K4832" s="7">
        <f ca="1">IF($F4832,OFFSET(start_40,LOLP!$D4832+(1-$C4832)*24,LOLP!$B4832),0)</f>
        <v>0</v>
      </c>
      <c r="L4832" s="7">
        <f ca="1">IF($F4832,OFFSET(start_50,LOLP!$D4832+(1-$C4832)*24,LOLP!$B4832),0)</f>
        <v>0</v>
      </c>
      <c r="M4832" s="25">
        <f t="shared" ca="1" si="527"/>
        <v>0</v>
      </c>
      <c r="N4832" s="25">
        <f t="shared" ca="1" si="528"/>
        <v>0</v>
      </c>
      <c r="O4832" s="15" t="e">
        <f t="shared" ca="1" si="529"/>
        <v>#DIV/0!</v>
      </c>
      <c r="P4832" s="15" t="e">
        <f t="shared" ca="1" si="530"/>
        <v>#DIV/0!</v>
      </c>
    </row>
    <row r="4833" spans="1:16" x14ac:dyDescent="0.25">
      <c r="A4833" s="1">
        <f t="shared" si="531"/>
        <v>43302</v>
      </c>
      <c r="B4833" s="7">
        <f t="shared" si="526"/>
        <v>7</v>
      </c>
      <c r="C4833" s="4">
        <f>INDEX(Calendar!$E$3:$E$367,MATCH(LOLP!$A4833,Calendar!$B$3:$B$367,0))</f>
        <v>0</v>
      </c>
      <c r="D4833" s="2">
        <f t="shared" si="532"/>
        <v>6</v>
      </c>
      <c r="E4833" s="36">
        <v>25888</v>
      </c>
      <c r="F4833" s="7">
        <f>IFERROR(IF(INDEX('Temperature Data'!$AA$15:$AA$348,MATCH(LOLP!A4833,'Temperature Data'!$B$15:$B$348,0))&gt;IF(B4833=9,$G$2,LOLP!$F$2),1,0),0)</f>
        <v>0</v>
      </c>
      <c r="G4833" s="7">
        <f>SUMIFS(LOLP!$F$4:$F$8763,$C$4:$C$8763,$C4833,$B$4:$B$8763,$B4833,$D$4:$D$8763,$D4833)</f>
        <v>5</v>
      </c>
      <c r="H4833" s="7">
        <f>COUNTIFS(Calendar!$E$3:$E$367,LOLP!C4833,Calendar!$D$3:$D$367,LOLP!B4833)</f>
        <v>10</v>
      </c>
      <c r="I4833" s="7">
        <f ca="1">IF($F4833=1,OFFSET(start_norps,LOLP!$D4833+(1-$C4833)*24,LOLP!$B4833)*H4833/G4833,0)</f>
        <v>0</v>
      </c>
      <c r="J4833" s="7">
        <f ca="1">IF($F4833=1,OFFSET(start_33,LOLP!$D4833+(1-$C4833)*24,LOLP!$B4833)*H4833/G4833,0)</f>
        <v>0</v>
      </c>
      <c r="K4833" s="7">
        <f ca="1">IF($F4833,OFFSET(start_40,LOLP!$D4833+(1-$C4833)*24,LOLP!$B4833),0)</f>
        <v>0</v>
      </c>
      <c r="L4833" s="7">
        <f ca="1">IF($F4833,OFFSET(start_50,LOLP!$D4833+(1-$C4833)*24,LOLP!$B4833),0)</f>
        <v>0</v>
      </c>
      <c r="M4833" s="25">
        <f t="shared" ca="1" si="527"/>
        <v>0</v>
      </c>
      <c r="N4833" s="25">
        <f t="shared" ca="1" si="528"/>
        <v>0</v>
      </c>
      <c r="O4833" s="15" t="e">
        <f t="shared" ca="1" si="529"/>
        <v>#DIV/0!</v>
      </c>
      <c r="P4833" s="15" t="e">
        <f t="shared" ca="1" si="530"/>
        <v>#DIV/0!</v>
      </c>
    </row>
    <row r="4834" spans="1:16" x14ac:dyDescent="0.25">
      <c r="A4834" s="1">
        <f t="shared" si="531"/>
        <v>43302</v>
      </c>
      <c r="B4834" s="7">
        <f t="shared" si="526"/>
        <v>7</v>
      </c>
      <c r="C4834" s="4">
        <f>INDEX(Calendar!$E$3:$E$367,MATCH(LOLP!$A4834,Calendar!$B$3:$B$367,0))</f>
        <v>0</v>
      </c>
      <c r="D4834" s="2">
        <f t="shared" si="532"/>
        <v>7</v>
      </c>
      <c r="E4834" s="36">
        <v>26916</v>
      </c>
      <c r="F4834" s="7">
        <f>IFERROR(IF(INDEX('Temperature Data'!$AA$15:$AA$348,MATCH(LOLP!A4834,'Temperature Data'!$B$15:$B$348,0))&gt;IF(B4834=9,$G$2,LOLP!$F$2),1,0),0)</f>
        <v>0</v>
      </c>
      <c r="G4834" s="7">
        <f>SUMIFS(LOLP!$F$4:$F$8763,$C$4:$C$8763,$C4834,$B$4:$B$8763,$B4834,$D$4:$D$8763,$D4834)</f>
        <v>5</v>
      </c>
      <c r="H4834" s="7">
        <f>COUNTIFS(Calendar!$E$3:$E$367,LOLP!C4834,Calendar!$D$3:$D$367,LOLP!B4834)</f>
        <v>10</v>
      </c>
      <c r="I4834" s="7">
        <f ca="1">IF($F4834=1,OFFSET(start_norps,LOLP!$D4834+(1-$C4834)*24,LOLP!$B4834)*H4834/G4834,0)</f>
        <v>0</v>
      </c>
      <c r="J4834" s="7">
        <f ca="1">IF($F4834=1,OFFSET(start_33,LOLP!$D4834+(1-$C4834)*24,LOLP!$B4834)*H4834/G4834,0)</f>
        <v>0</v>
      </c>
      <c r="K4834" s="7">
        <f ca="1">IF($F4834,OFFSET(start_40,LOLP!$D4834+(1-$C4834)*24,LOLP!$B4834),0)</f>
        <v>0</v>
      </c>
      <c r="L4834" s="7">
        <f ca="1">IF($F4834,OFFSET(start_50,LOLP!$D4834+(1-$C4834)*24,LOLP!$B4834),0)</f>
        <v>0</v>
      </c>
      <c r="M4834" s="25">
        <f t="shared" ca="1" si="527"/>
        <v>0</v>
      </c>
      <c r="N4834" s="25">
        <f t="shared" ca="1" si="528"/>
        <v>0</v>
      </c>
      <c r="O4834" s="15" t="e">
        <f t="shared" ca="1" si="529"/>
        <v>#DIV/0!</v>
      </c>
      <c r="P4834" s="15" t="e">
        <f t="shared" ca="1" si="530"/>
        <v>#DIV/0!</v>
      </c>
    </row>
    <row r="4835" spans="1:16" x14ac:dyDescent="0.25">
      <c r="A4835" s="1">
        <f t="shared" si="531"/>
        <v>43302</v>
      </c>
      <c r="B4835" s="7">
        <f t="shared" si="526"/>
        <v>7</v>
      </c>
      <c r="C4835" s="4">
        <f>INDEX(Calendar!$E$3:$E$367,MATCH(LOLP!$A4835,Calendar!$B$3:$B$367,0))</f>
        <v>0</v>
      </c>
      <c r="D4835" s="2">
        <f t="shared" si="532"/>
        <v>8</v>
      </c>
      <c r="E4835" s="36">
        <v>28014</v>
      </c>
      <c r="F4835" s="7">
        <f>IFERROR(IF(INDEX('Temperature Data'!$AA$15:$AA$348,MATCH(LOLP!A4835,'Temperature Data'!$B$15:$B$348,0))&gt;IF(B4835=9,$G$2,LOLP!$F$2),1,0),0)</f>
        <v>0</v>
      </c>
      <c r="G4835" s="7">
        <f>SUMIFS(LOLP!$F$4:$F$8763,$C$4:$C$8763,$C4835,$B$4:$B$8763,$B4835,$D$4:$D$8763,$D4835)</f>
        <v>5</v>
      </c>
      <c r="H4835" s="7">
        <f>COUNTIFS(Calendar!$E$3:$E$367,LOLP!C4835,Calendar!$D$3:$D$367,LOLP!B4835)</f>
        <v>10</v>
      </c>
      <c r="I4835" s="7">
        <f ca="1">IF($F4835=1,OFFSET(start_norps,LOLP!$D4835+(1-$C4835)*24,LOLP!$B4835)*H4835/G4835,0)</f>
        <v>0</v>
      </c>
      <c r="J4835" s="7">
        <f ca="1">IF($F4835=1,OFFSET(start_33,LOLP!$D4835+(1-$C4835)*24,LOLP!$B4835)*H4835/G4835,0)</f>
        <v>0</v>
      </c>
      <c r="K4835" s="7">
        <f ca="1">IF($F4835,OFFSET(start_40,LOLP!$D4835+(1-$C4835)*24,LOLP!$B4835),0)</f>
        <v>0</v>
      </c>
      <c r="L4835" s="7">
        <f ca="1">IF($F4835,OFFSET(start_50,LOLP!$D4835+(1-$C4835)*24,LOLP!$B4835),0)</f>
        <v>0</v>
      </c>
      <c r="M4835" s="25">
        <f t="shared" ca="1" si="527"/>
        <v>0</v>
      </c>
      <c r="N4835" s="25">
        <f t="shared" ca="1" si="528"/>
        <v>0</v>
      </c>
      <c r="O4835" s="15" t="e">
        <f t="shared" ca="1" si="529"/>
        <v>#DIV/0!</v>
      </c>
      <c r="P4835" s="15" t="e">
        <f t="shared" ca="1" si="530"/>
        <v>#DIV/0!</v>
      </c>
    </row>
    <row r="4836" spans="1:16" x14ac:dyDescent="0.25">
      <c r="A4836" s="1">
        <f t="shared" si="531"/>
        <v>43302</v>
      </c>
      <c r="B4836" s="7">
        <f t="shared" si="526"/>
        <v>7</v>
      </c>
      <c r="C4836" s="4">
        <f>INDEX(Calendar!$E$3:$E$367,MATCH(LOLP!$A4836,Calendar!$B$3:$B$367,0))</f>
        <v>0</v>
      </c>
      <c r="D4836" s="2">
        <f t="shared" si="532"/>
        <v>9</v>
      </c>
      <c r="E4836" s="36">
        <v>29503</v>
      </c>
      <c r="F4836" s="7">
        <f>IFERROR(IF(INDEX('Temperature Data'!$AA$15:$AA$348,MATCH(LOLP!A4836,'Temperature Data'!$B$15:$B$348,0))&gt;IF(B4836=9,$G$2,LOLP!$F$2),1,0),0)</f>
        <v>0</v>
      </c>
      <c r="G4836" s="7">
        <f>SUMIFS(LOLP!$F$4:$F$8763,$C$4:$C$8763,$C4836,$B$4:$B$8763,$B4836,$D$4:$D$8763,$D4836)</f>
        <v>5</v>
      </c>
      <c r="H4836" s="7">
        <f>COUNTIFS(Calendar!$E$3:$E$367,LOLP!C4836,Calendar!$D$3:$D$367,LOLP!B4836)</f>
        <v>10</v>
      </c>
      <c r="I4836" s="7">
        <f ca="1">IF($F4836=1,OFFSET(start_norps,LOLP!$D4836+(1-$C4836)*24,LOLP!$B4836)*H4836/G4836,0)</f>
        <v>0</v>
      </c>
      <c r="J4836" s="7">
        <f ca="1">IF($F4836=1,OFFSET(start_33,LOLP!$D4836+(1-$C4836)*24,LOLP!$B4836)*H4836/G4836,0)</f>
        <v>0</v>
      </c>
      <c r="K4836" s="7">
        <f ca="1">IF($F4836,OFFSET(start_40,LOLP!$D4836+(1-$C4836)*24,LOLP!$B4836),0)</f>
        <v>0</v>
      </c>
      <c r="L4836" s="7">
        <f ca="1">IF($F4836,OFFSET(start_50,LOLP!$D4836+(1-$C4836)*24,LOLP!$B4836),0)</f>
        <v>0</v>
      </c>
      <c r="M4836" s="25">
        <f t="shared" ca="1" si="527"/>
        <v>0</v>
      </c>
      <c r="N4836" s="25">
        <f t="shared" ca="1" si="528"/>
        <v>0</v>
      </c>
      <c r="O4836" s="15" t="e">
        <f t="shared" ca="1" si="529"/>
        <v>#DIV/0!</v>
      </c>
      <c r="P4836" s="15" t="e">
        <f t="shared" ca="1" si="530"/>
        <v>#DIV/0!</v>
      </c>
    </row>
    <row r="4837" spans="1:16" x14ac:dyDescent="0.25">
      <c r="A4837" s="1">
        <f t="shared" si="531"/>
        <v>43302</v>
      </c>
      <c r="B4837" s="7">
        <f t="shared" si="526"/>
        <v>7</v>
      </c>
      <c r="C4837" s="4">
        <f>INDEX(Calendar!$E$3:$E$367,MATCH(LOLP!$A4837,Calendar!$B$3:$B$367,0))</f>
        <v>0</v>
      </c>
      <c r="D4837" s="2">
        <f t="shared" si="532"/>
        <v>10</v>
      </c>
      <c r="E4837" s="36">
        <v>30865</v>
      </c>
      <c r="F4837" s="7">
        <f>IFERROR(IF(INDEX('Temperature Data'!$AA$15:$AA$348,MATCH(LOLP!A4837,'Temperature Data'!$B$15:$B$348,0))&gt;IF(B4837=9,$G$2,LOLP!$F$2),1,0),0)</f>
        <v>0</v>
      </c>
      <c r="G4837" s="7">
        <f>SUMIFS(LOLP!$F$4:$F$8763,$C$4:$C$8763,$C4837,$B$4:$B$8763,$B4837,$D$4:$D$8763,$D4837)</f>
        <v>5</v>
      </c>
      <c r="H4837" s="7">
        <f>COUNTIFS(Calendar!$E$3:$E$367,LOLP!C4837,Calendar!$D$3:$D$367,LOLP!B4837)</f>
        <v>10</v>
      </c>
      <c r="I4837" s="7">
        <f ca="1">IF($F4837=1,OFFSET(start_norps,LOLP!$D4837+(1-$C4837)*24,LOLP!$B4837)*H4837/G4837,0)</f>
        <v>0</v>
      </c>
      <c r="J4837" s="7">
        <f ca="1">IF($F4837=1,OFFSET(start_33,LOLP!$D4837+(1-$C4837)*24,LOLP!$B4837)*H4837/G4837,0)</f>
        <v>0</v>
      </c>
      <c r="K4837" s="7">
        <f ca="1">IF($F4837,OFFSET(start_40,LOLP!$D4837+(1-$C4837)*24,LOLP!$B4837),0)</f>
        <v>0</v>
      </c>
      <c r="L4837" s="7">
        <f ca="1">IF($F4837,OFFSET(start_50,LOLP!$D4837+(1-$C4837)*24,LOLP!$B4837),0)</f>
        <v>0</v>
      </c>
      <c r="M4837" s="25">
        <f t="shared" ca="1" si="527"/>
        <v>0</v>
      </c>
      <c r="N4837" s="25">
        <f t="shared" ca="1" si="528"/>
        <v>0</v>
      </c>
      <c r="O4837" s="15" t="e">
        <f t="shared" ca="1" si="529"/>
        <v>#DIV/0!</v>
      </c>
      <c r="P4837" s="15" t="e">
        <f t="shared" ca="1" si="530"/>
        <v>#DIV/0!</v>
      </c>
    </row>
    <row r="4838" spans="1:16" x14ac:dyDescent="0.25">
      <c r="A4838" s="1">
        <f t="shared" si="531"/>
        <v>43302</v>
      </c>
      <c r="B4838" s="7">
        <f t="shared" si="526"/>
        <v>7</v>
      </c>
      <c r="C4838" s="4">
        <f>INDEX(Calendar!$E$3:$E$367,MATCH(LOLP!$A4838,Calendar!$B$3:$B$367,0))</f>
        <v>0</v>
      </c>
      <c r="D4838" s="2">
        <f t="shared" si="532"/>
        <v>11</v>
      </c>
      <c r="E4838" s="36">
        <v>32275</v>
      </c>
      <c r="F4838" s="7">
        <f>IFERROR(IF(INDEX('Temperature Data'!$AA$15:$AA$348,MATCH(LOLP!A4838,'Temperature Data'!$B$15:$B$348,0))&gt;IF(B4838=9,$G$2,LOLP!$F$2),1,0),0)</f>
        <v>0</v>
      </c>
      <c r="G4838" s="7">
        <f>SUMIFS(LOLP!$F$4:$F$8763,$C$4:$C$8763,$C4838,$B$4:$B$8763,$B4838,$D$4:$D$8763,$D4838)</f>
        <v>5</v>
      </c>
      <c r="H4838" s="7">
        <f>COUNTIFS(Calendar!$E$3:$E$367,LOLP!C4838,Calendar!$D$3:$D$367,LOLP!B4838)</f>
        <v>10</v>
      </c>
      <c r="I4838" s="7">
        <f ca="1">IF($F4838=1,OFFSET(start_norps,LOLP!$D4838+(1-$C4838)*24,LOLP!$B4838)*H4838/G4838,0)</f>
        <v>0</v>
      </c>
      <c r="J4838" s="7">
        <f ca="1">IF($F4838=1,OFFSET(start_33,LOLP!$D4838+(1-$C4838)*24,LOLP!$B4838)*H4838/G4838,0)</f>
        <v>0</v>
      </c>
      <c r="K4838" s="7">
        <f ca="1">IF($F4838,OFFSET(start_40,LOLP!$D4838+(1-$C4838)*24,LOLP!$B4838),0)</f>
        <v>0</v>
      </c>
      <c r="L4838" s="7">
        <f ca="1">IF($F4838,OFFSET(start_50,LOLP!$D4838+(1-$C4838)*24,LOLP!$B4838),0)</f>
        <v>0</v>
      </c>
      <c r="M4838" s="25">
        <f t="shared" ca="1" si="527"/>
        <v>0</v>
      </c>
      <c r="N4838" s="25">
        <f t="shared" ca="1" si="528"/>
        <v>0</v>
      </c>
      <c r="O4838" s="15" t="e">
        <f t="shared" ca="1" si="529"/>
        <v>#DIV/0!</v>
      </c>
      <c r="P4838" s="15" t="e">
        <f t="shared" ca="1" si="530"/>
        <v>#DIV/0!</v>
      </c>
    </row>
    <row r="4839" spans="1:16" x14ac:dyDescent="0.25">
      <c r="A4839" s="1">
        <f t="shared" si="531"/>
        <v>43302</v>
      </c>
      <c r="B4839" s="7">
        <f t="shared" si="526"/>
        <v>7</v>
      </c>
      <c r="C4839" s="4">
        <f>INDEX(Calendar!$E$3:$E$367,MATCH(LOLP!$A4839,Calendar!$B$3:$B$367,0))</f>
        <v>0</v>
      </c>
      <c r="D4839" s="2">
        <f t="shared" si="532"/>
        <v>12</v>
      </c>
      <c r="E4839" s="36">
        <v>33469</v>
      </c>
      <c r="F4839" s="7">
        <f>IFERROR(IF(INDEX('Temperature Data'!$AA$15:$AA$348,MATCH(LOLP!A4839,'Temperature Data'!$B$15:$B$348,0))&gt;IF(B4839=9,$G$2,LOLP!$F$2),1,0),0)</f>
        <v>0</v>
      </c>
      <c r="G4839" s="7">
        <f>SUMIFS(LOLP!$F$4:$F$8763,$C$4:$C$8763,$C4839,$B$4:$B$8763,$B4839,$D$4:$D$8763,$D4839)</f>
        <v>5</v>
      </c>
      <c r="H4839" s="7">
        <f>COUNTIFS(Calendar!$E$3:$E$367,LOLP!C4839,Calendar!$D$3:$D$367,LOLP!B4839)</f>
        <v>10</v>
      </c>
      <c r="I4839" s="7">
        <f ca="1">IF($F4839=1,OFFSET(start_norps,LOLP!$D4839+(1-$C4839)*24,LOLP!$B4839)*H4839/G4839,0)</f>
        <v>0</v>
      </c>
      <c r="J4839" s="7">
        <f ca="1">IF($F4839=1,OFFSET(start_33,LOLP!$D4839+(1-$C4839)*24,LOLP!$B4839)*H4839/G4839,0)</f>
        <v>0</v>
      </c>
      <c r="K4839" s="7">
        <f ca="1">IF($F4839,OFFSET(start_40,LOLP!$D4839+(1-$C4839)*24,LOLP!$B4839),0)</f>
        <v>0</v>
      </c>
      <c r="L4839" s="7">
        <f ca="1">IF($F4839,OFFSET(start_50,LOLP!$D4839+(1-$C4839)*24,LOLP!$B4839),0)</f>
        <v>0</v>
      </c>
      <c r="M4839" s="25">
        <f t="shared" ca="1" si="527"/>
        <v>0</v>
      </c>
      <c r="N4839" s="25">
        <f t="shared" ca="1" si="528"/>
        <v>0</v>
      </c>
      <c r="O4839" s="15" t="e">
        <f t="shared" ca="1" si="529"/>
        <v>#DIV/0!</v>
      </c>
      <c r="P4839" s="15" t="e">
        <f t="shared" ca="1" si="530"/>
        <v>#DIV/0!</v>
      </c>
    </row>
    <row r="4840" spans="1:16" x14ac:dyDescent="0.25">
      <c r="A4840" s="1">
        <f t="shared" si="531"/>
        <v>43302</v>
      </c>
      <c r="B4840" s="7">
        <f t="shared" si="526"/>
        <v>7</v>
      </c>
      <c r="C4840" s="4">
        <f>INDEX(Calendar!$E$3:$E$367,MATCH(LOLP!$A4840,Calendar!$B$3:$B$367,0))</f>
        <v>0</v>
      </c>
      <c r="D4840" s="2">
        <f t="shared" si="532"/>
        <v>13</v>
      </c>
      <c r="E4840" s="36">
        <v>34596</v>
      </c>
      <c r="F4840" s="7">
        <f>IFERROR(IF(INDEX('Temperature Data'!$AA$15:$AA$348,MATCH(LOLP!A4840,'Temperature Data'!$B$15:$B$348,0))&gt;IF(B4840=9,$G$2,LOLP!$F$2),1,0),0)</f>
        <v>0</v>
      </c>
      <c r="G4840" s="7">
        <f>SUMIFS(LOLP!$F$4:$F$8763,$C$4:$C$8763,$C4840,$B$4:$B$8763,$B4840,$D$4:$D$8763,$D4840)</f>
        <v>5</v>
      </c>
      <c r="H4840" s="7">
        <f>COUNTIFS(Calendar!$E$3:$E$367,LOLP!C4840,Calendar!$D$3:$D$367,LOLP!B4840)</f>
        <v>10</v>
      </c>
      <c r="I4840" s="7">
        <f ca="1">IF($F4840=1,OFFSET(start_norps,LOLP!$D4840+(1-$C4840)*24,LOLP!$B4840)*H4840/G4840,0)</f>
        <v>0</v>
      </c>
      <c r="J4840" s="7">
        <f ca="1">IF($F4840=1,OFFSET(start_33,LOLP!$D4840+(1-$C4840)*24,LOLP!$B4840)*H4840/G4840,0)</f>
        <v>0</v>
      </c>
      <c r="K4840" s="7">
        <f ca="1">IF($F4840,OFFSET(start_40,LOLP!$D4840+(1-$C4840)*24,LOLP!$B4840),0)</f>
        <v>0</v>
      </c>
      <c r="L4840" s="7">
        <f ca="1">IF($F4840,OFFSET(start_50,LOLP!$D4840+(1-$C4840)*24,LOLP!$B4840),0)</f>
        <v>0</v>
      </c>
      <c r="M4840" s="25">
        <f t="shared" ca="1" si="527"/>
        <v>0</v>
      </c>
      <c r="N4840" s="25">
        <f t="shared" ca="1" si="528"/>
        <v>0</v>
      </c>
      <c r="O4840" s="15" t="e">
        <f t="shared" ca="1" si="529"/>
        <v>#DIV/0!</v>
      </c>
      <c r="P4840" s="15" t="e">
        <f t="shared" ca="1" si="530"/>
        <v>#DIV/0!</v>
      </c>
    </row>
    <row r="4841" spans="1:16" x14ac:dyDescent="0.25">
      <c r="A4841" s="1">
        <f t="shared" si="531"/>
        <v>43302</v>
      </c>
      <c r="B4841" s="7">
        <f t="shared" si="526"/>
        <v>7</v>
      </c>
      <c r="C4841" s="4">
        <f>INDEX(Calendar!$E$3:$E$367,MATCH(LOLP!$A4841,Calendar!$B$3:$B$367,0))</f>
        <v>0</v>
      </c>
      <c r="D4841" s="2">
        <f t="shared" si="532"/>
        <v>14</v>
      </c>
      <c r="E4841" s="36">
        <v>35809</v>
      </c>
      <c r="F4841" s="7">
        <f>IFERROR(IF(INDEX('Temperature Data'!$AA$15:$AA$348,MATCH(LOLP!A4841,'Temperature Data'!$B$15:$B$348,0))&gt;IF(B4841=9,$G$2,LOLP!$F$2),1,0),0)</f>
        <v>0</v>
      </c>
      <c r="G4841" s="7">
        <f>SUMIFS(LOLP!$F$4:$F$8763,$C$4:$C$8763,$C4841,$B$4:$B$8763,$B4841,$D$4:$D$8763,$D4841)</f>
        <v>5</v>
      </c>
      <c r="H4841" s="7">
        <f>COUNTIFS(Calendar!$E$3:$E$367,LOLP!C4841,Calendar!$D$3:$D$367,LOLP!B4841)</f>
        <v>10</v>
      </c>
      <c r="I4841" s="7">
        <f ca="1">IF($F4841=1,OFFSET(start_norps,LOLP!$D4841+(1-$C4841)*24,LOLP!$B4841)*H4841/G4841,0)</f>
        <v>0</v>
      </c>
      <c r="J4841" s="7">
        <f ca="1">IF($F4841=1,OFFSET(start_33,LOLP!$D4841+(1-$C4841)*24,LOLP!$B4841)*H4841/G4841,0)</f>
        <v>0</v>
      </c>
      <c r="K4841" s="7">
        <f ca="1">IF($F4841,OFFSET(start_40,LOLP!$D4841+(1-$C4841)*24,LOLP!$B4841),0)</f>
        <v>0</v>
      </c>
      <c r="L4841" s="7">
        <f ca="1">IF($F4841,OFFSET(start_50,LOLP!$D4841+(1-$C4841)*24,LOLP!$B4841),0)</f>
        <v>0</v>
      </c>
      <c r="M4841" s="25">
        <f t="shared" ca="1" si="527"/>
        <v>0</v>
      </c>
      <c r="N4841" s="25">
        <f t="shared" ca="1" si="528"/>
        <v>0</v>
      </c>
      <c r="O4841" s="15" t="e">
        <f t="shared" ca="1" si="529"/>
        <v>#DIV/0!</v>
      </c>
      <c r="P4841" s="15" t="e">
        <f t="shared" ca="1" si="530"/>
        <v>#DIV/0!</v>
      </c>
    </row>
    <row r="4842" spans="1:16" x14ac:dyDescent="0.25">
      <c r="A4842" s="1">
        <f t="shared" si="531"/>
        <v>43302</v>
      </c>
      <c r="B4842" s="7">
        <f t="shared" si="526"/>
        <v>7</v>
      </c>
      <c r="C4842" s="4">
        <f>INDEX(Calendar!$E$3:$E$367,MATCH(LOLP!$A4842,Calendar!$B$3:$B$367,0))</f>
        <v>0</v>
      </c>
      <c r="D4842" s="2">
        <f t="shared" si="532"/>
        <v>15</v>
      </c>
      <c r="E4842" s="36">
        <v>36735</v>
      </c>
      <c r="F4842" s="7">
        <f>IFERROR(IF(INDEX('Temperature Data'!$AA$15:$AA$348,MATCH(LOLP!A4842,'Temperature Data'!$B$15:$B$348,0))&gt;IF(B4842=9,$G$2,LOLP!$F$2),1,0),0)</f>
        <v>0</v>
      </c>
      <c r="G4842" s="7">
        <f>SUMIFS(LOLP!$F$4:$F$8763,$C$4:$C$8763,$C4842,$B$4:$B$8763,$B4842,$D$4:$D$8763,$D4842)</f>
        <v>5</v>
      </c>
      <c r="H4842" s="7">
        <f>COUNTIFS(Calendar!$E$3:$E$367,LOLP!C4842,Calendar!$D$3:$D$367,LOLP!B4842)</f>
        <v>10</v>
      </c>
      <c r="I4842" s="7">
        <f ca="1">IF($F4842=1,OFFSET(start_norps,LOLP!$D4842+(1-$C4842)*24,LOLP!$B4842)*H4842/G4842,0)</f>
        <v>0</v>
      </c>
      <c r="J4842" s="7">
        <f ca="1">IF($F4842=1,OFFSET(start_33,LOLP!$D4842+(1-$C4842)*24,LOLP!$B4842)*H4842/G4842,0)</f>
        <v>0</v>
      </c>
      <c r="K4842" s="7">
        <f ca="1">IF($F4842,OFFSET(start_40,LOLP!$D4842+(1-$C4842)*24,LOLP!$B4842),0)</f>
        <v>0</v>
      </c>
      <c r="L4842" s="7">
        <f ca="1">IF($F4842,OFFSET(start_50,LOLP!$D4842+(1-$C4842)*24,LOLP!$B4842),0)</f>
        <v>0</v>
      </c>
      <c r="M4842" s="25">
        <f t="shared" ca="1" si="527"/>
        <v>0</v>
      </c>
      <c r="N4842" s="25">
        <f t="shared" ca="1" si="528"/>
        <v>0</v>
      </c>
      <c r="O4842" s="15" t="e">
        <f t="shared" ca="1" si="529"/>
        <v>#DIV/0!</v>
      </c>
      <c r="P4842" s="15" t="e">
        <f t="shared" ca="1" si="530"/>
        <v>#DIV/0!</v>
      </c>
    </row>
    <row r="4843" spans="1:16" x14ac:dyDescent="0.25">
      <c r="A4843" s="1">
        <f t="shared" si="531"/>
        <v>43302</v>
      </c>
      <c r="B4843" s="7">
        <f t="shared" si="526"/>
        <v>7</v>
      </c>
      <c r="C4843" s="4">
        <f>INDEX(Calendar!$E$3:$E$367,MATCH(LOLP!$A4843,Calendar!$B$3:$B$367,0))</f>
        <v>0</v>
      </c>
      <c r="D4843" s="2">
        <f t="shared" si="532"/>
        <v>16</v>
      </c>
      <c r="E4843" s="36">
        <v>37903</v>
      </c>
      <c r="F4843" s="7">
        <f>IFERROR(IF(INDEX('Temperature Data'!$AA$15:$AA$348,MATCH(LOLP!A4843,'Temperature Data'!$B$15:$B$348,0))&gt;IF(B4843=9,$G$2,LOLP!$F$2),1,0),0)</f>
        <v>0</v>
      </c>
      <c r="G4843" s="7">
        <f>SUMIFS(LOLP!$F$4:$F$8763,$C$4:$C$8763,$C4843,$B$4:$B$8763,$B4843,$D$4:$D$8763,$D4843)</f>
        <v>5</v>
      </c>
      <c r="H4843" s="7">
        <f>COUNTIFS(Calendar!$E$3:$E$367,LOLP!C4843,Calendar!$D$3:$D$367,LOLP!B4843)</f>
        <v>10</v>
      </c>
      <c r="I4843" s="7">
        <f ca="1">IF($F4843=1,OFFSET(start_norps,LOLP!$D4843+(1-$C4843)*24,LOLP!$B4843)*H4843/G4843,0)</f>
        <v>0</v>
      </c>
      <c r="J4843" s="7">
        <f ca="1">IF($F4843=1,OFFSET(start_33,LOLP!$D4843+(1-$C4843)*24,LOLP!$B4843)*H4843/G4843,0)</f>
        <v>0</v>
      </c>
      <c r="K4843" s="7">
        <f ca="1">IF($F4843,OFFSET(start_40,LOLP!$D4843+(1-$C4843)*24,LOLP!$B4843),0)</f>
        <v>0</v>
      </c>
      <c r="L4843" s="7">
        <f ca="1">IF($F4843,OFFSET(start_50,LOLP!$D4843+(1-$C4843)*24,LOLP!$B4843),0)</f>
        <v>0</v>
      </c>
      <c r="M4843" s="25">
        <f t="shared" ca="1" si="527"/>
        <v>0</v>
      </c>
      <c r="N4843" s="25">
        <f t="shared" ca="1" si="528"/>
        <v>0</v>
      </c>
      <c r="O4843" s="15" t="e">
        <f t="shared" ca="1" si="529"/>
        <v>#DIV/0!</v>
      </c>
      <c r="P4843" s="15" t="e">
        <f t="shared" ca="1" si="530"/>
        <v>#DIV/0!</v>
      </c>
    </row>
    <row r="4844" spans="1:16" x14ac:dyDescent="0.25">
      <c r="A4844" s="1">
        <f t="shared" si="531"/>
        <v>43302</v>
      </c>
      <c r="B4844" s="7">
        <f t="shared" si="526"/>
        <v>7</v>
      </c>
      <c r="C4844" s="4">
        <f>INDEX(Calendar!$E$3:$E$367,MATCH(LOLP!$A4844,Calendar!$B$3:$B$367,0))</f>
        <v>0</v>
      </c>
      <c r="D4844" s="2">
        <f t="shared" si="532"/>
        <v>17</v>
      </c>
      <c r="E4844" s="36">
        <v>38588</v>
      </c>
      <c r="F4844" s="7">
        <f>IFERROR(IF(INDEX('Temperature Data'!$AA$15:$AA$348,MATCH(LOLP!A4844,'Temperature Data'!$B$15:$B$348,0))&gt;IF(B4844=9,$G$2,LOLP!$F$2),1,0),0)</f>
        <v>0</v>
      </c>
      <c r="G4844" s="7">
        <f>SUMIFS(LOLP!$F$4:$F$8763,$C$4:$C$8763,$C4844,$B$4:$B$8763,$B4844,$D$4:$D$8763,$D4844)</f>
        <v>5</v>
      </c>
      <c r="H4844" s="7">
        <f>COUNTIFS(Calendar!$E$3:$E$367,LOLP!C4844,Calendar!$D$3:$D$367,LOLP!B4844)</f>
        <v>10</v>
      </c>
      <c r="I4844" s="7">
        <f ca="1">IF($F4844=1,OFFSET(start_norps,LOLP!$D4844+(1-$C4844)*24,LOLP!$B4844)*H4844/G4844,0)</f>
        <v>0</v>
      </c>
      <c r="J4844" s="7">
        <f ca="1">IF($F4844=1,OFFSET(start_33,LOLP!$D4844+(1-$C4844)*24,LOLP!$B4844)*H4844/G4844,0)</f>
        <v>0</v>
      </c>
      <c r="K4844" s="7">
        <f ca="1">IF($F4844,OFFSET(start_40,LOLP!$D4844+(1-$C4844)*24,LOLP!$B4844),0)</f>
        <v>0</v>
      </c>
      <c r="L4844" s="7">
        <f ca="1">IF($F4844,OFFSET(start_50,LOLP!$D4844+(1-$C4844)*24,LOLP!$B4844),0)</f>
        <v>0</v>
      </c>
      <c r="M4844" s="25">
        <f t="shared" ca="1" si="527"/>
        <v>0</v>
      </c>
      <c r="N4844" s="25">
        <f t="shared" ca="1" si="528"/>
        <v>0</v>
      </c>
      <c r="O4844" s="15" t="e">
        <f t="shared" ca="1" si="529"/>
        <v>#DIV/0!</v>
      </c>
      <c r="P4844" s="15" t="e">
        <f t="shared" ca="1" si="530"/>
        <v>#DIV/0!</v>
      </c>
    </row>
    <row r="4845" spans="1:16" x14ac:dyDescent="0.25">
      <c r="A4845" s="1">
        <f t="shared" si="531"/>
        <v>43302</v>
      </c>
      <c r="B4845" s="7">
        <f t="shared" si="526"/>
        <v>7</v>
      </c>
      <c r="C4845" s="4">
        <f>INDEX(Calendar!$E$3:$E$367,MATCH(LOLP!$A4845,Calendar!$B$3:$B$367,0))</f>
        <v>0</v>
      </c>
      <c r="D4845" s="2">
        <f t="shared" si="532"/>
        <v>18</v>
      </c>
      <c r="E4845" s="36">
        <v>38487</v>
      </c>
      <c r="F4845" s="7">
        <f>IFERROR(IF(INDEX('Temperature Data'!$AA$15:$AA$348,MATCH(LOLP!A4845,'Temperature Data'!$B$15:$B$348,0))&gt;IF(B4845=9,$G$2,LOLP!$F$2),1,0),0)</f>
        <v>0</v>
      </c>
      <c r="G4845" s="7">
        <f>SUMIFS(LOLP!$F$4:$F$8763,$C$4:$C$8763,$C4845,$B$4:$B$8763,$B4845,$D$4:$D$8763,$D4845)</f>
        <v>5</v>
      </c>
      <c r="H4845" s="7">
        <f>COUNTIFS(Calendar!$E$3:$E$367,LOLP!C4845,Calendar!$D$3:$D$367,LOLP!B4845)</f>
        <v>10</v>
      </c>
      <c r="I4845" s="7">
        <f ca="1">IF($F4845=1,OFFSET(start_norps,LOLP!$D4845+(1-$C4845)*24,LOLP!$B4845)*H4845/G4845,0)</f>
        <v>0</v>
      </c>
      <c r="J4845" s="7">
        <f ca="1">IF($F4845=1,OFFSET(start_33,LOLP!$D4845+(1-$C4845)*24,LOLP!$B4845)*H4845/G4845,0)</f>
        <v>0</v>
      </c>
      <c r="K4845" s="7">
        <f ca="1">IF($F4845,OFFSET(start_40,LOLP!$D4845+(1-$C4845)*24,LOLP!$B4845),0)</f>
        <v>0</v>
      </c>
      <c r="L4845" s="7">
        <f ca="1">IF($F4845,OFFSET(start_50,LOLP!$D4845+(1-$C4845)*24,LOLP!$B4845),0)</f>
        <v>0</v>
      </c>
      <c r="M4845" s="25">
        <f t="shared" ca="1" si="527"/>
        <v>0</v>
      </c>
      <c r="N4845" s="25">
        <f t="shared" ca="1" si="528"/>
        <v>0</v>
      </c>
      <c r="O4845" s="15" t="e">
        <f t="shared" ca="1" si="529"/>
        <v>#DIV/0!</v>
      </c>
      <c r="P4845" s="15" t="e">
        <f t="shared" ca="1" si="530"/>
        <v>#DIV/0!</v>
      </c>
    </row>
    <row r="4846" spans="1:16" x14ac:dyDescent="0.25">
      <c r="A4846" s="1">
        <f t="shared" si="531"/>
        <v>43302</v>
      </c>
      <c r="B4846" s="7">
        <f t="shared" si="526"/>
        <v>7</v>
      </c>
      <c r="C4846" s="4">
        <f>INDEX(Calendar!$E$3:$E$367,MATCH(LOLP!$A4846,Calendar!$B$3:$B$367,0))</f>
        <v>0</v>
      </c>
      <c r="D4846" s="2">
        <f t="shared" si="532"/>
        <v>19</v>
      </c>
      <c r="E4846" s="36">
        <v>37344</v>
      </c>
      <c r="F4846" s="7">
        <f>IFERROR(IF(INDEX('Temperature Data'!$AA$15:$AA$348,MATCH(LOLP!A4846,'Temperature Data'!$B$15:$B$348,0))&gt;IF(B4846=9,$G$2,LOLP!$F$2),1,0),0)</f>
        <v>0</v>
      </c>
      <c r="G4846" s="7">
        <f>SUMIFS(LOLP!$F$4:$F$8763,$C$4:$C$8763,$C4846,$B$4:$B$8763,$B4846,$D$4:$D$8763,$D4846)</f>
        <v>5</v>
      </c>
      <c r="H4846" s="7">
        <f>COUNTIFS(Calendar!$E$3:$E$367,LOLP!C4846,Calendar!$D$3:$D$367,LOLP!B4846)</f>
        <v>10</v>
      </c>
      <c r="I4846" s="7">
        <f ca="1">IF($F4846=1,OFFSET(start_norps,LOLP!$D4846+(1-$C4846)*24,LOLP!$B4846)*H4846/G4846,0)</f>
        <v>0</v>
      </c>
      <c r="J4846" s="7">
        <f ca="1">IF($F4846=1,OFFSET(start_33,LOLP!$D4846+(1-$C4846)*24,LOLP!$B4846)*H4846/G4846,0)</f>
        <v>0</v>
      </c>
      <c r="K4846" s="7">
        <f ca="1">IF($F4846,OFFSET(start_40,LOLP!$D4846+(1-$C4846)*24,LOLP!$B4846),0)</f>
        <v>0</v>
      </c>
      <c r="L4846" s="7">
        <f ca="1">IF($F4846,OFFSET(start_50,LOLP!$D4846+(1-$C4846)*24,LOLP!$B4846),0)</f>
        <v>0</v>
      </c>
      <c r="M4846" s="25">
        <f t="shared" ca="1" si="527"/>
        <v>0</v>
      </c>
      <c r="N4846" s="25">
        <f t="shared" ca="1" si="528"/>
        <v>0</v>
      </c>
      <c r="O4846" s="15" t="e">
        <f t="shared" ca="1" si="529"/>
        <v>#DIV/0!</v>
      </c>
      <c r="P4846" s="15" t="e">
        <f t="shared" ca="1" si="530"/>
        <v>#DIV/0!</v>
      </c>
    </row>
    <row r="4847" spans="1:16" x14ac:dyDescent="0.25">
      <c r="A4847" s="1">
        <f t="shared" si="531"/>
        <v>43302</v>
      </c>
      <c r="B4847" s="7">
        <f t="shared" si="526"/>
        <v>7</v>
      </c>
      <c r="C4847" s="4">
        <f>INDEX(Calendar!$E$3:$E$367,MATCH(LOLP!$A4847,Calendar!$B$3:$B$367,0))</f>
        <v>0</v>
      </c>
      <c r="D4847" s="2">
        <f t="shared" si="532"/>
        <v>20</v>
      </c>
      <c r="E4847" s="36">
        <v>36507</v>
      </c>
      <c r="F4847" s="7">
        <f>IFERROR(IF(INDEX('Temperature Data'!$AA$15:$AA$348,MATCH(LOLP!A4847,'Temperature Data'!$B$15:$B$348,0))&gt;IF(B4847=9,$G$2,LOLP!$F$2),1,0),0)</f>
        <v>0</v>
      </c>
      <c r="G4847" s="7">
        <f>SUMIFS(LOLP!$F$4:$F$8763,$C$4:$C$8763,$C4847,$B$4:$B$8763,$B4847,$D$4:$D$8763,$D4847)</f>
        <v>5</v>
      </c>
      <c r="H4847" s="7">
        <f>COUNTIFS(Calendar!$E$3:$E$367,LOLP!C4847,Calendar!$D$3:$D$367,LOLP!B4847)</f>
        <v>10</v>
      </c>
      <c r="I4847" s="7">
        <f ca="1">IF($F4847=1,OFFSET(start_norps,LOLP!$D4847+(1-$C4847)*24,LOLP!$B4847)*H4847/G4847,0)</f>
        <v>0</v>
      </c>
      <c r="J4847" s="7">
        <f ca="1">IF($F4847=1,OFFSET(start_33,LOLP!$D4847+(1-$C4847)*24,LOLP!$B4847)*H4847/G4847,0)</f>
        <v>0</v>
      </c>
      <c r="K4847" s="7">
        <f ca="1">IF($F4847,OFFSET(start_40,LOLP!$D4847+(1-$C4847)*24,LOLP!$B4847),0)</f>
        <v>0</v>
      </c>
      <c r="L4847" s="7">
        <f ca="1">IF($F4847,OFFSET(start_50,LOLP!$D4847+(1-$C4847)*24,LOLP!$B4847),0)</f>
        <v>0</v>
      </c>
      <c r="M4847" s="25">
        <f t="shared" ca="1" si="527"/>
        <v>0</v>
      </c>
      <c r="N4847" s="25">
        <f t="shared" ca="1" si="528"/>
        <v>0</v>
      </c>
      <c r="O4847" s="15" t="e">
        <f t="shared" ca="1" si="529"/>
        <v>#DIV/0!</v>
      </c>
      <c r="P4847" s="15" t="e">
        <f t="shared" ca="1" si="530"/>
        <v>#DIV/0!</v>
      </c>
    </row>
    <row r="4848" spans="1:16" x14ac:dyDescent="0.25">
      <c r="A4848" s="1">
        <f t="shared" si="531"/>
        <v>43302</v>
      </c>
      <c r="B4848" s="7">
        <f t="shared" si="526"/>
        <v>7</v>
      </c>
      <c r="C4848" s="4">
        <f>INDEX(Calendar!$E$3:$E$367,MATCH(LOLP!$A4848,Calendar!$B$3:$B$367,0))</f>
        <v>0</v>
      </c>
      <c r="D4848" s="2">
        <f t="shared" si="532"/>
        <v>21</v>
      </c>
      <c r="E4848" s="36">
        <v>35099</v>
      </c>
      <c r="F4848" s="7">
        <f>IFERROR(IF(INDEX('Temperature Data'!$AA$15:$AA$348,MATCH(LOLP!A4848,'Temperature Data'!$B$15:$B$348,0))&gt;IF(B4848=9,$G$2,LOLP!$F$2),1,0),0)</f>
        <v>0</v>
      </c>
      <c r="G4848" s="7">
        <f>SUMIFS(LOLP!$F$4:$F$8763,$C$4:$C$8763,$C4848,$B$4:$B$8763,$B4848,$D$4:$D$8763,$D4848)</f>
        <v>5</v>
      </c>
      <c r="H4848" s="7">
        <f>COUNTIFS(Calendar!$E$3:$E$367,LOLP!C4848,Calendar!$D$3:$D$367,LOLP!B4848)</f>
        <v>10</v>
      </c>
      <c r="I4848" s="7">
        <f ca="1">IF($F4848=1,OFFSET(start_norps,LOLP!$D4848+(1-$C4848)*24,LOLP!$B4848)*H4848/G4848,0)</f>
        <v>0</v>
      </c>
      <c r="J4848" s="7">
        <f ca="1">IF($F4848=1,OFFSET(start_33,LOLP!$D4848+(1-$C4848)*24,LOLP!$B4848)*H4848/G4848,0)</f>
        <v>0</v>
      </c>
      <c r="K4848" s="7">
        <f ca="1">IF($F4848,OFFSET(start_40,LOLP!$D4848+(1-$C4848)*24,LOLP!$B4848),0)</f>
        <v>0</v>
      </c>
      <c r="L4848" s="7">
        <f ca="1">IF($F4848,OFFSET(start_50,LOLP!$D4848+(1-$C4848)*24,LOLP!$B4848),0)</f>
        <v>0</v>
      </c>
      <c r="M4848" s="25">
        <f t="shared" ca="1" si="527"/>
        <v>0</v>
      </c>
      <c r="N4848" s="25">
        <f t="shared" ca="1" si="528"/>
        <v>0</v>
      </c>
      <c r="O4848" s="15" t="e">
        <f t="shared" ca="1" si="529"/>
        <v>#DIV/0!</v>
      </c>
      <c r="P4848" s="15" t="e">
        <f t="shared" ca="1" si="530"/>
        <v>#DIV/0!</v>
      </c>
    </row>
    <row r="4849" spans="1:16" x14ac:dyDescent="0.25">
      <c r="A4849" s="1">
        <f t="shared" si="531"/>
        <v>43302</v>
      </c>
      <c r="B4849" s="7">
        <f t="shared" si="526"/>
        <v>7</v>
      </c>
      <c r="C4849" s="4">
        <f>INDEX(Calendar!$E$3:$E$367,MATCH(LOLP!$A4849,Calendar!$B$3:$B$367,0))</f>
        <v>0</v>
      </c>
      <c r="D4849" s="2">
        <f t="shared" si="532"/>
        <v>22</v>
      </c>
      <c r="E4849" s="36">
        <v>32710</v>
      </c>
      <c r="F4849" s="7">
        <f>IFERROR(IF(INDEX('Temperature Data'!$AA$15:$AA$348,MATCH(LOLP!A4849,'Temperature Data'!$B$15:$B$348,0))&gt;IF(B4849=9,$G$2,LOLP!$F$2),1,0),0)</f>
        <v>0</v>
      </c>
      <c r="G4849" s="7">
        <f>SUMIFS(LOLP!$F$4:$F$8763,$C$4:$C$8763,$C4849,$B$4:$B$8763,$B4849,$D$4:$D$8763,$D4849)</f>
        <v>5</v>
      </c>
      <c r="H4849" s="7">
        <f>COUNTIFS(Calendar!$E$3:$E$367,LOLP!C4849,Calendar!$D$3:$D$367,LOLP!B4849)</f>
        <v>10</v>
      </c>
      <c r="I4849" s="7">
        <f ca="1">IF($F4849=1,OFFSET(start_norps,LOLP!$D4849+(1-$C4849)*24,LOLP!$B4849)*H4849/G4849,0)</f>
        <v>0</v>
      </c>
      <c r="J4849" s="7">
        <f ca="1">IF($F4849=1,OFFSET(start_33,LOLP!$D4849+(1-$C4849)*24,LOLP!$B4849)*H4849/G4849,0)</f>
        <v>0</v>
      </c>
      <c r="K4849" s="7">
        <f ca="1">IF($F4849,OFFSET(start_40,LOLP!$D4849+(1-$C4849)*24,LOLP!$B4849),0)</f>
        <v>0</v>
      </c>
      <c r="L4849" s="7">
        <f ca="1">IF($F4849,OFFSET(start_50,LOLP!$D4849+(1-$C4849)*24,LOLP!$B4849),0)</f>
        <v>0</v>
      </c>
      <c r="M4849" s="25">
        <f t="shared" ca="1" si="527"/>
        <v>0</v>
      </c>
      <c r="N4849" s="25">
        <f t="shared" ca="1" si="528"/>
        <v>0</v>
      </c>
      <c r="O4849" s="15" t="e">
        <f t="shared" ca="1" si="529"/>
        <v>#DIV/0!</v>
      </c>
      <c r="P4849" s="15" t="e">
        <f t="shared" ca="1" si="530"/>
        <v>#DIV/0!</v>
      </c>
    </row>
    <row r="4850" spans="1:16" x14ac:dyDescent="0.25">
      <c r="A4850" s="1">
        <f t="shared" si="531"/>
        <v>43302</v>
      </c>
      <c r="B4850" s="7">
        <f t="shared" si="526"/>
        <v>7</v>
      </c>
      <c r="C4850" s="4">
        <f>INDEX(Calendar!$E$3:$E$367,MATCH(LOLP!$A4850,Calendar!$B$3:$B$367,0))</f>
        <v>0</v>
      </c>
      <c r="D4850" s="2">
        <f t="shared" si="532"/>
        <v>23</v>
      </c>
      <c r="E4850" s="36">
        <v>30401</v>
      </c>
      <c r="F4850" s="7">
        <f>IFERROR(IF(INDEX('Temperature Data'!$AA$15:$AA$348,MATCH(LOLP!A4850,'Temperature Data'!$B$15:$B$348,0))&gt;IF(B4850=9,$G$2,LOLP!$F$2),1,0),0)</f>
        <v>0</v>
      </c>
      <c r="G4850" s="7">
        <f>SUMIFS(LOLP!$F$4:$F$8763,$C$4:$C$8763,$C4850,$B$4:$B$8763,$B4850,$D$4:$D$8763,$D4850)</f>
        <v>5</v>
      </c>
      <c r="H4850" s="7">
        <f>COUNTIFS(Calendar!$E$3:$E$367,LOLP!C4850,Calendar!$D$3:$D$367,LOLP!B4850)</f>
        <v>10</v>
      </c>
      <c r="I4850" s="7">
        <f ca="1">IF($F4850=1,OFFSET(start_norps,LOLP!$D4850+(1-$C4850)*24,LOLP!$B4850)*H4850/G4850,0)</f>
        <v>0</v>
      </c>
      <c r="J4850" s="7">
        <f ca="1">IF($F4850=1,OFFSET(start_33,LOLP!$D4850+(1-$C4850)*24,LOLP!$B4850)*H4850/G4850,0)</f>
        <v>0</v>
      </c>
      <c r="K4850" s="7">
        <f ca="1">IF($F4850,OFFSET(start_40,LOLP!$D4850+(1-$C4850)*24,LOLP!$B4850),0)</f>
        <v>0</v>
      </c>
      <c r="L4850" s="7">
        <f ca="1">IF($F4850,OFFSET(start_50,LOLP!$D4850+(1-$C4850)*24,LOLP!$B4850),0)</f>
        <v>0</v>
      </c>
      <c r="M4850" s="25">
        <f t="shared" ca="1" si="527"/>
        <v>0</v>
      </c>
      <c r="N4850" s="25">
        <f t="shared" ca="1" si="528"/>
        <v>0</v>
      </c>
      <c r="O4850" s="15" t="e">
        <f t="shared" ca="1" si="529"/>
        <v>#DIV/0!</v>
      </c>
      <c r="P4850" s="15" t="e">
        <f t="shared" ca="1" si="530"/>
        <v>#DIV/0!</v>
      </c>
    </row>
    <row r="4851" spans="1:16" x14ac:dyDescent="0.25">
      <c r="A4851" s="1">
        <f t="shared" si="531"/>
        <v>43302</v>
      </c>
      <c r="B4851" s="7">
        <f t="shared" si="526"/>
        <v>7</v>
      </c>
      <c r="C4851" s="4">
        <f>INDEX(Calendar!$E$3:$E$367,MATCH(LOLP!$A4851,Calendar!$B$3:$B$367,0))</f>
        <v>0</v>
      </c>
      <c r="D4851" s="2">
        <f t="shared" si="532"/>
        <v>24</v>
      </c>
      <c r="E4851" s="36">
        <v>28528</v>
      </c>
      <c r="F4851" s="7">
        <f>IFERROR(IF(INDEX('Temperature Data'!$AA$15:$AA$348,MATCH(LOLP!A4851,'Temperature Data'!$B$15:$B$348,0))&gt;IF(B4851=9,$G$2,LOLP!$F$2),1,0),0)</f>
        <v>0</v>
      </c>
      <c r="G4851" s="7">
        <f>SUMIFS(LOLP!$F$4:$F$8763,$C$4:$C$8763,$C4851,$B$4:$B$8763,$B4851,$D$4:$D$8763,$D4851)</f>
        <v>5</v>
      </c>
      <c r="H4851" s="7">
        <f>COUNTIFS(Calendar!$E$3:$E$367,LOLP!C4851,Calendar!$D$3:$D$367,LOLP!B4851)</f>
        <v>10</v>
      </c>
      <c r="I4851" s="7">
        <f ca="1">IF($F4851=1,OFFSET(start_norps,LOLP!$D4851+(1-$C4851)*24,LOLP!$B4851)*H4851/G4851,0)</f>
        <v>0</v>
      </c>
      <c r="J4851" s="7">
        <f ca="1">IF($F4851=1,OFFSET(start_33,LOLP!$D4851+(1-$C4851)*24,LOLP!$B4851)*H4851/G4851,0)</f>
        <v>0</v>
      </c>
      <c r="K4851" s="7">
        <f ca="1">IF($F4851,OFFSET(start_40,LOLP!$D4851+(1-$C4851)*24,LOLP!$B4851),0)</f>
        <v>0</v>
      </c>
      <c r="L4851" s="7">
        <f ca="1">IF($F4851,OFFSET(start_50,LOLP!$D4851+(1-$C4851)*24,LOLP!$B4851),0)</f>
        <v>0</v>
      </c>
      <c r="M4851" s="25">
        <f t="shared" ca="1" si="527"/>
        <v>0</v>
      </c>
      <c r="N4851" s="25">
        <f t="shared" ca="1" si="528"/>
        <v>0</v>
      </c>
      <c r="O4851" s="15" t="e">
        <f t="shared" ca="1" si="529"/>
        <v>#DIV/0!</v>
      </c>
      <c r="P4851" s="15" t="e">
        <f t="shared" ca="1" si="530"/>
        <v>#DIV/0!</v>
      </c>
    </row>
    <row r="4852" spans="1:16" x14ac:dyDescent="0.25">
      <c r="A4852" s="1">
        <f t="shared" si="531"/>
        <v>43303</v>
      </c>
      <c r="B4852" s="7">
        <f t="shared" si="526"/>
        <v>7</v>
      </c>
      <c r="C4852" s="4">
        <f>INDEX(Calendar!$E$3:$E$367,MATCH(LOLP!$A4852,Calendar!$B$3:$B$367,0))</f>
        <v>0</v>
      </c>
      <c r="D4852" s="2">
        <f t="shared" si="532"/>
        <v>1</v>
      </c>
      <c r="E4852" s="36">
        <v>26832</v>
      </c>
      <c r="F4852" s="7">
        <f>IFERROR(IF(INDEX('Temperature Data'!$AA$15:$AA$348,MATCH(LOLP!A4852,'Temperature Data'!$B$15:$B$348,0))&gt;IF(B4852=9,$G$2,LOLP!$F$2),1,0),0)</f>
        <v>1</v>
      </c>
      <c r="G4852" s="7">
        <f>SUMIFS(LOLP!$F$4:$F$8763,$C$4:$C$8763,$C4852,$B$4:$B$8763,$B4852,$D$4:$D$8763,$D4852)</f>
        <v>5</v>
      </c>
      <c r="H4852" s="7">
        <f>COUNTIFS(Calendar!$E$3:$E$367,LOLP!C4852,Calendar!$D$3:$D$367,LOLP!B4852)</f>
        <v>10</v>
      </c>
      <c r="I4852" s="7">
        <f ca="1">IF($F4852=1,OFFSET(start_norps,LOLP!$D4852+(1-$C4852)*24,LOLP!$B4852)*H4852/G4852,0)</f>
        <v>0</v>
      </c>
      <c r="J4852" s="7">
        <f ca="1">IF($F4852=1,OFFSET(start_33,LOLP!$D4852+(1-$C4852)*24,LOLP!$B4852)*H4852/G4852,0)</f>
        <v>0</v>
      </c>
      <c r="K4852" s="7">
        <f ca="1">IF($F4852,OFFSET(start_40,LOLP!$D4852+(1-$C4852)*24,LOLP!$B4852),0)</f>
        <v>0</v>
      </c>
      <c r="L4852" s="7">
        <f ca="1">IF($F4852,OFFSET(start_50,LOLP!$D4852+(1-$C4852)*24,LOLP!$B4852),0)</f>
        <v>0</v>
      </c>
      <c r="M4852" s="25">
        <f t="shared" ca="1" si="527"/>
        <v>0</v>
      </c>
      <c r="N4852" s="25">
        <f t="shared" ca="1" si="528"/>
        <v>0</v>
      </c>
      <c r="O4852" s="15" t="e">
        <f t="shared" ca="1" si="529"/>
        <v>#DIV/0!</v>
      </c>
      <c r="P4852" s="15" t="e">
        <f t="shared" ca="1" si="530"/>
        <v>#DIV/0!</v>
      </c>
    </row>
    <row r="4853" spans="1:16" x14ac:dyDescent="0.25">
      <c r="A4853" s="1">
        <f t="shared" si="531"/>
        <v>43303</v>
      </c>
      <c r="B4853" s="7">
        <f t="shared" si="526"/>
        <v>7</v>
      </c>
      <c r="C4853" s="4">
        <f>INDEX(Calendar!$E$3:$E$367,MATCH(LOLP!$A4853,Calendar!$B$3:$B$367,0))</f>
        <v>0</v>
      </c>
      <c r="D4853" s="2">
        <f t="shared" si="532"/>
        <v>2</v>
      </c>
      <c r="E4853" s="36">
        <v>25736</v>
      </c>
      <c r="F4853" s="7">
        <f>IFERROR(IF(INDEX('Temperature Data'!$AA$15:$AA$348,MATCH(LOLP!A4853,'Temperature Data'!$B$15:$B$348,0))&gt;IF(B4853=9,$G$2,LOLP!$F$2),1,0),0)</f>
        <v>1</v>
      </c>
      <c r="G4853" s="7">
        <f>SUMIFS(LOLP!$F$4:$F$8763,$C$4:$C$8763,$C4853,$B$4:$B$8763,$B4853,$D$4:$D$8763,$D4853)</f>
        <v>5</v>
      </c>
      <c r="H4853" s="7">
        <f>COUNTIFS(Calendar!$E$3:$E$367,LOLP!C4853,Calendar!$D$3:$D$367,LOLP!B4853)</f>
        <v>10</v>
      </c>
      <c r="I4853" s="7">
        <f ca="1">IF($F4853=1,OFFSET(start_norps,LOLP!$D4853+(1-$C4853)*24,LOLP!$B4853)*H4853/G4853,0)</f>
        <v>0</v>
      </c>
      <c r="J4853" s="7">
        <f ca="1">IF($F4853=1,OFFSET(start_33,LOLP!$D4853+(1-$C4853)*24,LOLP!$B4853)*H4853/G4853,0)</f>
        <v>0</v>
      </c>
      <c r="K4853" s="7">
        <f ca="1">IF($F4853,OFFSET(start_40,LOLP!$D4853+(1-$C4853)*24,LOLP!$B4853),0)</f>
        <v>0</v>
      </c>
      <c r="L4853" s="7">
        <f ca="1">IF($F4853,OFFSET(start_50,LOLP!$D4853+(1-$C4853)*24,LOLP!$B4853),0)</f>
        <v>0</v>
      </c>
      <c r="M4853" s="25">
        <f t="shared" ca="1" si="527"/>
        <v>0</v>
      </c>
      <c r="N4853" s="25">
        <f t="shared" ca="1" si="528"/>
        <v>0</v>
      </c>
      <c r="O4853" s="15" t="e">
        <f t="shared" ca="1" si="529"/>
        <v>#DIV/0!</v>
      </c>
      <c r="P4853" s="15" t="e">
        <f t="shared" ca="1" si="530"/>
        <v>#DIV/0!</v>
      </c>
    </row>
    <row r="4854" spans="1:16" x14ac:dyDescent="0.25">
      <c r="A4854" s="1">
        <f t="shared" si="531"/>
        <v>43303</v>
      </c>
      <c r="B4854" s="7">
        <f t="shared" si="526"/>
        <v>7</v>
      </c>
      <c r="C4854" s="4">
        <f>INDEX(Calendar!$E$3:$E$367,MATCH(LOLP!$A4854,Calendar!$B$3:$B$367,0))</f>
        <v>0</v>
      </c>
      <c r="D4854" s="2">
        <f t="shared" si="532"/>
        <v>3</v>
      </c>
      <c r="E4854" s="36">
        <v>24983</v>
      </c>
      <c r="F4854" s="7">
        <f>IFERROR(IF(INDEX('Temperature Data'!$AA$15:$AA$348,MATCH(LOLP!A4854,'Temperature Data'!$B$15:$B$348,0))&gt;IF(B4854=9,$G$2,LOLP!$F$2),1,0),0)</f>
        <v>1</v>
      </c>
      <c r="G4854" s="7">
        <f>SUMIFS(LOLP!$F$4:$F$8763,$C$4:$C$8763,$C4854,$B$4:$B$8763,$B4854,$D$4:$D$8763,$D4854)</f>
        <v>5</v>
      </c>
      <c r="H4854" s="7">
        <f>COUNTIFS(Calendar!$E$3:$E$367,LOLP!C4854,Calendar!$D$3:$D$367,LOLP!B4854)</f>
        <v>10</v>
      </c>
      <c r="I4854" s="7">
        <f ca="1">IF($F4854=1,OFFSET(start_norps,LOLP!$D4854+(1-$C4854)*24,LOLP!$B4854)*H4854/G4854,0)</f>
        <v>0</v>
      </c>
      <c r="J4854" s="7">
        <f ca="1">IF($F4854=1,OFFSET(start_33,LOLP!$D4854+(1-$C4854)*24,LOLP!$B4854)*H4854/G4854,0)</f>
        <v>0</v>
      </c>
      <c r="K4854" s="7">
        <f ca="1">IF($F4854,OFFSET(start_40,LOLP!$D4854+(1-$C4854)*24,LOLP!$B4854),0)</f>
        <v>0</v>
      </c>
      <c r="L4854" s="7">
        <f ca="1">IF($F4854,OFFSET(start_50,LOLP!$D4854+(1-$C4854)*24,LOLP!$B4854),0)</f>
        <v>0</v>
      </c>
      <c r="M4854" s="25">
        <f t="shared" ca="1" si="527"/>
        <v>0</v>
      </c>
      <c r="N4854" s="25">
        <f t="shared" ca="1" si="528"/>
        <v>0</v>
      </c>
      <c r="O4854" s="15" t="e">
        <f t="shared" ca="1" si="529"/>
        <v>#DIV/0!</v>
      </c>
      <c r="P4854" s="15" t="e">
        <f t="shared" ca="1" si="530"/>
        <v>#DIV/0!</v>
      </c>
    </row>
    <row r="4855" spans="1:16" x14ac:dyDescent="0.25">
      <c r="A4855" s="1">
        <f t="shared" si="531"/>
        <v>43303</v>
      </c>
      <c r="B4855" s="7">
        <f t="shared" si="526"/>
        <v>7</v>
      </c>
      <c r="C4855" s="4">
        <f>INDEX(Calendar!$E$3:$E$367,MATCH(LOLP!$A4855,Calendar!$B$3:$B$367,0))</f>
        <v>0</v>
      </c>
      <c r="D4855" s="2">
        <f t="shared" si="532"/>
        <v>4</v>
      </c>
      <c r="E4855" s="36">
        <v>24683</v>
      </c>
      <c r="F4855" s="7">
        <f>IFERROR(IF(INDEX('Temperature Data'!$AA$15:$AA$348,MATCH(LOLP!A4855,'Temperature Data'!$B$15:$B$348,0))&gt;IF(B4855=9,$G$2,LOLP!$F$2),1,0),0)</f>
        <v>1</v>
      </c>
      <c r="G4855" s="7">
        <f>SUMIFS(LOLP!$F$4:$F$8763,$C$4:$C$8763,$C4855,$B$4:$B$8763,$B4855,$D$4:$D$8763,$D4855)</f>
        <v>5</v>
      </c>
      <c r="H4855" s="7">
        <f>COUNTIFS(Calendar!$E$3:$E$367,LOLP!C4855,Calendar!$D$3:$D$367,LOLP!B4855)</f>
        <v>10</v>
      </c>
      <c r="I4855" s="7">
        <f ca="1">IF($F4855=1,OFFSET(start_norps,LOLP!$D4855+(1-$C4855)*24,LOLP!$B4855)*H4855/G4855,0)</f>
        <v>0</v>
      </c>
      <c r="J4855" s="7">
        <f ca="1">IF($F4855=1,OFFSET(start_33,LOLP!$D4855+(1-$C4855)*24,LOLP!$B4855)*H4855/G4855,0)</f>
        <v>0</v>
      </c>
      <c r="K4855" s="7">
        <f ca="1">IF($F4855,OFFSET(start_40,LOLP!$D4855+(1-$C4855)*24,LOLP!$B4855),0)</f>
        <v>0</v>
      </c>
      <c r="L4855" s="7">
        <f ca="1">IF($F4855,OFFSET(start_50,LOLP!$D4855+(1-$C4855)*24,LOLP!$B4855),0)</f>
        <v>0</v>
      </c>
      <c r="M4855" s="25">
        <f t="shared" ca="1" si="527"/>
        <v>0</v>
      </c>
      <c r="N4855" s="25">
        <f t="shared" ca="1" si="528"/>
        <v>0</v>
      </c>
      <c r="O4855" s="15" t="e">
        <f t="shared" ca="1" si="529"/>
        <v>#DIV/0!</v>
      </c>
      <c r="P4855" s="15" t="e">
        <f t="shared" ca="1" si="530"/>
        <v>#DIV/0!</v>
      </c>
    </row>
    <row r="4856" spans="1:16" x14ac:dyDescent="0.25">
      <c r="A4856" s="1">
        <f t="shared" si="531"/>
        <v>43303</v>
      </c>
      <c r="B4856" s="7">
        <f t="shared" si="526"/>
        <v>7</v>
      </c>
      <c r="C4856" s="4">
        <f>INDEX(Calendar!$E$3:$E$367,MATCH(LOLP!$A4856,Calendar!$B$3:$B$367,0))</f>
        <v>0</v>
      </c>
      <c r="D4856" s="2">
        <f t="shared" si="532"/>
        <v>5</v>
      </c>
      <c r="E4856" s="36">
        <v>24681</v>
      </c>
      <c r="F4856" s="7">
        <f>IFERROR(IF(INDEX('Temperature Data'!$AA$15:$AA$348,MATCH(LOLP!A4856,'Temperature Data'!$B$15:$B$348,0))&gt;IF(B4856=9,$G$2,LOLP!$F$2),1,0),0)</f>
        <v>1</v>
      </c>
      <c r="G4856" s="7">
        <f>SUMIFS(LOLP!$F$4:$F$8763,$C$4:$C$8763,$C4856,$B$4:$B$8763,$B4856,$D$4:$D$8763,$D4856)</f>
        <v>5</v>
      </c>
      <c r="H4856" s="7">
        <f>COUNTIFS(Calendar!$E$3:$E$367,LOLP!C4856,Calendar!$D$3:$D$367,LOLP!B4856)</f>
        <v>10</v>
      </c>
      <c r="I4856" s="7">
        <f ca="1">IF($F4856=1,OFFSET(start_norps,LOLP!$D4856+(1-$C4856)*24,LOLP!$B4856)*H4856/G4856,0)</f>
        <v>0</v>
      </c>
      <c r="J4856" s="7">
        <f ca="1">IF($F4856=1,OFFSET(start_33,LOLP!$D4856+(1-$C4856)*24,LOLP!$B4856)*H4856/G4856,0)</f>
        <v>0</v>
      </c>
      <c r="K4856" s="7">
        <f ca="1">IF($F4856,OFFSET(start_40,LOLP!$D4856+(1-$C4856)*24,LOLP!$B4856),0)</f>
        <v>0</v>
      </c>
      <c r="L4856" s="7">
        <f ca="1">IF($F4856,OFFSET(start_50,LOLP!$D4856+(1-$C4856)*24,LOLP!$B4856),0)</f>
        <v>0</v>
      </c>
      <c r="M4856" s="25">
        <f t="shared" ca="1" si="527"/>
        <v>0</v>
      </c>
      <c r="N4856" s="25">
        <f t="shared" ca="1" si="528"/>
        <v>0</v>
      </c>
      <c r="O4856" s="15" t="e">
        <f t="shared" ca="1" si="529"/>
        <v>#DIV/0!</v>
      </c>
      <c r="P4856" s="15" t="e">
        <f t="shared" ca="1" si="530"/>
        <v>#DIV/0!</v>
      </c>
    </row>
    <row r="4857" spans="1:16" x14ac:dyDescent="0.25">
      <c r="A4857" s="1">
        <f t="shared" si="531"/>
        <v>43303</v>
      </c>
      <c r="B4857" s="7">
        <f t="shared" si="526"/>
        <v>7</v>
      </c>
      <c r="C4857" s="4">
        <f>INDEX(Calendar!$E$3:$E$367,MATCH(LOLP!$A4857,Calendar!$B$3:$B$367,0))</f>
        <v>0</v>
      </c>
      <c r="D4857" s="2">
        <f t="shared" si="532"/>
        <v>6</v>
      </c>
      <c r="E4857" s="36">
        <v>24463</v>
      </c>
      <c r="F4857" s="7">
        <f>IFERROR(IF(INDEX('Temperature Data'!$AA$15:$AA$348,MATCH(LOLP!A4857,'Temperature Data'!$B$15:$B$348,0))&gt;IF(B4857=9,$G$2,LOLP!$F$2),1,0),0)</f>
        <v>1</v>
      </c>
      <c r="G4857" s="7">
        <f>SUMIFS(LOLP!$F$4:$F$8763,$C$4:$C$8763,$C4857,$B$4:$B$8763,$B4857,$D$4:$D$8763,$D4857)</f>
        <v>5</v>
      </c>
      <c r="H4857" s="7">
        <f>COUNTIFS(Calendar!$E$3:$E$367,LOLP!C4857,Calendar!$D$3:$D$367,LOLP!B4857)</f>
        <v>10</v>
      </c>
      <c r="I4857" s="7">
        <f ca="1">IF($F4857=1,OFFSET(start_norps,LOLP!$D4857+(1-$C4857)*24,LOLP!$B4857)*H4857/G4857,0)</f>
        <v>0</v>
      </c>
      <c r="J4857" s="7">
        <f ca="1">IF($F4857=1,OFFSET(start_33,LOLP!$D4857+(1-$C4857)*24,LOLP!$B4857)*H4857/G4857,0)</f>
        <v>0</v>
      </c>
      <c r="K4857" s="7">
        <f ca="1">IF($F4857,OFFSET(start_40,LOLP!$D4857+(1-$C4857)*24,LOLP!$B4857),0)</f>
        <v>0</v>
      </c>
      <c r="L4857" s="7">
        <f ca="1">IF($F4857,OFFSET(start_50,LOLP!$D4857+(1-$C4857)*24,LOLP!$B4857),0)</f>
        <v>0</v>
      </c>
      <c r="M4857" s="25">
        <f t="shared" ca="1" si="527"/>
        <v>0</v>
      </c>
      <c r="N4857" s="25">
        <f t="shared" ca="1" si="528"/>
        <v>0</v>
      </c>
      <c r="O4857" s="15" t="e">
        <f t="shared" ca="1" si="529"/>
        <v>#DIV/0!</v>
      </c>
      <c r="P4857" s="15" t="e">
        <f t="shared" ca="1" si="530"/>
        <v>#DIV/0!</v>
      </c>
    </row>
    <row r="4858" spans="1:16" x14ac:dyDescent="0.25">
      <c r="A4858" s="1">
        <f t="shared" si="531"/>
        <v>43303</v>
      </c>
      <c r="B4858" s="7">
        <f t="shared" si="526"/>
        <v>7</v>
      </c>
      <c r="C4858" s="4">
        <f>INDEX(Calendar!$E$3:$E$367,MATCH(LOLP!$A4858,Calendar!$B$3:$B$367,0))</f>
        <v>0</v>
      </c>
      <c r="D4858" s="2">
        <f t="shared" si="532"/>
        <v>7</v>
      </c>
      <c r="E4858" s="36">
        <v>25004</v>
      </c>
      <c r="F4858" s="7">
        <f>IFERROR(IF(INDEX('Temperature Data'!$AA$15:$AA$348,MATCH(LOLP!A4858,'Temperature Data'!$B$15:$B$348,0))&gt;IF(B4858=9,$G$2,LOLP!$F$2),1,0),0)</f>
        <v>1</v>
      </c>
      <c r="G4858" s="7">
        <f>SUMIFS(LOLP!$F$4:$F$8763,$C$4:$C$8763,$C4858,$B$4:$B$8763,$B4858,$D$4:$D$8763,$D4858)</f>
        <v>5</v>
      </c>
      <c r="H4858" s="7">
        <f>COUNTIFS(Calendar!$E$3:$E$367,LOLP!C4858,Calendar!$D$3:$D$367,LOLP!B4858)</f>
        <v>10</v>
      </c>
      <c r="I4858" s="7">
        <f ca="1">IF($F4858=1,OFFSET(start_norps,LOLP!$D4858+(1-$C4858)*24,LOLP!$B4858)*H4858/G4858,0)</f>
        <v>0</v>
      </c>
      <c r="J4858" s="7">
        <f ca="1">IF($F4858=1,OFFSET(start_33,LOLP!$D4858+(1-$C4858)*24,LOLP!$B4858)*H4858/G4858,0)</f>
        <v>0</v>
      </c>
      <c r="K4858" s="7">
        <f ca="1">IF($F4858,OFFSET(start_40,LOLP!$D4858+(1-$C4858)*24,LOLP!$B4858),0)</f>
        <v>0</v>
      </c>
      <c r="L4858" s="7">
        <f ca="1">IF($F4858,OFFSET(start_50,LOLP!$D4858+(1-$C4858)*24,LOLP!$B4858),0)</f>
        <v>0</v>
      </c>
      <c r="M4858" s="25">
        <f t="shared" ca="1" si="527"/>
        <v>0</v>
      </c>
      <c r="N4858" s="25">
        <f t="shared" ca="1" si="528"/>
        <v>0</v>
      </c>
      <c r="O4858" s="15" t="e">
        <f t="shared" ca="1" si="529"/>
        <v>#DIV/0!</v>
      </c>
      <c r="P4858" s="15" t="e">
        <f t="shared" ca="1" si="530"/>
        <v>#DIV/0!</v>
      </c>
    </row>
    <row r="4859" spans="1:16" x14ac:dyDescent="0.25">
      <c r="A4859" s="1">
        <f t="shared" si="531"/>
        <v>43303</v>
      </c>
      <c r="B4859" s="7">
        <f t="shared" si="526"/>
        <v>7</v>
      </c>
      <c r="C4859" s="4">
        <f>INDEX(Calendar!$E$3:$E$367,MATCH(LOLP!$A4859,Calendar!$B$3:$B$367,0))</f>
        <v>0</v>
      </c>
      <c r="D4859" s="2">
        <f t="shared" si="532"/>
        <v>8</v>
      </c>
      <c r="E4859" s="36">
        <v>25905</v>
      </c>
      <c r="F4859" s="7">
        <f>IFERROR(IF(INDEX('Temperature Data'!$AA$15:$AA$348,MATCH(LOLP!A4859,'Temperature Data'!$B$15:$B$348,0))&gt;IF(B4859=9,$G$2,LOLP!$F$2),1,0),0)</f>
        <v>1</v>
      </c>
      <c r="G4859" s="7">
        <f>SUMIFS(LOLP!$F$4:$F$8763,$C$4:$C$8763,$C4859,$B$4:$B$8763,$B4859,$D$4:$D$8763,$D4859)</f>
        <v>5</v>
      </c>
      <c r="H4859" s="7">
        <f>COUNTIFS(Calendar!$E$3:$E$367,LOLP!C4859,Calendar!$D$3:$D$367,LOLP!B4859)</f>
        <v>10</v>
      </c>
      <c r="I4859" s="7">
        <f ca="1">IF($F4859=1,OFFSET(start_norps,LOLP!$D4859+(1-$C4859)*24,LOLP!$B4859)*H4859/G4859,0)</f>
        <v>0</v>
      </c>
      <c r="J4859" s="7">
        <f ca="1">IF($F4859=1,OFFSET(start_33,LOLP!$D4859+(1-$C4859)*24,LOLP!$B4859)*H4859/G4859,0)</f>
        <v>0</v>
      </c>
      <c r="K4859" s="7">
        <f ca="1">IF($F4859,OFFSET(start_40,LOLP!$D4859+(1-$C4859)*24,LOLP!$B4859),0)</f>
        <v>0</v>
      </c>
      <c r="L4859" s="7">
        <f ca="1">IF($F4859,OFFSET(start_50,LOLP!$D4859+(1-$C4859)*24,LOLP!$B4859),0)</f>
        <v>0</v>
      </c>
      <c r="M4859" s="25">
        <f t="shared" ca="1" si="527"/>
        <v>0</v>
      </c>
      <c r="N4859" s="25">
        <f t="shared" ca="1" si="528"/>
        <v>0</v>
      </c>
      <c r="O4859" s="15" t="e">
        <f t="shared" ca="1" si="529"/>
        <v>#DIV/0!</v>
      </c>
      <c r="P4859" s="15" t="e">
        <f t="shared" ca="1" si="530"/>
        <v>#DIV/0!</v>
      </c>
    </row>
    <row r="4860" spans="1:16" x14ac:dyDescent="0.25">
      <c r="A4860" s="1">
        <f t="shared" si="531"/>
        <v>43303</v>
      </c>
      <c r="B4860" s="7">
        <f t="shared" si="526"/>
        <v>7</v>
      </c>
      <c r="C4860" s="4">
        <f>INDEX(Calendar!$E$3:$E$367,MATCH(LOLP!$A4860,Calendar!$B$3:$B$367,0))</f>
        <v>0</v>
      </c>
      <c r="D4860" s="2">
        <f t="shared" si="532"/>
        <v>9</v>
      </c>
      <c r="E4860" s="36">
        <v>27166</v>
      </c>
      <c r="F4860" s="7">
        <f>IFERROR(IF(INDEX('Temperature Data'!$AA$15:$AA$348,MATCH(LOLP!A4860,'Temperature Data'!$B$15:$B$348,0))&gt;IF(B4860=9,$G$2,LOLP!$F$2),1,0),0)</f>
        <v>1</v>
      </c>
      <c r="G4860" s="7">
        <f>SUMIFS(LOLP!$F$4:$F$8763,$C$4:$C$8763,$C4860,$B$4:$B$8763,$B4860,$D$4:$D$8763,$D4860)</f>
        <v>5</v>
      </c>
      <c r="H4860" s="7">
        <f>COUNTIFS(Calendar!$E$3:$E$367,LOLP!C4860,Calendar!$D$3:$D$367,LOLP!B4860)</f>
        <v>10</v>
      </c>
      <c r="I4860" s="7">
        <f ca="1">IF($F4860=1,OFFSET(start_norps,LOLP!$D4860+(1-$C4860)*24,LOLP!$B4860)*H4860/G4860,0)</f>
        <v>0</v>
      </c>
      <c r="J4860" s="7">
        <f ca="1">IF($F4860=1,OFFSET(start_33,LOLP!$D4860+(1-$C4860)*24,LOLP!$B4860)*H4860/G4860,0)</f>
        <v>0</v>
      </c>
      <c r="K4860" s="7">
        <f ca="1">IF($F4860,OFFSET(start_40,LOLP!$D4860+(1-$C4860)*24,LOLP!$B4860),0)</f>
        <v>0</v>
      </c>
      <c r="L4860" s="7">
        <f ca="1">IF($F4860,OFFSET(start_50,LOLP!$D4860+(1-$C4860)*24,LOLP!$B4860),0)</f>
        <v>0</v>
      </c>
      <c r="M4860" s="25">
        <f t="shared" ca="1" si="527"/>
        <v>0</v>
      </c>
      <c r="N4860" s="25">
        <f t="shared" ca="1" si="528"/>
        <v>0</v>
      </c>
      <c r="O4860" s="15" t="e">
        <f t="shared" ca="1" si="529"/>
        <v>#DIV/0!</v>
      </c>
      <c r="P4860" s="15" t="e">
        <f t="shared" ca="1" si="530"/>
        <v>#DIV/0!</v>
      </c>
    </row>
    <row r="4861" spans="1:16" x14ac:dyDescent="0.25">
      <c r="A4861" s="1">
        <f t="shared" si="531"/>
        <v>43303</v>
      </c>
      <c r="B4861" s="7">
        <f t="shared" si="526"/>
        <v>7</v>
      </c>
      <c r="C4861" s="4">
        <f>INDEX(Calendar!$E$3:$E$367,MATCH(LOLP!$A4861,Calendar!$B$3:$B$367,0))</f>
        <v>0</v>
      </c>
      <c r="D4861" s="2">
        <f t="shared" si="532"/>
        <v>10</v>
      </c>
      <c r="E4861" s="36">
        <v>28642</v>
      </c>
      <c r="F4861" s="7">
        <f>IFERROR(IF(INDEX('Temperature Data'!$AA$15:$AA$348,MATCH(LOLP!A4861,'Temperature Data'!$B$15:$B$348,0))&gt;IF(B4861=9,$G$2,LOLP!$F$2),1,0),0)</f>
        <v>1</v>
      </c>
      <c r="G4861" s="7">
        <f>SUMIFS(LOLP!$F$4:$F$8763,$C$4:$C$8763,$C4861,$B$4:$B$8763,$B4861,$D$4:$D$8763,$D4861)</f>
        <v>5</v>
      </c>
      <c r="H4861" s="7">
        <f>COUNTIFS(Calendar!$E$3:$E$367,LOLP!C4861,Calendar!$D$3:$D$367,LOLP!B4861)</f>
        <v>10</v>
      </c>
      <c r="I4861" s="7">
        <f ca="1">IF($F4861=1,OFFSET(start_norps,LOLP!$D4861+(1-$C4861)*24,LOLP!$B4861)*H4861/G4861,0)</f>
        <v>1.4497302458914161E-11</v>
      </c>
      <c r="J4861" s="7">
        <f ca="1">IF($F4861=1,OFFSET(start_33,LOLP!$D4861+(1-$C4861)*24,LOLP!$B4861)*H4861/G4861,0)</f>
        <v>0</v>
      </c>
      <c r="K4861" s="7">
        <f ca="1">IF($F4861,OFFSET(start_40,LOLP!$D4861+(1-$C4861)*24,LOLP!$B4861),0)</f>
        <v>0</v>
      </c>
      <c r="L4861" s="7">
        <f ca="1">IF($F4861,OFFSET(start_50,LOLP!$D4861+(1-$C4861)*24,LOLP!$B4861),0)</f>
        <v>0</v>
      </c>
      <c r="M4861" s="25">
        <f t="shared" ca="1" si="527"/>
        <v>8.7300800093919374E-15</v>
      </c>
      <c r="N4861" s="25">
        <f t="shared" ca="1" si="528"/>
        <v>0</v>
      </c>
      <c r="O4861" s="15" t="e">
        <f t="shared" ca="1" si="529"/>
        <v>#DIV/0!</v>
      </c>
      <c r="P4861" s="15" t="e">
        <f t="shared" ca="1" si="530"/>
        <v>#DIV/0!</v>
      </c>
    </row>
    <row r="4862" spans="1:16" x14ac:dyDescent="0.25">
      <c r="A4862" s="1">
        <f t="shared" si="531"/>
        <v>43303</v>
      </c>
      <c r="B4862" s="7">
        <f t="shared" si="526"/>
        <v>7</v>
      </c>
      <c r="C4862" s="4">
        <f>INDEX(Calendar!$E$3:$E$367,MATCH(LOLP!$A4862,Calendar!$B$3:$B$367,0))</f>
        <v>0</v>
      </c>
      <c r="D4862" s="2">
        <f t="shared" si="532"/>
        <v>11</v>
      </c>
      <c r="E4862" s="36">
        <v>30232</v>
      </c>
      <c r="F4862" s="7">
        <f>IFERROR(IF(INDEX('Temperature Data'!$AA$15:$AA$348,MATCH(LOLP!A4862,'Temperature Data'!$B$15:$B$348,0))&gt;IF(B4862=9,$G$2,LOLP!$F$2),1,0),0)</f>
        <v>1</v>
      </c>
      <c r="G4862" s="7">
        <f>SUMIFS(LOLP!$F$4:$F$8763,$C$4:$C$8763,$C4862,$B$4:$B$8763,$B4862,$D$4:$D$8763,$D4862)</f>
        <v>5</v>
      </c>
      <c r="H4862" s="7">
        <f>COUNTIFS(Calendar!$E$3:$E$367,LOLP!C4862,Calendar!$D$3:$D$367,LOLP!B4862)</f>
        <v>10</v>
      </c>
      <c r="I4862" s="7">
        <f ca="1">IF($F4862=1,OFFSET(start_norps,LOLP!$D4862+(1-$C4862)*24,LOLP!$B4862)*H4862/G4862,0)</f>
        <v>5.40016429636746E-8</v>
      </c>
      <c r="J4862" s="7">
        <f ca="1">IF($F4862=1,OFFSET(start_33,LOLP!$D4862+(1-$C4862)*24,LOLP!$B4862)*H4862/G4862,0)</f>
        <v>7.8469140907255595E-14</v>
      </c>
      <c r="K4862" s="7">
        <f ca="1">IF($F4862,OFFSET(start_40,LOLP!$D4862+(1-$C4862)*24,LOLP!$B4862),0)</f>
        <v>0</v>
      </c>
      <c r="L4862" s="7">
        <f ca="1">IF($F4862,OFFSET(start_50,LOLP!$D4862+(1-$C4862)*24,LOLP!$B4862),0)</f>
        <v>0</v>
      </c>
      <c r="M4862" s="25">
        <f t="shared" ca="1" si="527"/>
        <v>3.2519061049293091E-11</v>
      </c>
      <c r="N4862" s="25">
        <f t="shared" ca="1" si="528"/>
        <v>4.1880414174925019E-17</v>
      </c>
      <c r="O4862" s="15" t="e">
        <f t="shared" ca="1" si="529"/>
        <v>#DIV/0!</v>
      </c>
      <c r="P4862" s="15" t="e">
        <f t="shared" ca="1" si="530"/>
        <v>#DIV/0!</v>
      </c>
    </row>
    <row r="4863" spans="1:16" x14ac:dyDescent="0.25">
      <c r="A4863" s="1">
        <f t="shared" si="531"/>
        <v>43303</v>
      </c>
      <c r="B4863" s="7">
        <f t="shared" si="526"/>
        <v>7</v>
      </c>
      <c r="C4863" s="4">
        <f>INDEX(Calendar!$E$3:$E$367,MATCH(LOLP!$A4863,Calendar!$B$3:$B$367,0))</f>
        <v>0</v>
      </c>
      <c r="D4863" s="2">
        <f t="shared" si="532"/>
        <v>12</v>
      </c>
      <c r="E4863" s="36">
        <v>31613</v>
      </c>
      <c r="F4863" s="7">
        <f>IFERROR(IF(INDEX('Temperature Data'!$AA$15:$AA$348,MATCH(LOLP!A4863,'Temperature Data'!$B$15:$B$348,0))&gt;IF(B4863=9,$G$2,LOLP!$F$2),1,0),0)</f>
        <v>1</v>
      </c>
      <c r="G4863" s="7">
        <f>SUMIFS(LOLP!$F$4:$F$8763,$C$4:$C$8763,$C4863,$B$4:$B$8763,$B4863,$D$4:$D$8763,$D4863)</f>
        <v>5</v>
      </c>
      <c r="H4863" s="7">
        <f>COUNTIFS(Calendar!$E$3:$E$367,LOLP!C4863,Calendar!$D$3:$D$367,LOLP!B4863)</f>
        <v>10</v>
      </c>
      <c r="I4863" s="7">
        <f ca="1">IF($F4863=1,OFFSET(start_norps,LOLP!$D4863+(1-$C4863)*24,LOLP!$B4863)*H4863/G4863,0)</f>
        <v>6.3478552197374799E-4</v>
      </c>
      <c r="J4863" s="7">
        <f ca="1">IF($F4863=1,OFFSET(start_33,LOLP!$D4863+(1-$C4863)*24,LOLP!$B4863)*H4863/G4863,0)</f>
        <v>1.79874951703142E-7</v>
      </c>
      <c r="K4863" s="7">
        <f ca="1">IF($F4863,OFFSET(start_40,LOLP!$D4863+(1-$C4863)*24,LOLP!$B4863),0)</f>
        <v>0</v>
      </c>
      <c r="L4863" s="7">
        <f ca="1">IF($F4863,OFFSET(start_50,LOLP!$D4863+(1-$C4863)*24,LOLP!$B4863),0)</f>
        <v>0</v>
      </c>
      <c r="M4863" s="25">
        <f t="shared" ca="1" si="527"/>
        <v>3.8225927970668251E-7</v>
      </c>
      <c r="N4863" s="25">
        <f t="shared" ca="1" si="528"/>
        <v>9.6002548134507053E-11</v>
      </c>
      <c r="O4863" s="15" t="e">
        <f t="shared" ca="1" si="529"/>
        <v>#DIV/0!</v>
      </c>
      <c r="P4863" s="15" t="e">
        <f t="shared" ca="1" si="530"/>
        <v>#DIV/0!</v>
      </c>
    </row>
    <row r="4864" spans="1:16" x14ac:dyDescent="0.25">
      <c r="A4864" s="1">
        <f t="shared" si="531"/>
        <v>43303</v>
      </c>
      <c r="B4864" s="7">
        <f t="shared" si="526"/>
        <v>7</v>
      </c>
      <c r="C4864" s="4">
        <f>INDEX(Calendar!$E$3:$E$367,MATCH(LOLP!$A4864,Calendar!$B$3:$B$367,0))</f>
        <v>0</v>
      </c>
      <c r="D4864" s="2">
        <f t="shared" si="532"/>
        <v>13</v>
      </c>
      <c r="E4864" s="36">
        <v>33672</v>
      </c>
      <c r="F4864" s="7">
        <f>IFERROR(IF(INDEX('Temperature Data'!$AA$15:$AA$348,MATCH(LOLP!A4864,'Temperature Data'!$B$15:$B$348,0))&gt;IF(B4864=9,$G$2,LOLP!$F$2),1,0),0)</f>
        <v>1</v>
      </c>
      <c r="G4864" s="7">
        <f>SUMIFS(LOLP!$F$4:$F$8763,$C$4:$C$8763,$C4864,$B$4:$B$8763,$B4864,$D$4:$D$8763,$D4864)</f>
        <v>5</v>
      </c>
      <c r="H4864" s="7">
        <f>COUNTIFS(Calendar!$E$3:$E$367,LOLP!C4864,Calendar!$D$3:$D$367,LOLP!B4864)</f>
        <v>10</v>
      </c>
      <c r="I4864" s="7">
        <f ca="1">IF($F4864=1,OFFSET(start_norps,LOLP!$D4864+(1-$C4864)*24,LOLP!$B4864)*H4864/G4864,0)</f>
        <v>2.17049845843888E-3</v>
      </c>
      <c r="J4864" s="7">
        <f ca="1">IF($F4864=1,OFFSET(start_33,LOLP!$D4864+(1-$C4864)*24,LOLP!$B4864)*H4864/G4864,0)</f>
        <v>2.0104032830248E-7</v>
      </c>
      <c r="K4864" s="7">
        <f ca="1">IF($F4864,OFFSET(start_40,LOLP!$D4864+(1-$C4864)*24,LOLP!$B4864),0)</f>
        <v>0</v>
      </c>
      <c r="L4864" s="7">
        <f ca="1">IF($F4864,OFFSET(start_50,LOLP!$D4864+(1-$C4864)*24,LOLP!$B4864),0)</f>
        <v>0</v>
      </c>
      <c r="M4864" s="25">
        <f t="shared" ca="1" si="527"/>
        <v>1.3070448972237644E-6</v>
      </c>
      <c r="N4864" s="25">
        <f t="shared" ca="1" si="528"/>
        <v>1.0729889632820288E-10</v>
      </c>
      <c r="O4864" s="15" t="e">
        <f t="shared" ca="1" si="529"/>
        <v>#DIV/0!</v>
      </c>
      <c r="P4864" s="15" t="e">
        <f t="shared" ca="1" si="530"/>
        <v>#DIV/0!</v>
      </c>
    </row>
    <row r="4865" spans="1:16" x14ac:dyDescent="0.25">
      <c r="A4865" s="1">
        <f t="shared" si="531"/>
        <v>43303</v>
      </c>
      <c r="B4865" s="7">
        <f t="shared" si="526"/>
        <v>7</v>
      </c>
      <c r="C4865" s="4">
        <f>INDEX(Calendar!$E$3:$E$367,MATCH(LOLP!$A4865,Calendar!$B$3:$B$367,0))</f>
        <v>0</v>
      </c>
      <c r="D4865" s="2">
        <f t="shared" si="532"/>
        <v>14</v>
      </c>
      <c r="E4865" s="36">
        <v>35497</v>
      </c>
      <c r="F4865" s="7">
        <f>IFERROR(IF(INDEX('Temperature Data'!$AA$15:$AA$348,MATCH(LOLP!A4865,'Temperature Data'!$B$15:$B$348,0))&gt;IF(B4865=9,$G$2,LOLP!$F$2),1,0),0)</f>
        <v>1</v>
      </c>
      <c r="G4865" s="7">
        <f>SUMIFS(LOLP!$F$4:$F$8763,$C$4:$C$8763,$C4865,$B$4:$B$8763,$B4865,$D$4:$D$8763,$D4865)</f>
        <v>5</v>
      </c>
      <c r="H4865" s="7">
        <f>COUNTIFS(Calendar!$E$3:$E$367,LOLP!C4865,Calendar!$D$3:$D$367,LOLP!B4865)</f>
        <v>10</v>
      </c>
      <c r="I4865" s="7">
        <f ca="1">IF($F4865=1,OFFSET(start_norps,LOLP!$D4865+(1-$C4865)*24,LOLP!$B4865)*H4865/G4865,0)</f>
        <v>2.4319839128534798E-4</v>
      </c>
      <c r="J4865" s="7">
        <f ca="1">IF($F4865=1,OFFSET(start_33,LOLP!$D4865+(1-$C4865)*24,LOLP!$B4865)*H4865/G4865,0)</f>
        <v>4.4861244134027802E-8</v>
      </c>
      <c r="K4865" s="7">
        <f ca="1">IF($F4865,OFFSET(start_40,LOLP!$D4865+(1-$C4865)*24,LOLP!$B4865),0)</f>
        <v>0</v>
      </c>
      <c r="L4865" s="7">
        <f ca="1">IF($F4865,OFFSET(start_50,LOLP!$D4865+(1-$C4865)*24,LOLP!$B4865),0)</f>
        <v>0</v>
      </c>
      <c r="M4865" s="25">
        <f t="shared" ca="1" si="527"/>
        <v>1.4645079111052203E-7</v>
      </c>
      <c r="N4865" s="25">
        <f t="shared" ca="1" si="528"/>
        <v>2.3943265632997228E-11</v>
      </c>
      <c r="O4865" s="15" t="e">
        <f t="shared" ca="1" si="529"/>
        <v>#DIV/0!</v>
      </c>
      <c r="P4865" s="15" t="e">
        <f t="shared" ca="1" si="530"/>
        <v>#DIV/0!</v>
      </c>
    </row>
    <row r="4866" spans="1:16" x14ac:dyDescent="0.25">
      <c r="A4866" s="1">
        <f t="shared" si="531"/>
        <v>43303</v>
      </c>
      <c r="B4866" s="7">
        <f t="shared" si="526"/>
        <v>7</v>
      </c>
      <c r="C4866" s="4">
        <f>INDEX(Calendar!$E$3:$E$367,MATCH(LOLP!$A4866,Calendar!$B$3:$B$367,0))</f>
        <v>0</v>
      </c>
      <c r="D4866" s="2">
        <f t="shared" si="532"/>
        <v>15</v>
      </c>
      <c r="E4866" s="36">
        <v>37257</v>
      </c>
      <c r="F4866" s="7">
        <f>IFERROR(IF(INDEX('Temperature Data'!$AA$15:$AA$348,MATCH(LOLP!A4866,'Temperature Data'!$B$15:$B$348,0))&gt;IF(B4866=9,$G$2,LOLP!$F$2),1,0),0)</f>
        <v>1</v>
      </c>
      <c r="G4866" s="7">
        <f>SUMIFS(LOLP!$F$4:$F$8763,$C$4:$C$8763,$C4866,$B$4:$B$8763,$B4866,$D$4:$D$8763,$D4866)</f>
        <v>5</v>
      </c>
      <c r="H4866" s="7">
        <f>COUNTIFS(Calendar!$E$3:$E$367,LOLP!C4866,Calendar!$D$3:$D$367,LOLP!B4866)</f>
        <v>10</v>
      </c>
      <c r="I4866" s="7">
        <f ca="1">IF($F4866=1,OFFSET(start_norps,LOLP!$D4866+(1-$C4866)*24,LOLP!$B4866)*H4866/G4866,0)</f>
        <v>2.4163168024522001E-3</v>
      </c>
      <c r="J4866" s="7">
        <f ca="1">IF($F4866=1,OFFSET(start_33,LOLP!$D4866+(1-$C4866)*24,LOLP!$B4866)*H4866/G4866,0)</f>
        <v>2.4398080497069801E-6</v>
      </c>
      <c r="K4866" s="7">
        <f ca="1">IF($F4866,OFFSET(start_40,LOLP!$D4866+(1-$C4866)*24,LOLP!$B4866),0)</f>
        <v>0</v>
      </c>
      <c r="L4866" s="7">
        <f ca="1">IF($F4866,OFFSET(start_50,LOLP!$D4866+(1-$C4866)*24,LOLP!$B4866),0)</f>
        <v>0</v>
      </c>
      <c r="M4866" s="25">
        <f t="shared" ca="1" si="527"/>
        <v>1.4550733885306395E-6</v>
      </c>
      <c r="N4866" s="25">
        <f t="shared" ca="1" si="528"/>
        <v>1.3021701327125955E-9</v>
      </c>
      <c r="O4866" s="15" t="e">
        <f t="shared" ca="1" si="529"/>
        <v>#DIV/0!</v>
      </c>
      <c r="P4866" s="15" t="e">
        <f t="shared" ca="1" si="530"/>
        <v>#DIV/0!</v>
      </c>
    </row>
    <row r="4867" spans="1:16" x14ac:dyDescent="0.25">
      <c r="A4867" s="1">
        <f t="shared" si="531"/>
        <v>43303</v>
      </c>
      <c r="B4867" s="7">
        <f t="shared" si="526"/>
        <v>7</v>
      </c>
      <c r="C4867" s="4">
        <f>INDEX(Calendar!$E$3:$E$367,MATCH(LOLP!$A4867,Calendar!$B$3:$B$367,0))</f>
        <v>0</v>
      </c>
      <c r="D4867" s="2">
        <f t="shared" si="532"/>
        <v>16</v>
      </c>
      <c r="E4867" s="36">
        <v>38338</v>
      </c>
      <c r="F4867" s="7">
        <f>IFERROR(IF(INDEX('Temperature Data'!$AA$15:$AA$348,MATCH(LOLP!A4867,'Temperature Data'!$B$15:$B$348,0))&gt;IF(B4867=9,$G$2,LOLP!$F$2),1,0),0)</f>
        <v>1</v>
      </c>
      <c r="G4867" s="7">
        <f>SUMIFS(LOLP!$F$4:$F$8763,$C$4:$C$8763,$C4867,$B$4:$B$8763,$B4867,$D$4:$D$8763,$D4867)</f>
        <v>5</v>
      </c>
      <c r="H4867" s="7">
        <f>COUNTIFS(Calendar!$E$3:$E$367,LOLP!C4867,Calendar!$D$3:$D$367,LOLP!B4867)</f>
        <v>10</v>
      </c>
      <c r="I4867" s="7">
        <f ca="1">IF($F4867=1,OFFSET(start_norps,LOLP!$D4867+(1-$C4867)*24,LOLP!$B4867)*H4867/G4867,0)</f>
        <v>5.9802583747558804E-3</v>
      </c>
      <c r="J4867" s="7">
        <f ca="1">IF($F4867=1,OFFSET(start_33,LOLP!$D4867+(1-$C4867)*24,LOLP!$B4867)*H4867/G4867,0)</f>
        <v>2.1092469728556399E-5</v>
      </c>
      <c r="K4867" s="7">
        <f ca="1">IF($F4867,OFFSET(start_40,LOLP!$D4867+(1-$C4867)*24,LOLP!$B4867),0)</f>
        <v>0</v>
      </c>
      <c r="L4867" s="7">
        <f ca="1">IF($F4867,OFFSET(start_50,LOLP!$D4867+(1-$C4867)*24,LOLP!$B4867),0)</f>
        <v>0</v>
      </c>
      <c r="M4867" s="25">
        <f t="shared" ca="1" si="527"/>
        <v>3.6012309349559772E-6</v>
      </c>
      <c r="N4867" s="25">
        <f t="shared" ca="1" si="528"/>
        <v>1.12574364647126E-8</v>
      </c>
      <c r="O4867" s="15" t="e">
        <f t="shared" ca="1" si="529"/>
        <v>#DIV/0!</v>
      </c>
      <c r="P4867" s="15" t="e">
        <f t="shared" ca="1" si="530"/>
        <v>#DIV/0!</v>
      </c>
    </row>
    <row r="4868" spans="1:16" x14ac:dyDescent="0.25">
      <c r="A4868" s="1">
        <f t="shared" si="531"/>
        <v>43303</v>
      </c>
      <c r="B4868" s="7">
        <f t="shared" si="526"/>
        <v>7</v>
      </c>
      <c r="C4868" s="4">
        <f>INDEX(Calendar!$E$3:$E$367,MATCH(LOLP!$A4868,Calendar!$B$3:$B$367,0))</f>
        <v>0</v>
      </c>
      <c r="D4868" s="2">
        <f t="shared" si="532"/>
        <v>17</v>
      </c>
      <c r="E4868" s="36">
        <v>39396</v>
      </c>
      <c r="F4868" s="7">
        <f>IFERROR(IF(INDEX('Temperature Data'!$AA$15:$AA$348,MATCH(LOLP!A4868,'Temperature Data'!$B$15:$B$348,0))&gt;IF(B4868=9,$G$2,LOLP!$F$2),1,0),0)</f>
        <v>1</v>
      </c>
      <c r="G4868" s="7">
        <f>SUMIFS(LOLP!$F$4:$F$8763,$C$4:$C$8763,$C4868,$B$4:$B$8763,$B4868,$D$4:$D$8763,$D4868)</f>
        <v>5</v>
      </c>
      <c r="H4868" s="7">
        <f>COUNTIFS(Calendar!$E$3:$E$367,LOLP!C4868,Calendar!$D$3:$D$367,LOLP!B4868)</f>
        <v>10</v>
      </c>
      <c r="I4868" s="7">
        <f ca="1">IF($F4868=1,OFFSET(start_norps,LOLP!$D4868+(1-$C4868)*24,LOLP!$B4868)*H4868/G4868,0)</f>
        <v>2.6130801013751599E-2</v>
      </c>
      <c r="J4868" s="7">
        <f ca="1">IF($F4868=1,OFFSET(start_33,LOLP!$D4868+(1-$C4868)*24,LOLP!$B4868)*H4868/G4868,0)</f>
        <v>1.4933307986269881E-3</v>
      </c>
      <c r="K4868" s="7">
        <f ca="1">IF($F4868,OFFSET(start_40,LOLP!$D4868+(1-$C4868)*24,LOLP!$B4868),0)</f>
        <v>0</v>
      </c>
      <c r="L4868" s="7">
        <f ca="1">IF($F4868,OFFSET(start_50,LOLP!$D4868+(1-$C4868)*24,LOLP!$B4868),0)</f>
        <v>0</v>
      </c>
      <c r="M4868" s="25">
        <f t="shared" ca="1" si="527"/>
        <v>1.5735615933106341E-5</v>
      </c>
      <c r="N4868" s="25">
        <f t="shared" ca="1" si="528"/>
        <v>7.9701793117104167E-7</v>
      </c>
      <c r="O4868" s="15" t="e">
        <f t="shared" ca="1" si="529"/>
        <v>#DIV/0!</v>
      </c>
      <c r="P4868" s="15" t="e">
        <f t="shared" ca="1" si="530"/>
        <v>#DIV/0!</v>
      </c>
    </row>
    <row r="4869" spans="1:16" x14ac:dyDescent="0.25">
      <c r="A4869" s="1">
        <f t="shared" si="531"/>
        <v>43303</v>
      </c>
      <c r="B4869" s="7">
        <f t="shared" ref="B4869:B4932" si="533">MONTH(A4869)</f>
        <v>7</v>
      </c>
      <c r="C4869" s="4">
        <f>INDEX(Calendar!$E$3:$E$367,MATCH(LOLP!$A4869,Calendar!$B$3:$B$367,0))</f>
        <v>0</v>
      </c>
      <c r="D4869" s="2">
        <f t="shared" si="532"/>
        <v>18</v>
      </c>
      <c r="E4869" s="36">
        <v>39676</v>
      </c>
      <c r="F4869" s="7">
        <f>IFERROR(IF(INDEX('Temperature Data'!$AA$15:$AA$348,MATCH(LOLP!A4869,'Temperature Data'!$B$15:$B$348,0))&gt;IF(B4869=9,$G$2,LOLP!$F$2),1,0),0)</f>
        <v>1</v>
      </c>
      <c r="G4869" s="7">
        <f>SUMIFS(LOLP!$F$4:$F$8763,$C$4:$C$8763,$C4869,$B$4:$B$8763,$B4869,$D$4:$D$8763,$D4869)</f>
        <v>5</v>
      </c>
      <c r="H4869" s="7">
        <f>COUNTIFS(Calendar!$E$3:$E$367,LOLP!C4869,Calendar!$D$3:$D$367,LOLP!B4869)</f>
        <v>10</v>
      </c>
      <c r="I4869" s="7">
        <f ca="1">IF($F4869=1,OFFSET(start_norps,LOLP!$D4869+(1-$C4869)*24,LOLP!$B4869)*H4869/G4869,0)</f>
        <v>1.830506428324712E-2</v>
      </c>
      <c r="J4869" s="7">
        <f ca="1">IF($F4869=1,OFFSET(start_33,LOLP!$D4869+(1-$C4869)*24,LOLP!$B4869)*H4869/G4869,0)</f>
        <v>3.6300186492192999E-3</v>
      </c>
      <c r="K4869" s="7">
        <f ca="1">IF($F4869,OFFSET(start_40,LOLP!$D4869+(1-$C4869)*24,LOLP!$B4869),0)</f>
        <v>0</v>
      </c>
      <c r="L4869" s="7">
        <f ca="1">IF($F4869,OFFSET(start_50,LOLP!$D4869+(1-$C4869)*24,LOLP!$B4869),0)</f>
        <v>0</v>
      </c>
      <c r="M4869" s="25">
        <f t="shared" ref="M4869:M4932" ca="1" si="534">I4869/I$8764</f>
        <v>1.1023062823080489E-5</v>
      </c>
      <c r="N4869" s="25">
        <f t="shared" ref="N4869:N4932" ca="1" si="535">J4869/J$8764</f>
        <v>1.9374072754497187E-6</v>
      </c>
      <c r="O4869" s="15" t="e">
        <f t="shared" ref="O4869:O4932" ca="1" si="536">K4869/K$8764</f>
        <v>#DIV/0!</v>
      </c>
      <c r="P4869" s="15" t="e">
        <f t="shared" ref="P4869:P4932" ca="1" si="537">L4869/L$8764</f>
        <v>#DIV/0!</v>
      </c>
    </row>
    <row r="4870" spans="1:16" x14ac:dyDescent="0.25">
      <c r="A4870" s="1">
        <f t="shared" si="531"/>
        <v>43303</v>
      </c>
      <c r="B4870" s="7">
        <f t="shared" si="533"/>
        <v>7</v>
      </c>
      <c r="C4870" s="4">
        <f>INDEX(Calendar!$E$3:$E$367,MATCH(LOLP!$A4870,Calendar!$B$3:$B$367,0))</f>
        <v>0</v>
      </c>
      <c r="D4870" s="2">
        <f t="shared" si="532"/>
        <v>19</v>
      </c>
      <c r="E4870" s="36">
        <v>38745</v>
      </c>
      <c r="F4870" s="7">
        <f>IFERROR(IF(INDEX('Temperature Data'!$AA$15:$AA$348,MATCH(LOLP!A4870,'Temperature Data'!$B$15:$B$348,0))&gt;IF(B4870=9,$G$2,LOLP!$F$2),1,0),0)</f>
        <v>1</v>
      </c>
      <c r="G4870" s="7">
        <f>SUMIFS(LOLP!$F$4:$F$8763,$C$4:$C$8763,$C4870,$B$4:$B$8763,$B4870,$D$4:$D$8763,$D4870)</f>
        <v>5</v>
      </c>
      <c r="H4870" s="7">
        <f>COUNTIFS(Calendar!$E$3:$E$367,LOLP!C4870,Calendar!$D$3:$D$367,LOLP!B4870)</f>
        <v>10</v>
      </c>
      <c r="I4870" s="7">
        <f ca="1">IF($F4870=1,OFFSET(start_norps,LOLP!$D4870+(1-$C4870)*24,LOLP!$B4870)*H4870/G4870,0)</f>
        <v>1.56398560530483</v>
      </c>
      <c r="J4870" s="7">
        <f ca="1">IF($F4870=1,OFFSET(start_33,LOLP!$D4870+(1-$C4870)*24,LOLP!$B4870)*H4870/G4870,0)</f>
        <v>1.7934785038593837</v>
      </c>
      <c r="K4870" s="7">
        <f ca="1">IF($F4870,OFFSET(start_40,LOLP!$D4870+(1-$C4870)*24,LOLP!$B4870),0)</f>
        <v>0</v>
      </c>
      <c r="L4870" s="7">
        <f ca="1">IF($F4870,OFFSET(start_50,LOLP!$D4870+(1-$C4870)*24,LOLP!$B4870),0)</f>
        <v>0</v>
      </c>
      <c r="M4870" s="25">
        <f t="shared" ca="1" si="534"/>
        <v>9.4181103736667863E-4</v>
      </c>
      <c r="N4870" s="25">
        <f t="shared" ca="1" si="535"/>
        <v>9.5721224531095507E-4</v>
      </c>
      <c r="O4870" s="15" t="e">
        <f t="shared" ca="1" si="536"/>
        <v>#DIV/0!</v>
      </c>
      <c r="P4870" s="15" t="e">
        <f t="shared" ca="1" si="537"/>
        <v>#DIV/0!</v>
      </c>
    </row>
    <row r="4871" spans="1:16" x14ac:dyDescent="0.25">
      <c r="A4871" s="1">
        <f t="shared" si="531"/>
        <v>43303</v>
      </c>
      <c r="B4871" s="7">
        <f t="shared" si="533"/>
        <v>7</v>
      </c>
      <c r="C4871" s="4">
        <f>INDEX(Calendar!$E$3:$E$367,MATCH(LOLP!$A4871,Calendar!$B$3:$B$367,0))</f>
        <v>0</v>
      </c>
      <c r="D4871" s="2">
        <f t="shared" si="532"/>
        <v>20</v>
      </c>
      <c r="E4871" s="36">
        <v>37866</v>
      </c>
      <c r="F4871" s="7">
        <f>IFERROR(IF(INDEX('Temperature Data'!$AA$15:$AA$348,MATCH(LOLP!A4871,'Temperature Data'!$B$15:$B$348,0))&gt;IF(B4871=9,$G$2,LOLP!$F$2),1,0),0)</f>
        <v>1</v>
      </c>
      <c r="G4871" s="7">
        <f>SUMIFS(LOLP!$F$4:$F$8763,$C$4:$C$8763,$C4871,$B$4:$B$8763,$B4871,$D$4:$D$8763,$D4871)</f>
        <v>5</v>
      </c>
      <c r="H4871" s="7">
        <f>COUNTIFS(Calendar!$E$3:$E$367,LOLP!C4871,Calendar!$D$3:$D$367,LOLP!B4871)</f>
        <v>10</v>
      </c>
      <c r="I4871" s="7">
        <f ca="1">IF($F4871=1,OFFSET(start_norps,LOLP!$D4871+(1-$C4871)*24,LOLP!$B4871)*H4871/G4871,0)</f>
        <v>1.0173877766267521</v>
      </c>
      <c r="J4871" s="7">
        <f ca="1">IF($F4871=1,OFFSET(start_33,LOLP!$D4871+(1-$C4871)*24,LOLP!$B4871)*H4871/G4871,0)</f>
        <v>1.1989024604363201</v>
      </c>
      <c r="K4871" s="7">
        <f ca="1">IF($F4871,OFFSET(start_40,LOLP!$D4871+(1-$C4871)*24,LOLP!$B4871),0)</f>
        <v>0</v>
      </c>
      <c r="L4871" s="7">
        <f ca="1">IF($F4871,OFFSET(start_50,LOLP!$D4871+(1-$C4871)*24,LOLP!$B4871),0)</f>
        <v>0</v>
      </c>
      <c r="M4871" s="25">
        <f t="shared" ca="1" si="534"/>
        <v>6.1265719713722285E-4</v>
      </c>
      <c r="N4871" s="25">
        <f t="shared" ca="1" si="535"/>
        <v>6.3987614771716017E-4</v>
      </c>
      <c r="O4871" s="15" t="e">
        <f t="shared" ca="1" si="536"/>
        <v>#DIV/0!</v>
      </c>
      <c r="P4871" s="15" t="e">
        <f t="shared" ca="1" si="537"/>
        <v>#DIV/0!</v>
      </c>
    </row>
    <row r="4872" spans="1:16" x14ac:dyDescent="0.25">
      <c r="A4872" s="1">
        <f t="shared" si="531"/>
        <v>43303</v>
      </c>
      <c r="B4872" s="7">
        <f t="shared" si="533"/>
        <v>7</v>
      </c>
      <c r="C4872" s="4">
        <f>INDEX(Calendar!$E$3:$E$367,MATCH(LOLP!$A4872,Calendar!$B$3:$B$367,0))</f>
        <v>0</v>
      </c>
      <c r="D4872" s="2">
        <f t="shared" si="532"/>
        <v>21</v>
      </c>
      <c r="E4872" s="36">
        <v>36435</v>
      </c>
      <c r="F4872" s="7">
        <f>IFERROR(IF(INDEX('Temperature Data'!$AA$15:$AA$348,MATCH(LOLP!A4872,'Temperature Data'!$B$15:$B$348,0))&gt;IF(B4872=9,$G$2,LOLP!$F$2),1,0),0)</f>
        <v>1</v>
      </c>
      <c r="G4872" s="7">
        <f>SUMIFS(LOLP!$F$4:$F$8763,$C$4:$C$8763,$C4872,$B$4:$B$8763,$B4872,$D$4:$D$8763,$D4872)</f>
        <v>5</v>
      </c>
      <c r="H4872" s="7">
        <f>COUNTIFS(Calendar!$E$3:$E$367,LOLP!C4872,Calendar!$D$3:$D$367,LOLP!B4872)</f>
        <v>10</v>
      </c>
      <c r="I4872" s="7">
        <f ca="1">IF($F4872=1,OFFSET(start_norps,LOLP!$D4872+(1-$C4872)*24,LOLP!$B4872)*H4872/G4872,0)</f>
        <v>4.5178118766148398E-3</v>
      </c>
      <c r="J4872" s="7">
        <f ca="1">IF($F4872=1,OFFSET(start_33,LOLP!$D4872+(1-$C4872)*24,LOLP!$B4872)*H4872/G4872,0)</f>
        <v>6.2701557482604201E-3</v>
      </c>
      <c r="K4872" s="7">
        <f ca="1">IF($F4872,OFFSET(start_40,LOLP!$D4872+(1-$C4872)*24,LOLP!$B4872),0)</f>
        <v>0</v>
      </c>
      <c r="L4872" s="7">
        <f ca="1">IF($F4872,OFFSET(start_50,LOLP!$D4872+(1-$C4872)*24,LOLP!$B4872),0)</f>
        <v>0</v>
      </c>
      <c r="M4872" s="25">
        <f t="shared" ca="1" si="534"/>
        <v>2.7205653784216342E-6</v>
      </c>
      <c r="N4872" s="25">
        <f t="shared" ca="1" si="535"/>
        <v>3.3464966819096708E-6</v>
      </c>
      <c r="O4872" s="15" t="e">
        <f t="shared" ca="1" si="536"/>
        <v>#DIV/0!</v>
      </c>
      <c r="P4872" s="15" t="e">
        <f t="shared" ca="1" si="537"/>
        <v>#DIV/0!</v>
      </c>
    </row>
    <row r="4873" spans="1:16" x14ac:dyDescent="0.25">
      <c r="A4873" s="1">
        <f t="shared" si="531"/>
        <v>43303</v>
      </c>
      <c r="B4873" s="7">
        <f t="shared" si="533"/>
        <v>7</v>
      </c>
      <c r="C4873" s="4">
        <f>INDEX(Calendar!$E$3:$E$367,MATCH(LOLP!$A4873,Calendar!$B$3:$B$367,0))</f>
        <v>0</v>
      </c>
      <c r="D4873" s="2">
        <f t="shared" si="532"/>
        <v>22</v>
      </c>
      <c r="E4873" s="36">
        <v>33605</v>
      </c>
      <c r="F4873" s="7">
        <f>IFERROR(IF(INDEX('Temperature Data'!$AA$15:$AA$348,MATCH(LOLP!A4873,'Temperature Data'!$B$15:$B$348,0))&gt;IF(B4873=9,$G$2,LOLP!$F$2),1,0),0)</f>
        <v>1</v>
      </c>
      <c r="G4873" s="7">
        <f>SUMIFS(LOLP!$F$4:$F$8763,$C$4:$C$8763,$C4873,$B$4:$B$8763,$B4873,$D$4:$D$8763,$D4873)</f>
        <v>5</v>
      </c>
      <c r="H4873" s="7">
        <f>COUNTIFS(Calendar!$E$3:$E$367,LOLP!C4873,Calendar!$D$3:$D$367,LOLP!B4873)</f>
        <v>10</v>
      </c>
      <c r="I4873" s="7">
        <f ca="1">IF($F4873=1,OFFSET(start_norps,LOLP!$D4873+(1-$C4873)*24,LOLP!$B4873)*H4873/G4873,0)</f>
        <v>2.81810503385372E-8</v>
      </c>
      <c r="J4873" s="7">
        <f ca="1">IF($F4873=1,OFFSET(start_33,LOLP!$D4873+(1-$C4873)*24,LOLP!$B4873)*H4873/G4873,0)</f>
        <v>4.8896100482877597E-8</v>
      </c>
      <c r="K4873" s="7">
        <f ca="1">IF($F4873,OFFSET(start_40,LOLP!$D4873+(1-$C4873)*24,LOLP!$B4873),0)</f>
        <v>0</v>
      </c>
      <c r="L4873" s="7">
        <f ca="1">IF($F4873,OFFSET(start_50,LOLP!$D4873+(1-$C4873)*24,LOLP!$B4873),0)</f>
        <v>0</v>
      </c>
      <c r="M4873" s="25">
        <f t="shared" ca="1" si="534"/>
        <v>1.6970248423895993E-11</v>
      </c>
      <c r="N4873" s="25">
        <f t="shared" ca="1" si="535"/>
        <v>2.6096742185338714E-11</v>
      </c>
      <c r="O4873" s="15" t="e">
        <f t="shared" ca="1" si="536"/>
        <v>#DIV/0!</v>
      </c>
      <c r="P4873" s="15" t="e">
        <f t="shared" ca="1" si="537"/>
        <v>#DIV/0!</v>
      </c>
    </row>
    <row r="4874" spans="1:16" x14ac:dyDescent="0.25">
      <c r="A4874" s="1">
        <f t="shared" si="531"/>
        <v>43303</v>
      </c>
      <c r="B4874" s="7">
        <f t="shared" si="533"/>
        <v>7</v>
      </c>
      <c r="C4874" s="4">
        <f>INDEX(Calendar!$E$3:$E$367,MATCH(LOLP!$A4874,Calendar!$B$3:$B$367,0))</f>
        <v>0</v>
      </c>
      <c r="D4874" s="2">
        <f t="shared" si="532"/>
        <v>23</v>
      </c>
      <c r="E4874" s="36">
        <v>30629</v>
      </c>
      <c r="F4874" s="7">
        <f>IFERROR(IF(INDEX('Temperature Data'!$AA$15:$AA$348,MATCH(LOLP!A4874,'Temperature Data'!$B$15:$B$348,0))&gt;IF(B4874=9,$G$2,LOLP!$F$2),1,0),0)</f>
        <v>1</v>
      </c>
      <c r="G4874" s="7">
        <f>SUMIFS(LOLP!$F$4:$F$8763,$C$4:$C$8763,$C4874,$B$4:$B$8763,$B4874,$D$4:$D$8763,$D4874)</f>
        <v>5</v>
      </c>
      <c r="H4874" s="7">
        <f>COUNTIFS(Calendar!$E$3:$E$367,LOLP!C4874,Calendar!$D$3:$D$367,LOLP!B4874)</f>
        <v>10</v>
      </c>
      <c r="I4874" s="7">
        <f ca="1">IF($F4874=1,OFFSET(start_norps,LOLP!$D4874+(1-$C4874)*24,LOLP!$B4874)*H4874/G4874,0)</f>
        <v>0</v>
      </c>
      <c r="J4874" s="7">
        <f ca="1">IF($F4874=1,OFFSET(start_33,LOLP!$D4874+(1-$C4874)*24,LOLP!$B4874)*H4874/G4874,0)</f>
        <v>0</v>
      </c>
      <c r="K4874" s="7">
        <f ca="1">IF($F4874,OFFSET(start_40,LOLP!$D4874+(1-$C4874)*24,LOLP!$B4874),0)</f>
        <v>0</v>
      </c>
      <c r="L4874" s="7">
        <f ca="1">IF($F4874,OFFSET(start_50,LOLP!$D4874+(1-$C4874)*24,LOLP!$B4874),0)</f>
        <v>0</v>
      </c>
      <c r="M4874" s="25">
        <f t="shared" ca="1" si="534"/>
        <v>0</v>
      </c>
      <c r="N4874" s="25">
        <f t="shared" ca="1" si="535"/>
        <v>0</v>
      </c>
      <c r="O4874" s="15" t="e">
        <f t="shared" ca="1" si="536"/>
        <v>#DIV/0!</v>
      </c>
      <c r="P4874" s="15" t="e">
        <f t="shared" ca="1" si="537"/>
        <v>#DIV/0!</v>
      </c>
    </row>
    <row r="4875" spans="1:16" x14ac:dyDescent="0.25">
      <c r="A4875" s="1">
        <f t="shared" si="531"/>
        <v>43303</v>
      </c>
      <c r="B4875" s="7">
        <f t="shared" si="533"/>
        <v>7</v>
      </c>
      <c r="C4875" s="4">
        <f>INDEX(Calendar!$E$3:$E$367,MATCH(LOLP!$A4875,Calendar!$B$3:$B$367,0))</f>
        <v>0</v>
      </c>
      <c r="D4875" s="2">
        <f t="shared" si="532"/>
        <v>24</v>
      </c>
      <c r="E4875" s="36">
        <v>28539</v>
      </c>
      <c r="F4875" s="7">
        <f>IFERROR(IF(INDEX('Temperature Data'!$AA$15:$AA$348,MATCH(LOLP!A4875,'Temperature Data'!$B$15:$B$348,0))&gt;IF(B4875=9,$G$2,LOLP!$F$2),1,0),0)</f>
        <v>1</v>
      </c>
      <c r="G4875" s="7">
        <f>SUMIFS(LOLP!$F$4:$F$8763,$C$4:$C$8763,$C4875,$B$4:$B$8763,$B4875,$D$4:$D$8763,$D4875)</f>
        <v>5</v>
      </c>
      <c r="H4875" s="7">
        <f>COUNTIFS(Calendar!$E$3:$E$367,LOLP!C4875,Calendar!$D$3:$D$367,LOLP!B4875)</f>
        <v>10</v>
      </c>
      <c r="I4875" s="7">
        <f ca="1">IF($F4875=1,OFFSET(start_norps,LOLP!$D4875+(1-$C4875)*24,LOLP!$B4875)*H4875/G4875,0)</f>
        <v>0</v>
      </c>
      <c r="J4875" s="7">
        <f ca="1">IF($F4875=1,OFFSET(start_33,LOLP!$D4875+(1-$C4875)*24,LOLP!$B4875)*H4875/G4875,0)</f>
        <v>0</v>
      </c>
      <c r="K4875" s="7">
        <f ca="1">IF($F4875,OFFSET(start_40,LOLP!$D4875+(1-$C4875)*24,LOLP!$B4875),0)</f>
        <v>0</v>
      </c>
      <c r="L4875" s="7">
        <f ca="1">IF($F4875,OFFSET(start_50,LOLP!$D4875+(1-$C4875)*24,LOLP!$B4875),0)</f>
        <v>0</v>
      </c>
      <c r="M4875" s="25">
        <f t="shared" ca="1" si="534"/>
        <v>0</v>
      </c>
      <c r="N4875" s="25">
        <f t="shared" ca="1" si="535"/>
        <v>0</v>
      </c>
      <c r="O4875" s="15" t="e">
        <f t="shared" ca="1" si="536"/>
        <v>#DIV/0!</v>
      </c>
      <c r="P4875" s="15" t="e">
        <f t="shared" ca="1" si="537"/>
        <v>#DIV/0!</v>
      </c>
    </row>
    <row r="4876" spans="1:16" x14ac:dyDescent="0.25">
      <c r="A4876" s="1">
        <f t="shared" si="531"/>
        <v>43304</v>
      </c>
      <c r="B4876" s="7">
        <f t="shared" si="533"/>
        <v>7</v>
      </c>
      <c r="C4876" s="4">
        <f>INDEX(Calendar!$E$3:$E$367,MATCH(LOLP!$A4876,Calendar!$B$3:$B$367,0))</f>
        <v>1</v>
      </c>
      <c r="D4876" s="2">
        <f t="shared" si="532"/>
        <v>1</v>
      </c>
      <c r="E4876" s="36">
        <v>27086</v>
      </c>
      <c r="F4876" s="7">
        <f>IFERROR(IF(INDEX('Temperature Data'!$AA$15:$AA$348,MATCH(LOLP!A4876,'Temperature Data'!$B$15:$B$348,0))&gt;IF(B4876=9,$G$2,LOLP!$F$2),1,0),0)</f>
        <v>1</v>
      </c>
      <c r="G4876" s="7">
        <f>SUMIFS(LOLP!$F$4:$F$8763,$C$4:$C$8763,$C4876,$B$4:$B$8763,$B4876,$D$4:$D$8763,$D4876)</f>
        <v>17</v>
      </c>
      <c r="H4876" s="7">
        <f>COUNTIFS(Calendar!$E$3:$E$367,LOLP!C4876,Calendar!$D$3:$D$367,LOLP!B4876)</f>
        <v>21</v>
      </c>
      <c r="I4876" s="7">
        <f ca="1">IF($F4876=1,OFFSET(start_norps,LOLP!$D4876+(1-$C4876)*24,LOLP!$B4876)*H4876/G4876,0)</f>
        <v>0</v>
      </c>
      <c r="J4876" s="7">
        <f ca="1">IF($F4876=1,OFFSET(start_33,LOLP!$D4876+(1-$C4876)*24,LOLP!$B4876)*H4876/G4876,0)</f>
        <v>0</v>
      </c>
      <c r="K4876" s="7">
        <f ca="1">IF($F4876,OFFSET(start_40,LOLP!$D4876+(1-$C4876)*24,LOLP!$B4876),0)</f>
        <v>0</v>
      </c>
      <c r="L4876" s="7">
        <f ca="1">IF($F4876,OFFSET(start_50,LOLP!$D4876+(1-$C4876)*24,LOLP!$B4876),0)</f>
        <v>0</v>
      </c>
      <c r="M4876" s="25">
        <f t="shared" ca="1" si="534"/>
        <v>0</v>
      </c>
      <c r="N4876" s="25">
        <f t="shared" ca="1" si="535"/>
        <v>0</v>
      </c>
      <c r="O4876" s="15" t="e">
        <f t="shared" ca="1" si="536"/>
        <v>#DIV/0!</v>
      </c>
      <c r="P4876" s="15" t="e">
        <f t="shared" ca="1" si="537"/>
        <v>#DIV/0!</v>
      </c>
    </row>
    <row r="4877" spans="1:16" x14ac:dyDescent="0.25">
      <c r="A4877" s="1">
        <f t="shared" si="531"/>
        <v>43304</v>
      </c>
      <c r="B4877" s="7">
        <f t="shared" si="533"/>
        <v>7</v>
      </c>
      <c r="C4877" s="4">
        <f>INDEX(Calendar!$E$3:$E$367,MATCH(LOLP!$A4877,Calendar!$B$3:$B$367,0))</f>
        <v>1</v>
      </c>
      <c r="D4877" s="2">
        <f t="shared" si="532"/>
        <v>2</v>
      </c>
      <c r="E4877" s="36">
        <v>26340</v>
      </c>
      <c r="F4877" s="7">
        <f>IFERROR(IF(INDEX('Temperature Data'!$AA$15:$AA$348,MATCH(LOLP!A4877,'Temperature Data'!$B$15:$B$348,0))&gt;IF(B4877=9,$G$2,LOLP!$F$2),1,0),0)</f>
        <v>1</v>
      </c>
      <c r="G4877" s="7">
        <f>SUMIFS(LOLP!$F$4:$F$8763,$C$4:$C$8763,$C4877,$B$4:$B$8763,$B4877,$D$4:$D$8763,$D4877)</f>
        <v>17</v>
      </c>
      <c r="H4877" s="7">
        <f>COUNTIFS(Calendar!$E$3:$E$367,LOLP!C4877,Calendar!$D$3:$D$367,LOLP!B4877)</f>
        <v>21</v>
      </c>
      <c r="I4877" s="7">
        <f ca="1">IF($F4877=1,OFFSET(start_norps,LOLP!$D4877+(1-$C4877)*24,LOLP!$B4877)*H4877/G4877,0)</f>
        <v>0</v>
      </c>
      <c r="J4877" s="7">
        <f ca="1">IF($F4877=1,OFFSET(start_33,LOLP!$D4877+(1-$C4877)*24,LOLP!$B4877)*H4877/G4877,0)</f>
        <v>0</v>
      </c>
      <c r="K4877" s="7">
        <f ca="1">IF($F4877,OFFSET(start_40,LOLP!$D4877+(1-$C4877)*24,LOLP!$B4877),0)</f>
        <v>0</v>
      </c>
      <c r="L4877" s="7">
        <f ca="1">IF($F4877,OFFSET(start_50,LOLP!$D4877+(1-$C4877)*24,LOLP!$B4877),0)</f>
        <v>0</v>
      </c>
      <c r="M4877" s="25">
        <f t="shared" ca="1" si="534"/>
        <v>0</v>
      </c>
      <c r="N4877" s="25">
        <f t="shared" ca="1" si="535"/>
        <v>0</v>
      </c>
      <c r="O4877" s="15" t="e">
        <f t="shared" ca="1" si="536"/>
        <v>#DIV/0!</v>
      </c>
      <c r="P4877" s="15" t="e">
        <f t="shared" ca="1" si="537"/>
        <v>#DIV/0!</v>
      </c>
    </row>
    <row r="4878" spans="1:16" x14ac:dyDescent="0.25">
      <c r="A4878" s="1">
        <f t="shared" si="531"/>
        <v>43304</v>
      </c>
      <c r="B4878" s="7">
        <f t="shared" si="533"/>
        <v>7</v>
      </c>
      <c r="C4878" s="4">
        <f>INDEX(Calendar!$E$3:$E$367,MATCH(LOLP!$A4878,Calendar!$B$3:$B$367,0))</f>
        <v>1</v>
      </c>
      <c r="D4878" s="2">
        <f t="shared" si="532"/>
        <v>3</v>
      </c>
      <c r="E4878" s="36">
        <v>25773</v>
      </c>
      <c r="F4878" s="7">
        <f>IFERROR(IF(INDEX('Temperature Data'!$AA$15:$AA$348,MATCH(LOLP!A4878,'Temperature Data'!$B$15:$B$348,0))&gt;IF(B4878=9,$G$2,LOLP!$F$2),1,0),0)</f>
        <v>1</v>
      </c>
      <c r="G4878" s="7">
        <f>SUMIFS(LOLP!$F$4:$F$8763,$C$4:$C$8763,$C4878,$B$4:$B$8763,$B4878,$D$4:$D$8763,$D4878)</f>
        <v>17</v>
      </c>
      <c r="H4878" s="7">
        <f>COUNTIFS(Calendar!$E$3:$E$367,LOLP!C4878,Calendar!$D$3:$D$367,LOLP!B4878)</f>
        <v>21</v>
      </c>
      <c r="I4878" s="7">
        <f ca="1">IF($F4878=1,OFFSET(start_norps,LOLP!$D4878+(1-$C4878)*24,LOLP!$B4878)*H4878/G4878,0)</f>
        <v>0</v>
      </c>
      <c r="J4878" s="7">
        <f ca="1">IF($F4878=1,OFFSET(start_33,LOLP!$D4878+(1-$C4878)*24,LOLP!$B4878)*H4878/G4878,0)</f>
        <v>0</v>
      </c>
      <c r="K4878" s="7">
        <f ca="1">IF($F4878,OFFSET(start_40,LOLP!$D4878+(1-$C4878)*24,LOLP!$B4878),0)</f>
        <v>0</v>
      </c>
      <c r="L4878" s="7">
        <f ca="1">IF($F4878,OFFSET(start_50,LOLP!$D4878+(1-$C4878)*24,LOLP!$B4878),0)</f>
        <v>0</v>
      </c>
      <c r="M4878" s="25">
        <f t="shared" ca="1" si="534"/>
        <v>0</v>
      </c>
      <c r="N4878" s="25">
        <f t="shared" ca="1" si="535"/>
        <v>0</v>
      </c>
      <c r="O4878" s="15" t="e">
        <f t="shared" ca="1" si="536"/>
        <v>#DIV/0!</v>
      </c>
      <c r="P4878" s="15" t="e">
        <f t="shared" ca="1" si="537"/>
        <v>#DIV/0!</v>
      </c>
    </row>
    <row r="4879" spans="1:16" x14ac:dyDescent="0.25">
      <c r="A4879" s="1">
        <f t="shared" si="531"/>
        <v>43304</v>
      </c>
      <c r="B4879" s="7">
        <f t="shared" si="533"/>
        <v>7</v>
      </c>
      <c r="C4879" s="4">
        <f>INDEX(Calendar!$E$3:$E$367,MATCH(LOLP!$A4879,Calendar!$B$3:$B$367,0))</f>
        <v>1</v>
      </c>
      <c r="D4879" s="2">
        <f t="shared" si="532"/>
        <v>4</v>
      </c>
      <c r="E4879" s="36">
        <v>26055</v>
      </c>
      <c r="F4879" s="7">
        <f>IFERROR(IF(INDEX('Temperature Data'!$AA$15:$AA$348,MATCH(LOLP!A4879,'Temperature Data'!$B$15:$B$348,0))&gt;IF(B4879=9,$G$2,LOLP!$F$2),1,0),0)</f>
        <v>1</v>
      </c>
      <c r="G4879" s="7">
        <f>SUMIFS(LOLP!$F$4:$F$8763,$C$4:$C$8763,$C4879,$B$4:$B$8763,$B4879,$D$4:$D$8763,$D4879)</f>
        <v>17</v>
      </c>
      <c r="H4879" s="7">
        <f>COUNTIFS(Calendar!$E$3:$E$367,LOLP!C4879,Calendar!$D$3:$D$367,LOLP!B4879)</f>
        <v>21</v>
      </c>
      <c r="I4879" s="7">
        <f ca="1">IF($F4879=1,OFFSET(start_norps,LOLP!$D4879+(1-$C4879)*24,LOLP!$B4879)*H4879/G4879,0)</f>
        <v>0</v>
      </c>
      <c r="J4879" s="7">
        <f ca="1">IF($F4879=1,OFFSET(start_33,LOLP!$D4879+(1-$C4879)*24,LOLP!$B4879)*H4879/G4879,0)</f>
        <v>0</v>
      </c>
      <c r="K4879" s="7">
        <f ca="1">IF($F4879,OFFSET(start_40,LOLP!$D4879+(1-$C4879)*24,LOLP!$B4879),0)</f>
        <v>0</v>
      </c>
      <c r="L4879" s="7">
        <f ca="1">IF($F4879,OFFSET(start_50,LOLP!$D4879+(1-$C4879)*24,LOLP!$B4879),0)</f>
        <v>0</v>
      </c>
      <c r="M4879" s="25">
        <f t="shared" ca="1" si="534"/>
        <v>0</v>
      </c>
      <c r="N4879" s="25">
        <f t="shared" ca="1" si="535"/>
        <v>0</v>
      </c>
      <c r="O4879" s="15" t="e">
        <f t="shared" ca="1" si="536"/>
        <v>#DIV/0!</v>
      </c>
      <c r="P4879" s="15" t="e">
        <f t="shared" ca="1" si="537"/>
        <v>#DIV/0!</v>
      </c>
    </row>
    <row r="4880" spans="1:16" x14ac:dyDescent="0.25">
      <c r="A4880" s="1">
        <f t="shared" si="531"/>
        <v>43304</v>
      </c>
      <c r="B4880" s="7">
        <f t="shared" si="533"/>
        <v>7</v>
      </c>
      <c r="C4880" s="4">
        <f>INDEX(Calendar!$E$3:$E$367,MATCH(LOLP!$A4880,Calendar!$B$3:$B$367,0))</f>
        <v>1</v>
      </c>
      <c r="D4880" s="2">
        <f t="shared" si="532"/>
        <v>5</v>
      </c>
      <c r="E4880" s="36">
        <v>26975</v>
      </c>
      <c r="F4880" s="7">
        <f>IFERROR(IF(INDEX('Temperature Data'!$AA$15:$AA$348,MATCH(LOLP!A4880,'Temperature Data'!$B$15:$B$348,0))&gt;IF(B4880=9,$G$2,LOLP!$F$2),1,0),0)</f>
        <v>1</v>
      </c>
      <c r="G4880" s="7">
        <f>SUMIFS(LOLP!$F$4:$F$8763,$C$4:$C$8763,$C4880,$B$4:$B$8763,$B4880,$D$4:$D$8763,$D4880)</f>
        <v>17</v>
      </c>
      <c r="H4880" s="7">
        <f>COUNTIFS(Calendar!$E$3:$E$367,LOLP!C4880,Calendar!$D$3:$D$367,LOLP!B4880)</f>
        <v>21</v>
      </c>
      <c r="I4880" s="7">
        <f ca="1">IF($F4880=1,OFFSET(start_norps,LOLP!$D4880+(1-$C4880)*24,LOLP!$B4880)*H4880/G4880,0)</f>
        <v>0</v>
      </c>
      <c r="J4880" s="7">
        <f ca="1">IF($F4880=1,OFFSET(start_33,LOLP!$D4880+(1-$C4880)*24,LOLP!$B4880)*H4880/G4880,0)</f>
        <v>0</v>
      </c>
      <c r="K4880" s="7">
        <f ca="1">IF($F4880,OFFSET(start_40,LOLP!$D4880+(1-$C4880)*24,LOLP!$B4880),0)</f>
        <v>0</v>
      </c>
      <c r="L4880" s="7">
        <f ca="1">IF($F4880,OFFSET(start_50,LOLP!$D4880+(1-$C4880)*24,LOLP!$B4880),0)</f>
        <v>0</v>
      </c>
      <c r="M4880" s="25">
        <f t="shared" ca="1" si="534"/>
        <v>0</v>
      </c>
      <c r="N4880" s="25">
        <f t="shared" ca="1" si="535"/>
        <v>0</v>
      </c>
      <c r="O4880" s="15" t="e">
        <f t="shared" ca="1" si="536"/>
        <v>#DIV/0!</v>
      </c>
      <c r="P4880" s="15" t="e">
        <f t="shared" ca="1" si="537"/>
        <v>#DIV/0!</v>
      </c>
    </row>
    <row r="4881" spans="1:16" x14ac:dyDescent="0.25">
      <c r="A4881" s="1">
        <f t="shared" si="531"/>
        <v>43304</v>
      </c>
      <c r="B4881" s="7">
        <f t="shared" si="533"/>
        <v>7</v>
      </c>
      <c r="C4881" s="4">
        <f>INDEX(Calendar!$E$3:$E$367,MATCH(LOLP!$A4881,Calendar!$B$3:$B$367,0))</f>
        <v>1</v>
      </c>
      <c r="D4881" s="2">
        <f t="shared" si="532"/>
        <v>6</v>
      </c>
      <c r="E4881" s="36">
        <v>28153</v>
      </c>
      <c r="F4881" s="7">
        <f>IFERROR(IF(INDEX('Temperature Data'!$AA$15:$AA$348,MATCH(LOLP!A4881,'Temperature Data'!$B$15:$B$348,0))&gt;IF(B4881=9,$G$2,LOLP!$F$2),1,0),0)</f>
        <v>1</v>
      </c>
      <c r="G4881" s="7">
        <f>SUMIFS(LOLP!$F$4:$F$8763,$C$4:$C$8763,$C4881,$B$4:$B$8763,$B4881,$D$4:$D$8763,$D4881)</f>
        <v>17</v>
      </c>
      <c r="H4881" s="7">
        <f>COUNTIFS(Calendar!$E$3:$E$367,LOLP!C4881,Calendar!$D$3:$D$367,LOLP!B4881)</f>
        <v>21</v>
      </c>
      <c r="I4881" s="7">
        <f ca="1">IF($F4881=1,OFFSET(start_norps,LOLP!$D4881+(1-$C4881)*24,LOLP!$B4881)*H4881/G4881,0)</f>
        <v>0</v>
      </c>
      <c r="J4881" s="7">
        <f ca="1">IF($F4881=1,OFFSET(start_33,LOLP!$D4881+(1-$C4881)*24,LOLP!$B4881)*H4881/G4881,0)</f>
        <v>0</v>
      </c>
      <c r="K4881" s="7">
        <f ca="1">IF($F4881,OFFSET(start_40,LOLP!$D4881+(1-$C4881)*24,LOLP!$B4881),0)</f>
        <v>0</v>
      </c>
      <c r="L4881" s="7">
        <f ca="1">IF($F4881,OFFSET(start_50,LOLP!$D4881+(1-$C4881)*24,LOLP!$B4881),0)</f>
        <v>0</v>
      </c>
      <c r="M4881" s="25">
        <f t="shared" ca="1" si="534"/>
        <v>0</v>
      </c>
      <c r="N4881" s="25">
        <f t="shared" ca="1" si="535"/>
        <v>0</v>
      </c>
      <c r="O4881" s="15" t="e">
        <f t="shared" ca="1" si="536"/>
        <v>#DIV/0!</v>
      </c>
      <c r="P4881" s="15" t="e">
        <f t="shared" ca="1" si="537"/>
        <v>#DIV/0!</v>
      </c>
    </row>
    <row r="4882" spans="1:16" x14ac:dyDescent="0.25">
      <c r="A4882" s="1">
        <f t="shared" si="531"/>
        <v>43304</v>
      </c>
      <c r="B4882" s="7">
        <f t="shared" si="533"/>
        <v>7</v>
      </c>
      <c r="C4882" s="4">
        <f>INDEX(Calendar!$E$3:$E$367,MATCH(LOLP!$A4882,Calendar!$B$3:$B$367,0))</f>
        <v>1</v>
      </c>
      <c r="D4882" s="2">
        <f t="shared" si="532"/>
        <v>7</v>
      </c>
      <c r="E4882" s="36">
        <v>30278</v>
      </c>
      <c r="F4882" s="7">
        <f>IFERROR(IF(INDEX('Temperature Data'!$AA$15:$AA$348,MATCH(LOLP!A4882,'Temperature Data'!$B$15:$B$348,0))&gt;IF(B4882=9,$G$2,LOLP!$F$2),1,0),0)</f>
        <v>1</v>
      </c>
      <c r="G4882" s="7">
        <f>SUMIFS(LOLP!$F$4:$F$8763,$C$4:$C$8763,$C4882,$B$4:$B$8763,$B4882,$D$4:$D$8763,$D4882)</f>
        <v>17</v>
      </c>
      <c r="H4882" s="7">
        <f>COUNTIFS(Calendar!$E$3:$E$367,LOLP!C4882,Calendar!$D$3:$D$367,LOLP!B4882)</f>
        <v>21</v>
      </c>
      <c r="I4882" s="7">
        <f ca="1">IF($F4882=1,OFFSET(start_norps,LOLP!$D4882+(1-$C4882)*24,LOLP!$B4882)*H4882/G4882,0)</f>
        <v>0</v>
      </c>
      <c r="J4882" s="7">
        <f ca="1">IF($F4882=1,OFFSET(start_33,LOLP!$D4882+(1-$C4882)*24,LOLP!$B4882)*H4882/G4882,0)</f>
        <v>0</v>
      </c>
      <c r="K4882" s="7">
        <f ca="1">IF($F4882,OFFSET(start_40,LOLP!$D4882+(1-$C4882)*24,LOLP!$B4882),0)</f>
        <v>0</v>
      </c>
      <c r="L4882" s="7">
        <f ca="1">IF($F4882,OFFSET(start_50,LOLP!$D4882+(1-$C4882)*24,LOLP!$B4882),0)</f>
        <v>0</v>
      </c>
      <c r="M4882" s="25">
        <f t="shared" ca="1" si="534"/>
        <v>0</v>
      </c>
      <c r="N4882" s="25">
        <f t="shared" ca="1" si="535"/>
        <v>0</v>
      </c>
      <c r="O4882" s="15" t="e">
        <f t="shared" ca="1" si="536"/>
        <v>#DIV/0!</v>
      </c>
      <c r="P4882" s="15" t="e">
        <f t="shared" ca="1" si="537"/>
        <v>#DIV/0!</v>
      </c>
    </row>
    <row r="4883" spans="1:16" x14ac:dyDescent="0.25">
      <c r="A4883" s="1">
        <f t="shared" si="531"/>
        <v>43304</v>
      </c>
      <c r="B4883" s="7">
        <f t="shared" si="533"/>
        <v>7</v>
      </c>
      <c r="C4883" s="4">
        <f>INDEX(Calendar!$E$3:$E$367,MATCH(LOLP!$A4883,Calendar!$B$3:$B$367,0))</f>
        <v>1</v>
      </c>
      <c r="D4883" s="2">
        <f t="shared" si="532"/>
        <v>8</v>
      </c>
      <c r="E4883" s="36">
        <v>31839</v>
      </c>
      <c r="F4883" s="7">
        <f>IFERROR(IF(INDEX('Temperature Data'!$AA$15:$AA$348,MATCH(LOLP!A4883,'Temperature Data'!$B$15:$B$348,0))&gt;IF(B4883=9,$G$2,LOLP!$F$2),1,0),0)</f>
        <v>1</v>
      </c>
      <c r="G4883" s="7">
        <f>SUMIFS(LOLP!$F$4:$F$8763,$C$4:$C$8763,$C4883,$B$4:$B$8763,$B4883,$D$4:$D$8763,$D4883)</f>
        <v>17</v>
      </c>
      <c r="H4883" s="7">
        <f>COUNTIFS(Calendar!$E$3:$E$367,LOLP!C4883,Calendar!$D$3:$D$367,LOLP!B4883)</f>
        <v>21</v>
      </c>
      <c r="I4883" s="7">
        <f ca="1">IF($F4883=1,OFFSET(start_norps,LOLP!$D4883+(1-$C4883)*24,LOLP!$B4883)*H4883/G4883,0)</f>
        <v>9.8849763121029283E-13</v>
      </c>
      <c r="J4883" s="7">
        <f ca="1">IF($F4883=1,OFFSET(start_33,LOLP!$D4883+(1-$C4883)*24,LOLP!$B4883)*H4883/G4883,0)</f>
        <v>1.8584058269007494E-15</v>
      </c>
      <c r="K4883" s="7">
        <f ca="1">IF($F4883,OFFSET(start_40,LOLP!$D4883+(1-$C4883)*24,LOLP!$B4883),0)</f>
        <v>0</v>
      </c>
      <c r="L4883" s="7">
        <f ca="1">IF($F4883,OFFSET(start_50,LOLP!$D4883+(1-$C4883)*24,LOLP!$B4883),0)</f>
        <v>0</v>
      </c>
      <c r="M4883" s="25">
        <f t="shared" ca="1" si="534"/>
        <v>5.9525994122127308E-16</v>
      </c>
      <c r="N4883" s="25">
        <f t="shared" ca="1" si="535"/>
        <v>9.9186514387467734E-19</v>
      </c>
      <c r="O4883" s="15" t="e">
        <f t="shared" ca="1" si="536"/>
        <v>#DIV/0!</v>
      </c>
      <c r="P4883" s="15" t="e">
        <f t="shared" ca="1" si="537"/>
        <v>#DIV/0!</v>
      </c>
    </row>
    <row r="4884" spans="1:16" x14ac:dyDescent="0.25">
      <c r="A4884" s="1">
        <f t="shared" si="531"/>
        <v>43304</v>
      </c>
      <c r="B4884" s="7">
        <f t="shared" si="533"/>
        <v>7</v>
      </c>
      <c r="C4884" s="4">
        <f>INDEX(Calendar!$E$3:$E$367,MATCH(LOLP!$A4884,Calendar!$B$3:$B$367,0))</f>
        <v>1</v>
      </c>
      <c r="D4884" s="2">
        <f t="shared" si="532"/>
        <v>9</v>
      </c>
      <c r="E4884" s="36">
        <v>33241</v>
      </c>
      <c r="F4884" s="7">
        <f>IFERROR(IF(INDEX('Temperature Data'!$AA$15:$AA$348,MATCH(LOLP!A4884,'Temperature Data'!$B$15:$B$348,0))&gt;IF(B4884=9,$G$2,LOLP!$F$2),1,0),0)</f>
        <v>1</v>
      </c>
      <c r="G4884" s="7">
        <f>SUMIFS(LOLP!$F$4:$F$8763,$C$4:$C$8763,$C4884,$B$4:$B$8763,$B4884,$D$4:$D$8763,$D4884)</f>
        <v>17</v>
      </c>
      <c r="H4884" s="7">
        <f>COUNTIFS(Calendar!$E$3:$E$367,LOLP!C4884,Calendar!$D$3:$D$367,LOLP!B4884)</f>
        <v>21</v>
      </c>
      <c r="I4884" s="7">
        <f ca="1">IF($F4884=1,OFFSET(start_norps,LOLP!$D4884+(1-$C4884)*24,LOLP!$B4884)*H4884/G4884,0)</f>
        <v>4.8246458654209809E-10</v>
      </c>
      <c r="J4884" s="7">
        <f ca="1">IF($F4884=1,OFFSET(start_33,LOLP!$D4884+(1-$C4884)*24,LOLP!$B4884)*H4884/G4884,0)</f>
        <v>3.7183152059811881E-14</v>
      </c>
      <c r="K4884" s="7">
        <f ca="1">IF($F4884,OFFSET(start_40,LOLP!$D4884+(1-$C4884)*24,LOLP!$B4884),0)</f>
        <v>0</v>
      </c>
      <c r="L4884" s="7">
        <f ca="1">IF($F4884,OFFSET(start_50,LOLP!$D4884+(1-$C4884)*24,LOLP!$B4884),0)</f>
        <v>0</v>
      </c>
      <c r="M4884" s="25">
        <f t="shared" ca="1" si="534"/>
        <v>2.9053366680784487E-13</v>
      </c>
      <c r="N4884" s="25">
        <f t="shared" ca="1" si="535"/>
        <v>1.9845327610183486E-17</v>
      </c>
      <c r="O4884" s="15" t="e">
        <f t="shared" ca="1" si="536"/>
        <v>#DIV/0!</v>
      </c>
      <c r="P4884" s="15" t="e">
        <f t="shared" ca="1" si="537"/>
        <v>#DIV/0!</v>
      </c>
    </row>
    <row r="4885" spans="1:16" x14ac:dyDescent="0.25">
      <c r="A4885" s="1">
        <f t="shared" si="531"/>
        <v>43304</v>
      </c>
      <c r="B4885" s="7">
        <f t="shared" si="533"/>
        <v>7</v>
      </c>
      <c r="C4885" s="4">
        <f>INDEX(Calendar!$E$3:$E$367,MATCH(LOLP!$A4885,Calendar!$B$3:$B$367,0))</f>
        <v>1</v>
      </c>
      <c r="D4885" s="2">
        <f t="shared" si="532"/>
        <v>10</v>
      </c>
      <c r="E4885" s="36">
        <v>35227</v>
      </c>
      <c r="F4885" s="7">
        <f>IFERROR(IF(INDEX('Temperature Data'!$AA$15:$AA$348,MATCH(LOLP!A4885,'Temperature Data'!$B$15:$B$348,0))&gt;IF(B4885=9,$G$2,LOLP!$F$2),1,0),0)</f>
        <v>1</v>
      </c>
      <c r="G4885" s="7">
        <f>SUMIFS(LOLP!$F$4:$F$8763,$C$4:$C$8763,$C4885,$B$4:$B$8763,$B4885,$D$4:$D$8763,$D4885)</f>
        <v>17</v>
      </c>
      <c r="H4885" s="7">
        <f>COUNTIFS(Calendar!$E$3:$E$367,LOLP!C4885,Calendar!$D$3:$D$367,LOLP!B4885)</f>
        <v>21</v>
      </c>
      <c r="I4885" s="7">
        <f ca="1">IF($F4885=1,OFFSET(start_norps,LOLP!$D4885+(1-$C4885)*24,LOLP!$B4885)*H4885/G4885,0)</f>
        <v>1.4155959084874145E-8</v>
      </c>
      <c r="J4885" s="7">
        <f ca="1">IF($F4885=1,OFFSET(start_33,LOLP!$D4885+(1-$C4885)*24,LOLP!$B4885)*H4885/G4885,0)</f>
        <v>3.8761752680132135E-13</v>
      </c>
      <c r="K4885" s="7">
        <f ca="1">IF($F4885,OFFSET(start_40,LOLP!$D4885+(1-$C4885)*24,LOLP!$B4885),0)</f>
        <v>0</v>
      </c>
      <c r="L4885" s="7">
        <f ca="1">IF($F4885,OFFSET(start_50,LOLP!$D4885+(1-$C4885)*24,LOLP!$B4885),0)</f>
        <v>0</v>
      </c>
      <c r="M4885" s="25">
        <f t="shared" ca="1" si="534"/>
        <v>8.5245276333902356E-12</v>
      </c>
      <c r="N4885" s="25">
        <f t="shared" ca="1" si="535"/>
        <v>2.0687855603116982E-16</v>
      </c>
      <c r="O4885" s="15" t="e">
        <f t="shared" ca="1" si="536"/>
        <v>#DIV/0!</v>
      </c>
      <c r="P4885" s="15" t="e">
        <f t="shared" ca="1" si="537"/>
        <v>#DIV/0!</v>
      </c>
    </row>
    <row r="4886" spans="1:16" x14ac:dyDescent="0.25">
      <c r="A4886" s="1">
        <f t="shared" si="531"/>
        <v>43304</v>
      </c>
      <c r="B4886" s="7">
        <f t="shared" si="533"/>
        <v>7</v>
      </c>
      <c r="C4886" s="4">
        <f>INDEX(Calendar!$E$3:$E$367,MATCH(LOLP!$A4886,Calendar!$B$3:$B$367,0))</f>
        <v>1</v>
      </c>
      <c r="D4886" s="2">
        <f t="shared" si="532"/>
        <v>11</v>
      </c>
      <c r="E4886" s="36">
        <v>37192</v>
      </c>
      <c r="F4886" s="7">
        <f>IFERROR(IF(INDEX('Temperature Data'!$AA$15:$AA$348,MATCH(LOLP!A4886,'Temperature Data'!$B$15:$B$348,0))&gt;IF(B4886=9,$G$2,LOLP!$F$2),1,0),0)</f>
        <v>1</v>
      </c>
      <c r="G4886" s="7">
        <f>SUMIFS(LOLP!$F$4:$F$8763,$C$4:$C$8763,$C4886,$B$4:$B$8763,$B4886,$D$4:$D$8763,$D4886)</f>
        <v>17</v>
      </c>
      <c r="H4886" s="7">
        <f>COUNTIFS(Calendar!$E$3:$E$367,LOLP!C4886,Calendar!$D$3:$D$367,LOLP!B4886)</f>
        <v>21</v>
      </c>
      <c r="I4886" s="7">
        <f ca="1">IF($F4886=1,OFFSET(start_norps,LOLP!$D4886+(1-$C4886)*24,LOLP!$B4886)*H4886/G4886,0)</f>
        <v>4.7834684128625099E-7</v>
      </c>
      <c r="J4886" s="7">
        <f ca="1">IF($F4886=1,OFFSET(start_33,LOLP!$D4886+(1-$C4886)*24,LOLP!$B4886)*H4886/G4886,0)</f>
        <v>4.6671742863318669E-12</v>
      </c>
      <c r="K4886" s="7">
        <f ca="1">IF($F4886,OFFSET(start_40,LOLP!$D4886+(1-$C4886)*24,LOLP!$B4886),0)</f>
        <v>0</v>
      </c>
      <c r="L4886" s="7">
        <f ca="1">IF($F4886,OFFSET(start_50,LOLP!$D4886+(1-$C4886)*24,LOLP!$B4886),0)</f>
        <v>0</v>
      </c>
      <c r="M4886" s="25">
        <f t="shared" ca="1" si="534"/>
        <v>2.8805401615257868E-10</v>
      </c>
      <c r="N4886" s="25">
        <f t="shared" ca="1" si="535"/>
        <v>2.4909561883589489E-15</v>
      </c>
      <c r="O4886" s="15" t="e">
        <f t="shared" ca="1" si="536"/>
        <v>#DIV/0!</v>
      </c>
      <c r="P4886" s="15" t="e">
        <f t="shared" ca="1" si="537"/>
        <v>#DIV/0!</v>
      </c>
    </row>
    <row r="4887" spans="1:16" x14ac:dyDescent="0.25">
      <c r="A4887" s="1">
        <f t="shared" si="531"/>
        <v>43304</v>
      </c>
      <c r="B4887" s="7">
        <f t="shared" si="533"/>
        <v>7</v>
      </c>
      <c r="C4887" s="4">
        <f>INDEX(Calendar!$E$3:$E$367,MATCH(LOLP!$A4887,Calendar!$B$3:$B$367,0))</f>
        <v>1</v>
      </c>
      <c r="D4887" s="2">
        <f t="shared" si="532"/>
        <v>12</v>
      </c>
      <c r="E4887" s="36">
        <v>39174</v>
      </c>
      <c r="F4887" s="7">
        <f>IFERROR(IF(INDEX('Temperature Data'!$AA$15:$AA$348,MATCH(LOLP!A4887,'Temperature Data'!$B$15:$B$348,0))&gt;IF(B4887=9,$G$2,LOLP!$F$2),1,0),0)</f>
        <v>1</v>
      </c>
      <c r="G4887" s="7">
        <f>SUMIFS(LOLP!$F$4:$F$8763,$C$4:$C$8763,$C4887,$B$4:$B$8763,$B4887,$D$4:$D$8763,$D4887)</f>
        <v>17</v>
      </c>
      <c r="H4887" s="7">
        <f>COUNTIFS(Calendar!$E$3:$E$367,LOLP!C4887,Calendar!$D$3:$D$367,LOLP!B4887)</f>
        <v>21</v>
      </c>
      <c r="I4887" s="7">
        <f ca="1">IF($F4887=1,OFFSET(start_norps,LOLP!$D4887+(1-$C4887)*24,LOLP!$B4887)*H4887/G4887,0)</f>
        <v>2.9427360377163746E-4</v>
      </c>
      <c r="J4887" s="7">
        <f ca="1">IF($F4887=1,OFFSET(start_33,LOLP!$D4887+(1-$C4887)*24,LOLP!$B4887)*H4887/G4887,0)</f>
        <v>6.7617504856389595E-8</v>
      </c>
      <c r="K4887" s="7">
        <f ca="1">IF($F4887,OFFSET(start_40,LOLP!$D4887+(1-$C4887)*24,LOLP!$B4887),0)</f>
        <v>0</v>
      </c>
      <c r="L4887" s="7">
        <f ca="1">IF($F4887,OFFSET(start_50,LOLP!$D4887+(1-$C4887)*24,LOLP!$B4887),0)</f>
        <v>0</v>
      </c>
      <c r="M4887" s="25">
        <f t="shared" ca="1" si="534"/>
        <v>1.7720759519636282E-7</v>
      </c>
      <c r="N4887" s="25">
        <f t="shared" ca="1" si="535"/>
        <v>3.6088697749445538E-11</v>
      </c>
      <c r="O4887" s="15" t="e">
        <f t="shared" ca="1" si="536"/>
        <v>#DIV/0!</v>
      </c>
      <c r="P4887" s="15" t="e">
        <f t="shared" ca="1" si="537"/>
        <v>#DIV/0!</v>
      </c>
    </row>
    <row r="4888" spans="1:16" x14ac:dyDescent="0.25">
      <c r="A4888" s="1">
        <f t="shared" si="531"/>
        <v>43304</v>
      </c>
      <c r="B4888" s="7">
        <f t="shared" si="533"/>
        <v>7</v>
      </c>
      <c r="C4888" s="4">
        <f>INDEX(Calendar!$E$3:$E$367,MATCH(LOLP!$A4888,Calendar!$B$3:$B$367,0))</f>
        <v>1</v>
      </c>
      <c r="D4888" s="2">
        <f t="shared" si="532"/>
        <v>13</v>
      </c>
      <c r="E4888" s="36">
        <v>41207</v>
      </c>
      <c r="F4888" s="7">
        <f>IFERROR(IF(INDEX('Temperature Data'!$AA$15:$AA$348,MATCH(LOLP!A4888,'Temperature Data'!$B$15:$B$348,0))&gt;IF(B4888=9,$G$2,LOLP!$F$2),1,0),0)</f>
        <v>1</v>
      </c>
      <c r="G4888" s="7">
        <f>SUMIFS(LOLP!$F$4:$F$8763,$C$4:$C$8763,$C4888,$B$4:$B$8763,$B4888,$D$4:$D$8763,$D4888)</f>
        <v>17</v>
      </c>
      <c r="H4888" s="7">
        <f>COUNTIFS(Calendar!$E$3:$E$367,LOLP!C4888,Calendar!$D$3:$D$367,LOLP!B4888)</f>
        <v>21</v>
      </c>
      <c r="I4888" s="7">
        <f ca="1">IF($F4888=1,OFFSET(start_norps,LOLP!$D4888+(1-$C4888)*24,LOLP!$B4888)*H4888/G4888,0)</f>
        <v>2.5756648823129949E-3</v>
      </c>
      <c r="J4888" s="7">
        <f ca="1">IF($F4888=1,OFFSET(start_33,LOLP!$D4888+(1-$C4888)*24,LOLP!$B4888)*H4888/G4888,0)</f>
        <v>3.1697734660975639E-7</v>
      </c>
      <c r="K4888" s="7">
        <f ca="1">IF($F4888,OFFSET(start_40,LOLP!$D4888+(1-$C4888)*24,LOLP!$B4888),0)</f>
        <v>0</v>
      </c>
      <c r="L4888" s="7">
        <f ca="1">IF($F4888,OFFSET(start_50,LOLP!$D4888+(1-$C4888)*24,LOLP!$B4888),0)</f>
        <v>0</v>
      </c>
      <c r="M4888" s="25">
        <f t="shared" ca="1" si="534"/>
        <v>1.5510306530265828E-6</v>
      </c>
      <c r="N4888" s="25">
        <f t="shared" ca="1" si="535"/>
        <v>1.691766012294635E-10</v>
      </c>
      <c r="O4888" s="15" t="e">
        <f t="shared" ca="1" si="536"/>
        <v>#DIV/0!</v>
      </c>
      <c r="P4888" s="15" t="e">
        <f t="shared" ca="1" si="537"/>
        <v>#DIV/0!</v>
      </c>
    </row>
    <row r="4889" spans="1:16" x14ac:dyDescent="0.25">
      <c r="A4889" s="1">
        <f t="shared" si="531"/>
        <v>43304</v>
      </c>
      <c r="B4889" s="7">
        <f t="shared" si="533"/>
        <v>7</v>
      </c>
      <c r="C4889" s="4">
        <f>INDEX(Calendar!$E$3:$E$367,MATCH(LOLP!$A4889,Calendar!$B$3:$B$367,0))</f>
        <v>1</v>
      </c>
      <c r="D4889" s="2">
        <f t="shared" si="532"/>
        <v>14</v>
      </c>
      <c r="E4889" s="36">
        <v>43190</v>
      </c>
      <c r="F4889" s="7">
        <f>IFERROR(IF(INDEX('Temperature Data'!$AA$15:$AA$348,MATCH(LOLP!A4889,'Temperature Data'!$B$15:$B$348,0))&gt;IF(B4889=9,$G$2,LOLP!$F$2),1,0),0)</f>
        <v>1</v>
      </c>
      <c r="G4889" s="7">
        <f>SUMIFS(LOLP!$F$4:$F$8763,$C$4:$C$8763,$C4889,$B$4:$B$8763,$B4889,$D$4:$D$8763,$D4889)</f>
        <v>17</v>
      </c>
      <c r="H4889" s="7">
        <f>COUNTIFS(Calendar!$E$3:$E$367,LOLP!C4889,Calendar!$D$3:$D$367,LOLP!B4889)</f>
        <v>21</v>
      </c>
      <c r="I4889" s="7">
        <f ca="1">IF($F4889=1,OFFSET(start_norps,LOLP!$D4889+(1-$C4889)*24,LOLP!$B4889)*H4889/G4889,0)</f>
        <v>1.4938153686275523E-2</v>
      </c>
      <c r="J4889" s="7">
        <f ca="1">IF($F4889=1,OFFSET(start_33,LOLP!$D4889+(1-$C4889)*24,LOLP!$B4889)*H4889/G4889,0)</f>
        <v>6.4908882148098641E-6</v>
      </c>
      <c r="K4889" s="7">
        <f ca="1">IF($F4889,OFFSET(start_40,LOLP!$D4889+(1-$C4889)*24,LOLP!$B4889),0)</f>
        <v>0</v>
      </c>
      <c r="L4889" s="7">
        <f ca="1">IF($F4889,OFFSET(start_50,LOLP!$D4889+(1-$C4889)*24,LOLP!$B4889),0)</f>
        <v>0</v>
      </c>
      <c r="M4889" s="25">
        <f t="shared" ca="1" si="534"/>
        <v>8.9955546725584529E-6</v>
      </c>
      <c r="N4889" s="25">
        <f t="shared" ca="1" si="535"/>
        <v>3.4643056322060636E-9</v>
      </c>
      <c r="O4889" s="15" t="e">
        <f t="shared" ca="1" si="536"/>
        <v>#DIV/0!</v>
      </c>
      <c r="P4889" s="15" t="e">
        <f t="shared" ca="1" si="537"/>
        <v>#DIV/0!</v>
      </c>
    </row>
    <row r="4890" spans="1:16" x14ac:dyDescent="0.25">
      <c r="A4890" s="1">
        <f t="shared" si="531"/>
        <v>43304</v>
      </c>
      <c r="B4890" s="7">
        <f t="shared" si="533"/>
        <v>7</v>
      </c>
      <c r="C4890" s="4">
        <f>INDEX(Calendar!$E$3:$E$367,MATCH(LOLP!$A4890,Calendar!$B$3:$B$367,0))</f>
        <v>1</v>
      </c>
      <c r="D4890" s="2">
        <f t="shared" si="532"/>
        <v>15</v>
      </c>
      <c r="E4890" s="36">
        <v>44642</v>
      </c>
      <c r="F4890" s="7">
        <f>IFERROR(IF(INDEX('Temperature Data'!$AA$15:$AA$348,MATCH(LOLP!A4890,'Temperature Data'!$B$15:$B$348,0))&gt;IF(B4890=9,$G$2,LOLP!$F$2),1,0),0)</f>
        <v>1</v>
      </c>
      <c r="G4890" s="7">
        <f>SUMIFS(LOLP!$F$4:$F$8763,$C$4:$C$8763,$C4890,$B$4:$B$8763,$B4890,$D$4:$D$8763,$D4890)</f>
        <v>17</v>
      </c>
      <c r="H4890" s="7">
        <f>COUNTIFS(Calendar!$E$3:$E$367,LOLP!C4890,Calendar!$D$3:$D$367,LOLP!B4890)</f>
        <v>21</v>
      </c>
      <c r="I4890" s="7">
        <f ca="1">IF($F4890=1,OFFSET(start_norps,LOLP!$D4890+(1-$C4890)*24,LOLP!$B4890)*H4890/G4890,0)</f>
        <v>0.12743936282811918</v>
      </c>
      <c r="J4890" s="7">
        <f ca="1">IF($F4890=1,OFFSET(start_33,LOLP!$D4890+(1-$C4890)*24,LOLP!$B4890)*H4890/G4890,0)</f>
        <v>3.1718041392801689E-4</v>
      </c>
      <c r="K4890" s="7">
        <f ca="1">IF($F4890,OFFSET(start_40,LOLP!$D4890+(1-$C4890)*24,LOLP!$B4890),0)</f>
        <v>0</v>
      </c>
      <c r="L4890" s="7">
        <f ca="1">IF($F4890,OFFSET(start_50,LOLP!$D4890+(1-$C4890)*24,LOLP!$B4890),0)</f>
        <v>0</v>
      </c>
      <c r="M4890" s="25">
        <f t="shared" ca="1" si="534"/>
        <v>7.674226546548433E-5</v>
      </c>
      <c r="N4890" s="25">
        <f t="shared" ca="1" si="535"/>
        <v>1.6928498196736648E-7</v>
      </c>
      <c r="O4890" s="15" t="e">
        <f t="shared" ca="1" si="536"/>
        <v>#DIV/0!</v>
      </c>
      <c r="P4890" s="15" t="e">
        <f t="shared" ca="1" si="537"/>
        <v>#DIV/0!</v>
      </c>
    </row>
    <row r="4891" spans="1:16" x14ac:dyDescent="0.25">
      <c r="A4891" s="1">
        <f t="shared" si="531"/>
        <v>43304</v>
      </c>
      <c r="B4891" s="7">
        <f t="shared" si="533"/>
        <v>7</v>
      </c>
      <c r="C4891" s="4">
        <f>INDEX(Calendar!$E$3:$E$367,MATCH(LOLP!$A4891,Calendar!$B$3:$B$367,0))</f>
        <v>1</v>
      </c>
      <c r="D4891" s="2">
        <f t="shared" si="532"/>
        <v>16</v>
      </c>
      <c r="E4891" s="36">
        <v>45624</v>
      </c>
      <c r="F4891" s="7">
        <f>IFERROR(IF(INDEX('Temperature Data'!$AA$15:$AA$348,MATCH(LOLP!A4891,'Temperature Data'!$B$15:$B$348,0))&gt;IF(B4891=9,$G$2,LOLP!$F$2),1,0),0)</f>
        <v>1</v>
      </c>
      <c r="G4891" s="7">
        <f>SUMIFS(LOLP!$F$4:$F$8763,$C$4:$C$8763,$C4891,$B$4:$B$8763,$B4891,$D$4:$D$8763,$D4891)</f>
        <v>17</v>
      </c>
      <c r="H4891" s="7">
        <f>COUNTIFS(Calendar!$E$3:$E$367,LOLP!C4891,Calendar!$D$3:$D$367,LOLP!B4891)</f>
        <v>21</v>
      </c>
      <c r="I4891" s="7">
        <f ca="1">IF($F4891=1,OFFSET(start_norps,LOLP!$D4891+(1-$C4891)*24,LOLP!$B4891)*H4891/G4891,0)</f>
        <v>0.39364549930362924</v>
      </c>
      <c r="J4891" s="7">
        <f ca="1">IF($F4891=1,OFFSET(start_33,LOLP!$D4891+(1-$C4891)*24,LOLP!$B4891)*H4891/G4891,0)</f>
        <v>3.7980412424641979E-3</v>
      </c>
      <c r="K4891" s="7">
        <f ca="1">IF($F4891,OFFSET(start_40,LOLP!$D4891+(1-$C4891)*24,LOLP!$B4891),0)</f>
        <v>0</v>
      </c>
      <c r="L4891" s="7">
        <f ca="1">IF($F4891,OFFSET(start_50,LOLP!$D4891+(1-$C4891)*24,LOLP!$B4891),0)</f>
        <v>0</v>
      </c>
      <c r="M4891" s="25">
        <f t="shared" ca="1" si="534"/>
        <v>2.3704801041414691E-4</v>
      </c>
      <c r="N4891" s="25">
        <f t="shared" ca="1" si="535"/>
        <v>2.0270840033262006E-6</v>
      </c>
      <c r="O4891" s="15" t="e">
        <f t="shared" ca="1" si="536"/>
        <v>#DIV/0!</v>
      </c>
      <c r="P4891" s="15" t="e">
        <f t="shared" ca="1" si="537"/>
        <v>#DIV/0!</v>
      </c>
    </row>
    <row r="4892" spans="1:16" x14ac:dyDescent="0.25">
      <c r="A4892" s="1">
        <f t="shared" si="531"/>
        <v>43304</v>
      </c>
      <c r="B4892" s="7">
        <f t="shared" si="533"/>
        <v>7</v>
      </c>
      <c r="C4892" s="4">
        <f>INDEX(Calendar!$E$3:$E$367,MATCH(LOLP!$A4892,Calendar!$B$3:$B$367,0))</f>
        <v>1</v>
      </c>
      <c r="D4892" s="2">
        <f t="shared" si="532"/>
        <v>17</v>
      </c>
      <c r="E4892" s="36">
        <v>45931</v>
      </c>
      <c r="F4892" s="7">
        <f>IFERROR(IF(INDEX('Temperature Data'!$AA$15:$AA$348,MATCH(LOLP!A4892,'Temperature Data'!$B$15:$B$348,0))&gt;IF(B4892=9,$G$2,LOLP!$F$2),1,0),0)</f>
        <v>1</v>
      </c>
      <c r="G4892" s="7">
        <f>SUMIFS(LOLP!$F$4:$F$8763,$C$4:$C$8763,$C4892,$B$4:$B$8763,$B4892,$D$4:$D$8763,$D4892)</f>
        <v>17</v>
      </c>
      <c r="H4892" s="7">
        <f>COUNTIFS(Calendar!$E$3:$E$367,LOLP!C4892,Calendar!$D$3:$D$367,LOLP!B4892)</f>
        <v>21</v>
      </c>
      <c r="I4892" s="7">
        <f ca="1">IF($F4892=1,OFFSET(start_norps,LOLP!$D4892+(1-$C4892)*24,LOLP!$B4892)*H4892/G4892,0)</f>
        <v>0.60884564817099029</v>
      </c>
      <c r="J4892" s="7">
        <f ca="1">IF($F4892=1,OFFSET(start_33,LOLP!$D4892+(1-$C4892)*24,LOLP!$B4892)*H4892/G4892,0)</f>
        <v>4.3924205506881128E-2</v>
      </c>
      <c r="K4892" s="7">
        <f ca="1">IF($F4892,OFFSET(start_40,LOLP!$D4892+(1-$C4892)*24,LOLP!$B4892),0)</f>
        <v>0</v>
      </c>
      <c r="L4892" s="7">
        <f ca="1">IF($F4892,OFFSET(start_50,LOLP!$D4892+(1-$C4892)*24,LOLP!$B4892),0)</f>
        <v>0</v>
      </c>
      <c r="M4892" s="25">
        <f t="shared" ca="1" si="534"/>
        <v>3.6663863756491912E-4</v>
      </c>
      <c r="N4892" s="25">
        <f t="shared" ca="1" si="535"/>
        <v>2.3443150997497538E-5</v>
      </c>
      <c r="O4892" s="15" t="e">
        <f t="shared" ca="1" si="536"/>
        <v>#DIV/0!</v>
      </c>
      <c r="P4892" s="15" t="e">
        <f t="shared" ca="1" si="537"/>
        <v>#DIV/0!</v>
      </c>
    </row>
    <row r="4893" spans="1:16" x14ac:dyDescent="0.25">
      <c r="A4893" s="1">
        <f t="shared" ref="A4893:A4956" si="538">A4869+1</f>
        <v>43304</v>
      </c>
      <c r="B4893" s="7">
        <f t="shared" si="533"/>
        <v>7</v>
      </c>
      <c r="C4893" s="4">
        <f>INDEX(Calendar!$E$3:$E$367,MATCH(LOLP!$A4893,Calendar!$B$3:$B$367,0))</f>
        <v>1</v>
      </c>
      <c r="D4893" s="2">
        <f t="shared" ref="D4893:D4956" si="539">D4869</f>
        <v>18</v>
      </c>
      <c r="E4893" s="36">
        <v>45250</v>
      </c>
      <c r="F4893" s="7">
        <f>IFERROR(IF(INDEX('Temperature Data'!$AA$15:$AA$348,MATCH(LOLP!A4893,'Temperature Data'!$B$15:$B$348,0))&gt;IF(B4893=9,$G$2,LOLP!$F$2),1,0),0)</f>
        <v>1</v>
      </c>
      <c r="G4893" s="7">
        <f>SUMIFS(LOLP!$F$4:$F$8763,$C$4:$C$8763,$C4893,$B$4:$B$8763,$B4893,$D$4:$D$8763,$D4893)</f>
        <v>17</v>
      </c>
      <c r="H4893" s="7">
        <f>COUNTIFS(Calendar!$E$3:$E$367,LOLP!C4893,Calendar!$D$3:$D$367,LOLP!B4893)</f>
        <v>21</v>
      </c>
      <c r="I4893" s="7">
        <f ca="1">IF($F4893=1,OFFSET(start_norps,LOLP!$D4893+(1-$C4893)*24,LOLP!$B4893)*H4893/G4893,0)</f>
        <v>0.5249452339155336</v>
      </c>
      <c r="J4893" s="7">
        <f ca="1">IF($F4893=1,OFFSET(start_33,LOLP!$D4893+(1-$C4893)*24,LOLP!$B4893)*H4893/G4893,0)</f>
        <v>0.1217738780968521</v>
      </c>
      <c r="K4893" s="7">
        <f ca="1">IF($F4893,OFFSET(start_40,LOLP!$D4893+(1-$C4893)*24,LOLP!$B4893),0)</f>
        <v>0</v>
      </c>
      <c r="L4893" s="7">
        <f ca="1">IF($F4893,OFFSET(start_50,LOLP!$D4893+(1-$C4893)*24,LOLP!$B4893),0)</f>
        <v>0</v>
      </c>
      <c r="M4893" s="25">
        <f t="shared" ca="1" si="534"/>
        <v>3.1611493970132873E-4</v>
      </c>
      <c r="N4893" s="25">
        <f t="shared" ca="1" si="535"/>
        <v>6.4992943613473834E-5</v>
      </c>
      <c r="O4893" s="15" t="e">
        <f t="shared" ca="1" si="536"/>
        <v>#DIV/0!</v>
      </c>
      <c r="P4893" s="15" t="e">
        <f t="shared" ca="1" si="537"/>
        <v>#DIV/0!</v>
      </c>
    </row>
    <row r="4894" spans="1:16" x14ac:dyDescent="0.25">
      <c r="A4894" s="1">
        <f t="shared" si="538"/>
        <v>43304</v>
      </c>
      <c r="B4894" s="7">
        <f t="shared" si="533"/>
        <v>7</v>
      </c>
      <c r="C4894" s="4">
        <f>INDEX(Calendar!$E$3:$E$367,MATCH(LOLP!$A4894,Calendar!$B$3:$B$367,0))</f>
        <v>1</v>
      </c>
      <c r="D4894" s="2">
        <f t="shared" si="539"/>
        <v>19</v>
      </c>
      <c r="E4894" s="36">
        <v>43891</v>
      </c>
      <c r="F4894" s="7">
        <f>IFERROR(IF(INDEX('Temperature Data'!$AA$15:$AA$348,MATCH(LOLP!A4894,'Temperature Data'!$B$15:$B$348,0))&gt;IF(B4894=9,$G$2,LOLP!$F$2),1,0),0)</f>
        <v>1</v>
      </c>
      <c r="G4894" s="7">
        <f>SUMIFS(LOLP!$F$4:$F$8763,$C$4:$C$8763,$C4894,$B$4:$B$8763,$B4894,$D$4:$D$8763,$D4894)</f>
        <v>17</v>
      </c>
      <c r="H4894" s="7">
        <f>COUNTIFS(Calendar!$E$3:$E$367,LOLP!C4894,Calendar!$D$3:$D$367,LOLP!B4894)</f>
        <v>21</v>
      </c>
      <c r="I4894" s="7">
        <f ca="1">IF($F4894=1,OFFSET(start_norps,LOLP!$D4894+(1-$C4894)*24,LOLP!$B4894)*H4894/G4894,0)</f>
        <v>1.0112613476892978</v>
      </c>
      <c r="J4894" s="7">
        <f ca="1">IF($F4894=1,OFFSET(start_33,LOLP!$D4894+(1-$C4894)*24,LOLP!$B4894)*H4894/G4894,0)</f>
        <v>1.1886523329937249</v>
      </c>
      <c r="K4894" s="7">
        <f ca="1">IF($F4894,OFFSET(start_40,LOLP!$D4894+(1-$C4894)*24,LOLP!$B4894),0)</f>
        <v>0</v>
      </c>
      <c r="L4894" s="7">
        <f ca="1">IF($F4894,OFFSET(start_50,LOLP!$D4894+(1-$C4894)*24,LOLP!$B4894),0)</f>
        <v>0</v>
      </c>
      <c r="M4894" s="25">
        <f t="shared" ca="1" si="534"/>
        <v>6.089679442608753E-4</v>
      </c>
      <c r="N4894" s="25">
        <f t="shared" ca="1" si="535"/>
        <v>6.3440546742579533E-4</v>
      </c>
      <c r="O4894" s="15" t="e">
        <f t="shared" ca="1" si="536"/>
        <v>#DIV/0!</v>
      </c>
      <c r="P4894" s="15" t="e">
        <f t="shared" ca="1" si="537"/>
        <v>#DIV/0!</v>
      </c>
    </row>
    <row r="4895" spans="1:16" x14ac:dyDescent="0.25">
      <c r="A4895" s="1">
        <f t="shared" si="538"/>
        <v>43304</v>
      </c>
      <c r="B4895" s="7">
        <f t="shared" si="533"/>
        <v>7</v>
      </c>
      <c r="C4895" s="4">
        <f>INDEX(Calendar!$E$3:$E$367,MATCH(LOLP!$A4895,Calendar!$B$3:$B$367,0))</f>
        <v>1</v>
      </c>
      <c r="D4895" s="2">
        <f t="shared" si="539"/>
        <v>20</v>
      </c>
      <c r="E4895" s="36">
        <v>42835</v>
      </c>
      <c r="F4895" s="7">
        <f>IFERROR(IF(INDEX('Temperature Data'!$AA$15:$AA$348,MATCH(LOLP!A4895,'Temperature Data'!$B$15:$B$348,0))&gt;IF(B4895=9,$G$2,LOLP!$F$2),1,0),0)</f>
        <v>1</v>
      </c>
      <c r="G4895" s="7">
        <f>SUMIFS(LOLP!$F$4:$F$8763,$C$4:$C$8763,$C4895,$B$4:$B$8763,$B4895,$D$4:$D$8763,$D4895)</f>
        <v>17</v>
      </c>
      <c r="H4895" s="7">
        <f>COUNTIFS(Calendar!$E$3:$E$367,LOLP!C4895,Calendar!$D$3:$D$367,LOLP!B4895)</f>
        <v>21</v>
      </c>
      <c r="I4895" s="7">
        <f ca="1">IF($F4895=1,OFFSET(start_norps,LOLP!$D4895+(1-$C4895)*24,LOLP!$B4895)*H4895/G4895,0)</f>
        <v>0.43018900673704075</v>
      </c>
      <c r="J4895" s="7">
        <f ca="1">IF($F4895=1,OFFSET(start_33,LOLP!$D4895+(1-$C4895)*24,LOLP!$B4895)*H4895/G4895,0)</f>
        <v>0.53101054731415775</v>
      </c>
      <c r="K4895" s="7">
        <f ca="1">IF($F4895,OFFSET(start_40,LOLP!$D4895+(1-$C4895)*24,LOLP!$B4895),0)</f>
        <v>0</v>
      </c>
      <c r="L4895" s="7">
        <f ca="1">IF($F4895,OFFSET(start_50,LOLP!$D4895+(1-$C4895)*24,LOLP!$B4895),0)</f>
        <v>0</v>
      </c>
      <c r="M4895" s="25">
        <f t="shared" ca="1" si="534"/>
        <v>2.5905401771251341E-4</v>
      </c>
      <c r="N4895" s="25">
        <f t="shared" ca="1" si="535"/>
        <v>2.8341003094522517E-4</v>
      </c>
      <c r="O4895" s="15" t="e">
        <f t="shared" ca="1" si="536"/>
        <v>#DIV/0!</v>
      </c>
      <c r="P4895" s="15" t="e">
        <f t="shared" ca="1" si="537"/>
        <v>#DIV/0!</v>
      </c>
    </row>
    <row r="4896" spans="1:16" x14ac:dyDescent="0.25">
      <c r="A4896" s="1">
        <f t="shared" si="538"/>
        <v>43304</v>
      </c>
      <c r="B4896" s="7">
        <f t="shared" si="533"/>
        <v>7</v>
      </c>
      <c r="C4896" s="4">
        <f>INDEX(Calendar!$E$3:$E$367,MATCH(LOLP!$A4896,Calendar!$B$3:$B$367,0))</f>
        <v>1</v>
      </c>
      <c r="D4896" s="2">
        <f t="shared" si="539"/>
        <v>21</v>
      </c>
      <c r="E4896" s="36">
        <v>40587</v>
      </c>
      <c r="F4896" s="7">
        <f>IFERROR(IF(INDEX('Temperature Data'!$AA$15:$AA$348,MATCH(LOLP!A4896,'Temperature Data'!$B$15:$B$348,0))&gt;IF(B4896=9,$G$2,LOLP!$F$2),1,0),0)</f>
        <v>1</v>
      </c>
      <c r="G4896" s="7">
        <f>SUMIFS(LOLP!$F$4:$F$8763,$C$4:$C$8763,$C4896,$B$4:$B$8763,$B4896,$D$4:$D$8763,$D4896)</f>
        <v>17</v>
      </c>
      <c r="H4896" s="7">
        <f>COUNTIFS(Calendar!$E$3:$E$367,LOLP!C4896,Calendar!$D$3:$D$367,LOLP!B4896)</f>
        <v>21</v>
      </c>
      <c r="I4896" s="7">
        <f ca="1">IF($F4896=1,OFFSET(start_norps,LOLP!$D4896+(1-$C4896)*24,LOLP!$B4896)*H4896/G4896,0)</f>
        <v>8.001019996055149E-4</v>
      </c>
      <c r="J4896" s="7">
        <f ca="1">IF($F4896=1,OFFSET(start_33,LOLP!$D4896+(1-$C4896)*24,LOLP!$B4896)*H4896/G4896,0)</f>
        <v>1.1180291781430949E-3</v>
      </c>
      <c r="K4896" s="7">
        <f ca="1">IF($F4896,OFFSET(start_40,LOLP!$D4896+(1-$C4896)*24,LOLP!$B4896),0)</f>
        <v>0</v>
      </c>
      <c r="L4896" s="7">
        <f ca="1">IF($F4896,OFFSET(start_50,LOLP!$D4896+(1-$C4896)*24,LOLP!$B4896),0)</f>
        <v>0</v>
      </c>
      <c r="M4896" s="25">
        <f t="shared" ca="1" si="534"/>
        <v>4.8181063284195225E-7</v>
      </c>
      <c r="N4896" s="25">
        <f t="shared" ca="1" si="535"/>
        <v>5.9671259935960806E-7</v>
      </c>
      <c r="O4896" s="15" t="e">
        <f t="shared" ca="1" si="536"/>
        <v>#DIV/0!</v>
      </c>
      <c r="P4896" s="15" t="e">
        <f t="shared" ca="1" si="537"/>
        <v>#DIV/0!</v>
      </c>
    </row>
    <row r="4897" spans="1:16" x14ac:dyDescent="0.25">
      <c r="A4897" s="1">
        <f t="shared" si="538"/>
        <v>43304</v>
      </c>
      <c r="B4897" s="7">
        <f t="shared" si="533"/>
        <v>7</v>
      </c>
      <c r="C4897" s="4">
        <f>INDEX(Calendar!$E$3:$E$367,MATCH(LOLP!$A4897,Calendar!$B$3:$B$367,0))</f>
        <v>1</v>
      </c>
      <c r="D4897" s="2">
        <f t="shared" si="539"/>
        <v>22</v>
      </c>
      <c r="E4897" s="36">
        <v>36845</v>
      </c>
      <c r="F4897" s="7">
        <f>IFERROR(IF(INDEX('Temperature Data'!$AA$15:$AA$348,MATCH(LOLP!A4897,'Temperature Data'!$B$15:$B$348,0))&gt;IF(B4897=9,$G$2,LOLP!$F$2),1,0),0)</f>
        <v>1</v>
      </c>
      <c r="G4897" s="7">
        <f>SUMIFS(LOLP!$F$4:$F$8763,$C$4:$C$8763,$C4897,$B$4:$B$8763,$B4897,$D$4:$D$8763,$D4897)</f>
        <v>17</v>
      </c>
      <c r="H4897" s="7">
        <f>COUNTIFS(Calendar!$E$3:$E$367,LOLP!C4897,Calendar!$D$3:$D$367,LOLP!B4897)</f>
        <v>21</v>
      </c>
      <c r="I4897" s="7">
        <f ca="1">IF($F4897=1,OFFSET(start_norps,LOLP!$D4897+(1-$C4897)*24,LOLP!$B4897)*H4897/G4897,0)</f>
        <v>4.4879721658331451E-11</v>
      </c>
      <c r="J4897" s="7">
        <f ca="1">IF($F4897=1,OFFSET(start_33,LOLP!$D4897+(1-$C4897)*24,LOLP!$B4897)*H4897/G4897,0)</f>
        <v>9.1515027944054528E-11</v>
      </c>
      <c r="K4897" s="7">
        <f ca="1">IF($F4897,OFFSET(start_40,LOLP!$D4897+(1-$C4897)*24,LOLP!$B4897),0)</f>
        <v>0</v>
      </c>
      <c r="L4897" s="7">
        <f ca="1">IF($F4897,OFFSET(start_50,LOLP!$D4897+(1-$C4897)*24,LOLP!$B4897),0)</f>
        <v>0</v>
      </c>
      <c r="M4897" s="25">
        <f t="shared" ca="1" si="534"/>
        <v>2.7025963070499367E-14</v>
      </c>
      <c r="N4897" s="25">
        <f t="shared" ca="1" si="535"/>
        <v>4.8843242441723402E-14</v>
      </c>
      <c r="O4897" s="15" t="e">
        <f t="shared" ca="1" si="536"/>
        <v>#DIV/0!</v>
      </c>
      <c r="P4897" s="15" t="e">
        <f t="shared" ca="1" si="537"/>
        <v>#DIV/0!</v>
      </c>
    </row>
    <row r="4898" spans="1:16" x14ac:dyDescent="0.25">
      <c r="A4898" s="1">
        <f t="shared" si="538"/>
        <v>43304</v>
      </c>
      <c r="B4898" s="7">
        <f t="shared" si="533"/>
        <v>7</v>
      </c>
      <c r="C4898" s="4">
        <f>INDEX(Calendar!$E$3:$E$367,MATCH(LOLP!$A4898,Calendar!$B$3:$B$367,0))</f>
        <v>1</v>
      </c>
      <c r="D4898" s="2">
        <f t="shared" si="539"/>
        <v>23</v>
      </c>
      <c r="E4898" s="36">
        <v>33451</v>
      </c>
      <c r="F4898" s="7">
        <f>IFERROR(IF(INDEX('Temperature Data'!$AA$15:$AA$348,MATCH(LOLP!A4898,'Temperature Data'!$B$15:$B$348,0))&gt;IF(B4898=9,$G$2,LOLP!$F$2),1,0),0)</f>
        <v>1</v>
      </c>
      <c r="G4898" s="7">
        <f>SUMIFS(LOLP!$F$4:$F$8763,$C$4:$C$8763,$C4898,$B$4:$B$8763,$B4898,$D$4:$D$8763,$D4898)</f>
        <v>17</v>
      </c>
      <c r="H4898" s="7">
        <f>COUNTIFS(Calendar!$E$3:$E$367,LOLP!C4898,Calendar!$D$3:$D$367,LOLP!B4898)</f>
        <v>21</v>
      </c>
      <c r="I4898" s="7">
        <f ca="1">IF($F4898=1,OFFSET(start_norps,LOLP!$D4898+(1-$C4898)*24,LOLP!$B4898)*H4898/G4898,0)</f>
        <v>0</v>
      </c>
      <c r="J4898" s="7">
        <f ca="1">IF($F4898=1,OFFSET(start_33,LOLP!$D4898+(1-$C4898)*24,LOLP!$B4898)*H4898/G4898,0)</f>
        <v>0</v>
      </c>
      <c r="K4898" s="7">
        <f ca="1">IF($F4898,OFFSET(start_40,LOLP!$D4898+(1-$C4898)*24,LOLP!$B4898),0)</f>
        <v>0</v>
      </c>
      <c r="L4898" s="7">
        <f ca="1">IF($F4898,OFFSET(start_50,LOLP!$D4898+(1-$C4898)*24,LOLP!$B4898),0)</f>
        <v>0</v>
      </c>
      <c r="M4898" s="25">
        <f t="shared" ca="1" si="534"/>
        <v>0</v>
      </c>
      <c r="N4898" s="25">
        <f t="shared" ca="1" si="535"/>
        <v>0</v>
      </c>
      <c r="O4898" s="15" t="e">
        <f t="shared" ca="1" si="536"/>
        <v>#DIV/0!</v>
      </c>
      <c r="P4898" s="15" t="e">
        <f t="shared" ca="1" si="537"/>
        <v>#DIV/0!</v>
      </c>
    </row>
    <row r="4899" spans="1:16" x14ac:dyDescent="0.25">
      <c r="A4899" s="1">
        <f t="shared" si="538"/>
        <v>43304</v>
      </c>
      <c r="B4899" s="7">
        <f t="shared" si="533"/>
        <v>7</v>
      </c>
      <c r="C4899" s="4">
        <f>INDEX(Calendar!$E$3:$E$367,MATCH(LOLP!$A4899,Calendar!$B$3:$B$367,0))</f>
        <v>1</v>
      </c>
      <c r="D4899" s="2">
        <f t="shared" si="539"/>
        <v>24</v>
      </c>
      <c r="E4899" s="36">
        <v>30975</v>
      </c>
      <c r="F4899" s="7">
        <f>IFERROR(IF(INDEX('Temperature Data'!$AA$15:$AA$348,MATCH(LOLP!A4899,'Temperature Data'!$B$15:$B$348,0))&gt;IF(B4899=9,$G$2,LOLP!$F$2),1,0),0)</f>
        <v>1</v>
      </c>
      <c r="G4899" s="7">
        <f>SUMIFS(LOLP!$F$4:$F$8763,$C$4:$C$8763,$C4899,$B$4:$B$8763,$B4899,$D$4:$D$8763,$D4899)</f>
        <v>17</v>
      </c>
      <c r="H4899" s="7">
        <f>COUNTIFS(Calendar!$E$3:$E$367,LOLP!C4899,Calendar!$D$3:$D$367,LOLP!B4899)</f>
        <v>21</v>
      </c>
      <c r="I4899" s="7">
        <f ca="1">IF($F4899=1,OFFSET(start_norps,LOLP!$D4899+(1-$C4899)*24,LOLP!$B4899)*H4899/G4899,0)</f>
        <v>0</v>
      </c>
      <c r="J4899" s="7">
        <f ca="1">IF($F4899=1,OFFSET(start_33,LOLP!$D4899+(1-$C4899)*24,LOLP!$B4899)*H4899/G4899,0)</f>
        <v>0</v>
      </c>
      <c r="K4899" s="7">
        <f ca="1">IF($F4899,OFFSET(start_40,LOLP!$D4899+(1-$C4899)*24,LOLP!$B4899),0)</f>
        <v>0</v>
      </c>
      <c r="L4899" s="7">
        <f ca="1">IF($F4899,OFFSET(start_50,LOLP!$D4899+(1-$C4899)*24,LOLP!$B4899),0)</f>
        <v>0</v>
      </c>
      <c r="M4899" s="25">
        <f t="shared" ca="1" si="534"/>
        <v>0</v>
      </c>
      <c r="N4899" s="25">
        <f t="shared" ca="1" si="535"/>
        <v>0</v>
      </c>
      <c r="O4899" s="15" t="e">
        <f t="shared" ca="1" si="536"/>
        <v>#DIV/0!</v>
      </c>
      <c r="P4899" s="15" t="e">
        <f t="shared" ca="1" si="537"/>
        <v>#DIV/0!</v>
      </c>
    </row>
    <row r="4900" spans="1:16" x14ac:dyDescent="0.25">
      <c r="A4900" s="1">
        <f t="shared" si="538"/>
        <v>43305</v>
      </c>
      <c r="B4900" s="7">
        <f t="shared" si="533"/>
        <v>7</v>
      </c>
      <c r="C4900" s="4">
        <f>INDEX(Calendar!$E$3:$E$367,MATCH(LOLP!$A4900,Calendar!$B$3:$B$367,0))</f>
        <v>1</v>
      </c>
      <c r="D4900" s="2">
        <f t="shared" si="539"/>
        <v>1</v>
      </c>
      <c r="E4900" s="36">
        <v>29254</v>
      </c>
      <c r="F4900" s="7">
        <f>IFERROR(IF(INDEX('Temperature Data'!$AA$15:$AA$348,MATCH(LOLP!A4900,'Temperature Data'!$B$15:$B$348,0))&gt;IF(B4900=9,$G$2,LOLP!$F$2),1,0),0)</f>
        <v>1</v>
      </c>
      <c r="G4900" s="7">
        <f>SUMIFS(LOLP!$F$4:$F$8763,$C$4:$C$8763,$C4900,$B$4:$B$8763,$B4900,$D$4:$D$8763,$D4900)</f>
        <v>17</v>
      </c>
      <c r="H4900" s="7">
        <f>COUNTIFS(Calendar!$E$3:$E$367,LOLP!C4900,Calendar!$D$3:$D$367,LOLP!B4900)</f>
        <v>21</v>
      </c>
      <c r="I4900" s="7">
        <f ca="1">IF($F4900=1,OFFSET(start_norps,LOLP!$D4900+(1-$C4900)*24,LOLP!$B4900)*H4900/G4900,0)</f>
        <v>0</v>
      </c>
      <c r="J4900" s="7">
        <f ca="1">IF($F4900=1,OFFSET(start_33,LOLP!$D4900+(1-$C4900)*24,LOLP!$B4900)*H4900/G4900,0)</f>
        <v>0</v>
      </c>
      <c r="K4900" s="7">
        <f ca="1">IF($F4900,OFFSET(start_40,LOLP!$D4900+(1-$C4900)*24,LOLP!$B4900),0)</f>
        <v>0</v>
      </c>
      <c r="L4900" s="7">
        <f ca="1">IF($F4900,OFFSET(start_50,LOLP!$D4900+(1-$C4900)*24,LOLP!$B4900),0)</f>
        <v>0</v>
      </c>
      <c r="M4900" s="25">
        <f t="shared" ca="1" si="534"/>
        <v>0</v>
      </c>
      <c r="N4900" s="25">
        <f t="shared" ca="1" si="535"/>
        <v>0</v>
      </c>
      <c r="O4900" s="15" t="e">
        <f t="shared" ca="1" si="536"/>
        <v>#DIV/0!</v>
      </c>
      <c r="P4900" s="15" t="e">
        <f t="shared" ca="1" si="537"/>
        <v>#DIV/0!</v>
      </c>
    </row>
    <row r="4901" spans="1:16" x14ac:dyDescent="0.25">
      <c r="A4901" s="1">
        <f t="shared" si="538"/>
        <v>43305</v>
      </c>
      <c r="B4901" s="7">
        <f t="shared" si="533"/>
        <v>7</v>
      </c>
      <c r="C4901" s="4">
        <f>INDEX(Calendar!$E$3:$E$367,MATCH(LOLP!$A4901,Calendar!$B$3:$B$367,0))</f>
        <v>1</v>
      </c>
      <c r="D4901" s="2">
        <f t="shared" si="539"/>
        <v>2</v>
      </c>
      <c r="E4901" s="36">
        <v>27833</v>
      </c>
      <c r="F4901" s="7">
        <f>IFERROR(IF(INDEX('Temperature Data'!$AA$15:$AA$348,MATCH(LOLP!A4901,'Temperature Data'!$B$15:$B$348,0))&gt;IF(B4901=9,$G$2,LOLP!$F$2),1,0),0)</f>
        <v>1</v>
      </c>
      <c r="G4901" s="7">
        <f>SUMIFS(LOLP!$F$4:$F$8763,$C$4:$C$8763,$C4901,$B$4:$B$8763,$B4901,$D$4:$D$8763,$D4901)</f>
        <v>17</v>
      </c>
      <c r="H4901" s="7">
        <f>COUNTIFS(Calendar!$E$3:$E$367,LOLP!C4901,Calendar!$D$3:$D$367,LOLP!B4901)</f>
        <v>21</v>
      </c>
      <c r="I4901" s="7">
        <f ca="1">IF($F4901=1,OFFSET(start_norps,LOLP!$D4901+(1-$C4901)*24,LOLP!$B4901)*H4901/G4901,0)</f>
        <v>0</v>
      </c>
      <c r="J4901" s="7">
        <f ca="1">IF($F4901=1,OFFSET(start_33,LOLP!$D4901+(1-$C4901)*24,LOLP!$B4901)*H4901/G4901,0)</f>
        <v>0</v>
      </c>
      <c r="K4901" s="7">
        <f ca="1">IF($F4901,OFFSET(start_40,LOLP!$D4901+(1-$C4901)*24,LOLP!$B4901),0)</f>
        <v>0</v>
      </c>
      <c r="L4901" s="7">
        <f ca="1">IF($F4901,OFFSET(start_50,LOLP!$D4901+(1-$C4901)*24,LOLP!$B4901),0)</f>
        <v>0</v>
      </c>
      <c r="M4901" s="25">
        <f t="shared" ca="1" si="534"/>
        <v>0</v>
      </c>
      <c r="N4901" s="25">
        <f t="shared" ca="1" si="535"/>
        <v>0</v>
      </c>
      <c r="O4901" s="15" t="e">
        <f t="shared" ca="1" si="536"/>
        <v>#DIV/0!</v>
      </c>
      <c r="P4901" s="15" t="e">
        <f t="shared" ca="1" si="537"/>
        <v>#DIV/0!</v>
      </c>
    </row>
    <row r="4902" spans="1:16" x14ac:dyDescent="0.25">
      <c r="A4902" s="1">
        <f t="shared" si="538"/>
        <v>43305</v>
      </c>
      <c r="B4902" s="7">
        <f t="shared" si="533"/>
        <v>7</v>
      </c>
      <c r="C4902" s="4">
        <f>INDEX(Calendar!$E$3:$E$367,MATCH(LOLP!$A4902,Calendar!$B$3:$B$367,0))</f>
        <v>1</v>
      </c>
      <c r="D4902" s="2">
        <f t="shared" si="539"/>
        <v>3</v>
      </c>
      <c r="E4902" s="36">
        <v>27012</v>
      </c>
      <c r="F4902" s="7">
        <f>IFERROR(IF(INDEX('Temperature Data'!$AA$15:$AA$348,MATCH(LOLP!A4902,'Temperature Data'!$B$15:$B$348,0))&gt;IF(B4902=9,$G$2,LOLP!$F$2),1,0),0)</f>
        <v>1</v>
      </c>
      <c r="G4902" s="7">
        <f>SUMIFS(LOLP!$F$4:$F$8763,$C$4:$C$8763,$C4902,$B$4:$B$8763,$B4902,$D$4:$D$8763,$D4902)</f>
        <v>17</v>
      </c>
      <c r="H4902" s="7">
        <f>COUNTIFS(Calendar!$E$3:$E$367,LOLP!C4902,Calendar!$D$3:$D$367,LOLP!B4902)</f>
        <v>21</v>
      </c>
      <c r="I4902" s="7">
        <f ca="1">IF($F4902=1,OFFSET(start_norps,LOLP!$D4902+(1-$C4902)*24,LOLP!$B4902)*H4902/G4902,0)</f>
        <v>0</v>
      </c>
      <c r="J4902" s="7">
        <f ca="1">IF($F4902=1,OFFSET(start_33,LOLP!$D4902+(1-$C4902)*24,LOLP!$B4902)*H4902/G4902,0)</f>
        <v>0</v>
      </c>
      <c r="K4902" s="7">
        <f ca="1">IF($F4902,OFFSET(start_40,LOLP!$D4902+(1-$C4902)*24,LOLP!$B4902),0)</f>
        <v>0</v>
      </c>
      <c r="L4902" s="7">
        <f ca="1">IF($F4902,OFFSET(start_50,LOLP!$D4902+(1-$C4902)*24,LOLP!$B4902),0)</f>
        <v>0</v>
      </c>
      <c r="M4902" s="25">
        <f t="shared" ca="1" si="534"/>
        <v>0</v>
      </c>
      <c r="N4902" s="25">
        <f t="shared" ca="1" si="535"/>
        <v>0</v>
      </c>
      <c r="O4902" s="15" t="e">
        <f t="shared" ca="1" si="536"/>
        <v>#DIV/0!</v>
      </c>
      <c r="P4902" s="15" t="e">
        <f t="shared" ca="1" si="537"/>
        <v>#DIV/0!</v>
      </c>
    </row>
    <row r="4903" spans="1:16" x14ac:dyDescent="0.25">
      <c r="A4903" s="1">
        <f t="shared" si="538"/>
        <v>43305</v>
      </c>
      <c r="B4903" s="7">
        <f t="shared" si="533"/>
        <v>7</v>
      </c>
      <c r="C4903" s="4">
        <f>INDEX(Calendar!$E$3:$E$367,MATCH(LOLP!$A4903,Calendar!$B$3:$B$367,0))</f>
        <v>1</v>
      </c>
      <c r="D4903" s="2">
        <f t="shared" si="539"/>
        <v>4</v>
      </c>
      <c r="E4903" s="36">
        <v>27008</v>
      </c>
      <c r="F4903" s="7">
        <f>IFERROR(IF(INDEX('Temperature Data'!$AA$15:$AA$348,MATCH(LOLP!A4903,'Temperature Data'!$B$15:$B$348,0))&gt;IF(B4903=9,$G$2,LOLP!$F$2),1,0),0)</f>
        <v>1</v>
      </c>
      <c r="G4903" s="7">
        <f>SUMIFS(LOLP!$F$4:$F$8763,$C$4:$C$8763,$C4903,$B$4:$B$8763,$B4903,$D$4:$D$8763,$D4903)</f>
        <v>17</v>
      </c>
      <c r="H4903" s="7">
        <f>COUNTIFS(Calendar!$E$3:$E$367,LOLP!C4903,Calendar!$D$3:$D$367,LOLP!B4903)</f>
        <v>21</v>
      </c>
      <c r="I4903" s="7">
        <f ca="1">IF($F4903=1,OFFSET(start_norps,LOLP!$D4903+(1-$C4903)*24,LOLP!$B4903)*H4903/G4903,0)</f>
        <v>0</v>
      </c>
      <c r="J4903" s="7">
        <f ca="1">IF($F4903=1,OFFSET(start_33,LOLP!$D4903+(1-$C4903)*24,LOLP!$B4903)*H4903/G4903,0)</f>
        <v>0</v>
      </c>
      <c r="K4903" s="7">
        <f ca="1">IF($F4903,OFFSET(start_40,LOLP!$D4903+(1-$C4903)*24,LOLP!$B4903),0)</f>
        <v>0</v>
      </c>
      <c r="L4903" s="7">
        <f ca="1">IF($F4903,OFFSET(start_50,LOLP!$D4903+(1-$C4903)*24,LOLP!$B4903),0)</f>
        <v>0</v>
      </c>
      <c r="M4903" s="25">
        <f t="shared" ca="1" si="534"/>
        <v>0</v>
      </c>
      <c r="N4903" s="25">
        <f t="shared" ca="1" si="535"/>
        <v>0</v>
      </c>
      <c r="O4903" s="15" t="e">
        <f t="shared" ca="1" si="536"/>
        <v>#DIV/0!</v>
      </c>
      <c r="P4903" s="15" t="e">
        <f t="shared" ca="1" si="537"/>
        <v>#DIV/0!</v>
      </c>
    </row>
    <row r="4904" spans="1:16" x14ac:dyDescent="0.25">
      <c r="A4904" s="1">
        <f t="shared" si="538"/>
        <v>43305</v>
      </c>
      <c r="B4904" s="7">
        <f t="shared" si="533"/>
        <v>7</v>
      </c>
      <c r="C4904" s="4">
        <f>INDEX(Calendar!$E$3:$E$367,MATCH(LOLP!$A4904,Calendar!$B$3:$B$367,0))</f>
        <v>1</v>
      </c>
      <c r="D4904" s="2">
        <f t="shared" si="539"/>
        <v>5</v>
      </c>
      <c r="E4904" s="36">
        <v>27956</v>
      </c>
      <c r="F4904" s="7">
        <f>IFERROR(IF(INDEX('Temperature Data'!$AA$15:$AA$348,MATCH(LOLP!A4904,'Temperature Data'!$B$15:$B$348,0))&gt;IF(B4904=9,$G$2,LOLP!$F$2),1,0),0)</f>
        <v>1</v>
      </c>
      <c r="G4904" s="7">
        <f>SUMIFS(LOLP!$F$4:$F$8763,$C$4:$C$8763,$C4904,$B$4:$B$8763,$B4904,$D$4:$D$8763,$D4904)</f>
        <v>17</v>
      </c>
      <c r="H4904" s="7">
        <f>COUNTIFS(Calendar!$E$3:$E$367,LOLP!C4904,Calendar!$D$3:$D$367,LOLP!B4904)</f>
        <v>21</v>
      </c>
      <c r="I4904" s="7">
        <f ca="1">IF($F4904=1,OFFSET(start_norps,LOLP!$D4904+(1-$C4904)*24,LOLP!$B4904)*H4904/G4904,0)</f>
        <v>0</v>
      </c>
      <c r="J4904" s="7">
        <f ca="1">IF($F4904=1,OFFSET(start_33,LOLP!$D4904+(1-$C4904)*24,LOLP!$B4904)*H4904/G4904,0)</f>
        <v>0</v>
      </c>
      <c r="K4904" s="7">
        <f ca="1">IF($F4904,OFFSET(start_40,LOLP!$D4904+(1-$C4904)*24,LOLP!$B4904),0)</f>
        <v>0</v>
      </c>
      <c r="L4904" s="7">
        <f ca="1">IF($F4904,OFFSET(start_50,LOLP!$D4904+(1-$C4904)*24,LOLP!$B4904),0)</f>
        <v>0</v>
      </c>
      <c r="M4904" s="25">
        <f t="shared" ca="1" si="534"/>
        <v>0</v>
      </c>
      <c r="N4904" s="25">
        <f t="shared" ca="1" si="535"/>
        <v>0</v>
      </c>
      <c r="O4904" s="15" t="e">
        <f t="shared" ca="1" si="536"/>
        <v>#DIV/0!</v>
      </c>
      <c r="P4904" s="15" t="e">
        <f t="shared" ca="1" si="537"/>
        <v>#DIV/0!</v>
      </c>
    </row>
    <row r="4905" spans="1:16" x14ac:dyDescent="0.25">
      <c r="A4905" s="1">
        <f t="shared" si="538"/>
        <v>43305</v>
      </c>
      <c r="B4905" s="7">
        <f t="shared" si="533"/>
        <v>7</v>
      </c>
      <c r="C4905" s="4">
        <f>INDEX(Calendar!$E$3:$E$367,MATCH(LOLP!$A4905,Calendar!$B$3:$B$367,0))</f>
        <v>1</v>
      </c>
      <c r="D4905" s="2">
        <f t="shared" si="539"/>
        <v>6</v>
      </c>
      <c r="E4905" s="36">
        <v>29292</v>
      </c>
      <c r="F4905" s="7">
        <f>IFERROR(IF(INDEX('Temperature Data'!$AA$15:$AA$348,MATCH(LOLP!A4905,'Temperature Data'!$B$15:$B$348,0))&gt;IF(B4905=9,$G$2,LOLP!$F$2),1,0),0)</f>
        <v>1</v>
      </c>
      <c r="G4905" s="7">
        <f>SUMIFS(LOLP!$F$4:$F$8763,$C$4:$C$8763,$C4905,$B$4:$B$8763,$B4905,$D$4:$D$8763,$D4905)</f>
        <v>17</v>
      </c>
      <c r="H4905" s="7">
        <f>COUNTIFS(Calendar!$E$3:$E$367,LOLP!C4905,Calendar!$D$3:$D$367,LOLP!B4905)</f>
        <v>21</v>
      </c>
      <c r="I4905" s="7">
        <f ca="1">IF($F4905=1,OFFSET(start_norps,LOLP!$D4905+(1-$C4905)*24,LOLP!$B4905)*H4905/G4905,0)</f>
        <v>0</v>
      </c>
      <c r="J4905" s="7">
        <f ca="1">IF($F4905=1,OFFSET(start_33,LOLP!$D4905+(1-$C4905)*24,LOLP!$B4905)*H4905/G4905,0)</f>
        <v>0</v>
      </c>
      <c r="K4905" s="7">
        <f ca="1">IF($F4905,OFFSET(start_40,LOLP!$D4905+(1-$C4905)*24,LOLP!$B4905),0)</f>
        <v>0</v>
      </c>
      <c r="L4905" s="7">
        <f ca="1">IF($F4905,OFFSET(start_50,LOLP!$D4905+(1-$C4905)*24,LOLP!$B4905),0)</f>
        <v>0</v>
      </c>
      <c r="M4905" s="25">
        <f t="shared" ca="1" si="534"/>
        <v>0</v>
      </c>
      <c r="N4905" s="25">
        <f t="shared" ca="1" si="535"/>
        <v>0</v>
      </c>
      <c r="O4905" s="15" t="e">
        <f t="shared" ca="1" si="536"/>
        <v>#DIV/0!</v>
      </c>
      <c r="P4905" s="15" t="e">
        <f t="shared" ca="1" si="537"/>
        <v>#DIV/0!</v>
      </c>
    </row>
    <row r="4906" spans="1:16" x14ac:dyDescent="0.25">
      <c r="A4906" s="1">
        <f t="shared" si="538"/>
        <v>43305</v>
      </c>
      <c r="B4906" s="7">
        <f t="shared" si="533"/>
        <v>7</v>
      </c>
      <c r="C4906" s="4">
        <f>INDEX(Calendar!$E$3:$E$367,MATCH(LOLP!$A4906,Calendar!$B$3:$B$367,0))</f>
        <v>1</v>
      </c>
      <c r="D4906" s="2">
        <f t="shared" si="539"/>
        <v>7</v>
      </c>
      <c r="E4906" s="36">
        <v>31046</v>
      </c>
      <c r="F4906" s="7">
        <f>IFERROR(IF(INDEX('Temperature Data'!$AA$15:$AA$348,MATCH(LOLP!A4906,'Temperature Data'!$B$15:$B$348,0))&gt;IF(B4906=9,$G$2,LOLP!$F$2),1,0),0)</f>
        <v>1</v>
      </c>
      <c r="G4906" s="7">
        <f>SUMIFS(LOLP!$F$4:$F$8763,$C$4:$C$8763,$C4906,$B$4:$B$8763,$B4906,$D$4:$D$8763,$D4906)</f>
        <v>17</v>
      </c>
      <c r="H4906" s="7">
        <f>COUNTIFS(Calendar!$E$3:$E$367,LOLP!C4906,Calendar!$D$3:$D$367,LOLP!B4906)</f>
        <v>21</v>
      </c>
      <c r="I4906" s="7">
        <f ca="1">IF($F4906=1,OFFSET(start_norps,LOLP!$D4906+(1-$C4906)*24,LOLP!$B4906)*H4906/G4906,0)</f>
        <v>0</v>
      </c>
      <c r="J4906" s="7">
        <f ca="1">IF($F4906=1,OFFSET(start_33,LOLP!$D4906+(1-$C4906)*24,LOLP!$B4906)*H4906/G4906,0)</f>
        <v>0</v>
      </c>
      <c r="K4906" s="7">
        <f ca="1">IF($F4906,OFFSET(start_40,LOLP!$D4906+(1-$C4906)*24,LOLP!$B4906),0)</f>
        <v>0</v>
      </c>
      <c r="L4906" s="7">
        <f ca="1">IF($F4906,OFFSET(start_50,LOLP!$D4906+(1-$C4906)*24,LOLP!$B4906),0)</f>
        <v>0</v>
      </c>
      <c r="M4906" s="25">
        <f t="shared" ca="1" si="534"/>
        <v>0</v>
      </c>
      <c r="N4906" s="25">
        <f t="shared" ca="1" si="535"/>
        <v>0</v>
      </c>
      <c r="O4906" s="15" t="e">
        <f t="shared" ca="1" si="536"/>
        <v>#DIV/0!</v>
      </c>
      <c r="P4906" s="15" t="e">
        <f t="shared" ca="1" si="537"/>
        <v>#DIV/0!</v>
      </c>
    </row>
    <row r="4907" spans="1:16" x14ac:dyDescent="0.25">
      <c r="A4907" s="1">
        <f t="shared" si="538"/>
        <v>43305</v>
      </c>
      <c r="B4907" s="7">
        <f t="shared" si="533"/>
        <v>7</v>
      </c>
      <c r="C4907" s="4">
        <f>INDEX(Calendar!$E$3:$E$367,MATCH(LOLP!$A4907,Calendar!$B$3:$B$367,0))</f>
        <v>1</v>
      </c>
      <c r="D4907" s="2">
        <f t="shared" si="539"/>
        <v>8</v>
      </c>
      <c r="E4907" s="36">
        <v>32623</v>
      </c>
      <c r="F4907" s="7">
        <f>IFERROR(IF(INDEX('Temperature Data'!$AA$15:$AA$348,MATCH(LOLP!A4907,'Temperature Data'!$B$15:$B$348,0))&gt;IF(B4907=9,$G$2,LOLP!$F$2),1,0),0)</f>
        <v>1</v>
      </c>
      <c r="G4907" s="7">
        <f>SUMIFS(LOLP!$F$4:$F$8763,$C$4:$C$8763,$C4907,$B$4:$B$8763,$B4907,$D$4:$D$8763,$D4907)</f>
        <v>17</v>
      </c>
      <c r="H4907" s="7">
        <f>COUNTIFS(Calendar!$E$3:$E$367,LOLP!C4907,Calendar!$D$3:$D$367,LOLP!B4907)</f>
        <v>21</v>
      </c>
      <c r="I4907" s="7">
        <f ca="1">IF($F4907=1,OFFSET(start_norps,LOLP!$D4907+(1-$C4907)*24,LOLP!$B4907)*H4907/G4907,0)</f>
        <v>9.8849763121029283E-13</v>
      </c>
      <c r="J4907" s="7">
        <f ca="1">IF($F4907=1,OFFSET(start_33,LOLP!$D4907+(1-$C4907)*24,LOLP!$B4907)*H4907/G4907,0)</f>
        <v>1.8584058269007494E-15</v>
      </c>
      <c r="K4907" s="7">
        <f ca="1">IF($F4907,OFFSET(start_40,LOLP!$D4907+(1-$C4907)*24,LOLP!$B4907),0)</f>
        <v>0</v>
      </c>
      <c r="L4907" s="7">
        <f ca="1">IF($F4907,OFFSET(start_50,LOLP!$D4907+(1-$C4907)*24,LOLP!$B4907),0)</f>
        <v>0</v>
      </c>
      <c r="M4907" s="25">
        <f t="shared" ca="1" si="534"/>
        <v>5.9525994122127308E-16</v>
      </c>
      <c r="N4907" s="25">
        <f t="shared" ca="1" si="535"/>
        <v>9.9186514387467734E-19</v>
      </c>
      <c r="O4907" s="15" t="e">
        <f t="shared" ca="1" si="536"/>
        <v>#DIV/0!</v>
      </c>
      <c r="P4907" s="15" t="e">
        <f t="shared" ca="1" si="537"/>
        <v>#DIV/0!</v>
      </c>
    </row>
    <row r="4908" spans="1:16" x14ac:dyDescent="0.25">
      <c r="A4908" s="1">
        <f t="shared" si="538"/>
        <v>43305</v>
      </c>
      <c r="B4908" s="7">
        <f t="shared" si="533"/>
        <v>7</v>
      </c>
      <c r="C4908" s="4">
        <f>INDEX(Calendar!$E$3:$E$367,MATCH(LOLP!$A4908,Calendar!$B$3:$B$367,0))</f>
        <v>1</v>
      </c>
      <c r="D4908" s="2">
        <f t="shared" si="539"/>
        <v>9</v>
      </c>
      <c r="E4908" s="36">
        <v>34238</v>
      </c>
      <c r="F4908" s="7">
        <f>IFERROR(IF(INDEX('Temperature Data'!$AA$15:$AA$348,MATCH(LOLP!A4908,'Temperature Data'!$B$15:$B$348,0))&gt;IF(B4908=9,$G$2,LOLP!$F$2),1,0),0)</f>
        <v>1</v>
      </c>
      <c r="G4908" s="7">
        <f>SUMIFS(LOLP!$F$4:$F$8763,$C$4:$C$8763,$C4908,$B$4:$B$8763,$B4908,$D$4:$D$8763,$D4908)</f>
        <v>17</v>
      </c>
      <c r="H4908" s="7">
        <f>COUNTIFS(Calendar!$E$3:$E$367,LOLP!C4908,Calendar!$D$3:$D$367,LOLP!B4908)</f>
        <v>21</v>
      </c>
      <c r="I4908" s="7">
        <f ca="1">IF($F4908=1,OFFSET(start_norps,LOLP!$D4908+(1-$C4908)*24,LOLP!$B4908)*H4908/G4908,0)</f>
        <v>4.8246458654209809E-10</v>
      </c>
      <c r="J4908" s="7">
        <f ca="1">IF($F4908=1,OFFSET(start_33,LOLP!$D4908+(1-$C4908)*24,LOLP!$B4908)*H4908/G4908,0)</f>
        <v>3.7183152059811881E-14</v>
      </c>
      <c r="K4908" s="7">
        <f ca="1">IF($F4908,OFFSET(start_40,LOLP!$D4908+(1-$C4908)*24,LOLP!$B4908),0)</f>
        <v>0</v>
      </c>
      <c r="L4908" s="7">
        <f ca="1">IF($F4908,OFFSET(start_50,LOLP!$D4908+(1-$C4908)*24,LOLP!$B4908),0)</f>
        <v>0</v>
      </c>
      <c r="M4908" s="25">
        <f t="shared" ca="1" si="534"/>
        <v>2.9053366680784487E-13</v>
      </c>
      <c r="N4908" s="25">
        <f t="shared" ca="1" si="535"/>
        <v>1.9845327610183486E-17</v>
      </c>
      <c r="O4908" s="15" t="e">
        <f t="shared" ca="1" si="536"/>
        <v>#DIV/0!</v>
      </c>
      <c r="P4908" s="15" t="e">
        <f t="shared" ca="1" si="537"/>
        <v>#DIV/0!</v>
      </c>
    </row>
    <row r="4909" spans="1:16" x14ac:dyDescent="0.25">
      <c r="A4909" s="1">
        <f t="shared" si="538"/>
        <v>43305</v>
      </c>
      <c r="B4909" s="7">
        <f t="shared" si="533"/>
        <v>7</v>
      </c>
      <c r="C4909" s="4">
        <f>INDEX(Calendar!$E$3:$E$367,MATCH(LOLP!$A4909,Calendar!$B$3:$B$367,0))</f>
        <v>1</v>
      </c>
      <c r="D4909" s="2">
        <f t="shared" si="539"/>
        <v>10</v>
      </c>
      <c r="E4909" s="36">
        <v>36093</v>
      </c>
      <c r="F4909" s="7">
        <f>IFERROR(IF(INDEX('Temperature Data'!$AA$15:$AA$348,MATCH(LOLP!A4909,'Temperature Data'!$B$15:$B$348,0))&gt;IF(B4909=9,$G$2,LOLP!$F$2),1,0),0)</f>
        <v>1</v>
      </c>
      <c r="G4909" s="7">
        <f>SUMIFS(LOLP!$F$4:$F$8763,$C$4:$C$8763,$C4909,$B$4:$B$8763,$B4909,$D$4:$D$8763,$D4909)</f>
        <v>17</v>
      </c>
      <c r="H4909" s="7">
        <f>COUNTIFS(Calendar!$E$3:$E$367,LOLP!C4909,Calendar!$D$3:$D$367,LOLP!B4909)</f>
        <v>21</v>
      </c>
      <c r="I4909" s="7">
        <f ca="1">IF($F4909=1,OFFSET(start_norps,LOLP!$D4909+(1-$C4909)*24,LOLP!$B4909)*H4909/G4909,0)</f>
        <v>1.4155959084874145E-8</v>
      </c>
      <c r="J4909" s="7">
        <f ca="1">IF($F4909=1,OFFSET(start_33,LOLP!$D4909+(1-$C4909)*24,LOLP!$B4909)*H4909/G4909,0)</f>
        <v>3.8761752680132135E-13</v>
      </c>
      <c r="K4909" s="7">
        <f ca="1">IF($F4909,OFFSET(start_40,LOLP!$D4909+(1-$C4909)*24,LOLP!$B4909),0)</f>
        <v>0</v>
      </c>
      <c r="L4909" s="7">
        <f ca="1">IF($F4909,OFFSET(start_50,LOLP!$D4909+(1-$C4909)*24,LOLP!$B4909),0)</f>
        <v>0</v>
      </c>
      <c r="M4909" s="25">
        <f t="shared" ca="1" si="534"/>
        <v>8.5245276333902356E-12</v>
      </c>
      <c r="N4909" s="25">
        <f t="shared" ca="1" si="535"/>
        <v>2.0687855603116982E-16</v>
      </c>
      <c r="O4909" s="15" t="e">
        <f t="shared" ca="1" si="536"/>
        <v>#DIV/0!</v>
      </c>
      <c r="P4909" s="15" t="e">
        <f t="shared" ca="1" si="537"/>
        <v>#DIV/0!</v>
      </c>
    </row>
    <row r="4910" spans="1:16" x14ac:dyDescent="0.25">
      <c r="A4910" s="1">
        <f t="shared" si="538"/>
        <v>43305</v>
      </c>
      <c r="B4910" s="7">
        <f t="shared" si="533"/>
        <v>7</v>
      </c>
      <c r="C4910" s="4">
        <f>INDEX(Calendar!$E$3:$E$367,MATCH(LOLP!$A4910,Calendar!$B$3:$B$367,0))</f>
        <v>1</v>
      </c>
      <c r="D4910" s="2">
        <f t="shared" si="539"/>
        <v>11</v>
      </c>
      <c r="E4910" s="36">
        <v>38056</v>
      </c>
      <c r="F4910" s="7">
        <f>IFERROR(IF(INDEX('Temperature Data'!$AA$15:$AA$348,MATCH(LOLP!A4910,'Temperature Data'!$B$15:$B$348,0))&gt;IF(B4910=9,$G$2,LOLP!$F$2),1,0),0)</f>
        <v>1</v>
      </c>
      <c r="G4910" s="7">
        <f>SUMIFS(LOLP!$F$4:$F$8763,$C$4:$C$8763,$C4910,$B$4:$B$8763,$B4910,$D$4:$D$8763,$D4910)</f>
        <v>17</v>
      </c>
      <c r="H4910" s="7">
        <f>COUNTIFS(Calendar!$E$3:$E$367,LOLP!C4910,Calendar!$D$3:$D$367,LOLP!B4910)</f>
        <v>21</v>
      </c>
      <c r="I4910" s="7">
        <f ca="1">IF($F4910=1,OFFSET(start_norps,LOLP!$D4910+(1-$C4910)*24,LOLP!$B4910)*H4910/G4910,0)</f>
        <v>4.7834684128625099E-7</v>
      </c>
      <c r="J4910" s="7">
        <f ca="1">IF($F4910=1,OFFSET(start_33,LOLP!$D4910+(1-$C4910)*24,LOLP!$B4910)*H4910/G4910,0)</f>
        <v>4.6671742863318669E-12</v>
      </c>
      <c r="K4910" s="7">
        <f ca="1">IF($F4910,OFFSET(start_40,LOLP!$D4910+(1-$C4910)*24,LOLP!$B4910),0)</f>
        <v>0</v>
      </c>
      <c r="L4910" s="7">
        <f ca="1">IF($F4910,OFFSET(start_50,LOLP!$D4910+(1-$C4910)*24,LOLP!$B4910),0)</f>
        <v>0</v>
      </c>
      <c r="M4910" s="25">
        <f t="shared" ca="1" si="534"/>
        <v>2.8805401615257868E-10</v>
      </c>
      <c r="N4910" s="25">
        <f t="shared" ca="1" si="535"/>
        <v>2.4909561883589489E-15</v>
      </c>
      <c r="O4910" s="15" t="e">
        <f t="shared" ca="1" si="536"/>
        <v>#DIV/0!</v>
      </c>
      <c r="P4910" s="15" t="e">
        <f t="shared" ca="1" si="537"/>
        <v>#DIV/0!</v>
      </c>
    </row>
    <row r="4911" spans="1:16" x14ac:dyDescent="0.25">
      <c r="A4911" s="1">
        <f t="shared" si="538"/>
        <v>43305</v>
      </c>
      <c r="B4911" s="7">
        <f t="shared" si="533"/>
        <v>7</v>
      </c>
      <c r="C4911" s="4">
        <f>INDEX(Calendar!$E$3:$E$367,MATCH(LOLP!$A4911,Calendar!$B$3:$B$367,0))</f>
        <v>1</v>
      </c>
      <c r="D4911" s="2">
        <f t="shared" si="539"/>
        <v>12</v>
      </c>
      <c r="E4911" s="36">
        <v>39962</v>
      </c>
      <c r="F4911" s="7">
        <f>IFERROR(IF(INDEX('Temperature Data'!$AA$15:$AA$348,MATCH(LOLP!A4911,'Temperature Data'!$B$15:$B$348,0))&gt;IF(B4911=9,$G$2,LOLP!$F$2),1,0),0)</f>
        <v>1</v>
      </c>
      <c r="G4911" s="7">
        <f>SUMIFS(LOLP!$F$4:$F$8763,$C$4:$C$8763,$C4911,$B$4:$B$8763,$B4911,$D$4:$D$8763,$D4911)</f>
        <v>17</v>
      </c>
      <c r="H4911" s="7">
        <f>COUNTIFS(Calendar!$E$3:$E$367,LOLP!C4911,Calendar!$D$3:$D$367,LOLP!B4911)</f>
        <v>21</v>
      </c>
      <c r="I4911" s="7">
        <f ca="1">IF($F4911=1,OFFSET(start_norps,LOLP!$D4911+(1-$C4911)*24,LOLP!$B4911)*H4911/G4911,0)</f>
        <v>2.9427360377163746E-4</v>
      </c>
      <c r="J4911" s="7">
        <f ca="1">IF($F4911=1,OFFSET(start_33,LOLP!$D4911+(1-$C4911)*24,LOLP!$B4911)*H4911/G4911,0)</f>
        <v>6.7617504856389595E-8</v>
      </c>
      <c r="K4911" s="7">
        <f ca="1">IF($F4911,OFFSET(start_40,LOLP!$D4911+(1-$C4911)*24,LOLP!$B4911),0)</f>
        <v>0</v>
      </c>
      <c r="L4911" s="7">
        <f ca="1">IF($F4911,OFFSET(start_50,LOLP!$D4911+(1-$C4911)*24,LOLP!$B4911),0)</f>
        <v>0</v>
      </c>
      <c r="M4911" s="25">
        <f t="shared" ca="1" si="534"/>
        <v>1.7720759519636282E-7</v>
      </c>
      <c r="N4911" s="25">
        <f t="shared" ca="1" si="535"/>
        <v>3.6088697749445538E-11</v>
      </c>
      <c r="O4911" s="15" t="e">
        <f t="shared" ca="1" si="536"/>
        <v>#DIV/0!</v>
      </c>
      <c r="P4911" s="15" t="e">
        <f t="shared" ca="1" si="537"/>
        <v>#DIV/0!</v>
      </c>
    </row>
    <row r="4912" spans="1:16" x14ac:dyDescent="0.25">
      <c r="A4912" s="1">
        <f t="shared" si="538"/>
        <v>43305</v>
      </c>
      <c r="B4912" s="7">
        <f t="shared" si="533"/>
        <v>7</v>
      </c>
      <c r="C4912" s="4">
        <f>INDEX(Calendar!$E$3:$E$367,MATCH(LOLP!$A4912,Calendar!$B$3:$B$367,0))</f>
        <v>1</v>
      </c>
      <c r="D4912" s="2">
        <f t="shared" si="539"/>
        <v>13</v>
      </c>
      <c r="E4912" s="36">
        <v>42067</v>
      </c>
      <c r="F4912" s="7">
        <f>IFERROR(IF(INDEX('Temperature Data'!$AA$15:$AA$348,MATCH(LOLP!A4912,'Temperature Data'!$B$15:$B$348,0))&gt;IF(B4912=9,$G$2,LOLP!$F$2),1,0),0)</f>
        <v>1</v>
      </c>
      <c r="G4912" s="7">
        <f>SUMIFS(LOLP!$F$4:$F$8763,$C$4:$C$8763,$C4912,$B$4:$B$8763,$B4912,$D$4:$D$8763,$D4912)</f>
        <v>17</v>
      </c>
      <c r="H4912" s="7">
        <f>COUNTIFS(Calendar!$E$3:$E$367,LOLP!C4912,Calendar!$D$3:$D$367,LOLP!B4912)</f>
        <v>21</v>
      </c>
      <c r="I4912" s="7">
        <f ca="1">IF($F4912=1,OFFSET(start_norps,LOLP!$D4912+(1-$C4912)*24,LOLP!$B4912)*H4912/G4912,0)</f>
        <v>2.5756648823129949E-3</v>
      </c>
      <c r="J4912" s="7">
        <f ca="1">IF($F4912=1,OFFSET(start_33,LOLP!$D4912+(1-$C4912)*24,LOLP!$B4912)*H4912/G4912,0)</f>
        <v>3.1697734660975639E-7</v>
      </c>
      <c r="K4912" s="7">
        <f ca="1">IF($F4912,OFFSET(start_40,LOLP!$D4912+(1-$C4912)*24,LOLP!$B4912),0)</f>
        <v>0</v>
      </c>
      <c r="L4912" s="7">
        <f ca="1">IF($F4912,OFFSET(start_50,LOLP!$D4912+(1-$C4912)*24,LOLP!$B4912),0)</f>
        <v>0</v>
      </c>
      <c r="M4912" s="25">
        <f t="shared" ca="1" si="534"/>
        <v>1.5510306530265828E-6</v>
      </c>
      <c r="N4912" s="25">
        <f t="shared" ca="1" si="535"/>
        <v>1.691766012294635E-10</v>
      </c>
      <c r="O4912" s="15" t="e">
        <f t="shared" ca="1" si="536"/>
        <v>#DIV/0!</v>
      </c>
      <c r="P4912" s="15" t="e">
        <f t="shared" ca="1" si="537"/>
        <v>#DIV/0!</v>
      </c>
    </row>
    <row r="4913" spans="1:16" x14ac:dyDescent="0.25">
      <c r="A4913" s="1">
        <f t="shared" si="538"/>
        <v>43305</v>
      </c>
      <c r="B4913" s="7">
        <f t="shared" si="533"/>
        <v>7</v>
      </c>
      <c r="C4913" s="4">
        <f>INDEX(Calendar!$E$3:$E$367,MATCH(LOLP!$A4913,Calendar!$B$3:$B$367,0))</f>
        <v>1</v>
      </c>
      <c r="D4913" s="2">
        <f t="shared" si="539"/>
        <v>14</v>
      </c>
      <c r="E4913" s="36">
        <v>43777</v>
      </c>
      <c r="F4913" s="7">
        <f>IFERROR(IF(INDEX('Temperature Data'!$AA$15:$AA$348,MATCH(LOLP!A4913,'Temperature Data'!$B$15:$B$348,0))&gt;IF(B4913=9,$G$2,LOLP!$F$2),1,0),0)</f>
        <v>1</v>
      </c>
      <c r="G4913" s="7">
        <f>SUMIFS(LOLP!$F$4:$F$8763,$C$4:$C$8763,$C4913,$B$4:$B$8763,$B4913,$D$4:$D$8763,$D4913)</f>
        <v>17</v>
      </c>
      <c r="H4913" s="7">
        <f>COUNTIFS(Calendar!$E$3:$E$367,LOLP!C4913,Calendar!$D$3:$D$367,LOLP!B4913)</f>
        <v>21</v>
      </c>
      <c r="I4913" s="7">
        <f ca="1">IF($F4913=1,OFFSET(start_norps,LOLP!$D4913+(1-$C4913)*24,LOLP!$B4913)*H4913/G4913,0)</f>
        <v>1.4938153686275523E-2</v>
      </c>
      <c r="J4913" s="7">
        <f ca="1">IF($F4913=1,OFFSET(start_33,LOLP!$D4913+(1-$C4913)*24,LOLP!$B4913)*H4913/G4913,0)</f>
        <v>6.4908882148098641E-6</v>
      </c>
      <c r="K4913" s="7">
        <f ca="1">IF($F4913,OFFSET(start_40,LOLP!$D4913+(1-$C4913)*24,LOLP!$B4913),0)</f>
        <v>0</v>
      </c>
      <c r="L4913" s="7">
        <f ca="1">IF($F4913,OFFSET(start_50,LOLP!$D4913+(1-$C4913)*24,LOLP!$B4913),0)</f>
        <v>0</v>
      </c>
      <c r="M4913" s="25">
        <f t="shared" ca="1" si="534"/>
        <v>8.9955546725584529E-6</v>
      </c>
      <c r="N4913" s="25">
        <f t="shared" ca="1" si="535"/>
        <v>3.4643056322060636E-9</v>
      </c>
      <c r="O4913" s="15" t="e">
        <f t="shared" ca="1" si="536"/>
        <v>#DIV/0!</v>
      </c>
      <c r="P4913" s="15" t="e">
        <f t="shared" ca="1" si="537"/>
        <v>#DIV/0!</v>
      </c>
    </row>
    <row r="4914" spans="1:16" x14ac:dyDescent="0.25">
      <c r="A4914" s="1">
        <f t="shared" si="538"/>
        <v>43305</v>
      </c>
      <c r="B4914" s="7">
        <f t="shared" si="533"/>
        <v>7</v>
      </c>
      <c r="C4914" s="4">
        <f>INDEX(Calendar!$E$3:$E$367,MATCH(LOLP!$A4914,Calendar!$B$3:$B$367,0))</f>
        <v>1</v>
      </c>
      <c r="D4914" s="2">
        <f t="shared" si="539"/>
        <v>15</v>
      </c>
      <c r="E4914" s="36">
        <v>45383</v>
      </c>
      <c r="F4914" s="7">
        <f>IFERROR(IF(INDEX('Temperature Data'!$AA$15:$AA$348,MATCH(LOLP!A4914,'Temperature Data'!$B$15:$B$348,0))&gt;IF(B4914=9,$G$2,LOLP!$F$2),1,0),0)</f>
        <v>1</v>
      </c>
      <c r="G4914" s="7">
        <f>SUMIFS(LOLP!$F$4:$F$8763,$C$4:$C$8763,$C4914,$B$4:$B$8763,$B4914,$D$4:$D$8763,$D4914)</f>
        <v>17</v>
      </c>
      <c r="H4914" s="7">
        <f>COUNTIFS(Calendar!$E$3:$E$367,LOLP!C4914,Calendar!$D$3:$D$367,LOLP!B4914)</f>
        <v>21</v>
      </c>
      <c r="I4914" s="7">
        <f ca="1">IF($F4914=1,OFFSET(start_norps,LOLP!$D4914+(1-$C4914)*24,LOLP!$B4914)*H4914/G4914,0)</f>
        <v>0.12743936282811918</v>
      </c>
      <c r="J4914" s="7">
        <f ca="1">IF($F4914=1,OFFSET(start_33,LOLP!$D4914+(1-$C4914)*24,LOLP!$B4914)*H4914/G4914,0)</f>
        <v>3.1718041392801689E-4</v>
      </c>
      <c r="K4914" s="7">
        <f ca="1">IF($F4914,OFFSET(start_40,LOLP!$D4914+(1-$C4914)*24,LOLP!$B4914),0)</f>
        <v>0</v>
      </c>
      <c r="L4914" s="7">
        <f ca="1">IF($F4914,OFFSET(start_50,LOLP!$D4914+(1-$C4914)*24,LOLP!$B4914),0)</f>
        <v>0</v>
      </c>
      <c r="M4914" s="25">
        <f t="shared" ca="1" si="534"/>
        <v>7.674226546548433E-5</v>
      </c>
      <c r="N4914" s="25">
        <f t="shared" ca="1" si="535"/>
        <v>1.6928498196736648E-7</v>
      </c>
      <c r="O4914" s="15" t="e">
        <f t="shared" ca="1" si="536"/>
        <v>#DIV/0!</v>
      </c>
      <c r="P4914" s="15" t="e">
        <f t="shared" ca="1" si="537"/>
        <v>#DIV/0!</v>
      </c>
    </row>
    <row r="4915" spans="1:16" x14ac:dyDescent="0.25">
      <c r="A4915" s="1">
        <f t="shared" si="538"/>
        <v>43305</v>
      </c>
      <c r="B4915" s="7">
        <f t="shared" si="533"/>
        <v>7</v>
      </c>
      <c r="C4915" s="4">
        <f>INDEX(Calendar!$E$3:$E$367,MATCH(LOLP!$A4915,Calendar!$B$3:$B$367,0))</f>
        <v>1</v>
      </c>
      <c r="D4915" s="2">
        <f t="shared" si="539"/>
        <v>16</v>
      </c>
      <c r="E4915" s="36">
        <v>46161</v>
      </c>
      <c r="F4915" s="7">
        <f>IFERROR(IF(INDEX('Temperature Data'!$AA$15:$AA$348,MATCH(LOLP!A4915,'Temperature Data'!$B$15:$B$348,0))&gt;IF(B4915=9,$G$2,LOLP!$F$2),1,0),0)</f>
        <v>1</v>
      </c>
      <c r="G4915" s="7">
        <f>SUMIFS(LOLP!$F$4:$F$8763,$C$4:$C$8763,$C4915,$B$4:$B$8763,$B4915,$D$4:$D$8763,$D4915)</f>
        <v>17</v>
      </c>
      <c r="H4915" s="7">
        <f>COUNTIFS(Calendar!$E$3:$E$367,LOLP!C4915,Calendar!$D$3:$D$367,LOLP!B4915)</f>
        <v>21</v>
      </c>
      <c r="I4915" s="7">
        <f ca="1">IF($F4915=1,OFFSET(start_norps,LOLP!$D4915+(1-$C4915)*24,LOLP!$B4915)*H4915/G4915,0)</f>
        <v>0.39364549930362924</v>
      </c>
      <c r="J4915" s="7">
        <f ca="1">IF($F4915=1,OFFSET(start_33,LOLP!$D4915+(1-$C4915)*24,LOLP!$B4915)*H4915/G4915,0)</f>
        <v>3.7980412424641979E-3</v>
      </c>
      <c r="K4915" s="7">
        <f ca="1">IF($F4915,OFFSET(start_40,LOLP!$D4915+(1-$C4915)*24,LOLP!$B4915),0)</f>
        <v>0</v>
      </c>
      <c r="L4915" s="7">
        <f ca="1">IF($F4915,OFFSET(start_50,LOLP!$D4915+(1-$C4915)*24,LOLP!$B4915),0)</f>
        <v>0</v>
      </c>
      <c r="M4915" s="25">
        <f t="shared" ca="1" si="534"/>
        <v>2.3704801041414691E-4</v>
      </c>
      <c r="N4915" s="25">
        <f t="shared" ca="1" si="535"/>
        <v>2.0270840033262006E-6</v>
      </c>
      <c r="O4915" s="15" t="e">
        <f t="shared" ca="1" si="536"/>
        <v>#DIV/0!</v>
      </c>
      <c r="P4915" s="15" t="e">
        <f t="shared" ca="1" si="537"/>
        <v>#DIV/0!</v>
      </c>
    </row>
    <row r="4916" spans="1:16" x14ac:dyDescent="0.25">
      <c r="A4916" s="1">
        <f t="shared" si="538"/>
        <v>43305</v>
      </c>
      <c r="B4916" s="7">
        <f t="shared" si="533"/>
        <v>7</v>
      </c>
      <c r="C4916" s="4">
        <f>INDEX(Calendar!$E$3:$E$367,MATCH(LOLP!$A4916,Calendar!$B$3:$B$367,0))</f>
        <v>1</v>
      </c>
      <c r="D4916" s="2">
        <f t="shared" si="539"/>
        <v>17</v>
      </c>
      <c r="E4916" s="36">
        <v>46359</v>
      </c>
      <c r="F4916" s="7">
        <f>IFERROR(IF(INDEX('Temperature Data'!$AA$15:$AA$348,MATCH(LOLP!A4916,'Temperature Data'!$B$15:$B$348,0))&gt;IF(B4916=9,$G$2,LOLP!$F$2),1,0),0)</f>
        <v>1</v>
      </c>
      <c r="G4916" s="7">
        <f>SUMIFS(LOLP!$F$4:$F$8763,$C$4:$C$8763,$C4916,$B$4:$B$8763,$B4916,$D$4:$D$8763,$D4916)</f>
        <v>17</v>
      </c>
      <c r="H4916" s="7">
        <f>COUNTIFS(Calendar!$E$3:$E$367,LOLP!C4916,Calendar!$D$3:$D$367,LOLP!B4916)</f>
        <v>21</v>
      </c>
      <c r="I4916" s="7">
        <f ca="1">IF($F4916=1,OFFSET(start_norps,LOLP!$D4916+(1-$C4916)*24,LOLP!$B4916)*H4916/G4916,0)</f>
        <v>0.60884564817099029</v>
      </c>
      <c r="J4916" s="7">
        <f ca="1">IF($F4916=1,OFFSET(start_33,LOLP!$D4916+(1-$C4916)*24,LOLP!$B4916)*H4916/G4916,0)</f>
        <v>4.3924205506881128E-2</v>
      </c>
      <c r="K4916" s="7">
        <f ca="1">IF($F4916,OFFSET(start_40,LOLP!$D4916+(1-$C4916)*24,LOLP!$B4916),0)</f>
        <v>0</v>
      </c>
      <c r="L4916" s="7">
        <f ca="1">IF($F4916,OFFSET(start_50,LOLP!$D4916+(1-$C4916)*24,LOLP!$B4916),0)</f>
        <v>0</v>
      </c>
      <c r="M4916" s="25">
        <f t="shared" ca="1" si="534"/>
        <v>3.6663863756491912E-4</v>
      </c>
      <c r="N4916" s="25">
        <f t="shared" ca="1" si="535"/>
        <v>2.3443150997497538E-5</v>
      </c>
      <c r="O4916" s="15" t="e">
        <f t="shared" ca="1" si="536"/>
        <v>#DIV/0!</v>
      </c>
      <c r="P4916" s="15" t="e">
        <f t="shared" ca="1" si="537"/>
        <v>#DIV/0!</v>
      </c>
    </row>
    <row r="4917" spans="1:16" x14ac:dyDescent="0.25">
      <c r="A4917" s="1">
        <f t="shared" si="538"/>
        <v>43305</v>
      </c>
      <c r="B4917" s="7">
        <f t="shared" si="533"/>
        <v>7</v>
      </c>
      <c r="C4917" s="4">
        <f>INDEX(Calendar!$E$3:$E$367,MATCH(LOLP!$A4917,Calendar!$B$3:$B$367,0))</f>
        <v>1</v>
      </c>
      <c r="D4917" s="2">
        <f t="shared" si="539"/>
        <v>18</v>
      </c>
      <c r="E4917" s="36">
        <v>45770</v>
      </c>
      <c r="F4917" s="7">
        <f>IFERROR(IF(INDEX('Temperature Data'!$AA$15:$AA$348,MATCH(LOLP!A4917,'Temperature Data'!$B$15:$B$348,0))&gt;IF(B4917=9,$G$2,LOLP!$F$2),1,0),0)</f>
        <v>1</v>
      </c>
      <c r="G4917" s="7">
        <f>SUMIFS(LOLP!$F$4:$F$8763,$C$4:$C$8763,$C4917,$B$4:$B$8763,$B4917,$D$4:$D$8763,$D4917)</f>
        <v>17</v>
      </c>
      <c r="H4917" s="7">
        <f>COUNTIFS(Calendar!$E$3:$E$367,LOLP!C4917,Calendar!$D$3:$D$367,LOLP!B4917)</f>
        <v>21</v>
      </c>
      <c r="I4917" s="7">
        <f ca="1">IF($F4917=1,OFFSET(start_norps,LOLP!$D4917+(1-$C4917)*24,LOLP!$B4917)*H4917/G4917,0)</f>
        <v>0.5249452339155336</v>
      </c>
      <c r="J4917" s="7">
        <f ca="1">IF($F4917=1,OFFSET(start_33,LOLP!$D4917+(1-$C4917)*24,LOLP!$B4917)*H4917/G4917,0)</f>
        <v>0.1217738780968521</v>
      </c>
      <c r="K4917" s="7">
        <f ca="1">IF($F4917,OFFSET(start_40,LOLP!$D4917+(1-$C4917)*24,LOLP!$B4917),0)</f>
        <v>0</v>
      </c>
      <c r="L4917" s="7">
        <f ca="1">IF($F4917,OFFSET(start_50,LOLP!$D4917+(1-$C4917)*24,LOLP!$B4917),0)</f>
        <v>0</v>
      </c>
      <c r="M4917" s="25">
        <f t="shared" ca="1" si="534"/>
        <v>3.1611493970132873E-4</v>
      </c>
      <c r="N4917" s="25">
        <f t="shared" ca="1" si="535"/>
        <v>6.4992943613473834E-5</v>
      </c>
      <c r="O4917" s="15" t="e">
        <f t="shared" ca="1" si="536"/>
        <v>#DIV/0!</v>
      </c>
      <c r="P4917" s="15" t="e">
        <f t="shared" ca="1" si="537"/>
        <v>#DIV/0!</v>
      </c>
    </row>
    <row r="4918" spans="1:16" x14ac:dyDescent="0.25">
      <c r="A4918" s="1">
        <f t="shared" si="538"/>
        <v>43305</v>
      </c>
      <c r="B4918" s="7">
        <f t="shared" si="533"/>
        <v>7</v>
      </c>
      <c r="C4918" s="4">
        <f>INDEX(Calendar!$E$3:$E$367,MATCH(LOLP!$A4918,Calendar!$B$3:$B$367,0))</f>
        <v>1</v>
      </c>
      <c r="D4918" s="2">
        <f t="shared" si="539"/>
        <v>19</v>
      </c>
      <c r="E4918" s="36">
        <v>44264</v>
      </c>
      <c r="F4918" s="7">
        <f>IFERROR(IF(INDEX('Temperature Data'!$AA$15:$AA$348,MATCH(LOLP!A4918,'Temperature Data'!$B$15:$B$348,0))&gt;IF(B4918=9,$G$2,LOLP!$F$2),1,0),0)</f>
        <v>1</v>
      </c>
      <c r="G4918" s="7">
        <f>SUMIFS(LOLP!$F$4:$F$8763,$C$4:$C$8763,$C4918,$B$4:$B$8763,$B4918,$D$4:$D$8763,$D4918)</f>
        <v>17</v>
      </c>
      <c r="H4918" s="7">
        <f>COUNTIFS(Calendar!$E$3:$E$367,LOLP!C4918,Calendar!$D$3:$D$367,LOLP!B4918)</f>
        <v>21</v>
      </c>
      <c r="I4918" s="7">
        <f ca="1">IF($F4918=1,OFFSET(start_norps,LOLP!$D4918+(1-$C4918)*24,LOLP!$B4918)*H4918/G4918,0)</f>
        <v>1.0112613476892978</v>
      </c>
      <c r="J4918" s="7">
        <f ca="1">IF($F4918=1,OFFSET(start_33,LOLP!$D4918+(1-$C4918)*24,LOLP!$B4918)*H4918/G4918,0)</f>
        <v>1.1886523329937249</v>
      </c>
      <c r="K4918" s="7">
        <f ca="1">IF($F4918,OFFSET(start_40,LOLP!$D4918+(1-$C4918)*24,LOLP!$B4918),0)</f>
        <v>0</v>
      </c>
      <c r="L4918" s="7">
        <f ca="1">IF($F4918,OFFSET(start_50,LOLP!$D4918+(1-$C4918)*24,LOLP!$B4918),0)</f>
        <v>0</v>
      </c>
      <c r="M4918" s="25">
        <f t="shared" ca="1" si="534"/>
        <v>6.089679442608753E-4</v>
      </c>
      <c r="N4918" s="25">
        <f t="shared" ca="1" si="535"/>
        <v>6.3440546742579533E-4</v>
      </c>
      <c r="O4918" s="15" t="e">
        <f t="shared" ca="1" si="536"/>
        <v>#DIV/0!</v>
      </c>
      <c r="P4918" s="15" t="e">
        <f t="shared" ca="1" si="537"/>
        <v>#DIV/0!</v>
      </c>
    </row>
    <row r="4919" spans="1:16" x14ac:dyDescent="0.25">
      <c r="A4919" s="1">
        <f t="shared" si="538"/>
        <v>43305</v>
      </c>
      <c r="B4919" s="7">
        <f t="shared" si="533"/>
        <v>7</v>
      </c>
      <c r="C4919" s="4">
        <f>INDEX(Calendar!$E$3:$E$367,MATCH(LOLP!$A4919,Calendar!$B$3:$B$367,0))</f>
        <v>1</v>
      </c>
      <c r="D4919" s="2">
        <f t="shared" si="539"/>
        <v>20</v>
      </c>
      <c r="E4919" s="36">
        <v>43278</v>
      </c>
      <c r="F4919" s="7">
        <f>IFERROR(IF(INDEX('Temperature Data'!$AA$15:$AA$348,MATCH(LOLP!A4919,'Temperature Data'!$B$15:$B$348,0))&gt;IF(B4919=9,$G$2,LOLP!$F$2),1,0),0)</f>
        <v>1</v>
      </c>
      <c r="G4919" s="7">
        <f>SUMIFS(LOLP!$F$4:$F$8763,$C$4:$C$8763,$C4919,$B$4:$B$8763,$B4919,$D$4:$D$8763,$D4919)</f>
        <v>17</v>
      </c>
      <c r="H4919" s="7">
        <f>COUNTIFS(Calendar!$E$3:$E$367,LOLP!C4919,Calendar!$D$3:$D$367,LOLP!B4919)</f>
        <v>21</v>
      </c>
      <c r="I4919" s="7">
        <f ca="1">IF($F4919=1,OFFSET(start_norps,LOLP!$D4919+(1-$C4919)*24,LOLP!$B4919)*H4919/G4919,0)</f>
        <v>0.43018900673704075</v>
      </c>
      <c r="J4919" s="7">
        <f ca="1">IF($F4919=1,OFFSET(start_33,LOLP!$D4919+(1-$C4919)*24,LOLP!$B4919)*H4919/G4919,0)</f>
        <v>0.53101054731415775</v>
      </c>
      <c r="K4919" s="7">
        <f ca="1">IF($F4919,OFFSET(start_40,LOLP!$D4919+(1-$C4919)*24,LOLP!$B4919),0)</f>
        <v>0</v>
      </c>
      <c r="L4919" s="7">
        <f ca="1">IF($F4919,OFFSET(start_50,LOLP!$D4919+(1-$C4919)*24,LOLP!$B4919),0)</f>
        <v>0</v>
      </c>
      <c r="M4919" s="25">
        <f t="shared" ca="1" si="534"/>
        <v>2.5905401771251341E-4</v>
      </c>
      <c r="N4919" s="25">
        <f t="shared" ca="1" si="535"/>
        <v>2.8341003094522517E-4</v>
      </c>
      <c r="O4919" s="15" t="e">
        <f t="shared" ca="1" si="536"/>
        <v>#DIV/0!</v>
      </c>
      <c r="P4919" s="15" t="e">
        <f t="shared" ca="1" si="537"/>
        <v>#DIV/0!</v>
      </c>
    </row>
    <row r="4920" spans="1:16" x14ac:dyDescent="0.25">
      <c r="A4920" s="1">
        <f t="shared" si="538"/>
        <v>43305</v>
      </c>
      <c r="B4920" s="7">
        <f t="shared" si="533"/>
        <v>7</v>
      </c>
      <c r="C4920" s="4">
        <f>INDEX(Calendar!$E$3:$E$367,MATCH(LOLP!$A4920,Calendar!$B$3:$B$367,0))</f>
        <v>1</v>
      </c>
      <c r="D4920" s="2">
        <f t="shared" si="539"/>
        <v>21</v>
      </c>
      <c r="E4920" s="36">
        <v>41119</v>
      </c>
      <c r="F4920" s="7">
        <f>IFERROR(IF(INDEX('Temperature Data'!$AA$15:$AA$348,MATCH(LOLP!A4920,'Temperature Data'!$B$15:$B$348,0))&gt;IF(B4920=9,$G$2,LOLP!$F$2),1,0),0)</f>
        <v>1</v>
      </c>
      <c r="G4920" s="7">
        <f>SUMIFS(LOLP!$F$4:$F$8763,$C$4:$C$8763,$C4920,$B$4:$B$8763,$B4920,$D$4:$D$8763,$D4920)</f>
        <v>17</v>
      </c>
      <c r="H4920" s="7">
        <f>COUNTIFS(Calendar!$E$3:$E$367,LOLP!C4920,Calendar!$D$3:$D$367,LOLP!B4920)</f>
        <v>21</v>
      </c>
      <c r="I4920" s="7">
        <f ca="1">IF($F4920=1,OFFSET(start_norps,LOLP!$D4920+(1-$C4920)*24,LOLP!$B4920)*H4920/G4920,0)</f>
        <v>8.001019996055149E-4</v>
      </c>
      <c r="J4920" s="7">
        <f ca="1">IF($F4920=1,OFFSET(start_33,LOLP!$D4920+(1-$C4920)*24,LOLP!$B4920)*H4920/G4920,0)</f>
        <v>1.1180291781430949E-3</v>
      </c>
      <c r="K4920" s="7">
        <f ca="1">IF($F4920,OFFSET(start_40,LOLP!$D4920+(1-$C4920)*24,LOLP!$B4920),0)</f>
        <v>0</v>
      </c>
      <c r="L4920" s="7">
        <f ca="1">IF($F4920,OFFSET(start_50,LOLP!$D4920+(1-$C4920)*24,LOLP!$B4920),0)</f>
        <v>0</v>
      </c>
      <c r="M4920" s="25">
        <f t="shared" ca="1" si="534"/>
        <v>4.8181063284195225E-7</v>
      </c>
      <c r="N4920" s="25">
        <f t="shared" ca="1" si="535"/>
        <v>5.9671259935960806E-7</v>
      </c>
      <c r="O4920" s="15" t="e">
        <f t="shared" ca="1" si="536"/>
        <v>#DIV/0!</v>
      </c>
      <c r="P4920" s="15" t="e">
        <f t="shared" ca="1" si="537"/>
        <v>#DIV/0!</v>
      </c>
    </row>
    <row r="4921" spans="1:16" x14ac:dyDescent="0.25">
      <c r="A4921" s="1">
        <f t="shared" si="538"/>
        <v>43305</v>
      </c>
      <c r="B4921" s="7">
        <f t="shared" si="533"/>
        <v>7</v>
      </c>
      <c r="C4921" s="4">
        <f>INDEX(Calendar!$E$3:$E$367,MATCH(LOLP!$A4921,Calendar!$B$3:$B$367,0))</f>
        <v>1</v>
      </c>
      <c r="D4921" s="2">
        <f t="shared" si="539"/>
        <v>22</v>
      </c>
      <c r="E4921" s="36">
        <v>37585</v>
      </c>
      <c r="F4921" s="7">
        <f>IFERROR(IF(INDEX('Temperature Data'!$AA$15:$AA$348,MATCH(LOLP!A4921,'Temperature Data'!$B$15:$B$348,0))&gt;IF(B4921=9,$G$2,LOLP!$F$2),1,0),0)</f>
        <v>1</v>
      </c>
      <c r="G4921" s="7">
        <f>SUMIFS(LOLP!$F$4:$F$8763,$C$4:$C$8763,$C4921,$B$4:$B$8763,$B4921,$D$4:$D$8763,$D4921)</f>
        <v>17</v>
      </c>
      <c r="H4921" s="7">
        <f>COUNTIFS(Calendar!$E$3:$E$367,LOLP!C4921,Calendar!$D$3:$D$367,LOLP!B4921)</f>
        <v>21</v>
      </c>
      <c r="I4921" s="7">
        <f ca="1">IF($F4921=1,OFFSET(start_norps,LOLP!$D4921+(1-$C4921)*24,LOLP!$B4921)*H4921/G4921,0)</f>
        <v>4.4879721658331451E-11</v>
      </c>
      <c r="J4921" s="7">
        <f ca="1">IF($F4921=1,OFFSET(start_33,LOLP!$D4921+(1-$C4921)*24,LOLP!$B4921)*H4921/G4921,0)</f>
        <v>9.1515027944054528E-11</v>
      </c>
      <c r="K4921" s="7">
        <f ca="1">IF($F4921,OFFSET(start_40,LOLP!$D4921+(1-$C4921)*24,LOLP!$B4921),0)</f>
        <v>0</v>
      </c>
      <c r="L4921" s="7">
        <f ca="1">IF($F4921,OFFSET(start_50,LOLP!$D4921+(1-$C4921)*24,LOLP!$B4921),0)</f>
        <v>0</v>
      </c>
      <c r="M4921" s="25">
        <f t="shared" ca="1" si="534"/>
        <v>2.7025963070499367E-14</v>
      </c>
      <c r="N4921" s="25">
        <f t="shared" ca="1" si="535"/>
        <v>4.8843242441723402E-14</v>
      </c>
      <c r="O4921" s="15" t="e">
        <f t="shared" ca="1" si="536"/>
        <v>#DIV/0!</v>
      </c>
      <c r="P4921" s="15" t="e">
        <f t="shared" ca="1" si="537"/>
        <v>#DIV/0!</v>
      </c>
    </row>
    <row r="4922" spans="1:16" x14ac:dyDescent="0.25">
      <c r="A4922" s="1">
        <f t="shared" si="538"/>
        <v>43305</v>
      </c>
      <c r="B4922" s="7">
        <f t="shared" si="533"/>
        <v>7</v>
      </c>
      <c r="C4922" s="4">
        <f>INDEX(Calendar!$E$3:$E$367,MATCH(LOLP!$A4922,Calendar!$B$3:$B$367,0))</f>
        <v>1</v>
      </c>
      <c r="D4922" s="2">
        <f t="shared" si="539"/>
        <v>23</v>
      </c>
      <c r="E4922" s="36">
        <v>34092</v>
      </c>
      <c r="F4922" s="7">
        <f>IFERROR(IF(INDEX('Temperature Data'!$AA$15:$AA$348,MATCH(LOLP!A4922,'Temperature Data'!$B$15:$B$348,0))&gt;IF(B4922=9,$G$2,LOLP!$F$2),1,0),0)</f>
        <v>1</v>
      </c>
      <c r="G4922" s="7">
        <f>SUMIFS(LOLP!$F$4:$F$8763,$C$4:$C$8763,$C4922,$B$4:$B$8763,$B4922,$D$4:$D$8763,$D4922)</f>
        <v>17</v>
      </c>
      <c r="H4922" s="7">
        <f>COUNTIFS(Calendar!$E$3:$E$367,LOLP!C4922,Calendar!$D$3:$D$367,LOLP!B4922)</f>
        <v>21</v>
      </c>
      <c r="I4922" s="7">
        <f ca="1">IF($F4922=1,OFFSET(start_norps,LOLP!$D4922+(1-$C4922)*24,LOLP!$B4922)*H4922/G4922,0)</f>
        <v>0</v>
      </c>
      <c r="J4922" s="7">
        <f ca="1">IF($F4922=1,OFFSET(start_33,LOLP!$D4922+(1-$C4922)*24,LOLP!$B4922)*H4922/G4922,0)</f>
        <v>0</v>
      </c>
      <c r="K4922" s="7">
        <f ca="1">IF($F4922,OFFSET(start_40,LOLP!$D4922+(1-$C4922)*24,LOLP!$B4922),0)</f>
        <v>0</v>
      </c>
      <c r="L4922" s="7">
        <f ca="1">IF($F4922,OFFSET(start_50,LOLP!$D4922+(1-$C4922)*24,LOLP!$B4922),0)</f>
        <v>0</v>
      </c>
      <c r="M4922" s="25">
        <f t="shared" ca="1" si="534"/>
        <v>0</v>
      </c>
      <c r="N4922" s="25">
        <f t="shared" ca="1" si="535"/>
        <v>0</v>
      </c>
      <c r="O4922" s="15" t="e">
        <f t="shared" ca="1" si="536"/>
        <v>#DIV/0!</v>
      </c>
      <c r="P4922" s="15" t="e">
        <f t="shared" ca="1" si="537"/>
        <v>#DIV/0!</v>
      </c>
    </row>
    <row r="4923" spans="1:16" x14ac:dyDescent="0.25">
      <c r="A4923" s="1">
        <f t="shared" si="538"/>
        <v>43305</v>
      </c>
      <c r="B4923" s="7">
        <f t="shared" si="533"/>
        <v>7</v>
      </c>
      <c r="C4923" s="4">
        <f>INDEX(Calendar!$E$3:$E$367,MATCH(LOLP!$A4923,Calendar!$B$3:$B$367,0))</f>
        <v>1</v>
      </c>
      <c r="D4923" s="2">
        <f t="shared" si="539"/>
        <v>24</v>
      </c>
      <c r="E4923" s="36">
        <v>31449</v>
      </c>
      <c r="F4923" s="7">
        <f>IFERROR(IF(INDEX('Temperature Data'!$AA$15:$AA$348,MATCH(LOLP!A4923,'Temperature Data'!$B$15:$B$348,0))&gt;IF(B4923=9,$G$2,LOLP!$F$2),1,0),0)</f>
        <v>1</v>
      </c>
      <c r="G4923" s="7">
        <f>SUMIFS(LOLP!$F$4:$F$8763,$C$4:$C$8763,$C4923,$B$4:$B$8763,$B4923,$D$4:$D$8763,$D4923)</f>
        <v>17</v>
      </c>
      <c r="H4923" s="7">
        <f>COUNTIFS(Calendar!$E$3:$E$367,LOLP!C4923,Calendar!$D$3:$D$367,LOLP!B4923)</f>
        <v>21</v>
      </c>
      <c r="I4923" s="7">
        <f ca="1">IF($F4923=1,OFFSET(start_norps,LOLP!$D4923+(1-$C4923)*24,LOLP!$B4923)*H4923/G4923,0)</f>
        <v>0</v>
      </c>
      <c r="J4923" s="7">
        <f ca="1">IF($F4923=1,OFFSET(start_33,LOLP!$D4923+(1-$C4923)*24,LOLP!$B4923)*H4923/G4923,0)</f>
        <v>0</v>
      </c>
      <c r="K4923" s="7">
        <f ca="1">IF($F4923,OFFSET(start_40,LOLP!$D4923+(1-$C4923)*24,LOLP!$B4923),0)</f>
        <v>0</v>
      </c>
      <c r="L4923" s="7">
        <f ca="1">IF($F4923,OFFSET(start_50,LOLP!$D4923+(1-$C4923)*24,LOLP!$B4923),0)</f>
        <v>0</v>
      </c>
      <c r="M4923" s="25">
        <f t="shared" ca="1" si="534"/>
        <v>0</v>
      </c>
      <c r="N4923" s="25">
        <f t="shared" ca="1" si="535"/>
        <v>0</v>
      </c>
      <c r="O4923" s="15" t="e">
        <f t="shared" ca="1" si="536"/>
        <v>#DIV/0!</v>
      </c>
      <c r="P4923" s="15" t="e">
        <f t="shared" ca="1" si="537"/>
        <v>#DIV/0!</v>
      </c>
    </row>
    <row r="4924" spans="1:16" x14ac:dyDescent="0.25">
      <c r="A4924" s="1">
        <f t="shared" si="538"/>
        <v>43306</v>
      </c>
      <c r="B4924" s="7">
        <f t="shared" si="533"/>
        <v>7</v>
      </c>
      <c r="C4924" s="4">
        <f>INDEX(Calendar!$E$3:$E$367,MATCH(LOLP!$A4924,Calendar!$B$3:$B$367,0))</f>
        <v>1</v>
      </c>
      <c r="D4924" s="2">
        <f t="shared" si="539"/>
        <v>1</v>
      </c>
      <c r="E4924" s="36">
        <v>29449</v>
      </c>
      <c r="F4924" s="7">
        <f>IFERROR(IF(INDEX('Temperature Data'!$AA$15:$AA$348,MATCH(LOLP!A4924,'Temperature Data'!$B$15:$B$348,0))&gt;IF(B4924=9,$G$2,LOLP!$F$2),1,0),0)</f>
        <v>1</v>
      </c>
      <c r="G4924" s="7">
        <f>SUMIFS(LOLP!$F$4:$F$8763,$C$4:$C$8763,$C4924,$B$4:$B$8763,$B4924,$D$4:$D$8763,$D4924)</f>
        <v>17</v>
      </c>
      <c r="H4924" s="7">
        <f>COUNTIFS(Calendar!$E$3:$E$367,LOLP!C4924,Calendar!$D$3:$D$367,LOLP!B4924)</f>
        <v>21</v>
      </c>
      <c r="I4924" s="7">
        <f ca="1">IF($F4924=1,OFFSET(start_norps,LOLP!$D4924+(1-$C4924)*24,LOLP!$B4924)*H4924/G4924,0)</f>
        <v>0</v>
      </c>
      <c r="J4924" s="7">
        <f ca="1">IF($F4924=1,OFFSET(start_33,LOLP!$D4924+(1-$C4924)*24,LOLP!$B4924)*H4924/G4924,0)</f>
        <v>0</v>
      </c>
      <c r="K4924" s="7">
        <f ca="1">IF($F4924,OFFSET(start_40,LOLP!$D4924+(1-$C4924)*24,LOLP!$B4924),0)</f>
        <v>0</v>
      </c>
      <c r="L4924" s="7">
        <f ca="1">IF($F4924,OFFSET(start_50,LOLP!$D4924+(1-$C4924)*24,LOLP!$B4924),0)</f>
        <v>0</v>
      </c>
      <c r="M4924" s="25">
        <f t="shared" ca="1" si="534"/>
        <v>0</v>
      </c>
      <c r="N4924" s="25">
        <f t="shared" ca="1" si="535"/>
        <v>0</v>
      </c>
      <c r="O4924" s="15" t="e">
        <f t="shared" ca="1" si="536"/>
        <v>#DIV/0!</v>
      </c>
      <c r="P4924" s="15" t="e">
        <f t="shared" ca="1" si="537"/>
        <v>#DIV/0!</v>
      </c>
    </row>
    <row r="4925" spans="1:16" x14ac:dyDescent="0.25">
      <c r="A4925" s="1">
        <f t="shared" si="538"/>
        <v>43306</v>
      </c>
      <c r="B4925" s="7">
        <f t="shared" si="533"/>
        <v>7</v>
      </c>
      <c r="C4925" s="4">
        <f>INDEX(Calendar!$E$3:$E$367,MATCH(LOLP!$A4925,Calendar!$B$3:$B$367,0))</f>
        <v>1</v>
      </c>
      <c r="D4925" s="2">
        <f t="shared" si="539"/>
        <v>2</v>
      </c>
      <c r="E4925" s="36">
        <v>28065</v>
      </c>
      <c r="F4925" s="7">
        <f>IFERROR(IF(INDEX('Temperature Data'!$AA$15:$AA$348,MATCH(LOLP!A4925,'Temperature Data'!$B$15:$B$348,0))&gt;IF(B4925=9,$G$2,LOLP!$F$2),1,0),0)</f>
        <v>1</v>
      </c>
      <c r="G4925" s="7">
        <f>SUMIFS(LOLP!$F$4:$F$8763,$C$4:$C$8763,$C4925,$B$4:$B$8763,$B4925,$D$4:$D$8763,$D4925)</f>
        <v>17</v>
      </c>
      <c r="H4925" s="7">
        <f>COUNTIFS(Calendar!$E$3:$E$367,LOLP!C4925,Calendar!$D$3:$D$367,LOLP!B4925)</f>
        <v>21</v>
      </c>
      <c r="I4925" s="7">
        <f ca="1">IF($F4925=1,OFFSET(start_norps,LOLP!$D4925+(1-$C4925)*24,LOLP!$B4925)*H4925/G4925,0)</f>
        <v>0</v>
      </c>
      <c r="J4925" s="7">
        <f ca="1">IF($F4925=1,OFFSET(start_33,LOLP!$D4925+(1-$C4925)*24,LOLP!$B4925)*H4925/G4925,0)</f>
        <v>0</v>
      </c>
      <c r="K4925" s="7">
        <f ca="1">IF($F4925,OFFSET(start_40,LOLP!$D4925+(1-$C4925)*24,LOLP!$B4925),0)</f>
        <v>0</v>
      </c>
      <c r="L4925" s="7">
        <f ca="1">IF($F4925,OFFSET(start_50,LOLP!$D4925+(1-$C4925)*24,LOLP!$B4925),0)</f>
        <v>0</v>
      </c>
      <c r="M4925" s="25">
        <f t="shared" ca="1" si="534"/>
        <v>0</v>
      </c>
      <c r="N4925" s="25">
        <f t="shared" ca="1" si="535"/>
        <v>0</v>
      </c>
      <c r="O4925" s="15" t="e">
        <f t="shared" ca="1" si="536"/>
        <v>#DIV/0!</v>
      </c>
      <c r="P4925" s="15" t="e">
        <f t="shared" ca="1" si="537"/>
        <v>#DIV/0!</v>
      </c>
    </row>
    <row r="4926" spans="1:16" x14ac:dyDescent="0.25">
      <c r="A4926" s="1">
        <f t="shared" si="538"/>
        <v>43306</v>
      </c>
      <c r="B4926" s="7">
        <f t="shared" si="533"/>
        <v>7</v>
      </c>
      <c r="C4926" s="4">
        <f>INDEX(Calendar!$E$3:$E$367,MATCH(LOLP!$A4926,Calendar!$B$3:$B$367,0))</f>
        <v>1</v>
      </c>
      <c r="D4926" s="2">
        <f t="shared" si="539"/>
        <v>3</v>
      </c>
      <c r="E4926" s="36">
        <v>27095</v>
      </c>
      <c r="F4926" s="7">
        <f>IFERROR(IF(INDEX('Temperature Data'!$AA$15:$AA$348,MATCH(LOLP!A4926,'Temperature Data'!$B$15:$B$348,0))&gt;IF(B4926=9,$G$2,LOLP!$F$2),1,0),0)</f>
        <v>1</v>
      </c>
      <c r="G4926" s="7">
        <f>SUMIFS(LOLP!$F$4:$F$8763,$C$4:$C$8763,$C4926,$B$4:$B$8763,$B4926,$D$4:$D$8763,$D4926)</f>
        <v>17</v>
      </c>
      <c r="H4926" s="7">
        <f>COUNTIFS(Calendar!$E$3:$E$367,LOLP!C4926,Calendar!$D$3:$D$367,LOLP!B4926)</f>
        <v>21</v>
      </c>
      <c r="I4926" s="7">
        <f ca="1">IF($F4926=1,OFFSET(start_norps,LOLP!$D4926+(1-$C4926)*24,LOLP!$B4926)*H4926/G4926,0)</f>
        <v>0</v>
      </c>
      <c r="J4926" s="7">
        <f ca="1">IF($F4926=1,OFFSET(start_33,LOLP!$D4926+(1-$C4926)*24,LOLP!$B4926)*H4926/G4926,0)</f>
        <v>0</v>
      </c>
      <c r="K4926" s="7">
        <f ca="1">IF($F4926,OFFSET(start_40,LOLP!$D4926+(1-$C4926)*24,LOLP!$B4926),0)</f>
        <v>0</v>
      </c>
      <c r="L4926" s="7">
        <f ca="1">IF($F4926,OFFSET(start_50,LOLP!$D4926+(1-$C4926)*24,LOLP!$B4926),0)</f>
        <v>0</v>
      </c>
      <c r="M4926" s="25">
        <f t="shared" ca="1" si="534"/>
        <v>0</v>
      </c>
      <c r="N4926" s="25">
        <f t="shared" ca="1" si="535"/>
        <v>0</v>
      </c>
      <c r="O4926" s="15" t="e">
        <f t="shared" ca="1" si="536"/>
        <v>#DIV/0!</v>
      </c>
      <c r="P4926" s="15" t="e">
        <f t="shared" ca="1" si="537"/>
        <v>#DIV/0!</v>
      </c>
    </row>
    <row r="4927" spans="1:16" x14ac:dyDescent="0.25">
      <c r="A4927" s="1">
        <f t="shared" si="538"/>
        <v>43306</v>
      </c>
      <c r="B4927" s="7">
        <f t="shared" si="533"/>
        <v>7</v>
      </c>
      <c r="C4927" s="4">
        <f>INDEX(Calendar!$E$3:$E$367,MATCH(LOLP!$A4927,Calendar!$B$3:$B$367,0))</f>
        <v>1</v>
      </c>
      <c r="D4927" s="2">
        <f t="shared" si="539"/>
        <v>4</v>
      </c>
      <c r="E4927" s="36">
        <v>27075</v>
      </c>
      <c r="F4927" s="7">
        <f>IFERROR(IF(INDEX('Temperature Data'!$AA$15:$AA$348,MATCH(LOLP!A4927,'Temperature Data'!$B$15:$B$348,0))&gt;IF(B4927=9,$G$2,LOLP!$F$2),1,0),0)</f>
        <v>1</v>
      </c>
      <c r="G4927" s="7">
        <f>SUMIFS(LOLP!$F$4:$F$8763,$C$4:$C$8763,$C4927,$B$4:$B$8763,$B4927,$D$4:$D$8763,$D4927)</f>
        <v>17</v>
      </c>
      <c r="H4927" s="7">
        <f>COUNTIFS(Calendar!$E$3:$E$367,LOLP!C4927,Calendar!$D$3:$D$367,LOLP!B4927)</f>
        <v>21</v>
      </c>
      <c r="I4927" s="7">
        <f ca="1">IF($F4927=1,OFFSET(start_norps,LOLP!$D4927+(1-$C4927)*24,LOLP!$B4927)*H4927/G4927,0)</f>
        <v>0</v>
      </c>
      <c r="J4927" s="7">
        <f ca="1">IF($F4927=1,OFFSET(start_33,LOLP!$D4927+(1-$C4927)*24,LOLP!$B4927)*H4927/G4927,0)</f>
        <v>0</v>
      </c>
      <c r="K4927" s="7">
        <f ca="1">IF($F4927,OFFSET(start_40,LOLP!$D4927+(1-$C4927)*24,LOLP!$B4927),0)</f>
        <v>0</v>
      </c>
      <c r="L4927" s="7">
        <f ca="1">IF($F4927,OFFSET(start_50,LOLP!$D4927+(1-$C4927)*24,LOLP!$B4927),0)</f>
        <v>0</v>
      </c>
      <c r="M4927" s="25">
        <f t="shared" ca="1" si="534"/>
        <v>0</v>
      </c>
      <c r="N4927" s="25">
        <f t="shared" ca="1" si="535"/>
        <v>0</v>
      </c>
      <c r="O4927" s="15" t="e">
        <f t="shared" ca="1" si="536"/>
        <v>#DIV/0!</v>
      </c>
      <c r="P4927" s="15" t="e">
        <f t="shared" ca="1" si="537"/>
        <v>#DIV/0!</v>
      </c>
    </row>
    <row r="4928" spans="1:16" x14ac:dyDescent="0.25">
      <c r="A4928" s="1">
        <f t="shared" si="538"/>
        <v>43306</v>
      </c>
      <c r="B4928" s="7">
        <f t="shared" si="533"/>
        <v>7</v>
      </c>
      <c r="C4928" s="4">
        <f>INDEX(Calendar!$E$3:$E$367,MATCH(LOLP!$A4928,Calendar!$B$3:$B$367,0))</f>
        <v>1</v>
      </c>
      <c r="D4928" s="2">
        <f t="shared" si="539"/>
        <v>5</v>
      </c>
      <c r="E4928" s="36">
        <v>28050</v>
      </c>
      <c r="F4928" s="7">
        <f>IFERROR(IF(INDEX('Temperature Data'!$AA$15:$AA$348,MATCH(LOLP!A4928,'Temperature Data'!$B$15:$B$348,0))&gt;IF(B4928=9,$G$2,LOLP!$F$2),1,0),0)</f>
        <v>1</v>
      </c>
      <c r="G4928" s="7">
        <f>SUMIFS(LOLP!$F$4:$F$8763,$C$4:$C$8763,$C4928,$B$4:$B$8763,$B4928,$D$4:$D$8763,$D4928)</f>
        <v>17</v>
      </c>
      <c r="H4928" s="7">
        <f>COUNTIFS(Calendar!$E$3:$E$367,LOLP!C4928,Calendar!$D$3:$D$367,LOLP!B4928)</f>
        <v>21</v>
      </c>
      <c r="I4928" s="7">
        <f ca="1">IF($F4928=1,OFFSET(start_norps,LOLP!$D4928+(1-$C4928)*24,LOLP!$B4928)*H4928/G4928,0)</f>
        <v>0</v>
      </c>
      <c r="J4928" s="7">
        <f ca="1">IF($F4928=1,OFFSET(start_33,LOLP!$D4928+(1-$C4928)*24,LOLP!$B4928)*H4928/G4928,0)</f>
        <v>0</v>
      </c>
      <c r="K4928" s="7">
        <f ca="1">IF($F4928,OFFSET(start_40,LOLP!$D4928+(1-$C4928)*24,LOLP!$B4928),0)</f>
        <v>0</v>
      </c>
      <c r="L4928" s="7">
        <f ca="1">IF($F4928,OFFSET(start_50,LOLP!$D4928+(1-$C4928)*24,LOLP!$B4928),0)</f>
        <v>0</v>
      </c>
      <c r="M4928" s="25">
        <f t="shared" ca="1" si="534"/>
        <v>0</v>
      </c>
      <c r="N4928" s="25">
        <f t="shared" ca="1" si="535"/>
        <v>0</v>
      </c>
      <c r="O4928" s="15" t="e">
        <f t="shared" ca="1" si="536"/>
        <v>#DIV/0!</v>
      </c>
      <c r="P4928" s="15" t="e">
        <f t="shared" ca="1" si="537"/>
        <v>#DIV/0!</v>
      </c>
    </row>
    <row r="4929" spans="1:16" x14ac:dyDescent="0.25">
      <c r="A4929" s="1">
        <f t="shared" si="538"/>
        <v>43306</v>
      </c>
      <c r="B4929" s="7">
        <f t="shared" si="533"/>
        <v>7</v>
      </c>
      <c r="C4929" s="4">
        <f>INDEX(Calendar!$E$3:$E$367,MATCH(LOLP!$A4929,Calendar!$B$3:$B$367,0))</f>
        <v>1</v>
      </c>
      <c r="D4929" s="2">
        <f t="shared" si="539"/>
        <v>6</v>
      </c>
      <c r="E4929" s="36">
        <v>29292</v>
      </c>
      <c r="F4929" s="7">
        <f>IFERROR(IF(INDEX('Temperature Data'!$AA$15:$AA$348,MATCH(LOLP!A4929,'Temperature Data'!$B$15:$B$348,0))&gt;IF(B4929=9,$G$2,LOLP!$F$2),1,0),0)</f>
        <v>1</v>
      </c>
      <c r="G4929" s="7">
        <f>SUMIFS(LOLP!$F$4:$F$8763,$C$4:$C$8763,$C4929,$B$4:$B$8763,$B4929,$D$4:$D$8763,$D4929)</f>
        <v>17</v>
      </c>
      <c r="H4929" s="7">
        <f>COUNTIFS(Calendar!$E$3:$E$367,LOLP!C4929,Calendar!$D$3:$D$367,LOLP!B4929)</f>
        <v>21</v>
      </c>
      <c r="I4929" s="7">
        <f ca="1">IF($F4929=1,OFFSET(start_norps,LOLP!$D4929+(1-$C4929)*24,LOLP!$B4929)*H4929/G4929,0)</f>
        <v>0</v>
      </c>
      <c r="J4929" s="7">
        <f ca="1">IF($F4929=1,OFFSET(start_33,LOLP!$D4929+(1-$C4929)*24,LOLP!$B4929)*H4929/G4929,0)</f>
        <v>0</v>
      </c>
      <c r="K4929" s="7">
        <f ca="1">IF($F4929,OFFSET(start_40,LOLP!$D4929+(1-$C4929)*24,LOLP!$B4929),0)</f>
        <v>0</v>
      </c>
      <c r="L4929" s="7">
        <f ca="1">IF($F4929,OFFSET(start_50,LOLP!$D4929+(1-$C4929)*24,LOLP!$B4929),0)</f>
        <v>0</v>
      </c>
      <c r="M4929" s="25">
        <f t="shared" ca="1" si="534"/>
        <v>0</v>
      </c>
      <c r="N4929" s="25">
        <f t="shared" ca="1" si="535"/>
        <v>0</v>
      </c>
      <c r="O4929" s="15" t="e">
        <f t="shared" ca="1" si="536"/>
        <v>#DIV/0!</v>
      </c>
      <c r="P4929" s="15" t="e">
        <f t="shared" ca="1" si="537"/>
        <v>#DIV/0!</v>
      </c>
    </row>
    <row r="4930" spans="1:16" x14ac:dyDescent="0.25">
      <c r="A4930" s="1">
        <f t="shared" si="538"/>
        <v>43306</v>
      </c>
      <c r="B4930" s="7">
        <f t="shared" si="533"/>
        <v>7</v>
      </c>
      <c r="C4930" s="4">
        <f>INDEX(Calendar!$E$3:$E$367,MATCH(LOLP!$A4930,Calendar!$B$3:$B$367,0))</f>
        <v>1</v>
      </c>
      <c r="D4930" s="2">
        <f t="shared" si="539"/>
        <v>7</v>
      </c>
      <c r="E4930" s="36">
        <v>30962</v>
      </c>
      <c r="F4930" s="7">
        <f>IFERROR(IF(INDEX('Temperature Data'!$AA$15:$AA$348,MATCH(LOLP!A4930,'Temperature Data'!$B$15:$B$348,0))&gt;IF(B4930=9,$G$2,LOLP!$F$2),1,0),0)</f>
        <v>1</v>
      </c>
      <c r="G4930" s="7">
        <f>SUMIFS(LOLP!$F$4:$F$8763,$C$4:$C$8763,$C4930,$B$4:$B$8763,$B4930,$D$4:$D$8763,$D4930)</f>
        <v>17</v>
      </c>
      <c r="H4930" s="7">
        <f>COUNTIFS(Calendar!$E$3:$E$367,LOLP!C4930,Calendar!$D$3:$D$367,LOLP!B4930)</f>
        <v>21</v>
      </c>
      <c r="I4930" s="7">
        <f ca="1">IF($F4930=1,OFFSET(start_norps,LOLP!$D4930+(1-$C4930)*24,LOLP!$B4930)*H4930/G4930,0)</f>
        <v>0</v>
      </c>
      <c r="J4930" s="7">
        <f ca="1">IF($F4930=1,OFFSET(start_33,LOLP!$D4930+(1-$C4930)*24,LOLP!$B4930)*H4930/G4930,0)</f>
        <v>0</v>
      </c>
      <c r="K4930" s="7">
        <f ca="1">IF($F4930,OFFSET(start_40,LOLP!$D4930+(1-$C4930)*24,LOLP!$B4930),0)</f>
        <v>0</v>
      </c>
      <c r="L4930" s="7">
        <f ca="1">IF($F4930,OFFSET(start_50,LOLP!$D4930+(1-$C4930)*24,LOLP!$B4930),0)</f>
        <v>0</v>
      </c>
      <c r="M4930" s="25">
        <f t="shared" ca="1" si="534"/>
        <v>0</v>
      </c>
      <c r="N4930" s="25">
        <f t="shared" ca="1" si="535"/>
        <v>0</v>
      </c>
      <c r="O4930" s="15" t="e">
        <f t="shared" ca="1" si="536"/>
        <v>#DIV/0!</v>
      </c>
      <c r="P4930" s="15" t="e">
        <f t="shared" ca="1" si="537"/>
        <v>#DIV/0!</v>
      </c>
    </row>
    <row r="4931" spans="1:16" x14ac:dyDescent="0.25">
      <c r="A4931" s="1">
        <f t="shared" si="538"/>
        <v>43306</v>
      </c>
      <c r="B4931" s="7">
        <f t="shared" si="533"/>
        <v>7</v>
      </c>
      <c r="C4931" s="4">
        <f>INDEX(Calendar!$E$3:$E$367,MATCH(LOLP!$A4931,Calendar!$B$3:$B$367,0))</f>
        <v>1</v>
      </c>
      <c r="D4931" s="2">
        <f t="shared" si="539"/>
        <v>8</v>
      </c>
      <c r="E4931" s="36">
        <v>32792</v>
      </c>
      <c r="F4931" s="7">
        <f>IFERROR(IF(INDEX('Temperature Data'!$AA$15:$AA$348,MATCH(LOLP!A4931,'Temperature Data'!$B$15:$B$348,0))&gt;IF(B4931=9,$G$2,LOLP!$F$2),1,0),0)</f>
        <v>1</v>
      </c>
      <c r="G4931" s="7">
        <f>SUMIFS(LOLP!$F$4:$F$8763,$C$4:$C$8763,$C4931,$B$4:$B$8763,$B4931,$D$4:$D$8763,$D4931)</f>
        <v>17</v>
      </c>
      <c r="H4931" s="7">
        <f>COUNTIFS(Calendar!$E$3:$E$367,LOLP!C4931,Calendar!$D$3:$D$367,LOLP!B4931)</f>
        <v>21</v>
      </c>
      <c r="I4931" s="7">
        <f ca="1">IF($F4931=1,OFFSET(start_norps,LOLP!$D4931+(1-$C4931)*24,LOLP!$B4931)*H4931/G4931,0)</f>
        <v>9.8849763121029283E-13</v>
      </c>
      <c r="J4931" s="7">
        <f ca="1">IF($F4931=1,OFFSET(start_33,LOLP!$D4931+(1-$C4931)*24,LOLP!$B4931)*H4931/G4931,0)</f>
        <v>1.8584058269007494E-15</v>
      </c>
      <c r="K4931" s="7">
        <f ca="1">IF($F4931,OFFSET(start_40,LOLP!$D4931+(1-$C4931)*24,LOLP!$B4931),0)</f>
        <v>0</v>
      </c>
      <c r="L4931" s="7">
        <f ca="1">IF($F4931,OFFSET(start_50,LOLP!$D4931+(1-$C4931)*24,LOLP!$B4931),0)</f>
        <v>0</v>
      </c>
      <c r="M4931" s="25">
        <f t="shared" ca="1" si="534"/>
        <v>5.9525994122127308E-16</v>
      </c>
      <c r="N4931" s="25">
        <f t="shared" ca="1" si="535"/>
        <v>9.9186514387467734E-19</v>
      </c>
      <c r="O4931" s="15" t="e">
        <f t="shared" ca="1" si="536"/>
        <v>#DIV/0!</v>
      </c>
      <c r="P4931" s="15" t="e">
        <f t="shared" ca="1" si="537"/>
        <v>#DIV/0!</v>
      </c>
    </row>
    <row r="4932" spans="1:16" x14ac:dyDescent="0.25">
      <c r="A4932" s="1">
        <f t="shared" si="538"/>
        <v>43306</v>
      </c>
      <c r="B4932" s="7">
        <f t="shared" si="533"/>
        <v>7</v>
      </c>
      <c r="C4932" s="4">
        <f>INDEX(Calendar!$E$3:$E$367,MATCH(LOLP!$A4932,Calendar!$B$3:$B$367,0))</f>
        <v>1</v>
      </c>
      <c r="D4932" s="2">
        <f t="shared" si="539"/>
        <v>9</v>
      </c>
      <c r="E4932" s="36">
        <v>34236</v>
      </c>
      <c r="F4932" s="7">
        <f>IFERROR(IF(INDEX('Temperature Data'!$AA$15:$AA$348,MATCH(LOLP!A4932,'Temperature Data'!$B$15:$B$348,0))&gt;IF(B4932=9,$G$2,LOLP!$F$2),1,0),0)</f>
        <v>1</v>
      </c>
      <c r="G4932" s="7">
        <f>SUMIFS(LOLP!$F$4:$F$8763,$C$4:$C$8763,$C4932,$B$4:$B$8763,$B4932,$D$4:$D$8763,$D4932)</f>
        <v>17</v>
      </c>
      <c r="H4932" s="7">
        <f>COUNTIFS(Calendar!$E$3:$E$367,LOLP!C4932,Calendar!$D$3:$D$367,LOLP!B4932)</f>
        <v>21</v>
      </c>
      <c r="I4932" s="7">
        <f ca="1">IF($F4932=1,OFFSET(start_norps,LOLP!$D4932+(1-$C4932)*24,LOLP!$B4932)*H4932/G4932,0)</f>
        <v>4.8246458654209809E-10</v>
      </c>
      <c r="J4932" s="7">
        <f ca="1">IF($F4932=1,OFFSET(start_33,LOLP!$D4932+(1-$C4932)*24,LOLP!$B4932)*H4932/G4932,0)</f>
        <v>3.7183152059811881E-14</v>
      </c>
      <c r="K4932" s="7">
        <f ca="1">IF($F4932,OFFSET(start_40,LOLP!$D4932+(1-$C4932)*24,LOLP!$B4932),0)</f>
        <v>0</v>
      </c>
      <c r="L4932" s="7">
        <f ca="1">IF($F4932,OFFSET(start_50,LOLP!$D4932+(1-$C4932)*24,LOLP!$B4932),0)</f>
        <v>0</v>
      </c>
      <c r="M4932" s="25">
        <f t="shared" ca="1" si="534"/>
        <v>2.9053366680784487E-13</v>
      </c>
      <c r="N4932" s="25">
        <f t="shared" ca="1" si="535"/>
        <v>1.9845327610183486E-17</v>
      </c>
      <c r="O4932" s="15" t="e">
        <f t="shared" ca="1" si="536"/>
        <v>#DIV/0!</v>
      </c>
      <c r="P4932" s="15" t="e">
        <f t="shared" ca="1" si="537"/>
        <v>#DIV/0!</v>
      </c>
    </row>
    <row r="4933" spans="1:16" x14ac:dyDescent="0.25">
      <c r="A4933" s="1">
        <f t="shared" si="538"/>
        <v>43306</v>
      </c>
      <c r="B4933" s="7">
        <f t="shared" ref="B4933:B4996" si="540">MONTH(A4933)</f>
        <v>7</v>
      </c>
      <c r="C4933" s="4">
        <f>INDEX(Calendar!$E$3:$E$367,MATCH(LOLP!$A4933,Calendar!$B$3:$B$367,0))</f>
        <v>1</v>
      </c>
      <c r="D4933" s="2">
        <f t="shared" si="539"/>
        <v>10</v>
      </c>
      <c r="E4933" s="36">
        <v>35758</v>
      </c>
      <c r="F4933" s="7">
        <f>IFERROR(IF(INDEX('Temperature Data'!$AA$15:$AA$348,MATCH(LOLP!A4933,'Temperature Data'!$B$15:$B$348,0))&gt;IF(B4933=9,$G$2,LOLP!$F$2),1,0),0)</f>
        <v>1</v>
      </c>
      <c r="G4933" s="7">
        <f>SUMIFS(LOLP!$F$4:$F$8763,$C$4:$C$8763,$C4933,$B$4:$B$8763,$B4933,$D$4:$D$8763,$D4933)</f>
        <v>17</v>
      </c>
      <c r="H4933" s="7">
        <f>COUNTIFS(Calendar!$E$3:$E$367,LOLP!C4933,Calendar!$D$3:$D$367,LOLP!B4933)</f>
        <v>21</v>
      </c>
      <c r="I4933" s="7">
        <f ca="1">IF($F4933=1,OFFSET(start_norps,LOLP!$D4933+(1-$C4933)*24,LOLP!$B4933)*H4933/G4933,0)</f>
        <v>1.4155959084874145E-8</v>
      </c>
      <c r="J4933" s="7">
        <f ca="1">IF($F4933=1,OFFSET(start_33,LOLP!$D4933+(1-$C4933)*24,LOLP!$B4933)*H4933/G4933,0)</f>
        <v>3.8761752680132135E-13</v>
      </c>
      <c r="K4933" s="7">
        <f ca="1">IF($F4933,OFFSET(start_40,LOLP!$D4933+(1-$C4933)*24,LOLP!$B4933),0)</f>
        <v>0</v>
      </c>
      <c r="L4933" s="7">
        <f ca="1">IF($F4933,OFFSET(start_50,LOLP!$D4933+(1-$C4933)*24,LOLP!$B4933),0)</f>
        <v>0</v>
      </c>
      <c r="M4933" s="25">
        <f t="shared" ref="M4933:M4996" ca="1" si="541">I4933/I$8764</f>
        <v>8.5245276333902356E-12</v>
      </c>
      <c r="N4933" s="25">
        <f t="shared" ref="N4933:N4996" ca="1" si="542">J4933/J$8764</f>
        <v>2.0687855603116982E-16</v>
      </c>
      <c r="O4933" s="15" t="e">
        <f t="shared" ref="O4933:O4996" ca="1" si="543">K4933/K$8764</f>
        <v>#DIV/0!</v>
      </c>
      <c r="P4933" s="15" t="e">
        <f t="shared" ref="P4933:P4996" ca="1" si="544">L4933/L$8764</f>
        <v>#DIV/0!</v>
      </c>
    </row>
    <row r="4934" spans="1:16" x14ac:dyDescent="0.25">
      <c r="A4934" s="1">
        <f t="shared" si="538"/>
        <v>43306</v>
      </c>
      <c r="B4934" s="7">
        <f t="shared" si="540"/>
        <v>7</v>
      </c>
      <c r="C4934" s="4">
        <f>INDEX(Calendar!$E$3:$E$367,MATCH(LOLP!$A4934,Calendar!$B$3:$B$367,0))</f>
        <v>1</v>
      </c>
      <c r="D4934" s="2">
        <f t="shared" si="539"/>
        <v>11</v>
      </c>
      <c r="E4934" s="36">
        <v>37419</v>
      </c>
      <c r="F4934" s="7">
        <f>IFERROR(IF(INDEX('Temperature Data'!$AA$15:$AA$348,MATCH(LOLP!A4934,'Temperature Data'!$B$15:$B$348,0))&gt;IF(B4934=9,$G$2,LOLP!$F$2),1,0),0)</f>
        <v>1</v>
      </c>
      <c r="G4934" s="7">
        <f>SUMIFS(LOLP!$F$4:$F$8763,$C$4:$C$8763,$C4934,$B$4:$B$8763,$B4934,$D$4:$D$8763,$D4934)</f>
        <v>17</v>
      </c>
      <c r="H4934" s="7">
        <f>COUNTIFS(Calendar!$E$3:$E$367,LOLP!C4934,Calendar!$D$3:$D$367,LOLP!B4934)</f>
        <v>21</v>
      </c>
      <c r="I4934" s="7">
        <f ca="1">IF($F4934=1,OFFSET(start_norps,LOLP!$D4934+(1-$C4934)*24,LOLP!$B4934)*H4934/G4934,0)</f>
        <v>4.7834684128625099E-7</v>
      </c>
      <c r="J4934" s="7">
        <f ca="1">IF($F4934=1,OFFSET(start_33,LOLP!$D4934+(1-$C4934)*24,LOLP!$B4934)*H4934/G4934,0)</f>
        <v>4.6671742863318669E-12</v>
      </c>
      <c r="K4934" s="7">
        <f ca="1">IF($F4934,OFFSET(start_40,LOLP!$D4934+(1-$C4934)*24,LOLP!$B4934),0)</f>
        <v>0</v>
      </c>
      <c r="L4934" s="7">
        <f ca="1">IF($F4934,OFFSET(start_50,LOLP!$D4934+(1-$C4934)*24,LOLP!$B4934),0)</f>
        <v>0</v>
      </c>
      <c r="M4934" s="25">
        <f t="shared" ca="1" si="541"/>
        <v>2.8805401615257868E-10</v>
      </c>
      <c r="N4934" s="25">
        <f t="shared" ca="1" si="542"/>
        <v>2.4909561883589489E-15</v>
      </c>
      <c r="O4934" s="15" t="e">
        <f t="shared" ca="1" si="543"/>
        <v>#DIV/0!</v>
      </c>
      <c r="P4934" s="15" t="e">
        <f t="shared" ca="1" si="544"/>
        <v>#DIV/0!</v>
      </c>
    </row>
    <row r="4935" spans="1:16" x14ac:dyDescent="0.25">
      <c r="A4935" s="1">
        <f t="shared" si="538"/>
        <v>43306</v>
      </c>
      <c r="B4935" s="7">
        <f t="shared" si="540"/>
        <v>7</v>
      </c>
      <c r="C4935" s="4">
        <f>INDEX(Calendar!$E$3:$E$367,MATCH(LOLP!$A4935,Calendar!$B$3:$B$367,0))</f>
        <v>1</v>
      </c>
      <c r="D4935" s="2">
        <f t="shared" si="539"/>
        <v>12</v>
      </c>
      <c r="E4935" s="36">
        <v>39384</v>
      </c>
      <c r="F4935" s="7">
        <f>IFERROR(IF(INDEX('Temperature Data'!$AA$15:$AA$348,MATCH(LOLP!A4935,'Temperature Data'!$B$15:$B$348,0))&gt;IF(B4935=9,$G$2,LOLP!$F$2),1,0),0)</f>
        <v>1</v>
      </c>
      <c r="G4935" s="7">
        <f>SUMIFS(LOLP!$F$4:$F$8763,$C$4:$C$8763,$C4935,$B$4:$B$8763,$B4935,$D$4:$D$8763,$D4935)</f>
        <v>17</v>
      </c>
      <c r="H4935" s="7">
        <f>COUNTIFS(Calendar!$E$3:$E$367,LOLP!C4935,Calendar!$D$3:$D$367,LOLP!B4935)</f>
        <v>21</v>
      </c>
      <c r="I4935" s="7">
        <f ca="1">IF($F4935=1,OFFSET(start_norps,LOLP!$D4935+(1-$C4935)*24,LOLP!$B4935)*H4935/G4935,0)</f>
        <v>2.9427360377163746E-4</v>
      </c>
      <c r="J4935" s="7">
        <f ca="1">IF($F4935=1,OFFSET(start_33,LOLP!$D4935+(1-$C4935)*24,LOLP!$B4935)*H4935/G4935,0)</f>
        <v>6.7617504856389595E-8</v>
      </c>
      <c r="K4935" s="7">
        <f ca="1">IF($F4935,OFFSET(start_40,LOLP!$D4935+(1-$C4935)*24,LOLP!$B4935),0)</f>
        <v>0</v>
      </c>
      <c r="L4935" s="7">
        <f ca="1">IF($F4935,OFFSET(start_50,LOLP!$D4935+(1-$C4935)*24,LOLP!$B4935),0)</f>
        <v>0</v>
      </c>
      <c r="M4935" s="25">
        <f t="shared" ca="1" si="541"/>
        <v>1.7720759519636282E-7</v>
      </c>
      <c r="N4935" s="25">
        <f t="shared" ca="1" si="542"/>
        <v>3.6088697749445538E-11</v>
      </c>
      <c r="O4935" s="15" t="e">
        <f t="shared" ca="1" si="543"/>
        <v>#DIV/0!</v>
      </c>
      <c r="P4935" s="15" t="e">
        <f t="shared" ca="1" si="544"/>
        <v>#DIV/0!</v>
      </c>
    </row>
    <row r="4936" spans="1:16" x14ac:dyDescent="0.25">
      <c r="A4936" s="1">
        <f t="shared" si="538"/>
        <v>43306</v>
      </c>
      <c r="B4936" s="7">
        <f t="shared" si="540"/>
        <v>7</v>
      </c>
      <c r="C4936" s="4">
        <f>INDEX(Calendar!$E$3:$E$367,MATCH(LOLP!$A4936,Calendar!$B$3:$B$367,0))</f>
        <v>1</v>
      </c>
      <c r="D4936" s="2">
        <f t="shared" si="539"/>
        <v>13</v>
      </c>
      <c r="E4936" s="36">
        <v>41753</v>
      </c>
      <c r="F4936" s="7">
        <f>IFERROR(IF(INDEX('Temperature Data'!$AA$15:$AA$348,MATCH(LOLP!A4936,'Temperature Data'!$B$15:$B$348,0))&gt;IF(B4936=9,$G$2,LOLP!$F$2),1,0),0)</f>
        <v>1</v>
      </c>
      <c r="G4936" s="7">
        <f>SUMIFS(LOLP!$F$4:$F$8763,$C$4:$C$8763,$C4936,$B$4:$B$8763,$B4936,$D$4:$D$8763,$D4936)</f>
        <v>17</v>
      </c>
      <c r="H4936" s="7">
        <f>COUNTIFS(Calendar!$E$3:$E$367,LOLP!C4936,Calendar!$D$3:$D$367,LOLP!B4936)</f>
        <v>21</v>
      </c>
      <c r="I4936" s="7">
        <f ca="1">IF($F4936=1,OFFSET(start_norps,LOLP!$D4936+(1-$C4936)*24,LOLP!$B4936)*H4936/G4936,0)</f>
        <v>2.5756648823129949E-3</v>
      </c>
      <c r="J4936" s="7">
        <f ca="1">IF($F4936=1,OFFSET(start_33,LOLP!$D4936+(1-$C4936)*24,LOLP!$B4936)*H4936/G4936,0)</f>
        <v>3.1697734660975639E-7</v>
      </c>
      <c r="K4936" s="7">
        <f ca="1">IF($F4936,OFFSET(start_40,LOLP!$D4936+(1-$C4936)*24,LOLP!$B4936),0)</f>
        <v>0</v>
      </c>
      <c r="L4936" s="7">
        <f ca="1">IF($F4936,OFFSET(start_50,LOLP!$D4936+(1-$C4936)*24,LOLP!$B4936),0)</f>
        <v>0</v>
      </c>
      <c r="M4936" s="25">
        <f t="shared" ca="1" si="541"/>
        <v>1.5510306530265828E-6</v>
      </c>
      <c r="N4936" s="25">
        <f t="shared" ca="1" si="542"/>
        <v>1.691766012294635E-10</v>
      </c>
      <c r="O4936" s="15" t="e">
        <f t="shared" ca="1" si="543"/>
        <v>#DIV/0!</v>
      </c>
      <c r="P4936" s="15" t="e">
        <f t="shared" ca="1" si="544"/>
        <v>#DIV/0!</v>
      </c>
    </row>
    <row r="4937" spans="1:16" x14ac:dyDescent="0.25">
      <c r="A4937" s="1">
        <f t="shared" si="538"/>
        <v>43306</v>
      </c>
      <c r="B4937" s="7">
        <f t="shared" si="540"/>
        <v>7</v>
      </c>
      <c r="C4937" s="4">
        <f>INDEX(Calendar!$E$3:$E$367,MATCH(LOLP!$A4937,Calendar!$B$3:$B$367,0))</f>
        <v>1</v>
      </c>
      <c r="D4937" s="2">
        <f t="shared" si="539"/>
        <v>14</v>
      </c>
      <c r="E4937" s="36">
        <v>43959</v>
      </c>
      <c r="F4937" s="7">
        <f>IFERROR(IF(INDEX('Temperature Data'!$AA$15:$AA$348,MATCH(LOLP!A4937,'Temperature Data'!$B$15:$B$348,0))&gt;IF(B4937=9,$G$2,LOLP!$F$2),1,0),0)</f>
        <v>1</v>
      </c>
      <c r="G4937" s="7">
        <f>SUMIFS(LOLP!$F$4:$F$8763,$C$4:$C$8763,$C4937,$B$4:$B$8763,$B4937,$D$4:$D$8763,$D4937)</f>
        <v>17</v>
      </c>
      <c r="H4937" s="7">
        <f>COUNTIFS(Calendar!$E$3:$E$367,LOLP!C4937,Calendar!$D$3:$D$367,LOLP!B4937)</f>
        <v>21</v>
      </c>
      <c r="I4937" s="7">
        <f ca="1">IF($F4937=1,OFFSET(start_norps,LOLP!$D4937+(1-$C4937)*24,LOLP!$B4937)*H4937/G4937,0)</f>
        <v>1.4938153686275523E-2</v>
      </c>
      <c r="J4937" s="7">
        <f ca="1">IF($F4937=1,OFFSET(start_33,LOLP!$D4937+(1-$C4937)*24,LOLP!$B4937)*H4937/G4937,0)</f>
        <v>6.4908882148098641E-6</v>
      </c>
      <c r="K4937" s="7">
        <f ca="1">IF($F4937,OFFSET(start_40,LOLP!$D4937+(1-$C4937)*24,LOLP!$B4937),0)</f>
        <v>0</v>
      </c>
      <c r="L4937" s="7">
        <f ca="1">IF($F4937,OFFSET(start_50,LOLP!$D4937+(1-$C4937)*24,LOLP!$B4937),0)</f>
        <v>0</v>
      </c>
      <c r="M4937" s="25">
        <f t="shared" ca="1" si="541"/>
        <v>8.9955546725584529E-6</v>
      </c>
      <c r="N4937" s="25">
        <f t="shared" ca="1" si="542"/>
        <v>3.4643056322060636E-9</v>
      </c>
      <c r="O4937" s="15" t="e">
        <f t="shared" ca="1" si="543"/>
        <v>#DIV/0!</v>
      </c>
      <c r="P4937" s="15" t="e">
        <f t="shared" ca="1" si="544"/>
        <v>#DIV/0!</v>
      </c>
    </row>
    <row r="4938" spans="1:16" x14ac:dyDescent="0.25">
      <c r="A4938" s="1">
        <f t="shared" si="538"/>
        <v>43306</v>
      </c>
      <c r="B4938" s="7">
        <f t="shared" si="540"/>
        <v>7</v>
      </c>
      <c r="C4938" s="4">
        <f>INDEX(Calendar!$E$3:$E$367,MATCH(LOLP!$A4938,Calendar!$B$3:$B$367,0))</f>
        <v>1</v>
      </c>
      <c r="D4938" s="2">
        <f t="shared" si="539"/>
        <v>15</v>
      </c>
      <c r="E4938" s="36">
        <v>45506</v>
      </c>
      <c r="F4938" s="7">
        <f>IFERROR(IF(INDEX('Temperature Data'!$AA$15:$AA$348,MATCH(LOLP!A4938,'Temperature Data'!$B$15:$B$348,0))&gt;IF(B4938=9,$G$2,LOLP!$F$2),1,0),0)</f>
        <v>1</v>
      </c>
      <c r="G4938" s="7">
        <f>SUMIFS(LOLP!$F$4:$F$8763,$C$4:$C$8763,$C4938,$B$4:$B$8763,$B4938,$D$4:$D$8763,$D4938)</f>
        <v>17</v>
      </c>
      <c r="H4938" s="7">
        <f>COUNTIFS(Calendar!$E$3:$E$367,LOLP!C4938,Calendar!$D$3:$D$367,LOLP!B4938)</f>
        <v>21</v>
      </c>
      <c r="I4938" s="7">
        <f ca="1">IF($F4938=1,OFFSET(start_norps,LOLP!$D4938+(1-$C4938)*24,LOLP!$B4938)*H4938/G4938,0)</f>
        <v>0.12743936282811918</v>
      </c>
      <c r="J4938" s="7">
        <f ca="1">IF($F4938=1,OFFSET(start_33,LOLP!$D4938+(1-$C4938)*24,LOLP!$B4938)*H4938/G4938,0)</f>
        <v>3.1718041392801689E-4</v>
      </c>
      <c r="K4938" s="7">
        <f ca="1">IF($F4938,OFFSET(start_40,LOLP!$D4938+(1-$C4938)*24,LOLP!$B4938),0)</f>
        <v>0</v>
      </c>
      <c r="L4938" s="7">
        <f ca="1">IF($F4938,OFFSET(start_50,LOLP!$D4938+(1-$C4938)*24,LOLP!$B4938),0)</f>
        <v>0</v>
      </c>
      <c r="M4938" s="25">
        <f t="shared" ca="1" si="541"/>
        <v>7.674226546548433E-5</v>
      </c>
      <c r="N4938" s="25">
        <f t="shared" ca="1" si="542"/>
        <v>1.6928498196736648E-7</v>
      </c>
      <c r="O4938" s="15" t="e">
        <f t="shared" ca="1" si="543"/>
        <v>#DIV/0!</v>
      </c>
      <c r="P4938" s="15" t="e">
        <f t="shared" ca="1" si="544"/>
        <v>#DIV/0!</v>
      </c>
    </row>
    <row r="4939" spans="1:16" x14ac:dyDescent="0.25">
      <c r="A4939" s="1">
        <f t="shared" si="538"/>
        <v>43306</v>
      </c>
      <c r="B4939" s="7">
        <f t="shared" si="540"/>
        <v>7</v>
      </c>
      <c r="C4939" s="4">
        <f>INDEX(Calendar!$E$3:$E$367,MATCH(LOLP!$A4939,Calendar!$B$3:$B$367,0))</f>
        <v>1</v>
      </c>
      <c r="D4939" s="2">
        <f t="shared" si="539"/>
        <v>16</v>
      </c>
      <c r="E4939" s="36">
        <v>46264</v>
      </c>
      <c r="F4939" s="7">
        <f>IFERROR(IF(INDEX('Temperature Data'!$AA$15:$AA$348,MATCH(LOLP!A4939,'Temperature Data'!$B$15:$B$348,0))&gt;IF(B4939=9,$G$2,LOLP!$F$2),1,0),0)</f>
        <v>1</v>
      </c>
      <c r="G4939" s="7">
        <f>SUMIFS(LOLP!$F$4:$F$8763,$C$4:$C$8763,$C4939,$B$4:$B$8763,$B4939,$D$4:$D$8763,$D4939)</f>
        <v>17</v>
      </c>
      <c r="H4939" s="7">
        <f>COUNTIFS(Calendar!$E$3:$E$367,LOLP!C4939,Calendar!$D$3:$D$367,LOLP!B4939)</f>
        <v>21</v>
      </c>
      <c r="I4939" s="7">
        <f ca="1">IF($F4939=1,OFFSET(start_norps,LOLP!$D4939+(1-$C4939)*24,LOLP!$B4939)*H4939/G4939,0)</f>
        <v>0.39364549930362924</v>
      </c>
      <c r="J4939" s="7">
        <f ca="1">IF($F4939=1,OFFSET(start_33,LOLP!$D4939+(1-$C4939)*24,LOLP!$B4939)*H4939/G4939,0)</f>
        <v>3.7980412424641979E-3</v>
      </c>
      <c r="K4939" s="7">
        <f ca="1">IF($F4939,OFFSET(start_40,LOLP!$D4939+(1-$C4939)*24,LOLP!$B4939),0)</f>
        <v>0</v>
      </c>
      <c r="L4939" s="7">
        <f ca="1">IF($F4939,OFFSET(start_50,LOLP!$D4939+(1-$C4939)*24,LOLP!$B4939),0)</f>
        <v>0</v>
      </c>
      <c r="M4939" s="25">
        <f t="shared" ca="1" si="541"/>
        <v>2.3704801041414691E-4</v>
      </c>
      <c r="N4939" s="25">
        <f t="shared" ca="1" si="542"/>
        <v>2.0270840033262006E-6</v>
      </c>
      <c r="O4939" s="15" t="e">
        <f t="shared" ca="1" si="543"/>
        <v>#DIV/0!</v>
      </c>
      <c r="P4939" s="15" t="e">
        <f t="shared" ca="1" si="544"/>
        <v>#DIV/0!</v>
      </c>
    </row>
    <row r="4940" spans="1:16" x14ac:dyDescent="0.25">
      <c r="A4940" s="1">
        <f t="shared" si="538"/>
        <v>43306</v>
      </c>
      <c r="B4940" s="7">
        <f t="shared" si="540"/>
        <v>7</v>
      </c>
      <c r="C4940" s="4">
        <f>INDEX(Calendar!$E$3:$E$367,MATCH(LOLP!$A4940,Calendar!$B$3:$B$367,0))</f>
        <v>1</v>
      </c>
      <c r="D4940" s="2">
        <f t="shared" si="539"/>
        <v>17</v>
      </c>
      <c r="E4940" s="36">
        <v>46487</v>
      </c>
      <c r="F4940" s="7">
        <f>IFERROR(IF(INDEX('Temperature Data'!$AA$15:$AA$348,MATCH(LOLP!A4940,'Temperature Data'!$B$15:$B$348,0))&gt;IF(B4940=9,$G$2,LOLP!$F$2),1,0),0)</f>
        <v>1</v>
      </c>
      <c r="G4940" s="7">
        <f>SUMIFS(LOLP!$F$4:$F$8763,$C$4:$C$8763,$C4940,$B$4:$B$8763,$B4940,$D$4:$D$8763,$D4940)</f>
        <v>17</v>
      </c>
      <c r="H4940" s="7">
        <f>COUNTIFS(Calendar!$E$3:$E$367,LOLP!C4940,Calendar!$D$3:$D$367,LOLP!B4940)</f>
        <v>21</v>
      </c>
      <c r="I4940" s="7">
        <f ca="1">IF($F4940=1,OFFSET(start_norps,LOLP!$D4940+(1-$C4940)*24,LOLP!$B4940)*H4940/G4940,0)</f>
        <v>0.60884564817099029</v>
      </c>
      <c r="J4940" s="7">
        <f ca="1">IF($F4940=1,OFFSET(start_33,LOLP!$D4940+(1-$C4940)*24,LOLP!$B4940)*H4940/G4940,0)</f>
        <v>4.3924205506881128E-2</v>
      </c>
      <c r="K4940" s="7">
        <f ca="1">IF($F4940,OFFSET(start_40,LOLP!$D4940+(1-$C4940)*24,LOLP!$B4940),0)</f>
        <v>0</v>
      </c>
      <c r="L4940" s="7">
        <f ca="1">IF($F4940,OFFSET(start_50,LOLP!$D4940+(1-$C4940)*24,LOLP!$B4940),0)</f>
        <v>0</v>
      </c>
      <c r="M4940" s="25">
        <f t="shared" ca="1" si="541"/>
        <v>3.6663863756491912E-4</v>
      </c>
      <c r="N4940" s="25">
        <f t="shared" ca="1" si="542"/>
        <v>2.3443150997497538E-5</v>
      </c>
      <c r="O4940" s="15" t="e">
        <f t="shared" ca="1" si="543"/>
        <v>#DIV/0!</v>
      </c>
      <c r="P4940" s="15" t="e">
        <f t="shared" ca="1" si="544"/>
        <v>#DIV/0!</v>
      </c>
    </row>
    <row r="4941" spans="1:16" x14ac:dyDescent="0.25">
      <c r="A4941" s="1">
        <f t="shared" si="538"/>
        <v>43306</v>
      </c>
      <c r="B4941" s="7">
        <f t="shared" si="540"/>
        <v>7</v>
      </c>
      <c r="C4941" s="4">
        <f>INDEX(Calendar!$E$3:$E$367,MATCH(LOLP!$A4941,Calendar!$B$3:$B$367,0))</f>
        <v>1</v>
      </c>
      <c r="D4941" s="2">
        <f t="shared" si="539"/>
        <v>18</v>
      </c>
      <c r="E4941" s="36">
        <v>45616</v>
      </c>
      <c r="F4941" s="7">
        <f>IFERROR(IF(INDEX('Temperature Data'!$AA$15:$AA$348,MATCH(LOLP!A4941,'Temperature Data'!$B$15:$B$348,0))&gt;IF(B4941=9,$G$2,LOLP!$F$2),1,0),0)</f>
        <v>1</v>
      </c>
      <c r="G4941" s="7">
        <f>SUMIFS(LOLP!$F$4:$F$8763,$C$4:$C$8763,$C4941,$B$4:$B$8763,$B4941,$D$4:$D$8763,$D4941)</f>
        <v>17</v>
      </c>
      <c r="H4941" s="7">
        <f>COUNTIFS(Calendar!$E$3:$E$367,LOLP!C4941,Calendar!$D$3:$D$367,LOLP!B4941)</f>
        <v>21</v>
      </c>
      <c r="I4941" s="7">
        <f ca="1">IF($F4941=1,OFFSET(start_norps,LOLP!$D4941+(1-$C4941)*24,LOLP!$B4941)*H4941/G4941,0)</f>
        <v>0.5249452339155336</v>
      </c>
      <c r="J4941" s="7">
        <f ca="1">IF($F4941=1,OFFSET(start_33,LOLP!$D4941+(1-$C4941)*24,LOLP!$B4941)*H4941/G4941,0)</f>
        <v>0.1217738780968521</v>
      </c>
      <c r="K4941" s="7">
        <f ca="1">IF($F4941,OFFSET(start_40,LOLP!$D4941+(1-$C4941)*24,LOLP!$B4941),0)</f>
        <v>0</v>
      </c>
      <c r="L4941" s="7">
        <f ca="1">IF($F4941,OFFSET(start_50,LOLP!$D4941+(1-$C4941)*24,LOLP!$B4941),0)</f>
        <v>0</v>
      </c>
      <c r="M4941" s="25">
        <f t="shared" ca="1" si="541"/>
        <v>3.1611493970132873E-4</v>
      </c>
      <c r="N4941" s="25">
        <f t="shared" ca="1" si="542"/>
        <v>6.4992943613473834E-5</v>
      </c>
      <c r="O4941" s="15" t="e">
        <f t="shared" ca="1" si="543"/>
        <v>#DIV/0!</v>
      </c>
      <c r="P4941" s="15" t="e">
        <f t="shared" ca="1" si="544"/>
        <v>#DIV/0!</v>
      </c>
    </row>
    <row r="4942" spans="1:16" x14ac:dyDescent="0.25">
      <c r="A4942" s="1">
        <f t="shared" si="538"/>
        <v>43306</v>
      </c>
      <c r="B4942" s="7">
        <f t="shared" si="540"/>
        <v>7</v>
      </c>
      <c r="C4942" s="4">
        <f>INDEX(Calendar!$E$3:$E$367,MATCH(LOLP!$A4942,Calendar!$B$3:$B$367,0))</f>
        <v>1</v>
      </c>
      <c r="D4942" s="2">
        <f t="shared" si="539"/>
        <v>19</v>
      </c>
      <c r="E4942" s="36">
        <v>44135</v>
      </c>
      <c r="F4942" s="7">
        <f>IFERROR(IF(INDEX('Temperature Data'!$AA$15:$AA$348,MATCH(LOLP!A4942,'Temperature Data'!$B$15:$B$348,0))&gt;IF(B4942=9,$G$2,LOLP!$F$2),1,0),0)</f>
        <v>1</v>
      </c>
      <c r="G4942" s="7">
        <f>SUMIFS(LOLP!$F$4:$F$8763,$C$4:$C$8763,$C4942,$B$4:$B$8763,$B4942,$D$4:$D$8763,$D4942)</f>
        <v>17</v>
      </c>
      <c r="H4942" s="7">
        <f>COUNTIFS(Calendar!$E$3:$E$367,LOLP!C4942,Calendar!$D$3:$D$367,LOLP!B4942)</f>
        <v>21</v>
      </c>
      <c r="I4942" s="7">
        <f ca="1">IF($F4942=1,OFFSET(start_norps,LOLP!$D4942+(1-$C4942)*24,LOLP!$B4942)*H4942/G4942,0)</f>
        <v>1.0112613476892978</v>
      </c>
      <c r="J4942" s="7">
        <f ca="1">IF($F4942=1,OFFSET(start_33,LOLP!$D4942+(1-$C4942)*24,LOLP!$B4942)*H4942/G4942,0)</f>
        <v>1.1886523329937249</v>
      </c>
      <c r="K4942" s="7">
        <f ca="1">IF($F4942,OFFSET(start_40,LOLP!$D4942+(1-$C4942)*24,LOLP!$B4942),0)</f>
        <v>0</v>
      </c>
      <c r="L4942" s="7">
        <f ca="1">IF($F4942,OFFSET(start_50,LOLP!$D4942+(1-$C4942)*24,LOLP!$B4942),0)</f>
        <v>0</v>
      </c>
      <c r="M4942" s="25">
        <f t="shared" ca="1" si="541"/>
        <v>6.089679442608753E-4</v>
      </c>
      <c r="N4942" s="25">
        <f t="shared" ca="1" si="542"/>
        <v>6.3440546742579533E-4</v>
      </c>
      <c r="O4942" s="15" t="e">
        <f t="shared" ca="1" si="543"/>
        <v>#DIV/0!</v>
      </c>
      <c r="P4942" s="15" t="e">
        <f t="shared" ca="1" si="544"/>
        <v>#DIV/0!</v>
      </c>
    </row>
    <row r="4943" spans="1:16" x14ac:dyDescent="0.25">
      <c r="A4943" s="1">
        <f t="shared" si="538"/>
        <v>43306</v>
      </c>
      <c r="B4943" s="7">
        <f t="shared" si="540"/>
        <v>7</v>
      </c>
      <c r="C4943" s="4">
        <f>INDEX(Calendar!$E$3:$E$367,MATCH(LOLP!$A4943,Calendar!$B$3:$B$367,0))</f>
        <v>1</v>
      </c>
      <c r="D4943" s="2">
        <f t="shared" si="539"/>
        <v>20</v>
      </c>
      <c r="E4943" s="36">
        <v>43028</v>
      </c>
      <c r="F4943" s="7">
        <f>IFERROR(IF(INDEX('Temperature Data'!$AA$15:$AA$348,MATCH(LOLP!A4943,'Temperature Data'!$B$15:$B$348,0))&gt;IF(B4943=9,$G$2,LOLP!$F$2),1,0),0)</f>
        <v>1</v>
      </c>
      <c r="G4943" s="7">
        <f>SUMIFS(LOLP!$F$4:$F$8763,$C$4:$C$8763,$C4943,$B$4:$B$8763,$B4943,$D$4:$D$8763,$D4943)</f>
        <v>17</v>
      </c>
      <c r="H4943" s="7">
        <f>COUNTIFS(Calendar!$E$3:$E$367,LOLP!C4943,Calendar!$D$3:$D$367,LOLP!B4943)</f>
        <v>21</v>
      </c>
      <c r="I4943" s="7">
        <f ca="1">IF($F4943=1,OFFSET(start_norps,LOLP!$D4943+(1-$C4943)*24,LOLP!$B4943)*H4943/G4943,0)</f>
        <v>0.43018900673704075</v>
      </c>
      <c r="J4943" s="7">
        <f ca="1">IF($F4943=1,OFFSET(start_33,LOLP!$D4943+(1-$C4943)*24,LOLP!$B4943)*H4943/G4943,0)</f>
        <v>0.53101054731415775</v>
      </c>
      <c r="K4943" s="7">
        <f ca="1">IF($F4943,OFFSET(start_40,LOLP!$D4943+(1-$C4943)*24,LOLP!$B4943),0)</f>
        <v>0</v>
      </c>
      <c r="L4943" s="7">
        <f ca="1">IF($F4943,OFFSET(start_50,LOLP!$D4943+(1-$C4943)*24,LOLP!$B4943),0)</f>
        <v>0</v>
      </c>
      <c r="M4943" s="25">
        <f t="shared" ca="1" si="541"/>
        <v>2.5905401771251341E-4</v>
      </c>
      <c r="N4943" s="25">
        <f t="shared" ca="1" si="542"/>
        <v>2.8341003094522517E-4</v>
      </c>
      <c r="O4943" s="15" t="e">
        <f t="shared" ca="1" si="543"/>
        <v>#DIV/0!</v>
      </c>
      <c r="P4943" s="15" t="e">
        <f t="shared" ca="1" si="544"/>
        <v>#DIV/0!</v>
      </c>
    </row>
    <row r="4944" spans="1:16" x14ac:dyDescent="0.25">
      <c r="A4944" s="1">
        <f t="shared" si="538"/>
        <v>43306</v>
      </c>
      <c r="B4944" s="7">
        <f t="shared" si="540"/>
        <v>7</v>
      </c>
      <c r="C4944" s="4">
        <f>INDEX(Calendar!$E$3:$E$367,MATCH(LOLP!$A4944,Calendar!$B$3:$B$367,0))</f>
        <v>1</v>
      </c>
      <c r="D4944" s="2">
        <f t="shared" si="539"/>
        <v>21</v>
      </c>
      <c r="E4944" s="36">
        <v>40885</v>
      </c>
      <c r="F4944" s="7">
        <f>IFERROR(IF(INDEX('Temperature Data'!$AA$15:$AA$348,MATCH(LOLP!A4944,'Temperature Data'!$B$15:$B$348,0))&gt;IF(B4944=9,$G$2,LOLP!$F$2),1,0),0)</f>
        <v>1</v>
      </c>
      <c r="G4944" s="7">
        <f>SUMIFS(LOLP!$F$4:$F$8763,$C$4:$C$8763,$C4944,$B$4:$B$8763,$B4944,$D$4:$D$8763,$D4944)</f>
        <v>17</v>
      </c>
      <c r="H4944" s="7">
        <f>COUNTIFS(Calendar!$E$3:$E$367,LOLP!C4944,Calendar!$D$3:$D$367,LOLP!B4944)</f>
        <v>21</v>
      </c>
      <c r="I4944" s="7">
        <f ca="1">IF($F4944=1,OFFSET(start_norps,LOLP!$D4944+(1-$C4944)*24,LOLP!$B4944)*H4944/G4944,0)</f>
        <v>8.001019996055149E-4</v>
      </c>
      <c r="J4944" s="7">
        <f ca="1">IF($F4944=1,OFFSET(start_33,LOLP!$D4944+(1-$C4944)*24,LOLP!$B4944)*H4944/G4944,0)</f>
        <v>1.1180291781430949E-3</v>
      </c>
      <c r="K4944" s="7">
        <f ca="1">IF($F4944,OFFSET(start_40,LOLP!$D4944+(1-$C4944)*24,LOLP!$B4944),0)</f>
        <v>0</v>
      </c>
      <c r="L4944" s="7">
        <f ca="1">IF($F4944,OFFSET(start_50,LOLP!$D4944+(1-$C4944)*24,LOLP!$B4944),0)</f>
        <v>0</v>
      </c>
      <c r="M4944" s="25">
        <f t="shared" ca="1" si="541"/>
        <v>4.8181063284195225E-7</v>
      </c>
      <c r="N4944" s="25">
        <f t="shared" ca="1" si="542"/>
        <v>5.9671259935960806E-7</v>
      </c>
      <c r="O4944" s="15" t="e">
        <f t="shared" ca="1" si="543"/>
        <v>#DIV/0!</v>
      </c>
      <c r="P4944" s="15" t="e">
        <f t="shared" ca="1" si="544"/>
        <v>#DIV/0!</v>
      </c>
    </row>
    <row r="4945" spans="1:16" x14ac:dyDescent="0.25">
      <c r="A4945" s="1">
        <f t="shared" si="538"/>
        <v>43306</v>
      </c>
      <c r="B4945" s="7">
        <f t="shared" si="540"/>
        <v>7</v>
      </c>
      <c r="C4945" s="4">
        <f>INDEX(Calendar!$E$3:$E$367,MATCH(LOLP!$A4945,Calendar!$B$3:$B$367,0))</f>
        <v>1</v>
      </c>
      <c r="D4945" s="2">
        <f t="shared" si="539"/>
        <v>22</v>
      </c>
      <c r="E4945" s="36">
        <v>37306</v>
      </c>
      <c r="F4945" s="7">
        <f>IFERROR(IF(INDEX('Temperature Data'!$AA$15:$AA$348,MATCH(LOLP!A4945,'Temperature Data'!$B$15:$B$348,0))&gt;IF(B4945=9,$G$2,LOLP!$F$2),1,0),0)</f>
        <v>1</v>
      </c>
      <c r="G4945" s="7">
        <f>SUMIFS(LOLP!$F$4:$F$8763,$C$4:$C$8763,$C4945,$B$4:$B$8763,$B4945,$D$4:$D$8763,$D4945)</f>
        <v>17</v>
      </c>
      <c r="H4945" s="7">
        <f>COUNTIFS(Calendar!$E$3:$E$367,LOLP!C4945,Calendar!$D$3:$D$367,LOLP!B4945)</f>
        <v>21</v>
      </c>
      <c r="I4945" s="7">
        <f ca="1">IF($F4945=1,OFFSET(start_norps,LOLP!$D4945+(1-$C4945)*24,LOLP!$B4945)*H4945/G4945,0)</f>
        <v>4.4879721658331451E-11</v>
      </c>
      <c r="J4945" s="7">
        <f ca="1">IF($F4945=1,OFFSET(start_33,LOLP!$D4945+(1-$C4945)*24,LOLP!$B4945)*H4945/G4945,0)</f>
        <v>9.1515027944054528E-11</v>
      </c>
      <c r="K4945" s="7">
        <f ca="1">IF($F4945,OFFSET(start_40,LOLP!$D4945+(1-$C4945)*24,LOLP!$B4945),0)</f>
        <v>0</v>
      </c>
      <c r="L4945" s="7">
        <f ca="1">IF($F4945,OFFSET(start_50,LOLP!$D4945+(1-$C4945)*24,LOLP!$B4945),0)</f>
        <v>0</v>
      </c>
      <c r="M4945" s="25">
        <f t="shared" ca="1" si="541"/>
        <v>2.7025963070499367E-14</v>
      </c>
      <c r="N4945" s="25">
        <f t="shared" ca="1" si="542"/>
        <v>4.8843242441723402E-14</v>
      </c>
      <c r="O4945" s="15" t="e">
        <f t="shared" ca="1" si="543"/>
        <v>#DIV/0!</v>
      </c>
      <c r="P4945" s="15" t="e">
        <f t="shared" ca="1" si="544"/>
        <v>#DIV/0!</v>
      </c>
    </row>
    <row r="4946" spans="1:16" x14ac:dyDescent="0.25">
      <c r="A4946" s="1">
        <f t="shared" si="538"/>
        <v>43306</v>
      </c>
      <c r="B4946" s="7">
        <f t="shared" si="540"/>
        <v>7</v>
      </c>
      <c r="C4946" s="4">
        <f>INDEX(Calendar!$E$3:$E$367,MATCH(LOLP!$A4946,Calendar!$B$3:$B$367,0))</f>
        <v>1</v>
      </c>
      <c r="D4946" s="2">
        <f t="shared" si="539"/>
        <v>23</v>
      </c>
      <c r="E4946" s="36">
        <v>33921</v>
      </c>
      <c r="F4946" s="7">
        <f>IFERROR(IF(INDEX('Temperature Data'!$AA$15:$AA$348,MATCH(LOLP!A4946,'Temperature Data'!$B$15:$B$348,0))&gt;IF(B4946=9,$G$2,LOLP!$F$2),1,0),0)</f>
        <v>1</v>
      </c>
      <c r="G4946" s="7">
        <f>SUMIFS(LOLP!$F$4:$F$8763,$C$4:$C$8763,$C4946,$B$4:$B$8763,$B4946,$D$4:$D$8763,$D4946)</f>
        <v>17</v>
      </c>
      <c r="H4946" s="7">
        <f>COUNTIFS(Calendar!$E$3:$E$367,LOLP!C4946,Calendar!$D$3:$D$367,LOLP!B4946)</f>
        <v>21</v>
      </c>
      <c r="I4946" s="7">
        <f ca="1">IF($F4946=1,OFFSET(start_norps,LOLP!$D4946+(1-$C4946)*24,LOLP!$B4946)*H4946/G4946,0)</f>
        <v>0</v>
      </c>
      <c r="J4946" s="7">
        <f ca="1">IF($F4946=1,OFFSET(start_33,LOLP!$D4946+(1-$C4946)*24,LOLP!$B4946)*H4946/G4946,0)</f>
        <v>0</v>
      </c>
      <c r="K4946" s="7">
        <f ca="1">IF($F4946,OFFSET(start_40,LOLP!$D4946+(1-$C4946)*24,LOLP!$B4946),0)</f>
        <v>0</v>
      </c>
      <c r="L4946" s="7">
        <f ca="1">IF($F4946,OFFSET(start_50,LOLP!$D4946+(1-$C4946)*24,LOLP!$B4946),0)</f>
        <v>0</v>
      </c>
      <c r="M4946" s="25">
        <f t="shared" ca="1" si="541"/>
        <v>0</v>
      </c>
      <c r="N4946" s="25">
        <f t="shared" ca="1" si="542"/>
        <v>0</v>
      </c>
      <c r="O4946" s="15" t="e">
        <f t="shared" ca="1" si="543"/>
        <v>#DIV/0!</v>
      </c>
      <c r="P4946" s="15" t="e">
        <f t="shared" ca="1" si="544"/>
        <v>#DIV/0!</v>
      </c>
    </row>
    <row r="4947" spans="1:16" x14ac:dyDescent="0.25">
      <c r="A4947" s="1">
        <f t="shared" si="538"/>
        <v>43306</v>
      </c>
      <c r="B4947" s="7">
        <f t="shared" si="540"/>
        <v>7</v>
      </c>
      <c r="C4947" s="4">
        <f>INDEX(Calendar!$E$3:$E$367,MATCH(LOLP!$A4947,Calendar!$B$3:$B$367,0))</f>
        <v>1</v>
      </c>
      <c r="D4947" s="2">
        <f t="shared" si="539"/>
        <v>24</v>
      </c>
      <c r="E4947" s="36">
        <v>31312</v>
      </c>
      <c r="F4947" s="7">
        <f>IFERROR(IF(INDEX('Temperature Data'!$AA$15:$AA$348,MATCH(LOLP!A4947,'Temperature Data'!$B$15:$B$348,0))&gt;IF(B4947=9,$G$2,LOLP!$F$2),1,0),0)</f>
        <v>1</v>
      </c>
      <c r="G4947" s="7">
        <f>SUMIFS(LOLP!$F$4:$F$8763,$C$4:$C$8763,$C4947,$B$4:$B$8763,$B4947,$D$4:$D$8763,$D4947)</f>
        <v>17</v>
      </c>
      <c r="H4947" s="7">
        <f>COUNTIFS(Calendar!$E$3:$E$367,LOLP!C4947,Calendar!$D$3:$D$367,LOLP!B4947)</f>
        <v>21</v>
      </c>
      <c r="I4947" s="7">
        <f ca="1">IF($F4947=1,OFFSET(start_norps,LOLP!$D4947+(1-$C4947)*24,LOLP!$B4947)*H4947/G4947,0)</f>
        <v>0</v>
      </c>
      <c r="J4947" s="7">
        <f ca="1">IF($F4947=1,OFFSET(start_33,LOLP!$D4947+(1-$C4947)*24,LOLP!$B4947)*H4947/G4947,0)</f>
        <v>0</v>
      </c>
      <c r="K4947" s="7">
        <f ca="1">IF($F4947,OFFSET(start_40,LOLP!$D4947+(1-$C4947)*24,LOLP!$B4947),0)</f>
        <v>0</v>
      </c>
      <c r="L4947" s="7">
        <f ca="1">IF($F4947,OFFSET(start_50,LOLP!$D4947+(1-$C4947)*24,LOLP!$B4947),0)</f>
        <v>0</v>
      </c>
      <c r="M4947" s="25">
        <f t="shared" ca="1" si="541"/>
        <v>0</v>
      </c>
      <c r="N4947" s="25">
        <f t="shared" ca="1" si="542"/>
        <v>0</v>
      </c>
      <c r="O4947" s="15" t="e">
        <f t="shared" ca="1" si="543"/>
        <v>#DIV/0!</v>
      </c>
      <c r="P4947" s="15" t="e">
        <f t="shared" ca="1" si="544"/>
        <v>#DIV/0!</v>
      </c>
    </row>
    <row r="4948" spans="1:16" x14ac:dyDescent="0.25">
      <c r="A4948" s="1">
        <f t="shared" si="538"/>
        <v>43307</v>
      </c>
      <c r="B4948" s="7">
        <f t="shared" si="540"/>
        <v>7</v>
      </c>
      <c r="C4948" s="4">
        <f>INDEX(Calendar!$E$3:$E$367,MATCH(LOLP!$A4948,Calendar!$B$3:$B$367,0))</f>
        <v>1</v>
      </c>
      <c r="D4948" s="2">
        <f t="shared" si="539"/>
        <v>1</v>
      </c>
      <c r="E4948" s="36">
        <v>29369</v>
      </c>
      <c r="F4948" s="7">
        <f>IFERROR(IF(INDEX('Temperature Data'!$AA$15:$AA$348,MATCH(LOLP!A4948,'Temperature Data'!$B$15:$B$348,0))&gt;IF(B4948=9,$G$2,LOLP!$F$2),1,0),0)</f>
        <v>0</v>
      </c>
      <c r="G4948" s="7">
        <f>SUMIFS(LOLP!$F$4:$F$8763,$C$4:$C$8763,$C4948,$B$4:$B$8763,$B4948,$D$4:$D$8763,$D4948)</f>
        <v>17</v>
      </c>
      <c r="H4948" s="7">
        <f>COUNTIFS(Calendar!$E$3:$E$367,LOLP!C4948,Calendar!$D$3:$D$367,LOLP!B4948)</f>
        <v>21</v>
      </c>
      <c r="I4948" s="7">
        <f ca="1">IF($F4948=1,OFFSET(start_norps,LOLP!$D4948+(1-$C4948)*24,LOLP!$B4948)*H4948/G4948,0)</f>
        <v>0</v>
      </c>
      <c r="J4948" s="7">
        <f ca="1">IF($F4948=1,OFFSET(start_33,LOLP!$D4948+(1-$C4948)*24,LOLP!$B4948)*H4948/G4948,0)</f>
        <v>0</v>
      </c>
      <c r="K4948" s="7">
        <f ca="1">IF($F4948,OFFSET(start_40,LOLP!$D4948+(1-$C4948)*24,LOLP!$B4948),0)</f>
        <v>0</v>
      </c>
      <c r="L4948" s="7">
        <f ca="1">IF($F4948,OFFSET(start_50,LOLP!$D4948+(1-$C4948)*24,LOLP!$B4948),0)</f>
        <v>0</v>
      </c>
      <c r="M4948" s="25">
        <f t="shared" ca="1" si="541"/>
        <v>0</v>
      </c>
      <c r="N4948" s="25">
        <f t="shared" ca="1" si="542"/>
        <v>0</v>
      </c>
      <c r="O4948" s="15" t="e">
        <f t="shared" ca="1" si="543"/>
        <v>#DIV/0!</v>
      </c>
      <c r="P4948" s="15" t="e">
        <f t="shared" ca="1" si="544"/>
        <v>#DIV/0!</v>
      </c>
    </row>
    <row r="4949" spans="1:16" x14ac:dyDescent="0.25">
      <c r="A4949" s="1">
        <f t="shared" si="538"/>
        <v>43307</v>
      </c>
      <c r="B4949" s="7">
        <f t="shared" si="540"/>
        <v>7</v>
      </c>
      <c r="C4949" s="4">
        <f>INDEX(Calendar!$E$3:$E$367,MATCH(LOLP!$A4949,Calendar!$B$3:$B$367,0))</f>
        <v>1</v>
      </c>
      <c r="D4949" s="2">
        <f t="shared" si="539"/>
        <v>2</v>
      </c>
      <c r="E4949" s="36">
        <v>28170</v>
      </c>
      <c r="F4949" s="7">
        <f>IFERROR(IF(INDEX('Temperature Data'!$AA$15:$AA$348,MATCH(LOLP!A4949,'Temperature Data'!$B$15:$B$348,0))&gt;IF(B4949=9,$G$2,LOLP!$F$2),1,0),0)</f>
        <v>0</v>
      </c>
      <c r="G4949" s="7">
        <f>SUMIFS(LOLP!$F$4:$F$8763,$C$4:$C$8763,$C4949,$B$4:$B$8763,$B4949,$D$4:$D$8763,$D4949)</f>
        <v>17</v>
      </c>
      <c r="H4949" s="7">
        <f>COUNTIFS(Calendar!$E$3:$E$367,LOLP!C4949,Calendar!$D$3:$D$367,LOLP!B4949)</f>
        <v>21</v>
      </c>
      <c r="I4949" s="7">
        <f ca="1">IF($F4949=1,OFFSET(start_norps,LOLP!$D4949+(1-$C4949)*24,LOLP!$B4949)*H4949/G4949,0)</f>
        <v>0</v>
      </c>
      <c r="J4949" s="7">
        <f ca="1">IF($F4949=1,OFFSET(start_33,LOLP!$D4949+(1-$C4949)*24,LOLP!$B4949)*H4949/G4949,0)</f>
        <v>0</v>
      </c>
      <c r="K4949" s="7">
        <f ca="1">IF($F4949,OFFSET(start_40,LOLP!$D4949+(1-$C4949)*24,LOLP!$B4949),0)</f>
        <v>0</v>
      </c>
      <c r="L4949" s="7">
        <f ca="1">IF($F4949,OFFSET(start_50,LOLP!$D4949+(1-$C4949)*24,LOLP!$B4949),0)</f>
        <v>0</v>
      </c>
      <c r="M4949" s="25">
        <f t="shared" ca="1" si="541"/>
        <v>0</v>
      </c>
      <c r="N4949" s="25">
        <f t="shared" ca="1" si="542"/>
        <v>0</v>
      </c>
      <c r="O4949" s="15" t="e">
        <f t="shared" ca="1" si="543"/>
        <v>#DIV/0!</v>
      </c>
      <c r="P4949" s="15" t="e">
        <f t="shared" ca="1" si="544"/>
        <v>#DIV/0!</v>
      </c>
    </row>
    <row r="4950" spans="1:16" x14ac:dyDescent="0.25">
      <c r="A4950" s="1">
        <f t="shared" si="538"/>
        <v>43307</v>
      </c>
      <c r="B4950" s="7">
        <f t="shared" si="540"/>
        <v>7</v>
      </c>
      <c r="C4950" s="4">
        <f>INDEX(Calendar!$E$3:$E$367,MATCH(LOLP!$A4950,Calendar!$B$3:$B$367,0))</f>
        <v>1</v>
      </c>
      <c r="D4950" s="2">
        <f t="shared" si="539"/>
        <v>3</v>
      </c>
      <c r="E4950" s="36">
        <v>27511</v>
      </c>
      <c r="F4950" s="7">
        <f>IFERROR(IF(INDEX('Temperature Data'!$AA$15:$AA$348,MATCH(LOLP!A4950,'Temperature Data'!$B$15:$B$348,0))&gt;IF(B4950=9,$G$2,LOLP!$F$2),1,0),0)</f>
        <v>0</v>
      </c>
      <c r="G4950" s="7">
        <f>SUMIFS(LOLP!$F$4:$F$8763,$C$4:$C$8763,$C4950,$B$4:$B$8763,$B4950,$D$4:$D$8763,$D4950)</f>
        <v>17</v>
      </c>
      <c r="H4950" s="7">
        <f>COUNTIFS(Calendar!$E$3:$E$367,LOLP!C4950,Calendar!$D$3:$D$367,LOLP!B4950)</f>
        <v>21</v>
      </c>
      <c r="I4950" s="7">
        <f ca="1">IF($F4950=1,OFFSET(start_norps,LOLP!$D4950+(1-$C4950)*24,LOLP!$B4950)*H4950/G4950,0)</f>
        <v>0</v>
      </c>
      <c r="J4950" s="7">
        <f ca="1">IF($F4950=1,OFFSET(start_33,LOLP!$D4950+(1-$C4950)*24,LOLP!$B4950)*H4950/G4950,0)</f>
        <v>0</v>
      </c>
      <c r="K4950" s="7">
        <f ca="1">IF($F4950,OFFSET(start_40,LOLP!$D4950+(1-$C4950)*24,LOLP!$B4950),0)</f>
        <v>0</v>
      </c>
      <c r="L4950" s="7">
        <f ca="1">IF($F4950,OFFSET(start_50,LOLP!$D4950+(1-$C4950)*24,LOLP!$B4950),0)</f>
        <v>0</v>
      </c>
      <c r="M4950" s="25">
        <f t="shared" ca="1" si="541"/>
        <v>0</v>
      </c>
      <c r="N4950" s="25">
        <f t="shared" ca="1" si="542"/>
        <v>0</v>
      </c>
      <c r="O4950" s="15" t="e">
        <f t="shared" ca="1" si="543"/>
        <v>#DIV/0!</v>
      </c>
      <c r="P4950" s="15" t="e">
        <f t="shared" ca="1" si="544"/>
        <v>#DIV/0!</v>
      </c>
    </row>
    <row r="4951" spans="1:16" x14ac:dyDescent="0.25">
      <c r="A4951" s="1">
        <f t="shared" si="538"/>
        <v>43307</v>
      </c>
      <c r="B4951" s="7">
        <f t="shared" si="540"/>
        <v>7</v>
      </c>
      <c r="C4951" s="4">
        <f>INDEX(Calendar!$E$3:$E$367,MATCH(LOLP!$A4951,Calendar!$B$3:$B$367,0))</f>
        <v>1</v>
      </c>
      <c r="D4951" s="2">
        <f t="shared" si="539"/>
        <v>4</v>
      </c>
      <c r="E4951" s="36">
        <v>27535</v>
      </c>
      <c r="F4951" s="7">
        <f>IFERROR(IF(INDEX('Temperature Data'!$AA$15:$AA$348,MATCH(LOLP!A4951,'Temperature Data'!$B$15:$B$348,0))&gt;IF(B4951=9,$G$2,LOLP!$F$2),1,0),0)</f>
        <v>0</v>
      </c>
      <c r="G4951" s="7">
        <f>SUMIFS(LOLP!$F$4:$F$8763,$C$4:$C$8763,$C4951,$B$4:$B$8763,$B4951,$D$4:$D$8763,$D4951)</f>
        <v>17</v>
      </c>
      <c r="H4951" s="7">
        <f>COUNTIFS(Calendar!$E$3:$E$367,LOLP!C4951,Calendar!$D$3:$D$367,LOLP!B4951)</f>
        <v>21</v>
      </c>
      <c r="I4951" s="7">
        <f ca="1">IF($F4951=1,OFFSET(start_norps,LOLP!$D4951+(1-$C4951)*24,LOLP!$B4951)*H4951/G4951,0)</f>
        <v>0</v>
      </c>
      <c r="J4951" s="7">
        <f ca="1">IF($F4951=1,OFFSET(start_33,LOLP!$D4951+(1-$C4951)*24,LOLP!$B4951)*H4951/G4951,0)</f>
        <v>0</v>
      </c>
      <c r="K4951" s="7">
        <f ca="1">IF($F4951,OFFSET(start_40,LOLP!$D4951+(1-$C4951)*24,LOLP!$B4951),0)</f>
        <v>0</v>
      </c>
      <c r="L4951" s="7">
        <f ca="1">IF($F4951,OFFSET(start_50,LOLP!$D4951+(1-$C4951)*24,LOLP!$B4951),0)</f>
        <v>0</v>
      </c>
      <c r="M4951" s="25">
        <f t="shared" ca="1" si="541"/>
        <v>0</v>
      </c>
      <c r="N4951" s="25">
        <f t="shared" ca="1" si="542"/>
        <v>0</v>
      </c>
      <c r="O4951" s="15" t="e">
        <f t="shared" ca="1" si="543"/>
        <v>#DIV/0!</v>
      </c>
      <c r="P4951" s="15" t="e">
        <f t="shared" ca="1" si="544"/>
        <v>#DIV/0!</v>
      </c>
    </row>
    <row r="4952" spans="1:16" x14ac:dyDescent="0.25">
      <c r="A4952" s="1">
        <f t="shared" si="538"/>
        <v>43307</v>
      </c>
      <c r="B4952" s="7">
        <f t="shared" si="540"/>
        <v>7</v>
      </c>
      <c r="C4952" s="4">
        <f>INDEX(Calendar!$E$3:$E$367,MATCH(LOLP!$A4952,Calendar!$B$3:$B$367,0))</f>
        <v>1</v>
      </c>
      <c r="D4952" s="2">
        <f t="shared" si="539"/>
        <v>5</v>
      </c>
      <c r="E4952" s="36">
        <v>28535</v>
      </c>
      <c r="F4952" s="7">
        <f>IFERROR(IF(INDEX('Temperature Data'!$AA$15:$AA$348,MATCH(LOLP!A4952,'Temperature Data'!$B$15:$B$348,0))&gt;IF(B4952=9,$G$2,LOLP!$F$2),1,0),0)</f>
        <v>0</v>
      </c>
      <c r="G4952" s="7">
        <f>SUMIFS(LOLP!$F$4:$F$8763,$C$4:$C$8763,$C4952,$B$4:$B$8763,$B4952,$D$4:$D$8763,$D4952)</f>
        <v>17</v>
      </c>
      <c r="H4952" s="7">
        <f>COUNTIFS(Calendar!$E$3:$E$367,LOLP!C4952,Calendar!$D$3:$D$367,LOLP!B4952)</f>
        <v>21</v>
      </c>
      <c r="I4952" s="7">
        <f ca="1">IF($F4952=1,OFFSET(start_norps,LOLP!$D4952+(1-$C4952)*24,LOLP!$B4952)*H4952/G4952,0)</f>
        <v>0</v>
      </c>
      <c r="J4952" s="7">
        <f ca="1">IF($F4952=1,OFFSET(start_33,LOLP!$D4952+(1-$C4952)*24,LOLP!$B4952)*H4952/G4952,0)</f>
        <v>0</v>
      </c>
      <c r="K4952" s="7">
        <f ca="1">IF($F4952,OFFSET(start_40,LOLP!$D4952+(1-$C4952)*24,LOLP!$B4952),0)</f>
        <v>0</v>
      </c>
      <c r="L4952" s="7">
        <f ca="1">IF($F4952,OFFSET(start_50,LOLP!$D4952+(1-$C4952)*24,LOLP!$B4952),0)</f>
        <v>0</v>
      </c>
      <c r="M4952" s="25">
        <f t="shared" ca="1" si="541"/>
        <v>0</v>
      </c>
      <c r="N4952" s="25">
        <f t="shared" ca="1" si="542"/>
        <v>0</v>
      </c>
      <c r="O4952" s="15" t="e">
        <f t="shared" ca="1" si="543"/>
        <v>#DIV/0!</v>
      </c>
      <c r="P4952" s="15" t="e">
        <f t="shared" ca="1" si="544"/>
        <v>#DIV/0!</v>
      </c>
    </row>
    <row r="4953" spans="1:16" x14ac:dyDescent="0.25">
      <c r="A4953" s="1">
        <f t="shared" si="538"/>
        <v>43307</v>
      </c>
      <c r="B4953" s="7">
        <f t="shared" si="540"/>
        <v>7</v>
      </c>
      <c r="C4953" s="4">
        <f>INDEX(Calendar!$E$3:$E$367,MATCH(LOLP!$A4953,Calendar!$B$3:$B$367,0))</f>
        <v>1</v>
      </c>
      <c r="D4953" s="2">
        <f t="shared" si="539"/>
        <v>6</v>
      </c>
      <c r="E4953" s="36">
        <v>29836</v>
      </c>
      <c r="F4953" s="7">
        <f>IFERROR(IF(INDEX('Temperature Data'!$AA$15:$AA$348,MATCH(LOLP!A4953,'Temperature Data'!$B$15:$B$348,0))&gt;IF(B4953=9,$G$2,LOLP!$F$2),1,0),0)</f>
        <v>0</v>
      </c>
      <c r="G4953" s="7">
        <f>SUMIFS(LOLP!$F$4:$F$8763,$C$4:$C$8763,$C4953,$B$4:$B$8763,$B4953,$D$4:$D$8763,$D4953)</f>
        <v>17</v>
      </c>
      <c r="H4953" s="7">
        <f>COUNTIFS(Calendar!$E$3:$E$367,LOLP!C4953,Calendar!$D$3:$D$367,LOLP!B4953)</f>
        <v>21</v>
      </c>
      <c r="I4953" s="7">
        <f ca="1">IF($F4953=1,OFFSET(start_norps,LOLP!$D4953+(1-$C4953)*24,LOLP!$B4953)*H4953/G4953,0)</f>
        <v>0</v>
      </c>
      <c r="J4953" s="7">
        <f ca="1">IF($F4953=1,OFFSET(start_33,LOLP!$D4953+(1-$C4953)*24,LOLP!$B4953)*H4953/G4953,0)</f>
        <v>0</v>
      </c>
      <c r="K4953" s="7">
        <f ca="1">IF($F4953,OFFSET(start_40,LOLP!$D4953+(1-$C4953)*24,LOLP!$B4953),0)</f>
        <v>0</v>
      </c>
      <c r="L4953" s="7">
        <f ca="1">IF($F4953,OFFSET(start_50,LOLP!$D4953+(1-$C4953)*24,LOLP!$B4953),0)</f>
        <v>0</v>
      </c>
      <c r="M4953" s="25">
        <f t="shared" ca="1" si="541"/>
        <v>0</v>
      </c>
      <c r="N4953" s="25">
        <f t="shared" ca="1" si="542"/>
        <v>0</v>
      </c>
      <c r="O4953" s="15" t="e">
        <f t="shared" ca="1" si="543"/>
        <v>#DIV/0!</v>
      </c>
      <c r="P4953" s="15" t="e">
        <f t="shared" ca="1" si="544"/>
        <v>#DIV/0!</v>
      </c>
    </row>
    <row r="4954" spans="1:16" x14ac:dyDescent="0.25">
      <c r="A4954" s="1">
        <f t="shared" si="538"/>
        <v>43307</v>
      </c>
      <c r="B4954" s="7">
        <f t="shared" si="540"/>
        <v>7</v>
      </c>
      <c r="C4954" s="4">
        <f>INDEX(Calendar!$E$3:$E$367,MATCH(LOLP!$A4954,Calendar!$B$3:$B$367,0))</f>
        <v>1</v>
      </c>
      <c r="D4954" s="2">
        <f t="shared" si="539"/>
        <v>7</v>
      </c>
      <c r="E4954" s="36">
        <v>30900</v>
      </c>
      <c r="F4954" s="7">
        <f>IFERROR(IF(INDEX('Temperature Data'!$AA$15:$AA$348,MATCH(LOLP!A4954,'Temperature Data'!$B$15:$B$348,0))&gt;IF(B4954=9,$G$2,LOLP!$F$2),1,0),0)</f>
        <v>0</v>
      </c>
      <c r="G4954" s="7">
        <f>SUMIFS(LOLP!$F$4:$F$8763,$C$4:$C$8763,$C4954,$B$4:$B$8763,$B4954,$D$4:$D$8763,$D4954)</f>
        <v>17</v>
      </c>
      <c r="H4954" s="7">
        <f>COUNTIFS(Calendar!$E$3:$E$367,LOLP!C4954,Calendar!$D$3:$D$367,LOLP!B4954)</f>
        <v>21</v>
      </c>
      <c r="I4954" s="7">
        <f ca="1">IF($F4954=1,OFFSET(start_norps,LOLP!$D4954+(1-$C4954)*24,LOLP!$B4954)*H4954/G4954,0)</f>
        <v>0</v>
      </c>
      <c r="J4954" s="7">
        <f ca="1">IF($F4954=1,OFFSET(start_33,LOLP!$D4954+(1-$C4954)*24,LOLP!$B4954)*H4954/G4954,0)</f>
        <v>0</v>
      </c>
      <c r="K4954" s="7">
        <f ca="1">IF($F4954,OFFSET(start_40,LOLP!$D4954+(1-$C4954)*24,LOLP!$B4954),0)</f>
        <v>0</v>
      </c>
      <c r="L4954" s="7">
        <f ca="1">IF($F4954,OFFSET(start_50,LOLP!$D4954+(1-$C4954)*24,LOLP!$B4954),0)</f>
        <v>0</v>
      </c>
      <c r="M4954" s="25">
        <f t="shared" ca="1" si="541"/>
        <v>0</v>
      </c>
      <c r="N4954" s="25">
        <f t="shared" ca="1" si="542"/>
        <v>0</v>
      </c>
      <c r="O4954" s="15" t="e">
        <f t="shared" ca="1" si="543"/>
        <v>#DIV/0!</v>
      </c>
      <c r="P4954" s="15" t="e">
        <f t="shared" ca="1" si="544"/>
        <v>#DIV/0!</v>
      </c>
    </row>
    <row r="4955" spans="1:16" x14ac:dyDescent="0.25">
      <c r="A4955" s="1">
        <f t="shared" si="538"/>
        <v>43307</v>
      </c>
      <c r="B4955" s="7">
        <f t="shared" si="540"/>
        <v>7</v>
      </c>
      <c r="C4955" s="4">
        <f>INDEX(Calendar!$E$3:$E$367,MATCH(LOLP!$A4955,Calendar!$B$3:$B$367,0))</f>
        <v>1</v>
      </c>
      <c r="D4955" s="2">
        <f t="shared" si="539"/>
        <v>8</v>
      </c>
      <c r="E4955" s="36">
        <v>32374</v>
      </c>
      <c r="F4955" s="7">
        <f>IFERROR(IF(INDEX('Temperature Data'!$AA$15:$AA$348,MATCH(LOLP!A4955,'Temperature Data'!$B$15:$B$348,0))&gt;IF(B4955=9,$G$2,LOLP!$F$2),1,0),0)</f>
        <v>0</v>
      </c>
      <c r="G4955" s="7">
        <f>SUMIFS(LOLP!$F$4:$F$8763,$C$4:$C$8763,$C4955,$B$4:$B$8763,$B4955,$D$4:$D$8763,$D4955)</f>
        <v>17</v>
      </c>
      <c r="H4955" s="7">
        <f>COUNTIFS(Calendar!$E$3:$E$367,LOLP!C4955,Calendar!$D$3:$D$367,LOLP!B4955)</f>
        <v>21</v>
      </c>
      <c r="I4955" s="7">
        <f ca="1">IF($F4955=1,OFFSET(start_norps,LOLP!$D4955+(1-$C4955)*24,LOLP!$B4955)*H4955/G4955,0)</f>
        <v>0</v>
      </c>
      <c r="J4955" s="7">
        <f ca="1">IF($F4955=1,OFFSET(start_33,LOLP!$D4955+(1-$C4955)*24,LOLP!$B4955)*H4955/G4955,0)</f>
        <v>0</v>
      </c>
      <c r="K4955" s="7">
        <f ca="1">IF($F4955,OFFSET(start_40,LOLP!$D4955+(1-$C4955)*24,LOLP!$B4955),0)</f>
        <v>0</v>
      </c>
      <c r="L4955" s="7">
        <f ca="1">IF($F4955,OFFSET(start_50,LOLP!$D4955+(1-$C4955)*24,LOLP!$B4955),0)</f>
        <v>0</v>
      </c>
      <c r="M4955" s="25">
        <f t="shared" ca="1" si="541"/>
        <v>0</v>
      </c>
      <c r="N4955" s="25">
        <f t="shared" ca="1" si="542"/>
        <v>0</v>
      </c>
      <c r="O4955" s="15" t="e">
        <f t="shared" ca="1" si="543"/>
        <v>#DIV/0!</v>
      </c>
      <c r="P4955" s="15" t="e">
        <f t="shared" ca="1" si="544"/>
        <v>#DIV/0!</v>
      </c>
    </row>
    <row r="4956" spans="1:16" x14ac:dyDescent="0.25">
      <c r="A4956" s="1">
        <f t="shared" si="538"/>
        <v>43307</v>
      </c>
      <c r="B4956" s="7">
        <f t="shared" si="540"/>
        <v>7</v>
      </c>
      <c r="C4956" s="4">
        <f>INDEX(Calendar!$E$3:$E$367,MATCH(LOLP!$A4956,Calendar!$B$3:$B$367,0))</f>
        <v>1</v>
      </c>
      <c r="D4956" s="2">
        <f t="shared" si="539"/>
        <v>9</v>
      </c>
      <c r="E4956" s="36">
        <v>34030</v>
      </c>
      <c r="F4956" s="7">
        <f>IFERROR(IF(INDEX('Temperature Data'!$AA$15:$AA$348,MATCH(LOLP!A4956,'Temperature Data'!$B$15:$B$348,0))&gt;IF(B4956=9,$G$2,LOLP!$F$2),1,0),0)</f>
        <v>0</v>
      </c>
      <c r="G4956" s="7">
        <f>SUMIFS(LOLP!$F$4:$F$8763,$C$4:$C$8763,$C4956,$B$4:$B$8763,$B4956,$D$4:$D$8763,$D4956)</f>
        <v>17</v>
      </c>
      <c r="H4956" s="7">
        <f>COUNTIFS(Calendar!$E$3:$E$367,LOLP!C4956,Calendar!$D$3:$D$367,LOLP!B4956)</f>
        <v>21</v>
      </c>
      <c r="I4956" s="7">
        <f ca="1">IF($F4956=1,OFFSET(start_norps,LOLP!$D4956+(1-$C4956)*24,LOLP!$B4956)*H4956/G4956,0)</f>
        <v>0</v>
      </c>
      <c r="J4956" s="7">
        <f ca="1">IF($F4956=1,OFFSET(start_33,LOLP!$D4956+(1-$C4956)*24,LOLP!$B4956)*H4956/G4956,0)</f>
        <v>0</v>
      </c>
      <c r="K4956" s="7">
        <f ca="1">IF($F4956,OFFSET(start_40,LOLP!$D4956+(1-$C4956)*24,LOLP!$B4956),0)</f>
        <v>0</v>
      </c>
      <c r="L4956" s="7">
        <f ca="1">IF($F4956,OFFSET(start_50,LOLP!$D4956+(1-$C4956)*24,LOLP!$B4956),0)</f>
        <v>0</v>
      </c>
      <c r="M4956" s="25">
        <f t="shared" ca="1" si="541"/>
        <v>0</v>
      </c>
      <c r="N4956" s="25">
        <f t="shared" ca="1" si="542"/>
        <v>0</v>
      </c>
      <c r="O4956" s="15" t="e">
        <f t="shared" ca="1" si="543"/>
        <v>#DIV/0!</v>
      </c>
      <c r="P4956" s="15" t="e">
        <f t="shared" ca="1" si="544"/>
        <v>#DIV/0!</v>
      </c>
    </row>
    <row r="4957" spans="1:16" x14ac:dyDescent="0.25">
      <c r="A4957" s="1">
        <f t="shared" ref="A4957:A5020" si="545">A4933+1</f>
        <v>43307</v>
      </c>
      <c r="B4957" s="7">
        <f t="shared" si="540"/>
        <v>7</v>
      </c>
      <c r="C4957" s="4">
        <f>INDEX(Calendar!$E$3:$E$367,MATCH(LOLP!$A4957,Calendar!$B$3:$B$367,0))</f>
        <v>1</v>
      </c>
      <c r="D4957" s="2">
        <f t="shared" ref="D4957:D5020" si="546">D4933</f>
        <v>10</v>
      </c>
      <c r="E4957" s="36">
        <v>35876</v>
      </c>
      <c r="F4957" s="7">
        <f>IFERROR(IF(INDEX('Temperature Data'!$AA$15:$AA$348,MATCH(LOLP!A4957,'Temperature Data'!$B$15:$B$348,0))&gt;IF(B4957=9,$G$2,LOLP!$F$2),1,0),0)</f>
        <v>0</v>
      </c>
      <c r="G4957" s="7">
        <f>SUMIFS(LOLP!$F$4:$F$8763,$C$4:$C$8763,$C4957,$B$4:$B$8763,$B4957,$D$4:$D$8763,$D4957)</f>
        <v>17</v>
      </c>
      <c r="H4957" s="7">
        <f>COUNTIFS(Calendar!$E$3:$E$367,LOLP!C4957,Calendar!$D$3:$D$367,LOLP!B4957)</f>
        <v>21</v>
      </c>
      <c r="I4957" s="7">
        <f ca="1">IF($F4957=1,OFFSET(start_norps,LOLP!$D4957+(1-$C4957)*24,LOLP!$B4957)*H4957/G4957,0)</f>
        <v>0</v>
      </c>
      <c r="J4957" s="7">
        <f ca="1">IF($F4957=1,OFFSET(start_33,LOLP!$D4957+(1-$C4957)*24,LOLP!$B4957)*H4957/G4957,0)</f>
        <v>0</v>
      </c>
      <c r="K4957" s="7">
        <f ca="1">IF($F4957,OFFSET(start_40,LOLP!$D4957+(1-$C4957)*24,LOLP!$B4957),0)</f>
        <v>0</v>
      </c>
      <c r="L4957" s="7">
        <f ca="1">IF($F4957,OFFSET(start_50,LOLP!$D4957+(1-$C4957)*24,LOLP!$B4957),0)</f>
        <v>0</v>
      </c>
      <c r="M4957" s="25">
        <f t="shared" ca="1" si="541"/>
        <v>0</v>
      </c>
      <c r="N4957" s="25">
        <f t="shared" ca="1" si="542"/>
        <v>0</v>
      </c>
      <c r="O4957" s="15" t="e">
        <f t="shared" ca="1" si="543"/>
        <v>#DIV/0!</v>
      </c>
      <c r="P4957" s="15" t="e">
        <f t="shared" ca="1" si="544"/>
        <v>#DIV/0!</v>
      </c>
    </row>
    <row r="4958" spans="1:16" x14ac:dyDescent="0.25">
      <c r="A4958" s="1">
        <f t="shared" si="545"/>
        <v>43307</v>
      </c>
      <c r="B4958" s="7">
        <f t="shared" si="540"/>
        <v>7</v>
      </c>
      <c r="C4958" s="4">
        <f>INDEX(Calendar!$E$3:$E$367,MATCH(LOLP!$A4958,Calendar!$B$3:$B$367,0))</f>
        <v>1</v>
      </c>
      <c r="D4958" s="2">
        <f t="shared" si="546"/>
        <v>11</v>
      </c>
      <c r="E4958" s="36">
        <v>37304</v>
      </c>
      <c r="F4958" s="7">
        <f>IFERROR(IF(INDEX('Temperature Data'!$AA$15:$AA$348,MATCH(LOLP!A4958,'Temperature Data'!$B$15:$B$348,0))&gt;IF(B4958=9,$G$2,LOLP!$F$2),1,0),0)</f>
        <v>0</v>
      </c>
      <c r="G4958" s="7">
        <f>SUMIFS(LOLP!$F$4:$F$8763,$C$4:$C$8763,$C4958,$B$4:$B$8763,$B4958,$D$4:$D$8763,$D4958)</f>
        <v>17</v>
      </c>
      <c r="H4958" s="7">
        <f>COUNTIFS(Calendar!$E$3:$E$367,LOLP!C4958,Calendar!$D$3:$D$367,LOLP!B4958)</f>
        <v>21</v>
      </c>
      <c r="I4958" s="7">
        <f ca="1">IF($F4958=1,OFFSET(start_norps,LOLP!$D4958+(1-$C4958)*24,LOLP!$B4958)*H4958/G4958,0)</f>
        <v>0</v>
      </c>
      <c r="J4958" s="7">
        <f ca="1">IF($F4958=1,OFFSET(start_33,LOLP!$D4958+(1-$C4958)*24,LOLP!$B4958)*H4958/G4958,0)</f>
        <v>0</v>
      </c>
      <c r="K4958" s="7">
        <f ca="1">IF($F4958,OFFSET(start_40,LOLP!$D4958+(1-$C4958)*24,LOLP!$B4958),0)</f>
        <v>0</v>
      </c>
      <c r="L4958" s="7">
        <f ca="1">IF($F4958,OFFSET(start_50,LOLP!$D4958+(1-$C4958)*24,LOLP!$B4958),0)</f>
        <v>0</v>
      </c>
      <c r="M4958" s="25">
        <f t="shared" ca="1" si="541"/>
        <v>0</v>
      </c>
      <c r="N4958" s="25">
        <f t="shared" ca="1" si="542"/>
        <v>0</v>
      </c>
      <c r="O4958" s="15" t="e">
        <f t="shared" ca="1" si="543"/>
        <v>#DIV/0!</v>
      </c>
      <c r="P4958" s="15" t="e">
        <f t="shared" ca="1" si="544"/>
        <v>#DIV/0!</v>
      </c>
    </row>
    <row r="4959" spans="1:16" x14ac:dyDescent="0.25">
      <c r="A4959" s="1">
        <f t="shared" si="545"/>
        <v>43307</v>
      </c>
      <c r="B4959" s="7">
        <f t="shared" si="540"/>
        <v>7</v>
      </c>
      <c r="C4959" s="4">
        <f>INDEX(Calendar!$E$3:$E$367,MATCH(LOLP!$A4959,Calendar!$B$3:$B$367,0))</f>
        <v>1</v>
      </c>
      <c r="D4959" s="2">
        <f t="shared" si="546"/>
        <v>12</v>
      </c>
      <c r="E4959" s="36">
        <v>38774</v>
      </c>
      <c r="F4959" s="7">
        <f>IFERROR(IF(INDEX('Temperature Data'!$AA$15:$AA$348,MATCH(LOLP!A4959,'Temperature Data'!$B$15:$B$348,0))&gt;IF(B4959=9,$G$2,LOLP!$F$2),1,0),0)</f>
        <v>0</v>
      </c>
      <c r="G4959" s="7">
        <f>SUMIFS(LOLP!$F$4:$F$8763,$C$4:$C$8763,$C4959,$B$4:$B$8763,$B4959,$D$4:$D$8763,$D4959)</f>
        <v>17</v>
      </c>
      <c r="H4959" s="7">
        <f>COUNTIFS(Calendar!$E$3:$E$367,LOLP!C4959,Calendar!$D$3:$D$367,LOLP!B4959)</f>
        <v>21</v>
      </c>
      <c r="I4959" s="7">
        <f ca="1">IF($F4959=1,OFFSET(start_norps,LOLP!$D4959+(1-$C4959)*24,LOLP!$B4959)*H4959/G4959,0)</f>
        <v>0</v>
      </c>
      <c r="J4959" s="7">
        <f ca="1">IF($F4959=1,OFFSET(start_33,LOLP!$D4959+(1-$C4959)*24,LOLP!$B4959)*H4959/G4959,0)</f>
        <v>0</v>
      </c>
      <c r="K4959" s="7">
        <f ca="1">IF($F4959,OFFSET(start_40,LOLP!$D4959+(1-$C4959)*24,LOLP!$B4959),0)</f>
        <v>0</v>
      </c>
      <c r="L4959" s="7">
        <f ca="1">IF($F4959,OFFSET(start_50,LOLP!$D4959+(1-$C4959)*24,LOLP!$B4959),0)</f>
        <v>0</v>
      </c>
      <c r="M4959" s="25">
        <f t="shared" ca="1" si="541"/>
        <v>0</v>
      </c>
      <c r="N4959" s="25">
        <f t="shared" ca="1" si="542"/>
        <v>0</v>
      </c>
      <c r="O4959" s="15" t="e">
        <f t="shared" ca="1" si="543"/>
        <v>#DIV/0!</v>
      </c>
      <c r="P4959" s="15" t="e">
        <f t="shared" ca="1" si="544"/>
        <v>#DIV/0!</v>
      </c>
    </row>
    <row r="4960" spans="1:16" x14ac:dyDescent="0.25">
      <c r="A4960" s="1">
        <f t="shared" si="545"/>
        <v>43307</v>
      </c>
      <c r="B4960" s="7">
        <f t="shared" si="540"/>
        <v>7</v>
      </c>
      <c r="C4960" s="4">
        <f>INDEX(Calendar!$E$3:$E$367,MATCH(LOLP!$A4960,Calendar!$B$3:$B$367,0))</f>
        <v>1</v>
      </c>
      <c r="D4960" s="2">
        <f t="shared" si="546"/>
        <v>13</v>
      </c>
      <c r="E4960" s="36">
        <v>40486</v>
      </c>
      <c r="F4960" s="7">
        <f>IFERROR(IF(INDEX('Temperature Data'!$AA$15:$AA$348,MATCH(LOLP!A4960,'Temperature Data'!$B$15:$B$348,0))&gt;IF(B4960=9,$G$2,LOLP!$F$2),1,0),0)</f>
        <v>0</v>
      </c>
      <c r="G4960" s="7">
        <f>SUMIFS(LOLP!$F$4:$F$8763,$C$4:$C$8763,$C4960,$B$4:$B$8763,$B4960,$D$4:$D$8763,$D4960)</f>
        <v>17</v>
      </c>
      <c r="H4960" s="7">
        <f>COUNTIFS(Calendar!$E$3:$E$367,LOLP!C4960,Calendar!$D$3:$D$367,LOLP!B4960)</f>
        <v>21</v>
      </c>
      <c r="I4960" s="7">
        <f ca="1">IF($F4960=1,OFFSET(start_norps,LOLP!$D4960+(1-$C4960)*24,LOLP!$B4960)*H4960/G4960,0)</f>
        <v>0</v>
      </c>
      <c r="J4960" s="7">
        <f ca="1">IF($F4960=1,OFFSET(start_33,LOLP!$D4960+(1-$C4960)*24,LOLP!$B4960)*H4960/G4960,0)</f>
        <v>0</v>
      </c>
      <c r="K4960" s="7">
        <f ca="1">IF($F4960,OFFSET(start_40,LOLP!$D4960+(1-$C4960)*24,LOLP!$B4960),0)</f>
        <v>0</v>
      </c>
      <c r="L4960" s="7">
        <f ca="1">IF($F4960,OFFSET(start_50,LOLP!$D4960+(1-$C4960)*24,LOLP!$B4960),0)</f>
        <v>0</v>
      </c>
      <c r="M4960" s="25">
        <f t="shared" ca="1" si="541"/>
        <v>0</v>
      </c>
      <c r="N4960" s="25">
        <f t="shared" ca="1" si="542"/>
        <v>0</v>
      </c>
      <c r="O4960" s="15" t="e">
        <f t="shared" ca="1" si="543"/>
        <v>#DIV/0!</v>
      </c>
      <c r="P4960" s="15" t="e">
        <f t="shared" ca="1" si="544"/>
        <v>#DIV/0!</v>
      </c>
    </row>
    <row r="4961" spans="1:16" x14ac:dyDescent="0.25">
      <c r="A4961" s="1">
        <f t="shared" si="545"/>
        <v>43307</v>
      </c>
      <c r="B4961" s="7">
        <f t="shared" si="540"/>
        <v>7</v>
      </c>
      <c r="C4961" s="4">
        <f>INDEX(Calendar!$E$3:$E$367,MATCH(LOLP!$A4961,Calendar!$B$3:$B$367,0))</f>
        <v>1</v>
      </c>
      <c r="D4961" s="2">
        <f t="shared" si="546"/>
        <v>14</v>
      </c>
      <c r="E4961" s="36">
        <v>41802</v>
      </c>
      <c r="F4961" s="7">
        <f>IFERROR(IF(INDEX('Temperature Data'!$AA$15:$AA$348,MATCH(LOLP!A4961,'Temperature Data'!$B$15:$B$348,0))&gt;IF(B4961=9,$G$2,LOLP!$F$2),1,0),0)</f>
        <v>0</v>
      </c>
      <c r="G4961" s="7">
        <f>SUMIFS(LOLP!$F$4:$F$8763,$C$4:$C$8763,$C4961,$B$4:$B$8763,$B4961,$D$4:$D$8763,$D4961)</f>
        <v>17</v>
      </c>
      <c r="H4961" s="7">
        <f>COUNTIFS(Calendar!$E$3:$E$367,LOLP!C4961,Calendar!$D$3:$D$367,LOLP!B4961)</f>
        <v>21</v>
      </c>
      <c r="I4961" s="7">
        <f ca="1">IF($F4961=1,OFFSET(start_norps,LOLP!$D4961+(1-$C4961)*24,LOLP!$B4961)*H4961/G4961,0)</f>
        <v>0</v>
      </c>
      <c r="J4961" s="7">
        <f ca="1">IF($F4961=1,OFFSET(start_33,LOLP!$D4961+(1-$C4961)*24,LOLP!$B4961)*H4961/G4961,0)</f>
        <v>0</v>
      </c>
      <c r="K4961" s="7">
        <f ca="1">IF($F4961,OFFSET(start_40,LOLP!$D4961+(1-$C4961)*24,LOLP!$B4961),0)</f>
        <v>0</v>
      </c>
      <c r="L4961" s="7">
        <f ca="1">IF($F4961,OFFSET(start_50,LOLP!$D4961+(1-$C4961)*24,LOLP!$B4961),0)</f>
        <v>0</v>
      </c>
      <c r="M4961" s="25">
        <f t="shared" ca="1" si="541"/>
        <v>0</v>
      </c>
      <c r="N4961" s="25">
        <f t="shared" ca="1" si="542"/>
        <v>0</v>
      </c>
      <c r="O4961" s="15" t="e">
        <f t="shared" ca="1" si="543"/>
        <v>#DIV/0!</v>
      </c>
      <c r="P4961" s="15" t="e">
        <f t="shared" ca="1" si="544"/>
        <v>#DIV/0!</v>
      </c>
    </row>
    <row r="4962" spans="1:16" x14ac:dyDescent="0.25">
      <c r="A4962" s="1">
        <f t="shared" si="545"/>
        <v>43307</v>
      </c>
      <c r="B4962" s="7">
        <f t="shared" si="540"/>
        <v>7</v>
      </c>
      <c r="C4962" s="4">
        <f>INDEX(Calendar!$E$3:$E$367,MATCH(LOLP!$A4962,Calendar!$B$3:$B$367,0))</f>
        <v>1</v>
      </c>
      <c r="D4962" s="2">
        <f t="shared" si="546"/>
        <v>15</v>
      </c>
      <c r="E4962" s="36">
        <v>42769</v>
      </c>
      <c r="F4962" s="7">
        <f>IFERROR(IF(INDEX('Temperature Data'!$AA$15:$AA$348,MATCH(LOLP!A4962,'Temperature Data'!$B$15:$B$348,0))&gt;IF(B4962=9,$G$2,LOLP!$F$2),1,0),0)</f>
        <v>0</v>
      </c>
      <c r="G4962" s="7">
        <f>SUMIFS(LOLP!$F$4:$F$8763,$C$4:$C$8763,$C4962,$B$4:$B$8763,$B4962,$D$4:$D$8763,$D4962)</f>
        <v>17</v>
      </c>
      <c r="H4962" s="7">
        <f>COUNTIFS(Calendar!$E$3:$E$367,LOLP!C4962,Calendar!$D$3:$D$367,LOLP!B4962)</f>
        <v>21</v>
      </c>
      <c r="I4962" s="7">
        <f ca="1">IF($F4962=1,OFFSET(start_norps,LOLP!$D4962+(1-$C4962)*24,LOLP!$B4962)*H4962/G4962,0)</f>
        <v>0</v>
      </c>
      <c r="J4962" s="7">
        <f ca="1">IF($F4962=1,OFFSET(start_33,LOLP!$D4962+(1-$C4962)*24,LOLP!$B4962)*H4962/G4962,0)</f>
        <v>0</v>
      </c>
      <c r="K4962" s="7">
        <f ca="1">IF($F4962,OFFSET(start_40,LOLP!$D4962+(1-$C4962)*24,LOLP!$B4962),0)</f>
        <v>0</v>
      </c>
      <c r="L4962" s="7">
        <f ca="1">IF($F4962,OFFSET(start_50,LOLP!$D4962+(1-$C4962)*24,LOLP!$B4962),0)</f>
        <v>0</v>
      </c>
      <c r="M4962" s="25">
        <f t="shared" ca="1" si="541"/>
        <v>0</v>
      </c>
      <c r="N4962" s="25">
        <f t="shared" ca="1" si="542"/>
        <v>0</v>
      </c>
      <c r="O4962" s="15" t="e">
        <f t="shared" ca="1" si="543"/>
        <v>#DIV/0!</v>
      </c>
      <c r="P4962" s="15" t="e">
        <f t="shared" ca="1" si="544"/>
        <v>#DIV/0!</v>
      </c>
    </row>
    <row r="4963" spans="1:16" x14ac:dyDescent="0.25">
      <c r="A4963" s="1">
        <f t="shared" si="545"/>
        <v>43307</v>
      </c>
      <c r="B4963" s="7">
        <f t="shared" si="540"/>
        <v>7</v>
      </c>
      <c r="C4963" s="4">
        <f>INDEX(Calendar!$E$3:$E$367,MATCH(LOLP!$A4963,Calendar!$B$3:$B$367,0))</f>
        <v>1</v>
      </c>
      <c r="D4963" s="2">
        <f t="shared" si="546"/>
        <v>16</v>
      </c>
      <c r="E4963" s="36">
        <v>43498</v>
      </c>
      <c r="F4963" s="7">
        <f>IFERROR(IF(INDEX('Temperature Data'!$AA$15:$AA$348,MATCH(LOLP!A4963,'Temperature Data'!$B$15:$B$348,0))&gt;IF(B4963=9,$G$2,LOLP!$F$2),1,0),0)</f>
        <v>0</v>
      </c>
      <c r="G4963" s="7">
        <f>SUMIFS(LOLP!$F$4:$F$8763,$C$4:$C$8763,$C4963,$B$4:$B$8763,$B4963,$D$4:$D$8763,$D4963)</f>
        <v>17</v>
      </c>
      <c r="H4963" s="7">
        <f>COUNTIFS(Calendar!$E$3:$E$367,LOLP!C4963,Calendar!$D$3:$D$367,LOLP!B4963)</f>
        <v>21</v>
      </c>
      <c r="I4963" s="7">
        <f ca="1">IF($F4963=1,OFFSET(start_norps,LOLP!$D4963+(1-$C4963)*24,LOLP!$B4963)*H4963/G4963,0)</f>
        <v>0</v>
      </c>
      <c r="J4963" s="7">
        <f ca="1">IF($F4963=1,OFFSET(start_33,LOLP!$D4963+(1-$C4963)*24,LOLP!$B4963)*H4963/G4963,0)</f>
        <v>0</v>
      </c>
      <c r="K4963" s="7">
        <f ca="1">IF($F4963,OFFSET(start_40,LOLP!$D4963+(1-$C4963)*24,LOLP!$B4963),0)</f>
        <v>0</v>
      </c>
      <c r="L4963" s="7">
        <f ca="1">IF($F4963,OFFSET(start_50,LOLP!$D4963+(1-$C4963)*24,LOLP!$B4963),0)</f>
        <v>0</v>
      </c>
      <c r="M4963" s="25">
        <f t="shared" ca="1" si="541"/>
        <v>0</v>
      </c>
      <c r="N4963" s="25">
        <f t="shared" ca="1" si="542"/>
        <v>0</v>
      </c>
      <c r="O4963" s="15" t="e">
        <f t="shared" ca="1" si="543"/>
        <v>#DIV/0!</v>
      </c>
      <c r="P4963" s="15" t="e">
        <f t="shared" ca="1" si="544"/>
        <v>#DIV/0!</v>
      </c>
    </row>
    <row r="4964" spans="1:16" x14ac:dyDescent="0.25">
      <c r="A4964" s="1">
        <f t="shared" si="545"/>
        <v>43307</v>
      </c>
      <c r="B4964" s="7">
        <f t="shared" si="540"/>
        <v>7</v>
      </c>
      <c r="C4964" s="4">
        <f>INDEX(Calendar!$E$3:$E$367,MATCH(LOLP!$A4964,Calendar!$B$3:$B$367,0))</f>
        <v>1</v>
      </c>
      <c r="D4964" s="2">
        <f t="shared" si="546"/>
        <v>17</v>
      </c>
      <c r="E4964" s="36">
        <v>43752</v>
      </c>
      <c r="F4964" s="7">
        <f>IFERROR(IF(INDEX('Temperature Data'!$AA$15:$AA$348,MATCH(LOLP!A4964,'Temperature Data'!$B$15:$B$348,0))&gt;IF(B4964=9,$G$2,LOLP!$F$2),1,0),0)</f>
        <v>0</v>
      </c>
      <c r="G4964" s="7">
        <f>SUMIFS(LOLP!$F$4:$F$8763,$C$4:$C$8763,$C4964,$B$4:$B$8763,$B4964,$D$4:$D$8763,$D4964)</f>
        <v>17</v>
      </c>
      <c r="H4964" s="7">
        <f>COUNTIFS(Calendar!$E$3:$E$367,LOLP!C4964,Calendar!$D$3:$D$367,LOLP!B4964)</f>
        <v>21</v>
      </c>
      <c r="I4964" s="7">
        <f ca="1">IF($F4964=1,OFFSET(start_norps,LOLP!$D4964+(1-$C4964)*24,LOLP!$B4964)*H4964/G4964,0)</f>
        <v>0</v>
      </c>
      <c r="J4964" s="7">
        <f ca="1">IF($F4964=1,OFFSET(start_33,LOLP!$D4964+(1-$C4964)*24,LOLP!$B4964)*H4964/G4964,0)</f>
        <v>0</v>
      </c>
      <c r="K4964" s="7">
        <f ca="1">IF($F4964,OFFSET(start_40,LOLP!$D4964+(1-$C4964)*24,LOLP!$B4964),0)</f>
        <v>0</v>
      </c>
      <c r="L4964" s="7">
        <f ca="1">IF($F4964,OFFSET(start_50,LOLP!$D4964+(1-$C4964)*24,LOLP!$B4964),0)</f>
        <v>0</v>
      </c>
      <c r="M4964" s="25">
        <f t="shared" ca="1" si="541"/>
        <v>0</v>
      </c>
      <c r="N4964" s="25">
        <f t="shared" ca="1" si="542"/>
        <v>0</v>
      </c>
      <c r="O4964" s="15" t="e">
        <f t="shared" ca="1" si="543"/>
        <v>#DIV/0!</v>
      </c>
      <c r="P4964" s="15" t="e">
        <f t="shared" ca="1" si="544"/>
        <v>#DIV/0!</v>
      </c>
    </row>
    <row r="4965" spans="1:16" x14ac:dyDescent="0.25">
      <c r="A4965" s="1">
        <f t="shared" si="545"/>
        <v>43307</v>
      </c>
      <c r="B4965" s="7">
        <f t="shared" si="540"/>
        <v>7</v>
      </c>
      <c r="C4965" s="4">
        <f>INDEX(Calendar!$E$3:$E$367,MATCH(LOLP!$A4965,Calendar!$B$3:$B$367,0))</f>
        <v>1</v>
      </c>
      <c r="D4965" s="2">
        <f t="shared" si="546"/>
        <v>18</v>
      </c>
      <c r="E4965" s="36">
        <v>43046</v>
      </c>
      <c r="F4965" s="7">
        <f>IFERROR(IF(INDEX('Temperature Data'!$AA$15:$AA$348,MATCH(LOLP!A4965,'Temperature Data'!$B$15:$B$348,0))&gt;IF(B4965=9,$G$2,LOLP!$F$2),1,0),0)</f>
        <v>0</v>
      </c>
      <c r="G4965" s="7">
        <f>SUMIFS(LOLP!$F$4:$F$8763,$C$4:$C$8763,$C4965,$B$4:$B$8763,$B4965,$D$4:$D$8763,$D4965)</f>
        <v>17</v>
      </c>
      <c r="H4965" s="7">
        <f>COUNTIFS(Calendar!$E$3:$E$367,LOLP!C4965,Calendar!$D$3:$D$367,LOLP!B4965)</f>
        <v>21</v>
      </c>
      <c r="I4965" s="7">
        <f ca="1">IF($F4965=1,OFFSET(start_norps,LOLP!$D4965+(1-$C4965)*24,LOLP!$B4965)*H4965/G4965,0)</f>
        <v>0</v>
      </c>
      <c r="J4965" s="7">
        <f ca="1">IF($F4965=1,OFFSET(start_33,LOLP!$D4965+(1-$C4965)*24,LOLP!$B4965)*H4965/G4965,0)</f>
        <v>0</v>
      </c>
      <c r="K4965" s="7">
        <f ca="1">IF($F4965,OFFSET(start_40,LOLP!$D4965+(1-$C4965)*24,LOLP!$B4965),0)</f>
        <v>0</v>
      </c>
      <c r="L4965" s="7">
        <f ca="1">IF($F4965,OFFSET(start_50,LOLP!$D4965+(1-$C4965)*24,LOLP!$B4965),0)</f>
        <v>0</v>
      </c>
      <c r="M4965" s="25">
        <f t="shared" ca="1" si="541"/>
        <v>0</v>
      </c>
      <c r="N4965" s="25">
        <f t="shared" ca="1" si="542"/>
        <v>0</v>
      </c>
      <c r="O4965" s="15" t="e">
        <f t="shared" ca="1" si="543"/>
        <v>#DIV/0!</v>
      </c>
      <c r="P4965" s="15" t="e">
        <f t="shared" ca="1" si="544"/>
        <v>#DIV/0!</v>
      </c>
    </row>
    <row r="4966" spans="1:16" x14ac:dyDescent="0.25">
      <c r="A4966" s="1">
        <f t="shared" si="545"/>
        <v>43307</v>
      </c>
      <c r="B4966" s="7">
        <f t="shared" si="540"/>
        <v>7</v>
      </c>
      <c r="C4966" s="4">
        <f>INDEX(Calendar!$E$3:$E$367,MATCH(LOLP!$A4966,Calendar!$B$3:$B$367,0))</f>
        <v>1</v>
      </c>
      <c r="D4966" s="2">
        <f t="shared" si="546"/>
        <v>19</v>
      </c>
      <c r="E4966" s="36">
        <v>41641</v>
      </c>
      <c r="F4966" s="7">
        <f>IFERROR(IF(INDEX('Temperature Data'!$AA$15:$AA$348,MATCH(LOLP!A4966,'Temperature Data'!$B$15:$B$348,0))&gt;IF(B4966=9,$G$2,LOLP!$F$2),1,0),0)</f>
        <v>0</v>
      </c>
      <c r="G4966" s="7">
        <f>SUMIFS(LOLP!$F$4:$F$8763,$C$4:$C$8763,$C4966,$B$4:$B$8763,$B4966,$D$4:$D$8763,$D4966)</f>
        <v>17</v>
      </c>
      <c r="H4966" s="7">
        <f>COUNTIFS(Calendar!$E$3:$E$367,LOLP!C4966,Calendar!$D$3:$D$367,LOLP!B4966)</f>
        <v>21</v>
      </c>
      <c r="I4966" s="7">
        <f ca="1">IF($F4966=1,OFFSET(start_norps,LOLP!$D4966+(1-$C4966)*24,LOLP!$B4966)*H4966/G4966,0)</f>
        <v>0</v>
      </c>
      <c r="J4966" s="7">
        <f ca="1">IF($F4966=1,OFFSET(start_33,LOLP!$D4966+(1-$C4966)*24,LOLP!$B4966)*H4966/G4966,0)</f>
        <v>0</v>
      </c>
      <c r="K4966" s="7">
        <f ca="1">IF($F4966,OFFSET(start_40,LOLP!$D4966+(1-$C4966)*24,LOLP!$B4966),0)</f>
        <v>0</v>
      </c>
      <c r="L4966" s="7">
        <f ca="1">IF($F4966,OFFSET(start_50,LOLP!$D4966+(1-$C4966)*24,LOLP!$B4966),0)</f>
        <v>0</v>
      </c>
      <c r="M4966" s="25">
        <f t="shared" ca="1" si="541"/>
        <v>0</v>
      </c>
      <c r="N4966" s="25">
        <f t="shared" ca="1" si="542"/>
        <v>0</v>
      </c>
      <c r="O4966" s="15" t="e">
        <f t="shared" ca="1" si="543"/>
        <v>#DIV/0!</v>
      </c>
      <c r="P4966" s="15" t="e">
        <f t="shared" ca="1" si="544"/>
        <v>#DIV/0!</v>
      </c>
    </row>
    <row r="4967" spans="1:16" x14ac:dyDescent="0.25">
      <c r="A4967" s="1">
        <f t="shared" si="545"/>
        <v>43307</v>
      </c>
      <c r="B4967" s="7">
        <f t="shared" si="540"/>
        <v>7</v>
      </c>
      <c r="C4967" s="4">
        <f>INDEX(Calendar!$E$3:$E$367,MATCH(LOLP!$A4967,Calendar!$B$3:$B$367,0))</f>
        <v>1</v>
      </c>
      <c r="D4967" s="2">
        <f t="shared" si="546"/>
        <v>20</v>
      </c>
      <c r="E4967" s="36">
        <v>40395</v>
      </c>
      <c r="F4967" s="7">
        <f>IFERROR(IF(INDEX('Temperature Data'!$AA$15:$AA$348,MATCH(LOLP!A4967,'Temperature Data'!$B$15:$B$348,0))&gt;IF(B4967=9,$G$2,LOLP!$F$2),1,0),0)</f>
        <v>0</v>
      </c>
      <c r="G4967" s="7">
        <f>SUMIFS(LOLP!$F$4:$F$8763,$C$4:$C$8763,$C4967,$B$4:$B$8763,$B4967,$D$4:$D$8763,$D4967)</f>
        <v>17</v>
      </c>
      <c r="H4967" s="7">
        <f>COUNTIFS(Calendar!$E$3:$E$367,LOLP!C4967,Calendar!$D$3:$D$367,LOLP!B4967)</f>
        <v>21</v>
      </c>
      <c r="I4967" s="7">
        <f ca="1">IF($F4967=1,OFFSET(start_norps,LOLP!$D4967+(1-$C4967)*24,LOLP!$B4967)*H4967/G4967,0)</f>
        <v>0</v>
      </c>
      <c r="J4967" s="7">
        <f ca="1">IF($F4967=1,OFFSET(start_33,LOLP!$D4967+(1-$C4967)*24,LOLP!$B4967)*H4967/G4967,0)</f>
        <v>0</v>
      </c>
      <c r="K4967" s="7">
        <f ca="1">IF($F4967,OFFSET(start_40,LOLP!$D4967+(1-$C4967)*24,LOLP!$B4967),0)</f>
        <v>0</v>
      </c>
      <c r="L4967" s="7">
        <f ca="1">IF($F4967,OFFSET(start_50,LOLP!$D4967+(1-$C4967)*24,LOLP!$B4967),0)</f>
        <v>0</v>
      </c>
      <c r="M4967" s="25">
        <f t="shared" ca="1" si="541"/>
        <v>0</v>
      </c>
      <c r="N4967" s="25">
        <f t="shared" ca="1" si="542"/>
        <v>0</v>
      </c>
      <c r="O4967" s="15" t="e">
        <f t="shared" ca="1" si="543"/>
        <v>#DIV/0!</v>
      </c>
      <c r="P4967" s="15" t="e">
        <f t="shared" ca="1" si="544"/>
        <v>#DIV/0!</v>
      </c>
    </row>
    <row r="4968" spans="1:16" x14ac:dyDescent="0.25">
      <c r="A4968" s="1">
        <f t="shared" si="545"/>
        <v>43307</v>
      </c>
      <c r="B4968" s="7">
        <f t="shared" si="540"/>
        <v>7</v>
      </c>
      <c r="C4968" s="4">
        <f>INDEX(Calendar!$E$3:$E$367,MATCH(LOLP!$A4968,Calendar!$B$3:$B$367,0))</f>
        <v>1</v>
      </c>
      <c r="D4968" s="2">
        <f t="shared" si="546"/>
        <v>21</v>
      </c>
      <c r="E4968" s="36">
        <v>38491</v>
      </c>
      <c r="F4968" s="7">
        <f>IFERROR(IF(INDEX('Temperature Data'!$AA$15:$AA$348,MATCH(LOLP!A4968,'Temperature Data'!$B$15:$B$348,0))&gt;IF(B4968=9,$G$2,LOLP!$F$2),1,0),0)</f>
        <v>0</v>
      </c>
      <c r="G4968" s="7">
        <f>SUMIFS(LOLP!$F$4:$F$8763,$C$4:$C$8763,$C4968,$B$4:$B$8763,$B4968,$D$4:$D$8763,$D4968)</f>
        <v>17</v>
      </c>
      <c r="H4968" s="7">
        <f>COUNTIFS(Calendar!$E$3:$E$367,LOLP!C4968,Calendar!$D$3:$D$367,LOLP!B4968)</f>
        <v>21</v>
      </c>
      <c r="I4968" s="7">
        <f ca="1">IF($F4968=1,OFFSET(start_norps,LOLP!$D4968+(1-$C4968)*24,LOLP!$B4968)*H4968/G4968,0)</f>
        <v>0</v>
      </c>
      <c r="J4968" s="7">
        <f ca="1">IF($F4968=1,OFFSET(start_33,LOLP!$D4968+(1-$C4968)*24,LOLP!$B4968)*H4968/G4968,0)</f>
        <v>0</v>
      </c>
      <c r="K4968" s="7">
        <f ca="1">IF($F4968,OFFSET(start_40,LOLP!$D4968+(1-$C4968)*24,LOLP!$B4968),0)</f>
        <v>0</v>
      </c>
      <c r="L4968" s="7">
        <f ca="1">IF($F4968,OFFSET(start_50,LOLP!$D4968+(1-$C4968)*24,LOLP!$B4968),0)</f>
        <v>0</v>
      </c>
      <c r="M4968" s="25">
        <f t="shared" ca="1" si="541"/>
        <v>0</v>
      </c>
      <c r="N4968" s="25">
        <f t="shared" ca="1" si="542"/>
        <v>0</v>
      </c>
      <c r="O4968" s="15" t="e">
        <f t="shared" ca="1" si="543"/>
        <v>#DIV/0!</v>
      </c>
      <c r="P4968" s="15" t="e">
        <f t="shared" ca="1" si="544"/>
        <v>#DIV/0!</v>
      </c>
    </row>
    <row r="4969" spans="1:16" x14ac:dyDescent="0.25">
      <c r="A4969" s="1">
        <f t="shared" si="545"/>
        <v>43307</v>
      </c>
      <c r="B4969" s="7">
        <f t="shared" si="540"/>
        <v>7</v>
      </c>
      <c r="C4969" s="4">
        <f>INDEX(Calendar!$E$3:$E$367,MATCH(LOLP!$A4969,Calendar!$B$3:$B$367,0))</f>
        <v>1</v>
      </c>
      <c r="D4969" s="2">
        <f t="shared" si="546"/>
        <v>22</v>
      </c>
      <c r="E4969" s="36">
        <v>35177</v>
      </c>
      <c r="F4969" s="7">
        <f>IFERROR(IF(INDEX('Temperature Data'!$AA$15:$AA$348,MATCH(LOLP!A4969,'Temperature Data'!$B$15:$B$348,0))&gt;IF(B4969=9,$G$2,LOLP!$F$2),1,0),0)</f>
        <v>0</v>
      </c>
      <c r="G4969" s="7">
        <f>SUMIFS(LOLP!$F$4:$F$8763,$C$4:$C$8763,$C4969,$B$4:$B$8763,$B4969,$D$4:$D$8763,$D4969)</f>
        <v>17</v>
      </c>
      <c r="H4969" s="7">
        <f>COUNTIFS(Calendar!$E$3:$E$367,LOLP!C4969,Calendar!$D$3:$D$367,LOLP!B4969)</f>
        <v>21</v>
      </c>
      <c r="I4969" s="7">
        <f ca="1">IF($F4969=1,OFFSET(start_norps,LOLP!$D4969+(1-$C4969)*24,LOLP!$B4969)*H4969/G4969,0)</f>
        <v>0</v>
      </c>
      <c r="J4969" s="7">
        <f ca="1">IF($F4969=1,OFFSET(start_33,LOLP!$D4969+(1-$C4969)*24,LOLP!$B4969)*H4969/G4969,0)</f>
        <v>0</v>
      </c>
      <c r="K4969" s="7">
        <f ca="1">IF($F4969,OFFSET(start_40,LOLP!$D4969+(1-$C4969)*24,LOLP!$B4969),0)</f>
        <v>0</v>
      </c>
      <c r="L4969" s="7">
        <f ca="1">IF($F4969,OFFSET(start_50,LOLP!$D4969+(1-$C4969)*24,LOLP!$B4969),0)</f>
        <v>0</v>
      </c>
      <c r="M4969" s="25">
        <f t="shared" ca="1" si="541"/>
        <v>0</v>
      </c>
      <c r="N4969" s="25">
        <f t="shared" ca="1" si="542"/>
        <v>0</v>
      </c>
      <c r="O4969" s="15" t="e">
        <f t="shared" ca="1" si="543"/>
        <v>#DIV/0!</v>
      </c>
      <c r="P4969" s="15" t="e">
        <f t="shared" ca="1" si="544"/>
        <v>#DIV/0!</v>
      </c>
    </row>
    <row r="4970" spans="1:16" x14ac:dyDescent="0.25">
      <c r="A4970" s="1">
        <f t="shared" si="545"/>
        <v>43307</v>
      </c>
      <c r="B4970" s="7">
        <f t="shared" si="540"/>
        <v>7</v>
      </c>
      <c r="C4970" s="4">
        <f>INDEX(Calendar!$E$3:$E$367,MATCH(LOLP!$A4970,Calendar!$B$3:$B$367,0))</f>
        <v>1</v>
      </c>
      <c r="D4970" s="2">
        <f t="shared" si="546"/>
        <v>23</v>
      </c>
      <c r="E4970" s="36">
        <v>32032</v>
      </c>
      <c r="F4970" s="7">
        <f>IFERROR(IF(INDEX('Temperature Data'!$AA$15:$AA$348,MATCH(LOLP!A4970,'Temperature Data'!$B$15:$B$348,0))&gt;IF(B4970=9,$G$2,LOLP!$F$2),1,0),0)</f>
        <v>0</v>
      </c>
      <c r="G4970" s="7">
        <f>SUMIFS(LOLP!$F$4:$F$8763,$C$4:$C$8763,$C4970,$B$4:$B$8763,$B4970,$D$4:$D$8763,$D4970)</f>
        <v>17</v>
      </c>
      <c r="H4970" s="7">
        <f>COUNTIFS(Calendar!$E$3:$E$367,LOLP!C4970,Calendar!$D$3:$D$367,LOLP!B4970)</f>
        <v>21</v>
      </c>
      <c r="I4970" s="7">
        <f ca="1">IF($F4970=1,OFFSET(start_norps,LOLP!$D4970+(1-$C4970)*24,LOLP!$B4970)*H4970/G4970,0)</f>
        <v>0</v>
      </c>
      <c r="J4970" s="7">
        <f ca="1">IF($F4970=1,OFFSET(start_33,LOLP!$D4970+(1-$C4970)*24,LOLP!$B4970)*H4970/G4970,0)</f>
        <v>0</v>
      </c>
      <c r="K4970" s="7">
        <f ca="1">IF($F4970,OFFSET(start_40,LOLP!$D4970+(1-$C4970)*24,LOLP!$B4970),0)</f>
        <v>0</v>
      </c>
      <c r="L4970" s="7">
        <f ca="1">IF($F4970,OFFSET(start_50,LOLP!$D4970+(1-$C4970)*24,LOLP!$B4970),0)</f>
        <v>0</v>
      </c>
      <c r="M4970" s="25">
        <f t="shared" ca="1" si="541"/>
        <v>0</v>
      </c>
      <c r="N4970" s="25">
        <f t="shared" ca="1" si="542"/>
        <v>0</v>
      </c>
      <c r="O4970" s="15" t="e">
        <f t="shared" ca="1" si="543"/>
        <v>#DIV/0!</v>
      </c>
      <c r="P4970" s="15" t="e">
        <f t="shared" ca="1" si="544"/>
        <v>#DIV/0!</v>
      </c>
    </row>
    <row r="4971" spans="1:16" x14ac:dyDescent="0.25">
      <c r="A4971" s="1">
        <f t="shared" si="545"/>
        <v>43307</v>
      </c>
      <c r="B4971" s="7">
        <f t="shared" si="540"/>
        <v>7</v>
      </c>
      <c r="C4971" s="4">
        <f>INDEX(Calendar!$E$3:$E$367,MATCH(LOLP!$A4971,Calendar!$B$3:$B$367,0))</f>
        <v>1</v>
      </c>
      <c r="D4971" s="2">
        <f t="shared" si="546"/>
        <v>24</v>
      </c>
      <c r="E4971" s="36">
        <v>29820</v>
      </c>
      <c r="F4971" s="7">
        <f>IFERROR(IF(INDEX('Temperature Data'!$AA$15:$AA$348,MATCH(LOLP!A4971,'Temperature Data'!$B$15:$B$348,0))&gt;IF(B4971=9,$G$2,LOLP!$F$2),1,0),0)</f>
        <v>0</v>
      </c>
      <c r="G4971" s="7">
        <f>SUMIFS(LOLP!$F$4:$F$8763,$C$4:$C$8763,$C4971,$B$4:$B$8763,$B4971,$D$4:$D$8763,$D4971)</f>
        <v>17</v>
      </c>
      <c r="H4971" s="7">
        <f>COUNTIFS(Calendar!$E$3:$E$367,LOLP!C4971,Calendar!$D$3:$D$367,LOLP!B4971)</f>
        <v>21</v>
      </c>
      <c r="I4971" s="7">
        <f ca="1">IF($F4971=1,OFFSET(start_norps,LOLP!$D4971+(1-$C4971)*24,LOLP!$B4971)*H4971/G4971,0)</f>
        <v>0</v>
      </c>
      <c r="J4971" s="7">
        <f ca="1">IF($F4971=1,OFFSET(start_33,LOLP!$D4971+(1-$C4971)*24,LOLP!$B4971)*H4971/G4971,0)</f>
        <v>0</v>
      </c>
      <c r="K4971" s="7">
        <f ca="1">IF($F4971,OFFSET(start_40,LOLP!$D4971+(1-$C4971)*24,LOLP!$B4971),0)</f>
        <v>0</v>
      </c>
      <c r="L4971" s="7">
        <f ca="1">IF($F4971,OFFSET(start_50,LOLP!$D4971+(1-$C4971)*24,LOLP!$B4971),0)</f>
        <v>0</v>
      </c>
      <c r="M4971" s="25">
        <f t="shared" ca="1" si="541"/>
        <v>0</v>
      </c>
      <c r="N4971" s="25">
        <f t="shared" ca="1" si="542"/>
        <v>0</v>
      </c>
      <c r="O4971" s="15" t="e">
        <f t="shared" ca="1" si="543"/>
        <v>#DIV/0!</v>
      </c>
      <c r="P4971" s="15" t="e">
        <f t="shared" ca="1" si="544"/>
        <v>#DIV/0!</v>
      </c>
    </row>
    <row r="4972" spans="1:16" x14ac:dyDescent="0.25">
      <c r="A4972" s="1">
        <f t="shared" si="545"/>
        <v>43308</v>
      </c>
      <c r="B4972" s="7">
        <f t="shared" si="540"/>
        <v>7</v>
      </c>
      <c r="C4972" s="4">
        <f>INDEX(Calendar!$E$3:$E$367,MATCH(LOLP!$A4972,Calendar!$B$3:$B$367,0))</f>
        <v>1</v>
      </c>
      <c r="D4972" s="2">
        <f t="shared" si="546"/>
        <v>1</v>
      </c>
      <c r="E4972" s="36">
        <v>28020</v>
      </c>
      <c r="F4972" s="7">
        <f>IFERROR(IF(INDEX('Temperature Data'!$AA$15:$AA$348,MATCH(LOLP!A4972,'Temperature Data'!$B$15:$B$348,0))&gt;IF(B4972=9,$G$2,LOLP!$F$2),1,0),0)</f>
        <v>1</v>
      </c>
      <c r="G4972" s="7">
        <f>SUMIFS(LOLP!$F$4:$F$8763,$C$4:$C$8763,$C4972,$B$4:$B$8763,$B4972,$D$4:$D$8763,$D4972)</f>
        <v>17</v>
      </c>
      <c r="H4972" s="7">
        <f>COUNTIFS(Calendar!$E$3:$E$367,LOLP!C4972,Calendar!$D$3:$D$367,LOLP!B4972)</f>
        <v>21</v>
      </c>
      <c r="I4972" s="7">
        <f ca="1">IF($F4972=1,OFFSET(start_norps,LOLP!$D4972+(1-$C4972)*24,LOLP!$B4972)*H4972/G4972,0)</f>
        <v>0</v>
      </c>
      <c r="J4972" s="7">
        <f ca="1">IF($F4972=1,OFFSET(start_33,LOLP!$D4972+(1-$C4972)*24,LOLP!$B4972)*H4972/G4972,0)</f>
        <v>0</v>
      </c>
      <c r="K4972" s="7">
        <f ca="1">IF($F4972,OFFSET(start_40,LOLP!$D4972+(1-$C4972)*24,LOLP!$B4972),0)</f>
        <v>0</v>
      </c>
      <c r="L4972" s="7">
        <f ca="1">IF($F4972,OFFSET(start_50,LOLP!$D4972+(1-$C4972)*24,LOLP!$B4972),0)</f>
        <v>0</v>
      </c>
      <c r="M4972" s="25">
        <f t="shared" ca="1" si="541"/>
        <v>0</v>
      </c>
      <c r="N4972" s="25">
        <f t="shared" ca="1" si="542"/>
        <v>0</v>
      </c>
      <c r="O4972" s="15" t="e">
        <f t="shared" ca="1" si="543"/>
        <v>#DIV/0!</v>
      </c>
      <c r="P4972" s="15" t="e">
        <f t="shared" ca="1" si="544"/>
        <v>#DIV/0!</v>
      </c>
    </row>
    <row r="4973" spans="1:16" x14ac:dyDescent="0.25">
      <c r="A4973" s="1">
        <f t="shared" si="545"/>
        <v>43308</v>
      </c>
      <c r="B4973" s="7">
        <f t="shared" si="540"/>
        <v>7</v>
      </c>
      <c r="C4973" s="4">
        <f>INDEX(Calendar!$E$3:$E$367,MATCH(LOLP!$A4973,Calendar!$B$3:$B$367,0))</f>
        <v>1</v>
      </c>
      <c r="D4973" s="2">
        <f t="shared" si="546"/>
        <v>2</v>
      </c>
      <c r="E4973" s="36">
        <v>26720</v>
      </c>
      <c r="F4973" s="7">
        <f>IFERROR(IF(INDEX('Temperature Data'!$AA$15:$AA$348,MATCH(LOLP!A4973,'Temperature Data'!$B$15:$B$348,0))&gt;IF(B4973=9,$G$2,LOLP!$F$2),1,0),0)</f>
        <v>1</v>
      </c>
      <c r="G4973" s="7">
        <f>SUMIFS(LOLP!$F$4:$F$8763,$C$4:$C$8763,$C4973,$B$4:$B$8763,$B4973,$D$4:$D$8763,$D4973)</f>
        <v>17</v>
      </c>
      <c r="H4973" s="7">
        <f>COUNTIFS(Calendar!$E$3:$E$367,LOLP!C4973,Calendar!$D$3:$D$367,LOLP!B4973)</f>
        <v>21</v>
      </c>
      <c r="I4973" s="7">
        <f ca="1">IF($F4973=1,OFFSET(start_norps,LOLP!$D4973+(1-$C4973)*24,LOLP!$B4973)*H4973/G4973,0)</f>
        <v>0</v>
      </c>
      <c r="J4973" s="7">
        <f ca="1">IF($F4973=1,OFFSET(start_33,LOLP!$D4973+(1-$C4973)*24,LOLP!$B4973)*H4973/G4973,0)</f>
        <v>0</v>
      </c>
      <c r="K4973" s="7">
        <f ca="1">IF($F4973,OFFSET(start_40,LOLP!$D4973+(1-$C4973)*24,LOLP!$B4973),0)</f>
        <v>0</v>
      </c>
      <c r="L4973" s="7">
        <f ca="1">IF($F4973,OFFSET(start_50,LOLP!$D4973+(1-$C4973)*24,LOLP!$B4973),0)</f>
        <v>0</v>
      </c>
      <c r="M4973" s="25">
        <f t="shared" ca="1" si="541"/>
        <v>0</v>
      </c>
      <c r="N4973" s="25">
        <f t="shared" ca="1" si="542"/>
        <v>0</v>
      </c>
      <c r="O4973" s="15" t="e">
        <f t="shared" ca="1" si="543"/>
        <v>#DIV/0!</v>
      </c>
      <c r="P4973" s="15" t="e">
        <f t="shared" ca="1" si="544"/>
        <v>#DIV/0!</v>
      </c>
    </row>
    <row r="4974" spans="1:16" x14ac:dyDescent="0.25">
      <c r="A4974" s="1">
        <f t="shared" si="545"/>
        <v>43308</v>
      </c>
      <c r="B4974" s="7">
        <f t="shared" si="540"/>
        <v>7</v>
      </c>
      <c r="C4974" s="4">
        <f>INDEX(Calendar!$E$3:$E$367,MATCH(LOLP!$A4974,Calendar!$B$3:$B$367,0))</f>
        <v>1</v>
      </c>
      <c r="D4974" s="2">
        <f t="shared" si="546"/>
        <v>3</v>
      </c>
      <c r="E4974" s="36">
        <v>25966</v>
      </c>
      <c r="F4974" s="7">
        <f>IFERROR(IF(INDEX('Temperature Data'!$AA$15:$AA$348,MATCH(LOLP!A4974,'Temperature Data'!$B$15:$B$348,0))&gt;IF(B4974=9,$G$2,LOLP!$F$2),1,0),0)</f>
        <v>1</v>
      </c>
      <c r="G4974" s="7">
        <f>SUMIFS(LOLP!$F$4:$F$8763,$C$4:$C$8763,$C4974,$B$4:$B$8763,$B4974,$D$4:$D$8763,$D4974)</f>
        <v>17</v>
      </c>
      <c r="H4974" s="7">
        <f>COUNTIFS(Calendar!$E$3:$E$367,LOLP!C4974,Calendar!$D$3:$D$367,LOLP!B4974)</f>
        <v>21</v>
      </c>
      <c r="I4974" s="7">
        <f ca="1">IF($F4974=1,OFFSET(start_norps,LOLP!$D4974+(1-$C4974)*24,LOLP!$B4974)*H4974/G4974,0)</f>
        <v>0</v>
      </c>
      <c r="J4974" s="7">
        <f ca="1">IF($F4974=1,OFFSET(start_33,LOLP!$D4974+(1-$C4974)*24,LOLP!$B4974)*H4974/G4974,0)</f>
        <v>0</v>
      </c>
      <c r="K4974" s="7">
        <f ca="1">IF($F4974,OFFSET(start_40,LOLP!$D4974+(1-$C4974)*24,LOLP!$B4974),0)</f>
        <v>0</v>
      </c>
      <c r="L4974" s="7">
        <f ca="1">IF($F4974,OFFSET(start_50,LOLP!$D4974+(1-$C4974)*24,LOLP!$B4974),0)</f>
        <v>0</v>
      </c>
      <c r="M4974" s="25">
        <f t="shared" ca="1" si="541"/>
        <v>0</v>
      </c>
      <c r="N4974" s="25">
        <f t="shared" ca="1" si="542"/>
        <v>0</v>
      </c>
      <c r="O4974" s="15" t="e">
        <f t="shared" ca="1" si="543"/>
        <v>#DIV/0!</v>
      </c>
      <c r="P4974" s="15" t="e">
        <f t="shared" ca="1" si="544"/>
        <v>#DIV/0!</v>
      </c>
    </row>
    <row r="4975" spans="1:16" x14ac:dyDescent="0.25">
      <c r="A4975" s="1">
        <f t="shared" si="545"/>
        <v>43308</v>
      </c>
      <c r="B4975" s="7">
        <f t="shared" si="540"/>
        <v>7</v>
      </c>
      <c r="C4975" s="4">
        <f>INDEX(Calendar!$E$3:$E$367,MATCH(LOLP!$A4975,Calendar!$B$3:$B$367,0))</f>
        <v>1</v>
      </c>
      <c r="D4975" s="2">
        <f t="shared" si="546"/>
        <v>4</v>
      </c>
      <c r="E4975" s="36">
        <v>26140</v>
      </c>
      <c r="F4975" s="7">
        <f>IFERROR(IF(INDEX('Temperature Data'!$AA$15:$AA$348,MATCH(LOLP!A4975,'Temperature Data'!$B$15:$B$348,0))&gt;IF(B4975=9,$G$2,LOLP!$F$2),1,0),0)</f>
        <v>1</v>
      </c>
      <c r="G4975" s="7">
        <f>SUMIFS(LOLP!$F$4:$F$8763,$C$4:$C$8763,$C4975,$B$4:$B$8763,$B4975,$D$4:$D$8763,$D4975)</f>
        <v>17</v>
      </c>
      <c r="H4975" s="7">
        <f>COUNTIFS(Calendar!$E$3:$E$367,LOLP!C4975,Calendar!$D$3:$D$367,LOLP!B4975)</f>
        <v>21</v>
      </c>
      <c r="I4975" s="7">
        <f ca="1">IF($F4975=1,OFFSET(start_norps,LOLP!$D4975+(1-$C4975)*24,LOLP!$B4975)*H4975/G4975,0)</f>
        <v>0</v>
      </c>
      <c r="J4975" s="7">
        <f ca="1">IF($F4975=1,OFFSET(start_33,LOLP!$D4975+(1-$C4975)*24,LOLP!$B4975)*H4975/G4975,0)</f>
        <v>0</v>
      </c>
      <c r="K4975" s="7">
        <f ca="1">IF($F4975,OFFSET(start_40,LOLP!$D4975+(1-$C4975)*24,LOLP!$B4975),0)</f>
        <v>0</v>
      </c>
      <c r="L4975" s="7">
        <f ca="1">IF($F4975,OFFSET(start_50,LOLP!$D4975+(1-$C4975)*24,LOLP!$B4975),0)</f>
        <v>0</v>
      </c>
      <c r="M4975" s="25">
        <f t="shared" ca="1" si="541"/>
        <v>0</v>
      </c>
      <c r="N4975" s="25">
        <f t="shared" ca="1" si="542"/>
        <v>0</v>
      </c>
      <c r="O4975" s="15" t="e">
        <f t="shared" ca="1" si="543"/>
        <v>#DIV/0!</v>
      </c>
      <c r="P4975" s="15" t="e">
        <f t="shared" ca="1" si="544"/>
        <v>#DIV/0!</v>
      </c>
    </row>
    <row r="4976" spans="1:16" x14ac:dyDescent="0.25">
      <c r="A4976" s="1">
        <f t="shared" si="545"/>
        <v>43308</v>
      </c>
      <c r="B4976" s="7">
        <f t="shared" si="540"/>
        <v>7</v>
      </c>
      <c r="C4976" s="4">
        <f>INDEX(Calendar!$E$3:$E$367,MATCH(LOLP!$A4976,Calendar!$B$3:$B$367,0))</f>
        <v>1</v>
      </c>
      <c r="D4976" s="2">
        <f t="shared" si="546"/>
        <v>5</v>
      </c>
      <c r="E4976" s="36">
        <v>27163</v>
      </c>
      <c r="F4976" s="7">
        <f>IFERROR(IF(INDEX('Temperature Data'!$AA$15:$AA$348,MATCH(LOLP!A4976,'Temperature Data'!$B$15:$B$348,0))&gt;IF(B4976=9,$G$2,LOLP!$F$2),1,0),0)</f>
        <v>1</v>
      </c>
      <c r="G4976" s="7">
        <f>SUMIFS(LOLP!$F$4:$F$8763,$C$4:$C$8763,$C4976,$B$4:$B$8763,$B4976,$D$4:$D$8763,$D4976)</f>
        <v>17</v>
      </c>
      <c r="H4976" s="7">
        <f>COUNTIFS(Calendar!$E$3:$E$367,LOLP!C4976,Calendar!$D$3:$D$367,LOLP!B4976)</f>
        <v>21</v>
      </c>
      <c r="I4976" s="7">
        <f ca="1">IF($F4976=1,OFFSET(start_norps,LOLP!$D4976+(1-$C4976)*24,LOLP!$B4976)*H4976/G4976,0)</f>
        <v>0</v>
      </c>
      <c r="J4976" s="7">
        <f ca="1">IF($F4976=1,OFFSET(start_33,LOLP!$D4976+(1-$C4976)*24,LOLP!$B4976)*H4976/G4976,0)</f>
        <v>0</v>
      </c>
      <c r="K4976" s="7">
        <f ca="1">IF($F4976,OFFSET(start_40,LOLP!$D4976+(1-$C4976)*24,LOLP!$B4976),0)</f>
        <v>0</v>
      </c>
      <c r="L4976" s="7">
        <f ca="1">IF($F4976,OFFSET(start_50,LOLP!$D4976+(1-$C4976)*24,LOLP!$B4976),0)</f>
        <v>0</v>
      </c>
      <c r="M4976" s="25">
        <f t="shared" ca="1" si="541"/>
        <v>0</v>
      </c>
      <c r="N4976" s="25">
        <f t="shared" ca="1" si="542"/>
        <v>0</v>
      </c>
      <c r="O4976" s="15" t="e">
        <f t="shared" ca="1" si="543"/>
        <v>#DIV/0!</v>
      </c>
      <c r="P4976" s="15" t="e">
        <f t="shared" ca="1" si="544"/>
        <v>#DIV/0!</v>
      </c>
    </row>
    <row r="4977" spans="1:16" x14ac:dyDescent="0.25">
      <c r="A4977" s="1">
        <f t="shared" si="545"/>
        <v>43308</v>
      </c>
      <c r="B4977" s="7">
        <f t="shared" si="540"/>
        <v>7</v>
      </c>
      <c r="C4977" s="4">
        <f>INDEX(Calendar!$E$3:$E$367,MATCH(LOLP!$A4977,Calendar!$B$3:$B$367,0))</f>
        <v>1</v>
      </c>
      <c r="D4977" s="2">
        <f t="shared" si="546"/>
        <v>6</v>
      </c>
      <c r="E4977" s="36">
        <v>28626</v>
      </c>
      <c r="F4977" s="7">
        <f>IFERROR(IF(INDEX('Temperature Data'!$AA$15:$AA$348,MATCH(LOLP!A4977,'Temperature Data'!$B$15:$B$348,0))&gt;IF(B4977=9,$G$2,LOLP!$F$2),1,0),0)</f>
        <v>1</v>
      </c>
      <c r="G4977" s="7">
        <f>SUMIFS(LOLP!$F$4:$F$8763,$C$4:$C$8763,$C4977,$B$4:$B$8763,$B4977,$D$4:$D$8763,$D4977)</f>
        <v>17</v>
      </c>
      <c r="H4977" s="7">
        <f>COUNTIFS(Calendar!$E$3:$E$367,LOLP!C4977,Calendar!$D$3:$D$367,LOLP!B4977)</f>
        <v>21</v>
      </c>
      <c r="I4977" s="7">
        <f ca="1">IF($F4977=1,OFFSET(start_norps,LOLP!$D4977+(1-$C4977)*24,LOLP!$B4977)*H4977/G4977,0)</f>
        <v>0</v>
      </c>
      <c r="J4977" s="7">
        <f ca="1">IF($F4977=1,OFFSET(start_33,LOLP!$D4977+(1-$C4977)*24,LOLP!$B4977)*H4977/G4977,0)</f>
        <v>0</v>
      </c>
      <c r="K4977" s="7">
        <f ca="1">IF($F4977,OFFSET(start_40,LOLP!$D4977+(1-$C4977)*24,LOLP!$B4977),0)</f>
        <v>0</v>
      </c>
      <c r="L4977" s="7">
        <f ca="1">IF($F4977,OFFSET(start_50,LOLP!$D4977+(1-$C4977)*24,LOLP!$B4977),0)</f>
        <v>0</v>
      </c>
      <c r="M4977" s="25">
        <f t="shared" ca="1" si="541"/>
        <v>0</v>
      </c>
      <c r="N4977" s="25">
        <f t="shared" ca="1" si="542"/>
        <v>0</v>
      </c>
      <c r="O4977" s="15" t="e">
        <f t="shared" ca="1" si="543"/>
        <v>#DIV/0!</v>
      </c>
      <c r="P4977" s="15" t="e">
        <f t="shared" ca="1" si="544"/>
        <v>#DIV/0!</v>
      </c>
    </row>
    <row r="4978" spans="1:16" x14ac:dyDescent="0.25">
      <c r="A4978" s="1">
        <f t="shared" si="545"/>
        <v>43308</v>
      </c>
      <c r="B4978" s="7">
        <f t="shared" si="540"/>
        <v>7</v>
      </c>
      <c r="C4978" s="4">
        <f>INDEX(Calendar!$E$3:$E$367,MATCH(LOLP!$A4978,Calendar!$B$3:$B$367,0))</f>
        <v>1</v>
      </c>
      <c r="D4978" s="2">
        <f t="shared" si="546"/>
        <v>7</v>
      </c>
      <c r="E4978" s="36">
        <v>30071</v>
      </c>
      <c r="F4978" s="7">
        <f>IFERROR(IF(INDEX('Temperature Data'!$AA$15:$AA$348,MATCH(LOLP!A4978,'Temperature Data'!$B$15:$B$348,0))&gt;IF(B4978=9,$G$2,LOLP!$F$2),1,0),0)</f>
        <v>1</v>
      </c>
      <c r="G4978" s="7">
        <f>SUMIFS(LOLP!$F$4:$F$8763,$C$4:$C$8763,$C4978,$B$4:$B$8763,$B4978,$D$4:$D$8763,$D4978)</f>
        <v>17</v>
      </c>
      <c r="H4978" s="7">
        <f>COUNTIFS(Calendar!$E$3:$E$367,LOLP!C4978,Calendar!$D$3:$D$367,LOLP!B4978)</f>
        <v>21</v>
      </c>
      <c r="I4978" s="7">
        <f ca="1">IF($F4978=1,OFFSET(start_norps,LOLP!$D4978+(1-$C4978)*24,LOLP!$B4978)*H4978/G4978,0)</f>
        <v>0</v>
      </c>
      <c r="J4978" s="7">
        <f ca="1">IF($F4978=1,OFFSET(start_33,LOLP!$D4978+(1-$C4978)*24,LOLP!$B4978)*H4978/G4978,0)</f>
        <v>0</v>
      </c>
      <c r="K4978" s="7">
        <f ca="1">IF($F4978,OFFSET(start_40,LOLP!$D4978+(1-$C4978)*24,LOLP!$B4978),0)</f>
        <v>0</v>
      </c>
      <c r="L4978" s="7">
        <f ca="1">IF($F4978,OFFSET(start_50,LOLP!$D4978+(1-$C4978)*24,LOLP!$B4978),0)</f>
        <v>0</v>
      </c>
      <c r="M4978" s="25">
        <f t="shared" ca="1" si="541"/>
        <v>0</v>
      </c>
      <c r="N4978" s="25">
        <f t="shared" ca="1" si="542"/>
        <v>0</v>
      </c>
      <c r="O4978" s="15" t="e">
        <f t="shared" ca="1" si="543"/>
        <v>#DIV/0!</v>
      </c>
      <c r="P4978" s="15" t="e">
        <f t="shared" ca="1" si="544"/>
        <v>#DIV/0!</v>
      </c>
    </row>
    <row r="4979" spans="1:16" x14ac:dyDescent="0.25">
      <c r="A4979" s="1">
        <f t="shared" si="545"/>
        <v>43308</v>
      </c>
      <c r="B4979" s="7">
        <f t="shared" si="540"/>
        <v>7</v>
      </c>
      <c r="C4979" s="4">
        <f>INDEX(Calendar!$E$3:$E$367,MATCH(LOLP!$A4979,Calendar!$B$3:$B$367,0))</f>
        <v>1</v>
      </c>
      <c r="D4979" s="2">
        <f t="shared" si="546"/>
        <v>8</v>
      </c>
      <c r="E4979" s="36">
        <v>31084</v>
      </c>
      <c r="F4979" s="7">
        <f>IFERROR(IF(INDEX('Temperature Data'!$AA$15:$AA$348,MATCH(LOLP!A4979,'Temperature Data'!$B$15:$B$348,0))&gt;IF(B4979=9,$G$2,LOLP!$F$2),1,0),0)</f>
        <v>1</v>
      </c>
      <c r="G4979" s="7">
        <f>SUMIFS(LOLP!$F$4:$F$8763,$C$4:$C$8763,$C4979,$B$4:$B$8763,$B4979,$D$4:$D$8763,$D4979)</f>
        <v>17</v>
      </c>
      <c r="H4979" s="7">
        <f>COUNTIFS(Calendar!$E$3:$E$367,LOLP!C4979,Calendar!$D$3:$D$367,LOLP!B4979)</f>
        <v>21</v>
      </c>
      <c r="I4979" s="7">
        <f ca="1">IF($F4979=1,OFFSET(start_norps,LOLP!$D4979+(1-$C4979)*24,LOLP!$B4979)*H4979/G4979,0)</f>
        <v>9.8849763121029283E-13</v>
      </c>
      <c r="J4979" s="7">
        <f ca="1">IF($F4979=1,OFFSET(start_33,LOLP!$D4979+(1-$C4979)*24,LOLP!$B4979)*H4979/G4979,0)</f>
        <v>1.8584058269007494E-15</v>
      </c>
      <c r="K4979" s="7">
        <f ca="1">IF($F4979,OFFSET(start_40,LOLP!$D4979+(1-$C4979)*24,LOLP!$B4979),0)</f>
        <v>0</v>
      </c>
      <c r="L4979" s="7">
        <f ca="1">IF($F4979,OFFSET(start_50,LOLP!$D4979+(1-$C4979)*24,LOLP!$B4979),0)</f>
        <v>0</v>
      </c>
      <c r="M4979" s="25">
        <f t="shared" ca="1" si="541"/>
        <v>5.9525994122127308E-16</v>
      </c>
      <c r="N4979" s="25">
        <f t="shared" ca="1" si="542"/>
        <v>9.9186514387467734E-19</v>
      </c>
      <c r="O4979" s="15" t="e">
        <f t="shared" ca="1" si="543"/>
        <v>#DIV/0!</v>
      </c>
      <c r="P4979" s="15" t="e">
        <f t="shared" ca="1" si="544"/>
        <v>#DIV/0!</v>
      </c>
    </row>
    <row r="4980" spans="1:16" x14ac:dyDescent="0.25">
      <c r="A4980" s="1">
        <f t="shared" si="545"/>
        <v>43308</v>
      </c>
      <c r="B4980" s="7">
        <f t="shared" si="540"/>
        <v>7</v>
      </c>
      <c r="C4980" s="4">
        <f>INDEX(Calendar!$E$3:$E$367,MATCH(LOLP!$A4980,Calendar!$B$3:$B$367,0))</f>
        <v>1</v>
      </c>
      <c r="D4980" s="2">
        <f t="shared" si="546"/>
        <v>9</v>
      </c>
      <c r="E4980" s="36">
        <v>32549</v>
      </c>
      <c r="F4980" s="7">
        <f>IFERROR(IF(INDEX('Temperature Data'!$AA$15:$AA$348,MATCH(LOLP!A4980,'Temperature Data'!$B$15:$B$348,0))&gt;IF(B4980=9,$G$2,LOLP!$F$2),1,0),0)</f>
        <v>1</v>
      </c>
      <c r="G4980" s="7">
        <f>SUMIFS(LOLP!$F$4:$F$8763,$C$4:$C$8763,$C4980,$B$4:$B$8763,$B4980,$D$4:$D$8763,$D4980)</f>
        <v>17</v>
      </c>
      <c r="H4980" s="7">
        <f>COUNTIFS(Calendar!$E$3:$E$367,LOLP!C4980,Calendar!$D$3:$D$367,LOLP!B4980)</f>
        <v>21</v>
      </c>
      <c r="I4980" s="7">
        <f ca="1">IF($F4980=1,OFFSET(start_norps,LOLP!$D4980+(1-$C4980)*24,LOLP!$B4980)*H4980/G4980,0)</f>
        <v>4.8246458654209809E-10</v>
      </c>
      <c r="J4980" s="7">
        <f ca="1">IF($F4980=1,OFFSET(start_33,LOLP!$D4980+(1-$C4980)*24,LOLP!$B4980)*H4980/G4980,0)</f>
        <v>3.7183152059811881E-14</v>
      </c>
      <c r="K4980" s="7">
        <f ca="1">IF($F4980,OFFSET(start_40,LOLP!$D4980+(1-$C4980)*24,LOLP!$B4980),0)</f>
        <v>0</v>
      </c>
      <c r="L4980" s="7">
        <f ca="1">IF($F4980,OFFSET(start_50,LOLP!$D4980+(1-$C4980)*24,LOLP!$B4980),0)</f>
        <v>0</v>
      </c>
      <c r="M4980" s="25">
        <f t="shared" ca="1" si="541"/>
        <v>2.9053366680784487E-13</v>
      </c>
      <c r="N4980" s="25">
        <f t="shared" ca="1" si="542"/>
        <v>1.9845327610183486E-17</v>
      </c>
      <c r="O4980" s="15" t="e">
        <f t="shared" ca="1" si="543"/>
        <v>#DIV/0!</v>
      </c>
      <c r="P4980" s="15" t="e">
        <f t="shared" ca="1" si="544"/>
        <v>#DIV/0!</v>
      </c>
    </row>
    <row r="4981" spans="1:16" x14ac:dyDescent="0.25">
      <c r="A4981" s="1">
        <f t="shared" si="545"/>
        <v>43308</v>
      </c>
      <c r="B4981" s="7">
        <f t="shared" si="540"/>
        <v>7</v>
      </c>
      <c r="C4981" s="4">
        <f>INDEX(Calendar!$E$3:$E$367,MATCH(LOLP!$A4981,Calendar!$B$3:$B$367,0))</f>
        <v>1</v>
      </c>
      <c r="D4981" s="2">
        <f t="shared" si="546"/>
        <v>10</v>
      </c>
      <c r="E4981" s="36">
        <v>34244</v>
      </c>
      <c r="F4981" s="7">
        <f>IFERROR(IF(INDEX('Temperature Data'!$AA$15:$AA$348,MATCH(LOLP!A4981,'Temperature Data'!$B$15:$B$348,0))&gt;IF(B4981=9,$G$2,LOLP!$F$2),1,0),0)</f>
        <v>1</v>
      </c>
      <c r="G4981" s="7">
        <f>SUMIFS(LOLP!$F$4:$F$8763,$C$4:$C$8763,$C4981,$B$4:$B$8763,$B4981,$D$4:$D$8763,$D4981)</f>
        <v>17</v>
      </c>
      <c r="H4981" s="7">
        <f>COUNTIFS(Calendar!$E$3:$E$367,LOLP!C4981,Calendar!$D$3:$D$367,LOLP!B4981)</f>
        <v>21</v>
      </c>
      <c r="I4981" s="7">
        <f ca="1">IF($F4981=1,OFFSET(start_norps,LOLP!$D4981+(1-$C4981)*24,LOLP!$B4981)*H4981/G4981,0)</f>
        <v>1.4155959084874145E-8</v>
      </c>
      <c r="J4981" s="7">
        <f ca="1">IF($F4981=1,OFFSET(start_33,LOLP!$D4981+(1-$C4981)*24,LOLP!$B4981)*H4981/G4981,0)</f>
        <v>3.8761752680132135E-13</v>
      </c>
      <c r="K4981" s="7">
        <f ca="1">IF($F4981,OFFSET(start_40,LOLP!$D4981+(1-$C4981)*24,LOLP!$B4981),0)</f>
        <v>0</v>
      </c>
      <c r="L4981" s="7">
        <f ca="1">IF($F4981,OFFSET(start_50,LOLP!$D4981+(1-$C4981)*24,LOLP!$B4981),0)</f>
        <v>0</v>
      </c>
      <c r="M4981" s="25">
        <f t="shared" ca="1" si="541"/>
        <v>8.5245276333902356E-12</v>
      </c>
      <c r="N4981" s="25">
        <f t="shared" ca="1" si="542"/>
        <v>2.0687855603116982E-16</v>
      </c>
      <c r="O4981" s="15" t="e">
        <f t="shared" ca="1" si="543"/>
        <v>#DIV/0!</v>
      </c>
      <c r="P4981" s="15" t="e">
        <f t="shared" ca="1" si="544"/>
        <v>#DIV/0!</v>
      </c>
    </row>
    <row r="4982" spans="1:16" x14ac:dyDescent="0.25">
      <c r="A4982" s="1">
        <f t="shared" si="545"/>
        <v>43308</v>
      </c>
      <c r="B4982" s="7">
        <f t="shared" si="540"/>
        <v>7</v>
      </c>
      <c r="C4982" s="4">
        <f>INDEX(Calendar!$E$3:$E$367,MATCH(LOLP!$A4982,Calendar!$B$3:$B$367,0))</f>
        <v>1</v>
      </c>
      <c r="D4982" s="2">
        <f t="shared" si="546"/>
        <v>11</v>
      </c>
      <c r="E4982" s="36">
        <v>35864</v>
      </c>
      <c r="F4982" s="7">
        <f>IFERROR(IF(INDEX('Temperature Data'!$AA$15:$AA$348,MATCH(LOLP!A4982,'Temperature Data'!$B$15:$B$348,0))&gt;IF(B4982=9,$G$2,LOLP!$F$2),1,0),0)</f>
        <v>1</v>
      </c>
      <c r="G4982" s="7">
        <f>SUMIFS(LOLP!$F$4:$F$8763,$C$4:$C$8763,$C4982,$B$4:$B$8763,$B4982,$D$4:$D$8763,$D4982)</f>
        <v>17</v>
      </c>
      <c r="H4982" s="7">
        <f>COUNTIFS(Calendar!$E$3:$E$367,LOLP!C4982,Calendar!$D$3:$D$367,LOLP!B4982)</f>
        <v>21</v>
      </c>
      <c r="I4982" s="7">
        <f ca="1">IF($F4982=1,OFFSET(start_norps,LOLP!$D4982+(1-$C4982)*24,LOLP!$B4982)*H4982/G4982,0)</f>
        <v>4.7834684128625099E-7</v>
      </c>
      <c r="J4982" s="7">
        <f ca="1">IF($F4982=1,OFFSET(start_33,LOLP!$D4982+(1-$C4982)*24,LOLP!$B4982)*H4982/G4982,0)</f>
        <v>4.6671742863318669E-12</v>
      </c>
      <c r="K4982" s="7">
        <f ca="1">IF($F4982,OFFSET(start_40,LOLP!$D4982+(1-$C4982)*24,LOLP!$B4982),0)</f>
        <v>0</v>
      </c>
      <c r="L4982" s="7">
        <f ca="1">IF($F4982,OFFSET(start_50,LOLP!$D4982+(1-$C4982)*24,LOLP!$B4982),0)</f>
        <v>0</v>
      </c>
      <c r="M4982" s="25">
        <f t="shared" ca="1" si="541"/>
        <v>2.8805401615257868E-10</v>
      </c>
      <c r="N4982" s="25">
        <f t="shared" ca="1" si="542"/>
        <v>2.4909561883589489E-15</v>
      </c>
      <c r="O4982" s="15" t="e">
        <f t="shared" ca="1" si="543"/>
        <v>#DIV/0!</v>
      </c>
      <c r="P4982" s="15" t="e">
        <f t="shared" ca="1" si="544"/>
        <v>#DIV/0!</v>
      </c>
    </row>
    <row r="4983" spans="1:16" x14ac:dyDescent="0.25">
      <c r="A4983" s="1">
        <f t="shared" si="545"/>
        <v>43308</v>
      </c>
      <c r="B4983" s="7">
        <f t="shared" si="540"/>
        <v>7</v>
      </c>
      <c r="C4983" s="4">
        <f>INDEX(Calendar!$E$3:$E$367,MATCH(LOLP!$A4983,Calendar!$B$3:$B$367,0))</f>
        <v>1</v>
      </c>
      <c r="D4983" s="2">
        <f t="shared" si="546"/>
        <v>12</v>
      </c>
      <c r="E4983" s="36">
        <v>37255</v>
      </c>
      <c r="F4983" s="7">
        <f>IFERROR(IF(INDEX('Temperature Data'!$AA$15:$AA$348,MATCH(LOLP!A4983,'Temperature Data'!$B$15:$B$348,0))&gt;IF(B4983=9,$G$2,LOLP!$F$2),1,0),0)</f>
        <v>1</v>
      </c>
      <c r="G4983" s="7">
        <f>SUMIFS(LOLP!$F$4:$F$8763,$C$4:$C$8763,$C4983,$B$4:$B$8763,$B4983,$D$4:$D$8763,$D4983)</f>
        <v>17</v>
      </c>
      <c r="H4983" s="7">
        <f>COUNTIFS(Calendar!$E$3:$E$367,LOLP!C4983,Calendar!$D$3:$D$367,LOLP!B4983)</f>
        <v>21</v>
      </c>
      <c r="I4983" s="7">
        <f ca="1">IF($F4983=1,OFFSET(start_norps,LOLP!$D4983+(1-$C4983)*24,LOLP!$B4983)*H4983/G4983,0)</f>
        <v>2.9427360377163746E-4</v>
      </c>
      <c r="J4983" s="7">
        <f ca="1">IF($F4983=1,OFFSET(start_33,LOLP!$D4983+(1-$C4983)*24,LOLP!$B4983)*H4983/G4983,0)</f>
        <v>6.7617504856389595E-8</v>
      </c>
      <c r="K4983" s="7">
        <f ca="1">IF($F4983,OFFSET(start_40,LOLP!$D4983+(1-$C4983)*24,LOLP!$B4983),0)</f>
        <v>0</v>
      </c>
      <c r="L4983" s="7">
        <f ca="1">IF($F4983,OFFSET(start_50,LOLP!$D4983+(1-$C4983)*24,LOLP!$B4983),0)</f>
        <v>0</v>
      </c>
      <c r="M4983" s="25">
        <f t="shared" ca="1" si="541"/>
        <v>1.7720759519636282E-7</v>
      </c>
      <c r="N4983" s="25">
        <f t="shared" ca="1" si="542"/>
        <v>3.6088697749445538E-11</v>
      </c>
      <c r="O4983" s="15" t="e">
        <f t="shared" ca="1" si="543"/>
        <v>#DIV/0!</v>
      </c>
      <c r="P4983" s="15" t="e">
        <f t="shared" ca="1" si="544"/>
        <v>#DIV/0!</v>
      </c>
    </row>
    <row r="4984" spans="1:16" x14ac:dyDescent="0.25">
      <c r="A4984" s="1">
        <f t="shared" si="545"/>
        <v>43308</v>
      </c>
      <c r="B4984" s="7">
        <f t="shared" si="540"/>
        <v>7</v>
      </c>
      <c r="C4984" s="4">
        <f>INDEX(Calendar!$E$3:$E$367,MATCH(LOLP!$A4984,Calendar!$B$3:$B$367,0))</f>
        <v>1</v>
      </c>
      <c r="D4984" s="2">
        <f t="shared" si="546"/>
        <v>13</v>
      </c>
      <c r="E4984" s="36">
        <v>39110</v>
      </c>
      <c r="F4984" s="7">
        <f>IFERROR(IF(INDEX('Temperature Data'!$AA$15:$AA$348,MATCH(LOLP!A4984,'Temperature Data'!$B$15:$B$348,0))&gt;IF(B4984=9,$G$2,LOLP!$F$2),1,0),0)</f>
        <v>1</v>
      </c>
      <c r="G4984" s="7">
        <f>SUMIFS(LOLP!$F$4:$F$8763,$C$4:$C$8763,$C4984,$B$4:$B$8763,$B4984,$D$4:$D$8763,$D4984)</f>
        <v>17</v>
      </c>
      <c r="H4984" s="7">
        <f>COUNTIFS(Calendar!$E$3:$E$367,LOLP!C4984,Calendar!$D$3:$D$367,LOLP!B4984)</f>
        <v>21</v>
      </c>
      <c r="I4984" s="7">
        <f ca="1">IF($F4984=1,OFFSET(start_norps,LOLP!$D4984+(1-$C4984)*24,LOLP!$B4984)*H4984/G4984,0)</f>
        <v>2.5756648823129949E-3</v>
      </c>
      <c r="J4984" s="7">
        <f ca="1">IF($F4984=1,OFFSET(start_33,LOLP!$D4984+(1-$C4984)*24,LOLP!$B4984)*H4984/G4984,0)</f>
        <v>3.1697734660975639E-7</v>
      </c>
      <c r="K4984" s="7">
        <f ca="1">IF($F4984,OFFSET(start_40,LOLP!$D4984+(1-$C4984)*24,LOLP!$B4984),0)</f>
        <v>0</v>
      </c>
      <c r="L4984" s="7">
        <f ca="1">IF($F4984,OFFSET(start_50,LOLP!$D4984+(1-$C4984)*24,LOLP!$B4984),0)</f>
        <v>0</v>
      </c>
      <c r="M4984" s="25">
        <f t="shared" ca="1" si="541"/>
        <v>1.5510306530265828E-6</v>
      </c>
      <c r="N4984" s="25">
        <f t="shared" ca="1" si="542"/>
        <v>1.691766012294635E-10</v>
      </c>
      <c r="O4984" s="15" t="e">
        <f t="shared" ca="1" si="543"/>
        <v>#DIV/0!</v>
      </c>
      <c r="P4984" s="15" t="e">
        <f t="shared" ca="1" si="544"/>
        <v>#DIV/0!</v>
      </c>
    </row>
    <row r="4985" spans="1:16" x14ac:dyDescent="0.25">
      <c r="A4985" s="1">
        <f t="shared" si="545"/>
        <v>43308</v>
      </c>
      <c r="B4985" s="7">
        <f t="shared" si="540"/>
        <v>7</v>
      </c>
      <c r="C4985" s="4">
        <f>INDEX(Calendar!$E$3:$E$367,MATCH(LOLP!$A4985,Calendar!$B$3:$B$367,0))</f>
        <v>1</v>
      </c>
      <c r="D4985" s="2">
        <f t="shared" si="546"/>
        <v>14</v>
      </c>
      <c r="E4985" s="36">
        <v>40882</v>
      </c>
      <c r="F4985" s="7">
        <f>IFERROR(IF(INDEX('Temperature Data'!$AA$15:$AA$348,MATCH(LOLP!A4985,'Temperature Data'!$B$15:$B$348,0))&gt;IF(B4985=9,$G$2,LOLP!$F$2),1,0),0)</f>
        <v>1</v>
      </c>
      <c r="G4985" s="7">
        <f>SUMIFS(LOLP!$F$4:$F$8763,$C$4:$C$8763,$C4985,$B$4:$B$8763,$B4985,$D$4:$D$8763,$D4985)</f>
        <v>17</v>
      </c>
      <c r="H4985" s="7">
        <f>COUNTIFS(Calendar!$E$3:$E$367,LOLP!C4985,Calendar!$D$3:$D$367,LOLP!B4985)</f>
        <v>21</v>
      </c>
      <c r="I4985" s="7">
        <f ca="1">IF($F4985=1,OFFSET(start_norps,LOLP!$D4985+(1-$C4985)*24,LOLP!$B4985)*H4985/G4985,0)</f>
        <v>1.4938153686275523E-2</v>
      </c>
      <c r="J4985" s="7">
        <f ca="1">IF($F4985=1,OFFSET(start_33,LOLP!$D4985+(1-$C4985)*24,LOLP!$B4985)*H4985/G4985,0)</f>
        <v>6.4908882148098641E-6</v>
      </c>
      <c r="K4985" s="7">
        <f ca="1">IF($F4985,OFFSET(start_40,LOLP!$D4985+(1-$C4985)*24,LOLP!$B4985),0)</f>
        <v>0</v>
      </c>
      <c r="L4985" s="7">
        <f ca="1">IF($F4985,OFFSET(start_50,LOLP!$D4985+(1-$C4985)*24,LOLP!$B4985),0)</f>
        <v>0</v>
      </c>
      <c r="M4985" s="25">
        <f t="shared" ca="1" si="541"/>
        <v>8.9955546725584529E-6</v>
      </c>
      <c r="N4985" s="25">
        <f t="shared" ca="1" si="542"/>
        <v>3.4643056322060636E-9</v>
      </c>
      <c r="O4985" s="15" t="e">
        <f t="shared" ca="1" si="543"/>
        <v>#DIV/0!</v>
      </c>
      <c r="P4985" s="15" t="e">
        <f t="shared" ca="1" si="544"/>
        <v>#DIV/0!</v>
      </c>
    </row>
    <row r="4986" spans="1:16" x14ac:dyDescent="0.25">
      <c r="A4986" s="1">
        <f t="shared" si="545"/>
        <v>43308</v>
      </c>
      <c r="B4986" s="7">
        <f t="shared" si="540"/>
        <v>7</v>
      </c>
      <c r="C4986" s="4">
        <f>INDEX(Calendar!$E$3:$E$367,MATCH(LOLP!$A4986,Calendar!$B$3:$B$367,0))</f>
        <v>1</v>
      </c>
      <c r="D4986" s="2">
        <f t="shared" si="546"/>
        <v>15</v>
      </c>
      <c r="E4986" s="36">
        <v>42436</v>
      </c>
      <c r="F4986" s="7">
        <f>IFERROR(IF(INDEX('Temperature Data'!$AA$15:$AA$348,MATCH(LOLP!A4986,'Temperature Data'!$B$15:$B$348,0))&gt;IF(B4986=9,$G$2,LOLP!$F$2),1,0),0)</f>
        <v>1</v>
      </c>
      <c r="G4986" s="7">
        <f>SUMIFS(LOLP!$F$4:$F$8763,$C$4:$C$8763,$C4986,$B$4:$B$8763,$B4986,$D$4:$D$8763,$D4986)</f>
        <v>17</v>
      </c>
      <c r="H4986" s="7">
        <f>COUNTIFS(Calendar!$E$3:$E$367,LOLP!C4986,Calendar!$D$3:$D$367,LOLP!B4986)</f>
        <v>21</v>
      </c>
      <c r="I4986" s="7">
        <f ca="1">IF($F4986=1,OFFSET(start_norps,LOLP!$D4986+(1-$C4986)*24,LOLP!$B4986)*H4986/G4986,0)</f>
        <v>0.12743936282811918</v>
      </c>
      <c r="J4986" s="7">
        <f ca="1">IF($F4986=1,OFFSET(start_33,LOLP!$D4986+(1-$C4986)*24,LOLP!$B4986)*H4986/G4986,0)</f>
        <v>3.1718041392801689E-4</v>
      </c>
      <c r="K4986" s="7">
        <f ca="1">IF($F4986,OFFSET(start_40,LOLP!$D4986+(1-$C4986)*24,LOLP!$B4986),0)</f>
        <v>0</v>
      </c>
      <c r="L4986" s="7">
        <f ca="1">IF($F4986,OFFSET(start_50,LOLP!$D4986+(1-$C4986)*24,LOLP!$B4986),0)</f>
        <v>0</v>
      </c>
      <c r="M4986" s="25">
        <f t="shared" ca="1" si="541"/>
        <v>7.674226546548433E-5</v>
      </c>
      <c r="N4986" s="25">
        <f t="shared" ca="1" si="542"/>
        <v>1.6928498196736648E-7</v>
      </c>
      <c r="O4986" s="15" t="e">
        <f t="shared" ca="1" si="543"/>
        <v>#DIV/0!</v>
      </c>
      <c r="P4986" s="15" t="e">
        <f t="shared" ca="1" si="544"/>
        <v>#DIV/0!</v>
      </c>
    </row>
    <row r="4987" spans="1:16" x14ac:dyDescent="0.25">
      <c r="A4987" s="1">
        <f t="shared" si="545"/>
        <v>43308</v>
      </c>
      <c r="B4987" s="7">
        <f t="shared" si="540"/>
        <v>7</v>
      </c>
      <c r="C4987" s="4">
        <f>INDEX(Calendar!$E$3:$E$367,MATCH(LOLP!$A4987,Calendar!$B$3:$B$367,0))</f>
        <v>1</v>
      </c>
      <c r="D4987" s="2">
        <f t="shared" si="546"/>
        <v>16</v>
      </c>
      <c r="E4987" s="36">
        <v>43456</v>
      </c>
      <c r="F4987" s="7">
        <f>IFERROR(IF(INDEX('Temperature Data'!$AA$15:$AA$348,MATCH(LOLP!A4987,'Temperature Data'!$B$15:$B$348,0))&gt;IF(B4987=9,$G$2,LOLP!$F$2),1,0),0)</f>
        <v>1</v>
      </c>
      <c r="G4987" s="7">
        <f>SUMIFS(LOLP!$F$4:$F$8763,$C$4:$C$8763,$C4987,$B$4:$B$8763,$B4987,$D$4:$D$8763,$D4987)</f>
        <v>17</v>
      </c>
      <c r="H4987" s="7">
        <f>COUNTIFS(Calendar!$E$3:$E$367,LOLP!C4987,Calendar!$D$3:$D$367,LOLP!B4987)</f>
        <v>21</v>
      </c>
      <c r="I4987" s="7">
        <f ca="1">IF($F4987=1,OFFSET(start_norps,LOLP!$D4987+(1-$C4987)*24,LOLP!$B4987)*H4987/G4987,0)</f>
        <v>0.39364549930362924</v>
      </c>
      <c r="J4987" s="7">
        <f ca="1">IF($F4987=1,OFFSET(start_33,LOLP!$D4987+(1-$C4987)*24,LOLP!$B4987)*H4987/G4987,0)</f>
        <v>3.7980412424641979E-3</v>
      </c>
      <c r="K4987" s="7">
        <f ca="1">IF($F4987,OFFSET(start_40,LOLP!$D4987+(1-$C4987)*24,LOLP!$B4987),0)</f>
        <v>0</v>
      </c>
      <c r="L4987" s="7">
        <f ca="1">IF($F4987,OFFSET(start_50,LOLP!$D4987+(1-$C4987)*24,LOLP!$B4987),0)</f>
        <v>0</v>
      </c>
      <c r="M4987" s="25">
        <f t="shared" ca="1" si="541"/>
        <v>2.3704801041414691E-4</v>
      </c>
      <c r="N4987" s="25">
        <f t="shared" ca="1" si="542"/>
        <v>2.0270840033262006E-6</v>
      </c>
      <c r="O4987" s="15" t="e">
        <f t="shared" ca="1" si="543"/>
        <v>#DIV/0!</v>
      </c>
      <c r="P4987" s="15" t="e">
        <f t="shared" ca="1" si="544"/>
        <v>#DIV/0!</v>
      </c>
    </row>
    <row r="4988" spans="1:16" x14ac:dyDescent="0.25">
      <c r="A4988" s="1">
        <f t="shared" si="545"/>
        <v>43308</v>
      </c>
      <c r="B4988" s="7">
        <f t="shared" si="540"/>
        <v>7</v>
      </c>
      <c r="C4988" s="4">
        <f>INDEX(Calendar!$E$3:$E$367,MATCH(LOLP!$A4988,Calendar!$B$3:$B$367,0))</f>
        <v>1</v>
      </c>
      <c r="D4988" s="2">
        <f t="shared" si="546"/>
        <v>17</v>
      </c>
      <c r="E4988" s="36">
        <v>43579</v>
      </c>
      <c r="F4988" s="7">
        <f>IFERROR(IF(INDEX('Temperature Data'!$AA$15:$AA$348,MATCH(LOLP!A4988,'Temperature Data'!$B$15:$B$348,0))&gt;IF(B4988=9,$G$2,LOLP!$F$2),1,0),0)</f>
        <v>1</v>
      </c>
      <c r="G4988" s="7">
        <f>SUMIFS(LOLP!$F$4:$F$8763,$C$4:$C$8763,$C4988,$B$4:$B$8763,$B4988,$D$4:$D$8763,$D4988)</f>
        <v>17</v>
      </c>
      <c r="H4988" s="7">
        <f>COUNTIFS(Calendar!$E$3:$E$367,LOLP!C4988,Calendar!$D$3:$D$367,LOLP!B4988)</f>
        <v>21</v>
      </c>
      <c r="I4988" s="7">
        <f ca="1">IF($F4988=1,OFFSET(start_norps,LOLP!$D4988+(1-$C4988)*24,LOLP!$B4988)*H4988/G4988,0)</f>
        <v>0.60884564817099029</v>
      </c>
      <c r="J4988" s="7">
        <f ca="1">IF($F4988=1,OFFSET(start_33,LOLP!$D4988+(1-$C4988)*24,LOLP!$B4988)*H4988/G4988,0)</f>
        <v>4.3924205506881128E-2</v>
      </c>
      <c r="K4988" s="7">
        <f ca="1">IF($F4988,OFFSET(start_40,LOLP!$D4988+(1-$C4988)*24,LOLP!$B4988),0)</f>
        <v>0</v>
      </c>
      <c r="L4988" s="7">
        <f ca="1">IF($F4988,OFFSET(start_50,LOLP!$D4988+(1-$C4988)*24,LOLP!$B4988),0)</f>
        <v>0</v>
      </c>
      <c r="M4988" s="25">
        <f t="shared" ca="1" si="541"/>
        <v>3.6663863756491912E-4</v>
      </c>
      <c r="N4988" s="25">
        <f t="shared" ca="1" si="542"/>
        <v>2.3443150997497538E-5</v>
      </c>
      <c r="O4988" s="15" t="e">
        <f t="shared" ca="1" si="543"/>
        <v>#DIV/0!</v>
      </c>
      <c r="P4988" s="15" t="e">
        <f t="shared" ca="1" si="544"/>
        <v>#DIV/0!</v>
      </c>
    </row>
    <row r="4989" spans="1:16" x14ac:dyDescent="0.25">
      <c r="A4989" s="1">
        <f t="shared" si="545"/>
        <v>43308</v>
      </c>
      <c r="B4989" s="7">
        <f t="shared" si="540"/>
        <v>7</v>
      </c>
      <c r="C4989" s="4">
        <f>INDEX(Calendar!$E$3:$E$367,MATCH(LOLP!$A4989,Calendar!$B$3:$B$367,0))</f>
        <v>1</v>
      </c>
      <c r="D4989" s="2">
        <f t="shared" si="546"/>
        <v>18</v>
      </c>
      <c r="E4989" s="36">
        <v>42734</v>
      </c>
      <c r="F4989" s="7">
        <f>IFERROR(IF(INDEX('Temperature Data'!$AA$15:$AA$348,MATCH(LOLP!A4989,'Temperature Data'!$B$15:$B$348,0))&gt;IF(B4989=9,$G$2,LOLP!$F$2),1,0),0)</f>
        <v>1</v>
      </c>
      <c r="G4989" s="7">
        <f>SUMIFS(LOLP!$F$4:$F$8763,$C$4:$C$8763,$C4989,$B$4:$B$8763,$B4989,$D$4:$D$8763,$D4989)</f>
        <v>17</v>
      </c>
      <c r="H4989" s="7">
        <f>COUNTIFS(Calendar!$E$3:$E$367,LOLP!C4989,Calendar!$D$3:$D$367,LOLP!B4989)</f>
        <v>21</v>
      </c>
      <c r="I4989" s="7">
        <f ca="1">IF($F4989=1,OFFSET(start_norps,LOLP!$D4989+(1-$C4989)*24,LOLP!$B4989)*H4989/G4989,0)</f>
        <v>0.5249452339155336</v>
      </c>
      <c r="J4989" s="7">
        <f ca="1">IF($F4989=1,OFFSET(start_33,LOLP!$D4989+(1-$C4989)*24,LOLP!$B4989)*H4989/G4989,0)</f>
        <v>0.1217738780968521</v>
      </c>
      <c r="K4989" s="7">
        <f ca="1">IF($F4989,OFFSET(start_40,LOLP!$D4989+(1-$C4989)*24,LOLP!$B4989),0)</f>
        <v>0</v>
      </c>
      <c r="L4989" s="7">
        <f ca="1">IF($F4989,OFFSET(start_50,LOLP!$D4989+(1-$C4989)*24,LOLP!$B4989),0)</f>
        <v>0</v>
      </c>
      <c r="M4989" s="25">
        <f t="shared" ca="1" si="541"/>
        <v>3.1611493970132873E-4</v>
      </c>
      <c r="N4989" s="25">
        <f t="shared" ca="1" si="542"/>
        <v>6.4992943613473834E-5</v>
      </c>
      <c r="O4989" s="15" t="e">
        <f t="shared" ca="1" si="543"/>
        <v>#DIV/0!</v>
      </c>
      <c r="P4989" s="15" t="e">
        <f t="shared" ca="1" si="544"/>
        <v>#DIV/0!</v>
      </c>
    </row>
    <row r="4990" spans="1:16" x14ac:dyDescent="0.25">
      <c r="A4990" s="1">
        <f t="shared" si="545"/>
        <v>43308</v>
      </c>
      <c r="B4990" s="7">
        <f t="shared" si="540"/>
        <v>7</v>
      </c>
      <c r="C4990" s="4">
        <f>INDEX(Calendar!$E$3:$E$367,MATCH(LOLP!$A4990,Calendar!$B$3:$B$367,0))</f>
        <v>1</v>
      </c>
      <c r="D4990" s="2">
        <f t="shared" si="546"/>
        <v>19</v>
      </c>
      <c r="E4990" s="36">
        <v>41084</v>
      </c>
      <c r="F4990" s="7">
        <f>IFERROR(IF(INDEX('Temperature Data'!$AA$15:$AA$348,MATCH(LOLP!A4990,'Temperature Data'!$B$15:$B$348,0))&gt;IF(B4990=9,$G$2,LOLP!$F$2),1,0),0)</f>
        <v>1</v>
      </c>
      <c r="G4990" s="7">
        <f>SUMIFS(LOLP!$F$4:$F$8763,$C$4:$C$8763,$C4990,$B$4:$B$8763,$B4990,$D$4:$D$8763,$D4990)</f>
        <v>17</v>
      </c>
      <c r="H4990" s="7">
        <f>COUNTIFS(Calendar!$E$3:$E$367,LOLP!C4990,Calendar!$D$3:$D$367,LOLP!B4990)</f>
        <v>21</v>
      </c>
      <c r="I4990" s="7">
        <f ca="1">IF($F4990=1,OFFSET(start_norps,LOLP!$D4990+(1-$C4990)*24,LOLP!$B4990)*H4990/G4990,0)</f>
        <v>1.0112613476892978</v>
      </c>
      <c r="J4990" s="7">
        <f ca="1">IF($F4990=1,OFFSET(start_33,LOLP!$D4990+(1-$C4990)*24,LOLP!$B4990)*H4990/G4990,0)</f>
        <v>1.1886523329937249</v>
      </c>
      <c r="K4990" s="7">
        <f ca="1">IF($F4990,OFFSET(start_40,LOLP!$D4990+(1-$C4990)*24,LOLP!$B4990),0)</f>
        <v>0</v>
      </c>
      <c r="L4990" s="7">
        <f ca="1">IF($F4990,OFFSET(start_50,LOLP!$D4990+(1-$C4990)*24,LOLP!$B4990),0)</f>
        <v>0</v>
      </c>
      <c r="M4990" s="25">
        <f t="shared" ca="1" si="541"/>
        <v>6.089679442608753E-4</v>
      </c>
      <c r="N4990" s="25">
        <f t="shared" ca="1" si="542"/>
        <v>6.3440546742579533E-4</v>
      </c>
      <c r="O4990" s="15" t="e">
        <f t="shared" ca="1" si="543"/>
        <v>#DIV/0!</v>
      </c>
      <c r="P4990" s="15" t="e">
        <f t="shared" ca="1" si="544"/>
        <v>#DIV/0!</v>
      </c>
    </row>
    <row r="4991" spans="1:16" x14ac:dyDescent="0.25">
      <c r="A4991" s="1">
        <f t="shared" si="545"/>
        <v>43308</v>
      </c>
      <c r="B4991" s="7">
        <f t="shared" si="540"/>
        <v>7</v>
      </c>
      <c r="C4991" s="4">
        <f>INDEX(Calendar!$E$3:$E$367,MATCH(LOLP!$A4991,Calendar!$B$3:$B$367,0))</f>
        <v>1</v>
      </c>
      <c r="D4991" s="2">
        <f t="shared" si="546"/>
        <v>20</v>
      </c>
      <c r="E4991" s="36">
        <v>39768</v>
      </c>
      <c r="F4991" s="7">
        <f>IFERROR(IF(INDEX('Temperature Data'!$AA$15:$AA$348,MATCH(LOLP!A4991,'Temperature Data'!$B$15:$B$348,0))&gt;IF(B4991=9,$G$2,LOLP!$F$2),1,0),0)</f>
        <v>1</v>
      </c>
      <c r="G4991" s="7">
        <f>SUMIFS(LOLP!$F$4:$F$8763,$C$4:$C$8763,$C4991,$B$4:$B$8763,$B4991,$D$4:$D$8763,$D4991)</f>
        <v>17</v>
      </c>
      <c r="H4991" s="7">
        <f>COUNTIFS(Calendar!$E$3:$E$367,LOLP!C4991,Calendar!$D$3:$D$367,LOLP!B4991)</f>
        <v>21</v>
      </c>
      <c r="I4991" s="7">
        <f ca="1">IF($F4991=1,OFFSET(start_norps,LOLP!$D4991+(1-$C4991)*24,LOLP!$B4991)*H4991/G4991,0)</f>
        <v>0.43018900673704075</v>
      </c>
      <c r="J4991" s="7">
        <f ca="1">IF($F4991=1,OFFSET(start_33,LOLP!$D4991+(1-$C4991)*24,LOLP!$B4991)*H4991/G4991,0)</f>
        <v>0.53101054731415775</v>
      </c>
      <c r="K4991" s="7">
        <f ca="1">IF($F4991,OFFSET(start_40,LOLP!$D4991+(1-$C4991)*24,LOLP!$B4991),0)</f>
        <v>0</v>
      </c>
      <c r="L4991" s="7">
        <f ca="1">IF($F4991,OFFSET(start_50,LOLP!$D4991+(1-$C4991)*24,LOLP!$B4991),0)</f>
        <v>0</v>
      </c>
      <c r="M4991" s="25">
        <f t="shared" ca="1" si="541"/>
        <v>2.5905401771251341E-4</v>
      </c>
      <c r="N4991" s="25">
        <f t="shared" ca="1" si="542"/>
        <v>2.8341003094522517E-4</v>
      </c>
      <c r="O4991" s="15" t="e">
        <f t="shared" ca="1" si="543"/>
        <v>#DIV/0!</v>
      </c>
      <c r="P4991" s="15" t="e">
        <f t="shared" ca="1" si="544"/>
        <v>#DIV/0!</v>
      </c>
    </row>
    <row r="4992" spans="1:16" x14ac:dyDescent="0.25">
      <c r="A4992" s="1">
        <f t="shared" si="545"/>
        <v>43308</v>
      </c>
      <c r="B4992" s="7">
        <f t="shared" si="540"/>
        <v>7</v>
      </c>
      <c r="C4992" s="4">
        <f>INDEX(Calendar!$E$3:$E$367,MATCH(LOLP!$A4992,Calendar!$B$3:$B$367,0))</f>
        <v>1</v>
      </c>
      <c r="D4992" s="2">
        <f t="shared" si="546"/>
        <v>21</v>
      </c>
      <c r="E4992" s="36">
        <v>38053</v>
      </c>
      <c r="F4992" s="7">
        <f>IFERROR(IF(INDEX('Temperature Data'!$AA$15:$AA$348,MATCH(LOLP!A4992,'Temperature Data'!$B$15:$B$348,0))&gt;IF(B4992=9,$G$2,LOLP!$F$2),1,0),0)</f>
        <v>1</v>
      </c>
      <c r="G4992" s="7">
        <f>SUMIFS(LOLP!$F$4:$F$8763,$C$4:$C$8763,$C4992,$B$4:$B$8763,$B4992,$D$4:$D$8763,$D4992)</f>
        <v>17</v>
      </c>
      <c r="H4992" s="7">
        <f>COUNTIFS(Calendar!$E$3:$E$367,LOLP!C4992,Calendar!$D$3:$D$367,LOLP!B4992)</f>
        <v>21</v>
      </c>
      <c r="I4992" s="7">
        <f ca="1">IF($F4992=1,OFFSET(start_norps,LOLP!$D4992+(1-$C4992)*24,LOLP!$B4992)*H4992/G4992,0)</f>
        <v>8.001019996055149E-4</v>
      </c>
      <c r="J4992" s="7">
        <f ca="1">IF($F4992=1,OFFSET(start_33,LOLP!$D4992+(1-$C4992)*24,LOLP!$B4992)*H4992/G4992,0)</f>
        <v>1.1180291781430949E-3</v>
      </c>
      <c r="K4992" s="7">
        <f ca="1">IF($F4992,OFFSET(start_40,LOLP!$D4992+(1-$C4992)*24,LOLP!$B4992),0)</f>
        <v>0</v>
      </c>
      <c r="L4992" s="7">
        <f ca="1">IF($F4992,OFFSET(start_50,LOLP!$D4992+(1-$C4992)*24,LOLP!$B4992),0)</f>
        <v>0</v>
      </c>
      <c r="M4992" s="25">
        <f t="shared" ca="1" si="541"/>
        <v>4.8181063284195225E-7</v>
      </c>
      <c r="N4992" s="25">
        <f t="shared" ca="1" si="542"/>
        <v>5.9671259935960806E-7</v>
      </c>
      <c r="O4992" s="15" t="e">
        <f t="shared" ca="1" si="543"/>
        <v>#DIV/0!</v>
      </c>
      <c r="P4992" s="15" t="e">
        <f t="shared" ca="1" si="544"/>
        <v>#DIV/0!</v>
      </c>
    </row>
    <row r="4993" spans="1:16" x14ac:dyDescent="0.25">
      <c r="A4993" s="1">
        <f t="shared" si="545"/>
        <v>43308</v>
      </c>
      <c r="B4993" s="7">
        <f t="shared" si="540"/>
        <v>7</v>
      </c>
      <c r="C4993" s="4">
        <f>INDEX(Calendar!$E$3:$E$367,MATCH(LOLP!$A4993,Calendar!$B$3:$B$367,0))</f>
        <v>1</v>
      </c>
      <c r="D4993" s="2">
        <f t="shared" si="546"/>
        <v>22</v>
      </c>
      <c r="E4993" s="36">
        <v>35056</v>
      </c>
      <c r="F4993" s="7">
        <f>IFERROR(IF(INDEX('Temperature Data'!$AA$15:$AA$348,MATCH(LOLP!A4993,'Temperature Data'!$B$15:$B$348,0))&gt;IF(B4993=9,$G$2,LOLP!$F$2),1,0),0)</f>
        <v>1</v>
      </c>
      <c r="G4993" s="7">
        <f>SUMIFS(LOLP!$F$4:$F$8763,$C$4:$C$8763,$C4993,$B$4:$B$8763,$B4993,$D$4:$D$8763,$D4993)</f>
        <v>17</v>
      </c>
      <c r="H4993" s="7">
        <f>COUNTIFS(Calendar!$E$3:$E$367,LOLP!C4993,Calendar!$D$3:$D$367,LOLP!B4993)</f>
        <v>21</v>
      </c>
      <c r="I4993" s="7">
        <f ca="1">IF($F4993=1,OFFSET(start_norps,LOLP!$D4993+(1-$C4993)*24,LOLP!$B4993)*H4993/G4993,0)</f>
        <v>4.4879721658331451E-11</v>
      </c>
      <c r="J4993" s="7">
        <f ca="1">IF($F4993=1,OFFSET(start_33,LOLP!$D4993+(1-$C4993)*24,LOLP!$B4993)*H4993/G4993,0)</f>
        <v>9.1515027944054528E-11</v>
      </c>
      <c r="K4993" s="7">
        <f ca="1">IF($F4993,OFFSET(start_40,LOLP!$D4993+(1-$C4993)*24,LOLP!$B4993),0)</f>
        <v>0</v>
      </c>
      <c r="L4993" s="7">
        <f ca="1">IF($F4993,OFFSET(start_50,LOLP!$D4993+(1-$C4993)*24,LOLP!$B4993),0)</f>
        <v>0</v>
      </c>
      <c r="M4993" s="25">
        <f t="shared" ca="1" si="541"/>
        <v>2.7025963070499367E-14</v>
      </c>
      <c r="N4993" s="25">
        <f t="shared" ca="1" si="542"/>
        <v>4.8843242441723402E-14</v>
      </c>
      <c r="O4993" s="15" t="e">
        <f t="shared" ca="1" si="543"/>
        <v>#DIV/0!</v>
      </c>
      <c r="P4993" s="15" t="e">
        <f t="shared" ca="1" si="544"/>
        <v>#DIV/0!</v>
      </c>
    </row>
    <row r="4994" spans="1:16" x14ac:dyDescent="0.25">
      <c r="A4994" s="1">
        <f t="shared" si="545"/>
        <v>43308</v>
      </c>
      <c r="B4994" s="7">
        <f t="shared" si="540"/>
        <v>7</v>
      </c>
      <c r="C4994" s="4">
        <f>INDEX(Calendar!$E$3:$E$367,MATCH(LOLP!$A4994,Calendar!$B$3:$B$367,0))</f>
        <v>1</v>
      </c>
      <c r="D4994" s="2">
        <f t="shared" si="546"/>
        <v>23</v>
      </c>
      <c r="E4994" s="36">
        <v>32150</v>
      </c>
      <c r="F4994" s="7">
        <f>IFERROR(IF(INDEX('Temperature Data'!$AA$15:$AA$348,MATCH(LOLP!A4994,'Temperature Data'!$B$15:$B$348,0))&gt;IF(B4994=9,$G$2,LOLP!$F$2),1,0),0)</f>
        <v>1</v>
      </c>
      <c r="G4994" s="7">
        <f>SUMIFS(LOLP!$F$4:$F$8763,$C$4:$C$8763,$C4994,$B$4:$B$8763,$B4994,$D$4:$D$8763,$D4994)</f>
        <v>17</v>
      </c>
      <c r="H4994" s="7">
        <f>COUNTIFS(Calendar!$E$3:$E$367,LOLP!C4994,Calendar!$D$3:$D$367,LOLP!B4994)</f>
        <v>21</v>
      </c>
      <c r="I4994" s="7">
        <f ca="1">IF($F4994=1,OFFSET(start_norps,LOLP!$D4994+(1-$C4994)*24,LOLP!$B4994)*H4994/G4994,0)</f>
        <v>0</v>
      </c>
      <c r="J4994" s="7">
        <f ca="1">IF($F4994=1,OFFSET(start_33,LOLP!$D4994+(1-$C4994)*24,LOLP!$B4994)*H4994/G4994,0)</f>
        <v>0</v>
      </c>
      <c r="K4994" s="7">
        <f ca="1">IF($F4994,OFFSET(start_40,LOLP!$D4994+(1-$C4994)*24,LOLP!$B4994),0)</f>
        <v>0</v>
      </c>
      <c r="L4994" s="7">
        <f ca="1">IF($F4994,OFFSET(start_50,LOLP!$D4994+(1-$C4994)*24,LOLP!$B4994),0)</f>
        <v>0</v>
      </c>
      <c r="M4994" s="25">
        <f t="shared" ca="1" si="541"/>
        <v>0</v>
      </c>
      <c r="N4994" s="25">
        <f t="shared" ca="1" si="542"/>
        <v>0</v>
      </c>
      <c r="O4994" s="15" t="e">
        <f t="shared" ca="1" si="543"/>
        <v>#DIV/0!</v>
      </c>
      <c r="P4994" s="15" t="e">
        <f t="shared" ca="1" si="544"/>
        <v>#DIV/0!</v>
      </c>
    </row>
    <row r="4995" spans="1:16" x14ac:dyDescent="0.25">
      <c r="A4995" s="1">
        <f t="shared" si="545"/>
        <v>43308</v>
      </c>
      <c r="B4995" s="7">
        <f t="shared" si="540"/>
        <v>7</v>
      </c>
      <c r="C4995" s="4">
        <f>INDEX(Calendar!$E$3:$E$367,MATCH(LOLP!$A4995,Calendar!$B$3:$B$367,0))</f>
        <v>1</v>
      </c>
      <c r="D4995" s="2">
        <f t="shared" si="546"/>
        <v>24</v>
      </c>
      <c r="E4995" s="36">
        <v>29982</v>
      </c>
      <c r="F4995" s="7">
        <f>IFERROR(IF(INDEX('Temperature Data'!$AA$15:$AA$348,MATCH(LOLP!A4995,'Temperature Data'!$B$15:$B$348,0))&gt;IF(B4995=9,$G$2,LOLP!$F$2),1,0),0)</f>
        <v>1</v>
      </c>
      <c r="G4995" s="7">
        <f>SUMIFS(LOLP!$F$4:$F$8763,$C$4:$C$8763,$C4995,$B$4:$B$8763,$B4995,$D$4:$D$8763,$D4995)</f>
        <v>17</v>
      </c>
      <c r="H4995" s="7">
        <f>COUNTIFS(Calendar!$E$3:$E$367,LOLP!C4995,Calendar!$D$3:$D$367,LOLP!B4995)</f>
        <v>21</v>
      </c>
      <c r="I4995" s="7">
        <f ca="1">IF($F4995=1,OFFSET(start_norps,LOLP!$D4995+(1-$C4995)*24,LOLP!$B4995)*H4995/G4995,0)</f>
        <v>0</v>
      </c>
      <c r="J4995" s="7">
        <f ca="1">IF($F4995=1,OFFSET(start_33,LOLP!$D4995+(1-$C4995)*24,LOLP!$B4995)*H4995/G4995,0)</f>
        <v>0</v>
      </c>
      <c r="K4995" s="7">
        <f ca="1">IF($F4995,OFFSET(start_40,LOLP!$D4995+(1-$C4995)*24,LOLP!$B4995),0)</f>
        <v>0</v>
      </c>
      <c r="L4995" s="7">
        <f ca="1">IF($F4995,OFFSET(start_50,LOLP!$D4995+(1-$C4995)*24,LOLP!$B4995),0)</f>
        <v>0</v>
      </c>
      <c r="M4995" s="25">
        <f t="shared" ca="1" si="541"/>
        <v>0</v>
      </c>
      <c r="N4995" s="25">
        <f t="shared" ca="1" si="542"/>
        <v>0</v>
      </c>
      <c r="O4995" s="15" t="e">
        <f t="shared" ca="1" si="543"/>
        <v>#DIV/0!</v>
      </c>
      <c r="P4995" s="15" t="e">
        <f t="shared" ca="1" si="544"/>
        <v>#DIV/0!</v>
      </c>
    </row>
    <row r="4996" spans="1:16" x14ac:dyDescent="0.25">
      <c r="A4996" s="1">
        <f t="shared" si="545"/>
        <v>43309</v>
      </c>
      <c r="B4996" s="7">
        <f t="shared" si="540"/>
        <v>7</v>
      </c>
      <c r="C4996" s="4">
        <f>INDEX(Calendar!$E$3:$E$367,MATCH(LOLP!$A4996,Calendar!$B$3:$B$367,0))</f>
        <v>0</v>
      </c>
      <c r="D4996" s="2">
        <f t="shared" si="546"/>
        <v>1</v>
      </c>
      <c r="E4996" s="36">
        <v>28262</v>
      </c>
      <c r="F4996" s="7">
        <f>IFERROR(IF(INDEX('Temperature Data'!$AA$15:$AA$348,MATCH(LOLP!A4996,'Temperature Data'!$B$15:$B$348,0))&gt;IF(B4996=9,$G$2,LOLP!$F$2),1,0),0)</f>
        <v>0</v>
      </c>
      <c r="G4996" s="7">
        <f>SUMIFS(LOLP!$F$4:$F$8763,$C$4:$C$8763,$C4996,$B$4:$B$8763,$B4996,$D$4:$D$8763,$D4996)</f>
        <v>5</v>
      </c>
      <c r="H4996" s="7">
        <f>COUNTIFS(Calendar!$E$3:$E$367,LOLP!C4996,Calendar!$D$3:$D$367,LOLP!B4996)</f>
        <v>10</v>
      </c>
      <c r="I4996" s="7">
        <f ca="1">IF($F4996=1,OFFSET(start_norps,LOLP!$D4996+(1-$C4996)*24,LOLP!$B4996)*H4996/G4996,0)</f>
        <v>0</v>
      </c>
      <c r="J4996" s="7">
        <f ca="1">IF($F4996=1,OFFSET(start_33,LOLP!$D4996+(1-$C4996)*24,LOLP!$B4996)*H4996/G4996,0)</f>
        <v>0</v>
      </c>
      <c r="K4996" s="7">
        <f ca="1">IF($F4996,OFFSET(start_40,LOLP!$D4996+(1-$C4996)*24,LOLP!$B4996),0)</f>
        <v>0</v>
      </c>
      <c r="L4996" s="7">
        <f ca="1">IF($F4996,OFFSET(start_50,LOLP!$D4996+(1-$C4996)*24,LOLP!$B4996),0)</f>
        <v>0</v>
      </c>
      <c r="M4996" s="25">
        <f t="shared" ca="1" si="541"/>
        <v>0</v>
      </c>
      <c r="N4996" s="25">
        <f t="shared" ca="1" si="542"/>
        <v>0</v>
      </c>
      <c r="O4996" s="15" t="e">
        <f t="shared" ca="1" si="543"/>
        <v>#DIV/0!</v>
      </c>
      <c r="P4996" s="15" t="e">
        <f t="shared" ca="1" si="544"/>
        <v>#DIV/0!</v>
      </c>
    </row>
    <row r="4997" spans="1:16" x14ac:dyDescent="0.25">
      <c r="A4997" s="1">
        <f t="shared" si="545"/>
        <v>43309</v>
      </c>
      <c r="B4997" s="7">
        <f t="shared" ref="B4997:B5060" si="547">MONTH(A4997)</f>
        <v>7</v>
      </c>
      <c r="C4997" s="4">
        <f>INDEX(Calendar!$E$3:$E$367,MATCH(LOLP!$A4997,Calendar!$B$3:$B$367,0))</f>
        <v>0</v>
      </c>
      <c r="D4997" s="2">
        <f t="shared" si="546"/>
        <v>2</v>
      </c>
      <c r="E4997" s="36">
        <v>26886</v>
      </c>
      <c r="F4997" s="7">
        <f>IFERROR(IF(INDEX('Temperature Data'!$AA$15:$AA$348,MATCH(LOLP!A4997,'Temperature Data'!$B$15:$B$348,0))&gt;IF(B4997=9,$G$2,LOLP!$F$2),1,0),0)</f>
        <v>0</v>
      </c>
      <c r="G4997" s="7">
        <f>SUMIFS(LOLP!$F$4:$F$8763,$C$4:$C$8763,$C4997,$B$4:$B$8763,$B4997,$D$4:$D$8763,$D4997)</f>
        <v>5</v>
      </c>
      <c r="H4997" s="7">
        <f>COUNTIFS(Calendar!$E$3:$E$367,LOLP!C4997,Calendar!$D$3:$D$367,LOLP!B4997)</f>
        <v>10</v>
      </c>
      <c r="I4997" s="7">
        <f ca="1">IF($F4997=1,OFFSET(start_norps,LOLP!$D4997+(1-$C4997)*24,LOLP!$B4997)*H4997/G4997,0)</f>
        <v>0</v>
      </c>
      <c r="J4997" s="7">
        <f ca="1">IF($F4997=1,OFFSET(start_33,LOLP!$D4997+(1-$C4997)*24,LOLP!$B4997)*H4997/G4997,0)</f>
        <v>0</v>
      </c>
      <c r="K4997" s="7">
        <f ca="1">IF($F4997,OFFSET(start_40,LOLP!$D4997+(1-$C4997)*24,LOLP!$B4997),0)</f>
        <v>0</v>
      </c>
      <c r="L4997" s="7">
        <f ca="1">IF($F4997,OFFSET(start_50,LOLP!$D4997+(1-$C4997)*24,LOLP!$B4997),0)</f>
        <v>0</v>
      </c>
      <c r="M4997" s="25">
        <f t="shared" ref="M4997:M5060" ca="1" si="548">I4997/I$8764</f>
        <v>0</v>
      </c>
      <c r="N4997" s="25">
        <f t="shared" ref="N4997:N5060" ca="1" si="549">J4997/J$8764</f>
        <v>0</v>
      </c>
      <c r="O4997" s="15" t="e">
        <f t="shared" ref="O4997:O5060" ca="1" si="550">K4997/K$8764</f>
        <v>#DIV/0!</v>
      </c>
      <c r="P4997" s="15" t="e">
        <f t="shared" ref="P4997:P5060" ca="1" si="551">L4997/L$8764</f>
        <v>#DIV/0!</v>
      </c>
    </row>
    <row r="4998" spans="1:16" x14ac:dyDescent="0.25">
      <c r="A4998" s="1">
        <f t="shared" si="545"/>
        <v>43309</v>
      </c>
      <c r="B4998" s="7">
        <f t="shared" si="547"/>
        <v>7</v>
      </c>
      <c r="C4998" s="4">
        <f>INDEX(Calendar!$E$3:$E$367,MATCH(LOLP!$A4998,Calendar!$B$3:$B$367,0))</f>
        <v>0</v>
      </c>
      <c r="D4998" s="2">
        <f t="shared" si="546"/>
        <v>3</v>
      </c>
      <c r="E4998" s="36">
        <v>26314</v>
      </c>
      <c r="F4998" s="7">
        <f>IFERROR(IF(INDEX('Temperature Data'!$AA$15:$AA$348,MATCH(LOLP!A4998,'Temperature Data'!$B$15:$B$348,0))&gt;IF(B4998=9,$G$2,LOLP!$F$2),1,0),0)</f>
        <v>0</v>
      </c>
      <c r="G4998" s="7">
        <f>SUMIFS(LOLP!$F$4:$F$8763,$C$4:$C$8763,$C4998,$B$4:$B$8763,$B4998,$D$4:$D$8763,$D4998)</f>
        <v>5</v>
      </c>
      <c r="H4998" s="7">
        <f>COUNTIFS(Calendar!$E$3:$E$367,LOLP!C4998,Calendar!$D$3:$D$367,LOLP!B4998)</f>
        <v>10</v>
      </c>
      <c r="I4998" s="7">
        <f ca="1">IF($F4998=1,OFFSET(start_norps,LOLP!$D4998+(1-$C4998)*24,LOLP!$B4998)*H4998/G4998,0)</f>
        <v>0</v>
      </c>
      <c r="J4998" s="7">
        <f ca="1">IF($F4998=1,OFFSET(start_33,LOLP!$D4998+(1-$C4998)*24,LOLP!$B4998)*H4998/G4998,0)</f>
        <v>0</v>
      </c>
      <c r="K4998" s="7">
        <f ca="1">IF($F4998,OFFSET(start_40,LOLP!$D4998+(1-$C4998)*24,LOLP!$B4998),0)</f>
        <v>0</v>
      </c>
      <c r="L4998" s="7">
        <f ca="1">IF($F4998,OFFSET(start_50,LOLP!$D4998+(1-$C4998)*24,LOLP!$B4998),0)</f>
        <v>0</v>
      </c>
      <c r="M4998" s="25">
        <f t="shared" ca="1" si="548"/>
        <v>0</v>
      </c>
      <c r="N4998" s="25">
        <f t="shared" ca="1" si="549"/>
        <v>0</v>
      </c>
      <c r="O4998" s="15" t="e">
        <f t="shared" ca="1" si="550"/>
        <v>#DIV/0!</v>
      </c>
      <c r="P4998" s="15" t="e">
        <f t="shared" ca="1" si="551"/>
        <v>#DIV/0!</v>
      </c>
    </row>
    <row r="4999" spans="1:16" x14ac:dyDescent="0.25">
      <c r="A4999" s="1">
        <f t="shared" si="545"/>
        <v>43309</v>
      </c>
      <c r="B4999" s="7">
        <f t="shared" si="547"/>
        <v>7</v>
      </c>
      <c r="C4999" s="4">
        <f>INDEX(Calendar!$E$3:$E$367,MATCH(LOLP!$A4999,Calendar!$B$3:$B$367,0))</f>
        <v>0</v>
      </c>
      <c r="D4999" s="2">
        <f t="shared" si="546"/>
        <v>4</v>
      </c>
      <c r="E4999" s="36">
        <v>25972</v>
      </c>
      <c r="F4999" s="7">
        <f>IFERROR(IF(INDEX('Temperature Data'!$AA$15:$AA$348,MATCH(LOLP!A4999,'Temperature Data'!$B$15:$B$348,0))&gt;IF(B4999=9,$G$2,LOLP!$F$2),1,0),0)</f>
        <v>0</v>
      </c>
      <c r="G4999" s="7">
        <f>SUMIFS(LOLP!$F$4:$F$8763,$C$4:$C$8763,$C4999,$B$4:$B$8763,$B4999,$D$4:$D$8763,$D4999)</f>
        <v>5</v>
      </c>
      <c r="H4999" s="7">
        <f>COUNTIFS(Calendar!$E$3:$E$367,LOLP!C4999,Calendar!$D$3:$D$367,LOLP!B4999)</f>
        <v>10</v>
      </c>
      <c r="I4999" s="7">
        <f ca="1">IF($F4999=1,OFFSET(start_norps,LOLP!$D4999+(1-$C4999)*24,LOLP!$B4999)*H4999/G4999,0)</f>
        <v>0</v>
      </c>
      <c r="J4999" s="7">
        <f ca="1">IF($F4999=1,OFFSET(start_33,LOLP!$D4999+(1-$C4999)*24,LOLP!$B4999)*H4999/G4999,0)</f>
        <v>0</v>
      </c>
      <c r="K4999" s="7">
        <f ca="1">IF($F4999,OFFSET(start_40,LOLP!$D4999+(1-$C4999)*24,LOLP!$B4999),0)</f>
        <v>0</v>
      </c>
      <c r="L4999" s="7">
        <f ca="1">IF($F4999,OFFSET(start_50,LOLP!$D4999+(1-$C4999)*24,LOLP!$B4999),0)</f>
        <v>0</v>
      </c>
      <c r="M4999" s="25">
        <f t="shared" ca="1" si="548"/>
        <v>0</v>
      </c>
      <c r="N4999" s="25">
        <f t="shared" ca="1" si="549"/>
        <v>0</v>
      </c>
      <c r="O4999" s="15" t="e">
        <f t="shared" ca="1" si="550"/>
        <v>#DIV/0!</v>
      </c>
      <c r="P4999" s="15" t="e">
        <f t="shared" ca="1" si="551"/>
        <v>#DIV/0!</v>
      </c>
    </row>
    <row r="5000" spans="1:16" x14ac:dyDescent="0.25">
      <c r="A5000" s="1">
        <f t="shared" si="545"/>
        <v>43309</v>
      </c>
      <c r="B5000" s="7">
        <f t="shared" si="547"/>
        <v>7</v>
      </c>
      <c r="C5000" s="4">
        <f>INDEX(Calendar!$E$3:$E$367,MATCH(LOLP!$A5000,Calendar!$B$3:$B$367,0))</f>
        <v>0</v>
      </c>
      <c r="D5000" s="2">
        <f t="shared" si="546"/>
        <v>5</v>
      </c>
      <c r="E5000" s="36">
        <v>26205</v>
      </c>
      <c r="F5000" s="7">
        <f>IFERROR(IF(INDEX('Temperature Data'!$AA$15:$AA$348,MATCH(LOLP!A5000,'Temperature Data'!$B$15:$B$348,0))&gt;IF(B5000=9,$G$2,LOLP!$F$2),1,0),0)</f>
        <v>0</v>
      </c>
      <c r="G5000" s="7">
        <f>SUMIFS(LOLP!$F$4:$F$8763,$C$4:$C$8763,$C5000,$B$4:$B$8763,$B5000,$D$4:$D$8763,$D5000)</f>
        <v>5</v>
      </c>
      <c r="H5000" s="7">
        <f>COUNTIFS(Calendar!$E$3:$E$367,LOLP!C5000,Calendar!$D$3:$D$367,LOLP!B5000)</f>
        <v>10</v>
      </c>
      <c r="I5000" s="7">
        <f ca="1">IF($F5000=1,OFFSET(start_norps,LOLP!$D5000+(1-$C5000)*24,LOLP!$B5000)*H5000/G5000,0)</f>
        <v>0</v>
      </c>
      <c r="J5000" s="7">
        <f ca="1">IF($F5000=1,OFFSET(start_33,LOLP!$D5000+(1-$C5000)*24,LOLP!$B5000)*H5000/G5000,0)</f>
        <v>0</v>
      </c>
      <c r="K5000" s="7">
        <f ca="1">IF($F5000,OFFSET(start_40,LOLP!$D5000+(1-$C5000)*24,LOLP!$B5000),0)</f>
        <v>0</v>
      </c>
      <c r="L5000" s="7">
        <f ca="1">IF($F5000,OFFSET(start_50,LOLP!$D5000+(1-$C5000)*24,LOLP!$B5000),0)</f>
        <v>0</v>
      </c>
      <c r="M5000" s="25">
        <f t="shared" ca="1" si="548"/>
        <v>0</v>
      </c>
      <c r="N5000" s="25">
        <f t="shared" ca="1" si="549"/>
        <v>0</v>
      </c>
      <c r="O5000" s="15" t="e">
        <f t="shared" ca="1" si="550"/>
        <v>#DIV/0!</v>
      </c>
      <c r="P5000" s="15" t="e">
        <f t="shared" ca="1" si="551"/>
        <v>#DIV/0!</v>
      </c>
    </row>
    <row r="5001" spans="1:16" x14ac:dyDescent="0.25">
      <c r="A5001" s="1">
        <f t="shared" si="545"/>
        <v>43309</v>
      </c>
      <c r="B5001" s="7">
        <f t="shared" si="547"/>
        <v>7</v>
      </c>
      <c r="C5001" s="4">
        <f>INDEX(Calendar!$E$3:$E$367,MATCH(LOLP!$A5001,Calendar!$B$3:$B$367,0))</f>
        <v>0</v>
      </c>
      <c r="D5001" s="2">
        <f t="shared" si="546"/>
        <v>6</v>
      </c>
      <c r="E5001" s="36">
        <v>26360</v>
      </c>
      <c r="F5001" s="7">
        <f>IFERROR(IF(INDEX('Temperature Data'!$AA$15:$AA$348,MATCH(LOLP!A5001,'Temperature Data'!$B$15:$B$348,0))&gt;IF(B5001=9,$G$2,LOLP!$F$2),1,0),0)</f>
        <v>0</v>
      </c>
      <c r="G5001" s="7">
        <f>SUMIFS(LOLP!$F$4:$F$8763,$C$4:$C$8763,$C5001,$B$4:$B$8763,$B5001,$D$4:$D$8763,$D5001)</f>
        <v>5</v>
      </c>
      <c r="H5001" s="7">
        <f>COUNTIFS(Calendar!$E$3:$E$367,LOLP!C5001,Calendar!$D$3:$D$367,LOLP!B5001)</f>
        <v>10</v>
      </c>
      <c r="I5001" s="7">
        <f ca="1">IF($F5001=1,OFFSET(start_norps,LOLP!$D5001+(1-$C5001)*24,LOLP!$B5001)*H5001/G5001,0)</f>
        <v>0</v>
      </c>
      <c r="J5001" s="7">
        <f ca="1">IF($F5001=1,OFFSET(start_33,LOLP!$D5001+(1-$C5001)*24,LOLP!$B5001)*H5001/G5001,0)</f>
        <v>0</v>
      </c>
      <c r="K5001" s="7">
        <f ca="1">IF($F5001,OFFSET(start_40,LOLP!$D5001+(1-$C5001)*24,LOLP!$B5001),0)</f>
        <v>0</v>
      </c>
      <c r="L5001" s="7">
        <f ca="1">IF($F5001,OFFSET(start_50,LOLP!$D5001+(1-$C5001)*24,LOLP!$B5001),0)</f>
        <v>0</v>
      </c>
      <c r="M5001" s="25">
        <f t="shared" ca="1" si="548"/>
        <v>0</v>
      </c>
      <c r="N5001" s="25">
        <f t="shared" ca="1" si="549"/>
        <v>0</v>
      </c>
      <c r="O5001" s="15" t="e">
        <f t="shared" ca="1" si="550"/>
        <v>#DIV/0!</v>
      </c>
      <c r="P5001" s="15" t="e">
        <f t="shared" ca="1" si="551"/>
        <v>#DIV/0!</v>
      </c>
    </row>
    <row r="5002" spans="1:16" x14ac:dyDescent="0.25">
      <c r="A5002" s="1">
        <f t="shared" si="545"/>
        <v>43309</v>
      </c>
      <c r="B5002" s="7">
        <f t="shared" si="547"/>
        <v>7</v>
      </c>
      <c r="C5002" s="4">
        <f>INDEX(Calendar!$E$3:$E$367,MATCH(LOLP!$A5002,Calendar!$B$3:$B$367,0))</f>
        <v>0</v>
      </c>
      <c r="D5002" s="2">
        <f t="shared" si="546"/>
        <v>7</v>
      </c>
      <c r="E5002" s="36">
        <v>27026</v>
      </c>
      <c r="F5002" s="7">
        <f>IFERROR(IF(INDEX('Temperature Data'!$AA$15:$AA$348,MATCH(LOLP!A5002,'Temperature Data'!$B$15:$B$348,0))&gt;IF(B5002=9,$G$2,LOLP!$F$2),1,0),0)</f>
        <v>0</v>
      </c>
      <c r="G5002" s="7">
        <f>SUMIFS(LOLP!$F$4:$F$8763,$C$4:$C$8763,$C5002,$B$4:$B$8763,$B5002,$D$4:$D$8763,$D5002)</f>
        <v>5</v>
      </c>
      <c r="H5002" s="7">
        <f>COUNTIFS(Calendar!$E$3:$E$367,LOLP!C5002,Calendar!$D$3:$D$367,LOLP!B5002)</f>
        <v>10</v>
      </c>
      <c r="I5002" s="7">
        <f ca="1">IF($F5002=1,OFFSET(start_norps,LOLP!$D5002+(1-$C5002)*24,LOLP!$B5002)*H5002/G5002,0)</f>
        <v>0</v>
      </c>
      <c r="J5002" s="7">
        <f ca="1">IF($F5002=1,OFFSET(start_33,LOLP!$D5002+(1-$C5002)*24,LOLP!$B5002)*H5002/G5002,0)</f>
        <v>0</v>
      </c>
      <c r="K5002" s="7">
        <f ca="1">IF($F5002,OFFSET(start_40,LOLP!$D5002+(1-$C5002)*24,LOLP!$B5002),0)</f>
        <v>0</v>
      </c>
      <c r="L5002" s="7">
        <f ca="1">IF($F5002,OFFSET(start_50,LOLP!$D5002+(1-$C5002)*24,LOLP!$B5002),0)</f>
        <v>0</v>
      </c>
      <c r="M5002" s="25">
        <f t="shared" ca="1" si="548"/>
        <v>0</v>
      </c>
      <c r="N5002" s="25">
        <f t="shared" ca="1" si="549"/>
        <v>0</v>
      </c>
      <c r="O5002" s="15" t="e">
        <f t="shared" ca="1" si="550"/>
        <v>#DIV/0!</v>
      </c>
      <c r="P5002" s="15" t="e">
        <f t="shared" ca="1" si="551"/>
        <v>#DIV/0!</v>
      </c>
    </row>
    <row r="5003" spans="1:16" x14ac:dyDescent="0.25">
      <c r="A5003" s="1">
        <f t="shared" si="545"/>
        <v>43309</v>
      </c>
      <c r="B5003" s="7">
        <f t="shared" si="547"/>
        <v>7</v>
      </c>
      <c r="C5003" s="4">
        <f>INDEX(Calendar!$E$3:$E$367,MATCH(LOLP!$A5003,Calendar!$B$3:$B$367,0))</f>
        <v>0</v>
      </c>
      <c r="D5003" s="2">
        <f t="shared" si="546"/>
        <v>8</v>
      </c>
      <c r="E5003" s="36">
        <v>28247</v>
      </c>
      <c r="F5003" s="7">
        <f>IFERROR(IF(INDEX('Temperature Data'!$AA$15:$AA$348,MATCH(LOLP!A5003,'Temperature Data'!$B$15:$B$348,0))&gt;IF(B5003=9,$G$2,LOLP!$F$2),1,0),0)</f>
        <v>0</v>
      </c>
      <c r="G5003" s="7">
        <f>SUMIFS(LOLP!$F$4:$F$8763,$C$4:$C$8763,$C5003,$B$4:$B$8763,$B5003,$D$4:$D$8763,$D5003)</f>
        <v>5</v>
      </c>
      <c r="H5003" s="7">
        <f>COUNTIFS(Calendar!$E$3:$E$367,LOLP!C5003,Calendar!$D$3:$D$367,LOLP!B5003)</f>
        <v>10</v>
      </c>
      <c r="I5003" s="7">
        <f ca="1">IF($F5003=1,OFFSET(start_norps,LOLP!$D5003+(1-$C5003)*24,LOLP!$B5003)*H5003/G5003,0)</f>
        <v>0</v>
      </c>
      <c r="J5003" s="7">
        <f ca="1">IF($F5003=1,OFFSET(start_33,LOLP!$D5003+(1-$C5003)*24,LOLP!$B5003)*H5003/G5003,0)</f>
        <v>0</v>
      </c>
      <c r="K5003" s="7">
        <f ca="1">IF($F5003,OFFSET(start_40,LOLP!$D5003+(1-$C5003)*24,LOLP!$B5003),0)</f>
        <v>0</v>
      </c>
      <c r="L5003" s="7">
        <f ca="1">IF($F5003,OFFSET(start_50,LOLP!$D5003+(1-$C5003)*24,LOLP!$B5003),0)</f>
        <v>0</v>
      </c>
      <c r="M5003" s="25">
        <f t="shared" ca="1" si="548"/>
        <v>0</v>
      </c>
      <c r="N5003" s="25">
        <f t="shared" ca="1" si="549"/>
        <v>0</v>
      </c>
      <c r="O5003" s="15" t="e">
        <f t="shared" ca="1" si="550"/>
        <v>#DIV/0!</v>
      </c>
      <c r="P5003" s="15" t="e">
        <f t="shared" ca="1" si="551"/>
        <v>#DIV/0!</v>
      </c>
    </row>
    <row r="5004" spans="1:16" x14ac:dyDescent="0.25">
      <c r="A5004" s="1">
        <f t="shared" si="545"/>
        <v>43309</v>
      </c>
      <c r="B5004" s="7">
        <f t="shared" si="547"/>
        <v>7</v>
      </c>
      <c r="C5004" s="4">
        <f>INDEX(Calendar!$E$3:$E$367,MATCH(LOLP!$A5004,Calendar!$B$3:$B$367,0))</f>
        <v>0</v>
      </c>
      <c r="D5004" s="2">
        <f t="shared" si="546"/>
        <v>9</v>
      </c>
      <c r="E5004" s="36">
        <v>29292</v>
      </c>
      <c r="F5004" s="7">
        <f>IFERROR(IF(INDEX('Temperature Data'!$AA$15:$AA$348,MATCH(LOLP!A5004,'Temperature Data'!$B$15:$B$348,0))&gt;IF(B5004=9,$G$2,LOLP!$F$2),1,0),0)</f>
        <v>0</v>
      </c>
      <c r="G5004" s="7">
        <f>SUMIFS(LOLP!$F$4:$F$8763,$C$4:$C$8763,$C5004,$B$4:$B$8763,$B5004,$D$4:$D$8763,$D5004)</f>
        <v>5</v>
      </c>
      <c r="H5004" s="7">
        <f>COUNTIFS(Calendar!$E$3:$E$367,LOLP!C5004,Calendar!$D$3:$D$367,LOLP!B5004)</f>
        <v>10</v>
      </c>
      <c r="I5004" s="7">
        <f ca="1">IF($F5004=1,OFFSET(start_norps,LOLP!$D5004+(1-$C5004)*24,LOLP!$B5004)*H5004/G5004,0)</f>
        <v>0</v>
      </c>
      <c r="J5004" s="7">
        <f ca="1">IF($F5004=1,OFFSET(start_33,LOLP!$D5004+(1-$C5004)*24,LOLP!$B5004)*H5004/G5004,0)</f>
        <v>0</v>
      </c>
      <c r="K5004" s="7">
        <f ca="1">IF($F5004,OFFSET(start_40,LOLP!$D5004+(1-$C5004)*24,LOLP!$B5004),0)</f>
        <v>0</v>
      </c>
      <c r="L5004" s="7">
        <f ca="1">IF($F5004,OFFSET(start_50,LOLP!$D5004+(1-$C5004)*24,LOLP!$B5004),0)</f>
        <v>0</v>
      </c>
      <c r="M5004" s="25">
        <f t="shared" ca="1" si="548"/>
        <v>0</v>
      </c>
      <c r="N5004" s="25">
        <f t="shared" ca="1" si="549"/>
        <v>0</v>
      </c>
      <c r="O5004" s="15" t="e">
        <f t="shared" ca="1" si="550"/>
        <v>#DIV/0!</v>
      </c>
      <c r="P5004" s="15" t="e">
        <f t="shared" ca="1" si="551"/>
        <v>#DIV/0!</v>
      </c>
    </row>
    <row r="5005" spans="1:16" x14ac:dyDescent="0.25">
      <c r="A5005" s="1">
        <f t="shared" si="545"/>
        <v>43309</v>
      </c>
      <c r="B5005" s="7">
        <f t="shared" si="547"/>
        <v>7</v>
      </c>
      <c r="C5005" s="4">
        <f>INDEX(Calendar!$E$3:$E$367,MATCH(LOLP!$A5005,Calendar!$B$3:$B$367,0))</f>
        <v>0</v>
      </c>
      <c r="D5005" s="2">
        <f t="shared" si="546"/>
        <v>10</v>
      </c>
      <c r="E5005" s="36">
        <v>30655</v>
      </c>
      <c r="F5005" s="7">
        <f>IFERROR(IF(INDEX('Temperature Data'!$AA$15:$AA$348,MATCH(LOLP!A5005,'Temperature Data'!$B$15:$B$348,0))&gt;IF(B5005=9,$G$2,LOLP!$F$2),1,0),0)</f>
        <v>0</v>
      </c>
      <c r="G5005" s="7">
        <f>SUMIFS(LOLP!$F$4:$F$8763,$C$4:$C$8763,$C5005,$B$4:$B$8763,$B5005,$D$4:$D$8763,$D5005)</f>
        <v>5</v>
      </c>
      <c r="H5005" s="7">
        <f>COUNTIFS(Calendar!$E$3:$E$367,LOLP!C5005,Calendar!$D$3:$D$367,LOLP!B5005)</f>
        <v>10</v>
      </c>
      <c r="I5005" s="7">
        <f ca="1">IF($F5005=1,OFFSET(start_norps,LOLP!$D5005+(1-$C5005)*24,LOLP!$B5005)*H5005/G5005,0)</f>
        <v>0</v>
      </c>
      <c r="J5005" s="7">
        <f ca="1">IF($F5005=1,OFFSET(start_33,LOLP!$D5005+(1-$C5005)*24,LOLP!$B5005)*H5005/G5005,0)</f>
        <v>0</v>
      </c>
      <c r="K5005" s="7">
        <f ca="1">IF($F5005,OFFSET(start_40,LOLP!$D5005+(1-$C5005)*24,LOLP!$B5005),0)</f>
        <v>0</v>
      </c>
      <c r="L5005" s="7">
        <f ca="1">IF($F5005,OFFSET(start_50,LOLP!$D5005+(1-$C5005)*24,LOLP!$B5005),0)</f>
        <v>0</v>
      </c>
      <c r="M5005" s="25">
        <f t="shared" ca="1" si="548"/>
        <v>0</v>
      </c>
      <c r="N5005" s="25">
        <f t="shared" ca="1" si="549"/>
        <v>0</v>
      </c>
      <c r="O5005" s="15" t="e">
        <f t="shared" ca="1" si="550"/>
        <v>#DIV/0!</v>
      </c>
      <c r="P5005" s="15" t="e">
        <f t="shared" ca="1" si="551"/>
        <v>#DIV/0!</v>
      </c>
    </row>
    <row r="5006" spans="1:16" x14ac:dyDescent="0.25">
      <c r="A5006" s="1">
        <f t="shared" si="545"/>
        <v>43309</v>
      </c>
      <c r="B5006" s="7">
        <f t="shared" si="547"/>
        <v>7</v>
      </c>
      <c r="C5006" s="4">
        <f>INDEX(Calendar!$E$3:$E$367,MATCH(LOLP!$A5006,Calendar!$B$3:$B$367,0))</f>
        <v>0</v>
      </c>
      <c r="D5006" s="2">
        <f t="shared" si="546"/>
        <v>11</v>
      </c>
      <c r="E5006" s="36">
        <v>32059</v>
      </c>
      <c r="F5006" s="7">
        <f>IFERROR(IF(INDEX('Temperature Data'!$AA$15:$AA$348,MATCH(LOLP!A5006,'Temperature Data'!$B$15:$B$348,0))&gt;IF(B5006=9,$G$2,LOLP!$F$2),1,0),0)</f>
        <v>0</v>
      </c>
      <c r="G5006" s="7">
        <f>SUMIFS(LOLP!$F$4:$F$8763,$C$4:$C$8763,$C5006,$B$4:$B$8763,$B5006,$D$4:$D$8763,$D5006)</f>
        <v>5</v>
      </c>
      <c r="H5006" s="7">
        <f>COUNTIFS(Calendar!$E$3:$E$367,LOLP!C5006,Calendar!$D$3:$D$367,LOLP!B5006)</f>
        <v>10</v>
      </c>
      <c r="I5006" s="7">
        <f ca="1">IF($F5006=1,OFFSET(start_norps,LOLP!$D5006+(1-$C5006)*24,LOLP!$B5006)*H5006/G5006,0)</f>
        <v>0</v>
      </c>
      <c r="J5006" s="7">
        <f ca="1">IF($F5006=1,OFFSET(start_33,LOLP!$D5006+(1-$C5006)*24,LOLP!$B5006)*H5006/G5006,0)</f>
        <v>0</v>
      </c>
      <c r="K5006" s="7">
        <f ca="1">IF($F5006,OFFSET(start_40,LOLP!$D5006+(1-$C5006)*24,LOLP!$B5006),0)</f>
        <v>0</v>
      </c>
      <c r="L5006" s="7">
        <f ca="1">IF($F5006,OFFSET(start_50,LOLP!$D5006+(1-$C5006)*24,LOLP!$B5006),0)</f>
        <v>0</v>
      </c>
      <c r="M5006" s="25">
        <f t="shared" ca="1" si="548"/>
        <v>0</v>
      </c>
      <c r="N5006" s="25">
        <f t="shared" ca="1" si="549"/>
        <v>0</v>
      </c>
      <c r="O5006" s="15" t="e">
        <f t="shared" ca="1" si="550"/>
        <v>#DIV/0!</v>
      </c>
      <c r="P5006" s="15" t="e">
        <f t="shared" ca="1" si="551"/>
        <v>#DIV/0!</v>
      </c>
    </row>
    <row r="5007" spans="1:16" x14ac:dyDescent="0.25">
      <c r="A5007" s="1">
        <f t="shared" si="545"/>
        <v>43309</v>
      </c>
      <c r="B5007" s="7">
        <f t="shared" si="547"/>
        <v>7</v>
      </c>
      <c r="C5007" s="4">
        <f>INDEX(Calendar!$E$3:$E$367,MATCH(LOLP!$A5007,Calendar!$B$3:$B$367,0))</f>
        <v>0</v>
      </c>
      <c r="D5007" s="2">
        <f t="shared" si="546"/>
        <v>12</v>
      </c>
      <c r="E5007" s="36">
        <v>33578</v>
      </c>
      <c r="F5007" s="7">
        <f>IFERROR(IF(INDEX('Temperature Data'!$AA$15:$AA$348,MATCH(LOLP!A5007,'Temperature Data'!$B$15:$B$348,0))&gt;IF(B5007=9,$G$2,LOLP!$F$2),1,0),0)</f>
        <v>0</v>
      </c>
      <c r="G5007" s="7">
        <f>SUMIFS(LOLP!$F$4:$F$8763,$C$4:$C$8763,$C5007,$B$4:$B$8763,$B5007,$D$4:$D$8763,$D5007)</f>
        <v>5</v>
      </c>
      <c r="H5007" s="7">
        <f>COUNTIFS(Calendar!$E$3:$E$367,LOLP!C5007,Calendar!$D$3:$D$367,LOLP!B5007)</f>
        <v>10</v>
      </c>
      <c r="I5007" s="7">
        <f ca="1">IF($F5007=1,OFFSET(start_norps,LOLP!$D5007+(1-$C5007)*24,LOLP!$B5007)*H5007/G5007,0)</f>
        <v>0</v>
      </c>
      <c r="J5007" s="7">
        <f ca="1">IF($F5007=1,OFFSET(start_33,LOLP!$D5007+(1-$C5007)*24,LOLP!$B5007)*H5007/G5007,0)</f>
        <v>0</v>
      </c>
      <c r="K5007" s="7">
        <f ca="1">IF($F5007,OFFSET(start_40,LOLP!$D5007+(1-$C5007)*24,LOLP!$B5007),0)</f>
        <v>0</v>
      </c>
      <c r="L5007" s="7">
        <f ca="1">IF($F5007,OFFSET(start_50,LOLP!$D5007+(1-$C5007)*24,LOLP!$B5007),0)</f>
        <v>0</v>
      </c>
      <c r="M5007" s="25">
        <f t="shared" ca="1" si="548"/>
        <v>0</v>
      </c>
      <c r="N5007" s="25">
        <f t="shared" ca="1" si="549"/>
        <v>0</v>
      </c>
      <c r="O5007" s="15" t="e">
        <f t="shared" ca="1" si="550"/>
        <v>#DIV/0!</v>
      </c>
      <c r="P5007" s="15" t="e">
        <f t="shared" ca="1" si="551"/>
        <v>#DIV/0!</v>
      </c>
    </row>
    <row r="5008" spans="1:16" x14ac:dyDescent="0.25">
      <c r="A5008" s="1">
        <f t="shared" si="545"/>
        <v>43309</v>
      </c>
      <c r="B5008" s="7">
        <f t="shared" si="547"/>
        <v>7</v>
      </c>
      <c r="C5008" s="4">
        <f>INDEX(Calendar!$E$3:$E$367,MATCH(LOLP!$A5008,Calendar!$B$3:$B$367,0))</f>
        <v>0</v>
      </c>
      <c r="D5008" s="2">
        <f t="shared" si="546"/>
        <v>13</v>
      </c>
      <c r="E5008" s="36">
        <v>34938</v>
      </c>
      <c r="F5008" s="7">
        <f>IFERROR(IF(INDEX('Temperature Data'!$AA$15:$AA$348,MATCH(LOLP!A5008,'Temperature Data'!$B$15:$B$348,0))&gt;IF(B5008=9,$G$2,LOLP!$F$2),1,0),0)</f>
        <v>0</v>
      </c>
      <c r="G5008" s="7">
        <f>SUMIFS(LOLP!$F$4:$F$8763,$C$4:$C$8763,$C5008,$B$4:$B$8763,$B5008,$D$4:$D$8763,$D5008)</f>
        <v>5</v>
      </c>
      <c r="H5008" s="7">
        <f>COUNTIFS(Calendar!$E$3:$E$367,LOLP!C5008,Calendar!$D$3:$D$367,LOLP!B5008)</f>
        <v>10</v>
      </c>
      <c r="I5008" s="7">
        <f ca="1">IF($F5008=1,OFFSET(start_norps,LOLP!$D5008+(1-$C5008)*24,LOLP!$B5008)*H5008/G5008,0)</f>
        <v>0</v>
      </c>
      <c r="J5008" s="7">
        <f ca="1">IF($F5008=1,OFFSET(start_33,LOLP!$D5008+(1-$C5008)*24,LOLP!$B5008)*H5008/G5008,0)</f>
        <v>0</v>
      </c>
      <c r="K5008" s="7">
        <f ca="1">IF($F5008,OFFSET(start_40,LOLP!$D5008+(1-$C5008)*24,LOLP!$B5008),0)</f>
        <v>0</v>
      </c>
      <c r="L5008" s="7">
        <f ca="1">IF($F5008,OFFSET(start_50,LOLP!$D5008+(1-$C5008)*24,LOLP!$B5008),0)</f>
        <v>0</v>
      </c>
      <c r="M5008" s="25">
        <f t="shared" ca="1" si="548"/>
        <v>0</v>
      </c>
      <c r="N5008" s="25">
        <f t="shared" ca="1" si="549"/>
        <v>0</v>
      </c>
      <c r="O5008" s="15" t="e">
        <f t="shared" ca="1" si="550"/>
        <v>#DIV/0!</v>
      </c>
      <c r="P5008" s="15" t="e">
        <f t="shared" ca="1" si="551"/>
        <v>#DIV/0!</v>
      </c>
    </row>
    <row r="5009" spans="1:16" x14ac:dyDescent="0.25">
      <c r="A5009" s="1">
        <f t="shared" si="545"/>
        <v>43309</v>
      </c>
      <c r="B5009" s="7">
        <f t="shared" si="547"/>
        <v>7</v>
      </c>
      <c r="C5009" s="4">
        <f>INDEX(Calendar!$E$3:$E$367,MATCH(LOLP!$A5009,Calendar!$B$3:$B$367,0))</f>
        <v>0</v>
      </c>
      <c r="D5009" s="2">
        <f t="shared" si="546"/>
        <v>14</v>
      </c>
      <c r="E5009" s="36">
        <v>36395</v>
      </c>
      <c r="F5009" s="7">
        <f>IFERROR(IF(INDEX('Temperature Data'!$AA$15:$AA$348,MATCH(LOLP!A5009,'Temperature Data'!$B$15:$B$348,0))&gt;IF(B5009=9,$G$2,LOLP!$F$2),1,0),0)</f>
        <v>0</v>
      </c>
      <c r="G5009" s="7">
        <f>SUMIFS(LOLP!$F$4:$F$8763,$C$4:$C$8763,$C5009,$B$4:$B$8763,$B5009,$D$4:$D$8763,$D5009)</f>
        <v>5</v>
      </c>
      <c r="H5009" s="7">
        <f>COUNTIFS(Calendar!$E$3:$E$367,LOLP!C5009,Calendar!$D$3:$D$367,LOLP!B5009)</f>
        <v>10</v>
      </c>
      <c r="I5009" s="7">
        <f ca="1">IF($F5009=1,OFFSET(start_norps,LOLP!$D5009+(1-$C5009)*24,LOLP!$B5009)*H5009/G5009,0)</f>
        <v>0</v>
      </c>
      <c r="J5009" s="7">
        <f ca="1">IF($F5009=1,OFFSET(start_33,LOLP!$D5009+(1-$C5009)*24,LOLP!$B5009)*H5009/G5009,0)</f>
        <v>0</v>
      </c>
      <c r="K5009" s="7">
        <f ca="1">IF($F5009,OFFSET(start_40,LOLP!$D5009+(1-$C5009)*24,LOLP!$B5009),0)</f>
        <v>0</v>
      </c>
      <c r="L5009" s="7">
        <f ca="1">IF($F5009,OFFSET(start_50,LOLP!$D5009+(1-$C5009)*24,LOLP!$B5009),0)</f>
        <v>0</v>
      </c>
      <c r="M5009" s="25">
        <f t="shared" ca="1" si="548"/>
        <v>0</v>
      </c>
      <c r="N5009" s="25">
        <f t="shared" ca="1" si="549"/>
        <v>0</v>
      </c>
      <c r="O5009" s="15" t="e">
        <f t="shared" ca="1" si="550"/>
        <v>#DIV/0!</v>
      </c>
      <c r="P5009" s="15" t="e">
        <f t="shared" ca="1" si="551"/>
        <v>#DIV/0!</v>
      </c>
    </row>
    <row r="5010" spans="1:16" x14ac:dyDescent="0.25">
      <c r="A5010" s="1">
        <f t="shared" si="545"/>
        <v>43309</v>
      </c>
      <c r="B5010" s="7">
        <f t="shared" si="547"/>
        <v>7</v>
      </c>
      <c r="C5010" s="4">
        <f>INDEX(Calendar!$E$3:$E$367,MATCH(LOLP!$A5010,Calendar!$B$3:$B$367,0))</f>
        <v>0</v>
      </c>
      <c r="D5010" s="2">
        <f t="shared" si="546"/>
        <v>15</v>
      </c>
      <c r="E5010" s="36">
        <v>37616</v>
      </c>
      <c r="F5010" s="7">
        <f>IFERROR(IF(INDEX('Temperature Data'!$AA$15:$AA$348,MATCH(LOLP!A5010,'Temperature Data'!$B$15:$B$348,0))&gt;IF(B5010=9,$G$2,LOLP!$F$2),1,0),0)</f>
        <v>0</v>
      </c>
      <c r="G5010" s="7">
        <f>SUMIFS(LOLP!$F$4:$F$8763,$C$4:$C$8763,$C5010,$B$4:$B$8763,$B5010,$D$4:$D$8763,$D5010)</f>
        <v>5</v>
      </c>
      <c r="H5010" s="7">
        <f>COUNTIFS(Calendar!$E$3:$E$367,LOLP!C5010,Calendar!$D$3:$D$367,LOLP!B5010)</f>
        <v>10</v>
      </c>
      <c r="I5010" s="7">
        <f ca="1">IF($F5010=1,OFFSET(start_norps,LOLP!$D5010+(1-$C5010)*24,LOLP!$B5010)*H5010/G5010,0)</f>
        <v>0</v>
      </c>
      <c r="J5010" s="7">
        <f ca="1">IF($F5010=1,OFFSET(start_33,LOLP!$D5010+(1-$C5010)*24,LOLP!$B5010)*H5010/G5010,0)</f>
        <v>0</v>
      </c>
      <c r="K5010" s="7">
        <f ca="1">IF($F5010,OFFSET(start_40,LOLP!$D5010+(1-$C5010)*24,LOLP!$B5010),0)</f>
        <v>0</v>
      </c>
      <c r="L5010" s="7">
        <f ca="1">IF($F5010,OFFSET(start_50,LOLP!$D5010+(1-$C5010)*24,LOLP!$B5010),0)</f>
        <v>0</v>
      </c>
      <c r="M5010" s="25">
        <f t="shared" ca="1" si="548"/>
        <v>0</v>
      </c>
      <c r="N5010" s="25">
        <f t="shared" ca="1" si="549"/>
        <v>0</v>
      </c>
      <c r="O5010" s="15" t="e">
        <f t="shared" ca="1" si="550"/>
        <v>#DIV/0!</v>
      </c>
      <c r="P5010" s="15" t="e">
        <f t="shared" ca="1" si="551"/>
        <v>#DIV/0!</v>
      </c>
    </row>
    <row r="5011" spans="1:16" x14ac:dyDescent="0.25">
      <c r="A5011" s="1">
        <f t="shared" si="545"/>
        <v>43309</v>
      </c>
      <c r="B5011" s="7">
        <f t="shared" si="547"/>
        <v>7</v>
      </c>
      <c r="C5011" s="4">
        <f>INDEX(Calendar!$E$3:$E$367,MATCH(LOLP!$A5011,Calendar!$B$3:$B$367,0))</f>
        <v>0</v>
      </c>
      <c r="D5011" s="2">
        <f t="shared" si="546"/>
        <v>16</v>
      </c>
      <c r="E5011" s="36">
        <v>38645</v>
      </c>
      <c r="F5011" s="7">
        <f>IFERROR(IF(INDEX('Temperature Data'!$AA$15:$AA$348,MATCH(LOLP!A5011,'Temperature Data'!$B$15:$B$348,0))&gt;IF(B5011=9,$G$2,LOLP!$F$2),1,0),0)</f>
        <v>0</v>
      </c>
      <c r="G5011" s="7">
        <f>SUMIFS(LOLP!$F$4:$F$8763,$C$4:$C$8763,$C5011,$B$4:$B$8763,$B5011,$D$4:$D$8763,$D5011)</f>
        <v>5</v>
      </c>
      <c r="H5011" s="7">
        <f>COUNTIFS(Calendar!$E$3:$E$367,LOLP!C5011,Calendar!$D$3:$D$367,LOLP!B5011)</f>
        <v>10</v>
      </c>
      <c r="I5011" s="7">
        <f ca="1">IF($F5011=1,OFFSET(start_norps,LOLP!$D5011+(1-$C5011)*24,LOLP!$B5011)*H5011/G5011,0)</f>
        <v>0</v>
      </c>
      <c r="J5011" s="7">
        <f ca="1">IF($F5011=1,OFFSET(start_33,LOLP!$D5011+(1-$C5011)*24,LOLP!$B5011)*H5011/G5011,0)</f>
        <v>0</v>
      </c>
      <c r="K5011" s="7">
        <f ca="1">IF($F5011,OFFSET(start_40,LOLP!$D5011+(1-$C5011)*24,LOLP!$B5011),0)</f>
        <v>0</v>
      </c>
      <c r="L5011" s="7">
        <f ca="1">IF($F5011,OFFSET(start_50,LOLP!$D5011+(1-$C5011)*24,LOLP!$B5011),0)</f>
        <v>0</v>
      </c>
      <c r="M5011" s="25">
        <f t="shared" ca="1" si="548"/>
        <v>0</v>
      </c>
      <c r="N5011" s="25">
        <f t="shared" ca="1" si="549"/>
        <v>0</v>
      </c>
      <c r="O5011" s="15" t="e">
        <f t="shared" ca="1" si="550"/>
        <v>#DIV/0!</v>
      </c>
      <c r="P5011" s="15" t="e">
        <f t="shared" ca="1" si="551"/>
        <v>#DIV/0!</v>
      </c>
    </row>
    <row r="5012" spans="1:16" x14ac:dyDescent="0.25">
      <c r="A5012" s="1">
        <f t="shared" si="545"/>
        <v>43309</v>
      </c>
      <c r="B5012" s="7">
        <f t="shared" si="547"/>
        <v>7</v>
      </c>
      <c r="C5012" s="4">
        <f>INDEX(Calendar!$E$3:$E$367,MATCH(LOLP!$A5012,Calendar!$B$3:$B$367,0))</f>
        <v>0</v>
      </c>
      <c r="D5012" s="2">
        <f t="shared" si="546"/>
        <v>17</v>
      </c>
      <c r="E5012" s="36">
        <v>39187</v>
      </c>
      <c r="F5012" s="7">
        <f>IFERROR(IF(INDEX('Temperature Data'!$AA$15:$AA$348,MATCH(LOLP!A5012,'Temperature Data'!$B$15:$B$348,0))&gt;IF(B5012=9,$G$2,LOLP!$F$2),1,0),0)</f>
        <v>0</v>
      </c>
      <c r="G5012" s="7">
        <f>SUMIFS(LOLP!$F$4:$F$8763,$C$4:$C$8763,$C5012,$B$4:$B$8763,$B5012,$D$4:$D$8763,$D5012)</f>
        <v>5</v>
      </c>
      <c r="H5012" s="7">
        <f>COUNTIFS(Calendar!$E$3:$E$367,LOLP!C5012,Calendar!$D$3:$D$367,LOLP!B5012)</f>
        <v>10</v>
      </c>
      <c r="I5012" s="7">
        <f ca="1">IF($F5012=1,OFFSET(start_norps,LOLP!$D5012+(1-$C5012)*24,LOLP!$B5012)*H5012/G5012,0)</f>
        <v>0</v>
      </c>
      <c r="J5012" s="7">
        <f ca="1">IF($F5012=1,OFFSET(start_33,LOLP!$D5012+(1-$C5012)*24,LOLP!$B5012)*H5012/G5012,0)</f>
        <v>0</v>
      </c>
      <c r="K5012" s="7">
        <f ca="1">IF($F5012,OFFSET(start_40,LOLP!$D5012+(1-$C5012)*24,LOLP!$B5012),0)</f>
        <v>0</v>
      </c>
      <c r="L5012" s="7">
        <f ca="1">IF($F5012,OFFSET(start_50,LOLP!$D5012+(1-$C5012)*24,LOLP!$B5012),0)</f>
        <v>0</v>
      </c>
      <c r="M5012" s="25">
        <f t="shared" ca="1" si="548"/>
        <v>0</v>
      </c>
      <c r="N5012" s="25">
        <f t="shared" ca="1" si="549"/>
        <v>0</v>
      </c>
      <c r="O5012" s="15" t="e">
        <f t="shared" ca="1" si="550"/>
        <v>#DIV/0!</v>
      </c>
      <c r="P5012" s="15" t="e">
        <f t="shared" ca="1" si="551"/>
        <v>#DIV/0!</v>
      </c>
    </row>
    <row r="5013" spans="1:16" x14ac:dyDescent="0.25">
      <c r="A5013" s="1">
        <f t="shared" si="545"/>
        <v>43309</v>
      </c>
      <c r="B5013" s="7">
        <f t="shared" si="547"/>
        <v>7</v>
      </c>
      <c r="C5013" s="4">
        <f>INDEX(Calendar!$E$3:$E$367,MATCH(LOLP!$A5013,Calendar!$B$3:$B$367,0))</f>
        <v>0</v>
      </c>
      <c r="D5013" s="2">
        <f t="shared" si="546"/>
        <v>18</v>
      </c>
      <c r="E5013" s="36">
        <v>38896</v>
      </c>
      <c r="F5013" s="7">
        <f>IFERROR(IF(INDEX('Temperature Data'!$AA$15:$AA$348,MATCH(LOLP!A5013,'Temperature Data'!$B$15:$B$348,0))&gt;IF(B5013=9,$G$2,LOLP!$F$2),1,0),0)</f>
        <v>0</v>
      </c>
      <c r="G5013" s="7">
        <f>SUMIFS(LOLP!$F$4:$F$8763,$C$4:$C$8763,$C5013,$B$4:$B$8763,$B5013,$D$4:$D$8763,$D5013)</f>
        <v>5</v>
      </c>
      <c r="H5013" s="7">
        <f>COUNTIFS(Calendar!$E$3:$E$367,LOLP!C5013,Calendar!$D$3:$D$367,LOLP!B5013)</f>
        <v>10</v>
      </c>
      <c r="I5013" s="7">
        <f ca="1">IF($F5013=1,OFFSET(start_norps,LOLP!$D5013+(1-$C5013)*24,LOLP!$B5013)*H5013/G5013,0)</f>
        <v>0</v>
      </c>
      <c r="J5013" s="7">
        <f ca="1">IF($F5013=1,OFFSET(start_33,LOLP!$D5013+(1-$C5013)*24,LOLP!$B5013)*H5013/G5013,0)</f>
        <v>0</v>
      </c>
      <c r="K5013" s="7">
        <f ca="1">IF($F5013,OFFSET(start_40,LOLP!$D5013+(1-$C5013)*24,LOLP!$B5013),0)</f>
        <v>0</v>
      </c>
      <c r="L5013" s="7">
        <f ca="1">IF($F5013,OFFSET(start_50,LOLP!$D5013+(1-$C5013)*24,LOLP!$B5013),0)</f>
        <v>0</v>
      </c>
      <c r="M5013" s="25">
        <f t="shared" ca="1" si="548"/>
        <v>0</v>
      </c>
      <c r="N5013" s="25">
        <f t="shared" ca="1" si="549"/>
        <v>0</v>
      </c>
      <c r="O5013" s="15" t="e">
        <f t="shared" ca="1" si="550"/>
        <v>#DIV/0!</v>
      </c>
      <c r="P5013" s="15" t="e">
        <f t="shared" ca="1" si="551"/>
        <v>#DIV/0!</v>
      </c>
    </row>
    <row r="5014" spans="1:16" x14ac:dyDescent="0.25">
      <c r="A5014" s="1">
        <f t="shared" si="545"/>
        <v>43309</v>
      </c>
      <c r="B5014" s="7">
        <f t="shared" si="547"/>
        <v>7</v>
      </c>
      <c r="C5014" s="4">
        <f>INDEX(Calendar!$E$3:$E$367,MATCH(LOLP!$A5014,Calendar!$B$3:$B$367,0))</f>
        <v>0</v>
      </c>
      <c r="D5014" s="2">
        <f t="shared" si="546"/>
        <v>19</v>
      </c>
      <c r="E5014" s="36">
        <v>37711</v>
      </c>
      <c r="F5014" s="7">
        <f>IFERROR(IF(INDEX('Temperature Data'!$AA$15:$AA$348,MATCH(LOLP!A5014,'Temperature Data'!$B$15:$B$348,0))&gt;IF(B5014=9,$G$2,LOLP!$F$2),1,0),0)</f>
        <v>0</v>
      </c>
      <c r="G5014" s="7">
        <f>SUMIFS(LOLP!$F$4:$F$8763,$C$4:$C$8763,$C5014,$B$4:$B$8763,$B5014,$D$4:$D$8763,$D5014)</f>
        <v>5</v>
      </c>
      <c r="H5014" s="7">
        <f>COUNTIFS(Calendar!$E$3:$E$367,LOLP!C5014,Calendar!$D$3:$D$367,LOLP!B5014)</f>
        <v>10</v>
      </c>
      <c r="I5014" s="7">
        <f ca="1">IF($F5014=1,OFFSET(start_norps,LOLP!$D5014+(1-$C5014)*24,LOLP!$B5014)*H5014/G5014,0)</f>
        <v>0</v>
      </c>
      <c r="J5014" s="7">
        <f ca="1">IF($F5014=1,OFFSET(start_33,LOLP!$D5014+(1-$C5014)*24,LOLP!$B5014)*H5014/G5014,0)</f>
        <v>0</v>
      </c>
      <c r="K5014" s="7">
        <f ca="1">IF($F5014,OFFSET(start_40,LOLP!$D5014+(1-$C5014)*24,LOLP!$B5014),0)</f>
        <v>0</v>
      </c>
      <c r="L5014" s="7">
        <f ca="1">IF($F5014,OFFSET(start_50,LOLP!$D5014+(1-$C5014)*24,LOLP!$B5014),0)</f>
        <v>0</v>
      </c>
      <c r="M5014" s="25">
        <f t="shared" ca="1" si="548"/>
        <v>0</v>
      </c>
      <c r="N5014" s="25">
        <f t="shared" ca="1" si="549"/>
        <v>0</v>
      </c>
      <c r="O5014" s="15" t="e">
        <f t="shared" ca="1" si="550"/>
        <v>#DIV/0!</v>
      </c>
      <c r="P5014" s="15" t="e">
        <f t="shared" ca="1" si="551"/>
        <v>#DIV/0!</v>
      </c>
    </row>
    <row r="5015" spans="1:16" x14ac:dyDescent="0.25">
      <c r="A5015" s="1">
        <f t="shared" si="545"/>
        <v>43309</v>
      </c>
      <c r="B5015" s="7">
        <f t="shared" si="547"/>
        <v>7</v>
      </c>
      <c r="C5015" s="4">
        <f>INDEX(Calendar!$E$3:$E$367,MATCH(LOLP!$A5015,Calendar!$B$3:$B$367,0))</f>
        <v>0</v>
      </c>
      <c r="D5015" s="2">
        <f t="shared" si="546"/>
        <v>20</v>
      </c>
      <c r="E5015" s="36">
        <v>36719</v>
      </c>
      <c r="F5015" s="7">
        <f>IFERROR(IF(INDEX('Temperature Data'!$AA$15:$AA$348,MATCH(LOLP!A5015,'Temperature Data'!$B$15:$B$348,0))&gt;IF(B5015=9,$G$2,LOLP!$F$2),1,0),0)</f>
        <v>0</v>
      </c>
      <c r="G5015" s="7">
        <f>SUMIFS(LOLP!$F$4:$F$8763,$C$4:$C$8763,$C5015,$B$4:$B$8763,$B5015,$D$4:$D$8763,$D5015)</f>
        <v>5</v>
      </c>
      <c r="H5015" s="7">
        <f>COUNTIFS(Calendar!$E$3:$E$367,LOLP!C5015,Calendar!$D$3:$D$367,LOLP!B5015)</f>
        <v>10</v>
      </c>
      <c r="I5015" s="7">
        <f ca="1">IF($F5015=1,OFFSET(start_norps,LOLP!$D5015+(1-$C5015)*24,LOLP!$B5015)*H5015/G5015,0)</f>
        <v>0</v>
      </c>
      <c r="J5015" s="7">
        <f ca="1">IF($F5015=1,OFFSET(start_33,LOLP!$D5015+(1-$C5015)*24,LOLP!$B5015)*H5015/G5015,0)</f>
        <v>0</v>
      </c>
      <c r="K5015" s="7">
        <f ca="1">IF($F5015,OFFSET(start_40,LOLP!$D5015+(1-$C5015)*24,LOLP!$B5015),0)</f>
        <v>0</v>
      </c>
      <c r="L5015" s="7">
        <f ca="1">IF($F5015,OFFSET(start_50,LOLP!$D5015+(1-$C5015)*24,LOLP!$B5015),0)</f>
        <v>0</v>
      </c>
      <c r="M5015" s="25">
        <f t="shared" ca="1" si="548"/>
        <v>0</v>
      </c>
      <c r="N5015" s="25">
        <f t="shared" ca="1" si="549"/>
        <v>0</v>
      </c>
      <c r="O5015" s="15" t="e">
        <f t="shared" ca="1" si="550"/>
        <v>#DIV/0!</v>
      </c>
      <c r="P5015" s="15" t="e">
        <f t="shared" ca="1" si="551"/>
        <v>#DIV/0!</v>
      </c>
    </row>
    <row r="5016" spans="1:16" x14ac:dyDescent="0.25">
      <c r="A5016" s="1">
        <f t="shared" si="545"/>
        <v>43309</v>
      </c>
      <c r="B5016" s="7">
        <f t="shared" si="547"/>
        <v>7</v>
      </c>
      <c r="C5016" s="4">
        <f>INDEX(Calendar!$E$3:$E$367,MATCH(LOLP!$A5016,Calendar!$B$3:$B$367,0))</f>
        <v>0</v>
      </c>
      <c r="D5016" s="2">
        <f t="shared" si="546"/>
        <v>21</v>
      </c>
      <c r="E5016" s="36">
        <v>35107</v>
      </c>
      <c r="F5016" s="7">
        <f>IFERROR(IF(INDEX('Temperature Data'!$AA$15:$AA$348,MATCH(LOLP!A5016,'Temperature Data'!$B$15:$B$348,0))&gt;IF(B5016=9,$G$2,LOLP!$F$2),1,0),0)</f>
        <v>0</v>
      </c>
      <c r="G5016" s="7">
        <f>SUMIFS(LOLP!$F$4:$F$8763,$C$4:$C$8763,$C5016,$B$4:$B$8763,$B5016,$D$4:$D$8763,$D5016)</f>
        <v>5</v>
      </c>
      <c r="H5016" s="7">
        <f>COUNTIFS(Calendar!$E$3:$E$367,LOLP!C5016,Calendar!$D$3:$D$367,LOLP!B5016)</f>
        <v>10</v>
      </c>
      <c r="I5016" s="7">
        <f ca="1">IF($F5016=1,OFFSET(start_norps,LOLP!$D5016+(1-$C5016)*24,LOLP!$B5016)*H5016/G5016,0)</f>
        <v>0</v>
      </c>
      <c r="J5016" s="7">
        <f ca="1">IF($F5016=1,OFFSET(start_33,LOLP!$D5016+(1-$C5016)*24,LOLP!$B5016)*H5016/G5016,0)</f>
        <v>0</v>
      </c>
      <c r="K5016" s="7">
        <f ca="1">IF($F5016,OFFSET(start_40,LOLP!$D5016+(1-$C5016)*24,LOLP!$B5016),0)</f>
        <v>0</v>
      </c>
      <c r="L5016" s="7">
        <f ca="1">IF($F5016,OFFSET(start_50,LOLP!$D5016+(1-$C5016)*24,LOLP!$B5016),0)</f>
        <v>0</v>
      </c>
      <c r="M5016" s="25">
        <f t="shared" ca="1" si="548"/>
        <v>0</v>
      </c>
      <c r="N5016" s="25">
        <f t="shared" ca="1" si="549"/>
        <v>0</v>
      </c>
      <c r="O5016" s="15" t="e">
        <f t="shared" ca="1" si="550"/>
        <v>#DIV/0!</v>
      </c>
      <c r="P5016" s="15" t="e">
        <f t="shared" ca="1" si="551"/>
        <v>#DIV/0!</v>
      </c>
    </row>
    <row r="5017" spans="1:16" x14ac:dyDescent="0.25">
      <c r="A5017" s="1">
        <f t="shared" si="545"/>
        <v>43309</v>
      </c>
      <c r="B5017" s="7">
        <f t="shared" si="547"/>
        <v>7</v>
      </c>
      <c r="C5017" s="4">
        <f>INDEX(Calendar!$E$3:$E$367,MATCH(LOLP!$A5017,Calendar!$B$3:$B$367,0))</f>
        <v>0</v>
      </c>
      <c r="D5017" s="2">
        <f t="shared" si="546"/>
        <v>22</v>
      </c>
      <c r="E5017" s="36">
        <v>32633</v>
      </c>
      <c r="F5017" s="7">
        <f>IFERROR(IF(INDEX('Temperature Data'!$AA$15:$AA$348,MATCH(LOLP!A5017,'Temperature Data'!$B$15:$B$348,0))&gt;IF(B5017=9,$G$2,LOLP!$F$2),1,0),0)</f>
        <v>0</v>
      </c>
      <c r="G5017" s="7">
        <f>SUMIFS(LOLP!$F$4:$F$8763,$C$4:$C$8763,$C5017,$B$4:$B$8763,$B5017,$D$4:$D$8763,$D5017)</f>
        <v>5</v>
      </c>
      <c r="H5017" s="7">
        <f>COUNTIFS(Calendar!$E$3:$E$367,LOLP!C5017,Calendar!$D$3:$D$367,LOLP!B5017)</f>
        <v>10</v>
      </c>
      <c r="I5017" s="7">
        <f ca="1">IF($F5017=1,OFFSET(start_norps,LOLP!$D5017+(1-$C5017)*24,LOLP!$B5017)*H5017/G5017,0)</f>
        <v>0</v>
      </c>
      <c r="J5017" s="7">
        <f ca="1">IF($F5017=1,OFFSET(start_33,LOLP!$D5017+(1-$C5017)*24,LOLP!$B5017)*H5017/G5017,0)</f>
        <v>0</v>
      </c>
      <c r="K5017" s="7">
        <f ca="1">IF($F5017,OFFSET(start_40,LOLP!$D5017+(1-$C5017)*24,LOLP!$B5017),0)</f>
        <v>0</v>
      </c>
      <c r="L5017" s="7">
        <f ca="1">IF($F5017,OFFSET(start_50,LOLP!$D5017+(1-$C5017)*24,LOLP!$B5017),0)</f>
        <v>0</v>
      </c>
      <c r="M5017" s="25">
        <f t="shared" ca="1" si="548"/>
        <v>0</v>
      </c>
      <c r="N5017" s="25">
        <f t="shared" ca="1" si="549"/>
        <v>0</v>
      </c>
      <c r="O5017" s="15" t="e">
        <f t="shared" ca="1" si="550"/>
        <v>#DIV/0!</v>
      </c>
      <c r="P5017" s="15" t="e">
        <f t="shared" ca="1" si="551"/>
        <v>#DIV/0!</v>
      </c>
    </row>
    <row r="5018" spans="1:16" x14ac:dyDescent="0.25">
      <c r="A5018" s="1">
        <f t="shared" si="545"/>
        <v>43309</v>
      </c>
      <c r="B5018" s="7">
        <f t="shared" si="547"/>
        <v>7</v>
      </c>
      <c r="C5018" s="4">
        <f>INDEX(Calendar!$E$3:$E$367,MATCH(LOLP!$A5018,Calendar!$B$3:$B$367,0))</f>
        <v>0</v>
      </c>
      <c r="D5018" s="2">
        <f t="shared" si="546"/>
        <v>23</v>
      </c>
      <c r="E5018" s="36">
        <v>30360</v>
      </c>
      <c r="F5018" s="7">
        <f>IFERROR(IF(INDEX('Temperature Data'!$AA$15:$AA$348,MATCH(LOLP!A5018,'Temperature Data'!$B$15:$B$348,0))&gt;IF(B5018=9,$G$2,LOLP!$F$2),1,0),0)</f>
        <v>0</v>
      </c>
      <c r="G5018" s="7">
        <f>SUMIFS(LOLP!$F$4:$F$8763,$C$4:$C$8763,$C5018,$B$4:$B$8763,$B5018,$D$4:$D$8763,$D5018)</f>
        <v>5</v>
      </c>
      <c r="H5018" s="7">
        <f>COUNTIFS(Calendar!$E$3:$E$367,LOLP!C5018,Calendar!$D$3:$D$367,LOLP!B5018)</f>
        <v>10</v>
      </c>
      <c r="I5018" s="7">
        <f ca="1">IF($F5018=1,OFFSET(start_norps,LOLP!$D5018+(1-$C5018)*24,LOLP!$B5018)*H5018/G5018,0)</f>
        <v>0</v>
      </c>
      <c r="J5018" s="7">
        <f ca="1">IF($F5018=1,OFFSET(start_33,LOLP!$D5018+(1-$C5018)*24,LOLP!$B5018)*H5018/G5018,0)</f>
        <v>0</v>
      </c>
      <c r="K5018" s="7">
        <f ca="1">IF($F5018,OFFSET(start_40,LOLP!$D5018+(1-$C5018)*24,LOLP!$B5018),0)</f>
        <v>0</v>
      </c>
      <c r="L5018" s="7">
        <f ca="1">IF($F5018,OFFSET(start_50,LOLP!$D5018+(1-$C5018)*24,LOLP!$B5018),0)</f>
        <v>0</v>
      </c>
      <c r="M5018" s="25">
        <f t="shared" ca="1" si="548"/>
        <v>0</v>
      </c>
      <c r="N5018" s="25">
        <f t="shared" ca="1" si="549"/>
        <v>0</v>
      </c>
      <c r="O5018" s="15" t="e">
        <f t="shared" ca="1" si="550"/>
        <v>#DIV/0!</v>
      </c>
      <c r="P5018" s="15" t="e">
        <f t="shared" ca="1" si="551"/>
        <v>#DIV/0!</v>
      </c>
    </row>
    <row r="5019" spans="1:16" x14ac:dyDescent="0.25">
      <c r="A5019" s="1">
        <f t="shared" si="545"/>
        <v>43309</v>
      </c>
      <c r="B5019" s="7">
        <f t="shared" si="547"/>
        <v>7</v>
      </c>
      <c r="C5019" s="4">
        <f>INDEX(Calendar!$E$3:$E$367,MATCH(LOLP!$A5019,Calendar!$B$3:$B$367,0))</f>
        <v>0</v>
      </c>
      <c r="D5019" s="2">
        <f t="shared" si="546"/>
        <v>24</v>
      </c>
      <c r="E5019" s="36">
        <v>28365</v>
      </c>
      <c r="F5019" s="7">
        <f>IFERROR(IF(INDEX('Temperature Data'!$AA$15:$AA$348,MATCH(LOLP!A5019,'Temperature Data'!$B$15:$B$348,0))&gt;IF(B5019=9,$G$2,LOLP!$F$2),1,0),0)</f>
        <v>0</v>
      </c>
      <c r="G5019" s="7">
        <f>SUMIFS(LOLP!$F$4:$F$8763,$C$4:$C$8763,$C5019,$B$4:$B$8763,$B5019,$D$4:$D$8763,$D5019)</f>
        <v>5</v>
      </c>
      <c r="H5019" s="7">
        <f>COUNTIFS(Calendar!$E$3:$E$367,LOLP!C5019,Calendar!$D$3:$D$367,LOLP!B5019)</f>
        <v>10</v>
      </c>
      <c r="I5019" s="7">
        <f ca="1">IF($F5019=1,OFFSET(start_norps,LOLP!$D5019+(1-$C5019)*24,LOLP!$B5019)*H5019/G5019,0)</f>
        <v>0</v>
      </c>
      <c r="J5019" s="7">
        <f ca="1">IF($F5019=1,OFFSET(start_33,LOLP!$D5019+(1-$C5019)*24,LOLP!$B5019)*H5019/G5019,0)</f>
        <v>0</v>
      </c>
      <c r="K5019" s="7">
        <f ca="1">IF($F5019,OFFSET(start_40,LOLP!$D5019+(1-$C5019)*24,LOLP!$B5019),0)</f>
        <v>0</v>
      </c>
      <c r="L5019" s="7">
        <f ca="1">IF($F5019,OFFSET(start_50,LOLP!$D5019+(1-$C5019)*24,LOLP!$B5019),0)</f>
        <v>0</v>
      </c>
      <c r="M5019" s="25">
        <f t="shared" ca="1" si="548"/>
        <v>0</v>
      </c>
      <c r="N5019" s="25">
        <f t="shared" ca="1" si="549"/>
        <v>0</v>
      </c>
      <c r="O5019" s="15" t="e">
        <f t="shared" ca="1" si="550"/>
        <v>#DIV/0!</v>
      </c>
      <c r="P5019" s="15" t="e">
        <f t="shared" ca="1" si="551"/>
        <v>#DIV/0!</v>
      </c>
    </row>
    <row r="5020" spans="1:16" x14ac:dyDescent="0.25">
      <c r="A5020" s="1">
        <f t="shared" si="545"/>
        <v>43310</v>
      </c>
      <c r="B5020" s="7">
        <f t="shared" si="547"/>
        <v>7</v>
      </c>
      <c r="C5020" s="4">
        <f>INDEX(Calendar!$E$3:$E$367,MATCH(LOLP!$A5020,Calendar!$B$3:$B$367,0))</f>
        <v>0</v>
      </c>
      <c r="D5020" s="2">
        <f t="shared" si="546"/>
        <v>1</v>
      </c>
      <c r="E5020" s="36">
        <v>26799</v>
      </c>
      <c r="F5020" s="7">
        <f>IFERROR(IF(INDEX('Temperature Data'!$AA$15:$AA$348,MATCH(LOLP!A5020,'Temperature Data'!$B$15:$B$348,0))&gt;IF(B5020=9,$G$2,LOLP!$F$2),1,0),0)</f>
        <v>1</v>
      </c>
      <c r="G5020" s="7">
        <f>SUMIFS(LOLP!$F$4:$F$8763,$C$4:$C$8763,$C5020,$B$4:$B$8763,$B5020,$D$4:$D$8763,$D5020)</f>
        <v>5</v>
      </c>
      <c r="H5020" s="7">
        <f>COUNTIFS(Calendar!$E$3:$E$367,LOLP!C5020,Calendar!$D$3:$D$367,LOLP!B5020)</f>
        <v>10</v>
      </c>
      <c r="I5020" s="7">
        <f ca="1">IF($F5020=1,OFFSET(start_norps,LOLP!$D5020+(1-$C5020)*24,LOLP!$B5020)*H5020/G5020,0)</f>
        <v>0</v>
      </c>
      <c r="J5020" s="7">
        <f ca="1">IF($F5020=1,OFFSET(start_33,LOLP!$D5020+(1-$C5020)*24,LOLP!$B5020)*H5020/G5020,0)</f>
        <v>0</v>
      </c>
      <c r="K5020" s="7">
        <f ca="1">IF($F5020,OFFSET(start_40,LOLP!$D5020+(1-$C5020)*24,LOLP!$B5020),0)</f>
        <v>0</v>
      </c>
      <c r="L5020" s="7">
        <f ca="1">IF($F5020,OFFSET(start_50,LOLP!$D5020+(1-$C5020)*24,LOLP!$B5020),0)</f>
        <v>0</v>
      </c>
      <c r="M5020" s="25">
        <f t="shared" ca="1" si="548"/>
        <v>0</v>
      </c>
      <c r="N5020" s="25">
        <f t="shared" ca="1" si="549"/>
        <v>0</v>
      </c>
      <c r="O5020" s="15" t="e">
        <f t="shared" ca="1" si="550"/>
        <v>#DIV/0!</v>
      </c>
      <c r="P5020" s="15" t="e">
        <f t="shared" ca="1" si="551"/>
        <v>#DIV/0!</v>
      </c>
    </row>
    <row r="5021" spans="1:16" x14ac:dyDescent="0.25">
      <c r="A5021" s="1">
        <f t="shared" ref="A5021:A5084" si="552">A4997+1</f>
        <v>43310</v>
      </c>
      <c r="B5021" s="7">
        <f t="shared" si="547"/>
        <v>7</v>
      </c>
      <c r="C5021" s="4">
        <f>INDEX(Calendar!$E$3:$E$367,MATCH(LOLP!$A5021,Calendar!$B$3:$B$367,0))</f>
        <v>0</v>
      </c>
      <c r="D5021" s="2">
        <f t="shared" ref="D5021:D5084" si="553">D4997</f>
        <v>2</v>
      </c>
      <c r="E5021" s="36">
        <v>25607</v>
      </c>
      <c r="F5021" s="7">
        <f>IFERROR(IF(INDEX('Temperature Data'!$AA$15:$AA$348,MATCH(LOLP!A5021,'Temperature Data'!$B$15:$B$348,0))&gt;IF(B5021=9,$G$2,LOLP!$F$2),1,0),0)</f>
        <v>1</v>
      </c>
      <c r="G5021" s="7">
        <f>SUMIFS(LOLP!$F$4:$F$8763,$C$4:$C$8763,$C5021,$B$4:$B$8763,$B5021,$D$4:$D$8763,$D5021)</f>
        <v>5</v>
      </c>
      <c r="H5021" s="7">
        <f>COUNTIFS(Calendar!$E$3:$E$367,LOLP!C5021,Calendar!$D$3:$D$367,LOLP!B5021)</f>
        <v>10</v>
      </c>
      <c r="I5021" s="7">
        <f ca="1">IF($F5021=1,OFFSET(start_norps,LOLP!$D5021+(1-$C5021)*24,LOLP!$B5021)*H5021/G5021,0)</f>
        <v>0</v>
      </c>
      <c r="J5021" s="7">
        <f ca="1">IF($F5021=1,OFFSET(start_33,LOLP!$D5021+(1-$C5021)*24,LOLP!$B5021)*H5021/G5021,0)</f>
        <v>0</v>
      </c>
      <c r="K5021" s="7">
        <f ca="1">IF($F5021,OFFSET(start_40,LOLP!$D5021+(1-$C5021)*24,LOLP!$B5021),0)</f>
        <v>0</v>
      </c>
      <c r="L5021" s="7">
        <f ca="1">IF($F5021,OFFSET(start_50,LOLP!$D5021+(1-$C5021)*24,LOLP!$B5021),0)</f>
        <v>0</v>
      </c>
      <c r="M5021" s="25">
        <f t="shared" ca="1" si="548"/>
        <v>0</v>
      </c>
      <c r="N5021" s="25">
        <f t="shared" ca="1" si="549"/>
        <v>0</v>
      </c>
      <c r="O5021" s="15" t="e">
        <f t="shared" ca="1" si="550"/>
        <v>#DIV/0!</v>
      </c>
      <c r="P5021" s="15" t="e">
        <f t="shared" ca="1" si="551"/>
        <v>#DIV/0!</v>
      </c>
    </row>
    <row r="5022" spans="1:16" x14ac:dyDescent="0.25">
      <c r="A5022" s="1">
        <f t="shared" si="552"/>
        <v>43310</v>
      </c>
      <c r="B5022" s="7">
        <f t="shared" si="547"/>
        <v>7</v>
      </c>
      <c r="C5022" s="4">
        <f>INDEX(Calendar!$E$3:$E$367,MATCH(LOLP!$A5022,Calendar!$B$3:$B$367,0))</f>
        <v>0</v>
      </c>
      <c r="D5022" s="2">
        <f t="shared" si="553"/>
        <v>3</v>
      </c>
      <c r="E5022" s="36">
        <v>25056</v>
      </c>
      <c r="F5022" s="7">
        <f>IFERROR(IF(INDEX('Temperature Data'!$AA$15:$AA$348,MATCH(LOLP!A5022,'Temperature Data'!$B$15:$B$348,0))&gt;IF(B5022=9,$G$2,LOLP!$F$2),1,0),0)</f>
        <v>1</v>
      </c>
      <c r="G5022" s="7">
        <f>SUMIFS(LOLP!$F$4:$F$8763,$C$4:$C$8763,$C5022,$B$4:$B$8763,$B5022,$D$4:$D$8763,$D5022)</f>
        <v>5</v>
      </c>
      <c r="H5022" s="7">
        <f>COUNTIFS(Calendar!$E$3:$E$367,LOLP!C5022,Calendar!$D$3:$D$367,LOLP!B5022)</f>
        <v>10</v>
      </c>
      <c r="I5022" s="7">
        <f ca="1">IF($F5022=1,OFFSET(start_norps,LOLP!$D5022+(1-$C5022)*24,LOLP!$B5022)*H5022/G5022,0)</f>
        <v>0</v>
      </c>
      <c r="J5022" s="7">
        <f ca="1">IF($F5022=1,OFFSET(start_33,LOLP!$D5022+(1-$C5022)*24,LOLP!$B5022)*H5022/G5022,0)</f>
        <v>0</v>
      </c>
      <c r="K5022" s="7">
        <f ca="1">IF($F5022,OFFSET(start_40,LOLP!$D5022+(1-$C5022)*24,LOLP!$B5022),0)</f>
        <v>0</v>
      </c>
      <c r="L5022" s="7">
        <f ca="1">IF($F5022,OFFSET(start_50,LOLP!$D5022+(1-$C5022)*24,LOLP!$B5022),0)</f>
        <v>0</v>
      </c>
      <c r="M5022" s="25">
        <f t="shared" ca="1" si="548"/>
        <v>0</v>
      </c>
      <c r="N5022" s="25">
        <f t="shared" ca="1" si="549"/>
        <v>0</v>
      </c>
      <c r="O5022" s="15" t="e">
        <f t="shared" ca="1" si="550"/>
        <v>#DIV/0!</v>
      </c>
      <c r="P5022" s="15" t="e">
        <f t="shared" ca="1" si="551"/>
        <v>#DIV/0!</v>
      </c>
    </row>
    <row r="5023" spans="1:16" x14ac:dyDescent="0.25">
      <c r="A5023" s="1">
        <f t="shared" si="552"/>
        <v>43310</v>
      </c>
      <c r="B5023" s="7">
        <f t="shared" si="547"/>
        <v>7</v>
      </c>
      <c r="C5023" s="4">
        <f>INDEX(Calendar!$E$3:$E$367,MATCH(LOLP!$A5023,Calendar!$B$3:$B$367,0))</f>
        <v>0</v>
      </c>
      <c r="D5023" s="2">
        <f t="shared" si="553"/>
        <v>4</v>
      </c>
      <c r="E5023" s="36">
        <v>24838</v>
      </c>
      <c r="F5023" s="7">
        <f>IFERROR(IF(INDEX('Temperature Data'!$AA$15:$AA$348,MATCH(LOLP!A5023,'Temperature Data'!$B$15:$B$348,0))&gt;IF(B5023=9,$G$2,LOLP!$F$2),1,0),0)</f>
        <v>1</v>
      </c>
      <c r="G5023" s="7">
        <f>SUMIFS(LOLP!$F$4:$F$8763,$C$4:$C$8763,$C5023,$B$4:$B$8763,$B5023,$D$4:$D$8763,$D5023)</f>
        <v>5</v>
      </c>
      <c r="H5023" s="7">
        <f>COUNTIFS(Calendar!$E$3:$E$367,LOLP!C5023,Calendar!$D$3:$D$367,LOLP!B5023)</f>
        <v>10</v>
      </c>
      <c r="I5023" s="7">
        <f ca="1">IF($F5023=1,OFFSET(start_norps,LOLP!$D5023+(1-$C5023)*24,LOLP!$B5023)*H5023/G5023,0)</f>
        <v>0</v>
      </c>
      <c r="J5023" s="7">
        <f ca="1">IF($F5023=1,OFFSET(start_33,LOLP!$D5023+(1-$C5023)*24,LOLP!$B5023)*H5023/G5023,0)</f>
        <v>0</v>
      </c>
      <c r="K5023" s="7">
        <f ca="1">IF($F5023,OFFSET(start_40,LOLP!$D5023+(1-$C5023)*24,LOLP!$B5023),0)</f>
        <v>0</v>
      </c>
      <c r="L5023" s="7">
        <f ca="1">IF($F5023,OFFSET(start_50,LOLP!$D5023+(1-$C5023)*24,LOLP!$B5023),0)</f>
        <v>0</v>
      </c>
      <c r="M5023" s="25">
        <f t="shared" ca="1" si="548"/>
        <v>0</v>
      </c>
      <c r="N5023" s="25">
        <f t="shared" ca="1" si="549"/>
        <v>0</v>
      </c>
      <c r="O5023" s="15" t="e">
        <f t="shared" ca="1" si="550"/>
        <v>#DIV/0!</v>
      </c>
      <c r="P5023" s="15" t="e">
        <f t="shared" ca="1" si="551"/>
        <v>#DIV/0!</v>
      </c>
    </row>
    <row r="5024" spans="1:16" x14ac:dyDescent="0.25">
      <c r="A5024" s="1">
        <f t="shared" si="552"/>
        <v>43310</v>
      </c>
      <c r="B5024" s="7">
        <f t="shared" si="547"/>
        <v>7</v>
      </c>
      <c r="C5024" s="4">
        <f>INDEX(Calendar!$E$3:$E$367,MATCH(LOLP!$A5024,Calendar!$B$3:$B$367,0))</f>
        <v>0</v>
      </c>
      <c r="D5024" s="2">
        <f t="shared" si="553"/>
        <v>5</v>
      </c>
      <c r="E5024" s="36">
        <v>24930</v>
      </c>
      <c r="F5024" s="7">
        <f>IFERROR(IF(INDEX('Temperature Data'!$AA$15:$AA$348,MATCH(LOLP!A5024,'Temperature Data'!$B$15:$B$348,0))&gt;IF(B5024=9,$G$2,LOLP!$F$2),1,0),0)</f>
        <v>1</v>
      </c>
      <c r="G5024" s="7">
        <f>SUMIFS(LOLP!$F$4:$F$8763,$C$4:$C$8763,$C5024,$B$4:$B$8763,$B5024,$D$4:$D$8763,$D5024)</f>
        <v>5</v>
      </c>
      <c r="H5024" s="7">
        <f>COUNTIFS(Calendar!$E$3:$E$367,LOLP!C5024,Calendar!$D$3:$D$367,LOLP!B5024)</f>
        <v>10</v>
      </c>
      <c r="I5024" s="7">
        <f ca="1">IF($F5024=1,OFFSET(start_norps,LOLP!$D5024+(1-$C5024)*24,LOLP!$B5024)*H5024/G5024,0)</f>
        <v>0</v>
      </c>
      <c r="J5024" s="7">
        <f ca="1">IF($F5024=1,OFFSET(start_33,LOLP!$D5024+(1-$C5024)*24,LOLP!$B5024)*H5024/G5024,0)</f>
        <v>0</v>
      </c>
      <c r="K5024" s="7">
        <f ca="1">IF($F5024,OFFSET(start_40,LOLP!$D5024+(1-$C5024)*24,LOLP!$B5024),0)</f>
        <v>0</v>
      </c>
      <c r="L5024" s="7">
        <f ca="1">IF($F5024,OFFSET(start_50,LOLP!$D5024+(1-$C5024)*24,LOLP!$B5024),0)</f>
        <v>0</v>
      </c>
      <c r="M5024" s="25">
        <f t="shared" ca="1" si="548"/>
        <v>0</v>
      </c>
      <c r="N5024" s="25">
        <f t="shared" ca="1" si="549"/>
        <v>0</v>
      </c>
      <c r="O5024" s="15" t="e">
        <f t="shared" ca="1" si="550"/>
        <v>#DIV/0!</v>
      </c>
      <c r="P5024" s="15" t="e">
        <f t="shared" ca="1" si="551"/>
        <v>#DIV/0!</v>
      </c>
    </row>
    <row r="5025" spans="1:16" x14ac:dyDescent="0.25">
      <c r="A5025" s="1">
        <f t="shared" si="552"/>
        <v>43310</v>
      </c>
      <c r="B5025" s="7">
        <f t="shared" si="547"/>
        <v>7</v>
      </c>
      <c r="C5025" s="4">
        <f>INDEX(Calendar!$E$3:$E$367,MATCH(LOLP!$A5025,Calendar!$B$3:$B$367,0))</f>
        <v>0</v>
      </c>
      <c r="D5025" s="2">
        <f t="shared" si="553"/>
        <v>6</v>
      </c>
      <c r="E5025" s="36">
        <v>24812</v>
      </c>
      <c r="F5025" s="7">
        <f>IFERROR(IF(INDEX('Temperature Data'!$AA$15:$AA$348,MATCH(LOLP!A5025,'Temperature Data'!$B$15:$B$348,0))&gt;IF(B5025=9,$G$2,LOLP!$F$2),1,0),0)</f>
        <v>1</v>
      </c>
      <c r="G5025" s="7">
        <f>SUMIFS(LOLP!$F$4:$F$8763,$C$4:$C$8763,$C5025,$B$4:$B$8763,$B5025,$D$4:$D$8763,$D5025)</f>
        <v>5</v>
      </c>
      <c r="H5025" s="7">
        <f>COUNTIFS(Calendar!$E$3:$E$367,LOLP!C5025,Calendar!$D$3:$D$367,LOLP!B5025)</f>
        <v>10</v>
      </c>
      <c r="I5025" s="7">
        <f ca="1">IF($F5025=1,OFFSET(start_norps,LOLP!$D5025+(1-$C5025)*24,LOLP!$B5025)*H5025/G5025,0)</f>
        <v>0</v>
      </c>
      <c r="J5025" s="7">
        <f ca="1">IF($F5025=1,OFFSET(start_33,LOLP!$D5025+(1-$C5025)*24,LOLP!$B5025)*H5025/G5025,0)</f>
        <v>0</v>
      </c>
      <c r="K5025" s="7">
        <f ca="1">IF($F5025,OFFSET(start_40,LOLP!$D5025+(1-$C5025)*24,LOLP!$B5025),0)</f>
        <v>0</v>
      </c>
      <c r="L5025" s="7">
        <f ca="1">IF($F5025,OFFSET(start_50,LOLP!$D5025+(1-$C5025)*24,LOLP!$B5025),0)</f>
        <v>0</v>
      </c>
      <c r="M5025" s="25">
        <f t="shared" ca="1" si="548"/>
        <v>0</v>
      </c>
      <c r="N5025" s="25">
        <f t="shared" ca="1" si="549"/>
        <v>0</v>
      </c>
      <c r="O5025" s="15" t="e">
        <f t="shared" ca="1" si="550"/>
        <v>#DIV/0!</v>
      </c>
      <c r="P5025" s="15" t="e">
        <f t="shared" ca="1" si="551"/>
        <v>#DIV/0!</v>
      </c>
    </row>
    <row r="5026" spans="1:16" x14ac:dyDescent="0.25">
      <c r="A5026" s="1">
        <f t="shared" si="552"/>
        <v>43310</v>
      </c>
      <c r="B5026" s="7">
        <f t="shared" si="547"/>
        <v>7</v>
      </c>
      <c r="C5026" s="4">
        <f>INDEX(Calendar!$E$3:$E$367,MATCH(LOLP!$A5026,Calendar!$B$3:$B$367,0))</f>
        <v>0</v>
      </c>
      <c r="D5026" s="2">
        <f t="shared" si="553"/>
        <v>7</v>
      </c>
      <c r="E5026" s="36">
        <v>25327</v>
      </c>
      <c r="F5026" s="7">
        <f>IFERROR(IF(INDEX('Temperature Data'!$AA$15:$AA$348,MATCH(LOLP!A5026,'Temperature Data'!$B$15:$B$348,0))&gt;IF(B5026=9,$G$2,LOLP!$F$2),1,0),0)</f>
        <v>1</v>
      </c>
      <c r="G5026" s="7">
        <f>SUMIFS(LOLP!$F$4:$F$8763,$C$4:$C$8763,$C5026,$B$4:$B$8763,$B5026,$D$4:$D$8763,$D5026)</f>
        <v>5</v>
      </c>
      <c r="H5026" s="7">
        <f>COUNTIFS(Calendar!$E$3:$E$367,LOLP!C5026,Calendar!$D$3:$D$367,LOLP!B5026)</f>
        <v>10</v>
      </c>
      <c r="I5026" s="7">
        <f ca="1">IF($F5026=1,OFFSET(start_norps,LOLP!$D5026+(1-$C5026)*24,LOLP!$B5026)*H5026/G5026,0)</f>
        <v>0</v>
      </c>
      <c r="J5026" s="7">
        <f ca="1">IF($F5026=1,OFFSET(start_33,LOLP!$D5026+(1-$C5026)*24,LOLP!$B5026)*H5026/G5026,0)</f>
        <v>0</v>
      </c>
      <c r="K5026" s="7">
        <f ca="1">IF($F5026,OFFSET(start_40,LOLP!$D5026+(1-$C5026)*24,LOLP!$B5026),0)</f>
        <v>0</v>
      </c>
      <c r="L5026" s="7">
        <f ca="1">IF($F5026,OFFSET(start_50,LOLP!$D5026+(1-$C5026)*24,LOLP!$B5026),0)</f>
        <v>0</v>
      </c>
      <c r="M5026" s="25">
        <f t="shared" ca="1" si="548"/>
        <v>0</v>
      </c>
      <c r="N5026" s="25">
        <f t="shared" ca="1" si="549"/>
        <v>0</v>
      </c>
      <c r="O5026" s="15" t="e">
        <f t="shared" ca="1" si="550"/>
        <v>#DIV/0!</v>
      </c>
      <c r="P5026" s="15" t="e">
        <f t="shared" ca="1" si="551"/>
        <v>#DIV/0!</v>
      </c>
    </row>
    <row r="5027" spans="1:16" x14ac:dyDescent="0.25">
      <c r="A5027" s="1">
        <f t="shared" si="552"/>
        <v>43310</v>
      </c>
      <c r="B5027" s="7">
        <f t="shared" si="547"/>
        <v>7</v>
      </c>
      <c r="C5027" s="4">
        <f>INDEX(Calendar!$E$3:$E$367,MATCH(LOLP!$A5027,Calendar!$B$3:$B$367,0))</f>
        <v>0</v>
      </c>
      <c r="D5027" s="2">
        <f t="shared" si="553"/>
        <v>8</v>
      </c>
      <c r="E5027" s="36">
        <v>26290</v>
      </c>
      <c r="F5027" s="7">
        <f>IFERROR(IF(INDEX('Temperature Data'!$AA$15:$AA$348,MATCH(LOLP!A5027,'Temperature Data'!$B$15:$B$348,0))&gt;IF(B5027=9,$G$2,LOLP!$F$2),1,0),0)</f>
        <v>1</v>
      </c>
      <c r="G5027" s="7">
        <f>SUMIFS(LOLP!$F$4:$F$8763,$C$4:$C$8763,$C5027,$B$4:$B$8763,$B5027,$D$4:$D$8763,$D5027)</f>
        <v>5</v>
      </c>
      <c r="H5027" s="7">
        <f>COUNTIFS(Calendar!$E$3:$E$367,LOLP!C5027,Calendar!$D$3:$D$367,LOLP!B5027)</f>
        <v>10</v>
      </c>
      <c r="I5027" s="7">
        <f ca="1">IF($F5027=1,OFFSET(start_norps,LOLP!$D5027+(1-$C5027)*24,LOLP!$B5027)*H5027/G5027,0)</f>
        <v>0</v>
      </c>
      <c r="J5027" s="7">
        <f ca="1">IF($F5027=1,OFFSET(start_33,LOLP!$D5027+(1-$C5027)*24,LOLP!$B5027)*H5027/G5027,0)</f>
        <v>0</v>
      </c>
      <c r="K5027" s="7">
        <f ca="1">IF($F5027,OFFSET(start_40,LOLP!$D5027+(1-$C5027)*24,LOLP!$B5027),0)</f>
        <v>0</v>
      </c>
      <c r="L5027" s="7">
        <f ca="1">IF($F5027,OFFSET(start_50,LOLP!$D5027+(1-$C5027)*24,LOLP!$B5027),0)</f>
        <v>0</v>
      </c>
      <c r="M5027" s="25">
        <f t="shared" ca="1" si="548"/>
        <v>0</v>
      </c>
      <c r="N5027" s="25">
        <f t="shared" ca="1" si="549"/>
        <v>0</v>
      </c>
      <c r="O5027" s="15" t="e">
        <f t="shared" ca="1" si="550"/>
        <v>#DIV/0!</v>
      </c>
      <c r="P5027" s="15" t="e">
        <f t="shared" ca="1" si="551"/>
        <v>#DIV/0!</v>
      </c>
    </row>
    <row r="5028" spans="1:16" x14ac:dyDescent="0.25">
      <c r="A5028" s="1">
        <f t="shared" si="552"/>
        <v>43310</v>
      </c>
      <c r="B5028" s="7">
        <f t="shared" si="547"/>
        <v>7</v>
      </c>
      <c r="C5028" s="4">
        <f>INDEX(Calendar!$E$3:$E$367,MATCH(LOLP!$A5028,Calendar!$B$3:$B$367,0))</f>
        <v>0</v>
      </c>
      <c r="D5028" s="2">
        <f t="shared" si="553"/>
        <v>9</v>
      </c>
      <c r="E5028" s="36">
        <v>27571</v>
      </c>
      <c r="F5028" s="7">
        <f>IFERROR(IF(INDEX('Temperature Data'!$AA$15:$AA$348,MATCH(LOLP!A5028,'Temperature Data'!$B$15:$B$348,0))&gt;IF(B5028=9,$G$2,LOLP!$F$2),1,0),0)</f>
        <v>1</v>
      </c>
      <c r="G5028" s="7">
        <f>SUMIFS(LOLP!$F$4:$F$8763,$C$4:$C$8763,$C5028,$B$4:$B$8763,$B5028,$D$4:$D$8763,$D5028)</f>
        <v>5</v>
      </c>
      <c r="H5028" s="7">
        <f>COUNTIFS(Calendar!$E$3:$E$367,LOLP!C5028,Calendar!$D$3:$D$367,LOLP!B5028)</f>
        <v>10</v>
      </c>
      <c r="I5028" s="7">
        <f ca="1">IF($F5028=1,OFFSET(start_norps,LOLP!$D5028+(1-$C5028)*24,LOLP!$B5028)*H5028/G5028,0)</f>
        <v>0</v>
      </c>
      <c r="J5028" s="7">
        <f ca="1">IF($F5028=1,OFFSET(start_33,LOLP!$D5028+(1-$C5028)*24,LOLP!$B5028)*H5028/G5028,0)</f>
        <v>0</v>
      </c>
      <c r="K5028" s="7">
        <f ca="1">IF($F5028,OFFSET(start_40,LOLP!$D5028+(1-$C5028)*24,LOLP!$B5028),0)</f>
        <v>0</v>
      </c>
      <c r="L5028" s="7">
        <f ca="1">IF($F5028,OFFSET(start_50,LOLP!$D5028+(1-$C5028)*24,LOLP!$B5028),0)</f>
        <v>0</v>
      </c>
      <c r="M5028" s="25">
        <f t="shared" ca="1" si="548"/>
        <v>0</v>
      </c>
      <c r="N5028" s="25">
        <f t="shared" ca="1" si="549"/>
        <v>0</v>
      </c>
      <c r="O5028" s="15" t="e">
        <f t="shared" ca="1" si="550"/>
        <v>#DIV/0!</v>
      </c>
      <c r="P5028" s="15" t="e">
        <f t="shared" ca="1" si="551"/>
        <v>#DIV/0!</v>
      </c>
    </row>
    <row r="5029" spans="1:16" x14ac:dyDescent="0.25">
      <c r="A5029" s="1">
        <f t="shared" si="552"/>
        <v>43310</v>
      </c>
      <c r="B5029" s="7">
        <f t="shared" si="547"/>
        <v>7</v>
      </c>
      <c r="C5029" s="4">
        <f>INDEX(Calendar!$E$3:$E$367,MATCH(LOLP!$A5029,Calendar!$B$3:$B$367,0))</f>
        <v>0</v>
      </c>
      <c r="D5029" s="2">
        <f t="shared" si="553"/>
        <v>10</v>
      </c>
      <c r="E5029" s="36">
        <v>28990</v>
      </c>
      <c r="F5029" s="7">
        <f>IFERROR(IF(INDEX('Temperature Data'!$AA$15:$AA$348,MATCH(LOLP!A5029,'Temperature Data'!$B$15:$B$348,0))&gt;IF(B5029=9,$G$2,LOLP!$F$2),1,0),0)</f>
        <v>1</v>
      </c>
      <c r="G5029" s="7">
        <f>SUMIFS(LOLP!$F$4:$F$8763,$C$4:$C$8763,$C5029,$B$4:$B$8763,$B5029,$D$4:$D$8763,$D5029)</f>
        <v>5</v>
      </c>
      <c r="H5029" s="7">
        <f>COUNTIFS(Calendar!$E$3:$E$367,LOLP!C5029,Calendar!$D$3:$D$367,LOLP!B5029)</f>
        <v>10</v>
      </c>
      <c r="I5029" s="7">
        <f ca="1">IF($F5029=1,OFFSET(start_norps,LOLP!$D5029+(1-$C5029)*24,LOLP!$B5029)*H5029/G5029,0)</f>
        <v>1.4497302458914161E-11</v>
      </c>
      <c r="J5029" s="7">
        <f ca="1">IF($F5029=1,OFFSET(start_33,LOLP!$D5029+(1-$C5029)*24,LOLP!$B5029)*H5029/G5029,0)</f>
        <v>0</v>
      </c>
      <c r="K5029" s="7">
        <f ca="1">IF($F5029,OFFSET(start_40,LOLP!$D5029+(1-$C5029)*24,LOLP!$B5029),0)</f>
        <v>0</v>
      </c>
      <c r="L5029" s="7">
        <f ca="1">IF($F5029,OFFSET(start_50,LOLP!$D5029+(1-$C5029)*24,LOLP!$B5029),0)</f>
        <v>0</v>
      </c>
      <c r="M5029" s="25">
        <f t="shared" ca="1" si="548"/>
        <v>8.7300800093919374E-15</v>
      </c>
      <c r="N5029" s="25">
        <f t="shared" ca="1" si="549"/>
        <v>0</v>
      </c>
      <c r="O5029" s="15" t="e">
        <f t="shared" ca="1" si="550"/>
        <v>#DIV/0!</v>
      </c>
      <c r="P5029" s="15" t="e">
        <f t="shared" ca="1" si="551"/>
        <v>#DIV/0!</v>
      </c>
    </row>
    <row r="5030" spans="1:16" x14ac:dyDescent="0.25">
      <c r="A5030" s="1">
        <f t="shared" si="552"/>
        <v>43310</v>
      </c>
      <c r="B5030" s="7">
        <f t="shared" si="547"/>
        <v>7</v>
      </c>
      <c r="C5030" s="4">
        <f>INDEX(Calendar!$E$3:$E$367,MATCH(LOLP!$A5030,Calendar!$B$3:$B$367,0))</f>
        <v>0</v>
      </c>
      <c r="D5030" s="2">
        <f t="shared" si="553"/>
        <v>11</v>
      </c>
      <c r="E5030" s="36">
        <v>30826</v>
      </c>
      <c r="F5030" s="7">
        <f>IFERROR(IF(INDEX('Temperature Data'!$AA$15:$AA$348,MATCH(LOLP!A5030,'Temperature Data'!$B$15:$B$348,0))&gt;IF(B5030=9,$G$2,LOLP!$F$2),1,0),0)</f>
        <v>1</v>
      </c>
      <c r="G5030" s="7">
        <f>SUMIFS(LOLP!$F$4:$F$8763,$C$4:$C$8763,$C5030,$B$4:$B$8763,$B5030,$D$4:$D$8763,$D5030)</f>
        <v>5</v>
      </c>
      <c r="H5030" s="7">
        <f>COUNTIFS(Calendar!$E$3:$E$367,LOLP!C5030,Calendar!$D$3:$D$367,LOLP!B5030)</f>
        <v>10</v>
      </c>
      <c r="I5030" s="7">
        <f ca="1">IF($F5030=1,OFFSET(start_norps,LOLP!$D5030+(1-$C5030)*24,LOLP!$B5030)*H5030/G5030,0)</f>
        <v>5.40016429636746E-8</v>
      </c>
      <c r="J5030" s="7">
        <f ca="1">IF($F5030=1,OFFSET(start_33,LOLP!$D5030+(1-$C5030)*24,LOLP!$B5030)*H5030/G5030,0)</f>
        <v>7.8469140907255595E-14</v>
      </c>
      <c r="K5030" s="7">
        <f ca="1">IF($F5030,OFFSET(start_40,LOLP!$D5030+(1-$C5030)*24,LOLP!$B5030),0)</f>
        <v>0</v>
      </c>
      <c r="L5030" s="7">
        <f ca="1">IF($F5030,OFFSET(start_50,LOLP!$D5030+(1-$C5030)*24,LOLP!$B5030),0)</f>
        <v>0</v>
      </c>
      <c r="M5030" s="25">
        <f t="shared" ca="1" si="548"/>
        <v>3.2519061049293091E-11</v>
      </c>
      <c r="N5030" s="25">
        <f t="shared" ca="1" si="549"/>
        <v>4.1880414174925019E-17</v>
      </c>
      <c r="O5030" s="15" t="e">
        <f t="shared" ca="1" si="550"/>
        <v>#DIV/0!</v>
      </c>
      <c r="P5030" s="15" t="e">
        <f t="shared" ca="1" si="551"/>
        <v>#DIV/0!</v>
      </c>
    </row>
    <row r="5031" spans="1:16" x14ac:dyDescent="0.25">
      <c r="A5031" s="1">
        <f t="shared" si="552"/>
        <v>43310</v>
      </c>
      <c r="B5031" s="7">
        <f t="shared" si="547"/>
        <v>7</v>
      </c>
      <c r="C5031" s="4">
        <f>INDEX(Calendar!$E$3:$E$367,MATCH(LOLP!$A5031,Calendar!$B$3:$B$367,0))</f>
        <v>0</v>
      </c>
      <c r="D5031" s="2">
        <f t="shared" si="553"/>
        <v>12</v>
      </c>
      <c r="E5031" s="36">
        <v>32747</v>
      </c>
      <c r="F5031" s="7">
        <f>IFERROR(IF(INDEX('Temperature Data'!$AA$15:$AA$348,MATCH(LOLP!A5031,'Temperature Data'!$B$15:$B$348,0))&gt;IF(B5031=9,$G$2,LOLP!$F$2),1,0),0)</f>
        <v>1</v>
      </c>
      <c r="G5031" s="7">
        <f>SUMIFS(LOLP!$F$4:$F$8763,$C$4:$C$8763,$C5031,$B$4:$B$8763,$B5031,$D$4:$D$8763,$D5031)</f>
        <v>5</v>
      </c>
      <c r="H5031" s="7">
        <f>COUNTIFS(Calendar!$E$3:$E$367,LOLP!C5031,Calendar!$D$3:$D$367,LOLP!B5031)</f>
        <v>10</v>
      </c>
      <c r="I5031" s="7">
        <f ca="1">IF($F5031=1,OFFSET(start_norps,LOLP!$D5031+(1-$C5031)*24,LOLP!$B5031)*H5031/G5031,0)</f>
        <v>6.3478552197374799E-4</v>
      </c>
      <c r="J5031" s="7">
        <f ca="1">IF($F5031=1,OFFSET(start_33,LOLP!$D5031+(1-$C5031)*24,LOLP!$B5031)*H5031/G5031,0)</f>
        <v>1.79874951703142E-7</v>
      </c>
      <c r="K5031" s="7">
        <f ca="1">IF($F5031,OFFSET(start_40,LOLP!$D5031+(1-$C5031)*24,LOLP!$B5031),0)</f>
        <v>0</v>
      </c>
      <c r="L5031" s="7">
        <f ca="1">IF($F5031,OFFSET(start_50,LOLP!$D5031+(1-$C5031)*24,LOLP!$B5031),0)</f>
        <v>0</v>
      </c>
      <c r="M5031" s="25">
        <f t="shared" ca="1" si="548"/>
        <v>3.8225927970668251E-7</v>
      </c>
      <c r="N5031" s="25">
        <f t="shared" ca="1" si="549"/>
        <v>9.6002548134507053E-11</v>
      </c>
      <c r="O5031" s="15" t="e">
        <f t="shared" ca="1" si="550"/>
        <v>#DIV/0!</v>
      </c>
      <c r="P5031" s="15" t="e">
        <f t="shared" ca="1" si="551"/>
        <v>#DIV/0!</v>
      </c>
    </row>
    <row r="5032" spans="1:16" x14ac:dyDescent="0.25">
      <c r="A5032" s="1">
        <f t="shared" si="552"/>
        <v>43310</v>
      </c>
      <c r="B5032" s="7">
        <f t="shared" si="547"/>
        <v>7</v>
      </c>
      <c r="C5032" s="4">
        <f>INDEX(Calendar!$E$3:$E$367,MATCH(LOLP!$A5032,Calendar!$B$3:$B$367,0))</f>
        <v>0</v>
      </c>
      <c r="D5032" s="2">
        <f t="shared" si="553"/>
        <v>13</v>
      </c>
      <c r="E5032" s="36">
        <v>34718</v>
      </c>
      <c r="F5032" s="7">
        <f>IFERROR(IF(INDEX('Temperature Data'!$AA$15:$AA$348,MATCH(LOLP!A5032,'Temperature Data'!$B$15:$B$348,0))&gt;IF(B5032=9,$G$2,LOLP!$F$2),1,0),0)</f>
        <v>1</v>
      </c>
      <c r="G5032" s="7">
        <f>SUMIFS(LOLP!$F$4:$F$8763,$C$4:$C$8763,$C5032,$B$4:$B$8763,$B5032,$D$4:$D$8763,$D5032)</f>
        <v>5</v>
      </c>
      <c r="H5032" s="7">
        <f>COUNTIFS(Calendar!$E$3:$E$367,LOLP!C5032,Calendar!$D$3:$D$367,LOLP!B5032)</f>
        <v>10</v>
      </c>
      <c r="I5032" s="7">
        <f ca="1">IF($F5032=1,OFFSET(start_norps,LOLP!$D5032+(1-$C5032)*24,LOLP!$B5032)*H5032/G5032,0)</f>
        <v>2.17049845843888E-3</v>
      </c>
      <c r="J5032" s="7">
        <f ca="1">IF($F5032=1,OFFSET(start_33,LOLP!$D5032+(1-$C5032)*24,LOLP!$B5032)*H5032/G5032,0)</f>
        <v>2.0104032830248E-7</v>
      </c>
      <c r="K5032" s="7">
        <f ca="1">IF($F5032,OFFSET(start_40,LOLP!$D5032+(1-$C5032)*24,LOLP!$B5032),0)</f>
        <v>0</v>
      </c>
      <c r="L5032" s="7">
        <f ca="1">IF($F5032,OFFSET(start_50,LOLP!$D5032+(1-$C5032)*24,LOLP!$B5032),0)</f>
        <v>0</v>
      </c>
      <c r="M5032" s="25">
        <f t="shared" ca="1" si="548"/>
        <v>1.3070448972237644E-6</v>
      </c>
      <c r="N5032" s="25">
        <f t="shared" ca="1" si="549"/>
        <v>1.0729889632820288E-10</v>
      </c>
      <c r="O5032" s="15" t="e">
        <f t="shared" ca="1" si="550"/>
        <v>#DIV/0!</v>
      </c>
      <c r="P5032" s="15" t="e">
        <f t="shared" ca="1" si="551"/>
        <v>#DIV/0!</v>
      </c>
    </row>
    <row r="5033" spans="1:16" x14ac:dyDescent="0.25">
      <c r="A5033" s="1">
        <f t="shared" si="552"/>
        <v>43310</v>
      </c>
      <c r="B5033" s="7">
        <f t="shared" si="547"/>
        <v>7</v>
      </c>
      <c r="C5033" s="4">
        <f>INDEX(Calendar!$E$3:$E$367,MATCH(LOLP!$A5033,Calendar!$B$3:$B$367,0))</f>
        <v>0</v>
      </c>
      <c r="D5033" s="2">
        <f t="shared" si="553"/>
        <v>14</v>
      </c>
      <c r="E5033" s="36">
        <v>36614</v>
      </c>
      <c r="F5033" s="7">
        <f>IFERROR(IF(INDEX('Temperature Data'!$AA$15:$AA$348,MATCH(LOLP!A5033,'Temperature Data'!$B$15:$B$348,0))&gt;IF(B5033=9,$G$2,LOLP!$F$2),1,0),0)</f>
        <v>1</v>
      </c>
      <c r="G5033" s="7">
        <f>SUMIFS(LOLP!$F$4:$F$8763,$C$4:$C$8763,$C5033,$B$4:$B$8763,$B5033,$D$4:$D$8763,$D5033)</f>
        <v>5</v>
      </c>
      <c r="H5033" s="7">
        <f>COUNTIFS(Calendar!$E$3:$E$367,LOLP!C5033,Calendar!$D$3:$D$367,LOLP!B5033)</f>
        <v>10</v>
      </c>
      <c r="I5033" s="7">
        <f ca="1">IF($F5033=1,OFFSET(start_norps,LOLP!$D5033+(1-$C5033)*24,LOLP!$B5033)*H5033/G5033,0)</f>
        <v>2.4319839128534798E-4</v>
      </c>
      <c r="J5033" s="7">
        <f ca="1">IF($F5033=1,OFFSET(start_33,LOLP!$D5033+(1-$C5033)*24,LOLP!$B5033)*H5033/G5033,0)</f>
        <v>4.4861244134027802E-8</v>
      </c>
      <c r="K5033" s="7">
        <f ca="1">IF($F5033,OFFSET(start_40,LOLP!$D5033+(1-$C5033)*24,LOLP!$B5033),0)</f>
        <v>0</v>
      </c>
      <c r="L5033" s="7">
        <f ca="1">IF($F5033,OFFSET(start_50,LOLP!$D5033+(1-$C5033)*24,LOLP!$B5033),0)</f>
        <v>0</v>
      </c>
      <c r="M5033" s="25">
        <f t="shared" ca="1" si="548"/>
        <v>1.4645079111052203E-7</v>
      </c>
      <c r="N5033" s="25">
        <f t="shared" ca="1" si="549"/>
        <v>2.3943265632997228E-11</v>
      </c>
      <c r="O5033" s="15" t="e">
        <f t="shared" ca="1" si="550"/>
        <v>#DIV/0!</v>
      </c>
      <c r="P5033" s="15" t="e">
        <f t="shared" ca="1" si="551"/>
        <v>#DIV/0!</v>
      </c>
    </row>
    <row r="5034" spans="1:16" x14ac:dyDescent="0.25">
      <c r="A5034" s="1">
        <f t="shared" si="552"/>
        <v>43310</v>
      </c>
      <c r="B5034" s="7">
        <f t="shared" si="547"/>
        <v>7</v>
      </c>
      <c r="C5034" s="4">
        <f>INDEX(Calendar!$E$3:$E$367,MATCH(LOLP!$A5034,Calendar!$B$3:$B$367,0))</f>
        <v>0</v>
      </c>
      <c r="D5034" s="2">
        <f t="shared" si="553"/>
        <v>15</v>
      </c>
      <c r="E5034" s="36">
        <v>38143</v>
      </c>
      <c r="F5034" s="7">
        <f>IFERROR(IF(INDEX('Temperature Data'!$AA$15:$AA$348,MATCH(LOLP!A5034,'Temperature Data'!$B$15:$B$348,0))&gt;IF(B5034=9,$G$2,LOLP!$F$2),1,0),0)</f>
        <v>1</v>
      </c>
      <c r="G5034" s="7">
        <f>SUMIFS(LOLP!$F$4:$F$8763,$C$4:$C$8763,$C5034,$B$4:$B$8763,$B5034,$D$4:$D$8763,$D5034)</f>
        <v>5</v>
      </c>
      <c r="H5034" s="7">
        <f>COUNTIFS(Calendar!$E$3:$E$367,LOLP!C5034,Calendar!$D$3:$D$367,LOLP!B5034)</f>
        <v>10</v>
      </c>
      <c r="I5034" s="7">
        <f ca="1">IF($F5034=1,OFFSET(start_norps,LOLP!$D5034+(1-$C5034)*24,LOLP!$B5034)*H5034/G5034,0)</f>
        <v>2.4163168024522001E-3</v>
      </c>
      <c r="J5034" s="7">
        <f ca="1">IF($F5034=1,OFFSET(start_33,LOLP!$D5034+(1-$C5034)*24,LOLP!$B5034)*H5034/G5034,0)</f>
        <v>2.4398080497069801E-6</v>
      </c>
      <c r="K5034" s="7">
        <f ca="1">IF($F5034,OFFSET(start_40,LOLP!$D5034+(1-$C5034)*24,LOLP!$B5034),0)</f>
        <v>0</v>
      </c>
      <c r="L5034" s="7">
        <f ca="1">IF($F5034,OFFSET(start_50,LOLP!$D5034+(1-$C5034)*24,LOLP!$B5034),0)</f>
        <v>0</v>
      </c>
      <c r="M5034" s="25">
        <f t="shared" ca="1" si="548"/>
        <v>1.4550733885306395E-6</v>
      </c>
      <c r="N5034" s="25">
        <f t="shared" ca="1" si="549"/>
        <v>1.3021701327125955E-9</v>
      </c>
      <c r="O5034" s="15" t="e">
        <f t="shared" ca="1" si="550"/>
        <v>#DIV/0!</v>
      </c>
      <c r="P5034" s="15" t="e">
        <f t="shared" ca="1" si="551"/>
        <v>#DIV/0!</v>
      </c>
    </row>
    <row r="5035" spans="1:16" x14ac:dyDescent="0.25">
      <c r="A5035" s="1">
        <f t="shared" si="552"/>
        <v>43310</v>
      </c>
      <c r="B5035" s="7">
        <f t="shared" si="547"/>
        <v>7</v>
      </c>
      <c r="C5035" s="4">
        <f>INDEX(Calendar!$E$3:$E$367,MATCH(LOLP!$A5035,Calendar!$B$3:$B$367,0))</f>
        <v>0</v>
      </c>
      <c r="D5035" s="2">
        <f t="shared" si="553"/>
        <v>16</v>
      </c>
      <c r="E5035" s="36">
        <v>39063</v>
      </c>
      <c r="F5035" s="7">
        <f>IFERROR(IF(INDEX('Temperature Data'!$AA$15:$AA$348,MATCH(LOLP!A5035,'Temperature Data'!$B$15:$B$348,0))&gt;IF(B5035=9,$G$2,LOLP!$F$2),1,0),0)</f>
        <v>1</v>
      </c>
      <c r="G5035" s="7">
        <f>SUMIFS(LOLP!$F$4:$F$8763,$C$4:$C$8763,$C5035,$B$4:$B$8763,$B5035,$D$4:$D$8763,$D5035)</f>
        <v>5</v>
      </c>
      <c r="H5035" s="7">
        <f>COUNTIFS(Calendar!$E$3:$E$367,LOLP!C5035,Calendar!$D$3:$D$367,LOLP!B5035)</f>
        <v>10</v>
      </c>
      <c r="I5035" s="7">
        <f ca="1">IF($F5035=1,OFFSET(start_norps,LOLP!$D5035+(1-$C5035)*24,LOLP!$B5035)*H5035/G5035,0)</f>
        <v>5.9802583747558804E-3</v>
      </c>
      <c r="J5035" s="7">
        <f ca="1">IF($F5035=1,OFFSET(start_33,LOLP!$D5035+(1-$C5035)*24,LOLP!$B5035)*H5035/G5035,0)</f>
        <v>2.1092469728556399E-5</v>
      </c>
      <c r="K5035" s="7">
        <f ca="1">IF($F5035,OFFSET(start_40,LOLP!$D5035+(1-$C5035)*24,LOLP!$B5035),0)</f>
        <v>0</v>
      </c>
      <c r="L5035" s="7">
        <f ca="1">IF($F5035,OFFSET(start_50,LOLP!$D5035+(1-$C5035)*24,LOLP!$B5035),0)</f>
        <v>0</v>
      </c>
      <c r="M5035" s="25">
        <f t="shared" ca="1" si="548"/>
        <v>3.6012309349559772E-6</v>
      </c>
      <c r="N5035" s="25">
        <f t="shared" ca="1" si="549"/>
        <v>1.12574364647126E-8</v>
      </c>
      <c r="O5035" s="15" t="e">
        <f t="shared" ca="1" si="550"/>
        <v>#DIV/0!</v>
      </c>
      <c r="P5035" s="15" t="e">
        <f t="shared" ca="1" si="551"/>
        <v>#DIV/0!</v>
      </c>
    </row>
    <row r="5036" spans="1:16" x14ac:dyDescent="0.25">
      <c r="A5036" s="1">
        <f t="shared" si="552"/>
        <v>43310</v>
      </c>
      <c r="B5036" s="7">
        <f t="shared" si="547"/>
        <v>7</v>
      </c>
      <c r="C5036" s="4">
        <f>INDEX(Calendar!$E$3:$E$367,MATCH(LOLP!$A5036,Calendar!$B$3:$B$367,0))</f>
        <v>0</v>
      </c>
      <c r="D5036" s="2">
        <f t="shared" si="553"/>
        <v>17</v>
      </c>
      <c r="E5036" s="36">
        <v>39387</v>
      </c>
      <c r="F5036" s="7">
        <f>IFERROR(IF(INDEX('Temperature Data'!$AA$15:$AA$348,MATCH(LOLP!A5036,'Temperature Data'!$B$15:$B$348,0))&gt;IF(B5036=9,$G$2,LOLP!$F$2),1,0),0)</f>
        <v>1</v>
      </c>
      <c r="G5036" s="7">
        <f>SUMIFS(LOLP!$F$4:$F$8763,$C$4:$C$8763,$C5036,$B$4:$B$8763,$B5036,$D$4:$D$8763,$D5036)</f>
        <v>5</v>
      </c>
      <c r="H5036" s="7">
        <f>COUNTIFS(Calendar!$E$3:$E$367,LOLP!C5036,Calendar!$D$3:$D$367,LOLP!B5036)</f>
        <v>10</v>
      </c>
      <c r="I5036" s="7">
        <f ca="1">IF($F5036=1,OFFSET(start_norps,LOLP!$D5036+(1-$C5036)*24,LOLP!$B5036)*H5036/G5036,0)</f>
        <v>2.6130801013751599E-2</v>
      </c>
      <c r="J5036" s="7">
        <f ca="1">IF($F5036=1,OFFSET(start_33,LOLP!$D5036+(1-$C5036)*24,LOLP!$B5036)*H5036/G5036,0)</f>
        <v>1.4933307986269881E-3</v>
      </c>
      <c r="K5036" s="7">
        <f ca="1">IF($F5036,OFFSET(start_40,LOLP!$D5036+(1-$C5036)*24,LOLP!$B5036),0)</f>
        <v>0</v>
      </c>
      <c r="L5036" s="7">
        <f ca="1">IF($F5036,OFFSET(start_50,LOLP!$D5036+(1-$C5036)*24,LOLP!$B5036),0)</f>
        <v>0</v>
      </c>
      <c r="M5036" s="25">
        <f t="shared" ca="1" si="548"/>
        <v>1.5735615933106341E-5</v>
      </c>
      <c r="N5036" s="25">
        <f t="shared" ca="1" si="549"/>
        <v>7.9701793117104167E-7</v>
      </c>
      <c r="O5036" s="15" t="e">
        <f t="shared" ca="1" si="550"/>
        <v>#DIV/0!</v>
      </c>
      <c r="P5036" s="15" t="e">
        <f t="shared" ca="1" si="551"/>
        <v>#DIV/0!</v>
      </c>
    </row>
    <row r="5037" spans="1:16" x14ac:dyDescent="0.25">
      <c r="A5037" s="1">
        <f t="shared" si="552"/>
        <v>43310</v>
      </c>
      <c r="B5037" s="7">
        <f t="shared" si="547"/>
        <v>7</v>
      </c>
      <c r="C5037" s="4">
        <f>INDEX(Calendar!$E$3:$E$367,MATCH(LOLP!$A5037,Calendar!$B$3:$B$367,0))</f>
        <v>0</v>
      </c>
      <c r="D5037" s="2">
        <f t="shared" si="553"/>
        <v>18</v>
      </c>
      <c r="E5037" s="36">
        <v>38957</v>
      </c>
      <c r="F5037" s="7">
        <f>IFERROR(IF(INDEX('Temperature Data'!$AA$15:$AA$348,MATCH(LOLP!A5037,'Temperature Data'!$B$15:$B$348,0))&gt;IF(B5037=9,$G$2,LOLP!$F$2),1,0),0)</f>
        <v>1</v>
      </c>
      <c r="G5037" s="7">
        <f>SUMIFS(LOLP!$F$4:$F$8763,$C$4:$C$8763,$C5037,$B$4:$B$8763,$B5037,$D$4:$D$8763,$D5037)</f>
        <v>5</v>
      </c>
      <c r="H5037" s="7">
        <f>COUNTIFS(Calendar!$E$3:$E$367,LOLP!C5037,Calendar!$D$3:$D$367,LOLP!B5037)</f>
        <v>10</v>
      </c>
      <c r="I5037" s="7">
        <f ca="1">IF($F5037=1,OFFSET(start_norps,LOLP!$D5037+(1-$C5037)*24,LOLP!$B5037)*H5037/G5037,0)</f>
        <v>1.830506428324712E-2</v>
      </c>
      <c r="J5037" s="7">
        <f ca="1">IF($F5037=1,OFFSET(start_33,LOLP!$D5037+(1-$C5037)*24,LOLP!$B5037)*H5037/G5037,0)</f>
        <v>3.6300186492192999E-3</v>
      </c>
      <c r="K5037" s="7">
        <f ca="1">IF($F5037,OFFSET(start_40,LOLP!$D5037+(1-$C5037)*24,LOLP!$B5037),0)</f>
        <v>0</v>
      </c>
      <c r="L5037" s="7">
        <f ca="1">IF($F5037,OFFSET(start_50,LOLP!$D5037+(1-$C5037)*24,LOLP!$B5037),0)</f>
        <v>0</v>
      </c>
      <c r="M5037" s="25">
        <f t="shared" ca="1" si="548"/>
        <v>1.1023062823080489E-5</v>
      </c>
      <c r="N5037" s="25">
        <f t="shared" ca="1" si="549"/>
        <v>1.9374072754497187E-6</v>
      </c>
      <c r="O5037" s="15" t="e">
        <f t="shared" ca="1" si="550"/>
        <v>#DIV/0!</v>
      </c>
      <c r="P5037" s="15" t="e">
        <f t="shared" ca="1" si="551"/>
        <v>#DIV/0!</v>
      </c>
    </row>
    <row r="5038" spans="1:16" x14ac:dyDescent="0.25">
      <c r="A5038" s="1">
        <f t="shared" si="552"/>
        <v>43310</v>
      </c>
      <c r="B5038" s="7">
        <f t="shared" si="547"/>
        <v>7</v>
      </c>
      <c r="C5038" s="4">
        <f>INDEX(Calendar!$E$3:$E$367,MATCH(LOLP!$A5038,Calendar!$B$3:$B$367,0))</f>
        <v>0</v>
      </c>
      <c r="D5038" s="2">
        <f t="shared" si="553"/>
        <v>19</v>
      </c>
      <c r="E5038" s="36">
        <v>37946</v>
      </c>
      <c r="F5038" s="7">
        <f>IFERROR(IF(INDEX('Temperature Data'!$AA$15:$AA$348,MATCH(LOLP!A5038,'Temperature Data'!$B$15:$B$348,0))&gt;IF(B5038=9,$G$2,LOLP!$F$2),1,0),0)</f>
        <v>1</v>
      </c>
      <c r="G5038" s="7">
        <f>SUMIFS(LOLP!$F$4:$F$8763,$C$4:$C$8763,$C5038,$B$4:$B$8763,$B5038,$D$4:$D$8763,$D5038)</f>
        <v>5</v>
      </c>
      <c r="H5038" s="7">
        <f>COUNTIFS(Calendar!$E$3:$E$367,LOLP!C5038,Calendar!$D$3:$D$367,LOLP!B5038)</f>
        <v>10</v>
      </c>
      <c r="I5038" s="7">
        <f ca="1">IF($F5038=1,OFFSET(start_norps,LOLP!$D5038+(1-$C5038)*24,LOLP!$B5038)*H5038/G5038,0)</f>
        <v>1.56398560530483</v>
      </c>
      <c r="J5038" s="7">
        <f ca="1">IF($F5038=1,OFFSET(start_33,LOLP!$D5038+(1-$C5038)*24,LOLP!$B5038)*H5038/G5038,0)</f>
        <v>1.7934785038593837</v>
      </c>
      <c r="K5038" s="7">
        <f ca="1">IF($F5038,OFFSET(start_40,LOLP!$D5038+(1-$C5038)*24,LOLP!$B5038),0)</f>
        <v>0</v>
      </c>
      <c r="L5038" s="7">
        <f ca="1">IF($F5038,OFFSET(start_50,LOLP!$D5038+(1-$C5038)*24,LOLP!$B5038),0)</f>
        <v>0</v>
      </c>
      <c r="M5038" s="25">
        <f t="shared" ca="1" si="548"/>
        <v>9.4181103736667863E-4</v>
      </c>
      <c r="N5038" s="25">
        <f t="shared" ca="1" si="549"/>
        <v>9.5721224531095507E-4</v>
      </c>
      <c r="O5038" s="15" t="e">
        <f t="shared" ca="1" si="550"/>
        <v>#DIV/0!</v>
      </c>
      <c r="P5038" s="15" t="e">
        <f t="shared" ca="1" si="551"/>
        <v>#DIV/0!</v>
      </c>
    </row>
    <row r="5039" spans="1:16" x14ac:dyDescent="0.25">
      <c r="A5039" s="1">
        <f t="shared" si="552"/>
        <v>43310</v>
      </c>
      <c r="B5039" s="7">
        <f t="shared" si="547"/>
        <v>7</v>
      </c>
      <c r="C5039" s="4">
        <f>INDEX(Calendar!$E$3:$E$367,MATCH(LOLP!$A5039,Calendar!$B$3:$B$367,0))</f>
        <v>0</v>
      </c>
      <c r="D5039" s="2">
        <f t="shared" si="553"/>
        <v>20</v>
      </c>
      <c r="E5039" s="36">
        <v>37339</v>
      </c>
      <c r="F5039" s="7">
        <f>IFERROR(IF(INDEX('Temperature Data'!$AA$15:$AA$348,MATCH(LOLP!A5039,'Temperature Data'!$B$15:$B$348,0))&gt;IF(B5039=9,$G$2,LOLP!$F$2),1,0),0)</f>
        <v>1</v>
      </c>
      <c r="G5039" s="7">
        <f>SUMIFS(LOLP!$F$4:$F$8763,$C$4:$C$8763,$C5039,$B$4:$B$8763,$B5039,$D$4:$D$8763,$D5039)</f>
        <v>5</v>
      </c>
      <c r="H5039" s="7">
        <f>COUNTIFS(Calendar!$E$3:$E$367,LOLP!C5039,Calendar!$D$3:$D$367,LOLP!B5039)</f>
        <v>10</v>
      </c>
      <c r="I5039" s="7">
        <f ca="1">IF($F5039=1,OFFSET(start_norps,LOLP!$D5039+(1-$C5039)*24,LOLP!$B5039)*H5039/G5039,0)</f>
        <v>1.0173877766267521</v>
      </c>
      <c r="J5039" s="7">
        <f ca="1">IF($F5039=1,OFFSET(start_33,LOLP!$D5039+(1-$C5039)*24,LOLP!$B5039)*H5039/G5039,0)</f>
        <v>1.1989024604363201</v>
      </c>
      <c r="K5039" s="7">
        <f ca="1">IF($F5039,OFFSET(start_40,LOLP!$D5039+(1-$C5039)*24,LOLP!$B5039),0)</f>
        <v>0</v>
      </c>
      <c r="L5039" s="7">
        <f ca="1">IF($F5039,OFFSET(start_50,LOLP!$D5039+(1-$C5039)*24,LOLP!$B5039),0)</f>
        <v>0</v>
      </c>
      <c r="M5039" s="25">
        <f t="shared" ca="1" si="548"/>
        <v>6.1265719713722285E-4</v>
      </c>
      <c r="N5039" s="25">
        <f t="shared" ca="1" si="549"/>
        <v>6.3987614771716017E-4</v>
      </c>
      <c r="O5039" s="15" t="e">
        <f t="shared" ca="1" si="550"/>
        <v>#DIV/0!</v>
      </c>
      <c r="P5039" s="15" t="e">
        <f t="shared" ca="1" si="551"/>
        <v>#DIV/0!</v>
      </c>
    </row>
    <row r="5040" spans="1:16" x14ac:dyDescent="0.25">
      <c r="A5040" s="1">
        <f t="shared" si="552"/>
        <v>43310</v>
      </c>
      <c r="B5040" s="7">
        <f t="shared" si="547"/>
        <v>7</v>
      </c>
      <c r="C5040" s="4">
        <f>INDEX(Calendar!$E$3:$E$367,MATCH(LOLP!$A5040,Calendar!$B$3:$B$367,0))</f>
        <v>0</v>
      </c>
      <c r="D5040" s="2">
        <f t="shared" si="553"/>
        <v>21</v>
      </c>
      <c r="E5040" s="36">
        <v>35792</v>
      </c>
      <c r="F5040" s="7">
        <f>IFERROR(IF(INDEX('Temperature Data'!$AA$15:$AA$348,MATCH(LOLP!A5040,'Temperature Data'!$B$15:$B$348,0))&gt;IF(B5040=9,$G$2,LOLP!$F$2),1,0),0)</f>
        <v>1</v>
      </c>
      <c r="G5040" s="7">
        <f>SUMIFS(LOLP!$F$4:$F$8763,$C$4:$C$8763,$C5040,$B$4:$B$8763,$B5040,$D$4:$D$8763,$D5040)</f>
        <v>5</v>
      </c>
      <c r="H5040" s="7">
        <f>COUNTIFS(Calendar!$E$3:$E$367,LOLP!C5040,Calendar!$D$3:$D$367,LOLP!B5040)</f>
        <v>10</v>
      </c>
      <c r="I5040" s="7">
        <f ca="1">IF($F5040=1,OFFSET(start_norps,LOLP!$D5040+(1-$C5040)*24,LOLP!$B5040)*H5040/G5040,0)</f>
        <v>4.5178118766148398E-3</v>
      </c>
      <c r="J5040" s="7">
        <f ca="1">IF($F5040=1,OFFSET(start_33,LOLP!$D5040+(1-$C5040)*24,LOLP!$B5040)*H5040/G5040,0)</f>
        <v>6.2701557482604201E-3</v>
      </c>
      <c r="K5040" s="7">
        <f ca="1">IF($F5040,OFFSET(start_40,LOLP!$D5040+(1-$C5040)*24,LOLP!$B5040),0)</f>
        <v>0</v>
      </c>
      <c r="L5040" s="7">
        <f ca="1">IF($F5040,OFFSET(start_50,LOLP!$D5040+(1-$C5040)*24,LOLP!$B5040),0)</f>
        <v>0</v>
      </c>
      <c r="M5040" s="25">
        <f t="shared" ca="1" si="548"/>
        <v>2.7205653784216342E-6</v>
      </c>
      <c r="N5040" s="25">
        <f t="shared" ca="1" si="549"/>
        <v>3.3464966819096708E-6</v>
      </c>
      <c r="O5040" s="15" t="e">
        <f t="shared" ca="1" si="550"/>
        <v>#DIV/0!</v>
      </c>
      <c r="P5040" s="15" t="e">
        <f t="shared" ca="1" si="551"/>
        <v>#DIV/0!</v>
      </c>
    </row>
    <row r="5041" spans="1:16" x14ac:dyDescent="0.25">
      <c r="A5041" s="1">
        <f t="shared" si="552"/>
        <v>43310</v>
      </c>
      <c r="B5041" s="7">
        <f t="shared" si="547"/>
        <v>7</v>
      </c>
      <c r="C5041" s="4">
        <f>INDEX(Calendar!$E$3:$E$367,MATCH(LOLP!$A5041,Calendar!$B$3:$B$367,0))</f>
        <v>0</v>
      </c>
      <c r="D5041" s="2">
        <f t="shared" si="553"/>
        <v>22</v>
      </c>
      <c r="E5041" s="36">
        <v>33341</v>
      </c>
      <c r="F5041" s="7">
        <f>IFERROR(IF(INDEX('Temperature Data'!$AA$15:$AA$348,MATCH(LOLP!A5041,'Temperature Data'!$B$15:$B$348,0))&gt;IF(B5041=9,$G$2,LOLP!$F$2),1,0),0)</f>
        <v>1</v>
      </c>
      <c r="G5041" s="7">
        <f>SUMIFS(LOLP!$F$4:$F$8763,$C$4:$C$8763,$C5041,$B$4:$B$8763,$B5041,$D$4:$D$8763,$D5041)</f>
        <v>5</v>
      </c>
      <c r="H5041" s="7">
        <f>COUNTIFS(Calendar!$E$3:$E$367,LOLP!C5041,Calendar!$D$3:$D$367,LOLP!B5041)</f>
        <v>10</v>
      </c>
      <c r="I5041" s="7">
        <f ca="1">IF($F5041=1,OFFSET(start_norps,LOLP!$D5041+(1-$C5041)*24,LOLP!$B5041)*H5041/G5041,0)</f>
        <v>2.81810503385372E-8</v>
      </c>
      <c r="J5041" s="7">
        <f ca="1">IF($F5041=1,OFFSET(start_33,LOLP!$D5041+(1-$C5041)*24,LOLP!$B5041)*H5041/G5041,0)</f>
        <v>4.8896100482877597E-8</v>
      </c>
      <c r="K5041" s="7">
        <f ca="1">IF($F5041,OFFSET(start_40,LOLP!$D5041+(1-$C5041)*24,LOLP!$B5041),0)</f>
        <v>0</v>
      </c>
      <c r="L5041" s="7">
        <f ca="1">IF($F5041,OFFSET(start_50,LOLP!$D5041+(1-$C5041)*24,LOLP!$B5041),0)</f>
        <v>0</v>
      </c>
      <c r="M5041" s="25">
        <f t="shared" ca="1" si="548"/>
        <v>1.6970248423895993E-11</v>
      </c>
      <c r="N5041" s="25">
        <f t="shared" ca="1" si="549"/>
        <v>2.6096742185338714E-11</v>
      </c>
      <c r="O5041" s="15" t="e">
        <f t="shared" ca="1" si="550"/>
        <v>#DIV/0!</v>
      </c>
      <c r="P5041" s="15" t="e">
        <f t="shared" ca="1" si="551"/>
        <v>#DIV/0!</v>
      </c>
    </row>
    <row r="5042" spans="1:16" x14ac:dyDescent="0.25">
      <c r="A5042" s="1">
        <f t="shared" si="552"/>
        <v>43310</v>
      </c>
      <c r="B5042" s="7">
        <f t="shared" si="547"/>
        <v>7</v>
      </c>
      <c r="C5042" s="4">
        <f>INDEX(Calendar!$E$3:$E$367,MATCH(LOLP!$A5042,Calendar!$B$3:$B$367,0))</f>
        <v>0</v>
      </c>
      <c r="D5042" s="2">
        <f t="shared" si="553"/>
        <v>23</v>
      </c>
      <c r="E5042" s="36">
        <v>30599</v>
      </c>
      <c r="F5042" s="7">
        <f>IFERROR(IF(INDEX('Temperature Data'!$AA$15:$AA$348,MATCH(LOLP!A5042,'Temperature Data'!$B$15:$B$348,0))&gt;IF(B5042=9,$G$2,LOLP!$F$2),1,0),0)</f>
        <v>1</v>
      </c>
      <c r="G5042" s="7">
        <f>SUMIFS(LOLP!$F$4:$F$8763,$C$4:$C$8763,$C5042,$B$4:$B$8763,$B5042,$D$4:$D$8763,$D5042)</f>
        <v>5</v>
      </c>
      <c r="H5042" s="7">
        <f>COUNTIFS(Calendar!$E$3:$E$367,LOLP!C5042,Calendar!$D$3:$D$367,LOLP!B5042)</f>
        <v>10</v>
      </c>
      <c r="I5042" s="7">
        <f ca="1">IF($F5042=1,OFFSET(start_norps,LOLP!$D5042+(1-$C5042)*24,LOLP!$B5042)*H5042/G5042,0)</f>
        <v>0</v>
      </c>
      <c r="J5042" s="7">
        <f ca="1">IF($F5042=1,OFFSET(start_33,LOLP!$D5042+(1-$C5042)*24,LOLP!$B5042)*H5042/G5042,0)</f>
        <v>0</v>
      </c>
      <c r="K5042" s="7">
        <f ca="1">IF($F5042,OFFSET(start_40,LOLP!$D5042+(1-$C5042)*24,LOLP!$B5042),0)</f>
        <v>0</v>
      </c>
      <c r="L5042" s="7">
        <f ca="1">IF($F5042,OFFSET(start_50,LOLP!$D5042+(1-$C5042)*24,LOLP!$B5042),0)</f>
        <v>0</v>
      </c>
      <c r="M5042" s="25">
        <f t="shared" ca="1" si="548"/>
        <v>0</v>
      </c>
      <c r="N5042" s="25">
        <f t="shared" ca="1" si="549"/>
        <v>0</v>
      </c>
      <c r="O5042" s="15" t="e">
        <f t="shared" ca="1" si="550"/>
        <v>#DIV/0!</v>
      </c>
      <c r="P5042" s="15" t="e">
        <f t="shared" ca="1" si="551"/>
        <v>#DIV/0!</v>
      </c>
    </row>
    <row r="5043" spans="1:16" x14ac:dyDescent="0.25">
      <c r="A5043" s="1">
        <f t="shared" si="552"/>
        <v>43310</v>
      </c>
      <c r="B5043" s="7">
        <f t="shared" si="547"/>
        <v>7</v>
      </c>
      <c r="C5043" s="4">
        <f>INDEX(Calendar!$E$3:$E$367,MATCH(LOLP!$A5043,Calendar!$B$3:$B$367,0))</f>
        <v>0</v>
      </c>
      <c r="D5043" s="2">
        <f t="shared" si="553"/>
        <v>24</v>
      </c>
      <c r="E5043" s="36">
        <v>28516</v>
      </c>
      <c r="F5043" s="7">
        <f>IFERROR(IF(INDEX('Temperature Data'!$AA$15:$AA$348,MATCH(LOLP!A5043,'Temperature Data'!$B$15:$B$348,0))&gt;IF(B5043=9,$G$2,LOLP!$F$2),1,0),0)</f>
        <v>1</v>
      </c>
      <c r="G5043" s="7">
        <f>SUMIFS(LOLP!$F$4:$F$8763,$C$4:$C$8763,$C5043,$B$4:$B$8763,$B5043,$D$4:$D$8763,$D5043)</f>
        <v>5</v>
      </c>
      <c r="H5043" s="7">
        <f>COUNTIFS(Calendar!$E$3:$E$367,LOLP!C5043,Calendar!$D$3:$D$367,LOLP!B5043)</f>
        <v>10</v>
      </c>
      <c r="I5043" s="7">
        <f ca="1">IF($F5043=1,OFFSET(start_norps,LOLP!$D5043+(1-$C5043)*24,LOLP!$B5043)*H5043/G5043,0)</f>
        <v>0</v>
      </c>
      <c r="J5043" s="7">
        <f ca="1">IF($F5043=1,OFFSET(start_33,LOLP!$D5043+(1-$C5043)*24,LOLP!$B5043)*H5043/G5043,0)</f>
        <v>0</v>
      </c>
      <c r="K5043" s="7">
        <f ca="1">IF($F5043,OFFSET(start_40,LOLP!$D5043+(1-$C5043)*24,LOLP!$B5043),0)</f>
        <v>0</v>
      </c>
      <c r="L5043" s="7">
        <f ca="1">IF($F5043,OFFSET(start_50,LOLP!$D5043+(1-$C5043)*24,LOLP!$B5043),0)</f>
        <v>0</v>
      </c>
      <c r="M5043" s="25">
        <f t="shared" ca="1" si="548"/>
        <v>0</v>
      </c>
      <c r="N5043" s="25">
        <f t="shared" ca="1" si="549"/>
        <v>0</v>
      </c>
      <c r="O5043" s="15" t="e">
        <f t="shared" ca="1" si="550"/>
        <v>#DIV/0!</v>
      </c>
      <c r="P5043" s="15" t="e">
        <f t="shared" ca="1" si="551"/>
        <v>#DIV/0!</v>
      </c>
    </row>
    <row r="5044" spans="1:16" x14ac:dyDescent="0.25">
      <c r="A5044" s="1">
        <f t="shared" si="552"/>
        <v>43311</v>
      </c>
      <c r="B5044" s="7">
        <f t="shared" si="547"/>
        <v>7</v>
      </c>
      <c r="C5044" s="4">
        <f>INDEX(Calendar!$E$3:$E$367,MATCH(LOLP!$A5044,Calendar!$B$3:$B$367,0))</f>
        <v>1</v>
      </c>
      <c r="D5044" s="2">
        <f t="shared" si="553"/>
        <v>1</v>
      </c>
      <c r="E5044" s="36">
        <v>27343</v>
      </c>
      <c r="F5044" s="7">
        <f>IFERROR(IF(INDEX('Temperature Data'!$AA$15:$AA$348,MATCH(LOLP!A5044,'Temperature Data'!$B$15:$B$348,0))&gt;IF(B5044=9,$G$2,LOLP!$F$2),1,0),0)</f>
        <v>1</v>
      </c>
      <c r="G5044" s="7">
        <f>SUMIFS(LOLP!$F$4:$F$8763,$C$4:$C$8763,$C5044,$B$4:$B$8763,$B5044,$D$4:$D$8763,$D5044)</f>
        <v>17</v>
      </c>
      <c r="H5044" s="7">
        <f>COUNTIFS(Calendar!$E$3:$E$367,LOLP!C5044,Calendar!$D$3:$D$367,LOLP!B5044)</f>
        <v>21</v>
      </c>
      <c r="I5044" s="7">
        <f ca="1">IF($F5044=1,OFFSET(start_norps,LOLP!$D5044+(1-$C5044)*24,LOLP!$B5044)*H5044/G5044,0)</f>
        <v>0</v>
      </c>
      <c r="J5044" s="7">
        <f ca="1">IF($F5044=1,OFFSET(start_33,LOLP!$D5044+(1-$C5044)*24,LOLP!$B5044)*H5044/G5044,0)</f>
        <v>0</v>
      </c>
      <c r="K5044" s="7">
        <f ca="1">IF($F5044,OFFSET(start_40,LOLP!$D5044+(1-$C5044)*24,LOLP!$B5044),0)</f>
        <v>0</v>
      </c>
      <c r="L5044" s="7">
        <f ca="1">IF($F5044,OFFSET(start_50,LOLP!$D5044+(1-$C5044)*24,LOLP!$B5044),0)</f>
        <v>0</v>
      </c>
      <c r="M5044" s="25">
        <f t="shared" ca="1" si="548"/>
        <v>0</v>
      </c>
      <c r="N5044" s="25">
        <f t="shared" ca="1" si="549"/>
        <v>0</v>
      </c>
      <c r="O5044" s="15" t="e">
        <f t="shared" ca="1" si="550"/>
        <v>#DIV/0!</v>
      </c>
      <c r="P5044" s="15" t="e">
        <f t="shared" ca="1" si="551"/>
        <v>#DIV/0!</v>
      </c>
    </row>
    <row r="5045" spans="1:16" x14ac:dyDescent="0.25">
      <c r="A5045" s="1">
        <f t="shared" si="552"/>
        <v>43311</v>
      </c>
      <c r="B5045" s="7">
        <f t="shared" si="547"/>
        <v>7</v>
      </c>
      <c r="C5045" s="4">
        <f>INDEX(Calendar!$E$3:$E$367,MATCH(LOLP!$A5045,Calendar!$B$3:$B$367,0))</f>
        <v>1</v>
      </c>
      <c r="D5045" s="2">
        <f t="shared" si="553"/>
        <v>2</v>
      </c>
      <c r="E5045" s="36">
        <v>26392</v>
      </c>
      <c r="F5045" s="7">
        <f>IFERROR(IF(INDEX('Temperature Data'!$AA$15:$AA$348,MATCH(LOLP!A5045,'Temperature Data'!$B$15:$B$348,0))&gt;IF(B5045=9,$G$2,LOLP!$F$2),1,0),0)</f>
        <v>1</v>
      </c>
      <c r="G5045" s="7">
        <f>SUMIFS(LOLP!$F$4:$F$8763,$C$4:$C$8763,$C5045,$B$4:$B$8763,$B5045,$D$4:$D$8763,$D5045)</f>
        <v>17</v>
      </c>
      <c r="H5045" s="7">
        <f>COUNTIFS(Calendar!$E$3:$E$367,LOLP!C5045,Calendar!$D$3:$D$367,LOLP!B5045)</f>
        <v>21</v>
      </c>
      <c r="I5045" s="7">
        <f ca="1">IF($F5045=1,OFFSET(start_norps,LOLP!$D5045+(1-$C5045)*24,LOLP!$B5045)*H5045/G5045,0)</f>
        <v>0</v>
      </c>
      <c r="J5045" s="7">
        <f ca="1">IF($F5045=1,OFFSET(start_33,LOLP!$D5045+(1-$C5045)*24,LOLP!$B5045)*H5045/G5045,0)</f>
        <v>0</v>
      </c>
      <c r="K5045" s="7">
        <f ca="1">IF($F5045,OFFSET(start_40,LOLP!$D5045+(1-$C5045)*24,LOLP!$B5045),0)</f>
        <v>0</v>
      </c>
      <c r="L5045" s="7">
        <f ca="1">IF($F5045,OFFSET(start_50,LOLP!$D5045+(1-$C5045)*24,LOLP!$B5045),0)</f>
        <v>0</v>
      </c>
      <c r="M5045" s="25">
        <f t="shared" ca="1" si="548"/>
        <v>0</v>
      </c>
      <c r="N5045" s="25">
        <f t="shared" ca="1" si="549"/>
        <v>0</v>
      </c>
      <c r="O5045" s="15" t="e">
        <f t="shared" ca="1" si="550"/>
        <v>#DIV/0!</v>
      </c>
      <c r="P5045" s="15" t="e">
        <f t="shared" ca="1" si="551"/>
        <v>#DIV/0!</v>
      </c>
    </row>
    <row r="5046" spans="1:16" x14ac:dyDescent="0.25">
      <c r="A5046" s="1">
        <f t="shared" si="552"/>
        <v>43311</v>
      </c>
      <c r="B5046" s="7">
        <f t="shared" si="547"/>
        <v>7</v>
      </c>
      <c r="C5046" s="4">
        <f>INDEX(Calendar!$E$3:$E$367,MATCH(LOLP!$A5046,Calendar!$B$3:$B$367,0))</f>
        <v>1</v>
      </c>
      <c r="D5046" s="2">
        <f t="shared" si="553"/>
        <v>3</v>
      </c>
      <c r="E5046" s="36">
        <v>25930</v>
      </c>
      <c r="F5046" s="7">
        <f>IFERROR(IF(INDEX('Temperature Data'!$AA$15:$AA$348,MATCH(LOLP!A5046,'Temperature Data'!$B$15:$B$348,0))&gt;IF(B5046=9,$G$2,LOLP!$F$2),1,0),0)</f>
        <v>1</v>
      </c>
      <c r="G5046" s="7">
        <f>SUMIFS(LOLP!$F$4:$F$8763,$C$4:$C$8763,$C5046,$B$4:$B$8763,$B5046,$D$4:$D$8763,$D5046)</f>
        <v>17</v>
      </c>
      <c r="H5046" s="7">
        <f>COUNTIFS(Calendar!$E$3:$E$367,LOLP!C5046,Calendar!$D$3:$D$367,LOLP!B5046)</f>
        <v>21</v>
      </c>
      <c r="I5046" s="7">
        <f ca="1">IF($F5046=1,OFFSET(start_norps,LOLP!$D5046+(1-$C5046)*24,LOLP!$B5046)*H5046/G5046,0)</f>
        <v>0</v>
      </c>
      <c r="J5046" s="7">
        <f ca="1">IF($F5046=1,OFFSET(start_33,LOLP!$D5046+(1-$C5046)*24,LOLP!$B5046)*H5046/G5046,0)</f>
        <v>0</v>
      </c>
      <c r="K5046" s="7">
        <f ca="1">IF($F5046,OFFSET(start_40,LOLP!$D5046+(1-$C5046)*24,LOLP!$B5046),0)</f>
        <v>0</v>
      </c>
      <c r="L5046" s="7">
        <f ca="1">IF($F5046,OFFSET(start_50,LOLP!$D5046+(1-$C5046)*24,LOLP!$B5046),0)</f>
        <v>0</v>
      </c>
      <c r="M5046" s="25">
        <f t="shared" ca="1" si="548"/>
        <v>0</v>
      </c>
      <c r="N5046" s="25">
        <f t="shared" ca="1" si="549"/>
        <v>0</v>
      </c>
      <c r="O5046" s="15" t="e">
        <f t="shared" ca="1" si="550"/>
        <v>#DIV/0!</v>
      </c>
      <c r="P5046" s="15" t="e">
        <f t="shared" ca="1" si="551"/>
        <v>#DIV/0!</v>
      </c>
    </row>
    <row r="5047" spans="1:16" x14ac:dyDescent="0.25">
      <c r="A5047" s="1">
        <f t="shared" si="552"/>
        <v>43311</v>
      </c>
      <c r="B5047" s="7">
        <f t="shared" si="547"/>
        <v>7</v>
      </c>
      <c r="C5047" s="4">
        <f>INDEX(Calendar!$E$3:$E$367,MATCH(LOLP!$A5047,Calendar!$B$3:$B$367,0))</f>
        <v>1</v>
      </c>
      <c r="D5047" s="2">
        <f t="shared" si="553"/>
        <v>4</v>
      </c>
      <c r="E5047" s="36">
        <v>26251</v>
      </c>
      <c r="F5047" s="7">
        <f>IFERROR(IF(INDEX('Temperature Data'!$AA$15:$AA$348,MATCH(LOLP!A5047,'Temperature Data'!$B$15:$B$348,0))&gt;IF(B5047=9,$G$2,LOLP!$F$2),1,0),0)</f>
        <v>1</v>
      </c>
      <c r="G5047" s="7">
        <f>SUMIFS(LOLP!$F$4:$F$8763,$C$4:$C$8763,$C5047,$B$4:$B$8763,$B5047,$D$4:$D$8763,$D5047)</f>
        <v>17</v>
      </c>
      <c r="H5047" s="7">
        <f>COUNTIFS(Calendar!$E$3:$E$367,LOLP!C5047,Calendar!$D$3:$D$367,LOLP!B5047)</f>
        <v>21</v>
      </c>
      <c r="I5047" s="7">
        <f ca="1">IF($F5047=1,OFFSET(start_norps,LOLP!$D5047+(1-$C5047)*24,LOLP!$B5047)*H5047/G5047,0)</f>
        <v>0</v>
      </c>
      <c r="J5047" s="7">
        <f ca="1">IF($F5047=1,OFFSET(start_33,LOLP!$D5047+(1-$C5047)*24,LOLP!$B5047)*H5047/G5047,0)</f>
        <v>0</v>
      </c>
      <c r="K5047" s="7">
        <f ca="1">IF($F5047,OFFSET(start_40,LOLP!$D5047+(1-$C5047)*24,LOLP!$B5047),0)</f>
        <v>0</v>
      </c>
      <c r="L5047" s="7">
        <f ca="1">IF($F5047,OFFSET(start_50,LOLP!$D5047+(1-$C5047)*24,LOLP!$B5047),0)</f>
        <v>0</v>
      </c>
      <c r="M5047" s="25">
        <f t="shared" ca="1" si="548"/>
        <v>0</v>
      </c>
      <c r="N5047" s="25">
        <f t="shared" ca="1" si="549"/>
        <v>0</v>
      </c>
      <c r="O5047" s="15" t="e">
        <f t="shared" ca="1" si="550"/>
        <v>#DIV/0!</v>
      </c>
      <c r="P5047" s="15" t="e">
        <f t="shared" ca="1" si="551"/>
        <v>#DIV/0!</v>
      </c>
    </row>
    <row r="5048" spans="1:16" x14ac:dyDescent="0.25">
      <c r="A5048" s="1">
        <f t="shared" si="552"/>
        <v>43311</v>
      </c>
      <c r="B5048" s="7">
        <f t="shared" si="547"/>
        <v>7</v>
      </c>
      <c r="C5048" s="4">
        <f>INDEX(Calendar!$E$3:$E$367,MATCH(LOLP!$A5048,Calendar!$B$3:$B$367,0))</f>
        <v>1</v>
      </c>
      <c r="D5048" s="2">
        <f t="shared" si="553"/>
        <v>5</v>
      </c>
      <c r="E5048" s="36">
        <v>27469</v>
      </c>
      <c r="F5048" s="7">
        <f>IFERROR(IF(INDEX('Temperature Data'!$AA$15:$AA$348,MATCH(LOLP!A5048,'Temperature Data'!$B$15:$B$348,0))&gt;IF(B5048=9,$G$2,LOLP!$F$2),1,0),0)</f>
        <v>1</v>
      </c>
      <c r="G5048" s="7">
        <f>SUMIFS(LOLP!$F$4:$F$8763,$C$4:$C$8763,$C5048,$B$4:$B$8763,$B5048,$D$4:$D$8763,$D5048)</f>
        <v>17</v>
      </c>
      <c r="H5048" s="7">
        <f>COUNTIFS(Calendar!$E$3:$E$367,LOLP!C5048,Calendar!$D$3:$D$367,LOLP!B5048)</f>
        <v>21</v>
      </c>
      <c r="I5048" s="7">
        <f ca="1">IF($F5048=1,OFFSET(start_norps,LOLP!$D5048+(1-$C5048)*24,LOLP!$B5048)*H5048/G5048,0)</f>
        <v>0</v>
      </c>
      <c r="J5048" s="7">
        <f ca="1">IF($F5048=1,OFFSET(start_33,LOLP!$D5048+(1-$C5048)*24,LOLP!$B5048)*H5048/G5048,0)</f>
        <v>0</v>
      </c>
      <c r="K5048" s="7">
        <f ca="1">IF($F5048,OFFSET(start_40,LOLP!$D5048+(1-$C5048)*24,LOLP!$B5048),0)</f>
        <v>0</v>
      </c>
      <c r="L5048" s="7">
        <f ca="1">IF($F5048,OFFSET(start_50,LOLP!$D5048+(1-$C5048)*24,LOLP!$B5048),0)</f>
        <v>0</v>
      </c>
      <c r="M5048" s="25">
        <f t="shared" ca="1" si="548"/>
        <v>0</v>
      </c>
      <c r="N5048" s="25">
        <f t="shared" ca="1" si="549"/>
        <v>0</v>
      </c>
      <c r="O5048" s="15" t="e">
        <f t="shared" ca="1" si="550"/>
        <v>#DIV/0!</v>
      </c>
      <c r="P5048" s="15" t="e">
        <f t="shared" ca="1" si="551"/>
        <v>#DIV/0!</v>
      </c>
    </row>
    <row r="5049" spans="1:16" x14ac:dyDescent="0.25">
      <c r="A5049" s="1">
        <f t="shared" si="552"/>
        <v>43311</v>
      </c>
      <c r="B5049" s="7">
        <f t="shared" si="547"/>
        <v>7</v>
      </c>
      <c r="C5049" s="4">
        <f>INDEX(Calendar!$E$3:$E$367,MATCH(LOLP!$A5049,Calendar!$B$3:$B$367,0))</f>
        <v>1</v>
      </c>
      <c r="D5049" s="2">
        <f t="shared" si="553"/>
        <v>6</v>
      </c>
      <c r="E5049" s="36">
        <v>29118</v>
      </c>
      <c r="F5049" s="7">
        <f>IFERROR(IF(INDEX('Temperature Data'!$AA$15:$AA$348,MATCH(LOLP!A5049,'Temperature Data'!$B$15:$B$348,0))&gt;IF(B5049=9,$G$2,LOLP!$F$2),1,0),0)</f>
        <v>1</v>
      </c>
      <c r="G5049" s="7">
        <f>SUMIFS(LOLP!$F$4:$F$8763,$C$4:$C$8763,$C5049,$B$4:$B$8763,$B5049,$D$4:$D$8763,$D5049)</f>
        <v>17</v>
      </c>
      <c r="H5049" s="7">
        <f>COUNTIFS(Calendar!$E$3:$E$367,LOLP!C5049,Calendar!$D$3:$D$367,LOLP!B5049)</f>
        <v>21</v>
      </c>
      <c r="I5049" s="7">
        <f ca="1">IF($F5049=1,OFFSET(start_norps,LOLP!$D5049+(1-$C5049)*24,LOLP!$B5049)*H5049/G5049,0)</f>
        <v>0</v>
      </c>
      <c r="J5049" s="7">
        <f ca="1">IF($F5049=1,OFFSET(start_33,LOLP!$D5049+(1-$C5049)*24,LOLP!$B5049)*H5049/G5049,0)</f>
        <v>0</v>
      </c>
      <c r="K5049" s="7">
        <f ca="1">IF($F5049,OFFSET(start_40,LOLP!$D5049+(1-$C5049)*24,LOLP!$B5049),0)</f>
        <v>0</v>
      </c>
      <c r="L5049" s="7">
        <f ca="1">IF($F5049,OFFSET(start_50,LOLP!$D5049+(1-$C5049)*24,LOLP!$B5049),0)</f>
        <v>0</v>
      </c>
      <c r="M5049" s="25">
        <f t="shared" ca="1" si="548"/>
        <v>0</v>
      </c>
      <c r="N5049" s="25">
        <f t="shared" ca="1" si="549"/>
        <v>0</v>
      </c>
      <c r="O5049" s="15" t="e">
        <f t="shared" ca="1" si="550"/>
        <v>#DIV/0!</v>
      </c>
      <c r="P5049" s="15" t="e">
        <f t="shared" ca="1" si="551"/>
        <v>#DIV/0!</v>
      </c>
    </row>
    <row r="5050" spans="1:16" x14ac:dyDescent="0.25">
      <c r="A5050" s="1">
        <f t="shared" si="552"/>
        <v>43311</v>
      </c>
      <c r="B5050" s="7">
        <f t="shared" si="547"/>
        <v>7</v>
      </c>
      <c r="C5050" s="4">
        <f>INDEX(Calendar!$E$3:$E$367,MATCH(LOLP!$A5050,Calendar!$B$3:$B$367,0))</f>
        <v>1</v>
      </c>
      <c r="D5050" s="2">
        <f t="shared" si="553"/>
        <v>7</v>
      </c>
      <c r="E5050" s="36">
        <v>30632</v>
      </c>
      <c r="F5050" s="7">
        <f>IFERROR(IF(INDEX('Temperature Data'!$AA$15:$AA$348,MATCH(LOLP!A5050,'Temperature Data'!$B$15:$B$348,0))&gt;IF(B5050=9,$G$2,LOLP!$F$2),1,0),0)</f>
        <v>1</v>
      </c>
      <c r="G5050" s="7">
        <f>SUMIFS(LOLP!$F$4:$F$8763,$C$4:$C$8763,$C5050,$B$4:$B$8763,$B5050,$D$4:$D$8763,$D5050)</f>
        <v>17</v>
      </c>
      <c r="H5050" s="7">
        <f>COUNTIFS(Calendar!$E$3:$E$367,LOLP!C5050,Calendar!$D$3:$D$367,LOLP!B5050)</f>
        <v>21</v>
      </c>
      <c r="I5050" s="7">
        <f ca="1">IF($F5050=1,OFFSET(start_norps,LOLP!$D5050+(1-$C5050)*24,LOLP!$B5050)*H5050/G5050,0)</f>
        <v>0</v>
      </c>
      <c r="J5050" s="7">
        <f ca="1">IF($F5050=1,OFFSET(start_33,LOLP!$D5050+(1-$C5050)*24,LOLP!$B5050)*H5050/G5050,0)</f>
        <v>0</v>
      </c>
      <c r="K5050" s="7">
        <f ca="1">IF($F5050,OFFSET(start_40,LOLP!$D5050+(1-$C5050)*24,LOLP!$B5050),0)</f>
        <v>0</v>
      </c>
      <c r="L5050" s="7">
        <f ca="1">IF($F5050,OFFSET(start_50,LOLP!$D5050+(1-$C5050)*24,LOLP!$B5050),0)</f>
        <v>0</v>
      </c>
      <c r="M5050" s="25">
        <f t="shared" ca="1" si="548"/>
        <v>0</v>
      </c>
      <c r="N5050" s="25">
        <f t="shared" ca="1" si="549"/>
        <v>0</v>
      </c>
      <c r="O5050" s="15" t="e">
        <f t="shared" ca="1" si="550"/>
        <v>#DIV/0!</v>
      </c>
      <c r="P5050" s="15" t="e">
        <f t="shared" ca="1" si="551"/>
        <v>#DIV/0!</v>
      </c>
    </row>
    <row r="5051" spans="1:16" x14ac:dyDescent="0.25">
      <c r="A5051" s="1">
        <f t="shared" si="552"/>
        <v>43311</v>
      </c>
      <c r="B5051" s="7">
        <f t="shared" si="547"/>
        <v>7</v>
      </c>
      <c r="C5051" s="4">
        <f>INDEX(Calendar!$E$3:$E$367,MATCH(LOLP!$A5051,Calendar!$B$3:$B$367,0))</f>
        <v>1</v>
      </c>
      <c r="D5051" s="2">
        <f t="shared" si="553"/>
        <v>8</v>
      </c>
      <c r="E5051" s="36">
        <v>31786</v>
      </c>
      <c r="F5051" s="7">
        <f>IFERROR(IF(INDEX('Temperature Data'!$AA$15:$AA$348,MATCH(LOLP!A5051,'Temperature Data'!$B$15:$B$348,0))&gt;IF(B5051=9,$G$2,LOLP!$F$2),1,0),0)</f>
        <v>1</v>
      </c>
      <c r="G5051" s="7">
        <f>SUMIFS(LOLP!$F$4:$F$8763,$C$4:$C$8763,$C5051,$B$4:$B$8763,$B5051,$D$4:$D$8763,$D5051)</f>
        <v>17</v>
      </c>
      <c r="H5051" s="7">
        <f>COUNTIFS(Calendar!$E$3:$E$367,LOLP!C5051,Calendar!$D$3:$D$367,LOLP!B5051)</f>
        <v>21</v>
      </c>
      <c r="I5051" s="7">
        <f ca="1">IF($F5051=1,OFFSET(start_norps,LOLP!$D5051+(1-$C5051)*24,LOLP!$B5051)*H5051/G5051,0)</f>
        <v>9.8849763121029283E-13</v>
      </c>
      <c r="J5051" s="7">
        <f ca="1">IF($F5051=1,OFFSET(start_33,LOLP!$D5051+(1-$C5051)*24,LOLP!$B5051)*H5051/G5051,0)</f>
        <v>1.8584058269007494E-15</v>
      </c>
      <c r="K5051" s="7">
        <f ca="1">IF($F5051,OFFSET(start_40,LOLP!$D5051+(1-$C5051)*24,LOLP!$B5051),0)</f>
        <v>0</v>
      </c>
      <c r="L5051" s="7">
        <f ca="1">IF($F5051,OFFSET(start_50,LOLP!$D5051+(1-$C5051)*24,LOLP!$B5051),0)</f>
        <v>0</v>
      </c>
      <c r="M5051" s="25">
        <f t="shared" ca="1" si="548"/>
        <v>5.9525994122127308E-16</v>
      </c>
      <c r="N5051" s="25">
        <f t="shared" ca="1" si="549"/>
        <v>9.9186514387467734E-19</v>
      </c>
      <c r="O5051" s="15" t="e">
        <f t="shared" ca="1" si="550"/>
        <v>#DIV/0!</v>
      </c>
      <c r="P5051" s="15" t="e">
        <f t="shared" ca="1" si="551"/>
        <v>#DIV/0!</v>
      </c>
    </row>
    <row r="5052" spans="1:16" x14ac:dyDescent="0.25">
      <c r="A5052" s="1">
        <f t="shared" si="552"/>
        <v>43311</v>
      </c>
      <c r="B5052" s="7">
        <f t="shared" si="547"/>
        <v>7</v>
      </c>
      <c r="C5052" s="4">
        <f>INDEX(Calendar!$E$3:$E$367,MATCH(LOLP!$A5052,Calendar!$B$3:$B$367,0))</f>
        <v>1</v>
      </c>
      <c r="D5052" s="2">
        <f t="shared" si="553"/>
        <v>9</v>
      </c>
      <c r="E5052" s="36">
        <v>32964</v>
      </c>
      <c r="F5052" s="7">
        <f>IFERROR(IF(INDEX('Temperature Data'!$AA$15:$AA$348,MATCH(LOLP!A5052,'Temperature Data'!$B$15:$B$348,0))&gt;IF(B5052=9,$G$2,LOLP!$F$2),1,0),0)</f>
        <v>1</v>
      </c>
      <c r="G5052" s="7">
        <f>SUMIFS(LOLP!$F$4:$F$8763,$C$4:$C$8763,$C5052,$B$4:$B$8763,$B5052,$D$4:$D$8763,$D5052)</f>
        <v>17</v>
      </c>
      <c r="H5052" s="7">
        <f>COUNTIFS(Calendar!$E$3:$E$367,LOLP!C5052,Calendar!$D$3:$D$367,LOLP!B5052)</f>
        <v>21</v>
      </c>
      <c r="I5052" s="7">
        <f ca="1">IF($F5052=1,OFFSET(start_norps,LOLP!$D5052+(1-$C5052)*24,LOLP!$B5052)*H5052/G5052,0)</f>
        <v>4.8246458654209809E-10</v>
      </c>
      <c r="J5052" s="7">
        <f ca="1">IF($F5052=1,OFFSET(start_33,LOLP!$D5052+(1-$C5052)*24,LOLP!$B5052)*H5052/G5052,0)</f>
        <v>3.7183152059811881E-14</v>
      </c>
      <c r="K5052" s="7">
        <f ca="1">IF($F5052,OFFSET(start_40,LOLP!$D5052+(1-$C5052)*24,LOLP!$B5052),0)</f>
        <v>0</v>
      </c>
      <c r="L5052" s="7">
        <f ca="1">IF($F5052,OFFSET(start_50,LOLP!$D5052+(1-$C5052)*24,LOLP!$B5052),0)</f>
        <v>0</v>
      </c>
      <c r="M5052" s="25">
        <f t="shared" ca="1" si="548"/>
        <v>2.9053366680784487E-13</v>
      </c>
      <c r="N5052" s="25">
        <f t="shared" ca="1" si="549"/>
        <v>1.9845327610183486E-17</v>
      </c>
      <c r="O5052" s="15" t="e">
        <f t="shared" ca="1" si="550"/>
        <v>#DIV/0!</v>
      </c>
      <c r="P5052" s="15" t="e">
        <f t="shared" ca="1" si="551"/>
        <v>#DIV/0!</v>
      </c>
    </row>
    <row r="5053" spans="1:16" x14ac:dyDescent="0.25">
      <c r="A5053" s="1">
        <f t="shared" si="552"/>
        <v>43311</v>
      </c>
      <c r="B5053" s="7">
        <f t="shared" si="547"/>
        <v>7</v>
      </c>
      <c r="C5053" s="4">
        <f>INDEX(Calendar!$E$3:$E$367,MATCH(LOLP!$A5053,Calendar!$B$3:$B$367,0))</f>
        <v>1</v>
      </c>
      <c r="D5053" s="2">
        <f t="shared" si="553"/>
        <v>10</v>
      </c>
      <c r="E5053" s="36">
        <v>34634</v>
      </c>
      <c r="F5053" s="7">
        <f>IFERROR(IF(INDEX('Temperature Data'!$AA$15:$AA$348,MATCH(LOLP!A5053,'Temperature Data'!$B$15:$B$348,0))&gt;IF(B5053=9,$G$2,LOLP!$F$2),1,0),0)</f>
        <v>1</v>
      </c>
      <c r="G5053" s="7">
        <f>SUMIFS(LOLP!$F$4:$F$8763,$C$4:$C$8763,$C5053,$B$4:$B$8763,$B5053,$D$4:$D$8763,$D5053)</f>
        <v>17</v>
      </c>
      <c r="H5053" s="7">
        <f>COUNTIFS(Calendar!$E$3:$E$367,LOLP!C5053,Calendar!$D$3:$D$367,LOLP!B5053)</f>
        <v>21</v>
      </c>
      <c r="I5053" s="7">
        <f ca="1">IF($F5053=1,OFFSET(start_norps,LOLP!$D5053+(1-$C5053)*24,LOLP!$B5053)*H5053/G5053,0)</f>
        <v>1.4155959084874145E-8</v>
      </c>
      <c r="J5053" s="7">
        <f ca="1">IF($F5053=1,OFFSET(start_33,LOLP!$D5053+(1-$C5053)*24,LOLP!$B5053)*H5053/G5053,0)</f>
        <v>3.8761752680132135E-13</v>
      </c>
      <c r="K5053" s="7">
        <f ca="1">IF($F5053,OFFSET(start_40,LOLP!$D5053+(1-$C5053)*24,LOLP!$B5053),0)</f>
        <v>0</v>
      </c>
      <c r="L5053" s="7">
        <f ca="1">IF($F5053,OFFSET(start_50,LOLP!$D5053+(1-$C5053)*24,LOLP!$B5053),0)</f>
        <v>0</v>
      </c>
      <c r="M5053" s="25">
        <f t="shared" ca="1" si="548"/>
        <v>8.5245276333902356E-12</v>
      </c>
      <c r="N5053" s="25">
        <f t="shared" ca="1" si="549"/>
        <v>2.0687855603116982E-16</v>
      </c>
      <c r="O5053" s="15" t="e">
        <f t="shared" ca="1" si="550"/>
        <v>#DIV/0!</v>
      </c>
      <c r="P5053" s="15" t="e">
        <f t="shared" ca="1" si="551"/>
        <v>#DIV/0!</v>
      </c>
    </row>
    <row r="5054" spans="1:16" x14ac:dyDescent="0.25">
      <c r="A5054" s="1">
        <f t="shared" si="552"/>
        <v>43311</v>
      </c>
      <c r="B5054" s="7">
        <f t="shared" si="547"/>
        <v>7</v>
      </c>
      <c r="C5054" s="4">
        <f>INDEX(Calendar!$E$3:$E$367,MATCH(LOLP!$A5054,Calendar!$B$3:$B$367,0))</f>
        <v>1</v>
      </c>
      <c r="D5054" s="2">
        <f t="shared" si="553"/>
        <v>11</v>
      </c>
      <c r="E5054" s="36">
        <v>36007</v>
      </c>
      <c r="F5054" s="7">
        <f>IFERROR(IF(INDEX('Temperature Data'!$AA$15:$AA$348,MATCH(LOLP!A5054,'Temperature Data'!$B$15:$B$348,0))&gt;IF(B5054=9,$G$2,LOLP!$F$2),1,0),0)</f>
        <v>1</v>
      </c>
      <c r="G5054" s="7">
        <f>SUMIFS(LOLP!$F$4:$F$8763,$C$4:$C$8763,$C5054,$B$4:$B$8763,$B5054,$D$4:$D$8763,$D5054)</f>
        <v>17</v>
      </c>
      <c r="H5054" s="7">
        <f>COUNTIFS(Calendar!$E$3:$E$367,LOLP!C5054,Calendar!$D$3:$D$367,LOLP!B5054)</f>
        <v>21</v>
      </c>
      <c r="I5054" s="7">
        <f ca="1">IF($F5054=1,OFFSET(start_norps,LOLP!$D5054+(1-$C5054)*24,LOLP!$B5054)*H5054/G5054,0)</f>
        <v>4.7834684128625099E-7</v>
      </c>
      <c r="J5054" s="7">
        <f ca="1">IF($F5054=1,OFFSET(start_33,LOLP!$D5054+(1-$C5054)*24,LOLP!$B5054)*H5054/G5054,0)</f>
        <v>4.6671742863318669E-12</v>
      </c>
      <c r="K5054" s="7">
        <f ca="1">IF($F5054,OFFSET(start_40,LOLP!$D5054+(1-$C5054)*24,LOLP!$B5054),0)</f>
        <v>0</v>
      </c>
      <c r="L5054" s="7">
        <f ca="1">IF($F5054,OFFSET(start_50,LOLP!$D5054+(1-$C5054)*24,LOLP!$B5054),0)</f>
        <v>0</v>
      </c>
      <c r="M5054" s="25">
        <f t="shared" ca="1" si="548"/>
        <v>2.8805401615257868E-10</v>
      </c>
      <c r="N5054" s="25">
        <f t="shared" ca="1" si="549"/>
        <v>2.4909561883589489E-15</v>
      </c>
      <c r="O5054" s="15" t="e">
        <f t="shared" ca="1" si="550"/>
        <v>#DIV/0!</v>
      </c>
      <c r="P5054" s="15" t="e">
        <f t="shared" ca="1" si="551"/>
        <v>#DIV/0!</v>
      </c>
    </row>
    <row r="5055" spans="1:16" x14ac:dyDescent="0.25">
      <c r="A5055" s="1">
        <f t="shared" si="552"/>
        <v>43311</v>
      </c>
      <c r="B5055" s="7">
        <f t="shared" si="547"/>
        <v>7</v>
      </c>
      <c r="C5055" s="4">
        <f>INDEX(Calendar!$E$3:$E$367,MATCH(LOLP!$A5055,Calendar!$B$3:$B$367,0))</f>
        <v>1</v>
      </c>
      <c r="D5055" s="2">
        <f t="shared" si="553"/>
        <v>12</v>
      </c>
      <c r="E5055" s="36">
        <v>37446</v>
      </c>
      <c r="F5055" s="7">
        <f>IFERROR(IF(INDEX('Temperature Data'!$AA$15:$AA$348,MATCH(LOLP!A5055,'Temperature Data'!$B$15:$B$348,0))&gt;IF(B5055=9,$G$2,LOLP!$F$2),1,0),0)</f>
        <v>1</v>
      </c>
      <c r="G5055" s="7">
        <f>SUMIFS(LOLP!$F$4:$F$8763,$C$4:$C$8763,$C5055,$B$4:$B$8763,$B5055,$D$4:$D$8763,$D5055)</f>
        <v>17</v>
      </c>
      <c r="H5055" s="7">
        <f>COUNTIFS(Calendar!$E$3:$E$367,LOLP!C5055,Calendar!$D$3:$D$367,LOLP!B5055)</f>
        <v>21</v>
      </c>
      <c r="I5055" s="7">
        <f ca="1">IF($F5055=1,OFFSET(start_norps,LOLP!$D5055+(1-$C5055)*24,LOLP!$B5055)*H5055/G5055,0)</f>
        <v>2.9427360377163746E-4</v>
      </c>
      <c r="J5055" s="7">
        <f ca="1">IF($F5055=1,OFFSET(start_33,LOLP!$D5055+(1-$C5055)*24,LOLP!$B5055)*H5055/G5055,0)</f>
        <v>6.7617504856389595E-8</v>
      </c>
      <c r="K5055" s="7">
        <f ca="1">IF($F5055,OFFSET(start_40,LOLP!$D5055+(1-$C5055)*24,LOLP!$B5055),0)</f>
        <v>0</v>
      </c>
      <c r="L5055" s="7">
        <f ca="1">IF($F5055,OFFSET(start_50,LOLP!$D5055+(1-$C5055)*24,LOLP!$B5055),0)</f>
        <v>0</v>
      </c>
      <c r="M5055" s="25">
        <f t="shared" ca="1" si="548"/>
        <v>1.7720759519636282E-7</v>
      </c>
      <c r="N5055" s="25">
        <f t="shared" ca="1" si="549"/>
        <v>3.6088697749445538E-11</v>
      </c>
      <c r="O5055" s="15" t="e">
        <f t="shared" ca="1" si="550"/>
        <v>#DIV/0!</v>
      </c>
      <c r="P5055" s="15" t="e">
        <f t="shared" ca="1" si="551"/>
        <v>#DIV/0!</v>
      </c>
    </row>
    <row r="5056" spans="1:16" x14ac:dyDescent="0.25">
      <c r="A5056" s="1">
        <f t="shared" si="552"/>
        <v>43311</v>
      </c>
      <c r="B5056" s="7">
        <f t="shared" si="547"/>
        <v>7</v>
      </c>
      <c r="C5056" s="4">
        <f>INDEX(Calendar!$E$3:$E$367,MATCH(LOLP!$A5056,Calendar!$B$3:$B$367,0))</f>
        <v>1</v>
      </c>
      <c r="D5056" s="2">
        <f t="shared" si="553"/>
        <v>13</v>
      </c>
      <c r="E5056" s="36">
        <v>38964</v>
      </c>
      <c r="F5056" s="7">
        <f>IFERROR(IF(INDEX('Temperature Data'!$AA$15:$AA$348,MATCH(LOLP!A5056,'Temperature Data'!$B$15:$B$348,0))&gt;IF(B5056=9,$G$2,LOLP!$F$2),1,0),0)</f>
        <v>1</v>
      </c>
      <c r="G5056" s="7">
        <f>SUMIFS(LOLP!$F$4:$F$8763,$C$4:$C$8763,$C5056,$B$4:$B$8763,$B5056,$D$4:$D$8763,$D5056)</f>
        <v>17</v>
      </c>
      <c r="H5056" s="7">
        <f>COUNTIFS(Calendar!$E$3:$E$367,LOLP!C5056,Calendar!$D$3:$D$367,LOLP!B5056)</f>
        <v>21</v>
      </c>
      <c r="I5056" s="7">
        <f ca="1">IF($F5056=1,OFFSET(start_norps,LOLP!$D5056+(1-$C5056)*24,LOLP!$B5056)*H5056/G5056,0)</f>
        <v>2.5756648823129949E-3</v>
      </c>
      <c r="J5056" s="7">
        <f ca="1">IF($F5056=1,OFFSET(start_33,LOLP!$D5056+(1-$C5056)*24,LOLP!$B5056)*H5056/G5056,0)</f>
        <v>3.1697734660975639E-7</v>
      </c>
      <c r="K5056" s="7">
        <f ca="1">IF($F5056,OFFSET(start_40,LOLP!$D5056+(1-$C5056)*24,LOLP!$B5056),0)</f>
        <v>0</v>
      </c>
      <c r="L5056" s="7">
        <f ca="1">IF($F5056,OFFSET(start_50,LOLP!$D5056+(1-$C5056)*24,LOLP!$B5056),0)</f>
        <v>0</v>
      </c>
      <c r="M5056" s="25">
        <f t="shared" ca="1" si="548"/>
        <v>1.5510306530265828E-6</v>
      </c>
      <c r="N5056" s="25">
        <f t="shared" ca="1" si="549"/>
        <v>1.691766012294635E-10</v>
      </c>
      <c r="O5056" s="15" t="e">
        <f t="shared" ca="1" si="550"/>
        <v>#DIV/0!</v>
      </c>
      <c r="P5056" s="15" t="e">
        <f t="shared" ca="1" si="551"/>
        <v>#DIV/0!</v>
      </c>
    </row>
    <row r="5057" spans="1:16" x14ac:dyDescent="0.25">
      <c r="A5057" s="1">
        <f t="shared" si="552"/>
        <v>43311</v>
      </c>
      <c r="B5057" s="7">
        <f t="shared" si="547"/>
        <v>7</v>
      </c>
      <c r="C5057" s="4">
        <f>INDEX(Calendar!$E$3:$E$367,MATCH(LOLP!$A5057,Calendar!$B$3:$B$367,0))</f>
        <v>1</v>
      </c>
      <c r="D5057" s="2">
        <f t="shared" si="553"/>
        <v>14</v>
      </c>
      <c r="E5057" s="36">
        <v>40508</v>
      </c>
      <c r="F5057" s="7">
        <f>IFERROR(IF(INDEX('Temperature Data'!$AA$15:$AA$348,MATCH(LOLP!A5057,'Temperature Data'!$B$15:$B$348,0))&gt;IF(B5057=9,$G$2,LOLP!$F$2),1,0),0)</f>
        <v>1</v>
      </c>
      <c r="G5057" s="7">
        <f>SUMIFS(LOLP!$F$4:$F$8763,$C$4:$C$8763,$C5057,$B$4:$B$8763,$B5057,$D$4:$D$8763,$D5057)</f>
        <v>17</v>
      </c>
      <c r="H5057" s="7">
        <f>COUNTIFS(Calendar!$E$3:$E$367,LOLP!C5057,Calendar!$D$3:$D$367,LOLP!B5057)</f>
        <v>21</v>
      </c>
      <c r="I5057" s="7">
        <f ca="1">IF($F5057=1,OFFSET(start_norps,LOLP!$D5057+(1-$C5057)*24,LOLP!$B5057)*H5057/G5057,0)</f>
        <v>1.4938153686275523E-2</v>
      </c>
      <c r="J5057" s="7">
        <f ca="1">IF($F5057=1,OFFSET(start_33,LOLP!$D5057+(1-$C5057)*24,LOLP!$B5057)*H5057/G5057,0)</f>
        <v>6.4908882148098641E-6</v>
      </c>
      <c r="K5057" s="7">
        <f ca="1">IF($F5057,OFFSET(start_40,LOLP!$D5057+(1-$C5057)*24,LOLP!$B5057),0)</f>
        <v>0</v>
      </c>
      <c r="L5057" s="7">
        <f ca="1">IF($F5057,OFFSET(start_50,LOLP!$D5057+(1-$C5057)*24,LOLP!$B5057),0)</f>
        <v>0</v>
      </c>
      <c r="M5057" s="25">
        <f t="shared" ca="1" si="548"/>
        <v>8.9955546725584529E-6</v>
      </c>
      <c r="N5057" s="25">
        <f t="shared" ca="1" si="549"/>
        <v>3.4643056322060636E-9</v>
      </c>
      <c r="O5057" s="15" t="e">
        <f t="shared" ca="1" si="550"/>
        <v>#DIV/0!</v>
      </c>
      <c r="P5057" s="15" t="e">
        <f t="shared" ca="1" si="551"/>
        <v>#DIV/0!</v>
      </c>
    </row>
    <row r="5058" spans="1:16" x14ac:dyDescent="0.25">
      <c r="A5058" s="1">
        <f t="shared" si="552"/>
        <v>43311</v>
      </c>
      <c r="B5058" s="7">
        <f t="shared" si="547"/>
        <v>7</v>
      </c>
      <c r="C5058" s="4">
        <f>INDEX(Calendar!$E$3:$E$367,MATCH(LOLP!$A5058,Calendar!$B$3:$B$367,0))</f>
        <v>1</v>
      </c>
      <c r="D5058" s="2">
        <f t="shared" si="553"/>
        <v>15</v>
      </c>
      <c r="E5058" s="36">
        <v>41956</v>
      </c>
      <c r="F5058" s="7">
        <f>IFERROR(IF(INDEX('Temperature Data'!$AA$15:$AA$348,MATCH(LOLP!A5058,'Temperature Data'!$B$15:$B$348,0))&gt;IF(B5058=9,$G$2,LOLP!$F$2),1,0),0)</f>
        <v>1</v>
      </c>
      <c r="G5058" s="7">
        <f>SUMIFS(LOLP!$F$4:$F$8763,$C$4:$C$8763,$C5058,$B$4:$B$8763,$B5058,$D$4:$D$8763,$D5058)</f>
        <v>17</v>
      </c>
      <c r="H5058" s="7">
        <f>COUNTIFS(Calendar!$E$3:$E$367,LOLP!C5058,Calendar!$D$3:$D$367,LOLP!B5058)</f>
        <v>21</v>
      </c>
      <c r="I5058" s="7">
        <f ca="1">IF($F5058=1,OFFSET(start_norps,LOLP!$D5058+(1-$C5058)*24,LOLP!$B5058)*H5058/G5058,0)</f>
        <v>0.12743936282811918</v>
      </c>
      <c r="J5058" s="7">
        <f ca="1">IF($F5058=1,OFFSET(start_33,LOLP!$D5058+(1-$C5058)*24,LOLP!$B5058)*H5058/G5058,0)</f>
        <v>3.1718041392801689E-4</v>
      </c>
      <c r="K5058" s="7">
        <f ca="1">IF($F5058,OFFSET(start_40,LOLP!$D5058+(1-$C5058)*24,LOLP!$B5058),0)</f>
        <v>0</v>
      </c>
      <c r="L5058" s="7">
        <f ca="1">IF($F5058,OFFSET(start_50,LOLP!$D5058+(1-$C5058)*24,LOLP!$B5058),0)</f>
        <v>0</v>
      </c>
      <c r="M5058" s="25">
        <f t="shared" ca="1" si="548"/>
        <v>7.674226546548433E-5</v>
      </c>
      <c r="N5058" s="25">
        <f t="shared" ca="1" si="549"/>
        <v>1.6928498196736648E-7</v>
      </c>
      <c r="O5058" s="15" t="e">
        <f t="shared" ca="1" si="550"/>
        <v>#DIV/0!</v>
      </c>
      <c r="P5058" s="15" t="e">
        <f t="shared" ca="1" si="551"/>
        <v>#DIV/0!</v>
      </c>
    </row>
    <row r="5059" spans="1:16" x14ac:dyDescent="0.25">
      <c r="A5059" s="1">
        <f t="shared" si="552"/>
        <v>43311</v>
      </c>
      <c r="B5059" s="7">
        <f t="shared" si="547"/>
        <v>7</v>
      </c>
      <c r="C5059" s="4">
        <f>INDEX(Calendar!$E$3:$E$367,MATCH(LOLP!$A5059,Calendar!$B$3:$B$367,0))</f>
        <v>1</v>
      </c>
      <c r="D5059" s="2">
        <f t="shared" si="553"/>
        <v>16</v>
      </c>
      <c r="E5059" s="36">
        <v>43060</v>
      </c>
      <c r="F5059" s="7">
        <f>IFERROR(IF(INDEX('Temperature Data'!$AA$15:$AA$348,MATCH(LOLP!A5059,'Temperature Data'!$B$15:$B$348,0))&gt;IF(B5059=9,$G$2,LOLP!$F$2),1,0),0)</f>
        <v>1</v>
      </c>
      <c r="G5059" s="7">
        <f>SUMIFS(LOLP!$F$4:$F$8763,$C$4:$C$8763,$C5059,$B$4:$B$8763,$B5059,$D$4:$D$8763,$D5059)</f>
        <v>17</v>
      </c>
      <c r="H5059" s="7">
        <f>COUNTIFS(Calendar!$E$3:$E$367,LOLP!C5059,Calendar!$D$3:$D$367,LOLP!B5059)</f>
        <v>21</v>
      </c>
      <c r="I5059" s="7">
        <f ca="1">IF($F5059=1,OFFSET(start_norps,LOLP!$D5059+(1-$C5059)*24,LOLP!$B5059)*H5059/G5059,0)</f>
        <v>0.39364549930362924</v>
      </c>
      <c r="J5059" s="7">
        <f ca="1">IF($F5059=1,OFFSET(start_33,LOLP!$D5059+(1-$C5059)*24,LOLP!$B5059)*H5059/G5059,0)</f>
        <v>3.7980412424641979E-3</v>
      </c>
      <c r="K5059" s="7">
        <f ca="1">IF($F5059,OFFSET(start_40,LOLP!$D5059+(1-$C5059)*24,LOLP!$B5059),0)</f>
        <v>0</v>
      </c>
      <c r="L5059" s="7">
        <f ca="1">IF($F5059,OFFSET(start_50,LOLP!$D5059+(1-$C5059)*24,LOLP!$B5059),0)</f>
        <v>0</v>
      </c>
      <c r="M5059" s="25">
        <f t="shared" ca="1" si="548"/>
        <v>2.3704801041414691E-4</v>
      </c>
      <c r="N5059" s="25">
        <f t="shared" ca="1" si="549"/>
        <v>2.0270840033262006E-6</v>
      </c>
      <c r="O5059" s="15" t="e">
        <f t="shared" ca="1" si="550"/>
        <v>#DIV/0!</v>
      </c>
      <c r="P5059" s="15" t="e">
        <f t="shared" ca="1" si="551"/>
        <v>#DIV/0!</v>
      </c>
    </row>
    <row r="5060" spans="1:16" x14ac:dyDescent="0.25">
      <c r="A5060" s="1">
        <f t="shared" si="552"/>
        <v>43311</v>
      </c>
      <c r="B5060" s="7">
        <f t="shared" si="547"/>
        <v>7</v>
      </c>
      <c r="C5060" s="4">
        <f>INDEX(Calendar!$E$3:$E$367,MATCH(LOLP!$A5060,Calendar!$B$3:$B$367,0))</f>
        <v>1</v>
      </c>
      <c r="D5060" s="2">
        <f t="shared" si="553"/>
        <v>17</v>
      </c>
      <c r="E5060" s="36">
        <v>43585</v>
      </c>
      <c r="F5060" s="7">
        <f>IFERROR(IF(INDEX('Temperature Data'!$AA$15:$AA$348,MATCH(LOLP!A5060,'Temperature Data'!$B$15:$B$348,0))&gt;IF(B5060=9,$G$2,LOLP!$F$2),1,0),0)</f>
        <v>1</v>
      </c>
      <c r="G5060" s="7">
        <f>SUMIFS(LOLP!$F$4:$F$8763,$C$4:$C$8763,$C5060,$B$4:$B$8763,$B5060,$D$4:$D$8763,$D5060)</f>
        <v>17</v>
      </c>
      <c r="H5060" s="7">
        <f>COUNTIFS(Calendar!$E$3:$E$367,LOLP!C5060,Calendar!$D$3:$D$367,LOLP!B5060)</f>
        <v>21</v>
      </c>
      <c r="I5060" s="7">
        <f ca="1">IF($F5060=1,OFFSET(start_norps,LOLP!$D5060+(1-$C5060)*24,LOLP!$B5060)*H5060/G5060,0)</f>
        <v>0.60884564817099029</v>
      </c>
      <c r="J5060" s="7">
        <f ca="1">IF($F5060=1,OFFSET(start_33,LOLP!$D5060+(1-$C5060)*24,LOLP!$B5060)*H5060/G5060,0)</f>
        <v>4.3924205506881128E-2</v>
      </c>
      <c r="K5060" s="7">
        <f ca="1">IF($F5060,OFFSET(start_40,LOLP!$D5060+(1-$C5060)*24,LOLP!$B5060),0)</f>
        <v>0</v>
      </c>
      <c r="L5060" s="7">
        <f ca="1">IF($F5060,OFFSET(start_50,LOLP!$D5060+(1-$C5060)*24,LOLP!$B5060),0)</f>
        <v>0</v>
      </c>
      <c r="M5060" s="25">
        <f t="shared" ca="1" si="548"/>
        <v>3.6663863756491912E-4</v>
      </c>
      <c r="N5060" s="25">
        <f t="shared" ca="1" si="549"/>
        <v>2.3443150997497538E-5</v>
      </c>
      <c r="O5060" s="15" t="e">
        <f t="shared" ca="1" si="550"/>
        <v>#DIV/0!</v>
      </c>
      <c r="P5060" s="15" t="e">
        <f t="shared" ca="1" si="551"/>
        <v>#DIV/0!</v>
      </c>
    </row>
    <row r="5061" spans="1:16" x14ac:dyDescent="0.25">
      <c r="A5061" s="1">
        <f t="shared" si="552"/>
        <v>43311</v>
      </c>
      <c r="B5061" s="7">
        <f t="shared" ref="B5061:B5124" si="554">MONTH(A5061)</f>
        <v>7</v>
      </c>
      <c r="C5061" s="4">
        <f>INDEX(Calendar!$E$3:$E$367,MATCH(LOLP!$A5061,Calendar!$B$3:$B$367,0))</f>
        <v>1</v>
      </c>
      <c r="D5061" s="2">
        <f t="shared" si="553"/>
        <v>18</v>
      </c>
      <c r="E5061" s="36">
        <v>43152</v>
      </c>
      <c r="F5061" s="7">
        <f>IFERROR(IF(INDEX('Temperature Data'!$AA$15:$AA$348,MATCH(LOLP!A5061,'Temperature Data'!$B$15:$B$348,0))&gt;IF(B5061=9,$G$2,LOLP!$F$2),1,0),0)</f>
        <v>1</v>
      </c>
      <c r="G5061" s="7">
        <f>SUMIFS(LOLP!$F$4:$F$8763,$C$4:$C$8763,$C5061,$B$4:$B$8763,$B5061,$D$4:$D$8763,$D5061)</f>
        <v>17</v>
      </c>
      <c r="H5061" s="7">
        <f>COUNTIFS(Calendar!$E$3:$E$367,LOLP!C5061,Calendar!$D$3:$D$367,LOLP!B5061)</f>
        <v>21</v>
      </c>
      <c r="I5061" s="7">
        <f ca="1">IF($F5061=1,OFFSET(start_norps,LOLP!$D5061+(1-$C5061)*24,LOLP!$B5061)*H5061/G5061,0)</f>
        <v>0.5249452339155336</v>
      </c>
      <c r="J5061" s="7">
        <f ca="1">IF($F5061=1,OFFSET(start_33,LOLP!$D5061+(1-$C5061)*24,LOLP!$B5061)*H5061/G5061,0)</f>
        <v>0.1217738780968521</v>
      </c>
      <c r="K5061" s="7">
        <f ca="1">IF($F5061,OFFSET(start_40,LOLP!$D5061+(1-$C5061)*24,LOLP!$B5061),0)</f>
        <v>0</v>
      </c>
      <c r="L5061" s="7">
        <f ca="1">IF($F5061,OFFSET(start_50,LOLP!$D5061+(1-$C5061)*24,LOLP!$B5061),0)</f>
        <v>0</v>
      </c>
      <c r="M5061" s="25">
        <f t="shared" ref="M5061:M5124" ca="1" si="555">I5061/I$8764</f>
        <v>3.1611493970132873E-4</v>
      </c>
      <c r="N5061" s="25">
        <f t="shared" ref="N5061:N5124" ca="1" si="556">J5061/J$8764</f>
        <v>6.4992943613473834E-5</v>
      </c>
      <c r="O5061" s="15" t="e">
        <f t="shared" ref="O5061:O5124" ca="1" si="557">K5061/K$8764</f>
        <v>#DIV/0!</v>
      </c>
      <c r="P5061" s="15" t="e">
        <f t="shared" ref="P5061:P5124" ca="1" si="558">L5061/L$8764</f>
        <v>#DIV/0!</v>
      </c>
    </row>
    <row r="5062" spans="1:16" x14ac:dyDescent="0.25">
      <c r="A5062" s="1">
        <f t="shared" si="552"/>
        <v>43311</v>
      </c>
      <c r="B5062" s="7">
        <f t="shared" si="554"/>
        <v>7</v>
      </c>
      <c r="C5062" s="4">
        <f>INDEX(Calendar!$E$3:$E$367,MATCH(LOLP!$A5062,Calendar!$B$3:$B$367,0))</f>
        <v>1</v>
      </c>
      <c r="D5062" s="2">
        <f t="shared" si="553"/>
        <v>19</v>
      </c>
      <c r="E5062" s="36">
        <v>41828</v>
      </c>
      <c r="F5062" s="7">
        <f>IFERROR(IF(INDEX('Temperature Data'!$AA$15:$AA$348,MATCH(LOLP!A5062,'Temperature Data'!$B$15:$B$348,0))&gt;IF(B5062=9,$G$2,LOLP!$F$2),1,0),0)</f>
        <v>1</v>
      </c>
      <c r="G5062" s="7">
        <f>SUMIFS(LOLP!$F$4:$F$8763,$C$4:$C$8763,$C5062,$B$4:$B$8763,$B5062,$D$4:$D$8763,$D5062)</f>
        <v>17</v>
      </c>
      <c r="H5062" s="7">
        <f>COUNTIFS(Calendar!$E$3:$E$367,LOLP!C5062,Calendar!$D$3:$D$367,LOLP!B5062)</f>
        <v>21</v>
      </c>
      <c r="I5062" s="7">
        <f ca="1">IF($F5062=1,OFFSET(start_norps,LOLP!$D5062+(1-$C5062)*24,LOLP!$B5062)*H5062/G5062,0)</f>
        <v>1.0112613476892978</v>
      </c>
      <c r="J5062" s="7">
        <f ca="1">IF($F5062=1,OFFSET(start_33,LOLP!$D5062+(1-$C5062)*24,LOLP!$B5062)*H5062/G5062,0)</f>
        <v>1.1886523329937249</v>
      </c>
      <c r="K5062" s="7">
        <f ca="1">IF($F5062,OFFSET(start_40,LOLP!$D5062+(1-$C5062)*24,LOLP!$B5062),0)</f>
        <v>0</v>
      </c>
      <c r="L5062" s="7">
        <f ca="1">IF($F5062,OFFSET(start_50,LOLP!$D5062+(1-$C5062)*24,LOLP!$B5062),0)</f>
        <v>0</v>
      </c>
      <c r="M5062" s="25">
        <f t="shared" ca="1" si="555"/>
        <v>6.089679442608753E-4</v>
      </c>
      <c r="N5062" s="25">
        <f t="shared" ca="1" si="556"/>
        <v>6.3440546742579533E-4</v>
      </c>
      <c r="O5062" s="15" t="e">
        <f t="shared" ca="1" si="557"/>
        <v>#DIV/0!</v>
      </c>
      <c r="P5062" s="15" t="e">
        <f t="shared" ca="1" si="558"/>
        <v>#DIV/0!</v>
      </c>
    </row>
    <row r="5063" spans="1:16" x14ac:dyDescent="0.25">
      <c r="A5063" s="1">
        <f t="shared" si="552"/>
        <v>43311</v>
      </c>
      <c r="B5063" s="7">
        <f t="shared" si="554"/>
        <v>7</v>
      </c>
      <c r="C5063" s="4">
        <f>INDEX(Calendar!$E$3:$E$367,MATCH(LOLP!$A5063,Calendar!$B$3:$B$367,0))</f>
        <v>1</v>
      </c>
      <c r="D5063" s="2">
        <f t="shared" si="553"/>
        <v>20</v>
      </c>
      <c r="E5063" s="36">
        <v>40764</v>
      </c>
      <c r="F5063" s="7">
        <f>IFERROR(IF(INDEX('Temperature Data'!$AA$15:$AA$348,MATCH(LOLP!A5063,'Temperature Data'!$B$15:$B$348,0))&gt;IF(B5063=9,$G$2,LOLP!$F$2),1,0),0)</f>
        <v>1</v>
      </c>
      <c r="G5063" s="7">
        <f>SUMIFS(LOLP!$F$4:$F$8763,$C$4:$C$8763,$C5063,$B$4:$B$8763,$B5063,$D$4:$D$8763,$D5063)</f>
        <v>17</v>
      </c>
      <c r="H5063" s="7">
        <f>COUNTIFS(Calendar!$E$3:$E$367,LOLP!C5063,Calendar!$D$3:$D$367,LOLP!B5063)</f>
        <v>21</v>
      </c>
      <c r="I5063" s="7">
        <f ca="1">IF($F5063=1,OFFSET(start_norps,LOLP!$D5063+(1-$C5063)*24,LOLP!$B5063)*H5063/G5063,0)</f>
        <v>0.43018900673704075</v>
      </c>
      <c r="J5063" s="7">
        <f ca="1">IF($F5063=1,OFFSET(start_33,LOLP!$D5063+(1-$C5063)*24,LOLP!$B5063)*H5063/G5063,0)</f>
        <v>0.53101054731415775</v>
      </c>
      <c r="K5063" s="7">
        <f ca="1">IF($F5063,OFFSET(start_40,LOLP!$D5063+(1-$C5063)*24,LOLP!$B5063),0)</f>
        <v>0</v>
      </c>
      <c r="L5063" s="7">
        <f ca="1">IF($F5063,OFFSET(start_50,LOLP!$D5063+(1-$C5063)*24,LOLP!$B5063),0)</f>
        <v>0</v>
      </c>
      <c r="M5063" s="25">
        <f t="shared" ca="1" si="555"/>
        <v>2.5905401771251341E-4</v>
      </c>
      <c r="N5063" s="25">
        <f t="shared" ca="1" si="556"/>
        <v>2.8341003094522517E-4</v>
      </c>
      <c r="O5063" s="15" t="e">
        <f t="shared" ca="1" si="557"/>
        <v>#DIV/0!</v>
      </c>
      <c r="P5063" s="15" t="e">
        <f t="shared" ca="1" si="558"/>
        <v>#DIV/0!</v>
      </c>
    </row>
    <row r="5064" spans="1:16" x14ac:dyDescent="0.25">
      <c r="A5064" s="1">
        <f t="shared" si="552"/>
        <v>43311</v>
      </c>
      <c r="B5064" s="7">
        <f t="shared" si="554"/>
        <v>7</v>
      </c>
      <c r="C5064" s="4">
        <f>INDEX(Calendar!$E$3:$E$367,MATCH(LOLP!$A5064,Calendar!$B$3:$B$367,0))</f>
        <v>1</v>
      </c>
      <c r="D5064" s="2">
        <f t="shared" si="553"/>
        <v>21</v>
      </c>
      <c r="E5064" s="36">
        <v>38569</v>
      </c>
      <c r="F5064" s="7">
        <f>IFERROR(IF(INDEX('Temperature Data'!$AA$15:$AA$348,MATCH(LOLP!A5064,'Temperature Data'!$B$15:$B$348,0))&gt;IF(B5064=9,$G$2,LOLP!$F$2),1,0),0)</f>
        <v>1</v>
      </c>
      <c r="G5064" s="7">
        <f>SUMIFS(LOLP!$F$4:$F$8763,$C$4:$C$8763,$C5064,$B$4:$B$8763,$B5064,$D$4:$D$8763,$D5064)</f>
        <v>17</v>
      </c>
      <c r="H5064" s="7">
        <f>COUNTIFS(Calendar!$E$3:$E$367,LOLP!C5064,Calendar!$D$3:$D$367,LOLP!B5064)</f>
        <v>21</v>
      </c>
      <c r="I5064" s="7">
        <f ca="1">IF($F5064=1,OFFSET(start_norps,LOLP!$D5064+(1-$C5064)*24,LOLP!$B5064)*H5064/G5064,0)</f>
        <v>8.001019996055149E-4</v>
      </c>
      <c r="J5064" s="7">
        <f ca="1">IF($F5064=1,OFFSET(start_33,LOLP!$D5064+(1-$C5064)*24,LOLP!$B5064)*H5064/G5064,0)</f>
        <v>1.1180291781430949E-3</v>
      </c>
      <c r="K5064" s="7">
        <f ca="1">IF($F5064,OFFSET(start_40,LOLP!$D5064+(1-$C5064)*24,LOLP!$B5064),0)</f>
        <v>0</v>
      </c>
      <c r="L5064" s="7">
        <f ca="1">IF($F5064,OFFSET(start_50,LOLP!$D5064+(1-$C5064)*24,LOLP!$B5064),0)</f>
        <v>0</v>
      </c>
      <c r="M5064" s="25">
        <f t="shared" ca="1" si="555"/>
        <v>4.8181063284195225E-7</v>
      </c>
      <c r="N5064" s="25">
        <f t="shared" ca="1" si="556"/>
        <v>5.9671259935960806E-7</v>
      </c>
      <c r="O5064" s="15" t="e">
        <f t="shared" ca="1" si="557"/>
        <v>#DIV/0!</v>
      </c>
      <c r="P5064" s="15" t="e">
        <f t="shared" ca="1" si="558"/>
        <v>#DIV/0!</v>
      </c>
    </row>
    <row r="5065" spans="1:16" x14ac:dyDescent="0.25">
      <c r="A5065" s="1">
        <f t="shared" si="552"/>
        <v>43311</v>
      </c>
      <c r="B5065" s="7">
        <f t="shared" si="554"/>
        <v>7</v>
      </c>
      <c r="C5065" s="4">
        <f>INDEX(Calendar!$E$3:$E$367,MATCH(LOLP!$A5065,Calendar!$B$3:$B$367,0))</f>
        <v>1</v>
      </c>
      <c r="D5065" s="2">
        <f t="shared" si="553"/>
        <v>22</v>
      </c>
      <c r="E5065" s="36">
        <v>34969</v>
      </c>
      <c r="F5065" s="7">
        <f>IFERROR(IF(INDEX('Temperature Data'!$AA$15:$AA$348,MATCH(LOLP!A5065,'Temperature Data'!$B$15:$B$348,0))&gt;IF(B5065=9,$G$2,LOLP!$F$2),1,0),0)</f>
        <v>1</v>
      </c>
      <c r="G5065" s="7">
        <f>SUMIFS(LOLP!$F$4:$F$8763,$C$4:$C$8763,$C5065,$B$4:$B$8763,$B5065,$D$4:$D$8763,$D5065)</f>
        <v>17</v>
      </c>
      <c r="H5065" s="7">
        <f>COUNTIFS(Calendar!$E$3:$E$367,LOLP!C5065,Calendar!$D$3:$D$367,LOLP!B5065)</f>
        <v>21</v>
      </c>
      <c r="I5065" s="7">
        <f ca="1">IF($F5065=1,OFFSET(start_norps,LOLP!$D5065+(1-$C5065)*24,LOLP!$B5065)*H5065/G5065,0)</f>
        <v>4.4879721658331451E-11</v>
      </c>
      <c r="J5065" s="7">
        <f ca="1">IF($F5065=1,OFFSET(start_33,LOLP!$D5065+(1-$C5065)*24,LOLP!$B5065)*H5065/G5065,0)</f>
        <v>9.1515027944054528E-11</v>
      </c>
      <c r="K5065" s="7">
        <f ca="1">IF($F5065,OFFSET(start_40,LOLP!$D5065+(1-$C5065)*24,LOLP!$B5065),0)</f>
        <v>0</v>
      </c>
      <c r="L5065" s="7">
        <f ca="1">IF($F5065,OFFSET(start_50,LOLP!$D5065+(1-$C5065)*24,LOLP!$B5065),0)</f>
        <v>0</v>
      </c>
      <c r="M5065" s="25">
        <f t="shared" ca="1" si="555"/>
        <v>2.7025963070499367E-14</v>
      </c>
      <c r="N5065" s="25">
        <f t="shared" ca="1" si="556"/>
        <v>4.8843242441723402E-14</v>
      </c>
      <c r="O5065" s="15" t="e">
        <f t="shared" ca="1" si="557"/>
        <v>#DIV/0!</v>
      </c>
      <c r="P5065" s="15" t="e">
        <f t="shared" ca="1" si="558"/>
        <v>#DIV/0!</v>
      </c>
    </row>
    <row r="5066" spans="1:16" x14ac:dyDescent="0.25">
      <c r="A5066" s="1">
        <f t="shared" si="552"/>
        <v>43311</v>
      </c>
      <c r="B5066" s="7">
        <f t="shared" si="554"/>
        <v>7</v>
      </c>
      <c r="C5066" s="4">
        <f>INDEX(Calendar!$E$3:$E$367,MATCH(LOLP!$A5066,Calendar!$B$3:$B$367,0))</f>
        <v>1</v>
      </c>
      <c r="D5066" s="2">
        <f t="shared" si="553"/>
        <v>23</v>
      </c>
      <c r="E5066" s="36">
        <v>31853</v>
      </c>
      <c r="F5066" s="7">
        <f>IFERROR(IF(INDEX('Temperature Data'!$AA$15:$AA$348,MATCH(LOLP!A5066,'Temperature Data'!$B$15:$B$348,0))&gt;IF(B5066=9,$G$2,LOLP!$F$2),1,0),0)</f>
        <v>1</v>
      </c>
      <c r="G5066" s="7">
        <f>SUMIFS(LOLP!$F$4:$F$8763,$C$4:$C$8763,$C5066,$B$4:$B$8763,$B5066,$D$4:$D$8763,$D5066)</f>
        <v>17</v>
      </c>
      <c r="H5066" s="7">
        <f>COUNTIFS(Calendar!$E$3:$E$367,LOLP!C5066,Calendar!$D$3:$D$367,LOLP!B5066)</f>
        <v>21</v>
      </c>
      <c r="I5066" s="7">
        <f ca="1">IF($F5066=1,OFFSET(start_norps,LOLP!$D5066+(1-$C5066)*24,LOLP!$B5066)*H5066/G5066,0)</f>
        <v>0</v>
      </c>
      <c r="J5066" s="7">
        <f ca="1">IF($F5066=1,OFFSET(start_33,LOLP!$D5066+(1-$C5066)*24,LOLP!$B5066)*H5066/G5066,0)</f>
        <v>0</v>
      </c>
      <c r="K5066" s="7">
        <f ca="1">IF($F5066,OFFSET(start_40,LOLP!$D5066+(1-$C5066)*24,LOLP!$B5066),0)</f>
        <v>0</v>
      </c>
      <c r="L5066" s="7">
        <f ca="1">IF($F5066,OFFSET(start_50,LOLP!$D5066+(1-$C5066)*24,LOLP!$B5066),0)</f>
        <v>0</v>
      </c>
      <c r="M5066" s="25">
        <f t="shared" ca="1" si="555"/>
        <v>0</v>
      </c>
      <c r="N5066" s="25">
        <f t="shared" ca="1" si="556"/>
        <v>0</v>
      </c>
      <c r="O5066" s="15" t="e">
        <f t="shared" ca="1" si="557"/>
        <v>#DIV/0!</v>
      </c>
      <c r="P5066" s="15" t="e">
        <f t="shared" ca="1" si="558"/>
        <v>#DIV/0!</v>
      </c>
    </row>
    <row r="5067" spans="1:16" x14ac:dyDescent="0.25">
      <c r="A5067" s="1">
        <f t="shared" si="552"/>
        <v>43311</v>
      </c>
      <c r="B5067" s="7">
        <f t="shared" si="554"/>
        <v>7</v>
      </c>
      <c r="C5067" s="4">
        <f>INDEX(Calendar!$E$3:$E$367,MATCH(LOLP!$A5067,Calendar!$B$3:$B$367,0))</f>
        <v>1</v>
      </c>
      <c r="D5067" s="2">
        <f t="shared" si="553"/>
        <v>24</v>
      </c>
      <c r="E5067" s="36">
        <v>29553</v>
      </c>
      <c r="F5067" s="7">
        <f>IFERROR(IF(INDEX('Temperature Data'!$AA$15:$AA$348,MATCH(LOLP!A5067,'Temperature Data'!$B$15:$B$348,0))&gt;IF(B5067=9,$G$2,LOLP!$F$2),1,0),0)</f>
        <v>1</v>
      </c>
      <c r="G5067" s="7">
        <f>SUMIFS(LOLP!$F$4:$F$8763,$C$4:$C$8763,$C5067,$B$4:$B$8763,$B5067,$D$4:$D$8763,$D5067)</f>
        <v>17</v>
      </c>
      <c r="H5067" s="7">
        <f>COUNTIFS(Calendar!$E$3:$E$367,LOLP!C5067,Calendar!$D$3:$D$367,LOLP!B5067)</f>
        <v>21</v>
      </c>
      <c r="I5067" s="7">
        <f ca="1">IF($F5067=1,OFFSET(start_norps,LOLP!$D5067+(1-$C5067)*24,LOLP!$B5067)*H5067/G5067,0)</f>
        <v>0</v>
      </c>
      <c r="J5067" s="7">
        <f ca="1">IF($F5067=1,OFFSET(start_33,LOLP!$D5067+(1-$C5067)*24,LOLP!$B5067)*H5067/G5067,0)</f>
        <v>0</v>
      </c>
      <c r="K5067" s="7">
        <f ca="1">IF($F5067,OFFSET(start_40,LOLP!$D5067+(1-$C5067)*24,LOLP!$B5067),0)</f>
        <v>0</v>
      </c>
      <c r="L5067" s="7">
        <f ca="1">IF($F5067,OFFSET(start_50,LOLP!$D5067+(1-$C5067)*24,LOLP!$B5067),0)</f>
        <v>0</v>
      </c>
      <c r="M5067" s="25">
        <f t="shared" ca="1" si="555"/>
        <v>0</v>
      </c>
      <c r="N5067" s="25">
        <f t="shared" ca="1" si="556"/>
        <v>0</v>
      </c>
      <c r="O5067" s="15" t="e">
        <f t="shared" ca="1" si="557"/>
        <v>#DIV/0!</v>
      </c>
      <c r="P5067" s="15" t="e">
        <f t="shared" ca="1" si="558"/>
        <v>#DIV/0!</v>
      </c>
    </row>
    <row r="5068" spans="1:16" x14ac:dyDescent="0.25">
      <c r="A5068" s="1">
        <f t="shared" si="552"/>
        <v>43312</v>
      </c>
      <c r="B5068" s="7">
        <f t="shared" si="554"/>
        <v>7</v>
      </c>
      <c r="C5068" s="4">
        <f>INDEX(Calendar!$E$3:$E$367,MATCH(LOLP!$A5068,Calendar!$B$3:$B$367,0))</f>
        <v>1</v>
      </c>
      <c r="D5068" s="2">
        <f t="shared" si="553"/>
        <v>1</v>
      </c>
      <c r="E5068" s="36">
        <v>28330</v>
      </c>
      <c r="F5068" s="7">
        <f>IFERROR(IF(INDEX('Temperature Data'!$AA$15:$AA$348,MATCH(LOLP!A5068,'Temperature Data'!$B$15:$B$348,0))&gt;IF(B5068=9,$G$2,LOLP!$F$2),1,0),0)</f>
        <v>1</v>
      </c>
      <c r="G5068" s="7">
        <f>SUMIFS(LOLP!$F$4:$F$8763,$C$4:$C$8763,$C5068,$B$4:$B$8763,$B5068,$D$4:$D$8763,$D5068)</f>
        <v>17</v>
      </c>
      <c r="H5068" s="7">
        <f>COUNTIFS(Calendar!$E$3:$E$367,LOLP!C5068,Calendar!$D$3:$D$367,LOLP!B5068)</f>
        <v>21</v>
      </c>
      <c r="I5068" s="7">
        <f ca="1">IF($F5068=1,OFFSET(start_norps,LOLP!$D5068+(1-$C5068)*24,LOLP!$B5068)*H5068/G5068,0)</f>
        <v>0</v>
      </c>
      <c r="J5068" s="7">
        <f ca="1">IF($F5068=1,OFFSET(start_33,LOLP!$D5068+(1-$C5068)*24,LOLP!$B5068)*H5068/G5068,0)</f>
        <v>0</v>
      </c>
      <c r="K5068" s="7">
        <f ca="1">IF($F5068,OFFSET(start_40,LOLP!$D5068+(1-$C5068)*24,LOLP!$B5068),0)</f>
        <v>0</v>
      </c>
      <c r="L5068" s="7">
        <f ca="1">IF($F5068,OFFSET(start_50,LOLP!$D5068+(1-$C5068)*24,LOLP!$B5068),0)</f>
        <v>0</v>
      </c>
      <c r="M5068" s="25">
        <f t="shared" ca="1" si="555"/>
        <v>0</v>
      </c>
      <c r="N5068" s="25">
        <f t="shared" ca="1" si="556"/>
        <v>0</v>
      </c>
      <c r="O5068" s="15" t="e">
        <f t="shared" ca="1" si="557"/>
        <v>#DIV/0!</v>
      </c>
      <c r="P5068" s="15" t="e">
        <f t="shared" ca="1" si="558"/>
        <v>#DIV/0!</v>
      </c>
    </row>
    <row r="5069" spans="1:16" x14ac:dyDescent="0.25">
      <c r="A5069" s="1">
        <f t="shared" si="552"/>
        <v>43312</v>
      </c>
      <c r="B5069" s="7">
        <f t="shared" si="554"/>
        <v>7</v>
      </c>
      <c r="C5069" s="4">
        <f>INDEX(Calendar!$E$3:$E$367,MATCH(LOLP!$A5069,Calendar!$B$3:$B$367,0))</f>
        <v>1</v>
      </c>
      <c r="D5069" s="2">
        <f t="shared" si="553"/>
        <v>2</v>
      </c>
      <c r="E5069" s="36">
        <v>27239</v>
      </c>
      <c r="F5069" s="7">
        <f>IFERROR(IF(INDEX('Temperature Data'!$AA$15:$AA$348,MATCH(LOLP!A5069,'Temperature Data'!$B$15:$B$348,0))&gt;IF(B5069=9,$G$2,LOLP!$F$2),1,0),0)</f>
        <v>1</v>
      </c>
      <c r="G5069" s="7">
        <f>SUMIFS(LOLP!$F$4:$F$8763,$C$4:$C$8763,$C5069,$B$4:$B$8763,$B5069,$D$4:$D$8763,$D5069)</f>
        <v>17</v>
      </c>
      <c r="H5069" s="7">
        <f>COUNTIFS(Calendar!$E$3:$E$367,LOLP!C5069,Calendar!$D$3:$D$367,LOLP!B5069)</f>
        <v>21</v>
      </c>
      <c r="I5069" s="7">
        <f ca="1">IF($F5069=1,OFFSET(start_norps,LOLP!$D5069+(1-$C5069)*24,LOLP!$B5069)*H5069/G5069,0)</f>
        <v>0</v>
      </c>
      <c r="J5069" s="7">
        <f ca="1">IF($F5069=1,OFFSET(start_33,LOLP!$D5069+(1-$C5069)*24,LOLP!$B5069)*H5069/G5069,0)</f>
        <v>0</v>
      </c>
      <c r="K5069" s="7">
        <f ca="1">IF($F5069,OFFSET(start_40,LOLP!$D5069+(1-$C5069)*24,LOLP!$B5069),0)</f>
        <v>0</v>
      </c>
      <c r="L5069" s="7">
        <f ca="1">IF($F5069,OFFSET(start_50,LOLP!$D5069+(1-$C5069)*24,LOLP!$B5069),0)</f>
        <v>0</v>
      </c>
      <c r="M5069" s="25">
        <f t="shared" ca="1" si="555"/>
        <v>0</v>
      </c>
      <c r="N5069" s="25">
        <f t="shared" ca="1" si="556"/>
        <v>0</v>
      </c>
      <c r="O5069" s="15" t="e">
        <f t="shared" ca="1" si="557"/>
        <v>#DIV/0!</v>
      </c>
      <c r="P5069" s="15" t="e">
        <f t="shared" ca="1" si="558"/>
        <v>#DIV/0!</v>
      </c>
    </row>
    <row r="5070" spans="1:16" x14ac:dyDescent="0.25">
      <c r="A5070" s="1">
        <f t="shared" si="552"/>
        <v>43312</v>
      </c>
      <c r="B5070" s="7">
        <f t="shared" si="554"/>
        <v>7</v>
      </c>
      <c r="C5070" s="4">
        <f>INDEX(Calendar!$E$3:$E$367,MATCH(LOLP!$A5070,Calendar!$B$3:$B$367,0))</f>
        <v>1</v>
      </c>
      <c r="D5070" s="2">
        <f t="shared" si="553"/>
        <v>3</v>
      </c>
      <c r="E5070" s="36">
        <v>26635</v>
      </c>
      <c r="F5070" s="7">
        <f>IFERROR(IF(INDEX('Temperature Data'!$AA$15:$AA$348,MATCH(LOLP!A5070,'Temperature Data'!$B$15:$B$348,0))&gt;IF(B5070=9,$G$2,LOLP!$F$2),1,0),0)</f>
        <v>1</v>
      </c>
      <c r="G5070" s="7">
        <f>SUMIFS(LOLP!$F$4:$F$8763,$C$4:$C$8763,$C5070,$B$4:$B$8763,$B5070,$D$4:$D$8763,$D5070)</f>
        <v>17</v>
      </c>
      <c r="H5070" s="7">
        <f>COUNTIFS(Calendar!$E$3:$E$367,LOLP!C5070,Calendar!$D$3:$D$367,LOLP!B5070)</f>
        <v>21</v>
      </c>
      <c r="I5070" s="7">
        <f ca="1">IF($F5070=1,OFFSET(start_norps,LOLP!$D5070+(1-$C5070)*24,LOLP!$B5070)*H5070/G5070,0)</f>
        <v>0</v>
      </c>
      <c r="J5070" s="7">
        <f ca="1">IF($F5070=1,OFFSET(start_33,LOLP!$D5070+(1-$C5070)*24,LOLP!$B5070)*H5070/G5070,0)</f>
        <v>0</v>
      </c>
      <c r="K5070" s="7">
        <f ca="1">IF($F5070,OFFSET(start_40,LOLP!$D5070+(1-$C5070)*24,LOLP!$B5070),0)</f>
        <v>0</v>
      </c>
      <c r="L5070" s="7">
        <f ca="1">IF($F5070,OFFSET(start_50,LOLP!$D5070+(1-$C5070)*24,LOLP!$B5070),0)</f>
        <v>0</v>
      </c>
      <c r="M5070" s="25">
        <f t="shared" ca="1" si="555"/>
        <v>0</v>
      </c>
      <c r="N5070" s="25">
        <f t="shared" ca="1" si="556"/>
        <v>0</v>
      </c>
      <c r="O5070" s="15" t="e">
        <f t="shared" ca="1" si="557"/>
        <v>#DIV/0!</v>
      </c>
      <c r="P5070" s="15" t="e">
        <f t="shared" ca="1" si="558"/>
        <v>#DIV/0!</v>
      </c>
    </row>
    <row r="5071" spans="1:16" x14ac:dyDescent="0.25">
      <c r="A5071" s="1">
        <f t="shared" si="552"/>
        <v>43312</v>
      </c>
      <c r="B5071" s="7">
        <f t="shared" si="554"/>
        <v>7</v>
      </c>
      <c r="C5071" s="4">
        <f>INDEX(Calendar!$E$3:$E$367,MATCH(LOLP!$A5071,Calendar!$B$3:$B$367,0))</f>
        <v>1</v>
      </c>
      <c r="D5071" s="2">
        <f t="shared" si="553"/>
        <v>4</v>
      </c>
      <c r="E5071" s="36">
        <v>26447</v>
      </c>
      <c r="F5071" s="7">
        <f>IFERROR(IF(INDEX('Temperature Data'!$AA$15:$AA$348,MATCH(LOLP!A5071,'Temperature Data'!$B$15:$B$348,0))&gt;IF(B5071=9,$G$2,LOLP!$F$2),1,0),0)</f>
        <v>1</v>
      </c>
      <c r="G5071" s="7">
        <f>SUMIFS(LOLP!$F$4:$F$8763,$C$4:$C$8763,$C5071,$B$4:$B$8763,$B5071,$D$4:$D$8763,$D5071)</f>
        <v>17</v>
      </c>
      <c r="H5071" s="7">
        <f>COUNTIFS(Calendar!$E$3:$E$367,LOLP!C5071,Calendar!$D$3:$D$367,LOLP!B5071)</f>
        <v>21</v>
      </c>
      <c r="I5071" s="7">
        <f ca="1">IF($F5071=1,OFFSET(start_norps,LOLP!$D5071+(1-$C5071)*24,LOLP!$B5071)*H5071/G5071,0)</f>
        <v>0</v>
      </c>
      <c r="J5071" s="7">
        <f ca="1">IF($F5071=1,OFFSET(start_33,LOLP!$D5071+(1-$C5071)*24,LOLP!$B5071)*H5071/G5071,0)</f>
        <v>0</v>
      </c>
      <c r="K5071" s="7">
        <f ca="1">IF($F5071,OFFSET(start_40,LOLP!$D5071+(1-$C5071)*24,LOLP!$B5071),0)</f>
        <v>0</v>
      </c>
      <c r="L5071" s="7">
        <f ca="1">IF($F5071,OFFSET(start_50,LOLP!$D5071+(1-$C5071)*24,LOLP!$B5071),0)</f>
        <v>0</v>
      </c>
      <c r="M5071" s="25">
        <f t="shared" ca="1" si="555"/>
        <v>0</v>
      </c>
      <c r="N5071" s="25">
        <f t="shared" ca="1" si="556"/>
        <v>0</v>
      </c>
      <c r="O5071" s="15" t="e">
        <f t="shared" ca="1" si="557"/>
        <v>#DIV/0!</v>
      </c>
      <c r="P5071" s="15" t="e">
        <f t="shared" ca="1" si="558"/>
        <v>#DIV/0!</v>
      </c>
    </row>
    <row r="5072" spans="1:16" x14ac:dyDescent="0.25">
      <c r="A5072" s="1">
        <f t="shared" si="552"/>
        <v>43312</v>
      </c>
      <c r="B5072" s="7">
        <f t="shared" si="554"/>
        <v>7</v>
      </c>
      <c r="C5072" s="4">
        <f>INDEX(Calendar!$E$3:$E$367,MATCH(LOLP!$A5072,Calendar!$B$3:$B$367,0))</f>
        <v>1</v>
      </c>
      <c r="D5072" s="2">
        <f t="shared" si="553"/>
        <v>5</v>
      </c>
      <c r="E5072" s="36">
        <v>27591</v>
      </c>
      <c r="F5072" s="7">
        <f>IFERROR(IF(INDEX('Temperature Data'!$AA$15:$AA$348,MATCH(LOLP!A5072,'Temperature Data'!$B$15:$B$348,0))&gt;IF(B5072=9,$G$2,LOLP!$F$2),1,0),0)</f>
        <v>1</v>
      </c>
      <c r="G5072" s="7">
        <f>SUMIFS(LOLP!$F$4:$F$8763,$C$4:$C$8763,$C5072,$B$4:$B$8763,$B5072,$D$4:$D$8763,$D5072)</f>
        <v>17</v>
      </c>
      <c r="H5072" s="7">
        <f>COUNTIFS(Calendar!$E$3:$E$367,LOLP!C5072,Calendar!$D$3:$D$367,LOLP!B5072)</f>
        <v>21</v>
      </c>
      <c r="I5072" s="7">
        <f ca="1">IF($F5072=1,OFFSET(start_norps,LOLP!$D5072+(1-$C5072)*24,LOLP!$B5072)*H5072/G5072,0)</f>
        <v>0</v>
      </c>
      <c r="J5072" s="7">
        <f ca="1">IF($F5072=1,OFFSET(start_33,LOLP!$D5072+(1-$C5072)*24,LOLP!$B5072)*H5072/G5072,0)</f>
        <v>0</v>
      </c>
      <c r="K5072" s="7">
        <f ca="1">IF($F5072,OFFSET(start_40,LOLP!$D5072+(1-$C5072)*24,LOLP!$B5072),0)</f>
        <v>0</v>
      </c>
      <c r="L5072" s="7">
        <f ca="1">IF($F5072,OFFSET(start_50,LOLP!$D5072+(1-$C5072)*24,LOLP!$B5072),0)</f>
        <v>0</v>
      </c>
      <c r="M5072" s="25">
        <f t="shared" ca="1" si="555"/>
        <v>0</v>
      </c>
      <c r="N5072" s="25">
        <f t="shared" ca="1" si="556"/>
        <v>0</v>
      </c>
      <c r="O5072" s="15" t="e">
        <f t="shared" ca="1" si="557"/>
        <v>#DIV/0!</v>
      </c>
      <c r="P5072" s="15" t="e">
        <f t="shared" ca="1" si="558"/>
        <v>#DIV/0!</v>
      </c>
    </row>
    <row r="5073" spans="1:16" x14ac:dyDescent="0.25">
      <c r="A5073" s="1">
        <f t="shared" si="552"/>
        <v>43312</v>
      </c>
      <c r="B5073" s="7">
        <f t="shared" si="554"/>
        <v>7</v>
      </c>
      <c r="C5073" s="4">
        <f>INDEX(Calendar!$E$3:$E$367,MATCH(LOLP!$A5073,Calendar!$B$3:$B$367,0))</f>
        <v>1</v>
      </c>
      <c r="D5073" s="2">
        <f t="shared" si="553"/>
        <v>6</v>
      </c>
      <c r="E5073" s="36">
        <v>29270</v>
      </c>
      <c r="F5073" s="7">
        <f>IFERROR(IF(INDEX('Temperature Data'!$AA$15:$AA$348,MATCH(LOLP!A5073,'Temperature Data'!$B$15:$B$348,0))&gt;IF(B5073=9,$G$2,LOLP!$F$2),1,0),0)</f>
        <v>1</v>
      </c>
      <c r="G5073" s="7">
        <f>SUMIFS(LOLP!$F$4:$F$8763,$C$4:$C$8763,$C5073,$B$4:$B$8763,$B5073,$D$4:$D$8763,$D5073)</f>
        <v>17</v>
      </c>
      <c r="H5073" s="7">
        <f>COUNTIFS(Calendar!$E$3:$E$367,LOLP!C5073,Calendar!$D$3:$D$367,LOLP!B5073)</f>
        <v>21</v>
      </c>
      <c r="I5073" s="7">
        <f ca="1">IF($F5073=1,OFFSET(start_norps,LOLP!$D5073+(1-$C5073)*24,LOLP!$B5073)*H5073/G5073,0)</f>
        <v>0</v>
      </c>
      <c r="J5073" s="7">
        <f ca="1">IF($F5073=1,OFFSET(start_33,LOLP!$D5073+(1-$C5073)*24,LOLP!$B5073)*H5073/G5073,0)</f>
        <v>0</v>
      </c>
      <c r="K5073" s="7">
        <f ca="1">IF($F5073,OFFSET(start_40,LOLP!$D5073+(1-$C5073)*24,LOLP!$B5073),0)</f>
        <v>0</v>
      </c>
      <c r="L5073" s="7">
        <f ca="1">IF($F5073,OFFSET(start_50,LOLP!$D5073+(1-$C5073)*24,LOLP!$B5073),0)</f>
        <v>0</v>
      </c>
      <c r="M5073" s="25">
        <f t="shared" ca="1" si="555"/>
        <v>0</v>
      </c>
      <c r="N5073" s="25">
        <f t="shared" ca="1" si="556"/>
        <v>0</v>
      </c>
      <c r="O5073" s="15" t="e">
        <f t="shared" ca="1" si="557"/>
        <v>#DIV/0!</v>
      </c>
      <c r="P5073" s="15" t="e">
        <f t="shared" ca="1" si="558"/>
        <v>#DIV/0!</v>
      </c>
    </row>
    <row r="5074" spans="1:16" x14ac:dyDescent="0.25">
      <c r="A5074" s="1">
        <f t="shared" si="552"/>
        <v>43312</v>
      </c>
      <c r="B5074" s="7">
        <f t="shared" si="554"/>
        <v>7</v>
      </c>
      <c r="C5074" s="4">
        <f>INDEX(Calendar!$E$3:$E$367,MATCH(LOLP!$A5074,Calendar!$B$3:$B$367,0))</f>
        <v>1</v>
      </c>
      <c r="D5074" s="2">
        <f t="shared" si="553"/>
        <v>7</v>
      </c>
      <c r="E5074" s="36">
        <v>30575</v>
      </c>
      <c r="F5074" s="7">
        <f>IFERROR(IF(INDEX('Temperature Data'!$AA$15:$AA$348,MATCH(LOLP!A5074,'Temperature Data'!$B$15:$B$348,0))&gt;IF(B5074=9,$G$2,LOLP!$F$2),1,0),0)</f>
        <v>1</v>
      </c>
      <c r="G5074" s="7">
        <f>SUMIFS(LOLP!$F$4:$F$8763,$C$4:$C$8763,$C5074,$B$4:$B$8763,$B5074,$D$4:$D$8763,$D5074)</f>
        <v>17</v>
      </c>
      <c r="H5074" s="7">
        <f>COUNTIFS(Calendar!$E$3:$E$367,LOLP!C5074,Calendar!$D$3:$D$367,LOLP!B5074)</f>
        <v>21</v>
      </c>
      <c r="I5074" s="7">
        <f ca="1">IF($F5074=1,OFFSET(start_norps,LOLP!$D5074+(1-$C5074)*24,LOLP!$B5074)*H5074/G5074,0)</f>
        <v>0</v>
      </c>
      <c r="J5074" s="7">
        <f ca="1">IF($F5074=1,OFFSET(start_33,LOLP!$D5074+(1-$C5074)*24,LOLP!$B5074)*H5074/G5074,0)</f>
        <v>0</v>
      </c>
      <c r="K5074" s="7">
        <f ca="1">IF($F5074,OFFSET(start_40,LOLP!$D5074+(1-$C5074)*24,LOLP!$B5074),0)</f>
        <v>0</v>
      </c>
      <c r="L5074" s="7">
        <f ca="1">IF($F5074,OFFSET(start_50,LOLP!$D5074+(1-$C5074)*24,LOLP!$B5074),0)</f>
        <v>0</v>
      </c>
      <c r="M5074" s="25">
        <f t="shared" ca="1" si="555"/>
        <v>0</v>
      </c>
      <c r="N5074" s="25">
        <f t="shared" ca="1" si="556"/>
        <v>0</v>
      </c>
      <c r="O5074" s="15" t="e">
        <f t="shared" ca="1" si="557"/>
        <v>#DIV/0!</v>
      </c>
      <c r="P5074" s="15" t="e">
        <f t="shared" ca="1" si="558"/>
        <v>#DIV/0!</v>
      </c>
    </row>
    <row r="5075" spans="1:16" x14ac:dyDescent="0.25">
      <c r="A5075" s="1">
        <f t="shared" si="552"/>
        <v>43312</v>
      </c>
      <c r="B5075" s="7">
        <f t="shared" si="554"/>
        <v>7</v>
      </c>
      <c r="C5075" s="4">
        <f>INDEX(Calendar!$E$3:$E$367,MATCH(LOLP!$A5075,Calendar!$B$3:$B$367,0))</f>
        <v>1</v>
      </c>
      <c r="D5075" s="2">
        <f t="shared" si="553"/>
        <v>8</v>
      </c>
      <c r="E5075" s="36">
        <v>31766</v>
      </c>
      <c r="F5075" s="7">
        <f>IFERROR(IF(INDEX('Temperature Data'!$AA$15:$AA$348,MATCH(LOLP!A5075,'Temperature Data'!$B$15:$B$348,0))&gt;IF(B5075=9,$G$2,LOLP!$F$2),1,0),0)</f>
        <v>1</v>
      </c>
      <c r="G5075" s="7">
        <f>SUMIFS(LOLP!$F$4:$F$8763,$C$4:$C$8763,$C5075,$B$4:$B$8763,$B5075,$D$4:$D$8763,$D5075)</f>
        <v>17</v>
      </c>
      <c r="H5075" s="7">
        <f>COUNTIFS(Calendar!$E$3:$E$367,LOLP!C5075,Calendar!$D$3:$D$367,LOLP!B5075)</f>
        <v>21</v>
      </c>
      <c r="I5075" s="7">
        <f ca="1">IF($F5075=1,OFFSET(start_norps,LOLP!$D5075+(1-$C5075)*24,LOLP!$B5075)*H5075/G5075,0)</f>
        <v>9.8849763121029283E-13</v>
      </c>
      <c r="J5075" s="7">
        <f ca="1">IF($F5075=1,OFFSET(start_33,LOLP!$D5075+(1-$C5075)*24,LOLP!$B5075)*H5075/G5075,0)</f>
        <v>1.8584058269007494E-15</v>
      </c>
      <c r="K5075" s="7">
        <f ca="1">IF($F5075,OFFSET(start_40,LOLP!$D5075+(1-$C5075)*24,LOLP!$B5075),0)</f>
        <v>0</v>
      </c>
      <c r="L5075" s="7">
        <f ca="1">IF($F5075,OFFSET(start_50,LOLP!$D5075+(1-$C5075)*24,LOLP!$B5075),0)</f>
        <v>0</v>
      </c>
      <c r="M5075" s="25">
        <f t="shared" ca="1" si="555"/>
        <v>5.9525994122127308E-16</v>
      </c>
      <c r="N5075" s="25">
        <f t="shared" ca="1" si="556"/>
        <v>9.9186514387467734E-19</v>
      </c>
      <c r="O5075" s="15" t="e">
        <f t="shared" ca="1" si="557"/>
        <v>#DIV/0!</v>
      </c>
      <c r="P5075" s="15" t="e">
        <f t="shared" ca="1" si="558"/>
        <v>#DIV/0!</v>
      </c>
    </row>
    <row r="5076" spans="1:16" x14ac:dyDescent="0.25">
      <c r="A5076" s="1">
        <f t="shared" si="552"/>
        <v>43312</v>
      </c>
      <c r="B5076" s="7">
        <f t="shared" si="554"/>
        <v>7</v>
      </c>
      <c r="C5076" s="4">
        <f>INDEX(Calendar!$E$3:$E$367,MATCH(LOLP!$A5076,Calendar!$B$3:$B$367,0))</f>
        <v>1</v>
      </c>
      <c r="D5076" s="2">
        <f t="shared" si="553"/>
        <v>9</v>
      </c>
      <c r="E5076" s="36">
        <v>33128</v>
      </c>
      <c r="F5076" s="7">
        <f>IFERROR(IF(INDEX('Temperature Data'!$AA$15:$AA$348,MATCH(LOLP!A5076,'Temperature Data'!$B$15:$B$348,0))&gt;IF(B5076=9,$G$2,LOLP!$F$2),1,0),0)</f>
        <v>1</v>
      </c>
      <c r="G5076" s="7">
        <f>SUMIFS(LOLP!$F$4:$F$8763,$C$4:$C$8763,$C5076,$B$4:$B$8763,$B5076,$D$4:$D$8763,$D5076)</f>
        <v>17</v>
      </c>
      <c r="H5076" s="7">
        <f>COUNTIFS(Calendar!$E$3:$E$367,LOLP!C5076,Calendar!$D$3:$D$367,LOLP!B5076)</f>
        <v>21</v>
      </c>
      <c r="I5076" s="7">
        <f ca="1">IF($F5076=1,OFFSET(start_norps,LOLP!$D5076+(1-$C5076)*24,LOLP!$B5076)*H5076/G5076,0)</f>
        <v>4.8246458654209809E-10</v>
      </c>
      <c r="J5076" s="7">
        <f ca="1">IF($F5076=1,OFFSET(start_33,LOLP!$D5076+(1-$C5076)*24,LOLP!$B5076)*H5076/G5076,0)</f>
        <v>3.7183152059811881E-14</v>
      </c>
      <c r="K5076" s="7">
        <f ca="1">IF($F5076,OFFSET(start_40,LOLP!$D5076+(1-$C5076)*24,LOLP!$B5076),0)</f>
        <v>0</v>
      </c>
      <c r="L5076" s="7">
        <f ca="1">IF($F5076,OFFSET(start_50,LOLP!$D5076+(1-$C5076)*24,LOLP!$B5076),0)</f>
        <v>0</v>
      </c>
      <c r="M5076" s="25">
        <f t="shared" ca="1" si="555"/>
        <v>2.9053366680784487E-13</v>
      </c>
      <c r="N5076" s="25">
        <f t="shared" ca="1" si="556"/>
        <v>1.9845327610183486E-17</v>
      </c>
      <c r="O5076" s="15" t="e">
        <f t="shared" ca="1" si="557"/>
        <v>#DIV/0!</v>
      </c>
      <c r="P5076" s="15" t="e">
        <f t="shared" ca="1" si="558"/>
        <v>#DIV/0!</v>
      </c>
    </row>
    <row r="5077" spans="1:16" x14ac:dyDescent="0.25">
      <c r="A5077" s="1">
        <f t="shared" si="552"/>
        <v>43312</v>
      </c>
      <c r="B5077" s="7">
        <f t="shared" si="554"/>
        <v>7</v>
      </c>
      <c r="C5077" s="4">
        <f>INDEX(Calendar!$E$3:$E$367,MATCH(LOLP!$A5077,Calendar!$B$3:$B$367,0))</f>
        <v>1</v>
      </c>
      <c r="D5077" s="2">
        <f t="shared" si="553"/>
        <v>10</v>
      </c>
      <c r="E5077" s="36">
        <v>34693</v>
      </c>
      <c r="F5077" s="7">
        <f>IFERROR(IF(INDEX('Temperature Data'!$AA$15:$AA$348,MATCH(LOLP!A5077,'Temperature Data'!$B$15:$B$348,0))&gt;IF(B5077=9,$G$2,LOLP!$F$2),1,0),0)</f>
        <v>1</v>
      </c>
      <c r="G5077" s="7">
        <f>SUMIFS(LOLP!$F$4:$F$8763,$C$4:$C$8763,$C5077,$B$4:$B$8763,$B5077,$D$4:$D$8763,$D5077)</f>
        <v>17</v>
      </c>
      <c r="H5077" s="7">
        <f>COUNTIFS(Calendar!$E$3:$E$367,LOLP!C5077,Calendar!$D$3:$D$367,LOLP!B5077)</f>
        <v>21</v>
      </c>
      <c r="I5077" s="7">
        <f ca="1">IF($F5077=1,OFFSET(start_norps,LOLP!$D5077+(1-$C5077)*24,LOLP!$B5077)*H5077/G5077,0)</f>
        <v>1.4155959084874145E-8</v>
      </c>
      <c r="J5077" s="7">
        <f ca="1">IF($F5077=1,OFFSET(start_33,LOLP!$D5077+(1-$C5077)*24,LOLP!$B5077)*H5077/G5077,0)</f>
        <v>3.8761752680132135E-13</v>
      </c>
      <c r="K5077" s="7">
        <f ca="1">IF($F5077,OFFSET(start_40,LOLP!$D5077+(1-$C5077)*24,LOLP!$B5077),0)</f>
        <v>0</v>
      </c>
      <c r="L5077" s="7">
        <f ca="1">IF($F5077,OFFSET(start_50,LOLP!$D5077+(1-$C5077)*24,LOLP!$B5077),0)</f>
        <v>0</v>
      </c>
      <c r="M5077" s="25">
        <f t="shared" ca="1" si="555"/>
        <v>8.5245276333902356E-12</v>
      </c>
      <c r="N5077" s="25">
        <f t="shared" ca="1" si="556"/>
        <v>2.0687855603116982E-16</v>
      </c>
      <c r="O5077" s="15" t="e">
        <f t="shared" ca="1" si="557"/>
        <v>#DIV/0!</v>
      </c>
      <c r="P5077" s="15" t="e">
        <f t="shared" ca="1" si="558"/>
        <v>#DIV/0!</v>
      </c>
    </row>
    <row r="5078" spans="1:16" x14ac:dyDescent="0.25">
      <c r="A5078" s="1">
        <f t="shared" si="552"/>
        <v>43312</v>
      </c>
      <c r="B5078" s="7">
        <f t="shared" si="554"/>
        <v>7</v>
      </c>
      <c r="C5078" s="4">
        <f>INDEX(Calendar!$E$3:$E$367,MATCH(LOLP!$A5078,Calendar!$B$3:$B$367,0))</f>
        <v>1</v>
      </c>
      <c r="D5078" s="2">
        <f t="shared" si="553"/>
        <v>11</v>
      </c>
      <c r="E5078" s="36">
        <v>36322</v>
      </c>
      <c r="F5078" s="7">
        <f>IFERROR(IF(INDEX('Temperature Data'!$AA$15:$AA$348,MATCH(LOLP!A5078,'Temperature Data'!$B$15:$B$348,0))&gt;IF(B5078=9,$G$2,LOLP!$F$2),1,0),0)</f>
        <v>1</v>
      </c>
      <c r="G5078" s="7">
        <f>SUMIFS(LOLP!$F$4:$F$8763,$C$4:$C$8763,$C5078,$B$4:$B$8763,$B5078,$D$4:$D$8763,$D5078)</f>
        <v>17</v>
      </c>
      <c r="H5078" s="7">
        <f>COUNTIFS(Calendar!$E$3:$E$367,LOLP!C5078,Calendar!$D$3:$D$367,LOLP!B5078)</f>
        <v>21</v>
      </c>
      <c r="I5078" s="7">
        <f ca="1">IF($F5078=1,OFFSET(start_norps,LOLP!$D5078+(1-$C5078)*24,LOLP!$B5078)*H5078/G5078,0)</f>
        <v>4.7834684128625099E-7</v>
      </c>
      <c r="J5078" s="7">
        <f ca="1">IF($F5078=1,OFFSET(start_33,LOLP!$D5078+(1-$C5078)*24,LOLP!$B5078)*H5078/G5078,0)</f>
        <v>4.6671742863318669E-12</v>
      </c>
      <c r="K5078" s="7">
        <f ca="1">IF($F5078,OFFSET(start_40,LOLP!$D5078+(1-$C5078)*24,LOLP!$B5078),0)</f>
        <v>0</v>
      </c>
      <c r="L5078" s="7">
        <f ca="1">IF($F5078,OFFSET(start_50,LOLP!$D5078+(1-$C5078)*24,LOLP!$B5078),0)</f>
        <v>0</v>
      </c>
      <c r="M5078" s="25">
        <f t="shared" ca="1" si="555"/>
        <v>2.8805401615257868E-10</v>
      </c>
      <c r="N5078" s="25">
        <f t="shared" ca="1" si="556"/>
        <v>2.4909561883589489E-15</v>
      </c>
      <c r="O5078" s="15" t="e">
        <f t="shared" ca="1" si="557"/>
        <v>#DIV/0!</v>
      </c>
      <c r="P5078" s="15" t="e">
        <f t="shared" ca="1" si="558"/>
        <v>#DIV/0!</v>
      </c>
    </row>
    <row r="5079" spans="1:16" x14ac:dyDescent="0.25">
      <c r="A5079" s="1">
        <f t="shared" si="552"/>
        <v>43312</v>
      </c>
      <c r="B5079" s="7">
        <f t="shared" si="554"/>
        <v>7</v>
      </c>
      <c r="C5079" s="4">
        <f>INDEX(Calendar!$E$3:$E$367,MATCH(LOLP!$A5079,Calendar!$B$3:$B$367,0))</f>
        <v>1</v>
      </c>
      <c r="D5079" s="2">
        <f t="shared" si="553"/>
        <v>12</v>
      </c>
      <c r="E5079" s="36">
        <v>38110</v>
      </c>
      <c r="F5079" s="7">
        <f>IFERROR(IF(INDEX('Temperature Data'!$AA$15:$AA$348,MATCH(LOLP!A5079,'Temperature Data'!$B$15:$B$348,0))&gt;IF(B5079=9,$G$2,LOLP!$F$2),1,0),0)</f>
        <v>1</v>
      </c>
      <c r="G5079" s="7">
        <f>SUMIFS(LOLP!$F$4:$F$8763,$C$4:$C$8763,$C5079,$B$4:$B$8763,$B5079,$D$4:$D$8763,$D5079)</f>
        <v>17</v>
      </c>
      <c r="H5079" s="7">
        <f>COUNTIFS(Calendar!$E$3:$E$367,LOLP!C5079,Calendar!$D$3:$D$367,LOLP!B5079)</f>
        <v>21</v>
      </c>
      <c r="I5079" s="7">
        <f ca="1">IF($F5079=1,OFFSET(start_norps,LOLP!$D5079+(1-$C5079)*24,LOLP!$B5079)*H5079/G5079,0)</f>
        <v>2.9427360377163746E-4</v>
      </c>
      <c r="J5079" s="7">
        <f ca="1">IF($F5079=1,OFFSET(start_33,LOLP!$D5079+(1-$C5079)*24,LOLP!$B5079)*H5079/G5079,0)</f>
        <v>6.7617504856389595E-8</v>
      </c>
      <c r="K5079" s="7">
        <f ca="1">IF($F5079,OFFSET(start_40,LOLP!$D5079+(1-$C5079)*24,LOLP!$B5079),0)</f>
        <v>0</v>
      </c>
      <c r="L5079" s="7">
        <f ca="1">IF($F5079,OFFSET(start_50,LOLP!$D5079+(1-$C5079)*24,LOLP!$B5079),0)</f>
        <v>0</v>
      </c>
      <c r="M5079" s="25">
        <f t="shared" ca="1" si="555"/>
        <v>1.7720759519636282E-7</v>
      </c>
      <c r="N5079" s="25">
        <f t="shared" ca="1" si="556"/>
        <v>3.6088697749445538E-11</v>
      </c>
      <c r="O5079" s="15" t="e">
        <f t="shared" ca="1" si="557"/>
        <v>#DIV/0!</v>
      </c>
      <c r="P5079" s="15" t="e">
        <f t="shared" ca="1" si="558"/>
        <v>#DIV/0!</v>
      </c>
    </row>
    <row r="5080" spans="1:16" x14ac:dyDescent="0.25">
      <c r="A5080" s="1">
        <f t="shared" si="552"/>
        <v>43312</v>
      </c>
      <c r="B5080" s="7">
        <f t="shared" si="554"/>
        <v>7</v>
      </c>
      <c r="C5080" s="4">
        <f>INDEX(Calendar!$E$3:$E$367,MATCH(LOLP!$A5080,Calendar!$B$3:$B$367,0))</f>
        <v>1</v>
      </c>
      <c r="D5080" s="2">
        <f t="shared" si="553"/>
        <v>13</v>
      </c>
      <c r="E5080" s="36">
        <v>40221</v>
      </c>
      <c r="F5080" s="7">
        <f>IFERROR(IF(INDEX('Temperature Data'!$AA$15:$AA$348,MATCH(LOLP!A5080,'Temperature Data'!$B$15:$B$348,0))&gt;IF(B5080=9,$G$2,LOLP!$F$2),1,0),0)</f>
        <v>1</v>
      </c>
      <c r="G5080" s="7">
        <f>SUMIFS(LOLP!$F$4:$F$8763,$C$4:$C$8763,$C5080,$B$4:$B$8763,$B5080,$D$4:$D$8763,$D5080)</f>
        <v>17</v>
      </c>
      <c r="H5080" s="7">
        <f>COUNTIFS(Calendar!$E$3:$E$367,LOLP!C5080,Calendar!$D$3:$D$367,LOLP!B5080)</f>
        <v>21</v>
      </c>
      <c r="I5080" s="7">
        <f ca="1">IF($F5080=1,OFFSET(start_norps,LOLP!$D5080+(1-$C5080)*24,LOLP!$B5080)*H5080/G5080,0)</f>
        <v>2.5756648823129949E-3</v>
      </c>
      <c r="J5080" s="7">
        <f ca="1">IF($F5080=1,OFFSET(start_33,LOLP!$D5080+(1-$C5080)*24,LOLP!$B5080)*H5080/G5080,0)</f>
        <v>3.1697734660975639E-7</v>
      </c>
      <c r="K5080" s="7">
        <f ca="1">IF($F5080,OFFSET(start_40,LOLP!$D5080+(1-$C5080)*24,LOLP!$B5080),0)</f>
        <v>0</v>
      </c>
      <c r="L5080" s="7">
        <f ca="1">IF($F5080,OFFSET(start_50,LOLP!$D5080+(1-$C5080)*24,LOLP!$B5080),0)</f>
        <v>0</v>
      </c>
      <c r="M5080" s="25">
        <f t="shared" ca="1" si="555"/>
        <v>1.5510306530265828E-6</v>
      </c>
      <c r="N5080" s="25">
        <f t="shared" ca="1" si="556"/>
        <v>1.691766012294635E-10</v>
      </c>
      <c r="O5080" s="15" t="e">
        <f t="shared" ca="1" si="557"/>
        <v>#DIV/0!</v>
      </c>
      <c r="P5080" s="15" t="e">
        <f t="shared" ca="1" si="558"/>
        <v>#DIV/0!</v>
      </c>
    </row>
    <row r="5081" spans="1:16" x14ac:dyDescent="0.25">
      <c r="A5081" s="1">
        <f t="shared" si="552"/>
        <v>43312</v>
      </c>
      <c r="B5081" s="7">
        <f t="shared" si="554"/>
        <v>7</v>
      </c>
      <c r="C5081" s="4">
        <f>INDEX(Calendar!$E$3:$E$367,MATCH(LOLP!$A5081,Calendar!$B$3:$B$367,0))</f>
        <v>1</v>
      </c>
      <c r="D5081" s="2">
        <f t="shared" si="553"/>
        <v>14</v>
      </c>
      <c r="E5081" s="36">
        <v>41797</v>
      </c>
      <c r="F5081" s="7">
        <f>IFERROR(IF(INDEX('Temperature Data'!$AA$15:$AA$348,MATCH(LOLP!A5081,'Temperature Data'!$B$15:$B$348,0))&gt;IF(B5081=9,$G$2,LOLP!$F$2),1,0),0)</f>
        <v>1</v>
      </c>
      <c r="G5081" s="7">
        <f>SUMIFS(LOLP!$F$4:$F$8763,$C$4:$C$8763,$C5081,$B$4:$B$8763,$B5081,$D$4:$D$8763,$D5081)</f>
        <v>17</v>
      </c>
      <c r="H5081" s="7">
        <f>COUNTIFS(Calendar!$E$3:$E$367,LOLP!C5081,Calendar!$D$3:$D$367,LOLP!B5081)</f>
        <v>21</v>
      </c>
      <c r="I5081" s="7">
        <f ca="1">IF($F5081=1,OFFSET(start_norps,LOLP!$D5081+(1-$C5081)*24,LOLP!$B5081)*H5081/G5081,0)</f>
        <v>1.4938153686275523E-2</v>
      </c>
      <c r="J5081" s="7">
        <f ca="1">IF($F5081=1,OFFSET(start_33,LOLP!$D5081+(1-$C5081)*24,LOLP!$B5081)*H5081/G5081,0)</f>
        <v>6.4908882148098641E-6</v>
      </c>
      <c r="K5081" s="7">
        <f ca="1">IF($F5081,OFFSET(start_40,LOLP!$D5081+(1-$C5081)*24,LOLP!$B5081),0)</f>
        <v>0</v>
      </c>
      <c r="L5081" s="7">
        <f ca="1">IF($F5081,OFFSET(start_50,LOLP!$D5081+(1-$C5081)*24,LOLP!$B5081),0)</f>
        <v>0</v>
      </c>
      <c r="M5081" s="25">
        <f t="shared" ca="1" si="555"/>
        <v>8.9955546725584529E-6</v>
      </c>
      <c r="N5081" s="25">
        <f t="shared" ca="1" si="556"/>
        <v>3.4643056322060636E-9</v>
      </c>
      <c r="O5081" s="15" t="e">
        <f t="shared" ca="1" si="557"/>
        <v>#DIV/0!</v>
      </c>
      <c r="P5081" s="15" t="e">
        <f t="shared" ca="1" si="558"/>
        <v>#DIV/0!</v>
      </c>
    </row>
    <row r="5082" spans="1:16" x14ac:dyDescent="0.25">
      <c r="A5082" s="1">
        <f t="shared" si="552"/>
        <v>43312</v>
      </c>
      <c r="B5082" s="7">
        <f t="shared" si="554"/>
        <v>7</v>
      </c>
      <c r="C5082" s="4">
        <f>INDEX(Calendar!$E$3:$E$367,MATCH(LOLP!$A5082,Calendar!$B$3:$B$367,0))</f>
        <v>1</v>
      </c>
      <c r="D5082" s="2">
        <f t="shared" si="553"/>
        <v>15</v>
      </c>
      <c r="E5082" s="36">
        <v>42900</v>
      </c>
      <c r="F5082" s="7">
        <f>IFERROR(IF(INDEX('Temperature Data'!$AA$15:$AA$348,MATCH(LOLP!A5082,'Temperature Data'!$B$15:$B$348,0))&gt;IF(B5082=9,$G$2,LOLP!$F$2),1,0),0)</f>
        <v>1</v>
      </c>
      <c r="G5082" s="7">
        <f>SUMIFS(LOLP!$F$4:$F$8763,$C$4:$C$8763,$C5082,$B$4:$B$8763,$B5082,$D$4:$D$8763,$D5082)</f>
        <v>17</v>
      </c>
      <c r="H5082" s="7">
        <f>COUNTIFS(Calendar!$E$3:$E$367,LOLP!C5082,Calendar!$D$3:$D$367,LOLP!B5082)</f>
        <v>21</v>
      </c>
      <c r="I5082" s="7">
        <f ca="1">IF($F5082=1,OFFSET(start_norps,LOLP!$D5082+(1-$C5082)*24,LOLP!$B5082)*H5082/G5082,0)</f>
        <v>0.12743936282811918</v>
      </c>
      <c r="J5082" s="7">
        <f ca="1">IF($F5082=1,OFFSET(start_33,LOLP!$D5082+(1-$C5082)*24,LOLP!$B5082)*H5082/G5082,0)</f>
        <v>3.1718041392801689E-4</v>
      </c>
      <c r="K5082" s="7">
        <f ca="1">IF($F5082,OFFSET(start_40,LOLP!$D5082+(1-$C5082)*24,LOLP!$B5082),0)</f>
        <v>0</v>
      </c>
      <c r="L5082" s="7">
        <f ca="1">IF($F5082,OFFSET(start_50,LOLP!$D5082+(1-$C5082)*24,LOLP!$B5082),0)</f>
        <v>0</v>
      </c>
      <c r="M5082" s="25">
        <f t="shared" ca="1" si="555"/>
        <v>7.674226546548433E-5</v>
      </c>
      <c r="N5082" s="25">
        <f t="shared" ca="1" si="556"/>
        <v>1.6928498196736648E-7</v>
      </c>
      <c r="O5082" s="15" t="e">
        <f t="shared" ca="1" si="557"/>
        <v>#DIV/0!</v>
      </c>
      <c r="P5082" s="15" t="e">
        <f t="shared" ca="1" si="558"/>
        <v>#DIV/0!</v>
      </c>
    </row>
    <row r="5083" spans="1:16" x14ac:dyDescent="0.25">
      <c r="A5083" s="1">
        <f t="shared" si="552"/>
        <v>43312</v>
      </c>
      <c r="B5083" s="7">
        <f t="shared" si="554"/>
        <v>7</v>
      </c>
      <c r="C5083" s="4">
        <f>INDEX(Calendar!$E$3:$E$367,MATCH(LOLP!$A5083,Calendar!$B$3:$B$367,0))</f>
        <v>1</v>
      </c>
      <c r="D5083" s="2">
        <f t="shared" si="553"/>
        <v>16</v>
      </c>
      <c r="E5083" s="36">
        <v>43747</v>
      </c>
      <c r="F5083" s="7">
        <f>IFERROR(IF(INDEX('Temperature Data'!$AA$15:$AA$348,MATCH(LOLP!A5083,'Temperature Data'!$B$15:$B$348,0))&gt;IF(B5083=9,$G$2,LOLP!$F$2),1,0),0)</f>
        <v>1</v>
      </c>
      <c r="G5083" s="7">
        <f>SUMIFS(LOLP!$F$4:$F$8763,$C$4:$C$8763,$C5083,$B$4:$B$8763,$B5083,$D$4:$D$8763,$D5083)</f>
        <v>17</v>
      </c>
      <c r="H5083" s="7">
        <f>COUNTIFS(Calendar!$E$3:$E$367,LOLP!C5083,Calendar!$D$3:$D$367,LOLP!B5083)</f>
        <v>21</v>
      </c>
      <c r="I5083" s="7">
        <f ca="1">IF($F5083=1,OFFSET(start_norps,LOLP!$D5083+(1-$C5083)*24,LOLP!$B5083)*H5083/G5083,0)</f>
        <v>0.39364549930362924</v>
      </c>
      <c r="J5083" s="7">
        <f ca="1">IF($F5083=1,OFFSET(start_33,LOLP!$D5083+(1-$C5083)*24,LOLP!$B5083)*H5083/G5083,0)</f>
        <v>3.7980412424641979E-3</v>
      </c>
      <c r="K5083" s="7">
        <f ca="1">IF($F5083,OFFSET(start_40,LOLP!$D5083+(1-$C5083)*24,LOLP!$B5083),0)</f>
        <v>0</v>
      </c>
      <c r="L5083" s="7">
        <f ca="1">IF($F5083,OFFSET(start_50,LOLP!$D5083+(1-$C5083)*24,LOLP!$B5083),0)</f>
        <v>0</v>
      </c>
      <c r="M5083" s="25">
        <f t="shared" ca="1" si="555"/>
        <v>2.3704801041414691E-4</v>
      </c>
      <c r="N5083" s="25">
        <f t="shared" ca="1" si="556"/>
        <v>2.0270840033262006E-6</v>
      </c>
      <c r="O5083" s="15" t="e">
        <f t="shared" ca="1" si="557"/>
        <v>#DIV/0!</v>
      </c>
      <c r="P5083" s="15" t="e">
        <f t="shared" ca="1" si="558"/>
        <v>#DIV/0!</v>
      </c>
    </row>
    <row r="5084" spans="1:16" x14ac:dyDescent="0.25">
      <c r="A5084" s="1">
        <f t="shared" si="552"/>
        <v>43312</v>
      </c>
      <c r="B5084" s="7">
        <f t="shared" si="554"/>
        <v>7</v>
      </c>
      <c r="C5084" s="4">
        <f>INDEX(Calendar!$E$3:$E$367,MATCH(LOLP!$A5084,Calendar!$B$3:$B$367,0))</f>
        <v>1</v>
      </c>
      <c r="D5084" s="2">
        <f t="shared" si="553"/>
        <v>17</v>
      </c>
      <c r="E5084" s="36">
        <v>43933</v>
      </c>
      <c r="F5084" s="7">
        <f>IFERROR(IF(INDEX('Temperature Data'!$AA$15:$AA$348,MATCH(LOLP!A5084,'Temperature Data'!$B$15:$B$348,0))&gt;IF(B5084=9,$G$2,LOLP!$F$2),1,0),0)</f>
        <v>1</v>
      </c>
      <c r="G5084" s="7">
        <f>SUMIFS(LOLP!$F$4:$F$8763,$C$4:$C$8763,$C5084,$B$4:$B$8763,$B5084,$D$4:$D$8763,$D5084)</f>
        <v>17</v>
      </c>
      <c r="H5084" s="7">
        <f>COUNTIFS(Calendar!$E$3:$E$367,LOLP!C5084,Calendar!$D$3:$D$367,LOLP!B5084)</f>
        <v>21</v>
      </c>
      <c r="I5084" s="7">
        <f ca="1">IF($F5084=1,OFFSET(start_norps,LOLP!$D5084+(1-$C5084)*24,LOLP!$B5084)*H5084/G5084,0)</f>
        <v>0.60884564817099029</v>
      </c>
      <c r="J5084" s="7">
        <f ca="1">IF($F5084=1,OFFSET(start_33,LOLP!$D5084+(1-$C5084)*24,LOLP!$B5084)*H5084/G5084,0)</f>
        <v>4.3924205506881128E-2</v>
      </c>
      <c r="K5084" s="7">
        <f ca="1">IF($F5084,OFFSET(start_40,LOLP!$D5084+(1-$C5084)*24,LOLP!$B5084),0)</f>
        <v>0</v>
      </c>
      <c r="L5084" s="7">
        <f ca="1">IF($F5084,OFFSET(start_50,LOLP!$D5084+(1-$C5084)*24,LOLP!$B5084),0)</f>
        <v>0</v>
      </c>
      <c r="M5084" s="25">
        <f t="shared" ca="1" si="555"/>
        <v>3.6663863756491912E-4</v>
      </c>
      <c r="N5084" s="25">
        <f t="shared" ca="1" si="556"/>
        <v>2.3443150997497538E-5</v>
      </c>
      <c r="O5084" s="15" t="e">
        <f t="shared" ca="1" si="557"/>
        <v>#DIV/0!</v>
      </c>
      <c r="P5084" s="15" t="e">
        <f t="shared" ca="1" si="558"/>
        <v>#DIV/0!</v>
      </c>
    </row>
    <row r="5085" spans="1:16" x14ac:dyDescent="0.25">
      <c r="A5085" s="1">
        <f t="shared" ref="A5085:A5148" si="559">A5061+1</f>
        <v>43312</v>
      </c>
      <c r="B5085" s="7">
        <f t="shared" si="554"/>
        <v>7</v>
      </c>
      <c r="C5085" s="4">
        <f>INDEX(Calendar!$E$3:$E$367,MATCH(LOLP!$A5085,Calendar!$B$3:$B$367,0))</f>
        <v>1</v>
      </c>
      <c r="D5085" s="2">
        <f t="shared" ref="D5085:D5148" si="560">D5061</f>
        <v>18</v>
      </c>
      <c r="E5085" s="36">
        <v>43174</v>
      </c>
      <c r="F5085" s="7">
        <f>IFERROR(IF(INDEX('Temperature Data'!$AA$15:$AA$348,MATCH(LOLP!A5085,'Temperature Data'!$B$15:$B$348,0))&gt;IF(B5085=9,$G$2,LOLP!$F$2),1,0),0)</f>
        <v>1</v>
      </c>
      <c r="G5085" s="7">
        <f>SUMIFS(LOLP!$F$4:$F$8763,$C$4:$C$8763,$C5085,$B$4:$B$8763,$B5085,$D$4:$D$8763,$D5085)</f>
        <v>17</v>
      </c>
      <c r="H5085" s="7">
        <f>COUNTIFS(Calendar!$E$3:$E$367,LOLP!C5085,Calendar!$D$3:$D$367,LOLP!B5085)</f>
        <v>21</v>
      </c>
      <c r="I5085" s="7">
        <f ca="1">IF($F5085=1,OFFSET(start_norps,LOLP!$D5085+(1-$C5085)*24,LOLP!$B5085)*H5085/G5085,0)</f>
        <v>0.5249452339155336</v>
      </c>
      <c r="J5085" s="7">
        <f ca="1">IF($F5085=1,OFFSET(start_33,LOLP!$D5085+(1-$C5085)*24,LOLP!$B5085)*H5085/G5085,0)</f>
        <v>0.1217738780968521</v>
      </c>
      <c r="K5085" s="7">
        <f ca="1">IF($F5085,OFFSET(start_40,LOLP!$D5085+(1-$C5085)*24,LOLP!$B5085),0)</f>
        <v>0</v>
      </c>
      <c r="L5085" s="7">
        <f ca="1">IF($F5085,OFFSET(start_50,LOLP!$D5085+(1-$C5085)*24,LOLP!$B5085),0)</f>
        <v>0</v>
      </c>
      <c r="M5085" s="25">
        <f t="shared" ca="1" si="555"/>
        <v>3.1611493970132873E-4</v>
      </c>
      <c r="N5085" s="25">
        <f t="shared" ca="1" si="556"/>
        <v>6.4992943613473834E-5</v>
      </c>
      <c r="O5085" s="15" t="e">
        <f t="shared" ca="1" si="557"/>
        <v>#DIV/0!</v>
      </c>
      <c r="P5085" s="15" t="e">
        <f t="shared" ca="1" si="558"/>
        <v>#DIV/0!</v>
      </c>
    </row>
    <row r="5086" spans="1:16" x14ac:dyDescent="0.25">
      <c r="A5086" s="1">
        <f t="shared" si="559"/>
        <v>43312</v>
      </c>
      <c r="B5086" s="7">
        <f t="shared" si="554"/>
        <v>7</v>
      </c>
      <c r="C5086" s="4">
        <f>INDEX(Calendar!$E$3:$E$367,MATCH(LOLP!$A5086,Calendar!$B$3:$B$367,0))</f>
        <v>1</v>
      </c>
      <c r="D5086" s="2">
        <f t="shared" si="560"/>
        <v>19</v>
      </c>
      <c r="E5086" s="36">
        <v>41617</v>
      </c>
      <c r="F5086" s="7">
        <f>IFERROR(IF(INDEX('Temperature Data'!$AA$15:$AA$348,MATCH(LOLP!A5086,'Temperature Data'!$B$15:$B$348,0))&gt;IF(B5086=9,$G$2,LOLP!$F$2),1,0),0)</f>
        <v>1</v>
      </c>
      <c r="G5086" s="7">
        <f>SUMIFS(LOLP!$F$4:$F$8763,$C$4:$C$8763,$C5086,$B$4:$B$8763,$B5086,$D$4:$D$8763,$D5086)</f>
        <v>17</v>
      </c>
      <c r="H5086" s="7">
        <f>COUNTIFS(Calendar!$E$3:$E$367,LOLP!C5086,Calendar!$D$3:$D$367,LOLP!B5086)</f>
        <v>21</v>
      </c>
      <c r="I5086" s="7">
        <f ca="1">IF($F5086=1,OFFSET(start_norps,LOLP!$D5086+(1-$C5086)*24,LOLP!$B5086)*H5086/G5086,0)</f>
        <v>1.0112613476892978</v>
      </c>
      <c r="J5086" s="7">
        <f ca="1">IF($F5086=1,OFFSET(start_33,LOLP!$D5086+(1-$C5086)*24,LOLP!$B5086)*H5086/G5086,0)</f>
        <v>1.1886523329937249</v>
      </c>
      <c r="K5086" s="7">
        <f ca="1">IF($F5086,OFFSET(start_40,LOLP!$D5086+(1-$C5086)*24,LOLP!$B5086),0)</f>
        <v>0</v>
      </c>
      <c r="L5086" s="7">
        <f ca="1">IF($F5086,OFFSET(start_50,LOLP!$D5086+(1-$C5086)*24,LOLP!$B5086),0)</f>
        <v>0</v>
      </c>
      <c r="M5086" s="25">
        <f t="shared" ca="1" si="555"/>
        <v>6.089679442608753E-4</v>
      </c>
      <c r="N5086" s="25">
        <f t="shared" ca="1" si="556"/>
        <v>6.3440546742579533E-4</v>
      </c>
      <c r="O5086" s="15" t="e">
        <f t="shared" ca="1" si="557"/>
        <v>#DIV/0!</v>
      </c>
      <c r="P5086" s="15" t="e">
        <f t="shared" ca="1" si="558"/>
        <v>#DIV/0!</v>
      </c>
    </row>
    <row r="5087" spans="1:16" x14ac:dyDescent="0.25">
      <c r="A5087" s="1">
        <f t="shared" si="559"/>
        <v>43312</v>
      </c>
      <c r="B5087" s="7">
        <f t="shared" si="554"/>
        <v>7</v>
      </c>
      <c r="C5087" s="4">
        <f>INDEX(Calendar!$E$3:$E$367,MATCH(LOLP!$A5087,Calendar!$B$3:$B$367,0))</f>
        <v>1</v>
      </c>
      <c r="D5087" s="2">
        <f t="shared" si="560"/>
        <v>20</v>
      </c>
      <c r="E5087" s="36">
        <v>40485</v>
      </c>
      <c r="F5087" s="7">
        <f>IFERROR(IF(INDEX('Temperature Data'!$AA$15:$AA$348,MATCH(LOLP!A5087,'Temperature Data'!$B$15:$B$348,0))&gt;IF(B5087=9,$G$2,LOLP!$F$2),1,0),0)</f>
        <v>1</v>
      </c>
      <c r="G5087" s="7">
        <f>SUMIFS(LOLP!$F$4:$F$8763,$C$4:$C$8763,$C5087,$B$4:$B$8763,$B5087,$D$4:$D$8763,$D5087)</f>
        <v>17</v>
      </c>
      <c r="H5087" s="7">
        <f>COUNTIFS(Calendar!$E$3:$E$367,LOLP!C5087,Calendar!$D$3:$D$367,LOLP!B5087)</f>
        <v>21</v>
      </c>
      <c r="I5087" s="7">
        <f ca="1">IF($F5087=1,OFFSET(start_norps,LOLP!$D5087+(1-$C5087)*24,LOLP!$B5087)*H5087/G5087,0)</f>
        <v>0.43018900673704075</v>
      </c>
      <c r="J5087" s="7">
        <f ca="1">IF($F5087=1,OFFSET(start_33,LOLP!$D5087+(1-$C5087)*24,LOLP!$B5087)*H5087/G5087,0)</f>
        <v>0.53101054731415775</v>
      </c>
      <c r="K5087" s="7">
        <f ca="1">IF($F5087,OFFSET(start_40,LOLP!$D5087+(1-$C5087)*24,LOLP!$B5087),0)</f>
        <v>0</v>
      </c>
      <c r="L5087" s="7">
        <f ca="1">IF($F5087,OFFSET(start_50,LOLP!$D5087+(1-$C5087)*24,LOLP!$B5087),0)</f>
        <v>0</v>
      </c>
      <c r="M5087" s="25">
        <f t="shared" ca="1" si="555"/>
        <v>2.5905401771251341E-4</v>
      </c>
      <c r="N5087" s="25">
        <f t="shared" ca="1" si="556"/>
        <v>2.8341003094522517E-4</v>
      </c>
      <c r="O5087" s="15" t="e">
        <f t="shared" ca="1" si="557"/>
        <v>#DIV/0!</v>
      </c>
      <c r="P5087" s="15" t="e">
        <f t="shared" ca="1" si="558"/>
        <v>#DIV/0!</v>
      </c>
    </row>
    <row r="5088" spans="1:16" x14ac:dyDescent="0.25">
      <c r="A5088" s="1">
        <f t="shared" si="559"/>
        <v>43312</v>
      </c>
      <c r="B5088" s="7">
        <f t="shared" si="554"/>
        <v>7</v>
      </c>
      <c r="C5088" s="4">
        <f>INDEX(Calendar!$E$3:$E$367,MATCH(LOLP!$A5088,Calendar!$B$3:$B$367,0))</f>
        <v>1</v>
      </c>
      <c r="D5088" s="2">
        <f t="shared" si="560"/>
        <v>21</v>
      </c>
      <c r="E5088" s="36">
        <v>38392</v>
      </c>
      <c r="F5088" s="7">
        <f>IFERROR(IF(INDEX('Temperature Data'!$AA$15:$AA$348,MATCH(LOLP!A5088,'Temperature Data'!$B$15:$B$348,0))&gt;IF(B5088=9,$G$2,LOLP!$F$2),1,0),0)</f>
        <v>1</v>
      </c>
      <c r="G5088" s="7">
        <f>SUMIFS(LOLP!$F$4:$F$8763,$C$4:$C$8763,$C5088,$B$4:$B$8763,$B5088,$D$4:$D$8763,$D5088)</f>
        <v>17</v>
      </c>
      <c r="H5088" s="7">
        <f>COUNTIFS(Calendar!$E$3:$E$367,LOLP!C5088,Calendar!$D$3:$D$367,LOLP!B5088)</f>
        <v>21</v>
      </c>
      <c r="I5088" s="7">
        <f ca="1">IF($F5088=1,OFFSET(start_norps,LOLP!$D5088+(1-$C5088)*24,LOLP!$B5088)*H5088/G5088,0)</f>
        <v>8.001019996055149E-4</v>
      </c>
      <c r="J5088" s="7">
        <f ca="1">IF($F5088=1,OFFSET(start_33,LOLP!$D5088+(1-$C5088)*24,LOLP!$B5088)*H5088/G5088,0)</f>
        <v>1.1180291781430949E-3</v>
      </c>
      <c r="K5088" s="7">
        <f ca="1">IF($F5088,OFFSET(start_40,LOLP!$D5088+(1-$C5088)*24,LOLP!$B5088),0)</f>
        <v>0</v>
      </c>
      <c r="L5088" s="7">
        <f ca="1">IF($F5088,OFFSET(start_50,LOLP!$D5088+(1-$C5088)*24,LOLP!$B5088),0)</f>
        <v>0</v>
      </c>
      <c r="M5088" s="25">
        <f t="shared" ca="1" si="555"/>
        <v>4.8181063284195225E-7</v>
      </c>
      <c r="N5088" s="25">
        <f t="shared" ca="1" si="556"/>
        <v>5.9671259935960806E-7</v>
      </c>
      <c r="O5088" s="15" t="e">
        <f t="shared" ca="1" si="557"/>
        <v>#DIV/0!</v>
      </c>
      <c r="P5088" s="15" t="e">
        <f t="shared" ca="1" si="558"/>
        <v>#DIV/0!</v>
      </c>
    </row>
    <row r="5089" spans="1:16" x14ac:dyDescent="0.25">
      <c r="A5089" s="1">
        <f t="shared" si="559"/>
        <v>43312</v>
      </c>
      <c r="B5089" s="7">
        <f t="shared" si="554"/>
        <v>7</v>
      </c>
      <c r="C5089" s="4">
        <f>INDEX(Calendar!$E$3:$E$367,MATCH(LOLP!$A5089,Calendar!$B$3:$B$367,0))</f>
        <v>1</v>
      </c>
      <c r="D5089" s="2">
        <f t="shared" si="560"/>
        <v>22</v>
      </c>
      <c r="E5089" s="36">
        <v>35081</v>
      </c>
      <c r="F5089" s="7">
        <f>IFERROR(IF(INDEX('Temperature Data'!$AA$15:$AA$348,MATCH(LOLP!A5089,'Temperature Data'!$B$15:$B$348,0))&gt;IF(B5089=9,$G$2,LOLP!$F$2),1,0),0)</f>
        <v>1</v>
      </c>
      <c r="G5089" s="7">
        <f>SUMIFS(LOLP!$F$4:$F$8763,$C$4:$C$8763,$C5089,$B$4:$B$8763,$B5089,$D$4:$D$8763,$D5089)</f>
        <v>17</v>
      </c>
      <c r="H5089" s="7">
        <f>COUNTIFS(Calendar!$E$3:$E$367,LOLP!C5089,Calendar!$D$3:$D$367,LOLP!B5089)</f>
        <v>21</v>
      </c>
      <c r="I5089" s="7">
        <f ca="1">IF($F5089=1,OFFSET(start_norps,LOLP!$D5089+(1-$C5089)*24,LOLP!$B5089)*H5089/G5089,0)</f>
        <v>4.4879721658331451E-11</v>
      </c>
      <c r="J5089" s="7">
        <f ca="1">IF($F5089=1,OFFSET(start_33,LOLP!$D5089+(1-$C5089)*24,LOLP!$B5089)*H5089/G5089,0)</f>
        <v>9.1515027944054528E-11</v>
      </c>
      <c r="K5089" s="7">
        <f ca="1">IF($F5089,OFFSET(start_40,LOLP!$D5089+(1-$C5089)*24,LOLP!$B5089),0)</f>
        <v>0</v>
      </c>
      <c r="L5089" s="7">
        <f ca="1">IF($F5089,OFFSET(start_50,LOLP!$D5089+(1-$C5089)*24,LOLP!$B5089),0)</f>
        <v>0</v>
      </c>
      <c r="M5089" s="25">
        <f t="shared" ca="1" si="555"/>
        <v>2.7025963070499367E-14</v>
      </c>
      <c r="N5089" s="25">
        <f t="shared" ca="1" si="556"/>
        <v>4.8843242441723402E-14</v>
      </c>
      <c r="O5089" s="15" t="e">
        <f t="shared" ca="1" si="557"/>
        <v>#DIV/0!</v>
      </c>
      <c r="P5089" s="15" t="e">
        <f t="shared" ca="1" si="558"/>
        <v>#DIV/0!</v>
      </c>
    </row>
    <row r="5090" spans="1:16" x14ac:dyDescent="0.25">
      <c r="A5090" s="1">
        <f t="shared" si="559"/>
        <v>43312</v>
      </c>
      <c r="B5090" s="7">
        <f t="shared" si="554"/>
        <v>7</v>
      </c>
      <c r="C5090" s="4">
        <f>INDEX(Calendar!$E$3:$E$367,MATCH(LOLP!$A5090,Calendar!$B$3:$B$367,0))</f>
        <v>1</v>
      </c>
      <c r="D5090" s="2">
        <f t="shared" si="560"/>
        <v>23</v>
      </c>
      <c r="E5090" s="36">
        <v>31885</v>
      </c>
      <c r="F5090" s="7">
        <f>IFERROR(IF(INDEX('Temperature Data'!$AA$15:$AA$348,MATCH(LOLP!A5090,'Temperature Data'!$B$15:$B$348,0))&gt;IF(B5090=9,$G$2,LOLP!$F$2),1,0),0)</f>
        <v>1</v>
      </c>
      <c r="G5090" s="7">
        <f>SUMIFS(LOLP!$F$4:$F$8763,$C$4:$C$8763,$C5090,$B$4:$B$8763,$B5090,$D$4:$D$8763,$D5090)</f>
        <v>17</v>
      </c>
      <c r="H5090" s="7">
        <f>COUNTIFS(Calendar!$E$3:$E$367,LOLP!C5090,Calendar!$D$3:$D$367,LOLP!B5090)</f>
        <v>21</v>
      </c>
      <c r="I5090" s="7">
        <f ca="1">IF($F5090=1,OFFSET(start_norps,LOLP!$D5090+(1-$C5090)*24,LOLP!$B5090)*H5090/G5090,0)</f>
        <v>0</v>
      </c>
      <c r="J5090" s="7">
        <f ca="1">IF($F5090=1,OFFSET(start_33,LOLP!$D5090+(1-$C5090)*24,LOLP!$B5090)*H5090/G5090,0)</f>
        <v>0</v>
      </c>
      <c r="K5090" s="7">
        <f ca="1">IF($F5090,OFFSET(start_40,LOLP!$D5090+(1-$C5090)*24,LOLP!$B5090),0)</f>
        <v>0</v>
      </c>
      <c r="L5090" s="7">
        <f ca="1">IF($F5090,OFFSET(start_50,LOLP!$D5090+(1-$C5090)*24,LOLP!$B5090),0)</f>
        <v>0</v>
      </c>
      <c r="M5090" s="25">
        <f t="shared" ca="1" si="555"/>
        <v>0</v>
      </c>
      <c r="N5090" s="25">
        <f t="shared" ca="1" si="556"/>
        <v>0</v>
      </c>
      <c r="O5090" s="15" t="e">
        <f t="shared" ca="1" si="557"/>
        <v>#DIV/0!</v>
      </c>
      <c r="P5090" s="15" t="e">
        <f t="shared" ca="1" si="558"/>
        <v>#DIV/0!</v>
      </c>
    </row>
    <row r="5091" spans="1:16" x14ac:dyDescent="0.25">
      <c r="A5091" s="1">
        <f t="shared" si="559"/>
        <v>43312</v>
      </c>
      <c r="B5091" s="7">
        <f t="shared" si="554"/>
        <v>7</v>
      </c>
      <c r="C5091" s="4">
        <f>INDEX(Calendar!$E$3:$E$367,MATCH(LOLP!$A5091,Calendar!$B$3:$B$367,0))</f>
        <v>1</v>
      </c>
      <c r="D5091" s="2">
        <f t="shared" si="560"/>
        <v>24</v>
      </c>
      <c r="E5091" s="36">
        <v>29677</v>
      </c>
      <c r="F5091" s="7">
        <f>IFERROR(IF(INDEX('Temperature Data'!$AA$15:$AA$348,MATCH(LOLP!A5091,'Temperature Data'!$B$15:$B$348,0))&gt;IF(B5091=9,$G$2,LOLP!$F$2),1,0),0)</f>
        <v>1</v>
      </c>
      <c r="G5091" s="7">
        <f>SUMIFS(LOLP!$F$4:$F$8763,$C$4:$C$8763,$C5091,$B$4:$B$8763,$B5091,$D$4:$D$8763,$D5091)</f>
        <v>17</v>
      </c>
      <c r="H5091" s="7">
        <f>COUNTIFS(Calendar!$E$3:$E$367,LOLP!C5091,Calendar!$D$3:$D$367,LOLP!B5091)</f>
        <v>21</v>
      </c>
      <c r="I5091" s="7">
        <f ca="1">IF($F5091=1,OFFSET(start_norps,LOLP!$D5091+(1-$C5091)*24,LOLP!$B5091)*H5091/G5091,0)</f>
        <v>0</v>
      </c>
      <c r="J5091" s="7">
        <f ca="1">IF($F5091=1,OFFSET(start_33,LOLP!$D5091+(1-$C5091)*24,LOLP!$B5091)*H5091/G5091,0)</f>
        <v>0</v>
      </c>
      <c r="K5091" s="7">
        <f ca="1">IF($F5091,OFFSET(start_40,LOLP!$D5091+(1-$C5091)*24,LOLP!$B5091),0)</f>
        <v>0</v>
      </c>
      <c r="L5091" s="7">
        <f ca="1">IF($F5091,OFFSET(start_50,LOLP!$D5091+(1-$C5091)*24,LOLP!$B5091),0)</f>
        <v>0</v>
      </c>
      <c r="M5091" s="25">
        <f t="shared" ca="1" si="555"/>
        <v>0</v>
      </c>
      <c r="N5091" s="25">
        <f t="shared" ca="1" si="556"/>
        <v>0</v>
      </c>
      <c r="O5091" s="15" t="e">
        <f t="shared" ca="1" si="557"/>
        <v>#DIV/0!</v>
      </c>
      <c r="P5091" s="15" t="e">
        <f t="shared" ca="1" si="558"/>
        <v>#DIV/0!</v>
      </c>
    </row>
    <row r="5092" spans="1:16" x14ac:dyDescent="0.25">
      <c r="A5092" s="1">
        <f t="shared" si="559"/>
        <v>43313</v>
      </c>
      <c r="B5092" s="7">
        <f t="shared" si="554"/>
        <v>8</v>
      </c>
      <c r="C5092" s="4">
        <f>INDEX(Calendar!$E$3:$E$367,MATCH(LOLP!$A5092,Calendar!$B$3:$B$367,0))</f>
        <v>1</v>
      </c>
      <c r="D5092" s="2">
        <f t="shared" si="560"/>
        <v>1</v>
      </c>
      <c r="E5092" s="36">
        <v>28388</v>
      </c>
      <c r="F5092" s="7">
        <f>IFERROR(IF(INDEX('Temperature Data'!$AA$15:$AA$348,MATCH(LOLP!A5092,'Temperature Data'!$B$15:$B$348,0))&gt;IF(B5092=9,$G$2,LOLP!$F$2),1,0),0)</f>
        <v>1</v>
      </c>
      <c r="G5092" s="7">
        <f>SUMIFS(LOLP!$F$4:$F$8763,$C$4:$C$8763,$C5092,$B$4:$B$8763,$B5092,$D$4:$D$8763,$D5092)</f>
        <v>9</v>
      </c>
      <c r="H5092" s="7">
        <f>COUNTIFS(Calendar!$E$3:$E$367,LOLP!C5092,Calendar!$D$3:$D$367,LOLP!B5092)</f>
        <v>23</v>
      </c>
      <c r="I5092" s="7">
        <f ca="1">IF($F5092=1,OFFSET(start_norps,LOLP!$D5092+(1-$C5092)*24,LOLP!$B5092)*H5092/G5092,0)</f>
        <v>0</v>
      </c>
      <c r="J5092" s="7">
        <f ca="1">IF($F5092=1,OFFSET(start_33,LOLP!$D5092+(1-$C5092)*24,LOLP!$B5092)*H5092/G5092,0)</f>
        <v>0</v>
      </c>
      <c r="K5092" s="7">
        <f ca="1">IF($F5092,OFFSET(start_40,LOLP!$D5092+(1-$C5092)*24,LOLP!$B5092),0)</f>
        <v>0</v>
      </c>
      <c r="L5092" s="7">
        <f ca="1">IF($F5092,OFFSET(start_50,LOLP!$D5092+(1-$C5092)*24,LOLP!$B5092),0)</f>
        <v>0</v>
      </c>
      <c r="M5092" s="25">
        <f t="shared" ca="1" si="555"/>
        <v>0</v>
      </c>
      <c r="N5092" s="25">
        <f t="shared" ca="1" si="556"/>
        <v>0</v>
      </c>
      <c r="O5092" s="15" t="e">
        <f t="shared" ca="1" si="557"/>
        <v>#DIV/0!</v>
      </c>
      <c r="P5092" s="15" t="e">
        <f t="shared" ca="1" si="558"/>
        <v>#DIV/0!</v>
      </c>
    </row>
    <row r="5093" spans="1:16" x14ac:dyDescent="0.25">
      <c r="A5093" s="1">
        <f t="shared" si="559"/>
        <v>43313</v>
      </c>
      <c r="B5093" s="7">
        <f t="shared" si="554"/>
        <v>8</v>
      </c>
      <c r="C5093" s="4">
        <f>INDEX(Calendar!$E$3:$E$367,MATCH(LOLP!$A5093,Calendar!$B$3:$B$367,0))</f>
        <v>1</v>
      </c>
      <c r="D5093" s="2">
        <f t="shared" si="560"/>
        <v>2</v>
      </c>
      <c r="E5093" s="36">
        <v>27070</v>
      </c>
      <c r="F5093" s="7">
        <f>IFERROR(IF(INDEX('Temperature Data'!$AA$15:$AA$348,MATCH(LOLP!A5093,'Temperature Data'!$B$15:$B$348,0))&gt;IF(B5093=9,$G$2,LOLP!$F$2),1,0),0)</f>
        <v>1</v>
      </c>
      <c r="G5093" s="7">
        <f>SUMIFS(LOLP!$F$4:$F$8763,$C$4:$C$8763,$C5093,$B$4:$B$8763,$B5093,$D$4:$D$8763,$D5093)</f>
        <v>9</v>
      </c>
      <c r="H5093" s="7">
        <f>COUNTIFS(Calendar!$E$3:$E$367,LOLP!C5093,Calendar!$D$3:$D$367,LOLP!B5093)</f>
        <v>23</v>
      </c>
      <c r="I5093" s="7">
        <f ca="1">IF($F5093=1,OFFSET(start_norps,LOLP!$D5093+(1-$C5093)*24,LOLP!$B5093)*H5093/G5093,0)</f>
        <v>0</v>
      </c>
      <c r="J5093" s="7">
        <f ca="1">IF($F5093=1,OFFSET(start_33,LOLP!$D5093+(1-$C5093)*24,LOLP!$B5093)*H5093/G5093,0)</f>
        <v>0</v>
      </c>
      <c r="K5093" s="7">
        <f ca="1">IF($F5093,OFFSET(start_40,LOLP!$D5093+(1-$C5093)*24,LOLP!$B5093),0)</f>
        <v>0</v>
      </c>
      <c r="L5093" s="7">
        <f ca="1">IF($F5093,OFFSET(start_50,LOLP!$D5093+(1-$C5093)*24,LOLP!$B5093),0)</f>
        <v>0</v>
      </c>
      <c r="M5093" s="25">
        <f t="shared" ca="1" si="555"/>
        <v>0</v>
      </c>
      <c r="N5093" s="25">
        <f t="shared" ca="1" si="556"/>
        <v>0</v>
      </c>
      <c r="O5093" s="15" t="e">
        <f t="shared" ca="1" si="557"/>
        <v>#DIV/0!</v>
      </c>
      <c r="P5093" s="15" t="e">
        <f t="shared" ca="1" si="558"/>
        <v>#DIV/0!</v>
      </c>
    </row>
    <row r="5094" spans="1:16" x14ac:dyDescent="0.25">
      <c r="A5094" s="1">
        <f t="shared" si="559"/>
        <v>43313</v>
      </c>
      <c r="B5094" s="7">
        <f t="shared" si="554"/>
        <v>8</v>
      </c>
      <c r="C5094" s="4">
        <f>INDEX(Calendar!$E$3:$E$367,MATCH(LOLP!$A5094,Calendar!$B$3:$B$367,0))</f>
        <v>1</v>
      </c>
      <c r="D5094" s="2">
        <f t="shared" si="560"/>
        <v>3</v>
      </c>
      <c r="E5094" s="36">
        <v>26553</v>
      </c>
      <c r="F5094" s="7">
        <f>IFERROR(IF(INDEX('Temperature Data'!$AA$15:$AA$348,MATCH(LOLP!A5094,'Temperature Data'!$B$15:$B$348,0))&gt;IF(B5094=9,$G$2,LOLP!$F$2),1,0),0)</f>
        <v>1</v>
      </c>
      <c r="G5094" s="7">
        <f>SUMIFS(LOLP!$F$4:$F$8763,$C$4:$C$8763,$C5094,$B$4:$B$8763,$B5094,$D$4:$D$8763,$D5094)</f>
        <v>9</v>
      </c>
      <c r="H5094" s="7">
        <f>COUNTIFS(Calendar!$E$3:$E$367,LOLP!C5094,Calendar!$D$3:$D$367,LOLP!B5094)</f>
        <v>23</v>
      </c>
      <c r="I5094" s="7">
        <f ca="1">IF($F5094=1,OFFSET(start_norps,LOLP!$D5094+(1-$C5094)*24,LOLP!$B5094)*H5094/G5094,0)</f>
        <v>0</v>
      </c>
      <c r="J5094" s="7">
        <f ca="1">IF($F5094=1,OFFSET(start_33,LOLP!$D5094+(1-$C5094)*24,LOLP!$B5094)*H5094/G5094,0)</f>
        <v>0</v>
      </c>
      <c r="K5094" s="7">
        <f ca="1">IF($F5094,OFFSET(start_40,LOLP!$D5094+(1-$C5094)*24,LOLP!$B5094),0)</f>
        <v>0</v>
      </c>
      <c r="L5094" s="7">
        <f ca="1">IF($F5094,OFFSET(start_50,LOLP!$D5094+(1-$C5094)*24,LOLP!$B5094),0)</f>
        <v>0</v>
      </c>
      <c r="M5094" s="25">
        <f t="shared" ca="1" si="555"/>
        <v>0</v>
      </c>
      <c r="N5094" s="25">
        <f t="shared" ca="1" si="556"/>
        <v>0</v>
      </c>
      <c r="O5094" s="15" t="e">
        <f t="shared" ca="1" si="557"/>
        <v>#DIV/0!</v>
      </c>
      <c r="P5094" s="15" t="e">
        <f t="shared" ca="1" si="558"/>
        <v>#DIV/0!</v>
      </c>
    </row>
    <row r="5095" spans="1:16" x14ac:dyDescent="0.25">
      <c r="A5095" s="1">
        <f t="shared" si="559"/>
        <v>43313</v>
      </c>
      <c r="B5095" s="7">
        <f t="shared" si="554"/>
        <v>8</v>
      </c>
      <c r="C5095" s="4">
        <f>INDEX(Calendar!$E$3:$E$367,MATCH(LOLP!$A5095,Calendar!$B$3:$B$367,0))</f>
        <v>1</v>
      </c>
      <c r="D5095" s="2">
        <f t="shared" si="560"/>
        <v>4</v>
      </c>
      <c r="E5095" s="36">
        <v>26968</v>
      </c>
      <c r="F5095" s="7">
        <f>IFERROR(IF(INDEX('Temperature Data'!$AA$15:$AA$348,MATCH(LOLP!A5095,'Temperature Data'!$B$15:$B$348,0))&gt;IF(B5095=9,$G$2,LOLP!$F$2),1,0),0)</f>
        <v>1</v>
      </c>
      <c r="G5095" s="7">
        <f>SUMIFS(LOLP!$F$4:$F$8763,$C$4:$C$8763,$C5095,$B$4:$B$8763,$B5095,$D$4:$D$8763,$D5095)</f>
        <v>9</v>
      </c>
      <c r="H5095" s="7">
        <f>COUNTIFS(Calendar!$E$3:$E$367,LOLP!C5095,Calendar!$D$3:$D$367,LOLP!B5095)</f>
        <v>23</v>
      </c>
      <c r="I5095" s="7">
        <f ca="1">IF($F5095=1,OFFSET(start_norps,LOLP!$D5095+(1-$C5095)*24,LOLP!$B5095)*H5095/G5095,0)</f>
        <v>0</v>
      </c>
      <c r="J5095" s="7">
        <f ca="1">IF($F5095=1,OFFSET(start_33,LOLP!$D5095+(1-$C5095)*24,LOLP!$B5095)*H5095/G5095,0)</f>
        <v>0</v>
      </c>
      <c r="K5095" s="7">
        <f ca="1">IF($F5095,OFFSET(start_40,LOLP!$D5095+(1-$C5095)*24,LOLP!$B5095),0)</f>
        <v>0</v>
      </c>
      <c r="L5095" s="7">
        <f ca="1">IF($F5095,OFFSET(start_50,LOLP!$D5095+(1-$C5095)*24,LOLP!$B5095),0)</f>
        <v>0</v>
      </c>
      <c r="M5095" s="25">
        <f t="shared" ca="1" si="555"/>
        <v>0</v>
      </c>
      <c r="N5095" s="25">
        <f t="shared" ca="1" si="556"/>
        <v>0</v>
      </c>
      <c r="O5095" s="15" t="e">
        <f t="shared" ca="1" si="557"/>
        <v>#DIV/0!</v>
      </c>
      <c r="P5095" s="15" t="e">
        <f t="shared" ca="1" si="558"/>
        <v>#DIV/0!</v>
      </c>
    </row>
    <row r="5096" spans="1:16" x14ac:dyDescent="0.25">
      <c r="A5096" s="1">
        <f t="shared" si="559"/>
        <v>43313</v>
      </c>
      <c r="B5096" s="7">
        <f t="shared" si="554"/>
        <v>8</v>
      </c>
      <c r="C5096" s="4">
        <f>INDEX(Calendar!$E$3:$E$367,MATCH(LOLP!$A5096,Calendar!$B$3:$B$367,0))</f>
        <v>1</v>
      </c>
      <c r="D5096" s="2">
        <f t="shared" si="560"/>
        <v>5</v>
      </c>
      <c r="E5096" s="36">
        <v>28054</v>
      </c>
      <c r="F5096" s="7">
        <f>IFERROR(IF(INDEX('Temperature Data'!$AA$15:$AA$348,MATCH(LOLP!A5096,'Temperature Data'!$B$15:$B$348,0))&gt;IF(B5096=9,$G$2,LOLP!$F$2),1,0),0)</f>
        <v>1</v>
      </c>
      <c r="G5096" s="7">
        <f>SUMIFS(LOLP!$F$4:$F$8763,$C$4:$C$8763,$C5096,$B$4:$B$8763,$B5096,$D$4:$D$8763,$D5096)</f>
        <v>9</v>
      </c>
      <c r="H5096" s="7">
        <f>COUNTIFS(Calendar!$E$3:$E$367,LOLP!C5096,Calendar!$D$3:$D$367,LOLP!B5096)</f>
        <v>23</v>
      </c>
      <c r="I5096" s="7">
        <f ca="1">IF($F5096=1,OFFSET(start_norps,LOLP!$D5096+(1-$C5096)*24,LOLP!$B5096)*H5096/G5096,0)</f>
        <v>0</v>
      </c>
      <c r="J5096" s="7">
        <f ca="1">IF($F5096=1,OFFSET(start_33,LOLP!$D5096+(1-$C5096)*24,LOLP!$B5096)*H5096/G5096,0)</f>
        <v>0</v>
      </c>
      <c r="K5096" s="7">
        <f ca="1">IF($F5096,OFFSET(start_40,LOLP!$D5096+(1-$C5096)*24,LOLP!$B5096),0)</f>
        <v>0</v>
      </c>
      <c r="L5096" s="7">
        <f ca="1">IF($F5096,OFFSET(start_50,LOLP!$D5096+(1-$C5096)*24,LOLP!$B5096),0)</f>
        <v>0</v>
      </c>
      <c r="M5096" s="25">
        <f t="shared" ca="1" si="555"/>
        <v>0</v>
      </c>
      <c r="N5096" s="25">
        <f t="shared" ca="1" si="556"/>
        <v>0</v>
      </c>
      <c r="O5096" s="15" t="e">
        <f t="shared" ca="1" si="557"/>
        <v>#DIV/0!</v>
      </c>
      <c r="P5096" s="15" t="e">
        <f t="shared" ca="1" si="558"/>
        <v>#DIV/0!</v>
      </c>
    </row>
    <row r="5097" spans="1:16" x14ac:dyDescent="0.25">
      <c r="A5097" s="1">
        <f t="shared" si="559"/>
        <v>43313</v>
      </c>
      <c r="B5097" s="7">
        <f t="shared" si="554"/>
        <v>8</v>
      </c>
      <c r="C5097" s="4">
        <f>INDEX(Calendar!$E$3:$E$367,MATCH(LOLP!$A5097,Calendar!$B$3:$B$367,0))</f>
        <v>1</v>
      </c>
      <c r="D5097" s="2">
        <f t="shared" si="560"/>
        <v>6</v>
      </c>
      <c r="E5097" s="36">
        <v>29383</v>
      </c>
      <c r="F5097" s="7">
        <f>IFERROR(IF(INDEX('Temperature Data'!$AA$15:$AA$348,MATCH(LOLP!A5097,'Temperature Data'!$B$15:$B$348,0))&gt;IF(B5097=9,$G$2,LOLP!$F$2),1,0),0)</f>
        <v>1</v>
      </c>
      <c r="G5097" s="7">
        <f>SUMIFS(LOLP!$F$4:$F$8763,$C$4:$C$8763,$C5097,$B$4:$B$8763,$B5097,$D$4:$D$8763,$D5097)</f>
        <v>9</v>
      </c>
      <c r="H5097" s="7">
        <f>COUNTIFS(Calendar!$E$3:$E$367,LOLP!C5097,Calendar!$D$3:$D$367,LOLP!B5097)</f>
        <v>23</v>
      </c>
      <c r="I5097" s="7">
        <f ca="1">IF($F5097=1,OFFSET(start_norps,LOLP!$D5097+(1-$C5097)*24,LOLP!$B5097)*H5097/G5097,0)</f>
        <v>0</v>
      </c>
      <c r="J5097" s="7">
        <f ca="1">IF($F5097=1,OFFSET(start_33,LOLP!$D5097+(1-$C5097)*24,LOLP!$B5097)*H5097/G5097,0)</f>
        <v>0</v>
      </c>
      <c r="K5097" s="7">
        <f ca="1">IF($F5097,OFFSET(start_40,LOLP!$D5097+(1-$C5097)*24,LOLP!$B5097),0)</f>
        <v>0</v>
      </c>
      <c r="L5097" s="7">
        <f ca="1">IF($F5097,OFFSET(start_50,LOLP!$D5097+(1-$C5097)*24,LOLP!$B5097),0)</f>
        <v>0</v>
      </c>
      <c r="M5097" s="25">
        <f t="shared" ca="1" si="555"/>
        <v>0</v>
      </c>
      <c r="N5097" s="25">
        <f t="shared" ca="1" si="556"/>
        <v>0</v>
      </c>
      <c r="O5097" s="15" t="e">
        <f t="shared" ca="1" si="557"/>
        <v>#DIV/0!</v>
      </c>
      <c r="P5097" s="15" t="e">
        <f t="shared" ca="1" si="558"/>
        <v>#DIV/0!</v>
      </c>
    </row>
    <row r="5098" spans="1:16" x14ac:dyDescent="0.25">
      <c r="A5098" s="1">
        <f t="shared" si="559"/>
        <v>43313</v>
      </c>
      <c r="B5098" s="7">
        <f t="shared" si="554"/>
        <v>8</v>
      </c>
      <c r="C5098" s="4">
        <f>INDEX(Calendar!$E$3:$E$367,MATCH(LOLP!$A5098,Calendar!$B$3:$B$367,0))</f>
        <v>1</v>
      </c>
      <c r="D5098" s="2">
        <f t="shared" si="560"/>
        <v>7</v>
      </c>
      <c r="E5098" s="36">
        <v>30926</v>
      </c>
      <c r="F5098" s="7">
        <f>IFERROR(IF(INDEX('Temperature Data'!$AA$15:$AA$348,MATCH(LOLP!A5098,'Temperature Data'!$B$15:$B$348,0))&gt;IF(B5098=9,$G$2,LOLP!$F$2),1,0),0)</f>
        <v>1</v>
      </c>
      <c r="G5098" s="7">
        <f>SUMIFS(LOLP!$F$4:$F$8763,$C$4:$C$8763,$C5098,$B$4:$B$8763,$B5098,$D$4:$D$8763,$D5098)</f>
        <v>9</v>
      </c>
      <c r="H5098" s="7">
        <f>COUNTIFS(Calendar!$E$3:$E$367,LOLP!C5098,Calendar!$D$3:$D$367,LOLP!B5098)</f>
        <v>23</v>
      </c>
      <c r="I5098" s="7">
        <f ca="1">IF($F5098=1,OFFSET(start_norps,LOLP!$D5098+(1-$C5098)*24,LOLP!$B5098)*H5098/G5098,0)</f>
        <v>0</v>
      </c>
      <c r="J5098" s="7">
        <f ca="1">IF($F5098=1,OFFSET(start_33,LOLP!$D5098+(1-$C5098)*24,LOLP!$B5098)*H5098/G5098,0)</f>
        <v>0</v>
      </c>
      <c r="K5098" s="7">
        <f ca="1">IF($F5098,OFFSET(start_40,LOLP!$D5098+(1-$C5098)*24,LOLP!$B5098),0)</f>
        <v>0</v>
      </c>
      <c r="L5098" s="7">
        <f ca="1">IF($F5098,OFFSET(start_50,LOLP!$D5098+(1-$C5098)*24,LOLP!$B5098),0)</f>
        <v>0</v>
      </c>
      <c r="M5098" s="25">
        <f t="shared" ca="1" si="555"/>
        <v>0</v>
      </c>
      <c r="N5098" s="25">
        <f t="shared" ca="1" si="556"/>
        <v>0</v>
      </c>
      <c r="O5098" s="15" t="e">
        <f t="shared" ca="1" si="557"/>
        <v>#DIV/0!</v>
      </c>
      <c r="P5098" s="15" t="e">
        <f t="shared" ca="1" si="558"/>
        <v>#DIV/0!</v>
      </c>
    </row>
    <row r="5099" spans="1:16" x14ac:dyDescent="0.25">
      <c r="A5099" s="1">
        <f t="shared" si="559"/>
        <v>43313</v>
      </c>
      <c r="B5099" s="7">
        <f t="shared" si="554"/>
        <v>8</v>
      </c>
      <c r="C5099" s="4">
        <f>INDEX(Calendar!$E$3:$E$367,MATCH(LOLP!$A5099,Calendar!$B$3:$B$367,0))</f>
        <v>1</v>
      </c>
      <c r="D5099" s="2">
        <f t="shared" si="560"/>
        <v>8</v>
      </c>
      <c r="E5099" s="36">
        <v>32016</v>
      </c>
      <c r="F5099" s="7">
        <f>IFERROR(IF(INDEX('Temperature Data'!$AA$15:$AA$348,MATCH(LOLP!A5099,'Temperature Data'!$B$15:$B$348,0))&gt;IF(B5099=9,$G$2,LOLP!$F$2),1,0),0)</f>
        <v>1</v>
      </c>
      <c r="G5099" s="7">
        <f>SUMIFS(LOLP!$F$4:$F$8763,$C$4:$C$8763,$C5099,$B$4:$B$8763,$B5099,$D$4:$D$8763,$D5099)</f>
        <v>9</v>
      </c>
      <c r="H5099" s="7">
        <f>COUNTIFS(Calendar!$E$3:$E$367,LOLP!C5099,Calendar!$D$3:$D$367,LOLP!B5099)</f>
        <v>23</v>
      </c>
      <c r="I5099" s="7">
        <f ca="1">IF($F5099=1,OFFSET(start_norps,LOLP!$D5099+(1-$C5099)*24,LOLP!$B5099)*H5099/G5099,0)</f>
        <v>0</v>
      </c>
      <c r="J5099" s="7">
        <f ca="1">IF($F5099=1,OFFSET(start_33,LOLP!$D5099+(1-$C5099)*24,LOLP!$B5099)*H5099/G5099,0)</f>
        <v>0</v>
      </c>
      <c r="K5099" s="7">
        <f ca="1">IF($F5099,OFFSET(start_40,LOLP!$D5099+(1-$C5099)*24,LOLP!$B5099),0)</f>
        <v>0</v>
      </c>
      <c r="L5099" s="7">
        <f ca="1">IF($F5099,OFFSET(start_50,LOLP!$D5099+(1-$C5099)*24,LOLP!$B5099),0)</f>
        <v>0</v>
      </c>
      <c r="M5099" s="25">
        <f t="shared" ca="1" si="555"/>
        <v>0</v>
      </c>
      <c r="N5099" s="25">
        <f t="shared" ca="1" si="556"/>
        <v>0</v>
      </c>
      <c r="O5099" s="15" t="e">
        <f t="shared" ca="1" si="557"/>
        <v>#DIV/0!</v>
      </c>
      <c r="P5099" s="15" t="e">
        <f t="shared" ca="1" si="558"/>
        <v>#DIV/0!</v>
      </c>
    </row>
    <row r="5100" spans="1:16" x14ac:dyDescent="0.25">
      <c r="A5100" s="1">
        <f t="shared" si="559"/>
        <v>43313</v>
      </c>
      <c r="B5100" s="7">
        <f t="shared" si="554"/>
        <v>8</v>
      </c>
      <c r="C5100" s="4">
        <f>INDEX(Calendar!$E$3:$E$367,MATCH(LOLP!$A5100,Calendar!$B$3:$B$367,0))</f>
        <v>1</v>
      </c>
      <c r="D5100" s="2">
        <f t="shared" si="560"/>
        <v>9</v>
      </c>
      <c r="E5100" s="36">
        <v>33320</v>
      </c>
      <c r="F5100" s="7">
        <f>IFERROR(IF(INDEX('Temperature Data'!$AA$15:$AA$348,MATCH(LOLP!A5100,'Temperature Data'!$B$15:$B$348,0))&gt;IF(B5100=9,$G$2,LOLP!$F$2),1,0),0)</f>
        <v>1</v>
      </c>
      <c r="G5100" s="7">
        <f>SUMIFS(LOLP!$F$4:$F$8763,$C$4:$C$8763,$C5100,$B$4:$B$8763,$B5100,$D$4:$D$8763,$D5100)</f>
        <v>9</v>
      </c>
      <c r="H5100" s="7">
        <f>COUNTIFS(Calendar!$E$3:$E$367,LOLP!C5100,Calendar!$D$3:$D$367,LOLP!B5100)</f>
        <v>23</v>
      </c>
      <c r="I5100" s="7">
        <f ca="1">IF($F5100=1,OFFSET(start_norps,LOLP!$D5100+(1-$C5100)*24,LOLP!$B5100)*H5100/G5100,0)</f>
        <v>0</v>
      </c>
      <c r="J5100" s="7">
        <f ca="1">IF($F5100=1,OFFSET(start_33,LOLP!$D5100+(1-$C5100)*24,LOLP!$B5100)*H5100/G5100,0)</f>
        <v>0</v>
      </c>
      <c r="K5100" s="7">
        <f ca="1">IF($F5100,OFFSET(start_40,LOLP!$D5100+(1-$C5100)*24,LOLP!$B5100),0)</f>
        <v>0</v>
      </c>
      <c r="L5100" s="7">
        <f ca="1">IF($F5100,OFFSET(start_50,LOLP!$D5100+(1-$C5100)*24,LOLP!$B5100),0)</f>
        <v>0</v>
      </c>
      <c r="M5100" s="25">
        <f t="shared" ca="1" si="555"/>
        <v>0</v>
      </c>
      <c r="N5100" s="25">
        <f t="shared" ca="1" si="556"/>
        <v>0</v>
      </c>
      <c r="O5100" s="15" t="e">
        <f t="shared" ca="1" si="557"/>
        <v>#DIV/0!</v>
      </c>
      <c r="P5100" s="15" t="e">
        <f t="shared" ca="1" si="558"/>
        <v>#DIV/0!</v>
      </c>
    </row>
    <row r="5101" spans="1:16" x14ac:dyDescent="0.25">
      <c r="A5101" s="1">
        <f t="shared" si="559"/>
        <v>43313</v>
      </c>
      <c r="B5101" s="7">
        <f t="shared" si="554"/>
        <v>8</v>
      </c>
      <c r="C5101" s="4">
        <f>INDEX(Calendar!$E$3:$E$367,MATCH(LOLP!$A5101,Calendar!$B$3:$B$367,0))</f>
        <v>1</v>
      </c>
      <c r="D5101" s="2">
        <f t="shared" si="560"/>
        <v>10</v>
      </c>
      <c r="E5101" s="36">
        <v>34824</v>
      </c>
      <c r="F5101" s="7">
        <f>IFERROR(IF(INDEX('Temperature Data'!$AA$15:$AA$348,MATCH(LOLP!A5101,'Temperature Data'!$B$15:$B$348,0))&gt;IF(B5101=9,$G$2,LOLP!$F$2),1,0),0)</f>
        <v>1</v>
      </c>
      <c r="G5101" s="7">
        <f>SUMIFS(LOLP!$F$4:$F$8763,$C$4:$C$8763,$C5101,$B$4:$B$8763,$B5101,$D$4:$D$8763,$D5101)</f>
        <v>9</v>
      </c>
      <c r="H5101" s="7">
        <f>COUNTIFS(Calendar!$E$3:$E$367,LOLP!C5101,Calendar!$D$3:$D$367,LOLP!B5101)</f>
        <v>23</v>
      </c>
      <c r="I5101" s="7">
        <f ca="1">IF($F5101=1,OFFSET(start_norps,LOLP!$D5101+(1-$C5101)*24,LOLP!$B5101)*H5101/G5101,0)</f>
        <v>1.7369398800861817E-12</v>
      </c>
      <c r="J5101" s="7">
        <f ca="1">IF($F5101=1,OFFSET(start_33,LOLP!$D5101+(1-$C5101)*24,LOLP!$B5101)*H5101/G5101,0)</f>
        <v>0</v>
      </c>
      <c r="K5101" s="7">
        <f ca="1">IF($F5101,OFFSET(start_40,LOLP!$D5101+(1-$C5101)*24,LOLP!$B5101),0)</f>
        <v>0</v>
      </c>
      <c r="L5101" s="7">
        <f ca="1">IF($F5101,OFFSET(start_50,LOLP!$D5101+(1-$C5101)*24,LOLP!$B5101),0)</f>
        <v>0</v>
      </c>
      <c r="M5101" s="25">
        <f t="shared" ca="1" si="555"/>
        <v>1.0459617689311665E-15</v>
      </c>
      <c r="N5101" s="25">
        <f t="shared" ca="1" si="556"/>
        <v>0</v>
      </c>
      <c r="O5101" s="15" t="e">
        <f t="shared" ca="1" si="557"/>
        <v>#DIV/0!</v>
      </c>
      <c r="P5101" s="15" t="e">
        <f t="shared" ca="1" si="558"/>
        <v>#DIV/0!</v>
      </c>
    </row>
    <row r="5102" spans="1:16" x14ac:dyDescent="0.25">
      <c r="A5102" s="1">
        <f t="shared" si="559"/>
        <v>43313</v>
      </c>
      <c r="B5102" s="7">
        <f t="shared" si="554"/>
        <v>8</v>
      </c>
      <c r="C5102" s="4">
        <f>INDEX(Calendar!$E$3:$E$367,MATCH(LOLP!$A5102,Calendar!$B$3:$B$367,0))</f>
        <v>1</v>
      </c>
      <c r="D5102" s="2">
        <f t="shared" si="560"/>
        <v>11</v>
      </c>
      <c r="E5102" s="36">
        <v>36334</v>
      </c>
      <c r="F5102" s="7">
        <f>IFERROR(IF(INDEX('Temperature Data'!$AA$15:$AA$348,MATCH(LOLP!A5102,'Temperature Data'!$B$15:$B$348,0))&gt;IF(B5102=9,$G$2,LOLP!$F$2),1,0),0)</f>
        <v>1</v>
      </c>
      <c r="G5102" s="7">
        <f>SUMIFS(LOLP!$F$4:$F$8763,$C$4:$C$8763,$C5102,$B$4:$B$8763,$B5102,$D$4:$D$8763,$D5102)</f>
        <v>9</v>
      </c>
      <c r="H5102" s="7">
        <f>COUNTIFS(Calendar!$E$3:$E$367,LOLP!C5102,Calendar!$D$3:$D$367,LOLP!B5102)</f>
        <v>23</v>
      </c>
      <c r="I5102" s="7">
        <f ca="1">IF($F5102=1,OFFSET(start_norps,LOLP!$D5102+(1-$C5102)*24,LOLP!$B5102)*H5102/G5102,0)</f>
        <v>2.8052284474909181E-10</v>
      </c>
      <c r="J5102" s="7">
        <f ca="1">IF($F5102=1,OFFSET(start_33,LOLP!$D5102+(1-$C5102)*24,LOLP!$B5102)*H5102/G5102,0)</f>
        <v>0</v>
      </c>
      <c r="K5102" s="7">
        <f ca="1">IF($F5102,OFFSET(start_40,LOLP!$D5102+(1-$C5102)*24,LOLP!$B5102),0)</f>
        <v>0</v>
      </c>
      <c r="L5102" s="7">
        <f ca="1">IF($F5102,OFFSET(start_50,LOLP!$D5102+(1-$C5102)*24,LOLP!$B5102),0)</f>
        <v>0</v>
      </c>
      <c r="M5102" s="25">
        <f t="shared" ca="1" si="555"/>
        <v>1.6892707357539894E-13</v>
      </c>
      <c r="N5102" s="25">
        <f t="shared" ca="1" si="556"/>
        <v>0</v>
      </c>
      <c r="O5102" s="15" t="e">
        <f t="shared" ca="1" si="557"/>
        <v>#DIV/0!</v>
      </c>
      <c r="P5102" s="15" t="e">
        <f t="shared" ca="1" si="558"/>
        <v>#DIV/0!</v>
      </c>
    </row>
    <row r="5103" spans="1:16" x14ac:dyDescent="0.25">
      <c r="A5103" s="1">
        <f t="shared" si="559"/>
        <v>43313</v>
      </c>
      <c r="B5103" s="7">
        <f t="shared" si="554"/>
        <v>8</v>
      </c>
      <c r="C5103" s="4">
        <f>INDEX(Calendar!$E$3:$E$367,MATCH(LOLP!$A5103,Calendar!$B$3:$B$367,0))</f>
        <v>1</v>
      </c>
      <c r="D5103" s="2">
        <f t="shared" si="560"/>
        <v>12</v>
      </c>
      <c r="E5103" s="36">
        <v>37959</v>
      </c>
      <c r="F5103" s="7">
        <f>IFERROR(IF(INDEX('Temperature Data'!$AA$15:$AA$348,MATCH(LOLP!A5103,'Temperature Data'!$B$15:$B$348,0))&gt;IF(B5103=9,$G$2,LOLP!$F$2),1,0),0)</f>
        <v>1</v>
      </c>
      <c r="G5103" s="7">
        <f>SUMIFS(LOLP!$F$4:$F$8763,$C$4:$C$8763,$C5103,$B$4:$B$8763,$B5103,$D$4:$D$8763,$D5103)</f>
        <v>9</v>
      </c>
      <c r="H5103" s="7">
        <f>COUNTIFS(Calendar!$E$3:$E$367,LOLP!C5103,Calendar!$D$3:$D$367,LOLP!B5103)</f>
        <v>23</v>
      </c>
      <c r="I5103" s="7">
        <f ca="1">IF($F5103=1,OFFSET(start_norps,LOLP!$D5103+(1-$C5103)*24,LOLP!$B5103)*H5103/G5103,0)</f>
        <v>1.0842800071119944E-7</v>
      </c>
      <c r="J5103" s="7">
        <f ca="1">IF($F5103=1,OFFSET(start_33,LOLP!$D5103+(1-$C5103)*24,LOLP!$B5103)*H5103/G5103,0)</f>
        <v>0</v>
      </c>
      <c r="K5103" s="7">
        <f ca="1">IF($F5103,OFFSET(start_40,LOLP!$D5103+(1-$C5103)*24,LOLP!$B5103),0)</f>
        <v>0</v>
      </c>
      <c r="L5103" s="7">
        <f ca="1">IF($F5103,OFFSET(start_50,LOLP!$D5103+(1-$C5103)*24,LOLP!$B5103),0)</f>
        <v>0</v>
      </c>
      <c r="M5103" s="25">
        <f t="shared" ca="1" si="555"/>
        <v>6.5293879613109474E-11</v>
      </c>
      <c r="N5103" s="25">
        <f t="shared" ca="1" si="556"/>
        <v>0</v>
      </c>
      <c r="O5103" s="15" t="e">
        <f t="shared" ca="1" si="557"/>
        <v>#DIV/0!</v>
      </c>
      <c r="P5103" s="15" t="e">
        <f t="shared" ca="1" si="558"/>
        <v>#DIV/0!</v>
      </c>
    </row>
    <row r="5104" spans="1:16" x14ac:dyDescent="0.25">
      <c r="A5104" s="1">
        <f t="shared" si="559"/>
        <v>43313</v>
      </c>
      <c r="B5104" s="7">
        <f t="shared" si="554"/>
        <v>8</v>
      </c>
      <c r="C5104" s="4">
        <f>INDEX(Calendar!$E$3:$E$367,MATCH(LOLP!$A5104,Calendar!$B$3:$B$367,0))</f>
        <v>1</v>
      </c>
      <c r="D5104" s="2">
        <f t="shared" si="560"/>
        <v>13</v>
      </c>
      <c r="E5104" s="36">
        <v>39945</v>
      </c>
      <c r="F5104" s="7">
        <f>IFERROR(IF(INDEX('Temperature Data'!$AA$15:$AA$348,MATCH(LOLP!A5104,'Temperature Data'!$B$15:$B$348,0))&gt;IF(B5104=9,$G$2,LOLP!$F$2),1,0),0)</f>
        <v>1</v>
      </c>
      <c r="G5104" s="7">
        <f>SUMIFS(LOLP!$F$4:$F$8763,$C$4:$C$8763,$C5104,$B$4:$B$8763,$B5104,$D$4:$D$8763,$D5104)</f>
        <v>9</v>
      </c>
      <c r="H5104" s="7">
        <f>COUNTIFS(Calendar!$E$3:$E$367,LOLP!C5104,Calendar!$D$3:$D$367,LOLP!B5104)</f>
        <v>23</v>
      </c>
      <c r="I5104" s="7">
        <f ca="1">IF($F5104=1,OFFSET(start_norps,LOLP!$D5104+(1-$C5104)*24,LOLP!$B5104)*H5104/G5104,0)</f>
        <v>4.5367225708346461E-4</v>
      </c>
      <c r="J5104" s="7">
        <f ca="1">IF($F5104=1,OFFSET(start_33,LOLP!$D5104+(1-$C5104)*24,LOLP!$B5104)*H5104/G5104,0)</f>
        <v>2.038348857222932E-11</v>
      </c>
      <c r="K5104" s="7">
        <f ca="1">IF($F5104,OFFSET(start_40,LOLP!$D5104+(1-$C5104)*24,LOLP!$B5104),0)</f>
        <v>0</v>
      </c>
      <c r="L5104" s="7">
        <f ca="1">IF($F5104,OFFSET(start_50,LOLP!$D5104+(1-$C5104)*24,LOLP!$B5104),0)</f>
        <v>0</v>
      </c>
      <c r="M5104" s="25">
        <f t="shared" ca="1" si="555"/>
        <v>2.7319531434241183E-7</v>
      </c>
      <c r="N5104" s="25">
        <f t="shared" ca="1" si="556"/>
        <v>1.0879040268119986E-14</v>
      </c>
      <c r="O5104" s="15" t="e">
        <f t="shared" ca="1" si="557"/>
        <v>#DIV/0!</v>
      </c>
      <c r="P5104" s="15" t="e">
        <f t="shared" ca="1" si="558"/>
        <v>#DIV/0!</v>
      </c>
    </row>
    <row r="5105" spans="1:16" x14ac:dyDescent="0.25">
      <c r="A5105" s="1">
        <f t="shared" si="559"/>
        <v>43313</v>
      </c>
      <c r="B5105" s="7">
        <f t="shared" si="554"/>
        <v>8</v>
      </c>
      <c r="C5105" s="4">
        <f>INDEX(Calendar!$E$3:$E$367,MATCH(LOLP!$A5105,Calendar!$B$3:$B$367,0))</f>
        <v>1</v>
      </c>
      <c r="D5105" s="2">
        <f t="shared" si="560"/>
        <v>14</v>
      </c>
      <c r="E5105" s="36">
        <v>41623</v>
      </c>
      <c r="F5105" s="7">
        <f>IFERROR(IF(INDEX('Temperature Data'!$AA$15:$AA$348,MATCH(LOLP!A5105,'Temperature Data'!$B$15:$B$348,0))&gt;IF(B5105=9,$G$2,LOLP!$F$2),1,0),0)</f>
        <v>1</v>
      </c>
      <c r="G5105" s="7">
        <f>SUMIFS(LOLP!$F$4:$F$8763,$C$4:$C$8763,$C5105,$B$4:$B$8763,$B5105,$D$4:$D$8763,$D5105)</f>
        <v>9</v>
      </c>
      <c r="H5105" s="7">
        <f>COUNTIFS(Calendar!$E$3:$E$367,LOLP!C5105,Calendar!$D$3:$D$367,LOLP!B5105)</f>
        <v>23</v>
      </c>
      <c r="I5105" s="7">
        <f ca="1">IF($F5105=1,OFFSET(start_norps,LOLP!$D5105+(1-$C5105)*24,LOLP!$B5105)*H5105/G5105,0)</f>
        <v>3.5772062177643699E-2</v>
      </c>
      <c r="J5105" s="7">
        <f ca="1">IF($F5105=1,OFFSET(start_33,LOLP!$D5105+(1-$C5105)*24,LOLP!$B5105)*H5105/G5105,0)</f>
        <v>2.4293218178767716E-7</v>
      </c>
      <c r="K5105" s="7">
        <f ca="1">IF($F5105,OFFSET(start_40,LOLP!$D5105+(1-$C5105)*24,LOLP!$B5105),0)</f>
        <v>0</v>
      </c>
      <c r="L5105" s="7">
        <f ca="1">IF($F5105,OFFSET(start_50,LOLP!$D5105+(1-$C5105)*24,LOLP!$B5105),0)</f>
        <v>0</v>
      </c>
      <c r="M5105" s="25">
        <f t="shared" ca="1" si="555"/>
        <v>2.154145337015775E-5</v>
      </c>
      <c r="N5105" s="25">
        <f t="shared" ca="1" si="556"/>
        <v>1.2965734391958092E-10</v>
      </c>
      <c r="O5105" s="15" t="e">
        <f t="shared" ca="1" si="557"/>
        <v>#DIV/0!</v>
      </c>
      <c r="P5105" s="15" t="e">
        <f t="shared" ca="1" si="558"/>
        <v>#DIV/0!</v>
      </c>
    </row>
    <row r="5106" spans="1:16" x14ac:dyDescent="0.25">
      <c r="A5106" s="1">
        <f t="shared" si="559"/>
        <v>43313</v>
      </c>
      <c r="B5106" s="7">
        <f t="shared" si="554"/>
        <v>8</v>
      </c>
      <c r="C5106" s="4">
        <f>INDEX(Calendar!$E$3:$E$367,MATCH(LOLP!$A5106,Calendar!$B$3:$B$367,0))</f>
        <v>1</v>
      </c>
      <c r="D5106" s="2">
        <f t="shared" si="560"/>
        <v>15</v>
      </c>
      <c r="E5106" s="36">
        <v>42912</v>
      </c>
      <c r="F5106" s="7">
        <f>IFERROR(IF(INDEX('Temperature Data'!$AA$15:$AA$348,MATCH(LOLP!A5106,'Temperature Data'!$B$15:$B$348,0))&gt;IF(B5106=9,$G$2,LOLP!$F$2),1,0),0)</f>
        <v>1</v>
      </c>
      <c r="G5106" s="7">
        <f>SUMIFS(LOLP!$F$4:$F$8763,$C$4:$C$8763,$C5106,$B$4:$B$8763,$B5106,$D$4:$D$8763,$D5106)</f>
        <v>9</v>
      </c>
      <c r="H5106" s="7">
        <f>COUNTIFS(Calendar!$E$3:$E$367,LOLP!C5106,Calendar!$D$3:$D$367,LOLP!B5106)</f>
        <v>23</v>
      </c>
      <c r="I5106" s="7">
        <f ca="1">IF($F5106=1,OFFSET(start_norps,LOLP!$D5106+(1-$C5106)*24,LOLP!$B5106)*H5106/G5106,0)</f>
        <v>1.6067434961801694</v>
      </c>
      <c r="J5106" s="7">
        <f ca="1">IF($F5106=1,OFFSET(start_33,LOLP!$D5106+(1-$C5106)*24,LOLP!$B5106)*H5106/G5106,0)</f>
        <v>5.9386552897597996E-3</v>
      </c>
      <c r="K5106" s="7">
        <f ca="1">IF($F5106,OFFSET(start_40,LOLP!$D5106+(1-$C5106)*24,LOLP!$B5106),0)</f>
        <v>0</v>
      </c>
      <c r="L5106" s="7">
        <f ca="1">IF($F5106,OFFSET(start_50,LOLP!$D5106+(1-$C5106)*24,LOLP!$B5106),0)</f>
        <v>0</v>
      </c>
      <c r="M5106" s="25">
        <f t="shared" ca="1" si="555"/>
        <v>9.6755926255770637E-4</v>
      </c>
      <c r="N5106" s="25">
        <f t="shared" ca="1" si="556"/>
        <v>3.1695688305191146E-6</v>
      </c>
      <c r="O5106" s="15" t="e">
        <f t="shared" ca="1" si="557"/>
        <v>#DIV/0!</v>
      </c>
      <c r="P5106" s="15" t="e">
        <f t="shared" ca="1" si="558"/>
        <v>#DIV/0!</v>
      </c>
    </row>
    <row r="5107" spans="1:16" x14ac:dyDescent="0.25">
      <c r="A5107" s="1">
        <f t="shared" si="559"/>
        <v>43313</v>
      </c>
      <c r="B5107" s="7">
        <f t="shared" si="554"/>
        <v>8</v>
      </c>
      <c r="C5107" s="4">
        <f>INDEX(Calendar!$E$3:$E$367,MATCH(LOLP!$A5107,Calendar!$B$3:$B$367,0))</f>
        <v>1</v>
      </c>
      <c r="D5107" s="2">
        <f t="shared" si="560"/>
        <v>16</v>
      </c>
      <c r="E5107" s="36">
        <v>43660</v>
      </c>
      <c r="F5107" s="7">
        <f>IFERROR(IF(INDEX('Temperature Data'!$AA$15:$AA$348,MATCH(LOLP!A5107,'Temperature Data'!$B$15:$B$348,0))&gt;IF(B5107=9,$G$2,LOLP!$F$2),1,0),0)</f>
        <v>1</v>
      </c>
      <c r="G5107" s="7">
        <f>SUMIFS(LOLP!$F$4:$F$8763,$C$4:$C$8763,$C5107,$B$4:$B$8763,$B5107,$D$4:$D$8763,$D5107)</f>
        <v>9</v>
      </c>
      <c r="H5107" s="7">
        <f>COUNTIFS(Calendar!$E$3:$E$367,LOLP!C5107,Calendar!$D$3:$D$367,LOLP!B5107)</f>
        <v>23</v>
      </c>
      <c r="I5107" s="7">
        <f ca="1">IF($F5107=1,OFFSET(start_norps,LOLP!$D5107+(1-$C5107)*24,LOLP!$B5107)*H5107/G5107,0)</f>
        <v>5.7771762531966964</v>
      </c>
      <c r="J5107" s="7">
        <f ca="1">IF($F5107=1,OFFSET(start_33,LOLP!$D5107+(1-$C5107)*24,LOLP!$B5107)*H5107/G5107,0)</f>
        <v>0.16296445197509316</v>
      </c>
      <c r="K5107" s="7">
        <f ca="1">IF($F5107,OFFSET(start_40,LOLP!$D5107+(1-$C5107)*24,LOLP!$B5107),0)</f>
        <v>0</v>
      </c>
      <c r="L5107" s="7">
        <f ca="1">IF($F5107,OFFSET(start_50,LOLP!$D5107+(1-$C5107)*24,LOLP!$B5107),0)</f>
        <v>0</v>
      </c>
      <c r="M5107" s="25">
        <f t="shared" ca="1" si="555"/>
        <v>3.4789376204091326E-3</v>
      </c>
      <c r="N5107" s="25">
        <f t="shared" ca="1" si="556"/>
        <v>8.6977105465869928E-5</v>
      </c>
      <c r="O5107" s="15" t="e">
        <f t="shared" ca="1" si="557"/>
        <v>#DIV/0!</v>
      </c>
      <c r="P5107" s="15" t="e">
        <f t="shared" ca="1" si="558"/>
        <v>#DIV/0!</v>
      </c>
    </row>
    <row r="5108" spans="1:16" x14ac:dyDescent="0.25">
      <c r="A5108" s="1">
        <f t="shared" si="559"/>
        <v>43313</v>
      </c>
      <c r="B5108" s="7">
        <f t="shared" si="554"/>
        <v>8</v>
      </c>
      <c r="C5108" s="4">
        <f>INDEX(Calendar!$E$3:$E$367,MATCH(LOLP!$A5108,Calendar!$B$3:$B$367,0))</f>
        <v>1</v>
      </c>
      <c r="D5108" s="2">
        <f t="shared" si="560"/>
        <v>17</v>
      </c>
      <c r="E5108" s="36">
        <v>43970</v>
      </c>
      <c r="F5108" s="7">
        <f>IFERROR(IF(INDEX('Temperature Data'!$AA$15:$AA$348,MATCH(LOLP!A5108,'Temperature Data'!$B$15:$B$348,0))&gt;IF(B5108=9,$G$2,LOLP!$F$2),1,0),0)</f>
        <v>1</v>
      </c>
      <c r="G5108" s="7">
        <f>SUMIFS(LOLP!$F$4:$F$8763,$C$4:$C$8763,$C5108,$B$4:$B$8763,$B5108,$D$4:$D$8763,$D5108)</f>
        <v>9</v>
      </c>
      <c r="H5108" s="7">
        <f>COUNTIFS(Calendar!$E$3:$E$367,LOLP!C5108,Calendar!$D$3:$D$367,LOLP!B5108)</f>
        <v>23</v>
      </c>
      <c r="I5108" s="7">
        <f ca="1">IF($F5108=1,OFFSET(start_norps,LOLP!$D5108+(1-$C5108)*24,LOLP!$B5108)*H5108/G5108,0)</f>
        <v>8.584026457068946</v>
      </c>
      <c r="J5108" s="7">
        <f ca="1">IF($F5108=1,OFFSET(start_33,LOLP!$D5108+(1-$C5108)*24,LOLP!$B5108)*H5108/G5108,0)</f>
        <v>0.846701296384193</v>
      </c>
      <c r="K5108" s="7">
        <f ca="1">IF($F5108,OFFSET(start_40,LOLP!$D5108+(1-$C5108)*24,LOLP!$B5108),0)</f>
        <v>0</v>
      </c>
      <c r="L5108" s="7">
        <f ca="1">IF($F5108,OFFSET(start_50,LOLP!$D5108+(1-$C5108)*24,LOLP!$B5108),0)</f>
        <v>0</v>
      </c>
      <c r="M5108" s="25">
        <f t="shared" ca="1" si="555"/>
        <v>5.1691849559826327E-3</v>
      </c>
      <c r="N5108" s="25">
        <f t="shared" ca="1" si="556"/>
        <v>4.5189995156092171E-4</v>
      </c>
      <c r="O5108" s="15" t="e">
        <f t="shared" ca="1" si="557"/>
        <v>#DIV/0!</v>
      </c>
      <c r="P5108" s="15" t="e">
        <f t="shared" ca="1" si="558"/>
        <v>#DIV/0!</v>
      </c>
    </row>
    <row r="5109" spans="1:16" x14ac:dyDescent="0.25">
      <c r="A5109" s="1">
        <f t="shared" si="559"/>
        <v>43313</v>
      </c>
      <c r="B5109" s="7">
        <f t="shared" si="554"/>
        <v>8</v>
      </c>
      <c r="C5109" s="4">
        <f>INDEX(Calendar!$E$3:$E$367,MATCH(LOLP!$A5109,Calendar!$B$3:$B$367,0))</f>
        <v>1</v>
      </c>
      <c r="D5109" s="2">
        <f t="shared" si="560"/>
        <v>18</v>
      </c>
      <c r="E5109" s="36">
        <v>43398</v>
      </c>
      <c r="F5109" s="7">
        <f>IFERROR(IF(INDEX('Temperature Data'!$AA$15:$AA$348,MATCH(LOLP!A5109,'Temperature Data'!$B$15:$B$348,0))&gt;IF(B5109=9,$G$2,LOLP!$F$2),1,0),0)</f>
        <v>1</v>
      </c>
      <c r="G5109" s="7">
        <f>SUMIFS(LOLP!$F$4:$F$8763,$C$4:$C$8763,$C5109,$B$4:$B$8763,$B5109,$D$4:$D$8763,$D5109)</f>
        <v>9</v>
      </c>
      <c r="H5109" s="7">
        <f>COUNTIFS(Calendar!$E$3:$E$367,LOLP!C5109,Calendar!$D$3:$D$367,LOLP!B5109)</f>
        <v>23</v>
      </c>
      <c r="I5109" s="7">
        <f ca="1">IF($F5109=1,OFFSET(start_norps,LOLP!$D5109+(1-$C5109)*24,LOLP!$B5109)*H5109/G5109,0)</f>
        <v>9.3439591492068885</v>
      </c>
      <c r="J5109" s="7">
        <f ca="1">IF($F5109=1,OFFSET(start_33,LOLP!$D5109+(1-$C5109)*24,LOLP!$B5109)*H5109/G5109,0)</f>
        <v>4.6868626283270594</v>
      </c>
      <c r="K5109" s="7">
        <f ca="1">IF($F5109,OFFSET(start_40,LOLP!$D5109+(1-$C5109)*24,LOLP!$B5109),0)</f>
        <v>0</v>
      </c>
      <c r="L5109" s="7">
        <f ca="1">IF($F5109,OFFSET(start_50,LOLP!$D5109+(1-$C5109)*24,LOLP!$B5109),0)</f>
        <v>0</v>
      </c>
      <c r="M5109" s="25">
        <f t="shared" ca="1" si="555"/>
        <v>5.6268061736483741E-3</v>
      </c>
      <c r="N5109" s="25">
        <f t="shared" ca="1" si="556"/>
        <v>2.5014642161982088E-3</v>
      </c>
      <c r="O5109" s="15" t="e">
        <f t="shared" ca="1" si="557"/>
        <v>#DIV/0!</v>
      </c>
      <c r="P5109" s="15" t="e">
        <f t="shared" ca="1" si="558"/>
        <v>#DIV/0!</v>
      </c>
    </row>
    <row r="5110" spans="1:16" x14ac:dyDescent="0.25">
      <c r="A5110" s="1">
        <f t="shared" si="559"/>
        <v>43313</v>
      </c>
      <c r="B5110" s="7">
        <f t="shared" si="554"/>
        <v>8</v>
      </c>
      <c r="C5110" s="4">
        <f>INDEX(Calendar!$E$3:$E$367,MATCH(LOLP!$A5110,Calendar!$B$3:$B$367,0))</f>
        <v>1</v>
      </c>
      <c r="D5110" s="2">
        <f t="shared" si="560"/>
        <v>19</v>
      </c>
      <c r="E5110" s="36">
        <v>42144</v>
      </c>
      <c r="F5110" s="7">
        <f>IFERROR(IF(INDEX('Temperature Data'!$AA$15:$AA$348,MATCH(LOLP!A5110,'Temperature Data'!$B$15:$B$348,0))&gt;IF(B5110=9,$G$2,LOLP!$F$2),1,0),0)</f>
        <v>1</v>
      </c>
      <c r="G5110" s="7">
        <f>SUMIFS(LOLP!$F$4:$F$8763,$C$4:$C$8763,$C5110,$B$4:$B$8763,$B5110,$D$4:$D$8763,$D5110)</f>
        <v>9</v>
      </c>
      <c r="H5110" s="7">
        <f>COUNTIFS(Calendar!$E$3:$E$367,LOLP!C5110,Calendar!$D$3:$D$367,LOLP!B5110)</f>
        <v>23</v>
      </c>
      <c r="I5110" s="7">
        <f ca="1">IF($F5110=1,OFFSET(start_norps,LOLP!$D5110+(1-$C5110)*24,LOLP!$B5110)*H5110/G5110,0)</f>
        <v>19.933743905240501</v>
      </c>
      <c r="J5110" s="7">
        <f ca="1">IF($F5110=1,OFFSET(start_33,LOLP!$D5110+(1-$C5110)*24,LOLP!$B5110)*H5110/G5110,0)</f>
        <v>27.913524716202556</v>
      </c>
      <c r="K5110" s="7">
        <f ca="1">IF($F5110,OFFSET(start_40,LOLP!$D5110+(1-$C5110)*24,LOLP!$B5110),0)</f>
        <v>0</v>
      </c>
      <c r="L5110" s="7">
        <f ca="1">IF($F5110,OFFSET(start_50,LOLP!$D5110+(1-$C5110)*24,LOLP!$B5110),0)</f>
        <v>0</v>
      </c>
      <c r="M5110" s="25">
        <f t="shared" ca="1" si="555"/>
        <v>1.2003831724740928E-2</v>
      </c>
      <c r="N5110" s="25">
        <f t="shared" ca="1" si="556"/>
        <v>1.4897958135903024E-2</v>
      </c>
      <c r="O5110" s="15" t="e">
        <f t="shared" ca="1" si="557"/>
        <v>#DIV/0!</v>
      </c>
      <c r="P5110" s="15" t="e">
        <f t="shared" ca="1" si="558"/>
        <v>#DIV/0!</v>
      </c>
    </row>
    <row r="5111" spans="1:16" x14ac:dyDescent="0.25">
      <c r="A5111" s="1">
        <f t="shared" si="559"/>
        <v>43313</v>
      </c>
      <c r="B5111" s="7">
        <f t="shared" si="554"/>
        <v>8</v>
      </c>
      <c r="C5111" s="4">
        <f>INDEX(Calendar!$E$3:$E$367,MATCH(LOLP!$A5111,Calendar!$B$3:$B$367,0))</f>
        <v>1</v>
      </c>
      <c r="D5111" s="2">
        <f t="shared" si="560"/>
        <v>20</v>
      </c>
      <c r="E5111" s="36">
        <v>41121</v>
      </c>
      <c r="F5111" s="7">
        <f>IFERROR(IF(INDEX('Temperature Data'!$AA$15:$AA$348,MATCH(LOLP!A5111,'Temperature Data'!$B$15:$B$348,0))&gt;IF(B5111=9,$G$2,LOLP!$F$2),1,0),0)</f>
        <v>1</v>
      </c>
      <c r="G5111" s="7">
        <f>SUMIFS(LOLP!$F$4:$F$8763,$C$4:$C$8763,$C5111,$B$4:$B$8763,$B5111,$D$4:$D$8763,$D5111)</f>
        <v>9</v>
      </c>
      <c r="H5111" s="7">
        <f>COUNTIFS(Calendar!$E$3:$E$367,LOLP!C5111,Calendar!$D$3:$D$367,LOLP!B5111)</f>
        <v>23</v>
      </c>
      <c r="I5111" s="7">
        <f ca="1">IF($F5111=1,OFFSET(start_norps,LOLP!$D5111+(1-$C5111)*24,LOLP!$B5111)*H5111/G5111,0)</f>
        <v>4.3043032577547917</v>
      </c>
      <c r="J5111" s="7">
        <f ca="1">IF($F5111=1,OFFSET(start_33,LOLP!$D5111+(1-$C5111)*24,LOLP!$B5111)*H5111/G5111,0)</f>
        <v>6.2603708794134079</v>
      </c>
      <c r="K5111" s="7">
        <f ca="1">IF($F5111,OFFSET(start_40,LOLP!$D5111+(1-$C5111)*24,LOLP!$B5111),0)</f>
        <v>0</v>
      </c>
      <c r="L5111" s="7">
        <f ca="1">IF($F5111,OFFSET(start_50,LOLP!$D5111+(1-$C5111)*24,LOLP!$B5111),0)</f>
        <v>0</v>
      </c>
      <c r="M5111" s="25">
        <f t="shared" ca="1" si="555"/>
        <v>2.5919933678268717E-3</v>
      </c>
      <c r="N5111" s="25">
        <f t="shared" ca="1" si="556"/>
        <v>3.3412743186312893E-3</v>
      </c>
      <c r="O5111" s="15" t="e">
        <f t="shared" ca="1" si="557"/>
        <v>#DIV/0!</v>
      </c>
      <c r="P5111" s="15" t="e">
        <f t="shared" ca="1" si="558"/>
        <v>#DIV/0!</v>
      </c>
    </row>
    <row r="5112" spans="1:16" x14ac:dyDescent="0.25">
      <c r="A5112" s="1">
        <f t="shared" si="559"/>
        <v>43313</v>
      </c>
      <c r="B5112" s="7">
        <f t="shared" si="554"/>
        <v>8</v>
      </c>
      <c r="C5112" s="4">
        <f>INDEX(Calendar!$E$3:$E$367,MATCH(LOLP!$A5112,Calendar!$B$3:$B$367,0))</f>
        <v>1</v>
      </c>
      <c r="D5112" s="2">
        <f t="shared" si="560"/>
        <v>21</v>
      </c>
      <c r="E5112" s="36">
        <v>38980</v>
      </c>
      <c r="F5112" s="7">
        <f>IFERROR(IF(INDEX('Temperature Data'!$AA$15:$AA$348,MATCH(LOLP!A5112,'Temperature Data'!$B$15:$B$348,0))&gt;IF(B5112=9,$G$2,LOLP!$F$2),1,0),0)</f>
        <v>1</v>
      </c>
      <c r="G5112" s="7">
        <f>SUMIFS(LOLP!$F$4:$F$8763,$C$4:$C$8763,$C5112,$B$4:$B$8763,$B5112,$D$4:$D$8763,$D5112)</f>
        <v>9</v>
      </c>
      <c r="H5112" s="7">
        <f>COUNTIFS(Calendar!$E$3:$E$367,LOLP!C5112,Calendar!$D$3:$D$367,LOLP!B5112)</f>
        <v>23</v>
      </c>
      <c r="I5112" s="7">
        <f ca="1">IF($F5112=1,OFFSET(start_norps,LOLP!$D5112+(1-$C5112)*24,LOLP!$B5112)*H5112/G5112,0)</f>
        <v>1.5737979098052444E-2</v>
      </c>
      <c r="J5112" s="7">
        <f ca="1">IF($F5112=1,OFFSET(start_33,LOLP!$D5112+(1-$C5112)*24,LOLP!$B5112)*H5112/G5112,0)</f>
        <v>4.5744019841412499E-2</v>
      </c>
      <c r="K5112" s="7">
        <f ca="1">IF($F5112,OFFSET(start_40,LOLP!$D5112+(1-$C5112)*24,LOLP!$B5112),0)</f>
        <v>0</v>
      </c>
      <c r="L5112" s="7">
        <f ca="1">IF($F5112,OFFSET(start_50,LOLP!$D5112+(1-$C5112)*24,LOLP!$B5112),0)</f>
        <v>0</v>
      </c>
      <c r="M5112" s="25">
        <f t="shared" ca="1" si="555"/>
        <v>9.4771987479404847E-6</v>
      </c>
      <c r="N5112" s="25">
        <f t="shared" ca="1" si="556"/>
        <v>2.4414419156807693E-5</v>
      </c>
      <c r="O5112" s="15" t="e">
        <f t="shared" ca="1" si="557"/>
        <v>#DIV/0!</v>
      </c>
      <c r="P5112" s="15" t="e">
        <f t="shared" ca="1" si="558"/>
        <v>#DIV/0!</v>
      </c>
    </row>
    <row r="5113" spans="1:16" x14ac:dyDescent="0.25">
      <c r="A5113" s="1">
        <f t="shared" si="559"/>
        <v>43313</v>
      </c>
      <c r="B5113" s="7">
        <f t="shared" si="554"/>
        <v>8</v>
      </c>
      <c r="C5113" s="4">
        <f>INDEX(Calendar!$E$3:$E$367,MATCH(LOLP!$A5113,Calendar!$B$3:$B$367,0))</f>
        <v>1</v>
      </c>
      <c r="D5113" s="2">
        <f t="shared" si="560"/>
        <v>22</v>
      </c>
      <c r="E5113" s="36">
        <v>35789</v>
      </c>
      <c r="F5113" s="7">
        <f>IFERROR(IF(INDEX('Temperature Data'!$AA$15:$AA$348,MATCH(LOLP!A5113,'Temperature Data'!$B$15:$B$348,0))&gt;IF(B5113=9,$G$2,LOLP!$F$2),1,0),0)</f>
        <v>1</v>
      </c>
      <c r="G5113" s="7">
        <f>SUMIFS(LOLP!$F$4:$F$8763,$C$4:$C$8763,$C5113,$B$4:$B$8763,$B5113,$D$4:$D$8763,$D5113)</f>
        <v>9</v>
      </c>
      <c r="H5113" s="7">
        <f>COUNTIFS(Calendar!$E$3:$E$367,LOLP!C5113,Calendar!$D$3:$D$367,LOLP!B5113)</f>
        <v>23</v>
      </c>
      <c r="I5113" s="7">
        <f ca="1">IF($F5113=1,OFFSET(start_norps,LOLP!$D5113+(1-$C5113)*24,LOLP!$B5113)*H5113/G5113,0)</f>
        <v>9.4252237657575667E-9</v>
      </c>
      <c r="J5113" s="7">
        <f ca="1">IF($F5113=1,OFFSET(start_33,LOLP!$D5113+(1-$C5113)*24,LOLP!$B5113)*H5113/G5113,0)</f>
        <v>8.2100411944041919E-8</v>
      </c>
      <c r="K5113" s="7">
        <f ca="1">IF($F5113,OFFSET(start_40,LOLP!$D5113+(1-$C5113)*24,LOLP!$B5113),0)</f>
        <v>0</v>
      </c>
      <c r="L5113" s="7">
        <f ca="1">IF($F5113,OFFSET(start_50,LOLP!$D5113+(1-$C5113)*24,LOLP!$B5113),0)</f>
        <v>0</v>
      </c>
      <c r="M5113" s="25">
        <f t="shared" ca="1" si="555"/>
        <v>5.6757426296842864E-12</v>
      </c>
      <c r="N5113" s="25">
        <f t="shared" ca="1" si="556"/>
        <v>4.3818489872501041E-11</v>
      </c>
      <c r="O5113" s="15" t="e">
        <f t="shared" ca="1" si="557"/>
        <v>#DIV/0!</v>
      </c>
      <c r="P5113" s="15" t="e">
        <f t="shared" ca="1" si="558"/>
        <v>#DIV/0!</v>
      </c>
    </row>
    <row r="5114" spans="1:16" x14ac:dyDescent="0.25">
      <c r="A5114" s="1">
        <f t="shared" si="559"/>
        <v>43313</v>
      </c>
      <c r="B5114" s="7">
        <f t="shared" si="554"/>
        <v>8</v>
      </c>
      <c r="C5114" s="4">
        <f>INDEX(Calendar!$E$3:$E$367,MATCH(LOLP!$A5114,Calendar!$B$3:$B$367,0))</f>
        <v>1</v>
      </c>
      <c r="D5114" s="2">
        <f t="shared" si="560"/>
        <v>23</v>
      </c>
      <c r="E5114" s="36">
        <v>32826</v>
      </c>
      <c r="F5114" s="7">
        <f>IFERROR(IF(INDEX('Temperature Data'!$AA$15:$AA$348,MATCH(LOLP!A5114,'Temperature Data'!$B$15:$B$348,0))&gt;IF(B5114=9,$G$2,LOLP!$F$2),1,0),0)</f>
        <v>1</v>
      </c>
      <c r="G5114" s="7">
        <f>SUMIFS(LOLP!$F$4:$F$8763,$C$4:$C$8763,$C5114,$B$4:$B$8763,$B5114,$D$4:$D$8763,$D5114)</f>
        <v>9</v>
      </c>
      <c r="H5114" s="7">
        <f>COUNTIFS(Calendar!$E$3:$E$367,LOLP!C5114,Calendar!$D$3:$D$367,LOLP!B5114)</f>
        <v>23</v>
      </c>
      <c r="I5114" s="7">
        <f ca="1">IF($F5114=1,OFFSET(start_norps,LOLP!$D5114+(1-$C5114)*24,LOLP!$B5114)*H5114/G5114,0)</f>
        <v>0</v>
      </c>
      <c r="J5114" s="7">
        <f ca="1">IF($F5114=1,OFFSET(start_33,LOLP!$D5114+(1-$C5114)*24,LOLP!$B5114)*H5114/G5114,0)</f>
        <v>0</v>
      </c>
      <c r="K5114" s="7">
        <f ca="1">IF($F5114,OFFSET(start_40,LOLP!$D5114+(1-$C5114)*24,LOLP!$B5114),0)</f>
        <v>0</v>
      </c>
      <c r="L5114" s="7">
        <f ca="1">IF($F5114,OFFSET(start_50,LOLP!$D5114+(1-$C5114)*24,LOLP!$B5114),0)</f>
        <v>0</v>
      </c>
      <c r="M5114" s="25">
        <f t="shared" ca="1" si="555"/>
        <v>0</v>
      </c>
      <c r="N5114" s="25">
        <f t="shared" ca="1" si="556"/>
        <v>0</v>
      </c>
      <c r="O5114" s="15" t="e">
        <f t="shared" ca="1" si="557"/>
        <v>#DIV/0!</v>
      </c>
      <c r="P5114" s="15" t="e">
        <f t="shared" ca="1" si="558"/>
        <v>#DIV/0!</v>
      </c>
    </row>
    <row r="5115" spans="1:16" x14ac:dyDescent="0.25">
      <c r="A5115" s="1">
        <f t="shared" si="559"/>
        <v>43313</v>
      </c>
      <c r="B5115" s="7">
        <f t="shared" si="554"/>
        <v>8</v>
      </c>
      <c r="C5115" s="4">
        <f>INDEX(Calendar!$E$3:$E$367,MATCH(LOLP!$A5115,Calendar!$B$3:$B$367,0))</f>
        <v>1</v>
      </c>
      <c r="D5115" s="2">
        <f t="shared" si="560"/>
        <v>24</v>
      </c>
      <c r="E5115" s="36">
        <v>30060</v>
      </c>
      <c r="F5115" s="7">
        <f>IFERROR(IF(INDEX('Temperature Data'!$AA$15:$AA$348,MATCH(LOLP!A5115,'Temperature Data'!$B$15:$B$348,0))&gt;IF(B5115=9,$G$2,LOLP!$F$2),1,0),0)</f>
        <v>1</v>
      </c>
      <c r="G5115" s="7">
        <f>SUMIFS(LOLP!$F$4:$F$8763,$C$4:$C$8763,$C5115,$B$4:$B$8763,$B5115,$D$4:$D$8763,$D5115)</f>
        <v>9</v>
      </c>
      <c r="H5115" s="7">
        <f>COUNTIFS(Calendar!$E$3:$E$367,LOLP!C5115,Calendar!$D$3:$D$367,LOLP!B5115)</f>
        <v>23</v>
      </c>
      <c r="I5115" s="7">
        <f ca="1">IF($F5115=1,OFFSET(start_norps,LOLP!$D5115+(1-$C5115)*24,LOLP!$B5115)*H5115/G5115,0)</f>
        <v>0</v>
      </c>
      <c r="J5115" s="7">
        <f ca="1">IF($F5115=1,OFFSET(start_33,LOLP!$D5115+(1-$C5115)*24,LOLP!$B5115)*H5115/G5115,0)</f>
        <v>0</v>
      </c>
      <c r="K5115" s="7">
        <f ca="1">IF($F5115,OFFSET(start_40,LOLP!$D5115+(1-$C5115)*24,LOLP!$B5115),0)</f>
        <v>0</v>
      </c>
      <c r="L5115" s="7">
        <f ca="1">IF($F5115,OFFSET(start_50,LOLP!$D5115+(1-$C5115)*24,LOLP!$B5115),0)</f>
        <v>0</v>
      </c>
      <c r="M5115" s="25">
        <f t="shared" ca="1" si="555"/>
        <v>0</v>
      </c>
      <c r="N5115" s="25">
        <f t="shared" ca="1" si="556"/>
        <v>0</v>
      </c>
      <c r="O5115" s="15" t="e">
        <f t="shared" ca="1" si="557"/>
        <v>#DIV/0!</v>
      </c>
      <c r="P5115" s="15" t="e">
        <f t="shared" ca="1" si="558"/>
        <v>#DIV/0!</v>
      </c>
    </row>
    <row r="5116" spans="1:16" x14ac:dyDescent="0.25">
      <c r="A5116" s="1">
        <f t="shared" si="559"/>
        <v>43314</v>
      </c>
      <c r="B5116" s="7">
        <f t="shared" si="554"/>
        <v>8</v>
      </c>
      <c r="C5116" s="4">
        <f>INDEX(Calendar!$E$3:$E$367,MATCH(LOLP!$A5116,Calendar!$B$3:$B$367,0))</f>
        <v>1</v>
      </c>
      <c r="D5116" s="2">
        <f t="shared" si="560"/>
        <v>1</v>
      </c>
      <c r="E5116" s="36">
        <v>28076</v>
      </c>
      <c r="F5116" s="7">
        <f>IFERROR(IF(INDEX('Temperature Data'!$AA$15:$AA$348,MATCH(LOLP!A5116,'Temperature Data'!$B$15:$B$348,0))&gt;IF(B5116=9,$G$2,LOLP!$F$2),1,0),0)</f>
        <v>1</v>
      </c>
      <c r="G5116" s="7">
        <f>SUMIFS(LOLP!$F$4:$F$8763,$C$4:$C$8763,$C5116,$B$4:$B$8763,$B5116,$D$4:$D$8763,$D5116)</f>
        <v>9</v>
      </c>
      <c r="H5116" s="7">
        <f>COUNTIFS(Calendar!$E$3:$E$367,LOLP!C5116,Calendar!$D$3:$D$367,LOLP!B5116)</f>
        <v>23</v>
      </c>
      <c r="I5116" s="7">
        <f ca="1">IF($F5116=1,OFFSET(start_norps,LOLP!$D5116+(1-$C5116)*24,LOLP!$B5116)*H5116/G5116,0)</f>
        <v>0</v>
      </c>
      <c r="J5116" s="7">
        <f ca="1">IF($F5116=1,OFFSET(start_33,LOLP!$D5116+(1-$C5116)*24,LOLP!$B5116)*H5116/G5116,0)</f>
        <v>0</v>
      </c>
      <c r="K5116" s="7">
        <f ca="1">IF($F5116,OFFSET(start_40,LOLP!$D5116+(1-$C5116)*24,LOLP!$B5116),0)</f>
        <v>0</v>
      </c>
      <c r="L5116" s="7">
        <f ca="1">IF($F5116,OFFSET(start_50,LOLP!$D5116+(1-$C5116)*24,LOLP!$B5116),0)</f>
        <v>0</v>
      </c>
      <c r="M5116" s="25">
        <f t="shared" ca="1" si="555"/>
        <v>0</v>
      </c>
      <c r="N5116" s="25">
        <f t="shared" ca="1" si="556"/>
        <v>0</v>
      </c>
      <c r="O5116" s="15" t="e">
        <f t="shared" ca="1" si="557"/>
        <v>#DIV/0!</v>
      </c>
      <c r="P5116" s="15" t="e">
        <f t="shared" ca="1" si="558"/>
        <v>#DIV/0!</v>
      </c>
    </row>
    <row r="5117" spans="1:16" x14ac:dyDescent="0.25">
      <c r="A5117" s="1">
        <f t="shared" si="559"/>
        <v>43314</v>
      </c>
      <c r="B5117" s="7">
        <f t="shared" si="554"/>
        <v>8</v>
      </c>
      <c r="C5117" s="4">
        <f>INDEX(Calendar!$E$3:$E$367,MATCH(LOLP!$A5117,Calendar!$B$3:$B$367,0))</f>
        <v>1</v>
      </c>
      <c r="D5117" s="2">
        <f t="shared" si="560"/>
        <v>2</v>
      </c>
      <c r="E5117" s="36">
        <v>27021</v>
      </c>
      <c r="F5117" s="7">
        <f>IFERROR(IF(INDEX('Temperature Data'!$AA$15:$AA$348,MATCH(LOLP!A5117,'Temperature Data'!$B$15:$B$348,0))&gt;IF(B5117=9,$G$2,LOLP!$F$2),1,0),0)</f>
        <v>1</v>
      </c>
      <c r="G5117" s="7">
        <f>SUMIFS(LOLP!$F$4:$F$8763,$C$4:$C$8763,$C5117,$B$4:$B$8763,$B5117,$D$4:$D$8763,$D5117)</f>
        <v>9</v>
      </c>
      <c r="H5117" s="7">
        <f>COUNTIFS(Calendar!$E$3:$E$367,LOLP!C5117,Calendar!$D$3:$D$367,LOLP!B5117)</f>
        <v>23</v>
      </c>
      <c r="I5117" s="7">
        <f ca="1">IF($F5117=1,OFFSET(start_norps,LOLP!$D5117+(1-$C5117)*24,LOLP!$B5117)*H5117/G5117,0)</f>
        <v>0</v>
      </c>
      <c r="J5117" s="7">
        <f ca="1">IF($F5117=1,OFFSET(start_33,LOLP!$D5117+(1-$C5117)*24,LOLP!$B5117)*H5117/G5117,0)</f>
        <v>0</v>
      </c>
      <c r="K5117" s="7">
        <f ca="1">IF($F5117,OFFSET(start_40,LOLP!$D5117+(1-$C5117)*24,LOLP!$B5117),0)</f>
        <v>0</v>
      </c>
      <c r="L5117" s="7">
        <f ca="1">IF($F5117,OFFSET(start_50,LOLP!$D5117+(1-$C5117)*24,LOLP!$B5117),0)</f>
        <v>0</v>
      </c>
      <c r="M5117" s="25">
        <f t="shared" ca="1" si="555"/>
        <v>0</v>
      </c>
      <c r="N5117" s="25">
        <f t="shared" ca="1" si="556"/>
        <v>0</v>
      </c>
      <c r="O5117" s="15" t="e">
        <f t="shared" ca="1" si="557"/>
        <v>#DIV/0!</v>
      </c>
      <c r="P5117" s="15" t="e">
        <f t="shared" ca="1" si="558"/>
        <v>#DIV/0!</v>
      </c>
    </row>
    <row r="5118" spans="1:16" x14ac:dyDescent="0.25">
      <c r="A5118" s="1">
        <f t="shared" si="559"/>
        <v>43314</v>
      </c>
      <c r="B5118" s="7">
        <f t="shared" si="554"/>
        <v>8</v>
      </c>
      <c r="C5118" s="4">
        <f>INDEX(Calendar!$E$3:$E$367,MATCH(LOLP!$A5118,Calendar!$B$3:$B$367,0))</f>
        <v>1</v>
      </c>
      <c r="D5118" s="2">
        <f t="shared" si="560"/>
        <v>3</v>
      </c>
      <c r="E5118" s="36">
        <v>26614</v>
      </c>
      <c r="F5118" s="7">
        <f>IFERROR(IF(INDEX('Temperature Data'!$AA$15:$AA$348,MATCH(LOLP!A5118,'Temperature Data'!$B$15:$B$348,0))&gt;IF(B5118=9,$G$2,LOLP!$F$2),1,0),0)</f>
        <v>1</v>
      </c>
      <c r="G5118" s="7">
        <f>SUMIFS(LOLP!$F$4:$F$8763,$C$4:$C$8763,$C5118,$B$4:$B$8763,$B5118,$D$4:$D$8763,$D5118)</f>
        <v>9</v>
      </c>
      <c r="H5118" s="7">
        <f>COUNTIFS(Calendar!$E$3:$E$367,LOLP!C5118,Calendar!$D$3:$D$367,LOLP!B5118)</f>
        <v>23</v>
      </c>
      <c r="I5118" s="7">
        <f ca="1">IF($F5118=1,OFFSET(start_norps,LOLP!$D5118+(1-$C5118)*24,LOLP!$B5118)*H5118/G5118,0)</f>
        <v>0</v>
      </c>
      <c r="J5118" s="7">
        <f ca="1">IF($F5118=1,OFFSET(start_33,LOLP!$D5118+(1-$C5118)*24,LOLP!$B5118)*H5118/G5118,0)</f>
        <v>0</v>
      </c>
      <c r="K5118" s="7">
        <f ca="1">IF($F5118,OFFSET(start_40,LOLP!$D5118+(1-$C5118)*24,LOLP!$B5118),0)</f>
        <v>0</v>
      </c>
      <c r="L5118" s="7">
        <f ca="1">IF($F5118,OFFSET(start_50,LOLP!$D5118+(1-$C5118)*24,LOLP!$B5118),0)</f>
        <v>0</v>
      </c>
      <c r="M5118" s="25">
        <f t="shared" ca="1" si="555"/>
        <v>0</v>
      </c>
      <c r="N5118" s="25">
        <f t="shared" ca="1" si="556"/>
        <v>0</v>
      </c>
      <c r="O5118" s="15" t="e">
        <f t="shared" ca="1" si="557"/>
        <v>#DIV/0!</v>
      </c>
      <c r="P5118" s="15" t="e">
        <f t="shared" ca="1" si="558"/>
        <v>#DIV/0!</v>
      </c>
    </row>
    <row r="5119" spans="1:16" x14ac:dyDescent="0.25">
      <c r="A5119" s="1">
        <f t="shared" si="559"/>
        <v>43314</v>
      </c>
      <c r="B5119" s="7">
        <f t="shared" si="554"/>
        <v>8</v>
      </c>
      <c r="C5119" s="4">
        <f>INDEX(Calendar!$E$3:$E$367,MATCH(LOLP!$A5119,Calendar!$B$3:$B$367,0))</f>
        <v>1</v>
      </c>
      <c r="D5119" s="2">
        <f t="shared" si="560"/>
        <v>4</v>
      </c>
      <c r="E5119" s="36">
        <v>26376</v>
      </c>
      <c r="F5119" s="7">
        <f>IFERROR(IF(INDEX('Temperature Data'!$AA$15:$AA$348,MATCH(LOLP!A5119,'Temperature Data'!$B$15:$B$348,0))&gt;IF(B5119=9,$G$2,LOLP!$F$2),1,0),0)</f>
        <v>1</v>
      </c>
      <c r="G5119" s="7">
        <f>SUMIFS(LOLP!$F$4:$F$8763,$C$4:$C$8763,$C5119,$B$4:$B$8763,$B5119,$D$4:$D$8763,$D5119)</f>
        <v>9</v>
      </c>
      <c r="H5119" s="7">
        <f>COUNTIFS(Calendar!$E$3:$E$367,LOLP!C5119,Calendar!$D$3:$D$367,LOLP!B5119)</f>
        <v>23</v>
      </c>
      <c r="I5119" s="7">
        <f ca="1">IF($F5119=1,OFFSET(start_norps,LOLP!$D5119+(1-$C5119)*24,LOLP!$B5119)*H5119/G5119,0)</f>
        <v>0</v>
      </c>
      <c r="J5119" s="7">
        <f ca="1">IF($F5119=1,OFFSET(start_33,LOLP!$D5119+(1-$C5119)*24,LOLP!$B5119)*H5119/G5119,0)</f>
        <v>0</v>
      </c>
      <c r="K5119" s="7">
        <f ca="1">IF($F5119,OFFSET(start_40,LOLP!$D5119+(1-$C5119)*24,LOLP!$B5119),0)</f>
        <v>0</v>
      </c>
      <c r="L5119" s="7">
        <f ca="1">IF($F5119,OFFSET(start_50,LOLP!$D5119+(1-$C5119)*24,LOLP!$B5119),0)</f>
        <v>0</v>
      </c>
      <c r="M5119" s="25">
        <f t="shared" ca="1" si="555"/>
        <v>0</v>
      </c>
      <c r="N5119" s="25">
        <f t="shared" ca="1" si="556"/>
        <v>0</v>
      </c>
      <c r="O5119" s="15" t="e">
        <f t="shared" ca="1" si="557"/>
        <v>#DIV/0!</v>
      </c>
      <c r="P5119" s="15" t="e">
        <f t="shared" ca="1" si="558"/>
        <v>#DIV/0!</v>
      </c>
    </row>
    <row r="5120" spans="1:16" x14ac:dyDescent="0.25">
      <c r="A5120" s="1">
        <f t="shared" si="559"/>
        <v>43314</v>
      </c>
      <c r="B5120" s="7">
        <f t="shared" si="554"/>
        <v>8</v>
      </c>
      <c r="C5120" s="4">
        <f>INDEX(Calendar!$E$3:$E$367,MATCH(LOLP!$A5120,Calendar!$B$3:$B$367,0))</f>
        <v>1</v>
      </c>
      <c r="D5120" s="2">
        <f t="shared" si="560"/>
        <v>5</v>
      </c>
      <c r="E5120" s="36">
        <v>27439</v>
      </c>
      <c r="F5120" s="7">
        <f>IFERROR(IF(INDEX('Temperature Data'!$AA$15:$AA$348,MATCH(LOLP!A5120,'Temperature Data'!$B$15:$B$348,0))&gt;IF(B5120=9,$G$2,LOLP!$F$2),1,0),0)</f>
        <v>1</v>
      </c>
      <c r="G5120" s="7">
        <f>SUMIFS(LOLP!$F$4:$F$8763,$C$4:$C$8763,$C5120,$B$4:$B$8763,$B5120,$D$4:$D$8763,$D5120)</f>
        <v>9</v>
      </c>
      <c r="H5120" s="7">
        <f>COUNTIFS(Calendar!$E$3:$E$367,LOLP!C5120,Calendar!$D$3:$D$367,LOLP!B5120)</f>
        <v>23</v>
      </c>
      <c r="I5120" s="7">
        <f ca="1">IF($F5120=1,OFFSET(start_norps,LOLP!$D5120+(1-$C5120)*24,LOLP!$B5120)*H5120/G5120,0)</f>
        <v>0</v>
      </c>
      <c r="J5120" s="7">
        <f ca="1">IF($F5120=1,OFFSET(start_33,LOLP!$D5120+(1-$C5120)*24,LOLP!$B5120)*H5120/G5120,0)</f>
        <v>0</v>
      </c>
      <c r="K5120" s="7">
        <f ca="1">IF($F5120,OFFSET(start_40,LOLP!$D5120+(1-$C5120)*24,LOLP!$B5120),0)</f>
        <v>0</v>
      </c>
      <c r="L5120" s="7">
        <f ca="1">IF($F5120,OFFSET(start_50,LOLP!$D5120+(1-$C5120)*24,LOLP!$B5120),0)</f>
        <v>0</v>
      </c>
      <c r="M5120" s="25">
        <f t="shared" ca="1" si="555"/>
        <v>0</v>
      </c>
      <c r="N5120" s="25">
        <f t="shared" ca="1" si="556"/>
        <v>0</v>
      </c>
      <c r="O5120" s="15" t="e">
        <f t="shared" ca="1" si="557"/>
        <v>#DIV/0!</v>
      </c>
      <c r="P5120" s="15" t="e">
        <f t="shared" ca="1" si="558"/>
        <v>#DIV/0!</v>
      </c>
    </row>
    <row r="5121" spans="1:16" x14ac:dyDescent="0.25">
      <c r="A5121" s="1">
        <f t="shared" si="559"/>
        <v>43314</v>
      </c>
      <c r="B5121" s="7">
        <f t="shared" si="554"/>
        <v>8</v>
      </c>
      <c r="C5121" s="4">
        <f>INDEX(Calendar!$E$3:$E$367,MATCH(LOLP!$A5121,Calendar!$B$3:$B$367,0))</f>
        <v>1</v>
      </c>
      <c r="D5121" s="2">
        <f t="shared" si="560"/>
        <v>6</v>
      </c>
      <c r="E5121" s="36">
        <v>29049</v>
      </c>
      <c r="F5121" s="7">
        <f>IFERROR(IF(INDEX('Temperature Data'!$AA$15:$AA$348,MATCH(LOLP!A5121,'Temperature Data'!$B$15:$B$348,0))&gt;IF(B5121=9,$G$2,LOLP!$F$2),1,0),0)</f>
        <v>1</v>
      </c>
      <c r="G5121" s="7">
        <f>SUMIFS(LOLP!$F$4:$F$8763,$C$4:$C$8763,$C5121,$B$4:$B$8763,$B5121,$D$4:$D$8763,$D5121)</f>
        <v>9</v>
      </c>
      <c r="H5121" s="7">
        <f>COUNTIFS(Calendar!$E$3:$E$367,LOLP!C5121,Calendar!$D$3:$D$367,LOLP!B5121)</f>
        <v>23</v>
      </c>
      <c r="I5121" s="7">
        <f ca="1">IF($F5121=1,OFFSET(start_norps,LOLP!$D5121+(1-$C5121)*24,LOLP!$B5121)*H5121/G5121,0)</f>
        <v>0</v>
      </c>
      <c r="J5121" s="7">
        <f ca="1">IF($F5121=1,OFFSET(start_33,LOLP!$D5121+(1-$C5121)*24,LOLP!$B5121)*H5121/G5121,0)</f>
        <v>0</v>
      </c>
      <c r="K5121" s="7">
        <f ca="1">IF($F5121,OFFSET(start_40,LOLP!$D5121+(1-$C5121)*24,LOLP!$B5121),0)</f>
        <v>0</v>
      </c>
      <c r="L5121" s="7">
        <f ca="1">IF($F5121,OFFSET(start_50,LOLP!$D5121+(1-$C5121)*24,LOLP!$B5121),0)</f>
        <v>0</v>
      </c>
      <c r="M5121" s="25">
        <f t="shared" ca="1" si="555"/>
        <v>0</v>
      </c>
      <c r="N5121" s="25">
        <f t="shared" ca="1" si="556"/>
        <v>0</v>
      </c>
      <c r="O5121" s="15" t="e">
        <f t="shared" ca="1" si="557"/>
        <v>#DIV/0!</v>
      </c>
      <c r="P5121" s="15" t="e">
        <f t="shared" ca="1" si="558"/>
        <v>#DIV/0!</v>
      </c>
    </row>
    <row r="5122" spans="1:16" x14ac:dyDescent="0.25">
      <c r="A5122" s="1">
        <f t="shared" si="559"/>
        <v>43314</v>
      </c>
      <c r="B5122" s="7">
        <f t="shared" si="554"/>
        <v>8</v>
      </c>
      <c r="C5122" s="4">
        <f>INDEX(Calendar!$E$3:$E$367,MATCH(LOLP!$A5122,Calendar!$B$3:$B$367,0))</f>
        <v>1</v>
      </c>
      <c r="D5122" s="2">
        <f t="shared" si="560"/>
        <v>7</v>
      </c>
      <c r="E5122" s="36">
        <v>30592</v>
      </c>
      <c r="F5122" s="7">
        <f>IFERROR(IF(INDEX('Temperature Data'!$AA$15:$AA$348,MATCH(LOLP!A5122,'Temperature Data'!$B$15:$B$348,0))&gt;IF(B5122=9,$G$2,LOLP!$F$2),1,0),0)</f>
        <v>1</v>
      </c>
      <c r="G5122" s="7">
        <f>SUMIFS(LOLP!$F$4:$F$8763,$C$4:$C$8763,$C5122,$B$4:$B$8763,$B5122,$D$4:$D$8763,$D5122)</f>
        <v>9</v>
      </c>
      <c r="H5122" s="7">
        <f>COUNTIFS(Calendar!$E$3:$E$367,LOLP!C5122,Calendar!$D$3:$D$367,LOLP!B5122)</f>
        <v>23</v>
      </c>
      <c r="I5122" s="7">
        <f ca="1">IF($F5122=1,OFFSET(start_norps,LOLP!$D5122+(1-$C5122)*24,LOLP!$B5122)*H5122/G5122,0)</f>
        <v>0</v>
      </c>
      <c r="J5122" s="7">
        <f ca="1">IF($F5122=1,OFFSET(start_33,LOLP!$D5122+(1-$C5122)*24,LOLP!$B5122)*H5122/G5122,0)</f>
        <v>0</v>
      </c>
      <c r="K5122" s="7">
        <f ca="1">IF($F5122,OFFSET(start_40,LOLP!$D5122+(1-$C5122)*24,LOLP!$B5122),0)</f>
        <v>0</v>
      </c>
      <c r="L5122" s="7">
        <f ca="1">IF($F5122,OFFSET(start_50,LOLP!$D5122+(1-$C5122)*24,LOLP!$B5122),0)</f>
        <v>0</v>
      </c>
      <c r="M5122" s="25">
        <f t="shared" ca="1" si="555"/>
        <v>0</v>
      </c>
      <c r="N5122" s="25">
        <f t="shared" ca="1" si="556"/>
        <v>0</v>
      </c>
      <c r="O5122" s="15" t="e">
        <f t="shared" ca="1" si="557"/>
        <v>#DIV/0!</v>
      </c>
      <c r="P5122" s="15" t="e">
        <f t="shared" ca="1" si="558"/>
        <v>#DIV/0!</v>
      </c>
    </row>
    <row r="5123" spans="1:16" x14ac:dyDescent="0.25">
      <c r="A5123" s="1">
        <f t="shared" si="559"/>
        <v>43314</v>
      </c>
      <c r="B5123" s="7">
        <f t="shared" si="554"/>
        <v>8</v>
      </c>
      <c r="C5123" s="4">
        <f>INDEX(Calendar!$E$3:$E$367,MATCH(LOLP!$A5123,Calendar!$B$3:$B$367,0))</f>
        <v>1</v>
      </c>
      <c r="D5123" s="2">
        <f t="shared" si="560"/>
        <v>8</v>
      </c>
      <c r="E5123" s="36">
        <v>32067</v>
      </c>
      <c r="F5123" s="7">
        <f>IFERROR(IF(INDEX('Temperature Data'!$AA$15:$AA$348,MATCH(LOLP!A5123,'Temperature Data'!$B$15:$B$348,0))&gt;IF(B5123=9,$G$2,LOLP!$F$2),1,0),0)</f>
        <v>1</v>
      </c>
      <c r="G5123" s="7">
        <f>SUMIFS(LOLP!$F$4:$F$8763,$C$4:$C$8763,$C5123,$B$4:$B$8763,$B5123,$D$4:$D$8763,$D5123)</f>
        <v>9</v>
      </c>
      <c r="H5123" s="7">
        <f>COUNTIFS(Calendar!$E$3:$E$367,LOLP!C5123,Calendar!$D$3:$D$367,LOLP!B5123)</f>
        <v>23</v>
      </c>
      <c r="I5123" s="7">
        <f ca="1">IF($F5123=1,OFFSET(start_norps,LOLP!$D5123+(1-$C5123)*24,LOLP!$B5123)*H5123/G5123,0)</f>
        <v>0</v>
      </c>
      <c r="J5123" s="7">
        <f ca="1">IF($F5123=1,OFFSET(start_33,LOLP!$D5123+(1-$C5123)*24,LOLP!$B5123)*H5123/G5123,0)</f>
        <v>0</v>
      </c>
      <c r="K5123" s="7">
        <f ca="1">IF($F5123,OFFSET(start_40,LOLP!$D5123+(1-$C5123)*24,LOLP!$B5123),0)</f>
        <v>0</v>
      </c>
      <c r="L5123" s="7">
        <f ca="1">IF($F5123,OFFSET(start_50,LOLP!$D5123+(1-$C5123)*24,LOLP!$B5123),0)</f>
        <v>0</v>
      </c>
      <c r="M5123" s="25">
        <f t="shared" ca="1" si="555"/>
        <v>0</v>
      </c>
      <c r="N5123" s="25">
        <f t="shared" ca="1" si="556"/>
        <v>0</v>
      </c>
      <c r="O5123" s="15" t="e">
        <f t="shared" ca="1" si="557"/>
        <v>#DIV/0!</v>
      </c>
      <c r="P5123" s="15" t="e">
        <f t="shared" ca="1" si="558"/>
        <v>#DIV/0!</v>
      </c>
    </row>
    <row r="5124" spans="1:16" x14ac:dyDescent="0.25">
      <c r="A5124" s="1">
        <f t="shared" si="559"/>
        <v>43314</v>
      </c>
      <c r="B5124" s="7">
        <f t="shared" si="554"/>
        <v>8</v>
      </c>
      <c r="C5124" s="4">
        <f>INDEX(Calendar!$E$3:$E$367,MATCH(LOLP!$A5124,Calendar!$B$3:$B$367,0))</f>
        <v>1</v>
      </c>
      <c r="D5124" s="2">
        <f t="shared" si="560"/>
        <v>9</v>
      </c>
      <c r="E5124" s="36">
        <v>33083</v>
      </c>
      <c r="F5124" s="7">
        <f>IFERROR(IF(INDEX('Temperature Data'!$AA$15:$AA$348,MATCH(LOLP!A5124,'Temperature Data'!$B$15:$B$348,0))&gt;IF(B5124=9,$G$2,LOLP!$F$2),1,0),0)</f>
        <v>1</v>
      </c>
      <c r="G5124" s="7">
        <f>SUMIFS(LOLP!$F$4:$F$8763,$C$4:$C$8763,$C5124,$B$4:$B$8763,$B5124,$D$4:$D$8763,$D5124)</f>
        <v>9</v>
      </c>
      <c r="H5124" s="7">
        <f>COUNTIFS(Calendar!$E$3:$E$367,LOLP!C5124,Calendar!$D$3:$D$367,LOLP!B5124)</f>
        <v>23</v>
      </c>
      <c r="I5124" s="7">
        <f ca="1">IF($F5124=1,OFFSET(start_norps,LOLP!$D5124+(1-$C5124)*24,LOLP!$B5124)*H5124/G5124,0)</f>
        <v>0</v>
      </c>
      <c r="J5124" s="7">
        <f ca="1">IF($F5124=1,OFFSET(start_33,LOLP!$D5124+(1-$C5124)*24,LOLP!$B5124)*H5124/G5124,0)</f>
        <v>0</v>
      </c>
      <c r="K5124" s="7">
        <f ca="1">IF($F5124,OFFSET(start_40,LOLP!$D5124+(1-$C5124)*24,LOLP!$B5124),0)</f>
        <v>0</v>
      </c>
      <c r="L5124" s="7">
        <f ca="1">IF($F5124,OFFSET(start_50,LOLP!$D5124+(1-$C5124)*24,LOLP!$B5124),0)</f>
        <v>0</v>
      </c>
      <c r="M5124" s="25">
        <f t="shared" ca="1" si="555"/>
        <v>0</v>
      </c>
      <c r="N5124" s="25">
        <f t="shared" ca="1" si="556"/>
        <v>0</v>
      </c>
      <c r="O5124" s="15" t="e">
        <f t="shared" ca="1" si="557"/>
        <v>#DIV/0!</v>
      </c>
      <c r="P5124" s="15" t="e">
        <f t="shared" ca="1" si="558"/>
        <v>#DIV/0!</v>
      </c>
    </row>
    <row r="5125" spans="1:16" x14ac:dyDescent="0.25">
      <c r="A5125" s="1">
        <f t="shared" si="559"/>
        <v>43314</v>
      </c>
      <c r="B5125" s="7">
        <f t="shared" ref="B5125:B5188" si="561">MONTH(A5125)</f>
        <v>8</v>
      </c>
      <c r="C5125" s="4">
        <f>INDEX(Calendar!$E$3:$E$367,MATCH(LOLP!$A5125,Calendar!$B$3:$B$367,0))</f>
        <v>1</v>
      </c>
      <c r="D5125" s="2">
        <f t="shared" si="560"/>
        <v>10</v>
      </c>
      <c r="E5125" s="36">
        <v>34493</v>
      </c>
      <c r="F5125" s="7">
        <f>IFERROR(IF(INDEX('Temperature Data'!$AA$15:$AA$348,MATCH(LOLP!A5125,'Temperature Data'!$B$15:$B$348,0))&gt;IF(B5125=9,$G$2,LOLP!$F$2),1,0),0)</f>
        <v>1</v>
      </c>
      <c r="G5125" s="7">
        <f>SUMIFS(LOLP!$F$4:$F$8763,$C$4:$C$8763,$C5125,$B$4:$B$8763,$B5125,$D$4:$D$8763,$D5125)</f>
        <v>9</v>
      </c>
      <c r="H5125" s="7">
        <f>COUNTIFS(Calendar!$E$3:$E$367,LOLP!C5125,Calendar!$D$3:$D$367,LOLP!B5125)</f>
        <v>23</v>
      </c>
      <c r="I5125" s="7">
        <f ca="1">IF($F5125=1,OFFSET(start_norps,LOLP!$D5125+(1-$C5125)*24,LOLP!$B5125)*H5125/G5125,0)</f>
        <v>1.7369398800861817E-12</v>
      </c>
      <c r="J5125" s="7">
        <f ca="1">IF($F5125=1,OFFSET(start_33,LOLP!$D5125+(1-$C5125)*24,LOLP!$B5125)*H5125/G5125,0)</f>
        <v>0</v>
      </c>
      <c r="K5125" s="7">
        <f ca="1">IF($F5125,OFFSET(start_40,LOLP!$D5125+(1-$C5125)*24,LOLP!$B5125),0)</f>
        <v>0</v>
      </c>
      <c r="L5125" s="7">
        <f ca="1">IF($F5125,OFFSET(start_50,LOLP!$D5125+(1-$C5125)*24,LOLP!$B5125),0)</f>
        <v>0</v>
      </c>
      <c r="M5125" s="25">
        <f t="shared" ref="M5125:M5188" ca="1" si="562">I5125/I$8764</f>
        <v>1.0459617689311665E-15</v>
      </c>
      <c r="N5125" s="25">
        <f t="shared" ref="N5125:N5188" ca="1" si="563">J5125/J$8764</f>
        <v>0</v>
      </c>
      <c r="O5125" s="15" t="e">
        <f t="shared" ref="O5125:O5188" ca="1" si="564">K5125/K$8764</f>
        <v>#DIV/0!</v>
      </c>
      <c r="P5125" s="15" t="e">
        <f t="shared" ref="P5125:P5188" ca="1" si="565">L5125/L$8764</f>
        <v>#DIV/0!</v>
      </c>
    </row>
    <row r="5126" spans="1:16" x14ac:dyDescent="0.25">
      <c r="A5126" s="1">
        <f t="shared" si="559"/>
        <v>43314</v>
      </c>
      <c r="B5126" s="7">
        <f t="shared" si="561"/>
        <v>8</v>
      </c>
      <c r="C5126" s="4">
        <f>INDEX(Calendar!$E$3:$E$367,MATCH(LOLP!$A5126,Calendar!$B$3:$B$367,0))</f>
        <v>1</v>
      </c>
      <c r="D5126" s="2">
        <f t="shared" si="560"/>
        <v>11</v>
      </c>
      <c r="E5126" s="36">
        <v>35829</v>
      </c>
      <c r="F5126" s="7">
        <f>IFERROR(IF(INDEX('Temperature Data'!$AA$15:$AA$348,MATCH(LOLP!A5126,'Temperature Data'!$B$15:$B$348,0))&gt;IF(B5126=9,$G$2,LOLP!$F$2),1,0),0)</f>
        <v>1</v>
      </c>
      <c r="G5126" s="7">
        <f>SUMIFS(LOLP!$F$4:$F$8763,$C$4:$C$8763,$C5126,$B$4:$B$8763,$B5126,$D$4:$D$8763,$D5126)</f>
        <v>9</v>
      </c>
      <c r="H5126" s="7">
        <f>COUNTIFS(Calendar!$E$3:$E$367,LOLP!C5126,Calendar!$D$3:$D$367,LOLP!B5126)</f>
        <v>23</v>
      </c>
      <c r="I5126" s="7">
        <f ca="1">IF($F5126=1,OFFSET(start_norps,LOLP!$D5126+(1-$C5126)*24,LOLP!$B5126)*H5126/G5126,0)</f>
        <v>2.8052284474909181E-10</v>
      </c>
      <c r="J5126" s="7">
        <f ca="1">IF($F5126=1,OFFSET(start_33,LOLP!$D5126+(1-$C5126)*24,LOLP!$B5126)*H5126/G5126,0)</f>
        <v>0</v>
      </c>
      <c r="K5126" s="7">
        <f ca="1">IF($F5126,OFFSET(start_40,LOLP!$D5126+(1-$C5126)*24,LOLP!$B5126),0)</f>
        <v>0</v>
      </c>
      <c r="L5126" s="7">
        <f ca="1">IF($F5126,OFFSET(start_50,LOLP!$D5126+(1-$C5126)*24,LOLP!$B5126),0)</f>
        <v>0</v>
      </c>
      <c r="M5126" s="25">
        <f t="shared" ca="1" si="562"/>
        <v>1.6892707357539894E-13</v>
      </c>
      <c r="N5126" s="25">
        <f t="shared" ca="1" si="563"/>
        <v>0</v>
      </c>
      <c r="O5126" s="15" t="e">
        <f t="shared" ca="1" si="564"/>
        <v>#DIV/0!</v>
      </c>
      <c r="P5126" s="15" t="e">
        <f t="shared" ca="1" si="565"/>
        <v>#DIV/0!</v>
      </c>
    </row>
    <row r="5127" spans="1:16" x14ac:dyDescent="0.25">
      <c r="A5127" s="1">
        <f t="shared" si="559"/>
        <v>43314</v>
      </c>
      <c r="B5127" s="7">
        <f t="shared" si="561"/>
        <v>8</v>
      </c>
      <c r="C5127" s="4">
        <f>INDEX(Calendar!$E$3:$E$367,MATCH(LOLP!$A5127,Calendar!$B$3:$B$367,0))</f>
        <v>1</v>
      </c>
      <c r="D5127" s="2">
        <f t="shared" si="560"/>
        <v>12</v>
      </c>
      <c r="E5127" s="36">
        <v>37237</v>
      </c>
      <c r="F5127" s="7">
        <f>IFERROR(IF(INDEX('Temperature Data'!$AA$15:$AA$348,MATCH(LOLP!A5127,'Temperature Data'!$B$15:$B$348,0))&gt;IF(B5127=9,$G$2,LOLP!$F$2),1,0),0)</f>
        <v>1</v>
      </c>
      <c r="G5127" s="7">
        <f>SUMIFS(LOLP!$F$4:$F$8763,$C$4:$C$8763,$C5127,$B$4:$B$8763,$B5127,$D$4:$D$8763,$D5127)</f>
        <v>9</v>
      </c>
      <c r="H5127" s="7">
        <f>COUNTIFS(Calendar!$E$3:$E$367,LOLP!C5127,Calendar!$D$3:$D$367,LOLP!B5127)</f>
        <v>23</v>
      </c>
      <c r="I5127" s="7">
        <f ca="1">IF($F5127=1,OFFSET(start_norps,LOLP!$D5127+(1-$C5127)*24,LOLP!$B5127)*H5127/G5127,0)</f>
        <v>1.0842800071119944E-7</v>
      </c>
      <c r="J5127" s="7">
        <f ca="1">IF($F5127=1,OFFSET(start_33,LOLP!$D5127+(1-$C5127)*24,LOLP!$B5127)*H5127/G5127,0)</f>
        <v>0</v>
      </c>
      <c r="K5127" s="7">
        <f ca="1">IF($F5127,OFFSET(start_40,LOLP!$D5127+(1-$C5127)*24,LOLP!$B5127),0)</f>
        <v>0</v>
      </c>
      <c r="L5127" s="7">
        <f ca="1">IF($F5127,OFFSET(start_50,LOLP!$D5127+(1-$C5127)*24,LOLP!$B5127),0)</f>
        <v>0</v>
      </c>
      <c r="M5127" s="25">
        <f t="shared" ca="1" si="562"/>
        <v>6.5293879613109474E-11</v>
      </c>
      <c r="N5127" s="25">
        <f t="shared" ca="1" si="563"/>
        <v>0</v>
      </c>
      <c r="O5127" s="15" t="e">
        <f t="shared" ca="1" si="564"/>
        <v>#DIV/0!</v>
      </c>
      <c r="P5127" s="15" t="e">
        <f t="shared" ca="1" si="565"/>
        <v>#DIV/0!</v>
      </c>
    </row>
    <row r="5128" spans="1:16" x14ac:dyDescent="0.25">
      <c r="A5128" s="1">
        <f t="shared" si="559"/>
        <v>43314</v>
      </c>
      <c r="B5128" s="7">
        <f t="shared" si="561"/>
        <v>8</v>
      </c>
      <c r="C5128" s="4">
        <f>INDEX(Calendar!$E$3:$E$367,MATCH(LOLP!$A5128,Calendar!$B$3:$B$367,0))</f>
        <v>1</v>
      </c>
      <c r="D5128" s="2">
        <f t="shared" si="560"/>
        <v>13</v>
      </c>
      <c r="E5128" s="36">
        <v>38883</v>
      </c>
      <c r="F5128" s="7">
        <f>IFERROR(IF(INDEX('Temperature Data'!$AA$15:$AA$348,MATCH(LOLP!A5128,'Temperature Data'!$B$15:$B$348,0))&gt;IF(B5128=9,$G$2,LOLP!$F$2),1,0),0)</f>
        <v>1</v>
      </c>
      <c r="G5128" s="7">
        <f>SUMIFS(LOLP!$F$4:$F$8763,$C$4:$C$8763,$C5128,$B$4:$B$8763,$B5128,$D$4:$D$8763,$D5128)</f>
        <v>9</v>
      </c>
      <c r="H5128" s="7">
        <f>COUNTIFS(Calendar!$E$3:$E$367,LOLP!C5128,Calendar!$D$3:$D$367,LOLP!B5128)</f>
        <v>23</v>
      </c>
      <c r="I5128" s="7">
        <f ca="1">IF($F5128=1,OFFSET(start_norps,LOLP!$D5128+(1-$C5128)*24,LOLP!$B5128)*H5128/G5128,0)</f>
        <v>4.5367225708346461E-4</v>
      </c>
      <c r="J5128" s="7">
        <f ca="1">IF($F5128=1,OFFSET(start_33,LOLP!$D5128+(1-$C5128)*24,LOLP!$B5128)*H5128/G5128,0)</f>
        <v>2.038348857222932E-11</v>
      </c>
      <c r="K5128" s="7">
        <f ca="1">IF($F5128,OFFSET(start_40,LOLP!$D5128+(1-$C5128)*24,LOLP!$B5128),0)</f>
        <v>0</v>
      </c>
      <c r="L5128" s="7">
        <f ca="1">IF($F5128,OFFSET(start_50,LOLP!$D5128+(1-$C5128)*24,LOLP!$B5128),0)</f>
        <v>0</v>
      </c>
      <c r="M5128" s="25">
        <f t="shared" ca="1" si="562"/>
        <v>2.7319531434241183E-7</v>
      </c>
      <c r="N5128" s="25">
        <f t="shared" ca="1" si="563"/>
        <v>1.0879040268119986E-14</v>
      </c>
      <c r="O5128" s="15" t="e">
        <f t="shared" ca="1" si="564"/>
        <v>#DIV/0!</v>
      </c>
      <c r="P5128" s="15" t="e">
        <f t="shared" ca="1" si="565"/>
        <v>#DIV/0!</v>
      </c>
    </row>
    <row r="5129" spans="1:16" x14ac:dyDescent="0.25">
      <c r="A5129" s="1">
        <f t="shared" si="559"/>
        <v>43314</v>
      </c>
      <c r="B5129" s="7">
        <f t="shared" si="561"/>
        <v>8</v>
      </c>
      <c r="C5129" s="4">
        <f>INDEX(Calendar!$E$3:$E$367,MATCH(LOLP!$A5129,Calendar!$B$3:$B$367,0))</f>
        <v>1</v>
      </c>
      <c r="D5129" s="2">
        <f t="shared" si="560"/>
        <v>14</v>
      </c>
      <c r="E5129" s="36">
        <v>40244</v>
      </c>
      <c r="F5129" s="7">
        <f>IFERROR(IF(INDEX('Temperature Data'!$AA$15:$AA$348,MATCH(LOLP!A5129,'Temperature Data'!$B$15:$B$348,0))&gt;IF(B5129=9,$G$2,LOLP!$F$2),1,0),0)</f>
        <v>1</v>
      </c>
      <c r="G5129" s="7">
        <f>SUMIFS(LOLP!$F$4:$F$8763,$C$4:$C$8763,$C5129,$B$4:$B$8763,$B5129,$D$4:$D$8763,$D5129)</f>
        <v>9</v>
      </c>
      <c r="H5129" s="7">
        <f>COUNTIFS(Calendar!$E$3:$E$367,LOLP!C5129,Calendar!$D$3:$D$367,LOLP!B5129)</f>
        <v>23</v>
      </c>
      <c r="I5129" s="7">
        <f ca="1">IF($F5129=1,OFFSET(start_norps,LOLP!$D5129+(1-$C5129)*24,LOLP!$B5129)*H5129/G5129,0)</f>
        <v>3.5772062177643699E-2</v>
      </c>
      <c r="J5129" s="7">
        <f ca="1">IF($F5129=1,OFFSET(start_33,LOLP!$D5129+(1-$C5129)*24,LOLP!$B5129)*H5129/G5129,0)</f>
        <v>2.4293218178767716E-7</v>
      </c>
      <c r="K5129" s="7">
        <f ca="1">IF($F5129,OFFSET(start_40,LOLP!$D5129+(1-$C5129)*24,LOLP!$B5129),0)</f>
        <v>0</v>
      </c>
      <c r="L5129" s="7">
        <f ca="1">IF($F5129,OFFSET(start_50,LOLP!$D5129+(1-$C5129)*24,LOLP!$B5129),0)</f>
        <v>0</v>
      </c>
      <c r="M5129" s="25">
        <f t="shared" ca="1" si="562"/>
        <v>2.154145337015775E-5</v>
      </c>
      <c r="N5129" s="25">
        <f t="shared" ca="1" si="563"/>
        <v>1.2965734391958092E-10</v>
      </c>
      <c r="O5129" s="15" t="e">
        <f t="shared" ca="1" si="564"/>
        <v>#DIV/0!</v>
      </c>
      <c r="P5129" s="15" t="e">
        <f t="shared" ca="1" si="565"/>
        <v>#DIV/0!</v>
      </c>
    </row>
    <row r="5130" spans="1:16" x14ac:dyDescent="0.25">
      <c r="A5130" s="1">
        <f t="shared" si="559"/>
        <v>43314</v>
      </c>
      <c r="B5130" s="7">
        <f t="shared" si="561"/>
        <v>8</v>
      </c>
      <c r="C5130" s="4">
        <f>INDEX(Calendar!$E$3:$E$367,MATCH(LOLP!$A5130,Calendar!$B$3:$B$367,0))</f>
        <v>1</v>
      </c>
      <c r="D5130" s="2">
        <f t="shared" si="560"/>
        <v>15</v>
      </c>
      <c r="E5130" s="36">
        <v>41412</v>
      </c>
      <c r="F5130" s="7">
        <f>IFERROR(IF(INDEX('Temperature Data'!$AA$15:$AA$348,MATCH(LOLP!A5130,'Temperature Data'!$B$15:$B$348,0))&gt;IF(B5130=9,$G$2,LOLP!$F$2),1,0),0)</f>
        <v>1</v>
      </c>
      <c r="G5130" s="7">
        <f>SUMIFS(LOLP!$F$4:$F$8763,$C$4:$C$8763,$C5130,$B$4:$B$8763,$B5130,$D$4:$D$8763,$D5130)</f>
        <v>9</v>
      </c>
      <c r="H5130" s="7">
        <f>COUNTIFS(Calendar!$E$3:$E$367,LOLP!C5130,Calendar!$D$3:$D$367,LOLP!B5130)</f>
        <v>23</v>
      </c>
      <c r="I5130" s="7">
        <f ca="1">IF($F5130=1,OFFSET(start_norps,LOLP!$D5130+(1-$C5130)*24,LOLP!$B5130)*H5130/G5130,0)</f>
        <v>1.6067434961801694</v>
      </c>
      <c r="J5130" s="7">
        <f ca="1">IF($F5130=1,OFFSET(start_33,LOLP!$D5130+(1-$C5130)*24,LOLP!$B5130)*H5130/G5130,0)</f>
        <v>5.9386552897597996E-3</v>
      </c>
      <c r="K5130" s="7">
        <f ca="1">IF($F5130,OFFSET(start_40,LOLP!$D5130+(1-$C5130)*24,LOLP!$B5130),0)</f>
        <v>0</v>
      </c>
      <c r="L5130" s="7">
        <f ca="1">IF($F5130,OFFSET(start_50,LOLP!$D5130+(1-$C5130)*24,LOLP!$B5130),0)</f>
        <v>0</v>
      </c>
      <c r="M5130" s="25">
        <f t="shared" ca="1" si="562"/>
        <v>9.6755926255770637E-4</v>
      </c>
      <c r="N5130" s="25">
        <f t="shared" ca="1" si="563"/>
        <v>3.1695688305191146E-6</v>
      </c>
      <c r="O5130" s="15" t="e">
        <f t="shared" ca="1" si="564"/>
        <v>#DIV/0!</v>
      </c>
      <c r="P5130" s="15" t="e">
        <f t="shared" ca="1" si="565"/>
        <v>#DIV/0!</v>
      </c>
    </row>
    <row r="5131" spans="1:16" x14ac:dyDescent="0.25">
      <c r="A5131" s="1">
        <f t="shared" si="559"/>
        <v>43314</v>
      </c>
      <c r="B5131" s="7">
        <f t="shared" si="561"/>
        <v>8</v>
      </c>
      <c r="C5131" s="4">
        <f>INDEX(Calendar!$E$3:$E$367,MATCH(LOLP!$A5131,Calendar!$B$3:$B$367,0))</f>
        <v>1</v>
      </c>
      <c r="D5131" s="2">
        <f t="shared" si="560"/>
        <v>16</v>
      </c>
      <c r="E5131" s="36">
        <v>42523</v>
      </c>
      <c r="F5131" s="7">
        <f>IFERROR(IF(INDEX('Temperature Data'!$AA$15:$AA$348,MATCH(LOLP!A5131,'Temperature Data'!$B$15:$B$348,0))&gt;IF(B5131=9,$G$2,LOLP!$F$2),1,0),0)</f>
        <v>1</v>
      </c>
      <c r="G5131" s="7">
        <f>SUMIFS(LOLP!$F$4:$F$8763,$C$4:$C$8763,$C5131,$B$4:$B$8763,$B5131,$D$4:$D$8763,$D5131)</f>
        <v>9</v>
      </c>
      <c r="H5131" s="7">
        <f>COUNTIFS(Calendar!$E$3:$E$367,LOLP!C5131,Calendar!$D$3:$D$367,LOLP!B5131)</f>
        <v>23</v>
      </c>
      <c r="I5131" s="7">
        <f ca="1">IF($F5131=1,OFFSET(start_norps,LOLP!$D5131+(1-$C5131)*24,LOLP!$B5131)*H5131/G5131,0)</f>
        <v>5.7771762531966964</v>
      </c>
      <c r="J5131" s="7">
        <f ca="1">IF($F5131=1,OFFSET(start_33,LOLP!$D5131+(1-$C5131)*24,LOLP!$B5131)*H5131/G5131,0)</f>
        <v>0.16296445197509316</v>
      </c>
      <c r="K5131" s="7">
        <f ca="1">IF($F5131,OFFSET(start_40,LOLP!$D5131+(1-$C5131)*24,LOLP!$B5131),0)</f>
        <v>0</v>
      </c>
      <c r="L5131" s="7">
        <f ca="1">IF($F5131,OFFSET(start_50,LOLP!$D5131+(1-$C5131)*24,LOLP!$B5131),0)</f>
        <v>0</v>
      </c>
      <c r="M5131" s="25">
        <f t="shared" ca="1" si="562"/>
        <v>3.4789376204091326E-3</v>
      </c>
      <c r="N5131" s="25">
        <f t="shared" ca="1" si="563"/>
        <v>8.6977105465869928E-5</v>
      </c>
      <c r="O5131" s="15" t="e">
        <f t="shared" ca="1" si="564"/>
        <v>#DIV/0!</v>
      </c>
      <c r="P5131" s="15" t="e">
        <f t="shared" ca="1" si="565"/>
        <v>#DIV/0!</v>
      </c>
    </row>
    <row r="5132" spans="1:16" x14ac:dyDescent="0.25">
      <c r="A5132" s="1">
        <f t="shared" si="559"/>
        <v>43314</v>
      </c>
      <c r="B5132" s="7">
        <f t="shared" si="561"/>
        <v>8</v>
      </c>
      <c r="C5132" s="4">
        <f>INDEX(Calendar!$E$3:$E$367,MATCH(LOLP!$A5132,Calendar!$B$3:$B$367,0))</f>
        <v>1</v>
      </c>
      <c r="D5132" s="2">
        <f t="shared" si="560"/>
        <v>17</v>
      </c>
      <c r="E5132" s="36">
        <v>42900</v>
      </c>
      <c r="F5132" s="7">
        <f>IFERROR(IF(INDEX('Temperature Data'!$AA$15:$AA$348,MATCH(LOLP!A5132,'Temperature Data'!$B$15:$B$348,0))&gt;IF(B5132=9,$G$2,LOLP!$F$2),1,0),0)</f>
        <v>1</v>
      </c>
      <c r="G5132" s="7">
        <f>SUMIFS(LOLP!$F$4:$F$8763,$C$4:$C$8763,$C5132,$B$4:$B$8763,$B5132,$D$4:$D$8763,$D5132)</f>
        <v>9</v>
      </c>
      <c r="H5132" s="7">
        <f>COUNTIFS(Calendar!$E$3:$E$367,LOLP!C5132,Calendar!$D$3:$D$367,LOLP!B5132)</f>
        <v>23</v>
      </c>
      <c r="I5132" s="7">
        <f ca="1">IF($F5132=1,OFFSET(start_norps,LOLP!$D5132+(1-$C5132)*24,LOLP!$B5132)*H5132/G5132,0)</f>
        <v>8.584026457068946</v>
      </c>
      <c r="J5132" s="7">
        <f ca="1">IF($F5132=1,OFFSET(start_33,LOLP!$D5132+(1-$C5132)*24,LOLP!$B5132)*H5132/G5132,0)</f>
        <v>0.846701296384193</v>
      </c>
      <c r="K5132" s="7">
        <f ca="1">IF($F5132,OFFSET(start_40,LOLP!$D5132+(1-$C5132)*24,LOLP!$B5132),0)</f>
        <v>0</v>
      </c>
      <c r="L5132" s="7">
        <f ca="1">IF($F5132,OFFSET(start_50,LOLP!$D5132+(1-$C5132)*24,LOLP!$B5132),0)</f>
        <v>0</v>
      </c>
      <c r="M5132" s="25">
        <f t="shared" ca="1" si="562"/>
        <v>5.1691849559826327E-3</v>
      </c>
      <c r="N5132" s="25">
        <f t="shared" ca="1" si="563"/>
        <v>4.5189995156092171E-4</v>
      </c>
      <c r="O5132" s="15" t="e">
        <f t="shared" ca="1" si="564"/>
        <v>#DIV/0!</v>
      </c>
      <c r="P5132" s="15" t="e">
        <f t="shared" ca="1" si="565"/>
        <v>#DIV/0!</v>
      </c>
    </row>
    <row r="5133" spans="1:16" x14ac:dyDescent="0.25">
      <c r="A5133" s="1">
        <f t="shared" si="559"/>
        <v>43314</v>
      </c>
      <c r="B5133" s="7">
        <f t="shared" si="561"/>
        <v>8</v>
      </c>
      <c r="C5133" s="4">
        <f>INDEX(Calendar!$E$3:$E$367,MATCH(LOLP!$A5133,Calendar!$B$3:$B$367,0))</f>
        <v>1</v>
      </c>
      <c r="D5133" s="2">
        <f t="shared" si="560"/>
        <v>18</v>
      </c>
      <c r="E5133" s="36">
        <v>42371</v>
      </c>
      <c r="F5133" s="7">
        <f>IFERROR(IF(INDEX('Temperature Data'!$AA$15:$AA$348,MATCH(LOLP!A5133,'Temperature Data'!$B$15:$B$348,0))&gt;IF(B5133=9,$G$2,LOLP!$F$2),1,0),0)</f>
        <v>1</v>
      </c>
      <c r="G5133" s="7">
        <f>SUMIFS(LOLP!$F$4:$F$8763,$C$4:$C$8763,$C5133,$B$4:$B$8763,$B5133,$D$4:$D$8763,$D5133)</f>
        <v>9</v>
      </c>
      <c r="H5133" s="7">
        <f>COUNTIFS(Calendar!$E$3:$E$367,LOLP!C5133,Calendar!$D$3:$D$367,LOLP!B5133)</f>
        <v>23</v>
      </c>
      <c r="I5133" s="7">
        <f ca="1">IF($F5133=1,OFFSET(start_norps,LOLP!$D5133+(1-$C5133)*24,LOLP!$B5133)*H5133/G5133,0)</f>
        <v>9.3439591492068885</v>
      </c>
      <c r="J5133" s="7">
        <f ca="1">IF($F5133=1,OFFSET(start_33,LOLP!$D5133+(1-$C5133)*24,LOLP!$B5133)*H5133/G5133,0)</f>
        <v>4.6868626283270594</v>
      </c>
      <c r="K5133" s="7">
        <f ca="1">IF($F5133,OFFSET(start_40,LOLP!$D5133+(1-$C5133)*24,LOLP!$B5133),0)</f>
        <v>0</v>
      </c>
      <c r="L5133" s="7">
        <f ca="1">IF($F5133,OFFSET(start_50,LOLP!$D5133+(1-$C5133)*24,LOLP!$B5133),0)</f>
        <v>0</v>
      </c>
      <c r="M5133" s="25">
        <f t="shared" ca="1" si="562"/>
        <v>5.6268061736483741E-3</v>
      </c>
      <c r="N5133" s="25">
        <f t="shared" ca="1" si="563"/>
        <v>2.5014642161982088E-3</v>
      </c>
      <c r="O5133" s="15" t="e">
        <f t="shared" ca="1" si="564"/>
        <v>#DIV/0!</v>
      </c>
      <c r="P5133" s="15" t="e">
        <f t="shared" ca="1" si="565"/>
        <v>#DIV/0!</v>
      </c>
    </row>
    <row r="5134" spans="1:16" x14ac:dyDescent="0.25">
      <c r="A5134" s="1">
        <f t="shared" si="559"/>
        <v>43314</v>
      </c>
      <c r="B5134" s="7">
        <f t="shared" si="561"/>
        <v>8</v>
      </c>
      <c r="C5134" s="4">
        <f>INDEX(Calendar!$E$3:$E$367,MATCH(LOLP!$A5134,Calendar!$B$3:$B$367,0))</f>
        <v>1</v>
      </c>
      <c r="D5134" s="2">
        <f t="shared" si="560"/>
        <v>19</v>
      </c>
      <c r="E5134" s="36">
        <v>40986</v>
      </c>
      <c r="F5134" s="7">
        <f>IFERROR(IF(INDEX('Temperature Data'!$AA$15:$AA$348,MATCH(LOLP!A5134,'Temperature Data'!$B$15:$B$348,0))&gt;IF(B5134=9,$G$2,LOLP!$F$2),1,0),0)</f>
        <v>1</v>
      </c>
      <c r="G5134" s="7">
        <f>SUMIFS(LOLP!$F$4:$F$8763,$C$4:$C$8763,$C5134,$B$4:$B$8763,$B5134,$D$4:$D$8763,$D5134)</f>
        <v>9</v>
      </c>
      <c r="H5134" s="7">
        <f>COUNTIFS(Calendar!$E$3:$E$367,LOLP!C5134,Calendar!$D$3:$D$367,LOLP!B5134)</f>
        <v>23</v>
      </c>
      <c r="I5134" s="7">
        <f ca="1">IF($F5134=1,OFFSET(start_norps,LOLP!$D5134+(1-$C5134)*24,LOLP!$B5134)*H5134/G5134,0)</f>
        <v>19.933743905240501</v>
      </c>
      <c r="J5134" s="7">
        <f ca="1">IF($F5134=1,OFFSET(start_33,LOLP!$D5134+(1-$C5134)*24,LOLP!$B5134)*H5134/G5134,0)</f>
        <v>27.913524716202556</v>
      </c>
      <c r="K5134" s="7">
        <f ca="1">IF($F5134,OFFSET(start_40,LOLP!$D5134+(1-$C5134)*24,LOLP!$B5134),0)</f>
        <v>0</v>
      </c>
      <c r="L5134" s="7">
        <f ca="1">IF($F5134,OFFSET(start_50,LOLP!$D5134+(1-$C5134)*24,LOLP!$B5134),0)</f>
        <v>0</v>
      </c>
      <c r="M5134" s="25">
        <f t="shared" ca="1" si="562"/>
        <v>1.2003831724740928E-2</v>
      </c>
      <c r="N5134" s="25">
        <f t="shared" ca="1" si="563"/>
        <v>1.4897958135903024E-2</v>
      </c>
      <c r="O5134" s="15" t="e">
        <f t="shared" ca="1" si="564"/>
        <v>#DIV/0!</v>
      </c>
      <c r="P5134" s="15" t="e">
        <f t="shared" ca="1" si="565"/>
        <v>#DIV/0!</v>
      </c>
    </row>
    <row r="5135" spans="1:16" x14ac:dyDescent="0.25">
      <c r="A5135" s="1">
        <f t="shared" si="559"/>
        <v>43314</v>
      </c>
      <c r="B5135" s="7">
        <f t="shared" si="561"/>
        <v>8</v>
      </c>
      <c r="C5135" s="4">
        <f>INDEX(Calendar!$E$3:$E$367,MATCH(LOLP!$A5135,Calendar!$B$3:$B$367,0))</f>
        <v>1</v>
      </c>
      <c r="D5135" s="2">
        <f t="shared" si="560"/>
        <v>20</v>
      </c>
      <c r="E5135" s="36">
        <v>39926</v>
      </c>
      <c r="F5135" s="7">
        <f>IFERROR(IF(INDEX('Temperature Data'!$AA$15:$AA$348,MATCH(LOLP!A5135,'Temperature Data'!$B$15:$B$348,0))&gt;IF(B5135=9,$G$2,LOLP!$F$2),1,0),0)</f>
        <v>1</v>
      </c>
      <c r="G5135" s="7">
        <f>SUMIFS(LOLP!$F$4:$F$8763,$C$4:$C$8763,$C5135,$B$4:$B$8763,$B5135,$D$4:$D$8763,$D5135)</f>
        <v>9</v>
      </c>
      <c r="H5135" s="7">
        <f>COUNTIFS(Calendar!$E$3:$E$367,LOLP!C5135,Calendar!$D$3:$D$367,LOLP!B5135)</f>
        <v>23</v>
      </c>
      <c r="I5135" s="7">
        <f ca="1">IF($F5135=1,OFFSET(start_norps,LOLP!$D5135+(1-$C5135)*24,LOLP!$B5135)*H5135/G5135,0)</f>
        <v>4.3043032577547917</v>
      </c>
      <c r="J5135" s="7">
        <f ca="1">IF($F5135=1,OFFSET(start_33,LOLP!$D5135+(1-$C5135)*24,LOLP!$B5135)*H5135/G5135,0)</f>
        <v>6.2603708794134079</v>
      </c>
      <c r="K5135" s="7">
        <f ca="1">IF($F5135,OFFSET(start_40,LOLP!$D5135+(1-$C5135)*24,LOLP!$B5135),0)</f>
        <v>0</v>
      </c>
      <c r="L5135" s="7">
        <f ca="1">IF($F5135,OFFSET(start_50,LOLP!$D5135+(1-$C5135)*24,LOLP!$B5135),0)</f>
        <v>0</v>
      </c>
      <c r="M5135" s="25">
        <f t="shared" ca="1" si="562"/>
        <v>2.5919933678268717E-3</v>
      </c>
      <c r="N5135" s="25">
        <f t="shared" ca="1" si="563"/>
        <v>3.3412743186312893E-3</v>
      </c>
      <c r="O5135" s="15" t="e">
        <f t="shared" ca="1" si="564"/>
        <v>#DIV/0!</v>
      </c>
      <c r="P5135" s="15" t="e">
        <f t="shared" ca="1" si="565"/>
        <v>#DIV/0!</v>
      </c>
    </row>
    <row r="5136" spans="1:16" x14ac:dyDescent="0.25">
      <c r="A5136" s="1">
        <f t="shared" si="559"/>
        <v>43314</v>
      </c>
      <c r="B5136" s="7">
        <f t="shared" si="561"/>
        <v>8</v>
      </c>
      <c r="C5136" s="4">
        <f>INDEX(Calendar!$E$3:$E$367,MATCH(LOLP!$A5136,Calendar!$B$3:$B$367,0))</f>
        <v>1</v>
      </c>
      <c r="D5136" s="2">
        <f t="shared" si="560"/>
        <v>21</v>
      </c>
      <c r="E5136" s="36">
        <v>37814</v>
      </c>
      <c r="F5136" s="7">
        <f>IFERROR(IF(INDEX('Temperature Data'!$AA$15:$AA$348,MATCH(LOLP!A5136,'Temperature Data'!$B$15:$B$348,0))&gt;IF(B5136=9,$G$2,LOLP!$F$2),1,0),0)</f>
        <v>1</v>
      </c>
      <c r="G5136" s="7">
        <f>SUMIFS(LOLP!$F$4:$F$8763,$C$4:$C$8763,$C5136,$B$4:$B$8763,$B5136,$D$4:$D$8763,$D5136)</f>
        <v>9</v>
      </c>
      <c r="H5136" s="7">
        <f>COUNTIFS(Calendar!$E$3:$E$367,LOLP!C5136,Calendar!$D$3:$D$367,LOLP!B5136)</f>
        <v>23</v>
      </c>
      <c r="I5136" s="7">
        <f ca="1">IF($F5136=1,OFFSET(start_norps,LOLP!$D5136+(1-$C5136)*24,LOLP!$B5136)*H5136/G5136,0)</f>
        <v>1.5737979098052444E-2</v>
      </c>
      <c r="J5136" s="7">
        <f ca="1">IF($F5136=1,OFFSET(start_33,LOLP!$D5136+(1-$C5136)*24,LOLP!$B5136)*H5136/G5136,0)</f>
        <v>4.5744019841412499E-2</v>
      </c>
      <c r="K5136" s="7">
        <f ca="1">IF($F5136,OFFSET(start_40,LOLP!$D5136+(1-$C5136)*24,LOLP!$B5136),0)</f>
        <v>0</v>
      </c>
      <c r="L5136" s="7">
        <f ca="1">IF($F5136,OFFSET(start_50,LOLP!$D5136+(1-$C5136)*24,LOLP!$B5136),0)</f>
        <v>0</v>
      </c>
      <c r="M5136" s="25">
        <f t="shared" ca="1" si="562"/>
        <v>9.4771987479404847E-6</v>
      </c>
      <c r="N5136" s="25">
        <f t="shared" ca="1" si="563"/>
        <v>2.4414419156807693E-5</v>
      </c>
      <c r="O5136" s="15" t="e">
        <f t="shared" ca="1" si="564"/>
        <v>#DIV/0!</v>
      </c>
      <c r="P5136" s="15" t="e">
        <f t="shared" ca="1" si="565"/>
        <v>#DIV/0!</v>
      </c>
    </row>
    <row r="5137" spans="1:16" x14ac:dyDescent="0.25">
      <c r="A5137" s="1">
        <f t="shared" si="559"/>
        <v>43314</v>
      </c>
      <c r="B5137" s="7">
        <f t="shared" si="561"/>
        <v>8</v>
      </c>
      <c r="C5137" s="4">
        <f>INDEX(Calendar!$E$3:$E$367,MATCH(LOLP!$A5137,Calendar!$B$3:$B$367,0))</f>
        <v>1</v>
      </c>
      <c r="D5137" s="2">
        <f t="shared" si="560"/>
        <v>22</v>
      </c>
      <c r="E5137" s="36">
        <v>34678</v>
      </c>
      <c r="F5137" s="7">
        <f>IFERROR(IF(INDEX('Temperature Data'!$AA$15:$AA$348,MATCH(LOLP!A5137,'Temperature Data'!$B$15:$B$348,0))&gt;IF(B5137=9,$G$2,LOLP!$F$2),1,0),0)</f>
        <v>1</v>
      </c>
      <c r="G5137" s="7">
        <f>SUMIFS(LOLP!$F$4:$F$8763,$C$4:$C$8763,$C5137,$B$4:$B$8763,$B5137,$D$4:$D$8763,$D5137)</f>
        <v>9</v>
      </c>
      <c r="H5137" s="7">
        <f>COUNTIFS(Calendar!$E$3:$E$367,LOLP!C5137,Calendar!$D$3:$D$367,LOLP!B5137)</f>
        <v>23</v>
      </c>
      <c r="I5137" s="7">
        <f ca="1">IF($F5137=1,OFFSET(start_norps,LOLP!$D5137+(1-$C5137)*24,LOLP!$B5137)*H5137/G5137,0)</f>
        <v>9.4252237657575667E-9</v>
      </c>
      <c r="J5137" s="7">
        <f ca="1">IF($F5137=1,OFFSET(start_33,LOLP!$D5137+(1-$C5137)*24,LOLP!$B5137)*H5137/G5137,0)</f>
        <v>8.2100411944041919E-8</v>
      </c>
      <c r="K5137" s="7">
        <f ca="1">IF($F5137,OFFSET(start_40,LOLP!$D5137+(1-$C5137)*24,LOLP!$B5137),0)</f>
        <v>0</v>
      </c>
      <c r="L5137" s="7">
        <f ca="1">IF($F5137,OFFSET(start_50,LOLP!$D5137+(1-$C5137)*24,LOLP!$B5137),0)</f>
        <v>0</v>
      </c>
      <c r="M5137" s="25">
        <f t="shared" ca="1" si="562"/>
        <v>5.6757426296842864E-12</v>
      </c>
      <c r="N5137" s="25">
        <f t="shared" ca="1" si="563"/>
        <v>4.3818489872501041E-11</v>
      </c>
      <c r="O5137" s="15" t="e">
        <f t="shared" ca="1" si="564"/>
        <v>#DIV/0!</v>
      </c>
      <c r="P5137" s="15" t="e">
        <f t="shared" ca="1" si="565"/>
        <v>#DIV/0!</v>
      </c>
    </row>
    <row r="5138" spans="1:16" x14ac:dyDescent="0.25">
      <c r="A5138" s="1">
        <f t="shared" si="559"/>
        <v>43314</v>
      </c>
      <c r="B5138" s="7">
        <f t="shared" si="561"/>
        <v>8</v>
      </c>
      <c r="C5138" s="4">
        <f>INDEX(Calendar!$E$3:$E$367,MATCH(LOLP!$A5138,Calendar!$B$3:$B$367,0))</f>
        <v>1</v>
      </c>
      <c r="D5138" s="2">
        <f t="shared" si="560"/>
        <v>23</v>
      </c>
      <c r="E5138" s="36">
        <v>32012</v>
      </c>
      <c r="F5138" s="7">
        <f>IFERROR(IF(INDEX('Temperature Data'!$AA$15:$AA$348,MATCH(LOLP!A5138,'Temperature Data'!$B$15:$B$348,0))&gt;IF(B5138=9,$G$2,LOLP!$F$2),1,0),0)</f>
        <v>1</v>
      </c>
      <c r="G5138" s="7">
        <f>SUMIFS(LOLP!$F$4:$F$8763,$C$4:$C$8763,$C5138,$B$4:$B$8763,$B5138,$D$4:$D$8763,$D5138)</f>
        <v>9</v>
      </c>
      <c r="H5138" s="7">
        <f>COUNTIFS(Calendar!$E$3:$E$367,LOLP!C5138,Calendar!$D$3:$D$367,LOLP!B5138)</f>
        <v>23</v>
      </c>
      <c r="I5138" s="7">
        <f ca="1">IF($F5138=1,OFFSET(start_norps,LOLP!$D5138+(1-$C5138)*24,LOLP!$B5138)*H5138/G5138,0)</f>
        <v>0</v>
      </c>
      <c r="J5138" s="7">
        <f ca="1">IF($F5138=1,OFFSET(start_33,LOLP!$D5138+(1-$C5138)*24,LOLP!$B5138)*H5138/G5138,0)</f>
        <v>0</v>
      </c>
      <c r="K5138" s="7">
        <f ca="1">IF($F5138,OFFSET(start_40,LOLP!$D5138+(1-$C5138)*24,LOLP!$B5138),0)</f>
        <v>0</v>
      </c>
      <c r="L5138" s="7">
        <f ca="1">IF($F5138,OFFSET(start_50,LOLP!$D5138+(1-$C5138)*24,LOLP!$B5138),0)</f>
        <v>0</v>
      </c>
      <c r="M5138" s="25">
        <f t="shared" ca="1" si="562"/>
        <v>0</v>
      </c>
      <c r="N5138" s="25">
        <f t="shared" ca="1" si="563"/>
        <v>0</v>
      </c>
      <c r="O5138" s="15" t="e">
        <f t="shared" ca="1" si="564"/>
        <v>#DIV/0!</v>
      </c>
      <c r="P5138" s="15" t="e">
        <f t="shared" ca="1" si="565"/>
        <v>#DIV/0!</v>
      </c>
    </row>
    <row r="5139" spans="1:16" x14ac:dyDescent="0.25">
      <c r="A5139" s="1">
        <f t="shared" si="559"/>
        <v>43314</v>
      </c>
      <c r="B5139" s="7">
        <f t="shared" si="561"/>
        <v>8</v>
      </c>
      <c r="C5139" s="4">
        <f>INDEX(Calendar!$E$3:$E$367,MATCH(LOLP!$A5139,Calendar!$B$3:$B$367,0))</f>
        <v>1</v>
      </c>
      <c r="D5139" s="2">
        <f t="shared" si="560"/>
        <v>24</v>
      </c>
      <c r="E5139" s="36">
        <v>29670</v>
      </c>
      <c r="F5139" s="7">
        <f>IFERROR(IF(INDEX('Temperature Data'!$AA$15:$AA$348,MATCH(LOLP!A5139,'Temperature Data'!$B$15:$B$348,0))&gt;IF(B5139=9,$G$2,LOLP!$F$2),1,0),0)</f>
        <v>1</v>
      </c>
      <c r="G5139" s="7">
        <f>SUMIFS(LOLP!$F$4:$F$8763,$C$4:$C$8763,$C5139,$B$4:$B$8763,$B5139,$D$4:$D$8763,$D5139)</f>
        <v>9</v>
      </c>
      <c r="H5139" s="7">
        <f>COUNTIFS(Calendar!$E$3:$E$367,LOLP!C5139,Calendar!$D$3:$D$367,LOLP!B5139)</f>
        <v>23</v>
      </c>
      <c r="I5139" s="7">
        <f ca="1">IF($F5139=1,OFFSET(start_norps,LOLP!$D5139+(1-$C5139)*24,LOLP!$B5139)*H5139/G5139,0)</f>
        <v>0</v>
      </c>
      <c r="J5139" s="7">
        <f ca="1">IF($F5139=1,OFFSET(start_33,LOLP!$D5139+(1-$C5139)*24,LOLP!$B5139)*H5139/G5139,0)</f>
        <v>0</v>
      </c>
      <c r="K5139" s="7">
        <f ca="1">IF($F5139,OFFSET(start_40,LOLP!$D5139+(1-$C5139)*24,LOLP!$B5139),0)</f>
        <v>0</v>
      </c>
      <c r="L5139" s="7">
        <f ca="1">IF($F5139,OFFSET(start_50,LOLP!$D5139+(1-$C5139)*24,LOLP!$B5139),0)</f>
        <v>0</v>
      </c>
      <c r="M5139" s="25">
        <f t="shared" ca="1" si="562"/>
        <v>0</v>
      </c>
      <c r="N5139" s="25">
        <f t="shared" ca="1" si="563"/>
        <v>0</v>
      </c>
      <c r="O5139" s="15" t="e">
        <f t="shared" ca="1" si="564"/>
        <v>#DIV/0!</v>
      </c>
      <c r="P5139" s="15" t="e">
        <f t="shared" ca="1" si="565"/>
        <v>#DIV/0!</v>
      </c>
    </row>
    <row r="5140" spans="1:16" x14ac:dyDescent="0.25">
      <c r="A5140" s="1">
        <f t="shared" si="559"/>
        <v>43315</v>
      </c>
      <c r="B5140" s="7">
        <f t="shared" si="561"/>
        <v>8</v>
      </c>
      <c r="C5140" s="4">
        <f>INDEX(Calendar!$E$3:$E$367,MATCH(LOLP!$A5140,Calendar!$B$3:$B$367,0))</f>
        <v>1</v>
      </c>
      <c r="D5140" s="2">
        <f t="shared" si="560"/>
        <v>1</v>
      </c>
      <c r="E5140" s="36">
        <v>27948</v>
      </c>
      <c r="F5140" s="7">
        <f>IFERROR(IF(INDEX('Temperature Data'!$AA$15:$AA$348,MATCH(LOLP!A5140,'Temperature Data'!$B$15:$B$348,0))&gt;IF(B5140=9,$G$2,LOLP!$F$2),1,0),0)</f>
        <v>1</v>
      </c>
      <c r="G5140" s="7">
        <f>SUMIFS(LOLP!$F$4:$F$8763,$C$4:$C$8763,$C5140,$B$4:$B$8763,$B5140,$D$4:$D$8763,$D5140)</f>
        <v>9</v>
      </c>
      <c r="H5140" s="7">
        <f>COUNTIFS(Calendar!$E$3:$E$367,LOLP!C5140,Calendar!$D$3:$D$367,LOLP!B5140)</f>
        <v>23</v>
      </c>
      <c r="I5140" s="7">
        <f ca="1">IF($F5140=1,OFFSET(start_norps,LOLP!$D5140+(1-$C5140)*24,LOLP!$B5140)*H5140/G5140,0)</f>
        <v>0</v>
      </c>
      <c r="J5140" s="7">
        <f ca="1">IF($F5140=1,OFFSET(start_33,LOLP!$D5140+(1-$C5140)*24,LOLP!$B5140)*H5140/G5140,0)</f>
        <v>0</v>
      </c>
      <c r="K5140" s="7">
        <f ca="1">IF($F5140,OFFSET(start_40,LOLP!$D5140+(1-$C5140)*24,LOLP!$B5140),0)</f>
        <v>0</v>
      </c>
      <c r="L5140" s="7">
        <f ca="1">IF($F5140,OFFSET(start_50,LOLP!$D5140+(1-$C5140)*24,LOLP!$B5140),0)</f>
        <v>0</v>
      </c>
      <c r="M5140" s="25">
        <f t="shared" ca="1" si="562"/>
        <v>0</v>
      </c>
      <c r="N5140" s="25">
        <f t="shared" ca="1" si="563"/>
        <v>0</v>
      </c>
      <c r="O5140" s="15" t="e">
        <f t="shared" ca="1" si="564"/>
        <v>#DIV/0!</v>
      </c>
      <c r="P5140" s="15" t="e">
        <f t="shared" ca="1" si="565"/>
        <v>#DIV/0!</v>
      </c>
    </row>
    <row r="5141" spans="1:16" x14ac:dyDescent="0.25">
      <c r="A5141" s="1">
        <f t="shared" si="559"/>
        <v>43315</v>
      </c>
      <c r="B5141" s="7">
        <f t="shared" si="561"/>
        <v>8</v>
      </c>
      <c r="C5141" s="4">
        <f>INDEX(Calendar!$E$3:$E$367,MATCH(LOLP!$A5141,Calendar!$B$3:$B$367,0))</f>
        <v>1</v>
      </c>
      <c r="D5141" s="2">
        <f t="shared" si="560"/>
        <v>2</v>
      </c>
      <c r="E5141" s="36">
        <v>26725</v>
      </c>
      <c r="F5141" s="7">
        <f>IFERROR(IF(INDEX('Temperature Data'!$AA$15:$AA$348,MATCH(LOLP!A5141,'Temperature Data'!$B$15:$B$348,0))&gt;IF(B5141=9,$G$2,LOLP!$F$2),1,0),0)</f>
        <v>1</v>
      </c>
      <c r="G5141" s="7">
        <f>SUMIFS(LOLP!$F$4:$F$8763,$C$4:$C$8763,$C5141,$B$4:$B$8763,$B5141,$D$4:$D$8763,$D5141)</f>
        <v>9</v>
      </c>
      <c r="H5141" s="7">
        <f>COUNTIFS(Calendar!$E$3:$E$367,LOLP!C5141,Calendar!$D$3:$D$367,LOLP!B5141)</f>
        <v>23</v>
      </c>
      <c r="I5141" s="7">
        <f ca="1">IF($F5141=1,OFFSET(start_norps,LOLP!$D5141+(1-$C5141)*24,LOLP!$B5141)*H5141/G5141,0)</f>
        <v>0</v>
      </c>
      <c r="J5141" s="7">
        <f ca="1">IF($F5141=1,OFFSET(start_33,LOLP!$D5141+(1-$C5141)*24,LOLP!$B5141)*H5141/G5141,0)</f>
        <v>0</v>
      </c>
      <c r="K5141" s="7">
        <f ca="1">IF($F5141,OFFSET(start_40,LOLP!$D5141+(1-$C5141)*24,LOLP!$B5141),0)</f>
        <v>0</v>
      </c>
      <c r="L5141" s="7">
        <f ca="1">IF($F5141,OFFSET(start_50,LOLP!$D5141+(1-$C5141)*24,LOLP!$B5141),0)</f>
        <v>0</v>
      </c>
      <c r="M5141" s="25">
        <f t="shared" ca="1" si="562"/>
        <v>0</v>
      </c>
      <c r="N5141" s="25">
        <f t="shared" ca="1" si="563"/>
        <v>0</v>
      </c>
      <c r="O5141" s="15" t="e">
        <f t="shared" ca="1" si="564"/>
        <v>#DIV/0!</v>
      </c>
      <c r="P5141" s="15" t="e">
        <f t="shared" ca="1" si="565"/>
        <v>#DIV/0!</v>
      </c>
    </row>
    <row r="5142" spans="1:16" x14ac:dyDescent="0.25">
      <c r="A5142" s="1">
        <f t="shared" si="559"/>
        <v>43315</v>
      </c>
      <c r="B5142" s="7">
        <f t="shared" si="561"/>
        <v>8</v>
      </c>
      <c r="C5142" s="4">
        <f>INDEX(Calendar!$E$3:$E$367,MATCH(LOLP!$A5142,Calendar!$B$3:$B$367,0))</f>
        <v>1</v>
      </c>
      <c r="D5142" s="2">
        <f t="shared" si="560"/>
        <v>3</v>
      </c>
      <c r="E5142" s="36">
        <v>26023</v>
      </c>
      <c r="F5142" s="7">
        <f>IFERROR(IF(INDEX('Temperature Data'!$AA$15:$AA$348,MATCH(LOLP!A5142,'Temperature Data'!$B$15:$B$348,0))&gt;IF(B5142=9,$G$2,LOLP!$F$2),1,0),0)</f>
        <v>1</v>
      </c>
      <c r="G5142" s="7">
        <f>SUMIFS(LOLP!$F$4:$F$8763,$C$4:$C$8763,$C5142,$B$4:$B$8763,$B5142,$D$4:$D$8763,$D5142)</f>
        <v>9</v>
      </c>
      <c r="H5142" s="7">
        <f>COUNTIFS(Calendar!$E$3:$E$367,LOLP!C5142,Calendar!$D$3:$D$367,LOLP!B5142)</f>
        <v>23</v>
      </c>
      <c r="I5142" s="7">
        <f ca="1">IF($F5142=1,OFFSET(start_norps,LOLP!$D5142+(1-$C5142)*24,LOLP!$B5142)*H5142/G5142,0)</f>
        <v>0</v>
      </c>
      <c r="J5142" s="7">
        <f ca="1">IF($F5142=1,OFFSET(start_33,LOLP!$D5142+(1-$C5142)*24,LOLP!$B5142)*H5142/G5142,0)</f>
        <v>0</v>
      </c>
      <c r="K5142" s="7">
        <f ca="1">IF($F5142,OFFSET(start_40,LOLP!$D5142+(1-$C5142)*24,LOLP!$B5142),0)</f>
        <v>0</v>
      </c>
      <c r="L5142" s="7">
        <f ca="1">IF($F5142,OFFSET(start_50,LOLP!$D5142+(1-$C5142)*24,LOLP!$B5142),0)</f>
        <v>0</v>
      </c>
      <c r="M5142" s="25">
        <f t="shared" ca="1" si="562"/>
        <v>0</v>
      </c>
      <c r="N5142" s="25">
        <f t="shared" ca="1" si="563"/>
        <v>0</v>
      </c>
      <c r="O5142" s="15" t="e">
        <f t="shared" ca="1" si="564"/>
        <v>#DIV/0!</v>
      </c>
      <c r="P5142" s="15" t="e">
        <f t="shared" ca="1" si="565"/>
        <v>#DIV/0!</v>
      </c>
    </row>
    <row r="5143" spans="1:16" x14ac:dyDescent="0.25">
      <c r="A5143" s="1">
        <f t="shared" si="559"/>
        <v>43315</v>
      </c>
      <c r="B5143" s="7">
        <f t="shared" si="561"/>
        <v>8</v>
      </c>
      <c r="C5143" s="4">
        <f>INDEX(Calendar!$E$3:$E$367,MATCH(LOLP!$A5143,Calendar!$B$3:$B$367,0))</f>
        <v>1</v>
      </c>
      <c r="D5143" s="2">
        <f t="shared" si="560"/>
        <v>4</v>
      </c>
      <c r="E5143" s="36">
        <v>26159</v>
      </c>
      <c r="F5143" s="7">
        <f>IFERROR(IF(INDEX('Temperature Data'!$AA$15:$AA$348,MATCH(LOLP!A5143,'Temperature Data'!$B$15:$B$348,0))&gt;IF(B5143=9,$G$2,LOLP!$F$2),1,0),0)</f>
        <v>1</v>
      </c>
      <c r="G5143" s="7">
        <f>SUMIFS(LOLP!$F$4:$F$8763,$C$4:$C$8763,$C5143,$B$4:$B$8763,$B5143,$D$4:$D$8763,$D5143)</f>
        <v>9</v>
      </c>
      <c r="H5143" s="7">
        <f>COUNTIFS(Calendar!$E$3:$E$367,LOLP!C5143,Calendar!$D$3:$D$367,LOLP!B5143)</f>
        <v>23</v>
      </c>
      <c r="I5143" s="7">
        <f ca="1">IF($F5143=1,OFFSET(start_norps,LOLP!$D5143+(1-$C5143)*24,LOLP!$B5143)*H5143/G5143,0)</f>
        <v>0</v>
      </c>
      <c r="J5143" s="7">
        <f ca="1">IF($F5143=1,OFFSET(start_33,LOLP!$D5143+(1-$C5143)*24,LOLP!$B5143)*H5143/G5143,0)</f>
        <v>0</v>
      </c>
      <c r="K5143" s="7">
        <f ca="1">IF($F5143,OFFSET(start_40,LOLP!$D5143+(1-$C5143)*24,LOLP!$B5143),0)</f>
        <v>0</v>
      </c>
      <c r="L5143" s="7">
        <f ca="1">IF($F5143,OFFSET(start_50,LOLP!$D5143+(1-$C5143)*24,LOLP!$B5143),0)</f>
        <v>0</v>
      </c>
      <c r="M5143" s="25">
        <f t="shared" ca="1" si="562"/>
        <v>0</v>
      </c>
      <c r="N5143" s="25">
        <f t="shared" ca="1" si="563"/>
        <v>0</v>
      </c>
      <c r="O5143" s="15" t="e">
        <f t="shared" ca="1" si="564"/>
        <v>#DIV/0!</v>
      </c>
      <c r="P5143" s="15" t="e">
        <f t="shared" ca="1" si="565"/>
        <v>#DIV/0!</v>
      </c>
    </row>
    <row r="5144" spans="1:16" x14ac:dyDescent="0.25">
      <c r="A5144" s="1">
        <f t="shared" si="559"/>
        <v>43315</v>
      </c>
      <c r="B5144" s="7">
        <f t="shared" si="561"/>
        <v>8</v>
      </c>
      <c r="C5144" s="4">
        <f>INDEX(Calendar!$E$3:$E$367,MATCH(LOLP!$A5144,Calendar!$B$3:$B$367,0))</f>
        <v>1</v>
      </c>
      <c r="D5144" s="2">
        <f t="shared" si="560"/>
        <v>5</v>
      </c>
      <c r="E5144" s="36">
        <v>27515</v>
      </c>
      <c r="F5144" s="7">
        <f>IFERROR(IF(INDEX('Temperature Data'!$AA$15:$AA$348,MATCH(LOLP!A5144,'Temperature Data'!$B$15:$B$348,0))&gt;IF(B5144=9,$G$2,LOLP!$F$2),1,0),0)</f>
        <v>1</v>
      </c>
      <c r="G5144" s="7">
        <f>SUMIFS(LOLP!$F$4:$F$8763,$C$4:$C$8763,$C5144,$B$4:$B$8763,$B5144,$D$4:$D$8763,$D5144)</f>
        <v>9</v>
      </c>
      <c r="H5144" s="7">
        <f>COUNTIFS(Calendar!$E$3:$E$367,LOLP!C5144,Calendar!$D$3:$D$367,LOLP!B5144)</f>
        <v>23</v>
      </c>
      <c r="I5144" s="7">
        <f ca="1">IF($F5144=1,OFFSET(start_norps,LOLP!$D5144+(1-$C5144)*24,LOLP!$B5144)*H5144/G5144,0)</f>
        <v>0</v>
      </c>
      <c r="J5144" s="7">
        <f ca="1">IF($F5144=1,OFFSET(start_33,LOLP!$D5144+(1-$C5144)*24,LOLP!$B5144)*H5144/G5144,0)</f>
        <v>0</v>
      </c>
      <c r="K5144" s="7">
        <f ca="1">IF($F5144,OFFSET(start_40,LOLP!$D5144+(1-$C5144)*24,LOLP!$B5144),0)</f>
        <v>0</v>
      </c>
      <c r="L5144" s="7">
        <f ca="1">IF($F5144,OFFSET(start_50,LOLP!$D5144+(1-$C5144)*24,LOLP!$B5144),0)</f>
        <v>0</v>
      </c>
      <c r="M5144" s="25">
        <f t="shared" ca="1" si="562"/>
        <v>0</v>
      </c>
      <c r="N5144" s="25">
        <f t="shared" ca="1" si="563"/>
        <v>0</v>
      </c>
      <c r="O5144" s="15" t="e">
        <f t="shared" ca="1" si="564"/>
        <v>#DIV/0!</v>
      </c>
      <c r="P5144" s="15" t="e">
        <f t="shared" ca="1" si="565"/>
        <v>#DIV/0!</v>
      </c>
    </row>
    <row r="5145" spans="1:16" x14ac:dyDescent="0.25">
      <c r="A5145" s="1">
        <f t="shared" si="559"/>
        <v>43315</v>
      </c>
      <c r="B5145" s="7">
        <f t="shared" si="561"/>
        <v>8</v>
      </c>
      <c r="C5145" s="4">
        <f>INDEX(Calendar!$E$3:$E$367,MATCH(LOLP!$A5145,Calendar!$B$3:$B$367,0))</f>
        <v>1</v>
      </c>
      <c r="D5145" s="2">
        <f t="shared" si="560"/>
        <v>6</v>
      </c>
      <c r="E5145" s="36">
        <v>28348</v>
      </c>
      <c r="F5145" s="7">
        <f>IFERROR(IF(INDEX('Temperature Data'!$AA$15:$AA$348,MATCH(LOLP!A5145,'Temperature Data'!$B$15:$B$348,0))&gt;IF(B5145=9,$G$2,LOLP!$F$2),1,0),0)</f>
        <v>1</v>
      </c>
      <c r="G5145" s="7">
        <f>SUMIFS(LOLP!$F$4:$F$8763,$C$4:$C$8763,$C5145,$B$4:$B$8763,$B5145,$D$4:$D$8763,$D5145)</f>
        <v>9</v>
      </c>
      <c r="H5145" s="7">
        <f>COUNTIFS(Calendar!$E$3:$E$367,LOLP!C5145,Calendar!$D$3:$D$367,LOLP!B5145)</f>
        <v>23</v>
      </c>
      <c r="I5145" s="7">
        <f ca="1">IF($F5145=1,OFFSET(start_norps,LOLP!$D5145+(1-$C5145)*24,LOLP!$B5145)*H5145/G5145,0)</f>
        <v>0</v>
      </c>
      <c r="J5145" s="7">
        <f ca="1">IF($F5145=1,OFFSET(start_33,LOLP!$D5145+(1-$C5145)*24,LOLP!$B5145)*H5145/G5145,0)</f>
        <v>0</v>
      </c>
      <c r="K5145" s="7">
        <f ca="1">IF($F5145,OFFSET(start_40,LOLP!$D5145+(1-$C5145)*24,LOLP!$B5145),0)</f>
        <v>0</v>
      </c>
      <c r="L5145" s="7">
        <f ca="1">IF($F5145,OFFSET(start_50,LOLP!$D5145+(1-$C5145)*24,LOLP!$B5145),0)</f>
        <v>0</v>
      </c>
      <c r="M5145" s="25">
        <f t="shared" ca="1" si="562"/>
        <v>0</v>
      </c>
      <c r="N5145" s="25">
        <f t="shared" ca="1" si="563"/>
        <v>0</v>
      </c>
      <c r="O5145" s="15" t="e">
        <f t="shared" ca="1" si="564"/>
        <v>#DIV/0!</v>
      </c>
      <c r="P5145" s="15" t="e">
        <f t="shared" ca="1" si="565"/>
        <v>#DIV/0!</v>
      </c>
    </row>
    <row r="5146" spans="1:16" x14ac:dyDescent="0.25">
      <c r="A5146" s="1">
        <f t="shared" si="559"/>
        <v>43315</v>
      </c>
      <c r="B5146" s="7">
        <f t="shared" si="561"/>
        <v>8</v>
      </c>
      <c r="C5146" s="4">
        <f>INDEX(Calendar!$E$3:$E$367,MATCH(LOLP!$A5146,Calendar!$B$3:$B$367,0))</f>
        <v>1</v>
      </c>
      <c r="D5146" s="2">
        <f t="shared" si="560"/>
        <v>7</v>
      </c>
      <c r="E5146" s="36">
        <v>29981</v>
      </c>
      <c r="F5146" s="7">
        <f>IFERROR(IF(INDEX('Temperature Data'!$AA$15:$AA$348,MATCH(LOLP!A5146,'Temperature Data'!$B$15:$B$348,0))&gt;IF(B5146=9,$G$2,LOLP!$F$2),1,0),0)</f>
        <v>1</v>
      </c>
      <c r="G5146" s="7">
        <f>SUMIFS(LOLP!$F$4:$F$8763,$C$4:$C$8763,$C5146,$B$4:$B$8763,$B5146,$D$4:$D$8763,$D5146)</f>
        <v>9</v>
      </c>
      <c r="H5146" s="7">
        <f>COUNTIFS(Calendar!$E$3:$E$367,LOLP!C5146,Calendar!$D$3:$D$367,LOLP!B5146)</f>
        <v>23</v>
      </c>
      <c r="I5146" s="7">
        <f ca="1">IF($F5146=1,OFFSET(start_norps,LOLP!$D5146+(1-$C5146)*24,LOLP!$B5146)*H5146/G5146,0)</f>
        <v>0</v>
      </c>
      <c r="J5146" s="7">
        <f ca="1">IF($F5146=1,OFFSET(start_33,LOLP!$D5146+(1-$C5146)*24,LOLP!$B5146)*H5146/G5146,0)</f>
        <v>0</v>
      </c>
      <c r="K5146" s="7">
        <f ca="1">IF($F5146,OFFSET(start_40,LOLP!$D5146+(1-$C5146)*24,LOLP!$B5146),0)</f>
        <v>0</v>
      </c>
      <c r="L5146" s="7">
        <f ca="1">IF($F5146,OFFSET(start_50,LOLP!$D5146+(1-$C5146)*24,LOLP!$B5146),0)</f>
        <v>0</v>
      </c>
      <c r="M5146" s="25">
        <f t="shared" ca="1" si="562"/>
        <v>0</v>
      </c>
      <c r="N5146" s="25">
        <f t="shared" ca="1" si="563"/>
        <v>0</v>
      </c>
      <c r="O5146" s="15" t="e">
        <f t="shared" ca="1" si="564"/>
        <v>#DIV/0!</v>
      </c>
      <c r="P5146" s="15" t="e">
        <f t="shared" ca="1" si="565"/>
        <v>#DIV/0!</v>
      </c>
    </row>
    <row r="5147" spans="1:16" x14ac:dyDescent="0.25">
      <c r="A5147" s="1">
        <f t="shared" si="559"/>
        <v>43315</v>
      </c>
      <c r="B5147" s="7">
        <f t="shared" si="561"/>
        <v>8</v>
      </c>
      <c r="C5147" s="4">
        <f>INDEX(Calendar!$E$3:$E$367,MATCH(LOLP!$A5147,Calendar!$B$3:$B$367,0))</f>
        <v>1</v>
      </c>
      <c r="D5147" s="2">
        <f t="shared" si="560"/>
        <v>8</v>
      </c>
      <c r="E5147" s="36">
        <v>31467</v>
      </c>
      <c r="F5147" s="7">
        <f>IFERROR(IF(INDEX('Temperature Data'!$AA$15:$AA$348,MATCH(LOLP!A5147,'Temperature Data'!$B$15:$B$348,0))&gt;IF(B5147=9,$G$2,LOLP!$F$2),1,0),0)</f>
        <v>1</v>
      </c>
      <c r="G5147" s="7">
        <f>SUMIFS(LOLP!$F$4:$F$8763,$C$4:$C$8763,$C5147,$B$4:$B$8763,$B5147,$D$4:$D$8763,$D5147)</f>
        <v>9</v>
      </c>
      <c r="H5147" s="7">
        <f>COUNTIFS(Calendar!$E$3:$E$367,LOLP!C5147,Calendar!$D$3:$D$367,LOLP!B5147)</f>
        <v>23</v>
      </c>
      <c r="I5147" s="7">
        <f ca="1">IF($F5147=1,OFFSET(start_norps,LOLP!$D5147+(1-$C5147)*24,LOLP!$B5147)*H5147/G5147,0)</f>
        <v>0</v>
      </c>
      <c r="J5147" s="7">
        <f ca="1">IF($F5147=1,OFFSET(start_33,LOLP!$D5147+(1-$C5147)*24,LOLP!$B5147)*H5147/G5147,0)</f>
        <v>0</v>
      </c>
      <c r="K5147" s="7">
        <f ca="1">IF($F5147,OFFSET(start_40,LOLP!$D5147+(1-$C5147)*24,LOLP!$B5147),0)</f>
        <v>0</v>
      </c>
      <c r="L5147" s="7">
        <f ca="1">IF($F5147,OFFSET(start_50,LOLP!$D5147+(1-$C5147)*24,LOLP!$B5147),0)</f>
        <v>0</v>
      </c>
      <c r="M5147" s="25">
        <f t="shared" ca="1" si="562"/>
        <v>0</v>
      </c>
      <c r="N5147" s="25">
        <f t="shared" ca="1" si="563"/>
        <v>0</v>
      </c>
      <c r="O5147" s="15" t="e">
        <f t="shared" ca="1" si="564"/>
        <v>#DIV/0!</v>
      </c>
      <c r="P5147" s="15" t="e">
        <f t="shared" ca="1" si="565"/>
        <v>#DIV/0!</v>
      </c>
    </row>
    <row r="5148" spans="1:16" x14ac:dyDescent="0.25">
      <c r="A5148" s="1">
        <f t="shared" si="559"/>
        <v>43315</v>
      </c>
      <c r="B5148" s="7">
        <f t="shared" si="561"/>
        <v>8</v>
      </c>
      <c r="C5148" s="4">
        <f>INDEX(Calendar!$E$3:$E$367,MATCH(LOLP!$A5148,Calendar!$B$3:$B$367,0))</f>
        <v>1</v>
      </c>
      <c r="D5148" s="2">
        <f t="shared" si="560"/>
        <v>9</v>
      </c>
      <c r="E5148" s="36">
        <v>32858</v>
      </c>
      <c r="F5148" s="7">
        <f>IFERROR(IF(INDEX('Temperature Data'!$AA$15:$AA$348,MATCH(LOLP!A5148,'Temperature Data'!$B$15:$B$348,0))&gt;IF(B5148=9,$G$2,LOLP!$F$2),1,0),0)</f>
        <v>1</v>
      </c>
      <c r="G5148" s="7">
        <f>SUMIFS(LOLP!$F$4:$F$8763,$C$4:$C$8763,$C5148,$B$4:$B$8763,$B5148,$D$4:$D$8763,$D5148)</f>
        <v>9</v>
      </c>
      <c r="H5148" s="7">
        <f>COUNTIFS(Calendar!$E$3:$E$367,LOLP!C5148,Calendar!$D$3:$D$367,LOLP!B5148)</f>
        <v>23</v>
      </c>
      <c r="I5148" s="7">
        <f ca="1">IF($F5148=1,OFFSET(start_norps,LOLP!$D5148+(1-$C5148)*24,LOLP!$B5148)*H5148/G5148,0)</f>
        <v>0</v>
      </c>
      <c r="J5148" s="7">
        <f ca="1">IF($F5148=1,OFFSET(start_33,LOLP!$D5148+(1-$C5148)*24,LOLP!$B5148)*H5148/G5148,0)</f>
        <v>0</v>
      </c>
      <c r="K5148" s="7">
        <f ca="1">IF($F5148,OFFSET(start_40,LOLP!$D5148+(1-$C5148)*24,LOLP!$B5148),0)</f>
        <v>0</v>
      </c>
      <c r="L5148" s="7">
        <f ca="1">IF($F5148,OFFSET(start_50,LOLP!$D5148+(1-$C5148)*24,LOLP!$B5148),0)</f>
        <v>0</v>
      </c>
      <c r="M5148" s="25">
        <f t="shared" ca="1" si="562"/>
        <v>0</v>
      </c>
      <c r="N5148" s="25">
        <f t="shared" ca="1" si="563"/>
        <v>0</v>
      </c>
      <c r="O5148" s="15" t="e">
        <f t="shared" ca="1" si="564"/>
        <v>#DIV/0!</v>
      </c>
      <c r="P5148" s="15" t="e">
        <f t="shared" ca="1" si="565"/>
        <v>#DIV/0!</v>
      </c>
    </row>
    <row r="5149" spans="1:16" x14ac:dyDescent="0.25">
      <c r="A5149" s="1">
        <f t="shared" ref="A5149:A5212" si="566">A5125+1</f>
        <v>43315</v>
      </c>
      <c r="B5149" s="7">
        <f t="shared" si="561"/>
        <v>8</v>
      </c>
      <c r="C5149" s="4">
        <f>INDEX(Calendar!$E$3:$E$367,MATCH(LOLP!$A5149,Calendar!$B$3:$B$367,0))</f>
        <v>1</v>
      </c>
      <c r="D5149" s="2">
        <f t="shared" ref="D5149:D5212" si="567">D5125</f>
        <v>10</v>
      </c>
      <c r="E5149" s="36">
        <v>34452</v>
      </c>
      <c r="F5149" s="7">
        <f>IFERROR(IF(INDEX('Temperature Data'!$AA$15:$AA$348,MATCH(LOLP!A5149,'Temperature Data'!$B$15:$B$348,0))&gt;IF(B5149=9,$G$2,LOLP!$F$2),1,0),0)</f>
        <v>1</v>
      </c>
      <c r="G5149" s="7">
        <f>SUMIFS(LOLP!$F$4:$F$8763,$C$4:$C$8763,$C5149,$B$4:$B$8763,$B5149,$D$4:$D$8763,$D5149)</f>
        <v>9</v>
      </c>
      <c r="H5149" s="7">
        <f>COUNTIFS(Calendar!$E$3:$E$367,LOLP!C5149,Calendar!$D$3:$D$367,LOLP!B5149)</f>
        <v>23</v>
      </c>
      <c r="I5149" s="7">
        <f ca="1">IF($F5149=1,OFFSET(start_norps,LOLP!$D5149+(1-$C5149)*24,LOLP!$B5149)*H5149/G5149,0)</f>
        <v>1.7369398800861817E-12</v>
      </c>
      <c r="J5149" s="7">
        <f ca="1">IF($F5149=1,OFFSET(start_33,LOLP!$D5149+(1-$C5149)*24,LOLP!$B5149)*H5149/G5149,0)</f>
        <v>0</v>
      </c>
      <c r="K5149" s="7">
        <f ca="1">IF($F5149,OFFSET(start_40,LOLP!$D5149+(1-$C5149)*24,LOLP!$B5149),0)</f>
        <v>0</v>
      </c>
      <c r="L5149" s="7">
        <f ca="1">IF($F5149,OFFSET(start_50,LOLP!$D5149+(1-$C5149)*24,LOLP!$B5149),0)</f>
        <v>0</v>
      </c>
      <c r="M5149" s="25">
        <f t="shared" ca="1" si="562"/>
        <v>1.0459617689311665E-15</v>
      </c>
      <c r="N5149" s="25">
        <f t="shared" ca="1" si="563"/>
        <v>0</v>
      </c>
      <c r="O5149" s="15" t="e">
        <f t="shared" ca="1" si="564"/>
        <v>#DIV/0!</v>
      </c>
      <c r="P5149" s="15" t="e">
        <f t="shared" ca="1" si="565"/>
        <v>#DIV/0!</v>
      </c>
    </row>
    <row r="5150" spans="1:16" x14ac:dyDescent="0.25">
      <c r="A5150" s="1">
        <f t="shared" si="566"/>
        <v>43315</v>
      </c>
      <c r="B5150" s="7">
        <f t="shared" si="561"/>
        <v>8</v>
      </c>
      <c r="C5150" s="4">
        <f>INDEX(Calendar!$E$3:$E$367,MATCH(LOLP!$A5150,Calendar!$B$3:$B$367,0))</f>
        <v>1</v>
      </c>
      <c r="D5150" s="2">
        <f t="shared" si="567"/>
        <v>11</v>
      </c>
      <c r="E5150" s="36">
        <v>35861</v>
      </c>
      <c r="F5150" s="7">
        <f>IFERROR(IF(INDEX('Temperature Data'!$AA$15:$AA$348,MATCH(LOLP!A5150,'Temperature Data'!$B$15:$B$348,0))&gt;IF(B5150=9,$G$2,LOLP!$F$2),1,0),0)</f>
        <v>1</v>
      </c>
      <c r="G5150" s="7">
        <f>SUMIFS(LOLP!$F$4:$F$8763,$C$4:$C$8763,$C5150,$B$4:$B$8763,$B5150,$D$4:$D$8763,$D5150)</f>
        <v>9</v>
      </c>
      <c r="H5150" s="7">
        <f>COUNTIFS(Calendar!$E$3:$E$367,LOLP!C5150,Calendar!$D$3:$D$367,LOLP!B5150)</f>
        <v>23</v>
      </c>
      <c r="I5150" s="7">
        <f ca="1">IF($F5150=1,OFFSET(start_norps,LOLP!$D5150+(1-$C5150)*24,LOLP!$B5150)*H5150/G5150,0)</f>
        <v>2.8052284474909181E-10</v>
      </c>
      <c r="J5150" s="7">
        <f ca="1">IF($F5150=1,OFFSET(start_33,LOLP!$D5150+(1-$C5150)*24,LOLP!$B5150)*H5150/G5150,0)</f>
        <v>0</v>
      </c>
      <c r="K5150" s="7">
        <f ca="1">IF($F5150,OFFSET(start_40,LOLP!$D5150+(1-$C5150)*24,LOLP!$B5150),0)</f>
        <v>0</v>
      </c>
      <c r="L5150" s="7">
        <f ca="1">IF($F5150,OFFSET(start_50,LOLP!$D5150+(1-$C5150)*24,LOLP!$B5150),0)</f>
        <v>0</v>
      </c>
      <c r="M5150" s="25">
        <f t="shared" ca="1" si="562"/>
        <v>1.6892707357539894E-13</v>
      </c>
      <c r="N5150" s="25">
        <f t="shared" ca="1" si="563"/>
        <v>0</v>
      </c>
      <c r="O5150" s="15" t="e">
        <f t="shared" ca="1" si="564"/>
        <v>#DIV/0!</v>
      </c>
      <c r="P5150" s="15" t="e">
        <f t="shared" ca="1" si="565"/>
        <v>#DIV/0!</v>
      </c>
    </row>
    <row r="5151" spans="1:16" x14ac:dyDescent="0.25">
      <c r="A5151" s="1">
        <f t="shared" si="566"/>
        <v>43315</v>
      </c>
      <c r="B5151" s="7">
        <f t="shared" si="561"/>
        <v>8</v>
      </c>
      <c r="C5151" s="4">
        <f>INDEX(Calendar!$E$3:$E$367,MATCH(LOLP!$A5151,Calendar!$B$3:$B$367,0))</f>
        <v>1</v>
      </c>
      <c r="D5151" s="2">
        <f t="shared" si="567"/>
        <v>12</v>
      </c>
      <c r="E5151" s="36">
        <v>37138</v>
      </c>
      <c r="F5151" s="7">
        <f>IFERROR(IF(INDEX('Temperature Data'!$AA$15:$AA$348,MATCH(LOLP!A5151,'Temperature Data'!$B$15:$B$348,0))&gt;IF(B5151=9,$G$2,LOLP!$F$2),1,0),0)</f>
        <v>1</v>
      </c>
      <c r="G5151" s="7">
        <f>SUMIFS(LOLP!$F$4:$F$8763,$C$4:$C$8763,$C5151,$B$4:$B$8763,$B5151,$D$4:$D$8763,$D5151)</f>
        <v>9</v>
      </c>
      <c r="H5151" s="7">
        <f>COUNTIFS(Calendar!$E$3:$E$367,LOLP!C5151,Calendar!$D$3:$D$367,LOLP!B5151)</f>
        <v>23</v>
      </c>
      <c r="I5151" s="7">
        <f ca="1">IF($F5151=1,OFFSET(start_norps,LOLP!$D5151+(1-$C5151)*24,LOLP!$B5151)*H5151/G5151,0)</f>
        <v>1.0842800071119944E-7</v>
      </c>
      <c r="J5151" s="7">
        <f ca="1">IF($F5151=1,OFFSET(start_33,LOLP!$D5151+(1-$C5151)*24,LOLP!$B5151)*H5151/G5151,0)</f>
        <v>0</v>
      </c>
      <c r="K5151" s="7">
        <f ca="1">IF($F5151,OFFSET(start_40,LOLP!$D5151+(1-$C5151)*24,LOLP!$B5151),0)</f>
        <v>0</v>
      </c>
      <c r="L5151" s="7">
        <f ca="1">IF($F5151,OFFSET(start_50,LOLP!$D5151+(1-$C5151)*24,LOLP!$B5151),0)</f>
        <v>0</v>
      </c>
      <c r="M5151" s="25">
        <f t="shared" ca="1" si="562"/>
        <v>6.5293879613109474E-11</v>
      </c>
      <c r="N5151" s="25">
        <f t="shared" ca="1" si="563"/>
        <v>0</v>
      </c>
      <c r="O5151" s="15" t="e">
        <f t="shared" ca="1" si="564"/>
        <v>#DIV/0!</v>
      </c>
      <c r="P5151" s="15" t="e">
        <f t="shared" ca="1" si="565"/>
        <v>#DIV/0!</v>
      </c>
    </row>
    <row r="5152" spans="1:16" x14ac:dyDescent="0.25">
      <c r="A5152" s="1">
        <f t="shared" si="566"/>
        <v>43315</v>
      </c>
      <c r="B5152" s="7">
        <f t="shared" si="561"/>
        <v>8</v>
      </c>
      <c r="C5152" s="4">
        <f>INDEX(Calendar!$E$3:$E$367,MATCH(LOLP!$A5152,Calendar!$B$3:$B$367,0))</f>
        <v>1</v>
      </c>
      <c r="D5152" s="2">
        <f t="shared" si="567"/>
        <v>13</v>
      </c>
      <c r="E5152" s="36">
        <v>38775</v>
      </c>
      <c r="F5152" s="7">
        <f>IFERROR(IF(INDEX('Temperature Data'!$AA$15:$AA$348,MATCH(LOLP!A5152,'Temperature Data'!$B$15:$B$348,0))&gt;IF(B5152=9,$G$2,LOLP!$F$2),1,0),0)</f>
        <v>1</v>
      </c>
      <c r="G5152" s="7">
        <f>SUMIFS(LOLP!$F$4:$F$8763,$C$4:$C$8763,$C5152,$B$4:$B$8763,$B5152,$D$4:$D$8763,$D5152)</f>
        <v>9</v>
      </c>
      <c r="H5152" s="7">
        <f>COUNTIFS(Calendar!$E$3:$E$367,LOLP!C5152,Calendar!$D$3:$D$367,LOLP!B5152)</f>
        <v>23</v>
      </c>
      <c r="I5152" s="7">
        <f ca="1">IF($F5152=1,OFFSET(start_norps,LOLP!$D5152+(1-$C5152)*24,LOLP!$B5152)*H5152/G5152,0)</f>
        <v>4.5367225708346461E-4</v>
      </c>
      <c r="J5152" s="7">
        <f ca="1">IF($F5152=1,OFFSET(start_33,LOLP!$D5152+(1-$C5152)*24,LOLP!$B5152)*H5152/G5152,0)</f>
        <v>2.038348857222932E-11</v>
      </c>
      <c r="K5152" s="7">
        <f ca="1">IF($F5152,OFFSET(start_40,LOLP!$D5152+(1-$C5152)*24,LOLP!$B5152),0)</f>
        <v>0</v>
      </c>
      <c r="L5152" s="7">
        <f ca="1">IF($F5152,OFFSET(start_50,LOLP!$D5152+(1-$C5152)*24,LOLP!$B5152),0)</f>
        <v>0</v>
      </c>
      <c r="M5152" s="25">
        <f t="shared" ca="1" si="562"/>
        <v>2.7319531434241183E-7</v>
      </c>
      <c r="N5152" s="25">
        <f t="shared" ca="1" si="563"/>
        <v>1.0879040268119986E-14</v>
      </c>
      <c r="O5152" s="15" t="e">
        <f t="shared" ca="1" si="564"/>
        <v>#DIV/0!</v>
      </c>
      <c r="P5152" s="15" t="e">
        <f t="shared" ca="1" si="565"/>
        <v>#DIV/0!</v>
      </c>
    </row>
    <row r="5153" spans="1:16" x14ac:dyDescent="0.25">
      <c r="A5153" s="1">
        <f t="shared" si="566"/>
        <v>43315</v>
      </c>
      <c r="B5153" s="7">
        <f t="shared" si="561"/>
        <v>8</v>
      </c>
      <c r="C5153" s="4">
        <f>INDEX(Calendar!$E$3:$E$367,MATCH(LOLP!$A5153,Calendar!$B$3:$B$367,0))</f>
        <v>1</v>
      </c>
      <c r="D5153" s="2">
        <f t="shared" si="567"/>
        <v>14</v>
      </c>
      <c r="E5153" s="36">
        <v>40431</v>
      </c>
      <c r="F5153" s="7">
        <f>IFERROR(IF(INDEX('Temperature Data'!$AA$15:$AA$348,MATCH(LOLP!A5153,'Temperature Data'!$B$15:$B$348,0))&gt;IF(B5153=9,$G$2,LOLP!$F$2),1,0),0)</f>
        <v>1</v>
      </c>
      <c r="G5153" s="7">
        <f>SUMIFS(LOLP!$F$4:$F$8763,$C$4:$C$8763,$C5153,$B$4:$B$8763,$B5153,$D$4:$D$8763,$D5153)</f>
        <v>9</v>
      </c>
      <c r="H5153" s="7">
        <f>COUNTIFS(Calendar!$E$3:$E$367,LOLP!C5153,Calendar!$D$3:$D$367,LOLP!B5153)</f>
        <v>23</v>
      </c>
      <c r="I5153" s="7">
        <f ca="1">IF($F5153=1,OFFSET(start_norps,LOLP!$D5153+(1-$C5153)*24,LOLP!$B5153)*H5153/G5153,0)</f>
        <v>3.5772062177643699E-2</v>
      </c>
      <c r="J5153" s="7">
        <f ca="1">IF($F5153=1,OFFSET(start_33,LOLP!$D5153+(1-$C5153)*24,LOLP!$B5153)*H5153/G5153,0)</f>
        <v>2.4293218178767716E-7</v>
      </c>
      <c r="K5153" s="7">
        <f ca="1">IF($F5153,OFFSET(start_40,LOLP!$D5153+(1-$C5153)*24,LOLP!$B5153),0)</f>
        <v>0</v>
      </c>
      <c r="L5153" s="7">
        <f ca="1">IF($F5153,OFFSET(start_50,LOLP!$D5153+(1-$C5153)*24,LOLP!$B5153),0)</f>
        <v>0</v>
      </c>
      <c r="M5153" s="25">
        <f t="shared" ca="1" si="562"/>
        <v>2.154145337015775E-5</v>
      </c>
      <c r="N5153" s="25">
        <f t="shared" ca="1" si="563"/>
        <v>1.2965734391958092E-10</v>
      </c>
      <c r="O5153" s="15" t="e">
        <f t="shared" ca="1" si="564"/>
        <v>#DIV/0!</v>
      </c>
      <c r="P5153" s="15" t="e">
        <f t="shared" ca="1" si="565"/>
        <v>#DIV/0!</v>
      </c>
    </row>
    <row r="5154" spans="1:16" x14ac:dyDescent="0.25">
      <c r="A5154" s="1">
        <f t="shared" si="566"/>
        <v>43315</v>
      </c>
      <c r="B5154" s="7">
        <f t="shared" si="561"/>
        <v>8</v>
      </c>
      <c r="C5154" s="4">
        <f>INDEX(Calendar!$E$3:$E$367,MATCH(LOLP!$A5154,Calendar!$B$3:$B$367,0))</f>
        <v>1</v>
      </c>
      <c r="D5154" s="2">
        <f t="shared" si="567"/>
        <v>15</v>
      </c>
      <c r="E5154" s="36">
        <v>41555</v>
      </c>
      <c r="F5154" s="7">
        <f>IFERROR(IF(INDEX('Temperature Data'!$AA$15:$AA$348,MATCH(LOLP!A5154,'Temperature Data'!$B$15:$B$348,0))&gt;IF(B5154=9,$G$2,LOLP!$F$2),1,0),0)</f>
        <v>1</v>
      </c>
      <c r="G5154" s="7">
        <f>SUMIFS(LOLP!$F$4:$F$8763,$C$4:$C$8763,$C5154,$B$4:$B$8763,$B5154,$D$4:$D$8763,$D5154)</f>
        <v>9</v>
      </c>
      <c r="H5154" s="7">
        <f>COUNTIFS(Calendar!$E$3:$E$367,LOLP!C5154,Calendar!$D$3:$D$367,LOLP!B5154)</f>
        <v>23</v>
      </c>
      <c r="I5154" s="7">
        <f ca="1">IF($F5154=1,OFFSET(start_norps,LOLP!$D5154+(1-$C5154)*24,LOLP!$B5154)*H5154/G5154,0)</f>
        <v>1.6067434961801694</v>
      </c>
      <c r="J5154" s="7">
        <f ca="1">IF($F5154=1,OFFSET(start_33,LOLP!$D5154+(1-$C5154)*24,LOLP!$B5154)*H5154/G5154,0)</f>
        <v>5.9386552897597996E-3</v>
      </c>
      <c r="K5154" s="7">
        <f ca="1">IF($F5154,OFFSET(start_40,LOLP!$D5154+(1-$C5154)*24,LOLP!$B5154),0)</f>
        <v>0</v>
      </c>
      <c r="L5154" s="7">
        <f ca="1">IF($F5154,OFFSET(start_50,LOLP!$D5154+(1-$C5154)*24,LOLP!$B5154),0)</f>
        <v>0</v>
      </c>
      <c r="M5154" s="25">
        <f t="shared" ca="1" si="562"/>
        <v>9.6755926255770637E-4</v>
      </c>
      <c r="N5154" s="25">
        <f t="shared" ca="1" si="563"/>
        <v>3.1695688305191146E-6</v>
      </c>
      <c r="O5154" s="15" t="e">
        <f t="shared" ca="1" si="564"/>
        <v>#DIV/0!</v>
      </c>
      <c r="P5154" s="15" t="e">
        <f t="shared" ca="1" si="565"/>
        <v>#DIV/0!</v>
      </c>
    </row>
    <row r="5155" spans="1:16" x14ac:dyDescent="0.25">
      <c r="A5155" s="1">
        <f t="shared" si="566"/>
        <v>43315</v>
      </c>
      <c r="B5155" s="7">
        <f t="shared" si="561"/>
        <v>8</v>
      </c>
      <c r="C5155" s="4">
        <f>INDEX(Calendar!$E$3:$E$367,MATCH(LOLP!$A5155,Calendar!$B$3:$B$367,0))</f>
        <v>1</v>
      </c>
      <c r="D5155" s="2">
        <f t="shared" si="567"/>
        <v>16</v>
      </c>
      <c r="E5155" s="36">
        <v>42646</v>
      </c>
      <c r="F5155" s="7">
        <f>IFERROR(IF(INDEX('Temperature Data'!$AA$15:$AA$348,MATCH(LOLP!A5155,'Temperature Data'!$B$15:$B$348,0))&gt;IF(B5155=9,$G$2,LOLP!$F$2),1,0),0)</f>
        <v>1</v>
      </c>
      <c r="G5155" s="7">
        <f>SUMIFS(LOLP!$F$4:$F$8763,$C$4:$C$8763,$C5155,$B$4:$B$8763,$B5155,$D$4:$D$8763,$D5155)</f>
        <v>9</v>
      </c>
      <c r="H5155" s="7">
        <f>COUNTIFS(Calendar!$E$3:$E$367,LOLP!C5155,Calendar!$D$3:$D$367,LOLP!B5155)</f>
        <v>23</v>
      </c>
      <c r="I5155" s="7">
        <f ca="1">IF($F5155=1,OFFSET(start_norps,LOLP!$D5155+(1-$C5155)*24,LOLP!$B5155)*H5155/G5155,0)</f>
        <v>5.7771762531966964</v>
      </c>
      <c r="J5155" s="7">
        <f ca="1">IF($F5155=1,OFFSET(start_33,LOLP!$D5155+(1-$C5155)*24,LOLP!$B5155)*H5155/G5155,0)</f>
        <v>0.16296445197509316</v>
      </c>
      <c r="K5155" s="7">
        <f ca="1">IF($F5155,OFFSET(start_40,LOLP!$D5155+(1-$C5155)*24,LOLP!$B5155),0)</f>
        <v>0</v>
      </c>
      <c r="L5155" s="7">
        <f ca="1">IF($F5155,OFFSET(start_50,LOLP!$D5155+(1-$C5155)*24,LOLP!$B5155),0)</f>
        <v>0</v>
      </c>
      <c r="M5155" s="25">
        <f t="shared" ca="1" si="562"/>
        <v>3.4789376204091326E-3</v>
      </c>
      <c r="N5155" s="25">
        <f t="shared" ca="1" si="563"/>
        <v>8.6977105465869928E-5</v>
      </c>
      <c r="O5155" s="15" t="e">
        <f t="shared" ca="1" si="564"/>
        <v>#DIV/0!</v>
      </c>
      <c r="P5155" s="15" t="e">
        <f t="shared" ca="1" si="565"/>
        <v>#DIV/0!</v>
      </c>
    </row>
    <row r="5156" spans="1:16" x14ac:dyDescent="0.25">
      <c r="A5156" s="1">
        <f t="shared" si="566"/>
        <v>43315</v>
      </c>
      <c r="B5156" s="7">
        <f t="shared" si="561"/>
        <v>8</v>
      </c>
      <c r="C5156" s="4">
        <f>INDEX(Calendar!$E$3:$E$367,MATCH(LOLP!$A5156,Calendar!$B$3:$B$367,0))</f>
        <v>1</v>
      </c>
      <c r="D5156" s="2">
        <f t="shared" si="567"/>
        <v>17</v>
      </c>
      <c r="E5156" s="36">
        <v>43118</v>
      </c>
      <c r="F5156" s="7">
        <f>IFERROR(IF(INDEX('Temperature Data'!$AA$15:$AA$348,MATCH(LOLP!A5156,'Temperature Data'!$B$15:$B$348,0))&gt;IF(B5156=9,$G$2,LOLP!$F$2),1,0),0)</f>
        <v>1</v>
      </c>
      <c r="G5156" s="7">
        <f>SUMIFS(LOLP!$F$4:$F$8763,$C$4:$C$8763,$C5156,$B$4:$B$8763,$B5156,$D$4:$D$8763,$D5156)</f>
        <v>9</v>
      </c>
      <c r="H5156" s="7">
        <f>COUNTIFS(Calendar!$E$3:$E$367,LOLP!C5156,Calendar!$D$3:$D$367,LOLP!B5156)</f>
        <v>23</v>
      </c>
      <c r="I5156" s="7">
        <f ca="1">IF($F5156=1,OFFSET(start_norps,LOLP!$D5156+(1-$C5156)*24,LOLP!$B5156)*H5156/G5156,0)</f>
        <v>8.584026457068946</v>
      </c>
      <c r="J5156" s="7">
        <f ca="1">IF($F5156=1,OFFSET(start_33,LOLP!$D5156+(1-$C5156)*24,LOLP!$B5156)*H5156/G5156,0)</f>
        <v>0.846701296384193</v>
      </c>
      <c r="K5156" s="7">
        <f ca="1">IF($F5156,OFFSET(start_40,LOLP!$D5156+(1-$C5156)*24,LOLP!$B5156),0)</f>
        <v>0</v>
      </c>
      <c r="L5156" s="7">
        <f ca="1">IF($F5156,OFFSET(start_50,LOLP!$D5156+(1-$C5156)*24,LOLP!$B5156),0)</f>
        <v>0</v>
      </c>
      <c r="M5156" s="25">
        <f t="shared" ca="1" si="562"/>
        <v>5.1691849559826327E-3</v>
      </c>
      <c r="N5156" s="25">
        <f t="shared" ca="1" si="563"/>
        <v>4.5189995156092171E-4</v>
      </c>
      <c r="O5156" s="15" t="e">
        <f t="shared" ca="1" si="564"/>
        <v>#DIV/0!</v>
      </c>
      <c r="P5156" s="15" t="e">
        <f t="shared" ca="1" si="565"/>
        <v>#DIV/0!</v>
      </c>
    </row>
    <row r="5157" spans="1:16" x14ac:dyDescent="0.25">
      <c r="A5157" s="1">
        <f t="shared" si="566"/>
        <v>43315</v>
      </c>
      <c r="B5157" s="7">
        <f t="shared" si="561"/>
        <v>8</v>
      </c>
      <c r="C5157" s="4">
        <f>INDEX(Calendar!$E$3:$E$367,MATCH(LOLP!$A5157,Calendar!$B$3:$B$367,0))</f>
        <v>1</v>
      </c>
      <c r="D5157" s="2">
        <f t="shared" si="567"/>
        <v>18</v>
      </c>
      <c r="E5157" s="36">
        <v>42610</v>
      </c>
      <c r="F5157" s="7">
        <f>IFERROR(IF(INDEX('Temperature Data'!$AA$15:$AA$348,MATCH(LOLP!A5157,'Temperature Data'!$B$15:$B$348,0))&gt;IF(B5157=9,$G$2,LOLP!$F$2),1,0),0)</f>
        <v>1</v>
      </c>
      <c r="G5157" s="7">
        <f>SUMIFS(LOLP!$F$4:$F$8763,$C$4:$C$8763,$C5157,$B$4:$B$8763,$B5157,$D$4:$D$8763,$D5157)</f>
        <v>9</v>
      </c>
      <c r="H5157" s="7">
        <f>COUNTIFS(Calendar!$E$3:$E$367,LOLP!C5157,Calendar!$D$3:$D$367,LOLP!B5157)</f>
        <v>23</v>
      </c>
      <c r="I5157" s="7">
        <f ca="1">IF($F5157=1,OFFSET(start_norps,LOLP!$D5157+(1-$C5157)*24,LOLP!$B5157)*H5157/G5157,0)</f>
        <v>9.3439591492068885</v>
      </c>
      <c r="J5157" s="7">
        <f ca="1">IF($F5157=1,OFFSET(start_33,LOLP!$D5157+(1-$C5157)*24,LOLP!$B5157)*H5157/G5157,0)</f>
        <v>4.6868626283270594</v>
      </c>
      <c r="K5157" s="7">
        <f ca="1">IF($F5157,OFFSET(start_40,LOLP!$D5157+(1-$C5157)*24,LOLP!$B5157),0)</f>
        <v>0</v>
      </c>
      <c r="L5157" s="7">
        <f ca="1">IF($F5157,OFFSET(start_50,LOLP!$D5157+(1-$C5157)*24,LOLP!$B5157),0)</f>
        <v>0</v>
      </c>
      <c r="M5157" s="25">
        <f t="shared" ca="1" si="562"/>
        <v>5.6268061736483741E-3</v>
      </c>
      <c r="N5157" s="25">
        <f t="shared" ca="1" si="563"/>
        <v>2.5014642161982088E-3</v>
      </c>
      <c r="O5157" s="15" t="e">
        <f t="shared" ca="1" si="564"/>
        <v>#DIV/0!</v>
      </c>
      <c r="P5157" s="15" t="e">
        <f t="shared" ca="1" si="565"/>
        <v>#DIV/0!</v>
      </c>
    </row>
    <row r="5158" spans="1:16" x14ac:dyDescent="0.25">
      <c r="A5158" s="1">
        <f t="shared" si="566"/>
        <v>43315</v>
      </c>
      <c r="B5158" s="7">
        <f t="shared" si="561"/>
        <v>8</v>
      </c>
      <c r="C5158" s="4">
        <f>INDEX(Calendar!$E$3:$E$367,MATCH(LOLP!$A5158,Calendar!$B$3:$B$367,0))</f>
        <v>1</v>
      </c>
      <c r="D5158" s="2">
        <f t="shared" si="567"/>
        <v>19</v>
      </c>
      <c r="E5158" s="36">
        <v>41039</v>
      </c>
      <c r="F5158" s="7">
        <f>IFERROR(IF(INDEX('Temperature Data'!$AA$15:$AA$348,MATCH(LOLP!A5158,'Temperature Data'!$B$15:$B$348,0))&gt;IF(B5158=9,$G$2,LOLP!$F$2),1,0),0)</f>
        <v>1</v>
      </c>
      <c r="G5158" s="7">
        <f>SUMIFS(LOLP!$F$4:$F$8763,$C$4:$C$8763,$C5158,$B$4:$B$8763,$B5158,$D$4:$D$8763,$D5158)</f>
        <v>9</v>
      </c>
      <c r="H5158" s="7">
        <f>COUNTIFS(Calendar!$E$3:$E$367,LOLP!C5158,Calendar!$D$3:$D$367,LOLP!B5158)</f>
        <v>23</v>
      </c>
      <c r="I5158" s="7">
        <f ca="1">IF($F5158=1,OFFSET(start_norps,LOLP!$D5158+(1-$C5158)*24,LOLP!$B5158)*H5158/G5158,0)</f>
        <v>19.933743905240501</v>
      </c>
      <c r="J5158" s="7">
        <f ca="1">IF($F5158=1,OFFSET(start_33,LOLP!$D5158+(1-$C5158)*24,LOLP!$B5158)*H5158/G5158,0)</f>
        <v>27.913524716202556</v>
      </c>
      <c r="K5158" s="7">
        <f ca="1">IF($F5158,OFFSET(start_40,LOLP!$D5158+(1-$C5158)*24,LOLP!$B5158),0)</f>
        <v>0</v>
      </c>
      <c r="L5158" s="7">
        <f ca="1">IF($F5158,OFFSET(start_50,LOLP!$D5158+(1-$C5158)*24,LOLP!$B5158),0)</f>
        <v>0</v>
      </c>
      <c r="M5158" s="25">
        <f t="shared" ca="1" si="562"/>
        <v>1.2003831724740928E-2</v>
      </c>
      <c r="N5158" s="25">
        <f t="shared" ca="1" si="563"/>
        <v>1.4897958135903024E-2</v>
      </c>
      <c r="O5158" s="15" t="e">
        <f t="shared" ca="1" si="564"/>
        <v>#DIV/0!</v>
      </c>
      <c r="P5158" s="15" t="e">
        <f t="shared" ca="1" si="565"/>
        <v>#DIV/0!</v>
      </c>
    </row>
    <row r="5159" spans="1:16" x14ac:dyDescent="0.25">
      <c r="A5159" s="1">
        <f t="shared" si="566"/>
        <v>43315</v>
      </c>
      <c r="B5159" s="7">
        <f t="shared" si="561"/>
        <v>8</v>
      </c>
      <c r="C5159" s="4">
        <f>INDEX(Calendar!$E$3:$E$367,MATCH(LOLP!$A5159,Calendar!$B$3:$B$367,0))</f>
        <v>1</v>
      </c>
      <c r="D5159" s="2">
        <f t="shared" si="567"/>
        <v>20</v>
      </c>
      <c r="E5159" s="36">
        <v>39876</v>
      </c>
      <c r="F5159" s="7">
        <f>IFERROR(IF(INDEX('Temperature Data'!$AA$15:$AA$348,MATCH(LOLP!A5159,'Temperature Data'!$B$15:$B$348,0))&gt;IF(B5159=9,$G$2,LOLP!$F$2),1,0),0)</f>
        <v>1</v>
      </c>
      <c r="G5159" s="7">
        <f>SUMIFS(LOLP!$F$4:$F$8763,$C$4:$C$8763,$C5159,$B$4:$B$8763,$B5159,$D$4:$D$8763,$D5159)</f>
        <v>9</v>
      </c>
      <c r="H5159" s="7">
        <f>COUNTIFS(Calendar!$E$3:$E$367,LOLP!C5159,Calendar!$D$3:$D$367,LOLP!B5159)</f>
        <v>23</v>
      </c>
      <c r="I5159" s="7">
        <f ca="1">IF($F5159=1,OFFSET(start_norps,LOLP!$D5159+(1-$C5159)*24,LOLP!$B5159)*H5159/G5159,0)</f>
        <v>4.3043032577547917</v>
      </c>
      <c r="J5159" s="7">
        <f ca="1">IF($F5159=1,OFFSET(start_33,LOLP!$D5159+(1-$C5159)*24,LOLP!$B5159)*H5159/G5159,0)</f>
        <v>6.2603708794134079</v>
      </c>
      <c r="K5159" s="7">
        <f ca="1">IF($F5159,OFFSET(start_40,LOLP!$D5159+(1-$C5159)*24,LOLP!$B5159),0)</f>
        <v>0</v>
      </c>
      <c r="L5159" s="7">
        <f ca="1">IF($F5159,OFFSET(start_50,LOLP!$D5159+(1-$C5159)*24,LOLP!$B5159),0)</f>
        <v>0</v>
      </c>
      <c r="M5159" s="25">
        <f t="shared" ca="1" si="562"/>
        <v>2.5919933678268717E-3</v>
      </c>
      <c r="N5159" s="25">
        <f t="shared" ca="1" si="563"/>
        <v>3.3412743186312893E-3</v>
      </c>
      <c r="O5159" s="15" t="e">
        <f t="shared" ca="1" si="564"/>
        <v>#DIV/0!</v>
      </c>
      <c r="P5159" s="15" t="e">
        <f t="shared" ca="1" si="565"/>
        <v>#DIV/0!</v>
      </c>
    </row>
    <row r="5160" spans="1:16" x14ac:dyDescent="0.25">
      <c r="A5160" s="1">
        <f t="shared" si="566"/>
        <v>43315</v>
      </c>
      <c r="B5160" s="7">
        <f t="shared" si="561"/>
        <v>8</v>
      </c>
      <c r="C5160" s="4">
        <f>INDEX(Calendar!$E$3:$E$367,MATCH(LOLP!$A5160,Calendar!$B$3:$B$367,0))</f>
        <v>1</v>
      </c>
      <c r="D5160" s="2">
        <f t="shared" si="567"/>
        <v>21</v>
      </c>
      <c r="E5160" s="36">
        <v>37946</v>
      </c>
      <c r="F5160" s="7">
        <f>IFERROR(IF(INDEX('Temperature Data'!$AA$15:$AA$348,MATCH(LOLP!A5160,'Temperature Data'!$B$15:$B$348,0))&gt;IF(B5160=9,$G$2,LOLP!$F$2),1,0),0)</f>
        <v>1</v>
      </c>
      <c r="G5160" s="7">
        <f>SUMIFS(LOLP!$F$4:$F$8763,$C$4:$C$8763,$C5160,$B$4:$B$8763,$B5160,$D$4:$D$8763,$D5160)</f>
        <v>9</v>
      </c>
      <c r="H5160" s="7">
        <f>COUNTIFS(Calendar!$E$3:$E$367,LOLP!C5160,Calendar!$D$3:$D$367,LOLP!B5160)</f>
        <v>23</v>
      </c>
      <c r="I5160" s="7">
        <f ca="1">IF($F5160=1,OFFSET(start_norps,LOLP!$D5160+(1-$C5160)*24,LOLP!$B5160)*H5160/G5160,0)</f>
        <v>1.5737979098052444E-2</v>
      </c>
      <c r="J5160" s="7">
        <f ca="1">IF($F5160=1,OFFSET(start_33,LOLP!$D5160+(1-$C5160)*24,LOLP!$B5160)*H5160/G5160,0)</f>
        <v>4.5744019841412499E-2</v>
      </c>
      <c r="K5160" s="7">
        <f ca="1">IF($F5160,OFFSET(start_40,LOLP!$D5160+(1-$C5160)*24,LOLP!$B5160),0)</f>
        <v>0</v>
      </c>
      <c r="L5160" s="7">
        <f ca="1">IF($F5160,OFFSET(start_50,LOLP!$D5160+(1-$C5160)*24,LOLP!$B5160),0)</f>
        <v>0</v>
      </c>
      <c r="M5160" s="25">
        <f t="shared" ca="1" si="562"/>
        <v>9.4771987479404847E-6</v>
      </c>
      <c r="N5160" s="25">
        <f t="shared" ca="1" si="563"/>
        <v>2.4414419156807693E-5</v>
      </c>
      <c r="O5160" s="15" t="e">
        <f t="shared" ca="1" si="564"/>
        <v>#DIV/0!</v>
      </c>
      <c r="P5160" s="15" t="e">
        <f t="shared" ca="1" si="565"/>
        <v>#DIV/0!</v>
      </c>
    </row>
    <row r="5161" spans="1:16" x14ac:dyDescent="0.25">
      <c r="A5161" s="1">
        <f t="shared" si="566"/>
        <v>43315</v>
      </c>
      <c r="B5161" s="7">
        <f t="shared" si="561"/>
        <v>8</v>
      </c>
      <c r="C5161" s="4">
        <f>INDEX(Calendar!$E$3:$E$367,MATCH(LOLP!$A5161,Calendar!$B$3:$B$367,0))</f>
        <v>1</v>
      </c>
      <c r="D5161" s="2">
        <f t="shared" si="567"/>
        <v>22</v>
      </c>
      <c r="E5161" s="36">
        <v>34895</v>
      </c>
      <c r="F5161" s="7">
        <f>IFERROR(IF(INDEX('Temperature Data'!$AA$15:$AA$348,MATCH(LOLP!A5161,'Temperature Data'!$B$15:$B$348,0))&gt;IF(B5161=9,$G$2,LOLP!$F$2),1,0),0)</f>
        <v>1</v>
      </c>
      <c r="G5161" s="7">
        <f>SUMIFS(LOLP!$F$4:$F$8763,$C$4:$C$8763,$C5161,$B$4:$B$8763,$B5161,$D$4:$D$8763,$D5161)</f>
        <v>9</v>
      </c>
      <c r="H5161" s="7">
        <f>COUNTIFS(Calendar!$E$3:$E$367,LOLP!C5161,Calendar!$D$3:$D$367,LOLP!B5161)</f>
        <v>23</v>
      </c>
      <c r="I5161" s="7">
        <f ca="1">IF($F5161=1,OFFSET(start_norps,LOLP!$D5161+(1-$C5161)*24,LOLP!$B5161)*H5161/G5161,0)</f>
        <v>9.4252237657575667E-9</v>
      </c>
      <c r="J5161" s="7">
        <f ca="1">IF($F5161=1,OFFSET(start_33,LOLP!$D5161+(1-$C5161)*24,LOLP!$B5161)*H5161/G5161,0)</f>
        <v>8.2100411944041919E-8</v>
      </c>
      <c r="K5161" s="7">
        <f ca="1">IF($F5161,OFFSET(start_40,LOLP!$D5161+(1-$C5161)*24,LOLP!$B5161),0)</f>
        <v>0</v>
      </c>
      <c r="L5161" s="7">
        <f ca="1">IF($F5161,OFFSET(start_50,LOLP!$D5161+(1-$C5161)*24,LOLP!$B5161),0)</f>
        <v>0</v>
      </c>
      <c r="M5161" s="25">
        <f t="shared" ca="1" si="562"/>
        <v>5.6757426296842864E-12</v>
      </c>
      <c r="N5161" s="25">
        <f t="shared" ca="1" si="563"/>
        <v>4.3818489872501041E-11</v>
      </c>
      <c r="O5161" s="15" t="e">
        <f t="shared" ca="1" si="564"/>
        <v>#DIV/0!</v>
      </c>
      <c r="P5161" s="15" t="e">
        <f t="shared" ca="1" si="565"/>
        <v>#DIV/0!</v>
      </c>
    </row>
    <row r="5162" spans="1:16" x14ac:dyDescent="0.25">
      <c r="A5162" s="1">
        <f t="shared" si="566"/>
        <v>43315</v>
      </c>
      <c r="B5162" s="7">
        <f t="shared" si="561"/>
        <v>8</v>
      </c>
      <c r="C5162" s="4">
        <f>INDEX(Calendar!$E$3:$E$367,MATCH(LOLP!$A5162,Calendar!$B$3:$B$367,0))</f>
        <v>1</v>
      </c>
      <c r="D5162" s="2">
        <f t="shared" si="567"/>
        <v>23</v>
      </c>
      <c r="E5162" s="36">
        <v>32279</v>
      </c>
      <c r="F5162" s="7">
        <f>IFERROR(IF(INDEX('Temperature Data'!$AA$15:$AA$348,MATCH(LOLP!A5162,'Temperature Data'!$B$15:$B$348,0))&gt;IF(B5162=9,$G$2,LOLP!$F$2),1,0),0)</f>
        <v>1</v>
      </c>
      <c r="G5162" s="7">
        <f>SUMIFS(LOLP!$F$4:$F$8763,$C$4:$C$8763,$C5162,$B$4:$B$8763,$B5162,$D$4:$D$8763,$D5162)</f>
        <v>9</v>
      </c>
      <c r="H5162" s="7">
        <f>COUNTIFS(Calendar!$E$3:$E$367,LOLP!C5162,Calendar!$D$3:$D$367,LOLP!B5162)</f>
        <v>23</v>
      </c>
      <c r="I5162" s="7">
        <f ca="1">IF($F5162=1,OFFSET(start_norps,LOLP!$D5162+(1-$C5162)*24,LOLP!$B5162)*H5162/G5162,0)</f>
        <v>0</v>
      </c>
      <c r="J5162" s="7">
        <f ca="1">IF($F5162=1,OFFSET(start_33,LOLP!$D5162+(1-$C5162)*24,LOLP!$B5162)*H5162/G5162,0)</f>
        <v>0</v>
      </c>
      <c r="K5162" s="7">
        <f ca="1">IF($F5162,OFFSET(start_40,LOLP!$D5162+(1-$C5162)*24,LOLP!$B5162),0)</f>
        <v>0</v>
      </c>
      <c r="L5162" s="7">
        <f ca="1">IF($F5162,OFFSET(start_50,LOLP!$D5162+(1-$C5162)*24,LOLP!$B5162),0)</f>
        <v>0</v>
      </c>
      <c r="M5162" s="25">
        <f t="shared" ca="1" si="562"/>
        <v>0</v>
      </c>
      <c r="N5162" s="25">
        <f t="shared" ca="1" si="563"/>
        <v>0</v>
      </c>
      <c r="O5162" s="15" t="e">
        <f t="shared" ca="1" si="564"/>
        <v>#DIV/0!</v>
      </c>
      <c r="P5162" s="15" t="e">
        <f t="shared" ca="1" si="565"/>
        <v>#DIV/0!</v>
      </c>
    </row>
    <row r="5163" spans="1:16" x14ac:dyDescent="0.25">
      <c r="A5163" s="1">
        <f t="shared" si="566"/>
        <v>43315</v>
      </c>
      <c r="B5163" s="7">
        <f t="shared" si="561"/>
        <v>8</v>
      </c>
      <c r="C5163" s="4">
        <f>INDEX(Calendar!$E$3:$E$367,MATCH(LOLP!$A5163,Calendar!$B$3:$B$367,0))</f>
        <v>1</v>
      </c>
      <c r="D5163" s="2">
        <f t="shared" si="567"/>
        <v>24</v>
      </c>
      <c r="E5163" s="36">
        <v>29808</v>
      </c>
      <c r="F5163" s="7">
        <f>IFERROR(IF(INDEX('Temperature Data'!$AA$15:$AA$348,MATCH(LOLP!A5163,'Temperature Data'!$B$15:$B$348,0))&gt;IF(B5163=9,$G$2,LOLP!$F$2),1,0),0)</f>
        <v>1</v>
      </c>
      <c r="G5163" s="7">
        <f>SUMIFS(LOLP!$F$4:$F$8763,$C$4:$C$8763,$C5163,$B$4:$B$8763,$B5163,$D$4:$D$8763,$D5163)</f>
        <v>9</v>
      </c>
      <c r="H5163" s="7">
        <f>COUNTIFS(Calendar!$E$3:$E$367,LOLP!C5163,Calendar!$D$3:$D$367,LOLP!B5163)</f>
        <v>23</v>
      </c>
      <c r="I5163" s="7">
        <f ca="1">IF($F5163=1,OFFSET(start_norps,LOLP!$D5163+(1-$C5163)*24,LOLP!$B5163)*H5163/G5163,0)</f>
        <v>0</v>
      </c>
      <c r="J5163" s="7">
        <f ca="1">IF($F5163=1,OFFSET(start_33,LOLP!$D5163+(1-$C5163)*24,LOLP!$B5163)*H5163/G5163,0)</f>
        <v>0</v>
      </c>
      <c r="K5163" s="7">
        <f ca="1">IF($F5163,OFFSET(start_40,LOLP!$D5163+(1-$C5163)*24,LOLP!$B5163),0)</f>
        <v>0</v>
      </c>
      <c r="L5163" s="7">
        <f ca="1">IF($F5163,OFFSET(start_50,LOLP!$D5163+(1-$C5163)*24,LOLP!$B5163),0)</f>
        <v>0</v>
      </c>
      <c r="M5163" s="25">
        <f t="shared" ca="1" si="562"/>
        <v>0</v>
      </c>
      <c r="N5163" s="25">
        <f t="shared" ca="1" si="563"/>
        <v>0</v>
      </c>
      <c r="O5163" s="15" t="e">
        <f t="shared" ca="1" si="564"/>
        <v>#DIV/0!</v>
      </c>
      <c r="P5163" s="15" t="e">
        <f t="shared" ca="1" si="565"/>
        <v>#DIV/0!</v>
      </c>
    </row>
    <row r="5164" spans="1:16" x14ac:dyDescent="0.25">
      <c r="A5164" s="1">
        <f t="shared" si="566"/>
        <v>43316</v>
      </c>
      <c r="B5164" s="7">
        <f t="shared" si="561"/>
        <v>8</v>
      </c>
      <c r="C5164" s="4">
        <f>INDEX(Calendar!$E$3:$E$367,MATCH(LOLP!$A5164,Calendar!$B$3:$B$367,0))</f>
        <v>0</v>
      </c>
      <c r="D5164" s="2">
        <f t="shared" si="567"/>
        <v>1</v>
      </c>
      <c r="E5164" s="36">
        <v>28056</v>
      </c>
      <c r="F5164" s="7">
        <f>IFERROR(IF(INDEX('Temperature Data'!$AA$15:$AA$348,MATCH(LOLP!A5164,'Temperature Data'!$B$15:$B$348,0))&gt;IF(B5164=9,$G$2,LOLP!$F$2),1,0),0)</f>
        <v>1</v>
      </c>
      <c r="G5164" s="7">
        <f>SUMIFS(LOLP!$F$4:$F$8763,$C$4:$C$8763,$C5164,$B$4:$B$8763,$B5164,$D$4:$D$8763,$D5164)</f>
        <v>6</v>
      </c>
      <c r="H5164" s="7">
        <f>COUNTIFS(Calendar!$E$3:$E$367,LOLP!C5164,Calendar!$D$3:$D$367,LOLP!B5164)</f>
        <v>8</v>
      </c>
      <c r="I5164" s="7">
        <f ca="1">IF($F5164=1,OFFSET(start_norps,LOLP!$D5164+(1-$C5164)*24,LOLP!$B5164)*H5164/G5164,0)</f>
        <v>0</v>
      </c>
      <c r="J5164" s="7">
        <f ca="1">IF($F5164=1,OFFSET(start_33,LOLP!$D5164+(1-$C5164)*24,LOLP!$B5164)*H5164/G5164,0)</f>
        <v>0</v>
      </c>
      <c r="K5164" s="7">
        <f ca="1">IF($F5164,OFFSET(start_40,LOLP!$D5164+(1-$C5164)*24,LOLP!$B5164),0)</f>
        <v>0</v>
      </c>
      <c r="L5164" s="7">
        <f ca="1">IF($F5164,OFFSET(start_50,LOLP!$D5164+(1-$C5164)*24,LOLP!$B5164),0)</f>
        <v>0</v>
      </c>
      <c r="M5164" s="25">
        <f t="shared" ca="1" si="562"/>
        <v>0</v>
      </c>
      <c r="N5164" s="25">
        <f t="shared" ca="1" si="563"/>
        <v>0</v>
      </c>
      <c r="O5164" s="15" t="e">
        <f t="shared" ca="1" si="564"/>
        <v>#DIV/0!</v>
      </c>
      <c r="P5164" s="15" t="e">
        <f t="shared" ca="1" si="565"/>
        <v>#DIV/0!</v>
      </c>
    </row>
    <row r="5165" spans="1:16" x14ac:dyDescent="0.25">
      <c r="A5165" s="1">
        <f t="shared" si="566"/>
        <v>43316</v>
      </c>
      <c r="B5165" s="7">
        <f t="shared" si="561"/>
        <v>8</v>
      </c>
      <c r="C5165" s="4">
        <f>INDEX(Calendar!$E$3:$E$367,MATCH(LOLP!$A5165,Calendar!$B$3:$B$367,0))</f>
        <v>0</v>
      </c>
      <c r="D5165" s="2">
        <f t="shared" si="567"/>
        <v>2</v>
      </c>
      <c r="E5165" s="36">
        <v>26679</v>
      </c>
      <c r="F5165" s="7">
        <f>IFERROR(IF(INDEX('Temperature Data'!$AA$15:$AA$348,MATCH(LOLP!A5165,'Temperature Data'!$B$15:$B$348,0))&gt;IF(B5165=9,$G$2,LOLP!$F$2),1,0),0)</f>
        <v>1</v>
      </c>
      <c r="G5165" s="7">
        <f>SUMIFS(LOLP!$F$4:$F$8763,$C$4:$C$8763,$C5165,$B$4:$B$8763,$B5165,$D$4:$D$8763,$D5165)</f>
        <v>6</v>
      </c>
      <c r="H5165" s="7">
        <f>COUNTIFS(Calendar!$E$3:$E$367,LOLP!C5165,Calendar!$D$3:$D$367,LOLP!B5165)</f>
        <v>8</v>
      </c>
      <c r="I5165" s="7">
        <f ca="1">IF($F5165=1,OFFSET(start_norps,LOLP!$D5165+(1-$C5165)*24,LOLP!$B5165)*H5165/G5165,0)</f>
        <v>0</v>
      </c>
      <c r="J5165" s="7">
        <f ca="1">IF($F5165=1,OFFSET(start_33,LOLP!$D5165+(1-$C5165)*24,LOLP!$B5165)*H5165/G5165,0)</f>
        <v>0</v>
      </c>
      <c r="K5165" s="7">
        <f ca="1">IF($F5165,OFFSET(start_40,LOLP!$D5165+(1-$C5165)*24,LOLP!$B5165),0)</f>
        <v>0</v>
      </c>
      <c r="L5165" s="7">
        <f ca="1">IF($F5165,OFFSET(start_50,LOLP!$D5165+(1-$C5165)*24,LOLP!$B5165),0)</f>
        <v>0</v>
      </c>
      <c r="M5165" s="25">
        <f t="shared" ca="1" si="562"/>
        <v>0</v>
      </c>
      <c r="N5165" s="25">
        <f t="shared" ca="1" si="563"/>
        <v>0</v>
      </c>
      <c r="O5165" s="15" t="e">
        <f t="shared" ca="1" si="564"/>
        <v>#DIV/0!</v>
      </c>
      <c r="P5165" s="15" t="e">
        <f t="shared" ca="1" si="565"/>
        <v>#DIV/0!</v>
      </c>
    </row>
    <row r="5166" spans="1:16" x14ac:dyDescent="0.25">
      <c r="A5166" s="1">
        <f t="shared" si="566"/>
        <v>43316</v>
      </c>
      <c r="B5166" s="7">
        <f t="shared" si="561"/>
        <v>8</v>
      </c>
      <c r="C5166" s="4">
        <f>INDEX(Calendar!$E$3:$E$367,MATCH(LOLP!$A5166,Calendar!$B$3:$B$367,0))</f>
        <v>0</v>
      </c>
      <c r="D5166" s="2">
        <f t="shared" si="567"/>
        <v>3</v>
      </c>
      <c r="E5166" s="36">
        <v>25803</v>
      </c>
      <c r="F5166" s="7">
        <f>IFERROR(IF(INDEX('Temperature Data'!$AA$15:$AA$348,MATCH(LOLP!A5166,'Temperature Data'!$B$15:$B$348,0))&gt;IF(B5166=9,$G$2,LOLP!$F$2),1,0),0)</f>
        <v>1</v>
      </c>
      <c r="G5166" s="7">
        <f>SUMIFS(LOLP!$F$4:$F$8763,$C$4:$C$8763,$C5166,$B$4:$B$8763,$B5166,$D$4:$D$8763,$D5166)</f>
        <v>6</v>
      </c>
      <c r="H5166" s="7">
        <f>COUNTIFS(Calendar!$E$3:$E$367,LOLP!C5166,Calendar!$D$3:$D$367,LOLP!B5166)</f>
        <v>8</v>
      </c>
      <c r="I5166" s="7">
        <f ca="1">IF($F5166=1,OFFSET(start_norps,LOLP!$D5166+(1-$C5166)*24,LOLP!$B5166)*H5166/G5166,0)</f>
        <v>0</v>
      </c>
      <c r="J5166" s="7">
        <f ca="1">IF($F5166=1,OFFSET(start_33,LOLP!$D5166+(1-$C5166)*24,LOLP!$B5166)*H5166/G5166,0)</f>
        <v>0</v>
      </c>
      <c r="K5166" s="7">
        <f ca="1">IF($F5166,OFFSET(start_40,LOLP!$D5166+(1-$C5166)*24,LOLP!$B5166),0)</f>
        <v>0</v>
      </c>
      <c r="L5166" s="7">
        <f ca="1">IF($F5166,OFFSET(start_50,LOLP!$D5166+(1-$C5166)*24,LOLP!$B5166),0)</f>
        <v>0</v>
      </c>
      <c r="M5166" s="25">
        <f t="shared" ca="1" si="562"/>
        <v>0</v>
      </c>
      <c r="N5166" s="25">
        <f t="shared" ca="1" si="563"/>
        <v>0</v>
      </c>
      <c r="O5166" s="15" t="e">
        <f t="shared" ca="1" si="564"/>
        <v>#DIV/0!</v>
      </c>
      <c r="P5166" s="15" t="e">
        <f t="shared" ca="1" si="565"/>
        <v>#DIV/0!</v>
      </c>
    </row>
    <row r="5167" spans="1:16" x14ac:dyDescent="0.25">
      <c r="A5167" s="1">
        <f t="shared" si="566"/>
        <v>43316</v>
      </c>
      <c r="B5167" s="7">
        <f t="shared" si="561"/>
        <v>8</v>
      </c>
      <c r="C5167" s="4">
        <f>INDEX(Calendar!$E$3:$E$367,MATCH(LOLP!$A5167,Calendar!$B$3:$B$367,0))</f>
        <v>0</v>
      </c>
      <c r="D5167" s="2">
        <f t="shared" si="567"/>
        <v>4</v>
      </c>
      <c r="E5167" s="36">
        <v>25480</v>
      </c>
      <c r="F5167" s="7">
        <f>IFERROR(IF(INDEX('Temperature Data'!$AA$15:$AA$348,MATCH(LOLP!A5167,'Temperature Data'!$B$15:$B$348,0))&gt;IF(B5167=9,$G$2,LOLP!$F$2),1,0),0)</f>
        <v>1</v>
      </c>
      <c r="G5167" s="7">
        <f>SUMIFS(LOLP!$F$4:$F$8763,$C$4:$C$8763,$C5167,$B$4:$B$8763,$B5167,$D$4:$D$8763,$D5167)</f>
        <v>6</v>
      </c>
      <c r="H5167" s="7">
        <f>COUNTIFS(Calendar!$E$3:$E$367,LOLP!C5167,Calendar!$D$3:$D$367,LOLP!B5167)</f>
        <v>8</v>
      </c>
      <c r="I5167" s="7">
        <f ca="1">IF($F5167=1,OFFSET(start_norps,LOLP!$D5167+(1-$C5167)*24,LOLP!$B5167)*H5167/G5167,0)</f>
        <v>0</v>
      </c>
      <c r="J5167" s="7">
        <f ca="1">IF($F5167=1,OFFSET(start_33,LOLP!$D5167+(1-$C5167)*24,LOLP!$B5167)*H5167/G5167,0)</f>
        <v>0</v>
      </c>
      <c r="K5167" s="7">
        <f ca="1">IF($F5167,OFFSET(start_40,LOLP!$D5167+(1-$C5167)*24,LOLP!$B5167),0)</f>
        <v>0</v>
      </c>
      <c r="L5167" s="7">
        <f ca="1">IF($F5167,OFFSET(start_50,LOLP!$D5167+(1-$C5167)*24,LOLP!$B5167),0)</f>
        <v>0</v>
      </c>
      <c r="M5167" s="25">
        <f t="shared" ca="1" si="562"/>
        <v>0</v>
      </c>
      <c r="N5167" s="25">
        <f t="shared" ca="1" si="563"/>
        <v>0</v>
      </c>
      <c r="O5167" s="15" t="e">
        <f t="shared" ca="1" si="564"/>
        <v>#DIV/0!</v>
      </c>
      <c r="P5167" s="15" t="e">
        <f t="shared" ca="1" si="565"/>
        <v>#DIV/0!</v>
      </c>
    </row>
    <row r="5168" spans="1:16" x14ac:dyDescent="0.25">
      <c r="A5168" s="1">
        <f t="shared" si="566"/>
        <v>43316</v>
      </c>
      <c r="B5168" s="7">
        <f t="shared" si="561"/>
        <v>8</v>
      </c>
      <c r="C5168" s="4">
        <f>INDEX(Calendar!$E$3:$E$367,MATCH(LOLP!$A5168,Calendar!$B$3:$B$367,0))</f>
        <v>0</v>
      </c>
      <c r="D5168" s="2">
        <f t="shared" si="567"/>
        <v>5</v>
      </c>
      <c r="E5168" s="36">
        <v>25750</v>
      </c>
      <c r="F5168" s="7">
        <f>IFERROR(IF(INDEX('Temperature Data'!$AA$15:$AA$348,MATCH(LOLP!A5168,'Temperature Data'!$B$15:$B$348,0))&gt;IF(B5168=9,$G$2,LOLP!$F$2),1,0),0)</f>
        <v>1</v>
      </c>
      <c r="G5168" s="7">
        <f>SUMIFS(LOLP!$F$4:$F$8763,$C$4:$C$8763,$C5168,$B$4:$B$8763,$B5168,$D$4:$D$8763,$D5168)</f>
        <v>6</v>
      </c>
      <c r="H5168" s="7">
        <f>COUNTIFS(Calendar!$E$3:$E$367,LOLP!C5168,Calendar!$D$3:$D$367,LOLP!B5168)</f>
        <v>8</v>
      </c>
      <c r="I5168" s="7">
        <f ca="1">IF($F5168=1,OFFSET(start_norps,LOLP!$D5168+(1-$C5168)*24,LOLP!$B5168)*H5168/G5168,0)</f>
        <v>0</v>
      </c>
      <c r="J5168" s="7">
        <f ca="1">IF($F5168=1,OFFSET(start_33,LOLP!$D5168+(1-$C5168)*24,LOLP!$B5168)*H5168/G5168,0)</f>
        <v>0</v>
      </c>
      <c r="K5168" s="7">
        <f ca="1">IF($F5168,OFFSET(start_40,LOLP!$D5168+(1-$C5168)*24,LOLP!$B5168),0)</f>
        <v>0</v>
      </c>
      <c r="L5168" s="7">
        <f ca="1">IF($F5168,OFFSET(start_50,LOLP!$D5168+(1-$C5168)*24,LOLP!$B5168),0)</f>
        <v>0</v>
      </c>
      <c r="M5168" s="25">
        <f t="shared" ca="1" si="562"/>
        <v>0</v>
      </c>
      <c r="N5168" s="25">
        <f t="shared" ca="1" si="563"/>
        <v>0</v>
      </c>
      <c r="O5168" s="15" t="e">
        <f t="shared" ca="1" si="564"/>
        <v>#DIV/0!</v>
      </c>
      <c r="P5168" s="15" t="e">
        <f t="shared" ca="1" si="565"/>
        <v>#DIV/0!</v>
      </c>
    </row>
    <row r="5169" spans="1:16" x14ac:dyDescent="0.25">
      <c r="A5169" s="1">
        <f t="shared" si="566"/>
        <v>43316</v>
      </c>
      <c r="B5169" s="7">
        <f t="shared" si="561"/>
        <v>8</v>
      </c>
      <c r="C5169" s="4">
        <f>INDEX(Calendar!$E$3:$E$367,MATCH(LOLP!$A5169,Calendar!$B$3:$B$367,0))</f>
        <v>0</v>
      </c>
      <c r="D5169" s="2">
        <f t="shared" si="567"/>
        <v>6</v>
      </c>
      <c r="E5169" s="36">
        <v>25966</v>
      </c>
      <c r="F5169" s="7">
        <f>IFERROR(IF(INDEX('Temperature Data'!$AA$15:$AA$348,MATCH(LOLP!A5169,'Temperature Data'!$B$15:$B$348,0))&gt;IF(B5169=9,$G$2,LOLP!$F$2),1,0),0)</f>
        <v>1</v>
      </c>
      <c r="G5169" s="7">
        <f>SUMIFS(LOLP!$F$4:$F$8763,$C$4:$C$8763,$C5169,$B$4:$B$8763,$B5169,$D$4:$D$8763,$D5169)</f>
        <v>6</v>
      </c>
      <c r="H5169" s="7">
        <f>COUNTIFS(Calendar!$E$3:$E$367,LOLP!C5169,Calendar!$D$3:$D$367,LOLP!B5169)</f>
        <v>8</v>
      </c>
      <c r="I5169" s="7">
        <f ca="1">IF($F5169=1,OFFSET(start_norps,LOLP!$D5169+(1-$C5169)*24,LOLP!$B5169)*H5169/G5169,0)</f>
        <v>0</v>
      </c>
      <c r="J5169" s="7">
        <f ca="1">IF($F5169=1,OFFSET(start_33,LOLP!$D5169+(1-$C5169)*24,LOLP!$B5169)*H5169/G5169,0)</f>
        <v>0</v>
      </c>
      <c r="K5169" s="7">
        <f ca="1">IF($F5169,OFFSET(start_40,LOLP!$D5169+(1-$C5169)*24,LOLP!$B5169),0)</f>
        <v>0</v>
      </c>
      <c r="L5169" s="7">
        <f ca="1">IF($F5169,OFFSET(start_50,LOLP!$D5169+(1-$C5169)*24,LOLP!$B5169),0)</f>
        <v>0</v>
      </c>
      <c r="M5169" s="25">
        <f t="shared" ca="1" si="562"/>
        <v>0</v>
      </c>
      <c r="N5169" s="25">
        <f t="shared" ca="1" si="563"/>
        <v>0</v>
      </c>
      <c r="O5169" s="15" t="e">
        <f t="shared" ca="1" si="564"/>
        <v>#DIV/0!</v>
      </c>
      <c r="P5169" s="15" t="e">
        <f t="shared" ca="1" si="565"/>
        <v>#DIV/0!</v>
      </c>
    </row>
    <row r="5170" spans="1:16" x14ac:dyDescent="0.25">
      <c r="A5170" s="1">
        <f t="shared" si="566"/>
        <v>43316</v>
      </c>
      <c r="B5170" s="7">
        <f t="shared" si="561"/>
        <v>8</v>
      </c>
      <c r="C5170" s="4">
        <f>INDEX(Calendar!$E$3:$E$367,MATCH(LOLP!$A5170,Calendar!$B$3:$B$367,0))</f>
        <v>0</v>
      </c>
      <c r="D5170" s="2">
        <f t="shared" si="567"/>
        <v>7</v>
      </c>
      <c r="E5170" s="36">
        <v>26721</v>
      </c>
      <c r="F5170" s="7">
        <f>IFERROR(IF(INDEX('Temperature Data'!$AA$15:$AA$348,MATCH(LOLP!A5170,'Temperature Data'!$B$15:$B$348,0))&gt;IF(B5170=9,$G$2,LOLP!$F$2),1,0),0)</f>
        <v>1</v>
      </c>
      <c r="G5170" s="7">
        <f>SUMIFS(LOLP!$F$4:$F$8763,$C$4:$C$8763,$C5170,$B$4:$B$8763,$B5170,$D$4:$D$8763,$D5170)</f>
        <v>6</v>
      </c>
      <c r="H5170" s="7">
        <f>COUNTIFS(Calendar!$E$3:$E$367,LOLP!C5170,Calendar!$D$3:$D$367,LOLP!B5170)</f>
        <v>8</v>
      </c>
      <c r="I5170" s="7">
        <f ca="1">IF($F5170=1,OFFSET(start_norps,LOLP!$D5170+(1-$C5170)*24,LOLP!$B5170)*H5170/G5170,0)</f>
        <v>0</v>
      </c>
      <c r="J5170" s="7">
        <f ca="1">IF($F5170=1,OFFSET(start_33,LOLP!$D5170+(1-$C5170)*24,LOLP!$B5170)*H5170/G5170,0)</f>
        <v>0</v>
      </c>
      <c r="K5170" s="7">
        <f ca="1">IF($F5170,OFFSET(start_40,LOLP!$D5170+(1-$C5170)*24,LOLP!$B5170),0)</f>
        <v>0</v>
      </c>
      <c r="L5170" s="7">
        <f ca="1">IF($F5170,OFFSET(start_50,LOLP!$D5170+(1-$C5170)*24,LOLP!$B5170),0)</f>
        <v>0</v>
      </c>
      <c r="M5170" s="25">
        <f t="shared" ca="1" si="562"/>
        <v>0</v>
      </c>
      <c r="N5170" s="25">
        <f t="shared" ca="1" si="563"/>
        <v>0</v>
      </c>
      <c r="O5170" s="15" t="e">
        <f t="shared" ca="1" si="564"/>
        <v>#DIV/0!</v>
      </c>
      <c r="P5170" s="15" t="e">
        <f t="shared" ca="1" si="565"/>
        <v>#DIV/0!</v>
      </c>
    </row>
    <row r="5171" spans="1:16" x14ac:dyDescent="0.25">
      <c r="A5171" s="1">
        <f t="shared" si="566"/>
        <v>43316</v>
      </c>
      <c r="B5171" s="7">
        <f t="shared" si="561"/>
        <v>8</v>
      </c>
      <c r="C5171" s="4">
        <f>INDEX(Calendar!$E$3:$E$367,MATCH(LOLP!$A5171,Calendar!$B$3:$B$367,0))</f>
        <v>0</v>
      </c>
      <c r="D5171" s="2">
        <f t="shared" si="567"/>
        <v>8</v>
      </c>
      <c r="E5171" s="36">
        <v>27756</v>
      </c>
      <c r="F5171" s="7">
        <f>IFERROR(IF(INDEX('Temperature Data'!$AA$15:$AA$348,MATCH(LOLP!A5171,'Temperature Data'!$B$15:$B$348,0))&gt;IF(B5171=9,$G$2,LOLP!$F$2),1,0),0)</f>
        <v>1</v>
      </c>
      <c r="G5171" s="7">
        <f>SUMIFS(LOLP!$F$4:$F$8763,$C$4:$C$8763,$C5171,$B$4:$B$8763,$B5171,$D$4:$D$8763,$D5171)</f>
        <v>6</v>
      </c>
      <c r="H5171" s="7">
        <f>COUNTIFS(Calendar!$E$3:$E$367,LOLP!C5171,Calendar!$D$3:$D$367,LOLP!B5171)</f>
        <v>8</v>
      </c>
      <c r="I5171" s="7">
        <f ca="1">IF($F5171=1,OFFSET(start_norps,LOLP!$D5171+(1-$C5171)*24,LOLP!$B5171)*H5171/G5171,0)</f>
        <v>0</v>
      </c>
      <c r="J5171" s="7">
        <f ca="1">IF($F5171=1,OFFSET(start_33,LOLP!$D5171+(1-$C5171)*24,LOLP!$B5171)*H5171/G5171,0)</f>
        <v>0</v>
      </c>
      <c r="K5171" s="7">
        <f ca="1">IF($F5171,OFFSET(start_40,LOLP!$D5171+(1-$C5171)*24,LOLP!$B5171),0)</f>
        <v>0</v>
      </c>
      <c r="L5171" s="7">
        <f ca="1">IF($F5171,OFFSET(start_50,LOLP!$D5171+(1-$C5171)*24,LOLP!$B5171),0)</f>
        <v>0</v>
      </c>
      <c r="M5171" s="25">
        <f t="shared" ca="1" si="562"/>
        <v>0</v>
      </c>
      <c r="N5171" s="25">
        <f t="shared" ca="1" si="563"/>
        <v>0</v>
      </c>
      <c r="O5171" s="15" t="e">
        <f t="shared" ca="1" si="564"/>
        <v>#DIV/0!</v>
      </c>
      <c r="P5171" s="15" t="e">
        <f t="shared" ca="1" si="565"/>
        <v>#DIV/0!</v>
      </c>
    </row>
    <row r="5172" spans="1:16" x14ac:dyDescent="0.25">
      <c r="A5172" s="1">
        <f t="shared" si="566"/>
        <v>43316</v>
      </c>
      <c r="B5172" s="7">
        <f t="shared" si="561"/>
        <v>8</v>
      </c>
      <c r="C5172" s="4">
        <f>INDEX(Calendar!$E$3:$E$367,MATCH(LOLP!$A5172,Calendar!$B$3:$B$367,0))</f>
        <v>0</v>
      </c>
      <c r="D5172" s="2">
        <f t="shared" si="567"/>
        <v>9</v>
      </c>
      <c r="E5172" s="36">
        <v>29124</v>
      </c>
      <c r="F5172" s="7">
        <f>IFERROR(IF(INDEX('Temperature Data'!$AA$15:$AA$348,MATCH(LOLP!A5172,'Temperature Data'!$B$15:$B$348,0))&gt;IF(B5172=9,$G$2,LOLP!$F$2),1,0),0)</f>
        <v>1</v>
      </c>
      <c r="G5172" s="7">
        <f>SUMIFS(LOLP!$F$4:$F$8763,$C$4:$C$8763,$C5172,$B$4:$B$8763,$B5172,$D$4:$D$8763,$D5172)</f>
        <v>6</v>
      </c>
      <c r="H5172" s="7">
        <f>COUNTIFS(Calendar!$E$3:$E$367,LOLP!C5172,Calendar!$D$3:$D$367,LOLP!B5172)</f>
        <v>8</v>
      </c>
      <c r="I5172" s="7">
        <f ca="1">IF($F5172=1,OFFSET(start_norps,LOLP!$D5172+(1-$C5172)*24,LOLP!$B5172)*H5172/G5172,0)</f>
        <v>0</v>
      </c>
      <c r="J5172" s="7">
        <f ca="1">IF($F5172=1,OFFSET(start_33,LOLP!$D5172+(1-$C5172)*24,LOLP!$B5172)*H5172/G5172,0)</f>
        <v>0</v>
      </c>
      <c r="K5172" s="7">
        <f ca="1">IF($F5172,OFFSET(start_40,LOLP!$D5172+(1-$C5172)*24,LOLP!$B5172),0)</f>
        <v>0</v>
      </c>
      <c r="L5172" s="7">
        <f ca="1">IF($F5172,OFFSET(start_50,LOLP!$D5172+(1-$C5172)*24,LOLP!$B5172),0)</f>
        <v>0</v>
      </c>
      <c r="M5172" s="25">
        <f t="shared" ca="1" si="562"/>
        <v>0</v>
      </c>
      <c r="N5172" s="25">
        <f t="shared" ca="1" si="563"/>
        <v>0</v>
      </c>
      <c r="O5172" s="15" t="e">
        <f t="shared" ca="1" si="564"/>
        <v>#DIV/0!</v>
      </c>
      <c r="P5172" s="15" t="e">
        <f t="shared" ca="1" si="565"/>
        <v>#DIV/0!</v>
      </c>
    </row>
    <row r="5173" spans="1:16" x14ac:dyDescent="0.25">
      <c r="A5173" s="1">
        <f t="shared" si="566"/>
        <v>43316</v>
      </c>
      <c r="B5173" s="7">
        <f t="shared" si="561"/>
        <v>8</v>
      </c>
      <c r="C5173" s="4">
        <f>INDEX(Calendar!$E$3:$E$367,MATCH(LOLP!$A5173,Calendar!$B$3:$B$367,0))</f>
        <v>0</v>
      </c>
      <c r="D5173" s="2">
        <f t="shared" si="567"/>
        <v>10</v>
      </c>
      <c r="E5173" s="36">
        <v>30662</v>
      </c>
      <c r="F5173" s="7">
        <f>IFERROR(IF(INDEX('Temperature Data'!$AA$15:$AA$348,MATCH(LOLP!A5173,'Temperature Data'!$B$15:$B$348,0))&gt;IF(B5173=9,$G$2,LOLP!$F$2),1,0),0)</f>
        <v>1</v>
      </c>
      <c r="G5173" s="7">
        <f>SUMIFS(LOLP!$F$4:$F$8763,$C$4:$C$8763,$C5173,$B$4:$B$8763,$B5173,$D$4:$D$8763,$D5173)</f>
        <v>6</v>
      </c>
      <c r="H5173" s="7">
        <f>COUNTIFS(Calendar!$E$3:$E$367,LOLP!C5173,Calendar!$D$3:$D$367,LOLP!B5173)</f>
        <v>8</v>
      </c>
      <c r="I5173" s="7">
        <f ca="1">IF($F5173=1,OFFSET(start_norps,LOLP!$D5173+(1-$C5173)*24,LOLP!$B5173)*H5173/G5173,0)</f>
        <v>0</v>
      </c>
      <c r="J5173" s="7">
        <f ca="1">IF($F5173=1,OFFSET(start_33,LOLP!$D5173+(1-$C5173)*24,LOLP!$B5173)*H5173/G5173,0)</f>
        <v>0</v>
      </c>
      <c r="K5173" s="7">
        <f ca="1">IF($F5173,OFFSET(start_40,LOLP!$D5173+(1-$C5173)*24,LOLP!$B5173),0)</f>
        <v>0</v>
      </c>
      <c r="L5173" s="7">
        <f ca="1">IF($F5173,OFFSET(start_50,LOLP!$D5173+(1-$C5173)*24,LOLP!$B5173),0)</f>
        <v>0</v>
      </c>
      <c r="M5173" s="25">
        <f t="shared" ca="1" si="562"/>
        <v>0</v>
      </c>
      <c r="N5173" s="25">
        <f t="shared" ca="1" si="563"/>
        <v>0</v>
      </c>
      <c r="O5173" s="15" t="e">
        <f t="shared" ca="1" si="564"/>
        <v>#DIV/0!</v>
      </c>
      <c r="P5173" s="15" t="e">
        <f t="shared" ca="1" si="565"/>
        <v>#DIV/0!</v>
      </c>
    </row>
    <row r="5174" spans="1:16" x14ac:dyDescent="0.25">
      <c r="A5174" s="1">
        <f t="shared" si="566"/>
        <v>43316</v>
      </c>
      <c r="B5174" s="7">
        <f t="shared" si="561"/>
        <v>8</v>
      </c>
      <c r="C5174" s="4">
        <f>INDEX(Calendar!$E$3:$E$367,MATCH(LOLP!$A5174,Calendar!$B$3:$B$367,0))</f>
        <v>0</v>
      </c>
      <c r="D5174" s="2">
        <f t="shared" si="567"/>
        <v>11</v>
      </c>
      <c r="E5174" s="36">
        <v>31976</v>
      </c>
      <c r="F5174" s="7">
        <f>IFERROR(IF(INDEX('Temperature Data'!$AA$15:$AA$348,MATCH(LOLP!A5174,'Temperature Data'!$B$15:$B$348,0))&gt;IF(B5174=9,$G$2,LOLP!$F$2),1,0),0)</f>
        <v>1</v>
      </c>
      <c r="G5174" s="7">
        <f>SUMIFS(LOLP!$F$4:$F$8763,$C$4:$C$8763,$C5174,$B$4:$B$8763,$B5174,$D$4:$D$8763,$D5174)</f>
        <v>6</v>
      </c>
      <c r="H5174" s="7">
        <f>COUNTIFS(Calendar!$E$3:$E$367,LOLP!C5174,Calendar!$D$3:$D$367,LOLP!B5174)</f>
        <v>8</v>
      </c>
      <c r="I5174" s="7">
        <f ca="1">IF($F5174=1,OFFSET(start_norps,LOLP!$D5174+(1-$C5174)*24,LOLP!$B5174)*H5174/G5174,0)</f>
        <v>0</v>
      </c>
      <c r="J5174" s="7">
        <f ca="1">IF($F5174=1,OFFSET(start_33,LOLP!$D5174+(1-$C5174)*24,LOLP!$B5174)*H5174/G5174,0)</f>
        <v>0</v>
      </c>
      <c r="K5174" s="7">
        <f ca="1">IF($F5174,OFFSET(start_40,LOLP!$D5174+(1-$C5174)*24,LOLP!$B5174),0)</f>
        <v>0</v>
      </c>
      <c r="L5174" s="7">
        <f ca="1">IF($F5174,OFFSET(start_50,LOLP!$D5174+(1-$C5174)*24,LOLP!$B5174),0)</f>
        <v>0</v>
      </c>
      <c r="M5174" s="25">
        <f t="shared" ca="1" si="562"/>
        <v>0</v>
      </c>
      <c r="N5174" s="25">
        <f t="shared" ca="1" si="563"/>
        <v>0</v>
      </c>
      <c r="O5174" s="15" t="e">
        <f t="shared" ca="1" si="564"/>
        <v>#DIV/0!</v>
      </c>
      <c r="P5174" s="15" t="e">
        <f t="shared" ca="1" si="565"/>
        <v>#DIV/0!</v>
      </c>
    </row>
    <row r="5175" spans="1:16" x14ac:dyDescent="0.25">
      <c r="A5175" s="1">
        <f t="shared" si="566"/>
        <v>43316</v>
      </c>
      <c r="B5175" s="7">
        <f t="shared" si="561"/>
        <v>8</v>
      </c>
      <c r="C5175" s="4">
        <f>INDEX(Calendar!$E$3:$E$367,MATCH(LOLP!$A5175,Calendar!$B$3:$B$367,0))</f>
        <v>0</v>
      </c>
      <c r="D5175" s="2">
        <f t="shared" si="567"/>
        <v>12</v>
      </c>
      <c r="E5175" s="36">
        <v>33650</v>
      </c>
      <c r="F5175" s="7">
        <f>IFERROR(IF(INDEX('Temperature Data'!$AA$15:$AA$348,MATCH(LOLP!A5175,'Temperature Data'!$B$15:$B$348,0))&gt;IF(B5175=9,$G$2,LOLP!$F$2),1,0),0)</f>
        <v>1</v>
      </c>
      <c r="G5175" s="7">
        <f>SUMIFS(LOLP!$F$4:$F$8763,$C$4:$C$8763,$C5175,$B$4:$B$8763,$B5175,$D$4:$D$8763,$D5175)</f>
        <v>6</v>
      </c>
      <c r="H5175" s="7">
        <f>COUNTIFS(Calendar!$E$3:$E$367,LOLP!C5175,Calendar!$D$3:$D$367,LOLP!B5175)</f>
        <v>8</v>
      </c>
      <c r="I5175" s="7">
        <f ca="1">IF($F5175=1,OFFSET(start_norps,LOLP!$D5175+(1-$C5175)*24,LOLP!$B5175)*H5175/G5175,0)</f>
        <v>0</v>
      </c>
      <c r="J5175" s="7">
        <f ca="1">IF($F5175=1,OFFSET(start_33,LOLP!$D5175+(1-$C5175)*24,LOLP!$B5175)*H5175/G5175,0)</f>
        <v>0</v>
      </c>
      <c r="K5175" s="7">
        <f ca="1">IF($F5175,OFFSET(start_40,LOLP!$D5175+(1-$C5175)*24,LOLP!$B5175),0)</f>
        <v>0</v>
      </c>
      <c r="L5175" s="7">
        <f ca="1">IF($F5175,OFFSET(start_50,LOLP!$D5175+(1-$C5175)*24,LOLP!$B5175),0)</f>
        <v>0</v>
      </c>
      <c r="M5175" s="25">
        <f t="shared" ca="1" si="562"/>
        <v>0</v>
      </c>
      <c r="N5175" s="25">
        <f t="shared" ca="1" si="563"/>
        <v>0</v>
      </c>
      <c r="O5175" s="15" t="e">
        <f t="shared" ca="1" si="564"/>
        <v>#DIV/0!</v>
      </c>
      <c r="P5175" s="15" t="e">
        <f t="shared" ca="1" si="565"/>
        <v>#DIV/0!</v>
      </c>
    </row>
    <row r="5176" spans="1:16" x14ac:dyDescent="0.25">
      <c r="A5176" s="1">
        <f t="shared" si="566"/>
        <v>43316</v>
      </c>
      <c r="B5176" s="7">
        <f t="shared" si="561"/>
        <v>8</v>
      </c>
      <c r="C5176" s="4">
        <f>INDEX(Calendar!$E$3:$E$367,MATCH(LOLP!$A5176,Calendar!$B$3:$B$367,0))</f>
        <v>0</v>
      </c>
      <c r="D5176" s="2">
        <f t="shared" si="567"/>
        <v>13</v>
      </c>
      <c r="E5176" s="36">
        <v>35207</v>
      </c>
      <c r="F5176" s="7">
        <f>IFERROR(IF(INDEX('Temperature Data'!$AA$15:$AA$348,MATCH(LOLP!A5176,'Temperature Data'!$B$15:$B$348,0))&gt;IF(B5176=9,$G$2,LOLP!$F$2),1,0),0)</f>
        <v>1</v>
      </c>
      <c r="G5176" s="7">
        <f>SUMIFS(LOLP!$F$4:$F$8763,$C$4:$C$8763,$C5176,$B$4:$B$8763,$B5176,$D$4:$D$8763,$D5176)</f>
        <v>6</v>
      </c>
      <c r="H5176" s="7">
        <f>COUNTIFS(Calendar!$E$3:$E$367,LOLP!C5176,Calendar!$D$3:$D$367,LOLP!B5176)</f>
        <v>8</v>
      </c>
      <c r="I5176" s="7">
        <f ca="1">IF($F5176=1,OFFSET(start_norps,LOLP!$D5176+(1-$C5176)*24,LOLP!$B5176)*H5176/G5176,0)</f>
        <v>3.0334140763383867E-14</v>
      </c>
      <c r="J5176" s="7">
        <f ca="1">IF($F5176=1,OFFSET(start_33,LOLP!$D5176+(1-$C5176)*24,LOLP!$B5176)*H5176/G5176,0)</f>
        <v>0</v>
      </c>
      <c r="K5176" s="7">
        <f ca="1">IF($F5176,OFFSET(start_40,LOLP!$D5176+(1-$C5176)*24,LOLP!$B5176),0)</f>
        <v>0</v>
      </c>
      <c r="L5176" s="7">
        <f ca="1">IF($F5176,OFFSET(start_50,LOLP!$D5176+(1-$C5176)*24,LOLP!$B5176),0)</f>
        <v>0</v>
      </c>
      <c r="M5176" s="25">
        <f t="shared" ca="1" si="562"/>
        <v>1.8266810438080176E-17</v>
      </c>
      <c r="N5176" s="25">
        <f t="shared" ca="1" si="563"/>
        <v>0</v>
      </c>
      <c r="O5176" s="15" t="e">
        <f t="shared" ca="1" si="564"/>
        <v>#DIV/0!</v>
      </c>
      <c r="P5176" s="15" t="e">
        <f t="shared" ca="1" si="565"/>
        <v>#DIV/0!</v>
      </c>
    </row>
    <row r="5177" spans="1:16" x14ac:dyDescent="0.25">
      <c r="A5177" s="1">
        <f t="shared" si="566"/>
        <v>43316</v>
      </c>
      <c r="B5177" s="7">
        <f t="shared" si="561"/>
        <v>8</v>
      </c>
      <c r="C5177" s="4">
        <f>INDEX(Calendar!$E$3:$E$367,MATCH(LOLP!$A5177,Calendar!$B$3:$B$367,0))</f>
        <v>0</v>
      </c>
      <c r="D5177" s="2">
        <f t="shared" si="567"/>
        <v>14</v>
      </c>
      <c r="E5177" s="36">
        <v>36924</v>
      </c>
      <c r="F5177" s="7">
        <f>IFERROR(IF(INDEX('Temperature Data'!$AA$15:$AA$348,MATCH(LOLP!A5177,'Temperature Data'!$B$15:$B$348,0))&gt;IF(B5177=9,$G$2,LOLP!$F$2),1,0),0)</f>
        <v>1</v>
      </c>
      <c r="G5177" s="7">
        <f>SUMIFS(LOLP!$F$4:$F$8763,$C$4:$C$8763,$C5177,$B$4:$B$8763,$B5177,$D$4:$D$8763,$D5177)</f>
        <v>6</v>
      </c>
      <c r="H5177" s="7">
        <f>COUNTIFS(Calendar!$E$3:$E$367,LOLP!C5177,Calendar!$D$3:$D$367,LOLP!B5177)</f>
        <v>8</v>
      </c>
      <c r="I5177" s="7">
        <f ca="1">IF($F5177=1,OFFSET(start_norps,LOLP!$D5177+(1-$C5177)*24,LOLP!$B5177)*H5177/G5177,0)</f>
        <v>5.3158213298942672E-9</v>
      </c>
      <c r="J5177" s="7">
        <f ca="1">IF($F5177=1,OFFSET(start_33,LOLP!$D5177+(1-$C5177)*24,LOLP!$B5177)*H5177/G5177,0)</f>
        <v>0</v>
      </c>
      <c r="K5177" s="7">
        <f ca="1">IF($F5177,OFFSET(start_40,LOLP!$D5177+(1-$C5177)*24,LOLP!$B5177),0)</f>
        <v>0</v>
      </c>
      <c r="L5177" s="7">
        <f ca="1">IF($F5177,OFFSET(start_50,LOLP!$D5177+(1-$C5177)*24,LOLP!$B5177),0)</f>
        <v>0</v>
      </c>
      <c r="M5177" s="25">
        <f t="shared" ca="1" si="562"/>
        <v>3.2011159080890905E-12</v>
      </c>
      <c r="N5177" s="25">
        <f t="shared" ca="1" si="563"/>
        <v>0</v>
      </c>
      <c r="O5177" s="15" t="e">
        <f t="shared" ca="1" si="564"/>
        <v>#DIV/0!</v>
      </c>
      <c r="P5177" s="15" t="e">
        <f t="shared" ca="1" si="565"/>
        <v>#DIV/0!</v>
      </c>
    </row>
    <row r="5178" spans="1:16" x14ac:dyDescent="0.25">
      <c r="A5178" s="1">
        <f t="shared" si="566"/>
        <v>43316</v>
      </c>
      <c r="B5178" s="7">
        <f t="shared" si="561"/>
        <v>8</v>
      </c>
      <c r="C5178" s="4">
        <f>INDEX(Calendar!$E$3:$E$367,MATCH(LOLP!$A5178,Calendar!$B$3:$B$367,0))</f>
        <v>0</v>
      </c>
      <c r="D5178" s="2">
        <f t="shared" si="567"/>
        <v>15</v>
      </c>
      <c r="E5178" s="36">
        <v>38394</v>
      </c>
      <c r="F5178" s="7">
        <f>IFERROR(IF(INDEX('Temperature Data'!$AA$15:$AA$348,MATCH(LOLP!A5178,'Temperature Data'!$B$15:$B$348,0))&gt;IF(B5178=9,$G$2,LOLP!$F$2),1,0),0)</f>
        <v>1</v>
      </c>
      <c r="G5178" s="7">
        <f>SUMIFS(LOLP!$F$4:$F$8763,$C$4:$C$8763,$C5178,$B$4:$B$8763,$B5178,$D$4:$D$8763,$D5178)</f>
        <v>6</v>
      </c>
      <c r="H5178" s="7">
        <f>COUNTIFS(Calendar!$E$3:$E$367,LOLP!C5178,Calendar!$D$3:$D$367,LOLP!B5178)</f>
        <v>8</v>
      </c>
      <c r="I5178" s="7">
        <f ca="1">IF($F5178=1,OFFSET(start_norps,LOLP!$D5178+(1-$C5178)*24,LOLP!$B5178)*H5178/G5178,0)</f>
        <v>4.7728574080158134E-5</v>
      </c>
      <c r="J5178" s="7">
        <f ca="1">IF($F5178=1,OFFSET(start_33,LOLP!$D5178+(1-$C5178)*24,LOLP!$B5178)*H5178/G5178,0)</f>
        <v>1.2534328896042333E-9</v>
      </c>
      <c r="K5178" s="7">
        <f ca="1">IF($F5178,OFFSET(start_40,LOLP!$D5178+(1-$C5178)*24,LOLP!$B5178),0)</f>
        <v>0</v>
      </c>
      <c r="L5178" s="7">
        <f ca="1">IF($F5178,OFFSET(start_50,LOLP!$D5178+(1-$C5178)*24,LOLP!$B5178),0)</f>
        <v>0</v>
      </c>
      <c r="M5178" s="25">
        <f t="shared" ca="1" si="562"/>
        <v>2.8741503575223013E-8</v>
      </c>
      <c r="N5178" s="25">
        <f t="shared" ca="1" si="563"/>
        <v>6.6898003406386868E-13</v>
      </c>
      <c r="O5178" s="15" t="e">
        <f t="shared" ca="1" si="564"/>
        <v>#DIV/0!</v>
      </c>
      <c r="P5178" s="15" t="e">
        <f t="shared" ca="1" si="565"/>
        <v>#DIV/0!</v>
      </c>
    </row>
    <row r="5179" spans="1:16" x14ac:dyDescent="0.25">
      <c r="A5179" s="1">
        <f t="shared" si="566"/>
        <v>43316</v>
      </c>
      <c r="B5179" s="7">
        <f t="shared" si="561"/>
        <v>8</v>
      </c>
      <c r="C5179" s="4">
        <f>INDEX(Calendar!$E$3:$E$367,MATCH(LOLP!$A5179,Calendar!$B$3:$B$367,0))</f>
        <v>0</v>
      </c>
      <c r="D5179" s="2">
        <f t="shared" si="567"/>
        <v>16</v>
      </c>
      <c r="E5179" s="36">
        <v>39420</v>
      </c>
      <c r="F5179" s="7">
        <f>IFERROR(IF(INDEX('Temperature Data'!$AA$15:$AA$348,MATCH(LOLP!A5179,'Temperature Data'!$B$15:$B$348,0))&gt;IF(B5179=9,$G$2,LOLP!$F$2),1,0),0)</f>
        <v>1</v>
      </c>
      <c r="G5179" s="7">
        <f>SUMIFS(LOLP!$F$4:$F$8763,$C$4:$C$8763,$C5179,$B$4:$B$8763,$B5179,$D$4:$D$8763,$D5179)</f>
        <v>6</v>
      </c>
      <c r="H5179" s="7">
        <f>COUNTIFS(Calendar!$E$3:$E$367,LOLP!C5179,Calendar!$D$3:$D$367,LOLP!B5179)</f>
        <v>8</v>
      </c>
      <c r="I5179" s="7">
        <f ca="1">IF($F5179=1,OFFSET(start_norps,LOLP!$D5179+(1-$C5179)*24,LOLP!$B5179)*H5179/G5179,0)</f>
        <v>1.5070921379338133E-3</v>
      </c>
      <c r="J5179" s="7">
        <f ca="1">IF($F5179=1,OFFSET(start_33,LOLP!$D5179+(1-$C5179)*24,LOLP!$B5179)*H5179/G5179,0)</f>
        <v>2.7486752782683734E-6</v>
      </c>
      <c r="K5179" s="7">
        <f ca="1">IF($F5179,OFFSET(start_40,LOLP!$D5179+(1-$C5179)*24,LOLP!$B5179),0)</f>
        <v>0</v>
      </c>
      <c r="L5179" s="7">
        <f ca="1">IF($F5179,OFFSET(start_50,LOLP!$D5179+(1-$C5179)*24,LOLP!$B5179),0)</f>
        <v>0</v>
      </c>
      <c r="M5179" s="25">
        <f t="shared" ca="1" si="562"/>
        <v>9.0755055866256612E-7</v>
      </c>
      <c r="N5179" s="25">
        <f t="shared" ca="1" si="563"/>
        <v>1.4670182157634997E-9</v>
      </c>
      <c r="O5179" s="15" t="e">
        <f t="shared" ca="1" si="564"/>
        <v>#DIV/0!</v>
      </c>
      <c r="P5179" s="15" t="e">
        <f t="shared" ca="1" si="565"/>
        <v>#DIV/0!</v>
      </c>
    </row>
    <row r="5180" spans="1:16" x14ac:dyDescent="0.25">
      <c r="A5180" s="1">
        <f t="shared" si="566"/>
        <v>43316</v>
      </c>
      <c r="B5180" s="7">
        <f t="shared" si="561"/>
        <v>8</v>
      </c>
      <c r="C5180" s="4">
        <f>INDEX(Calendar!$E$3:$E$367,MATCH(LOLP!$A5180,Calendar!$B$3:$B$367,0))</f>
        <v>0</v>
      </c>
      <c r="D5180" s="2">
        <f t="shared" si="567"/>
        <v>17</v>
      </c>
      <c r="E5180" s="36">
        <v>40057</v>
      </c>
      <c r="F5180" s="7">
        <f>IFERROR(IF(INDEX('Temperature Data'!$AA$15:$AA$348,MATCH(LOLP!A5180,'Temperature Data'!$B$15:$B$348,0))&gt;IF(B5180=9,$G$2,LOLP!$F$2),1,0),0)</f>
        <v>1</v>
      </c>
      <c r="G5180" s="7">
        <f>SUMIFS(LOLP!$F$4:$F$8763,$C$4:$C$8763,$C5180,$B$4:$B$8763,$B5180,$D$4:$D$8763,$D5180)</f>
        <v>6</v>
      </c>
      <c r="H5180" s="7">
        <f>COUNTIFS(Calendar!$E$3:$E$367,LOLP!C5180,Calendar!$D$3:$D$367,LOLP!B5180)</f>
        <v>8</v>
      </c>
      <c r="I5180" s="7">
        <f ca="1">IF($F5180=1,OFFSET(start_norps,LOLP!$D5180+(1-$C5180)*24,LOLP!$B5180)*H5180/G5180,0)</f>
        <v>6.4202191920567997E-3</v>
      </c>
      <c r="J5180" s="7">
        <f ca="1">IF($F5180=1,OFFSET(start_33,LOLP!$D5180+(1-$C5180)*24,LOLP!$B5180)*H5180/G5180,0)</f>
        <v>1.6828252912131202E-4</v>
      </c>
      <c r="K5180" s="7">
        <f ca="1">IF($F5180,OFFSET(start_40,LOLP!$D5180+(1-$C5180)*24,LOLP!$B5180),0)</f>
        <v>0</v>
      </c>
      <c r="L5180" s="7">
        <f ca="1">IF($F5180,OFFSET(start_50,LOLP!$D5180+(1-$C5180)*24,LOLP!$B5180),0)</f>
        <v>0</v>
      </c>
      <c r="M5180" s="25">
        <f t="shared" ca="1" si="562"/>
        <v>3.866169405193438E-6</v>
      </c>
      <c r="N5180" s="25">
        <f t="shared" ca="1" si="563"/>
        <v>8.9815460402890217E-8</v>
      </c>
      <c r="O5180" s="15" t="e">
        <f t="shared" ca="1" si="564"/>
        <v>#DIV/0!</v>
      </c>
      <c r="P5180" s="15" t="e">
        <f t="shared" ca="1" si="565"/>
        <v>#DIV/0!</v>
      </c>
    </row>
    <row r="5181" spans="1:16" x14ac:dyDescent="0.25">
      <c r="A5181" s="1">
        <f t="shared" si="566"/>
        <v>43316</v>
      </c>
      <c r="B5181" s="7">
        <f t="shared" si="561"/>
        <v>8</v>
      </c>
      <c r="C5181" s="4">
        <f>INDEX(Calendar!$E$3:$E$367,MATCH(LOLP!$A5181,Calendar!$B$3:$B$367,0))</f>
        <v>0</v>
      </c>
      <c r="D5181" s="2">
        <f t="shared" si="567"/>
        <v>18</v>
      </c>
      <c r="E5181" s="36">
        <v>39783</v>
      </c>
      <c r="F5181" s="7">
        <f>IFERROR(IF(INDEX('Temperature Data'!$AA$15:$AA$348,MATCH(LOLP!A5181,'Temperature Data'!$B$15:$B$348,0))&gt;IF(B5181=9,$G$2,LOLP!$F$2),1,0),0)</f>
        <v>1</v>
      </c>
      <c r="G5181" s="7">
        <f>SUMIFS(LOLP!$F$4:$F$8763,$C$4:$C$8763,$C5181,$B$4:$B$8763,$B5181,$D$4:$D$8763,$D5181)</f>
        <v>6</v>
      </c>
      <c r="H5181" s="7">
        <f>COUNTIFS(Calendar!$E$3:$E$367,LOLP!C5181,Calendar!$D$3:$D$367,LOLP!B5181)</f>
        <v>8</v>
      </c>
      <c r="I5181" s="7">
        <f ca="1">IF($F5181=1,OFFSET(start_norps,LOLP!$D5181+(1-$C5181)*24,LOLP!$B5181)*H5181/G5181,0)</f>
        <v>7.2570721896900265E-3</v>
      </c>
      <c r="J5181" s="7">
        <f ca="1">IF($F5181=1,OFFSET(start_33,LOLP!$D5181+(1-$C5181)*24,LOLP!$B5181)*H5181/G5181,0)</f>
        <v>4.51726724930036E-3</v>
      </c>
      <c r="K5181" s="7">
        <f ca="1">IF($F5181,OFFSET(start_40,LOLP!$D5181+(1-$C5181)*24,LOLP!$B5181),0)</f>
        <v>0</v>
      </c>
      <c r="L5181" s="7">
        <f ca="1">IF($F5181,OFFSET(start_50,LOLP!$D5181+(1-$C5181)*24,LOLP!$B5181),0)</f>
        <v>0</v>
      </c>
      <c r="M5181" s="25">
        <f t="shared" ca="1" si="562"/>
        <v>4.3701109933711294E-6</v>
      </c>
      <c r="N5181" s="25">
        <f t="shared" ca="1" si="563"/>
        <v>2.4109480638143506E-6</v>
      </c>
      <c r="O5181" s="15" t="e">
        <f t="shared" ca="1" si="564"/>
        <v>#DIV/0!</v>
      </c>
      <c r="P5181" s="15" t="e">
        <f t="shared" ca="1" si="565"/>
        <v>#DIV/0!</v>
      </c>
    </row>
    <row r="5182" spans="1:16" x14ac:dyDescent="0.25">
      <c r="A5182" s="1">
        <f t="shared" si="566"/>
        <v>43316</v>
      </c>
      <c r="B5182" s="7">
        <f t="shared" si="561"/>
        <v>8</v>
      </c>
      <c r="C5182" s="4">
        <f>INDEX(Calendar!$E$3:$E$367,MATCH(LOLP!$A5182,Calendar!$B$3:$B$367,0))</f>
        <v>0</v>
      </c>
      <c r="D5182" s="2">
        <f t="shared" si="567"/>
        <v>19</v>
      </c>
      <c r="E5182" s="36">
        <v>38393</v>
      </c>
      <c r="F5182" s="7">
        <f>IFERROR(IF(INDEX('Temperature Data'!$AA$15:$AA$348,MATCH(LOLP!A5182,'Temperature Data'!$B$15:$B$348,0))&gt;IF(B5182=9,$G$2,LOLP!$F$2),1,0),0)</f>
        <v>1</v>
      </c>
      <c r="G5182" s="7">
        <f>SUMIFS(LOLP!$F$4:$F$8763,$C$4:$C$8763,$C5182,$B$4:$B$8763,$B5182,$D$4:$D$8763,$D5182)</f>
        <v>6</v>
      </c>
      <c r="H5182" s="7">
        <f>COUNTIFS(Calendar!$E$3:$E$367,LOLP!C5182,Calendar!$D$3:$D$367,LOLP!B5182)</f>
        <v>8</v>
      </c>
      <c r="I5182" s="7">
        <f ca="1">IF($F5182=1,OFFSET(start_norps,LOLP!$D5182+(1-$C5182)*24,LOLP!$B5182)*H5182/G5182,0)</f>
        <v>1.7660917535072266E-2</v>
      </c>
      <c r="J5182" s="7">
        <f ca="1">IF($F5182=1,OFFSET(start_33,LOLP!$D5182+(1-$C5182)*24,LOLP!$B5182)*H5182/G5182,0)</f>
        <v>5.7735848409266932E-2</v>
      </c>
      <c r="K5182" s="7">
        <f ca="1">IF($F5182,OFFSET(start_40,LOLP!$D5182+(1-$C5182)*24,LOLP!$B5182),0)</f>
        <v>0</v>
      </c>
      <c r="L5182" s="7">
        <f ca="1">IF($F5182,OFFSET(start_50,LOLP!$D5182+(1-$C5182)*24,LOLP!$B5182),0)</f>
        <v>0</v>
      </c>
      <c r="M5182" s="25">
        <f t="shared" ca="1" si="562"/>
        <v>1.0635166339214393E-5</v>
      </c>
      <c r="N5182" s="25">
        <f t="shared" ca="1" si="563"/>
        <v>3.0814677160524465E-5</v>
      </c>
      <c r="O5182" s="15" t="e">
        <f t="shared" ca="1" si="564"/>
        <v>#DIV/0!</v>
      </c>
      <c r="P5182" s="15" t="e">
        <f t="shared" ca="1" si="565"/>
        <v>#DIV/0!</v>
      </c>
    </row>
    <row r="5183" spans="1:16" x14ac:dyDescent="0.25">
      <c r="A5183" s="1">
        <f t="shared" si="566"/>
        <v>43316</v>
      </c>
      <c r="B5183" s="7">
        <f t="shared" si="561"/>
        <v>8</v>
      </c>
      <c r="C5183" s="4">
        <f>INDEX(Calendar!$E$3:$E$367,MATCH(LOLP!$A5183,Calendar!$B$3:$B$367,0))</f>
        <v>0</v>
      </c>
      <c r="D5183" s="2">
        <f t="shared" si="567"/>
        <v>20</v>
      </c>
      <c r="E5183" s="36">
        <v>37225</v>
      </c>
      <c r="F5183" s="7">
        <f>IFERROR(IF(INDEX('Temperature Data'!$AA$15:$AA$348,MATCH(LOLP!A5183,'Temperature Data'!$B$15:$B$348,0))&gt;IF(B5183=9,$G$2,LOLP!$F$2),1,0),0)</f>
        <v>1</v>
      </c>
      <c r="G5183" s="7">
        <f>SUMIFS(LOLP!$F$4:$F$8763,$C$4:$C$8763,$C5183,$B$4:$B$8763,$B5183,$D$4:$D$8763,$D5183)</f>
        <v>6</v>
      </c>
      <c r="H5183" s="7">
        <f>COUNTIFS(Calendar!$E$3:$E$367,LOLP!C5183,Calendar!$D$3:$D$367,LOLP!B5183)</f>
        <v>8</v>
      </c>
      <c r="I5183" s="7">
        <f ca="1">IF($F5183=1,OFFSET(start_norps,LOLP!$D5183+(1-$C5183)*24,LOLP!$B5183)*H5183/G5183,0)</f>
        <v>2.3154811529605868E-3</v>
      </c>
      <c r="J5183" s="7">
        <f ca="1">IF($F5183=1,OFFSET(start_33,LOLP!$D5183+(1-$C5183)*24,LOLP!$B5183)*H5183/G5183,0)</f>
        <v>5.7241031724342669E-3</v>
      </c>
      <c r="K5183" s="7">
        <f ca="1">IF($F5183,OFFSET(start_40,LOLP!$D5183+(1-$C5183)*24,LOLP!$B5183),0)</f>
        <v>0</v>
      </c>
      <c r="L5183" s="7">
        <f ca="1">IF($F5183,OFFSET(start_50,LOLP!$D5183+(1-$C5183)*24,LOLP!$B5183),0)</f>
        <v>0</v>
      </c>
      <c r="M5183" s="25">
        <f t="shared" ca="1" si="562"/>
        <v>1.3943515204206519E-6</v>
      </c>
      <c r="N5183" s="25">
        <f t="shared" ca="1" si="563"/>
        <v>3.0550584455217741E-6</v>
      </c>
      <c r="O5183" s="15" t="e">
        <f t="shared" ca="1" si="564"/>
        <v>#DIV/0!</v>
      </c>
      <c r="P5183" s="15" t="e">
        <f t="shared" ca="1" si="565"/>
        <v>#DIV/0!</v>
      </c>
    </row>
    <row r="5184" spans="1:16" x14ac:dyDescent="0.25">
      <c r="A5184" s="1">
        <f t="shared" si="566"/>
        <v>43316</v>
      </c>
      <c r="B5184" s="7">
        <f t="shared" si="561"/>
        <v>8</v>
      </c>
      <c r="C5184" s="4">
        <f>INDEX(Calendar!$E$3:$E$367,MATCH(LOLP!$A5184,Calendar!$B$3:$B$367,0))</f>
        <v>0</v>
      </c>
      <c r="D5184" s="2">
        <f t="shared" si="567"/>
        <v>21</v>
      </c>
      <c r="E5184" s="36">
        <v>35581</v>
      </c>
      <c r="F5184" s="7">
        <f>IFERROR(IF(INDEX('Temperature Data'!$AA$15:$AA$348,MATCH(LOLP!A5184,'Temperature Data'!$B$15:$B$348,0))&gt;IF(B5184=9,$G$2,LOLP!$F$2),1,0),0)</f>
        <v>1</v>
      </c>
      <c r="G5184" s="7">
        <f>SUMIFS(LOLP!$F$4:$F$8763,$C$4:$C$8763,$C5184,$B$4:$B$8763,$B5184,$D$4:$D$8763,$D5184)</f>
        <v>6</v>
      </c>
      <c r="H5184" s="7">
        <f>COUNTIFS(Calendar!$E$3:$E$367,LOLP!C5184,Calendar!$D$3:$D$367,LOLP!B5184)</f>
        <v>8</v>
      </c>
      <c r="I5184" s="7">
        <f ca="1">IF($F5184=1,OFFSET(start_norps,LOLP!$D5184+(1-$C5184)*24,LOLP!$B5184)*H5184/G5184,0)</f>
        <v>2.2498778832248798E-6</v>
      </c>
      <c r="J5184" s="7">
        <f ca="1">IF($F5184=1,OFFSET(start_33,LOLP!$D5184+(1-$C5184)*24,LOLP!$B5184)*H5184/G5184,0)</f>
        <v>1.1313783624192973E-5</v>
      </c>
      <c r="K5184" s="7">
        <f ca="1">IF($F5184,OFFSET(start_40,LOLP!$D5184+(1-$C5184)*24,LOLP!$B5184),0)</f>
        <v>0</v>
      </c>
      <c r="L5184" s="7">
        <f ca="1">IF($F5184,OFFSET(start_50,LOLP!$D5184+(1-$C5184)*24,LOLP!$B5184),0)</f>
        <v>0</v>
      </c>
      <c r="M5184" s="25">
        <f t="shared" ca="1" si="562"/>
        <v>1.3548461162053811E-9</v>
      </c>
      <c r="N5184" s="25">
        <f t="shared" ca="1" si="563"/>
        <v>6.0383730290447712E-9</v>
      </c>
      <c r="O5184" s="15" t="e">
        <f t="shared" ca="1" si="564"/>
        <v>#DIV/0!</v>
      </c>
      <c r="P5184" s="15" t="e">
        <f t="shared" ca="1" si="565"/>
        <v>#DIV/0!</v>
      </c>
    </row>
    <row r="5185" spans="1:16" x14ac:dyDescent="0.25">
      <c r="A5185" s="1">
        <f t="shared" si="566"/>
        <v>43316</v>
      </c>
      <c r="B5185" s="7">
        <f t="shared" si="561"/>
        <v>8</v>
      </c>
      <c r="C5185" s="4">
        <f>INDEX(Calendar!$E$3:$E$367,MATCH(LOLP!$A5185,Calendar!$B$3:$B$367,0))</f>
        <v>0</v>
      </c>
      <c r="D5185" s="2">
        <f t="shared" si="567"/>
        <v>22</v>
      </c>
      <c r="E5185" s="36">
        <v>32943</v>
      </c>
      <c r="F5185" s="7">
        <f>IFERROR(IF(INDEX('Temperature Data'!$AA$15:$AA$348,MATCH(LOLP!A5185,'Temperature Data'!$B$15:$B$348,0))&gt;IF(B5185=9,$G$2,LOLP!$F$2),1,0),0)</f>
        <v>1</v>
      </c>
      <c r="G5185" s="7">
        <f>SUMIFS(LOLP!$F$4:$F$8763,$C$4:$C$8763,$C5185,$B$4:$B$8763,$B5185,$D$4:$D$8763,$D5185)</f>
        <v>6</v>
      </c>
      <c r="H5185" s="7">
        <f>COUNTIFS(Calendar!$E$3:$E$367,LOLP!C5185,Calendar!$D$3:$D$367,LOLP!B5185)</f>
        <v>8</v>
      </c>
      <c r="I5185" s="7">
        <f ca="1">IF($F5185=1,OFFSET(start_norps,LOLP!$D5185+(1-$C5185)*24,LOLP!$B5185)*H5185/G5185,0)</f>
        <v>9.5436561602736276E-18</v>
      </c>
      <c r="J5185" s="7">
        <f ca="1">IF($F5185=1,OFFSET(start_33,LOLP!$D5185+(1-$C5185)*24,LOLP!$B5185)*H5185/G5185,0)</f>
        <v>4.6262371815303998E-12</v>
      </c>
      <c r="K5185" s="7">
        <f ca="1">IF($F5185,OFFSET(start_40,LOLP!$D5185+(1-$C5185)*24,LOLP!$B5185),0)</f>
        <v>0</v>
      </c>
      <c r="L5185" s="7">
        <f ca="1">IF($F5185,OFFSET(start_50,LOLP!$D5185+(1-$C5185)*24,LOLP!$B5185),0)</f>
        <v>0</v>
      </c>
      <c r="M5185" s="25">
        <f t="shared" ca="1" si="562"/>
        <v>5.7470610203131131E-21</v>
      </c>
      <c r="N5185" s="25">
        <f t="shared" ca="1" si="563"/>
        <v>2.469107307583841E-15</v>
      </c>
      <c r="O5185" s="15" t="e">
        <f t="shared" ca="1" si="564"/>
        <v>#DIV/0!</v>
      </c>
      <c r="P5185" s="15" t="e">
        <f t="shared" ca="1" si="565"/>
        <v>#DIV/0!</v>
      </c>
    </row>
    <row r="5186" spans="1:16" x14ac:dyDescent="0.25">
      <c r="A5186" s="1">
        <f t="shared" si="566"/>
        <v>43316</v>
      </c>
      <c r="B5186" s="7">
        <f t="shared" si="561"/>
        <v>8</v>
      </c>
      <c r="C5186" s="4">
        <f>INDEX(Calendar!$E$3:$E$367,MATCH(LOLP!$A5186,Calendar!$B$3:$B$367,0))</f>
        <v>0</v>
      </c>
      <c r="D5186" s="2">
        <f t="shared" si="567"/>
        <v>23</v>
      </c>
      <c r="E5186" s="36">
        <v>30294</v>
      </c>
      <c r="F5186" s="7">
        <f>IFERROR(IF(INDEX('Temperature Data'!$AA$15:$AA$348,MATCH(LOLP!A5186,'Temperature Data'!$B$15:$B$348,0))&gt;IF(B5186=9,$G$2,LOLP!$F$2),1,0),0)</f>
        <v>1</v>
      </c>
      <c r="G5186" s="7">
        <f>SUMIFS(LOLP!$F$4:$F$8763,$C$4:$C$8763,$C5186,$B$4:$B$8763,$B5186,$D$4:$D$8763,$D5186)</f>
        <v>6</v>
      </c>
      <c r="H5186" s="7">
        <f>COUNTIFS(Calendar!$E$3:$E$367,LOLP!C5186,Calendar!$D$3:$D$367,LOLP!B5186)</f>
        <v>8</v>
      </c>
      <c r="I5186" s="7">
        <f ca="1">IF($F5186=1,OFFSET(start_norps,LOLP!$D5186+(1-$C5186)*24,LOLP!$B5186)*H5186/G5186,0)</f>
        <v>0</v>
      </c>
      <c r="J5186" s="7">
        <f ca="1">IF($F5186=1,OFFSET(start_33,LOLP!$D5186+(1-$C5186)*24,LOLP!$B5186)*H5186/G5186,0)</f>
        <v>0</v>
      </c>
      <c r="K5186" s="7">
        <f ca="1">IF($F5186,OFFSET(start_40,LOLP!$D5186+(1-$C5186)*24,LOLP!$B5186),0)</f>
        <v>0</v>
      </c>
      <c r="L5186" s="7">
        <f ca="1">IF($F5186,OFFSET(start_50,LOLP!$D5186+(1-$C5186)*24,LOLP!$B5186),0)</f>
        <v>0</v>
      </c>
      <c r="M5186" s="25">
        <f t="shared" ca="1" si="562"/>
        <v>0</v>
      </c>
      <c r="N5186" s="25">
        <f t="shared" ca="1" si="563"/>
        <v>0</v>
      </c>
      <c r="O5186" s="15" t="e">
        <f t="shared" ca="1" si="564"/>
        <v>#DIV/0!</v>
      </c>
      <c r="P5186" s="15" t="e">
        <f t="shared" ca="1" si="565"/>
        <v>#DIV/0!</v>
      </c>
    </row>
    <row r="5187" spans="1:16" x14ac:dyDescent="0.25">
      <c r="A5187" s="1">
        <f t="shared" si="566"/>
        <v>43316</v>
      </c>
      <c r="B5187" s="7">
        <f t="shared" si="561"/>
        <v>8</v>
      </c>
      <c r="C5187" s="4">
        <f>INDEX(Calendar!$E$3:$E$367,MATCH(LOLP!$A5187,Calendar!$B$3:$B$367,0))</f>
        <v>0</v>
      </c>
      <c r="D5187" s="2">
        <f t="shared" si="567"/>
        <v>24</v>
      </c>
      <c r="E5187" s="36">
        <v>28176</v>
      </c>
      <c r="F5187" s="7">
        <f>IFERROR(IF(INDEX('Temperature Data'!$AA$15:$AA$348,MATCH(LOLP!A5187,'Temperature Data'!$B$15:$B$348,0))&gt;IF(B5187=9,$G$2,LOLP!$F$2),1,0),0)</f>
        <v>1</v>
      </c>
      <c r="G5187" s="7">
        <f>SUMIFS(LOLP!$F$4:$F$8763,$C$4:$C$8763,$C5187,$B$4:$B$8763,$B5187,$D$4:$D$8763,$D5187)</f>
        <v>6</v>
      </c>
      <c r="H5187" s="7">
        <f>COUNTIFS(Calendar!$E$3:$E$367,LOLP!C5187,Calendar!$D$3:$D$367,LOLP!B5187)</f>
        <v>8</v>
      </c>
      <c r="I5187" s="7">
        <f ca="1">IF($F5187=1,OFFSET(start_norps,LOLP!$D5187+(1-$C5187)*24,LOLP!$B5187)*H5187/G5187,0)</f>
        <v>0</v>
      </c>
      <c r="J5187" s="7">
        <f ca="1">IF($F5187=1,OFFSET(start_33,LOLP!$D5187+(1-$C5187)*24,LOLP!$B5187)*H5187/G5187,0)</f>
        <v>0</v>
      </c>
      <c r="K5187" s="7">
        <f ca="1">IF($F5187,OFFSET(start_40,LOLP!$D5187+(1-$C5187)*24,LOLP!$B5187),0)</f>
        <v>0</v>
      </c>
      <c r="L5187" s="7">
        <f ca="1">IF($F5187,OFFSET(start_50,LOLP!$D5187+(1-$C5187)*24,LOLP!$B5187),0)</f>
        <v>0</v>
      </c>
      <c r="M5187" s="25">
        <f t="shared" ca="1" si="562"/>
        <v>0</v>
      </c>
      <c r="N5187" s="25">
        <f t="shared" ca="1" si="563"/>
        <v>0</v>
      </c>
      <c r="O5187" s="15" t="e">
        <f t="shared" ca="1" si="564"/>
        <v>#DIV/0!</v>
      </c>
      <c r="P5187" s="15" t="e">
        <f t="shared" ca="1" si="565"/>
        <v>#DIV/0!</v>
      </c>
    </row>
    <row r="5188" spans="1:16" x14ac:dyDescent="0.25">
      <c r="A5188" s="1">
        <f t="shared" si="566"/>
        <v>43317</v>
      </c>
      <c r="B5188" s="7">
        <f t="shared" si="561"/>
        <v>8</v>
      </c>
      <c r="C5188" s="4">
        <f>INDEX(Calendar!$E$3:$E$367,MATCH(LOLP!$A5188,Calendar!$B$3:$B$367,0))</f>
        <v>0</v>
      </c>
      <c r="D5188" s="2">
        <f t="shared" si="567"/>
        <v>1</v>
      </c>
      <c r="E5188" s="36">
        <v>26585</v>
      </c>
      <c r="F5188" s="7">
        <f>IFERROR(IF(INDEX('Temperature Data'!$AA$15:$AA$348,MATCH(LOLP!A5188,'Temperature Data'!$B$15:$B$348,0))&gt;IF(B5188=9,$G$2,LOLP!$F$2),1,0),0)</f>
        <v>1</v>
      </c>
      <c r="G5188" s="7">
        <f>SUMIFS(LOLP!$F$4:$F$8763,$C$4:$C$8763,$C5188,$B$4:$B$8763,$B5188,$D$4:$D$8763,$D5188)</f>
        <v>6</v>
      </c>
      <c r="H5188" s="7">
        <f>COUNTIFS(Calendar!$E$3:$E$367,LOLP!C5188,Calendar!$D$3:$D$367,LOLP!B5188)</f>
        <v>8</v>
      </c>
      <c r="I5188" s="7">
        <f ca="1">IF($F5188=1,OFFSET(start_norps,LOLP!$D5188+(1-$C5188)*24,LOLP!$B5188)*H5188/G5188,0)</f>
        <v>0</v>
      </c>
      <c r="J5188" s="7">
        <f ca="1">IF($F5188=1,OFFSET(start_33,LOLP!$D5188+(1-$C5188)*24,LOLP!$B5188)*H5188/G5188,0)</f>
        <v>0</v>
      </c>
      <c r="K5188" s="7">
        <f ca="1">IF($F5188,OFFSET(start_40,LOLP!$D5188+(1-$C5188)*24,LOLP!$B5188),0)</f>
        <v>0</v>
      </c>
      <c r="L5188" s="7">
        <f ca="1">IF($F5188,OFFSET(start_50,LOLP!$D5188+(1-$C5188)*24,LOLP!$B5188),0)</f>
        <v>0</v>
      </c>
      <c r="M5188" s="25">
        <f t="shared" ca="1" si="562"/>
        <v>0</v>
      </c>
      <c r="N5188" s="25">
        <f t="shared" ca="1" si="563"/>
        <v>0</v>
      </c>
      <c r="O5188" s="15" t="e">
        <f t="shared" ca="1" si="564"/>
        <v>#DIV/0!</v>
      </c>
      <c r="P5188" s="15" t="e">
        <f t="shared" ca="1" si="565"/>
        <v>#DIV/0!</v>
      </c>
    </row>
    <row r="5189" spans="1:16" x14ac:dyDescent="0.25">
      <c r="A5189" s="1">
        <f t="shared" si="566"/>
        <v>43317</v>
      </c>
      <c r="B5189" s="7">
        <f t="shared" ref="B5189:B5252" si="568">MONTH(A5189)</f>
        <v>8</v>
      </c>
      <c r="C5189" s="4">
        <f>INDEX(Calendar!$E$3:$E$367,MATCH(LOLP!$A5189,Calendar!$B$3:$B$367,0))</f>
        <v>0</v>
      </c>
      <c r="D5189" s="2">
        <f t="shared" si="567"/>
        <v>2</v>
      </c>
      <c r="E5189" s="36">
        <v>25838</v>
      </c>
      <c r="F5189" s="7">
        <f>IFERROR(IF(INDEX('Temperature Data'!$AA$15:$AA$348,MATCH(LOLP!A5189,'Temperature Data'!$B$15:$B$348,0))&gt;IF(B5189=9,$G$2,LOLP!$F$2),1,0),0)</f>
        <v>1</v>
      </c>
      <c r="G5189" s="7">
        <f>SUMIFS(LOLP!$F$4:$F$8763,$C$4:$C$8763,$C5189,$B$4:$B$8763,$B5189,$D$4:$D$8763,$D5189)</f>
        <v>6</v>
      </c>
      <c r="H5189" s="7">
        <f>COUNTIFS(Calendar!$E$3:$E$367,LOLP!C5189,Calendar!$D$3:$D$367,LOLP!B5189)</f>
        <v>8</v>
      </c>
      <c r="I5189" s="7">
        <f ca="1">IF($F5189=1,OFFSET(start_norps,LOLP!$D5189+(1-$C5189)*24,LOLP!$B5189)*H5189/G5189,0)</f>
        <v>0</v>
      </c>
      <c r="J5189" s="7">
        <f ca="1">IF($F5189=1,OFFSET(start_33,LOLP!$D5189+(1-$C5189)*24,LOLP!$B5189)*H5189/G5189,0)</f>
        <v>0</v>
      </c>
      <c r="K5189" s="7">
        <f ca="1">IF($F5189,OFFSET(start_40,LOLP!$D5189+(1-$C5189)*24,LOLP!$B5189),0)</f>
        <v>0</v>
      </c>
      <c r="L5189" s="7">
        <f ca="1">IF($F5189,OFFSET(start_50,LOLP!$D5189+(1-$C5189)*24,LOLP!$B5189),0)</f>
        <v>0</v>
      </c>
      <c r="M5189" s="25">
        <f t="shared" ref="M5189:M5252" ca="1" si="569">I5189/I$8764</f>
        <v>0</v>
      </c>
      <c r="N5189" s="25">
        <f t="shared" ref="N5189:N5252" ca="1" si="570">J5189/J$8764</f>
        <v>0</v>
      </c>
      <c r="O5189" s="15" t="e">
        <f t="shared" ref="O5189:O5252" ca="1" si="571">K5189/K$8764</f>
        <v>#DIV/0!</v>
      </c>
      <c r="P5189" s="15" t="e">
        <f t="shared" ref="P5189:P5252" ca="1" si="572">L5189/L$8764</f>
        <v>#DIV/0!</v>
      </c>
    </row>
    <row r="5190" spans="1:16" x14ac:dyDescent="0.25">
      <c r="A5190" s="1">
        <f t="shared" si="566"/>
        <v>43317</v>
      </c>
      <c r="B5190" s="7">
        <f t="shared" si="568"/>
        <v>8</v>
      </c>
      <c r="C5190" s="4">
        <f>INDEX(Calendar!$E$3:$E$367,MATCH(LOLP!$A5190,Calendar!$B$3:$B$367,0))</f>
        <v>0</v>
      </c>
      <c r="D5190" s="2">
        <f t="shared" si="567"/>
        <v>3</v>
      </c>
      <c r="E5190" s="36">
        <v>25008</v>
      </c>
      <c r="F5190" s="7">
        <f>IFERROR(IF(INDEX('Temperature Data'!$AA$15:$AA$348,MATCH(LOLP!A5190,'Temperature Data'!$B$15:$B$348,0))&gt;IF(B5190=9,$G$2,LOLP!$F$2),1,0),0)</f>
        <v>1</v>
      </c>
      <c r="G5190" s="7">
        <f>SUMIFS(LOLP!$F$4:$F$8763,$C$4:$C$8763,$C5190,$B$4:$B$8763,$B5190,$D$4:$D$8763,$D5190)</f>
        <v>6</v>
      </c>
      <c r="H5190" s="7">
        <f>COUNTIFS(Calendar!$E$3:$E$367,LOLP!C5190,Calendar!$D$3:$D$367,LOLP!B5190)</f>
        <v>8</v>
      </c>
      <c r="I5190" s="7">
        <f ca="1">IF($F5190=1,OFFSET(start_norps,LOLP!$D5190+(1-$C5190)*24,LOLP!$B5190)*H5190/G5190,0)</f>
        <v>0</v>
      </c>
      <c r="J5190" s="7">
        <f ca="1">IF($F5190=1,OFFSET(start_33,LOLP!$D5190+(1-$C5190)*24,LOLP!$B5190)*H5190/G5190,0)</f>
        <v>0</v>
      </c>
      <c r="K5190" s="7">
        <f ca="1">IF($F5190,OFFSET(start_40,LOLP!$D5190+(1-$C5190)*24,LOLP!$B5190),0)</f>
        <v>0</v>
      </c>
      <c r="L5190" s="7">
        <f ca="1">IF($F5190,OFFSET(start_50,LOLP!$D5190+(1-$C5190)*24,LOLP!$B5190),0)</f>
        <v>0</v>
      </c>
      <c r="M5190" s="25">
        <f t="shared" ca="1" si="569"/>
        <v>0</v>
      </c>
      <c r="N5190" s="25">
        <f t="shared" ca="1" si="570"/>
        <v>0</v>
      </c>
      <c r="O5190" s="15" t="e">
        <f t="shared" ca="1" si="571"/>
        <v>#DIV/0!</v>
      </c>
      <c r="P5190" s="15" t="e">
        <f t="shared" ca="1" si="572"/>
        <v>#DIV/0!</v>
      </c>
    </row>
    <row r="5191" spans="1:16" x14ac:dyDescent="0.25">
      <c r="A5191" s="1">
        <f t="shared" si="566"/>
        <v>43317</v>
      </c>
      <c r="B5191" s="7">
        <f t="shared" si="568"/>
        <v>8</v>
      </c>
      <c r="C5191" s="4">
        <f>INDEX(Calendar!$E$3:$E$367,MATCH(LOLP!$A5191,Calendar!$B$3:$B$367,0))</f>
        <v>0</v>
      </c>
      <c r="D5191" s="2">
        <f t="shared" si="567"/>
        <v>4</v>
      </c>
      <c r="E5191" s="36">
        <v>24541</v>
      </c>
      <c r="F5191" s="7">
        <f>IFERROR(IF(INDEX('Temperature Data'!$AA$15:$AA$348,MATCH(LOLP!A5191,'Temperature Data'!$B$15:$B$348,0))&gt;IF(B5191=9,$G$2,LOLP!$F$2),1,0),0)</f>
        <v>1</v>
      </c>
      <c r="G5191" s="7">
        <f>SUMIFS(LOLP!$F$4:$F$8763,$C$4:$C$8763,$C5191,$B$4:$B$8763,$B5191,$D$4:$D$8763,$D5191)</f>
        <v>6</v>
      </c>
      <c r="H5191" s="7">
        <f>COUNTIFS(Calendar!$E$3:$E$367,LOLP!C5191,Calendar!$D$3:$D$367,LOLP!B5191)</f>
        <v>8</v>
      </c>
      <c r="I5191" s="7">
        <f ca="1">IF($F5191=1,OFFSET(start_norps,LOLP!$D5191+(1-$C5191)*24,LOLP!$B5191)*H5191/G5191,0)</f>
        <v>0</v>
      </c>
      <c r="J5191" s="7">
        <f ca="1">IF($F5191=1,OFFSET(start_33,LOLP!$D5191+(1-$C5191)*24,LOLP!$B5191)*H5191/G5191,0)</f>
        <v>0</v>
      </c>
      <c r="K5191" s="7">
        <f ca="1">IF($F5191,OFFSET(start_40,LOLP!$D5191+(1-$C5191)*24,LOLP!$B5191),0)</f>
        <v>0</v>
      </c>
      <c r="L5191" s="7">
        <f ca="1">IF($F5191,OFFSET(start_50,LOLP!$D5191+(1-$C5191)*24,LOLP!$B5191),0)</f>
        <v>0</v>
      </c>
      <c r="M5191" s="25">
        <f t="shared" ca="1" si="569"/>
        <v>0</v>
      </c>
      <c r="N5191" s="25">
        <f t="shared" ca="1" si="570"/>
        <v>0</v>
      </c>
      <c r="O5191" s="15" t="e">
        <f t="shared" ca="1" si="571"/>
        <v>#DIV/0!</v>
      </c>
      <c r="P5191" s="15" t="e">
        <f t="shared" ca="1" si="572"/>
        <v>#DIV/0!</v>
      </c>
    </row>
    <row r="5192" spans="1:16" x14ac:dyDescent="0.25">
      <c r="A5192" s="1">
        <f t="shared" si="566"/>
        <v>43317</v>
      </c>
      <c r="B5192" s="7">
        <f t="shared" si="568"/>
        <v>8</v>
      </c>
      <c r="C5192" s="4">
        <f>INDEX(Calendar!$E$3:$E$367,MATCH(LOLP!$A5192,Calendar!$B$3:$B$367,0))</f>
        <v>0</v>
      </c>
      <c r="D5192" s="2">
        <f t="shared" si="567"/>
        <v>5</v>
      </c>
      <c r="E5192" s="36">
        <v>24493</v>
      </c>
      <c r="F5192" s="7">
        <f>IFERROR(IF(INDEX('Temperature Data'!$AA$15:$AA$348,MATCH(LOLP!A5192,'Temperature Data'!$B$15:$B$348,0))&gt;IF(B5192=9,$G$2,LOLP!$F$2),1,0),0)</f>
        <v>1</v>
      </c>
      <c r="G5192" s="7">
        <f>SUMIFS(LOLP!$F$4:$F$8763,$C$4:$C$8763,$C5192,$B$4:$B$8763,$B5192,$D$4:$D$8763,$D5192)</f>
        <v>6</v>
      </c>
      <c r="H5192" s="7">
        <f>COUNTIFS(Calendar!$E$3:$E$367,LOLP!C5192,Calendar!$D$3:$D$367,LOLP!B5192)</f>
        <v>8</v>
      </c>
      <c r="I5192" s="7">
        <f ca="1">IF($F5192=1,OFFSET(start_norps,LOLP!$D5192+(1-$C5192)*24,LOLP!$B5192)*H5192/G5192,0)</f>
        <v>0</v>
      </c>
      <c r="J5192" s="7">
        <f ca="1">IF($F5192=1,OFFSET(start_33,LOLP!$D5192+(1-$C5192)*24,LOLP!$B5192)*H5192/G5192,0)</f>
        <v>0</v>
      </c>
      <c r="K5192" s="7">
        <f ca="1">IF($F5192,OFFSET(start_40,LOLP!$D5192+(1-$C5192)*24,LOLP!$B5192),0)</f>
        <v>0</v>
      </c>
      <c r="L5192" s="7">
        <f ca="1">IF($F5192,OFFSET(start_50,LOLP!$D5192+(1-$C5192)*24,LOLP!$B5192),0)</f>
        <v>0</v>
      </c>
      <c r="M5192" s="25">
        <f t="shared" ca="1" si="569"/>
        <v>0</v>
      </c>
      <c r="N5192" s="25">
        <f t="shared" ca="1" si="570"/>
        <v>0</v>
      </c>
      <c r="O5192" s="15" t="e">
        <f t="shared" ca="1" si="571"/>
        <v>#DIV/0!</v>
      </c>
      <c r="P5192" s="15" t="e">
        <f t="shared" ca="1" si="572"/>
        <v>#DIV/0!</v>
      </c>
    </row>
    <row r="5193" spans="1:16" x14ac:dyDescent="0.25">
      <c r="A5193" s="1">
        <f t="shared" si="566"/>
        <v>43317</v>
      </c>
      <c r="B5193" s="7">
        <f t="shared" si="568"/>
        <v>8</v>
      </c>
      <c r="C5193" s="4">
        <f>INDEX(Calendar!$E$3:$E$367,MATCH(LOLP!$A5193,Calendar!$B$3:$B$367,0))</f>
        <v>0</v>
      </c>
      <c r="D5193" s="2">
        <f t="shared" si="567"/>
        <v>6</v>
      </c>
      <c r="E5193" s="36">
        <v>24330</v>
      </c>
      <c r="F5193" s="7">
        <f>IFERROR(IF(INDEX('Temperature Data'!$AA$15:$AA$348,MATCH(LOLP!A5193,'Temperature Data'!$B$15:$B$348,0))&gt;IF(B5193=9,$G$2,LOLP!$F$2),1,0),0)</f>
        <v>1</v>
      </c>
      <c r="G5193" s="7">
        <f>SUMIFS(LOLP!$F$4:$F$8763,$C$4:$C$8763,$C5193,$B$4:$B$8763,$B5193,$D$4:$D$8763,$D5193)</f>
        <v>6</v>
      </c>
      <c r="H5193" s="7">
        <f>COUNTIFS(Calendar!$E$3:$E$367,LOLP!C5193,Calendar!$D$3:$D$367,LOLP!B5193)</f>
        <v>8</v>
      </c>
      <c r="I5193" s="7">
        <f ca="1">IF($F5193=1,OFFSET(start_norps,LOLP!$D5193+(1-$C5193)*24,LOLP!$B5193)*H5193/G5193,0)</f>
        <v>0</v>
      </c>
      <c r="J5193" s="7">
        <f ca="1">IF($F5193=1,OFFSET(start_33,LOLP!$D5193+(1-$C5193)*24,LOLP!$B5193)*H5193/G5193,0)</f>
        <v>0</v>
      </c>
      <c r="K5193" s="7">
        <f ca="1">IF($F5193,OFFSET(start_40,LOLP!$D5193+(1-$C5193)*24,LOLP!$B5193),0)</f>
        <v>0</v>
      </c>
      <c r="L5193" s="7">
        <f ca="1">IF($F5193,OFFSET(start_50,LOLP!$D5193+(1-$C5193)*24,LOLP!$B5193),0)</f>
        <v>0</v>
      </c>
      <c r="M5193" s="25">
        <f t="shared" ca="1" si="569"/>
        <v>0</v>
      </c>
      <c r="N5193" s="25">
        <f t="shared" ca="1" si="570"/>
        <v>0</v>
      </c>
      <c r="O5193" s="15" t="e">
        <f t="shared" ca="1" si="571"/>
        <v>#DIV/0!</v>
      </c>
      <c r="P5193" s="15" t="e">
        <f t="shared" ca="1" si="572"/>
        <v>#DIV/0!</v>
      </c>
    </row>
    <row r="5194" spans="1:16" x14ac:dyDescent="0.25">
      <c r="A5194" s="1">
        <f t="shared" si="566"/>
        <v>43317</v>
      </c>
      <c r="B5194" s="7">
        <f t="shared" si="568"/>
        <v>8</v>
      </c>
      <c r="C5194" s="4">
        <f>INDEX(Calendar!$E$3:$E$367,MATCH(LOLP!$A5194,Calendar!$B$3:$B$367,0))</f>
        <v>0</v>
      </c>
      <c r="D5194" s="2">
        <f t="shared" si="567"/>
        <v>7</v>
      </c>
      <c r="E5194" s="36">
        <v>24561</v>
      </c>
      <c r="F5194" s="7">
        <f>IFERROR(IF(INDEX('Temperature Data'!$AA$15:$AA$348,MATCH(LOLP!A5194,'Temperature Data'!$B$15:$B$348,0))&gt;IF(B5194=9,$G$2,LOLP!$F$2),1,0),0)</f>
        <v>1</v>
      </c>
      <c r="G5194" s="7">
        <f>SUMIFS(LOLP!$F$4:$F$8763,$C$4:$C$8763,$C5194,$B$4:$B$8763,$B5194,$D$4:$D$8763,$D5194)</f>
        <v>6</v>
      </c>
      <c r="H5194" s="7">
        <f>COUNTIFS(Calendar!$E$3:$E$367,LOLP!C5194,Calendar!$D$3:$D$367,LOLP!B5194)</f>
        <v>8</v>
      </c>
      <c r="I5194" s="7">
        <f ca="1">IF($F5194=1,OFFSET(start_norps,LOLP!$D5194+(1-$C5194)*24,LOLP!$B5194)*H5194/G5194,0)</f>
        <v>0</v>
      </c>
      <c r="J5194" s="7">
        <f ca="1">IF($F5194=1,OFFSET(start_33,LOLP!$D5194+(1-$C5194)*24,LOLP!$B5194)*H5194/G5194,0)</f>
        <v>0</v>
      </c>
      <c r="K5194" s="7">
        <f ca="1">IF($F5194,OFFSET(start_40,LOLP!$D5194+(1-$C5194)*24,LOLP!$B5194),0)</f>
        <v>0</v>
      </c>
      <c r="L5194" s="7">
        <f ca="1">IF($F5194,OFFSET(start_50,LOLP!$D5194+(1-$C5194)*24,LOLP!$B5194),0)</f>
        <v>0</v>
      </c>
      <c r="M5194" s="25">
        <f t="shared" ca="1" si="569"/>
        <v>0</v>
      </c>
      <c r="N5194" s="25">
        <f t="shared" ca="1" si="570"/>
        <v>0</v>
      </c>
      <c r="O5194" s="15" t="e">
        <f t="shared" ca="1" si="571"/>
        <v>#DIV/0!</v>
      </c>
      <c r="P5194" s="15" t="e">
        <f t="shared" ca="1" si="572"/>
        <v>#DIV/0!</v>
      </c>
    </row>
    <row r="5195" spans="1:16" x14ac:dyDescent="0.25">
      <c r="A5195" s="1">
        <f t="shared" si="566"/>
        <v>43317</v>
      </c>
      <c r="B5195" s="7">
        <f t="shared" si="568"/>
        <v>8</v>
      </c>
      <c r="C5195" s="4">
        <f>INDEX(Calendar!$E$3:$E$367,MATCH(LOLP!$A5195,Calendar!$B$3:$B$367,0))</f>
        <v>0</v>
      </c>
      <c r="D5195" s="2">
        <f t="shared" si="567"/>
        <v>8</v>
      </c>
      <c r="E5195" s="36">
        <v>25311</v>
      </c>
      <c r="F5195" s="7">
        <f>IFERROR(IF(INDEX('Temperature Data'!$AA$15:$AA$348,MATCH(LOLP!A5195,'Temperature Data'!$B$15:$B$348,0))&gt;IF(B5195=9,$G$2,LOLP!$F$2),1,0),0)</f>
        <v>1</v>
      </c>
      <c r="G5195" s="7">
        <f>SUMIFS(LOLP!$F$4:$F$8763,$C$4:$C$8763,$C5195,$B$4:$B$8763,$B5195,$D$4:$D$8763,$D5195)</f>
        <v>6</v>
      </c>
      <c r="H5195" s="7">
        <f>COUNTIFS(Calendar!$E$3:$E$367,LOLP!C5195,Calendar!$D$3:$D$367,LOLP!B5195)</f>
        <v>8</v>
      </c>
      <c r="I5195" s="7">
        <f ca="1">IF($F5195=1,OFFSET(start_norps,LOLP!$D5195+(1-$C5195)*24,LOLP!$B5195)*H5195/G5195,0)</f>
        <v>0</v>
      </c>
      <c r="J5195" s="7">
        <f ca="1">IF($F5195=1,OFFSET(start_33,LOLP!$D5195+(1-$C5195)*24,LOLP!$B5195)*H5195/G5195,0)</f>
        <v>0</v>
      </c>
      <c r="K5195" s="7">
        <f ca="1">IF($F5195,OFFSET(start_40,LOLP!$D5195+(1-$C5195)*24,LOLP!$B5195),0)</f>
        <v>0</v>
      </c>
      <c r="L5195" s="7">
        <f ca="1">IF($F5195,OFFSET(start_50,LOLP!$D5195+(1-$C5195)*24,LOLP!$B5195),0)</f>
        <v>0</v>
      </c>
      <c r="M5195" s="25">
        <f t="shared" ca="1" si="569"/>
        <v>0</v>
      </c>
      <c r="N5195" s="25">
        <f t="shared" ca="1" si="570"/>
        <v>0</v>
      </c>
      <c r="O5195" s="15" t="e">
        <f t="shared" ca="1" si="571"/>
        <v>#DIV/0!</v>
      </c>
      <c r="P5195" s="15" t="e">
        <f t="shared" ca="1" si="572"/>
        <v>#DIV/0!</v>
      </c>
    </row>
    <row r="5196" spans="1:16" x14ac:dyDescent="0.25">
      <c r="A5196" s="1">
        <f t="shared" si="566"/>
        <v>43317</v>
      </c>
      <c r="B5196" s="7">
        <f t="shared" si="568"/>
        <v>8</v>
      </c>
      <c r="C5196" s="4">
        <f>INDEX(Calendar!$E$3:$E$367,MATCH(LOLP!$A5196,Calendar!$B$3:$B$367,0))</f>
        <v>0</v>
      </c>
      <c r="D5196" s="2">
        <f t="shared" si="567"/>
        <v>9</v>
      </c>
      <c r="E5196" s="36">
        <v>26341</v>
      </c>
      <c r="F5196" s="7">
        <f>IFERROR(IF(INDEX('Temperature Data'!$AA$15:$AA$348,MATCH(LOLP!A5196,'Temperature Data'!$B$15:$B$348,0))&gt;IF(B5196=9,$G$2,LOLP!$F$2),1,0),0)</f>
        <v>1</v>
      </c>
      <c r="G5196" s="7">
        <f>SUMIFS(LOLP!$F$4:$F$8763,$C$4:$C$8763,$C5196,$B$4:$B$8763,$B5196,$D$4:$D$8763,$D5196)</f>
        <v>6</v>
      </c>
      <c r="H5196" s="7">
        <f>COUNTIFS(Calendar!$E$3:$E$367,LOLP!C5196,Calendar!$D$3:$D$367,LOLP!B5196)</f>
        <v>8</v>
      </c>
      <c r="I5196" s="7">
        <f ca="1">IF($F5196=1,OFFSET(start_norps,LOLP!$D5196+(1-$C5196)*24,LOLP!$B5196)*H5196/G5196,0)</f>
        <v>0</v>
      </c>
      <c r="J5196" s="7">
        <f ca="1">IF($F5196=1,OFFSET(start_33,LOLP!$D5196+(1-$C5196)*24,LOLP!$B5196)*H5196/G5196,0)</f>
        <v>0</v>
      </c>
      <c r="K5196" s="7">
        <f ca="1">IF($F5196,OFFSET(start_40,LOLP!$D5196+(1-$C5196)*24,LOLP!$B5196),0)</f>
        <v>0</v>
      </c>
      <c r="L5196" s="7">
        <f ca="1">IF($F5196,OFFSET(start_50,LOLP!$D5196+(1-$C5196)*24,LOLP!$B5196),0)</f>
        <v>0</v>
      </c>
      <c r="M5196" s="25">
        <f t="shared" ca="1" si="569"/>
        <v>0</v>
      </c>
      <c r="N5196" s="25">
        <f t="shared" ca="1" si="570"/>
        <v>0</v>
      </c>
      <c r="O5196" s="15" t="e">
        <f t="shared" ca="1" si="571"/>
        <v>#DIV/0!</v>
      </c>
      <c r="P5196" s="15" t="e">
        <f t="shared" ca="1" si="572"/>
        <v>#DIV/0!</v>
      </c>
    </row>
    <row r="5197" spans="1:16" x14ac:dyDescent="0.25">
      <c r="A5197" s="1">
        <f t="shared" si="566"/>
        <v>43317</v>
      </c>
      <c r="B5197" s="7">
        <f t="shared" si="568"/>
        <v>8</v>
      </c>
      <c r="C5197" s="4">
        <f>INDEX(Calendar!$E$3:$E$367,MATCH(LOLP!$A5197,Calendar!$B$3:$B$367,0))</f>
        <v>0</v>
      </c>
      <c r="D5197" s="2">
        <f t="shared" si="567"/>
        <v>10</v>
      </c>
      <c r="E5197" s="36">
        <v>27691</v>
      </c>
      <c r="F5197" s="7">
        <f>IFERROR(IF(INDEX('Temperature Data'!$AA$15:$AA$348,MATCH(LOLP!A5197,'Temperature Data'!$B$15:$B$348,0))&gt;IF(B5197=9,$G$2,LOLP!$F$2),1,0),0)</f>
        <v>1</v>
      </c>
      <c r="G5197" s="7">
        <f>SUMIFS(LOLP!$F$4:$F$8763,$C$4:$C$8763,$C5197,$B$4:$B$8763,$B5197,$D$4:$D$8763,$D5197)</f>
        <v>6</v>
      </c>
      <c r="H5197" s="7">
        <f>COUNTIFS(Calendar!$E$3:$E$367,LOLP!C5197,Calendar!$D$3:$D$367,LOLP!B5197)</f>
        <v>8</v>
      </c>
      <c r="I5197" s="7">
        <f ca="1">IF($F5197=1,OFFSET(start_norps,LOLP!$D5197+(1-$C5197)*24,LOLP!$B5197)*H5197/G5197,0)</f>
        <v>0</v>
      </c>
      <c r="J5197" s="7">
        <f ca="1">IF($F5197=1,OFFSET(start_33,LOLP!$D5197+(1-$C5197)*24,LOLP!$B5197)*H5197/G5197,0)</f>
        <v>0</v>
      </c>
      <c r="K5197" s="7">
        <f ca="1">IF($F5197,OFFSET(start_40,LOLP!$D5197+(1-$C5197)*24,LOLP!$B5197),0)</f>
        <v>0</v>
      </c>
      <c r="L5197" s="7">
        <f ca="1">IF($F5197,OFFSET(start_50,LOLP!$D5197+(1-$C5197)*24,LOLP!$B5197),0)</f>
        <v>0</v>
      </c>
      <c r="M5197" s="25">
        <f t="shared" ca="1" si="569"/>
        <v>0</v>
      </c>
      <c r="N5197" s="25">
        <f t="shared" ca="1" si="570"/>
        <v>0</v>
      </c>
      <c r="O5197" s="15" t="e">
        <f t="shared" ca="1" si="571"/>
        <v>#DIV/0!</v>
      </c>
      <c r="P5197" s="15" t="e">
        <f t="shared" ca="1" si="572"/>
        <v>#DIV/0!</v>
      </c>
    </row>
    <row r="5198" spans="1:16" x14ac:dyDescent="0.25">
      <c r="A5198" s="1">
        <f t="shared" si="566"/>
        <v>43317</v>
      </c>
      <c r="B5198" s="7">
        <f t="shared" si="568"/>
        <v>8</v>
      </c>
      <c r="C5198" s="4">
        <f>INDEX(Calendar!$E$3:$E$367,MATCH(LOLP!$A5198,Calendar!$B$3:$B$367,0))</f>
        <v>0</v>
      </c>
      <c r="D5198" s="2">
        <f t="shared" si="567"/>
        <v>11</v>
      </c>
      <c r="E5198" s="36">
        <v>29267</v>
      </c>
      <c r="F5198" s="7">
        <f>IFERROR(IF(INDEX('Temperature Data'!$AA$15:$AA$348,MATCH(LOLP!A5198,'Temperature Data'!$B$15:$B$348,0))&gt;IF(B5198=9,$G$2,LOLP!$F$2),1,0),0)</f>
        <v>1</v>
      </c>
      <c r="G5198" s="7">
        <f>SUMIFS(LOLP!$F$4:$F$8763,$C$4:$C$8763,$C5198,$B$4:$B$8763,$B5198,$D$4:$D$8763,$D5198)</f>
        <v>6</v>
      </c>
      <c r="H5198" s="7">
        <f>COUNTIFS(Calendar!$E$3:$E$367,LOLP!C5198,Calendar!$D$3:$D$367,LOLP!B5198)</f>
        <v>8</v>
      </c>
      <c r="I5198" s="7">
        <f ca="1">IF($F5198=1,OFFSET(start_norps,LOLP!$D5198+(1-$C5198)*24,LOLP!$B5198)*H5198/G5198,0)</f>
        <v>0</v>
      </c>
      <c r="J5198" s="7">
        <f ca="1">IF($F5198=1,OFFSET(start_33,LOLP!$D5198+(1-$C5198)*24,LOLP!$B5198)*H5198/G5198,0)</f>
        <v>0</v>
      </c>
      <c r="K5198" s="7">
        <f ca="1">IF($F5198,OFFSET(start_40,LOLP!$D5198+(1-$C5198)*24,LOLP!$B5198),0)</f>
        <v>0</v>
      </c>
      <c r="L5198" s="7">
        <f ca="1">IF($F5198,OFFSET(start_50,LOLP!$D5198+(1-$C5198)*24,LOLP!$B5198),0)</f>
        <v>0</v>
      </c>
      <c r="M5198" s="25">
        <f t="shared" ca="1" si="569"/>
        <v>0</v>
      </c>
      <c r="N5198" s="25">
        <f t="shared" ca="1" si="570"/>
        <v>0</v>
      </c>
      <c r="O5198" s="15" t="e">
        <f t="shared" ca="1" si="571"/>
        <v>#DIV/0!</v>
      </c>
      <c r="P5198" s="15" t="e">
        <f t="shared" ca="1" si="572"/>
        <v>#DIV/0!</v>
      </c>
    </row>
    <row r="5199" spans="1:16" x14ac:dyDescent="0.25">
      <c r="A5199" s="1">
        <f t="shared" si="566"/>
        <v>43317</v>
      </c>
      <c r="B5199" s="7">
        <f t="shared" si="568"/>
        <v>8</v>
      </c>
      <c r="C5199" s="4">
        <f>INDEX(Calendar!$E$3:$E$367,MATCH(LOLP!$A5199,Calendar!$B$3:$B$367,0))</f>
        <v>0</v>
      </c>
      <c r="D5199" s="2">
        <f t="shared" si="567"/>
        <v>12</v>
      </c>
      <c r="E5199" s="36">
        <v>31036</v>
      </c>
      <c r="F5199" s="7">
        <f>IFERROR(IF(INDEX('Temperature Data'!$AA$15:$AA$348,MATCH(LOLP!A5199,'Temperature Data'!$B$15:$B$348,0))&gt;IF(B5199=9,$G$2,LOLP!$F$2),1,0),0)</f>
        <v>1</v>
      </c>
      <c r="G5199" s="7">
        <f>SUMIFS(LOLP!$F$4:$F$8763,$C$4:$C$8763,$C5199,$B$4:$B$8763,$B5199,$D$4:$D$8763,$D5199)</f>
        <v>6</v>
      </c>
      <c r="H5199" s="7">
        <f>COUNTIFS(Calendar!$E$3:$E$367,LOLP!C5199,Calendar!$D$3:$D$367,LOLP!B5199)</f>
        <v>8</v>
      </c>
      <c r="I5199" s="7">
        <f ca="1">IF($F5199=1,OFFSET(start_norps,LOLP!$D5199+(1-$C5199)*24,LOLP!$B5199)*H5199/G5199,0)</f>
        <v>0</v>
      </c>
      <c r="J5199" s="7">
        <f ca="1">IF($F5199=1,OFFSET(start_33,LOLP!$D5199+(1-$C5199)*24,LOLP!$B5199)*H5199/G5199,0)</f>
        <v>0</v>
      </c>
      <c r="K5199" s="7">
        <f ca="1">IF($F5199,OFFSET(start_40,LOLP!$D5199+(1-$C5199)*24,LOLP!$B5199),0)</f>
        <v>0</v>
      </c>
      <c r="L5199" s="7">
        <f ca="1">IF($F5199,OFFSET(start_50,LOLP!$D5199+(1-$C5199)*24,LOLP!$B5199),0)</f>
        <v>0</v>
      </c>
      <c r="M5199" s="25">
        <f t="shared" ca="1" si="569"/>
        <v>0</v>
      </c>
      <c r="N5199" s="25">
        <f t="shared" ca="1" si="570"/>
        <v>0</v>
      </c>
      <c r="O5199" s="15" t="e">
        <f t="shared" ca="1" si="571"/>
        <v>#DIV/0!</v>
      </c>
      <c r="P5199" s="15" t="e">
        <f t="shared" ca="1" si="572"/>
        <v>#DIV/0!</v>
      </c>
    </row>
    <row r="5200" spans="1:16" x14ac:dyDescent="0.25">
      <c r="A5200" s="1">
        <f t="shared" si="566"/>
        <v>43317</v>
      </c>
      <c r="B5200" s="7">
        <f t="shared" si="568"/>
        <v>8</v>
      </c>
      <c r="C5200" s="4">
        <f>INDEX(Calendar!$E$3:$E$367,MATCH(LOLP!$A5200,Calendar!$B$3:$B$367,0))</f>
        <v>0</v>
      </c>
      <c r="D5200" s="2">
        <f t="shared" si="567"/>
        <v>13</v>
      </c>
      <c r="E5200" s="36">
        <v>32839</v>
      </c>
      <c r="F5200" s="7">
        <f>IFERROR(IF(INDEX('Temperature Data'!$AA$15:$AA$348,MATCH(LOLP!A5200,'Temperature Data'!$B$15:$B$348,0))&gt;IF(B5200=9,$G$2,LOLP!$F$2),1,0),0)</f>
        <v>1</v>
      </c>
      <c r="G5200" s="7">
        <f>SUMIFS(LOLP!$F$4:$F$8763,$C$4:$C$8763,$C5200,$B$4:$B$8763,$B5200,$D$4:$D$8763,$D5200)</f>
        <v>6</v>
      </c>
      <c r="H5200" s="7">
        <f>COUNTIFS(Calendar!$E$3:$E$367,LOLP!C5200,Calendar!$D$3:$D$367,LOLP!B5200)</f>
        <v>8</v>
      </c>
      <c r="I5200" s="7">
        <f ca="1">IF($F5200=1,OFFSET(start_norps,LOLP!$D5200+(1-$C5200)*24,LOLP!$B5200)*H5200/G5200,0)</f>
        <v>3.0334140763383867E-14</v>
      </c>
      <c r="J5200" s="7">
        <f ca="1">IF($F5200=1,OFFSET(start_33,LOLP!$D5200+(1-$C5200)*24,LOLP!$B5200)*H5200/G5200,0)</f>
        <v>0</v>
      </c>
      <c r="K5200" s="7">
        <f ca="1">IF($F5200,OFFSET(start_40,LOLP!$D5200+(1-$C5200)*24,LOLP!$B5200),0)</f>
        <v>0</v>
      </c>
      <c r="L5200" s="7">
        <f ca="1">IF($F5200,OFFSET(start_50,LOLP!$D5200+(1-$C5200)*24,LOLP!$B5200),0)</f>
        <v>0</v>
      </c>
      <c r="M5200" s="25">
        <f t="shared" ca="1" si="569"/>
        <v>1.8266810438080176E-17</v>
      </c>
      <c r="N5200" s="25">
        <f t="shared" ca="1" si="570"/>
        <v>0</v>
      </c>
      <c r="O5200" s="15" t="e">
        <f t="shared" ca="1" si="571"/>
        <v>#DIV/0!</v>
      </c>
      <c r="P5200" s="15" t="e">
        <f t="shared" ca="1" si="572"/>
        <v>#DIV/0!</v>
      </c>
    </row>
    <row r="5201" spans="1:16" x14ac:dyDescent="0.25">
      <c r="A5201" s="1">
        <f t="shared" si="566"/>
        <v>43317</v>
      </c>
      <c r="B5201" s="7">
        <f t="shared" si="568"/>
        <v>8</v>
      </c>
      <c r="C5201" s="4">
        <f>INDEX(Calendar!$E$3:$E$367,MATCH(LOLP!$A5201,Calendar!$B$3:$B$367,0))</f>
        <v>0</v>
      </c>
      <c r="D5201" s="2">
        <f t="shared" si="567"/>
        <v>14</v>
      </c>
      <c r="E5201" s="36">
        <v>34693</v>
      </c>
      <c r="F5201" s="7">
        <f>IFERROR(IF(INDEX('Temperature Data'!$AA$15:$AA$348,MATCH(LOLP!A5201,'Temperature Data'!$B$15:$B$348,0))&gt;IF(B5201=9,$G$2,LOLP!$F$2),1,0),0)</f>
        <v>1</v>
      </c>
      <c r="G5201" s="7">
        <f>SUMIFS(LOLP!$F$4:$F$8763,$C$4:$C$8763,$C5201,$B$4:$B$8763,$B5201,$D$4:$D$8763,$D5201)</f>
        <v>6</v>
      </c>
      <c r="H5201" s="7">
        <f>COUNTIFS(Calendar!$E$3:$E$367,LOLP!C5201,Calendar!$D$3:$D$367,LOLP!B5201)</f>
        <v>8</v>
      </c>
      <c r="I5201" s="7">
        <f ca="1">IF($F5201=1,OFFSET(start_norps,LOLP!$D5201+(1-$C5201)*24,LOLP!$B5201)*H5201/G5201,0)</f>
        <v>5.3158213298942672E-9</v>
      </c>
      <c r="J5201" s="7">
        <f ca="1">IF($F5201=1,OFFSET(start_33,LOLP!$D5201+(1-$C5201)*24,LOLP!$B5201)*H5201/G5201,0)</f>
        <v>0</v>
      </c>
      <c r="K5201" s="7">
        <f ca="1">IF($F5201,OFFSET(start_40,LOLP!$D5201+(1-$C5201)*24,LOLP!$B5201),0)</f>
        <v>0</v>
      </c>
      <c r="L5201" s="7">
        <f ca="1">IF($F5201,OFFSET(start_50,LOLP!$D5201+(1-$C5201)*24,LOLP!$B5201),0)</f>
        <v>0</v>
      </c>
      <c r="M5201" s="25">
        <f t="shared" ca="1" si="569"/>
        <v>3.2011159080890905E-12</v>
      </c>
      <c r="N5201" s="25">
        <f t="shared" ca="1" si="570"/>
        <v>0</v>
      </c>
      <c r="O5201" s="15" t="e">
        <f t="shared" ca="1" si="571"/>
        <v>#DIV/0!</v>
      </c>
      <c r="P5201" s="15" t="e">
        <f t="shared" ca="1" si="572"/>
        <v>#DIV/0!</v>
      </c>
    </row>
    <row r="5202" spans="1:16" x14ac:dyDescent="0.25">
      <c r="A5202" s="1">
        <f t="shared" si="566"/>
        <v>43317</v>
      </c>
      <c r="B5202" s="7">
        <f t="shared" si="568"/>
        <v>8</v>
      </c>
      <c r="C5202" s="4">
        <f>INDEX(Calendar!$E$3:$E$367,MATCH(LOLP!$A5202,Calendar!$B$3:$B$367,0))</f>
        <v>0</v>
      </c>
      <c r="D5202" s="2">
        <f t="shared" si="567"/>
        <v>15</v>
      </c>
      <c r="E5202" s="36">
        <v>36234</v>
      </c>
      <c r="F5202" s="7">
        <f>IFERROR(IF(INDEX('Temperature Data'!$AA$15:$AA$348,MATCH(LOLP!A5202,'Temperature Data'!$B$15:$B$348,0))&gt;IF(B5202=9,$G$2,LOLP!$F$2),1,0),0)</f>
        <v>1</v>
      </c>
      <c r="G5202" s="7">
        <f>SUMIFS(LOLP!$F$4:$F$8763,$C$4:$C$8763,$C5202,$B$4:$B$8763,$B5202,$D$4:$D$8763,$D5202)</f>
        <v>6</v>
      </c>
      <c r="H5202" s="7">
        <f>COUNTIFS(Calendar!$E$3:$E$367,LOLP!C5202,Calendar!$D$3:$D$367,LOLP!B5202)</f>
        <v>8</v>
      </c>
      <c r="I5202" s="7">
        <f ca="1">IF($F5202=1,OFFSET(start_norps,LOLP!$D5202+(1-$C5202)*24,LOLP!$B5202)*H5202/G5202,0)</f>
        <v>4.7728574080158134E-5</v>
      </c>
      <c r="J5202" s="7">
        <f ca="1">IF($F5202=1,OFFSET(start_33,LOLP!$D5202+(1-$C5202)*24,LOLP!$B5202)*H5202/G5202,0)</f>
        <v>1.2534328896042333E-9</v>
      </c>
      <c r="K5202" s="7">
        <f ca="1">IF($F5202,OFFSET(start_40,LOLP!$D5202+(1-$C5202)*24,LOLP!$B5202),0)</f>
        <v>0</v>
      </c>
      <c r="L5202" s="7">
        <f ca="1">IF($F5202,OFFSET(start_50,LOLP!$D5202+(1-$C5202)*24,LOLP!$B5202),0)</f>
        <v>0</v>
      </c>
      <c r="M5202" s="25">
        <f t="shared" ca="1" si="569"/>
        <v>2.8741503575223013E-8</v>
      </c>
      <c r="N5202" s="25">
        <f t="shared" ca="1" si="570"/>
        <v>6.6898003406386868E-13</v>
      </c>
      <c r="O5202" s="15" t="e">
        <f t="shared" ca="1" si="571"/>
        <v>#DIV/0!</v>
      </c>
      <c r="P5202" s="15" t="e">
        <f t="shared" ca="1" si="572"/>
        <v>#DIV/0!</v>
      </c>
    </row>
    <row r="5203" spans="1:16" x14ac:dyDescent="0.25">
      <c r="A5203" s="1">
        <f t="shared" si="566"/>
        <v>43317</v>
      </c>
      <c r="B5203" s="7">
        <f t="shared" si="568"/>
        <v>8</v>
      </c>
      <c r="C5203" s="4">
        <f>INDEX(Calendar!$E$3:$E$367,MATCH(LOLP!$A5203,Calendar!$B$3:$B$367,0))</f>
        <v>0</v>
      </c>
      <c r="D5203" s="2">
        <f t="shared" si="567"/>
        <v>16</v>
      </c>
      <c r="E5203" s="36">
        <v>37669</v>
      </c>
      <c r="F5203" s="7">
        <f>IFERROR(IF(INDEX('Temperature Data'!$AA$15:$AA$348,MATCH(LOLP!A5203,'Temperature Data'!$B$15:$B$348,0))&gt;IF(B5203=9,$G$2,LOLP!$F$2),1,0),0)</f>
        <v>1</v>
      </c>
      <c r="G5203" s="7">
        <f>SUMIFS(LOLP!$F$4:$F$8763,$C$4:$C$8763,$C5203,$B$4:$B$8763,$B5203,$D$4:$D$8763,$D5203)</f>
        <v>6</v>
      </c>
      <c r="H5203" s="7">
        <f>COUNTIFS(Calendar!$E$3:$E$367,LOLP!C5203,Calendar!$D$3:$D$367,LOLP!B5203)</f>
        <v>8</v>
      </c>
      <c r="I5203" s="7">
        <f ca="1">IF($F5203=1,OFFSET(start_norps,LOLP!$D5203+(1-$C5203)*24,LOLP!$B5203)*H5203/G5203,0)</f>
        <v>1.5070921379338133E-3</v>
      </c>
      <c r="J5203" s="7">
        <f ca="1">IF($F5203=1,OFFSET(start_33,LOLP!$D5203+(1-$C5203)*24,LOLP!$B5203)*H5203/G5203,0)</f>
        <v>2.7486752782683734E-6</v>
      </c>
      <c r="K5203" s="7">
        <f ca="1">IF($F5203,OFFSET(start_40,LOLP!$D5203+(1-$C5203)*24,LOLP!$B5203),0)</f>
        <v>0</v>
      </c>
      <c r="L5203" s="7">
        <f ca="1">IF($F5203,OFFSET(start_50,LOLP!$D5203+(1-$C5203)*24,LOLP!$B5203),0)</f>
        <v>0</v>
      </c>
      <c r="M5203" s="25">
        <f t="shared" ca="1" si="569"/>
        <v>9.0755055866256612E-7</v>
      </c>
      <c r="N5203" s="25">
        <f t="shared" ca="1" si="570"/>
        <v>1.4670182157634997E-9</v>
      </c>
      <c r="O5203" s="15" t="e">
        <f t="shared" ca="1" si="571"/>
        <v>#DIV/0!</v>
      </c>
      <c r="P5203" s="15" t="e">
        <f t="shared" ca="1" si="572"/>
        <v>#DIV/0!</v>
      </c>
    </row>
    <row r="5204" spans="1:16" x14ac:dyDescent="0.25">
      <c r="A5204" s="1">
        <f t="shared" si="566"/>
        <v>43317</v>
      </c>
      <c r="B5204" s="7">
        <f t="shared" si="568"/>
        <v>8</v>
      </c>
      <c r="C5204" s="4">
        <f>INDEX(Calendar!$E$3:$E$367,MATCH(LOLP!$A5204,Calendar!$B$3:$B$367,0))</f>
        <v>0</v>
      </c>
      <c r="D5204" s="2">
        <f t="shared" si="567"/>
        <v>17</v>
      </c>
      <c r="E5204" s="36">
        <v>38823</v>
      </c>
      <c r="F5204" s="7">
        <f>IFERROR(IF(INDEX('Temperature Data'!$AA$15:$AA$348,MATCH(LOLP!A5204,'Temperature Data'!$B$15:$B$348,0))&gt;IF(B5204=9,$G$2,LOLP!$F$2),1,0),0)</f>
        <v>1</v>
      </c>
      <c r="G5204" s="7">
        <f>SUMIFS(LOLP!$F$4:$F$8763,$C$4:$C$8763,$C5204,$B$4:$B$8763,$B5204,$D$4:$D$8763,$D5204)</f>
        <v>6</v>
      </c>
      <c r="H5204" s="7">
        <f>COUNTIFS(Calendar!$E$3:$E$367,LOLP!C5204,Calendar!$D$3:$D$367,LOLP!B5204)</f>
        <v>8</v>
      </c>
      <c r="I5204" s="7">
        <f ca="1">IF($F5204=1,OFFSET(start_norps,LOLP!$D5204+(1-$C5204)*24,LOLP!$B5204)*H5204/G5204,0)</f>
        <v>6.4202191920567997E-3</v>
      </c>
      <c r="J5204" s="7">
        <f ca="1">IF($F5204=1,OFFSET(start_33,LOLP!$D5204+(1-$C5204)*24,LOLP!$B5204)*H5204/G5204,0)</f>
        <v>1.6828252912131202E-4</v>
      </c>
      <c r="K5204" s="7">
        <f ca="1">IF($F5204,OFFSET(start_40,LOLP!$D5204+(1-$C5204)*24,LOLP!$B5204),0)</f>
        <v>0</v>
      </c>
      <c r="L5204" s="7">
        <f ca="1">IF($F5204,OFFSET(start_50,LOLP!$D5204+(1-$C5204)*24,LOLP!$B5204),0)</f>
        <v>0</v>
      </c>
      <c r="M5204" s="25">
        <f t="shared" ca="1" si="569"/>
        <v>3.866169405193438E-6</v>
      </c>
      <c r="N5204" s="25">
        <f t="shared" ca="1" si="570"/>
        <v>8.9815460402890217E-8</v>
      </c>
      <c r="O5204" s="15" t="e">
        <f t="shared" ca="1" si="571"/>
        <v>#DIV/0!</v>
      </c>
      <c r="P5204" s="15" t="e">
        <f t="shared" ca="1" si="572"/>
        <v>#DIV/0!</v>
      </c>
    </row>
    <row r="5205" spans="1:16" x14ac:dyDescent="0.25">
      <c r="A5205" s="1">
        <f t="shared" si="566"/>
        <v>43317</v>
      </c>
      <c r="B5205" s="7">
        <f t="shared" si="568"/>
        <v>8</v>
      </c>
      <c r="C5205" s="4">
        <f>INDEX(Calendar!$E$3:$E$367,MATCH(LOLP!$A5205,Calendar!$B$3:$B$367,0))</f>
        <v>0</v>
      </c>
      <c r="D5205" s="2">
        <f t="shared" si="567"/>
        <v>18</v>
      </c>
      <c r="E5205" s="36">
        <v>39077</v>
      </c>
      <c r="F5205" s="7">
        <f>IFERROR(IF(INDEX('Temperature Data'!$AA$15:$AA$348,MATCH(LOLP!A5205,'Temperature Data'!$B$15:$B$348,0))&gt;IF(B5205=9,$G$2,LOLP!$F$2),1,0),0)</f>
        <v>1</v>
      </c>
      <c r="G5205" s="7">
        <f>SUMIFS(LOLP!$F$4:$F$8763,$C$4:$C$8763,$C5205,$B$4:$B$8763,$B5205,$D$4:$D$8763,$D5205)</f>
        <v>6</v>
      </c>
      <c r="H5205" s="7">
        <f>COUNTIFS(Calendar!$E$3:$E$367,LOLP!C5205,Calendar!$D$3:$D$367,LOLP!B5205)</f>
        <v>8</v>
      </c>
      <c r="I5205" s="7">
        <f ca="1">IF($F5205=1,OFFSET(start_norps,LOLP!$D5205+(1-$C5205)*24,LOLP!$B5205)*H5205/G5205,0)</f>
        <v>7.2570721896900265E-3</v>
      </c>
      <c r="J5205" s="7">
        <f ca="1">IF($F5205=1,OFFSET(start_33,LOLP!$D5205+(1-$C5205)*24,LOLP!$B5205)*H5205/G5205,0)</f>
        <v>4.51726724930036E-3</v>
      </c>
      <c r="K5205" s="7">
        <f ca="1">IF($F5205,OFFSET(start_40,LOLP!$D5205+(1-$C5205)*24,LOLP!$B5205),0)</f>
        <v>0</v>
      </c>
      <c r="L5205" s="7">
        <f ca="1">IF($F5205,OFFSET(start_50,LOLP!$D5205+(1-$C5205)*24,LOLP!$B5205),0)</f>
        <v>0</v>
      </c>
      <c r="M5205" s="25">
        <f t="shared" ca="1" si="569"/>
        <v>4.3701109933711294E-6</v>
      </c>
      <c r="N5205" s="25">
        <f t="shared" ca="1" si="570"/>
        <v>2.4109480638143506E-6</v>
      </c>
      <c r="O5205" s="15" t="e">
        <f t="shared" ca="1" si="571"/>
        <v>#DIV/0!</v>
      </c>
      <c r="P5205" s="15" t="e">
        <f t="shared" ca="1" si="572"/>
        <v>#DIV/0!</v>
      </c>
    </row>
    <row r="5206" spans="1:16" x14ac:dyDescent="0.25">
      <c r="A5206" s="1">
        <f t="shared" si="566"/>
        <v>43317</v>
      </c>
      <c r="B5206" s="7">
        <f t="shared" si="568"/>
        <v>8</v>
      </c>
      <c r="C5206" s="4">
        <f>INDEX(Calendar!$E$3:$E$367,MATCH(LOLP!$A5206,Calendar!$B$3:$B$367,0))</f>
        <v>0</v>
      </c>
      <c r="D5206" s="2">
        <f t="shared" si="567"/>
        <v>19</v>
      </c>
      <c r="E5206" s="36">
        <v>37910</v>
      </c>
      <c r="F5206" s="7">
        <f>IFERROR(IF(INDEX('Temperature Data'!$AA$15:$AA$348,MATCH(LOLP!A5206,'Temperature Data'!$B$15:$B$348,0))&gt;IF(B5206=9,$G$2,LOLP!$F$2),1,0),0)</f>
        <v>1</v>
      </c>
      <c r="G5206" s="7">
        <f>SUMIFS(LOLP!$F$4:$F$8763,$C$4:$C$8763,$C5206,$B$4:$B$8763,$B5206,$D$4:$D$8763,$D5206)</f>
        <v>6</v>
      </c>
      <c r="H5206" s="7">
        <f>COUNTIFS(Calendar!$E$3:$E$367,LOLP!C5206,Calendar!$D$3:$D$367,LOLP!B5206)</f>
        <v>8</v>
      </c>
      <c r="I5206" s="7">
        <f ca="1">IF($F5206=1,OFFSET(start_norps,LOLP!$D5206+(1-$C5206)*24,LOLP!$B5206)*H5206/G5206,0)</f>
        <v>1.7660917535072266E-2</v>
      </c>
      <c r="J5206" s="7">
        <f ca="1">IF($F5206=1,OFFSET(start_33,LOLP!$D5206+(1-$C5206)*24,LOLP!$B5206)*H5206/G5206,0)</f>
        <v>5.7735848409266932E-2</v>
      </c>
      <c r="K5206" s="7">
        <f ca="1">IF($F5206,OFFSET(start_40,LOLP!$D5206+(1-$C5206)*24,LOLP!$B5206),0)</f>
        <v>0</v>
      </c>
      <c r="L5206" s="7">
        <f ca="1">IF($F5206,OFFSET(start_50,LOLP!$D5206+(1-$C5206)*24,LOLP!$B5206),0)</f>
        <v>0</v>
      </c>
      <c r="M5206" s="25">
        <f t="shared" ca="1" si="569"/>
        <v>1.0635166339214393E-5</v>
      </c>
      <c r="N5206" s="25">
        <f t="shared" ca="1" si="570"/>
        <v>3.0814677160524465E-5</v>
      </c>
      <c r="O5206" s="15" t="e">
        <f t="shared" ca="1" si="571"/>
        <v>#DIV/0!</v>
      </c>
      <c r="P5206" s="15" t="e">
        <f t="shared" ca="1" si="572"/>
        <v>#DIV/0!</v>
      </c>
    </row>
    <row r="5207" spans="1:16" x14ac:dyDescent="0.25">
      <c r="A5207" s="1">
        <f t="shared" si="566"/>
        <v>43317</v>
      </c>
      <c r="B5207" s="7">
        <f t="shared" si="568"/>
        <v>8</v>
      </c>
      <c r="C5207" s="4">
        <f>INDEX(Calendar!$E$3:$E$367,MATCH(LOLP!$A5207,Calendar!$B$3:$B$367,0))</f>
        <v>0</v>
      </c>
      <c r="D5207" s="2">
        <f t="shared" si="567"/>
        <v>20</v>
      </c>
      <c r="E5207" s="36">
        <v>37142</v>
      </c>
      <c r="F5207" s="7">
        <f>IFERROR(IF(INDEX('Temperature Data'!$AA$15:$AA$348,MATCH(LOLP!A5207,'Temperature Data'!$B$15:$B$348,0))&gt;IF(B5207=9,$G$2,LOLP!$F$2),1,0),0)</f>
        <v>1</v>
      </c>
      <c r="G5207" s="7">
        <f>SUMIFS(LOLP!$F$4:$F$8763,$C$4:$C$8763,$C5207,$B$4:$B$8763,$B5207,$D$4:$D$8763,$D5207)</f>
        <v>6</v>
      </c>
      <c r="H5207" s="7">
        <f>COUNTIFS(Calendar!$E$3:$E$367,LOLP!C5207,Calendar!$D$3:$D$367,LOLP!B5207)</f>
        <v>8</v>
      </c>
      <c r="I5207" s="7">
        <f ca="1">IF($F5207=1,OFFSET(start_norps,LOLP!$D5207+(1-$C5207)*24,LOLP!$B5207)*H5207/G5207,0)</f>
        <v>2.3154811529605868E-3</v>
      </c>
      <c r="J5207" s="7">
        <f ca="1">IF($F5207=1,OFFSET(start_33,LOLP!$D5207+(1-$C5207)*24,LOLP!$B5207)*H5207/G5207,0)</f>
        <v>5.7241031724342669E-3</v>
      </c>
      <c r="K5207" s="7">
        <f ca="1">IF($F5207,OFFSET(start_40,LOLP!$D5207+(1-$C5207)*24,LOLP!$B5207),0)</f>
        <v>0</v>
      </c>
      <c r="L5207" s="7">
        <f ca="1">IF($F5207,OFFSET(start_50,LOLP!$D5207+(1-$C5207)*24,LOLP!$B5207),0)</f>
        <v>0</v>
      </c>
      <c r="M5207" s="25">
        <f t="shared" ca="1" si="569"/>
        <v>1.3943515204206519E-6</v>
      </c>
      <c r="N5207" s="25">
        <f t="shared" ca="1" si="570"/>
        <v>3.0550584455217741E-6</v>
      </c>
      <c r="O5207" s="15" t="e">
        <f t="shared" ca="1" si="571"/>
        <v>#DIV/0!</v>
      </c>
      <c r="P5207" s="15" t="e">
        <f t="shared" ca="1" si="572"/>
        <v>#DIV/0!</v>
      </c>
    </row>
    <row r="5208" spans="1:16" x14ac:dyDescent="0.25">
      <c r="A5208" s="1">
        <f t="shared" si="566"/>
        <v>43317</v>
      </c>
      <c r="B5208" s="7">
        <f t="shared" si="568"/>
        <v>8</v>
      </c>
      <c r="C5208" s="4">
        <f>INDEX(Calendar!$E$3:$E$367,MATCH(LOLP!$A5208,Calendar!$B$3:$B$367,0))</f>
        <v>0</v>
      </c>
      <c r="D5208" s="2">
        <f t="shared" si="567"/>
        <v>21</v>
      </c>
      <c r="E5208" s="36">
        <v>35194</v>
      </c>
      <c r="F5208" s="7">
        <f>IFERROR(IF(INDEX('Temperature Data'!$AA$15:$AA$348,MATCH(LOLP!A5208,'Temperature Data'!$B$15:$B$348,0))&gt;IF(B5208=9,$G$2,LOLP!$F$2),1,0),0)</f>
        <v>1</v>
      </c>
      <c r="G5208" s="7">
        <f>SUMIFS(LOLP!$F$4:$F$8763,$C$4:$C$8763,$C5208,$B$4:$B$8763,$B5208,$D$4:$D$8763,$D5208)</f>
        <v>6</v>
      </c>
      <c r="H5208" s="7">
        <f>COUNTIFS(Calendar!$E$3:$E$367,LOLP!C5208,Calendar!$D$3:$D$367,LOLP!B5208)</f>
        <v>8</v>
      </c>
      <c r="I5208" s="7">
        <f ca="1">IF($F5208=1,OFFSET(start_norps,LOLP!$D5208+(1-$C5208)*24,LOLP!$B5208)*H5208/G5208,0)</f>
        <v>2.2498778832248798E-6</v>
      </c>
      <c r="J5208" s="7">
        <f ca="1">IF($F5208=1,OFFSET(start_33,LOLP!$D5208+(1-$C5208)*24,LOLP!$B5208)*H5208/G5208,0)</f>
        <v>1.1313783624192973E-5</v>
      </c>
      <c r="K5208" s="7">
        <f ca="1">IF($F5208,OFFSET(start_40,LOLP!$D5208+(1-$C5208)*24,LOLP!$B5208),0)</f>
        <v>0</v>
      </c>
      <c r="L5208" s="7">
        <f ca="1">IF($F5208,OFFSET(start_50,LOLP!$D5208+(1-$C5208)*24,LOLP!$B5208),0)</f>
        <v>0</v>
      </c>
      <c r="M5208" s="25">
        <f t="shared" ca="1" si="569"/>
        <v>1.3548461162053811E-9</v>
      </c>
      <c r="N5208" s="25">
        <f t="shared" ca="1" si="570"/>
        <v>6.0383730290447712E-9</v>
      </c>
      <c r="O5208" s="15" t="e">
        <f t="shared" ca="1" si="571"/>
        <v>#DIV/0!</v>
      </c>
      <c r="P5208" s="15" t="e">
        <f t="shared" ca="1" si="572"/>
        <v>#DIV/0!</v>
      </c>
    </row>
    <row r="5209" spans="1:16" x14ac:dyDescent="0.25">
      <c r="A5209" s="1">
        <f t="shared" si="566"/>
        <v>43317</v>
      </c>
      <c r="B5209" s="7">
        <f t="shared" si="568"/>
        <v>8</v>
      </c>
      <c r="C5209" s="4">
        <f>INDEX(Calendar!$E$3:$E$367,MATCH(LOLP!$A5209,Calendar!$B$3:$B$367,0))</f>
        <v>0</v>
      </c>
      <c r="D5209" s="2">
        <f t="shared" si="567"/>
        <v>22</v>
      </c>
      <c r="E5209" s="36">
        <v>32415</v>
      </c>
      <c r="F5209" s="7">
        <f>IFERROR(IF(INDEX('Temperature Data'!$AA$15:$AA$348,MATCH(LOLP!A5209,'Temperature Data'!$B$15:$B$348,0))&gt;IF(B5209=9,$G$2,LOLP!$F$2),1,0),0)</f>
        <v>1</v>
      </c>
      <c r="G5209" s="7">
        <f>SUMIFS(LOLP!$F$4:$F$8763,$C$4:$C$8763,$C5209,$B$4:$B$8763,$B5209,$D$4:$D$8763,$D5209)</f>
        <v>6</v>
      </c>
      <c r="H5209" s="7">
        <f>COUNTIFS(Calendar!$E$3:$E$367,LOLP!C5209,Calendar!$D$3:$D$367,LOLP!B5209)</f>
        <v>8</v>
      </c>
      <c r="I5209" s="7">
        <f ca="1">IF($F5209=1,OFFSET(start_norps,LOLP!$D5209+(1-$C5209)*24,LOLP!$B5209)*H5209/G5209,0)</f>
        <v>9.5436561602736276E-18</v>
      </c>
      <c r="J5209" s="7">
        <f ca="1">IF($F5209=1,OFFSET(start_33,LOLP!$D5209+(1-$C5209)*24,LOLP!$B5209)*H5209/G5209,0)</f>
        <v>4.6262371815303998E-12</v>
      </c>
      <c r="K5209" s="7">
        <f ca="1">IF($F5209,OFFSET(start_40,LOLP!$D5209+(1-$C5209)*24,LOLP!$B5209),0)</f>
        <v>0</v>
      </c>
      <c r="L5209" s="7">
        <f ca="1">IF($F5209,OFFSET(start_50,LOLP!$D5209+(1-$C5209)*24,LOLP!$B5209),0)</f>
        <v>0</v>
      </c>
      <c r="M5209" s="25">
        <f t="shared" ca="1" si="569"/>
        <v>5.7470610203131131E-21</v>
      </c>
      <c r="N5209" s="25">
        <f t="shared" ca="1" si="570"/>
        <v>2.469107307583841E-15</v>
      </c>
      <c r="O5209" s="15" t="e">
        <f t="shared" ca="1" si="571"/>
        <v>#DIV/0!</v>
      </c>
      <c r="P5209" s="15" t="e">
        <f t="shared" ca="1" si="572"/>
        <v>#DIV/0!</v>
      </c>
    </row>
    <row r="5210" spans="1:16" x14ac:dyDescent="0.25">
      <c r="A5210" s="1">
        <f t="shared" si="566"/>
        <v>43317</v>
      </c>
      <c r="B5210" s="7">
        <f t="shared" si="568"/>
        <v>8</v>
      </c>
      <c r="C5210" s="4">
        <f>INDEX(Calendar!$E$3:$E$367,MATCH(LOLP!$A5210,Calendar!$B$3:$B$367,0))</f>
        <v>0</v>
      </c>
      <c r="D5210" s="2">
        <f t="shared" si="567"/>
        <v>23</v>
      </c>
      <c r="E5210" s="36">
        <v>29776</v>
      </c>
      <c r="F5210" s="7">
        <f>IFERROR(IF(INDEX('Temperature Data'!$AA$15:$AA$348,MATCH(LOLP!A5210,'Temperature Data'!$B$15:$B$348,0))&gt;IF(B5210=9,$G$2,LOLP!$F$2),1,0),0)</f>
        <v>1</v>
      </c>
      <c r="G5210" s="7">
        <f>SUMIFS(LOLP!$F$4:$F$8763,$C$4:$C$8763,$C5210,$B$4:$B$8763,$B5210,$D$4:$D$8763,$D5210)</f>
        <v>6</v>
      </c>
      <c r="H5210" s="7">
        <f>COUNTIFS(Calendar!$E$3:$E$367,LOLP!C5210,Calendar!$D$3:$D$367,LOLP!B5210)</f>
        <v>8</v>
      </c>
      <c r="I5210" s="7">
        <f ca="1">IF($F5210=1,OFFSET(start_norps,LOLP!$D5210+(1-$C5210)*24,LOLP!$B5210)*H5210/G5210,0)</f>
        <v>0</v>
      </c>
      <c r="J5210" s="7">
        <f ca="1">IF($F5210=1,OFFSET(start_33,LOLP!$D5210+(1-$C5210)*24,LOLP!$B5210)*H5210/G5210,0)</f>
        <v>0</v>
      </c>
      <c r="K5210" s="7">
        <f ca="1">IF($F5210,OFFSET(start_40,LOLP!$D5210+(1-$C5210)*24,LOLP!$B5210),0)</f>
        <v>0</v>
      </c>
      <c r="L5210" s="7">
        <f ca="1">IF($F5210,OFFSET(start_50,LOLP!$D5210+(1-$C5210)*24,LOLP!$B5210),0)</f>
        <v>0</v>
      </c>
      <c r="M5210" s="25">
        <f t="shared" ca="1" si="569"/>
        <v>0</v>
      </c>
      <c r="N5210" s="25">
        <f t="shared" ca="1" si="570"/>
        <v>0</v>
      </c>
      <c r="O5210" s="15" t="e">
        <f t="shared" ca="1" si="571"/>
        <v>#DIV/0!</v>
      </c>
      <c r="P5210" s="15" t="e">
        <f t="shared" ca="1" si="572"/>
        <v>#DIV/0!</v>
      </c>
    </row>
    <row r="5211" spans="1:16" x14ac:dyDescent="0.25">
      <c r="A5211" s="1">
        <f t="shared" si="566"/>
        <v>43317</v>
      </c>
      <c r="B5211" s="7">
        <f t="shared" si="568"/>
        <v>8</v>
      </c>
      <c r="C5211" s="4">
        <f>INDEX(Calendar!$E$3:$E$367,MATCH(LOLP!$A5211,Calendar!$B$3:$B$367,0))</f>
        <v>0</v>
      </c>
      <c r="D5211" s="2">
        <f t="shared" si="567"/>
        <v>24</v>
      </c>
      <c r="E5211" s="36">
        <v>27670</v>
      </c>
      <c r="F5211" s="7">
        <f>IFERROR(IF(INDEX('Temperature Data'!$AA$15:$AA$348,MATCH(LOLP!A5211,'Temperature Data'!$B$15:$B$348,0))&gt;IF(B5211=9,$G$2,LOLP!$F$2),1,0),0)</f>
        <v>1</v>
      </c>
      <c r="G5211" s="7">
        <f>SUMIFS(LOLP!$F$4:$F$8763,$C$4:$C$8763,$C5211,$B$4:$B$8763,$B5211,$D$4:$D$8763,$D5211)</f>
        <v>6</v>
      </c>
      <c r="H5211" s="7">
        <f>COUNTIFS(Calendar!$E$3:$E$367,LOLP!C5211,Calendar!$D$3:$D$367,LOLP!B5211)</f>
        <v>8</v>
      </c>
      <c r="I5211" s="7">
        <f ca="1">IF($F5211=1,OFFSET(start_norps,LOLP!$D5211+(1-$C5211)*24,LOLP!$B5211)*H5211/G5211,0)</f>
        <v>0</v>
      </c>
      <c r="J5211" s="7">
        <f ca="1">IF($F5211=1,OFFSET(start_33,LOLP!$D5211+(1-$C5211)*24,LOLP!$B5211)*H5211/G5211,0)</f>
        <v>0</v>
      </c>
      <c r="K5211" s="7">
        <f ca="1">IF($F5211,OFFSET(start_40,LOLP!$D5211+(1-$C5211)*24,LOLP!$B5211),0)</f>
        <v>0</v>
      </c>
      <c r="L5211" s="7">
        <f ca="1">IF($F5211,OFFSET(start_50,LOLP!$D5211+(1-$C5211)*24,LOLP!$B5211),0)</f>
        <v>0</v>
      </c>
      <c r="M5211" s="25">
        <f t="shared" ca="1" si="569"/>
        <v>0</v>
      </c>
      <c r="N5211" s="25">
        <f t="shared" ca="1" si="570"/>
        <v>0</v>
      </c>
      <c r="O5211" s="15" t="e">
        <f t="shared" ca="1" si="571"/>
        <v>#DIV/0!</v>
      </c>
      <c r="P5211" s="15" t="e">
        <f t="shared" ca="1" si="572"/>
        <v>#DIV/0!</v>
      </c>
    </row>
    <row r="5212" spans="1:16" x14ac:dyDescent="0.25">
      <c r="A5212" s="1">
        <f t="shared" si="566"/>
        <v>43318</v>
      </c>
      <c r="B5212" s="7">
        <f t="shared" si="568"/>
        <v>8</v>
      </c>
      <c r="C5212" s="4">
        <f>INDEX(Calendar!$E$3:$E$367,MATCH(LOLP!$A5212,Calendar!$B$3:$B$367,0))</f>
        <v>1</v>
      </c>
      <c r="D5212" s="2">
        <f t="shared" si="567"/>
        <v>1</v>
      </c>
      <c r="E5212" s="36">
        <v>26279</v>
      </c>
      <c r="F5212" s="7">
        <f>IFERROR(IF(INDEX('Temperature Data'!$AA$15:$AA$348,MATCH(LOLP!A5212,'Temperature Data'!$B$15:$B$348,0))&gt;IF(B5212=9,$G$2,LOLP!$F$2),1,0),0)</f>
        <v>1</v>
      </c>
      <c r="G5212" s="7">
        <f>SUMIFS(LOLP!$F$4:$F$8763,$C$4:$C$8763,$C5212,$B$4:$B$8763,$B5212,$D$4:$D$8763,$D5212)</f>
        <v>9</v>
      </c>
      <c r="H5212" s="7">
        <f>COUNTIFS(Calendar!$E$3:$E$367,LOLP!C5212,Calendar!$D$3:$D$367,LOLP!B5212)</f>
        <v>23</v>
      </c>
      <c r="I5212" s="7">
        <f ca="1">IF($F5212=1,OFFSET(start_norps,LOLP!$D5212+(1-$C5212)*24,LOLP!$B5212)*H5212/G5212,0)</f>
        <v>0</v>
      </c>
      <c r="J5212" s="7">
        <f ca="1">IF($F5212=1,OFFSET(start_33,LOLP!$D5212+(1-$C5212)*24,LOLP!$B5212)*H5212/G5212,0)</f>
        <v>0</v>
      </c>
      <c r="K5212" s="7">
        <f ca="1">IF($F5212,OFFSET(start_40,LOLP!$D5212+(1-$C5212)*24,LOLP!$B5212),0)</f>
        <v>0</v>
      </c>
      <c r="L5212" s="7">
        <f ca="1">IF($F5212,OFFSET(start_50,LOLP!$D5212+(1-$C5212)*24,LOLP!$B5212),0)</f>
        <v>0</v>
      </c>
      <c r="M5212" s="25">
        <f t="shared" ca="1" si="569"/>
        <v>0</v>
      </c>
      <c r="N5212" s="25">
        <f t="shared" ca="1" si="570"/>
        <v>0</v>
      </c>
      <c r="O5212" s="15" t="e">
        <f t="shared" ca="1" si="571"/>
        <v>#DIV/0!</v>
      </c>
      <c r="P5212" s="15" t="e">
        <f t="shared" ca="1" si="572"/>
        <v>#DIV/0!</v>
      </c>
    </row>
    <row r="5213" spans="1:16" x14ac:dyDescent="0.25">
      <c r="A5213" s="1">
        <f t="shared" ref="A5213:A5276" si="573">A5189+1</f>
        <v>43318</v>
      </c>
      <c r="B5213" s="7">
        <f t="shared" si="568"/>
        <v>8</v>
      </c>
      <c r="C5213" s="4">
        <f>INDEX(Calendar!$E$3:$E$367,MATCH(LOLP!$A5213,Calendar!$B$3:$B$367,0))</f>
        <v>1</v>
      </c>
      <c r="D5213" s="2">
        <f t="shared" ref="D5213:D5276" si="574">D5189</f>
        <v>2</v>
      </c>
      <c r="E5213" s="36">
        <v>25337</v>
      </c>
      <c r="F5213" s="7">
        <f>IFERROR(IF(INDEX('Temperature Data'!$AA$15:$AA$348,MATCH(LOLP!A5213,'Temperature Data'!$B$15:$B$348,0))&gt;IF(B5213=9,$G$2,LOLP!$F$2),1,0),0)</f>
        <v>1</v>
      </c>
      <c r="G5213" s="7">
        <f>SUMIFS(LOLP!$F$4:$F$8763,$C$4:$C$8763,$C5213,$B$4:$B$8763,$B5213,$D$4:$D$8763,$D5213)</f>
        <v>9</v>
      </c>
      <c r="H5213" s="7">
        <f>COUNTIFS(Calendar!$E$3:$E$367,LOLP!C5213,Calendar!$D$3:$D$367,LOLP!B5213)</f>
        <v>23</v>
      </c>
      <c r="I5213" s="7">
        <f ca="1">IF($F5213=1,OFFSET(start_norps,LOLP!$D5213+(1-$C5213)*24,LOLP!$B5213)*H5213/G5213,0)</f>
        <v>0</v>
      </c>
      <c r="J5213" s="7">
        <f ca="1">IF($F5213=1,OFFSET(start_33,LOLP!$D5213+(1-$C5213)*24,LOLP!$B5213)*H5213/G5213,0)</f>
        <v>0</v>
      </c>
      <c r="K5213" s="7">
        <f ca="1">IF($F5213,OFFSET(start_40,LOLP!$D5213+(1-$C5213)*24,LOLP!$B5213),0)</f>
        <v>0</v>
      </c>
      <c r="L5213" s="7">
        <f ca="1">IF($F5213,OFFSET(start_50,LOLP!$D5213+(1-$C5213)*24,LOLP!$B5213),0)</f>
        <v>0</v>
      </c>
      <c r="M5213" s="25">
        <f t="shared" ca="1" si="569"/>
        <v>0</v>
      </c>
      <c r="N5213" s="25">
        <f t="shared" ca="1" si="570"/>
        <v>0</v>
      </c>
      <c r="O5213" s="15" t="e">
        <f t="shared" ca="1" si="571"/>
        <v>#DIV/0!</v>
      </c>
      <c r="P5213" s="15" t="e">
        <f t="shared" ca="1" si="572"/>
        <v>#DIV/0!</v>
      </c>
    </row>
    <row r="5214" spans="1:16" x14ac:dyDescent="0.25">
      <c r="A5214" s="1">
        <f t="shared" si="573"/>
        <v>43318</v>
      </c>
      <c r="B5214" s="7">
        <f t="shared" si="568"/>
        <v>8</v>
      </c>
      <c r="C5214" s="4">
        <f>INDEX(Calendar!$E$3:$E$367,MATCH(LOLP!$A5214,Calendar!$B$3:$B$367,0))</f>
        <v>1</v>
      </c>
      <c r="D5214" s="2">
        <f t="shared" si="574"/>
        <v>3</v>
      </c>
      <c r="E5214" s="36">
        <v>24871</v>
      </c>
      <c r="F5214" s="7">
        <f>IFERROR(IF(INDEX('Temperature Data'!$AA$15:$AA$348,MATCH(LOLP!A5214,'Temperature Data'!$B$15:$B$348,0))&gt;IF(B5214=9,$G$2,LOLP!$F$2),1,0),0)</f>
        <v>1</v>
      </c>
      <c r="G5214" s="7">
        <f>SUMIFS(LOLP!$F$4:$F$8763,$C$4:$C$8763,$C5214,$B$4:$B$8763,$B5214,$D$4:$D$8763,$D5214)</f>
        <v>9</v>
      </c>
      <c r="H5214" s="7">
        <f>COUNTIFS(Calendar!$E$3:$E$367,LOLP!C5214,Calendar!$D$3:$D$367,LOLP!B5214)</f>
        <v>23</v>
      </c>
      <c r="I5214" s="7">
        <f ca="1">IF($F5214=1,OFFSET(start_norps,LOLP!$D5214+(1-$C5214)*24,LOLP!$B5214)*H5214/G5214,0)</f>
        <v>0</v>
      </c>
      <c r="J5214" s="7">
        <f ca="1">IF($F5214=1,OFFSET(start_33,LOLP!$D5214+(1-$C5214)*24,LOLP!$B5214)*H5214/G5214,0)</f>
        <v>0</v>
      </c>
      <c r="K5214" s="7">
        <f ca="1">IF($F5214,OFFSET(start_40,LOLP!$D5214+(1-$C5214)*24,LOLP!$B5214),0)</f>
        <v>0</v>
      </c>
      <c r="L5214" s="7">
        <f ca="1">IF($F5214,OFFSET(start_50,LOLP!$D5214+(1-$C5214)*24,LOLP!$B5214),0)</f>
        <v>0</v>
      </c>
      <c r="M5214" s="25">
        <f t="shared" ca="1" si="569"/>
        <v>0</v>
      </c>
      <c r="N5214" s="25">
        <f t="shared" ca="1" si="570"/>
        <v>0</v>
      </c>
      <c r="O5214" s="15" t="e">
        <f t="shared" ca="1" si="571"/>
        <v>#DIV/0!</v>
      </c>
      <c r="P5214" s="15" t="e">
        <f t="shared" ca="1" si="572"/>
        <v>#DIV/0!</v>
      </c>
    </row>
    <row r="5215" spans="1:16" x14ac:dyDescent="0.25">
      <c r="A5215" s="1">
        <f t="shared" si="573"/>
        <v>43318</v>
      </c>
      <c r="B5215" s="7">
        <f t="shared" si="568"/>
        <v>8</v>
      </c>
      <c r="C5215" s="4">
        <f>INDEX(Calendar!$E$3:$E$367,MATCH(LOLP!$A5215,Calendar!$B$3:$B$367,0))</f>
        <v>1</v>
      </c>
      <c r="D5215" s="2">
        <f t="shared" si="574"/>
        <v>4</v>
      </c>
      <c r="E5215" s="36">
        <v>25026</v>
      </c>
      <c r="F5215" s="7">
        <f>IFERROR(IF(INDEX('Temperature Data'!$AA$15:$AA$348,MATCH(LOLP!A5215,'Temperature Data'!$B$15:$B$348,0))&gt;IF(B5215=9,$G$2,LOLP!$F$2),1,0),0)</f>
        <v>1</v>
      </c>
      <c r="G5215" s="7">
        <f>SUMIFS(LOLP!$F$4:$F$8763,$C$4:$C$8763,$C5215,$B$4:$B$8763,$B5215,$D$4:$D$8763,$D5215)</f>
        <v>9</v>
      </c>
      <c r="H5215" s="7">
        <f>COUNTIFS(Calendar!$E$3:$E$367,LOLP!C5215,Calendar!$D$3:$D$367,LOLP!B5215)</f>
        <v>23</v>
      </c>
      <c r="I5215" s="7">
        <f ca="1">IF($F5215=1,OFFSET(start_norps,LOLP!$D5215+(1-$C5215)*24,LOLP!$B5215)*H5215/G5215,0)</f>
        <v>0</v>
      </c>
      <c r="J5215" s="7">
        <f ca="1">IF($F5215=1,OFFSET(start_33,LOLP!$D5215+(1-$C5215)*24,LOLP!$B5215)*H5215/G5215,0)</f>
        <v>0</v>
      </c>
      <c r="K5215" s="7">
        <f ca="1">IF($F5215,OFFSET(start_40,LOLP!$D5215+(1-$C5215)*24,LOLP!$B5215),0)</f>
        <v>0</v>
      </c>
      <c r="L5215" s="7">
        <f ca="1">IF($F5215,OFFSET(start_50,LOLP!$D5215+(1-$C5215)*24,LOLP!$B5215),0)</f>
        <v>0</v>
      </c>
      <c r="M5215" s="25">
        <f t="shared" ca="1" si="569"/>
        <v>0</v>
      </c>
      <c r="N5215" s="25">
        <f t="shared" ca="1" si="570"/>
        <v>0</v>
      </c>
      <c r="O5215" s="15" t="e">
        <f t="shared" ca="1" si="571"/>
        <v>#DIV/0!</v>
      </c>
      <c r="P5215" s="15" t="e">
        <f t="shared" ca="1" si="572"/>
        <v>#DIV/0!</v>
      </c>
    </row>
    <row r="5216" spans="1:16" x14ac:dyDescent="0.25">
      <c r="A5216" s="1">
        <f t="shared" si="573"/>
        <v>43318</v>
      </c>
      <c r="B5216" s="7">
        <f t="shared" si="568"/>
        <v>8</v>
      </c>
      <c r="C5216" s="4">
        <f>INDEX(Calendar!$E$3:$E$367,MATCH(LOLP!$A5216,Calendar!$B$3:$B$367,0))</f>
        <v>1</v>
      </c>
      <c r="D5216" s="2">
        <f t="shared" si="574"/>
        <v>5</v>
      </c>
      <c r="E5216" s="36">
        <v>26152</v>
      </c>
      <c r="F5216" s="7">
        <f>IFERROR(IF(INDEX('Temperature Data'!$AA$15:$AA$348,MATCH(LOLP!A5216,'Temperature Data'!$B$15:$B$348,0))&gt;IF(B5216=9,$G$2,LOLP!$F$2),1,0),0)</f>
        <v>1</v>
      </c>
      <c r="G5216" s="7">
        <f>SUMIFS(LOLP!$F$4:$F$8763,$C$4:$C$8763,$C5216,$B$4:$B$8763,$B5216,$D$4:$D$8763,$D5216)</f>
        <v>9</v>
      </c>
      <c r="H5216" s="7">
        <f>COUNTIFS(Calendar!$E$3:$E$367,LOLP!C5216,Calendar!$D$3:$D$367,LOLP!B5216)</f>
        <v>23</v>
      </c>
      <c r="I5216" s="7">
        <f ca="1">IF($F5216=1,OFFSET(start_norps,LOLP!$D5216+(1-$C5216)*24,LOLP!$B5216)*H5216/G5216,0)</f>
        <v>0</v>
      </c>
      <c r="J5216" s="7">
        <f ca="1">IF($F5216=1,OFFSET(start_33,LOLP!$D5216+(1-$C5216)*24,LOLP!$B5216)*H5216/G5216,0)</f>
        <v>0</v>
      </c>
      <c r="K5216" s="7">
        <f ca="1">IF($F5216,OFFSET(start_40,LOLP!$D5216+(1-$C5216)*24,LOLP!$B5216),0)</f>
        <v>0</v>
      </c>
      <c r="L5216" s="7">
        <f ca="1">IF($F5216,OFFSET(start_50,LOLP!$D5216+(1-$C5216)*24,LOLP!$B5216),0)</f>
        <v>0</v>
      </c>
      <c r="M5216" s="25">
        <f t="shared" ca="1" si="569"/>
        <v>0</v>
      </c>
      <c r="N5216" s="25">
        <f t="shared" ca="1" si="570"/>
        <v>0</v>
      </c>
      <c r="O5216" s="15" t="e">
        <f t="shared" ca="1" si="571"/>
        <v>#DIV/0!</v>
      </c>
      <c r="P5216" s="15" t="e">
        <f t="shared" ca="1" si="572"/>
        <v>#DIV/0!</v>
      </c>
    </row>
    <row r="5217" spans="1:16" x14ac:dyDescent="0.25">
      <c r="A5217" s="1">
        <f t="shared" si="573"/>
        <v>43318</v>
      </c>
      <c r="B5217" s="7">
        <f t="shared" si="568"/>
        <v>8</v>
      </c>
      <c r="C5217" s="4">
        <f>INDEX(Calendar!$E$3:$E$367,MATCH(LOLP!$A5217,Calendar!$B$3:$B$367,0))</f>
        <v>1</v>
      </c>
      <c r="D5217" s="2">
        <f t="shared" si="574"/>
        <v>6</v>
      </c>
      <c r="E5217" s="36">
        <v>27486</v>
      </c>
      <c r="F5217" s="7">
        <f>IFERROR(IF(INDEX('Temperature Data'!$AA$15:$AA$348,MATCH(LOLP!A5217,'Temperature Data'!$B$15:$B$348,0))&gt;IF(B5217=9,$G$2,LOLP!$F$2),1,0),0)</f>
        <v>1</v>
      </c>
      <c r="G5217" s="7">
        <f>SUMIFS(LOLP!$F$4:$F$8763,$C$4:$C$8763,$C5217,$B$4:$B$8763,$B5217,$D$4:$D$8763,$D5217)</f>
        <v>9</v>
      </c>
      <c r="H5217" s="7">
        <f>COUNTIFS(Calendar!$E$3:$E$367,LOLP!C5217,Calendar!$D$3:$D$367,LOLP!B5217)</f>
        <v>23</v>
      </c>
      <c r="I5217" s="7">
        <f ca="1">IF($F5217=1,OFFSET(start_norps,LOLP!$D5217+(1-$C5217)*24,LOLP!$B5217)*H5217/G5217,0)</f>
        <v>0</v>
      </c>
      <c r="J5217" s="7">
        <f ca="1">IF($F5217=1,OFFSET(start_33,LOLP!$D5217+(1-$C5217)*24,LOLP!$B5217)*H5217/G5217,0)</f>
        <v>0</v>
      </c>
      <c r="K5217" s="7">
        <f ca="1">IF($F5217,OFFSET(start_40,LOLP!$D5217+(1-$C5217)*24,LOLP!$B5217),0)</f>
        <v>0</v>
      </c>
      <c r="L5217" s="7">
        <f ca="1">IF($F5217,OFFSET(start_50,LOLP!$D5217+(1-$C5217)*24,LOLP!$B5217),0)</f>
        <v>0</v>
      </c>
      <c r="M5217" s="25">
        <f t="shared" ca="1" si="569"/>
        <v>0</v>
      </c>
      <c r="N5217" s="25">
        <f t="shared" ca="1" si="570"/>
        <v>0</v>
      </c>
      <c r="O5217" s="15" t="e">
        <f t="shared" ca="1" si="571"/>
        <v>#DIV/0!</v>
      </c>
      <c r="P5217" s="15" t="e">
        <f t="shared" ca="1" si="572"/>
        <v>#DIV/0!</v>
      </c>
    </row>
    <row r="5218" spans="1:16" x14ac:dyDescent="0.25">
      <c r="A5218" s="1">
        <f t="shared" si="573"/>
        <v>43318</v>
      </c>
      <c r="B5218" s="7">
        <f t="shared" si="568"/>
        <v>8</v>
      </c>
      <c r="C5218" s="4">
        <f>INDEX(Calendar!$E$3:$E$367,MATCH(LOLP!$A5218,Calendar!$B$3:$B$367,0))</f>
        <v>1</v>
      </c>
      <c r="D5218" s="2">
        <f t="shared" si="574"/>
        <v>7</v>
      </c>
      <c r="E5218" s="36">
        <v>28952</v>
      </c>
      <c r="F5218" s="7">
        <f>IFERROR(IF(INDEX('Temperature Data'!$AA$15:$AA$348,MATCH(LOLP!A5218,'Temperature Data'!$B$15:$B$348,0))&gt;IF(B5218=9,$G$2,LOLP!$F$2),1,0),0)</f>
        <v>1</v>
      </c>
      <c r="G5218" s="7">
        <f>SUMIFS(LOLP!$F$4:$F$8763,$C$4:$C$8763,$C5218,$B$4:$B$8763,$B5218,$D$4:$D$8763,$D5218)</f>
        <v>9</v>
      </c>
      <c r="H5218" s="7">
        <f>COUNTIFS(Calendar!$E$3:$E$367,LOLP!C5218,Calendar!$D$3:$D$367,LOLP!B5218)</f>
        <v>23</v>
      </c>
      <c r="I5218" s="7">
        <f ca="1">IF($F5218=1,OFFSET(start_norps,LOLP!$D5218+(1-$C5218)*24,LOLP!$B5218)*H5218/G5218,0)</f>
        <v>0</v>
      </c>
      <c r="J5218" s="7">
        <f ca="1">IF($F5218=1,OFFSET(start_33,LOLP!$D5218+(1-$C5218)*24,LOLP!$B5218)*H5218/G5218,0)</f>
        <v>0</v>
      </c>
      <c r="K5218" s="7">
        <f ca="1">IF($F5218,OFFSET(start_40,LOLP!$D5218+(1-$C5218)*24,LOLP!$B5218),0)</f>
        <v>0</v>
      </c>
      <c r="L5218" s="7">
        <f ca="1">IF($F5218,OFFSET(start_50,LOLP!$D5218+(1-$C5218)*24,LOLP!$B5218),0)</f>
        <v>0</v>
      </c>
      <c r="M5218" s="25">
        <f t="shared" ca="1" si="569"/>
        <v>0</v>
      </c>
      <c r="N5218" s="25">
        <f t="shared" ca="1" si="570"/>
        <v>0</v>
      </c>
      <c r="O5218" s="15" t="e">
        <f t="shared" ca="1" si="571"/>
        <v>#DIV/0!</v>
      </c>
      <c r="P5218" s="15" t="e">
        <f t="shared" ca="1" si="572"/>
        <v>#DIV/0!</v>
      </c>
    </row>
    <row r="5219" spans="1:16" x14ac:dyDescent="0.25">
      <c r="A5219" s="1">
        <f t="shared" si="573"/>
        <v>43318</v>
      </c>
      <c r="B5219" s="7">
        <f t="shared" si="568"/>
        <v>8</v>
      </c>
      <c r="C5219" s="4">
        <f>INDEX(Calendar!$E$3:$E$367,MATCH(LOLP!$A5219,Calendar!$B$3:$B$367,0))</f>
        <v>1</v>
      </c>
      <c r="D5219" s="2">
        <f t="shared" si="574"/>
        <v>8</v>
      </c>
      <c r="E5219" s="36">
        <v>30407</v>
      </c>
      <c r="F5219" s="7">
        <f>IFERROR(IF(INDEX('Temperature Data'!$AA$15:$AA$348,MATCH(LOLP!A5219,'Temperature Data'!$B$15:$B$348,0))&gt;IF(B5219=9,$G$2,LOLP!$F$2),1,0),0)</f>
        <v>1</v>
      </c>
      <c r="G5219" s="7">
        <f>SUMIFS(LOLP!$F$4:$F$8763,$C$4:$C$8763,$C5219,$B$4:$B$8763,$B5219,$D$4:$D$8763,$D5219)</f>
        <v>9</v>
      </c>
      <c r="H5219" s="7">
        <f>COUNTIFS(Calendar!$E$3:$E$367,LOLP!C5219,Calendar!$D$3:$D$367,LOLP!B5219)</f>
        <v>23</v>
      </c>
      <c r="I5219" s="7">
        <f ca="1">IF($F5219=1,OFFSET(start_norps,LOLP!$D5219+(1-$C5219)*24,LOLP!$B5219)*H5219/G5219,0)</f>
        <v>0</v>
      </c>
      <c r="J5219" s="7">
        <f ca="1">IF($F5219=1,OFFSET(start_33,LOLP!$D5219+(1-$C5219)*24,LOLP!$B5219)*H5219/G5219,0)</f>
        <v>0</v>
      </c>
      <c r="K5219" s="7">
        <f ca="1">IF($F5219,OFFSET(start_40,LOLP!$D5219+(1-$C5219)*24,LOLP!$B5219),0)</f>
        <v>0</v>
      </c>
      <c r="L5219" s="7">
        <f ca="1">IF($F5219,OFFSET(start_50,LOLP!$D5219+(1-$C5219)*24,LOLP!$B5219),0)</f>
        <v>0</v>
      </c>
      <c r="M5219" s="25">
        <f t="shared" ca="1" si="569"/>
        <v>0</v>
      </c>
      <c r="N5219" s="25">
        <f t="shared" ca="1" si="570"/>
        <v>0</v>
      </c>
      <c r="O5219" s="15" t="e">
        <f t="shared" ca="1" si="571"/>
        <v>#DIV/0!</v>
      </c>
      <c r="P5219" s="15" t="e">
        <f t="shared" ca="1" si="572"/>
        <v>#DIV/0!</v>
      </c>
    </row>
    <row r="5220" spans="1:16" x14ac:dyDescent="0.25">
      <c r="A5220" s="1">
        <f t="shared" si="573"/>
        <v>43318</v>
      </c>
      <c r="B5220" s="7">
        <f t="shared" si="568"/>
        <v>8</v>
      </c>
      <c r="C5220" s="4">
        <f>INDEX(Calendar!$E$3:$E$367,MATCH(LOLP!$A5220,Calendar!$B$3:$B$367,0))</f>
        <v>1</v>
      </c>
      <c r="D5220" s="2">
        <f t="shared" si="574"/>
        <v>9</v>
      </c>
      <c r="E5220" s="36">
        <v>31752</v>
      </c>
      <c r="F5220" s="7">
        <f>IFERROR(IF(INDEX('Temperature Data'!$AA$15:$AA$348,MATCH(LOLP!A5220,'Temperature Data'!$B$15:$B$348,0))&gt;IF(B5220=9,$G$2,LOLP!$F$2),1,0),0)</f>
        <v>1</v>
      </c>
      <c r="G5220" s="7">
        <f>SUMIFS(LOLP!$F$4:$F$8763,$C$4:$C$8763,$C5220,$B$4:$B$8763,$B5220,$D$4:$D$8763,$D5220)</f>
        <v>9</v>
      </c>
      <c r="H5220" s="7">
        <f>COUNTIFS(Calendar!$E$3:$E$367,LOLP!C5220,Calendar!$D$3:$D$367,LOLP!B5220)</f>
        <v>23</v>
      </c>
      <c r="I5220" s="7">
        <f ca="1">IF($F5220=1,OFFSET(start_norps,LOLP!$D5220+(1-$C5220)*24,LOLP!$B5220)*H5220/G5220,0)</f>
        <v>0</v>
      </c>
      <c r="J5220" s="7">
        <f ca="1">IF($F5220=1,OFFSET(start_33,LOLP!$D5220+(1-$C5220)*24,LOLP!$B5220)*H5220/G5220,0)</f>
        <v>0</v>
      </c>
      <c r="K5220" s="7">
        <f ca="1">IF($F5220,OFFSET(start_40,LOLP!$D5220+(1-$C5220)*24,LOLP!$B5220),0)</f>
        <v>0</v>
      </c>
      <c r="L5220" s="7">
        <f ca="1">IF($F5220,OFFSET(start_50,LOLP!$D5220+(1-$C5220)*24,LOLP!$B5220),0)</f>
        <v>0</v>
      </c>
      <c r="M5220" s="25">
        <f t="shared" ca="1" si="569"/>
        <v>0</v>
      </c>
      <c r="N5220" s="25">
        <f t="shared" ca="1" si="570"/>
        <v>0</v>
      </c>
      <c r="O5220" s="15" t="e">
        <f t="shared" ca="1" si="571"/>
        <v>#DIV/0!</v>
      </c>
      <c r="P5220" s="15" t="e">
        <f t="shared" ca="1" si="572"/>
        <v>#DIV/0!</v>
      </c>
    </row>
    <row r="5221" spans="1:16" x14ac:dyDescent="0.25">
      <c r="A5221" s="1">
        <f t="shared" si="573"/>
        <v>43318</v>
      </c>
      <c r="B5221" s="7">
        <f t="shared" si="568"/>
        <v>8</v>
      </c>
      <c r="C5221" s="4">
        <f>INDEX(Calendar!$E$3:$E$367,MATCH(LOLP!$A5221,Calendar!$B$3:$B$367,0))</f>
        <v>1</v>
      </c>
      <c r="D5221" s="2">
        <f t="shared" si="574"/>
        <v>10</v>
      </c>
      <c r="E5221" s="36">
        <v>33126</v>
      </c>
      <c r="F5221" s="7">
        <f>IFERROR(IF(INDEX('Temperature Data'!$AA$15:$AA$348,MATCH(LOLP!A5221,'Temperature Data'!$B$15:$B$348,0))&gt;IF(B5221=9,$G$2,LOLP!$F$2),1,0),0)</f>
        <v>1</v>
      </c>
      <c r="G5221" s="7">
        <f>SUMIFS(LOLP!$F$4:$F$8763,$C$4:$C$8763,$C5221,$B$4:$B$8763,$B5221,$D$4:$D$8763,$D5221)</f>
        <v>9</v>
      </c>
      <c r="H5221" s="7">
        <f>COUNTIFS(Calendar!$E$3:$E$367,LOLP!C5221,Calendar!$D$3:$D$367,LOLP!B5221)</f>
        <v>23</v>
      </c>
      <c r="I5221" s="7">
        <f ca="1">IF($F5221=1,OFFSET(start_norps,LOLP!$D5221+(1-$C5221)*24,LOLP!$B5221)*H5221/G5221,0)</f>
        <v>1.7369398800861817E-12</v>
      </c>
      <c r="J5221" s="7">
        <f ca="1">IF($F5221=1,OFFSET(start_33,LOLP!$D5221+(1-$C5221)*24,LOLP!$B5221)*H5221/G5221,0)</f>
        <v>0</v>
      </c>
      <c r="K5221" s="7">
        <f ca="1">IF($F5221,OFFSET(start_40,LOLP!$D5221+(1-$C5221)*24,LOLP!$B5221),0)</f>
        <v>0</v>
      </c>
      <c r="L5221" s="7">
        <f ca="1">IF($F5221,OFFSET(start_50,LOLP!$D5221+(1-$C5221)*24,LOLP!$B5221),0)</f>
        <v>0</v>
      </c>
      <c r="M5221" s="25">
        <f t="shared" ca="1" si="569"/>
        <v>1.0459617689311665E-15</v>
      </c>
      <c r="N5221" s="25">
        <f t="shared" ca="1" si="570"/>
        <v>0</v>
      </c>
      <c r="O5221" s="15" t="e">
        <f t="shared" ca="1" si="571"/>
        <v>#DIV/0!</v>
      </c>
      <c r="P5221" s="15" t="e">
        <f t="shared" ca="1" si="572"/>
        <v>#DIV/0!</v>
      </c>
    </row>
    <row r="5222" spans="1:16" x14ac:dyDescent="0.25">
      <c r="A5222" s="1">
        <f t="shared" si="573"/>
        <v>43318</v>
      </c>
      <c r="B5222" s="7">
        <f t="shared" si="568"/>
        <v>8</v>
      </c>
      <c r="C5222" s="4">
        <f>INDEX(Calendar!$E$3:$E$367,MATCH(LOLP!$A5222,Calendar!$B$3:$B$367,0))</f>
        <v>1</v>
      </c>
      <c r="D5222" s="2">
        <f t="shared" si="574"/>
        <v>11</v>
      </c>
      <c r="E5222" s="36">
        <v>34496</v>
      </c>
      <c r="F5222" s="7">
        <f>IFERROR(IF(INDEX('Temperature Data'!$AA$15:$AA$348,MATCH(LOLP!A5222,'Temperature Data'!$B$15:$B$348,0))&gt;IF(B5222=9,$G$2,LOLP!$F$2),1,0),0)</f>
        <v>1</v>
      </c>
      <c r="G5222" s="7">
        <f>SUMIFS(LOLP!$F$4:$F$8763,$C$4:$C$8763,$C5222,$B$4:$B$8763,$B5222,$D$4:$D$8763,$D5222)</f>
        <v>9</v>
      </c>
      <c r="H5222" s="7">
        <f>COUNTIFS(Calendar!$E$3:$E$367,LOLP!C5222,Calendar!$D$3:$D$367,LOLP!B5222)</f>
        <v>23</v>
      </c>
      <c r="I5222" s="7">
        <f ca="1">IF($F5222=1,OFFSET(start_norps,LOLP!$D5222+(1-$C5222)*24,LOLP!$B5222)*H5222/G5222,0)</f>
        <v>2.8052284474909181E-10</v>
      </c>
      <c r="J5222" s="7">
        <f ca="1">IF($F5222=1,OFFSET(start_33,LOLP!$D5222+(1-$C5222)*24,LOLP!$B5222)*H5222/G5222,0)</f>
        <v>0</v>
      </c>
      <c r="K5222" s="7">
        <f ca="1">IF($F5222,OFFSET(start_40,LOLP!$D5222+(1-$C5222)*24,LOLP!$B5222),0)</f>
        <v>0</v>
      </c>
      <c r="L5222" s="7">
        <f ca="1">IF($F5222,OFFSET(start_50,LOLP!$D5222+(1-$C5222)*24,LOLP!$B5222),0)</f>
        <v>0</v>
      </c>
      <c r="M5222" s="25">
        <f t="shared" ca="1" si="569"/>
        <v>1.6892707357539894E-13</v>
      </c>
      <c r="N5222" s="25">
        <f t="shared" ca="1" si="570"/>
        <v>0</v>
      </c>
      <c r="O5222" s="15" t="e">
        <f t="shared" ca="1" si="571"/>
        <v>#DIV/0!</v>
      </c>
      <c r="P5222" s="15" t="e">
        <f t="shared" ca="1" si="572"/>
        <v>#DIV/0!</v>
      </c>
    </row>
    <row r="5223" spans="1:16" x14ac:dyDescent="0.25">
      <c r="A5223" s="1">
        <f t="shared" si="573"/>
        <v>43318</v>
      </c>
      <c r="B5223" s="7">
        <f t="shared" si="568"/>
        <v>8</v>
      </c>
      <c r="C5223" s="4">
        <f>INDEX(Calendar!$E$3:$E$367,MATCH(LOLP!$A5223,Calendar!$B$3:$B$367,0))</f>
        <v>1</v>
      </c>
      <c r="D5223" s="2">
        <f t="shared" si="574"/>
        <v>12</v>
      </c>
      <c r="E5223" s="36">
        <v>36732</v>
      </c>
      <c r="F5223" s="7">
        <f>IFERROR(IF(INDEX('Temperature Data'!$AA$15:$AA$348,MATCH(LOLP!A5223,'Temperature Data'!$B$15:$B$348,0))&gt;IF(B5223=9,$G$2,LOLP!$F$2),1,0),0)</f>
        <v>1</v>
      </c>
      <c r="G5223" s="7">
        <f>SUMIFS(LOLP!$F$4:$F$8763,$C$4:$C$8763,$C5223,$B$4:$B$8763,$B5223,$D$4:$D$8763,$D5223)</f>
        <v>9</v>
      </c>
      <c r="H5223" s="7">
        <f>COUNTIFS(Calendar!$E$3:$E$367,LOLP!C5223,Calendar!$D$3:$D$367,LOLP!B5223)</f>
        <v>23</v>
      </c>
      <c r="I5223" s="7">
        <f ca="1">IF($F5223=1,OFFSET(start_norps,LOLP!$D5223+(1-$C5223)*24,LOLP!$B5223)*H5223/G5223,0)</f>
        <v>1.0842800071119944E-7</v>
      </c>
      <c r="J5223" s="7">
        <f ca="1">IF($F5223=1,OFFSET(start_33,LOLP!$D5223+(1-$C5223)*24,LOLP!$B5223)*H5223/G5223,0)</f>
        <v>0</v>
      </c>
      <c r="K5223" s="7">
        <f ca="1">IF($F5223,OFFSET(start_40,LOLP!$D5223+(1-$C5223)*24,LOLP!$B5223),0)</f>
        <v>0</v>
      </c>
      <c r="L5223" s="7">
        <f ca="1">IF($F5223,OFFSET(start_50,LOLP!$D5223+(1-$C5223)*24,LOLP!$B5223),0)</f>
        <v>0</v>
      </c>
      <c r="M5223" s="25">
        <f t="shared" ca="1" si="569"/>
        <v>6.5293879613109474E-11</v>
      </c>
      <c r="N5223" s="25">
        <f t="shared" ca="1" si="570"/>
        <v>0</v>
      </c>
      <c r="O5223" s="15" t="e">
        <f t="shared" ca="1" si="571"/>
        <v>#DIV/0!</v>
      </c>
      <c r="P5223" s="15" t="e">
        <f t="shared" ca="1" si="572"/>
        <v>#DIV/0!</v>
      </c>
    </row>
    <row r="5224" spans="1:16" x14ac:dyDescent="0.25">
      <c r="A5224" s="1">
        <f t="shared" si="573"/>
        <v>43318</v>
      </c>
      <c r="B5224" s="7">
        <f t="shared" si="568"/>
        <v>8</v>
      </c>
      <c r="C5224" s="4">
        <f>INDEX(Calendar!$E$3:$E$367,MATCH(LOLP!$A5224,Calendar!$B$3:$B$367,0))</f>
        <v>1</v>
      </c>
      <c r="D5224" s="2">
        <f t="shared" si="574"/>
        <v>13</v>
      </c>
      <c r="E5224" s="36">
        <v>38804</v>
      </c>
      <c r="F5224" s="7">
        <f>IFERROR(IF(INDEX('Temperature Data'!$AA$15:$AA$348,MATCH(LOLP!A5224,'Temperature Data'!$B$15:$B$348,0))&gt;IF(B5224=9,$G$2,LOLP!$F$2),1,0),0)</f>
        <v>1</v>
      </c>
      <c r="G5224" s="7">
        <f>SUMIFS(LOLP!$F$4:$F$8763,$C$4:$C$8763,$C5224,$B$4:$B$8763,$B5224,$D$4:$D$8763,$D5224)</f>
        <v>9</v>
      </c>
      <c r="H5224" s="7">
        <f>COUNTIFS(Calendar!$E$3:$E$367,LOLP!C5224,Calendar!$D$3:$D$367,LOLP!B5224)</f>
        <v>23</v>
      </c>
      <c r="I5224" s="7">
        <f ca="1">IF($F5224=1,OFFSET(start_norps,LOLP!$D5224+(1-$C5224)*24,LOLP!$B5224)*H5224/G5224,0)</f>
        <v>4.5367225708346461E-4</v>
      </c>
      <c r="J5224" s="7">
        <f ca="1">IF($F5224=1,OFFSET(start_33,LOLP!$D5224+(1-$C5224)*24,LOLP!$B5224)*H5224/G5224,0)</f>
        <v>2.038348857222932E-11</v>
      </c>
      <c r="K5224" s="7">
        <f ca="1">IF($F5224,OFFSET(start_40,LOLP!$D5224+(1-$C5224)*24,LOLP!$B5224),0)</f>
        <v>0</v>
      </c>
      <c r="L5224" s="7">
        <f ca="1">IF($F5224,OFFSET(start_50,LOLP!$D5224+(1-$C5224)*24,LOLP!$B5224),0)</f>
        <v>0</v>
      </c>
      <c r="M5224" s="25">
        <f t="shared" ca="1" si="569"/>
        <v>2.7319531434241183E-7</v>
      </c>
      <c r="N5224" s="25">
        <f t="shared" ca="1" si="570"/>
        <v>1.0879040268119986E-14</v>
      </c>
      <c r="O5224" s="15" t="e">
        <f t="shared" ca="1" si="571"/>
        <v>#DIV/0!</v>
      </c>
      <c r="P5224" s="15" t="e">
        <f t="shared" ca="1" si="572"/>
        <v>#DIV/0!</v>
      </c>
    </row>
    <row r="5225" spans="1:16" x14ac:dyDescent="0.25">
      <c r="A5225" s="1">
        <f t="shared" si="573"/>
        <v>43318</v>
      </c>
      <c r="B5225" s="7">
        <f t="shared" si="568"/>
        <v>8</v>
      </c>
      <c r="C5225" s="4">
        <f>INDEX(Calendar!$E$3:$E$367,MATCH(LOLP!$A5225,Calendar!$B$3:$B$367,0))</f>
        <v>1</v>
      </c>
      <c r="D5225" s="2">
        <f t="shared" si="574"/>
        <v>14</v>
      </c>
      <c r="E5225" s="36">
        <v>40908</v>
      </c>
      <c r="F5225" s="7">
        <f>IFERROR(IF(INDEX('Temperature Data'!$AA$15:$AA$348,MATCH(LOLP!A5225,'Temperature Data'!$B$15:$B$348,0))&gt;IF(B5225=9,$G$2,LOLP!$F$2),1,0),0)</f>
        <v>1</v>
      </c>
      <c r="G5225" s="7">
        <f>SUMIFS(LOLP!$F$4:$F$8763,$C$4:$C$8763,$C5225,$B$4:$B$8763,$B5225,$D$4:$D$8763,$D5225)</f>
        <v>9</v>
      </c>
      <c r="H5225" s="7">
        <f>COUNTIFS(Calendar!$E$3:$E$367,LOLP!C5225,Calendar!$D$3:$D$367,LOLP!B5225)</f>
        <v>23</v>
      </c>
      <c r="I5225" s="7">
        <f ca="1">IF($F5225=1,OFFSET(start_norps,LOLP!$D5225+(1-$C5225)*24,LOLP!$B5225)*H5225/G5225,0)</f>
        <v>3.5772062177643699E-2</v>
      </c>
      <c r="J5225" s="7">
        <f ca="1">IF($F5225=1,OFFSET(start_33,LOLP!$D5225+(1-$C5225)*24,LOLP!$B5225)*H5225/G5225,0)</f>
        <v>2.4293218178767716E-7</v>
      </c>
      <c r="K5225" s="7">
        <f ca="1">IF($F5225,OFFSET(start_40,LOLP!$D5225+(1-$C5225)*24,LOLP!$B5225),0)</f>
        <v>0</v>
      </c>
      <c r="L5225" s="7">
        <f ca="1">IF($F5225,OFFSET(start_50,LOLP!$D5225+(1-$C5225)*24,LOLP!$B5225),0)</f>
        <v>0</v>
      </c>
      <c r="M5225" s="25">
        <f t="shared" ca="1" si="569"/>
        <v>2.154145337015775E-5</v>
      </c>
      <c r="N5225" s="25">
        <f t="shared" ca="1" si="570"/>
        <v>1.2965734391958092E-10</v>
      </c>
      <c r="O5225" s="15" t="e">
        <f t="shared" ca="1" si="571"/>
        <v>#DIV/0!</v>
      </c>
      <c r="P5225" s="15" t="e">
        <f t="shared" ca="1" si="572"/>
        <v>#DIV/0!</v>
      </c>
    </row>
    <row r="5226" spans="1:16" x14ac:dyDescent="0.25">
      <c r="A5226" s="1">
        <f t="shared" si="573"/>
        <v>43318</v>
      </c>
      <c r="B5226" s="7">
        <f t="shared" si="568"/>
        <v>8</v>
      </c>
      <c r="C5226" s="4">
        <f>INDEX(Calendar!$E$3:$E$367,MATCH(LOLP!$A5226,Calendar!$B$3:$B$367,0))</f>
        <v>1</v>
      </c>
      <c r="D5226" s="2">
        <f t="shared" si="574"/>
        <v>15</v>
      </c>
      <c r="E5226" s="36">
        <v>42826</v>
      </c>
      <c r="F5226" s="7">
        <f>IFERROR(IF(INDEX('Temperature Data'!$AA$15:$AA$348,MATCH(LOLP!A5226,'Temperature Data'!$B$15:$B$348,0))&gt;IF(B5226=9,$G$2,LOLP!$F$2),1,0),0)</f>
        <v>1</v>
      </c>
      <c r="G5226" s="7">
        <f>SUMIFS(LOLP!$F$4:$F$8763,$C$4:$C$8763,$C5226,$B$4:$B$8763,$B5226,$D$4:$D$8763,$D5226)</f>
        <v>9</v>
      </c>
      <c r="H5226" s="7">
        <f>COUNTIFS(Calendar!$E$3:$E$367,LOLP!C5226,Calendar!$D$3:$D$367,LOLP!B5226)</f>
        <v>23</v>
      </c>
      <c r="I5226" s="7">
        <f ca="1">IF($F5226=1,OFFSET(start_norps,LOLP!$D5226+(1-$C5226)*24,LOLP!$B5226)*H5226/G5226,0)</f>
        <v>1.6067434961801694</v>
      </c>
      <c r="J5226" s="7">
        <f ca="1">IF($F5226=1,OFFSET(start_33,LOLP!$D5226+(1-$C5226)*24,LOLP!$B5226)*H5226/G5226,0)</f>
        <v>5.9386552897597996E-3</v>
      </c>
      <c r="K5226" s="7">
        <f ca="1">IF($F5226,OFFSET(start_40,LOLP!$D5226+(1-$C5226)*24,LOLP!$B5226),0)</f>
        <v>0</v>
      </c>
      <c r="L5226" s="7">
        <f ca="1">IF($F5226,OFFSET(start_50,LOLP!$D5226+(1-$C5226)*24,LOLP!$B5226),0)</f>
        <v>0</v>
      </c>
      <c r="M5226" s="25">
        <f t="shared" ca="1" si="569"/>
        <v>9.6755926255770637E-4</v>
      </c>
      <c r="N5226" s="25">
        <f t="shared" ca="1" si="570"/>
        <v>3.1695688305191146E-6</v>
      </c>
      <c r="O5226" s="15" t="e">
        <f t="shared" ca="1" si="571"/>
        <v>#DIV/0!</v>
      </c>
      <c r="P5226" s="15" t="e">
        <f t="shared" ca="1" si="572"/>
        <v>#DIV/0!</v>
      </c>
    </row>
    <row r="5227" spans="1:16" x14ac:dyDescent="0.25">
      <c r="A5227" s="1">
        <f t="shared" si="573"/>
        <v>43318</v>
      </c>
      <c r="B5227" s="7">
        <f t="shared" si="568"/>
        <v>8</v>
      </c>
      <c r="C5227" s="4">
        <f>INDEX(Calendar!$E$3:$E$367,MATCH(LOLP!$A5227,Calendar!$B$3:$B$367,0))</f>
        <v>1</v>
      </c>
      <c r="D5227" s="2">
        <f t="shared" si="574"/>
        <v>16</v>
      </c>
      <c r="E5227" s="36">
        <v>44138</v>
      </c>
      <c r="F5227" s="7">
        <f>IFERROR(IF(INDEX('Temperature Data'!$AA$15:$AA$348,MATCH(LOLP!A5227,'Temperature Data'!$B$15:$B$348,0))&gt;IF(B5227=9,$G$2,LOLP!$F$2),1,0),0)</f>
        <v>1</v>
      </c>
      <c r="G5227" s="7">
        <f>SUMIFS(LOLP!$F$4:$F$8763,$C$4:$C$8763,$C5227,$B$4:$B$8763,$B5227,$D$4:$D$8763,$D5227)</f>
        <v>9</v>
      </c>
      <c r="H5227" s="7">
        <f>COUNTIFS(Calendar!$E$3:$E$367,LOLP!C5227,Calendar!$D$3:$D$367,LOLP!B5227)</f>
        <v>23</v>
      </c>
      <c r="I5227" s="7">
        <f ca="1">IF($F5227=1,OFFSET(start_norps,LOLP!$D5227+(1-$C5227)*24,LOLP!$B5227)*H5227/G5227,0)</f>
        <v>5.7771762531966964</v>
      </c>
      <c r="J5227" s="7">
        <f ca="1">IF($F5227=1,OFFSET(start_33,LOLP!$D5227+(1-$C5227)*24,LOLP!$B5227)*H5227/G5227,0)</f>
        <v>0.16296445197509316</v>
      </c>
      <c r="K5227" s="7">
        <f ca="1">IF($F5227,OFFSET(start_40,LOLP!$D5227+(1-$C5227)*24,LOLP!$B5227),0)</f>
        <v>0</v>
      </c>
      <c r="L5227" s="7">
        <f ca="1">IF($F5227,OFFSET(start_50,LOLP!$D5227+(1-$C5227)*24,LOLP!$B5227),0)</f>
        <v>0</v>
      </c>
      <c r="M5227" s="25">
        <f t="shared" ca="1" si="569"/>
        <v>3.4789376204091326E-3</v>
      </c>
      <c r="N5227" s="25">
        <f t="shared" ca="1" si="570"/>
        <v>8.6977105465869928E-5</v>
      </c>
      <c r="O5227" s="15" t="e">
        <f t="shared" ca="1" si="571"/>
        <v>#DIV/0!</v>
      </c>
      <c r="P5227" s="15" t="e">
        <f t="shared" ca="1" si="572"/>
        <v>#DIV/0!</v>
      </c>
    </row>
    <row r="5228" spans="1:16" x14ac:dyDescent="0.25">
      <c r="A5228" s="1">
        <f t="shared" si="573"/>
        <v>43318</v>
      </c>
      <c r="B5228" s="7">
        <f t="shared" si="568"/>
        <v>8</v>
      </c>
      <c r="C5228" s="4">
        <f>INDEX(Calendar!$E$3:$E$367,MATCH(LOLP!$A5228,Calendar!$B$3:$B$367,0))</f>
        <v>1</v>
      </c>
      <c r="D5228" s="2">
        <f t="shared" si="574"/>
        <v>17</v>
      </c>
      <c r="E5228" s="36">
        <v>44462</v>
      </c>
      <c r="F5228" s="7">
        <f>IFERROR(IF(INDEX('Temperature Data'!$AA$15:$AA$348,MATCH(LOLP!A5228,'Temperature Data'!$B$15:$B$348,0))&gt;IF(B5228=9,$G$2,LOLP!$F$2),1,0),0)</f>
        <v>1</v>
      </c>
      <c r="G5228" s="7">
        <f>SUMIFS(LOLP!$F$4:$F$8763,$C$4:$C$8763,$C5228,$B$4:$B$8763,$B5228,$D$4:$D$8763,$D5228)</f>
        <v>9</v>
      </c>
      <c r="H5228" s="7">
        <f>COUNTIFS(Calendar!$E$3:$E$367,LOLP!C5228,Calendar!$D$3:$D$367,LOLP!B5228)</f>
        <v>23</v>
      </c>
      <c r="I5228" s="7">
        <f ca="1">IF($F5228=1,OFFSET(start_norps,LOLP!$D5228+(1-$C5228)*24,LOLP!$B5228)*H5228/G5228,0)</f>
        <v>8.584026457068946</v>
      </c>
      <c r="J5228" s="7">
        <f ca="1">IF($F5228=1,OFFSET(start_33,LOLP!$D5228+(1-$C5228)*24,LOLP!$B5228)*H5228/G5228,0)</f>
        <v>0.846701296384193</v>
      </c>
      <c r="K5228" s="7">
        <f ca="1">IF($F5228,OFFSET(start_40,LOLP!$D5228+(1-$C5228)*24,LOLP!$B5228),0)</f>
        <v>0</v>
      </c>
      <c r="L5228" s="7">
        <f ca="1">IF($F5228,OFFSET(start_50,LOLP!$D5228+(1-$C5228)*24,LOLP!$B5228),0)</f>
        <v>0</v>
      </c>
      <c r="M5228" s="25">
        <f t="shared" ca="1" si="569"/>
        <v>5.1691849559826327E-3</v>
      </c>
      <c r="N5228" s="25">
        <f t="shared" ca="1" si="570"/>
        <v>4.5189995156092171E-4</v>
      </c>
      <c r="O5228" s="15" t="e">
        <f t="shared" ca="1" si="571"/>
        <v>#DIV/0!</v>
      </c>
      <c r="P5228" s="15" t="e">
        <f t="shared" ca="1" si="572"/>
        <v>#DIV/0!</v>
      </c>
    </row>
    <row r="5229" spans="1:16" x14ac:dyDescent="0.25">
      <c r="A5229" s="1">
        <f t="shared" si="573"/>
        <v>43318</v>
      </c>
      <c r="B5229" s="7">
        <f t="shared" si="568"/>
        <v>8</v>
      </c>
      <c r="C5229" s="4">
        <f>INDEX(Calendar!$E$3:$E$367,MATCH(LOLP!$A5229,Calendar!$B$3:$B$367,0))</f>
        <v>1</v>
      </c>
      <c r="D5229" s="2">
        <f t="shared" si="574"/>
        <v>18</v>
      </c>
      <c r="E5229" s="36">
        <v>44028</v>
      </c>
      <c r="F5229" s="7">
        <f>IFERROR(IF(INDEX('Temperature Data'!$AA$15:$AA$348,MATCH(LOLP!A5229,'Temperature Data'!$B$15:$B$348,0))&gt;IF(B5229=9,$G$2,LOLP!$F$2),1,0),0)</f>
        <v>1</v>
      </c>
      <c r="G5229" s="7">
        <f>SUMIFS(LOLP!$F$4:$F$8763,$C$4:$C$8763,$C5229,$B$4:$B$8763,$B5229,$D$4:$D$8763,$D5229)</f>
        <v>9</v>
      </c>
      <c r="H5229" s="7">
        <f>COUNTIFS(Calendar!$E$3:$E$367,LOLP!C5229,Calendar!$D$3:$D$367,LOLP!B5229)</f>
        <v>23</v>
      </c>
      <c r="I5229" s="7">
        <f ca="1">IF($F5229=1,OFFSET(start_norps,LOLP!$D5229+(1-$C5229)*24,LOLP!$B5229)*H5229/G5229,0)</f>
        <v>9.3439591492068885</v>
      </c>
      <c r="J5229" s="7">
        <f ca="1">IF($F5229=1,OFFSET(start_33,LOLP!$D5229+(1-$C5229)*24,LOLP!$B5229)*H5229/G5229,0)</f>
        <v>4.6868626283270594</v>
      </c>
      <c r="K5229" s="7">
        <f ca="1">IF($F5229,OFFSET(start_40,LOLP!$D5229+(1-$C5229)*24,LOLP!$B5229),0)</f>
        <v>0</v>
      </c>
      <c r="L5229" s="7">
        <f ca="1">IF($F5229,OFFSET(start_50,LOLP!$D5229+(1-$C5229)*24,LOLP!$B5229),0)</f>
        <v>0</v>
      </c>
      <c r="M5229" s="25">
        <f t="shared" ca="1" si="569"/>
        <v>5.6268061736483741E-3</v>
      </c>
      <c r="N5229" s="25">
        <f t="shared" ca="1" si="570"/>
        <v>2.5014642161982088E-3</v>
      </c>
      <c r="O5229" s="15" t="e">
        <f t="shared" ca="1" si="571"/>
        <v>#DIV/0!</v>
      </c>
      <c r="P5229" s="15" t="e">
        <f t="shared" ca="1" si="572"/>
        <v>#DIV/0!</v>
      </c>
    </row>
    <row r="5230" spans="1:16" x14ac:dyDescent="0.25">
      <c r="A5230" s="1">
        <f t="shared" si="573"/>
        <v>43318</v>
      </c>
      <c r="B5230" s="7">
        <f t="shared" si="568"/>
        <v>8</v>
      </c>
      <c r="C5230" s="4">
        <f>INDEX(Calendar!$E$3:$E$367,MATCH(LOLP!$A5230,Calendar!$B$3:$B$367,0))</f>
        <v>1</v>
      </c>
      <c r="D5230" s="2">
        <f t="shared" si="574"/>
        <v>19</v>
      </c>
      <c r="E5230" s="36">
        <v>42605</v>
      </c>
      <c r="F5230" s="7">
        <f>IFERROR(IF(INDEX('Temperature Data'!$AA$15:$AA$348,MATCH(LOLP!A5230,'Temperature Data'!$B$15:$B$348,0))&gt;IF(B5230=9,$G$2,LOLP!$F$2),1,0),0)</f>
        <v>1</v>
      </c>
      <c r="G5230" s="7">
        <f>SUMIFS(LOLP!$F$4:$F$8763,$C$4:$C$8763,$C5230,$B$4:$B$8763,$B5230,$D$4:$D$8763,$D5230)</f>
        <v>9</v>
      </c>
      <c r="H5230" s="7">
        <f>COUNTIFS(Calendar!$E$3:$E$367,LOLP!C5230,Calendar!$D$3:$D$367,LOLP!B5230)</f>
        <v>23</v>
      </c>
      <c r="I5230" s="7">
        <f ca="1">IF($F5230=1,OFFSET(start_norps,LOLP!$D5230+(1-$C5230)*24,LOLP!$B5230)*H5230/G5230,0)</f>
        <v>19.933743905240501</v>
      </c>
      <c r="J5230" s="7">
        <f ca="1">IF($F5230=1,OFFSET(start_33,LOLP!$D5230+(1-$C5230)*24,LOLP!$B5230)*H5230/G5230,0)</f>
        <v>27.913524716202556</v>
      </c>
      <c r="K5230" s="7">
        <f ca="1">IF($F5230,OFFSET(start_40,LOLP!$D5230+(1-$C5230)*24,LOLP!$B5230),0)</f>
        <v>0</v>
      </c>
      <c r="L5230" s="7">
        <f ca="1">IF($F5230,OFFSET(start_50,LOLP!$D5230+(1-$C5230)*24,LOLP!$B5230),0)</f>
        <v>0</v>
      </c>
      <c r="M5230" s="25">
        <f t="shared" ca="1" si="569"/>
        <v>1.2003831724740928E-2</v>
      </c>
      <c r="N5230" s="25">
        <f t="shared" ca="1" si="570"/>
        <v>1.4897958135903024E-2</v>
      </c>
      <c r="O5230" s="15" t="e">
        <f t="shared" ca="1" si="571"/>
        <v>#DIV/0!</v>
      </c>
      <c r="P5230" s="15" t="e">
        <f t="shared" ca="1" si="572"/>
        <v>#DIV/0!</v>
      </c>
    </row>
    <row r="5231" spans="1:16" x14ac:dyDescent="0.25">
      <c r="A5231" s="1">
        <f t="shared" si="573"/>
        <v>43318</v>
      </c>
      <c r="B5231" s="7">
        <f t="shared" si="568"/>
        <v>8</v>
      </c>
      <c r="C5231" s="4">
        <f>INDEX(Calendar!$E$3:$E$367,MATCH(LOLP!$A5231,Calendar!$B$3:$B$367,0))</f>
        <v>1</v>
      </c>
      <c r="D5231" s="2">
        <f t="shared" si="574"/>
        <v>20</v>
      </c>
      <c r="E5231" s="36">
        <v>41795</v>
      </c>
      <c r="F5231" s="7">
        <f>IFERROR(IF(INDEX('Temperature Data'!$AA$15:$AA$348,MATCH(LOLP!A5231,'Temperature Data'!$B$15:$B$348,0))&gt;IF(B5231=9,$G$2,LOLP!$F$2),1,0),0)</f>
        <v>1</v>
      </c>
      <c r="G5231" s="7">
        <f>SUMIFS(LOLP!$F$4:$F$8763,$C$4:$C$8763,$C5231,$B$4:$B$8763,$B5231,$D$4:$D$8763,$D5231)</f>
        <v>9</v>
      </c>
      <c r="H5231" s="7">
        <f>COUNTIFS(Calendar!$E$3:$E$367,LOLP!C5231,Calendar!$D$3:$D$367,LOLP!B5231)</f>
        <v>23</v>
      </c>
      <c r="I5231" s="7">
        <f ca="1">IF($F5231=1,OFFSET(start_norps,LOLP!$D5231+(1-$C5231)*24,LOLP!$B5231)*H5231/G5231,0)</f>
        <v>4.3043032577547917</v>
      </c>
      <c r="J5231" s="7">
        <f ca="1">IF($F5231=1,OFFSET(start_33,LOLP!$D5231+(1-$C5231)*24,LOLP!$B5231)*H5231/G5231,0)</f>
        <v>6.2603708794134079</v>
      </c>
      <c r="K5231" s="7">
        <f ca="1">IF($F5231,OFFSET(start_40,LOLP!$D5231+(1-$C5231)*24,LOLP!$B5231),0)</f>
        <v>0</v>
      </c>
      <c r="L5231" s="7">
        <f ca="1">IF($F5231,OFFSET(start_50,LOLP!$D5231+(1-$C5231)*24,LOLP!$B5231),0)</f>
        <v>0</v>
      </c>
      <c r="M5231" s="25">
        <f t="shared" ca="1" si="569"/>
        <v>2.5919933678268717E-3</v>
      </c>
      <c r="N5231" s="25">
        <f t="shared" ca="1" si="570"/>
        <v>3.3412743186312893E-3</v>
      </c>
      <c r="O5231" s="15" t="e">
        <f t="shared" ca="1" si="571"/>
        <v>#DIV/0!</v>
      </c>
      <c r="P5231" s="15" t="e">
        <f t="shared" ca="1" si="572"/>
        <v>#DIV/0!</v>
      </c>
    </row>
    <row r="5232" spans="1:16" x14ac:dyDescent="0.25">
      <c r="A5232" s="1">
        <f t="shared" si="573"/>
        <v>43318</v>
      </c>
      <c r="B5232" s="7">
        <f t="shared" si="568"/>
        <v>8</v>
      </c>
      <c r="C5232" s="4">
        <f>INDEX(Calendar!$E$3:$E$367,MATCH(LOLP!$A5232,Calendar!$B$3:$B$367,0))</f>
        <v>1</v>
      </c>
      <c r="D5232" s="2">
        <f t="shared" si="574"/>
        <v>21</v>
      </c>
      <c r="E5232" s="36">
        <v>39374</v>
      </c>
      <c r="F5232" s="7">
        <f>IFERROR(IF(INDEX('Temperature Data'!$AA$15:$AA$348,MATCH(LOLP!A5232,'Temperature Data'!$B$15:$B$348,0))&gt;IF(B5232=9,$G$2,LOLP!$F$2),1,0),0)</f>
        <v>1</v>
      </c>
      <c r="G5232" s="7">
        <f>SUMIFS(LOLP!$F$4:$F$8763,$C$4:$C$8763,$C5232,$B$4:$B$8763,$B5232,$D$4:$D$8763,$D5232)</f>
        <v>9</v>
      </c>
      <c r="H5232" s="7">
        <f>COUNTIFS(Calendar!$E$3:$E$367,LOLP!C5232,Calendar!$D$3:$D$367,LOLP!B5232)</f>
        <v>23</v>
      </c>
      <c r="I5232" s="7">
        <f ca="1">IF($F5232=1,OFFSET(start_norps,LOLP!$D5232+(1-$C5232)*24,LOLP!$B5232)*H5232/G5232,0)</f>
        <v>1.5737979098052444E-2</v>
      </c>
      <c r="J5232" s="7">
        <f ca="1">IF($F5232=1,OFFSET(start_33,LOLP!$D5232+(1-$C5232)*24,LOLP!$B5232)*H5232/G5232,0)</f>
        <v>4.5744019841412499E-2</v>
      </c>
      <c r="K5232" s="7">
        <f ca="1">IF($F5232,OFFSET(start_40,LOLP!$D5232+(1-$C5232)*24,LOLP!$B5232),0)</f>
        <v>0</v>
      </c>
      <c r="L5232" s="7">
        <f ca="1">IF($F5232,OFFSET(start_50,LOLP!$D5232+(1-$C5232)*24,LOLP!$B5232),0)</f>
        <v>0</v>
      </c>
      <c r="M5232" s="25">
        <f t="shared" ca="1" si="569"/>
        <v>9.4771987479404847E-6</v>
      </c>
      <c r="N5232" s="25">
        <f t="shared" ca="1" si="570"/>
        <v>2.4414419156807693E-5</v>
      </c>
      <c r="O5232" s="15" t="e">
        <f t="shared" ca="1" si="571"/>
        <v>#DIV/0!</v>
      </c>
      <c r="P5232" s="15" t="e">
        <f t="shared" ca="1" si="572"/>
        <v>#DIV/0!</v>
      </c>
    </row>
    <row r="5233" spans="1:16" x14ac:dyDescent="0.25">
      <c r="A5233" s="1">
        <f t="shared" si="573"/>
        <v>43318</v>
      </c>
      <c r="B5233" s="7">
        <f t="shared" si="568"/>
        <v>8</v>
      </c>
      <c r="C5233" s="4">
        <f>INDEX(Calendar!$E$3:$E$367,MATCH(LOLP!$A5233,Calendar!$B$3:$B$367,0))</f>
        <v>1</v>
      </c>
      <c r="D5233" s="2">
        <f t="shared" si="574"/>
        <v>22</v>
      </c>
      <c r="E5233" s="36">
        <v>35762</v>
      </c>
      <c r="F5233" s="7">
        <f>IFERROR(IF(INDEX('Temperature Data'!$AA$15:$AA$348,MATCH(LOLP!A5233,'Temperature Data'!$B$15:$B$348,0))&gt;IF(B5233=9,$G$2,LOLP!$F$2),1,0),0)</f>
        <v>1</v>
      </c>
      <c r="G5233" s="7">
        <f>SUMIFS(LOLP!$F$4:$F$8763,$C$4:$C$8763,$C5233,$B$4:$B$8763,$B5233,$D$4:$D$8763,$D5233)</f>
        <v>9</v>
      </c>
      <c r="H5233" s="7">
        <f>COUNTIFS(Calendar!$E$3:$E$367,LOLP!C5233,Calendar!$D$3:$D$367,LOLP!B5233)</f>
        <v>23</v>
      </c>
      <c r="I5233" s="7">
        <f ca="1">IF($F5233=1,OFFSET(start_norps,LOLP!$D5233+(1-$C5233)*24,LOLP!$B5233)*H5233/G5233,0)</f>
        <v>9.4252237657575667E-9</v>
      </c>
      <c r="J5233" s="7">
        <f ca="1">IF($F5233=1,OFFSET(start_33,LOLP!$D5233+(1-$C5233)*24,LOLP!$B5233)*H5233/G5233,0)</f>
        <v>8.2100411944041919E-8</v>
      </c>
      <c r="K5233" s="7">
        <f ca="1">IF($F5233,OFFSET(start_40,LOLP!$D5233+(1-$C5233)*24,LOLP!$B5233),0)</f>
        <v>0</v>
      </c>
      <c r="L5233" s="7">
        <f ca="1">IF($F5233,OFFSET(start_50,LOLP!$D5233+(1-$C5233)*24,LOLP!$B5233),0)</f>
        <v>0</v>
      </c>
      <c r="M5233" s="25">
        <f t="shared" ca="1" si="569"/>
        <v>5.6757426296842864E-12</v>
      </c>
      <c r="N5233" s="25">
        <f t="shared" ca="1" si="570"/>
        <v>4.3818489872501041E-11</v>
      </c>
      <c r="O5233" s="15" t="e">
        <f t="shared" ca="1" si="571"/>
        <v>#DIV/0!</v>
      </c>
      <c r="P5233" s="15" t="e">
        <f t="shared" ca="1" si="572"/>
        <v>#DIV/0!</v>
      </c>
    </row>
    <row r="5234" spans="1:16" x14ac:dyDescent="0.25">
      <c r="A5234" s="1">
        <f t="shared" si="573"/>
        <v>43318</v>
      </c>
      <c r="B5234" s="7">
        <f t="shared" si="568"/>
        <v>8</v>
      </c>
      <c r="C5234" s="4">
        <f>INDEX(Calendar!$E$3:$E$367,MATCH(LOLP!$A5234,Calendar!$B$3:$B$367,0))</f>
        <v>1</v>
      </c>
      <c r="D5234" s="2">
        <f t="shared" si="574"/>
        <v>23</v>
      </c>
      <c r="E5234" s="36">
        <v>32303</v>
      </c>
      <c r="F5234" s="7">
        <f>IFERROR(IF(INDEX('Temperature Data'!$AA$15:$AA$348,MATCH(LOLP!A5234,'Temperature Data'!$B$15:$B$348,0))&gt;IF(B5234=9,$G$2,LOLP!$F$2),1,0),0)</f>
        <v>1</v>
      </c>
      <c r="G5234" s="7">
        <f>SUMIFS(LOLP!$F$4:$F$8763,$C$4:$C$8763,$C5234,$B$4:$B$8763,$B5234,$D$4:$D$8763,$D5234)</f>
        <v>9</v>
      </c>
      <c r="H5234" s="7">
        <f>COUNTIFS(Calendar!$E$3:$E$367,LOLP!C5234,Calendar!$D$3:$D$367,LOLP!B5234)</f>
        <v>23</v>
      </c>
      <c r="I5234" s="7">
        <f ca="1">IF($F5234=1,OFFSET(start_norps,LOLP!$D5234+(1-$C5234)*24,LOLP!$B5234)*H5234/G5234,0)</f>
        <v>0</v>
      </c>
      <c r="J5234" s="7">
        <f ca="1">IF($F5234=1,OFFSET(start_33,LOLP!$D5234+(1-$C5234)*24,LOLP!$B5234)*H5234/G5234,0)</f>
        <v>0</v>
      </c>
      <c r="K5234" s="7">
        <f ca="1">IF($F5234,OFFSET(start_40,LOLP!$D5234+(1-$C5234)*24,LOLP!$B5234),0)</f>
        <v>0</v>
      </c>
      <c r="L5234" s="7">
        <f ca="1">IF($F5234,OFFSET(start_50,LOLP!$D5234+(1-$C5234)*24,LOLP!$B5234),0)</f>
        <v>0</v>
      </c>
      <c r="M5234" s="25">
        <f t="shared" ca="1" si="569"/>
        <v>0</v>
      </c>
      <c r="N5234" s="25">
        <f t="shared" ca="1" si="570"/>
        <v>0</v>
      </c>
      <c r="O5234" s="15" t="e">
        <f t="shared" ca="1" si="571"/>
        <v>#DIV/0!</v>
      </c>
      <c r="P5234" s="15" t="e">
        <f t="shared" ca="1" si="572"/>
        <v>#DIV/0!</v>
      </c>
    </row>
    <row r="5235" spans="1:16" x14ac:dyDescent="0.25">
      <c r="A5235" s="1">
        <f t="shared" si="573"/>
        <v>43318</v>
      </c>
      <c r="B5235" s="7">
        <f t="shared" si="568"/>
        <v>8</v>
      </c>
      <c r="C5235" s="4">
        <f>INDEX(Calendar!$E$3:$E$367,MATCH(LOLP!$A5235,Calendar!$B$3:$B$367,0))</f>
        <v>1</v>
      </c>
      <c r="D5235" s="2">
        <f t="shared" si="574"/>
        <v>24</v>
      </c>
      <c r="E5235" s="36">
        <v>29792</v>
      </c>
      <c r="F5235" s="7">
        <f>IFERROR(IF(INDEX('Temperature Data'!$AA$15:$AA$348,MATCH(LOLP!A5235,'Temperature Data'!$B$15:$B$348,0))&gt;IF(B5235=9,$G$2,LOLP!$F$2),1,0),0)</f>
        <v>1</v>
      </c>
      <c r="G5235" s="7">
        <f>SUMIFS(LOLP!$F$4:$F$8763,$C$4:$C$8763,$C5235,$B$4:$B$8763,$B5235,$D$4:$D$8763,$D5235)</f>
        <v>9</v>
      </c>
      <c r="H5235" s="7">
        <f>COUNTIFS(Calendar!$E$3:$E$367,LOLP!C5235,Calendar!$D$3:$D$367,LOLP!B5235)</f>
        <v>23</v>
      </c>
      <c r="I5235" s="7">
        <f ca="1">IF($F5235=1,OFFSET(start_norps,LOLP!$D5235+(1-$C5235)*24,LOLP!$B5235)*H5235/G5235,0)</f>
        <v>0</v>
      </c>
      <c r="J5235" s="7">
        <f ca="1">IF($F5235=1,OFFSET(start_33,LOLP!$D5235+(1-$C5235)*24,LOLP!$B5235)*H5235/G5235,0)</f>
        <v>0</v>
      </c>
      <c r="K5235" s="7">
        <f ca="1">IF($F5235,OFFSET(start_40,LOLP!$D5235+(1-$C5235)*24,LOLP!$B5235),0)</f>
        <v>0</v>
      </c>
      <c r="L5235" s="7">
        <f ca="1">IF($F5235,OFFSET(start_50,LOLP!$D5235+(1-$C5235)*24,LOLP!$B5235),0)</f>
        <v>0</v>
      </c>
      <c r="M5235" s="25">
        <f t="shared" ca="1" si="569"/>
        <v>0</v>
      </c>
      <c r="N5235" s="25">
        <f t="shared" ca="1" si="570"/>
        <v>0</v>
      </c>
      <c r="O5235" s="15" t="e">
        <f t="shared" ca="1" si="571"/>
        <v>#DIV/0!</v>
      </c>
      <c r="P5235" s="15" t="e">
        <f t="shared" ca="1" si="572"/>
        <v>#DIV/0!</v>
      </c>
    </row>
    <row r="5236" spans="1:16" x14ac:dyDescent="0.25">
      <c r="A5236" s="1">
        <f t="shared" si="573"/>
        <v>43319</v>
      </c>
      <c r="B5236" s="7">
        <f t="shared" si="568"/>
        <v>8</v>
      </c>
      <c r="C5236" s="4">
        <f>INDEX(Calendar!$E$3:$E$367,MATCH(LOLP!$A5236,Calendar!$B$3:$B$367,0))</f>
        <v>1</v>
      </c>
      <c r="D5236" s="2">
        <f t="shared" si="574"/>
        <v>1</v>
      </c>
      <c r="E5236" s="36">
        <v>27968</v>
      </c>
      <c r="F5236" s="7">
        <f>IFERROR(IF(INDEX('Temperature Data'!$AA$15:$AA$348,MATCH(LOLP!A5236,'Temperature Data'!$B$15:$B$348,0))&gt;IF(B5236=9,$G$2,LOLP!$F$2),1,0),0)</f>
        <v>1</v>
      </c>
      <c r="G5236" s="7">
        <f>SUMIFS(LOLP!$F$4:$F$8763,$C$4:$C$8763,$C5236,$B$4:$B$8763,$B5236,$D$4:$D$8763,$D5236)</f>
        <v>9</v>
      </c>
      <c r="H5236" s="7">
        <f>COUNTIFS(Calendar!$E$3:$E$367,LOLP!C5236,Calendar!$D$3:$D$367,LOLP!B5236)</f>
        <v>23</v>
      </c>
      <c r="I5236" s="7">
        <f ca="1">IF($F5236=1,OFFSET(start_norps,LOLP!$D5236+(1-$C5236)*24,LOLP!$B5236)*H5236/G5236,0)</f>
        <v>0</v>
      </c>
      <c r="J5236" s="7">
        <f ca="1">IF($F5236=1,OFFSET(start_33,LOLP!$D5236+(1-$C5236)*24,LOLP!$B5236)*H5236/G5236,0)</f>
        <v>0</v>
      </c>
      <c r="K5236" s="7">
        <f ca="1">IF($F5236,OFFSET(start_40,LOLP!$D5236+(1-$C5236)*24,LOLP!$B5236),0)</f>
        <v>0</v>
      </c>
      <c r="L5236" s="7">
        <f ca="1">IF($F5236,OFFSET(start_50,LOLP!$D5236+(1-$C5236)*24,LOLP!$B5236),0)</f>
        <v>0</v>
      </c>
      <c r="M5236" s="25">
        <f t="shared" ca="1" si="569"/>
        <v>0</v>
      </c>
      <c r="N5236" s="25">
        <f t="shared" ca="1" si="570"/>
        <v>0</v>
      </c>
      <c r="O5236" s="15" t="e">
        <f t="shared" ca="1" si="571"/>
        <v>#DIV/0!</v>
      </c>
      <c r="P5236" s="15" t="e">
        <f t="shared" ca="1" si="572"/>
        <v>#DIV/0!</v>
      </c>
    </row>
    <row r="5237" spans="1:16" x14ac:dyDescent="0.25">
      <c r="A5237" s="1">
        <f t="shared" si="573"/>
        <v>43319</v>
      </c>
      <c r="B5237" s="7">
        <f t="shared" si="568"/>
        <v>8</v>
      </c>
      <c r="C5237" s="4">
        <f>INDEX(Calendar!$E$3:$E$367,MATCH(LOLP!$A5237,Calendar!$B$3:$B$367,0))</f>
        <v>1</v>
      </c>
      <c r="D5237" s="2">
        <f t="shared" si="574"/>
        <v>2</v>
      </c>
      <c r="E5237" s="36">
        <v>26799</v>
      </c>
      <c r="F5237" s="7">
        <f>IFERROR(IF(INDEX('Temperature Data'!$AA$15:$AA$348,MATCH(LOLP!A5237,'Temperature Data'!$B$15:$B$348,0))&gt;IF(B5237=9,$G$2,LOLP!$F$2),1,0),0)</f>
        <v>1</v>
      </c>
      <c r="G5237" s="7">
        <f>SUMIFS(LOLP!$F$4:$F$8763,$C$4:$C$8763,$C5237,$B$4:$B$8763,$B5237,$D$4:$D$8763,$D5237)</f>
        <v>9</v>
      </c>
      <c r="H5237" s="7">
        <f>COUNTIFS(Calendar!$E$3:$E$367,LOLP!C5237,Calendar!$D$3:$D$367,LOLP!B5237)</f>
        <v>23</v>
      </c>
      <c r="I5237" s="7">
        <f ca="1">IF($F5237=1,OFFSET(start_norps,LOLP!$D5237+(1-$C5237)*24,LOLP!$B5237)*H5237/G5237,0)</f>
        <v>0</v>
      </c>
      <c r="J5237" s="7">
        <f ca="1">IF($F5237=1,OFFSET(start_33,LOLP!$D5237+(1-$C5237)*24,LOLP!$B5237)*H5237/G5237,0)</f>
        <v>0</v>
      </c>
      <c r="K5237" s="7">
        <f ca="1">IF($F5237,OFFSET(start_40,LOLP!$D5237+(1-$C5237)*24,LOLP!$B5237),0)</f>
        <v>0</v>
      </c>
      <c r="L5237" s="7">
        <f ca="1">IF($F5237,OFFSET(start_50,LOLP!$D5237+(1-$C5237)*24,LOLP!$B5237),0)</f>
        <v>0</v>
      </c>
      <c r="M5237" s="25">
        <f t="shared" ca="1" si="569"/>
        <v>0</v>
      </c>
      <c r="N5237" s="25">
        <f t="shared" ca="1" si="570"/>
        <v>0</v>
      </c>
      <c r="O5237" s="15" t="e">
        <f t="shared" ca="1" si="571"/>
        <v>#DIV/0!</v>
      </c>
      <c r="P5237" s="15" t="e">
        <f t="shared" ca="1" si="572"/>
        <v>#DIV/0!</v>
      </c>
    </row>
    <row r="5238" spans="1:16" x14ac:dyDescent="0.25">
      <c r="A5238" s="1">
        <f t="shared" si="573"/>
        <v>43319</v>
      </c>
      <c r="B5238" s="7">
        <f t="shared" si="568"/>
        <v>8</v>
      </c>
      <c r="C5238" s="4">
        <f>INDEX(Calendar!$E$3:$E$367,MATCH(LOLP!$A5238,Calendar!$B$3:$B$367,0))</f>
        <v>1</v>
      </c>
      <c r="D5238" s="2">
        <f t="shared" si="574"/>
        <v>3</v>
      </c>
      <c r="E5238" s="36">
        <v>26195</v>
      </c>
      <c r="F5238" s="7">
        <f>IFERROR(IF(INDEX('Temperature Data'!$AA$15:$AA$348,MATCH(LOLP!A5238,'Temperature Data'!$B$15:$B$348,0))&gt;IF(B5238=9,$G$2,LOLP!$F$2),1,0),0)</f>
        <v>1</v>
      </c>
      <c r="G5238" s="7">
        <f>SUMIFS(LOLP!$F$4:$F$8763,$C$4:$C$8763,$C5238,$B$4:$B$8763,$B5238,$D$4:$D$8763,$D5238)</f>
        <v>9</v>
      </c>
      <c r="H5238" s="7">
        <f>COUNTIFS(Calendar!$E$3:$E$367,LOLP!C5238,Calendar!$D$3:$D$367,LOLP!B5238)</f>
        <v>23</v>
      </c>
      <c r="I5238" s="7">
        <f ca="1">IF($F5238=1,OFFSET(start_norps,LOLP!$D5238+(1-$C5238)*24,LOLP!$B5238)*H5238/G5238,0)</f>
        <v>0</v>
      </c>
      <c r="J5238" s="7">
        <f ca="1">IF($F5238=1,OFFSET(start_33,LOLP!$D5238+(1-$C5238)*24,LOLP!$B5238)*H5238/G5238,0)</f>
        <v>0</v>
      </c>
      <c r="K5238" s="7">
        <f ca="1">IF($F5238,OFFSET(start_40,LOLP!$D5238+(1-$C5238)*24,LOLP!$B5238),0)</f>
        <v>0</v>
      </c>
      <c r="L5238" s="7">
        <f ca="1">IF($F5238,OFFSET(start_50,LOLP!$D5238+(1-$C5238)*24,LOLP!$B5238),0)</f>
        <v>0</v>
      </c>
      <c r="M5238" s="25">
        <f t="shared" ca="1" si="569"/>
        <v>0</v>
      </c>
      <c r="N5238" s="25">
        <f t="shared" ca="1" si="570"/>
        <v>0</v>
      </c>
      <c r="O5238" s="15" t="e">
        <f t="shared" ca="1" si="571"/>
        <v>#DIV/0!</v>
      </c>
      <c r="P5238" s="15" t="e">
        <f t="shared" ca="1" si="572"/>
        <v>#DIV/0!</v>
      </c>
    </row>
    <row r="5239" spans="1:16" x14ac:dyDescent="0.25">
      <c r="A5239" s="1">
        <f t="shared" si="573"/>
        <v>43319</v>
      </c>
      <c r="B5239" s="7">
        <f t="shared" si="568"/>
        <v>8</v>
      </c>
      <c r="C5239" s="4">
        <f>INDEX(Calendar!$E$3:$E$367,MATCH(LOLP!$A5239,Calendar!$B$3:$B$367,0))</f>
        <v>1</v>
      </c>
      <c r="D5239" s="2">
        <f t="shared" si="574"/>
        <v>4</v>
      </c>
      <c r="E5239" s="36">
        <v>26056</v>
      </c>
      <c r="F5239" s="7">
        <f>IFERROR(IF(INDEX('Temperature Data'!$AA$15:$AA$348,MATCH(LOLP!A5239,'Temperature Data'!$B$15:$B$348,0))&gt;IF(B5239=9,$G$2,LOLP!$F$2),1,0),0)</f>
        <v>1</v>
      </c>
      <c r="G5239" s="7">
        <f>SUMIFS(LOLP!$F$4:$F$8763,$C$4:$C$8763,$C5239,$B$4:$B$8763,$B5239,$D$4:$D$8763,$D5239)</f>
        <v>9</v>
      </c>
      <c r="H5239" s="7">
        <f>COUNTIFS(Calendar!$E$3:$E$367,LOLP!C5239,Calendar!$D$3:$D$367,LOLP!B5239)</f>
        <v>23</v>
      </c>
      <c r="I5239" s="7">
        <f ca="1">IF($F5239=1,OFFSET(start_norps,LOLP!$D5239+(1-$C5239)*24,LOLP!$B5239)*H5239/G5239,0)</f>
        <v>0</v>
      </c>
      <c r="J5239" s="7">
        <f ca="1">IF($F5239=1,OFFSET(start_33,LOLP!$D5239+(1-$C5239)*24,LOLP!$B5239)*H5239/G5239,0)</f>
        <v>0</v>
      </c>
      <c r="K5239" s="7">
        <f ca="1">IF($F5239,OFFSET(start_40,LOLP!$D5239+(1-$C5239)*24,LOLP!$B5239),0)</f>
        <v>0</v>
      </c>
      <c r="L5239" s="7">
        <f ca="1">IF($F5239,OFFSET(start_50,LOLP!$D5239+(1-$C5239)*24,LOLP!$B5239),0)</f>
        <v>0</v>
      </c>
      <c r="M5239" s="25">
        <f t="shared" ca="1" si="569"/>
        <v>0</v>
      </c>
      <c r="N5239" s="25">
        <f t="shared" ca="1" si="570"/>
        <v>0</v>
      </c>
      <c r="O5239" s="15" t="e">
        <f t="shared" ca="1" si="571"/>
        <v>#DIV/0!</v>
      </c>
      <c r="P5239" s="15" t="e">
        <f t="shared" ca="1" si="572"/>
        <v>#DIV/0!</v>
      </c>
    </row>
    <row r="5240" spans="1:16" x14ac:dyDescent="0.25">
      <c r="A5240" s="1">
        <f t="shared" si="573"/>
        <v>43319</v>
      </c>
      <c r="B5240" s="7">
        <f t="shared" si="568"/>
        <v>8</v>
      </c>
      <c r="C5240" s="4">
        <f>INDEX(Calendar!$E$3:$E$367,MATCH(LOLP!$A5240,Calendar!$B$3:$B$367,0))</f>
        <v>1</v>
      </c>
      <c r="D5240" s="2">
        <f t="shared" si="574"/>
        <v>5</v>
      </c>
      <c r="E5240" s="36">
        <v>26915</v>
      </c>
      <c r="F5240" s="7">
        <f>IFERROR(IF(INDEX('Temperature Data'!$AA$15:$AA$348,MATCH(LOLP!A5240,'Temperature Data'!$B$15:$B$348,0))&gt;IF(B5240=9,$G$2,LOLP!$F$2),1,0),0)</f>
        <v>1</v>
      </c>
      <c r="G5240" s="7">
        <f>SUMIFS(LOLP!$F$4:$F$8763,$C$4:$C$8763,$C5240,$B$4:$B$8763,$B5240,$D$4:$D$8763,$D5240)</f>
        <v>9</v>
      </c>
      <c r="H5240" s="7">
        <f>COUNTIFS(Calendar!$E$3:$E$367,LOLP!C5240,Calendar!$D$3:$D$367,LOLP!B5240)</f>
        <v>23</v>
      </c>
      <c r="I5240" s="7">
        <f ca="1">IF($F5240=1,OFFSET(start_norps,LOLP!$D5240+(1-$C5240)*24,LOLP!$B5240)*H5240/G5240,0)</f>
        <v>0</v>
      </c>
      <c r="J5240" s="7">
        <f ca="1">IF($F5240=1,OFFSET(start_33,LOLP!$D5240+(1-$C5240)*24,LOLP!$B5240)*H5240/G5240,0)</f>
        <v>0</v>
      </c>
      <c r="K5240" s="7">
        <f ca="1">IF($F5240,OFFSET(start_40,LOLP!$D5240+(1-$C5240)*24,LOLP!$B5240),0)</f>
        <v>0</v>
      </c>
      <c r="L5240" s="7">
        <f ca="1">IF($F5240,OFFSET(start_50,LOLP!$D5240+(1-$C5240)*24,LOLP!$B5240),0)</f>
        <v>0</v>
      </c>
      <c r="M5240" s="25">
        <f t="shared" ca="1" si="569"/>
        <v>0</v>
      </c>
      <c r="N5240" s="25">
        <f t="shared" ca="1" si="570"/>
        <v>0</v>
      </c>
      <c r="O5240" s="15" t="e">
        <f t="shared" ca="1" si="571"/>
        <v>#DIV/0!</v>
      </c>
      <c r="P5240" s="15" t="e">
        <f t="shared" ca="1" si="572"/>
        <v>#DIV/0!</v>
      </c>
    </row>
    <row r="5241" spans="1:16" x14ac:dyDescent="0.25">
      <c r="A5241" s="1">
        <f t="shared" si="573"/>
        <v>43319</v>
      </c>
      <c r="B5241" s="7">
        <f t="shared" si="568"/>
        <v>8</v>
      </c>
      <c r="C5241" s="4">
        <f>INDEX(Calendar!$E$3:$E$367,MATCH(LOLP!$A5241,Calendar!$B$3:$B$367,0))</f>
        <v>1</v>
      </c>
      <c r="D5241" s="2">
        <f t="shared" si="574"/>
        <v>6</v>
      </c>
      <c r="E5241" s="36">
        <v>28282</v>
      </c>
      <c r="F5241" s="7">
        <f>IFERROR(IF(INDEX('Temperature Data'!$AA$15:$AA$348,MATCH(LOLP!A5241,'Temperature Data'!$B$15:$B$348,0))&gt;IF(B5241=9,$G$2,LOLP!$F$2),1,0),0)</f>
        <v>1</v>
      </c>
      <c r="G5241" s="7">
        <f>SUMIFS(LOLP!$F$4:$F$8763,$C$4:$C$8763,$C5241,$B$4:$B$8763,$B5241,$D$4:$D$8763,$D5241)</f>
        <v>9</v>
      </c>
      <c r="H5241" s="7">
        <f>COUNTIFS(Calendar!$E$3:$E$367,LOLP!C5241,Calendar!$D$3:$D$367,LOLP!B5241)</f>
        <v>23</v>
      </c>
      <c r="I5241" s="7">
        <f ca="1">IF($F5241=1,OFFSET(start_norps,LOLP!$D5241+(1-$C5241)*24,LOLP!$B5241)*H5241/G5241,0)</f>
        <v>0</v>
      </c>
      <c r="J5241" s="7">
        <f ca="1">IF($F5241=1,OFFSET(start_33,LOLP!$D5241+(1-$C5241)*24,LOLP!$B5241)*H5241/G5241,0)</f>
        <v>0</v>
      </c>
      <c r="K5241" s="7">
        <f ca="1">IF($F5241,OFFSET(start_40,LOLP!$D5241+(1-$C5241)*24,LOLP!$B5241),0)</f>
        <v>0</v>
      </c>
      <c r="L5241" s="7">
        <f ca="1">IF($F5241,OFFSET(start_50,LOLP!$D5241+(1-$C5241)*24,LOLP!$B5241),0)</f>
        <v>0</v>
      </c>
      <c r="M5241" s="25">
        <f t="shared" ca="1" si="569"/>
        <v>0</v>
      </c>
      <c r="N5241" s="25">
        <f t="shared" ca="1" si="570"/>
        <v>0</v>
      </c>
      <c r="O5241" s="15" t="e">
        <f t="shared" ca="1" si="571"/>
        <v>#DIV/0!</v>
      </c>
      <c r="P5241" s="15" t="e">
        <f t="shared" ca="1" si="572"/>
        <v>#DIV/0!</v>
      </c>
    </row>
    <row r="5242" spans="1:16" x14ac:dyDescent="0.25">
      <c r="A5242" s="1">
        <f t="shared" si="573"/>
        <v>43319</v>
      </c>
      <c r="B5242" s="7">
        <f t="shared" si="568"/>
        <v>8</v>
      </c>
      <c r="C5242" s="4">
        <f>INDEX(Calendar!$E$3:$E$367,MATCH(LOLP!$A5242,Calendar!$B$3:$B$367,0))</f>
        <v>1</v>
      </c>
      <c r="D5242" s="2">
        <f t="shared" si="574"/>
        <v>7</v>
      </c>
      <c r="E5242" s="36">
        <v>29827</v>
      </c>
      <c r="F5242" s="7">
        <f>IFERROR(IF(INDEX('Temperature Data'!$AA$15:$AA$348,MATCH(LOLP!A5242,'Temperature Data'!$B$15:$B$348,0))&gt;IF(B5242=9,$G$2,LOLP!$F$2),1,0),0)</f>
        <v>1</v>
      </c>
      <c r="G5242" s="7">
        <f>SUMIFS(LOLP!$F$4:$F$8763,$C$4:$C$8763,$C5242,$B$4:$B$8763,$B5242,$D$4:$D$8763,$D5242)</f>
        <v>9</v>
      </c>
      <c r="H5242" s="7">
        <f>COUNTIFS(Calendar!$E$3:$E$367,LOLP!C5242,Calendar!$D$3:$D$367,LOLP!B5242)</f>
        <v>23</v>
      </c>
      <c r="I5242" s="7">
        <f ca="1">IF($F5242=1,OFFSET(start_norps,LOLP!$D5242+(1-$C5242)*24,LOLP!$B5242)*H5242/G5242,0)</f>
        <v>0</v>
      </c>
      <c r="J5242" s="7">
        <f ca="1">IF($F5242=1,OFFSET(start_33,LOLP!$D5242+(1-$C5242)*24,LOLP!$B5242)*H5242/G5242,0)</f>
        <v>0</v>
      </c>
      <c r="K5242" s="7">
        <f ca="1">IF($F5242,OFFSET(start_40,LOLP!$D5242+(1-$C5242)*24,LOLP!$B5242),0)</f>
        <v>0</v>
      </c>
      <c r="L5242" s="7">
        <f ca="1">IF($F5242,OFFSET(start_50,LOLP!$D5242+(1-$C5242)*24,LOLP!$B5242),0)</f>
        <v>0</v>
      </c>
      <c r="M5242" s="25">
        <f t="shared" ca="1" si="569"/>
        <v>0</v>
      </c>
      <c r="N5242" s="25">
        <f t="shared" ca="1" si="570"/>
        <v>0</v>
      </c>
      <c r="O5242" s="15" t="e">
        <f t="shared" ca="1" si="571"/>
        <v>#DIV/0!</v>
      </c>
      <c r="P5242" s="15" t="e">
        <f t="shared" ca="1" si="572"/>
        <v>#DIV/0!</v>
      </c>
    </row>
    <row r="5243" spans="1:16" x14ac:dyDescent="0.25">
      <c r="A5243" s="1">
        <f t="shared" si="573"/>
        <v>43319</v>
      </c>
      <c r="B5243" s="7">
        <f t="shared" si="568"/>
        <v>8</v>
      </c>
      <c r="C5243" s="4">
        <f>INDEX(Calendar!$E$3:$E$367,MATCH(LOLP!$A5243,Calendar!$B$3:$B$367,0))</f>
        <v>1</v>
      </c>
      <c r="D5243" s="2">
        <f t="shared" si="574"/>
        <v>8</v>
      </c>
      <c r="E5243" s="36">
        <v>31614</v>
      </c>
      <c r="F5243" s="7">
        <f>IFERROR(IF(INDEX('Temperature Data'!$AA$15:$AA$348,MATCH(LOLP!A5243,'Temperature Data'!$B$15:$B$348,0))&gt;IF(B5243=9,$G$2,LOLP!$F$2),1,0),0)</f>
        <v>1</v>
      </c>
      <c r="G5243" s="7">
        <f>SUMIFS(LOLP!$F$4:$F$8763,$C$4:$C$8763,$C5243,$B$4:$B$8763,$B5243,$D$4:$D$8763,$D5243)</f>
        <v>9</v>
      </c>
      <c r="H5243" s="7">
        <f>COUNTIFS(Calendar!$E$3:$E$367,LOLP!C5243,Calendar!$D$3:$D$367,LOLP!B5243)</f>
        <v>23</v>
      </c>
      <c r="I5243" s="7">
        <f ca="1">IF($F5243=1,OFFSET(start_norps,LOLP!$D5243+(1-$C5243)*24,LOLP!$B5243)*H5243/G5243,0)</f>
        <v>0</v>
      </c>
      <c r="J5243" s="7">
        <f ca="1">IF($F5243=1,OFFSET(start_33,LOLP!$D5243+(1-$C5243)*24,LOLP!$B5243)*H5243/G5243,0)</f>
        <v>0</v>
      </c>
      <c r="K5243" s="7">
        <f ca="1">IF($F5243,OFFSET(start_40,LOLP!$D5243+(1-$C5243)*24,LOLP!$B5243),0)</f>
        <v>0</v>
      </c>
      <c r="L5243" s="7">
        <f ca="1">IF($F5243,OFFSET(start_50,LOLP!$D5243+(1-$C5243)*24,LOLP!$B5243),0)</f>
        <v>0</v>
      </c>
      <c r="M5243" s="25">
        <f t="shared" ca="1" si="569"/>
        <v>0</v>
      </c>
      <c r="N5243" s="25">
        <f t="shared" ca="1" si="570"/>
        <v>0</v>
      </c>
      <c r="O5243" s="15" t="e">
        <f t="shared" ca="1" si="571"/>
        <v>#DIV/0!</v>
      </c>
      <c r="P5243" s="15" t="e">
        <f t="shared" ca="1" si="572"/>
        <v>#DIV/0!</v>
      </c>
    </row>
    <row r="5244" spans="1:16" x14ac:dyDescent="0.25">
      <c r="A5244" s="1">
        <f t="shared" si="573"/>
        <v>43319</v>
      </c>
      <c r="B5244" s="7">
        <f t="shared" si="568"/>
        <v>8</v>
      </c>
      <c r="C5244" s="4">
        <f>INDEX(Calendar!$E$3:$E$367,MATCH(LOLP!$A5244,Calendar!$B$3:$B$367,0))</f>
        <v>1</v>
      </c>
      <c r="D5244" s="2">
        <f t="shared" si="574"/>
        <v>9</v>
      </c>
      <c r="E5244" s="36">
        <v>32912</v>
      </c>
      <c r="F5244" s="7">
        <f>IFERROR(IF(INDEX('Temperature Data'!$AA$15:$AA$348,MATCH(LOLP!A5244,'Temperature Data'!$B$15:$B$348,0))&gt;IF(B5244=9,$G$2,LOLP!$F$2),1,0),0)</f>
        <v>1</v>
      </c>
      <c r="G5244" s="7">
        <f>SUMIFS(LOLP!$F$4:$F$8763,$C$4:$C$8763,$C5244,$B$4:$B$8763,$B5244,$D$4:$D$8763,$D5244)</f>
        <v>9</v>
      </c>
      <c r="H5244" s="7">
        <f>COUNTIFS(Calendar!$E$3:$E$367,LOLP!C5244,Calendar!$D$3:$D$367,LOLP!B5244)</f>
        <v>23</v>
      </c>
      <c r="I5244" s="7">
        <f ca="1">IF($F5244=1,OFFSET(start_norps,LOLP!$D5244+(1-$C5244)*24,LOLP!$B5244)*H5244/G5244,0)</f>
        <v>0</v>
      </c>
      <c r="J5244" s="7">
        <f ca="1">IF($F5244=1,OFFSET(start_33,LOLP!$D5244+(1-$C5244)*24,LOLP!$B5244)*H5244/G5244,0)</f>
        <v>0</v>
      </c>
      <c r="K5244" s="7">
        <f ca="1">IF($F5244,OFFSET(start_40,LOLP!$D5244+(1-$C5244)*24,LOLP!$B5244),0)</f>
        <v>0</v>
      </c>
      <c r="L5244" s="7">
        <f ca="1">IF($F5244,OFFSET(start_50,LOLP!$D5244+(1-$C5244)*24,LOLP!$B5244),0)</f>
        <v>0</v>
      </c>
      <c r="M5244" s="25">
        <f t="shared" ca="1" si="569"/>
        <v>0</v>
      </c>
      <c r="N5244" s="25">
        <f t="shared" ca="1" si="570"/>
        <v>0</v>
      </c>
      <c r="O5244" s="15" t="e">
        <f t="shared" ca="1" si="571"/>
        <v>#DIV/0!</v>
      </c>
      <c r="P5244" s="15" t="e">
        <f t="shared" ca="1" si="572"/>
        <v>#DIV/0!</v>
      </c>
    </row>
    <row r="5245" spans="1:16" x14ac:dyDescent="0.25">
      <c r="A5245" s="1">
        <f t="shared" si="573"/>
        <v>43319</v>
      </c>
      <c r="B5245" s="7">
        <f t="shared" si="568"/>
        <v>8</v>
      </c>
      <c r="C5245" s="4">
        <f>INDEX(Calendar!$E$3:$E$367,MATCH(LOLP!$A5245,Calendar!$B$3:$B$367,0))</f>
        <v>1</v>
      </c>
      <c r="D5245" s="2">
        <f t="shared" si="574"/>
        <v>10</v>
      </c>
      <c r="E5245" s="36">
        <v>34321</v>
      </c>
      <c r="F5245" s="7">
        <f>IFERROR(IF(INDEX('Temperature Data'!$AA$15:$AA$348,MATCH(LOLP!A5245,'Temperature Data'!$B$15:$B$348,0))&gt;IF(B5245=9,$G$2,LOLP!$F$2),1,0),0)</f>
        <v>1</v>
      </c>
      <c r="G5245" s="7">
        <f>SUMIFS(LOLP!$F$4:$F$8763,$C$4:$C$8763,$C5245,$B$4:$B$8763,$B5245,$D$4:$D$8763,$D5245)</f>
        <v>9</v>
      </c>
      <c r="H5245" s="7">
        <f>COUNTIFS(Calendar!$E$3:$E$367,LOLP!C5245,Calendar!$D$3:$D$367,LOLP!B5245)</f>
        <v>23</v>
      </c>
      <c r="I5245" s="7">
        <f ca="1">IF($F5245=1,OFFSET(start_norps,LOLP!$D5245+(1-$C5245)*24,LOLP!$B5245)*H5245/G5245,0)</f>
        <v>1.7369398800861817E-12</v>
      </c>
      <c r="J5245" s="7">
        <f ca="1">IF($F5245=1,OFFSET(start_33,LOLP!$D5245+(1-$C5245)*24,LOLP!$B5245)*H5245/G5245,0)</f>
        <v>0</v>
      </c>
      <c r="K5245" s="7">
        <f ca="1">IF($F5245,OFFSET(start_40,LOLP!$D5245+(1-$C5245)*24,LOLP!$B5245),0)</f>
        <v>0</v>
      </c>
      <c r="L5245" s="7">
        <f ca="1">IF($F5245,OFFSET(start_50,LOLP!$D5245+(1-$C5245)*24,LOLP!$B5245),0)</f>
        <v>0</v>
      </c>
      <c r="M5245" s="25">
        <f t="shared" ca="1" si="569"/>
        <v>1.0459617689311665E-15</v>
      </c>
      <c r="N5245" s="25">
        <f t="shared" ca="1" si="570"/>
        <v>0</v>
      </c>
      <c r="O5245" s="15" t="e">
        <f t="shared" ca="1" si="571"/>
        <v>#DIV/0!</v>
      </c>
      <c r="P5245" s="15" t="e">
        <f t="shared" ca="1" si="572"/>
        <v>#DIV/0!</v>
      </c>
    </row>
    <row r="5246" spans="1:16" x14ac:dyDescent="0.25">
      <c r="A5246" s="1">
        <f t="shared" si="573"/>
        <v>43319</v>
      </c>
      <c r="B5246" s="7">
        <f t="shared" si="568"/>
        <v>8</v>
      </c>
      <c r="C5246" s="4">
        <f>INDEX(Calendar!$E$3:$E$367,MATCH(LOLP!$A5246,Calendar!$B$3:$B$367,0))</f>
        <v>1</v>
      </c>
      <c r="D5246" s="2">
        <f t="shared" si="574"/>
        <v>11</v>
      </c>
      <c r="E5246" s="36">
        <v>35953</v>
      </c>
      <c r="F5246" s="7">
        <f>IFERROR(IF(INDEX('Temperature Data'!$AA$15:$AA$348,MATCH(LOLP!A5246,'Temperature Data'!$B$15:$B$348,0))&gt;IF(B5246=9,$G$2,LOLP!$F$2),1,0),0)</f>
        <v>1</v>
      </c>
      <c r="G5246" s="7">
        <f>SUMIFS(LOLP!$F$4:$F$8763,$C$4:$C$8763,$C5246,$B$4:$B$8763,$B5246,$D$4:$D$8763,$D5246)</f>
        <v>9</v>
      </c>
      <c r="H5246" s="7">
        <f>COUNTIFS(Calendar!$E$3:$E$367,LOLP!C5246,Calendar!$D$3:$D$367,LOLP!B5246)</f>
        <v>23</v>
      </c>
      <c r="I5246" s="7">
        <f ca="1">IF($F5246=1,OFFSET(start_norps,LOLP!$D5246+(1-$C5246)*24,LOLP!$B5246)*H5246/G5246,0)</f>
        <v>2.8052284474909181E-10</v>
      </c>
      <c r="J5246" s="7">
        <f ca="1">IF($F5246=1,OFFSET(start_33,LOLP!$D5246+(1-$C5246)*24,LOLP!$B5246)*H5246/G5246,0)</f>
        <v>0</v>
      </c>
      <c r="K5246" s="7">
        <f ca="1">IF($F5246,OFFSET(start_40,LOLP!$D5246+(1-$C5246)*24,LOLP!$B5246),0)</f>
        <v>0</v>
      </c>
      <c r="L5246" s="7">
        <f ca="1">IF($F5246,OFFSET(start_50,LOLP!$D5246+(1-$C5246)*24,LOLP!$B5246),0)</f>
        <v>0</v>
      </c>
      <c r="M5246" s="25">
        <f t="shared" ca="1" si="569"/>
        <v>1.6892707357539894E-13</v>
      </c>
      <c r="N5246" s="25">
        <f t="shared" ca="1" si="570"/>
        <v>0</v>
      </c>
      <c r="O5246" s="15" t="e">
        <f t="shared" ca="1" si="571"/>
        <v>#DIV/0!</v>
      </c>
      <c r="P5246" s="15" t="e">
        <f t="shared" ca="1" si="572"/>
        <v>#DIV/0!</v>
      </c>
    </row>
    <row r="5247" spans="1:16" x14ac:dyDescent="0.25">
      <c r="A5247" s="1">
        <f t="shared" si="573"/>
        <v>43319</v>
      </c>
      <c r="B5247" s="7">
        <f t="shared" si="568"/>
        <v>8</v>
      </c>
      <c r="C5247" s="4">
        <f>INDEX(Calendar!$E$3:$E$367,MATCH(LOLP!$A5247,Calendar!$B$3:$B$367,0))</f>
        <v>1</v>
      </c>
      <c r="D5247" s="2">
        <f t="shared" si="574"/>
        <v>12</v>
      </c>
      <c r="E5247" s="36">
        <v>37367</v>
      </c>
      <c r="F5247" s="7">
        <f>IFERROR(IF(INDEX('Temperature Data'!$AA$15:$AA$348,MATCH(LOLP!A5247,'Temperature Data'!$B$15:$B$348,0))&gt;IF(B5247=9,$G$2,LOLP!$F$2),1,0),0)</f>
        <v>1</v>
      </c>
      <c r="G5247" s="7">
        <f>SUMIFS(LOLP!$F$4:$F$8763,$C$4:$C$8763,$C5247,$B$4:$B$8763,$B5247,$D$4:$D$8763,$D5247)</f>
        <v>9</v>
      </c>
      <c r="H5247" s="7">
        <f>COUNTIFS(Calendar!$E$3:$E$367,LOLP!C5247,Calendar!$D$3:$D$367,LOLP!B5247)</f>
        <v>23</v>
      </c>
      <c r="I5247" s="7">
        <f ca="1">IF($F5247=1,OFFSET(start_norps,LOLP!$D5247+(1-$C5247)*24,LOLP!$B5247)*H5247/G5247,0)</f>
        <v>1.0842800071119944E-7</v>
      </c>
      <c r="J5247" s="7">
        <f ca="1">IF($F5247=1,OFFSET(start_33,LOLP!$D5247+(1-$C5247)*24,LOLP!$B5247)*H5247/G5247,0)</f>
        <v>0</v>
      </c>
      <c r="K5247" s="7">
        <f ca="1">IF($F5247,OFFSET(start_40,LOLP!$D5247+(1-$C5247)*24,LOLP!$B5247),0)</f>
        <v>0</v>
      </c>
      <c r="L5247" s="7">
        <f ca="1">IF($F5247,OFFSET(start_50,LOLP!$D5247+(1-$C5247)*24,LOLP!$B5247),0)</f>
        <v>0</v>
      </c>
      <c r="M5247" s="25">
        <f t="shared" ca="1" si="569"/>
        <v>6.5293879613109474E-11</v>
      </c>
      <c r="N5247" s="25">
        <f t="shared" ca="1" si="570"/>
        <v>0</v>
      </c>
      <c r="O5247" s="15" t="e">
        <f t="shared" ca="1" si="571"/>
        <v>#DIV/0!</v>
      </c>
      <c r="P5247" s="15" t="e">
        <f t="shared" ca="1" si="572"/>
        <v>#DIV/0!</v>
      </c>
    </row>
    <row r="5248" spans="1:16" x14ac:dyDescent="0.25">
      <c r="A5248" s="1">
        <f t="shared" si="573"/>
        <v>43319</v>
      </c>
      <c r="B5248" s="7">
        <f t="shared" si="568"/>
        <v>8</v>
      </c>
      <c r="C5248" s="4">
        <f>INDEX(Calendar!$E$3:$E$367,MATCH(LOLP!$A5248,Calendar!$B$3:$B$367,0))</f>
        <v>1</v>
      </c>
      <c r="D5248" s="2">
        <f t="shared" si="574"/>
        <v>13</v>
      </c>
      <c r="E5248" s="36">
        <v>39277</v>
      </c>
      <c r="F5248" s="7">
        <f>IFERROR(IF(INDEX('Temperature Data'!$AA$15:$AA$348,MATCH(LOLP!A5248,'Temperature Data'!$B$15:$B$348,0))&gt;IF(B5248=9,$G$2,LOLP!$F$2),1,0),0)</f>
        <v>1</v>
      </c>
      <c r="G5248" s="7">
        <f>SUMIFS(LOLP!$F$4:$F$8763,$C$4:$C$8763,$C5248,$B$4:$B$8763,$B5248,$D$4:$D$8763,$D5248)</f>
        <v>9</v>
      </c>
      <c r="H5248" s="7">
        <f>COUNTIFS(Calendar!$E$3:$E$367,LOLP!C5248,Calendar!$D$3:$D$367,LOLP!B5248)</f>
        <v>23</v>
      </c>
      <c r="I5248" s="7">
        <f ca="1">IF($F5248=1,OFFSET(start_norps,LOLP!$D5248+(1-$C5248)*24,LOLP!$B5248)*H5248/G5248,0)</f>
        <v>4.5367225708346461E-4</v>
      </c>
      <c r="J5248" s="7">
        <f ca="1">IF($F5248=1,OFFSET(start_33,LOLP!$D5248+(1-$C5248)*24,LOLP!$B5248)*H5248/G5248,0)</f>
        <v>2.038348857222932E-11</v>
      </c>
      <c r="K5248" s="7">
        <f ca="1">IF($F5248,OFFSET(start_40,LOLP!$D5248+(1-$C5248)*24,LOLP!$B5248),0)</f>
        <v>0</v>
      </c>
      <c r="L5248" s="7">
        <f ca="1">IF($F5248,OFFSET(start_50,LOLP!$D5248+(1-$C5248)*24,LOLP!$B5248),0)</f>
        <v>0</v>
      </c>
      <c r="M5248" s="25">
        <f t="shared" ca="1" si="569"/>
        <v>2.7319531434241183E-7</v>
      </c>
      <c r="N5248" s="25">
        <f t="shared" ca="1" si="570"/>
        <v>1.0879040268119986E-14</v>
      </c>
      <c r="O5248" s="15" t="e">
        <f t="shared" ca="1" si="571"/>
        <v>#DIV/0!</v>
      </c>
      <c r="P5248" s="15" t="e">
        <f t="shared" ca="1" si="572"/>
        <v>#DIV/0!</v>
      </c>
    </row>
    <row r="5249" spans="1:16" x14ac:dyDescent="0.25">
      <c r="A5249" s="1">
        <f t="shared" si="573"/>
        <v>43319</v>
      </c>
      <c r="B5249" s="7">
        <f t="shared" si="568"/>
        <v>8</v>
      </c>
      <c r="C5249" s="4">
        <f>INDEX(Calendar!$E$3:$E$367,MATCH(LOLP!$A5249,Calendar!$B$3:$B$367,0))</f>
        <v>1</v>
      </c>
      <c r="D5249" s="2">
        <f t="shared" si="574"/>
        <v>14</v>
      </c>
      <c r="E5249" s="36">
        <v>41061</v>
      </c>
      <c r="F5249" s="7">
        <f>IFERROR(IF(INDEX('Temperature Data'!$AA$15:$AA$348,MATCH(LOLP!A5249,'Temperature Data'!$B$15:$B$348,0))&gt;IF(B5249=9,$G$2,LOLP!$F$2),1,0),0)</f>
        <v>1</v>
      </c>
      <c r="G5249" s="7">
        <f>SUMIFS(LOLP!$F$4:$F$8763,$C$4:$C$8763,$C5249,$B$4:$B$8763,$B5249,$D$4:$D$8763,$D5249)</f>
        <v>9</v>
      </c>
      <c r="H5249" s="7">
        <f>COUNTIFS(Calendar!$E$3:$E$367,LOLP!C5249,Calendar!$D$3:$D$367,LOLP!B5249)</f>
        <v>23</v>
      </c>
      <c r="I5249" s="7">
        <f ca="1">IF($F5249=1,OFFSET(start_norps,LOLP!$D5249+(1-$C5249)*24,LOLP!$B5249)*H5249/G5249,0)</f>
        <v>3.5772062177643699E-2</v>
      </c>
      <c r="J5249" s="7">
        <f ca="1">IF($F5249=1,OFFSET(start_33,LOLP!$D5249+(1-$C5249)*24,LOLP!$B5249)*H5249/G5249,0)</f>
        <v>2.4293218178767716E-7</v>
      </c>
      <c r="K5249" s="7">
        <f ca="1">IF($F5249,OFFSET(start_40,LOLP!$D5249+(1-$C5249)*24,LOLP!$B5249),0)</f>
        <v>0</v>
      </c>
      <c r="L5249" s="7">
        <f ca="1">IF($F5249,OFFSET(start_50,LOLP!$D5249+(1-$C5249)*24,LOLP!$B5249),0)</f>
        <v>0</v>
      </c>
      <c r="M5249" s="25">
        <f t="shared" ca="1" si="569"/>
        <v>2.154145337015775E-5</v>
      </c>
      <c r="N5249" s="25">
        <f t="shared" ca="1" si="570"/>
        <v>1.2965734391958092E-10</v>
      </c>
      <c r="O5249" s="15" t="e">
        <f t="shared" ca="1" si="571"/>
        <v>#DIV/0!</v>
      </c>
      <c r="P5249" s="15" t="e">
        <f t="shared" ca="1" si="572"/>
        <v>#DIV/0!</v>
      </c>
    </row>
    <row r="5250" spans="1:16" x14ac:dyDescent="0.25">
      <c r="A5250" s="1">
        <f t="shared" si="573"/>
        <v>43319</v>
      </c>
      <c r="B5250" s="7">
        <f t="shared" si="568"/>
        <v>8</v>
      </c>
      <c r="C5250" s="4">
        <f>INDEX(Calendar!$E$3:$E$367,MATCH(LOLP!$A5250,Calendar!$B$3:$B$367,0))</f>
        <v>1</v>
      </c>
      <c r="D5250" s="2">
        <f t="shared" si="574"/>
        <v>15</v>
      </c>
      <c r="E5250" s="36">
        <v>42671</v>
      </c>
      <c r="F5250" s="7">
        <f>IFERROR(IF(INDEX('Temperature Data'!$AA$15:$AA$348,MATCH(LOLP!A5250,'Temperature Data'!$B$15:$B$348,0))&gt;IF(B5250=9,$G$2,LOLP!$F$2),1,0),0)</f>
        <v>1</v>
      </c>
      <c r="G5250" s="7">
        <f>SUMIFS(LOLP!$F$4:$F$8763,$C$4:$C$8763,$C5250,$B$4:$B$8763,$B5250,$D$4:$D$8763,$D5250)</f>
        <v>9</v>
      </c>
      <c r="H5250" s="7">
        <f>COUNTIFS(Calendar!$E$3:$E$367,LOLP!C5250,Calendar!$D$3:$D$367,LOLP!B5250)</f>
        <v>23</v>
      </c>
      <c r="I5250" s="7">
        <f ca="1">IF($F5250=1,OFFSET(start_norps,LOLP!$D5250+(1-$C5250)*24,LOLP!$B5250)*H5250/G5250,0)</f>
        <v>1.6067434961801694</v>
      </c>
      <c r="J5250" s="7">
        <f ca="1">IF($F5250=1,OFFSET(start_33,LOLP!$D5250+(1-$C5250)*24,LOLP!$B5250)*H5250/G5250,0)</f>
        <v>5.9386552897597996E-3</v>
      </c>
      <c r="K5250" s="7">
        <f ca="1">IF($F5250,OFFSET(start_40,LOLP!$D5250+(1-$C5250)*24,LOLP!$B5250),0)</f>
        <v>0</v>
      </c>
      <c r="L5250" s="7">
        <f ca="1">IF($F5250,OFFSET(start_50,LOLP!$D5250+(1-$C5250)*24,LOLP!$B5250),0)</f>
        <v>0</v>
      </c>
      <c r="M5250" s="25">
        <f t="shared" ca="1" si="569"/>
        <v>9.6755926255770637E-4</v>
      </c>
      <c r="N5250" s="25">
        <f t="shared" ca="1" si="570"/>
        <v>3.1695688305191146E-6</v>
      </c>
      <c r="O5250" s="15" t="e">
        <f t="shared" ca="1" si="571"/>
        <v>#DIV/0!</v>
      </c>
      <c r="P5250" s="15" t="e">
        <f t="shared" ca="1" si="572"/>
        <v>#DIV/0!</v>
      </c>
    </row>
    <row r="5251" spans="1:16" x14ac:dyDescent="0.25">
      <c r="A5251" s="1">
        <f t="shared" si="573"/>
        <v>43319</v>
      </c>
      <c r="B5251" s="7">
        <f t="shared" si="568"/>
        <v>8</v>
      </c>
      <c r="C5251" s="4">
        <f>INDEX(Calendar!$E$3:$E$367,MATCH(LOLP!$A5251,Calendar!$B$3:$B$367,0))</f>
        <v>1</v>
      </c>
      <c r="D5251" s="2">
        <f t="shared" si="574"/>
        <v>16</v>
      </c>
      <c r="E5251" s="36">
        <v>43878</v>
      </c>
      <c r="F5251" s="7">
        <f>IFERROR(IF(INDEX('Temperature Data'!$AA$15:$AA$348,MATCH(LOLP!A5251,'Temperature Data'!$B$15:$B$348,0))&gt;IF(B5251=9,$G$2,LOLP!$F$2),1,0),0)</f>
        <v>1</v>
      </c>
      <c r="G5251" s="7">
        <f>SUMIFS(LOLP!$F$4:$F$8763,$C$4:$C$8763,$C5251,$B$4:$B$8763,$B5251,$D$4:$D$8763,$D5251)</f>
        <v>9</v>
      </c>
      <c r="H5251" s="7">
        <f>COUNTIFS(Calendar!$E$3:$E$367,LOLP!C5251,Calendar!$D$3:$D$367,LOLP!B5251)</f>
        <v>23</v>
      </c>
      <c r="I5251" s="7">
        <f ca="1">IF($F5251=1,OFFSET(start_norps,LOLP!$D5251+(1-$C5251)*24,LOLP!$B5251)*H5251/G5251,0)</f>
        <v>5.7771762531966964</v>
      </c>
      <c r="J5251" s="7">
        <f ca="1">IF($F5251=1,OFFSET(start_33,LOLP!$D5251+(1-$C5251)*24,LOLP!$B5251)*H5251/G5251,0)</f>
        <v>0.16296445197509316</v>
      </c>
      <c r="K5251" s="7">
        <f ca="1">IF($F5251,OFFSET(start_40,LOLP!$D5251+(1-$C5251)*24,LOLP!$B5251),0)</f>
        <v>0</v>
      </c>
      <c r="L5251" s="7">
        <f ca="1">IF($F5251,OFFSET(start_50,LOLP!$D5251+(1-$C5251)*24,LOLP!$B5251),0)</f>
        <v>0</v>
      </c>
      <c r="M5251" s="25">
        <f t="shared" ca="1" si="569"/>
        <v>3.4789376204091326E-3</v>
      </c>
      <c r="N5251" s="25">
        <f t="shared" ca="1" si="570"/>
        <v>8.6977105465869928E-5</v>
      </c>
      <c r="O5251" s="15" t="e">
        <f t="shared" ca="1" si="571"/>
        <v>#DIV/0!</v>
      </c>
      <c r="P5251" s="15" t="e">
        <f t="shared" ca="1" si="572"/>
        <v>#DIV/0!</v>
      </c>
    </row>
    <row r="5252" spans="1:16" x14ac:dyDescent="0.25">
      <c r="A5252" s="1">
        <f t="shared" si="573"/>
        <v>43319</v>
      </c>
      <c r="B5252" s="7">
        <f t="shared" si="568"/>
        <v>8</v>
      </c>
      <c r="C5252" s="4">
        <f>INDEX(Calendar!$E$3:$E$367,MATCH(LOLP!$A5252,Calendar!$B$3:$B$367,0))</f>
        <v>1</v>
      </c>
      <c r="D5252" s="2">
        <f t="shared" si="574"/>
        <v>17</v>
      </c>
      <c r="E5252" s="36">
        <v>44142</v>
      </c>
      <c r="F5252" s="7">
        <f>IFERROR(IF(INDEX('Temperature Data'!$AA$15:$AA$348,MATCH(LOLP!A5252,'Temperature Data'!$B$15:$B$348,0))&gt;IF(B5252=9,$G$2,LOLP!$F$2),1,0),0)</f>
        <v>1</v>
      </c>
      <c r="G5252" s="7">
        <f>SUMIFS(LOLP!$F$4:$F$8763,$C$4:$C$8763,$C5252,$B$4:$B$8763,$B5252,$D$4:$D$8763,$D5252)</f>
        <v>9</v>
      </c>
      <c r="H5252" s="7">
        <f>COUNTIFS(Calendar!$E$3:$E$367,LOLP!C5252,Calendar!$D$3:$D$367,LOLP!B5252)</f>
        <v>23</v>
      </c>
      <c r="I5252" s="7">
        <f ca="1">IF($F5252=1,OFFSET(start_norps,LOLP!$D5252+(1-$C5252)*24,LOLP!$B5252)*H5252/G5252,0)</f>
        <v>8.584026457068946</v>
      </c>
      <c r="J5252" s="7">
        <f ca="1">IF($F5252=1,OFFSET(start_33,LOLP!$D5252+(1-$C5252)*24,LOLP!$B5252)*H5252/G5252,0)</f>
        <v>0.846701296384193</v>
      </c>
      <c r="K5252" s="7">
        <f ca="1">IF($F5252,OFFSET(start_40,LOLP!$D5252+(1-$C5252)*24,LOLP!$B5252),0)</f>
        <v>0</v>
      </c>
      <c r="L5252" s="7">
        <f ca="1">IF($F5252,OFFSET(start_50,LOLP!$D5252+(1-$C5252)*24,LOLP!$B5252),0)</f>
        <v>0</v>
      </c>
      <c r="M5252" s="25">
        <f t="shared" ca="1" si="569"/>
        <v>5.1691849559826327E-3</v>
      </c>
      <c r="N5252" s="25">
        <f t="shared" ca="1" si="570"/>
        <v>4.5189995156092171E-4</v>
      </c>
      <c r="O5252" s="15" t="e">
        <f t="shared" ca="1" si="571"/>
        <v>#DIV/0!</v>
      </c>
      <c r="P5252" s="15" t="e">
        <f t="shared" ca="1" si="572"/>
        <v>#DIV/0!</v>
      </c>
    </row>
    <row r="5253" spans="1:16" x14ac:dyDescent="0.25">
      <c r="A5253" s="1">
        <f t="shared" si="573"/>
        <v>43319</v>
      </c>
      <c r="B5253" s="7">
        <f t="shared" ref="B5253:B5316" si="575">MONTH(A5253)</f>
        <v>8</v>
      </c>
      <c r="C5253" s="4">
        <f>INDEX(Calendar!$E$3:$E$367,MATCH(LOLP!$A5253,Calendar!$B$3:$B$367,0))</f>
        <v>1</v>
      </c>
      <c r="D5253" s="2">
        <f t="shared" si="574"/>
        <v>18</v>
      </c>
      <c r="E5253" s="36">
        <v>43417</v>
      </c>
      <c r="F5253" s="7">
        <f>IFERROR(IF(INDEX('Temperature Data'!$AA$15:$AA$348,MATCH(LOLP!A5253,'Temperature Data'!$B$15:$B$348,0))&gt;IF(B5253=9,$G$2,LOLP!$F$2),1,0),0)</f>
        <v>1</v>
      </c>
      <c r="G5253" s="7">
        <f>SUMIFS(LOLP!$F$4:$F$8763,$C$4:$C$8763,$C5253,$B$4:$B$8763,$B5253,$D$4:$D$8763,$D5253)</f>
        <v>9</v>
      </c>
      <c r="H5253" s="7">
        <f>COUNTIFS(Calendar!$E$3:$E$367,LOLP!C5253,Calendar!$D$3:$D$367,LOLP!B5253)</f>
        <v>23</v>
      </c>
      <c r="I5253" s="7">
        <f ca="1">IF($F5253=1,OFFSET(start_norps,LOLP!$D5253+(1-$C5253)*24,LOLP!$B5253)*H5253/G5253,0)</f>
        <v>9.3439591492068885</v>
      </c>
      <c r="J5253" s="7">
        <f ca="1">IF($F5253=1,OFFSET(start_33,LOLP!$D5253+(1-$C5253)*24,LOLP!$B5253)*H5253/G5253,0)</f>
        <v>4.6868626283270594</v>
      </c>
      <c r="K5253" s="7">
        <f ca="1">IF($F5253,OFFSET(start_40,LOLP!$D5253+(1-$C5253)*24,LOLP!$B5253),0)</f>
        <v>0</v>
      </c>
      <c r="L5253" s="7">
        <f ca="1">IF($F5253,OFFSET(start_50,LOLP!$D5253+(1-$C5253)*24,LOLP!$B5253),0)</f>
        <v>0</v>
      </c>
      <c r="M5253" s="25">
        <f t="shared" ref="M5253:M5316" ca="1" si="576">I5253/I$8764</f>
        <v>5.6268061736483741E-3</v>
      </c>
      <c r="N5253" s="25">
        <f t="shared" ref="N5253:N5316" ca="1" si="577">J5253/J$8764</f>
        <v>2.5014642161982088E-3</v>
      </c>
      <c r="O5253" s="15" t="e">
        <f t="shared" ref="O5253:O5316" ca="1" si="578">K5253/K$8764</f>
        <v>#DIV/0!</v>
      </c>
      <c r="P5253" s="15" t="e">
        <f t="shared" ref="P5253:P5316" ca="1" si="579">L5253/L$8764</f>
        <v>#DIV/0!</v>
      </c>
    </row>
    <row r="5254" spans="1:16" x14ac:dyDescent="0.25">
      <c r="A5254" s="1">
        <f t="shared" si="573"/>
        <v>43319</v>
      </c>
      <c r="B5254" s="7">
        <f t="shared" si="575"/>
        <v>8</v>
      </c>
      <c r="C5254" s="4">
        <f>INDEX(Calendar!$E$3:$E$367,MATCH(LOLP!$A5254,Calendar!$B$3:$B$367,0))</f>
        <v>1</v>
      </c>
      <c r="D5254" s="2">
        <f t="shared" si="574"/>
        <v>19</v>
      </c>
      <c r="E5254" s="36">
        <v>42136</v>
      </c>
      <c r="F5254" s="7">
        <f>IFERROR(IF(INDEX('Temperature Data'!$AA$15:$AA$348,MATCH(LOLP!A5254,'Temperature Data'!$B$15:$B$348,0))&gt;IF(B5254=9,$G$2,LOLP!$F$2),1,0),0)</f>
        <v>1</v>
      </c>
      <c r="G5254" s="7">
        <f>SUMIFS(LOLP!$F$4:$F$8763,$C$4:$C$8763,$C5254,$B$4:$B$8763,$B5254,$D$4:$D$8763,$D5254)</f>
        <v>9</v>
      </c>
      <c r="H5254" s="7">
        <f>COUNTIFS(Calendar!$E$3:$E$367,LOLP!C5254,Calendar!$D$3:$D$367,LOLP!B5254)</f>
        <v>23</v>
      </c>
      <c r="I5254" s="7">
        <f ca="1">IF($F5254=1,OFFSET(start_norps,LOLP!$D5254+(1-$C5254)*24,LOLP!$B5254)*H5254/G5254,0)</f>
        <v>19.933743905240501</v>
      </c>
      <c r="J5254" s="7">
        <f ca="1">IF($F5254=1,OFFSET(start_33,LOLP!$D5254+(1-$C5254)*24,LOLP!$B5254)*H5254/G5254,0)</f>
        <v>27.913524716202556</v>
      </c>
      <c r="K5254" s="7">
        <f ca="1">IF($F5254,OFFSET(start_40,LOLP!$D5254+(1-$C5254)*24,LOLP!$B5254),0)</f>
        <v>0</v>
      </c>
      <c r="L5254" s="7">
        <f ca="1">IF($F5254,OFFSET(start_50,LOLP!$D5254+(1-$C5254)*24,LOLP!$B5254),0)</f>
        <v>0</v>
      </c>
      <c r="M5254" s="25">
        <f t="shared" ca="1" si="576"/>
        <v>1.2003831724740928E-2</v>
      </c>
      <c r="N5254" s="25">
        <f t="shared" ca="1" si="577"/>
        <v>1.4897958135903024E-2</v>
      </c>
      <c r="O5254" s="15" t="e">
        <f t="shared" ca="1" si="578"/>
        <v>#DIV/0!</v>
      </c>
      <c r="P5254" s="15" t="e">
        <f t="shared" ca="1" si="579"/>
        <v>#DIV/0!</v>
      </c>
    </row>
    <row r="5255" spans="1:16" x14ac:dyDescent="0.25">
      <c r="A5255" s="1">
        <f t="shared" si="573"/>
        <v>43319</v>
      </c>
      <c r="B5255" s="7">
        <f t="shared" si="575"/>
        <v>8</v>
      </c>
      <c r="C5255" s="4">
        <f>INDEX(Calendar!$E$3:$E$367,MATCH(LOLP!$A5255,Calendar!$B$3:$B$367,0))</f>
        <v>1</v>
      </c>
      <c r="D5255" s="2">
        <f t="shared" si="574"/>
        <v>20</v>
      </c>
      <c r="E5255" s="36">
        <v>41384</v>
      </c>
      <c r="F5255" s="7">
        <f>IFERROR(IF(INDEX('Temperature Data'!$AA$15:$AA$348,MATCH(LOLP!A5255,'Temperature Data'!$B$15:$B$348,0))&gt;IF(B5255=9,$G$2,LOLP!$F$2),1,0),0)</f>
        <v>1</v>
      </c>
      <c r="G5255" s="7">
        <f>SUMIFS(LOLP!$F$4:$F$8763,$C$4:$C$8763,$C5255,$B$4:$B$8763,$B5255,$D$4:$D$8763,$D5255)</f>
        <v>9</v>
      </c>
      <c r="H5255" s="7">
        <f>COUNTIFS(Calendar!$E$3:$E$367,LOLP!C5255,Calendar!$D$3:$D$367,LOLP!B5255)</f>
        <v>23</v>
      </c>
      <c r="I5255" s="7">
        <f ca="1">IF($F5255=1,OFFSET(start_norps,LOLP!$D5255+(1-$C5255)*24,LOLP!$B5255)*H5255/G5255,0)</f>
        <v>4.3043032577547917</v>
      </c>
      <c r="J5255" s="7">
        <f ca="1">IF($F5255=1,OFFSET(start_33,LOLP!$D5255+(1-$C5255)*24,LOLP!$B5255)*H5255/G5255,0)</f>
        <v>6.2603708794134079</v>
      </c>
      <c r="K5255" s="7">
        <f ca="1">IF($F5255,OFFSET(start_40,LOLP!$D5255+(1-$C5255)*24,LOLP!$B5255),0)</f>
        <v>0</v>
      </c>
      <c r="L5255" s="7">
        <f ca="1">IF($F5255,OFFSET(start_50,LOLP!$D5255+(1-$C5255)*24,LOLP!$B5255),0)</f>
        <v>0</v>
      </c>
      <c r="M5255" s="25">
        <f t="shared" ca="1" si="576"/>
        <v>2.5919933678268717E-3</v>
      </c>
      <c r="N5255" s="25">
        <f t="shared" ca="1" si="577"/>
        <v>3.3412743186312893E-3</v>
      </c>
      <c r="O5255" s="15" t="e">
        <f t="shared" ca="1" si="578"/>
        <v>#DIV/0!</v>
      </c>
      <c r="P5255" s="15" t="e">
        <f t="shared" ca="1" si="579"/>
        <v>#DIV/0!</v>
      </c>
    </row>
    <row r="5256" spans="1:16" x14ac:dyDescent="0.25">
      <c r="A5256" s="1">
        <f t="shared" si="573"/>
        <v>43319</v>
      </c>
      <c r="B5256" s="7">
        <f t="shared" si="575"/>
        <v>8</v>
      </c>
      <c r="C5256" s="4">
        <f>INDEX(Calendar!$E$3:$E$367,MATCH(LOLP!$A5256,Calendar!$B$3:$B$367,0))</f>
        <v>1</v>
      </c>
      <c r="D5256" s="2">
        <f t="shared" si="574"/>
        <v>21</v>
      </c>
      <c r="E5256" s="36">
        <v>39150</v>
      </c>
      <c r="F5256" s="7">
        <f>IFERROR(IF(INDEX('Temperature Data'!$AA$15:$AA$348,MATCH(LOLP!A5256,'Temperature Data'!$B$15:$B$348,0))&gt;IF(B5256=9,$G$2,LOLP!$F$2),1,0),0)</f>
        <v>1</v>
      </c>
      <c r="G5256" s="7">
        <f>SUMIFS(LOLP!$F$4:$F$8763,$C$4:$C$8763,$C5256,$B$4:$B$8763,$B5256,$D$4:$D$8763,$D5256)</f>
        <v>9</v>
      </c>
      <c r="H5256" s="7">
        <f>COUNTIFS(Calendar!$E$3:$E$367,LOLP!C5256,Calendar!$D$3:$D$367,LOLP!B5256)</f>
        <v>23</v>
      </c>
      <c r="I5256" s="7">
        <f ca="1">IF($F5256=1,OFFSET(start_norps,LOLP!$D5256+(1-$C5256)*24,LOLP!$B5256)*H5256/G5256,0)</f>
        <v>1.5737979098052444E-2</v>
      </c>
      <c r="J5256" s="7">
        <f ca="1">IF($F5256=1,OFFSET(start_33,LOLP!$D5256+(1-$C5256)*24,LOLP!$B5256)*H5256/G5256,0)</f>
        <v>4.5744019841412499E-2</v>
      </c>
      <c r="K5256" s="7">
        <f ca="1">IF($F5256,OFFSET(start_40,LOLP!$D5256+(1-$C5256)*24,LOLP!$B5256),0)</f>
        <v>0</v>
      </c>
      <c r="L5256" s="7">
        <f ca="1">IF($F5256,OFFSET(start_50,LOLP!$D5256+(1-$C5256)*24,LOLP!$B5256),0)</f>
        <v>0</v>
      </c>
      <c r="M5256" s="25">
        <f t="shared" ca="1" si="576"/>
        <v>9.4771987479404847E-6</v>
      </c>
      <c r="N5256" s="25">
        <f t="shared" ca="1" si="577"/>
        <v>2.4414419156807693E-5</v>
      </c>
      <c r="O5256" s="15" t="e">
        <f t="shared" ca="1" si="578"/>
        <v>#DIV/0!</v>
      </c>
      <c r="P5256" s="15" t="e">
        <f t="shared" ca="1" si="579"/>
        <v>#DIV/0!</v>
      </c>
    </row>
    <row r="5257" spans="1:16" x14ac:dyDescent="0.25">
      <c r="A5257" s="1">
        <f t="shared" si="573"/>
        <v>43319</v>
      </c>
      <c r="B5257" s="7">
        <f t="shared" si="575"/>
        <v>8</v>
      </c>
      <c r="C5257" s="4">
        <f>INDEX(Calendar!$E$3:$E$367,MATCH(LOLP!$A5257,Calendar!$B$3:$B$367,0))</f>
        <v>1</v>
      </c>
      <c r="D5257" s="2">
        <f t="shared" si="574"/>
        <v>22</v>
      </c>
      <c r="E5257" s="36">
        <v>35636</v>
      </c>
      <c r="F5257" s="7">
        <f>IFERROR(IF(INDEX('Temperature Data'!$AA$15:$AA$348,MATCH(LOLP!A5257,'Temperature Data'!$B$15:$B$348,0))&gt;IF(B5257=9,$G$2,LOLP!$F$2),1,0),0)</f>
        <v>1</v>
      </c>
      <c r="G5257" s="7">
        <f>SUMIFS(LOLP!$F$4:$F$8763,$C$4:$C$8763,$C5257,$B$4:$B$8763,$B5257,$D$4:$D$8763,$D5257)</f>
        <v>9</v>
      </c>
      <c r="H5257" s="7">
        <f>COUNTIFS(Calendar!$E$3:$E$367,LOLP!C5257,Calendar!$D$3:$D$367,LOLP!B5257)</f>
        <v>23</v>
      </c>
      <c r="I5257" s="7">
        <f ca="1">IF($F5257=1,OFFSET(start_norps,LOLP!$D5257+(1-$C5257)*24,LOLP!$B5257)*H5257/G5257,0)</f>
        <v>9.4252237657575667E-9</v>
      </c>
      <c r="J5257" s="7">
        <f ca="1">IF($F5257=1,OFFSET(start_33,LOLP!$D5257+(1-$C5257)*24,LOLP!$B5257)*H5257/G5257,0)</f>
        <v>8.2100411944041919E-8</v>
      </c>
      <c r="K5257" s="7">
        <f ca="1">IF($F5257,OFFSET(start_40,LOLP!$D5257+(1-$C5257)*24,LOLP!$B5257),0)</f>
        <v>0</v>
      </c>
      <c r="L5257" s="7">
        <f ca="1">IF($F5257,OFFSET(start_50,LOLP!$D5257+(1-$C5257)*24,LOLP!$B5257),0)</f>
        <v>0</v>
      </c>
      <c r="M5257" s="25">
        <f t="shared" ca="1" si="576"/>
        <v>5.6757426296842864E-12</v>
      </c>
      <c r="N5257" s="25">
        <f t="shared" ca="1" si="577"/>
        <v>4.3818489872501041E-11</v>
      </c>
      <c r="O5257" s="15" t="e">
        <f t="shared" ca="1" si="578"/>
        <v>#DIV/0!</v>
      </c>
      <c r="P5257" s="15" t="e">
        <f t="shared" ca="1" si="579"/>
        <v>#DIV/0!</v>
      </c>
    </row>
    <row r="5258" spans="1:16" x14ac:dyDescent="0.25">
      <c r="A5258" s="1">
        <f t="shared" si="573"/>
        <v>43319</v>
      </c>
      <c r="B5258" s="7">
        <f t="shared" si="575"/>
        <v>8</v>
      </c>
      <c r="C5258" s="4">
        <f>INDEX(Calendar!$E$3:$E$367,MATCH(LOLP!$A5258,Calendar!$B$3:$B$367,0))</f>
        <v>1</v>
      </c>
      <c r="D5258" s="2">
        <f t="shared" si="574"/>
        <v>23</v>
      </c>
      <c r="E5258" s="36">
        <v>32447</v>
      </c>
      <c r="F5258" s="7">
        <f>IFERROR(IF(INDEX('Temperature Data'!$AA$15:$AA$348,MATCH(LOLP!A5258,'Temperature Data'!$B$15:$B$348,0))&gt;IF(B5258=9,$G$2,LOLP!$F$2),1,0),0)</f>
        <v>1</v>
      </c>
      <c r="G5258" s="7">
        <f>SUMIFS(LOLP!$F$4:$F$8763,$C$4:$C$8763,$C5258,$B$4:$B$8763,$B5258,$D$4:$D$8763,$D5258)</f>
        <v>9</v>
      </c>
      <c r="H5258" s="7">
        <f>COUNTIFS(Calendar!$E$3:$E$367,LOLP!C5258,Calendar!$D$3:$D$367,LOLP!B5258)</f>
        <v>23</v>
      </c>
      <c r="I5258" s="7">
        <f ca="1">IF($F5258=1,OFFSET(start_norps,LOLP!$D5258+(1-$C5258)*24,LOLP!$B5258)*H5258/G5258,0)</f>
        <v>0</v>
      </c>
      <c r="J5258" s="7">
        <f ca="1">IF($F5258=1,OFFSET(start_33,LOLP!$D5258+(1-$C5258)*24,LOLP!$B5258)*H5258/G5258,0)</f>
        <v>0</v>
      </c>
      <c r="K5258" s="7">
        <f ca="1">IF($F5258,OFFSET(start_40,LOLP!$D5258+(1-$C5258)*24,LOLP!$B5258),0)</f>
        <v>0</v>
      </c>
      <c r="L5258" s="7">
        <f ca="1">IF($F5258,OFFSET(start_50,LOLP!$D5258+(1-$C5258)*24,LOLP!$B5258),0)</f>
        <v>0</v>
      </c>
      <c r="M5258" s="25">
        <f t="shared" ca="1" si="576"/>
        <v>0</v>
      </c>
      <c r="N5258" s="25">
        <f t="shared" ca="1" si="577"/>
        <v>0</v>
      </c>
      <c r="O5258" s="15" t="e">
        <f t="shared" ca="1" si="578"/>
        <v>#DIV/0!</v>
      </c>
      <c r="P5258" s="15" t="e">
        <f t="shared" ca="1" si="579"/>
        <v>#DIV/0!</v>
      </c>
    </row>
    <row r="5259" spans="1:16" x14ac:dyDescent="0.25">
      <c r="A5259" s="1">
        <f t="shared" si="573"/>
        <v>43319</v>
      </c>
      <c r="B5259" s="7">
        <f t="shared" si="575"/>
        <v>8</v>
      </c>
      <c r="C5259" s="4">
        <f>INDEX(Calendar!$E$3:$E$367,MATCH(LOLP!$A5259,Calendar!$B$3:$B$367,0))</f>
        <v>1</v>
      </c>
      <c r="D5259" s="2">
        <f t="shared" si="574"/>
        <v>24</v>
      </c>
      <c r="E5259" s="36">
        <v>29953</v>
      </c>
      <c r="F5259" s="7">
        <f>IFERROR(IF(INDEX('Temperature Data'!$AA$15:$AA$348,MATCH(LOLP!A5259,'Temperature Data'!$B$15:$B$348,0))&gt;IF(B5259=9,$G$2,LOLP!$F$2),1,0),0)</f>
        <v>1</v>
      </c>
      <c r="G5259" s="7">
        <f>SUMIFS(LOLP!$F$4:$F$8763,$C$4:$C$8763,$C5259,$B$4:$B$8763,$B5259,$D$4:$D$8763,$D5259)</f>
        <v>9</v>
      </c>
      <c r="H5259" s="7">
        <f>COUNTIFS(Calendar!$E$3:$E$367,LOLP!C5259,Calendar!$D$3:$D$367,LOLP!B5259)</f>
        <v>23</v>
      </c>
      <c r="I5259" s="7">
        <f ca="1">IF($F5259=1,OFFSET(start_norps,LOLP!$D5259+(1-$C5259)*24,LOLP!$B5259)*H5259/G5259,0)</f>
        <v>0</v>
      </c>
      <c r="J5259" s="7">
        <f ca="1">IF($F5259=1,OFFSET(start_33,LOLP!$D5259+(1-$C5259)*24,LOLP!$B5259)*H5259/G5259,0)</f>
        <v>0</v>
      </c>
      <c r="K5259" s="7">
        <f ca="1">IF($F5259,OFFSET(start_40,LOLP!$D5259+(1-$C5259)*24,LOLP!$B5259),0)</f>
        <v>0</v>
      </c>
      <c r="L5259" s="7">
        <f ca="1">IF($F5259,OFFSET(start_50,LOLP!$D5259+(1-$C5259)*24,LOLP!$B5259),0)</f>
        <v>0</v>
      </c>
      <c r="M5259" s="25">
        <f t="shared" ca="1" si="576"/>
        <v>0</v>
      </c>
      <c r="N5259" s="25">
        <f t="shared" ca="1" si="577"/>
        <v>0</v>
      </c>
      <c r="O5259" s="15" t="e">
        <f t="shared" ca="1" si="578"/>
        <v>#DIV/0!</v>
      </c>
      <c r="P5259" s="15" t="e">
        <f t="shared" ca="1" si="579"/>
        <v>#DIV/0!</v>
      </c>
    </row>
    <row r="5260" spans="1:16" x14ac:dyDescent="0.25">
      <c r="A5260" s="1">
        <f t="shared" si="573"/>
        <v>43320</v>
      </c>
      <c r="B5260" s="7">
        <f t="shared" si="575"/>
        <v>8</v>
      </c>
      <c r="C5260" s="4">
        <f>INDEX(Calendar!$E$3:$E$367,MATCH(LOLP!$A5260,Calendar!$B$3:$B$367,0))</f>
        <v>1</v>
      </c>
      <c r="D5260" s="2">
        <f t="shared" si="574"/>
        <v>1</v>
      </c>
      <c r="E5260" s="36">
        <v>28196</v>
      </c>
      <c r="F5260" s="7">
        <f>IFERROR(IF(INDEX('Temperature Data'!$AA$15:$AA$348,MATCH(LOLP!A5260,'Temperature Data'!$B$15:$B$348,0))&gt;IF(B5260=9,$G$2,LOLP!$F$2),1,0),0)</f>
        <v>1</v>
      </c>
      <c r="G5260" s="7">
        <f>SUMIFS(LOLP!$F$4:$F$8763,$C$4:$C$8763,$C5260,$B$4:$B$8763,$B5260,$D$4:$D$8763,$D5260)</f>
        <v>9</v>
      </c>
      <c r="H5260" s="7">
        <f>COUNTIFS(Calendar!$E$3:$E$367,LOLP!C5260,Calendar!$D$3:$D$367,LOLP!B5260)</f>
        <v>23</v>
      </c>
      <c r="I5260" s="7">
        <f ca="1">IF($F5260=1,OFFSET(start_norps,LOLP!$D5260+(1-$C5260)*24,LOLP!$B5260)*H5260/G5260,0)</f>
        <v>0</v>
      </c>
      <c r="J5260" s="7">
        <f ca="1">IF($F5260=1,OFFSET(start_33,LOLP!$D5260+(1-$C5260)*24,LOLP!$B5260)*H5260/G5260,0)</f>
        <v>0</v>
      </c>
      <c r="K5260" s="7">
        <f ca="1">IF($F5260,OFFSET(start_40,LOLP!$D5260+(1-$C5260)*24,LOLP!$B5260),0)</f>
        <v>0</v>
      </c>
      <c r="L5260" s="7">
        <f ca="1">IF($F5260,OFFSET(start_50,LOLP!$D5260+(1-$C5260)*24,LOLP!$B5260),0)</f>
        <v>0</v>
      </c>
      <c r="M5260" s="25">
        <f t="shared" ca="1" si="576"/>
        <v>0</v>
      </c>
      <c r="N5260" s="25">
        <f t="shared" ca="1" si="577"/>
        <v>0</v>
      </c>
      <c r="O5260" s="15" t="e">
        <f t="shared" ca="1" si="578"/>
        <v>#DIV/0!</v>
      </c>
      <c r="P5260" s="15" t="e">
        <f t="shared" ca="1" si="579"/>
        <v>#DIV/0!</v>
      </c>
    </row>
    <row r="5261" spans="1:16" x14ac:dyDescent="0.25">
      <c r="A5261" s="1">
        <f t="shared" si="573"/>
        <v>43320</v>
      </c>
      <c r="B5261" s="7">
        <f t="shared" si="575"/>
        <v>8</v>
      </c>
      <c r="C5261" s="4">
        <f>INDEX(Calendar!$E$3:$E$367,MATCH(LOLP!$A5261,Calendar!$B$3:$B$367,0))</f>
        <v>1</v>
      </c>
      <c r="D5261" s="2">
        <f t="shared" si="574"/>
        <v>2</v>
      </c>
      <c r="E5261" s="36">
        <v>26858</v>
      </c>
      <c r="F5261" s="7">
        <f>IFERROR(IF(INDEX('Temperature Data'!$AA$15:$AA$348,MATCH(LOLP!A5261,'Temperature Data'!$B$15:$B$348,0))&gt;IF(B5261=9,$G$2,LOLP!$F$2),1,0),0)</f>
        <v>1</v>
      </c>
      <c r="G5261" s="7">
        <f>SUMIFS(LOLP!$F$4:$F$8763,$C$4:$C$8763,$C5261,$B$4:$B$8763,$B5261,$D$4:$D$8763,$D5261)</f>
        <v>9</v>
      </c>
      <c r="H5261" s="7">
        <f>COUNTIFS(Calendar!$E$3:$E$367,LOLP!C5261,Calendar!$D$3:$D$367,LOLP!B5261)</f>
        <v>23</v>
      </c>
      <c r="I5261" s="7">
        <f ca="1">IF($F5261=1,OFFSET(start_norps,LOLP!$D5261+(1-$C5261)*24,LOLP!$B5261)*H5261/G5261,0)</f>
        <v>0</v>
      </c>
      <c r="J5261" s="7">
        <f ca="1">IF($F5261=1,OFFSET(start_33,LOLP!$D5261+(1-$C5261)*24,LOLP!$B5261)*H5261/G5261,0)</f>
        <v>0</v>
      </c>
      <c r="K5261" s="7">
        <f ca="1">IF($F5261,OFFSET(start_40,LOLP!$D5261+(1-$C5261)*24,LOLP!$B5261),0)</f>
        <v>0</v>
      </c>
      <c r="L5261" s="7">
        <f ca="1">IF($F5261,OFFSET(start_50,LOLP!$D5261+(1-$C5261)*24,LOLP!$B5261),0)</f>
        <v>0</v>
      </c>
      <c r="M5261" s="25">
        <f t="shared" ca="1" si="576"/>
        <v>0</v>
      </c>
      <c r="N5261" s="25">
        <f t="shared" ca="1" si="577"/>
        <v>0</v>
      </c>
      <c r="O5261" s="15" t="e">
        <f t="shared" ca="1" si="578"/>
        <v>#DIV/0!</v>
      </c>
      <c r="P5261" s="15" t="e">
        <f t="shared" ca="1" si="579"/>
        <v>#DIV/0!</v>
      </c>
    </row>
    <row r="5262" spans="1:16" x14ac:dyDescent="0.25">
      <c r="A5262" s="1">
        <f t="shared" si="573"/>
        <v>43320</v>
      </c>
      <c r="B5262" s="7">
        <f t="shared" si="575"/>
        <v>8</v>
      </c>
      <c r="C5262" s="4">
        <f>INDEX(Calendar!$E$3:$E$367,MATCH(LOLP!$A5262,Calendar!$B$3:$B$367,0))</f>
        <v>1</v>
      </c>
      <c r="D5262" s="2">
        <f t="shared" si="574"/>
        <v>3</v>
      </c>
      <c r="E5262" s="36">
        <v>26138</v>
      </c>
      <c r="F5262" s="7">
        <f>IFERROR(IF(INDEX('Temperature Data'!$AA$15:$AA$348,MATCH(LOLP!A5262,'Temperature Data'!$B$15:$B$348,0))&gt;IF(B5262=9,$G$2,LOLP!$F$2),1,0),0)</f>
        <v>1</v>
      </c>
      <c r="G5262" s="7">
        <f>SUMIFS(LOLP!$F$4:$F$8763,$C$4:$C$8763,$C5262,$B$4:$B$8763,$B5262,$D$4:$D$8763,$D5262)</f>
        <v>9</v>
      </c>
      <c r="H5262" s="7">
        <f>COUNTIFS(Calendar!$E$3:$E$367,LOLP!C5262,Calendar!$D$3:$D$367,LOLP!B5262)</f>
        <v>23</v>
      </c>
      <c r="I5262" s="7">
        <f ca="1">IF($F5262=1,OFFSET(start_norps,LOLP!$D5262+(1-$C5262)*24,LOLP!$B5262)*H5262/G5262,0)</f>
        <v>0</v>
      </c>
      <c r="J5262" s="7">
        <f ca="1">IF($F5262=1,OFFSET(start_33,LOLP!$D5262+(1-$C5262)*24,LOLP!$B5262)*H5262/G5262,0)</f>
        <v>0</v>
      </c>
      <c r="K5262" s="7">
        <f ca="1">IF($F5262,OFFSET(start_40,LOLP!$D5262+(1-$C5262)*24,LOLP!$B5262),0)</f>
        <v>0</v>
      </c>
      <c r="L5262" s="7">
        <f ca="1">IF($F5262,OFFSET(start_50,LOLP!$D5262+(1-$C5262)*24,LOLP!$B5262),0)</f>
        <v>0</v>
      </c>
      <c r="M5262" s="25">
        <f t="shared" ca="1" si="576"/>
        <v>0</v>
      </c>
      <c r="N5262" s="25">
        <f t="shared" ca="1" si="577"/>
        <v>0</v>
      </c>
      <c r="O5262" s="15" t="e">
        <f t="shared" ca="1" si="578"/>
        <v>#DIV/0!</v>
      </c>
      <c r="P5262" s="15" t="e">
        <f t="shared" ca="1" si="579"/>
        <v>#DIV/0!</v>
      </c>
    </row>
    <row r="5263" spans="1:16" x14ac:dyDescent="0.25">
      <c r="A5263" s="1">
        <f t="shared" si="573"/>
        <v>43320</v>
      </c>
      <c r="B5263" s="7">
        <f t="shared" si="575"/>
        <v>8</v>
      </c>
      <c r="C5263" s="4">
        <f>INDEX(Calendar!$E$3:$E$367,MATCH(LOLP!$A5263,Calendar!$B$3:$B$367,0))</f>
        <v>1</v>
      </c>
      <c r="D5263" s="2">
        <f t="shared" si="574"/>
        <v>4</v>
      </c>
      <c r="E5263" s="36">
        <v>26243</v>
      </c>
      <c r="F5263" s="7">
        <f>IFERROR(IF(INDEX('Temperature Data'!$AA$15:$AA$348,MATCH(LOLP!A5263,'Temperature Data'!$B$15:$B$348,0))&gt;IF(B5263=9,$G$2,LOLP!$F$2),1,0),0)</f>
        <v>1</v>
      </c>
      <c r="G5263" s="7">
        <f>SUMIFS(LOLP!$F$4:$F$8763,$C$4:$C$8763,$C5263,$B$4:$B$8763,$B5263,$D$4:$D$8763,$D5263)</f>
        <v>9</v>
      </c>
      <c r="H5263" s="7">
        <f>COUNTIFS(Calendar!$E$3:$E$367,LOLP!C5263,Calendar!$D$3:$D$367,LOLP!B5263)</f>
        <v>23</v>
      </c>
      <c r="I5263" s="7">
        <f ca="1">IF($F5263=1,OFFSET(start_norps,LOLP!$D5263+(1-$C5263)*24,LOLP!$B5263)*H5263/G5263,0)</f>
        <v>0</v>
      </c>
      <c r="J5263" s="7">
        <f ca="1">IF($F5263=1,OFFSET(start_33,LOLP!$D5263+(1-$C5263)*24,LOLP!$B5263)*H5263/G5263,0)</f>
        <v>0</v>
      </c>
      <c r="K5263" s="7">
        <f ca="1">IF($F5263,OFFSET(start_40,LOLP!$D5263+(1-$C5263)*24,LOLP!$B5263),0)</f>
        <v>0</v>
      </c>
      <c r="L5263" s="7">
        <f ca="1">IF($F5263,OFFSET(start_50,LOLP!$D5263+(1-$C5263)*24,LOLP!$B5263),0)</f>
        <v>0</v>
      </c>
      <c r="M5263" s="25">
        <f t="shared" ca="1" si="576"/>
        <v>0</v>
      </c>
      <c r="N5263" s="25">
        <f t="shared" ca="1" si="577"/>
        <v>0</v>
      </c>
      <c r="O5263" s="15" t="e">
        <f t="shared" ca="1" si="578"/>
        <v>#DIV/0!</v>
      </c>
      <c r="P5263" s="15" t="e">
        <f t="shared" ca="1" si="579"/>
        <v>#DIV/0!</v>
      </c>
    </row>
    <row r="5264" spans="1:16" x14ac:dyDescent="0.25">
      <c r="A5264" s="1">
        <f t="shared" si="573"/>
        <v>43320</v>
      </c>
      <c r="B5264" s="7">
        <f t="shared" si="575"/>
        <v>8</v>
      </c>
      <c r="C5264" s="4">
        <f>INDEX(Calendar!$E$3:$E$367,MATCH(LOLP!$A5264,Calendar!$B$3:$B$367,0))</f>
        <v>1</v>
      </c>
      <c r="D5264" s="2">
        <f t="shared" si="574"/>
        <v>5</v>
      </c>
      <c r="E5264" s="36">
        <v>27214</v>
      </c>
      <c r="F5264" s="7">
        <f>IFERROR(IF(INDEX('Temperature Data'!$AA$15:$AA$348,MATCH(LOLP!A5264,'Temperature Data'!$B$15:$B$348,0))&gt;IF(B5264=9,$G$2,LOLP!$F$2),1,0),0)</f>
        <v>1</v>
      </c>
      <c r="G5264" s="7">
        <f>SUMIFS(LOLP!$F$4:$F$8763,$C$4:$C$8763,$C5264,$B$4:$B$8763,$B5264,$D$4:$D$8763,$D5264)</f>
        <v>9</v>
      </c>
      <c r="H5264" s="7">
        <f>COUNTIFS(Calendar!$E$3:$E$367,LOLP!C5264,Calendar!$D$3:$D$367,LOLP!B5264)</f>
        <v>23</v>
      </c>
      <c r="I5264" s="7">
        <f ca="1">IF($F5264=1,OFFSET(start_norps,LOLP!$D5264+(1-$C5264)*24,LOLP!$B5264)*H5264/G5264,0)</f>
        <v>0</v>
      </c>
      <c r="J5264" s="7">
        <f ca="1">IF($F5264=1,OFFSET(start_33,LOLP!$D5264+(1-$C5264)*24,LOLP!$B5264)*H5264/G5264,0)</f>
        <v>0</v>
      </c>
      <c r="K5264" s="7">
        <f ca="1">IF($F5264,OFFSET(start_40,LOLP!$D5264+(1-$C5264)*24,LOLP!$B5264),0)</f>
        <v>0</v>
      </c>
      <c r="L5264" s="7">
        <f ca="1">IF($F5264,OFFSET(start_50,LOLP!$D5264+(1-$C5264)*24,LOLP!$B5264),0)</f>
        <v>0</v>
      </c>
      <c r="M5264" s="25">
        <f t="shared" ca="1" si="576"/>
        <v>0</v>
      </c>
      <c r="N5264" s="25">
        <f t="shared" ca="1" si="577"/>
        <v>0</v>
      </c>
      <c r="O5264" s="15" t="e">
        <f t="shared" ca="1" si="578"/>
        <v>#DIV/0!</v>
      </c>
      <c r="P5264" s="15" t="e">
        <f t="shared" ca="1" si="579"/>
        <v>#DIV/0!</v>
      </c>
    </row>
    <row r="5265" spans="1:16" x14ac:dyDescent="0.25">
      <c r="A5265" s="1">
        <f t="shared" si="573"/>
        <v>43320</v>
      </c>
      <c r="B5265" s="7">
        <f t="shared" si="575"/>
        <v>8</v>
      </c>
      <c r="C5265" s="4">
        <f>INDEX(Calendar!$E$3:$E$367,MATCH(LOLP!$A5265,Calendar!$B$3:$B$367,0))</f>
        <v>1</v>
      </c>
      <c r="D5265" s="2">
        <f t="shared" si="574"/>
        <v>6</v>
      </c>
      <c r="E5265" s="36">
        <v>28553</v>
      </c>
      <c r="F5265" s="7">
        <f>IFERROR(IF(INDEX('Temperature Data'!$AA$15:$AA$348,MATCH(LOLP!A5265,'Temperature Data'!$B$15:$B$348,0))&gt;IF(B5265=9,$G$2,LOLP!$F$2),1,0),0)</f>
        <v>1</v>
      </c>
      <c r="G5265" s="7">
        <f>SUMIFS(LOLP!$F$4:$F$8763,$C$4:$C$8763,$C5265,$B$4:$B$8763,$B5265,$D$4:$D$8763,$D5265)</f>
        <v>9</v>
      </c>
      <c r="H5265" s="7">
        <f>COUNTIFS(Calendar!$E$3:$E$367,LOLP!C5265,Calendar!$D$3:$D$367,LOLP!B5265)</f>
        <v>23</v>
      </c>
      <c r="I5265" s="7">
        <f ca="1">IF($F5265=1,OFFSET(start_norps,LOLP!$D5265+(1-$C5265)*24,LOLP!$B5265)*H5265/G5265,0)</f>
        <v>0</v>
      </c>
      <c r="J5265" s="7">
        <f ca="1">IF($F5265=1,OFFSET(start_33,LOLP!$D5265+(1-$C5265)*24,LOLP!$B5265)*H5265/G5265,0)</f>
        <v>0</v>
      </c>
      <c r="K5265" s="7">
        <f ca="1">IF($F5265,OFFSET(start_40,LOLP!$D5265+(1-$C5265)*24,LOLP!$B5265),0)</f>
        <v>0</v>
      </c>
      <c r="L5265" s="7">
        <f ca="1">IF($F5265,OFFSET(start_50,LOLP!$D5265+(1-$C5265)*24,LOLP!$B5265),0)</f>
        <v>0</v>
      </c>
      <c r="M5265" s="25">
        <f t="shared" ca="1" si="576"/>
        <v>0</v>
      </c>
      <c r="N5265" s="25">
        <f t="shared" ca="1" si="577"/>
        <v>0</v>
      </c>
      <c r="O5265" s="15" t="e">
        <f t="shared" ca="1" si="578"/>
        <v>#DIV/0!</v>
      </c>
      <c r="P5265" s="15" t="e">
        <f t="shared" ca="1" si="579"/>
        <v>#DIV/0!</v>
      </c>
    </row>
    <row r="5266" spans="1:16" x14ac:dyDescent="0.25">
      <c r="A5266" s="1">
        <f t="shared" si="573"/>
        <v>43320</v>
      </c>
      <c r="B5266" s="7">
        <f t="shared" si="575"/>
        <v>8</v>
      </c>
      <c r="C5266" s="4">
        <f>INDEX(Calendar!$E$3:$E$367,MATCH(LOLP!$A5266,Calendar!$B$3:$B$367,0))</f>
        <v>1</v>
      </c>
      <c r="D5266" s="2">
        <f t="shared" si="574"/>
        <v>7</v>
      </c>
      <c r="E5266" s="36">
        <v>29987</v>
      </c>
      <c r="F5266" s="7">
        <f>IFERROR(IF(INDEX('Temperature Data'!$AA$15:$AA$348,MATCH(LOLP!A5266,'Temperature Data'!$B$15:$B$348,0))&gt;IF(B5266=9,$G$2,LOLP!$F$2),1,0),0)</f>
        <v>1</v>
      </c>
      <c r="G5266" s="7">
        <f>SUMIFS(LOLP!$F$4:$F$8763,$C$4:$C$8763,$C5266,$B$4:$B$8763,$B5266,$D$4:$D$8763,$D5266)</f>
        <v>9</v>
      </c>
      <c r="H5266" s="7">
        <f>COUNTIFS(Calendar!$E$3:$E$367,LOLP!C5266,Calendar!$D$3:$D$367,LOLP!B5266)</f>
        <v>23</v>
      </c>
      <c r="I5266" s="7">
        <f ca="1">IF($F5266=1,OFFSET(start_norps,LOLP!$D5266+(1-$C5266)*24,LOLP!$B5266)*H5266/G5266,0)</f>
        <v>0</v>
      </c>
      <c r="J5266" s="7">
        <f ca="1">IF($F5266=1,OFFSET(start_33,LOLP!$D5266+(1-$C5266)*24,LOLP!$B5266)*H5266/G5266,0)</f>
        <v>0</v>
      </c>
      <c r="K5266" s="7">
        <f ca="1">IF($F5266,OFFSET(start_40,LOLP!$D5266+(1-$C5266)*24,LOLP!$B5266),0)</f>
        <v>0</v>
      </c>
      <c r="L5266" s="7">
        <f ca="1">IF($F5266,OFFSET(start_50,LOLP!$D5266+(1-$C5266)*24,LOLP!$B5266),0)</f>
        <v>0</v>
      </c>
      <c r="M5266" s="25">
        <f t="shared" ca="1" si="576"/>
        <v>0</v>
      </c>
      <c r="N5266" s="25">
        <f t="shared" ca="1" si="577"/>
        <v>0</v>
      </c>
      <c r="O5266" s="15" t="e">
        <f t="shared" ca="1" si="578"/>
        <v>#DIV/0!</v>
      </c>
      <c r="P5266" s="15" t="e">
        <f t="shared" ca="1" si="579"/>
        <v>#DIV/0!</v>
      </c>
    </row>
    <row r="5267" spans="1:16" x14ac:dyDescent="0.25">
      <c r="A5267" s="1">
        <f t="shared" si="573"/>
        <v>43320</v>
      </c>
      <c r="B5267" s="7">
        <f t="shared" si="575"/>
        <v>8</v>
      </c>
      <c r="C5267" s="4">
        <f>INDEX(Calendar!$E$3:$E$367,MATCH(LOLP!$A5267,Calendar!$B$3:$B$367,0))</f>
        <v>1</v>
      </c>
      <c r="D5267" s="2">
        <f t="shared" si="574"/>
        <v>8</v>
      </c>
      <c r="E5267" s="36">
        <v>31349</v>
      </c>
      <c r="F5267" s="7">
        <f>IFERROR(IF(INDEX('Temperature Data'!$AA$15:$AA$348,MATCH(LOLP!A5267,'Temperature Data'!$B$15:$B$348,0))&gt;IF(B5267=9,$G$2,LOLP!$F$2),1,0),0)</f>
        <v>1</v>
      </c>
      <c r="G5267" s="7">
        <f>SUMIFS(LOLP!$F$4:$F$8763,$C$4:$C$8763,$C5267,$B$4:$B$8763,$B5267,$D$4:$D$8763,$D5267)</f>
        <v>9</v>
      </c>
      <c r="H5267" s="7">
        <f>COUNTIFS(Calendar!$E$3:$E$367,LOLP!C5267,Calendar!$D$3:$D$367,LOLP!B5267)</f>
        <v>23</v>
      </c>
      <c r="I5267" s="7">
        <f ca="1">IF($F5267=1,OFFSET(start_norps,LOLP!$D5267+(1-$C5267)*24,LOLP!$B5267)*H5267/G5267,0)</f>
        <v>0</v>
      </c>
      <c r="J5267" s="7">
        <f ca="1">IF($F5267=1,OFFSET(start_33,LOLP!$D5267+(1-$C5267)*24,LOLP!$B5267)*H5267/G5267,0)</f>
        <v>0</v>
      </c>
      <c r="K5267" s="7">
        <f ca="1">IF($F5267,OFFSET(start_40,LOLP!$D5267+(1-$C5267)*24,LOLP!$B5267),0)</f>
        <v>0</v>
      </c>
      <c r="L5267" s="7">
        <f ca="1">IF($F5267,OFFSET(start_50,LOLP!$D5267+(1-$C5267)*24,LOLP!$B5267),0)</f>
        <v>0</v>
      </c>
      <c r="M5267" s="25">
        <f t="shared" ca="1" si="576"/>
        <v>0</v>
      </c>
      <c r="N5267" s="25">
        <f t="shared" ca="1" si="577"/>
        <v>0</v>
      </c>
      <c r="O5267" s="15" t="e">
        <f t="shared" ca="1" si="578"/>
        <v>#DIV/0!</v>
      </c>
      <c r="P5267" s="15" t="e">
        <f t="shared" ca="1" si="579"/>
        <v>#DIV/0!</v>
      </c>
    </row>
    <row r="5268" spans="1:16" x14ac:dyDescent="0.25">
      <c r="A5268" s="1">
        <f t="shared" si="573"/>
        <v>43320</v>
      </c>
      <c r="B5268" s="7">
        <f t="shared" si="575"/>
        <v>8</v>
      </c>
      <c r="C5268" s="4">
        <f>INDEX(Calendar!$E$3:$E$367,MATCH(LOLP!$A5268,Calendar!$B$3:$B$367,0))</f>
        <v>1</v>
      </c>
      <c r="D5268" s="2">
        <f t="shared" si="574"/>
        <v>9</v>
      </c>
      <c r="E5268" s="36">
        <v>32412</v>
      </c>
      <c r="F5268" s="7">
        <f>IFERROR(IF(INDEX('Temperature Data'!$AA$15:$AA$348,MATCH(LOLP!A5268,'Temperature Data'!$B$15:$B$348,0))&gt;IF(B5268=9,$G$2,LOLP!$F$2),1,0),0)</f>
        <v>1</v>
      </c>
      <c r="G5268" s="7">
        <f>SUMIFS(LOLP!$F$4:$F$8763,$C$4:$C$8763,$C5268,$B$4:$B$8763,$B5268,$D$4:$D$8763,$D5268)</f>
        <v>9</v>
      </c>
      <c r="H5268" s="7">
        <f>COUNTIFS(Calendar!$E$3:$E$367,LOLP!C5268,Calendar!$D$3:$D$367,LOLP!B5268)</f>
        <v>23</v>
      </c>
      <c r="I5268" s="7">
        <f ca="1">IF($F5268=1,OFFSET(start_norps,LOLP!$D5268+(1-$C5268)*24,LOLP!$B5268)*H5268/G5268,0)</f>
        <v>0</v>
      </c>
      <c r="J5268" s="7">
        <f ca="1">IF($F5268=1,OFFSET(start_33,LOLP!$D5268+(1-$C5268)*24,LOLP!$B5268)*H5268/G5268,0)</f>
        <v>0</v>
      </c>
      <c r="K5268" s="7">
        <f ca="1">IF($F5268,OFFSET(start_40,LOLP!$D5268+(1-$C5268)*24,LOLP!$B5268),0)</f>
        <v>0</v>
      </c>
      <c r="L5268" s="7">
        <f ca="1">IF($F5268,OFFSET(start_50,LOLP!$D5268+(1-$C5268)*24,LOLP!$B5268),0)</f>
        <v>0</v>
      </c>
      <c r="M5268" s="25">
        <f t="shared" ca="1" si="576"/>
        <v>0</v>
      </c>
      <c r="N5268" s="25">
        <f t="shared" ca="1" si="577"/>
        <v>0</v>
      </c>
      <c r="O5268" s="15" t="e">
        <f t="shared" ca="1" si="578"/>
        <v>#DIV/0!</v>
      </c>
      <c r="P5268" s="15" t="e">
        <f t="shared" ca="1" si="579"/>
        <v>#DIV/0!</v>
      </c>
    </row>
    <row r="5269" spans="1:16" x14ac:dyDescent="0.25">
      <c r="A5269" s="1">
        <f t="shared" si="573"/>
        <v>43320</v>
      </c>
      <c r="B5269" s="7">
        <f t="shared" si="575"/>
        <v>8</v>
      </c>
      <c r="C5269" s="4">
        <f>INDEX(Calendar!$E$3:$E$367,MATCH(LOLP!$A5269,Calendar!$B$3:$B$367,0))</f>
        <v>1</v>
      </c>
      <c r="D5269" s="2">
        <f t="shared" si="574"/>
        <v>10</v>
      </c>
      <c r="E5269" s="36">
        <v>33920</v>
      </c>
      <c r="F5269" s="7">
        <f>IFERROR(IF(INDEX('Temperature Data'!$AA$15:$AA$348,MATCH(LOLP!A5269,'Temperature Data'!$B$15:$B$348,0))&gt;IF(B5269=9,$G$2,LOLP!$F$2),1,0),0)</f>
        <v>1</v>
      </c>
      <c r="G5269" s="7">
        <f>SUMIFS(LOLP!$F$4:$F$8763,$C$4:$C$8763,$C5269,$B$4:$B$8763,$B5269,$D$4:$D$8763,$D5269)</f>
        <v>9</v>
      </c>
      <c r="H5269" s="7">
        <f>COUNTIFS(Calendar!$E$3:$E$367,LOLP!C5269,Calendar!$D$3:$D$367,LOLP!B5269)</f>
        <v>23</v>
      </c>
      <c r="I5269" s="7">
        <f ca="1">IF($F5269=1,OFFSET(start_norps,LOLP!$D5269+(1-$C5269)*24,LOLP!$B5269)*H5269/G5269,0)</f>
        <v>1.7369398800861817E-12</v>
      </c>
      <c r="J5269" s="7">
        <f ca="1">IF($F5269=1,OFFSET(start_33,LOLP!$D5269+(1-$C5269)*24,LOLP!$B5269)*H5269/G5269,0)</f>
        <v>0</v>
      </c>
      <c r="K5269" s="7">
        <f ca="1">IF($F5269,OFFSET(start_40,LOLP!$D5269+(1-$C5269)*24,LOLP!$B5269),0)</f>
        <v>0</v>
      </c>
      <c r="L5269" s="7">
        <f ca="1">IF($F5269,OFFSET(start_50,LOLP!$D5269+(1-$C5269)*24,LOLP!$B5269),0)</f>
        <v>0</v>
      </c>
      <c r="M5269" s="25">
        <f t="shared" ca="1" si="576"/>
        <v>1.0459617689311665E-15</v>
      </c>
      <c r="N5269" s="25">
        <f t="shared" ca="1" si="577"/>
        <v>0</v>
      </c>
      <c r="O5269" s="15" t="e">
        <f t="shared" ca="1" si="578"/>
        <v>#DIV/0!</v>
      </c>
      <c r="P5269" s="15" t="e">
        <f t="shared" ca="1" si="579"/>
        <v>#DIV/0!</v>
      </c>
    </row>
    <row r="5270" spans="1:16" x14ac:dyDescent="0.25">
      <c r="A5270" s="1">
        <f t="shared" si="573"/>
        <v>43320</v>
      </c>
      <c r="B5270" s="7">
        <f t="shared" si="575"/>
        <v>8</v>
      </c>
      <c r="C5270" s="4">
        <f>INDEX(Calendar!$E$3:$E$367,MATCH(LOLP!$A5270,Calendar!$B$3:$B$367,0))</f>
        <v>1</v>
      </c>
      <c r="D5270" s="2">
        <f t="shared" si="574"/>
        <v>11</v>
      </c>
      <c r="E5270" s="36">
        <v>35505</v>
      </c>
      <c r="F5270" s="7">
        <f>IFERROR(IF(INDEX('Temperature Data'!$AA$15:$AA$348,MATCH(LOLP!A5270,'Temperature Data'!$B$15:$B$348,0))&gt;IF(B5270=9,$G$2,LOLP!$F$2),1,0),0)</f>
        <v>1</v>
      </c>
      <c r="G5270" s="7">
        <f>SUMIFS(LOLP!$F$4:$F$8763,$C$4:$C$8763,$C5270,$B$4:$B$8763,$B5270,$D$4:$D$8763,$D5270)</f>
        <v>9</v>
      </c>
      <c r="H5270" s="7">
        <f>COUNTIFS(Calendar!$E$3:$E$367,LOLP!C5270,Calendar!$D$3:$D$367,LOLP!B5270)</f>
        <v>23</v>
      </c>
      <c r="I5270" s="7">
        <f ca="1">IF($F5270=1,OFFSET(start_norps,LOLP!$D5270+(1-$C5270)*24,LOLP!$B5270)*H5270/G5270,0)</f>
        <v>2.8052284474909181E-10</v>
      </c>
      <c r="J5270" s="7">
        <f ca="1">IF($F5270=1,OFFSET(start_33,LOLP!$D5270+(1-$C5270)*24,LOLP!$B5270)*H5270/G5270,0)</f>
        <v>0</v>
      </c>
      <c r="K5270" s="7">
        <f ca="1">IF($F5270,OFFSET(start_40,LOLP!$D5270+(1-$C5270)*24,LOLP!$B5270),0)</f>
        <v>0</v>
      </c>
      <c r="L5270" s="7">
        <f ca="1">IF($F5270,OFFSET(start_50,LOLP!$D5270+(1-$C5270)*24,LOLP!$B5270),0)</f>
        <v>0</v>
      </c>
      <c r="M5270" s="25">
        <f t="shared" ca="1" si="576"/>
        <v>1.6892707357539894E-13</v>
      </c>
      <c r="N5270" s="25">
        <f t="shared" ca="1" si="577"/>
        <v>0</v>
      </c>
      <c r="O5270" s="15" t="e">
        <f t="shared" ca="1" si="578"/>
        <v>#DIV/0!</v>
      </c>
      <c r="P5270" s="15" t="e">
        <f t="shared" ca="1" si="579"/>
        <v>#DIV/0!</v>
      </c>
    </row>
    <row r="5271" spans="1:16" x14ac:dyDescent="0.25">
      <c r="A5271" s="1">
        <f t="shared" si="573"/>
        <v>43320</v>
      </c>
      <c r="B5271" s="7">
        <f t="shared" si="575"/>
        <v>8</v>
      </c>
      <c r="C5271" s="4">
        <f>INDEX(Calendar!$E$3:$E$367,MATCH(LOLP!$A5271,Calendar!$B$3:$B$367,0))</f>
        <v>1</v>
      </c>
      <c r="D5271" s="2">
        <f t="shared" si="574"/>
        <v>12</v>
      </c>
      <c r="E5271" s="36">
        <v>37125</v>
      </c>
      <c r="F5271" s="7">
        <f>IFERROR(IF(INDEX('Temperature Data'!$AA$15:$AA$348,MATCH(LOLP!A5271,'Temperature Data'!$B$15:$B$348,0))&gt;IF(B5271=9,$G$2,LOLP!$F$2),1,0),0)</f>
        <v>1</v>
      </c>
      <c r="G5271" s="7">
        <f>SUMIFS(LOLP!$F$4:$F$8763,$C$4:$C$8763,$C5271,$B$4:$B$8763,$B5271,$D$4:$D$8763,$D5271)</f>
        <v>9</v>
      </c>
      <c r="H5271" s="7">
        <f>COUNTIFS(Calendar!$E$3:$E$367,LOLP!C5271,Calendar!$D$3:$D$367,LOLP!B5271)</f>
        <v>23</v>
      </c>
      <c r="I5271" s="7">
        <f ca="1">IF($F5271=1,OFFSET(start_norps,LOLP!$D5271+(1-$C5271)*24,LOLP!$B5271)*H5271/G5271,0)</f>
        <v>1.0842800071119944E-7</v>
      </c>
      <c r="J5271" s="7">
        <f ca="1">IF($F5271=1,OFFSET(start_33,LOLP!$D5271+(1-$C5271)*24,LOLP!$B5271)*H5271/G5271,0)</f>
        <v>0</v>
      </c>
      <c r="K5271" s="7">
        <f ca="1">IF($F5271,OFFSET(start_40,LOLP!$D5271+(1-$C5271)*24,LOLP!$B5271),0)</f>
        <v>0</v>
      </c>
      <c r="L5271" s="7">
        <f ca="1">IF($F5271,OFFSET(start_50,LOLP!$D5271+(1-$C5271)*24,LOLP!$B5271),0)</f>
        <v>0</v>
      </c>
      <c r="M5271" s="25">
        <f t="shared" ca="1" si="576"/>
        <v>6.5293879613109474E-11</v>
      </c>
      <c r="N5271" s="25">
        <f t="shared" ca="1" si="577"/>
        <v>0</v>
      </c>
      <c r="O5271" s="15" t="e">
        <f t="shared" ca="1" si="578"/>
        <v>#DIV/0!</v>
      </c>
      <c r="P5271" s="15" t="e">
        <f t="shared" ca="1" si="579"/>
        <v>#DIV/0!</v>
      </c>
    </row>
    <row r="5272" spans="1:16" x14ac:dyDescent="0.25">
      <c r="A5272" s="1">
        <f t="shared" si="573"/>
        <v>43320</v>
      </c>
      <c r="B5272" s="7">
        <f t="shared" si="575"/>
        <v>8</v>
      </c>
      <c r="C5272" s="4">
        <f>INDEX(Calendar!$E$3:$E$367,MATCH(LOLP!$A5272,Calendar!$B$3:$B$367,0))</f>
        <v>1</v>
      </c>
      <c r="D5272" s="2">
        <f t="shared" si="574"/>
        <v>13</v>
      </c>
      <c r="E5272" s="36">
        <v>39227</v>
      </c>
      <c r="F5272" s="7">
        <f>IFERROR(IF(INDEX('Temperature Data'!$AA$15:$AA$348,MATCH(LOLP!A5272,'Temperature Data'!$B$15:$B$348,0))&gt;IF(B5272=9,$G$2,LOLP!$F$2),1,0),0)</f>
        <v>1</v>
      </c>
      <c r="G5272" s="7">
        <f>SUMIFS(LOLP!$F$4:$F$8763,$C$4:$C$8763,$C5272,$B$4:$B$8763,$B5272,$D$4:$D$8763,$D5272)</f>
        <v>9</v>
      </c>
      <c r="H5272" s="7">
        <f>COUNTIFS(Calendar!$E$3:$E$367,LOLP!C5272,Calendar!$D$3:$D$367,LOLP!B5272)</f>
        <v>23</v>
      </c>
      <c r="I5272" s="7">
        <f ca="1">IF($F5272=1,OFFSET(start_norps,LOLP!$D5272+(1-$C5272)*24,LOLP!$B5272)*H5272/G5272,0)</f>
        <v>4.5367225708346461E-4</v>
      </c>
      <c r="J5272" s="7">
        <f ca="1">IF($F5272=1,OFFSET(start_33,LOLP!$D5272+(1-$C5272)*24,LOLP!$B5272)*H5272/G5272,0)</f>
        <v>2.038348857222932E-11</v>
      </c>
      <c r="K5272" s="7">
        <f ca="1">IF($F5272,OFFSET(start_40,LOLP!$D5272+(1-$C5272)*24,LOLP!$B5272),0)</f>
        <v>0</v>
      </c>
      <c r="L5272" s="7">
        <f ca="1">IF($F5272,OFFSET(start_50,LOLP!$D5272+(1-$C5272)*24,LOLP!$B5272),0)</f>
        <v>0</v>
      </c>
      <c r="M5272" s="25">
        <f t="shared" ca="1" si="576"/>
        <v>2.7319531434241183E-7</v>
      </c>
      <c r="N5272" s="25">
        <f t="shared" ca="1" si="577"/>
        <v>1.0879040268119986E-14</v>
      </c>
      <c r="O5272" s="15" t="e">
        <f t="shared" ca="1" si="578"/>
        <v>#DIV/0!</v>
      </c>
      <c r="P5272" s="15" t="e">
        <f t="shared" ca="1" si="579"/>
        <v>#DIV/0!</v>
      </c>
    </row>
    <row r="5273" spans="1:16" x14ac:dyDescent="0.25">
      <c r="A5273" s="1">
        <f t="shared" si="573"/>
        <v>43320</v>
      </c>
      <c r="B5273" s="7">
        <f t="shared" si="575"/>
        <v>8</v>
      </c>
      <c r="C5273" s="4">
        <f>INDEX(Calendar!$E$3:$E$367,MATCH(LOLP!$A5273,Calendar!$B$3:$B$367,0))</f>
        <v>1</v>
      </c>
      <c r="D5273" s="2">
        <f t="shared" si="574"/>
        <v>14</v>
      </c>
      <c r="E5273" s="36">
        <v>41111</v>
      </c>
      <c r="F5273" s="7">
        <f>IFERROR(IF(INDEX('Temperature Data'!$AA$15:$AA$348,MATCH(LOLP!A5273,'Temperature Data'!$B$15:$B$348,0))&gt;IF(B5273=9,$G$2,LOLP!$F$2),1,0),0)</f>
        <v>1</v>
      </c>
      <c r="G5273" s="7">
        <f>SUMIFS(LOLP!$F$4:$F$8763,$C$4:$C$8763,$C5273,$B$4:$B$8763,$B5273,$D$4:$D$8763,$D5273)</f>
        <v>9</v>
      </c>
      <c r="H5273" s="7">
        <f>COUNTIFS(Calendar!$E$3:$E$367,LOLP!C5273,Calendar!$D$3:$D$367,LOLP!B5273)</f>
        <v>23</v>
      </c>
      <c r="I5273" s="7">
        <f ca="1">IF($F5273=1,OFFSET(start_norps,LOLP!$D5273+(1-$C5273)*24,LOLP!$B5273)*H5273/G5273,0)</f>
        <v>3.5772062177643699E-2</v>
      </c>
      <c r="J5273" s="7">
        <f ca="1">IF($F5273=1,OFFSET(start_33,LOLP!$D5273+(1-$C5273)*24,LOLP!$B5273)*H5273/G5273,0)</f>
        <v>2.4293218178767716E-7</v>
      </c>
      <c r="K5273" s="7">
        <f ca="1">IF($F5273,OFFSET(start_40,LOLP!$D5273+(1-$C5273)*24,LOLP!$B5273),0)</f>
        <v>0</v>
      </c>
      <c r="L5273" s="7">
        <f ca="1">IF($F5273,OFFSET(start_50,LOLP!$D5273+(1-$C5273)*24,LOLP!$B5273),0)</f>
        <v>0</v>
      </c>
      <c r="M5273" s="25">
        <f t="shared" ca="1" si="576"/>
        <v>2.154145337015775E-5</v>
      </c>
      <c r="N5273" s="25">
        <f t="shared" ca="1" si="577"/>
        <v>1.2965734391958092E-10</v>
      </c>
      <c r="O5273" s="15" t="e">
        <f t="shared" ca="1" si="578"/>
        <v>#DIV/0!</v>
      </c>
      <c r="P5273" s="15" t="e">
        <f t="shared" ca="1" si="579"/>
        <v>#DIV/0!</v>
      </c>
    </row>
    <row r="5274" spans="1:16" x14ac:dyDescent="0.25">
      <c r="A5274" s="1">
        <f t="shared" si="573"/>
        <v>43320</v>
      </c>
      <c r="B5274" s="7">
        <f t="shared" si="575"/>
        <v>8</v>
      </c>
      <c r="C5274" s="4">
        <f>INDEX(Calendar!$E$3:$E$367,MATCH(LOLP!$A5274,Calendar!$B$3:$B$367,0))</f>
        <v>1</v>
      </c>
      <c r="D5274" s="2">
        <f t="shared" si="574"/>
        <v>15</v>
      </c>
      <c r="E5274" s="36">
        <v>42598</v>
      </c>
      <c r="F5274" s="7">
        <f>IFERROR(IF(INDEX('Temperature Data'!$AA$15:$AA$348,MATCH(LOLP!A5274,'Temperature Data'!$B$15:$B$348,0))&gt;IF(B5274=9,$G$2,LOLP!$F$2),1,0),0)</f>
        <v>1</v>
      </c>
      <c r="G5274" s="7">
        <f>SUMIFS(LOLP!$F$4:$F$8763,$C$4:$C$8763,$C5274,$B$4:$B$8763,$B5274,$D$4:$D$8763,$D5274)</f>
        <v>9</v>
      </c>
      <c r="H5274" s="7">
        <f>COUNTIFS(Calendar!$E$3:$E$367,LOLP!C5274,Calendar!$D$3:$D$367,LOLP!B5274)</f>
        <v>23</v>
      </c>
      <c r="I5274" s="7">
        <f ca="1">IF($F5274=1,OFFSET(start_norps,LOLP!$D5274+(1-$C5274)*24,LOLP!$B5274)*H5274/G5274,0)</f>
        <v>1.6067434961801694</v>
      </c>
      <c r="J5274" s="7">
        <f ca="1">IF($F5274=1,OFFSET(start_33,LOLP!$D5274+(1-$C5274)*24,LOLP!$B5274)*H5274/G5274,0)</f>
        <v>5.9386552897597996E-3</v>
      </c>
      <c r="K5274" s="7">
        <f ca="1">IF($F5274,OFFSET(start_40,LOLP!$D5274+(1-$C5274)*24,LOLP!$B5274),0)</f>
        <v>0</v>
      </c>
      <c r="L5274" s="7">
        <f ca="1">IF($F5274,OFFSET(start_50,LOLP!$D5274+(1-$C5274)*24,LOLP!$B5274),0)</f>
        <v>0</v>
      </c>
      <c r="M5274" s="25">
        <f t="shared" ca="1" si="576"/>
        <v>9.6755926255770637E-4</v>
      </c>
      <c r="N5274" s="25">
        <f t="shared" ca="1" si="577"/>
        <v>3.1695688305191146E-6</v>
      </c>
      <c r="O5274" s="15" t="e">
        <f t="shared" ca="1" si="578"/>
        <v>#DIV/0!</v>
      </c>
      <c r="P5274" s="15" t="e">
        <f t="shared" ca="1" si="579"/>
        <v>#DIV/0!</v>
      </c>
    </row>
    <row r="5275" spans="1:16" x14ac:dyDescent="0.25">
      <c r="A5275" s="1">
        <f t="shared" si="573"/>
        <v>43320</v>
      </c>
      <c r="B5275" s="7">
        <f t="shared" si="575"/>
        <v>8</v>
      </c>
      <c r="C5275" s="4">
        <f>INDEX(Calendar!$E$3:$E$367,MATCH(LOLP!$A5275,Calendar!$B$3:$B$367,0))</f>
        <v>1</v>
      </c>
      <c r="D5275" s="2">
        <f t="shared" si="574"/>
        <v>16</v>
      </c>
      <c r="E5275" s="36">
        <v>43805</v>
      </c>
      <c r="F5275" s="7">
        <f>IFERROR(IF(INDEX('Temperature Data'!$AA$15:$AA$348,MATCH(LOLP!A5275,'Temperature Data'!$B$15:$B$348,0))&gt;IF(B5275=9,$G$2,LOLP!$F$2),1,0),0)</f>
        <v>1</v>
      </c>
      <c r="G5275" s="7">
        <f>SUMIFS(LOLP!$F$4:$F$8763,$C$4:$C$8763,$C5275,$B$4:$B$8763,$B5275,$D$4:$D$8763,$D5275)</f>
        <v>9</v>
      </c>
      <c r="H5275" s="7">
        <f>COUNTIFS(Calendar!$E$3:$E$367,LOLP!C5275,Calendar!$D$3:$D$367,LOLP!B5275)</f>
        <v>23</v>
      </c>
      <c r="I5275" s="7">
        <f ca="1">IF($F5275=1,OFFSET(start_norps,LOLP!$D5275+(1-$C5275)*24,LOLP!$B5275)*H5275/G5275,0)</f>
        <v>5.7771762531966964</v>
      </c>
      <c r="J5275" s="7">
        <f ca="1">IF($F5275=1,OFFSET(start_33,LOLP!$D5275+(1-$C5275)*24,LOLP!$B5275)*H5275/G5275,0)</f>
        <v>0.16296445197509316</v>
      </c>
      <c r="K5275" s="7">
        <f ca="1">IF($F5275,OFFSET(start_40,LOLP!$D5275+(1-$C5275)*24,LOLP!$B5275),0)</f>
        <v>0</v>
      </c>
      <c r="L5275" s="7">
        <f ca="1">IF($F5275,OFFSET(start_50,LOLP!$D5275+(1-$C5275)*24,LOLP!$B5275),0)</f>
        <v>0</v>
      </c>
      <c r="M5275" s="25">
        <f t="shared" ca="1" si="576"/>
        <v>3.4789376204091326E-3</v>
      </c>
      <c r="N5275" s="25">
        <f t="shared" ca="1" si="577"/>
        <v>8.6977105465869928E-5</v>
      </c>
      <c r="O5275" s="15" t="e">
        <f t="shared" ca="1" si="578"/>
        <v>#DIV/0!</v>
      </c>
      <c r="P5275" s="15" t="e">
        <f t="shared" ca="1" si="579"/>
        <v>#DIV/0!</v>
      </c>
    </row>
    <row r="5276" spans="1:16" x14ac:dyDescent="0.25">
      <c r="A5276" s="1">
        <f t="shared" si="573"/>
        <v>43320</v>
      </c>
      <c r="B5276" s="7">
        <f t="shared" si="575"/>
        <v>8</v>
      </c>
      <c r="C5276" s="4">
        <f>INDEX(Calendar!$E$3:$E$367,MATCH(LOLP!$A5276,Calendar!$B$3:$B$367,0))</f>
        <v>1</v>
      </c>
      <c r="D5276" s="2">
        <f t="shared" si="574"/>
        <v>17</v>
      </c>
      <c r="E5276" s="36">
        <v>44073</v>
      </c>
      <c r="F5276" s="7">
        <f>IFERROR(IF(INDEX('Temperature Data'!$AA$15:$AA$348,MATCH(LOLP!A5276,'Temperature Data'!$B$15:$B$348,0))&gt;IF(B5276=9,$G$2,LOLP!$F$2),1,0),0)</f>
        <v>1</v>
      </c>
      <c r="G5276" s="7">
        <f>SUMIFS(LOLP!$F$4:$F$8763,$C$4:$C$8763,$C5276,$B$4:$B$8763,$B5276,$D$4:$D$8763,$D5276)</f>
        <v>9</v>
      </c>
      <c r="H5276" s="7">
        <f>COUNTIFS(Calendar!$E$3:$E$367,LOLP!C5276,Calendar!$D$3:$D$367,LOLP!B5276)</f>
        <v>23</v>
      </c>
      <c r="I5276" s="7">
        <f ca="1">IF($F5276=1,OFFSET(start_norps,LOLP!$D5276+(1-$C5276)*24,LOLP!$B5276)*H5276/G5276,0)</f>
        <v>8.584026457068946</v>
      </c>
      <c r="J5276" s="7">
        <f ca="1">IF($F5276=1,OFFSET(start_33,LOLP!$D5276+(1-$C5276)*24,LOLP!$B5276)*H5276/G5276,0)</f>
        <v>0.846701296384193</v>
      </c>
      <c r="K5276" s="7">
        <f ca="1">IF($F5276,OFFSET(start_40,LOLP!$D5276+(1-$C5276)*24,LOLP!$B5276),0)</f>
        <v>0</v>
      </c>
      <c r="L5276" s="7">
        <f ca="1">IF($F5276,OFFSET(start_50,LOLP!$D5276+(1-$C5276)*24,LOLP!$B5276),0)</f>
        <v>0</v>
      </c>
      <c r="M5276" s="25">
        <f t="shared" ca="1" si="576"/>
        <v>5.1691849559826327E-3</v>
      </c>
      <c r="N5276" s="25">
        <f t="shared" ca="1" si="577"/>
        <v>4.5189995156092171E-4</v>
      </c>
      <c r="O5276" s="15" t="e">
        <f t="shared" ca="1" si="578"/>
        <v>#DIV/0!</v>
      </c>
      <c r="P5276" s="15" t="e">
        <f t="shared" ca="1" si="579"/>
        <v>#DIV/0!</v>
      </c>
    </row>
    <row r="5277" spans="1:16" x14ac:dyDescent="0.25">
      <c r="A5277" s="1">
        <f t="shared" ref="A5277:A5340" si="580">A5253+1</f>
        <v>43320</v>
      </c>
      <c r="B5277" s="7">
        <f t="shared" si="575"/>
        <v>8</v>
      </c>
      <c r="C5277" s="4">
        <f>INDEX(Calendar!$E$3:$E$367,MATCH(LOLP!$A5277,Calendar!$B$3:$B$367,0))</f>
        <v>1</v>
      </c>
      <c r="D5277" s="2">
        <f t="shared" ref="D5277:D5340" si="581">D5253</f>
        <v>18</v>
      </c>
      <c r="E5277" s="36">
        <v>43411</v>
      </c>
      <c r="F5277" s="7">
        <f>IFERROR(IF(INDEX('Temperature Data'!$AA$15:$AA$348,MATCH(LOLP!A5277,'Temperature Data'!$B$15:$B$348,0))&gt;IF(B5277=9,$G$2,LOLP!$F$2),1,0),0)</f>
        <v>1</v>
      </c>
      <c r="G5277" s="7">
        <f>SUMIFS(LOLP!$F$4:$F$8763,$C$4:$C$8763,$C5277,$B$4:$B$8763,$B5277,$D$4:$D$8763,$D5277)</f>
        <v>9</v>
      </c>
      <c r="H5277" s="7">
        <f>COUNTIFS(Calendar!$E$3:$E$367,LOLP!C5277,Calendar!$D$3:$D$367,LOLP!B5277)</f>
        <v>23</v>
      </c>
      <c r="I5277" s="7">
        <f ca="1">IF($F5277=1,OFFSET(start_norps,LOLP!$D5277+(1-$C5277)*24,LOLP!$B5277)*H5277/G5277,0)</f>
        <v>9.3439591492068885</v>
      </c>
      <c r="J5277" s="7">
        <f ca="1">IF($F5277=1,OFFSET(start_33,LOLP!$D5277+(1-$C5277)*24,LOLP!$B5277)*H5277/G5277,0)</f>
        <v>4.6868626283270594</v>
      </c>
      <c r="K5277" s="7">
        <f ca="1">IF($F5277,OFFSET(start_40,LOLP!$D5277+(1-$C5277)*24,LOLP!$B5277),0)</f>
        <v>0</v>
      </c>
      <c r="L5277" s="7">
        <f ca="1">IF($F5277,OFFSET(start_50,LOLP!$D5277+(1-$C5277)*24,LOLP!$B5277),0)</f>
        <v>0</v>
      </c>
      <c r="M5277" s="25">
        <f t="shared" ca="1" si="576"/>
        <v>5.6268061736483741E-3</v>
      </c>
      <c r="N5277" s="25">
        <f t="shared" ca="1" si="577"/>
        <v>2.5014642161982088E-3</v>
      </c>
      <c r="O5277" s="15" t="e">
        <f t="shared" ca="1" si="578"/>
        <v>#DIV/0!</v>
      </c>
      <c r="P5277" s="15" t="e">
        <f t="shared" ca="1" si="579"/>
        <v>#DIV/0!</v>
      </c>
    </row>
    <row r="5278" spans="1:16" x14ac:dyDescent="0.25">
      <c r="A5278" s="1">
        <f t="shared" si="580"/>
        <v>43320</v>
      </c>
      <c r="B5278" s="7">
        <f t="shared" si="575"/>
        <v>8</v>
      </c>
      <c r="C5278" s="4">
        <f>INDEX(Calendar!$E$3:$E$367,MATCH(LOLP!$A5278,Calendar!$B$3:$B$367,0))</f>
        <v>1</v>
      </c>
      <c r="D5278" s="2">
        <f t="shared" si="581"/>
        <v>19</v>
      </c>
      <c r="E5278" s="36">
        <v>42146</v>
      </c>
      <c r="F5278" s="7">
        <f>IFERROR(IF(INDEX('Temperature Data'!$AA$15:$AA$348,MATCH(LOLP!A5278,'Temperature Data'!$B$15:$B$348,0))&gt;IF(B5278=9,$G$2,LOLP!$F$2),1,0),0)</f>
        <v>1</v>
      </c>
      <c r="G5278" s="7">
        <f>SUMIFS(LOLP!$F$4:$F$8763,$C$4:$C$8763,$C5278,$B$4:$B$8763,$B5278,$D$4:$D$8763,$D5278)</f>
        <v>9</v>
      </c>
      <c r="H5278" s="7">
        <f>COUNTIFS(Calendar!$E$3:$E$367,LOLP!C5278,Calendar!$D$3:$D$367,LOLP!B5278)</f>
        <v>23</v>
      </c>
      <c r="I5278" s="7">
        <f ca="1">IF($F5278=1,OFFSET(start_norps,LOLP!$D5278+(1-$C5278)*24,LOLP!$B5278)*H5278/G5278,0)</f>
        <v>19.933743905240501</v>
      </c>
      <c r="J5278" s="7">
        <f ca="1">IF($F5278=1,OFFSET(start_33,LOLP!$D5278+(1-$C5278)*24,LOLP!$B5278)*H5278/G5278,0)</f>
        <v>27.913524716202556</v>
      </c>
      <c r="K5278" s="7">
        <f ca="1">IF($F5278,OFFSET(start_40,LOLP!$D5278+(1-$C5278)*24,LOLP!$B5278),0)</f>
        <v>0</v>
      </c>
      <c r="L5278" s="7">
        <f ca="1">IF($F5278,OFFSET(start_50,LOLP!$D5278+(1-$C5278)*24,LOLP!$B5278),0)</f>
        <v>0</v>
      </c>
      <c r="M5278" s="25">
        <f t="shared" ca="1" si="576"/>
        <v>1.2003831724740928E-2</v>
      </c>
      <c r="N5278" s="25">
        <f t="shared" ca="1" si="577"/>
        <v>1.4897958135903024E-2</v>
      </c>
      <c r="O5278" s="15" t="e">
        <f t="shared" ca="1" si="578"/>
        <v>#DIV/0!</v>
      </c>
      <c r="P5278" s="15" t="e">
        <f t="shared" ca="1" si="579"/>
        <v>#DIV/0!</v>
      </c>
    </row>
    <row r="5279" spans="1:16" x14ac:dyDescent="0.25">
      <c r="A5279" s="1">
        <f t="shared" si="580"/>
        <v>43320</v>
      </c>
      <c r="B5279" s="7">
        <f t="shared" si="575"/>
        <v>8</v>
      </c>
      <c r="C5279" s="4">
        <f>INDEX(Calendar!$E$3:$E$367,MATCH(LOLP!$A5279,Calendar!$B$3:$B$367,0))</f>
        <v>1</v>
      </c>
      <c r="D5279" s="2">
        <f t="shared" si="581"/>
        <v>20</v>
      </c>
      <c r="E5279" s="36">
        <v>41123</v>
      </c>
      <c r="F5279" s="7">
        <f>IFERROR(IF(INDEX('Temperature Data'!$AA$15:$AA$348,MATCH(LOLP!A5279,'Temperature Data'!$B$15:$B$348,0))&gt;IF(B5279=9,$G$2,LOLP!$F$2),1,0),0)</f>
        <v>1</v>
      </c>
      <c r="G5279" s="7">
        <f>SUMIFS(LOLP!$F$4:$F$8763,$C$4:$C$8763,$C5279,$B$4:$B$8763,$B5279,$D$4:$D$8763,$D5279)</f>
        <v>9</v>
      </c>
      <c r="H5279" s="7">
        <f>COUNTIFS(Calendar!$E$3:$E$367,LOLP!C5279,Calendar!$D$3:$D$367,LOLP!B5279)</f>
        <v>23</v>
      </c>
      <c r="I5279" s="7">
        <f ca="1">IF($F5279=1,OFFSET(start_norps,LOLP!$D5279+(1-$C5279)*24,LOLP!$B5279)*H5279/G5279,0)</f>
        <v>4.3043032577547917</v>
      </c>
      <c r="J5279" s="7">
        <f ca="1">IF($F5279=1,OFFSET(start_33,LOLP!$D5279+(1-$C5279)*24,LOLP!$B5279)*H5279/G5279,0)</f>
        <v>6.2603708794134079</v>
      </c>
      <c r="K5279" s="7">
        <f ca="1">IF($F5279,OFFSET(start_40,LOLP!$D5279+(1-$C5279)*24,LOLP!$B5279),0)</f>
        <v>0</v>
      </c>
      <c r="L5279" s="7">
        <f ca="1">IF($F5279,OFFSET(start_50,LOLP!$D5279+(1-$C5279)*24,LOLP!$B5279),0)</f>
        <v>0</v>
      </c>
      <c r="M5279" s="25">
        <f t="shared" ca="1" si="576"/>
        <v>2.5919933678268717E-3</v>
      </c>
      <c r="N5279" s="25">
        <f t="shared" ca="1" si="577"/>
        <v>3.3412743186312893E-3</v>
      </c>
      <c r="O5279" s="15" t="e">
        <f t="shared" ca="1" si="578"/>
        <v>#DIV/0!</v>
      </c>
      <c r="P5279" s="15" t="e">
        <f t="shared" ca="1" si="579"/>
        <v>#DIV/0!</v>
      </c>
    </row>
    <row r="5280" spans="1:16" x14ac:dyDescent="0.25">
      <c r="A5280" s="1">
        <f t="shared" si="580"/>
        <v>43320</v>
      </c>
      <c r="B5280" s="7">
        <f t="shared" si="575"/>
        <v>8</v>
      </c>
      <c r="C5280" s="4">
        <f>INDEX(Calendar!$E$3:$E$367,MATCH(LOLP!$A5280,Calendar!$B$3:$B$367,0))</f>
        <v>1</v>
      </c>
      <c r="D5280" s="2">
        <f t="shared" si="581"/>
        <v>21</v>
      </c>
      <c r="E5280" s="36">
        <v>38828</v>
      </c>
      <c r="F5280" s="7">
        <f>IFERROR(IF(INDEX('Temperature Data'!$AA$15:$AA$348,MATCH(LOLP!A5280,'Temperature Data'!$B$15:$B$348,0))&gt;IF(B5280=9,$G$2,LOLP!$F$2),1,0),0)</f>
        <v>1</v>
      </c>
      <c r="G5280" s="7">
        <f>SUMIFS(LOLP!$F$4:$F$8763,$C$4:$C$8763,$C5280,$B$4:$B$8763,$B5280,$D$4:$D$8763,$D5280)</f>
        <v>9</v>
      </c>
      <c r="H5280" s="7">
        <f>COUNTIFS(Calendar!$E$3:$E$367,LOLP!C5280,Calendar!$D$3:$D$367,LOLP!B5280)</f>
        <v>23</v>
      </c>
      <c r="I5280" s="7">
        <f ca="1">IF($F5280=1,OFFSET(start_norps,LOLP!$D5280+(1-$C5280)*24,LOLP!$B5280)*H5280/G5280,0)</f>
        <v>1.5737979098052444E-2</v>
      </c>
      <c r="J5280" s="7">
        <f ca="1">IF($F5280=1,OFFSET(start_33,LOLP!$D5280+(1-$C5280)*24,LOLP!$B5280)*H5280/G5280,0)</f>
        <v>4.5744019841412499E-2</v>
      </c>
      <c r="K5280" s="7">
        <f ca="1">IF($F5280,OFFSET(start_40,LOLP!$D5280+(1-$C5280)*24,LOLP!$B5280),0)</f>
        <v>0</v>
      </c>
      <c r="L5280" s="7">
        <f ca="1">IF($F5280,OFFSET(start_50,LOLP!$D5280+(1-$C5280)*24,LOLP!$B5280),0)</f>
        <v>0</v>
      </c>
      <c r="M5280" s="25">
        <f t="shared" ca="1" si="576"/>
        <v>9.4771987479404847E-6</v>
      </c>
      <c r="N5280" s="25">
        <f t="shared" ca="1" si="577"/>
        <v>2.4414419156807693E-5</v>
      </c>
      <c r="O5280" s="15" t="e">
        <f t="shared" ca="1" si="578"/>
        <v>#DIV/0!</v>
      </c>
      <c r="P5280" s="15" t="e">
        <f t="shared" ca="1" si="579"/>
        <v>#DIV/0!</v>
      </c>
    </row>
    <row r="5281" spans="1:16" x14ac:dyDescent="0.25">
      <c r="A5281" s="1">
        <f t="shared" si="580"/>
        <v>43320</v>
      </c>
      <c r="B5281" s="7">
        <f t="shared" si="575"/>
        <v>8</v>
      </c>
      <c r="C5281" s="4">
        <f>INDEX(Calendar!$E$3:$E$367,MATCH(LOLP!$A5281,Calendar!$B$3:$B$367,0))</f>
        <v>1</v>
      </c>
      <c r="D5281" s="2">
        <f t="shared" si="581"/>
        <v>22</v>
      </c>
      <c r="E5281" s="36">
        <v>35373</v>
      </c>
      <c r="F5281" s="7">
        <f>IFERROR(IF(INDEX('Temperature Data'!$AA$15:$AA$348,MATCH(LOLP!A5281,'Temperature Data'!$B$15:$B$348,0))&gt;IF(B5281=9,$G$2,LOLP!$F$2),1,0),0)</f>
        <v>1</v>
      </c>
      <c r="G5281" s="7">
        <f>SUMIFS(LOLP!$F$4:$F$8763,$C$4:$C$8763,$C5281,$B$4:$B$8763,$B5281,$D$4:$D$8763,$D5281)</f>
        <v>9</v>
      </c>
      <c r="H5281" s="7">
        <f>COUNTIFS(Calendar!$E$3:$E$367,LOLP!C5281,Calendar!$D$3:$D$367,LOLP!B5281)</f>
        <v>23</v>
      </c>
      <c r="I5281" s="7">
        <f ca="1">IF($F5281=1,OFFSET(start_norps,LOLP!$D5281+(1-$C5281)*24,LOLP!$B5281)*H5281/G5281,0)</f>
        <v>9.4252237657575667E-9</v>
      </c>
      <c r="J5281" s="7">
        <f ca="1">IF($F5281=1,OFFSET(start_33,LOLP!$D5281+(1-$C5281)*24,LOLP!$B5281)*H5281/G5281,0)</f>
        <v>8.2100411944041919E-8</v>
      </c>
      <c r="K5281" s="7">
        <f ca="1">IF($F5281,OFFSET(start_40,LOLP!$D5281+(1-$C5281)*24,LOLP!$B5281),0)</f>
        <v>0</v>
      </c>
      <c r="L5281" s="7">
        <f ca="1">IF($F5281,OFFSET(start_50,LOLP!$D5281+(1-$C5281)*24,LOLP!$B5281),0)</f>
        <v>0</v>
      </c>
      <c r="M5281" s="25">
        <f t="shared" ca="1" si="576"/>
        <v>5.6757426296842864E-12</v>
      </c>
      <c r="N5281" s="25">
        <f t="shared" ca="1" si="577"/>
        <v>4.3818489872501041E-11</v>
      </c>
      <c r="O5281" s="15" t="e">
        <f t="shared" ca="1" si="578"/>
        <v>#DIV/0!</v>
      </c>
      <c r="P5281" s="15" t="e">
        <f t="shared" ca="1" si="579"/>
        <v>#DIV/0!</v>
      </c>
    </row>
    <row r="5282" spans="1:16" x14ac:dyDescent="0.25">
      <c r="A5282" s="1">
        <f t="shared" si="580"/>
        <v>43320</v>
      </c>
      <c r="B5282" s="7">
        <f t="shared" si="575"/>
        <v>8</v>
      </c>
      <c r="C5282" s="4">
        <f>INDEX(Calendar!$E$3:$E$367,MATCH(LOLP!$A5282,Calendar!$B$3:$B$367,0))</f>
        <v>1</v>
      </c>
      <c r="D5282" s="2">
        <f t="shared" si="581"/>
        <v>23</v>
      </c>
      <c r="E5282" s="36">
        <v>32106</v>
      </c>
      <c r="F5282" s="7">
        <f>IFERROR(IF(INDEX('Temperature Data'!$AA$15:$AA$348,MATCH(LOLP!A5282,'Temperature Data'!$B$15:$B$348,0))&gt;IF(B5282=9,$G$2,LOLP!$F$2),1,0),0)</f>
        <v>1</v>
      </c>
      <c r="G5282" s="7">
        <f>SUMIFS(LOLP!$F$4:$F$8763,$C$4:$C$8763,$C5282,$B$4:$B$8763,$B5282,$D$4:$D$8763,$D5282)</f>
        <v>9</v>
      </c>
      <c r="H5282" s="7">
        <f>COUNTIFS(Calendar!$E$3:$E$367,LOLP!C5282,Calendar!$D$3:$D$367,LOLP!B5282)</f>
        <v>23</v>
      </c>
      <c r="I5282" s="7">
        <f ca="1">IF($F5282=1,OFFSET(start_norps,LOLP!$D5282+(1-$C5282)*24,LOLP!$B5282)*H5282/G5282,0)</f>
        <v>0</v>
      </c>
      <c r="J5282" s="7">
        <f ca="1">IF($F5282=1,OFFSET(start_33,LOLP!$D5282+(1-$C5282)*24,LOLP!$B5282)*H5282/G5282,0)</f>
        <v>0</v>
      </c>
      <c r="K5282" s="7">
        <f ca="1">IF($F5282,OFFSET(start_40,LOLP!$D5282+(1-$C5282)*24,LOLP!$B5282),0)</f>
        <v>0</v>
      </c>
      <c r="L5282" s="7">
        <f ca="1">IF($F5282,OFFSET(start_50,LOLP!$D5282+(1-$C5282)*24,LOLP!$B5282),0)</f>
        <v>0</v>
      </c>
      <c r="M5282" s="25">
        <f t="shared" ca="1" si="576"/>
        <v>0</v>
      </c>
      <c r="N5282" s="25">
        <f t="shared" ca="1" si="577"/>
        <v>0</v>
      </c>
      <c r="O5282" s="15" t="e">
        <f t="shared" ca="1" si="578"/>
        <v>#DIV/0!</v>
      </c>
      <c r="P5282" s="15" t="e">
        <f t="shared" ca="1" si="579"/>
        <v>#DIV/0!</v>
      </c>
    </row>
    <row r="5283" spans="1:16" x14ac:dyDescent="0.25">
      <c r="A5283" s="1">
        <f t="shared" si="580"/>
        <v>43320</v>
      </c>
      <c r="B5283" s="7">
        <f t="shared" si="575"/>
        <v>8</v>
      </c>
      <c r="C5283" s="4">
        <f>INDEX(Calendar!$E$3:$E$367,MATCH(LOLP!$A5283,Calendar!$B$3:$B$367,0))</f>
        <v>1</v>
      </c>
      <c r="D5283" s="2">
        <f t="shared" si="581"/>
        <v>24</v>
      </c>
      <c r="E5283" s="36">
        <v>29641</v>
      </c>
      <c r="F5283" s="7">
        <f>IFERROR(IF(INDEX('Temperature Data'!$AA$15:$AA$348,MATCH(LOLP!A5283,'Temperature Data'!$B$15:$B$348,0))&gt;IF(B5283=9,$G$2,LOLP!$F$2),1,0),0)</f>
        <v>1</v>
      </c>
      <c r="G5283" s="7">
        <f>SUMIFS(LOLP!$F$4:$F$8763,$C$4:$C$8763,$C5283,$B$4:$B$8763,$B5283,$D$4:$D$8763,$D5283)</f>
        <v>9</v>
      </c>
      <c r="H5283" s="7">
        <f>COUNTIFS(Calendar!$E$3:$E$367,LOLP!C5283,Calendar!$D$3:$D$367,LOLP!B5283)</f>
        <v>23</v>
      </c>
      <c r="I5283" s="7">
        <f ca="1">IF($F5283=1,OFFSET(start_norps,LOLP!$D5283+(1-$C5283)*24,LOLP!$B5283)*H5283/G5283,0)</f>
        <v>0</v>
      </c>
      <c r="J5283" s="7">
        <f ca="1">IF($F5283=1,OFFSET(start_33,LOLP!$D5283+(1-$C5283)*24,LOLP!$B5283)*H5283/G5283,0)</f>
        <v>0</v>
      </c>
      <c r="K5283" s="7">
        <f ca="1">IF($F5283,OFFSET(start_40,LOLP!$D5283+(1-$C5283)*24,LOLP!$B5283),0)</f>
        <v>0</v>
      </c>
      <c r="L5283" s="7">
        <f ca="1">IF($F5283,OFFSET(start_50,LOLP!$D5283+(1-$C5283)*24,LOLP!$B5283),0)</f>
        <v>0</v>
      </c>
      <c r="M5283" s="25">
        <f t="shared" ca="1" si="576"/>
        <v>0</v>
      </c>
      <c r="N5283" s="25">
        <f t="shared" ca="1" si="577"/>
        <v>0</v>
      </c>
      <c r="O5283" s="15" t="e">
        <f t="shared" ca="1" si="578"/>
        <v>#DIV/0!</v>
      </c>
      <c r="P5283" s="15" t="e">
        <f t="shared" ca="1" si="579"/>
        <v>#DIV/0!</v>
      </c>
    </row>
    <row r="5284" spans="1:16" x14ac:dyDescent="0.25">
      <c r="A5284" s="1">
        <f t="shared" si="580"/>
        <v>43321</v>
      </c>
      <c r="B5284" s="7">
        <f t="shared" si="575"/>
        <v>8</v>
      </c>
      <c r="C5284" s="4">
        <f>INDEX(Calendar!$E$3:$E$367,MATCH(LOLP!$A5284,Calendar!$B$3:$B$367,0))</f>
        <v>1</v>
      </c>
      <c r="D5284" s="2">
        <f t="shared" si="581"/>
        <v>1</v>
      </c>
      <c r="E5284" s="36">
        <v>27917</v>
      </c>
      <c r="F5284" s="7">
        <f>IFERROR(IF(INDEX('Temperature Data'!$AA$15:$AA$348,MATCH(LOLP!A5284,'Temperature Data'!$B$15:$B$348,0))&gt;IF(B5284=9,$G$2,LOLP!$F$2),1,0),0)</f>
        <v>1</v>
      </c>
      <c r="G5284" s="7">
        <f>SUMIFS(LOLP!$F$4:$F$8763,$C$4:$C$8763,$C5284,$B$4:$B$8763,$B5284,$D$4:$D$8763,$D5284)</f>
        <v>9</v>
      </c>
      <c r="H5284" s="7">
        <f>COUNTIFS(Calendar!$E$3:$E$367,LOLP!C5284,Calendar!$D$3:$D$367,LOLP!B5284)</f>
        <v>23</v>
      </c>
      <c r="I5284" s="7">
        <f ca="1">IF($F5284=1,OFFSET(start_norps,LOLP!$D5284+(1-$C5284)*24,LOLP!$B5284)*H5284/G5284,0)</f>
        <v>0</v>
      </c>
      <c r="J5284" s="7">
        <f ca="1">IF($F5284=1,OFFSET(start_33,LOLP!$D5284+(1-$C5284)*24,LOLP!$B5284)*H5284/G5284,0)</f>
        <v>0</v>
      </c>
      <c r="K5284" s="7">
        <f ca="1">IF($F5284,OFFSET(start_40,LOLP!$D5284+(1-$C5284)*24,LOLP!$B5284),0)</f>
        <v>0</v>
      </c>
      <c r="L5284" s="7">
        <f ca="1">IF($F5284,OFFSET(start_50,LOLP!$D5284+(1-$C5284)*24,LOLP!$B5284),0)</f>
        <v>0</v>
      </c>
      <c r="M5284" s="25">
        <f t="shared" ca="1" si="576"/>
        <v>0</v>
      </c>
      <c r="N5284" s="25">
        <f t="shared" ca="1" si="577"/>
        <v>0</v>
      </c>
      <c r="O5284" s="15" t="e">
        <f t="shared" ca="1" si="578"/>
        <v>#DIV/0!</v>
      </c>
      <c r="P5284" s="15" t="e">
        <f t="shared" ca="1" si="579"/>
        <v>#DIV/0!</v>
      </c>
    </row>
    <row r="5285" spans="1:16" x14ac:dyDescent="0.25">
      <c r="A5285" s="1">
        <f t="shared" si="580"/>
        <v>43321</v>
      </c>
      <c r="B5285" s="7">
        <f t="shared" si="575"/>
        <v>8</v>
      </c>
      <c r="C5285" s="4">
        <f>INDEX(Calendar!$E$3:$E$367,MATCH(LOLP!$A5285,Calendar!$B$3:$B$367,0))</f>
        <v>1</v>
      </c>
      <c r="D5285" s="2">
        <f t="shared" si="581"/>
        <v>2</v>
      </c>
      <c r="E5285" s="36">
        <v>26915</v>
      </c>
      <c r="F5285" s="7">
        <f>IFERROR(IF(INDEX('Temperature Data'!$AA$15:$AA$348,MATCH(LOLP!A5285,'Temperature Data'!$B$15:$B$348,0))&gt;IF(B5285=9,$G$2,LOLP!$F$2),1,0),0)</f>
        <v>1</v>
      </c>
      <c r="G5285" s="7">
        <f>SUMIFS(LOLP!$F$4:$F$8763,$C$4:$C$8763,$C5285,$B$4:$B$8763,$B5285,$D$4:$D$8763,$D5285)</f>
        <v>9</v>
      </c>
      <c r="H5285" s="7">
        <f>COUNTIFS(Calendar!$E$3:$E$367,LOLP!C5285,Calendar!$D$3:$D$367,LOLP!B5285)</f>
        <v>23</v>
      </c>
      <c r="I5285" s="7">
        <f ca="1">IF($F5285=1,OFFSET(start_norps,LOLP!$D5285+(1-$C5285)*24,LOLP!$B5285)*H5285/G5285,0)</f>
        <v>0</v>
      </c>
      <c r="J5285" s="7">
        <f ca="1">IF($F5285=1,OFFSET(start_33,LOLP!$D5285+(1-$C5285)*24,LOLP!$B5285)*H5285/G5285,0)</f>
        <v>0</v>
      </c>
      <c r="K5285" s="7">
        <f ca="1">IF($F5285,OFFSET(start_40,LOLP!$D5285+(1-$C5285)*24,LOLP!$B5285),0)</f>
        <v>0</v>
      </c>
      <c r="L5285" s="7">
        <f ca="1">IF($F5285,OFFSET(start_50,LOLP!$D5285+(1-$C5285)*24,LOLP!$B5285),0)</f>
        <v>0</v>
      </c>
      <c r="M5285" s="25">
        <f t="shared" ca="1" si="576"/>
        <v>0</v>
      </c>
      <c r="N5285" s="25">
        <f t="shared" ca="1" si="577"/>
        <v>0</v>
      </c>
      <c r="O5285" s="15" t="e">
        <f t="shared" ca="1" si="578"/>
        <v>#DIV/0!</v>
      </c>
      <c r="P5285" s="15" t="e">
        <f t="shared" ca="1" si="579"/>
        <v>#DIV/0!</v>
      </c>
    </row>
    <row r="5286" spans="1:16" x14ac:dyDescent="0.25">
      <c r="A5286" s="1">
        <f t="shared" si="580"/>
        <v>43321</v>
      </c>
      <c r="B5286" s="7">
        <f t="shared" si="575"/>
        <v>8</v>
      </c>
      <c r="C5286" s="4">
        <f>INDEX(Calendar!$E$3:$E$367,MATCH(LOLP!$A5286,Calendar!$B$3:$B$367,0))</f>
        <v>1</v>
      </c>
      <c r="D5286" s="2">
        <f t="shared" si="581"/>
        <v>3</v>
      </c>
      <c r="E5286" s="36">
        <v>26410</v>
      </c>
      <c r="F5286" s="7">
        <f>IFERROR(IF(INDEX('Temperature Data'!$AA$15:$AA$348,MATCH(LOLP!A5286,'Temperature Data'!$B$15:$B$348,0))&gt;IF(B5286=9,$G$2,LOLP!$F$2),1,0),0)</f>
        <v>1</v>
      </c>
      <c r="G5286" s="7">
        <f>SUMIFS(LOLP!$F$4:$F$8763,$C$4:$C$8763,$C5286,$B$4:$B$8763,$B5286,$D$4:$D$8763,$D5286)</f>
        <v>9</v>
      </c>
      <c r="H5286" s="7">
        <f>COUNTIFS(Calendar!$E$3:$E$367,LOLP!C5286,Calendar!$D$3:$D$367,LOLP!B5286)</f>
        <v>23</v>
      </c>
      <c r="I5286" s="7">
        <f ca="1">IF($F5286=1,OFFSET(start_norps,LOLP!$D5286+(1-$C5286)*24,LOLP!$B5286)*H5286/G5286,0)</f>
        <v>0</v>
      </c>
      <c r="J5286" s="7">
        <f ca="1">IF($F5286=1,OFFSET(start_33,LOLP!$D5286+(1-$C5286)*24,LOLP!$B5286)*H5286/G5286,0)</f>
        <v>0</v>
      </c>
      <c r="K5286" s="7">
        <f ca="1">IF($F5286,OFFSET(start_40,LOLP!$D5286+(1-$C5286)*24,LOLP!$B5286),0)</f>
        <v>0</v>
      </c>
      <c r="L5286" s="7">
        <f ca="1">IF($F5286,OFFSET(start_50,LOLP!$D5286+(1-$C5286)*24,LOLP!$B5286),0)</f>
        <v>0</v>
      </c>
      <c r="M5286" s="25">
        <f t="shared" ca="1" si="576"/>
        <v>0</v>
      </c>
      <c r="N5286" s="25">
        <f t="shared" ca="1" si="577"/>
        <v>0</v>
      </c>
      <c r="O5286" s="15" t="e">
        <f t="shared" ca="1" si="578"/>
        <v>#DIV/0!</v>
      </c>
      <c r="P5286" s="15" t="e">
        <f t="shared" ca="1" si="579"/>
        <v>#DIV/0!</v>
      </c>
    </row>
    <row r="5287" spans="1:16" x14ac:dyDescent="0.25">
      <c r="A5287" s="1">
        <f t="shared" si="580"/>
        <v>43321</v>
      </c>
      <c r="B5287" s="7">
        <f t="shared" si="575"/>
        <v>8</v>
      </c>
      <c r="C5287" s="4">
        <f>INDEX(Calendar!$E$3:$E$367,MATCH(LOLP!$A5287,Calendar!$B$3:$B$367,0))</f>
        <v>1</v>
      </c>
      <c r="D5287" s="2">
        <f t="shared" si="581"/>
        <v>4</v>
      </c>
      <c r="E5287" s="36">
        <v>26561</v>
      </c>
      <c r="F5287" s="7">
        <f>IFERROR(IF(INDEX('Temperature Data'!$AA$15:$AA$348,MATCH(LOLP!A5287,'Temperature Data'!$B$15:$B$348,0))&gt;IF(B5287=9,$G$2,LOLP!$F$2),1,0),0)</f>
        <v>1</v>
      </c>
      <c r="G5287" s="7">
        <f>SUMIFS(LOLP!$F$4:$F$8763,$C$4:$C$8763,$C5287,$B$4:$B$8763,$B5287,$D$4:$D$8763,$D5287)</f>
        <v>9</v>
      </c>
      <c r="H5287" s="7">
        <f>COUNTIFS(Calendar!$E$3:$E$367,LOLP!C5287,Calendar!$D$3:$D$367,LOLP!B5287)</f>
        <v>23</v>
      </c>
      <c r="I5287" s="7">
        <f ca="1">IF($F5287=1,OFFSET(start_norps,LOLP!$D5287+(1-$C5287)*24,LOLP!$B5287)*H5287/G5287,0)</f>
        <v>0</v>
      </c>
      <c r="J5287" s="7">
        <f ca="1">IF($F5287=1,OFFSET(start_33,LOLP!$D5287+(1-$C5287)*24,LOLP!$B5287)*H5287/G5287,0)</f>
        <v>0</v>
      </c>
      <c r="K5287" s="7">
        <f ca="1">IF($F5287,OFFSET(start_40,LOLP!$D5287+(1-$C5287)*24,LOLP!$B5287),0)</f>
        <v>0</v>
      </c>
      <c r="L5287" s="7">
        <f ca="1">IF($F5287,OFFSET(start_50,LOLP!$D5287+(1-$C5287)*24,LOLP!$B5287),0)</f>
        <v>0</v>
      </c>
      <c r="M5287" s="25">
        <f t="shared" ca="1" si="576"/>
        <v>0</v>
      </c>
      <c r="N5287" s="25">
        <f t="shared" ca="1" si="577"/>
        <v>0</v>
      </c>
      <c r="O5287" s="15" t="e">
        <f t="shared" ca="1" si="578"/>
        <v>#DIV/0!</v>
      </c>
      <c r="P5287" s="15" t="e">
        <f t="shared" ca="1" si="579"/>
        <v>#DIV/0!</v>
      </c>
    </row>
    <row r="5288" spans="1:16" x14ac:dyDescent="0.25">
      <c r="A5288" s="1">
        <f t="shared" si="580"/>
        <v>43321</v>
      </c>
      <c r="B5288" s="7">
        <f t="shared" si="575"/>
        <v>8</v>
      </c>
      <c r="C5288" s="4">
        <f>INDEX(Calendar!$E$3:$E$367,MATCH(LOLP!$A5288,Calendar!$B$3:$B$367,0))</f>
        <v>1</v>
      </c>
      <c r="D5288" s="2">
        <f t="shared" si="581"/>
        <v>5</v>
      </c>
      <c r="E5288" s="36">
        <v>27433</v>
      </c>
      <c r="F5288" s="7">
        <f>IFERROR(IF(INDEX('Temperature Data'!$AA$15:$AA$348,MATCH(LOLP!A5288,'Temperature Data'!$B$15:$B$348,0))&gt;IF(B5288=9,$G$2,LOLP!$F$2),1,0),0)</f>
        <v>1</v>
      </c>
      <c r="G5288" s="7">
        <f>SUMIFS(LOLP!$F$4:$F$8763,$C$4:$C$8763,$C5288,$B$4:$B$8763,$B5288,$D$4:$D$8763,$D5288)</f>
        <v>9</v>
      </c>
      <c r="H5288" s="7">
        <f>COUNTIFS(Calendar!$E$3:$E$367,LOLP!C5288,Calendar!$D$3:$D$367,LOLP!B5288)</f>
        <v>23</v>
      </c>
      <c r="I5288" s="7">
        <f ca="1">IF($F5288=1,OFFSET(start_norps,LOLP!$D5288+(1-$C5288)*24,LOLP!$B5288)*H5288/G5288,0)</f>
        <v>0</v>
      </c>
      <c r="J5288" s="7">
        <f ca="1">IF($F5288=1,OFFSET(start_33,LOLP!$D5288+(1-$C5288)*24,LOLP!$B5288)*H5288/G5288,0)</f>
        <v>0</v>
      </c>
      <c r="K5288" s="7">
        <f ca="1">IF($F5288,OFFSET(start_40,LOLP!$D5288+(1-$C5288)*24,LOLP!$B5288),0)</f>
        <v>0</v>
      </c>
      <c r="L5288" s="7">
        <f ca="1">IF($F5288,OFFSET(start_50,LOLP!$D5288+(1-$C5288)*24,LOLP!$B5288),0)</f>
        <v>0</v>
      </c>
      <c r="M5288" s="25">
        <f t="shared" ca="1" si="576"/>
        <v>0</v>
      </c>
      <c r="N5288" s="25">
        <f t="shared" ca="1" si="577"/>
        <v>0</v>
      </c>
      <c r="O5288" s="15" t="e">
        <f t="shared" ca="1" si="578"/>
        <v>#DIV/0!</v>
      </c>
      <c r="P5288" s="15" t="e">
        <f t="shared" ca="1" si="579"/>
        <v>#DIV/0!</v>
      </c>
    </row>
    <row r="5289" spans="1:16" x14ac:dyDescent="0.25">
      <c r="A5289" s="1">
        <f t="shared" si="580"/>
        <v>43321</v>
      </c>
      <c r="B5289" s="7">
        <f t="shared" si="575"/>
        <v>8</v>
      </c>
      <c r="C5289" s="4">
        <f>INDEX(Calendar!$E$3:$E$367,MATCH(LOLP!$A5289,Calendar!$B$3:$B$367,0))</f>
        <v>1</v>
      </c>
      <c r="D5289" s="2">
        <f t="shared" si="581"/>
        <v>6</v>
      </c>
      <c r="E5289" s="36">
        <v>28717</v>
      </c>
      <c r="F5289" s="7">
        <f>IFERROR(IF(INDEX('Temperature Data'!$AA$15:$AA$348,MATCH(LOLP!A5289,'Temperature Data'!$B$15:$B$348,0))&gt;IF(B5289=9,$G$2,LOLP!$F$2),1,0),0)</f>
        <v>1</v>
      </c>
      <c r="G5289" s="7">
        <f>SUMIFS(LOLP!$F$4:$F$8763,$C$4:$C$8763,$C5289,$B$4:$B$8763,$B5289,$D$4:$D$8763,$D5289)</f>
        <v>9</v>
      </c>
      <c r="H5289" s="7">
        <f>COUNTIFS(Calendar!$E$3:$E$367,LOLP!C5289,Calendar!$D$3:$D$367,LOLP!B5289)</f>
        <v>23</v>
      </c>
      <c r="I5289" s="7">
        <f ca="1">IF($F5289=1,OFFSET(start_norps,LOLP!$D5289+(1-$C5289)*24,LOLP!$B5289)*H5289/G5289,0)</f>
        <v>0</v>
      </c>
      <c r="J5289" s="7">
        <f ca="1">IF($F5289=1,OFFSET(start_33,LOLP!$D5289+(1-$C5289)*24,LOLP!$B5289)*H5289/G5289,0)</f>
        <v>0</v>
      </c>
      <c r="K5289" s="7">
        <f ca="1">IF($F5289,OFFSET(start_40,LOLP!$D5289+(1-$C5289)*24,LOLP!$B5289),0)</f>
        <v>0</v>
      </c>
      <c r="L5289" s="7">
        <f ca="1">IF($F5289,OFFSET(start_50,LOLP!$D5289+(1-$C5289)*24,LOLP!$B5289),0)</f>
        <v>0</v>
      </c>
      <c r="M5289" s="25">
        <f t="shared" ca="1" si="576"/>
        <v>0</v>
      </c>
      <c r="N5289" s="25">
        <f t="shared" ca="1" si="577"/>
        <v>0</v>
      </c>
      <c r="O5289" s="15" t="e">
        <f t="shared" ca="1" si="578"/>
        <v>#DIV/0!</v>
      </c>
      <c r="P5289" s="15" t="e">
        <f t="shared" ca="1" si="579"/>
        <v>#DIV/0!</v>
      </c>
    </row>
    <row r="5290" spans="1:16" x14ac:dyDescent="0.25">
      <c r="A5290" s="1">
        <f t="shared" si="580"/>
        <v>43321</v>
      </c>
      <c r="B5290" s="7">
        <f t="shared" si="575"/>
        <v>8</v>
      </c>
      <c r="C5290" s="4">
        <f>INDEX(Calendar!$E$3:$E$367,MATCH(LOLP!$A5290,Calendar!$B$3:$B$367,0))</f>
        <v>1</v>
      </c>
      <c r="D5290" s="2">
        <f t="shared" si="581"/>
        <v>7</v>
      </c>
      <c r="E5290" s="36">
        <v>30158</v>
      </c>
      <c r="F5290" s="7">
        <f>IFERROR(IF(INDEX('Temperature Data'!$AA$15:$AA$348,MATCH(LOLP!A5290,'Temperature Data'!$B$15:$B$348,0))&gt;IF(B5290=9,$G$2,LOLP!$F$2),1,0),0)</f>
        <v>1</v>
      </c>
      <c r="G5290" s="7">
        <f>SUMIFS(LOLP!$F$4:$F$8763,$C$4:$C$8763,$C5290,$B$4:$B$8763,$B5290,$D$4:$D$8763,$D5290)</f>
        <v>9</v>
      </c>
      <c r="H5290" s="7">
        <f>COUNTIFS(Calendar!$E$3:$E$367,LOLP!C5290,Calendar!$D$3:$D$367,LOLP!B5290)</f>
        <v>23</v>
      </c>
      <c r="I5290" s="7">
        <f ca="1">IF($F5290=1,OFFSET(start_norps,LOLP!$D5290+(1-$C5290)*24,LOLP!$B5290)*H5290/G5290,0)</f>
        <v>0</v>
      </c>
      <c r="J5290" s="7">
        <f ca="1">IF($F5290=1,OFFSET(start_33,LOLP!$D5290+(1-$C5290)*24,LOLP!$B5290)*H5290/G5290,0)</f>
        <v>0</v>
      </c>
      <c r="K5290" s="7">
        <f ca="1">IF($F5290,OFFSET(start_40,LOLP!$D5290+(1-$C5290)*24,LOLP!$B5290),0)</f>
        <v>0</v>
      </c>
      <c r="L5290" s="7">
        <f ca="1">IF($F5290,OFFSET(start_50,LOLP!$D5290+(1-$C5290)*24,LOLP!$B5290),0)</f>
        <v>0</v>
      </c>
      <c r="M5290" s="25">
        <f t="shared" ca="1" si="576"/>
        <v>0</v>
      </c>
      <c r="N5290" s="25">
        <f t="shared" ca="1" si="577"/>
        <v>0</v>
      </c>
      <c r="O5290" s="15" t="e">
        <f t="shared" ca="1" si="578"/>
        <v>#DIV/0!</v>
      </c>
      <c r="P5290" s="15" t="e">
        <f t="shared" ca="1" si="579"/>
        <v>#DIV/0!</v>
      </c>
    </row>
    <row r="5291" spans="1:16" x14ac:dyDescent="0.25">
      <c r="A5291" s="1">
        <f t="shared" si="580"/>
        <v>43321</v>
      </c>
      <c r="B5291" s="7">
        <f t="shared" si="575"/>
        <v>8</v>
      </c>
      <c r="C5291" s="4">
        <f>INDEX(Calendar!$E$3:$E$367,MATCH(LOLP!$A5291,Calendar!$B$3:$B$367,0))</f>
        <v>1</v>
      </c>
      <c r="D5291" s="2">
        <f t="shared" si="581"/>
        <v>8</v>
      </c>
      <c r="E5291" s="36">
        <v>31634</v>
      </c>
      <c r="F5291" s="7">
        <f>IFERROR(IF(INDEX('Temperature Data'!$AA$15:$AA$348,MATCH(LOLP!A5291,'Temperature Data'!$B$15:$B$348,0))&gt;IF(B5291=9,$G$2,LOLP!$F$2),1,0),0)</f>
        <v>1</v>
      </c>
      <c r="G5291" s="7">
        <f>SUMIFS(LOLP!$F$4:$F$8763,$C$4:$C$8763,$C5291,$B$4:$B$8763,$B5291,$D$4:$D$8763,$D5291)</f>
        <v>9</v>
      </c>
      <c r="H5291" s="7">
        <f>COUNTIFS(Calendar!$E$3:$E$367,LOLP!C5291,Calendar!$D$3:$D$367,LOLP!B5291)</f>
        <v>23</v>
      </c>
      <c r="I5291" s="7">
        <f ca="1">IF($F5291=1,OFFSET(start_norps,LOLP!$D5291+(1-$C5291)*24,LOLP!$B5291)*H5291/G5291,0)</f>
        <v>0</v>
      </c>
      <c r="J5291" s="7">
        <f ca="1">IF($F5291=1,OFFSET(start_33,LOLP!$D5291+(1-$C5291)*24,LOLP!$B5291)*H5291/G5291,0)</f>
        <v>0</v>
      </c>
      <c r="K5291" s="7">
        <f ca="1">IF($F5291,OFFSET(start_40,LOLP!$D5291+(1-$C5291)*24,LOLP!$B5291),0)</f>
        <v>0</v>
      </c>
      <c r="L5291" s="7">
        <f ca="1">IF($F5291,OFFSET(start_50,LOLP!$D5291+(1-$C5291)*24,LOLP!$B5291),0)</f>
        <v>0</v>
      </c>
      <c r="M5291" s="25">
        <f t="shared" ca="1" si="576"/>
        <v>0</v>
      </c>
      <c r="N5291" s="25">
        <f t="shared" ca="1" si="577"/>
        <v>0</v>
      </c>
      <c r="O5291" s="15" t="e">
        <f t="shared" ca="1" si="578"/>
        <v>#DIV/0!</v>
      </c>
      <c r="P5291" s="15" t="e">
        <f t="shared" ca="1" si="579"/>
        <v>#DIV/0!</v>
      </c>
    </row>
    <row r="5292" spans="1:16" x14ac:dyDescent="0.25">
      <c r="A5292" s="1">
        <f t="shared" si="580"/>
        <v>43321</v>
      </c>
      <c r="B5292" s="7">
        <f t="shared" si="575"/>
        <v>8</v>
      </c>
      <c r="C5292" s="4">
        <f>INDEX(Calendar!$E$3:$E$367,MATCH(LOLP!$A5292,Calendar!$B$3:$B$367,0))</f>
        <v>1</v>
      </c>
      <c r="D5292" s="2">
        <f t="shared" si="581"/>
        <v>9</v>
      </c>
      <c r="E5292" s="36">
        <v>33182</v>
      </c>
      <c r="F5292" s="7">
        <f>IFERROR(IF(INDEX('Temperature Data'!$AA$15:$AA$348,MATCH(LOLP!A5292,'Temperature Data'!$B$15:$B$348,0))&gt;IF(B5292=9,$G$2,LOLP!$F$2),1,0),0)</f>
        <v>1</v>
      </c>
      <c r="G5292" s="7">
        <f>SUMIFS(LOLP!$F$4:$F$8763,$C$4:$C$8763,$C5292,$B$4:$B$8763,$B5292,$D$4:$D$8763,$D5292)</f>
        <v>9</v>
      </c>
      <c r="H5292" s="7">
        <f>COUNTIFS(Calendar!$E$3:$E$367,LOLP!C5292,Calendar!$D$3:$D$367,LOLP!B5292)</f>
        <v>23</v>
      </c>
      <c r="I5292" s="7">
        <f ca="1">IF($F5292=1,OFFSET(start_norps,LOLP!$D5292+(1-$C5292)*24,LOLP!$B5292)*H5292/G5292,0)</f>
        <v>0</v>
      </c>
      <c r="J5292" s="7">
        <f ca="1">IF($F5292=1,OFFSET(start_33,LOLP!$D5292+(1-$C5292)*24,LOLP!$B5292)*H5292/G5292,0)</f>
        <v>0</v>
      </c>
      <c r="K5292" s="7">
        <f ca="1">IF($F5292,OFFSET(start_40,LOLP!$D5292+(1-$C5292)*24,LOLP!$B5292),0)</f>
        <v>0</v>
      </c>
      <c r="L5292" s="7">
        <f ca="1">IF($F5292,OFFSET(start_50,LOLP!$D5292+(1-$C5292)*24,LOLP!$B5292),0)</f>
        <v>0</v>
      </c>
      <c r="M5292" s="25">
        <f t="shared" ca="1" si="576"/>
        <v>0</v>
      </c>
      <c r="N5292" s="25">
        <f t="shared" ca="1" si="577"/>
        <v>0</v>
      </c>
      <c r="O5292" s="15" t="e">
        <f t="shared" ca="1" si="578"/>
        <v>#DIV/0!</v>
      </c>
      <c r="P5292" s="15" t="e">
        <f t="shared" ca="1" si="579"/>
        <v>#DIV/0!</v>
      </c>
    </row>
    <row r="5293" spans="1:16" x14ac:dyDescent="0.25">
      <c r="A5293" s="1">
        <f t="shared" si="580"/>
        <v>43321</v>
      </c>
      <c r="B5293" s="7">
        <f t="shared" si="575"/>
        <v>8</v>
      </c>
      <c r="C5293" s="4">
        <f>INDEX(Calendar!$E$3:$E$367,MATCH(LOLP!$A5293,Calendar!$B$3:$B$367,0))</f>
        <v>1</v>
      </c>
      <c r="D5293" s="2">
        <f t="shared" si="581"/>
        <v>10</v>
      </c>
      <c r="E5293" s="36">
        <v>35162</v>
      </c>
      <c r="F5293" s="7">
        <f>IFERROR(IF(INDEX('Temperature Data'!$AA$15:$AA$348,MATCH(LOLP!A5293,'Temperature Data'!$B$15:$B$348,0))&gt;IF(B5293=9,$G$2,LOLP!$F$2),1,0),0)</f>
        <v>1</v>
      </c>
      <c r="G5293" s="7">
        <f>SUMIFS(LOLP!$F$4:$F$8763,$C$4:$C$8763,$C5293,$B$4:$B$8763,$B5293,$D$4:$D$8763,$D5293)</f>
        <v>9</v>
      </c>
      <c r="H5293" s="7">
        <f>COUNTIFS(Calendar!$E$3:$E$367,LOLP!C5293,Calendar!$D$3:$D$367,LOLP!B5293)</f>
        <v>23</v>
      </c>
      <c r="I5293" s="7">
        <f ca="1">IF($F5293=1,OFFSET(start_norps,LOLP!$D5293+(1-$C5293)*24,LOLP!$B5293)*H5293/G5293,0)</f>
        <v>1.7369398800861817E-12</v>
      </c>
      <c r="J5293" s="7">
        <f ca="1">IF($F5293=1,OFFSET(start_33,LOLP!$D5293+(1-$C5293)*24,LOLP!$B5293)*H5293/G5293,0)</f>
        <v>0</v>
      </c>
      <c r="K5293" s="7">
        <f ca="1">IF($F5293,OFFSET(start_40,LOLP!$D5293+(1-$C5293)*24,LOLP!$B5293),0)</f>
        <v>0</v>
      </c>
      <c r="L5293" s="7">
        <f ca="1">IF($F5293,OFFSET(start_50,LOLP!$D5293+(1-$C5293)*24,LOLP!$B5293),0)</f>
        <v>0</v>
      </c>
      <c r="M5293" s="25">
        <f t="shared" ca="1" si="576"/>
        <v>1.0459617689311665E-15</v>
      </c>
      <c r="N5293" s="25">
        <f t="shared" ca="1" si="577"/>
        <v>0</v>
      </c>
      <c r="O5293" s="15" t="e">
        <f t="shared" ca="1" si="578"/>
        <v>#DIV/0!</v>
      </c>
      <c r="P5293" s="15" t="e">
        <f t="shared" ca="1" si="579"/>
        <v>#DIV/0!</v>
      </c>
    </row>
    <row r="5294" spans="1:16" x14ac:dyDescent="0.25">
      <c r="A5294" s="1">
        <f t="shared" si="580"/>
        <v>43321</v>
      </c>
      <c r="B5294" s="7">
        <f t="shared" si="575"/>
        <v>8</v>
      </c>
      <c r="C5294" s="4">
        <f>INDEX(Calendar!$E$3:$E$367,MATCH(LOLP!$A5294,Calendar!$B$3:$B$367,0))</f>
        <v>1</v>
      </c>
      <c r="D5294" s="2">
        <f t="shared" si="581"/>
        <v>11</v>
      </c>
      <c r="E5294" s="36">
        <v>37340</v>
      </c>
      <c r="F5294" s="7">
        <f>IFERROR(IF(INDEX('Temperature Data'!$AA$15:$AA$348,MATCH(LOLP!A5294,'Temperature Data'!$B$15:$B$348,0))&gt;IF(B5294=9,$G$2,LOLP!$F$2),1,0),0)</f>
        <v>1</v>
      </c>
      <c r="G5294" s="7">
        <f>SUMIFS(LOLP!$F$4:$F$8763,$C$4:$C$8763,$C5294,$B$4:$B$8763,$B5294,$D$4:$D$8763,$D5294)</f>
        <v>9</v>
      </c>
      <c r="H5294" s="7">
        <f>COUNTIFS(Calendar!$E$3:$E$367,LOLP!C5294,Calendar!$D$3:$D$367,LOLP!B5294)</f>
        <v>23</v>
      </c>
      <c r="I5294" s="7">
        <f ca="1">IF($F5294=1,OFFSET(start_norps,LOLP!$D5294+(1-$C5294)*24,LOLP!$B5294)*H5294/G5294,0)</f>
        <v>2.8052284474909181E-10</v>
      </c>
      <c r="J5294" s="7">
        <f ca="1">IF($F5294=1,OFFSET(start_33,LOLP!$D5294+(1-$C5294)*24,LOLP!$B5294)*H5294/G5294,0)</f>
        <v>0</v>
      </c>
      <c r="K5294" s="7">
        <f ca="1">IF($F5294,OFFSET(start_40,LOLP!$D5294+(1-$C5294)*24,LOLP!$B5294),0)</f>
        <v>0</v>
      </c>
      <c r="L5294" s="7">
        <f ca="1">IF($F5294,OFFSET(start_50,LOLP!$D5294+(1-$C5294)*24,LOLP!$B5294),0)</f>
        <v>0</v>
      </c>
      <c r="M5294" s="25">
        <f t="shared" ca="1" si="576"/>
        <v>1.6892707357539894E-13</v>
      </c>
      <c r="N5294" s="25">
        <f t="shared" ca="1" si="577"/>
        <v>0</v>
      </c>
      <c r="O5294" s="15" t="e">
        <f t="shared" ca="1" si="578"/>
        <v>#DIV/0!</v>
      </c>
      <c r="P5294" s="15" t="e">
        <f t="shared" ca="1" si="579"/>
        <v>#DIV/0!</v>
      </c>
    </row>
    <row r="5295" spans="1:16" x14ac:dyDescent="0.25">
      <c r="A5295" s="1">
        <f t="shared" si="580"/>
        <v>43321</v>
      </c>
      <c r="B5295" s="7">
        <f t="shared" si="575"/>
        <v>8</v>
      </c>
      <c r="C5295" s="4">
        <f>INDEX(Calendar!$E$3:$E$367,MATCH(LOLP!$A5295,Calendar!$B$3:$B$367,0))</f>
        <v>1</v>
      </c>
      <c r="D5295" s="2">
        <f t="shared" si="581"/>
        <v>12</v>
      </c>
      <c r="E5295" s="36">
        <v>39556</v>
      </c>
      <c r="F5295" s="7">
        <f>IFERROR(IF(INDEX('Temperature Data'!$AA$15:$AA$348,MATCH(LOLP!A5295,'Temperature Data'!$B$15:$B$348,0))&gt;IF(B5295=9,$G$2,LOLP!$F$2),1,0),0)</f>
        <v>1</v>
      </c>
      <c r="G5295" s="7">
        <f>SUMIFS(LOLP!$F$4:$F$8763,$C$4:$C$8763,$C5295,$B$4:$B$8763,$B5295,$D$4:$D$8763,$D5295)</f>
        <v>9</v>
      </c>
      <c r="H5295" s="7">
        <f>COUNTIFS(Calendar!$E$3:$E$367,LOLP!C5295,Calendar!$D$3:$D$367,LOLP!B5295)</f>
        <v>23</v>
      </c>
      <c r="I5295" s="7">
        <f ca="1">IF($F5295=1,OFFSET(start_norps,LOLP!$D5295+(1-$C5295)*24,LOLP!$B5295)*H5295/G5295,0)</f>
        <v>1.0842800071119944E-7</v>
      </c>
      <c r="J5295" s="7">
        <f ca="1">IF($F5295=1,OFFSET(start_33,LOLP!$D5295+(1-$C5295)*24,LOLP!$B5295)*H5295/G5295,0)</f>
        <v>0</v>
      </c>
      <c r="K5295" s="7">
        <f ca="1">IF($F5295,OFFSET(start_40,LOLP!$D5295+(1-$C5295)*24,LOLP!$B5295),0)</f>
        <v>0</v>
      </c>
      <c r="L5295" s="7">
        <f ca="1">IF($F5295,OFFSET(start_50,LOLP!$D5295+(1-$C5295)*24,LOLP!$B5295),0)</f>
        <v>0</v>
      </c>
      <c r="M5295" s="25">
        <f t="shared" ca="1" si="576"/>
        <v>6.5293879613109474E-11</v>
      </c>
      <c r="N5295" s="25">
        <f t="shared" ca="1" si="577"/>
        <v>0</v>
      </c>
      <c r="O5295" s="15" t="e">
        <f t="shared" ca="1" si="578"/>
        <v>#DIV/0!</v>
      </c>
      <c r="P5295" s="15" t="e">
        <f t="shared" ca="1" si="579"/>
        <v>#DIV/0!</v>
      </c>
    </row>
    <row r="5296" spans="1:16" x14ac:dyDescent="0.25">
      <c r="A5296" s="1">
        <f t="shared" si="580"/>
        <v>43321</v>
      </c>
      <c r="B5296" s="7">
        <f t="shared" si="575"/>
        <v>8</v>
      </c>
      <c r="C5296" s="4">
        <f>INDEX(Calendar!$E$3:$E$367,MATCH(LOLP!$A5296,Calendar!$B$3:$B$367,0))</f>
        <v>1</v>
      </c>
      <c r="D5296" s="2">
        <f t="shared" si="581"/>
        <v>13</v>
      </c>
      <c r="E5296" s="36">
        <v>41874</v>
      </c>
      <c r="F5296" s="7">
        <f>IFERROR(IF(INDEX('Temperature Data'!$AA$15:$AA$348,MATCH(LOLP!A5296,'Temperature Data'!$B$15:$B$348,0))&gt;IF(B5296=9,$G$2,LOLP!$F$2),1,0),0)</f>
        <v>1</v>
      </c>
      <c r="G5296" s="7">
        <f>SUMIFS(LOLP!$F$4:$F$8763,$C$4:$C$8763,$C5296,$B$4:$B$8763,$B5296,$D$4:$D$8763,$D5296)</f>
        <v>9</v>
      </c>
      <c r="H5296" s="7">
        <f>COUNTIFS(Calendar!$E$3:$E$367,LOLP!C5296,Calendar!$D$3:$D$367,LOLP!B5296)</f>
        <v>23</v>
      </c>
      <c r="I5296" s="7">
        <f ca="1">IF($F5296=1,OFFSET(start_norps,LOLP!$D5296+(1-$C5296)*24,LOLP!$B5296)*H5296/G5296,0)</f>
        <v>4.5367225708346461E-4</v>
      </c>
      <c r="J5296" s="7">
        <f ca="1">IF($F5296=1,OFFSET(start_33,LOLP!$D5296+(1-$C5296)*24,LOLP!$B5296)*H5296/G5296,0)</f>
        <v>2.038348857222932E-11</v>
      </c>
      <c r="K5296" s="7">
        <f ca="1">IF($F5296,OFFSET(start_40,LOLP!$D5296+(1-$C5296)*24,LOLP!$B5296),0)</f>
        <v>0</v>
      </c>
      <c r="L5296" s="7">
        <f ca="1">IF($F5296,OFFSET(start_50,LOLP!$D5296+(1-$C5296)*24,LOLP!$B5296),0)</f>
        <v>0</v>
      </c>
      <c r="M5296" s="25">
        <f t="shared" ca="1" si="576"/>
        <v>2.7319531434241183E-7</v>
      </c>
      <c r="N5296" s="25">
        <f t="shared" ca="1" si="577"/>
        <v>1.0879040268119986E-14</v>
      </c>
      <c r="O5296" s="15" t="e">
        <f t="shared" ca="1" si="578"/>
        <v>#DIV/0!</v>
      </c>
      <c r="P5296" s="15" t="e">
        <f t="shared" ca="1" si="579"/>
        <v>#DIV/0!</v>
      </c>
    </row>
    <row r="5297" spans="1:16" x14ac:dyDescent="0.25">
      <c r="A5297" s="1">
        <f t="shared" si="580"/>
        <v>43321</v>
      </c>
      <c r="B5297" s="7">
        <f t="shared" si="575"/>
        <v>8</v>
      </c>
      <c r="C5297" s="4">
        <f>INDEX(Calendar!$E$3:$E$367,MATCH(LOLP!$A5297,Calendar!$B$3:$B$367,0))</f>
        <v>1</v>
      </c>
      <c r="D5297" s="2">
        <f t="shared" si="581"/>
        <v>14</v>
      </c>
      <c r="E5297" s="36">
        <v>43610</v>
      </c>
      <c r="F5297" s="7">
        <f>IFERROR(IF(INDEX('Temperature Data'!$AA$15:$AA$348,MATCH(LOLP!A5297,'Temperature Data'!$B$15:$B$348,0))&gt;IF(B5297=9,$G$2,LOLP!$F$2),1,0),0)</f>
        <v>1</v>
      </c>
      <c r="G5297" s="7">
        <f>SUMIFS(LOLP!$F$4:$F$8763,$C$4:$C$8763,$C5297,$B$4:$B$8763,$B5297,$D$4:$D$8763,$D5297)</f>
        <v>9</v>
      </c>
      <c r="H5297" s="7">
        <f>COUNTIFS(Calendar!$E$3:$E$367,LOLP!C5297,Calendar!$D$3:$D$367,LOLP!B5297)</f>
        <v>23</v>
      </c>
      <c r="I5297" s="7">
        <f ca="1">IF($F5297=1,OFFSET(start_norps,LOLP!$D5297+(1-$C5297)*24,LOLP!$B5297)*H5297/G5297,0)</f>
        <v>3.5772062177643699E-2</v>
      </c>
      <c r="J5297" s="7">
        <f ca="1">IF($F5297=1,OFFSET(start_33,LOLP!$D5297+(1-$C5297)*24,LOLP!$B5297)*H5297/G5297,0)</f>
        <v>2.4293218178767716E-7</v>
      </c>
      <c r="K5297" s="7">
        <f ca="1">IF($F5297,OFFSET(start_40,LOLP!$D5297+(1-$C5297)*24,LOLP!$B5297),0)</f>
        <v>0</v>
      </c>
      <c r="L5297" s="7">
        <f ca="1">IF($F5297,OFFSET(start_50,LOLP!$D5297+(1-$C5297)*24,LOLP!$B5297),0)</f>
        <v>0</v>
      </c>
      <c r="M5297" s="25">
        <f t="shared" ca="1" si="576"/>
        <v>2.154145337015775E-5</v>
      </c>
      <c r="N5297" s="25">
        <f t="shared" ca="1" si="577"/>
        <v>1.2965734391958092E-10</v>
      </c>
      <c r="O5297" s="15" t="e">
        <f t="shared" ca="1" si="578"/>
        <v>#DIV/0!</v>
      </c>
      <c r="P5297" s="15" t="e">
        <f t="shared" ca="1" si="579"/>
        <v>#DIV/0!</v>
      </c>
    </row>
    <row r="5298" spans="1:16" x14ac:dyDescent="0.25">
      <c r="A5298" s="1">
        <f t="shared" si="580"/>
        <v>43321</v>
      </c>
      <c r="B5298" s="7">
        <f t="shared" si="575"/>
        <v>8</v>
      </c>
      <c r="C5298" s="4">
        <f>INDEX(Calendar!$E$3:$E$367,MATCH(LOLP!$A5298,Calendar!$B$3:$B$367,0))</f>
        <v>1</v>
      </c>
      <c r="D5298" s="2">
        <f t="shared" si="581"/>
        <v>15</v>
      </c>
      <c r="E5298" s="36">
        <v>44749</v>
      </c>
      <c r="F5298" s="7">
        <f>IFERROR(IF(INDEX('Temperature Data'!$AA$15:$AA$348,MATCH(LOLP!A5298,'Temperature Data'!$B$15:$B$348,0))&gt;IF(B5298=9,$G$2,LOLP!$F$2),1,0),0)</f>
        <v>1</v>
      </c>
      <c r="G5298" s="7">
        <f>SUMIFS(LOLP!$F$4:$F$8763,$C$4:$C$8763,$C5298,$B$4:$B$8763,$B5298,$D$4:$D$8763,$D5298)</f>
        <v>9</v>
      </c>
      <c r="H5298" s="7">
        <f>COUNTIFS(Calendar!$E$3:$E$367,LOLP!C5298,Calendar!$D$3:$D$367,LOLP!B5298)</f>
        <v>23</v>
      </c>
      <c r="I5298" s="7">
        <f ca="1">IF($F5298=1,OFFSET(start_norps,LOLP!$D5298+(1-$C5298)*24,LOLP!$B5298)*H5298/G5298,0)</f>
        <v>1.6067434961801694</v>
      </c>
      <c r="J5298" s="7">
        <f ca="1">IF($F5298=1,OFFSET(start_33,LOLP!$D5298+(1-$C5298)*24,LOLP!$B5298)*H5298/G5298,0)</f>
        <v>5.9386552897597996E-3</v>
      </c>
      <c r="K5298" s="7">
        <f ca="1">IF($F5298,OFFSET(start_40,LOLP!$D5298+(1-$C5298)*24,LOLP!$B5298),0)</f>
        <v>0</v>
      </c>
      <c r="L5298" s="7">
        <f ca="1">IF($F5298,OFFSET(start_50,LOLP!$D5298+(1-$C5298)*24,LOLP!$B5298),0)</f>
        <v>0</v>
      </c>
      <c r="M5298" s="25">
        <f t="shared" ca="1" si="576"/>
        <v>9.6755926255770637E-4</v>
      </c>
      <c r="N5298" s="25">
        <f t="shared" ca="1" si="577"/>
        <v>3.1695688305191146E-6</v>
      </c>
      <c r="O5298" s="15" t="e">
        <f t="shared" ca="1" si="578"/>
        <v>#DIV/0!</v>
      </c>
      <c r="P5298" s="15" t="e">
        <f t="shared" ca="1" si="579"/>
        <v>#DIV/0!</v>
      </c>
    </row>
    <row r="5299" spans="1:16" x14ac:dyDescent="0.25">
      <c r="A5299" s="1">
        <f t="shared" si="580"/>
        <v>43321</v>
      </c>
      <c r="B5299" s="7">
        <f t="shared" si="575"/>
        <v>8</v>
      </c>
      <c r="C5299" s="4">
        <f>INDEX(Calendar!$E$3:$E$367,MATCH(LOLP!$A5299,Calendar!$B$3:$B$367,0))</f>
        <v>1</v>
      </c>
      <c r="D5299" s="2">
        <f t="shared" si="581"/>
        <v>16</v>
      </c>
      <c r="E5299" s="36">
        <v>44925</v>
      </c>
      <c r="F5299" s="7">
        <f>IFERROR(IF(INDEX('Temperature Data'!$AA$15:$AA$348,MATCH(LOLP!A5299,'Temperature Data'!$B$15:$B$348,0))&gt;IF(B5299=9,$G$2,LOLP!$F$2),1,0),0)</f>
        <v>1</v>
      </c>
      <c r="G5299" s="7">
        <f>SUMIFS(LOLP!$F$4:$F$8763,$C$4:$C$8763,$C5299,$B$4:$B$8763,$B5299,$D$4:$D$8763,$D5299)</f>
        <v>9</v>
      </c>
      <c r="H5299" s="7">
        <f>COUNTIFS(Calendar!$E$3:$E$367,LOLP!C5299,Calendar!$D$3:$D$367,LOLP!B5299)</f>
        <v>23</v>
      </c>
      <c r="I5299" s="7">
        <f ca="1">IF($F5299=1,OFFSET(start_norps,LOLP!$D5299+(1-$C5299)*24,LOLP!$B5299)*H5299/G5299,0)</f>
        <v>5.7771762531966964</v>
      </c>
      <c r="J5299" s="7">
        <f ca="1">IF($F5299=1,OFFSET(start_33,LOLP!$D5299+(1-$C5299)*24,LOLP!$B5299)*H5299/G5299,0)</f>
        <v>0.16296445197509316</v>
      </c>
      <c r="K5299" s="7">
        <f ca="1">IF($F5299,OFFSET(start_40,LOLP!$D5299+(1-$C5299)*24,LOLP!$B5299),0)</f>
        <v>0</v>
      </c>
      <c r="L5299" s="7">
        <f ca="1">IF($F5299,OFFSET(start_50,LOLP!$D5299+(1-$C5299)*24,LOLP!$B5299),0)</f>
        <v>0</v>
      </c>
      <c r="M5299" s="25">
        <f t="shared" ca="1" si="576"/>
        <v>3.4789376204091326E-3</v>
      </c>
      <c r="N5299" s="25">
        <f t="shared" ca="1" si="577"/>
        <v>8.6977105465869928E-5</v>
      </c>
      <c r="O5299" s="15" t="e">
        <f t="shared" ca="1" si="578"/>
        <v>#DIV/0!</v>
      </c>
      <c r="P5299" s="15" t="e">
        <f t="shared" ca="1" si="579"/>
        <v>#DIV/0!</v>
      </c>
    </row>
    <row r="5300" spans="1:16" x14ac:dyDescent="0.25">
      <c r="A5300" s="1">
        <f t="shared" si="580"/>
        <v>43321</v>
      </c>
      <c r="B5300" s="7">
        <f t="shared" si="575"/>
        <v>8</v>
      </c>
      <c r="C5300" s="4">
        <f>INDEX(Calendar!$E$3:$E$367,MATCH(LOLP!$A5300,Calendar!$B$3:$B$367,0))</f>
        <v>1</v>
      </c>
      <c r="D5300" s="2">
        <f t="shared" si="581"/>
        <v>17</v>
      </c>
      <c r="E5300" s="36">
        <v>45021</v>
      </c>
      <c r="F5300" s="7">
        <f>IFERROR(IF(INDEX('Temperature Data'!$AA$15:$AA$348,MATCH(LOLP!A5300,'Temperature Data'!$B$15:$B$348,0))&gt;IF(B5300=9,$G$2,LOLP!$F$2),1,0),0)</f>
        <v>1</v>
      </c>
      <c r="G5300" s="7">
        <f>SUMIFS(LOLP!$F$4:$F$8763,$C$4:$C$8763,$C5300,$B$4:$B$8763,$B5300,$D$4:$D$8763,$D5300)</f>
        <v>9</v>
      </c>
      <c r="H5300" s="7">
        <f>COUNTIFS(Calendar!$E$3:$E$367,LOLP!C5300,Calendar!$D$3:$D$367,LOLP!B5300)</f>
        <v>23</v>
      </c>
      <c r="I5300" s="7">
        <f ca="1">IF($F5300=1,OFFSET(start_norps,LOLP!$D5300+(1-$C5300)*24,LOLP!$B5300)*H5300/G5300,0)</f>
        <v>8.584026457068946</v>
      </c>
      <c r="J5300" s="7">
        <f ca="1">IF($F5300=1,OFFSET(start_33,LOLP!$D5300+(1-$C5300)*24,LOLP!$B5300)*H5300/G5300,0)</f>
        <v>0.846701296384193</v>
      </c>
      <c r="K5300" s="7">
        <f ca="1">IF($F5300,OFFSET(start_40,LOLP!$D5300+(1-$C5300)*24,LOLP!$B5300),0)</f>
        <v>0</v>
      </c>
      <c r="L5300" s="7">
        <f ca="1">IF($F5300,OFFSET(start_50,LOLP!$D5300+(1-$C5300)*24,LOLP!$B5300),0)</f>
        <v>0</v>
      </c>
      <c r="M5300" s="25">
        <f t="shared" ca="1" si="576"/>
        <v>5.1691849559826327E-3</v>
      </c>
      <c r="N5300" s="25">
        <f t="shared" ca="1" si="577"/>
        <v>4.5189995156092171E-4</v>
      </c>
      <c r="O5300" s="15" t="e">
        <f t="shared" ca="1" si="578"/>
        <v>#DIV/0!</v>
      </c>
      <c r="P5300" s="15" t="e">
        <f t="shared" ca="1" si="579"/>
        <v>#DIV/0!</v>
      </c>
    </row>
    <row r="5301" spans="1:16" x14ac:dyDescent="0.25">
      <c r="A5301" s="1">
        <f t="shared" si="580"/>
        <v>43321</v>
      </c>
      <c r="B5301" s="7">
        <f t="shared" si="575"/>
        <v>8</v>
      </c>
      <c r="C5301" s="4">
        <f>INDEX(Calendar!$E$3:$E$367,MATCH(LOLP!$A5301,Calendar!$B$3:$B$367,0))</f>
        <v>1</v>
      </c>
      <c r="D5301" s="2">
        <f t="shared" si="581"/>
        <v>18</v>
      </c>
      <c r="E5301" s="36">
        <v>44240</v>
      </c>
      <c r="F5301" s="7">
        <f>IFERROR(IF(INDEX('Temperature Data'!$AA$15:$AA$348,MATCH(LOLP!A5301,'Temperature Data'!$B$15:$B$348,0))&gt;IF(B5301=9,$G$2,LOLP!$F$2),1,0),0)</f>
        <v>1</v>
      </c>
      <c r="G5301" s="7">
        <f>SUMIFS(LOLP!$F$4:$F$8763,$C$4:$C$8763,$C5301,$B$4:$B$8763,$B5301,$D$4:$D$8763,$D5301)</f>
        <v>9</v>
      </c>
      <c r="H5301" s="7">
        <f>COUNTIFS(Calendar!$E$3:$E$367,LOLP!C5301,Calendar!$D$3:$D$367,LOLP!B5301)</f>
        <v>23</v>
      </c>
      <c r="I5301" s="7">
        <f ca="1">IF($F5301=1,OFFSET(start_norps,LOLP!$D5301+(1-$C5301)*24,LOLP!$B5301)*H5301/G5301,0)</f>
        <v>9.3439591492068885</v>
      </c>
      <c r="J5301" s="7">
        <f ca="1">IF($F5301=1,OFFSET(start_33,LOLP!$D5301+(1-$C5301)*24,LOLP!$B5301)*H5301/G5301,0)</f>
        <v>4.6868626283270594</v>
      </c>
      <c r="K5301" s="7">
        <f ca="1">IF($F5301,OFFSET(start_40,LOLP!$D5301+(1-$C5301)*24,LOLP!$B5301),0)</f>
        <v>0</v>
      </c>
      <c r="L5301" s="7">
        <f ca="1">IF($F5301,OFFSET(start_50,LOLP!$D5301+(1-$C5301)*24,LOLP!$B5301),0)</f>
        <v>0</v>
      </c>
      <c r="M5301" s="25">
        <f t="shared" ca="1" si="576"/>
        <v>5.6268061736483741E-3</v>
      </c>
      <c r="N5301" s="25">
        <f t="shared" ca="1" si="577"/>
        <v>2.5014642161982088E-3</v>
      </c>
      <c r="O5301" s="15" t="e">
        <f t="shared" ca="1" si="578"/>
        <v>#DIV/0!</v>
      </c>
      <c r="P5301" s="15" t="e">
        <f t="shared" ca="1" si="579"/>
        <v>#DIV/0!</v>
      </c>
    </row>
    <row r="5302" spans="1:16" x14ac:dyDescent="0.25">
      <c r="A5302" s="1">
        <f t="shared" si="580"/>
        <v>43321</v>
      </c>
      <c r="B5302" s="7">
        <f t="shared" si="575"/>
        <v>8</v>
      </c>
      <c r="C5302" s="4">
        <f>INDEX(Calendar!$E$3:$E$367,MATCH(LOLP!$A5302,Calendar!$B$3:$B$367,0))</f>
        <v>1</v>
      </c>
      <c r="D5302" s="2">
        <f t="shared" si="581"/>
        <v>19</v>
      </c>
      <c r="E5302" s="36">
        <v>42973</v>
      </c>
      <c r="F5302" s="7">
        <f>IFERROR(IF(INDEX('Temperature Data'!$AA$15:$AA$348,MATCH(LOLP!A5302,'Temperature Data'!$B$15:$B$348,0))&gt;IF(B5302=9,$G$2,LOLP!$F$2),1,0),0)</f>
        <v>1</v>
      </c>
      <c r="G5302" s="7">
        <f>SUMIFS(LOLP!$F$4:$F$8763,$C$4:$C$8763,$C5302,$B$4:$B$8763,$B5302,$D$4:$D$8763,$D5302)</f>
        <v>9</v>
      </c>
      <c r="H5302" s="7">
        <f>COUNTIFS(Calendar!$E$3:$E$367,LOLP!C5302,Calendar!$D$3:$D$367,LOLP!B5302)</f>
        <v>23</v>
      </c>
      <c r="I5302" s="7">
        <f ca="1">IF($F5302=1,OFFSET(start_norps,LOLP!$D5302+(1-$C5302)*24,LOLP!$B5302)*H5302/G5302,0)</f>
        <v>19.933743905240501</v>
      </c>
      <c r="J5302" s="7">
        <f ca="1">IF($F5302=1,OFFSET(start_33,LOLP!$D5302+(1-$C5302)*24,LOLP!$B5302)*H5302/G5302,0)</f>
        <v>27.913524716202556</v>
      </c>
      <c r="K5302" s="7">
        <f ca="1">IF($F5302,OFFSET(start_40,LOLP!$D5302+(1-$C5302)*24,LOLP!$B5302),0)</f>
        <v>0</v>
      </c>
      <c r="L5302" s="7">
        <f ca="1">IF($F5302,OFFSET(start_50,LOLP!$D5302+(1-$C5302)*24,LOLP!$B5302),0)</f>
        <v>0</v>
      </c>
      <c r="M5302" s="25">
        <f t="shared" ca="1" si="576"/>
        <v>1.2003831724740928E-2</v>
      </c>
      <c r="N5302" s="25">
        <f t="shared" ca="1" si="577"/>
        <v>1.4897958135903024E-2</v>
      </c>
      <c r="O5302" s="15" t="e">
        <f t="shared" ca="1" si="578"/>
        <v>#DIV/0!</v>
      </c>
      <c r="P5302" s="15" t="e">
        <f t="shared" ca="1" si="579"/>
        <v>#DIV/0!</v>
      </c>
    </row>
    <row r="5303" spans="1:16" x14ac:dyDescent="0.25">
      <c r="A5303" s="1">
        <f t="shared" si="580"/>
        <v>43321</v>
      </c>
      <c r="B5303" s="7">
        <f t="shared" si="575"/>
        <v>8</v>
      </c>
      <c r="C5303" s="4">
        <f>INDEX(Calendar!$E$3:$E$367,MATCH(LOLP!$A5303,Calendar!$B$3:$B$367,0))</f>
        <v>1</v>
      </c>
      <c r="D5303" s="2">
        <f t="shared" si="581"/>
        <v>20</v>
      </c>
      <c r="E5303" s="36">
        <v>41939</v>
      </c>
      <c r="F5303" s="7">
        <f>IFERROR(IF(INDEX('Temperature Data'!$AA$15:$AA$348,MATCH(LOLP!A5303,'Temperature Data'!$B$15:$B$348,0))&gt;IF(B5303=9,$G$2,LOLP!$F$2),1,0),0)</f>
        <v>1</v>
      </c>
      <c r="G5303" s="7">
        <f>SUMIFS(LOLP!$F$4:$F$8763,$C$4:$C$8763,$C5303,$B$4:$B$8763,$B5303,$D$4:$D$8763,$D5303)</f>
        <v>9</v>
      </c>
      <c r="H5303" s="7">
        <f>COUNTIFS(Calendar!$E$3:$E$367,LOLP!C5303,Calendar!$D$3:$D$367,LOLP!B5303)</f>
        <v>23</v>
      </c>
      <c r="I5303" s="7">
        <f ca="1">IF($F5303=1,OFFSET(start_norps,LOLP!$D5303+(1-$C5303)*24,LOLP!$B5303)*H5303/G5303,0)</f>
        <v>4.3043032577547917</v>
      </c>
      <c r="J5303" s="7">
        <f ca="1">IF($F5303=1,OFFSET(start_33,LOLP!$D5303+(1-$C5303)*24,LOLP!$B5303)*H5303/G5303,0)</f>
        <v>6.2603708794134079</v>
      </c>
      <c r="K5303" s="7">
        <f ca="1">IF($F5303,OFFSET(start_40,LOLP!$D5303+(1-$C5303)*24,LOLP!$B5303),0)</f>
        <v>0</v>
      </c>
      <c r="L5303" s="7">
        <f ca="1">IF($F5303,OFFSET(start_50,LOLP!$D5303+(1-$C5303)*24,LOLP!$B5303),0)</f>
        <v>0</v>
      </c>
      <c r="M5303" s="25">
        <f t="shared" ca="1" si="576"/>
        <v>2.5919933678268717E-3</v>
      </c>
      <c r="N5303" s="25">
        <f t="shared" ca="1" si="577"/>
        <v>3.3412743186312893E-3</v>
      </c>
      <c r="O5303" s="15" t="e">
        <f t="shared" ca="1" si="578"/>
        <v>#DIV/0!</v>
      </c>
      <c r="P5303" s="15" t="e">
        <f t="shared" ca="1" si="579"/>
        <v>#DIV/0!</v>
      </c>
    </row>
    <row r="5304" spans="1:16" x14ac:dyDescent="0.25">
      <c r="A5304" s="1">
        <f t="shared" si="580"/>
        <v>43321</v>
      </c>
      <c r="B5304" s="7">
        <f t="shared" si="575"/>
        <v>8</v>
      </c>
      <c r="C5304" s="4">
        <f>INDEX(Calendar!$E$3:$E$367,MATCH(LOLP!$A5304,Calendar!$B$3:$B$367,0))</f>
        <v>1</v>
      </c>
      <c r="D5304" s="2">
        <f t="shared" si="581"/>
        <v>21</v>
      </c>
      <c r="E5304" s="36">
        <v>39595</v>
      </c>
      <c r="F5304" s="7">
        <f>IFERROR(IF(INDEX('Temperature Data'!$AA$15:$AA$348,MATCH(LOLP!A5304,'Temperature Data'!$B$15:$B$348,0))&gt;IF(B5304=9,$G$2,LOLP!$F$2),1,0),0)</f>
        <v>1</v>
      </c>
      <c r="G5304" s="7">
        <f>SUMIFS(LOLP!$F$4:$F$8763,$C$4:$C$8763,$C5304,$B$4:$B$8763,$B5304,$D$4:$D$8763,$D5304)</f>
        <v>9</v>
      </c>
      <c r="H5304" s="7">
        <f>COUNTIFS(Calendar!$E$3:$E$367,LOLP!C5304,Calendar!$D$3:$D$367,LOLP!B5304)</f>
        <v>23</v>
      </c>
      <c r="I5304" s="7">
        <f ca="1">IF($F5304=1,OFFSET(start_norps,LOLP!$D5304+(1-$C5304)*24,LOLP!$B5304)*H5304/G5304,0)</f>
        <v>1.5737979098052444E-2</v>
      </c>
      <c r="J5304" s="7">
        <f ca="1">IF($F5304=1,OFFSET(start_33,LOLP!$D5304+(1-$C5304)*24,LOLP!$B5304)*H5304/G5304,0)</f>
        <v>4.5744019841412499E-2</v>
      </c>
      <c r="K5304" s="7">
        <f ca="1">IF($F5304,OFFSET(start_40,LOLP!$D5304+(1-$C5304)*24,LOLP!$B5304),0)</f>
        <v>0</v>
      </c>
      <c r="L5304" s="7">
        <f ca="1">IF($F5304,OFFSET(start_50,LOLP!$D5304+(1-$C5304)*24,LOLP!$B5304),0)</f>
        <v>0</v>
      </c>
      <c r="M5304" s="25">
        <f t="shared" ca="1" si="576"/>
        <v>9.4771987479404847E-6</v>
      </c>
      <c r="N5304" s="25">
        <f t="shared" ca="1" si="577"/>
        <v>2.4414419156807693E-5</v>
      </c>
      <c r="O5304" s="15" t="e">
        <f t="shared" ca="1" si="578"/>
        <v>#DIV/0!</v>
      </c>
      <c r="P5304" s="15" t="e">
        <f t="shared" ca="1" si="579"/>
        <v>#DIV/0!</v>
      </c>
    </row>
    <row r="5305" spans="1:16" x14ac:dyDescent="0.25">
      <c r="A5305" s="1">
        <f t="shared" si="580"/>
        <v>43321</v>
      </c>
      <c r="B5305" s="7">
        <f t="shared" si="575"/>
        <v>8</v>
      </c>
      <c r="C5305" s="4">
        <f>INDEX(Calendar!$E$3:$E$367,MATCH(LOLP!$A5305,Calendar!$B$3:$B$367,0))</f>
        <v>1</v>
      </c>
      <c r="D5305" s="2">
        <f t="shared" si="581"/>
        <v>22</v>
      </c>
      <c r="E5305" s="36">
        <v>36164</v>
      </c>
      <c r="F5305" s="7">
        <f>IFERROR(IF(INDEX('Temperature Data'!$AA$15:$AA$348,MATCH(LOLP!A5305,'Temperature Data'!$B$15:$B$348,0))&gt;IF(B5305=9,$G$2,LOLP!$F$2),1,0),0)</f>
        <v>1</v>
      </c>
      <c r="G5305" s="7">
        <f>SUMIFS(LOLP!$F$4:$F$8763,$C$4:$C$8763,$C5305,$B$4:$B$8763,$B5305,$D$4:$D$8763,$D5305)</f>
        <v>9</v>
      </c>
      <c r="H5305" s="7">
        <f>COUNTIFS(Calendar!$E$3:$E$367,LOLP!C5305,Calendar!$D$3:$D$367,LOLP!B5305)</f>
        <v>23</v>
      </c>
      <c r="I5305" s="7">
        <f ca="1">IF($F5305=1,OFFSET(start_norps,LOLP!$D5305+(1-$C5305)*24,LOLP!$B5305)*H5305/G5305,0)</f>
        <v>9.4252237657575667E-9</v>
      </c>
      <c r="J5305" s="7">
        <f ca="1">IF($F5305=1,OFFSET(start_33,LOLP!$D5305+(1-$C5305)*24,LOLP!$B5305)*H5305/G5305,0)</f>
        <v>8.2100411944041919E-8</v>
      </c>
      <c r="K5305" s="7">
        <f ca="1">IF($F5305,OFFSET(start_40,LOLP!$D5305+(1-$C5305)*24,LOLP!$B5305),0)</f>
        <v>0</v>
      </c>
      <c r="L5305" s="7">
        <f ca="1">IF($F5305,OFFSET(start_50,LOLP!$D5305+(1-$C5305)*24,LOLP!$B5305),0)</f>
        <v>0</v>
      </c>
      <c r="M5305" s="25">
        <f t="shared" ca="1" si="576"/>
        <v>5.6757426296842864E-12</v>
      </c>
      <c r="N5305" s="25">
        <f t="shared" ca="1" si="577"/>
        <v>4.3818489872501041E-11</v>
      </c>
      <c r="O5305" s="15" t="e">
        <f t="shared" ca="1" si="578"/>
        <v>#DIV/0!</v>
      </c>
      <c r="P5305" s="15" t="e">
        <f t="shared" ca="1" si="579"/>
        <v>#DIV/0!</v>
      </c>
    </row>
    <row r="5306" spans="1:16" x14ac:dyDescent="0.25">
      <c r="A5306" s="1">
        <f t="shared" si="580"/>
        <v>43321</v>
      </c>
      <c r="B5306" s="7">
        <f t="shared" si="575"/>
        <v>8</v>
      </c>
      <c r="C5306" s="4">
        <f>INDEX(Calendar!$E$3:$E$367,MATCH(LOLP!$A5306,Calendar!$B$3:$B$367,0))</f>
        <v>1</v>
      </c>
      <c r="D5306" s="2">
        <f t="shared" si="581"/>
        <v>23</v>
      </c>
      <c r="E5306" s="36">
        <v>32964</v>
      </c>
      <c r="F5306" s="7">
        <f>IFERROR(IF(INDEX('Temperature Data'!$AA$15:$AA$348,MATCH(LOLP!A5306,'Temperature Data'!$B$15:$B$348,0))&gt;IF(B5306=9,$G$2,LOLP!$F$2),1,0),0)</f>
        <v>1</v>
      </c>
      <c r="G5306" s="7">
        <f>SUMIFS(LOLP!$F$4:$F$8763,$C$4:$C$8763,$C5306,$B$4:$B$8763,$B5306,$D$4:$D$8763,$D5306)</f>
        <v>9</v>
      </c>
      <c r="H5306" s="7">
        <f>COUNTIFS(Calendar!$E$3:$E$367,LOLP!C5306,Calendar!$D$3:$D$367,LOLP!B5306)</f>
        <v>23</v>
      </c>
      <c r="I5306" s="7">
        <f ca="1">IF($F5306=1,OFFSET(start_norps,LOLP!$D5306+(1-$C5306)*24,LOLP!$B5306)*H5306/G5306,0)</f>
        <v>0</v>
      </c>
      <c r="J5306" s="7">
        <f ca="1">IF($F5306=1,OFFSET(start_33,LOLP!$D5306+(1-$C5306)*24,LOLP!$B5306)*H5306/G5306,0)</f>
        <v>0</v>
      </c>
      <c r="K5306" s="7">
        <f ca="1">IF($F5306,OFFSET(start_40,LOLP!$D5306+(1-$C5306)*24,LOLP!$B5306),0)</f>
        <v>0</v>
      </c>
      <c r="L5306" s="7">
        <f ca="1">IF($F5306,OFFSET(start_50,LOLP!$D5306+(1-$C5306)*24,LOLP!$B5306),0)</f>
        <v>0</v>
      </c>
      <c r="M5306" s="25">
        <f t="shared" ca="1" si="576"/>
        <v>0</v>
      </c>
      <c r="N5306" s="25">
        <f t="shared" ca="1" si="577"/>
        <v>0</v>
      </c>
      <c r="O5306" s="15" t="e">
        <f t="shared" ca="1" si="578"/>
        <v>#DIV/0!</v>
      </c>
      <c r="P5306" s="15" t="e">
        <f t="shared" ca="1" si="579"/>
        <v>#DIV/0!</v>
      </c>
    </row>
    <row r="5307" spans="1:16" x14ac:dyDescent="0.25">
      <c r="A5307" s="1">
        <f t="shared" si="580"/>
        <v>43321</v>
      </c>
      <c r="B5307" s="7">
        <f t="shared" si="575"/>
        <v>8</v>
      </c>
      <c r="C5307" s="4">
        <f>INDEX(Calendar!$E$3:$E$367,MATCH(LOLP!$A5307,Calendar!$B$3:$B$367,0))</f>
        <v>1</v>
      </c>
      <c r="D5307" s="2">
        <f t="shared" si="581"/>
        <v>24</v>
      </c>
      <c r="E5307" s="36">
        <v>30694</v>
      </c>
      <c r="F5307" s="7">
        <f>IFERROR(IF(INDEX('Temperature Data'!$AA$15:$AA$348,MATCH(LOLP!A5307,'Temperature Data'!$B$15:$B$348,0))&gt;IF(B5307=9,$G$2,LOLP!$F$2),1,0),0)</f>
        <v>1</v>
      </c>
      <c r="G5307" s="7">
        <f>SUMIFS(LOLP!$F$4:$F$8763,$C$4:$C$8763,$C5307,$B$4:$B$8763,$B5307,$D$4:$D$8763,$D5307)</f>
        <v>9</v>
      </c>
      <c r="H5307" s="7">
        <f>COUNTIFS(Calendar!$E$3:$E$367,LOLP!C5307,Calendar!$D$3:$D$367,LOLP!B5307)</f>
        <v>23</v>
      </c>
      <c r="I5307" s="7">
        <f ca="1">IF($F5307=1,OFFSET(start_norps,LOLP!$D5307+(1-$C5307)*24,LOLP!$B5307)*H5307/G5307,0)</f>
        <v>0</v>
      </c>
      <c r="J5307" s="7">
        <f ca="1">IF($F5307=1,OFFSET(start_33,LOLP!$D5307+(1-$C5307)*24,LOLP!$B5307)*H5307/G5307,0)</f>
        <v>0</v>
      </c>
      <c r="K5307" s="7">
        <f ca="1">IF($F5307,OFFSET(start_40,LOLP!$D5307+(1-$C5307)*24,LOLP!$B5307),0)</f>
        <v>0</v>
      </c>
      <c r="L5307" s="7">
        <f ca="1">IF($F5307,OFFSET(start_50,LOLP!$D5307+(1-$C5307)*24,LOLP!$B5307),0)</f>
        <v>0</v>
      </c>
      <c r="M5307" s="25">
        <f t="shared" ca="1" si="576"/>
        <v>0</v>
      </c>
      <c r="N5307" s="25">
        <f t="shared" ca="1" si="577"/>
        <v>0</v>
      </c>
      <c r="O5307" s="15" t="e">
        <f t="shared" ca="1" si="578"/>
        <v>#DIV/0!</v>
      </c>
      <c r="P5307" s="15" t="e">
        <f t="shared" ca="1" si="579"/>
        <v>#DIV/0!</v>
      </c>
    </row>
    <row r="5308" spans="1:16" x14ac:dyDescent="0.25">
      <c r="A5308" s="1">
        <f t="shared" si="580"/>
        <v>43322</v>
      </c>
      <c r="B5308" s="7">
        <f t="shared" si="575"/>
        <v>8</v>
      </c>
      <c r="C5308" s="4">
        <f>INDEX(Calendar!$E$3:$E$367,MATCH(LOLP!$A5308,Calendar!$B$3:$B$367,0))</f>
        <v>1</v>
      </c>
      <c r="D5308" s="2">
        <f t="shared" si="581"/>
        <v>1</v>
      </c>
      <c r="E5308" s="36">
        <v>28673</v>
      </c>
      <c r="F5308" s="7">
        <f>IFERROR(IF(INDEX('Temperature Data'!$AA$15:$AA$348,MATCH(LOLP!A5308,'Temperature Data'!$B$15:$B$348,0))&gt;IF(B5308=9,$G$2,LOLP!$F$2),1,0),0)</f>
        <v>1</v>
      </c>
      <c r="G5308" s="7">
        <f>SUMIFS(LOLP!$F$4:$F$8763,$C$4:$C$8763,$C5308,$B$4:$B$8763,$B5308,$D$4:$D$8763,$D5308)</f>
        <v>9</v>
      </c>
      <c r="H5308" s="7">
        <f>COUNTIFS(Calendar!$E$3:$E$367,LOLP!C5308,Calendar!$D$3:$D$367,LOLP!B5308)</f>
        <v>23</v>
      </c>
      <c r="I5308" s="7">
        <f ca="1">IF($F5308=1,OFFSET(start_norps,LOLP!$D5308+(1-$C5308)*24,LOLP!$B5308)*H5308/G5308,0)</f>
        <v>0</v>
      </c>
      <c r="J5308" s="7">
        <f ca="1">IF($F5308=1,OFFSET(start_33,LOLP!$D5308+(1-$C5308)*24,LOLP!$B5308)*H5308/G5308,0)</f>
        <v>0</v>
      </c>
      <c r="K5308" s="7">
        <f ca="1">IF($F5308,OFFSET(start_40,LOLP!$D5308+(1-$C5308)*24,LOLP!$B5308),0)</f>
        <v>0</v>
      </c>
      <c r="L5308" s="7">
        <f ca="1">IF($F5308,OFFSET(start_50,LOLP!$D5308+(1-$C5308)*24,LOLP!$B5308),0)</f>
        <v>0</v>
      </c>
      <c r="M5308" s="25">
        <f t="shared" ca="1" si="576"/>
        <v>0</v>
      </c>
      <c r="N5308" s="25">
        <f t="shared" ca="1" si="577"/>
        <v>0</v>
      </c>
      <c r="O5308" s="15" t="e">
        <f t="shared" ca="1" si="578"/>
        <v>#DIV/0!</v>
      </c>
      <c r="P5308" s="15" t="e">
        <f t="shared" ca="1" si="579"/>
        <v>#DIV/0!</v>
      </c>
    </row>
    <row r="5309" spans="1:16" x14ac:dyDescent="0.25">
      <c r="A5309" s="1">
        <f t="shared" si="580"/>
        <v>43322</v>
      </c>
      <c r="B5309" s="7">
        <f t="shared" si="575"/>
        <v>8</v>
      </c>
      <c r="C5309" s="4">
        <f>INDEX(Calendar!$E$3:$E$367,MATCH(LOLP!$A5309,Calendar!$B$3:$B$367,0))</f>
        <v>1</v>
      </c>
      <c r="D5309" s="2">
        <f t="shared" si="581"/>
        <v>2</v>
      </c>
      <c r="E5309" s="36">
        <v>27422</v>
      </c>
      <c r="F5309" s="7">
        <f>IFERROR(IF(INDEX('Temperature Data'!$AA$15:$AA$348,MATCH(LOLP!A5309,'Temperature Data'!$B$15:$B$348,0))&gt;IF(B5309=9,$G$2,LOLP!$F$2),1,0),0)</f>
        <v>1</v>
      </c>
      <c r="G5309" s="7">
        <f>SUMIFS(LOLP!$F$4:$F$8763,$C$4:$C$8763,$C5309,$B$4:$B$8763,$B5309,$D$4:$D$8763,$D5309)</f>
        <v>9</v>
      </c>
      <c r="H5309" s="7">
        <f>COUNTIFS(Calendar!$E$3:$E$367,LOLP!C5309,Calendar!$D$3:$D$367,LOLP!B5309)</f>
        <v>23</v>
      </c>
      <c r="I5309" s="7">
        <f ca="1">IF($F5309=1,OFFSET(start_norps,LOLP!$D5309+(1-$C5309)*24,LOLP!$B5309)*H5309/G5309,0)</f>
        <v>0</v>
      </c>
      <c r="J5309" s="7">
        <f ca="1">IF($F5309=1,OFFSET(start_33,LOLP!$D5309+(1-$C5309)*24,LOLP!$B5309)*H5309/G5309,0)</f>
        <v>0</v>
      </c>
      <c r="K5309" s="7">
        <f ca="1">IF($F5309,OFFSET(start_40,LOLP!$D5309+(1-$C5309)*24,LOLP!$B5309),0)</f>
        <v>0</v>
      </c>
      <c r="L5309" s="7">
        <f ca="1">IF($F5309,OFFSET(start_50,LOLP!$D5309+(1-$C5309)*24,LOLP!$B5309),0)</f>
        <v>0</v>
      </c>
      <c r="M5309" s="25">
        <f t="shared" ca="1" si="576"/>
        <v>0</v>
      </c>
      <c r="N5309" s="25">
        <f t="shared" ca="1" si="577"/>
        <v>0</v>
      </c>
      <c r="O5309" s="15" t="e">
        <f t="shared" ca="1" si="578"/>
        <v>#DIV/0!</v>
      </c>
      <c r="P5309" s="15" t="e">
        <f t="shared" ca="1" si="579"/>
        <v>#DIV/0!</v>
      </c>
    </row>
    <row r="5310" spans="1:16" x14ac:dyDescent="0.25">
      <c r="A5310" s="1">
        <f t="shared" si="580"/>
        <v>43322</v>
      </c>
      <c r="B5310" s="7">
        <f t="shared" si="575"/>
        <v>8</v>
      </c>
      <c r="C5310" s="4">
        <f>INDEX(Calendar!$E$3:$E$367,MATCH(LOLP!$A5310,Calendar!$B$3:$B$367,0))</f>
        <v>1</v>
      </c>
      <c r="D5310" s="2">
        <f t="shared" si="581"/>
        <v>3</v>
      </c>
      <c r="E5310" s="36">
        <v>26883</v>
      </c>
      <c r="F5310" s="7">
        <f>IFERROR(IF(INDEX('Temperature Data'!$AA$15:$AA$348,MATCH(LOLP!A5310,'Temperature Data'!$B$15:$B$348,0))&gt;IF(B5310=9,$G$2,LOLP!$F$2),1,0),0)</f>
        <v>1</v>
      </c>
      <c r="G5310" s="7">
        <f>SUMIFS(LOLP!$F$4:$F$8763,$C$4:$C$8763,$C5310,$B$4:$B$8763,$B5310,$D$4:$D$8763,$D5310)</f>
        <v>9</v>
      </c>
      <c r="H5310" s="7">
        <f>COUNTIFS(Calendar!$E$3:$E$367,LOLP!C5310,Calendar!$D$3:$D$367,LOLP!B5310)</f>
        <v>23</v>
      </c>
      <c r="I5310" s="7">
        <f ca="1">IF($F5310=1,OFFSET(start_norps,LOLP!$D5310+(1-$C5310)*24,LOLP!$B5310)*H5310/G5310,0)</f>
        <v>0</v>
      </c>
      <c r="J5310" s="7">
        <f ca="1">IF($F5310=1,OFFSET(start_33,LOLP!$D5310+(1-$C5310)*24,LOLP!$B5310)*H5310/G5310,0)</f>
        <v>0</v>
      </c>
      <c r="K5310" s="7">
        <f ca="1">IF($F5310,OFFSET(start_40,LOLP!$D5310+(1-$C5310)*24,LOLP!$B5310),0)</f>
        <v>0</v>
      </c>
      <c r="L5310" s="7">
        <f ca="1">IF($F5310,OFFSET(start_50,LOLP!$D5310+(1-$C5310)*24,LOLP!$B5310),0)</f>
        <v>0</v>
      </c>
      <c r="M5310" s="25">
        <f t="shared" ca="1" si="576"/>
        <v>0</v>
      </c>
      <c r="N5310" s="25">
        <f t="shared" ca="1" si="577"/>
        <v>0</v>
      </c>
      <c r="O5310" s="15" t="e">
        <f t="shared" ca="1" si="578"/>
        <v>#DIV/0!</v>
      </c>
      <c r="P5310" s="15" t="e">
        <f t="shared" ca="1" si="579"/>
        <v>#DIV/0!</v>
      </c>
    </row>
    <row r="5311" spans="1:16" x14ac:dyDescent="0.25">
      <c r="A5311" s="1">
        <f t="shared" si="580"/>
        <v>43322</v>
      </c>
      <c r="B5311" s="7">
        <f t="shared" si="575"/>
        <v>8</v>
      </c>
      <c r="C5311" s="4">
        <f>INDEX(Calendar!$E$3:$E$367,MATCH(LOLP!$A5311,Calendar!$B$3:$B$367,0))</f>
        <v>1</v>
      </c>
      <c r="D5311" s="2">
        <f t="shared" si="581"/>
        <v>4</v>
      </c>
      <c r="E5311" s="36">
        <v>26640</v>
      </c>
      <c r="F5311" s="7">
        <f>IFERROR(IF(INDEX('Temperature Data'!$AA$15:$AA$348,MATCH(LOLP!A5311,'Temperature Data'!$B$15:$B$348,0))&gt;IF(B5311=9,$G$2,LOLP!$F$2),1,0),0)</f>
        <v>1</v>
      </c>
      <c r="G5311" s="7">
        <f>SUMIFS(LOLP!$F$4:$F$8763,$C$4:$C$8763,$C5311,$B$4:$B$8763,$B5311,$D$4:$D$8763,$D5311)</f>
        <v>9</v>
      </c>
      <c r="H5311" s="7">
        <f>COUNTIFS(Calendar!$E$3:$E$367,LOLP!C5311,Calendar!$D$3:$D$367,LOLP!B5311)</f>
        <v>23</v>
      </c>
      <c r="I5311" s="7">
        <f ca="1">IF($F5311=1,OFFSET(start_norps,LOLP!$D5311+(1-$C5311)*24,LOLP!$B5311)*H5311/G5311,0)</f>
        <v>0</v>
      </c>
      <c r="J5311" s="7">
        <f ca="1">IF($F5311=1,OFFSET(start_33,LOLP!$D5311+(1-$C5311)*24,LOLP!$B5311)*H5311/G5311,0)</f>
        <v>0</v>
      </c>
      <c r="K5311" s="7">
        <f ca="1">IF($F5311,OFFSET(start_40,LOLP!$D5311+(1-$C5311)*24,LOLP!$B5311),0)</f>
        <v>0</v>
      </c>
      <c r="L5311" s="7">
        <f ca="1">IF($F5311,OFFSET(start_50,LOLP!$D5311+(1-$C5311)*24,LOLP!$B5311),0)</f>
        <v>0</v>
      </c>
      <c r="M5311" s="25">
        <f t="shared" ca="1" si="576"/>
        <v>0</v>
      </c>
      <c r="N5311" s="25">
        <f t="shared" ca="1" si="577"/>
        <v>0</v>
      </c>
      <c r="O5311" s="15" t="e">
        <f t="shared" ca="1" si="578"/>
        <v>#DIV/0!</v>
      </c>
      <c r="P5311" s="15" t="e">
        <f t="shared" ca="1" si="579"/>
        <v>#DIV/0!</v>
      </c>
    </row>
    <row r="5312" spans="1:16" x14ac:dyDescent="0.25">
      <c r="A5312" s="1">
        <f t="shared" si="580"/>
        <v>43322</v>
      </c>
      <c r="B5312" s="7">
        <f t="shared" si="575"/>
        <v>8</v>
      </c>
      <c r="C5312" s="4">
        <f>INDEX(Calendar!$E$3:$E$367,MATCH(LOLP!$A5312,Calendar!$B$3:$B$367,0))</f>
        <v>1</v>
      </c>
      <c r="D5312" s="2">
        <f t="shared" si="581"/>
        <v>5</v>
      </c>
      <c r="E5312" s="36">
        <v>27721</v>
      </c>
      <c r="F5312" s="7">
        <f>IFERROR(IF(INDEX('Temperature Data'!$AA$15:$AA$348,MATCH(LOLP!A5312,'Temperature Data'!$B$15:$B$348,0))&gt;IF(B5312=9,$G$2,LOLP!$F$2),1,0),0)</f>
        <v>1</v>
      </c>
      <c r="G5312" s="7">
        <f>SUMIFS(LOLP!$F$4:$F$8763,$C$4:$C$8763,$C5312,$B$4:$B$8763,$B5312,$D$4:$D$8763,$D5312)</f>
        <v>9</v>
      </c>
      <c r="H5312" s="7">
        <f>COUNTIFS(Calendar!$E$3:$E$367,LOLP!C5312,Calendar!$D$3:$D$367,LOLP!B5312)</f>
        <v>23</v>
      </c>
      <c r="I5312" s="7">
        <f ca="1">IF($F5312=1,OFFSET(start_norps,LOLP!$D5312+(1-$C5312)*24,LOLP!$B5312)*H5312/G5312,0)</f>
        <v>0</v>
      </c>
      <c r="J5312" s="7">
        <f ca="1">IF($F5312=1,OFFSET(start_33,LOLP!$D5312+(1-$C5312)*24,LOLP!$B5312)*H5312/G5312,0)</f>
        <v>0</v>
      </c>
      <c r="K5312" s="7">
        <f ca="1">IF($F5312,OFFSET(start_40,LOLP!$D5312+(1-$C5312)*24,LOLP!$B5312),0)</f>
        <v>0</v>
      </c>
      <c r="L5312" s="7">
        <f ca="1">IF($F5312,OFFSET(start_50,LOLP!$D5312+(1-$C5312)*24,LOLP!$B5312),0)</f>
        <v>0</v>
      </c>
      <c r="M5312" s="25">
        <f t="shared" ca="1" si="576"/>
        <v>0</v>
      </c>
      <c r="N5312" s="25">
        <f t="shared" ca="1" si="577"/>
        <v>0</v>
      </c>
      <c r="O5312" s="15" t="e">
        <f t="shared" ca="1" si="578"/>
        <v>#DIV/0!</v>
      </c>
      <c r="P5312" s="15" t="e">
        <f t="shared" ca="1" si="579"/>
        <v>#DIV/0!</v>
      </c>
    </row>
    <row r="5313" spans="1:16" x14ac:dyDescent="0.25">
      <c r="A5313" s="1">
        <f t="shared" si="580"/>
        <v>43322</v>
      </c>
      <c r="B5313" s="7">
        <f t="shared" si="575"/>
        <v>8</v>
      </c>
      <c r="C5313" s="4">
        <f>INDEX(Calendar!$E$3:$E$367,MATCH(LOLP!$A5313,Calendar!$B$3:$B$367,0))</f>
        <v>1</v>
      </c>
      <c r="D5313" s="2">
        <f t="shared" si="581"/>
        <v>6</v>
      </c>
      <c r="E5313" s="36">
        <v>29199</v>
      </c>
      <c r="F5313" s="7">
        <f>IFERROR(IF(INDEX('Temperature Data'!$AA$15:$AA$348,MATCH(LOLP!A5313,'Temperature Data'!$B$15:$B$348,0))&gt;IF(B5313=9,$G$2,LOLP!$F$2),1,0),0)</f>
        <v>1</v>
      </c>
      <c r="G5313" s="7">
        <f>SUMIFS(LOLP!$F$4:$F$8763,$C$4:$C$8763,$C5313,$B$4:$B$8763,$B5313,$D$4:$D$8763,$D5313)</f>
        <v>9</v>
      </c>
      <c r="H5313" s="7">
        <f>COUNTIFS(Calendar!$E$3:$E$367,LOLP!C5313,Calendar!$D$3:$D$367,LOLP!B5313)</f>
        <v>23</v>
      </c>
      <c r="I5313" s="7">
        <f ca="1">IF($F5313=1,OFFSET(start_norps,LOLP!$D5313+(1-$C5313)*24,LOLP!$B5313)*H5313/G5313,0)</f>
        <v>0</v>
      </c>
      <c r="J5313" s="7">
        <f ca="1">IF($F5313=1,OFFSET(start_33,LOLP!$D5313+(1-$C5313)*24,LOLP!$B5313)*H5313/G5313,0)</f>
        <v>0</v>
      </c>
      <c r="K5313" s="7">
        <f ca="1">IF($F5313,OFFSET(start_40,LOLP!$D5313+(1-$C5313)*24,LOLP!$B5313),0)</f>
        <v>0</v>
      </c>
      <c r="L5313" s="7">
        <f ca="1">IF($F5313,OFFSET(start_50,LOLP!$D5313+(1-$C5313)*24,LOLP!$B5313),0)</f>
        <v>0</v>
      </c>
      <c r="M5313" s="25">
        <f t="shared" ca="1" si="576"/>
        <v>0</v>
      </c>
      <c r="N5313" s="25">
        <f t="shared" ca="1" si="577"/>
        <v>0</v>
      </c>
      <c r="O5313" s="15" t="e">
        <f t="shared" ca="1" si="578"/>
        <v>#DIV/0!</v>
      </c>
      <c r="P5313" s="15" t="e">
        <f t="shared" ca="1" si="579"/>
        <v>#DIV/0!</v>
      </c>
    </row>
    <row r="5314" spans="1:16" x14ac:dyDescent="0.25">
      <c r="A5314" s="1">
        <f t="shared" si="580"/>
        <v>43322</v>
      </c>
      <c r="B5314" s="7">
        <f t="shared" si="575"/>
        <v>8</v>
      </c>
      <c r="C5314" s="4">
        <f>INDEX(Calendar!$E$3:$E$367,MATCH(LOLP!$A5314,Calendar!$B$3:$B$367,0))</f>
        <v>1</v>
      </c>
      <c r="D5314" s="2">
        <f t="shared" si="581"/>
        <v>7</v>
      </c>
      <c r="E5314" s="36">
        <v>30800</v>
      </c>
      <c r="F5314" s="7">
        <f>IFERROR(IF(INDEX('Temperature Data'!$AA$15:$AA$348,MATCH(LOLP!A5314,'Temperature Data'!$B$15:$B$348,0))&gt;IF(B5314=9,$G$2,LOLP!$F$2),1,0),0)</f>
        <v>1</v>
      </c>
      <c r="G5314" s="7">
        <f>SUMIFS(LOLP!$F$4:$F$8763,$C$4:$C$8763,$C5314,$B$4:$B$8763,$B5314,$D$4:$D$8763,$D5314)</f>
        <v>9</v>
      </c>
      <c r="H5314" s="7">
        <f>COUNTIFS(Calendar!$E$3:$E$367,LOLP!C5314,Calendar!$D$3:$D$367,LOLP!B5314)</f>
        <v>23</v>
      </c>
      <c r="I5314" s="7">
        <f ca="1">IF($F5314=1,OFFSET(start_norps,LOLP!$D5314+(1-$C5314)*24,LOLP!$B5314)*H5314/G5314,0)</f>
        <v>0</v>
      </c>
      <c r="J5314" s="7">
        <f ca="1">IF($F5314=1,OFFSET(start_33,LOLP!$D5314+(1-$C5314)*24,LOLP!$B5314)*H5314/G5314,0)</f>
        <v>0</v>
      </c>
      <c r="K5314" s="7">
        <f ca="1">IF($F5314,OFFSET(start_40,LOLP!$D5314+(1-$C5314)*24,LOLP!$B5314),0)</f>
        <v>0</v>
      </c>
      <c r="L5314" s="7">
        <f ca="1">IF($F5314,OFFSET(start_50,LOLP!$D5314+(1-$C5314)*24,LOLP!$B5314),0)</f>
        <v>0</v>
      </c>
      <c r="M5314" s="25">
        <f t="shared" ca="1" si="576"/>
        <v>0</v>
      </c>
      <c r="N5314" s="25">
        <f t="shared" ca="1" si="577"/>
        <v>0</v>
      </c>
      <c r="O5314" s="15" t="e">
        <f t="shared" ca="1" si="578"/>
        <v>#DIV/0!</v>
      </c>
      <c r="P5314" s="15" t="e">
        <f t="shared" ca="1" si="579"/>
        <v>#DIV/0!</v>
      </c>
    </row>
    <row r="5315" spans="1:16" x14ac:dyDescent="0.25">
      <c r="A5315" s="1">
        <f t="shared" si="580"/>
        <v>43322</v>
      </c>
      <c r="B5315" s="7">
        <f t="shared" si="575"/>
        <v>8</v>
      </c>
      <c r="C5315" s="4">
        <f>INDEX(Calendar!$E$3:$E$367,MATCH(LOLP!$A5315,Calendar!$B$3:$B$367,0))</f>
        <v>1</v>
      </c>
      <c r="D5315" s="2">
        <f t="shared" si="581"/>
        <v>8</v>
      </c>
      <c r="E5315" s="36">
        <v>32229</v>
      </c>
      <c r="F5315" s="7">
        <f>IFERROR(IF(INDEX('Temperature Data'!$AA$15:$AA$348,MATCH(LOLP!A5315,'Temperature Data'!$B$15:$B$348,0))&gt;IF(B5315=9,$G$2,LOLP!$F$2),1,0),0)</f>
        <v>1</v>
      </c>
      <c r="G5315" s="7">
        <f>SUMIFS(LOLP!$F$4:$F$8763,$C$4:$C$8763,$C5315,$B$4:$B$8763,$B5315,$D$4:$D$8763,$D5315)</f>
        <v>9</v>
      </c>
      <c r="H5315" s="7">
        <f>COUNTIFS(Calendar!$E$3:$E$367,LOLP!C5315,Calendar!$D$3:$D$367,LOLP!B5315)</f>
        <v>23</v>
      </c>
      <c r="I5315" s="7">
        <f ca="1">IF($F5315=1,OFFSET(start_norps,LOLP!$D5315+(1-$C5315)*24,LOLP!$B5315)*H5315/G5315,0)</f>
        <v>0</v>
      </c>
      <c r="J5315" s="7">
        <f ca="1">IF($F5315=1,OFFSET(start_33,LOLP!$D5315+(1-$C5315)*24,LOLP!$B5315)*H5315/G5315,0)</f>
        <v>0</v>
      </c>
      <c r="K5315" s="7">
        <f ca="1">IF($F5315,OFFSET(start_40,LOLP!$D5315+(1-$C5315)*24,LOLP!$B5315),0)</f>
        <v>0</v>
      </c>
      <c r="L5315" s="7">
        <f ca="1">IF($F5315,OFFSET(start_50,LOLP!$D5315+(1-$C5315)*24,LOLP!$B5315),0)</f>
        <v>0</v>
      </c>
      <c r="M5315" s="25">
        <f t="shared" ca="1" si="576"/>
        <v>0</v>
      </c>
      <c r="N5315" s="25">
        <f t="shared" ca="1" si="577"/>
        <v>0</v>
      </c>
      <c r="O5315" s="15" t="e">
        <f t="shared" ca="1" si="578"/>
        <v>#DIV/0!</v>
      </c>
      <c r="P5315" s="15" t="e">
        <f t="shared" ca="1" si="579"/>
        <v>#DIV/0!</v>
      </c>
    </row>
    <row r="5316" spans="1:16" x14ac:dyDescent="0.25">
      <c r="A5316" s="1">
        <f t="shared" si="580"/>
        <v>43322</v>
      </c>
      <c r="B5316" s="7">
        <f t="shared" si="575"/>
        <v>8</v>
      </c>
      <c r="C5316" s="4">
        <f>INDEX(Calendar!$E$3:$E$367,MATCH(LOLP!$A5316,Calendar!$B$3:$B$367,0))</f>
        <v>1</v>
      </c>
      <c r="D5316" s="2">
        <f t="shared" si="581"/>
        <v>9</v>
      </c>
      <c r="E5316" s="36">
        <v>33945</v>
      </c>
      <c r="F5316" s="7">
        <f>IFERROR(IF(INDEX('Temperature Data'!$AA$15:$AA$348,MATCH(LOLP!A5316,'Temperature Data'!$B$15:$B$348,0))&gt;IF(B5316=9,$G$2,LOLP!$F$2),1,0),0)</f>
        <v>1</v>
      </c>
      <c r="G5316" s="7">
        <f>SUMIFS(LOLP!$F$4:$F$8763,$C$4:$C$8763,$C5316,$B$4:$B$8763,$B5316,$D$4:$D$8763,$D5316)</f>
        <v>9</v>
      </c>
      <c r="H5316" s="7">
        <f>COUNTIFS(Calendar!$E$3:$E$367,LOLP!C5316,Calendar!$D$3:$D$367,LOLP!B5316)</f>
        <v>23</v>
      </c>
      <c r="I5316" s="7">
        <f ca="1">IF($F5316=1,OFFSET(start_norps,LOLP!$D5316+(1-$C5316)*24,LOLP!$B5316)*H5316/G5316,0)</f>
        <v>0</v>
      </c>
      <c r="J5316" s="7">
        <f ca="1">IF($F5316=1,OFFSET(start_33,LOLP!$D5316+(1-$C5316)*24,LOLP!$B5316)*H5316/G5316,0)</f>
        <v>0</v>
      </c>
      <c r="K5316" s="7">
        <f ca="1">IF($F5316,OFFSET(start_40,LOLP!$D5316+(1-$C5316)*24,LOLP!$B5316),0)</f>
        <v>0</v>
      </c>
      <c r="L5316" s="7">
        <f ca="1">IF($F5316,OFFSET(start_50,LOLP!$D5316+(1-$C5316)*24,LOLP!$B5316),0)</f>
        <v>0</v>
      </c>
      <c r="M5316" s="25">
        <f t="shared" ca="1" si="576"/>
        <v>0</v>
      </c>
      <c r="N5316" s="25">
        <f t="shared" ca="1" si="577"/>
        <v>0</v>
      </c>
      <c r="O5316" s="15" t="e">
        <f t="shared" ca="1" si="578"/>
        <v>#DIV/0!</v>
      </c>
      <c r="P5316" s="15" t="e">
        <f t="shared" ca="1" si="579"/>
        <v>#DIV/0!</v>
      </c>
    </row>
    <row r="5317" spans="1:16" x14ac:dyDescent="0.25">
      <c r="A5317" s="1">
        <f t="shared" si="580"/>
        <v>43322</v>
      </c>
      <c r="B5317" s="7">
        <f t="shared" ref="B5317:B5380" si="582">MONTH(A5317)</f>
        <v>8</v>
      </c>
      <c r="C5317" s="4">
        <f>INDEX(Calendar!$E$3:$E$367,MATCH(LOLP!$A5317,Calendar!$B$3:$B$367,0))</f>
        <v>1</v>
      </c>
      <c r="D5317" s="2">
        <f t="shared" si="581"/>
        <v>10</v>
      </c>
      <c r="E5317" s="36">
        <v>35494</v>
      </c>
      <c r="F5317" s="7">
        <f>IFERROR(IF(INDEX('Temperature Data'!$AA$15:$AA$348,MATCH(LOLP!A5317,'Temperature Data'!$B$15:$B$348,0))&gt;IF(B5317=9,$G$2,LOLP!$F$2),1,0),0)</f>
        <v>1</v>
      </c>
      <c r="G5317" s="7">
        <f>SUMIFS(LOLP!$F$4:$F$8763,$C$4:$C$8763,$C5317,$B$4:$B$8763,$B5317,$D$4:$D$8763,$D5317)</f>
        <v>9</v>
      </c>
      <c r="H5317" s="7">
        <f>COUNTIFS(Calendar!$E$3:$E$367,LOLP!C5317,Calendar!$D$3:$D$367,LOLP!B5317)</f>
        <v>23</v>
      </c>
      <c r="I5317" s="7">
        <f ca="1">IF($F5317=1,OFFSET(start_norps,LOLP!$D5317+(1-$C5317)*24,LOLP!$B5317)*H5317/G5317,0)</f>
        <v>1.7369398800861817E-12</v>
      </c>
      <c r="J5317" s="7">
        <f ca="1">IF($F5317=1,OFFSET(start_33,LOLP!$D5317+(1-$C5317)*24,LOLP!$B5317)*H5317/G5317,0)</f>
        <v>0</v>
      </c>
      <c r="K5317" s="7">
        <f ca="1">IF($F5317,OFFSET(start_40,LOLP!$D5317+(1-$C5317)*24,LOLP!$B5317),0)</f>
        <v>0</v>
      </c>
      <c r="L5317" s="7">
        <f ca="1">IF($F5317,OFFSET(start_50,LOLP!$D5317+(1-$C5317)*24,LOLP!$B5317),0)</f>
        <v>0</v>
      </c>
      <c r="M5317" s="25">
        <f t="shared" ref="M5317:M5380" ca="1" si="583">I5317/I$8764</f>
        <v>1.0459617689311665E-15</v>
      </c>
      <c r="N5317" s="25">
        <f t="shared" ref="N5317:N5380" ca="1" si="584">J5317/J$8764</f>
        <v>0</v>
      </c>
      <c r="O5317" s="15" t="e">
        <f t="shared" ref="O5317:O5380" ca="1" si="585">K5317/K$8764</f>
        <v>#DIV/0!</v>
      </c>
      <c r="P5317" s="15" t="e">
        <f t="shared" ref="P5317:P5380" ca="1" si="586">L5317/L$8764</f>
        <v>#DIV/0!</v>
      </c>
    </row>
    <row r="5318" spans="1:16" x14ac:dyDescent="0.25">
      <c r="A5318" s="1">
        <f t="shared" si="580"/>
        <v>43322</v>
      </c>
      <c r="B5318" s="7">
        <f t="shared" si="582"/>
        <v>8</v>
      </c>
      <c r="C5318" s="4">
        <f>INDEX(Calendar!$E$3:$E$367,MATCH(LOLP!$A5318,Calendar!$B$3:$B$367,0))</f>
        <v>1</v>
      </c>
      <c r="D5318" s="2">
        <f t="shared" si="581"/>
        <v>11</v>
      </c>
      <c r="E5318" s="36">
        <v>37190</v>
      </c>
      <c r="F5318" s="7">
        <f>IFERROR(IF(INDEX('Temperature Data'!$AA$15:$AA$348,MATCH(LOLP!A5318,'Temperature Data'!$B$15:$B$348,0))&gt;IF(B5318=9,$G$2,LOLP!$F$2),1,0),0)</f>
        <v>1</v>
      </c>
      <c r="G5318" s="7">
        <f>SUMIFS(LOLP!$F$4:$F$8763,$C$4:$C$8763,$C5318,$B$4:$B$8763,$B5318,$D$4:$D$8763,$D5318)</f>
        <v>9</v>
      </c>
      <c r="H5318" s="7">
        <f>COUNTIFS(Calendar!$E$3:$E$367,LOLP!C5318,Calendar!$D$3:$D$367,LOLP!B5318)</f>
        <v>23</v>
      </c>
      <c r="I5318" s="7">
        <f ca="1">IF($F5318=1,OFFSET(start_norps,LOLP!$D5318+(1-$C5318)*24,LOLP!$B5318)*H5318/G5318,0)</f>
        <v>2.8052284474909181E-10</v>
      </c>
      <c r="J5318" s="7">
        <f ca="1">IF($F5318=1,OFFSET(start_33,LOLP!$D5318+(1-$C5318)*24,LOLP!$B5318)*H5318/G5318,0)</f>
        <v>0</v>
      </c>
      <c r="K5318" s="7">
        <f ca="1">IF($F5318,OFFSET(start_40,LOLP!$D5318+(1-$C5318)*24,LOLP!$B5318),0)</f>
        <v>0</v>
      </c>
      <c r="L5318" s="7">
        <f ca="1">IF($F5318,OFFSET(start_50,LOLP!$D5318+(1-$C5318)*24,LOLP!$B5318),0)</f>
        <v>0</v>
      </c>
      <c r="M5318" s="25">
        <f t="shared" ca="1" si="583"/>
        <v>1.6892707357539894E-13</v>
      </c>
      <c r="N5318" s="25">
        <f t="shared" ca="1" si="584"/>
        <v>0</v>
      </c>
      <c r="O5318" s="15" t="e">
        <f t="shared" ca="1" si="585"/>
        <v>#DIV/0!</v>
      </c>
      <c r="P5318" s="15" t="e">
        <f t="shared" ca="1" si="586"/>
        <v>#DIV/0!</v>
      </c>
    </row>
    <row r="5319" spans="1:16" x14ac:dyDescent="0.25">
      <c r="A5319" s="1">
        <f t="shared" si="580"/>
        <v>43322</v>
      </c>
      <c r="B5319" s="7">
        <f t="shared" si="582"/>
        <v>8</v>
      </c>
      <c r="C5319" s="4">
        <f>INDEX(Calendar!$E$3:$E$367,MATCH(LOLP!$A5319,Calendar!$B$3:$B$367,0))</f>
        <v>1</v>
      </c>
      <c r="D5319" s="2">
        <f t="shared" si="581"/>
        <v>12</v>
      </c>
      <c r="E5319" s="36">
        <v>38714</v>
      </c>
      <c r="F5319" s="7">
        <f>IFERROR(IF(INDEX('Temperature Data'!$AA$15:$AA$348,MATCH(LOLP!A5319,'Temperature Data'!$B$15:$B$348,0))&gt;IF(B5319=9,$G$2,LOLP!$F$2),1,0),0)</f>
        <v>1</v>
      </c>
      <c r="G5319" s="7">
        <f>SUMIFS(LOLP!$F$4:$F$8763,$C$4:$C$8763,$C5319,$B$4:$B$8763,$B5319,$D$4:$D$8763,$D5319)</f>
        <v>9</v>
      </c>
      <c r="H5319" s="7">
        <f>COUNTIFS(Calendar!$E$3:$E$367,LOLP!C5319,Calendar!$D$3:$D$367,LOLP!B5319)</f>
        <v>23</v>
      </c>
      <c r="I5319" s="7">
        <f ca="1">IF($F5319=1,OFFSET(start_norps,LOLP!$D5319+(1-$C5319)*24,LOLP!$B5319)*H5319/G5319,0)</f>
        <v>1.0842800071119944E-7</v>
      </c>
      <c r="J5319" s="7">
        <f ca="1">IF($F5319=1,OFFSET(start_33,LOLP!$D5319+(1-$C5319)*24,LOLP!$B5319)*H5319/G5319,0)</f>
        <v>0</v>
      </c>
      <c r="K5319" s="7">
        <f ca="1">IF($F5319,OFFSET(start_40,LOLP!$D5319+(1-$C5319)*24,LOLP!$B5319),0)</f>
        <v>0</v>
      </c>
      <c r="L5319" s="7">
        <f ca="1">IF($F5319,OFFSET(start_50,LOLP!$D5319+(1-$C5319)*24,LOLP!$B5319),0)</f>
        <v>0</v>
      </c>
      <c r="M5319" s="25">
        <f t="shared" ca="1" si="583"/>
        <v>6.5293879613109474E-11</v>
      </c>
      <c r="N5319" s="25">
        <f t="shared" ca="1" si="584"/>
        <v>0</v>
      </c>
      <c r="O5319" s="15" t="e">
        <f t="shared" ca="1" si="585"/>
        <v>#DIV/0!</v>
      </c>
      <c r="P5319" s="15" t="e">
        <f t="shared" ca="1" si="586"/>
        <v>#DIV/0!</v>
      </c>
    </row>
    <row r="5320" spans="1:16" x14ac:dyDescent="0.25">
      <c r="A5320" s="1">
        <f t="shared" si="580"/>
        <v>43322</v>
      </c>
      <c r="B5320" s="7">
        <f t="shared" si="582"/>
        <v>8</v>
      </c>
      <c r="C5320" s="4">
        <f>INDEX(Calendar!$E$3:$E$367,MATCH(LOLP!$A5320,Calendar!$B$3:$B$367,0))</f>
        <v>1</v>
      </c>
      <c r="D5320" s="2">
        <f t="shared" si="581"/>
        <v>13</v>
      </c>
      <c r="E5320" s="36">
        <v>40664</v>
      </c>
      <c r="F5320" s="7">
        <f>IFERROR(IF(INDEX('Temperature Data'!$AA$15:$AA$348,MATCH(LOLP!A5320,'Temperature Data'!$B$15:$B$348,0))&gt;IF(B5320=9,$G$2,LOLP!$F$2),1,0),0)</f>
        <v>1</v>
      </c>
      <c r="G5320" s="7">
        <f>SUMIFS(LOLP!$F$4:$F$8763,$C$4:$C$8763,$C5320,$B$4:$B$8763,$B5320,$D$4:$D$8763,$D5320)</f>
        <v>9</v>
      </c>
      <c r="H5320" s="7">
        <f>COUNTIFS(Calendar!$E$3:$E$367,LOLP!C5320,Calendar!$D$3:$D$367,LOLP!B5320)</f>
        <v>23</v>
      </c>
      <c r="I5320" s="7">
        <f ca="1">IF($F5320=1,OFFSET(start_norps,LOLP!$D5320+(1-$C5320)*24,LOLP!$B5320)*H5320/G5320,0)</f>
        <v>4.5367225708346461E-4</v>
      </c>
      <c r="J5320" s="7">
        <f ca="1">IF($F5320=1,OFFSET(start_33,LOLP!$D5320+(1-$C5320)*24,LOLP!$B5320)*H5320/G5320,0)</f>
        <v>2.038348857222932E-11</v>
      </c>
      <c r="K5320" s="7">
        <f ca="1">IF($F5320,OFFSET(start_40,LOLP!$D5320+(1-$C5320)*24,LOLP!$B5320),0)</f>
        <v>0</v>
      </c>
      <c r="L5320" s="7">
        <f ca="1">IF($F5320,OFFSET(start_50,LOLP!$D5320+(1-$C5320)*24,LOLP!$B5320),0)</f>
        <v>0</v>
      </c>
      <c r="M5320" s="25">
        <f t="shared" ca="1" si="583"/>
        <v>2.7319531434241183E-7</v>
      </c>
      <c r="N5320" s="25">
        <f t="shared" ca="1" si="584"/>
        <v>1.0879040268119986E-14</v>
      </c>
      <c r="O5320" s="15" t="e">
        <f t="shared" ca="1" si="585"/>
        <v>#DIV/0!</v>
      </c>
      <c r="P5320" s="15" t="e">
        <f t="shared" ca="1" si="586"/>
        <v>#DIV/0!</v>
      </c>
    </row>
    <row r="5321" spans="1:16" x14ac:dyDescent="0.25">
      <c r="A5321" s="1">
        <f t="shared" si="580"/>
        <v>43322</v>
      </c>
      <c r="B5321" s="7">
        <f t="shared" si="582"/>
        <v>8</v>
      </c>
      <c r="C5321" s="4">
        <f>INDEX(Calendar!$E$3:$E$367,MATCH(LOLP!$A5321,Calendar!$B$3:$B$367,0))</f>
        <v>1</v>
      </c>
      <c r="D5321" s="2">
        <f t="shared" si="581"/>
        <v>14</v>
      </c>
      <c r="E5321" s="36">
        <v>42289</v>
      </c>
      <c r="F5321" s="7">
        <f>IFERROR(IF(INDEX('Temperature Data'!$AA$15:$AA$348,MATCH(LOLP!A5321,'Temperature Data'!$B$15:$B$348,0))&gt;IF(B5321=9,$G$2,LOLP!$F$2),1,0),0)</f>
        <v>1</v>
      </c>
      <c r="G5321" s="7">
        <f>SUMIFS(LOLP!$F$4:$F$8763,$C$4:$C$8763,$C5321,$B$4:$B$8763,$B5321,$D$4:$D$8763,$D5321)</f>
        <v>9</v>
      </c>
      <c r="H5321" s="7">
        <f>COUNTIFS(Calendar!$E$3:$E$367,LOLP!C5321,Calendar!$D$3:$D$367,LOLP!B5321)</f>
        <v>23</v>
      </c>
      <c r="I5321" s="7">
        <f ca="1">IF($F5321=1,OFFSET(start_norps,LOLP!$D5321+(1-$C5321)*24,LOLP!$B5321)*H5321/G5321,0)</f>
        <v>3.5772062177643699E-2</v>
      </c>
      <c r="J5321" s="7">
        <f ca="1">IF($F5321=1,OFFSET(start_33,LOLP!$D5321+(1-$C5321)*24,LOLP!$B5321)*H5321/G5321,0)</f>
        <v>2.4293218178767716E-7</v>
      </c>
      <c r="K5321" s="7">
        <f ca="1">IF($F5321,OFFSET(start_40,LOLP!$D5321+(1-$C5321)*24,LOLP!$B5321),0)</f>
        <v>0</v>
      </c>
      <c r="L5321" s="7">
        <f ca="1">IF($F5321,OFFSET(start_50,LOLP!$D5321+(1-$C5321)*24,LOLP!$B5321),0)</f>
        <v>0</v>
      </c>
      <c r="M5321" s="25">
        <f t="shared" ca="1" si="583"/>
        <v>2.154145337015775E-5</v>
      </c>
      <c r="N5321" s="25">
        <f t="shared" ca="1" si="584"/>
        <v>1.2965734391958092E-10</v>
      </c>
      <c r="O5321" s="15" t="e">
        <f t="shared" ca="1" si="585"/>
        <v>#DIV/0!</v>
      </c>
      <c r="P5321" s="15" t="e">
        <f t="shared" ca="1" si="586"/>
        <v>#DIV/0!</v>
      </c>
    </row>
    <row r="5322" spans="1:16" x14ac:dyDescent="0.25">
      <c r="A5322" s="1">
        <f t="shared" si="580"/>
        <v>43322</v>
      </c>
      <c r="B5322" s="7">
        <f t="shared" si="582"/>
        <v>8</v>
      </c>
      <c r="C5322" s="4">
        <f>INDEX(Calendar!$E$3:$E$367,MATCH(LOLP!$A5322,Calendar!$B$3:$B$367,0))</f>
        <v>1</v>
      </c>
      <c r="D5322" s="2">
        <f t="shared" si="581"/>
        <v>15</v>
      </c>
      <c r="E5322" s="36">
        <v>43306</v>
      </c>
      <c r="F5322" s="7">
        <f>IFERROR(IF(INDEX('Temperature Data'!$AA$15:$AA$348,MATCH(LOLP!A5322,'Temperature Data'!$B$15:$B$348,0))&gt;IF(B5322=9,$G$2,LOLP!$F$2),1,0),0)</f>
        <v>1</v>
      </c>
      <c r="G5322" s="7">
        <f>SUMIFS(LOLP!$F$4:$F$8763,$C$4:$C$8763,$C5322,$B$4:$B$8763,$B5322,$D$4:$D$8763,$D5322)</f>
        <v>9</v>
      </c>
      <c r="H5322" s="7">
        <f>COUNTIFS(Calendar!$E$3:$E$367,LOLP!C5322,Calendar!$D$3:$D$367,LOLP!B5322)</f>
        <v>23</v>
      </c>
      <c r="I5322" s="7">
        <f ca="1">IF($F5322=1,OFFSET(start_norps,LOLP!$D5322+(1-$C5322)*24,LOLP!$B5322)*H5322/G5322,0)</f>
        <v>1.6067434961801694</v>
      </c>
      <c r="J5322" s="7">
        <f ca="1">IF($F5322=1,OFFSET(start_33,LOLP!$D5322+(1-$C5322)*24,LOLP!$B5322)*H5322/G5322,0)</f>
        <v>5.9386552897597996E-3</v>
      </c>
      <c r="K5322" s="7">
        <f ca="1">IF($F5322,OFFSET(start_40,LOLP!$D5322+(1-$C5322)*24,LOLP!$B5322),0)</f>
        <v>0</v>
      </c>
      <c r="L5322" s="7">
        <f ca="1">IF($F5322,OFFSET(start_50,LOLP!$D5322+(1-$C5322)*24,LOLP!$B5322),0)</f>
        <v>0</v>
      </c>
      <c r="M5322" s="25">
        <f t="shared" ca="1" si="583"/>
        <v>9.6755926255770637E-4</v>
      </c>
      <c r="N5322" s="25">
        <f t="shared" ca="1" si="584"/>
        <v>3.1695688305191146E-6</v>
      </c>
      <c r="O5322" s="15" t="e">
        <f t="shared" ca="1" si="585"/>
        <v>#DIV/0!</v>
      </c>
      <c r="P5322" s="15" t="e">
        <f t="shared" ca="1" si="586"/>
        <v>#DIV/0!</v>
      </c>
    </row>
    <row r="5323" spans="1:16" x14ac:dyDescent="0.25">
      <c r="A5323" s="1">
        <f t="shared" si="580"/>
        <v>43322</v>
      </c>
      <c r="B5323" s="7">
        <f t="shared" si="582"/>
        <v>8</v>
      </c>
      <c r="C5323" s="4">
        <f>INDEX(Calendar!$E$3:$E$367,MATCH(LOLP!$A5323,Calendar!$B$3:$B$367,0))</f>
        <v>1</v>
      </c>
      <c r="D5323" s="2">
        <f t="shared" si="581"/>
        <v>16</v>
      </c>
      <c r="E5323" s="36">
        <v>43933</v>
      </c>
      <c r="F5323" s="7">
        <f>IFERROR(IF(INDEX('Temperature Data'!$AA$15:$AA$348,MATCH(LOLP!A5323,'Temperature Data'!$B$15:$B$348,0))&gt;IF(B5323=9,$G$2,LOLP!$F$2),1,0),0)</f>
        <v>1</v>
      </c>
      <c r="G5323" s="7">
        <f>SUMIFS(LOLP!$F$4:$F$8763,$C$4:$C$8763,$C5323,$B$4:$B$8763,$B5323,$D$4:$D$8763,$D5323)</f>
        <v>9</v>
      </c>
      <c r="H5323" s="7">
        <f>COUNTIFS(Calendar!$E$3:$E$367,LOLP!C5323,Calendar!$D$3:$D$367,LOLP!B5323)</f>
        <v>23</v>
      </c>
      <c r="I5323" s="7">
        <f ca="1">IF($F5323=1,OFFSET(start_norps,LOLP!$D5323+(1-$C5323)*24,LOLP!$B5323)*H5323/G5323,0)</f>
        <v>5.7771762531966964</v>
      </c>
      <c r="J5323" s="7">
        <f ca="1">IF($F5323=1,OFFSET(start_33,LOLP!$D5323+(1-$C5323)*24,LOLP!$B5323)*H5323/G5323,0)</f>
        <v>0.16296445197509316</v>
      </c>
      <c r="K5323" s="7">
        <f ca="1">IF($F5323,OFFSET(start_40,LOLP!$D5323+(1-$C5323)*24,LOLP!$B5323),0)</f>
        <v>0</v>
      </c>
      <c r="L5323" s="7">
        <f ca="1">IF($F5323,OFFSET(start_50,LOLP!$D5323+(1-$C5323)*24,LOLP!$B5323),0)</f>
        <v>0</v>
      </c>
      <c r="M5323" s="25">
        <f t="shared" ca="1" si="583"/>
        <v>3.4789376204091326E-3</v>
      </c>
      <c r="N5323" s="25">
        <f t="shared" ca="1" si="584"/>
        <v>8.6977105465869928E-5</v>
      </c>
      <c r="O5323" s="15" t="e">
        <f t="shared" ca="1" si="585"/>
        <v>#DIV/0!</v>
      </c>
      <c r="P5323" s="15" t="e">
        <f t="shared" ca="1" si="586"/>
        <v>#DIV/0!</v>
      </c>
    </row>
    <row r="5324" spans="1:16" x14ac:dyDescent="0.25">
      <c r="A5324" s="1">
        <f t="shared" si="580"/>
        <v>43322</v>
      </c>
      <c r="B5324" s="7">
        <f t="shared" si="582"/>
        <v>8</v>
      </c>
      <c r="C5324" s="4">
        <f>INDEX(Calendar!$E$3:$E$367,MATCH(LOLP!$A5324,Calendar!$B$3:$B$367,0))</f>
        <v>1</v>
      </c>
      <c r="D5324" s="2">
        <f t="shared" si="581"/>
        <v>17</v>
      </c>
      <c r="E5324" s="36">
        <v>43806</v>
      </c>
      <c r="F5324" s="7">
        <f>IFERROR(IF(INDEX('Temperature Data'!$AA$15:$AA$348,MATCH(LOLP!A5324,'Temperature Data'!$B$15:$B$348,0))&gt;IF(B5324=9,$G$2,LOLP!$F$2),1,0),0)</f>
        <v>1</v>
      </c>
      <c r="G5324" s="7">
        <f>SUMIFS(LOLP!$F$4:$F$8763,$C$4:$C$8763,$C5324,$B$4:$B$8763,$B5324,$D$4:$D$8763,$D5324)</f>
        <v>9</v>
      </c>
      <c r="H5324" s="7">
        <f>COUNTIFS(Calendar!$E$3:$E$367,LOLP!C5324,Calendar!$D$3:$D$367,LOLP!B5324)</f>
        <v>23</v>
      </c>
      <c r="I5324" s="7">
        <f ca="1">IF($F5324=1,OFFSET(start_norps,LOLP!$D5324+(1-$C5324)*24,LOLP!$B5324)*H5324/G5324,0)</f>
        <v>8.584026457068946</v>
      </c>
      <c r="J5324" s="7">
        <f ca="1">IF($F5324=1,OFFSET(start_33,LOLP!$D5324+(1-$C5324)*24,LOLP!$B5324)*H5324/G5324,0)</f>
        <v>0.846701296384193</v>
      </c>
      <c r="K5324" s="7">
        <f ca="1">IF($F5324,OFFSET(start_40,LOLP!$D5324+(1-$C5324)*24,LOLP!$B5324),0)</f>
        <v>0</v>
      </c>
      <c r="L5324" s="7">
        <f ca="1">IF($F5324,OFFSET(start_50,LOLP!$D5324+(1-$C5324)*24,LOLP!$B5324),0)</f>
        <v>0</v>
      </c>
      <c r="M5324" s="25">
        <f t="shared" ca="1" si="583"/>
        <v>5.1691849559826327E-3</v>
      </c>
      <c r="N5324" s="25">
        <f t="shared" ca="1" si="584"/>
        <v>4.5189995156092171E-4</v>
      </c>
      <c r="O5324" s="15" t="e">
        <f t="shared" ca="1" si="585"/>
        <v>#DIV/0!</v>
      </c>
      <c r="P5324" s="15" t="e">
        <f t="shared" ca="1" si="586"/>
        <v>#DIV/0!</v>
      </c>
    </row>
    <row r="5325" spans="1:16" x14ac:dyDescent="0.25">
      <c r="A5325" s="1">
        <f t="shared" si="580"/>
        <v>43322</v>
      </c>
      <c r="B5325" s="7">
        <f t="shared" si="582"/>
        <v>8</v>
      </c>
      <c r="C5325" s="4">
        <f>INDEX(Calendar!$E$3:$E$367,MATCH(LOLP!$A5325,Calendar!$B$3:$B$367,0))</f>
        <v>1</v>
      </c>
      <c r="D5325" s="2">
        <f t="shared" si="581"/>
        <v>18</v>
      </c>
      <c r="E5325" s="36">
        <v>42747</v>
      </c>
      <c r="F5325" s="7">
        <f>IFERROR(IF(INDEX('Temperature Data'!$AA$15:$AA$348,MATCH(LOLP!A5325,'Temperature Data'!$B$15:$B$348,0))&gt;IF(B5325=9,$G$2,LOLP!$F$2),1,0),0)</f>
        <v>1</v>
      </c>
      <c r="G5325" s="7">
        <f>SUMIFS(LOLP!$F$4:$F$8763,$C$4:$C$8763,$C5325,$B$4:$B$8763,$B5325,$D$4:$D$8763,$D5325)</f>
        <v>9</v>
      </c>
      <c r="H5325" s="7">
        <f>COUNTIFS(Calendar!$E$3:$E$367,LOLP!C5325,Calendar!$D$3:$D$367,LOLP!B5325)</f>
        <v>23</v>
      </c>
      <c r="I5325" s="7">
        <f ca="1">IF($F5325=1,OFFSET(start_norps,LOLP!$D5325+(1-$C5325)*24,LOLP!$B5325)*H5325/G5325,0)</f>
        <v>9.3439591492068885</v>
      </c>
      <c r="J5325" s="7">
        <f ca="1">IF($F5325=1,OFFSET(start_33,LOLP!$D5325+(1-$C5325)*24,LOLP!$B5325)*H5325/G5325,0)</f>
        <v>4.6868626283270594</v>
      </c>
      <c r="K5325" s="7">
        <f ca="1">IF($F5325,OFFSET(start_40,LOLP!$D5325+(1-$C5325)*24,LOLP!$B5325),0)</f>
        <v>0</v>
      </c>
      <c r="L5325" s="7">
        <f ca="1">IF($F5325,OFFSET(start_50,LOLP!$D5325+(1-$C5325)*24,LOLP!$B5325),0)</f>
        <v>0</v>
      </c>
      <c r="M5325" s="25">
        <f t="shared" ca="1" si="583"/>
        <v>5.6268061736483741E-3</v>
      </c>
      <c r="N5325" s="25">
        <f t="shared" ca="1" si="584"/>
        <v>2.5014642161982088E-3</v>
      </c>
      <c r="O5325" s="15" t="e">
        <f t="shared" ca="1" si="585"/>
        <v>#DIV/0!</v>
      </c>
      <c r="P5325" s="15" t="e">
        <f t="shared" ca="1" si="586"/>
        <v>#DIV/0!</v>
      </c>
    </row>
    <row r="5326" spans="1:16" x14ac:dyDescent="0.25">
      <c r="A5326" s="1">
        <f t="shared" si="580"/>
        <v>43322</v>
      </c>
      <c r="B5326" s="7">
        <f t="shared" si="582"/>
        <v>8</v>
      </c>
      <c r="C5326" s="4">
        <f>INDEX(Calendar!$E$3:$E$367,MATCH(LOLP!$A5326,Calendar!$B$3:$B$367,0))</f>
        <v>1</v>
      </c>
      <c r="D5326" s="2">
        <f t="shared" si="581"/>
        <v>19</v>
      </c>
      <c r="E5326" s="36">
        <v>41149</v>
      </c>
      <c r="F5326" s="7">
        <f>IFERROR(IF(INDEX('Temperature Data'!$AA$15:$AA$348,MATCH(LOLP!A5326,'Temperature Data'!$B$15:$B$348,0))&gt;IF(B5326=9,$G$2,LOLP!$F$2),1,0),0)</f>
        <v>1</v>
      </c>
      <c r="G5326" s="7">
        <f>SUMIFS(LOLP!$F$4:$F$8763,$C$4:$C$8763,$C5326,$B$4:$B$8763,$B5326,$D$4:$D$8763,$D5326)</f>
        <v>9</v>
      </c>
      <c r="H5326" s="7">
        <f>COUNTIFS(Calendar!$E$3:$E$367,LOLP!C5326,Calendar!$D$3:$D$367,LOLP!B5326)</f>
        <v>23</v>
      </c>
      <c r="I5326" s="7">
        <f ca="1">IF($F5326=1,OFFSET(start_norps,LOLP!$D5326+(1-$C5326)*24,LOLP!$B5326)*H5326/G5326,0)</f>
        <v>19.933743905240501</v>
      </c>
      <c r="J5326" s="7">
        <f ca="1">IF($F5326=1,OFFSET(start_33,LOLP!$D5326+(1-$C5326)*24,LOLP!$B5326)*H5326/G5326,0)</f>
        <v>27.913524716202556</v>
      </c>
      <c r="K5326" s="7">
        <f ca="1">IF($F5326,OFFSET(start_40,LOLP!$D5326+(1-$C5326)*24,LOLP!$B5326),0)</f>
        <v>0</v>
      </c>
      <c r="L5326" s="7">
        <f ca="1">IF($F5326,OFFSET(start_50,LOLP!$D5326+(1-$C5326)*24,LOLP!$B5326),0)</f>
        <v>0</v>
      </c>
      <c r="M5326" s="25">
        <f t="shared" ca="1" si="583"/>
        <v>1.2003831724740928E-2</v>
      </c>
      <c r="N5326" s="25">
        <f t="shared" ca="1" si="584"/>
        <v>1.4897958135903024E-2</v>
      </c>
      <c r="O5326" s="15" t="e">
        <f t="shared" ca="1" si="585"/>
        <v>#DIV/0!</v>
      </c>
      <c r="P5326" s="15" t="e">
        <f t="shared" ca="1" si="586"/>
        <v>#DIV/0!</v>
      </c>
    </row>
    <row r="5327" spans="1:16" x14ac:dyDescent="0.25">
      <c r="A5327" s="1">
        <f t="shared" si="580"/>
        <v>43322</v>
      </c>
      <c r="B5327" s="7">
        <f t="shared" si="582"/>
        <v>8</v>
      </c>
      <c r="C5327" s="4">
        <f>INDEX(Calendar!$E$3:$E$367,MATCH(LOLP!$A5327,Calendar!$B$3:$B$367,0))</f>
        <v>1</v>
      </c>
      <c r="D5327" s="2">
        <f t="shared" si="581"/>
        <v>20</v>
      </c>
      <c r="E5327" s="36">
        <v>39942</v>
      </c>
      <c r="F5327" s="7">
        <f>IFERROR(IF(INDEX('Temperature Data'!$AA$15:$AA$348,MATCH(LOLP!A5327,'Temperature Data'!$B$15:$B$348,0))&gt;IF(B5327=9,$G$2,LOLP!$F$2),1,0),0)</f>
        <v>1</v>
      </c>
      <c r="G5327" s="7">
        <f>SUMIFS(LOLP!$F$4:$F$8763,$C$4:$C$8763,$C5327,$B$4:$B$8763,$B5327,$D$4:$D$8763,$D5327)</f>
        <v>9</v>
      </c>
      <c r="H5327" s="7">
        <f>COUNTIFS(Calendar!$E$3:$E$367,LOLP!C5327,Calendar!$D$3:$D$367,LOLP!B5327)</f>
        <v>23</v>
      </c>
      <c r="I5327" s="7">
        <f ca="1">IF($F5327=1,OFFSET(start_norps,LOLP!$D5327+(1-$C5327)*24,LOLP!$B5327)*H5327/G5327,0)</f>
        <v>4.3043032577547917</v>
      </c>
      <c r="J5327" s="7">
        <f ca="1">IF($F5327=1,OFFSET(start_33,LOLP!$D5327+(1-$C5327)*24,LOLP!$B5327)*H5327/G5327,0)</f>
        <v>6.2603708794134079</v>
      </c>
      <c r="K5327" s="7">
        <f ca="1">IF($F5327,OFFSET(start_40,LOLP!$D5327+(1-$C5327)*24,LOLP!$B5327),0)</f>
        <v>0</v>
      </c>
      <c r="L5327" s="7">
        <f ca="1">IF($F5327,OFFSET(start_50,LOLP!$D5327+(1-$C5327)*24,LOLP!$B5327),0)</f>
        <v>0</v>
      </c>
      <c r="M5327" s="25">
        <f t="shared" ca="1" si="583"/>
        <v>2.5919933678268717E-3</v>
      </c>
      <c r="N5327" s="25">
        <f t="shared" ca="1" si="584"/>
        <v>3.3412743186312893E-3</v>
      </c>
      <c r="O5327" s="15" t="e">
        <f t="shared" ca="1" si="585"/>
        <v>#DIV/0!</v>
      </c>
      <c r="P5327" s="15" t="e">
        <f t="shared" ca="1" si="586"/>
        <v>#DIV/0!</v>
      </c>
    </row>
    <row r="5328" spans="1:16" x14ac:dyDescent="0.25">
      <c r="A5328" s="1">
        <f t="shared" si="580"/>
        <v>43322</v>
      </c>
      <c r="B5328" s="7">
        <f t="shared" si="582"/>
        <v>8</v>
      </c>
      <c r="C5328" s="4">
        <f>INDEX(Calendar!$E$3:$E$367,MATCH(LOLP!$A5328,Calendar!$B$3:$B$367,0))</f>
        <v>1</v>
      </c>
      <c r="D5328" s="2">
        <f t="shared" si="581"/>
        <v>21</v>
      </c>
      <c r="E5328" s="36">
        <v>37929</v>
      </c>
      <c r="F5328" s="7">
        <f>IFERROR(IF(INDEX('Temperature Data'!$AA$15:$AA$348,MATCH(LOLP!A5328,'Temperature Data'!$B$15:$B$348,0))&gt;IF(B5328=9,$G$2,LOLP!$F$2),1,0),0)</f>
        <v>1</v>
      </c>
      <c r="G5328" s="7">
        <f>SUMIFS(LOLP!$F$4:$F$8763,$C$4:$C$8763,$C5328,$B$4:$B$8763,$B5328,$D$4:$D$8763,$D5328)</f>
        <v>9</v>
      </c>
      <c r="H5328" s="7">
        <f>COUNTIFS(Calendar!$E$3:$E$367,LOLP!C5328,Calendar!$D$3:$D$367,LOLP!B5328)</f>
        <v>23</v>
      </c>
      <c r="I5328" s="7">
        <f ca="1">IF($F5328=1,OFFSET(start_norps,LOLP!$D5328+(1-$C5328)*24,LOLP!$B5328)*H5328/G5328,0)</f>
        <v>1.5737979098052444E-2</v>
      </c>
      <c r="J5328" s="7">
        <f ca="1">IF($F5328=1,OFFSET(start_33,LOLP!$D5328+(1-$C5328)*24,LOLP!$B5328)*H5328/G5328,0)</f>
        <v>4.5744019841412499E-2</v>
      </c>
      <c r="K5328" s="7">
        <f ca="1">IF($F5328,OFFSET(start_40,LOLP!$D5328+(1-$C5328)*24,LOLP!$B5328),0)</f>
        <v>0</v>
      </c>
      <c r="L5328" s="7">
        <f ca="1">IF($F5328,OFFSET(start_50,LOLP!$D5328+(1-$C5328)*24,LOLP!$B5328),0)</f>
        <v>0</v>
      </c>
      <c r="M5328" s="25">
        <f t="shared" ca="1" si="583"/>
        <v>9.4771987479404847E-6</v>
      </c>
      <c r="N5328" s="25">
        <f t="shared" ca="1" si="584"/>
        <v>2.4414419156807693E-5</v>
      </c>
      <c r="O5328" s="15" t="e">
        <f t="shared" ca="1" si="585"/>
        <v>#DIV/0!</v>
      </c>
      <c r="P5328" s="15" t="e">
        <f t="shared" ca="1" si="586"/>
        <v>#DIV/0!</v>
      </c>
    </row>
    <row r="5329" spans="1:16" x14ac:dyDescent="0.25">
      <c r="A5329" s="1">
        <f t="shared" si="580"/>
        <v>43322</v>
      </c>
      <c r="B5329" s="7">
        <f t="shared" si="582"/>
        <v>8</v>
      </c>
      <c r="C5329" s="4">
        <f>INDEX(Calendar!$E$3:$E$367,MATCH(LOLP!$A5329,Calendar!$B$3:$B$367,0))</f>
        <v>1</v>
      </c>
      <c r="D5329" s="2">
        <f t="shared" si="581"/>
        <v>22</v>
      </c>
      <c r="E5329" s="36">
        <v>35113</v>
      </c>
      <c r="F5329" s="7">
        <f>IFERROR(IF(INDEX('Temperature Data'!$AA$15:$AA$348,MATCH(LOLP!A5329,'Temperature Data'!$B$15:$B$348,0))&gt;IF(B5329=9,$G$2,LOLP!$F$2),1,0),0)</f>
        <v>1</v>
      </c>
      <c r="G5329" s="7">
        <f>SUMIFS(LOLP!$F$4:$F$8763,$C$4:$C$8763,$C5329,$B$4:$B$8763,$B5329,$D$4:$D$8763,$D5329)</f>
        <v>9</v>
      </c>
      <c r="H5329" s="7">
        <f>COUNTIFS(Calendar!$E$3:$E$367,LOLP!C5329,Calendar!$D$3:$D$367,LOLP!B5329)</f>
        <v>23</v>
      </c>
      <c r="I5329" s="7">
        <f ca="1">IF($F5329=1,OFFSET(start_norps,LOLP!$D5329+(1-$C5329)*24,LOLP!$B5329)*H5329/G5329,0)</f>
        <v>9.4252237657575667E-9</v>
      </c>
      <c r="J5329" s="7">
        <f ca="1">IF($F5329=1,OFFSET(start_33,LOLP!$D5329+(1-$C5329)*24,LOLP!$B5329)*H5329/G5329,0)</f>
        <v>8.2100411944041919E-8</v>
      </c>
      <c r="K5329" s="7">
        <f ca="1">IF($F5329,OFFSET(start_40,LOLP!$D5329+(1-$C5329)*24,LOLP!$B5329),0)</f>
        <v>0</v>
      </c>
      <c r="L5329" s="7">
        <f ca="1">IF($F5329,OFFSET(start_50,LOLP!$D5329+(1-$C5329)*24,LOLP!$B5329),0)</f>
        <v>0</v>
      </c>
      <c r="M5329" s="25">
        <f t="shared" ca="1" si="583"/>
        <v>5.6757426296842864E-12</v>
      </c>
      <c r="N5329" s="25">
        <f t="shared" ca="1" si="584"/>
        <v>4.3818489872501041E-11</v>
      </c>
      <c r="O5329" s="15" t="e">
        <f t="shared" ca="1" si="585"/>
        <v>#DIV/0!</v>
      </c>
      <c r="P5329" s="15" t="e">
        <f t="shared" ca="1" si="586"/>
        <v>#DIV/0!</v>
      </c>
    </row>
    <row r="5330" spans="1:16" x14ac:dyDescent="0.25">
      <c r="A5330" s="1">
        <f t="shared" si="580"/>
        <v>43322</v>
      </c>
      <c r="B5330" s="7">
        <f t="shared" si="582"/>
        <v>8</v>
      </c>
      <c r="C5330" s="4">
        <f>INDEX(Calendar!$E$3:$E$367,MATCH(LOLP!$A5330,Calendar!$B$3:$B$367,0))</f>
        <v>1</v>
      </c>
      <c r="D5330" s="2">
        <f t="shared" si="581"/>
        <v>23</v>
      </c>
      <c r="E5330" s="36">
        <v>32568</v>
      </c>
      <c r="F5330" s="7">
        <f>IFERROR(IF(INDEX('Temperature Data'!$AA$15:$AA$348,MATCH(LOLP!A5330,'Temperature Data'!$B$15:$B$348,0))&gt;IF(B5330=9,$G$2,LOLP!$F$2),1,0),0)</f>
        <v>1</v>
      </c>
      <c r="G5330" s="7">
        <f>SUMIFS(LOLP!$F$4:$F$8763,$C$4:$C$8763,$C5330,$B$4:$B$8763,$B5330,$D$4:$D$8763,$D5330)</f>
        <v>9</v>
      </c>
      <c r="H5330" s="7">
        <f>COUNTIFS(Calendar!$E$3:$E$367,LOLP!C5330,Calendar!$D$3:$D$367,LOLP!B5330)</f>
        <v>23</v>
      </c>
      <c r="I5330" s="7">
        <f ca="1">IF($F5330=1,OFFSET(start_norps,LOLP!$D5330+(1-$C5330)*24,LOLP!$B5330)*H5330/G5330,0)</f>
        <v>0</v>
      </c>
      <c r="J5330" s="7">
        <f ca="1">IF($F5330=1,OFFSET(start_33,LOLP!$D5330+(1-$C5330)*24,LOLP!$B5330)*H5330/G5330,0)</f>
        <v>0</v>
      </c>
      <c r="K5330" s="7">
        <f ca="1">IF($F5330,OFFSET(start_40,LOLP!$D5330+(1-$C5330)*24,LOLP!$B5330),0)</f>
        <v>0</v>
      </c>
      <c r="L5330" s="7">
        <f ca="1">IF($F5330,OFFSET(start_50,LOLP!$D5330+(1-$C5330)*24,LOLP!$B5330),0)</f>
        <v>0</v>
      </c>
      <c r="M5330" s="25">
        <f t="shared" ca="1" si="583"/>
        <v>0</v>
      </c>
      <c r="N5330" s="25">
        <f t="shared" ca="1" si="584"/>
        <v>0</v>
      </c>
      <c r="O5330" s="15" t="e">
        <f t="shared" ca="1" si="585"/>
        <v>#DIV/0!</v>
      </c>
      <c r="P5330" s="15" t="e">
        <f t="shared" ca="1" si="586"/>
        <v>#DIV/0!</v>
      </c>
    </row>
    <row r="5331" spans="1:16" x14ac:dyDescent="0.25">
      <c r="A5331" s="1">
        <f t="shared" si="580"/>
        <v>43322</v>
      </c>
      <c r="B5331" s="7">
        <f t="shared" si="582"/>
        <v>8</v>
      </c>
      <c r="C5331" s="4">
        <f>INDEX(Calendar!$E$3:$E$367,MATCH(LOLP!$A5331,Calendar!$B$3:$B$367,0))</f>
        <v>1</v>
      </c>
      <c r="D5331" s="2">
        <f t="shared" si="581"/>
        <v>24</v>
      </c>
      <c r="E5331" s="36">
        <v>30302</v>
      </c>
      <c r="F5331" s="7">
        <f>IFERROR(IF(INDEX('Temperature Data'!$AA$15:$AA$348,MATCH(LOLP!A5331,'Temperature Data'!$B$15:$B$348,0))&gt;IF(B5331=9,$G$2,LOLP!$F$2),1,0),0)</f>
        <v>1</v>
      </c>
      <c r="G5331" s="7">
        <f>SUMIFS(LOLP!$F$4:$F$8763,$C$4:$C$8763,$C5331,$B$4:$B$8763,$B5331,$D$4:$D$8763,$D5331)</f>
        <v>9</v>
      </c>
      <c r="H5331" s="7">
        <f>COUNTIFS(Calendar!$E$3:$E$367,LOLP!C5331,Calendar!$D$3:$D$367,LOLP!B5331)</f>
        <v>23</v>
      </c>
      <c r="I5331" s="7">
        <f ca="1">IF($F5331=1,OFFSET(start_norps,LOLP!$D5331+(1-$C5331)*24,LOLP!$B5331)*H5331/G5331,0)</f>
        <v>0</v>
      </c>
      <c r="J5331" s="7">
        <f ca="1">IF($F5331=1,OFFSET(start_33,LOLP!$D5331+(1-$C5331)*24,LOLP!$B5331)*H5331/G5331,0)</f>
        <v>0</v>
      </c>
      <c r="K5331" s="7">
        <f ca="1">IF($F5331,OFFSET(start_40,LOLP!$D5331+(1-$C5331)*24,LOLP!$B5331),0)</f>
        <v>0</v>
      </c>
      <c r="L5331" s="7">
        <f ca="1">IF($F5331,OFFSET(start_50,LOLP!$D5331+(1-$C5331)*24,LOLP!$B5331),0)</f>
        <v>0</v>
      </c>
      <c r="M5331" s="25">
        <f t="shared" ca="1" si="583"/>
        <v>0</v>
      </c>
      <c r="N5331" s="25">
        <f t="shared" ca="1" si="584"/>
        <v>0</v>
      </c>
      <c r="O5331" s="15" t="e">
        <f t="shared" ca="1" si="585"/>
        <v>#DIV/0!</v>
      </c>
      <c r="P5331" s="15" t="e">
        <f t="shared" ca="1" si="586"/>
        <v>#DIV/0!</v>
      </c>
    </row>
    <row r="5332" spans="1:16" x14ac:dyDescent="0.25">
      <c r="A5332" s="1">
        <f t="shared" si="580"/>
        <v>43323</v>
      </c>
      <c r="B5332" s="7">
        <f t="shared" si="582"/>
        <v>8</v>
      </c>
      <c r="C5332" s="4">
        <f>INDEX(Calendar!$E$3:$E$367,MATCH(LOLP!$A5332,Calendar!$B$3:$B$367,0))</f>
        <v>0</v>
      </c>
      <c r="D5332" s="2">
        <f t="shared" si="581"/>
        <v>1</v>
      </c>
      <c r="E5332" s="36">
        <v>28563</v>
      </c>
      <c r="F5332" s="7">
        <f>IFERROR(IF(INDEX('Temperature Data'!$AA$15:$AA$348,MATCH(LOLP!A5332,'Temperature Data'!$B$15:$B$348,0))&gt;IF(B5332=9,$G$2,LOLP!$F$2),1,0),0)</f>
        <v>1</v>
      </c>
      <c r="G5332" s="7">
        <f>SUMIFS(LOLP!$F$4:$F$8763,$C$4:$C$8763,$C5332,$B$4:$B$8763,$B5332,$D$4:$D$8763,$D5332)</f>
        <v>6</v>
      </c>
      <c r="H5332" s="7">
        <f>COUNTIFS(Calendar!$E$3:$E$367,LOLP!C5332,Calendar!$D$3:$D$367,LOLP!B5332)</f>
        <v>8</v>
      </c>
      <c r="I5332" s="7">
        <f ca="1">IF($F5332=1,OFFSET(start_norps,LOLP!$D5332+(1-$C5332)*24,LOLP!$B5332)*H5332/G5332,0)</f>
        <v>0</v>
      </c>
      <c r="J5332" s="7">
        <f ca="1">IF($F5332=1,OFFSET(start_33,LOLP!$D5332+(1-$C5332)*24,LOLP!$B5332)*H5332/G5332,0)</f>
        <v>0</v>
      </c>
      <c r="K5332" s="7">
        <f ca="1">IF($F5332,OFFSET(start_40,LOLP!$D5332+(1-$C5332)*24,LOLP!$B5332),0)</f>
        <v>0</v>
      </c>
      <c r="L5332" s="7">
        <f ca="1">IF($F5332,OFFSET(start_50,LOLP!$D5332+(1-$C5332)*24,LOLP!$B5332),0)</f>
        <v>0</v>
      </c>
      <c r="M5332" s="25">
        <f t="shared" ca="1" si="583"/>
        <v>0</v>
      </c>
      <c r="N5332" s="25">
        <f t="shared" ca="1" si="584"/>
        <v>0</v>
      </c>
      <c r="O5332" s="15" t="e">
        <f t="shared" ca="1" si="585"/>
        <v>#DIV/0!</v>
      </c>
      <c r="P5332" s="15" t="e">
        <f t="shared" ca="1" si="586"/>
        <v>#DIV/0!</v>
      </c>
    </row>
    <row r="5333" spans="1:16" x14ac:dyDescent="0.25">
      <c r="A5333" s="1">
        <f t="shared" si="580"/>
        <v>43323</v>
      </c>
      <c r="B5333" s="7">
        <f t="shared" si="582"/>
        <v>8</v>
      </c>
      <c r="C5333" s="4">
        <f>INDEX(Calendar!$E$3:$E$367,MATCH(LOLP!$A5333,Calendar!$B$3:$B$367,0))</f>
        <v>0</v>
      </c>
      <c r="D5333" s="2">
        <f t="shared" si="581"/>
        <v>2</v>
      </c>
      <c r="E5333" s="36">
        <v>27254</v>
      </c>
      <c r="F5333" s="7">
        <f>IFERROR(IF(INDEX('Temperature Data'!$AA$15:$AA$348,MATCH(LOLP!A5333,'Temperature Data'!$B$15:$B$348,0))&gt;IF(B5333=9,$G$2,LOLP!$F$2),1,0),0)</f>
        <v>1</v>
      </c>
      <c r="G5333" s="7">
        <f>SUMIFS(LOLP!$F$4:$F$8763,$C$4:$C$8763,$C5333,$B$4:$B$8763,$B5333,$D$4:$D$8763,$D5333)</f>
        <v>6</v>
      </c>
      <c r="H5333" s="7">
        <f>COUNTIFS(Calendar!$E$3:$E$367,LOLP!C5333,Calendar!$D$3:$D$367,LOLP!B5333)</f>
        <v>8</v>
      </c>
      <c r="I5333" s="7">
        <f ca="1">IF($F5333=1,OFFSET(start_norps,LOLP!$D5333+(1-$C5333)*24,LOLP!$B5333)*H5333/G5333,0)</f>
        <v>0</v>
      </c>
      <c r="J5333" s="7">
        <f ca="1">IF($F5333=1,OFFSET(start_33,LOLP!$D5333+(1-$C5333)*24,LOLP!$B5333)*H5333/G5333,0)</f>
        <v>0</v>
      </c>
      <c r="K5333" s="7">
        <f ca="1">IF($F5333,OFFSET(start_40,LOLP!$D5333+(1-$C5333)*24,LOLP!$B5333),0)</f>
        <v>0</v>
      </c>
      <c r="L5333" s="7">
        <f ca="1">IF($F5333,OFFSET(start_50,LOLP!$D5333+(1-$C5333)*24,LOLP!$B5333),0)</f>
        <v>0</v>
      </c>
      <c r="M5333" s="25">
        <f t="shared" ca="1" si="583"/>
        <v>0</v>
      </c>
      <c r="N5333" s="25">
        <f t="shared" ca="1" si="584"/>
        <v>0</v>
      </c>
      <c r="O5333" s="15" t="e">
        <f t="shared" ca="1" si="585"/>
        <v>#DIV/0!</v>
      </c>
      <c r="P5333" s="15" t="e">
        <f t="shared" ca="1" si="586"/>
        <v>#DIV/0!</v>
      </c>
    </row>
    <row r="5334" spans="1:16" x14ac:dyDescent="0.25">
      <c r="A5334" s="1">
        <f t="shared" si="580"/>
        <v>43323</v>
      </c>
      <c r="B5334" s="7">
        <f t="shared" si="582"/>
        <v>8</v>
      </c>
      <c r="C5334" s="4">
        <f>INDEX(Calendar!$E$3:$E$367,MATCH(LOLP!$A5334,Calendar!$B$3:$B$367,0))</f>
        <v>0</v>
      </c>
      <c r="D5334" s="2">
        <f t="shared" si="581"/>
        <v>3</v>
      </c>
      <c r="E5334" s="36">
        <v>26846</v>
      </c>
      <c r="F5334" s="7">
        <f>IFERROR(IF(INDEX('Temperature Data'!$AA$15:$AA$348,MATCH(LOLP!A5334,'Temperature Data'!$B$15:$B$348,0))&gt;IF(B5334=9,$G$2,LOLP!$F$2),1,0),0)</f>
        <v>1</v>
      </c>
      <c r="G5334" s="7">
        <f>SUMIFS(LOLP!$F$4:$F$8763,$C$4:$C$8763,$C5334,$B$4:$B$8763,$B5334,$D$4:$D$8763,$D5334)</f>
        <v>6</v>
      </c>
      <c r="H5334" s="7">
        <f>COUNTIFS(Calendar!$E$3:$E$367,LOLP!C5334,Calendar!$D$3:$D$367,LOLP!B5334)</f>
        <v>8</v>
      </c>
      <c r="I5334" s="7">
        <f ca="1">IF($F5334=1,OFFSET(start_norps,LOLP!$D5334+(1-$C5334)*24,LOLP!$B5334)*H5334/G5334,0)</f>
        <v>0</v>
      </c>
      <c r="J5334" s="7">
        <f ca="1">IF($F5334=1,OFFSET(start_33,LOLP!$D5334+(1-$C5334)*24,LOLP!$B5334)*H5334/G5334,0)</f>
        <v>0</v>
      </c>
      <c r="K5334" s="7">
        <f ca="1">IF($F5334,OFFSET(start_40,LOLP!$D5334+(1-$C5334)*24,LOLP!$B5334),0)</f>
        <v>0</v>
      </c>
      <c r="L5334" s="7">
        <f ca="1">IF($F5334,OFFSET(start_50,LOLP!$D5334+(1-$C5334)*24,LOLP!$B5334),0)</f>
        <v>0</v>
      </c>
      <c r="M5334" s="25">
        <f t="shared" ca="1" si="583"/>
        <v>0</v>
      </c>
      <c r="N5334" s="25">
        <f t="shared" ca="1" si="584"/>
        <v>0</v>
      </c>
      <c r="O5334" s="15" t="e">
        <f t="shared" ca="1" si="585"/>
        <v>#DIV/0!</v>
      </c>
      <c r="P5334" s="15" t="e">
        <f t="shared" ca="1" si="586"/>
        <v>#DIV/0!</v>
      </c>
    </row>
    <row r="5335" spans="1:16" x14ac:dyDescent="0.25">
      <c r="A5335" s="1">
        <f t="shared" si="580"/>
        <v>43323</v>
      </c>
      <c r="B5335" s="7">
        <f t="shared" si="582"/>
        <v>8</v>
      </c>
      <c r="C5335" s="4">
        <f>INDEX(Calendar!$E$3:$E$367,MATCH(LOLP!$A5335,Calendar!$B$3:$B$367,0))</f>
        <v>0</v>
      </c>
      <c r="D5335" s="2">
        <f t="shared" si="581"/>
        <v>4</v>
      </c>
      <c r="E5335" s="36">
        <v>25848</v>
      </c>
      <c r="F5335" s="7">
        <f>IFERROR(IF(INDEX('Temperature Data'!$AA$15:$AA$348,MATCH(LOLP!A5335,'Temperature Data'!$B$15:$B$348,0))&gt;IF(B5335=9,$G$2,LOLP!$F$2),1,0),0)</f>
        <v>1</v>
      </c>
      <c r="G5335" s="7">
        <f>SUMIFS(LOLP!$F$4:$F$8763,$C$4:$C$8763,$C5335,$B$4:$B$8763,$B5335,$D$4:$D$8763,$D5335)</f>
        <v>6</v>
      </c>
      <c r="H5335" s="7">
        <f>COUNTIFS(Calendar!$E$3:$E$367,LOLP!C5335,Calendar!$D$3:$D$367,LOLP!B5335)</f>
        <v>8</v>
      </c>
      <c r="I5335" s="7">
        <f ca="1">IF($F5335=1,OFFSET(start_norps,LOLP!$D5335+(1-$C5335)*24,LOLP!$B5335)*H5335/G5335,0)</f>
        <v>0</v>
      </c>
      <c r="J5335" s="7">
        <f ca="1">IF($F5335=1,OFFSET(start_33,LOLP!$D5335+(1-$C5335)*24,LOLP!$B5335)*H5335/G5335,0)</f>
        <v>0</v>
      </c>
      <c r="K5335" s="7">
        <f ca="1">IF($F5335,OFFSET(start_40,LOLP!$D5335+(1-$C5335)*24,LOLP!$B5335),0)</f>
        <v>0</v>
      </c>
      <c r="L5335" s="7">
        <f ca="1">IF($F5335,OFFSET(start_50,LOLP!$D5335+(1-$C5335)*24,LOLP!$B5335),0)</f>
        <v>0</v>
      </c>
      <c r="M5335" s="25">
        <f t="shared" ca="1" si="583"/>
        <v>0</v>
      </c>
      <c r="N5335" s="25">
        <f t="shared" ca="1" si="584"/>
        <v>0</v>
      </c>
      <c r="O5335" s="15" t="e">
        <f t="shared" ca="1" si="585"/>
        <v>#DIV/0!</v>
      </c>
      <c r="P5335" s="15" t="e">
        <f t="shared" ca="1" si="586"/>
        <v>#DIV/0!</v>
      </c>
    </row>
    <row r="5336" spans="1:16" x14ac:dyDescent="0.25">
      <c r="A5336" s="1">
        <f t="shared" si="580"/>
        <v>43323</v>
      </c>
      <c r="B5336" s="7">
        <f t="shared" si="582"/>
        <v>8</v>
      </c>
      <c r="C5336" s="4">
        <f>INDEX(Calendar!$E$3:$E$367,MATCH(LOLP!$A5336,Calendar!$B$3:$B$367,0))</f>
        <v>0</v>
      </c>
      <c r="D5336" s="2">
        <f t="shared" si="581"/>
        <v>5</v>
      </c>
      <c r="E5336" s="36">
        <v>26086</v>
      </c>
      <c r="F5336" s="7">
        <f>IFERROR(IF(INDEX('Temperature Data'!$AA$15:$AA$348,MATCH(LOLP!A5336,'Temperature Data'!$B$15:$B$348,0))&gt;IF(B5336=9,$G$2,LOLP!$F$2),1,0),0)</f>
        <v>1</v>
      </c>
      <c r="G5336" s="7">
        <f>SUMIFS(LOLP!$F$4:$F$8763,$C$4:$C$8763,$C5336,$B$4:$B$8763,$B5336,$D$4:$D$8763,$D5336)</f>
        <v>6</v>
      </c>
      <c r="H5336" s="7">
        <f>COUNTIFS(Calendar!$E$3:$E$367,LOLP!C5336,Calendar!$D$3:$D$367,LOLP!B5336)</f>
        <v>8</v>
      </c>
      <c r="I5336" s="7">
        <f ca="1">IF($F5336=1,OFFSET(start_norps,LOLP!$D5336+(1-$C5336)*24,LOLP!$B5336)*H5336/G5336,0)</f>
        <v>0</v>
      </c>
      <c r="J5336" s="7">
        <f ca="1">IF($F5336=1,OFFSET(start_33,LOLP!$D5336+(1-$C5336)*24,LOLP!$B5336)*H5336/G5336,0)</f>
        <v>0</v>
      </c>
      <c r="K5336" s="7">
        <f ca="1">IF($F5336,OFFSET(start_40,LOLP!$D5336+(1-$C5336)*24,LOLP!$B5336),0)</f>
        <v>0</v>
      </c>
      <c r="L5336" s="7">
        <f ca="1">IF($F5336,OFFSET(start_50,LOLP!$D5336+(1-$C5336)*24,LOLP!$B5336),0)</f>
        <v>0</v>
      </c>
      <c r="M5336" s="25">
        <f t="shared" ca="1" si="583"/>
        <v>0</v>
      </c>
      <c r="N5336" s="25">
        <f t="shared" ca="1" si="584"/>
        <v>0</v>
      </c>
      <c r="O5336" s="15" t="e">
        <f t="shared" ca="1" si="585"/>
        <v>#DIV/0!</v>
      </c>
      <c r="P5336" s="15" t="e">
        <f t="shared" ca="1" si="586"/>
        <v>#DIV/0!</v>
      </c>
    </row>
    <row r="5337" spans="1:16" x14ac:dyDescent="0.25">
      <c r="A5337" s="1">
        <f t="shared" si="580"/>
        <v>43323</v>
      </c>
      <c r="B5337" s="7">
        <f t="shared" si="582"/>
        <v>8</v>
      </c>
      <c r="C5337" s="4">
        <f>INDEX(Calendar!$E$3:$E$367,MATCH(LOLP!$A5337,Calendar!$B$3:$B$367,0))</f>
        <v>0</v>
      </c>
      <c r="D5337" s="2">
        <f t="shared" si="581"/>
        <v>6</v>
      </c>
      <c r="E5337" s="36">
        <v>26283</v>
      </c>
      <c r="F5337" s="7">
        <f>IFERROR(IF(INDEX('Temperature Data'!$AA$15:$AA$348,MATCH(LOLP!A5337,'Temperature Data'!$B$15:$B$348,0))&gt;IF(B5337=9,$G$2,LOLP!$F$2),1,0),0)</f>
        <v>1</v>
      </c>
      <c r="G5337" s="7">
        <f>SUMIFS(LOLP!$F$4:$F$8763,$C$4:$C$8763,$C5337,$B$4:$B$8763,$B5337,$D$4:$D$8763,$D5337)</f>
        <v>6</v>
      </c>
      <c r="H5337" s="7">
        <f>COUNTIFS(Calendar!$E$3:$E$367,LOLP!C5337,Calendar!$D$3:$D$367,LOLP!B5337)</f>
        <v>8</v>
      </c>
      <c r="I5337" s="7">
        <f ca="1">IF($F5337=1,OFFSET(start_norps,LOLP!$D5337+(1-$C5337)*24,LOLP!$B5337)*H5337/G5337,0)</f>
        <v>0</v>
      </c>
      <c r="J5337" s="7">
        <f ca="1">IF($F5337=1,OFFSET(start_33,LOLP!$D5337+(1-$C5337)*24,LOLP!$B5337)*H5337/G5337,0)</f>
        <v>0</v>
      </c>
      <c r="K5337" s="7">
        <f ca="1">IF($F5337,OFFSET(start_40,LOLP!$D5337+(1-$C5337)*24,LOLP!$B5337),0)</f>
        <v>0</v>
      </c>
      <c r="L5337" s="7">
        <f ca="1">IF($F5337,OFFSET(start_50,LOLP!$D5337+(1-$C5337)*24,LOLP!$B5337),0)</f>
        <v>0</v>
      </c>
      <c r="M5337" s="25">
        <f t="shared" ca="1" si="583"/>
        <v>0</v>
      </c>
      <c r="N5337" s="25">
        <f t="shared" ca="1" si="584"/>
        <v>0</v>
      </c>
      <c r="O5337" s="15" t="e">
        <f t="shared" ca="1" si="585"/>
        <v>#DIV/0!</v>
      </c>
      <c r="P5337" s="15" t="e">
        <f t="shared" ca="1" si="586"/>
        <v>#DIV/0!</v>
      </c>
    </row>
    <row r="5338" spans="1:16" x14ac:dyDescent="0.25">
      <c r="A5338" s="1">
        <f t="shared" si="580"/>
        <v>43323</v>
      </c>
      <c r="B5338" s="7">
        <f t="shared" si="582"/>
        <v>8</v>
      </c>
      <c r="C5338" s="4">
        <f>INDEX(Calendar!$E$3:$E$367,MATCH(LOLP!$A5338,Calendar!$B$3:$B$367,0))</f>
        <v>0</v>
      </c>
      <c r="D5338" s="2">
        <f t="shared" si="581"/>
        <v>7</v>
      </c>
      <c r="E5338" s="36">
        <v>27173</v>
      </c>
      <c r="F5338" s="7">
        <f>IFERROR(IF(INDEX('Temperature Data'!$AA$15:$AA$348,MATCH(LOLP!A5338,'Temperature Data'!$B$15:$B$348,0))&gt;IF(B5338=9,$G$2,LOLP!$F$2),1,0),0)</f>
        <v>1</v>
      </c>
      <c r="G5338" s="7">
        <f>SUMIFS(LOLP!$F$4:$F$8763,$C$4:$C$8763,$C5338,$B$4:$B$8763,$B5338,$D$4:$D$8763,$D5338)</f>
        <v>6</v>
      </c>
      <c r="H5338" s="7">
        <f>COUNTIFS(Calendar!$E$3:$E$367,LOLP!C5338,Calendar!$D$3:$D$367,LOLP!B5338)</f>
        <v>8</v>
      </c>
      <c r="I5338" s="7">
        <f ca="1">IF($F5338=1,OFFSET(start_norps,LOLP!$D5338+(1-$C5338)*24,LOLP!$B5338)*H5338/G5338,0)</f>
        <v>0</v>
      </c>
      <c r="J5338" s="7">
        <f ca="1">IF($F5338=1,OFFSET(start_33,LOLP!$D5338+(1-$C5338)*24,LOLP!$B5338)*H5338/G5338,0)</f>
        <v>0</v>
      </c>
      <c r="K5338" s="7">
        <f ca="1">IF($F5338,OFFSET(start_40,LOLP!$D5338+(1-$C5338)*24,LOLP!$B5338),0)</f>
        <v>0</v>
      </c>
      <c r="L5338" s="7">
        <f ca="1">IF($F5338,OFFSET(start_50,LOLP!$D5338+(1-$C5338)*24,LOLP!$B5338),0)</f>
        <v>0</v>
      </c>
      <c r="M5338" s="25">
        <f t="shared" ca="1" si="583"/>
        <v>0</v>
      </c>
      <c r="N5338" s="25">
        <f t="shared" ca="1" si="584"/>
        <v>0</v>
      </c>
      <c r="O5338" s="15" t="e">
        <f t="shared" ca="1" si="585"/>
        <v>#DIV/0!</v>
      </c>
      <c r="P5338" s="15" t="e">
        <f t="shared" ca="1" si="586"/>
        <v>#DIV/0!</v>
      </c>
    </row>
    <row r="5339" spans="1:16" x14ac:dyDescent="0.25">
      <c r="A5339" s="1">
        <f t="shared" si="580"/>
        <v>43323</v>
      </c>
      <c r="B5339" s="7">
        <f t="shared" si="582"/>
        <v>8</v>
      </c>
      <c r="C5339" s="4">
        <f>INDEX(Calendar!$E$3:$E$367,MATCH(LOLP!$A5339,Calendar!$B$3:$B$367,0))</f>
        <v>0</v>
      </c>
      <c r="D5339" s="2">
        <f t="shared" si="581"/>
        <v>8</v>
      </c>
      <c r="E5339" s="36">
        <v>27930</v>
      </c>
      <c r="F5339" s="7">
        <f>IFERROR(IF(INDEX('Temperature Data'!$AA$15:$AA$348,MATCH(LOLP!A5339,'Temperature Data'!$B$15:$B$348,0))&gt;IF(B5339=9,$G$2,LOLP!$F$2),1,0),0)</f>
        <v>1</v>
      </c>
      <c r="G5339" s="7">
        <f>SUMIFS(LOLP!$F$4:$F$8763,$C$4:$C$8763,$C5339,$B$4:$B$8763,$B5339,$D$4:$D$8763,$D5339)</f>
        <v>6</v>
      </c>
      <c r="H5339" s="7">
        <f>COUNTIFS(Calendar!$E$3:$E$367,LOLP!C5339,Calendar!$D$3:$D$367,LOLP!B5339)</f>
        <v>8</v>
      </c>
      <c r="I5339" s="7">
        <f ca="1">IF($F5339=1,OFFSET(start_norps,LOLP!$D5339+(1-$C5339)*24,LOLP!$B5339)*H5339/G5339,0)</f>
        <v>0</v>
      </c>
      <c r="J5339" s="7">
        <f ca="1">IF($F5339=1,OFFSET(start_33,LOLP!$D5339+(1-$C5339)*24,LOLP!$B5339)*H5339/G5339,0)</f>
        <v>0</v>
      </c>
      <c r="K5339" s="7">
        <f ca="1">IF($F5339,OFFSET(start_40,LOLP!$D5339+(1-$C5339)*24,LOLP!$B5339),0)</f>
        <v>0</v>
      </c>
      <c r="L5339" s="7">
        <f ca="1">IF($F5339,OFFSET(start_50,LOLP!$D5339+(1-$C5339)*24,LOLP!$B5339),0)</f>
        <v>0</v>
      </c>
      <c r="M5339" s="25">
        <f t="shared" ca="1" si="583"/>
        <v>0</v>
      </c>
      <c r="N5339" s="25">
        <f t="shared" ca="1" si="584"/>
        <v>0</v>
      </c>
      <c r="O5339" s="15" t="e">
        <f t="shared" ca="1" si="585"/>
        <v>#DIV/0!</v>
      </c>
      <c r="P5339" s="15" t="e">
        <f t="shared" ca="1" si="586"/>
        <v>#DIV/0!</v>
      </c>
    </row>
    <row r="5340" spans="1:16" x14ac:dyDescent="0.25">
      <c r="A5340" s="1">
        <f t="shared" si="580"/>
        <v>43323</v>
      </c>
      <c r="B5340" s="7">
        <f t="shared" si="582"/>
        <v>8</v>
      </c>
      <c r="C5340" s="4">
        <f>INDEX(Calendar!$E$3:$E$367,MATCH(LOLP!$A5340,Calendar!$B$3:$B$367,0))</f>
        <v>0</v>
      </c>
      <c r="D5340" s="2">
        <f t="shared" si="581"/>
        <v>9</v>
      </c>
      <c r="E5340" s="36">
        <v>28396</v>
      </c>
      <c r="F5340" s="7">
        <f>IFERROR(IF(INDEX('Temperature Data'!$AA$15:$AA$348,MATCH(LOLP!A5340,'Temperature Data'!$B$15:$B$348,0))&gt;IF(B5340=9,$G$2,LOLP!$F$2),1,0),0)</f>
        <v>1</v>
      </c>
      <c r="G5340" s="7">
        <f>SUMIFS(LOLP!$F$4:$F$8763,$C$4:$C$8763,$C5340,$B$4:$B$8763,$B5340,$D$4:$D$8763,$D5340)</f>
        <v>6</v>
      </c>
      <c r="H5340" s="7">
        <f>COUNTIFS(Calendar!$E$3:$E$367,LOLP!C5340,Calendar!$D$3:$D$367,LOLP!B5340)</f>
        <v>8</v>
      </c>
      <c r="I5340" s="7">
        <f ca="1">IF($F5340=1,OFFSET(start_norps,LOLP!$D5340+(1-$C5340)*24,LOLP!$B5340)*H5340/G5340,0)</f>
        <v>0</v>
      </c>
      <c r="J5340" s="7">
        <f ca="1">IF($F5340=1,OFFSET(start_33,LOLP!$D5340+(1-$C5340)*24,LOLP!$B5340)*H5340/G5340,0)</f>
        <v>0</v>
      </c>
      <c r="K5340" s="7">
        <f ca="1">IF($F5340,OFFSET(start_40,LOLP!$D5340+(1-$C5340)*24,LOLP!$B5340),0)</f>
        <v>0</v>
      </c>
      <c r="L5340" s="7">
        <f ca="1">IF($F5340,OFFSET(start_50,LOLP!$D5340+(1-$C5340)*24,LOLP!$B5340),0)</f>
        <v>0</v>
      </c>
      <c r="M5340" s="25">
        <f t="shared" ca="1" si="583"/>
        <v>0</v>
      </c>
      <c r="N5340" s="25">
        <f t="shared" ca="1" si="584"/>
        <v>0</v>
      </c>
      <c r="O5340" s="15" t="e">
        <f t="shared" ca="1" si="585"/>
        <v>#DIV/0!</v>
      </c>
      <c r="P5340" s="15" t="e">
        <f t="shared" ca="1" si="586"/>
        <v>#DIV/0!</v>
      </c>
    </row>
    <row r="5341" spans="1:16" x14ac:dyDescent="0.25">
      <c r="A5341" s="1">
        <f t="shared" ref="A5341:A5404" si="587">A5317+1</f>
        <v>43323</v>
      </c>
      <c r="B5341" s="7">
        <f t="shared" si="582"/>
        <v>8</v>
      </c>
      <c r="C5341" s="4">
        <f>INDEX(Calendar!$E$3:$E$367,MATCH(LOLP!$A5341,Calendar!$B$3:$B$367,0))</f>
        <v>0</v>
      </c>
      <c r="D5341" s="2">
        <f t="shared" ref="D5341:D5404" si="588">D5317</f>
        <v>10</v>
      </c>
      <c r="E5341" s="36">
        <v>30882</v>
      </c>
      <c r="F5341" s="7">
        <f>IFERROR(IF(INDEX('Temperature Data'!$AA$15:$AA$348,MATCH(LOLP!A5341,'Temperature Data'!$B$15:$B$348,0))&gt;IF(B5341=9,$G$2,LOLP!$F$2),1,0),0)</f>
        <v>1</v>
      </c>
      <c r="G5341" s="7">
        <f>SUMIFS(LOLP!$F$4:$F$8763,$C$4:$C$8763,$C5341,$B$4:$B$8763,$B5341,$D$4:$D$8763,$D5341)</f>
        <v>6</v>
      </c>
      <c r="H5341" s="7">
        <f>COUNTIFS(Calendar!$E$3:$E$367,LOLP!C5341,Calendar!$D$3:$D$367,LOLP!B5341)</f>
        <v>8</v>
      </c>
      <c r="I5341" s="7">
        <f ca="1">IF($F5341=1,OFFSET(start_norps,LOLP!$D5341+(1-$C5341)*24,LOLP!$B5341)*H5341/G5341,0)</f>
        <v>0</v>
      </c>
      <c r="J5341" s="7">
        <f ca="1">IF($F5341=1,OFFSET(start_33,LOLP!$D5341+(1-$C5341)*24,LOLP!$B5341)*H5341/G5341,0)</f>
        <v>0</v>
      </c>
      <c r="K5341" s="7">
        <f ca="1">IF($F5341,OFFSET(start_40,LOLP!$D5341+(1-$C5341)*24,LOLP!$B5341),0)</f>
        <v>0</v>
      </c>
      <c r="L5341" s="7">
        <f ca="1">IF($F5341,OFFSET(start_50,LOLP!$D5341+(1-$C5341)*24,LOLP!$B5341),0)</f>
        <v>0</v>
      </c>
      <c r="M5341" s="25">
        <f t="shared" ca="1" si="583"/>
        <v>0</v>
      </c>
      <c r="N5341" s="25">
        <f t="shared" ca="1" si="584"/>
        <v>0</v>
      </c>
      <c r="O5341" s="15" t="e">
        <f t="shared" ca="1" si="585"/>
        <v>#DIV/0!</v>
      </c>
      <c r="P5341" s="15" t="e">
        <f t="shared" ca="1" si="586"/>
        <v>#DIV/0!</v>
      </c>
    </row>
    <row r="5342" spans="1:16" x14ac:dyDescent="0.25">
      <c r="A5342" s="1">
        <f t="shared" si="587"/>
        <v>43323</v>
      </c>
      <c r="B5342" s="7">
        <f t="shared" si="582"/>
        <v>8</v>
      </c>
      <c r="C5342" s="4">
        <f>INDEX(Calendar!$E$3:$E$367,MATCH(LOLP!$A5342,Calendar!$B$3:$B$367,0))</f>
        <v>0</v>
      </c>
      <c r="D5342" s="2">
        <f t="shared" si="588"/>
        <v>11</v>
      </c>
      <c r="E5342" s="36">
        <v>31400</v>
      </c>
      <c r="F5342" s="7">
        <f>IFERROR(IF(INDEX('Temperature Data'!$AA$15:$AA$348,MATCH(LOLP!A5342,'Temperature Data'!$B$15:$B$348,0))&gt;IF(B5342=9,$G$2,LOLP!$F$2),1,0),0)</f>
        <v>1</v>
      </c>
      <c r="G5342" s="7">
        <f>SUMIFS(LOLP!$F$4:$F$8763,$C$4:$C$8763,$C5342,$B$4:$B$8763,$B5342,$D$4:$D$8763,$D5342)</f>
        <v>6</v>
      </c>
      <c r="H5342" s="7">
        <f>COUNTIFS(Calendar!$E$3:$E$367,LOLP!C5342,Calendar!$D$3:$D$367,LOLP!B5342)</f>
        <v>8</v>
      </c>
      <c r="I5342" s="7">
        <f ca="1">IF($F5342=1,OFFSET(start_norps,LOLP!$D5342+(1-$C5342)*24,LOLP!$B5342)*H5342/G5342,0)</f>
        <v>0</v>
      </c>
      <c r="J5342" s="7">
        <f ca="1">IF($F5342=1,OFFSET(start_33,LOLP!$D5342+(1-$C5342)*24,LOLP!$B5342)*H5342/G5342,0)</f>
        <v>0</v>
      </c>
      <c r="K5342" s="7">
        <f ca="1">IF($F5342,OFFSET(start_40,LOLP!$D5342+(1-$C5342)*24,LOLP!$B5342),0)</f>
        <v>0</v>
      </c>
      <c r="L5342" s="7">
        <f ca="1">IF($F5342,OFFSET(start_50,LOLP!$D5342+(1-$C5342)*24,LOLP!$B5342),0)</f>
        <v>0</v>
      </c>
      <c r="M5342" s="25">
        <f t="shared" ca="1" si="583"/>
        <v>0</v>
      </c>
      <c r="N5342" s="25">
        <f t="shared" ca="1" si="584"/>
        <v>0</v>
      </c>
      <c r="O5342" s="15" t="e">
        <f t="shared" ca="1" si="585"/>
        <v>#DIV/0!</v>
      </c>
      <c r="P5342" s="15" t="e">
        <f t="shared" ca="1" si="586"/>
        <v>#DIV/0!</v>
      </c>
    </row>
    <row r="5343" spans="1:16" x14ac:dyDescent="0.25">
      <c r="A5343" s="1">
        <f t="shared" si="587"/>
        <v>43323</v>
      </c>
      <c r="B5343" s="7">
        <f t="shared" si="582"/>
        <v>8</v>
      </c>
      <c r="C5343" s="4">
        <f>INDEX(Calendar!$E$3:$E$367,MATCH(LOLP!$A5343,Calendar!$B$3:$B$367,0))</f>
        <v>0</v>
      </c>
      <c r="D5343" s="2">
        <f t="shared" si="588"/>
        <v>12</v>
      </c>
      <c r="E5343" s="36">
        <v>34538</v>
      </c>
      <c r="F5343" s="7">
        <f>IFERROR(IF(INDEX('Temperature Data'!$AA$15:$AA$348,MATCH(LOLP!A5343,'Temperature Data'!$B$15:$B$348,0))&gt;IF(B5343=9,$G$2,LOLP!$F$2),1,0),0)</f>
        <v>1</v>
      </c>
      <c r="G5343" s="7">
        <f>SUMIFS(LOLP!$F$4:$F$8763,$C$4:$C$8763,$C5343,$B$4:$B$8763,$B5343,$D$4:$D$8763,$D5343)</f>
        <v>6</v>
      </c>
      <c r="H5343" s="7">
        <f>COUNTIFS(Calendar!$E$3:$E$367,LOLP!C5343,Calendar!$D$3:$D$367,LOLP!B5343)</f>
        <v>8</v>
      </c>
      <c r="I5343" s="7">
        <f ca="1">IF($F5343=1,OFFSET(start_norps,LOLP!$D5343+(1-$C5343)*24,LOLP!$B5343)*H5343/G5343,0)</f>
        <v>0</v>
      </c>
      <c r="J5343" s="7">
        <f ca="1">IF($F5343=1,OFFSET(start_33,LOLP!$D5343+(1-$C5343)*24,LOLP!$B5343)*H5343/G5343,0)</f>
        <v>0</v>
      </c>
      <c r="K5343" s="7">
        <f ca="1">IF($F5343,OFFSET(start_40,LOLP!$D5343+(1-$C5343)*24,LOLP!$B5343),0)</f>
        <v>0</v>
      </c>
      <c r="L5343" s="7">
        <f ca="1">IF($F5343,OFFSET(start_50,LOLP!$D5343+(1-$C5343)*24,LOLP!$B5343),0)</f>
        <v>0</v>
      </c>
      <c r="M5343" s="25">
        <f t="shared" ca="1" si="583"/>
        <v>0</v>
      </c>
      <c r="N5343" s="25">
        <f t="shared" ca="1" si="584"/>
        <v>0</v>
      </c>
      <c r="O5343" s="15" t="e">
        <f t="shared" ca="1" si="585"/>
        <v>#DIV/0!</v>
      </c>
      <c r="P5343" s="15" t="e">
        <f t="shared" ca="1" si="586"/>
        <v>#DIV/0!</v>
      </c>
    </row>
    <row r="5344" spans="1:16" x14ac:dyDescent="0.25">
      <c r="A5344" s="1">
        <f t="shared" si="587"/>
        <v>43323</v>
      </c>
      <c r="B5344" s="7">
        <f t="shared" si="582"/>
        <v>8</v>
      </c>
      <c r="C5344" s="4">
        <f>INDEX(Calendar!$E$3:$E$367,MATCH(LOLP!$A5344,Calendar!$B$3:$B$367,0))</f>
        <v>0</v>
      </c>
      <c r="D5344" s="2">
        <f t="shared" si="588"/>
        <v>13</v>
      </c>
      <c r="E5344" s="36">
        <v>35018</v>
      </c>
      <c r="F5344" s="7">
        <f>IFERROR(IF(INDEX('Temperature Data'!$AA$15:$AA$348,MATCH(LOLP!A5344,'Temperature Data'!$B$15:$B$348,0))&gt;IF(B5344=9,$G$2,LOLP!$F$2),1,0),0)</f>
        <v>1</v>
      </c>
      <c r="G5344" s="7">
        <f>SUMIFS(LOLP!$F$4:$F$8763,$C$4:$C$8763,$C5344,$B$4:$B$8763,$B5344,$D$4:$D$8763,$D5344)</f>
        <v>6</v>
      </c>
      <c r="H5344" s="7">
        <f>COUNTIFS(Calendar!$E$3:$E$367,LOLP!C5344,Calendar!$D$3:$D$367,LOLP!B5344)</f>
        <v>8</v>
      </c>
      <c r="I5344" s="7">
        <f ca="1">IF($F5344=1,OFFSET(start_norps,LOLP!$D5344+(1-$C5344)*24,LOLP!$B5344)*H5344/G5344,0)</f>
        <v>3.0334140763383867E-14</v>
      </c>
      <c r="J5344" s="7">
        <f ca="1">IF($F5344=1,OFFSET(start_33,LOLP!$D5344+(1-$C5344)*24,LOLP!$B5344)*H5344/G5344,0)</f>
        <v>0</v>
      </c>
      <c r="K5344" s="7">
        <f ca="1">IF($F5344,OFFSET(start_40,LOLP!$D5344+(1-$C5344)*24,LOLP!$B5344),0)</f>
        <v>0</v>
      </c>
      <c r="L5344" s="7">
        <f ca="1">IF($F5344,OFFSET(start_50,LOLP!$D5344+(1-$C5344)*24,LOLP!$B5344),0)</f>
        <v>0</v>
      </c>
      <c r="M5344" s="25">
        <f t="shared" ca="1" si="583"/>
        <v>1.8266810438080176E-17</v>
      </c>
      <c r="N5344" s="25">
        <f t="shared" ca="1" si="584"/>
        <v>0</v>
      </c>
      <c r="O5344" s="15" t="e">
        <f t="shared" ca="1" si="585"/>
        <v>#DIV/0!</v>
      </c>
      <c r="P5344" s="15" t="e">
        <f t="shared" ca="1" si="586"/>
        <v>#DIV/0!</v>
      </c>
    </row>
    <row r="5345" spans="1:16" x14ac:dyDescent="0.25">
      <c r="A5345" s="1">
        <f t="shared" si="587"/>
        <v>43323</v>
      </c>
      <c r="B5345" s="7">
        <f t="shared" si="582"/>
        <v>8</v>
      </c>
      <c r="C5345" s="4">
        <f>INDEX(Calendar!$E$3:$E$367,MATCH(LOLP!$A5345,Calendar!$B$3:$B$367,0))</f>
        <v>0</v>
      </c>
      <c r="D5345" s="2">
        <f t="shared" si="588"/>
        <v>14</v>
      </c>
      <c r="E5345" s="36">
        <v>38207</v>
      </c>
      <c r="F5345" s="7">
        <f>IFERROR(IF(INDEX('Temperature Data'!$AA$15:$AA$348,MATCH(LOLP!A5345,'Temperature Data'!$B$15:$B$348,0))&gt;IF(B5345=9,$G$2,LOLP!$F$2),1,0),0)</f>
        <v>1</v>
      </c>
      <c r="G5345" s="7">
        <f>SUMIFS(LOLP!$F$4:$F$8763,$C$4:$C$8763,$C5345,$B$4:$B$8763,$B5345,$D$4:$D$8763,$D5345)</f>
        <v>6</v>
      </c>
      <c r="H5345" s="7">
        <f>COUNTIFS(Calendar!$E$3:$E$367,LOLP!C5345,Calendar!$D$3:$D$367,LOLP!B5345)</f>
        <v>8</v>
      </c>
      <c r="I5345" s="7">
        <f ca="1">IF($F5345=1,OFFSET(start_norps,LOLP!$D5345+(1-$C5345)*24,LOLP!$B5345)*H5345/G5345,0)</f>
        <v>5.3158213298942672E-9</v>
      </c>
      <c r="J5345" s="7">
        <f ca="1">IF($F5345=1,OFFSET(start_33,LOLP!$D5345+(1-$C5345)*24,LOLP!$B5345)*H5345/G5345,0)</f>
        <v>0</v>
      </c>
      <c r="K5345" s="7">
        <f ca="1">IF($F5345,OFFSET(start_40,LOLP!$D5345+(1-$C5345)*24,LOLP!$B5345),0)</f>
        <v>0</v>
      </c>
      <c r="L5345" s="7">
        <f ca="1">IF($F5345,OFFSET(start_50,LOLP!$D5345+(1-$C5345)*24,LOLP!$B5345),0)</f>
        <v>0</v>
      </c>
      <c r="M5345" s="25">
        <f t="shared" ca="1" si="583"/>
        <v>3.2011159080890905E-12</v>
      </c>
      <c r="N5345" s="25">
        <f t="shared" ca="1" si="584"/>
        <v>0</v>
      </c>
      <c r="O5345" s="15" t="e">
        <f t="shared" ca="1" si="585"/>
        <v>#DIV/0!</v>
      </c>
      <c r="P5345" s="15" t="e">
        <f t="shared" ca="1" si="586"/>
        <v>#DIV/0!</v>
      </c>
    </row>
    <row r="5346" spans="1:16" x14ac:dyDescent="0.25">
      <c r="A5346" s="1">
        <f t="shared" si="587"/>
        <v>43323</v>
      </c>
      <c r="B5346" s="7">
        <f t="shared" si="582"/>
        <v>8</v>
      </c>
      <c r="C5346" s="4">
        <f>INDEX(Calendar!$E$3:$E$367,MATCH(LOLP!$A5346,Calendar!$B$3:$B$367,0))</f>
        <v>0</v>
      </c>
      <c r="D5346" s="2">
        <f t="shared" si="588"/>
        <v>15</v>
      </c>
      <c r="E5346" s="36">
        <v>38744</v>
      </c>
      <c r="F5346" s="7">
        <f>IFERROR(IF(INDEX('Temperature Data'!$AA$15:$AA$348,MATCH(LOLP!A5346,'Temperature Data'!$B$15:$B$348,0))&gt;IF(B5346=9,$G$2,LOLP!$F$2),1,0),0)</f>
        <v>1</v>
      </c>
      <c r="G5346" s="7">
        <f>SUMIFS(LOLP!$F$4:$F$8763,$C$4:$C$8763,$C5346,$B$4:$B$8763,$B5346,$D$4:$D$8763,$D5346)</f>
        <v>6</v>
      </c>
      <c r="H5346" s="7">
        <f>COUNTIFS(Calendar!$E$3:$E$367,LOLP!C5346,Calendar!$D$3:$D$367,LOLP!B5346)</f>
        <v>8</v>
      </c>
      <c r="I5346" s="7">
        <f ca="1">IF($F5346=1,OFFSET(start_norps,LOLP!$D5346+(1-$C5346)*24,LOLP!$B5346)*H5346/G5346,0)</f>
        <v>4.7728574080158134E-5</v>
      </c>
      <c r="J5346" s="7">
        <f ca="1">IF($F5346=1,OFFSET(start_33,LOLP!$D5346+(1-$C5346)*24,LOLP!$B5346)*H5346/G5346,0)</f>
        <v>1.2534328896042333E-9</v>
      </c>
      <c r="K5346" s="7">
        <f ca="1">IF($F5346,OFFSET(start_40,LOLP!$D5346+(1-$C5346)*24,LOLP!$B5346),0)</f>
        <v>0</v>
      </c>
      <c r="L5346" s="7">
        <f ca="1">IF($F5346,OFFSET(start_50,LOLP!$D5346+(1-$C5346)*24,LOLP!$B5346),0)</f>
        <v>0</v>
      </c>
      <c r="M5346" s="25">
        <f t="shared" ca="1" si="583"/>
        <v>2.8741503575223013E-8</v>
      </c>
      <c r="N5346" s="25">
        <f t="shared" ca="1" si="584"/>
        <v>6.6898003406386868E-13</v>
      </c>
      <c r="O5346" s="15" t="e">
        <f t="shared" ca="1" si="585"/>
        <v>#DIV/0!</v>
      </c>
      <c r="P5346" s="15" t="e">
        <f t="shared" ca="1" si="586"/>
        <v>#DIV/0!</v>
      </c>
    </row>
    <row r="5347" spans="1:16" x14ac:dyDescent="0.25">
      <c r="A5347" s="1">
        <f t="shared" si="587"/>
        <v>43323</v>
      </c>
      <c r="B5347" s="7">
        <f t="shared" si="582"/>
        <v>8</v>
      </c>
      <c r="C5347" s="4">
        <f>INDEX(Calendar!$E$3:$E$367,MATCH(LOLP!$A5347,Calendar!$B$3:$B$367,0))</f>
        <v>0</v>
      </c>
      <c r="D5347" s="2">
        <f t="shared" si="588"/>
        <v>16</v>
      </c>
      <c r="E5347" s="36">
        <v>40574</v>
      </c>
      <c r="F5347" s="7">
        <f>IFERROR(IF(INDEX('Temperature Data'!$AA$15:$AA$348,MATCH(LOLP!A5347,'Temperature Data'!$B$15:$B$348,0))&gt;IF(B5347=9,$G$2,LOLP!$F$2),1,0),0)</f>
        <v>1</v>
      </c>
      <c r="G5347" s="7">
        <f>SUMIFS(LOLP!$F$4:$F$8763,$C$4:$C$8763,$C5347,$B$4:$B$8763,$B5347,$D$4:$D$8763,$D5347)</f>
        <v>6</v>
      </c>
      <c r="H5347" s="7">
        <f>COUNTIFS(Calendar!$E$3:$E$367,LOLP!C5347,Calendar!$D$3:$D$367,LOLP!B5347)</f>
        <v>8</v>
      </c>
      <c r="I5347" s="7">
        <f ca="1">IF($F5347=1,OFFSET(start_norps,LOLP!$D5347+(1-$C5347)*24,LOLP!$B5347)*H5347/G5347,0)</f>
        <v>1.5070921379338133E-3</v>
      </c>
      <c r="J5347" s="7">
        <f ca="1">IF($F5347=1,OFFSET(start_33,LOLP!$D5347+(1-$C5347)*24,LOLP!$B5347)*H5347/G5347,0)</f>
        <v>2.7486752782683734E-6</v>
      </c>
      <c r="K5347" s="7">
        <f ca="1">IF($F5347,OFFSET(start_40,LOLP!$D5347+(1-$C5347)*24,LOLP!$B5347),0)</f>
        <v>0</v>
      </c>
      <c r="L5347" s="7">
        <f ca="1">IF($F5347,OFFSET(start_50,LOLP!$D5347+(1-$C5347)*24,LOLP!$B5347),0)</f>
        <v>0</v>
      </c>
      <c r="M5347" s="25">
        <f t="shared" ca="1" si="583"/>
        <v>9.0755055866256612E-7</v>
      </c>
      <c r="N5347" s="25">
        <f t="shared" ca="1" si="584"/>
        <v>1.4670182157634997E-9</v>
      </c>
      <c r="O5347" s="15" t="e">
        <f t="shared" ca="1" si="585"/>
        <v>#DIV/0!</v>
      </c>
      <c r="P5347" s="15" t="e">
        <f t="shared" ca="1" si="586"/>
        <v>#DIV/0!</v>
      </c>
    </row>
    <row r="5348" spans="1:16" x14ac:dyDescent="0.25">
      <c r="A5348" s="1">
        <f t="shared" si="587"/>
        <v>43323</v>
      </c>
      <c r="B5348" s="7">
        <f t="shared" si="582"/>
        <v>8</v>
      </c>
      <c r="C5348" s="4">
        <f>INDEX(Calendar!$E$3:$E$367,MATCH(LOLP!$A5348,Calendar!$B$3:$B$367,0))</f>
        <v>0</v>
      </c>
      <c r="D5348" s="2">
        <f t="shared" si="588"/>
        <v>17</v>
      </c>
      <c r="E5348" s="36">
        <v>40924</v>
      </c>
      <c r="F5348" s="7">
        <f>IFERROR(IF(INDEX('Temperature Data'!$AA$15:$AA$348,MATCH(LOLP!A5348,'Temperature Data'!$B$15:$B$348,0))&gt;IF(B5348=9,$G$2,LOLP!$F$2),1,0),0)</f>
        <v>1</v>
      </c>
      <c r="G5348" s="7">
        <f>SUMIFS(LOLP!$F$4:$F$8763,$C$4:$C$8763,$C5348,$B$4:$B$8763,$B5348,$D$4:$D$8763,$D5348)</f>
        <v>6</v>
      </c>
      <c r="H5348" s="7">
        <f>COUNTIFS(Calendar!$E$3:$E$367,LOLP!C5348,Calendar!$D$3:$D$367,LOLP!B5348)</f>
        <v>8</v>
      </c>
      <c r="I5348" s="7">
        <f ca="1">IF($F5348=1,OFFSET(start_norps,LOLP!$D5348+(1-$C5348)*24,LOLP!$B5348)*H5348/G5348,0)</f>
        <v>6.4202191920567997E-3</v>
      </c>
      <c r="J5348" s="7">
        <f ca="1">IF($F5348=1,OFFSET(start_33,LOLP!$D5348+(1-$C5348)*24,LOLP!$B5348)*H5348/G5348,0)</f>
        <v>1.6828252912131202E-4</v>
      </c>
      <c r="K5348" s="7">
        <f ca="1">IF($F5348,OFFSET(start_40,LOLP!$D5348+(1-$C5348)*24,LOLP!$B5348),0)</f>
        <v>0</v>
      </c>
      <c r="L5348" s="7">
        <f ca="1">IF($F5348,OFFSET(start_50,LOLP!$D5348+(1-$C5348)*24,LOLP!$B5348),0)</f>
        <v>0</v>
      </c>
      <c r="M5348" s="25">
        <f t="shared" ca="1" si="583"/>
        <v>3.866169405193438E-6</v>
      </c>
      <c r="N5348" s="25">
        <f t="shared" ca="1" si="584"/>
        <v>8.9815460402890217E-8</v>
      </c>
      <c r="O5348" s="15" t="e">
        <f t="shared" ca="1" si="585"/>
        <v>#DIV/0!</v>
      </c>
      <c r="P5348" s="15" t="e">
        <f t="shared" ca="1" si="586"/>
        <v>#DIV/0!</v>
      </c>
    </row>
    <row r="5349" spans="1:16" x14ac:dyDescent="0.25">
      <c r="A5349" s="1">
        <f t="shared" si="587"/>
        <v>43323</v>
      </c>
      <c r="B5349" s="7">
        <f t="shared" si="582"/>
        <v>8</v>
      </c>
      <c r="C5349" s="4">
        <f>INDEX(Calendar!$E$3:$E$367,MATCH(LOLP!$A5349,Calendar!$B$3:$B$367,0))</f>
        <v>0</v>
      </c>
      <c r="D5349" s="2">
        <f t="shared" si="588"/>
        <v>18</v>
      </c>
      <c r="E5349" s="36">
        <v>40369</v>
      </c>
      <c r="F5349" s="7">
        <f>IFERROR(IF(INDEX('Temperature Data'!$AA$15:$AA$348,MATCH(LOLP!A5349,'Temperature Data'!$B$15:$B$348,0))&gt;IF(B5349=9,$G$2,LOLP!$F$2),1,0),0)</f>
        <v>1</v>
      </c>
      <c r="G5349" s="7">
        <f>SUMIFS(LOLP!$F$4:$F$8763,$C$4:$C$8763,$C5349,$B$4:$B$8763,$B5349,$D$4:$D$8763,$D5349)</f>
        <v>6</v>
      </c>
      <c r="H5349" s="7">
        <f>COUNTIFS(Calendar!$E$3:$E$367,LOLP!C5349,Calendar!$D$3:$D$367,LOLP!B5349)</f>
        <v>8</v>
      </c>
      <c r="I5349" s="7">
        <f ca="1">IF($F5349=1,OFFSET(start_norps,LOLP!$D5349+(1-$C5349)*24,LOLP!$B5349)*H5349/G5349,0)</f>
        <v>7.2570721896900265E-3</v>
      </c>
      <c r="J5349" s="7">
        <f ca="1">IF($F5349=1,OFFSET(start_33,LOLP!$D5349+(1-$C5349)*24,LOLP!$B5349)*H5349/G5349,0)</f>
        <v>4.51726724930036E-3</v>
      </c>
      <c r="K5349" s="7">
        <f ca="1">IF($F5349,OFFSET(start_40,LOLP!$D5349+(1-$C5349)*24,LOLP!$B5349),0)</f>
        <v>0</v>
      </c>
      <c r="L5349" s="7">
        <f ca="1">IF($F5349,OFFSET(start_50,LOLP!$D5349+(1-$C5349)*24,LOLP!$B5349),0)</f>
        <v>0</v>
      </c>
      <c r="M5349" s="25">
        <f t="shared" ca="1" si="583"/>
        <v>4.3701109933711294E-6</v>
      </c>
      <c r="N5349" s="25">
        <f t="shared" ca="1" si="584"/>
        <v>2.4109480638143506E-6</v>
      </c>
      <c r="O5349" s="15" t="e">
        <f t="shared" ca="1" si="585"/>
        <v>#DIV/0!</v>
      </c>
      <c r="P5349" s="15" t="e">
        <f t="shared" ca="1" si="586"/>
        <v>#DIV/0!</v>
      </c>
    </row>
    <row r="5350" spans="1:16" x14ac:dyDescent="0.25">
      <c r="A5350" s="1">
        <f t="shared" si="587"/>
        <v>43323</v>
      </c>
      <c r="B5350" s="7">
        <f t="shared" si="582"/>
        <v>8</v>
      </c>
      <c r="C5350" s="4">
        <f>INDEX(Calendar!$E$3:$E$367,MATCH(LOLP!$A5350,Calendar!$B$3:$B$367,0))</f>
        <v>0</v>
      </c>
      <c r="D5350" s="2">
        <f t="shared" si="588"/>
        <v>19</v>
      </c>
      <c r="E5350" s="36">
        <v>39077</v>
      </c>
      <c r="F5350" s="7">
        <f>IFERROR(IF(INDEX('Temperature Data'!$AA$15:$AA$348,MATCH(LOLP!A5350,'Temperature Data'!$B$15:$B$348,0))&gt;IF(B5350=9,$G$2,LOLP!$F$2),1,0),0)</f>
        <v>1</v>
      </c>
      <c r="G5350" s="7">
        <f>SUMIFS(LOLP!$F$4:$F$8763,$C$4:$C$8763,$C5350,$B$4:$B$8763,$B5350,$D$4:$D$8763,$D5350)</f>
        <v>6</v>
      </c>
      <c r="H5350" s="7">
        <f>COUNTIFS(Calendar!$E$3:$E$367,LOLP!C5350,Calendar!$D$3:$D$367,LOLP!B5350)</f>
        <v>8</v>
      </c>
      <c r="I5350" s="7">
        <f ca="1">IF($F5350=1,OFFSET(start_norps,LOLP!$D5350+(1-$C5350)*24,LOLP!$B5350)*H5350/G5350,0)</f>
        <v>1.7660917535072266E-2</v>
      </c>
      <c r="J5350" s="7">
        <f ca="1">IF($F5350=1,OFFSET(start_33,LOLP!$D5350+(1-$C5350)*24,LOLP!$B5350)*H5350/G5350,0)</f>
        <v>5.7735848409266932E-2</v>
      </c>
      <c r="K5350" s="7">
        <f ca="1">IF($F5350,OFFSET(start_40,LOLP!$D5350+(1-$C5350)*24,LOLP!$B5350),0)</f>
        <v>0</v>
      </c>
      <c r="L5350" s="7">
        <f ca="1">IF($F5350,OFFSET(start_50,LOLP!$D5350+(1-$C5350)*24,LOLP!$B5350),0)</f>
        <v>0</v>
      </c>
      <c r="M5350" s="25">
        <f t="shared" ca="1" si="583"/>
        <v>1.0635166339214393E-5</v>
      </c>
      <c r="N5350" s="25">
        <f t="shared" ca="1" si="584"/>
        <v>3.0814677160524465E-5</v>
      </c>
      <c r="O5350" s="15" t="e">
        <f t="shared" ca="1" si="585"/>
        <v>#DIV/0!</v>
      </c>
      <c r="P5350" s="15" t="e">
        <f t="shared" ca="1" si="586"/>
        <v>#DIV/0!</v>
      </c>
    </row>
    <row r="5351" spans="1:16" x14ac:dyDescent="0.25">
      <c r="A5351" s="1">
        <f t="shared" si="587"/>
        <v>43323</v>
      </c>
      <c r="B5351" s="7">
        <f t="shared" si="582"/>
        <v>8</v>
      </c>
      <c r="C5351" s="4">
        <f>INDEX(Calendar!$E$3:$E$367,MATCH(LOLP!$A5351,Calendar!$B$3:$B$367,0))</f>
        <v>0</v>
      </c>
      <c r="D5351" s="2">
        <f t="shared" si="588"/>
        <v>20</v>
      </c>
      <c r="E5351" s="36">
        <v>38244</v>
      </c>
      <c r="F5351" s="7">
        <f>IFERROR(IF(INDEX('Temperature Data'!$AA$15:$AA$348,MATCH(LOLP!A5351,'Temperature Data'!$B$15:$B$348,0))&gt;IF(B5351=9,$G$2,LOLP!$F$2),1,0),0)</f>
        <v>1</v>
      </c>
      <c r="G5351" s="7">
        <f>SUMIFS(LOLP!$F$4:$F$8763,$C$4:$C$8763,$C5351,$B$4:$B$8763,$B5351,$D$4:$D$8763,$D5351)</f>
        <v>6</v>
      </c>
      <c r="H5351" s="7">
        <f>COUNTIFS(Calendar!$E$3:$E$367,LOLP!C5351,Calendar!$D$3:$D$367,LOLP!B5351)</f>
        <v>8</v>
      </c>
      <c r="I5351" s="7">
        <f ca="1">IF($F5351=1,OFFSET(start_norps,LOLP!$D5351+(1-$C5351)*24,LOLP!$B5351)*H5351/G5351,0)</f>
        <v>2.3154811529605868E-3</v>
      </c>
      <c r="J5351" s="7">
        <f ca="1">IF($F5351=1,OFFSET(start_33,LOLP!$D5351+(1-$C5351)*24,LOLP!$B5351)*H5351/G5351,0)</f>
        <v>5.7241031724342669E-3</v>
      </c>
      <c r="K5351" s="7">
        <f ca="1">IF($F5351,OFFSET(start_40,LOLP!$D5351+(1-$C5351)*24,LOLP!$B5351),0)</f>
        <v>0</v>
      </c>
      <c r="L5351" s="7">
        <f ca="1">IF($F5351,OFFSET(start_50,LOLP!$D5351+(1-$C5351)*24,LOLP!$B5351),0)</f>
        <v>0</v>
      </c>
      <c r="M5351" s="25">
        <f t="shared" ca="1" si="583"/>
        <v>1.3943515204206519E-6</v>
      </c>
      <c r="N5351" s="25">
        <f t="shared" ca="1" si="584"/>
        <v>3.0550584455217741E-6</v>
      </c>
      <c r="O5351" s="15" t="e">
        <f t="shared" ca="1" si="585"/>
        <v>#DIV/0!</v>
      </c>
      <c r="P5351" s="15" t="e">
        <f t="shared" ca="1" si="586"/>
        <v>#DIV/0!</v>
      </c>
    </row>
    <row r="5352" spans="1:16" x14ac:dyDescent="0.25">
      <c r="A5352" s="1">
        <f t="shared" si="587"/>
        <v>43323</v>
      </c>
      <c r="B5352" s="7">
        <f t="shared" si="582"/>
        <v>8</v>
      </c>
      <c r="C5352" s="4">
        <f>INDEX(Calendar!$E$3:$E$367,MATCH(LOLP!$A5352,Calendar!$B$3:$B$367,0))</f>
        <v>0</v>
      </c>
      <c r="D5352" s="2">
        <f t="shared" si="588"/>
        <v>21</v>
      </c>
      <c r="E5352" s="36">
        <v>36412</v>
      </c>
      <c r="F5352" s="7">
        <f>IFERROR(IF(INDEX('Temperature Data'!$AA$15:$AA$348,MATCH(LOLP!A5352,'Temperature Data'!$B$15:$B$348,0))&gt;IF(B5352=9,$G$2,LOLP!$F$2),1,0),0)</f>
        <v>1</v>
      </c>
      <c r="G5352" s="7">
        <f>SUMIFS(LOLP!$F$4:$F$8763,$C$4:$C$8763,$C5352,$B$4:$B$8763,$B5352,$D$4:$D$8763,$D5352)</f>
        <v>6</v>
      </c>
      <c r="H5352" s="7">
        <f>COUNTIFS(Calendar!$E$3:$E$367,LOLP!C5352,Calendar!$D$3:$D$367,LOLP!B5352)</f>
        <v>8</v>
      </c>
      <c r="I5352" s="7">
        <f ca="1">IF($F5352=1,OFFSET(start_norps,LOLP!$D5352+(1-$C5352)*24,LOLP!$B5352)*H5352/G5352,0)</f>
        <v>2.2498778832248798E-6</v>
      </c>
      <c r="J5352" s="7">
        <f ca="1">IF($F5352=1,OFFSET(start_33,LOLP!$D5352+(1-$C5352)*24,LOLP!$B5352)*H5352/G5352,0)</f>
        <v>1.1313783624192973E-5</v>
      </c>
      <c r="K5352" s="7">
        <f ca="1">IF($F5352,OFFSET(start_40,LOLP!$D5352+(1-$C5352)*24,LOLP!$B5352),0)</f>
        <v>0</v>
      </c>
      <c r="L5352" s="7">
        <f ca="1">IF($F5352,OFFSET(start_50,LOLP!$D5352+(1-$C5352)*24,LOLP!$B5352),0)</f>
        <v>0</v>
      </c>
      <c r="M5352" s="25">
        <f t="shared" ca="1" si="583"/>
        <v>1.3548461162053811E-9</v>
      </c>
      <c r="N5352" s="25">
        <f t="shared" ca="1" si="584"/>
        <v>6.0383730290447712E-9</v>
      </c>
      <c r="O5352" s="15" t="e">
        <f t="shared" ca="1" si="585"/>
        <v>#DIV/0!</v>
      </c>
      <c r="P5352" s="15" t="e">
        <f t="shared" ca="1" si="586"/>
        <v>#DIV/0!</v>
      </c>
    </row>
    <row r="5353" spans="1:16" x14ac:dyDescent="0.25">
      <c r="A5353" s="1">
        <f t="shared" si="587"/>
        <v>43323</v>
      </c>
      <c r="B5353" s="7">
        <f t="shared" si="582"/>
        <v>8</v>
      </c>
      <c r="C5353" s="4">
        <f>INDEX(Calendar!$E$3:$E$367,MATCH(LOLP!$A5353,Calendar!$B$3:$B$367,0))</f>
        <v>0</v>
      </c>
      <c r="D5353" s="2">
        <f t="shared" si="588"/>
        <v>22</v>
      </c>
      <c r="E5353" s="36">
        <v>33914</v>
      </c>
      <c r="F5353" s="7">
        <f>IFERROR(IF(INDEX('Temperature Data'!$AA$15:$AA$348,MATCH(LOLP!A5353,'Temperature Data'!$B$15:$B$348,0))&gt;IF(B5353=9,$G$2,LOLP!$F$2),1,0),0)</f>
        <v>1</v>
      </c>
      <c r="G5353" s="7">
        <f>SUMIFS(LOLP!$F$4:$F$8763,$C$4:$C$8763,$C5353,$B$4:$B$8763,$B5353,$D$4:$D$8763,$D5353)</f>
        <v>6</v>
      </c>
      <c r="H5353" s="7">
        <f>COUNTIFS(Calendar!$E$3:$E$367,LOLP!C5353,Calendar!$D$3:$D$367,LOLP!B5353)</f>
        <v>8</v>
      </c>
      <c r="I5353" s="7">
        <f ca="1">IF($F5353=1,OFFSET(start_norps,LOLP!$D5353+(1-$C5353)*24,LOLP!$B5353)*H5353/G5353,0)</f>
        <v>9.5436561602736276E-18</v>
      </c>
      <c r="J5353" s="7">
        <f ca="1">IF($F5353=1,OFFSET(start_33,LOLP!$D5353+(1-$C5353)*24,LOLP!$B5353)*H5353/G5353,0)</f>
        <v>4.6262371815303998E-12</v>
      </c>
      <c r="K5353" s="7">
        <f ca="1">IF($F5353,OFFSET(start_40,LOLP!$D5353+(1-$C5353)*24,LOLP!$B5353),0)</f>
        <v>0</v>
      </c>
      <c r="L5353" s="7">
        <f ca="1">IF($F5353,OFFSET(start_50,LOLP!$D5353+(1-$C5353)*24,LOLP!$B5353),0)</f>
        <v>0</v>
      </c>
      <c r="M5353" s="25">
        <f t="shared" ca="1" si="583"/>
        <v>5.7470610203131131E-21</v>
      </c>
      <c r="N5353" s="25">
        <f t="shared" ca="1" si="584"/>
        <v>2.469107307583841E-15</v>
      </c>
      <c r="O5353" s="15" t="e">
        <f t="shared" ca="1" si="585"/>
        <v>#DIV/0!</v>
      </c>
      <c r="P5353" s="15" t="e">
        <f t="shared" ca="1" si="586"/>
        <v>#DIV/0!</v>
      </c>
    </row>
    <row r="5354" spans="1:16" x14ac:dyDescent="0.25">
      <c r="A5354" s="1">
        <f t="shared" si="587"/>
        <v>43323</v>
      </c>
      <c r="B5354" s="7">
        <f t="shared" si="582"/>
        <v>8</v>
      </c>
      <c r="C5354" s="4">
        <f>INDEX(Calendar!$E$3:$E$367,MATCH(LOLP!$A5354,Calendar!$B$3:$B$367,0))</f>
        <v>0</v>
      </c>
      <c r="D5354" s="2">
        <f t="shared" si="588"/>
        <v>23</v>
      </c>
      <c r="E5354" s="36">
        <v>31346</v>
      </c>
      <c r="F5354" s="7">
        <f>IFERROR(IF(INDEX('Temperature Data'!$AA$15:$AA$348,MATCH(LOLP!A5354,'Temperature Data'!$B$15:$B$348,0))&gt;IF(B5354=9,$G$2,LOLP!$F$2),1,0),0)</f>
        <v>1</v>
      </c>
      <c r="G5354" s="7">
        <f>SUMIFS(LOLP!$F$4:$F$8763,$C$4:$C$8763,$C5354,$B$4:$B$8763,$B5354,$D$4:$D$8763,$D5354)</f>
        <v>6</v>
      </c>
      <c r="H5354" s="7">
        <f>COUNTIFS(Calendar!$E$3:$E$367,LOLP!C5354,Calendar!$D$3:$D$367,LOLP!B5354)</f>
        <v>8</v>
      </c>
      <c r="I5354" s="7">
        <f ca="1">IF($F5354=1,OFFSET(start_norps,LOLP!$D5354+(1-$C5354)*24,LOLP!$B5354)*H5354/G5354,0)</f>
        <v>0</v>
      </c>
      <c r="J5354" s="7">
        <f ca="1">IF($F5354=1,OFFSET(start_33,LOLP!$D5354+(1-$C5354)*24,LOLP!$B5354)*H5354/G5354,0)</f>
        <v>0</v>
      </c>
      <c r="K5354" s="7">
        <f ca="1">IF($F5354,OFFSET(start_40,LOLP!$D5354+(1-$C5354)*24,LOLP!$B5354),0)</f>
        <v>0</v>
      </c>
      <c r="L5354" s="7">
        <f ca="1">IF($F5354,OFFSET(start_50,LOLP!$D5354+(1-$C5354)*24,LOLP!$B5354),0)</f>
        <v>0</v>
      </c>
      <c r="M5354" s="25">
        <f t="shared" ca="1" si="583"/>
        <v>0</v>
      </c>
      <c r="N5354" s="25">
        <f t="shared" ca="1" si="584"/>
        <v>0</v>
      </c>
      <c r="O5354" s="15" t="e">
        <f t="shared" ca="1" si="585"/>
        <v>#DIV/0!</v>
      </c>
      <c r="P5354" s="15" t="e">
        <f t="shared" ca="1" si="586"/>
        <v>#DIV/0!</v>
      </c>
    </row>
    <row r="5355" spans="1:16" x14ac:dyDescent="0.25">
      <c r="A5355" s="1">
        <f t="shared" si="587"/>
        <v>43323</v>
      </c>
      <c r="B5355" s="7">
        <f t="shared" si="582"/>
        <v>8</v>
      </c>
      <c r="C5355" s="4">
        <f>INDEX(Calendar!$E$3:$E$367,MATCH(LOLP!$A5355,Calendar!$B$3:$B$367,0))</f>
        <v>0</v>
      </c>
      <c r="D5355" s="2">
        <f t="shared" si="588"/>
        <v>24</v>
      </c>
      <c r="E5355" s="36">
        <v>29329</v>
      </c>
      <c r="F5355" s="7">
        <f>IFERROR(IF(INDEX('Temperature Data'!$AA$15:$AA$348,MATCH(LOLP!A5355,'Temperature Data'!$B$15:$B$348,0))&gt;IF(B5355=9,$G$2,LOLP!$F$2),1,0),0)</f>
        <v>1</v>
      </c>
      <c r="G5355" s="7">
        <f>SUMIFS(LOLP!$F$4:$F$8763,$C$4:$C$8763,$C5355,$B$4:$B$8763,$B5355,$D$4:$D$8763,$D5355)</f>
        <v>6</v>
      </c>
      <c r="H5355" s="7">
        <f>COUNTIFS(Calendar!$E$3:$E$367,LOLP!C5355,Calendar!$D$3:$D$367,LOLP!B5355)</f>
        <v>8</v>
      </c>
      <c r="I5355" s="7">
        <f ca="1">IF($F5355=1,OFFSET(start_norps,LOLP!$D5355+(1-$C5355)*24,LOLP!$B5355)*H5355/G5355,0)</f>
        <v>0</v>
      </c>
      <c r="J5355" s="7">
        <f ca="1">IF($F5355=1,OFFSET(start_33,LOLP!$D5355+(1-$C5355)*24,LOLP!$B5355)*H5355/G5355,0)</f>
        <v>0</v>
      </c>
      <c r="K5355" s="7">
        <f ca="1">IF($F5355,OFFSET(start_40,LOLP!$D5355+(1-$C5355)*24,LOLP!$B5355),0)</f>
        <v>0</v>
      </c>
      <c r="L5355" s="7">
        <f ca="1">IF($F5355,OFFSET(start_50,LOLP!$D5355+(1-$C5355)*24,LOLP!$B5355),0)</f>
        <v>0</v>
      </c>
      <c r="M5355" s="25">
        <f t="shared" ca="1" si="583"/>
        <v>0</v>
      </c>
      <c r="N5355" s="25">
        <f t="shared" ca="1" si="584"/>
        <v>0</v>
      </c>
      <c r="O5355" s="15" t="e">
        <f t="shared" ca="1" si="585"/>
        <v>#DIV/0!</v>
      </c>
      <c r="P5355" s="15" t="e">
        <f t="shared" ca="1" si="586"/>
        <v>#DIV/0!</v>
      </c>
    </row>
    <row r="5356" spans="1:16" x14ac:dyDescent="0.25">
      <c r="A5356" s="1">
        <f t="shared" si="587"/>
        <v>43324</v>
      </c>
      <c r="B5356" s="7">
        <f t="shared" si="582"/>
        <v>8</v>
      </c>
      <c r="C5356" s="4">
        <f>INDEX(Calendar!$E$3:$E$367,MATCH(LOLP!$A5356,Calendar!$B$3:$B$367,0))</f>
        <v>0</v>
      </c>
      <c r="D5356" s="2">
        <f t="shared" si="588"/>
        <v>1</v>
      </c>
      <c r="E5356" s="36">
        <v>27994</v>
      </c>
      <c r="F5356" s="7">
        <f>IFERROR(IF(INDEX('Temperature Data'!$AA$15:$AA$348,MATCH(LOLP!A5356,'Temperature Data'!$B$15:$B$348,0))&gt;IF(B5356=9,$G$2,LOLP!$F$2),1,0),0)</f>
        <v>1</v>
      </c>
      <c r="G5356" s="7">
        <f>SUMIFS(LOLP!$F$4:$F$8763,$C$4:$C$8763,$C5356,$B$4:$B$8763,$B5356,$D$4:$D$8763,$D5356)</f>
        <v>6</v>
      </c>
      <c r="H5356" s="7">
        <f>COUNTIFS(Calendar!$E$3:$E$367,LOLP!C5356,Calendar!$D$3:$D$367,LOLP!B5356)</f>
        <v>8</v>
      </c>
      <c r="I5356" s="7">
        <f ca="1">IF($F5356=1,OFFSET(start_norps,LOLP!$D5356+(1-$C5356)*24,LOLP!$B5356)*H5356/G5356,0)</f>
        <v>0</v>
      </c>
      <c r="J5356" s="7">
        <f ca="1">IF($F5356=1,OFFSET(start_33,LOLP!$D5356+(1-$C5356)*24,LOLP!$B5356)*H5356/G5356,0)</f>
        <v>0</v>
      </c>
      <c r="K5356" s="7">
        <f ca="1">IF($F5356,OFFSET(start_40,LOLP!$D5356+(1-$C5356)*24,LOLP!$B5356),0)</f>
        <v>0</v>
      </c>
      <c r="L5356" s="7">
        <f ca="1">IF($F5356,OFFSET(start_50,LOLP!$D5356+(1-$C5356)*24,LOLP!$B5356),0)</f>
        <v>0</v>
      </c>
      <c r="M5356" s="25">
        <f t="shared" ca="1" si="583"/>
        <v>0</v>
      </c>
      <c r="N5356" s="25">
        <f t="shared" ca="1" si="584"/>
        <v>0</v>
      </c>
      <c r="O5356" s="15" t="e">
        <f t="shared" ca="1" si="585"/>
        <v>#DIV/0!</v>
      </c>
      <c r="P5356" s="15" t="e">
        <f t="shared" ca="1" si="586"/>
        <v>#DIV/0!</v>
      </c>
    </row>
    <row r="5357" spans="1:16" x14ac:dyDescent="0.25">
      <c r="A5357" s="1">
        <f t="shared" si="587"/>
        <v>43324</v>
      </c>
      <c r="B5357" s="7">
        <f t="shared" si="582"/>
        <v>8</v>
      </c>
      <c r="C5357" s="4">
        <f>INDEX(Calendar!$E$3:$E$367,MATCH(LOLP!$A5357,Calendar!$B$3:$B$367,0))</f>
        <v>0</v>
      </c>
      <c r="D5357" s="2">
        <f t="shared" si="588"/>
        <v>2</v>
      </c>
      <c r="E5357" s="36">
        <v>26500</v>
      </c>
      <c r="F5357" s="7">
        <f>IFERROR(IF(INDEX('Temperature Data'!$AA$15:$AA$348,MATCH(LOLP!A5357,'Temperature Data'!$B$15:$B$348,0))&gt;IF(B5357=9,$G$2,LOLP!$F$2),1,0),0)</f>
        <v>1</v>
      </c>
      <c r="G5357" s="7">
        <f>SUMIFS(LOLP!$F$4:$F$8763,$C$4:$C$8763,$C5357,$B$4:$B$8763,$B5357,$D$4:$D$8763,$D5357)</f>
        <v>6</v>
      </c>
      <c r="H5357" s="7">
        <f>COUNTIFS(Calendar!$E$3:$E$367,LOLP!C5357,Calendar!$D$3:$D$367,LOLP!B5357)</f>
        <v>8</v>
      </c>
      <c r="I5357" s="7">
        <f ca="1">IF($F5357=1,OFFSET(start_norps,LOLP!$D5357+(1-$C5357)*24,LOLP!$B5357)*H5357/G5357,0)</f>
        <v>0</v>
      </c>
      <c r="J5357" s="7">
        <f ca="1">IF($F5357=1,OFFSET(start_33,LOLP!$D5357+(1-$C5357)*24,LOLP!$B5357)*H5357/G5357,0)</f>
        <v>0</v>
      </c>
      <c r="K5357" s="7">
        <f ca="1">IF($F5357,OFFSET(start_40,LOLP!$D5357+(1-$C5357)*24,LOLP!$B5357),0)</f>
        <v>0</v>
      </c>
      <c r="L5357" s="7">
        <f ca="1">IF($F5357,OFFSET(start_50,LOLP!$D5357+(1-$C5357)*24,LOLP!$B5357),0)</f>
        <v>0</v>
      </c>
      <c r="M5357" s="25">
        <f t="shared" ca="1" si="583"/>
        <v>0</v>
      </c>
      <c r="N5357" s="25">
        <f t="shared" ca="1" si="584"/>
        <v>0</v>
      </c>
      <c r="O5357" s="15" t="e">
        <f t="shared" ca="1" si="585"/>
        <v>#DIV/0!</v>
      </c>
      <c r="P5357" s="15" t="e">
        <f t="shared" ca="1" si="586"/>
        <v>#DIV/0!</v>
      </c>
    </row>
    <row r="5358" spans="1:16" x14ac:dyDescent="0.25">
      <c r="A5358" s="1">
        <f t="shared" si="587"/>
        <v>43324</v>
      </c>
      <c r="B5358" s="7">
        <f t="shared" si="582"/>
        <v>8</v>
      </c>
      <c r="C5358" s="4">
        <f>INDEX(Calendar!$E$3:$E$367,MATCH(LOLP!$A5358,Calendar!$B$3:$B$367,0))</f>
        <v>0</v>
      </c>
      <c r="D5358" s="2">
        <f t="shared" si="588"/>
        <v>3</v>
      </c>
      <c r="E5358" s="36">
        <v>25796</v>
      </c>
      <c r="F5358" s="7">
        <f>IFERROR(IF(INDEX('Temperature Data'!$AA$15:$AA$348,MATCH(LOLP!A5358,'Temperature Data'!$B$15:$B$348,0))&gt;IF(B5358=9,$G$2,LOLP!$F$2),1,0),0)</f>
        <v>1</v>
      </c>
      <c r="G5358" s="7">
        <f>SUMIFS(LOLP!$F$4:$F$8763,$C$4:$C$8763,$C5358,$B$4:$B$8763,$B5358,$D$4:$D$8763,$D5358)</f>
        <v>6</v>
      </c>
      <c r="H5358" s="7">
        <f>COUNTIFS(Calendar!$E$3:$E$367,LOLP!C5358,Calendar!$D$3:$D$367,LOLP!B5358)</f>
        <v>8</v>
      </c>
      <c r="I5358" s="7">
        <f ca="1">IF($F5358=1,OFFSET(start_norps,LOLP!$D5358+(1-$C5358)*24,LOLP!$B5358)*H5358/G5358,0)</f>
        <v>0</v>
      </c>
      <c r="J5358" s="7">
        <f ca="1">IF($F5358=1,OFFSET(start_33,LOLP!$D5358+(1-$C5358)*24,LOLP!$B5358)*H5358/G5358,0)</f>
        <v>0</v>
      </c>
      <c r="K5358" s="7">
        <f ca="1">IF($F5358,OFFSET(start_40,LOLP!$D5358+(1-$C5358)*24,LOLP!$B5358),0)</f>
        <v>0</v>
      </c>
      <c r="L5358" s="7">
        <f ca="1">IF($F5358,OFFSET(start_50,LOLP!$D5358+(1-$C5358)*24,LOLP!$B5358),0)</f>
        <v>0</v>
      </c>
      <c r="M5358" s="25">
        <f t="shared" ca="1" si="583"/>
        <v>0</v>
      </c>
      <c r="N5358" s="25">
        <f t="shared" ca="1" si="584"/>
        <v>0</v>
      </c>
      <c r="O5358" s="15" t="e">
        <f t="shared" ca="1" si="585"/>
        <v>#DIV/0!</v>
      </c>
      <c r="P5358" s="15" t="e">
        <f t="shared" ca="1" si="586"/>
        <v>#DIV/0!</v>
      </c>
    </row>
    <row r="5359" spans="1:16" x14ac:dyDescent="0.25">
      <c r="A5359" s="1">
        <f t="shared" si="587"/>
        <v>43324</v>
      </c>
      <c r="B5359" s="7">
        <f t="shared" si="582"/>
        <v>8</v>
      </c>
      <c r="C5359" s="4">
        <f>INDEX(Calendar!$E$3:$E$367,MATCH(LOLP!$A5359,Calendar!$B$3:$B$367,0))</f>
        <v>0</v>
      </c>
      <c r="D5359" s="2">
        <f t="shared" si="588"/>
        <v>4</v>
      </c>
      <c r="E5359" s="36">
        <v>25694</v>
      </c>
      <c r="F5359" s="7">
        <f>IFERROR(IF(INDEX('Temperature Data'!$AA$15:$AA$348,MATCH(LOLP!A5359,'Temperature Data'!$B$15:$B$348,0))&gt;IF(B5359=9,$G$2,LOLP!$F$2),1,0),0)</f>
        <v>1</v>
      </c>
      <c r="G5359" s="7">
        <f>SUMIFS(LOLP!$F$4:$F$8763,$C$4:$C$8763,$C5359,$B$4:$B$8763,$B5359,$D$4:$D$8763,$D5359)</f>
        <v>6</v>
      </c>
      <c r="H5359" s="7">
        <f>COUNTIFS(Calendar!$E$3:$E$367,LOLP!C5359,Calendar!$D$3:$D$367,LOLP!B5359)</f>
        <v>8</v>
      </c>
      <c r="I5359" s="7">
        <f ca="1">IF($F5359=1,OFFSET(start_norps,LOLP!$D5359+(1-$C5359)*24,LOLP!$B5359)*H5359/G5359,0)</f>
        <v>0</v>
      </c>
      <c r="J5359" s="7">
        <f ca="1">IF($F5359=1,OFFSET(start_33,LOLP!$D5359+(1-$C5359)*24,LOLP!$B5359)*H5359/G5359,0)</f>
        <v>0</v>
      </c>
      <c r="K5359" s="7">
        <f ca="1">IF($F5359,OFFSET(start_40,LOLP!$D5359+(1-$C5359)*24,LOLP!$B5359),0)</f>
        <v>0</v>
      </c>
      <c r="L5359" s="7">
        <f ca="1">IF($F5359,OFFSET(start_50,LOLP!$D5359+(1-$C5359)*24,LOLP!$B5359),0)</f>
        <v>0</v>
      </c>
      <c r="M5359" s="25">
        <f t="shared" ca="1" si="583"/>
        <v>0</v>
      </c>
      <c r="N5359" s="25">
        <f t="shared" ca="1" si="584"/>
        <v>0</v>
      </c>
      <c r="O5359" s="15" t="e">
        <f t="shared" ca="1" si="585"/>
        <v>#DIV/0!</v>
      </c>
      <c r="P5359" s="15" t="e">
        <f t="shared" ca="1" si="586"/>
        <v>#DIV/0!</v>
      </c>
    </row>
    <row r="5360" spans="1:16" x14ac:dyDescent="0.25">
      <c r="A5360" s="1">
        <f t="shared" si="587"/>
        <v>43324</v>
      </c>
      <c r="B5360" s="7">
        <f t="shared" si="582"/>
        <v>8</v>
      </c>
      <c r="C5360" s="4">
        <f>INDEX(Calendar!$E$3:$E$367,MATCH(LOLP!$A5360,Calendar!$B$3:$B$367,0))</f>
        <v>0</v>
      </c>
      <c r="D5360" s="2">
        <f t="shared" si="588"/>
        <v>5</v>
      </c>
      <c r="E5360" s="36">
        <v>25440</v>
      </c>
      <c r="F5360" s="7">
        <f>IFERROR(IF(INDEX('Temperature Data'!$AA$15:$AA$348,MATCH(LOLP!A5360,'Temperature Data'!$B$15:$B$348,0))&gt;IF(B5360=9,$G$2,LOLP!$F$2),1,0),0)</f>
        <v>1</v>
      </c>
      <c r="G5360" s="7">
        <f>SUMIFS(LOLP!$F$4:$F$8763,$C$4:$C$8763,$C5360,$B$4:$B$8763,$B5360,$D$4:$D$8763,$D5360)</f>
        <v>6</v>
      </c>
      <c r="H5360" s="7">
        <f>COUNTIFS(Calendar!$E$3:$E$367,LOLP!C5360,Calendar!$D$3:$D$367,LOLP!B5360)</f>
        <v>8</v>
      </c>
      <c r="I5360" s="7">
        <f ca="1">IF($F5360=1,OFFSET(start_norps,LOLP!$D5360+(1-$C5360)*24,LOLP!$B5360)*H5360/G5360,0)</f>
        <v>0</v>
      </c>
      <c r="J5360" s="7">
        <f ca="1">IF($F5360=1,OFFSET(start_33,LOLP!$D5360+(1-$C5360)*24,LOLP!$B5360)*H5360/G5360,0)</f>
        <v>0</v>
      </c>
      <c r="K5360" s="7">
        <f ca="1">IF($F5360,OFFSET(start_40,LOLP!$D5360+(1-$C5360)*24,LOLP!$B5360),0)</f>
        <v>0</v>
      </c>
      <c r="L5360" s="7">
        <f ca="1">IF($F5360,OFFSET(start_50,LOLP!$D5360+(1-$C5360)*24,LOLP!$B5360),0)</f>
        <v>0</v>
      </c>
      <c r="M5360" s="25">
        <f t="shared" ca="1" si="583"/>
        <v>0</v>
      </c>
      <c r="N5360" s="25">
        <f t="shared" ca="1" si="584"/>
        <v>0</v>
      </c>
      <c r="O5360" s="15" t="e">
        <f t="shared" ca="1" si="585"/>
        <v>#DIV/0!</v>
      </c>
      <c r="P5360" s="15" t="e">
        <f t="shared" ca="1" si="586"/>
        <v>#DIV/0!</v>
      </c>
    </row>
    <row r="5361" spans="1:16" x14ac:dyDescent="0.25">
      <c r="A5361" s="1">
        <f t="shared" si="587"/>
        <v>43324</v>
      </c>
      <c r="B5361" s="7">
        <f t="shared" si="582"/>
        <v>8</v>
      </c>
      <c r="C5361" s="4">
        <f>INDEX(Calendar!$E$3:$E$367,MATCH(LOLP!$A5361,Calendar!$B$3:$B$367,0))</f>
        <v>0</v>
      </c>
      <c r="D5361" s="2">
        <f t="shared" si="588"/>
        <v>6</v>
      </c>
      <c r="E5361" s="36">
        <v>25385</v>
      </c>
      <c r="F5361" s="7">
        <f>IFERROR(IF(INDEX('Temperature Data'!$AA$15:$AA$348,MATCH(LOLP!A5361,'Temperature Data'!$B$15:$B$348,0))&gt;IF(B5361=9,$G$2,LOLP!$F$2),1,0),0)</f>
        <v>1</v>
      </c>
      <c r="G5361" s="7">
        <f>SUMIFS(LOLP!$F$4:$F$8763,$C$4:$C$8763,$C5361,$B$4:$B$8763,$B5361,$D$4:$D$8763,$D5361)</f>
        <v>6</v>
      </c>
      <c r="H5361" s="7">
        <f>COUNTIFS(Calendar!$E$3:$E$367,LOLP!C5361,Calendar!$D$3:$D$367,LOLP!B5361)</f>
        <v>8</v>
      </c>
      <c r="I5361" s="7">
        <f ca="1">IF($F5361=1,OFFSET(start_norps,LOLP!$D5361+(1-$C5361)*24,LOLP!$B5361)*H5361/G5361,0)</f>
        <v>0</v>
      </c>
      <c r="J5361" s="7">
        <f ca="1">IF($F5361=1,OFFSET(start_33,LOLP!$D5361+(1-$C5361)*24,LOLP!$B5361)*H5361/G5361,0)</f>
        <v>0</v>
      </c>
      <c r="K5361" s="7">
        <f ca="1">IF($F5361,OFFSET(start_40,LOLP!$D5361+(1-$C5361)*24,LOLP!$B5361),0)</f>
        <v>0</v>
      </c>
      <c r="L5361" s="7">
        <f ca="1">IF($F5361,OFFSET(start_50,LOLP!$D5361+(1-$C5361)*24,LOLP!$B5361),0)</f>
        <v>0</v>
      </c>
      <c r="M5361" s="25">
        <f t="shared" ca="1" si="583"/>
        <v>0</v>
      </c>
      <c r="N5361" s="25">
        <f t="shared" ca="1" si="584"/>
        <v>0</v>
      </c>
      <c r="O5361" s="15" t="e">
        <f t="shared" ca="1" si="585"/>
        <v>#DIV/0!</v>
      </c>
      <c r="P5361" s="15" t="e">
        <f t="shared" ca="1" si="586"/>
        <v>#DIV/0!</v>
      </c>
    </row>
    <row r="5362" spans="1:16" x14ac:dyDescent="0.25">
      <c r="A5362" s="1">
        <f t="shared" si="587"/>
        <v>43324</v>
      </c>
      <c r="B5362" s="7">
        <f t="shared" si="582"/>
        <v>8</v>
      </c>
      <c r="C5362" s="4">
        <f>INDEX(Calendar!$E$3:$E$367,MATCH(LOLP!$A5362,Calendar!$B$3:$B$367,0))</f>
        <v>0</v>
      </c>
      <c r="D5362" s="2">
        <f t="shared" si="588"/>
        <v>7</v>
      </c>
      <c r="E5362" s="36">
        <v>26054</v>
      </c>
      <c r="F5362" s="7">
        <f>IFERROR(IF(INDEX('Temperature Data'!$AA$15:$AA$348,MATCH(LOLP!A5362,'Temperature Data'!$B$15:$B$348,0))&gt;IF(B5362=9,$G$2,LOLP!$F$2),1,0),0)</f>
        <v>1</v>
      </c>
      <c r="G5362" s="7">
        <f>SUMIFS(LOLP!$F$4:$F$8763,$C$4:$C$8763,$C5362,$B$4:$B$8763,$B5362,$D$4:$D$8763,$D5362)</f>
        <v>6</v>
      </c>
      <c r="H5362" s="7">
        <f>COUNTIFS(Calendar!$E$3:$E$367,LOLP!C5362,Calendar!$D$3:$D$367,LOLP!B5362)</f>
        <v>8</v>
      </c>
      <c r="I5362" s="7">
        <f ca="1">IF($F5362=1,OFFSET(start_norps,LOLP!$D5362+(1-$C5362)*24,LOLP!$B5362)*H5362/G5362,0)</f>
        <v>0</v>
      </c>
      <c r="J5362" s="7">
        <f ca="1">IF($F5362=1,OFFSET(start_33,LOLP!$D5362+(1-$C5362)*24,LOLP!$B5362)*H5362/G5362,0)</f>
        <v>0</v>
      </c>
      <c r="K5362" s="7">
        <f ca="1">IF($F5362,OFFSET(start_40,LOLP!$D5362+(1-$C5362)*24,LOLP!$B5362),0)</f>
        <v>0</v>
      </c>
      <c r="L5362" s="7">
        <f ca="1">IF($F5362,OFFSET(start_50,LOLP!$D5362+(1-$C5362)*24,LOLP!$B5362),0)</f>
        <v>0</v>
      </c>
      <c r="M5362" s="25">
        <f t="shared" ca="1" si="583"/>
        <v>0</v>
      </c>
      <c r="N5362" s="25">
        <f t="shared" ca="1" si="584"/>
        <v>0</v>
      </c>
      <c r="O5362" s="15" t="e">
        <f t="shared" ca="1" si="585"/>
        <v>#DIV/0!</v>
      </c>
      <c r="P5362" s="15" t="e">
        <f t="shared" ca="1" si="586"/>
        <v>#DIV/0!</v>
      </c>
    </row>
    <row r="5363" spans="1:16" x14ac:dyDescent="0.25">
      <c r="A5363" s="1">
        <f t="shared" si="587"/>
        <v>43324</v>
      </c>
      <c r="B5363" s="7">
        <f t="shared" si="582"/>
        <v>8</v>
      </c>
      <c r="C5363" s="4">
        <f>INDEX(Calendar!$E$3:$E$367,MATCH(LOLP!$A5363,Calendar!$B$3:$B$367,0))</f>
        <v>0</v>
      </c>
      <c r="D5363" s="2">
        <f t="shared" si="588"/>
        <v>8</v>
      </c>
      <c r="E5363" s="36">
        <v>27030</v>
      </c>
      <c r="F5363" s="7">
        <f>IFERROR(IF(INDEX('Temperature Data'!$AA$15:$AA$348,MATCH(LOLP!A5363,'Temperature Data'!$B$15:$B$348,0))&gt;IF(B5363=9,$G$2,LOLP!$F$2),1,0),0)</f>
        <v>1</v>
      </c>
      <c r="G5363" s="7">
        <f>SUMIFS(LOLP!$F$4:$F$8763,$C$4:$C$8763,$C5363,$B$4:$B$8763,$B5363,$D$4:$D$8763,$D5363)</f>
        <v>6</v>
      </c>
      <c r="H5363" s="7">
        <f>COUNTIFS(Calendar!$E$3:$E$367,LOLP!C5363,Calendar!$D$3:$D$367,LOLP!B5363)</f>
        <v>8</v>
      </c>
      <c r="I5363" s="7">
        <f ca="1">IF($F5363=1,OFFSET(start_norps,LOLP!$D5363+(1-$C5363)*24,LOLP!$B5363)*H5363/G5363,0)</f>
        <v>0</v>
      </c>
      <c r="J5363" s="7">
        <f ca="1">IF($F5363=1,OFFSET(start_33,LOLP!$D5363+(1-$C5363)*24,LOLP!$B5363)*H5363/G5363,0)</f>
        <v>0</v>
      </c>
      <c r="K5363" s="7">
        <f ca="1">IF($F5363,OFFSET(start_40,LOLP!$D5363+(1-$C5363)*24,LOLP!$B5363),0)</f>
        <v>0</v>
      </c>
      <c r="L5363" s="7">
        <f ca="1">IF($F5363,OFFSET(start_50,LOLP!$D5363+(1-$C5363)*24,LOLP!$B5363),0)</f>
        <v>0</v>
      </c>
      <c r="M5363" s="25">
        <f t="shared" ca="1" si="583"/>
        <v>0</v>
      </c>
      <c r="N5363" s="25">
        <f t="shared" ca="1" si="584"/>
        <v>0</v>
      </c>
      <c r="O5363" s="15" t="e">
        <f t="shared" ca="1" si="585"/>
        <v>#DIV/0!</v>
      </c>
      <c r="P5363" s="15" t="e">
        <f t="shared" ca="1" si="586"/>
        <v>#DIV/0!</v>
      </c>
    </row>
    <row r="5364" spans="1:16" x14ac:dyDescent="0.25">
      <c r="A5364" s="1">
        <f t="shared" si="587"/>
        <v>43324</v>
      </c>
      <c r="B5364" s="7">
        <f t="shared" si="582"/>
        <v>8</v>
      </c>
      <c r="C5364" s="4">
        <f>INDEX(Calendar!$E$3:$E$367,MATCH(LOLP!$A5364,Calendar!$B$3:$B$367,0))</f>
        <v>0</v>
      </c>
      <c r="D5364" s="2">
        <f t="shared" si="588"/>
        <v>9</v>
      </c>
      <c r="E5364" s="36">
        <v>28221</v>
      </c>
      <c r="F5364" s="7">
        <f>IFERROR(IF(INDEX('Temperature Data'!$AA$15:$AA$348,MATCH(LOLP!A5364,'Temperature Data'!$B$15:$B$348,0))&gt;IF(B5364=9,$G$2,LOLP!$F$2),1,0),0)</f>
        <v>1</v>
      </c>
      <c r="G5364" s="7">
        <f>SUMIFS(LOLP!$F$4:$F$8763,$C$4:$C$8763,$C5364,$B$4:$B$8763,$B5364,$D$4:$D$8763,$D5364)</f>
        <v>6</v>
      </c>
      <c r="H5364" s="7">
        <f>COUNTIFS(Calendar!$E$3:$E$367,LOLP!C5364,Calendar!$D$3:$D$367,LOLP!B5364)</f>
        <v>8</v>
      </c>
      <c r="I5364" s="7">
        <f ca="1">IF($F5364=1,OFFSET(start_norps,LOLP!$D5364+(1-$C5364)*24,LOLP!$B5364)*H5364/G5364,0)</f>
        <v>0</v>
      </c>
      <c r="J5364" s="7">
        <f ca="1">IF($F5364=1,OFFSET(start_33,LOLP!$D5364+(1-$C5364)*24,LOLP!$B5364)*H5364/G5364,0)</f>
        <v>0</v>
      </c>
      <c r="K5364" s="7">
        <f ca="1">IF($F5364,OFFSET(start_40,LOLP!$D5364+(1-$C5364)*24,LOLP!$B5364),0)</f>
        <v>0</v>
      </c>
      <c r="L5364" s="7">
        <f ca="1">IF($F5364,OFFSET(start_50,LOLP!$D5364+(1-$C5364)*24,LOLP!$B5364),0)</f>
        <v>0</v>
      </c>
      <c r="M5364" s="25">
        <f t="shared" ca="1" si="583"/>
        <v>0</v>
      </c>
      <c r="N5364" s="25">
        <f t="shared" ca="1" si="584"/>
        <v>0</v>
      </c>
      <c r="O5364" s="15" t="e">
        <f t="shared" ca="1" si="585"/>
        <v>#DIV/0!</v>
      </c>
      <c r="P5364" s="15" t="e">
        <f t="shared" ca="1" si="586"/>
        <v>#DIV/0!</v>
      </c>
    </row>
    <row r="5365" spans="1:16" x14ac:dyDescent="0.25">
      <c r="A5365" s="1">
        <f t="shared" si="587"/>
        <v>43324</v>
      </c>
      <c r="B5365" s="7">
        <f t="shared" si="582"/>
        <v>8</v>
      </c>
      <c r="C5365" s="4">
        <f>INDEX(Calendar!$E$3:$E$367,MATCH(LOLP!$A5365,Calendar!$B$3:$B$367,0))</f>
        <v>0</v>
      </c>
      <c r="D5365" s="2">
        <f t="shared" si="588"/>
        <v>10</v>
      </c>
      <c r="E5365" s="36">
        <v>29641</v>
      </c>
      <c r="F5365" s="7">
        <f>IFERROR(IF(INDEX('Temperature Data'!$AA$15:$AA$348,MATCH(LOLP!A5365,'Temperature Data'!$B$15:$B$348,0))&gt;IF(B5365=9,$G$2,LOLP!$F$2),1,0),0)</f>
        <v>1</v>
      </c>
      <c r="G5365" s="7">
        <f>SUMIFS(LOLP!$F$4:$F$8763,$C$4:$C$8763,$C5365,$B$4:$B$8763,$B5365,$D$4:$D$8763,$D5365)</f>
        <v>6</v>
      </c>
      <c r="H5365" s="7">
        <f>COUNTIFS(Calendar!$E$3:$E$367,LOLP!C5365,Calendar!$D$3:$D$367,LOLP!B5365)</f>
        <v>8</v>
      </c>
      <c r="I5365" s="7">
        <f ca="1">IF($F5365=1,OFFSET(start_norps,LOLP!$D5365+(1-$C5365)*24,LOLP!$B5365)*H5365/G5365,0)</f>
        <v>0</v>
      </c>
      <c r="J5365" s="7">
        <f ca="1">IF($F5365=1,OFFSET(start_33,LOLP!$D5365+(1-$C5365)*24,LOLP!$B5365)*H5365/G5365,0)</f>
        <v>0</v>
      </c>
      <c r="K5365" s="7">
        <f ca="1">IF($F5365,OFFSET(start_40,LOLP!$D5365+(1-$C5365)*24,LOLP!$B5365),0)</f>
        <v>0</v>
      </c>
      <c r="L5365" s="7">
        <f ca="1">IF($F5365,OFFSET(start_50,LOLP!$D5365+(1-$C5365)*24,LOLP!$B5365),0)</f>
        <v>0</v>
      </c>
      <c r="M5365" s="25">
        <f t="shared" ca="1" si="583"/>
        <v>0</v>
      </c>
      <c r="N5365" s="25">
        <f t="shared" ca="1" si="584"/>
        <v>0</v>
      </c>
      <c r="O5365" s="15" t="e">
        <f t="shared" ca="1" si="585"/>
        <v>#DIV/0!</v>
      </c>
      <c r="P5365" s="15" t="e">
        <f t="shared" ca="1" si="586"/>
        <v>#DIV/0!</v>
      </c>
    </row>
    <row r="5366" spans="1:16" x14ac:dyDescent="0.25">
      <c r="A5366" s="1">
        <f t="shared" si="587"/>
        <v>43324</v>
      </c>
      <c r="B5366" s="7">
        <f t="shared" si="582"/>
        <v>8</v>
      </c>
      <c r="C5366" s="4">
        <f>INDEX(Calendar!$E$3:$E$367,MATCH(LOLP!$A5366,Calendar!$B$3:$B$367,0))</f>
        <v>0</v>
      </c>
      <c r="D5366" s="2">
        <f t="shared" si="588"/>
        <v>11</v>
      </c>
      <c r="E5366" s="36">
        <v>31312</v>
      </c>
      <c r="F5366" s="7">
        <f>IFERROR(IF(INDEX('Temperature Data'!$AA$15:$AA$348,MATCH(LOLP!A5366,'Temperature Data'!$B$15:$B$348,0))&gt;IF(B5366=9,$G$2,LOLP!$F$2),1,0),0)</f>
        <v>1</v>
      </c>
      <c r="G5366" s="7">
        <f>SUMIFS(LOLP!$F$4:$F$8763,$C$4:$C$8763,$C5366,$B$4:$B$8763,$B5366,$D$4:$D$8763,$D5366)</f>
        <v>6</v>
      </c>
      <c r="H5366" s="7">
        <f>COUNTIFS(Calendar!$E$3:$E$367,LOLP!C5366,Calendar!$D$3:$D$367,LOLP!B5366)</f>
        <v>8</v>
      </c>
      <c r="I5366" s="7">
        <f ca="1">IF($F5366=1,OFFSET(start_norps,LOLP!$D5366+(1-$C5366)*24,LOLP!$B5366)*H5366/G5366,0)</f>
        <v>0</v>
      </c>
      <c r="J5366" s="7">
        <f ca="1">IF($F5366=1,OFFSET(start_33,LOLP!$D5366+(1-$C5366)*24,LOLP!$B5366)*H5366/G5366,0)</f>
        <v>0</v>
      </c>
      <c r="K5366" s="7">
        <f ca="1">IF($F5366,OFFSET(start_40,LOLP!$D5366+(1-$C5366)*24,LOLP!$B5366),0)</f>
        <v>0</v>
      </c>
      <c r="L5366" s="7">
        <f ca="1">IF($F5366,OFFSET(start_50,LOLP!$D5366+(1-$C5366)*24,LOLP!$B5366),0)</f>
        <v>0</v>
      </c>
      <c r="M5366" s="25">
        <f t="shared" ca="1" si="583"/>
        <v>0</v>
      </c>
      <c r="N5366" s="25">
        <f t="shared" ca="1" si="584"/>
        <v>0</v>
      </c>
      <c r="O5366" s="15" t="e">
        <f t="shared" ca="1" si="585"/>
        <v>#DIV/0!</v>
      </c>
      <c r="P5366" s="15" t="e">
        <f t="shared" ca="1" si="586"/>
        <v>#DIV/0!</v>
      </c>
    </row>
    <row r="5367" spans="1:16" x14ac:dyDescent="0.25">
      <c r="A5367" s="1">
        <f t="shared" si="587"/>
        <v>43324</v>
      </c>
      <c r="B5367" s="7">
        <f t="shared" si="582"/>
        <v>8</v>
      </c>
      <c r="C5367" s="4">
        <f>INDEX(Calendar!$E$3:$E$367,MATCH(LOLP!$A5367,Calendar!$B$3:$B$367,0))</f>
        <v>0</v>
      </c>
      <c r="D5367" s="2">
        <f t="shared" si="588"/>
        <v>12</v>
      </c>
      <c r="E5367" s="36">
        <v>32786</v>
      </c>
      <c r="F5367" s="7">
        <f>IFERROR(IF(INDEX('Temperature Data'!$AA$15:$AA$348,MATCH(LOLP!A5367,'Temperature Data'!$B$15:$B$348,0))&gt;IF(B5367=9,$G$2,LOLP!$F$2),1,0),0)</f>
        <v>1</v>
      </c>
      <c r="G5367" s="7">
        <f>SUMIFS(LOLP!$F$4:$F$8763,$C$4:$C$8763,$C5367,$B$4:$B$8763,$B5367,$D$4:$D$8763,$D5367)</f>
        <v>6</v>
      </c>
      <c r="H5367" s="7">
        <f>COUNTIFS(Calendar!$E$3:$E$367,LOLP!C5367,Calendar!$D$3:$D$367,LOLP!B5367)</f>
        <v>8</v>
      </c>
      <c r="I5367" s="7">
        <f ca="1">IF($F5367=1,OFFSET(start_norps,LOLP!$D5367+(1-$C5367)*24,LOLP!$B5367)*H5367/G5367,0)</f>
        <v>0</v>
      </c>
      <c r="J5367" s="7">
        <f ca="1">IF($F5367=1,OFFSET(start_33,LOLP!$D5367+(1-$C5367)*24,LOLP!$B5367)*H5367/G5367,0)</f>
        <v>0</v>
      </c>
      <c r="K5367" s="7">
        <f ca="1">IF($F5367,OFFSET(start_40,LOLP!$D5367+(1-$C5367)*24,LOLP!$B5367),0)</f>
        <v>0</v>
      </c>
      <c r="L5367" s="7">
        <f ca="1">IF($F5367,OFFSET(start_50,LOLP!$D5367+(1-$C5367)*24,LOLP!$B5367),0)</f>
        <v>0</v>
      </c>
      <c r="M5367" s="25">
        <f t="shared" ca="1" si="583"/>
        <v>0</v>
      </c>
      <c r="N5367" s="25">
        <f t="shared" ca="1" si="584"/>
        <v>0</v>
      </c>
      <c r="O5367" s="15" t="e">
        <f t="shared" ca="1" si="585"/>
        <v>#DIV/0!</v>
      </c>
      <c r="P5367" s="15" t="e">
        <f t="shared" ca="1" si="586"/>
        <v>#DIV/0!</v>
      </c>
    </row>
    <row r="5368" spans="1:16" x14ac:dyDescent="0.25">
      <c r="A5368" s="1">
        <f t="shared" si="587"/>
        <v>43324</v>
      </c>
      <c r="B5368" s="7">
        <f t="shared" si="582"/>
        <v>8</v>
      </c>
      <c r="C5368" s="4">
        <f>INDEX(Calendar!$E$3:$E$367,MATCH(LOLP!$A5368,Calendar!$B$3:$B$367,0))</f>
        <v>0</v>
      </c>
      <c r="D5368" s="2">
        <f t="shared" si="588"/>
        <v>13</v>
      </c>
      <c r="E5368" s="36">
        <v>34369</v>
      </c>
      <c r="F5368" s="7">
        <f>IFERROR(IF(INDEX('Temperature Data'!$AA$15:$AA$348,MATCH(LOLP!A5368,'Temperature Data'!$B$15:$B$348,0))&gt;IF(B5368=9,$G$2,LOLP!$F$2),1,0),0)</f>
        <v>1</v>
      </c>
      <c r="G5368" s="7">
        <f>SUMIFS(LOLP!$F$4:$F$8763,$C$4:$C$8763,$C5368,$B$4:$B$8763,$B5368,$D$4:$D$8763,$D5368)</f>
        <v>6</v>
      </c>
      <c r="H5368" s="7">
        <f>COUNTIFS(Calendar!$E$3:$E$367,LOLP!C5368,Calendar!$D$3:$D$367,LOLP!B5368)</f>
        <v>8</v>
      </c>
      <c r="I5368" s="7">
        <f ca="1">IF($F5368=1,OFFSET(start_norps,LOLP!$D5368+(1-$C5368)*24,LOLP!$B5368)*H5368/G5368,0)</f>
        <v>3.0334140763383867E-14</v>
      </c>
      <c r="J5368" s="7">
        <f ca="1">IF($F5368=1,OFFSET(start_33,LOLP!$D5368+(1-$C5368)*24,LOLP!$B5368)*H5368/G5368,0)</f>
        <v>0</v>
      </c>
      <c r="K5368" s="7">
        <f ca="1">IF($F5368,OFFSET(start_40,LOLP!$D5368+(1-$C5368)*24,LOLP!$B5368),0)</f>
        <v>0</v>
      </c>
      <c r="L5368" s="7">
        <f ca="1">IF($F5368,OFFSET(start_50,LOLP!$D5368+(1-$C5368)*24,LOLP!$B5368),0)</f>
        <v>0</v>
      </c>
      <c r="M5368" s="25">
        <f t="shared" ca="1" si="583"/>
        <v>1.8266810438080176E-17</v>
      </c>
      <c r="N5368" s="25">
        <f t="shared" ca="1" si="584"/>
        <v>0</v>
      </c>
      <c r="O5368" s="15" t="e">
        <f t="shared" ca="1" si="585"/>
        <v>#DIV/0!</v>
      </c>
      <c r="P5368" s="15" t="e">
        <f t="shared" ca="1" si="586"/>
        <v>#DIV/0!</v>
      </c>
    </row>
    <row r="5369" spans="1:16" x14ac:dyDescent="0.25">
      <c r="A5369" s="1">
        <f t="shared" si="587"/>
        <v>43324</v>
      </c>
      <c r="B5369" s="7">
        <f t="shared" si="582"/>
        <v>8</v>
      </c>
      <c r="C5369" s="4">
        <f>INDEX(Calendar!$E$3:$E$367,MATCH(LOLP!$A5369,Calendar!$B$3:$B$367,0))</f>
        <v>0</v>
      </c>
      <c r="D5369" s="2">
        <f t="shared" si="588"/>
        <v>14</v>
      </c>
      <c r="E5369" s="36">
        <v>36104</v>
      </c>
      <c r="F5369" s="7">
        <f>IFERROR(IF(INDEX('Temperature Data'!$AA$15:$AA$348,MATCH(LOLP!A5369,'Temperature Data'!$B$15:$B$348,0))&gt;IF(B5369=9,$G$2,LOLP!$F$2),1,0),0)</f>
        <v>1</v>
      </c>
      <c r="G5369" s="7">
        <f>SUMIFS(LOLP!$F$4:$F$8763,$C$4:$C$8763,$C5369,$B$4:$B$8763,$B5369,$D$4:$D$8763,$D5369)</f>
        <v>6</v>
      </c>
      <c r="H5369" s="7">
        <f>COUNTIFS(Calendar!$E$3:$E$367,LOLP!C5369,Calendar!$D$3:$D$367,LOLP!B5369)</f>
        <v>8</v>
      </c>
      <c r="I5369" s="7">
        <f ca="1">IF($F5369=1,OFFSET(start_norps,LOLP!$D5369+(1-$C5369)*24,LOLP!$B5369)*H5369/G5369,0)</f>
        <v>5.3158213298942672E-9</v>
      </c>
      <c r="J5369" s="7">
        <f ca="1">IF($F5369=1,OFFSET(start_33,LOLP!$D5369+(1-$C5369)*24,LOLP!$B5369)*H5369/G5369,0)</f>
        <v>0</v>
      </c>
      <c r="K5369" s="7">
        <f ca="1">IF($F5369,OFFSET(start_40,LOLP!$D5369+(1-$C5369)*24,LOLP!$B5369),0)</f>
        <v>0</v>
      </c>
      <c r="L5369" s="7">
        <f ca="1">IF($F5369,OFFSET(start_50,LOLP!$D5369+(1-$C5369)*24,LOLP!$B5369),0)</f>
        <v>0</v>
      </c>
      <c r="M5369" s="25">
        <f t="shared" ca="1" si="583"/>
        <v>3.2011159080890905E-12</v>
      </c>
      <c r="N5369" s="25">
        <f t="shared" ca="1" si="584"/>
        <v>0</v>
      </c>
      <c r="O5369" s="15" t="e">
        <f t="shared" ca="1" si="585"/>
        <v>#DIV/0!</v>
      </c>
      <c r="P5369" s="15" t="e">
        <f t="shared" ca="1" si="586"/>
        <v>#DIV/0!</v>
      </c>
    </row>
    <row r="5370" spans="1:16" x14ac:dyDescent="0.25">
      <c r="A5370" s="1">
        <f t="shared" si="587"/>
        <v>43324</v>
      </c>
      <c r="B5370" s="7">
        <f t="shared" si="582"/>
        <v>8</v>
      </c>
      <c r="C5370" s="4">
        <f>INDEX(Calendar!$E$3:$E$367,MATCH(LOLP!$A5370,Calendar!$B$3:$B$367,0))</f>
        <v>0</v>
      </c>
      <c r="D5370" s="2">
        <f t="shared" si="588"/>
        <v>15</v>
      </c>
      <c r="E5370" s="36">
        <v>37697</v>
      </c>
      <c r="F5370" s="7">
        <f>IFERROR(IF(INDEX('Temperature Data'!$AA$15:$AA$348,MATCH(LOLP!A5370,'Temperature Data'!$B$15:$B$348,0))&gt;IF(B5370=9,$G$2,LOLP!$F$2),1,0),0)</f>
        <v>1</v>
      </c>
      <c r="G5370" s="7">
        <f>SUMIFS(LOLP!$F$4:$F$8763,$C$4:$C$8763,$C5370,$B$4:$B$8763,$B5370,$D$4:$D$8763,$D5370)</f>
        <v>6</v>
      </c>
      <c r="H5370" s="7">
        <f>COUNTIFS(Calendar!$E$3:$E$367,LOLP!C5370,Calendar!$D$3:$D$367,LOLP!B5370)</f>
        <v>8</v>
      </c>
      <c r="I5370" s="7">
        <f ca="1">IF($F5370=1,OFFSET(start_norps,LOLP!$D5370+(1-$C5370)*24,LOLP!$B5370)*H5370/G5370,0)</f>
        <v>4.7728574080158134E-5</v>
      </c>
      <c r="J5370" s="7">
        <f ca="1">IF($F5370=1,OFFSET(start_33,LOLP!$D5370+(1-$C5370)*24,LOLP!$B5370)*H5370/G5370,0)</f>
        <v>1.2534328896042333E-9</v>
      </c>
      <c r="K5370" s="7">
        <f ca="1">IF($F5370,OFFSET(start_40,LOLP!$D5370+(1-$C5370)*24,LOLP!$B5370),0)</f>
        <v>0</v>
      </c>
      <c r="L5370" s="7">
        <f ca="1">IF($F5370,OFFSET(start_50,LOLP!$D5370+(1-$C5370)*24,LOLP!$B5370),0)</f>
        <v>0</v>
      </c>
      <c r="M5370" s="25">
        <f t="shared" ca="1" si="583"/>
        <v>2.8741503575223013E-8</v>
      </c>
      <c r="N5370" s="25">
        <f t="shared" ca="1" si="584"/>
        <v>6.6898003406386868E-13</v>
      </c>
      <c r="O5370" s="15" t="e">
        <f t="shared" ca="1" si="585"/>
        <v>#DIV/0!</v>
      </c>
      <c r="P5370" s="15" t="e">
        <f t="shared" ca="1" si="586"/>
        <v>#DIV/0!</v>
      </c>
    </row>
    <row r="5371" spans="1:16" x14ac:dyDescent="0.25">
      <c r="A5371" s="1">
        <f t="shared" si="587"/>
        <v>43324</v>
      </c>
      <c r="B5371" s="7">
        <f t="shared" si="582"/>
        <v>8</v>
      </c>
      <c r="C5371" s="4">
        <f>INDEX(Calendar!$E$3:$E$367,MATCH(LOLP!$A5371,Calendar!$B$3:$B$367,0))</f>
        <v>0</v>
      </c>
      <c r="D5371" s="2">
        <f t="shared" si="588"/>
        <v>16</v>
      </c>
      <c r="E5371" s="36">
        <v>38782</v>
      </c>
      <c r="F5371" s="7">
        <f>IFERROR(IF(INDEX('Temperature Data'!$AA$15:$AA$348,MATCH(LOLP!A5371,'Temperature Data'!$B$15:$B$348,0))&gt;IF(B5371=9,$G$2,LOLP!$F$2),1,0),0)</f>
        <v>1</v>
      </c>
      <c r="G5371" s="7">
        <f>SUMIFS(LOLP!$F$4:$F$8763,$C$4:$C$8763,$C5371,$B$4:$B$8763,$B5371,$D$4:$D$8763,$D5371)</f>
        <v>6</v>
      </c>
      <c r="H5371" s="7">
        <f>COUNTIFS(Calendar!$E$3:$E$367,LOLP!C5371,Calendar!$D$3:$D$367,LOLP!B5371)</f>
        <v>8</v>
      </c>
      <c r="I5371" s="7">
        <f ca="1">IF($F5371=1,OFFSET(start_norps,LOLP!$D5371+(1-$C5371)*24,LOLP!$B5371)*H5371/G5371,0)</f>
        <v>1.5070921379338133E-3</v>
      </c>
      <c r="J5371" s="7">
        <f ca="1">IF($F5371=1,OFFSET(start_33,LOLP!$D5371+(1-$C5371)*24,LOLP!$B5371)*H5371/G5371,0)</f>
        <v>2.7486752782683734E-6</v>
      </c>
      <c r="K5371" s="7">
        <f ca="1">IF($F5371,OFFSET(start_40,LOLP!$D5371+(1-$C5371)*24,LOLP!$B5371),0)</f>
        <v>0</v>
      </c>
      <c r="L5371" s="7">
        <f ca="1">IF($F5371,OFFSET(start_50,LOLP!$D5371+(1-$C5371)*24,LOLP!$B5371),0)</f>
        <v>0</v>
      </c>
      <c r="M5371" s="25">
        <f t="shared" ca="1" si="583"/>
        <v>9.0755055866256612E-7</v>
      </c>
      <c r="N5371" s="25">
        <f t="shared" ca="1" si="584"/>
        <v>1.4670182157634997E-9</v>
      </c>
      <c r="O5371" s="15" t="e">
        <f t="shared" ca="1" si="585"/>
        <v>#DIV/0!</v>
      </c>
      <c r="P5371" s="15" t="e">
        <f t="shared" ca="1" si="586"/>
        <v>#DIV/0!</v>
      </c>
    </row>
    <row r="5372" spans="1:16" x14ac:dyDescent="0.25">
      <c r="A5372" s="1">
        <f t="shared" si="587"/>
        <v>43324</v>
      </c>
      <c r="B5372" s="7">
        <f t="shared" si="582"/>
        <v>8</v>
      </c>
      <c r="C5372" s="4">
        <f>INDEX(Calendar!$E$3:$E$367,MATCH(LOLP!$A5372,Calendar!$B$3:$B$367,0))</f>
        <v>0</v>
      </c>
      <c r="D5372" s="2">
        <f t="shared" si="588"/>
        <v>17</v>
      </c>
      <c r="E5372" s="36">
        <v>39370</v>
      </c>
      <c r="F5372" s="7">
        <f>IFERROR(IF(INDEX('Temperature Data'!$AA$15:$AA$348,MATCH(LOLP!A5372,'Temperature Data'!$B$15:$B$348,0))&gt;IF(B5372=9,$G$2,LOLP!$F$2),1,0),0)</f>
        <v>1</v>
      </c>
      <c r="G5372" s="7">
        <f>SUMIFS(LOLP!$F$4:$F$8763,$C$4:$C$8763,$C5372,$B$4:$B$8763,$B5372,$D$4:$D$8763,$D5372)</f>
        <v>6</v>
      </c>
      <c r="H5372" s="7">
        <f>COUNTIFS(Calendar!$E$3:$E$367,LOLP!C5372,Calendar!$D$3:$D$367,LOLP!B5372)</f>
        <v>8</v>
      </c>
      <c r="I5372" s="7">
        <f ca="1">IF($F5372=1,OFFSET(start_norps,LOLP!$D5372+(1-$C5372)*24,LOLP!$B5372)*H5372/G5372,0)</f>
        <v>6.4202191920567997E-3</v>
      </c>
      <c r="J5372" s="7">
        <f ca="1">IF($F5372=1,OFFSET(start_33,LOLP!$D5372+(1-$C5372)*24,LOLP!$B5372)*H5372/G5372,0)</f>
        <v>1.6828252912131202E-4</v>
      </c>
      <c r="K5372" s="7">
        <f ca="1">IF($F5372,OFFSET(start_40,LOLP!$D5372+(1-$C5372)*24,LOLP!$B5372),0)</f>
        <v>0</v>
      </c>
      <c r="L5372" s="7">
        <f ca="1">IF($F5372,OFFSET(start_50,LOLP!$D5372+(1-$C5372)*24,LOLP!$B5372),0)</f>
        <v>0</v>
      </c>
      <c r="M5372" s="25">
        <f t="shared" ca="1" si="583"/>
        <v>3.866169405193438E-6</v>
      </c>
      <c r="N5372" s="25">
        <f t="shared" ca="1" si="584"/>
        <v>8.9815460402890217E-8</v>
      </c>
      <c r="O5372" s="15" t="e">
        <f t="shared" ca="1" si="585"/>
        <v>#DIV/0!</v>
      </c>
      <c r="P5372" s="15" t="e">
        <f t="shared" ca="1" si="586"/>
        <v>#DIV/0!</v>
      </c>
    </row>
    <row r="5373" spans="1:16" x14ac:dyDescent="0.25">
      <c r="A5373" s="1">
        <f t="shared" si="587"/>
        <v>43324</v>
      </c>
      <c r="B5373" s="7">
        <f t="shared" si="582"/>
        <v>8</v>
      </c>
      <c r="C5373" s="4">
        <f>INDEX(Calendar!$E$3:$E$367,MATCH(LOLP!$A5373,Calendar!$B$3:$B$367,0))</f>
        <v>0</v>
      </c>
      <c r="D5373" s="2">
        <f t="shared" si="588"/>
        <v>18</v>
      </c>
      <c r="E5373" s="36">
        <v>39262</v>
      </c>
      <c r="F5373" s="7">
        <f>IFERROR(IF(INDEX('Temperature Data'!$AA$15:$AA$348,MATCH(LOLP!A5373,'Temperature Data'!$B$15:$B$348,0))&gt;IF(B5373=9,$G$2,LOLP!$F$2),1,0),0)</f>
        <v>1</v>
      </c>
      <c r="G5373" s="7">
        <f>SUMIFS(LOLP!$F$4:$F$8763,$C$4:$C$8763,$C5373,$B$4:$B$8763,$B5373,$D$4:$D$8763,$D5373)</f>
        <v>6</v>
      </c>
      <c r="H5373" s="7">
        <f>COUNTIFS(Calendar!$E$3:$E$367,LOLP!C5373,Calendar!$D$3:$D$367,LOLP!B5373)</f>
        <v>8</v>
      </c>
      <c r="I5373" s="7">
        <f ca="1">IF($F5373=1,OFFSET(start_norps,LOLP!$D5373+(1-$C5373)*24,LOLP!$B5373)*H5373/G5373,0)</f>
        <v>7.2570721896900265E-3</v>
      </c>
      <c r="J5373" s="7">
        <f ca="1">IF($F5373=1,OFFSET(start_33,LOLP!$D5373+(1-$C5373)*24,LOLP!$B5373)*H5373/G5373,0)</f>
        <v>4.51726724930036E-3</v>
      </c>
      <c r="K5373" s="7">
        <f ca="1">IF($F5373,OFFSET(start_40,LOLP!$D5373+(1-$C5373)*24,LOLP!$B5373),0)</f>
        <v>0</v>
      </c>
      <c r="L5373" s="7">
        <f ca="1">IF($F5373,OFFSET(start_50,LOLP!$D5373+(1-$C5373)*24,LOLP!$B5373),0)</f>
        <v>0</v>
      </c>
      <c r="M5373" s="25">
        <f t="shared" ca="1" si="583"/>
        <v>4.3701109933711294E-6</v>
      </c>
      <c r="N5373" s="25">
        <f t="shared" ca="1" si="584"/>
        <v>2.4109480638143506E-6</v>
      </c>
      <c r="O5373" s="15" t="e">
        <f t="shared" ca="1" si="585"/>
        <v>#DIV/0!</v>
      </c>
      <c r="P5373" s="15" t="e">
        <f t="shared" ca="1" si="586"/>
        <v>#DIV/0!</v>
      </c>
    </row>
    <row r="5374" spans="1:16" x14ac:dyDescent="0.25">
      <c r="A5374" s="1">
        <f t="shared" si="587"/>
        <v>43324</v>
      </c>
      <c r="B5374" s="7">
        <f t="shared" si="582"/>
        <v>8</v>
      </c>
      <c r="C5374" s="4">
        <f>INDEX(Calendar!$E$3:$E$367,MATCH(LOLP!$A5374,Calendar!$B$3:$B$367,0))</f>
        <v>0</v>
      </c>
      <c r="D5374" s="2">
        <f t="shared" si="588"/>
        <v>19</v>
      </c>
      <c r="E5374" s="36">
        <v>38044</v>
      </c>
      <c r="F5374" s="7">
        <f>IFERROR(IF(INDEX('Temperature Data'!$AA$15:$AA$348,MATCH(LOLP!A5374,'Temperature Data'!$B$15:$B$348,0))&gt;IF(B5374=9,$G$2,LOLP!$F$2),1,0),0)</f>
        <v>1</v>
      </c>
      <c r="G5374" s="7">
        <f>SUMIFS(LOLP!$F$4:$F$8763,$C$4:$C$8763,$C5374,$B$4:$B$8763,$B5374,$D$4:$D$8763,$D5374)</f>
        <v>6</v>
      </c>
      <c r="H5374" s="7">
        <f>COUNTIFS(Calendar!$E$3:$E$367,LOLP!C5374,Calendar!$D$3:$D$367,LOLP!B5374)</f>
        <v>8</v>
      </c>
      <c r="I5374" s="7">
        <f ca="1">IF($F5374=1,OFFSET(start_norps,LOLP!$D5374+(1-$C5374)*24,LOLP!$B5374)*H5374/G5374,0)</f>
        <v>1.7660917535072266E-2</v>
      </c>
      <c r="J5374" s="7">
        <f ca="1">IF($F5374=1,OFFSET(start_33,LOLP!$D5374+(1-$C5374)*24,LOLP!$B5374)*H5374/G5374,0)</f>
        <v>5.7735848409266932E-2</v>
      </c>
      <c r="K5374" s="7">
        <f ca="1">IF($F5374,OFFSET(start_40,LOLP!$D5374+(1-$C5374)*24,LOLP!$B5374),0)</f>
        <v>0</v>
      </c>
      <c r="L5374" s="7">
        <f ca="1">IF($F5374,OFFSET(start_50,LOLP!$D5374+(1-$C5374)*24,LOLP!$B5374),0)</f>
        <v>0</v>
      </c>
      <c r="M5374" s="25">
        <f t="shared" ca="1" si="583"/>
        <v>1.0635166339214393E-5</v>
      </c>
      <c r="N5374" s="25">
        <f t="shared" ca="1" si="584"/>
        <v>3.0814677160524465E-5</v>
      </c>
      <c r="O5374" s="15" t="e">
        <f t="shared" ca="1" si="585"/>
        <v>#DIV/0!</v>
      </c>
      <c r="P5374" s="15" t="e">
        <f t="shared" ca="1" si="586"/>
        <v>#DIV/0!</v>
      </c>
    </row>
    <row r="5375" spans="1:16" x14ac:dyDescent="0.25">
      <c r="A5375" s="1">
        <f t="shared" si="587"/>
        <v>43324</v>
      </c>
      <c r="B5375" s="7">
        <f t="shared" si="582"/>
        <v>8</v>
      </c>
      <c r="C5375" s="4">
        <f>INDEX(Calendar!$E$3:$E$367,MATCH(LOLP!$A5375,Calendar!$B$3:$B$367,0))</f>
        <v>0</v>
      </c>
      <c r="D5375" s="2">
        <f t="shared" si="588"/>
        <v>20</v>
      </c>
      <c r="E5375" s="36">
        <v>37265</v>
      </c>
      <c r="F5375" s="7">
        <f>IFERROR(IF(INDEX('Temperature Data'!$AA$15:$AA$348,MATCH(LOLP!A5375,'Temperature Data'!$B$15:$B$348,0))&gt;IF(B5375=9,$G$2,LOLP!$F$2),1,0),0)</f>
        <v>1</v>
      </c>
      <c r="G5375" s="7">
        <f>SUMIFS(LOLP!$F$4:$F$8763,$C$4:$C$8763,$C5375,$B$4:$B$8763,$B5375,$D$4:$D$8763,$D5375)</f>
        <v>6</v>
      </c>
      <c r="H5375" s="7">
        <f>COUNTIFS(Calendar!$E$3:$E$367,LOLP!C5375,Calendar!$D$3:$D$367,LOLP!B5375)</f>
        <v>8</v>
      </c>
      <c r="I5375" s="7">
        <f ca="1">IF($F5375=1,OFFSET(start_norps,LOLP!$D5375+(1-$C5375)*24,LOLP!$B5375)*H5375/G5375,0)</f>
        <v>2.3154811529605868E-3</v>
      </c>
      <c r="J5375" s="7">
        <f ca="1">IF($F5375=1,OFFSET(start_33,LOLP!$D5375+(1-$C5375)*24,LOLP!$B5375)*H5375/G5375,0)</f>
        <v>5.7241031724342669E-3</v>
      </c>
      <c r="K5375" s="7">
        <f ca="1">IF($F5375,OFFSET(start_40,LOLP!$D5375+(1-$C5375)*24,LOLP!$B5375),0)</f>
        <v>0</v>
      </c>
      <c r="L5375" s="7">
        <f ca="1">IF($F5375,OFFSET(start_50,LOLP!$D5375+(1-$C5375)*24,LOLP!$B5375),0)</f>
        <v>0</v>
      </c>
      <c r="M5375" s="25">
        <f t="shared" ca="1" si="583"/>
        <v>1.3943515204206519E-6</v>
      </c>
      <c r="N5375" s="25">
        <f t="shared" ca="1" si="584"/>
        <v>3.0550584455217741E-6</v>
      </c>
      <c r="O5375" s="15" t="e">
        <f t="shared" ca="1" si="585"/>
        <v>#DIV/0!</v>
      </c>
      <c r="P5375" s="15" t="e">
        <f t="shared" ca="1" si="586"/>
        <v>#DIV/0!</v>
      </c>
    </row>
    <row r="5376" spans="1:16" x14ac:dyDescent="0.25">
      <c r="A5376" s="1">
        <f t="shared" si="587"/>
        <v>43324</v>
      </c>
      <c r="B5376" s="7">
        <f t="shared" si="582"/>
        <v>8</v>
      </c>
      <c r="C5376" s="4">
        <f>INDEX(Calendar!$E$3:$E$367,MATCH(LOLP!$A5376,Calendar!$B$3:$B$367,0))</f>
        <v>0</v>
      </c>
      <c r="D5376" s="2">
        <f t="shared" si="588"/>
        <v>21</v>
      </c>
      <c r="E5376" s="36">
        <v>35195</v>
      </c>
      <c r="F5376" s="7">
        <f>IFERROR(IF(INDEX('Temperature Data'!$AA$15:$AA$348,MATCH(LOLP!A5376,'Temperature Data'!$B$15:$B$348,0))&gt;IF(B5376=9,$G$2,LOLP!$F$2),1,0),0)</f>
        <v>1</v>
      </c>
      <c r="G5376" s="7">
        <f>SUMIFS(LOLP!$F$4:$F$8763,$C$4:$C$8763,$C5376,$B$4:$B$8763,$B5376,$D$4:$D$8763,$D5376)</f>
        <v>6</v>
      </c>
      <c r="H5376" s="7">
        <f>COUNTIFS(Calendar!$E$3:$E$367,LOLP!C5376,Calendar!$D$3:$D$367,LOLP!B5376)</f>
        <v>8</v>
      </c>
      <c r="I5376" s="7">
        <f ca="1">IF($F5376=1,OFFSET(start_norps,LOLP!$D5376+(1-$C5376)*24,LOLP!$B5376)*H5376/G5376,0)</f>
        <v>2.2498778832248798E-6</v>
      </c>
      <c r="J5376" s="7">
        <f ca="1">IF($F5376=1,OFFSET(start_33,LOLP!$D5376+(1-$C5376)*24,LOLP!$B5376)*H5376/G5376,0)</f>
        <v>1.1313783624192973E-5</v>
      </c>
      <c r="K5376" s="7">
        <f ca="1">IF($F5376,OFFSET(start_40,LOLP!$D5376+(1-$C5376)*24,LOLP!$B5376),0)</f>
        <v>0</v>
      </c>
      <c r="L5376" s="7">
        <f ca="1">IF($F5376,OFFSET(start_50,LOLP!$D5376+(1-$C5376)*24,LOLP!$B5376),0)</f>
        <v>0</v>
      </c>
      <c r="M5376" s="25">
        <f t="shared" ca="1" si="583"/>
        <v>1.3548461162053811E-9</v>
      </c>
      <c r="N5376" s="25">
        <f t="shared" ca="1" si="584"/>
        <v>6.0383730290447712E-9</v>
      </c>
      <c r="O5376" s="15" t="e">
        <f t="shared" ca="1" si="585"/>
        <v>#DIV/0!</v>
      </c>
      <c r="P5376" s="15" t="e">
        <f t="shared" ca="1" si="586"/>
        <v>#DIV/0!</v>
      </c>
    </row>
    <row r="5377" spans="1:16" x14ac:dyDescent="0.25">
      <c r="A5377" s="1">
        <f t="shared" si="587"/>
        <v>43324</v>
      </c>
      <c r="B5377" s="7">
        <f t="shared" si="582"/>
        <v>8</v>
      </c>
      <c r="C5377" s="4">
        <f>INDEX(Calendar!$E$3:$E$367,MATCH(LOLP!$A5377,Calendar!$B$3:$B$367,0))</f>
        <v>0</v>
      </c>
      <c r="D5377" s="2">
        <f t="shared" si="588"/>
        <v>22</v>
      </c>
      <c r="E5377" s="36">
        <v>32249</v>
      </c>
      <c r="F5377" s="7">
        <f>IFERROR(IF(INDEX('Temperature Data'!$AA$15:$AA$348,MATCH(LOLP!A5377,'Temperature Data'!$B$15:$B$348,0))&gt;IF(B5377=9,$G$2,LOLP!$F$2),1,0),0)</f>
        <v>1</v>
      </c>
      <c r="G5377" s="7">
        <f>SUMIFS(LOLP!$F$4:$F$8763,$C$4:$C$8763,$C5377,$B$4:$B$8763,$B5377,$D$4:$D$8763,$D5377)</f>
        <v>6</v>
      </c>
      <c r="H5377" s="7">
        <f>COUNTIFS(Calendar!$E$3:$E$367,LOLP!C5377,Calendar!$D$3:$D$367,LOLP!B5377)</f>
        <v>8</v>
      </c>
      <c r="I5377" s="7">
        <f ca="1">IF($F5377=1,OFFSET(start_norps,LOLP!$D5377+(1-$C5377)*24,LOLP!$B5377)*H5377/G5377,0)</f>
        <v>9.5436561602736276E-18</v>
      </c>
      <c r="J5377" s="7">
        <f ca="1">IF($F5377=1,OFFSET(start_33,LOLP!$D5377+(1-$C5377)*24,LOLP!$B5377)*H5377/G5377,0)</f>
        <v>4.6262371815303998E-12</v>
      </c>
      <c r="K5377" s="7">
        <f ca="1">IF($F5377,OFFSET(start_40,LOLP!$D5377+(1-$C5377)*24,LOLP!$B5377),0)</f>
        <v>0</v>
      </c>
      <c r="L5377" s="7">
        <f ca="1">IF($F5377,OFFSET(start_50,LOLP!$D5377+(1-$C5377)*24,LOLP!$B5377),0)</f>
        <v>0</v>
      </c>
      <c r="M5377" s="25">
        <f t="shared" ca="1" si="583"/>
        <v>5.7470610203131131E-21</v>
      </c>
      <c r="N5377" s="25">
        <f t="shared" ca="1" si="584"/>
        <v>2.469107307583841E-15</v>
      </c>
      <c r="O5377" s="15" t="e">
        <f t="shared" ca="1" si="585"/>
        <v>#DIV/0!</v>
      </c>
      <c r="P5377" s="15" t="e">
        <f t="shared" ca="1" si="586"/>
        <v>#DIV/0!</v>
      </c>
    </row>
    <row r="5378" spans="1:16" x14ac:dyDescent="0.25">
      <c r="A5378" s="1">
        <f t="shared" si="587"/>
        <v>43324</v>
      </c>
      <c r="B5378" s="7">
        <f t="shared" si="582"/>
        <v>8</v>
      </c>
      <c r="C5378" s="4">
        <f>INDEX(Calendar!$E$3:$E$367,MATCH(LOLP!$A5378,Calendar!$B$3:$B$367,0))</f>
        <v>0</v>
      </c>
      <c r="D5378" s="2">
        <f t="shared" si="588"/>
        <v>23</v>
      </c>
      <c r="E5378" s="36">
        <v>29384</v>
      </c>
      <c r="F5378" s="7">
        <f>IFERROR(IF(INDEX('Temperature Data'!$AA$15:$AA$348,MATCH(LOLP!A5378,'Temperature Data'!$B$15:$B$348,0))&gt;IF(B5378=9,$G$2,LOLP!$F$2),1,0),0)</f>
        <v>1</v>
      </c>
      <c r="G5378" s="7">
        <f>SUMIFS(LOLP!$F$4:$F$8763,$C$4:$C$8763,$C5378,$B$4:$B$8763,$B5378,$D$4:$D$8763,$D5378)</f>
        <v>6</v>
      </c>
      <c r="H5378" s="7">
        <f>COUNTIFS(Calendar!$E$3:$E$367,LOLP!C5378,Calendar!$D$3:$D$367,LOLP!B5378)</f>
        <v>8</v>
      </c>
      <c r="I5378" s="7">
        <f ca="1">IF($F5378=1,OFFSET(start_norps,LOLP!$D5378+(1-$C5378)*24,LOLP!$B5378)*H5378/G5378,0)</f>
        <v>0</v>
      </c>
      <c r="J5378" s="7">
        <f ca="1">IF($F5378=1,OFFSET(start_33,LOLP!$D5378+(1-$C5378)*24,LOLP!$B5378)*H5378/G5378,0)</f>
        <v>0</v>
      </c>
      <c r="K5378" s="7">
        <f ca="1">IF($F5378,OFFSET(start_40,LOLP!$D5378+(1-$C5378)*24,LOLP!$B5378),0)</f>
        <v>0</v>
      </c>
      <c r="L5378" s="7">
        <f ca="1">IF($F5378,OFFSET(start_50,LOLP!$D5378+(1-$C5378)*24,LOLP!$B5378),0)</f>
        <v>0</v>
      </c>
      <c r="M5378" s="25">
        <f t="shared" ca="1" si="583"/>
        <v>0</v>
      </c>
      <c r="N5378" s="25">
        <f t="shared" ca="1" si="584"/>
        <v>0</v>
      </c>
      <c r="O5378" s="15" t="e">
        <f t="shared" ca="1" si="585"/>
        <v>#DIV/0!</v>
      </c>
      <c r="P5378" s="15" t="e">
        <f t="shared" ca="1" si="586"/>
        <v>#DIV/0!</v>
      </c>
    </row>
    <row r="5379" spans="1:16" x14ac:dyDescent="0.25">
      <c r="A5379" s="1">
        <f t="shared" si="587"/>
        <v>43324</v>
      </c>
      <c r="B5379" s="7">
        <f t="shared" si="582"/>
        <v>8</v>
      </c>
      <c r="C5379" s="4">
        <f>INDEX(Calendar!$E$3:$E$367,MATCH(LOLP!$A5379,Calendar!$B$3:$B$367,0))</f>
        <v>0</v>
      </c>
      <c r="D5379" s="2">
        <f t="shared" si="588"/>
        <v>24</v>
      </c>
      <c r="E5379" s="36">
        <v>28284</v>
      </c>
      <c r="F5379" s="7">
        <f>IFERROR(IF(INDEX('Temperature Data'!$AA$15:$AA$348,MATCH(LOLP!A5379,'Temperature Data'!$B$15:$B$348,0))&gt;IF(B5379=9,$G$2,LOLP!$F$2),1,0),0)</f>
        <v>1</v>
      </c>
      <c r="G5379" s="7">
        <f>SUMIFS(LOLP!$F$4:$F$8763,$C$4:$C$8763,$C5379,$B$4:$B$8763,$B5379,$D$4:$D$8763,$D5379)</f>
        <v>6</v>
      </c>
      <c r="H5379" s="7">
        <f>COUNTIFS(Calendar!$E$3:$E$367,LOLP!C5379,Calendar!$D$3:$D$367,LOLP!B5379)</f>
        <v>8</v>
      </c>
      <c r="I5379" s="7">
        <f ca="1">IF($F5379=1,OFFSET(start_norps,LOLP!$D5379+(1-$C5379)*24,LOLP!$B5379)*H5379/G5379,0)</f>
        <v>0</v>
      </c>
      <c r="J5379" s="7">
        <f ca="1">IF($F5379=1,OFFSET(start_33,LOLP!$D5379+(1-$C5379)*24,LOLP!$B5379)*H5379/G5379,0)</f>
        <v>0</v>
      </c>
      <c r="K5379" s="7">
        <f ca="1">IF($F5379,OFFSET(start_40,LOLP!$D5379+(1-$C5379)*24,LOLP!$B5379),0)</f>
        <v>0</v>
      </c>
      <c r="L5379" s="7">
        <f ca="1">IF($F5379,OFFSET(start_50,LOLP!$D5379+(1-$C5379)*24,LOLP!$B5379),0)</f>
        <v>0</v>
      </c>
      <c r="M5379" s="25">
        <f t="shared" ca="1" si="583"/>
        <v>0</v>
      </c>
      <c r="N5379" s="25">
        <f t="shared" ca="1" si="584"/>
        <v>0</v>
      </c>
      <c r="O5379" s="15" t="e">
        <f t="shared" ca="1" si="585"/>
        <v>#DIV/0!</v>
      </c>
      <c r="P5379" s="15" t="e">
        <f t="shared" ca="1" si="586"/>
        <v>#DIV/0!</v>
      </c>
    </row>
    <row r="5380" spans="1:16" x14ac:dyDescent="0.25">
      <c r="A5380" s="1">
        <f t="shared" si="587"/>
        <v>43325</v>
      </c>
      <c r="B5380" s="7">
        <f t="shared" si="582"/>
        <v>8</v>
      </c>
      <c r="C5380" s="4">
        <f>INDEX(Calendar!$E$3:$E$367,MATCH(LOLP!$A5380,Calendar!$B$3:$B$367,0))</f>
        <v>1</v>
      </c>
      <c r="D5380" s="2">
        <f t="shared" si="588"/>
        <v>1</v>
      </c>
      <c r="E5380" s="36">
        <v>25898</v>
      </c>
      <c r="F5380" s="7">
        <f>IFERROR(IF(INDEX('Temperature Data'!$AA$15:$AA$348,MATCH(LOLP!A5380,'Temperature Data'!$B$15:$B$348,0))&gt;IF(B5380=9,$G$2,LOLP!$F$2),1,0),0)</f>
        <v>0</v>
      </c>
      <c r="G5380" s="7">
        <f>SUMIFS(LOLP!$F$4:$F$8763,$C$4:$C$8763,$C5380,$B$4:$B$8763,$B5380,$D$4:$D$8763,$D5380)</f>
        <v>9</v>
      </c>
      <c r="H5380" s="7">
        <f>COUNTIFS(Calendar!$E$3:$E$367,LOLP!C5380,Calendar!$D$3:$D$367,LOLP!B5380)</f>
        <v>23</v>
      </c>
      <c r="I5380" s="7">
        <f ca="1">IF($F5380=1,OFFSET(start_norps,LOLP!$D5380+(1-$C5380)*24,LOLP!$B5380)*H5380/G5380,0)</f>
        <v>0</v>
      </c>
      <c r="J5380" s="7">
        <f ca="1">IF($F5380=1,OFFSET(start_33,LOLP!$D5380+(1-$C5380)*24,LOLP!$B5380)*H5380/G5380,0)</f>
        <v>0</v>
      </c>
      <c r="K5380" s="7">
        <f ca="1">IF($F5380,OFFSET(start_40,LOLP!$D5380+(1-$C5380)*24,LOLP!$B5380),0)</f>
        <v>0</v>
      </c>
      <c r="L5380" s="7">
        <f ca="1">IF($F5380,OFFSET(start_50,LOLP!$D5380+(1-$C5380)*24,LOLP!$B5380),0)</f>
        <v>0</v>
      </c>
      <c r="M5380" s="25">
        <f t="shared" ca="1" si="583"/>
        <v>0</v>
      </c>
      <c r="N5380" s="25">
        <f t="shared" ca="1" si="584"/>
        <v>0</v>
      </c>
      <c r="O5380" s="15" t="e">
        <f t="shared" ca="1" si="585"/>
        <v>#DIV/0!</v>
      </c>
      <c r="P5380" s="15" t="e">
        <f t="shared" ca="1" si="586"/>
        <v>#DIV/0!</v>
      </c>
    </row>
    <row r="5381" spans="1:16" x14ac:dyDescent="0.25">
      <c r="A5381" s="1">
        <f t="shared" si="587"/>
        <v>43325</v>
      </c>
      <c r="B5381" s="7">
        <f t="shared" ref="B5381:B5444" si="589">MONTH(A5381)</f>
        <v>8</v>
      </c>
      <c r="C5381" s="4">
        <f>INDEX(Calendar!$E$3:$E$367,MATCH(LOLP!$A5381,Calendar!$B$3:$B$367,0))</f>
        <v>1</v>
      </c>
      <c r="D5381" s="2">
        <f t="shared" si="588"/>
        <v>2</v>
      </c>
      <c r="E5381" s="36">
        <v>25075</v>
      </c>
      <c r="F5381" s="7">
        <f>IFERROR(IF(INDEX('Temperature Data'!$AA$15:$AA$348,MATCH(LOLP!A5381,'Temperature Data'!$B$15:$B$348,0))&gt;IF(B5381=9,$G$2,LOLP!$F$2),1,0),0)</f>
        <v>0</v>
      </c>
      <c r="G5381" s="7">
        <f>SUMIFS(LOLP!$F$4:$F$8763,$C$4:$C$8763,$C5381,$B$4:$B$8763,$B5381,$D$4:$D$8763,$D5381)</f>
        <v>9</v>
      </c>
      <c r="H5381" s="7">
        <f>COUNTIFS(Calendar!$E$3:$E$367,LOLP!C5381,Calendar!$D$3:$D$367,LOLP!B5381)</f>
        <v>23</v>
      </c>
      <c r="I5381" s="7">
        <f ca="1">IF($F5381=1,OFFSET(start_norps,LOLP!$D5381+(1-$C5381)*24,LOLP!$B5381)*H5381/G5381,0)</f>
        <v>0</v>
      </c>
      <c r="J5381" s="7">
        <f ca="1">IF($F5381=1,OFFSET(start_33,LOLP!$D5381+(1-$C5381)*24,LOLP!$B5381)*H5381/G5381,0)</f>
        <v>0</v>
      </c>
      <c r="K5381" s="7">
        <f ca="1">IF($F5381,OFFSET(start_40,LOLP!$D5381+(1-$C5381)*24,LOLP!$B5381),0)</f>
        <v>0</v>
      </c>
      <c r="L5381" s="7">
        <f ca="1">IF($F5381,OFFSET(start_50,LOLP!$D5381+(1-$C5381)*24,LOLP!$B5381),0)</f>
        <v>0</v>
      </c>
      <c r="M5381" s="25">
        <f t="shared" ref="M5381:M5444" ca="1" si="590">I5381/I$8764</f>
        <v>0</v>
      </c>
      <c r="N5381" s="25">
        <f t="shared" ref="N5381:N5444" ca="1" si="591">J5381/J$8764</f>
        <v>0</v>
      </c>
      <c r="O5381" s="15" t="e">
        <f t="shared" ref="O5381:O5444" ca="1" si="592">K5381/K$8764</f>
        <v>#DIV/0!</v>
      </c>
      <c r="P5381" s="15" t="e">
        <f t="shared" ref="P5381:P5444" ca="1" si="593">L5381/L$8764</f>
        <v>#DIV/0!</v>
      </c>
    </row>
    <row r="5382" spans="1:16" x14ac:dyDescent="0.25">
      <c r="A5382" s="1">
        <f t="shared" si="587"/>
        <v>43325</v>
      </c>
      <c r="B5382" s="7">
        <f t="shared" si="589"/>
        <v>8</v>
      </c>
      <c r="C5382" s="4">
        <f>INDEX(Calendar!$E$3:$E$367,MATCH(LOLP!$A5382,Calendar!$B$3:$B$367,0))</f>
        <v>1</v>
      </c>
      <c r="D5382" s="2">
        <f t="shared" si="588"/>
        <v>3</v>
      </c>
      <c r="E5382" s="36">
        <v>24682</v>
      </c>
      <c r="F5382" s="7">
        <f>IFERROR(IF(INDEX('Temperature Data'!$AA$15:$AA$348,MATCH(LOLP!A5382,'Temperature Data'!$B$15:$B$348,0))&gt;IF(B5382=9,$G$2,LOLP!$F$2),1,0),0)</f>
        <v>0</v>
      </c>
      <c r="G5382" s="7">
        <f>SUMIFS(LOLP!$F$4:$F$8763,$C$4:$C$8763,$C5382,$B$4:$B$8763,$B5382,$D$4:$D$8763,$D5382)</f>
        <v>9</v>
      </c>
      <c r="H5382" s="7">
        <f>COUNTIFS(Calendar!$E$3:$E$367,LOLP!C5382,Calendar!$D$3:$D$367,LOLP!B5382)</f>
        <v>23</v>
      </c>
      <c r="I5382" s="7">
        <f ca="1">IF($F5382=1,OFFSET(start_norps,LOLP!$D5382+(1-$C5382)*24,LOLP!$B5382)*H5382/G5382,0)</f>
        <v>0</v>
      </c>
      <c r="J5382" s="7">
        <f ca="1">IF($F5382=1,OFFSET(start_33,LOLP!$D5382+(1-$C5382)*24,LOLP!$B5382)*H5382/G5382,0)</f>
        <v>0</v>
      </c>
      <c r="K5382" s="7">
        <f ca="1">IF($F5382,OFFSET(start_40,LOLP!$D5382+(1-$C5382)*24,LOLP!$B5382),0)</f>
        <v>0</v>
      </c>
      <c r="L5382" s="7">
        <f ca="1">IF($F5382,OFFSET(start_50,LOLP!$D5382+(1-$C5382)*24,LOLP!$B5382),0)</f>
        <v>0</v>
      </c>
      <c r="M5382" s="25">
        <f t="shared" ca="1" si="590"/>
        <v>0</v>
      </c>
      <c r="N5382" s="25">
        <f t="shared" ca="1" si="591"/>
        <v>0</v>
      </c>
      <c r="O5382" s="15" t="e">
        <f t="shared" ca="1" si="592"/>
        <v>#DIV/0!</v>
      </c>
      <c r="P5382" s="15" t="e">
        <f t="shared" ca="1" si="593"/>
        <v>#DIV/0!</v>
      </c>
    </row>
    <row r="5383" spans="1:16" x14ac:dyDescent="0.25">
      <c r="A5383" s="1">
        <f t="shared" si="587"/>
        <v>43325</v>
      </c>
      <c r="B5383" s="7">
        <f t="shared" si="589"/>
        <v>8</v>
      </c>
      <c r="C5383" s="4">
        <f>INDEX(Calendar!$E$3:$E$367,MATCH(LOLP!$A5383,Calendar!$B$3:$B$367,0))</f>
        <v>1</v>
      </c>
      <c r="D5383" s="2">
        <f t="shared" si="588"/>
        <v>4</v>
      </c>
      <c r="E5383" s="36">
        <v>25315</v>
      </c>
      <c r="F5383" s="7">
        <f>IFERROR(IF(INDEX('Temperature Data'!$AA$15:$AA$348,MATCH(LOLP!A5383,'Temperature Data'!$B$15:$B$348,0))&gt;IF(B5383=9,$G$2,LOLP!$F$2),1,0),0)</f>
        <v>0</v>
      </c>
      <c r="G5383" s="7">
        <f>SUMIFS(LOLP!$F$4:$F$8763,$C$4:$C$8763,$C5383,$B$4:$B$8763,$B5383,$D$4:$D$8763,$D5383)</f>
        <v>9</v>
      </c>
      <c r="H5383" s="7">
        <f>COUNTIFS(Calendar!$E$3:$E$367,LOLP!C5383,Calendar!$D$3:$D$367,LOLP!B5383)</f>
        <v>23</v>
      </c>
      <c r="I5383" s="7">
        <f ca="1">IF($F5383=1,OFFSET(start_norps,LOLP!$D5383+(1-$C5383)*24,LOLP!$B5383)*H5383/G5383,0)</f>
        <v>0</v>
      </c>
      <c r="J5383" s="7">
        <f ca="1">IF($F5383=1,OFFSET(start_33,LOLP!$D5383+(1-$C5383)*24,LOLP!$B5383)*H5383/G5383,0)</f>
        <v>0</v>
      </c>
      <c r="K5383" s="7">
        <f ca="1">IF($F5383,OFFSET(start_40,LOLP!$D5383+(1-$C5383)*24,LOLP!$B5383),0)</f>
        <v>0</v>
      </c>
      <c r="L5383" s="7">
        <f ca="1">IF($F5383,OFFSET(start_50,LOLP!$D5383+(1-$C5383)*24,LOLP!$B5383),0)</f>
        <v>0</v>
      </c>
      <c r="M5383" s="25">
        <f t="shared" ca="1" si="590"/>
        <v>0</v>
      </c>
      <c r="N5383" s="25">
        <f t="shared" ca="1" si="591"/>
        <v>0</v>
      </c>
      <c r="O5383" s="15" t="e">
        <f t="shared" ca="1" si="592"/>
        <v>#DIV/0!</v>
      </c>
      <c r="P5383" s="15" t="e">
        <f t="shared" ca="1" si="593"/>
        <v>#DIV/0!</v>
      </c>
    </row>
    <row r="5384" spans="1:16" x14ac:dyDescent="0.25">
      <c r="A5384" s="1">
        <f t="shared" si="587"/>
        <v>43325</v>
      </c>
      <c r="B5384" s="7">
        <f t="shared" si="589"/>
        <v>8</v>
      </c>
      <c r="C5384" s="4">
        <f>INDEX(Calendar!$E$3:$E$367,MATCH(LOLP!$A5384,Calendar!$B$3:$B$367,0))</f>
        <v>1</v>
      </c>
      <c r="D5384" s="2">
        <f t="shared" si="588"/>
        <v>5</v>
      </c>
      <c r="E5384" s="36">
        <v>26259</v>
      </c>
      <c r="F5384" s="7">
        <f>IFERROR(IF(INDEX('Temperature Data'!$AA$15:$AA$348,MATCH(LOLP!A5384,'Temperature Data'!$B$15:$B$348,0))&gt;IF(B5384=9,$G$2,LOLP!$F$2),1,0),0)</f>
        <v>0</v>
      </c>
      <c r="G5384" s="7">
        <f>SUMIFS(LOLP!$F$4:$F$8763,$C$4:$C$8763,$C5384,$B$4:$B$8763,$B5384,$D$4:$D$8763,$D5384)</f>
        <v>9</v>
      </c>
      <c r="H5384" s="7">
        <f>COUNTIFS(Calendar!$E$3:$E$367,LOLP!C5384,Calendar!$D$3:$D$367,LOLP!B5384)</f>
        <v>23</v>
      </c>
      <c r="I5384" s="7">
        <f ca="1">IF($F5384=1,OFFSET(start_norps,LOLP!$D5384+(1-$C5384)*24,LOLP!$B5384)*H5384/G5384,0)</f>
        <v>0</v>
      </c>
      <c r="J5384" s="7">
        <f ca="1">IF($F5384=1,OFFSET(start_33,LOLP!$D5384+(1-$C5384)*24,LOLP!$B5384)*H5384/G5384,0)</f>
        <v>0</v>
      </c>
      <c r="K5384" s="7">
        <f ca="1">IF($F5384,OFFSET(start_40,LOLP!$D5384+(1-$C5384)*24,LOLP!$B5384),0)</f>
        <v>0</v>
      </c>
      <c r="L5384" s="7">
        <f ca="1">IF($F5384,OFFSET(start_50,LOLP!$D5384+(1-$C5384)*24,LOLP!$B5384),0)</f>
        <v>0</v>
      </c>
      <c r="M5384" s="25">
        <f t="shared" ca="1" si="590"/>
        <v>0</v>
      </c>
      <c r="N5384" s="25">
        <f t="shared" ca="1" si="591"/>
        <v>0</v>
      </c>
      <c r="O5384" s="15" t="e">
        <f t="shared" ca="1" si="592"/>
        <v>#DIV/0!</v>
      </c>
      <c r="P5384" s="15" t="e">
        <f t="shared" ca="1" si="593"/>
        <v>#DIV/0!</v>
      </c>
    </row>
    <row r="5385" spans="1:16" x14ac:dyDescent="0.25">
      <c r="A5385" s="1">
        <f t="shared" si="587"/>
        <v>43325</v>
      </c>
      <c r="B5385" s="7">
        <f t="shared" si="589"/>
        <v>8</v>
      </c>
      <c r="C5385" s="4">
        <f>INDEX(Calendar!$E$3:$E$367,MATCH(LOLP!$A5385,Calendar!$B$3:$B$367,0))</f>
        <v>1</v>
      </c>
      <c r="D5385" s="2">
        <f t="shared" si="588"/>
        <v>6</v>
      </c>
      <c r="E5385" s="36">
        <v>27538</v>
      </c>
      <c r="F5385" s="7">
        <f>IFERROR(IF(INDEX('Temperature Data'!$AA$15:$AA$348,MATCH(LOLP!A5385,'Temperature Data'!$B$15:$B$348,0))&gt;IF(B5385=9,$G$2,LOLP!$F$2),1,0),0)</f>
        <v>0</v>
      </c>
      <c r="G5385" s="7">
        <f>SUMIFS(LOLP!$F$4:$F$8763,$C$4:$C$8763,$C5385,$B$4:$B$8763,$B5385,$D$4:$D$8763,$D5385)</f>
        <v>9</v>
      </c>
      <c r="H5385" s="7">
        <f>COUNTIFS(Calendar!$E$3:$E$367,LOLP!C5385,Calendar!$D$3:$D$367,LOLP!B5385)</f>
        <v>23</v>
      </c>
      <c r="I5385" s="7">
        <f ca="1">IF($F5385=1,OFFSET(start_norps,LOLP!$D5385+(1-$C5385)*24,LOLP!$B5385)*H5385/G5385,0)</f>
        <v>0</v>
      </c>
      <c r="J5385" s="7">
        <f ca="1">IF($F5385=1,OFFSET(start_33,LOLP!$D5385+(1-$C5385)*24,LOLP!$B5385)*H5385/G5385,0)</f>
        <v>0</v>
      </c>
      <c r="K5385" s="7">
        <f ca="1">IF($F5385,OFFSET(start_40,LOLP!$D5385+(1-$C5385)*24,LOLP!$B5385),0)</f>
        <v>0</v>
      </c>
      <c r="L5385" s="7">
        <f ca="1">IF($F5385,OFFSET(start_50,LOLP!$D5385+(1-$C5385)*24,LOLP!$B5385),0)</f>
        <v>0</v>
      </c>
      <c r="M5385" s="25">
        <f t="shared" ca="1" si="590"/>
        <v>0</v>
      </c>
      <c r="N5385" s="25">
        <f t="shared" ca="1" si="591"/>
        <v>0</v>
      </c>
      <c r="O5385" s="15" t="e">
        <f t="shared" ca="1" si="592"/>
        <v>#DIV/0!</v>
      </c>
      <c r="P5385" s="15" t="e">
        <f t="shared" ca="1" si="593"/>
        <v>#DIV/0!</v>
      </c>
    </row>
    <row r="5386" spans="1:16" x14ac:dyDescent="0.25">
      <c r="A5386" s="1">
        <f t="shared" si="587"/>
        <v>43325</v>
      </c>
      <c r="B5386" s="7">
        <f t="shared" si="589"/>
        <v>8</v>
      </c>
      <c r="C5386" s="4">
        <f>INDEX(Calendar!$E$3:$E$367,MATCH(LOLP!$A5386,Calendar!$B$3:$B$367,0))</f>
        <v>1</v>
      </c>
      <c r="D5386" s="2">
        <f t="shared" si="588"/>
        <v>7</v>
      </c>
      <c r="E5386" s="36">
        <v>29263</v>
      </c>
      <c r="F5386" s="7">
        <f>IFERROR(IF(INDEX('Temperature Data'!$AA$15:$AA$348,MATCH(LOLP!A5386,'Temperature Data'!$B$15:$B$348,0))&gt;IF(B5386=9,$G$2,LOLP!$F$2),1,0),0)</f>
        <v>0</v>
      </c>
      <c r="G5386" s="7">
        <f>SUMIFS(LOLP!$F$4:$F$8763,$C$4:$C$8763,$C5386,$B$4:$B$8763,$B5386,$D$4:$D$8763,$D5386)</f>
        <v>9</v>
      </c>
      <c r="H5386" s="7">
        <f>COUNTIFS(Calendar!$E$3:$E$367,LOLP!C5386,Calendar!$D$3:$D$367,LOLP!B5386)</f>
        <v>23</v>
      </c>
      <c r="I5386" s="7">
        <f ca="1">IF($F5386=1,OFFSET(start_norps,LOLP!$D5386+(1-$C5386)*24,LOLP!$B5386)*H5386/G5386,0)</f>
        <v>0</v>
      </c>
      <c r="J5386" s="7">
        <f ca="1">IF($F5386=1,OFFSET(start_33,LOLP!$D5386+(1-$C5386)*24,LOLP!$B5386)*H5386/G5386,0)</f>
        <v>0</v>
      </c>
      <c r="K5386" s="7">
        <f ca="1">IF($F5386,OFFSET(start_40,LOLP!$D5386+(1-$C5386)*24,LOLP!$B5386),0)</f>
        <v>0</v>
      </c>
      <c r="L5386" s="7">
        <f ca="1">IF($F5386,OFFSET(start_50,LOLP!$D5386+(1-$C5386)*24,LOLP!$B5386),0)</f>
        <v>0</v>
      </c>
      <c r="M5386" s="25">
        <f t="shared" ca="1" si="590"/>
        <v>0</v>
      </c>
      <c r="N5386" s="25">
        <f t="shared" ca="1" si="591"/>
        <v>0</v>
      </c>
      <c r="O5386" s="15" t="e">
        <f t="shared" ca="1" si="592"/>
        <v>#DIV/0!</v>
      </c>
      <c r="P5386" s="15" t="e">
        <f t="shared" ca="1" si="593"/>
        <v>#DIV/0!</v>
      </c>
    </row>
    <row r="5387" spans="1:16" x14ac:dyDescent="0.25">
      <c r="A5387" s="1">
        <f t="shared" si="587"/>
        <v>43325</v>
      </c>
      <c r="B5387" s="7">
        <f t="shared" si="589"/>
        <v>8</v>
      </c>
      <c r="C5387" s="4">
        <f>INDEX(Calendar!$E$3:$E$367,MATCH(LOLP!$A5387,Calendar!$B$3:$B$367,0))</f>
        <v>1</v>
      </c>
      <c r="D5387" s="2">
        <f t="shared" si="588"/>
        <v>8</v>
      </c>
      <c r="E5387" s="36">
        <v>30636</v>
      </c>
      <c r="F5387" s="7">
        <f>IFERROR(IF(INDEX('Temperature Data'!$AA$15:$AA$348,MATCH(LOLP!A5387,'Temperature Data'!$B$15:$B$348,0))&gt;IF(B5387=9,$G$2,LOLP!$F$2),1,0),0)</f>
        <v>0</v>
      </c>
      <c r="G5387" s="7">
        <f>SUMIFS(LOLP!$F$4:$F$8763,$C$4:$C$8763,$C5387,$B$4:$B$8763,$B5387,$D$4:$D$8763,$D5387)</f>
        <v>9</v>
      </c>
      <c r="H5387" s="7">
        <f>COUNTIFS(Calendar!$E$3:$E$367,LOLP!C5387,Calendar!$D$3:$D$367,LOLP!B5387)</f>
        <v>23</v>
      </c>
      <c r="I5387" s="7">
        <f ca="1">IF($F5387=1,OFFSET(start_norps,LOLP!$D5387+(1-$C5387)*24,LOLP!$B5387)*H5387/G5387,0)</f>
        <v>0</v>
      </c>
      <c r="J5387" s="7">
        <f ca="1">IF($F5387=1,OFFSET(start_33,LOLP!$D5387+(1-$C5387)*24,LOLP!$B5387)*H5387/G5387,0)</f>
        <v>0</v>
      </c>
      <c r="K5387" s="7">
        <f ca="1">IF($F5387,OFFSET(start_40,LOLP!$D5387+(1-$C5387)*24,LOLP!$B5387),0)</f>
        <v>0</v>
      </c>
      <c r="L5387" s="7">
        <f ca="1">IF($F5387,OFFSET(start_50,LOLP!$D5387+(1-$C5387)*24,LOLP!$B5387),0)</f>
        <v>0</v>
      </c>
      <c r="M5387" s="25">
        <f t="shared" ca="1" si="590"/>
        <v>0</v>
      </c>
      <c r="N5387" s="25">
        <f t="shared" ca="1" si="591"/>
        <v>0</v>
      </c>
      <c r="O5387" s="15" t="e">
        <f t="shared" ca="1" si="592"/>
        <v>#DIV/0!</v>
      </c>
      <c r="P5387" s="15" t="e">
        <f t="shared" ca="1" si="593"/>
        <v>#DIV/0!</v>
      </c>
    </row>
    <row r="5388" spans="1:16" x14ac:dyDescent="0.25">
      <c r="A5388" s="1">
        <f t="shared" si="587"/>
        <v>43325</v>
      </c>
      <c r="B5388" s="7">
        <f t="shared" si="589"/>
        <v>8</v>
      </c>
      <c r="C5388" s="4">
        <f>INDEX(Calendar!$E$3:$E$367,MATCH(LOLP!$A5388,Calendar!$B$3:$B$367,0))</f>
        <v>1</v>
      </c>
      <c r="D5388" s="2">
        <f t="shared" si="588"/>
        <v>9</v>
      </c>
      <c r="E5388" s="36">
        <v>31730</v>
      </c>
      <c r="F5388" s="7">
        <f>IFERROR(IF(INDEX('Temperature Data'!$AA$15:$AA$348,MATCH(LOLP!A5388,'Temperature Data'!$B$15:$B$348,0))&gt;IF(B5388=9,$G$2,LOLP!$F$2),1,0),0)</f>
        <v>0</v>
      </c>
      <c r="G5388" s="7">
        <f>SUMIFS(LOLP!$F$4:$F$8763,$C$4:$C$8763,$C5388,$B$4:$B$8763,$B5388,$D$4:$D$8763,$D5388)</f>
        <v>9</v>
      </c>
      <c r="H5388" s="7">
        <f>COUNTIFS(Calendar!$E$3:$E$367,LOLP!C5388,Calendar!$D$3:$D$367,LOLP!B5388)</f>
        <v>23</v>
      </c>
      <c r="I5388" s="7">
        <f ca="1">IF($F5388=1,OFFSET(start_norps,LOLP!$D5388+(1-$C5388)*24,LOLP!$B5388)*H5388/G5388,0)</f>
        <v>0</v>
      </c>
      <c r="J5388" s="7">
        <f ca="1">IF($F5388=1,OFFSET(start_33,LOLP!$D5388+(1-$C5388)*24,LOLP!$B5388)*H5388/G5388,0)</f>
        <v>0</v>
      </c>
      <c r="K5388" s="7">
        <f ca="1">IF($F5388,OFFSET(start_40,LOLP!$D5388+(1-$C5388)*24,LOLP!$B5388),0)</f>
        <v>0</v>
      </c>
      <c r="L5388" s="7">
        <f ca="1">IF($F5388,OFFSET(start_50,LOLP!$D5388+(1-$C5388)*24,LOLP!$B5388),0)</f>
        <v>0</v>
      </c>
      <c r="M5388" s="25">
        <f t="shared" ca="1" si="590"/>
        <v>0</v>
      </c>
      <c r="N5388" s="25">
        <f t="shared" ca="1" si="591"/>
        <v>0</v>
      </c>
      <c r="O5388" s="15" t="e">
        <f t="shared" ca="1" si="592"/>
        <v>#DIV/0!</v>
      </c>
      <c r="P5388" s="15" t="e">
        <f t="shared" ca="1" si="593"/>
        <v>#DIV/0!</v>
      </c>
    </row>
    <row r="5389" spans="1:16" x14ac:dyDescent="0.25">
      <c r="A5389" s="1">
        <f t="shared" si="587"/>
        <v>43325</v>
      </c>
      <c r="B5389" s="7">
        <f t="shared" si="589"/>
        <v>8</v>
      </c>
      <c r="C5389" s="4">
        <f>INDEX(Calendar!$E$3:$E$367,MATCH(LOLP!$A5389,Calendar!$B$3:$B$367,0))</f>
        <v>1</v>
      </c>
      <c r="D5389" s="2">
        <f t="shared" si="588"/>
        <v>10</v>
      </c>
      <c r="E5389" s="36">
        <v>32550</v>
      </c>
      <c r="F5389" s="7">
        <f>IFERROR(IF(INDEX('Temperature Data'!$AA$15:$AA$348,MATCH(LOLP!A5389,'Temperature Data'!$B$15:$B$348,0))&gt;IF(B5389=9,$G$2,LOLP!$F$2),1,0),0)</f>
        <v>0</v>
      </c>
      <c r="G5389" s="7">
        <f>SUMIFS(LOLP!$F$4:$F$8763,$C$4:$C$8763,$C5389,$B$4:$B$8763,$B5389,$D$4:$D$8763,$D5389)</f>
        <v>9</v>
      </c>
      <c r="H5389" s="7">
        <f>COUNTIFS(Calendar!$E$3:$E$367,LOLP!C5389,Calendar!$D$3:$D$367,LOLP!B5389)</f>
        <v>23</v>
      </c>
      <c r="I5389" s="7">
        <f ca="1">IF($F5389=1,OFFSET(start_norps,LOLP!$D5389+(1-$C5389)*24,LOLP!$B5389)*H5389/G5389,0)</f>
        <v>0</v>
      </c>
      <c r="J5389" s="7">
        <f ca="1">IF($F5389=1,OFFSET(start_33,LOLP!$D5389+(1-$C5389)*24,LOLP!$B5389)*H5389/G5389,0)</f>
        <v>0</v>
      </c>
      <c r="K5389" s="7">
        <f ca="1">IF($F5389,OFFSET(start_40,LOLP!$D5389+(1-$C5389)*24,LOLP!$B5389),0)</f>
        <v>0</v>
      </c>
      <c r="L5389" s="7">
        <f ca="1">IF($F5389,OFFSET(start_50,LOLP!$D5389+(1-$C5389)*24,LOLP!$B5389),0)</f>
        <v>0</v>
      </c>
      <c r="M5389" s="25">
        <f t="shared" ca="1" si="590"/>
        <v>0</v>
      </c>
      <c r="N5389" s="25">
        <f t="shared" ca="1" si="591"/>
        <v>0</v>
      </c>
      <c r="O5389" s="15" t="e">
        <f t="shared" ca="1" si="592"/>
        <v>#DIV/0!</v>
      </c>
      <c r="P5389" s="15" t="e">
        <f t="shared" ca="1" si="593"/>
        <v>#DIV/0!</v>
      </c>
    </row>
    <row r="5390" spans="1:16" x14ac:dyDescent="0.25">
      <c r="A5390" s="1">
        <f t="shared" si="587"/>
        <v>43325</v>
      </c>
      <c r="B5390" s="7">
        <f t="shared" si="589"/>
        <v>8</v>
      </c>
      <c r="C5390" s="4">
        <f>INDEX(Calendar!$E$3:$E$367,MATCH(LOLP!$A5390,Calendar!$B$3:$B$367,0))</f>
        <v>1</v>
      </c>
      <c r="D5390" s="2">
        <f t="shared" si="588"/>
        <v>11</v>
      </c>
      <c r="E5390" s="36">
        <v>33597</v>
      </c>
      <c r="F5390" s="7">
        <f>IFERROR(IF(INDEX('Temperature Data'!$AA$15:$AA$348,MATCH(LOLP!A5390,'Temperature Data'!$B$15:$B$348,0))&gt;IF(B5390=9,$G$2,LOLP!$F$2),1,0),0)</f>
        <v>0</v>
      </c>
      <c r="G5390" s="7">
        <f>SUMIFS(LOLP!$F$4:$F$8763,$C$4:$C$8763,$C5390,$B$4:$B$8763,$B5390,$D$4:$D$8763,$D5390)</f>
        <v>9</v>
      </c>
      <c r="H5390" s="7">
        <f>COUNTIFS(Calendar!$E$3:$E$367,LOLP!C5390,Calendar!$D$3:$D$367,LOLP!B5390)</f>
        <v>23</v>
      </c>
      <c r="I5390" s="7">
        <f ca="1">IF($F5390=1,OFFSET(start_norps,LOLP!$D5390+(1-$C5390)*24,LOLP!$B5390)*H5390/G5390,0)</f>
        <v>0</v>
      </c>
      <c r="J5390" s="7">
        <f ca="1">IF($F5390=1,OFFSET(start_33,LOLP!$D5390+(1-$C5390)*24,LOLP!$B5390)*H5390/G5390,0)</f>
        <v>0</v>
      </c>
      <c r="K5390" s="7">
        <f ca="1">IF($F5390,OFFSET(start_40,LOLP!$D5390+(1-$C5390)*24,LOLP!$B5390),0)</f>
        <v>0</v>
      </c>
      <c r="L5390" s="7">
        <f ca="1">IF($F5390,OFFSET(start_50,LOLP!$D5390+(1-$C5390)*24,LOLP!$B5390),0)</f>
        <v>0</v>
      </c>
      <c r="M5390" s="25">
        <f t="shared" ca="1" si="590"/>
        <v>0</v>
      </c>
      <c r="N5390" s="25">
        <f t="shared" ca="1" si="591"/>
        <v>0</v>
      </c>
      <c r="O5390" s="15" t="e">
        <f t="shared" ca="1" si="592"/>
        <v>#DIV/0!</v>
      </c>
      <c r="P5390" s="15" t="e">
        <f t="shared" ca="1" si="593"/>
        <v>#DIV/0!</v>
      </c>
    </row>
    <row r="5391" spans="1:16" x14ac:dyDescent="0.25">
      <c r="A5391" s="1">
        <f t="shared" si="587"/>
        <v>43325</v>
      </c>
      <c r="B5391" s="7">
        <f t="shared" si="589"/>
        <v>8</v>
      </c>
      <c r="C5391" s="4">
        <f>INDEX(Calendar!$E$3:$E$367,MATCH(LOLP!$A5391,Calendar!$B$3:$B$367,0))</f>
        <v>1</v>
      </c>
      <c r="D5391" s="2">
        <f t="shared" si="588"/>
        <v>12</v>
      </c>
      <c r="E5391" s="36">
        <v>34890</v>
      </c>
      <c r="F5391" s="7">
        <f>IFERROR(IF(INDEX('Temperature Data'!$AA$15:$AA$348,MATCH(LOLP!A5391,'Temperature Data'!$B$15:$B$348,0))&gt;IF(B5391=9,$G$2,LOLP!$F$2),1,0),0)</f>
        <v>0</v>
      </c>
      <c r="G5391" s="7">
        <f>SUMIFS(LOLP!$F$4:$F$8763,$C$4:$C$8763,$C5391,$B$4:$B$8763,$B5391,$D$4:$D$8763,$D5391)</f>
        <v>9</v>
      </c>
      <c r="H5391" s="7">
        <f>COUNTIFS(Calendar!$E$3:$E$367,LOLP!C5391,Calendar!$D$3:$D$367,LOLP!B5391)</f>
        <v>23</v>
      </c>
      <c r="I5391" s="7">
        <f ca="1">IF($F5391=1,OFFSET(start_norps,LOLP!$D5391+(1-$C5391)*24,LOLP!$B5391)*H5391/G5391,0)</f>
        <v>0</v>
      </c>
      <c r="J5391" s="7">
        <f ca="1">IF($F5391=1,OFFSET(start_33,LOLP!$D5391+(1-$C5391)*24,LOLP!$B5391)*H5391/G5391,0)</f>
        <v>0</v>
      </c>
      <c r="K5391" s="7">
        <f ca="1">IF($F5391,OFFSET(start_40,LOLP!$D5391+(1-$C5391)*24,LOLP!$B5391),0)</f>
        <v>0</v>
      </c>
      <c r="L5391" s="7">
        <f ca="1">IF($F5391,OFFSET(start_50,LOLP!$D5391+(1-$C5391)*24,LOLP!$B5391),0)</f>
        <v>0</v>
      </c>
      <c r="M5391" s="25">
        <f t="shared" ca="1" si="590"/>
        <v>0</v>
      </c>
      <c r="N5391" s="25">
        <f t="shared" ca="1" si="591"/>
        <v>0</v>
      </c>
      <c r="O5391" s="15" t="e">
        <f t="shared" ca="1" si="592"/>
        <v>#DIV/0!</v>
      </c>
      <c r="P5391" s="15" t="e">
        <f t="shared" ca="1" si="593"/>
        <v>#DIV/0!</v>
      </c>
    </row>
    <row r="5392" spans="1:16" x14ac:dyDescent="0.25">
      <c r="A5392" s="1">
        <f t="shared" si="587"/>
        <v>43325</v>
      </c>
      <c r="B5392" s="7">
        <f t="shared" si="589"/>
        <v>8</v>
      </c>
      <c r="C5392" s="4">
        <f>INDEX(Calendar!$E$3:$E$367,MATCH(LOLP!$A5392,Calendar!$B$3:$B$367,0))</f>
        <v>1</v>
      </c>
      <c r="D5392" s="2">
        <f t="shared" si="588"/>
        <v>13</v>
      </c>
      <c r="E5392" s="36">
        <v>36419</v>
      </c>
      <c r="F5392" s="7">
        <f>IFERROR(IF(INDEX('Temperature Data'!$AA$15:$AA$348,MATCH(LOLP!A5392,'Temperature Data'!$B$15:$B$348,0))&gt;IF(B5392=9,$G$2,LOLP!$F$2),1,0),0)</f>
        <v>0</v>
      </c>
      <c r="G5392" s="7">
        <f>SUMIFS(LOLP!$F$4:$F$8763,$C$4:$C$8763,$C5392,$B$4:$B$8763,$B5392,$D$4:$D$8763,$D5392)</f>
        <v>9</v>
      </c>
      <c r="H5392" s="7">
        <f>COUNTIFS(Calendar!$E$3:$E$367,LOLP!C5392,Calendar!$D$3:$D$367,LOLP!B5392)</f>
        <v>23</v>
      </c>
      <c r="I5392" s="7">
        <f ca="1">IF($F5392=1,OFFSET(start_norps,LOLP!$D5392+(1-$C5392)*24,LOLP!$B5392)*H5392/G5392,0)</f>
        <v>0</v>
      </c>
      <c r="J5392" s="7">
        <f ca="1">IF($F5392=1,OFFSET(start_33,LOLP!$D5392+(1-$C5392)*24,LOLP!$B5392)*H5392/G5392,0)</f>
        <v>0</v>
      </c>
      <c r="K5392" s="7">
        <f ca="1">IF($F5392,OFFSET(start_40,LOLP!$D5392+(1-$C5392)*24,LOLP!$B5392),0)</f>
        <v>0</v>
      </c>
      <c r="L5392" s="7">
        <f ca="1">IF($F5392,OFFSET(start_50,LOLP!$D5392+(1-$C5392)*24,LOLP!$B5392),0)</f>
        <v>0</v>
      </c>
      <c r="M5392" s="25">
        <f t="shared" ca="1" si="590"/>
        <v>0</v>
      </c>
      <c r="N5392" s="25">
        <f t="shared" ca="1" si="591"/>
        <v>0</v>
      </c>
      <c r="O5392" s="15" t="e">
        <f t="shared" ca="1" si="592"/>
        <v>#DIV/0!</v>
      </c>
      <c r="P5392" s="15" t="e">
        <f t="shared" ca="1" si="593"/>
        <v>#DIV/0!</v>
      </c>
    </row>
    <row r="5393" spans="1:16" x14ac:dyDescent="0.25">
      <c r="A5393" s="1">
        <f t="shared" si="587"/>
        <v>43325</v>
      </c>
      <c r="B5393" s="7">
        <f t="shared" si="589"/>
        <v>8</v>
      </c>
      <c r="C5393" s="4">
        <f>INDEX(Calendar!$E$3:$E$367,MATCH(LOLP!$A5393,Calendar!$B$3:$B$367,0))</f>
        <v>1</v>
      </c>
      <c r="D5393" s="2">
        <f t="shared" si="588"/>
        <v>14</v>
      </c>
      <c r="E5393" s="36">
        <v>38073</v>
      </c>
      <c r="F5393" s="7">
        <f>IFERROR(IF(INDEX('Temperature Data'!$AA$15:$AA$348,MATCH(LOLP!A5393,'Temperature Data'!$B$15:$B$348,0))&gt;IF(B5393=9,$G$2,LOLP!$F$2),1,0),0)</f>
        <v>0</v>
      </c>
      <c r="G5393" s="7">
        <f>SUMIFS(LOLP!$F$4:$F$8763,$C$4:$C$8763,$C5393,$B$4:$B$8763,$B5393,$D$4:$D$8763,$D5393)</f>
        <v>9</v>
      </c>
      <c r="H5393" s="7">
        <f>COUNTIFS(Calendar!$E$3:$E$367,LOLP!C5393,Calendar!$D$3:$D$367,LOLP!B5393)</f>
        <v>23</v>
      </c>
      <c r="I5393" s="7">
        <f ca="1">IF($F5393=1,OFFSET(start_norps,LOLP!$D5393+(1-$C5393)*24,LOLP!$B5393)*H5393/G5393,0)</f>
        <v>0</v>
      </c>
      <c r="J5393" s="7">
        <f ca="1">IF($F5393=1,OFFSET(start_33,LOLP!$D5393+(1-$C5393)*24,LOLP!$B5393)*H5393/G5393,0)</f>
        <v>0</v>
      </c>
      <c r="K5393" s="7">
        <f ca="1">IF($F5393,OFFSET(start_40,LOLP!$D5393+(1-$C5393)*24,LOLP!$B5393),0)</f>
        <v>0</v>
      </c>
      <c r="L5393" s="7">
        <f ca="1">IF($F5393,OFFSET(start_50,LOLP!$D5393+(1-$C5393)*24,LOLP!$B5393),0)</f>
        <v>0</v>
      </c>
      <c r="M5393" s="25">
        <f t="shared" ca="1" si="590"/>
        <v>0</v>
      </c>
      <c r="N5393" s="25">
        <f t="shared" ca="1" si="591"/>
        <v>0</v>
      </c>
      <c r="O5393" s="15" t="e">
        <f t="shared" ca="1" si="592"/>
        <v>#DIV/0!</v>
      </c>
      <c r="P5393" s="15" t="e">
        <f t="shared" ca="1" si="593"/>
        <v>#DIV/0!</v>
      </c>
    </row>
    <row r="5394" spans="1:16" x14ac:dyDescent="0.25">
      <c r="A5394" s="1">
        <f t="shared" si="587"/>
        <v>43325</v>
      </c>
      <c r="B5394" s="7">
        <f t="shared" si="589"/>
        <v>8</v>
      </c>
      <c r="C5394" s="4">
        <f>INDEX(Calendar!$E$3:$E$367,MATCH(LOLP!$A5394,Calendar!$B$3:$B$367,0))</f>
        <v>1</v>
      </c>
      <c r="D5394" s="2">
        <f t="shared" si="588"/>
        <v>15</v>
      </c>
      <c r="E5394" s="36">
        <v>39332</v>
      </c>
      <c r="F5394" s="7">
        <f>IFERROR(IF(INDEX('Temperature Data'!$AA$15:$AA$348,MATCH(LOLP!A5394,'Temperature Data'!$B$15:$B$348,0))&gt;IF(B5394=9,$G$2,LOLP!$F$2),1,0),0)</f>
        <v>0</v>
      </c>
      <c r="G5394" s="7">
        <f>SUMIFS(LOLP!$F$4:$F$8763,$C$4:$C$8763,$C5394,$B$4:$B$8763,$B5394,$D$4:$D$8763,$D5394)</f>
        <v>9</v>
      </c>
      <c r="H5394" s="7">
        <f>COUNTIFS(Calendar!$E$3:$E$367,LOLP!C5394,Calendar!$D$3:$D$367,LOLP!B5394)</f>
        <v>23</v>
      </c>
      <c r="I5394" s="7">
        <f ca="1">IF($F5394=1,OFFSET(start_norps,LOLP!$D5394+(1-$C5394)*24,LOLP!$B5394)*H5394/G5394,0)</f>
        <v>0</v>
      </c>
      <c r="J5394" s="7">
        <f ca="1">IF($F5394=1,OFFSET(start_33,LOLP!$D5394+(1-$C5394)*24,LOLP!$B5394)*H5394/G5394,0)</f>
        <v>0</v>
      </c>
      <c r="K5394" s="7">
        <f ca="1">IF($F5394,OFFSET(start_40,LOLP!$D5394+(1-$C5394)*24,LOLP!$B5394),0)</f>
        <v>0</v>
      </c>
      <c r="L5394" s="7">
        <f ca="1">IF($F5394,OFFSET(start_50,LOLP!$D5394+(1-$C5394)*24,LOLP!$B5394),0)</f>
        <v>0</v>
      </c>
      <c r="M5394" s="25">
        <f t="shared" ca="1" si="590"/>
        <v>0</v>
      </c>
      <c r="N5394" s="25">
        <f t="shared" ca="1" si="591"/>
        <v>0</v>
      </c>
      <c r="O5394" s="15" t="e">
        <f t="shared" ca="1" si="592"/>
        <v>#DIV/0!</v>
      </c>
      <c r="P5394" s="15" t="e">
        <f t="shared" ca="1" si="593"/>
        <v>#DIV/0!</v>
      </c>
    </row>
    <row r="5395" spans="1:16" x14ac:dyDescent="0.25">
      <c r="A5395" s="1">
        <f t="shared" si="587"/>
        <v>43325</v>
      </c>
      <c r="B5395" s="7">
        <f t="shared" si="589"/>
        <v>8</v>
      </c>
      <c r="C5395" s="4">
        <f>INDEX(Calendar!$E$3:$E$367,MATCH(LOLP!$A5395,Calendar!$B$3:$B$367,0))</f>
        <v>1</v>
      </c>
      <c r="D5395" s="2">
        <f t="shared" si="588"/>
        <v>16</v>
      </c>
      <c r="E5395" s="36">
        <v>40105</v>
      </c>
      <c r="F5395" s="7">
        <f>IFERROR(IF(INDEX('Temperature Data'!$AA$15:$AA$348,MATCH(LOLP!A5395,'Temperature Data'!$B$15:$B$348,0))&gt;IF(B5395=9,$G$2,LOLP!$F$2),1,0),0)</f>
        <v>0</v>
      </c>
      <c r="G5395" s="7">
        <f>SUMIFS(LOLP!$F$4:$F$8763,$C$4:$C$8763,$C5395,$B$4:$B$8763,$B5395,$D$4:$D$8763,$D5395)</f>
        <v>9</v>
      </c>
      <c r="H5395" s="7">
        <f>COUNTIFS(Calendar!$E$3:$E$367,LOLP!C5395,Calendar!$D$3:$D$367,LOLP!B5395)</f>
        <v>23</v>
      </c>
      <c r="I5395" s="7">
        <f ca="1">IF($F5395=1,OFFSET(start_norps,LOLP!$D5395+(1-$C5395)*24,LOLP!$B5395)*H5395/G5395,0)</f>
        <v>0</v>
      </c>
      <c r="J5395" s="7">
        <f ca="1">IF($F5395=1,OFFSET(start_33,LOLP!$D5395+(1-$C5395)*24,LOLP!$B5395)*H5395/G5395,0)</f>
        <v>0</v>
      </c>
      <c r="K5395" s="7">
        <f ca="1">IF($F5395,OFFSET(start_40,LOLP!$D5395+(1-$C5395)*24,LOLP!$B5395),0)</f>
        <v>0</v>
      </c>
      <c r="L5395" s="7">
        <f ca="1">IF($F5395,OFFSET(start_50,LOLP!$D5395+(1-$C5395)*24,LOLP!$B5395),0)</f>
        <v>0</v>
      </c>
      <c r="M5395" s="25">
        <f t="shared" ca="1" si="590"/>
        <v>0</v>
      </c>
      <c r="N5395" s="25">
        <f t="shared" ca="1" si="591"/>
        <v>0</v>
      </c>
      <c r="O5395" s="15" t="e">
        <f t="shared" ca="1" si="592"/>
        <v>#DIV/0!</v>
      </c>
      <c r="P5395" s="15" t="e">
        <f t="shared" ca="1" si="593"/>
        <v>#DIV/0!</v>
      </c>
    </row>
    <row r="5396" spans="1:16" x14ac:dyDescent="0.25">
      <c r="A5396" s="1">
        <f t="shared" si="587"/>
        <v>43325</v>
      </c>
      <c r="B5396" s="7">
        <f t="shared" si="589"/>
        <v>8</v>
      </c>
      <c r="C5396" s="4">
        <f>INDEX(Calendar!$E$3:$E$367,MATCH(LOLP!$A5396,Calendar!$B$3:$B$367,0))</f>
        <v>1</v>
      </c>
      <c r="D5396" s="2">
        <f t="shared" si="588"/>
        <v>17</v>
      </c>
      <c r="E5396" s="36">
        <v>40327</v>
      </c>
      <c r="F5396" s="7">
        <f>IFERROR(IF(INDEX('Temperature Data'!$AA$15:$AA$348,MATCH(LOLP!A5396,'Temperature Data'!$B$15:$B$348,0))&gt;IF(B5396=9,$G$2,LOLP!$F$2),1,0),0)</f>
        <v>0</v>
      </c>
      <c r="G5396" s="7">
        <f>SUMIFS(LOLP!$F$4:$F$8763,$C$4:$C$8763,$C5396,$B$4:$B$8763,$B5396,$D$4:$D$8763,$D5396)</f>
        <v>9</v>
      </c>
      <c r="H5396" s="7">
        <f>COUNTIFS(Calendar!$E$3:$E$367,LOLP!C5396,Calendar!$D$3:$D$367,LOLP!B5396)</f>
        <v>23</v>
      </c>
      <c r="I5396" s="7">
        <f ca="1">IF($F5396=1,OFFSET(start_norps,LOLP!$D5396+(1-$C5396)*24,LOLP!$B5396)*H5396/G5396,0)</f>
        <v>0</v>
      </c>
      <c r="J5396" s="7">
        <f ca="1">IF($F5396=1,OFFSET(start_33,LOLP!$D5396+(1-$C5396)*24,LOLP!$B5396)*H5396/G5396,0)</f>
        <v>0</v>
      </c>
      <c r="K5396" s="7">
        <f ca="1">IF($F5396,OFFSET(start_40,LOLP!$D5396+(1-$C5396)*24,LOLP!$B5396),0)</f>
        <v>0</v>
      </c>
      <c r="L5396" s="7">
        <f ca="1">IF($F5396,OFFSET(start_50,LOLP!$D5396+(1-$C5396)*24,LOLP!$B5396),0)</f>
        <v>0</v>
      </c>
      <c r="M5396" s="25">
        <f t="shared" ca="1" si="590"/>
        <v>0</v>
      </c>
      <c r="N5396" s="25">
        <f t="shared" ca="1" si="591"/>
        <v>0</v>
      </c>
      <c r="O5396" s="15" t="e">
        <f t="shared" ca="1" si="592"/>
        <v>#DIV/0!</v>
      </c>
      <c r="P5396" s="15" t="e">
        <f t="shared" ca="1" si="593"/>
        <v>#DIV/0!</v>
      </c>
    </row>
    <row r="5397" spans="1:16" x14ac:dyDescent="0.25">
      <c r="A5397" s="1">
        <f t="shared" si="587"/>
        <v>43325</v>
      </c>
      <c r="B5397" s="7">
        <f t="shared" si="589"/>
        <v>8</v>
      </c>
      <c r="C5397" s="4">
        <f>INDEX(Calendar!$E$3:$E$367,MATCH(LOLP!$A5397,Calendar!$B$3:$B$367,0))</f>
        <v>1</v>
      </c>
      <c r="D5397" s="2">
        <f t="shared" si="588"/>
        <v>18</v>
      </c>
      <c r="E5397" s="36">
        <v>39539</v>
      </c>
      <c r="F5397" s="7">
        <f>IFERROR(IF(INDEX('Temperature Data'!$AA$15:$AA$348,MATCH(LOLP!A5397,'Temperature Data'!$B$15:$B$348,0))&gt;IF(B5397=9,$G$2,LOLP!$F$2),1,0),0)</f>
        <v>0</v>
      </c>
      <c r="G5397" s="7">
        <f>SUMIFS(LOLP!$F$4:$F$8763,$C$4:$C$8763,$C5397,$B$4:$B$8763,$B5397,$D$4:$D$8763,$D5397)</f>
        <v>9</v>
      </c>
      <c r="H5397" s="7">
        <f>COUNTIFS(Calendar!$E$3:$E$367,LOLP!C5397,Calendar!$D$3:$D$367,LOLP!B5397)</f>
        <v>23</v>
      </c>
      <c r="I5397" s="7">
        <f ca="1">IF($F5397=1,OFFSET(start_norps,LOLP!$D5397+(1-$C5397)*24,LOLP!$B5397)*H5397/G5397,0)</f>
        <v>0</v>
      </c>
      <c r="J5397" s="7">
        <f ca="1">IF($F5397=1,OFFSET(start_33,LOLP!$D5397+(1-$C5397)*24,LOLP!$B5397)*H5397/G5397,0)</f>
        <v>0</v>
      </c>
      <c r="K5397" s="7">
        <f ca="1">IF($F5397,OFFSET(start_40,LOLP!$D5397+(1-$C5397)*24,LOLP!$B5397),0)</f>
        <v>0</v>
      </c>
      <c r="L5397" s="7">
        <f ca="1">IF($F5397,OFFSET(start_50,LOLP!$D5397+(1-$C5397)*24,LOLP!$B5397),0)</f>
        <v>0</v>
      </c>
      <c r="M5397" s="25">
        <f t="shared" ca="1" si="590"/>
        <v>0</v>
      </c>
      <c r="N5397" s="25">
        <f t="shared" ca="1" si="591"/>
        <v>0</v>
      </c>
      <c r="O5397" s="15" t="e">
        <f t="shared" ca="1" si="592"/>
        <v>#DIV/0!</v>
      </c>
      <c r="P5397" s="15" t="e">
        <f t="shared" ca="1" si="593"/>
        <v>#DIV/0!</v>
      </c>
    </row>
    <row r="5398" spans="1:16" x14ac:dyDescent="0.25">
      <c r="A5398" s="1">
        <f t="shared" si="587"/>
        <v>43325</v>
      </c>
      <c r="B5398" s="7">
        <f t="shared" si="589"/>
        <v>8</v>
      </c>
      <c r="C5398" s="4">
        <f>INDEX(Calendar!$E$3:$E$367,MATCH(LOLP!$A5398,Calendar!$B$3:$B$367,0))</f>
        <v>1</v>
      </c>
      <c r="D5398" s="2">
        <f t="shared" si="588"/>
        <v>19</v>
      </c>
      <c r="E5398" s="36">
        <v>38195</v>
      </c>
      <c r="F5398" s="7">
        <f>IFERROR(IF(INDEX('Temperature Data'!$AA$15:$AA$348,MATCH(LOLP!A5398,'Temperature Data'!$B$15:$B$348,0))&gt;IF(B5398=9,$G$2,LOLP!$F$2),1,0),0)</f>
        <v>0</v>
      </c>
      <c r="G5398" s="7">
        <f>SUMIFS(LOLP!$F$4:$F$8763,$C$4:$C$8763,$C5398,$B$4:$B$8763,$B5398,$D$4:$D$8763,$D5398)</f>
        <v>9</v>
      </c>
      <c r="H5398" s="7">
        <f>COUNTIFS(Calendar!$E$3:$E$367,LOLP!C5398,Calendar!$D$3:$D$367,LOLP!B5398)</f>
        <v>23</v>
      </c>
      <c r="I5398" s="7">
        <f ca="1">IF($F5398=1,OFFSET(start_norps,LOLP!$D5398+(1-$C5398)*24,LOLP!$B5398)*H5398/G5398,0)</f>
        <v>0</v>
      </c>
      <c r="J5398" s="7">
        <f ca="1">IF($F5398=1,OFFSET(start_33,LOLP!$D5398+(1-$C5398)*24,LOLP!$B5398)*H5398/G5398,0)</f>
        <v>0</v>
      </c>
      <c r="K5398" s="7">
        <f ca="1">IF($F5398,OFFSET(start_40,LOLP!$D5398+(1-$C5398)*24,LOLP!$B5398),0)</f>
        <v>0</v>
      </c>
      <c r="L5398" s="7">
        <f ca="1">IF($F5398,OFFSET(start_50,LOLP!$D5398+(1-$C5398)*24,LOLP!$B5398),0)</f>
        <v>0</v>
      </c>
      <c r="M5398" s="25">
        <f t="shared" ca="1" si="590"/>
        <v>0</v>
      </c>
      <c r="N5398" s="25">
        <f t="shared" ca="1" si="591"/>
        <v>0</v>
      </c>
      <c r="O5398" s="15" t="e">
        <f t="shared" ca="1" si="592"/>
        <v>#DIV/0!</v>
      </c>
      <c r="P5398" s="15" t="e">
        <f t="shared" ca="1" si="593"/>
        <v>#DIV/0!</v>
      </c>
    </row>
    <row r="5399" spans="1:16" x14ac:dyDescent="0.25">
      <c r="A5399" s="1">
        <f t="shared" si="587"/>
        <v>43325</v>
      </c>
      <c r="B5399" s="7">
        <f t="shared" si="589"/>
        <v>8</v>
      </c>
      <c r="C5399" s="4">
        <f>INDEX(Calendar!$E$3:$E$367,MATCH(LOLP!$A5399,Calendar!$B$3:$B$367,0))</f>
        <v>1</v>
      </c>
      <c r="D5399" s="2">
        <f t="shared" si="588"/>
        <v>20</v>
      </c>
      <c r="E5399" s="36">
        <v>37438</v>
      </c>
      <c r="F5399" s="7">
        <f>IFERROR(IF(INDEX('Temperature Data'!$AA$15:$AA$348,MATCH(LOLP!A5399,'Temperature Data'!$B$15:$B$348,0))&gt;IF(B5399=9,$G$2,LOLP!$F$2),1,0),0)</f>
        <v>0</v>
      </c>
      <c r="G5399" s="7">
        <f>SUMIFS(LOLP!$F$4:$F$8763,$C$4:$C$8763,$C5399,$B$4:$B$8763,$B5399,$D$4:$D$8763,$D5399)</f>
        <v>9</v>
      </c>
      <c r="H5399" s="7">
        <f>COUNTIFS(Calendar!$E$3:$E$367,LOLP!C5399,Calendar!$D$3:$D$367,LOLP!B5399)</f>
        <v>23</v>
      </c>
      <c r="I5399" s="7">
        <f ca="1">IF($F5399=1,OFFSET(start_norps,LOLP!$D5399+(1-$C5399)*24,LOLP!$B5399)*H5399/G5399,0)</f>
        <v>0</v>
      </c>
      <c r="J5399" s="7">
        <f ca="1">IF($F5399=1,OFFSET(start_33,LOLP!$D5399+(1-$C5399)*24,LOLP!$B5399)*H5399/G5399,0)</f>
        <v>0</v>
      </c>
      <c r="K5399" s="7">
        <f ca="1">IF($F5399,OFFSET(start_40,LOLP!$D5399+(1-$C5399)*24,LOLP!$B5399),0)</f>
        <v>0</v>
      </c>
      <c r="L5399" s="7">
        <f ca="1">IF($F5399,OFFSET(start_50,LOLP!$D5399+(1-$C5399)*24,LOLP!$B5399),0)</f>
        <v>0</v>
      </c>
      <c r="M5399" s="25">
        <f t="shared" ca="1" si="590"/>
        <v>0</v>
      </c>
      <c r="N5399" s="25">
        <f t="shared" ca="1" si="591"/>
        <v>0</v>
      </c>
      <c r="O5399" s="15" t="e">
        <f t="shared" ca="1" si="592"/>
        <v>#DIV/0!</v>
      </c>
      <c r="P5399" s="15" t="e">
        <f t="shared" ca="1" si="593"/>
        <v>#DIV/0!</v>
      </c>
    </row>
    <row r="5400" spans="1:16" x14ac:dyDescent="0.25">
      <c r="A5400" s="1">
        <f t="shared" si="587"/>
        <v>43325</v>
      </c>
      <c r="B5400" s="7">
        <f t="shared" si="589"/>
        <v>8</v>
      </c>
      <c r="C5400" s="4">
        <f>INDEX(Calendar!$E$3:$E$367,MATCH(LOLP!$A5400,Calendar!$B$3:$B$367,0))</f>
        <v>1</v>
      </c>
      <c r="D5400" s="2">
        <f t="shared" si="588"/>
        <v>21</v>
      </c>
      <c r="E5400" s="36">
        <v>35597</v>
      </c>
      <c r="F5400" s="7">
        <f>IFERROR(IF(INDEX('Temperature Data'!$AA$15:$AA$348,MATCH(LOLP!A5400,'Temperature Data'!$B$15:$B$348,0))&gt;IF(B5400=9,$G$2,LOLP!$F$2),1,0),0)</f>
        <v>0</v>
      </c>
      <c r="G5400" s="7">
        <f>SUMIFS(LOLP!$F$4:$F$8763,$C$4:$C$8763,$C5400,$B$4:$B$8763,$B5400,$D$4:$D$8763,$D5400)</f>
        <v>9</v>
      </c>
      <c r="H5400" s="7">
        <f>COUNTIFS(Calendar!$E$3:$E$367,LOLP!C5400,Calendar!$D$3:$D$367,LOLP!B5400)</f>
        <v>23</v>
      </c>
      <c r="I5400" s="7">
        <f ca="1">IF($F5400=1,OFFSET(start_norps,LOLP!$D5400+(1-$C5400)*24,LOLP!$B5400)*H5400/G5400,0)</f>
        <v>0</v>
      </c>
      <c r="J5400" s="7">
        <f ca="1">IF($F5400=1,OFFSET(start_33,LOLP!$D5400+(1-$C5400)*24,LOLP!$B5400)*H5400/G5400,0)</f>
        <v>0</v>
      </c>
      <c r="K5400" s="7">
        <f ca="1">IF($F5400,OFFSET(start_40,LOLP!$D5400+(1-$C5400)*24,LOLP!$B5400),0)</f>
        <v>0</v>
      </c>
      <c r="L5400" s="7">
        <f ca="1">IF($F5400,OFFSET(start_50,LOLP!$D5400+(1-$C5400)*24,LOLP!$B5400),0)</f>
        <v>0</v>
      </c>
      <c r="M5400" s="25">
        <f t="shared" ca="1" si="590"/>
        <v>0</v>
      </c>
      <c r="N5400" s="25">
        <f t="shared" ca="1" si="591"/>
        <v>0</v>
      </c>
      <c r="O5400" s="15" t="e">
        <f t="shared" ca="1" si="592"/>
        <v>#DIV/0!</v>
      </c>
      <c r="P5400" s="15" t="e">
        <f t="shared" ca="1" si="593"/>
        <v>#DIV/0!</v>
      </c>
    </row>
    <row r="5401" spans="1:16" x14ac:dyDescent="0.25">
      <c r="A5401" s="1">
        <f t="shared" si="587"/>
        <v>43325</v>
      </c>
      <c r="B5401" s="7">
        <f t="shared" si="589"/>
        <v>8</v>
      </c>
      <c r="C5401" s="4">
        <f>INDEX(Calendar!$E$3:$E$367,MATCH(LOLP!$A5401,Calendar!$B$3:$B$367,0))</f>
        <v>1</v>
      </c>
      <c r="D5401" s="2">
        <f t="shared" si="588"/>
        <v>22</v>
      </c>
      <c r="E5401" s="36">
        <v>32441</v>
      </c>
      <c r="F5401" s="7">
        <f>IFERROR(IF(INDEX('Temperature Data'!$AA$15:$AA$348,MATCH(LOLP!A5401,'Temperature Data'!$B$15:$B$348,0))&gt;IF(B5401=9,$G$2,LOLP!$F$2),1,0),0)</f>
        <v>0</v>
      </c>
      <c r="G5401" s="7">
        <f>SUMIFS(LOLP!$F$4:$F$8763,$C$4:$C$8763,$C5401,$B$4:$B$8763,$B5401,$D$4:$D$8763,$D5401)</f>
        <v>9</v>
      </c>
      <c r="H5401" s="7">
        <f>COUNTIFS(Calendar!$E$3:$E$367,LOLP!C5401,Calendar!$D$3:$D$367,LOLP!B5401)</f>
        <v>23</v>
      </c>
      <c r="I5401" s="7">
        <f ca="1">IF($F5401=1,OFFSET(start_norps,LOLP!$D5401+(1-$C5401)*24,LOLP!$B5401)*H5401/G5401,0)</f>
        <v>0</v>
      </c>
      <c r="J5401" s="7">
        <f ca="1">IF($F5401=1,OFFSET(start_33,LOLP!$D5401+(1-$C5401)*24,LOLP!$B5401)*H5401/G5401,0)</f>
        <v>0</v>
      </c>
      <c r="K5401" s="7">
        <f ca="1">IF($F5401,OFFSET(start_40,LOLP!$D5401+(1-$C5401)*24,LOLP!$B5401),0)</f>
        <v>0</v>
      </c>
      <c r="L5401" s="7">
        <f ca="1">IF($F5401,OFFSET(start_50,LOLP!$D5401+(1-$C5401)*24,LOLP!$B5401),0)</f>
        <v>0</v>
      </c>
      <c r="M5401" s="25">
        <f t="shared" ca="1" si="590"/>
        <v>0</v>
      </c>
      <c r="N5401" s="25">
        <f t="shared" ca="1" si="591"/>
        <v>0</v>
      </c>
      <c r="O5401" s="15" t="e">
        <f t="shared" ca="1" si="592"/>
        <v>#DIV/0!</v>
      </c>
      <c r="P5401" s="15" t="e">
        <f t="shared" ca="1" si="593"/>
        <v>#DIV/0!</v>
      </c>
    </row>
    <row r="5402" spans="1:16" x14ac:dyDescent="0.25">
      <c r="A5402" s="1">
        <f t="shared" si="587"/>
        <v>43325</v>
      </c>
      <c r="B5402" s="7">
        <f t="shared" si="589"/>
        <v>8</v>
      </c>
      <c r="C5402" s="4">
        <f>INDEX(Calendar!$E$3:$E$367,MATCH(LOLP!$A5402,Calendar!$B$3:$B$367,0))</f>
        <v>1</v>
      </c>
      <c r="D5402" s="2">
        <f t="shared" si="588"/>
        <v>23</v>
      </c>
      <c r="E5402" s="36">
        <v>29445</v>
      </c>
      <c r="F5402" s="7">
        <f>IFERROR(IF(INDEX('Temperature Data'!$AA$15:$AA$348,MATCH(LOLP!A5402,'Temperature Data'!$B$15:$B$348,0))&gt;IF(B5402=9,$G$2,LOLP!$F$2),1,0),0)</f>
        <v>0</v>
      </c>
      <c r="G5402" s="7">
        <f>SUMIFS(LOLP!$F$4:$F$8763,$C$4:$C$8763,$C5402,$B$4:$B$8763,$B5402,$D$4:$D$8763,$D5402)</f>
        <v>9</v>
      </c>
      <c r="H5402" s="7">
        <f>COUNTIFS(Calendar!$E$3:$E$367,LOLP!C5402,Calendar!$D$3:$D$367,LOLP!B5402)</f>
        <v>23</v>
      </c>
      <c r="I5402" s="7">
        <f ca="1">IF($F5402=1,OFFSET(start_norps,LOLP!$D5402+(1-$C5402)*24,LOLP!$B5402)*H5402/G5402,0)</f>
        <v>0</v>
      </c>
      <c r="J5402" s="7">
        <f ca="1">IF($F5402=1,OFFSET(start_33,LOLP!$D5402+(1-$C5402)*24,LOLP!$B5402)*H5402/G5402,0)</f>
        <v>0</v>
      </c>
      <c r="K5402" s="7">
        <f ca="1">IF($F5402,OFFSET(start_40,LOLP!$D5402+(1-$C5402)*24,LOLP!$B5402),0)</f>
        <v>0</v>
      </c>
      <c r="L5402" s="7">
        <f ca="1">IF($F5402,OFFSET(start_50,LOLP!$D5402+(1-$C5402)*24,LOLP!$B5402),0)</f>
        <v>0</v>
      </c>
      <c r="M5402" s="25">
        <f t="shared" ca="1" si="590"/>
        <v>0</v>
      </c>
      <c r="N5402" s="25">
        <f t="shared" ca="1" si="591"/>
        <v>0</v>
      </c>
      <c r="O5402" s="15" t="e">
        <f t="shared" ca="1" si="592"/>
        <v>#DIV/0!</v>
      </c>
      <c r="P5402" s="15" t="e">
        <f t="shared" ca="1" si="593"/>
        <v>#DIV/0!</v>
      </c>
    </row>
    <row r="5403" spans="1:16" x14ac:dyDescent="0.25">
      <c r="A5403" s="1">
        <f t="shared" si="587"/>
        <v>43325</v>
      </c>
      <c r="B5403" s="7">
        <f t="shared" si="589"/>
        <v>8</v>
      </c>
      <c r="C5403" s="4">
        <f>INDEX(Calendar!$E$3:$E$367,MATCH(LOLP!$A5403,Calendar!$B$3:$B$367,0))</f>
        <v>1</v>
      </c>
      <c r="D5403" s="2">
        <f t="shared" si="588"/>
        <v>24</v>
      </c>
      <c r="E5403" s="36">
        <v>27537</v>
      </c>
      <c r="F5403" s="7">
        <f>IFERROR(IF(INDEX('Temperature Data'!$AA$15:$AA$348,MATCH(LOLP!A5403,'Temperature Data'!$B$15:$B$348,0))&gt;IF(B5403=9,$G$2,LOLP!$F$2),1,0),0)</f>
        <v>0</v>
      </c>
      <c r="G5403" s="7">
        <f>SUMIFS(LOLP!$F$4:$F$8763,$C$4:$C$8763,$C5403,$B$4:$B$8763,$B5403,$D$4:$D$8763,$D5403)</f>
        <v>9</v>
      </c>
      <c r="H5403" s="7">
        <f>COUNTIFS(Calendar!$E$3:$E$367,LOLP!C5403,Calendar!$D$3:$D$367,LOLP!B5403)</f>
        <v>23</v>
      </c>
      <c r="I5403" s="7">
        <f ca="1">IF($F5403=1,OFFSET(start_norps,LOLP!$D5403+(1-$C5403)*24,LOLP!$B5403)*H5403/G5403,0)</f>
        <v>0</v>
      </c>
      <c r="J5403" s="7">
        <f ca="1">IF($F5403=1,OFFSET(start_33,LOLP!$D5403+(1-$C5403)*24,LOLP!$B5403)*H5403/G5403,0)</f>
        <v>0</v>
      </c>
      <c r="K5403" s="7">
        <f ca="1">IF($F5403,OFFSET(start_40,LOLP!$D5403+(1-$C5403)*24,LOLP!$B5403),0)</f>
        <v>0</v>
      </c>
      <c r="L5403" s="7">
        <f ca="1">IF($F5403,OFFSET(start_50,LOLP!$D5403+(1-$C5403)*24,LOLP!$B5403),0)</f>
        <v>0</v>
      </c>
      <c r="M5403" s="25">
        <f t="shared" ca="1" si="590"/>
        <v>0</v>
      </c>
      <c r="N5403" s="25">
        <f t="shared" ca="1" si="591"/>
        <v>0</v>
      </c>
      <c r="O5403" s="15" t="e">
        <f t="shared" ca="1" si="592"/>
        <v>#DIV/0!</v>
      </c>
      <c r="P5403" s="15" t="e">
        <f t="shared" ca="1" si="593"/>
        <v>#DIV/0!</v>
      </c>
    </row>
    <row r="5404" spans="1:16" x14ac:dyDescent="0.25">
      <c r="A5404" s="1">
        <f t="shared" si="587"/>
        <v>43326</v>
      </c>
      <c r="B5404" s="7">
        <f t="shared" si="589"/>
        <v>8</v>
      </c>
      <c r="C5404" s="4">
        <f>INDEX(Calendar!$E$3:$E$367,MATCH(LOLP!$A5404,Calendar!$B$3:$B$367,0))</f>
        <v>1</v>
      </c>
      <c r="D5404" s="2">
        <f t="shared" si="588"/>
        <v>1</v>
      </c>
      <c r="E5404" s="36">
        <v>26193</v>
      </c>
      <c r="F5404" s="7">
        <f>IFERROR(IF(INDEX('Temperature Data'!$AA$15:$AA$348,MATCH(LOLP!A5404,'Temperature Data'!$B$15:$B$348,0))&gt;IF(B5404=9,$G$2,LOLP!$F$2),1,0),0)</f>
        <v>0</v>
      </c>
      <c r="G5404" s="7">
        <f>SUMIFS(LOLP!$F$4:$F$8763,$C$4:$C$8763,$C5404,$B$4:$B$8763,$B5404,$D$4:$D$8763,$D5404)</f>
        <v>9</v>
      </c>
      <c r="H5404" s="7">
        <f>COUNTIFS(Calendar!$E$3:$E$367,LOLP!C5404,Calendar!$D$3:$D$367,LOLP!B5404)</f>
        <v>23</v>
      </c>
      <c r="I5404" s="7">
        <f ca="1">IF($F5404=1,OFFSET(start_norps,LOLP!$D5404+(1-$C5404)*24,LOLP!$B5404)*H5404/G5404,0)</f>
        <v>0</v>
      </c>
      <c r="J5404" s="7">
        <f ca="1">IF($F5404=1,OFFSET(start_33,LOLP!$D5404+(1-$C5404)*24,LOLP!$B5404)*H5404/G5404,0)</f>
        <v>0</v>
      </c>
      <c r="K5404" s="7">
        <f ca="1">IF($F5404,OFFSET(start_40,LOLP!$D5404+(1-$C5404)*24,LOLP!$B5404),0)</f>
        <v>0</v>
      </c>
      <c r="L5404" s="7">
        <f ca="1">IF($F5404,OFFSET(start_50,LOLP!$D5404+(1-$C5404)*24,LOLP!$B5404),0)</f>
        <v>0</v>
      </c>
      <c r="M5404" s="25">
        <f t="shared" ca="1" si="590"/>
        <v>0</v>
      </c>
      <c r="N5404" s="25">
        <f t="shared" ca="1" si="591"/>
        <v>0</v>
      </c>
      <c r="O5404" s="15" t="e">
        <f t="shared" ca="1" si="592"/>
        <v>#DIV/0!</v>
      </c>
      <c r="P5404" s="15" t="e">
        <f t="shared" ca="1" si="593"/>
        <v>#DIV/0!</v>
      </c>
    </row>
    <row r="5405" spans="1:16" x14ac:dyDescent="0.25">
      <c r="A5405" s="1">
        <f t="shared" ref="A5405:A5468" si="594">A5381+1</f>
        <v>43326</v>
      </c>
      <c r="B5405" s="7">
        <f t="shared" si="589"/>
        <v>8</v>
      </c>
      <c r="C5405" s="4">
        <f>INDEX(Calendar!$E$3:$E$367,MATCH(LOLP!$A5405,Calendar!$B$3:$B$367,0))</f>
        <v>1</v>
      </c>
      <c r="D5405" s="2">
        <f t="shared" ref="D5405:D5468" si="595">D5381</f>
        <v>2</v>
      </c>
      <c r="E5405" s="36">
        <v>25346</v>
      </c>
      <c r="F5405" s="7">
        <f>IFERROR(IF(INDEX('Temperature Data'!$AA$15:$AA$348,MATCH(LOLP!A5405,'Temperature Data'!$B$15:$B$348,0))&gt;IF(B5405=9,$G$2,LOLP!$F$2),1,0),0)</f>
        <v>0</v>
      </c>
      <c r="G5405" s="7">
        <f>SUMIFS(LOLP!$F$4:$F$8763,$C$4:$C$8763,$C5405,$B$4:$B$8763,$B5405,$D$4:$D$8763,$D5405)</f>
        <v>9</v>
      </c>
      <c r="H5405" s="7">
        <f>COUNTIFS(Calendar!$E$3:$E$367,LOLP!C5405,Calendar!$D$3:$D$367,LOLP!B5405)</f>
        <v>23</v>
      </c>
      <c r="I5405" s="7">
        <f ca="1">IF($F5405=1,OFFSET(start_norps,LOLP!$D5405+(1-$C5405)*24,LOLP!$B5405)*H5405/G5405,0)</f>
        <v>0</v>
      </c>
      <c r="J5405" s="7">
        <f ca="1">IF($F5405=1,OFFSET(start_33,LOLP!$D5405+(1-$C5405)*24,LOLP!$B5405)*H5405/G5405,0)</f>
        <v>0</v>
      </c>
      <c r="K5405" s="7">
        <f ca="1">IF($F5405,OFFSET(start_40,LOLP!$D5405+(1-$C5405)*24,LOLP!$B5405),0)</f>
        <v>0</v>
      </c>
      <c r="L5405" s="7">
        <f ca="1">IF($F5405,OFFSET(start_50,LOLP!$D5405+(1-$C5405)*24,LOLP!$B5405),0)</f>
        <v>0</v>
      </c>
      <c r="M5405" s="25">
        <f t="shared" ca="1" si="590"/>
        <v>0</v>
      </c>
      <c r="N5405" s="25">
        <f t="shared" ca="1" si="591"/>
        <v>0</v>
      </c>
      <c r="O5405" s="15" t="e">
        <f t="shared" ca="1" si="592"/>
        <v>#DIV/0!</v>
      </c>
      <c r="P5405" s="15" t="e">
        <f t="shared" ca="1" si="593"/>
        <v>#DIV/0!</v>
      </c>
    </row>
    <row r="5406" spans="1:16" x14ac:dyDescent="0.25">
      <c r="A5406" s="1">
        <f t="shared" si="594"/>
        <v>43326</v>
      </c>
      <c r="B5406" s="7">
        <f t="shared" si="589"/>
        <v>8</v>
      </c>
      <c r="C5406" s="4">
        <f>INDEX(Calendar!$E$3:$E$367,MATCH(LOLP!$A5406,Calendar!$B$3:$B$367,0))</f>
        <v>1</v>
      </c>
      <c r="D5406" s="2">
        <f t="shared" si="595"/>
        <v>3</v>
      </c>
      <c r="E5406" s="36">
        <v>25146</v>
      </c>
      <c r="F5406" s="7">
        <f>IFERROR(IF(INDEX('Temperature Data'!$AA$15:$AA$348,MATCH(LOLP!A5406,'Temperature Data'!$B$15:$B$348,0))&gt;IF(B5406=9,$G$2,LOLP!$F$2),1,0),0)</f>
        <v>0</v>
      </c>
      <c r="G5406" s="7">
        <f>SUMIFS(LOLP!$F$4:$F$8763,$C$4:$C$8763,$C5406,$B$4:$B$8763,$B5406,$D$4:$D$8763,$D5406)</f>
        <v>9</v>
      </c>
      <c r="H5406" s="7">
        <f>COUNTIFS(Calendar!$E$3:$E$367,LOLP!C5406,Calendar!$D$3:$D$367,LOLP!B5406)</f>
        <v>23</v>
      </c>
      <c r="I5406" s="7">
        <f ca="1">IF($F5406=1,OFFSET(start_norps,LOLP!$D5406+(1-$C5406)*24,LOLP!$B5406)*H5406/G5406,0)</f>
        <v>0</v>
      </c>
      <c r="J5406" s="7">
        <f ca="1">IF($F5406=1,OFFSET(start_33,LOLP!$D5406+(1-$C5406)*24,LOLP!$B5406)*H5406/G5406,0)</f>
        <v>0</v>
      </c>
      <c r="K5406" s="7">
        <f ca="1">IF($F5406,OFFSET(start_40,LOLP!$D5406+(1-$C5406)*24,LOLP!$B5406),0)</f>
        <v>0</v>
      </c>
      <c r="L5406" s="7">
        <f ca="1">IF($F5406,OFFSET(start_50,LOLP!$D5406+(1-$C5406)*24,LOLP!$B5406),0)</f>
        <v>0</v>
      </c>
      <c r="M5406" s="25">
        <f t="shared" ca="1" si="590"/>
        <v>0</v>
      </c>
      <c r="N5406" s="25">
        <f t="shared" ca="1" si="591"/>
        <v>0</v>
      </c>
      <c r="O5406" s="15" t="e">
        <f t="shared" ca="1" si="592"/>
        <v>#DIV/0!</v>
      </c>
      <c r="P5406" s="15" t="e">
        <f t="shared" ca="1" si="593"/>
        <v>#DIV/0!</v>
      </c>
    </row>
    <row r="5407" spans="1:16" x14ac:dyDescent="0.25">
      <c r="A5407" s="1">
        <f t="shared" si="594"/>
        <v>43326</v>
      </c>
      <c r="B5407" s="7">
        <f t="shared" si="589"/>
        <v>8</v>
      </c>
      <c r="C5407" s="4">
        <f>INDEX(Calendar!$E$3:$E$367,MATCH(LOLP!$A5407,Calendar!$B$3:$B$367,0))</f>
        <v>1</v>
      </c>
      <c r="D5407" s="2">
        <f t="shared" si="595"/>
        <v>4</v>
      </c>
      <c r="E5407" s="36">
        <v>25361</v>
      </c>
      <c r="F5407" s="7">
        <f>IFERROR(IF(INDEX('Temperature Data'!$AA$15:$AA$348,MATCH(LOLP!A5407,'Temperature Data'!$B$15:$B$348,0))&gt;IF(B5407=9,$G$2,LOLP!$F$2),1,0),0)</f>
        <v>0</v>
      </c>
      <c r="G5407" s="7">
        <f>SUMIFS(LOLP!$F$4:$F$8763,$C$4:$C$8763,$C5407,$B$4:$B$8763,$B5407,$D$4:$D$8763,$D5407)</f>
        <v>9</v>
      </c>
      <c r="H5407" s="7">
        <f>COUNTIFS(Calendar!$E$3:$E$367,LOLP!C5407,Calendar!$D$3:$D$367,LOLP!B5407)</f>
        <v>23</v>
      </c>
      <c r="I5407" s="7">
        <f ca="1">IF($F5407=1,OFFSET(start_norps,LOLP!$D5407+(1-$C5407)*24,LOLP!$B5407)*H5407/G5407,0)</f>
        <v>0</v>
      </c>
      <c r="J5407" s="7">
        <f ca="1">IF($F5407=1,OFFSET(start_33,LOLP!$D5407+(1-$C5407)*24,LOLP!$B5407)*H5407/G5407,0)</f>
        <v>0</v>
      </c>
      <c r="K5407" s="7">
        <f ca="1">IF($F5407,OFFSET(start_40,LOLP!$D5407+(1-$C5407)*24,LOLP!$B5407),0)</f>
        <v>0</v>
      </c>
      <c r="L5407" s="7">
        <f ca="1">IF($F5407,OFFSET(start_50,LOLP!$D5407+(1-$C5407)*24,LOLP!$B5407),0)</f>
        <v>0</v>
      </c>
      <c r="M5407" s="25">
        <f t="shared" ca="1" si="590"/>
        <v>0</v>
      </c>
      <c r="N5407" s="25">
        <f t="shared" ca="1" si="591"/>
        <v>0</v>
      </c>
      <c r="O5407" s="15" t="e">
        <f t="shared" ca="1" si="592"/>
        <v>#DIV/0!</v>
      </c>
      <c r="P5407" s="15" t="e">
        <f t="shared" ca="1" si="593"/>
        <v>#DIV/0!</v>
      </c>
    </row>
    <row r="5408" spans="1:16" x14ac:dyDescent="0.25">
      <c r="A5408" s="1">
        <f t="shared" si="594"/>
        <v>43326</v>
      </c>
      <c r="B5408" s="7">
        <f t="shared" si="589"/>
        <v>8</v>
      </c>
      <c r="C5408" s="4">
        <f>INDEX(Calendar!$E$3:$E$367,MATCH(LOLP!$A5408,Calendar!$B$3:$B$367,0))</f>
        <v>1</v>
      </c>
      <c r="D5408" s="2">
        <f t="shared" si="595"/>
        <v>5</v>
      </c>
      <c r="E5408" s="36">
        <v>26411</v>
      </c>
      <c r="F5408" s="7">
        <f>IFERROR(IF(INDEX('Temperature Data'!$AA$15:$AA$348,MATCH(LOLP!A5408,'Temperature Data'!$B$15:$B$348,0))&gt;IF(B5408=9,$G$2,LOLP!$F$2),1,0),0)</f>
        <v>0</v>
      </c>
      <c r="G5408" s="7">
        <f>SUMIFS(LOLP!$F$4:$F$8763,$C$4:$C$8763,$C5408,$B$4:$B$8763,$B5408,$D$4:$D$8763,$D5408)</f>
        <v>9</v>
      </c>
      <c r="H5408" s="7">
        <f>COUNTIFS(Calendar!$E$3:$E$367,LOLP!C5408,Calendar!$D$3:$D$367,LOLP!B5408)</f>
        <v>23</v>
      </c>
      <c r="I5408" s="7">
        <f ca="1">IF($F5408=1,OFFSET(start_norps,LOLP!$D5408+(1-$C5408)*24,LOLP!$B5408)*H5408/G5408,0)</f>
        <v>0</v>
      </c>
      <c r="J5408" s="7">
        <f ca="1">IF($F5408=1,OFFSET(start_33,LOLP!$D5408+(1-$C5408)*24,LOLP!$B5408)*H5408/G5408,0)</f>
        <v>0</v>
      </c>
      <c r="K5408" s="7">
        <f ca="1">IF($F5408,OFFSET(start_40,LOLP!$D5408+(1-$C5408)*24,LOLP!$B5408),0)</f>
        <v>0</v>
      </c>
      <c r="L5408" s="7">
        <f ca="1">IF($F5408,OFFSET(start_50,LOLP!$D5408+(1-$C5408)*24,LOLP!$B5408),0)</f>
        <v>0</v>
      </c>
      <c r="M5408" s="25">
        <f t="shared" ca="1" si="590"/>
        <v>0</v>
      </c>
      <c r="N5408" s="25">
        <f t="shared" ca="1" si="591"/>
        <v>0</v>
      </c>
      <c r="O5408" s="15" t="e">
        <f t="shared" ca="1" si="592"/>
        <v>#DIV/0!</v>
      </c>
      <c r="P5408" s="15" t="e">
        <f t="shared" ca="1" si="593"/>
        <v>#DIV/0!</v>
      </c>
    </row>
    <row r="5409" spans="1:16" x14ac:dyDescent="0.25">
      <c r="A5409" s="1">
        <f t="shared" si="594"/>
        <v>43326</v>
      </c>
      <c r="B5409" s="7">
        <f t="shared" si="589"/>
        <v>8</v>
      </c>
      <c r="C5409" s="4">
        <f>INDEX(Calendar!$E$3:$E$367,MATCH(LOLP!$A5409,Calendar!$B$3:$B$367,0))</f>
        <v>1</v>
      </c>
      <c r="D5409" s="2">
        <f t="shared" si="595"/>
        <v>6</v>
      </c>
      <c r="E5409" s="36">
        <v>27635</v>
      </c>
      <c r="F5409" s="7">
        <f>IFERROR(IF(INDEX('Temperature Data'!$AA$15:$AA$348,MATCH(LOLP!A5409,'Temperature Data'!$B$15:$B$348,0))&gt;IF(B5409=9,$G$2,LOLP!$F$2),1,0),0)</f>
        <v>0</v>
      </c>
      <c r="G5409" s="7">
        <f>SUMIFS(LOLP!$F$4:$F$8763,$C$4:$C$8763,$C5409,$B$4:$B$8763,$B5409,$D$4:$D$8763,$D5409)</f>
        <v>9</v>
      </c>
      <c r="H5409" s="7">
        <f>COUNTIFS(Calendar!$E$3:$E$367,LOLP!C5409,Calendar!$D$3:$D$367,LOLP!B5409)</f>
        <v>23</v>
      </c>
      <c r="I5409" s="7">
        <f ca="1">IF($F5409=1,OFFSET(start_norps,LOLP!$D5409+(1-$C5409)*24,LOLP!$B5409)*H5409/G5409,0)</f>
        <v>0</v>
      </c>
      <c r="J5409" s="7">
        <f ca="1">IF($F5409=1,OFFSET(start_33,LOLP!$D5409+(1-$C5409)*24,LOLP!$B5409)*H5409/G5409,0)</f>
        <v>0</v>
      </c>
      <c r="K5409" s="7">
        <f ca="1">IF($F5409,OFFSET(start_40,LOLP!$D5409+(1-$C5409)*24,LOLP!$B5409),0)</f>
        <v>0</v>
      </c>
      <c r="L5409" s="7">
        <f ca="1">IF($F5409,OFFSET(start_50,LOLP!$D5409+(1-$C5409)*24,LOLP!$B5409),0)</f>
        <v>0</v>
      </c>
      <c r="M5409" s="25">
        <f t="shared" ca="1" si="590"/>
        <v>0</v>
      </c>
      <c r="N5409" s="25">
        <f t="shared" ca="1" si="591"/>
        <v>0</v>
      </c>
      <c r="O5409" s="15" t="e">
        <f t="shared" ca="1" si="592"/>
        <v>#DIV/0!</v>
      </c>
      <c r="P5409" s="15" t="e">
        <f t="shared" ca="1" si="593"/>
        <v>#DIV/0!</v>
      </c>
    </row>
    <row r="5410" spans="1:16" x14ac:dyDescent="0.25">
      <c r="A5410" s="1">
        <f t="shared" si="594"/>
        <v>43326</v>
      </c>
      <c r="B5410" s="7">
        <f t="shared" si="589"/>
        <v>8</v>
      </c>
      <c r="C5410" s="4">
        <f>INDEX(Calendar!$E$3:$E$367,MATCH(LOLP!$A5410,Calendar!$B$3:$B$367,0))</f>
        <v>1</v>
      </c>
      <c r="D5410" s="2">
        <f t="shared" si="595"/>
        <v>7</v>
      </c>
      <c r="E5410" s="36">
        <v>28974</v>
      </c>
      <c r="F5410" s="7">
        <f>IFERROR(IF(INDEX('Temperature Data'!$AA$15:$AA$348,MATCH(LOLP!A5410,'Temperature Data'!$B$15:$B$348,0))&gt;IF(B5410=9,$G$2,LOLP!$F$2),1,0),0)</f>
        <v>0</v>
      </c>
      <c r="G5410" s="7">
        <f>SUMIFS(LOLP!$F$4:$F$8763,$C$4:$C$8763,$C5410,$B$4:$B$8763,$B5410,$D$4:$D$8763,$D5410)</f>
        <v>9</v>
      </c>
      <c r="H5410" s="7">
        <f>COUNTIFS(Calendar!$E$3:$E$367,LOLP!C5410,Calendar!$D$3:$D$367,LOLP!B5410)</f>
        <v>23</v>
      </c>
      <c r="I5410" s="7">
        <f ca="1">IF($F5410=1,OFFSET(start_norps,LOLP!$D5410+(1-$C5410)*24,LOLP!$B5410)*H5410/G5410,0)</f>
        <v>0</v>
      </c>
      <c r="J5410" s="7">
        <f ca="1">IF($F5410=1,OFFSET(start_33,LOLP!$D5410+(1-$C5410)*24,LOLP!$B5410)*H5410/G5410,0)</f>
        <v>0</v>
      </c>
      <c r="K5410" s="7">
        <f ca="1">IF($F5410,OFFSET(start_40,LOLP!$D5410+(1-$C5410)*24,LOLP!$B5410),0)</f>
        <v>0</v>
      </c>
      <c r="L5410" s="7">
        <f ca="1">IF($F5410,OFFSET(start_50,LOLP!$D5410+(1-$C5410)*24,LOLP!$B5410),0)</f>
        <v>0</v>
      </c>
      <c r="M5410" s="25">
        <f t="shared" ca="1" si="590"/>
        <v>0</v>
      </c>
      <c r="N5410" s="25">
        <f t="shared" ca="1" si="591"/>
        <v>0</v>
      </c>
      <c r="O5410" s="15" t="e">
        <f t="shared" ca="1" si="592"/>
        <v>#DIV/0!</v>
      </c>
      <c r="P5410" s="15" t="e">
        <f t="shared" ca="1" si="593"/>
        <v>#DIV/0!</v>
      </c>
    </row>
    <row r="5411" spans="1:16" x14ac:dyDescent="0.25">
      <c r="A5411" s="1">
        <f t="shared" si="594"/>
        <v>43326</v>
      </c>
      <c r="B5411" s="7">
        <f t="shared" si="589"/>
        <v>8</v>
      </c>
      <c r="C5411" s="4">
        <f>INDEX(Calendar!$E$3:$E$367,MATCH(LOLP!$A5411,Calendar!$B$3:$B$367,0))</f>
        <v>1</v>
      </c>
      <c r="D5411" s="2">
        <f t="shared" si="595"/>
        <v>8</v>
      </c>
      <c r="E5411" s="36">
        <v>30346</v>
      </c>
      <c r="F5411" s="7">
        <f>IFERROR(IF(INDEX('Temperature Data'!$AA$15:$AA$348,MATCH(LOLP!A5411,'Temperature Data'!$B$15:$B$348,0))&gt;IF(B5411=9,$G$2,LOLP!$F$2),1,0),0)</f>
        <v>0</v>
      </c>
      <c r="G5411" s="7">
        <f>SUMIFS(LOLP!$F$4:$F$8763,$C$4:$C$8763,$C5411,$B$4:$B$8763,$B5411,$D$4:$D$8763,$D5411)</f>
        <v>9</v>
      </c>
      <c r="H5411" s="7">
        <f>COUNTIFS(Calendar!$E$3:$E$367,LOLP!C5411,Calendar!$D$3:$D$367,LOLP!B5411)</f>
        <v>23</v>
      </c>
      <c r="I5411" s="7">
        <f ca="1">IF($F5411=1,OFFSET(start_norps,LOLP!$D5411+(1-$C5411)*24,LOLP!$B5411)*H5411/G5411,0)</f>
        <v>0</v>
      </c>
      <c r="J5411" s="7">
        <f ca="1">IF($F5411=1,OFFSET(start_33,LOLP!$D5411+(1-$C5411)*24,LOLP!$B5411)*H5411/G5411,0)</f>
        <v>0</v>
      </c>
      <c r="K5411" s="7">
        <f ca="1">IF($F5411,OFFSET(start_40,LOLP!$D5411+(1-$C5411)*24,LOLP!$B5411),0)</f>
        <v>0</v>
      </c>
      <c r="L5411" s="7">
        <f ca="1">IF($F5411,OFFSET(start_50,LOLP!$D5411+(1-$C5411)*24,LOLP!$B5411),0)</f>
        <v>0</v>
      </c>
      <c r="M5411" s="25">
        <f t="shared" ca="1" si="590"/>
        <v>0</v>
      </c>
      <c r="N5411" s="25">
        <f t="shared" ca="1" si="591"/>
        <v>0</v>
      </c>
      <c r="O5411" s="15" t="e">
        <f t="shared" ca="1" si="592"/>
        <v>#DIV/0!</v>
      </c>
      <c r="P5411" s="15" t="e">
        <f t="shared" ca="1" si="593"/>
        <v>#DIV/0!</v>
      </c>
    </row>
    <row r="5412" spans="1:16" x14ac:dyDescent="0.25">
      <c r="A5412" s="1">
        <f t="shared" si="594"/>
        <v>43326</v>
      </c>
      <c r="B5412" s="7">
        <f t="shared" si="589"/>
        <v>8</v>
      </c>
      <c r="C5412" s="4">
        <f>INDEX(Calendar!$E$3:$E$367,MATCH(LOLP!$A5412,Calendar!$B$3:$B$367,0))</f>
        <v>1</v>
      </c>
      <c r="D5412" s="2">
        <f t="shared" si="595"/>
        <v>9</v>
      </c>
      <c r="E5412" s="36">
        <v>31534</v>
      </c>
      <c r="F5412" s="7">
        <f>IFERROR(IF(INDEX('Temperature Data'!$AA$15:$AA$348,MATCH(LOLP!A5412,'Temperature Data'!$B$15:$B$348,0))&gt;IF(B5412=9,$G$2,LOLP!$F$2),1,0),0)</f>
        <v>0</v>
      </c>
      <c r="G5412" s="7">
        <f>SUMIFS(LOLP!$F$4:$F$8763,$C$4:$C$8763,$C5412,$B$4:$B$8763,$B5412,$D$4:$D$8763,$D5412)</f>
        <v>9</v>
      </c>
      <c r="H5412" s="7">
        <f>COUNTIFS(Calendar!$E$3:$E$367,LOLP!C5412,Calendar!$D$3:$D$367,LOLP!B5412)</f>
        <v>23</v>
      </c>
      <c r="I5412" s="7">
        <f ca="1">IF($F5412=1,OFFSET(start_norps,LOLP!$D5412+(1-$C5412)*24,LOLP!$B5412)*H5412/G5412,0)</f>
        <v>0</v>
      </c>
      <c r="J5412" s="7">
        <f ca="1">IF($F5412=1,OFFSET(start_33,LOLP!$D5412+(1-$C5412)*24,LOLP!$B5412)*H5412/G5412,0)</f>
        <v>0</v>
      </c>
      <c r="K5412" s="7">
        <f ca="1">IF($F5412,OFFSET(start_40,LOLP!$D5412+(1-$C5412)*24,LOLP!$B5412),0)</f>
        <v>0</v>
      </c>
      <c r="L5412" s="7">
        <f ca="1">IF($F5412,OFFSET(start_50,LOLP!$D5412+(1-$C5412)*24,LOLP!$B5412),0)</f>
        <v>0</v>
      </c>
      <c r="M5412" s="25">
        <f t="shared" ca="1" si="590"/>
        <v>0</v>
      </c>
      <c r="N5412" s="25">
        <f t="shared" ca="1" si="591"/>
        <v>0</v>
      </c>
      <c r="O5412" s="15" t="e">
        <f t="shared" ca="1" si="592"/>
        <v>#DIV/0!</v>
      </c>
      <c r="P5412" s="15" t="e">
        <f t="shared" ca="1" si="593"/>
        <v>#DIV/0!</v>
      </c>
    </row>
    <row r="5413" spans="1:16" x14ac:dyDescent="0.25">
      <c r="A5413" s="1">
        <f t="shared" si="594"/>
        <v>43326</v>
      </c>
      <c r="B5413" s="7">
        <f t="shared" si="589"/>
        <v>8</v>
      </c>
      <c r="C5413" s="4">
        <f>INDEX(Calendar!$E$3:$E$367,MATCH(LOLP!$A5413,Calendar!$B$3:$B$367,0))</f>
        <v>1</v>
      </c>
      <c r="D5413" s="2">
        <f t="shared" si="595"/>
        <v>10</v>
      </c>
      <c r="E5413" s="36">
        <v>32362</v>
      </c>
      <c r="F5413" s="7">
        <f>IFERROR(IF(INDEX('Temperature Data'!$AA$15:$AA$348,MATCH(LOLP!A5413,'Temperature Data'!$B$15:$B$348,0))&gt;IF(B5413=9,$G$2,LOLP!$F$2),1,0),0)</f>
        <v>0</v>
      </c>
      <c r="G5413" s="7">
        <f>SUMIFS(LOLP!$F$4:$F$8763,$C$4:$C$8763,$C5413,$B$4:$B$8763,$B5413,$D$4:$D$8763,$D5413)</f>
        <v>9</v>
      </c>
      <c r="H5413" s="7">
        <f>COUNTIFS(Calendar!$E$3:$E$367,LOLP!C5413,Calendar!$D$3:$D$367,LOLP!B5413)</f>
        <v>23</v>
      </c>
      <c r="I5413" s="7">
        <f ca="1">IF($F5413=1,OFFSET(start_norps,LOLP!$D5413+(1-$C5413)*24,LOLP!$B5413)*H5413/G5413,0)</f>
        <v>0</v>
      </c>
      <c r="J5413" s="7">
        <f ca="1">IF($F5413=1,OFFSET(start_33,LOLP!$D5413+(1-$C5413)*24,LOLP!$B5413)*H5413/G5413,0)</f>
        <v>0</v>
      </c>
      <c r="K5413" s="7">
        <f ca="1">IF($F5413,OFFSET(start_40,LOLP!$D5413+(1-$C5413)*24,LOLP!$B5413),0)</f>
        <v>0</v>
      </c>
      <c r="L5413" s="7">
        <f ca="1">IF($F5413,OFFSET(start_50,LOLP!$D5413+(1-$C5413)*24,LOLP!$B5413),0)</f>
        <v>0</v>
      </c>
      <c r="M5413" s="25">
        <f t="shared" ca="1" si="590"/>
        <v>0</v>
      </c>
      <c r="N5413" s="25">
        <f t="shared" ca="1" si="591"/>
        <v>0</v>
      </c>
      <c r="O5413" s="15" t="e">
        <f t="shared" ca="1" si="592"/>
        <v>#DIV/0!</v>
      </c>
      <c r="P5413" s="15" t="e">
        <f t="shared" ca="1" si="593"/>
        <v>#DIV/0!</v>
      </c>
    </row>
    <row r="5414" spans="1:16" x14ac:dyDescent="0.25">
      <c r="A5414" s="1">
        <f t="shared" si="594"/>
        <v>43326</v>
      </c>
      <c r="B5414" s="7">
        <f t="shared" si="589"/>
        <v>8</v>
      </c>
      <c r="C5414" s="4">
        <f>INDEX(Calendar!$E$3:$E$367,MATCH(LOLP!$A5414,Calendar!$B$3:$B$367,0))</f>
        <v>1</v>
      </c>
      <c r="D5414" s="2">
        <f t="shared" si="595"/>
        <v>11</v>
      </c>
      <c r="E5414" s="36">
        <v>33026</v>
      </c>
      <c r="F5414" s="7">
        <f>IFERROR(IF(INDEX('Temperature Data'!$AA$15:$AA$348,MATCH(LOLP!A5414,'Temperature Data'!$B$15:$B$348,0))&gt;IF(B5414=9,$G$2,LOLP!$F$2),1,0),0)</f>
        <v>0</v>
      </c>
      <c r="G5414" s="7">
        <f>SUMIFS(LOLP!$F$4:$F$8763,$C$4:$C$8763,$C5414,$B$4:$B$8763,$B5414,$D$4:$D$8763,$D5414)</f>
        <v>9</v>
      </c>
      <c r="H5414" s="7">
        <f>COUNTIFS(Calendar!$E$3:$E$367,LOLP!C5414,Calendar!$D$3:$D$367,LOLP!B5414)</f>
        <v>23</v>
      </c>
      <c r="I5414" s="7">
        <f ca="1">IF($F5414=1,OFFSET(start_norps,LOLP!$D5414+(1-$C5414)*24,LOLP!$B5414)*H5414/G5414,0)</f>
        <v>0</v>
      </c>
      <c r="J5414" s="7">
        <f ca="1">IF($F5414=1,OFFSET(start_33,LOLP!$D5414+(1-$C5414)*24,LOLP!$B5414)*H5414/G5414,0)</f>
        <v>0</v>
      </c>
      <c r="K5414" s="7">
        <f ca="1">IF($F5414,OFFSET(start_40,LOLP!$D5414+(1-$C5414)*24,LOLP!$B5414),0)</f>
        <v>0</v>
      </c>
      <c r="L5414" s="7">
        <f ca="1">IF($F5414,OFFSET(start_50,LOLP!$D5414+(1-$C5414)*24,LOLP!$B5414),0)</f>
        <v>0</v>
      </c>
      <c r="M5414" s="25">
        <f t="shared" ca="1" si="590"/>
        <v>0</v>
      </c>
      <c r="N5414" s="25">
        <f t="shared" ca="1" si="591"/>
        <v>0</v>
      </c>
      <c r="O5414" s="15" t="e">
        <f t="shared" ca="1" si="592"/>
        <v>#DIV/0!</v>
      </c>
      <c r="P5414" s="15" t="e">
        <f t="shared" ca="1" si="593"/>
        <v>#DIV/0!</v>
      </c>
    </row>
    <row r="5415" spans="1:16" x14ac:dyDescent="0.25">
      <c r="A5415" s="1">
        <f t="shared" si="594"/>
        <v>43326</v>
      </c>
      <c r="B5415" s="7">
        <f t="shared" si="589"/>
        <v>8</v>
      </c>
      <c r="C5415" s="4">
        <f>INDEX(Calendar!$E$3:$E$367,MATCH(LOLP!$A5415,Calendar!$B$3:$B$367,0))</f>
        <v>1</v>
      </c>
      <c r="D5415" s="2">
        <f t="shared" si="595"/>
        <v>12</v>
      </c>
      <c r="E5415" s="36">
        <v>33737</v>
      </c>
      <c r="F5415" s="7">
        <f>IFERROR(IF(INDEX('Temperature Data'!$AA$15:$AA$348,MATCH(LOLP!A5415,'Temperature Data'!$B$15:$B$348,0))&gt;IF(B5415=9,$G$2,LOLP!$F$2),1,0),0)</f>
        <v>0</v>
      </c>
      <c r="G5415" s="7">
        <f>SUMIFS(LOLP!$F$4:$F$8763,$C$4:$C$8763,$C5415,$B$4:$B$8763,$B5415,$D$4:$D$8763,$D5415)</f>
        <v>9</v>
      </c>
      <c r="H5415" s="7">
        <f>COUNTIFS(Calendar!$E$3:$E$367,LOLP!C5415,Calendar!$D$3:$D$367,LOLP!B5415)</f>
        <v>23</v>
      </c>
      <c r="I5415" s="7">
        <f ca="1">IF($F5415=1,OFFSET(start_norps,LOLP!$D5415+(1-$C5415)*24,LOLP!$B5415)*H5415/G5415,0)</f>
        <v>0</v>
      </c>
      <c r="J5415" s="7">
        <f ca="1">IF($F5415=1,OFFSET(start_33,LOLP!$D5415+(1-$C5415)*24,LOLP!$B5415)*H5415/G5415,0)</f>
        <v>0</v>
      </c>
      <c r="K5415" s="7">
        <f ca="1">IF($F5415,OFFSET(start_40,LOLP!$D5415+(1-$C5415)*24,LOLP!$B5415),0)</f>
        <v>0</v>
      </c>
      <c r="L5415" s="7">
        <f ca="1">IF($F5415,OFFSET(start_50,LOLP!$D5415+(1-$C5415)*24,LOLP!$B5415),0)</f>
        <v>0</v>
      </c>
      <c r="M5415" s="25">
        <f t="shared" ca="1" si="590"/>
        <v>0</v>
      </c>
      <c r="N5415" s="25">
        <f t="shared" ca="1" si="591"/>
        <v>0</v>
      </c>
      <c r="O5415" s="15" t="e">
        <f t="shared" ca="1" si="592"/>
        <v>#DIV/0!</v>
      </c>
      <c r="P5415" s="15" t="e">
        <f t="shared" ca="1" si="593"/>
        <v>#DIV/0!</v>
      </c>
    </row>
    <row r="5416" spans="1:16" x14ac:dyDescent="0.25">
      <c r="A5416" s="1">
        <f t="shared" si="594"/>
        <v>43326</v>
      </c>
      <c r="B5416" s="7">
        <f t="shared" si="589"/>
        <v>8</v>
      </c>
      <c r="C5416" s="4">
        <f>INDEX(Calendar!$E$3:$E$367,MATCH(LOLP!$A5416,Calendar!$B$3:$B$367,0))</f>
        <v>1</v>
      </c>
      <c r="D5416" s="2">
        <f t="shared" si="595"/>
        <v>13</v>
      </c>
      <c r="E5416" s="36">
        <v>35014</v>
      </c>
      <c r="F5416" s="7">
        <f>IFERROR(IF(INDEX('Temperature Data'!$AA$15:$AA$348,MATCH(LOLP!A5416,'Temperature Data'!$B$15:$B$348,0))&gt;IF(B5416=9,$G$2,LOLP!$F$2),1,0),0)</f>
        <v>0</v>
      </c>
      <c r="G5416" s="7">
        <f>SUMIFS(LOLP!$F$4:$F$8763,$C$4:$C$8763,$C5416,$B$4:$B$8763,$B5416,$D$4:$D$8763,$D5416)</f>
        <v>9</v>
      </c>
      <c r="H5416" s="7">
        <f>COUNTIFS(Calendar!$E$3:$E$367,LOLP!C5416,Calendar!$D$3:$D$367,LOLP!B5416)</f>
        <v>23</v>
      </c>
      <c r="I5416" s="7">
        <f ca="1">IF($F5416=1,OFFSET(start_norps,LOLP!$D5416+(1-$C5416)*24,LOLP!$B5416)*H5416/G5416,0)</f>
        <v>0</v>
      </c>
      <c r="J5416" s="7">
        <f ca="1">IF($F5416=1,OFFSET(start_33,LOLP!$D5416+(1-$C5416)*24,LOLP!$B5416)*H5416/G5416,0)</f>
        <v>0</v>
      </c>
      <c r="K5416" s="7">
        <f ca="1">IF($F5416,OFFSET(start_40,LOLP!$D5416+(1-$C5416)*24,LOLP!$B5416),0)</f>
        <v>0</v>
      </c>
      <c r="L5416" s="7">
        <f ca="1">IF($F5416,OFFSET(start_50,LOLP!$D5416+(1-$C5416)*24,LOLP!$B5416),0)</f>
        <v>0</v>
      </c>
      <c r="M5416" s="25">
        <f t="shared" ca="1" si="590"/>
        <v>0</v>
      </c>
      <c r="N5416" s="25">
        <f t="shared" ca="1" si="591"/>
        <v>0</v>
      </c>
      <c r="O5416" s="15" t="e">
        <f t="shared" ca="1" si="592"/>
        <v>#DIV/0!</v>
      </c>
      <c r="P5416" s="15" t="e">
        <f t="shared" ca="1" si="593"/>
        <v>#DIV/0!</v>
      </c>
    </row>
    <row r="5417" spans="1:16" x14ac:dyDescent="0.25">
      <c r="A5417" s="1">
        <f t="shared" si="594"/>
        <v>43326</v>
      </c>
      <c r="B5417" s="7">
        <f t="shared" si="589"/>
        <v>8</v>
      </c>
      <c r="C5417" s="4">
        <f>INDEX(Calendar!$E$3:$E$367,MATCH(LOLP!$A5417,Calendar!$B$3:$B$367,0))</f>
        <v>1</v>
      </c>
      <c r="D5417" s="2">
        <f t="shared" si="595"/>
        <v>14</v>
      </c>
      <c r="E5417" s="36">
        <v>36406</v>
      </c>
      <c r="F5417" s="7">
        <f>IFERROR(IF(INDEX('Temperature Data'!$AA$15:$AA$348,MATCH(LOLP!A5417,'Temperature Data'!$B$15:$B$348,0))&gt;IF(B5417=9,$G$2,LOLP!$F$2),1,0),0)</f>
        <v>0</v>
      </c>
      <c r="G5417" s="7">
        <f>SUMIFS(LOLP!$F$4:$F$8763,$C$4:$C$8763,$C5417,$B$4:$B$8763,$B5417,$D$4:$D$8763,$D5417)</f>
        <v>9</v>
      </c>
      <c r="H5417" s="7">
        <f>COUNTIFS(Calendar!$E$3:$E$367,LOLP!C5417,Calendar!$D$3:$D$367,LOLP!B5417)</f>
        <v>23</v>
      </c>
      <c r="I5417" s="7">
        <f ca="1">IF($F5417=1,OFFSET(start_norps,LOLP!$D5417+(1-$C5417)*24,LOLP!$B5417)*H5417/G5417,0)</f>
        <v>0</v>
      </c>
      <c r="J5417" s="7">
        <f ca="1">IF($F5417=1,OFFSET(start_33,LOLP!$D5417+(1-$C5417)*24,LOLP!$B5417)*H5417/G5417,0)</f>
        <v>0</v>
      </c>
      <c r="K5417" s="7">
        <f ca="1">IF($F5417,OFFSET(start_40,LOLP!$D5417+(1-$C5417)*24,LOLP!$B5417),0)</f>
        <v>0</v>
      </c>
      <c r="L5417" s="7">
        <f ca="1">IF($F5417,OFFSET(start_50,LOLP!$D5417+(1-$C5417)*24,LOLP!$B5417),0)</f>
        <v>0</v>
      </c>
      <c r="M5417" s="25">
        <f t="shared" ca="1" si="590"/>
        <v>0</v>
      </c>
      <c r="N5417" s="25">
        <f t="shared" ca="1" si="591"/>
        <v>0</v>
      </c>
      <c r="O5417" s="15" t="e">
        <f t="shared" ca="1" si="592"/>
        <v>#DIV/0!</v>
      </c>
      <c r="P5417" s="15" t="e">
        <f t="shared" ca="1" si="593"/>
        <v>#DIV/0!</v>
      </c>
    </row>
    <row r="5418" spans="1:16" x14ac:dyDescent="0.25">
      <c r="A5418" s="1">
        <f t="shared" si="594"/>
        <v>43326</v>
      </c>
      <c r="B5418" s="7">
        <f t="shared" si="589"/>
        <v>8</v>
      </c>
      <c r="C5418" s="4">
        <f>INDEX(Calendar!$E$3:$E$367,MATCH(LOLP!$A5418,Calendar!$B$3:$B$367,0))</f>
        <v>1</v>
      </c>
      <c r="D5418" s="2">
        <f t="shared" si="595"/>
        <v>15</v>
      </c>
      <c r="E5418" s="36">
        <v>37786</v>
      </c>
      <c r="F5418" s="7">
        <f>IFERROR(IF(INDEX('Temperature Data'!$AA$15:$AA$348,MATCH(LOLP!A5418,'Temperature Data'!$B$15:$B$348,0))&gt;IF(B5418=9,$G$2,LOLP!$F$2),1,0),0)</f>
        <v>0</v>
      </c>
      <c r="G5418" s="7">
        <f>SUMIFS(LOLP!$F$4:$F$8763,$C$4:$C$8763,$C5418,$B$4:$B$8763,$B5418,$D$4:$D$8763,$D5418)</f>
        <v>9</v>
      </c>
      <c r="H5418" s="7">
        <f>COUNTIFS(Calendar!$E$3:$E$367,LOLP!C5418,Calendar!$D$3:$D$367,LOLP!B5418)</f>
        <v>23</v>
      </c>
      <c r="I5418" s="7">
        <f ca="1">IF($F5418=1,OFFSET(start_norps,LOLP!$D5418+(1-$C5418)*24,LOLP!$B5418)*H5418/G5418,0)</f>
        <v>0</v>
      </c>
      <c r="J5418" s="7">
        <f ca="1">IF($F5418=1,OFFSET(start_33,LOLP!$D5418+(1-$C5418)*24,LOLP!$B5418)*H5418/G5418,0)</f>
        <v>0</v>
      </c>
      <c r="K5418" s="7">
        <f ca="1">IF($F5418,OFFSET(start_40,LOLP!$D5418+(1-$C5418)*24,LOLP!$B5418),0)</f>
        <v>0</v>
      </c>
      <c r="L5418" s="7">
        <f ca="1">IF($F5418,OFFSET(start_50,LOLP!$D5418+(1-$C5418)*24,LOLP!$B5418),0)</f>
        <v>0</v>
      </c>
      <c r="M5418" s="25">
        <f t="shared" ca="1" si="590"/>
        <v>0</v>
      </c>
      <c r="N5418" s="25">
        <f t="shared" ca="1" si="591"/>
        <v>0</v>
      </c>
      <c r="O5418" s="15" t="e">
        <f t="shared" ca="1" si="592"/>
        <v>#DIV/0!</v>
      </c>
      <c r="P5418" s="15" t="e">
        <f t="shared" ca="1" si="593"/>
        <v>#DIV/0!</v>
      </c>
    </row>
    <row r="5419" spans="1:16" x14ac:dyDescent="0.25">
      <c r="A5419" s="1">
        <f t="shared" si="594"/>
        <v>43326</v>
      </c>
      <c r="B5419" s="7">
        <f t="shared" si="589"/>
        <v>8</v>
      </c>
      <c r="C5419" s="4">
        <f>INDEX(Calendar!$E$3:$E$367,MATCH(LOLP!$A5419,Calendar!$B$3:$B$367,0))</f>
        <v>1</v>
      </c>
      <c r="D5419" s="2">
        <f t="shared" si="595"/>
        <v>16</v>
      </c>
      <c r="E5419" s="36">
        <v>38657</v>
      </c>
      <c r="F5419" s="7">
        <f>IFERROR(IF(INDEX('Temperature Data'!$AA$15:$AA$348,MATCH(LOLP!A5419,'Temperature Data'!$B$15:$B$348,0))&gt;IF(B5419=9,$G$2,LOLP!$F$2),1,0),0)</f>
        <v>0</v>
      </c>
      <c r="G5419" s="7">
        <f>SUMIFS(LOLP!$F$4:$F$8763,$C$4:$C$8763,$C5419,$B$4:$B$8763,$B5419,$D$4:$D$8763,$D5419)</f>
        <v>9</v>
      </c>
      <c r="H5419" s="7">
        <f>COUNTIFS(Calendar!$E$3:$E$367,LOLP!C5419,Calendar!$D$3:$D$367,LOLP!B5419)</f>
        <v>23</v>
      </c>
      <c r="I5419" s="7">
        <f ca="1">IF($F5419=1,OFFSET(start_norps,LOLP!$D5419+(1-$C5419)*24,LOLP!$B5419)*H5419/G5419,0)</f>
        <v>0</v>
      </c>
      <c r="J5419" s="7">
        <f ca="1">IF($F5419=1,OFFSET(start_33,LOLP!$D5419+(1-$C5419)*24,LOLP!$B5419)*H5419/G5419,0)</f>
        <v>0</v>
      </c>
      <c r="K5419" s="7">
        <f ca="1">IF($F5419,OFFSET(start_40,LOLP!$D5419+(1-$C5419)*24,LOLP!$B5419),0)</f>
        <v>0</v>
      </c>
      <c r="L5419" s="7">
        <f ca="1">IF($F5419,OFFSET(start_50,LOLP!$D5419+(1-$C5419)*24,LOLP!$B5419),0)</f>
        <v>0</v>
      </c>
      <c r="M5419" s="25">
        <f t="shared" ca="1" si="590"/>
        <v>0</v>
      </c>
      <c r="N5419" s="25">
        <f t="shared" ca="1" si="591"/>
        <v>0</v>
      </c>
      <c r="O5419" s="15" t="e">
        <f t="shared" ca="1" si="592"/>
        <v>#DIV/0!</v>
      </c>
      <c r="P5419" s="15" t="e">
        <f t="shared" ca="1" si="593"/>
        <v>#DIV/0!</v>
      </c>
    </row>
    <row r="5420" spans="1:16" x14ac:dyDescent="0.25">
      <c r="A5420" s="1">
        <f t="shared" si="594"/>
        <v>43326</v>
      </c>
      <c r="B5420" s="7">
        <f t="shared" si="589"/>
        <v>8</v>
      </c>
      <c r="C5420" s="4">
        <f>INDEX(Calendar!$E$3:$E$367,MATCH(LOLP!$A5420,Calendar!$B$3:$B$367,0))</f>
        <v>1</v>
      </c>
      <c r="D5420" s="2">
        <f t="shared" si="595"/>
        <v>17</v>
      </c>
      <c r="E5420" s="36">
        <v>39035</v>
      </c>
      <c r="F5420" s="7">
        <f>IFERROR(IF(INDEX('Temperature Data'!$AA$15:$AA$348,MATCH(LOLP!A5420,'Temperature Data'!$B$15:$B$348,0))&gt;IF(B5420=9,$G$2,LOLP!$F$2),1,0),0)</f>
        <v>0</v>
      </c>
      <c r="G5420" s="7">
        <f>SUMIFS(LOLP!$F$4:$F$8763,$C$4:$C$8763,$C5420,$B$4:$B$8763,$B5420,$D$4:$D$8763,$D5420)</f>
        <v>9</v>
      </c>
      <c r="H5420" s="7">
        <f>COUNTIFS(Calendar!$E$3:$E$367,LOLP!C5420,Calendar!$D$3:$D$367,LOLP!B5420)</f>
        <v>23</v>
      </c>
      <c r="I5420" s="7">
        <f ca="1">IF($F5420=1,OFFSET(start_norps,LOLP!$D5420+(1-$C5420)*24,LOLP!$B5420)*H5420/G5420,0)</f>
        <v>0</v>
      </c>
      <c r="J5420" s="7">
        <f ca="1">IF($F5420=1,OFFSET(start_33,LOLP!$D5420+(1-$C5420)*24,LOLP!$B5420)*H5420/G5420,0)</f>
        <v>0</v>
      </c>
      <c r="K5420" s="7">
        <f ca="1">IF($F5420,OFFSET(start_40,LOLP!$D5420+(1-$C5420)*24,LOLP!$B5420),0)</f>
        <v>0</v>
      </c>
      <c r="L5420" s="7">
        <f ca="1">IF($F5420,OFFSET(start_50,LOLP!$D5420+(1-$C5420)*24,LOLP!$B5420),0)</f>
        <v>0</v>
      </c>
      <c r="M5420" s="25">
        <f t="shared" ca="1" si="590"/>
        <v>0</v>
      </c>
      <c r="N5420" s="25">
        <f t="shared" ca="1" si="591"/>
        <v>0</v>
      </c>
      <c r="O5420" s="15" t="e">
        <f t="shared" ca="1" si="592"/>
        <v>#DIV/0!</v>
      </c>
      <c r="P5420" s="15" t="e">
        <f t="shared" ca="1" si="593"/>
        <v>#DIV/0!</v>
      </c>
    </row>
    <row r="5421" spans="1:16" x14ac:dyDescent="0.25">
      <c r="A5421" s="1">
        <f t="shared" si="594"/>
        <v>43326</v>
      </c>
      <c r="B5421" s="7">
        <f t="shared" si="589"/>
        <v>8</v>
      </c>
      <c r="C5421" s="4">
        <f>INDEX(Calendar!$E$3:$E$367,MATCH(LOLP!$A5421,Calendar!$B$3:$B$367,0))</f>
        <v>1</v>
      </c>
      <c r="D5421" s="2">
        <f t="shared" si="595"/>
        <v>18</v>
      </c>
      <c r="E5421" s="36">
        <v>38533</v>
      </c>
      <c r="F5421" s="7">
        <f>IFERROR(IF(INDEX('Temperature Data'!$AA$15:$AA$348,MATCH(LOLP!A5421,'Temperature Data'!$B$15:$B$348,0))&gt;IF(B5421=9,$G$2,LOLP!$F$2),1,0),0)</f>
        <v>0</v>
      </c>
      <c r="G5421" s="7">
        <f>SUMIFS(LOLP!$F$4:$F$8763,$C$4:$C$8763,$C5421,$B$4:$B$8763,$B5421,$D$4:$D$8763,$D5421)</f>
        <v>9</v>
      </c>
      <c r="H5421" s="7">
        <f>COUNTIFS(Calendar!$E$3:$E$367,LOLP!C5421,Calendar!$D$3:$D$367,LOLP!B5421)</f>
        <v>23</v>
      </c>
      <c r="I5421" s="7">
        <f ca="1">IF($F5421=1,OFFSET(start_norps,LOLP!$D5421+(1-$C5421)*24,LOLP!$B5421)*H5421/G5421,0)</f>
        <v>0</v>
      </c>
      <c r="J5421" s="7">
        <f ca="1">IF($F5421=1,OFFSET(start_33,LOLP!$D5421+(1-$C5421)*24,LOLP!$B5421)*H5421/G5421,0)</f>
        <v>0</v>
      </c>
      <c r="K5421" s="7">
        <f ca="1">IF($F5421,OFFSET(start_40,LOLP!$D5421+(1-$C5421)*24,LOLP!$B5421),0)</f>
        <v>0</v>
      </c>
      <c r="L5421" s="7">
        <f ca="1">IF($F5421,OFFSET(start_50,LOLP!$D5421+(1-$C5421)*24,LOLP!$B5421),0)</f>
        <v>0</v>
      </c>
      <c r="M5421" s="25">
        <f t="shared" ca="1" si="590"/>
        <v>0</v>
      </c>
      <c r="N5421" s="25">
        <f t="shared" ca="1" si="591"/>
        <v>0</v>
      </c>
      <c r="O5421" s="15" t="e">
        <f t="shared" ca="1" si="592"/>
        <v>#DIV/0!</v>
      </c>
      <c r="P5421" s="15" t="e">
        <f t="shared" ca="1" si="593"/>
        <v>#DIV/0!</v>
      </c>
    </row>
    <row r="5422" spans="1:16" x14ac:dyDescent="0.25">
      <c r="A5422" s="1">
        <f t="shared" si="594"/>
        <v>43326</v>
      </c>
      <c r="B5422" s="7">
        <f t="shared" si="589"/>
        <v>8</v>
      </c>
      <c r="C5422" s="4">
        <f>INDEX(Calendar!$E$3:$E$367,MATCH(LOLP!$A5422,Calendar!$B$3:$B$367,0))</f>
        <v>1</v>
      </c>
      <c r="D5422" s="2">
        <f t="shared" si="595"/>
        <v>19</v>
      </c>
      <c r="E5422" s="36">
        <v>37598</v>
      </c>
      <c r="F5422" s="7">
        <f>IFERROR(IF(INDEX('Temperature Data'!$AA$15:$AA$348,MATCH(LOLP!A5422,'Temperature Data'!$B$15:$B$348,0))&gt;IF(B5422=9,$G$2,LOLP!$F$2),1,0),0)</f>
        <v>0</v>
      </c>
      <c r="G5422" s="7">
        <f>SUMIFS(LOLP!$F$4:$F$8763,$C$4:$C$8763,$C5422,$B$4:$B$8763,$B5422,$D$4:$D$8763,$D5422)</f>
        <v>9</v>
      </c>
      <c r="H5422" s="7">
        <f>COUNTIFS(Calendar!$E$3:$E$367,LOLP!C5422,Calendar!$D$3:$D$367,LOLP!B5422)</f>
        <v>23</v>
      </c>
      <c r="I5422" s="7">
        <f ca="1">IF($F5422=1,OFFSET(start_norps,LOLP!$D5422+(1-$C5422)*24,LOLP!$B5422)*H5422/G5422,0)</f>
        <v>0</v>
      </c>
      <c r="J5422" s="7">
        <f ca="1">IF($F5422=1,OFFSET(start_33,LOLP!$D5422+(1-$C5422)*24,LOLP!$B5422)*H5422/G5422,0)</f>
        <v>0</v>
      </c>
      <c r="K5422" s="7">
        <f ca="1">IF($F5422,OFFSET(start_40,LOLP!$D5422+(1-$C5422)*24,LOLP!$B5422),0)</f>
        <v>0</v>
      </c>
      <c r="L5422" s="7">
        <f ca="1">IF($F5422,OFFSET(start_50,LOLP!$D5422+(1-$C5422)*24,LOLP!$B5422),0)</f>
        <v>0</v>
      </c>
      <c r="M5422" s="25">
        <f t="shared" ca="1" si="590"/>
        <v>0</v>
      </c>
      <c r="N5422" s="25">
        <f t="shared" ca="1" si="591"/>
        <v>0</v>
      </c>
      <c r="O5422" s="15" t="e">
        <f t="shared" ca="1" si="592"/>
        <v>#DIV/0!</v>
      </c>
      <c r="P5422" s="15" t="e">
        <f t="shared" ca="1" si="593"/>
        <v>#DIV/0!</v>
      </c>
    </row>
    <row r="5423" spans="1:16" x14ac:dyDescent="0.25">
      <c r="A5423" s="1">
        <f t="shared" si="594"/>
        <v>43326</v>
      </c>
      <c r="B5423" s="7">
        <f t="shared" si="589"/>
        <v>8</v>
      </c>
      <c r="C5423" s="4">
        <f>INDEX(Calendar!$E$3:$E$367,MATCH(LOLP!$A5423,Calendar!$B$3:$B$367,0))</f>
        <v>1</v>
      </c>
      <c r="D5423" s="2">
        <f t="shared" si="595"/>
        <v>20</v>
      </c>
      <c r="E5423" s="36">
        <v>37164</v>
      </c>
      <c r="F5423" s="7">
        <f>IFERROR(IF(INDEX('Temperature Data'!$AA$15:$AA$348,MATCH(LOLP!A5423,'Temperature Data'!$B$15:$B$348,0))&gt;IF(B5423=9,$G$2,LOLP!$F$2),1,0),0)</f>
        <v>0</v>
      </c>
      <c r="G5423" s="7">
        <f>SUMIFS(LOLP!$F$4:$F$8763,$C$4:$C$8763,$C5423,$B$4:$B$8763,$B5423,$D$4:$D$8763,$D5423)</f>
        <v>9</v>
      </c>
      <c r="H5423" s="7">
        <f>COUNTIFS(Calendar!$E$3:$E$367,LOLP!C5423,Calendar!$D$3:$D$367,LOLP!B5423)</f>
        <v>23</v>
      </c>
      <c r="I5423" s="7">
        <f ca="1">IF($F5423=1,OFFSET(start_norps,LOLP!$D5423+(1-$C5423)*24,LOLP!$B5423)*H5423/G5423,0)</f>
        <v>0</v>
      </c>
      <c r="J5423" s="7">
        <f ca="1">IF($F5423=1,OFFSET(start_33,LOLP!$D5423+(1-$C5423)*24,LOLP!$B5423)*H5423/G5423,0)</f>
        <v>0</v>
      </c>
      <c r="K5423" s="7">
        <f ca="1">IF($F5423,OFFSET(start_40,LOLP!$D5423+(1-$C5423)*24,LOLP!$B5423),0)</f>
        <v>0</v>
      </c>
      <c r="L5423" s="7">
        <f ca="1">IF($F5423,OFFSET(start_50,LOLP!$D5423+(1-$C5423)*24,LOLP!$B5423),0)</f>
        <v>0</v>
      </c>
      <c r="M5423" s="25">
        <f t="shared" ca="1" si="590"/>
        <v>0</v>
      </c>
      <c r="N5423" s="25">
        <f t="shared" ca="1" si="591"/>
        <v>0</v>
      </c>
      <c r="O5423" s="15" t="e">
        <f t="shared" ca="1" si="592"/>
        <v>#DIV/0!</v>
      </c>
      <c r="P5423" s="15" t="e">
        <f t="shared" ca="1" si="593"/>
        <v>#DIV/0!</v>
      </c>
    </row>
    <row r="5424" spans="1:16" x14ac:dyDescent="0.25">
      <c r="A5424" s="1">
        <f t="shared" si="594"/>
        <v>43326</v>
      </c>
      <c r="B5424" s="7">
        <f t="shared" si="589"/>
        <v>8</v>
      </c>
      <c r="C5424" s="4">
        <f>INDEX(Calendar!$E$3:$E$367,MATCH(LOLP!$A5424,Calendar!$B$3:$B$367,0))</f>
        <v>1</v>
      </c>
      <c r="D5424" s="2">
        <f t="shared" si="595"/>
        <v>21</v>
      </c>
      <c r="E5424" s="36">
        <v>35267</v>
      </c>
      <c r="F5424" s="7">
        <f>IFERROR(IF(INDEX('Temperature Data'!$AA$15:$AA$348,MATCH(LOLP!A5424,'Temperature Data'!$B$15:$B$348,0))&gt;IF(B5424=9,$G$2,LOLP!$F$2),1,0),0)</f>
        <v>0</v>
      </c>
      <c r="G5424" s="7">
        <f>SUMIFS(LOLP!$F$4:$F$8763,$C$4:$C$8763,$C5424,$B$4:$B$8763,$B5424,$D$4:$D$8763,$D5424)</f>
        <v>9</v>
      </c>
      <c r="H5424" s="7">
        <f>COUNTIFS(Calendar!$E$3:$E$367,LOLP!C5424,Calendar!$D$3:$D$367,LOLP!B5424)</f>
        <v>23</v>
      </c>
      <c r="I5424" s="7">
        <f ca="1">IF($F5424=1,OFFSET(start_norps,LOLP!$D5424+(1-$C5424)*24,LOLP!$B5424)*H5424/G5424,0)</f>
        <v>0</v>
      </c>
      <c r="J5424" s="7">
        <f ca="1">IF($F5424=1,OFFSET(start_33,LOLP!$D5424+(1-$C5424)*24,LOLP!$B5424)*H5424/G5424,0)</f>
        <v>0</v>
      </c>
      <c r="K5424" s="7">
        <f ca="1">IF($F5424,OFFSET(start_40,LOLP!$D5424+(1-$C5424)*24,LOLP!$B5424),0)</f>
        <v>0</v>
      </c>
      <c r="L5424" s="7">
        <f ca="1">IF($F5424,OFFSET(start_50,LOLP!$D5424+(1-$C5424)*24,LOLP!$B5424),0)</f>
        <v>0</v>
      </c>
      <c r="M5424" s="25">
        <f t="shared" ca="1" si="590"/>
        <v>0</v>
      </c>
      <c r="N5424" s="25">
        <f t="shared" ca="1" si="591"/>
        <v>0</v>
      </c>
      <c r="O5424" s="15" t="e">
        <f t="shared" ca="1" si="592"/>
        <v>#DIV/0!</v>
      </c>
      <c r="P5424" s="15" t="e">
        <f t="shared" ca="1" si="593"/>
        <v>#DIV/0!</v>
      </c>
    </row>
    <row r="5425" spans="1:16" x14ac:dyDescent="0.25">
      <c r="A5425" s="1">
        <f t="shared" si="594"/>
        <v>43326</v>
      </c>
      <c r="B5425" s="7">
        <f t="shared" si="589"/>
        <v>8</v>
      </c>
      <c r="C5425" s="4">
        <f>INDEX(Calendar!$E$3:$E$367,MATCH(LOLP!$A5425,Calendar!$B$3:$B$367,0))</f>
        <v>1</v>
      </c>
      <c r="D5425" s="2">
        <f t="shared" si="595"/>
        <v>22</v>
      </c>
      <c r="E5425" s="36">
        <v>32369</v>
      </c>
      <c r="F5425" s="7">
        <f>IFERROR(IF(INDEX('Temperature Data'!$AA$15:$AA$348,MATCH(LOLP!A5425,'Temperature Data'!$B$15:$B$348,0))&gt;IF(B5425=9,$G$2,LOLP!$F$2),1,0),0)</f>
        <v>0</v>
      </c>
      <c r="G5425" s="7">
        <f>SUMIFS(LOLP!$F$4:$F$8763,$C$4:$C$8763,$C5425,$B$4:$B$8763,$B5425,$D$4:$D$8763,$D5425)</f>
        <v>9</v>
      </c>
      <c r="H5425" s="7">
        <f>COUNTIFS(Calendar!$E$3:$E$367,LOLP!C5425,Calendar!$D$3:$D$367,LOLP!B5425)</f>
        <v>23</v>
      </c>
      <c r="I5425" s="7">
        <f ca="1">IF($F5425=1,OFFSET(start_norps,LOLP!$D5425+(1-$C5425)*24,LOLP!$B5425)*H5425/G5425,0)</f>
        <v>0</v>
      </c>
      <c r="J5425" s="7">
        <f ca="1">IF($F5425=1,OFFSET(start_33,LOLP!$D5425+(1-$C5425)*24,LOLP!$B5425)*H5425/G5425,0)</f>
        <v>0</v>
      </c>
      <c r="K5425" s="7">
        <f ca="1">IF($F5425,OFFSET(start_40,LOLP!$D5425+(1-$C5425)*24,LOLP!$B5425),0)</f>
        <v>0</v>
      </c>
      <c r="L5425" s="7">
        <f ca="1">IF($F5425,OFFSET(start_50,LOLP!$D5425+(1-$C5425)*24,LOLP!$B5425),0)</f>
        <v>0</v>
      </c>
      <c r="M5425" s="25">
        <f t="shared" ca="1" si="590"/>
        <v>0</v>
      </c>
      <c r="N5425" s="25">
        <f t="shared" ca="1" si="591"/>
        <v>0</v>
      </c>
      <c r="O5425" s="15" t="e">
        <f t="shared" ca="1" si="592"/>
        <v>#DIV/0!</v>
      </c>
      <c r="P5425" s="15" t="e">
        <f t="shared" ca="1" si="593"/>
        <v>#DIV/0!</v>
      </c>
    </row>
    <row r="5426" spans="1:16" x14ac:dyDescent="0.25">
      <c r="A5426" s="1">
        <f t="shared" si="594"/>
        <v>43326</v>
      </c>
      <c r="B5426" s="7">
        <f t="shared" si="589"/>
        <v>8</v>
      </c>
      <c r="C5426" s="4">
        <f>INDEX(Calendar!$E$3:$E$367,MATCH(LOLP!$A5426,Calendar!$B$3:$B$367,0))</f>
        <v>1</v>
      </c>
      <c r="D5426" s="2">
        <f t="shared" si="595"/>
        <v>23</v>
      </c>
      <c r="E5426" s="36">
        <v>29737</v>
      </c>
      <c r="F5426" s="7">
        <f>IFERROR(IF(INDEX('Temperature Data'!$AA$15:$AA$348,MATCH(LOLP!A5426,'Temperature Data'!$B$15:$B$348,0))&gt;IF(B5426=9,$G$2,LOLP!$F$2),1,0),0)</f>
        <v>0</v>
      </c>
      <c r="G5426" s="7">
        <f>SUMIFS(LOLP!$F$4:$F$8763,$C$4:$C$8763,$C5426,$B$4:$B$8763,$B5426,$D$4:$D$8763,$D5426)</f>
        <v>9</v>
      </c>
      <c r="H5426" s="7">
        <f>COUNTIFS(Calendar!$E$3:$E$367,LOLP!C5426,Calendar!$D$3:$D$367,LOLP!B5426)</f>
        <v>23</v>
      </c>
      <c r="I5426" s="7">
        <f ca="1">IF($F5426=1,OFFSET(start_norps,LOLP!$D5426+(1-$C5426)*24,LOLP!$B5426)*H5426/G5426,0)</f>
        <v>0</v>
      </c>
      <c r="J5426" s="7">
        <f ca="1">IF($F5426=1,OFFSET(start_33,LOLP!$D5426+(1-$C5426)*24,LOLP!$B5426)*H5426/G5426,0)</f>
        <v>0</v>
      </c>
      <c r="K5426" s="7">
        <f ca="1">IF($F5426,OFFSET(start_40,LOLP!$D5426+(1-$C5426)*24,LOLP!$B5426),0)</f>
        <v>0</v>
      </c>
      <c r="L5426" s="7">
        <f ca="1">IF($F5426,OFFSET(start_50,LOLP!$D5426+(1-$C5426)*24,LOLP!$B5426),0)</f>
        <v>0</v>
      </c>
      <c r="M5426" s="25">
        <f t="shared" ca="1" si="590"/>
        <v>0</v>
      </c>
      <c r="N5426" s="25">
        <f t="shared" ca="1" si="591"/>
        <v>0</v>
      </c>
      <c r="O5426" s="15" t="e">
        <f t="shared" ca="1" si="592"/>
        <v>#DIV/0!</v>
      </c>
      <c r="P5426" s="15" t="e">
        <f t="shared" ca="1" si="593"/>
        <v>#DIV/0!</v>
      </c>
    </row>
    <row r="5427" spans="1:16" x14ac:dyDescent="0.25">
      <c r="A5427" s="1">
        <f t="shared" si="594"/>
        <v>43326</v>
      </c>
      <c r="B5427" s="7">
        <f t="shared" si="589"/>
        <v>8</v>
      </c>
      <c r="C5427" s="4">
        <f>INDEX(Calendar!$E$3:$E$367,MATCH(LOLP!$A5427,Calendar!$B$3:$B$367,0))</f>
        <v>1</v>
      </c>
      <c r="D5427" s="2">
        <f t="shared" si="595"/>
        <v>24</v>
      </c>
      <c r="E5427" s="36">
        <v>28266</v>
      </c>
      <c r="F5427" s="7">
        <f>IFERROR(IF(INDEX('Temperature Data'!$AA$15:$AA$348,MATCH(LOLP!A5427,'Temperature Data'!$B$15:$B$348,0))&gt;IF(B5427=9,$G$2,LOLP!$F$2),1,0),0)</f>
        <v>0</v>
      </c>
      <c r="G5427" s="7">
        <f>SUMIFS(LOLP!$F$4:$F$8763,$C$4:$C$8763,$C5427,$B$4:$B$8763,$B5427,$D$4:$D$8763,$D5427)</f>
        <v>9</v>
      </c>
      <c r="H5427" s="7">
        <f>COUNTIFS(Calendar!$E$3:$E$367,LOLP!C5427,Calendar!$D$3:$D$367,LOLP!B5427)</f>
        <v>23</v>
      </c>
      <c r="I5427" s="7">
        <f ca="1">IF($F5427=1,OFFSET(start_norps,LOLP!$D5427+(1-$C5427)*24,LOLP!$B5427)*H5427/G5427,0)</f>
        <v>0</v>
      </c>
      <c r="J5427" s="7">
        <f ca="1">IF($F5427=1,OFFSET(start_33,LOLP!$D5427+(1-$C5427)*24,LOLP!$B5427)*H5427/G5427,0)</f>
        <v>0</v>
      </c>
      <c r="K5427" s="7">
        <f ca="1">IF($F5427,OFFSET(start_40,LOLP!$D5427+(1-$C5427)*24,LOLP!$B5427),0)</f>
        <v>0</v>
      </c>
      <c r="L5427" s="7">
        <f ca="1">IF($F5427,OFFSET(start_50,LOLP!$D5427+(1-$C5427)*24,LOLP!$B5427),0)</f>
        <v>0</v>
      </c>
      <c r="M5427" s="25">
        <f t="shared" ca="1" si="590"/>
        <v>0</v>
      </c>
      <c r="N5427" s="25">
        <f t="shared" ca="1" si="591"/>
        <v>0</v>
      </c>
      <c r="O5427" s="15" t="e">
        <f t="shared" ca="1" si="592"/>
        <v>#DIV/0!</v>
      </c>
      <c r="P5427" s="15" t="e">
        <f t="shared" ca="1" si="593"/>
        <v>#DIV/0!</v>
      </c>
    </row>
    <row r="5428" spans="1:16" x14ac:dyDescent="0.25">
      <c r="A5428" s="1">
        <f t="shared" si="594"/>
        <v>43327</v>
      </c>
      <c r="B5428" s="7">
        <f t="shared" si="589"/>
        <v>8</v>
      </c>
      <c r="C5428" s="4">
        <f>INDEX(Calendar!$E$3:$E$367,MATCH(LOLP!$A5428,Calendar!$B$3:$B$367,0))</f>
        <v>1</v>
      </c>
      <c r="D5428" s="2">
        <f t="shared" si="595"/>
        <v>1</v>
      </c>
      <c r="E5428" s="36">
        <v>26926</v>
      </c>
      <c r="F5428" s="7">
        <f>IFERROR(IF(INDEX('Temperature Data'!$AA$15:$AA$348,MATCH(LOLP!A5428,'Temperature Data'!$B$15:$B$348,0))&gt;IF(B5428=9,$G$2,LOLP!$F$2),1,0),0)</f>
        <v>0</v>
      </c>
      <c r="G5428" s="7">
        <f>SUMIFS(LOLP!$F$4:$F$8763,$C$4:$C$8763,$C5428,$B$4:$B$8763,$B5428,$D$4:$D$8763,$D5428)</f>
        <v>9</v>
      </c>
      <c r="H5428" s="7">
        <f>COUNTIFS(Calendar!$E$3:$E$367,LOLP!C5428,Calendar!$D$3:$D$367,LOLP!B5428)</f>
        <v>23</v>
      </c>
      <c r="I5428" s="7">
        <f ca="1">IF($F5428=1,OFFSET(start_norps,LOLP!$D5428+(1-$C5428)*24,LOLP!$B5428)*H5428/G5428,0)</f>
        <v>0</v>
      </c>
      <c r="J5428" s="7">
        <f ca="1">IF($F5428=1,OFFSET(start_33,LOLP!$D5428+(1-$C5428)*24,LOLP!$B5428)*H5428/G5428,0)</f>
        <v>0</v>
      </c>
      <c r="K5428" s="7">
        <f ca="1">IF($F5428,OFFSET(start_40,LOLP!$D5428+(1-$C5428)*24,LOLP!$B5428),0)</f>
        <v>0</v>
      </c>
      <c r="L5428" s="7">
        <f ca="1">IF($F5428,OFFSET(start_50,LOLP!$D5428+(1-$C5428)*24,LOLP!$B5428),0)</f>
        <v>0</v>
      </c>
      <c r="M5428" s="25">
        <f t="shared" ca="1" si="590"/>
        <v>0</v>
      </c>
      <c r="N5428" s="25">
        <f t="shared" ca="1" si="591"/>
        <v>0</v>
      </c>
      <c r="O5428" s="15" t="e">
        <f t="shared" ca="1" si="592"/>
        <v>#DIV/0!</v>
      </c>
      <c r="P5428" s="15" t="e">
        <f t="shared" ca="1" si="593"/>
        <v>#DIV/0!</v>
      </c>
    </row>
    <row r="5429" spans="1:16" x14ac:dyDescent="0.25">
      <c r="A5429" s="1">
        <f t="shared" si="594"/>
        <v>43327</v>
      </c>
      <c r="B5429" s="7">
        <f t="shared" si="589"/>
        <v>8</v>
      </c>
      <c r="C5429" s="4">
        <f>INDEX(Calendar!$E$3:$E$367,MATCH(LOLP!$A5429,Calendar!$B$3:$B$367,0))</f>
        <v>1</v>
      </c>
      <c r="D5429" s="2">
        <f t="shared" si="595"/>
        <v>2</v>
      </c>
      <c r="E5429" s="36">
        <v>25860</v>
      </c>
      <c r="F5429" s="7">
        <f>IFERROR(IF(INDEX('Temperature Data'!$AA$15:$AA$348,MATCH(LOLP!A5429,'Temperature Data'!$B$15:$B$348,0))&gt;IF(B5429=9,$G$2,LOLP!$F$2),1,0),0)</f>
        <v>0</v>
      </c>
      <c r="G5429" s="7">
        <f>SUMIFS(LOLP!$F$4:$F$8763,$C$4:$C$8763,$C5429,$B$4:$B$8763,$B5429,$D$4:$D$8763,$D5429)</f>
        <v>9</v>
      </c>
      <c r="H5429" s="7">
        <f>COUNTIFS(Calendar!$E$3:$E$367,LOLP!C5429,Calendar!$D$3:$D$367,LOLP!B5429)</f>
        <v>23</v>
      </c>
      <c r="I5429" s="7">
        <f ca="1">IF($F5429=1,OFFSET(start_norps,LOLP!$D5429+(1-$C5429)*24,LOLP!$B5429)*H5429/G5429,0)</f>
        <v>0</v>
      </c>
      <c r="J5429" s="7">
        <f ca="1">IF($F5429=1,OFFSET(start_33,LOLP!$D5429+(1-$C5429)*24,LOLP!$B5429)*H5429/G5429,0)</f>
        <v>0</v>
      </c>
      <c r="K5429" s="7">
        <f ca="1">IF($F5429,OFFSET(start_40,LOLP!$D5429+(1-$C5429)*24,LOLP!$B5429),0)</f>
        <v>0</v>
      </c>
      <c r="L5429" s="7">
        <f ca="1">IF($F5429,OFFSET(start_50,LOLP!$D5429+(1-$C5429)*24,LOLP!$B5429),0)</f>
        <v>0</v>
      </c>
      <c r="M5429" s="25">
        <f t="shared" ca="1" si="590"/>
        <v>0</v>
      </c>
      <c r="N5429" s="25">
        <f t="shared" ca="1" si="591"/>
        <v>0</v>
      </c>
      <c r="O5429" s="15" t="e">
        <f t="shared" ca="1" si="592"/>
        <v>#DIV/0!</v>
      </c>
      <c r="P5429" s="15" t="e">
        <f t="shared" ca="1" si="593"/>
        <v>#DIV/0!</v>
      </c>
    </row>
    <row r="5430" spans="1:16" x14ac:dyDescent="0.25">
      <c r="A5430" s="1">
        <f t="shared" si="594"/>
        <v>43327</v>
      </c>
      <c r="B5430" s="7">
        <f t="shared" si="589"/>
        <v>8</v>
      </c>
      <c r="C5430" s="4">
        <f>INDEX(Calendar!$E$3:$E$367,MATCH(LOLP!$A5430,Calendar!$B$3:$B$367,0))</f>
        <v>1</v>
      </c>
      <c r="D5430" s="2">
        <f t="shared" si="595"/>
        <v>3</v>
      </c>
      <c r="E5430" s="36">
        <v>25479</v>
      </c>
      <c r="F5430" s="7">
        <f>IFERROR(IF(INDEX('Temperature Data'!$AA$15:$AA$348,MATCH(LOLP!A5430,'Temperature Data'!$B$15:$B$348,0))&gt;IF(B5430=9,$G$2,LOLP!$F$2),1,0),0)</f>
        <v>0</v>
      </c>
      <c r="G5430" s="7">
        <f>SUMIFS(LOLP!$F$4:$F$8763,$C$4:$C$8763,$C5430,$B$4:$B$8763,$B5430,$D$4:$D$8763,$D5430)</f>
        <v>9</v>
      </c>
      <c r="H5430" s="7">
        <f>COUNTIFS(Calendar!$E$3:$E$367,LOLP!C5430,Calendar!$D$3:$D$367,LOLP!B5430)</f>
        <v>23</v>
      </c>
      <c r="I5430" s="7">
        <f ca="1">IF($F5430=1,OFFSET(start_norps,LOLP!$D5430+(1-$C5430)*24,LOLP!$B5430)*H5430/G5430,0)</f>
        <v>0</v>
      </c>
      <c r="J5430" s="7">
        <f ca="1">IF($F5430=1,OFFSET(start_33,LOLP!$D5430+(1-$C5430)*24,LOLP!$B5430)*H5430/G5430,0)</f>
        <v>0</v>
      </c>
      <c r="K5430" s="7">
        <f ca="1">IF($F5430,OFFSET(start_40,LOLP!$D5430+(1-$C5430)*24,LOLP!$B5430),0)</f>
        <v>0</v>
      </c>
      <c r="L5430" s="7">
        <f ca="1">IF($F5430,OFFSET(start_50,LOLP!$D5430+(1-$C5430)*24,LOLP!$B5430),0)</f>
        <v>0</v>
      </c>
      <c r="M5430" s="25">
        <f t="shared" ca="1" si="590"/>
        <v>0</v>
      </c>
      <c r="N5430" s="25">
        <f t="shared" ca="1" si="591"/>
        <v>0</v>
      </c>
      <c r="O5430" s="15" t="e">
        <f t="shared" ca="1" si="592"/>
        <v>#DIV/0!</v>
      </c>
      <c r="P5430" s="15" t="e">
        <f t="shared" ca="1" si="593"/>
        <v>#DIV/0!</v>
      </c>
    </row>
    <row r="5431" spans="1:16" x14ac:dyDescent="0.25">
      <c r="A5431" s="1">
        <f t="shared" si="594"/>
        <v>43327</v>
      </c>
      <c r="B5431" s="7">
        <f t="shared" si="589"/>
        <v>8</v>
      </c>
      <c r="C5431" s="4">
        <f>INDEX(Calendar!$E$3:$E$367,MATCH(LOLP!$A5431,Calendar!$B$3:$B$367,0))</f>
        <v>1</v>
      </c>
      <c r="D5431" s="2">
        <f t="shared" si="595"/>
        <v>4</v>
      </c>
      <c r="E5431" s="36">
        <v>25763</v>
      </c>
      <c r="F5431" s="7">
        <f>IFERROR(IF(INDEX('Temperature Data'!$AA$15:$AA$348,MATCH(LOLP!A5431,'Temperature Data'!$B$15:$B$348,0))&gt;IF(B5431=9,$G$2,LOLP!$F$2),1,0),0)</f>
        <v>0</v>
      </c>
      <c r="G5431" s="7">
        <f>SUMIFS(LOLP!$F$4:$F$8763,$C$4:$C$8763,$C5431,$B$4:$B$8763,$B5431,$D$4:$D$8763,$D5431)</f>
        <v>9</v>
      </c>
      <c r="H5431" s="7">
        <f>COUNTIFS(Calendar!$E$3:$E$367,LOLP!C5431,Calendar!$D$3:$D$367,LOLP!B5431)</f>
        <v>23</v>
      </c>
      <c r="I5431" s="7">
        <f ca="1">IF($F5431=1,OFFSET(start_norps,LOLP!$D5431+(1-$C5431)*24,LOLP!$B5431)*H5431/G5431,0)</f>
        <v>0</v>
      </c>
      <c r="J5431" s="7">
        <f ca="1">IF($F5431=1,OFFSET(start_33,LOLP!$D5431+(1-$C5431)*24,LOLP!$B5431)*H5431/G5431,0)</f>
        <v>0</v>
      </c>
      <c r="K5431" s="7">
        <f ca="1">IF($F5431,OFFSET(start_40,LOLP!$D5431+(1-$C5431)*24,LOLP!$B5431),0)</f>
        <v>0</v>
      </c>
      <c r="L5431" s="7">
        <f ca="1">IF($F5431,OFFSET(start_50,LOLP!$D5431+(1-$C5431)*24,LOLP!$B5431),0)</f>
        <v>0</v>
      </c>
      <c r="M5431" s="25">
        <f t="shared" ca="1" si="590"/>
        <v>0</v>
      </c>
      <c r="N5431" s="25">
        <f t="shared" ca="1" si="591"/>
        <v>0</v>
      </c>
      <c r="O5431" s="15" t="e">
        <f t="shared" ca="1" si="592"/>
        <v>#DIV/0!</v>
      </c>
      <c r="P5431" s="15" t="e">
        <f t="shared" ca="1" si="593"/>
        <v>#DIV/0!</v>
      </c>
    </row>
    <row r="5432" spans="1:16" x14ac:dyDescent="0.25">
      <c r="A5432" s="1">
        <f t="shared" si="594"/>
        <v>43327</v>
      </c>
      <c r="B5432" s="7">
        <f t="shared" si="589"/>
        <v>8</v>
      </c>
      <c r="C5432" s="4">
        <f>INDEX(Calendar!$E$3:$E$367,MATCH(LOLP!$A5432,Calendar!$B$3:$B$367,0))</f>
        <v>1</v>
      </c>
      <c r="D5432" s="2">
        <f t="shared" si="595"/>
        <v>5</v>
      </c>
      <c r="E5432" s="36">
        <v>27141</v>
      </c>
      <c r="F5432" s="7">
        <f>IFERROR(IF(INDEX('Temperature Data'!$AA$15:$AA$348,MATCH(LOLP!A5432,'Temperature Data'!$B$15:$B$348,0))&gt;IF(B5432=9,$G$2,LOLP!$F$2),1,0),0)</f>
        <v>0</v>
      </c>
      <c r="G5432" s="7">
        <f>SUMIFS(LOLP!$F$4:$F$8763,$C$4:$C$8763,$C5432,$B$4:$B$8763,$B5432,$D$4:$D$8763,$D5432)</f>
        <v>9</v>
      </c>
      <c r="H5432" s="7">
        <f>COUNTIFS(Calendar!$E$3:$E$367,LOLP!C5432,Calendar!$D$3:$D$367,LOLP!B5432)</f>
        <v>23</v>
      </c>
      <c r="I5432" s="7">
        <f ca="1">IF($F5432=1,OFFSET(start_norps,LOLP!$D5432+(1-$C5432)*24,LOLP!$B5432)*H5432/G5432,0)</f>
        <v>0</v>
      </c>
      <c r="J5432" s="7">
        <f ca="1">IF($F5432=1,OFFSET(start_33,LOLP!$D5432+(1-$C5432)*24,LOLP!$B5432)*H5432/G5432,0)</f>
        <v>0</v>
      </c>
      <c r="K5432" s="7">
        <f ca="1">IF($F5432,OFFSET(start_40,LOLP!$D5432+(1-$C5432)*24,LOLP!$B5432),0)</f>
        <v>0</v>
      </c>
      <c r="L5432" s="7">
        <f ca="1">IF($F5432,OFFSET(start_50,LOLP!$D5432+(1-$C5432)*24,LOLP!$B5432),0)</f>
        <v>0</v>
      </c>
      <c r="M5432" s="25">
        <f t="shared" ca="1" si="590"/>
        <v>0</v>
      </c>
      <c r="N5432" s="25">
        <f t="shared" ca="1" si="591"/>
        <v>0</v>
      </c>
      <c r="O5432" s="15" t="e">
        <f t="shared" ca="1" si="592"/>
        <v>#DIV/0!</v>
      </c>
      <c r="P5432" s="15" t="e">
        <f t="shared" ca="1" si="593"/>
        <v>#DIV/0!</v>
      </c>
    </row>
    <row r="5433" spans="1:16" x14ac:dyDescent="0.25">
      <c r="A5433" s="1">
        <f t="shared" si="594"/>
        <v>43327</v>
      </c>
      <c r="B5433" s="7">
        <f t="shared" si="589"/>
        <v>8</v>
      </c>
      <c r="C5433" s="4">
        <f>INDEX(Calendar!$E$3:$E$367,MATCH(LOLP!$A5433,Calendar!$B$3:$B$367,0))</f>
        <v>1</v>
      </c>
      <c r="D5433" s="2">
        <f t="shared" si="595"/>
        <v>6</v>
      </c>
      <c r="E5433" s="36">
        <v>28617</v>
      </c>
      <c r="F5433" s="7">
        <f>IFERROR(IF(INDEX('Temperature Data'!$AA$15:$AA$348,MATCH(LOLP!A5433,'Temperature Data'!$B$15:$B$348,0))&gt;IF(B5433=9,$G$2,LOLP!$F$2),1,0),0)</f>
        <v>0</v>
      </c>
      <c r="G5433" s="7">
        <f>SUMIFS(LOLP!$F$4:$F$8763,$C$4:$C$8763,$C5433,$B$4:$B$8763,$B5433,$D$4:$D$8763,$D5433)</f>
        <v>9</v>
      </c>
      <c r="H5433" s="7">
        <f>COUNTIFS(Calendar!$E$3:$E$367,LOLP!C5433,Calendar!$D$3:$D$367,LOLP!B5433)</f>
        <v>23</v>
      </c>
      <c r="I5433" s="7">
        <f ca="1">IF($F5433=1,OFFSET(start_norps,LOLP!$D5433+(1-$C5433)*24,LOLP!$B5433)*H5433/G5433,0)</f>
        <v>0</v>
      </c>
      <c r="J5433" s="7">
        <f ca="1">IF($F5433=1,OFFSET(start_33,LOLP!$D5433+(1-$C5433)*24,LOLP!$B5433)*H5433/G5433,0)</f>
        <v>0</v>
      </c>
      <c r="K5433" s="7">
        <f ca="1">IF($F5433,OFFSET(start_40,LOLP!$D5433+(1-$C5433)*24,LOLP!$B5433),0)</f>
        <v>0</v>
      </c>
      <c r="L5433" s="7">
        <f ca="1">IF($F5433,OFFSET(start_50,LOLP!$D5433+(1-$C5433)*24,LOLP!$B5433),0)</f>
        <v>0</v>
      </c>
      <c r="M5433" s="25">
        <f t="shared" ca="1" si="590"/>
        <v>0</v>
      </c>
      <c r="N5433" s="25">
        <f t="shared" ca="1" si="591"/>
        <v>0</v>
      </c>
      <c r="O5433" s="15" t="e">
        <f t="shared" ca="1" si="592"/>
        <v>#DIV/0!</v>
      </c>
      <c r="P5433" s="15" t="e">
        <f t="shared" ca="1" si="593"/>
        <v>#DIV/0!</v>
      </c>
    </row>
    <row r="5434" spans="1:16" x14ac:dyDescent="0.25">
      <c r="A5434" s="1">
        <f t="shared" si="594"/>
        <v>43327</v>
      </c>
      <c r="B5434" s="7">
        <f t="shared" si="589"/>
        <v>8</v>
      </c>
      <c r="C5434" s="4">
        <f>INDEX(Calendar!$E$3:$E$367,MATCH(LOLP!$A5434,Calendar!$B$3:$B$367,0))</f>
        <v>1</v>
      </c>
      <c r="D5434" s="2">
        <f t="shared" si="595"/>
        <v>7</v>
      </c>
      <c r="E5434" s="36">
        <v>29827</v>
      </c>
      <c r="F5434" s="7">
        <f>IFERROR(IF(INDEX('Temperature Data'!$AA$15:$AA$348,MATCH(LOLP!A5434,'Temperature Data'!$B$15:$B$348,0))&gt;IF(B5434=9,$G$2,LOLP!$F$2),1,0),0)</f>
        <v>0</v>
      </c>
      <c r="G5434" s="7">
        <f>SUMIFS(LOLP!$F$4:$F$8763,$C$4:$C$8763,$C5434,$B$4:$B$8763,$B5434,$D$4:$D$8763,$D5434)</f>
        <v>9</v>
      </c>
      <c r="H5434" s="7">
        <f>COUNTIFS(Calendar!$E$3:$E$367,LOLP!C5434,Calendar!$D$3:$D$367,LOLP!B5434)</f>
        <v>23</v>
      </c>
      <c r="I5434" s="7">
        <f ca="1">IF($F5434=1,OFFSET(start_norps,LOLP!$D5434+(1-$C5434)*24,LOLP!$B5434)*H5434/G5434,0)</f>
        <v>0</v>
      </c>
      <c r="J5434" s="7">
        <f ca="1">IF($F5434=1,OFFSET(start_33,LOLP!$D5434+(1-$C5434)*24,LOLP!$B5434)*H5434/G5434,0)</f>
        <v>0</v>
      </c>
      <c r="K5434" s="7">
        <f ca="1">IF($F5434,OFFSET(start_40,LOLP!$D5434+(1-$C5434)*24,LOLP!$B5434),0)</f>
        <v>0</v>
      </c>
      <c r="L5434" s="7">
        <f ca="1">IF($F5434,OFFSET(start_50,LOLP!$D5434+(1-$C5434)*24,LOLP!$B5434),0)</f>
        <v>0</v>
      </c>
      <c r="M5434" s="25">
        <f t="shared" ca="1" si="590"/>
        <v>0</v>
      </c>
      <c r="N5434" s="25">
        <f t="shared" ca="1" si="591"/>
        <v>0</v>
      </c>
      <c r="O5434" s="15" t="e">
        <f t="shared" ca="1" si="592"/>
        <v>#DIV/0!</v>
      </c>
      <c r="P5434" s="15" t="e">
        <f t="shared" ca="1" si="593"/>
        <v>#DIV/0!</v>
      </c>
    </row>
    <row r="5435" spans="1:16" x14ac:dyDescent="0.25">
      <c r="A5435" s="1">
        <f t="shared" si="594"/>
        <v>43327</v>
      </c>
      <c r="B5435" s="7">
        <f t="shared" si="589"/>
        <v>8</v>
      </c>
      <c r="C5435" s="4">
        <f>INDEX(Calendar!$E$3:$E$367,MATCH(LOLP!$A5435,Calendar!$B$3:$B$367,0))</f>
        <v>1</v>
      </c>
      <c r="D5435" s="2">
        <f t="shared" si="595"/>
        <v>8</v>
      </c>
      <c r="E5435" s="36">
        <v>31073</v>
      </c>
      <c r="F5435" s="7">
        <f>IFERROR(IF(INDEX('Temperature Data'!$AA$15:$AA$348,MATCH(LOLP!A5435,'Temperature Data'!$B$15:$B$348,0))&gt;IF(B5435=9,$G$2,LOLP!$F$2),1,0),0)</f>
        <v>0</v>
      </c>
      <c r="G5435" s="7">
        <f>SUMIFS(LOLP!$F$4:$F$8763,$C$4:$C$8763,$C5435,$B$4:$B$8763,$B5435,$D$4:$D$8763,$D5435)</f>
        <v>9</v>
      </c>
      <c r="H5435" s="7">
        <f>COUNTIFS(Calendar!$E$3:$E$367,LOLP!C5435,Calendar!$D$3:$D$367,LOLP!B5435)</f>
        <v>23</v>
      </c>
      <c r="I5435" s="7">
        <f ca="1">IF($F5435=1,OFFSET(start_norps,LOLP!$D5435+(1-$C5435)*24,LOLP!$B5435)*H5435/G5435,0)</f>
        <v>0</v>
      </c>
      <c r="J5435" s="7">
        <f ca="1">IF($F5435=1,OFFSET(start_33,LOLP!$D5435+(1-$C5435)*24,LOLP!$B5435)*H5435/G5435,0)</f>
        <v>0</v>
      </c>
      <c r="K5435" s="7">
        <f ca="1">IF($F5435,OFFSET(start_40,LOLP!$D5435+(1-$C5435)*24,LOLP!$B5435),0)</f>
        <v>0</v>
      </c>
      <c r="L5435" s="7">
        <f ca="1">IF($F5435,OFFSET(start_50,LOLP!$D5435+(1-$C5435)*24,LOLP!$B5435),0)</f>
        <v>0</v>
      </c>
      <c r="M5435" s="25">
        <f t="shared" ca="1" si="590"/>
        <v>0</v>
      </c>
      <c r="N5435" s="25">
        <f t="shared" ca="1" si="591"/>
        <v>0</v>
      </c>
      <c r="O5435" s="15" t="e">
        <f t="shared" ca="1" si="592"/>
        <v>#DIV/0!</v>
      </c>
      <c r="P5435" s="15" t="e">
        <f t="shared" ca="1" si="593"/>
        <v>#DIV/0!</v>
      </c>
    </row>
    <row r="5436" spans="1:16" x14ac:dyDescent="0.25">
      <c r="A5436" s="1">
        <f t="shared" si="594"/>
        <v>43327</v>
      </c>
      <c r="B5436" s="7">
        <f t="shared" si="589"/>
        <v>8</v>
      </c>
      <c r="C5436" s="4">
        <f>INDEX(Calendar!$E$3:$E$367,MATCH(LOLP!$A5436,Calendar!$B$3:$B$367,0))</f>
        <v>1</v>
      </c>
      <c r="D5436" s="2">
        <f t="shared" si="595"/>
        <v>9</v>
      </c>
      <c r="E5436" s="36">
        <v>32110</v>
      </c>
      <c r="F5436" s="7">
        <f>IFERROR(IF(INDEX('Temperature Data'!$AA$15:$AA$348,MATCH(LOLP!A5436,'Temperature Data'!$B$15:$B$348,0))&gt;IF(B5436=9,$G$2,LOLP!$F$2),1,0),0)</f>
        <v>0</v>
      </c>
      <c r="G5436" s="7">
        <f>SUMIFS(LOLP!$F$4:$F$8763,$C$4:$C$8763,$C5436,$B$4:$B$8763,$B5436,$D$4:$D$8763,$D5436)</f>
        <v>9</v>
      </c>
      <c r="H5436" s="7">
        <f>COUNTIFS(Calendar!$E$3:$E$367,LOLP!C5436,Calendar!$D$3:$D$367,LOLP!B5436)</f>
        <v>23</v>
      </c>
      <c r="I5436" s="7">
        <f ca="1">IF($F5436=1,OFFSET(start_norps,LOLP!$D5436+(1-$C5436)*24,LOLP!$B5436)*H5436/G5436,0)</f>
        <v>0</v>
      </c>
      <c r="J5436" s="7">
        <f ca="1">IF($F5436=1,OFFSET(start_33,LOLP!$D5436+(1-$C5436)*24,LOLP!$B5436)*H5436/G5436,0)</f>
        <v>0</v>
      </c>
      <c r="K5436" s="7">
        <f ca="1">IF($F5436,OFFSET(start_40,LOLP!$D5436+(1-$C5436)*24,LOLP!$B5436),0)</f>
        <v>0</v>
      </c>
      <c r="L5436" s="7">
        <f ca="1">IF($F5436,OFFSET(start_50,LOLP!$D5436+(1-$C5436)*24,LOLP!$B5436),0)</f>
        <v>0</v>
      </c>
      <c r="M5436" s="25">
        <f t="shared" ca="1" si="590"/>
        <v>0</v>
      </c>
      <c r="N5436" s="25">
        <f t="shared" ca="1" si="591"/>
        <v>0</v>
      </c>
      <c r="O5436" s="15" t="e">
        <f t="shared" ca="1" si="592"/>
        <v>#DIV/0!</v>
      </c>
      <c r="P5436" s="15" t="e">
        <f t="shared" ca="1" si="593"/>
        <v>#DIV/0!</v>
      </c>
    </row>
    <row r="5437" spans="1:16" x14ac:dyDescent="0.25">
      <c r="A5437" s="1">
        <f t="shared" si="594"/>
        <v>43327</v>
      </c>
      <c r="B5437" s="7">
        <f t="shared" si="589"/>
        <v>8</v>
      </c>
      <c r="C5437" s="4">
        <f>INDEX(Calendar!$E$3:$E$367,MATCH(LOLP!$A5437,Calendar!$B$3:$B$367,0))</f>
        <v>1</v>
      </c>
      <c r="D5437" s="2">
        <f t="shared" si="595"/>
        <v>10</v>
      </c>
      <c r="E5437" s="36">
        <v>32823</v>
      </c>
      <c r="F5437" s="7">
        <f>IFERROR(IF(INDEX('Temperature Data'!$AA$15:$AA$348,MATCH(LOLP!A5437,'Temperature Data'!$B$15:$B$348,0))&gt;IF(B5437=9,$G$2,LOLP!$F$2),1,0),0)</f>
        <v>0</v>
      </c>
      <c r="G5437" s="7">
        <f>SUMIFS(LOLP!$F$4:$F$8763,$C$4:$C$8763,$C5437,$B$4:$B$8763,$B5437,$D$4:$D$8763,$D5437)</f>
        <v>9</v>
      </c>
      <c r="H5437" s="7">
        <f>COUNTIFS(Calendar!$E$3:$E$367,LOLP!C5437,Calendar!$D$3:$D$367,LOLP!B5437)</f>
        <v>23</v>
      </c>
      <c r="I5437" s="7">
        <f ca="1">IF($F5437=1,OFFSET(start_norps,LOLP!$D5437+(1-$C5437)*24,LOLP!$B5437)*H5437/G5437,0)</f>
        <v>0</v>
      </c>
      <c r="J5437" s="7">
        <f ca="1">IF($F5437=1,OFFSET(start_33,LOLP!$D5437+(1-$C5437)*24,LOLP!$B5437)*H5437/G5437,0)</f>
        <v>0</v>
      </c>
      <c r="K5437" s="7">
        <f ca="1">IF($F5437,OFFSET(start_40,LOLP!$D5437+(1-$C5437)*24,LOLP!$B5437),0)</f>
        <v>0</v>
      </c>
      <c r="L5437" s="7">
        <f ca="1">IF($F5437,OFFSET(start_50,LOLP!$D5437+(1-$C5437)*24,LOLP!$B5437),0)</f>
        <v>0</v>
      </c>
      <c r="M5437" s="25">
        <f t="shared" ca="1" si="590"/>
        <v>0</v>
      </c>
      <c r="N5437" s="25">
        <f t="shared" ca="1" si="591"/>
        <v>0</v>
      </c>
      <c r="O5437" s="15" t="e">
        <f t="shared" ca="1" si="592"/>
        <v>#DIV/0!</v>
      </c>
      <c r="P5437" s="15" t="e">
        <f t="shared" ca="1" si="593"/>
        <v>#DIV/0!</v>
      </c>
    </row>
    <row r="5438" spans="1:16" x14ac:dyDescent="0.25">
      <c r="A5438" s="1">
        <f t="shared" si="594"/>
        <v>43327</v>
      </c>
      <c r="B5438" s="7">
        <f t="shared" si="589"/>
        <v>8</v>
      </c>
      <c r="C5438" s="4">
        <f>INDEX(Calendar!$E$3:$E$367,MATCH(LOLP!$A5438,Calendar!$B$3:$B$367,0))</f>
        <v>1</v>
      </c>
      <c r="D5438" s="2">
        <f t="shared" si="595"/>
        <v>11</v>
      </c>
      <c r="E5438" s="36">
        <v>33557</v>
      </c>
      <c r="F5438" s="7">
        <f>IFERROR(IF(INDEX('Temperature Data'!$AA$15:$AA$348,MATCH(LOLP!A5438,'Temperature Data'!$B$15:$B$348,0))&gt;IF(B5438=9,$G$2,LOLP!$F$2),1,0),0)</f>
        <v>0</v>
      </c>
      <c r="G5438" s="7">
        <f>SUMIFS(LOLP!$F$4:$F$8763,$C$4:$C$8763,$C5438,$B$4:$B$8763,$B5438,$D$4:$D$8763,$D5438)</f>
        <v>9</v>
      </c>
      <c r="H5438" s="7">
        <f>COUNTIFS(Calendar!$E$3:$E$367,LOLP!C5438,Calendar!$D$3:$D$367,LOLP!B5438)</f>
        <v>23</v>
      </c>
      <c r="I5438" s="7">
        <f ca="1">IF($F5438=1,OFFSET(start_norps,LOLP!$D5438+(1-$C5438)*24,LOLP!$B5438)*H5438/G5438,0)</f>
        <v>0</v>
      </c>
      <c r="J5438" s="7">
        <f ca="1">IF($F5438=1,OFFSET(start_33,LOLP!$D5438+(1-$C5438)*24,LOLP!$B5438)*H5438/G5438,0)</f>
        <v>0</v>
      </c>
      <c r="K5438" s="7">
        <f ca="1">IF($F5438,OFFSET(start_40,LOLP!$D5438+(1-$C5438)*24,LOLP!$B5438),0)</f>
        <v>0</v>
      </c>
      <c r="L5438" s="7">
        <f ca="1">IF($F5438,OFFSET(start_50,LOLP!$D5438+(1-$C5438)*24,LOLP!$B5438),0)</f>
        <v>0</v>
      </c>
      <c r="M5438" s="25">
        <f t="shared" ca="1" si="590"/>
        <v>0</v>
      </c>
      <c r="N5438" s="25">
        <f t="shared" ca="1" si="591"/>
        <v>0</v>
      </c>
      <c r="O5438" s="15" t="e">
        <f t="shared" ca="1" si="592"/>
        <v>#DIV/0!</v>
      </c>
      <c r="P5438" s="15" t="e">
        <f t="shared" ca="1" si="593"/>
        <v>#DIV/0!</v>
      </c>
    </row>
    <row r="5439" spans="1:16" x14ac:dyDescent="0.25">
      <c r="A5439" s="1">
        <f t="shared" si="594"/>
        <v>43327</v>
      </c>
      <c r="B5439" s="7">
        <f t="shared" si="589"/>
        <v>8</v>
      </c>
      <c r="C5439" s="4">
        <f>INDEX(Calendar!$E$3:$E$367,MATCH(LOLP!$A5439,Calendar!$B$3:$B$367,0))</f>
        <v>1</v>
      </c>
      <c r="D5439" s="2">
        <f t="shared" si="595"/>
        <v>12</v>
      </c>
      <c r="E5439" s="36">
        <v>34542</v>
      </c>
      <c r="F5439" s="7">
        <f>IFERROR(IF(INDEX('Temperature Data'!$AA$15:$AA$348,MATCH(LOLP!A5439,'Temperature Data'!$B$15:$B$348,0))&gt;IF(B5439=9,$G$2,LOLP!$F$2),1,0),0)</f>
        <v>0</v>
      </c>
      <c r="G5439" s="7">
        <f>SUMIFS(LOLP!$F$4:$F$8763,$C$4:$C$8763,$C5439,$B$4:$B$8763,$B5439,$D$4:$D$8763,$D5439)</f>
        <v>9</v>
      </c>
      <c r="H5439" s="7">
        <f>COUNTIFS(Calendar!$E$3:$E$367,LOLP!C5439,Calendar!$D$3:$D$367,LOLP!B5439)</f>
        <v>23</v>
      </c>
      <c r="I5439" s="7">
        <f ca="1">IF($F5439=1,OFFSET(start_norps,LOLP!$D5439+(1-$C5439)*24,LOLP!$B5439)*H5439/G5439,0)</f>
        <v>0</v>
      </c>
      <c r="J5439" s="7">
        <f ca="1">IF($F5439=1,OFFSET(start_33,LOLP!$D5439+(1-$C5439)*24,LOLP!$B5439)*H5439/G5439,0)</f>
        <v>0</v>
      </c>
      <c r="K5439" s="7">
        <f ca="1">IF($F5439,OFFSET(start_40,LOLP!$D5439+(1-$C5439)*24,LOLP!$B5439),0)</f>
        <v>0</v>
      </c>
      <c r="L5439" s="7">
        <f ca="1">IF($F5439,OFFSET(start_50,LOLP!$D5439+(1-$C5439)*24,LOLP!$B5439),0)</f>
        <v>0</v>
      </c>
      <c r="M5439" s="25">
        <f t="shared" ca="1" si="590"/>
        <v>0</v>
      </c>
      <c r="N5439" s="25">
        <f t="shared" ca="1" si="591"/>
        <v>0</v>
      </c>
      <c r="O5439" s="15" t="e">
        <f t="shared" ca="1" si="592"/>
        <v>#DIV/0!</v>
      </c>
      <c r="P5439" s="15" t="e">
        <f t="shared" ca="1" si="593"/>
        <v>#DIV/0!</v>
      </c>
    </row>
    <row r="5440" spans="1:16" x14ac:dyDescent="0.25">
      <c r="A5440" s="1">
        <f t="shared" si="594"/>
        <v>43327</v>
      </c>
      <c r="B5440" s="7">
        <f t="shared" si="589"/>
        <v>8</v>
      </c>
      <c r="C5440" s="4">
        <f>INDEX(Calendar!$E$3:$E$367,MATCH(LOLP!$A5440,Calendar!$B$3:$B$367,0))</f>
        <v>1</v>
      </c>
      <c r="D5440" s="2">
        <f t="shared" si="595"/>
        <v>13</v>
      </c>
      <c r="E5440" s="36">
        <v>35892</v>
      </c>
      <c r="F5440" s="7">
        <f>IFERROR(IF(INDEX('Temperature Data'!$AA$15:$AA$348,MATCH(LOLP!A5440,'Temperature Data'!$B$15:$B$348,0))&gt;IF(B5440=9,$G$2,LOLP!$F$2),1,0),0)</f>
        <v>0</v>
      </c>
      <c r="G5440" s="7">
        <f>SUMIFS(LOLP!$F$4:$F$8763,$C$4:$C$8763,$C5440,$B$4:$B$8763,$B5440,$D$4:$D$8763,$D5440)</f>
        <v>9</v>
      </c>
      <c r="H5440" s="7">
        <f>COUNTIFS(Calendar!$E$3:$E$367,LOLP!C5440,Calendar!$D$3:$D$367,LOLP!B5440)</f>
        <v>23</v>
      </c>
      <c r="I5440" s="7">
        <f ca="1">IF($F5440=1,OFFSET(start_norps,LOLP!$D5440+(1-$C5440)*24,LOLP!$B5440)*H5440/G5440,0)</f>
        <v>0</v>
      </c>
      <c r="J5440" s="7">
        <f ca="1">IF($F5440=1,OFFSET(start_33,LOLP!$D5440+(1-$C5440)*24,LOLP!$B5440)*H5440/G5440,0)</f>
        <v>0</v>
      </c>
      <c r="K5440" s="7">
        <f ca="1">IF($F5440,OFFSET(start_40,LOLP!$D5440+(1-$C5440)*24,LOLP!$B5440),0)</f>
        <v>0</v>
      </c>
      <c r="L5440" s="7">
        <f ca="1">IF($F5440,OFFSET(start_50,LOLP!$D5440+(1-$C5440)*24,LOLP!$B5440),0)</f>
        <v>0</v>
      </c>
      <c r="M5440" s="25">
        <f t="shared" ca="1" si="590"/>
        <v>0</v>
      </c>
      <c r="N5440" s="25">
        <f t="shared" ca="1" si="591"/>
        <v>0</v>
      </c>
      <c r="O5440" s="15" t="e">
        <f t="shared" ca="1" si="592"/>
        <v>#DIV/0!</v>
      </c>
      <c r="P5440" s="15" t="e">
        <f t="shared" ca="1" si="593"/>
        <v>#DIV/0!</v>
      </c>
    </row>
    <row r="5441" spans="1:16" x14ac:dyDescent="0.25">
      <c r="A5441" s="1">
        <f t="shared" si="594"/>
        <v>43327</v>
      </c>
      <c r="B5441" s="7">
        <f t="shared" si="589"/>
        <v>8</v>
      </c>
      <c r="C5441" s="4">
        <f>INDEX(Calendar!$E$3:$E$367,MATCH(LOLP!$A5441,Calendar!$B$3:$B$367,0))</f>
        <v>1</v>
      </c>
      <c r="D5441" s="2">
        <f t="shared" si="595"/>
        <v>14</v>
      </c>
      <c r="E5441" s="36">
        <v>37512</v>
      </c>
      <c r="F5441" s="7">
        <f>IFERROR(IF(INDEX('Temperature Data'!$AA$15:$AA$348,MATCH(LOLP!A5441,'Temperature Data'!$B$15:$B$348,0))&gt;IF(B5441=9,$G$2,LOLP!$F$2),1,0),0)</f>
        <v>0</v>
      </c>
      <c r="G5441" s="7">
        <f>SUMIFS(LOLP!$F$4:$F$8763,$C$4:$C$8763,$C5441,$B$4:$B$8763,$B5441,$D$4:$D$8763,$D5441)</f>
        <v>9</v>
      </c>
      <c r="H5441" s="7">
        <f>COUNTIFS(Calendar!$E$3:$E$367,LOLP!C5441,Calendar!$D$3:$D$367,LOLP!B5441)</f>
        <v>23</v>
      </c>
      <c r="I5441" s="7">
        <f ca="1">IF($F5441=1,OFFSET(start_norps,LOLP!$D5441+(1-$C5441)*24,LOLP!$B5441)*H5441/G5441,0)</f>
        <v>0</v>
      </c>
      <c r="J5441" s="7">
        <f ca="1">IF($F5441=1,OFFSET(start_33,LOLP!$D5441+(1-$C5441)*24,LOLP!$B5441)*H5441/G5441,0)</f>
        <v>0</v>
      </c>
      <c r="K5441" s="7">
        <f ca="1">IF($F5441,OFFSET(start_40,LOLP!$D5441+(1-$C5441)*24,LOLP!$B5441),0)</f>
        <v>0</v>
      </c>
      <c r="L5441" s="7">
        <f ca="1">IF($F5441,OFFSET(start_50,LOLP!$D5441+(1-$C5441)*24,LOLP!$B5441),0)</f>
        <v>0</v>
      </c>
      <c r="M5441" s="25">
        <f t="shared" ca="1" si="590"/>
        <v>0</v>
      </c>
      <c r="N5441" s="25">
        <f t="shared" ca="1" si="591"/>
        <v>0</v>
      </c>
      <c r="O5441" s="15" t="e">
        <f t="shared" ca="1" si="592"/>
        <v>#DIV/0!</v>
      </c>
      <c r="P5441" s="15" t="e">
        <f t="shared" ca="1" si="593"/>
        <v>#DIV/0!</v>
      </c>
    </row>
    <row r="5442" spans="1:16" x14ac:dyDescent="0.25">
      <c r="A5442" s="1">
        <f t="shared" si="594"/>
        <v>43327</v>
      </c>
      <c r="B5442" s="7">
        <f t="shared" si="589"/>
        <v>8</v>
      </c>
      <c r="C5442" s="4">
        <f>INDEX(Calendar!$E$3:$E$367,MATCH(LOLP!$A5442,Calendar!$B$3:$B$367,0))</f>
        <v>1</v>
      </c>
      <c r="D5442" s="2">
        <f t="shared" si="595"/>
        <v>15</v>
      </c>
      <c r="E5442" s="36">
        <v>38814</v>
      </c>
      <c r="F5442" s="7">
        <f>IFERROR(IF(INDEX('Temperature Data'!$AA$15:$AA$348,MATCH(LOLP!A5442,'Temperature Data'!$B$15:$B$348,0))&gt;IF(B5442=9,$G$2,LOLP!$F$2),1,0),0)</f>
        <v>0</v>
      </c>
      <c r="G5442" s="7">
        <f>SUMIFS(LOLP!$F$4:$F$8763,$C$4:$C$8763,$C5442,$B$4:$B$8763,$B5442,$D$4:$D$8763,$D5442)</f>
        <v>9</v>
      </c>
      <c r="H5442" s="7">
        <f>COUNTIFS(Calendar!$E$3:$E$367,LOLP!C5442,Calendar!$D$3:$D$367,LOLP!B5442)</f>
        <v>23</v>
      </c>
      <c r="I5442" s="7">
        <f ca="1">IF($F5442=1,OFFSET(start_norps,LOLP!$D5442+(1-$C5442)*24,LOLP!$B5442)*H5442/G5442,0)</f>
        <v>0</v>
      </c>
      <c r="J5442" s="7">
        <f ca="1">IF($F5442=1,OFFSET(start_33,LOLP!$D5442+(1-$C5442)*24,LOLP!$B5442)*H5442/G5442,0)</f>
        <v>0</v>
      </c>
      <c r="K5442" s="7">
        <f ca="1">IF($F5442,OFFSET(start_40,LOLP!$D5442+(1-$C5442)*24,LOLP!$B5442),0)</f>
        <v>0</v>
      </c>
      <c r="L5442" s="7">
        <f ca="1">IF($F5442,OFFSET(start_50,LOLP!$D5442+(1-$C5442)*24,LOLP!$B5442),0)</f>
        <v>0</v>
      </c>
      <c r="M5442" s="25">
        <f t="shared" ca="1" si="590"/>
        <v>0</v>
      </c>
      <c r="N5442" s="25">
        <f t="shared" ca="1" si="591"/>
        <v>0</v>
      </c>
      <c r="O5442" s="15" t="e">
        <f t="shared" ca="1" si="592"/>
        <v>#DIV/0!</v>
      </c>
      <c r="P5442" s="15" t="e">
        <f t="shared" ca="1" si="593"/>
        <v>#DIV/0!</v>
      </c>
    </row>
    <row r="5443" spans="1:16" x14ac:dyDescent="0.25">
      <c r="A5443" s="1">
        <f t="shared" si="594"/>
        <v>43327</v>
      </c>
      <c r="B5443" s="7">
        <f t="shared" si="589"/>
        <v>8</v>
      </c>
      <c r="C5443" s="4">
        <f>INDEX(Calendar!$E$3:$E$367,MATCH(LOLP!$A5443,Calendar!$B$3:$B$367,0))</f>
        <v>1</v>
      </c>
      <c r="D5443" s="2">
        <f t="shared" si="595"/>
        <v>16</v>
      </c>
      <c r="E5443" s="36">
        <v>39677</v>
      </c>
      <c r="F5443" s="7">
        <f>IFERROR(IF(INDEX('Temperature Data'!$AA$15:$AA$348,MATCH(LOLP!A5443,'Temperature Data'!$B$15:$B$348,0))&gt;IF(B5443=9,$G$2,LOLP!$F$2),1,0),0)</f>
        <v>0</v>
      </c>
      <c r="G5443" s="7">
        <f>SUMIFS(LOLP!$F$4:$F$8763,$C$4:$C$8763,$C5443,$B$4:$B$8763,$B5443,$D$4:$D$8763,$D5443)</f>
        <v>9</v>
      </c>
      <c r="H5443" s="7">
        <f>COUNTIFS(Calendar!$E$3:$E$367,LOLP!C5443,Calendar!$D$3:$D$367,LOLP!B5443)</f>
        <v>23</v>
      </c>
      <c r="I5443" s="7">
        <f ca="1">IF($F5443=1,OFFSET(start_norps,LOLP!$D5443+(1-$C5443)*24,LOLP!$B5443)*H5443/G5443,0)</f>
        <v>0</v>
      </c>
      <c r="J5443" s="7">
        <f ca="1">IF($F5443=1,OFFSET(start_33,LOLP!$D5443+(1-$C5443)*24,LOLP!$B5443)*H5443/G5443,0)</f>
        <v>0</v>
      </c>
      <c r="K5443" s="7">
        <f ca="1">IF($F5443,OFFSET(start_40,LOLP!$D5443+(1-$C5443)*24,LOLP!$B5443),0)</f>
        <v>0</v>
      </c>
      <c r="L5443" s="7">
        <f ca="1">IF($F5443,OFFSET(start_50,LOLP!$D5443+(1-$C5443)*24,LOLP!$B5443),0)</f>
        <v>0</v>
      </c>
      <c r="M5443" s="25">
        <f t="shared" ca="1" si="590"/>
        <v>0</v>
      </c>
      <c r="N5443" s="25">
        <f t="shared" ca="1" si="591"/>
        <v>0</v>
      </c>
      <c r="O5443" s="15" t="e">
        <f t="shared" ca="1" si="592"/>
        <v>#DIV/0!</v>
      </c>
      <c r="P5443" s="15" t="e">
        <f t="shared" ca="1" si="593"/>
        <v>#DIV/0!</v>
      </c>
    </row>
    <row r="5444" spans="1:16" x14ac:dyDescent="0.25">
      <c r="A5444" s="1">
        <f t="shared" si="594"/>
        <v>43327</v>
      </c>
      <c r="B5444" s="7">
        <f t="shared" si="589"/>
        <v>8</v>
      </c>
      <c r="C5444" s="4">
        <f>INDEX(Calendar!$E$3:$E$367,MATCH(LOLP!$A5444,Calendar!$B$3:$B$367,0))</f>
        <v>1</v>
      </c>
      <c r="D5444" s="2">
        <f t="shared" si="595"/>
        <v>17</v>
      </c>
      <c r="E5444" s="36">
        <v>39777</v>
      </c>
      <c r="F5444" s="7">
        <f>IFERROR(IF(INDEX('Temperature Data'!$AA$15:$AA$348,MATCH(LOLP!A5444,'Temperature Data'!$B$15:$B$348,0))&gt;IF(B5444=9,$G$2,LOLP!$F$2),1,0),0)</f>
        <v>0</v>
      </c>
      <c r="G5444" s="7">
        <f>SUMIFS(LOLP!$F$4:$F$8763,$C$4:$C$8763,$C5444,$B$4:$B$8763,$B5444,$D$4:$D$8763,$D5444)</f>
        <v>9</v>
      </c>
      <c r="H5444" s="7">
        <f>COUNTIFS(Calendar!$E$3:$E$367,LOLP!C5444,Calendar!$D$3:$D$367,LOLP!B5444)</f>
        <v>23</v>
      </c>
      <c r="I5444" s="7">
        <f ca="1">IF($F5444=1,OFFSET(start_norps,LOLP!$D5444+(1-$C5444)*24,LOLP!$B5444)*H5444/G5444,0)</f>
        <v>0</v>
      </c>
      <c r="J5444" s="7">
        <f ca="1">IF($F5444=1,OFFSET(start_33,LOLP!$D5444+(1-$C5444)*24,LOLP!$B5444)*H5444/G5444,0)</f>
        <v>0</v>
      </c>
      <c r="K5444" s="7">
        <f ca="1">IF($F5444,OFFSET(start_40,LOLP!$D5444+(1-$C5444)*24,LOLP!$B5444),0)</f>
        <v>0</v>
      </c>
      <c r="L5444" s="7">
        <f ca="1">IF($F5444,OFFSET(start_50,LOLP!$D5444+(1-$C5444)*24,LOLP!$B5444),0)</f>
        <v>0</v>
      </c>
      <c r="M5444" s="25">
        <f t="shared" ca="1" si="590"/>
        <v>0</v>
      </c>
      <c r="N5444" s="25">
        <f t="shared" ca="1" si="591"/>
        <v>0</v>
      </c>
      <c r="O5444" s="15" t="e">
        <f t="shared" ca="1" si="592"/>
        <v>#DIV/0!</v>
      </c>
      <c r="P5444" s="15" t="e">
        <f t="shared" ca="1" si="593"/>
        <v>#DIV/0!</v>
      </c>
    </row>
    <row r="5445" spans="1:16" x14ac:dyDescent="0.25">
      <c r="A5445" s="1">
        <f t="shared" si="594"/>
        <v>43327</v>
      </c>
      <c r="B5445" s="7">
        <f t="shared" ref="B5445:B5508" si="596">MONTH(A5445)</f>
        <v>8</v>
      </c>
      <c r="C5445" s="4">
        <f>INDEX(Calendar!$E$3:$E$367,MATCH(LOLP!$A5445,Calendar!$B$3:$B$367,0))</f>
        <v>1</v>
      </c>
      <c r="D5445" s="2">
        <f t="shared" si="595"/>
        <v>18</v>
      </c>
      <c r="E5445" s="36">
        <v>39110</v>
      </c>
      <c r="F5445" s="7">
        <f>IFERROR(IF(INDEX('Temperature Data'!$AA$15:$AA$348,MATCH(LOLP!A5445,'Temperature Data'!$B$15:$B$348,0))&gt;IF(B5445=9,$G$2,LOLP!$F$2),1,0),0)</f>
        <v>0</v>
      </c>
      <c r="G5445" s="7">
        <f>SUMIFS(LOLP!$F$4:$F$8763,$C$4:$C$8763,$C5445,$B$4:$B$8763,$B5445,$D$4:$D$8763,$D5445)</f>
        <v>9</v>
      </c>
      <c r="H5445" s="7">
        <f>COUNTIFS(Calendar!$E$3:$E$367,LOLP!C5445,Calendar!$D$3:$D$367,LOLP!B5445)</f>
        <v>23</v>
      </c>
      <c r="I5445" s="7">
        <f ca="1">IF($F5445=1,OFFSET(start_norps,LOLP!$D5445+(1-$C5445)*24,LOLP!$B5445)*H5445/G5445,0)</f>
        <v>0</v>
      </c>
      <c r="J5445" s="7">
        <f ca="1">IF($F5445=1,OFFSET(start_33,LOLP!$D5445+(1-$C5445)*24,LOLP!$B5445)*H5445/G5445,0)</f>
        <v>0</v>
      </c>
      <c r="K5445" s="7">
        <f ca="1">IF($F5445,OFFSET(start_40,LOLP!$D5445+(1-$C5445)*24,LOLP!$B5445),0)</f>
        <v>0</v>
      </c>
      <c r="L5445" s="7">
        <f ca="1">IF($F5445,OFFSET(start_50,LOLP!$D5445+(1-$C5445)*24,LOLP!$B5445),0)</f>
        <v>0</v>
      </c>
      <c r="M5445" s="25">
        <f t="shared" ref="M5445:M5508" ca="1" si="597">I5445/I$8764</f>
        <v>0</v>
      </c>
      <c r="N5445" s="25">
        <f t="shared" ref="N5445:N5508" ca="1" si="598">J5445/J$8764</f>
        <v>0</v>
      </c>
      <c r="O5445" s="15" t="e">
        <f t="shared" ref="O5445:O5508" ca="1" si="599">K5445/K$8764</f>
        <v>#DIV/0!</v>
      </c>
      <c r="P5445" s="15" t="e">
        <f t="shared" ref="P5445:P5508" ca="1" si="600">L5445/L$8764</f>
        <v>#DIV/0!</v>
      </c>
    </row>
    <row r="5446" spans="1:16" x14ac:dyDescent="0.25">
      <c r="A5446" s="1">
        <f t="shared" si="594"/>
        <v>43327</v>
      </c>
      <c r="B5446" s="7">
        <f t="shared" si="596"/>
        <v>8</v>
      </c>
      <c r="C5446" s="4">
        <f>INDEX(Calendar!$E$3:$E$367,MATCH(LOLP!$A5446,Calendar!$B$3:$B$367,0))</f>
        <v>1</v>
      </c>
      <c r="D5446" s="2">
        <f t="shared" si="595"/>
        <v>19</v>
      </c>
      <c r="E5446" s="36">
        <v>37947</v>
      </c>
      <c r="F5446" s="7">
        <f>IFERROR(IF(INDEX('Temperature Data'!$AA$15:$AA$348,MATCH(LOLP!A5446,'Temperature Data'!$B$15:$B$348,0))&gt;IF(B5446=9,$G$2,LOLP!$F$2),1,0),0)</f>
        <v>0</v>
      </c>
      <c r="G5446" s="7">
        <f>SUMIFS(LOLP!$F$4:$F$8763,$C$4:$C$8763,$C5446,$B$4:$B$8763,$B5446,$D$4:$D$8763,$D5446)</f>
        <v>9</v>
      </c>
      <c r="H5446" s="7">
        <f>COUNTIFS(Calendar!$E$3:$E$367,LOLP!C5446,Calendar!$D$3:$D$367,LOLP!B5446)</f>
        <v>23</v>
      </c>
      <c r="I5446" s="7">
        <f ca="1">IF($F5446=1,OFFSET(start_norps,LOLP!$D5446+(1-$C5446)*24,LOLP!$B5446)*H5446/G5446,0)</f>
        <v>0</v>
      </c>
      <c r="J5446" s="7">
        <f ca="1">IF($F5446=1,OFFSET(start_33,LOLP!$D5446+(1-$C5446)*24,LOLP!$B5446)*H5446/G5446,0)</f>
        <v>0</v>
      </c>
      <c r="K5446" s="7">
        <f ca="1">IF($F5446,OFFSET(start_40,LOLP!$D5446+(1-$C5446)*24,LOLP!$B5446),0)</f>
        <v>0</v>
      </c>
      <c r="L5446" s="7">
        <f ca="1">IF($F5446,OFFSET(start_50,LOLP!$D5446+(1-$C5446)*24,LOLP!$B5446),0)</f>
        <v>0</v>
      </c>
      <c r="M5446" s="25">
        <f t="shared" ca="1" si="597"/>
        <v>0</v>
      </c>
      <c r="N5446" s="25">
        <f t="shared" ca="1" si="598"/>
        <v>0</v>
      </c>
      <c r="O5446" s="15" t="e">
        <f t="shared" ca="1" si="599"/>
        <v>#DIV/0!</v>
      </c>
      <c r="P5446" s="15" t="e">
        <f t="shared" ca="1" si="600"/>
        <v>#DIV/0!</v>
      </c>
    </row>
    <row r="5447" spans="1:16" x14ac:dyDescent="0.25">
      <c r="A5447" s="1">
        <f t="shared" si="594"/>
        <v>43327</v>
      </c>
      <c r="B5447" s="7">
        <f t="shared" si="596"/>
        <v>8</v>
      </c>
      <c r="C5447" s="4">
        <f>INDEX(Calendar!$E$3:$E$367,MATCH(LOLP!$A5447,Calendar!$B$3:$B$367,0))</f>
        <v>1</v>
      </c>
      <c r="D5447" s="2">
        <f t="shared" si="595"/>
        <v>20</v>
      </c>
      <c r="E5447" s="36">
        <v>37309</v>
      </c>
      <c r="F5447" s="7">
        <f>IFERROR(IF(INDEX('Temperature Data'!$AA$15:$AA$348,MATCH(LOLP!A5447,'Temperature Data'!$B$15:$B$348,0))&gt;IF(B5447=9,$G$2,LOLP!$F$2),1,0),0)</f>
        <v>0</v>
      </c>
      <c r="G5447" s="7">
        <f>SUMIFS(LOLP!$F$4:$F$8763,$C$4:$C$8763,$C5447,$B$4:$B$8763,$B5447,$D$4:$D$8763,$D5447)</f>
        <v>9</v>
      </c>
      <c r="H5447" s="7">
        <f>COUNTIFS(Calendar!$E$3:$E$367,LOLP!C5447,Calendar!$D$3:$D$367,LOLP!B5447)</f>
        <v>23</v>
      </c>
      <c r="I5447" s="7">
        <f ca="1">IF($F5447=1,OFFSET(start_norps,LOLP!$D5447+(1-$C5447)*24,LOLP!$B5447)*H5447/G5447,0)</f>
        <v>0</v>
      </c>
      <c r="J5447" s="7">
        <f ca="1">IF($F5447=1,OFFSET(start_33,LOLP!$D5447+(1-$C5447)*24,LOLP!$B5447)*H5447/G5447,0)</f>
        <v>0</v>
      </c>
      <c r="K5447" s="7">
        <f ca="1">IF($F5447,OFFSET(start_40,LOLP!$D5447+(1-$C5447)*24,LOLP!$B5447),0)</f>
        <v>0</v>
      </c>
      <c r="L5447" s="7">
        <f ca="1">IF($F5447,OFFSET(start_50,LOLP!$D5447+(1-$C5447)*24,LOLP!$B5447),0)</f>
        <v>0</v>
      </c>
      <c r="M5447" s="25">
        <f t="shared" ca="1" si="597"/>
        <v>0</v>
      </c>
      <c r="N5447" s="25">
        <f t="shared" ca="1" si="598"/>
        <v>0</v>
      </c>
      <c r="O5447" s="15" t="e">
        <f t="shared" ca="1" si="599"/>
        <v>#DIV/0!</v>
      </c>
      <c r="P5447" s="15" t="e">
        <f t="shared" ca="1" si="600"/>
        <v>#DIV/0!</v>
      </c>
    </row>
    <row r="5448" spans="1:16" x14ac:dyDescent="0.25">
      <c r="A5448" s="1">
        <f t="shared" si="594"/>
        <v>43327</v>
      </c>
      <c r="B5448" s="7">
        <f t="shared" si="596"/>
        <v>8</v>
      </c>
      <c r="C5448" s="4">
        <f>INDEX(Calendar!$E$3:$E$367,MATCH(LOLP!$A5448,Calendar!$B$3:$B$367,0))</f>
        <v>1</v>
      </c>
      <c r="D5448" s="2">
        <f t="shared" si="595"/>
        <v>21</v>
      </c>
      <c r="E5448" s="36">
        <v>35374</v>
      </c>
      <c r="F5448" s="7">
        <f>IFERROR(IF(INDEX('Temperature Data'!$AA$15:$AA$348,MATCH(LOLP!A5448,'Temperature Data'!$B$15:$B$348,0))&gt;IF(B5448=9,$G$2,LOLP!$F$2),1,0),0)</f>
        <v>0</v>
      </c>
      <c r="G5448" s="7">
        <f>SUMIFS(LOLP!$F$4:$F$8763,$C$4:$C$8763,$C5448,$B$4:$B$8763,$B5448,$D$4:$D$8763,$D5448)</f>
        <v>9</v>
      </c>
      <c r="H5448" s="7">
        <f>COUNTIFS(Calendar!$E$3:$E$367,LOLP!C5448,Calendar!$D$3:$D$367,LOLP!B5448)</f>
        <v>23</v>
      </c>
      <c r="I5448" s="7">
        <f ca="1">IF($F5448=1,OFFSET(start_norps,LOLP!$D5448+(1-$C5448)*24,LOLP!$B5448)*H5448/G5448,0)</f>
        <v>0</v>
      </c>
      <c r="J5448" s="7">
        <f ca="1">IF($F5448=1,OFFSET(start_33,LOLP!$D5448+(1-$C5448)*24,LOLP!$B5448)*H5448/G5448,0)</f>
        <v>0</v>
      </c>
      <c r="K5448" s="7">
        <f ca="1">IF($F5448,OFFSET(start_40,LOLP!$D5448+(1-$C5448)*24,LOLP!$B5448),0)</f>
        <v>0</v>
      </c>
      <c r="L5448" s="7">
        <f ca="1">IF($F5448,OFFSET(start_50,LOLP!$D5448+(1-$C5448)*24,LOLP!$B5448),0)</f>
        <v>0</v>
      </c>
      <c r="M5448" s="25">
        <f t="shared" ca="1" si="597"/>
        <v>0</v>
      </c>
      <c r="N5448" s="25">
        <f t="shared" ca="1" si="598"/>
        <v>0</v>
      </c>
      <c r="O5448" s="15" t="e">
        <f t="shared" ca="1" si="599"/>
        <v>#DIV/0!</v>
      </c>
      <c r="P5448" s="15" t="e">
        <f t="shared" ca="1" si="600"/>
        <v>#DIV/0!</v>
      </c>
    </row>
    <row r="5449" spans="1:16" x14ac:dyDescent="0.25">
      <c r="A5449" s="1">
        <f t="shared" si="594"/>
        <v>43327</v>
      </c>
      <c r="B5449" s="7">
        <f t="shared" si="596"/>
        <v>8</v>
      </c>
      <c r="C5449" s="4">
        <f>INDEX(Calendar!$E$3:$E$367,MATCH(LOLP!$A5449,Calendar!$B$3:$B$367,0))</f>
        <v>1</v>
      </c>
      <c r="D5449" s="2">
        <f t="shared" si="595"/>
        <v>22</v>
      </c>
      <c r="E5449" s="36">
        <v>32480</v>
      </c>
      <c r="F5449" s="7">
        <f>IFERROR(IF(INDEX('Temperature Data'!$AA$15:$AA$348,MATCH(LOLP!A5449,'Temperature Data'!$B$15:$B$348,0))&gt;IF(B5449=9,$G$2,LOLP!$F$2),1,0),0)</f>
        <v>0</v>
      </c>
      <c r="G5449" s="7">
        <f>SUMIFS(LOLP!$F$4:$F$8763,$C$4:$C$8763,$C5449,$B$4:$B$8763,$B5449,$D$4:$D$8763,$D5449)</f>
        <v>9</v>
      </c>
      <c r="H5449" s="7">
        <f>COUNTIFS(Calendar!$E$3:$E$367,LOLP!C5449,Calendar!$D$3:$D$367,LOLP!B5449)</f>
        <v>23</v>
      </c>
      <c r="I5449" s="7">
        <f ca="1">IF($F5449=1,OFFSET(start_norps,LOLP!$D5449+(1-$C5449)*24,LOLP!$B5449)*H5449/G5449,0)</f>
        <v>0</v>
      </c>
      <c r="J5449" s="7">
        <f ca="1">IF($F5449=1,OFFSET(start_33,LOLP!$D5449+(1-$C5449)*24,LOLP!$B5449)*H5449/G5449,0)</f>
        <v>0</v>
      </c>
      <c r="K5449" s="7">
        <f ca="1">IF($F5449,OFFSET(start_40,LOLP!$D5449+(1-$C5449)*24,LOLP!$B5449),0)</f>
        <v>0</v>
      </c>
      <c r="L5449" s="7">
        <f ca="1">IF($F5449,OFFSET(start_50,LOLP!$D5449+(1-$C5449)*24,LOLP!$B5449),0)</f>
        <v>0</v>
      </c>
      <c r="M5449" s="25">
        <f t="shared" ca="1" si="597"/>
        <v>0</v>
      </c>
      <c r="N5449" s="25">
        <f t="shared" ca="1" si="598"/>
        <v>0</v>
      </c>
      <c r="O5449" s="15" t="e">
        <f t="shared" ca="1" si="599"/>
        <v>#DIV/0!</v>
      </c>
      <c r="P5449" s="15" t="e">
        <f t="shared" ca="1" si="600"/>
        <v>#DIV/0!</v>
      </c>
    </row>
    <row r="5450" spans="1:16" x14ac:dyDescent="0.25">
      <c r="A5450" s="1">
        <f t="shared" si="594"/>
        <v>43327</v>
      </c>
      <c r="B5450" s="7">
        <f t="shared" si="596"/>
        <v>8</v>
      </c>
      <c r="C5450" s="4">
        <f>INDEX(Calendar!$E$3:$E$367,MATCH(LOLP!$A5450,Calendar!$B$3:$B$367,0))</f>
        <v>1</v>
      </c>
      <c r="D5450" s="2">
        <f t="shared" si="595"/>
        <v>23</v>
      </c>
      <c r="E5450" s="36">
        <v>30203</v>
      </c>
      <c r="F5450" s="7">
        <f>IFERROR(IF(INDEX('Temperature Data'!$AA$15:$AA$348,MATCH(LOLP!A5450,'Temperature Data'!$B$15:$B$348,0))&gt;IF(B5450=9,$G$2,LOLP!$F$2),1,0),0)</f>
        <v>0</v>
      </c>
      <c r="G5450" s="7">
        <f>SUMIFS(LOLP!$F$4:$F$8763,$C$4:$C$8763,$C5450,$B$4:$B$8763,$B5450,$D$4:$D$8763,$D5450)</f>
        <v>9</v>
      </c>
      <c r="H5450" s="7">
        <f>COUNTIFS(Calendar!$E$3:$E$367,LOLP!C5450,Calendar!$D$3:$D$367,LOLP!B5450)</f>
        <v>23</v>
      </c>
      <c r="I5450" s="7">
        <f ca="1">IF($F5450=1,OFFSET(start_norps,LOLP!$D5450+(1-$C5450)*24,LOLP!$B5450)*H5450/G5450,0)</f>
        <v>0</v>
      </c>
      <c r="J5450" s="7">
        <f ca="1">IF($F5450=1,OFFSET(start_33,LOLP!$D5450+(1-$C5450)*24,LOLP!$B5450)*H5450/G5450,0)</f>
        <v>0</v>
      </c>
      <c r="K5450" s="7">
        <f ca="1">IF($F5450,OFFSET(start_40,LOLP!$D5450+(1-$C5450)*24,LOLP!$B5450),0)</f>
        <v>0</v>
      </c>
      <c r="L5450" s="7">
        <f ca="1">IF($F5450,OFFSET(start_50,LOLP!$D5450+(1-$C5450)*24,LOLP!$B5450),0)</f>
        <v>0</v>
      </c>
      <c r="M5450" s="25">
        <f t="shared" ca="1" si="597"/>
        <v>0</v>
      </c>
      <c r="N5450" s="25">
        <f t="shared" ca="1" si="598"/>
        <v>0</v>
      </c>
      <c r="O5450" s="15" t="e">
        <f t="shared" ca="1" si="599"/>
        <v>#DIV/0!</v>
      </c>
      <c r="P5450" s="15" t="e">
        <f t="shared" ca="1" si="600"/>
        <v>#DIV/0!</v>
      </c>
    </row>
    <row r="5451" spans="1:16" x14ac:dyDescent="0.25">
      <c r="A5451" s="1">
        <f t="shared" si="594"/>
        <v>43327</v>
      </c>
      <c r="B5451" s="7">
        <f t="shared" si="596"/>
        <v>8</v>
      </c>
      <c r="C5451" s="4">
        <f>INDEX(Calendar!$E$3:$E$367,MATCH(LOLP!$A5451,Calendar!$B$3:$B$367,0))</f>
        <v>1</v>
      </c>
      <c r="D5451" s="2">
        <f t="shared" si="595"/>
        <v>24</v>
      </c>
      <c r="E5451" s="36">
        <v>28291</v>
      </c>
      <c r="F5451" s="7">
        <f>IFERROR(IF(INDEX('Temperature Data'!$AA$15:$AA$348,MATCH(LOLP!A5451,'Temperature Data'!$B$15:$B$348,0))&gt;IF(B5451=9,$G$2,LOLP!$F$2),1,0),0)</f>
        <v>0</v>
      </c>
      <c r="G5451" s="7">
        <f>SUMIFS(LOLP!$F$4:$F$8763,$C$4:$C$8763,$C5451,$B$4:$B$8763,$B5451,$D$4:$D$8763,$D5451)</f>
        <v>9</v>
      </c>
      <c r="H5451" s="7">
        <f>COUNTIFS(Calendar!$E$3:$E$367,LOLP!C5451,Calendar!$D$3:$D$367,LOLP!B5451)</f>
        <v>23</v>
      </c>
      <c r="I5451" s="7">
        <f ca="1">IF($F5451=1,OFFSET(start_norps,LOLP!$D5451+(1-$C5451)*24,LOLP!$B5451)*H5451/G5451,0)</f>
        <v>0</v>
      </c>
      <c r="J5451" s="7">
        <f ca="1">IF($F5451=1,OFFSET(start_33,LOLP!$D5451+(1-$C5451)*24,LOLP!$B5451)*H5451/G5451,0)</f>
        <v>0</v>
      </c>
      <c r="K5451" s="7">
        <f ca="1">IF($F5451,OFFSET(start_40,LOLP!$D5451+(1-$C5451)*24,LOLP!$B5451),0)</f>
        <v>0</v>
      </c>
      <c r="L5451" s="7">
        <f ca="1">IF($F5451,OFFSET(start_50,LOLP!$D5451+(1-$C5451)*24,LOLP!$B5451),0)</f>
        <v>0</v>
      </c>
      <c r="M5451" s="25">
        <f t="shared" ca="1" si="597"/>
        <v>0</v>
      </c>
      <c r="N5451" s="25">
        <f t="shared" ca="1" si="598"/>
        <v>0</v>
      </c>
      <c r="O5451" s="15" t="e">
        <f t="shared" ca="1" si="599"/>
        <v>#DIV/0!</v>
      </c>
      <c r="P5451" s="15" t="e">
        <f t="shared" ca="1" si="600"/>
        <v>#DIV/0!</v>
      </c>
    </row>
    <row r="5452" spans="1:16" x14ac:dyDescent="0.25">
      <c r="A5452" s="1">
        <f t="shared" si="594"/>
        <v>43328</v>
      </c>
      <c r="B5452" s="7">
        <f t="shared" si="596"/>
        <v>8</v>
      </c>
      <c r="C5452" s="4">
        <f>INDEX(Calendar!$E$3:$E$367,MATCH(LOLP!$A5452,Calendar!$B$3:$B$367,0))</f>
        <v>1</v>
      </c>
      <c r="D5452" s="2">
        <f t="shared" si="595"/>
        <v>1</v>
      </c>
      <c r="E5452" s="36">
        <v>27016</v>
      </c>
      <c r="F5452" s="7">
        <f>IFERROR(IF(INDEX('Temperature Data'!$AA$15:$AA$348,MATCH(LOLP!A5452,'Temperature Data'!$B$15:$B$348,0))&gt;IF(B5452=9,$G$2,LOLP!$F$2),1,0),0)</f>
        <v>0</v>
      </c>
      <c r="G5452" s="7">
        <f>SUMIFS(LOLP!$F$4:$F$8763,$C$4:$C$8763,$C5452,$B$4:$B$8763,$B5452,$D$4:$D$8763,$D5452)</f>
        <v>9</v>
      </c>
      <c r="H5452" s="7">
        <f>COUNTIFS(Calendar!$E$3:$E$367,LOLP!C5452,Calendar!$D$3:$D$367,LOLP!B5452)</f>
        <v>23</v>
      </c>
      <c r="I5452" s="7">
        <f ca="1">IF($F5452=1,OFFSET(start_norps,LOLP!$D5452+(1-$C5452)*24,LOLP!$B5452)*H5452/G5452,0)</f>
        <v>0</v>
      </c>
      <c r="J5452" s="7">
        <f ca="1">IF($F5452=1,OFFSET(start_33,LOLP!$D5452+(1-$C5452)*24,LOLP!$B5452)*H5452/G5452,0)</f>
        <v>0</v>
      </c>
      <c r="K5452" s="7">
        <f ca="1">IF($F5452,OFFSET(start_40,LOLP!$D5452+(1-$C5452)*24,LOLP!$B5452),0)</f>
        <v>0</v>
      </c>
      <c r="L5452" s="7">
        <f ca="1">IF($F5452,OFFSET(start_50,LOLP!$D5452+(1-$C5452)*24,LOLP!$B5452),0)</f>
        <v>0</v>
      </c>
      <c r="M5452" s="25">
        <f t="shared" ca="1" si="597"/>
        <v>0</v>
      </c>
      <c r="N5452" s="25">
        <f t="shared" ca="1" si="598"/>
        <v>0</v>
      </c>
      <c r="O5452" s="15" t="e">
        <f t="shared" ca="1" si="599"/>
        <v>#DIV/0!</v>
      </c>
      <c r="P5452" s="15" t="e">
        <f t="shared" ca="1" si="600"/>
        <v>#DIV/0!</v>
      </c>
    </row>
    <row r="5453" spans="1:16" x14ac:dyDescent="0.25">
      <c r="A5453" s="1">
        <f t="shared" si="594"/>
        <v>43328</v>
      </c>
      <c r="B5453" s="7">
        <f t="shared" si="596"/>
        <v>8</v>
      </c>
      <c r="C5453" s="4">
        <f>INDEX(Calendar!$E$3:$E$367,MATCH(LOLP!$A5453,Calendar!$B$3:$B$367,0))</f>
        <v>1</v>
      </c>
      <c r="D5453" s="2">
        <f t="shared" si="595"/>
        <v>2</v>
      </c>
      <c r="E5453" s="36">
        <v>26174</v>
      </c>
      <c r="F5453" s="7">
        <f>IFERROR(IF(INDEX('Temperature Data'!$AA$15:$AA$348,MATCH(LOLP!A5453,'Temperature Data'!$B$15:$B$348,0))&gt;IF(B5453=9,$G$2,LOLP!$F$2),1,0),0)</f>
        <v>0</v>
      </c>
      <c r="G5453" s="7">
        <f>SUMIFS(LOLP!$F$4:$F$8763,$C$4:$C$8763,$C5453,$B$4:$B$8763,$B5453,$D$4:$D$8763,$D5453)</f>
        <v>9</v>
      </c>
      <c r="H5453" s="7">
        <f>COUNTIFS(Calendar!$E$3:$E$367,LOLP!C5453,Calendar!$D$3:$D$367,LOLP!B5453)</f>
        <v>23</v>
      </c>
      <c r="I5453" s="7">
        <f ca="1">IF($F5453=1,OFFSET(start_norps,LOLP!$D5453+(1-$C5453)*24,LOLP!$B5453)*H5453/G5453,0)</f>
        <v>0</v>
      </c>
      <c r="J5453" s="7">
        <f ca="1">IF($F5453=1,OFFSET(start_33,LOLP!$D5453+(1-$C5453)*24,LOLP!$B5453)*H5453/G5453,0)</f>
        <v>0</v>
      </c>
      <c r="K5453" s="7">
        <f ca="1">IF($F5453,OFFSET(start_40,LOLP!$D5453+(1-$C5453)*24,LOLP!$B5453),0)</f>
        <v>0</v>
      </c>
      <c r="L5453" s="7">
        <f ca="1">IF($F5453,OFFSET(start_50,LOLP!$D5453+(1-$C5453)*24,LOLP!$B5453),0)</f>
        <v>0</v>
      </c>
      <c r="M5453" s="25">
        <f t="shared" ca="1" si="597"/>
        <v>0</v>
      </c>
      <c r="N5453" s="25">
        <f t="shared" ca="1" si="598"/>
        <v>0</v>
      </c>
      <c r="O5453" s="15" t="e">
        <f t="shared" ca="1" si="599"/>
        <v>#DIV/0!</v>
      </c>
      <c r="P5453" s="15" t="e">
        <f t="shared" ca="1" si="600"/>
        <v>#DIV/0!</v>
      </c>
    </row>
    <row r="5454" spans="1:16" x14ac:dyDescent="0.25">
      <c r="A5454" s="1">
        <f t="shared" si="594"/>
        <v>43328</v>
      </c>
      <c r="B5454" s="7">
        <f t="shared" si="596"/>
        <v>8</v>
      </c>
      <c r="C5454" s="4">
        <f>INDEX(Calendar!$E$3:$E$367,MATCH(LOLP!$A5454,Calendar!$B$3:$B$367,0))</f>
        <v>1</v>
      </c>
      <c r="D5454" s="2">
        <f t="shared" si="595"/>
        <v>3</v>
      </c>
      <c r="E5454" s="36">
        <v>25517</v>
      </c>
      <c r="F5454" s="7">
        <f>IFERROR(IF(INDEX('Temperature Data'!$AA$15:$AA$348,MATCH(LOLP!A5454,'Temperature Data'!$B$15:$B$348,0))&gt;IF(B5454=9,$G$2,LOLP!$F$2),1,0),0)</f>
        <v>0</v>
      </c>
      <c r="G5454" s="7">
        <f>SUMIFS(LOLP!$F$4:$F$8763,$C$4:$C$8763,$C5454,$B$4:$B$8763,$B5454,$D$4:$D$8763,$D5454)</f>
        <v>9</v>
      </c>
      <c r="H5454" s="7">
        <f>COUNTIFS(Calendar!$E$3:$E$367,LOLP!C5454,Calendar!$D$3:$D$367,LOLP!B5454)</f>
        <v>23</v>
      </c>
      <c r="I5454" s="7">
        <f ca="1">IF($F5454=1,OFFSET(start_norps,LOLP!$D5454+(1-$C5454)*24,LOLP!$B5454)*H5454/G5454,0)</f>
        <v>0</v>
      </c>
      <c r="J5454" s="7">
        <f ca="1">IF($F5454=1,OFFSET(start_33,LOLP!$D5454+(1-$C5454)*24,LOLP!$B5454)*H5454/G5454,0)</f>
        <v>0</v>
      </c>
      <c r="K5454" s="7">
        <f ca="1">IF($F5454,OFFSET(start_40,LOLP!$D5454+(1-$C5454)*24,LOLP!$B5454),0)</f>
        <v>0</v>
      </c>
      <c r="L5454" s="7">
        <f ca="1">IF($F5454,OFFSET(start_50,LOLP!$D5454+(1-$C5454)*24,LOLP!$B5454),0)</f>
        <v>0</v>
      </c>
      <c r="M5454" s="25">
        <f t="shared" ca="1" si="597"/>
        <v>0</v>
      </c>
      <c r="N5454" s="25">
        <f t="shared" ca="1" si="598"/>
        <v>0</v>
      </c>
      <c r="O5454" s="15" t="e">
        <f t="shared" ca="1" si="599"/>
        <v>#DIV/0!</v>
      </c>
      <c r="P5454" s="15" t="e">
        <f t="shared" ca="1" si="600"/>
        <v>#DIV/0!</v>
      </c>
    </row>
    <row r="5455" spans="1:16" x14ac:dyDescent="0.25">
      <c r="A5455" s="1">
        <f t="shared" si="594"/>
        <v>43328</v>
      </c>
      <c r="B5455" s="7">
        <f t="shared" si="596"/>
        <v>8</v>
      </c>
      <c r="C5455" s="4">
        <f>INDEX(Calendar!$E$3:$E$367,MATCH(LOLP!$A5455,Calendar!$B$3:$B$367,0))</f>
        <v>1</v>
      </c>
      <c r="D5455" s="2">
        <f t="shared" si="595"/>
        <v>4</v>
      </c>
      <c r="E5455" s="36">
        <v>25853</v>
      </c>
      <c r="F5455" s="7">
        <f>IFERROR(IF(INDEX('Temperature Data'!$AA$15:$AA$348,MATCH(LOLP!A5455,'Temperature Data'!$B$15:$B$348,0))&gt;IF(B5455=9,$G$2,LOLP!$F$2),1,0),0)</f>
        <v>0</v>
      </c>
      <c r="G5455" s="7">
        <f>SUMIFS(LOLP!$F$4:$F$8763,$C$4:$C$8763,$C5455,$B$4:$B$8763,$B5455,$D$4:$D$8763,$D5455)</f>
        <v>9</v>
      </c>
      <c r="H5455" s="7">
        <f>COUNTIFS(Calendar!$E$3:$E$367,LOLP!C5455,Calendar!$D$3:$D$367,LOLP!B5455)</f>
        <v>23</v>
      </c>
      <c r="I5455" s="7">
        <f ca="1">IF($F5455=1,OFFSET(start_norps,LOLP!$D5455+(1-$C5455)*24,LOLP!$B5455)*H5455/G5455,0)</f>
        <v>0</v>
      </c>
      <c r="J5455" s="7">
        <f ca="1">IF($F5455=1,OFFSET(start_33,LOLP!$D5455+(1-$C5455)*24,LOLP!$B5455)*H5455/G5455,0)</f>
        <v>0</v>
      </c>
      <c r="K5455" s="7">
        <f ca="1">IF($F5455,OFFSET(start_40,LOLP!$D5455+(1-$C5455)*24,LOLP!$B5455),0)</f>
        <v>0</v>
      </c>
      <c r="L5455" s="7">
        <f ca="1">IF($F5455,OFFSET(start_50,LOLP!$D5455+(1-$C5455)*24,LOLP!$B5455),0)</f>
        <v>0</v>
      </c>
      <c r="M5455" s="25">
        <f t="shared" ca="1" si="597"/>
        <v>0</v>
      </c>
      <c r="N5455" s="25">
        <f t="shared" ca="1" si="598"/>
        <v>0</v>
      </c>
      <c r="O5455" s="15" t="e">
        <f t="shared" ca="1" si="599"/>
        <v>#DIV/0!</v>
      </c>
      <c r="P5455" s="15" t="e">
        <f t="shared" ca="1" si="600"/>
        <v>#DIV/0!</v>
      </c>
    </row>
    <row r="5456" spans="1:16" x14ac:dyDescent="0.25">
      <c r="A5456" s="1">
        <f t="shared" si="594"/>
        <v>43328</v>
      </c>
      <c r="B5456" s="7">
        <f t="shared" si="596"/>
        <v>8</v>
      </c>
      <c r="C5456" s="4">
        <f>INDEX(Calendar!$E$3:$E$367,MATCH(LOLP!$A5456,Calendar!$B$3:$B$367,0))</f>
        <v>1</v>
      </c>
      <c r="D5456" s="2">
        <f t="shared" si="595"/>
        <v>5</v>
      </c>
      <c r="E5456" s="36">
        <v>27135</v>
      </c>
      <c r="F5456" s="7">
        <f>IFERROR(IF(INDEX('Temperature Data'!$AA$15:$AA$348,MATCH(LOLP!A5456,'Temperature Data'!$B$15:$B$348,0))&gt;IF(B5456=9,$G$2,LOLP!$F$2),1,0),0)</f>
        <v>0</v>
      </c>
      <c r="G5456" s="7">
        <f>SUMIFS(LOLP!$F$4:$F$8763,$C$4:$C$8763,$C5456,$B$4:$B$8763,$B5456,$D$4:$D$8763,$D5456)</f>
        <v>9</v>
      </c>
      <c r="H5456" s="7">
        <f>COUNTIFS(Calendar!$E$3:$E$367,LOLP!C5456,Calendar!$D$3:$D$367,LOLP!B5456)</f>
        <v>23</v>
      </c>
      <c r="I5456" s="7">
        <f ca="1">IF($F5456=1,OFFSET(start_norps,LOLP!$D5456+(1-$C5456)*24,LOLP!$B5456)*H5456/G5456,0)</f>
        <v>0</v>
      </c>
      <c r="J5456" s="7">
        <f ca="1">IF($F5456=1,OFFSET(start_33,LOLP!$D5456+(1-$C5456)*24,LOLP!$B5456)*H5456/G5456,0)</f>
        <v>0</v>
      </c>
      <c r="K5456" s="7">
        <f ca="1">IF($F5456,OFFSET(start_40,LOLP!$D5456+(1-$C5456)*24,LOLP!$B5456),0)</f>
        <v>0</v>
      </c>
      <c r="L5456" s="7">
        <f ca="1">IF($F5456,OFFSET(start_50,LOLP!$D5456+(1-$C5456)*24,LOLP!$B5456),0)</f>
        <v>0</v>
      </c>
      <c r="M5456" s="25">
        <f t="shared" ca="1" si="597"/>
        <v>0</v>
      </c>
      <c r="N5456" s="25">
        <f t="shared" ca="1" si="598"/>
        <v>0</v>
      </c>
      <c r="O5456" s="15" t="e">
        <f t="shared" ca="1" si="599"/>
        <v>#DIV/0!</v>
      </c>
      <c r="P5456" s="15" t="e">
        <f t="shared" ca="1" si="600"/>
        <v>#DIV/0!</v>
      </c>
    </row>
    <row r="5457" spans="1:16" x14ac:dyDescent="0.25">
      <c r="A5457" s="1">
        <f t="shared" si="594"/>
        <v>43328</v>
      </c>
      <c r="B5457" s="7">
        <f t="shared" si="596"/>
        <v>8</v>
      </c>
      <c r="C5457" s="4">
        <f>INDEX(Calendar!$E$3:$E$367,MATCH(LOLP!$A5457,Calendar!$B$3:$B$367,0))</f>
        <v>1</v>
      </c>
      <c r="D5457" s="2">
        <f t="shared" si="595"/>
        <v>6</v>
      </c>
      <c r="E5457" s="36">
        <v>28976</v>
      </c>
      <c r="F5457" s="7">
        <f>IFERROR(IF(INDEX('Temperature Data'!$AA$15:$AA$348,MATCH(LOLP!A5457,'Temperature Data'!$B$15:$B$348,0))&gt;IF(B5457=9,$G$2,LOLP!$F$2),1,0),0)</f>
        <v>0</v>
      </c>
      <c r="G5457" s="7">
        <f>SUMIFS(LOLP!$F$4:$F$8763,$C$4:$C$8763,$C5457,$B$4:$B$8763,$B5457,$D$4:$D$8763,$D5457)</f>
        <v>9</v>
      </c>
      <c r="H5457" s="7">
        <f>COUNTIFS(Calendar!$E$3:$E$367,LOLP!C5457,Calendar!$D$3:$D$367,LOLP!B5457)</f>
        <v>23</v>
      </c>
      <c r="I5457" s="7">
        <f ca="1">IF($F5457=1,OFFSET(start_norps,LOLP!$D5457+(1-$C5457)*24,LOLP!$B5457)*H5457/G5457,0)</f>
        <v>0</v>
      </c>
      <c r="J5457" s="7">
        <f ca="1">IF($F5457=1,OFFSET(start_33,LOLP!$D5457+(1-$C5457)*24,LOLP!$B5457)*H5457/G5457,0)</f>
        <v>0</v>
      </c>
      <c r="K5457" s="7">
        <f ca="1">IF($F5457,OFFSET(start_40,LOLP!$D5457+(1-$C5457)*24,LOLP!$B5457),0)</f>
        <v>0</v>
      </c>
      <c r="L5457" s="7">
        <f ca="1">IF($F5457,OFFSET(start_50,LOLP!$D5457+(1-$C5457)*24,LOLP!$B5457),0)</f>
        <v>0</v>
      </c>
      <c r="M5457" s="25">
        <f t="shared" ca="1" si="597"/>
        <v>0</v>
      </c>
      <c r="N5457" s="25">
        <f t="shared" ca="1" si="598"/>
        <v>0</v>
      </c>
      <c r="O5457" s="15" t="e">
        <f t="shared" ca="1" si="599"/>
        <v>#DIV/0!</v>
      </c>
      <c r="P5457" s="15" t="e">
        <f t="shared" ca="1" si="600"/>
        <v>#DIV/0!</v>
      </c>
    </row>
    <row r="5458" spans="1:16" x14ac:dyDescent="0.25">
      <c r="A5458" s="1">
        <f t="shared" si="594"/>
        <v>43328</v>
      </c>
      <c r="B5458" s="7">
        <f t="shared" si="596"/>
        <v>8</v>
      </c>
      <c r="C5458" s="4">
        <f>INDEX(Calendar!$E$3:$E$367,MATCH(LOLP!$A5458,Calendar!$B$3:$B$367,0))</f>
        <v>1</v>
      </c>
      <c r="D5458" s="2">
        <f t="shared" si="595"/>
        <v>7</v>
      </c>
      <c r="E5458" s="36">
        <v>30157</v>
      </c>
      <c r="F5458" s="7">
        <f>IFERROR(IF(INDEX('Temperature Data'!$AA$15:$AA$348,MATCH(LOLP!A5458,'Temperature Data'!$B$15:$B$348,0))&gt;IF(B5458=9,$G$2,LOLP!$F$2),1,0),0)</f>
        <v>0</v>
      </c>
      <c r="G5458" s="7">
        <f>SUMIFS(LOLP!$F$4:$F$8763,$C$4:$C$8763,$C5458,$B$4:$B$8763,$B5458,$D$4:$D$8763,$D5458)</f>
        <v>9</v>
      </c>
      <c r="H5458" s="7">
        <f>COUNTIFS(Calendar!$E$3:$E$367,LOLP!C5458,Calendar!$D$3:$D$367,LOLP!B5458)</f>
        <v>23</v>
      </c>
      <c r="I5458" s="7">
        <f ca="1">IF($F5458=1,OFFSET(start_norps,LOLP!$D5458+(1-$C5458)*24,LOLP!$B5458)*H5458/G5458,0)</f>
        <v>0</v>
      </c>
      <c r="J5458" s="7">
        <f ca="1">IF($F5458=1,OFFSET(start_33,LOLP!$D5458+(1-$C5458)*24,LOLP!$B5458)*H5458/G5458,0)</f>
        <v>0</v>
      </c>
      <c r="K5458" s="7">
        <f ca="1">IF($F5458,OFFSET(start_40,LOLP!$D5458+(1-$C5458)*24,LOLP!$B5458),0)</f>
        <v>0</v>
      </c>
      <c r="L5458" s="7">
        <f ca="1">IF($F5458,OFFSET(start_50,LOLP!$D5458+(1-$C5458)*24,LOLP!$B5458),0)</f>
        <v>0</v>
      </c>
      <c r="M5458" s="25">
        <f t="shared" ca="1" si="597"/>
        <v>0</v>
      </c>
      <c r="N5458" s="25">
        <f t="shared" ca="1" si="598"/>
        <v>0</v>
      </c>
      <c r="O5458" s="15" t="e">
        <f t="shared" ca="1" si="599"/>
        <v>#DIV/0!</v>
      </c>
      <c r="P5458" s="15" t="e">
        <f t="shared" ca="1" si="600"/>
        <v>#DIV/0!</v>
      </c>
    </row>
    <row r="5459" spans="1:16" x14ac:dyDescent="0.25">
      <c r="A5459" s="1">
        <f t="shared" si="594"/>
        <v>43328</v>
      </c>
      <c r="B5459" s="7">
        <f t="shared" si="596"/>
        <v>8</v>
      </c>
      <c r="C5459" s="4">
        <f>INDEX(Calendar!$E$3:$E$367,MATCH(LOLP!$A5459,Calendar!$B$3:$B$367,0))</f>
        <v>1</v>
      </c>
      <c r="D5459" s="2">
        <f t="shared" si="595"/>
        <v>8</v>
      </c>
      <c r="E5459" s="36">
        <v>30887</v>
      </c>
      <c r="F5459" s="7">
        <f>IFERROR(IF(INDEX('Temperature Data'!$AA$15:$AA$348,MATCH(LOLP!A5459,'Temperature Data'!$B$15:$B$348,0))&gt;IF(B5459=9,$G$2,LOLP!$F$2),1,0),0)</f>
        <v>0</v>
      </c>
      <c r="G5459" s="7">
        <f>SUMIFS(LOLP!$F$4:$F$8763,$C$4:$C$8763,$C5459,$B$4:$B$8763,$B5459,$D$4:$D$8763,$D5459)</f>
        <v>9</v>
      </c>
      <c r="H5459" s="7">
        <f>COUNTIFS(Calendar!$E$3:$E$367,LOLP!C5459,Calendar!$D$3:$D$367,LOLP!B5459)</f>
        <v>23</v>
      </c>
      <c r="I5459" s="7">
        <f ca="1">IF($F5459=1,OFFSET(start_norps,LOLP!$D5459+(1-$C5459)*24,LOLP!$B5459)*H5459/G5459,0)</f>
        <v>0</v>
      </c>
      <c r="J5459" s="7">
        <f ca="1">IF($F5459=1,OFFSET(start_33,LOLP!$D5459+(1-$C5459)*24,LOLP!$B5459)*H5459/G5459,0)</f>
        <v>0</v>
      </c>
      <c r="K5459" s="7">
        <f ca="1">IF($F5459,OFFSET(start_40,LOLP!$D5459+(1-$C5459)*24,LOLP!$B5459),0)</f>
        <v>0</v>
      </c>
      <c r="L5459" s="7">
        <f ca="1">IF($F5459,OFFSET(start_50,LOLP!$D5459+(1-$C5459)*24,LOLP!$B5459),0)</f>
        <v>0</v>
      </c>
      <c r="M5459" s="25">
        <f t="shared" ca="1" si="597"/>
        <v>0</v>
      </c>
      <c r="N5459" s="25">
        <f t="shared" ca="1" si="598"/>
        <v>0</v>
      </c>
      <c r="O5459" s="15" t="e">
        <f t="shared" ca="1" si="599"/>
        <v>#DIV/0!</v>
      </c>
      <c r="P5459" s="15" t="e">
        <f t="shared" ca="1" si="600"/>
        <v>#DIV/0!</v>
      </c>
    </row>
    <row r="5460" spans="1:16" x14ac:dyDescent="0.25">
      <c r="A5460" s="1">
        <f t="shared" si="594"/>
        <v>43328</v>
      </c>
      <c r="B5460" s="7">
        <f t="shared" si="596"/>
        <v>8</v>
      </c>
      <c r="C5460" s="4">
        <f>INDEX(Calendar!$E$3:$E$367,MATCH(LOLP!$A5460,Calendar!$B$3:$B$367,0))</f>
        <v>1</v>
      </c>
      <c r="D5460" s="2">
        <f t="shared" si="595"/>
        <v>9</v>
      </c>
      <c r="E5460" s="36">
        <v>31684</v>
      </c>
      <c r="F5460" s="7">
        <f>IFERROR(IF(INDEX('Temperature Data'!$AA$15:$AA$348,MATCH(LOLP!A5460,'Temperature Data'!$B$15:$B$348,0))&gt;IF(B5460=9,$G$2,LOLP!$F$2),1,0),0)</f>
        <v>0</v>
      </c>
      <c r="G5460" s="7">
        <f>SUMIFS(LOLP!$F$4:$F$8763,$C$4:$C$8763,$C5460,$B$4:$B$8763,$B5460,$D$4:$D$8763,$D5460)</f>
        <v>9</v>
      </c>
      <c r="H5460" s="7">
        <f>COUNTIFS(Calendar!$E$3:$E$367,LOLP!C5460,Calendar!$D$3:$D$367,LOLP!B5460)</f>
        <v>23</v>
      </c>
      <c r="I5460" s="7">
        <f ca="1">IF($F5460=1,OFFSET(start_norps,LOLP!$D5460+(1-$C5460)*24,LOLP!$B5460)*H5460/G5460,0)</f>
        <v>0</v>
      </c>
      <c r="J5460" s="7">
        <f ca="1">IF($F5460=1,OFFSET(start_33,LOLP!$D5460+(1-$C5460)*24,LOLP!$B5460)*H5460/G5460,0)</f>
        <v>0</v>
      </c>
      <c r="K5460" s="7">
        <f ca="1">IF($F5460,OFFSET(start_40,LOLP!$D5460+(1-$C5460)*24,LOLP!$B5460),0)</f>
        <v>0</v>
      </c>
      <c r="L5460" s="7">
        <f ca="1">IF($F5460,OFFSET(start_50,LOLP!$D5460+(1-$C5460)*24,LOLP!$B5460),0)</f>
        <v>0</v>
      </c>
      <c r="M5460" s="25">
        <f t="shared" ca="1" si="597"/>
        <v>0</v>
      </c>
      <c r="N5460" s="25">
        <f t="shared" ca="1" si="598"/>
        <v>0</v>
      </c>
      <c r="O5460" s="15" t="e">
        <f t="shared" ca="1" si="599"/>
        <v>#DIV/0!</v>
      </c>
      <c r="P5460" s="15" t="e">
        <f t="shared" ca="1" si="600"/>
        <v>#DIV/0!</v>
      </c>
    </row>
    <row r="5461" spans="1:16" x14ac:dyDescent="0.25">
      <c r="A5461" s="1">
        <f t="shared" si="594"/>
        <v>43328</v>
      </c>
      <c r="B5461" s="7">
        <f t="shared" si="596"/>
        <v>8</v>
      </c>
      <c r="C5461" s="4">
        <f>INDEX(Calendar!$E$3:$E$367,MATCH(LOLP!$A5461,Calendar!$B$3:$B$367,0))</f>
        <v>1</v>
      </c>
      <c r="D5461" s="2">
        <f t="shared" si="595"/>
        <v>10</v>
      </c>
      <c r="E5461" s="36">
        <v>32861</v>
      </c>
      <c r="F5461" s="7">
        <f>IFERROR(IF(INDEX('Temperature Data'!$AA$15:$AA$348,MATCH(LOLP!A5461,'Temperature Data'!$B$15:$B$348,0))&gt;IF(B5461=9,$G$2,LOLP!$F$2),1,0),0)</f>
        <v>0</v>
      </c>
      <c r="G5461" s="7">
        <f>SUMIFS(LOLP!$F$4:$F$8763,$C$4:$C$8763,$C5461,$B$4:$B$8763,$B5461,$D$4:$D$8763,$D5461)</f>
        <v>9</v>
      </c>
      <c r="H5461" s="7">
        <f>COUNTIFS(Calendar!$E$3:$E$367,LOLP!C5461,Calendar!$D$3:$D$367,LOLP!B5461)</f>
        <v>23</v>
      </c>
      <c r="I5461" s="7">
        <f ca="1">IF($F5461=1,OFFSET(start_norps,LOLP!$D5461+(1-$C5461)*24,LOLP!$B5461)*H5461/G5461,0)</f>
        <v>0</v>
      </c>
      <c r="J5461" s="7">
        <f ca="1">IF($F5461=1,OFFSET(start_33,LOLP!$D5461+(1-$C5461)*24,LOLP!$B5461)*H5461/G5461,0)</f>
        <v>0</v>
      </c>
      <c r="K5461" s="7">
        <f ca="1">IF($F5461,OFFSET(start_40,LOLP!$D5461+(1-$C5461)*24,LOLP!$B5461),0)</f>
        <v>0</v>
      </c>
      <c r="L5461" s="7">
        <f ca="1">IF($F5461,OFFSET(start_50,LOLP!$D5461+(1-$C5461)*24,LOLP!$B5461),0)</f>
        <v>0</v>
      </c>
      <c r="M5461" s="25">
        <f t="shared" ca="1" si="597"/>
        <v>0</v>
      </c>
      <c r="N5461" s="25">
        <f t="shared" ca="1" si="598"/>
        <v>0</v>
      </c>
      <c r="O5461" s="15" t="e">
        <f t="shared" ca="1" si="599"/>
        <v>#DIV/0!</v>
      </c>
      <c r="P5461" s="15" t="e">
        <f t="shared" ca="1" si="600"/>
        <v>#DIV/0!</v>
      </c>
    </row>
    <row r="5462" spans="1:16" x14ac:dyDescent="0.25">
      <c r="A5462" s="1">
        <f t="shared" si="594"/>
        <v>43328</v>
      </c>
      <c r="B5462" s="7">
        <f t="shared" si="596"/>
        <v>8</v>
      </c>
      <c r="C5462" s="4">
        <f>INDEX(Calendar!$E$3:$E$367,MATCH(LOLP!$A5462,Calendar!$B$3:$B$367,0))</f>
        <v>1</v>
      </c>
      <c r="D5462" s="2">
        <f t="shared" si="595"/>
        <v>11</v>
      </c>
      <c r="E5462" s="36">
        <v>34171</v>
      </c>
      <c r="F5462" s="7">
        <f>IFERROR(IF(INDEX('Temperature Data'!$AA$15:$AA$348,MATCH(LOLP!A5462,'Temperature Data'!$B$15:$B$348,0))&gt;IF(B5462=9,$G$2,LOLP!$F$2),1,0),0)</f>
        <v>0</v>
      </c>
      <c r="G5462" s="7">
        <f>SUMIFS(LOLP!$F$4:$F$8763,$C$4:$C$8763,$C5462,$B$4:$B$8763,$B5462,$D$4:$D$8763,$D5462)</f>
        <v>9</v>
      </c>
      <c r="H5462" s="7">
        <f>COUNTIFS(Calendar!$E$3:$E$367,LOLP!C5462,Calendar!$D$3:$D$367,LOLP!B5462)</f>
        <v>23</v>
      </c>
      <c r="I5462" s="7">
        <f ca="1">IF($F5462=1,OFFSET(start_norps,LOLP!$D5462+(1-$C5462)*24,LOLP!$B5462)*H5462/G5462,0)</f>
        <v>0</v>
      </c>
      <c r="J5462" s="7">
        <f ca="1">IF($F5462=1,OFFSET(start_33,LOLP!$D5462+(1-$C5462)*24,LOLP!$B5462)*H5462/G5462,0)</f>
        <v>0</v>
      </c>
      <c r="K5462" s="7">
        <f ca="1">IF($F5462,OFFSET(start_40,LOLP!$D5462+(1-$C5462)*24,LOLP!$B5462),0)</f>
        <v>0</v>
      </c>
      <c r="L5462" s="7">
        <f ca="1">IF($F5462,OFFSET(start_50,LOLP!$D5462+(1-$C5462)*24,LOLP!$B5462),0)</f>
        <v>0</v>
      </c>
      <c r="M5462" s="25">
        <f t="shared" ca="1" si="597"/>
        <v>0</v>
      </c>
      <c r="N5462" s="25">
        <f t="shared" ca="1" si="598"/>
        <v>0</v>
      </c>
      <c r="O5462" s="15" t="e">
        <f t="shared" ca="1" si="599"/>
        <v>#DIV/0!</v>
      </c>
      <c r="P5462" s="15" t="e">
        <f t="shared" ca="1" si="600"/>
        <v>#DIV/0!</v>
      </c>
    </row>
    <row r="5463" spans="1:16" x14ac:dyDescent="0.25">
      <c r="A5463" s="1">
        <f t="shared" si="594"/>
        <v>43328</v>
      </c>
      <c r="B5463" s="7">
        <f t="shared" si="596"/>
        <v>8</v>
      </c>
      <c r="C5463" s="4">
        <f>INDEX(Calendar!$E$3:$E$367,MATCH(LOLP!$A5463,Calendar!$B$3:$B$367,0))</f>
        <v>1</v>
      </c>
      <c r="D5463" s="2">
        <f t="shared" si="595"/>
        <v>12</v>
      </c>
      <c r="E5463" s="36">
        <v>35657</v>
      </c>
      <c r="F5463" s="7">
        <f>IFERROR(IF(INDEX('Temperature Data'!$AA$15:$AA$348,MATCH(LOLP!A5463,'Temperature Data'!$B$15:$B$348,0))&gt;IF(B5463=9,$G$2,LOLP!$F$2),1,0),0)</f>
        <v>0</v>
      </c>
      <c r="G5463" s="7">
        <f>SUMIFS(LOLP!$F$4:$F$8763,$C$4:$C$8763,$C5463,$B$4:$B$8763,$B5463,$D$4:$D$8763,$D5463)</f>
        <v>9</v>
      </c>
      <c r="H5463" s="7">
        <f>COUNTIFS(Calendar!$E$3:$E$367,LOLP!C5463,Calendar!$D$3:$D$367,LOLP!B5463)</f>
        <v>23</v>
      </c>
      <c r="I5463" s="7">
        <f ca="1">IF($F5463=1,OFFSET(start_norps,LOLP!$D5463+(1-$C5463)*24,LOLP!$B5463)*H5463/G5463,0)</f>
        <v>0</v>
      </c>
      <c r="J5463" s="7">
        <f ca="1">IF($F5463=1,OFFSET(start_33,LOLP!$D5463+(1-$C5463)*24,LOLP!$B5463)*H5463/G5463,0)</f>
        <v>0</v>
      </c>
      <c r="K5463" s="7">
        <f ca="1">IF($F5463,OFFSET(start_40,LOLP!$D5463+(1-$C5463)*24,LOLP!$B5463),0)</f>
        <v>0</v>
      </c>
      <c r="L5463" s="7">
        <f ca="1">IF($F5463,OFFSET(start_50,LOLP!$D5463+(1-$C5463)*24,LOLP!$B5463),0)</f>
        <v>0</v>
      </c>
      <c r="M5463" s="25">
        <f t="shared" ca="1" si="597"/>
        <v>0</v>
      </c>
      <c r="N5463" s="25">
        <f t="shared" ca="1" si="598"/>
        <v>0</v>
      </c>
      <c r="O5463" s="15" t="e">
        <f t="shared" ca="1" si="599"/>
        <v>#DIV/0!</v>
      </c>
      <c r="P5463" s="15" t="e">
        <f t="shared" ca="1" si="600"/>
        <v>#DIV/0!</v>
      </c>
    </row>
    <row r="5464" spans="1:16" x14ac:dyDescent="0.25">
      <c r="A5464" s="1">
        <f t="shared" si="594"/>
        <v>43328</v>
      </c>
      <c r="B5464" s="7">
        <f t="shared" si="596"/>
        <v>8</v>
      </c>
      <c r="C5464" s="4">
        <f>INDEX(Calendar!$E$3:$E$367,MATCH(LOLP!$A5464,Calendar!$B$3:$B$367,0))</f>
        <v>1</v>
      </c>
      <c r="D5464" s="2">
        <f t="shared" si="595"/>
        <v>13</v>
      </c>
      <c r="E5464" s="36">
        <v>37613</v>
      </c>
      <c r="F5464" s="7">
        <f>IFERROR(IF(INDEX('Temperature Data'!$AA$15:$AA$348,MATCH(LOLP!A5464,'Temperature Data'!$B$15:$B$348,0))&gt;IF(B5464=9,$G$2,LOLP!$F$2),1,0),0)</f>
        <v>0</v>
      </c>
      <c r="G5464" s="7">
        <f>SUMIFS(LOLP!$F$4:$F$8763,$C$4:$C$8763,$C5464,$B$4:$B$8763,$B5464,$D$4:$D$8763,$D5464)</f>
        <v>9</v>
      </c>
      <c r="H5464" s="7">
        <f>COUNTIFS(Calendar!$E$3:$E$367,LOLP!C5464,Calendar!$D$3:$D$367,LOLP!B5464)</f>
        <v>23</v>
      </c>
      <c r="I5464" s="7">
        <f ca="1">IF($F5464=1,OFFSET(start_norps,LOLP!$D5464+(1-$C5464)*24,LOLP!$B5464)*H5464/G5464,0)</f>
        <v>0</v>
      </c>
      <c r="J5464" s="7">
        <f ca="1">IF($F5464=1,OFFSET(start_33,LOLP!$D5464+(1-$C5464)*24,LOLP!$B5464)*H5464/G5464,0)</f>
        <v>0</v>
      </c>
      <c r="K5464" s="7">
        <f ca="1">IF($F5464,OFFSET(start_40,LOLP!$D5464+(1-$C5464)*24,LOLP!$B5464),0)</f>
        <v>0</v>
      </c>
      <c r="L5464" s="7">
        <f ca="1">IF($F5464,OFFSET(start_50,LOLP!$D5464+(1-$C5464)*24,LOLP!$B5464),0)</f>
        <v>0</v>
      </c>
      <c r="M5464" s="25">
        <f t="shared" ca="1" si="597"/>
        <v>0</v>
      </c>
      <c r="N5464" s="25">
        <f t="shared" ca="1" si="598"/>
        <v>0</v>
      </c>
      <c r="O5464" s="15" t="e">
        <f t="shared" ca="1" si="599"/>
        <v>#DIV/0!</v>
      </c>
      <c r="P5464" s="15" t="e">
        <f t="shared" ca="1" si="600"/>
        <v>#DIV/0!</v>
      </c>
    </row>
    <row r="5465" spans="1:16" x14ac:dyDescent="0.25">
      <c r="A5465" s="1">
        <f t="shared" si="594"/>
        <v>43328</v>
      </c>
      <c r="B5465" s="7">
        <f t="shared" si="596"/>
        <v>8</v>
      </c>
      <c r="C5465" s="4">
        <f>INDEX(Calendar!$E$3:$E$367,MATCH(LOLP!$A5465,Calendar!$B$3:$B$367,0))</f>
        <v>1</v>
      </c>
      <c r="D5465" s="2">
        <f t="shared" si="595"/>
        <v>14</v>
      </c>
      <c r="E5465" s="36">
        <v>39031</v>
      </c>
      <c r="F5465" s="7">
        <f>IFERROR(IF(INDEX('Temperature Data'!$AA$15:$AA$348,MATCH(LOLP!A5465,'Temperature Data'!$B$15:$B$348,0))&gt;IF(B5465=9,$G$2,LOLP!$F$2),1,0),0)</f>
        <v>0</v>
      </c>
      <c r="G5465" s="7">
        <f>SUMIFS(LOLP!$F$4:$F$8763,$C$4:$C$8763,$C5465,$B$4:$B$8763,$B5465,$D$4:$D$8763,$D5465)</f>
        <v>9</v>
      </c>
      <c r="H5465" s="7">
        <f>COUNTIFS(Calendar!$E$3:$E$367,LOLP!C5465,Calendar!$D$3:$D$367,LOLP!B5465)</f>
        <v>23</v>
      </c>
      <c r="I5465" s="7">
        <f ca="1">IF($F5465=1,OFFSET(start_norps,LOLP!$D5465+(1-$C5465)*24,LOLP!$B5465)*H5465/G5465,0)</f>
        <v>0</v>
      </c>
      <c r="J5465" s="7">
        <f ca="1">IF($F5465=1,OFFSET(start_33,LOLP!$D5465+(1-$C5465)*24,LOLP!$B5465)*H5465/G5465,0)</f>
        <v>0</v>
      </c>
      <c r="K5465" s="7">
        <f ca="1">IF($F5465,OFFSET(start_40,LOLP!$D5465+(1-$C5465)*24,LOLP!$B5465),0)</f>
        <v>0</v>
      </c>
      <c r="L5465" s="7">
        <f ca="1">IF($F5465,OFFSET(start_50,LOLP!$D5465+(1-$C5465)*24,LOLP!$B5465),0)</f>
        <v>0</v>
      </c>
      <c r="M5465" s="25">
        <f t="shared" ca="1" si="597"/>
        <v>0</v>
      </c>
      <c r="N5465" s="25">
        <f t="shared" ca="1" si="598"/>
        <v>0</v>
      </c>
      <c r="O5465" s="15" t="e">
        <f t="shared" ca="1" si="599"/>
        <v>#DIV/0!</v>
      </c>
      <c r="P5465" s="15" t="e">
        <f t="shared" ca="1" si="600"/>
        <v>#DIV/0!</v>
      </c>
    </row>
    <row r="5466" spans="1:16" x14ac:dyDescent="0.25">
      <c r="A5466" s="1">
        <f t="shared" si="594"/>
        <v>43328</v>
      </c>
      <c r="B5466" s="7">
        <f t="shared" si="596"/>
        <v>8</v>
      </c>
      <c r="C5466" s="4">
        <f>INDEX(Calendar!$E$3:$E$367,MATCH(LOLP!$A5466,Calendar!$B$3:$B$367,0))</f>
        <v>1</v>
      </c>
      <c r="D5466" s="2">
        <f t="shared" si="595"/>
        <v>15</v>
      </c>
      <c r="E5466" s="36">
        <v>40302</v>
      </c>
      <c r="F5466" s="7">
        <f>IFERROR(IF(INDEX('Temperature Data'!$AA$15:$AA$348,MATCH(LOLP!A5466,'Temperature Data'!$B$15:$B$348,0))&gt;IF(B5466=9,$G$2,LOLP!$F$2),1,0),0)</f>
        <v>0</v>
      </c>
      <c r="G5466" s="7">
        <f>SUMIFS(LOLP!$F$4:$F$8763,$C$4:$C$8763,$C5466,$B$4:$B$8763,$B5466,$D$4:$D$8763,$D5466)</f>
        <v>9</v>
      </c>
      <c r="H5466" s="7">
        <f>COUNTIFS(Calendar!$E$3:$E$367,LOLP!C5466,Calendar!$D$3:$D$367,LOLP!B5466)</f>
        <v>23</v>
      </c>
      <c r="I5466" s="7">
        <f ca="1">IF($F5466=1,OFFSET(start_norps,LOLP!$D5466+(1-$C5466)*24,LOLP!$B5466)*H5466/G5466,0)</f>
        <v>0</v>
      </c>
      <c r="J5466" s="7">
        <f ca="1">IF($F5466=1,OFFSET(start_33,LOLP!$D5466+(1-$C5466)*24,LOLP!$B5466)*H5466/G5466,0)</f>
        <v>0</v>
      </c>
      <c r="K5466" s="7">
        <f ca="1">IF($F5466,OFFSET(start_40,LOLP!$D5466+(1-$C5466)*24,LOLP!$B5466),0)</f>
        <v>0</v>
      </c>
      <c r="L5466" s="7">
        <f ca="1">IF($F5466,OFFSET(start_50,LOLP!$D5466+(1-$C5466)*24,LOLP!$B5466),0)</f>
        <v>0</v>
      </c>
      <c r="M5466" s="25">
        <f t="shared" ca="1" si="597"/>
        <v>0</v>
      </c>
      <c r="N5466" s="25">
        <f t="shared" ca="1" si="598"/>
        <v>0</v>
      </c>
      <c r="O5466" s="15" t="e">
        <f t="shared" ca="1" si="599"/>
        <v>#DIV/0!</v>
      </c>
      <c r="P5466" s="15" t="e">
        <f t="shared" ca="1" si="600"/>
        <v>#DIV/0!</v>
      </c>
    </row>
    <row r="5467" spans="1:16" x14ac:dyDescent="0.25">
      <c r="A5467" s="1">
        <f t="shared" si="594"/>
        <v>43328</v>
      </c>
      <c r="B5467" s="7">
        <f t="shared" si="596"/>
        <v>8</v>
      </c>
      <c r="C5467" s="4">
        <f>INDEX(Calendar!$E$3:$E$367,MATCH(LOLP!$A5467,Calendar!$B$3:$B$367,0))</f>
        <v>1</v>
      </c>
      <c r="D5467" s="2">
        <f t="shared" si="595"/>
        <v>16</v>
      </c>
      <c r="E5467" s="36">
        <v>41136</v>
      </c>
      <c r="F5467" s="7">
        <f>IFERROR(IF(INDEX('Temperature Data'!$AA$15:$AA$348,MATCH(LOLP!A5467,'Temperature Data'!$B$15:$B$348,0))&gt;IF(B5467=9,$G$2,LOLP!$F$2),1,0),0)</f>
        <v>0</v>
      </c>
      <c r="G5467" s="7">
        <f>SUMIFS(LOLP!$F$4:$F$8763,$C$4:$C$8763,$C5467,$B$4:$B$8763,$B5467,$D$4:$D$8763,$D5467)</f>
        <v>9</v>
      </c>
      <c r="H5467" s="7">
        <f>COUNTIFS(Calendar!$E$3:$E$367,LOLP!C5467,Calendar!$D$3:$D$367,LOLP!B5467)</f>
        <v>23</v>
      </c>
      <c r="I5467" s="7">
        <f ca="1">IF($F5467=1,OFFSET(start_norps,LOLP!$D5467+(1-$C5467)*24,LOLP!$B5467)*H5467/G5467,0)</f>
        <v>0</v>
      </c>
      <c r="J5467" s="7">
        <f ca="1">IF($F5467=1,OFFSET(start_33,LOLP!$D5467+(1-$C5467)*24,LOLP!$B5467)*H5467/G5467,0)</f>
        <v>0</v>
      </c>
      <c r="K5467" s="7">
        <f ca="1">IF($F5467,OFFSET(start_40,LOLP!$D5467+(1-$C5467)*24,LOLP!$B5467),0)</f>
        <v>0</v>
      </c>
      <c r="L5467" s="7">
        <f ca="1">IF($F5467,OFFSET(start_50,LOLP!$D5467+(1-$C5467)*24,LOLP!$B5467),0)</f>
        <v>0</v>
      </c>
      <c r="M5467" s="25">
        <f t="shared" ca="1" si="597"/>
        <v>0</v>
      </c>
      <c r="N5467" s="25">
        <f t="shared" ca="1" si="598"/>
        <v>0</v>
      </c>
      <c r="O5467" s="15" t="e">
        <f t="shared" ca="1" si="599"/>
        <v>#DIV/0!</v>
      </c>
      <c r="P5467" s="15" t="e">
        <f t="shared" ca="1" si="600"/>
        <v>#DIV/0!</v>
      </c>
    </row>
    <row r="5468" spans="1:16" x14ac:dyDescent="0.25">
      <c r="A5468" s="1">
        <f t="shared" si="594"/>
        <v>43328</v>
      </c>
      <c r="B5468" s="7">
        <f t="shared" si="596"/>
        <v>8</v>
      </c>
      <c r="C5468" s="4">
        <f>INDEX(Calendar!$E$3:$E$367,MATCH(LOLP!$A5468,Calendar!$B$3:$B$367,0))</f>
        <v>1</v>
      </c>
      <c r="D5468" s="2">
        <f t="shared" si="595"/>
        <v>17</v>
      </c>
      <c r="E5468" s="36">
        <v>41268</v>
      </c>
      <c r="F5468" s="7">
        <f>IFERROR(IF(INDEX('Temperature Data'!$AA$15:$AA$348,MATCH(LOLP!A5468,'Temperature Data'!$B$15:$B$348,0))&gt;IF(B5468=9,$G$2,LOLP!$F$2),1,0),0)</f>
        <v>0</v>
      </c>
      <c r="G5468" s="7">
        <f>SUMIFS(LOLP!$F$4:$F$8763,$C$4:$C$8763,$C5468,$B$4:$B$8763,$B5468,$D$4:$D$8763,$D5468)</f>
        <v>9</v>
      </c>
      <c r="H5468" s="7">
        <f>COUNTIFS(Calendar!$E$3:$E$367,LOLP!C5468,Calendar!$D$3:$D$367,LOLP!B5468)</f>
        <v>23</v>
      </c>
      <c r="I5468" s="7">
        <f ca="1">IF($F5468=1,OFFSET(start_norps,LOLP!$D5468+(1-$C5468)*24,LOLP!$B5468)*H5468/G5468,0)</f>
        <v>0</v>
      </c>
      <c r="J5468" s="7">
        <f ca="1">IF($F5468=1,OFFSET(start_33,LOLP!$D5468+(1-$C5468)*24,LOLP!$B5468)*H5468/G5468,0)</f>
        <v>0</v>
      </c>
      <c r="K5468" s="7">
        <f ca="1">IF($F5468,OFFSET(start_40,LOLP!$D5468+(1-$C5468)*24,LOLP!$B5468),0)</f>
        <v>0</v>
      </c>
      <c r="L5468" s="7">
        <f ca="1">IF($F5468,OFFSET(start_50,LOLP!$D5468+(1-$C5468)*24,LOLP!$B5468),0)</f>
        <v>0</v>
      </c>
      <c r="M5468" s="25">
        <f t="shared" ca="1" si="597"/>
        <v>0</v>
      </c>
      <c r="N5468" s="25">
        <f t="shared" ca="1" si="598"/>
        <v>0</v>
      </c>
      <c r="O5468" s="15" t="e">
        <f t="shared" ca="1" si="599"/>
        <v>#DIV/0!</v>
      </c>
      <c r="P5468" s="15" t="e">
        <f t="shared" ca="1" si="600"/>
        <v>#DIV/0!</v>
      </c>
    </row>
    <row r="5469" spans="1:16" x14ac:dyDescent="0.25">
      <c r="A5469" s="1">
        <f t="shared" ref="A5469:A5532" si="601">A5445+1</f>
        <v>43328</v>
      </c>
      <c r="B5469" s="7">
        <f t="shared" si="596"/>
        <v>8</v>
      </c>
      <c r="C5469" s="4">
        <f>INDEX(Calendar!$E$3:$E$367,MATCH(LOLP!$A5469,Calendar!$B$3:$B$367,0))</f>
        <v>1</v>
      </c>
      <c r="D5469" s="2">
        <f t="shared" ref="D5469:D5532" si="602">D5445</f>
        <v>18</v>
      </c>
      <c r="E5469" s="36">
        <v>40696</v>
      </c>
      <c r="F5469" s="7">
        <f>IFERROR(IF(INDEX('Temperature Data'!$AA$15:$AA$348,MATCH(LOLP!A5469,'Temperature Data'!$B$15:$B$348,0))&gt;IF(B5469=9,$G$2,LOLP!$F$2),1,0),0)</f>
        <v>0</v>
      </c>
      <c r="G5469" s="7">
        <f>SUMIFS(LOLP!$F$4:$F$8763,$C$4:$C$8763,$C5469,$B$4:$B$8763,$B5469,$D$4:$D$8763,$D5469)</f>
        <v>9</v>
      </c>
      <c r="H5469" s="7">
        <f>COUNTIFS(Calendar!$E$3:$E$367,LOLP!C5469,Calendar!$D$3:$D$367,LOLP!B5469)</f>
        <v>23</v>
      </c>
      <c r="I5469" s="7">
        <f ca="1">IF($F5469=1,OFFSET(start_norps,LOLP!$D5469+(1-$C5469)*24,LOLP!$B5469)*H5469/G5469,0)</f>
        <v>0</v>
      </c>
      <c r="J5469" s="7">
        <f ca="1">IF($F5469=1,OFFSET(start_33,LOLP!$D5469+(1-$C5469)*24,LOLP!$B5469)*H5469/G5469,0)</f>
        <v>0</v>
      </c>
      <c r="K5469" s="7">
        <f ca="1">IF($F5469,OFFSET(start_40,LOLP!$D5469+(1-$C5469)*24,LOLP!$B5469),0)</f>
        <v>0</v>
      </c>
      <c r="L5469" s="7">
        <f ca="1">IF($F5469,OFFSET(start_50,LOLP!$D5469+(1-$C5469)*24,LOLP!$B5469),0)</f>
        <v>0</v>
      </c>
      <c r="M5469" s="25">
        <f t="shared" ca="1" si="597"/>
        <v>0</v>
      </c>
      <c r="N5469" s="25">
        <f t="shared" ca="1" si="598"/>
        <v>0</v>
      </c>
      <c r="O5469" s="15" t="e">
        <f t="shared" ca="1" si="599"/>
        <v>#DIV/0!</v>
      </c>
      <c r="P5469" s="15" t="e">
        <f t="shared" ca="1" si="600"/>
        <v>#DIV/0!</v>
      </c>
    </row>
    <row r="5470" spans="1:16" x14ac:dyDescent="0.25">
      <c r="A5470" s="1">
        <f t="shared" si="601"/>
        <v>43328</v>
      </c>
      <c r="B5470" s="7">
        <f t="shared" si="596"/>
        <v>8</v>
      </c>
      <c r="C5470" s="4">
        <f>INDEX(Calendar!$E$3:$E$367,MATCH(LOLP!$A5470,Calendar!$B$3:$B$367,0))</f>
        <v>1</v>
      </c>
      <c r="D5470" s="2">
        <f t="shared" si="602"/>
        <v>19</v>
      </c>
      <c r="E5470" s="36">
        <v>39569</v>
      </c>
      <c r="F5470" s="7">
        <f>IFERROR(IF(INDEX('Temperature Data'!$AA$15:$AA$348,MATCH(LOLP!A5470,'Temperature Data'!$B$15:$B$348,0))&gt;IF(B5470=9,$G$2,LOLP!$F$2),1,0),0)</f>
        <v>0</v>
      </c>
      <c r="G5470" s="7">
        <f>SUMIFS(LOLP!$F$4:$F$8763,$C$4:$C$8763,$C5470,$B$4:$B$8763,$B5470,$D$4:$D$8763,$D5470)</f>
        <v>9</v>
      </c>
      <c r="H5470" s="7">
        <f>COUNTIFS(Calendar!$E$3:$E$367,LOLP!C5470,Calendar!$D$3:$D$367,LOLP!B5470)</f>
        <v>23</v>
      </c>
      <c r="I5470" s="7">
        <f ca="1">IF($F5470=1,OFFSET(start_norps,LOLP!$D5470+(1-$C5470)*24,LOLP!$B5470)*H5470/G5470,0)</f>
        <v>0</v>
      </c>
      <c r="J5470" s="7">
        <f ca="1">IF($F5470=1,OFFSET(start_33,LOLP!$D5470+(1-$C5470)*24,LOLP!$B5470)*H5470/G5470,0)</f>
        <v>0</v>
      </c>
      <c r="K5470" s="7">
        <f ca="1">IF($F5470,OFFSET(start_40,LOLP!$D5470+(1-$C5470)*24,LOLP!$B5470),0)</f>
        <v>0</v>
      </c>
      <c r="L5470" s="7">
        <f ca="1">IF($F5470,OFFSET(start_50,LOLP!$D5470+(1-$C5470)*24,LOLP!$B5470),0)</f>
        <v>0</v>
      </c>
      <c r="M5470" s="25">
        <f t="shared" ca="1" si="597"/>
        <v>0</v>
      </c>
      <c r="N5470" s="25">
        <f t="shared" ca="1" si="598"/>
        <v>0</v>
      </c>
      <c r="O5470" s="15" t="e">
        <f t="shared" ca="1" si="599"/>
        <v>#DIV/0!</v>
      </c>
      <c r="P5470" s="15" t="e">
        <f t="shared" ca="1" si="600"/>
        <v>#DIV/0!</v>
      </c>
    </row>
    <row r="5471" spans="1:16" x14ac:dyDescent="0.25">
      <c r="A5471" s="1">
        <f t="shared" si="601"/>
        <v>43328</v>
      </c>
      <c r="B5471" s="7">
        <f t="shared" si="596"/>
        <v>8</v>
      </c>
      <c r="C5471" s="4">
        <f>INDEX(Calendar!$E$3:$E$367,MATCH(LOLP!$A5471,Calendar!$B$3:$B$367,0))</f>
        <v>1</v>
      </c>
      <c r="D5471" s="2">
        <f t="shared" si="602"/>
        <v>20</v>
      </c>
      <c r="E5471" s="36">
        <v>38888</v>
      </c>
      <c r="F5471" s="7">
        <f>IFERROR(IF(INDEX('Temperature Data'!$AA$15:$AA$348,MATCH(LOLP!A5471,'Temperature Data'!$B$15:$B$348,0))&gt;IF(B5471=9,$G$2,LOLP!$F$2),1,0),0)</f>
        <v>0</v>
      </c>
      <c r="G5471" s="7">
        <f>SUMIFS(LOLP!$F$4:$F$8763,$C$4:$C$8763,$C5471,$B$4:$B$8763,$B5471,$D$4:$D$8763,$D5471)</f>
        <v>9</v>
      </c>
      <c r="H5471" s="7">
        <f>COUNTIFS(Calendar!$E$3:$E$367,LOLP!C5471,Calendar!$D$3:$D$367,LOLP!B5471)</f>
        <v>23</v>
      </c>
      <c r="I5471" s="7">
        <f ca="1">IF($F5471=1,OFFSET(start_norps,LOLP!$D5471+(1-$C5471)*24,LOLP!$B5471)*H5471/G5471,0)</f>
        <v>0</v>
      </c>
      <c r="J5471" s="7">
        <f ca="1">IF($F5471=1,OFFSET(start_33,LOLP!$D5471+(1-$C5471)*24,LOLP!$B5471)*H5471/G5471,0)</f>
        <v>0</v>
      </c>
      <c r="K5471" s="7">
        <f ca="1">IF($F5471,OFFSET(start_40,LOLP!$D5471+(1-$C5471)*24,LOLP!$B5471),0)</f>
        <v>0</v>
      </c>
      <c r="L5471" s="7">
        <f ca="1">IF($F5471,OFFSET(start_50,LOLP!$D5471+(1-$C5471)*24,LOLP!$B5471),0)</f>
        <v>0</v>
      </c>
      <c r="M5471" s="25">
        <f t="shared" ca="1" si="597"/>
        <v>0</v>
      </c>
      <c r="N5471" s="25">
        <f t="shared" ca="1" si="598"/>
        <v>0</v>
      </c>
      <c r="O5471" s="15" t="e">
        <f t="shared" ca="1" si="599"/>
        <v>#DIV/0!</v>
      </c>
      <c r="P5471" s="15" t="e">
        <f t="shared" ca="1" si="600"/>
        <v>#DIV/0!</v>
      </c>
    </row>
    <row r="5472" spans="1:16" x14ac:dyDescent="0.25">
      <c r="A5472" s="1">
        <f t="shared" si="601"/>
        <v>43328</v>
      </c>
      <c r="B5472" s="7">
        <f t="shared" si="596"/>
        <v>8</v>
      </c>
      <c r="C5472" s="4">
        <f>INDEX(Calendar!$E$3:$E$367,MATCH(LOLP!$A5472,Calendar!$B$3:$B$367,0))</f>
        <v>1</v>
      </c>
      <c r="D5472" s="2">
        <f t="shared" si="602"/>
        <v>21</v>
      </c>
      <c r="E5472" s="36">
        <v>36669</v>
      </c>
      <c r="F5472" s="7">
        <f>IFERROR(IF(INDEX('Temperature Data'!$AA$15:$AA$348,MATCH(LOLP!A5472,'Temperature Data'!$B$15:$B$348,0))&gt;IF(B5472=9,$G$2,LOLP!$F$2),1,0),0)</f>
        <v>0</v>
      </c>
      <c r="G5472" s="7">
        <f>SUMIFS(LOLP!$F$4:$F$8763,$C$4:$C$8763,$C5472,$B$4:$B$8763,$B5472,$D$4:$D$8763,$D5472)</f>
        <v>9</v>
      </c>
      <c r="H5472" s="7">
        <f>COUNTIFS(Calendar!$E$3:$E$367,LOLP!C5472,Calendar!$D$3:$D$367,LOLP!B5472)</f>
        <v>23</v>
      </c>
      <c r="I5472" s="7">
        <f ca="1">IF($F5472=1,OFFSET(start_norps,LOLP!$D5472+(1-$C5472)*24,LOLP!$B5472)*H5472/G5472,0)</f>
        <v>0</v>
      </c>
      <c r="J5472" s="7">
        <f ca="1">IF($F5472=1,OFFSET(start_33,LOLP!$D5472+(1-$C5472)*24,LOLP!$B5472)*H5472/G5472,0)</f>
        <v>0</v>
      </c>
      <c r="K5472" s="7">
        <f ca="1">IF($F5472,OFFSET(start_40,LOLP!$D5472+(1-$C5472)*24,LOLP!$B5472),0)</f>
        <v>0</v>
      </c>
      <c r="L5472" s="7">
        <f ca="1">IF($F5472,OFFSET(start_50,LOLP!$D5472+(1-$C5472)*24,LOLP!$B5472),0)</f>
        <v>0</v>
      </c>
      <c r="M5472" s="25">
        <f t="shared" ca="1" si="597"/>
        <v>0</v>
      </c>
      <c r="N5472" s="25">
        <f t="shared" ca="1" si="598"/>
        <v>0</v>
      </c>
      <c r="O5472" s="15" t="e">
        <f t="shared" ca="1" si="599"/>
        <v>#DIV/0!</v>
      </c>
      <c r="P5472" s="15" t="e">
        <f t="shared" ca="1" si="600"/>
        <v>#DIV/0!</v>
      </c>
    </row>
    <row r="5473" spans="1:16" x14ac:dyDescent="0.25">
      <c r="A5473" s="1">
        <f t="shared" si="601"/>
        <v>43328</v>
      </c>
      <c r="B5473" s="7">
        <f t="shared" si="596"/>
        <v>8</v>
      </c>
      <c r="C5473" s="4">
        <f>INDEX(Calendar!$E$3:$E$367,MATCH(LOLP!$A5473,Calendar!$B$3:$B$367,0))</f>
        <v>1</v>
      </c>
      <c r="D5473" s="2">
        <f t="shared" si="602"/>
        <v>22</v>
      </c>
      <c r="E5473" s="36">
        <v>33506</v>
      </c>
      <c r="F5473" s="7">
        <f>IFERROR(IF(INDEX('Temperature Data'!$AA$15:$AA$348,MATCH(LOLP!A5473,'Temperature Data'!$B$15:$B$348,0))&gt;IF(B5473=9,$G$2,LOLP!$F$2),1,0),0)</f>
        <v>0</v>
      </c>
      <c r="G5473" s="7">
        <f>SUMIFS(LOLP!$F$4:$F$8763,$C$4:$C$8763,$C5473,$B$4:$B$8763,$B5473,$D$4:$D$8763,$D5473)</f>
        <v>9</v>
      </c>
      <c r="H5473" s="7">
        <f>COUNTIFS(Calendar!$E$3:$E$367,LOLP!C5473,Calendar!$D$3:$D$367,LOLP!B5473)</f>
        <v>23</v>
      </c>
      <c r="I5473" s="7">
        <f ca="1">IF($F5473=1,OFFSET(start_norps,LOLP!$D5473+(1-$C5473)*24,LOLP!$B5473)*H5473/G5473,0)</f>
        <v>0</v>
      </c>
      <c r="J5473" s="7">
        <f ca="1">IF($F5473=1,OFFSET(start_33,LOLP!$D5473+(1-$C5473)*24,LOLP!$B5473)*H5473/G5473,0)</f>
        <v>0</v>
      </c>
      <c r="K5473" s="7">
        <f ca="1">IF($F5473,OFFSET(start_40,LOLP!$D5473+(1-$C5473)*24,LOLP!$B5473),0)</f>
        <v>0</v>
      </c>
      <c r="L5473" s="7">
        <f ca="1">IF($F5473,OFFSET(start_50,LOLP!$D5473+(1-$C5473)*24,LOLP!$B5473),0)</f>
        <v>0</v>
      </c>
      <c r="M5473" s="25">
        <f t="shared" ca="1" si="597"/>
        <v>0</v>
      </c>
      <c r="N5473" s="25">
        <f t="shared" ca="1" si="598"/>
        <v>0</v>
      </c>
      <c r="O5473" s="15" t="e">
        <f t="shared" ca="1" si="599"/>
        <v>#DIV/0!</v>
      </c>
      <c r="P5473" s="15" t="e">
        <f t="shared" ca="1" si="600"/>
        <v>#DIV/0!</v>
      </c>
    </row>
    <row r="5474" spans="1:16" x14ac:dyDescent="0.25">
      <c r="A5474" s="1">
        <f t="shared" si="601"/>
        <v>43328</v>
      </c>
      <c r="B5474" s="7">
        <f t="shared" si="596"/>
        <v>8</v>
      </c>
      <c r="C5474" s="4">
        <f>INDEX(Calendar!$E$3:$E$367,MATCH(LOLP!$A5474,Calendar!$B$3:$B$367,0))</f>
        <v>1</v>
      </c>
      <c r="D5474" s="2">
        <f t="shared" si="602"/>
        <v>23</v>
      </c>
      <c r="E5474" s="36">
        <v>30594</v>
      </c>
      <c r="F5474" s="7">
        <f>IFERROR(IF(INDEX('Temperature Data'!$AA$15:$AA$348,MATCH(LOLP!A5474,'Temperature Data'!$B$15:$B$348,0))&gt;IF(B5474=9,$G$2,LOLP!$F$2),1,0),0)</f>
        <v>0</v>
      </c>
      <c r="G5474" s="7">
        <f>SUMIFS(LOLP!$F$4:$F$8763,$C$4:$C$8763,$C5474,$B$4:$B$8763,$B5474,$D$4:$D$8763,$D5474)</f>
        <v>9</v>
      </c>
      <c r="H5474" s="7">
        <f>COUNTIFS(Calendar!$E$3:$E$367,LOLP!C5474,Calendar!$D$3:$D$367,LOLP!B5474)</f>
        <v>23</v>
      </c>
      <c r="I5474" s="7">
        <f ca="1">IF($F5474=1,OFFSET(start_norps,LOLP!$D5474+(1-$C5474)*24,LOLP!$B5474)*H5474/G5474,0)</f>
        <v>0</v>
      </c>
      <c r="J5474" s="7">
        <f ca="1">IF($F5474=1,OFFSET(start_33,LOLP!$D5474+(1-$C5474)*24,LOLP!$B5474)*H5474/G5474,0)</f>
        <v>0</v>
      </c>
      <c r="K5474" s="7">
        <f ca="1">IF($F5474,OFFSET(start_40,LOLP!$D5474+(1-$C5474)*24,LOLP!$B5474),0)</f>
        <v>0</v>
      </c>
      <c r="L5474" s="7">
        <f ca="1">IF($F5474,OFFSET(start_50,LOLP!$D5474+(1-$C5474)*24,LOLP!$B5474),0)</f>
        <v>0</v>
      </c>
      <c r="M5474" s="25">
        <f t="shared" ca="1" si="597"/>
        <v>0</v>
      </c>
      <c r="N5474" s="25">
        <f t="shared" ca="1" si="598"/>
        <v>0</v>
      </c>
      <c r="O5474" s="15" t="e">
        <f t="shared" ca="1" si="599"/>
        <v>#DIV/0!</v>
      </c>
      <c r="P5474" s="15" t="e">
        <f t="shared" ca="1" si="600"/>
        <v>#DIV/0!</v>
      </c>
    </row>
    <row r="5475" spans="1:16" x14ac:dyDescent="0.25">
      <c r="A5475" s="1">
        <f t="shared" si="601"/>
        <v>43328</v>
      </c>
      <c r="B5475" s="7">
        <f t="shared" si="596"/>
        <v>8</v>
      </c>
      <c r="C5475" s="4">
        <f>INDEX(Calendar!$E$3:$E$367,MATCH(LOLP!$A5475,Calendar!$B$3:$B$367,0))</f>
        <v>1</v>
      </c>
      <c r="D5475" s="2">
        <f t="shared" si="602"/>
        <v>24</v>
      </c>
      <c r="E5475" s="36">
        <v>28857</v>
      </c>
      <c r="F5475" s="7">
        <f>IFERROR(IF(INDEX('Temperature Data'!$AA$15:$AA$348,MATCH(LOLP!A5475,'Temperature Data'!$B$15:$B$348,0))&gt;IF(B5475=9,$G$2,LOLP!$F$2),1,0),0)</f>
        <v>0</v>
      </c>
      <c r="G5475" s="7">
        <f>SUMIFS(LOLP!$F$4:$F$8763,$C$4:$C$8763,$C5475,$B$4:$B$8763,$B5475,$D$4:$D$8763,$D5475)</f>
        <v>9</v>
      </c>
      <c r="H5475" s="7">
        <f>COUNTIFS(Calendar!$E$3:$E$367,LOLP!C5475,Calendar!$D$3:$D$367,LOLP!B5475)</f>
        <v>23</v>
      </c>
      <c r="I5475" s="7">
        <f ca="1">IF($F5475=1,OFFSET(start_norps,LOLP!$D5475+(1-$C5475)*24,LOLP!$B5475)*H5475/G5475,0)</f>
        <v>0</v>
      </c>
      <c r="J5475" s="7">
        <f ca="1">IF($F5475=1,OFFSET(start_33,LOLP!$D5475+(1-$C5475)*24,LOLP!$B5475)*H5475/G5475,0)</f>
        <v>0</v>
      </c>
      <c r="K5475" s="7">
        <f ca="1">IF($F5475,OFFSET(start_40,LOLP!$D5475+(1-$C5475)*24,LOLP!$B5475),0)</f>
        <v>0</v>
      </c>
      <c r="L5475" s="7">
        <f ca="1">IF($F5475,OFFSET(start_50,LOLP!$D5475+(1-$C5475)*24,LOLP!$B5475),0)</f>
        <v>0</v>
      </c>
      <c r="M5475" s="25">
        <f t="shared" ca="1" si="597"/>
        <v>0</v>
      </c>
      <c r="N5475" s="25">
        <f t="shared" ca="1" si="598"/>
        <v>0</v>
      </c>
      <c r="O5475" s="15" t="e">
        <f t="shared" ca="1" si="599"/>
        <v>#DIV/0!</v>
      </c>
      <c r="P5475" s="15" t="e">
        <f t="shared" ca="1" si="600"/>
        <v>#DIV/0!</v>
      </c>
    </row>
    <row r="5476" spans="1:16" x14ac:dyDescent="0.25">
      <c r="A5476" s="1">
        <f t="shared" si="601"/>
        <v>43329</v>
      </c>
      <c r="B5476" s="7">
        <f t="shared" si="596"/>
        <v>8</v>
      </c>
      <c r="C5476" s="4">
        <f>INDEX(Calendar!$E$3:$E$367,MATCH(LOLP!$A5476,Calendar!$B$3:$B$367,0))</f>
        <v>1</v>
      </c>
      <c r="D5476" s="2">
        <f t="shared" si="602"/>
        <v>1</v>
      </c>
      <c r="E5476" s="36">
        <v>27556</v>
      </c>
      <c r="F5476" s="7">
        <f>IFERROR(IF(INDEX('Temperature Data'!$AA$15:$AA$348,MATCH(LOLP!A5476,'Temperature Data'!$B$15:$B$348,0))&gt;IF(B5476=9,$G$2,LOLP!$F$2),1,0),0)</f>
        <v>1</v>
      </c>
      <c r="G5476" s="7">
        <f>SUMIFS(LOLP!$F$4:$F$8763,$C$4:$C$8763,$C5476,$B$4:$B$8763,$B5476,$D$4:$D$8763,$D5476)</f>
        <v>9</v>
      </c>
      <c r="H5476" s="7">
        <f>COUNTIFS(Calendar!$E$3:$E$367,LOLP!C5476,Calendar!$D$3:$D$367,LOLP!B5476)</f>
        <v>23</v>
      </c>
      <c r="I5476" s="7">
        <f ca="1">IF($F5476=1,OFFSET(start_norps,LOLP!$D5476+(1-$C5476)*24,LOLP!$B5476)*H5476/G5476,0)</f>
        <v>0</v>
      </c>
      <c r="J5476" s="7">
        <f ca="1">IF($F5476=1,OFFSET(start_33,LOLP!$D5476+(1-$C5476)*24,LOLP!$B5476)*H5476/G5476,0)</f>
        <v>0</v>
      </c>
      <c r="K5476" s="7">
        <f ca="1">IF($F5476,OFFSET(start_40,LOLP!$D5476+(1-$C5476)*24,LOLP!$B5476),0)</f>
        <v>0</v>
      </c>
      <c r="L5476" s="7">
        <f ca="1">IF($F5476,OFFSET(start_50,LOLP!$D5476+(1-$C5476)*24,LOLP!$B5476),0)</f>
        <v>0</v>
      </c>
      <c r="M5476" s="25">
        <f t="shared" ca="1" si="597"/>
        <v>0</v>
      </c>
      <c r="N5476" s="25">
        <f t="shared" ca="1" si="598"/>
        <v>0</v>
      </c>
      <c r="O5476" s="15" t="e">
        <f t="shared" ca="1" si="599"/>
        <v>#DIV/0!</v>
      </c>
      <c r="P5476" s="15" t="e">
        <f t="shared" ca="1" si="600"/>
        <v>#DIV/0!</v>
      </c>
    </row>
    <row r="5477" spans="1:16" x14ac:dyDescent="0.25">
      <c r="A5477" s="1">
        <f t="shared" si="601"/>
        <v>43329</v>
      </c>
      <c r="B5477" s="7">
        <f t="shared" si="596"/>
        <v>8</v>
      </c>
      <c r="C5477" s="4">
        <f>INDEX(Calendar!$E$3:$E$367,MATCH(LOLP!$A5477,Calendar!$B$3:$B$367,0))</f>
        <v>1</v>
      </c>
      <c r="D5477" s="2">
        <f t="shared" si="602"/>
        <v>2</v>
      </c>
      <c r="E5477" s="36">
        <v>26419</v>
      </c>
      <c r="F5477" s="7">
        <f>IFERROR(IF(INDEX('Temperature Data'!$AA$15:$AA$348,MATCH(LOLP!A5477,'Temperature Data'!$B$15:$B$348,0))&gt;IF(B5477=9,$G$2,LOLP!$F$2),1,0),0)</f>
        <v>1</v>
      </c>
      <c r="G5477" s="7">
        <f>SUMIFS(LOLP!$F$4:$F$8763,$C$4:$C$8763,$C5477,$B$4:$B$8763,$B5477,$D$4:$D$8763,$D5477)</f>
        <v>9</v>
      </c>
      <c r="H5477" s="7">
        <f>COUNTIFS(Calendar!$E$3:$E$367,LOLP!C5477,Calendar!$D$3:$D$367,LOLP!B5477)</f>
        <v>23</v>
      </c>
      <c r="I5477" s="7">
        <f ca="1">IF($F5477=1,OFFSET(start_norps,LOLP!$D5477+(1-$C5477)*24,LOLP!$B5477)*H5477/G5477,0)</f>
        <v>0</v>
      </c>
      <c r="J5477" s="7">
        <f ca="1">IF($F5477=1,OFFSET(start_33,LOLP!$D5477+(1-$C5477)*24,LOLP!$B5477)*H5477/G5477,0)</f>
        <v>0</v>
      </c>
      <c r="K5477" s="7">
        <f ca="1">IF($F5477,OFFSET(start_40,LOLP!$D5477+(1-$C5477)*24,LOLP!$B5477),0)</f>
        <v>0</v>
      </c>
      <c r="L5477" s="7">
        <f ca="1">IF($F5477,OFFSET(start_50,LOLP!$D5477+(1-$C5477)*24,LOLP!$B5477),0)</f>
        <v>0</v>
      </c>
      <c r="M5477" s="25">
        <f t="shared" ca="1" si="597"/>
        <v>0</v>
      </c>
      <c r="N5477" s="25">
        <f t="shared" ca="1" si="598"/>
        <v>0</v>
      </c>
      <c r="O5477" s="15" t="e">
        <f t="shared" ca="1" si="599"/>
        <v>#DIV/0!</v>
      </c>
      <c r="P5477" s="15" t="e">
        <f t="shared" ca="1" si="600"/>
        <v>#DIV/0!</v>
      </c>
    </row>
    <row r="5478" spans="1:16" x14ac:dyDescent="0.25">
      <c r="A5478" s="1">
        <f t="shared" si="601"/>
        <v>43329</v>
      </c>
      <c r="B5478" s="7">
        <f t="shared" si="596"/>
        <v>8</v>
      </c>
      <c r="C5478" s="4">
        <f>INDEX(Calendar!$E$3:$E$367,MATCH(LOLP!$A5478,Calendar!$B$3:$B$367,0))</f>
        <v>1</v>
      </c>
      <c r="D5478" s="2">
        <f t="shared" si="602"/>
        <v>3</v>
      </c>
      <c r="E5478" s="36">
        <v>25916</v>
      </c>
      <c r="F5478" s="7">
        <f>IFERROR(IF(INDEX('Temperature Data'!$AA$15:$AA$348,MATCH(LOLP!A5478,'Temperature Data'!$B$15:$B$348,0))&gt;IF(B5478=9,$G$2,LOLP!$F$2),1,0),0)</f>
        <v>1</v>
      </c>
      <c r="G5478" s="7">
        <f>SUMIFS(LOLP!$F$4:$F$8763,$C$4:$C$8763,$C5478,$B$4:$B$8763,$B5478,$D$4:$D$8763,$D5478)</f>
        <v>9</v>
      </c>
      <c r="H5478" s="7">
        <f>COUNTIFS(Calendar!$E$3:$E$367,LOLP!C5478,Calendar!$D$3:$D$367,LOLP!B5478)</f>
        <v>23</v>
      </c>
      <c r="I5478" s="7">
        <f ca="1">IF($F5478=1,OFFSET(start_norps,LOLP!$D5478+(1-$C5478)*24,LOLP!$B5478)*H5478/G5478,0)</f>
        <v>0</v>
      </c>
      <c r="J5478" s="7">
        <f ca="1">IF($F5478=1,OFFSET(start_33,LOLP!$D5478+(1-$C5478)*24,LOLP!$B5478)*H5478/G5478,0)</f>
        <v>0</v>
      </c>
      <c r="K5478" s="7">
        <f ca="1">IF($F5478,OFFSET(start_40,LOLP!$D5478+(1-$C5478)*24,LOLP!$B5478),0)</f>
        <v>0</v>
      </c>
      <c r="L5478" s="7">
        <f ca="1">IF($F5478,OFFSET(start_50,LOLP!$D5478+(1-$C5478)*24,LOLP!$B5478),0)</f>
        <v>0</v>
      </c>
      <c r="M5478" s="25">
        <f t="shared" ca="1" si="597"/>
        <v>0</v>
      </c>
      <c r="N5478" s="25">
        <f t="shared" ca="1" si="598"/>
        <v>0</v>
      </c>
      <c r="O5478" s="15" t="e">
        <f t="shared" ca="1" si="599"/>
        <v>#DIV/0!</v>
      </c>
      <c r="P5478" s="15" t="e">
        <f t="shared" ca="1" si="600"/>
        <v>#DIV/0!</v>
      </c>
    </row>
    <row r="5479" spans="1:16" x14ac:dyDescent="0.25">
      <c r="A5479" s="1">
        <f t="shared" si="601"/>
        <v>43329</v>
      </c>
      <c r="B5479" s="7">
        <f t="shared" si="596"/>
        <v>8</v>
      </c>
      <c r="C5479" s="4">
        <f>INDEX(Calendar!$E$3:$E$367,MATCH(LOLP!$A5479,Calendar!$B$3:$B$367,0))</f>
        <v>1</v>
      </c>
      <c r="D5479" s="2">
        <f t="shared" si="602"/>
        <v>4</v>
      </c>
      <c r="E5479" s="36">
        <v>26113</v>
      </c>
      <c r="F5479" s="7">
        <f>IFERROR(IF(INDEX('Temperature Data'!$AA$15:$AA$348,MATCH(LOLP!A5479,'Temperature Data'!$B$15:$B$348,0))&gt;IF(B5479=9,$G$2,LOLP!$F$2),1,0),0)</f>
        <v>1</v>
      </c>
      <c r="G5479" s="7">
        <f>SUMIFS(LOLP!$F$4:$F$8763,$C$4:$C$8763,$C5479,$B$4:$B$8763,$B5479,$D$4:$D$8763,$D5479)</f>
        <v>9</v>
      </c>
      <c r="H5479" s="7">
        <f>COUNTIFS(Calendar!$E$3:$E$367,LOLP!C5479,Calendar!$D$3:$D$367,LOLP!B5479)</f>
        <v>23</v>
      </c>
      <c r="I5479" s="7">
        <f ca="1">IF($F5479=1,OFFSET(start_norps,LOLP!$D5479+(1-$C5479)*24,LOLP!$B5479)*H5479/G5479,0)</f>
        <v>0</v>
      </c>
      <c r="J5479" s="7">
        <f ca="1">IF($F5479=1,OFFSET(start_33,LOLP!$D5479+(1-$C5479)*24,LOLP!$B5479)*H5479/G5479,0)</f>
        <v>0</v>
      </c>
      <c r="K5479" s="7">
        <f ca="1">IF($F5479,OFFSET(start_40,LOLP!$D5479+(1-$C5479)*24,LOLP!$B5479),0)</f>
        <v>0</v>
      </c>
      <c r="L5479" s="7">
        <f ca="1">IF($F5479,OFFSET(start_50,LOLP!$D5479+(1-$C5479)*24,LOLP!$B5479),0)</f>
        <v>0</v>
      </c>
      <c r="M5479" s="25">
        <f t="shared" ca="1" si="597"/>
        <v>0</v>
      </c>
      <c r="N5479" s="25">
        <f t="shared" ca="1" si="598"/>
        <v>0</v>
      </c>
      <c r="O5479" s="15" t="e">
        <f t="shared" ca="1" si="599"/>
        <v>#DIV/0!</v>
      </c>
      <c r="P5479" s="15" t="e">
        <f t="shared" ca="1" si="600"/>
        <v>#DIV/0!</v>
      </c>
    </row>
    <row r="5480" spans="1:16" x14ac:dyDescent="0.25">
      <c r="A5480" s="1">
        <f t="shared" si="601"/>
        <v>43329</v>
      </c>
      <c r="B5480" s="7">
        <f t="shared" si="596"/>
        <v>8</v>
      </c>
      <c r="C5480" s="4">
        <f>INDEX(Calendar!$E$3:$E$367,MATCH(LOLP!$A5480,Calendar!$B$3:$B$367,0))</f>
        <v>1</v>
      </c>
      <c r="D5480" s="2">
        <f t="shared" si="602"/>
        <v>5</v>
      </c>
      <c r="E5480" s="36">
        <v>27184</v>
      </c>
      <c r="F5480" s="7">
        <f>IFERROR(IF(INDEX('Temperature Data'!$AA$15:$AA$348,MATCH(LOLP!A5480,'Temperature Data'!$B$15:$B$348,0))&gt;IF(B5480=9,$G$2,LOLP!$F$2),1,0),0)</f>
        <v>1</v>
      </c>
      <c r="G5480" s="7">
        <f>SUMIFS(LOLP!$F$4:$F$8763,$C$4:$C$8763,$C5480,$B$4:$B$8763,$B5480,$D$4:$D$8763,$D5480)</f>
        <v>9</v>
      </c>
      <c r="H5480" s="7">
        <f>COUNTIFS(Calendar!$E$3:$E$367,LOLP!C5480,Calendar!$D$3:$D$367,LOLP!B5480)</f>
        <v>23</v>
      </c>
      <c r="I5480" s="7">
        <f ca="1">IF($F5480=1,OFFSET(start_norps,LOLP!$D5480+(1-$C5480)*24,LOLP!$B5480)*H5480/G5480,0)</f>
        <v>0</v>
      </c>
      <c r="J5480" s="7">
        <f ca="1">IF($F5480=1,OFFSET(start_33,LOLP!$D5480+(1-$C5480)*24,LOLP!$B5480)*H5480/G5480,0)</f>
        <v>0</v>
      </c>
      <c r="K5480" s="7">
        <f ca="1">IF($F5480,OFFSET(start_40,LOLP!$D5480+(1-$C5480)*24,LOLP!$B5480),0)</f>
        <v>0</v>
      </c>
      <c r="L5480" s="7">
        <f ca="1">IF($F5480,OFFSET(start_50,LOLP!$D5480+(1-$C5480)*24,LOLP!$B5480),0)</f>
        <v>0</v>
      </c>
      <c r="M5480" s="25">
        <f t="shared" ca="1" si="597"/>
        <v>0</v>
      </c>
      <c r="N5480" s="25">
        <f t="shared" ca="1" si="598"/>
        <v>0</v>
      </c>
      <c r="O5480" s="15" t="e">
        <f t="shared" ca="1" si="599"/>
        <v>#DIV/0!</v>
      </c>
      <c r="P5480" s="15" t="e">
        <f t="shared" ca="1" si="600"/>
        <v>#DIV/0!</v>
      </c>
    </row>
    <row r="5481" spans="1:16" x14ac:dyDescent="0.25">
      <c r="A5481" s="1">
        <f t="shared" si="601"/>
        <v>43329</v>
      </c>
      <c r="B5481" s="7">
        <f t="shared" si="596"/>
        <v>8</v>
      </c>
      <c r="C5481" s="4">
        <f>INDEX(Calendar!$E$3:$E$367,MATCH(LOLP!$A5481,Calendar!$B$3:$B$367,0))</f>
        <v>1</v>
      </c>
      <c r="D5481" s="2">
        <f t="shared" si="602"/>
        <v>6</v>
      </c>
      <c r="E5481" s="36">
        <v>28663</v>
      </c>
      <c r="F5481" s="7">
        <f>IFERROR(IF(INDEX('Temperature Data'!$AA$15:$AA$348,MATCH(LOLP!A5481,'Temperature Data'!$B$15:$B$348,0))&gt;IF(B5481=9,$G$2,LOLP!$F$2),1,0),0)</f>
        <v>1</v>
      </c>
      <c r="G5481" s="7">
        <f>SUMIFS(LOLP!$F$4:$F$8763,$C$4:$C$8763,$C5481,$B$4:$B$8763,$B5481,$D$4:$D$8763,$D5481)</f>
        <v>9</v>
      </c>
      <c r="H5481" s="7">
        <f>COUNTIFS(Calendar!$E$3:$E$367,LOLP!C5481,Calendar!$D$3:$D$367,LOLP!B5481)</f>
        <v>23</v>
      </c>
      <c r="I5481" s="7">
        <f ca="1">IF($F5481=1,OFFSET(start_norps,LOLP!$D5481+(1-$C5481)*24,LOLP!$B5481)*H5481/G5481,0)</f>
        <v>0</v>
      </c>
      <c r="J5481" s="7">
        <f ca="1">IF($F5481=1,OFFSET(start_33,LOLP!$D5481+(1-$C5481)*24,LOLP!$B5481)*H5481/G5481,0)</f>
        <v>0</v>
      </c>
      <c r="K5481" s="7">
        <f ca="1">IF($F5481,OFFSET(start_40,LOLP!$D5481+(1-$C5481)*24,LOLP!$B5481),0)</f>
        <v>0</v>
      </c>
      <c r="L5481" s="7">
        <f ca="1">IF($F5481,OFFSET(start_50,LOLP!$D5481+(1-$C5481)*24,LOLP!$B5481),0)</f>
        <v>0</v>
      </c>
      <c r="M5481" s="25">
        <f t="shared" ca="1" si="597"/>
        <v>0</v>
      </c>
      <c r="N5481" s="25">
        <f t="shared" ca="1" si="598"/>
        <v>0</v>
      </c>
      <c r="O5481" s="15" t="e">
        <f t="shared" ca="1" si="599"/>
        <v>#DIV/0!</v>
      </c>
      <c r="P5481" s="15" t="e">
        <f t="shared" ca="1" si="600"/>
        <v>#DIV/0!</v>
      </c>
    </row>
    <row r="5482" spans="1:16" x14ac:dyDescent="0.25">
      <c r="A5482" s="1">
        <f t="shared" si="601"/>
        <v>43329</v>
      </c>
      <c r="B5482" s="7">
        <f t="shared" si="596"/>
        <v>8</v>
      </c>
      <c r="C5482" s="4">
        <f>INDEX(Calendar!$E$3:$E$367,MATCH(LOLP!$A5482,Calendar!$B$3:$B$367,0))</f>
        <v>1</v>
      </c>
      <c r="D5482" s="2">
        <f t="shared" si="602"/>
        <v>7</v>
      </c>
      <c r="E5482" s="36">
        <v>30051</v>
      </c>
      <c r="F5482" s="7">
        <f>IFERROR(IF(INDEX('Temperature Data'!$AA$15:$AA$348,MATCH(LOLP!A5482,'Temperature Data'!$B$15:$B$348,0))&gt;IF(B5482=9,$G$2,LOLP!$F$2),1,0),0)</f>
        <v>1</v>
      </c>
      <c r="G5482" s="7">
        <f>SUMIFS(LOLP!$F$4:$F$8763,$C$4:$C$8763,$C5482,$B$4:$B$8763,$B5482,$D$4:$D$8763,$D5482)</f>
        <v>9</v>
      </c>
      <c r="H5482" s="7">
        <f>COUNTIFS(Calendar!$E$3:$E$367,LOLP!C5482,Calendar!$D$3:$D$367,LOLP!B5482)</f>
        <v>23</v>
      </c>
      <c r="I5482" s="7">
        <f ca="1">IF($F5482=1,OFFSET(start_norps,LOLP!$D5482+(1-$C5482)*24,LOLP!$B5482)*H5482/G5482,0)</f>
        <v>0</v>
      </c>
      <c r="J5482" s="7">
        <f ca="1">IF($F5482=1,OFFSET(start_33,LOLP!$D5482+(1-$C5482)*24,LOLP!$B5482)*H5482/G5482,0)</f>
        <v>0</v>
      </c>
      <c r="K5482" s="7">
        <f ca="1">IF($F5482,OFFSET(start_40,LOLP!$D5482+(1-$C5482)*24,LOLP!$B5482),0)</f>
        <v>0</v>
      </c>
      <c r="L5482" s="7">
        <f ca="1">IF($F5482,OFFSET(start_50,LOLP!$D5482+(1-$C5482)*24,LOLP!$B5482),0)</f>
        <v>0</v>
      </c>
      <c r="M5482" s="25">
        <f t="shared" ca="1" si="597"/>
        <v>0</v>
      </c>
      <c r="N5482" s="25">
        <f t="shared" ca="1" si="598"/>
        <v>0</v>
      </c>
      <c r="O5482" s="15" t="e">
        <f t="shared" ca="1" si="599"/>
        <v>#DIV/0!</v>
      </c>
      <c r="P5482" s="15" t="e">
        <f t="shared" ca="1" si="600"/>
        <v>#DIV/0!</v>
      </c>
    </row>
    <row r="5483" spans="1:16" x14ac:dyDescent="0.25">
      <c r="A5483" s="1">
        <f t="shared" si="601"/>
        <v>43329</v>
      </c>
      <c r="B5483" s="7">
        <f t="shared" si="596"/>
        <v>8</v>
      </c>
      <c r="C5483" s="4">
        <f>INDEX(Calendar!$E$3:$E$367,MATCH(LOLP!$A5483,Calendar!$B$3:$B$367,0))</f>
        <v>1</v>
      </c>
      <c r="D5483" s="2">
        <f t="shared" si="602"/>
        <v>8</v>
      </c>
      <c r="E5483" s="36">
        <v>31311</v>
      </c>
      <c r="F5483" s="7">
        <f>IFERROR(IF(INDEX('Temperature Data'!$AA$15:$AA$348,MATCH(LOLP!A5483,'Temperature Data'!$B$15:$B$348,0))&gt;IF(B5483=9,$G$2,LOLP!$F$2),1,0),0)</f>
        <v>1</v>
      </c>
      <c r="G5483" s="7">
        <f>SUMIFS(LOLP!$F$4:$F$8763,$C$4:$C$8763,$C5483,$B$4:$B$8763,$B5483,$D$4:$D$8763,$D5483)</f>
        <v>9</v>
      </c>
      <c r="H5483" s="7">
        <f>COUNTIFS(Calendar!$E$3:$E$367,LOLP!C5483,Calendar!$D$3:$D$367,LOLP!B5483)</f>
        <v>23</v>
      </c>
      <c r="I5483" s="7">
        <f ca="1">IF($F5483=1,OFFSET(start_norps,LOLP!$D5483+(1-$C5483)*24,LOLP!$B5483)*H5483/G5483,0)</f>
        <v>0</v>
      </c>
      <c r="J5483" s="7">
        <f ca="1">IF($F5483=1,OFFSET(start_33,LOLP!$D5483+(1-$C5483)*24,LOLP!$B5483)*H5483/G5483,0)</f>
        <v>0</v>
      </c>
      <c r="K5483" s="7">
        <f ca="1">IF($F5483,OFFSET(start_40,LOLP!$D5483+(1-$C5483)*24,LOLP!$B5483),0)</f>
        <v>0</v>
      </c>
      <c r="L5483" s="7">
        <f ca="1">IF($F5483,OFFSET(start_50,LOLP!$D5483+(1-$C5483)*24,LOLP!$B5483),0)</f>
        <v>0</v>
      </c>
      <c r="M5483" s="25">
        <f t="shared" ca="1" si="597"/>
        <v>0</v>
      </c>
      <c r="N5483" s="25">
        <f t="shared" ca="1" si="598"/>
        <v>0</v>
      </c>
      <c r="O5483" s="15" t="e">
        <f t="shared" ca="1" si="599"/>
        <v>#DIV/0!</v>
      </c>
      <c r="P5483" s="15" t="e">
        <f t="shared" ca="1" si="600"/>
        <v>#DIV/0!</v>
      </c>
    </row>
    <row r="5484" spans="1:16" x14ac:dyDescent="0.25">
      <c r="A5484" s="1">
        <f t="shared" si="601"/>
        <v>43329</v>
      </c>
      <c r="B5484" s="7">
        <f t="shared" si="596"/>
        <v>8</v>
      </c>
      <c r="C5484" s="4">
        <f>INDEX(Calendar!$E$3:$E$367,MATCH(LOLP!$A5484,Calendar!$B$3:$B$367,0))</f>
        <v>1</v>
      </c>
      <c r="D5484" s="2">
        <f t="shared" si="602"/>
        <v>9</v>
      </c>
      <c r="E5484" s="36">
        <v>32265</v>
      </c>
      <c r="F5484" s="7">
        <f>IFERROR(IF(INDEX('Temperature Data'!$AA$15:$AA$348,MATCH(LOLP!A5484,'Temperature Data'!$B$15:$B$348,0))&gt;IF(B5484=9,$G$2,LOLP!$F$2),1,0),0)</f>
        <v>1</v>
      </c>
      <c r="G5484" s="7">
        <f>SUMIFS(LOLP!$F$4:$F$8763,$C$4:$C$8763,$C5484,$B$4:$B$8763,$B5484,$D$4:$D$8763,$D5484)</f>
        <v>9</v>
      </c>
      <c r="H5484" s="7">
        <f>COUNTIFS(Calendar!$E$3:$E$367,LOLP!C5484,Calendar!$D$3:$D$367,LOLP!B5484)</f>
        <v>23</v>
      </c>
      <c r="I5484" s="7">
        <f ca="1">IF($F5484=1,OFFSET(start_norps,LOLP!$D5484+(1-$C5484)*24,LOLP!$B5484)*H5484/G5484,0)</f>
        <v>0</v>
      </c>
      <c r="J5484" s="7">
        <f ca="1">IF($F5484=1,OFFSET(start_33,LOLP!$D5484+(1-$C5484)*24,LOLP!$B5484)*H5484/G5484,0)</f>
        <v>0</v>
      </c>
      <c r="K5484" s="7">
        <f ca="1">IF($F5484,OFFSET(start_40,LOLP!$D5484+(1-$C5484)*24,LOLP!$B5484),0)</f>
        <v>0</v>
      </c>
      <c r="L5484" s="7">
        <f ca="1">IF($F5484,OFFSET(start_50,LOLP!$D5484+(1-$C5484)*24,LOLP!$B5484),0)</f>
        <v>0</v>
      </c>
      <c r="M5484" s="25">
        <f t="shared" ca="1" si="597"/>
        <v>0</v>
      </c>
      <c r="N5484" s="25">
        <f t="shared" ca="1" si="598"/>
        <v>0</v>
      </c>
      <c r="O5484" s="15" t="e">
        <f t="shared" ca="1" si="599"/>
        <v>#DIV/0!</v>
      </c>
      <c r="P5484" s="15" t="e">
        <f t="shared" ca="1" si="600"/>
        <v>#DIV/0!</v>
      </c>
    </row>
    <row r="5485" spans="1:16" x14ac:dyDescent="0.25">
      <c r="A5485" s="1">
        <f t="shared" si="601"/>
        <v>43329</v>
      </c>
      <c r="B5485" s="7">
        <f t="shared" si="596"/>
        <v>8</v>
      </c>
      <c r="C5485" s="4">
        <f>INDEX(Calendar!$E$3:$E$367,MATCH(LOLP!$A5485,Calendar!$B$3:$B$367,0))</f>
        <v>1</v>
      </c>
      <c r="D5485" s="2">
        <f t="shared" si="602"/>
        <v>10</v>
      </c>
      <c r="E5485" s="36">
        <v>33645</v>
      </c>
      <c r="F5485" s="7">
        <f>IFERROR(IF(INDEX('Temperature Data'!$AA$15:$AA$348,MATCH(LOLP!A5485,'Temperature Data'!$B$15:$B$348,0))&gt;IF(B5485=9,$G$2,LOLP!$F$2),1,0),0)</f>
        <v>1</v>
      </c>
      <c r="G5485" s="7">
        <f>SUMIFS(LOLP!$F$4:$F$8763,$C$4:$C$8763,$C5485,$B$4:$B$8763,$B5485,$D$4:$D$8763,$D5485)</f>
        <v>9</v>
      </c>
      <c r="H5485" s="7">
        <f>COUNTIFS(Calendar!$E$3:$E$367,LOLP!C5485,Calendar!$D$3:$D$367,LOLP!B5485)</f>
        <v>23</v>
      </c>
      <c r="I5485" s="7">
        <f ca="1">IF($F5485=1,OFFSET(start_norps,LOLP!$D5485+(1-$C5485)*24,LOLP!$B5485)*H5485/G5485,0)</f>
        <v>1.7369398800861817E-12</v>
      </c>
      <c r="J5485" s="7">
        <f ca="1">IF($F5485=1,OFFSET(start_33,LOLP!$D5485+(1-$C5485)*24,LOLP!$B5485)*H5485/G5485,0)</f>
        <v>0</v>
      </c>
      <c r="K5485" s="7">
        <f ca="1">IF($F5485,OFFSET(start_40,LOLP!$D5485+(1-$C5485)*24,LOLP!$B5485),0)</f>
        <v>0</v>
      </c>
      <c r="L5485" s="7">
        <f ca="1">IF($F5485,OFFSET(start_50,LOLP!$D5485+(1-$C5485)*24,LOLP!$B5485),0)</f>
        <v>0</v>
      </c>
      <c r="M5485" s="25">
        <f t="shared" ca="1" si="597"/>
        <v>1.0459617689311665E-15</v>
      </c>
      <c r="N5485" s="25">
        <f t="shared" ca="1" si="598"/>
        <v>0</v>
      </c>
      <c r="O5485" s="15" t="e">
        <f t="shared" ca="1" si="599"/>
        <v>#DIV/0!</v>
      </c>
      <c r="P5485" s="15" t="e">
        <f t="shared" ca="1" si="600"/>
        <v>#DIV/0!</v>
      </c>
    </row>
    <row r="5486" spans="1:16" x14ac:dyDescent="0.25">
      <c r="A5486" s="1">
        <f t="shared" si="601"/>
        <v>43329</v>
      </c>
      <c r="B5486" s="7">
        <f t="shared" si="596"/>
        <v>8</v>
      </c>
      <c r="C5486" s="4">
        <f>INDEX(Calendar!$E$3:$E$367,MATCH(LOLP!$A5486,Calendar!$B$3:$B$367,0))</f>
        <v>1</v>
      </c>
      <c r="D5486" s="2">
        <f t="shared" si="602"/>
        <v>11</v>
      </c>
      <c r="E5486" s="36">
        <v>34865</v>
      </c>
      <c r="F5486" s="7">
        <f>IFERROR(IF(INDEX('Temperature Data'!$AA$15:$AA$348,MATCH(LOLP!A5486,'Temperature Data'!$B$15:$B$348,0))&gt;IF(B5486=9,$G$2,LOLP!$F$2),1,0),0)</f>
        <v>1</v>
      </c>
      <c r="G5486" s="7">
        <f>SUMIFS(LOLP!$F$4:$F$8763,$C$4:$C$8763,$C5486,$B$4:$B$8763,$B5486,$D$4:$D$8763,$D5486)</f>
        <v>9</v>
      </c>
      <c r="H5486" s="7">
        <f>COUNTIFS(Calendar!$E$3:$E$367,LOLP!C5486,Calendar!$D$3:$D$367,LOLP!B5486)</f>
        <v>23</v>
      </c>
      <c r="I5486" s="7">
        <f ca="1">IF($F5486=1,OFFSET(start_norps,LOLP!$D5486+(1-$C5486)*24,LOLP!$B5486)*H5486/G5486,0)</f>
        <v>2.8052284474909181E-10</v>
      </c>
      <c r="J5486" s="7">
        <f ca="1">IF($F5486=1,OFFSET(start_33,LOLP!$D5486+(1-$C5486)*24,LOLP!$B5486)*H5486/G5486,0)</f>
        <v>0</v>
      </c>
      <c r="K5486" s="7">
        <f ca="1">IF($F5486,OFFSET(start_40,LOLP!$D5486+(1-$C5486)*24,LOLP!$B5486),0)</f>
        <v>0</v>
      </c>
      <c r="L5486" s="7">
        <f ca="1">IF($F5486,OFFSET(start_50,LOLP!$D5486+(1-$C5486)*24,LOLP!$B5486),0)</f>
        <v>0</v>
      </c>
      <c r="M5486" s="25">
        <f t="shared" ca="1" si="597"/>
        <v>1.6892707357539894E-13</v>
      </c>
      <c r="N5486" s="25">
        <f t="shared" ca="1" si="598"/>
        <v>0</v>
      </c>
      <c r="O5486" s="15" t="e">
        <f t="shared" ca="1" si="599"/>
        <v>#DIV/0!</v>
      </c>
      <c r="P5486" s="15" t="e">
        <f t="shared" ca="1" si="600"/>
        <v>#DIV/0!</v>
      </c>
    </row>
    <row r="5487" spans="1:16" x14ac:dyDescent="0.25">
      <c r="A5487" s="1">
        <f t="shared" si="601"/>
        <v>43329</v>
      </c>
      <c r="B5487" s="7">
        <f t="shared" si="596"/>
        <v>8</v>
      </c>
      <c r="C5487" s="4">
        <f>INDEX(Calendar!$E$3:$E$367,MATCH(LOLP!$A5487,Calendar!$B$3:$B$367,0))</f>
        <v>1</v>
      </c>
      <c r="D5487" s="2">
        <f t="shared" si="602"/>
        <v>12</v>
      </c>
      <c r="E5487" s="36">
        <v>36844</v>
      </c>
      <c r="F5487" s="7">
        <f>IFERROR(IF(INDEX('Temperature Data'!$AA$15:$AA$348,MATCH(LOLP!A5487,'Temperature Data'!$B$15:$B$348,0))&gt;IF(B5487=9,$G$2,LOLP!$F$2),1,0),0)</f>
        <v>1</v>
      </c>
      <c r="G5487" s="7">
        <f>SUMIFS(LOLP!$F$4:$F$8763,$C$4:$C$8763,$C5487,$B$4:$B$8763,$B5487,$D$4:$D$8763,$D5487)</f>
        <v>9</v>
      </c>
      <c r="H5487" s="7">
        <f>COUNTIFS(Calendar!$E$3:$E$367,LOLP!C5487,Calendar!$D$3:$D$367,LOLP!B5487)</f>
        <v>23</v>
      </c>
      <c r="I5487" s="7">
        <f ca="1">IF($F5487=1,OFFSET(start_norps,LOLP!$D5487+(1-$C5487)*24,LOLP!$B5487)*H5487/G5487,0)</f>
        <v>1.0842800071119944E-7</v>
      </c>
      <c r="J5487" s="7">
        <f ca="1">IF($F5487=1,OFFSET(start_33,LOLP!$D5487+(1-$C5487)*24,LOLP!$B5487)*H5487/G5487,0)</f>
        <v>0</v>
      </c>
      <c r="K5487" s="7">
        <f ca="1">IF($F5487,OFFSET(start_40,LOLP!$D5487+(1-$C5487)*24,LOLP!$B5487),0)</f>
        <v>0</v>
      </c>
      <c r="L5487" s="7">
        <f ca="1">IF($F5487,OFFSET(start_50,LOLP!$D5487+(1-$C5487)*24,LOLP!$B5487),0)</f>
        <v>0</v>
      </c>
      <c r="M5487" s="25">
        <f t="shared" ca="1" si="597"/>
        <v>6.5293879613109474E-11</v>
      </c>
      <c r="N5487" s="25">
        <f t="shared" ca="1" si="598"/>
        <v>0</v>
      </c>
      <c r="O5487" s="15" t="e">
        <f t="shared" ca="1" si="599"/>
        <v>#DIV/0!</v>
      </c>
      <c r="P5487" s="15" t="e">
        <f t="shared" ca="1" si="600"/>
        <v>#DIV/0!</v>
      </c>
    </row>
    <row r="5488" spans="1:16" x14ac:dyDescent="0.25">
      <c r="A5488" s="1">
        <f t="shared" si="601"/>
        <v>43329</v>
      </c>
      <c r="B5488" s="7">
        <f t="shared" si="596"/>
        <v>8</v>
      </c>
      <c r="C5488" s="4">
        <f>INDEX(Calendar!$E$3:$E$367,MATCH(LOLP!$A5488,Calendar!$B$3:$B$367,0))</f>
        <v>1</v>
      </c>
      <c r="D5488" s="2">
        <f t="shared" si="602"/>
        <v>13</v>
      </c>
      <c r="E5488" s="36">
        <v>38577</v>
      </c>
      <c r="F5488" s="7">
        <f>IFERROR(IF(INDEX('Temperature Data'!$AA$15:$AA$348,MATCH(LOLP!A5488,'Temperature Data'!$B$15:$B$348,0))&gt;IF(B5488=9,$G$2,LOLP!$F$2),1,0),0)</f>
        <v>1</v>
      </c>
      <c r="G5488" s="7">
        <f>SUMIFS(LOLP!$F$4:$F$8763,$C$4:$C$8763,$C5488,$B$4:$B$8763,$B5488,$D$4:$D$8763,$D5488)</f>
        <v>9</v>
      </c>
      <c r="H5488" s="7">
        <f>COUNTIFS(Calendar!$E$3:$E$367,LOLP!C5488,Calendar!$D$3:$D$367,LOLP!B5488)</f>
        <v>23</v>
      </c>
      <c r="I5488" s="7">
        <f ca="1">IF($F5488=1,OFFSET(start_norps,LOLP!$D5488+(1-$C5488)*24,LOLP!$B5488)*H5488/G5488,0)</f>
        <v>4.5367225708346461E-4</v>
      </c>
      <c r="J5488" s="7">
        <f ca="1">IF($F5488=1,OFFSET(start_33,LOLP!$D5488+(1-$C5488)*24,LOLP!$B5488)*H5488/G5488,0)</f>
        <v>2.038348857222932E-11</v>
      </c>
      <c r="K5488" s="7">
        <f ca="1">IF($F5488,OFFSET(start_40,LOLP!$D5488+(1-$C5488)*24,LOLP!$B5488),0)</f>
        <v>0</v>
      </c>
      <c r="L5488" s="7">
        <f ca="1">IF($F5488,OFFSET(start_50,LOLP!$D5488+(1-$C5488)*24,LOLP!$B5488),0)</f>
        <v>0</v>
      </c>
      <c r="M5488" s="25">
        <f t="shared" ca="1" si="597"/>
        <v>2.7319531434241183E-7</v>
      </c>
      <c r="N5488" s="25">
        <f t="shared" ca="1" si="598"/>
        <v>1.0879040268119986E-14</v>
      </c>
      <c r="O5488" s="15" t="e">
        <f t="shared" ca="1" si="599"/>
        <v>#DIV/0!</v>
      </c>
      <c r="P5488" s="15" t="e">
        <f t="shared" ca="1" si="600"/>
        <v>#DIV/0!</v>
      </c>
    </row>
    <row r="5489" spans="1:16" x14ac:dyDescent="0.25">
      <c r="A5489" s="1">
        <f t="shared" si="601"/>
        <v>43329</v>
      </c>
      <c r="B5489" s="7">
        <f t="shared" si="596"/>
        <v>8</v>
      </c>
      <c r="C5489" s="4">
        <f>INDEX(Calendar!$E$3:$E$367,MATCH(LOLP!$A5489,Calendar!$B$3:$B$367,0))</f>
        <v>1</v>
      </c>
      <c r="D5489" s="2">
        <f t="shared" si="602"/>
        <v>14</v>
      </c>
      <c r="E5489" s="36">
        <v>40324</v>
      </c>
      <c r="F5489" s="7">
        <f>IFERROR(IF(INDEX('Temperature Data'!$AA$15:$AA$348,MATCH(LOLP!A5489,'Temperature Data'!$B$15:$B$348,0))&gt;IF(B5489=9,$G$2,LOLP!$F$2),1,0),0)</f>
        <v>1</v>
      </c>
      <c r="G5489" s="7">
        <f>SUMIFS(LOLP!$F$4:$F$8763,$C$4:$C$8763,$C5489,$B$4:$B$8763,$B5489,$D$4:$D$8763,$D5489)</f>
        <v>9</v>
      </c>
      <c r="H5489" s="7">
        <f>COUNTIFS(Calendar!$E$3:$E$367,LOLP!C5489,Calendar!$D$3:$D$367,LOLP!B5489)</f>
        <v>23</v>
      </c>
      <c r="I5489" s="7">
        <f ca="1">IF($F5489=1,OFFSET(start_norps,LOLP!$D5489+(1-$C5489)*24,LOLP!$B5489)*H5489/G5489,0)</f>
        <v>3.5772062177643699E-2</v>
      </c>
      <c r="J5489" s="7">
        <f ca="1">IF($F5489=1,OFFSET(start_33,LOLP!$D5489+(1-$C5489)*24,LOLP!$B5489)*H5489/G5489,0)</f>
        <v>2.4293218178767716E-7</v>
      </c>
      <c r="K5489" s="7">
        <f ca="1">IF($F5489,OFFSET(start_40,LOLP!$D5489+(1-$C5489)*24,LOLP!$B5489),0)</f>
        <v>0</v>
      </c>
      <c r="L5489" s="7">
        <f ca="1">IF($F5489,OFFSET(start_50,LOLP!$D5489+(1-$C5489)*24,LOLP!$B5489),0)</f>
        <v>0</v>
      </c>
      <c r="M5489" s="25">
        <f t="shared" ca="1" si="597"/>
        <v>2.154145337015775E-5</v>
      </c>
      <c r="N5489" s="25">
        <f t="shared" ca="1" si="598"/>
        <v>1.2965734391958092E-10</v>
      </c>
      <c r="O5489" s="15" t="e">
        <f t="shared" ca="1" si="599"/>
        <v>#DIV/0!</v>
      </c>
      <c r="P5489" s="15" t="e">
        <f t="shared" ca="1" si="600"/>
        <v>#DIV/0!</v>
      </c>
    </row>
    <row r="5490" spans="1:16" x14ac:dyDescent="0.25">
      <c r="A5490" s="1">
        <f t="shared" si="601"/>
        <v>43329</v>
      </c>
      <c r="B5490" s="7">
        <f t="shared" si="596"/>
        <v>8</v>
      </c>
      <c r="C5490" s="4">
        <f>INDEX(Calendar!$E$3:$E$367,MATCH(LOLP!$A5490,Calendar!$B$3:$B$367,0))</f>
        <v>1</v>
      </c>
      <c r="D5490" s="2">
        <f t="shared" si="602"/>
        <v>15</v>
      </c>
      <c r="E5490" s="36">
        <v>41882</v>
      </c>
      <c r="F5490" s="7">
        <f>IFERROR(IF(INDEX('Temperature Data'!$AA$15:$AA$348,MATCH(LOLP!A5490,'Temperature Data'!$B$15:$B$348,0))&gt;IF(B5490=9,$G$2,LOLP!$F$2),1,0),0)</f>
        <v>1</v>
      </c>
      <c r="G5490" s="7">
        <f>SUMIFS(LOLP!$F$4:$F$8763,$C$4:$C$8763,$C5490,$B$4:$B$8763,$B5490,$D$4:$D$8763,$D5490)</f>
        <v>9</v>
      </c>
      <c r="H5490" s="7">
        <f>COUNTIFS(Calendar!$E$3:$E$367,LOLP!C5490,Calendar!$D$3:$D$367,LOLP!B5490)</f>
        <v>23</v>
      </c>
      <c r="I5490" s="7">
        <f ca="1">IF($F5490=1,OFFSET(start_norps,LOLP!$D5490+(1-$C5490)*24,LOLP!$B5490)*H5490/G5490,0)</f>
        <v>1.6067434961801694</v>
      </c>
      <c r="J5490" s="7">
        <f ca="1">IF($F5490=1,OFFSET(start_33,LOLP!$D5490+(1-$C5490)*24,LOLP!$B5490)*H5490/G5490,0)</f>
        <v>5.9386552897597996E-3</v>
      </c>
      <c r="K5490" s="7">
        <f ca="1">IF($F5490,OFFSET(start_40,LOLP!$D5490+(1-$C5490)*24,LOLP!$B5490),0)</f>
        <v>0</v>
      </c>
      <c r="L5490" s="7">
        <f ca="1">IF($F5490,OFFSET(start_50,LOLP!$D5490+(1-$C5490)*24,LOLP!$B5490),0)</f>
        <v>0</v>
      </c>
      <c r="M5490" s="25">
        <f t="shared" ca="1" si="597"/>
        <v>9.6755926255770637E-4</v>
      </c>
      <c r="N5490" s="25">
        <f t="shared" ca="1" si="598"/>
        <v>3.1695688305191146E-6</v>
      </c>
      <c r="O5490" s="15" t="e">
        <f t="shared" ca="1" si="599"/>
        <v>#DIV/0!</v>
      </c>
      <c r="P5490" s="15" t="e">
        <f t="shared" ca="1" si="600"/>
        <v>#DIV/0!</v>
      </c>
    </row>
    <row r="5491" spans="1:16" x14ac:dyDescent="0.25">
      <c r="A5491" s="1">
        <f t="shared" si="601"/>
        <v>43329</v>
      </c>
      <c r="B5491" s="7">
        <f t="shared" si="596"/>
        <v>8</v>
      </c>
      <c r="C5491" s="4">
        <f>INDEX(Calendar!$E$3:$E$367,MATCH(LOLP!$A5491,Calendar!$B$3:$B$367,0))</f>
        <v>1</v>
      </c>
      <c r="D5491" s="2">
        <f t="shared" si="602"/>
        <v>16</v>
      </c>
      <c r="E5491" s="36">
        <v>42887</v>
      </c>
      <c r="F5491" s="7">
        <f>IFERROR(IF(INDEX('Temperature Data'!$AA$15:$AA$348,MATCH(LOLP!A5491,'Temperature Data'!$B$15:$B$348,0))&gt;IF(B5491=9,$G$2,LOLP!$F$2),1,0),0)</f>
        <v>1</v>
      </c>
      <c r="G5491" s="7">
        <f>SUMIFS(LOLP!$F$4:$F$8763,$C$4:$C$8763,$C5491,$B$4:$B$8763,$B5491,$D$4:$D$8763,$D5491)</f>
        <v>9</v>
      </c>
      <c r="H5491" s="7">
        <f>COUNTIFS(Calendar!$E$3:$E$367,LOLP!C5491,Calendar!$D$3:$D$367,LOLP!B5491)</f>
        <v>23</v>
      </c>
      <c r="I5491" s="7">
        <f ca="1">IF($F5491=1,OFFSET(start_norps,LOLP!$D5491+(1-$C5491)*24,LOLP!$B5491)*H5491/G5491,0)</f>
        <v>5.7771762531966964</v>
      </c>
      <c r="J5491" s="7">
        <f ca="1">IF($F5491=1,OFFSET(start_33,LOLP!$D5491+(1-$C5491)*24,LOLP!$B5491)*H5491/G5491,0)</f>
        <v>0.16296445197509316</v>
      </c>
      <c r="K5491" s="7">
        <f ca="1">IF($F5491,OFFSET(start_40,LOLP!$D5491+(1-$C5491)*24,LOLP!$B5491),0)</f>
        <v>0</v>
      </c>
      <c r="L5491" s="7">
        <f ca="1">IF($F5491,OFFSET(start_50,LOLP!$D5491+(1-$C5491)*24,LOLP!$B5491),0)</f>
        <v>0</v>
      </c>
      <c r="M5491" s="25">
        <f t="shared" ca="1" si="597"/>
        <v>3.4789376204091326E-3</v>
      </c>
      <c r="N5491" s="25">
        <f t="shared" ca="1" si="598"/>
        <v>8.6977105465869928E-5</v>
      </c>
      <c r="O5491" s="15" t="e">
        <f t="shared" ca="1" si="599"/>
        <v>#DIV/0!</v>
      </c>
      <c r="P5491" s="15" t="e">
        <f t="shared" ca="1" si="600"/>
        <v>#DIV/0!</v>
      </c>
    </row>
    <row r="5492" spans="1:16" x14ac:dyDescent="0.25">
      <c r="A5492" s="1">
        <f t="shared" si="601"/>
        <v>43329</v>
      </c>
      <c r="B5492" s="7">
        <f t="shared" si="596"/>
        <v>8</v>
      </c>
      <c r="C5492" s="4">
        <f>INDEX(Calendar!$E$3:$E$367,MATCH(LOLP!$A5492,Calendar!$B$3:$B$367,0))</f>
        <v>1</v>
      </c>
      <c r="D5492" s="2">
        <f t="shared" si="602"/>
        <v>17</v>
      </c>
      <c r="E5492" s="36">
        <v>43028</v>
      </c>
      <c r="F5492" s="7">
        <f>IFERROR(IF(INDEX('Temperature Data'!$AA$15:$AA$348,MATCH(LOLP!A5492,'Temperature Data'!$B$15:$B$348,0))&gt;IF(B5492=9,$G$2,LOLP!$F$2),1,0),0)</f>
        <v>1</v>
      </c>
      <c r="G5492" s="7">
        <f>SUMIFS(LOLP!$F$4:$F$8763,$C$4:$C$8763,$C5492,$B$4:$B$8763,$B5492,$D$4:$D$8763,$D5492)</f>
        <v>9</v>
      </c>
      <c r="H5492" s="7">
        <f>COUNTIFS(Calendar!$E$3:$E$367,LOLP!C5492,Calendar!$D$3:$D$367,LOLP!B5492)</f>
        <v>23</v>
      </c>
      <c r="I5492" s="7">
        <f ca="1">IF($F5492=1,OFFSET(start_norps,LOLP!$D5492+(1-$C5492)*24,LOLP!$B5492)*H5492/G5492,0)</f>
        <v>8.584026457068946</v>
      </c>
      <c r="J5492" s="7">
        <f ca="1">IF($F5492=1,OFFSET(start_33,LOLP!$D5492+(1-$C5492)*24,LOLP!$B5492)*H5492/G5492,0)</f>
        <v>0.846701296384193</v>
      </c>
      <c r="K5492" s="7">
        <f ca="1">IF($F5492,OFFSET(start_40,LOLP!$D5492+(1-$C5492)*24,LOLP!$B5492),0)</f>
        <v>0</v>
      </c>
      <c r="L5492" s="7">
        <f ca="1">IF($F5492,OFFSET(start_50,LOLP!$D5492+(1-$C5492)*24,LOLP!$B5492),0)</f>
        <v>0</v>
      </c>
      <c r="M5492" s="25">
        <f t="shared" ca="1" si="597"/>
        <v>5.1691849559826327E-3</v>
      </c>
      <c r="N5492" s="25">
        <f t="shared" ca="1" si="598"/>
        <v>4.5189995156092171E-4</v>
      </c>
      <c r="O5492" s="15" t="e">
        <f t="shared" ca="1" si="599"/>
        <v>#DIV/0!</v>
      </c>
      <c r="P5492" s="15" t="e">
        <f t="shared" ca="1" si="600"/>
        <v>#DIV/0!</v>
      </c>
    </row>
    <row r="5493" spans="1:16" x14ac:dyDescent="0.25">
      <c r="A5493" s="1">
        <f t="shared" si="601"/>
        <v>43329</v>
      </c>
      <c r="B5493" s="7">
        <f t="shared" si="596"/>
        <v>8</v>
      </c>
      <c r="C5493" s="4">
        <f>INDEX(Calendar!$E$3:$E$367,MATCH(LOLP!$A5493,Calendar!$B$3:$B$367,0))</f>
        <v>1</v>
      </c>
      <c r="D5493" s="2">
        <f t="shared" si="602"/>
        <v>18</v>
      </c>
      <c r="E5493" s="36">
        <v>42099</v>
      </c>
      <c r="F5493" s="7">
        <f>IFERROR(IF(INDEX('Temperature Data'!$AA$15:$AA$348,MATCH(LOLP!A5493,'Temperature Data'!$B$15:$B$348,0))&gt;IF(B5493=9,$G$2,LOLP!$F$2),1,0),0)</f>
        <v>1</v>
      </c>
      <c r="G5493" s="7">
        <f>SUMIFS(LOLP!$F$4:$F$8763,$C$4:$C$8763,$C5493,$B$4:$B$8763,$B5493,$D$4:$D$8763,$D5493)</f>
        <v>9</v>
      </c>
      <c r="H5493" s="7">
        <f>COUNTIFS(Calendar!$E$3:$E$367,LOLP!C5493,Calendar!$D$3:$D$367,LOLP!B5493)</f>
        <v>23</v>
      </c>
      <c r="I5493" s="7">
        <f ca="1">IF($F5493=1,OFFSET(start_norps,LOLP!$D5493+(1-$C5493)*24,LOLP!$B5493)*H5493/G5493,0)</f>
        <v>9.3439591492068885</v>
      </c>
      <c r="J5493" s="7">
        <f ca="1">IF($F5493=1,OFFSET(start_33,LOLP!$D5493+(1-$C5493)*24,LOLP!$B5493)*H5493/G5493,0)</f>
        <v>4.6868626283270594</v>
      </c>
      <c r="K5493" s="7">
        <f ca="1">IF($F5493,OFFSET(start_40,LOLP!$D5493+(1-$C5493)*24,LOLP!$B5493),0)</f>
        <v>0</v>
      </c>
      <c r="L5493" s="7">
        <f ca="1">IF($F5493,OFFSET(start_50,LOLP!$D5493+(1-$C5493)*24,LOLP!$B5493),0)</f>
        <v>0</v>
      </c>
      <c r="M5493" s="25">
        <f t="shared" ca="1" si="597"/>
        <v>5.6268061736483741E-3</v>
      </c>
      <c r="N5493" s="25">
        <f t="shared" ca="1" si="598"/>
        <v>2.5014642161982088E-3</v>
      </c>
      <c r="O5493" s="15" t="e">
        <f t="shared" ca="1" si="599"/>
        <v>#DIV/0!</v>
      </c>
      <c r="P5493" s="15" t="e">
        <f t="shared" ca="1" si="600"/>
        <v>#DIV/0!</v>
      </c>
    </row>
    <row r="5494" spans="1:16" x14ac:dyDescent="0.25">
      <c r="A5494" s="1">
        <f t="shared" si="601"/>
        <v>43329</v>
      </c>
      <c r="B5494" s="7">
        <f t="shared" si="596"/>
        <v>8</v>
      </c>
      <c r="C5494" s="4">
        <f>INDEX(Calendar!$E$3:$E$367,MATCH(LOLP!$A5494,Calendar!$B$3:$B$367,0))</f>
        <v>1</v>
      </c>
      <c r="D5494" s="2">
        <f t="shared" si="602"/>
        <v>19</v>
      </c>
      <c r="E5494" s="36">
        <v>40544</v>
      </c>
      <c r="F5494" s="7">
        <f>IFERROR(IF(INDEX('Temperature Data'!$AA$15:$AA$348,MATCH(LOLP!A5494,'Temperature Data'!$B$15:$B$348,0))&gt;IF(B5494=9,$G$2,LOLP!$F$2),1,0),0)</f>
        <v>1</v>
      </c>
      <c r="G5494" s="7">
        <f>SUMIFS(LOLP!$F$4:$F$8763,$C$4:$C$8763,$C5494,$B$4:$B$8763,$B5494,$D$4:$D$8763,$D5494)</f>
        <v>9</v>
      </c>
      <c r="H5494" s="7">
        <f>COUNTIFS(Calendar!$E$3:$E$367,LOLP!C5494,Calendar!$D$3:$D$367,LOLP!B5494)</f>
        <v>23</v>
      </c>
      <c r="I5494" s="7">
        <f ca="1">IF($F5494=1,OFFSET(start_norps,LOLP!$D5494+(1-$C5494)*24,LOLP!$B5494)*H5494/G5494,0)</f>
        <v>19.933743905240501</v>
      </c>
      <c r="J5494" s="7">
        <f ca="1">IF($F5494=1,OFFSET(start_33,LOLP!$D5494+(1-$C5494)*24,LOLP!$B5494)*H5494/G5494,0)</f>
        <v>27.913524716202556</v>
      </c>
      <c r="K5494" s="7">
        <f ca="1">IF($F5494,OFFSET(start_40,LOLP!$D5494+(1-$C5494)*24,LOLP!$B5494),0)</f>
        <v>0</v>
      </c>
      <c r="L5494" s="7">
        <f ca="1">IF($F5494,OFFSET(start_50,LOLP!$D5494+(1-$C5494)*24,LOLP!$B5494),0)</f>
        <v>0</v>
      </c>
      <c r="M5494" s="25">
        <f t="shared" ca="1" si="597"/>
        <v>1.2003831724740928E-2</v>
      </c>
      <c r="N5494" s="25">
        <f t="shared" ca="1" si="598"/>
        <v>1.4897958135903024E-2</v>
      </c>
      <c r="O5494" s="15" t="e">
        <f t="shared" ca="1" si="599"/>
        <v>#DIV/0!</v>
      </c>
      <c r="P5494" s="15" t="e">
        <f t="shared" ca="1" si="600"/>
        <v>#DIV/0!</v>
      </c>
    </row>
    <row r="5495" spans="1:16" x14ac:dyDescent="0.25">
      <c r="A5495" s="1">
        <f t="shared" si="601"/>
        <v>43329</v>
      </c>
      <c r="B5495" s="7">
        <f t="shared" si="596"/>
        <v>8</v>
      </c>
      <c r="C5495" s="4">
        <f>INDEX(Calendar!$E$3:$E$367,MATCH(LOLP!$A5495,Calendar!$B$3:$B$367,0))</f>
        <v>1</v>
      </c>
      <c r="D5495" s="2">
        <f t="shared" si="602"/>
        <v>20</v>
      </c>
      <c r="E5495" s="36">
        <v>39529</v>
      </c>
      <c r="F5495" s="7">
        <f>IFERROR(IF(INDEX('Temperature Data'!$AA$15:$AA$348,MATCH(LOLP!A5495,'Temperature Data'!$B$15:$B$348,0))&gt;IF(B5495=9,$G$2,LOLP!$F$2),1,0),0)</f>
        <v>1</v>
      </c>
      <c r="G5495" s="7">
        <f>SUMIFS(LOLP!$F$4:$F$8763,$C$4:$C$8763,$C5495,$B$4:$B$8763,$B5495,$D$4:$D$8763,$D5495)</f>
        <v>9</v>
      </c>
      <c r="H5495" s="7">
        <f>COUNTIFS(Calendar!$E$3:$E$367,LOLP!C5495,Calendar!$D$3:$D$367,LOLP!B5495)</f>
        <v>23</v>
      </c>
      <c r="I5495" s="7">
        <f ca="1">IF($F5495=1,OFFSET(start_norps,LOLP!$D5495+(1-$C5495)*24,LOLP!$B5495)*H5495/G5495,0)</f>
        <v>4.3043032577547917</v>
      </c>
      <c r="J5495" s="7">
        <f ca="1">IF($F5495=1,OFFSET(start_33,LOLP!$D5495+(1-$C5495)*24,LOLP!$B5495)*H5495/G5495,0)</f>
        <v>6.2603708794134079</v>
      </c>
      <c r="K5495" s="7">
        <f ca="1">IF($F5495,OFFSET(start_40,LOLP!$D5495+(1-$C5495)*24,LOLP!$B5495),0)</f>
        <v>0</v>
      </c>
      <c r="L5495" s="7">
        <f ca="1">IF($F5495,OFFSET(start_50,LOLP!$D5495+(1-$C5495)*24,LOLP!$B5495),0)</f>
        <v>0</v>
      </c>
      <c r="M5495" s="25">
        <f t="shared" ca="1" si="597"/>
        <v>2.5919933678268717E-3</v>
      </c>
      <c r="N5495" s="25">
        <f t="shared" ca="1" si="598"/>
        <v>3.3412743186312893E-3</v>
      </c>
      <c r="O5495" s="15" t="e">
        <f t="shared" ca="1" si="599"/>
        <v>#DIV/0!</v>
      </c>
      <c r="P5495" s="15" t="e">
        <f t="shared" ca="1" si="600"/>
        <v>#DIV/0!</v>
      </c>
    </row>
    <row r="5496" spans="1:16" x14ac:dyDescent="0.25">
      <c r="A5496" s="1">
        <f t="shared" si="601"/>
        <v>43329</v>
      </c>
      <c r="B5496" s="7">
        <f t="shared" si="596"/>
        <v>8</v>
      </c>
      <c r="C5496" s="4">
        <f>INDEX(Calendar!$E$3:$E$367,MATCH(LOLP!$A5496,Calendar!$B$3:$B$367,0))</f>
        <v>1</v>
      </c>
      <c r="D5496" s="2">
        <f t="shared" si="602"/>
        <v>21</v>
      </c>
      <c r="E5496" s="36">
        <v>37309</v>
      </c>
      <c r="F5496" s="7">
        <f>IFERROR(IF(INDEX('Temperature Data'!$AA$15:$AA$348,MATCH(LOLP!A5496,'Temperature Data'!$B$15:$B$348,0))&gt;IF(B5496=9,$G$2,LOLP!$F$2),1,0),0)</f>
        <v>1</v>
      </c>
      <c r="G5496" s="7">
        <f>SUMIFS(LOLP!$F$4:$F$8763,$C$4:$C$8763,$C5496,$B$4:$B$8763,$B5496,$D$4:$D$8763,$D5496)</f>
        <v>9</v>
      </c>
      <c r="H5496" s="7">
        <f>COUNTIFS(Calendar!$E$3:$E$367,LOLP!C5496,Calendar!$D$3:$D$367,LOLP!B5496)</f>
        <v>23</v>
      </c>
      <c r="I5496" s="7">
        <f ca="1">IF($F5496=1,OFFSET(start_norps,LOLP!$D5496+(1-$C5496)*24,LOLP!$B5496)*H5496/G5496,0)</f>
        <v>1.5737979098052444E-2</v>
      </c>
      <c r="J5496" s="7">
        <f ca="1">IF($F5496=1,OFFSET(start_33,LOLP!$D5496+(1-$C5496)*24,LOLP!$B5496)*H5496/G5496,0)</f>
        <v>4.5744019841412499E-2</v>
      </c>
      <c r="K5496" s="7">
        <f ca="1">IF($F5496,OFFSET(start_40,LOLP!$D5496+(1-$C5496)*24,LOLP!$B5496),0)</f>
        <v>0</v>
      </c>
      <c r="L5496" s="7">
        <f ca="1">IF($F5496,OFFSET(start_50,LOLP!$D5496+(1-$C5496)*24,LOLP!$B5496),0)</f>
        <v>0</v>
      </c>
      <c r="M5496" s="25">
        <f t="shared" ca="1" si="597"/>
        <v>9.4771987479404847E-6</v>
      </c>
      <c r="N5496" s="25">
        <f t="shared" ca="1" si="598"/>
        <v>2.4414419156807693E-5</v>
      </c>
      <c r="O5496" s="15" t="e">
        <f t="shared" ca="1" si="599"/>
        <v>#DIV/0!</v>
      </c>
      <c r="P5496" s="15" t="e">
        <f t="shared" ca="1" si="600"/>
        <v>#DIV/0!</v>
      </c>
    </row>
    <row r="5497" spans="1:16" x14ac:dyDescent="0.25">
      <c r="A5497" s="1">
        <f t="shared" si="601"/>
        <v>43329</v>
      </c>
      <c r="B5497" s="7">
        <f t="shared" si="596"/>
        <v>8</v>
      </c>
      <c r="C5497" s="4">
        <f>INDEX(Calendar!$E$3:$E$367,MATCH(LOLP!$A5497,Calendar!$B$3:$B$367,0))</f>
        <v>1</v>
      </c>
      <c r="D5497" s="2">
        <f t="shared" si="602"/>
        <v>22</v>
      </c>
      <c r="E5497" s="36">
        <v>34505</v>
      </c>
      <c r="F5497" s="7">
        <f>IFERROR(IF(INDEX('Temperature Data'!$AA$15:$AA$348,MATCH(LOLP!A5497,'Temperature Data'!$B$15:$B$348,0))&gt;IF(B5497=9,$G$2,LOLP!$F$2),1,0),0)</f>
        <v>1</v>
      </c>
      <c r="G5497" s="7">
        <f>SUMIFS(LOLP!$F$4:$F$8763,$C$4:$C$8763,$C5497,$B$4:$B$8763,$B5497,$D$4:$D$8763,$D5497)</f>
        <v>9</v>
      </c>
      <c r="H5497" s="7">
        <f>COUNTIFS(Calendar!$E$3:$E$367,LOLP!C5497,Calendar!$D$3:$D$367,LOLP!B5497)</f>
        <v>23</v>
      </c>
      <c r="I5497" s="7">
        <f ca="1">IF($F5497=1,OFFSET(start_norps,LOLP!$D5497+(1-$C5497)*24,LOLP!$B5497)*H5497/G5497,0)</f>
        <v>9.4252237657575667E-9</v>
      </c>
      <c r="J5497" s="7">
        <f ca="1">IF($F5497=1,OFFSET(start_33,LOLP!$D5497+(1-$C5497)*24,LOLP!$B5497)*H5497/G5497,0)</f>
        <v>8.2100411944041919E-8</v>
      </c>
      <c r="K5497" s="7">
        <f ca="1">IF($F5497,OFFSET(start_40,LOLP!$D5497+(1-$C5497)*24,LOLP!$B5497),0)</f>
        <v>0</v>
      </c>
      <c r="L5497" s="7">
        <f ca="1">IF($F5497,OFFSET(start_50,LOLP!$D5497+(1-$C5497)*24,LOLP!$B5497),0)</f>
        <v>0</v>
      </c>
      <c r="M5497" s="25">
        <f t="shared" ca="1" si="597"/>
        <v>5.6757426296842864E-12</v>
      </c>
      <c r="N5497" s="25">
        <f t="shared" ca="1" si="598"/>
        <v>4.3818489872501041E-11</v>
      </c>
      <c r="O5497" s="15" t="e">
        <f t="shared" ca="1" si="599"/>
        <v>#DIV/0!</v>
      </c>
      <c r="P5497" s="15" t="e">
        <f t="shared" ca="1" si="600"/>
        <v>#DIV/0!</v>
      </c>
    </row>
    <row r="5498" spans="1:16" x14ac:dyDescent="0.25">
      <c r="A5498" s="1">
        <f t="shared" si="601"/>
        <v>43329</v>
      </c>
      <c r="B5498" s="7">
        <f t="shared" si="596"/>
        <v>8</v>
      </c>
      <c r="C5498" s="4">
        <f>INDEX(Calendar!$E$3:$E$367,MATCH(LOLP!$A5498,Calendar!$B$3:$B$367,0))</f>
        <v>1</v>
      </c>
      <c r="D5498" s="2">
        <f t="shared" si="602"/>
        <v>23</v>
      </c>
      <c r="E5498" s="36">
        <v>31892</v>
      </c>
      <c r="F5498" s="7">
        <f>IFERROR(IF(INDEX('Temperature Data'!$AA$15:$AA$348,MATCH(LOLP!A5498,'Temperature Data'!$B$15:$B$348,0))&gt;IF(B5498=9,$G$2,LOLP!$F$2),1,0),0)</f>
        <v>1</v>
      </c>
      <c r="G5498" s="7">
        <f>SUMIFS(LOLP!$F$4:$F$8763,$C$4:$C$8763,$C5498,$B$4:$B$8763,$B5498,$D$4:$D$8763,$D5498)</f>
        <v>9</v>
      </c>
      <c r="H5498" s="7">
        <f>COUNTIFS(Calendar!$E$3:$E$367,LOLP!C5498,Calendar!$D$3:$D$367,LOLP!B5498)</f>
        <v>23</v>
      </c>
      <c r="I5498" s="7">
        <f ca="1">IF($F5498=1,OFFSET(start_norps,LOLP!$D5498+(1-$C5498)*24,LOLP!$B5498)*H5498/G5498,0)</f>
        <v>0</v>
      </c>
      <c r="J5498" s="7">
        <f ca="1">IF($F5498=1,OFFSET(start_33,LOLP!$D5498+(1-$C5498)*24,LOLP!$B5498)*H5498/G5498,0)</f>
        <v>0</v>
      </c>
      <c r="K5498" s="7">
        <f ca="1">IF($F5498,OFFSET(start_40,LOLP!$D5498+(1-$C5498)*24,LOLP!$B5498),0)</f>
        <v>0</v>
      </c>
      <c r="L5498" s="7">
        <f ca="1">IF($F5498,OFFSET(start_50,LOLP!$D5498+(1-$C5498)*24,LOLP!$B5498),0)</f>
        <v>0</v>
      </c>
      <c r="M5498" s="25">
        <f t="shared" ca="1" si="597"/>
        <v>0</v>
      </c>
      <c r="N5498" s="25">
        <f t="shared" ca="1" si="598"/>
        <v>0</v>
      </c>
      <c r="O5498" s="15" t="e">
        <f t="shared" ca="1" si="599"/>
        <v>#DIV/0!</v>
      </c>
      <c r="P5498" s="15" t="e">
        <f t="shared" ca="1" si="600"/>
        <v>#DIV/0!</v>
      </c>
    </row>
    <row r="5499" spans="1:16" x14ac:dyDescent="0.25">
      <c r="A5499" s="1">
        <f t="shared" si="601"/>
        <v>43329</v>
      </c>
      <c r="B5499" s="7">
        <f t="shared" si="596"/>
        <v>8</v>
      </c>
      <c r="C5499" s="4">
        <f>INDEX(Calendar!$E$3:$E$367,MATCH(LOLP!$A5499,Calendar!$B$3:$B$367,0))</f>
        <v>1</v>
      </c>
      <c r="D5499" s="2">
        <f t="shared" si="602"/>
        <v>24</v>
      </c>
      <c r="E5499" s="36">
        <v>29516</v>
      </c>
      <c r="F5499" s="7">
        <f>IFERROR(IF(INDEX('Temperature Data'!$AA$15:$AA$348,MATCH(LOLP!A5499,'Temperature Data'!$B$15:$B$348,0))&gt;IF(B5499=9,$G$2,LOLP!$F$2),1,0),0)</f>
        <v>1</v>
      </c>
      <c r="G5499" s="7">
        <f>SUMIFS(LOLP!$F$4:$F$8763,$C$4:$C$8763,$C5499,$B$4:$B$8763,$B5499,$D$4:$D$8763,$D5499)</f>
        <v>9</v>
      </c>
      <c r="H5499" s="7">
        <f>COUNTIFS(Calendar!$E$3:$E$367,LOLP!C5499,Calendar!$D$3:$D$367,LOLP!B5499)</f>
        <v>23</v>
      </c>
      <c r="I5499" s="7">
        <f ca="1">IF($F5499=1,OFFSET(start_norps,LOLP!$D5499+(1-$C5499)*24,LOLP!$B5499)*H5499/G5499,0)</f>
        <v>0</v>
      </c>
      <c r="J5499" s="7">
        <f ca="1">IF($F5499=1,OFFSET(start_33,LOLP!$D5499+(1-$C5499)*24,LOLP!$B5499)*H5499/G5499,0)</f>
        <v>0</v>
      </c>
      <c r="K5499" s="7">
        <f ca="1">IF($F5499,OFFSET(start_40,LOLP!$D5499+(1-$C5499)*24,LOLP!$B5499),0)</f>
        <v>0</v>
      </c>
      <c r="L5499" s="7">
        <f ca="1">IF($F5499,OFFSET(start_50,LOLP!$D5499+(1-$C5499)*24,LOLP!$B5499),0)</f>
        <v>0</v>
      </c>
      <c r="M5499" s="25">
        <f t="shared" ca="1" si="597"/>
        <v>0</v>
      </c>
      <c r="N5499" s="25">
        <f t="shared" ca="1" si="598"/>
        <v>0</v>
      </c>
      <c r="O5499" s="15" t="e">
        <f t="shared" ca="1" si="599"/>
        <v>#DIV/0!</v>
      </c>
      <c r="P5499" s="15" t="e">
        <f t="shared" ca="1" si="600"/>
        <v>#DIV/0!</v>
      </c>
    </row>
    <row r="5500" spans="1:16" x14ac:dyDescent="0.25">
      <c r="A5500" s="1">
        <f t="shared" si="601"/>
        <v>43330</v>
      </c>
      <c r="B5500" s="7">
        <f t="shared" si="596"/>
        <v>8</v>
      </c>
      <c r="C5500" s="4">
        <f>INDEX(Calendar!$E$3:$E$367,MATCH(LOLP!$A5500,Calendar!$B$3:$B$367,0))</f>
        <v>0</v>
      </c>
      <c r="D5500" s="2">
        <f t="shared" si="602"/>
        <v>1</v>
      </c>
      <c r="E5500" s="36">
        <v>27617</v>
      </c>
      <c r="F5500" s="7">
        <f>IFERROR(IF(INDEX('Temperature Data'!$AA$15:$AA$348,MATCH(LOLP!A5500,'Temperature Data'!$B$15:$B$348,0))&gt;IF(B5500=9,$G$2,LOLP!$F$2),1,0),0)</f>
        <v>1</v>
      </c>
      <c r="G5500" s="7">
        <f>SUMIFS(LOLP!$F$4:$F$8763,$C$4:$C$8763,$C5500,$B$4:$B$8763,$B5500,$D$4:$D$8763,$D5500)</f>
        <v>6</v>
      </c>
      <c r="H5500" s="7">
        <f>COUNTIFS(Calendar!$E$3:$E$367,LOLP!C5500,Calendar!$D$3:$D$367,LOLP!B5500)</f>
        <v>8</v>
      </c>
      <c r="I5500" s="7">
        <f ca="1">IF($F5500=1,OFFSET(start_norps,LOLP!$D5500+(1-$C5500)*24,LOLP!$B5500)*H5500/G5500,0)</f>
        <v>0</v>
      </c>
      <c r="J5500" s="7">
        <f ca="1">IF($F5500=1,OFFSET(start_33,LOLP!$D5500+(1-$C5500)*24,LOLP!$B5500)*H5500/G5500,0)</f>
        <v>0</v>
      </c>
      <c r="K5500" s="7">
        <f ca="1">IF($F5500,OFFSET(start_40,LOLP!$D5500+(1-$C5500)*24,LOLP!$B5500),0)</f>
        <v>0</v>
      </c>
      <c r="L5500" s="7">
        <f ca="1">IF($F5500,OFFSET(start_50,LOLP!$D5500+(1-$C5500)*24,LOLP!$B5500),0)</f>
        <v>0</v>
      </c>
      <c r="M5500" s="25">
        <f t="shared" ca="1" si="597"/>
        <v>0</v>
      </c>
      <c r="N5500" s="25">
        <f t="shared" ca="1" si="598"/>
        <v>0</v>
      </c>
      <c r="O5500" s="15" t="e">
        <f t="shared" ca="1" si="599"/>
        <v>#DIV/0!</v>
      </c>
      <c r="P5500" s="15" t="e">
        <f t="shared" ca="1" si="600"/>
        <v>#DIV/0!</v>
      </c>
    </row>
    <row r="5501" spans="1:16" x14ac:dyDescent="0.25">
      <c r="A5501" s="1">
        <f t="shared" si="601"/>
        <v>43330</v>
      </c>
      <c r="B5501" s="7">
        <f t="shared" si="596"/>
        <v>8</v>
      </c>
      <c r="C5501" s="4">
        <f>INDEX(Calendar!$E$3:$E$367,MATCH(LOLP!$A5501,Calendar!$B$3:$B$367,0))</f>
        <v>0</v>
      </c>
      <c r="D5501" s="2">
        <f t="shared" si="602"/>
        <v>2</v>
      </c>
      <c r="E5501" s="36">
        <v>26668</v>
      </c>
      <c r="F5501" s="7">
        <f>IFERROR(IF(INDEX('Temperature Data'!$AA$15:$AA$348,MATCH(LOLP!A5501,'Temperature Data'!$B$15:$B$348,0))&gt;IF(B5501=9,$G$2,LOLP!$F$2),1,0),0)</f>
        <v>1</v>
      </c>
      <c r="G5501" s="7">
        <f>SUMIFS(LOLP!$F$4:$F$8763,$C$4:$C$8763,$C5501,$B$4:$B$8763,$B5501,$D$4:$D$8763,$D5501)</f>
        <v>6</v>
      </c>
      <c r="H5501" s="7">
        <f>COUNTIFS(Calendar!$E$3:$E$367,LOLP!C5501,Calendar!$D$3:$D$367,LOLP!B5501)</f>
        <v>8</v>
      </c>
      <c r="I5501" s="7">
        <f ca="1">IF($F5501=1,OFFSET(start_norps,LOLP!$D5501+(1-$C5501)*24,LOLP!$B5501)*H5501/G5501,0)</f>
        <v>0</v>
      </c>
      <c r="J5501" s="7">
        <f ca="1">IF($F5501=1,OFFSET(start_33,LOLP!$D5501+(1-$C5501)*24,LOLP!$B5501)*H5501/G5501,0)</f>
        <v>0</v>
      </c>
      <c r="K5501" s="7">
        <f ca="1">IF($F5501,OFFSET(start_40,LOLP!$D5501+(1-$C5501)*24,LOLP!$B5501),0)</f>
        <v>0</v>
      </c>
      <c r="L5501" s="7">
        <f ca="1">IF($F5501,OFFSET(start_50,LOLP!$D5501+(1-$C5501)*24,LOLP!$B5501),0)</f>
        <v>0</v>
      </c>
      <c r="M5501" s="25">
        <f t="shared" ca="1" si="597"/>
        <v>0</v>
      </c>
      <c r="N5501" s="25">
        <f t="shared" ca="1" si="598"/>
        <v>0</v>
      </c>
      <c r="O5501" s="15" t="e">
        <f t="shared" ca="1" si="599"/>
        <v>#DIV/0!</v>
      </c>
      <c r="P5501" s="15" t="e">
        <f t="shared" ca="1" si="600"/>
        <v>#DIV/0!</v>
      </c>
    </row>
    <row r="5502" spans="1:16" x14ac:dyDescent="0.25">
      <c r="A5502" s="1">
        <f t="shared" si="601"/>
        <v>43330</v>
      </c>
      <c r="B5502" s="7">
        <f t="shared" si="596"/>
        <v>8</v>
      </c>
      <c r="C5502" s="4">
        <f>INDEX(Calendar!$E$3:$E$367,MATCH(LOLP!$A5502,Calendar!$B$3:$B$367,0))</f>
        <v>0</v>
      </c>
      <c r="D5502" s="2">
        <f t="shared" si="602"/>
        <v>3</v>
      </c>
      <c r="E5502" s="36">
        <v>25942</v>
      </c>
      <c r="F5502" s="7">
        <f>IFERROR(IF(INDEX('Temperature Data'!$AA$15:$AA$348,MATCH(LOLP!A5502,'Temperature Data'!$B$15:$B$348,0))&gt;IF(B5502=9,$G$2,LOLP!$F$2),1,0),0)</f>
        <v>1</v>
      </c>
      <c r="G5502" s="7">
        <f>SUMIFS(LOLP!$F$4:$F$8763,$C$4:$C$8763,$C5502,$B$4:$B$8763,$B5502,$D$4:$D$8763,$D5502)</f>
        <v>6</v>
      </c>
      <c r="H5502" s="7">
        <f>COUNTIFS(Calendar!$E$3:$E$367,LOLP!C5502,Calendar!$D$3:$D$367,LOLP!B5502)</f>
        <v>8</v>
      </c>
      <c r="I5502" s="7">
        <f ca="1">IF($F5502=1,OFFSET(start_norps,LOLP!$D5502+(1-$C5502)*24,LOLP!$B5502)*H5502/G5502,0)</f>
        <v>0</v>
      </c>
      <c r="J5502" s="7">
        <f ca="1">IF($F5502=1,OFFSET(start_33,LOLP!$D5502+(1-$C5502)*24,LOLP!$B5502)*H5502/G5502,0)</f>
        <v>0</v>
      </c>
      <c r="K5502" s="7">
        <f ca="1">IF($F5502,OFFSET(start_40,LOLP!$D5502+(1-$C5502)*24,LOLP!$B5502),0)</f>
        <v>0</v>
      </c>
      <c r="L5502" s="7">
        <f ca="1">IF($F5502,OFFSET(start_50,LOLP!$D5502+(1-$C5502)*24,LOLP!$B5502),0)</f>
        <v>0</v>
      </c>
      <c r="M5502" s="25">
        <f t="shared" ca="1" si="597"/>
        <v>0</v>
      </c>
      <c r="N5502" s="25">
        <f t="shared" ca="1" si="598"/>
        <v>0</v>
      </c>
      <c r="O5502" s="15" t="e">
        <f t="shared" ca="1" si="599"/>
        <v>#DIV/0!</v>
      </c>
      <c r="P5502" s="15" t="e">
        <f t="shared" ca="1" si="600"/>
        <v>#DIV/0!</v>
      </c>
    </row>
    <row r="5503" spans="1:16" x14ac:dyDescent="0.25">
      <c r="A5503" s="1">
        <f t="shared" si="601"/>
        <v>43330</v>
      </c>
      <c r="B5503" s="7">
        <f t="shared" si="596"/>
        <v>8</v>
      </c>
      <c r="C5503" s="4">
        <f>INDEX(Calendar!$E$3:$E$367,MATCH(LOLP!$A5503,Calendar!$B$3:$B$367,0))</f>
        <v>0</v>
      </c>
      <c r="D5503" s="2">
        <f t="shared" si="602"/>
        <v>4</v>
      </c>
      <c r="E5503" s="36">
        <v>25653</v>
      </c>
      <c r="F5503" s="7">
        <f>IFERROR(IF(INDEX('Temperature Data'!$AA$15:$AA$348,MATCH(LOLP!A5503,'Temperature Data'!$B$15:$B$348,0))&gt;IF(B5503=9,$G$2,LOLP!$F$2),1,0),0)</f>
        <v>1</v>
      </c>
      <c r="G5503" s="7">
        <f>SUMIFS(LOLP!$F$4:$F$8763,$C$4:$C$8763,$C5503,$B$4:$B$8763,$B5503,$D$4:$D$8763,$D5503)</f>
        <v>6</v>
      </c>
      <c r="H5503" s="7">
        <f>COUNTIFS(Calendar!$E$3:$E$367,LOLP!C5503,Calendar!$D$3:$D$367,LOLP!B5503)</f>
        <v>8</v>
      </c>
      <c r="I5503" s="7">
        <f ca="1">IF($F5503=1,OFFSET(start_norps,LOLP!$D5503+(1-$C5503)*24,LOLP!$B5503)*H5503/G5503,0)</f>
        <v>0</v>
      </c>
      <c r="J5503" s="7">
        <f ca="1">IF($F5503=1,OFFSET(start_33,LOLP!$D5503+(1-$C5503)*24,LOLP!$B5503)*H5503/G5503,0)</f>
        <v>0</v>
      </c>
      <c r="K5503" s="7">
        <f ca="1">IF($F5503,OFFSET(start_40,LOLP!$D5503+(1-$C5503)*24,LOLP!$B5503),0)</f>
        <v>0</v>
      </c>
      <c r="L5503" s="7">
        <f ca="1">IF($F5503,OFFSET(start_50,LOLP!$D5503+(1-$C5503)*24,LOLP!$B5503),0)</f>
        <v>0</v>
      </c>
      <c r="M5503" s="25">
        <f t="shared" ca="1" si="597"/>
        <v>0</v>
      </c>
      <c r="N5503" s="25">
        <f t="shared" ca="1" si="598"/>
        <v>0</v>
      </c>
      <c r="O5503" s="15" t="e">
        <f t="shared" ca="1" si="599"/>
        <v>#DIV/0!</v>
      </c>
      <c r="P5503" s="15" t="e">
        <f t="shared" ca="1" si="600"/>
        <v>#DIV/0!</v>
      </c>
    </row>
    <row r="5504" spans="1:16" x14ac:dyDescent="0.25">
      <c r="A5504" s="1">
        <f t="shared" si="601"/>
        <v>43330</v>
      </c>
      <c r="B5504" s="7">
        <f t="shared" si="596"/>
        <v>8</v>
      </c>
      <c r="C5504" s="4">
        <f>INDEX(Calendar!$E$3:$E$367,MATCH(LOLP!$A5504,Calendar!$B$3:$B$367,0))</f>
        <v>0</v>
      </c>
      <c r="D5504" s="2">
        <f t="shared" si="602"/>
        <v>5</v>
      </c>
      <c r="E5504" s="36">
        <v>26186</v>
      </c>
      <c r="F5504" s="7">
        <f>IFERROR(IF(INDEX('Temperature Data'!$AA$15:$AA$348,MATCH(LOLP!A5504,'Temperature Data'!$B$15:$B$348,0))&gt;IF(B5504=9,$G$2,LOLP!$F$2),1,0),0)</f>
        <v>1</v>
      </c>
      <c r="G5504" s="7">
        <f>SUMIFS(LOLP!$F$4:$F$8763,$C$4:$C$8763,$C5504,$B$4:$B$8763,$B5504,$D$4:$D$8763,$D5504)</f>
        <v>6</v>
      </c>
      <c r="H5504" s="7">
        <f>COUNTIFS(Calendar!$E$3:$E$367,LOLP!C5504,Calendar!$D$3:$D$367,LOLP!B5504)</f>
        <v>8</v>
      </c>
      <c r="I5504" s="7">
        <f ca="1">IF($F5504=1,OFFSET(start_norps,LOLP!$D5504+(1-$C5504)*24,LOLP!$B5504)*H5504/G5504,0)</f>
        <v>0</v>
      </c>
      <c r="J5504" s="7">
        <f ca="1">IF($F5504=1,OFFSET(start_33,LOLP!$D5504+(1-$C5504)*24,LOLP!$B5504)*H5504/G5504,0)</f>
        <v>0</v>
      </c>
      <c r="K5504" s="7">
        <f ca="1">IF($F5504,OFFSET(start_40,LOLP!$D5504+(1-$C5504)*24,LOLP!$B5504),0)</f>
        <v>0</v>
      </c>
      <c r="L5504" s="7">
        <f ca="1">IF($F5504,OFFSET(start_50,LOLP!$D5504+(1-$C5504)*24,LOLP!$B5504),0)</f>
        <v>0</v>
      </c>
      <c r="M5504" s="25">
        <f t="shared" ca="1" si="597"/>
        <v>0</v>
      </c>
      <c r="N5504" s="25">
        <f t="shared" ca="1" si="598"/>
        <v>0</v>
      </c>
      <c r="O5504" s="15" t="e">
        <f t="shared" ca="1" si="599"/>
        <v>#DIV/0!</v>
      </c>
      <c r="P5504" s="15" t="e">
        <f t="shared" ca="1" si="600"/>
        <v>#DIV/0!</v>
      </c>
    </row>
    <row r="5505" spans="1:16" x14ac:dyDescent="0.25">
      <c r="A5505" s="1">
        <f t="shared" si="601"/>
        <v>43330</v>
      </c>
      <c r="B5505" s="7">
        <f t="shared" si="596"/>
        <v>8</v>
      </c>
      <c r="C5505" s="4">
        <f>INDEX(Calendar!$E$3:$E$367,MATCH(LOLP!$A5505,Calendar!$B$3:$B$367,0))</f>
        <v>0</v>
      </c>
      <c r="D5505" s="2">
        <f t="shared" si="602"/>
        <v>6</v>
      </c>
      <c r="E5505" s="36">
        <v>26761</v>
      </c>
      <c r="F5505" s="7">
        <f>IFERROR(IF(INDEX('Temperature Data'!$AA$15:$AA$348,MATCH(LOLP!A5505,'Temperature Data'!$B$15:$B$348,0))&gt;IF(B5505=9,$G$2,LOLP!$F$2),1,0),0)</f>
        <v>1</v>
      </c>
      <c r="G5505" s="7">
        <f>SUMIFS(LOLP!$F$4:$F$8763,$C$4:$C$8763,$C5505,$B$4:$B$8763,$B5505,$D$4:$D$8763,$D5505)</f>
        <v>6</v>
      </c>
      <c r="H5505" s="7">
        <f>COUNTIFS(Calendar!$E$3:$E$367,LOLP!C5505,Calendar!$D$3:$D$367,LOLP!B5505)</f>
        <v>8</v>
      </c>
      <c r="I5505" s="7">
        <f ca="1">IF($F5505=1,OFFSET(start_norps,LOLP!$D5505+(1-$C5505)*24,LOLP!$B5505)*H5505/G5505,0)</f>
        <v>0</v>
      </c>
      <c r="J5505" s="7">
        <f ca="1">IF($F5505=1,OFFSET(start_33,LOLP!$D5505+(1-$C5505)*24,LOLP!$B5505)*H5505/G5505,0)</f>
        <v>0</v>
      </c>
      <c r="K5505" s="7">
        <f ca="1">IF($F5505,OFFSET(start_40,LOLP!$D5505+(1-$C5505)*24,LOLP!$B5505),0)</f>
        <v>0</v>
      </c>
      <c r="L5505" s="7">
        <f ca="1">IF($F5505,OFFSET(start_50,LOLP!$D5505+(1-$C5505)*24,LOLP!$B5505),0)</f>
        <v>0</v>
      </c>
      <c r="M5505" s="25">
        <f t="shared" ca="1" si="597"/>
        <v>0</v>
      </c>
      <c r="N5505" s="25">
        <f t="shared" ca="1" si="598"/>
        <v>0</v>
      </c>
      <c r="O5505" s="15" t="e">
        <f t="shared" ca="1" si="599"/>
        <v>#DIV/0!</v>
      </c>
      <c r="P5505" s="15" t="e">
        <f t="shared" ca="1" si="600"/>
        <v>#DIV/0!</v>
      </c>
    </row>
    <row r="5506" spans="1:16" x14ac:dyDescent="0.25">
      <c r="A5506" s="1">
        <f t="shared" si="601"/>
        <v>43330</v>
      </c>
      <c r="B5506" s="7">
        <f t="shared" si="596"/>
        <v>8</v>
      </c>
      <c r="C5506" s="4">
        <f>INDEX(Calendar!$E$3:$E$367,MATCH(LOLP!$A5506,Calendar!$B$3:$B$367,0))</f>
        <v>0</v>
      </c>
      <c r="D5506" s="2">
        <f t="shared" si="602"/>
        <v>7</v>
      </c>
      <c r="E5506" s="36">
        <v>27366</v>
      </c>
      <c r="F5506" s="7">
        <f>IFERROR(IF(INDEX('Temperature Data'!$AA$15:$AA$348,MATCH(LOLP!A5506,'Temperature Data'!$B$15:$B$348,0))&gt;IF(B5506=9,$G$2,LOLP!$F$2),1,0),0)</f>
        <v>1</v>
      </c>
      <c r="G5506" s="7">
        <f>SUMIFS(LOLP!$F$4:$F$8763,$C$4:$C$8763,$C5506,$B$4:$B$8763,$B5506,$D$4:$D$8763,$D5506)</f>
        <v>6</v>
      </c>
      <c r="H5506" s="7">
        <f>COUNTIFS(Calendar!$E$3:$E$367,LOLP!C5506,Calendar!$D$3:$D$367,LOLP!B5506)</f>
        <v>8</v>
      </c>
      <c r="I5506" s="7">
        <f ca="1">IF($F5506=1,OFFSET(start_norps,LOLP!$D5506+(1-$C5506)*24,LOLP!$B5506)*H5506/G5506,0)</f>
        <v>0</v>
      </c>
      <c r="J5506" s="7">
        <f ca="1">IF($F5506=1,OFFSET(start_33,LOLP!$D5506+(1-$C5506)*24,LOLP!$B5506)*H5506/G5506,0)</f>
        <v>0</v>
      </c>
      <c r="K5506" s="7">
        <f ca="1">IF($F5506,OFFSET(start_40,LOLP!$D5506+(1-$C5506)*24,LOLP!$B5506),0)</f>
        <v>0</v>
      </c>
      <c r="L5506" s="7">
        <f ca="1">IF($F5506,OFFSET(start_50,LOLP!$D5506+(1-$C5506)*24,LOLP!$B5506),0)</f>
        <v>0</v>
      </c>
      <c r="M5506" s="25">
        <f t="shared" ca="1" si="597"/>
        <v>0</v>
      </c>
      <c r="N5506" s="25">
        <f t="shared" ca="1" si="598"/>
        <v>0</v>
      </c>
      <c r="O5506" s="15" t="e">
        <f t="shared" ca="1" si="599"/>
        <v>#DIV/0!</v>
      </c>
      <c r="P5506" s="15" t="e">
        <f t="shared" ca="1" si="600"/>
        <v>#DIV/0!</v>
      </c>
    </row>
    <row r="5507" spans="1:16" x14ac:dyDescent="0.25">
      <c r="A5507" s="1">
        <f t="shared" si="601"/>
        <v>43330</v>
      </c>
      <c r="B5507" s="7">
        <f t="shared" si="596"/>
        <v>8</v>
      </c>
      <c r="C5507" s="4">
        <f>INDEX(Calendar!$E$3:$E$367,MATCH(LOLP!$A5507,Calendar!$B$3:$B$367,0))</f>
        <v>0</v>
      </c>
      <c r="D5507" s="2">
        <f t="shared" si="602"/>
        <v>8</v>
      </c>
      <c r="E5507" s="36">
        <v>28503</v>
      </c>
      <c r="F5507" s="7">
        <f>IFERROR(IF(INDEX('Temperature Data'!$AA$15:$AA$348,MATCH(LOLP!A5507,'Temperature Data'!$B$15:$B$348,0))&gt;IF(B5507=9,$G$2,LOLP!$F$2),1,0),0)</f>
        <v>1</v>
      </c>
      <c r="G5507" s="7">
        <f>SUMIFS(LOLP!$F$4:$F$8763,$C$4:$C$8763,$C5507,$B$4:$B$8763,$B5507,$D$4:$D$8763,$D5507)</f>
        <v>6</v>
      </c>
      <c r="H5507" s="7">
        <f>COUNTIFS(Calendar!$E$3:$E$367,LOLP!C5507,Calendar!$D$3:$D$367,LOLP!B5507)</f>
        <v>8</v>
      </c>
      <c r="I5507" s="7">
        <f ca="1">IF($F5507=1,OFFSET(start_norps,LOLP!$D5507+(1-$C5507)*24,LOLP!$B5507)*H5507/G5507,0)</f>
        <v>0</v>
      </c>
      <c r="J5507" s="7">
        <f ca="1">IF($F5507=1,OFFSET(start_33,LOLP!$D5507+(1-$C5507)*24,LOLP!$B5507)*H5507/G5507,0)</f>
        <v>0</v>
      </c>
      <c r="K5507" s="7">
        <f ca="1">IF($F5507,OFFSET(start_40,LOLP!$D5507+(1-$C5507)*24,LOLP!$B5507),0)</f>
        <v>0</v>
      </c>
      <c r="L5507" s="7">
        <f ca="1">IF($F5507,OFFSET(start_50,LOLP!$D5507+(1-$C5507)*24,LOLP!$B5507),0)</f>
        <v>0</v>
      </c>
      <c r="M5507" s="25">
        <f t="shared" ca="1" si="597"/>
        <v>0</v>
      </c>
      <c r="N5507" s="25">
        <f t="shared" ca="1" si="598"/>
        <v>0</v>
      </c>
      <c r="O5507" s="15" t="e">
        <f t="shared" ca="1" si="599"/>
        <v>#DIV/0!</v>
      </c>
      <c r="P5507" s="15" t="e">
        <f t="shared" ca="1" si="600"/>
        <v>#DIV/0!</v>
      </c>
    </row>
    <row r="5508" spans="1:16" x14ac:dyDescent="0.25">
      <c r="A5508" s="1">
        <f t="shared" si="601"/>
        <v>43330</v>
      </c>
      <c r="B5508" s="7">
        <f t="shared" si="596"/>
        <v>8</v>
      </c>
      <c r="C5508" s="4">
        <f>INDEX(Calendar!$E$3:$E$367,MATCH(LOLP!$A5508,Calendar!$B$3:$B$367,0))</f>
        <v>0</v>
      </c>
      <c r="D5508" s="2">
        <f t="shared" si="602"/>
        <v>9</v>
      </c>
      <c r="E5508" s="36">
        <v>29652</v>
      </c>
      <c r="F5508" s="7">
        <f>IFERROR(IF(INDEX('Temperature Data'!$AA$15:$AA$348,MATCH(LOLP!A5508,'Temperature Data'!$B$15:$B$348,0))&gt;IF(B5508=9,$G$2,LOLP!$F$2),1,0),0)</f>
        <v>1</v>
      </c>
      <c r="G5508" s="7">
        <f>SUMIFS(LOLP!$F$4:$F$8763,$C$4:$C$8763,$C5508,$B$4:$B$8763,$B5508,$D$4:$D$8763,$D5508)</f>
        <v>6</v>
      </c>
      <c r="H5508" s="7">
        <f>COUNTIFS(Calendar!$E$3:$E$367,LOLP!C5508,Calendar!$D$3:$D$367,LOLP!B5508)</f>
        <v>8</v>
      </c>
      <c r="I5508" s="7">
        <f ca="1">IF($F5508=1,OFFSET(start_norps,LOLP!$D5508+(1-$C5508)*24,LOLP!$B5508)*H5508/G5508,0)</f>
        <v>0</v>
      </c>
      <c r="J5508" s="7">
        <f ca="1">IF($F5508=1,OFFSET(start_33,LOLP!$D5508+(1-$C5508)*24,LOLP!$B5508)*H5508/G5508,0)</f>
        <v>0</v>
      </c>
      <c r="K5508" s="7">
        <f ca="1">IF($F5508,OFFSET(start_40,LOLP!$D5508+(1-$C5508)*24,LOLP!$B5508),0)</f>
        <v>0</v>
      </c>
      <c r="L5508" s="7">
        <f ca="1">IF($F5508,OFFSET(start_50,LOLP!$D5508+(1-$C5508)*24,LOLP!$B5508),0)</f>
        <v>0</v>
      </c>
      <c r="M5508" s="25">
        <f t="shared" ca="1" si="597"/>
        <v>0</v>
      </c>
      <c r="N5508" s="25">
        <f t="shared" ca="1" si="598"/>
        <v>0</v>
      </c>
      <c r="O5508" s="15" t="e">
        <f t="shared" ca="1" si="599"/>
        <v>#DIV/0!</v>
      </c>
      <c r="P5508" s="15" t="e">
        <f t="shared" ca="1" si="600"/>
        <v>#DIV/0!</v>
      </c>
    </row>
    <row r="5509" spans="1:16" x14ac:dyDescent="0.25">
      <c r="A5509" s="1">
        <f t="shared" si="601"/>
        <v>43330</v>
      </c>
      <c r="B5509" s="7">
        <f t="shared" ref="B5509:B5572" si="603">MONTH(A5509)</f>
        <v>8</v>
      </c>
      <c r="C5509" s="4">
        <f>INDEX(Calendar!$E$3:$E$367,MATCH(LOLP!$A5509,Calendar!$B$3:$B$367,0))</f>
        <v>0</v>
      </c>
      <c r="D5509" s="2">
        <f t="shared" si="602"/>
        <v>10</v>
      </c>
      <c r="E5509" s="36">
        <v>30780</v>
      </c>
      <c r="F5509" s="7">
        <f>IFERROR(IF(INDEX('Temperature Data'!$AA$15:$AA$348,MATCH(LOLP!A5509,'Temperature Data'!$B$15:$B$348,0))&gt;IF(B5509=9,$G$2,LOLP!$F$2),1,0),0)</f>
        <v>1</v>
      </c>
      <c r="G5509" s="7">
        <f>SUMIFS(LOLP!$F$4:$F$8763,$C$4:$C$8763,$C5509,$B$4:$B$8763,$B5509,$D$4:$D$8763,$D5509)</f>
        <v>6</v>
      </c>
      <c r="H5509" s="7">
        <f>COUNTIFS(Calendar!$E$3:$E$367,LOLP!C5509,Calendar!$D$3:$D$367,LOLP!B5509)</f>
        <v>8</v>
      </c>
      <c r="I5509" s="7">
        <f ca="1">IF($F5509=1,OFFSET(start_norps,LOLP!$D5509+(1-$C5509)*24,LOLP!$B5509)*H5509/G5509,0)</f>
        <v>0</v>
      </c>
      <c r="J5509" s="7">
        <f ca="1">IF($F5509=1,OFFSET(start_33,LOLP!$D5509+(1-$C5509)*24,LOLP!$B5509)*H5509/G5509,0)</f>
        <v>0</v>
      </c>
      <c r="K5509" s="7">
        <f ca="1">IF($F5509,OFFSET(start_40,LOLP!$D5509+(1-$C5509)*24,LOLP!$B5509),0)</f>
        <v>0</v>
      </c>
      <c r="L5509" s="7">
        <f ca="1">IF($F5509,OFFSET(start_50,LOLP!$D5509+(1-$C5509)*24,LOLP!$B5509),0)</f>
        <v>0</v>
      </c>
      <c r="M5509" s="25">
        <f t="shared" ref="M5509:M5572" ca="1" si="604">I5509/I$8764</f>
        <v>0</v>
      </c>
      <c r="N5509" s="25">
        <f t="shared" ref="N5509:N5572" ca="1" si="605">J5509/J$8764</f>
        <v>0</v>
      </c>
      <c r="O5509" s="15" t="e">
        <f t="shared" ref="O5509:O5572" ca="1" si="606">K5509/K$8764</f>
        <v>#DIV/0!</v>
      </c>
      <c r="P5509" s="15" t="e">
        <f t="shared" ref="P5509:P5572" ca="1" si="607">L5509/L$8764</f>
        <v>#DIV/0!</v>
      </c>
    </row>
    <row r="5510" spans="1:16" x14ac:dyDescent="0.25">
      <c r="A5510" s="1">
        <f t="shared" si="601"/>
        <v>43330</v>
      </c>
      <c r="B5510" s="7">
        <f t="shared" si="603"/>
        <v>8</v>
      </c>
      <c r="C5510" s="4">
        <f>INDEX(Calendar!$E$3:$E$367,MATCH(LOLP!$A5510,Calendar!$B$3:$B$367,0))</f>
        <v>0</v>
      </c>
      <c r="D5510" s="2">
        <f t="shared" si="602"/>
        <v>11</v>
      </c>
      <c r="E5510" s="36">
        <v>31922</v>
      </c>
      <c r="F5510" s="7">
        <f>IFERROR(IF(INDEX('Temperature Data'!$AA$15:$AA$348,MATCH(LOLP!A5510,'Temperature Data'!$B$15:$B$348,0))&gt;IF(B5510=9,$G$2,LOLP!$F$2),1,0),0)</f>
        <v>1</v>
      </c>
      <c r="G5510" s="7">
        <f>SUMIFS(LOLP!$F$4:$F$8763,$C$4:$C$8763,$C5510,$B$4:$B$8763,$B5510,$D$4:$D$8763,$D5510)</f>
        <v>6</v>
      </c>
      <c r="H5510" s="7">
        <f>COUNTIFS(Calendar!$E$3:$E$367,LOLP!C5510,Calendar!$D$3:$D$367,LOLP!B5510)</f>
        <v>8</v>
      </c>
      <c r="I5510" s="7">
        <f ca="1">IF($F5510=1,OFFSET(start_norps,LOLP!$D5510+(1-$C5510)*24,LOLP!$B5510)*H5510/G5510,0)</f>
        <v>0</v>
      </c>
      <c r="J5510" s="7">
        <f ca="1">IF($F5510=1,OFFSET(start_33,LOLP!$D5510+(1-$C5510)*24,LOLP!$B5510)*H5510/G5510,0)</f>
        <v>0</v>
      </c>
      <c r="K5510" s="7">
        <f ca="1">IF($F5510,OFFSET(start_40,LOLP!$D5510+(1-$C5510)*24,LOLP!$B5510),0)</f>
        <v>0</v>
      </c>
      <c r="L5510" s="7">
        <f ca="1">IF($F5510,OFFSET(start_50,LOLP!$D5510+(1-$C5510)*24,LOLP!$B5510),0)</f>
        <v>0</v>
      </c>
      <c r="M5510" s="25">
        <f t="shared" ca="1" si="604"/>
        <v>0</v>
      </c>
      <c r="N5510" s="25">
        <f t="shared" ca="1" si="605"/>
        <v>0</v>
      </c>
      <c r="O5510" s="15" t="e">
        <f t="shared" ca="1" si="606"/>
        <v>#DIV/0!</v>
      </c>
      <c r="P5510" s="15" t="e">
        <f t="shared" ca="1" si="607"/>
        <v>#DIV/0!</v>
      </c>
    </row>
    <row r="5511" spans="1:16" x14ac:dyDescent="0.25">
      <c r="A5511" s="1">
        <f t="shared" si="601"/>
        <v>43330</v>
      </c>
      <c r="B5511" s="7">
        <f t="shared" si="603"/>
        <v>8</v>
      </c>
      <c r="C5511" s="4">
        <f>INDEX(Calendar!$E$3:$E$367,MATCH(LOLP!$A5511,Calendar!$B$3:$B$367,0))</f>
        <v>0</v>
      </c>
      <c r="D5511" s="2">
        <f t="shared" si="602"/>
        <v>12</v>
      </c>
      <c r="E5511" s="36">
        <v>33485</v>
      </c>
      <c r="F5511" s="7">
        <f>IFERROR(IF(INDEX('Temperature Data'!$AA$15:$AA$348,MATCH(LOLP!A5511,'Temperature Data'!$B$15:$B$348,0))&gt;IF(B5511=9,$G$2,LOLP!$F$2),1,0),0)</f>
        <v>1</v>
      </c>
      <c r="G5511" s="7">
        <f>SUMIFS(LOLP!$F$4:$F$8763,$C$4:$C$8763,$C5511,$B$4:$B$8763,$B5511,$D$4:$D$8763,$D5511)</f>
        <v>6</v>
      </c>
      <c r="H5511" s="7">
        <f>COUNTIFS(Calendar!$E$3:$E$367,LOLP!C5511,Calendar!$D$3:$D$367,LOLP!B5511)</f>
        <v>8</v>
      </c>
      <c r="I5511" s="7">
        <f ca="1">IF($F5511=1,OFFSET(start_norps,LOLP!$D5511+(1-$C5511)*24,LOLP!$B5511)*H5511/G5511,0)</f>
        <v>0</v>
      </c>
      <c r="J5511" s="7">
        <f ca="1">IF($F5511=1,OFFSET(start_33,LOLP!$D5511+(1-$C5511)*24,LOLP!$B5511)*H5511/G5511,0)</f>
        <v>0</v>
      </c>
      <c r="K5511" s="7">
        <f ca="1">IF($F5511,OFFSET(start_40,LOLP!$D5511+(1-$C5511)*24,LOLP!$B5511),0)</f>
        <v>0</v>
      </c>
      <c r="L5511" s="7">
        <f ca="1">IF($F5511,OFFSET(start_50,LOLP!$D5511+(1-$C5511)*24,LOLP!$B5511),0)</f>
        <v>0</v>
      </c>
      <c r="M5511" s="25">
        <f t="shared" ca="1" si="604"/>
        <v>0</v>
      </c>
      <c r="N5511" s="25">
        <f t="shared" ca="1" si="605"/>
        <v>0</v>
      </c>
      <c r="O5511" s="15" t="e">
        <f t="shared" ca="1" si="606"/>
        <v>#DIV/0!</v>
      </c>
      <c r="P5511" s="15" t="e">
        <f t="shared" ca="1" si="607"/>
        <v>#DIV/0!</v>
      </c>
    </row>
    <row r="5512" spans="1:16" x14ac:dyDescent="0.25">
      <c r="A5512" s="1">
        <f t="shared" si="601"/>
        <v>43330</v>
      </c>
      <c r="B5512" s="7">
        <f t="shared" si="603"/>
        <v>8</v>
      </c>
      <c r="C5512" s="4">
        <f>INDEX(Calendar!$E$3:$E$367,MATCH(LOLP!$A5512,Calendar!$B$3:$B$367,0))</f>
        <v>0</v>
      </c>
      <c r="D5512" s="2">
        <f t="shared" si="602"/>
        <v>13</v>
      </c>
      <c r="E5512" s="36">
        <v>35149</v>
      </c>
      <c r="F5512" s="7">
        <f>IFERROR(IF(INDEX('Temperature Data'!$AA$15:$AA$348,MATCH(LOLP!A5512,'Temperature Data'!$B$15:$B$348,0))&gt;IF(B5512=9,$G$2,LOLP!$F$2),1,0),0)</f>
        <v>1</v>
      </c>
      <c r="G5512" s="7">
        <f>SUMIFS(LOLP!$F$4:$F$8763,$C$4:$C$8763,$C5512,$B$4:$B$8763,$B5512,$D$4:$D$8763,$D5512)</f>
        <v>6</v>
      </c>
      <c r="H5512" s="7">
        <f>COUNTIFS(Calendar!$E$3:$E$367,LOLP!C5512,Calendar!$D$3:$D$367,LOLP!B5512)</f>
        <v>8</v>
      </c>
      <c r="I5512" s="7">
        <f ca="1">IF($F5512=1,OFFSET(start_norps,LOLP!$D5512+(1-$C5512)*24,LOLP!$B5512)*H5512/G5512,0)</f>
        <v>3.0334140763383867E-14</v>
      </c>
      <c r="J5512" s="7">
        <f ca="1">IF($F5512=1,OFFSET(start_33,LOLP!$D5512+(1-$C5512)*24,LOLP!$B5512)*H5512/G5512,0)</f>
        <v>0</v>
      </c>
      <c r="K5512" s="7">
        <f ca="1">IF($F5512,OFFSET(start_40,LOLP!$D5512+(1-$C5512)*24,LOLP!$B5512),0)</f>
        <v>0</v>
      </c>
      <c r="L5512" s="7">
        <f ca="1">IF($F5512,OFFSET(start_50,LOLP!$D5512+(1-$C5512)*24,LOLP!$B5512),0)</f>
        <v>0</v>
      </c>
      <c r="M5512" s="25">
        <f t="shared" ca="1" si="604"/>
        <v>1.8266810438080176E-17</v>
      </c>
      <c r="N5512" s="25">
        <f t="shared" ca="1" si="605"/>
        <v>0</v>
      </c>
      <c r="O5512" s="15" t="e">
        <f t="shared" ca="1" si="606"/>
        <v>#DIV/0!</v>
      </c>
      <c r="P5512" s="15" t="e">
        <f t="shared" ca="1" si="607"/>
        <v>#DIV/0!</v>
      </c>
    </row>
    <row r="5513" spans="1:16" x14ac:dyDescent="0.25">
      <c r="A5513" s="1">
        <f t="shared" si="601"/>
        <v>43330</v>
      </c>
      <c r="B5513" s="7">
        <f t="shared" si="603"/>
        <v>8</v>
      </c>
      <c r="C5513" s="4">
        <f>INDEX(Calendar!$E$3:$E$367,MATCH(LOLP!$A5513,Calendar!$B$3:$B$367,0))</f>
        <v>0</v>
      </c>
      <c r="D5513" s="2">
        <f t="shared" si="602"/>
        <v>14</v>
      </c>
      <c r="E5513" s="36">
        <v>37132</v>
      </c>
      <c r="F5513" s="7">
        <f>IFERROR(IF(INDEX('Temperature Data'!$AA$15:$AA$348,MATCH(LOLP!A5513,'Temperature Data'!$B$15:$B$348,0))&gt;IF(B5513=9,$G$2,LOLP!$F$2),1,0),0)</f>
        <v>1</v>
      </c>
      <c r="G5513" s="7">
        <f>SUMIFS(LOLP!$F$4:$F$8763,$C$4:$C$8763,$C5513,$B$4:$B$8763,$B5513,$D$4:$D$8763,$D5513)</f>
        <v>6</v>
      </c>
      <c r="H5513" s="7">
        <f>COUNTIFS(Calendar!$E$3:$E$367,LOLP!C5513,Calendar!$D$3:$D$367,LOLP!B5513)</f>
        <v>8</v>
      </c>
      <c r="I5513" s="7">
        <f ca="1">IF($F5513=1,OFFSET(start_norps,LOLP!$D5513+(1-$C5513)*24,LOLP!$B5513)*H5513/G5513,0)</f>
        <v>5.3158213298942672E-9</v>
      </c>
      <c r="J5513" s="7">
        <f ca="1">IF($F5513=1,OFFSET(start_33,LOLP!$D5513+(1-$C5513)*24,LOLP!$B5513)*H5513/G5513,0)</f>
        <v>0</v>
      </c>
      <c r="K5513" s="7">
        <f ca="1">IF($F5513,OFFSET(start_40,LOLP!$D5513+(1-$C5513)*24,LOLP!$B5513),0)</f>
        <v>0</v>
      </c>
      <c r="L5513" s="7">
        <f ca="1">IF($F5513,OFFSET(start_50,LOLP!$D5513+(1-$C5513)*24,LOLP!$B5513),0)</f>
        <v>0</v>
      </c>
      <c r="M5513" s="25">
        <f t="shared" ca="1" si="604"/>
        <v>3.2011159080890905E-12</v>
      </c>
      <c r="N5513" s="25">
        <f t="shared" ca="1" si="605"/>
        <v>0</v>
      </c>
      <c r="O5513" s="15" t="e">
        <f t="shared" ca="1" si="606"/>
        <v>#DIV/0!</v>
      </c>
      <c r="P5513" s="15" t="e">
        <f t="shared" ca="1" si="607"/>
        <v>#DIV/0!</v>
      </c>
    </row>
    <row r="5514" spans="1:16" x14ac:dyDescent="0.25">
      <c r="A5514" s="1">
        <f t="shared" si="601"/>
        <v>43330</v>
      </c>
      <c r="B5514" s="7">
        <f t="shared" si="603"/>
        <v>8</v>
      </c>
      <c r="C5514" s="4">
        <f>INDEX(Calendar!$E$3:$E$367,MATCH(LOLP!$A5514,Calendar!$B$3:$B$367,0))</f>
        <v>0</v>
      </c>
      <c r="D5514" s="2">
        <f t="shared" si="602"/>
        <v>15</v>
      </c>
      <c r="E5514" s="36">
        <v>38968</v>
      </c>
      <c r="F5514" s="7">
        <f>IFERROR(IF(INDEX('Temperature Data'!$AA$15:$AA$348,MATCH(LOLP!A5514,'Temperature Data'!$B$15:$B$348,0))&gt;IF(B5514=9,$G$2,LOLP!$F$2),1,0),0)</f>
        <v>1</v>
      </c>
      <c r="G5514" s="7">
        <f>SUMIFS(LOLP!$F$4:$F$8763,$C$4:$C$8763,$C5514,$B$4:$B$8763,$B5514,$D$4:$D$8763,$D5514)</f>
        <v>6</v>
      </c>
      <c r="H5514" s="7">
        <f>COUNTIFS(Calendar!$E$3:$E$367,LOLP!C5514,Calendar!$D$3:$D$367,LOLP!B5514)</f>
        <v>8</v>
      </c>
      <c r="I5514" s="7">
        <f ca="1">IF($F5514=1,OFFSET(start_norps,LOLP!$D5514+(1-$C5514)*24,LOLP!$B5514)*H5514/G5514,0)</f>
        <v>4.7728574080158134E-5</v>
      </c>
      <c r="J5514" s="7">
        <f ca="1">IF($F5514=1,OFFSET(start_33,LOLP!$D5514+(1-$C5514)*24,LOLP!$B5514)*H5514/G5514,0)</f>
        <v>1.2534328896042333E-9</v>
      </c>
      <c r="K5514" s="7">
        <f ca="1">IF($F5514,OFFSET(start_40,LOLP!$D5514+(1-$C5514)*24,LOLP!$B5514),0)</f>
        <v>0</v>
      </c>
      <c r="L5514" s="7">
        <f ca="1">IF($F5514,OFFSET(start_50,LOLP!$D5514+(1-$C5514)*24,LOLP!$B5514),0)</f>
        <v>0</v>
      </c>
      <c r="M5514" s="25">
        <f t="shared" ca="1" si="604"/>
        <v>2.8741503575223013E-8</v>
      </c>
      <c r="N5514" s="25">
        <f t="shared" ca="1" si="605"/>
        <v>6.6898003406386868E-13</v>
      </c>
      <c r="O5514" s="15" t="e">
        <f t="shared" ca="1" si="606"/>
        <v>#DIV/0!</v>
      </c>
      <c r="P5514" s="15" t="e">
        <f t="shared" ca="1" si="607"/>
        <v>#DIV/0!</v>
      </c>
    </row>
    <row r="5515" spans="1:16" x14ac:dyDescent="0.25">
      <c r="A5515" s="1">
        <f t="shared" si="601"/>
        <v>43330</v>
      </c>
      <c r="B5515" s="7">
        <f t="shared" si="603"/>
        <v>8</v>
      </c>
      <c r="C5515" s="4">
        <f>INDEX(Calendar!$E$3:$E$367,MATCH(LOLP!$A5515,Calendar!$B$3:$B$367,0))</f>
        <v>0</v>
      </c>
      <c r="D5515" s="2">
        <f t="shared" si="602"/>
        <v>16</v>
      </c>
      <c r="E5515" s="36">
        <v>40045</v>
      </c>
      <c r="F5515" s="7">
        <f>IFERROR(IF(INDEX('Temperature Data'!$AA$15:$AA$348,MATCH(LOLP!A5515,'Temperature Data'!$B$15:$B$348,0))&gt;IF(B5515=9,$G$2,LOLP!$F$2),1,0),0)</f>
        <v>1</v>
      </c>
      <c r="G5515" s="7">
        <f>SUMIFS(LOLP!$F$4:$F$8763,$C$4:$C$8763,$C5515,$B$4:$B$8763,$B5515,$D$4:$D$8763,$D5515)</f>
        <v>6</v>
      </c>
      <c r="H5515" s="7">
        <f>COUNTIFS(Calendar!$E$3:$E$367,LOLP!C5515,Calendar!$D$3:$D$367,LOLP!B5515)</f>
        <v>8</v>
      </c>
      <c r="I5515" s="7">
        <f ca="1">IF($F5515=1,OFFSET(start_norps,LOLP!$D5515+(1-$C5515)*24,LOLP!$B5515)*H5515/G5515,0)</f>
        <v>1.5070921379338133E-3</v>
      </c>
      <c r="J5515" s="7">
        <f ca="1">IF($F5515=1,OFFSET(start_33,LOLP!$D5515+(1-$C5515)*24,LOLP!$B5515)*H5515/G5515,0)</f>
        <v>2.7486752782683734E-6</v>
      </c>
      <c r="K5515" s="7">
        <f ca="1">IF($F5515,OFFSET(start_40,LOLP!$D5515+(1-$C5515)*24,LOLP!$B5515),0)</f>
        <v>0</v>
      </c>
      <c r="L5515" s="7">
        <f ca="1">IF($F5515,OFFSET(start_50,LOLP!$D5515+(1-$C5515)*24,LOLP!$B5515),0)</f>
        <v>0</v>
      </c>
      <c r="M5515" s="25">
        <f t="shared" ca="1" si="604"/>
        <v>9.0755055866256612E-7</v>
      </c>
      <c r="N5515" s="25">
        <f t="shared" ca="1" si="605"/>
        <v>1.4670182157634997E-9</v>
      </c>
      <c r="O5515" s="15" t="e">
        <f t="shared" ca="1" si="606"/>
        <v>#DIV/0!</v>
      </c>
      <c r="P5515" s="15" t="e">
        <f t="shared" ca="1" si="607"/>
        <v>#DIV/0!</v>
      </c>
    </row>
    <row r="5516" spans="1:16" x14ac:dyDescent="0.25">
      <c r="A5516" s="1">
        <f t="shared" si="601"/>
        <v>43330</v>
      </c>
      <c r="B5516" s="7">
        <f t="shared" si="603"/>
        <v>8</v>
      </c>
      <c r="C5516" s="4">
        <f>INDEX(Calendar!$E$3:$E$367,MATCH(LOLP!$A5516,Calendar!$B$3:$B$367,0))</f>
        <v>0</v>
      </c>
      <c r="D5516" s="2">
        <f t="shared" si="602"/>
        <v>17</v>
      </c>
      <c r="E5516" s="36">
        <v>40490</v>
      </c>
      <c r="F5516" s="7">
        <f>IFERROR(IF(INDEX('Temperature Data'!$AA$15:$AA$348,MATCH(LOLP!A5516,'Temperature Data'!$B$15:$B$348,0))&gt;IF(B5516=9,$G$2,LOLP!$F$2),1,0),0)</f>
        <v>1</v>
      </c>
      <c r="G5516" s="7">
        <f>SUMIFS(LOLP!$F$4:$F$8763,$C$4:$C$8763,$C5516,$B$4:$B$8763,$B5516,$D$4:$D$8763,$D5516)</f>
        <v>6</v>
      </c>
      <c r="H5516" s="7">
        <f>COUNTIFS(Calendar!$E$3:$E$367,LOLP!C5516,Calendar!$D$3:$D$367,LOLP!B5516)</f>
        <v>8</v>
      </c>
      <c r="I5516" s="7">
        <f ca="1">IF($F5516=1,OFFSET(start_norps,LOLP!$D5516+(1-$C5516)*24,LOLP!$B5516)*H5516/G5516,0)</f>
        <v>6.4202191920567997E-3</v>
      </c>
      <c r="J5516" s="7">
        <f ca="1">IF($F5516=1,OFFSET(start_33,LOLP!$D5516+(1-$C5516)*24,LOLP!$B5516)*H5516/G5516,0)</f>
        <v>1.6828252912131202E-4</v>
      </c>
      <c r="K5516" s="7">
        <f ca="1">IF($F5516,OFFSET(start_40,LOLP!$D5516+(1-$C5516)*24,LOLP!$B5516),0)</f>
        <v>0</v>
      </c>
      <c r="L5516" s="7">
        <f ca="1">IF($F5516,OFFSET(start_50,LOLP!$D5516+(1-$C5516)*24,LOLP!$B5516),0)</f>
        <v>0</v>
      </c>
      <c r="M5516" s="25">
        <f t="shared" ca="1" si="604"/>
        <v>3.866169405193438E-6</v>
      </c>
      <c r="N5516" s="25">
        <f t="shared" ca="1" si="605"/>
        <v>8.9815460402890217E-8</v>
      </c>
      <c r="O5516" s="15" t="e">
        <f t="shared" ca="1" si="606"/>
        <v>#DIV/0!</v>
      </c>
      <c r="P5516" s="15" t="e">
        <f t="shared" ca="1" si="607"/>
        <v>#DIV/0!</v>
      </c>
    </row>
    <row r="5517" spans="1:16" x14ac:dyDescent="0.25">
      <c r="A5517" s="1">
        <f t="shared" si="601"/>
        <v>43330</v>
      </c>
      <c r="B5517" s="7">
        <f t="shared" si="603"/>
        <v>8</v>
      </c>
      <c r="C5517" s="4">
        <f>INDEX(Calendar!$E$3:$E$367,MATCH(LOLP!$A5517,Calendar!$B$3:$B$367,0))</f>
        <v>0</v>
      </c>
      <c r="D5517" s="2">
        <f t="shared" si="602"/>
        <v>18</v>
      </c>
      <c r="E5517" s="36">
        <v>39905</v>
      </c>
      <c r="F5517" s="7">
        <f>IFERROR(IF(INDEX('Temperature Data'!$AA$15:$AA$348,MATCH(LOLP!A5517,'Temperature Data'!$B$15:$B$348,0))&gt;IF(B5517=9,$G$2,LOLP!$F$2),1,0),0)</f>
        <v>1</v>
      </c>
      <c r="G5517" s="7">
        <f>SUMIFS(LOLP!$F$4:$F$8763,$C$4:$C$8763,$C5517,$B$4:$B$8763,$B5517,$D$4:$D$8763,$D5517)</f>
        <v>6</v>
      </c>
      <c r="H5517" s="7">
        <f>COUNTIFS(Calendar!$E$3:$E$367,LOLP!C5517,Calendar!$D$3:$D$367,LOLP!B5517)</f>
        <v>8</v>
      </c>
      <c r="I5517" s="7">
        <f ca="1">IF($F5517=1,OFFSET(start_norps,LOLP!$D5517+(1-$C5517)*24,LOLP!$B5517)*H5517/G5517,0)</f>
        <v>7.2570721896900265E-3</v>
      </c>
      <c r="J5517" s="7">
        <f ca="1">IF($F5517=1,OFFSET(start_33,LOLP!$D5517+(1-$C5517)*24,LOLP!$B5517)*H5517/G5517,0)</f>
        <v>4.51726724930036E-3</v>
      </c>
      <c r="K5517" s="7">
        <f ca="1">IF($F5517,OFFSET(start_40,LOLP!$D5517+(1-$C5517)*24,LOLP!$B5517),0)</f>
        <v>0</v>
      </c>
      <c r="L5517" s="7">
        <f ca="1">IF($F5517,OFFSET(start_50,LOLP!$D5517+(1-$C5517)*24,LOLP!$B5517),0)</f>
        <v>0</v>
      </c>
      <c r="M5517" s="25">
        <f t="shared" ca="1" si="604"/>
        <v>4.3701109933711294E-6</v>
      </c>
      <c r="N5517" s="25">
        <f t="shared" ca="1" si="605"/>
        <v>2.4109480638143506E-6</v>
      </c>
      <c r="O5517" s="15" t="e">
        <f t="shared" ca="1" si="606"/>
        <v>#DIV/0!</v>
      </c>
      <c r="P5517" s="15" t="e">
        <f t="shared" ca="1" si="607"/>
        <v>#DIV/0!</v>
      </c>
    </row>
    <row r="5518" spans="1:16" x14ac:dyDescent="0.25">
      <c r="A5518" s="1">
        <f t="shared" si="601"/>
        <v>43330</v>
      </c>
      <c r="B5518" s="7">
        <f t="shared" si="603"/>
        <v>8</v>
      </c>
      <c r="C5518" s="4">
        <f>INDEX(Calendar!$E$3:$E$367,MATCH(LOLP!$A5518,Calendar!$B$3:$B$367,0))</f>
        <v>0</v>
      </c>
      <c r="D5518" s="2">
        <f t="shared" si="602"/>
        <v>19</v>
      </c>
      <c r="E5518" s="36">
        <v>38414</v>
      </c>
      <c r="F5518" s="7">
        <f>IFERROR(IF(INDEX('Temperature Data'!$AA$15:$AA$348,MATCH(LOLP!A5518,'Temperature Data'!$B$15:$B$348,0))&gt;IF(B5518=9,$G$2,LOLP!$F$2),1,0),0)</f>
        <v>1</v>
      </c>
      <c r="G5518" s="7">
        <f>SUMIFS(LOLP!$F$4:$F$8763,$C$4:$C$8763,$C5518,$B$4:$B$8763,$B5518,$D$4:$D$8763,$D5518)</f>
        <v>6</v>
      </c>
      <c r="H5518" s="7">
        <f>COUNTIFS(Calendar!$E$3:$E$367,LOLP!C5518,Calendar!$D$3:$D$367,LOLP!B5518)</f>
        <v>8</v>
      </c>
      <c r="I5518" s="7">
        <f ca="1">IF($F5518=1,OFFSET(start_norps,LOLP!$D5518+(1-$C5518)*24,LOLP!$B5518)*H5518/G5518,0)</f>
        <v>1.7660917535072266E-2</v>
      </c>
      <c r="J5518" s="7">
        <f ca="1">IF($F5518=1,OFFSET(start_33,LOLP!$D5518+(1-$C5518)*24,LOLP!$B5518)*H5518/G5518,0)</f>
        <v>5.7735848409266932E-2</v>
      </c>
      <c r="K5518" s="7">
        <f ca="1">IF($F5518,OFFSET(start_40,LOLP!$D5518+(1-$C5518)*24,LOLP!$B5518),0)</f>
        <v>0</v>
      </c>
      <c r="L5518" s="7">
        <f ca="1">IF($F5518,OFFSET(start_50,LOLP!$D5518+(1-$C5518)*24,LOLP!$B5518),0)</f>
        <v>0</v>
      </c>
      <c r="M5518" s="25">
        <f t="shared" ca="1" si="604"/>
        <v>1.0635166339214393E-5</v>
      </c>
      <c r="N5518" s="25">
        <f t="shared" ca="1" si="605"/>
        <v>3.0814677160524465E-5</v>
      </c>
      <c r="O5518" s="15" t="e">
        <f t="shared" ca="1" si="606"/>
        <v>#DIV/0!</v>
      </c>
      <c r="P5518" s="15" t="e">
        <f t="shared" ca="1" si="607"/>
        <v>#DIV/0!</v>
      </c>
    </row>
    <row r="5519" spans="1:16" x14ac:dyDescent="0.25">
      <c r="A5519" s="1">
        <f t="shared" si="601"/>
        <v>43330</v>
      </c>
      <c r="B5519" s="7">
        <f t="shared" si="603"/>
        <v>8</v>
      </c>
      <c r="C5519" s="4">
        <f>INDEX(Calendar!$E$3:$E$367,MATCH(LOLP!$A5519,Calendar!$B$3:$B$367,0))</f>
        <v>0</v>
      </c>
      <c r="D5519" s="2">
        <f t="shared" si="602"/>
        <v>20</v>
      </c>
      <c r="E5519" s="36">
        <v>37431</v>
      </c>
      <c r="F5519" s="7">
        <f>IFERROR(IF(INDEX('Temperature Data'!$AA$15:$AA$348,MATCH(LOLP!A5519,'Temperature Data'!$B$15:$B$348,0))&gt;IF(B5519=9,$G$2,LOLP!$F$2),1,0),0)</f>
        <v>1</v>
      </c>
      <c r="G5519" s="7">
        <f>SUMIFS(LOLP!$F$4:$F$8763,$C$4:$C$8763,$C5519,$B$4:$B$8763,$B5519,$D$4:$D$8763,$D5519)</f>
        <v>6</v>
      </c>
      <c r="H5519" s="7">
        <f>COUNTIFS(Calendar!$E$3:$E$367,LOLP!C5519,Calendar!$D$3:$D$367,LOLP!B5519)</f>
        <v>8</v>
      </c>
      <c r="I5519" s="7">
        <f ca="1">IF($F5519=1,OFFSET(start_norps,LOLP!$D5519+(1-$C5519)*24,LOLP!$B5519)*H5519/G5519,0)</f>
        <v>2.3154811529605868E-3</v>
      </c>
      <c r="J5519" s="7">
        <f ca="1">IF($F5519=1,OFFSET(start_33,LOLP!$D5519+(1-$C5519)*24,LOLP!$B5519)*H5519/G5519,0)</f>
        <v>5.7241031724342669E-3</v>
      </c>
      <c r="K5519" s="7">
        <f ca="1">IF($F5519,OFFSET(start_40,LOLP!$D5519+(1-$C5519)*24,LOLP!$B5519),0)</f>
        <v>0</v>
      </c>
      <c r="L5519" s="7">
        <f ca="1">IF($F5519,OFFSET(start_50,LOLP!$D5519+(1-$C5519)*24,LOLP!$B5519),0)</f>
        <v>0</v>
      </c>
      <c r="M5519" s="25">
        <f t="shared" ca="1" si="604"/>
        <v>1.3943515204206519E-6</v>
      </c>
      <c r="N5519" s="25">
        <f t="shared" ca="1" si="605"/>
        <v>3.0550584455217741E-6</v>
      </c>
      <c r="O5519" s="15" t="e">
        <f t="shared" ca="1" si="606"/>
        <v>#DIV/0!</v>
      </c>
      <c r="P5519" s="15" t="e">
        <f t="shared" ca="1" si="607"/>
        <v>#DIV/0!</v>
      </c>
    </row>
    <row r="5520" spans="1:16" x14ac:dyDescent="0.25">
      <c r="A5520" s="1">
        <f t="shared" si="601"/>
        <v>43330</v>
      </c>
      <c r="B5520" s="7">
        <f t="shared" si="603"/>
        <v>8</v>
      </c>
      <c r="C5520" s="4">
        <f>INDEX(Calendar!$E$3:$E$367,MATCH(LOLP!$A5520,Calendar!$B$3:$B$367,0))</f>
        <v>0</v>
      </c>
      <c r="D5520" s="2">
        <f t="shared" si="602"/>
        <v>21</v>
      </c>
      <c r="E5520" s="36">
        <v>35489</v>
      </c>
      <c r="F5520" s="7">
        <f>IFERROR(IF(INDEX('Temperature Data'!$AA$15:$AA$348,MATCH(LOLP!A5520,'Temperature Data'!$B$15:$B$348,0))&gt;IF(B5520=9,$G$2,LOLP!$F$2),1,0),0)</f>
        <v>1</v>
      </c>
      <c r="G5520" s="7">
        <f>SUMIFS(LOLP!$F$4:$F$8763,$C$4:$C$8763,$C5520,$B$4:$B$8763,$B5520,$D$4:$D$8763,$D5520)</f>
        <v>6</v>
      </c>
      <c r="H5520" s="7">
        <f>COUNTIFS(Calendar!$E$3:$E$367,LOLP!C5520,Calendar!$D$3:$D$367,LOLP!B5520)</f>
        <v>8</v>
      </c>
      <c r="I5520" s="7">
        <f ca="1">IF($F5520=1,OFFSET(start_norps,LOLP!$D5520+(1-$C5520)*24,LOLP!$B5520)*H5520/G5520,0)</f>
        <v>2.2498778832248798E-6</v>
      </c>
      <c r="J5520" s="7">
        <f ca="1">IF($F5520=1,OFFSET(start_33,LOLP!$D5520+(1-$C5520)*24,LOLP!$B5520)*H5520/G5520,0)</f>
        <v>1.1313783624192973E-5</v>
      </c>
      <c r="K5520" s="7">
        <f ca="1">IF($F5520,OFFSET(start_40,LOLP!$D5520+(1-$C5520)*24,LOLP!$B5520),0)</f>
        <v>0</v>
      </c>
      <c r="L5520" s="7">
        <f ca="1">IF($F5520,OFFSET(start_50,LOLP!$D5520+(1-$C5520)*24,LOLP!$B5520),0)</f>
        <v>0</v>
      </c>
      <c r="M5520" s="25">
        <f t="shared" ca="1" si="604"/>
        <v>1.3548461162053811E-9</v>
      </c>
      <c r="N5520" s="25">
        <f t="shared" ca="1" si="605"/>
        <v>6.0383730290447712E-9</v>
      </c>
      <c r="O5520" s="15" t="e">
        <f t="shared" ca="1" si="606"/>
        <v>#DIV/0!</v>
      </c>
      <c r="P5520" s="15" t="e">
        <f t="shared" ca="1" si="607"/>
        <v>#DIV/0!</v>
      </c>
    </row>
    <row r="5521" spans="1:16" x14ac:dyDescent="0.25">
      <c r="A5521" s="1">
        <f t="shared" si="601"/>
        <v>43330</v>
      </c>
      <c r="B5521" s="7">
        <f t="shared" si="603"/>
        <v>8</v>
      </c>
      <c r="C5521" s="4">
        <f>INDEX(Calendar!$E$3:$E$367,MATCH(LOLP!$A5521,Calendar!$B$3:$B$367,0))</f>
        <v>0</v>
      </c>
      <c r="D5521" s="2">
        <f t="shared" si="602"/>
        <v>22</v>
      </c>
      <c r="E5521" s="36">
        <v>32844</v>
      </c>
      <c r="F5521" s="7">
        <f>IFERROR(IF(INDEX('Temperature Data'!$AA$15:$AA$348,MATCH(LOLP!A5521,'Temperature Data'!$B$15:$B$348,0))&gt;IF(B5521=9,$G$2,LOLP!$F$2),1,0),0)</f>
        <v>1</v>
      </c>
      <c r="G5521" s="7">
        <f>SUMIFS(LOLP!$F$4:$F$8763,$C$4:$C$8763,$C5521,$B$4:$B$8763,$B5521,$D$4:$D$8763,$D5521)</f>
        <v>6</v>
      </c>
      <c r="H5521" s="7">
        <f>COUNTIFS(Calendar!$E$3:$E$367,LOLP!C5521,Calendar!$D$3:$D$367,LOLP!B5521)</f>
        <v>8</v>
      </c>
      <c r="I5521" s="7">
        <f ca="1">IF($F5521=1,OFFSET(start_norps,LOLP!$D5521+(1-$C5521)*24,LOLP!$B5521)*H5521/G5521,0)</f>
        <v>9.5436561602736276E-18</v>
      </c>
      <c r="J5521" s="7">
        <f ca="1">IF($F5521=1,OFFSET(start_33,LOLP!$D5521+(1-$C5521)*24,LOLP!$B5521)*H5521/G5521,0)</f>
        <v>4.6262371815303998E-12</v>
      </c>
      <c r="K5521" s="7">
        <f ca="1">IF($F5521,OFFSET(start_40,LOLP!$D5521+(1-$C5521)*24,LOLP!$B5521),0)</f>
        <v>0</v>
      </c>
      <c r="L5521" s="7">
        <f ca="1">IF($F5521,OFFSET(start_50,LOLP!$D5521+(1-$C5521)*24,LOLP!$B5521),0)</f>
        <v>0</v>
      </c>
      <c r="M5521" s="25">
        <f t="shared" ca="1" si="604"/>
        <v>5.7470610203131131E-21</v>
      </c>
      <c r="N5521" s="25">
        <f t="shared" ca="1" si="605"/>
        <v>2.469107307583841E-15</v>
      </c>
      <c r="O5521" s="15" t="e">
        <f t="shared" ca="1" si="606"/>
        <v>#DIV/0!</v>
      </c>
      <c r="P5521" s="15" t="e">
        <f t="shared" ca="1" si="607"/>
        <v>#DIV/0!</v>
      </c>
    </row>
    <row r="5522" spans="1:16" x14ac:dyDescent="0.25">
      <c r="A5522" s="1">
        <f t="shared" si="601"/>
        <v>43330</v>
      </c>
      <c r="B5522" s="7">
        <f t="shared" si="603"/>
        <v>8</v>
      </c>
      <c r="C5522" s="4">
        <f>INDEX(Calendar!$E$3:$E$367,MATCH(LOLP!$A5522,Calendar!$B$3:$B$367,0))</f>
        <v>0</v>
      </c>
      <c r="D5522" s="2">
        <f t="shared" si="602"/>
        <v>23</v>
      </c>
      <c r="E5522" s="36">
        <v>30467</v>
      </c>
      <c r="F5522" s="7">
        <f>IFERROR(IF(INDEX('Temperature Data'!$AA$15:$AA$348,MATCH(LOLP!A5522,'Temperature Data'!$B$15:$B$348,0))&gt;IF(B5522=9,$G$2,LOLP!$F$2),1,0),0)</f>
        <v>1</v>
      </c>
      <c r="G5522" s="7">
        <f>SUMIFS(LOLP!$F$4:$F$8763,$C$4:$C$8763,$C5522,$B$4:$B$8763,$B5522,$D$4:$D$8763,$D5522)</f>
        <v>6</v>
      </c>
      <c r="H5522" s="7">
        <f>COUNTIFS(Calendar!$E$3:$E$367,LOLP!C5522,Calendar!$D$3:$D$367,LOLP!B5522)</f>
        <v>8</v>
      </c>
      <c r="I5522" s="7">
        <f ca="1">IF($F5522=1,OFFSET(start_norps,LOLP!$D5522+(1-$C5522)*24,LOLP!$B5522)*H5522/G5522,0)</f>
        <v>0</v>
      </c>
      <c r="J5522" s="7">
        <f ca="1">IF($F5522=1,OFFSET(start_33,LOLP!$D5522+(1-$C5522)*24,LOLP!$B5522)*H5522/G5522,0)</f>
        <v>0</v>
      </c>
      <c r="K5522" s="7">
        <f ca="1">IF($F5522,OFFSET(start_40,LOLP!$D5522+(1-$C5522)*24,LOLP!$B5522),0)</f>
        <v>0</v>
      </c>
      <c r="L5522" s="7">
        <f ca="1">IF($F5522,OFFSET(start_50,LOLP!$D5522+(1-$C5522)*24,LOLP!$B5522),0)</f>
        <v>0</v>
      </c>
      <c r="M5522" s="25">
        <f t="shared" ca="1" si="604"/>
        <v>0</v>
      </c>
      <c r="N5522" s="25">
        <f t="shared" ca="1" si="605"/>
        <v>0</v>
      </c>
      <c r="O5522" s="15" t="e">
        <f t="shared" ca="1" si="606"/>
        <v>#DIV/0!</v>
      </c>
      <c r="P5522" s="15" t="e">
        <f t="shared" ca="1" si="607"/>
        <v>#DIV/0!</v>
      </c>
    </row>
    <row r="5523" spans="1:16" x14ac:dyDescent="0.25">
      <c r="A5523" s="1">
        <f t="shared" si="601"/>
        <v>43330</v>
      </c>
      <c r="B5523" s="7">
        <f t="shared" si="603"/>
        <v>8</v>
      </c>
      <c r="C5523" s="4">
        <f>INDEX(Calendar!$E$3:$E$367,MATCH(LOLP!$A5523,Calendar!$B$3:$B$367,0))</f>
        <v>0</v>
      </c>
      <c r="D5523" s="2">
        <f t="shared" si="602"/>
        <v>24</v>
      </c>
      <c r="E5523" s="36">
        <v>28415</v>
      </c>
      <c r="F5523" s="7">
        <f>IFERROR(IF(INDEX('Temperature Data'!$AA$15:$AA$348,MATCH(LOLP!A5523,'Temperature Data'!$B$15:$B$348,0))&gt;IF(B5523=9,$G$2,LOLP!$F$2),1,0),0)</f>
        <v>1</v>
      </c>
      <c r="G5523" s="7">
        <f>SUMIFS(LOLP!$F$4:$F$8763,$C$4:$C$8763,$C5523,$B$4:$B$8763,$B5523,$D$4:$D$8763,$D5523)</f>
        <v>6</v>
      </c>
      <c r="H5523" s="7">
        <f>COUNTIFS(Calendar!$E$3:$E$367,LOLP!C5523,Calendar!$D$3:$D$367,LOLP!B5523)</f>
        <v>8</v>
      </c>
      <c r="I5523" s="7">
        <f ca="1">IF($F5523=1,OFFSET(start_norps,LOLP!$D5523+(1-$C5523)*24,LOLP!$B5523)*H5523/G5523,0)</f>
        <v>0</v>
      </c>
      <c r="J5523" s="7">
        <f ca="1">IF($F5523=1,OFFSET(start_33,LOLP!$D5523+(1-$C5523)*24,LOLP!$B5523)*H5523/G5523,0)</f>
        <v>0</v>
      </c>
      <c r="K5523" s="7">
        <f ca="1">IF($F5523,OFFSET(start_40,LOLP!$D5523+(1-$C5523)*24,LOLP!$B5523),0)</f>
        <v>0</v>
      </c>
      <c r="L5523" s="7">
        <f ca="1">IF($F5523,OFFSET(start_50,LOLP!$D5523+(1-$C5523)*24,LOLP!$B5523),0)</f>
        <v>0</v>
      </c>
      <c r="M5523" s="25">
        <f t="shared" ca="1" si="604"/>
        <v>0</v>
      </c>
      <c r="N5523" s="25">
        <f t="shared" ca="1" si="605"/>
        <v>0</v>
      </c>
      <c r="O5523" s="15" t="e">
        <f t="shared" ca="1" si="606"/>
        <v>#DIV/0!</v>
      </c>
      <c r="P5523" s="15" t="e">
        <f t="shared" ca="1" si="607"/>
        <v>#DIV/0!</v>
      </c>
    </row>
    <row r="5524" spans="1:16" x14ac:dyDescent="0.25">
      <c r="A5524" s="1">
        <f t="shared" si="601"/>
        <v>43331</v>
      </c>
      <c r="B5524" s="7">
        <f t="shared" si="603"/>
        <v>8</v>
      </c>
      <c r="C5524" s="4">
        <f>INDEX(Calendar!$E$3:$E$367,MATCH(LOLP!$A5524,Calendar!$B$3:$B$367,0))</f>
        <v>0</v>
      </c>
      <c r="D5524" s="2">
        <f t="shared" si="602"/>
        <v>1</v>
      </c>
      <c r="E5524" s="36">
        <v>26765</v>
      </c>
      <c r="F5524" s="7">
        <f>IFERROR(IF(INDEX('Temperature Data'!$AA$15:$AA$348,MATCH(LOLP!A5524,'Temperature Data'!$B$15:$B$348,0))&gt;IF(B5524=9,$G$2,LOLP!$F$2),1,0),0)</f>
        <v>1</v>
      </c>
      <c r="G5524" s="7">
        <f>SUMIFS(LOLP!$F$4:$F$8763,$C$4:$C$8763,$C5524,$B$4:$B$8763,$B5524,$D$4:$D$8763,$D5524)</f>
        <v>6</v>
      </c>
      <c r="H5524" s="7">
        <f>COUNTIFS(Calendar!$E$3:$E$367,LOLP!C5524,Calendar!$D$3:$D$367,LOLP!B5524)</f>
        <v>8</v>
      </c>
      <c r="I5524" s="7">
        <f ca="1">IF($F5524=1,OFFSET(start_norps,LOLP!$D5524+(1-$C5524)*24,LOLP!$B5524)*H5524/G5524,0)</f>
        <v>0</v>
      </c>
      <c r="J5524" s="7">
        <f ca="1">IF($F5524=1,OFFSET(start_33,LOLP!$D5524+(1-$C5524)*24,LOLP!$B5524)*H5524/G5524,0)</f>
        <v>0</v>
      </c>
      <c r="K5524" s="7">
        <f ca="1">IF($F5524,OFFSET(start_40,LOLP!$D5524+(1-$C5524)*24,LOLP!$B5524),0)</f>
        <v>0</v>
      </c>
      <c r="L5524" s="7">
        <f ca="1">IF($F5524,OFFSET(start_50,LOLP!$D5524+(1-$C5524)*24,LOLP!$B5524),0)</f>
        <v>0</v>
      </c>
      <c r="M5524" s="25">
        <f t="shared" ca="1" si="604"/>
        <v>0</v>
      </c>
      <c r="N5524" s="25">
        <f t="shared" ca="1" si="605"/>
        <v>0</v>
      </c>
      <c r="O5524" s="15" t="e">
        <f t="shared" ca="1" si="606"/>
        <v>#DIV/0!</v>
      </c>
      <c r="P5524" s="15" t="e">
        <f t="shared" ca="1" si="607"/>
        <v>#DIV/0!</v>
      </c>
    </row>
    <row r="5525" spans="1:16" x14ac:dyDescent="0.25">
      <c r="A5525" s="1">
        <f t="shared" si="601"/>
        <v>43331</v>
      </c>
      <c r="B5525" s="7">
        <f t="shared" si="603"/>
        <v>8</v>
      </c>
      <c r="C5525" s="4">
        <f>INDEX(Calendar!$E$3:$E$367,MATCH(LOLP!$A5525,Calendar!$B$3:$B$367,0))</f>
        <v>0</v>
      </c>
      <c r="D5525" s="2">
        <f t="shared" si="602"/>
        <v>2</v>
      </c>
      <c r="E5525" s="36">
        <v>25500</v>
      </c>
      <c r="F5525" s="7">
        <f>IFERROR(IF(INDEX('Temperature Data'!$AA$15:$AA$348,MATCH(LOLP!A5525,'Temperature Data'!$B$15:$B$348,0))&gt;IF(B5525=9,$G$2,LOLP!$F$2),1,0),0)</f>
        <v>1</v>
      </c>
      <c r="G5525" s="7">
        <f>SUMIFS(LOLP!$F$4:$F$8763,$C$4:$C$8763,$C5525,$B$4:$B$8763,$B5525,$D$4:$D$8763,$D5525)</f>
        <v>6</v>
      </c>
      <c r="H5525" s="7">
        <f>COUNTIFS(Calendar!$E$3:$E$367,LOLP!C5525,Calendar!$D$3:$D$367,LOLP!B5525)</f>
        <v>8</v>
      </c>
      <c r="I5525" s="7">
        <f ca="1">IF($F5525=1,OFFSET(start_norps,LOLP!$D5525+(1-$C5525)*24,LOLP!$B5525)*H5525/G5525,0)</f>
        <v>0</v>
      </c>
      <c r="J5525" s="7">
        <f ca="1">IF($F5525=1,OFFSET(start_33,LOLP!$D5525+(1-$C5525)*24,LOLP!$B5525)*H5525/G5525,0)</f>
        <v>0</v>
      </c>
      <c r="K5525" s="7">
        <f ca="1">IF($F5525,OFFSET(start_40,LOLP!$D5525+(1-$C5525)*24,LOLP!$B5525),0)</f>
        <v>0</v>
      </c>
      <c r="L5525" s="7">
        <f ca="1">IF($F5525,OFFSET(start_50,LOLP!$D5525+(1-$C5525)*24,LOLP!$B5525),0)</f>
        <v>0</v>
      </c>
      <c r="M5525" s="25">
        <f t="shared" ca="1" si="604"/>
        <v>0</v>
      </c>
      <c r="N5525" s="25">
        <f t="shared" ca="1" si="605"/>
        <v>0</v>
      </c>
      <c r="O5525" s="15" t="e">
        <f t="shared" ca="1" si="606"/>
        <v>#DIV/0!</v>
      </c>
      <c r="P5525" s="15" t="e">
        <f t="shared" ca="1" si="607"/>
        <v>#DIV/0!</v>
      </c>
    </row>
    <row r="5526" spans="1:16" x14ac:dyDescent="0.25">
      <c r="A5526" s="1">
        <f t="shared" si="601"/>
        <v>43331</v>
      </c>
      <c r="B5526" s="7">
        <f t="shared" si="603"/>
        <v>8</v>
      </c>
      <c r="C5526" s="4">
        <f>INDEX(Calendar!$E$3:$E$367,MATCH(LOLP!$A5526,Calendar!$B$3:$B$367,0))</f>
        <v>0</v>
      </c>
      <c r="D5526" s="2">
        <f t="shared" si="602"/>
        <v>3</v>
      </c>
      <c r="E5526" s="36">
        <v>24708</v>
      </c>
      <c r="F5526" s="7">
        <f>IFERROR(IF(INDEX('Temperature Data'!$AA$15:$AA$348,MATCH(LOLP!A5526,'Temperature Data'!$B$15:$B$348,0))&gt;IF(B5526=9,$G$2,LOLP!$F$2),1,0),0)</f>
        <v>1</v>
      </c>
      <c r="G5526" s="7">
        <f>SUMIFS(LOLP!$F$4:$F$8763,$C$4:$C$8763,$C5526,$B$4:$B$8763,$B5526,$D$4:$D$8763,$D5526)</f>
        <v>6</v>
      </c>
      <c r="H5526" s="7">
        <f>COUNTIFS(Calendar!$E$3:$E$367,LOLP!C5526,Calendar!$D$3:$D$367,LOLP!B5526)</f>
        <v>8</v>
      </c>
      <c r="I5526" s="7">
        <f ca="1">IF($F5526=1,OFFSET(start_norps,LOLP!$D5526+(1-$C5526)*24,LOLP!$B5526)*H5526/G5526,0)</f>
        <v>0</v>
      </c>
      <c r="J5526" s="7">
        <f ca="1">IF($F5526=1,OFFSET(start_33,LOLP!$D5526+(1-$C5526)*24,LOLP!$B5526)*H5526/G5526,0)</f>
        <v>0</v>
      </c>
      <c r="K5526" s="7">
        <f ca="1">IF($F5526,OFFSET(start_40,LOLP!$D5526+(1-$C5526)*24,LOLP!$B5526),0)</f>
        <v>0</v>
      </c>
      <c r="L5526" s="7">
        <f ca="1">IF($F5526,OFFSET(start_50,LOLP!$D5526+(1-$C5526)*24,LOLP!$B5526),0)</f>
        <v>0</v>
      </c>
      <c r="M5526" s="25">
        <f t="shared" ca="1" si="604"/>
        <v>0</v>
      </c>
      <c r="N5526" s="25">
        <f t="shared" ca="1" si="605"/>
        <v>0</v>
      </c>
      <c r="O5526" s="15" t="e">
        <f t="shared" ca="1" si="606"/>
        <v>#DIV/0!</v>
      </c>
      <c r="P5526" s="15" t="e">
        <f t="shared" ca="1" si="607"/>
        <v>#DIV/0!</v>
      </c>
    </row>
    <row r="5527" spans="1:16" x14ac:dyDescent="0.25">
      <c r="A5527" s="1">
        <f t="shared" si="601"/>
        <v>43331</v>
      </c>
      <c r="B5527" s="7">
        <f t="shared" si="603"/>
        <v>8</v>
      </c>
      <c r="C5527" s="4">
        <f>INDEX(Calendar!$E$3:$E$367,MATCH(LOLP!$A5527,Calendar!$B$3:$B$367,0))</f>
        <v>0</v>
      </c>
      <c r="D5527" s="2">
        <f t="shared" si="602"/>
        <v>4</v>
      </c>
      <c r="E5527" s="36">
        <v>24282</v>
      </c>
      <c r="F5527" s="7">
        <f>IFERROR(IF(INDEX('Temperature Data'!$AA$15:$AA$348,MATCH(LOLP!A5527,'Temperature Data'!$B$15:$B$348,0))&gt;IF(B5527=9,$G$2,LOLP!$F$2),1,0),0)</f>
        <v>1</v>
      </c>
      <c r="G5527" s="7">
        <f>SUMIFS(LOLP!$F$4:$F$8763,$C$4:$C$8763,$C5527,$B$4:$B$8763,$B5527,$D$4:$D$8763,$D5527)</f>
        <v>6</v>
      </c>
      <c r="H5527" s="7">
        <f>COUNTIFS(Calendar!$E$3:$E$367,LOLP!C5527,Calendar!$D$3:$D$367,LOLP!B5527)</f>
        <v>8</v>
      </c>
      <c r="I5527" s="7">
        <f ca="1">IF($F5527=1,OFFSET(start_norps,LOLP!$D5527+(1-$C5527)*24,LOLP!$B5527)*H5527/G5527,0)</f>
        <v>0</v>
      </c>
      <c r="J5527" s="7">
        <f ca="1">IF($F5527=1,OFFSET(start_33,LOLP!$D5527+(1-$C5527)*24,LOLP!$B5527)*H5527/G5527,0)</f>
        <v>0</v>
      </c>
      <c r="K5527" s="7">
        <f ca="1">IF($F5527,OFFSET(start_40,LOLP!$D5527+(1-$C5527)*24,LOLP!$B5527),0)</f>
        <v>0</v>
      </c>
      <c r="L5527" s="7">
        <f ca="1">IF($F5527,OFFSET(start_50,LOLP!$D5527+(1-$C5527)*24,LOLP!$B5527),0)</f>
        <v>0</v>
      </c>
      <c r="M5527" s="25">
        <f t="shared" ca="1" si="604"/>
        <v>0</v>
      </c>
      <c r="N5527" s="25">
        <f t="shared" ca="1" si="605"/>
        <v>0</v>
      </c>
      <c r="O5527" s="15" t="e">
        <f t="shared" ca="1" si="606"/>
        <v>#DIV/0!</v>
      </c>
      <c r="P5527" s="15" t="e">
        <f t="shared" ca="1" si="607"/>
        <v>#DIV/0!</v>
      </c>
    </row>
    <row r="5528" spans="1:16" x14ac:dyDescent="0.25">
      <c r="A5528" s="1">
        <f t="shared" si="601"/>
        <v>43331</v>
      </c>
      <c r="B5528" s="7">
        <f t="shared" si="603"/>
        <v>8</v>
      </c>
      <c r="C5528" s="4">
        <f>INDEX(Calendar!$E$3:$E$367,MATCH(LOLP!$A5528,Calendar!$B$3:$B$367,0))</f>
        <v>0</v>
      </c>
      <c r="D5528" s="2">
        <f t="shared" si="602"/>
        <v>5</v>
      </c>
      <c r="E5528" s="36">
        <v>24230</v>
      </c>
      <c r="F5528" s="7">
        <f>IFERROR(IF(INDEX('Temperature Data'!$AA$15:$AA$348,MATCH(LOLP!A5528,'Temperature Data'!$B$15:$B$348,0))&gt;IF(B5528=9,$G$2,LOLP!$F$2),1,0),0)</f>
        <v>1</v>
      </c>
      <c r="G5528" s="7">
        <f>SUMIFS(LOLP!$F$4:$F$8763,$C$4:$C$8763,$C5528,$B$4:$B$8763,$B5528,$D$4:$D$8763,$D5528)</f>
        <v>6</v>
      </c>
      <c r="H5528" s="7">
        <f>COUNTIFS(Calendar!$E$3:$E$367,LOLP!C5528,Calendar!$D$3:$D$367,LOLP!B5528)</f>
        <v>8</v>
      </c>
      <c r="I5528" s="7">
        <f ca="1">IF($F5528=1,OFFSET(start_norps,LOLP!$D5528+(1-$C5528)*24,LOLP!$B5528)*H5528/G5528,0)</f>
        <v>0</v>
      </c>
      <c r="J5528" s="7">
        <f ca="1">IF($F5528=1,OFFSET(start_33,LOLP!$D5528+(1-$C5528)*24,LOLP!$B5528)*H5528/G5528,0)</f>
        <v>0</v>
      </c>
      <c r="K5528" s="7">
        <f ca="1">IF($F5528,OFFSET(start_40,LOLP!$D5528+(1-$C5528)*24,LOLP!$B5528),0)</f>
        <v>0</v>
      </c>
      <c r="L5528" s="7">
        <f ca="1">IF($F5528,OFFSET(start_50,LOLP!$D5528+(1-$C5528)*24,LOLP!$B5528),0)</f>
        <v>0</v>
      </c>
      <c r="M5528" s="25">
        <f t="shared" ca="1" si="604"/>
        <v>0</v>
      </c>
      <c r="N5528" s="25">
        <f t="shared" ca="1" si="605"/>
        <v>0</v>
      </c>
      <c r="O5528" s="15" t="e">
        <f t="shared" ca="1" si="606"/>
        <v>#DIV/0!</v>
      </c>
      <c r="P5528" s="15" t="e">
        <f t="shared" ca="1" si="607"/>
        <v>#DIV/0!</v>
      </c>
    </row>
    <row r="5529" spans="1:16" x14ac:dyDescent="0.25">
      <c r="A5529" s="1">
        <f t="shared" si="601"/>
        <v>43331</v>
      </c>
      <c r="B5529" s="7">
        <f t="shared" si="603"/>
        <v>8</v>
      </c>
      <c r="C5529" s="4">
        <f>INDEX(Calendar!$E$3:$E$367,MATCH(LOLP!$A5529,Calendar!$B$3:$B$367,0))</f>
        <v>0</v>
      </c>
      <c r="D5529" s="2">
        <f t="shared" si="602"/>
        <v>6</v>
      </c>
      <c r="E5529" s="36">
        <v>24244</v>
      </c>
      <c r="F5529" s="7">
        <f>IFERROR(IF(INDEX('Temperature Data'!$AA$15:$AA$348,MATCH(LOLP!A5529,'Temperature Data'!$B$15:$B$348,0))&gt;IF(B5529=9,$G$2,LOLP!$F$2),1,0),0)</f>
        <v>1</v>
      </c>
      <c r="G5529" s="7">
        <f>SUMIFS(LOLP!$F$4:$F$8763,$C$4:$C$8763,$C5529,$B$4:$B$8763,$B5529,$D$4:$D$8763,$D5529)</f>
        <v>6</v>
      </c>
      <c r="H5529" s="7">
        <f>COUNTIFS(Calendar!$E$3:$E$367,LOLP!C5529,Calendar!$D$3:$D$367,LOLP!B5529)</f>
        <v>8</v>
      </c>
      <c r="I5529" s="7">
        <f ca="1">IF($F5529=1,OFFSET(start_norps,LOLP!$D5529+(1-$C5529)*24,LOLP!$B5529)*H5529/G5529,0)</f>
        <v>0</v>
      </c>
      <c r="J5529" s="7">
        <f ca="1">IF($F5529=1,OFFSET(start_33,LOLP!$D5529+(1-$C5529)*24,LOLP!$B5529)*H5529/G5529,0)</f>
        <v>0</v>
      </c>
      <c r="K5529" s="7">
        <f ca="1">IF($F5529,OFFSET(start_40,LOLP!$D5529+(1-$C5529)*24,LOLP!$B5529),0)</f>
        <v>0</v>
      </c>
      <c r="L5529" s="7">
        <f ca="1">IF($F5529,OFFSET(start_50,LOLP!$D5529+(1-$C5529)*24,LOLP!$B5529),0)</f>
        <v>0</v>
      </c>
      <c r="M5529" s="25">
        <f t="shared" ca="1" si="604"/>
        <v>0</v>
      </c>
      <c r="N5529" s="25">
        <f t="shared" ca="1" si="605"/>
        <v>0</v>
      </c>
      <c r="O5529" s="15" t="e">
        <f t="shared" ca="1" si="606"/>
        <v>#DIV/0!</v>
      </c>
      <c r="P5529" s="15" t="e">
        <f t="shared" ca="1" si="607"/>
        <v>#DIV/0!</v>
      </c>
    </row>
    <row r="5530" spans="1:16" x14ac:dyDescent="0.25">
      <c r="A5530" s="1">
        <f t="shared" si="601"/>
        <v>43331</v>
      </c>
      <c r="B5530" s="7">
        <f t="shared" si="603"/>
        <v>8</v>
      </c>
      <c r="C5530" s="4">
        <f>INDEX(Calendar!$E$3:$E$367,MATCH(LOLP!$A5530,Calendar!$B$3:$B$367,0))</f>
        <v>0</v>
      </c>
      <c r="D5530" s="2">
        <f t="shared" si="602"/>
        <v>7</v>
      </c>
      <c r="E5530" s="36">
        <v>24742</v>
      </c>
      <c r="F5530" s="7">
        <f>IFERROR(IF(INDEX('Temperature Data'!$AA$15:$AA$348,MATCH(LOLP!A5530,'Temperature Data'!$B$15:$B$348,0))&gt;IF(B5530=9,$G$2,LOLP!$F$2),1,0),0)</f>
        <v>1</v>
      </c>
      <c r="G5530" s="7">
        <f>SUMIFS(LOLP!$F$4:$F$8763,$C$4:$C$8763,$C5530,$B$4:$B$8763,$B5530,$D$4:$D$8763,$D5530)</f>
        <v>6</v>
      </c>
      <c r="H5530" s="7">
        <f>COUNTIFS(Calendar!$E$3:$E$367,LOLP!C5530,Calendar!$D$3:$D$367,LOLP!B5530)</f>
        <v>8</v>
      </c>
      <c r="I5530" s="7">
        <f ca="1">IF($F5530=1,OFFSET(start_norps,LOLP!$D5530+(1-$C5530)*24,LOLP!$B5530)*H5530/G5530,0)</f>
        <v>0</v>
      </c>
      <c r="J5530" s="7">
        <f ca="1">IF($F5530=1,OFFSET(start_33,LOLP!$D5530+(1-$C5530)*24,LOLP!$B5530)*H5530/G5530,0)</f>
        <v>0</v>
      </c>
      <c r="K5530" s="7">
        <f ca="1">IF($F5530,OFFSET(start_40,LOLP!$D5530+(1-$C5530)*24,LOLP!$B5530),0)</f>
        <v>0</v>
      </c>
      <c r="L5530" s="7">
        <f ca="1">IF($F5530,OFFSET(start_50,LOLP!$D5530+(1-$C5530)*24,LOLP!$B5530),0)</f>
        <v>0</v>
      </c>
      <c r="M5530" s="25">
        <f t="shared" ca="1" si="604"/>
        <v>0</v>
      </c>
      <c r="N5530" s="25">
        <f t="shared" ca="1" si="605"/>
        <v>0</v>
      </c>
      <c r="O5530" s="15" t="e">
        <f t="shared" ca="1" si="606"/>
        <v>#DIV/0!</v>
      </c>
      <c r="P5530" s="15" t="e">
        <f t="shared" ca="1" si="607"/>
        <v>#DIV/0!</v>
      </c>
    </row>
    <row r="5531" spans="1:16" x14ac:dyDescent="0.25">
      <c r="A5531" s="1">
        <f t="shared" si="601"/>
        <v>43331</v>
      </c>
      <c r="B5531" s="7">
        <f t="shared" si="603"/>
        <v>8</v>
      </c>
      <c r="C5531" s="4">
        <f>INDEX(Calendar!$E$3:$E$367,MATCH(LOLP!$A5531,Calendar!$B$3:$B$367,0))</f>
        <v>0</v>
      </c>
      <c r="D5531" s="2">
        <f t="shared" si="602"/>
        <v>8</v>
      </c>
      <c r="E5531" s="36">
        <v>25666</v>
      </c>
      <c r="F5531" s="7">
        <f>IFERROR(IF(INDEX('Temperature Data'!$AA$15:$AA$348,MATCH(LOLP!A5531,'Temperature Data'!$B$15:$B$348,0))&gt;IF(B5531=9,$G$2,LOLP!$F$2),1,0),0)</f>
        <v>1</v>
      </c>
      <c r="G5531" s="7">
        <f>SUMIFS(LOLP!$F$4:$F$8763,$C$4:$C$8763,$C5531,$B$4:$B$8763,$B5531,$D$4:$D$8763,$D5531)</f>
        <v>6</v>
      </c>
      <c r="H5531" s="7">
        <f>COUNTIFS(Calendar!$E$3:$E$367,LOLP!C5531,Calendar!$D$3:$D$367,LOLP!B5531)</f>
        <v>8</v>
      </c>
      <c r="I5531" s="7">
        <f ca="1">IF($F5531=1,OFFSET(start_norps,LOLP!$D5531+(1-$C5531)*24,LOLP!$B5531)*H5531/G5531,0)</f>
        <v>0</v>
      </c>
      <c r="J5531" s="7">
        <f ca="1">IF($F5531=1,OFFSET(start_33,LOLP!$D5531+(1-$C5531)*24,LOLP!$B5531)*H5531/G5531,0)</f>
        <v>0</v>
      </c>
      <c r="K5531" s="7">
        <f ca="1">IF($F5531,OFFSET(start_40,LOLP!$D5531+(1-$C5531)*24,LOLP!$B5531),0)</f>
        <v>0</v>
      </c>
      <c r="L5531" s="7">
        <f ca="1">IF($F5531,OFFSET(start_50,LOLP!$D5531+(1-$C5531)*24,LOLP!$B5531),0)</f>
        <v>0</v>
      </c>
      <c r="M5531" s="25">
        <f t="shared" ca="1" si="604"/>
        <v>0</v>
      </c>
      <c r="N5531" s="25">
        <f t="shared" ca="1" si="605"/>
        <v>0</v>
      </c>
      <c r="O5531" s="15" t="e">
        <f t="shared" ca="1" si="606"/>
        <v>#DIV/0!</v>
      </c>
      <c r="P5531" s="15" t="e">
        <f t="shared" ca="1" si="607"/>
        <v>#DIV/0!</v>
      </c>
    </row>
    <row r="5532" spans="1:16" x14ac:dyDescent="0.25">
      <c r="A5532" s="1">
        <f t="shared" si="601"/>
        <v>43331</v>
      </c>
      <c r="B5532" s="7">
        <f t="shared" si="603"/>
        <v>8</v>
      </c>
      <c r="C5532" s="4">
        <f>INDEX(Calendar!$E$3:$E$367,MATCH(LOLP!$A5532,Calendar!$B$3:$B$367,0))</f>
        <v>0</v>
      </c>
      <c r="D5532" s="2">
        <f t="shared" si="602"/>
        <v>9</v>
      </c>
      <c r="E5532" s="36">
        <v>26723</v>
      </c>
      <c r="F5532" s="7">
        <f>IFERROR(IF(INDEX('Temperature Data'!$AA$15:$AA$348,MATCH(LOLP!A5532,'Temperature Data'!$B$15:$B$348,0))&gt;IF(B5532=9,$G$2,LOLP!$F$2),1,0),0)</f>
        <v>1</v>
      </c>
      <c r="G5532" s="7">
        <f>SUMIFS(LOLP!$F$4:$F$8763,$C$4:$C$8763,$C5532,$B$4:$B$8763,$B5532,$D$4:$D$8763,$D5532)</f>
        <v>6</v>
      </c>
      <c r="H5532" s="7">
        <f>COUNTIFS(Calendar!$E$3:$E$367,LOLP!C5532,Calendar!$D$3:$D$367,LOLP!B5532)</f>
        <v>8</v>
      </c>
      <c r="I5532" s="7">
        <f ca="1">IF($F5532=1,OFFSET(start_norps,LOLP!$D5532+(1-$C5532)*24,LOLP!$B5532)*H5532/G5532,0)</f>
        <v>0</v>
      </c>
      <c r="J5532" s="7">
        <f ca="1">IF($F5532=1,OFFSET(start_33,LOLP!$D5532+(1-$C5532)*24,LOLP!$B5532)*H5532/G5532,0)</f>
        <v>0</v>
      </c>
      <c r="K5532" s="7">
        <f ca="1">IF($F5532,OFFSET(start_40,LOLP!$D5532+(1-$C5532)*24,LOLP!$B5532),0)</f>
        <v>0</v>
      </c>
      <c r="L5532" s="7">
        <f ca="1">IF($F5532,OFFSET(start_50,LOLP!$D5532+(1-$C5532)*24,LOLP!$B5532),0)</f>
        <v>0</v>
      </c>
      <c r="M5532" s="25">
        <f t="shared" ca="1" si="604"/>
        <v>0</v>
      </c>
      <c r="N5532" s="25">
        <f t="shared" ca="1" si="605"/>
        <v>0</v>
      </c>
      <c r="O5532" s="15" t="e">
        <f t="shared" ca="1" si="606"/>
        <v>#DIV/0!</v>
      </c>
      <c r="P5532" s="15" t="e">
        <f t="shared" ca="1" si="607"/>
        <v>#DIV/0!</v>
      </c>
    </row>
    <row r="5533" spans="1:16" x14ac:dyDescent="0.25">
      <c r="A5533" s="1">
        <f t="shared" ref="A5533:A5596" si="608">A5509+1</f>
        <v>43331</v>
      </c>
      <c r="B5533" s="7">
        <f t="shared" si="603"/>
        <v>8</v>
      </c>
      <c r="C5533" s="4">
        <f>INDEX(Calendar!$E$3:$E$367,MATCH(LOLP!$A5533,Calendar!$B$3:$B$367,0))</f>
        <v>0</v>
      </c>
      <c r="D5533" s="2">
        <f t="shared" ref="D5533:D5596" si="609">D5509</f>
        <v>10</v>
      </c>
      <c r="E5533" s="36">
        <v>28122</v>
      </c>
      <c r="F5533" s="7">
        <f>IFERROR(IF(INDEX('Temperature Data'!$AA$15:$AA$348,MATCH(LOLP!A5533,'Temperature Data'!$B$15:$B$348,0))&gt;IF(B5533=9,$G$2,LOLP!$F$2),1,0),0)</f>
        <v>1</v>
      </c>
      <c r="G5533" s="7">
        <f>SUMIFS(LOLP!$F$4:$F$8763,$C$4:$C$8763,$C5533,$B$4:$B$8763,$B5533,$D$4:$D$8763,$D5533)</f>
        <v>6</v>
      </c>
      <c r="H5533" s="7">
        <f>COUNTIFS(Calendar!$E$3:$E$367,LOLP!C5533,Calendar!$D$3:$D$367,LOLP!B5533)</f>
        <v>8</v>
      </c>
      <c r="I5533" s="7">
        <f ca="1">IF($F5533=1,OFFSET(start_norps,LOLP!$D5533+(1-$C5533)*24,LOLP!$B5533)*H5533/G5533,0)</f>
        <v>0</v>
      </c>
      <c r="J5533" s="7">
        <f ca="1">IF($F5533=1,OFFSET(start_33,LOLP!$D5533+(1-$C5533)*24,LOLP!$B5533)*H5533/G5533,0)</f>
        <v>0</v>
      </c>
      <c r="K5533" s="7">
        <f ca="1">IF($F5533,OFFSET(start_40,LOLP!$D5533+(1-$C5533)*24,LOLP!$B5533),0)</f>
        <v>0</v>
      </c>
      <c r="L5533" s="7">
        <f ca="1">IF($F5533,OFFSET(start_50,LOLP!$D5533+(1-$C5533)*24,LOLP!$B5533),0)</f>
        <v>0</v>
      </c>
      <c r="M5533" s="25">
        <f t="shared" ca="1" si="604"/>
        <v>0</v>
      </c>
      <c r="N5533" s="25">
        <f t="shared" ca="1" si="605"/>
        <v>0</v>
      </c>
      <c r="O5533" s="15" t="e">
        <f t="shared" ca="1" si="606"/>
        <v>#DIV/0!</v>
      </c>
      <c r="P5533" s="15" t="e">
        <f t="shared" ca="1" si="607"/>
        <v>#DIV/0!</v>
      </c>
    </row>
    <row r="5534" spans="1:16" x14ac:dyDescent="0.25">
      <c r="A5534" s="1">
        <f t="shared" si="608"/>
        <v>43331</v>
      </c>
      <c r="B5534" s="7">
        <f t="shared" si="603"/>
        <v>8</v>
      </c>
      <c r="C5534" s="4">
        <f>INDEX(Calendar!$E$3:$E$367,MATCH(LOLP!$A5534,Calendar!$B$3:$B$367,0))</f>
        <v>0</v>
      </c>
      <c r="D5534" s="2">
        <f t="shared" si="609"/>
        <v>11</v>
      </c>
      <c r="E5534" s="36">
        <v>29496</v>
      </c>
      <c r="F5534" s="7">
        <f>IFERROR(IF(INDEX('Temperature Data'!$AA$15:$AA$348,MATCH(LOLP!A5534,'Temperature Data'!$B$15:$B$348,0))&gt;IF(B5534=9,$G$2,LOLP!$F$2),1,0),0)</f>
        <v>1</v>
      </c>
      <c r="G5534" s="7">
        <f>SUMIFS(LOLP!$F$4:$F$8763,$C$4:$C$8763,$C5534,$B$4:$B$8763,$B5534,$D$4:$D$8763,$D5534)</f>
        <v>6</v>
      </c>
      <c r="H5534" s="7">
        <f>COUNTIFS(Calendar!$E$3:$E$367,LOLP!C5534,Calendar!$D$3:$D$367,LOLP!B5534)</f>
        <v>8</v>
      </c>
      <c r="I5534" s="7">
        <f ca="1">IF($F5534=1,OFFSET(start_norps,LOLP!$D5534+(1-$C5534)*24,LOLP!$B5534)*H5534/G5534,0)</f>
        <v>0</v>
      </c>
      <c r="J5534" s="7">
        <f ca="1">IF($F5534=1,OFFSET(start_33,LOLP!$D5534+(1-$C5534)*24,LOLP!$B5534)*H5534/G5534,0)</f>
        <v>0</v>
      </c>
      <c r="K5534" s="7">
        <f ca="1">IF($F5534,OFFSET(start_40,LOLP!$D5534+(1-$C5534)*24,LOLP!$B5534),0)</f>
        <v>0</v>
      </c>
      <c r="L5534" s="7">
        <f ca="1">IF($F5534,OFFSET(start_50,LOLP!$D5534+(1-$C5534)*24,LOLP!$B5534),0)</f>
        <v>0</v>
      </c>
      <c r="M5534" s="25">
        <f t="shared" ca="1" si="604"/>
        <v>0</v>
      </c>
      <c r="N5534" s="25">
        <f t="shared" ca="1" si="605"/>
        <v>0</v>
      </c>
      <c r="O5534" s="15" t="e">
        <f t="shared" ca="1" si="606"/>
        <v>#DIV/0!</v>
      </c>
      <c r="P5534" s="15" t="e">
        <f t="shared" ca="1" si="607"/>
        <v>#DIV/0!</v>
      </c>
    </row>
    <row r="5535" spans="1:16" x14ac:dyDescent="0.25">
      <c r="A5535" s="1">
        <f t="shared" si="608"/>
        <v>43331</v>
      </c>
      <c r="B5535" s="7">
        <f t="shared" si="603"/>
        <v>8</v>
      </c>
      <c r="C5535" s="4">
        <f>INDEX(Calendar!$E$3:$E$367,MATCH(LOLP!$A5535,Calendar!$B$3:$B$367,0))</f>
        <v>0</v>
      </c>
      <c r="D5535" s="2">
        <f t="shared" si="609"/>
        <v>12</v>
      </c>
      <c r="E5535" s="36">
        <v>31375</v>
      </c>
      <c r="F5535" s="7">
        <f>IFERROR(IF(INDEX('Temperature Data'!$AA$15:$AA$348,MATCH(LOLP!A5535,'Temperature Data'!$B$15:$B$348,0))&gt;IF(B5535=9,$G$2,LOLP!$F$2),1,0),0)</f>
        <v>1</v>
      </c>
      <c r="G5535" s="7">
        <f>SUMIFS(LOLP!$F$4:$F$8763,$C$4:$C$8763,$C5535,$B$4:$B$8763,$B5535,$D$4:$D$8763,$D5535)</f>
        <v>6</v>
      </c>
      <c r="H5535" s="7">
        <f>COUNTIFS(Calendar!$E$3:$E$367,LOLP!C5535,Calendar!$D$3:$D$367,LOLP!B5535)</f>
        <v>8</v>
      </c>
      <c r="I5535" s="7">
        <f ca="1">IF($F5535=1,OFFSET(start_norps,LOLP!$D5535+(1-$C5535)*24,LOLP!$B5535)*H5535/G5535,0)</f>
        <v>0</v>
      </c>
      <c r="J5535" s="7">
        <f ca="1">IF($F5535=1,OFFSET(start_33,LOLP!$D5535+(1-$C5535)*24,LOLP!$B5535)*H5535/G5535,0)</f>
        <v>0</v>
      </c>
      <c r="K5535" s="7">
        <f ca="1">IF($F5535,OFFSET(start_40,LOLP!$D5535+(1-$C5535)*24,LOLP!$B5535),0)</f>
        <v>0</v>
      </c>
      <c r="L5535" s="7">
        <f ca="1">IF($F5535,OFFSET(start_50,LOLP!$D5535+(1-$C5535)*24,LOLP!$B5535),0)</f>
        <v>0</v>
      </c>
      <c r="M5535" s="25">
        <f t="shared" ca="1" si="604"/>
        <v>0</v>
      </c>
      <c r="N5535" s="25">
        <f t="shared" ca="1" si="605"/>
        <v>0</v>
      </c>
      <c r="O5535" s="15" t="e">
        <f t="shared" ca="1" si="606"/>
        <v>#DIV/0!</v>
      </c>
      <c r="P5535" s="15" t="e">
        <f t="shared" ca="1" si="607"/>
        <v>#DIV/0!</v>
      </c>
    </row>
    <row r="5536" spans="1:16" x14ac:dyDescent="0.25">
      <c r="A5536" s="1">
        <f t="shared" si="608"/>
        <v>43331</v>
      </c>
      <c r="B5536" s="7">
        <f t="shared" si="603"/>
        <v>8</v>
      </c>
      <c r="C5536" s="4">
        <f>INDEX(Calendar!$E$3:$E$367,MATCH(LOLP!$A5536,Calendar!$B$3:$B$367,0))</f>
        <v>0</v>
      </c>
      <c r="D5536" s="2">
        <f t="shared" si="609"/>
        <v>13</v>
      </c>
      <c r="E5536" s="36">
        <v>33411</v>
      </c>
      <c r="F5536" s="7">
        <f>IFERROR(IF(INDEX('Temperature Data'!$AA$15:$AA$348,MATCH(LOLP!A5536,'Temperature Data'!$B$15:$B$348,0))&gt;IF(B5536=9,$G$2,LOLP!$F$2),1,0),0)</f>
        <v>1</v>
      </c>
      <c r="G5536" s="7">
        <f>SUMIFS(LOLP!$F$4:$F$8763,$C$4:$C$8763,$C5536,$B$4:$B$8763,$B5536,$D$4:$D$8763,$D5536)</f>
        <v>6</v>
      </c>
      <c r="H5536" s="7">
        <f>COUNTIFS(Calendar!$E$3:$E$367,LOLP!C5536,Calendar!$D$3:$D$367,LOLP!B5536)</f>
        <v>8</v>
      </c>
      <c r="I5536" s="7">
        <f ca="1">IF($F5536=1,OFFSET(start_norps,LOLP!$D5536+(1-$C5536)*24,LOLP!$B5536)*H5536/G5536,0)</f>
        <v>3.0334140763383867E-14</v>
      </c>
      <c r="J5536" s="7">
        <f ca="1">IF($F5536=1,OFFSET(start_33,LOLP!$D5536+(1-$C5536)*24,LOLP!$B5536)*H5536/G5536,0)</f>
        <v>0</v>
      </c>
      <c r="K5536" s="7">
        <f ca="1">IF($F5536,OFFSET(start_40,LOLP!$D5536+(1-$C5536)*24,LOLP!$B5536),0)</f>
        <v>0</v>
      </c>
      <c r="L5536" s="7">
        <f ca="1">IF($F5536,OFFSET(start_50,LOLP!$D5536+(1-$C5536)*24,LOLP!$B5536),0)</f>
        <v>0</v>
      </c>
      <c r="M5536" s="25">
        <f t="shared" ca="1" si="604"/>
        <v>1.8266810438080176E-17</v>
      </c>
      <c r="N5536" s="25">
        <f t="shared" ca="1" si="605"/>
        <v>0</v>
      </c>
      <c r="O5536" s="15" t="e">
        <f t="shared" ca="1" si="606"/>
        <v>#DIV/0!</v>
      </c>
      <c r="P5536" s="15" t="e">
        <f t="shared" ca="1" si="607"/>
        <v>#DIV/0!</v>
      </c>
    </row>
    <row r="5537" spans="1:16" x14ac:dyDescent="0.25">
      <c r="A5537" s="1">
        <f t="shared" si="608"/>
        <v>43331</v>
      </c>
      <c r="B5537" s="7">
        <f t="shared" si="603"/>
        <v>8</v>
      </c>
      <c r="C5537" s="4">
        <f>INDEX(Calendar!$E$3:$E$367,MATCH(LOLP!$A5537,Calendar!$B$3:$B$367,0))</f>
        <v>0</v>
      </c>
      <c r="D5537" s="2">
        <f t="shared" si="609"/>
        <v>14</v>
      </c>
      <c r="E5537" s="36">
        <v>35104</v>
      </c>
      <c r="F5537" s="7">
        <f>IFERROR(IF(INDEX('Temperature Data'!$AA$15:$AA$348,MATCH(LOLP!A5537,'Temperature Data'!$B$15:$B$348,0))&gt;IF(B5537=9,$G$2,LOLP!$F$2),1,0),0)</f>
        <v>1</v>
      </c>
      <c r="G5537" s="7">
        <f>SUMIFS(LOLP!$F$4:$F$8763,$C$4:$C$8763,$C5537,$B$4:$B$8763,$B5537,$D$4:$D$8763,$D5537)</f>
        <v>6</v>
      </c>
      <c r="H5537" s="7">
        <f>COUNTIFS(Calendar!$E$3:$E$367,LOLP!C5537,Calendar!$D$3:$D$367,LOLP!B5537)</f>
        <v>8</v>
      </c>
      <c r="I5537" s="7">
        <f ca="1">IF($F5537=1,OFFSET(start_norps,LOLP!$D5537+(1-$C5537)*24,LOLP!$B5537)*H5537/G5537,0)</f>
        <v>5.3158213298942672E-9</v>
      </c>
      <c r="J5537" s="7">
        <f ca="1">IF($F5537=1,OFFSET(start_33,LOLP!$D5537+(1-$C5537)*24,LOLP!$B5537)*H5537/G5537,0)</f>
        <v>0</v>
      </c>
      <c r="K5537" s="7">
        <f ca="1">IF($F5537,OFFSET(start_40,LOLP!$D5537+(1-$C5537)*24,LOLP!$B5537),0)</f>
        <v>0</v>
      </c>
      <c r="L5537" s="7">
        <f ca="1">IF($F5537,OFFSET(start_50,LOLP!$D5537+(1-$C5537)*24,LOLP!$B5537),0)</f>
        <v>0</v>
      </c>
      <c r="M5537" s="25">
        <f t="shared" ca="1" si="604"/>
        <v>3.2011159080890905E-12</v>
      </c>
      <c r="N5537" s="25">
        <f t="shared" ca="1" si="605"/>
        <v>0</v>
      </c>
      <c r="O5537" s="15" t="e">
        <f t="shared" ca="1" si="606"/>
        <v>#DIV/0!</v>
      </c>
      <c r="P5537" s="15" t="e">
        <f t="shared" ca="1" si="607"/>
        <v>#DIV/0!</v>
      </c>
    </row>
    <row r="5538" spans="1:16" x14ac:dyDescent="0.25">
      <c r="A5538" s="1">
        <f t="shared" si="608"/>
        <v>43331</v>
      </c>
      <c r="B5538" s="7">
        <f t="shared" si="603"/>
        <v>8</v>
      </c>
      <c r="C5538" s="4">
        <f>INDEX(Calendar!$E$3:$E$367,MATCH(LOLP!$A5538,Calendar!$B$3:$B$367,0))</f>
        <v>0</v>
      </c>
      <c r="D5538" s="2">
        <f t="shared" si="609"/>
        <v>15</v>
      </c>
      <c r="E5538" s="36">
        <v>36949</v>
      </c>
      <c r="F5538" s="7">
        <f>IFERROR(IF(INDEX('Temperature Data'!$AA$15:$AA$348,MATCH(LOLP!A5538,'Temperature Data'!$B$15:$B$348,0))&gt;IF(B5538=9,$G$2,LOLP!$F$2),1,0),0)</f>
        <v>1</v>
      </c>
      <c r="G5538" s="7">
        <f>SUMIFS(LOLP!$F$4:$F$8763,$C$4:$C$8763,$C5538,$B$4:$B$8763,$B5538,$D$4:$D$8763,$D5538)</f>
        <v>6</v>
      </c>
      <c r="H5538" s="7">
        <f>COUNTIFS(Calendar!$E$3:$E$367,LOLP!C5538,Calendar!$D$3:$D$367,LOLP!B5538)</f>
        <v>8</v>
      </c>
      <c r="I5538" s="7">
        <f ca="1">IF($F5538=1,OFFSET(start_norps,LOLP!$D5538+(1-$C5538)*24,LOLP!$B5538)*H5538/G5538,0)</f>
        <v>4.7728574080158134E-5</v>
      </c>
      <c r="J5538" s="7">
        <f ca="1">IF($F5538=1,OFFSET(start_33,LOLP!$D5538+(1-$C5538)*24,LOLP!$B5538)*H5538/G5538,0)</f>
        <v>1.2534328896042333E-9</v>
      </c>
      <c r="K5538" s="7">
        <f ca="1">IF($F5538,OFFSET(start_40,LOLP!$D5538+(1-$C5538)*24,LOLP!$B5538),0)</f>
        <v>0</v>
      </c>
      <c r="L5538" s="7">
        <f ca="1">IF($F5538,OFFSET(start_50,LOLP!$D5538+(1-$C5538)*24,LOLP!$B5538),0)</f>
        <v>0</v>
      </c>
      <c r="M5538" s="25">
        <f t="shared" ca="1" si="604"/>
        <v>2.8741503575223013E-8</v>
      </c>
      <c r="N5538" s="25">
        <f t="shared" ca="1" si="605"/>
        <v>6.6898003406386868E-13</v>
      </c>
      <c r="O5538" s="15" t="e">
        <f t="shared" ca="1" si="606"/>
        <v>#DIV/0!</v>
      </c>
      <c r="P5538" s="15" t="e">
        <f t="shared" ca="1" si="607"/>
        <v>#DIV/0!</v>
      </c>
    </row>
    <row r="5539" spans="1:16" x14ac:dyDescent="0.25">
      <c r="A5539" s="1">
        <f t="shared" si="608"/>
        <v>43331</v>
      </c>
      <c r="B5539" s="7">
        <f t="shared" si="603"/>
        <v>8</v>
      </c>
      <c r="C5539" s="4">
        <f>INDEX(Calendar!$E$3:$E$367,MATCH(LOLP!$A5539,Calendar!$B$3:$B$367,0))</f>
        <v>0</v>
      </c>
      <c r="D5539" s="2">
        <f t="shared" si="609"/>
        <v>16</v>
      </c>
      <c r="E5539" s="36">
        <v>38603</v>
      </c>
      <c r="F5539" s="7">
        <f>IFERROR(IF(INDEX('Temperature Data'!$AA$15:$AA$348,MATCH(LOLP!A5539,'Temperature Data'!$B$15:$B$348,0))&gt;IF(B5539=9,$G$2,LOLP!$F$2),1,0),0)</f>
        <v>1</v>
      </c>
      <c r="G5539" s="7">
        <f>SUMIFS(LOLP!$F$4:$F$8763,$C$4:$C$8763,$C5539,$B$4:$B$8763,$B5539,$D$4:$D$8763,$D5539)</f>
        <v>6</v>
      </c>
      <c r="H5539" s="7">
        <f>COUNTIFS(Calendar!$E$3:$E$367,LOLP!C5539,Calendar!$D$3:$D$367,LOLP!B5539)</f>
        <v>8</v>
      </c>
      <c r="I5539" s="7">
        <f ca="1">IF($F5539=1,OFFSET(start_norps,LOLP!$D5539+(1-$C5539)*24,LOLP!$B5539)*H5539/G5539,0)</f>
        <v>1.5070921379338133E-3</v>
      </c>
      <c r="J5539" s="7">
        <f ca="1">IF($F5539=1,OFFSET(start_33,LOLP!$D5539+(1-$C5539)*24,LOLP!$B5539)*H5539/G5539,0)</f>
        <v>2.7486752782683734E-6</v>
      </c>
      <c r="K5539" s="7">
        <f ca="1">IF($F5539,OFFSET(start_40,LOLP!$D5539+(1-$C5539)*24,LOLP!$B5539),0)</f>
        <v>0</v>
      </c>
      <c r="L5539" s="7">
        <f ca="1">IF($F5539,OFFSET(start_50,LOLP!$D5539+(1-$C5539)*24,LOLP!$B5539),0)</f>
        <v>0</v>
      </c>
      <c r="M5539" s="25">
        <f t="shared" ca="1" si="604"/>
        <v>9.0755055866256612E-7</v>
      </c>
      <c r="N5539" s="25">
        <f t="shared" ca="1" si="605"/>
        <v>1.4670182157634997E-9</v>
      </c>
      <c r="O5539" s="15" t="e">
        <f t="shared" ca="1" si="606"/>
        <v>#DIV/0!</v>
      </c>
      <c r="P5539" s="15" t="e">
        <f t="shared" ca="1" si="607"/>
        <v>#DIV/0!</v>
      </c>
    </row>
    <row r="5540" spans="1:16" x14ac:dyDescent="0.25">
      <c r="A5540" s="1">
        <f t="shared" si="608"/>
        <v>43331</v>
      </c>
      <c r="B5540" s="7">
        <f t="shared" si="603"/>
        <v>8</v>
      </c>
      <c r="C5540" s="4">
        <f>INDEX(Calendar!$E$3:$E$367,MATCH(LOLP!$A5540,Calendar!$B$3:$B$367,0))</f>
        <v>0</v>
      </c>
      <c r="D5540" s="2">
        <f t="shared" si="609"/>
        <v>17</v>
      </c>
      <c r="E5540" s="36">
        <v>39509</v>
      </c>
      <c r="F5540" s="7">
        <f>IFERROR(IF(INDEX('Temperature Data'!$AA$15:$AA$348,MATCH(LOLP!A5540,'Temperature Data'!$B$15:$B$348,0))&gt;IF(B5540=9,$G$2,LOLP!$F$2),1,0),0)</f>
        <v>1</v>
      </c>
      <c r="G5540" s="7">
        <f>SUMIFS(LOLP!$F$4:$F$8763,$C$4:$C$8763,$C5540,$B$4:$B$8763,$B5540,$D$4:$D$8763,$D5540)</f>
        <v>6</v>
      </c>
      <c r="H5540" s="7">
        <f>COUNTIFS(Calendar!$E$3:$E$367,LOLP!C5540,Calendar!$D$3:$D$367,LOLP!B5540)</f>
        <v>8</v>
      </c>
      <c r="I5540" s="7">
        <f ca="1">IF($F5540=1,OFFSET(start_norps,LOLP!$D5540+(1-$C5540)*24,LOLP!$B5540)*H5540/G5540,0)</f>
        <v>6.4202191920567997E-3</v>
      </c>
      <c r="J5540" s="7">
        <f ca="1">IF($F5540=1,OFFSET(start_33,LOLP!$D5540+(1-$C5540)*24,LOLP!$B5540)*H5540/G5540,0)</f>
        <v>1.6828252912131202E-4</v>
      </c>
      <c r="K5540" s="7">
        <f ca="1">IF($F5540,OFFSET(start_40,LOLP!$D5540+(1-$C5540)*24,LOLP!$B5540),0)</f>
        <v>0</v>
      </c>
      <c r="L5540" s="7">
        <f ca="1">IF($F5540,OFFSET(start_50,LOLP!$D5540+(1-$C5540)*24,LOLP!$B5540),0)</f>
        <v>0</v>
      </c>
      <c r="M5540" s="25">
        <f t="shared" ca="1" si="604"/>
        <v>3.866169405193438E-6</v>
      </c>
      <c r="N5540" s="25">
        <f t="shared" ca="1" si="605"/>
        <v>8.9815460402890217E-8</v>
      </c>
      <c r="O5540" s="15" t="e">
        <f t="shared" ca="1" si="606"/>
        <v>#DIV/0!</v>
      </c>
      <c r="P5540" s="15" t="e">
        <f t="shared" ca="1" si="607"/>
        <v>#DIV/0!</v>
      </c>
    </row>
    <row r="5541" spans="1:16" x14ac:dyDescent="0.25">
      <c r="A5541" s="1">
        <f t="shared" si="608"/>
        <v>43331</v>
      </c>
      <c r="B5541" s="7">
        <f t="shared" si="603"/>
        <v>8</v>
      </c>
      <c r="C5541" s="4">
        <f>INDEX(Calendar!$E$3:$E$367,MATCH(LOLP!$A5541,Calendar!$B$3:$B$367,0))</f>
        <v>0</v>
      </c>
      <c r="D5541" s="2">
        <f t="shared" si="609"/>
        <v>18</v>
      </c>
      <c r="E5541" s="36">
        <v>39329</v>
      </c>
      <c r="F5541" s="7">
        <f>IFERROR(IF(INDEX('Temperature Data'!$AA$15:$AA$348,MATCH(LOLP!A5541,'Temperature Data'!$B$15:$B$348,0))&gt;IF(B5541=9,$G$2,LOLP!$F$2),1,0),0)</f>
        <v>1</v>
      </c>
      <c r="G5541" s="7">
        <f>SUMIFS(LOLP!$F$4:$F$8763,$C$4:$C$8763,$C5541,$B$4:$B$8763,$B5541,$D$4:$D$8763,$D5541)</f>
        <v>6</v>
      </c>
      <c r="H5541" s="7">
        <f>COUNTIFS(Calendar!$E$3:$E$367,LOLP!C5541,Calendar!$D$3:$D$367,LOLP!B5541)</f>
        <v>8</v>
      </c>
      <c r="I5541" s="7">
        <f ca="1">IF($F5541=1,OFFSET(start_norps,LOLP!$D5541+(1-$C5541)*24,LOLP!$B5541)*H5541/G5541,0)</f>
        <v>7.2570721896900265E-3</v>
      </c>
      <c r="J5541" s="7">
        <f ca="1">IF($F5541=1,OFFSET(start_33,LOLP!$D5541+(1-$C5541)*24,LOLP!$B5541)*H5541/G5541,0)</f>
        <v>4.51726724930036E-3</v>
      </c>
      <c r="K5541" s="7">
        <f ca="1">IF($F5541,OFFSET(start_40,LOLP!$D5541+(1-$C5541)*24,LOLP!$B5541),0)</f>
        <v>0</v>
      </c>
      <c r="L5541" s="7">
        <f ca="1">IF($F5541,OFFSET(start_50,LOLP!$D5541+(1-$C5541)*24,LOLP!$B5541),0)</f>
        <v>0</v>
      </c>
      <c r="M5541" s="25">
        <f t="shared" ca="1" si="604"/>
        <v>4.3701109933711294E-6</v>
      </c>
      <c r="N5541" s="25">
        <f t="shared" ca="1" si="605"/>
        <v>2.4109480638143506E-6</v>
      </c>
      <c r="O5541" s="15" t="e">
        <f t="shared" ca="1" si="606"/>
        <v>#DIV/0!</v>
      </c>
      <c r="P5541" s="15" t="e">
        <f t="shared" ca="1" si="607"/>
        <v>#DIV/0!</v>
      </c>
    </row>
    <row r="5542" spans="1:16" x14ac:dyDescent="0.25">
      <c r="A5542" s="1">
        <f t="shared" si="608"/>
        <v>43331</v>
      </c>
      <c r="B5542" s="7">
        <f t="shared" si="603"/>
        <v>8</v>
      </c>
      <c r="C5542" s="4">
        <f>INDEX(Calendar!$E$3:$E$367,MATCH(LOLP!$A5542,Calendar!$B$3:$B$367,0))</f>
        <v>0</v>
      </c>
      <c r="D5542" s="2">
        <f t="shared" si="609"/>
        <v>19</v>
      </c>
      <c r="E5542" s="36">
        <v>38184</v>
      </c>
      <c r="F5542" s="7">
        <f>IFERROR(IF(INDEX('Temperature Data'!$AA$15:$AA$348,MATCH(LOLP!A5542,'Temperature Data'!$B$15:$B$348,0))&gt;IF(B5542=9,$G$2,LOLP!$F$2),1,0),0)</f>
        <v>1</v>
      </c>
      <c r="G5542" s="7">
        <f>SUMIFS(LOLP!$F$4:$F$8763,$C$4:$C$8763,$C5542,$B$4:$B$8763,$B5542,$D$4:$D$8763,$D5542)</f>
        <v>6</v>
      </c>
      <c r="H5542" s="7">
        <f>COUNTIFS(Calendar!$E$3:$E$367,LOLP!C5542,Calendar!$D$3:$D$367,LOLP!B5542)</f>
        <v>8</v>
      </c>
      <c r="I5542" s="7">
        <f ca="1">IF($F5542=1,OFFSET(start_norps,LOLP!$D5542+(1-$C5542)*24,LOLP!$B5542)*H5542/G5542,0)</f>
        <v>1.7660917535072266E-2</v>
      </c>
      <c r="J5542" s="7">
        <f ca="1">IF($F5542=1,OFFSET(start_33,LOLP!$D5542+(1-$C5542)*24,LOLP!$B5542)*H5542/G5542,0)</f>
        <v>5.7735848409266932E-2</v>
      </c>
      <c r="K5542" s="7">
        <f ca="1">IF($F5542,OFFSET(start_40,LOLP!$D5542+(1-$C5542)*24,LOLP!$B5542),0)</f>
        <v>0</v>
      </c>
      <c r="L5542" s="7">
        <f ca="1">IF($F5542,OFFSET(start_50,LOLP!$D5542+(1-$C5542)*24,LOLP!$B5542),0)</f>
        <v>0</v>
      </c>
      <c r="M5542" s="25">
        <f t="shared" ca="1" si="604"/>
        <v>1.0635166339214393E-5</v>
      </c>
      <c r="N5542" s="25">
        <f t="shared" ca="1" si="605"/>
        <v>3.0814677160524465E-5</v>
      </c>
      <c r="O5542" s="15" t="e">
        <f t="shared" ca="1" si="606"/>
        <v>#DIV/0!</v>
      </c>
      <c r="P5542" s="15" t="e">
        <f t="shared" ca="1" si="607"/>
        <v>#DIV/0!</v>
      </c>
    </row>
    <row r="5543" spans="1:16" x14ac:dyDescent="0.25">
      <c r="A5543" s="1">
        <f t="shared" si="608"/>
        <v>43331</v>
      </c>
      <c r="B5543" s="7">
        <f t="shared" si="603"/>
        <v>8</v>
      </c>
      <c r="C5543" s="4">
        <f>INDEX(Calendar!$E$3:$E$367,MATCH(LOLP!$A5543,Calendar!$B$3:$B$367,0))</f>
        <v>0</v>
      </c>
      <c r="D5543" s="2">
        <f t="shared" si="609"/>
        <v>20</v>
      </c>
      <c r="E5543" s="36">
        <v>37559</v>
      </c>
      <c r="F5543" s="7">
        <f>IFERROR(IF(INDEX('Temperature Data'!$AA$15:$AA$348,MATCH(LOLP!A5543,'Temperature Data'!$B$15:$B$348,0))&gt;IF(B5543=9,$G$2,LOLP!$F$2),1,0),0)</f>
        <v>1</v>
      </c>
      <c r="G5543" s="7">
        <f>SUMIFS(LOLP!$F$4:$F$8763,$C$4:$C$8763,$C5543,$B$4:$B$8763,$B5543,$D$4:$D$8763,$D5543)</f>
        <v>6</v>
      </c>
      <c r="H5543" s="7">
        <f>COUNTIFS(Calendar!$E$3:$E$367,LOLP!C5543,Calendar!$D$3:$D$367,LOLP!B5543)</f>
        <v>8</v>
      </c>
      <c r="I5543" s="7">
        <f ca="1">IF($F5543=1,OFFSET(start_norps,LOLP!$D5543+(1-$C5543)*24,LOLP!$B5543)*H5543/G5543,0)</f>
        <v>2.3154811529605868E-3</v>
      </c>
      <c r="J5543" s="7">
        <f ca="1">IF($F5543=1,OFFSET(start_33,LOLP!$D5543+(1-$C5543)*24,LOLP!$B5543)*H5543/G5543,0)</f>
        <v>5.7241031724342669E-3</v>
      </c>
      <c r="K5543" s="7">
        <f ca="1">IF($F5543,OFFSET(start_40,LOLP!$D5543+(1-$C5543)*24,LOLP!$B5543),0)</f>
        <v>0</v>
      </c>
      <c r="L5543" s="7">
        <f ca="1">IF($F5543,OFFSET(start_50,LOLP!$D5543+(1-$C5543)*24,LOLP!$B5543),0)</f>
        <v>0</v>
      </c>
      <c r="M5543" s="25">
        <f t="shared" ca="1" si="604"/>
        <v>1.3943515204206519E-6</v>
      </c>
      <c r="N5543" s="25">
        <f t="shared" ca="1" si="605"/>
        <v>3.0550584455217741E-6</v>
      </c>
      <c r="O5543" s="15" t="e">
        <f t="shared" ca="1" si="606"/>
        <v>#DIV/0!</v>
      </c>
      <c r="P5543" s="15" t="e">
        <f t="shared" ca="1" si="607"/>
        <v>#DIV/0!</v>
      </c>
    </row>
    <row r="5544" spans="1:16" x14ac:dyDescent="0.25">
      <c r="A5544" s="1">
        <f t="shared" si="608"/>
        <v>43331</v>
      </c>
      <c r="B5544" s="7">
        <f t="shared" si="603"/>
        <v>8</v>
      </c>
      <c r="C5544" s="4">
        <f>INDEX(Calendar!$E$3:$E$367,MATCH(LOLP!$A5544,Calendar!$B$3:$B$367,0))</f>
        <v>0</v>
      </c>
      <c r="D5544" s="2">
        <f t="shared" si="609"/>
        <v>21</v>
      </c>
      <c r="E5544" s="36">
        <v>35337</v>
      </c>
      <c r="F5544" s="7">
        <f>IFERROR(IF(INDEX('Temperature Data'!$AA$15:$AA$348,MATCH(LOLP!A5544,'Temperature Data'!$B$15:$B$348,0))&gt;IF(B5544=9,$G$2,LOLP!$F$2),1,0),0)</f>
        <v>1</v>
      </c>
      <c r="G5544" s="7">
        <f>SUMIFS(LOLP!$F$4:$F$8763,$C$4:$C$8763,$C5544,$B$4:$B$8763,$B5544,$D$4:$D$8763,$D5544)</f>
        <v>6</v>
      </c>
      <c r="H5544" s="7">
        <f>COUNTIFS(Calendar!$E$3:$E$367,LOLP!C5544,Calendar!$D$3:$D$367,LOLP!B5544)</f>
        <v>8</v>
      </c>
      <c r="I5544" s="7">
        <f ca="1">IF($F5544=1,OFFSET(start_norps,LOLP!$D5544+(1-$C5544)*24,LOLP!$B5544)*H5544/G5544,0)</f>
        <v>2.2498778832248798E-6</v>
      </c>
      <c r="J5544" s="7">
        <f ca="1">IF($F5544=1,OFFSET(start_33,LOLP!$D5544+(1-$C5544)*24,LOLP!$B5544)*H5544/G5544,0)</f>
        <v>1.1313783624192973E-5</v>
      </c>
      <c r="K5544" s="7">
        <f ca="1">IF($F5544,OFFSET(start_40,LOLP!$D5544+(1-$C5544)*24,LOLP!$B5544),0)</f>
        <v>0</v>
      </c>
      <c r="L5544" s="7">
        <f ca="1">IF($F5544,OFFSET(start_50,LOLP!$D5544+(1-$C5544)*24,LOLP!$B5544),0)</f>
        <v>0</v>
      </c>
      <c r="M5544" s="25">
        <f t="shared" ca="1" si="604"/>
        <v>1.3548461162053811E-9</v>
      </c>
      <c r="N5544" s="25">
        <f t="shared" ca="1" si="605"/>
        <v>6.0383730290447712E-9</v>
      </c>
      <c r="O5544" s="15" t="e">
        <f t="shared" ca="1" si="606"/>
        <v>#DIV/0!</v>
      </c>
      <c r="P5544" s="15" t="e">
        <f t="shared" ca="1" si="607"/>
        <v>#DIV/0!</v>
      </c>
    </row>
    <row r="5545" spans="1:16" x14ac:dyDescent="0.25">
      <c r="A5545" s="1">
        <f t="shared" si="608"/>
        <v>43331</v>
      </c>
      <c r="B5545" s="7">
        <f t="shared" si="603"/>
        <v>8</v>
      </c>
      <c r="C5545" s="4">
        <f>INDEX(Calendar!$E$3:$E$367,MATCH(LOLP!$A5545,Calendar!$B$3:$B$367,0))</f>
        <v>0</v>
      </c>
      <c r="D5545" s="2">
        <f t="shared" si="609"/>
        <v>22</v>
      </c>
      <c r="E5545" s="36">
        <v>32256</v>
      </c>
      <c r="F5545" s="7">
        <f>IFERROR(IF(INDEX('Temperature Data'!$AA$15:$AA$348,MATCH(LOLP!A5545,'Temperature Data'!$B$15:$B$348,0))&gt;IF(B5545=9,$G$2,LOLP!$F$2),1,0),0)</f>
        <v>1</v>
      </c>
      <c r="G5545" s="7">
        <f>SUMIFS(LOLP!$F$4:$F$8763,$C$4:$C$8763,$C5545,$B$4:$B$8763,$B5545,$D$4:$D$8763,$D5545)</f>
        <v>6</v>
      </c>
      <c r="H5545" s="7">
        <f>COUNTIFS(Calendar!$E$3:$E$367,LOLP!C5545,Calendar!$D$3:$D$367,LOLP!B5545)</f>
        <v>8</v>
      </c>
      <c r="I5545" s="7">
        <f ca="1">IF($F5545=1,OFFSET(start_norps,LOLP!$D5545+(1-$C5545)*24,LOLP!$B5545)*H5545/G5545,0)</f>
        <v>9.5436561602736276E-18</v>
      </c>
      <c r="J5545" s="7">
        <f ca="1">IF($F5545=1,OFFSET(start_33,LOLP!$D5545+(1-$C5545)*24,LOLP!$B5545)*H5545/G5545,0)</f>
        <v>4.6262371815303998E-12</v>
      </c>
      <c r="K5545" s="7">
        <f ca="1">IF($F5545,OFFSET(start_40,LOLP!$D5545+(1-$C5545)*24,LOLP!$B5545),0)</f>
        <v>0</v>
      </c>
      <c r="L5545" s="7">
        <f ca="1">IF($F5545,OFFSET(start_50,LOLP!$D5545+(1-$C5545)*24,LOLP!$B5545),0)</f>
        <v>0</v>
      </c>
      <c r="M5545" s="25">
        <f t="shared" ca="1" si="604"/>
        <v>5.7470610203131131E-21</v>
      </c>
      <c r="N5545" s="25">
        <f t="shared" ca="1" si="605"/>
        <v>2.469107307583841E-15</v>
      </c>
      <c r="O5545" s="15" t="e">
        <f t="shared" ca="1" si="606"/>
        <v>#DIV/0!</v>
      </c>
      <c r="P5545" s="15" t="e">
        <f t="shared" ca="1" si="607"/>
        <v>#DIV/0!</v>
      </c>
    </row>
    <row r="5546" spans="1:16" x14ac:dyDescent="0.25">
      <c r="A5546" s="1">
        <f t="shared" si="608"/>
        <v>43331</v>
      </c>
      <c r="B5546" s="7">
        <f t="shared" si="603"/>
        <v>8</v>
      </c>
      <c r="C5546" s="4">
        <f>INDEX(Calendar!$E$3:$E$367,MATCH(LOLP!$A5546,Calendar!$B$3:$B$367,0))</f>
        <v>0</v>
      </c>
      <c r="D5546" s="2">
        <f t="shared" si="609"/>
        <v>23</v>
      </c>
      <c r="E5546" s="36">
        <v>29590</v>
      </c>
      <c r="F5546" s="7">
        <f>IFERROR(IF(INDEX('Temperature Data'!$AA$15:$AA$348,MATCH(LOLP!A5546,'Temperature Data'!$B$15:$B$348,0))&gt;IF(B5546=9,$G$2,LOLP!$F$2),1,0),0)</f>
        <v>1</v>
      </c>
      <c r="G5546" s="7">
        <f>SUMIFS(LOLP!$F$4:$F$8763,$C$4:$C$8763,$C5546,$B$4:$B$8763,$B5546,$D$4:$D$8763,$D5546)</f>
        <v>6</v>
      </c>
      <c r="H5546" s="7">
        <f>COUNTIFS(Calendar!$E$3:$E$367,LOLP!C5546,Calendar!$D$3:$D$367,LOLP!B5546)</f>
        <v>8</v>
      </c>
      <c r="I5546" s="7">
        <f ca="1">IF($F5546=1,OFFSET(start_norps,LOLP!$D5546+(1-$C5546)*24,LOLP!$B5546)*H5546/G5546,0)</f>
        <v>0</v>
      </c>
      <c r="J5546" s="7">
        <f ca="1">IF($F5546=1,OFFSET(start_33,LOLP!$D5546+(1-$C5546)*24,LOLP!$B5546)*H5546/G5546,0)</f>
        <v>0</v>
      </c>
      <c r="K5546" s="7">
        <f ca="1">IF($F5546,OFFSET(start_40,LOLP!$D5546+(1-$C5546)*24,LOLP!$B5546),0)</f>
        <v>0</v>
      </c>
      <c r="L5546" s="7">
        <f ca="1">IF($F5546,OFFSET(start_50,LOLP!$D5546+(1-$C5546)*24,LOLP!$B5546),0)</f>
        <v>0</v>
      </c>
      <c r="M5546" s="25">
        <f t="shared" ca="1" si="604"/>
        <v>0</v>
      </c>
      <c r="N5546" s="25">
        <f t="shared" ca="1" si="605"/>
        <v>0</v>
      </c>
      <c r="O5546" s="15" t="e">
        <f t="shared" ca="1" si="606"/>
        <v>#DIV/0!</v>
      </c>
      <c r="P5546" s="15" t="e">
        <f t="shared" ca="1" si="607"/>
        <v>#DIV/0!</v>
      </c>
    </row>
    <row r="5547" spans="1:16" x14ac:dyDescent="0.25">
      <c r="A5547" s="1">
        <f t="shared" si="608"/>
        <v>43331</v>
      </c>
      <c r="B5547" s="7">
        <f t="shared" si="603"/>
        <v>8</v>
      </c>
      <c r="C5547" s="4">
        <f>INDEX(Calendar!$E$3:$E$367,MATCH(LOLP!$A5547,Calendar!$B$3:$B$367,0))</f>
        <v>0</v>
      </c>
      <c r="D5547" s="2">
        <f t="shared" si="609"/>
        <v>24</v>
      </c>
      <c r="E5547" s="36">
        <v>27774</v>
      </c>
      <c r="F5547" s="7">
        <f>IFERROR(IF(INDEX('Temperature Data'!$AA$15:$AA$348,MATCH(LOLP!A5547,'Temperature Data'!$B$15:$B$348,0))&gt;IF(B5547=9,$G$2,LOLP!$F$2),1,0),0)</f>
        <v>1</v>
      </c>
      <c r="G5547" s="7">
        <f>SUMIFS(LOLP!$F$4:$F$8763,$C$4:$C$8763,$C5547,$B$4:$B$8763,$B5547,$D$4:$D$8763,$D5547)</f>
        <v>6</v>
      </c>
      <c r="H5547" s="7">
        <f>COUNTIFS(Calendar!$E$3:$E$367,LOLP!C5547,Calendar!$D$3:$D$367,LOLP!B5547)</f>
        <v>8</v>
      </c>
      <c r="I5547" s="7">
        <f ca="1">IF($F5547=1,OFFSET(start_norps,LOLP!$D5547+(1-$C5547)*24,LOLP!$B5547)*H5547/G5547,0)</f>
        <v>0</v>
      </c>
      <c r="J5547" s="7">
        <f ca="1">IF($F5547=1,OFFSET(start_33,LOLP!$D5547+(1-$C5547)*24,LOLP!$B5547)*H5547/G5547,0)</f>
        <v>0</v>
      </c>
      <c r="K5547" s="7">
        <f ca="1">IF($F5547,OFFSET(start_40,LOLP!$D5547+(1-$C5547)*24,LOLP!$B5547),0)</f>
        <v>0</v>
      </c>
      <c r="L5547" s="7">
        <f ca="1">IF($F5547,OFFSET(start_50,LOLP!$D5547+(1-$C5547)*24,LOLP!$B5547),0)</f>
        <v>0</v>
      </c>
      <c r="M5547" s="25">
        <f t="shared" ca="1" si="604"/>
        <v>0</v>
      </c>
      <c r="N5547" s="25">
        <f t="shared" ca="1" si="605"/>
        <v>0</v>
      </c>
      <c r="O5547" s="15" t="e">
        <f t="shared" ca="1" si="606"/>
        <v>#DIV/0!</v>
      </c>
      <c r="P5547" s="15" t="e">
        <f t="shared" ca="1" si="607"/>
        <v>#DIV/0!</v>
      </c>
    </row>
    <row r="5548" spans="1:16" x14ac:dyDescent="0.25">
      <c r="A5548" s="1">
        <f t="shared" si="608"/>
        <v>43332</v>
      </c>
      <c r="B5548" s="7">
        <f t="shared" si="603"/>
        <v>8</v>
      </c>
      <c r="C5548" s="4">
        <f>INDEX(Calendar!$E$3:$E$367,MATCH(LOLP!$A5548,Calendar!$B$3:$B$367,0))</f>
        <v>1</v>
      </c>
      <c r="D5548" s="2">
        <f t="shared" si="609"/>
        <v>1</v>
      </c>
      <c r="E5548" s="36">
        <v>26272</v>
      </c>
      <c r="F5548" s="7">
        <f>IFERROR(IF(INDEX('Temperature Data'!$AA$15:$AA$348,MATCH(LOLP!A5548,'Temperature Data'!$B$15:$B$348,0))&gt;IF(B5548=9,$G$2,LOLP!$F$2),1,0),0)</f>
        <v>0</v>
      </c>
      <c r="G5548" s="7">
        <f>SUMIFS(LOLP!$F$4:$F$8763,$C$4:$C$8763,$C5548,$B$4:$B$8763,$B5548,$D$4:$D$8763,$D5548)</f>
        <v>9</v>
      </c>
      <c r="H5548" s="7">
        <f>COUNTIFS(Calendar!$E$3:$E$367,LOLP!C5548,Calendar!$D$3:$D$367,LOLP!B5548)</f>
        <v>23</v>
      </c>
      <c r="I5548" s="7">
        <f ca="1">IF($F5548=1,OFFSET(start_norps,LOLP!$D5548+(1-$C5548)*24,LOLP!$B5548)*H5548/G5548,0)</f>
        <v>0</v>
      </c>
      <c r="J5548" s="7">
        <f ca="1">IF($F5548=1,OFFSET(start_33,LOLP!$D5548+(1-$C5548)*24,LOLP!$B5548)*H5548/G5548,0)</f>
        <v>0</v>
      </c>
      <c r="K5548" s="7">
        <f ca="1">IF($F5548,OFFSET(start_40,LOLP!$D5548+(1-$C5548)*24,LOLP!$B5548),0)</f>
        <v>0</v>
      </c>
      <c r="L5548" s="7">
        <f ca="1">IF($F5548,OFFSET(start_50,LOLP!$D5548+(1-$C5548)*24,LOLP!$B5548),0)</f>
        <v>0</v>
      </c>
      <c r="M5548" s="25">
        <f t="shared" ca="1" si="604"/>
        <v>0</v>
      </c>
      <c r="N5548" s="25">
        <f t="shared" ca="1" si="605"/>
        <v>0</v>
      </c>
      <c r="O5548" s="15" t="e">
        <f t="shared" ca="1" si="606"/>
        <v>#DIV/0!</v>
      </c>
      <c r="P5548" s="15" t="e">
        <f t="shared" ca="1" si="607"/>
        <v>#DIV/0!</v>
      </c>
    </row>
    <row r="5549" spans="1:16" x14ac:dyDescent="0.25">
      <c r="A5549" s="1">
        <f t="shared" si="608"/>
        <v>43332</v>
      </c>
      <c r="B5549" s="7">
        <f t="shared" si="603"/>
        <v>8</v>
      </c>
      <c r="C5549" s="4">
        <f>INDEX(Calendar!$E$3:$E$367,MATCH(LOLP!$A5549,Calendar!$B$3:$B$367,0))</f>
        <v>1</v>
      </c>
      <c r="D5549" s="2">
        <f t="shared" si="609"/>
        <v>2</v>
      </c>
      <c r="E5549" s="36">
        <v>25359</v>
      </c>
      <c r="F5549" s="7">
        <f>IFERROR(IF(INDEX('Temperature Data'!$AA$15:$AA$348,MATCH(LOLP!A5549,'Temperature Data'!$B$15:$B$348,0))&gt;IF(B5549=9,$G$2,LOLP!$F$2),1,0),0)</f>
        <v>0</v>
      </c>
      <c r="G5549" s="7">
        <f>SUMIFS(LOLP!$F$4:$F$8763,$C$4:$C$8763,$C5549,$B$4:$B$8763,$B5549,$D$4:$D$8763,$D5549)</f>
        <v>9</v>
      </c>
      <c r="H5549" s="7">
        <f>COUNTIFS(Calendar!$E$3:$E$367,LOLP!C5549,Calendar!$D$3:$D$367,LOLP!B5549)</f>
        <v>23</v>
      </c>
      <c r="I5549" s="7">
        <f ca="1">IF($F5549=1,OFFSET(start_norps,LOLP!$D5549+(1-$C5549)*24,LOLP!$B5549)*H5549/G5549,0)</f>
        <v>0</v>
      </c>
      <c r="J5549" s="7">
        <f ca="1">IF($F5549=1,OFFSET(start_33,LOLP!$D5549+(1-$C5549)*24,LOLP!$B5549)*H5549/G5549,0)</f>
        <v>0</v>
      </c>
      <c r="K5549" s="7">
        <f ca="1">IF($F5549,OFFSET(start_40,LOLP!$D5549+(1-$C5549)*24,LOLP!$B5549),0)</f>
        <v>0</v>
      </c>
      <c r="L5549" s="7">
        <f ca="1">IF($F5549,OFFSET(start_50,LOLP!$D5549+(1-$C5549)*24,LOLP!$B5549),0)</f>
        <v>0</v>
      </c>
      <c r="M5549" s="25">
        <f t="shared" ca="1" si="604"/>
        <v>0</v>
      </c>
      <c r="N5549" s="25">
        <f t="shared" ca="1" si="605"/>
        <v>0</v>
      </c>
      <c r="O5549" s="15" t="e">
        <f t="shared" ca="1" si="606"/>
        <v>#DIV/0!</v>
      </c>
      <c r="P5549" s="15" t="e">
        <f t="shared" ca="1" si="607"/>
        <v>#DIV/0!</v>
      </c>
    </row>
    <row r="5550" spans="1:16" x14ac:dyDescent="0.25">
      <c r="A5550" s="1">
        <f t="shared" si="608"/>
        <v>43332</v>
      </c>
      <c r="B5550" s="7">
        <f t="shared" si="603"/>
        <v>8</v>
      </c>
      <c r="C5550" s="4">
        <f>INDEX(Calendar!$E$3:$E$367,MATCH(LOLP!$A5550,Calendar!$B$3:$B$367,0))</f>
        <v>1</v>
      </c>
      <c r="D5550" s="2">
        <f t="shared" si="609"/>
        <v>3</v>
      </c>
      <c r="E5550" s="36">
        <v>24958</v>
      </c>
      <c r="F5550" s="7">
        <f>IFERROR(IF(INDEX('Temperature Data'!$AA$15:$AA$348,MATCH(LOLP!A5550,'Temperature Data'!$B$15:$B$348,0))&gt;IF(B5550=9,$G$2,LOLP!$F$2),1,0),0)</f>
        <v>0</v>
      </c>
      <c r="G5550" s="7">
        <f>SUMIFS(LOLP!$F$4:$F$8763,$C$4:$C$8763,$C5550,$B$4:$B$8763,$B5550,$D$4:$D$8763,$D5550)</f>
        <v>9</v>
      </c>
      <c r="H5550" s="7">
        <f>COUNTIFS(Calendar!$E$3:$E$367,LOLP!C5550,Calendar!$D$3:$D$367,LOLP!B5550)</f>
        <v>23</v>
      </c>
      <c r="I5550" s="7">
        <f ca="1">IF($F5550=1,OFFSET(start_norps,LOLP!$D5550+(1-$C5550)*24,LOLP!$B5550)*H5550/G5550,0)</f>
        <v>0</v>
      </c>
      <c r="J5550" s="7">
        <f ca="1">IF($F5550=1,OFFSET(start_33,LOLP!$D5550+(1-$C5550)*24,LOLP!$B5550)*H5550/G5550,0)</f>
        <v>0</v>
      </c>
      <c r="K5550" s="7">
        <f ca="1">IF($F5550,OFFSET(start_40,LOLP!$D5550+(1-$C5550)*24,LOLP!$B5550),0)</f>
        <v>0</v>
      </c>
      <c r="L5550" s="7">
        <f ca="1">IF($F5550,OFFSET(start_50,LOLP!$D5550+(1-$C5550)*24,LOLP!$B5550),0)</f>
        <v>0</v>
      </c>
      <c r="M5550" s="25">
        <f t="shared" ca="1" si="604"/>
        <v>0</v>
      </c>
      <c r="N5550" s="25">
        <f t="shared" ca="1" si="605"/>
        <v>0</v>
      </c>
      <c r="O5550" s="15" t="e">
        <f t="shared" ca="1" si="606"/>
        <v>#DIV/0!</v>
      </c>
      <c r="P5550" s="15" t="e">
        <f t="shared" ca="1" si="607"/>
        <v>#DIV/0!</v>
      </c>
    </row>
    <row r="5551" spans="1:16" x14ac:dyDescent="0.25">
      <c r="A5551" s="1">
        <f t="shared" si="608"/>
        <v>43332</v>
      </c>
      <c r="B5551" s="7">
        <f t="shared" si="603"/>
        <v>8</v>
      </c>
      <c r="C5551" s="4">
        <f>INDEX(Calendar!$E$3:$E$367,MATCH(LOLP!$A5551,Calendar!$B$3:$B$367,0))</f>
        <v>1</v>
      </c>
      <c r="D5551" s="2">
        <f t="shared" si="609"/>
        <v>4</v>
      </c>
      <c r="E5551" s="36">
        <v>25374</v>
      </c>
      <c r="F5551" s="7">
        <f>IFERROR(IF(INDEX('Temperature Data'!$AA$15:$AA$348,MATCH(LOLP!A5551,'Temperature Data'!$B$15:$B$348,0))&gt;IF(B5551=9,$G$2,LOLP!$F$2),1,0),0)</f>
        <v>0</v>
      </c>
      <c r="G5551" s="7">
        <f>SUMIFS(LOLP!$F$4:$F$8763,$C$4:$C$8763,$C5551,$B$4:$B$8763,$B5551,$D$4:$D$8763,$D5551)</f>
        <v>9</v>
      </c>
      <c r="H5551" s="7">
        <f>COUNTIFS(Calendar!$E$3:$E$367,LOLP!C5551,Calendar!$D$3:$D$367,LOLP!B5551)</f>
        <v>23</v>
      </c>
      <c r="I5551" s="7">
        <f ca="1">IF($F5551=1,OFFSET(start_norps,LOLP!$D5551+(1-$C5551)*24,LOLP!$B5551)*H5551/G5551,0)</f>
        <v>0</v>
      </c>
      <c r="J5551" s="7">
        <f ca="1">IF($F5551=1,OFFSET(start_33,LOLP!$D5551+(1-$C5551)*24,LOLP!$B5551)*H5551/G5551,0)</f>
        <v>0</v>
      </c>
      <c r="K5551" s="7">
        <f ca="1">IF($F5551,OFFSET(start_40,LOLP!$D5551+(1-$C5551)*24,LOLP!$B5551),0)</f>
        <v>0</v>
      </c>
      <c r="L5551" s="7">
        <f ca="1">IF($F5551,OFFSET(start_50,LOLP!$D5551+(1-$C5551)*24,LOLP!$B5551),0)</f>
        <v>0</v>
      </c>
      <c r="M5551" s="25">
        <f t="shared" ca="1" si="604"/>
        <v>0</v>
      </c>
      <c r="N5551" s="25">
        <f t="shared" ca="1" si="605"/>
        <v>0</v>
      </c>
      <c r="O5551" s="15" t="e">
        <f t="shared" ca="1" si="606"/>
        <v>#DIV/0!</v>
      </c>
      <c r="P5551" s="15" t="e">
        <f t="shared" ca="1" si="607"/>
        <v>#DIV/0!</v>
      </c>
    </row>
    <row r="5552" spans="1:16" x14ac:dyDescent="0.25">
      <c r="A5552" s="1">
        <f t="shared" si="608"/>
        <v>43332</v>
      </c>
      <c r="B5552" s="7">
        <f t="shared" si="603"/>
        <v>8</v>
      </c>
      <c r="C5552" s="4">
        <f>INDEX(Calendar!$E$3:$E$367,MATCH(LOLP!$A5552,Calendar!$B$3:$B$367,0))</f>
        <v>1</v>
      </c>
      <c r="D5552" s="2">
        <f t="shared" si="609"/>
        <v>5</v>
      </c>
      <c r="E5552" s="36">
        <v>26719</v>
      </c>
      <c r="F5552" s="7">
        <f>IFERROR(IF(INDEX('Temperature Data'!$AA$15:$AA$348,MATCH(LOLP!A5552,'Temperature Data'!$B$15:$B$348,0))&gt;IF(B5552=9,$G$2,LOLP!$F$2),1,0),0)</f>
        <v>0</v>
      </c>
      <c r="G5552" s="7">
        <f>SUMIFS(LOLP!$F$4:$F$8763,$C$4:$C$8763,$C5552,$B$4:$B$8763,$B5552,$D$4:$D$8763,$D5552)</f>
        <v>9</v>
      </c>
      <c r="H5552" s="7">
        <f>COUNTIFS(Calendar!$E$3:$E$367,LOLP!C5552,Calendar!$D$3:$D$367,LOLP!B5552)</f>
        <v>23</v>
      </c>
      <c r="I5552" s="7">
        <f ca="1">IF($F5552=1,OFFSET(start_norps,LOLP!$D5552+(1-$C5552)*24,LOLP!$B5552)*H5552/G5552,0)</f>
        <v>0</v>
      </c>
      <c r="J5552" s="7">
        <f ca="1">IF($F5552=1,OFFSET(start_33,LOLP!$D5552+(1-$C5552)*24,LOLP!$B5552)*H5552/G5552,0)</f>
        <v>0</v>
      </c>
      <c r="K5552" s="7">
        <f ca="1">IF($F5552,OFFSET(start_40,LOLP!$D5552+(1-$C5552)*24,LOLP!$B5552),0)</f>
        <v>0</v>
      </c>
      <c r="L5552" s="7">
        <f ca="1">IF($F5552,OFFSET(start_50,LOLP!$D5552+(1-$C5552)*24,LOLP!$B5552),0)</f>
        <v>0</v>
      </c>
      <c r="M5552" s="25">
        <f t="shared" ca="1" si="604"/>
        <v>0</v>
      </c>
      <c r="N5552" s="25">
        <f t="shared" ca="1" si="605"/>
        <v>0</v>
      </c>
      <c r="O5552" s="15" t="e">
        <f t="shared" ca="1" si="606"/>
        <v>#DIV/0!</v>
      </c>
      <c r="P5552" s="15" t="e">
        <f t="shared" ca="1" si="607"/>
        <v>#DIV/0!</v>
      </c>
    </row>
    <row r="5553" spans="1:16" x14ac:dyDescent="0.25">
      <c r="A5553" s="1">
        <f t="shared" si="608"/>
        <v>43332</v>
      </c>
      <c r="B5553" s="7">
        <f t="shared" si="603"/>
        <v>8</v>
      </c>
      <c r="C5553" s="4">
        <f>INDEX(Calendar!$E$3:$E$367,MATCH(LOLP!$A5553,Calendar!$B$3:$B$367,0))</f>
        <v>1</v>
      </c>
      <c r="D5553" s="2">
        <f t="shared" si="609"/>
        <v>6</v>
      </c>
      <c r="E5553" s="36">
        <v>28416</v>
      </c>
      <c r="F5553" s="7">
        <f>IFERROR(IF(INDEX('Temperature Data'!$AA$15:$AA$348,MATCH(LOLP!A5553,'Temperature Data'!$B$15:$B$348,0))&gt;IF(B5553=9,$G$2,LOLP!$F$2),1,0),0)</f>
        <v>0</v>
      </c>
      <c r="G5553" s="7">
        <f>SUMIFS(LOLP!$F$4:$F$8763,$C$4:$C$8763,$C5553,$B$4:$B$8763,$B5553,$D$4:$D$8763,$D5553)</f>
        <v>9</v>
      </c>
      <c r="H5553" s="7">
        <f>COUNTIFS(Calendar!$E$3:$E$367,LOLP!C5553,Calendar!$D$3:$D$367,LOLP!B5553)</f>
        <v>23</v>
      </c>
      <c r="I5553" s="7">
        <f ca="1">IF($F5553=1,OFFSET(start_norps,LOLP!$D5553+(1-$C5553)*24,LOLP!$B5553)*H5553/G5553,0)</f>
        <v>0</v>
      </c>
      <c r="J5553" s="7">
        <f ca="1">IF($F5553=1,OFFSET(start_33,LOLP!$D5553+(1-$C5553)*24,LOLP!$B5553)*H5553/G5553,0)</f>
        <v>0</v>
      </c>
      <c r="K5553" s="7">
        <f ca="1">IF($F5553,OFFSET(start_40,LOLP!$D5553+(1-$C5553)*24,LOLP!$B5553),0)</f>
        <v>0</v>
      </c>
      <c r="L5553" s="7">
        <f ca="1">IF($F5553,OFFSET(start_50,LOLP!$D5553+(1-$C5553)*24,LOLP!$B5553),0)</f>
        <v>0</v>
      </c>
      <c r="M5553" s="25">
        <f t="shared" ca="1" si="604"/>
        <v>0</v>
      </c>
      <c r="N5553" s="25">
        <f t="shared" ca="1" si="605"/>
        <v>0</v>
      </c>
      <c r="O5553" s="15" t="e">
        <f t="shared" ca="1" si="606"/>
        <v>#DIV/0!</v>
      </c>
      <c r="P5553" s="15" t="e">
        <f t="shared" ca="1" si="607"/>
        <v>#DIV/0!</v>
      </c>
    </row>
    <row r="5554" spans="1:16" x14ac:dyDescent="0.25">
      <c r="A5554" s="1">
        <f t="shared" si="608"/>
        <v>43332</v>
      </c>
      <c r="B5554" s="7">
        <f t="shared" si="603"/>
        <v>8</v>
      </c>
      <c r="C5554" s="4">
        <f>INDEX(Calendar!$E$3:$E$367,MATCH(LOLP!$A5554,Calendar!$B$3:$B$367,0))</f>
        <v>1</v>
      </c>
      <c r="D5554" s="2">
        <f t="shared" si="609"/>
        <v>7</v>
      </c>
      <c r="E5554" s="36">
        <v>29717</v>
      </c>
      <c r="F5554" s="7">
        <f>IFERROR(IF(INDEX('Temperature Data'!$AA$15:$AA$348,MATCH(LOLP!A5554,'Temperature Data'!$B$15:$B$348,0))&gt;IF(B5554=9,$G$2,LOLP!$F$2),1,0),0)</f>
        <v>0</v>
      </c>
      <c r="G5554" s="7">
        <f>SUMIFS(LOLP!$F$4:$F$8763,$C$4:$C$8763,$C5554,$B$4:$B$8763,$B5554,$D$4:$D$8763,$D5554)</f>
        <v>9</v>
      </c>
      <c r="H5554" s="7">
        <f>COUNTIFS(Calendar!$E$3:$E$367,LOLP!C5554,Calendar!$D$3:$D$367,LOLP!B5554)</f>
        <v>23</v>
      </c>
      <c r="I5554" s="7">
        <f ca="1">IF($F5554=1,OFFSET(start_norps,LOLP!$D5554+(1-$C5554)*24,LOLP!$B5554)*H5554/G5554,0)</f>
        <v>0</v>
      </c>
      <c r="J5554" s="7">
        <f ca="1">IF($F5554=1,OFFSET(start_33,LOLP!$D5554+(1-$C5554)*24,LOLP!$B5554)*H5554/G5554,0)</f>
        <v>0</v>
      </c>
      <c r="K5554" s="7">
        <f ca="1">IF($F5554,OFFSET(start_40,LOLP!$D5554+(1-$C5554)*24,LOLP!$B5554),0)</f>
        <v>0</v>
      </c>
      <c r="L5554" s="7">
        <f ca="1">IF($F5554,OFFSET(start_50,LOLP!$D5554+(1-$C5554)*24,LOLP!$B5554),0)</f>
        <v>0</v>
      </c>
      <c r="M5554" s="25">
        <f t="shared" ca="1" si="604"/>
        <v>0</v>
      </c>
      <c r="N5554" s="25">
        <f t="shared" ca="1" si="605"/>
        <v>0</v>
      </c>
      <c r="O5554" s="15" t="e">
        <f t="shared" ca="1" si="606"/>
        <v>#DIV/0!</v>
      </c>
      <c r="P5554" s="15" t="e">
        <f t="shared" ca="1" si="607"/>
        <v>#DIV/0!</v>
      </c>
    </row>
    <row r="5555" spans="1:16" x14ac:dyDescent="0.25">
      <c r="A5555" s="1">
        <f t="shared" si="608"/>
        <v>43332</v>
      </c>
      <c r="B5555" s="7">
        <f t="shared" si="603"/>
        <v>8</v>
      </c>
      <c r="C5555" s="4">
        <f>INDEX(Calendar!$E$3:$E$367,MATCH(LOLP!$A5555,Calendar!$B$3:$B$367,0))</f>
        <v>1</v>
      </c>
      <c r="D5555" s="2">
        <f t="shared" si="609"/>
        <v>8</v>
      </c>
      <c r="E5555" s="36">
        <v>30725</v>
      </c>
      <c r="F5555" s="7">
        <f>IFERROR(IF(INDEX('Temperature Data'!$AA$15:$AA$348,MATCH(LOLP!A5555,'Temperature Data'!$B$15:$B$348,0))&gt;IF(B5555=9,$G$2,LOLP!$F$2),1,0),0)</f>
        <v>0</v>
      </c>
      <c r="G5555" s="7">
        <f>SUMIFS(LOLP!$F$4:$F$8763,$C$4:$C$8763,$C5555,$B$4:$B$8763,$B5555,$D$4:$D$8763,$D5555)</f>
        <v>9</v>
      </c>
      <c r="H5555" s="7">
        <f>COUNTIFS(Calendar!$E$3:$E$367,LOLP!C5555,Calendar!$D$3:$D$367,LOLP!B5555)</f>
        <v>23</v>
      </c>
      <c r="I5555" s="7">
        <f ca="1">IF($F5555=1,OFFSET(start_norps,LOLP!$D5555+(1-$C5555)*24,LOLP!$B5555)*H5555/G5555,0)</f>
        <v>0</v>
      </c>
      <c r="J5555" s="7">
        <f ca="1">IF($F5555=1,OFFSET(start_33,LOLP!$D5555+(1-$C5555)*24,LOLP!$B5555)*H5555/G5555,0)</f>
        <v>0</v>
      </c>
      <c r="K5555" s="7">
        <f ca="1">IF($F5555,OFFSET(start_40,LOLP!$D5555+(1-$C5555)*24,LOLP!$B5555),0)</f>
        <v>0</v>
      </c>
      <c r="L5555" s="7">
        <f ca="1">IF($F5555,OFFSET(start_50,LOLP!$D5555+(1-$C5555)*24,LOLP!$B5555),0)</f>
        <v>0</v>
      </c>
      <c r="M5555" s="25">
        <f t="shared" ca="1" si="604"/>
        <v>0</v>
      </c>
      <c r="N5555" s="25">
        <f t="shared" ca="1" si="605"/>
        <v>0</v>
      </c>
      <c r="O5555" s="15" t="e">
        <f t="shared" ca="1" si="606"/>
        <v>#DIV/0!</v>
      </c>
      <c r="P5555" s="15" t="e">
        <f t="shared" ca="1" si="607"/>
        <v>#DIV/0!</v>
      </c>
    </row>
    <row r="5556" spans="1:16" x14ac:dyDescent="0.25">
      <c r="A5556" s="1">
        <f t="shared" si="608"/>
        <v>43332</v>
      </c>
      <c r="B5556" s="7">
        <f t="shared" si="603"/>
        <v>8</v>
      </c>
      <c r="C5556" s="4">
        <f>INDEX(Calendar!$E$3:$E$367,MATCH(LOLP!$A5556,Calendar!$B$3:$B$367,0))</f>
        <v>1</v>
      </c>
      <c r="D5556" s="2">
        <f t="shared" si="609"/>
        <v>9</v>
      </c>
      <c r="E5556" s="36">
        <v>31483</v>
      </c>
      <c r="F5556" s="7">
        <f>IFERROR(IF(INDEX('Temperature Data'!$AA$15:$AA$348,MATCH(LOLP!A5556,'Temperature Data'!$B$15:$B$348,0))&gt;IF(B5556=9,$G$2,LOLP!$F$2),1,0),0)</f>
        <v>0</v>
      </c>
      <c r="G5556" s="7">
        <f>SUMIFS(LOLP!$F$4:$F$8763,$C$4:$C$8763,$C5556,$B$4:$B$8763,$B5556,$D$4:$D$8763,$D5556)</f>
        <v>9</v>
      </c>
      <c r="H5556" s="7">
        <f>COUNTIFS(Calendar!$E$3:$E$367,LOLP!C5556,Calendar!$D$3:$D$367,LOLP!B5556)</f>
        <v>23</v>
      </c>
      <c r="I5556" s="7">
        <f ca="1">IF($F5556=1,OFFSET(start_norps,LOLP!$D5556+(1-$C5556)*24,LOLP!$B5556)*H5556/G5556,0)</f>
        <v>0</v>
      </c>
      <c r="J5556" s="7">
        <f ca="1">IF($F5556=1,OFFSET(start_33,LOLP!$D5556+(1-$C5556)*24,LOLP!$B5556)*H5556/G5556,0)</f>
        <v>0</v>
      </c>
      <c r="K5556" s="7">
        <f ca="1">IF($F5556,OFFSET(start_40,LOLP!$D5556+(1-$C5556)*24,LOLP!$B5556),0)</f>
        <v>0</v>
      </c>
      <c r="L5556" s="7">
        <f ca="1">IF($F5556,OFFSET(start_50,LOLP!$D5556+(1-$C5556)*24,LOLP!$B5556),0)</f>
        <v>0</v>
      </c>
      <c r="M5556" s="25">
        <f t="shared" ca="1" si="604"/>
        <v>0</v>
      </c>
      <c r="N5556" s="25">
        <f t="shared" ca="1" si="605"/>
        <v>0</v>
      </c>
      <c r="O5556" s="15" t="e">
        <f t="shared" ca="1" si="606"/>
        <v>#DIV/0!</v>
      </c>
      <c r="P5556" s="15" t="e">
        <f t="shared" ca="1" si="607"/>
        <v>#DIV/0!</v>
      </c>
    </row>
    <row r="5557" spans="1:16" x14ac:dyDescent="0.25">
      <c r="A5557" s="1">
        <f t="shared" si="608"/>
        <v>43332</v>
      </c>
      <c r="B5557" s="7">
        <f t="shared" si="603"/>
        <v>8</v>
      </c>
      <c r="C5557" s="4">
        <f>INDEX(Calendar!$E$3:$E$367,MATCH(LOLP!$A5557,Calendar!$B$3:$B$367,0))</f>
        <v>1</v>
      </c>
      <c r="D5557" s="2">
        <f t="shared" si="609"/>
        <v>10</v>
      </c>
      <c r="E5557" s="36">
        <v>32168</v>
      </c>
      <c r="F5557" s="7">
        <f>IFERROR(IF(INDEX('Temperature Data'!$AA$15:$AA$348,MATCH(LOLP!A5557,'Temperature Data'!$B$15:$B$348,0))&gt;IF(B5557=9,$G$2,LOLP!$F$2),1,0),0)</f>
        <v>0</v>
      </c>
      <c r="G5557" s="7">
        <f>SUMIFS(LOLP!$F$4:$F$8763,$C$4:$C$8763,$C5557,$B$4:$B$8763,$B5557,$D$4:$D$8763,$D5557)</f>
        <v>9</v>
      </c>
      <c r="H5557" s="7">
        <f>COUNTIFS(Calendar!$E$3:$E$367,LOLP!C5557,Calendar!$D$3:$D$367,LOLP!B5557)</f>
        <v>23</v>
      </c>
      <c r="I5557" s="7">
        <f ca="1">IF($F5557=1,OFFSET(start_norps,LOLP!$D5557+(1-$C5557)*24,LOLP!$B5557)*H5557/G5557,0)</f>
        <v>0</v>
      </c>
      <c r="J5557" s="7">
        <f ca="1">IF($F5557=1,OFFSET(start_33,LOLP!$D5557+(1-$C5557)*24,LOLP!$B5557)*H5557/G5557,0)</f>
        <v>0</v>
      </c>
      <c r="K5557" s="7">
        <f ca="1">IF($F5557,OFFSET(start_40,LOLP!$D5557+(1-$C5557)*24,LOLP!$B5557),0)</f>
        <v>0</v>
      </c>
      <c r="L5557" s="7">
        <f ca="1">IF($F5557,OFFSET(start_50,LOLP!$D5557+(1-$C5557)*24,LOLP!$B5557),0)</f>
        <v>0</v>
      </c>
      <c r="M5557" s="25">
        <f t="shared" ca="1" si="604"/>
        <v>0</v>
      </c>
      <c r="N5557" s="25">
        <f t="shared" ca="1" si="605"/>
        <v>0</v>
      </c>
      <c r="O5557" s="15" t="e">
        <f t="shared" ca="1" si="606"/>
        <v>#DIV/0!</v>
      </c>
      <c r="P5557" s="15" t="e">
        <f t="shared" ca="1" si="607"/>
        <v>#DIV/0!</v>
      </c>
    </row>
    <row r="5558" spans="1:16" x14ac:dyDescent="0.25">
      <c r="A5558" s="1">
        <f t="shared" si="608"/>
        <v>43332</v>
      </c>
      <c r="B5558" s="7">
        <f t="shared" si="603"/>
        <v>8</v>
      </c>
      <c r="C5558" s="4">
        <f>INDEX(Calendar!$E$3:$E$367,MATCH(LOLP!$A5558,Calendar!$B$3:$B$367,0))</f>
        <v>1</v>
      </c>
      <c r="D5558" s="2">
        <f t="shared" si="609"/>
        <v>11</v>
      </c>
      <c r="E5558" s="36">
        <v>33095</v>
      </c>
      <c r="F5558" s="7">
        <f>IFERROR(IF(INDEX('Temperature Data'!$AA$15:$AA$348,MATCH(LOLP!A5558,'Temperature Data'!$B$15:$B$348,0))&gt;IF(B5558=9,$G$2,LOLP!$F$2),1,0),0)</f>
        <v>0</v>
      </c>
      <c r="G5558" s="7">
        <f>SUMIFS(LOLP!$F$4:$F$8763,$C$4:$C$8763,$C5558,$B$4:$B$8763,$B5558,$D$4:$D$8763,$D5558)</f>
        <v>9</v>
      </c>
      <c r="H5558" s="7">
        <f>COUNTIFS(Calendar!$E$3:$E$367,LOLP!C5558,Calendar!$D$3:$D$367,LOLP!B5558)</f>
        <v>23</v>
      </c>
      <c r="I5558" s="7">
        <f ca="1">IF($F5558=1,OFFSET(start_norps,LOLP!$D5558+(1-$C5558)*24,LOLP!$B5558)*H5558/G5558,0)</f>
        <v>0</v>
      </c>
      <c r="J5558" s="7">
        <f ca="1">IF($F5558=1,OFFSET(start_33,LOLP!$D5558+(1-$C5558)*24,LOLP!$B5558)*H5558/G5558,0)</f>
        <v>0</v>
      </c>
      <c r="K5558" s="7">
        <f ca="1">IF($F5558,OFFSET(start_40,LOLP!$D5558+(1-$C5558)*24,LOLP!$B5558),0)</f>
        <v>0</v>
      </c>
      <c r="L5558" s="7">
        <f ca="1">IF($F5558,OFFSET(start_50,LOLP!$D5558+(1-$C5558)*24,LOLP!$B5558),0)</f>
        <v>0</v>
      </c>
      <c r="M5558" s="25">
        <f t="shared" ca="1" si="604"/>
        <v>0</v>
      </c>
      <c r="N5558" s="25">
        <f t="shared" ca="1" si="605"/>
        <v>0</v>
      </c>
      <c r="O5558" s="15" t="e">
        <f t="shared" ca="1" si="606"/>
        <v>#DIV/0!</v>
      </c>
      <c r="P5558" s="15" t="e">
        <f t="shared" ca="1" si="607"/>
        <v>#DIV/0!</v>
      </c>
    </row>
    <row r="5559" spans="1:16" x14ac:dyDescent="0.25">
      <c r="A5559" s="1">
        <f t="shared" si="608"/>
        <v>43332</v>
      </c>
      <c r="B5559" s="7">
        <f t="shared" si="603"/>
        <v>8</v>
      </c>
      <c r="C5559" s="4">
        <f>INDEX(Calendar!$E$3:$E$367,MATCH(LOLP!$A5559,Calendar!$B$3:$B$367,0))</f>
        <v>1</v>
      </c>
      <c r="D5559" s="2">
        <f t="shared" si="609"/>
        <v>12</v>
      </c>
      <c r="E5559" s="36">
        <v>34519</v>
      </c>
      <c r="F5559" s="7">
        <f>IFERROR(IF(INDEX('Temperature Data'!$AA$15:$AA$348,MATCH(LOLP!A5559,'Temperature Data'!$B$15:$B$348,0))&gt;IF(B5559=9,$G$2,LOLP!$F$2),1,0),0)</f>
        <v>0</v>
      </c>
      <c r="G5559" s="7">
        <f>SUMIFS(LOLP!$F$4:$F$8763,$C$4:$C$8763,$C5559,$B$4:$B$8763,$B5559,$D$4:$D$8763,$D5559)</f>
        <v>9</v>
      </c>
      <c r="H5559" s="7">
        <f>COUNTIFS(Calendar!$E$3:$E$367,LOLP!C5559,Calendar!$D$3:$D$367,LOLP!B5559)</f>
        <v>23</v>
      </c>
      <c r="I5559" s="7">
        <f ca="1">IF($F5559=1,OFFSET(start_norps,LOLP!$D5559+(1-$C5559)*24,LOLP!$B5559)*H5559/G5559,0)</f>
        <v>0</v>
      </c>
      <c r="J5559" s="7">
        <f ca="1">IF($F5559=1,OFFSET(start_33,LOLP!$D5559+(1-$C5559)*24,LOLP!$B5559)*H5559/G5559,0)</f>
        <v>0</v>
      </c>
      <c r="K5559" s="7">
        <f ca="1">IF($F5559,OFFSET(start_40,LOLP!$D5559+(1-$C5559)*24,LOLP!$B5559),0)</f>
        <v>0</v>
      </c>
      <c r="L5559" s="7">
        <f ca="1">IF($F5559,OFFSET(start_50,LOLP!$D5559+(1-$C5559)*24,LOLP!$B5559),0)</f>
        <v>0</v>
      </c>
      <c r="M5559" s="25">
        <f t="shared" ca="1" si="604"/>
        <v>0</v>
      </c>
      <c r="N5559" s="25">
        <f t="shared" ca="1" si="605"/>
        <v>0</v>
      </c>
      <c r="O5559" s="15" t="e">
        <f t="shared" ca="1" si="606"/>
        <v>#DIV/0!</v>
      </c>
      <c r="P5559" s="15" t="e">
        <f t="shared" ca="1" si="607"/>
        <v>#DIV/0!</v>
      </c>
    </row>
    <row r="5560" spans="1:16" x14ac:dyDescent="0.25">
      <c r="A5560" s="1">
        <f t="shared" si="608"/>
        <v>43332</v>
      </c>
      <c r="B5560" s="7">
        <f t="shared" si="603"/>
        <v>8</v>
      </c>
      <c r="C5560" s="4">
        <f>INDEX(Calendar!$E$3:$E$367,MATCH(LOLP!$A5560,Calendar!$B$3:$B$367,0))</f>
        <v>1</v>
      </c>
      <c r="D5560" s="2">
        <f t="shared" si="609"/>
        <v>13</v>
      </c>
      <c r="E5560" s="36">
        <v>36366</v>
      </c>
      <c r="F5560" s="7">
        <f>IFERROR(IF(INDEX('Temperature Data'!$AA$15:$AA$348,MATCH(LOLP!A5560,'Temperature Data'!$B$15:$B$348,0))&gt;IF(B5560=9,$G$2,LOLP!$F$2),1,0),0)</f>
        <v>0</v>
      </c>
      <c r="G5560" s="7">
        <f>SUMIFS(LOLP!$F$4:$F$8763,$C$4:$C$8763,$C5560,$B$4:$B$8763,$B5560,$D$4:$D$8763,$D5560)</f>
        <v>9</v>
      </c>
      <c r="H5560" s="7">
        <f>COUNTIFS(Calendar!$E$3:$E$367,LOLP!C5560,Calendar!$D$3:$D$367,LOLP!B5560)</f>
        <v>23</v>
      </c>
      <c r="I5560" s="7">
        <f ca="1">IF($F5560=1,OFFSET(start_norps,LOLP!$D5560+(1-$C5560)*24,LOLP!$B5560)*H5560/G5560,0)</f>
        <v>0</v>
      </c>
      <c r="J5560" s="7">
        <f ca="1">IF($F5560=1,OFFSET(start_33,LOLP!$D5560+(1-$C5560)*24,LOLP!$B5560)*H5560/G5560,0)</f>
        <v>0</v>
      </c>
      <c r="K5560" s="7">
        <f ca="1">IF($F5560,OFFSET(start_40,LOLP!$D5560+(1-$C5560)*24,LOLP!$B5560),0)</f>
        <v>0</v>
      </c>
      <c r="L5560" s="7">
        <f ca="1">IF($F5560,OFFSET(start_50,LOLP!$D5560+(1-$C5560)*24,LOLP!$B5560),0)</f>
        <v>0</v>
      </c>
      <c r="M5560" s="25">
        <f t="shared" ca="1" si="604"/>
        <v>0</v>
      </c>
      <c r="N5560" s="25">
        <f t="shared" ca="1" si="605"/>
        <v>0</v>
      </c>
      <c r="O5560" s="15" t="e">
        <f t="shared" ca="1" si="606"/>
        <v>#DIV/0!</v>
      </c>
      <c r="P5560" s="15" t="e">
        <f t="shared" ca="1" si="607"/>
        <v>#DIV/0!</v>
      </c>
    </row>
    <row r="5561" spans="1:16" x14ac:dyDescent="0.25">
      <c r="A5561" s="1">
        <f t="shared" si="608"/>
        <v>43332</v>
      </c>
      <c r="B5561" s="7">
        <f t="shared" si="603"/>
        <v>8</v>
      </c>
      <c r="C5561" s="4">
        <f>INDEX(Calendar!$E$3:$E$367,MATCH(LOLP!$A5561,Calendar!$B$3:$B$367,0))</f>
        <v>1</v>
      </c>
      <c r="D5561" s="2">
        <f t="shared" si="609"/>
        <v>14</v>
      </c>
      <c r="E5561" s="36">
        <v>37817</v>
      </c>
      <c r="F5561" s="7">
        <f>IFERROR(IF(INDEX('Temperature Data'!$AA$15:$AA$348,MATCH(LOLP!A5561,'Temperature Data'!$B$15:$B$348,0))&gt;IF(B5561=9,$G$2,LOLP!$F$2),1,0),0)</f>
        <v>0</v>
      </c>
      <c r="G5561" s="7">
        <f>SUMIFS(LOLP!$F$4:$F$8763,$C$4:$C$8763,$C5561,$B$4:$B$8763,$B5561,$D$4:$D$8763,$D5561)</f>
        <v>9</v>
      </c>
      <c r="H5561" s="7">
        <f>COUNTIFS(Calendar!$E$3:$E$367,LOLP!C5561,Calendar!$D$3:$D$367,LOLP!B5561)</f>
        <v>23</v>
      </c>
      <c r="I5561" s="7">
        <f ca="1">IF($F5561=1,OFFSET(start_norps,LOLP!$D5561+(1-$C5561)*24,LOLP!$B5561)*H5561/G5561,0)</f>
        <v>0</v>
      </c>
      <c r="J5561" s="7">
        <f ca="1">IF($F5561=1,OFFSET(start_33,LOLP!$D5561+(1-$C5561)*24,LOLP!$B5561)*H5561/G5561,0)</f>
        <v>0</v>
      </c>
      <c r="K5561" s="7">
        <f ca="1">IF($F5561,OFFSET(start_40,LOLP!$D5561+(1-$C5561)*24,LOLP!$B5561),0)</f>
        <v>0</v>
      </c>
      <c r="L5561" s="7">
        <f ca="1">IF($F5561,OFFSET(start_50,LOLP!$D5561+(1-$C5561)*24,LOLP!$B5561),0)</f>
        <v>0</v>
      </c>
      <c r="M5561" s="25">
        <f t="shared" ca="1" si="604"/>
        <v>0</v>
      </c>
      <c r="N5561" s="25">
        <f t="shared" ca="1" si="605"/>
        <v>0</v>
      </c>
      <c r="O5561" s="15" t="e">
        <f t="shared" ca="1" si="606"/>
        <v>#DIV/0!</v>
      </c>
      <c r="P5561" s="15" t="e">
        <f t="shared" ca="1" si="607"/>
        <v>#DIV/0!</v>
      </c>
    </row>
    <row r="5562" spans="1:16" x14ac:dyDescent="0.25">
      <c r="A5562" s="1">
        <f t="shared" si="608"/>
        <v>43332</v>
      </c>
      <c r="B5562" s="7">
        <f t="shared" si="603"/>
        <v>8</v>
      </c>
      <c r="C5562" s="4">
        <f>INDEX(Calendar!$E$3:$E$367,MATCH(LOLP!$A5562,Calendar!$B$3:$B$367,0))</f>
        <v>1</v>
      </c>
      <c r="D5562" s="2">
        <f t="shared" si="609"/>
        <v>15</v>
      </c>
      <c r="E5562" s="36">
        <v>39209</v>
      </c>
      <c r="F5562" s="7">
        <f>IFERROR(IF(INDEX('Temperature Data'!$AA$15:$AA$348,MATCH(LOLP!A5562,'Temperature Data'!$B$15:$B$348,0))&gt;IF(B5562=9,$G$2,LOLP!$F$2),1,0),0)</f>
        <v>0</v>
      </c>
      <c r="G5562" s="7">
        <f>SUMIFS(LOLP!$F$4:$F$8763,$C$4:$C$8763,$C5562,$B$4:$B$8763,$B5562,$D$4:$D$8763,$D5562)</f>
        <v>9</v>
      </c>
      <c r="H5562" s="7">
        <f>COUNTIFS(Calendar!$E$3:$E$367,LOLP!C5562,Calendar!$D$3:$D$367,LOLP!B5562)</f>
        <v>23</v>
      </c>
      <c r="I5562" s="7">
        <f ca="1">IF($F5562=1,OFFSET(start_norps,LOLP!$D5562+(1-$C5562)*24,LOLP!$B5562)*H5562/G5562,0)</f>
        <v>0</v>
      </c>
      <c r="J5562" s="7">
        <f ca="1">IF($F5562=1,OFFSET(start_33,LOLP!$D5562+(1-$C5562)*24,LOLP!$B5562)*H5562/G5562,0)</f>
        <v>0</v>
      </c>
      <c r="K5562" s="7">
        <f ca="1">IF($F5562,OFFSET(start_40,LOLP!$D5562+(1-$C5562)*24,LOLP!$B5562),0)</f>
        <v>0</v>
      </c>
      <c r="L5562" s="7">
        <f ca="1">IF($F5562,OFFSET(start_50,LOLP!$D5562+(1-$C5562)*24,LOLP!$B5562),0)</f>
        <v>0</v>
      </c>
      <c r="M5562" s="25">
        <f t="shared" ca="1" si="604"/>
        <v>0</v>
      </c>
      <c r="N5562" s="25">
        <f t="shared" ca="1" si="605"/>
        <v>0</v>
      </c>
      <c r="O5562" s="15" t="e">
        <f t="shared" ca="1" si="606"/>
        <v>#DIV/0!</v>
      </c>
      <c r="P5562" s="15" t="e">
        <f t="shared" ca="1" si="607"/>
        <v>#DIV/0!</v>
      </c>
    </row>
    <row r="5563" spans="1:16" x14ac:dyDescent="0.25">
      <c r="A5563" s="1">
        <f t="shared" si="608"/>
        <v>43332</v>
      </c>
      <c r="B5563" s="7">
        <f t="shared" si="603"/>
        <v>8</v>
      </c>
      <c r="C5563" s="4">
        <f>INDEX(Calendar!$E$3:$E$367,MATCH(LOLP!$A5563,Calendar!$B$3:$B$367,0))</f>
        <v>1</v>
      </c>
      <c r="D5563" s="2">
        <f t="shared" si="609"/>
        <v>16</v>
      </c>
      <c r="E5563" s="36">
        <v>40146</v>
      </c>
      <c r="F5563" s="7">
        <f>IFERROR(IF(INDEX('Temperature Data'!$AA$15:$AA$348,MATCH(LOLP!A5563,'Temperature Data'!$B$15:$B$348,0))&gt;IF(B5563=9,$G$2,LOLP!$F$2),1,0),0)</f>
        <v>0</v>
      </c>
      <c r="G5563" s="7">
        <f>SUMIFS(LOLP!$F$4:$F$8763,$C$4:$C$8763,$C5563,$B$4:$B$8763,$B5563,$D$4:$D$8763,$D5563)</f>
        <v>9</v>
      </c>
      <c r="H5563" s="7">
        <f>COUNTIFS(Calendar!$E$3:$E$367,LOLP!C5563,Calendar!$D$3:$D$367,LOLP!B5563)</f>
        <v>23</v>
      </c>
      <c r="I5563" s="7">
        <f ca="1">IF($F5563=1,OFFSET(start_norps,LOLP!$D5563+(1-$C5563)*24,LOLP!$B5563)*H5563/G5563,0)</f>
        <v>0</v>
      </c>
      <c r="J5563" s="7">
        <f ca="1">IF($F5563=1,OFFSET(start_33,LOLP!$D5563+(1-$C5563)*24,LOLP!$B5563)*H5563/G5563,0)</f>
        <v>0</v>
      </c>
      <c r="K5563" s="7">
        <f ca="1">IF($F5563,OFFSET(start_40,LOLP!$D5563+(1-$C5563)*24,LOLP!$B5563),0)</f>
        <v>0</v>
      </c>
      <c r="L5563" s="7">
        <f ca="1">IF($F5563,OFFSET(start_50,LOLP!$D5563+(1-$C5563)*24,LOLP!$B5563),0)</f>
        <v>0</v>
      </c>
      <c r="M5563" s="25">
        <f t="shared" ca="1" si="604"/>
        <v>0</v>
      </c>
      <c r="N5563" s="25">
        <f t="shared" ca="1" si="605"/>
        <v>0</v>
      </c>
      <c r="O5563" s="15" t="e">
        <f t="shared" ca="1" si="606"/>
        <v>#DIV/0!</v>
      </c>
      <c r="P5563" s="15" t="e">
        <f t="shared" ca="1" si="607"/>
        <v>#DIV/0!</v>
      </c>
    </row>
    <row r="5564" spans="1:16" x14ac:dyDescent="0.25">
      <c r="A5564" s="1">
        <f t="shared" si="608"/>
        <v>43332</v>
      </c>
      <c r="B5564" s="7">
        <f t="shared" si="603"/>
        <v>8</v>
      </c>
      <c r="C5564" s="4">
        <f>INDEX(Calendar!$E$3:$E$367,MATCH(LOLP!$A5564,Calendar!$B$3:$B$367,0))</f>
        <v>1</v>
      </c>
      <c r="D5564" s="2">
        <f t="shared" si="609"/>
        <v>17</v>
      </c>
      <c r="E5564" s="36">
        <v>40115</v>
      </c>
      <c r="F5564" s="7">
        <f>IFERROR(IF(INDEX('Temperature Data'!$AA$15:$AA$348,MATCH(LOLP!A5564,'Temperature Data'!$B$15:$B$348,0))&gt;IF(B5564=9,$G$2,LOLP!$F$2),1,0),0)</f>
        <v>0</v>
      </c>
      <c r="G5564" s="7">
        <f>SUMIFS(LOLP!$F$4:$F$8763,$C$4:$C$8763,$C5564,$B$4:$B$8763,$B5564,$D$4:$D$8763,$D5564)</f>
        <v>9</v>
      </c>
      <c r="H5564" s="7">
        <f>COUNTIFS(Calendar!$E$3:$E$367,LOLP!C5564,Calendar!$D$3:$D$367,LOLP!B5564)</f>
        <v>23</v>
      </c>
      <c r="I5564" s="7">
        <f ca="1">IF($F5564=1,OFFSET(start_norps,LOLP!$D5564+(1-$C5564)*24,LOLP!$B5564)*H5564/G5564,0)</f>
        <v>0</v>
      </c>
      <c r="J5564" s="7">
        <f ca="1">IF($F5564=1,OFFSET(start_33,LOLP!$D5564+(1-$C5564)*24,LOLP!$B5564)*H5564/G5564,0)</f>
        <v>0</v>
      </c>
      <c r="K5564" s="7">
        <f ca="1">IF($F5564,OFFSET(start_40,LOLP!$D5564+(1-$C5564)*24,LOLP!$B5564),0)</f>
        <v>0</v>
      </c>
      <c r="L5564" s="7">
        <f ca="1">IF($F5564,OFFSET(start_50,LOLP!$D5564+(1-$C5564)*24,LOLP!$B5564),0)</f>
        <v>0</v>
      </c>
      <c r="M5564" s="25">
        <f t="shared" ca="1" si="604"/>
        <v>0</v>
      </c>
      <c r="N5564" s="25">
        <f t="shared" ca="1" si="605"/>
        <v>0</v>
      </c>
      <c r="O5564" s="15" t="e">
        <f t="shared" ca="1" si="606"/>
        <v>#DIV/0!</v>
      </c>
      <c r="P5564" s="15" t="e">
        <f t="shared" ca="1" si="607"/>
        <v>#DIV/0!</v>
      </c>
    </row>
    <row r="5565" spans="1:16" x14ac:dyDescent="0.25">
      <c r="A5565" s="1">
        <f t="shared" si="608"/>
        <v>43332</v>
      </c>
      <c r="B5565" s="7">
        <f t="shared" si="603"/>
        <v>8</v>
      </c>
      <c r="C5565" s="4">
        <f>INDEX(Calendar!$E$3:$E$367,MATCH(LOLP!$A5565,Calendar!$B$3:$B$367,0))</f>
        <v>1</v>
      </c>
      <c r="D5565" s="2">
        <f t="shared" si="609"/>
        <v>18</v>
      </c>
      <c r="E5565" s="36">
        <v>39241</v>
      </c>
      <c r="F5565" s="7">
        <f>IFERROR(IF(INDEX('Temperature Data'!$AA$15:$AA$348,MATCH(LOLP!A5565,'Temperature Data'!$B$15:$B$348,0))&gt;IF(B5565=9,$G$2,LOLP!$F$2),1,0),0)</f>
        <v>0</v>
      </c>
      <c r="G5565" s="7">
        <f>SUMIFS(LOLP!$F$4:$F$8763,$C$4:$C$8763,$C5565,$B$4:$B$8763,$B5565,$D$4:$D$8763,$D5565)</f>
        <v>9</v>
      </c>
      <c r="H5565" s="7">
        <f>COUNTIFS(Calendar!$E$3:$E$367,LOLP!C5565,Calendar!$D$3:$D$367,LOLP!B5565)</f>
        <v>23</v>
      </c>
      <c r="I5565" s="7">
        <f ca="1">IF($F5565=1,OFFSET(start_norps,LOLP!$D5565+(1-$C5565)*24,LOLP!$B5565)*H5565/G5565,0)</f>
        <v>0</v>
      </c>
      <c r="J5565" s="7">
        <f ca="1">IF($F5565=1,OFFSET(start_33,LOLP!$D5565+(1-$C5565)*24,LOLP!$B5565)*H5565/G5565,0)</f>
        <v>0</v>
      </c>
      <c r="K5565" s="7">
        <f ca="1">IF($F5565,OFFSET(start_40,LOLP!$D5565+(1-$C5565)*24,LOLP!$B5565),0)</f>
        <v>0</v>
      </c>
      <c r="L5565" s="7">
        <f ca="1">IF($F5565,OFFSET(start_50,LOLP!$D5565+(1-$C5565)*24,LOLP!$B5565),0)</f>
        <v>0</v>
      </c>
      <c r="M5565" s="25">
        <f t="shared" ca="1" si="604"/>
        <v>0</v>
      </c>
      <c r="N5565" s="25">
        <f t="shared" ca="1" si="605"/>
        <v>0</v>
      </c>
      <c r="O5565" s="15" t="e">
        <f t="shared" ca="1" si="606"/>
        <v>#DIV/0!</v>
      </c>
      <c r="P5565" s="15" t="e">
        <f t="shared" ca="1" si="607"/>
        <v>#DIV/0!</v>
      </c>
    </row>
    <row r="5566" spans="1:16" x14ac:dyDescent="0.25">
      <c r="A5566" s="1">
        <f t="shared" si="608"/>
        <v>43332</v>
      </c>
      <c r="B5566" s="7">
        <f t="shared" si="603"/>
        <v>8</v>
      </c>
      <c r="C5566" s="4">
        <f>INDEX(Calendar!$E$3:$E$367,MATCH(LOLP!$A5566,Calendar!$B$3:$B$367,0))</f>
        <v>1</v>
      </c>
      <c r="D5566" s="2">
        <f t="shared" si="609"/>
        <v>19</v>
      </c>
      <c r="E5566" s="36">
        <v>38277</v>
      </c>
      <c r="F5566" s="7">
        <f>IFERROR(IF(INDEX('Temperature Data'!$AA$15:$AA$348,MATCH(LOLP!A5566,'Temperature Data'!$B$15:$B$348,0))&gt;IF(B5566=9,$G$2,LOLP!$F$2),1,0),0)</f>
        <v>0</v>
      </c>
      <c r="G5566" s="7">
        <f>SUMIFS(LOLP!$F$4:$F$8763,$C$4:$C$8763,$C5566,$B$4:$B$8763,$B5566,$D$4:$D$8763,$D5566)</f>
        <v>9</v>
      </c>
      <c r="H5566" s="7">
        <f>COUNTIFS(Calendar!$E$3:$E$367,LOLP!C5566,Calendar!$D$3:$D$367,LOLP!B5566)</f>
        <v>23</v>
      </c>
      <c r="I5566" s="7">
        <f ca="1">IF($F5566=1,OFFSET(start_norps,LOLP!$D5566+(1-$C5566)*24,LOLP!$B5566)*H5566/G5566,0)</f>
        <v>0</v>
      </c>
      <c r="J5566" s="7">
        <f ca="1">IF($F5566=1,OFFSET(start_33,LOLP!$D5566+(1-$C5566)*24,LOLP!$B5566)*H5566/G5566,0)</f>
        <v>0</v>
      </c>
      <c r="K5566" s="7">
        <f ca="1">IF($F5566,OFFSET(start_40,LOLP!$D5566+(1-$C5566)*24,LOLP!$B5566),0)</f>
        <v>0</v>
      </c>
      <c r="L5566" s="7">
        <f ca="1">IF($F5566,OFFSET(start_50,LOLP!$D5566+(1-$C5566)*24,LOLP!$B5566),0)</f>
        <v>0</v>
      </c>
      <c r="M5566" s="25">
        <f t="shared" ca="1" si="604"/>
        <v>0</v>
      </c>
      <c r="N5566" s="25">
        <f t="shared" ca="1" si="605"/>
        <v>0</v>
      </c>
      <c r="O5566" s="15" t="e">
        <f t="shared" ca="1" si="606"/>
        <v>#DIV/0!</v>
      </c>
      <c r="P5566" s="15" t="e">
        <f t="shared" ca="1" si="607"/>
        <v>#DIV/0!</v>
      </c>
    </row>
    <row r="5567" spans="1:16" x14ac:dyDescent="0.25">
      <c r="A5567" s="1">
        <f t="shared" si="608"/>
        <v>43332</v>
      </c>
      <c r="B5567" s="7">
        <f t="shared" si="603"/>
        <v>8</v>
      </c>
      <c r="C5567" s="4">
        <f>INDEX(Calendar!$E$3:$E$367,MATCH(LOLP!$A5567,Calendar!$B$3:$B$367,0))</f>
        <v>1</v>
      </c>
      <c r="D5567" s="2">
        <f t="shared" si="609"/>
        <v>20</v>
      </c>
      <c r="E5567" s="36">
        <v>37565</v>
      </c>
      <c r="F5567" s="7">
        <f>IFERROR(IF(INDEX('Temperature Data'!$AA$15:$AA$348,MATCH(LOLP!A5567,'Temperature Data'!$B$15:$B$348,0))&gt;IF(B5567=9,$G$2,LOLP!$F$2),1,0),0)</f>
        <v>0</v>
      </c>
      <c r="G5567" s="7">
        <f>SUMIFS(LOLP!$F$4:$F$8763,$C$4:$C$8763,$C5567,$B$4:$B$8763,$B5567,$D$4:$D$8763,$D5567)</f>
        <v>9</v>
      </c>
      <c r="H5567" s="7">
        <f>COUNTIFS(Calendar!$E$3:$E$367,LOLP!C5567,Calendar!$D$3:$D$367,LOLP!B5567)</f>
        <v>23</v>
      </c>
      <c r="I5567" s="7">
        <f ca="1">IF($F5567=1,OFFSET(start_norps,LOLP!$D5567+(1-$C5567)*24,LOLP!$B5567)*H5567/G5567,0)</f>
        <v>0</v>
      </c>
      <c r="J5567" s="7">
        <f ca="1">IF($F5567=1,OFFSET(start_33,LOLP!$D5567+(1-$C5567)*24,LOLP!$B5567)*H5567/G5567,0)</f>
        <v>0</v>
      </c>
      <c r="K5567" s="7">
        <f ca="1">IF($F5567,OFFSET(start_40,LOLP!$D5567+(1-$C5567)*24,LOLP!$B5567),0)</f>
        <v>0</v>
      </c>
      <c r="L5567" s="7">
        <f ca="1">IF($F5567,OFFSET(start_50,LOLP!$D5567+(1-$C5567)*24,LOLP!$B5567),0)</f>
        <v>0</v>
      </c>
      <c r="M5567" s="25">
        <f t="shared" ca="1" si="604"/>
        <v>0</v>
      </c>
      <c r="N5567" s="25">
        <f t="shared" ca="1" si="605"/>
        <v>0</v>
      </c>
      <c r="O5567" s="15" t="e">
        <f t="shared" ca="1" si="606"/>
        <v>#DIV/0!</v>
      </c>
      <c r="P5567" s="15" t="e">
        <f t="shared" ca="1" si="607"/>
        <v>#DIV/0!</v>
      </c>
    </row>
    <row r="5568" spans="1:16" x14ac:dyDescent="0.25">
      <c r="A5568" s="1">
        <f t="shared" si="608"/>
        <v>43332</v>
      </c>
      <c r="B5568" s="7">
        <f t="shared" si="603"/>
        <v>8</v>
      </c>
      <c r="C5568" s="4">
        <f>INDEX(Calendar!$E$3:$E$367,MATCH(LOLP!$A5568,Calendar!$B$3:$B$367,0))</f>
        <v>1</v>
      </c>
      <c r="D5568" s="2">
        <f t="shared" si="609"/>
        <v>21</v>
      </c>
      <c r="E5568" s="36">
        <v>35161</v>
      </c>
      <c r="F5568" s="7">
        <f>IFERROR(IF(INDEX('Temperature Data'!$AA$15:$AA$348,MATCH(LOLP!A5568,'Temperature Data'!$B$15:$B$348,0))&gt;IF(B5568=9,$G$2,LOLP!$F$2),1,0),0)</f>
        <v>0</v>
      </c>
      <c r="G5568" s="7">
        <f>SUMIFS(LOLP!$F$4:$F$8763,$C$4:$C$8763,$C5568,$B$4:$B$8763,$B5568,$D$4:$D$8763,$D5568)</f>
        <v>9</v>
      </c>
      <c r="H5568" s="7">
        <f>COUNTIFS(Calendar!$E$3:$E$367,LOLP!C5568,Calendar!$D$3:$D$367,LOLP!B5568)</f>
        <v>23</v>
      </c>
      <c r="I5568" s="7">
        <f ca="1">IF($F5568=1,OFFSET(start_norps,LOLP!$D5568+(1-$C5568)*24,LOLP!$B5568)*H5568/G5568,0)</f>
        <v>0</v>
      </c>
      <c r="J5568" s="7">
        <f ca="1">IF($F5568=1,OFFSET(start_33,LOLP!$D5568+(1-$C5568)*24,LOLP!$B5568)*H5568/G5568,0)</f>
        <v>0</v>
      </c>
      <c r="K5568" s="7">
        <f ca="1">IF($F5568,OFFSET(start_40,LOLP!$D5568+(1-$C5568)*24,LOLP!$B5568),0)</f>
        <v>0</v>
      </c>
      <c r="L5568" s="7">
        <f ca="1">IF($F5568,OFFSET(start_50,LOLP!$D5568+(1-$C5568)*24,LOLP!$B5568),0)</f>
        <v>0</v>
      </c>
      <c r="M5568" s="25">
        <f t="shared" ca="1" si="604"/>
        <v>0</v>
      </c>
      <c r="N5568" s="25">
        <f t="shared" ca="1" si="605"/>
        <v>0</v>
      </c>
      <c r="O5568" s="15" t="e">
        <f t="shared" ca="1" si="606"/>
        <v>#DIV/0!</v>
      </c>
      <c r="P5568" s="15" t="e">
        <f t="shared" ca="1" si="607"/>
        <v>#DIV/0!</v>
      </c>
    </row>
    <row r="5569" spans="1:16" x14ac:dyDescent="0.25">
      <c r="A5569" s="1">
        <f t="shared" si="608"/>
        <v>43332</v>
      </c>
      <c r="B5569" s="7">
        <f t="shared" si="603"/>
        <v>8</v>
      </c>
      <c r="C5569" s="4">
        <f>INDEX(Calendar!$E$3:$E$367,MATCH(LOLP!$A5569,Calendar!$B$3:$B$367,0))</f>
        <v>1</v>
      </c>
      <c r="D5569" s="2">
        <f t="shared" si="609"/>
        <v>22</v>
      </c>
      <c r="E5569" s="36">
        <v>31891</v>
      </c>
      <c r="F5569" s="7">
        <f>IFERROR(IF(INDEX('Temperature Data'!$AA$15:$AA$348,MATCH(LOLP!A5569,'Temperature Data'!$B$15:$B$348,0))&gt;IF(B5569=9,$G$2,LOLP!$F$2),1,0),0)</f>
        <v>0</v>
      </c>
      <c r="G5569" s="7">
        <f>SUMIFS(LOLP!$F$4:$F$8763,$C$4:$C$8763,$C5569,$B$4:$B$8763,$B5569,$D$4:$D$8763,$D5569)</f>
        <v>9</v>
      </c>
      <c r="H5569" s="7">
        <f>COUNTIFS(Calendar!$E$3:$E$367,LOLP!C5569,Calendar!$D$3:$D$367,LOLP!B5569)</f>
        <v>23</v>
      </c>
      <c r="I5569" s="7">
        <f ca="1">IF($F5569=1,OFFSET(start_norps,LOLP!$D5569+(1-$C5569)*24,LOLP!$B5569)*H5569/G5569,0)</f>
        <v>0</v>
      </c>
      <c r="J5569" s="7">
        <f ca="1">IF($F5569=1,OFFSET(start_33,LOLP!$D5569+(1-$C5569)*24,LOLP!$B5569)*H5569/G5569,0)</f>
        <v>0</v>
      </c>
      <c r="K5569" s="7">
        <f ca="1">IF($F5569,OFFSET(start_40,LOLP!$D5569+(1-$C5569)*24,LOLP!$B5569),0)</f>
        <v>0</v>
      </c>
      <c r="L5569" s="7">
        <f ca="1">IF($F5569,OFFSET(start_50,LOLP!$D5569+(1-$C5569)*24,LOLP!$B5569),0)</f>
        <v>0</v>
      </c>
      <c r="M5569" s="25">
        <f t="shared" ca="1" si="604"/>
        <v>0</v>
      </c>
      <c r="N5569" s="25">
        <f t="shared" ca="1" si="605"/>
        <v>0</v>
      </c>
      <c r="O5569" s="15" t="e">
        <f t="shared" ca="1" si="606"/>
        <v>#DIV/0!</v>
      </c>
      <c r="P5569" s="15" t="e">
        <f t="shared" ca="1" si="607"/>
        <v>#DIV/0!</v>
      </c>
    </row>
    <row r="5570" spans="1:16" x14ac:dyDescent="0.25">
      <c r="A5570" s="1">
        <f t="shared" si="608"/>
        <v>43332</v>
      </c>
      <c r="B5570" s="7">
        <f t="shared" si="603"/>
        <v>8</v>
      </c>
      <c r="C5570" s="4">
        <f>INDEX(Calendar!$E$3:$E$367,MATCH(LOLP!$A5570,Calendar!$B$3:$B$367,0))</f>
        <v>1</v>
      </c>
      <c r="D5570" s="2">
        <f t="shared" si="609"/>
        <v>23</v>
      </c>
      <c r="E5570" s="36">
        <v>29063</v>
      </c>
      <c r="F5570" s="7">
        <f>IFERROR(IF(INDEX('Temperature Data'!$AA$15:$AA$348,MATCH(LOLP!A5570,'Temperature Data'!$B$15:$B$348,0))&gt;IF(B5570=9,$G$2,LOLP!$F$2),1,0),0)</f>
        <v>0</v>
      </c>
      <c r="G5570" s="7">
        <f>SUMIFS(LOLP!$F$4:$F$8763,$C$4:$C$8763,$C5570,$B$4:$B$8763,$B5570,$D$4:$D$8763,$D5570)</f>
        <v>9</v>
      </c>
      <c r="H5570" s="7">
        <f>COUNTIFS(Calendar!$E$3:$E$367,LOLP!C5570,Calendar!$D$3:$D$367,LOLP!B5570)</f>
        <v>23</v>
      </c>
      <c r="I5570" s="7">
        <f ca="1">IF($F5570=1,OFFSET(start_norps,LOLP!$D5570+(1-$C5570)*24,LOLP!$B5570)*H5570/G5570,0)</f>
        <v>0</v>
      </c>
      <c r="J5570" s="7">
        <f ca="1">IF($F5570=1,OFFSET(start_33,LOLP!$D5570+(1-$C5570)*24,LOLP!$B5570)*H5570/G5570,0)</f>
        <v>0</v>
      </c>
      <c r="K5570" s="7">
        <f ca="1">IF($F5570,OFFSET(start_40,LOLP!$D5570+(1-$C5570)*24,LOLP!$B5570),0)</f>
        <v>0</v>
      </c>
      <c r="L5570" s="7">
        <f ca="1">IF($F5570,OFFSET(start_50,LOLP!$D5570+(1-$C5570)*24,LOLP!$B5570),0)</f>
        <v>0</v>
      </c>
      <c r="M5570" s="25">
        <f t="shared" ca="1" si="604"/>
        <v>0</v>
      </c>
      <c r="N5570" s="25">
        <f t="shared" ca="1" si="605"/>
        <v>0</v>
      </c>
      <c r="O5570" s="15" t="e">
        <f t="shared" ca="1" si="606"/>
        <v>#DIV/0!</v>
      </c>
      <c r="P5570" s="15" t="e">
        <f t="shared" ca="1" si="607"/>
        <v>#DIV/0!</v>
      </c>
    </row>
    <row r="5571" spans="1:16" x14ac:dyDescent="0.25">
      <c r="A5571" s="1">
        <f t="shared" si="608"/>
        <v>43332</v>
      </c>
      <c r="B5571" s="7">
        <f t="shared" si="603"/>
        <v>8</v>
      </c>
      <c r="C5571" s="4">
        <f>INDEX(Calendar!$E$3:$E$367,MATCH(LOLP!$A5571,Calendar!$B$3:$B$367,0))</f>
        <v>1</v>
      </c>
      <c r="D5571" s="2">
        <f t="shared" si="609"/>
        <v>24</v>
      </c>
      <c r="E5571" s="36">
        <v>27456</v>
      </c>
      <c r="F5571" s="7">
        <f>IFERROR(IF(INDEX('Temperature Data'!$AA$15:$AA$348,MATCH(LOLP!A5571,'Temperature Data'!$B$15:$B$348,0))&gt;IF(B5571=9,$G$2,LOLP!$F$2),1,0),0)</f>
        <v>0</v>
      </c>
      <c r="G5571" s="7">
        <f>SUMIFS(LOLP!$F$4:$F$8763,$C$4:$C$8763,$C5571,$B$4:$B$8763,$B5571,$D$4:$D$8763,$D5571)</f>
        <v>9</v>
      </c>
      <c r="H5571" s="7">
        <f>COUNTIFS(Calendar!$E$3:$E$367,LOLP!C5571,Calendar!$D$3:$D$367,LOLP!B5571)</f>
        <v>23</v>
      </c>
      <c r="I5571" s="7">
        <f ca="1">IF($F5571=1,OFFSET(start_norps,LOLP!$D5571+(1-$C5571)*24,LOLP!$B5571)*H5571/G5571,0)</f>
        <v>0</v>
      </c>
      <c r="J5571" s="7">
        <f ca="1">IF($F5571=1,OFFSET(start_33,LOLP!$D5571+(1-$C5571)*24,LOLP!$B5571)*H5571/G5571,0)</f>
        <v>0</v>
      </c>
      <c r="K5571" s="7">
        <f ca="1">IF($F5571,OFFSET(start_40,LOLP!$D5571+(1-$C5571)*24,LOLP!$B5571),0)</f>
        <v>0</v>
      </c>
      <c r="L5571" s="7">
        <f ca="1">IF($F5571,OFFSET(start_50,LOLP!$D5571+(1-$C5571)*24,LOLP!$B5571),0)</f>
        <v>0</v>
      </c>
      <c r="M5571" s="25">
        <f t="shared" ca="1" si="604"/>
        <v>0</v>
      </c>
      <c r="N5571" s="25">
        <f t="shared" ca="1" si="605"/>
        <v>0</v>
      </c>
      <c r="O5571" s="15" t="e">
        <f t="shared" ca="1" si="606"/>
        <v>#DIV/0!</v>
      </c>
      <c r="P5571" s="15" t="e">
        <f t="shared" ca="1" si="607"/>
        <v>#DIV/0!</v>
      </c>
    </row>
    <row r="5572" spans="1:16" x14ac:dyDescent="0.25">
      <c r="A5572" s="1">
        <f t="shared" si="608"/>
        <v>43333</v>
      </c>
      <c r="B5572" s="7">
        <f t="shared" si="603"/>
        <v>8</v>
      </c>
      <c r="C5572" s="4">
        <f>INDEX(Calendar!$E$3:$E$367,MATCH(LOLP!$A5572,Calendar!$B$3:$B$367,0))</f>
        <v>1</v>
      </c>
      <c r="D5572" s="2">
        <f t="shared" si="609"/>
        <v>1</v>
      </c>
      <c r="E5572" s="36">
        <v>26269</v>
      </c>
      <c r="F5572" s="7">
        <f>IFERROR(IF(INDEX('Temperature Data'!$AA$15:$AA$348,MATCH(LOLP!A5572,'Temperature Data'!$B$15:$B$348,0))&gt;IF(B5572=9,$G$2,LOLP!$F$2),1,0),0)</f>
        <v>0</v>
      </c>
      <c r="G5572" s="7">
        <f>SUMIFS(LOLP!$F$4:$F$8763,$C$4:$C$8763,$C5572,$B$4:$B$8763,$B5572,$D$4:$D$8763,$D5572)</f>
        <v>9</v>
      </c>
      <c r="H5572" s="7">
        <f>COUNTIFS(Calendar!$E$3:$E$367,LOLP!C5572,Calendar!$D$3:$D$367,LOLP!B5572)</f>
        <v>23</v>
      </c>
      <c r="I5572" s="7">
        <f ca="1">IF($F5572=1,OFFSET(start_norps,LOLP!$D5572+(1-$C5572)*24,LOLP!$B5572)*H5572/G5572,0)</f>
        <v>0</v>
      </c>
      <c r="J5572" s="7">
        <f ca="1">IF($F5572=1,OFFSET(start_33,LOLP!$D5572+(1-$C5572)*24,LOLP!$B5572)*H5572/G5572,0)</f>
        <v>0</v>
      </c>
      <c r="K5572" s="7">
        <f ca="1">IF($F5572,OFFSET(start_40,LOLP!$D5572+(1-$C5572)*24,LOLP!$B5572),0)</f>
        <v>0</v>
      </c>
      <c r="L5572" s="7">
        <f ca="1">IF($F5572,OFFSET(start_50,LOLP!$D5572+(1-$C5572)*24,LOLP!$B5572),0)</f>
        <v>0</v>
      </c>
      <c r="M5572" s="25">
        <f t="shared" ca="1" si="604"/>
        <v>0</v>
      </c>
      <c r="N5572" s="25">
        <f t="shared" ca="1" si="605"/>
        <v>0</v>
      </c>
      <c r="O5572" s="15" t="e">
        <f t="shared" ca="1" si="606"/>
        <v>#DIV/0!</v>
      </c>
      <c r="P5572" s="15" t="e">
        <f t="shared" ca="1" si="607"/>
        <v>#DIV/0!</v>
      </c>
    </row>
    <row r="5573" spans="1:16" x14ac:dyDescent="0.25">
      <c r="A5573" s="1">
        <f t="shared" si="608"/>
        <v>43333</v>
      </c>
      <c r="B5573" s="7">
        <f t="shared" ref="B5573:B5636" si="610">MONTH(A5573)</f>
        <v>8</v>
      </c>
      <c r="C5573" s="4">
        <f>INDEX(Calendar!$E$3:$E$367,MATCH(LOLP!$A5573,Calendar!$B$3:$B$367,0))</f>
        <v>1</v>
      </c>
      <c r="D5573" s="2">
        <f t="shared" si="609"/>
        <v>2</v>
      </c>
      <c r="E5573" s="36">
        <v>25366</v>
      </c>
      <c r="F5573" s="7">
        <f>IFERROR(IF(INDEX('Temperature Data'!$AA$15:$AA$348,MATCH(LOLP!A5573,'Temperature Data'!$B$15:$B$348,0))&gt;IF(B5573=9,$G$2,LOLP!$F$2),1,0),0)</f>
        <v>0</v>
      </c>
      <c r="G5573" s="7">
        <f>SUMIFS(LOLP!$F$4:$F$8763,$C$4:$C$8763,$C5573,$B$4:$B$8763,$B5573,$D$4:$D$8763,$D5573)</f>
        <v>9</v>
      </c>
      <c r="H5573" s="7">
        <f>COUNTIFS(Calendar!$E$3:$E$367,LOLP!C5573,Calendar!$D$3:$D$367,LOLP!B5573)</f>
        <v>23</v>
      </c>
      <c r="I5573" s="7">
        <f ca="1">IF($F5573=1,OFFSET(start_norps,LOLP!$D5573+(1-$C5573)*24,LOLP!$B5573)*H5573/G5573,0)</f>
        <v>0</v>
      </c>
      <c r="J5573" s="7">
        <f ca="1">IF($F5573=1,OFFSET(start_33,LOLP!$D5573+(1-$C5573)*24,LOLP!$B5573)*H5573/G5573,0)</f>
        <v>0</v>
      </c>
      <c r="K5573" s="7">
        <f ca="1">IF($F5573,OFFSET(start_40,LOLP!$D5573+(1-$C5573)*24,LOLP!$B5573),0)</f>
        <v>0</v>
      </c>
      <c r="L5573" s="7">
        <f ca="1">IF($F5573,OFFSET(start_50,LOLP!$D5573+(1-$C5573)*24,LOLP!$B5573),0)</f>
        <v>0</v>
      </c>
      <c r="M5573" s="25">
        <f t="shared" ref="M5573:M5636" ca="1" si="611">I5573/I$8764</f>
        <v>0</v>
      </c>
      <c r="N5573" s="25">
        <f t="shared" ref="N5573:N5636" ca="1" si="612">J5573/J$8764</f>
        <v>0</v>
      </c>
      <c r="O5573" s="15" t="e">
        <f t="shared" ref="O5573:O5636" ca="1" si="613">K5573/K$8764</f>
        <v>#DIV/0!</v>
      </c>
      <c r="P5573" s="15" t="e">
        <f t="shared" ref="P5573:P5636" ca="1" si="614">L5573/L$8764</f>
        <v>#DIV/0!</v>
      </c>
    </row>
    <row r="5574" spans="1:16" x14ac:dyDescent="0.25">
      <c r="A5574" s="1">
        <f t="shared" si="608"/>
        <v>43333</v>
      </c>
      <c r="B5574" s="7">
        <f t="shared" si="610"/>
        <v>8</v>
      </c>
      <c r="C5574" s="4">
        <f>INDEX(Calendar!$E$3:$E$367,MATCH(LOLP!$A5574,Calendar!$B$3:$B$367,0))</f>
        <v>1</v>
      </c>
      <c r="D5574" s="2">
        <f t="shared" si="609"/>
        <v>3</v>
      </c>
      <c r="E5574" s="36">
        <v>24922</v>
      </c>
      <c r="F5574" s="7">
        <f>IFERROR(IF(INDEX('Temperature Data'!$AA$15:$AA$348,MATCH(LOLP!A5574,'Temperature Data'!$B$15:$B$348,0))&gt;IF(B5574=9,$G$2,LOLP!$F$2),1,0),0)</f>
        <v>0</v>
      </c>
      <c r="G5574" s="7">
        <f>SUMIFS(LOLP!$F$4:$F$8763,$C$4:$C$8763,$C5574,$B$4:$B$8763,$B5574,$D$4:$D$8763,$D5574)</f>
        <v>9</v>
      </c>
      <c r="H5574" s="7">
        <f>COUNTIFS(Calendar!$E$3:$E$367,LOLP!C5574,Calendar!$D$3:$D$367,LOLP!B5574)</f>
        <v>23</v>
      </c>
      <c r="I5574" s="7">
        <f ca="1">IF($F5574=1,OFFSET(start_norps,LOLP!$D5574+(1-$C5574)*24,LOLP!$B5574)*H5574/G5574,0)</f>
        <v>0</v>
      </c>
      <c r="J5574" s="7">
        <f ca="1">IF($F5574=1,OFFSET(start_33,LOLP!$D5574+(1-$C5574)*24,LOLP!$B5574)*H5574/G5574,0)</f>
        <v>0</v>
      </c>
      <c r="K5574" s="7">
        <f ca="1">IF($F5574,OFFSET(start_40,LOLP!$D5574+(1-$C5574)*24,LOLP!$B5574),0)</f>
        <v>0</v>
      </c>
      <c r="L5574" s="7">
        <f ca="1">IF($F5574,OFFSET(start_50,LOLP!$D5574+(1-$C5574)*24,LOLP!$B5574),0)</f>
        <v>0</v>
      </c>
      <c r="M5574" s="25">
        <f t="shared" ca="1" si="611"/>
        <v>0</v>
      </c>
      <c r="N5574" s="25">
        <f t="shared" ca="1" si="612"/>
        <v>0</v>
      </c>
      <c r="O5574" s="15" t="e">
        <f t="shared" ca="1" si="613"/>
        <v>#DIV/0!</v>
      </c>
      <c r="P5574" s="15" t="e">
        <f t="shared" ca="1" si="614"/>
        <v>#DIV/0!</v>
      </c>
    </row>
    <row r="5575" spans="1:16" x14ac:dyDescent="0.25">
      <c r="A5575" s="1">
        <f t="shared" si="608"/>
        <v>43333</v>
      </c>
      <c r="B5575" s="7">
        <f t="shared" si="610"/>
        <v>8</v>
      </c>
      <c r="C5575" s="4">
        <f>INDEX(Calendar!$E$3:$E$367,MATCH(LOLP!$A5575,Calendar!$B$3:$B$367,0))</f>
        <v>1</v>
      </c>
      <c r="D5575" s="2">
        <f t="shared" si="609"/>
        <v>4</v>
      </c>
      <c r="E5575" s="36">
        <v>25110</v>
      </c>
      <c r="F5575" s="7">
        <f>IFERROR(IF(INDEX('Temperature Data'!$AA$15:$AA$348,MATCH(LOLP!A5575,'Temperature Data'!$B$15:$B$348,0))&gt;IF(B5575=9,$G$2,LOLP!$F$2),1,0),0)</f>
        <v>0</v>
      </c>
      <c r="G5575" s="7">
        <f>SUMIFS(LOLP!$F$4:$F$8763,$C$4:$C$8763,$C5575,$B$4:$B$8763,$B5575,$D$4:$D$8763,$D5575)</f>
        <v>9</v>
      </c>
      <c r="H5575" s="7">
        <f>COUNTIFS(Calendar!$E$3:$E$367,LOLP!C5575,Calendar!$D$3:$D$367,LOLP!B5575)</f>
        <v>23</v>
      </c>
      <c r="I5575" s="7">
        <f ca="1">IF($F5575=1,OFFSET(start_norps,LOLP!$D5575+(1-$C5575)*24,LOLP!$B5575)*H5575/G5575,0)</f>
        <v>0</v>
      </c>
      <c r="J5575" s="7">
        <f ca="1">IF($F5575=1,OFFSET(start_33,LOLP!$D5575+(1-$C5575)*24,LOLP!$B5575)*H5575/G5575,0)</f>
        <v>0</v>
      </c>
      <c r="K5575" s="7">
        <f ca="1">IF($F5575,OFFSET(start_40,LOLP!$D5575+(1-$C5575)*24,LOLP!$B5575),0)</f>
        <v>0</v>
      </c>
      <c r="L5575" s="7">
        <f ca="1">IF($F5575,OFFSET(start_50,LOLP!$D5575+(1-$C5575)*24,LOLP!$B5575),0)</f>
        <v>0</v>
      </c>
      <c r="M5575" s="25">
        <f t="shared" ca="1" si="611"/>
        <v>0</v>
      </c>
      <c r="N5575" s="25">
        <f t="shared" ca="1" si="612"/>
        <v>0</v>
      </c>
      <c r="O5575" s="15" t="e">
        <f t="shared" ca="1" si="613"/>
        <v>#DIV/0!</v>
      </c>
      <c r="P5575" s="15" t="e">
        <f t="shared" ca="1" si="614"/>
        <v>#DIV/0!</v>
      </c>
    </row>
    <row r="5576" spans="1:16" x14ac:dyDescent="0.25">
      <c r="A5576" s="1">
        <f t="shared" si="608"/>
        <v>43333</v>
      </c>
      <c r="B5576" s="7">
        <f t="shared" si="610"/>
        <v>8</v>
      </c>
      <c r="C5576" s="4">
        <f>INDEX(Calendar!$E$3:$E$367,MATCH(LOLP!$A5576,Calendar!$B$3:$B$367,0))</f>
        <v>1</v>
      </c>
      <c r="D5576" s="2">
        <f t="shared" si="609"/>
        <v>5</v>
      </c>
      <c r="E5576" s="36">
        <v>26234</v>
      </c>
      <c r="F5576" s="7">
        <f>IFERROR(IF(INDEX('Temperature Data'!$AA$15:$AA$348,MATCH(LOLP!A5576,'Temperature Data'!$B$15:$B$348,0))&gt;IF(B5576=9,$G$2,LOLP!$F$2),1,0),0)</f>
        <v>0</v>
      </c>
      <c r="G5576" s="7">
        <f>SUMIFS(LOLP!$F$4:$F$8763,$C$4:$C$8763,$C5576,$B$4:$B$8763,$B5576,$D$4:$D$8763,$D5576)</f>
        <v>9</v>
      </c>
      <c r="H5576" s="7">
        <f>COUNTIFS(Calendar!$E$3:$E$367,LOLP!C5576,Calendar!$D$3:$D$367,LOLP!B5576)</f>
        <v>23</v>
      </c>
      <c r="I5576" s="7">
        <f ca="1">IF($F5576=1,OFFSET(start_norps,LOLP!$D5576+(1-$C5576)*24,LOLP!$B5576)*H5576/G5576,0)</f>
        <v>0</v>
      </c>
      <c r="J5576" s="7">
        <f ca="1">IF($F5576=1,OFFSET(start_33,LOLP!$D5576+(1-$C5576)*24,LOLP!$B5576)*H5576/G5576,0)</f>
        <v>0</v>
      </c>
      <c r="K5576" s="7">
        <f ca="1">IF($F5576,OFFSET(start_40,LOLP!$D5576+(1-$C5576)*24,LOLP!$B5576),0)</f>
        <v>0</v>
      </c>
      <c r="L5576" s="7">
        <f ca="1">IF($F5576,OFFSET(start_50,LOLP!$D5576+(1-$C5576)*24,LOLP!$B5576),0)</f>
        <v>0</v>
      </c>
      <c r="M5576" s="25">
        <f t="shared" ca="1" si="611"/>
        <v>0</v>
      </c>
      <c r="N5576" s="25">
        <f t="shared" ca="1" si="612"/>
        <v>0</v>
      </c>
      <c r="O5576" s="15" t="e">
        <f t="shared" ca="1" si="613"/>
        <v>#DIV/0!</v>
      </c>
      <c r="P5576" s="15" t="e">
        <f t="shared" ca="1" si="614"/>
        <v>#DIV/0!</v>
      </c>
    </row>
    <row r="5577" spans="1:16" x14ac:dyDescent="0.25">
      <c r="A5577" s="1">
        <f t="shared" si="608"/>
        <v>43333</v>
      </c>
      <c r="B5577" s="7">
        <f t="shared" si="610"/>
        <v>8</v>
      </c>
      <c r="C5577" s="4">
        <f>INDEX(Calendar!$E$3:$E$367,MATCH(LOLP!$A5577,Calendar!$B$3:$B$367,0))</f>
        <v>1</v>
      </c>
      <c r="D5577" s="2">
        <f t="shared" si="609"/>
        <v>6</v>
      </c>
      <c r="E5577" s="36">
        <v>28007</v>
      </c>
      <c r="F5577" s="7">
        <f>IFERROR(IF(INDEX('Temperature Data'!$AA$15:$AA$348,MATCH(LOLP!A5577,'Temperature Data'!$B$15:$B$348,0))&gt;IF(B5577=9,$G$2,LOLP!$F$2),1,0),0)</f>
        <v>0</v>
      </c>
      <c r="G5577" s="7">
        <f>SUMIFS(LOLP!$F$4:$F$8763,$C$4:$C$8763,$C5577,$B$4:$B$8763,$B5577,$D$4:$D$8763,$D5577)</f>
        <v>9</v>
      </c>
      <c r="H5577" s="7">
        <f>COUNTIFS(Calendar!$E$3:$E$367,LOLP!C5577,Calendar!$D$3:$D$367,LOLP!B5577)</f>
        <v>23</v>
      </c>
      <c r="I5577" s="7">
        <f ca="1">IF($F5577=1,OFFSET(start_norps,LOLP!$D5577+(1-$C5577)*24,LOLP!$B5577)*H5577/G5577,0)</f>
        <v>0</v>
      </c>
      <c r="J5577" s="7">
        <f ca="1">IF($F5577=1,OFFSET(start_33,LOLP!$D5577+(1-$C5577)*24,LOLP!$B5577)*H5577/G5577,0)</f>
        <v>0</v>
      </c>
      <c r="K5577" s="7">
        <f ca="1">IF($F5577,OFFSET(start_40,LOLP!$D5577+(1-$C5577)*24,LOLP!$B5577),0)</f>
        <v>0</v>
      </c>
      <c r="L5577" s="7">
        <f ca="1">IF($F5577,OFFSET(start_50,LOLP!$D5577+(1-$C5577)*24,LOLP!$B5577),0)</f>
        <v>0</v>
      </c>
      <c r="M5577" s="25">
        <f t="shared" ca="1" si="611"/>
        <v>0</v>
      </c>
      <c r="N5577" s="25">
        <f t="shared" ca="1" si="612"/>
        <v>0</v>
      </c>
      <c r="O5577" s="15" t="e">
        <f t="shared" ca="1" si="613"/>
        <v>#DIV/0!</v>
      </c>
      <c r="P5577" s="15" t="e">
        <f t="shared" ca="1" si="614"/>
        <v>#DIV/0!</v>
      </c>
    </row>
    <row r="5578" spans="1:16" x14ac:dyDescent="0.25">
      <c r="A5578" s="1">
        <f t="shared" si="608"/>
        <v>43333</v>
      </c>
      <c r="B5578" s="7">
        <f t="shared" si="610"/>
        <v>8</v>
      </c>
      <c r="C5578" s="4">
        <f>INDEX(Calendar!$E$3:$E$367,MATCH(LOLP!$A5578,Calendar!$B$3:$B$367,0))</f>
        <v>1</v>
      </c>
      <c r="D5578" s="2">
        <f t="shared" si="609"/>
        <v>7</v>
      </c>
      <c r="E5578" s="36">
        <v>29308</v>
      </c>
      <c r="F5578" s="7">
        <f>IFERROR(IF(INDEX('Temperature Data'!$AA$15:$AA$348,MATCH(LOLP!A5578,'Temperature Data'!$B$15:$B$348,0))&gt;IF(B5578=9,$G$2,LOLP!$F$2),1,0),0)</f>
        <v>0</v>
      </c>
      <c r="G5578" s="7">
        <f>SUMIFS(LOLP!$F$4:$F$8763,$C$4:$C$8763,$C5578,$B$4:$B$8763,$B5578,$D$4:$D$8763,$D5578)</f>
        <v>9</v>
      </c>
      <c r="H5578" s="7">
        <f>COUNTIFS(Calendar!$E$3:$E$367,LOLP!C5578,Calendar!$D$3:$D$367,LOLP!B5578)</f>
        <v>23</v>
      </c>
      <c r="I5578" s="7">
        <f ca="1">IF($F5578=1,OFFSET(start_norps,LOLP!$D5578+(1-$C5578)*24,LOLP!$B5578)*H5578/G5578,0)</f>
        <v>0</v>
      </c>
      <c r="J5578" s="7">
        <f ca="1">IF($F5578=1,OFFSET(start_33,LOLP!$D5578+(1-$C5578)*24,LOLP!$B5578)*H5578/G5578,0)</f>
        <v>0</v>
      </c>
      <c r="K5578" s="7">
        <f ca="1">IF($F5578,OFFSET(start_40,LOLP!$D5578+(1-$C5578)*24,LOLP!$B5578),0)</f>
        <v>0</v>
      </c>
      <c r="L5578" s="7">
        <f ca="1">IF($F5578,OFFSET(start_50,LOLP!$D5578+(1-$C5578)*24,LOLP!$B5578),0)</f>
        <v>0</v>
      </c>
      <c r="M5578" s="25">
        <f t="shared" ca="1" si="611"/>
        <v>0</v>
      </c>
      <c r="N5578" s="25">
        <f t="shared" ca="1" si="612"/>
        <v>0</v>
      </c>
      <c r="O5578" s="15" t="e">
        <f t="shared" ca="1" si="613"/>
        <v>#DIV/0!</v>
      </c>
      <c r="P5578" s="15" t="e">
        <f t="shared" ca="1" si="614"/>
        <v>#DIV/0!</v>
      </c>
    </row>
    <row r="5579" spans="1:16" x14ac:dyDescent="0.25">
      <c r="A5579" s="1">
        <f t="shared" si="608"/>
        <v>43333</v>
      </c>
      <c r="B5579" s="7">
        <f t="shared" si="610"/>
        <v>8</v>
      </c>
      <c r="C5579" s="4">
        <f>INDEX(Calendar!$E$3:$E$367,MATCH(LOLP!$A5579,Calendar!$B$3:$B$367,0))</f>
        <v>1</v>
      </c>
      <c r="D5579" s="2">
        <f t="shared" si="609"/>
        <v>8</v>
      </c>
      <c r="E5579" s="36">
        <v>30027</v>
      </c>
      <c r="F5579" s="7">
        <f>IFERROR(IF(INDEX('Temperature Data'!$AA$15:$AA$348,MATCH(LOLP!A5579,'Temperature Data'!$B$15:$B$348,0))&gt;IF(B5579=9,$G$2,LOLP!$F$2),1,0),0)</f>
        <v>0</v>
      </c>
      <c r="G5579" s="7">
        <f>SUMIFS(LOLP!$F$4:$F$8763,$C$4:$C$8763,$C5579,$B$4:$B$8763,$B5579,$D$4:$D$8763,$D5579)</f>
        <v>9</v>
      </c>
      <c r="H5579" s="7">
        <f>COUNTIFS(Calendar!$E$3:$E$367,LOLP!C5579,Calendar!$D$3:$D$367,LOLP!B5579)</f>
        <v>23</v>
      </c>
      <c r="I5579" s="7">
        <f ca="1">IF($F5579=1,OFFSET(start_norps,LOLP!$D5579+(1-$C5579)*24,LOLP!$B5579)*H5579/G5579,0)</f>
        <v>0</v>
      </c>
      <c r="J5579" s="7">
        <f ca="1">IF($F5579=1,OFFSET(start_33,LOLP!$D5579+(1-$C5579)*24,LOLP!$B5579)*H5579/G5579,0)</f>
        <v>0</v>
      </c>
      <c r="K5579" s="7">
        <f ca="1">IF($F5579,OFFSET(start_40,LOLP!$D5579+(1-$C5579)*24,LOLP!$B5579),0)</f>
        <v>0</v>
      </c>
      <c r="L5579" s="7">
        <f ca="1">IF($F5579,OFFSET(start_50,LOLP!$D5579+(1-$C5579)*24,LOLP!$B5579),0)</f>
        <v>0</v>
      </c>
      <c r="M5579" s="25">
        <f t="shared" ca="1" si="611"/>
        <v>0</v>
      </c>
      <c r="N5579" s="25">
        <f t="shared" ca="1" si="612"/>
        <v>0</v>
      </c>
      <c r="O5579" s="15" t="e">
        <f t="shared" ca="1" si="613"/>
        <v>#DIV/0!</v>
      </c>
      <c r="P5579" s="15" t="e">
        <f t="shared" ca="1" si="614"/>
        <v>#DIV/0!</v>
      </c>
    </row>
    <row r="5580" spans="1:16" x14ac:dyDescent="0.25">
      <c r="A5580" s="1">
        <f t="shared" si="608"/>
        <v>43333</v>
      </c>
      <c r="B5580" s="7">
        <f t="shared" si="610"/>
        <v>8</v>
      </c>
      <c r="C5580" s="4">
        <f>INDEX(Calendar!$E$3:$E$367,MATCH(LOLP!$A5580,Calendar!$B$3:$B$367,0))</f>
        <v>1</v>
      </c>
      <c r="D5580" s="2">
        <f t="shared" si="609"/>
        <v>9</v>
      </c>
      <c r="E5580" s="36">
        <v>31133</v>
      </c>
      <c r="F5580" s="7">
        <f>IFERROR(IF(INDEX('Temperature Data'!$AA$15:$AA$348,MATCH(LOLP!A5580,'Temperature Data'!$B$15:$B$348,0))&gt;IF(B5580=9,$G$2,LOLP!$F$2),1,0),0)</f>
        <v>0</v>
      </c>
      <c r="G5580" s="7">
        <f>SUMIFS(LOLP!$F$4:$F$8763,$C$4:$C$8763,$C5580,$B$4:$B$8763,$B5580,$D$4:$D$8763,$D5580)</f>
        <v>9</v>
      </c>
      <c r="H5580" s="7">
        <f>COUNTIFS(Calendar!$E$3:$E$367,LOLP!C5580,Calendar!$D$3:$D$367,LOLP!B5580)</f>
        <v>23</v>
      </c>
      <c r="I5580" s="7">
        <f ca="1">IF($F5580=1,OFFSET(start_norps,LOLP!$D5580+(1-$C5580)*24,LOLP!$B5580)*H5580/G5580,0)</f>
        <v>0</v>
      </c>
      <c r="J5580" s="7">
        <f ca="1">IF($F5580=1,OFFSET(start_33,LOLP!$D5580+(1-$C5580)*24,LOLP!$B5580)*H5580/G5580,0)</f>
        <v>0</v>
      </c>
      <c r="K5580" s="7">
        <f ca="1">IF($F5580,OFFSET(start_40,LOLP!$D5580+(1-$C5580)*24,LOLP!$B5580),0)</f>
        <v>0</v>
      </c>
      <c r="L5580" s="7">
        <f ca="1">IF($F5580,OFFSET(start_50,LOLP!$D5580+(1-$C5580)*24,LOLP!$B5580),0)</f>
        <v>0</v>
      </c>
      <c r="M5580" s="25">
        <f t="shared" ca="1" si="611"/>
        <v>0</v>
      </c>
      <c r="N5580" s="25">
        <f t="shared" ca="1" si="612"/>
        <v>0</v>
      </c>
      <c r="O5580" s="15" t="e">
        <f t="shared" ca="1" si="613"/>
        <v>#DIV/0!</v>
      </c>
      <c r="P5580" s="15" t="e">
        <f t="shared" ca="1" si="614"/>
        <v>#DIV/0!</v>
      </c>
    </row>
    <row r="5581" spans="1:16" x14ac:dyDescent="0.25">
      <c r="A5581" s="1">
        <f t="shared" si="608"/>
        <v>43333</v>
      </c>
      <c r="B5581" s="7">
        <f t="shared" si="610"/>
        <v>8</v>
      </c>
      <c r="C5581" s="4">
        <f>INDEX(Calendar!$E$3:$E$367,MATCH(LOLP!$A5581,Calendar!$B$3:$B$367,0))</f>
        <v>1</v>
      </c>
      <c r="D5581" s="2">
        <f t="shared" si="609"/>
        <v>10</v>
      </c>
      <c r="E5581" s="36">
        <v>31661</v>
      </c>
      <c r="F5581" s="7">
        <f>IFERROR(IF(INDEX('Temperature Data'!$AA$15:$AA$348,MATCH(LOLP!A5581,'Temperature Data'!$B$15:$B$348,0))&gt;IF(B5581=9,$G$2,LOLP!$F$2),1,0),0)</f>
        <v>0</v>
      </c>
      <c r="G5581" s="7">
        <f>SUMIFS(LOLP!$F$4:$F$8763,$C$4:$C$8763,$C5581,$B$4:$B$8763,$B5581,$D$4:$D$8763,$D5581)</f>
        <v>9</v>
      </c>
      <c r="H5581" s="7">
        <f>COUNTIFS(Calendar!$E$3:$E$367,LOLP!C5581,Calendar!$D$3:$D$367,LOLP!B5581)</f>
        <v>23</v>
      </c>
      <c r="I5581" s="7">
        <f ca="1">IF($F5581=1,OFFSET(start_norps,LOLP!$D5581+(1-$C5581)*24,LOLP!$B5581)*H5581/G5581,0)</f>
        <v>0</v>
      </c>
      <c r="J5581" s="7">
        <f ca="1">IF($F5581=1,OFFSET(start_33,LOLP!$D5581+(1-$C5581)*24,LOLP!$B5581)*H5581/G5581,0)</f>
        <v>0</v>
      </c>
      <c r="K5581" s="7">
        <f ca="1">IF($F5581,OFFSET(start_40,LOLP!$D5581+(1-$C5581)*24,LOLP!$B5581),0)</f>
        <v>0</v>
      </c>
      <c r="L5581" s="7">
        <f ca="1">IF($F5581,OFFSET(start_50,LOLP!$D5581+(1-$C5581)*24,LOLP!$B5581),0)</f>
        <v>0</v>
      </c>
      <c r="M5581" s="25">
        <f t="shared" ca="1" si="611"/>
        <v>0</v>
      </c>
      <c r="N5581" s="25">
        <f t="shared" ca="1" si="612"/>
        <v>0</v>
      </c>
      <c r="O5581" s="15" t="e">
        <f t="shared" ca="1" si="613"/>
        <v>#DIV/0!</v>
      </c>
      <c r="P5581" s="15" t="e">
        <f t="shared" ca="1" si="614"/>
        <v>#DIV/0!</v>
      </c>
    </row>
    <row r="5582" spans="1:16" x14ac:dyDescent="0.25">
      <c r="A5582" s="1">
        <f t="shared" si="608"/>
        <v>43333</v>
      </c>
      <c r="B5582" s="7">
        <f t="shared" si="610"/>
        <v>8</v>
      </c>
      <c r="C5582" s="4">
        <f>INDEX(Calendar!$E$3:$E$367,MATCH(LOLP!$A5582,Calendar!$B$3:$B$367,0))</f>
        <v>1</v>
      </c>
      <c r="D5582" s="2">
        <f t="shared" si="609"/>
        <v>11</v>
      </c>
      <c r="E5582" s="36">
        <v>32011</v>
      </c>
      <c r="F5582" s="7">
        <f>IFERROR(IF(INDEX('Temperature Data'!$AA$15:$AA$348,MATCH(LOLP!A5582,'Temperature Data'!$B$15:$B$348,0))&gt;IF(B5582=9,$G$2,LOLP!$F$2),1,0),0)</f>
        <v>0</v>
      </c>
      <c r="G5582" s="7">
        <f>SUMIFS(LOLP!$F$4:$F$8763,$C$4:$C$8763,$C5582,$B$4:$B$8763,$B5582,$D$4:$D$8763,$D5582)</f>
        <v>9</v>
      </c>
      <c r="H5582" s="7">
        <f>COUNTIFS(Calendar!$E$3:$E$367,LOLP!C5582,Calendar!$D$3:$D$367,LOLP!B5582)</f>
        <v>23</v>
      </c>
      <c r="I5582" s="7">
        <f ca="1">IF($F5582=1,OFFSET(start_norps,LOLP!$D5582+(1-$C5582)*24,LOLP!$B5582)*H5582/G5582,0)</f>
        <v>0</v>
      </c>
      <c r="J5582" s="7">
        <f ca="1">IF($F5582=1,OFFSET(start_33,LOLP!$D5582+(1-$C5582)*24,LOLP!$B5582)*H5582/G5582,0)</f>
        <v>0</v>
      </c>
      <c r="K5582" s="7">
        <f ca="1">IF($F5582,OFFSET(start_40,LOLP!$D5582+(1-$C5582)*24,LOLP!$B5582),0)</f>
        <v>0</v>
      </c>
      <c r="L5582" s="7">
        <f ca="1">IF($F5582,OFFSET(start_50,LOLP!$D5582+(1-$C5582)*24,LOLP!$B5582),0)</f>
        <v>0</v>
      </c>
      <c r="M5582" s="25">
        <f t="shared" ca="1" si="611"/>
        <v>0</v>
      </c>
      <c r="N5582" s="25">
        <f t="shared" ca="1" si="612"/>
        <v>0</v>
      </c>
      <c r="O5582" s="15" t="e">
        <f t="shared" ca="1" si="613"/>
        <v>#DIV/0!</v>
      </c>
      <c r="P5582" s="15" t="e">
        <f t="shared" ca="1" si="614"/>
        <v>#DIV/0!</v>
      </c>
    </row>
    <row r="5583" spans="1:16" x14ac:dyDescent="0.25">
      <c r="A5583" s="1">
        <f t="shared" si="608"/>
        <v>43333</v>
      </c>
      <c r="B5583" s="7">
        <f t="shared" si="610"/>
        <v>8</v>
      </c>
      <c r="C5583" s="4">
        <f>INDEX(Calendar!$E$3:$E$367,MATCH(LOLP!$A5583,Calendar!$B$3:$B$367,0))</f>
        <v>1</v>
      </c>
      <c r="D5583" s="2">
        <f t="shared" si="609"/>
        <v>12</v>
      </c>
      <c r="E5583" s="36">
        <v>32860</v>
      </c>
      <c r="F5583" s="7">
        <f>IFERROR(IF(INDEX('Temperature Data'!$AA$15:$AA$348,MATCH(LOLP!A5583,'Temperature Data'!$B$15:$B$348,0))&gt;IF(B5583=9,$G$2,LOLP!$F$2),1,0),0)</f>
        <v>0</v>
      </c>
      <c r="G5583" s="7">
        <f>SUMIFS(LOLP!$F$4:$F$8763,$C$4:$C$8763,$C5583,$B$4:$B$8763,$B5583,$D$4:$D$8763,$D5583)</f>
        <v>9</v>
      </c>
      <c r="H5583" s="7">
        <f>COUNTIFS(Calendar!$E$3:$E$367,LOLP!C5583,Calendar!$D$3:$D$367,LOLP!B5583)</f>
        <v>23</v>
      </c>
      <c r="I5583" s="7">
        <f ca="1">IF($F5583=1,OFFSET(start_norps,LOLP!$D5583+(1-$C5583)*24,LOLP!$B5583)*H5583/G5583,0)</f>
        <v>0</v>
      </c>
      <c r="J5583" s="7">
        <f ca="1">IF($F5583=1,OFFSET(start_33,LOLP!$D5583+(1-$C5583)*24,LOLP!$B5583)*H5583/G5583,0)</f>
        <v>0</v>
      </c>
      <c r="K5583" s="7">
        <f ca="1">IF($F5583,OFFSET(start_40,LOLP!$D5583+(1-$C5583)*24,LOLP!$B5583),0)</f>
        <v>0</v>
      </c>
      <c r="L5583" s="7">
        <f ca="1">IF($F5583,OFFSET(start_50,LOLP!$D5583+(1-$C5583)*24,LOLP!$B5583),0)</f>
        <v>0</v>
      </c>
      <c r="M5583" s="25">
        <f t="shared" ca="1" si="611"/>
        <v>0</v>
      </c>
      <c r="N5583" s="25">
        <f t="shared" ca="1" si="612"/>
        <v>0</v>
      </c>
      <c r="O5583" s="15" t="e">
        <f t="shared" ca="1" si="613"/>
        <v>#DIV/0!</v>
      </c>
      <c r="P5583" s="15" t="e">
        <f t="shared" ca="1" si="614"/>
        <v>#DIV/0!</v>
      </c>
    </row>
    <row r="5584" spans="1:16" x14ac:dyDescent="0.25">
      <c r="A5584" s="1">
        <f t="shared" si="608"/>
        <v>43333</v>
      </c>
      <c r="B5584" s="7">
        <f t="shared" si="610"/>
        <v>8</v>
      </c>
      <c r="C5584" s="4">
        <f>INDEX(Calendar!$E$3:$E$367,MATCH(LOLP!$A5584,Calendar!$B$3:$B$367,0))</f>
        <v>1</v>
      </c>
      <c r="D5584" s="2">
        <f t="shared" si="609"/>
        <v>13</v>
      </c>
      <c r="E5584" s="36">
        <v>34372</v>
      </c>
      <c r="F5584" s="7">
        <f>IFERROR(IF(INDEX('Temperature Data'!$AA$15:$AA$348,MATCH(LOLP!A5584,'Temperature Data'!$B$15:$B$348,0))&gt;IF(B5584=9,$G$2,LOLP!$F$2),1,0),0)</f>
        <v>0</v>
      </c>
      <c r="G5584" s="7">
        <f>SUMIFS(LOLP!$F$4:$F$8763,$C$4:$C$8763,$C5584,$B$4:$B$8763,$B5584,$D$4:$D$8763,$D5584)</f>
        <v>9</v>
      </c>
      <c r="H5584" s="7">
        <f>COUNTIFS(Calendar!$E$3:$E$367,LOLP!C5584,Calendar!$D$3:$D$367,LOLP!B5584)</f>
        <v>23</v>
      </c>
      <c r="I5584" s="7">
        <f ca="1">IF($F5584=1,OFFSET(start_norps,LOLP!$D5584+(1-$C5584)*24,LOLP!$B5584)*H5584/G5584,0)</f>
        <v>0</v>
      </c>
      <c r="J5584" s="7">
        <f ca="1">IF($F5584=1,OFFSET(start_33,LOLP!$D5584+(1-$C5584)*24,LOLP!$B5584)*H5584/G5584,0)</f>
        <v>0</v>
      </c>
      <c r="K5584" s="7">
        <f ca="1">IF($F5584,OFFSET(start_40,LOLP!$D5584+(1-$C5584)*24,LOLP!$B5584),0)</f>
        <v>0</v>
      </c>
      <c r="L5584" s="7">
        <f ca="1">IF($F5584,OFFSET(start_50,LOLP!$D5584+(1-$C5584)*24,LOLP!$B5584),0)</f>
        <v>0</v>
      </c>
      <c r="M5584" s="25">
        <f t="shared" ca="1" si="611"/>
        <v>0</v>
      </c>
      <c r="N5584" s="25">
        <f t="shared" ca="1" si="612"/>
        <v>0</v>
      </c>
      <c r="O5584" s="15" t="e">
        <f t="shared" ca="1" si="613"/>
        <v>#DIV/0!</v>
      </c>
      <c r="P5584" s="15" t="e">
        <f t="shared" ca="1" si="614"/>
        <v>#DIV/0!</v>
      </c>
    </row>
    <row r="5585" spans="1:16" x14ac:dyDescent="0.25">
      <c r="A5585" s="1">
        <f t="shared" si="608"/>
        <v>43333</v>
      </c>
      <c r="B5585" s="7">
        <f t="shared" si="610"/>
        <v>8</v>
      </c>
      <c r="C5585" s="4">
        <f>INDEX(Calendar!$E$3:$E$367,MATCH(LOLP!$A5585,Calendar!$B$3:$B$367,0))</f>
        <v>1</v>
      </c>
      <c r="D5585" s="2">
        <f t="shared" si="609"/>
        <v>14</v>
      </c>
      <c r="E5585" s="36">
        <v>35790</v>
      </c>
      <c r="F5585" s="7">
        <f>IFERROR(IF(INDEX('Temperature Data'!$AA$15:$AA$348,MATCH(LOLP!A5585,'Temperature Data'!$B$15:$B$348,0))&gt;IF(B5585=9,$G$2,LOLP!$F$2),1,0),0)</f>
        <v>0</v>
      </c>
      <c r="G5585" s="7">
        <f>SUMIFS(LOLP!$F$4:$F$8763,$C$4:$C$8763,$C5585,$B$4:$B$8763,$B5585,$D$4:$D$8763,$D5585)</f>
        <v>9</v>
      </c>
      <c r="H5585" s="7">
        <f>COUNTIFS(Calendar!$E$3:$E$367,LOLP!C5585,Calendar!$D$3:$D$367,LOLP!B5585)</f>
        <v>23</v>
      </c>
      <c r="I5585" s="7">
        <f ca="1">IF($F5585=1,OFFSET(start_norps,LOLP!$D5585+(1-$C5585)*24,LOLP!$B5585)*H5585/G5585,0)</f>
        <v>0</v>
      </c>
      <c r="J5585" s="7">
        <f ca="1">IF($F5585=1,OFFSET(start_33,LOLP!$D5585+(1-$C5585)*24,LOLP!$B5585)*H5585/G5585,0)</f>
        <v>0</v>
      </c>
      <c r="K5585" s="7">
        <f ca="1">IF($F5585,OFFSET(start_40,LOLP!$D5585+(1-$C5585)*24,LOLP!$B5585),0)</f>
        <v>0</v>
      </c>
      <c r="L5585" s="7">
        <f ca="1">IF($F5585,OFFSET(start_50,LOLP!$D5585+(1-$C5585)*24,LOLP!$B5585),0)</f>
        <v>0</v>
      </c>
      <c r="M5585" s="25">
        <f t="shared" ca="1" si="611"/>
        <v>0</v>
      </c>
      <c r="N5585" s="25">
        <f t="shared" ca="1" si="612"/>
        <v>0</v>
      </c>
      <c r="O5585" s="15" t="e">
        <f t="shared" ca="1" si="613"/>
        <v>#DIV/0!</v>
      </c>
      <c r="P5585" s="15" t="e">
        <f t="shared" ca="1" si="614"/>
        <v>#DIV/0!</v>
      </c>
    </row>
    <row r="5586" spans="1:16" x14ac:dyDescent="0.25">
      <c r="A5586" s="1">
        <f t="shared" si="608"/>
        <v>43333</v>
      </c>
      <c r="B5586" s="7">
        <f t="shared" si="610"/>
        <v>8</v>
      </c>
      <c r="C5586" s="4">
        <f>INDEX(Calendar!$E$3:$E$367,MATCH(LOLP!$A5586,Calendar!$B$3:$B$367,0))</f>
        <v>1</v>
      </c>
      <c r="D5586" s="2">
        <f t="shared" si="609"/>
        <v>15</v>
      </c>
      <c r="E5586" s="36">
        <v>37395</v>
      </c>
      <c r="F5586" s="7">
        <f>IFERROR(IF(INDEX('Temperature Data'!$AA$15:$AA$348,MATCH(LOLP!A5586,'Temperature Data'!$B$15:$B$348,0))&gt;IF(B5586=9,$G$2,LOLP!$F$2),1,0),0)</f>
        <v>0</v>
      </c>
      <c r="G5586" s="7">
        <f>SUMIFS(LOLP!$F$4:$F$8763,$C$4:$C$8763,$C5586,$B$4:$B$8763,$B5586,$D$4:$D$8763,$D5586)</f>
        <v>9</v>
      </c>
      <c r="H5586" s="7">
        <f>COUNTIFS(Calendar!$E$3:$E$367,LOLP!C5586,Calendar!$D$3:$D$367,LOLP!B5586)</f>
        <v>23</v>
      </c>
      <c r="I5586" s="7">
        <f ca="1">IF($F5586=1,OFFSET(start_norps,LOLP!$D5586+(1-$C5586)*24,LOLP!$B5586)*H5586/G5586,0)</f>
        <v>0</v>
      </c>
      <c r="J5586" s="7">
        <f ca="1">IF($F5586=1,OFFSET(start_33,LOLP!$D5586+(1-$C5586)*24,LOLP!$B5586)*H5586/G5586,0)</f>
        <v>0</v>
      </c>
      <c r="K5586" s="7">
        <f ca="1">IF($F5586,OFFSET(start_40,LOLP!$D5586+(1-$C5586)*24,LOLP!$B5586),0)</f>
        <v>0</v>
      </c>
      <c r="L5586" s="7">
        <f ca="1">IF($F5586,OFFSET(start_50,LOLP!$D5586+(1-$C5586)*24,LOLP!$B5586),0)</f>
        <v>0</v>
      </c>
      <c r="M5586" s="25">
        <f t="shared" ca="1" si="611"/>
        <v>0</v>
      </c>
      <c r="N5586" s="25">
        <f t="shared" ca="1" si="612"/>
        <v>0</v>
      </c>
      <c r="O5586" s="15" t="e">
        <f t="shared" ca="1" si="613"/>
        <v>#DIV/0!</v>
      </c>
      <c r="P5586" s="15" t="e">
        <f t="shared" ca="1" si="614"/>
        <v>#DIV/0!</v>
      </c>
    </row>
    <row r="5587" spans="1:16" x14ac:dyDescent="0.25">
      <c r="A5587" s="1">
        <f t="shared" si="608"/>
        <v>43333</v>
      </c>
      <c r="B5587" s="7">
        <f t="shared" si="610"/>
        <v>8</v>
      </c>
      <c r="C5587" s="4">
        <f>INDEX(Calendar!$E$3:$E$367,MATCH(LOLP!$A5587,Calendar!$B$3:$B$367,0))</f>
        <v>1</v>
      </c>
      <c r="D5587" s="2">
        <f t="shared" si="609"/>
        <v>16</v>
      </c>
      <c r="E5587" s="36">
        <v>38481</v>
      </c>
      <c r="F5587" s="7">
        <f>IFERROR(IF(INDEX('Temperature Data'!$AA$15:$AA$348,MATCH(LOLP!A5587,'Temperature Data'!$B$15:$B$348,0))&gt;IF(B5587=9,$G$2,LOLP!$F$2),1,0),0)</f>
        <v>0</v>
      </c>
      <c r="G5587" s="7">
        <f>SUMIFS(LOLP!$F$4:$F$8763,$C$4:$C$8763,$C5587,$B$4:$B$8763,$B5587,$D$4:$D$8763,$D5587)</f>
        <v>9</v>
      </c>
      <c r="H5587" s="7">
        <f>COUNTIFS(Calendar!$E$3:$E$367,LOLP!C5587,Calendar!$D$3:$D$367,LOLP!B5587)</f>
        <v>23</v>
      </c>
      <c r="I5587" s="7">
        <f ca="1">IF($F5587=1,OFFSET(start_norps,LOLP!$D5587+(1-$C5587)*24,LOLP!$B5587)*H5587/G5587,0)</f>
        <v>0</v>
      </c>
      <c r="J5587" s="7">
        <f ca="1">IF($F5587=1,OFFSET(start_33,LOLP!$D5587+(1-$C5587)*24,LOLP!$B5587)*H5587/G5587,0)</f>
        <v>0</v>
      </c>
      <c r="K5587" s="7">
        <f ca="1">IF($F5587,OFFSET(start_40,LOLP!$D5587+(1-$C5587)*24,LOLP!$B5587),0)</f>
        <v>0</v>
      </c>
      <c r="L5587" s="7">
        <f ca="1">IF($F5587,OFFSET(start_50,LOLP!$D5587+(1-$C5587)*24,LOLP!$B5587),0)</f>
        <v>0</v>
      </c>
      <c r="M5587" s="25">
        <f t="shared" ca="1" si="611"/>
        <v>0</v>
      </c>
      <c r="N5587" s="25">
        <f t="shared" ca="1" si="612"/>
        <v>0</v>
      </c>
      <c r="O5587" s="15" t="e">
        <f t="shared" ca="1" si="613"/>
        <v>#DIV/0!</v>
      </c>
      <c r="P5587" s="15" t="e">
        <f t="shared" ca="1" si="614"/>
        <v>#DIV/0!</v>
      </c>
    </row>
    <row r="5588" spans="1:16" x14ac:dyDescent="0.25">
      <c r="A5588" s="1">
        <f t="shared" si="608"/>
        <v>43333</v>
      </c>
      <c r="B5588" s="7">
        <f t="shared" si="610"/>
        <v>8</v>
      </c>
      <c r="C5588" s="4">
        <f>INDEX(Calendar!$E$3:$E$367,MATCH(LOLP!$A5588,Calendar!$B$3:$B$367,0))</f>
        <v>1</v>
      </c>
      <c r="D5588" s="2">
        <f t="shared" si="609"/>
        <v>17</v>
      </c>
      <c r="E5588" s="36">
        <v>38928</v>
      </c>
      <c r="F5588" s="7">
        <f>IFERROR(IF(INDEX('Temperature Data'!$AA$15:$AA$348,MATCH(LOLP!A5588,'Temperature Data'!$B$15:$B$348,0))&gt;IF(B5588=9,$G$2,LOLP!$F$2),1,0),0)</f>
        <v>0</v>
      </c>
      <c r="G5588" s="7">
        <f>SUMIFS(LOLP!$F$4:$F$8763,$C$4:$C$8763,$C5588,$B$4:$B$8763,$B5588,$D$4:$D$8763,$D5588)</f>
        <v>9</v>
      </c>
      <c r="H5588" s="7">
        <f>COUNTIFS(Calendar!$E$3:$E$367,LOLP!C5588,Calendar!$D$3:$D$367,LOLP!B5588)</f>
        <v>23</v>
      </c>
      <c r="I5588" s="7">
        <f ca="1">IF($F5588=1,OFFSET(start_norps,LOLP!$D5588+(1-$C5588)*24,LOLP!$B5588)*H5588/G5588,0)</f>
        <v>0</v>
      </c>
      <c r="J5588" s="7">
        <f ca="1">IF($F5588=1,OFFSET(start_33,LOLP!$D5588+(1-$C5588)*24,LOLP!$B5588)*H5588/G5588,0)</f>
        <v>0</v>
      </c>
      <c r="K5588" s="7">
        <f ca="1">IF($F5588,OFFSET(start_40,LOLP!$D5588+(1-$C5588)*24,LOLP!$B5588),0)</f>
        <v>0</v>
      </c>
      <c r="L5588" s="7">
        <f ca="1">IF($F5588,OFFSET(start_50,LOLP!$D5588+(1-$C5588)*24,LOLP!$B5588),0)</f>
        <v>0</v>
      </c>
      <c r="M5588" s="25">
        <f t="shared" ca="1" si="611"/>
        <v>0</v>
      </c>
      <c r="N5588" s="25">
        <f t="shared" ca="1" si="612"/>
        <v>0</v>
      </c>
      <c r="O5588" s="15" t="e">
        <f t="shared" ca="1" si="613"/>
        <v>#DIV/0!</v>
      </c>
      <c r="P5588" s="15" t="e">
        <f t="shared" ca="1" si="614"/>
        <v>#DIV/0!</v>
      </c>
    </row>
    <row r="5589" spans="1:16" x14ac:dyDescent="0.25">
      <c r="A5589" s="1">
        <f t="shared" si="608"/>
        <v>43333</v>
      </c>
      <c r="B5589" s="7">
        <f t="shared" si="610"/>
        <v>8</v>
      </c>
      <c r="C5589" s="4">
        <f>INDEX(Calendar!$E$3:$E$367,MATCH(LOLP!$A5589,Calendar!$B$3:$B$367,0))</f>
        <v>1</v>
      </c>
      <c r="D5589" s="2">
        <f t="shared" si="609"/>
        <v>18</v>
      </c>
      <c r="E5589" s="36">
        <v>38487</v>
      </c>
      <c r="F5589" s="7">
        <f>IFERROR(IF(INDEX('Temperature Data'!$AA$15:$AA$348,MATCH(LOLP!A5589,'Temperature Data'!$B$15:$B$348,0))&gt;IF(B5589=9,$G$2,LOLP!$F$2),1,0),0)</f>
        <v>0</v>
      </c>
      <c r="G5589" s="7">
        <f>SUMIFS(LOLP!$F$4:$F$8763,$C$4:$C$8763,$C5589,$B$4:$B$8763,$B5589,$D$4:$D$8763,$D5589)</f>
        <v>9</v>
      </c>
      <c r="H5589" s="7">
        <f>COUNTIFS(Calendar!$E$3:$E$367,LOLP!C5589,Calendar!$D$3:$D$367,LOLP!B5589)</f>
        <v>23</v>
      </c>
      <c r="I5589" s="7">
        <f ca="1">IF($F5589=1,OFFSET(start_norps,LOLP!$D5589+(1-$C5589)*24,LOLP!$B5589)*H5589/G5589,0)</f>
        <v>0</v>
      </c>
      <c r="J5589" s="7">
        <f ca="1">IF($F5589=1,OFFSET(start_33,LOLP!$D5589+(1-$C5589)*24,LOLP!$B5589)*H5589/G5589,0)</f>
        <v>0</v>
      </c>
      <c r="K5589" s="7">
        <f ca="1">IF($F5589,OFFSET(start_40,LOLP!$D5589+(1-$C5589)*24,LOLP!$B5589),0)</f>
        <v>0</v>
      </c>
      <c r="L5589" s="7">
        <f ca="1">IF($F5589,OFFSET(start_50,LOLP!$D5589+(1-$C5589)*24,LOLP!$B5589),0)</f>
        <v>0</v>
      </c>
      <c r="M5589" s="25">
        <f t="shared" ca="1" si="611"/>
        <v>0</v>
      </c>
      <c r="N5589" s="25">
        <f t="shared" ca="1" si="612"/>
        <v>0</v>
      </c>
      <c r="O5589" s="15" t="e">
        <f t="shared" ca="1" si="613"/>
        <v>#DIV/0!</v>
      </c>
      <c r="P5589" s="15" t="e">
        <f t="shared" ca="1" si="614"/>
        <v>#DIV/0!</v>
      </c>
    </row>
    <row r="5590" spans="1:16" x14ac:dyDescent="0.25">
      <c r="A5590" s="1">
        <f t="shared" si="608"/>
        <v>43333</v>
      </c>
      <c r="B5590" s="7">
        <f t="shared" si="610"/>
        <v>8</v>
      </c>
      <c r="C5590" s="4">
        <f>INDEX(Calendar!$E$3:$E$367,MATCH(LOLP!$A5590,Calendar!$B$3:$B$367,0))</f>
        <v>1</v>
      </c>
      <c r="D5590" s="2">
        <f t="shared" si="609"/>
        <v>19</v>
      </c>
      <c r="E5590" s="36">
        <v>37485</v>
      </c>
      <c r="F5590" s="7">
        <f>IFERROR(IF(INDEX('Temperature Data'!$AA$15:$AA$348,MATCH(LOLP!A5590,'Temperature Data'!$B$15:$B$348,0))&gt;IF(B5590=9,$G$2,LOLP!$F$2),1,0),0)</f>
        <v>0</v>
      </c>
      <c r="G5590" s="7">
        <f>SUMIFS(LOLP!$F$4:$F$8763,$C$4:$C$8763,$C5590,$B$4:$B$8763,$B5590,$D$4:$D$8763,$D5590)</f>
        <v>9</v>
      </c>
      <c r="H5590" s="7">
        <f>COUNTIFS(Calendar!$E$3:$E$367,LOLP!C5590,Calendar!$D$3:$D$367,LOLP!B5590)</f>
        <v>23</v>
      </c>
      <c r="I5590" s="7">
        <f ca="1">IF($F5590=1,OFFSET(start_norps,LOLP!$D5590+(1-$C5590)*24,LOLP!$B5590)*H5590/G5590,0)</f>
        <v>0</v>
      </c>
      <c r="J5590" s="7">
        <f ca="1">IF($F5590=1,OFFSET(start_33,LOLP!$D5590+(1-$C5590)*24,LOLP!$B5590)*H5590/G5590,0)</f>
        <v>0</v>
      </c>
      <c r="K5590" s="7">
        <f ca="1">IF($F5590,OFFSET(start_40,LOLP!$D5590+(1-$C5590)*24,LOLP!$B5590),0)</f>
        <v>0</v>
      </c>
      <c r="L5590" s="7">
        <f ca="1">IF($F5590,OFFSET(start_50,LOLP!$D5590+(1-$C5590)*24,LOLP!$B5590),0)</f>
        <v>0</v>
      </c>
      <c r="M5590" s="25">
        <f t="shared" ca="1" si="611"/>
        <v>0</v>
      </c>
      <c r="N5590" s="25">
        <f t="shared" ca="1" si="612"/>
        <v>0</v>
      </c>
      <c r="O5590" s="15" t="e">
        <f t="shared" ca="1" si="613"/>
        <v>#DIV/0!</v>
      </c>
      <c r="P5590" s="15" t="e">
        <f t="shared" ca="1" si="614"/>
        <v>#DIV/0!</v>
      </c>
    </row>
    <row r="5591" spans="1:16" x14ac:dyDescent="0.25">
      <c r="A5591" s="1">
        <f t="shared" si="608"/>
        <v>43333</v>
      </c>
      <c r="B5591" s="7">
        <f t="shared" si="610"/>
        <v>8</v>
      </c>
      <c r="C5591" s="4">
        <f>INDEX(Calendar!$E$3:$E$367,MATCH(LOLP!$A5591,Calendar!$B$3:$B$367,0))</f>
        <v>1</v>
      </c>
      <c r="D5591" s="2">
        <f t="shared" si="609"/>
        <v>20</v>
      </c>
      <c r="E5591" s="36">
        <v>36929</v>
      </c>
      <c r="F5591" s="7">
        <f>IFERROR(IF(INDEX('Temperature Data'!$AA$15:$AA$348,MATCH(LOLP!A5591,'Temperature Data'!$B$15:$B$348,0))&gt;IF(B5591=9,$G$2,LOLP!$F$2),1,0),0)</f>
        <v>0</v>
      </c>
      <c r="G5591" s="7">
        <f>SUMIFS(LOLP!$F$4:$F$8763,$C$4:$C$8763,$C5591,$B$4:$B$8763,$B5591,$D$4:$D$8763,$D5591)</f>
        <v>9</v>
      </c>
      <c r="H5591" s="7">
        <f>COUNTIFS(Calendar!$E$3:$E$367,LOLP!C5591,Calendar!$D$3:$D$367,LOLP!B5591)</f>
        <v>23</v>
      </c>
      <c r="I5591" s="7">
        <f ca="1">IF($F5591=1,OFFSET(start_norps,LOLP!$D5591+(1-$C5591)*24,LOLP!$B5591)*H5591/G5591,0)</f>
        <v>0</v>
      </c>
      <c r="J5591" s="7">
        <f ca="1">IF($F5591=1,OFFSET(start_33,LOLP!$D5591+(1-$C5591)*24,LOLP!$B5591)*H5591/G5591,0)</f>
        <v>0</v>
      </c>
      <c r="K5591" s="7">
        <f ca="1">IF($F5591,OFFSET(start_40,LOLP!$D5591+(1-$C5591)*24,LOLP!$B5591),0)</f>
        <v>0</v>
      </c>
      <c r="L5591" s="7">
        <f ca="1">IF($F5591,OFFSET(start_50,LOLP!$D5591+(1-$C5591)*24,LOLP!$B5591),0)</f>
        <v>0</v>
      </c>
      <c r="M5591" s="25">
        <f t="shared" ca="1" si="611"/>
        <v>0</v>
      </c>
      <c r="N5591" s="25">
        <f t="shared" ca="1" si="612"/>
        <v>0</v>
      </c>
      <c r="O5591" s="15" t="e">
        <f t="shared" ca="1" si="613"/>
        <v>#DIV/0!</v>
      </c>
      <c r="P5591" s="15" t="e">
        <f t="shared" ca="1" si="614"/>
        <v>#DIV/0!</v>
      </c>
    </row>
    <row r="5592" spans="1:16" x14ac:dyDescent="0.25">
      <c r="A5592" s="1">
        <f t="shared" si="608"/>
        <v>43333</v>
      </c>
      <c r="B5592" s="7">
        <f t="shared" si="610"/>
        <v>8</v>
      </c>
      <c r="C5592" s="4">
        <f>INDEX(Calendar!$E$3:$E$367,MATCH(LOLP!$A5592,Calendar!$B$3:$B$367,0))</f>
        <v>1</v>
      </c>
      <c r="D5592" s="2">
        <f t="shared" si="609"/>
        <v>21</v>
      </c>
      <c r="E5592" s="36">
        <v>34874</v>
      </c>
      <c r="F5592" s="7">
        <f>IFERROR(IF(INDEX('Temperature Data'!$AA$15:$AA$348,MATCH(LOLP!A5592,'Temperature Data'!$B$15:$B$348,0))&gt;IF(B5592=9,$G$2,LOLP!$F$2),1,0),0)</f>
        <v>0</v>
      </c>
      <c r="G5592" s="7">
        <f>SUMIFS(LOLP!$F$4:$F$8763,$C$4:$C$8763,$C5592,$B$4:$B$8763,$B5592,$D$4:$D$8763,$D5592)</f>
        <v>9</v>
      </c>
      <c r="H5592" s="7">
        <f>COUNTIFS(Calendar!$E$3:$E$367,LOLP!C5592,Calendar!$D$3:$D$367,LOLP!B5592)</f>
        <v>23</v>
      </c>
      <c r="I5592" s="7">
        <f ca="1">IF($F5592=1,OFFSET(start_norps,LOLP!$D5592+(1-$C5592)*24,LOLP!$B5592)*H5592/G5592,0)</f>
        <v>0</v>
      </c>
      <c r="J5592" s="7">
        <f ca="1">IF($F5592=1,OFFSET(start_33,LOLP!$D5592+(1-$C5592)*24,LOLP!$B5592)*H5592/G5592,0)</f>
        <v>0</v>
      </c>
      <c r="K5592" s="7">
        <f ca="1">IF($F5592,OFFSET(start_40,LOLP!$D5592+(1-$C5592)*24,LOLP!$B5592),0)</f>
        <v>0</v>
      </c>
      <c r="L5592" s="7">
        <f ca="1">IF($F5592,OFFSET(start_50,LOLP!$D5592+(1-$C5592)*24,LOLP!$B5592),0)</f>
        <v>0</v>
      </c>
      <c r="M5592" s="25">
        <f t="shared" ca="1" si="611"/>
        <v>0</v>
      </c>
      <c r="N5592" s="25">
        <f t="shared" ca="1" si="612"/>
        <v>0</v>
      </c>
      <c r="O5592" s="15" t="e">
        <f t="shared" ca="1" si="613"/>
        <v>#DIV/0!</v>
      </c>
      <c r="P5592" s="15" t="e">
        <f t="shared" ca="1" si="614"/>
        <v>#DIV/0!</v>
      </c>
    </row>
    <row r="5593" spans="1:16" x14ac:dyDescent="0.25">
      <c r="A5593" s="1">
        <f t="shared" si="608"/>
        <v>43333</v>
      </c>
      <c r="B5593" s="7">
        <f t="shared" si="610"/>
        <v>8</v>
      </c>
      <c r="C5593" s="4">
        <f>INDEX(Calendar!$E$3:$E$367,MATCH(LOLP!$A5593,Calendar!$B$3:$B$367,0))</f>
        <v>1</v>
      </c>
      <c r="D5593" s="2">
        <f t="shared" si="609"/>
        <v>22</v>
      </c>
      <c r="E5593" s="36">
        <v>31701</v>
      </c>
      <c r="F5593" s="7">
        <f>IFERROR(IF(INDEX('Temperature Data'!$AA$15:$AA$348,MATCH(LOLP!A5593,'Temperature Data'!$B$15:$B$348,0))&gt;IF(B5593=9,$G$2,LOLP!$F$2),1,0),0)</f>
        <v>0</v>
      </c>
      <c r="G5593" s="7">
        <f>SUMIFS(LOLP!$F$4:$F$8763,$C$4:$C$8763,$C5593,$B$4:$B$8763,$B5593,$D$4:$D$8763,$D5593)</f>
        <v>9</v>
      </c>
      <c r="H5593" s="7">
        <f>COUNTIFS(Calendar!$E$3:$E$367,LOLP!C5593,Calendar!$D$3:$D$367,LOLP!B5593)</f>
        <v>23</v>
      </c>
      <c r="I5593" s="7">
        <f ca="1">IF($F5593=1,OFFSET(start_norps,LOLP!$D5593+(1-$C5593)*24,LOLP!$B5593)*H5593/G5593,0)</f>
        <v>0</v>
      </c>
      <c r="J5593" s="7">
        <f ca="1">IF($F5593=1,OFFSET(start_33,LOLP!$D5593+(1-$C5593)*24,LOLP!$B5593)*H5593/G5593,0)</f>
        <v>0</v>
      </c>
      <c r="K5593" s="7">
        <f ca="1">IF($F5593,OFFSET(start_40,LOLP!$D5593+(1-$C5593)*24,LOLP!$B5593),0)</f>
        <v>0</v>
      </c>
      <c r="L5593" s="7">
        <f ca="1">IF($F5593,OFFSET(start_50,LOLP!$D5593+(1-$C5593)*24,LOLP!$B5593),0)</f>
        <v>0</v>
      </c>
      <c r="M5593" s="25">
        <f t="shared" ca="1" si="611"/>
        <v>0</v>
      </c>
      <c r="N5593" s="25">
        <f t="shared" ca="1" si="612"/>
        <v>0</v>
      </c>
      <c r="O5593" s="15" t="e">
        <f t="shared" ca="1" si="613"/>
        <v>#DIV/0!</v>
      </c>
      <c r="P5593" s="15" t="e">
        <f t="shared" ca="1" si="614"/>
        <v>#DIV/0!</v>
      </c>
    </row>
    <row r="5594" spans="1:16" x14ac:dyDescent="0.25">
      <c r="A5594" s="1">
        <f t="shared" si="608"/>
        <v>43333</v>
      </c>
      <c r="B5594" s="7">
        <f t="shared" si="610"/>
        <v>8</v>
      </c>
      <c r="C5594" s="4">
        <f>INDEX(Calendar!$E$3:$E$367,MATCH(LOLP!$A5594,Calendar!$B$3:$B$367,0))</f>
        <v>1</v>
      </c>
      <c r="D5594" s="2">
        <f t="shared" si="609"/>
        <v>23</v>
      </c>
      <c r="E5594" s="36">
        <v>28930</v>
      </c>
      <c r="F5594" s="7">
        <f>IFERROR(IF(INDEX('Temperature Data'!$AA$15:$AA$348,MATCH(LOLP!A5594,'Temperature Data'!$B$15:$B$348,0))&gt;IF(B5594=9,$G$2,LOLP!$F$2),1,0),0)</f>
        <v>0</v>
      </c>
      <c r="G5594" s="7">
        <f>SUMIFS(LOLP!$F$4:$F$8763,$C$4:$C$8763,$C5594,$B$4:$B$8763,$B5594,$D$4:$D$8763,$D5594)</f>
        <v>9</v>
      </c>
      <c r="H5594" s="7">
        <f>COUNTIFS(Calendar!$E$3:$E$367,LOLP!C5594,Calendar!$D$3:$D$367,LOLP!B5594)</f>
        <v>23</v>
      </c>
      <c r="I5594" s="7">
        <f ca="1">IF($F5594=1,OFFSET(start_norps,LOLP!$D5594+(1-$C5594)*24,LOLP!$B5594)*H5594/G5594,0)</f>
        <v>0</v>
      </c>
      <c r="J5594" s="7">
        <f ca="1">IF($F5594=1,OFFSET(start_33,LOLP!$D5594+(1-$C5594)*24,LOLP!$B5594)*H5594/G5594,0)</f>
        <v>0</v>
      </c>
      <c r="K5594" s="7">
        <f ca="1">IF($F5594,OFFSET(start_40,LOLP!$D5594+(1-$C5594)*24,LOLP!$B5594),0)</f>
        <v>0</v>
      </c>
      <c r="L5594" s="7">
        <f ca="1">IF($F5594,OFFSET(start_50,LOLP!$D5594+(1-$C5594)*24,LOLP!$B5594),0)</f>
        <v>0</v>
      </c>
      <c r="M5594" s="25">
        <f t="shared" ca="1" si="611"/>
        <v>0</v>
      </c>
      <c r="N5594" s="25">
        <f t="shared" ca="1" si="612"/>
        <v>0</v>
      </c>
      <c r="O5594" s="15" t="e">
        <f t="shared" ca="1" si="613"/>
        <v>#DIV/0!</v>
      </c>
      <c r="P5594" s="15" t="e">
        <f t="shared" ca="1" si="614"/>
        <v>#DIV/0!</v>
      </c>
    </row>
    <row r="5595" spans="1:16" x14ac:dyDescent="0.25">
      <c r="A5595" s="1">
        <f t="shared" si="608"/>
        <v>43333</v>
      </c>
      <c r="B5595" s="7">
        <f t="shared" si="610"/>
        <v>8</v>
      </c>
      <c r="C5595" s="4">
        <f>INDEX(Calendar!$E$3:$E$367,MATCH(LOLP!$A5595,Calendar!$B$3:$B$367,0))</f>
        <v>1</v>
      </c>
      <c r="D5595" s="2">
        <f t="shared" si="609"/>
        <v>24</v>
      </c>
      <c r="E5595" s="36">
        <v>27167</v>
      </c>
      <c r="F5595" s="7">
        <f>IFERROR(IF(INDEX('Temperature Data'!$AA$15:$AA$348,MATCH(LOLP!A5595,'Temperature Data'!$B$15:$B$348,0))&gt;IF(B5595=9,$G$2,LOLP!$F$2),1,0),0)</f>
        <v>0</v>
      </c>
      <c r="G5595" s="7">
        <f>SUMIFS(LOLP!$F$4:$F$8763,$C$4:$C$8763,$C5595,$B$4:$B$8763,$B5595,$D$4:$D$8763,$D5595)</f>
        <v>9</v>
      </c>
      <c r="H5595" s="7">
        <f>COUNTIFS(Calendar!$E$3:$E$367,LOLP!C5595,Calendar!$D$3:$D$367,LOLP!B5595)</f>
        <v>23</v>
      </c>
      <c r="I5595" s="7">
        <f ca="1">IF($F5595=1,OFFSET(start_norps,LOLP!$D5595+(1-$C5595)*24,LOLP!$B5595)*H5595/G5595,0)</f>
        <v>0</v>
      </c>
      <c r="J5595" s="7">
        <f ca="1">IF($F5595=1,OFFSET(start_33,LOLP!$D5595+(1-$C5595)*24,LOLP!$B5595)*H5595/G5595,0)</f>
        <v>0</v>
      </c>
      <c r="K5595" s="7">
        <f ca="1">IF($F5595,OFFSET(start_40,LOLP!$D5595+(1-$C5595)*24,LOLP!$B5595),0)</f>
        <v>0</v>
      </c>
      <c r="L5595" s="7">
        <f ca="1">IF($F5595,OFFSET(start_50,LOLP!$D5595+(1-$C5595)*24,LOLP!$B5595),0)</f>
        <v>0</v>
      </c>
      <c r="M5595" s="25">
        <f t="shared" ca="1" si="611"/>
        <v>0</v>
      </c>
      <c r="N5595" s="25">
        <f t="shared" ca="1" si="612"/>
        <v>0</v>
      </c>
      <c r="O5595" s="15" t="e">
        <f t="shared" ca="1" si="613"/>
        <v>#DIV/0!</v>
      </c>
      <c r="P5595" s="15" t="e">
        <f t="shared" ca="1" si="614"/>
        <v>#DIV/0!</v>
      </c>
    </row>
    <row r="5596" spans="1:16" x14ac:dyDescent="0.25">
      <c r="A5596" s="1">
        <f t="shared" si="608"/>
        <v>43334</v>
      </c>
      <c r="B5596" s="7">
        <f t="shared" si="610"/>
        <v>8</v>
      </c>
      <c r="C5596" s="4">
        <f>INDEX(Calendar!$E$3:$E$367,MATCH(LOLP!$A5596,Calendar!$B$3:$B$367,0))</f>
        <v>1</v>
      </c>
      <c r="D5596" s="2">
        <f t="shared" si="609"/>
        <v>1</v>
      </c>
      <c r="E5596" s="36">
        <v>25810</v>
      </c>
      <c r="F5596" s="7">
        <f>IFERROR(IF(INDEX('Temperature Data'!$AA$15:$AA$348,MATCH(LOLP!A5596,'Temperature Data'!$B$15:$B$348,0))&gt;IF(B5596=9,$G$2,LOLP!$F$2),1,0),0)</f>
        <v>0</v>
      </c>
      <c r="G5596" s="7">
        <f>SUMIFS(LOLP!$F$4:$F$8763,$C$4:$C$8763,$C5596,$B$4:$B$8763,$B5596,$D$4:$D$8763,$D5596)</f>
        <v>9</v>
      </c>
      <c r="H5596" s="7">
        <f>COUNTIFS(Calendar!$E$3:$E$367,LOLP!C5596,Calendar!$D$3:$D$367,LOLP!B5596)</f>
        <v>23</v>
      </c>
      <c r="I5596" s="7">
        <f ca="1">IF($F5596=1,OFFSET(start_norps,LOLP!$D5596+(1-$C5596)*24,LOLP!$B5596)*H5596/G5596,0)</f>
        <v>0</v>
      </c>
      <c r="J5596" s="7">
        <f ca="1">IF($F5596=1,OFFSET(start_33,LOLP!$D5596+(1-$C5596)*24,LOLP!$B5596)*H5596/G5596,0)</f>
        <v>0</v>
      </c>
      <c r="K5596" s="7">
        <f ca="1">IF($F5596,OFFSET(start_40,LOLP!$D5596+(1-$C5596)*24,LOLP!$B5596),0)</f>
        <v>0</v>
      </c>
      <c r="L5596" s="7">
        <f ca="1">IF($F5596,OFFSET(start_50,LOLP!$D5596+(1-$C5596)*24,LOLP!$B5596),0)</f>
        <v>0</v>
      </c>
      <c r="M5596" s="25">
        <f t="shared" ca="1" si="611"/>
        <v>0</v>
      </c>
      <c r="N5596" s="25">
        <f t="shared" ca="1" si="612"/>
        <v>0</v>
      </c>
      <c r="O5596" s="15" t="e">
        <f t="shared" ca="1" si="613"/>
        <v>#DIV/0!</v>
      </c>
      <c r="P5596" s="15" t="e">
        <f t="shared" ca="1" si="614"/>
        <v>#DIV/0!</v>
      </c>
    </row>
    <row r="5597" spans="1:16" x14ac:dyDescent="0.25">
      <c r="A5597" s="1">
        <f t="shared" ref="A5597:A5660" si="615">A5573+1</f>
        <v>43334</v>
      </c>
      <c r="B5597" s="7">
        <f t="shared" si="610"/>
        <v>8</v>
      </c>
      <c r="C5597" s="4">
        <f>INDEX(Calendar!$E$3:$E$367,MATCH(LOLP!$A5597,Calendar!$B$3:$B$367,0))</f>
        <v>1</v>
      </c>
      <c r="D5597" s="2">
        <f t="shared" ref="D5597:D5660" si="616">D5573</f>
        <v>2</v>
      </c>
      <c r="E5597" s="36">
        <v>24943</v>
      </c>
      <c r="F5597" s="7">
        <f>IFERROR(IF(INDEX('Temperature Data'!$AA$15:$AA$348,MATCH(LOLP!A5597,'Temperature Data'!$B$15:$B$348,0))&gt;IF(B5597=9,$G$2,LOLP!$F$2),1,0),0)</f>
        <v>0</v>
      </c>
      <c r="G5597" s="7">
        <f>SUMIFS(LOLP!$F$4:$F$8763,$C$4:$C$8763,$C5597,$B$4:$B$8763,$B5597,$D$4:$D$8763,$D5597)</f>
        <v>9</v>
      </c>
      <c r="H5597" s="7">
        <f>COUNTIFS(Calendar!$E$3:$E$367,LOLP!C5597,Calendar!$D$3:$D$367,LOLP!B5597)</f>
        <v>23</v>
      </c>
      <c r="I5597" s="7">
        <f ca="1">IF($F5597=1,OFFSET(start_norps,LOLP!$D5597+(1-$C5597)*24,LOLP!$B5597)*H5597/G5597,0)</f>
        <v>0</v>
      </c>
      <c r="J5597" s="7">
        <f ca="1">IF($F5597=1,OFFSET(start_33,LOLP!$D5597+(1-$C5597)*24,LOLP!$B5597)*H5597/G5597,0)</f>
        <v>0</v>
      </c>
      <c r="K5597" s="7">
        <f ca="1">IF($F5597,OFFSET(start_40,LOLP!$D5597+(1-$C5597)*24,LOLP!$B5597),0)</f>
        <v>0</v>
      </c>
      <c r="L5597" s="7">
        <f ca="1">IF($F5597,OFFSET(start_50,LOLP!$D5597+(1-$C5597)*24,LOLP!$B5597),0)</f>
        <v>0</v>
      </c>
      <c r="M5597" s="25">
        <f t="shared" ca="1" si="611"/>
        <v>0</v>
      </c>
      <c r="N5597" s="25">
        <f t="shared" ca="1" si="612"/>
        <v>0</v>
      </c>
      <c r="O5597" s="15" t="e">
        <f t="shared" ca="1" si="613"/>
        <v>#DIV/0!</v>
      </c>
      <c r="P5597" s="15" t="e">
        <f t="shared" ca="1" si="614"/>
        <v>#DIV/0!</v>
      </c>
    </row>
    <row r="5598" spans="1:16" x14ac:dyDescent="0.25">
      <c r="A5598" s="1">
        <f t="shared" si="615"/>
        <v>43334</v>
      </c>
      <c r="B5598" s="7">
        <f t="shared" si="610"/>
        <v>8</v>
      </c>
      <c r="C5598" s="4">
        <f>INDEX(Calendar!$E$3:$E$367,MATCH(LOLP!$A5598,Calendar!$B$3:$B$367,0))</f>
        <v>1</v>
      </c>
      <c r="D5598" s="2">
        <f t="shared" si="616"/>
        <v>3</v>
      </c>
      <c r="E5598" s="36">
        <v>24538</v>
      </c>
      <c r="F5598" s="7">
        <f>IFERROR(IF(INDEX('Temperature Data'!$AA$15:$AA$348,MATCH(LOLP!A5598,'Temperature Data'!$B$15:$B$348,0))&gt;IF(B5598=9,$G$2,LOLP!$F$2),1,0),0)</f>
        <v>0</v>
      </c>
      <c r="G5598" s="7">
        <f>SUMIFS(LOLP!$F$4:$F$8763,$C$4:$C$8763,$C5598,$B$4:$B$8763,$B5598,$D$4:$D$8763,$D5598)</f>
        <v>9</v>
      </c>
      <c r="H5598" s="7">
        <f>COUNTIFS(Calendar!$E$3:$E$367,LOLP!C5598,Calendar!$D$3:$D$367,LOLP!B5598)</f>
        <v>23</v>
      </c>
      <c r="I5598" s="7">
        <f ca="1">IF($F5598=1,OFFSET(start_norps,LOLP!$D5598+(1-$C5598)*24,LOLP!$B5598)*H5598/G5598,0)</f>
        <v>0</v>
      </c>
      <c r="J5598" s="7">
        <f ca="1">IF($F5598=1,OFFSET(start_33,LOLP!$D5598+(1-$C5598)*24,LOLP!$B5598)*H5598/G5598,0)</f>
        <v>0</v>
      </c>
      <c r="K5598" s="7">
        <f ca="1">IF($F5598,OFFSET(start_40,LOLP!$D5598+(1-$C5598)*24,LOLP!$B5598),0)</f>
        <v>0</v>
      </c>
      <c r="L5598" s="7">
        <f ca="1">IF($F5598,OFFSET(start_50,LOLP!$D5598+(1-$C5598)*24,LOLP!$B5598),0)</f>
        <v>0</v>
      </c>
      <c r="M5598" s="25">
        <f t="shared" ca="1" si="611"/>
        <v>0</v>
      </c>
      <c r="N5598" s="25">
        <f t="shared" ca="1" si="612"/>
        <v>0</v>
      </c>
      <c r="O5598" s="15" t="e">
        <f t="shared" ca="1" si="613"/>
        <v>#DIV/0!</v>
      </c>
      <c r="P5598" s="15" t="e">
        <f t="shared" ca="1" si="614"/>
        <v>#DIV/0!</v>
      </c>
    </row>
    <row r="5599" spans="1:16" x14ac:dyDescent="0.25">
      <c r="A5599" s="1">
        <f t="shared" si="615"/>
        <v>43334</v>
      </c>
      <c r="B5599" s="7">
        <f t="shared" si="610"/>
        <v>8</v>
      </c>
      <c r="C5599" s="4">
        <f>INDEX(Calendar!$E$3:$E$367,MATCH(LOLP!$A5599,Calendar!$B$3:$B$367,0))</f>
        <v>1</v>
      </c>
      <c r="D5599" s="2">
        <f t="shared" si="616"/>
        <v>4</v>
      </c>
      <c r="E5599" s="36">
        <v>25223</v>
      </c>
      <c r="F5599" s="7">
        <f>IFERROR(IF(INDEX('Temperature Data'!$AA$15:$AA$348,MATCH(LOLP!A5599,'Temperature Data'!$B$15:$B$348,0))&gt;IF(B5599=9,$G$2,LOLP!$F$2),1,0),0)</f>
        <v>0</v>
      </c>
      <c r="G5599" s="7">
        <f>SUMIFS(LOLP!$F$4:$F$8763,$C$4:$C$8763,$C5599,$B$4:$B$8763,$B5599,$D$4:$D$8763,$D5599)</f>
        <v>9</v>
      </c>
      <c r="H5599" s="7">
        <f>COUNTIFS(Calendar!$E$3:$E$367,LOLP!C5599,Calendar!$D$3:$D$367,LOLP!B5599)</f>
        <v>23</v>
      </c>
      <c r="I5599" s="7">
        <f ca="1">IF($F5599=1,OFFSET(start_norps,LOLP!$D5599+(1-$C5599)*24,LOLP!$B5599)*H5599/G5599,0)</f>
        <v>0</v>
      </c>
      <c r="J5599" s="7">
        <f ca="1">IF($F5599=1,OFFSET(start_33,LOLP!$D5599+(1-$C5599)*24,LOLP!$B5599)*H5599/G5599,0)</f>
        <v>0</v>
      </c>
      <c r="K5599" s="7">
        <f ca="1">IF($F5599,OFFSET(start_40,LOLP!$D5599+(1-$C5599)*24,LOLP!$B5599),0)</f>
        <v>0</v>
      </c>
      <c r="L5599" s="7">
        <f ca="1">IF($F5599,OFFSET(start_50,LOLP!$D5599+(1-$C5599)*24,LOLP!$B5599),0)</f>
        <v>0</v>
      </c>
      <c r="M5599" s="25">
        <f t="shared" ca="1" si="611"/>
        <v>0</v>
      </c>
      <c r="N5599" s="25">
        <f t="shared" ca="1" si="612"/>
        <v>0</v>
      </c>
      <c r="O5599" s="15" t="e">
        <f t="shared" ca="1" si="613"/>
        <v>#DIV/0!</v>
      </c>
      <c r="P5599" s="15" t="e">
        <f t="shared" ca="1" si="614"/>
        <v>#DIV/0!</v>
      </c>
    </row>
    <row r="5600" spans="1:16" x14ac:dyDescent="0.25">
      <c r="A5600" s="1">
        <f t="shared" si="615"/>
        <v>43334</v>
      </c>
      <c r="B5600" s="7">
        <f t="shared" si="610"/>
        <v>8</v>
      </c>
      <c r="C5600" s="4">
        <f>INDEX(Calendar!$E$3:$E$367,MATCH(LOLP!$A5600,Calendar!$B$3:$B$367,0))</f>
        <v>1</v>
      </c>
      <c r="D5600" s="2">
        <f t="shared" si="616"/>
        <v>5</v>
      </c>
      <c r="E5600" s="36">
        <v>26234</v>
      </c>
      <c r="F5600" s="7">
        <f>IFERROR(IF(INDEX('Temperature Data'!$AA$15:$AA$348,MATCH(LOLP!A5600,'Temperature Data'!$B$15:$B$348,0))&gt;IF(B5600=9,$G$2,LOLP!$F$2),1,0),0)</f>
        <v>0</v>
      </c>
      <c r="G5600" s="7">
        <f>SUMIFS(LOLP!$F$4:$F$8763,$C$4:$C$8763,$C5600,$B$4:$B$8763,$B5600,$D$4:$D$8763,$D5600)</f>
        <v>9</v>
      </c>
      <c r="H5600" s="7">
        <f>COUNTIFS(Calendar!$E$3:$E$367,LOLP!C5600,Calendar!$D$3:$D$367,LOLP!B5600)</f>
        <v>23</v>
      </c>
      <c r="I5600" s="7">
        <f ca="1">IF($F5600=1,OFFSET(start_norps,LOLP!$D5600+(1-$C5600)*24,LOLP!$B5600)*H5600/G5600,0)</f>
        <v>0</v>
      </c>
      <c r="J5600" s="7">
        <f ca="1">IF($F5600=1,OFFSET(start_33,LOLP!$D5600+(1-$C5600)*24,LOLP!$B5600)*H5600/G5600,0)</f>
        <v>0</v>
      </c>
      <c r="K5600" s="7">
        <f ca="1">IF($F5600,OFFSET(start_40,LOLP!$D5600+(1-$C5600)*24,LOLP!$B5600),0)</f>
        <v>0</v>
      </c>
      <c r="L5600" s="7">
        <f ca="1">IF($F5600,OFFSET(start_50,LOLP!$D5600+(1-$C5600)*24,LOLP!$B5600),0)</f>
        <v>0</v>
      </c>
      <c r="M5600" s="25">
        <f t="shared" ca="1" si="611"/>
        <v>0</v>
      </c>
      <c r="N5600" s="25">
        <f t="shared" ca="1" si="612"/>
        <v>0</v>
      </c>
      <c r="O5600" s="15" t="e">
        <f t="shared" ca="1" si="613"/>
        <v>#DIV/0!</v>
      </c>
      <c r="P5600" s="15" t="e">
        <f t="shared" ca="1" si="614"/>
        <v>#DIV/0!</v>
      </c>
    </row>
    <row r="5601" spans="1:16" x14ac:dyDescent="0.25">
      <c r="A5601" s="1">
        <f t="shared" si="615"/>
        <v>43334</v>
      </c>
      <c r="B5601" s="7">
        <f t="shared" si="610"/>
        <v>8</v>
      </c>
      <c r="C5601" s="4">
        <f>INDEX(Calendar!$E$3:$E$367,MATCH(LOLP!$A5601,Calendar!$B$3:$B$367,0))</f>
        <v>1</v>
      </c>
      <c r="D5601" s="2">
        <f t="shared" si="616"/>
        <v>6</v>
      </c>
      <c r="E5601" s="36">
        <v>28153</v>
      </c>
      <c r="F5601" s="7">
        <f>IFERROR(IF(INDEX('Temperature Data'!$AA$15:$AA$348,MATCH(LOLP!A5601,'Temperature Data'!$B$15:$B$348,0))&gt;IF(B5601=9,$G$2,LOLP!$F$2),1,0),0)</f>
        <v>0</v>
      </c>
      <c r="G5601" s="7">
        <f>SUMIFS(LOLP!$F$4:$F$8763,$C$4:$C$8763,$C5601,$B$4:$B$8763,$B5601,$D$4:$D$8763,$D5601)</f>
        <v>9</v>
      </c>
      <c r="H5601" s="7">
        <f>COUNTIFS(Calendar!$E$3:$E$367,LOLP!C5601,Calendar!$D$3:$D$367,LOLP!B5601)</f>
        <v>23</v>
      </c>
      <c r="I5601" s="7">
        <f ca="1">IF($F5601=1,OFFSET(start_norps,LOLP!$D5601+(1-$C5601)*24,LOLP!$B5601)*H5601/G5601,0)</f>
        <v>0</v>
      </c>
      <c r="J5601" s="7">
        <f ca="1">IF($F5601=1,OFFSET(start_33,LOLP!$D5601+(1-$C5601)*24,LOLP!$B5601)*H5601/G5601,0)</f>
        <v>0</v>
      </c>
      <c r="K5601" s="7">
        <f ca="1">IF($F5601,OFFSET(start_40,LOLP!$D5601+(1-$C5601)*24,LOLP!$B5601),0)</f>
        <v>0</v>
      </c>
      <c r="L5601" s="7">
        <f ca="1">IF($F5601,OFFSET(start_50,LOLP!$D5601+(1-$C5601)*24,LOLP!$B5601),0)</f>
        <v>0</v>
      </c>
      <c r="M5601" s="25">
        <f t="shared" ca="1" si="611"/>
        <v>0</v>
      </c>
      <c r="N5601" s="25">
        <f t="shared" ca="1" si="612"/>
        <v>0</v>
      </c>
      <c r="O5601" s="15" t="e">
        <f t="shared" ca="1" si="613"/>
        <v>#DIV/0!</v>
      </c>
      <c r="P5601" s="15" t="e">
        <f t="shared" ca="1" si="614"/>
        <v>#DIV/0!</v>
      </c>
    </row>
    <row r="5602" spans="1:16" x14ac:dyDescent="0.25">
      <c r="A5602" s="1">
        <f t="shared" si="615"/>
        <v>43334</v>
      </c>
      <c r="B5602" s="7">
        <f t="shared" si="610"/>
        <v>8</v>
      </c>
      <c r="C5602" s="4">
        <f>INDEX(Calendar!$E$3:$E$367,MATCH(LOLP!$A5602,Calendar!$B$3:$B$367,0))</f>
        <v>1</v>
      </c>
      <c r="D5602" s="2">
        <f t="shared" si="616"/>
        <v>7</v>
      </c>
      <c r="E5602" s="36">
        <v>29308</v>
      </c>
      <c r="F5602" s="7">
        <f>IFERROR(IF(INDEX('Temperature Data'!$AA$15:$AA$348,MATCH(LOLP!A5602,'Temperature Data'!$B$15:$B$348,0))&gt;IF(B5602=9,$G$2,LOLP!$F$2),1,0),0)</f>
        <v>0</v>
      </c>
      <c r="G5602" s="7">
        <f>SUMIFS(LOLP!$F$4:$F$8763,$C$4:$C$8763,$C5602,$B$4:$B$8763,$B5602,$D$4:$D$8763,$D5602)</f>
        <v>9</v>
      </c>
      <c r="H5602" s="7">
        <f>COUNTIFS(Calendar!$E$3:$E$367,LOLP!C5602,Calendar!$D$3:$D$367,LOLP!B5602)</f>
        <v>23</v>
      </c>
      <c r="I5602" s="7">
        <f ca="1">IF($F5602=1,OFFSET(start_norps,LOLP!$D5602+(1-$C5602)*24,LOLP!$B5602)*H5602/G5602,0)</f>
        <v>0</v>
      </c>
      <c r="J5602" s="7">
        <f ca="1">IF($F5602=1,OFFSET(start_33,LOLP!$D5602+(1-$C5602)*24,LOLP!$B5602)*H5602/G5602,0)</f>
        <v>0</v>
      </c>
      <c r="K5602" s="7">
        <f ca="1">IF($F5602,OFFSET(start_40,LOLP!$D5602+(1-$C5602)*24,LOLP!$B5602),0)</f>
        <v>0</v>
      </c>
      <c r="L5602" s="7">
        <f ca="1">IF($F5602,OFFSET(start_50,LOLP!$D5602+(1-$C5602)*24,LOLP!$B5602),0)</f>
        <v>0</v>
      </c>
      <c r="M5602" s="25">
        <f t="shared" ca="1" si="611"/>
        <v>0</v>
      </c>
      <c r="N5602" s="25">
        <f t="shared" ca="1" si="612"/>
        <v>0</v>
      </c>
      <c r="O5602" s="15" t="e">
        <f t="shared" ca="1" si="613"/>
        <v>#DIV/0!</v>
      </c>
      <c r="P5602" s="15" t="e">
        <f t="shared" ca="1" si="614"/>
        <v>#DIV/0!</v>
      </c>
    </row>
    <row r="5603" spans="1:16" x14ac:dyDescent="0.25">
      <c r="A5603" s="1">
        <f t="shared" si="615"/>
        <v>43334</v>
      </c>
      <c r="B5603" s="7">
        <f t="shared" si="610"/>
        <v>8</v>
      </c>
      <c r="C5603" s="4">
        <f>INDEX(Calendar!$E$3:$E$367,MATCH(LOLP!$A5603,Calendar!$B$3:$B$367,0))</f>
        <v>1</v>
      </c>
      <c r="D5603" s="2">
        <f t="shared" si="616"/>
        <v>8</v>
      </c>
      <c r="E5603" s="36">
        <v>30038</v>
      </c>
      <c r="F5603" s="7">
        <f>IFERROR(IF(INDEX('Temperature Data'!$AA$15:$AA$348,MATCH(LOLP!A5603,'Temperature Data'!$B$15:$B$348,0))&gt;IF(B5603=9,$G$2,LOLP!$F$2),1,0),0)</f>
        <v>0</v>
      </c>
      <c r="G5603" s="7">
        <f>SUMIFS(LOLP!$F$4:$F$8763,$C$4:$C$8763,$C5603,$B$4:$B$8763,$B5603,$D$4:$D$8763,$D5603)</f>
        <v>9</v>
      </c>
      <c r="H5603" s="7">
        <f>COUNTIFS(Calendar!$E$3:$E$367,LOLP!C5603,Calendar!$D$3:$D$367,LOLP!B5603)</f>
        <v>23</v>
      </c>
      <c r="I5603" s="7">
        <f ca="1">IF($F5603=1,OFFSET(start_norps,LOLP!$D5603+(1-$C5603)*24,LOLP!$B5603)*H5603/G5603,0)</f>
        <v>0</v>
      </c>
      <c r="J5603" s="7">
        <f ca="1">IF($F5603=1,OFFSET(start_33,LOLP!$D5603+(1-$C5603)*24,LOLP!$B5603)*H5603/G5603,0)</f>
        <v>0</v>
      </c>
      <c r="K5603" s="7">
        <f ca="1">IF($F5603,OFFSET(start_40,LOLP!$D5603+(1-$C5603)*24,LOLP!$B5603),0)</f>
        <v>0</v>
      </c>
      <c r="L5603" s="7">
        <f ca="1">IF($F5603,OFFSET(start_50,LOLP!$D5603+(1-$C5603)*24,LOLP!$B5603),0)</f>
        <v>0</v>
      </c>
      <c r="M5603" s="25">
        <f t="shared" ca="1" si="611"/>
        <v>0</v>
      </c>
      <c r="N5603" s="25">
        <f t="shared" ca="1" si="612"/>
        <v>0</v>
      </c>
      <c r="O5603" s="15" t="e">
        <f t="shared" ca="1" si="613"/>
        <v>#DIV/0!</v>
      </c>
      <c r="P5603" s="15" t="e">
        <f t="shared" ca="1" si="614"/>
        <v>#DIV/0!</v>
      </c>
    </row>
    <row r="5604" spans="1:16" x14ac:dyDescent="0.25">
      <c r="A5604" s="1">
        <f t="shared" si="615"/>
        <v>43334</v>
      </c>
      <c r="B5604" s="7">
        <f t="shared" si="610"/>
        <v>8</v>
      </c>
      <c r="C5604" s="4">
        <f>INDEX(Calendar!$E$3:$E$367,MATCH(LOLP!$A5604,Calendar!$B$3:$B$367,0))</f>
        <v>1</v>
      </c>
      <c r="D5604" s="2">
        <f t="shared" si="616"/>
        <v>9</v>
      </c>
      <c r="E5604" s="36">
        <v>30972</v>
      </c>
      <c r="F5604" s="7">
        <f>IFERROR(IF(INDEX('Temperature Data'!$AA$15:$AA$348,MATCH(LOLP!A5604,'Temperature Data'!$B$15:$B$348,0))&gt;IF(B5604=9,$G$2,LOLP!$F$2),1,0),0)</f>
        <v>0</v>
      </c>
      <c r="G5604" s="7">
        <f>SUMIFS(LOLP!$F$4:$F$8763,$C$4:$C$8763,$C5604,$B$4:$B$8763,$B5604,$D$4:$D$8763,$D5604)</f>
        <v>9</v>
      </c>
      <c r="H5604" s="7">
        <f>COUNTIFS(Calendar!$E$3:$E$367,LOLP!C5604,Calendar!$D$3:$D$367,LOLP!B5604)</f>
        <v>23</v>
      </c>
      <c r="I5604" s="7">
        <f ca="1">IF($F5604=1,OFFSET(start_norps,LOLP!$D5604+(1-$C5604)*24,LOLP!$B5604)*H5604/G5604,0)</f>
        <v>0</v>
      </c>
      <c r="J5604" s="7">
        <f ca="1">IF($F5604=1,OFFSET(start_33,LOLP!$D5604+(1-$C5604)*24,LOLP!$B5604)*H5604/G5604,0)</f>
        <v>0</v>
      </c>
      <c r="K5604" s="7">
        <f ca="1">IF($F5604,OFFSET(start_40,LOLP!$D5604+(1-$C5604)*24,LOLP!$B5604),0)</f>
        <v>0</v>
      </c>
      <c r="L5604" s="7">
        <f ca="1">IF($F5604,OFFSET(start_50,LOLP!$D5604+(1-$C5604)*24,LOLP!$B5604),0)</f>
        <v>0</v>
      </c>
      <c r="M5604" s="25">
        <f t="shared" ca="1" si="611"/>
        <v>0</v>
      </c>
      <c r="N5604" s="25">
        <f t="shared" ca="1" si="612"/>
        <v>0</v>
      </c>
      <c r="O5604" s="15" t="e">
        <f t="shared" ca="1" si="613"/>
        <v>#DIV/0!</v>
      </c>
      <c r="P5604" s="15" t="e">
        <f t="shared" ca="1" si="614"/>
        <v>#DIV/0!</v>
      </c>
    </row>
    <row r="5605" spans="1:16" x14ac:dyDescent="0.25">
      <c r="A5605" s="1">
        <f t="shared" si="615"/>
        <v>43334</v>
      </c>
      <c r="B5605" s="7">
        <f t="shared" si="610"/>
        <v>8</v>
      </c>
      <c r="C5605" s="4">
        <f>INDEX(Calendar!$E$3:$E$367,MATCH(LOLP!$A5605,Calendar!$B$3:$B$367,0))</f>
        <v>1</v>
      </c>
      <c r="D5605" s="2">
        <f t="shared" si="616"/>
        <v>10</v>
      </c>
      <c r="E5605" s="36">
        <v>31745</v>
      </c>
      <c r="F5605" s="7">
        <f>IFERROR(IF(INDEX('Temperature Data'!$AA$15:$AA$348,MATCH(LOLP!A5605,'Temperature Data'!$B$15:$B$348,0))&gt;IF(B5605=9,$G$2,LOLP!$F$2),1,0),0)</f>
        <v>0</v>
      </c>
      <c r="G5605" s="7">
        <f>SUMIFS(LOLP!$F$4:$F$8763,$C$4:$C$8763,$C5605,$B$4:$B$8763,$B5605,$D$4:$D$8763,$D5605)</f>
        <v>9</v>
      </c>
      <c r="H5605" s="7">
        <f>COUNTIFS(Calendar!$E$3:$E$367,LOLP!C5605,Calendar!$D$3:$D$367,LOLP!B5605)</f>
        <v>23</v>
      </c>
      <c r="I5605" s="7">
        <f ca="1">IF($F5605=1,OFFSET(start_norps,LOLP!$D5605+(1-$C5605)*24,LOLP!$B5605)*H5605/G5605,0)</f>
        <v>0</v>
      </c>
      <c r="J5605" s="7">
        <f ca="1">IF($F5605=1,OFFSET(start_33,LOLP!$D5605+(1-$C5605)*24,LOLP!$B5605)*H5605/G5605,0)</f>
        <v>0</v>
      </c>
      <c r="K5605" s="7">
        <f ca="1">IF($F5605,OFFSET(start_40,LOLP!$D5605+(1-$C5605)*24,LOLP!$B5605),0)</f>
        <v>0</v>
      </c>
      <c r="L5605" s="7">
        <f ca="1">IF($F5605,OFFSET(start_50,LOLP!$D5605+(1-$C5605)*24,LOLP!$B5605),0)</f>
        <v>0</v>
      </c>
      <c r="M5605" s="25">
        <f t="shared" ca="1" si="611"/>
        <v>0</v>
      </c>
      <c r="N5605" s="25">
        <f t="shared" ca="1" si="612"/>
        <v>0</v>
      </c>
      <c r="O5605" s="15" t="e">
        <f t="shared" ca="1" si="613"/>
        <v>#DIV/0!</v>
      </c>
      <c r="P5605" s="15" t="e">
        <f t="shared" ca="1" si="614"/>
        <v>#DIV/0!</v>
      </c>
    </row>
    <row r="5606" spans="1:16" x14ac:dyDescent="0.25">
      <c r="A5606" s="1">
        <f t="shared" si="615"/>
        <v>43334</v>
      </c>
      <c r="B5606" s="7">
        <f t="shared" si="610"/>
        <v>8</v>
      </c>
      <c r="C5606" s="4">
        <f>INDEX(Calendar!$E$3:$E$367,MATCH(LOLP!$A5606,Calendar!$B$3:$B$367,0))</f>
        <v>1</v>
      </c>
      <c r="D5606" s="2">
        <f t="shared" si="616"/>
        <v>11</v>
      </c>
      <c r="E5606" s="36">
        <v>32250</v>
      </c>
      <c r="F5606" s="7">
        <f>IFERROR(IF(INDEX('Temperature Data'!$AA$15:$AA$348,MATCH(LOLP!A5606,'Temperature Data'!$B$15:$B$348,0))&gt;IF(B5606=9,$G$2,LOLP!$F$2),1,0),0)</f>
        <v>0</v>
      </c>
      <c r="G5606" s="7">
        <f>SUMIFS(LOLP!$F$4:$F$8763,$C$4:$C$8763,$C5606,$B$4:$B$8763,$B5606,$D$4:$D$8763,$D5606)</f>
        <v>9</v>
      </c>
      <c r="H5606" s="7">
        <f>COUNTIFS(Calendar!$E$3:$E$367,LOLP!C5606,Calendar!$D$3:$D$367,LOLP!B5606)</f>
        <v>23</v>
      </c>
      <c r="I5606" s="7">
        <f ca="1">IF($F5606=1,OFFSET(start_norps,LOLP!$D5606+(1-$C5606)*24,LOLP!$B5606)*H5606/G5606,0)</f>
        <v>0</v>
      </c>
      <c r="J5606" s="7">
        <f ca="1">IF($F5606=1,OFFSET(start_33,LOLP!$D5606+(1-$C5606)*24,LOLP!$B5606)*H5606/G5606,0)</f>
        <v>0</v>
      </c>
      <c r="K5606" s="7">
        <f ca="1">IF($F5606,OFFSET(start_40,LOLP!$D5606+(1-$C5606)*24,LOLP!$B5606),0)</f>
        <v>0</v>
      </c>
      <c r="L5606" s="7">
        <f ca="1">IF($F5606,OFFSET(start_50,LOLP!$D5606+(1-$C5606)*24,LOLP!$B5606),0)</f>
        <v>0</v>
      </c>
      <c r="M5606" s="25">
        <f t="shared" ca="1" si="611"/>
        <v>0</v>
      </c>
      <c r="N5606" s="25">
        <f t="shared" ca="1" si="612"/>
        <v>0</v>
      </c>
      <c r="O5606" s="15" t="e">
        <f t="shared" ca="1" si="613"/>
        <v>#DIV/0!</v>
      </c>
      <c r="P5606" s="15" t="e">
        <f t="shared" ca="1" si="614"/>
        <v>#DIV/0!</v>
      </c>
    </row>
    <row r="5607" spans="1:16" x14ac:dyDescent="0.25">
      <c r="A5607" s="1">
        <f t="shared" si="615"/>
        <v>43334</v>
      </c>
      <c r="B5607" s="7">
        <f t="shared" si="610"/>
        <v>8</v>
      </c>
      <c r="C5607" s="4">
        <f>INDEX(Calendar!$E$3:$E$367,MATCH(LOLP!$A5607,Calendar!$B$3:$B$367,0))</f>
        <v>1</v>
      </c>
      <c r="D5607" s="2">
        <f t="shared" si="616"/>
        <v>12</v>
      </c>
      <c r="E5607" s="36">
        <v>33074</v>
      </c>
      <c r="F5607" s="7">
        <f>IFERROR(IF(INDEX('Temperature Data'!$AA$15:$AA$348,MATCH(LOLP!A5607,'Temperature Data'!$B$15:$B$348,0))&gt;IF(B5607=9,$G$2,LOLP!$F$2),1,0),0)</f>
        <v>0</v>
      </c>
      <c r="G5607" s="7">
        <f>SUMIFS(LOLP!$F$4:$F$8763,$C$4:$C$8763,$C5607,$B$4:$B$8763,$B5607,$D$4:$D$8763,$D5607)</f>
        <v>9</v>
      </c>
      <c r="H5607" s="7">
        <f>COUNTIFS(Calendar!$E$3:$E$367,LOLP!C5607,Calendar!$D$3:$D$367,LOLP!B5607)</f>
        <v>23</v>
      </c>
      <c r="I5607" s="7">
        <f ca="1">IF($F5607=1,OFFSET(start_norps,LOLP!$D5607+(1-$C5607)*24,LOLP!$B5607)*H5607/G5607,0)</f>
        <v>0</v>
      </c>
      <c r="J5607" s="7">
        <f ca="1">IF($F5607=1,OFFSET(start_33,LOLP!$D5607+(1-$C5607)*24,LOLP!$B5607)*H5607/G5607,0)</f>
        <v>0</v>
      </c>
      <c r="K5607" s="7">
        <f ca="1">IF($F5607,OFFSET(start_40,LOLP!$D5607+(1-$C5607)*24,LOLP!$B5607),0)</f>
        <v>0</v>
      </c>
      <c r="L5607" s="7">
        <f ca="1">IF($F5607,OFFSET(start_50,LOLP!$D5607+(1-$C5607)*24,LOLP!$B5607),0)</f>
        <v>0</v>
      </c>
      <c r="M5607" s="25">
        <f t="shared" ca="1" si="611"/>
        <v>0</v>
      </c>
      <c r="N5607" s="25">
        <f t="shared" ca="1" si="612"/>
        <v>0</v>
      </c>
      <c r="O5607" s="15" t="e">
        <f t="shared" ca="1" si="613"/>
        <v>#DIV/0!</v>
      </c>
      <c r="P5607" s="15" t="e">
        <f t="shared" ca="1" si="614"/>
        <v>#DIV/0!</v>
      </c>
    </row>
    <row r="5608" spans="1:16" x14ac:dyDescent="0.25">
      <c r="A5608" s="1">
        <f t="shared" si="615"/>
        <v>43334</v>
      </c>
      <c r="B5608" s="7">
        <f t="shared" si="610"/>
        <v>8</v>
      </c>
      <c r="C5608" s="4">
        <f>INDEX(Calendar!$E$3:$E$367,MATCH(LOLP!$A5608,Calendar!$B$3:$B$367,0))</f>
        <v>1</v>
      </c>
      <c r="D5608" s="2">
        <f t="shared" si="616"/>
        <v>13</v>
      </c>
      <c r="E5608" s="36">
        <v>34539</v>
      </c>
      <c r="F5608" s="7">
        <f>IFERROR(IF(INDEX('Temperature Data'!$AA$15:$AA$348,MATCH(LOLP!A5608,'Temperature Data'!$B$15:$B$348,0))&gt;IF(B5608=9,$G$2,LOLP!$F$2),1,0),0)</f>
        <v>0</v>
      </c>
      <c r="G5608" s="7">
        <f>SUMIFS(LOLP!$F$4:$F$8763,$C$4:$C$8763,$C5608,$B$4:$B$8763,$B5608,$D$4:$D$8763,$D5608)</f>
        <v>9</v>
      </c>
      <c r="H5608" s="7">
        <f>COUNTIFS(Calendar!$E$3:$E$367,LOLP!C5608,Calendar!$D$3:$D$367,LOLP!B5608)</f>
        <v>23</v>
      </c>
      <c r="I5608" s="7">
        <f ca="1">IF($F5608=1,OFFSET(start_norps,LOLP!$D5608+(1-$C5608)*24,LOLP!$B5608)*H5608/G5608,0)</f>
        <v>0</v>
      </c>
      <c r="J5608" s="7">
        <f ca="1">IF($F5608=1,OFFSET(start_33,LOLP!$D5608+(1-$C5608)*24,LOLP!$B5608)*H5608/G5608,0)</f>
        <v>0</v>
      </c>
      <c r="K5608" s="7">
        <f ca="1">IF($F5608,OFFSET(start_40,LOLP!$D5608+(1-$C5608)*24,LOLP!$B5608),0)</f>
        <v>0</v>
      </c>
      <c r="L5608" s="7">
        <f ca="1">IF($F5608,OFFSET(start_50,LOLP!$D5608+(1-$C5608)*24,LOLP!$B5608),0)</f>
        <v>0</v>
      </c>
      <c r="M5608" s="25">
        <f t="shared" ca="1" si="611"/>
        <v>0</v>
      </c>
      <c r="N5608" s="25">
        <f t="shared" ca="1" si="612"/>
        <v>0</v>
      </c>
      <c r="O5608" s="15" t="e">
        <f t="shared" ca="1" si="613"/>
        <v>#DIV/0!</v>
      </c>
      <c r="P5608" s="15" t="e">
        <f t="shared" ca="1" si="614"/>
        <v>#DIV/0!</v>
      </c>
    </row>
    <row r="5609" spans="1:16" x14ac:dyDescent="0.25">
      <c r="A5609" s="1">
        <f t="shared" si="615"/>
        <v>43334</v>
      </c>
      <c r="B5609" s="7">
        <f t="shared" si="610"/>
        <v>8</v>
      </c>
      <c r="C5609" s="4">
        <f>INDEX(Calendar!$E$3:$E$367,MATCH(LOLP!$A5609,Calendar!$B$3:$B$367,0))</f>
        <v>1</v>
      </c>
      <c r="D5609" s="2">
        <f t="shared" si="616"/>
        <v>14</v>
      </c>
      <c r="E5609" s="36">
        <v>36213</v>
      </c>
      <c r="F5609" s="7">
        <f>IFERROR(IF(INDEX('Temperature Data'!$AA$15:$AA$348,MATCH(LOLP!A5609,'Temperature Data'!$B$15:$B$348,0))&gt;IF(B5609=9,$G$2,LOLP!$F$2),1,0),0)</f>
        <v>0</v>
      </c>
      <c r="G5609" s="7">
        <f>SUMIFS(LOLP!$F$4:$F$8763,$C$4:$C$8763,$C5609,$B$4:$B$8763,$B5609,$D$4:$D$8763,$D5609)</f>
        <v>9</v>
      </c>
      <c r="H5609" s="7">
        <f>COUNTIFS(Calendar!$E$3:$E$367,LOLP!C5609,Calendar!$D$3:$D$367,LOLP!B5609)</f>
        <v>23</v>
      </c>
      <c r="I5609" s="7">
        <f ca="1">IF($F5609=1,OFFSET(start_norps,LOLP!$D5609+(1-$C5609)*24,LOLP!$B5609)*H5609/G5609,0)</f>
        <v>0</v>
      </c>
      <c r="J5609" s="7">
        <f ca="1">IF($F5609=1,OFFSET(start_33,LOLP!$D5609+(1-$C5609)*24,LOLP!$B5609)*H5609/G5609,0)</f>
        <v>0</v>
      </c>
      <c r="K5609" s="7">
        <f ca="1">IF($F5609,OFFSET(start_40,LOLP!$D5609+(1-$C5609)*24,LOLP!$B5609),0)</f>
        <v>0</v>
      </c>
      <c r="L5609" s="7">
        <f ca="1">IF($F5609,OFFSET(start_50,LOLP!$D5609+(1-$C5609)*24,LOLP!$B5609),0)</f>
        <v>0</v>
      </c>
      <c r="M5609" s="25">
        <f t="shared" ca="1" si="611"/>
        <v>0</v>
      </c>
      <c r="N5609" s="25">
        <f t="shared" ca="1" si="612"/>
        <v>0</v>
      </c>
      <c r="O5609" s="15" t="e">
        <f t="shared" ca="1" si="613"/>
        <v>#DIV/0!</v>
      </c>
      <c r="P5609" s="15" t="e">
        <f t="shared" ca="1" si="614"/>
        <v>#DIV/0!</v>
      </c>
    </row>
    <row r="5610" spans="1:16" x14ac:dyDescent="0.25">
      <c r="A5610" s="1">
        <f t="shared" si="615"/>
        <v>43334</v>
      </c>
      <c r="B5610" s="7">
        <f t="shared" si="610"/>
        <v>8</v>
      </c>
      <c r="C5610" s="4">
        <f>INDEX(Calendar!$E$3:$E$367,MATCH(LOLP!$A5610,Calendar!$B$3:$B$367,0))</f>
        <v>1</v>
      </c>
      <c r="D5610" s="2">
        <f t="shared" si="616"/>
        <v>15</v>
      </c>
      <c r="E5610" s="36">
        <v>37677</v>
      </c>
      <c r="F5610" s="7">
        <f>IFERROR(IF(INDEX('Temperature Data'!$AA$15:$AA$348,MATCH(LOLP!A5610,'Temperature Data'!$B$15:$B$348,0))&gt;IF(B5610=9,$G$2,LOLP!$F$2),1,0),0)</f>
        <v>0</v>
      </c>
      <c r="G5610" s="7">
        <f>SUMIFS(LOLP!$F$4:$F$8763,$C$4:$C$8763,$C5610,$B$4:$B$8763,$B5610,$D$4:$D$8763,$D5610)</f>
        <v>9</v>
      </c>
      <c r="H5610" s="7">
        <f>COUNTIFS(Calendar!$E$3:$E$367,LOLP!C5610,Calendar!$D$3:$D$367,LOLP!B5610)</f>
        <v>23</v>
      </c>
      <c r="I5610" s="7">
        <f ca="1">IF($F5610=1,OFFSET(start_norps,LOLP!$D5610+(1-$C5610)*24,LOLP!$B5610)*H5610/G5610,0)</f>
        <v>0</v>
      </c>
      <c r="J5610" s="7">
        <f ca="1">IF($F5610=1,OFFSET(start_33,LOLP!$D5610+(1-$C5610)*24,LOLP!$B5610)*H5610/G5610,0)</f>
        <v>0</v>
      </c>
      <c r="K5610" s="7">
        <f ca="1">IF($F5610,OFFSET(start_40,LOLP!$D5610+(1-$C5610)*24,LOLP!$B5610),0)</f>
        <v>0</v>
      </c>
      <c r="L5610" s="7">
        <f ca="1">IF($F5610,OFFSET(start_50,LOLP!$D5610+(1-$C5610)*24,LOLP!$B5610),0)</f>
        <v>0</v>
      </c>
      <c r="M5610" s="25">
        <f t="shared" ca="1" si="611"/>
        <v>0</v>
      </c>
      <c r="N5610" s="25">
        <f t="shared" ca="1" si="612"/>
        <v>0</v>
      </c>
      <c r="O5610" s="15" t="e">
        <f t="shared" ca="1" si="613"/>
        <v>#DIV/0!</v>
      </c>
      <c r="P5610" s="15" t="e">
        <f t="shared" ca="1" si="614"/>
        <v>#DIV/0!</v>
      </c>
    </row>
    <row r="5611" spans="1:16" x14ac:dyDescent="0.25">
      <c r="A5611" s="1">
        <f t="shared" si="615"/>
        <v>43334</v>
      </c>
      <c r="B5611" s="7">
        <f t="shared" si="610"/>
        <v>8</v>
      </c>
      <c r="C5611" s="4">
        <f>INDEX(Calendar!$E$3:$E$367,MATCH(LOLP!$A5611,Calendar!$B$3:$B$367,0))</f>
        <v>1</v>
      </c>
      <c r="D5611" s="2">
        <f t="shared" si="616"/>
        <v>16</v>
      </c>
      <c r="E5611" s="36">
        <v>38574</v>
      </c>
      <c r="F5611" s="7">
        <f>IFERROR(IF(INDEX('Temperature Data'!$AA$15:$AA$348,MATCH(LOLP!A5611,'Temperature Data'!$B$15:$B$348,0))&gt;IF(B5611=9,$G$2,LOLP!$F$2),1,0),0)</f>
        <v>0</v>
      </c>
      <c r="G5611" s="7">
        <f>SUMIFS(LOLP!$F$4:$F$8763,$C$4:$C$8763,$C5611,$B$4:$B$8763,$B5611,$D$4:$D$8763,$D5611)</f>
        <v>9</v>
      </c>
      <c r="H5611" s="7">
        <f>COUNTIFS(Calendar!$E$3:$E$367,LOLP!C5611,Calendar!$D$3:$D$367,LOLP!B5611)</f>
        <v>23</v>
      </c>
      <c r="I5611" s="7">
        <f ca="1">IF($F5611=1,OFFSET(start_norps,LOLP!$D5611+(1-$C5611)*24,LOLP!$B5611)*H5611/G5611,0)</f>
        <v>0</v>
      </c>
      <c r="J5611" s="7">
        <f ca="1">IF($F5611=1,OFFSET(start_33,LOLP!$D5611+(1-$C5611)*24,LOLP!$B5611)*H5611/G5611,0)</f>
        <v>0</v>
      </c>
      <c r="K5611" s="7">
        <f ca="1">IF($F5611,OFFSET(start_40,LOLP!$D5611+(1-$C5611)*24,LOLP!$B5611),0)</f>
        <v>0</v>
      </c>
      <c r="L5611" s="7">
        <f ca="1">IF($F5611,OFFSET(start_50,LOLP!$D5611+(1-$C5611)*24,LOLP!$B5611),0)</f>
        <v>0</v>
      </c>
      <c r="M5611" s="25">
        <f t="shared" ca="1" si="611"/>
        <v>0</v>
      </c>
      <c r="N5611" s="25">
        <f t="shared" ca="1" si="612"/>
        <v>0</v>
      </c>
      <c r="O5611" s="15" t="e">
        <f t="shared" ca="1" si="613"/>
        <v>#DIV/0!</v>
      </c>
      <c r="P5611" s="15" t="e">
        <f t="shared" ca="1" si="614"/>
        <v>#DIV/0!</v>
      </c>
    </row>
    <row r="5612" spans="1:16" x14ac:dyDescent="0.25">
      <c r="A5612" s="1">
        <f t="shared" si="615"/>
        <v>43334</v>
      </c>
      <c r="B5612" s="7">
        <f t="shared" si="610"/>
        <v>8</v>
      </c>
      <c r="C5612" s="4">
        <f>INDEX(Calendar!$E$3:$E$367,MATCH(LOLP!$A5612,Calendar!$B$3:$B$367,0))</f>
        <v>1</v>
      </c>
      <c r="D5612" s="2">
        <f t="shared" si="616"/>
        <v>17</v>
      </c>
      <c r="E5612" s="36">
        <v>38919</v>
      </c>
      <c r="F5612" s="7">
        <f>IFERROR(IF(INDEX('Temperature Data'!$AA$15:$AA$348,MATCH(LOLP!A5612,'Temperature Data'!$B$15:$B$348,0))&gt;IF(B5612=9,$G$2,LOLP!$F$2),1,0),0)</f>
        <v>0</v>
      </c>
      <c r="G5612" s="7">
        <f>SUMIFS(LOLP!$F$4:$F$8763,$C$4:$C$8763,$C5612,$B$4:$B$8763,$B5612,$D$4:$D$8763,$D5612)</f>
        <v>9</v>
      </c>
      <c r="H5612" s="7">
        <f>COUNTIFS(Calendar!$E$3:$E$367,LOLP!C5612,Calendar!$D$3:$D$367,LOLP!B5612)</f>
        <v>23</v>
      </c>
      <c r="I5612" s="7">
        <f ca="1">IF($F5612=1,OFFSET(start_norps,LOLP!$D5612+(1-$C5612)*24,LOLP!$B5612)*H5612/G5612,0)</f>
        <v>0</v>
      </c>
      <c r="J5612" s="7">
        <f ca="1">IF($F5612=1,OFFSET(start_33,LOLP!$D5612+(1-$C5612)*24,LOLP!$B5612)*H5612/G5612,0)</f>
        <v>0</v>
      </c>
      <c r="K5612" s="7">
        <f ca="1">IF($F5612,OFFSET(start_40,LOLP!$D5612+(1-$C5612)*24,LOLP!$B5612),0)</f>
        <v>0</v>
      </c>
      <c r="L5612" s="7">
        <f ca="1">IF($F5612,OFFSET(start_50,LOLP!$D5612+(1-$C5612)*24,LOLP!$B5612),0)</f>
        <v>0</v>
      </c>
      <c r="M5612" s="25">
        <f t="shared" ca="1" si="611"/>
        <v>0</v>
      </c>
      <c r="N5612" s="25">
        <f t="shared" ca="1" si="612"/>
        <v>0</v>
      </c>
      <c r="O5612" s="15" t="e">
        <f t="shared" ca="1" si="613"/>
        <v>#DIV/0!</v>
      </c>
      <c r="P5612" s="15" t="e">
        <f t="shared" ca="1" si="614"/>
        <v>#DIV/0!</v>
      </c>
    </row>
    <row r="5613" spans="1:16" x14ac:dyDescent="0.25">
      <c r="A5613" s="1">
        <f t="shared" si="615"/>
        <v>43334</v>
      </c>
      <c r="B5613" s="7">
        <f t="shared" si="610"/>
        <v>8</v>
      </c>
      <c r="C5613" s="4">
        <f>INDEX(Calendar!$E$3:$E$367,MATCH(LOLP!$A5613,Calendar!$B$3:$B$367,0))</f>
        <v>1</v>
      </c>
      <c r="D5613" s="2">
        <f t="shared" si="616"/>
        <v>18</v>
      </c>
      <c r="E5613" s="36">
        <v>38437</v>
      </c>
      <c r="F5613" s="7">
        <f>IFERROR(IF(INDEX('Temperature Data'!$AA$15:$AA$348,MATCH(LOLP!A5613,'Temperature Data'!$B$15:$B$348,0))&gt;IF(B5613=9,$G$2,LOLP!$F$2),1,0),0)</f>
        <v>0</v>
      </c>
      <c r="G5613" s="7">
        <f>SUMIFS(LOLP!$F$4:$F$8763,$C$4:$C$8763,$C5613,$B$4:$B$8763,$B5613,$D$4:$D$8763,$D5613)</f>
        <v>9</v>
      </c>
      <c r="H5613" s="7">
        <f>COUNTIFS(Calendar!$E$3:$E$367,LOLP!C5613,Calendar!$D$3:$D$367,LOLP!B5613)</f>
        <v>23</v>
      </c>
      <c r="I5613" s="7">
        <f ca="1">IF($F5613=1,OFFSET(start_norps,LOLP!$D5613+(1-$C5613)*24,LOLP!$B5613)*H5613/G5613,0)</f>
        <v>0</v>
      </c>
      <c r="J5613" s="7">
        <f ca="1">IF($F5613=1,OFFSET(start_33,LOLP!$D5613+(1-$C5613)*24,LOLP!$B5613)*H5613/G5613,0)</f>
        <v>0</v>
      </c>
      <c r="K5613" s="7">
        <f ca="1">IF($F5613,OFFSET(start_40,LOLP!$D5613+(1-$C5613)*24,LOLP!$B5613),0)</f>
        <v>0</v>
      </c>
      <c r="L5613" s="7">
        <f ca="1">IF($F5613,OFFSET(start_50,LOLP!$D5613+(1-$C5613)*24,LOLP!$B5613),0)</f>
        <v>0</v>
      </c>
      <c r="M5613" s="25">
        <f t="shared" ca="1" si="611"/>
        <v>0</v>
      </c>
      <c r="N5613" s="25">
        <f t="shared" ca="1" si="612"/>
        <v>0</v>
      </c>
      <c r="O5613" s="15" t="e">
        <f t="shared" ca="1" si="613"/>
        <v>#DIV/0!</v>
      </c>
      <c r="P5613" s="15" t="e">
        <f t="shared" ca="1" si="614"/>
        <v>#DIV/0!</v>
      </c>
    </row>
    <row r="5614" spans="1:16" x14ac:dyDescent="0.25">
      <c r="A5614" s="1">
        <f t="shared" si="615"/>
        <v>43334</v>
      </c>
      <c r="B5614" s="7">
        <f t="shared" si="610"/>
        <v>8</v>
      </c>
      <c r="C5614" s="4">
        <f>INDEX(Calendar!$E$3:$E$367,MATCH(LOLP!$A5614,Calendar!$B$3:$B$367,0))</f>
        <v>1</v>
      </c>
      <c r="D5614" s="2">
        <f t="shared" si="616"/>
        <v>19</v>
      </c>
      <c r="E5614" s="36">
        <v>37419</v>
      </c>
      <c r="F5614" s="7">
        <f>IFERROR(IF(INDEX('Temperature Data'!$AA$15:$AA$348,MATCH(LOLP!A5614,'Temperature Data'!$B$15:$B$348,0))&gt;IF(B5614=9,$G$2,LOLP!$F$2),1,0),0)</f>
        <v>0</v>
      </c>
      <c r="G5614" s="7">
        <f>SUMIFS(LOLP!$F$4:$F$8763,$C$4:$C$8763,$C5614,$B$4:$B$8763,$B5614,$D$4:$D$8763,$D5614)</f>
        <v>9</v>
      </c>
      <c r="H5614" s="7">
        <f>COUNTIFS(Calendar!$E$3:$E$367,LOLP!C5614,Calendar!$D$3:$D$367,LOLP!B5614)</f>
        <v>23</v>
      </c>
      <c r="I5614" s="7">
        <f ca="1">IF($F5614=1,OFFSET(start_norps,LOLP!$D5614+(1-$C5614)*24,LOLP!$B5614)*H5614/G5614,0)</f>
        <v>0</v>
      </c>
      <c r="J5614" s="7">
        <f ca="1">IF($F5614=1,OFFSET(start_33,LOLP!$D5614+(1-$C5614)*24,LOLP!$B5614)*H5614/G5614,0)</f>
        <v>0</v>
      </c>
      <c r="K5614" s="7">
        <f ca="1">IF($F5614,OFFSET(start_40,LOLP!$D5614+(1-$C5614)*24,LOLP!$B5614),0)</f>
        <v>0</v>
      </c>
      <c r="L5614" s="7">
        <f ca="1">IF($F5614,OFFSET(start_50,LOLP!$D5614+(1-$C5614)*24,LOLP!$B5614),0)</f>
        <v>0</v>
      </c>
      <c r="M5614" s="25">
        <f t="shared" ca="1" si="611"/>
        <v>0</v>
      </c>
      <c r="N5614" s="25">
        <f t="shared" ca="1" si="612"/>
        <v>0</v>
      </c>
      <c r="O5614" s="15" t="e">
        <f t="shared" ca="1" si="613"/>
        <v>#DIV/0!</v>
      </c>
      <c r="P5614" s="15" t="e">
        <f t="shared" ca="1" si="614"/>
        <v>#DIV/0!</v>
      </c>
    </row>
    <row r="5615" spans="1:16" x14ac:dyDescent="0.25">
      <c r="A5615" s="1">
        <f t="shared" si="615"/>
        <v>43334</v>
      </c>
      <c r="B5615" s="7">
        <f t="shared" si="610"/>
        <v>8</v>
      </c>
      <c r="C5615" s="4">
        <f>INDEX(Calendar!$E$3:$E$367,MATCH(LOLP!$A5615,Calendar!$B$3:$B$367,0))</f>
        <v>1</v>
      </c>
      <c r="D5615" s="2">
        <f t="shared" si="616"/>
        <v>20</v>
      </c>
      <c r="E5615" s="36">
        <v>36693</v>
      </c>
      <c r="F5615" s="7">
        <f>IFERROR(IF(INDEX('Temperature Data'!$AA$15:$AA$348,MATCH(LOLP!A5615,'Temperature Data'!$B$15:$B$348,0))&gt;IF(B5615=9,$G$2,LOLP!$F$2),1,0),0)</f>
        <v>0</v>
      </c>
      <c r="G5615" s="7">
        <f>SUMIFS(LOLP!$F$4:$F$8763,$C$4:$C$8763,$C5615,$B$4:$B$8763,$B5615,$D$4:$D$8763,$D5615)</f>
        <v>9</v>
      </c>
      <c r="H5615" s="7">
        <f>COUNTIFS(Calendar!$E$3:$E$367,LOLP!C5615,Calendar!$D$3:$D$367,LOLP!B5615)</f>
        <v>23</v>
      </c>
      <c r="I5615" s="7">
        <f ca="1">IF($F5615=1,OFFSET(start_norps,LOLP!$D5615+(1-$C5615)*24,LOLP!$B5615)*H5615/G5615,0)</f>
        <v>0</v>
      </c>
      <c r="J5615" s="7">
        <f ca="1">IF($F5615=1,OFFSET(start_33,LOLP!$D5615+(1-$C5615)*24,LOLP!$B5615)*H5615/G5615,0)</f>
        <v>0</v>
      </c>
      <c r="K5615" s="7">
        <f ca="1">IF($F5615,OFFSET(start_40,LOLP!$D5615+(1-$C5615)*24,LOLP!$B5615),0)</f>
        <v>0</v>
      </c>
      <c r="L5615" s="7">
        <f ca="1">IF($F5615,OFFSET(start_50,LOLP!$D5615+(1-$C5615)*24,LOLP!$B5615),0)</f>
        <v>0</v>
      </c>
      <c r="M5615" s="25">
        <f t="shared" ca="1" si="611"/>
        <v>0</v>
      </c>
      <c r="N5615" s="25">
        <f t="shared" ca="1" si="612"/>
        <v>0</v>
      </c>
      <c r="O5615" s="15" t="e">
        <f t="shared" ca="1" si="613"/>
        <v>#DIV/0!</v>
      </c>
      <c r="P5615" s="15" t="e">
        <f t="shared" ca="1" si="614"/>
        <v>#DIV/0!</v>
      </c>
    </row>
    <row r="5616" spans="1:16" x14ac:dyDescent="0.25">
      <c r="A5616" s="1">
        <f t="shared" si="615"/>
        <v>43334</v>
      </c>
      <c r="B5616" s="7">
        <f t="shared" si="610"/>
        <v>8</v>
      </c>
      <c r="C5616" s="4">
        <f>INDEX(Calendar!$E$3:$E$367,MATCH(LOLP!$A5616,Calendar!$B$3:$B$367,0))</f>
        <v>1</v>
      </c>
      <c r="D5616" s="2">
        <f t="shared" si="616"/>
        <v>21</v>
      </c>
      <c r="E5616" s="36">
        <v>34600</v>
      </c>
      <c r="F5616" s="7">
        <f>IFERROR(IF(INDEX('Temperature Data'!$AA$15:$AA$348,MATCH(LOLP!A5616,'Temperature Data'!$B$15:$B$348,0))&gt;IF(B5616=9,$G$2,LOLP!$F$2),1,0),0)</f>
        <v>0</v>
      </c>
      <c r="G5616" s="7">
        <f>SUMIFS(LOLP!$F$4:$F$8763,$C$4:$C$8763,$C5616,$B$4:$B$8763,$B5616,$D$4:$D$8763,$D5616)</f>
        <v>9</v>
      </c>
      <c r="H5616" s="7">
        <f>COUNTIFS(Calendar!$E$3:$E$367,LOLP!C5616,Calendar!$D$3:$D$367,LOLP!B5616)</f>
        <v>23</v>
      </c>
      <c r="I5616" s="7">
        <f ca="1">IF($F5616=1,OFFSET(start_norps,LOLP!$D5616+(1-$C5616)*24,LOLP!$B5616)*H5616/G5616,0)</f>
        <v>0</v>
      </c>
      <c r="J5616" s="7">
        <f ca="1">IF($F5616=1,OFFSET(start_33,LOLP!$D5616+(1-$C5616)*24,LOLP!$B5616)*H5616/G5616,0)</f>
        <v>0</v>
      </c>
      <c r="K5616" s="7">
        <f ca="1">IF($F5616,OFFSET(start_40,LOLP!$D5616+(1-$C5616)*24,LOLP!$B5616),0)</f>
        <v>0</v>
      </c>
      <c r="L5616" s="7">
        <f ca="1">IF($F5616,OFFSET(start_50,LOLP!$D5616+(1-$C5616)*24,LOLP!$B5616),0)</f>
        <v>0</v>
      </c>
      <c r="M5616" s="25">
        <f t="shared" ca="1" si="611"/>
        <v>0</v>
      </c>
      <c r="N5616" s="25">
        <f t="shared" ca="1" si="612"/>
        <v>0</v>
      </c>
      <c r="O5616" s="15" t="e">
        <f t="shared" ca="1" si="613"/>
        <v>#DIV/0!</v>
      </c>
      <c r="P5616" s="15" t="e">
        <f t="shared" ca="1" si="614"/>
        <v>#DIV/0!</v>
      </c>
    </row>
    <row r="5617" spans="1:16" x14ac:dyDescent="0.25">
      <c r="A5617" s="1">
        <f t="shared" si="615"/>
        <v>43334</v>
      </c>
      <c r="B5617" s="7">
        <f t="shared" si="610"/>
        <v>8</v>
      </c>
      <c r="C5617" s="4">
        <f>INDEX(Calendar!$E$3:$E$367,MATCH(LOLP!$A5617,Calendar!$B$3:$B$367,0))</f>
        <v>1</v>
      </c>
      <c r="D5617" s="2">
        <f t="shared" si="616"/>
        <v>22</v>
      </c>
      <c r="E5617" s="36">
        <v>31577</v>
      </c>
      <c r="F5617" s="7">
        <f>IFERROR(IF(INDEX('Temperature Data'!$AA$15:$AA$348,MATCH(LOLP!A5617,'Temperature Data'!$B$15:$B$348,0))&gt;IF(B5617=9,$G$2,LOLP!$F$2),1,0),0)</f>
        <v>0</v>
      </c>
      <c r="G5617" s="7">
        <f>SUMIFS(LOLP!$F$4:$F$8763,$C$4:$C$8763,$C5617,$B$4:$B$8763,$B5617,$D$4:$D$8763,$D5617)</f>
        <v>9</v>
      </c>
      <c r="H5617" s="7">
        <f>COUNTIFS(Calendar!$E$3:$E$367,LOLP!C5617,Calendar!$D$3:$D$367,LOLP!B5617)</f>
        <v>23</v>
      </c>
      <c r="I5617" s="7">
        <f ca="1">IF($F5617=1,OFFSET(start_norps,LOLP!$D5617+(1-$C5617)*24,LOLP!$B5617)*H5617/G5617,0)</f>
        <v>0</v>
      </c>
      <c r="J5617" s="7">
        <f ca="1">IF($F5617=1,OFFSET(start_33,LOLP!$D5617+(1-$C5617)*24,LOLP!$B5617)*H5617/G5617,0)</f>
        <v>0</v>
      </c>
      <c r="K5617" s="7">
        <f ca="1">IF($F5617,OFFSET(start_40,LOLP!$D5617+(1-$C5617)*24,LOLP!$B5617),0)</f>
        <v>0</v>
      </c>
      <c r="L5617" s="7">
        <f ca="1">IF($F5617,OFFSET(start_50,LOLP!$D5617+(1-$C5617)*24,LOLP!$B5617),0)</f>
        <v>0</v>
      </c>
      <c r="M5617" s="25">
        <f t="shared" ca="1" si="611"/>
        <v>0</v>
      </c>
      <c r="N5617" s="25">
        <f t="shared" ca="1" si="612"/>
        <v>0</v>
      </c>
      <c r="O5617" s="15" t="e">
        <f t="shared" ca="1" si="613"/>
        <v>#DIV/0!</v>
      </c>
      <c r="P5617" s="15" t="e">
        <f t="shared" ca="1" si="614"/>
        <v>#DIV/0!</v>
      </c>
    </row>
    <row r="5618" spans="1:16" x14ac:dyDescent="0.25">
      <c r="A5618" s="1">
        <f t="shared" si="615"/>
        <v>43334</v>
      </c>
      <c r="B5618" s="7">
        <f t="shared" si="610"/>
        <v>8</v>
      </c>
      <c r="C5618" s="4">
        <f>INDEX(Calendar!$E$3:$E$367,MATCH(LOLP!$A5618,Calendar!$B$3:$B$367,0))</f>
        <v>1</v>
      </c>
      <c r="D5618" s="2">
        <f t="shared" si="616"/>
        <v>23</v>
      </c>
      <c r="E5618" s="36">
        <v>28855</v>
      </c>
      <c r="F5618" s="7">
        <f>IFERROR(IF(INDEX('Temperature Data'!$AA$15:$AA$348,MATCH(LOLP!A5618,'Temperature Data'!$B$15:$B$348,0))&gt;IF(B5618=9,$G$2,LOLP!$F$2),1,0),0)</f>
        <v>0</v>
      </c>
      <c r="G5618" s="7">
        <f>SUMIFS(LOLP!$F$4:$F$8763,$C$4:$C$8763,$C5618,$B$4:$B$8763,$B5618,$D$4:$D$8763,$D5618)</f>
        <v>9</v>
      </c>
      <c r="H5618" s="7">
        <f>COUNTIFS(Calendar!$E$3:$E$367,LOLP!C5618,Calendar!$D$3:$D$367,LOLP!B5618)</f>
        <v>23</v>
      </c>
      <c r="I5618" s="7">
        <f ca="1">IF($F5618=1,OFFSET(start_norps,LOLP!$D5618+(1-$C5618)*24,LOLP!$B5618)*H5618/G5618,0)</f>
        <v>0</v>
      </c>
      <c r="J5618" s="7">
        <f ca="1">IF($F5618=1,OFFSET(start_33,LOLP!$D5618+(1-$C5618)*24,LOLP!$B5618)*H5618/G5618,0)</f>
        <v>0</v>
      </c>
      <c r="K5618" s="7">
        <f ca="1">IF($F5618,OFFSET(start_40,LOLP!$D5618+(1-$C5618)*24,LOLP!$B5618),0)</f>
        <v>0</v>
      </c>
      <c r="L5618" s="7">
        <f ca="1">IF($F5618,OFFSET(start_50,LOLP!$D5618+(1-$C5618)*24,LOLP!$B5618),0)</f>
        <v>0</v>
      </c>
      <c r="M5618" s="25">
        <f t="shared" ca="1" si="611"/>
        <v>0</v>
      </c>
      <c r="N5618" s="25">
        <f t="shared" ca="1" si="612"/>
        <v>0</v>
      </c>
      <c r="O5618" s="15" t="e">
        <f t="shared" ca="1" si="613"/>
        <v>#DIV/0!</v>
      </c>
      <c r="P5618" s="15" t="e">
        <f t="shared" ca="1" si="614"/>
        <v>#DIV/0!</v>
      </c>
    </row>
    <row r="5619" spans="1:16" x14ac:dyDescent="0.25">
      <c r="A5619" s="1">
        <f t="shared" si="615"/>
        <v>43334</v>
      </c>
      <c r="B5619" s="7">
        <f t="shared" si="610"/>
        <v>8</v>
      </c>
      <c r="C5619" s="4">
        <f>INDEX(Calendar!$E$3:$E$367,MATCH(LOLP!$A5619,Calendar!$B$3:$B$367,0))</f>
        <v>1</v>
      </c>
      <c r="D5619" s="2">
        <f t="shared" si="616"/>
        <v>24</v>
      </c>
      <c r="E5619" s="36">
        <v>26937</v>
      </c>
      <c r="F5619" s="7">
        <f>IFERROR(IF(INDEX('Temperature Data'!$AA$15:$AA$348,MATCH(LOLP!A5619,'Temperature Data'!$B$15:$B$348,0))&gt;IF(B5619=9,$G$2,LOLP!$F$2),1,0),0)</f>
        <v>0</v>
      </c>
      <c r="G5619" s="7">
        <f>SUMIFS(LOLP!$F$4:$F$8763,$C$4:$C$8763,$C5619,$B$4:$B$8763,$B5619,$D$4:$D$8763,$D5619)</f>
        <v>9</v>
      </c>
      <c r="H5619" s="7">
        <f>COUNTIFS(Calendar!$E$3:$E$367,LOLP!C5619,Calendar!$D$3:$D$367,LOLP!B5619)</f>
        <v>23</v>
      </c>
      <c r="I5619" s="7">
        <f ca="1">IF($F5619=1,OFFSET(start_norps,LOLP!$D5619+(1-$C5619)*24,LOLP!$B5619)*H5619/G5619,0)</f>
        <v>0</v>
      </c>
      <c r="J5619" s="7">
        <f ca="1">IF($F5619=1,OFFSET(start_33,LOLP!$D5619+(1-$C5619)*24,LOLP!$B5619)*H5619/G5619,0)</f>
        <v>0</v>
      </c>
      <c r="K5619" s="7">
        <f ca="1">IF($F5619,OFFSET(start_40,LOLP!$D5619+(1-$C5619)*24,LOLP!$B5619),0)</f>
        <v>0</v>
      </c>
      <c r="L5619" s="7">
        <f ca="1">IF($F5619,OFFSET(start_50,LOLP!$D5619+(1-$C5619)*24,LOLP!$B5619),0)</f>
        <v>0</v>
      </c>
      <c r="M5619" s="25">
        <f t="shared" ca="1" si="611"/>
        <v>0</v>
      </c>
      <c r="N5619" s="25">
        <f t="shared" ca="1" si="612"/>
        <v>0</v>
      </c>
      <c r="O5619" s="15" t="e">
        <f t="shared" ca="1" si="613"/>
        <v>#DIV/0!</v>
      </c>
      <c r="P5619" s="15" t="e">
        <f t="shared" ca="1" si="614"/>
        <v>#DIV/0!</v>
      </c>
    </row>
    <row r="5620" spans="1:16" x14ac:dyDescent="0.25">
      <c r="A5620" s="1">
        <f t="shared" si="615"/>
        <v>43335</v>
      </c>
      <c r="B5620" s="7">
        <f t="shared" si="610"/>
        <v>8</v>
      </c>
      <c r="C5620" s="4">
        <f>INDEX(Calendar!$E$3:$E$367,MATCH(LOLP!$A5620,Calendar!$B$3:$B$367,0))</f>
        <v>1</v>
      </c>
      <c r="D5620" s="2">
        <f t="shared" si="616"/>
        <v>1</v>
      </c>
      <c r="E5620" s="36">
        <v>25591</v>
      </c>
      <c r="F5620" s="7">
        <f>IFERROR(IF(INDEX('Temperature Data'!$AA$15:$AA$348,MATCH(LOLP!A5620,'Temperature Data'!$B$15:$B$348,0))&gt;IF(B5620=9,$G$2,LOLP!$F$2),1,0),0)</f>
        <v>0</v>
      </c>
      <c r="G5620" s="7">
        <f>SUMIFS(LOLP!$F$4:$F$8763,$C$4:$C$8763,$C5620,$B$4:$B$8763,$B5620,$D$4:$D$8763,$D5620)</f>
        <v>9</v>
      </c>
      <c r="H5620" s="7">
        <f>COUNTIFS(Calendar!$E$3:$E$367,LOLP!C5620,Calendar!$D$3:$D$367,LOLP!B5620)</f>
        <v>23</v>
      </c>
      <c r="I5620" s="7">
        <f ca="1">IF($F5620=1,OFFSET(start_norps,LOLP!$D5620+(1-$C5620)*24,LOLP!$B5620)*H5620/G5620,0)</f>
        <v>0</v>
      </c>
      <c r="J5620" s="7">
        <f ca="1">IF($F5620=1,OFFSET(start_33,LOLP!$D5620+(1-$C5620)*24,LOLP!$B5620)*H5620/G5620,0)</f>
        <v>0</v>
      </c>
      <c r="K5620" s="7">
        <f ca="1">IF($F5620,OFFSET(start_40,LOLP!$D5620+(1-$C5620)*24,LOLP!$B5620),0)</f>
        <v>0</v>
      </c>
      <c r="L5620" s="7">
        <f ca="1">IF($F5620,OFFSET(start_50,LOLP!$D5620+(1-$C5620)*24,LOLP!$B5620),0)</f>
        <v>0</v>
      </c>
      <c r="M5620" s="25">
        <f t="shared" ca="1" si="611"/>
        <v>0</v>
      </c>
      <c r="N5620" s="25">
        <f t="shared" ca="1" si="612"/>
        <v>0</v>
      </c>
      <c r="O5620" s="15" t="e">
        <f t="shared" ca="1" si="613"/>
        <v>#DIV/0!</v>
      </c>
      <c r="P5620" s="15" t="e">
        <f t="shared" ca="1" si="614"/>
        <v>#DIV/0!</v>
      </c>
    </row>
    <row r="5621" spans="1:16" x14ac:dyDescent="0.25">
      <c r="A5621" s="1">
        <f t="shared" si="615"/>
        <v>43335</v>
      </c>
      <c r="B5621" s="7">
        <f t="shared" si="610"/>
        <v>8</v>
      </c>
      <c r="C5621" s="4">
        <f>INDEX(Calendar!$E$3:$E$367,MATCH(LOLP!$A5621,Calendar!$B$3:$B$367,0))</f>
        <v>1</v>
      </c>
      <c r="D5621" s="2">
        <f t="shared" si="616"/>
        <v>2</v>
      </c>
      <c r="E5621" s="36">
        <v>24862</v>
      </c>
      <c r="F5621" s="7">
        <f>IFERROR(IF(INDEX('Temperature Data'!$AA$15:$AA$348,MATCH(LOLP!A5621,'Temperature Data'!$B$15:$B$348,0))&gt;IF(B5621=9,$G$2,LOLP!$F$2),1,0),0)</f>
        <v>0</v>
      </c>
      <c r="G5621" s="7">
        <f>SUMIFS(LOLP!$F$4:$F$8763,$C$4:$C$8763,$C5621,$B$4:$B$8763,$B5621,$D$4:$D$8763,$D5621)</f>
        <v>9</v>
      </c>
      <c r="H5621" s="7">
        <f>COUNTIFS(Calendar!$E$3:$E$367,LOLP!C5621,Calendar!$D$3:$D$367,LOLP!B5621)</f>
        <v>23</v>
      </c>
      <c r="I5621" s="7">
        <f ca="1">IF($F5621=1,OFFSET(start_norps,LOLP!$D5621+(1-$C5621)*24,LOLP!$B5621)*H5621/G5621,0)</f>
        <v>0</v>
      </c>
      <c r="J5621" s="7">
        <f ca="1">IF($F5621=1,OFFSET(start_33,LOLP!$D5621+(1-$C5621)*24,LOLP!$B5621)*H5621/G5621,0)</f>
        <v>0</v>
      </c>
      <c r="K5621" s="7">
        <f ca="1">IF($F5621,OFFSET(start_40,LOLP!$D5621+(1-$C5621)*24,LOLP!$B5621),0)</f>
        <v>0</v>
      </c>
      <c r="L5621" s="7">
        <f ca="1">IF($F5621,OFFSET(start_50,LOLP!$D5621+(1-$C5621)*24,LOLP!$B5621),0)</f>
        <v>0</v>
      </c>
      <c r="M5621" s="25">
        <f t="shared" ca="1" si="611"/>
        <v>0</v>
      </c>
      <c r="N5621" s="25">
        <f t="shared" ca="1" si="612"/>
        <v>0</v>
      </c>
      <c r="O5621" s="15" t="e">
        <f t="shared" ca="1" si="613"/>
        <v>#DIV/0!</v>
      </c>
      <c r="P5621" s="15" t="e">
        <f t="shared" ca="1" si="614"/>
        <v>#DIV/0!</v>
      </c>
    </row>
    <row r="5622" spans="1:16" x14ac:dyDescent="0.25">
      <c r="A5622" s="1">
        <f t="shared" si="615"/>
        <v>43335</v>
      </c>
      <c r="B5622" s="7">
        <f t="shared" si="610"/>
        <v>8</v>
      </c>
      <c r="C5622" s="4">
        <f>INDEX(Calendar!$E$3:$E$367,MATCH(LOLP!$A5622,Calendar!$B$3:$B$367,0))</f>
        <v>1</v>
      </c>
      <c r="D5622" s="2">
        <f t="shared" si="616"/>
        <v>3</v>
      </c>
      <c r="E5622" s="36">
        <v>24475</v>
      </c>
      <c r="F5622" s="7">
        <f>IFERROR(IF(INDEX('Temperature Data'!$AA$15:$AA$348,MATCH(LOLP!A5622,'Temperature Data'!$B$15:$B$348,0))&gt;IF(B5622=9,$G$2,LOLP!$F$2),1,0),0)</f>
        <v>0</v>
      </c>
      <c r="G5622" s="7">
        <f>SUMIFS(LOLP!$F$4:$F$8763,$C$4:$C$8763,$C5622,$B$4:$B$8763,$B5622,$D$4:$D$8763,$D5622)</f>
        <v>9</v>
      </c>
      <c r="H5622" s="7">
        <f>COUNTIFS(Calendar!$E$3:$E$367,LOLP!C5622,Calendar!$D$3:$D$367,LOLP!B5622)</f>
        <v>23</v>
      </c>
      <c r="I5622" s="7">
        <f ca="1">IF($F5622=1,OFFSET(start_norps,LOLP!$D5622+(1-$C5622)*24,LOLP!$B5622)*H5622/G5622,0)</f>
        <v>0</v>
      </c>
      <c r="J5622" s="7">
        <f ca="1">IF($F5622=1,OFFSET(start_33,LOLP!$D5622+(1-$C5622)*24,LOLP!$B5622)*H5622/G5622,0)</f>
        <v>0</v>
      </c>
      <c r="K5622" s="7">
        <f ca="1">IF($F5622,OFFSET(start_40,LOLP!$D5622+(1-$C5622)*24,LOLP!$B5622),0)</f>
        <v>0</v>
      </c>
      <c r="L5622" s="7">
        <f ca="1">IF($F5622,OFFSET(start_50,LOLP!$D5622+(1-$C5622)*24,LOLP!$B5622),0)</f>
        <v>0</v>
      </c>
      <c r="M5622" s="25">
        <f t="shared" ca="1" si="611"/>
        <v>0</v>
      </c>
      <c r="N5622" s="25">
        <f t="shared" ca="1" si="612"/>
        <v>0</v>
      </c>
      <c r="O5622" s="15" t="e">
        <f t="shared" ca="1" si="613"/>
        <v>#DIV/0!</v>
      </c>
      <c r="P5622" s="15" t="e">
        <f t="shared" ca="1" si="614"/>
        <v>#DIV/0!</v>
      </c>
    </row>
    <row r="5623" spans="1:16" x14ac:dyDescent="0.25">
      <c r="A5623" s="1">
        <f t="shared" si="615"/>
        <v>43335</v>
      </c>
      <c r="B5623" s="7">
        <f t="shared" si="610"/>
        <v>8</v>
      </c>
      <c r="C5623" s="4">
        <f>INDEX(Calendar!$E$3:$E$367,MATCH(LOLP!$A5623,Calendar!$B$3:$B$367,0))</f>
        <v>1</v>
      </c>
      <c r="D5623" s="2">
        <f t="shared" si="616"/>
        <v>4</v>
      </c>
      <c r="E5623" s="36">
        <v>24799</v>
      </c>
      <c r="F5623" s="7">
        <f>IFERROR(IF(INDEX('Temperature Data'!$AA$15:$AA$348,MATCH(LOLP!A5623,'Temperature Data'!$B$15:$B$348,0))&gt;IF(B5623=9,$G$2,LOLP!$F$2),1,0),0)</f>
        <v>0</v>
      </c>
      <c r="G5623" s="7">
        <f>SUMIFS(LOLP!$F$4:$F$8763,$C$4:$C$8763,$C5623,$B$4:$B$8763,$B5623,$D$4:$D$8763,$D5623)</f>
        <v>9</v>
      </c>
      <c r="H5623" s="7">
        <f>COUNTIFS(Calendar!$E$3:$E$367,LOLP!C5623,Calendar!$D$3:$D$367,LOLP!B5623)</f>
        <v>23</v>
      </c>
      <c r="I5623" s="7">
        <f ca="1">IF($F5623=1,OFFSET(start_norps,LOLP!$D5623+(1-$C5623)*24,LOLP!$B5623)*H5623/G5623,0)</f>
        <v>0</v>
      </c>
      <c r="J5623" s="7">
        <f ca="1">IF($F5623=1,OFFSET(start_33,LOLP!$D5623+(1-$C5623)*24,LOLP!$B5623)*H5623/G5623,0)</f>
        <v>0</v>
      </c>
      <c r="K5623" s="7">
        <f ca="1">IF($F5623,OFFSET(start_40,LOLP!$D5623+(1-$C5623)*24,LOLP!$B5623),0)</f>
        <v>0</v>
      </c>
      <c r="L5623" s="7">
        <f ca="1">IF($F5623,OFFSET(start_50,LOLP!$D5623+(1-$C5623)*24,LOLP!$B5623),0)</f>
        <v>0</v>
      </c>
      <c r="M5623" s="25">
        <f t="shared" ca="1" si="611"/>
        <v>0</v>
      </c>
      <c r="N5623" s="25">
        <f t="shared" ca="1" si="612"/>
        <v>0</v>
      </c>
      <c r="O5623" s="15" t="e">
        <f t="shared" ca="1" si="613"/>
        <v>#DIV/0!</v>
      </c>
      <c r="P5623" s="15" t="e">
        <f t="shared" ca="1" si="614"/>
        <v>#DIV/0!</v>
      </c>
    </row>
    <row r="5624" spans="1:16" x14ac:dyDescent="0.25">
      <c r="A5624" s="1">
        <f t="shared" si="615"/>
        <v>43335</v>
      </c>
      <c r="B5624" s="7">
        <f t="shared" si="610"/>
        <v>8</v>
      </c>
      <c r="C5624" s="4">
        <f>INDEX(Calendar!$E$3:$E$367,MATCH(LOLP!$A5624,Calendar!$B$3:$B$367,0))</f>
        <v>1</v>
      </c>
      <c r="D5624" s="2">
        <f t="shared" si="616"/>
        <v>5</v>
      </c>
      <c r="E5624" s="36">
        <v>25910</v>
      </c>
      <c r="F5624" s="7">
        <f>IFERROR(IF(INDEX('Temperature Data'!$AA$15:$AA$348,MATCH(LOLP!A5624,'Temperature Data'!$B$15:$B$348,0))&gt;IF(B5624=9,$G$2,LOLP!$F$2),1,0),0)</f>
        <v>0</v>
      </c>
      <c r="G5624" s="7">
        <f>SUMIFS(LOLP!$F$4:$F$8763,$C$4:$C$8763,$C5624,$B$4:$B$8763,$B5624,$D$4:$D$8763,$D5624)</f>
        <v>9</v>
      </c>
      <c r="H5624" s="7">
        <f>COUNTIFS(Calendar!$E$3:$E$367,LOLP!C5624,Calendar!$D$3:$D$367,LOLP!B5624)</f>
        <v>23</v>
      </c>
      <c r="I5624" s="7">
        <f ca="1">IF($F5624=1,OFFSET(start_norps,LOLP!$D5624+(1-$C5624)*24,LOLP!$B5624)*H5624/G5624,0)</f>
        <v>0</v>
      </c>
      <c r="J5624" s="7">
        <f ca="1">IF($F5624=1,OFFSET(start_33,LOLP!$D5624+(1-$C5624)*24,LOLP!$B5624)*H5624/G5624,0)</f>
        <v>0</v>
      </c>
      <c r="K5624" s="7">
        <f ca="1">IF($F5624,OFFSET(start_40,LOLP!$D5624+(1-$C5624)*24,LOLP!$B5624),0)</f>
        <v>0</v>
      </c>
      <c r="L5624" s="7">
        <f ca="1">IF($F5624,OFFSET(start_50,LOLP!$D5624+(1-$C5624)*24,LOLP!$B5624),0)</f>
        <v>0</v>
      </c>
      <c r="M5624" s="25">
        <f t="shared" ca="1" si="611"/>
        <v>0</v>
      </c>
      <c r="N5624" s="25">
        <f t="shared" ca="1" si="612"/>
        <v>0</v>
      </c>
      <c r="O5624" s="15" t="e">
        <f t="shared" ca="1" si="613"/>
        <v>#DIV/0!</v>
      </c>
      <c r="P5624" s="15" t="e">
        <f t="shared" ca="1" si="614"/>
        <v>#DIV/0!</v>
      </c>
    </row>
    <row r="5625" spans="1:16" x14ac:dyDescent="0.25">
      <c r="A5625" s="1">
        <f t="shared" si="615"/>
        <v>43335</v>
      </c>
      <c r="B5625" s="7">
        <f t="shared" si="610"/>
        <v>8</v>
      </c>
      <c r="C5625" s="4">
        <f>INDEX(Calendar!$E$3:$E$367,MATCH(LOLP!$A5625,Calendar!$B$3:$B$367,0))</f>
        <v>1</v>
      </c>
      <c r="D5625" s="2">
        <f t="shared" si="616"/>
        <v>6</v>
      </c>
      <c r="E5625" s="36">
        <v>27614</v>
      </c>
      <c r="F5625" s="7">
        <f>IFERROR(IF(INDEX('Temperature Data'!$AA$15:$AA$348,MATCH(LOLP!A5625,'Temperature Data'!$B$15:$B$348,0))&gt;IF(B5625=9,$G$2,LOLP!$F$2),1,0),0)</f>
        <v>0</v>
      </c>
      <c r="G5625" s="7">
        <f>SUMIFS(LOLP!$F$4:$F$8763,$C$4:$C$8763,$C5625,$B$4:$B$8763,$B5625,$D$4:$D$8763,$D5625)</f>
        <v>9</v>
      </c>
      <c r="H5625" s="7">
        <f>COUNTIFS(Calendar!$E$3:$E$367,LOLP!C5625,Calendar!$D$3:$D$367,LOLP!B5625)</f>
        <v>23</v>
      </c>
      <c r="I5625" s="7">
        <f ca="1">IF($F5625=1,OFFSET(start_norps,LOLP!$D5625+(1-$C5625)*24,LOLP!$B5625)*H5625/G5625,0)</f>
        <v>0</v>
      </c>
      <c r="J5625" s="7">
        <f ca="1">IF($F5625=1,OFFSET(start_33,LOLP!$D5625+(1-$C5625)*24,LOLP!$B5625)*H5625/G5625,0)</f>
        <v>0</v>
      </c>
      <c r="K5625" s="7">
        <f ca="1">IF($F5625,OFFSET(start_40,LOLP!$D5625+(1-$C5625)*24,LOLP!$B5625),0)</f>
        <v>0</v>
      </c>
      <c r="L5625" s="7">
        <f ca="1">IF($F5625,OFFSET(start_50,LOLP!$D5625+(1-$C5625)*24,LOLP!$B5625),0)</f>
        <v>0</v>
      </c>
      <c r="M5625" s="25">
        <f t="shared" ca="1" si="611"/>
        <v>0</v>
      </c>
      <c r="N5625" s="25">
        <f t="shared" ca="1" si="612"/>
        <v>0</v>
      </c>
      <c r="O5625" s="15" t="e">
        <f t="shared" ca="1" si="613"/>
        <v>#DIV/0!</v>
      </c>
      <c r="P5625" s="15" t="e">
        <f t="shared" ca="1" si="614"/>
        <v>#DIV/0!</v>
      </c>
    </row>
    <row r="5626" spans="1:16" x14ac:dyDescent="0.25">
      <c r="A5626" s="1">
        <f t="shared" si="615"/>
        <v>43335</v>
      </c>
      <c r="B5626" s="7">
        <f t="shared" si="610"/>
        <v>8</v>
      </c>
      <c r="C5626" s="4">
        <f>INDEX(Calendar!$E$3:$E$367,MATCH(LOLP!$A5626,Calendar!$B$3:$B$367,0))</f>
        <v>1</v>
      </c>
      <c r="D5626" s="2">
        <f t="shared" si="616"/>
        <v>7</v>
      </c>
      <c r="E5626" s="36">
        <v>28816</v>
      </c>
      <c r="F5626" s="7">
        <f>IFERROR(IF(INDEX('Temperature Data'!$AA$15:$AA$348,MATCH(LOLP!A5626,'Temperature Data'!$B$15:$B$348,0))&gt;IF(B5626=9,$G$2,LOLP!$F$2),1,0),0)</f>
        <v>0</v>
      </c>
      <c r="G5626" s="7">
        <f>SUMIFS(LOLP!$F$4:$F$8763,$C$4:$C$8763,$C5626,$B$4:$B$8763,$B5626,$D$4:$D$8763,$D5626)</f>
        <v>9</v>
      </c>
      <c r="H5626" s="7">
        <f>COUNTIFS(Calendar!$E$3:$E$367,LOLP!C5626,Calendar!$D$3:$D$367,LOLP!B5626)</f>
        <v>23</v>
      </c>
      <c r="I5626" s="7">
        <f ca="1">IF($F5626=1,OFFSET(start_norps,LOLP!$D5626+(1-$C5626)*24,LOLP!$B5626)*H5626/G5626,0)</f>
        <v>0</v>
      </c>
      <c r="J5626" s="7">
        <f ca="1">IF($F5626=1,OFFSET(start_33,LOLP!$D5626+(1-$C5626)*24,LOLP!$B5626)*H5626/G5626,0)</f>
        <v>0</v>
      </c>
      <c r="K5626" s="7">
        <f ca="1">IF($F5626,OFFSET(start_40,LOLP!$D5626+(1-$C5626)*24,LOLP!$B5626),0)</f>
        <v>0</v>
      </c>
      <c r="L5626" s="7">
        <f ca="1">IF($F5626,OFFSET(start_50,LOLP!$D5626+(1-$C5626)*24,LOLP!$B5626),0)</f>
        <v>0</v>
      </c>
      <c r="M5626" s="25">
        <f t="shared" ca="1" si="611"/>
        <v>0</v>
      </c>
      <c r="N5626" s="25">
        <f t="shared" ca="1" si="612"/>
        <v>0</v>
      </c>
      <c r="O5626" s="15" t="e">
        <f t="shared" ca="1" si="613"/>
        <v>#DIV/0!</v>
      </c>
      <c r="P5626" s="15" t="e">
        <f t="shared" ca="1" si="614"/>
        <v>#DIV/0!</v>
      </c>
    </row>
    <row r="5627" spans="1:16" x14ac:dyDescent="0.25">
      <c r="A5627" s="1">
        <f t="shared" si="615"/>
        <v>43335</v>
      </c>
      <c r="B5627" s="7">
        <f t="shared" si="610"/>
        <v>8</v>
      </c>
      <c r="C5627" s="4">
        <f>INDEX(Calendar!$E$3:$E$367,MATCH(LOLP!$A5627,Calendar!$B$3:$B$367,0))</f>
        <v>1</v>
      </c>
      <c r="D5627" s="2">
        <f t="shared" si="616"/>
        <v>8</v>
      </c>
      <c r="E5627" s="36">
        <v>29707</v>
      </c>
      <c r="F5627" s="7">
        <f>IFERROR(IF(INDEX('Temperature Data'!$AA$15:$AA$348,MATCH(LOLP!A5627,'Temperature Data'!$B$15:$B$348,0))&gt;IF(B5627=9,$G$2,LOLP!$F$2),1,0),0)</f>
        <v>0</v>
      </c>
      <c r="G5627" s="7">
        <f>SUMIFS(LOLP!$F$4:$F$8763,$C$4:$C$8763,$C5627,$B$4:$B$8763,$B5627,$D$4:$D$8763,$D5627)</f>
        <v>9</v>
      </c>
      <c r="H5627" s="7">
        <f>COUNTIFS(Calendar!$E$3:$E$367,LOLP!C5627,Calendar!$D$3:$D$367,LOLP!B5627)</f>
        <v>23</v>
      </c>
      <c r="I5627" s="7">
        <f ca="1">IF($F5627=1,OFFSET(start_norps,LOLP!$D5627+(1-$C5627)*24,LOLP!$B5627)*H5627/G5627,0)</f>
        <v>0</v>
      </c>
      <c r="J5627" s="7">
        <f ca="1">IF($F5627=1,OFFSET(start_33,LOLP!$D5627+(1-$C5627)*24,LOLP!$B5627)*H5627/G5627,0)</f>
        <v>0</v>
      </c>
      <c r="K5627" s="7">
        <f ca="1">IF($F5627,OFFSET(start_40,LOLP!$D5627+(1-$C5627)*24,LOLP!$B5627),0)</f>
        <v>0</v>
      </c>
      <c r="L5627" s="7">
        <f ca="1">IF($F5627,OFFSET(start_50,LOLP!$D5627+(1-$C5627)*24,LOLP!$B5627),0)</f>
        <v>0</v>
      </c>
      <c r="M5627" s="25">
        <f t="shared" ca="1" si="611"/>
        <v>0</v>
      </c>
      <c r="N5627" s="25">
        <f t="shared" ca="1" si="612"/>
        <v>0</v>
      </c>
      <c r="O5627" s="15" t="e">
        <f t="shared" ca="1" si="613"/>
        <v>#DIV/0!</v>
      </c>
      <c r="P5627" s="15" t="e">
        <f t="shared" ca="1" si="614"/>
        <v>#DIV/0!</v>
      </c>
    </row>
    <row r="5628" spans="1:16" x14ac:dyDescent="0.25">
      <c r="A5628" s="1">
        <f t="shared" si="615"/>
        <v>43335</v>
      </c>
      <c r="B5628" s="7">
        <f t="shared" si="610"/>
        <v>8</v>
      </c>
      <c r="C5628" s="4">
        <f>INDEX(Calendar!$E$3:$E$367,MATCH(LOLP!$A5628,Calendar!$B$3:$B$367,0))</f>
        <v>1</v>
      </c>
      <c r="D5628" s="2">
        <f t="shared" si="616"/>
        <v>9</v>
      </c>
      <c r="E5628" s="36">
        <v>30567</v>
      </c>
      <c r="F5628" s="7">
        <f>IFERROR(IF(INDEX('Temperature Data'!$AA$15:$AA$348,MATCH(LOLP!A5628,'Temperature Data'!$B$15:$B$348,0))&gt;IF(B5628=9,$G$2,LOLP!$F$2),1,0),0)</f>
        <v>0</v>
      </c>
      <c r="G5628" s="7">
        <f>SUMIFS(LOLP!$F$4:$F$8763,$C$4:$C$8763,$C5628,$B$4:$B$8763,$B5628,$D$4:$D$8763,$D5628)</f>
        <v>9</v>
      </c>
      <c r="H5628" s="7">
        <f>COUNTIFS(Calendar!$E$3:$E$367,LOLP!C5628,Calendar!$D$3:$D$367,LOLP!B5628)</f>
        <v>23</v>
      </c>
      <c r="I5628" s="7">
        <f ca="1">IF($F5628=1,OFFSET(start_norps,LOLP!$D5628+(1-$C5628)*24,LOLP!$B5628)*H5628/G5628,0)</f>
        <v>0</v>
      </c>
      <c r="J5628" s="7">
        <f ca="1">IF($F5628=1,OFFSET(start_33,LOLP!$D5628+(1-$C5628)*24,LOLP!$B5628)*H5628/G5628,0)</f>
        <v>0</v>
      </c>
      <c r="K5628" s="7">
        <f ca="1">IF($F5628,OFFSET(start_40,LOLP!$D5628+(1-$C5628)*24,LOLP!$B5628),0)</f>
        <v>0</v>
      </c>
      <c r="L5628" s="7">
        <f ca="1">IF($F5628,OFFSET(start_50,LOLP!$D5628+(1-$C5628)*24,LOLP!$B5628),0)</f>
        <v>0</v>
      </c>
      <c r="M5628" s="25">
        <f t="shared" ca="1" si="611"/>
        <v>0</v>
      </c>
      <c r="N5628" s="25">
        <f t="shared" ca="1" si="612"/>
        <v>0</v>
      </c>
      <c r="O5628" s="15" t="e">
        <f t="shared" ca="1" si="613"/>
        <v>#DIV/0!</v>
      </c>
      <c r="P5628" s="15" t="e">
        <f t="shared" ca="1" si="614"/>
        <v>#DIV/0!</v>
      </c>
    </row>
    <row r="5629" spans="1:16" x14ac:dyDescent="0.25">
      <c r="A5629" s="1">
        <f t="shared" si="615"/>
        <v>43335</v>
      </c>
      <c r="B5629" s="7">
        <f t="shared" si="610"/>
        <v>8</v>
      </c>
      <c r="C5629" s="4">
        <f>INDEX(Calendar!$E$3:$E$367,MATCH(LOLP!$A5629,Calendar!$B$3:$B$367,0))</f>
        <v>1</v>
      </c>
      <c r="D5629" s="2">
        <f t="shared" si="616"/>
        <v>10</v>
      </c>
      <c r="E5629" s="36">
        <v>31281</v>
      </c>
      <c r="F5629" s="7">
        <f>IFERROR(IF(INDEX('Temperature Data'!$AA$15:$AA$348,MATCH(LOLP!A5629,'Temperature Data'!$B$15:$B$348,0))&gt;IF(B5629=9,$G$2,LOLP!$F$2),1,0),0)</f>
        <v>0</v>
      </c>
      <c r="G5629" s="7">
        <f>SUMIFS(LOLP!$F$4:$F$8763,$C$4:$C$8763,$C5629,$B$4:$B$8763,$B5629,$D$4:$D$8763,$D5629)</f>
        <v>9</v>
      </c>
      <c r="H5629" s="7">
        <f>COUNTIFS(Calendar!$E$3:$E$367,LOLP!C5629,Calendar!$D$3:$D$367,LOLP!B5629)</f>
        <v>23</v>
      </c>
      <c r="I5629" s="7">
        <f ca="1">IF($F5629=1,OFFSET(start_norps,LOLP!$D5629+(1-$C5629)*24,LOLP!$B5629)*H5629/G5629,0)</f>
        <v>0</v>
      </c>
      <c r="J5629" s="7">
        <f ca="1">IF($F5629=1,OFFSET(start_33,LOLP!$D5629+(1-$C5629)*24,LOLP!$B5629)*H5629/G5629,0)</f>
        <v>0</v>
      </c>
      <c r="K5629" s="7">
        <f ca="1">IF($F5629,OFFSET(start_40,LOLP!$D5629+(1-$C5629)*24,LOLP!$B5629),0)</f>
        <v>0</v>
      </c>
      <c r="L5629" s="7">
        <f ca="1">IF($F5629,OFFSET(start_50,LOLP!$D5629+(1-$C5629)*24,LOLP!$B5629),0)</f>
        <v>0</v>
      </c>
      <c r="M5629" s="25">
        <f t="shared" ca="1" si="611"/>
        <v>0</v>
      </c>
      <c r="N5629" s="25">
        <f t="shared" ca="1" si="612"/>
        <v>0</v>
      </c>
      <c r="O5629" s="15" t="e">
        <f t="shared" ca="1" si="613"/>
        <v>#DIV/0!</v>
      </c>
      <c r="P5629" s="15" t="e">
        <f t="shared" ca="1" si="614"/>
        <v>#DIV/0!</v>
      </c>
    </row>
    <row r="5630" spans="1:16" x14ac:dyDescent="0.25">
      <c r="A5630" s="1">
        <f t="shared" si="615"/>
        <v>43335</v>
      </c>
      <c r="B5630" s="7">
        <f t="shared" si="610"/>
        <v>8</v>
      </c>
      <c r="C5630" s="4">
        <f>INDEX(Calendar!$E$3:$E$367,MATCH(LOLP!$A5630,Calendar!$B$3:$B$367,0))</f>
        <v>1</v>
      </c>
      <c r="D5630" s="2">
        <f t="shared" si="616"/>
        <v>11</v>
      </c>
      <c r="E5630" s="36">
        <v>31910</v>
      </c>
      <c r="F5630" s="7">
        <f>IFERROR(IF(INDEX('Temperature Data'!$AA$15:$AA$348,MATCH(LOLP!A5630,'Temperature Data'!$B$15:$B$348,0))&gt;IF(B5630=9,$G$2,LOLP!$F$2),1,0),0)</f>
        <v>0</v>
      </c>
      <c r="G5630" s="7">
        <f>SUMIFS(LOLP!$F$4:$F$8763,$C$4:$C$8763,$C5630,$B$4:$B$8763,$B5630,$D$4:$D$8763,$D5630)</f>
        <v>9</v>
      </c>
      <c r="H5630" s="7">
        <f>COUNTIFS(Calendar!$E$3:$E$367,LOLP!C5630,Calendar!$D$3:$D$367,LOLP!B5630)</f>
        <v>23</v>
      </c>
      <c r="I5630" s="7">
        <f ca="1">IF($F5630=1,OFFSET(start_norps,LOLP!$D5630+(1-$C5630)*24,LOLP!$B5630)*H5630/G5630,0)</f>
        <v>0</v>
      </c>
      <c r="J5630" s="7">
        <f ca="1">IF($F5630=1,OFFSET(start_33,LOLP!$D5630+(1-$C5630)*24,LOLP!$B5630)*H5630/G5630,0)</f>
        <v>0</v>
      </c>
      <c r="K5630" s="7">
        <f ca="1">IF($F5630,OFFSET(start_40,LOLP!$D5630+(1-$C5630)*24,LOLP!$B5630),0)</f>
        <v>0</v>
      </c>
      <c r="L5630" s="7">
        <f ca="1">IF($F5630,OFFSET(start_50,LOLP!$D5630+(1-$C5630)*24,LOLP!$B5630),0)</f>
        <v>0</v>
      </c>
      <c r="M5630" s="25">
        <f t="shared" ca="1" si="611"/>
        <v>0</v>
      </c>
      <c r="N5630" s="25">
        <f t="shared" ca="1" si="612"/>
        <v>0</v>
      </c>
      <c r="O5630" s="15" t="e">
        <f t="shared" ca="1" si="613"/>
        <v>#DIV/0!</v>
      </c>
      <c r="P5630" s="15" t="e">
        <f t="shared" ca="1" si="614"/>
        <v>#DIV/0!</v>
      </c>
    </row>
    <row r="5631" spans="1:16" x14ac:dyDescent="0.25">
      <c r="A5631" s="1">
        <f t="shared" si="615"/>
        <v>43335</v>
      </c>
      <c r="B5631" s="7">
        <f t="shared" si="610"/>
        <v>8</v>
      </c>
      <c r="C5631" s="4">
        <f>INDEX(Calendar!$E$3:$E$367,MATCH(LOLP!$A5631,Calendar!$B$3:$B$367,0))</f>
        <v>1</v>
      </c>
      <c r="D5631" s="2">
        <f t="shared" si="616"/>
        <v>12</v>
      </c>
      <c r="E5631" s="36">
        <v>32744</v>
      </c>
      <c r="F5631" s="7">
        <f>IFERROR(IF(INDEX('Temperature Data'!$AA$15:$AA$348,MATCH(LOLP!A5631,'Temperature Data'!$B$15:$B$348,0))&gt;IF(B5631=9,$G$2,LOLP!$F$2),1,0),0)</f>
        <v>0</v>
      </c>
      <c r="G5631" s="7">
        <f>SUMIFS(LOLP!$F$4:$F$8763,$C$4:$C$8763,$C5631,$B$4:$B$8763,$B5631,$D$4:$D$8763,$D5631)</f>
        <v>9</v>
      </c>
      <c r="H5631" s="7">
        <f>COUNTIFS(Calendar!$E$3:$E$367,LOLP!C5631,Calendar!$D$3:$D$367,LOLP!B5631)</f>
        <v>23</v>
      </c>
      <c r="I5631" s="7">
        <f ca="1">IF($F5631=1,OFFSET(start_norps,LOLP!$D5631+(1-$C5631)*24,LOLP!$B5631)*H5631/G5631,0)</f>
        <v>0</v>
      </c>
      <c r="J5631" s="7">
        <f ca="1">IF($F5631=1,OFFSET(start_33,LOLP!$D5631+(1-$C5631)*24,LOLP!$B5631)*H5631/G5631,0)</f>
        <v>0</v>
      </c>
      <c r="K5631" s="7">
        <f ca="1">IF($F5631,OFFSET(start_40,LOLP!$D5631+(1-$C5631)*24,LOLP!$B5631),0)</f>
        <v>0</v>
      </c>
      <c r="L5631" s="7">
        <f ca="1">IF($F5631,OFFSET(start_50,LOLP!$D5631+(1-$C5631)*24,LOLP!$B5631),0)</f>
        <v>0</v>
      </c>
      <c r="M5631" s="25">
        <f t="shared" ca="1" si="611"/>
        <v>0</v>
      </c>
      <c r="N5631" s="25">
        <f t="shared" ca="1" si="612"/>
        <v>0</v>
      </c>
      <c r="O5631" s="15" t="e">
        <f t="shared" ca="1" si="613"/>
        <v>#DIV/0!</v>
      </c>
      <c r="P5631" s="15" t="e">
        <f t="shared" ca="1" si="614"/>
        <v>#DIV/0!</v>
      </c>
    </row>
    <row r="5632" spans="1:16" x14ac:dyDescent="0.25">
      <c r="A5632" s="1">
        <f t="shared" si="615"/>
        <v>43335</v>
      </c>
      <c r="B5632" s="7">
        <f t="shared" si="610"/>
        <v>8</v>
      </c>
      <c r="C5632" s="4">
        <f>INDEX(Calendar!$E$3:$E$367,MATCH(LOLP!$A5632,Calendar!$B$3:$B$367,0))</f>
        <v>1</v>
      </c>
      <c r="D5632" s="2">
        <f t="shared" si="616"/>
        <v>13</v>
      </c>
      <c r="E5632" s="36">
        <v>33958</v>
      </c>
      <c r="F5632" s="7">
        <f>IFERROR(IF(INDEX('Temperature Data'!$AA$15:$AA$348,MATCH(LOLP!A5632,'Temperature Data'!$B$15:$B$348,0))&gt;IF(B5632=9,$G$2,LOLP!$F$2),1,0),0)</f>
        <v>0</v>
      </c>
      <c r="G5632" s="7">
        <f>SUMIFS(LOLP!$F$4:$F$8763,$C$4:$C$8763,$C5632,$B$4:$B$8763,$B5632,$D$4:$D$8763,$D5632)</f>
        <v>9</v>
      </c>
      <c r="H5632" s="7">
        <f>COUNTIFS(Calendar!$E$3:$E$367,LOLP!C5632,Calendar!$D$3:$D$367,LOLP!B5632)</f>
        <v>23</v>
      </c>
      <c r="I5632" s="7">
        <f ca="1">IF($F5632=1,OFFSET(start_norps,LOLP!$D5632+(1-$C5632)*24,LOLP!$B5632)*H5632/G5632,0)</f>
        <v>0</v>
      </c>
      <c r="J5632" s="7">
        <f ca="1">IF($F5632=1,OFFSET(start_33,LOLP!$D5632+(1-$C5632)*24,LOLP!$B5632)*H5632/G5632,0)</f>
        <v>0</v>
      </c>
      <c r="K5632" s="7">
        <f ca="1">IF($F5632,OFFSET(start_40,LOLP!$D5632+(1-$C5632)*24,LOLP!$B5632),0)</f>
        <v>0</v>
      </c>
      <c r="L5632" s="7">
        <f ca="1">IF($F5632,OFFSET(start_50,LOLP!$D5632+(1-$C5632)*24,LOLP!$B5632),0)</f>
        <v>0</v>
      </c>
      <c r="M5632" s="25">
        <f t="shared" ca="1" si="611"/>
        <v>0</v>
      </c>
      <c r="N5632" s="25">
        <f t="shared" ca="1" si="612"/>
        <v>0</v>
      </c>
      <c r="O5632" s="15" t="e">
        <f t="shared" ca="1" si="613"/>
        <v>#DIV/0!</v>
      </c>
      <c r="P5632" s="15" t="e">
        <f t="shared" ca="1" si="614"/>
        <v>#DIV/0!</v>
      </c>
    </row>
    <row r="5633" spans="1:16" x14ac:dyDescent="0.25">
      <c r="A5633" s="1">
        <f t="shared" si="615"/>
        <v>43335</v>
      </c>
      <c r="B5633" s="7">
        <f t="shared" si="610"/>
        <v>8</v>
      </c>
      <c r="C5633" s="4">
        <f>INDEX(Calendar!$E$3:$E$367,MATCH(LOLP!$A5633,Calendar!$B$3:$B$367,0))</f>
        <v>1</v>
      </c>
      <c r="D5633" s="2">
        <f t="shared" si="616"/>
        <v>14</v>
      </c>
      <c r="E5633" s="36">
        <v>35398</v>
      </c>
      <c r="F5633" s="7">
        <f>IFERROR(IF(INDEX('Temperature Data'!$AA$15:$AA$348,MATCH(LOLP!A5633,'Temperature Data'!$B$15:$B$348,0))&gt;IF(B5633=9,$G$2,LOLP!$F$2),1,0),0)</f>
        <v>0</v>
      </c>
      <c r="G5633" s="7">
        <f>SUMIFS(LOLP!$F$4:$F$8763,$C$4:$C$8763,$C5633,$B$4:$B$8763,$B5633,$D$4:$D$8763,$D5633)</f>
        <v>9</v>
      </c>
      <c r="H5633" s="7">
        <f>COUNTIFS(Calendar!$E$3:$E$367,LOLP!C5633,Calendar!$D$3:$D$367,LOLP!B5633)</f>
        <v>23</v>
      </c>
      <c r="I5633" s="7">
        <f ca="1">IF($F5633=1,OFFSET(start_norps,LOLP!$D5633+(1-$C5633)*24,LOLP!$B5633)*H5633/G5633,0)</f>
        <v>0</v>
      </c>
      <c r="J5633" s="7">
        <f ca="1">IF($F5633=1,OFFSET(start_33,LOLP!$D5633+(1-$C5633)*24,LOLP!$B5633)*H5633/G5633,0)</f>
        <v>0</v>
      </c>
      <c r="K5633" s="7">
        <f ca="1">IF($F5633,OFFSET(start_40,LOLP!$D5633+(1-$C5633)*24,LOLP!$B5633),0)</f>
        <v>0</v>
      </c>
      <c r="L5633" s="7">
        <f ca="1">IF($F5633,OFFSET(start_50,LOLP!$D5633+(1-$C5633)*24,LOLP!$B5633),0)</f>
        <v>0</v>
      </c>
      <c r="M5633" s="25">
        <f t="shared" ca="1" si="611"/>
        <v>0</v>
      </c>
      <c r="N5633" s="25">
        <f t="shared" ca="1" si="612"/>
        <v>0</v>
      </c>
      <c r="O5633" s="15" t="e">
        <f t="shared" ca="1" si="613"/>
        <v>#DIV/0!</v>
      </c>
      <c r="P5633" s="15" t="e">
        <f t="shared" ca="1" si="614"/>
        <v>#DIV/0!</v>
      </c>
    </row>
    <row r="5634" spans="1:16" x14ac:dyDescent="0.25">
      <c r="A5634" s="1">
        <f t="shared" si="615"/>
        <v>43335</v>
      </c>
      <c r="B5634" s="7">
        <f t="shared" si="610"/>
        <v>8</v>
      </c>
      <c r="C5634" s="4">
        <f>INDEX(Calendar!$E$3:$E$367,MATCH(LOLP!$A5634,Calendar!$B$3:$B$367,0))</f>
        <v>1</v>
      </c>
      <c r="D5634" s="2">
        <f t="shared" si="616"/>
        <v>15</v>
      </c>
      <c r="E5634" s="36">
        <v>36698</v>
      </c>
      <c r="F5634" s="7">
        <f>IFERROR(IF(INDEX('Temperature Data'!$AA$15:$AA$348,MATCH(LOLP!A5634,'Temperature Data'!$B$15:$B$348,0))&gt;IF(B5634=9,$G$2,LOLP!$F$2),1,0),0)</f>
        <v>0</v>
      </c>
      <c r="G5634" s="7">
        <f>SUMIFS(LOLP!$F$4:$F$8763,$C$4:$C$8763,$C5634,$B$4:$B$8763,$B5634,$D$4:$D$8763,$D5634)</f>
        <v>9</v>
      </c>
      <c r="H5634" s="7">
        <f>COUNTIFS(Calendar!$E$3:$E$367,LOLP!C5634,Calendar!$D$3:$D$367,LOLP!B5634)</f>
        <v>23</v>
      </c>
      <c r="I5634" s="7">
        <f ca="1">IF($F5634=1,OFFSET(start_norps,LOLP!$D5634+(1-$C5634)*24,LOLP!$B5634)*H5634/G5634,0)</f>
        <v>0</v>
      </c>
      <c r="J5634" s="7">
        <f ca="1">IF($F5634=1,OFFSET(start_33,LOLP!$D5634+(1-$C5634)*24,LOLP!$B5634)*H5634/G5634,0)</f>
        <v>0</v>
      </c>
      <c r="K5634" s="7">
        <f ca="1">IF($F5634,OFFSET(start_40,LOLP!$D5634+(1-$C5634)*24,LOLP!$B5634),0)</f>
        <v>0</v>
      </c>
      <c r="L5634" s="7">
        <f ca="1">IF($F5634,OFFSET(start_50,LOLP!$D5634+(1-$C5634)*24,LOLP!$B5634),0)</f>
        <v>0</v>
      </c>
      <c r="M5634" s="25">
        <f t="shared" ca="1" si="611"/>
        <v>0</v>
      </c>
      <c r="N5634" s="25">
        <f t="shared" ca="1" si="612"/>
        <v>0</v>
      </c>
      <c r="O5634" s="15" t="e">
        <f t="shared" ca="1" si="613"/>
        <v>#DIV/0!</v>
      </c>
      <c r="P5634" s="15" t="e">
        <f t="shared" ca="1" si="614"/>
        <v>#DIV/0!</v>
      </c>
    </row>
    <row r="5635" spans="1:16" x14ac:dyDescent="0.25">
      <c r="A5635" s="1">
        <f t="shared" si="615"/>
        <v>43335</v>
      </c>
      <c r="B5635" s="7">
        <f t="shared" si="610"/>
        <v>8</v>
      </c>
      <c r="C5635" s="4">
        <f>INDEX(Calendar!$E$3:$E$367,MATCH(LOLP!$A5635,Calendar!$B$3:$B$367,0))</f>
        <v>1</v>
      </c>
      <c r="D5635" s="2">
        <f t="shared" si="616"/>
        <v>16</v>
      </c>
      <c r="E5635" s="36">
        <v>37689</v>
      </c>
      <c r="F5635" s="7">
        <f>IFERROR(IF(INDEX('Temperature Data'!$AA$15:$AA$348,MATCH(LOLP!A5635,'Temperature Data'!$B$15:$B$348,0))&gt;IF(B5635=9,$G$2,LOLP!$F$2),1,0),0)</f>
        <v>0</v>
      </c>
      <c r="G5635" s="7">
        <f>SUMIFS(LOLP!$F$4:$F$8763,$C$4:$C$8763,$C5635,$B$4:$B$8763,$B5635,$D$4:$D$8763,$D5635)</f>
        <v>9</v>
      </c>
      <c r="H5635" s="7">
        <f>COUNTIFS(Calendar!$E$3:$E$367,LOLP!C5635,Calendar!$D$3:$D$367,LOLP!B5635)</f>
        <v>23</v>
      </c>
      <c r="I5635" s="7">
        <f ca="1">IF($F5635=1,OFFSET(start_norps,LOLP!$D5635+(1-$C5635)*24,LOLP!$B5635)*H5635/G5635,0)</f>
        <v>0</v>
      </c>
      <c r="J5635" s="7">
        <f ca="1">IF($F5635=1,OFFSET(start_33,LOLP!$D5635+(1-$C5635)*24,LOLP!$B5635)*H5635/G5635,0)</f>
        <v>0</v>
      </c>
      <c r="K5635" s="7">
        <f ca="1">IF($F5635,OFFSET(start_40,LOLP!$D5635+(1-$C5635)*24,LOLP!$B5635),0)</f>
        <v>0</v>
      </c>
      <c r="L5635" s="7">
        <f ca="1">IF($F5635,OFFSET(start_50,LOLP!$D5635+(1-$C5635)*24,LOLP!$B5635),0)</f>
        <v>0</v>
      </c>
      <c r="M5635" s="25">
        <f t="shared" ca="1" si="611"/>
        <v>0</v>
      </c>
      <c r="N5635" s="25">
        <f t="shared" ca="1" si="612"/>
        <v>0</v>
      </c>
      <c r="O5635" s="15" t="e">
        <f t="shared" ca="1" si="613"/>
        <v>#DIV/0!</v>
      </c>
      <c r="P5635" s="15" t="e">
        <f t="shared" ca="1" si="614"/>
        <v>#DIV/0!</v>
      </c>
    </row>
    <row r="5636" spans="1:16" x14ac:dyDescent="0.25">
      <c r="A5636" s="1">
        <f t="shared" si="615"/>
        <v>43335</v>
      </c>
      <c r="B5636" s="7">
        <f t="shared" si="610"/>
        <v>8</v>
      </c>
      <c r="C5636" s="4">
        <f>INDEX(Calendar!$E$3:$E$367,MATCH(LOLP!$A5636,Calendar!$B$3:$B$367,0))</f>
        <v>1</v>
      </c>
      <c r="D5636" s="2">
        <f t="shared" si="616"/>
        <v>17</v>
      </c>
      <c r="E5636" s="36">
        <v>37918</v>
      </c>
      <c r="F5636" s="7">
        <f>IFERROR(IF(INDEX('Temperature Data'!$AA$15:$AA$348,MATCH(LOLP!A5636,'Temperature Data'!$B$15:$B$348,0))&gt;IF(B5636=9,$G$2,LOLP!$F$2),1,0),0)</f>
        <v>0</v>
      </c>
      <c r="G5636" s="7">
        <f>SUMIFS(LOLP!$F$4:$F$8763,$C$4:$C$8763,$C5636,$B$4:$B$8763,$B5636,$D$4:$D$8763,$D5636)</f>
        <v>9</v>
      </c>
      <c r="H5636" s="7">
        <f>COUNTIFS(Calendar!$E$3:$E$367,LOLP!C5636,Calendar!$D$3:$D$367,LOLP!B5636)</f>
        <v>23</v>
      </c>
      <c r="I5636" s="7">
        <f ca="1">IF($F5636=1,OFFSET(start_norps,LOLP!$D5636+(1-$C5636)*24,LOLP!$B5636)*H5636/G5636,0)</f>
        <v>0</v>
      </c>
      <c r="J5636" s="7">
        <f ca="1">IF($F5636=1,OFFSET(start_33,LOLP!$D5636+(1-$C5636)*24,LOLP!$B5636)*H5636/G5636,0)</f>
        <v>0</v>
      </c>
      <c r="K5636" s="7">
        <f ca="1">IF($F5636,OFFSET(start_40,LOLP!$D5636+(1-$C5636)*24,LOLP!$B5636),0)</f>
        <v>0</v>
      </c>
      <c r="L5636" s="7">
        <f ca="1">IF($F5636,OFFSET(start_50,LOLP!$D5636+(1-$C5636)*24,LOLP!$B5636),0)</f>
        <v>0</v>
      </c>
      <c r="M5636" s="25">
        <f t="shared" ca="1" si="611"/>
        <v>0</v>
      </c>
      <c r="N5636" s="25">
        <f t="shared" ca="1" si="612"/>
        <v>0</v>
      </c>
      <c r="O5636" s="15" t="e">
        <f t="shared" ca="1" si="613"/>
        <v>#DIV/0!</v>
      </c>
      <c r="P5636" s="15" t="e">
        <f t="shared" ca="1" si="614"/>
        <v>#DIV/0!</v>
      </c>
    </row>
    <row r="5637" spans="1:16" x14ac:dyDescent="0.25">
      <c r="A5637" s="1">
        <f t="shared" si="615"/>
        <v>43335</v>
      </c>
      <c r="B5637" s="7">
        <f t="shared" ref="B5637:B5700" si="617">MONTH(A5637)</f>
        <v>8</v>
      </c>
      <c r="C5637" s="4">
        <f>INDEX(Calendar!$E$3:$E$367,MATCH(LOLP!$A5637,Calendar!$B$3:$B$367,0))</f>
        <v>1</v>
      </c>
      <c r="D5637" s="2">
        <f t="shared" si="616"/>
        <v>18</v>
      </c>
      <c r="E5637" s="36">
        <v>37332</v>
      </c>
      <c r="F5637" s="7">
        <f>IFERROR(IF(INDEX('Temperature Data'!$AA$15:$AA$348,MATCH(LOLP!A5637,'Temperature Data'!$B$15:$B$348,0))&gt;IF(B5637=9,$G$2,LOLP!$F$2),1,0),0)</f>
        <v>0</v>
      </c>
      <c r="G5637" s="7">
        <f>SUMIFS(LOLP!$F$4:$F$8763,$C$4:$C$8763,$C5637,$B$4:$B$8763,$B5637,$D$4:$D$8763,$D5637)</f>
        <v>9</v>
      </c>
      <c r="H5637" s="7">
        <f>COUNTIFS(Calendar!$E$3:$E$367,LOLP!C5637,Calendar!$D$3:$D$367,LOLP!B5637)</f>
        <v>23</v>
      </c>
      <c r="I5637" s="7">
        <f ca="1">IF($F5637=1,OFFSET(start_norps,LOLP!$D5637+(1-$C5637)*24,LOLP!$B5637)*H5637/G5637,0)</f>
        <v>0</v>
      </c>
      <c r="J5637" s="7">
        <f ca="1">IF($F5637=1,OFFSET(start_33,LOLP!$D5637+(1-$C5637)*24,LOLP!$B5637)*H5637/G5637,0)</f>
        <v>0</v>
      </c>
      <c r="K5637" s="7">
        <f ca="1">IF($F5637,OFFSET(start_40,LOLP!$D5637+(1-$C5637)*24,LOLP!$B5637),0)</f>
        <v>0</v>
      </c>
      <c r="L5637" s="7">
        <f ca="1">IF($F5637,OFFSET(start_50,LOLP!$D5637+(1-$C5637)*24,LOLP!$B5637),0)</f>
        <v>0</v>
      </c>
      <c r="M5637" s="25">
        <f t="shared" ref="M5637:M5700" ca="1" si="618">I5637/I$8764</f>
        <v>0</v>
      </c>
      <c r="N5637" s="25">
        <f t="shared" ref="N5637:N5700" ca="1" si="619">J5637/J$8764</f>
        <v>0</v>
      </c>
      <c r="O5637" s="15" t="e">
        <f t="shared" ref="O5637:O5700" ca="1" si="620">K5637/K$8764</f>
        <v>#DIV/0!</v>
      </c>
      <c r="P5637" s="15" t="e">
        <f t="shared" ref="P5637:P5700" ca="1" si="621">L5637/L$8764</f>
        <v>#DIV/0!</v>
      </c>
    </row>
    <row r="5638" spans="1:16" x14ac:dyDescent="0.25">
      <c r="A5638" s="1">
        <f t="shared" si="615"/>
        <v>43335</v>
      </c>
      <c r="B5638" s="7">
        <f t="shared" si="617"/>
        <v>8</v>
      </c>
      <c r="C5638" s="4">
        <f>INDEX(Calendar!$E$3:$E$367,MATCH(LOLP!$A5638,Calendar!$B$3:$B$367,0))</f>
        <v>1</v>
      </c>
      <c r="D5638" s="2">
        <f t="shared" si="616"/>
        <v>19</v>
      </c>
      <c r="E5638" s="36">
        <v>36481</v>
      </c>
      <c r="F5638" s="7">
        <f>IFERROR(IF(INDEX('Temperature Data'!$AA$15:$AA$348,MATCH(LOLP!A5638,'Temperature Data'!$B$15:$B$348,0))&gt;IF(B5638=9,$G$2,LOLP!$F$2),1,0),0)</f>
        <v>0</v>
      </c>
      <c r="G5638" s="7">
        <f>SUMIFS(LOLP!$F$4:$F$8763,$C$4:$C$8763,$C5638,$B$4:$B$8763,$B5638,$D$4:$D$8763,$D5638)</f>
        <v>9</v>
      </c>
      <c r="H5638" s="7">
        <f>COUNTIFS(Calendar!$E$3:$E$367,LOLP!C5638,Calendar!$D$3:$D$367,LOLP!B5638)</f>
        <v>23</v>
      </c>
      <c r="I5638" s="7">
        <f ca="1">IF($F5638=1,OFFSET(start_norps,LOLP!$D5638+(1-$C5638)*24,LOLP!$B5638)*H5638/G5638,0)</f>
        <v>0</v>
      </c>
      <c r="J5638" s="7">
        <f ca="1">IF($F5638=1,OFFSET(start_33,LOLP!$D5638+(1-$C5638)*24,LOLP!$B5638)*H5638/G5638,0)</f>
        <v>0</v>
      </c>
      <c r="K5638" s="7">
        <f ca="1">IF($F5638,OFFSET(start_40,LOLP!$D5638+(1-$C5638)*24,LOLP!$B5638),0)</f>
        <v>0</v>
      </c>
      <c r="L5638" s="7">
        <f ca="1">IF($F5638,OFFSET(start_50,LOLP!$D5638+(1-$C5638)*24,LOLP!$B5638),0)</f>
        <v>0</v>
      </c>
      <c r="M5638" s="25">
        <f t="shared" ca="1" si="618"/>
        <v>0</v>
      </c>
      <c r="N5638" s="25">
        <f t="shared" ca="1" si="619"/>
        <v>0</v>
      </c>
      <c r="O5638" s="15" t="e">
        <f t="shared" ca="1" si="620"/>
        <v>#DIV/0!</v>
      </c>
      <c r="P5638" s="15" t="e">
        <f t="shared" ca="1" si="621"/>
        <v>#DIV/0!</v>
      </c>
    </row>
    <row r="5639" spans="1:16" x14ac:dyDescent="0.25">
      <c r="A5639" s="1">
        <f t="shared" si="615"/>
        <v>43335</v>
      </c>
      <c r="B5639" s="7">
        <f t="shared" si="617"/>
        <v>8</v>
      </c>
      <c r="C5639" s="4">
        <f>INDEX(Calendar!$E$3:$E$367,MATCH(LOLP!$A5639,Calendar!$B$3:$B$367,0))</f>
        <v>1</v>
      </c>
      <c r="D5639" s="2">
        <f t="shared" si="616"/>
        <v>20</v>
      </c>
      <c r="E5639" s="36">
        <v>35859</v>
      </c>
      <c r="F5639" s="7">
        <f>IFERROR(IF(INDEX('Temperature Data'!$AA$15:$AA$348,MATCH(LOLP!A5639,'Temperature Data'!$B$15:$B$348,0))&gt;IF(B5639=9,$G$2,LOLP!$F$2),1,0),0)</f>
        <v>0</v>
      </c>
      <c r="G5639" s="7">
        <f>SUMIFS(LOLP!$F$4:$F$8763,$C$4:$C$8763,$C5639,$B$4:$B$8763,$B5639,$D$4:$D$8763,$D5639)</f>
        <v>9</v>
      </c>
      <c r="H5639" s="7">
        <f>COUNTIFS(Calendar!$E$3:$E$367,LOLP!C5639,Calendar!$D$3:$D$367,LOLP!B5639)</f>
        <v>23</v>
      </c>
      <c r="I5639" s="7">
        <f ca="1">IF($F5639=1,OFFSET(start_norps,LOLP!$D5639+(1-$C5639)*24,LOLP!$B5639)*H5639/G5639,0)</f>
        <v>0</v>
      </c>
      <c r="J5639" s="7">
        <f ca="1">IF($F5639=1,OFFSET(start_33,LOLP!$D5639+(1-$C5639)*24,LOLP!$B5639)*H5639/G5639,0)</f>
        <v>0</v>
      </c>
      <c r="K5639" s="7">
        <f ca="1">IF($F5639,OFFSET(start_40,LOLP!$D5639+(1-$C5639)*24,LOLP!$B5639),0)</f>
        <v>0</v>
      </c>
      <c r="L5639" s="7">
        <f ca="1">IF($F5639,OFFSET(start_50,LOLP!$D5639+(1-$C5639)*24,LOLP!$B5639),0)</f>
        <v>0</v>
      </c>
      <c r="M5639" s="25">
        <f t="shared" ca="1" si="618"/>
        <v>0</v>
      </c>
      <c r="N5639" s="25">
        <f t="shared" ca="1" si="619"/>
        <v>0</v>
      </c>
      <c r="O5639" s="15" t="e">
        <f t="shared" ca="1" si="620"/>
        <v>#DIV/0!</v>
      </c>
      <c r="P5639" s="15" t="e">
        <f t="shared" ca="1" si="621"/>
        <v>#DIV/0!</v>
      </c>
    </row>
    <row r="5640" spans="1:16" x14ac:dyDescent="0.25">
      <c r="A5640" s="1">
        <f t="shared" si="615"/>
        <v>43335</v>
      </c>
      <c r="B5640" s="7">
        <f t="shared" si="617"/>
        <v>8</v>
      </c>
      <c r="C5640" s="4">
        <f>INDEX(Calendar!$E$3:$E$367,MATCH(LOLP!$A5640,Calendar!$B$3:$B$367,0))</f>
        <v>1</v>
      </c>
      <c r="D5640" s="2">
        <f t="shared" si="616"/>
        <v>21</v>
      </c>
      <c r="E5640" s="36">
        <v>33768</v>
      </c>
      <c r="F5640" s="7">
        <f>IFERROR(IF(INDEX('Temperature Data'!$AA$15:$AA$348,MATCH(LOLP!A5640,'Temperature Data'!$B$15:$B$348,0))&gt;IF(B5640=9,$G$2,LOLP!$F$2),1,0),0)</f>
        <v>0</v>
      </c>
      <c r="G5640" s="7">
        <f>SUMIFS(LOLP!$F$4:$F$8763,$C$4:$C$8763,$C5640,$B$4:$B$8763,$B5640,$D$4:$D$8763,$D5640)</f>
        <v>9</v>
      </c>
      <c r="H5640" s="7">
        <f>COUNTIFS(Calendar!$E$3:$E$367,LOLP!C5640,Calendar!$D$3:$D$367,LOLP!B5640)</f>
        <v>23</v>
      </c>
      <c r="I5640" s="7">
        <f ca="1">IF($F5640=1,OFFSET(start_norps,LOLP!$D5640+(1-$C5640)*24,LOLP!$B5640)*H5640/G5640,0)</f>
        <v>0</v>
      </c>
      <c r="J5640" s="7">
        <f ca="1">IF($F5640=1,OFFSET(start_33,LOLP!$D5640+(1-$C5640)*24,LOLP!$B5640)*H5640/G5640,0)</f>
        <v>0</v>
      </c>
      <c r="K5640" s="7">
        <f ca="1">IF($F5640,OFFSET(start_40,LOLP!$D5640+(1-$C5640)*24,LOLP!$B5640),0)</f>
        <v>0</v>
      </c>
      <c r="L5640" s="7">
        <f ca="1">IF($F5640,OFFSET(start_50,LOLP!$D5640+(1-$C5640)*24,LOLP!$B5640),0)</f>
        <v>0</v>
      </c>
      <c r="M5640" s="25">
        <f t="shared" ca="1" si="618"/>
        <v>0</v>
      </c>
      <c r="N5640" s="25">
        <f t="shared" ca="1" si="619"/>
        <v>0</v>
      </c>
      <c r="O5640" s="15" t="e">
        <f t="shared" ca="1" si="620"/>
        <v>#DIV/0!</v>
      </c>
      <c r="P5640" s="15" t="e">
        <f t="shared" ca="1" si="621"/>
        <v>#DIV/0!</v>
      </c>
    </row>
    <row r="5641" spans="1:16" x14ac:dyDescent="0.25">
      <c r="A5641" s="1">
        <f t="shared" si="615"/>
        <v>43335</v>
      </c>
      <c r="B5641" s="7">
        <f t="shared" si="617"/>
        <v>8</v>
      </c>
      <c r="C5641" s="4">
        <f>INDEX(Calendar!$E$3:$E$367,MATCH(LOLP!$A5641,Calendar!$B$3:$B$367,0))</f>
        <v>1</v>
      </c>
      <c r="D5641" s="2">
        <f t="shared" si="616"/>
        <v>22</v>
      </c>
      <c r="E5641" s="36">
        <v>30778</v>
      </c>
      <c r="F5641" s="7">
        <f>IFERROR(IF(INDEX('Temperature Data'!$AA$15:$AA$348,MATCH(LOLP!A5641,'Temperature Data'!$B$15:$B$348,0))&gt;IF(B5641=9,$G$2,LOLP!$F$2),1,0),0)</f>
        <v>0</v>
      </c>
      <c r="G5641" s="7">
        <f>SUMIFS(LOLP!$F$4:$F$8763,$C$4:$C$8763,$C5641,$B$4:$B$8763,$B5641,$D$4:$D$8763,$D5641)</f>
        <v>9</v>
      </c>
      <c r="H5641" s="7">
        <f>COUNTIFS(Calendar!$E$3:$E$367,LOLP!C5641,Calendar!$D$3:$D$367,LOLP!B5641)</f>
        <v>23</v>
      </c>
      <c r="I5641" s="7">
        <f ca="1">IF($F5641=1,OFFSET(start_norps,LOLP!$D5641+(1-$C5641)*24,LOLP!$B5641)*H5641/G5641,0)</f>
        <v>0</v>
      </c>
      <c r="J5641" s="7">
        <f ca="1">IF($F5641=1,OFFSET(start_33,LOLP!$D5641+(1-$C5641)*24,LOLP!$B5641)*H5641/G5641,0)</f>
        <v>0</v>
      </c>
      <c r="K5641" s="7">
        <f ca="1">IF($F5641,OFFSET(start_40,LOLP!$D5641+(1-$C5641)*24,LOLP!$B5641),0)</f>
        <v>0</v>
      </c>
      <c r="L5641" s="7">
        <f ca="1">IF($F5641,OFFSET(start_50,LOLP!$D5641+(1-$C5641)*24,LOLP!$B5641),0)</f>
        <v>0</v>
      </c>
      <c r="M5641" s="25">
        <f t="shared" ca="1" si="618"/>
        <v>0</v>
      </c>
      <c r="N5641" s="25">
        <f t="shared" ca="1" si="619"/>
        <v>0</v>
      </c>
      <c r="O5641" s="15" t="e">
        <f t="shared" ca="1" si="620"/>
        <v>#DIV/0!</v>
      </c>
      <c r="P5641" s="15" t="e">
        <f t="shared" ca="1" si="621"/>
        <v>#DIV/0!</v>
      </c>
    </row>
    <row r="5642" spans="1:16" x14ac:dyDescent="0.25">
      <c r="A5642" s="1">
        <f t="shared" si="615"/>
        <v>43335</v>
      </c>
      <c r="B5642" s="7">
        <f t="shared" si="617"/>
        <v>8</v>
      </c>
      <c r="C5642" s="4">
        <f>INDEX(Calendar!$E$3:$E$367,MATCH(LOLP!$A5642,Calendar!$B$3:$B$367,0))</f>
        <v>1</v>
      </c>
      <c r="D5642" s="2">
        <f t="shared" si="616"/>
        <v>23</v>
      </c>
      <c r="E5642" s="36">
        <v>28163</v>
      </c>
      <c r="F5642" s="7">
        <f>IFERROR(IF(INDEX('Temperature Data'!$AA$15:$AA$348,MATCH(LOLP!A5642,'Temperature Data'!$B$15:$B$348,0))&gt;IF(B5642=9,$G$2,LOLP!$F$2),1,0),0)</f>
        <v>0</v>
      </c>
      <c r="G5642" s="7">
        <f>SUMIFS(LOLP!$F$4:$F$8763,$C$4:$C$8763,$C5642,$B$4:$B$8763,$B5642,$D$4:$D$8763,$D5642)</f>
        <v>9</v>
      </c>
      <c r="H5642" s="7">
        <f>COUNTIFS(Calendar!$E$3:$E$367,LOLP!C5642,Calendar!$D$3:$D$367,LOLP!B5642)</f>
        <v>23</v>
      </c>
      <c r="I5642" s="7">
        <f ca="1">IF($F5642=1,OFFSET(start_norps,LOLP!$D5642+(1-$C5642)*24,LOLP!$B5642)*H5642/G5642,0)</f>
        <v>0</v>
      </c>
      <c r="J5642" s="7">
        <f ca="1">IF($F5642=1,OFFSET(start_33,LOLP!$D5642+(1-$C5642)*24,LOLP!$B5642)*H5642/G5642,0)</f>
        <v>0</v>
      </c>
      <c r="K5642" s="7">
        <f ca="1">IF($F5642,OFFSET(start_40,LOLP!$D5642+(1-$C5642)*24,LOLP!$B5642),0)</f>
        <v>0</v>
      </c>
      <c r="L5642" s="7">
        <f ca="1">IF($F5642,OFFSET(start_50,LOLP!$D5642+(1-$C5642)*24,LOLP!$B5642),0)</f>
        <v>0</v>
      </c>
      <c r="M5642" s="25">
        <f t="shared" ca="1" si="618"/>
        <v>0</v>
      </c>
      <c r="N5642" s="25">
        <f t="shared" ca="1" si="619"/>
        <v>0</v>
      </c>
      <c r="O5642" s="15" t="e">
        <f t="shared" ca="1" si="620"/>
        <v>#DIV/0!</v>
      </c>
      <c r="P5642" s="15" t="e">
        <f t="shared" ca="1" si="621"/>
        <v>#DIV/0!</v>
      </c>
    </row>
    <row r="5643" spans="1:16" x14ac:dyDescent="0.25">
      <c r="A5643" s="1">
        <f t="shared" si="615"/>
        <v>43335</v>
      </c>
      <c r="B5643" s="7">
        <f t="shared" si="617"/>
        <v>8</v>
      </c>
      <c r="C5643" s="4">
        <f>INDEX(Calendar!$E$3:$E$367,MATCH(LOLP!$A5643,Calendar!$B$3:$B$367,0))</f>
        <v>1</v>
      </c>
      <c r="D5643" s="2">
        <f t="shared" si="616"/>
        <v>24</v>
      </c>
      <c r="E5643" s="36">
        <v>26372</v>
      </c>
      <c r="F5643" s="7">
        <f>IFERROR(IF(INDEX('Temperature Data'!$AA$15:$AA$348,MATCH(LOLP!A5643,'Temperature Data'!$B$15:$B$348,0))&gt;IF(B5643=9,$G$2,LOLP!$F$2),1,0),0)</f>
        <v>0</v>
      </c>
      <c r="G5643" s="7">
        <f>SUMIFS(LOLP!$F$4:$F$8763,$C$4:$C$8763,$C5643,$B$4:$B$8763,$B5643,$D$4:$D$8763,$D5643)</f>
        <v>9</v>
      </c>
      <c r="H5643" s="7">
        <f>COUNTIFS(Calendar!$E$3:$E$367,LOLP!C5643,Calendar!$D$3:$D$367,LOLP!B5643)</f>
        <v>23</v>
      </c>
      <c r="I5643" s="7">
        <f ca="1">IF($F5643=1,OFFSET(start_norps,LOLP!$D5643+(1-$C5643)*24,LOLP!$B5643)*H5643/G5643,0)</f>
        <v>0</v>
      </c>
      <c r="J5643" s="7">
        <f ca="1">IF($F5643=1,OFFSET(start_33,LOLP!$D5643+(1-$C5643)*24,LOLP!$B5643)*H5643/G5643,0)</f>
        <v>0</v>
      </c>
      <c r="K5643" s="7">
        <f ca="1">IF($F5643,OFFSET(start_40,LOLP!$D5643+(1-$C5643)*24,LOLP!$B5643),0)</f>
        <v>0</v>
      </c>
      <c r="L5643" s="7">
        <f ca="1">IF($F5643,OFFSET(start_50,LOLP!$D5643+(1-$C5643)*24,LOLP!$B5643),0)</f>
        <v>0</v>
      </c>
      <c r="M5643" s="25">
        <f t="shared" ca="1" si="618"/>
        <v>0</v>
      </c>
      <c r="N5643" s="25">
        <f t="shared" ca="1" si="619"/>
        <v>0</v>
      </c>
      <c r="O5643" s="15" t="e">
        <f t="shared" ca="1" si="620"/>
        <v>#DIV/0!</v>
      </c>
      <c r="P5643" s="15" t="e">
        <f t="shared" ca="1" si="621"/>
        <v>#DIV/0!</v>
      </c>
    </row>
    <row r="5644" spans="1:16" x14ac:dyDescent="0.25">
      <c r="A5644" s="1">
        <f t="shared" si="615"/>
        <v>43336</v>
      </c>
      <c r="B5644" s="7">
        <f t="shared" si="617"/>
        <v>8</v>
      </c>
      <c r="C5644" s="4">
        <f>INDEX(Calendar!$E$3:$E$367,MATCH(LOLP!$A5644,Calendar!$B$3:$B$367,0))</f>
        <v>1</v>
      </c>
      <c r="D5644" s="2">
        <f t="shared" si="616"/>
        <v>1</v>
      </c>
      <c r="E5644" s="36">
        <v>24999</v>
      </c>
      <c r="F5644" s="7">
        <f>IFERROR(IF(INDEX('Temperature Data'!$AA$15:$AA$348,MATCH(LOLP!A5644,'Temperature Data'!$B$15:$B$348,0))&gt;IF(B5644=9,$G$2,LOLP!$F$2),1,0),0)</f>
        <v>0</v>
      </c>
      <c r="G5644" s="7">
        <f>SUMIFS(LOLP!$F$4:$F$8763,$C$4:$C$8763,$C5644,$B$4:$B$8763,$B5644,$D$4:$D$8763,$D5644)</f>
        <v>9</v>
      </c>
      <c r="H5644" s="7">
        <f>COUNTIFS(Calendar!$E$3:$E$367,LOLP!C5644,Calendar!$D$3:$D$367,LOLP!B5644)</f>
        <v>23</v>
      </c>
      <c r="I5644" s="7">
        <f ca="1">IF($F5644=1,OFFSET(start_norps,LOLP!$D5644+(1-$C5644)*24,LOLP!$B5644)*H5644/G5644,0)</f>
        <v>0</v>
      </c>
      <c r="J5644" s="7">
        <f ca="1">IF($F5644=1,OFFSET(start_33,LOLP!$D5644+(1-$C5644)*24,LOLP!$B5644)*H5644/G5644,0)</f>
        <v>0</v>
      </c>
      <c r="K5644" s="7">
        <f ca="1">IF($F5644,OFFSET(start_40,LOLP!$D5644+(1-$C5644)*24,LOLP!$B5644),0)</f>
        <v>0</v>
      </c>
      <c r="L5644" s="7">
        <f ca="1">IF($F5644,OFFSET(start_50,LOLP!$D5644+(1-$C5644)*24,LOLP!$B5644),0)</f>
        <v>0</v>
      </c>
      <c r="M5644" s="25">
        <f t="shared" ca="1" si="618"/>
        <v>0</v>
      </c>
      <c r="N5644" s="25">
        <f t="shared" ca="1" si="619"/>
        <v>0</v>
      </c>
      <c r="O5644" s="15" t="e">
        <f t="shared" ca="1" si="620"/>
        <v>#DIV/0!</v>
      </c>
      <c r="P5644" s="15" t="e">
        <f t="shared" ca="1" si="621"/>
        <v>#DIV/0!</v>
      </c>
    </row>
    <row r="5645" spans="1:16" x14ac:dyDescent="0.25">
      <c r="A5645" s="1">
        <f t="shared" si="615"/>
        <v>43336</v>
      </c>
      <c r="B5645" s="7">
        <f t="shared" si="617"/>
        <v>8</v>
      </c>
      <c r="C5645" s="4">
        <f>INDEX(Calendar!$E$3:$E$367,MATCH(LOLP!$A5645,Calendar!$B$3:$B$367,0))</f>
        <v>1</v>
      </c>
      <c r="D5645" s="2">
        <f t="shared" si="616"/>
        <v>2</v>
      </c>
      <c r="E5645" s="36">
        <v>24154</v>
      </c>
      <c r="F5645" s="7">
        <f>IFERROR(IF(INDEX('Temperature Data'!$AA$15:$AA$348,MATCH(LOLP!A5645,'Temperature Data'!$B$15:$B$348,0))&gt;IF(B5645=9,$G$2,LOLP!$F$2),1,0),0)</f>
        <v>0</v>
      </c>
      <c r="G5645" s="7">
        <f>SUMIFS(LOLP!$F$4:$F$8763,$C$4:$C$8763,$C5645,$B$4:$B$8763,$B5645,$D$4:$D$8763,$D5645)</f>
        <v>9</v>
      </c>
      <c r="H5645" s="7">
        <f>COUNTIFS(Calendar!$E$3:$E$367,LOLP!C5645,Calendar!$D$3:$D$367,LOLP!B5645)</f>
        <v>23</v>
      </c>
      <c r="I5645" s="7">
        <f ca="1">IF($F5645=1,OFFSET(start_norps,LOLP!$D5645+(1-$C5645)*24,LOLP!$B5645)*H5645/G5645,0)</f>
        <v>0</v>
      </c>
      <c r="J5645" s="7">
        <f ca="1">IF($F5645=1,OFFSET(start_33,LOLP!$D5645+(1-$C5645)*24,LOLP!$B5645)*H5645/G5645,0)</f>
        <v>0</v>
      </c>
      <c r="K5645" s="7">
        <f ca="1">IF($F5645,OFFSET(start_40,LOLP!$D5645+(1-$C5645)*24,LOLP!$B5645),0)</f>
        <v>0</v>
      </c>
      <c r="L5645" s="7">
        <f ca="1">IF($F5645,OFFSET(start_50,LOLP!$D5645+(1-$C5645)*24,LOLP!$B5645),0)</f>
        <v>0</v>
      </c>
      <c r="M5645" s="25">
        <f t="shared" ca="1" si="618"/>
        <v>0</v>
      </c>
      <c r="N5645" s="25">
        <f t="shared" ca="1" si="619"/>
        <v>0</v>
      </c>
      <c r="O5645" s="15" t="e">
        <f t="shared" ca="1" si="620"/>
        <v>#DIV/0!</v>
      </c>
      <c r="P5645" s="15" t="e">
        <f t="shared" ca="1" si="621"/>
        <v>#DIV/0!</v>
      </c>
    </row>
    <row r="5646" spans="1:16" x14ac:dyDescent="0.25">
      <c r="A5646" s="1">
        <f t="shared" si="615"/>
        <v>43336</v>
      </c>
      <c r="B5646" s="7">
        <f t="shared" si="617"/>
        <v>8</v>
      </c>
      <c r="C5646" s="4">
        <f>INDEX(Calendar!$E$3:$E$367,MATCH(LOLP!$A5646,Calendar!$B$3:$B$367,0))</f>
        <v>1</v>
      </c>
      <c r="D5646" s="2">
        <f t="shared" si="616"/>
        <v>3</v>
      </c>
      <c r="E5646" s="36">
        <v>23690</v>
      </c>
      <c r="F5646" s="7">
        <f>IFERROR(IF(INDEX('Temperature Data'!$AA$15:$AA$348,MATCH(LOLP!A5646,'Temperature Data'!$B$15:$B$348,0))&gt;IF(B5646=9,$G$2,LOLP!$F$2),1,0),0)</f>
        <v>0</v>
      </c>
      <c r="G5646" s="7">
        <f>SUMIFS(LOLP!$F$4:$F$8763,$C$4:$C$8763,$C5646,$B$4:$B$8763,$B5646,$D$4:$D$8763,$D5646)</f>
        <v>9</v>
      </c>
      <c r="H5646" s="7">
        <f>COUNTIFS(Calendar!$E$3:$E$367,LOLP!C5646,Calendar!$D$3:$D$367,LOLP!B5646)</f>
        <v>23</v>
      </c>
      <c r="I5646" s="7">
        <f ca="1">IF($F5646=1,OFFSET(start_norps,LOLP!$D5646+(1-$C5646)*24,LOLP!$B5646)*H5646/G5646,0)</f>
        <v>0</v>
      </c>
      <c r="J5646" s="7">
        <f ca="1">IF($F5646=1,OFFSET(start_33,LOLP!$D5646+(1-$C5646)*24,LOLP!$B5646)*H5646/G5646,0)</f>
        <v>0</v>
      </c>
      <c r="K5646" s="7">
        <f ca="1">IF($F5646,OFFSET(start_40,LOLP!$D5646+(1-$C5646)*24,LOLP!$B5646),0)</f>
        <v>0</v>
      </c>
      <c r="L5646" s="7">
        <f ca="1">IF($F5646,OFFSET(start_50,LOLP!$D5646+(1-$C5646)*24,LOLP!$B5646),0)</f>
        <v>0</v>
      </c>
      <c r="M5646" s="25">
        <f t="shared" ca="1" si="618"/>
        <v>0</v>
      </c>
      <c r="N5646" s="25">
        <f t="shared" ca="1" si="619"/>
        <v>0</v>
      </c>
      <c r="O5646" s="15" t="e">
        <f t="shared" ca="1" si="620"/>
        <v>#DIV/0!</v>
      </c>
      <c r="P5646" s="15" t="e">
        <f t="shared" ca="1" si="621"/>
        <v>#DIV/0!</v>
      </c>
    </row>
    <row r="5647" spans="1:16" x14ac:dyDescent="0.25">
      <c r="A5647" s="1">
        <f t="shared" si="615"/>
        <v>43336</v>
      </c>
      <c r="B5647" s="7">
        <f t="shared" si="617"/>
        <v>8</v>
      </c>
      <c r="C5647" s="4">
        <f>INDEX(Calendar!$E$3:$E$367,MATCH(LOLP!$A5647,Calendar!$B$3:$B$367,0))</f>
        <v>1</v>
      </c>
      <c r="D5647" s="2">
        <f t="shared" si="616"/>
        <v>4</v>
      </c>
      <c r="E5647" s="36">
        <v>23936</v>
      </c>
      <c r="F5647" s="7">
        <f>IFERROR(IF(INDEX('Temperature Data'!$AA$15:$AA$348,MATCH(LOLP!A5647,'Temperature Data'!$B$15:$B$348,0))&gt;IF(B5647=9,$G$2,LOLP!$F$2),1,0),0)</f>
        <v>0</v>
      </c>
      <c r="G5647" s="7">
        <f>SUMIFS(LOLP!$F$4:$F$8763,$C$4:$C$8763,$C5647,$B$4:$B$8763,$B5647,$D$4:$D$8763,$D5647)</f>
        <v>9</v>
      </c>
      <c r="H5647" s="7">
        <f>COUNTIFS(Calendar!$E$3:$E$367,LOLP!C5647,Calendar!$D$3:$D$367,LOLP!B5647)</f>
        <v>23</v>
      </c>
      <c r="I5647" s="7">
        <f ca="1">IF($F5647=1,OFFSET(start_norps,LOLP!$D5647+(1-$C5647)*24,LOLP!$B5647)*H5647/G5647,0)</f>
        <v>0</v>
      </c>
      <c r="J5647" s="7">
        <f ca="1">IF($F5647=1,OFFSET(start_33,LOLP!$D5647+(1-$C5647)*24,LOLP!$B5647)*H5647/G5647,0)</f>
        <v>0</v>
      </c>
      <c r="K5647" s="7">
        <f ca="1">IF($F5647,OFFSET(start_40,LOLP!$D5647+(1-$C5647)*24,LOLP!$B5647),0)</f>
        <v>0</v>
      </c>
      <c r="L5647" s="7">
        <f ca="1">IF($F5647,OFFSET(start_50,LOLP!$D5647+(1-$C5647)*24,LOLP!$B5647),0)</f>
        <v>0</v>
      </c>
      <c r="M5647" s="25">
        <f t="shared" ca="1" si="618"/>
        <v>0</v>
      </c>
      <c r="N5647" s="25">
        <f t="shared" ca="1" si="619"/>
        <v>0</v>
      </c>
      <c r="O5647" s="15" t="e">
        <f t="shared" ca="1" si="620"/>
        <v>#DIV/0!</v>
      </c>
      <c r="P5647" s="15" t="e">
        <f t="shared" ca="1" si="621"/>
        <v>#DIV/0!</v>
      </c>
    </row>
    <row r="5648" spans="1:16" x14ac:dyDescent="0.25">
      <c r="A5648" s="1">
        <f t="shared" si="615"/>
        <v>43336</v>
      </c>
      <c r="B5648" s="7">
        <f t="shared" si="617"/>
        <v>8</v>
      </c>
      <c r="C5648" s="4">
        <f>INDEX(Calendar!$E$3:$E$367,MATCH(LOLP!$A5648,Calendar!$B$3:$B$367,0))</f>
        <v>1</v>
      </c>
      <c r="D5648" s="2">
        <f t="shared" si="616"/>
        <v>5</v>
      </c>
      <c r="E5648" s="36">
        <v>25170</v>
      </c>
      <c r="F5648" s="7">
        <f>IFERROR(IF(INDEX('Temperature Data'!$AA$15:$AA$348,MATCH(LOLP!A5648,'Temperature Data'!$B$15:$B$348,0))&gt;IF(B5648=9,$G$2,LOLP!$F$2),1,0),0)</f>
        <v>0</v>
      </c>
      <c r="G5648" s="7">
        <f>SUMIFS(LOLP!$F$4:$F$8763,$C$4:$C$8763,$C5648,$B$4:$B$8763,$B5648,$D$4:$D$8763,$D5648)</f>
        <v>9</v>
      </c>
      <c r="H5648" s="7">
        <f>COUNTIFS(Calendar!$E$3:$E$367,LOLP!C5648,Calendar!$D$3:$D$367,LOLP!B5648)</f>
        <v>23</v>
      </c>
      <c r="I5648" s="7">
        <f ca="1">IF($F5648=1,OFFSET(start_norps,LOLP!$D5648+(1-$C5648)*24,LOLP!$B5648)*H5648/G5648,0)</f>
        <v>0</v>
      </c>
      <c r="J5648" s="7">
        <f ca="1">IF($F5648=1,OFFSET(start_33,LOLP!$D5648+(1-$C5648)*24,LOLP!$B5648)*H5648/G5648,0)</f>
        <v>0</v>
      </c>
      <c r="K5648" s="7">
        <f ca="1">IF($F5648,OFFSET(start_40,LOLP!$D5648+(1-$C5648)*24,LOLP!$B5648),0)</f>
        <v>0</v>
      </c>
      <c r="L5648" s="7">
        <f ca="1">IF($F5648,OFFSET(start_50,LOLP!$D5648+(1-$C5648)*24,LOLP!$B5648),0)</f>
        <v>0</v>
      </c>
      <c r="M5648" s="25">
        <f t="shared" ca="1" si="618"/>
        <v>0</v>
      </c>
      <c r="N5648" s="25">
        <f t="shared" ca="1" si="619"/>
        <v>0</v>
      </c>
      <c r="O5648" s="15" t="e">
        <f t="shared" ca="1" si="620"/>
        <v>#DIV/0!</v>
      </c>
      <c r="P5648" s="15" t="e">
        <f t="shared" ca="1" si="621"/>
        <v>#DIV/0!</v>
      </c>
    </row>
    <row r="5649" spans="1:16" x14ac:dyDescent="0.25">
      <c r="A5649" s="1">
        <f t="shared" si="615"/>
        <v>43336</v>
      </c>
      <c r="B5649" s="7">
        <f t="shared" si="617"/>
        <v>8</v>
      </c>
      <c r="C5649" s="4">
        <f>INDEX(Calendar!$E$3:$E$367,MATCH(LOLP!$A5649,Calendar!$B$3:$B$367,0))</f>
        <v>1</v>
      </c>
      <c r="D5649" s="2">
        <f t="shared" si="616"/>
        <v>6</v>
      </c>
      <c r="E5649" s="36">
        <v>27096</v>
      </c>
      <c r="F5649" s="7">
        <f>IFERROR(IF(INDEX('Temperature Data'!$AA$15:$AA$348,MATCH(LOLP!A5649,'Temperature Data'!$B$15:$B$348,0))&gt;IF(B5649=9,$G$2,LOLP!$F$2),1,0),0)</f>
        <v>0</v>
      </c>
      <c r="G5649" s="7">
        <f>SUMIFS(LOLP!$F$4:$F$8763,$C$4:$C$8763,$C5649,$B$4:$B$8763,$B5649,$D$4:$D$8763,$D5649)</f>
        <v>9</v>
      </c>
      <c r="H5649" s="7">
        <f>COUNTIFS(Calendar!$E$3:$E$367,LOLP!C5649,Calendar!$D$3:$D$367,LOLP!B5649)</f>
        <v>23</v>
      </c>
      <c r="I5649" s="7">
        <f ca="1">IF($F5649=1,OFFSET(start_norps,LOLP!$D5649+(1-$C5649)*24,LOLP!$B5649)*H5649/G5649,0)</f>
        <v>0</v>
      </c>
      <c r="J5649" s="7">
        <f ca="1">IF($F5649=1,OFFSET(start_33,LOLP!$D5649+(1-$C5649)*24,LOLP!$B5649)*H5649/G5649,0)</f>
        <v>0</v>
      </c>
      <c r="K5649" s="7">
        <f ca="1">IF($F5649,OFFSET(start_40,LOLP!$D5649+(1-$C5649)*24,LOLP!$B5649),0)</f>
        <v>0</v>
      </c>
      <c r="L5649" s="7">
        <f ca="1">IF($F5649,OFFSET(start_50,LOLP!$D5649+(1-$C5649)*24,LOLP!$B5649),0)</f>
        <v>0</v>
      </c>
      <c r="M5649" s="25">
        <f t="shared" ca="1" si="618"/>
        <v>0</v>
      </c>
      <c r="N5649" s="25">
        <f t="shared" ca="1" si="619"/>
        <v>0</v>
      </c>
      <c r="O5649" s="15" t="e">
        <f t="shared" ca="1" si="620"/>
        <v>#DIV/0!</v>
      </c>
      <c r="P5649" s="15" t="e">
        <f t="shared" ca="1" si="621"/>
        <v>#DIV/0!</v>
      </c>
    </row>
    <row r="5650" spans="1:16" x14ac:dyDescent="0.25">
      <c r="A5650" s="1">
        <f t="shared" si="615"/>
        <v>43336</v>
      </c>
      <c r="B5650" s="7">
        <f t="shared" si="617"/>
        <v>8</v>
      </c>
      <c r="C5650" s="4">
        <f>INDEX(Calendar!$E$3:$E$367,MATCH(LOLP!$A5650,Calendar!$B$3:$B$367,0))</f>
        <v>1</v>
      </c>
      <c r="D5650" s="2">
        <f t="shared" si="616"/>
        <v>7</v>
      </c>
      <c r="E5650" s="36">
        <v>28347</v>
      </c>
      <c r="F5650" s="7">
        <f>IFERROR(IF(INDEX('Temperature Data'!$AA$15:$AA$348,MATCH(LOLP!A5650,'Temperature Data'!$B$15:$B$348,0))&gt;IF(B5650=9,$G$2,LOLP!$F$2),1,0),0)</f>
        <v>0</v>
      </c>
      <c r="G5650" s="7">
        <f>SUMIFS(LOLP!$F$4:$F$8763,$C$4:$C$8763,$C5650,$B$4:$B$8763,$B5650,$D$4:$D$8763,$D5650)</f>
        <v>9</v>
      </c>
      <c r="H5650" s="7">
        <f>COUNTIFS(Calendar!$E$3:$E$367,LOLP!C5650,Calendar!$D$3:$D$367,LOLP!B5650)</f>
        <v>23</v>
      </c>
      <c r="I5650" s="7">
        <f ca="1">IF($F5650=1,OFFSET(start_norps,LOLP!$D5650+(1-$C5650)*24,LOLP!$B5650)*H5650/G5650,0)</f>
        <v>0</v>
      </c>
      <c r="J5650" s="7">
        <f ca="1">IF($F5650=1,OFFSET(start_33,LOLP!$D5650+(1-$C5650)*24,LOLP!$B5650)*H5650/G5650,0)</f>
        <v>0</v>
      </c>
      <c r="K5650" s="7">
        <f ca="1">IF($F5650,OFFSET(start_40,LOLP!$D5650+(1-$C5650)*24,LOLP!$B5650),0)</f>
        <v>0</v>
      </c>
      <c r="L5650" s="7">
        <f ca="1">IF($F5650,OFFSET(start_50,LOLP!$D5650+(1-$C5650)*24,LOLP!$B5650),0)</f>
        <v>0</v>
      </c>
      <c r="M5650" s="25">
        <f t="shared" ca="1" si="618"/>
        <v>0</v>
      </c>
      <c r="N5650" s="25">
        <f t="shared" ca="1" si="619"/>
        <v>0</v>
      </c>
      <c r="O5650" s="15" t="e">
        <f t="shared" ca="1" si="620"/>
        <v>#DIV/0!</v>
      </c>
      <c r="P5650" s="15" t="e">
        <f t="shared" ca="1" si="621"/>
        <v>#DIV/0!</v>
      </c>
    </row>
    <row r="5651" spans="1:16" x14ac:dyDescent="0.25">
      <c r="A5651" s="1">
        <f t="shared" si="615"/>
        <v>43336</v>
      </c>
      <c r="B5651" s="7">
        <f t="shared" si="617"/>
        <v>8</v>
      </c>
      <c r="C5651" s="4">
        <f>INDEX(Calendar!$E$3:$E$367,MATCH(LOLP!$A5651,Calendar!$B$3:$B$367,0))</f>
        <v>1</v>
      </c>
      <c r="D5651" s="2">
        <f t="shared" si="616"/>
        <v>8</v>
      </c>
      <c r="E5651" s="36">
        <v>29304</v>
      </c>
      <c r="F5651" s="7">
        <f>IFERROR(IF(INDEX('Temperature Data'!$AA$15:$AA$348,MATCH(LOLP!A5651,'Temperature Data'!$B$15:$B$348,0))&gt;IF(B5651=9,$G$2,LOLP!$F$2),1,0),0)</f>
        <v>0</v>
      </c>
      <c r="G5651" s="7">
        <f>SUMIFS(LOLP!$F$4:$F$8763,$C$4:$C$8763,$C5651,$B$4:$B$8763,$B5651,$D$4:$D$8763,$D5651)</f>
        <v>9</v>
      </c>
      <c r="H5651" s="7">
        <f>COUNTIFS(Calendar!$E$3:$E$367,LOLP!C5651,Calendar!$D$3:$D$367,LOLP!B5651)</f>
        <v>23</v>
      </c>
      <c r="I5651" s="7">
        <f ca="1">IF($F5651=1,OFFSET(start_norps,LOLP!$D5651+(1-$C5651)*24,LOLP!$B5651)*H5651/G5651,0)</f>
        <v>0</v>
      </c>
      <c r="J5651" s="7">
        <f ca="1">IF($F5651=1,OFFSET(start_33,LOLP!$D5651+(1-$C5651)*24,LOLP!$B5651)*H5651/G5651,0)</f>
        <v>0</v>
      </c>
      <c r="K5651" s="7">
        <f ca="1">IF($F5651,OFFSET(start_40,LOLP!$D5651+(1-$C5651)*24,LOLP!$B5651),0)</f>
        <v>0</v>
      </c>
      <c r="L5651" s="7">
        <f ca="1">IF($F5651,OFFSET(start_50,LOLP!$D5651+(1-$C5651)*24,LOLP!$B5651),0)</f>
        <v>0</v>
      </c>
      <c r="M5651" s="25">
        <f t="shared" ca="1" si="618"/>
        <v>0</v>
      </c>
      <c r="N5651" s="25">
        <f t="shared" ca="1" si="619"/>
        <v>0</v>
      </c>
      <c r="O5651" s="15" t="e">
        <f t="shared" ca="1" si="620"/>
        <v>#DIV/0!</v>
      </c>
      <c r="P5651" s="15" t="e">
        <f t="shared" ca="1" si="621"/>
        <v>#DIV/0!</v>
      </c>
    </row>
    <row r="5652" spans="1:16" x14ac:dyDescent="0.25">
      <c r="A5652" s="1">
        <f t="shared" si="615"/>
        <v>43336</v>
      </c>
      <c r="B5652" s="7">
        <f t="shared" si="617"/>
        <v>8</v>
      </c>
      <c r="C5652" s="4">
        <f>INDEX(Calendar!$E$3:$E$367,MATCH(LOLP!$A5652,Calendar!$B$3:$B$367,0))</f>
        <v>1</v>
      </c>
      <c r="D5652" s="2">
        <f t="shared" si="616"/>
        <v>9</v>
      </c>
      <c r="E5652" s="36">
        <v>30008</v>
      </c>
      <c r="F5652" s="7">
        <f>IFERROR(IF(INDEX('Temperature Data'!$AA$15:$AA$348,MATCH(LOLP!A5652,'Temperature Data'!$B$15:$B$348,0))&gt;IF(B5652=9,$G$2,LOLP!$F$2),1,0),0)</f>
        <v>0</v>
      </c>
      <c r="G5652" s="7">
        <f>SUMIFS(LOLP!$F$4:$F$8763,$C$4:$C$8763,$C5652,$B$4:$B$8763,$B5652,$D$4:$D$8763,$D5652)</f>
        <v>9</v>
      </c>
      <c r="H5652" s="7">
        <f>COUNTIFS(Calendar!$E$3:$E$367,LOLP!C5652,Calendar!$D$3:$D$367,LOLP!B5652)</f>
        <v>23</v>
      </c>
      <c r="I5652" s="7">
        <f ca="1">IF($F5652=1,OFFSET(start_norps,LOLP!$D5652+(1-$C5652)*24,LOLP!$B5652)*H5652/G5652,0)</f>
        <v>0</v>
      </c>
      <c r="J5652" s="7">
        <f ca="1">IF($F5652=1,OFFSET(start_33,LOLP!$D5652+(1-$C5652)*24,LOLP!$B5652)*H5652/G5652,0)</f>
        <v>0</v>
      </c>
      <c r="K5652" s="7">
        <f ca="1">IF($F5652,OFFSET(start_40,LOLP!$D5652+(1-$C5652)*24,LOLP!$B5652),0)</f>
        <v>0</v>
      </c>
      <c r="L5652" s="7">
        <f ca="1">IF($F5652,OFFSET(start_50,LOLP!$D5652+(1-$C5652)*24,LOLP!$B5652),0)</f>
        <v>0</v>
      </c>
      <c r="M5652" s="25">
        <f t="shared" ca="1" si="618"/>
        <v>0</v>
      </c>
      <c r="N5652" s="25">
        <f t="shared" ca="1" si="619"/>
        <v>0</v>
      </c>
      <c r="O5652" s="15" t="e">
        <f t="shared" ca="1" si="620"/>
        <v>#DIV/0!</v>
      </c>
      <c r="P5652" s="15" t="e">
        <f t="shared" ca="1" si="621"/>
        <v>#DIV/0!</v>
      </c>
    </row>
    <row r="5653" spans="1:16" x14ac:dyDescent="0.25">
      <c r="A5653" s="1">
        <f t="shared" si="615"/>
        <v>43336</v>
      </c>
      <c r="B5653" s="7">
        <f t="shared" si="617"/>
        <v>8</v>
      </c>
      <c r="C5653" s="4">
        <f>INDEX(Calendar!$E$3:$E$367,MATCH(LOLP!$A5653,Calendar!$B$3:$B$367,0))</f>
        <v>1</v>
      </c>
      <c r="D5653" s="2">
        <f t="shared" si="616"/>
        <v>10</v>
      </c>
      <c r="E5653" s="36">
        <v>30305</v>
      </c>
      <c r="F5653" s="7">
        <f>IFERROR(IF(INDEX('Temperature Data'!$AA$15:$AA$348,MATCH(LOLP!A5653,'Temperature Data'!$B$15:$B$348,0))&gt;IF(B5653=9,$G$2,LOLP!$F$2),1,0),0)</f>
        <v>0</v>
      </c>
      <c r="G5653" s="7">
        <f>SUMIFS(LOLP!$F$4:$F$8763,$C$4:$C$8763,$C5653,$B$4:$B$8763,$B5653,$D$4:$D$8763,$D5653)</f>
        <v>9</v>
      </c>
      <c r="H5653" s="7">
        <f>COUNTIFS(Calendar!$E$3:$E$367,LOLP!C5653,Calendar!$D$3:$D$367,LOLP!B5653)</f>
        <v>23</v>
      </c>
      <c r="I5653" s="7">
        <f ca="1">IF($F5653=1,OFFSET(start_norps,LOLP!$D5653+(1-$C5653)*24,LOLP!$B5653)*H5653/G5653,0)</f>
        <v>0</v>
      </c>
      <c r="J5653" s="7">
        <f ca="1">IF($F5653=1,OFFSET(start_33,LOLP!$D5653+(1-$C5653)*24,LOLP!$B5653)*H5653/G5653,0)</f>
        <v>0</v>
      </c>
      <c r="K5653" s="7">
        <f ca="1">IF($F5653,OFFSET(start_40,LOLP!$D5653+(1-$C5653)*24,LOLP!$B5653),0)</f>
        <v>0</v>
      </c>
      <c r="L5653" s="7">
        <f ca="1">IF($F5653,OFFSET(start_50,LOLP!$D5653+(1-$C5653)*24,LOLP!$B5653),0)</f>
        <v>0</v>
      </c>
      <c r="M5653" s="25">
        <f t="shared" ca="1" si="618"/>
        <v>0</v>
      </c>
      <c r="N5653" s="25">
        <f t="shared" ca="1" si="619"/>
        <v>0</v>
      </c>
      <c r="O5653" s="15" t="e">
        <f t="shared" ca="1" si="620"/>
        <v>#DIV/0!</v>
      </c>
      <c r="P5653" s="15" t="e">
        <f t="shared" ca="1" si="621"/>
        <v>#DIV/0!</v>
      </c>
    </row>
    <row r="5654" spans="1:16" x14ac:dyDescent="0.25">
      <c r="A5654" s="1">
        <f t="shared" si="615"/>
        <v>43336</v>
      </c>
      <c r="B5654" s="7">
        <f t="shared" si="617"/>
        <v>8</v>
      </c>
      <c r="C5654" s="4">
        <f>INDEX(Calendar!$E$3:$E$367,MATCH(LOLP!$A5654,Calendar!$B$3:$B$367,0))</f>
        <v>1</v>
      </c>
      <c r="D5654" s="2">
        <f t="shared" si="616"/>
        <v>11</v>
      </c>
      <c r="E5654" s="36">
        <v>30558</v>
      </c>
      <c r="F5654" s="7">
        <f>IFERROR(IF(INDEX('Temperature Data'!$AA$15:$AA$348,MATCH(LOLP!A5654,'Temperature Data'!$B$15:$B$348,0))&gt;IF(B5654=9,$G$2,LOLP!$F$2),1,0),0)</f>
        <v>0</v>
      </c>
      <c r="G5654" s="7">
        <f>SUMIFS(LOLP!$F$4:$F$8763,$C$4:$C$8763,$C5654,$B$4:$B$8763,$B5654,$D$4:$D$8763,$D5654)</f>
        <v>9</v>
      </c>
      <c r="H5654" s="7">
        <f>COUNTIFS(Calendar!$E$3:$E$367,LOLP!C5654,Calendar!$D$3:$D$367,LOLP!B5654)</f>
        <v>23</v>
      </c>
      <c r="I5654" s="7">
        <f ca="1">IF($F5654=1,OFFSET(start_norps,LOLP!$D5654+(1-$C5654)*24,LOLP!$B5654)*H5654/G5654,0)</f>
        <v>0</v>
      </c>
      <c r="J5654" s="7">
        <f ca="1">IF($F5654=1,OFFSET(start_33,LOLP!$D5654+(1-$C5654)*24,LOLP!$B5654)*H5654/G5654,0)</f>
        <v>0</v>
      </c>
      <c r="K5654" s="7">
        <f ca="1">IF($F5654,OFFSET(start_40,LOLP!$D5654+(1-$C5654)*24,LOLP!$B5654),0)</f>
        <v>0</v>
      </c>
      <c r="L5654" s="7">
        <f ca="1">IF($F5654,OFFSET(start_50,LOLP!$D5654+(1-$C5654)*24,LOLP!$B5654),0)</f>
        <v>0</v>
      </c>
      <c r="M5654" s="25">
        <f t="shared" ca="1" si="618"/>
        <v>0</v>
      </c>
      <c r="N5654" s="25">
        <f t="shared" ca="1" si="619"/>
        <v>0</v>
      </c>
      <c r="O5654" s="15" t="e">
        <f t="shared" ca="1" si="620"/>
        <v>#DIV/0!</v>
      </c>
      <c r="P5654" s="15" t="e">
        <f t="shared" ca="1" si="621"/>
        <v>#DIV/0!</v>
      </c>
    </row>
    <row r="5655" spans="1:16" x14ac:dyDescent="0.25">
      <c r="A5655" s="1">
        <f t="shared" si="615"/>
        <v>43336</v>
      </c>
      <c r="B5655" s="7">
        <f t="shared" si="617"/>
        <v>8</v>
      </c>
      <c r="C5655" s="4">
        <f>INDEX(Calendar!$E$3:$E$367,MATCH(LOLP!$A5655,Calendar!$B$3:$B$367,0))</f>
        <v>1</v>
      </c>
      <c r="D5655" s="2">
        <f t="shared" si="616"/>
        <v>12</v>
      </c>
      <c r="E5655" s="36">
        <v>31097</v>
      </c>
      <c r="F5655" s="7">
        <f>IFERROR(IF(INDEX('Temperature Data'!$AA$15:$AA$348,MATCH(LOLP!A5655,'Temperature Data'!$B$15:$B$348,0))&gt;IF(B5655=9,$G$2,LOLP!$F$2),1,0),0)</f>
        <v>0</v>
      </c>
      <c r="G5655" s="7">
        <f>SUMIFS(LOLP!$F$4:$F$8763,$C$4:$C$8763,$C5655,$B$4:$B$8763,$B5655,$D$4:$D$8763,$D5655)</f>
        <v>9</v>
      </c>
      <c r="H5655" s="7">
        <f>COUNTIFS(Calendar!$E$3:$E$367,LOLP!C5655,Calendar!$D$3:$D$367,LOLP!B5655)</f>
        <v>23</v>
      </c>
      <c r="I5655" s="7">
        <f ca="1">IF($F5655=1,OFFSET(start_norps,LOLP!$D5655+(1-$C5655)*24,LOLP!$B5655)*H5655/G5655,0)</f>
        <v>0</v>
      </c>
      <c r="J5655" s="7">
        <f ca="1">IF($F5655=1,OFFSET(start_33,LOLP!$D5655+(1-$C5655)*24,LOLP!$B5655)*H5655/G5655,0)</f>
        <v>0</v>
      </c>
      <c r="K5655" s="7">
        <f ca="1">IF($F5655,OFFSET(start_40,LOLP!$D5655+(1-$C5655)*24,LOLP!$B5655),0)</f>
        <v>0</v>
      </c>
      <c r="L5655" s="7">
        <f ca="1">IF($F5655,OFFSET(start_50,LOLP!$D5655+(1-$C5655)*24,LOLP!$B5655),0)</f>
        <v>0</v>
      </c>
      <c r="M5655" s="25">
        <f t="shared" ca="1" si="618"/>
        <v>0</v>
      </c>
      <c r="N5655" s="25">
        <f t="shared" ca="1" si="619"/>
        <v>0</v>
      </c>
      <c r="O5655" s="15" t="e">
        <f t="shared" ca="1" si="620"/>
        <v>#DIV/0!</v>
      </c>
      <c r="P5655" s="15" t="e">
        <f t="shared" ca="1" si="621"/>
        <v>#DIV/0!</v>
      </c>
    </row>
    <row r="5656" spans="1:16" x14ac:dyDescent="0.25">
      <c r="A5656" s="1">
        <f t="shared" si="615"/>
        <v>43336</v>
      </c>
      <c r="B5656" s="7">
        <f t="shared" si="617"/>
        <v>8</v>
      </c>
      <c r="C5656" s="4">
        <f>INDEX(Calendar!$E$3:$E$367,MATCH(LOLP!$A5656,Calendar!$B$3:$B$367,0))</f>
        <v>1</v>
      </c>
      <c r="D5656" s="2">
        <f t="shared" si="616"/>
        <v>13</v>
      </c>
      <c r="E5656" s="36">
        <v>32095</v>
      </c>
      <c r="F5656" s="7">
        <f>IFERROR(IF(INDEX('Temperature Data'!$AA$15:$AA$348,MATCH(LOLP!A5656,'Temperature Data'!$B$15:$B$348,0))&gt;IF(B5656=9,$G$2,LOLP!$F$2),1,0),0)</f>
        <v>0</v>
      </c>
      <c r="G5656" s="7">
        <f>SUMIFS(LOLP!$F$4:$F$8763,$C$4:$C$8763,$C5656,$B$4:$B$8763,$B5656,$D$4:$D$8763,$D5656)</f>
        <v>9</v>
      </c>
      <c r="H5656" s="7">
        <f>COUNTIFS(Calendar!$E$3:$E$367,LOLP!C5656,Calendar!$D$3:$D$367,LOLP!B5656)</f>
        <v>23</v>
      </c>
      <c r="I5656" s="7">
        <f ca="1">IF($F5656=1,OFFSET(start_norps,LOLP!$D5656+(1-$C5656)*24,LOLP!$B5656)*H5656/G5656,0)</f>
        <v>0</v>
      </c>
      <c r="J5656" s="7">
        <f ca="1">IF($F5656=1,OFFSET(start_33,LOLP!$D5656+(1-$C5656)*24,LOLP!$B5656)*H5656/G5656,0)</f>
        <v>0</v>
      </c>
      <c r="K5656" s="7">
        <f ca="1">IF($F5656,OFFSET(start_40,LOLP!$D5656+(1-$C5656)*24,LOLP!$B5656),0)</f>
        <v>0</v>
      </c>
      <c r="L5656" s="7">
        <f ca="1">IF($F5656,OFFSET(start_50,LOLP!$D5656+(1-$C5656)*24,LOLP!$B5656),0)</f>
        <v>0</v>
      </c>
      <c r="M5656" s="25">
        <f t="shared" ca="1" si="618"/>
        <v>0</v>
      </c>
      <c r="N5656" s="25">
        <f t="shared" ca="1" si="619"/>
        <v>0</v>
      </c>
      <c r="O5656" s="15" t="e">
        <f t="shared" ca="1" si="620"/>
        <v>#DIV/0!</v>
      </c>
      <c r="P5656" s="15" t="e">
        <f t="shared" ca="1" si="621"/>
        <v>#DIV/0!</v>
      </c>
    </row>
    <row r="5657" spans="1:16" x14ac:dyDescent="0.25">
      <c r="A5657" s="1">
        <f t="shared" si="615"/>
        <v>43336</v>
      </c>
      <c r="B5657" s="7">
        <f t="shared" si="617"/>
        <v>8</v>
      </c>
      <c r="C5657" s="4">
        <f>INDEX(Calendar!$E$3:$E$367,MATCH(LOLP!$A5657,Calendar!$B$3:$B$367,0))</f>
        <v>1</v>
      </c>
      <c r="D5657" s="2">
        <f t="shared" si="616"/>
        <v>14</v>
      </c>
      <c r="E5657" s="36">
        <v>33275</v>
      </c>
      <c r="F5657" s="7">
        <f>IFERROR(IF(INDEX('Temperature Data'!$AA$15:$AA$348,MATCH(LOLP!A5657,'Temperature Data'!$B$15:$B$348,0))&gt;IF(B5657=9,$G$2,LOLP!$F$2),1,0),0)</f>
        <v>0</v>
      </c>
      <c r="G5657" s="7">
        <f>SUMIFS(LOLP!$F$4:$F$8763,$C$4:$C$8763,$C5657,$B$4:$B$8763,$B5657,$D$4:$D$8763,$D5657)</f>
        <v>9</v>
      </c>
      <c r="H5657" s="7">
        <f>COUNTIFS(Calendar!$E$3:$E$367,LOLP!C5657,Calendar!$D$3:$D$367,LOLP!B5657)</f>
        <v>23</v>
      </c>
      <c r="I5657" s="7">
        <f ca="1">IF($F5657=1,OFFSET(start_norps,LOLP!$D5657+(1-$C5657)*24,LOLP!$B5657)*H5657/G5657,0)</f>
        <v>0</v>
      </c>
      <c r="J5657" s="7">
        <f ca="1">IF($F5657=1,OFFSET(start_33,LOLP!$D5657+(1-$C5657)*24,LOLP!$B5657)*H5657/G5657,0)</f>
        <v>0</v>
      </c>
      <c r="K5657" s="7">
        <f ca="1">IF($F5657,OFFSET(start_40,LOLP!$D5657+(1-$C5657)*24,LOLP!$B5657),0)</f>
        <v>0</v>
      </c>
      <c r="L5657" s="7">
        <f ca="1">IF($F5657,OFFSET(start_50,LOLP!$D5657+(1-$C5657)*24,LOLP!$B5657),0)</f>
        <v>0</v>
      </c>
      <c r="M5657" s="25">
        <f t="shared" ca="1" si="618"/>
        <v>0</v>
      </c>
      <c r="N5657" s="25">
        <f t="shared" ca="1" si="619"/>
        <v>0</v>
      </c>
      <c r="O5657" s="15" t="e">
        <f t="shared" ca="1" si="620"/>
        <v>#DIV/0!</v>
      </c>
      <c r="P5657" s="15" t="e">
        <f t="shared" ca="1" si="621"/>
        <v>#DIV/0!</v>
      </c>
    </row>
    <row r="5658" spans="1:16" x14ac:dyDescent="0.25">
      <c r="A5658" s="1">
        <f t="shared" si="615"/>
        <v>43336</v>
      </c>
      <c r="B5658" s="7">
        <f t="shared" si="617"/>
        <v>8</v>
      </c>
      <c r="C5658" s="4">
        <f>INDEX(Calendar!$E$3:$E$367,MATCH(LOLP!$A5658,Calendar!$B$3:$B$367,0))</f>
        <v>1</v>
      </c>
      <c r="D5658" s="2">
        <f t="shared" si="616"/>
        <v>15</v>
      </c>
      <c r="E5658" s="36">
        <v>34507</v>
      </c>
      <c r="F5658" s="7">
        <f>IFERROR(IF(INDEX('Temperature Data'!$AA$15:$AA$348,MATCH(LOLP!A5658,'Temperature Data'!$B$15:$B$348,0))&gt;IF(B5658=9,$G$2,LOLP!$F$2),1,0),0)</f>
        <v>0</v>
      </c>
      <c r="G5658" s="7">
        <f>SUMIFS(LOLP!$F$4:$F$8763,$C$4:$C$8763,$C5658,$B$4:$B$8763,$B5658,$D$4:$D$8763,$D5658)</f>
        <v>9</v>
      </c>
      <c r="H5658" s="7">
        <f>COUNTIFS(Calendar!$E$3:$E$367,LOLP!C5658,Calendar!$D$3:$D$367,LOLP!B5658)</f>
        <v>23</v>
      </c>
      <c r="I5658" s="7">
        <f ca="1">IF($F5658=1,OFFSET(start_norps,LOLP!$D5658+(1-$C5658)*24,LOLP!$B5658)*H5658/G5658,0)</f>
        <v>0</v>
      </c>
      <c r="J5658" s="7">
        <f ca="1">IF($F5658=1,OFFSET(start_33,LOLP!$D5658+(1-$C5658)*24,LOLP!$B5658)*H5658/G5658,0)</f>
        <v>0</v>
      </c>
      <c r="K5658" s="7">
        <f ca="1">IF($F5658,OFFSET(start_40,LOLP!$D5658+(1-$C5658)*24,LOLP!$B5658),0)</f>
        <v>0</v>
      </c>
      <c r="L5658" s="7">
        <f ca="1">IF($F5658,OFFSET(start_50,LOLP!$D5658+(1-$C5658)*24,LOLP!$B5658),0)</f>
        <v>0</v>
      </c>
      <c r="M5658" s="25">
        <f t="shared" ca="1" si="618"/>
        <v>0</v>
      </c>
      <c r="N5658" s="25">
        <f t="shared" ca="1" si="619"/>
        <v>0</v>
      </c>
      <c r="O5658" s="15" t="e">
        <f t="shared" ca="1" si="620"/>
        <v>#DIV/0!</v>
      </c>
      <c r="P5658" s="15" t="e">
        <f t="shared" ca="1" si="621"/>
        <v>#DIV/0!</v>
      </c>
    </row>
    <row r="5659" spans="1:16" x14ac:dyDescent="0.25">
      <c r="A5659" s="1">
        <f t="shared" si="615"/>
        <v>43336</v>
      </c>
      <c r="B5659" s="7">
        <f t="shared" si="617"/>
        <v>8</v>
      </c>
      <c r="C5659" s="4">
        <f>INDEX(Calendar!$E$3:$E$367,MATCH(LOLP!$A5659,Calendar!$B$3:$B$367,0))</f>
        <v>1</v>
      </c>
      <c r="D5659" s="2">
        <f t="shared" si="616"/>
        <v>16</v>
      </c>
      <c r="E5659" s="36">
        <v>35428</v>
      </c>
      <c r="F5659" s="7">
        <f>IFERROR(IF(INDEX('Temperature Data'!$AA$15:$AA$348,MATCH(LOLP!A5659,'Temperature Data'!$B$15:$B$348,0))&gt;IF(B5659=9,$G$2,LOLP!$F$2),1,0),0)</f>
        <v>0</v>
      </c>
      <c r="G5659" s="7">
        <f>SUMIFS(LOLP!$F$4:$F$8763,$C$4:$C$8763,$C5659,$B$4:$B$8763,$B5659,$D$4:$D$8763,$D5659)</f>
        <v>9</v>
      </c>
      <c r="H5659" s="7">
        <f>COUNTIFS(Calendar!$E$3:$E$367,LOLP!C5659,Calendar!$D$3:$D$367,LOLP!B5659)</f>
        <v>23</v>
      </c>
      <c r="I5659" s="7">
        <f ca="1">IF($F5659=1,OFFSET(start_norps,LOLP!$D5659+(1-$C5659)*24,LOLP!$B5659)*H5659/G5659,0)</f>
        <v>0</v>
      </c>
      <c r="J5659" s="7">
        <f ca="1">IF($F5659=1,OFFSET(start_33,LOLP!$D5659+(1-$C5659)*24,LOLP!$B5659)*H5659/G5659,0)</f>
        <v>0</v>
      </c>
      <c r="K5659" s="7">
        <f ca="1">IF($F5659,OFFSET(start_40,LOLP!$D5659+(1-$C5659)*24,LOLP!$B5659),0)</f>
        <v>0</v>
      </c>
      <c r="L5659" s="7">
        <f ca="1">IF($F5659,OFFSET(start_50,LOLP!$D5659+(1-$C5659)*24,LOLP!$B5659),0)</f>
        <v>0</v>
      </c>
      <c r="M5659" s="25">
        <f t="shared" ca="1" si="618"/>
        <v>0</v>
      </c>
      <c r="N5659" s="25">
        <f t="shared" ca="1" si="619"/>
        <v>0</v>
      </c>
      <c r="O5659" s="15" t="e">
        <f t="shared" ca="1" si="620"/>
        <v>#DIV/0!</v>
      </c>
      <c r="P5659" s="15" t="e">
        <f t="shared" ca="1" si="621"/>
        <v>#DIV/0!</v>
      </c>
    </row>
    <row r="5660" spans="1:16" x14ac:dyDescent="0.25">
      <c r="A5660" s="1">
        <f t="shared" si="615"/>
        <v>43336</v>
      </c>
      <c r="B5660" s="7">
        <f t="shared" si="617"/>
        <v>8</v>
      </c>
      <c r="C5660" s="4">
        <f>INDEX(Calendar!$E$3:$E$367,MATCH(LOLP!$A5660,Calendar!$B$3:$B$367,0))</f>
        <v>1</v>
      </c>
      <c r="D5660" s="2">
        <f t="shared" si="616"/>
        <v>17</v>
      </c>
      <c r="E5660" s="36">
        <v>35649</v>
      </c>
      <c r="F5660" s="7">
        <f>IFERROR(IF(INDEX('Temperature Data'!$AA$15:$AA$348,MATCH(LOLP!A5660,'Temperature Data'!$B$15:$B$348,0))&gt;IF(B5660=9,$G$2,LOLP!$F$2),1,0),0)</f>
        <v>0</v>
      </c>
      <c r="G5660" s="7">
        <f>SUMIFS(LOLP!$F$4:$F$8763,$C$4:$C$8763,$C5660,$B$4:$B$8763,$B5660,$D$4:$D$8763,$D5660)</f>
        <v>9</v>
      </c>
      <c r="H5660" s="7">
        <f>COUNTIFS(Calendar!$E$3:$E$367,LOLP!C5660,Calendar!$D$3:$D$367,LOLP!B5660)</f>
        <v>23</v>
      </c>
      <c r="I5660" s="7">
        <f ca="1">IF($F5660=1,OFFSET(start_norps,LOLP!$D5660+(1-$C5660)*24,LOLP!$B5660)*H5660/G5660,0)</f>
        <v>0</v>
      </c>
      <c r="J5660" s="7">
        <f ca="1">IF($F5660=1,OFFSET(start_33,LOLP!$D5660+(1-$C5660)*24,LOLP!$B5660)*H5660/G5660,0)</f>
        <v>0</v>
      </c>
      <c r="K5660" s="7">
        <f ca="1">IF($F5660,OFFSET(start_40,LOLP!$D5660+(1-$C5660)*24,LOLP!$B5660),0)</f>
        <v>0</v>
      </c>
      <c r="L5660" s="7">
        <f ca="1">IF($F5660,OFFSET(start_50,LOLP!$D5660+(1-$C5660)*24,LOLP!$B5660),0)</f>
        <v>0</v>
      </c>
      <c r="M5660" s="25">
        <f t="shared" ca="1" si="618"/>
        <v>0</v>
      </c>
      <c r="N5660" s="25">
        <f t="shared" ca="1" si="619"/>
        <v>0</v>
      </c>
      <c r="O5660" s="15" t="e">
        <f t="shared" ca="1" si="620"/>
        <v>#DIV/0!</v>
      </c>
      <c r="P5660" s="15" t="e">
        <f t="shared" ca="1" si="621"/>
        <v>#DIV/0!</v>
      </c>
    </row>
    <row r="5661" spans="1:16" x14ac:dyDescent="0.25">
      <c r="A5661" s="1">
        <f t="shared" ref="A5661:A5724" si="622">A5637+1</f>
        <v>43336</v>
      </c>
      <c r="B5661" s="7">
        <f t="shared" si="617"/>
        <v>8</v>
      </c>
      <c r="C5661" s="4">
        <f>INDEX(Calendar!$E$3:$E$367,MATCH(LOLP!$A5661,Calendar!$B$3:$B$367,0))</f>
        <v>1</v>
      </c>
      <c r="D5661" s="2">
        <f t="shared" ref="D5661:D5724" si="623">D5637</f>
        <v>18</v>
      </c>
      <c r="E5661" s="36">
        <v>34947</v>
      </c>
      <c r="F5661" s="7">
        <f>IFERROR(IF(INDEX('Temperature Data'!$AA$15:$AA$348,MATCH(LOLP!A5661,'Temperature Data'!$B$15:$B$348,0))&gt;IF(B5661=9,$G$2,LOLP!$F$2),1,0),0)</f>
        <v>0</v>
      </c>
      <c r="G5661" s="7">
        <f>SUMIFS(LOLP!$F$4:$F$8763,$C$4:$C$8763,$C5661,$B$4:$B$8763,$B5661,$D$4:$D$8763,$D5661)</f>
        <v>9</v>
      </c>
      <c r="H5661" s="7">
        <f>COUNTIFS(Calendar!$E$3:$E$367,LOLP!C5661,Calendar!$D$3:$D$367,LOLP!B5661)</f>
        <v>23</v>
      </c>
      <c r="I5661" s="7">
        <f ca="1">IF($F5661=1,OFFSET(start_norps,LOLP!$D5661+(1-$C5661)*24,LOLP!$B5661)*H5661/G5661,0)</f>
        <v>0</v>
      </c>
      <c r="J5661" s="7">
        <f ca="1">IF($F5661=1,OFFSET(start_33,LOLP!$D5661+(1-$C5661)*24,LOLP!$B5661)*H5661/G5661,0)</f>
        <v>0</v>
      </c>
      <c r="K5661" s="7">
        <f ca="1">IF($F5661,OFFSET(start_40,LOLP!$D5661+(1-$C5661)*24,LOLP!$B5661),0)</f>
        <v>0</v>
      </c>
      <c r="L5661" s="7">
        <f ca="1">IF($F5661,OFFSET(start_50,LOLP!$D5661+(1-$C5661)*24,LOLP!$B5661),0)</f>
        <v>0</v>
      </c>
      <c r="M5661" s="25">
        <f t="shared" ca="1" si="618"/>
        <v>0</v>
      </c>
      <c r="N5661" s="25">
        <f t="shared" ca="1" si="619"/>
        <v>0</v>
      </c>
      <c r="O5661" s="15" t="e">
        <f t="shared" ca="1" si="620"/>
        <v>#DIV/0!</v>
      </c>
      <c r="P5661" s="15" t="e">
        <f t="shared" ca="1" si="621"/>
        <v>#DIV/0!</v>
      </c>
    </row>
    <row r="5662" spans="1:16" x14ac:dyDescent="0.25">
      <c r="A5662" s="1">
        <f t="shared" si="622"/>
        <v>43336</v>
      </c>
      <c r="B5662" s="7">
        <f t="shared" si="617"/>
        <v>8</v>
      </c>
      <c r="C5662" s="4">
        <f>INDEX(Calendar!$E$3:$E$367,MATCH(LOLP!$A5662,Calendar!$B$3:$B$367,0))</f>
        <v>1</v>
      </c>
      <c r="D5662" s="2">
        <f t="shared" si="623"/>
        <v>19</v>
      </c>
      <c r="E5662" s="36">
        <v>34082</v>
      </c>
      <c r="F5662" s="7">
        <f>IFERROR(IF(INDEX('Temperature Data'!$AA$15:$AA$348,MATCH(LOLP!A5662,'Temperature Data'!$B$15:$B$348,0))&gt;IF(B5662=9,$G$2,LOLP!$F$2),1,0),0)</f>
        <v>0</v>
      </c>
      <c r="G5662" s="7">
        <f>SUMIFS(LOLP!$F$4:$F$8763,$C$4:$C$8763,$C5662,$B$4:$B$8763,$B5662,$D$4:$D$8763,$D5662)</f>
        <v>9</v>
      </c>
      <c r="H5662" s="7">
        <f>COUNTIFS(Calendar!$E$3:$E$367,LOLP!C5662,Calendar!$D$3:$D$367,LOLP!B5662)</f>
        <v>23</v>
      </c>
      <c r="I5662" s="7">
        <f ca="1">IF($F5662=1,OFFSET(start_norps,LOLP!$D5662+(1-$C5662)*24,LOLP!$B5662)*H5662/G5662,0)</f>
        <v>0</v>
      </c>
      <c r="J5662" s="7">
        <f ca="1">IF($F5662=1,OFFSET(start_33,LOLP!$D5662+(1-$C5662)*24,LOLP!$B5662)*H5662/G5662,0)</f>
        <v>0</v>
      </c>
      <c r="K5662" s="7">
        <f ca="1">IF($F5662,OFFSET(start_40,LOLP!$D5662+(1-$C5662)*24,LOLP!$B5662),0)</f>
        <v>0</v>
      </c>
      <c r="L5662" s="7">
        <f ca="1">IF($F5662,OFFSET(start_50,LOLP!$D5662+(1-$C5662)*24,LOLP!$B5662),0)</f>
        <v>0</v>
      </c>
      <c r="M5662" s="25">
        <f t="shared" ca="1" si="618"/>
        <v>0</v>
      </c>
      <c r="N5662" s="25">
        <f t="shared" ca="1" si="619"/>
        <v>0</v>
      </c>
      <c r="O5662" s="15" t="e">
        <f t="shared" ca="1" si="620"/>
        <v>#DIV/0!</v>
      </c>
      <c r="P5662" s="15" t="e">
        <f t="shared" ca="1" si="621"/>
        <v>#DIV/0!</v>
      </c>
    </row>
    <row r="5663" spans="1:16" x14ac:dyDescent="0.25">
      <c r="A5663" s="1">
        <f t="shared" si="622"/>
        <v>43336</v>
      </c>
      <c r="B5663" s="7">
        <f t="shared" si="617"/>
        <v>8</v>
      </c>
      <c r="C5663" s="4">
        <f>INDEX(Calendar!$E$3:$E$367,MATCH(LOLP!$A5663,Calendar!$B$3:$B$367,0))</f>
        <v>1</v>
      </c>
      <c r="D5663" s="2">
        <f t="shared" si="623"/>
        <v>20</v>
      </c>
      <c r="E5663" s="36">
        <v>33763</v>
      </c>
      <c r="F5663" s="7">
        <f>IFERROR(IF(INDEX('Temperature Data'!$AA$15:$AA$348,MATCH(LOLP!A5663,'Temperature Data'!$B$15:$B$348,0))&gt;IF(B5663=9,$G$2,LOLP!$F$2),1,0),0)</f>
        <v>0</v>
      </c>
      <c r="G5663" s="7">
        <f>SUMIFS(LOLP!$F$4:$F$8763,$C$4:$C$8763,$C5663,$B$4:$B$8763,$B5663,$D$4:$D$8763,$D5663)</f>
        <v>9</v>
      </c>
      <c r="H5663" s="7">
        <f>COUNTIFS(Calendar!$E$3:$E$367,LOLP!C5663,Calendar!$D$3:$D$367,LOLP!B5663)</f>
        <v>23</v>
      </c>
      <c r="I5663" s="7">
        <f ca="1">IF($F5663=1,OFFSET(start_norps,LOLP!$D5663+(1-$C5663)*24,LOLP!$B5663)*H5663/G5663,0)</f>
        <v>0</v>
      </c>
      <c r="J5663" s="7">
        <f ca="1">IF($F5663=1,OFFSET(start_33,LOLP!$D5663+(1-$C5663)*24,LOLP!$B5663)*H5663/G5663,0)</f>
        <v>0</v>
      </c>
      <c r="K5663" s="7">
        <f ca="1">IF($F5663,OFFSET(start_40,LOLP!$D5663+(1-$C5663)*24,LOLP!$B5663),0)</f>
        <v>0</v>
      </c>
      <c r="L5663" s="7">
        <f ca="1">IF($F5663,OFFSET(start_50,LOLP!$D5663+(1-$C5663)*24,LOLP!$B5663),0)</f>
        <v>0</v>
      </c>
      <c r="M5663" s="25">
        <f t="shared" ca="1" si="618"/>
        <v>0</v>
      </c>
      <c r="N5663" s="25">
        <f t="shared" ca="1" si="619"/>
        <v>0</v>
      </c>
      <c r="O5663" s="15" t="e">
        <f t="shared" ca="1" si="620"/>
        <v>#DIV/0!</v>
      </c>
      <c r="P5663" s="15" t="e">
        <f t="shared" ca="1" si="621"/>
        <v>#DIV/0!</v>
      </c>
    </row>
    <row r="5664" spans="1:16" x14ac:dyDescent="0.25">
      <c r="A5664" s="1">
        <f t="shared" si="622"/>
        <v>43336</v>
      </c>
      <c r="B5664" s="7">
        <f t="shared" si="617"/>
        <v>8</v>
      </c>
      <c r="C5664" s="4">
        <f>INDEX(Calendar!$E$3:$E$367,MATCH(LOLP!$A5664,Calendar!$B$3:$B$367,0))</f>
        <v>1</v>
      </c>
      <c r="D5664" s="2">
        <f t="shared" si="623"/>
        <v>21</v>
      </c>
      <c r="E5664" s="36">
        <v>32180</v>
      </c>
      <c r="F5664" s="7">
        <f>IFERROR(IF(INDEX('Temperature Data'!$AA$15:$AA$348,MATCH(LOLP!A5664,'Temperature Data'!$B$15:$B$348,0))&gt;IF(B5664=9,$G$2,LOLP!$F$2),1,0),0)</f>
        <v>0</v>
      </c>
      <c r="G5664" s="7">
        <f>SUMIFS(LOLP!$F$4:$F$8763,$C$4:$C$8763,$C5664,$B$4:$B$8763,$B5664,$D$4:$D$8763,$D5664)</f>
        <v>9</v>
      </c>
      <c r="H5664" s="7">
        <f>COUNTIFS(Calendar!$E$3:$E$367,LOLP!C5664,Calendar!$D$3:$D$367,LOLP!B5664)</f>
        <v>23</v>
      </c>
      <c r="I5664" s="7">
        <f ca="1">IF($F5664=1,OFFSET(start_norps,LOLP!$D5664+(1-$C5664)*24,LOLP!$B5664)*H5664/G5664,0)</f>
        <v>0</v>
      </c>
      <c r="J5664" s="7">
        <f ca="1">IF($F5664=1,OFFSET(start_33,LOLP!$D5664+(1-$C5664)*24,LOLP!$B5664)*H5664/G5664,0)</f>
        <v>0</v>
      </c>
      <c r="K5664" s="7">
        <f ca="1">IF($F5664,OFFSET(start_40,LOLP!$D5664+(1-$C5664)*24,LOLP!$B5664),0)</f>
        <v>0</v>
      </c>
      <c r="L5664" s="7">
        <f ca="1">IF($F5664,OFFSET(start_50,LOLP!$D5664+(1-$C5664)*24,LOLP!$B5664),0)</f>
        <v>0</v>
      </c>
      <c r="M5664" s="25">
        <f t="shared" ca="1" si="618"/>
        <v>0</v>
      </c>
      <c r="N5664" s="25">
        <f t="shared" ca="1" si="619"/>
        <v>0</v>
      </c>
      <c r="O5664" s="15" t="e">
        <f t="shared" ca="1" si="620"/>
        <v>#DIV/0!</v>
      </c>
      <c r="P5664" s="15" t="e">
        <f t="shared" ca="1" si="621"/>
        <v>#DIV/0!</v>
      </c>
    </row>
    <row r="5665" spans="1:16" x14ac:dyDescent="0.25">
      <c r="A5665" s="1">
        <f t="shared" si="622"/>
        <v>43336</v>
      </c>
      <c r="B5665" s="7">
        <f t="shared" si="617"/>
        <v>8</v>
      </c>
      <c r="C5665" s="4">
        <f>INDEX(Calendar!$E$3:$E$367,MATCH(LOLP!$A5665,Calendar!$B$3:$B$367,0))</f>
        <v>1</v>
      </c>
      <c r="D5665" s="2">
        <f t="shared" si="623"/>
        <v>22</v>
      </c>
      <c r="E5665" s="36">
        <v>29881</v>
      </c>
      <c r="F5665" s="7">
        <f>IFERROR(IF(INDEX('Temperature Data'!$AA$15:$AA$348,MATCH(LOLP!A5665,'Temperature Data'!$B$15:$B$348,0))&gt;IF(B5665=9,$G$2,LOLP!$F$2),1,0),0)</f>
        <v>0</v>
      </c>
      <c r="G5665" s="7">
        <f>SUMIFS(LOLP!$F$4:$F$8763,$C$4:$C$8763,$C5665,$B$4:$B$8763,$B5665,$D$4:$D$8763,$D5665)</f>
        <v>9</v>
      </c>
      <c r="H5665" s="7">
        <f>COUNTIFS(Calendar!$E$3:$E$367,LOLP!C5665,Calendar!$D$3:$D$367,LOLP!B5665)</f>
        <v>23</v>
      </c>
      <c r="I5665" s="7">
        <f ca="1">IF($F5665=1,OFFSET(start_norps,LOLP!$D5665+(1-$C5665)*24,LOLP!$B5665)*H5665/G5665,0)</f>
        <v>0</v>
      </c>
      <c r="J5665" s="7">
        <f ca="1">IF($F5665=1,OFFSET(start_33,LOLP!$D5665+(1-$C5665)*24,LOLP!$B5665)*H5665/G5665,0)</f>
        <v>0</v>
      </c>
      <c r="K5665" s="7">
        <f ca="1">IF($F5665,OFFSET(start_40,LOLP!$D5665+(1-$C5665)*24,LOLP!$B5665),0)</f>
        <v>0</v>
      </c>
      <c r="L5665" s="7">
        <f ca="1">IF($F5665,OFFSET(start_50,LOLP!$D5665+(1-$C5665)*24,LOLP!$B5665),0)</f>
        <v>0</v>
      </c>
      <c r="M5665" s="25">
        <f t="shared" ca="1" si="618"/>
        <v>0</v>
      </c>
      <c r="N5665" s="25">
        <f t="shared" ca="1" si="619"/>
        <v>0</v>
      </c>
      <c r="O5665" s="15" t="e">
        <f t="shared" ca="1" si="620"/>
        <v>#DIV/0!</v>
      </c>
      <c r="P5665" s="15" t="e">
        <f t="shared" ca="1" si="621"/>
        <v>#DIV/0!</v>
      </c>
    </row>
    <row r="5666" spans="1:16" x14ac:dyDescent="0.25">
      <c r="A5666" s="1">
        <f t="shared" si="622"/>
        <v>43336</v>
      </c>
      <c r="B5666" s="7">
        <f t="shared" si="617"/>
        <v>8</v>
      </c>
      <c r="C5666" s="4">
        <f>INDEX(Calendar!$E$3:$E$367,MATCH(LOLP!$A5666,Calendar!$B$3:$B$367,0))</f>
        <v>1</v>
      </c>
      <c r="D5666" s="2">
        <f t="shared" si="623"/>
        <v>23</v>
      </c>
      <c r="E5666" s="36">
        <v>27768</v>
      </c>
      <c r="F5666" s="7">
        <f>IFERROR(IF(INDEX('Temperature Data'!$AA$15:$AA$348,MATCH(LOLP!A5666,'Temperature Data'!$B$15:$B$348,0))&gt;IF(B5666=9,$G$2,LOLP!$F$2),1,0),0)</f>
        <v>0</v>
      </c>
      <c r="G5666" s="7">
        <f>SUMIFS(LOLP!$F$4:$F$8763,$C$4:$C$8763,$C5666,$B$4:$B$8763,$B5666,$D$4:$D$8763,$D5666)</f>
        <v>9</v>
      </c>
      <c r="H5666" s="7">
        <f>COUNTIFS(Calendar!$E$3:$E$367,LOLP!C5666,Calendar!$D$3:$D$367,LOLP!B5666)</f>
        <v>23</v>
      </c>
      <c r="I5666" s="7">
        <f ca="1">IF($F5666=1,OFFSET(start_norps,LOLP!$D5666+(1-$C5666)*24,LOLP!$B5666)*H5666/G5666,0)</f>
        <v>0</v>
      </c>
      <c r="J5666" s="7">
        <f ca="1">IF($F5666=1,OFFSET(start_33,LOLP!$D5666+(1-$C5666)*24,LOLP!$B5666)*H5666/G5666,0)</f>
        <v>0</v>
      </c>
      <c r="K5666" s="7">
        <f ca="1">IF($F5666,OFFSET(start_40,LOLP!$D5666+(1-$C5666)*24,LOLP!$B5666),0)</f>
        <v>0</v>
      </c>
      <c r="L5666" s="7">
        <f ca="1">IF($F5666,OFFSET(start_50,LOLP!$D5666+(1-$C5666)*24,LOLP!$B5666),0)</f>
        <v>0</v>
      </c>
      <c r="M5666" s="25">
        <f t="shared" ca="1" si="618"/>
        <v>0</v>
      </c>
      <c r="N5666" s="25">
        <f t="shared" ca="1" si="619"/>
        <v>0</v>
      </c>
      <c r="O5666" s="15" t="e">
        <f t="shared" ca="1" si="620"/>
        <v>#DIV/0!</v>
      </c>
      <c r="P5666" s="15" t="e">
        <f t="shared" ca="1" si="621"/>
        <v>#DIV/0!</v>
      </c>
    </row>
    <row r="5667" spans="1:16" x14ac:dyDescent="0.25">
      <c r="A5667" s="1">
        <f t="shared" si="622"/>
        <v>43336</v>
      </c>
      <c r="B5667" s="7">
        <f t="shared" si="617"/>
        <v>8</v>
      </c>
      <c r="C5667" s="4">
        <f>INDEX(Calendar!$E$3:$E$367,MATCH(LOLP!$A5667,Calendar!$B$3:$B$367,0))</f>
        <v>1</v>
      </c>
      <c r="D5667" s="2">
        <f t="shared" si="623"/>
        <v>24</v>
      </c>
      <c r="E5667" s="36">
        <v>26069</v>
      </c>
      <c r="F5667" s="7">
        <f>IFERROR(IF(INDEX('Temperature Data'!$AA$15:$AA$348,MATCH(LOLP!A5667,'Temperature Data'!$B$15:$B$348,0))&gt;IF(B5667=9,$G$2,LOLP!$F$2),1,0),0)</f>
        <v>0</v>
      </c>
      <c r="G5667" s="7">
        <f>SUMIFS(LOLP!$F$4:$F$8763,$C$4:$C$8763,$C5667,$B$4:$B$8763,$B5667,$D$4:$D$8763,$D5667)</f>
        <v>9</v>
      </c>
      <c r="H5667" s="7">
        <f>COUNTIFS(Calendar!$E$3:$E$367,LOLP!C5667,Calendar!$D$3:$D$367,LOLP!B5667)</f>
        <v>23</v>
      </c>
      <c r="I5667" s="7">
        <f ca="1">IF($F5667=1,OFFSET(start_norps,LOLP!$D5667+(1-$C5667)*24,LOLP!$B5667)*H5667/G5667,0)</f>
        <v>0</v>
      </c>
      <c r="J5667" s="7">
        <f ca="1">IF($F5667=1,OFFSET(start_33,LOLP!$D5667+(1-$C5667)*24,LOLP!$B5667)*H5667/G5667,0)</f>
        <v>0</v>
      </c>
      <c r="K5667" s="7">
        <f ca="1">IF($F5667,OFFSET(start_40,LOLP!$D5667+(1-$C5667)*24,LOLP!$B5667),0)</f>
        <v>0</v>
      </c>
      <c r="L5667" s="7">
        <f ca="1">IF($F5667,OFFSET(start_50,LOLP!$D5667+(1-$C5667)*24,LOLP!$B5667),0)</f>
        <v>0</v>
      </c>
      <c r="M5667" s="25">
        <f t="shared" ca="1" si="618"/>
        <v>0</v>
      </c>
      <c r="N5667" s="25">
        <f t="shared" ca="1" si="619"/>
        <v>0</v>
      </c>
      <c r="O5667" s="15" t="e">
        <f t="shared" ca="1" si="620"/>
        <v>#DIV/0!</v>
      </c>
      <c r="P5667" s="15" t="e">
        <f t="shared" ca="1" si="621"/>
        <v>#DIV/0!</v>
      </c>
    </row>
    <row r="5668" spans="1:16" x14ac:dyDescent="0.25">
      <c r="A5668" s="1">
        <f t="shared" si="622"/>
        <v>43337</v>
      </c>
      <c r="B5668" s="7">
        <f t="shared" si="617"/>
        <v>8</v>
      </c>
      <c r="C5668" s="4">
        <f>INDEX(Calendar!$E$3:$E$367,MATCH(LOLP!$A5668,Calendar!$B$3:$B$367,0))</f>
        <v>0</v>
      </c>
      <c r="D5668" s="2">
        <f t="shared" si="623"/>
        <v>1</v>
      </c>
      <c r="E5668" s="36">
        <v>24687</v>
      </c>
      <c r="F5668" s="7">
        <f>IFERROR(IF(INDEX('Temperature Data'!$AA$15:$AA$348,MATCH(LOLP!A5668,'Temperature Data'!$B$15:$B$348,0))&gt;IF(B5668=9,$G$2,LOLP!$F$2),1,0),0)</f>
        <v>0</v>
      </c>
      <c r="G5668" s="7">
        <f>SUMIFS(LOLP!$F$4:$F$8763,$C$4:$C$8763,$C5668,$B$4:$B$8763,$B5668,$D$4:$D$8763,$D5668)</f>
        <v>6</v>
      </c>
      <c r="H5668" s="7">
        <f>COUNTIFS(Calendar!$E$3:$E$367,LOLP!C5668,Calendar!$D$3:$D$367,LOLP!B5668)</f>
        <v>8</v>
      </c>
      <c r="I5668" s="7">
        <f ca="1">IF($F5668=1,OFFSET(start_norps,LOLP!$D5668+(1-$C5668)*24,LOLP!$B5668)*H5668/G5668,0)</f>
        <v>0</v>
      </c>
      <c r="J5668" s="7">
        <f ca="1">IF($F5668=1,OFFSET(start_33,LOLP!$D5668+(1-$C5668)*24,LOLP!$B5668)*H5668/G5668,0)</f>
        <v>0</v>
      </c>
      <c r="K5668" s="7">
        <f ca="1">IF($F5668,OFFSET(start_40,LOLP!$D5668+(1-$C5668)*24,LOLP!$B5668),0)</f>
        <v>0</v>
      </c>
      <c r="L5668" s="7">
        <f ca="1">IF($F5668,OFFSET(start_50,LOLP!$D5668+(1-$C5668)*24,LOLP!$B5668),0)</f>
        <v>0</v>
      </c>
      <c r="M5668" s="25">
        <f t="shared" ca="1" si="618"/>
        <v>0</v>
      </c>
      <c r="N5668" s="25">
        <f t="shared" ca="1" si="619"/>
        <v>0</v>
      </c>
      <c r="O5668" s="15" t="e">
        <f t="shared" ca="1" si="620"/>
        <v>#DIV/0!</v>
      </c>
      <c r="P5668" s="15" t="e">
        <f t="shared" ca="1" si="621"/>
        <v>#DIV/0!</v>
      </c>
    </row>
    <row r="5669" spans="1:16" x14ac:dyDescent="0.25">
      <c r="A5669" s="1">
        <f t="shared" si="622"/>
        <v>43337</v>
      </c>
      <c r="B5669" s="7">
        <f t="shared" si="617"/>
        <v>8</v>
      </c>
      <c r="C5669" s="4">
        <f>INDEX(Calendar!$E$3:$E$367,MATCH(LOLP!$A5669,Calendar!$B$3:$B$367,0))</f>
        <v>0</v>
      </c>
      <c r="D5669" s="2">
        <f t="shared" si="623"/>
        <v>2</v>
      </c>
      <c r="E5669" s="36">
        <v>23739</v>
      </c>
      <c r="F5669" s="7">
        <f>IFERROR(IF(INDEX('Temperature Data'!$AA$15:$AA$348,MATCH(LOLP!A5669,'Temperature Data'!$B$15:$B$348,0))&gt;IF(B5669=9,$G$2,LOLP!$F$2),1,0),0)</f>
        <v>0</v>
      </c>
      <c r="G5669" s="7">
        <f>SUMIFS(LOLP!$F$4:$F$8763,$C$4:$C$8763,$C5669,$B$4:$B$8763,$B5669,$D$4:$D$8763,$D5669)</f>
        <v>6</v>
      </c>
      <c r="H5669" s="7">
        <f>COUNTIFS(Calendar!$E$3:$E$367,LOLP!C5669,Calendar!$D$3:$D$367,LOLP!B5669)</f>
        <v>8</v>
      </c>
      <c r="I5669" s="7">
        <f ca="1">IF($F5669=1,OFFSET(start_norps,LOLP!$D5669+(1-$C5669)*24,LOLP!$B5669)*H5669/G5669,0)</f>
        <v>0</v>
      </c>
      <c r="J5669" s="7">
        <f ca="1">IF($F5669=1,OFFSET(start_33,LOLP!$D5669+(1-$C5669)*24,LOLP!$B5669)*H5669/G5669,0)</f>
        <v>0</v>
      </c>
      <c r="K5669" s="7">
        <f ca="1">IF($F5669,OFFSET(start_40,LOLP!$D5669+(1-$C5669)*24,LOLP!$B5669),0)</f>
        <v>0</v>
      </c>
      <c r="L5669" s="7">
        <f ca="1">IF($F5669,OFFSET(start_50,LOLP!$D5669+(1-$C5669)*24,LOLP!$B5669),0)</f>
        <v>0</v>
      </c>
      <c r="M5669" s="25">
        <f t="shared" ca="1" si="618"/>
        <v>0</v>
      </c>
      <c r="N5669" s="25">
        <f t="shared" ca="1" si="619"/>
        <v>0</v>
      </c>
      <c r="O5669" s="15" t="e">
        <f t="shared" ca="1" si="620"/>
        <v>#DIV/0!</v>
      </c>
      <c r="P5669" s="15" t="e">
        <f t="shared" ca="1" si="621"/>
        <v>#DIV/0!</v>
      </c>
    </row>
    <row r="5670" spans="1:16" x14ac:dyDescent="0.25">
      <c r="A5670" s="1">
        <f t="shared" si="622"/>
        <v>43337</v>
      </c>
      <c r="B5670" s="7">
        <f t="shared" si="617"/>
        <v>8</v>
      </c>
      <c r="C5670" s="4">
        <f>INDEX(Calendar!$E$3:$E$367,MATCH(LOLP!$A5670,Calendar!$B$3:$B$367,0))</f>
        <v>0</v>
      </c>
      <c r="D5670" s="2">
        <f t="shared" si="623"/>
        <v>3</v>
      </c>
      <c r="E5670" s="36">
        <v>23196</v>
      </c>
      <c r="F5670" s="7">
        <f>IFERROR(IF(INDEX('Temperature Data'!$AA$15:$AA$348,MATCH(LOLP!A5670,'Temperature Data'!$B$15:$B$348,0))&gt;IF(B5670=9,$G$2,LOLP!$F$2),1,0),0)</f>
        <v>0</v>
      </c>
      <c r="G5670" s="7">
        <f>SUMIFS(LOLP!$F$4:$F$8763,$C$4:$C$8763,$C5670,$B$4:$B$8763,$B5670,$D$4:$D$8763,$D5670)</f>
        <v>6</v>
      </c>
      <c r="H5670" s="7">
        <f>COUNTIFS(Calendar!$E$3:$E$367,LOLP!C5670,Calendar!$D$3:$D$367,LOLP!B5670)</f>
        <v>8</v>
      </c>
      <c r="I5670" s="7">
        <f ca="1">IF($F5670=1,OFFSET(start_norps,LOLP!$D5670+(1-$C5670)*24,LOLP!$B5670)*H5670/G5670,0)</f>
        <v>0</v>
      </c>
      <c r="J5670" s="7">
        <f ca="1">IF($F5670=1,OFFSET(start_33,LOLP!$D5670+(1-$C5670)*24,LOLP!$B5670)*H5670/G5670,0)</f>
        <v>0</v>
      </c>
      <c r="K5670" s="7">
        <f ca="1">IF($F5670,OFFSET(start_40,LOLP!$D5670+(1-$C5670)*24,LOLP!$B5670),0)</f>
        <v>0</v>
      </c>
      <c r="L5670" s="7">
        <f ca="1">IF($F5670,OFFSET(start_50,LOLP!$D5670+(1-$C5670)*24,LOLP!$B5670),0)</f>
        <v>0</v>
      </c>
      <c r="M5670" s="25">
        <f t="shared" ca="1" si="618"/>
        <v>0</v>
      </c>
      <c r="N5670" s="25">
        <f t="shared" ca="1" si="619"/>
        <v>0</v>
      </c>
      <c r="O5670" s="15" t="e">
        <f t="shared" ca="1" si="620"/>
        <v>#DIV/0!</v>
      </c>
      <c r="P5670" s="15" t="e">
        <f t="shared" ca="1" si="621"/>
        <v>#DIV/0!</v>
      </c>
    </row>
    <row r="5671" spans="1:16" x14ac:dyDescent="0.25">
      <c r="A5671" s="1">
        <f t="shared" si="622"/>
        <v>43337</v>
      </c>
      <c r="B5671" s="7">
        <f t="shared" si="617"/>
        <v>8</v>
      </c>
      <c r="C5671" s="4">
        <f>INDEX(Calendar!$E$3:$E$367,MATCH(LOLP!$A5671,Calendar!$B$3:$B$367,0))</f>
        <v>0</v>
      </c>
      <c r="D5671" s="2">
        <f t="shared" si="623"/>
        <v>4</v>
      </c>
      <c r="E5671" s="36">
        <v>23127</v>
      </c>
      <c r="F5671" s="7">
        <f>IFERROR(IF(INDEX('Temperature Data'!$AA$15:$AA$348,MATCH(LOLP!A5671,'Temperature Data'!$B$15:$B$348,0))&gt;IF(B5671=9,$G$2,LOLP!$F$2),1,0),0)</f>
        <v>0</v>
      </c>
      <c r="G5671" s="7">
        <f>SUMIFS(LOLP!$F$4:$F$8763,$C$4:$C$8763,$C5671,$B$4:$B$8763,$B5671,$D$4:$D$8763,$D5671)</f>
        <v>6</v>
      </c>
      <c r="H5671" s="7">
        <f>COUNTIFS(Calendar!$E$3:$E$367,LOLP!C5671,Calendar!$D$3:$D$367,LOLP!B5671)</f>
        <v>8</v>
      </c>
      <c r="I5671" s="7">
        <f ca="1">IF($F5671=1,OFFSET(start_norps,LOLP!$D5671+(1-$C5671)*24,LOLP!$B5671)*H5671/G5671,0)</f>
        <v>0</v>
      </c>
      <c r="J5671" s="7">
        <f ca="1">IF($F5671=1,OFFSET(start_33,LOLP!$D5671+(1-$C5671)*24,LOLP!$B5671)*H5671/G5671,0)</f>
        <v>0</v>
      </c>
      <c r="K5671" s="7">
        <f ca="1">IF($F5671,OFFSET(start_40,LOLP!$D5671+(1-$C5671)*24,LOLP!$B5671),0)</f>
        <v>0</v>
      </c>
      <c r="L5671" s="7">
        <f ca="1">IF($F5671,OFFSET(start_50,LOLP!$D5671+(1-$C5671)*24,LOLP!$B5671),0)</f>
        <v>0</v>
      </c>
      <c r="M5671" s="25">
        <f t="shared" ca="1" si="618"/>
        <v>0</v>
      </c>
      <c r="N5671" s="25">
        <f t="shared" ca="1" si="619"/>
        <v>0</v>
      </c>
      <c r="O5671" s="15" t="e">
        <f t="shared" ca="1" si="620"/>
        <v>#DIV/0!</v>
      </c>
      <c r="P5671" s="15" t="e">
        <f t="shared" ca="1" si="621"/>
        <v>#DIV/0!</v>
      </c>
    </row>
    <row r="5672" spans="1:16" x14ac:dyDescent="0.25">
      <c r="A5672" s="1">
        <f t="shared" si="622"/>
        <v>43337</v>
      </c>
      <c r="B5672" s="7">
        <f t="shared" si="617"/>
        <v>8</v>
      </c>
      <c r="C5672" s="4">
        <f>INDEX(Calendar!$E$3:$E$367,MATCH(LOLP!$A5672,Calendar!$B$3:$B$367,0))</f>
        <v>0</v>
      </c>
      <c r="D5672" s="2">
        <f t="shared" si="623"/>
        <v>5</v>
      </c>
      <c r="E5672" s="36">
        <v>23655</v>
      </c>
      <c r="F5672" s="7">
        <f>IFERROR(IF(INDEX('Temperature Data'!$AA$15:$AA$348,MATCH(LOLP!A5672,'Temperature Data'!$B$15:$B$348,0))&gt;IF(B5672=9,$G$2,LOLP!$F$2),1,0),0)</f>
        <v>0</v>
      </c>
      <c r="G5672" s="7">
        <f>SUMIFS(LOLP!$F$4:$F$8763,$C$4:$C$8763,$C5672,$B$4:$B$8763,$B5672,$D$4:$D$8763,$D5672)</f>
        <v>6</v>
      </c>
      <c r="H5672" s="7">
        <f>COUNTIFS(Calendar!$E$3:$E$367,LOLP!C5672,Calendar!$D$3:$D$367,LOLP!B5672)</f>
        <v>8</v>
      </c>
      <c r="I5672" s="7">
        <f ca="1">IF($F5672=1,OFFSET(start_norps,LOLP!$D5672+(1-$C5672)*24,LOLP!$B5672)*H5672/G5672,0)</f>
        <v>0</v>
      </c>
      <c r="J5672" s="7">
        <f ca="1">IF($F5672=1,OFFSET(start_33,LOLP!$D5672+(1-$C5672)*24,LOLP!$B5672)*H5672/G5672,0)</f>
        <v>0</v>
      </c>
      <c r="K5672" s="7">
        <f ca="1">IF($F5672,OFFSET(start_40,LOLP!$D5672+(1-$C5672)*24,LOLP!$B5672),0)</f>
        <v>0</v>
      </c>
      <c r="L5672" s="7">
        <f ca="1">IF($F5672,OFFSET(start_50,LOLP!$D5672+(1-$C5672)*24,LOLP!$B5672),0)</f>
        <v>0</v>
      </c>
      <c r="M5672" s="25">
        <f t="shared" ca="1" si="618"/>
        <v>0</v>
      </c>
      <c r="N5672" s="25">
        <f t="shared" ca="1" si="619"/>
        <v>0</v>
      </c>
      <c r="O5672" s="15" t="e">
        <f t="shared" ca="1" si="620"/>
        <v>#DIV/0!</v>
      </c>
      <c r="P5672" s="15" t="e">
        <f t="shared" ca="1" si="621"/>
        <v>#DIV/0!</v>
      </c>
    </row>
    <row r="5673" spans="1:16" x14ac:dyDescent="0.25">
      <c r="A5673" s="1">
        <f t="shared" si="622"/>
        <v>43337</v>
      </c>
      <c r="B5673" s="7">
        <f t="shared" si="617"/>
        <v>8</v>
      </c>
      <c r="C5673" s="4">
        <f>INDEX(Calendar!$E$3:$E$367,MATCH(LOLP!$A5673,Calendar!$B$3:$B$367,0))</f>
        <v>0</v>
      </c>
      <c r="D5673" s="2">
        <f t="shared" si="623"/>
        <v>6</v>
      </c>
      <c r="E5673" s="36">
        <v>24242</v>
      </c>
      <c r="F5673" s="7">
        <f>IFERROR(IF(INDEX('Temperature Data'!$AA$15:$AA$348,MATCH(LOLP!A5673,'Temperature Data'!$B$15:$B$348,0))&gt;IF(B5673=9,$G$2,LOLP!$F$2),1,0),0)</f>
        <v>0</v>
      </c>
      <c r="G5673" s="7">
        <f>SUMIFS(LOLP!$F$4:$F$8763,$C$4:$C$8763,$C5673,$B$4:$B$8763,$B5673,$D$4:$D$8763,$D5673)</f>
        <v>6</v>
      </c>
      <c r="H5673" s="7">
        <f>COUNTIFS(Calendar!$E$3:$E$367,LOLP!C5673,Calendar!$D$3:$D$367,LOLP!B5673)</f>
        <v>8</v>
      </c>
      <c r="I5673" s="7">
        <f ca="1">IF($F5673=1,OFFSET(start_norps,LOLP!$D5673+(1-$C5673)*24,LOLP!$B5673)*H5673/G5673,0)</f>
        <v>0</v>
      </c>
      <c r="J5673" s="7">
        <f ca="1">IF($F5673=1,OFFSET(start_33,LOLP!$D5673+(1-$C5673)*24,LOLP!$B5673)*H5673/G5673,0)</f>
        <v>0</v>
      </c>
      <c r="K5673" s="7">
        <f ca="1">IF($F5673,OFFSET(start_40,LOLP!$D5673+(1-$C5673)*24,LOLP!$B5673),0)</f>
        <v>0</v>
      </c>
      <c r="L5673" s="7">
        <f ca="1">IF($F5673,OFFSET(start_50,LOLP!$D5673+(1-$C5673)*24,LOLP!$B5673),0)</f>
        <v>0</v>
      </c>
      <c r="M5673" s="25">
        <f t="shared" ca="1" si="618"/>
        <v>0</v>
      </c>
      <c r="N5673" s="25">
        <f t="shared" ca="1" si="619"/>
        <v>0</v>
      </c>
      <c r="O5673" s="15" t="e">
        <f t="shared" ca="1" si="620"/>
        <v>#DIV/0!</v>
      </c>
      <c r="P5673" s="15" t="e">
        <f t="shared" ca="1" si="621"/>
        <v>#DIV/0!</v>
      </c>
    </row>
    <row r="5674" spans="1:16" x14ac:dyDescent="0.25">
      <c r="A5674" s="1">
        <f t="shared" si="622"/>
        <v>43337</v>
      </c>
      <c r="B5674" s="7">
        <f t="shared" si="617"/>
        <v>8</v>
      </c>
      <c r="C5674" s="4">
        <f>INDEX(Calendar!$E$3:$E$367,MATCH(LOLP!$A5674,Calendar!$B$3:$B$367,0))</f>
        <v>0</v>
      </c>
      <c r="D5674" s="2">
        <f t="shared" si="623"/>
        <v>7</v>
      </c>
      <c r="E5674" s="36">
        <v>24679</v>
      </c>
      <c r="F5674" s="7">
        <f>IFERROR(IF(INDEX('Temperature Data'!$AA$15:$AA$348,MATCH(LOLP!A5674,'Temperature Data'!$B$15:$B$348,0))&gt;IF(B5674=9,$G$2,LOLP!$F$2),1,0),0)</f>
        <v>0</v>
      </c>
      <c r="G5674" s="7">
        <f>SUMIFS(LOLP!$F$4:$F$8763,$C$4:$C$8763,$C5674,$B$4:$B$8763,$B5674,$D$4:$D$8763,$D5674)</f>
        <v>6</v>
      </c>
      <c r="H5674" s="7">
        <f>COUNTIFS(Calendar!$E$3:$E$367,LOLP!C5674,Calendar!$D$3:$D$367,LOLP!B5674)</f>
        <v>8</v>
      </c>
      <c r="I5674" s="7">
        <f ca="1">IF($F5674=1,OFFSET(start_norps,LOLP!$D5674+(1-$C5674)*24,LOLP!$B5674)*H5674/G5674,0)</f>
        <v>0</v>
      </c>
      <c r="J5674" s="7">
        <f ca="1">IF($F5674=1,OFFSET(start_33,LOLP!$D5674+(1-$C5674)*24,LOLP!$B5674)*H5674/G5674,0)</f>
        <v>0</v>
      </c>
      <c r="K5674" s="7">
        <f ca="1">IF($F5674,OFFSET(start_40,LOLP!$D5674+(1-$C5674)*24,LOLP!$B5674),0)</f>
        <v>0</v>
      </c>
      <c r="L5674" s="7">
        <f ca="1">IF($F5674,OFFSET(start_50,LOLP!$D5674+(1-$C5674)*24,LOLP!$B5674),0)</f>
        <v>0</v>
      </c>
      <c r="M5674" s="25">
        <f t="shared" ca="1" si="618"/>
        <v>0</v>
      </c>
      <c r="N5674" s="25">
        <f t="shared" ca="1" si="619"/>
        <v>0</v>
      </c>
      <c r="O5674" s="15" t="e">
        <f t="shared" ca="1" si="620"/>
        <v>#DIV/0!</v>
      </c>
      <c r="P5674" s="15" t="e">
        <f t="shared" ca="1" si="621"/>
        <v>#DIV/0!</v>
      </c>
    </row>
    <row r="5675" spans="1:16" x14ac:dyDescent="0.25">
      <c r="A5675" s="1">
        <f t="shared" si="622"/>
        <v>43337</v>
      </c>
      <c r="B5675" s="7">
        <f t="shared" si="617"/>
        <v>8</v>
      </c>
      <c r="C5675" s="4">
        <f>INDEX(Calendar!$E$3:$E$367,MATCH(LOLP!$A5675,Calendar!$B$3:$B$367,0))</f>
        <v>0</v>
      </c>
      <c r="D5675" s="2">
        <f t="shared" si="623"/>
        <v>8</v>
      </c>
      <c r="E5675" s="36">
        <v>25400</v>
      </c>
      <c r="F5675" s="7">
        <f>IFERROR(IF(INDEX('Temperature Data'!$AA$15:$AA$348,MATCH(LOLP!A5675,'Temperature Data'!$B$15:$B$348,0))&gt;IF(B5675=9,$G$2,LOLP!$F$2),1,0),0)</f>
        <v>0</v>
      </c>
      <c r="G5675" s="7">
        <f>SUMIFS(LOLP!$F$4:$F$8763,$C$4:$C$8763,$C5675,$B$4:$B$8763,$B5675,$D$4:$D$8763,$D5675)</f>
        <v>6</v>
      </c>
      <c r="H5675" s="7">
        <f>COUNTIFS(Calendar!$E$3:$E$367,LOLP!C5675,Calendar!$D$3:$D$367,LOLP!B5675)</f>
        <v>8</v>
      </c>
      <c r="I5675" s="7">
        <f ca="1">IF($F5675=1,OFFSET(start_norps,LOLP!$D5675+(1-$C5675)*24,LOLP!$B5675)*H5675/G5675,0)</f>
        <v>0</v>
      </c>
      <c r="J5675" s="7">
        <f ca="1">IF($F5675=1,OFFSET(start_33,LOLP!$D5675+(1-$C5675)*24,LOLP!$B5675)*H5675/G5675,0)</f>
        <v>0</v>
      </c>
      <c r="K5675" s="7">
        <f ca="1">IF($F5675,OFFSET(start_40,LOLP!$D5675+(1-$C5675)*24,LOLP!$B5675),0)</f>
        <v>0</v>
      </c>
      <c r="L5675" s="7">
        <f ca="1">IF($F5675,OFFSET(start_50,LOLP!$D5675+(1-$C5675)*24,LOLP!$B5675),0)</f>
        <v>0</v>
      </c>
      <c r="M5675" s="25">
        <f t="shared" ca="1" si="618"/>
        <v>0</v>
      </c>
      <c r="N5675" s="25">
        <f t="shared" ca="1" si="619"/>
        <v>0</v>
      </c>
      <c r="O5675" s="15" t="e">
        <f t="shared" ca="1" si="620"/>
        <v>#DIV/0!</v>
      </c>
      <c r="P5675" s="15" t="e">
        <f t="shared" ca="1" si="621"/>
        <v>#DIV/0!</v>
      </c>
    </row>
    <row r="5676" spans="1:16" x14ac:dyDescent="0.25">
      <c r="A5676" s="1">
        <f t="shared" si="622"/>
        <v>43337</v>
      </c>
      <c r="B5676" s="7">
        <f t="shared" si="617"/>
        <v>8</v>
      </c>
      <c r="C5676" s="4">
        <f>INDEX(Calendar!$E$3:$E$367,MATCH(LOLP!$A5676,Calendar!$B$3:$B$367,0))</f>
        <v>0</v>
      </c>
      <c r="D5676" s="2">
        <f t="shared" si="623"/>
        <v>9</v>
      </c>
      <c r="E5676" s="36">
        <v>26035</v>
      </c>
      <c r="F5676" s="7">
        <f>IFERROR(IF(INDEX('Temperature Data'!$AA$15:$AA$348,MATCH(LOLP!A5676,'Temperature Data'!$B$15:$B$348,0))&gt;IF(B5676=9,$G$2,LOLP!$F$2),1,0),0)</f>
        <v>0</v>
      </c>
      <c r="G5676" s="7">
        <f>SUMIFS(LOLP!$F$4:$F$8763,$C$4:$C$8763,$C5676,$B$4:$B$8763,$B5676,$D$4:$D$8763,$D5676)</f>
        <v>6</v>
      </c>
      <c r="H5676" s="7">
        <f>COUNTIFS(Calendar!$E$3:$E$367,LOLP!C5676,Calendar!$D$3:$D$367,LOLP!B5676)</f>
        <v>8</v>
      </c>
      <c r="I5676" s="7">
        <f ca="1">IF($F5676=1,OFFSET(start_norps,LOLP!$D5676+(1-$C5676)*24,LOLP!$B5676)*H5676/G5676,0)</f>
        <v>0</v>
      </c>
      <c r="J5676" s="7">
        <f ca="1">IF($F5676=1,OFFSET(start_33,LOLP!$D5676+(1-$C5676)*24,LOLP!$B5676)*H5676/G5676,0)</f>
        <v>0</v>
      </c>
      <c r="K5676" s="7">
        <f ca="1">IF($F5676,OFFSET(start_40,LOLP!$D5676+(1-$C5676)*24,LOLP!$B5676),0)</f>
        <v>0</v>
      </c>
      <c r="L5676" s="7">
        <f ca="1">IF($F5676,OFFSET(start_50,LOLP!$D5676+(1-$C5676)*24,LOLP!$B5676),0)</f>
        <v>0</v>
      </c>
      <c r="M5676" s="25">
        <f t="shared" ca="1" si="618"/>
        <v>0</v>
      </c>
      <c r="N5676" s="25">
        <f t="shared" ca="1" si="619"/>
        <v>0</v>
      </c>
      <c r="O5676" s="15" t="e">
        <f t="shared" ca="1" si="620"/>
        <v>#DIV/0!</v>
      </c>
      <c r="P5676" s="15" t="e">
        <f t="shared" ca="1" si="621"/>
        <v>#DIV/0!</v>
      </c>
    </row>
    <row r="5677" spans="1:16" x14ac:dyDescent="0.25">
      <c r="A5677" s="1">
        <f t="shared" si="622"/>
        <v>43337</v>
      </c>
      <c r="B5677" s="7">
        <f t="shared" si="617"/>
        <v>8</v>
      </c>
      <c r="C5677" s="4">
        <f>INDEX(Calendar!$E$3:$E$367,MATCH(LOLP!$A5677,Calendar!$B$3:$B$367,0))</f>
        <v>0</v>
      </c>
      <c r="D5677" s="2">
        <f t="shared" si="623"/>
        <v>10</v>
      </c>
      <c r="E5677" s="36">
        <v>26358</v>
      </c>
      <c r="F5677" s="7">
        <f>IFERROR(IF(INDEX('Temperature Data'!$AA$15:$AA$348,MATCH(LOLP!A5677,'Temperature Data'!$B$15:$B$348,0))&gt;IF(B5677=9,$G$2,LOLP!$F$2),1,0),0)</f>
        <v>0</v>
      </c>
      <c r="G5677" s="7">
        <f>SUMIFS(LOLP!$F$4:$F$8763,$C$4:$C$8763,$C5677,$B$4:$B$8763,$B5677,$D$4:$D$8763,$D5677)</f>
        <v>6</v>
      </c>
      <c r="H5677" s="7">
        <f>COUNTIFS(Calendar!$E$3:$E$367,LOLP!C5677,Calendar!$D$3:$D$367,LOLP!B5677)</f>
        <v>8</v>
      </c>
      <c r="I5677" s="7">
        <f ca="1">IF($F5677=1,OFFSET(start_norps,LOLP!$D5677+(1-$C5677)*24,LOLP!$B5677)*H5677/G5677,0)</f>
        <v>0</v>
      </c>
      <c r="J5677" s="7">
        <f ca="1">IF($F5677=1,OFFSET(start_33,LOLP!$D5677+(1-$C5677)*24,LOLP!$B5677)*H5677/G5677,0)</f>
        <v>0</v>
      </c>
      <c r="K5677" s="7">
        <f ca="1">IF($F5677,OFFSET(start_40,LOLP!$D5677+(1-$C5677)*24,LOLP!$B5677),0)</f>
        <v>0</v>
      </c>
      <c r="L5677" s="7">
        <f ca="1">IF($F5677,OFFSET(start_50,LOLP!$D5677+(1-$C5677)*24,LOLP!$B5677),0)</f>
        <v>0</v>
      </c>
      <c r="M5677" s="25">
        <f t="shared" ca="1" si="618"/>
        <v>0</v>
      </c>
      <c r="N5677" s="25">
        <f t="shared" ca="1" si="619"/>
        <v>0</v>
      </c>
      <c r="O5677" s="15" t="e">
        <f t="shared" ca="1" si="620"/>
        <v>#DIV/0!</v>
      </c>
      <c r="P5677" s="15" t="e">
        <f t="shared" ca="1" si="621"/>
        <v>#DIV/0!</v>
      </c>
    </row>
    <row r="5678" spans="1:16" x14ac:dyDescent="0.25">
      <c r="A5678" s="1">
        <f t="shared" si="622"/>
        <v>43337</v>
      </c>
      <c r="B5678" s="7">
        <f t="shared" si="617"/>
        <v>8</v>
      </c>
      <c r="C5678" s="4">
        <f>INDEX(Calendar!$E$3:$E$367,MATCH(LOLP!$A5678,Calendar!$B$3:$B$367,0))</f>
        <v>0</v>
      </c>
      <c r="D5678" s="2">
        <f t="shared" si="623"/>
        <v>11</v>
      </c>
      <c r="E5678" s="36">
        <v>26782</v>
      </c>
      <c r="F5678" s="7">
        <f>IFERROR(IF(INDEX('Temperature Data'!$AA$15:$AA$348,MATCH(LOLP!A5678,'Temperature Data'!$B$15:$B$348,0))&gt;IF(B5678=9,$G$2,LOLP!$F$2),1,0),0)</f>
        <v>0</v>
      </c>
      <c r="G5678" s="7">
        <f>SUMIFS(LOLP!$F$4:$F$8763,$C$4:$C$8763,$C5678,$B$4:$B$8763,$B5678,$D$4:$D$8763,$D5678)</f>
        <v>6</v>
      </c>
      <c r="H5678" s="7">
        <f>COUNTIFS(Calendar!$E$3:$E$367,LOLP!C5678,Calendar!$D$3:$D$367,LOLP!B5678)</f>
        <v>8</v>
      </c>
      <c r="I5678" s="7">
        <f ca="1">IF($F5678=1,OFFSET(start_norps,LOLP!$D5678+(1-$C5678)*24,LOLP!$B5678)*H5678/G5678,0)</f>
        <v>0</v>
      </c>
      <c r="J5678" s="7">
        <f ca="1">IF($F5678=1,OFFSET(start_33,LOLP!$D5678+(1-$C5678)*24,LOLP!$B5678)*H5678/G5678,0)</f>
        <v>0</v>
      </c>
      <c r="K5678" s="7">
        <f ca="1">IF($F5678,OFFSET(start_40,LOLP!$D5678+(1-$C5678)*24,LOLP!$B5678),0)</f>
        <v>0</v>
      </c>
      <c r="L5678" s="7">
        <f ca="1">IF($F5678,OFFSET(start_50,LOLP!$D5678+(1-$C5678)*24,LOLP!$B5678),0)</f>
        <v>0</v>
      </c>
      <c r="M5678" s="25">
        <f t="shared" ca="1" si="618"/>
        <v>0</v>
      </c>
      <c r="N5678" s="25">
        <f t="shared" ca="1" si="619"/>
        <v>0</v>
      </c>
      <c r="O5678" s="15" t="e">
        <f t="shared" ca="1" si="620"/>
        <v>#DIV/0!</v>
      </c>
      <c r="P5678" s="15" t="e">
        <f t="shared" ca="1" si="621"/>
        <v>#DIV/0!</v>
      </c>
    </row>
    <row r="5679" spans="1:16" x14ac:dyDescent="0.25">
      <c r="A5679" s="1">
        <f t="shared" si="622"/>
        <v>43337</v>
      </c>
      <c r="B5679" s="7">
        <f t="shared" si="617"/>
        <v>8</v>
      </c>
      <c r="C5679" s="4">
        <f>INDEX(Calendar!$E$3:$E$367,MATCH(LOLP!$A5679,Calendar!$B$3:$B$367,0))</f>
        <v>0</v>
      </c>
      <c r="D5679" s="2">
        <f t="shared" si="623"/>
        <v>12</v>
      </c>
      <c r="E5679" s="36">
        <v>27888</v>
      </c>
      <c r="F5679" s="7">
        <f>IFERROR(IF(INDEX('Temperature Data'!$AA$15:$AA$348,MATCH(LOLP!A5679,'Temperature Data'!$B$15:$B$348,0))&gt;IF(B5679=9,$G$2,LOLP!$F$2),1,0),0)</f>
        <v>0</v>
      </c>
      <c r="G5679" s="7">
        <f>SUMIFS(LOLP!$F$4:$F$8763,$C$4:$C$8763,$C5679,$B$4:$B$8763,$B5679,$D$4:$D$8763,$D5679)</f>
        <v>6</v>
      </c>
      <c r="H5679" s="7">
        <f>COUNTIFS(Calendar!$E$3:$E$367,LOLP!C5679,Calendar!$D$3:$D$367,LOLP!B5679)</f>
        <v>8</v>
      </c>
      <c r="I5679" s="7">
        <f ca="1">IF($F5679=1,OFFSET(start_norps,LOLP!$D5679+(1-$C5679)*24,LOLP!$B5679)*H5679/G5679,0)</f>
        <v>0</v>
      </c>
      <c r="J5679" s="7">
        <f ca="1">IF($F5679=1,OFFSET(start_33,LOLP!$D5679+(1-$C5679)*24,LOLP!$B5679)*H5679/G5679,0)</f>
        <v>0</v>
      </c>
      <c r="K5679" s="7">
        <f ca="1">IF($F5679,OFFSET(start_40,LOLP!$D5679+(1-$C5679)*24,LOLP!$B5679),0)</f>
        <v>0</v>
      </c>
      <c r="L5679" s="7">
        <f ca="1">IF($F5679,OFFSET(start_50,LOLP!$D5679+(1-$C5679)*24,LOLP!$B5679),0)</f>
        <v>0</v>
      </c>
      <c r="M5679" s="25">
        <f t="shared" ca="1" si="618"/>
        <v>0</v>
      </c>
      <c r="N5679" s="25">
        <f t="shared" ca="1" si="619"/>
        <v>0</v>
      </c>
      <c r="O5679" s="15" t="e">
        <f t="shared" ca="1" si="620"/>
        <v>#DIV/0!</v>
      </c>
      <c r="P5679" s="15" t="e">
        <f t="shared" ca="1" si="621"/>
        <v>#DIV/0!</v>
      </c>
    </row>
    <row r="5680" spans="1:16" x14ac:dyDescent="0.25">
      <c r="A5680" s="1">
        <f t="shared" si="622"/>
        <v>43337</v>
      </c>
      <c r="B5680" s="7">
        <f t="shared" si="617"/>
        <v>8</v>
      </c>
      <c r="C5680" s="4">
        <f>INDEX(Calendar!$E$3:$E$367,MATCH(LOLP!$A5680,Calendar!$B$3:$B$367,0))</f>
        <v>0</v>
      </c>
      <c r="D5680" s="2">
        <f t="shared" si="623"/>
        <v>13</v>
      </c>
      <c r="E5680" s="36">
        <v>28841</v>
      </c>
      <c r="F5680" s="7">
        <f>IFERROR(IF(INDEX('Temperature Data'!$AA$15:$AA$348,MATCH(LOLP!A5680,'Temperature Data'!$B$15:$B$348,0))&gt;IF(B5680=9,$G$2,LOLP!$F$2),1,0),0)</f>
        <v>0</v>
      </c>
      <c r="G5680" s="7">
        <f>SUMIFS(LOLP!$F$4:$F$8763,$C$4:$C$8763,$C5680,$B$4:$B$8763,$B5680,$D$4:$D$8763,$D5680)</f>
        <v>6</v>
      </c>
      <c r="H5680" s="7">
        <f>COUNTIFS(Calendar!$E$3:$E$367,LOLP!C5680,Calendar!$D$3:$D$367,LOLP!B5680)</f>
        <v>8</v>
      </c>
      <c r="I5680" s="7">
        <f ca="1">IF($F5680=1,OFFSET(start_norps,LOLP!$D5680+(1-$C5680)*24,LOLP!$B5680)*H5680/G5680,0)</f>
        <v>0</v>
      </c>
      <c r="J5680" s="7">
        <f ca="1">IF($F5680=1,OFFSET(start_33,LOLP!$D5680+(1-$C5680)*24,LOLP!$B5680)*H5680/G5680,0)</f>
        <v>0</v>
      </c>
      <c r="K5680" s="7">
        <f ca="1">IF($F5680,OFFSET(start_40,LOLP!$D5680+(1-$C5680)*24,LOLP!$B5680),0)</f>
        <v>0</v>
      </c>
      <c r="L5680" s="7">
        <f ca="1">IF($F5680,OFFSET(start_50,LOLP!$D5680+(1-$C5680)*24,LOLP!$B5680),0)</f>
        <v>0</v>
      </c>
      <c r="M5680" s="25">
        <f t="shared" ca="1" si="618"/>
        <v>0</v>
      </c>
      <c r="N5680" s="25">
        <f t="shared" ca="1" si="619"/>
        <v>0</v>
      </c>
      <c r="O5680" s="15" t="e">
        <f t="shared" ca="1" si="620"/>
        <v>#DIV/0!</v>
      </c>
      <c r="P5680" s="15" t="e">
        <f t="shared" ca="1" si="621"/>
        <v>#DIV/0!</v>
      </c>
    </row>
    <row r="5681" spans="1:16" x14ac:dyDescent="0.25">
      <c r="A5681" s="1">
        <f t="shared" si="622"/>
        <v>43337</v>
      </c>
      <c r="B5681" s="7">
        <f t="shared" si="617"/>
        <v>8</v>
      </c>
      <c r="C5681" s="4">
        <f>INDEX(Calendar!$E$3:$E$367,MATCH(LOLP!$A5681,Calendar!$B$3:$B$367,0))</f>
        <v>0</v>
      </c>
      <c r="D5681" s="2">
        <f t="shared" si="623"/>
        <v>14</v>
      </c>
      <c r="E5681" s="36">
        <v>30212</v>
      </c>
      <c r="F5681" s="7">
        <f>IFERROR(IF(INDEX('Temperature Data'!$AA$15:$AA$348,MATCH(LOLP!A5681,'Temperature Data'!$B$15:$B$348,0))&gt;IF(B5681=9,$G$2,LOLP!$F$2),1,0),0)</f>
        <v>0</v>
      </c>
      <c r="G5681" s="7">
        <f>SUMIFS(LOLP!$F$4:$F$8763,$C$4:$C$8763,$C5681,$B$4:$B$8763,$B5681,$D$4:$D$8763,$D5681)</f>
        <v>6</v>
      </c>
      <c r="H5681" s="7">
        <f>COUNTIFS(Calendar!$E$3:$E$367,LOLP!C5681,Calendar!$D$3:$D$367,LOLP!B5681)</f>
        <v>8</v>
      </c>
      <c r="I5681" s="7">
        <f ca="1">IF($F5681=1,OFFSET(start_norps,LOLP!$D5681+(1-$C5681)*24,LOLP!$B5681)*H5681/G5681,0)</f>
        <v>0</v>
      </c>
      <c r="J5681" s="7">
        <f ca="1">IF($F5681=1,OFFSET(start_33,LOLP!$D5681+(1-$C5681)*24,LOLP!$B5681)*H5681/G5681,0)</f>
        <v>0</v>
      </c>
      <c r="K5681" s="7">
        <f ca="1">IF($F5681,OFFSET(start_40,LOLP!$D5681+(1-$C5681)*24,LOLP!$B5681),0)</f>
        <v>0</v>
      </c>
      <c r="L5681" s="7">
        <f ca="1">IF($F5681,OFFSET(start_50,LOLP!$D5681+(1-$C5681)*24,LOLP!$B5681),0)</f>
        <v>0</v>
      </c>
      <c r="M5681" s="25">
        <f t="shared" ca="1" si="618"/>
        <v>0</v>
      </c>
      <c r="N5681" s="25">
        <f t="shared" ca="1" si="619"/>
        <v>0</v>
      </c>
      <c r="O5681" s="15" t="e">
        <f t="shared" ca="1" si="620"/>
        <v>#DIV/0!</v>
      </c>
      <c r="P5681" s="15" t="e">
        <f t="shared" ca="1" si="621"/>
        <v>#DIV/0!</v>
      </c>
    </row>
    <row r="5682" spans="1:16" x14ac:dyDescent="0.25">
      <c r="A5682" s="1">
        <f t="shared" si="622"/>
        <v>43337</v>
      </c>
      <c r="B5682" s="7">
        <f t="shared" si="617"/>
        <v>8</v>
      </c>
      <c r="C5682" s="4">
        <f>INDEX(Calendar!$E$3:$E$367,MATCH(LOLP!$A5682,Calendar!$B$3:$B$367,0))</f>
        <v>0</v>
      </c>
      <c r="D5682" s="2">
        <f t="shared" si="623"/>
        <v>15</v>
      </c>
      <c r="E5682" s="36">
        <v>31754</v>
      </c>
      <c r="F5682" s="7">
        <f>IFERROR(IF(INDEX('Temperature Data'!$AA$15:$AA$348,MATCH(LOLP!A5682,'Temperature Data'!$B$15:$B$348,0))&gt;IF(B5682=9,$G$2,LOLP!$F$2),1,0),0)</f>
        <v>0</v>
      </c>
      <c r="G5682" s="7">
        <f>SUMIFS(LOLP!$F$4:$F$8763,$C$4:$C$8763,$C5682,$B$4:$B$8763,$B5682,$D$4:$D$8763,$D5682)</f>
        <v>6</v>
      </c>
      <c r="H5682" s="7">
        <f>COUNTIFS(Calendar!$E$3:$E$367,LOLP!C5682,Calendar!$D$3:$D$367,LOLP!B5682)</f>
        <v>8</v>
      </c>
      <c r="I5682" s="7">
        <f ca="1">IF($F5682=1,OFFSET(start_norps,LOLP!$D5682+(1-$C5682)*24,LOLP!$B5682)*H5682/G5682,0)</f>
        <v>0</v>
      </c>
      <c r="J5682" s="7">
        <f ca="1">IF($F5682=1,OFFSET(start_33,LOLP!$D5682+(1-$C5682)*24,LOLP!$B5682)*H5682/G5682,0)</f>
        <v>0</v>
      </c>
      <c r="K5682" s="7">
        <f ca="1">IF($F5682,OFFSET(start_40,LOLP!$D5682+(1-$C5682)*24,LOLP!$B5682),0)</f>
        <v>0</v>
      </c>
      <c r="L5682" s="7">
        <f ca="1">IF($F5682,OFFSET(start_50,LOLP!$D5682+(1-$C5682)*24,LOLP!$B5682),0)</f>
        <v>0</v>
      </c>
      <c r="M5682" s="25">
        <f t="shared" ca="1" si="618"/>
        <v>0</v>
      </c>
      <c r="N5682" s="25">
        <f t="shared" ca="1" si="619"/>
        <v>0</v>
      </c>
      <c r="O5682" s="15" t="e">
        <f t="shared" ca="1" si="620"/>
        <v>#DIV/0!</v>
      </c>
      <c r="P5682" s="15" t="e">
        <f t="shared" ca="1" si="621"/>
        <v>#DIV/0!</v>
      </c>
    </row>
    <row r="5683" spans="1:16" x14ac:dyDescent="0.25">
      <c r="A5683" s="1">
        <f t="shared" si="622"/>
        <v>43337</v>
      </c>
      <c r="B5683" s="7">
        <f t="shared" si="617"/>
        <v>8</v>
      </c>
      <c r="C5683" s="4">
        <f>INDEX(Calendar!$E$3:$E$367,MATCH(LOLP!$A5683,Calendar!$B$3:$B$367,0))</f>
        <v>0</v>
      </c>
      <c r="D5683" s="2">
        <f t="shared" si="623"/>
        <v>16</v>
      </c>
      <c r="E5683" s="36">
        <v>32978</v>
      </c>
      <c r="F5683" s="7">
        <f>IFERROR(IF(INDEX('Temperature Data'!$AA$15:$AA$348,MATCH(LOLP!A5683,'Temperature Data'!$B$15:$B$348,0))&gt;IF(B5683=9,$G$2,LOLP!$F$2),1,0),0)</f>
        <v>0</v>
      </c>
      <c r="G5683" s="7">
        <f>SUMIFS(LOLP!$F$4:$F$8763,$C$4:$C$8763,$C5683,$B$4:$B$8763,$B5683,$D$4:$D$8763,$D5683)</f>
        <v>6</v>
      </c>
      <c r="H5683" s="7">
        <f>COUNTIFS(Calendar!$E$3:$E$367,LOLP!C5683,Calendar!$D$3:$D$367,LOLP!B5683)</f>
        <v>8</v>
      </c>
      <c r="I5683" s="7">
        <f ca="1">IF($F5683=1,OFFSET(start_norps,LOLP!$D5683+(1-$C5683)*24,LOLP!$B5683)*H5683/G5683,0)</f>
        <v>0</v>
      </c>
      <c r="J5683" s="7">
        <f ca="1">IF($F5683=1,OFFSET(start_33,LOLP!$D5683+(1-$C5683)*24,LOLP!$B5683)*H5683/G5683,0)</f>
        <v>0</v>
      </c>
      <c r="K5683" s="7">
        <f ca="1">IF($F5683,OFFSET(start_40,LOLP!$D5683+(1-$C5683)*24,LOLP!$B5683),0)</f>
        <v>0</v>
      </c>
      <c r="L5683" s="7">
        <f ca="1">IF($F5683,OFFSET(start_50,LOLP!$D5683+(1-$C5683)*24,LOLP!$B5683),0)</f>
        <v>0</v>
      </c>
      <c r="M5683" s="25">
        <f t="shared" ca="1" si="618"/>
        <v>0</v>
      </c>
      <c r="N5683" s="25">
        <f t="shared" ca="1" si="619"/>
        <v>0</v>
      </c>
      <c r="O5683" s="15" t="e">
        <f t="shared" ca="1" si="620"/>
        <v>#DIV/0!</v>
      </c>
      <c r="P5683" s="15" t="e">
        <f t="shared" ca="1" si="621"/>
        <v>#DIV/0!</v>
      </c>
    </row>
    <row r="5684" spans="1:16" x14ac:dyDescent="0.25">
      <c r="A5684" s="1">
        <f t="shared" si="622"/>
        <v>43337</v>
      </c>
      <c r="B5684" s="7">
        <f t="shared" si="617"/>
        <v>8</v>
      </c>
      <c r="C5684" s="4">
        <f>INDEX(Calendar!$E$3:$E$367,MATCH(LOLP!$A5684,Calendar!$B$3:$B$367,0))</f>
        <v>0</v>
      </c>
      <c r="D5684" s="2">
        <f t="shared" si="623"/>
        <v>17</v>
      </c>
      <c r="E5684" s="36">
        <v>33513</v>
      </c>
      <c r="F5684" s="7">
        <f>IFERROR(IF(INDEX('Temperature Data'!$AA$15:$AA$348,MATCH(LOLP!A5684,'Temperature Data'!$B$15:$B$348,0))&gt;IF(B5684=9,$G$2,LOLP!$F$2),1,0),0)</f>
        <v>0</v>
      </c>
      <c r="G5684" s="7">
        <f>SUMIFS(LOLP!$F$4:$F$8763,$C$4:$C$8763,$C5684,$B$4:$B$8763,$B5684,$D$4:$D$8763,$D5684)</f>
        <v>6</v>
      </c>
      <c r="H5684" s="7">
        <f>COUNTIFS(Calendar!$E$3:$E$367,LOLP!C5684,Calendar!$D$3:$D$367,LOLP!B5684)</f>
        <v>8</v>
      </c>
      <c r="I5684" s="7">
        <f ca="1">IF($F5684=1,OFFSET(start_norps,LOLP!$D5684+(1-$C5684)*24,LOLP!$B5684)*H5684/G5684,0)</f>
        <v>0</v>
      </c>
      <c r="J5684" s="7">
        <f ca="1">IF($F5684=1,OFFSET(start_33,LOLP!$D5684+(1-$C5684)*24,LOLP!$B5684)*H5684/G5684,0)</f>
        <v>0</v>
      </c>
      <c r="K5684" s="7">
        <f ca="1">IF($F5684,OFFSET(start_40,LOLP!$D5684+(1-$C5684)*24,LOLP!$B5684),0)</f>
        <v>0</v>
      </c>
      <c r="L5684" s="7">
        <f ca="1">IF($F5684,OFFSET(start_50,LOLP!$D5684+(1-$C5684)*24,LOLP!$B5684),0)</f>
        <v>0</v>
      </c>
      <c r="M5684" s="25">
        <f t="shared" ca="1" si="618"/>
        <v>0</v>
      </c>
      <c r="N5684" s="25">
        <f t="shared" ca="1" si="619"/>
        <v>0</v>
      </c>
      <c r="O5684" s="15" t="e">
        <f t="shared" ca="1" si="620"/>
        <v>#DIV/0!</v>
      </c>
      <c r="P5684" s="15" t="e">
        <f t="shared" ca="1" si="621"/>
        <v>#DIV/0!</v>
      </c>
    </row>
    <row r="5685" spans="1:16" x14ac:dyDescent="0.25">
      <c r="A5685" s="1">
        <f t="shared" si="622"/>
        <v>43337</v>
      </c>
      <c r="B5685" s="7">
        <f t="shared" si="617"/>
        <v>8</v>
      </c>
      <c r="C5685" s="4">
        <f>INDEX(Calendar!$E$3:$E$367,MATCH(LOLP!$A5685,Calendar!$B$3:$B$367,0))</f>
        <v>0</v>
      </c>
      <c r="D5685" s="2">
        <f t="shared" si="623"/>
        <v>18</v>
      </c>
      <c r="E5685" s="36">
        <v>33326</v>
      </c>
      <c r="F5685" s="7">
        <f>IFERROR(IF(INDEX('Temperature Data'!$AA$15:$AA$348,MATCH(LOLP!A5685,'Temperature Data'!$B$15:$B$348,0))&gt;IF(B5685=9,$G$2,LOLP!$F$2),1,0),0)</f>
        <v>0</v>
      </c>
      <c r="G5685" s="7">
        <f>SUMIFS(LOLP!$F$4:$F$8763,$C$4:$C$8763,$C5685,$B$4:$B$8763,$B5685,$D$4:$D$8763,$D5685)</f>
        <v>6</v>
      </c>
      <c r="H5685" s="7">
        <f>COUNTIFS(Calendar!$E$3:$E$367,LOLP!C5685,Calendar!$D$3:$D$367,LOLP!B5685)</f>
        <v>8</v>
      </c>
      <c r="I5685" s="7">
        <f ca="1">IF($F5685=1,OFFSET(start_norps,LOLP!$D5685+(1-$C5685)*24,LOLP!$B5685)*H5685/G5685,0)</f>
        <v>0</v>
      </c>
      <c r="J5685" s="7">
        <f ca="1">IF($F5685=1,OFFSET(start_33,LOLP!$D5685+(1-$C5685)*24,LOLP!$B5685)*H5685/G5685,0)</f>
        <v>0</v>
      </c>
      <c r="K5685" s="7">
        <f ca="1">IF($F5685,OFFSET(start_40,LOLP!$D5685+(1-$C5685)*24,LOLP!$B5685),0)</f>
        <v>0</v>
      </c>
      <c r="L5685" s="7">
        <f ca="1">IF($F5685,OFFSET(start_50,LOLP!$D5685+(1-$C5685)*24,LOLP!$B5685),0)</f>
        <v>0</v>
      </c>
      <c r="M5685" s="25">
        <f t="shared" ca="1" si="618"/>
        <v>0</v>
      </c>
      <c r="N5685" s="25">
        <f t="shared" ca="1" si="619"/>
        <v>0</v>
      </c>
      <c r="O5685" s="15" t="e">
        <f t="shared" ca="1" si="620"/>
        <v>#DIV/0!</v>
      </c>
      <c r="P5685" s="15" t="e">
        <f t="shared" ca="1" si="621"/>
        <v>#DIV/0!</v>
      </c>
    </row>
    <row r="5686" spans="1:16" x14ac:dyDescent="0.25">
      <c r="A5686" s="1">
        <f t="shared" si="622"/>
        <v>43337</v>
      </c>
      <c r="B5686" s="7">
        <f t="shared" si="617"/>
        <v>8</v>
      </c>
      <c r="C5686" s="4">
        <f>INDEX(Calendar!$E$3:$E$367,MATCH(LOLP!$A5686,Calendar!$B$3:$B$367,0))</f>
        <v>0</v>
      </c>
      <c r="D5686" s="2">
        <f t="shared" si="623"/>
        <v>19</v>
      </c>
      <c r="E5686" s="36">
        <v>32727</v>
      </c>
      <c r="F5686" s="7">
        <f>IFERROR(IF(INDEX('Temperature Data'!$AA$15:$AA$348,MATCH(LOLP!A5686,'Temperature Data'!$B$15:$B$348,0))&gt;IF(B5686=9,$G$2,LOLP!$F$2),1,0),0)</f>
        <v>0</v>
      </c>
      <c r="G5686" s="7">
        <f>SUMIFS(LOLP!$F$4:$F$8763,$C$4:$C$8763,$C5686,$B$4:$B$8763,$B5686,$D$4:$D$8763,$D5686)</f>
        <v>6</v>
      </c>
      <c r="H5686" s="7">
        <f>COUNTIFS(Calendar!$E$3:$E$367,LOLP!C5686,Calendar!$D$3:$D$367,LOLP!B5686)</f>
        <v>8</v>
      </c>
      <c r="I5686" s="7">
        <f ca="1">IF($F5686=1,OFFSET(start_norps,LOLP!$D5686+(1-$C5686)*24,LOLP!$B5686)*H5686/G5686,0)</f>
        <v>0</v>
      </c>
      <c r="J5686" s="7">
        <f ca="1">IF($F5686=1,OFFSET(start_33,LOLP!$D5686+(1-$C5686)*24,LOLP!$B5686)*H5686/G5686,0)</f>
        <v>0</v>
      </c>
      <c r="K5686" s="7">
        <f ca="1">IF($F5686,OFFSET(start_40,LOLP!$D5686+(1-$C5686)*24,LOLP!$B5686),0)</f>
        <v>0</v>
      </c>
      <c r="L5686" s="7">
        <f ca="1">IF($F5686,OFFSET(start_50,LOLP!$D5686+(1-$C5686)*24,LOLP!$B5686),0)</f>
        <v>0</v>
      </c>
      <c r="M5686" s="25">
        <f t="shared" ca="1" si="618"/>
        <v>0</v>
      </c>
      <c r="N5686" s="25">
        <f t="shared" ca="1" si="619"/>
        <v>0</v>
      </c>
      <c r="O5686" s="15" t="e">
        <f t="shared" ca="1" si="620"/>
        <v>#DIV/0!</v>
      </c>
      <c r="P5686" s="15" t="e">
        <f t="shared" ca="1" si="621"/>
        <v>#DIV/0!</v>
      </c>
    </row>
    <row r="5687" spans="1:16" x14ac:dyDescent="0.25">
      <c r="A5687" s="1">
        <f t="shared" si="622"/>
        <v>43337</v>
      </c>
      <c r="B5687" s="7">
        <f t="shared" si="617"/>
        <v>8</v>
      </c>
      <c r="C5687" s="4">
        <f>INDEX(Calendar!$E$3:$E$367,MATCH(LOLP!$A5687,Calendar!$B$3:$B$367,0))</f>
        <v>0</v>
      </c>
      <c r="D5687" s="2">
        <f t="shared" si="623"/>
        <v>20</v>
      </c>
      <c r="E5687" s="36">
        <v>32372</v>
      </c>
      <c r="F5687" s="7">
        <f>IFERROR(IF(INDEX('Temperature Data'!$AA$15:$AA$348,MATCH(LOLP!A5687,'Temperature Data'!$B$15:$B$348,0))&gt;IF(B5687=9,$G$2,LOLP!$F$2),1,0),0)</f>
        <v>0</v>
      </c>
      <c r="G5687" s="7">
        <f>SUMIFS(LOLP!$F$4:$F$8763,$C$4:$C$8763,$C5687,$B$4:$B$8763,$B5687,$D$4:$D$8763,$D5687)</f>
        <v>6</v>
      </c>
      <c r="H5687" s="7">
        <f>COUNTIFS(Calendar!$E$3:$E$367,LOLP!C5687,Calendar!$D$3:$D$367,LOLP!B5687)</f>
        <v>8</v>
      </c>
      <c r="I5687" s="7">
        <f ca="1">IF($F5687=1,OFFSET(start_norps,LOLP!$D5687+(1-$C5687)*24,LOLP!$B5687)*H5687/G5687,0)</f>
        <v>0</v>
      </c>
      <c r="J5687" s="7">
        <f ca="1">IF($F5687=1,OFFSET(start_33,LOLP!$D5687+(1-$C5687)*24,LOLP!$B5687)*H5687/G5687,0)</f>
        <v>0</v>
      </c>
      <c r="K5687" s="7">
        <f ca="1">IF($F5687,OFFSET(start_40,LOLP!$D5687+(1-$C5687)*24,LOLP!$B5687),0)</f>
        <v>0</v>
      </c>
      <c r="L5687" s="7">
        <f ca="1">IF($F5687,OFFSET(start_50,LOLP!$D5687+(1-$C5687)*24,LOLP!$B5687),0)</f>
        <v>0</v>
      </c>
      <c r="M5687" s="25">
        <f t="shared" ca="1" si="618"/>
        <v>0</v>
      </c>
      <c r="N5687" s="25">
        <f t="shared" ca="1" si="619"/>
        <v>0</v>
      </c>
      <c r="O5687" s="15" t="e">
        <f t="shared" ca="1" si="620"/>
        <v>#DIV/0!</v>
      </c>
      <c r="P5687" s="15" t="e">
        <f t="shared" ca="1" si="621"/>
        <v>#DIV/0!</v>
      </c>
    </row>
    <row r="5688" spans="1:16" x14ac:dyDescent="0.25">
      <c r="A5688" s="1">
        <f t="shared" si="622"/>
        <v>43337</v>
      </c>
      <c r="B5688" s="7">
        <f t="shared" si="617"/>
        <v>8</v>
      </c>
      <c r="C5688" s="4">
        <f>INDEX(Calendar!$E$3:$E$367,MATCH(LOLP!$A5688,Calendar!$B$3:$B$367,0))</f>
        <v>0</v>
      </c>
      <c r="D5688" s="2">
        <f t="shared" si="623"/>
        <v>21</v>
      </c>
      <c r="E5688" s="36">
        <v>30899</v>
      </c>
      <c r="F5688" s="7">
        <f>IFERROR(IF(INDEX('Temperature Data'!$AA$15:$AA$348,MATCH(LOLP!A5688,'Temperature Data'!$B$15:$B$348,0))&gt;IF(B5688=9,$G$2,LOLP!$F$2),1,0),0)</f>
        <v>0</v>
      </c>
      <c r="G5688" s="7">
        <f>SUMIFS(LOLP!$F$4:$F$8763,$C$4:$C$8763,$C5688,$B$4:$B$8763,$B5688,$D$4:$D$8763,$D5688)</f>
        <v>6</v>
      </c>
      <c r="H5688" s="7">
        <f>COUNTIFS(Calendar!$E$3:$E$367,LOLP!C5688,Calendar!$D$3:$D$367,LOLP!B5688)</f>
        <v>8</v>
      </c>
      <c r="I5688" s="7">
        <f ca="1">IF($F5688=1,OFFSET(start_norps,LOLP!$D5688+(1-$C5688)*24,LOLP!$B5688)*H5688/G5688,0)</f>
        <v>0</v>
      </c>
      <c r="J5688" s="7">
        <f ca="1">IF($F5688=1,OFFSET(start_33,LOLP!$D5688+(1-$C5688)*24,LOLP!$B5688)*H5688/G5688,0)</f>
        <v>0</v>
      </c>
      <c r="K5688" s="7">
        <f ca="1">IF($F5688,OFFSET(start_40,LOLP!$D5688+(1-$C5688)*24,LOLP!$B5688),0)</f>
        <v>0</v>
      </c>
      <c r="L5688" s="7">
        <f ca="1">IF($F5688,OFFSET(start_50,LOLP!$D5688+(1-$C5688)*24,LOLP!$B5688),0)</f>
        <v>0</v>
      </c>
      <c r="M5688" s="25">
        <f t="shared" ca="1" si="618"/>
        <v>0</v>
      </c>
      <c r="N5688" s="25">
        <f t="shared" ca="1" si="619"/>
        <v>0</v>
      </c>
      <c r="O5688" s="15" t="e">
        <f t="shared" ca="1" si="620"/>
        <v>#DIV/0!</v>
      </c>
      <c r="P5688" s="15" t="e">
        <f t="shared" ca="1" si="621"/>
        <v>#DIV/0!</v>
      </c>
    </row>
    <row r="5689" spans="1:16" x14ac:dyDescent="0.25">
      <c r="A5689" s="1">
        <f t="shared" si="622"/>
        <v>43337</v>
      </c>
      <c r="B5689" s="7">
        <f t="shared" si="617"/>
        <v>8</v>
      </c>
      <c r="C5689" s="4">
        <f>INDEX(Calendar!$E$3:$E$367,MATCH(LOLP!$A5689,Calendar!$B$3:$B$367,0))</f>
        <v>0</v>
      </c>
      <c r="D5689" s="2">
        <f t="shared" si="623"/>
        <v>22</v>
      </c>
      <c r="E5689" s="36">
        <v>28857</v>
      </c>
      <c r="F5689" s="7">
        <f>IFERROR(IF(INDEX('Temperature Data'!$AA$15:$AA$348,MATCH(LOLP!A5689,'Temperature Data'!$B$15:$B$348,0))&gt;IF(B5689=9,$G$2,LOLP!$F$2),1,0),0)</f>
        <v>0</v>
      </c>
      <c r="G5689" s="7">
        <f>SUMIFS(LOLP!$F$4:$F$8763,$C$4:$C$8763,$C5689,$B$4:$B$8763,$B5689,$D$4:$D$8763,$D5689)</f>
        <v>6</v>
      </c>
      <c r="H5689" s="7">
        <f>COUNTIFS(Calendar!$E$3:$E$367,LOLP!C5689,Calendar!$D$3:$D$367,LOLP!B5689)</f>
        <v>8</v>
      </c>
      <c r="I5689" s="7">
        <f ca="1">IF($F5689=1,OFFSET(start_norps,LOLP!$D5689+(1-$C5689)*24,LOLP!$B5689)*H5689/G5689,0)</f>
        <v>0</v>
      </c>
      <c r="J5689" s="7">
        <f ca="1">IF($F5689=1,OFFSET(start_33,LOLP!$D5689+(1-$C5689)*24,LOLP!$B5689)*H5689/G5689,0)</f>
        <v>0</v>
      </c>
      <c r="K5689" s="7">
        <f ca="1">IF($F5689,OFFSET(start_40,LOLP!$D5689+(1-$C5689)*24,LOLP!$B5689),0)</f>
        <v>0</v>
      </c>
      <c r="L5689" s="7">
        <f ca="1">IF($F5689,OFFSET(start_50,LOLP!$D5689+(1-$C5689)*24,LOLP!$B5689),0)</f>
        <v>0</v>
      </c>
      <c r="M5689" s="25">
        <f t="shared" ca="1" si="618"/>
        <v>0</v>
      </c>
      <c r="N5689" s="25">
        <f t="shared" ca="1" si="619"/>
        <v>0</v>
      </c>
      <c r="O5689" s="15" t="e">
        <f t="shared" ca="1" si="620"/>
        <v>#DIV/0!</v>
      </c>
      <c r="P5689" s="15" t="e">
        <f t="shared" ca="1" si="621"/>
        <v>#DIV/0!</v>
      </c>
    </row>
    <row r="5690" spans="1:16" x14ac:dyDescent="0.25">
      <c r="A5690" s="1">
        <f t="shared" si="622"/>
        <v>43337</v>
      </c>
      <c r="B5690" s="7">
        <f t="shared" si="617"/>
        <v>8</v>
      </c>
      <c r="C5690" s="4">
        <f>INDEX(Calendar!$E$3:$E$367,MATCH(LOLP!$A5690,Calendar!$B$3:$B$367,0))</f>
        <v>0</v>
      </c>
      <c r="D5690" s="2">
        <f t="shared" si="623"/>
        <v>23</v>
      </c>
      <c r="E5690" s="36">
        <v>26781</v>
      </c>
      <c r="F5690" s="7">
        <f>IFERROR(IF(INDEX('Temperature Data'!$AA$15:$AA$348,MATCH(LOLP!A5690,'Temperature Data'!$B$15:$B$348,0))&gt;IF(B5690=9,$G$2,LOLP!$F$2),1,0),0)</f>
        <v>0</v>
      </c>
      <c r="G5690" s="7">
        <f>SUMIFS(LOLP!$F$4:$F$8763,$C$4:$C$8763,$C5690,$B$4:$B$8763,$B5690,$D$4:$D$8763,$D5690)</f>
        <v>6</v>
      </c>
      <c r="H5690" s="7">
        <f>COUNTIFS(Calendar!$E$3:$E$367,LOLP!C5690,Calendar!$D$3:$D$367,LOLP!B5690)</f>
        <v>8</v>
      </c>
      <c r="I5690" s="7">
        <f ca="1">IF($F5690=1,OFFSET(start_norps,LOLP!$D5690+(1-$C5690)*24,LOLP!$B5690)*H5690/G5690,0)</f>
        <v>0</v>
      </c>
      <c r="J5690" s="7">
        <f ca="1">IF($F5690=1,OFFSET(start_33,LOLP!$D5690+(1-$C5690)*24,LOLP!$B5690)*H5690/G5690,0)</f>
        <v>0</v>
      </c>
      <c r="K5690" s="7">
        <f ca="1">IF($F5690,OFFSET(start_40,LOLP!$D5690+(1-$C5690)*24,LOLP!$B5690),0)</f>
        <v>0</v>
      </c>
      <c r="L5690" s="7">
        <f ca="1">IF($F5690,OFFSET(start_50,LOLP!$D5690+(1-$C5690)*24,LOLP!$B5690),0)</f>
        <v>0</v>
      </c>
      <c r="M5690" s="25">
        <f t="shared" ca="1" si="618"/>
        <v>0</v>
      </c>
      <c r="N5690" s="25">
        <f t="shared" ca="1" si="619"/>
        <v>0</v>
      </c>
      <c r="O5690" s="15" t="e">
        <f t="shared" ca="1" si="620"/>
        <v>#DIV/0!</v>
      </c>
      <c r="P5690" s="15" t="e">
        <f t="shared" ca="1" si="621"/>
        <v>#DIV/0!</v>
      </c>
    </row>
    <row r="5691" spans="1:16" x14ac:dyDescent="0.25">
      <c r="A5691" s="1">
        <f t="shared" si="622"/>
        <v>43337</v>
      </c>
      <c r="B5691" s="7">
        <f t="shared" si="617"/>
        <v>8</v>
      </c>
      <c r="C5691" s="4">
        <f>INDEX(Calendar!$E$3:$E$367,MATCH(LOLP!$A5691,Calendar!$B$3:$B$367,0))</f>
        <v>0</v>
      </c>
      <c r="D5691" s="2">
        <f t="shared" si="623"/>
        <v>24</v>
      </c>
      <c r="E5691" s="36">
        <v>25184</v>
      </c>
      <c r="F5691" s="7">
        <f>IFERROR(IF(INDEX('Temperature Data'!$AA$15:$AA$348,MATCH(LOLP!A5691,'Temperature Data'!$B$15:$B$348,0))&gt;IF(B5691=9,$G$2,LOLP!$F$2),1,0),0)</f>
        <v>0</v>
      </c>
      <c r="G5691" s="7">
        <f>SUMIFS(LOLP!$F$4:$F$8763,$C$4:$C$8763,$C5691,$B$4:$B$8763,$B5691,$D$4:$D$8763,$D5691)</f>
        <v>6</v>
      </c>
      <c r="H5691" s="7">
        <f>COUNTIFS(Calendar!$E$3:$E$367,LOLP!C5691,Calendar!$D$3:$D$367,LOLP!B5691)</f>
        <v>8</v>
      </c>
      <c r="I5691" s="7">
        <f ca="1">IF($F5691=1,OFFSET(start_norps,LOLP!$D5691+(1-$C5691)*24,LOLP!$B5691)*H5691/G5691,0)</f>
        <v>0</v>
      </c>
      <c r="J5691" s="7">
        <f ca="1">IF($F5691=1,OFFSET(start_33,LOLP!$D5691+(1-$C5691)*24,LOLP!$B5691)*H5691/G5691,0)</f>
        <v>0</v>
      </c>
      <c r="K5691" s="7">
        <f ca="1">IF($F5691,OFFSET(start_40,LOLP!$D5691+(1-$C5691)*24,LOLP!$B5691),0)</f>
        <v>0</v>
      </c>
      <c r="L5691" s="7">
        <f ca="1">IF($F5691,OFFSET(start_50,LOLP!$D5691+(1-$C5691)*24,LOLP!$B5691),0)</f>
        <v>0</v>
      </c>
      <c r="M5691" s="25">
        <f t="shared" ca="1" si="618"/>
        <v>0</v>
      </c>
      <c r="N5691" s="25">
        <f t="shared" ca="1" si="619"/>
        <v>0</v>
      </c>
      <c r="O5691" s="15" t="e">
        <f t="shared" ca="1" si="620"/>
        <v>#DIV/0!</v>
      </c>
      <c r="P5691" s="15" t="e">
        <f t="shared" ca="1" si="621"/>
        <v>#DIV/0!</v>
      </c>
    </row>
    <row r="5692" spans="1:16" x14ac:dyDescent="0.25">
      <c r="A5692" s="1">
        <f t="shared" si="622"/>
        <v>43338</v>
      </c>
      <c r="B5692" s="7">
        <f t="shared" si="617"/>
        <v>8</v>
      </c>
      <c r="C5692" s="4">
        <f>INDEX(Calendar!$E$3:$E$367,MATCH(LOLP!$A5692,Calendar!$B$3:$B$367,0))</f>
        <v>0</v>
      </c>
      <c r="D5692" s="2">
        <f t="shared" si="623"/>
        <v>1</v>
      </c>
      <c r="E5692" s="36">
        <v>23976</v>
      </c>
      <c r="F5692" s="7">
        <f>IFERROR(IF(INDEX('Temperature Data'!$AA$15:$AA$348,MATCH(LOLP!A5692,'Temperature Data'!$B$15:$B$348,0))&gt;IF(B5692=9,$G$2,LOLP!$F$2),1,0),0)</f>
        <v>0</v>
      </c>
      <c r="G5692" s="7">
        <f>SUMIFS(LOLP!$F$4:$F$8763,$C$4:$C$8763,$C5692,$B$4:$B$8763,$B5692,$D$4:$D$8763,$D5692)</f>
        <v>6</v>
      </c>
      <c r="H5692" s="7">
        <f>COUNTIFS(Calendar!$E$3:$E$367,LOLP!C5692,Calendar!$D$3:$D$367,LOLP!B5692)</f>
        <v>8</v>
      </c>
      <c r="I5692" s="7">
        <f ca="1">IF($F5692=1,OFFSET(start_norps,LOLP!$D5692+(1-$C5692)*24,LOLP!$B5692)*H5692/G5692,0)</f>
        <v>0</v>
      </c>
      <c r="J5692" s="7">
        <f ca="1">IF($F5692=1,OFFSET(start_33,LOLP!$D5692+(1-$C5692)*24,LOLP!$B5692)*H5692/G5692,0)</f>
        <v>0</v>
      </c>
      <c r="K5692" s="7">
        <f ca="1">IF($F5692,OFFSET(start_40,LOLP!$D5692+(1-$C5692)*24,LOLP!$B5692),0)</f>
        <v>0</v>
      </c>
      <c r="L5692" s="7">
        <f ca="1">IF($F5692,OFFSET(start_50,LOLP!$D5692+(1-$C5692)*24,LOLP!$B5692),0)</f>
        <v>0</v>
      </c>
      <c r="M5692" s="25">
        <f t="shared" ca="1" si="618"/>
        <v>0</v>
      </c>
      <c r="N5692" s="25">
        <f t="shared" ca="1" si="619"/>
        <v>0</v>
      </c>
      <c r="O5692" s="15" t="e">
        <f t="shared" ca="1" si="620"/>
        <v>#DIV/0!</v>
      </c>
      <c r="P5692" s="15" t="e">
        <f t="shared" ca="1" si="621"/>
        <v>#DIV/0!</v>
      </c>
    </row>
    <row r="5693" spans="1:16" x14ac:dyDescent="0.25">
      <c r="A5693" s="1">
        <f t="shared" si="622"/>
        <v>43338</v>
      </c>
      <c r="B5693" s="7">
        <f t="shared" si="617"/>
        <v>8</v>
      </c>
      <c r="C5693" s="4">
        <f>INDEX(Calendar!$E$3:$E$367,MATCH(LOLP!$A5693,Calendar!$B$3:$B$367,0))</f>
        <v>0</v>
      </c>
      <c r="D5693" s="2">
        <f t="shared" si="623"/>
        <v>2</v>
      </c>
      <c r="E5693" s="36">
        <v>23071</v>
      </c>
      <c r="F5693" s="7">
        <f>IFERROR(IF(INDEX('Temperature Data'!$AA$15:$AA$348,MATCH(LOLP!A5693,'Temperature Data'!$B$15:$B$348,0))&gt;IF(B5693=9,$G$2,LOLP!$F$2),1,0),0)</f>
        <v>0</v>
      </c>
      <c r="G5693" s="7">
        <f>SUMIFS(LOLP!$F$4:$F$8763,$C$4:$C$8763,$C5693,$B$4:$B$8763,$B5693,$D$4:$D$8763,$D5693)</f>
        <v>6</v>
      </c>
      <c r="H5693" s="7">
        <f>COUNTIFS(Calendar!$E$3:$E$367,LOLP!C5693,Calendar!$D$3:$D$367,LOLP!B5693)</f>
        <v>8</v>
      </c>
      <c r="I5693" s="7">
        <f ca="1">IF($F5693=1,OFFSET(start_norps,LOLP!$D5693+(1-$C5693)*24,LOLP!$B5693)*H5693/G5693,0)</f>
        <v>0</v>
      </c>
      <c r="J5693" s="7">
        <f ca="1">IF($F5693=1,OFFSET(start_33,LOLP!$D5693+(1-$C5693)*24,LOLP!$B5693)*H5693/G5693,0)</f>
        <v>0</v>
      </c>
      <c r="K5693" s="7">
        <f ca="1">IF($F5693,OFFSET(start_40,LOLP!$D5693+(1-$C5693)*24,LOLP!$B5693),0)</f>
        <v>0</v>
      </c>
      <c r="L5693" s="7">
        <f ca="1">IF($F5693,OFFSET(start_50,LOLP!$D5693+(1-$C5693)*24,LOLP!$B5693),0)</f>
        <v>0</v>
      </c>
      <c r="M5693" s="25">
        <f t="shared" ca="1" si="618"/>
        <v>0</v>
      </c>
      <c r="N5693" s="25">
        <f t="shared" ca="1" si="619"/>
        <v>0</v>
      </c>
      <c r="O5693" s="15" t="e">
        <f t="shared" ca="1" si="620"/>
        <v>#DIV/0!</v>
      </c>
      <c r="P5693" s="15" t="e">
        <f t="shared" ca="1" si="621"/>
        <v>#DIV/0!</v>
      </c>
    </row>
    <row r="5694" spans="1:16" x14ac:dyDescent="0.25">
      <c r="A5694" s="1">
        <f t="shared" si="622"/>
        <v>43338</v>
      </c>
      <c r="B5694" s="7">
        <f t="shared" si="617"/>
        <v>8</v>
      </c>
      <c r="C5694" s="4">
        <f>INDEX(Calendar!$E$3:$E$367,MATCH(LOLP!$A5694,Calendar!$B$3:$B$367,0))</f>
        <v>0</v>
      </c>
      <c r="D5694" s="2">
        <f t="shared" si="623"/>
        <v>3</v>
      </c>
      <c r="E5694" s="36">
        <v>22483</v>
      </c>
      <c r="F5694" s="7">
        <f>IFERROR(IF(INDEX('Temperature Data'!$AA$15:$AA$348,MATCH(LOLP!A5694,'Temperature Data'!$B$15:$B$348,0))&gt;IF(B5694=9,$G$2,LOLP!$F$2),1,0),0)</f>
        <v>0</v>
      </c>
      <c r="G5694" s="7">
        <f>SUMIFS(LOLP!$F$4:$F$8763,$C$4:$C$8763,$C5694,$B$4:$B$8763,$B5694,$D$4:$D$8763,$D5694)</f>
        <v>6</v>
      </c>
      <c r="H5694" s="7">
        <f>COUNTIFS(Calendar!$E$3:$E$367,LOLP!C5694,Calendar!$D$3:$D$367,LOLP!B5694)</f>
        <v>8</v>
      </c>
      <c r="I5694" s="7">
        <f ca="1">IF($F5694=1,OFFSET(start_norps,LOLP!$D5694+(1-$C5694)*24,LOLP!$B5694)*H5694/G5694,0)</f>
        <v>0</v>
      </c>
      <c r="J5694" s="7">
        <f ca="1">IF($F5694=1,OFFSET(start_33,LOLP!$D5694+(1-$C5694)*24,LOLP!$B5694)*H5694/G5694,0)</f>
        <v>0</v>
      </c>
      <c r="K5694" s="7">
        <f ca="1">IF($F5694,OFFSET(start_40,LOLP!$D5694+(1-$C5694)*24,LOLP!$B5694),0)</f>
        <v>0</v>
      </c>
      <c r="L5694" s="7">
        <f ca="1">IF($F5694,OFFSET(start_50,LOLP!$D5694+(1-$C5694)*24,LOLP!$B5694),0)</f>
        <v>0</v>
      </c>
      <c r="M5694" s="25">
        <f t="shared" ca="1" si="618"/>
        <v>0</v>
      </c>
      <c r="N5694" s="25">
        <f t="shared" ca="1" si="619"/>
        <v>0</v>
      </c>
      <c r="O5694" s="15" t="e">
        <f t="shared" ca="1" si="620"/>
        <v>#DIV/0!</v>
      </c>
      <c r="P5694" s="15" t="e">
        <f t="shared" ca="1" si="621"/>
        <v>#DIV/0!</v>
      </c>
    </row>
    <row r="5695" spans="1:16" x14ac:dyDescent="0.25">
      <c r="A5695" s="1">
        <f t="shared" si="622"/>
        <v>43338</v>
      </c>
      <c r="B5695" s="7">
        <f t="shared" si="617"/>
        <v>8</v>
      </c>
      <c r="C5695" s="4">
        <f>INDEX(Calendar!$E$3:$E$367,MATCH(LOLP!$A5695,Calendar!$B$3:$B$367,0))</f>
        <v>0</v>
      </c>
      <c r="D5695" s="2">
        <f t="shared" si="623"/>
        <v>4</v>
      </c>
      <c r="E5695" s="36">
        <v>22284</v>
      </c>
      <c r="F5695" s="7">
        <f>IFERROR(IF(INDEX('Temperature Data'!$AA$15:$AA$348,MATCH(LOLP!A5695,'Temperature Data'!$B$15:$B$348,0))&gt;IF(B5695=9,$G$2,LOLP!$F$2),1,0),0)</f>
        <v>0</v>
      </c>
      <c r="G5695" s="7">
        <f>SUMIFS(LOLP!$F$4:$F$8763,$C$4:$C$8763,$C5695,$B$4:$B$8763,$B5695,$D$4:$D$8763,$D5695)</f>
        <v>6</v>
      </c>
      <c r="H5695" s="7">
        <f>COUNTIFS(Calendar!$E$3:$E$367,LOLP!C5695,Calendar!$D$3:$D$367,LOLP!B5695)</f>
        <v>8</v>
      </c>
      <c r="I5695" s="7">
        <f ca="1">IF($F5695=1,OFFSET(start_norps,LOLP!$D5695+(1-$C5695)*24,LOLP!$B5695)*H5695/G5695,0)</f>
        <v>0</v>
      </c>
      <c r="J5695" s="7">
        <f ca="1">IF($F5695=1,OFFSET(start_33,LOLP!$D5695+(1-$C5695)*24,LOLP!$B5695)*H5695/G5695,0)</f>
        <v>0</v>
      </c>
      <c r="K5695" s="7">
        <f ca="1">IF($F5695,OFFSET(start_40,LOLP!$D5695+(1-$C5695)*24,LOLP!$B5695),0)</f>
        <v>0</v>
      </c>
      <c r="L5695" s="7">
        <f ca="1">IF($F5695,OFFSET(start_50,LOLP!$D5695+(1-$C5695)*24,LOLP!$B5695),0)</f>
        <v>0</v>
      </c>
      <c r="M5695" s="25">
        <f t="shared" ca="1" si="618"/>
        <v>0</v>
      </c>
      <c r="N5695" s="25">
        <f t="shared" ca="1" si="619"/>
        <v>0</v>
      </c>
      <c r="O5695" s="15" t="e">
        <f t="shared" ca="1" si="620"/>
        <v>#DIV/0!</v>
      </c>
      <c r="P5695" s="15" t="e">
        <f t="shared" ca="1" si="621"/>
        <v>#DIV/0!</v>
      </c>
    </row>
    <row r="5696" spans="1:16" x14ac:dyDescent="0.25">
      <c r="A5696" s="1">
        <f t="shared" si="622"/>
        <v>43338</v>
      </c>
      <c r="B5696" s="7">
        <f t="shared" si="617"/>
        <v>8</v>
      </c>
      <c r="C5696" s="4">
        <f>INDEX(Calendar!$E$3:$E$367,MATCH(LOLP!$A5696,Calendar!$B$3:$B$367,0))</f>
        <v>0</v>
      </c>
      <c r="D5696" s="2">
        <f t="shared" si="623"/>
        <v>5</v>
      </c>
      <c r="E5696" s="36">
        <v>22503</v>
      </c>
      <c r="F5696" s="7">
        <f>IFERROR(IF(INDEX('Temperature Data'!$AA$15:$AA$348,MATCH(LOLP!A5696,'Temperature Data'!$B$15:$B$348,0))&gt;IF(B5696=9,$G$2,LOLP!$F$2),1,0),0)</f>
        <v>0</v>
      </c>
      <c r="G5696" s="7">
        <f>SUMIFS(LOLP!$F$4:$F$8763,$C$4:$C$8763,$C5696,$B$4:$B$8763,$B5696,$D$4:$D$8763,$D5696)</f>
        <v>6</v>
      </c>
      <c r="H5696" s="7">
        <f>COUNTIFS(Calendar!$E$3:$E$367,LOLP!C5696,Calendar!$D$3:$D$367,LOLP!B5696)</f>
        <v>8</v>
      </c>
      <c r="I5696" s="7">
        <f ca="1">IF($F5696=1,OFFSET(start_norps,LOLP!$D5696+(1-$C5696)*24,LOLP!$B5696)*H5696/G5696,0)</f>
        <v>0</v>
      </c>
      <c r="J5696" s="7">
        <f ca="1">IF($F5696=1,OFFSET(start_33,LOLP!$D5696+(1-$C5696)*24,LOLP!$B5696)*H5696/G5696,0)</f>
        <v>0</v>
      </c>
      <c r="K5696" s="7">
        <f ca="1">IF($F5696,OFFSET(start_40,LOLP!$D5696+(1-$C5696)*24,LOLP!$B5696),0)</f>
        <v>0</v>
      </c>
      <c r="L5696" s="7">
        <f ca="1">IF($F5696,OFFSET(start_50,LOLP!$D5696+(1-$C5696)*24,LOLP!$B5696),0)</f>
        <v>0</v>
      </c>
      <c r="M5696" s="25">
        <f t="shared" ca="1" si="618"/>
        <v>0</v>
      </c>
      <c r="N5696" s="25">
        <f t="shared" ca="1" si="619"/>
        <v>0</v>
      </c>
      <c r="O5696" s="15" t="e">
        <f t="shared" ca="1" si="620"/>
        <v>#DIV/0!</v>
      </c>
      <c r="P5696" s="15" t="e">
        <f t="shared" ca="1" si="621"/>
        <v>#DIV/0!</v>
      </c>
    </row>
    <row r="5697" spans="1:16" x14ac:dyDescent="0.25">
      <c r="A5697" s="1">
        <f t="shared" si="622"/>
        <v>43338</v>
      </c>
      <c r="B5697" s="7">
        <f t="shared" si="617"/>
        <v>8</v>
      </c>
      <c r="C5697" s="4">
        <f>INDEX(Calendar!$E$3:$E$367,MATCH(LOLP!$A5697,Calendar!$B$3:$B$367,0))</f>
        <v>0</v>
      </c>
      <c r="D5697" s="2">
        <f t="shared" si="623"/>
        <v>6</v>
      </c>
      <c r="E5697" s="36">
        <v>22797</v>
      </c>
      <c r="F5697" s="7">
        <f>IFERROR(IF(INDEX('Temperature Data'!$AA$15:$AA$348,MATCH(LOLP!A5697,'Temperature Data'!$B$15:$B$348,0))&gt;IF(B5697=9,$G$2,LOLP!$F$2),1,0),0)</f>
        <v>0</v>
      </c>
      <c r="G5697" s="7">
        <f>SUMIFS(LOLP!$F$4:$F$8763,$C$4:$C$8763,$C5697,$B$4:$B$8763,$B5697,$D$4:$D$8763,$D5697)</f>
        <v>6</v>
      </c>
      <c r="H5697" s="7">
        <f>COUNTIFS(Calendar!$E$3:$E$367,LOLP!C5697,Calendar!$D$3:$D$367,LOLP!B5697)</f>
        <v>8</v>
      </c>
      <c r="I5697" s="7">
        <f ca="1">IF($F5697=1,OFFSET(start_norps,LOLP!$D5697+(1-$C5697)*24,LOLP!$B5697)*H5697/G5697,0)</f>
        <v>0</v>
      </c>
      <c r="J5697" s="7">
        <f ca="1">IF($F5697=1,OFFSET(start_33,LOLP!$D5697+(1-$C5697)*24,LOLP!$B5697)*H5697/G5697,0)</f>
        <v>0</v>
      </c>
      <c r="K5697" s="7">
        <f ca="1">IF($F5697,OFFSET(start_40,LOLP!$D5697+(1-$C5697)*24,LOLP!$B5697),0)</f>
        <v>0</v>
      </c>
      <c r="L5697" s="7">
        <f ca="1">IF($F5697,OFFSET(start_50,LOLP!$D5697+(1-$C5697)*24,LOLP!$B5697),0)</f>
        <v>0</v>
      </c>
      <c r="M5697" s="25">
        <f t="shared" ca="1" si="618"/>
        <v>0</v>
      </c>
      <c r="N5697" s="25">
        <f t="shared" ca="1" si="619"/>
        <v>0</v>
      </c>
      <c r="O5697" s="15" t="e">
        <f t="shared" ca="1" si="620"/>
        <v>#DIV/0!</v>
      </c>
      <c r="P5697" s="15" t="e">
        <f t="shared" ca="1" si="621"/>
        <v>#DIV/0!</v>
      </c>
    </row>
    <row r="5698" spans="1:16" x14ac:dyDescent="0.25">
      <c r="A5698" s="1">
        <f t="shared" si="622"/>
        <v>43338</v>
      </c>
      <c r="B5698" s="7">
        <f t="shared" si="617"/>
        <v>8</v>
      </c>
      <c r="C5698" s="4">
        <f>INDEX(Calendar!$E$3:$E$367,MATCH(LOLP!$A5698,Calendar!$B$3:$B$367,0))</f>
        <v>0</v>
      </c>
      <c r="D5698" s="2">
        <f t="shared" si="623"/>
        <v>7</v>
      </c>
      <c r="E5698" s="36">
        <v>23283</v>
      </c>
      <c r="F5698" s="7">
        <f>IFERROR(IF(INDEX('Temperature Data'!$AA$15:$AA$348,MATCH(LOLP!A5698,'Temperature Data'!$B$15:$B$348,0))&gt;IF(B5698=9,$G$2,LOLP!$F$2),1,0),0)</f>
        <v>0</v>
      </c>
      <c r="G5698" s="7">
        <f>SUMIFS(LOLP!$F$4:$F$8763,$C$4:$C$8763,$C5698,$B$4:$B$8763,$B5698,$D$4:$D$8763,$D5698)</f>
        <v>6</v>
      </c>
      <c r="H5698" s="7">
        <f>COUNTIFS(Calendar!$E$3:$E$367,LOLP!C5698,Calendar!$D$3:$D$367,LOLP!B5698)</f>
        <v>8</v>
      </c>
      <c r="I5698" s="7">
        <f ca="1">IF($F5698=1,OFFSET(start_norps,LOLP!$D5698+(1-$C5698)*24,LOLP!$B5698)*H5698/G5698,0)</f>
        <v>0</v>
      </c>
      <c r="J5698" s="7">
        <f ca="1">IF($F5698=1,OFFSET(start_33,LOLP!$D5698+(1-$C5698)*24,LOLP!$B5698)*H5698/G5698,0)</f>
        <v>0</v>
      </c>
      <c r="K5698" s="7">
        <f ca="1">IF($F5698,OFFSET(start_40,LOLP!$D5698+(1-$C5698)*24,LOLP!$B5698),0)</f>
        <v>0</v>
      </c>
      <c r="L5698" s="7">
        <f ca="1">IF($F5698,OFFSET(start_50,LOLP!$D5698+(1-$C5698)*24,LOLP!$B5698),0)</f>
        <v>0</v>
      </c>
      <c r="M5698" s="25">
        <f t="shared" ca="1" si="618"/>
        <v>0</v>
      </c>
      <c r="N5698" s="25">
        <f t="shared" ca="1" si="619"/>
        <v>0</v>
      </c>
      <c r="O5698" s="15" t="e">
        <f t="shared" ca="1" si="620"/>
        <v>#DIV/0!</v>
      </c>
      <c r="P5698" s="15" t="e">
        <f t="shared" ca="1" si="621"/>
        <v>#DIV/0!</v>
      </c>
    </row>
    <row r="5699" spans="1:16" x14ac:dyDescent="0.25">
      <c r="A5699" s="1">
        <f t="shared" si="622"/>
        <v>43338</v>
      </c>
      <c r="B5699" s="7">
        <f t="shared" si="617"/>
        <v>8</v>
      </c>
      <c r="C5699" s="4">
        <f>INDEX(Calendar!$E$3:$E$367,MATCH(LOLP!$A5699,Calendar!$B$3:$B$367,0))</f>
        <v>0</v>
      </c>
      <c r="D5699" s="2">
        <f t="shared" si="623"/>
        <v>8</v>
      </c>
      <c r="E5699" s="36">
        <v>24180</v>
      </c>
      <c r="F5699" s="7">
        <f>IFERROR(IF(INDEX('Temperature Data'!$AA$15:$AA$348,MATCH(LOLP!A5699,'Temperature Data'!$B$15:$B$348,0))&gt;IF(B5699=9,$G$2,LOLP!$F$2),1,0),0)</f>
        <v>0</v>
      </c>
      <c r="G5699" s="7">
        <f>SUMIFS(LOLP!$F$4:$F$8763,$C$4:$C$8763,$C5699,$B$4:$B$8763,$B5699,$D$4:$D$8763,$D5699)</f>
        <v>6</v>
      </c>
      <c r="H5699" s="7">
        <f>COUNTIFS(Calendar!$E$3:$E$367,LOLP!C5699,Calendar!$D$3:$D$367,LOLP!B5699)</f>
        <v>8</v>
      </c>
      <c r="I5699" s="7">
        <f ca="1">IF($F5699=1,OFFSET(start_norps,LOLP!$D5699+(1-$C5699)*24,LOLP!$B5699)*H5699/G5699,0)</f>
        <v>0</v>
      </c>
      <c r="J5699" s="7">
        <f ca="1">IF($F5699=1,OFFSET(start_33,LOLP!$D5699+(1-$C5699)*24,LOLP!$B5699)*H5699/G5699,0)</f>
        <v>0</v>
      </c>
      <c r="K5699" s="7">
        <f ca="1">IF($F5699,OFFSET(start_40,LOLP!$D5699+(1-$C5699)*24,LOLP!$B5699),0)</f>
        <v>0</v>
      </c>
      <c r="L5699" s="7">
        <f ca="1">IF($F5699,OFFSET(start_50,LOLP!$D5699+(1-$C5699)*24,LOLP!$B5699),0)</f>
        <v>0</v>
      </c>
      <c r="M5699" s="25">
        <f t="shared" ca="1" si="618"/>
        <v>0</v>
      </c>
      <c r="N5699" s="25">
        <f t="shared" ca="1" si="619"/>
        <v>0</v>
      </c>
      <c r="O5699" s="15" t="e">
        <f t="shared" ca="1" si="620"/>
        <v>#DIV/0!</v>
      </c>
      <c r="P5699" s="15" t="e">
        <f t="shared" ca="1" si="621"/>
        <v>#DIV/0!</v>
      </c>
    </row>
    <row r="5700" spans="1:16" x14ac:dyDescent="0.25">
      <c r="A5700" s="1">
        <f t="shared" si="622"/>
        <v>43338</v>
      </c>
      <c r="B5700" s="7">
        <f t="shared" si="617"/>
        <v>8</v>
      </c>
      <c r="C5700" s="4">
        <f>INDEX(Calendar!$E$3:$E$367,MATCH(LOLP!$A5700,Calendar!$B$3:$B$367,0))</f>
        <v>0</v>
      </c>
      <c r="D5700" s="2">
        <f t="shared" si="623"/>
        <v>9</v>
      </c>
      <c r="E5700" s="36">
        <v>24459</v>
      </c>
      <c r="F5700" s="7">
        <f>IFERROR(IF(INDEX('Temperature Data'!$AA$15:$AA$348,MATCH(LOLP!A5700,'Temperature Data'!$B$15:$B$348,0))&gt;IF(B5700=9,$G$2,LOLP!$F$2),1,0),0)</f>
        <v>0</v>
      </c>
      <c r="G5700" s="7">
        <f>SUMIFS(LOLP!$F$4:$F$8763,$C$4:$C$8763,$C5700,$B$4:$B$8763,$B5700,$D$4:$D$8763,$D5700)</f>
        <v>6</v>
      </c>
      <c r="H5700" s="7">
        <f>COUNTIFS(Calendar!$E$3:$E$367,LOLP!C5700,Calendar!$D$3:$D$367,LOLP!B5700)</f>
        <v>8</v>
      </c>
      <c r="I5700" s="7">
        <f ca="1">IF($F5700=1,OFFSET(start_norps,LOLP!$D5700+(1-$C5700)*24,LOLP!$B5700)*H5700/G5700,0)</f>
        <v>0</v>
      </c>
      <c r="J5700" s="7">
        <f ca="1">IF($F5700=1,OFFSET(start_33,LOLP!$D5700+(1-$C5700)*24,LOLP!$B5700)*H5700/G5700,0)</f>
        <v>0</v>
      </c>
      <c r="K5700" s="7">
        <f ca="1">IF($F5700,OFFSET(start_40,LOLP!$D5700+(1-$C5700)*24,LOLP!$B5700),0)</f>
        <v>0</v>
      </c>
      <c r="L5700" s="7">
        <f ca="1">IF($F5700,OFFSET(start_50,LOLP!$D5700+(1-$C5700)*24,LOLP!$B5700),0)</f>
        <v>0</v>
      </c>
      <c r="M5700" s="25">
        <f t="shared" ca="1" si="618"/>
        <v>0</v>
      </c>
      <c r="N5700" s="25">
        <f t="shared" ca="1" si="619"/>
        <v>0</v>
      </c>
      <c r="O5700" s="15" t="e">
        <f t="shared" ca="1" si="620"/>
        <v>#DIV/0!</v>
      </c>
      <c r="P5700" s="15" t="e">
        <f t="shared" ca="1" si="621"/>
        <v>#DIV/0!</v>
      </c>
    </row>
    <row r="5701" spans="1:16" x14ac:dyDescent="0.25">
      <c r="A5701" s="1">
        <f t="shared" si="622"/>
        <v>43338</v>
      </c>
      <c r="B5701" s="7">
        <f t="shared" ref="B5701:B5764" si="624">MONTH(A5701)</f>
        <v>8</v>
      </c>
      <c r="C5701" s="4">
        <f>INDEX(Calendar!$E$3:$E$367,MATCH(LOLP!$A5701,Calendar!$B$3:$B$367,0))</f>
        <v>0</v>
      </c>
      <c r="D5701" s="2">
        <f t="shared" si="623"/>
        <v>10</v>
      </c>
      <c r="E5701" s="36">
        <v>24583</v>
      </c>
      <c r="F5701" s="7">
        <f>IFERROR(IF(INDEX('Temperature Data'!$AA$15:$AA$348,MATCH(LOLP!A5701,'Temperature Data'!$B$15:$B$348,0))&gt;IF(B5701=9,$G$2,LOLP!$F$2),1,0),0)</f>
        <v>0</v>
      </c>
      <c r="G5701" s="7">
        <f>SUMIFS(LOLP!$F$4:$F$8763,$C$4:$C$8763,$C5701,$B$4:$B$8763,$B5701,$D$4:$D$8763,$D5701)</f>
        <v>6</v>
      </c>
      <c r="H5701" s="7">
        <f>COUNTIFS(Calendar!$E$3:$E$367,LOLP!C5701,Calendar!$D$3:$D$367,LOLP!B5701)</f>
        <v>8</v>
      </c>
      <c r="I5701" s="7">
        <f ca="1">IF($F5701=1,OFFSET(start_norps,LOLP!$D5701+(1-$C5701)*24,LOLP!$B5701)*H5701/G5701,0)</f>
        <v>0</v>
      </c>
      <c r="J5701" s="7">
        <f ca="1">IF($F5701=1,OFFSET(start_33,LOLP!$D5701+(1-$C5701)*24,LOLP!$B5701)*H5701/G5701,0)</f>
        <v>0</v>
      </c>
      <c r="K5701" s="7">
        <f ca="1">IF($F5701,OFFSET(start_40,LOLP!$D5701+(1-$C5701)*24,LOLP!$B5701),0)</f>
        <v>0</v>
      </c>
      <c r="L5701" s="7">
        <f ca="1">IF($F5701,OFFSET(start_50,LOLP!$D5701+(1-$C5701)*24,LOLP!$B5701),0)</f>
        <v>0</v>
      </c>
      <c r="M5701" s="25">
        <f t="shared" ref="M5701:M5764" ca="1" si="625">I5701/I$8764</f>
        <v>0</v>
      </c>
      <c r="N5701" s="25">
        <f t="shared" ref="N5701:N5764" ca="1" si="626">J5701/J$8764</f>
        <v>0</v>
      </c>
      <c r="O5701" s="15" t="e">
        <f t="shared" ref="O5701:O5764" ca="1" si="627">K5701/K$8764</f>
        <v>#DIV/0!</v>
      </c>
      <c r="P5701" s="15" t="e">
        <f t="shared" ref="P5701:P5764" ca="1" si="628">L5701/L$8764</f>
        <v>#DIV/0!</v>
      </c>
    </row>
    <row r="5702" spans="1:16" x14ac:dyDescent="0.25">
      <c r="A5702" s="1">
        <f t="shared" si="622"/>
        <v>43338</v>
      </c>
      <c r="B5702" s="7">
        <f t="shared" si="624"/>
        <v>8</v>
      </c>
      <c r="C5702" s="4">
        <f>INDEX(Calendar!$E$3:$E$367,MATCH(LOLP!$A5702,Calendar!$B$3:$B$367,0))</f>
        <v>0</v>
      </c>
      <c r="D5702" s="2">
        <f t="shared" si="623"/>
        <v>11</v>
      </c>
      <c r="E5702" s="36">
        <v>25127</v>
      </c>
      <c r="F5702" s="7">
        <f>IFERROR(IF(INDEX('Temperature Data'!$AA$15:$AA$348,MATCH(LOLP!A5702,'Temperature Data'!$B$15:$B$348,0))&gt;IF(B5702=9,$G$2,LOLP!$F$2),1,0),0)</f>
        <v>0</v>
      </c>
      <c r="G5702" s="7">
        <f>SUMIFS(LOLP!$F$4:$F$8763,$C$4:$C$8763,$C5702,$B$4:$B$8763,$B5702,$D$4:$D$8763,$D5702)</f>
        <v>6</v>
      </c>
      <c r="H5702" s="7">
        <f>COUNTIFS(Calendar!$E$3:$E$367,LOLP!C5702,Calendar!$D$3:$D$367,LOLP!B5702)</f>
        <v>8</v>
      </c>
      <c r="I5702" s="7">
        <f ca="1">IF($F5702=1,OFFSET(start_norps,LOLP!$D5702+(1-$C5702)*24,LOLP!$B5702)*H5702/G5702,0)</f>
        <v>0</v>
      </c>
      <c r="J5702" s="7">
        <f ca="1">IF($F5702=1,OFFSET(start_33,LOLP!$D5702+(1-$C5702)*24,LOLP!$B5702)*H5702/G5702,0)</f>
        <v>0</v>
      </c>
      <c r="K5702" s="7">
        <f ca="1">IF($F5702,OFFSET(start_40,LOLP!$D5702+(1-$C5702)*24,LOLP!$B5702),0)</f>
        <v>0</v>
      </c>
      <c r="L5702" s="7">
        <f ca="1">IF($F5702,OFFSET(start_50,LOLP!$D5702+(1-$C5702)*24,LOLP!$B5702),0)</f>
        <v>0</v>
      </c>
      <c r="M5702" s="25">
        <f t="shared" ca="1" si="625"/>
        <v>0</v>
      </c>
      <c r="N5702" s="25">
        <f t="shared" ca="1" si="626"/>
        <v>0</v>
      </c>
      <c r="O5702" s="15" t="e">
        <f t="shared" ca="1" si="627"/>
        <v>#DIV/0!</v>
      </c>
      <c r="P5702" s="15" t="e">
        <f t="shared" ca="1" si="628"/>
        <v>#DIV/0!</v>
      </c>
    </row>
    <row r="5703" spans="1:16" x14ac:dyDescent="0.25">
      <c r="A5703" s="1">
        <f t="shared" si="622"/>
        <v>43338</v>
      </c>
      <c r="B5703" s="7">
        <f t="shared" si="624"/>
        <v>8</v>
      </c>
      <c r="C5703" s="4">
        <f>INDEX(Calendar!$E$3:$E$367,MATCH(LOLP!$A5703,Calendar!$B$3:$B$367,0))</f>
        <v>0</v>
      </c>
      <c r="D5703" s="2">
        <f t="shared" si="623"/>
        <v>12</v>
      </c>
      <c r="E5703" s="36">
        <v>26046</v>
      </c>
      <c r="F5703" s="7">
        <f>IFERROR(IF(INDEX('Temperature Data'!$AA$15:$AA$348,MATCH(LOLP!A5703,'Temperature Data'!$B$15:$B$348,0))&gt;IF(B5703=9,$G$2,LOLP!$F$2),1,0),0)</f>
        <v>0</v>
      </c>
      <c r="G5703" s="7">
        <f>SUMIFS(LOLP!$F$4:$F$8763,$C$4:$C$8763,$C5703,$B$4:$B$8763,$B5703,$D$4:$D$8763,$D5703)</f>
        <v>6</v>
      </c>
      <c r="H5703" s="7">
        <f>COUNTIFS(Calendar!$E$3:$E$367,LOLP!C5703,Calendar!$D$3:$D$367,LOLP!B5703)</f>
        <v>8</v>
      </c>
      <c r="I5703" s="7">
        <f ca="1">IF($F5703=1,OFFSET(start_norps,LOLP!$D5703+(1-$C5703)*24,LOLP!$B5703)*H5703/G5703,0)</f>
        <v>0</v>
      </c>
      <c r="J5703" s="7">
        <f ca="1">IF($F5703=1,OFFSET(start_33,LOLP!$D5703+(1-$C5703)*24,LOLP!$B5703)*H5703/G5703,0)</f>
        <v>0</v>
      </c>
      <c r="K5703" s="7">
        <f ca="1">IF($F5703,OFFSET(start_40,LOLP!$D5703+(1-$C5703)*24,LOLP!$B5703),0)</f>
        <v>0</v>
      </c>
      <c r="L5703" s="7">
        <f ca="1">IF($F5703,OFFSET(start_50,LOLP!$D5703+(1-$C5703)*24,LOLP!$B5703),0)</f>
        <v>0</v>
      </c>
      <c r="M5703" s="25">
        <f t="shared" ca="1" si="625"/>
        <v>0</v>
      </c>
      <c r="N5703" s="25">
        <f t="shared" ca="1" si="626"/>
        <v>0</v>
      </c>
      <c r="O5703" s="15" t="e">
        <f t="shared" ca="1" si="627"/>
        <v>#DIV/0!</v>
      </c>
      <c r="P5703" s="15" t="e">
        <f t="shared" ca="1" si="628"/>
        <v>#DIV/0!</v>
      </c>
    </row>
    <row r="5704" spans="1:16" x14ac:dyDescent="0.25">
      <c r="A5704" s="1">
        <f t="shared" si="622"/>
        <v>43338</v>
      </c>
      <c r="B5704" s="7">
        <f t="shared" si="624"/>
        <v>8</v>
      </c>
      <c r="C5704" s="4">
        <f>INDEX(Calendar!$E$3:$E$367,MATCH(LOLP!$A5704,Calendar!$B$3:$B$367,0))</f>
        <v>0</v>
      </c>
      <c r="D5704" s="2">
        <f t="shared" si="623"/>
        <v>13</v>
      </c>
      <c r="E5704" s="36">
        <v>27441</v>
      </c>
      <c r="F5704" s="7">
        <f>IFERROR(IF(INDEX('Temperature Data'!$AA$15:$AA$348,MATCH(LOLP!A5704,'Temperature Data'!$B$15:$B$348,0))&gt;IF(B5704=9,$G$2,LOLP!$F$2),1,0),0)</f>
        <v>0</v>
      </c>
      <c r="G5704" s="7">
        <f>SUMIFS(LOLP!$F$4:$F$8763,$C$4:$C$8763,$C5704,$B$4:$B$8763,$B5704,$D$4:$D$8763,$D5704)</f>
        <v>6</v>
      </c>
      <c r="H5704" s="7">
        <f>COUNTIFS(Calendar!$E$3:$E$367,LOLP!C5704,Calendar!$D$3:$D$367,LOLP!B5704)</f>
        <v>8</v>
      </c>
      <c r="I5704" s="7">
        <f ca="1">IF($F5704=1,OFFSET(start_norps,LOLP!$D5704+(1-$C5704)*24,LOLP!$B5704)*H5704/G5704,0)</f>
        <v>0</v>
      </c>
      <c r="J5704" s="7">
        <f ca="1">IF($F5704=1,OFFSET(start_33,LOLP!$D5704+(1-$C5704)*24,LOLP!$B5704)*H5704/G5704,0)</f>
        <v>0</v>
      </c>
      <c r="K5704" s="7">
        <f ca="1">IF($F5704,OFFSET(start_40,LOLP!$D5704+(1-$C5704)*24,LOLP!$B5704),0)</f>
        <v>0</v>
      </c>
      <c r="L5704" s="7">
        <f ca="1">IF($F5704,OFFSET(start_50,LOLP!$D5704+(1-$C5704)*24,LOLP!$B5704),0)</f>
        <v>0</v>
      </c>
      <c r="M5704" s="25">
        <f t="shared" ca="1" si="625"/>
        <v>0</v>
      </c>
      <c r="N5704" s="25">
        <f t="shared" ca="1" si="626"/>
        <v>0</v>
      </c>
      <c r="O5704" s="15" t="e">
        <f t="shared" ca="1" si="627"/>
        <v>#DIV/0!</v>
      </c>
      <c r="P5704" s="15" t="e">
        <f t="shared" ca="1" si="628"/>
        <v>#DIV/0!</v>
      </c>
    </row>
    <row r="5705" spans="1:16" x14ac:dyDescent="0.25">
      <c r="A5705" s="1">
        <f t="shared" si="622"/>
        <v>43338</v>
      </c>
      <c r="B5705" s="7">
        <f t="shared" si="624"/>
        <v>8</v>
      </c>
      <c r="C5705" s="4">
        <f>INDEX(Calendar!$E$3:$E$367,MATCH(LOLP!$A5705,Calendar!$B$3:$B$367,0))</f>
        <v>0</v>
      </c>
      <c r="D5705" s="2">
        <f t="shared" si="623"/>
        <v>14</v>
      </c>
      <c r="E5705" s="36">
        <v>28874</v>
      </c>
      <c r="F5705" s="7">
        <f>IFERROR(IF(INDEX('Temperature Data'!$AA$15:$AA$348,MATCH(LOLP!A5705,'Temperature Data'!$B$15:$B$348,0))&gt;IF(B5705=9,$G$2,LOLP!$F$2),1,0),0)</f>
        <v>0</v>
      </c>
      <c r="G5705" s="7">
        <f>SUMIFS(LOLP!$F$4:$F$8763,$C$4:$C$8763,$C5705,$B$4:$B$8763,$B5705,$D$4:$D$8763,$D5705)</f>
        <v>6</v>
      </c>
      <c r="H5705" s="7">
        <f>COUNTIFS(Calendar!$E$3:$E$367,LOLP!C5705,Calendar!$D$3:$D$367,LOLP!B5705)</f>
        <v>8</v>
      </c>
      <c r="I5705" s="7">
        <f ca="1">IF($F5705=1,OFFSET(start_norps,LOLP!$D5705+(1-$C5705)*24,LOLP!$B5705)*H5705/G5705,0)</f>
        <v>0</v>
      </c>
      <c r="J5705" s="7">
        <f ca="1">IF($F5705=1,OFFSET(start_33,LOLP!$D5705+(1-$C5705)*24,LOLP!$B5705)*H5705/G5705,0)</f>
        <v>0</v>
      </c>
      <c r="K5705" s="7">
        <f ca="1">IF($F5705,OFFSET(start_40,LOLP!$D5705+(1-$C5705)*24,LOLP!$B5705),0)</f>
        <v>0</v>
      </c>
      <c r="L5705" s="7">
        <f ca="1">IF($F5705,OFFSET(start_50,LOLP!$D5705+(1-$C5705)*24,LOLP!$B5705),0)</f>
        <v>0</v>
      </c>
      <c r="M5705" s="25">
        <f t="shared" ca="1" si="625"/>
        <v>0</v>
      </c>
      <c r="N5705" s="25">
        <f t="shared" ca="1" si="626"/>
        <v>0</v>
      </c>
      <c r="O5705" s="15" t="e">
        <f t="shared" ca="1" si="627"/>
        <v>#DIV/0!</v>
      </c>
      <c r="P5705" s="15" t="e">
        <f t="shared" ca="1" si="628"/>
        <v>#DIV/0!</v>
      </c>
    </row>
    <row r="5706" spans="1:16" x14ac:dyDescent="0.25">
      <c r="A5706" s="1">
        <f t="shared" si="622"/>
        <v>43338</v>
      </c>
      <c r="B5706" s="7">
        <f t="shared" si="624"/>
        <v>8</v>
      </c>
      <c r="C5706" s="4">
        <f>INDEX(Calendar!$E$3:$E$367,MATCH(LOLP!$A5706,Calendar!$B$3:$B$367,0))</f>
        <v>0</v>
      </c>
      <c r="D5706" s="2">
        <f t="shared" si="623"/>
        <v>15</v>
      </c>
      <c r="E5706" s="36">
        <v>30386</v>
      </c>
      <c r="F5706" s="7">
        <f>IFERROR(IF(INDEX('Temperature Data'!$AA$15:$AA$348,MATCH(LOLP!A5706,'Temperature Data'!$B$15:$B$348,0))&gt;IF(B5706=9,$G$2,LOLP!$F$2),1,0),0)</f>
        <v>0</v>
      </c>
      <c r="G5706" s="7">
        <f>SUMIFS(LOLP!$F$4:$F$8763,$C$4:$C$8763,$C5706,$B$4:$B$8763,$B5706,$D$4:$D$8763,$D5706)</f>
        <v>6</v>
      </c>
      <c r="H5706" s="7">
        <f>COUNTIFS(Calendar!$E$3:$E$367,LOLP!C5706,Calendar!$D$3:$D$367,LOLP!B5706)</f>
        <v>8</v>
      </c>
      <c r="I5706" s="7">
        <f ca="1">IF($F5706=1,OFFSET(start_norps,LOLP!$D5706+(1-$C5706)*24,LOLP!$B5706)*H5706/G5706,0)</f>
        <v>0</v>
      </c>
      <c r="J5706" s="7">
        <f ca="1">IF($F5706=1,OFFSET(start_33,LOLP!$D5706+(1-$C5706)*24,LOLP!$B5706)*H5706/G5706,0)</f>
        <v>0</v>
      </c>
      <c r="K5706" s="7">
        <f ca="1">IF($F5706,OFFSET(start_40,LOLP!$D5706+(1-$C5706)*24,LOLP!$B5706),0)</f>
        <v>0</v>
      </c>
      <c r="L5706" s="7">
        <f ca="1">IF($F5706,OFFSET(start_50,LOLP!$D5706+(1-$C5706)*24,LOLP!$B5706),0)</f>
        <v>0</v>
      </c>
      <c r="M5706" s="25">
        <f t="shared" ca="1" si="625"/>
        <v>0</v>
      </c>
      <c r="N5706" s="25">
        <f t="shared" ca="1" si="626"/>
        <v>0</v>
      </c>
      <c r="O5706" s="15" t="e">
        <f t="shared" ca="1" si="627"/>
        <v>#DIV/0!</v>
      </c>
      <c r="P5706" s="15" t="e">
        <f t="shared" ca="1" si="628"/>
        <v>#DIV/0!</v>
      </c>
    </row>
    <row r="5707" spans="1:16" x14ac:dyDescent="0.25">
      <c r="A5707" s="1">
        <f t="shared" si="622"/>
        <v>43338</v>
      </c>
      <c r="B5707" s="7">
        <f t="shared" si="624"/>
        <v>8</v>
      </c>
      <c r="C5707" s="4">
        <f>INDEX(Calendar!$E$3:$E$367,MATCH(LOLP!$A5707,Calendar!$B$3:$B$367,0))</f>
        <v>0</v>
      </c>
      <c r="D5707" s="2">
        <f t="shared" si="623"/>
        <v>16</v>
      </c>
      <c r="E5707" s="36">
        <v>31710</v>
      </c>
      <c r="F5707" s="7">
        <f>IFERROR(IF(INDEX('Temperature Data'!$AA$15:$AA$348,MATCH(LOLP!A5707,'Temperature Data'!$B$15:$B$348,0))&gt;IF(B5707=9,$G$2,LOLP!$F$2),1,0),0)</f>
        <v>0</v>
      </c>
      <c r="G5707" s="7">
        <f>SUMIFS(LOLP!$F$4:$F$8763,$C$4:$C$8763,$C5707,$B$4:$B$8763,$B5707,$D$4:$D$8763,$D5707)</f>
        <v>6</v>
      </c>
      <c r="H5707" s="7">
        <f>COUNTIFS(Calendar!$E$3:$E$367,LOLP!C5707,Calendar!$D$3:$D$367,LOLP!B5707)</f>
        <v>8</v>
      </c>
      <c r="I5707" s="7">
        <f ca="1">IF($F5707=1,OFFSET(start_norps,LOLP!$D5707+(1-$C5707)*24,LOLP!$B5707)*H5707/G5707,0)</f>
        <v>0</v>
      </c>
      <c r="J5707" s="7">
        <f ca="1">IF($F5707=1,OFFSET(start_33,LOLP!$D5707+(1-$C5707)*24,LOLP!$B5707)*H5707/G5707,0)</f>
        <v>0</v>
      </c>
      <c r="K5707" s="7">
        <f ca="1">IF($F5707,OFFSET(start_40,LOLP!$D5707+(1-$C5707)*24,LOLP!$B5707),0)</f>
        <v>0</v>
      </c>
      <c r="L5707" s="7">
        <f ca="1">IF($F5707,OFFSET(start_50,LOLP!$D5707+(1-$C5707)*24,LOLP!$B5707),0)</f>
        <v>0</v>
      </c>
      <c r="M5707" s="25">
        <f t="shared" ca="1" si="625"/>
        <v>0</v>
      </c>
      <c r="N5707" s="25">
        <f t="shared" ca="1" si="626"/>
        <v>0</v>
      </c>
      <c r="O5707" s="15" t="e">
        <f t="shared" ca="1" si="627"/>
        <v>#DIV/0!</v>
      </c>
      <c r="P5707" s="15" t="e">
        <f t="shared" ca="1" si="628"/>
        <v>#DIV/0!</v>
      </c>
    </row>
    <row r="5708" spans="1:16" x14ac:dyDescent="0.25">
      <c r="A5708" s="1">
        <f t="shared" si="622"/>
        <v>43338</v>
      </c>
      <c r="B5708" s="7">
        <f t="shared" si="624"/>
        <v>8</v>
      </c>
      <c r="C5708" s="4">
        <f>INDEX(Calendar!$E$3:$E$367,MATCH(LOLP!$A5708,Calendar!$B$3:$B$367,0))</f>
        <v>0</v>
      </c>
      <c r="D5708" s="2">
        <f t="shared" si="623"/>
        <v>17</v>
      </c>
      <c r="E5708" s="36">
        <v>32805</v>
      </c>
      <c r="F5708" s="7">
        <f>IFERROR(IF(INDEX('Temperature Data'!$AA$15:$AA$348,MATCH(LOLP!A5708,'Temperature Data'!$B$15:$B$348,0))&gt;IF(B5708=9,$G$2,LOLP!$F$2),1,0),0)</f>
        <v>0</v>
      </c>
      <c r="G5708" s="7">
        <f>SUMIFS(LOLP!$F$4:$F$8763,$C$4:$C$8763,$C5708,$B$4:$B$8763,$B5708,$D$4:$D$8763,$D5708)</f>
        <v>6</v>
      </c>
      <c r="H5708" s="7">
        <f>COUNTIFS(Calendar!$E$3:$E$367,LOLP!C5708,Calendar!$D$3:$D$367,LOLP!B5708)</f>
        <v>8</v>
      </c>
      <c r="I5708" s="7">
        <f ca="1">IF($F5708=1,OFFSET(start_norps,LOLP!$D5708+(1-$C5708)*24,LOLP!$B5708)*H5708/G5708,0)</f>
        <v>0</v>
      </c>
      <c r="J5708" s="7">
        <f ca="1">IF($F5708=1,OFFSET(start_33,LOLP!$D5708+(1-$C5708)*24,LOLP!$B5708)*H5708/G5708,0)</f>
        <v>0</v>
      </c>
      <c r="K5708" s="7">
        <f ca="1">IF($F5708,OFFSET(start_40,LOLP!$D5708+(1-$C5708)*24,LOLP!$B5708),0)</f>
        <v>0</v>
      </c>
      <c r="L5708" s="7">
        <f ca="1">IF($F5708,OFFSET(start_50,LOLP!$D5708+(1-$C5708)*24,LOLP!$B5708),0)</f>
        <v>0</v>
      </c>
      <c r="M5708" s="25">
        <f t="shared" ca="1" si="625"/>
        <v>0</v>
      </c>
      <c r="N5708" s="25">
        <f t="shared" ca="1" si="626"/>
        <v>0</v>
      </c>
      <c r="O5708" s="15" t="e">
        <f t="shared" ca="1" si="627"/>
        <v>#DIV/0!</v>
      </c>
      <c r="P5708" s="15" t="e">
        <f t="shared" ca="1" si="628"/>
        <v>#DIV/0!</v>
      </c>
    </row>
    <row r="5709" spans="1:16" x14ac:dyDescent="0.25">
      <c r="A5709" s="1">
        <f t="shared" si="622"/>
        <v>43338</v>
      </c>
      <c r="B5709" s="7">
        <f t="shared" si="624"/>
        <v>8</v>
      </c>
      <c r="C5709" s="4">
        <f>INDEX(Calendar!$E$3:$E$367,MATCH(LOLP!$A5709,Calendar!$B$3:$B$367,0))</f>
        <v>0</v>
      </c>
      <c r="D5709" s="2">
        <f t="shared" si="623"/>
        <v>18</v>
      </c>
      <c r="E5709" s="36">
        <v>33026</v>
      </c>
      <c r="F5709" s="7">
        <f>IFERROR(IF(INDEX('Temperature Data'!$AA$15:$AA$348,MATCH(LOLP!A5709,'Temperature Data'!$B$15:$B$348,0))&gt;IF(B5709=9,$G$2,LOLP!$F$2),1,0),0)</f>
        <v>0</v>
      </c>
      <c r="G5709" s="7">
        <f>SUMIFS(LOLP!$F$4:$F$8763,$C$4:$C$8763,$C5709,$B$4:$B$8763,$B5709,$D$4:$D$8763,$D5709)</f>
        <v>6</v>
      </c>
      <c r="H5709" s="7">
        <f>COUNTIFS(Calendar!$E$3:$E$367,LOLP!C5709,Calendar!$D$3:$D$367,LOLP!B5709)</f>
        <v>8</v>
      </c>
      <c r="I5709" s="7">
        <f ca="1">IF($F5709=1,OFFSET(start_norps,LOLP!$D5709+(1-$C5709)*24,LOLP!$B5709)*H5709/G5709,0)</f>
        <v>0</v>
      </c>
      <c r="J5709" s="7">
        <f ca="1">IF($F5709=1,OFFSET(start_33,LOLP!$D5709+(1-$C5709)*24,LOLP!$B5709)*H5709/G5709,0)</f>
        <v>0</v>
      </c>
      <c r="K5709" s="7">
        <f ca="1">IF($F5709,OFFSET(start_40,LOLP!$D5709+(1-$C5709)*24,LOLP!$B5709),0)</f>
        <v>0</v>
      </c>
      <c r="L5709" s="7">
        <f ca="1">IF($F5709,OFFSET(start_50,LOLP!$D5709+(1-$C5709)*24,LOLP!$B5709),0)</f>
        <v>0</v>
      </c>
      <c r="M5709" s="25">
        <f t="shared" ca="1" si="625"/>
        <v>0</v>
      </c>
      <c r="N5709" s="25">
        <f t="shared" ca="1" si="626"/>
        <v>0</v>
      </c>
      <c r="O5709" s="15" t="e">
        <f t="shared" ca="1" si="627"/>
        <v>#DIV/0!</v>
      </c>
      <c r="P5709" s="15" t="e">
        <f t="shared" ca="1" si="628"/>
        <v>#DIV/0!</v>
      </c>
    </row>
    <row r="5710" spans="1:16" x14ac:dyDescent="0.25">
      <c r="A5710" s="1">
        <f t="shared" si="622"/>
        <v>43338</v>
      </c>
      <c r="B5710" s="7">
        <f t="shared" si="624"/>
        <v>8</v>
      </c>
      <c r="C5710" s="4">
        <f>INDEX(Calendar!$E$3:$E$367,MATCH(LOLP!$A5710,Calendar!$B$3:$B$367,0))</f>
        <v>0</v>
      </c>
      <c r="D5710" s="2">
        <f t="shared" si="623"/>
        <v>19</v>
      </c>
      <c r="E5710" s="36">
        <v>32673</v>
      </c>
      <c r="F5710" s="7">
        <f>IFERROR(IF(INDEX('Temperature Data'!$AA$15:$AA$348,MATCH(LOLP!A5710,'Temperature Data'!$B$15:$B$348,0))&gt;IF(B5710=9,$G$2,LOLP!$F$2),1,0),0)</f>
        <v>0</v>
      </c>
      <c r="G5710" s="7">
        <f>SUMIFS(LOLP!$F$4:$F$8763,$C$4:$C$8763,$C5710,$B$4:$B$8763,$B5710,$D$4:$D$8763,$D5710)</f>
        <v>6</v>
      </c>
      <c r="H5710" s="7">
        <f>COUNTIFS(Calendar!$E$3:$E$367,LOLP!C5710,Calendar!$D$3:$D$367,LOLP!B5710)</f>
        <v>8</v>
      </c>
      <c r="I5710" s="7">
        <f ca="1">IF($F5710=1,OFFSET(start_norps,LOLP!$D5710+(1-$C5710)*24,LOLP!$B5710)*H5710/G5710,0)</f>
        <v>0</v>
      </c>
      <c r="J5710" s="7">
        <f ca="1">IF($F5710=1,OFFSET(start_33,LOLP!$D5710+(1-$C5710)*24,LOLP!$B5710)*H5710/G5710,0)</f>
        <v>0</v>
      </c>
      <c r="K5710" s="7">
        <f ca="1">IF($F5710,OFFSET(start_40,LOLP!$D5710+(1-$C5710)*24,LOLP!$B5710),0)</f>
        <v>0</v>
      </c>
      <c r="L5710" s="7">
        <f ca="1">IF($F5710,OFFSET(start_50,LOLP!$D5710+(1-$C5710)*24,LOLP!$B5710),0)</f>
        <v>0</v>
      </c>
      <c r="M5710" s="25">
        <f t="shared" ca="1" si="625"/>
        <v>0</v>
      </c>
      <c r="N5710" s="25">
        <f t="shared" ca="1" si="626"/>
        <v>0</v>
      </c>
      <c r="O5710" s="15" t="e">
        <f t="shared" ca="1" si="627"/>
        <v>#DIV/0!</v>
      </c>
      <c r="P5710" s="15" t="e">
        <f t="shared" ca="1" si="628"/>
        <v>#DIV/0!</v>
      </c>
    </row>
    <row r="5711" spans="1:16" x14ac:dyDescent="0.25">
      <c r="A5711" s="1">
        <f t="shared" si="622"/>
        <v>43338</v>
      </c>
      <c r="B5711" s="7">
        <f t="shared" si="624"/>
        <v>8</v>
      </c>
      <c r="C5711" s="4">
        <f>INDEX(Calendar!$E$3:$E$367,MATCH(LOLP!$A5711,Calendar!$B$3:$B$367,0))</f>
        <v>0</v>
      </c>
      <c r="D5711" s="2">
        <f t="shared" si="623"/>
        <v>20</v>
      </c>
      <c r="E5711" s="36">
        <v>32439</v>
      </c>
      <c r="F5711" s="7">
        <f>IFERROR(IF(INDEX('Temperature Data'!$AA$15:$AA$348,MATCH(LOLP!A5711,'Temperature Data'!$B$15:$B$348,0))&gt;IF(B5711=9,$G$2,LOLP!$F$2),1,0),0)</f>
        <v>0</v>
      </c>
      <c r="G5711" s="7">
        <f>SUMIFS(LOLP!$F$4:$F$8763,$C$4:$C$8763,$C5711,$B$4:$B$8763,$B5711,$D$4:$D$8763,$D5711)</f>
        <v>6</v>
      </c>
      <c r="H5711" s="7">
        <f>COUNTIFS(Calendar!$E$3:$E$367,LOLP!C5711,Calendar!$D$3:$D$367,LOLP!B5711)</f>
        <v>8</v>
      </c>
      <c r="I5711" s="7">
        <f ca="1">IF($F5711=1,OFFSET(start_norps,LOLP!$D5711+(1-$C5711)*24,LOLP!$B5711)*H5711/G5711,0)</f>
        <v>0</v>
      </c>
      <c r="J5711" s="7">
        <f ca="1">IF($F5711=1,OFFSET(start_33,LOLP!$D5711+(1-$C5711)*24,LOLP!$B5711)*H5711/G5711,0)</f>
        <v>0</v>
      </c>
      <c r="K5711" s="7">
        <f ca="1">IF($F5711,OFFSET(start_40,LOLP!$D5711+(1-$C5711)*24,LOLP!$B5711),0)</f>
        <v>0</v>
      </c>
      <c r="L5711" s="7">
        <f ca="1">IF($F5711,OFFSET(start_50,LOLP!$D5711+(1-$C5711)*24,LOLP!$B5711),0)</f>
        <v>0</v>
      </c>
      <c r="M5711" s="25">
        <f t="shared" ca="1" si="625"/>
        <v>0</v>
      </c>
      <c r="N5711" s="25">
        <f t="shared" ca="1" si="626"/>
        <v>0</v>
      </c>
      <c r="O5711" s="15" t="e">
        <f t="shared" ca="1" si="627"/>
        <v>#DIV/0!</v>
      </c>
      <c r="P5711" s="15" t="e">
        <f t="shared" ca="1" si="628"/>
        <v>#DIV/0!</v>
      </c>
    </row>
    <row r="5712" spans="1:16" x14ac:dyDescent="0.25">
      <c r="A5712" s="1">
        <f t="shared" si="622"/>
        <v>43338</v>
      </c>
      <c r="B5712" s="7">
        <f t="shared" si="624"/>
        <v>8</v>
      </c>
      <c r="C5712" s="4">
        <f>INDEX(Calendar!$E$3:$E$367,MATCH(LOLP!$A5712,Calendar!$B$3:$B$367,0))</f>
        <v>0</v>
      </c>
      <c r="D5712" s="2">
        <f t="shared" si="623"/>
        <v>21</v>
      </c>
      <c r="E5712" s="36">
        <v>30647</v>
      </c>
      <c r="F5712" s="7">
        <f>IFERROR(IF(INDEX('Temperature Data'!$AA$15:$AA$348,MATCH(LOLP!A5712,'Temperature Data'!$B$15:$B$348,0))&gt;IF(B5712=9,$G$2,LOLP!$F$2),1,0),0)</f>
        <v>0</v>
      </c>
      <c r="G5712" s="7">
        <f>SUMIFS(LOLP!$F$4:$F$8763,$C$4:$C$8763,$C5712,$B$4:$B$8763,$B5712,$D$4:$D$8763,$D5712)</f>
        <v>6</v>
      </c>
      <c r="H5712" s="7">
        <f>COUNTIFS(Calendar!$E$3:$E$367,LOLP!C5712,Calendar!$D$3:$D$367,LOLP!B5712)</f>
        <v>8</v>
      </c>
      <c r="I5712" s="7">
        <f ca="1">IF($F5712=1,OFFSET(start_norps,LOLP!$D5712+(1-$C5712)*24,LOLP!$B5712)*H5712/G5712,0)</f>
        <v>0</v>
      </c>
      <c r="J5712" s="7">
        <f ca="1">IF($F5712=1,OFFSET(start_33,LOLP!$D5712+(1-$C5712)*24,LOLP!$B5712)*H5712/G5712,0)</f>
        <v>0</v>
      </c>
      <c r="K5712" s="7">
        <f ca="1">IF($F5712,OFFSET(start_40,LOLP!$D5712+(1-$C5712)*24,LOLP!$B5712),0)</f>
        <v>0</v>
      </c>
      <c r="L5712" s="7">
        <f ca="1">IF($F5712,OFFSET(start_50,LOLP!$D5712+(1-$C5712)*24,LOLP!$B5712),0)</f>
        <v>0</v>
      </c>
      <c r="M5712" s="25">
        <f t="shared" ca="1" si="625"/>
        <v>0</v>
      </c>
      <c r="N5712" s="25">
        <f t="shared" ca="1" si="626"/>
        <v>0</v>
      </c>
      <c r="O5712" s="15" t="e">
        <f t="shared" ca="1" si="627"/>
        <v>#DIV/0!</v>
      </c>
      <c r="P5712" s="15" t="e">
        <f t="shared" ca="1" si="628"/>
        <v>#DIV/0!</v>
      </c>
    </row>
    <row r="5713" spans="1:16" x14ac:dyDescent="0.25">
      <c r="A5713" s="1">
        <f t="shared" si="622"/>
        <v>43338</v>
      </c>
      <c r="B5713" s="7">
        <f t="shared" si="624"/>
        <v>8</v>
      </c>
      <c r="C5713" s="4">
        <f>INDEX(Calendar!$E$3:$E$367,MATCH(LOLP!$A5713,Calendar!$B$3:$B$367,0))</f>
        <v>0</v>
      </c>
      <c r="D5713" s="2">
        <f t="shared" si="623"/>
        <v>22</v>
      </c>
      <c r="E5713" s="36">
        <v>28049</v>
      </c>
      <c r="F5713" s="7">
        <f>IFERROR(IF(INDEX('Temperature Data'!$AA$15:$AA$348,MATCH(LOLP!A5713,'Temperature Data'!$B$15:$B$348,0))&gt;IF(B5713=9,$G$2,LOLP!$F$2),1,0),0)</f>
        <v>0</v>
      </c>
      <c r="G5713" s="7">
        <f>SUMIFS(LOLP!$F$4:$F$8763,$C$4:$C$8763,$C5713,$B$4:$B$8763,$B5713,$D$4:$D$8763,$D5713)</f>
        <v>6</v>
      </c>
      <c r="H5713" s="7">
        <f>COUNTIFS(Calendar!$E$3:$E$367,LOLP!C5713,Calendar!$D$3:$D$367,LOLP!B5713)</f>
        <v>8</v>
      </c>
      <c r="I5713" s="7">
        <f ca="1">IF($F5713=1,OFFSET(start_norps,LOLP!$D5713+(1-$C5713)*24,LOLP!$B5713)*H5713/G5713,0)</f>
        <v>0</v>
      </c>
      <c r="J5713" s="7">
        <f ca="1">IF($F5713=1,OFFSET(start_33,LOLP!$D5713+(1-$C5713)*24,LOLP!$B5713)*H5713/G5713,0)</f>
        <v>0</v>
      </c>
      <c r="K5713" s="7">
        <f ca="1">IF($F5713,OFFSET(start_40,LOLP!$D5713+(1-$C5713)*24,LOLP!$B5713),0)</f>
        <v>0</v>
      </c>
      <c r="L5713" s="7">
        <f ca="1">IF($F5713,OFFSET(start_50,LOLP!$D5713+(1-$C5713)*24,LOLP!$B5713),0)</f>
        <v>0</v>
      </c>
      <c r="M5713" s="25">
        <f t="shared" ca="1" si="625"/>
        <v>0</v>
      </c>
      <c r="N5713" s="25">
        <f t="shared" ca="1" si="626"/>
        <v>0</v>
      </c>
      <c r="O5713" s="15" t="e">
        <f t="shared" ca="1" si="627"/>
        <v>#DIV/0!</v>
      </c>
      <c r="P5713" s="15" t="e">
        <f t="shared" ca="1" si="628"/>
        <v>#DIV/0!</v>
      </c>
    </row>
    <row r="5714" spans="1:16" x14ac:dyDescent="0.25">
      <c r="A5714" s="1">
        <f t="shared" si="622"/>
        <v>43338</v>
      </c>
      <c r="B5714" s="7">
        <f t="shared" si="624"/>
        <v>8</v>
      </c>
      <c r="C5714" s="4">
        <f>INDEX(Calendar!$E$3:$E$367,MATCH(LOLP!$A5714,Calendar!$B$3:$B$367,0))</f>
        <v>0</v>
      </c>
      <c r="D5714" s="2">
        <f t="shared" si="623"/>
        <v>23</v>
      </c>
      <c r="E5714" s="36">
        <v>25540</v>
      </c>
      <c r="F5714" s="7">
        <f>IFERROR(IF(INDEX('Temperature Data'!$AA$15:$AA$348,MATCH(LOLP!A5714,'Temperature Data'!$B$15:$B$348,0))&gt;IF(B5714=9,$G$2,LOLP!$F$2),1,0),0)</f>
        <v>0</v>
      </c>
      <c r="G5714" s="7">
        <f>SUMIFS(LOLP!$F$4:$F$8763,$C$4:$C$8763,$C5714,$B$4:$B$8763,$B5714,$D$4:$D$8763,$D5714)</f>
        <v>6</v>
      </c>
      <c r="H5714" s="7">
        <f>COUNTIFS(Calendar!$E$3:$E$367,LOLP!C5714,Calendar!$D$3:$D$367,LOLP!B5714)</f>
        <v>8</v>
      </c>
      <c r="I5714" s="7">
        <f ca="1">IF($F5714=1,OFFSET(start_norps,LOLP!$D5714+(1-$C5714)*24,LOLP!$B5714)*H5714/G5714,0)</f>
        <v>0</v>
      </c>
      <c r="J5714" s="7">
        <f ca="1">IF($F5714=1,OFFSET(start_33,LOLP!$D5714+(1-$C5714)*24,LOLP!$B5714)*H5714/G5714,0)</f>
        <v>0</v>
      </c>
      <c r="K5714" s="7">
        <f ca="1">IF($F5714,OFFSET(start_40,LOLP!$D5714+(1-$C5714)*24,LOLP!$B5714),0)</f>
        <v>0</v>
      </c>
      <c r="L5714" s="7">
        <f ca="1">IF($F5714,OFFSET(start_50,LOLP!$D5714+(1-$C5714)*24,LOLP!$B5714),0)</f>
        <v>0</v>
      </c>
      <c r="M5714" s="25">
        <f t="shared" ca="1" si="625"/>
        <v>0</v>
      </c>
      <c r="N5714" s="25">
        <f t="shared" ca="1" si="626"/>
        <v>0</v>
      </c>
      <c r="O5714" s="15" t="e">
        <f t="shared" ca="1" si="627"/>
        <v>#DIV/0!</v>
      </c>
      <c r="P5714" s="15" t="e">
        <f t="shared" ca="1" si="628"/>
        <v>#DIV/0!</v>
      </c>
    </row>
    <row r="5715" spans="1:16" x14ac:dyDescent="0.25">
      <c r="A5715" s="1">
        <f t="shared" si="622"/>
        <v>43338</v>
      </c>
      <c r="B5715" s="7">
        <f t="shared" si="624"/>
        <v>8</v>
      </c>
      <c r="C5715" s="4">
        <f>INDEX(Calendar!$E$3:$E$367,MATCH(LOLP!$A5715,Calendar!$B$3:$B$367,0))</f>
        <v>0</v>
      </c>
      <c r="D5715" s="2">
        <f t="shared" si="623"/>
        <v>24</v>
      </c>
      <c r="E5715" s="36">
        <v>24043</v>
      </c>
      <c r="F5715" s="7">
        <f>IFERROR(IF(INDEX('Temperature Data'!$AA$15:$AA$348,MATCH(LOLP!A5715,'Temperature Data'!$B$15:$B$348,0))&gt;IF(B5715=9,$G$2,LOLP!$F$2),1,0),0)</f>
        <v>0</v>
      </c>
      <c r="G5715" s="7">
        <f>SUMIFS(LOLP!$F$4:$F$8763,$C$4:$C$8763,$C5715,$B$4:$B$8763,$B5715,$D$4:$D$8763,$D5715)</f>
        <v>6</v>
      </c>
      <c r="H5715" s="7">
        <f>COUNTIFS(Calendar!$E$3:$E$367,LOLP!C5715,Calendar!$D$3:$D$367,LOLP!B5715)</f>
        <v>8</v>
      </c>
      <c r="I5715" s="7">
        <f ca="1">IF($F5715=1,OFFSET(start_norps,LOLP!$D5715+(1-$C5715)*24,LOLP!$B5715)*H5715/G5715,0)</f>
        <v>0</v>
      </c>
      <c r="J5715" s="7">
        <f ca="1">IF($F5715=1,OFFSET(start_33,LOLP!$D5715+(1-$C5715)*24,LOLP!$B5715)*H5715/G5715,0)</f>
        <v>0</v>
      </c>
      <c r="K5715" s="7">
        <f ca="1">IF($F5715,OFFSET(start_40,LOLP!$D5715+(1-$C5715)*24,LOLP!$B5715),0)</f>
        <v>0</v>
      </c>
      <c r="L5715" s="7">
        <f ca="1">IF($F5715,OFFSET(start_50,LOLP!$D5715+(1-$C5715)*24,LOLP!$B5715),0)</f>
        <v>0</v>
      </c>
      <c r="M5715" s="25">
        <f t="shared" ca="1" si="625"/>
        <v>0</v>
      </c>
      <c r="N5715" s="25">
        <f t="shared" ca="1" si="626"/>
        <v>0</v>
      </c>
      <c r="O5715" s="15" t="e">
        <f t="shared" ca="1" si="627"/>
        <v>#DIV/0!</v>
      </c>
      <c r="P5715" s="15" t="e">
        <f t="shared" ca="1" si="628"/>
        <v>#DIV/0!</v>
      </c>
    </row>
    <row r="5716" spans="1:16" x14ac:dyDescent="0.25">
      <c r="A5716" s="1">
        <f t="shared" si="622"/>
        <v>43339</v>
      </c>
      <c r="B5716" s="7">
        <f t="shared" si="624"/>
        <v>8</v>
      </c>
      <c r="C5716" s="4">
        <f>INDEX(Calendar!$E$3:$E$367,MATCH(LOLP!$A5716,Calendar!$B$3:$B$367,0))</f>
        <v>1</v>
      </c>
      <c r="D5716" s="2">
        <f t="shared" si="623"/>
        <v>1</v>
      </c>
      <c r="E5716" s="36">
        <v>22890</v>
      </c>
      <c r="F5716" s="7">
        <f>IFERROR(IF(INDEX('Temperature Data'!$AA$15:$AA$348,MATCH(LOLP!A5716,'Temperature Data'!$B$15:$B$348,0))&gt;IF(B5716=9,$G$2,LOLP!$F$2),1,0),0)</f>
        <v>0</v>
      </c>
      <c r="G5716" s="7">
        <f>SUMIFS(LOLP!$F$4:$F$8763,$C$4:$C$8763,$C5716,$B$4:$B$8763,$B5716,$D$4:$D$8763,$D5716)</f>
        <v>9</v>
      </c>
      <c r="H5716" s="7">
        <f>COUNTIFS(Calendar!$E$3:$E$367,LOLP!C5716,Calendar!$D$3:$D$367,LOLP!B5716)</f>
        <v>23</v>
      </c>
      <c r="I5716" s="7">
        <f ca="1">IF($F5716=1,OFFSET(start_norps,LOLP!$D5716+(1-$C5716)*24,LOLP!$B5716)*H5716/G5716,0)</f>
        <v>0</v>
      </c>
      <c r="J5716" s="7">
        <f ca="1">IF($F5716=1,OFFSET(start_33,LOLP!$D5716+(1-$C5716)*24,LOLP!$B5716)*H5716/G5716,0)</f>
        <v>0</v>
      </c>
      <c r="K5716" s="7">
        <f ca="1">IF($F5716,OFFSET(start_40,LOLP!$D5716+(1-$C5716)*24,LOLP!$B5716),0)</f>
        <v>0</v>
      </c>
      <c r="L5716" s="7">
        <f ca="1">IF($F5716,OFFSET(start_50,LOLP!$D5716+(1-$C5716)*24,LOLP!$B5716),0)</f>
        <v>0</v>
      </c>
      <c r="M5716" s="25">
        <f t="shared" ca="1" si="625"/>
        <v>0</v>
      </c>
      <c r="N5716" s="25">
        <f t="shared" ca="1" si="626"/>
        <v>0</v>
      </c>
      <c r="O5716" s="15" t="e">
        <f t="shared" ca="1" si="627"/>
        <v>#DIV/0!</v>
      </c>
      <c r="P5716" s="15" t="e">
        <f t="shared" ca="1" si="628"/>
        <v>#DIV/0!</v>
      </c>
    </row>
    <row r="5717" spans="1:16" x14ac:dyDescent="0.25">
      <c r="A5717" s="1">
        <f t="shared" si="622"/>
        <v>43339</v>
      </c>
      <c r="B5717" s="7">
        <f t="shared" si="624"/>
        <v>8</v>
      </c>
      <c r="C5717" s="4">
        <f>INDEX(Calendar!$E$3:$E$367,MATCH(LOLP!$A5717,Calendar!$B$3:$B$367,0))</f>
        <v>1</v>
      </c>
      <c r="D5717" s="2">
        <f t="shared" si="623"/>
        <v>2</v>
      </c>
      <c r="E5717" s="36">
        <v>22252</v>
      </c>
      <c r="F5717" s="7">
        <f>IFERROR(IF(INDEX('Temperature Data'!$AA$15:$AA$348,MATCH(LOLP!A5717,'Temperature Data'!$B$15:$B$348,0))&gt;IF(B5717=9,$G$2,LOLP!$F$2),1,0),0)</f>
        <v>0</v>
      </c>
      <c r="G5717" s="7">
        <f>SUMIFS(LOLP!$F$4:$F$8763,$C$4:$C$8763,$C5717,$B$4:$B$8763,$B5717,$D$4:$D$8763,$D5717)</f>
        <v>9</v>
      </c>
      <c r="H5717" s="7">
        <f>COUNTIFS(Calendar!$E$3:$E$367,LOLP!C5717,Calendar!$D$3:$D$367,LOLP!B5717)</f>
        <v>23</v>
      </c>
      <c r="I5717" s="7">
        <f ca="1">IF($F5717=1,OFFSET(start_norps,LOLP!$D5717+(1-$C5717)*24,LOLP!$B5717)*H5717/G5717,0)</f>
        <v>0</v>
      </c>
      <c r="J5717" s="7">
        <f ca="1">IF($F5717=1,OFFSET(start_33,LOLP!$D5717+(1-$C5717)*24,LOLP!$B5717)*H5717/G5717,0)</f>
        <v>0</v>
      </c>
      <c r="K5717" s="7">
        <f ca="1">IF($F5717,OFFSET(start_40,LOLP!$D5717+(1-$C5717)*24,LOLP!$B5717),0)</f>
        <v>0</v>
      </c>
      <c r="L5717" s="7">
        <f ca="1">IF($F5717,OFFSET(start_50,LOLP!$D5717+(1-$C5717)*24,LOLP!$B5717),0)</f>
        <v>0</v>
      </c>
      <c r="M5717" s="25">
        <f t="shared" ca="1" si="625"/>
        <v>0</v>
      </c>
      <c r="N5717" s="25">
        <f t="shared" ca="1" si="626"/>
        <v>0</v>
      </c>
      <c r="O5717" s="15" t="e">
        <f t="shared" ca="1" si="627"/>
        <v>#DIV/0!</v>
      </c>
      <c r="P5717" s="15" t="e">
        <f t="shared" ca="1" si="628"/>
        <v>#DIV/0!</v>
      </c>
    </row>
    <row r="5718" spans="1:16" x14ac:dyDescent="0.25">
      <c r="A5718" s="1">
        <f t="shared" si="622"/>
        <v>43339</v>
      </c>
      <c r="B5718" s="7">
        <f t="shared" si="624"/>
        <v>8</v>
      </c>
      <c r="C5718" s="4">
        <f>INDEX(Calendar!$E$3:$E$367,MATCH(LOLP!$A5718,Calendar!$B$3:$B$367,0))</f>
        <v>1</v>
      </c>
      <c r="D5718" s="2">
        <f t="shared" si="623"/>
        <v>3</v>
      </c>
      <c r="E5718" s="36">
        <v>22061</v>
      </c>
      <c r="F5718" s="7">
        <f>IFERROR(IF(INDEX('Temperature Data'!$AA$15:$AA$348,MATCH(LOLP!A5718,'Temperature Data'!$B$15:$B$348,0))&gt;IF(B5718=9,$G$2,LOLP!$F$2),1,0),0)</f>
        <v>0</v>
      </c>
      <c r="G5718" s="7">
        <f>SUMIFS(LOLP!$F$4:$F$8763,$C$4:$C$8763,$C5718,$B$4:$B$8763,$B5718,$D$4:$D$8763,$D5718)</f>
        <v>9</v>
      </c>
      <c r="H5718" s="7">
        <f>COUNTIFS(Calendar!$E$3:$E$367,LOLP!C5718,Calendar!$D$3:$D$367,LOLP!B5718)</f>
        <v>23</v>
      </c>
      <c r="I5718" s="7">
        <f ca="1">IF($F5718=1,OFFSET(start_norps,LOLP!$D5718+(1-$C5718)*24,LOLP!$B5718)*H5718/G5718,0)</f>
        <v>0</v>
      </c>
      <c r="J5718" s="7">
        <f ca="1">IF($F5718=1,OFFSET(start_33,LOLP!$D5718+(1-$C5718)*24,LOLP!$B5718)*H5718/G5718,0)</f>
        <v>0</v>
      </c>
      <c r="K5718" s="7">
        <f ca="1">IF($F5718,OFFSET(start_40,LOLP!$D5718+(1-$C5718)*24,LOLP!$B5718),0)</f>
        <v>0</v>
      </c>
      <c r="L5718" s="7">
        <f ca="1">IF($F5718,OFFSET(start_50,LOLP!$D5718+(1-$C5718)*24,LOLP!$B5718),0)</f>
        <v>0</v>
      </c>
      <c r="M5718" s="25">
        <f t="shared" ca="1" si="625"/>
        <v>0</v>
      </c>
      <c r="N5718" s="25">
        <f t="shared" ca="1" si="626"/>
        <v>0</v>
      </c>
      <c r="O5718" s="15" t="e">
        <f t="shared" ca="1" si="627"/>
        <v>#DIV/0!</v>
      </c>
      <c r="P5718" s="15" t="e">
        <f t="shared" ca="1" si="628"/>
        <v>#DIV/0!</v>
      </c>
    </row>
    <row r="5719" spans="1:16" x14ac:dyDescent="0.25">
      <c r="A5719" s="1">
        <f t="shared" si="622"/>
        <v>43339</v>
      </c>
      <c r="B5719" s="7">
        <f t="shared" si="624"/>
        <v>8</v>
      </c>
      <c r="C5719" s="4">
        <f>INDEX(Calendar!$E$3:$E$367,MATCH(LOLP!$A5719,Calendar!$B$3:$B$367,0))</f>
        <v>1</v>
      </c>
      <c r="D5719" s="2">
        <f t="shared" si="623"/>
        <v>4</v>
      </c>
      <c r="E5719" s="36">
        <v>22581</v>
      </c>
      <c r="F5719" s="7">
        <f>IFERROR(IF(INDEX('Temperature Data'!$AA$15:$AA$348,MATCH(LOLP!A5719,'Temperature Data'!$B$15:$B$348,0))&gt;IF(B5719=9,$G$2,LOLP!$F$2),1,0),0)</f>
        <v>0</v>
      </c>
      <c r="G5719" s="7">
        <f>SUMIFS(LOLP!$F$4:$F$8763,$C$4:$C$8763,$C5719,$B$4:$B$8763,$B5719,$D$4:$D$8763,$D5719)</f>
        <v>9</v>
      </c>
      <c r="H5719" s="7">
        <f>COUNTIFS(Calendar!$E$3:$E$367,LOLP!C5719,Calendar!$D$3:$D$367,LOLP!B5719)</f>
        <v>23</v>
      </c>
      <c r="I5719" s="7">
        <f ca="1">IF($F5719=1,OFFSET(start_norps,LOLP!$D5719+(1-$C5719)*24,LOLP!$B5719)*H5719/G5719,0)</f>
        <v>0</v>
      </c>
      <c r="J5719" s="7">
        <f ca="1">IF($F5719=1,OFFSET(start_33,LOLP!$D5719+(1-$C5719)*24,LOLP!$B5719)*H5719/G5719,0)</f>
        <v>0</v>
      </c>
      <c r="K5719" s="7">
        <f ca="1">IF($F5719,OFFSET(start_40,LOLP!$D5719+(1-$C5719)*24,LOLP!$B5719),0)</f>
        <v>0</v>
      </c>
      <c r="L5719" s="7">
        <f ca="1">IF($F5719,OFFSET(start_50,LOLP!$D5719+(1-$C5719)*24,LOLP!$B5719),0)</f>
        <v>0</v>
      </c>
      <c r="M5719" s="25">
        <f t="shared" ca="1" si="625"/>
        <v>0</v>
      </c>
      <c r="N5719" s="25">
        <f t="shared" ca="1" si="626"/>
        <v>0</v>
      </c>
      <c r="O5719" s="15" t="e">
        <f t="shared" ca="1" si="627"/>
        <v>#DIV/0!</v>
      </c>
      <c r="P5719" s="15" t="e">
        <f t="shared" ca="1" si="628"/>
        <v>#DIV/0!</v>
      </c>
    </row>
    <row r="5720" spans="1:16" x14ac:dyDescent="0.25">
      <c r="A5720" s="1">
        <f t="shared" si="622"/>
        <v>43339</v>
      </c>
      <c r="B5720" s="7">
        <f t="shared" si="624"/>
        <v>8</v>
      </c>
      <c r="C5720" s="4">
        <f>INDEX(Calendar!$E$3:$E$367,MATCH(LOLP!$A5720,Calendar!$B$3:$B$367,0))</f>
        <v>1</v>
      </c>
      <c r="D5720" s="2">
        <f t="shared" si="623"/>
        <v>5</v>
      </c>
      <c r="E5720" s="36">
        <v>24227</v>
      </c>
      <c r="F5720" s="7">
        <f>IFERROR(IF(INDEX('Temperature Data'!$AA$15:$AA$348,MATCH(LOLP!A5720,'Temperature Data'!$B$15:$B$348,0))&gt;IF(B5720=9,$G$2,LOLP!$F$2),1,0),0)</f>
        <v>0</v>
      </c>
      <c r="G5720" s="7">
        <f>SUMIFS(LOLP!$F$4:$F$8763,$C$4:$C$8763,$C5720,$B$4:$B$8763,$B5720,$D$4:$D$8763,$D5720)</f>
        <v>9</v>
      </c>
      <c r="H5720" s="7">
        <f>COUNTIFS(Calendar!$E$3:$E$367,LOLP!C5720,Calendar!$D$3:$D$367,LOLP!B5720)</f>
        <v>23</v>
      </c>
      <c r="I5720" s="7">
        <f ca="1">IF($F5720=1,OFFSET(start_norps,LOLP!$D5720+(1-$C5720)*24,LOLP!$B5720)*H5720/G5720,0)</f>
        <v>0</v>
      </c>
      <c r="J5720" s="7">
        <f ca="1">IF($F5720=1,OFFSET(start_33,LOLP!$D5720+(1-$C5720)*24,LOLP!$B5720)*H5720/G5720,0)</f>
        <v>0</v>
      </c>
      <c r="K5720" s="7">
        <f ca="1">IF($F5720,OFFSET(start_40,LOLP!$D5720+(1-$C5720)*24,LOLP!$B5720),0)</f>
        <v>0</v>
      </c>
      <c r="L5720" s="7">
        <f ca="1">IF($F5720,OFFSET(start_50,LOLP!$D5720+(1-$C5720)*24,LOLP!$B5720),0)</f>
        <v>0</v>
      </c>
      <c r="M5720" s="25">
        <f t="shared" ca="1" si="625"/>
        <v>0</v>
      </c>
      <c r="N5720" s="25">
        <f t="shared" ca="1" si="626"/>
        <v>0</v>
      </c>
      <c r="O5720" s="15" t="e">
        <f t="shared" ca="1" si="627"/>
        <v>#DIV/0!</v>
      </c>
      <c r="P5720" s="15" t="e">
        <f t="shared" ca="1" si="628"/>
        <v>#DIV/0!</v>
      </c>
    </row>
    <row r="5721" spans="1:16" x14ac:dyDescent="0.25">
      <c r="A5721" s="1">
        <f t="shared" si="622"/>
        <v>43339</v>
      </c>
      <c r="B5721" s="7">
        <f t="shared" si="624"/>
        <v>8</v>
      </c>
      <c r="C5721" s="4">
        <f>INDEX(Calendar!$E$3:$E$367,MATCH(LOLP!$A5721,Calendar!$B$3:$B$367,0))</f>
        <v>1</v>
      </c>
      <c r="D5721" s="2">
        <f t="shared" si="623"/>
        <v>6</v>
      </c>
      <c r="E5721" s="36">
        <v>26420</v>
      </c>
      <c r="F5721" s="7">
        <f>IFERROR(IF(INDEX('Temperature Data'!$AA$15:$AA$348,MATCH(LOLP!A5721,'Temperature Data'!$B$15:$B$348,0))&gt;IF(B5721=9,$G$2,LOLP!$F$2),1,0),0)</f>
        <v>0</v>
      </c>
      <c r="G5721" s="7">
        <f>SUMIFS(LOLP!$F$4:$F$8763,$C$4:$C$8763,$C5721,$B$4:$B$8763,$B5721,$D$4:$D$8763,$D5721)</f>
        <v>9</v>
      </c>
      <c r="H5721" s="7">
        <f>COUNTIFS(Calendar!$E$3:$E$367,LOLP!C5721,Calendar!$D$3:$D$367,LOLP!B5721)</f>
        <v>23</v>
      </c>
      <c r="I5721" s="7">
        <f ca="1">IF($F5721=1,OFFSET(start_norps,LOLP!$D5721+(1-$C5721)*24,LOLP!$B5721)*H5721/G5721,0)</f>
        <v>0</v>
      </c>
      <c r="J5721" s="7">
        <f ca="1">IF($F5721=1,OFFSET(start_33,LOLP!$D5721+(1-$C5721)*24,LOLP!$B5721)*H5721/G5721,0)</f>
        <v>0</v>
      </c>
      <c r="K5721" s="7">
        <f ca="1">IF($F5721,OFFSET(start_40,LOLP!$D5721+(1-$C5721)*24,LOLP!$B5721),0)</f>
        <v>0</v>
      </c>
      <c r="L5721" s="7">
        <f ca="1">IF($F5721,OFFSET(start_50,LOLP!$D5721+(1-$C5721)*24,LOLP!$B5721),0)</f>
        <v>0</v>
      </c>
      <c r="M5721" s="25">
        <f t="shared" ca="1" si="625"/>
        <v>0</v>
      </c>
      <c r="N5721" s="25">
        <f t="shared" ca="1" si="626"/>
        <v>0</v>
      </c>
      <c r="O5721" s="15" t="e">
        <f t="shared" ca="1" si="627"/>
        <v>#DIV/0!</v>
      </c>
      <c r="P5721" s="15" t="e">
        <f t="shared" ca="1" si="628"/>
        <v>#DIV/0!</v>
      </c>
    </row>
    <row r="5722" spans="1:16" x14ac:dyDescent="0.25">
      <c r="A5722" s="1">
        <f t="shared" si="622"/>
        <v>43339</v>
      </c>
      <c r="B5722" s="7">
        <f t="shared" si="624"/>
        <v>8</v>
      </c>
      <c r="C5722" s="4">
        <f>INDEX(Calendar!$E$3:$E$367,MATCH(LOLP!$A5722,Calendar!$B$3:$B$367,0))</f>
        <v>1</v>
      </c>
      <c r="D5722" s="2">
        <f t="shared" si="623"/>
        <v>7</v>
      </c>
      <c r="E5722" s="36">
        <v>27843</v>
      </c>
      <c r="F5722" s="7">
        <f>IFERROR(IF(INDEX('Temperature Data'!$AA$15:$AA$348,MATCH(LOLP!A5722,'Temperature Data'!$B$15:$B$348,0))&gt;IF(B5722=9,$G$2,LOLP!$F$2),1,0),0)</f>
        <v>0</v>
      </c>
      <c r="G5722" s="7">
        <f>SUMIFS(LOLP!$F$4:$F$8763,$C$4:$C$8763,$C5722,$B$4:$B$8763,$B5722,$D$4:$D$8763,$D5722)</f>
        <v>9</v>
      </c>
      <c r="H5722" s="7">
        <f>COUNTIFS(Calendar!$E$3:$E$367,LOLP!C5722,Calendar!$D$3:$D$367,LOLP!B5722)</f>
        <v>23</v>
      </c>
      <c r="I5722" s="7">
        <f ca="1">IF($F5722=1,OFFSET(start_norps,LOLP!$D5722+(1-$C5722)*24,LOLP!$B5722)*H5722/G5722,0)</f>
        <v>0</v>
      </c>
      <c r="J5722" s="7">
        <f ca="1">IF($F5722=1,OFFSET(start_33,LOLP!$D5722+(1-$C5722)*24,LOLP!$B5722)*H5722/G5722,0)</f>
        <v>0</v>
      </c>
      <c r="K5722" s="7">
        <f ca="1">IF($F5722,OFFSET(start_40,LOLP!$D5722+(1-$C5722)*24,LOLP!$B5722),0)</f>
        <v>0</v>
      </c>
      <c r="L5722" s="7">
        <f ca="1">IF($F5722,OFFSET(start_50,LOLP!$D5722+(1-$C5722)*24,LOLP!$B5722),0)</f>
        <v>0</v>
      </c>
      <c r="M5722" s="25">
        <f t="shared" ca="1" si="625"/>
        <v>0</v>
      </c>
      <c r="N5722" s="25">
        <f t="shared" ca="1" si="626"/>
        <v>0</v>
      </c>
      <c r="O5722" s="15" t="e">
        <f t="shared" ca="1" si="627"/>
        <v>#DIV/0!</v>
      </c>
      <c r="P5722" s="15" t="e">
        <f t="shared" ca="1" si="628"/>
        <v>#DIV/0!</v>
      </c>
    </row>
    <row r="5723" spans="1:16" x14ac:dyDescent="0.25">
      <c r="A5723" s="1">
        <f t="shared" si="622"/>
        <v>43339</v>
      </c>
      <c r="B5723" s="7">
        <f t="shared" si="624"/>
        <v>8</v>
      </c>
      <c r="C5723" s="4">
        <f>INDEX(Calendar!$E$3:$E$367,MATCH(LOLP!$A5723,Calendar!$B$3:$B$367,0))</f>
        <v>1</v>
      </c>
      <c r="D5723" s="2">
        <f t="shared" si="623"/>
        <v>8</v>
      </c>
      <c r="E5723" s="36">
        <v>28407</v>
      </c>
      <c r="F5723" s="7">
        <f>IFERROR(IF(INDEX('Temperature Data'!$AA$15:$AA$348,MATCH(LOLP!A5723,'Temperature Data'!$B$15:$B$348,0))&gt;IF(B5723=9,$G$2,LOLP!$F$2),1,0),0)</f>
        <v>0</v>
      </c>
      <c r="G5723" s="7">
        <f>SUMIFS(LOLP!$F$4:$F$8763,$C$4:$C$8763,$C5723,$B$4:$B$8763,$B5723,$D$4:$D$8763,$D5723)</f>
        <v>9</v>
      </c>
      <c r="H5723" s="7">
        <f>COUNTIFS(Calendar!$E$3:$E$367,LOLP!C5723,Calendar!$D$3:$D$367,LOLP!B5723)</f>
        <v>23</v>
      </c>
      <c r="I5723" s="7">
        <f ca="1">IF($F5723=1,OFFSET(start_norps,LOLP!$D5723+(1-$C5723)*24,LOLP!$B5723)*H5723/G5723,0)</f>
        <v>0</v>
      </c>
      <c r="J5723" s="7">
        <f ca="1">IF($F5723=1,OFFSET(start_33,LOLP!$D5723+(1-$C5723)*24,LOLP!$B5723)*H5723/G5723,0)</f>
        <v>0</v>
      </c>
      <c r="K5723" s="7">
        <f ca="1">IF($F5723,OFFSET(start_40,LOLP!$D5723+(1-$C5723)*24,LOLP!$B5723),0)</f>
        <v>0</v>
      </c>
      <c r="L5723" s="7">
        <f ca="1">IF($F5723,OFFSET(start_50,LOLP!$D5723+(1-$C5723)*24,LOLP!$B5723),0)</f>
        <v>0</v>
      </c>
      <c r="M5723" s="25">
        <f t="shared" ca="1" si="625"/>
        <v>0</v>
      </c>
      <c r="N5723" s="25">
        <f t="shared" ca="1" si="626"/>
        <v>0</v>
      </c>
      <c r="O5723" s="15" t="e">
        <f t="shared" ca="1" si="627"/>
        <v>#DIV/0!</v>
      </c>
      <c r="P5723" s="15" t="e">
        <f t="shared" ca="1" si="628"/>
        <v>#DIV/0!</v>
      </c>
    </row>
    <row r="5724" spans="1:16" x14ac:dyDescent="0.25">
      <c r="A5724" s="1">
        <f t="shared" si="622"/>
        <v>43339</v>
      </c>
      <c r="B5724" s="7">
        <f t="shared" si="624"/>
        <v>8</v>
      </c>
      <c r="C5724" s="4">
        <f>INDEX(Calendar!$E$3:$E$367,MATCH(LOLP!$A5724,Calendar!$B$3:$B$367,0))</f>
        <v>1</v>
      </c>
      <c r="D5724" s="2">
        <f t="shared" si="623"/>
        <v>9</v>
      </c>
      <c r="E5724" s="36">
        <v>28779</v>
      </c>
      <c r="F5724" s="7">
        <f>IFERROR(IF(INDEX('Temperature Data'!$AA$15:$AA$348,MATCH(LOLP!A5724,'Temperature Data'!$B$15:$B$348,0))&gt;IF(B5724=9,$G$2,LOLP!$F$2),1,0),0)</f>
        <v>0</v>
      </c>
      <c r="G5724" s="7">
        <f>SUMIFS(LOLP!$F$4:$F$8763,$C$4:$C$8763,$C5724,$B$4:$B$8763,$B5724,$D$4:$D$8763,$D5724)</f>
        <v>9</v>
      </c>
      <c r="H5724" s="7">
        <f>COUNTIFS(Calendar!$E$3:$E$367,LOLP!C5724,Calendar!$D$3:$D$367,LOLP!B5724)</f>
        <v>23</v>
      </c>
      <c r="I5724" s="7">
        <f ca="1">IF($F5724=1,OFFSET(start_norps,LOLP!$D5724+(1-$C5724)*24,LOLP!$B5724)*H5724/G5724,0)</f>
        <v>0</v>
      </c>
      <c r="J5724" s="7">
        <f ca="1">IF($F5724=1,OFFSET(start_33,LOLP!$D5724+(1-$C5724)*24,LOLP!$B5724)*H5724/G5724,0)</f>
        <v>0</v>
      </c>
      <c r="K5724" s="7">
        <f ca="1">IF($F5724,OFFSET(start_40,LOLP!$D5724+(1-$C5724)*24,LOLP!$B5724),0)</f>
        <v>0</v>
      </c>
      <c r="L5724" s="7">
        <f ca="1">IF($F5724,OFFSET(start_50,LOLP!$D5724+(1-$C5724)*24,LOLP!$B5724),0)</f>
        <v>0</v>
      </c>
      <c r="M5724" s="25">
        <f t="shared" ca="1" si="625"/>
        <v>0</v>
      </c>
      <c r="N5724" s="25">
        <f t="shared" ca="1" si="626"/>
        <v>0</v>
      </c>
      <c r="O5724" s="15" t="e">
        <f t="shared" ca="1" si="627"/>
        <v>#DIV/0!</v>
      </c>
      <c r="P5724" s="15" t="e">
        <f t="shared" ca="1" si="628"/>
        <v>#DIV/0!</v>
      </c>
    </row>
    <row r="5725" spans="1:16" x14ac:dyDescent="0.25">
      <c r="A5725" s="1">
        <f t="shared" ref="A5725:A5788" si="629">A5701+1</f>
        <v>43339</v>
      </c>
      <c r="B5725" s="7">
        <f t="shared" si="624"/>
        <v>8</v>
      </c>
      <c r="C5725" s="4">
        <f>INDEX(Calendar!$E$3:$E$367,MATCH(LOLP!$A5725,Calendar!$B$3:$B$367,0))</f>
        <v>1</v>
      </c>
      <c r="D5725" s="2">
        <f t="shared" ref="D5725:D5788" si="630">D5701</f>
        <v>10</v>
      </c>
      <c r="E5725" s="36">
        <v>29049</v>
      </c>
      <c r="F5725" s="7">
        <f>IFERROR(IF(INDEX('Temperature Data'!$AA$15:$AA$348,MATCH(LOLP!A5725,'Temperature Data'!$B$15:$B$348,0))&gt;IF(B5725=9,$G$2,LOLP!$F$2),1,0),0)</f>
        <v>0</v>
      </c>
      <c r="G5725" s="7">
        <f>SUMIFS(LOLP!$F$4:$F$8763,$C$4:$C$8763,$C5725,$B$4:$B$8763,$B5725,$D$4:$D$8763,$D5725)</f>
        <v>9</v>
      </c>
      <c r="H5725" s="7">
        <f>COUNTIFS(Calendar!$E$3:$E$367,LOLP!C5725,Calendar!$D$3:$D$367,LOLP!B5725)</f>
        <v>23</v>
      </c>
      <c r="I5725" s="7">
        <f ca="1">IF($F5725=1,OFFSET(start_norps,LOLP!$D5725+(1-$C5725)*24,LOLP!$B5725)*H5725/G5725,0)</f>
        <v>0</v>
      </c>
      <c r="J5725" s="7">
        <f ca="1">IF($F5725=1,OFFSET(start_33,LOLP!$D5725+(1-$C5725)*24,LOLP!$B5725)*H5725/G5725,0)</f>
        <v>0</v>
      </c>
      <c r="K5725" s="7">
        <f ca="1">IF($F5725,OFFSET(start_40,LOLP!$D5725+(1-$C5725)*24,LOLP!$B5725),0)</f>
        <v>0</v>
      </c>
      <c r="L5725" s="7">
        <f ca="1">IF($F5725,OFFSET(start_50,LOLP!$D5725+(1-$C5725)*24,LOLP!$B5725),0)</f>
        <v>0</v>
      </c>
      <c r="M5725" s="25">
        <f t="shared" ca="1" si="625"/>
        <v>0</v>
      </c>
      <c r="N5725" s="25">
        <f t="shared" ca="1" si="626"/>
        <v>0</v>
      </c>
      <c r="O5725" s="15" t="e">
        <f t="shared" ca="1" si="627"/>
        <v>#DIV/0!</v>
      </c>
      <c r="P5725" s="15" t="e">
        <f t="shared" ca="1" si="628"/>
        <v>#DIV/0!</v>
      </c>
    </row>
    <row r="5726" spans="1:16" x14ac:dyDescent="0.25">
      <c r="A5726" s="1">
        <f t="shared" si="629"/>
        <v>43339</v>
      </c>
      <c r="B5726" s="7">
        <f t="shared" si="624"/>
        <v>8</v>
      </c>
      <c r="C5726" s="4">
        <f>INDEX(Calendar!$E$3:$E$367,MATCH(LOLP!$A5726,Calendar!$B$3:$B$367,0))</f>
        <v>1</v>
      </c>
      <c r="D5726" s="2">
        <f t="shared" si="630"/>
        <v>11</v>
      </c>
      <c r="E5726" s="36">
        <v>29318</v>
      </c>
      <c r="F5726" s="7">
        <f>IFERROR(IF(INDEX('Temperature Data'!$AA$15:$AA$348,MATCH(LOLP!A5726,'Temperature Data'!$B$15:$B$348,0))&gt;IF(B5726=9,$G$2,LOLP!$F$2),1,0),0)</f>
        <v>0</v>
      </c>
      <c r="G5726" s="7">
        <f>SUMIFS(LOLP!$F$4:$F$8763,$C$4:$C$8763,$C5726,$B$4:$B$8763,$B5726,$D$4:$D$8763,$D5726)</f>
        <v>9</v>
      </c>
      <c r="H5726" s="7">
        <f>COUNTIFS(Calendar!$E$3:$E$367,LOLP!C5726,Calendar!$D$3:$D$367,LOLP!B5726)</f>
        <v>23</v>
      </c>
      <c r="I5726" s="7">
        <f ca="1">IF($F5726=1,OFFSET(start_norps,LOLP!$D5726+(1-$C5726)*24,LOLP!$B5726)*H5726/G5726,0)</f>
        <v>0</v>
      </c>
      <c r="J5726" s="7">
        <f ca="1">IF($F5726=1,OFFSET(start_33,LOLP!$D5726+(1-$C5726)*24,LOLP!$B5726)*H5726/G5726,0)</f>
        <v>0</v>
      </c>
      <c r="K5726" s="7">
        <f ca="1">IF($F5726,OFFSET(start_40,LOLP!$D5726+(1-$C5726)*24,LOLP!$B5726),0)</f>
        <v>0</v>
      </c>
      <c r="L5726" s="7">
        <f ca="1">IF($F5726,OFFSET(start_50,LOLP!$D5726+(1-$C5726)*24,LOLP!$B5726),0)</f>
        <v>0</v>
      </c>
      <c r="M5726" s="25">
        <f t="shared" ca="1" si="625"/>
        <v>0</v>
      </c>
      <c r="N5726" s="25">
        <f t="shared" ca="1" si="626"/>
        <v>0</v>
      </c>
      <c r="O5726" s="15" t="e">
        <f t="shared" ca="1" si="627"/>
        <v>#DIV/0!</v>
      </c>
      <c r="P5726" s="15" t="e">
        <f t="shared" ca="1" si="628"/>
        <v>#DIV/0!</v>
      </c>
    </row>
    <row r="5727" spans="1:16" x14ac:dyDescent="0.25">
      <c r="A5727" s="1">
        <f t="shared" si="629"/>
        <v>43339</v>
      </c>
      <c r="B5727" s="7">
        <f t="shared" si="624"/>
        <v>8</v>
      </c>
      <c r="C5727" s="4">
        <f>INDEX(Calendar!$E$3:$E$367,MATCH(LOLP!$A5727,Calendar!$B$3:$B$367,0))</f>
        <v>1</v>
      </c>
      <c r="D5727" s="2">
        <f t="shared" si="630"/>
        <v>12</v>
      </c>
      <c r="E5727" s="36">
        <v>29893</v>
      </c>
      <c r="F5727" s="7">
        <f>IFERROR(IF(INDEX('Temperature Data'!$AA$15:$AA$348,MATCH(LOLP!A5727,'Temperature Data'!$B$15:$B$348,0))&gt;IF(B5727=9,$G$2,LOLP!$F$2),1,0),0)</f>
        <v>0</v>
      </c>
      <c r="G5727" s="7">
        <f>SUMIFS(LOLP!$F$4:$F$8763,$C$4:$C$8763,$C5727,$B$4:$B$8763,$B5727,$D$4:$D$8763,$D5727)</f>
        <v>9</v>
      </c>
      <c r="H5727" s="7">
        <f>COUNTIFS(Calendar!$E$3:$E$367,LOLP!C5727,Calendar!$D$3:$D$367,LOLP!B5727)</f>
        <v>23</v>
      </c>
      <c r="I5727" s="7">
        <f ca="1">IF($F5727=1,OFFSET(start_norps,LOLP!$D5727+(1-$C5727)*24,LOLP!$B5727)*H5727/G5727,0)</f>
        <v>0</v>
      </c>
      <c r="J5727" s="7">
        <f ca="1">IF($F5727=1,OFFSET(start_33,LOLP!$D5727+(1-$C5727)*24,LOLP!$B5727)*H5727/G5727,0)</f>
        <v>0</v>
      </c>
      <c r="K5727" s="7">
        <f ca="1">IF($F5727,OFFSET(start_40,LOLP!$D5727+(1-$C5727)*24,LOLP!$B5727),0)</f>
        <v>0</v>
      </c>
      <c r="L5727" s="7">
        <f ca="1">IF($F5727,OFFSET(start_50,LOLP!$D5727+(1-$C5727)*24,LOLP!$B5727),0)</f>
        <v>0</v>
      </c>
      <c r="M5727" s="25">
        <f t="shared" ca="1" si="625"/>
        <v>0</v>
      </c>
      <c r="N5727" s="25">
        <f t="shared" ca="1" si="626"/>
        <v>0</v>
      </c>
      <c r="O5727" s="15" t="e">
        <f t="shared" ca="1" si="627"/>
        <v>#DIV/0!</v>
      </c>
      <c r="P5727" s="15" t="e">
        <f t="shared" ca="1" si="628"/>
        <v>#DIV/0!</v>
      </c>
    </row>
    <row r="5728" spans="1:16" x14ac:dyDescent="0.25">
      <c r="A5728" s="1">
        <f t="shared" si="629"/>
        <v>43339</v>
      </c>
      <c r="B5728" s="7">
        <f t="shared" si="624"/>
        <v>8</v>
      </c>
      <c r="C5728" s="4">
        <f>INDEX(Calendar!$E$3:$E$367,MATCH(LOLP!$A5728,Calendar!$B$3:$B$367,0))</f>
        <v>1</v>
      </c>
      <c r="D5728" s="2">
        <f t="shared" si="630"/>
        <v>13</v>
      </c>
      <c r="E5728" s="36">
        <v>30811</v>
      </c>
      <c r="F5728" s="7">
        <f>IFERROR(IF(INDEX('Temperature Data'!$AA$15:$AA$348,MATCH(LOLP!A5728,'Temperature Data'!$B$15:$B$348,0))&gt;IF(B5728=9,$G$2,LOLP!$F$2),1,0),0)</f>
        <v>0</v>
      </c>
      <c r="G5728" s="7">
        <f>SUMIFS(LOLP!$F$4:$F$8763,$C$4:$C$8763,$C5728,$B$4:$B$8763,$B5728,$D$4:$D$8763,$D5728)</f>
        <v>9</v>
      </c>
      <c r="H5728" s="7">
        <f>COUNTIFS(Calendar!$E$3:$E$367,LOLP!C5728,Calendar!$D$3:$D$367,LOLP!B5728)</f>
        <v>23</v>
      </c>
      <c r="I5728" s="7">
        <f ca="1">IF($F5728=1,OFFSET(start_norps,LOLP!$D5728+(1-$C5728)*24,LOLP!$B5728)*H5728/G5728,0)</f>
        <v>0</v>
      </c>
      <c r="J5728" s="7">
        <f ca="1">IF($F5728=1,OFFSET(start_33,LOLP!$D5728+(1-$C5728)*24,LOLP!$B5728)*H5728/G5728,0)</f>
        <v>0</v>
      </c>
      <c r="K5728" s="7">
        <f ca="1">IF($F5728,OFFSET(start_40,LOLP!$D5728+(1-$C5728)*24,LOLP!$B5728),0)</f>
        <v>0</v>
      </c>
      <c r="L5728" s="7">
        <f ca="1">IF($F5728,OFFSET(start_50,LOLP!$D5728+(1-$C5728)*24,LOLP!$B5728),0)</f>
        <v>0</v>
      </c>
      <c r="M5728" s="25">
        <f t="shared" ca="1" si="625"/>
        <v>0</v>
      </c>
      <c r="N5728" s="25">
        <f t="shared" ca="1" si="626"/>
        <v>0</v>
      </c>
      <c r="O5728" s="15" t="e">
        <f t="shared" ca="1" si="627"/>
        <v>#DIV/0!</v>
      </c>
      <c r="P5728" s="15" t="e">
        <f t="shared" ca="1" si="628"/>
        <v>#DIV/0!</v>
      </c>
    </row>
    <row r="5729" spans="1:16" x14ac:dyDescent="0.25">
      <c r="A5729" s="1">
        <f t="shared" si="629"/>
        <v>43339</v>
      </c>
      <c r="B5729" s="7">
        <f t="shared" si="624"/>
        <v>8</v>
      </c>
      <c r="C5729" s="4">
        <f>INDEX(Calendar!$E$3:$E$367,MATCH(LOLP!$A5729,Calendar!$B$3:$B$367,0))</f>
        <v>1</v>
      </c>
      <c r="D5729" s="2">
        <f t="shared" si="630"/>
        <v>14</v>
      </c>
      <c r="E5729" s="36">
        <v>32124</v>
      </c>
      <c r="F5729" s="7">
        <f>IFERROR(IF(INDEX('Temperature Data'!$AA$15:$AA$348,MATCH(LOLP!A5729,'Temperature Data'!$B$15:$B$348,0))&gt;IF(B5729=9,$G$2,LOLP!$F$2),1,0),0)</f>
        <v>0</v>
      </c>
      <c r="G5729" s="7">
        <f>SUMIFS(LOLP!$F$4:$F$8763,$C$4:$C$8763,$C5729,$B$4:$B$8763,$B5729,$D$4:$D$8763,$D5729)</f>
        <v>9</v>
      </c>
      <c r="H5729" s="7">
        <f>COUNTIFS(Calendar!$E$3:$E$367,LOLP!C5729,Calendar!$D$3:$D$367,LOLP!B5729)</f>
        <v>23</v>
      </c>
      <c r="I5729" s="7">
        <f ca="1">IF($F5729=1,OFFSET(start_norps,LOLP!$D5729+(1-$C5729)*24,LOLP!$B5729)*H5729/G5729,0)</f>
        <v>0</v>
      </c>
      <c r="J5729" s="7">
        <f ca="1">IF($F5729=1,OFFSET(start_33,LOLP!$D5729+(1-$C5729)*24,LOLP!$B5729)*H5729/G5729,0)</f>
        <v>0</v>
      </c>
      <c r="K5729" s="7">
        <f ca="1">IF($F5729,OFFSET(start_40,LOLP!$D5729+(1-$C5729)*24,LOLP!$B5729),0)</f>
        <v>0</v>
      </c>
      <c r="L5729" s="7">
        <f ca="1">IF($F5729,OFFSET(start_50,LOLP!$D5729+(1-$C5729)*24,LOLP!$B5729),0)</f>
        <v>0</v>
      </c>
      <c r="M5729" s="25">
        <f t="shared" ca="1" si="625"/>
        <v>0</v>
      </c>
      <c r="N5729" s="25">
        <f t="shared" ca="1" si="626"/>
        <v>0</v>
      </c>
      <c r="O5729" s="15" t="e">
        <f t="shared" ca="1" si="627"/>
        <v>#DIV/0!</v>
      </c>
      <c r="P5729" s="15" t="e">
        <f t="shared" ca="1" si="628"/>
        <v>#DIV/0!</v>
      </c>
    </row>
    <row r="5730" spans="1:16" x14ac:dyDescent="0.25">
      <c r="A5730" s="1">
        <f t="shared" si="629"/>
        <v>43339</v>
      </c>
      <c r="B5730" s="7">
        <f t="shared" si="624"/>
        <v>8</v>
      </c>
      <c r="C5730" s="4">
        <f>INDEX(Calendar!$E$3:$E$367,MATCH(LOLP!$A5730,Calendar!$B$3:$B$367,0))</f>
        <v>1</v>
      </c>
      <c r="D5730" s="2">
        <f t="shared" si="630"/>
        <v>15</v>
      </c>
      <c r="E5730" s="36">
        <v>33509</v>
      </c>
      <c r="F5730" s="7">
        <f>IFERROR(IF(INDEX('Temperature Data'!$AA$15:$AA$348,MATCH(LOLP!A5730,'Temperature Data'!$B$15:$B$348,0))&gt;IF(B5730=9,$G$2,LOLP!$F$2),1,0),0)</f>
        <v>0</v>
      </c>
      <c r="G5730" s="7">
        <f>SUMIFS(LOLP!$F$4:$F$8763,$C$4:$C$8763,$C5730,$B$4:$B$8763,$B5730,$D$4:$D$8763,$D5730)</f>
        <v>9</v>
      </c>
      <c r="H5730" s="7">
        <f>COUNTIFS(Calendar!$E$3:$E$367,LOLP!C5730,Calendar!$D$3:$D$367,LOLP!B5730)</f>
        <v>23</v>
      </c>
      <c r="I5730" s="7">
        <f ca="1">IF($F5730=1,OFFSET(start_norps,LOLP!$D5730+(1-$C5730)*24,LOLP!$B5730)*H5730/G5730,0)</f>
        <v>0</v>
      </c>
      <c r="J5730" s="7">
        <f ca="1">IF($F5730=1,OFFSET(start_33,LOLP!$D5730+(1-$C5730)*24,LOLP!$B5730)*H5730/G5730,0)</f>
        <v>0</v>
      </c>
      <c r="K5730" s="7">
        <f ca="1">IF($F5730,OFFSET(start_40,LOLP!$D5730+(1-$C5730)*24,LOLP!$B5730),0)</f>
        <v>0</v>
      </c>
      <c r="L5730" s="7">
        <f ca="1">IF($F5730,OFFSET(start_50,LOLP!$D5730+(1-$C5730)*24,LOLP!$B5730),0)</f>
        <v>0</v>
      </c>
      <c r="M5730" s="25">
        <f t="shared" ca="1" si="625"/>
        <v>0</v>
      </c>
      <c r="N5730" s="25">
        <f t="shared" ca="1" si="626"/>
        <v>0</v>
      </c>
      <c r="O5730" s="15" t="e">
        <f t="shared" ca="1" si="627"/>
        <v>#DIV/0!</v>
      </c>
      <c r="P5730" s="15" t="e">
        <f t="shared" ca="1" si="628"/>
        <v>#DIV/0!</v>
      </c>
    </row>
    <row r="5731" spans="1:16" x14ac:dyDescent="0.25">
      <c r="A5731" s="1">
        <f t="shared" si="629"/>
        <v>43339</v>
      </c>
      <c r="B5731" s="7">
        <f t="shared" si="624"/>
        <v>8</v>
      </c>
      <c r="C5731" s="4">
        <f>INDEX(Calendar!$E$3:$E$367,MATCH(LOLP!$A5731,Calendar!$B$3:$B$367,0))</f>
        <v>1</v>
      </c>
      <c r="D5731" s="2">
        <f t="shared" si="630"/>
        <v>16</v>
      </c>
      <c r="E5731" s="36">
        <v>34581</v>
      </c>
      <c r="F5731" s="7">
        <f>IFERROR(IF(INDEX('Temperature Data'!$AA$15:$AA$348,MATCH(LOLP!A5731,'Temperature Data'!$B$15:$B$348,0))&gt;IF(B5731=9,$G$2,LOLP!$F$2),1,0),0)</f>
        <v>0</v>
      </c>
      <c r="G5731" s="7">
        <f>SUMIFS(LOLP!$F$4:$F$8763,$C$4:$C$8763,$C5731,$B$4:$B$8763,$B5731,$D$4:$D$8763,$D5731)</f>
        <v>9</v>
      </c>
      <c r="H5731" s="7">
        <f>COUNTIFS(Calendar!$E$3:$E$367,LOLP!C5731,Calendar!$D$3:$D$367,LOLP!B5731)</f>
        <v>23</v>
      </c>
      <c r="I5731" s="7">
        <f ca="1">IF($F5731=1,OFFSET(start_norps,LOLP!$D5731+(1-$C5731)*24,LOLP!$B5731)*H5731/G5731,0)</f>
        <v>0</v>
      </c>
      <c r="J5731" s="7">
        <f ca="1">IF($F5731=1,OFFSET(start_33,LOLP!$D5731+(1-$C5731)*24,LOLP!$B5731)*H5731/G5731,0)</f>
        <v>0</v>
      </c>
      <c r="K5731" s="7">
        <f ca="1">IF($F5731,OFFSET(start_40,LOLP!$D5731+(1-$C5731)*24,LOLP!$B5731),0)</f>
        <v>0</v>
      </c>
      <c r="L5731" s="7">
        <f ca="1">IF($F5731,OFFSET(start_50,LOLP!$D5731+(1-$C5731)*24,LOLP!$B5731),0)</f>
        <v>0</v>
      </c>
      <c r="M5731" s="25">
        <f t="shared" ca="1" si="625"/>
        <v>0</v>
      </c>
      <c r="N5731" s="25">
        <f t="shared" ca="1" si="626"/>
        <v>0</v>
      </c>
      <c r="O5731" s="15" t="e">
        <f t="shared" ca="1" si="627"/>
        <v>#DIV/0!</v>
      </c>
      <c r="P5731" s="15" t="e">
        <f t="shared" ca="1" si="628"/>
        <v>#DIV/0!</v>
      </c>
    </row>
    <row r="5732" spans="1:16" x14ac:dyDescent="0.25">
      <c r="A5732" s="1">
        <f t="shared" si="629"/>
        <v>43339</v>
      </c>
      <c r="B5732" s="7">
        <f t="shared" si="624"/>
        <v>8</v>
      </c>
      <c r="C5732" s="4">
        <f>INDEX(Calendar!$E$3:$E$367,MATCH(LOLP!$A5732,Calendar!$B$3:$B$367,0))</f>
        <v>1</v>
      </c>
      <c r="D5732" s="2">
        <f t="shared" si="630"/>
        <v>17</v>
      </c>
      <c r="E5732" s="36">
        <v>35201</v>
      </c>
      <c r="F5732" s="7">
        <f>IFERROR(IF(INDEX('Temperature Data'!$AA$15:$AA$348,MATCH(LOLP!A5732,'Temperature Data'!$B$15:$B$348,0))&gt;IF(B5732=9,$G$2,LOLP!$F$2),1,0),0)</f>
        <v>0</v>
      </c>
      <c r="G5732" s="7">
        <f>SUMIFS(LOLP!$F$4:$F$8763,$C$4:$C$8763,$C5732,$B$4:$B$8763,$B5732,$D$4:$D$8763,$D5732)</f>
        <v>9</v>
      </c>
      <c r="H5732" s="7">
        <f>COUNTIFS(Calendar!$E$3:$E$367,LOLP!C5732,Calendar!$D$3:$D$367,LOLP!B5732)</f>
        <v>23</v>
      </c>
      <c r="I5732" s="7">
        <f ca="1">IF($F5732=1,OFFSET(start_norps,LOLP!$D5732+(1-$C5732)*24,LOLP!$B5732)*H5732/G5732,0)</f>
        <v>0</v>
      </c>
      <c r="J5732" s="7">
        <f ca="1">IF($F5732=1,OFFSET(start_33,LOLP!$D5732+(1-$C5732)*24,LOLP!$B5732)*H5732/G5732,0)</f>
        <v>0</v>
      </c>
      <c r="K5732" s="7">
        <f ca="1">IF($F5732,OFFSET(start_40,LOLP!$D5732+(1-$C5732)*24,LOLP!$B5732),0)</f>
        <v>0</v>
      </c>
      <c r="L5732" s="7">
        <f ca="1">IF($F5732,OFFSET(start_50,LOLP!$D5732+(1-$C5732)*24,LOLP!$B5732),0)</f>
        <v>0</v>
      </c>
      <c r="M5732" s="25">
        <f t="shared" ca="1" si="625"/>
        <v>0</v>
      </c>
      <c r="N5732" s="25">
        <f t="shared" ca="1" si="626"/>
        <v>0</v>
      </c>
      <c r="O5732" s="15" t="e">
        <f t="shared" ca="1" si="627"/>
        <v>#DIV/0!</v>
      </c>
      <c r="P5732" s="15" t="e">
        <f t="shared" ca="1" si="628"/>
        <v>#DIV/0!</v>
      </c>
    </row>
    <row r="5733" spans="1:16" x14ac:dyDescent="0.25">
      <c r="A5733" s="1">
        <f t="shared" si="629"/>
        <v>43339</v>
      </c>
      <c r="B5733" s="7">
        <f t="shared" si="624"/>
        <v>8</v>
      </c>
      <c r="C5733" s="4">
        <f>INDEX(Calendar!$E$3:$E$367,MATCH(LOLP!$A5733,Calendar!$B$3:$B$367,0))</f>
        <v>1</v>
      </c>
      <c r="D5733" s="2">
        <f t="shared" si="630"/>
        <v>18</v>
      </c>
      <c r="E5733" s="36">
        <v>34982</v>
      </c>
      <c r="F5733" s="7">
        <f>IFERROR(IF(INDEX('Temperature Data'!$AA$15:$AA$348,MATCH(LOLP!A5733,'Temperature Data'!$B$15:$B$348,0))&gt;IF(B5733=9,$G$2,LOLP!$F$2),1,0),0)</f>
        <v>0</v>
      </c>
      <c r="G5733" s="7">
        <f>SUMIFS(LOLP!$F$4:$F$8763,$C$4:$C$8763,$C5733,$B$4:$B$8763,$B5733,$D$4:$D$8763,$D5733)</f>
        <v>9</v>
      </c>
      <c r="H5733" s="7">
        <f>COUNTIFS(Calendar!$E$3:$E$367,LOLP!C5733,Calendar!$D$3:$D$367,LOLP!B5733)</f>
        <v>23</v>
      </c>
      <c r="I5733" s="7">
        <f ca="1">IF($F5733=1,OFFSET(start_norps,LOLP!$D5733+(1-$C5733)*24,LOLP!$B5733)*H5733/G5733,0)</f>
        <v>0</v>
      </c>
      <c r="J5733" s="7">
        <f ca="1">IF($F5733=1,OFFSET(start_33,LOLP!$D5733+(1-$C5733)*24,LOLP!$B5733)*H5733/G5733,0)</f>
        <v>0</v>
      </c>
      <c r="K5733" s="7">
        <f ca="1">IF($F5733,OFFSET(start_40,LOLP!$D5733+(1-$C5733)*24,LOLP!$B5733),0)</f>
        <v>0</v>
      </c>
      <c r="L5733" s="7">
        <f ca="1">IF($F5733,OFFSET(start_50,LOLP!$D5733+(1-$C5733)*24,LOLP!$B5733),0)</f>
        <v>0</v>
      </c>
      <c r="M5733" s="25">
        <f t="shared" ca="1" si="625"/>
        <v>0</v>
      </c>
      <c r="N5733" s="25">
        <f t="shared" ca="1" si="626"/>
        <v>0</v>
      </c>
      <c r="O5733" s="15" t="e">
        <f t="shared" ca="1" si="627"/>
        <v>#DIV/0!</v>
      </c>
      <c r="P5733" s="15" t="e">
        <f t="shared" ca="1" si="628"/>
        <v>#DIV/0!</v>
      </c>
    </row>
    <row r="5734" spans="1:16" x14ac:dyDescent="0.25">
      <c r="A5734" s="1">
        <f t="shared" si="629"/>
        <v>43339</v>
      </c>
      <c r="B5734" s="7">
        <f t="shared" si="624"/>
        <v>8</v>
      </c>
      <c r="C5734" s="4">
        <f>INDEX(Calendar!$E$3:$E$367,MATCH(LOLP!$A5734,Calendar!$B$3:$B$367,0))</f>
        <v>1</v>
      </c>
      <c r="D5734" s="2">
        <f t="shared" si="630"/>
        <v>19</v>
      </c>
      <c r="E5734" s="36">
        <v>34492</v>
      </c>
      <c r="F5734" s="7">
        <f>IFERROR(IF(INDEX('Temperature Data'!$AA$15:$AA$348,MATCH(LOLP!A5734,'Temperature Data'!$B$15:$B$348,0))&gt;IF(B5734=9,$G$2,LOLP!$F$2),1,0),0)</f>
        <v>0</v>
      </c>
      <c r="G5734" s="7">
        <f>SUMIFS(LOLP!$F$4:$F$8763,$C$4:$C$8763,$C5734,$B$4:$B$8763,$B5734,$D$4:$D$8763,$D5734)</f>
        <v>9</v>
      </c>
      <c r="H5734" s="7">
        <f>COUNTIFS(Calendar!$E$3:$E$367,LOLP!C5734,Calendar!$D$3:$D$367,LOLP!B5734)</f>
        <v>23</v>
      </c>
      <c r="I5734" s="7">
        <f ca="1">IF($F5734=1,OFFSET(start_norps,LOLP!$D5734+(1-$C5734)*24,LOLP!$B5734)*H5734/G5734,0)</f>
        <v>0</v>
      </c>
      <c r="J5734" s="7">
        <f ca="1">IF($F5734=1,OFFSET(start_33,LOLP!$D5734+(1-$C5734)*24,LOLP!$B5734)*H5734/G5734,0)</f>
        <v>0</v>
      </c>
      <c r="K5734" s="7">
        <f ca="1">IF($F5734,OFFSET(start_40,LOLP!$D5734+(1-$C5734)*24,LOLP!$B5734),0)</f>
        <v>0</v>
      </c>
      <c r="L5734" s="7">
        <f ca="1">IF($F5734,OFFSET(start_50,LOLP!$D5734+(1-$C5734)*24,LOLP!$B5734),0)</f>
        <v>0</v>
      </c>
      <c r="M5734" s="25">
        <f t="shared" ca="1" si="625"/>
        <v>0</v>
      </c>
      <c r="N5734" s="25">
        <f t="shared" ca="1" si="626"/>
        <v>0</v>
      </c>
      <c r="O5734" s="15" t="e">
        <f t="shared" ca="1" si="627"/>
        <v>#DIV/0!</v>
      </c>
      <c r="P5734" s="15" t="e">
        <f t="shared" ca="1" si="628"/>
        <v>#DIV/0!</v>
      </c>
    </row>
    <row r="5735" spans="1:16" x14ac:dyDescent="0.25">
      <c r="A5735" s="1">
        <f t="shared" si="629"/>
        <v>43339</v>
      </c>
      <c r="B5735" s="7">
        <f t="shared" si="624"/>
        <v>8</v>
      </c>
      <c r="C5735" s="4">
        <f>INDEX(Calendar!$E$3:$E$367,MATCH(LOLP!$A5735,Calendar!$B$3:$B$367,0))</f>
        <v>1</v>
      </c>
      <c r="D5735" s="2">
        <f t="shared" si="630"/>
        <v>20</v>
      </c>
      <c r="E5735" s="36">
        <v>34102</v>
      </c>
      <c r="F5735" s="7">
        <f>IFERROR(IF(INDEX('Temperature Data'!$AA$15:$AA$348,MATCH(LOLP!A5735,'Temperature Data'!$B$15:$B$348,0))&gt;IF(B5735=9,$G$2,LOLP!$F$2),1,0),0)</f>
        <v>0</v>
      </c>
      <c r="G5735" s="7">
        <f>SUMIFS(LOLP!$F$4:$F$8763,$C$4:$C$8763,$C5735,$B$4:$B$8763,$B5735,$D$4:$D$8763,$D5735)</f>
        <v>9</v>
      </c>
      <c r="H5735" s="7">
        <f>COUNTIFS(Calendar!$E$3:$E$367,LOLP!C5735,Calendar!$D$3:$D$367,LOLP!B5735)</f>
        <v>23</v>
      </c>
      <c r="I5735" s="7">
        <f ca="1">IF($F5735=1,OFFSET(start_norps,LOLP!$D5735+(1-$C5735)*24,LOLP!$B5735)*H5735/G5735,0)</f>
        <v>0</v>
      </c>
      <c r="J5735" s="7">
        <f ca="1">IF($F5735=1,OFFSET(start_33,LOLP!$D5735+(1-$C5735)*24,LOLP!$B5735)*H5735/G5735,0)</f>
        <v>0</v>
      </c>
      <c r="K5735" s="7">
        <f ca="1">IF($F5735,OFFSET(start_40,LOLP!$D5735+(1-$C5735)*24,LOLP!$B5735),0)</f>
        <v>0</v>
      </c>
      <c r="L5735" s="7">
        <f ca="1">IF($F5735,OFFSET(start_50,LOLP!$D5735+(1-$C5735)*24,LOLP!$B5735),0)</f>
        <v>0</v>
      </c>
      <c r="M5735" s="25">
        <f t="shared" ca="1" si="625"/>
        <v>0</v>
      </c>
      <c r="N5735" s="25">
        <f t="shared" ca="1" si="626"/>
        <v>0</v>
      </c>
      <c r="O5735" s="15" t="e">
        <f t="shared" ca="1" si="627"/>
        <v>#DIV/0!</v>
      </c>
      <c r="P5735" s="15" t="e">
        <f t="shared" ca="1" si="628"/>
        <v>#DIV/0!</v>
      </c>
    </row>
    <row r="5736" spans="1:16" x14ac:dyDescent="0.25">
      <c r="A5736" s="1">
        <f t="shared" si="629"/>
        <v>43339</v>
      </c>
      <c r="B5736" s="7">
        <f t="shared" si="624"/>
        <v>8</v>
      </c>
      <c r="C5736" s="4">
        <f>INDEX(Calendar!$E$3:$E$367,MATCH(LOLP!$A5736,Calendar!$B$3:$B$367,0))</f>
        <v>1</v>
      </c>
      <c r="D5736" s="2">
        <f t="shared" si="630"/>
        <v>21</v>
      </c>
      <c r="E5736" s="36">
        <v>32118</v>
      </c>
      <c r="F5736" s="7">
        <f>IFERROR(IF(INDEX('Temperature Data'!$AA$15:$AA$348,MATCH(LOLP!A5736,'Temperature Data'!$B$15:$B$348,0))&gt;IF(B5736=9,$G$2,LOLP!$F$2),1,0),0)</f>
        <v>0</v>
      </c>
      <c r="G5736" s="7">
        <f>SUMIFS(LOLP!$F$4:$F$8763,$C$4:$C$8763,$C5736,$B$4:$B$8763,$B5736,$D$4:$D$8763,$D5736)</f>
        <v>9</v>
      </c>
      <c r="H5736" s="7">
        <f>COUNTIFS(Calendar!$E$3:$E$367,LOLP!C5736,Calendar!$D$3:$D$367,LOLP!B5736)</f>
        <v>23</v>
      </c>
      <c r="I5736" s="7">
        <f ca="1">IF($F5736=1,OFFSET(start_norps,LOLP!$D5736+(1-$C5736)*24,LOLP!$B5736)*H5736/G5736,0)</f>
        <v>0</v>
      </c>
      <c r="J5736" s="7">
        <f ca="1">IF($F5736=1,OFFSET(start_33,LOLP!$D5736+(1-$C5736)*24,LOLP!$B5736)*H5736/G5736,0)</f>
        <v>0</v>
      </c>
      <c r="K5736" s="7">
        <f ca="1">IF($F5736,OFFSET(start_40,LOLP!$D5736+(1-$C5736)*24,LOLP!$B5736),0)</f>
        <v>0</v>
      </c>
      <c r="L5736" s="7">
        <f ca="1">IF($F5736,OFFSET(start_50,LOLP!$D5736+(1-$C5736)*24,LOLP!$B5736),0)</f>
        <v>0</v>
      </c>
      <c r="M5736" s="25">
        <f t="shared" ca="1" si="625"/>
        <v>0</v>
      </c>
      <c r="N5736" s="25">
        <f t="shared" ca="1" si="626"/>
        <v>0</v>
      </c>
      <c r="O5736" s="15" t="e">
        <f t="shared" ca="1" si="627"/>
        <v>#DIV/0!</v>
      </c>
      <c r="P5736" s="15" t="e">
        <f t="shared" ca="1" si="628"/>
        <v>#DIV/0!</v>
      </c>
    </row>
    <row r="5737" spans="1:16" x14ac:dyDescent="0.25">
      <c r="A5737" s="1">
        <f t="shared" si="629"/>
        <v>43339</v>
      </c>
      <c r="B5737" s="7">
        <f t="shared" si="624"/>
        <v>8</v>
      </c>
      <c r="C5737" s="4">
        <f>INDEX(Calendar!$E$3:$E$367,MATCH(LOLP!$A5737,Calendar!$B$3:$B$367,0))</f>
        <v>1</v>
      </c>
      <c r="D5737" s="2">
        <f t="shared" si="630"/>
        <v>22</v>
      </c>
      <c r="E5737" s="36">
        <v>29245</v>
      </c>
      <c r="F5737" s="7">
        <f>IFERROR(IF(INDEX('Temperature Data'!$AA$15:$AA$348,MATCH(LOLP!A5737,'Temperature Data'!$B$15:$B$348,0))&gt;IF(B5737=9,$G$2,LOLP!$F$2),1,0),0)</f>
        <v>0</v>
      </c>
      <c r="G5737" s="7">
        <f>SUMIFS(LOLP!$F$4:$F$8763,$C$4:$C$8763,$C5737,$B$4:$B$8763,$B5737,$D$4:$D$8763,$D5737)</f>
        <v>9</v>
      </c>
      <c r="H5737" s="7">
        <f>COUNTIFS(Calendar!$E$3:$E$367,LOLP!C5737,Calendar!$D$3:$D$367,LOLP!B5737)</f>
        <v>23</v>
      </c>
      <c r="I5737" s="7">
        <f ca="1">IF($F5737=1,OFFSET(start_norps,LOLP!$D5737+(1-$C5737)*24,LOLP!$B5737)*H5737/G5737,0)</f>
        <v>0</v>
      </c>
      <c r="J5737" s="7">
        <f ca="1">IF($F5737=1,OFFSET(start_33,LOLP!$D5737+(1-$C5737)*24,LOLP!$B5737)*H5737/G5737,0)</f>
        <v>0</v>
      </c>
      <c r="K5737" s="7">
        <f ca="1">IF($F5737,OFFSET(start_40,LOLP!$D5737+(1-$C5737)*24,LOLP!$B5737),0)</f>
        <v>0</v>
      </c>
      <c r="L5737" s="7">
        <f ca="1">IF($F5737,OFFSET(start_50,LOLP!$D5737+(1-$C5737)*24,LOLP!$B5737),0)</f>
        <v>0</v>
      </c>
      <c r="M5737" s="25">
        <f t="shared" ca="1" si="625"/>
        <v>0</v>
      </c>
      <c r="N5737" s="25">
        <f t="shared" ca="1" si="626"/>
        <v>0</v>
      </c>
      <c r="O5737" s="15" t="e">
        <f t="shared" ca="1" si="627"/>
        <v>#DIV/0!</v>
      </c>
      <c r="P5737" s="15" t="e">
        <f t="shared" ca="1" si="628"/>
        <v>#DIV/0!</v>
      </c>
    </row>
    <row r="5738" spans="1:16" x14ac:dyDescent="0.25">
      <c r="A5738" s="1">
        <f t="shared" si="629"/>
        <v>43339</v>
      </c>
      <c r="B5738" s="7">
        <f t="shared" si="624"/>
        <v>8</v>
      </c>
      <c r="C5738" s="4">
        <f>INDEX(Calendar!$E$3:$E$367,MATCH(LOLP!$A5738,Calendar!$B$3:$B$367,0))</f>
        <v>1</v>
      </c>
      <c r="D5738" s="2">
        <f t="shared" si="630"/>
        <v>23</v>
      </c>
      <c r="E5738" s="36">
        <v>26872</v>
      </c>
      <c r="F5738" s="7">
        <f>IFERROR(IF(INDEX('Temperature Data'!$AA$15:$AA$348,MATCH(LOLP!A5738,'Temperature Data'!$B$15:$B$348,0))&gt;IF(B5738=9,$G$2,LOLP!$F$2),1,0),0)</f>
        <v>0</v>
      </c>
      <c r="G5738" s="7">
        <f>SUMIFS(LOLP!$F$4:$F$8763,$C$4:$C$8763,$C5738,$B$4:$B$8763,$B5738,$D$4:$D$8763,$D5738)</f>
        <v>9</v>
      </c>
      <c r="H5738" s="7">
        <f>COUNTIFS(Calendar!$E$3:$E$367,LOLP!C5738,Calendar!$D$3:$D$367,LOLP!B5738)</f>
        <v>23</v>
      </c>
      <c r="I5738" s="7">
        <f ca="1">IF($F5738=1,OFFSET(start_norps,LOLP!$D5738+(1-$C5738)*24,LOLP!$B5738)*H5738/G5738,0)</f>
        <v>0</v>
      </c>
      <c r="J5738" s="7">
        <f ca="1">IF($F5738=1,OFFSET(start_33,LOLP!$D5738+(1-$C5738)*24,LOLP!$B5738)*H5738/G5738,0)</f>
        <v>0</v>
      </c>
      <c r="K5738" s="7">
        <f ca="1">IF($F5738,OFFSET(start_40,LOLP!$D5738+(1-$C5738)*24,LOLP!$B5738),0)</f>
        <v>0</v>
      </c>
      <c r="L5738" s="7">
        <f ca="1">IF($F5738,OFFSET(start_50,LOLP!$D5738+(1-$C5738)*24,LOLP!$B5738),0)</f>
        <v>0</v>
      </c>
      <c r="M5738" s="25">
        <f t="shared" ca="1" si="625"/>
        <v>0</v>
      </c>
      <c r="N5738" s="25">
        <f t="shared" ca="1" si="626"/>
        <v>0</v>
      </c>
      <c r="O5738" s="15" t="e">
        <f t="shared" ca="1" si="627"/>
        <v>#DIV/0!</v>
      </c>
      <c r="P5738" s="15" t="e">
        <f t="shared" ca="1" si="628"/>
        <v>#DIV/0!</v>
      </c>
    </row>
    <row r="5739" spans="1:16" x14ac:dyDescent="0.25">
      <c r="A5739" s="1">
        <f t="shared" si="629"/>
        <v>43339</v>
      </c>
      <c r="B5739" s="7">
        <f t="shared" si="624"/>
        <v>8</v>
      </c>
      <c r="C5739" s="4">
        <f>INDEX(Calendar!$E$3:$E$367,MATCH(LOLP!$A5739,Calendar!$B$3:$B$367,0))</f>
        <v>1</v>
      </c>
      <c r="D5739" s="2">
        <f t="shared" si="630"/>
        <v>24</v>
      </c>
      <c r="E5739" s="36">
        <v>25210</v>
      </c>
      <c r="F5739" s="7">
        <f>IFERROR(IF(INDEX('Temperature Data'!$AA$15:$AA$348,MATCH(LOLP!A5739,'Temperature Data'!$B$15:$B$348,0))&gt;IF(B5739=9,$G$2,LOLP!$F$2),1,0),0)</f>
        <v>0</v>
      </c>
      <c r="G5739" s="7">
        <f>SUMIFS(LOLP!$F$4:$F$8763,$C$4:$C$8763,$C5739,$B$4:$B$8763,$B5739,$D$4:$D$8763,$D5739)</f>
        <v>9</v>
      </c>
      <c r="H5739" s="7">
        <f>COUNTIFS(Calendar!$E$3:$E$367,LOLP!C5739,Calendar!$D$3:$D$367,LOLP!B5739)</f>
        <v>23</v>
      </c>
      <c r="I5739" s="7">
        <f ca="1">IF($F5739=1,OFFSET(start_norps,LOLP!$D5739+(1-$C5739)*24,LOLP!$B5739)*H5739/G5739,0)</f>
        <v>0</v>
      </c>
      <c r="J5739" s="7">
        <f ca="1">IF($F5739=1,OFFSET(start_33,LOLP!$D5739+(1-$C5739)*24,LOLP!$B5739)*H5739/G5739,0)</f>
        <v>0</v>
      </c>
      <c r="K5739" s="7">
        <f ca="1">IF($F5739,OFFSET(start_40,LOLP!$D5739+(1-$C5739)*24,LOLP!$B5739),0)</f>
        <v>0</v>
      </c>
      <c r="L5739" s="7">
        <f ca="1">IF($F5739,OFFSET(start_50,LOLP!$D5739+(1-$C5739)*24,LOLP!$B5739),0)</f>
        <v>0</v>
      </c>
      <c r="M5739" s="25">
        <f t="shared" ca="1" si="625"/>
        <v>0</v>
      </c>
      <c r="N5739" s="25">
        <f t="shared" ca="1" si="626"/>
        <v>0</v>
      </c>
      <c r="O5739" s="15" t="e">
        <f t="shared" ca="1" si="627"/>
        <v>#DIV/0!</v>
      </c>
      <c r="P5739" s="15" t="e">
        <f t="shared" ca="1" si="628"/>
        <v>#DIV/0!</v>
      </c>
    </row>
    <row r="5740" spans="1:16" x14ac:dyDescent="0.25">
      <c r="A5740" s="1">
        <f t="shared" si="629"/>
        <v>43340</v>
      </c>
      <c r="B5740" s="7">
        <f t="shared" si="624"/>
        <v>8</v>
      </c>
      <c r="C5740" s="4">
        <f>INDEX(Calendar!$E$3:$E$367,MATCH(LOLP!$A5740,Calendar!$B$3:$B$367,0))</f>
        <v>1</v>
      </c>
      <c r="D5740" s="2">
        <f t="shared" si="630"/>
        <v>1</v>
      </c>
      <c r="E5740" s="36">
        <v>23896</v>
      </c>
      <c r="F5740" s="7">
        <f>IFERROR(IF(INDEX('Temperature Data'!$AA$15:$AA$348,MATCH(LOLP!A5740,'Temperature Data'!$B$15:$B$348,0))&gt;IF(B5740=9,$G$2,LOLP!$F$2),1,0),0)</f>
        <v>0</v>
      </c>
      <c r="G5740" s="7">
        <f>SUMIFS(LOLP!$F$4:$F$8763,$C$4:$C$8763,$C5740,$B$4:$B$8763,$B5740,$D$4:$D$8763,$D5740)</f>
        <v>9</v>
      </c>
      <c r="H5740" s="7">
        <f>COUNTIFS(Calendar!$E$3:$E$367,LOLP!C5740,Calendar!$D$3:$D$367,LOLP!B5740)</f>
        <v>23</v>
      </c>
      <c r="I5740" s="7">
        <f ca="1">IF($F5740=1,OFFSET(start_norps,LOLP!$D5740+(1-$C5740)*24,LOLP!$B5740)*H5740/G5740,0)</f>
        <v>0</v>
      </c>
      <c r="J5740" s="7">
        <f ca="1">IF($F5740=1,OFFSET(start_33,LOLP!$D5740+(1-$C5740)*24,LOLP!$B5740)*H5740/G5740,0)</f>
        <v>0</v>
      </c>
      <c r="K5740" s="7">
        <f ca="1">IF($F5740,OFFSET(start_40,LOLP!$D5740+(1-$C5740)*24,LOLP!$B5740),0)</f>
        <v>0</v>
      </c>
      <c r="L5740" s="7">
        <f ca="1">IF($F5740,OFFSET(start_50,LOLP!$D5740+(1-$C5740)*24,LOLP!$B5740),0)</f>
        <v>0</v>
      </c>
      <c r="M5740" s="25">
        <f t="shared" ca="1" si="625"/>
        <v>0</v>
      </c>
      <c r="N5740" s="25">
        <f t="shared" ca="1" si="626"/>
        <v>0</v>
      </c>
      <c r="O5740" s="15" t="e">
        <f t="shared" ca="1" si="627"/>
        <v>#DIV/0!</v>
      </c>
      <c r="P5740" s="15" t="e">
        <f t="shared" ca="1" si="628"/>
        <v>#DIV/0!</v>
      </c>
    </row>
    <row r="5741" spans="1:16" x14ac:dyDescent="0.25">
      <c r="A5741" s="1">
        <f t="shared" si="629"/>
        <v>43340</v>
      </c>
      <c r="B5741" s="7">
        <f t="shared" si="624"/>
        <v>8</v>
      </c>
      <c r="C5741" s="4">
        <f>INDEX(Calendar!$E$3:$E$367,MATCH(LOLP!$A5741,Calendar!$B$3:$B$367,0))</f>
        <v>1</v>
      </c>
      <c r="D5741" s="2">
        <f t="shared" si="630"/>
        <v>2</v>
      </c>
      <c r="E5741" s="36">
        <v>23234</v>
      </c>
      <c r="F5741" s="7">
        <f>IFERROR(IF(INDEX('Temperature Data'!$AA$15:$AA$348,MATCH(LOLP!A5741,'Temperature Data'!$B$15:$B$348,0))&gt;IF(B5741=9,$G$2,LOLP!$F$2),1,0),0)</f>
        <v>0</v>
      </c>
      <c r="G5741" s="7">
        <f>SUMIFS(LOLP!$F$4:$F$8763,$C$4:$C$8763,$C5741,$B$4:$B$8763,$B5741,$D$4:$D$8763,$D5741)</f>
        <v>9</v>
      </c>
      <c r="H5741" s="7">
        <f>COUNTIFS(Calendar!$E$3:$E$367,LOLP!C5741,Calendar!$D$3:$D$367,LOLP!B5741)</f>
        <v>23</v>
      </c>
      <c r="I5741" s="7">
        <f ca="1">IF($F5741=1,OFFSET(start_norps,LOLP!$D5741+(1-$C5741)*24,LOLP!$B5741)*H5741/G5741,0)</f>
        <v>0</v>
      </c>
      <c r="J5741" s="7">
        <f ca="1">IF($F5741=1,OFFSET(start_33,LOLP!$D5741+(1-$C5741)*24,LOLP!$B5741)*H5741/G5741,0)</f>
        <v>0</v>
      </c>
      <c r="K5741" s="7">
        <f ca="1">IF($F5741,OFFSET(start_40,LOLP!$D5741+(1-$C5741)*24,LOLP!$B5741),0)</f>
        <v>0</v>
      </c>
      <c r="L5741" s="7">
        <f ca="1">IF($F5741,OFFSET(start_50,LOLP!$D5741+(1-$C5741)*24,LOLP!$B5741),0)</f>
        <v>0</v>
      </c>
      <c r="M5741" s="25">
        <f t="shared" ca="1" si="625"/>
        <v>0</v>
      </c>
      <c r="N5741" s="25">
        <f t="shared" ca="1" si="626"/>
        <v>0</v>
      </c>
      <c r="O5741" s="15" t="e">
        <f t="shared" ca="1" si="627"/>
        <v>#DIV/0!</v>
      </c>
      <c r="P5741" s="15" t="e">
        <f t="shared" ca="1" si="628"/>
        <v>#DIV/0!</v>
      </c>
    </row>
    <row r="5742" spans="1:16" x14ac:dyDescent="0.25">
      <c r="A5742" s="1">
        <f t="shared" si="629"/>
        <v>43340</v>
      </c>
      <c r="B5742" s="7">
        <f t="shared" si="624"/>
        <v>8</v>
      </c>
      <c r="C5742" s="4">
        <f>INDEX(Calendar!$E$3:$E$367,MATCH(LOLP!$A5742,Calendar!$B$3:$B$367,0))</f>
        <v>1</v>
      </c>
      <c r="D5742" s="2">
        <f t="shared" si="630"/>
        <v>3</v>
      </c>
      <c r="E5742" s="36">
        <v>23032</v>
      </c>
      <c r="F5742" s="7">
        <f>IFERROR(IF(INDEX('Temperature Data'!$AA$15:$AA$348,MATCH(LOLP!A5742,'Temperature Data'!$B$15:$B$348,0))&gt;IF(B5742=9,$G$2,LOLP!$F$2),1,0),0)</f>
        <v>0</v>
      </c>
      <c r="G5742" s="7">
        <f>SUMIFS(LOLP!$F$4:$F$8763,$C$4:$C$8763,$C5742,$B$4:$B$8763,$B5742,$D$4:$D$8763,$D5742)</f>
        <v>9</v>
      </c>
      <c r="H5742" s="7">
        <f>COUNTIFS(Calendar!$E$3:$E$367,LOLP!C5742,Calendar!$D$3:$D$367,LOLP!B5742)</f>
        <v>23</v>
      </c>
      <c r="I5742" s="7">
        <f ca="1">IF($F5742=1,OFFSET(start_norps,LOLP!$D5742+(1-$C5742)*24,LOLP!$B5742)*H5742/G5742,0)</f>
        <v>0</v>
      </c>
      <c r="J5742" s="7">
        <f ca="1">IF($F5742=1,OFFSET(start_33,LOLP!$D5742+(1-$C5742)*24,LOLP!$B5742)*H5742/G5742,0)</f>
        <v>0</v>
      </c>
      <c r="K5742" s="7">
        <f ca="1">IF($F5742,OFFSET(start_40,LOLP!$D5742+(1-$C5742)*24,LOLP!$B5742),0)</f>
        <v>0</v>
      </c>
      <c r="L5742" s="7">
        <f ca="1">IF($F5742,OFFSET(start_50,LOLP!$D5742+(1-$C5742)*24,LOLP!$B5742),0)</f>
        <v>0</v>
      </c>
      <c r="M5742" s="25">
        <f t="shared" ca="1" si="625"/>
        <v>0</v>
      </c>
      <c r="N5742" s="25">
        <f t="shared" ca="1" si="626"/>
        <v>0</v>
      </c>
      <c r="O5742" s="15" t="e">
        <f t="shared" ca="1" si="627"/>
        <v>#DIV/0!</v>
      </c>
      <c r="P5742" s="15" t="e">
        <f t="shared" ca="1" si="628"/>
        <v>#DIV/0!</v>
      </c>
    </row>
    <row r="5743" spans="1:16" x14ac:dyDescent="0.25">
      <c r="A5743" s="1">
        <f t="shared" si="629"/>
        <v>43340</v>
      </c>
      <c r="B5743" s="7">
        <f t="shared" si="624"/>
        <v>8</v>
      </c>
      <c r="C5743" s="4">
        <f>INDEX(Calendar!$E$3:$E$367,MATCH(LOLP!$A5743,Calendar!$B$3:$B$367,0))</f>
        <v>1</v>
      </c>
      <c r="D5743" s="2">
        <f t="shared" si="630"/>
        <v>4</v>
      </c>
      <c r="E5743" s="36">
        <v>23374</v>
      </c>
      <c r="F5743" s="7">
        <f>IFERROR(IF(INDEX('Temperature Data'!$AA$15:$AA$348,MATCH(LOLP!A5743,'Temperature Data'!$B$15:$B$348,0))&gt;IF(B5743=9,$G$2,LOLP!$F$2),1,0),0)</f>
        <v>0</v>
      </c>
      <c r="G5743" s="7">
        <f>SUMIFS(LOLP!$F$4:$F$8763,$C$4:$C$8763,$C5743,$B$4:$B$8763,$B5743,$D$4:$D$8763,$D5743)</f>
        <v>9</v>
      </c>
      <c r="H5743" s="7">
        <f>COUNTIFS(Calendar!$E$3:$E$367,LOLP!C5743,Calendar!$D$3:$D$367,LOLP!B5743)</f>
        <v>23</v>
      </c>
      <c r="I5743" s="7">
        <f ca="1">IF($F5743=1,OFFSET(start_norps,LOLP!$D5743+(1-$C5743)*24,LOLP!$B5743)*H5743/G5743,0)</f>
        <v>0</v>
      </c>
      <c r="J5743" s="7">
        <f ca="1">IF($F5743=1,OFFSET(start_33,LOLP!$D5743+(1-$C5743)*24,LOLP!$B5743)*H5743/G5743,0)</f>
        <v>0</v>
      </c>
      <c r="K5743" s="7">
        <f ca="1">IF($F5743,OFFSET(start_40,LOLP!$D5743+(1-$C5743)*24,LOLP!$B5743),0)</f>
        <v>0</v>
      </c>
      <c r="L5743" s="7">
        <f ca="1">IF($F5743,OFFSET(start_50,LOLP!$D5743+(1-$C5743)*24,LOLP!$B5743),0)</f>
        <v>0</v>
      </c>
      <c r="M5743" s="25">
        <f t="shared" ca="1" si="625"/>
        <v>0</v>
      </c>
      <c r="N5743" s="25">
        <f t="shared" ca="1" si="626"/>
        <v>0</v>
      </c>
      <c r="O5743" s="15" t="e">
        <f t="shared" ca="1" si="627"/>
        <v>#DIV/0!</v>
      </c>
      <c r="P5743" s="15" t="e">
        <f t="shared" ca="1" si="628"/>
        <v>#DIV/0!</v>
      </c>
    </row>
    <row r="5744" spans="1:16" x14ac:dyDescent="0.25">
      <c r="A5744" s="1">
        <f t="shared" si="629"/>
        <v>43340</v>
      </c>
      <c r="B5744" s="7">
        <f t="shared" si="624"/>
        <v>8</v>
      </c>
      <c r="C5744" s="4">
        <f>INDEX(Calendar!$E$3:$E$367,MATCH(LOLP!$A5744,Calendar!$B$3:$B$367,0))</f>
        <v>1</v>
      </c>
      <c r="D5744" s="2">
        <f t="shared" si="630"/>
        <v>5</v>
      </c>
      <c r="E5744" s="36">
        <v>24687</v>
      </c>
      <c r="F5744" s="7">
        <f>IFERROR(IF(INDEX('Temperature Data'!$AA$15:$AA$348,MATCH(LOLP!A5744,'Temperature Data'!$B$15:$B$348,0))&gt;IF(B5744=9,$G$2,LOLP!$F$2),1,0),0)</f>
        <v>0</v>
      </c>
      <c r="G5744" s="7">
        <f>SUMIFS(LOLP!$F$4:$F$8763,$C$4:$C$8763,$C5744,$B$4:$B$8763,$B5744,$D$4:$D$8763,$D5744)</f>
        <v>9</v>
      </c>
      <c r="H5744" s="7">
        <f>COUNTIFS(Calendar!$E$3:$E$367,LOLP!C5744,Calendar!$D$3:$D$367,LOLP!B5744)</f>
        <v>23</v>
      </c>
      <c r="I5744" s="7">
        <f ca="1">IF($F5744=1,OFFSET(start_norps,LOLP!$D5744+(1-$C5744)*24,LOLP!$B5744)*H5744/G5744,0)</f>
        <v>0</v>
      </c>
      <c r="J5744" s="7">
        <f ca="1">IF($F5744=1,OFFSET(start_33,LOLP!$D5744+(1-$C5744)*24,LOLP!$B5744)*H5744/G5744,0)</f>
        <v>0</v>
      </c>
      <c r="K5744" s="7">
        <f ca="1">IF($F5744,OFFSET(start_40,LOLP!$D5744+(1-$C5744)*24,LOLP!$B5744),0)</f>
        <v>0</v>
      </c>
      <c r="L5744" s="7">
        <f ca="1">IF($F5744,OFFSET(start_50,LOLP!$D5744+(1-$C5744)*24,LOLP!$B5744),0)</f>
        <v>0</v>
      </c>
      <c r="M5744" s="25">
        <f t="shared" ca="1" si="625"/>
        <v>0</v>
      </c>
      <c r="N5744" s="25">
        <f t="shared" ca="1" si="626"/>
        <v>0</v>
      </c>
      <c r="O5744" s="15" t="e">
        <f t="shared" ca="1" si="627"/>
        <v>#DIV/0!</v>
      </c>
      <c r="P5744" s="15" t="e">
        <f t="shared" ca="1" si="628"/>
        <v>#DIV/0!</v>
      </c>
    </row>
    <row r="5745" spans="1:16" x14ac:dyDescent="0.25">
      <c r="A5745" s="1">
        <f t="shared" si="629"/>
        <v>43340</v>
      </c>
      <c r="B5745" s="7">
        <f t="shared" si="624"/>
        <v>8</v>
      </c>
      <c r="C5745" s="4">
        <f>INDEX(Calendar!$E$3:$E$367,MATCH(LOLP!$A5745,Calendar!$B$3:$B$367,0))</f>
        <v>1</v>
      </c>
      <c r="D5745" s="2">
        <f t="shared" si="630"/>
        <v>6</v>
      </c>
      <c r="E5745" s="36">
        <v>26469</v>
      </c>
      <c r="F5745" s="7">
        <f>IFERROR(IF(INDEX('Temperature Data'!$AA$15:$AA$348,MATCH(LOLP!A5745,'Temperature Data'!$B$15:$B$348,0))&gt;IF(B5745=9,$G$2,LOLP!$F$2),1,0),0)</f>
        <v>0</v>
      </c>
      <c r="G5745" s="7">
        <f>SUMIFS(LOLP!$F$4:$F$8763,$C$4:$C$8763,$C5745,$B$4:$B$8763,$B5745,$D$4:$D$8763,$D5745)</f>
        <v>9</v>
      </c>
      <c r="H5745" s="7">
        <f>COUNTIFS(Calendar!$E$3:$E$367,LOLP!C5745,Calendar!$D$3:$D$367,LOLP!B5745)</f>
        <v>23</v>
      </c>
      <c r="I5745" s="7">
        <f ca="1">IF($F5745=1,OFFSET(start_norps,LOLP!$D5745+(1-$C5745)*24,LOLP!$B5745)*H5745/G5745,0)</f>
        <v>0</v>
      </c>
      <c r="J5745" s="7">
        <f ca="1">IF($F5745=1,OFFSET(start_33,LOLP!$D5745+(1-$C5745)*24,LOLP!$B5745)*H5745/G5745,0)</f>
        <v>0</v>
      </c>
      <c r="K5745" s="7">
        <f ca="1">IF($F5745,OFFSET(start_40,LOLP!$D5745+(1-$C5745)*24,LOLP!$B5745),0)</f>
        <v>0</v>
      </c>
      <c r="L5745" s="7">
        <f ca="1">IF($F5745,OFFSET(start_50,LOLP!$D5745+(1-$C5745)*24,LOLP!$B5745),0)</f>
        <v>0</v>
      </c>
      <c r="M5745" s="25">
        <f t="shared" ca="1" si="625"/>
        <v>0</v>
      </c>
      <c r="N5745" s="25">
        <f t="shared" ca="1" si="626"/>
        <v>0</v>
      </c>
      <c r="O5745" s="15" t="e">
        <f t="shared" ca="1" si="627"/>
        <v>#DIV/0!</v>
      </c>
      <c r="P5745" s="15" t="e">
        <f t="shared" ca="1" si="628"/>
        <v>#DIV/0!</v>
      </c>
    </row>
    <row r="5746" spans="1:16" x14ac:dyDescent="0.25">
      <c r="A5746" s="1">
        <f t="shared" si="629"/>
        <v>43340</v>
      </c>
      <c r="B5746" s="7">
        <f t="shared" si="624"/>
        <v>8</v>
      </c>
      <c r="C5746" s="4">
        <f>INDEX(Calendar!$E$3:$E$367,MATCH(LOLP!$A5746,Calendar!$B$3:$B$367,0))</f>
        <v>1</v>
      </c>
      <c r="D5746" s="2">
        <f t="shared" si="630"/>
        <v>7</v>
      </c>
      <c r="E5746" s="36">
        <v>27581</v>
      </c>
      <c r="F5746" s="7">
        <f>IFERROR(IF(INDEX('Temperature Data'!$AA$15:$AA$348,MATCH(LOLP!A5746,'Temperature Data'!$B$15:$B$348,0))&gt;IF(B5746=9,$G$2,LOLP!$F$2),1,0),0)</f>
        <v>0</v>
      </c>
      <c r="G5746" s="7">
        <f>SUMIFS(LOLP!$F$4:$F$8763,$C$4:$C$8763,$C5746,$B$4:$B$8763,$B5746,$D$4:$D$8763,$D5746)</f>
        <v>9</v>
      </c>
      <c r="H5746" s="7">
        <f>COUNTIFS(Calendar!$E$3:$E$367,LOLP!C5746,Calendar!$D$3:$D$367,LOLP!B5746)</f>
        <v>23</v>
      </c>
      <c r="I5746" s="7">
        <f ca="1">IF($F5746=1,OFFSET(start_norps,LOLP!$D5746+(1-$C5746)*24,LOLP!$B5746)*H5746/G5746,0)</f>
        <v>0</v>
      </c>
      <c r="J5746" s="7">
        <f ca="1">IF($F5746=1,OFFSET(start_33,LOLP!$D5746+(1-$C5746)*24,LOLP!$B5746)*H5746/G5746,0)</f>
        <v>0</v>
      </c>
      <c r="K5746" s="7">
        <f ca="1">IF($F5746,OFFSET(start_40,LOLP!$D5746+(1-$C5746)*24,LOLP!$B5746),0)</f>
        <v>0</v>
      </c>
      <c r="L5746" s="7">
        <f ca="1">IF($F5746,OFFSET(start_50,LOLP!$D5746+(1-$C5746)*24,LOLP!$B5746),0)</f>
        <v>0</v>
      </c>
      <c r="M5746" s="25">
        <f t="shared" ca="1" si="625"/>
        <v>0</v>
      </c>
      <c r="N5746" s="25">
        <f t="shared" ca="1" si="626"/>
        <v>0</v>
      </c>
      <c r="O5746" s="15" t="e">
        <f t="shared" ca="1" si="627"/>
        <v>#DIV/0!</v>
      </c>
      <c r="P5746" s="15" t="e">
        <f t="shared" ca="1" si="628"/>
        <v>#DIV/0!</v>
      </c>
    </row>
    <row r="5747" spans="1:16" x14ac:dyDescent="0.25">
      <c r="A5747" s="1">
        <f t="shared" si="629"/>
        <v>43340</v>
      </c>
      <c r="B5747" s="7">
        <f t="shared" si="624"/>
        <v>8</v>
      </c>
      <c r="C5747" s="4">
        <f>INDEX(Calendar!$E$3:$E$367,MATCH(LOLP!$A5747,Calendar!$B$3:$B$367,0))</f>
        <v>1</v>
      </c>
      <c r="D5747" s="2">
        <f t="shared" si="630"/>
        <v>8</v>
      </c>
      <c r="E5747" s="36">
        <v>28326</v>
      </c>
      <c r="F5747" s="7">
        <f>IFERROR(IF(INDEX('Temperature Data'!$AA$15:$AA$348,MATCH(LOLP!A5747,'Temperature Data'!$B$15:$B$348,0))&gt;IF(B5747=9,$G$2,LOLP!$F$2),1,0),0)</f>
        <v>0</v>
      </c>
      <c r="G5747" s="7">
        <f>SUMIFS(LOLP!$F$4:$F$8763,$C$4:$C$8763,$C5747,$B$4:$B$8763,$B5747,$D$4:$D$8763,$D5747)</f>
        <v>9</v>
      </c>
      <c r="H5747" s="7">
        <f>COUNTIFS(Calendar!$E$3:$E$367,LOLP!C5747,Calendar!$D$3:$D$367,LOLP!B5747)</f>
        <v>23</v>
      </c>
      <c r="I5747" s="7">
        <f ca="1">IF($F5747=1,OFFSET(start_norps,LOLP!$D5747+(1-$C5747)*24,LOLP!$B5747)*H5747/G5747,0)</f>
        <v>0</v>
      </c>
      <c r="J5747" s="7">
        <f ca="1">IF($F5747=1,OFFSET(start_33,LOLP!$D5747+(1-$C5747)*24,LOLP!$B5747)*H5747/G5747,0)</f>
        <v>0</v>
      </c>
      <c r="K5747" s="7">
        <f ca="1">IF($F5747,OFFSET(start_40,LOLP!$D5747+(1-$C5747)*24,LOLP!$B5747),0)</f>
        <v>0</v>
      </c>
      <c r="L5747" s="7">
        <f ca="1">IF($F5747,OFFSET(start_50,LOLP!$D5747+(1-$C5747)*24,LOLP!$B5747),0)</f>
        <v>0</v>
      </c>
      <c r="M5747" s="25">
        <f t="shared" ca="1" si="625"/>
        <v>0</v>
      </c>
      <c r="N5747" s="25">
        <f t="shared" ca="1" si="626"/>
        <v>0</v>
      </c>
      <c r="O5747" s="15" t="e">
        <f t="shared" ca="1" si="627"/>
        <v>#DIV/0!</v>
      </c>
      <c r="P5747" s="15" t="e">
        <f t="shared" ca="1" si="628"/>
        <v>#DIV/0!</v>
      </c>
    </row>
    <row r="5748" spans="1:16" x14ac:dyDescent="0.25">
      <c r="A5748" s="1">
        <f t="shared" si="629"/>
        <v>43340</v>
      </c>
      <c r="B5748" s="7">
        <f t="shared" si="624"/>
        <v>8</v>
      </c>
      <c r="C5748" s="4">
        <f>INDEX(Calendar!$E$3:$E$367,MATCH(LOLP!$A5748,Calendar!$B$3:$B$367,0))</f>
        <v>1</v>
      </c>
      <c r="D5748" s="2">
        <f t="shared" si="630"/>
        <v>9</v>
      </c>
      <c r="E5748" s="36">
        <v>28855</v>
      </c>
      <c r="F5748" s="7">
        <f>IFERROR(IF(INDEX('Temperature Data'!$AA$15:$AA$348,MATCH(LOLP!A5748,'Temperature Data'!$B$15:$B$348,0))&gt;IF(B5748=9,$G$2,LOLP!$F$2),1,0),0)</f>
        <v>0</v>
      </c>
      <c r="G5748" s="7">
        <f>SUMIFS(LOLP!$F$4:$F$8763,$C$4:$C$8763,$C5748,$B$4:$B$8763,$B5748,$D$4:$D$8763,$D5748)</f>
        <v>9</v>
      </c>
      <c r="H5748" s="7">
        <f>COUNTIFS(Calendar!$E$3:$E$367,LOLP!C5748,Calendar!$D$3:$D$367,LOLP!B5748)</f>
        <v>23</v>
      </c>
      <c r="I5748" s="7">
        <f ca="1">IF($F5748=1,OFFSET(start_norps,LOLP!$D5748+(1-$C5748)*24,LOLP!$B5748)*H5748/G5748,0)</f>
        <v>0</v>
      </c>
      <c r="J5748" s="7">
        <f ca="1">IF($F5748=1,OFFSET(start_33,LOLP!$D5748+(1-$C5748)*24,LOLP!$B5748)*H5748/G5748,0)</f>
        <v>0</v>
      </c>
      <c r="K5748" s="7">
        <f ca="1">IF($F5748,OFFSET(start_40,LOLP!$D5748+(1-$C5748)*24,LOLP!$B5748),0)</f>
        <v>0</v>
      </c>
      <c r="L5748" s="7">
        <f ca="1">IF($F5748,OFFSET(start_50,LOLP!$D5748+(1-$C5748)*24,LOLP!$B5748),0)</f>
        <v>0</v>
      </c>
      <c r="M5748" s="25">
        <f t="shared" ca="1" si="625"/>
        <v>0</v>
      </c>
      <c r="N5748" s="25">
        <f t="shared" ca="1" si="626"/>
        <v>0</v>
      </c>
      <c r="O5748" s="15" t="e">
        <f t="shared" ca="1" si="627"/>
        <v>#DIV/0!</v>
      </c>
      <c r="P5748" s="15" t="e">
        <f t="shared" ca="1" si="628"/>
        <v>#DIV/0!</v>
      </c>
    </row>
    <row r="5749" spans="1:16" x14ac:dyDescent="0.25">
      <c r="A5749" s="1">
        <f t="shared" si="629"/>
        <v>43340</v>
      </c>
      <c r="B5749" s="7">
        <f t="shared" si="624"/>
        <v>8</v>
      </c>
      <c r="C5749" s="4">
        <f>INDEX(Calendar!$E$3:$E$367,MATCH(LOLP!$A5749,Calendar!$B$3:$B$367,0))</f>
        <v>1</v>
      </c>
      <c r="D5749" s="2">
        <f t="shared" si="630"/>
        <v>10</v>
      </c>
      <c r="E5749" s="36">
        <v>29287</v>
      </c>
      <c r="F5749" s="7">
        <f>IFERROR(IF(INDEX('Temperature Data'!$AA$15:$AA$348,MATCH(LOLP!A5749,'Temperature Data'!$B$15:$B$348,0))&gt;IF(B5749=9,$G$2,LOLP!$F$2),1,0),0)</f>
        <v>0</v>
      </c>
      <c r="G5749" s="7">
        <f>SUMIFS(LOLP!$F$4:$F$8763,$C$4:$C$8763,$C5749,$B$4:$B$8763,$B5749,$D$4:$D$8763,$D5749)</f>
        <v>9</v>
      </c>
      <c r="H5749" s="7">
        <f>COUNTIFS(Calendar!$E$3:$E$367,LOLP!C5749,Calendar!$D$3:$D$367,LOLP!B5749)</f>
        <v>23</v>
      </c>
      <c r="I5749" s="7">
        <f ca="1">IF($F5749=1,OFFSET(start_norps,LOLP!$D5749+(1-$C5749)*24,LOLP!$B5749)*H5749/G5749,0)</f>
        <v>0</v>
      </c>
      <c r="J5749" s="7">
        <f ca="1">IF($F5749=1,OFFSET(start_33,LOLP!$D5749+(1-$C5749)*24,LOLP!$B5749)*H5749/G5749,0)</f>
        <v>0</v>
      </c>
      <c r="K5749" s="7">
        <f ca="1">IF($F5749,OFFSET(start_40,LOLP!$D5749+(1-$C5749)*24,LOLP!$B5749),0)</f>
        <v>0</v>
      </c>
      <c r="L5749" s="7">
        <f ca="1">IF($F5749,OFFSET(start_50,LOLP!$D5749+(1-$C5749)*24,LOLP!$B5749),0)</f>
        <v>0</v>
      </c>
      <c r="M5749" s="25">
        <f t="shared" ca="1" si="625"/>
        <v>0</v>
      </c>
      <c r="N5749" s="25">
        <f t="shared" ca="1" si="626"/>
        <v>0</v>
      </c>
      <c r="O5749" s="15" t="e">
        <f t="shared" ca="1" si="627"/>
        <v>#DIV/0!</v>
      </c>
      <c r="P5749" s="15" t="e">
        <f t="shared" ca="1" si="628"/>
        <v>#DIV/0!</v>
      </c>
    </row>
    <row r="5750" spans="1:16" x14ac:dyDescent="0.25">
      <c r="A5750" s="1">
        <f t="shared" si="629"/>
        <v>43340</v>
      </c>
      <c r="B5750" s="7">
        <f t="shared" si="624"/>
        <v>8</v>
      </c>
      <c r="C5750" s="4">
        <f>INDEX(Calendar!$E$3:$E$367,MATCH(LOLP!$A5750,Calendar!$B$3:$B$367,0))</f>
        <v>1</v>
      </c>
      <c r="D5750" s="2">
        <f t="shared" si="630"/>
        <v>11</v>
      </c>
      <c r="E5750" s="36">
        <v>29379</v>
      </c>
      <c r="F5750" s="7">
        <f>IFERROR(IF(INDEX('Temperature Data'!$AA$15:$AA$348,MATCH(LOLP!A5750,'Temperature Data'!$B$15:$B$348,0))&gt;IF(B5750=9,$G$2,LOLP!$F$2),1,0),0)</f>
        <v>0</v>
      </c>
      <c r="G5750" s="7">
        <f>SUMIFS(LOLP!$F$4:$F$8763,$C$4:$C$8763,$C5750,$B$4:$B$8763,$B5750,$D$4:$D$8763,$D5750)</f>
        <v>9</v>
      </c>
      <c r="H5750" s="7">
        <f>COUNTIFS(Calendar!$E$3:$E$367,LOLP!C5750,Calendar!$D$3:$D$367,LOLP!B5750)</f>
        <v>23</v>
      </c>
      <c r="I5750" s="7">
        <f ca="1">IF($F5750=1,OFFSET(start_norps,LOLP!$D5750+(1-$C5750)*24,LOLP!$B5750)*H5750/G5750,0)</f>
        <v>0</v>
      </c>
      <c r="J5750" s="7">
        <f ca="1">IF($F5750=1,OFFSET(start_33,LOLP!$D5750+(1-$C5750)*24,LOLP!$B5750)*H5750/G5750,0)</f>
        <v>0</v>
      </c>
      <c r="K5750" s="7">
        <f ca="1">IF($F5750,OFFSET(start_40,LOLP!$D5750+(1-$C5750)*24,LOLP!$B5750),0)</f>
        <v>0</v>
      </c>
      <c r="L5750" s="7">
        <f ca="1">IF($F5750,OFFSET(start_50,LOLP!$D5750+(1-$C5750)*24,LOLP!$B5750),0)</f>
        <v>0</v>
      </c>
      <c r="M5750" s="25">
        <f t="shared" ca="1" si="625"/>
        <v>0</v>
      </c>
      <c r="N5750" s="25">
        <f t="shared" ca="1" si="626"/>
        <v>0</v>
      </c>
      <c r="O5750" s="15" t="e">
        <f t="shared" ca="1" si="627"/>
        <v>#DIV/0!</v>
      </c>
      <c r="P5750" s="15" t="e">
        <f t="shared" ca="1" si="628"/>
        <v>#DIV/0!</v>
      </c>
    </row>
    <row r="5751" spans="1:16" x14ac:dyDescent="0.25">
      <c r="A5751" s="1">
        <f t="shared" si="629"/>
        <v>43340</v>
      </c>
      <c r="B5751" s="7">
        <f t="shared" si="624"/>
        <v>8</v>
      </c>
      <c r="C5751" s="4">
        <f>INDEX(Calendar!$E$3:$E$367,MATCH(LOLP!$A5751,Calendar!$B$3:$B$367,0))</f>
        <v>1</v>
      </c>
      <c r="D5751" s="2">
        <f t="shared" si="630"/>
        <v>12</v>
      </c>
      <c r="E5751" s="36">
        <v>29853</v>
      </c>
      <c r="F5751" s="7">
        <f>IFERROR(IF(INDEX('Temperature Data'!$AA$15:$AA$348,MATCH(LOLP!A5751,'Temperature Data'!$B$15:$B$348,0))&gt;IF(B5751=9,$G$2,LOLP!$F$2),1,0),0)</f>
        <v>0</v>
      </c>
      <c r="G5751" s="7">
        <f>SUMIFS(LOLP!$F$4:$F$8763,$C$4:$C$8763,$C5751,$B$4:$B$8763,$B5751,$D$4:$D$8763,$D5751)</f>
        <v>9</v>
      </c>
      <c r="H5751" s="7">
        <f>COUNTIFS(Calendar!$E$3:$E$367,LOLP!C5751,Calendar!$D$3:$D$367,LOLP!B5751)</f>
        <v>23</v>
      </c>
      <c r="I5751" s="7">
        <f ca="1">IF($F5751=1,OFFSET(start_norps,LOLP!$D5751+(1-$C5751)*24,LOLP!$B5751)*H5751/G5751,0)</f>
        <v>0</v>
      </c>
      <c r="J5751" s="7">
        <f ca="1">IF($F5751=1,OFFSET(start_33,LOLP!$D5751+(1-$C5751)*24,LOLP!$B5751)*H5751/G5751,0)</f>
        <v>0</v>
      </c>
      <c r="K5751" s="7">
        <f ca="1">IF($F5751,OFFSET(start_40,LOLP!$D5751+(1-$C5751)*24,LOLP!$B5751),0)</f>
        <v>0</v>
      </c>
      <c r="L5751" s="7">
        <f ca="1">IF($F5751,OFFSET(start_50,LOLP!$D5751+(1-$C5751)*24,LOLP!$B5751),0)</f>
        <v>0</v>
      </c>
      <c r="M5751" s="25">
        <f t="shared" ca="1" si="625"/>
        <v>0</v>
      </c>
      <c r="N5751" s="25">
        <f t="shared" ca="1" si="626"/>
        <v>0</v>
      </c>
      <c r="O5751" s="15" t="e">
        <f t="shared" ca="1" si="627"/>
        <v>#DIV/0!</v>
      </c>
      <c r="P5751" s="15" t="e">
        <f t="shared" ca="1" si="628"/>
        <v>#DIV/0!</v>
      </c>
    </row>
    <row r="5752" spans="1:16" x14ac:dyDescent="0.25">
      <c r="A5752" s="1">
        <f t="shared" si="629"/>
        <v>43340</v>
      </c>
      <c r="B5752" s="7">
        <f t="shared" si="624"/>
        <v>8</v>
      </c>
      <c r="C5752" s="4">
        <f>INDEX(Calendar!$E$3:$E$367,MATCH(LOLP!$A5752,Calendar!$B$3:$B$367,0))</f>
        <v>1</v>
      </c>
      <c r="D5752" s="2">
        <f t="shared" si="630"/>
        <v>13</v>
      </c>
      <c r="E5752" s="36">
        <v>30890</v>
      </c>
      <c r="F5752" s="7">
        <f>IFERROR(IF(INDEX('Temperature Data'!$AA$15:$AA$348,MATCH(LOLP!A5752,'Temperature Data'!$B$15:$B$348,0))&gt;IF(B5752=9,$G$2,LOLP!$F$2),1,0),0)</f>
        <v>0</v>
      </c>
      <c r="G5752" s="7">
        <f>SUMIFS(LOLP!$F$4:$F$8763,$C$4:$C$8763,$C5752,$B$4:$B$8763,$B5752,$D$4:$D$8763,$D5752)</f>
        <v>9</v>
      </c>
      <c r="H5752" s="7">
        <f>COUNTIFS(Calendar!$E$3:$E$367,LOLP!C5752,Calendar!$D$3:$D$367,LOLP!B5752)</f>
        <v>23</v>
      </c>
      <c r="I5752" s="7">
        <f ca="1">IF($F5752=1,OFFSET(start_norps,LOLP!$D5752+(1-$C5752)*24,LOLP!$B5752)*H5752/G5752,0)</f>
        <v>0</v>
      </c>
      <c r="J5752" s="7">
        <f ca="1">IF($F5752=1,OFFSET(start_33,LOLP!$D5752+(1-$C5752)*24,LOLP!$B5752)*H5752/G5752,0)</f>
        <v>0</v>
      </c>
      <c r="K5752" s="7">
        <f ca="1">IF($F5752,OFFSET(start_40,LOLP!$D5752+(1-$C5752)*24,LOLP!$B5752),0)</f>
        <v>0</v>
      </c>
      <c r="L5752" s="7">
        <f ca="1">IF($F5752,OFFSET(start_50,LOLP!$D5752+(1-$C5752)*24,LOLP!$B5752),0)</f>
        <v>0</v>
      </c>
      <c r="M5752" s="25">
        <f t="shared" ca="1" si="625"/>
        <v>0</v>
      </c>
      <c r="N5752" s="25">
        <f t="shared" ca="1" si="626"/>
        <v>0</v>
      </c>
      <c r="O5752" s="15" t="e">
        <f t="shared" ca="1" si="627"/>
        <v>#DIV/0!</v>
      </c>
      <c r="P5752" s="15" t="e">
        <f t="shared" ca="1" si="628"/>
        <v>#DIV/0!</v>
      </c>
    </row>
    <row r="5753" spans="1:16" x14ac:dyDescent="0.25">
      <c r="A5753" s="1">
        <f t="shared" si="629"/>
        <v>43340</v>
      </c>
      <c r="B5753" s="7">
        <f t="shared" si="624"/>
        <v>8</v>
      </c>
      <c r="C5753" s="4">
        <f>INDEX(Calendar!$E$3:$E$367,MATCH(LOLP!$A5753,Calendar!$B$3:$B$367,0))</f>
        <v>1</v>
      </c>
      <c r="D5753" s="2">
        <f t="shared" si="630"/>
        <v>14</v>
      </c>
      <c r="E5753" s="36">
        <v>31942</v>
      </c>
      <c r="F5753" s="7">
        <f>IFERROR(IF(INDEX('Temperature Data'!$AA$15:$AA$348,MATCH(LOLP!A5753,'Temperature Data'!$B$15:$B$348,0))&gt;IF(B5753=9,$G$2,LOLP!$F$2),1,0),0)</f>
        <v>0</v>
      </c>
      <c r="G5753" s="7">
        <f>SUMIFS(LOLP!$F$4:$F$8763,$C$4:$C$8763,$C5753,$B$4:$B$8763,$B5753,$D$4:$D$8763,$D5753)</f>
        <v>9</v>
      </c>
      <c r="H5753" s="7">
        <f>COUNTIFS(Calendar!$E$3:$E$367,LOLP!C5753,Calendar!$D$3:$D$367,LOLP!B5753)</f>
        <v>23</v>
      </c>
      <c r="I5753" s="7">
        <f ca="1">IF($F5753=1,OFFSET(start_norps,LOLP!$D5753+(1-$C5753)*24,LOLP!$B5753)*H5753/G5753,0)</f>
        <v>0</v>
      </c>
      <c r="J5753" s="7">
        <f ca="1">IF($F5753=1,OFFSET(start_33,LOLP!$D5753+(1-$C5753)*24,LOLP!$B5753)*H5753/G5753,0)</f>
        <v>0</v>
      </c>
      <c r="K5753" s="7">
        <f ca="1">IF($F5753,OFFSET(start_40,LOLP!$D5753+(1-$C5753)*24,LOLP!$B5753),0)</f>
        <v>0</v>
      </c>
      <c r="L5753" s="7">
        <f ca="1">IF($F5753,OFFSET(start_50,LOLP!$D5753+(1-$C5753)*24,LOLP!$B5753),0)</f>
        <v>0</v>
      </c>
      <c r="M5753" s="25">
        <f t="shared" ca="1" si="625"/>
        <v>0</v>
      </c>
      <c r="N5753" s="25">
        <f t="shared" ca="1" si="626"/>
        <v>0</v>
      </c>
      <c r="O5753" s="15" t="e">
        <f t="shared" ca="1" si="627"/>
        <v>#DIV/0!</v>
      </c>
      <c r="P5753" s="15" t="e">
        <f t="shared" ca="1" si="628"/>
        <v>#DIV/0!</v>
      </c>
    </row>
    <row r="5754" spans="1:16" x14ac:dyDescent="0.25">
      <c r="A5754" s="1">
        <f t="shared" si="629"/>
        <v>43340</v>
      </c>
      <c r="B5754" s="7">
        <f t="shared" si="624"/>
        <v>8</v>
      </c>
      <c r="C5754" s="4">
        <f>INDEX(Calendar!$E$3:$E$367,MATCH(LOLP!$A5754,Calendar!$B$3:$B$367,0))</f>
        <v>1</v>
      </c>
      <c r="D5754" s="2">
        <f t="shared" si="630"/>
        <v>15</v>
      </c>
      <c r="E5754" s="36">
        <v>33134</v>
      </c>
      <c r="F5754" s="7">
        <f>IFERROR(IF(INDEX('Temperature Data'!$AA$15:$AA$348,MATCH(LOLP!A5754,'Temperature Data'!$B$15:$B$348,0))&gt;IF(B5754=9,$G$2,LOLP!$F$2),1,0),0)</f>
        <v>0</v>
      </c>
      <c r="G5754" s="7">
        <f>SUMIFS(LOLP!$F$4:$F$8763,$C$4:$C$8763,$C5754,$B$4:$B$8763,$B5754,$D$4:$D$8763,$D5754)</f>
        <v>9</v>
      </c>
      <c r="H5754" s="7">
        <f>COUNTIFS(Calendar!$E$3:$E$367,LOLP!C5754,Calendar!$D$3:$D$367,LOLP!B5754)</f>
        <v>23</v>
      </c>
      <c r="I5754" s="7">
        <f ca="1">IF($F5754=1,OFFSET(start_norps,LOLP!$D5754+(1-$C5754)*24,LOLP!$B5754)*H5754/G5754,0)</f>
        <v>0</v>
      </c>
      <c r="J5754" s="7">
        <f ca="1">IF($F5754=1,OFFSET(start_33,LOLP!$D5754+(1-$C5754)*24,LOLP!$B5754)*H5754/G5754,0)</f>
        <v>0</v>
      </c>
      <c r="K5754" s="7">
        <f ca="1">IF($F5754,OFFSET(start_40,LOLP!$D5754+(1-$C5754)*24,LOLP!$B5754),0)</f>
        <v>0</v>
      </c>
      <c r="L5754" s="7">
        <f ca="1">IF($F5754,OFFSET(start_50,LOLP!$D5754+(1-$C5754)*24,LOLP!$B5754),0)</f>
        <v>0</v>
      </c>
      <c r="M5754" s="25">
        <f t="shared" ca="1" si="625"/>
        <v>0</v>
      </c>
      <c r="N5754" s="25">
        <f t="shared" ca="1" si="626"/>
        <v>0</v>
      </c>
      <c r="O5754" s="15" t="e">
        <f t="shared" ca="1" si="627"/>
        <v>#DIV/0!</v>
      </c>
      <c r="P5754" s="15" t="e">
        <f t="shared" ca="1" si="628"/>
        <v>#DIV/0!</v>
      </c>
    </row>
    <row r="5755" spans="1:16" x14ac:dyDescent="0.25">
      <c r="A5755" s="1">
        <f t="shared" si="629"/>
        <v>43340</v>
      </c>
      <c r="B5755" s="7">
        <f t="shared" si="624"/>
        <v>8</v>
      </c>
      <c r="C5755" s="4">
        <f>INDEX(Calendar!$E$3:$E$367,MATCH(LOLP!$A5755,Calendar!$B$3:$B$367,0))</f>
        <v>1</v>
      </c>
      <c r="D5755" s="2">
        <f t="shared" si="630"/>
        <v>16</v>
      </c>
      <c r="E5755" s="36">
        <v>34380</v>
      </c>
      <c r="F5755" s="7">
        <f>IFERROR(IF(INDEX('Temperature Data'!$AA$15:$AA$348,MATCH(LOLP!A5755,'Temperature Data'!$B$15:$B$348,0))&gt;IF(B5755=9,$G$2,LOLP!$F$2),1,0),0)</f>
        <v>0</v>
      </c>
      <c r="G5755" s="7">
        <f>SUMIFS(LOLP!$F$4:$F$8763,$C$4:$C$8763,$C5755,$B$4:$B$8763,$B5755,$D$4:$D$8763,$D5755)</f>
        <v>9</v>
      </c>
      <c r="H5755" s="7">
        <f>COUNTIFS(Calendar!$E$3:$E$367,LOLP!C5755,Calendar!$D$3:$D$367,LOLP!B5755)</f>
        <v>23</v>
      </c>
      <c r="I5755" s="7">
        <f ca="1">IF($F5755=1,OFFSET(start_norps,LOLP!$D5755+(1-$C5755)*24,LOLP!$B5755)*H5755/G5755,0)</f>
        <v>0</v>
      </c>
      <c r="J5755" s="7">
        <f ca="1">IF($F5755=1,OFFSET(start_33,LOLP!$D5755+(1-$C5755)*24,LOLP!$B5755)*H5755/G5755,0)</f>
        <v>0</v>
      </c>
      <c r="K5755" s="7">
        <f ca="1">IF($F5755,OFFSET(start_40,LOLP!$D5755+(1-$C5755)*24,LOLP!$B5755),0)</f>
        <v>0</v>
      </c>
      <c r="L5755" s="7">
        <f ca="1">IF($F5755,OFFSET(start_50,LOLP!$D5755+(1-$C5755)*24,LOLP!$B5755),0)</f>
        <v>0</v>
      </c>
      <c r="M5755" s="25">
        <f t="shared" ca="1" si="625"/>
        <v>0</v>
      </c>
      <c r="N5755" s="25">
        <f t="shared" ca="1" si="626"/>
        <v>0</v>
      </c>
      <c r="O5755" s="15" t="e">
        <f t="shared" ca="1" si="627"/>
        <v>#DIV/0!</v>
      </c>
      <c r="P5755" s="15" t="e">
        <f t="shared" ca="1" si="628"/>
        <v>#DIV/0!</v>
      </c>
    </row>
    <row r="5756" spans="1:16" x14ac:dyDescent="0.25">
      <c r="A5756" s="1">
        <f t="shared" si="629"/>
        <v>43340</v>
      </c>
      <c r="B5756" s="7">
        <f t="shared" si="624"/>
        <v>8</v>
      </c>
      <c r="C5756" s="4">
        <f>INDEX(Calendar!$E$3:$E$367,MATCH(LOLP!$A5756,Calendar!$B$3:$B$367,0))</f>
        <v>1</v>
      </c>
      <c r="D5756" s="2">
        <f t="shared" si="630"/>
        <v>17</v>
      </c>
      <c r="E5756" s="36">
        <v>34795</v>
      </c>
      <c r="F5756" s="7">
        <f>IFERROR(IF(INDEX('Temperature Data'!$AA$15:$AA$348,MATCH(LOLP!A5756,'Temperature Data'!$B$15:$B$348,0))&gt;IF(B5756=9,$G$2,LOLP!$F$2),1,0),0)</f>
        <v>0</v>
      </c>
      <c r="G5756" s="7">
        <f>SUMIFS(LOLP!$F$4:$F$8763,$C$4:$C$8763,$C5756,$B$4:$B$8763,$B5756,$D$4:$D$8763,$D5756)</f>
        <v>9</v>
      </c>
      <c r="H5756" s="7">
        <f>COUNTIFS(Calendar!$E$3:$E$367,LOLP!C5756,Calendar!$D$3:$D$367,LOLP!B5756)</f>
        <v>23</v>
      </c>
      <c r="I5756" s="7">
        <f ca="1">IF($F5756=1,OFFSET(start_norps,LOLP!$D5756+(1-$C5756)*24,LOLP!$B5756)*H5756/G5756,0)</f>
        <v>0</v>
      </c>
      <c r="J5756" s="7">
        <f ca="1">IF($F5756=1,OFFSET(start_33,LOLP!$D5756+(1-$C5756)*24,LOLP!$B5756)*H5756/G5756,0)</f>
        <v>0</v>
      </c>
      <c r="K5756" s="7">
        <f ca="1">IF($F5756,OFFSET(start_40,LOLP!$D5756+(1-$C5756)*24,LOLP!$B5756),0)</f>
        <v>0</v>
      </c>
      <c r="L5756" s="7">
        <f ca="1">IF($F5756,OFFSET(start_50,LOLP!$D5756+(1-$C5756)*24,LOLP!$B5756),0)</f>
        <v>0</v>
      </c>
      <c r="M5756" s="25">
        <f t="shared" ca="1" si="625"/>
        <v>0</v>
      </c>
      <c r="N5756" s="25">
        <f t="shared" ca="1" si="626"/>
        <v>0</v>
      </c>
      <c r="O5756" s="15" t="e">
        <f t="shared" ca="1" si="627"/>
        <v>#DIV/0!</v>
      </c>
      <c r="P5756" s="15" t="e">
        <f t="shared" ca="1" si="628"/>
        <v>#DIV/0!</v>
      </c>
    </row>
    <row r="5757" spans="1:16" x14ac:dyDescent="0.25">
      <c r="A5757" s="1">
        <f t="shared" si="629"/>
        <v>43340</v>
      </c>
      <c r="B5757" s="7">
        <f t="shared" si="624"/>
        <v>8</v>
      </c>
      <c r="C5757" s="4">
        <f>INDEX(Calendar!$E$3:$E$367,MATCH(LOLP!$A5757,Calendar!$B$3:$B$367,0))</f>
        <v>1</v>
      </c>
      <c r="D5757" s="2">
        <f t="shared" si="630"/>
        <v>18</v>
      </c>
      <c r="E5757" s="36">
        <v>34597</v>
      </c>
      <c r="F5757" s="7">
        <f>IFERROR(IF(INDEX('Temperature Data'!$AA$15:$AA$348,MATCH(LOLP!A5757,'Temperature Data'!$B$15:$B$348,0))&gt;IF(B5757=9,$G$2,LOLP!$F$2),1,0),0)</f>
        <v>0</v>
      </c>
      <c r="G5757" s="7">
        <f>SUMIFS(LOLP!$F$4:$F$8763,$C$4:$C$8763,$C5757,$B$4:$B$8763,$B5757,$D$4:$D$8763,$D5757)</f>
        <v>9</v>
      </c>
      <c r="H5757" s="7">
        <f>COUNTIFS(Calendar!$E$3:$E$367,LOLP!C5757,Calendar!$D$3:$D$367,LOLP!B5757)</f>
        <v>23</v>
      </c>
      <c r="I5757" s="7">
        <f ca="1">IF($F5757=1,OFFSET(start_norps,LOLP!$D5757+(1-$C5757)*24,LOLP!$B5757)*H5757/G5757,0)</f>
        <v>0</v>
      </c>
      <c r="J5757" s="7">
        <f ca="1">IF($F5757=1,OFFSET(start_33,LOLP!$D5757+(1-$C5757)*24,LOLP!$B5757)*H5757/G5757,0)</f>
        <v>0</v>
      </c>
      <c r="K5757" s="7">
        <f ca="1">IF($F5757,OFFSET(start_40,LOLP!$D5757+(1-$C5757)*24,LOLP!$B5757),0)</f>
        <v>0</v>
      </c>
      <c r="L5757" s="7">
        <f ca="1">IF($F5757,OFFSET(start_50,LOLP!$D5757+(1-$C5757)*24,LOLP!$B5757),0)</f>
        <v>0</v>
      </c>
      <c r="M5757" s="25">
        <f t="shared" ca="1" si="625"/>
        <v>0</v>
      </c>
      <c r="N5757" s="25">
        <f t="shared" ca="1" si="626"/>
        <v>0</v>
      </c>
      <c r="O5757" s="15" t="e">
        <f t="shared" ca="1" si="627"/>
        <v>#DIV/0!</v>
      </c>
      <c r="P5757" s="15" t="e">
        <f t="shared" ca="1" si="628"/>
        <v>#DIV/0!</v>
      </c>
    </row>
    <row r="5758" spans="1:16" x14ac:dyDescent="0.25">
      <c r="A5758" s="1">
        <f t="shared" si="629"/>
        <v>43340</v>
      </c>
      <c r="B5758" s="7">
        <f t="shared" si="624"/>
        <v>8</v>
      </c>
      <c r="C5758" s="4">
        <f>INDEX(Calendar!$E$3:$E$367,MATCH(LOLP!$A5758,Calendar!$B$3:$B$367,0))</f>
        <v>1</v>
      </c>
      <c r="D5758" s="2">
        <f t="shared" si="630"/>
        <v>19</v>
      </c>
      <c r="E5758" s="36">
        <v>34481</v>
      </c>
      <c r="F5758" s="7">
        <f>IFERROR(IF(INDEX('Temperature Data'!$AA$15:$AA$348,MATCH(LOLP!A5758,'Temperature Data'!$B$15:$B$348,0))&gt;IF(B5758=9,$G$2,LOLP!$F$2),1,0),0)</f>
        <v>0</v>
      </c>
      <c r="G5758" s="7">
        <f>SUMIFS(LOLP!$F$4:$F$8763,$C$4:$C$8763,$C5758,$B$4:$B$8763,$B5758,$D$4:$D$8763,$D5758)</f>
        <v>9</v>
      </c>
      <c r="H5758" s="7">
        <f>COUNTIFS(Calendar!$E$3:$E$367,LOLP!C5758,Calendar!$D$3:$D$367,LOLP!B5758)</f>
        <v>23</v>
      </c>
      <c r="I5758" s="7">
        <f ca="1">IF($F5758=1,OFFSET(start_norps,LOLP!$D5758+(1-$C5758)*24,LOLP!$B5758)*H5758/G5758,0)</f>
        <v>0</v>
      </c>
      <c r="J5758" s="7">
        <f ca="1">IF($F5758=1,OFFSET(start_33,LOLP!$D5758+(1-$C5758)*24,LOLP!$B5758)*H5758/G5758,0)</f>
        <v>0</v>
      </c>
      <c r="K5758" s="7">
        <f ca="1">IF($F5758,OFFSET(start_40,LOLP!$D5758+(1-$C5758)*24,LOLP!$B5758),0)</f>
        <v>0</v>
      </c>
      <c r="L5758" s="7">
        <f ca="1">IF($F5758,OFFSET(start_50,LOLP!$D5758+(1-$C5758)*24,LOLP!$B5758),0)</f>
        <v>0</v>
      </c>
      <c r="M5758" s="25">
        <f t="shared" ca="1" si="625"/>
        <v>0</v>
      </c>
      <c r="N5758" s="25">
        <f t="shared" ca="1" si="626"/>
        <v>0</v>
      </c>
      <c r="O5758" s="15" t="e">
        <f t="shared" ca="1" si="627"/>
        <v>#DIV/0!</v>
      </c>
      <c r="P5758" s="15" t="e">
        <f t="shared" ca="1" si="628"/>
        <v>#DIV/0!</v>
      </c>
    </row>
    <row r="5759" spans="1:16" x14ac:dyDescent="0.25">
      <c r="A5759" s="1">
        <f t="shared" si="629"/>
        <v>43340</v>
      </c>
      <c r="B5759" s="7">
        <f t="shared" si="624"/>
        <v>8</v>
      </c>
      <c r="C5759" s="4">
        <f>INDEX(Calendar!$E$3:$E$367,MATCH(LOLP!$A5759,Calendar!$B$3:$B$367,0))</f>
        <v>1</v>
      </c>
      <c r="D5759" s="2">
        <f t="shared" si="630"/>
        <v>20</v>
      </c>
      <c r="E5759" s="36">
        <v>34181</v>
      </c>
      <c r="F5759" s="7">
        <f>IFERROR(IF(INDEX('Temperature Data'!$AA$15:$AA$348,MATCH(LOLP!A5759,'Temperature Data'!$B$15:$B$348,0))&gt;IF(B5759=9,$G$2,LOLP!$F$2),1,0),0)</f>
        <v>0</v>
      </c>
      <c r="G5759" s="7">
        <f>SUMIFS(LOLP!$F$4:$F$8763,$C$4:$C$8763,$C5759,$B$4:$B$8763,$B5759,$D$4:$D$8763,$D5759)</f>
        <v>9</v>
      </c>
      <c r="H5759" s="7">
        <f>COUNTIFS(Calendar!$E$3:$E$367,LOLP!C5759,Calendar!$D$3:$D$367,LOLP!B5759)</f>
        <v>23</v>
      </c>
      <c r="I5759" s="7">
        <f ca="1">IF($F5759=1,OFFSET(start_norps,LOLP!$D5759+(1-$C5759)*24,LOLP!$B5759)*H5759/G5759,0)</f>
        <v>0</v>
      </c>
      <c r="J5759" s="7">
        <f ca="1">IF($F5759=1,OFFSET(start_33,LOLP!$D5759+(1-$C5759)*24,LOLP!$B5759)*H5759/G5759,0)</f>
        <v>0</v>
      </c>
      <c r="K5759" s="7">
        <f ca="1">IF($F5759,OFFSET(start_40,LOLP!$D5759+(1-$C5759)*24,LOLP!$B5759),0)</f>
        <v>0</v>
      </c>
      <c r="L5759" s="7">
        <f ca="1">IF($F5759,OFFSET(start_50,LOLP!$D5759+(1-$C5759)*24,LOLP!$B5759),0)</f>
        <v>0</v>
      </c>
      <c r="M5759" s="25">
        <f t="shared" ca="1" si="625"/>
        <v>0</v>
      </c>
      <c r="N5759" s="25">
        <f t="shared" ca="1" si="626"/>
        <v>0</v>
      </c>
      <c r="O5759" s="15" t="e">
        <f t="shared" ca="1" si="627"/>
        <v>#DIV/0!</v>
      </c>
      <c r="P5759" s="15" t="e">
        <f t="shared" ca="1" si="628"/>
        <v>#DIV/0!</v>
      </c>
    </row>
    <row r="5760" spans="1:16" x14ac:dyDescent="0.25">
      <c r="A5760" s="1">
        <f t="shared" si="629"/>
        <v>43340</v>
      </c>
      <c r="B5760" s="7">
        <f t="shared" si="624"/>
        <v>8</v>
      </c>
      <c r="C5760" s="4">
        <f>INDEX(Calendar!$E$3:$E$367,MATCH(LOLP!$A5760,Calendar!$B$3:$B$367,0))</f>
        <v>1</v>
      </c>
      <c r="D5760" s="2">
        <f t="shared" si="630"/>
        <v>21</v>
      </c>
      <c r="E5760" s="36">
        <v>32243</v>
      </c>
      <c r="F5760" s="7">
        <f>IFERROR(IF(INDEX('Temperature Data'!$AA$15:$AA$348,MATCH(LOLP!A5760,'Temperature Data'!$B$15:$B$348,0))&gt;IF(B5760=9,$G$2,LOLP!$F$2),1,0),0)</f>
        <v>0</v>
      </c>
      <c r="G5760" s="7">
        <f>SUMIFS(LOLP!$F$4:$F$8763,$C$4:$C$8763,$C5760,$B$4:$B$8763,$B5760,$D$4:$D$8763,$D5760)</f>
        <v>9</v>
      </c>
      <c r="H5760" s="7">
        <f>COUNTIFS(Calendar!$E$3:$E$367,LOLP!C5760,Calendar!$D$3:$D$367,LOLP!B5760)</f>
        <v>23</v>
      </c>
      <c r="I5760" s="7">
        <f ca="1">IF($F5760=1,OFFSET(start_norps,LOLP!$D5760+(1-$C5760)*24,LOLP!$B5760)*H5760/G5760,0)</f>
        <v>0</v>
      </c>
      <c r="J5760" s="7">
        <f ca="1">IF($F5760=1,OFFSET(start_33,LOLP!$D5760+(1-$C5760)*24,LOLP!$B5760)*H5760/G5760,0)</f>
        <v>0</v>
      </c>
      <c r="K5760" s="7">
        <f ca="1">IF($F5760,OFFSET(start_40,LOLP!$D5760+(1-$C5760)*24,LOLP!$B5760),0)</f>
        <v>0</v>
      </c>
      <c r="L5760" s="7">
        <f ca="1">IF($F5760,OFFSET(start_50,LOLP!$D5760+(1-$C5760)*24,LOLP!$B5760),0)</f>
        <v>0</v>
      </c>
      <c r="M5760" s="25">
        <f t="shared" ca="1" si="625"/>
        <v>0</v>
      </c>
      <c r="N5760" s="25">
        <f t="shared" ca="1" si="626"/>
        <v>0</v>
      </c>
      <c r="O5760" s="15" t="e">
        <f t="shared" ca="1" si="627"/>
        <v>#DIV/0!</v>
      </c>
      <c r="P5760" s="15" t="e">
        <f t="shared" ca="1" si="628"/>
        <v>#DIV/0!</v>
      </c>
    </row>
    <row r="5761" spans="1:16" x14ac:dyDescent="0.25">
      <c r="A5761" s="1">
        <f t="shared" si="629"/>
        <v>43340</v>
      </c>
      <c r="B5761" s="7">
        <f t="shared" si="624"/>
        <v>8</v>
      </c>
      <c r="C5761" s="4">
        <f>INDEX(Calendar!$E$3:$E$367,MATCH(LOLP!$A5761,Calendar!$B$3:$B$367,0))</f>
        <v>1</v>
      </c>
      <c r="D5761" s="2">
        <f t="shared" si="630"/>
        <v>22</v>
      </c>
      <c r="E5761" s="36">
        <v>29398</v>
      </c>
      <c r="F5761" s="7">
        <f>IFERROR(IF(INDEX('Temperature Data'!$AA$15:$AA$348,MATCH(LOLP!A5761,'Temperature Data'!$B$15:$B$348,0))&gt;IF(B5761=9,$G$2,LOLP!$F$2),1,0),0)</f>
        <v>0</v>
      </c>
      <c r="G5761" s="7">
        <f>SUMIFS(LOLP!$F$4:$F$8763,$C$4:$C$8763,$C5761,$B$4:$B$8763,$B5761,$D$4:$D$8763,$D5761)</f>
        <v>9</v>
      </c>
      <c r="H5761" s="7">
        <f>COUNTIFS(Calendar!$E$3:$E$367,LOLP!C5761,Calendar!$D$3:$D$367,LOLP!B5761)</f>
        <v>23</v>
      </c>
      <c r="I5761" s="7">
        <f ca="1">IF($F5761=1,OFFSET(start_norps,LOLP!$D5761+(1-$C5761)*24,LOLP!$B5761)*H5761/G5761,0)</f>
        <v>0</v>
      </c>
      <c r="J5761" s="7">
        <f ca="1">IF($F5761=1,OFFSET(start_33,LOLP!$D5761+(1-$C5761)*24,LOLP!$B5761)*H5761/G5761,0)</f>
        <v>0</v>
      </c>
      <c r="K5761" s="7">
        <f ca="1">IF($F5761,OFFSET(start_40,LOLP!$D5761+(1-$C5761)*24,LOLP!$B5761),0)</f>
        <v>0</v>
      </c>
      <c r="L5761" s="7">
        <f ca="1">IF($F5761,OFFSET(start_50,LOLP!$D5761+(1-$C5761)*24,LOLP!$B5761),0)</f>
        <v>0</v>
      </c>
      <c r="M5761" s="25">
        <f t="shared" ca="1" si="625"/>
        <v>0</v>
      </c>
      <c r="N5761" s="25">
        <f t="shared" ca="1" si="626"/>
        <v>0</v>
      </c>
      <c r="O5761" s="15" t="e">
        <f t="shared" ca="1" si="627"/>
        <v>#DIV/0!</v>
      </c>
      <c r="P5761" s="15" t="e">
        <f t="shared" ca="1" si="628"/>
        <v>#DIV/0!</v>
      </c>
    </row>
    <row r="5762" spans="1:16" x14ac:dyDescent="0.25">
      <c r="A5762" s="1">
        <f t="shared" si="629"/>
        <v>43340</v>
      </c>
      <c r="B5762" s="7">
        <f t="shared" si="624"/>
        <v>8</v>
      </c>
      <c r="C5762" s="4">
        <f>INDEX(Calendar!$E$3:$E$367,MATCH(LOLP!$A5762,Calendar!$B$3:$B$367,0))</f>
        <v>1</v>
      </c>
      <c r="D5762" s="2">
        <f t="shared" si="630"/>
        <v>23</v>
      </c>
      <c r="E5762" s="36">
        <v>26975</v>
      </c>
      <c r="F5762" s="7">
        <f>IFERROR(IF(INDEX('Temperature Data'!$AA$15:$AA$348,MATCH(LOLP!A5762,'Temperature Data'!$B$15:$B$348,0))&gt;IF(B5762=9,$G$2,LOLP!$F$2),1,0),0)</f>
        <v>0</v>
      </c>
      <c r="G5762" s="7">
        <f>SUMIFS(LOLP!$F$4:$F$8763,$C$4:$C$8763,$C5762,$B$4:$B$8763,$B5762,$D$4:$D$8763,$D5762)</f>
        <v>9</v>
      </c>
      <c r="H5762" s="7">
        <f>COUNTIFS(Calendar!$E$3:$E$367,LOLP!C5762,Calendar!$D$3:$D$367,LOLP!B5762)</f>
        <v>23</v>
      </c>
      <c r="I5762" s="7">
        <f ca="1">IF($F5762=1,OFFSET(start_norps,LOLP!$D5762+(1-$C5762)*24,LOLP!$B5762)*H5762/G5762,0)</f>
        <v>0</v>
      </c>
      <c r="J5762" s="7">
        <f ca="1">IF($F5762=1,OFFSET(start_33,LOLP!$D5762+(1-$C5762)*24,LOLP!$B5762)*H5762/G5762,0)</f>
        <v>0</v>
      </c>
      <c r="K5762" s="7">
        <f ca="1">IF($F5762,OFFSET(start_40,LOLP!$D5762+(1-$C5762)*24,LOLP!$B5762),0)</f>
        <v>0</v>
      </c>
      <c r="L5762" s="7">
        <f ca="1">IF($F5762,OFFSET(start_50,LOLP!$D5762+(1-$C5762)*24,LOLP!$B5762),0)</f>
        <v>0</v>
      </c>
      <c r="M5762" s="25">
        <f t="shared" ca="1" si="625"/>
        <v>0</v>
      </c>
      <c r="N5762" s="25">
        <f t="shared" ca="1" si="626"/>
        <v>0</v>
      </c>
      <c r="O5762" s="15" t="e">
        <f t="shared" ca="1" si="627"/>
        <v>#DIV/0!</v>
      </c>
      <c r="P5762" s="15" t="e">
        <f t="shared" ca="1" si="628"/>
        <v>#DIV/0!</v>
      </c>
    </row>
    <row r="5763" spans="1:16" x14ac:dyDescent="0.25">
      <c r="A5763" s="1">
        <f t="shared" si="629"/>
        <v>43340</v>
      </c>
      <c r="B5763" s="7">
        <f t="shared" si="624"/>
        <v>8</v>
      </c>
      <c r="C5763" s="4">
        <f>INDEX(Calendar!$E$3:$E$367,MATCH(LOLP!$A5763,Calendar!$B$3:$B$367,0))</f>
        <v>1</v>
      </c>
      <c r="D5763" s="2">
        <f t="shared" si="630"/>
        <v>24</v>
      </c>
      <c r="E5763" s="36">
        <v>25599</v>
      </c>
      <c r="F5763" s="7">
        <f>IFERROR(IF(INDEX('Temperature Data'!$AA$15:$AA$348,MATCH(LOLP!A5763,'Temperature Data'!$B$15:$B$348,0))&gt;IF(B5763=9,$G$2,LOLP!$F$2),1,0),0)</f>
        <v>0</v>
      </c>
      <c r="G5763" s="7">
        <f>SUMIFS(LOLP!$F$4:$F$8763,$C$4:$C$8763,$C5763,$B$4:$B$8763,$B5763,$D$4:$D$8763,$D5763)</f>
        <v>9</v>
      </c>
      <c r="H5763" s="7">
        <f>COUNTIFS(Calendar!$E$3:$E$367,LOLP!C5763,Calendar!$D$3:$D$367,LOLP!B5763)</f>
        <v>23</v>
      </c>
      <c r="I5763" s="7">
        <f ca="1">IF($F5763=1,OFFSET(start_norps,LOLP!$D5763+(1-$C5763)*24,LOLP!$B5763)*H5763/G5763,0)</f>
        <v>0</v>
      </c>
      <c r="J5763" s="7">
        <f ca="1">IF($F5763=1,OFFSET(start_33,LOLP!$D5763+(1-$C5763)*24,LOLP!$B5763)*H5763/G5763,0)</f>
        <v>0</v>
      </c>
      <c r="K5763" s="7">
        <f ca="1">IF($F5763,OFFSET(start_40,LOLP!$D5763+(1-$C5763)*24,LOLP!$B5763),0)</f>
        <v>0</v>
      </c>
      <c r="L5763" s="7">
        <f ca="1">IF($F5763,OFFSET(start_50,LOLP!$D5763+(1-$C5763)*24,LOLP!$B5763),0)</f>
        <v>0</v>
      </c>
      <c r="M5763" s="25">
        <f t="shared" ca="1" si="625"/>
        <v>0</v>
      </c>
      <c r="N5763" s="25">
        <f t="shared" ca="1" si="626"/>
        <v>0</v>
      </c>
      <c r="O5763" s="15" t="e">
        <f t="shared" ca="1" si="627"/>
        <v>#DIV/0!</v>
      </c>
      <c r="P5763" s="15" t="e">
        <f t="shared" ca="1" si="628"/>
        <v>#DIV/0!</v>
      </c>
    </row>
    <row r="5764" spans="1:16" x14ac:dyDescent="0.25">
      <c r="A5764" s="1">
        <f t="shared" si="629"/>
        <v>43341</v>
      </c>
      <c r="B5764" s="7">
        <f t="shared" si="624"/>
        <v>8</v>
      </c>
      <c r="C5764" s="4">
        <f>INDEX(Calendar!$E$3:$E$367,MATCH(LOLP!$A5764,Calendar!$B$3:$B$367,0))</f>
        <v>1</v>
      </c>
      <c r="D5764" s="2">
        <f t="shared" si="630"/>
        <v>1</v>
      </c>
      <c r="E5764" s="36">
        <v>24335</v>
      </c>
      <c r="F5764" s="7">
        <f>IFERROR(IF(INDEX('Temperature Data'!$AA$15:$AA$348,MATCH(LOLP!A5764,'Temperature Data'!$B$15:$B$348,0))&gt;IF(B5764=9,$G$2,LOLP!$F$2),1,0),0)</f>
        <v>0</v>
      </c>
      <c r="G5764" s="7">
        <f>SUMIFS(LOLP!$F$4:$F$8763,$C$4:$C$8763,$C5764,$B$4:$B$8763,$B5764,$D$4:$D$8763,$D5764)</f>
        <v>9</v>
      </c>
      <c r="H5764" s="7">
        <f>COUNTIFS(Calendar!$E$3:$E$367,LOLP!C5764,Calendar!$D$3:$D$367,LOLP!B5764)</f>
        <v>23</v>
      </c>
      <c r="I5764" s="7">
        <f ca="1">IF($F5764=1,OFFSET(start_norps,LOLP!$D5764+(1-$C5764)*24,LOLP!$B5764)*H5764/G5764,0)</f>
        <v>0</v>
      </c>
      <c r="J5764" s="7">
        <f ca="1">IF($F5764=1,OFFSET(start_33,LOLP!$D5764+(1-$C5764)*24,LOLP!$B5764)*H5764/G5764,0)</f>
        <v>0</v>
      </c>
      <c r="K5764" s="7">
        <f ca="1">IF($F5764,OFFSET(start_40,LOLP!$D5764+(1-$C5764)*24,LOLP!$B5764),0)</f>
        <v>0</v>
      </c>
      <c r="L5764" s="7">
        <f ca="1">IF($F5764,OFFSET(start_50,LOLP!$D5764+(1-$C5764)*24,LOLP!$B5764),0)</f>
        <v>0</v>
      </c>
      <c r="M5764" s="25">
        <f t="shared" ca="1" si="625"/>
        <v>0</v>
      </c>
      <c r="N5764" s="25">
        <f t="shared" ca="1" si="626"/>
        <v>0</v>
      </c>
      <c r="O5764" s="15" t="e">
        <f t="shared" ca="1" si="627"/>
        <v>#DIV/0!</v>
      </c>
      <c r="P5764" s="15" t="e">
        <f t="shared" ca="1" si="628"/>
        <v>#DIV/0!</v>
      </c>
    </row>
    <row r="5765" spans="1:16" x14ac:dyDescent="0.25">
      <c r="A5765" s="1">
        <f t="shared" si="629"/>
        <v>43341</v>
      </c>
      <c r="B5765" s="7">
        <f t="shared" ref="B5765:B5828" si="631">MONTH(A5765)</f>
        <v>8</v>
      </c>
      <c r="C5765" s="4">
        <f>INDEX(Calendar!$E$3:$E$367,MATCH(LOLP!$A5765,Calendar!$B$3:$B$367,0))</f>
        <v>1</v>
      </c>
      <c r="D5765" s="2">
        <f t="shared" si="630"/>
        <v>2</v>
      </c>
      <c r="E5765" s="36">
        <v>23516</v>
      </c>
      <c r="F5765" s="7">
        <f>IFERROR(IF(INDEX('Temperature Data'!$AA$15:$AA$348,MATCH(LOLP!A5765,'Temperature Data'!$B$15:$B$348,0))&gt;IF(B5765=9,$G$2,LOLP!$F$2),1,0),0)</f>
        <v>0</v>
      </c>
      <c r="G5765" s="7">
        <f>SUMIFS(LOLP!$F$4:$F$8763,$C$4:$C$8763,$C5765,$B$4:$B$8763,$B5765,$D$4:$D$8763,$D5765)</f>
        <v>9</v>
      </c>
      <c r="H5765" s="7">
        <f>COUNTIFS(Calendar!$E$3:$E$367,LOLP!C5765,Calendar!$D$3:$D$367,LOLP!B5765)</f>
        <v>23</v>
      </c>
      <c r="I5765" s="7">
        <f ca="1">IF($F5765=1,OFFSET(start_norps,LOLP!$D5765+(1-$C5765)*24,LOLP!$B5765)*H5765/G5765,0)</f>
        <v>0</v>
      </c>
      <c r="J5765" s="7">
        <f ca="1">IF($F5765=1,OFFSET(start_33,LOLP!$D5765+(1-$C5765)*24,LOLP!$B5765)*H5765/G5765,0)</f>
        <v>0</v>
      </c>
      <c r="K5765" s="7">
        <f ca="1">IF($F5765,OFFSET(start_40,LOLP!$D5765+(1-$C5765)*24,LOLP!$B5765),0)</f>
        <v>0</v>
      </c>
      <c r="L5765" s="7">
        <f ca="1">IF($F5765,OFFSET(start_50,LOLP!$D5765+(1-$C5765)*24,LOLP!$B5765),0)</f>
        <v>0</v>
      </c>
      <c r="M5765" s="25">
        <f t="shared" ref="M5765:M5828" ca="1" si="632">I5765/I$8764</f>
        <v>0</v>
      </c>
      <c r="N5765" s="25">
        <f t="shared" ref="N5765:N5828" ca="1" si="633">J5765/J$8764</f>
        <v>0</v>
      </c>
      <c r="O5765" s="15" t="e">
        <f t="shared" ref="O5765:O5828" ca="1" si="634">K5765/K$8764</f>
        <v>#DIV/0!</v>
      </c>
      <c r="P5765" s="15" t="e">
        <f t="shared" ref="P5765:P5828" ca="1" si="635">L5765/L$8764</f>
        <v>#DIV/0!</v>
      </c>
    </row>
    <row r="5766" spans="1:16" x14ac:dyDescent="0.25">
      <c r="A5766" s="1">
        <f t="shared" si="629"/>
        <v>43341</v>
      </c>
      <c r="B5766" s="7">
        <f t="shared" si="631"/>
        <v>8</v>
      </c>
      <c r="C5766" s="4">
        <f>INDEX(Calendar!$E$3:$E$367,MATCH(LOLP!$A5766,Calendar!$B$3:$B$367,0))</f>
        <v>1</v>
      </c>
      <c r="D5766" s="2">
        <f t="shared" si="630"/>
        <v>3</v>
      </c>
      <c r="E5766" s="36">
        <v>23137</v>
      </c>
      <c r="F5766" s="7">
        <f>IFERROR(IF(INDEX('Temperature Data'!$AA$15:$AA$348,MATCH(LOLP!A5766,'Temperature Data'!$B$15:$B$348,0))&gt;IF(B5766=9,$G$2,LOLP!$F$2),1,0),0)</f>
        <v>0</v>
      </c>
      <c r="G5766" s="7">
        <f>SUMIFS(LOLP!$F$4:$F$8763,$C$4:$C$8763,$C5766,$B$4:$B$8763,$B5766,$D$4:$D$8763,$D5766)</f>
        <v>9</v>
      </c>
      <c r="H5766" s="7">
        <f>COUNTIFS(Calendar!$E$3:$E$367,LOLP!C5766,Calendar!$D$3:$D$367,LOLP!B5766)</f>
        <v>23</v>
      </c>
      <c r="I5766" s="7">
        <f ca="1">IF($F5766=1,OFFSET(start_norps,LOLP!$D5766+(1-$C5766)*24,LOLP!$B5766)*H5766/G5766,0)</f>
        <v>0</v>
      </c>
      <c r="J5766" s="7">
        <f ca="1">IF($F5766=1,OFFSET(start_33,LOLP!$D5766+(1-$C5766)*24,LOLP!$B5766)*H5766/G5766,0)</f>
        <v>0</v>
      </c>
      <c r="K5766" s="7">
        <f ca="1">IF($F5766,OFFSET(start_40,LOLP!$D5766+(1-$C5766)*24,LOLP!$B5766),0)</f>
        <v>0</v>
      </c>
      <c r="L5766" s="7">
        <f ca="1">IF($F5766,OFFSET(start_50,LOLP!$D5766+(1-$C5766)*24,LOLP!$B5766),0)</f>
        <v>0</v>
      </c>
      <c r="M5766" s="25">
        <f t="shared" ca="1" si="632"/>
        <v>0</v>
      </c>
      <c r="N5766" s="25">
        <f t="shared" ca="1" si="633"/>
        <v>0</v>
      </c>
      <c r="O5766" s="15" t="e">
        <f t="shared" ca="1" si="634"/>
        <v>#DIV/0!</v>
      </c>
      <c r="P5766" s="15" t="e">
        <f t="shared" ca="1" si="635"/>
        <v>#DIV/0!</v>
      </c>
    </row>
    <row r="5767" spans="1:16" x14ac:dyDescent="0.25">
      <c r="A5767" s="1">
        <f t="shared" si="629"/>
        <v>43341</v>
      </c>
      <c r="B5767" s="7">
        <f t="shared" si="631"/>
        <v>8</v>
      </c>
      <c r="C5767" s="4">
        <f>INDEX(Calendar!$E$3:$E$367,MATCH(LOLP!$A5767,Calendar!$B$3:$B$367,0))</f>
        <v>1</v>
      </c>
      <c r="D5767" s="2">
        <f t="shared" si="630"/>
        <v>4</v>
      </c>
      <c r="E5767" s="36">
        <v>23449</v>
      </c>
      <c r="F5767" s="7">
        <f>IFERROR(IF(INDEX('Temperature Data'!$AA$15:$AA$348,MATCH(LOLP!A5767,'Temperature Data'!$B$15:$B$348,0))&gt;IF(B5767=9,$G$2,LOLP!$F$2),1,0),0)</f>
        <v>0</v>
      </c>
      <c r="G5767" s="7">
        <f>SUMIFS(LOLP!$F$4:$F$8763,$C$4:$C$8763,$C5767,$B$4:$B$8763,$B5767,$D$4:$D$8763,$D5767)</f>
        <v>9</v>
      </c>
      <c r="H5767" s="7">
        <f>COUNTIFS(Calendar!$E$3:$E$367,LOLP!C5767,Calendar!$D$3:$D$367,LOLP!B5767)</f>
        <v>23</v>
      </c>
      <c r="I5767" s="7">
        <f ca="1">IF($F5767=1,OFFSET(start_norps,LOLP!$D5767+(1-$C5767)*24,LOLP!$B5767)*H5767/G5767,0)</f>
        <v>0</v>
      </c>
      <c r="J5767" s="7">
        <f ca="1">IF($F5767=1,OFFSET(start_33,LOLP!$D5767+(1-$C5767)*24,LOLP!$B5767)*H5767/G5767,0)</f>
        <v>0</v>
      </c>
      <c r="K5767" s="7">
        <f ca="1">IF($F5767,OFFSET(start_40,LOLP!$D5767+(1-$C5767)*24,LOLP!$B5767),0)</f>
        <v>0</v>
      </c>
      <c r="L5767" s="7">
        <f ca="1">IF($F5767,OFFSET(start_50,LOLP!$D5767+(1-$C5767)*24,LOLP!$B5767),0)</f>
        <v>0</v>
      </c>
      <c r="M5767" s="25">
        <f t="shared" ca="1" si="632"/>
        <v>0</v>
      </c>
      <c r="N5767" s="25">
        <f t="shared" ca="1" si="633"/>
        <v>0</v>
      </c>
      <c r="O5767" s="15" t="e">
        <f t="shared" ca="1" si="634"/>
        <v>#DIV/0!</v>
      </c>
      <c r="P5767" s="15" t="e">
        <f t="shared" ca="1" si="635"/>
        <v>#DIV/0!</v>
      </c>
    </row>
    <row r="5768" spans="1:16" x14ac:dyDescent="0.25">
      <c r="A5768" s="1">
        <f t="shared" si="629"/>
        <v>43341</v>
      </c>
      <c r="B5768" s="7">
        <f t="shared" si="631"/>
        <v>8</v>
      </c>
      <c r="C5768" s="4">
        <f>INDEX(Calendar!$E$3:$E$367,MATCH(LOLP!$A5768,Calendar!$B$3:$B$367,0))</f>
        <v>1</v>
      </c>
      <c r="D5768" s="2">
        <f t="shared" si="630"/>
        <v>5</v>
      </c>
      <c r="E5768" s="36">
        <v>24795</v>
      </c>
      <c r="F5768" s="7">
        <f>IFERROR(IF(INDEX('Temperature Data'!$AA$15:$AA$348,MATCH(LOLP!A5768,'Temperature Data'!$B$15:$B$348,0))&gt;IF(B5768=9,$G$2,LOLP!$F$2),1,0),0)</f>
        <v>0</v>
      </c>
      <c r="G5768" s="7">
        <f>SUMIFS(LOLP!$F$4:$F$8763,$C$4:$C$8763,$C5768,$B$4:$B$8763,$B5768,$D$4:$D$8763,$D5768)</f>
        <v>9</v>
      </c>
      <c r="H5768" s="7">
        <f>COUNTIFS(Calendar!$E$3:$E$367,LOLP!C5768,Calendar!$D$3:$D$367,LOLP!B5768)</f>
        <v>23</v>
      </c>
      <c r="I5768" s="7">
        <f ca="1">IF($F5768=1,OFFSET(start_norps,LOLP!$D5768+(1-$C5768)*24,LOLP!$B5768)*H5768/G5768,0)</f>
        <v>0</v>
      </c>
      <c r="J5768" s="7">
        <f ca="1">IF($F5768=1,OFFSET(start_33,LOLP!$D5768+(1-$C5768)*24,LOLP!$B5768)*H5768/G5768,0)</f>
        <v>0</v>
      </c>
      <c r="K5768" s="7">
        <f ca="1">IF($F5768,OFFSET(start_40,LOLP!$D5768+(1-$C5768)*24,LOLP!$B5768),0)</f>
        <v>0</v>
      </c>
      <c r="L5768" s="7">
        <f ca="1">IF($F5768,OFFSET(start_50,LOLP!$D5768+(1-$C5768)*24,LOLP!$B5768),0)</f>
        <v>0</v>
      </c>
      <c r="M5768" s="25">
        <f t="shared" ca="1" si="632"/>
        <v>0</v>
      </c>
      <c r="N5768" s="25">
        <f t="shared" ca="1" si="633"/>
        <v>0</v>
      </c>
      <c r="O5768" s="15" t="e">
        <f t="shared" ca="1" si="634"/>
        <v>#DIV/0!</v>
      </c>
      <c r="P5768" s="15" t="e">
        <f t="shared" ca="1" si="635"/>
        <v>#DIV/0!</v>
      </c>
    </row>
    <row r="5769" spans="1:16" x14ac:dyDescent="0.25">
      <c r="A5769" s="1">
        <f t="shared" si="629"/>
        <v>43341</v>
      </c>
      <c r="B5769" s="7">
        <f t="shared" si="631"/>
        <v>8</v>
      </c>
      <c r="C5769" s="4">
        <f>INDEX(Calendar!$E$3:$E$367,MATCH(LOLP!$A5769,Calendar!$B$3:$B$367,0))</f>
        <v>1</v>
      </c>
      <c r="D5769" s="2">
        <f t="shared" si="630"/>
        <v>6</v>
      </c>
      <c r="E5769" s="36">
        <v>26640</v>
      </c>
      <c r="F5769" s="7">
        <f>IFERROR(IF(INDEX('Temperature Data'!$AA$15:$AA$348,MATCH(LOLP!A5769,'Temperature Data'!$B$15:$B$348,0))&gt;IF(B5769=9,$G$2,LOLP!$F$2),1,0),0)</f>
        <v>0</v>
      </c>
      <c r="G5769" s="7">
        <f>SUMIFS(LOLP!$F$4:$F$8763,$C$4:$C$8763,$C5769,$B$4:$B$8763,$B5769,$D$4:$D$8763,$D5769)</f>
        <v>9</v>
      </c>
      <c r="H5769" s="7">
        <f>COUNTIFS(Calendar!$E$3:$E$367,LOLP!C5769,Calendar!$D$3:$D$367,LOLP!B5769)</f>
        <v>23</v>
      </c>
      <c r="I5769" s="7">
        <f ca="1">IF($F5769=1,OFFSET(start_norps,LOLP!$D5769+(1-$C5769)*24,LOLP!$B5769)*H5769/G5769,0)</f>
        <v>0</v>
      </c>
      <c r="J5769" s="7">
        <f ca="1">IF($F5769=1,OFFSET(start_33,LOLP!$D5769+(1-$C5769)*24,LOLP!$B5769)*H5769/G5769,0)</f>
        <v>0</v>
      </c>
      <c r="K5769" s="7">
        <f ca="1">IF($F5769,OFFSET(start_40,LOLP!$D5769+(1-$C5769)*24,LOLP!$B5769),0)</f>
        <v>0</v>
      </c>
      <c r="L5769" s="7">
        <f ca="1">IF($F5769,OFFSET(start_50,LOLP!$D5769+(1-$C5769)*24,LOLP!$B5769),0)</f>
        <v>0</v>
      </c>
      <c r="M5769" s="25">
        <f t="shared" ca="1" si="632"/>
        <v>0</v>
      </c>
      <c r="N5769" s="25">
        <f t="shared" ca="1" si="633"/>
        <v>0</v>
      </c>
      <c r="O5769" s="15" t="e">
        <f t="shared" ca="1" si="634"/>
        <v>#DIV/0!</v>
      </c>
      <c r="P5769" s="15" t="e">
        <f t="shared" ca="1" si="635"/>
        <v>#DIV/0!</v>
      </c>
    </row>
    <row r="5770" spans="1:16" x14ac:dyDescent="0.25">
      <c r="A5770" s="1">
        <f t="shared" si="629"/>
        <v>43341</v>
      </c>
      <c r="B5770" s="7">
        <f t="shared" si="631"/>
        <v>8</v>
      </c>
      <c r="C5770" s="4">
        <f>INDEX(Calendar!$E$3:$E$367,MATCH(LOLP!$A5770,Calendar!$B$3:$B$367,0))</f>
        <v>1</v>
      </c>
      <c r="D5770" s="2">
        <f t="shared" si="630"/>
        <v>7</v>
      </c>
      <c r="E5770" s="36">
        <v>27837</v>
      </c>
      <c r="F5770" s="7">
        <f>IFERROR(IF(INDEX('Temperature Data'!$AA$15:$AA$348,MATCH(LOLP!A5770,'Temperature Data'!$B$15:$B$348,0))&gt;IF(B5770=9,$G$2,LOLP!$F$2),1,0),0)</f>
        <v>0</v>
      </c>
      <c r="G5770" s="7">
        <f>SUMIFS(LOLP!$F$4:$F$8763,$C$4:$C$8763,$C5770,$B$4:$B$8763,$B5770,$D$4:$D$8763,$D5770)</f>
        <v>9</v>
      </c>
      <c r="H5770" s="7">
        <f>COUNTIFS(Calendar!$E$3:$E$367,LOLP!C5770,Calendar!$D$3:$D$367,LOLP!B5770)</f>
        <v>23</v>
      </c>
      <c r="I5770" s="7">
        <f ca="1">IF($F5770=1,OFFSET(start_norps,LOLP!$D5770+(1-$C5770)*24,LOLP!$B5770)*H5770/G5770,0)</f>
        <v>0</v>
      </c>
      <c r="J5770" s="7">
        <f ca="1">IF($F5770=1,OFFSET(start_33,LOLP!$D5770+(1-$C5770)*24,LOLP!$B5770)*H5770/G5770,0)</f>
        <v>0</v>
      </c>
      <c r="K5770" s="7">
        <f ca="1">IF($F5770,OFFSET(start_40,LOLP!$D5770+(1-$C5770)*24,LOLP!$B5770),0)</f>
        <v>0</v>
      </c>
      <c r="L5770" s="7">
        <f ca="1">IF($F5770,OFFSET(start_50,LOLP!$D5770+(1-$C5770)*24,LOLP!$B5770),0)</f>
        <v>0</v>
      </c>
      <c r="M5770" s="25">
        <f t="shared" ca="1" si="632"/>
        <v>0</v>
      </c>
      <c r="N5770" s="25">
        <f t="shared" ca="1" si="633"/>
        <v>0</v>
      </c>
      <c r="O5770" s="15" t="e">
        <f t="shared" ca="1" si="634"/>
        <v>#DIV/0!</v>
      </c>
      <c r="P5770" s="15" t="e">
        <f t="shared" ca="1" si="635"/>
        <v>#DIV/0!</v>
      </c>
    </row>
    <row r="5771" spans="1:16" x14ac:dyDescent="0.25">
      <c r="A5771" s="1">
        <f t="shared" si="629"/>
        <v>43341</v>
      </c>
      <c r="B5771" s="7">
        <f t="shared" si="631"/>
        <v>8</v>
      </c>
      <c r="C5771" s="4">
        <f>INDEX(Calendar!$E$3:$E$367,MATCH(LOLP!$A5771,Calendar!$B$3:$B$367,0))</f>
        <v>1</v>
      </c>
      <c r="D5771" s="2">
        <f t="shared" si="630"/>
        <v>8</v>
      </c>
      <c r="E5771" s="36">
        <v>28529</v>
      </c>
      <c r="F5771" s="7">
        <f>IFERROR(IF(INDEX('Temperature Data'!$AA$15:$AA$348,MATCH(LOLP!A5771,'Temperature Data'!$B$15:$B$348,0))&gt;IF(B5771=9,$G$2,LOLP!$F$2),1,0),0)</f>
        <v>0</v>
      </c>
      <c r="G5771" s="7">
        <f>SUMIFS(LOLP!$F$4:$F$8763,$C$4:$C$8763,$C5771,$B$4:$B$8763,$B5771,$D$4:$D$8763,$D5771)</f>
        <v>9</v>
      </c>
      <c r="H5771" s="7">
        <f>COUNTIFS(Calendar!$E$3:$E$367,LOLP!C5771,Calendar!$D$3:$D$367,LOLP!B5771)</f>
        <v>23</v>
      </c>
      <c r="I5771" s="7">
        <f ca="1">IF($F5771=1,OFFSET(start_norps,LOLP!$D5771+(1-$C5771)*24,LOLP!$B5771)*H5771/G5771,0)</f>
        <v>0</v>
      </c>
      <c r="J5771" s="7">
        <f ca="1">IF($F5771=1,OFFSET(start_33,LOLP!$D5771+(1-$C5771)*24,LOLP!$B5771)*H5771/G5771,0)</f>
        <v>0</v>
      </c>
      <c r="K5771" s="7">
        <f ca="1">IF($F5771,OFFSET(start_40,LOLP!$D5771+(1-$C5771)*24,LOLP!$B5771),0)</f>
        <v>0</v>
      </c>
      <c r="L5771" s="7">
        <f ca="1">IF($F5771,OFFSET(start_50,LOLP!$D5771+(1-$C5771)*24,LOLP!$B5771),0)</f>
        <v>0</v>
      </c>
      <c r="M5771" s="25">
        <f t="shared" ca="1" si="632"/>
        <v>0</v>
      </c>
      <c r="N5771" s="25">
        <f t="shared" ca="1" si="633"/>
        <v>0</v>
      </c>
      <c r="O5771" s="15" t="e">
        <f t="shared" ca="1" si="634"/>
        <v>#DIV/0!</v>
      </c>
      <c r="P5771" s="15" t="e">
        <f t="shared" ca="1" si="635"/>
        <v>#DIV/0!</v>
      </c>
    </row>
    <row r="5772" spans="1:16" x14ac:dyDescent="0.25">
      <c r="A5772" s="1">
        <f t="shared" si="629"/>
        <v>43341</v>
      </c>
      <c r="B5772" s="7">
        <f t="shared" si="631"/>
        <v>8</v>
      </c>
      <c r="C5772" s="4">
        <f>INDEX(Calendar!$E$3:$E$367,MATCH(LOLP!$A5772,Calendar!$B$3:$B$367,0))</f>
        <v>1</v>
      </c>
      <c r="D5772" s="2">
        <f t="shared" si="630"/>
        <v>9</v>
      </c>
      <c r="E5772" s="36">
        <v>29070</v>
      </c>
      <c r="F5772" s="7">
        <f>IFERROR(IF(INDEX('Temperature Data'!$AA$15:$AA$348,MATCH(LOLP!A5772,'Temperature Data'!$B$15:$B$348,0))&gt;IF(B5772=9,$G$2,LOLP!$F$2),1,0),0)</f>
        <v>0</v>
      </c>
      <c r="G5772" s="7">
        <f>SUMIFS(LOLP!$F$4:$F$8763,$C$4:$C$8763,$C5772,$B$4:$B$8763,$B5772,$D$4:$D$8763,$D5772)</f>
        <v>9</v>
      </c>
      <c r="H5772" s="7">
        <f>COUNTIFS(Calendar!$E$3:$E$367,LOLP!C5772,Calendar!$D$3:$D$367,LOLP!B5772)</f>
        <v>23</v>
      </c>
      <c r="I5772" s="7">
        <f ca="1">IF($F5772=1,OFFSET(start_norps,LOLP!$D5772+(1-$C5772)*24,LOLP!$B5772)*H5772/G5772,0)</f>
        <v>0</v>
      </c>
      <c r="J5772" s="7">
        <f ca="1">IF($F5772=1,OFFSET(start_33,LOLP!$D5772+(1-$C5772)*24,LOLP!$B5772)*H5772/G5772,0)</f>
        <v>0</v>
      </c>
      <c r="K5772" s="7">
        <f ca="1">IF($F5772,OFFSET(start_40,LOLP!$D5772+(1-$C5772)*24,LOLP!$B5772),0)</f>
        <v>0</v>
      </c>
      <c r="L5772" s="7">
        <f ca="1">IF($F5772,OFFSET(start_50,LOLP!$D5772+(1-$C5772)*24,LOLP!$B5772),0)</f>
        <v>0</v>
      </c>
      <c r="M5772" s="25">
        <f t="shared" ca="1" si="632"/>
        <v>0</v>
      </c>
      <c r="N5772" s="25">
        <f t="shared" ca="1" si="633"/>
        <v>0</v>
      </c>
      <c r="O5772" s="15" t="e">
        <f t="shared" ca="1" si="634"/>
        <v>#DIV/0!</v>
      </c>
      <c r="P5772" s="15" t="e">
        <f t="shared" ca="1" si="635"/>
        <v>#DIV/0!</v>
      </c>
    </row>
    <row r="5773" spans="1:16" x14ac:dyDescent="0.25">
      <c r="A5773" s="1">
        <f t="shared" si="629"/>
        <v>43341</v>
      </c>
      <c r="B5773" s="7">
        <f t="shared" si="631"/>
        <v>8</v>
      </c>
      <c r="C5773" s="4">
        <f>INDEX(Calendar!$E$3:$E$367,MATCH(LOLP!$A5773,Calendar!$B$3:$B$367,0))</f>
        <v>1</v>
      </c>
      <c r="D5773" s="2">
        <f t="shared" si="630"/>
        <v>10</v>
      </c>
      <c r="E5773" s="36">
        <v>30150</v>
      </c>
      <c r="F5773" s="7">
        <f>IFERROR(IF(INDEX('Temperature Data'!$AA$15:$AA$348,MATCH(LOLP!A5773,'Temperature Data'!$B$15:$B$348,0))&gt;IF(B5773=9,$G$2,LOLP!$F$2),1,0),0)</f>
        <v>0</v>
      </c>
      <c r="G5773" s="7">
        <f>SUMIFS(LOLP!$F$4:$F$8763,$C$4:$C$8763,$C5773,$B$4:$B$8763,$B5773,$D$4:$D$8763,$D5773)</f>
        <v>9</v>
      </c>
      <c r="H5773" s="7">
        <f>COUNTIFS(Calendar!$E$3:$E$367,LOLP!C5773,Calendar!$D$3:$D$367,LOLP!B5773)</f>
        <v>23</v>
      </c>
      <c r="I5773" s="7">
        <f ca="1">IF($F5773=1,OFFSET(start_norps,LOLP!$D5773+(1-$C5773)*24,LOLP!$B5773)*H5773/G5773,0)</f>
        <v>0</v>
      </c>
      <c r="J5773" s="7">
        <f ca="1">IF($F5773=1,OFFSET(start_33,LOLP!$D5773+(1-$C5773)*24,LOLP!$B5773)*H5773/G5773,0)</f>
        <v>0</v>
      </c>
      <c r="K5773" s="7">
        <f ca="1">IF($F5773,OFFSET(start_40,LOLP!$D5773+(1-$C5773)*24,LOLP!$B5773),0)</f>
        <v>0</v>
      </c>
      <c r="L5773" s="7">
        <f ca="1">IF($F5773,OFFSET(start_50,LOLP!$D5773+(1-$C5773)*24,LOLP!$B5773),0)</f>
        <v>0</v>
      </c>
      <c r="M5773" s="25">
        <f t="shared" ca="1" si="632"/>
        <v>0</v>
      </c>
      <c r="N5773" s="25">
        <f t="shared" ca="1" si="633"/>
        <v>0</v>
      </c>
      <c r="O5773" s="15" t="e">
        <f t="shared" ca="1" si="634"/>
        <v>#DIV/0!</v>
      </c>
      <c r="P5773" s="15" t="e">
        <f t="shared" ca="1" si="635"/>
        <v>#DIV/0!</v>
      </c>
    </row>
    <row r="5774" spans="1:16" x14ac:dyDescent="0.25">
      <c r="A5774" s="1">
        <f t="shared" si="629"/>
        <v>43341</v>
      </c>
      <c r="B5774" s="7">
        <f t="shared" si="631"/>
        <v>8</v>
      </c>
      <c r="C5774" s="4">
        <f>INDEX(Calendar!$E$3:$E$367,MATCH(LOLP!$A5774,Calendar!$B$3:$B$367,0))</f>
        <v>1</v>
      </c>
      <c r="D5774" s="2">
        <f t="shared" si="630"/>
        <v>11</v>
      </c>
      <c r="E5774" s="36">
        <v>30387</v>
      </c>
      <c r="F5774" s="7">
        <f>IFERROR(IF(INDEX('Temperature Data'!$AA$15:$AA$348,MATCH(LOLP!A5774,'Temperature Data'!$B$15:$B$348,0))&gt;IF(B5774=9,$G$2,LOLP!$F$2),1,0),0)</f>
        <v>0</v>
      </c>
      <c r="G5774" s="7">
        <f>SUMIFS(LOLP!$F$4:$F$8763,$C$4:$C$8763,$C5774,$B$4:$B$8763,$B5774,$D$4:$D$8763,$D5774)</f>
        <v>9</v>
      </c>
      <c r="H5774" s="7">
        <f>COUNTIFS(Calendar!$E$3:$E$367,LOLP!C5774,Calendar!$D$3:$D$367,LOLP!B5774)</f>
        <v>23</v>
      </c>
      <c r="I5774" s="7">
        <f ca="1">IF($F5774=1,OFFSET(start_norps,LOLP!$D5774+(1-$C5774)*24,LOLP!$B5774)*H5774/G5774,0)</f>
        <v>0</v>
      </c>
      <c r="J5774" s="7">
        <f ca="1">IF($F5774=1,OFFSET(start_33,LOLP!$D5774+(1-$C5774)*24,LOLP!$B5774)*H5774/G5774,0)</f>
        <v>0</v>
      </c>
      <c r="K5774" s="7">
        <f ca="1">IF($F5774,OFFSET(start_40,LOLP!$D5774+(1-$C5774)*24,LOLP!$B5774),0)</f>
        <v>0</v>
      </c>
      <c r="L5774" s="7">
        <f ca="1">IF($F5774,OFFSET(start_50,LOLP!$D5774+(1-$C5774)*24,LOLP!$B5774),0)</f>
        <v>0</v>
      </c>
      <c r="M5774" s="25">
        <f t="shared" ca="1" si="632"/>
        <v>0</v>
      </c>
      <c r="N5774" s="25">
        <f t="shared" ca="1" si="633"/>
        <v>0</v>
      </c>
      <c r="O5774" s="15" t="e">
        <f t="shared" ca="1" si="634"/>
        <v>#DIV/0!</v>
      </c>
      <c r="P5774" s="15" t="e">
        <f t="shared" ca="1" si="635"/>
        <v>#DIV/0!</v>
      </c>
    </row>
    <row r="5775" spans="1:16" x14ac:dyDescent="0.25">
      <c r="A5775" s="1">
        <f t="shared" si="629"/>
        <v>43341</v>
      </c>
      <c r="B5775" s="7">
        <f t="shared" si="631"/>
        <v>8</v>
      </c>
      <c r="C5775" s="4">
        <f>INDEX(Calendar!$E$3:$E$367,MATCH(LOLP!$A5775,Calendar!$B$3:$B$367,0))</f>
        <v>1</v>
      </c>
      <c r="D5775" s="2">
        <f t="shared" si="630"/>
        <v>12</v>
      </c>
      <c r="E5775" s="36">
        <v>30923</v>
      </c>
      <c r="F5775" s="7">
        <f>IFERROR(IF(INDEX('Temperature Data'!$AA$15:$AA$348,MATCH(LOLP!A5775,'Temperature Data'!$B$15:$B$348,0))&gt;IF(B5775=9,$G$2,LOLP!$F$2),1,0),0)</f>
        <v>0</v>
      </c>
      <c r="G5775" s="7">
        <f>SUMIFS(LOLP!$F$4:$F$8763,$C$4:$C$8763,$C5775,$B$4:$B$8763,$B5775,$D$4:$D$8763,$D5775)</f>
        <v>9</v>
      </c>
      <c r="H5775" s="7">
        <f>COUNTIFS(Calendar!$E$3:$E$367,LOLP!C5775,Calendar!$D$3:$D$367,LOLP!B5775)</f>
        <v>23</v>
      </c>
      <c r="I5775" s="7">
        <f ca="1">IF($F5775=1,OFFSET(start_norps,LOLP!$D5775+(1-$C5775)*24,LOLP!$B5775)*H5775/G5775,0)</f>
        <v>0</v>
      </c>
      <c r="J5775" s="7">
        <f ca="1">IF($F5775=1,OFFSET(start_33,LOLP!$D5775+(1-$C5775)*24,LOLP!$B5775)*H5775/G5775,0)</f>
        <v>0</v>
      </c>
      <c r="K5775" s="7">
        <f ca="1">IF($F5775,OFFSET(start_40,LOLP!$D5775+(1-$C5775)*24,LOLP!$B5775),0)</f>
        <v>0</v>
      </c>
      <c r="L5775" s="7">
        <f ca="1">IF($F5775,OFFSET(start_50,LOLP!$D5775+(1-$C5775)*24,LOLP!$B5775),0)</f>
        <v>0</v>
      </c>
      <c r="M5775" s="25">
        <f t="shared" ca="1" si="632"/>
        <v>0</v>
      </c>
      <c r="N5775" s="25">
        <f t="shared" ca="1" si="633"/>
        <v>0</v>
      </c>
      <c r="O5775" s="15" t="e">
        <f t="shared" ca="1" si="634"/>
        <v>#DIV/0!</v>
      </c>
      <c r="P5775" s="15" t="e">
        <f t="shared" ca="1" si="635"/>
        <v>#DIV/0!</v>
      </c>
    </row>
    <row r="5776" spans="1:16" x14ac:dyDescent="0.25">
      <c r="A5776" s="1">
        <f t="shared" si="629"/>
        <v>43341</v>
      </c>
      <c r="B5776" s="7">
        <f t="shared" si="631"/>
        <v>8</v>
      </c>
      <c r="C5776" s="4">
        <f>INDEX(Calendar!$E$3:$E$367,MATCH(LOLP!$A5776,Calendar!$B$3:$B$367,0))</f>
        <v>1</v>
      </c>
      <c r="D5776" s="2">
        <f t="shared" si="630"/>
        <v>13</v>
      </c>
      <c r="E5776" s="36">
        <v>32464</v>
      </c>
      <c r="F5776" s="7">
        <f>IFERROR(IF(INDEX('Temperature Data'!$AA$15:$AA$348,MATCH(LOLP!A5776,'Temperature Data'!$B$15:$B$348,0))&gt;IF(B5776=9,$G$2,LOLP!$F$2),1,0),0)</f>
        <v>0</v>
      </c>
      <c r="G5776" s="7">
        <f>SUMIFS(LOLP!$F$4:$F$8763,$C$4:$C$8763,$C5776,$B$4:$B$8763,$B5776,$D$4:$D$8763,$D5776)</f>
        <v>9</v>
      </c>
      <c r="H5776" s="7">
        <f>COUNTIFS(Calendar!$E$3:$E$367,LOLP!C5776,Calendar!$D$3:$D$367,LOLP!B5776)</f>
        <v>23</v>
      </c>
      <c r="I5776" s="7">
        <f ca="1">IF($F5776=1,OFFSET(start_norps,LOLP!$D5776+(1-$C5776)*24,LOLP!$B5776)*H5776/G5776,0)</f>
        <v>0</v>
      </c>
      <c r="J5776" s="7">
        <f ca="1">IF($F5776=1,OFFSET(start_33,LOLP!$D5776+(1-$C5776)*24,LOLP!$B5776)*H5776/G5776,0)</f>
        <v>0</v>
      </c>
      <c r="K5776" s="7">
        <f ca="1">IF($F5776,OFFSET(start_40,LOLP!$D5776+(1-$C5776)*24,LOLP!$B5776),0)</f>
        <v>0</v>
      </c>
      <c r="L5776" s="7">
        <f ca="1">IF($F5776,OFFSET(start_50,LOLP!$D5776+(1-$C5776)*24,LOLP!$B5776),0)</f>
        <v>0</v>
      </c>
      <c r="M5776" s="25">
        <f t="shared" ca="1" si="632"/>
        <v>0</v>
      </c>
      <c r="N5776" s="25">
        <f t="shared" ca="1" si="633"/>
        <v>0</v>
      </c>
      <c r="O5776" s="15" t="e">
        <f t="shared" ca="1" si="634"/>
        <v>#DIV/0!</v>
      </c>
      <c r="P5776" s="15" t="e">
        <f t="shared" ca="1" si="635"/>
        <v>#DIV/0!</v>
      </c>
    </row>
    <row r="5777" spans="1:16" x14ac:dyDescent="0.25">
      <c r="A5777" s="1">
        <f t="shared" si="629"/>
        <v>43341</v>
      </c>
      <c r="B5777" s="7">
        <f t="shared" si="631"/>
        <v>8</v>
      </c>
      <c r="C5777" s="4">
        <f>INDEX(Calendar!$E$3:$E$367,MATCH(LOLP!$A5777,Calendar!$B$3:$B$367,0))</f>
        <v>1</v>
      </c>
      <c r="D5777" s="2">
        <f t="shared" si="630"/>
        <v>14</v>
      </c>
      <c r="E5777" s="36">
        <v>33948</v>
      </c>
      <c r="F5777" s="7">
        <f>IFERROR(IF(INDEX('Temperature Data'!$AA$15:$AA$348,MATCH(LOLP!A5777,'Temperature Data'!$B$15:$B$348,0))&gt;IF(B5777=9,$G$2,LOLP!$F$2),1,0),0)</f>
        <v>0</v>
      </c>
      <c r="G5777" s="7">
        <f>SUMIFS(LOLP!$F$4:$F$8763,$C$4:$C$8763,$C5777,$B$4:$B$8763,$B5777,$D$4:$D$8763,$D5777)</f>
        <v>9</v>
      </c>
      <c r="H5777" s="7">
        <f>COUNTIFS(Calendar!$E$3:$E$367,LOLP!C5777,Calendar!$D$3:$D$367,LOLP!B5777)</f>
        <v>23</v>
      </c>
      <c r="I5777" s="7">
        <f ca="1">IF($F5777=1,OFFSET(start_norps,LOLP!$D5777+(1-$C5777)*24,LOLP!$B5777)*H5777/G5777,0)</f>
        <v>0</v>
      </c>
      <c r="J5777" s="7">
        <f ca="1">IF($F5777=1,OFFSET(start_33,LOLP!$D5777+(1-$C5777)*24,LOLP!$B5777)*H5777/G5777,0)</f>
        <v>0</v>
      </c>
      <c r="K5777" s="7">
        <f ca="1">IF($F5777,OFFSET(start_40,LOLP!$D5777+(1-$C5777)*24,LOLP!$B5777),0)</f>
        <v>0</v>
      </c>
      <c r="L5777" s="7">
        <f ca="1">IF($F5777,OFFSET(start_50,LOLP!$D5777+(1-$C5777)*24,LOLP!$B5777),0)</f>
        <v>0</v>
      </c>
      <c r="M5777" s="25">
        <f t="shared" ca="1" si="632"/>
        <v>0</v>
      </c>
      <c r="N5777" s="25">
        <f t="shared" ca="1" si="633"/>
        <v>0</v>
      </c>
      <c r="O5777" s="15" t="e">
        <f t="shared" ca="1" si="634"/>
        <v>#DIV/0!</v>
      </c>
      <c r="P5777" s="15" t="e">
        <f t="shared" ca="1" si="635"/>
        <v>#DIV/0!</v>
      </c>
    </row>
    <row r="5778" spans="1:16" x14ac:dyDescent="0.25">
      <c r="A5778" s="1">
        <f t="shared" si="629"/>
        <v>43341</v>
      </c>
      <c r="B5778" s="7">
        <f t="shared" si="631"/>
        <v>8</v>
      </c>
      <c r="C5778" s="4">
        <f>INDEX(Calendar!$E$3:$E$367,MATCH(LOLP!$A5778,Calendar!$B$3:$B$367,0))</f>
        <v>1</v>
      </c>
      <c r="D5778" s="2">
        <f t="shared" si="630"/>
        <v>15</v>
      </c>
      <c r="E5778" s="36">
        <v>35471</v>
      </c>
      <c r="F5778" s="7">
        <f>IFERROR(IF(INDEX('Temperature Data'!$AA$15:$AA$348,MATCH(LOLP!A5778,'Temperature Data'!$B$15:$B$348,0))&gt;IF(B5778=9,$G$2,LOLP!$F$2),1,0),0)</f>
        <v>0</v>
      </c>
      <c r="G5778" s="7">
        <f>SUMIFS(LOLP!$F$4:$F$8763,$C$4:$C$8763,$C5778,$B$4:$B$8763,$B5778,$D$4:$D$8763,$D5778)</f>
        <v>9</v>
      </c>
      <c r="H5778" s="7">
        <f>COUNTIFS(Calendar!$E$3:$E$367,LOLP!C5778,Calendar!$D$3:$D$367,LOLP!B5778)</f>
        <v>23</v>
      </c>
      <c r="I5778" s="7">
        <f ca="1">IF($F5778=1,OFFSET(start_norps,LOLP!$D5778+(1-$C5778)*24,LOLP!$B5778)*H5778/G5778,0)</f>
        <v>0</v>
      </c>
      <c r="J5778" s="7">
        <f ca="1">IF($F5778=1,OFFSET(start_33,LOLP!$D5778+(1-$C5778)*24,LOLP!$B5778)*H5778/G5778,0)</f>
        <v>0</v>
      </c>
      <c r="K5778" s="7">
        <f ca="1">IF($F5778,OFFSET(start_40,LOLP!$D5778+(1-$C5778)*24,LOLP!$B5778),0)</f>
        <v>0</v>
      </c>
      <c r="L5778" s="7">
        <f ca="1">IF($F5778,OFFSET(start_50,LOLP!$D5778+(1-$C5778)*24,LOLP!$B5778),0)</f>
        <v>0</v>
      </c>
      <c r="M5778" s="25">
        <f t="shared" ca="1" si="632"/>
        <v>0</v>
      </c>
      <c r="N5778" s="25">
        <f t="shared" ca="1" si="633"/>
        <v>0</v>
      </c>
      <c r="O5778" s="15" t="e">
        <f t="shared" ca="1" si="634"/>
        <v>#DIV/0!</v>
      </c>
      <c r="P5778" s="15" t="e">
        <f t="shared" ca="1" si="635"/>
        <v>#DIV/0!</v>
      </c>
    </row>
    <row r="5779" spans="1:16" x14ac:dyDescent="0.25">
      <c r="A5779" s="1">
        <f t="shared" si="629"/>
        <v>43341</v>
      </c>
      <c r="B5779" s="7">
        <f t="shared" si="631"/>
        <v>8</v>
      </c>
      <c r="C5779" s="4">
        <f>INDEX(Calendar!$E$3:$E$367,MATCH(LOLP!$A5779,Calendar!$B$3:$B$367,0))</f>
        <v>1</v>
      </c>
      <c r="D5779" s="2">
        <f t="shared" si="630"/>
        <v>16</v>
      </c>
      <c r="E5779" s="36">
        <v>36480</v>
      </c>
      <c r="F5779" s="7">
        <f>IFERROR(IF(INDEX('Temperature Data'!$AA$15:$AA$348,MATCH(LOLP!A5779,'Temperature Data'!$B$15:$B$348,0))&gt;IF(B5779=9,$G$2,LOLP!$F$2),1,0),0)</f>
        <v>0</v>
      </c>
      <c r="G5779" s="7">
        <f>SUMIFS(LOLP!$F$4:$F$8763,$C$4:$C$8763,$C5779,$B$4:$B$8763,$B5779,$D$4:$D$8763,$D5779)</f>
        <v>9</v>
      </c>
      <c r="H5779" s="7">
        <f>COUNTIFS(Calendar!$E$3:$E$367,LOLP!C5779,Calendar!$D$3:$D$367,LOLP!B5779)</f>
        <v>23</v>
      </c>
      <c r="I5779" s="7">
        <f ca="1">IF($F5779=1,OFFSET(start_norps,LOLP!$D5779+(1-$C5779)*24,LOLP!$B5779)*H5779/G5779,0)</f>
        <v>0</v>
      </c>
      <c r="J5779" s="7">
        <f ca="1">IF($F5779=1,OFFSET(start_33,LOLP!$D5779+(1-$C5779)*24,LOLP!$B5779)*H5779/G5779,0)</f>
        <v>0</v>
      </c>
      <c r="K5779" s="7">
        <f ca="1">IF($F5779,OFFSET(start_40,LOLP!$D5779+(1-$C5779)*24,LOLP!$B5779),0)</f>
        <v>0</v>
      </c>
      <c r="L5779" s="7">
        <f ca="1">IF($F5779,OFFSET(start_50,LOLP!$D5779+(1-$C5779)*24,LOLP!$B5779),0)</f>
        <v>0</v>
      </c>
      <c r="M5779" s="25">
        <f t="shared" ca="1" si="632"/>
        <v>0</v>
      </c>
      <c r="N5779" s="25">
        <f t="shared" ca="1" si="633"/>
        <v>0</v>
      </c>
      <c r="O5779" s="15" t="e">
        <f t="shared" ca="1" si="634"/>
        <v>#DIV/0!</v>
      </c>
      <c r="P5779" s="15" t="e">
        <f t="shared" ca="1" si="635"/>
        <v>#DIV/0!</v>
      </c>
    </row>
    <row r="5780" spans="1:16" x14ac:dyDescent="0.25">
      <c r="A5780" s="1">
        <f t="shared" si="629"/>
        <v>43341</v>
      </c>
      <c r="B5780" s="7">
        <f t="shared" si="631"/>
        <v>8</v>
      </c>
      <c r="C5780" s="4">
        <f>INDEX(Calendar!$E$3:$E$367,MATCH(LOLP!$A5780,Calendar!$B$3:$B$367,0))</f>
        <v>1</v>
      </c>
      <c r="D5780" s="2">
        <f t="shared" si="630"/>
        <v>17</v>
      </c>
      <c r="E5780" s="36">
        <v>37076</v>
      </c>
      <c r="F5780" s="7">
        <f>IFERROR(IF(INDEX('Temperature Data'!$AA$15:$AA$348,MATCH(LOLP!A5780,'Temperature Data'!$B$15:$B$348,0))&gt;IF(B5780=9,$G$2,LOLP!$F$2),1,0),0)</f>
        <v>0</v>
      </c>
      <c r="G5780" s="7">
        <f>SUMIFS(LOLP!$F$4:$F$8763,$C$4:$C$8763,$C5780,$B$4:$B$8763,$B5780,$D$4:$D$8763,$D5780)</f>
        <v>9</v>
      </c>
      <c r="H5780" s="7">
        <f>COUNTIFS(Calendar!$E$3:$E$367,LOLP!C5780,Calendar!$D$3:$D$367,LOLP!B5780)</f>
        <v>23</v>
      </c>
      <c r="I5780" s="7">
        <f ca="1">IF($F5780=1,OFFSET(start_norps,LOLP!$D5780+(1-$C5780)*24,LOLP!$B5780)*H5780/G5780,0)</f>
        <v>0</v>
      </c>
      <c r="J5780" s="7">
        <f ca="1">IF($F5780=1,OFFSET(start_33,LOLP!$D5780+(1-$C5780)*24,LOLP!$B5780)*H5780/G5780,0)</f>
        <v>0</v>
      </c>
      <c r="K5780" s="7">
        <f ca="1">IF($F5780,OFFSET(start_40,LOLP!$D5780+(1-$C5780)*24,LOLP!$B5780),0)</f>
        <v>0</v>
      </c>
      <c r="L5780" s="7">
        <f ca="1">IF($F5780,OFFSET(start_50,LOLP!$D5780+(1-$C5780)*24,LOLP!$B5780),0)</f>
        <v>0</v>
      </c>
      <c r="M5780" s="25">
        <f t="shared" ca="1" si="632"/>
        <v>0</v>
      </c>
      <c r="N5780" s="25">
        <f t="shared" ca="1" si="633"/>
        <v>0</v>
      </c>
      <c r="O5780" s="15" t="e">
        <f t="shared" ca="1" si="634"/>
        <v>#DIV/0!</v>
      </c>
      <c r="P5780" s="15" t="e">
        <f t="shared" ca="1" si="635"/>
        <v>#DIV/0!</v>
      </c>
    </row>
    <row r="5781" spans="1:16" x14ac:dyDescent="0.25">
      <c r="A5781" s="1">
        <f t="shared" si="629"/>
        <v>43341</v>
      </c>
      <c r="B5781" s="7">
        <f t="shared" si="631"/>
        <v>8</v>
      </c>
      <c r="C5781" s="4">
        <f>INDEX(Calendar!$E$3:$E$367,MATCH(LOLP!$A5781,Calendar!$B$3:$B$367,0))</f>
        <v>1</v>
      </c>
      <c r="D5781" s="2">
        <f t="shared" si="630"/>
        <v>18</v>
      </c>
      <c r="E5781" s="36">
        <v>36529</v>
      </c>
      <c r="F5781" s="7">
        <f>IFERROR(IF(INDEX('Temperature Data'!$AA$15:$AA$348,MATCH(LOLP!A5781,'Temperature Data'!$B$15:$B$348,0))&gt;IF(B5781=9,$G$2,LOLP!$F$2),1,0),0)</f>
        <v>0</v>
      </c>
      <c r="G5781" s="7">
        <f>SUMIFS(LOLP!$F$4:$F$8763,$C$4:$C$8763,$C5781,$B$4:$B$8763,$B5781,$D$4:$D$8763,$D5781)</f>
        <v>9</v>
      </c>
      <c r="H5781" s="7">
        <f>COUNTIFS(Calendar!$E$3:$E$367,LOLP!C5781,Calendar!$D$3:$D$367,LOLP!B5781)</f>
        <v>23</v>
      </c>
      <c r="I5781" s="7">
        <f ca="1">IF($F5781=1,OFFSET(start_norps,LOLP!$D5781+(1-$C5781)*24,LOLP!$B5781)*H5781/G5781,0)</f>
        <v>0</v>
      </c>
      <c r="J5781" s="7">
        <f ca="1">IF($F5781=1,OFFSET(start_33,LOLP!$D5781+(1-$C5781)*24,LOLP!$B5781)*H5781/G5781,0)</f>
        <v>0</v>
      </c>
      <c r="K5781" s="7">
        <f ca="1">IF($F5781,OFFSET(start_40,LOLP!$D5781+(1-$C5781)*24,LOLP!$B5781),0)</f>
        <v>0</v>
      </c>
      <c r="L5781" s="7">
        <f ca="1">IF($F5781,OFFSET(start_50,LOLP!$D5781+(1-$C5781)*24,LOLP!$B5781),0)</f>
        <v>0</v>
      </c>
      <c r="M5781" s="25">
        <f t="shared" ca="1" si="632"/>
        <v>0</v>
      </c>
      <c r="N5781" s="25">
        <f t="shared" ca="1" si="633"/>
        <v>0</v>
      </c>
      <c r="O5781" s="15" t="e">
        <f t="shared" ca="1" si="634"/>
        <v>#DIV/0!</v>
      </c>
      <c r="P5781" s="15" t="e">
        <f t="shared" ca="1" si="635"/>
        <v>#DIV/0!</v>
      </c>
    </row>
    <row r="5782" spans="1:16" x14ac:dyDescent="0.25">
      <c r="A5782" s="1">
        <f t="shared" si="629"/>
        <v>43341</v>
      </c>
      <c r="B5782" s="7">
        <f t="shared" si="631"/>
        <v>8</v>
      </c>
      <c r="C5782" s="4">
        <f>INDEX(Calendar!$E$3:$E$367,MATCH(LOLP!$A5782,Calendar!$B$3:$B$367,0))</f>
        <v>1</v>
      </c>
      <c r="D5782" s="2">
        <f t="shared" si="630"/>
        <v>19</v>
      </c>
      <c r="E5782" s="36">
        <v>36020</v>
      </c>
      <c r="F5782" s="7">
        <f>IFERROR(IF(INDEX('Temperature Data'!$AA$15:$AA$348,MATCH(LOLP!A5782,'Temperature Data'!$B$15:$B$348,0))&gt;IF(B5782=9,$G$2,LOLP!$F$2),1,0),0)</f>
        <v>0</v>
      </c>
      <c r="G5782" s="7">
        <f>SUMIFS(LOLP!$F$4:$F$8763,$C$4:$C$8763,$C5782,$B$4:$B$8763,$B5782,$D$4:$D$8763,$D5782)</f>
        <v>9</v>
      </c>
      <c r="H5782" s="7">
        <f>COUNTIFS(Calendar!$E$3:$E$367,LOLP!C5782,Calendar!$D$3:$D$367,LOLP!B5782)</f>
        <v>23</v>
      </c>
      <c r="I5782" s="7">
        <f ca="1">IF($F5782=1,OFFSET(start_norps,LOLP!$D5782+(1-$C5782)*24,LOLP!$B5782)*H5782/G5782,0)</f>
        <v>0</v>
      </c>
      <c r="J5782" s="7">
        <f ca="1">IF($F5782=1,OFFSET(start_33,LOLP!$D5782+(1-$C5782)*24,LOLP!$B5782)*H5782/G5782,0)</f>
        <v>0</v>
      </c>
      <c r="K5782" s="7">
        <f ca="1">IF($F5782,OFFSET(start_40,LOLP!$D5782+(1-$C5782)*24,LOLP!$B5782),0)</f>
        <v>0</v>
      </c>
      <c r="L5782" s="7">
        <f ca="1">IF($F5782,OFFSET(start_50,LOLP!$D5782+(1-$C5782)*24,LOLP!$B5782),0)</f>
        <v>0</v>
      </c>
      <c r="M5782" s="25">
        <f t="shared" ca="1" si="632"/>
        <v>0</v>
      </c>
      <c r="N5782" s="25">
        <f t="shared" ca="1" si="633"/>
        <v>0</v>
      </c>
      <c r="O5782" s="15" t="e">
        <f t="shared" ca="1" si="634"/>
        <v>#DIV/0!</v>
      </c>
      <c r="P5782" s="15" t="e">
        <f t="shared" ca="1" si="635"/>
        <v>#DIV/0!</v>
      </c>
    </row>
    <row r="5783" spans="1:16" x14ac:dyDescent="0.25">
      <c r="A5783" s="1">
        <f t="shared" si="629"/>
        <v>43341</v>
      </c>
      <c r="B5783" s="7">
        <f t="shared" si="631"/>
        <v>8</v>
      </c>
      <c r="C5783" s="4">
        <f>INDEX(Calendar!$E$3:$E$367,MATCH(LOLP!$A5783,Calendar!$B$3:$B$367,0))</f>
        <v>1</v>
      </c>
      <c r="D5783" s="2">
        <f t="shared" si="630"/>
        <v>20</v>
      </c>
      <c r="E5783" s="36">
        <v>35430</v>
      </c>
      <c r="F5783" s="7">
        <f>IFERROR(IF(INDEX('Temperature Data'!$AA$15:$AA$348,MATCH(LOLP!A5783,'Temperature Data'!$B$15:$B$348,0))&gt;IF(B5783=9,$G$2,LOLP!$F$2),1,0),0)</f>
        <v>0</v>
      </c>
      <c r="G5783" s="7">
        <f>SUMIFS(LOLP!$F$4:$F$8763,$C$4:$C$8763,$C5783,$B$4:$B$8763,$B5783,$D$4:$D$8763,$D5783)</f>
        <v>9</v>
      </c>
      <c r="H5783" s="7">
        <f>COUNTIFS(Calendar!$E$3:$E$367,LOLP!C5783,Calendar!$D$3:$D$367,LOLP!B5783)</f>
        <v>23</v>
      </c>
      <c r="I5783" s="7">
        <f ca="1">IF($F5783=1,OFFSET(start_norps,LOLP!$D5783+(1-$C5783)*24,LOLP!$B5783)*H5783/G5783,0)</f>
        <v>0</v>
      </c>
      <c r="J5783" s="7">
        <f ca="1">IF($F5783=1,OFFSET(start_33,LOLP!$D5783+(1-$C5783)*24,LOLP!$B5783)*H5783/G5783,0)</f>
        <v>0</v>
      </c>
      <c r="K5783" s="7">
        <f ca="1">IF($F5783,OFFSET(start_40,LOLP!$D5783+(1-$C5783)*24,LOLP!$B5783),0)</f>
        <v>0</v>
      </c>
      <c r="L5783" s="7">
        <f ca="1">IF($F5783,OFFSET(start_50,LOLP!$D5783+(1-$C5783)*24,LOLP!$B5783),0)</f>
        <v>0</v>
      </c>
      <c r="M5783" s="25">
        <f t="shared" ca="1" si="632"/>
        <v>0</v>
      </c>
      <c r="N5783" s="25">
        <f t="shared" ca="1" si="633"/>
        <v>0</v>
      </c>
      <c r="O5783" s="15" t="e">
        <f t="shared" ca="1" si="634"/>
        <v>#DIV/0!</v>
      </c>
      <c r="P5783" s="15" t="e">
        <f t="shared" ca="1" si="635"/>
        <v>#DIV/0!</v>
      </c>
    </row>
    <row r="5784" spans="1:16" x14ac:dyDescent="0.25">
      <c r="A5784" s="1">
        <f t="shared" si="629"/>
        <v>43341</v>
      </c>
      <c r="B5784" s="7">
        <f t="shared" si="631"/>
        <v>8</v>
      </c>
      <c r="C5784" s="4">
        <f>INDEX(Calendar!$E$3:$E$367,MATCH(LOLP!$A5784,Calendar!$B$3:$B$367,0))</f>
        <v>1</v>
      </c>
      <c r="D5784" s="2">
        <f t="shared" si="630"/>
        <v>21</v>
      </c>
      <c r="E5784" s="36">
        <v>33256</v>
      </c>
      <c r="F5784" s="7">
        <f>IFERROR(IF(INDEX('Temperature Data'!$AA$15:$AA$348,MATCH(LOLP!A5784,'Temperature Data'!$B$15:$B$348,0))&gt;IF(B5784=9,$G$2,LOLP!$F$2),1,0),0)</f>
        <v>0</v>
      </c>
      <c r="G5784" s="7">
        <f>SUMIFS(LOLP!$F$4:$F$8763,$C$4:$C$8763,$C5784,$B$4:$B$8763,$B5784,$D$4:$D$8763,$D5784)</f>
        <v>9</v>
      </c>
      <c r="H5784" s="7">
        <f>COUNTIFS(Calendar!$E$3:$E$367,LOLP!C5784,Calendar!$D$3:$D$367,LOLP!B5784)</f>
        <v>23</v>
      </c>
      <c r="I5784" s="7">
        <f ca="1">IF($F5784=1,OFFSET(start_norps,LOLP!$D5784+(1-$C5784)*24,LOLP!$B5784)*H5784/G5784,0)</f>
        <v>0</v>
      </c>
      <c r="J5784" s="7">
        <f ca="1">IF($F5784=1,OFFSET(start_33,LOLP!$D5784+(1-$C5784)*24,LOLP!$B5784)*H5784/G5784,0)</f>
        <v>0</v>
      </c>
      <c r="K5784" s="7">
        <f ca="1">IF($F5784,OFFSET(start_40,LOLP!$D5784+(1-$C5784)*24,LOLP!$B5784),0)</f>
        <v>0</v>
      </c>
      <c r="L5784" s="7">
        <f ca="1">IF($F5784,OFFSET(start_50,LOLP!$D5784+(1-$C5784)*24,LOLP!$B5784),0)</f>
        <v>0</v>
      </c>
      <c r="M5784" s="25">
        <f t="shared" ca="1" si="632"/>
        <v>0</v>
      </c>
      <c r="N5784" s="25">
        <f t="shared" ca="1" si="633"/>
        <v>0</v>
      </c>
      <c r="O5784" s="15" t="e">
        <f t="shared" ca="1" si="634"/>
        <v>#DIV/0!</v>
      </c>
      <c r="P5784" s="15" t="e">
        <f t="shared" ca="1" si="635"/>
        <v>#DIV/0!</v>
      </c>
    </row>
    <row r="5785" spans="1:16" x14ac:dyDescent="0.25">
      <c r="A5785" s="1">
        <f t="shared" si="629"/>
        <v>43341</v>
      </c>
      <c r="B5785" s="7">
        <f t="shared" si="631"/>
        <v>8</v>
      </c>
      <c r="C5785" s="4">
        <f>INDEX(Calendar!$E$3:$E$367,MATCH(LOLP!$A5785,Calendar!$B$3:$B$367,0))</f>
        <v>1</v>
      </c>
      <c r="D5785" s="2">
        <f t="shared" si="630"/>
        <v>22</v>
      </c>
      <c r="E5785" s="36">
        <v>30383</v>
      </c>
      <c r="F5785" s="7">
        <f>IFERROR(IF(INDEX('Temperature Data'!$AA$15:$AA$348,MATCH(LOLP!A5785,'Temperature Data'!$B$15:$B$348,0))&gt;IF(B5785=9,$G$2,LOLP!$F$2),1,0),0)</f>
        <v>0</v>
      </c>
      <c r="G5785" s="7">
        <f>SUMIFS(LOLP!$F$4:$F$8763,$C$4:$C$8763,$C5785,$B$4:$B$8763,$B5785,$D$4:$D$8763,$D5785)</f>
        <v>9</v>
      </c>
      <c r="H5785" s="7">
        <f>COUNTIFS(Calendar!$E$3:$E$367,LOLP!C5785,Calendar!$D$3:$D$367,LOLP!B5785)</f>
        <v>23</v>
      </c>
      <c r="I5785" s="7">
        <f ca="1">IF($F5785=1,OFFSET(start_norps,LOLP!$D5785+(1-$C5785)*24,LOLP!$B5785)*H5785/G5785,0)</f>
        <v>0</v>
      </c>
      <c r="J5785" s="7">
        <f ca="1">IF($F5785=1,OFFSET(start_33,LOLP!$D5785+(1-$C5785)*24,LOLP!$B5785)*H5785/G5785,0)</f>
        <v>0</v>
      </c>
      <c r="K5785" s="7">
        <f ca="1">IF($F5785,OFFSET(start_40,LOLP!$D5785+(1-$C5785)*24,LOLP!$B5785),0)</f>
        <v>0</v>
      </c>
      <c r="L5785" s="7">
        <f ca="1">IF($F5785,OFFSET(start_50,LOLP!$D5785+(1-$C5785)*24,LOLP!$B5785),0)</f>
        <v>0</v>
      </c>
      <c r="M5785" s="25">
        <f t="shared" ca="1" si="632"/>
        <v>0</v>
      </c>
      <c r="N5785" s="25">
        <f t="shared" ca="1" si="633"/>
        <v>0</v>
      </c>
      <c r="O5785" s="15" t="e">
        <f t="shared" ca="1" si="634"/>
        <v>#DIV/0!</v>
      </c>
      <c r="P5785" s="15" t="e">
        <f t="shared" ca="1" si="635"/>
        <v>#DIV/0!</v>
      </c>
    </row>
    <row r="5786" spans="1:16" x14ac:dyDescent="0.25">
      <c r="A5786" s="1">
        <f t="shared" si="629"/>
        <v>43341</v>
      </c>
      <c r="B5786" s="7">
        <f t="shared" si="631"/>
        <v>8</v>
      </c>
      <c r="C5786" s="4">
        <f>INDEX(Calendar!$E$3:$E$367,MATCH(LOLP!$A5786,Calendar!$B$3:$B$367,0))</f>
        <v>1</v>
      </c>
      <c r="D5786" s="2">
        <f t="shared" si="630"/>
        <v>23</v>
      </c>
      <c r="E5786" s="36">
        <v>27685</v>
      </c>
      <c r="F5786" s="7">
        <f>IFERROR(IF(INDEX('Temperature Data'!$AA$15:$AA$348,MATCH(LOLP!A5786,'Temperature Data'!$B$15:$B$348,0))&gt;IF(B5786=9,$G$2,LOLP!$F$2),1,0),0)</f>
        <v>0</v>
      </c>
      <c r="G5786" s="7">
        <f>SUMIFS(LOLP!$F$4:$F$8763,$C$4:$C$8763,$C5786,$B$4:$B$8763,$B5786,$D$4:$D$8763,$D5786)</f>
        <v>9</v>
      </c>
      <c r="H5786" s="7">
        <f>COUNTIFS(Calendar!$E$3:$E$367,LOLP!C5786,Calendar!$D$3:$D$367,LOLP!B5786)</f>
        <v>23</v>
      </c>
      <c r="I5786" s="7">
        <f ca="1">IF($F5786=1,OFFSET(start_norps,LOLP!$D5786+(1-$C5786)*24,LOLP!$B5786)*H5786/G5786,0)</f>
        <v>0</v>
      </c>
      <c r="J5786" s="7">
        <f ca="1">IF($F5786=1,OFFSET(start_33,LOLP!$D5786+(1-$C5786)*24,LOLP!$B5786)*H5786/G5786,0)</f>
        <v>0</v>
      </c>
      <c r="K5786" s="7">
        <f ca="1">IF($F5786,OFFSET(start_40,LOLP!$D5786+(1-$C5786)*24,LOLP!$B5786),0)</f>
        <v>0</v>
      </c>
      <c r="L5786" s="7">
        <f ca="1">IF($F5786,OFFSET(start_50,LOLP!$D5786+(1-$C5786)*24,LOLP!$B5786),0)</f>
        <v>0</v>
      </c>
      <c r="M5786" s="25">
        <f t="shared" ca="1" si="632"/>
        <v>0</v>
      </c>
      <c r="N5786" s="25">
        <f t="shared" ca="1" si="633"/>
        <v>0</v>
      </c>
      <c r="O5786" s="15" t="e">
        <f t="shared" ca="1" si="634"/>
        <v>#DIV/0!</v>
      </c>
      <c r="P5786" s="15" t="e">
        <f t="shared" ca="1" si="635"/>
        <v>#DIV/0!</v>
      </c>
    </row>
    <row r="5787" spans="1:16" x14ac:dyDescent="0.25">
      <c r="A5787" s="1">
        <f t="shared" si="629"/>
        <v>43341</v>
      </c>
      <c r="B5787" s="7">
        <f t="shared" si="631"/>
        <v>8</v>
      </c>
      <c r="C5787" s="4">
        <f>INDEX(Calendar!$E$3:$E$367,MATCH(LOLP!$A5787,Calendar!$B$3:$B$367,0))</f>
        <v>1</v>
      </c>
      <c r="D5787" s="2">
        <f t="shared" si="630"/>
        <v>24</v>
      </c>
      <c r="E5787" s="36">
        <v>25999</v>
      </c>
      <c r="F5787" s="7">
        <f>IFERROR(IF(INDEX('Temperature Data'!$AA$15:$AA$348,MATCH(LOLP!A5787,'Temperature Data'!$B$15:$B$348,0))&gt;IF(B5787=9,$G$2,LOLP!$F$2),1,0),0)</f>
        <v>0</v>
      </c>
      <c r="G5787" s="7">
        <f>SUMIFS(LOLP!$F$4:$F$8763,$C$4:$C$8763,$C5787,$B$4:$B$8763,$B5787,$D$4:$D$8763,$D5787)</f>
        <v>9</v>
      </c>
      <c r="H5787" s="7">
        <f>COUNTIFS(Calendar!$E$3:$E$367,LOLP!C5787,Calendar!$D$3:$D$367,LOLP!B5787)</f>
        <v>23</v>
      </c>
      <c r="I5787" s="7">
        <f ca="1">IF($F5787=1,OFFSET(start_norps,LOLP!$D5787+(1-$C5787)*24,LOLP!$B5787)*H5787/G5787,0)</f>
        <v>0</v>
      </c>
      <c r="J5787" s="7">
        <f ca="1">IF($F5787=1,OFFSET(start_33,LOLP!$D5787+(1-$C5787)*24,LOLP!$B5787)*H5787/G5787,0)</f>
        <v>0</v>
      </c>
      <c r="K5787" s="7">
        <f ca="1">IF($F5787,OFFSET(start_40,LOLP!$D5787+(1-$C5787)*24,LOLP!$B5787),0)</f>
        <v>0</v>
      </c>
      <c r="L5787" s="7">
        <f ca="1">IF($F5787,OFFSET(start_50,LOLP!$D5787+(1-$C5787)*24,LOLP!$B5787),0)</f>
        <v>0</v>
      </c>
      <c r="M5787" s="25">
        <f t="shared" ca="1" si="632"/>
        <v>0</v>
      </c>
      <c r="N5787" s="25">
        <f t="shared" ca="1" si="633"/>
        <v>0</v>
      </c>
      <c r="O5787" s="15" t="e">
        <f t="shared" ca="1" si="634"/>
        <v>#DIV/0!</v>
      </c>
      <c r="P5787" s="15" t="e">
        <f t="shared" ca="1" si="635"/>
        <v>#DIV/0!</v>
      </c>
    </row>
    <row r="5788" spans="1:16" x14ac:dyDescent="0.25">
      <c r="A5788" s="1">
        <f t="shared" si="629"/>
        <v>43342</v>
      </c>
      <c r="B5788" s="7">
        <f t="shared" si="631"/>
        <v>8</v>
      </c>
      <c r="C5788" s="4">
        <f>INDEX(Calendar!$E$3:$E$367,MATCH(LOLP!$A5788,Calendar!$B$3:$B$367,0))</f>
        <v>1</v>
      </c>
      <c r="D5788" s="2">
        <f t="shared" si="630"/>
        <v>1</v>
      </c>
      <c r="E5788" s="36">
        <v>24700</v>
      </c>
      <c r="F5788" s="7">
        <f>IFERROR(IF(INDEX('Temperature Data'!$AA$15:$AA$348,MATCH(LOLP!A5788,'Temperature Data'!$B$15:$B$348,0))&gt;IF(B5788=9,$G$2,LOLP!$F$2),1,0),0)</f>
        <v>0</v>
      </c>
      <c r="G5788" s="7">
        <f>SUMIFS(LOLP!$F$4:$F$8763,$C$4:$C$8763,$C5788,$B$4:$B$8763,$B5788,$D$4:$D$8763,$D5788)</f>
        <v>9</v>
      </c>
      <c r="H5788" s="7">
        <f>COUNTIFS(Calendar!$E$3:$E$367,LOLP!C5788,Calendar!$D$3:$D$367,LOLP!B5788)</f>
        <v>23</v>
      </c>
      <c r="I5788" s="7">
        <f ca="1">IF($F5788=1,OFFSET(start_norps,LOLP!$D5788+(1-$C5788)*24,LOLP!$B5788)*H5788/G5788,0)</f>
        <v>0</v>
      </c>
      <c r="J5788" s="7">
        <f ca="1">IF($F5788=1,OFFSET(start_33,LOLP!$D5788+(1-$C5788)*24,LOLP!$B5788)*H5788/G5788,0)</f>
        <v>0</v>
      </c>
      <c r="K5788" s="7">
        <f ca="1">IF($F5788,OFFSET(start_40,LOLP!$D5788+(1-$C5788)*24,LOLP!$B5788),0)</f>
        <v>0</v>
      </c>
      <c r="L5788" s="7">
        <f ca="1">IF($F5788,OFFSET(start_50,LOLP!$D5788+(1-$C5788)*24,LOLP!$B5788),0)</f>
        <v>0</v>
      </c>
      <c r="M5788" s="25">
        <f t="shared" ca="1" si="632"/>
        <v>0</v>
      </c>
      <c r="N5788" s="25">
        <f t="shared" ca="1" si="633"/>
        <v>0</v>
      </c>
      <c r="O5788" s="15" t="e">
        <f t="shared" ca="1" si="634"/>
        <v>#DIV/0!</v>
      </c>
      <c r="P5788" s="15" t="e">
        <f t="shared" ca="1" si="635"/>
        <v>#DIV/0!</v>
      </c>
    </row>
    <row r="5789" spans="1:16" x14ac:dyDescent="0.25">
      <c r="A5789" s="1">
        <f t="shared" ref="A5789:A5852" si="636">A5765+1</f>
        <v>43342</v>
      </c>
      <c r="B5789" s="7">
        <f t="shared" si="631"/>
        <v>8</v>
      </c>
      <c r="C5789" s="4">
        <f>INDEX(Calendar!$E$3:$E$367,MATCH(LOLP!$A5789,Calendar!$B$3:$B$367,0))</f>
        <v>1</v>
      </c>
      <c r="D5789" s="2">
        <f t="shared" ref="D5789:D5852" si="637">D5765</f>
        <v>2</v>
      </c>
      <c r="E5789" s="36">
        <v>23844</v>
      </c>
      <c r="F5789" s="7">
        <f>IFERROR(IF(INDEX('Temperature Data'!$AA$15:$AA$348,MATCH(LOLP!A5789,'Temperature Data'!$B$15:$B$348,0))&gt;IF(B5789=9,$G$2,LOLP!$F$2),1,0),0)</f>
        <v>0</v>
      </c>
      <c r="G5789" s="7">
        <f>SUMIFS(LOLP!$F$4:$F$8763,$C$4:$C$8763,$C5789,$B$4:$B$8763,$B5789,$D$4:$D$8763,$D5789)</f>
        <v>9</v>
      </c>
      <c r="H5789" s="7">
        <f>COUNTIFS(Calendar!$E$3:$E$367,LOLP!C5789,Calendar!$D$3:$D$367,LOLP!B5789)</f>
        <v>23</v>
      </c>
      <c r="I5789" s="7">
        <f ca="1">IF($F5789=1,OFFSET(start_norps,LOLP!$D5789+(1-$C5789)*24,LOLP!$B5789)*H5789/G5789,0)</f>
        <v>0</v>
      </c>
      <c r="J5789" s="7">
        <f ca="1">IF($F5789=1,OFFSET(start_33,LOLP!$D5789+(1-$C5789)*24,LOLP!$B5789)*H5789/G5789,0)</f>
        <v>0</v>
      </c>
      <c r="K5789" s="7">
        <f ca="1">IF($F5789,OFFSET(start_40,LOLP!$D5789+(1-$C5789)*24,LOLP!$B5789),0)</f>
        <v>0</v>
      </c>
      <c r="L5789" s="7">
        <f ca="1">IF($F5789,OFFSET(start_50,LOLP!$D5789+(1-$C5789)*24,LOLP!$B5789),0)</f>
        <v>0</v>
      </c>
      <c r="M5789" s="25">
        <f t="shared" ca="1" si="632"/>
        <v>0</v>
      </c>
      <c r="N5789" s="25">
        <f t="shared" ca="1" si="633"/>
        <v>0</v>
      </c>
      <c r="O5789" s="15" t="e">
        <f t="shared" ca="1" si="634"/>
        <v>#DIV/0!</v>
      </c>
      <c r="P5789" s="15" t="e">
        <f t="shared" ca="1" si="635"/>
        <v>#DIV/0!</v>
      </c>
    </row>
    <row r="5790" spans="1:16" x14ac:dyDescent="0.25">
      <c r="A5790" s="1">
        <f t="shared" si="636"/>
        <v>43342</v>
      </c>
      <c r="B5790" s="7">
        <f t="shared" si="631"/>
        <v>8</v>
      </c>
      <c r="C5790" s="4">
        <f>INDEX(Calendar!$E$3:$E$367,MATCH(LOLP!$A5790,Calendar!$B$3:$B$367,0))</f>
        <v>1</v>
      </c>
      <c r="D5790" s="2">
        <f t="shared" si="637"/>
        <v>3</v>
      </c>
      <c r="E5790" s="36">
        <v>23450</v>
      </c>
      <c r="F5790" s="7">
        <f>IFERROR(IF(INDEX('Temperature Data'!$AA$15:$AA$348,MATCH(LOLP!A5790,'Temperature Data'!$B$15:$B$348,0))&gt;IF(B5790=9,$G$2,LOLP!$F$2),1,0),0)</f>
        <v>0</v>
      </c>
      <c r="G5790" s="7">
        <f>SUMIFS(LOLP!$F$4:$F$8763,$C$4:$C$8763,$C5790,$B$4:$B$8763,$B5790,$D$4:$D$8763,$D5790)</f>
        <v>9</v>
      </c>
      <c r="H5790" s="7">
        <f>COUNTIFS(Calendar!$E$3:$E$367,LOLP!C5790,Calendar!$D$3:$D$367,LOLP!B5790)</f>
        <v>23</v>
      </c>
      <c r="I5790" s="7">
        <f ca="1">IF($F5790=1,OFFSET(start_norps,LOLP!$D5790+(1-$C5790)*24,LOLP!$B5790)*H5790/G5790,0)</f>
        <v>0</v>
      </c>
      <c r="J5790" s="7">
        <f ca="1">IF($F5790=1,OFFSET(start_33,LOLP!$D5790+(1-$C5790)*24,LOLP!$B5790)*H5790/G5790,0)</f>
        <v>0</v>
      </c>
      <c r="K5790" s="7">
        <f ca="1">IF($F5790,OFFSET(start_40,LOLP!$D5790+(1-$C5790)*24,LOLP!$B5790),0)</f>
        <v>0</v>
      </c>
      <c r="L5790" s="7">
        <f ca="1">IF($F5790,OFFSET(start_50,LOLP!$D5790+(1-$C5790)*24,LOLP!$B5790),0)</f>
        <v>0</v>
      </c>
      <c r="M5790" s="25">
        <f t="shared" ca="1" si="632"/>
        <v>0</v>
      </c>
      <c r="N5790" s="25">
        <f t="shared" ca="1" si="633"/>
        <v>0</v>
      </c>
      <c r="O5790" s="15" t="e">
        <f t="shared" ca="1" si="634"/>
        <v>#DIV/0!</v>
      </c>
      <c r="P5790" s="15" t="e">
        <f t="shared" ca="1" si="635"/>
        <v>#DIV/0!</v>
      </c>
    </row>
    <row r="5791" spans="1:16" x14ac:dyDescent="0.25">
      <c r="A5791" s="1">
        <f t="shared" si="636"/>
        <v>43342</v>
      </c>
      <c r="B5791" s="7">
        <f t="shared" si="631"/>
        <v>8</v>
      </c>
      <c r="C5791" s="4">
        <f>INDEX(Calendar!$E$3:$E$367,MATCH(LOLP!$A5791,Calendar!$B$3:$B$367,0))</f>
        <v>1</v>
      </c>
      <c r="D5791" s="2">
        <f t="shared" si="637"/>
        <v>4</v>
      </c>
      <c r="E5791" s="36">
        <v>23703</v>
      </c>
      <c r="F5791" s="7">
        <f>IFERROR(IF(INDEX('Temperature Data'!$AA$15:$AA$348,MATCH(LOLP!A5791,'Temperature Data'!$B$15:$B$348,0))&gt;IF(B5791=9,$G$2,LOLP!$F$2),1,0),0)</f>
        <v>0</v>
      </c>
      <c r="G5791" s="7">
        <f>SUMIFS(LOLP!$F$4:$F$8763,$C$4:$C$8763,$C5791,$B$4:$B$8763,$B5791,$D$4:$D$8763,$D5791)</f>
        <v>9</v>
      </c>
      <c r="H5791" s="7">
        <f>COUNTIFS(Calendar!$E$3:$E$367,LOLP!C5791,Calendar!$D$3:$D$367,LOLP!B5791)</f>
        <v>23</v>
      </c>
      <c r="I5791" s="7">
        <f ca="1">IF($F5791=1,OFFSET(start_norps,LOLP!$D5791+(1-$C5791)*24,LOLP!$B5791)*H5791/G5791,0)</f>
        <v>0</v>
      </c>
      <c r="J5791" s="7">
        <f ca="1">IF($F5791=1,OFFSET(start_33,LOLP!$D5791+(1-$C5791)*24,LOLP!$B5791)*H5791/G5791,0)</f>
        <v>0</v>
      </c>
      <c r="K5791" s="7">
        <f ca="1">IF($F5791,OFFSET(start_40,LOLP!$D5791+(1-$C5791)*24,LOLP!$B5791),0)</f>
        <v>0</v>
      </c>
      <c r="L5791" s="7">
        <f ca="1">IF($F5791,OFFSET(start_50,LOLP!$D5791+(1-$C5791)*24,LOLP!$B5791),0)</f>
        <v>0</v>
      </c>
      <c r="M5791" s="25">
        <f t="shared" ca="1" si="632"/>
        <v>0</v>
      </c>
      <c r="N5791" s="25">
        <f t="shared" ca="1" si="633"/>
        <v>0</v>
      </c>
      <c r="O5791" s="15" t="e">
        <f t="shared" ca="1" si="634"/>
        <v>#DIV/0!</v>
      </c>
      <c r="P5791" s="15" t="e">
        <f t="shared" ca="1" si="635"/>
        <v>#DIV/0!</v>
      </c>
    </row>
    <row r="5792" spans="1:16" x14ac:dyDescent="0.25">
      <c r="A5792" s="1">
        <f t="shared" si="636"/>
        <v>43342</v>
      </c>
      <c r="B5792" s="7">
        <f t="shared" si="631"/>
        <v>8</v>
      </c>
      <c r="C5792" s="4">
        <f>INDEX(Calendar!$E$3:$E$367,MATCH(LOLP!$A5792,Calendar!$B$3:$B$367,0))</f>
        <v>1</v>
      </c>
      <c r="D5792" s="2">
        <f t="shared" si="637"/>
        <v>5</v>
      </c>
      <c r="E5792" s="36">
        <v>24918</v>
      </c>
      <c r="F5792" s="7">
        <f>IFERROR(IF(INDEX('Temperature Data'!$AA$15:$AA$348,MATCH(LOLP!A5792,'Temperature Data'!$B$15:$B$348,0))&gt;IF(B5792=9,$G$2,LOLP!$F$2),1,0),0)</f>
        <v>0</v>
      </c>
      <c r="G5792" s="7">
        <f>SUMIFS(LOLP!$F$4:$F$8763,$C$4:$C$8763,$C5792,$B$4:$B$8763,$B5792,$D$4:$D$8763,$D5792)</f>
        <v>9</v>
      </c>
      <c r="H5792" s="7">
        <f>COUNTIFS(Calendar!$E$3:$E$367,LOLP!C5792,Calendar!$D$3:$D$367,LOLP!B5792)</f>
        <v>23</v>
      </c>
      <c r="I5792" s="7">
        <f ca="1">IF($F5792=1,OFFSET(start_norps,LOLP!$D5792+(1-$C5792)*24,LOLP!$B5792)*H5792/G5792,0)</f>
        <v>0</v>
      </c>
      <c r="J5792" s="7">
        <f ca="1">IF($F5792=1,OFFSET(start_33,LOLP!$D5792+(1-$C5792)*24,LOLP!$B5792)*H5792/G5792,0)</f>
        <v>0</v>
      </c>
      <c r="K5792" s="7">
        <f ca="1">IF($F5792,OFFSET(start_40,LOLP!$D5792+(1-$C5792)*24,LOLP!$B5792),0)</f>
        <v>0</v>
      </c>
      <c r="L5792" s="7">
        <f ca="1">IF($F5792,OFFSET(start_50,LOLP!$D5792+(1-$C5792)*24,LOLP!$B5792),0)</f>
        <v>0</v>
      </c>
      <c r="M5792" s="25">
        <f t="shared" ca="1" si="632"/>
        <v>0</v>
      </c>
      <c r="N5792" s="25">
        <f t="shared" ca="1" si="633"/>
        <v>0</v>
      </c>
      <c r="O5792" s="15" t="e">
        <f t="shared" ca="1" si="634"/>
        <v>#DIV/0!</v>
      </c>
      <c r="P5792" s="15" t="e">
        <f t="shared" ca="1" si="635"/>
        <v>#DIV/0!</v>
      </c>
    </row>
    <row r="5793" spans="1:16" x14ac:dyDescent="0.25">
      <c r="A5793" s="1">
        <f t="shared" si="636"/>
        <v>43342</v>
      </c>
      <c r="B5793" s="7">
        <f t="shared" si="631"/>
        <v>8</v>
      </c>
      <c r="C5793" s="4">
        <f>INDEX(Calendar!$E$3:$E$367,MATCH(LOLP!$A5793,Calendar!$B$3:$B$367,0))</f>
        <v>1</v>
      </c>
      <c r="D5793" s="2">
        <f t="shared" si="637"/>
        <v>6</v>
      </c>
      <c r="E5793" s="36">
        <v>26662</v>
      </c>
      <c r="F5793" s="7">
        <f>IFERROR(IF(INDEX('Temperature Data'!$AA$15:$AA$348,MATCH(LOLP!A5793,'Temperature Data'!$B$15:$B$348,0))&gt;IF(B5793=9,$G$2,LOLP!$F$2),1,0),0)</f>
        <v>0</v>
      </c>
      <c r="G5793" s="7">
        <f>SUMIFS(LOLP!$F$4:$F$8763,$C$4:$C$8763,$C5793,$B$4:$B$8763,$B5793,$D$4:$D$8763,$D5793)</f>
        <v>9</v>
      </c>
      <c r="H5793" s="7">
        <f>COUNTIFS(Calendar!$E$3:$E$367,LOLP!C5793,Calendar!$D$3:$D$367,LOLP!B5793)</f>
        <v>23</v>
      </c>
      <c r="I5793" s="7">
        <f ca="1">IF($F5793=1,OFFSET(start_norps,LOLP!$D5793+(1-$C5793)*24,LOLP!$B5793)*H5793/G5793,0)</f>
        <v>0</v>
      </c>
      <c r="J5793" s="7">
        <f ca="1">IF($F5793=1,OFFSET(start_33,LOLP!$D5793+(1-$C5793)*24,LOLP!$B5793)*H5793/G5793,0)</f>
        <v>0</v>
      </c>
      <c r="K5793" s="7">
        <f ca="1">IF($F5793,OFFSET(start_40,LOLP!$D5793+(1-$C5793)*24,LOLP!$B5793),0)</f>
        <v>0</v>
      </c>
      <c r="L5793" s="7">
        <f ca="1">IF($F5793,OFFSET(start_50,LOLP!$D5793+(1-$C5793)*24,LOLP!$B5793),0)</f>
        <v>0</v>
      </c>
      <c r="M5793" s="25">
        <f t="shared" ca="1" si="632"/>
        <v>0</v>
      </c>
      <c r="N5793" s="25">
        <f t="shared" ca="1" si="633"/>
        <v>0</v>
      </c>
      <c r="O5793" s="15" t="e">
        <f t="shared" ca="1" si="634"/>
        <v>#DIV/0!</v>
      </c>
      <c r="P5793" s="15" t="e">
        <f t="shared" ca="1" si="635"/>
        <v>#DIV/0!</v>
      </c>
    </row>
    <row r="5794" spans="1:16" x14ac:dyDescent="0.25">
      <c r="A5794" s="1">
        <f t="shared" si="636"/>
        <v>43342</v>
      </c>
      <c r="B5794" s="7">
        <f t="shared" si="631"/>
        <v>8</v>
      </c>
      <c r="C5794" s="4">
        <f>INDEX(Calendar!$E$3:$E$367,MATCH(LOLP!$A5794,Calendar!$B$3:$B$367,0))</f>
        <v>1</v>
      </c>
      <c r="D5794" s="2">
        <f t="shared" si="637"/>
        <v>7</v>
      </c>
      <c r="E5794" s="36">
        <v>27618</v>
      </c>
      <c r="F5794" s="7">
        <f>IFERROR(IF(INDEX('Temperature Data'!$AA$15:$AA$348,MATCH(LOLP!A5794,'Temperature Data'!$B$15:$B$348,0))&gt;IF(B5794=9,$G$2,LOLP!$F$2),1,0),0)</f>
        <v>0</v>
      </c>
      <c r="G5794" s="7">
        <f>SUMIFS(LOLP!$F$4:$F$8763,$C$4:$C$8763,$C5794,$B$4:$B$8763,$B5794,$D$4:$D$8763,$D5794)</f>
        <v>9</v>
      </c>
      <c r="H5794" s="7">
        <f>COUNTIFS(Calendar!$E$3:$E$367,LOLP!C5794,Calendar!$D$3:$D$367,LOLP!B5794)</f>
        <v>23</v>
      </c>
      <c r="I5794" s="7">
        <f ca="1">IF($F5794=1,OFFSET(start_norps,LOLP!$D5794+(1-$C5794)*24,LOLP!$B5794)*H5794/G5794,0)</f>
        <v>0</v>
      </c>
      <c r="J5794" s="7">
        <f ca="1">IF($F5794=1,OFFSET(start_33,LOLP!$D5794+(1-$C5794)*24,LOLP!$B5794)*H5794/G5794,0)</f>
        <v>0</v>
      </c>
      <c r="K5794" s="7">
        <f ca="1">IF($F5794,OFFSET(start_40,LOLP!$D5794+(1-$C5794)*24,LOLP!$B5794),0)</f>
        <v>0</v>
      </c>
      <c r="L5794" s="7">
        <f ca="1">IF($F5794,OFFSET(start_50,LOLP!$D5794+(1-$C5794)*24,LOLP!$B5794),0)</f>
        <v>0</v>
      </c>
      <c r="M5794" s="25">
        <f t="shared" ca="1" si="632"/>
        <v>0</v>
      </c>
      <c r="N5794" s="25">
        <f t="shared" ca="1" si="633"/>
        <v>0</v>
      </c>
      <c r="O5794" s="15" t="e">
        <f t="shared" ca="1" si="634"/>
        <v>#DIV/0!</v>
      </c>
      <c r="P5794" s="15" t="e">
        <f t="shared" ca="1" si="635"/>
        <v>#DIV/0!</v>
      </c>
    </row>
    <row r="5795" spans="1:16" x14ac:dyDescent="0.25">
      <c r="A5795" s="1">
        <f t="shared" si="636"/>
        <v>43342</v>
      </c>
      <c r="B5795" s="7">
        <f t="shared" si="631"/>
        <v>8</v>
      </c>
      <c r="C5795" s="4">
        <f>INDEX(Calendar!$E$3:$E$367,MATCH(LOLP!$A5795,Calendar!$B$3:$B$367,0))</f>
        <v>1</v>
      </c>
      <c r="D5795" s="2">
        <f t="shared" si="637"/>
        <v>8</v>
      </c>
      <c r="E5795" s="36">
        <v>28281</v>
      </c>
      <c r="F5795" s="7">
        <f>IFERROR(IF(INDEX('Temperature Data'!$AA$15:$AA$348,MATCH(LOLP!A5795,'Temperature Data'!$B$15:$B$348,0))&gt;IF(B5795=9,$G$2,LOLP!$F$2),1,0),0)</f>
        <v>0</v>
      </c>
      <c r="G5795" s="7">
        <f>SUMIFS(LOLP!$F$4:$F$8763,$C$4:$C$8763,$C5795,$B$4:$B$8763,$B5795,$D$4:$D$8763,$D5795)</f>
        <v>9</v>
      </c>
      <c r="H5795" s="7">
        <f>COUNTIFS(Calendar!$E$3:$E$367,LOLP!C5795,Calendar!$D$3:$D$367,LOLP!B5795)</f>
        <v>23</v>
      </c>
      <c r="I5795" s="7">
        <f ca="1">IF($F5795=1,OFFSET(start_norps,LOLP!$D5795+(1-$C5795)*24,LOLP!$B5795)*H5795/G5795,0)</f>
        <v>0</v>
      </c>
      <c r="J5795" s="7">
        <f ca="1">IF($F5795=1,OFFSET(start_33,LOLP!$D5795+(1-$C5795)*24,LOLP!$B5795)*H5795/G5795,0)</f>
        <v>0</v>
      </c>
      <c r="K5795" s="7">
        <f ca="1">IF($F5795,OFFSET(start_40,LOLP!$D5795+(1-$C5795)*24,LOLP!$B5795),0)</f>
        <v>0</v>
      </c>
      <c r="L5795" s="7">
        <f ca="1">IF($F5795,OFFSET(start_50,LOLP!$D5795+(1-$C5795)*24,LOLP!$B5795),0)</f>
        <v>0</v>
      </c>
      <c r="M5795" s="25">
        <f t="shared" ca="1" si="632"/>
        <v>0</v>
      </c>
      <c r="N5795" s="25">
        <f t="shared" ca="1" si="633"/>
        <v>0</v>
      </c>
      <c r="O5795" s="15" t="e">
        <f t="shared" ca="1" si="634"/>
        <v>#DIV/0!</v>
      </c>
      <c r="P5795" s="15" t="e">
        <f t="shared" ca="1" si="635"/>
        <v>#DIV/0!</v>
      </c>
    </row>
    <row r="5796" spans="1:16" x14ac:dyDescent="0.25">
      <c r="A5796" s="1">
        <f t="shared" si="636"/>
        <v>43342</v>
      </c>
      <c r="B5796" s="7">
        <f t="shared" si="631"/>
        <v>8</v>
      </c>
      <c r="C5796" s="4">
        <f>INDEX(Calendar!$E$3:$E$367,MATCH(LOLP!$A5796,Calendar!$B$3:$B$367,0))</f>
        <v>1</v>
      </c>
      <c r="D5796" s="2">
        <f t="shared" si="637"/>
        <v>9</v>
      </c>
      <c r="E5796" s="36">
        <v>29118</v>
      </c>
      <c r="F5796" s="7">
        <f>IFERROR(IF(INDEX('Temperature Data'!$AA$15:$AA$348,MATCH(LOLP!A5796,'Temperature Data'!$B$15:$B$348,0))&gt;IF(B5796=9,$G$2,LOLP!$F$2),1,0),0)</f>
        <v>0</v>
      </c>
      <c r="G5796" s="7">
        <f>SUMIFS(LOLP!$F$4:$F$8763,$C$4:$C$8763,$C5796,$B$4:$B$8763,$B5796,$D$4:$D$8763,$D5796)</f>
        <v>9</v>
      </c>
      <c r="H5796" s="7">
        <f>COUNTIFS(Calendar!$E$3:$E$367,LOLP!C5796,Calendar!$D$3:$D$367,LOLP!B5796)</f>
        <v>23</v>
      </c>
      <c r="I5796" s="7">
        <f ca="1">IF($F5796=1,OFFSET(start_norps,LOLP!$D5796+(1-$C5796)*24,LOLP!$B5796)*H5796/G5796,0)</f>
        <v>0</v>
      </c>
      <c r="J5796" s="7">
        <f ca="1">IF($F5796=1,OFFSET(start_33,LOLP!$D5796+(1-$C5796)*24,LOLP!$B5796)*H5796/G5796,0)</f>
        <v>0</v>
      </c>
      <c r="K5796" s="7">
        <f ca="1">IF($F5796,OFFSET(start_40,LOLP!$D5796+(1-$C5796)*24,LOLP!$B5796),0)</f>
        <v>0</v>
      </c>
      <c r="L5796" s="7">
        <f ca="1">IF($F5796,OFFSET(start_50,LOLP!$D5796+(1-$C5796)*24,LOLP!$B5796),0)</f>
        <v>0</v>
      </c>
      <c r="M5796" s="25">
        <f t="shared" ca="1" si="632"/>
        <v>0</v>
      </c>
      <c r="N5796" s="25">
        <f t="shared" ca="1" si="633"/>
        <v>0</v>
      </c>
      <c r="O5796" s="15" t="e">
        <f t="shared" ca="1" si="634"/>
        <v>#DIV/0!</v>
      </c>
      <c r="P5796" s="15" t="e">
        <f t="shared" ca="1" si="635"/>
        <v>#DIV/0!</v>
      </c>
    </row>
    <row r="5797" spans="1:16" x14ac:dyDescent="0.25">
      <c r="A5797" s="1">
        <f t="shared" si="636"/>
        <v>43342</v>
      </c>
      <c r="B5797" s="7">
        <f t="shared" si="631"/>
        <v>8</v>
      </c>
      <c r="C5797" s="4">
        <f>INDEX(Calendar!$E$3:$E$367,MATCH(LOLP!$A5797,Calendar!$B$3:$B$367,0))</f>
        <v>1</v>
      </c>
      <c r="D5797" s="2">
        <f t="shared" si="637"/>
        <v>10</v>
      </c>
      <c r="E5797" s="36">
        <v>29807</v>
      </c>
      <c r="F5797" s="7">
        <f>IFERROR(IF(INDEX('Temperature Data'!$AA$15:$AA$348,MATCH(LOLP!A5797,'Temperature Data'!$B$15:$B$348,0))&gt;IF(B5797=9,$G$2,LOLP!$F$2),1,0),0)</f>
        <v>0</v>
      </c>
      <c r="G5797" s="7">
        <f>SUMIFS(LOLP!$F$4:$F$8763,$C$4:$C$8763,$C5797,$B$4:$B$8763,$B5797,$D$4:$D$8763,$D5797)</f>
        <v>9</v>
      </c>
      <c r="H5797" s="7">
        <f>COUNTIFS(Calendar!$E$3:$E$367,LOLP!C5797,Calendar!$D$3:$D$367,LOLP!B5797)</f>
        <v>23</v>
      </c>
      <c r="I5797" s="7">
        <f ca="1">IF($F5797=1,OFFSET(start_norps,LOLP!$D5797+(1-$C5797)*24,LOLP!$B5797)*H5797/G5797,0)</f>
        <v>0</v>
      </c>
      <c r="J5797" s="7">
        <f ca="1">IF($F5797=1,OFFSET(start_33,LOLP!$D5797+(1-$C5797)*24,LOLP!$B5797)*H5797/G5797,0)</f>
        <v>0</v>
      </c>
      <c r="K5797" s="7">
        <f ca="1">IF($F5797,OFFSET(start_40,LOLP!$D5797+(1-$C5797)*24,LOLP!$B5797),0)</f>
        <v>0</v>
      </c>
      <c r="L5797" s="7">
        <f ca="1">IF($F5797,OFFSET(start_50,LOLP!$D5797+(1-$C5797)*24,LOLP!$B5797),0)</f>
        <v>0</v>
      </c>
      <c r="M5797" s="25">
        <f t="shared" ca="1" si="632"/>
        <v>0</v>
      </c>
      <c r="N5797" s="25">
        <f t="shared" ca="1" si="633"/>
        <v>0</v>
      </c>
      <c r="O5797" s="15" t="e">
        <f t="shared" ca="1" si="634"/>
        <v>#DIV/0!</v>
      </c>
      <c r="P5797" s="15" t="e">
        <f t="shared" ca="1" si="635"/>
        <v>#DIV/0!</v>
      </c>
    </row>
    <row r="5798" spans="1:16" x14ac:dyDescent="0.25">
      <c r="A5798" s="1">
        <f t="shared" si="636"/>
        <v>43342</v>
      </c>
      <c r="B5798" s="7">
        <f t="shared" si="631"/>
        <v>8</v>
      </c>
      <c r="C5798" s="4">
        <f>INDEX(Calendar!$E$3:$E$367,MATCH(LOLP!$A5798,Calendar!$B$3:$B$367,0))</f>
        <v>1</v>
      </c>
      <c r="D5798" s="2">
        <f t="shared" si="637"/>
        <v>11</v>
      </c>
      <c r="E5798" s="36">
        <v>30231</v>
      </c>
      <c r="F5798" s="7">
        <f>IFERROR(IF(INDEX('Temperature Data'!$AA$15:$AA$348,MATCH(LOLP!A5798,'Temperature Data'!$B$15:$B$348,0))&gt;IF(B5798=9,$G$2,LOLP!$F$2),1,0),0)</f>
        <v>0</v>
      </c>
      <c r="G5798" s="7">
        <f>SUMIFS(LOLP!$F$4:$F$8763,$C$4:$C$8763,$C5798,$B$4:$B$8763,$B5798,$D$4:$D$8763,$D5798)</f>
        <v>9</v>
      </c>
      <c r="H5798" s="7">
        <f>COUNTIFS(Calendar!$E$3:$E$367,LOLP!C5798,Calendar!$D$3:$D$367,LOLP!B5798)</f>
        <v>23</v>
      </c>
      <c r="I5798" s="7">
        <f ca="1">IF($F5798=1,OFFSET(start_norps,LOLP!$D5798+(1-$C5798)*24,LOLP!$B5798)*H5798/G5798,0)</f>
        <v>0</v>
      </c>
      <c r="J5798" s="7">
        <f ca="1">IF($F5798=1,OFFSET(start_33,LOLP!$D5798+(1-$C5798)*24,LOLP!$B5798)*H5798/G5798,0)</f>
        <v>0</v>
      </c>
      <c r="K5798" s="7">
        <f ca="1">IF($F5798,OFFSET(start_40,LOLP!$D5798+(1-$C5798)*24,LOLP!$B5798),0)</f>
        <v>0</v>
      </c>
      <c r="L5798" s="7">
        <f ca="1">IF($F5798,OFFSET(start_50,LOLP!$D5798+(1-$C5798)*24,LOLP!$B5798),0)</f>
        <v>0</v>
      </c>
      <c r="M5798" s="25">
        <f t="shared" ca="1" si="632"/>
        <v>0</v>
      </c>
      <c r="N5798" s="25">
        <f t="shared" ca="1" si="633"/>
        <v>0</v>
      </c>
      <c r="O5798" s="15" t="e">
        <f t="shared" ca="1" si="634"/>
        <v>#DIV/0!</v>
      </c>
      <c r="P5798" s="15" t="e">
        <f t="shared" ca="1" si="635"/>
        <v>#DIV/0!</v>
      </c>
    </row>
    <row r="5799" spans="1:16" x14ac:dyDescent="0.25">
      <c r="A5799" s="1">
        <f t="shared" si="636"/>
        <v>43342</v>
      </c>
      <c r="B5799" s="7">
        <f t="shared" si="631"/>
        <v>8</v>
      </c>
      <c r="C5799" s="4">
        <f>INDEX(Calendar!$E$3:$E$367,MATCH(LOLP!$A5799,Calendar!$B$3:$B$367,0))</f>
        <v>1</v>
      </c>
      <c r="D5799" s="2">
        <f t="shared" si="637"/>
        <v>12</v>
      </c>
      <c r="E5799" s="36">
        <v>30920</v>
      </c>
      <c r="F5799" s="7">
        <f>IFERROR(IF(INDEX('Temperature Data'!$AA$15:$AA$348,MATCH(LOLP!A5799,'Temperature Data'!$B$15:$B$348,0))&gt;IF(B5799=9,$G$2,LOLP!$F$2),1,0),0)</f>
        <v>0</v>
      </c>
      <c r="G5799" s="7">
        <f>SUMIFS(LOLP!$F$4:$F$8763,$C$4:$C$8763,$C5799,$B$4:$B$8763,$B5799,$D$4:$D$8763,$D5799)</f>
        <v>9</v>
      </c>
      <c r="H5799" s="7">
        <f>COUNTIFS(Calendar!$E$3:$E$367,LOLP!C5799,Calendar!$D$3:$D$367,LOLP!B5799)</f>
        <v>23</v>
      </c>
      <c r="I5799" s="7">
        <f ca="1">IF($F5799=1,OFFSET(start_norps,LOLP!$D5799+(1-$C5799)*24,LOLP!$B5799)*H5799/G5799,0)</f>
        <v>0</v>
      </c>
      <c r="J5799" s="7">
        <f ca="1">IF($F5799=1,OFFSET(start_33,LOLP!$D5799+(1-$C5799)*24,LOLP!$B5799)*H5799/G5799,0)</f>
        <v>0</v>
      </c>
      <c r="K5799" s="7">
        <f ca="1">IF($F5799,OFFSET(start_40,LOLP!$D5799+(1-$C5799)*24,LOLP!$B5799),0)</f>
        <v>0</v>
      </c>
      <c r="L5799" s="7">
        <f ca="1">IF($F5799,OFFSET(start_50,LOLP!$D5799+(1-$C5799)*24,LOLP!$B5799),0)</f>
        <v>0</v>
      </c>
      <c r="M5799" s="25">
        <f t="shared" ca="1" si="632"/>
        <v>0</v>
      </c>
      <c r="N5799" s="25">
        <f t="shared" ca="1" si="633"/>
        <v>0</v>
      </c>
      <c r="O5799" s="15" t="e">
        <f t="shared" ca="1" si="634"/>
        <v>#DIV/0!</v>
      </c>
      <c r="P5799" s="15" t="e">
        <f t="shared" ca="1" si="635"/>
        <v>#DIV/0!</v>
      </c>
    </row>
    <row r="5800" spans="1:16" x14ac:dyDescent="0.25">
      <c r="A5800" s="1">
        <f t="shared" si="636"/>
        <v>43342</v>
      </c>
      <c r="B5800" s="7">
        <f t="shared" si="631"/>
        <v>8</v>
      </c>
      <c r="C5800" s="4">
        <f>INDEX(Calendar!$E$3:$E$367,MATCH(LOLP!$A5800,Calendar!$B$3:$B$367,0))</f>
        <v>1</v>
      </c>
      <c r="D5800" s="2">
        <f t="shared" si="637"/>
        <v>13</v>
      </c>
      <c r="E5800" s="36">
        <v>32091</v>
      </c>
      <c r="F5800" s="7">
        <f>IFERROR(IF(INDEX('Temperature Data'!$AA$15:$AA$348,MATCH(LOLP!A5800,'Temperature Data'!$B$15:$B$348,0))&gt;IF(B5800=9,$G$2,LOLP!$F$2),1,0),0)</f>
        <v>0</v>
      </c>
      <c r="G5800" s="7">
        <f>SUMIFS(LOLP!$F$4:$F$8763,$C$4:$C$8763,$C5800,$B$4:$B$8763,$B5800,$D$4:$D$8763,$D5800)</f>
        <v>9</v>
      </c>
      <c r="H5800" s="7">
        <f>COUNTIFS(Calendar!$E$3:$E$367,LOLP!C5800,Calendar!$D$3:$D$367,LOLP!B5800)</f>
        <v>23</v>
      </c>
      <c r="I5800" s="7">
        <f ca="1">IF($F5800=1,OFFSET(start_norps,LOLP!$D5800+(1-$C5800)*24,LOLP!$B5800)*H5800/G5800,0)</f>
        <v>0</v>
      </c>
      <c r="J5800" s="7">
        <f ca="1">IF($F5800=1,OFFSET(start_33,LOLP!$D5800+(1-$C5800)*24,LOLP!$B5800)*H5800/G5800,0)</f>
        <v>0</v>
      </c>
      <c r="K5800" s="7">
        <f ca="1">IF($F5800,OFFSET(start_40,LOLP!$D5800+(1-$C5800)*24,LOLP!$B5800),0)</f>
        <v>0</v>
      </c>
      <c r="L5800" s="7">
        <f ca="1">IF($F5800,OFFSET(start_50,LOLP!$D5800+(1-$C5800)*24,LOLP!$B5800),0)</f>
        <v>0</v>
      </c>
      <c r="M5800" s="25">
        <f t="shared" ca="1" si="632"/>
        <v>0</v>
      </c>
      <c r="N5800" s="25">
        <f t="shared" ca="1" si="633"/>
        <v>0</v>
      </c>
      <c r="O5800" s="15" t="e">
        <f t="shared" ca="1" si="634"/>
        <v>#DIV/0!</v>
      </c>
      <c r="P5800" s="15" t="e">
        <f t="shared" ca="1" si="635"/>
        <v>#DIV/0!</v>
      </c>
    </row>
    <row r="5801" spans="1:16" x14ac:dyDescent="0.25">
      <c r="A5801" s="1">
        <f t="shared" si="636"/>
        <v>43342</v>
      </c>
      <c r="B5801" s="7">
        <f t="shared" si="631"/>
        <v>8</v>
      </c>
      <c r="C5801" s="4">
        <f>INDEX(Calendar!$E$3:$E$367,MATCH(LOLP!$A5801,Calendar!$B$3:$B$367,0))</f>
        <v>1</v>
      </c>
      <c r="D5801" s="2">
        <f t="shared" si="637"/>
        <v>14</v>
      </c>
      <c r="E5801" s="36">
        <v>33362</v>
      </c>
      <c r="F5801" s="7">
        <f>IFERROR(IF(INDEX('Temperature Data'!$AA$15:$AA$348,MATCH(LOLP!A5801,'Temperature Data'!$B$15:$B$348,0))&gt;IF(B5801=9,$G$2,LOLP!$F$2),1,0),0)</f>
        <v>0</v>
      </c>
      <c r="G5801" s="7">
        <f>SUMIFS(LOLP!$F$4:$F$8763,$C$4:$C$8763,$C5801,$B$4:$B$8763,$B5801,$D$4:$D$8763,$D5801)</f>
        <v>9</v>
      </c>
      <c r="H5801" s="7">
        <f>COUNTIFS(Calendar!$E$3:$E$367,LOLP!C5801,Calendar!$D$3:$D$367,LOLP!B5801)</f>
        <v>23</v>
      </c>
      <c r="I5801" s="7">
        <f ca="1">IF($F5801=1,OFFSET(start_norps,LOLP!$D5801+(1-$C5801)*24,LOLP!$B5801)*H5801/G5801,0)</f>
        <v>0</v>
      </c>
      <c r="J5801" s="7">
        <f ca="1">IF($F5801=1,OFFSET(start_33,LOLP!$D5801+(1-$C5801)*24,LOLP!$B5801)*H5801/G5801,0)</f>
        <v>0</v>
      </c>
      <c r="K5801" s="7">
        <f ca="1">IF($F5801,OFFSET(start_40,LOLP!$D5801+(1-$C5801)*24,LOLP!$B5801),0)</f>
        <v>0</v>
      </c>
      <c r="L5801" s="7">
        <f ca="1">IF($F5801,OFFSET(start_50,LOLP!$D5801+(1-$C5801)*24,LOLP!$B5801),0)</f>
        <v>0</v>
      </c>
      <c r="M5801" s="25">
        <f t="shared" ca="1" si="632"/>
        <v>0</v>
      </c>
      <c r="N5801" s="25">
        <f t="shared" ca="1" si="633"/>
        <v>0</v>
      </c>
      <c r="O5801" s="15" t="e">
        <f t="shared" ca="1" si="634"/>
        <v>#DIV/0!</v>
      </c>
      <c r="P5801" s="15" t="e">
        <f t="shared" ca="1" si="635"/>
        <v>#DIV/0!</v>
      </c>
    </row>
    <row r="5802" spans="1:16" x14ac:dyDescent="0.25">
      <c r="A5802" s="1">
        <f t="shared" si="636"/>
        <v>43342</v>
      </c>
      <c r="B5802" s="7">
        <f t="shared" si="631"/>
        <v>8</v>
      </c>
      <c r="C5802" s="4">
        <f>INDEX(Calendar!$E$3:$E$367,MATCH(LOLP!$A5802,Calendar!$B$3:$B$367,0))</f>
        <v>1</v>
      </c>
      <c r="D5802" s="2">
        <f t="shared" si="637"/>
        <v>15</v>
      </c>
      <c r="E5802" s="36">
        <v>34749</v>
      </c>
      <c r="F5802" s="7">
        <f>IFERROR(IF(INDEX('Temperature Data'!$AA$15:$AA$348,MATCH(LOLP!A5802,'Temperature Data'!$B$15:$B$348,0))&gt;IF(B5802=9,$G$2,LOLP!$F$2),1,0),0)</f>
        <v>0</v>
      </c>
      <c r="G5802" s="7">
        <f>SUMIFS(LOLP!$F$4:$F$8763,$C$4:$C$8763,$C5802,$B$4:$B$8763,$B5802,$D$4:$D$8763,$D5802)</f>
        <v>9</v>
      </c>
      <c r="H5802" s="7">
        <f>COUNTIFS(Calendar!$E$3:$E$367,LOLP!C5802,Calendar!$D$3:$D$367,LOLP!B5802)</f>
        <v>23</v>
      </c>
      <c r="I5802" s="7">
        <f ca="1">IF($F5802=1,OFFSET(start_norps,LOLP!$D5802+(1-$C5802)*24,LOLP!$B5802)*H5802/G5802,0)</f>
        <v>0</v>
      </c>
      <c r="J5802" s="7">
        <f ca="1">IF($F5802=1,OFFSET(start_33,LOLP!$D5802+(1-$C5802)*24,LOLP!$B5802)*H5802/G5802,0)</f>
        <v>0</v>
      </c>
      <c r="K5802" s="7">
        <f ca="1">IF($F5802,OFFSET(start_40,LOLP!$D5802+(1-$C5802)*24,LOLP!$B5802),0)</f>
        <v>0</v>
      </c>
      <c r="L5802" s="7">
        <f ca="1">IF($F5802,OFFSET(start_50,LOLP!$D5802+(1-$C5802)*24,LOLP!$B5802),0)</f>
        <v>0</v>
      </c>
      <c r="M5802" s="25">
        <f t="shared" ca="1" si="632"/>
        <v>0</v>
      </c>
      <c r="N5802" s="25">
        <f t="shared" ca="1" si="633"/>
        <v>0</v>
      </c>
      <c r="O5802" s="15" t="e">
        <f t="shared" ca="1" si="634"/>
        <v>#DIV/0!</v>
      </c>
      <c r="P5802" s="15" t="e">
        <f t="shared" ca="1" si="635"/>
        <v>#DIV/0!</v>
      </c>
    </row>
    <row r="5803" spans="1:16" x14ac:dyDescent="0.25">
      <c r="A5803" s="1">
        <f t="shared" si="636"/>
        <v>43342</v>
      </c>
      <c r="B5803" s="7">
        <f t="shared" si="631"/>
        <v>8</v>
      </c>
      <c r="C5803" s="4">
        <f>INDEX(Calendar!$E$3:$E$367,MATCH(LOLP!$A5803,Calendar!$B$3:$B$367,0))</f>
        <v>1</v>
      </c>
      <c r="D5803" s="2">
        <f t="shared" si="637"/>
        <v>16</v>
      </c>
      <c r="E5803" s="36">
        <v>35697</v>
      </c>
      <c r="F5803" s="7">
        <f>IFERROR(IF(INDEX('Temperature Data'!$AA$15:$AA$348,MATCH(LOLP!A5803,'Temperature Data'!$B$15:$B$348,0))&gt;IF(B5803=9,$G$2,LOLP!$F$2),1,0),0)</f>
        <v>0</v>
      </c>
      <c r="G5803" s="7">
        <f>SUMIFS(LOLP!$F$4:$F$8763,$C$4:$C$8763,$C5803,$B$4:$B$8763,$B5803,$D$4:$D$8763,$D5803)</f>
        <v>9</v>
      </c>
      <c r="H5803" s="7">
        <f>COUNTIFS(Calendar!$E$3:$E$367,LOLP!C5803,Calendar!$D$3:$D$367,LOLP!B5803)</f>
        <v>23</v>
      </c>
      <c r="I5803" s="7">
        <f ca="1">IF($F5803=1,OFFSET(start_norps,LOLP!$D5803+(1-$C5803)*24,LOLP!$B5803)*H5803/G5803,0)</f>
        <v>0</v>
      </c>
      <c r="J5803" s="7">
        <f ca="1">IF($F5803=1,OFFSET(start_33,LOLP!$D5803+(1-$C5803)*24,LOLP!$B5803)*H5803/G5803,0)</f>
        <v>0</v>
      </c>
      <c r="K5803" s="7">
        <f ca="1">IF($F5803,OFFSET(start_40,LOLP!$D5803+(1-$C5803)*24,LOLP!$B5803),0)</f>
        <v>0</v>
      </c>
      <c r="L5803" s="7">
        <f ca="1">IF($F5803,OFFSET(start_50,LOLP!$D5803+(1-$C5803)*24,LOLP!$B5803),0)</f>
        <v>0</v>
      </c>
      <c r="M5803" s="25">
        <f t="shared" ca="1" si="632"/>
        <v>0</v>
      </c>
      <c r="N5803" s="25">
        <f t="shared" ca="1" si="633"/>
        <v>0</v>
      </c>
      <c r="O5803" s="15" t="e">
        <f t="shared" ca="1" si="634"/>
        <v>#DIV/0!</v>
      </c>
      <c r="P5803" s="15" t="e">
        <f t="shared" ca="1" si="635"/>
        <v>#DIV/0!</v>
      </c>
    </row>
    <row r="5804" spans="1:16" x14ac:dyDescent="0.25">
      <c r="A5804" s="1">
        <f t="shared" si="636"/>
        <v>43342</v>
      </c>
      <c r="B5804" s="7">
        <f t="shared" si="631"/>
        <v>8</v>
      </c>
      <c r="C5804" s="4">
        <f>INDEX(Calendar!$E$3:$E$367,MATCH(LOLP!$A5804,Calendar!$B$3:$B$367,0))</f>
        <v>1</v>
      </c>
      <c r="D5804" s="2">
        <f t="shared" si="637"/>
        <v>17</v>
      </c>
      <c r="E5804" s="36">
        <v>35840</v>
      </c>
      <c r="F5804" s="7">
        <f>IFERROR(IF(INDEX('Temperature Data'!$AA$15:$AA$348,MATCH(LOLP!A5804,'Temperature Data'!$B$15:$B$348,0))&gt;IF(B5804=9,$G$2,LOLP!$F$2),1,0),0)</f>
        <v>0</v>
      </c>
      <c r="G5804" s="7">
        <f>SUMIFS(LOLP!$F$4:$F$8763,$C$4:$C$8763,$C5804,$B$4:$B$8763,$B5804,$D$4:$D$8763,$D5804)</f>
        <v>9</v>
      </c>
      <c r="H5804" s="7">
        <f>COUNTIFS(Calendar!$E$3:$E$367,LOLP!C5804,Calendar!$D$3:$D$367,LOLP!B5804)</f>
        <v>23</v>
      </c>
      <c r="I5804" s="7">
        <f ca="1">IF($F5804=1,OFFSET(start_norps,LOLP!$D5804+(1-$C5804)*24,LOLP!$B5804)*H5804/G5804,0)</f>
        <v>0</v>
      </c>
      <c r="J5804" s="7">
        <f ca="1">IF($F5804=1,OFFSET(start_33,LOLP!$D5804+(1-$C5804)*24,LOLP!$B5804)*H5804/G5804,0)</f>
        <v>0</v>
      </c>
      <c r="K5804" s="7">
        <f ca="1">IF($F5804,OFFSET(start_40,LOLP!$D5804+(1-$C5804)*24,LOLP!$B5804),0)</f>
        <v>0</v>
      </c>
      <c r="L5804" s="7">
        <f ca="1">IF($F5804,OFFSET(start_50,LOLP!$D5804+(1-$C5804)*24,LOLP!$B5804),0)</f>
        <v>0</v>
      </c>
      <c r="M5804" s="25">
        <f t="shared" ca="1" si="632"/>
        <v>0</v>
      </c>
      <c r="N5804" s="25">
        <f t="shared" ca="1" si="633"/>
        <v>0</v>
      </c>
      <c r="O5804" s="15" t="e">
        <f t="shared" ca="1" si="634"/>
        <v>#DIV/0!</v>
      </c>
      <c r="P5804" s="15" t="e">
        <f t="shared" ca="1" si="635"/>
        <v>#DIV/0!</v>
      </c>
    </row>
    <row r="5805" spans="1:16" x14ac:dyDescent="0.25">
      <c r="A5805" s="1">
        <f t="shared" si="636"/>
        <v>43342</v>
      </c>
      <c r="B5805" s="7">
        <f t="shared" si="631"/>
        <v>8</v>
      </c>
      <c r="C5805" s="4">
        <f>INDEX(Calendar!$E$3:$E$367,MATCH(LOLP!$A5805,Calendar!$B$3:$B$367,0))</f>
        <v>1</v>
      </c>
      <c r="D5805" s="2">
        <f t="shared" si="637"/>
        <v>18</v>
      </c>
      <c r="E5805" s="36">
        <v>35527</v>
      </c>
      <c r="F5805" s="7">
        <f>IFERROR(IF(INDEX('Temperature Data'!$AA$15:$AA$348,MATCH(LOLP!A5805,'Temperature Data'!$B$15:$B$348,0))&gt;IF(B5805=9,$G$2,LOLP!$F$2),1,0),0)</f>
        <v>0</v>
      </c>
      <c r="G5805" s="7">
        <f>SUMIFS(LOLP!$F$4:$F$8763,$C$4:$C$8763,$C5805,$B$4:$B$8763,$B5805,$D$4:$D$8763,$D5805)</f>
        <v>9</v>
      </c>
      <c r="H5805" s="7">
        <f>COUNTIFS(Calendar!$E$3:$E$367,LOLP!C5805,Calendar!$D$3:$D$367,LOLP!B5805)</f>
        <v>23</v>
      </c>
      <c r="I5805" s="7">
        <f ca="1">IF($F5805=1,OFFSET(start_norps,LOLP!$D5805+(1-$C5805)*24,LOLP!$B5805)*H5805/G5805,0)</f>
        <v>0</v>
      </c>
      <c r="J5805" s="7">
        <f ca="1">IF($F5805=1,OFFSET(start_33,LOLP!$D5805+(1-$C5805)*24,LOLP!$B5805)*H5805/G5805,0)</f>
        <v>0</v>
      </c>
      <c r="K5805" s="7">
        <f ca="1">IF($F5805,OFFSET(start_40,LOLP!$D5805+(1-$C5805)*24,LOLP!$B5805),0)</f>
        <v>0</v>
      </c>
      <c r="L5805" s="7">
        <f ca="1">IF($F5805,OFFSET(start_50,LOLP!$D5805+(1-$C5805)*24,LOLP!$B5805),0)</f>
        <v>0</v>
      </c>
      <c r="M5805" s="25">
        <f t="shared" ca="1" si="632"/>
        <v>0</v>
      </c>
      <c r="N5805" s="25">
        <f t="shared" ca="1" si="633"/>
        <v>0</v>
      </c>
      <c r="O5805" s="15" t="e">
        <f t="shared" ca="1" si="634"/>
        <v>#DIV/0!</v>
      </c>
      <c r="P5805" s="15" t="e">
        <f t="shared" ca="1" si="635"/>
        <v>#DIV/0!</v>
      </c>
    </row>
    <row r="5806" spans="1:16" x14ac:dyDescent="0.25">
      <c r="A5806" s="1">
        <f t="shared" si="636"/>
        <v>43342</v>
      </c>
      <c r="B5806" s="7">
        <f t="shared" si="631"/>
        <v>8</v>
      </c>
      <c r="C5806" s="4">
        <f>INDEX(Calendar!$E$3:$E$367,MATCH(LOLP!$A5806,Calendar!$B$3:$B$367,0))</f>
        <v>1</v>
      </c>
      <c r="D5806" s="2">
        <f t="shared" si="637"/>
        <v>19</v>
      </c>
      <c r="E5806" s="36">
        <v>35269</v>
      </c>
      <c r="F5806" s="7">
        <f>IFERROR(IF(INDEX('Temperature Data'!$AA$15:$AA$348,MATCH(LOLP!A5806,'Temperature Data'!$B$15:$B$348,0))&gt;IF(B5806=9,$G$2,LOLP!$F$2),1,0),0)</f>
        <v>0</v>
      </c>
      <c r="G5806" s="7">
        <f>SUMIFS(LOLP!$F$4:$F$8763,$C$4:$C$8763,$C5806,$B$4:$B$8763,$B5806,$D$4:$D$8763,$D5806)</f>
        <v>9</v>
      </c>
      <c r="H5806" s="7">
        <f>COUNTIFS(Calendar!$E$3:$E$367,LOLP!C5806,Calendar!$D$3:$D$367,LOLP!B5806)</f>
        <v>23</v>
      </c>
      <c r="I5806" s="7">
        <f ca="1">IF($F5806=1,OFFSET(start_norps,LOLP!$D5806+(1-$C5806)*24,LOLP!$B5806)*H5806/G5806,0)</f>
        <v>0</v>
      </c>
      <c r="J5806" s="7">
        <f ca="1">IF($F5806=1,OFFSET(start_33,LOLP!$D5806+(1-$C5806)*24,LOLP!$B5806)*H5806/G5806,0)</f>
        <v>0</v>
      </c>
      <c r="K5806" s="7">
        <f ca="1">IF($F5806,OFFSET(start_40,LOLP!$D5806+(1-$C5806)*24,LOLP!$B5806),0)</f>
        <v>0</v>
      </c>
      <c r="L5806" s="7">
        <f ca="1">IF($F5806,OFFSET(start_50,LOLP!$D5806+(1-$C5806)*24,LOLP!$B5806),0)</f>
        <v>0</v>
      </c>
      <c r="M5806" s="25">
        <f t="shared" ca="1" si="632"/>
        <v>0</v>
      </c>
      <c r="N5806" s="25">
        <f t="shared" ca="1" si="633"/>
        <v>0</v>
      </c>
      <c r="O5806" s="15" t="e">
        <f t="shared" ca="1" si="634"/>
        <v>#DIV/0!</v>
      </c>
      <c r="P5806" s="15" t="e">
        <f t="shared" ca="1" si="635"/>
        <v>#DIV/0!</v>
      </c>
    </row>
    <row r="5807" spans="1:16" x14ac:dyDescent="0.25">
      <c r="A5807" s="1">
        <f t="shared" si="636"/>
        <v>43342</v>
      </c>
      <c r="B5807" s="7">
        <f t="shared" si="631"/>
        <v>8</v>
      </c>
      <c r="C5807" s="4">
        <f>INDEX(Calendar!$E$3:$E$367,MATCH(LOLP!$A5807,Calendar!$B$3:$B$367,0))</f>
        <v>1</v>
      </c>
      <c r="D5807" s="2">
        <f t="shared" si="637"/>
        <v>20</v>
      </c>
      <c r="E5807" s="36">
        <v>34808</v>
      </c>
      <c r="F5807" s="7">
        <f>IFERROR(IF(INDEX('Temperature Data'!$AA$15:$AA$348,MATCH(LOLP!A5807,'Temperature Data'!$B$15:$B$348,0))&gt;IF(B5807=9,$G$2,LOLP!$F$2),1,0),0)</f>
        <v>0</v>
      </c>
      <c r="G5807" s="7">
        <f>SUMIFS(LOLP!$F$4:$F$8763,$C$4:$C$8763,$C5807,$B$4:$B$8763,$B5807,$D$4:$D$8763,$D5807)</f>
        <v>9</v>
      </c>
      <c r="H5807" s="7">
        <f>COUNTIFS(Calendar!$E$3:$E$367,LOLP!C5807,Calendar!$D$3:$D$367,LOLP!B5807)</f>
        <v>23</v>
      </c>
      <c r="I5807" s="7">
        <f ca="1">IF($F5807=1,OFFSET(start_norps,LOLP!$D5807+(1-$C5807)*24,LOLP!$B5807)*H5807/G5807,0)</f>
        <v>0</v>
      </c>
      <c r="J5807" s="7">
        <f ca="1">IF($F5807=1,OFFSET(start_33,LOLP!$D5807+(1-$C5807)*24,LOLP!$B5807)*H5807/G5807,0)</f>
        <v>0</v>
      </c>
      <c r="K5807" s="7">
        <f ca="1">IF($F5807,OFFSET(start_40,LOLP!$D5807+(1-$C5807)*24,LOLP!$B5807),0)</f>
        <v>0</v>
      </c>
      <c r="L5807" s="7">
        <f ca="1">IF($F5807,OFFSET(start_50,LOLP!$D5807+(1-$C5807)*24,LOLP!$B5807),0)</f>
        <v>0</v>
      </c>
      <c r="M5807" s="25">
        <f t="shared" ca="1" si="632"/>
        <v>0</v>
      </c>
      <c r="N5807" s="25">
        <f t="shared" ca="1" si="633"/>
        <v>0</v>
      </c>
      <c r="O5807" s="15" t="e">
        <f t="shared" ca="1" si="634"/>
        <v>#DIV/0!</v>
      </c>
      <c r="P5807" s="15" t="e">
        <f t="shared" ca="1" si="635"/>
        <v>#DIV/0!</v>
      </c>
    </row>
    <row r="5808" spans="1:16" x14ac:dyDescent="0.25">
      <c r="A5808" s="1">
        <f t="shared" si="636"/>
        <v>43342</v>
      </c>
      <c r="B5808" s="7">
        <f t="shared" si="631"/>
        <v>8</v>
      </c>
      <c r="C5808" s="4">
        <f>INDEX(Calendar!$E$3:$E$367,MATCH(LOLP!$A5808,Calendar!$B$3:$B$367,0))</f>
        <v>1</v>
      </c>
      <c r="D5808" s="2">
        <f t="shared" si="637"/>
        <v>21</v>
      </c>
      <c r="E5808" s="36">
        <v>32709</v>
      </c>
      <c r="F5808" s="7">
        <f>IFERROR(IF(INDEX('Temperature Data'!$AA$15:$AA$348,MATCH(LOLP!A5808,'Temperature Data'!$B$15:$B$348,0))&gt;IF(B5808=9,$G$2,LOLP!$F$2),1,0),0)</f>
        <v>0</v>
      </c>
      <c r="G5808" s="7">
        <f>SUMIFS(LOLP!$F$4:$F$8763,$C$4:$C$8763,$C5808,$B$4:$B$8763,$B5808,$D$4:$D$8763,$D5808)</f>
        <v>9</v>
      </c>
      <c r="H5808" s="7">
        <f>COUNTIFS(Calendar!$E$3:$E$367,LOLP!C5808,Calendar!$D$3:$D$367,LOLP!B5808)</f>
        <v>23</v>
      </c>
      <c r="I5808" s="7">
        <f ca="1">IF($F5808=1,OFFSET(start_norps,LOLP!$D5808+(1-$C5808)*24,LOLP!$B5808)*H5808/G5808,0)</f>
        <v>0</v>
      </c>
      <c r="J5808" s="7">
        <f ca="1">IF($F5808=1,OFFSET(start_33,LOLP!$D5808+(1-$C5808)*24,LOLP!$B5808)*H5808/G5808,0)</f>
        <v>0</v>
      </c>
      <c r="K5808" s="7">
        <f ca="1">IF($F5808,OFFSET(start_40,LOLP!$D5808+(1-$C5808)*24,LOLP!$B5808),0)</f>
        <v>0</v>
      </c>
      <c r="L5808" s="7">
        <f ca="1">IF($F5808,OFFSET(start_50,LOLP!$D5808+(1-$C5808)*24,LOLP!$B5808),0)</f>
        <v>0</v>
      </c>
      <c r="M5808" s="25">
        <f t="shared" ca="1" si="632"/>
        <v>0</v>
      </c>
      <c r="N5808" s="25">
        <f t="shared" ca="1" si="633"/>
        <v>0</v>
      </c>
      <c r="O5808" s="15" t="e">
        <f t="shared" ca="1" si="634"/>
        <v>#DIV/0!</v>
      </c>
      <c r="P5808" s="15" t="e">
        <f t="shared" ca="1" si="635"/>
        <v>#DIV/0!</v>
      </c>
    </row>
    <row r="5809" spans="1:16" x14ac:dyDescent="0.25">
      <c r="A5809" s="1">
        <f t="shared" si="636"/>
        <v>43342</v>
      </c>
      <c r="B5809" s="7">
        <f t="shared" si="631"/>
        <v>8</v>
      </c>
      <c r="C5809" s="4">
        <f>INDEX(Calendar!$E$3:$E$367,MATCH(LOLP!$A5809,Calendar!$B$3:$B$367,0))</f>
        <v>1</v>
      </c>
      <c r="D5809" s="2">
        <f t="shared" si="637"/>
        <v>22</v>
      </c>
      <c r="E5809" s="36">
        <v>29880</v>
      </c>
      <c r="F5809" s="7">
        <f>IFERROR(IF(INDEX('Temperature Data'!$AA$15:$AA$348,MATCH(LOLP!A5809,'Temperature Data'!$B$15:$B$348,0))&gt;IF(B5809=9,$G$2,LOLP!$F$2),1,0),0)</f>
        <v>0</v>
      </c>
      <c r="G5809" s="7">
        <f>SUMIFS(LOLP!$F$4:$F$8763,$C$4:$C$8763,$C5809,$B$4:$B$8763,$B5809,$D$4:$D$8763,$D5809)</f>
        <v>9</v>
      </c>
      <c r="H5809" s="7">
        <f>COUNTIFS(Calendar!$E$3:$E$367,LOLP!C5809,Calendar!$D$3:$D$367,LOLP!B5809)</f>
        <v>23</v>
      </c>
      <c r="I5809" s="7">
        <f ca="1">IF($F5809=1,OFFSET(start_norps,LOLP!$D5809+(1-$C5809)*24,LOLP!$B5809)*H5809/G5809,0)</f>
        <v>0</v>
      </c>
      <c r="J5809" s="7">
        <f ca="1">IF($F5809=1,OFFSET(start_33,LOLP!$D5809+(1-$C5809)*24,LOLP!$B5809)*H5809/G5809,0)</f>
        <v>0</v>
      </c>
      <c r="K5809" s="7">
        <f ca="1">IF($F5809,OFFSET(start_40,LOLP!$D5809+(1-$C5809)*24,LOLP!$B5809),0)</f>
        <v>0</v>
      </c>
      <c r="L5809" s="7">
        <f ca="1">IF($F5809,OFFSET(start_50,LOLP!$D5809+(1-$C5809)*24,LOLP!$B5809),0)</f>
        <v>0</v>
      </c>
      <c r="M5809" s="25">
        <f t="shared" ca="1" si="632"/>
        <v>0</v>
      </c>
      <c r="N5809" s="25">
        <f t="shared" ca="1" si="633"/>
        <v>0</v>
      </c>
      <c r="O5809" s="15" t="e">
        <f t="shared" ca="1" si="634"/>
        <v>#DIV/0!</v>
      </c>
      <c r="P5809" s="15" t="e">
        <f t="shared" ca="1" si="635"/>
        <v>#DIV/0!</v>
      </c>
    </row>
    <row r="5810" spans="1:16" x14ac:dyDescent="0.25">
      <c r="A5810" s="1">
        <f t="shared" si="636"/>
        <v>43342</v>
      </c>
      <c r="B5810" s="7">
        <f t="shared" si="631"/>
        <v>8</v>
      </c>
      <c r="C5810" s="4">
        <f>INDEX(Calendar!$E$3:$E$367,MATCH(LOLP!$A5810,Calendar!$B$3:$B$367,0))</f>
        <v>1</v>
      </c>
      <c r="D5810" s="2">
        <f t="shared" si="637"/>
        <v>23</v>
      </c>
      <c r="E5810" s="36">
        <v>27401</v>
      </c>
      <c r="F5810" s="7">
        <f>IFERROR(IF(INDEX('Temperature Data'!$AA$15:$AA$348,MATCH(LOLP!A5810,'Temperature Data'!$B$15:$B$348,0))&gt;IF(B5810=9,$G$2,LOLP!$F$2),1,0),0)</f>
        <v>0</v>
      </c>
      <c r="G5810" s="7">
        <f>SUMIFS(LOLP!$F$4:$F$8763,$C$4:$C$8763,$C5810,$B$4:$B$8763,$B5810,$D$4:$D$8763,$D5810)</f>
        <v>9</v>
      </c>
      <c r="H5810" s="7">
        <f>COUNTIFS(Calendar!$E$3:$E$367,LOLP!C5810,Calendar!$D$3:$D$367,LOLP!B5810)</f>
        <v>23</v>
      </c>
      <c r="I5810" s="7">
        <f ca="1">IF($F5810=1,OFFSET(start_norps,LOLP!$D5810+(1-$C5810)*24,LOLP!$B5810)*H5810/G5810,0)</f>
        <v>0</v>
      </c>
      <c r="J5810" s="7">
        <f ca="1">IF($F5810=1,OFFSET(start_33,LOLP!$D5810+(1-$C5810)*24,LOLP!$B5810)*H5810/G5810,0)</f>
        <v>0</v>
      </c>
      <c r="K5810" s="7">
        <f ca="1">IF($F5810,OFFSET(start_40,LOLP!$D5810+(1-$C5810)*24,LOLP!$B5810),0)</f>
        <v>0</v>
      </c>
      <c r="L5810" s="7">
        <f ca="1">IF($F5810,OFFSET(start_50,LOLP!$D5810+(1-$C5810)*24,LOLP!$B5810),0)</f>
        <v>0</v>
      </c>
      <c r="M5810" s="25">
        <f t="shared" ca="1" si="632"/>
        <v>0</v>
      </c>
      <c r="N5810" s="25">
        <f t="shared" ca="1" si="633"/>
        <v>0</v>
      </c>
      <c r="O5810" s="15" t="e">
        <f t="shared" ca="1" si="634"/>
        <v>#DIV/0!</v>
      </c>
      <c r="P5810" s="15" t="e">
        <f t="shared" ca="1" si="635"/>
        <v>#DIV/0!</v>
      </c>
    </row>
    <row r="5811" spans="1:16" x14ac:dyDescent="0.25">
      <c r="A5811" s="1">
        <f t="shared" si="636"/>
        <v>43342</v>
      </c>
      <c r="B5811" s="7">
        <f t="shared" si="631"/>
        <v>8</v>
      </c>
      <c r="C5811" s="4">
        <f>INDEX(Calendar!$E$3:$E$367,MATCH(LOLP!$A5811,Calendar!$B$3:$B$367,0))</f>
        <v>1</v>
      </c>
      <c r="D5811" s="2">
        <f t="shared" si="637"/>
        <v>24</v>
      </c>
      <c r="E5811" s="36">
        <v>25665</v>
      </c>
      <c r="F5811" s="7">
        <f>IFERROR(IF(INDEX('Temperature Data'!$AA$15:$AA$348,MATCH(LOLP!A5811,'Temperature Data'!$B$15:$B$348,0))&gt;IF(B5811=9,$G$2,LOLP!$F$2),1,0),0)</f>
        <v>0</v>
      </c>
      <c r="G5811" s="7">
        <f>SUMIFS(LOLP!$F$4:$F$8763,$C$4:$C$8763,$C5811,$B$4:$B$8763,$B5811,$D$4:$D$8763,$D5811)</f>
        <v>9</v>
      </c>
      <c r="H5811" s="7">
        <f>COUNTIFS(Calendar!$E$3:$E$367,LOLP!C5811,Calendar!$D$3:$D$367,LOLP!B5811)</f>
        <v>23</v>
      </c>
      <c r="I5811" s="7">
        <f ca="1">IF($F5811=1,OFFSET(start_norps,LOLP!$D5811+(1-$C5811)*24,LOLP!$B5811)*H5811/G5811,0)</f>
        <v>0</v>
      </c>
      <c r="J5811" s="7">
        <f ca="1">IF($F5811=1,OFFSET(start_33,LOLP!$D5811+(1-$C5811)*24,LOLP!$B5811)*H5811/G5811,0)</f>
        <v>0</v>
      </c>
      <c r="K5811" s="7">
        <f ca="1">IF($F5811,OFFSET(start_40,LOLP!$D5811+(1-$C5811)*24,LOLP!$B5811),0)</f>
        <v>0</v>
      </c>
      <c r="L5811" s="7">
        <f ca="1">IF($F5811,OFFSET(start_50,LOLP!$D5811+(1-$C5811)*24,LOLP!$B5811),0)</f>
        <v>0</v>
      </c>
      <c r="M5811" s="25">
        <f t="shared" ca="1" si="632"/>
        <v>0</v>
      </c>
      <c r="N5811" s="25">
        <f t="shared" ca="1" si="633"/>
        <v>0</v>
      </c>
      <c r="O5811" s="15" t="e">
        <f t="shared" ca="1" si="634"/>
        <v>#DIV/0!</v>
      </c>
      <c r="P5811" s="15" t="e">
        <f t="shared" ca="1" si="635"/>
        <v>#DIV/0!</v>
      </c>
    </row>
    <row r="5812" spans="1:16" x14ac:dyDescent="0.25">
      <c r="A5812" s="1">
        <f t="shared" si="636"/>
        <v>43343</v>
      </c>
      <c r="B5812" s="7">
        <f t="shared" si="631"/>
        <v>8</v>
      </c>
      <c r="C5812" s="4">
        <f>INDEX(Calendar!$E$3:$E$367,MATCH(LOLP!$A5812,Calendar!$B$3:$B$367,0))</f>
        <v>1</v>
      </c>
      <c r="D5812" s="2">
        <f t="shared" si="637"/>
        <v>1</v>
      </c>
      <c r="E5812" s="36">
        <v>24406</v>
      </c>
      <c r="F5812" s="7">
        <f>IFERROR(IF(INDEX('Temperature Data'!$AA$15:$AA$348,MATCH(LOLP!A5812,'Temperature Data'!$B$15:$B$348,0))&gt;IF(B5812=9,$G$2,LOLP!$F$2),1,0),0)</f>
        <v>0</v>
      </c>
      <c r="G5812" s="7">
        <f>SUMIFS(LOLP!$F$4:$F$8763,$C$4:$C$8763,$C5812,$B$4:$B$8763,$B5812,$D$4:$D$8763,$D5812)</f>
        <v>9</v>
      </c>
      <c r="H5812" s="7">
        <f>COUNTIFS(Calendar!$E$3:$E$367,LOLP!C5812,Calendar!$D$3:$D$367,LOLP!B5812)</f>
        <v>23</v>
      </c>
      <c r="I5812" s="7">
        <f ca="1">IF($F5812=1,OFFSET(start_norps,LOLP!$D5812+(1-$C5812)*24,LOLP!$B5812)*H5812/G5812,0)</f>
        <v>0</v>
      </c>
      <c r="J5812" s="7">
        <f ca="1">IF($F5812=1,OFFSET(start_33,LOLP!$D5812+(1-$C5812)*24,LOLP!$B5812)*H5812/G5812,0)</f>
        <v>0</v>
      </c>
      <c r="K5812" s="7">
        <f ca="1">IF($F5812,OFFSET(start_40,LOLP!$D5812+(1-$C5812)*24,LOLP!$B5812),0)</f>
        <v>0</v>
      </c>
      <c r="L5812" s="7">
        <f ca="1">IF($F5812,OFFSET(start_50,LOLP!$D5812+(1-$C5812)*24,LOLP!$B5812),0)</f>
        <v>0</v>
      </c>
      <c r="M5812" s="25">
        <f t="shared" ca="1" si="632"/>
        <v>0</v>
      </c>
      <c r="N5812" s="25">
        <f t="shared" ca="1" si="633"/>
        <v>0</v>
      </c>
      <c r="O5812" s="15" t="e">
        <f t="shared" ca="1" si="634"/>
        <v>#DIV/0!</v>
      </c>
      <c r="P5812" s="15" t="e">
        <f t="shared" ca="1" si="635"/>
        <v>#DIV/0!</v>
      </c>
    </row>
    <row r="5813" spans="1:16" x14ac:dyDescent="0.25">
      <c r="A5813" s="1">
        <f t="shared" si="636"/>
        <v>43343</v>
      </c>
      <c r="B5813" s="7">
        <f t="shared" si="631"/>
        <v>8</v>
      </c>
      <c r="C5813" s="4">
        <f>INDEX(Calendar!$E$3:$E$367,MATCH(LOLP!$A5813,Calendar!$B$3:$B$367,0))</f>
        <v>1</v>
      </c>
      <c r="D5813" s="2">
        <f t="shared" si="637"/>
        <v>2</v>
      </c>
      <c r="E5813" s="36">
        <v>23559</v>
      </c>
      <c r="F5813" s="7">
        <f>IFERROR(IF(INDEX('Temperature Data'!$AA$15:$AA$348,MATCH(LOLP!A5813,'Temperature Data'!$B$15:$B$348,0))&gt;IF(B5813=9,$G$2,LOLP!$F$2),1,0),0)</f>
        <v>0</v>
      </c>
      <c r="G5813" s="7">
        <f>SUMIFS(LOLP!$F$4:$F$8763,$C$4:$C$8763,$C5813,$B$4:$B$8763,$B5813,$D$4:$D$8763,$D5813)</f>
        <v>9</v>
      </c>
      <c r="H5813" s="7">
        <f>COUNTIFS(Calendar!$E$3:$E$367,LOLP!C5813,Calendar!$D$3:$D$367,LOLP!B5813)</f>
        <v>23</v>
      </c>
      <c r="I5813" s="7">
        <f ca="1">IF($F5813=1,OFFSET(start_norps,LOLP!$D5813+(1-$C5813)*24,LOLP!$B5813)*H5813/G5813,0)</f>
        <v>0</v>
      </c>
      <c r="J5813" s="7">
        <f ca="1">IF($F5813=1,OFFSET(start_33,LOLP!$D5813+(1-$C5813)*24,LOLP!$B5813)*H5813/G5813,0)</f>
        <v>0</v>
      </c>
      <c r="K5813" s="7">
        <f ca="1">IF($F5813,OFFSET(start_40,LOLP!$D5813+(1-$C5813)*24,LOLP!$B5813),0)</f>
        <v>0</v>
      </c>
      <c r="L5813" s="7">
        <f ca="1">IF($F5813,OFFSET(start_50,LOLP!$D5813+(1-$C5813)*24,LOLP!$B5813),0)</f>
        <v>0</v>
      </c>
      <c r="M5813" s="25">
        <f t="shared" ca="1" si="632"/>
        <v>0</v>
      </c>
      <c r="N5813" s="25">
        <f t="shared" ca="1" si="633"/>
        <v>0</v>
      </c>
      <c r="O5813" s="15" t="e">
        <f t="shared" ca="1" si="634"/>
        <v>#DIV/0!</v>
      </c>
      <c r="P5813" s="15" t="e">
        <f t="shared" ca="1" si="635"/>
        <v>#DIV/0!</v>
      </c>
    </row>
    <row r="5814" spans="1:16" x14ac:dyDescent="0.25">
      <c r="A5814" s="1">
        <f t="shared" si="636"/>
        <v>43343</v>
      </c>
      <c r="B5814" s="7">
        <f t="shared" si="631"/>
        <v>8</v>
      </c>
      <c r="C5814" s="4">
        <f>INDEX(Calendar!$E$3:$E$367,MATCH(LOLP!$A5814,Calendar!$B$3:$B$367,0))</f>
        <v>1</v>
      </c>
      <c r="D5814" s="2">
        <f t="shared" si="637"/>
        <v>3</v>
      </c>
      <c r="E5814" s="36">
        <v>23172</v>
      </c>
      <c r="F5814" s="7">
        <f>IFERROR(IF(INDEX('Temperature Data'!$AA$15:$AA$348,MATCH(LOLP!A5814,'Temperature Data'!$B$15:$B$348,0))&gt;IF(B5814=9,$G$2,LOLP!$F$2),1,0),0)</f>
        <v>0</v>
      </c>
      <c r="G5814" s="7">
        <f>SUMIFS(LOLP!$F$4:$F$8763,$C$4:$C$8763,$C5814,$B$4:$B$8763,$B5814,$D$4:$D$8763,$D5814)</f>
        <v>9</v>
      </c>
      <c r="H5814" s="7">
        <f>COUNTIFS(Calendar!$E$3:$E$367,LOLP!C5814,Calendar!$D$3:$D$367,LOLP!B5814)</f>
        <v>23</v>
      </c>
      <c r="I5814" s="7">
        <f ca="1">IF($F5814=1,OFFSET(start_norps,LOLP!$D5814+(1-$C5814)*24,LOLP!$B5814)*H5814/G5814,0)</f>
        <v>0</v>
      </c>
      <c r="J5814" s="7">
        <f ca="1">IF($F5814=1,OFFSET(start_33,LOLP!$D5814+(1-$C5814)*24,LOLP!$B5814)*H5814/G5814,0)</f>
        <v>0</v>
      </c>
      <c r="K5814" s="7">
        <f ca="1">IF($F5814,OFFSET(start_40,LOLP!$D5814+(1-$C5814)*24,LOLP!$B5814),0)</f>
        <v>0</v>
      </c>
      <c r="L5814" s="7">
        <f ca="1">IF($F5814,OFFSET(start_50,LOLP!$D5814+(1-$C5814)*24,LOLP!$B5814),0)</f>
        <v>0</v>
      </c>
      <c r="M5814" s="25">
        <f t="shared" ca="1" si="632"/>
        <v>0</v>
      </c>
      <c r="N5814" s="25">
        <f t="shared" ca="1" si="633"/>
        <v>0</v>
      </c>
      <c r="O5814" s="15" t="e">
        <f t="shared" ca="1" si="634"/>
        <v>#DIV/0!</v>
      </c>
      <c r="P5814" s="15" t="e">
        <f t="shared" ca="1" si="635"/>
        <v>#DIV/0!</v>
      </c>
    </row>
    <row r="5815" spans="1:16" x14ac:dyDescent="0.25">
      <c r="A5815" s="1">
        <f t="shared" si="636"/>
        <v>43343</v>
      </c>
      <c r="B5815" s="7">
        <f t="shared" si="631"/>
        <v>8</v>
      </c>
      <c r="C5815" s="4">
        <f>INDEX(Calendar!$E$3:$E$367,MATCH(LOLP!$A5815,Calendar!$B$3:$B$367,0))</f>
        <v>1</v>
      </c>
      <c r="D5815" s="2">
        <f t="shared" si="637"/>
        <v>4</v>
      </c>
      <c r="E5815" s="36">
        <v>23427</v>
      </c>
      <c r="F5815" s="7">
        <f>IFERROR(IF(INDEX('Temperature Data'!$AA$15:$AA$348,MATCH(LOLP!A5815,'Temperature Data'!$B$15:$B$348,0))&gt;IF(B5815=9,$G$2,LOLP!$F$2),1,0),0)</f>
        <v>0</v>
      </c>
      <c r="G5815" s="7">
        <f>SUMIFS(LOLP!$F$4:$F$8763,$C$4:$C$8763,$C5815,$B$4:$B$8763,$B5815,$D$4:$D$8763,$D5815)</f>
        <v>9</v>
      </c>
      <c r="H5815" s="7">
        <f>COUNTIFS(Calendar!$E$3:$E$367,LOLP!C5815,Calendar!$D$3:$D$367,LOLP!B5815)</f>
        <v>23</v>
      </c>
      <c r="I5815" s="7">
        <f ca="1">IF($F5815=1,OFFSET(start_norps,LOLP!$D5815+(1-$C5815)*24,LOLP!$B5815)*H5815/G5815,0)</f>
        <v>0</v>
      </c>
      <c r="J5815" s="7">
        <f ca="1">IF($F5815=1,OFFSET(start_33,LOLP!$D5815+(1-$C5815)*24,LOLP!$B5815)*H5815/G5815,0)</f>
        <v>0</v>
      </c>
      <c r="K5815" s="7">
        <f ca="1">IF($F5815,OFFSET(start_40,LOLP!$D5815+(1-$C5815)*24,LOLP!$B5815),0)</f>
        <v>0</v>
      </c>
      <c r="L5815" s="7">
        <f ca="1">IF($F5815,OFFSET(start_50,LOLP!$D5815+(1-$C5815)*24,LOLP!$B5815),0)</f>
        <v>0</v>
      </c>
      <c r="M5815" s="25">
        <f t="shared" ca="1" si="632"/>
        <v>0</v>
      </c>
      <c r="N5815" s="25">
        <f t="shared" ca="1" si="633"/>
        <v>0</v>
      </c>
      <c r="O5815" s="15" t="e">
        <f t="shared" ca="1" si="634"/>
        <v>#DIV/0!</v>
      </c>
      <c r="P5815" s="15" t="e">
        <f t="shared" ca="1" si="635"/>
        <v>#DIV/0!</v>
      </c>
    </row>
    <row r="5816" spans="1:16" x14ac:dyDescent="0.25">
      <c r="A5816" s="1">
        <f t="shared" si="636"/>
        <v>43343</v>
      </c>
      <c r="B5816" s="7">
        <f t="shared" si="631"/>
        <v>8</v>
      </c>
      <c r="C5816" s="4">
        <f>INDEX(Calendar!$E$3:$E$367,MATCH(LOLP!$A5816,Calendar!$B$3:$B$367,0))</f>
        <v>1</v>
      </c>
      <c r="D5816" s="2">
        <f t="shared" si="637"/>
        <v>5</v>
      </c>
      <c r="E5816" s="36">
        <v>24609</v>
      </c>
      <c r="F5816" s="7">
        <f>IFERROR(IF(INDEX('Temperature Data'!$AA$15:$AA$348,MATCH(LOLP!A5816,'Temperature Data'!$B$15:$B$348,0))&gt;IF(B5816=9,$G$2,LOLP!$F$2),1,0),0)</f>
        <v>0</v>
      </c>
      <c r="G5816" s="7">
        <f>SUMIFS(LOLP!$F$4:$F$8763,$C$4:$C$8763,$C5816,$B$4:$B$8763,$B5816,$D$4:$D$8763,$D5816)</f>
        <v>9</v>
      </c>
      <c r="H5816" s="7">
        <f>COUNTIFS(Calendar!$E$3:$E$367,LOLP!C5816,Calendar!$D$3:$D$367,LOLP!B5816)</f>
        <v>23</v>
      </c>
      <c r="I5816" s="7">
        <f ca="1">IF($F5816=1,OFFSET(start_norps,LOLP!$D5816+(1-$C5816)*24,LOLP!$B5816)*H5816/G5816,0)</f>
        <v>0</v>
      </c>
      <c r="J5816" s="7">
        <f ca="1">IF($F5816=1,OFFSET(start_33,LOLP!$D5816+(1-$C5816)*24,LOLP!$B5816)*H5816/G5816,0)</f>
        <v>0</v>
      </c>
      <c r="K5816" s="7">
        <f ca="1">IF($F5816,OFFSET(start_40,LOLP!$D5816+(1-$C5816)*24,LOLP!$B5816),0)</f>
        <v>0</v>
      </c>
      <c r="L5816" s="7">
        <f ca="1">IF($F5816,OFFSET(start_50,LOLP!$D5816+(1-$C5816)*24,LOLP!$B5816),0)</f>
        <v>0</v>
      </c>
      <c r="M5816" s="25">
        <f t="shared" ca="1" si="632"/>
        <v>0</v>
      </c>
      <c r="N5816" s="25">
        <f t="shared" ca="1" si="633"/>
        <v>0</v>
      </c>
      <c r="O5816" s="15" t="e">
        <f t="shared" ca="1" si="634"/>
        <v>#DIV/0!</v>
      </c>
      <c r="P5816" s="15" t="e">
        <f t="shared" ca="1" si="635"/>
        <v>#DIV/0!</v>
      </c>
    </row>
    <row r="5817" spans="1:16" x14ac:dyDescent="0.25">
      <c r="A5817" s="1">
        <f t="shared" si="636"/>
        <v>43343</v>
      </c>
      <c r="B5817" s="7">
        <f t="shared" si="631"/>
        <v>8</v>
      </c>
      <c r="C5817" s="4">
        <f>INDEX(Calendar!$E$3:$E$367,MATCH(LOLP!$A5817,Calendar!$B$3:$B$367,0))</f>
        <v>1</v>
      </c>
      <c r="D5817" s="2">
        <f t="shared" si="637"/>
        <v>6</v>
      </c>
      <c r="E5817" s="36">
        <v>26278</v>
      </c>
      <c r="F5817" s="7">
        <f>IFERROR(IF(INDEX('Temperature Data'!$AA$15:$AA$348,MATCH(LOLP!A5817,'Temperature Data'!$B$15:$B$348,0))&gt;IF(B5817=9,$G$2,LOLP!$F$2),1,0),0)</f>
        <v>0</v>
      </c>
      <c r="G5817" s="7">
        <f>SUMIFS(LOLP!$F$4:$F$8763,$C$4:$C$8763,$C5817,$B$4:$B$8763,$B5817,$D$4:$D$8763,$D5817)</f>
        <v>9</v>
      </c>
      <c r="H5817" s="7">
        <f>COUNTIFS(Calendar!$E$3:$E$367,LOLP!C5817,Calendar!$D$3:$D$367,LOLP!B5817)</f>
        <v>23</v>
      </c>
      <c r="I5817" s="7">
        <f ca="1">IF($F5817=1,OFFSET(start_norps,LOLP!$D5817+(1-$C5817)*24,LOLP!$B5817)*H5817/G5817,0)</f>
        <v>0</v>
      </c>
      <c r="J5817" s="7">
        <f ca="1">IF($F5817=1,OFFSET(start_33,LOLP!$D5817+(1-$C5817)*24,LOLP!$B5817)*H5817/G5817,0)</f>
        <v>0</v>
      </c>
      <c r="K5817" s="7">
        <f ca="1">IF($F5817,OFFSET(start_40,LOLP!$D5817+(1-$C5817)*24,LOLP!$B5817),0)</f>
        <v>0</v>
      </c>
      <c r="L5817" s="7">
        <f ca="1">IF($F5817,OFFSET(start_50,LOLP!$D5817+(1-$C5817)*24,LOLP!$B5817),0)</f>
        <v>0</v>
      </c>
      <c r="M5817" s="25">
        <f t="shared" ca="1" si="632"/>
        <v>0</v>
      </c>
      <c r="N5817" s="25">
        <f t="shared" ca="1" si="633"/>
        <v>0</v>
      </c>
      <c r="O5817" s="15" t="e">
        <f t="shared" ca="1" si="634"/>
        <v>#DIV/0!</v>
      </c>
      <c r="P5817" s="15" t="e">
        <f t="shared" ca="1" si="635"/>
        <v>#DIV/0!</v>
      </c>
    </row>
    <row r="5818" spans="1:16" x14ac:dyDescent="0.25">
      <c r="A5818" s="1">
        <f t="shared" si="636"/>
        <v>43343</v>
      </c>
      <c r="B5818" s="7">
        <f t="shared" si="631"/>
        <v>8</v>
      </c>
      <c r="C5818" s="4">
        <f>INDEX(Calendar!$E$3:$E$367,MATCH(LOLP!$A5818,Calendar!$B$3:$B$367,0))</f>
        <v>1</v>
      </c>
      <c r="D5818" s="2">
        <f t="shared" si="637"/>
        <v>7</v>
      </c>
      <c r="E5818" s="36">
        <v>27282</v>
      </c>
      <c r="F5818" s="7">
        <f>IFERROR(IF(INDEX('Temperature Data'!$AA$15:$AA$348,MATCH(LOLP!A5818,'Temperature Data'!$B$15:$B$348,0))&gt;IF(B5818=9,$G$2,LOLP!$F$2),1,0),0)</f>
        <v>0</v>
      </c>
      <c r="G5818" s="7">
        <f>SUMIFS(LOLP!$F$4:$F$8763,$C$4:$C$8763,$C5818,$B$4:$B$8763,$B5818,$D$4:$D$8763,$D5818)</f>
        <v>9</v>
      </c>
      <c r="H5818" s="7">
        <f>COUNTIFS(Calendar!$E$3:$E$367,LOLP!C5818,Calendar!$D$3:$D$367,LOLP!B5818)</f>
        <v>23</v>
      </c>
      <c r="I5818" s="7">
        <f ca="1">IF($F5818=1,OFFSET(start_norps,LOLP!$D5818+(1-$C5818)*24,LOLP!$B5818)*H5818/G5818,0)</f>
        <v>0</v>
      </c>
      <c r="J5818" s="7">
        <f ca="1">IF($F5818=1,OFFSET(start_33,LOLP!$D5818+(1-$C5818)*24,LOLP!$B5818)*H5818/G5818,0)</f>
        <v>0</v>
      </c>
      <c r="K5818" s="7">
        <f ca="1">IF($F5818,OFFSET(start_40,LOLP!$D5818+(1-$C5818)*24,LOLP!$B5818),0)</f>
        <v>0</v>
      </c>
      <c r="L5818" s="7">
        <f ca="1">IF($F5818,OFFSET(start_50,LOLP!$D5818+(1-$C5818)*24,LOLP!$B5818),0)</f>
        <v>0</v>
      </c>
      <c r="M5818" s="25">
        <f t="shared" ca="1" si="632"/>
        <v>0</v>
      </c>
      <c r="N5818" s="25">
        <f t="shared" ca="1" si="633"/>
        <v>0</v>
      </c>
      <c r="O5818" s="15" t="e">
        <f t="shared" ca="1" si="634"/>
        <v>#DIV/0!</v>
      </c>
      <c r="P5818" s="15" t="e">
        <f t="shared" ca="1" si="635"/>
        <v>#DIV/0!</v>
      </c>
    </row>
    <row r="5819" spans="1:16" x14ac:dyDescent="0.25">
      <c r="A5819" s="1">
        <f t="shared" si="636"/>
        <v>43343</v>
      </c>
      <c r="B5819" s="7">
        <f t="shared" si="631"/>
        <v>8</v>
      </c>
      <c r="C5819" s="4">
        <f>INDEX(Calendar!$E$3:$E$367,MATCH(LOLP!$A5819,Calendar!$B$3:$B$367,0))</f>
        <v>1</v>
      </c>
      <c r="D5819" s="2">
        <f t="shared" si="637"/>
        <v>8</v>
      </c>
      <c r="E5819" s="36">
        <v>27931</v>
      </c>
      <c r="F5819" s="7">
        <f>IFERROR(IF(INDEX('Temperature Data'!$AA$15:$AA$348,MATCH(LOLP!A5819,'Temperature Data'!$B$15:$B$348,0))&gt;IF(B5819=9,$G$2,LOLP!$F$2),1,0),0)</f>
        <v>0</v>
      </c>
      <c r="G5819" s="7">
        <f>SUMIFS(LOLP!$F$4:$F$8763,$C$4:$C$8763,$C5819,$B$4:$B$8763,$B5819,$D$4:$D$8763,$D5819)</f>
        <v>9</v>
      </c>
      <c r="H5819" s="7">
        <f>COUNTIFS(Calendar!$E$3:$E$367,LOLP!C5819,Calendar!$D$3:$D$367,LOLP!B5819)</f>
        <v>23</v>
      </c>
      <c r="I5819" s="7">
        <f ca="1">IF($F5819=1,OFFSET(start_norps,LOLP!$D5819+(1-$C5819)*24,LOLP!$B5819)*H5819/G5819,0)</f>
        <v>0</v>
      </c>
      <c r="J5819" s="7">
        <f ca="1">IF($F5819=1,OFFSET(start_33,LOLP!$D5819+(1-$C5819)*24,LOLP!$B5819)*H5819/G5819,0)</f>
        <v>0</v>
      </c>
      <c r="K5819" s="7">
        <f ca="1">IF($F5819,OFFSET(start_40,LOLP!$D5819+(1-$C5819)*24,LOLP!$B5819),0)</f>
        <v>0</v>
      </c>
      <c r="L5819" s="7">
        <f ca="1">IF($F5819,OFFSET(start_50,LOLP!$D5819+(1-$C5819)*24,LOLP!$B5819),0)</f>
        <v>0</v>
      </c>
      <c r="M5819" s="25">
        <f t="shared" ca="1" si="632"/>
        <v>0</v>
      </c>
      <c r="N5819" s="25">
        <f t="shared" ca="1" si="633"/>
        <v>0</v>
      </c>
      <c r="O5819" s="15" t="e">
        <f t="shared" ca="1" si="634"/>
        <v>#DIV/0!</v>
      </c>
      <c r="P5819" s="15" t="e">
        <f t="shared" ca="1" si="635"/>
        <v>#DIV/0!</v>
      </c>
    </row>
    <row r="5820" spans="1:16" x14ac:dyDescent="0.25">
      <c r="A5820" s="1">
        <f t="shared" si="636"/>
        <v>43343</v>
      </c>
      <c r="B5820" s="7">
        <f t="shared" si="631"/>
        <v>8</v>
      </c>
      <c r="C5820" s="4">
        <f>INDEX(Calendar!$E$3:$E$367,MATCH(LOLP!$A5820,Calendar!$B$3:$B$367,0))</f>
        <v>1</v>
      </c>
      <c r="D5820" s="2">
        <f t="shared" si="637"/>
        <v>9</v>
      </c>
      <c r="E5820" s="36">
        <v>28604</v>
      </c>
      <c r="F5820" s="7">
        <f>IFERROR(IF(INDEX('Temperature Data'!$AA$15:$AA$348,MATCH(LOLP!A5820,'Temperature Data'!$B$15:$B$348,0))&gt;IF(B5820=9,$G$2,LOLP!$F$2),1,0),0)</f>
        <v>0</v>
      </c>
      <c r="G5820" s="7">
        <f>SUMIFS(LOLP!$F$4:$F$8763,$C$4:$C$8763,$C5820,$B$4:$B$8763,$B5820,$D$4:$D$8763,$D5820)</f>
        <v>9</v>
      </c>
      <c r="H5820" s="7">
        <f>COUNTIFS(Calendar!$E$3:$E$367,LOLP!C5820,Calendar!$D$3:$D$367,LOLP!B5820)</f>
        <v>23</v>
      </c>
      <c r="I5820" s="7">
        <f ca="1">IF($F5820=1,OFFSET(start_norps,LOLP!$D5820+(1-$C5820)*24,LOLP!$B5820)*H5820/G5820,0)</f>
        <v>0</v>
      </c>
      <c r="J5820" s="7">
        <f ca="1">IF($F5820=1,OFFSET(start_33,LOLP!$D5820+(1-$C5820)*24,LOLP!$B5820)*H5820/G5820,0)</f>
        <v>0</v>
      </c>
      <c r="K5820" s="7">
        <f ca="1">IF($F5820,OFFSET(start_40,LOLP!$D5820+(1-$C5820)*24,LOLP!$B5820),0)</f>
        <v>0</v>
      </c>
      <c r="L5820" s="7">
        <f ca="1">IF($F5820,OFFSET(start_50,LOLP!$D5820+(1-$C5820)*24,LOLP!$B5820),0)</f>
        <v>0</v>
      </c>
      <c r="M5820" s="25">
        <f t="shared" ca="1" si="632"/>
        <v>0</v>
      </c>
      <c r="N5820" s="25">
        <f t="shared" ca="1" si="633"/>
        <v>0</v>
      </c>
      <c r="O5820" s="15" t="e">
        <f t="shared" ca="1" si="634"/>
        <v>#DIV/0!</v>
      </c>
      <c r="P5820" s="15" t="e">
        <f t="shared" ca="1" si="635"/>
        <v>#DIV/0!</v>
      </c>
    </row>
    <row r="5821" spans="1:16" x14ac:dyDescent="0.25">
      <c r="A5821" s="1">
        <f t="shared" si="636"/>
        <v>43343</v>
      </c>
      <c r="B5821" s="7">
        <f t="shared" si="631"/>
        <v>8</v>
      </c>
      <c r="C5821" s="4">
        <f>INDEX(Calendar!$E$3:$E$367,MATCH(LOLP!$A5821,Calendar!$B$3:$B$367,0))</f>
        <v>1</v>
      </c>
      <c r="D5821" s="2">
        <f t="shared" si="637"/>
        <v>10</v>
      </c>
      <c r="E5821" s="36">
        <v>29075</v>
      </c>
      <c r="F5821" s="7">
        <f>IFERROR(IF(INDEX('Temperature Data'!$AA$15:$AA$348,MATCH(LOLP!A5821,'Temperature Data'!$B$15:$B$348,0))&gt;IF(B5821=9,$G$2,LOLP!$F$2),1,0),0)</f>
        <v>0</v>
      </c>
      <c r="G5821" s="7">
        <f>SUMIFS(LOLP!$F$4:$F$8763,$C$4:$C$8763,$C5821,$B$4:$B$8763,$B5821,$D$4:$D$8763,$D5821)</f>
        <v>9</v>
      </c>
      <c r="H5821" s="7">
        <f>COUNTIFS(Calendar!$E$3:$E$367,LOLP!C5821,Calendar!$D$3:$D$367,LOLP!B5821)</f>
        <v>23</v>
      </c>
      <c r="I5821" s="7">
        <f ca="1">IF($F5821=1,OFFSET(start_norps,LOLP!$D5821+(1-$C5821)*24,LOLP!$B5821)*H5821/G5821,0)</f>
        <v>0</v>
      </c>
      <c r="J5821" s="7">
        <f ca="1">IF($F5821=1,OFFSET(start_33,LOLP!$D5821+(1-$C5821)*24,LOLP!$B5821)*H5821/G5821,0)</f>
        <v>0</v>
      </c>
      <c r="K5821" s="7">
        <f ca="1">IF($F5821,OFFSET(start_40,LOLP!$D5821+(1-$C5821)*24,LOLP!$B5821),0)</f>
        <v>0</v>
      </c>
      <c r="L5821" s="7">
        <f ca="1">IF($F5821,OFFSET(start_50,LOLP!$D5821+(1-$C5821)*24,LOLP!$B5821),0)</f>
        <v>0</v>
      </c>
      <c r="M5821" s="25">
        <f t="shared" ca="1" si="632"/>
        <v>0</v>
      </c>
      <c r="N5821" s="25">
        <f t="shared" ca="1" si="633"/>
        <v>0</v>
      </c>
      <c r="O5821" s="15" t="e">
        <f t="shared" ca="1" si="634"/>
        <v>#DIV/0!</v>
      </c>
      <c r="P5821" s="15" t="e">
        <f t="shared" ca="1" si="635"/>
        <v>#DIV/0!</v>
      </c>
    </row>
    <row r="5822" spans="1:16" x14ac:dyDescent="0.25">
      <c r="A5822" s="1">
        <f t="shared" si="636"/>
        <v>43343</v>
      </c>
      <c r="B5822" s="7">
        <f t="shared" si="631"/>
        <v>8</v>
      </c>
      <c r="C5822" s="4">
        <f>INDEX(Calendar!$E$3:$E$367,MATCH(LOLP!$A5822,Calendar!$B$3:$B$367,0))</f>
        <v>1</v>
      </c>
      <c r="D5822" s="2">
        <f t="shared" si="637"/>
        <v>11</v>
      </c>
      <c r="E5822" s="36">
        <v>29328</v>
      </c>
      <c r="F5822" s="7">
        <f>IFERROR(IF(INDEX('Temperature Data'!$AA$15:$AA$348,MATCH(LOLP!A5822,'Temperature Data'!$B$15:$B$348,0))&gt;IF(B5822=9,$G$2,LOLP!$F$2),1,0),0)</f>
        <v>0</v>
      </c>
      <c r="G5822" s="7">
        <f>SUMIFS(LOLP!$F$4:$F$8763,$C$4:$C$8763,$C5822,$B$4:$B$8763,$B5822,$D$4:$D$8763,$D5822)</f>
        <v>9</v>
      </c>
      <c r="H5822" s="7">
        <f>COUNTIFS(Calendar!$E$3:$E$367,LOLP!C5822,Calendar!$D$3:$D$367,LOLP!B5822)</f>
        <v>23</v>
      </c>
      <c r="I5822" s="7">
        <f ca="1">IF($F5822=1,OFFSET(start_norps,LOLP!$D5822+(1-$C5822)*24,LOLP!$B5822)*H5822/G5822,0)</f>
        <v>0</v>
      </c>
      <c r="J5822" s="7">
        <f ca="1">IF($F5822=1,OFFSET(start_33,LOLP!$D5822+(1-$C5822)*24,LOLP!$B5822)*H5822/G5822,0)</f>
        <v>0</v>
      </c>
      <c r="K5822" s="7">
        <f ca="1">IF($F5822,OFFSET(start_40,LOLP!$D5822+(1-$C5822)*24,LOLP!$B5822),0)</f>
        <v>0</v>
      </c>
      <c r="L5822" s="7">
        <f ca="1">IF($F5822,OFFSET(start_50,LOLP!$D5822+(1-$C5822)*24,LOLP!$B5822),0)</f>
        <v>0</v>
      </c>
      <c r="M5822" s="25">
        <f t="shared" ca="1" si="632"/>
        <v>0</v>
      </c>
      <c r="N5822" s="25">
        <f t="shared" ca="1" si="633"/>
        <v>0</v>
      </c>
      <c r="O5822" s="15" t="e">
        <f t="shared" ca="1" si="634"/>
        <v>#DIV/0!</v>
      </c>
      <c r="P5822" s="15" t="e">
        <f t="shared" ca="1" si="635"/>
        <v>#DIV/0!</v>
      </c>
    </row>
    <row r="5823" spans="1:16" x14ac:dyDescent="0.25">
      <c r="A5823" s="1">
        <f t="shared" si="636"/>
        <v>43343</v>
      </c>
      <c r="B5823" s="7">
        <f t="shared" si="631"/>
        <v>8</v>
      </c>
      <c r="C5823" s="4">
        <f>INDEX(Calendar!$E$3:$E$367,MATCH(LOLP!$A5823,Calendar!$B$3:$B$367,0))</f>
        <v>1</v>
      </c>
      <c r="D5823" s="2">
        <f t="shared" si="637"/>
        <v>12</v>
      </c>
      <c r="E5823" s="36">
        <v>29970</v>
      </c>
      <c r="F5823" s="7">
        <f>IFERROR(IF(INDEX('Temperature Data'!$AA$15:$AA$348,MATCH(LOLP!A5823,'Temperature Data'!$B$15:$B$348,0))&gt;IF(B5823=9,$G$2,LOLP!$F$2),1,0),0)</f>
        <v>0</v>
      </c>
      <c r="G5823" s="7">
        <f>SUMIFS(LOLP!$F$4:$F$8763,$C$4:$C$8763,$C5823,$B$4:$B$8763,$B5823,$D$4:$D$8763,$D5823)</f>
        <v>9</v>
      </c>
      <c r="H5823" s="7">
        <f>COUNTIFS(Calendar!$E$3:$E$367,LOLP!C5823,Calendar!$D$3:$D$367,LOLP!B5823)</f>
        <v>23</v>
      </c>
      <c r="I5823" s="7">
        <f ca="1">IF($F5823=1,OFFSET(start_norps,LOLP!$D5823+(1-$C5823)*24,LOLP!$B5823)*H5823/G5823,0)</f>
        <v>0</v>
      </c>
      <c r="J5823" s="7">
        <f ca="1">IF($F5823=1,OFFSET(start_33,LOLP!$D5823+(1-$C5823)*24,LOLP!$B5823)*H5823/G5823,0)</f>
        <v>0</v>
      </c>
      <c r="K5823" s="7">
        <f ca="1">IF($F5823,OFFSET(start_40,LOLP!$D5823+(1-$C5823)*24,LOLP!$B5823),0)</f>
        <v>0</v>
      </c>
      <c r="L5823" s="7">
        <f ca="1">IF($F5823,OFFSET(start_50,LOLP!$D5823+(1-$C5823)*24,LOLP!$B5823),0)</f>
        <v>0</v>
      </c>
      <c r="M5823" s="25">
        <f t="shared" ca="1" si="632"/>
        <v>0</v>
      </c>
      <c r="N5823" s="25">
        <f t="shared" ca="1" si="633"/>
        <v>0</v>
      </c>
      <c r="O5823" s="15" t="e">
        <f t="shared" ca="1" si="634"/>
        <v>#DIV/0!</v>
      </c>
      <c r="P5823" s="15" t="e">
        <f t="shared" ca="1" si="635"/>
        <v>#DIV/0!</v>
      </c>
    </row>
    <row r="5824" spans="1:16" x14ac:dyDescent="0.25">
      <c r="A5824" s="1">
        <f t="shared" si="636"/>
        <v>43343</v>
      </c>
      <c r="B5824" s="7">
        <f t="shared" si="631"/>
        <v>8</v>
      </c>
      <c r="C5824" s="4">
        <f>INDEX(Calendar!$E$3:$E$367,MATCH(LOLP!$A5824,Calendar!$B$3:$B$367,0))</f>
        <v>1</v>
      </c>
      <c r="D5824" s="2">
        <f t="shared" si="637"/>
        <v>13</v>
      </c>
      <c r="E5824" s="36">
        <v>31408</v>
      </c>
      <c r="F5824" s="7">
        <f>IFERROR(IF(INDEX('Temperature Data'!$AA$15:$AA$348,MATCH(LOLP!A5824,'Temperature Data'!$B$15:$B$348,0))&gt;IF(B5824=9,$G$2,LOLP!$F$2),1,0),0)</f>
        <v>0</v>
      </c>
      <c r="G5824" s="7">
        <f>SUMIFS(LOLP!$F$4:$F$8763,$C$4:$C$8763,$C5824,$B$4:$B$8763,$B5824,$D$4:$D$8763,$D5824)</f>
        <v>9</v>
      </c>
      <c r="H5824" s="7">
        <f>COUNTIFS(Calendar!$E$3:$E$367,LOLP!C5824,Calendar!$D$3:$D$367,LOLP!B5824)</f>
        <v>23</v>
      </c>
      <c r="I5824" s="7">
        <f ca="1">IF($F5824=1,OFFSET(start_norps,LOLP!$D5824+(1-$C5824)*24,LOLP!$B5824)*H5824/G5824,0)</f>
        <v>0</v>
      </c>
      <c r="J5824" s="7">
        <f ca="1">IF($F5824=1,OFFSET(start_33,LOLP!$D5824+(1-$C5824)*24,LOLP!$B5824)*H5824/G5824,0)</f>
        <v>0</v>
      </c>
      <c r="K5824" s="7">
        <f ca="1">IF($F5824,OFFSET(start_40,LOLP!$D5824+(1-$C5824)*24,LOLP!$B5824),0)</f>
        <v>0</v>
      </c>
      <c r="L5824" s="7">
        <f ca="1">IF($F5824,OFFSET(start_50,LOLP!$D5824+(1-$C5824)*24,LOLP!$B5824),0)</f>
        <v>0</v>
      </c>
      <c r="M5824" s="25">
        <f t="shared" ca="1" si="632"/>
        <v>0</v>
      </c>
      <c r="N5824" s="25">
        <f t="shared" ca="1" si="633"/>
        <v>0</v>
      </c>
      <c r="O5824" s="15" t="e">
        <f t="shared" ca="1" si="634"/>
        <v>#DIV/0!</v>
      </c>
      <c r="P5824" s="15" t="e">
        <f t="shared" ca="1" si="635"/>
        <v>#DIV/0!</v>
      </c>
    </row>
    <row r="5825" spans="1:16" x14ac:dyDescent="0.25">
      <c r="A5825" s="1">
        <f t="shared" si="636"/>
        <v>43343</v>
      </c>
      <c r="B5825" s="7">
        <f t="shared" si="631"/>
        <v>8</v>
      </c>
      <c r="C5825" s="4">
        <f>INDEX(Calendar!$E$3:$E$367,MATCH(LOLP!$A5825,Calendar!$B$3:$B$367,0))</f>
        <v>1</v>
      </c>
      <c r="D5825" s="2">
        <f t="shared" si="637"/>
        <v>14</v>
      </c>
      <c r="E5825" s="36">
        <v>32768</v>
      </c>
      <c r="F5825" s="7">
        <f>IFERROR(IF(INDEX('Temperature Data'!$AA$15:$AA$348,MATCH(LOLP!A5825,'Temperature Data'!$B$15:$B$348,0))&gt;IF(B5825=9,$G$2,LOLP!$F$2),1,0),0)</f>
        <v>0</v>
      </c>
      <c r="G5825" s="7">
        <f>SUMIFS(LOLP!$F$4:$F$8763,$C$4:$C$8763,$C5825,$B$4:$B$8763,$B5825,$D$4:$D$8763,$D5825)</f>
        <v>9</v>
      </c>
      <c r="H5825" s="7">
        <f>COUNTIFS(Calendar!$E$3:$E$367,LOLP!C5825,Calendar!$D$3:$D$367,LOLP!B5825)</f>
        <v>23</v>
      </c>
      <c r="I5825" s="7">
        <f ca="1">IF($F5825=1,OFFSET(start_norps,LOLP!$D5825+(1-$C5825)*24,LOLP!$B5825)*H5825/G5825,0)</f>
        <v>0</v>
      </c>
      <c r="J5825" s="7">
        <f ca="1">IF($F5825=1,OFFSET(start_33,LOLP!$D5825+(1-$C5825)*24,LOLP!$B5825)*H5825/G5825,0)</f>
        <v>0</v>
      </c>
      <c r="K5825" s="7">
        <f ca="1">IF($F5825,OFFSET(start_40,LOLP!$D5825+(1-$C5825)*24,LOLP!$B5825),0)</f>
        <v>0</v>
      </c>
      <c r="L5825" s="7">
        <f ca="1">IF($F5825,OFFSET(start_50,LOLP!$D5825+(1-$C5825)*24,LOLP!$B5825),0)</f>
        <v>0</v>
      </c>
      <c r="M5825" s="25">
        <f t="shared" ca="1" si="632"/>
        <v>0</v>
      </c>
      <c r="N5825" s="25">
        <f t="shared" ca="1" si="633"/>
        <v>0</v>
      </c>
      <c r="O5825" s="15" t="e">
        <f t="shared" ca="1" si="634"/>
        <v>#DIV/0!</v>
      </c>
      <c r="P5825" s="15" t="e">
        <f t="shared" ca="1" si="635"/>
        <v>#DIV/0!</v>
      </c>
    </row>
    <row r="5826" spans="1:16" x14ac:dyDescent="0.25">
      <c r="A5826" s="1">
        <f t="shared" si="636"/>
        <v>43343</v>
      </c>
      <c r="B5826" s="7">
        <f t="shared" si="631"/>
        <v>8</v>
      </c>
      <c r="C5826" s="4">
        <f>INDEX(Calendar!$E$3:$E$367,MATCH(LOLP!$A5826,Calendar!$B$3:$B$367,0))</f>
        <v>1</v>
      </c>
      <c r="D5826" s="2">
        <f t="shared" si="637"/>
        <v>15</v>
      </c>
      <c r="E5826" s="36">
        <v>34260</v>
      </c>
      <c r="F5826" s="7">
        <f>IFERROR(IF(INDEX('Temperature Data'!$AA$15:$AA$348,MATCH(LOLP!A5826,'Temperature Data'!$B$15:$B$348,0))&gt;IF(B5826=9,$G$2,LOLP!$F$2),1,0),0)</f>
        <v>0</v>
      </c>
      <c r="G5826" s="7">
        <f>SUMIFS(LOLP!$F$4:$F$8763,$C$4:$C$8763,$C5826,$B$4:$B$8763,$B5826,$D$4:$D$8763,$D5826)</f>
        <v>9</v>
      </c>
      <c r="H5826" s="7">
        <f>COUNTIFS(Calendar!$E$3:$E$367,LOLP!C5826,Calendar!$D$3:$D$367,LOLP!B5826)</f>
        <v>23</v>
      </c>
      <c r="I5826" s="7">
        <f ca="1">IF($F5826=1,OFFSET(start_norps,LOLP!$D5826+(1-$C5826)*24,LOLP!$B5826)*H5826/G5826,0)</f>
        <v>0</v>
      </c>
      <c r="J5826" s="7">
        <f ca="1">IF($F5826=1,OFFSET(start_33,LOLP!$D5826+(1-$C5826)*24,LOLP!$B5826)*H5826/G5826,0)</f>
        <v>0</v>
      </c>
      <c r="K5826" s="7">
        <f ca="1">IF($F5826,OFFSET(start_40,LOLP!$D5826+(1-$C5826)*24,LOLP!$B5826),0)</f>
        <v>0</v>
      </c>
      <c r="L5826" s="7">
        <f ca="1">IF($F5826,OFFSET(start_50,LOLP!$D5826+(1-$C5826)*24,LOLP!$B5826),0)</f>
        <v>0</v>
      </c>
      <c r="M5826" s="25">
        <f t="shared" ca="1" si="632"/>
        <v>0</v>
      </c>
      <c r="N5826" s="25">
        <f t="shared" ca="1" si="633"/>
        <v>0</v>
      </c>
      <c r="O5826" s="15" t="e">
        <f t="shared" ca="1" si="634"/>
        <v>#DIV/0!</v>
      </c>
      <c r="P5826" s="15" t="e">
        <f t="shared" ca="1" si="635"/>
        <v>#DIV/0!</v>
      </c>
    </row>
    <row r="5827" spans="1:16" x14ac:dyDescent="0.25">
      <c r="A5827" s="1">
        <f t="shared" si="636"/>
        <v>43343</v>
      </c>
      <c r="B5827" s="7">
        <f t="shared" si="631"/>
        <v>8</v>
      </c>
      <c r="C5827" s="4">
        <f>INDEX(Calendar!$E$3:$E$367,MATCH(LOLP!$A5827,Calendar!$B$3:$B$367,0))</f>
        <v>1</v>
      </c>
      <c r="D5827" s="2">
        <f t="shared" si="637"/>
        <v>16</v>
      </c>
      <c r="E5827" s="36">
        <v>35537</v>
      </c>
      <c r="F5827" s="7">
        <f>IFERROR(IF(INDEX('Temperature Data'!$AA$15:$AA$348,MATCH(LOLP!A5827,'Temperature Data'!$B$15:$B$348,0))&gt;IF(B5827=9,$G$2,LOLP!$F$2),1,0),0)</f>
        <v>0</v>
      </c>
      <c r="G5827" s="7">
        <f>SUMIFS(LOLP!$F$4:$F$8763,$C$4:$C$8763,$C5827,$B$4:$B$8763,$B5827,$D$4:$D$8763,$D5827)</f>
        <v>9</v>
      </c>
      <c r="H5827" s="7">
        <f>COUNTIFS(Calendar!$E$3:$E$367,LOLP!C5827,Calendar!$D$3:$D$367,LOLP!B5827)</f>
        <v>23</v>
      </c>
      <c r="I5827" s="7">
        <f ca="1">IF($F5827=1,OFFSET(start_norps,LOLP!$D5827+(1-$C5827)*24,LOLP!$B5827)*H5827/G5827,0)</f>
        <v>0</v>
      </c>
      <c r="J5827" s="7">
        <f ca="1">IF($F5827=1,OFFSET(start_33,LOLP!$D5827+(1-$C5827)*24,LOLP!$B5827)*H5827/G5827,0)</f>
        <v>0</v>
      </c>
      <c r="K5827" s="7">
        <f ca="1">IF($F5827,OFFSET(start_40,LOLP!$D5827+(1-$C5827)*24,LOLP!$B5827),0)</f>
        <v>0</v>
      </c>
      <c r="L5827" s="7">
        <f ca="1">IF($F5827,OFFSET(start_50,LOLP!$D5827+(1-$C5827)*24,LOLP!$B5827),0)</f>
        <v>0</v>
      </c>
      <c r="M5827" s="25">
        <f t="shared" ca="1" si="632"/>
        <v>0</v>
      </c>
      <c r="N5827" s="25">
        <f t="shared" ca="1" si="633"/>
        <v>0</v>
      </c>
      <c r="O5827" s="15" t="e">
        <f t="shared" ca="1" si="634"/>
        <v>#DIV/0!</v>
      </c>
      <c r="P5827" s="15" t="e">
        <f t="shared" ca="1" si="635"/>
        <v>#DIV/0!</v>
      </c>
    </row>
    <row r="5828" spans="1:16" x14ac:dyDescent="0.25">
      <c r="A5828" s="1">
        <f t="shared" si="636"/>
        <v>43343</v>
      </c>
      <c r="B5828" s="7">
        <f t="shared" si="631"/>
        <v>8</v>
      </c>
      <c r="C5828" s="4">
        <f>INDEX(Calendar!$E$3:$E$367,MATCH(LOLP!$A5828,Calendar!$B$3:$B$367,0))</f>
        <v>1</v>
      </c>
      <c r="D5828" s="2">
        <f t="shared" si="637"/>
        <v>17</v>
      </c>
      <c r="E5828" s="36">
        <v>35883</v>
      </c>
      <c r="F5828" s="7">
        <f>IFERROR(IF(INDEX('Temperature Data'!$AA$15:$AA$348,MATCH(LOLP!A5828,'Temperature Data'!$B$15:$B$348,0))&gt;IF(B5828=9,$G$2,LOLP!$F$2),1,0),0)</f>
        <v>0</v>
      </c>
      <c r="G5828" s="7">
        <f>SUMIFS(LOLP!$F$4:$F$8763,$C$4:$C$8763,$C5828,$B$4:$B$8763,$B5828,$D$4:$D$8763,$D5828)</f>
        <v>9</v>
      </c>
      <c r="H5828" s="7">
        <f>COUNTIFS(Calendar!$E$3:$E$367,LOLP!C5828,Calendar!$D$3:$D$367,LOLP!B5828)</f>
        <v>23</v>
      </c>
      <c r="I5828" s="7">
        <f ca="1">IF($F5828=1,OFFSET(start_norps,LOLP!$D5828+(1-$C5828)*24,LOLP!$B5828)*H5828/G5828,0)</f>
        <v>0</v>
      </c>
      <c r="J5828" s="7">
        <f ca="1">IF($F5828=1,OFFSET(start_33,LOLP!$D5828+(1-$C5828)*24,LOLP!$B5828)*H5828/G5828,0)</f>
        <v>0</v>
      </c>
      <c r="K5828" s="7">
        <f ca="1">IF($F5828,OFFSET(start_40,LOLP!$D5828+(1-$C5828)*24,LOLP!$B5828),0)</f>
        <v>0</v>
      </c>
      <c r="L5828" s="7">
        <f ca="1">IF($F5828,OFFSET(start_50,LOLP!$D5828+(1-$C5828)*24,LOLP!$B5828),0)</f>
        <v>0</v>
      </c>
      <c r="M5828" s="25">
        <f t="shared" ca="1" si="632"/>
        <v>0</v>
      </c>
      <c r="N5828" s="25">
        <f t="shared" ca="1" si="633"/>
        <v>0</v>
      </c>
      <c r="O5828" s="15" t="e">
        <f t="shared" ca="1" si="634"/>
        <v>#DIV/0!</v>
      </c>
      <c r="P5828" s="15" t="e">
        <f t="shared" ca="1" si="635"/>
        <v>#DIV/0!</v>
      </c>
    </row>
    <row r="5829" spans="1:16" x14ac:dyDescent="0.25">
      <c r="A5829" s="1">
        <f t="shared" si="636"/>
        <v>43343</v>
      </c>
      <c r="B5829" s="7">
        <f t="shared" ref="B5829:B5892" si="638">MONTH(A5829)</f>
        <v>8</v>
      </c>
      <c r="C5829" s="4">
        <f>INDEX(Calendar!$E$3:$E$367,MATCH(LOLP!$A5829,Calendar!$B$3:$B$367,0))</f>
        <v>1</v>
      </c>
      <c r="D5829" s="2">
        <f t="shared" si="637"/>
        <v>18</v>
      </c>
      <c r="E5829" s="36">
        <v>35335</v>
      </c>
      <c r="F5829" s="7">
        <f>IFERROR(IF(INDEX('Temperature Data'!$AA$15:$AA$348,MATCH(LOLP!A5829,'Temperature Data'!$B$15:$B$348,0))&gt;IF(B5829=9,$G$2,LOLP!$F$2),1,0),0)</f>
        <v>0</v>
      </c>
      <c r="G5829" s="7">
        <f>SUMIFS(LOLP!$F$4:$F$8763,$C$4:$C$8763,$C5829,$B$4:$B$8763,$B5829,$D$4:$D$8763,$D5829)</f>
        <v>9</v>
      </c>
      <c r="H5829" s="7">
        <f>COUNTIFS(Calendar!$E$3:$E$367,LOLP!C5829,Calendar!$D$3:$D$367,LOLP!B5829)</f>
        <v>23</v>
      </c>
      <c r="I5829" s="7">
        <f ca="1">IF($F5829=1,OFFSET(start_norps,LOLP!$D5829+(1-$C5829)*24,LOLP!$B5829)*H5829/G5829,0)</f>
        <v>0</v>
      </c>
      <c r="J5829" s="7">
        <f ca="1">IF($F5829=1,OFFSET(start_33,LOLP!$D5829+(1-$C5829)*24,LOLP!$B5829)*H5829/G5829,0)</f>
        <v>0</v>
      </c>
      <c r="K5829" s="7">
        <f ca="1">IF($F5829,OFFSET(start_40,LOLP!$D5829+(1-$C5829)*24,LOLP!$B5829),0)</f>
        <v>0</v>
      </c>
      <c r="L5829" s="7">
        <f ca="1">IF($F5829,OFFSET(start_50,LOLP!$D5829+(1-$C5829)*24,LOLP!$B5829),0)</f>
        <v>0</v>
      </c>
      <c r="M5829" s="25">
        <f t="shared" ref="M5829:M5892" ca="1" si="639">I5829/I$8764</f>
        <v>0</v>
      </c>
      <c r="N5829" s="25">
        <f t="shared" ref="N5829:N5892" ca="1" si="640">J5829/J$8764</f>
        <v>0</v>
      </c>
      <c r="O5829" s="15" t="e">
        <f t="shared" ref="O5829:O5892" ca="1" si="641">K5829/K$8764</f>
        <v>#DIV/0!</v>
      </c>
      <c r="P5829" s="15" t="e">
        <f t="shared" ref="P5829:P5892" ca="1" si="642">L5829/L$8764</f>
        <v>#DIV/0!</v>
      </c>
    </row>
    <row r="5830" spans="1:16" x14ac:dyDescent="0.25">
      <c r="A5830" s="1">
        <f t="shared" si="636"/>
        <v>43343</v>
      </c>
      <c r="B5830" s="7">
        <f t="shared" si="638"/>
        <v>8</v>
      </c>
      <c r="C5830" s="4">
        <f>INDEX(Calendar!$E$3:$E$367,MATCH(LOLP!$A5830,Calendar!$B$3:$B$367,0))</f>
        <v>1</v>
      </c>
      <c r="D5830" s="2">
        <f t="shared" si="637"/>
        <v>19</v>
      </c>
      <c r="E5830" s="36">
        <v>34607</v>
      </c>
      <c r="F5830" s="7">
        <f>IFERROR(IF(INDEX('Temperature Data'!$AA$15:$AA$348,MATCH(LOLP!A5830,'Temperature Data'!$B$15:$B$348,0))&gt;IF(B5830=9,$G$2,LOLP!$F$2),1,0),0)</f>
        <v>0</v>
      </c>
      <c r="G5830" s="7">
        <f>SUMIFS(LOLP!$F$4:$F$8763,$C$4:$C$8763,$C5830,$B$4:$B$8763,$B5830,$D$4:$D$8763,$D5830)</f>
        <v>9</v>
      </c>
      <c r="H5830" s="7">
        <f>COUNTIFS(Calendar!$E$3:$E$367,LOLP!C5830,Calendar!$D$3:$D$367,LOLP!B5830)</f>
        <v>23</v>
      </c>
      <c r="I5830" s="7">
        <f ca="1">IF($F5830=1,OFFSET(start_norps,LOLP!$D5830+(1-$C5830)*24,LOLP!$B5830)*H5830/G5830,0)</f>
        <v>0</v>
      </c>
      <c r="J5830" s="7">
        <f ca="1">IF($F5830=1,OFFSET(start_33,LOLP!$D5830+(1-$C5830)*24,LOLP!$B5830)*H5830/G5830,0)</f>
        <v>0</v>
      </c>
      <c r="K5830" s="7">
        <f ca="1">IF($F5830,OFFSET(start_40,LOLP!$D5830+(1-$C5830)*24,LOLP!$B5830),0)</f>
        <v>0</v>
      </c>
      <c r="L5830" s="7">
        <f ca="1">IF($F5830,OFFSET(start_50,LOLP!$D5830+(1-$C5830)*24,LOLP!$B5830),0)</f>
        <v>0</v>
      </c>
      <c r="M5830" s="25">
        <f t="shared" ca="1" si="639"/>
        <v>0</v>
      </c>
      <c r="N5830" s="25">
        <f t="shared" ca="1" si="640"/>
        <v>0</v>
      </c>
      <c r="O5830" s="15" t="e">
        <f t="shared" ca="1" si="641"/>
        <v>#DIV/0!</v>
      </c>
      <c r="P5830" s="15" t="e">
        <f t="shared" ca="1" si="642"/>
        <v>#DIV/0!</v>
      </c>
    </row>
    <row r="5831" spans="1:16" x14ac:dyDescent="0.25">
      <c r="A5831" s="1">
        <f t="shared" si="636"/>
        <v>43343</v>
      </c>
      <c r="B5831" s="7">
        <f t="shared" si="638"/>
        <v>8</v>
      </c>
      <c r="C5831" s="4">
        <f>INDEX(Calendar!$E$3:$E$367,MATCH(LOLP!$A5831,Calendar!$B$3:$B$367,0))</f>
        <v>1</v>
      </c>
      <c r="D5831" s="2">
        <f t="shared" si="637"/>
        <v>20</v>
      </c>
      <c r="E5831" s="36">
        <v>33877</v>
      </c>
      <c r="F5831" s="7">
        <f>IFERROR(IF(INDEX('Temperature Data'!$AA$15:$AA$348,MATCH(LOLP!A5831,'Temperature Data'!$B$15:$B$348,0))&gt;IF(B5831=9,$G$2,LOLP!$F$2),1,0),0)</f>
        <v>0</v>
      </c>
      <c r="G5831" s="7">
        <f>SUMIFS(LOLP!$F$4:$F$8763,$C$4:$C$8763,$C5831,$B$4:$B$8763,$B5831,$D$4:$D$8763,$D5831)</f>
        <v>9</v>
      </c>
      <c r="H5831" s="7">
        <f>COUNTIFS(Calendar!$E$3:$E$367,LOLP!C5831,Calendar!$D$3:$D$367,LOLP!B5831)</f>
        <v>23</v>
      </c>
      <c r="I5831" s="7">
        <f ca="1">IF($F5831=1,OFFSET(start_norps,LOLP!$D5831+(1-$C5831)*24,LOLP!$B5831)*H5831/G5831,0)</f>
        <v>0</v>
      </c>
      <c r="J5831" s="7">
        <f ca="1">IF($F5831=1,OFFSET(start_33,LOLP!$D5831+(1-$C5831)*24,LOLP!$B5831)*H5831/G5831,0)</f>
        <v>0</v>
      </c>
      <c r="K5831" s="7">
        <f ca="1">IF($F5831,OFFSET(start_40,LOLP!$D5831+(1-$C5831)*24,LOLP!$B5831),0)</f>
        <v>0</v>
      </c>
      <c r="L5831" s="7">
        <f ca="1">IF($F5831,OFFSET(start_50,LOLP!$D5831+(1-$C5831)*24,LOLP!$B5831),0)</f>
        <v>0</v>
      </c>
      <c r="M5831" s="25">
        <f t="shared" ca="1" si="639"/>
        <v>0</v>
      </c>
      <c r="N5831" s="25">
        <f t="shared" ca="1" si="640"/>
        <v>0</v>
      </c>
      <c r="O5831" s="15" t="e">
        <f t="shared" ca="1" si="641"/>
        <v>#DIV/0!</v>
      </c>
      <c r="P5831" s="15" t="e">
        <f t="shared" ca="1" si="642"/>
        <v>#DIV/0!</v>
      </c>
    </row>
    <row r="5832" spans="1:16" x14ac:dyDescent="0.25">
      <c r="A5832" s="1">
        <f t="shared" si="636"/>
        <v>43343</v>
      </c>
      <c r="B5832" s="7">
        <f t="shared" si="638"/>
        <v>8</v>
      </c>
      <c r="C5832" s="4">
        <f>INDEX(Calendar!$E$3:$E$367,MATCH(LOLP!$A5832,Calendar!$B$3:$B$367,0))</f>
        <v>1</v>
      </c>
      <c r="D5832" s="2">
        <f t="shared" si="637"/>
        <v>21</v>
      </c>
      <c r="E5832" s="36">
        <v>31988</v>
      </c>
      <c r="F5832" s="7">
        <f>IFERROR(IF(INDEX('Temperature Data'!$AA$15:$AA$348,MATCH(LOLP!A5832,'Temperature Data'!$B$15:$B$348,0))&gt;IF(B5832=9,$G$2,LOLP!$F$2),1,0),0)</f>
        <v>0</v>
      </c>
      <c r="G5832" s="7">
        <f>SUMIFS(LOLP!$F$4:$F$8763,$C$4:$C$8763,$C5832,$B$4:$B$8763,$B5832,$D$4:$D$8763,$D5832)</f>
        <v>9</v>
      </c>
      <c r="H5832" s="7">
        <f>COUNTIFS(Calendar!$E$3:$E$367,LOLP!C5832,Calendar!$D$3:$D$367,LOLP!B5832)</f>
        <v>23</v>
      </c>
      <c r="I5832" s="7">
        <f ca="1">IF($F5832=1,OFFSET(start_norps,LOLP!$D5832+(1-$C5832)*24,LOLP!$B5832)*H5832/G5832,0)</f>
        <v>0</v>
      </c>
      <c r="J5832" s="7">
        <f ca="1">IF($F5832=1,OFFSET(start_33,LOLP!$D5832+(1-$C5832)*24,LOLP!$B5832)*H5832/G5832,0)</f>
        <v>0</v>
      </c>
      <c r="K5832" s="7">
        <f ca="1">IF($F5832,OFFSET(start_40,LOLP!$D5832+(1-$C5832)*24,LOLP!$B5832),0)</f>
        <v>0</v>
      </c>
      <c r="L5832" s="7">
        <f ca="1">IF($F5832,OFFSET(start_50,LOLP!$D5832+(1-$C5832)*24,LOLP!$B5832),0)</f>
        <v>0</v>
      </c>
      <c r="M5832" s="25">
        <f t="shared" ca="1" si="639"/>
        <v>0</v>
      </c>
      <c r="N5832" s="25">
        <f t="shared" ca="1" si="640"/>
        <v>0</v>
      </c>
      <c r="O5832" s="15" t="e">
        <f t="shared" ca="1" si="641"/>
        <v>#DIV/0!</v>
      </c>
      <c r="P5832" s="15" t="e">
        <f t="shared" ca="1" si="642"/>
        <v>#DIV/0!</v>
      </c>
    </row>
    <row r="5833" spans="1:16" x14ac:dyDescent="0.25">
      <c r="A5833" s="1">
        <f t="shared" si="636"/>
        <v>43343</v>
      </c>
      <c r="B5833" s="7">
        <f t="shared" si="638"/>
        <v>8</v>
      </c>
      <c r="C5833" s="4">
        <f>INDEX(Calendar!$E$3:$E$367,MATCH(LOLP!$A5833,Calendar!$B$3:$B$367,0))</f>
        <v>1</v>
      </c>
      <c r="D5833" s="2">
        <f t="shared" si="637"/>
        <v>22</v>
      </c>
      <c r="E5833" s="36">
        <v>29676</v>
      </c>
      <c r="F5833" s="7">
        <f>IFERROR(IF(INDEX('Temperature Data'!$AA$15:$AA$348,MATCH(LOLP!A5833,'Temperature Data'!$B$15:$B$348,0))&gt;IF(B5833=9,$G$2,LOLP!$F$2),1,0),0)</f>
        <v>0</v>
      </c>
      <c r="G5833" s="7">
        <f>SUMIFS(LOLP!$F$4:$F$8763,$C$4:$C$8763,$C5833,$B$4:$B$8763,$B5833,$D$4:$D$8763,$D5833)</f>
        <v>9</v>
      </c>
      <c r="H5833" s="7">
        <f>COUNTIFS(Calendar!$E$3:$E$367,LOLP!C5833,Calendar!$D$3:$D$367,LOLP!B5833)</f>
        <v>23</v>
      </c>
      <c r="I5833" s="7">
        <f ca="1">IF($F5833=1,OFFSET(start_norps,LOLP!$D5833+(1-$C5833)*24,LOLP!$B5833)*H5833/G5833,0)</f>
        <v>0</v>
      </c>
      <c r="J5833" s="7">
        <f ca="1">IF($F5833=1,OFFSET(start_33,LOLP!$D5833+(1-$C5833)*24,LOLP!$B5833)*H5833/G5833,0)</f>
        <v>0</v>
      </c>
      <c r="K5833" s="7">
        <f ca="1">IF($F5833,OFFSET(start_40,LOLP!$D5833+(1-$C5833)*24,LOLP!$B5833),0)</f>
        <v>0</v>
      </c>
      <c r="L5833" s="7">
        <f ca="1">IF($F5833,OFFSET(start_50,LOLP!$D5833+(1-$C5833)*24,LOLP!$B5833),0)</f>
        <v>0</v>
      </c>
      <c r="M5833" s="25">
        <f t="shared" ca="1" si="639"/>
        <v>0</v>
      </c>
      <c r="N5833" s="25">
        <f t="shared" ca="1" si="640"/>
        <v>0</v>
      </c>
      <c r="O5833" s="15" t="e">
        <f t="shared" ca="1" si="641"/>
        <v>#DIV/0!</v>
      </c>
      <c r="P5833" s="15" t="e">
        <f t="shared" ca="1" si="642"/>
        <v>#DIV/0!</v>
      </c>
    </row>
    <row r="5834" spans="1:16" x14ac:dyDescent="0.25">
      <c r="A5834" s="1">
        <f t="shared" si="636"/>
        <v>43343</v>
      </c>
      <c r="B5834" s="7">
        <f t="shared" si="638"/>
        <v>8</v>
      </c>
      <c r="C5834" s="4">
        <f>INDEX(Calendar!$E$3:$E$367,MATCH(LOLP!$A5834,Calendar!$B$3:$B$367,0))</f>
        <v>1</v>
      </c>
      <c r="D5834" s="2">
        <f t="shared" si="637"/>
        <v>23</v>
      </c>
      <c r="E5834" s="36">
        <v>27480</v>
      </c>
      <c r="F5834" s="7">
        <f>IFERROR(IF(INDEX('Temperature Data'!$AA$15:$AA$348,MATCH(LOLP!A5834,'Temperature Data'!$B$15:$B$348,0))&gt;IF(B5834=9,$G$2,LOLP!$F$2),1,0),0)</f>
        <v>0</v>
      </c>
      <c r="G5834" s="7">
        <f>SUMIFS(LOLP!$F$4:$F$8763,$C$4:$C$8763,$C5834,$B$4:$B$8763,$B5834,$D$4:$D$8763,$D5834)</f>
        <v>9</v>
      </c>
      <c r="H5834" s="7">
        <f>COUNTIFS(Calendar!$E$3:$E$367,LOLP!C5834,Calendar!$D$3:$D$367,LOLP!B5834)</f>
        <v>23</v>
      </c>
      <c r="I5834" s="7">
        <f ca="1">IF($F5834=1,OFFSET(start_norps,LOLP!$D5834+(1-$C5834)*24,LOLP!$B5834)*H5834/G5834,0)</f>
        <v>0</v>
      </c>
      <c r="J5834" s="7">
        <f ca="1">IF($F5834=1,OFFSET(start_33,LOLP!$D5834+(1-$C5834)*24,LOLP!$B5834)*H5834/G5834,0)</f>
        <v>0</v>
      </c>
      <c r="K5834" s="7">
        <f ca="1">IF($F5834,OFFSET(start_40,LOLP!$D5834+(1-$C5834)*24,LOLP!$B5834),0)</f>
        <v>0</v>
      </c>
      <c r="L5834" s="7">
        <f ca="1">IF($F5834,OFFSET(start_50,LOLP!$D5834+(1-$C5834)*24,LOLP!$B5834),0)</f>
        <v>0</v>
      </c>
      <c r="M5834" s="25">
        <f t="shared" ca="1" si="639"/>
        <v>0</v>
      </c>
      <c r="N5834" s="25">
        <f t="shared" ca="1" si="640"/>
        <v>0</v>
      </c>
      <c r="O5834" s="15" t="e">
        <f t="shared" ca="1" si="641"/>
        <v>#DIV/0!</v>
      </c>
      <c r="P5834" s="15" t="e">
        <f t="shared" ca="1" si="642"/>
        <v>#DIV/0!</v>
      </c>
    </row>
    <row r="5835" spans="1:16" x14ac:dyDescent="0.25">
      <c r="A5835" s="1">
        <f t="shared" si="636"/>
        <v>43343</v>
      </c>
      <c r="B5835" s="7">
        <f t="shared" si="638"/>
        <v>8</v>
      </c>
      <c r="C5835" s="4">
        <f>INDEX(Calendar!$E$3:$E$367,MATCH(LOLP!$A5835,Calendar!$B$3:$B$367,0))</f>
        <v>1</v>
      </c>
      <c r="D5835" s="2">
        <f t="shared" si="637"/>
        <v>24</v>
      </c>
      <c r="E5835" s="36">
        <v>25760</v>
      </c>
      <c r="F5835" s="7">
        <f>IFERROR(IF(INDEX('Temperature Data'!$AA$15:$AA$348,MATCH(LOLP!A5835,'Temperature Data'!$B$15:$B$348,0))&gt;IF(B5835=9,$G$2,LOLP!$F$2),1,0),0)</f>
        <v>0</v>
      </c>
      <c r="G5835" s="7">
        <f>SUMIFS(LOLP!$F$4:$F$8763,$C$4:$C$8763,$C5835,$B$4:$B$8763,$B5835,$D$4:$D$8763,$D5835)</f>
        <v>9</v>
      </c>
      <c r="H5835" s="7">
        <f>COUNTIFS(Calendar!$E$3:$E$367,LOLP!C5835,Calendar!$D$3:$D$367,LOLP!B5835)</f>
        <v>23</v>
      </c>
      <c r="I5835" s="7">
        <f ca="1">IF($F5835=1,OFFSET(start_norps,LOLP!$D5835+(1-$C5835)*24,LOLP!$B5835)*H5835/G5835,0)</f>
        <v>0</v>
      </c>
      <c r="J5835" s="7">
        <f ca="1">IF($F5835=1,OFFSET(start_33,LOLP!$D5835+(1-$C5835)*24,LOLP!$B5835)*H5835/G5835,0)</f>
        <v>0</v>
      </c>
      <c r="K5835" s="7">
        <f ca="1">IF($F5835,OFFSET(start_40,LOLP!$D5835+(1-$C5835)*24,LOLP!$B5835),0)</f>
        <v>0</v>
      </c>
      <c r="L5835" s="7">
        <f ca="1">IF($F5835,OFFSET(start_50,LOLP!$D5835+(1-$C5835)*24,LOLP!$B5835),0)</f>
        <v>0</v>
      </c>
      <c r="M5835" s="25">
        <f t="shared" ca="1" si="639"/>
        <v>0</v>
      </c>
      <c r="N5835" s="25">
        <f t="shared" ca="1" si="640"/>
        <v>0</v>
      </c>
      <c r="O5835" s="15" t="e">
        <f t="shared" ca="1" si="641"/>
        <v>#DIV/0!</v>
      </c>
      <c r="P5835" s="15" t="e">
        <f t="shared" ca="1" si="642"/>
        <v>#DIV/0!</v>
      </c>
    </row>
    <row r="5836" spans="1:16" x14ac:dyDescent="0.25">
      <c r="A5836" s="1">
        <f t="shared" si="636"/>
        <v>43344</v>
      </c>
      <c r="B5836" s="7">
        <f t="shared" si="638"/>
        <v>9</v>
      </c>
      <c r="C5836" s="4">
        <f>INDEX(Calendar!$E$3:$E$367,MATCH(LOLP!$A5836,Calendar!$B$3:$B$367,0))</f>
        <v>0</v>
      </c>
      <c r="D5836" s="2">
        <f t="shared" si="637"/>
        <v>1</v>
      </c>
      <c r="E5836" s="36">
        <v>24363</v>
      </c>
      <c r="F5836" s="7">
        <f>IFERROR(IF(INDEX('Temperature Data'!$AA$15:$AA$348,MATCH(LOLP!A5836,'Temperature Data'!$B$15:$B$348,0))&gt;IF(B5836=9,$G$2,LOLP!$F$2),1,0),0)</f>
        <v>0</v>
      </c>
      <c r="G5836" s="7">
        <f>SUMIFS(LOLP!$F$4:$F$8763,$C$4:$C$8763,$C5836,$B$4:$B$8763,$B5836,$D$4:$D$8763,$D5836)</f>
        <v>4</v>
      </c>
      <c r="H5836" s="7">
        <f>COUNTIFS(Calendar!$E$3:$E$367,LOLP!C5836,Calendar!$D$3:$D$367,LOLP!B5836)</f>
        <v>11</v>
      </c>
      <c r="I5836" s="7">
        <f ca="1">IF($F5836=1,OFFSET(start_norps,LOLP!$D5836+(1-$C5836)*24,LOLP!$B5836)*H5836/G5836,0)</f>
        <v>0</v>
      </c>
      <c r="J5836" s="7">
        <f ca="1">IF($F5836=1,OFFSET(start_33,LOLP!$D5836+(1-$C5836)*24,LOLP!$B5836)*H5836/G5836,0)</f>
        <v>0</v>
      </c>
      <c r="K5836" s="7">
        <f ca="1">IF($F5836,OFFSET(start_40,LOLP!$D5836+(1-$C5836)*24,LOLP!$B5836),0)</f>
        <v>0</v>
      </c>
      <c r="L5836" s="7">
        <f ca="1">IF($F5836,OFFSET(start_50,LOLP!$D5836+(1-$C5836)*24,LOLP!$B5836),0)</f>
        <v>0</v>
      </c>
      <c r="M5836" s="25">
        <f t="shared" ca="1" si="639"/>
        <v>0</v>
      </c>
      <c r="N5836" s="25">
        <f t="shared" ca="1" si="640"/>
        <v>0</v>
      </c>
      <c r="O5836" s="15" t="e">
        <f t="shared" ca="1" si="641"/>
        <v>#DIV/0!</v>
      </c>
      <c r="P5836" s="15" t="e">
        <f t="shared" ca="1" si="642"/>
        <v>#DIV/0!</v>
      </c>
    </row>
    <row r="5837" spans="1:16" x14ac:dyDescent="0.25">
      <c r="A5837" s="1">
        <f t="shared" si="636"/>
        <v>43344</v>
      </c>
      <c r="B5837" s="7">
        <f t="shared" si="638"/>
        <v>9</v>
      </c>
      <c r="C5837" s="4">
        <f>INDEX(Calendar!$E$3:$E$367,MATCH(LOLP!$A5837,Calendar!$B$3:$B$367,0))</f>
        <v>0</v>
      </c>
      <c r="D5837" s="2">
        <f t="shared" si="637"/>
        <v>2</v>
      </c>
      <c r="E5837" s="36">
        <v>23374</v>
      </c>
      <c r="F5837" s="7">
        <f>IFERROR(IF(INDEX('Temperature Data'!$AA$15:$AA$348,MATCH(LOLP!A5837,'Temperature Data'!$B$15:$B$348,0))&gt;IF(B5837=9,$G$2,LOLP!$F$2),1,0),0)</f>
        <v>0</v>
      </c>
      <c r="G5837" s="7">
        <f>SUMIFS(LOLP!$F$4:$F$8763,$C$4:$C$8763,$C5837,$B$4:$B$8763,$B5837,$D$4:$D$8763,$D5837)</f>
        <v>4</v>
      </c>
      <c r="H5837" s="7">
        <f>COUNTIFS(Calendar!$E$3:$E$367,LOLP!C5837,Calendar!$D$3:$D$367,LOLP!B5837)</f>
        <v>11</v>
      </c>
      <c r="I5837" s="7">
        <f ca="1">IF($F5837=1,OFFSET(start_norps,LOLP!$D5837+(1-$C5837)*24,LOLP!$B5837)*H5837/G5837,0)</f>
        <v>0</v>
      </c>
      <c r="J5837" s="7">
        <f ca="1">IF($F5837=1,OFFSET(start_33,LOLP!$D5837+(1-$C5837)*24,LOLP!$B5837)*H5837/G5837,0)</f>
        <v>0</v>
      </c>
      <c r="K5837" s="7">
        <f ca="1">IF($F5837,OFFSET(start_40,LOLP!$D5837+(1-$C5837)*24,LOLP!$B5837),0)</f>
        <v>0</v>
      </c>
      <c r="L5837" s="7">
        <f ca="1">IF($F5837,OFFSET(start_50,LOLP!$D5837+(1-$C5837)*24,LOLP!$B5837),0)</f>
        <v>0</v>
      </c>
      <c r="M5837" s="25">
        <f t="shared" ca="1" si="639"/>
        <v>0</v>
      </c>
      <c r="N5837" s="25">
        <f t="shared" ca="1" si="640"/>
        <v>0</v>
      </c>
      <c r="O5837" s="15" t="e">
        <f t="shared" ca="1" si="641"/>
        <v>#DIV/0!</v>
      </c>
      <c r="P5837" s="15" t="e">
        <f t="shared" ca="1" si="642"/>
        <v>#DIV/0!</v>
      </c>
    </row>
    <row r="5838" spans="1:16" x14ac:dyDescent="0.25">
      <c r="A5838" s="1">
        <f t="shared" si="636"/>
        <v>43344</v>
      </c>
      <c r="B5838" s="7">
        <f t="shared" si="638"/>
        <v>9</v>
      </c>
      <c r="C5838" s="4">
        <f>INDEX(Calendar!$E$3:$E$367,MATCH(LOLP!$A5838,Calendar!$B$3:$B$367,0))</f>
        <v>0</v>
      </c>
      <c r="D5838" s="2">
        <f t="shared" si="637"/>
        <v>3</v>
      </c>
      <c r="E5838" s="36">
        <v>22761</v>
      </c>
      <c r="F5838" s="7">
        <f>IFERROR(IF(INDEX('Temperature Data'!$AA$15:$AA$348,MATCH(LOLP!A5838,'Temperature Data'!$B$15:$B$348,0))&gt;IF(B5838=9,$G$2,LOLP!$F$2),1,0),0)</f>
        <v>0</v>
      </c>
      <c r="G5838" s="7">
        <f>SUMIFS(LOLP!$F$4:$F$8763,$C$4:$C$8763,$C5838,$B$4:$B$8763,$B5838,$D$4:$D$8763,$D5838)</f>
        <v>4</v>
      </c>
      <c r="H5838" s="7">
        <f>COUNTIFS(Calendar!$E$3:$E$367,LOLP!C5838,Calendar!$D$3:$D$367,LOLP!B5838)</f>
        <v>11</v>
      </c>
      <c r="I5838" s="7">
        <f ca="1">IF($F5838=1,OFFSET(start_norps,LOLP!$D5838+(1-$C5838)*24,LOLP!$B5838)*H5838/G5838,0)</f>
        <v>0</v>
      </c>
      <c r="J5838" s="7">
        <f ca="1">IF($F5838=1,OFFSET(start_33,LOLP!$D5838+(1-$C5838)*24,LOLP!$B5838)*H5838/G5838,0)</f>
        <v>0</v>
      </c>
      <c r="K5838" s="7">
        <f ca="1">IF($F5838,OFFSET(start_40,LOLP!$D5838+(1-$C5838)*24,LOLP!$B5838),0)</f>
        <v>0</v>
      </c>
      <c r="L5838" s="7">
        <f ca="1">IF($F5838,OFFSET(start_50,LOLP!$D5838+(1-$C5838)*24,LOLP!$B5838),0)</f>
        <v>0</v>
      </c>
      <c r="M5838" s="25">
        <f t="shared" ca="1" si="639"/>
        <v>0</v>
      </c>
      <c r="N5838" s="25">
        <f t="shared" ca="1" si="640"/>
        <v>0</v>
      </c>
      <c r="O5838" s="15" t="e">
        <f t="shared" ca="1" si="641"/>
        <v>#DIV/0!</v>
      </c>
      <c r="P5838" s="15" t="e">
        <f t="shared" ca="1" si="642"/>
        <v>#DIV/0!</v>
      </c>
    </row>
    <row r="5839" spans="1:16" x14ac:dyDescent="0.25">
      <c r="A5839" s="1">
        <f t="shared" si="636"/>
        <v>43344</v>
      </c>
      <c r="B5839" s="7">
        <f t="shared" si="638"/>
        <v>9</v>
      </c>
      <c r="C5839" s="4">
        <f>INDEX(Calendar!$E$3:$E$367,MATCH(LOLP!$A5839,Calendar!$B$3:$B$367,0))</f>
        <v>0</v>
      </c>
      <c r="D5839" s="2">
        <f t="shared" si="637"/>
        <v>4</v>
      </c>
      <c r="E5839" s="36">
        <v>22629</v>
      </c>
      <c r="F5839" s="7">
        <f>IFERROR(IF(INDEX('Temperature Data'!$AA$15:$AA$348,MATCH(LOLP!A5839,'Temperature Data'!$B$15:$B$348,0))&gt;IF(B5839=9,$G$2,LOLP!$F$2),1,0),0)</f>
        <v>0</v>
      </c>
      <c r="G5839" s="7">
        <f>SUMIFS(LOLP!$F$4:$F$8763,$C$4:$C$8763,$C5839,$B$4:$B$8763,$B5839,$D$4:$D$8763,$D5839)</f>
        <v>4</v>
      </c>
      <c r="H5839" s="7">
        <f>COUNTIFS(Calendar!$E$3:$E$367,LOLP!C5839,Calendar!$D$3:$D$367,LOLP!B5839)</f>
        <v>11</v>
      </c>
      <c r="I5839" s="7">
        <f ca="1">IF($F5839=1,OFFSET(start_norps,LOLP!$D5839+(1-$C5839)*24,LOLP!$B5839)*H5839/G5839,0)</f>
        <v>0</v>
      </c>
      <c r="J5839" s="7">
        <f ca="1">IF($F5839=1,OFFSET(start_33,LOLP!$D5839+(1-$C5839)*24,LOLP!$B5839)*H5839/G5839,0)</f>
        <v>0</v>
      </c>
      <c r="K5839" s="7">
        <f ca="1">IF($F5839,OFFSET(start_40,LOLP!$D5839+(1-$C5839)*24,LOLP!$B5839),0)</f>
        <v>0</v>
      </c>
      <c r="L5839" s="7">
        <f ca="1">IF($F5839,OFFSET(start_50,LOLP!$D5839+(1-$C5839)*24,LOLP!$B5839),0)</f>
        <v>0</v>
      </c>
      <c r="M5839" s="25">
        <f t="shared" ca="1" si="639"/>
        <v>0</v>
      </c>
      <c r="N5839" s="25">
        <f t="shared" ca="1" si="640"/>
        <v>0</v>
      </c>
      <c r="O5839" s="15" t="e">
        <f t="shared" ca="1" si="641"/>
        <v>#DIV/0!</v>
      </c>
      <c r="P5839" s="15" t="e">
        <f t="shared" ca="1" si="642"/>
        <v>#DIV/0!</v>
      </c>
    </row>
    <row r="5840" spans="1:16" x14ac:dyDescent="0.25">
      <c r="A5840" s="1">
        <f t="shared" si="636"/>
        <v>43344</v>
      </c>
      <c r="B5840" s="7">
        <f t="shared" si="638"/>
        <v>9</v>
      </c>
      <c r="C5840" s="4">
        <f>INDEX(Calendar!$E$3:$E$367,MATCH(LOLP!$A5840,Calendar!$B$3:$B$367,0))</f>
        <v>0</v>
      </c>
      <c r="D5840" s="2">
        <f t="shared" si="637"/>
        <v>5</v>
      </c>
      <c r="E5840" s="36">
        <v>22935</v>
      </c>
      <c r="F5840" s="7">
        <f>IFERROR(IF(INDEX('Temperature Data'!$AA$15:$AA$348,MATCH(LOLP!A5840,'Temperature Data'!$B$15:$B$348,0))&gt;IF(B5840=9,$G$2,LOLP!$F$2),1,0),0)</f>
        <v>0</v>
      </c>
      <c r="G5840" s="7">
        <f>SUMIFS(LOLP!$F$4:$F$8763,$C$4:$C$8763,$C5840,$B$4:$B$8763,$B5840,$D$4:$D$8763,$D5840)</f>
        <v>4</v>
      </c>
      <c r="H5840" s="7">
        <f>COUNTIFS(Calendar!$E$3:$E$367,LOLP!C5840,Calendar!$D$3:$D$367,LOLP!B5840)</f>
        <v>11</v>
      </c>
      <c r="I5840" s="7">
        <f ca="1">IF($F5840=1,OFFSET(start_norps,LOLP!$D5840+(1-$C5840)*24,LOLP!$B5840)*H5840/G5840,0)</f>
        <v>0</v>
      </c>
      <c r="J5840" s="7">
        <f ca="1">IF($F5840=1,OFFSET(start_33,LOLP!$D5840+(1-$C5840)*24,LOLP!$B5840)*H5840/G5840,0)</f>
        <v>0</v>
      </c>
      <c r="K5840" s="7">
        <f ca="1">IF($F5840,OFFSET(start_40,LOLP!$D5840+(1-$C5840)*24,LOLP!$B5840),0)</f>
        <v>0</v>
      </c>
      <c r="L5840" s="7">
        <f ca="1">IF($F5840,OFFSET(start_50,LOLP!$D5840+(1-$C5840)*24,LOLP!$B5840),0)</f>
        <v>0</v>
      </c>
      <c r="M5840" s="25">
        <f t="shared" ca="1" si="639"/>
        <v>0</v>
      </c>
      <c r="N5840" s="25">
        <f t="shared" ca="1" si="640"/>
        <v>0</v>
      </c>
      <c r="O5840" s="15" t="e">
        <f t="shared" ca="1" si="641"/>
        <v>#DIV/0!</v>
      </c>
      <c r="P5840" s="15" t="e">
        <f t="shared" ca="1" si="642"/>
        <v>#DIV/0!</v>
      </c>
    </row>
    <row r="5841" spans="1:16" x14ac:dyDescent="0.25">
      <c r="A5841" s="1">
        <f t="shared" si="636"/>
        <v>43344</v>
      </c>
      <c r="B5841" s="7">
        <f t="shared" si="638"/>
        <v>9</v>
      </c>
      <c r="C5841" s="4">
        <f>INDEX(Calendar!$E$3:$E$367,MATCH(LOLP!$A5841,Calendar!$B$3:$B$367,0))</f>
        <v>0</v>
      </c>
      <c r="D5841" s="2">
        <f t="shared" si="637"/>
        <v>6</v>
      </c>
      <c r="E5841" s="36">
        <v>23377</v>
      </c>
      <c r="F5841" s="7">
        <f>IFERROR(IF(INDEX('Temperature Data'!$AA$15:$AA$348,MATCH(LOLP!A5841,'Temperature Data'!$B$15:$B$348,0))&gt;IF(B5841=9,$G$2,LOLP!$F$2),1,0),0)</f>
        <v>0</v>
      </c>
      <c r="G5841" s="7">
        <f>SUMIFS(LOLP!$F$4:$F$8763,$C$4:$C$8763,$C5841,$B$4:$B$8763,$B5841,$D$4:$D$8763,$D5841)</f>
        <v>4</v>
      </c>
      <c r="H5841" s="7">
        <f>COUNTIFS(Calendar!$E$3:$E$367,LOLP!C5841,Calendar!$D$3:$D$367,LOLP!B5841)</f>
        <v>11</v>
      </c>
      <c r="I5841" s="7">
        <f ca="1">IF($F5841=1,OFFSET(start_norps,LOLP!$D5841+(1-$C5841)*24,LOLP!$B5841)*H5841/G5841,0)</f>
        <v>0</v>
      </c>
      <c r="J5841" s="7">
        <f ca="1">IF($F5841=1,OFFSET(start_33,LOLP!$D5841+(1-$C5841)*24,LOLP!$B5841)*H5841/G5841,0)</f>
        <v>0</v>
      </c>
      <c r="K5841" s="7">
        <f ca="1">IF($F5841,OFFSET(start_40,LOLP!$D5841+(1-$C5841)*24,LOLP!$B5841),0)</f>
        <v>0</v>
      </c>
      <c r="L5841" s="7">
        <f ca="1">IF($F5841,OFFSET(start_50,LOLP!$D5841+(1-$C5841)*24,LOLP!$B5841),0)</f>
        <v>0</v>
      </c>
      <c r="M5841" s="25">
        <f t="shared" ca="1" si="639"/>
        <v>0</v>
      </c>
      <c r="N5841" s="25">
        <f t="shared" ca="1" si="640"/>
        <v>0</v>
      </c>
      <c r="O5841" s="15" t="e">
        <f t="shared" ca="1" si="641"/>
        <v>#DIV/0!</v>
      </c>
      <c r="P5841" s="15" t="e">
        <f t="shared" ca="1" si="642"/>
        <v>#DIV/0!</v>
      </c>
    </row>
    <row r="5842" spans="1:16" x14ac:dyDescent="0.25">
      <c r="A5842" s="1">
        <f t="shared" si="636"/>
        <v>43344</v>
      </c>
      <c r="B5842" s="7">
        <f t="shared" si="638"/>
        <v>9</v>
      </c>
      <c r="C5842" s="4">
        <f>INDEX(Calendar!$E$3:$E$367,MATCH(LOLP!$A5842,Calendar!$B$3:$B$367,0))</f>
        <v>0</v>
      </c>
      <c r="D5842" s="2">
        <f t="shared" si="637"/>
        <v>7</v>
      </c>
      <c r="E5842" s="36">
        <v>23857</v>
      </c>
      <c r="F5842" s="7">
        <f>IFERROR(IF(INDEX('Temperature Data'!$AA$15:$AA$348,MATCH(LOLP!A5842,'Temperature Data'!$B$15:$B$348,0))&gt;IF(B5842=9,$G$2,LOLP!$F$2),1,0),0)</f>
        <v>0</v>
      </c>
      <c r="G5842" s="7">
        <f>SUMIFS(LOLP!$F$4:$F$8763,$C$4:$C$8763,$C5842,$B$4:$B$8763,$B5842,$D$4:$D$8763,$D5842)</f>
        <v>4</v>
      </c>
      <c r="H5842" s="7">
        <f>COUNTIFS(Calendar!$E$3:$E$367,LOLP!C5842,Calendar!$D$3:$D$367,LOLP!B5842)</f>
        <v>11</v>
      </c>
      <c r="I5842" s="7">
        <f ca="1">IF($F5842=1,OFFSET(start_norps,LOLP!$D5842+(1-$C5842)*24,LOLP!$B5842)*H5842/G5842,0)</f>
        <v>0</v>
      </c>
      <c r="J5842" s="7">
        <f ca="1">IF($F5842=1,OFFSET(start_33,LOLP!$D5842+(1-$C5842)*24,LOLP!$B5842)*H5842/G5842,0)</f>
        <v>0</v>
      </c>
      <c r="K5842" s="7">
        <f ca="1">IF($F5842,OFFSET(start_40,LOLP!$D5842+(1-$C5842)*24,LOLP!$B5842),0)</f>
        <v>0</v>
      </c>
      <c r="L5842" s="7">
        <f ca="1">IF($F5842,OFFSET(start_50,LOLP!$D5842+(1-$C5842)*24,LOLP!$B5842),0)</f>
        <v>0</v>
      </c>
      <c r="M5842" s="25">
        <f t="shared" ca="1" si="639"/>
        <v>0</v>
      </c>
      <c r="N5842" s="25">
        <f t="shared" ca="1" si="640"/>
        <v>0</v>
      </c>
      <c r="O5842" s="15" t="e">
        <f t="shared" ca="1" si="641"/>
        <v>#DIV/0!</v>
      </c>
      <c r="P5842" s="15" t="e">
        <f t="shared" ca="1" si="642"/>
        <v>#DIV/0!</v>
      </c>
    </row>
    <row r="5843" spans="1:16" x14ac:dyDescent="0.25">
      <c r="A5843" s="1">
        <f t="shared" si="636"/>
        <v>43344</v>
      </c>
      <c r="B5843" s="7">
        <f t="shared" si="638"/>
        <v>9</v>
      </c>
      <c r="C5843" s="4">
        <f>INDEX(Calendar!$E$3:$E$367,MATCH(LOLP!$A5843,Calendar!$B$3:$B$367,0))</f>
        <v>0</v>
      </c>
      <c r="D5843" s="2">
        <f t="shared" si="637"/>
        <v>8</v>
      </c>
      <c r="E5843" s="36">
        <v>24991</v>
      </c>
      <c r="F5843" s="7">
        <f>IFERROR(IF(INDEX('Temperature Data'!$AA$15:$AA$348,MATCH(LOLP!A5843,'Temperature Data'!$B$15:$B$348,0))&gt;IF(B5843=9,$G$2,LOLP!$F$2),1,0),0)</f>
        <v>0</v>
      </c>
      <c r="G5843" s="7">
        <f>SUMIFS(LOLP!$F$4:$F$8763,$C$4:$C$8763,$C5843,$B$4:$B$8763,$B5843,$D$4:$D$8763,$D5843)</f>
        <v>4</v>
      </c>
      <c r="H5843" s="7">
        <f>COUNTIFS(Calendar!$E$3:$E$367,LOLP!C5843,Calendar!$D$3:$D$367,LOLP!B5843)</f>
        <v>11</v>
      </c>
      <c r="I5843" s="7">
        <f ca="1">IF($F5843=1,OFFSET(start_norps,LOLP!$D5843+(1-$C5843)*24,LOLP!$B5843)*H5843/G5843,0)</f>
        <v>0</v>
      </c>
      <c r="J5843" s="7">
        <f ca="1">IF($F5843=1,OFFSET(start_33,LOLP!$D5843+(1-$C5843)*24,LOLP!$B5843)*H5843/G5843,0)</f>
        <v>0</v>
      </c>
      <c r="K5843" s="7">
        <f ca="1">IF($F5843,OFFSET(start_40,LOLP!$D5843+(1-$C5843)*24,LOLP!$B5843),0)</f>
        <v>0</v>
      </c>
      <c r="L5843" s="7">
        <f ca="1">IF($F5843,OFFSET(start_50,LOLP!$D5843+(1-$C5843)*24,LOLP!$B5843),0)</f>
        <v>0</v>
      </c>
      <c r="M5843" s="25">
        <f t="shared" ca="1" si="639"/>
        <v>0</v>
      </c>
      <c r="N5843" s="25">
        <f t="shared" ca="1" si="640"/>
        <v>0</v>
      </c>
      <c r="O5843" s="15" t="e">
        <f t="shared" ca="1" si="641"/>
        <v>#DIV/0!</v>
      </c>
      <c r="P5843" s="15" t="e">
        <f t="shared" ca="1" si="642"/>
        <v>#DIV/0!</v>
      </c>
    </row>
    <row r="5844" spans="1:16" x14ac:dyDescent="0.25">
      <c r="A5844" s="1">
        <f t="shared" si="636"/>
        <v>43344</v>
      </c>
      <c r="B5844" s="7">
        <f t="shared" si="638"/>
        <v>9</v>
      </c>
      <c r="C5844" s="4">
        <f>INDEX(Calendar!$E$3:$E$367,MATCH(LOLP!$A5844,Calendar!$B$3:$B$367,0))</f>
        <v>0</v>
      </c>
      <c r="D5844" s="2">
        <f t="shared" si="637"/>
        <v>9</v>
      </c>
      <c r="E5844" s="36">
        <v>25281</v>
      </c>
      <c r="F5844" s="7">
        <f>IFERROR(IF(INDEX('Temperature Data'!$AA$15:$AA$348,MATCH(LOLP!A5844,'Temperature Data'!$B$15:$B$348,0))&gt;IF(B5844=9,$G$2,LOLP!$F$2),1,0),0)</f>
        <v>0</v>
      </c>
      <c r="G5844" s="7">
        <f>SUMIFS(LOLP!$F$4:$F$8763,$C$4:$C$8763,$C5844,$B$4:$B$8763,$B5844,$D$4:$D$8763,$D5844)</f>
        <v>4</v>
      </c>
      <c r="H5844" s="7">
        <f>COUNTIFS(Calendar!$E$3:$E$367,LOLP!C5844,Calendar!$D$3:$D$367,LOLP!B5844)</f>
        <v>11</v>
      </c>
      <c r="I5844" s="7">
        <f ca="1">IF($F5844=1,OFFSET(start_norps,LOLP!$D5844+(1-$C5844)*24,LOLP!$B5844)*H5844/G5844,0)</f>
        <v>0</v>
      </c>
      <c r="J5844" s="7">
        <f ca="1">IF($F5844=1,OFFSET(start_33,LOLP!$D5844+(1-$C5844)*24,LOLP!$B5844)*H5844/G5844,0)</f>
        <v>0</v>
      </c>
      <c r="K5844" s="7">
        <f ca="1">IF($F5844,OFFSET(start_40,LOLP!$D5844+(1-$C5844)*24,LOLP!$B5844),0)</f>
        <v>0</v>
      </c>
      <c r="L5844" s="7">
        <f ca="1">IF($F5844,OFFSET(start_50,LOLP!$D5844+(1-$C5844)*24,LOLP!$B5844),0)</f>
        <v>0</v>
      </c>
      <c r="M5844" s="25">
        <f t="shared" ca="1" si="639"/>
        <v>0</v>
      </c>
      <c r="N5844" s="25">
        <f t="shared" ca="1" si="640"/>
        <v>0</v>
      </c>
      <c r="O5844" s="15" t="e">
        <f t="shared" ca="1" si="641"/>
        <v>#DIV/0!</v>
      </c>
      <c r="P5844" s="15" t="e">
        <f t="shared" ca="1" si="642"/>
        <v>#DIV/0!</v>
      </c>
    </row>
    <row r="5845" spans="1:16" x14ac:dyDescent="0.25">
      <c r="A5845" s="1">
        <f t="shared" si="636"/>
        <v>43344</v>
      </c>
      <c r="B5845" s="7">
        <f t="shared" si="638"/>
        <v>9</v>
      </c>
      <c r="C5845" s="4">
        <f>INDEX(Calendar!$E$3:$E$367,MATCH(LOLP!$A5845,Calendar!$B$3:$B$367,0))</f>
        <v>0</v>
      </c>
      <c r="D5845" s="2">
        <f t="shared" si="637"/>
        <v>10</v>
      </c>
      <c r="E5845" s="36">
        <v>25530</v>
      </c>
      <c r="F5845" s="7">
        <f>IFERROR(IF(INDEX('Temperature Data'!$AA$15:$AA$348,MATCH(LOLP!A5845,'Temperature Data'!$B$15:$B$348,0))&gt;IF(B5845=9,$G$2,LOLP!$F$2),1,0),0)</f>
        <v>0</v>
      </c>
      <c r="G5845" s="7">
        <f>SUMIFS(LOLP!$F$4:$F$8763,$C$4:$C$8763,$C5845,$B$4:$B$8763,$B5845,$D$4:$D$8763,$D5845)</f>
        <v>4</v>
      </c>
      <c r="H5845" s="7">
        <f>COUNTIFS(Calendar!$E$3:$E$367,LOLP!C5845,Calendar!$D$3:$D$367,LOLP!B5845)</f>
        <v>11</v>
      </c>
      <c r="I5845" s="7">
        <f ca="1">IF($F5845=1,OFFSET(start_norps,LOLP!$D5845+(1-$C5845)*24,LOLP!$B5845)*H5845/G5845,0)</f>
        <v>0</v>
      </c>
      <c r="J5845" s="7">
        <f ca="1">IF($F5845=1,OFFSET(start_33,LOLP!$D5845+(1-$C5845)*24,LOLP!$B5845)*H5845/G5845,0)</f>
        <v>0</v>
      </c>
      <c r="K5845" s="7">
        <f ca="1">IF($F5845,OFFSET(start_40,LOLP!$D5845+(1-$C5845)*24,LOLP!$B5845),0)</f>
        <v>0</v>
      </c>
      <c r="L5845" s="7">
        <f ca="1">IF($F5845,OFFSET(start_50,LOLP!$D5845+(1-$C5845)*24,LOLP!$B5845),0)</f>
        <v>0</v>
      </c>
      <c r="M5845" s="25">
        <f t="shared" ca="1" si="639"/>
        <v>0</v>
      </c>
      <c r="N5845" s="25">
        <f t="shared" ca="1" si="640"/>
        <v>0</v>
      </c>
      <c r="O5845" s="15" t="e">
        <f t="shared" ca="1" si="641"/>
        <v>#DIV/0!</v>
      </c>
      <c r="P5845" s="15" t="e">
        <f t="shared" ca="1" si="642"/>
        <v>#DIV/0!</v>
      </c>
    </row>
    <row r="5846" spans="1:16" x14ac:dyDescent="0.25">
      <c r="A5846" s="1">
        <f t="shared" si="636"/>
        <v>43344</v>
      </c>
      <c r="B5846" s="7">
        <f t="shared" si="638"/>
        <v>9</v>
      </c>
      <c r="C5846" s="4">
        <f>INDEX(Calendar!$E$3:$E$367,MATCH(LOLP!$A5846,Calendar!$B$3:$B$367,0))</f>
        <v>0</v>
      </c>
      <c r="D5846" s="2">
        <f t="shared" si="637"/>
        <v>11</v>
      </c>
      <c r="E5846" s="36">
        <v>25781</v>
      </c>
      <c r="F5846" s="7">
        <f>IFERROR(IF(INDEX('Temperature Data'!$AA$15:$AA$348,MATCH(LOLP!A5846,'Temperature Data'!$B$15:$B$348,0))&gt;IF(B5846=9,$G$2,LOLP!$F$2),1,0),0)</f>
        <v>0</v>
      </c>
      <c r="G5846" s="7">
        <f>SUMIFS(LOLP!$F$4:$F$8763,$C$4:$C$8763,$C5846,$B$4:$B$8763,$B5846,$D$4:$D$8763,$D5846)</f>
        <v>4</v>
      </c>
      <c r="H5846" s="7">
        <f>COUNTIFS(Calendar!$E$3:$E$367,LOLP!C5846,Calendar!$D$3:$D$367,LOLP!B5846)</f>
        <v>11</v>
      </c>
      <c r="I5846" s="7">
        <f ca="1">IF($F5846=1,OFFSET(start_norps,LOLP!$D5846+(1-$C5846)*24,LOLP!$B5846)*H5846/G5846,0)</f>
        <v>0</v>
      </c>
      <c r="J5846" s="7">
        <f ca="1">IF($F5846=1,OFFSET(start_33,LOLP!$D5846+(1-$C5846)*24,LOLP!$B5846)*H5846/G5846,0)</f>
        <v>0</v>
      </c>
      <c r="K5846" s="7">
        <f ca="1">IF($F5846,OFFSET(start_40,LOLP!$D5846+(1-$C5846)*24,LOLP!$B5846),0)</f>
        <v>0</v>
      </c>
      <c r="L5846" s="7">
        <f ca="1">IF($F5846,OFFSET(start_50,LOLP!$D5846+(1-$C5846)*24,LOLP!$B5846),0)</f>
        <v>0</v>
      </c>
      <c r="M5846" s="25">
        <f t="shared" ca="1" si="639"/>
        <v>0</v>
      </c>
      <c r="N5846" s="25">
        <f t="shared" ca="1" si="640"/>
        <v>0</v>
      </c>
      <c r="O5846" s="15" t="e">
        <f t="shared" ca="1" si="641"/>
        <v>#DIV/0!</v>
      </c>
      <c r="P5846" s="15" t="e">
        <f t="shared" ca="1" si="642"/>
        <v>#DIV/0!</v>
      </c>
    </row>
    <row r="5847" spans="1:16" x14ac:dyDescent="0.25">
      <c r="A5847" s="1">
        <f t="shared" si="636"/>
        <v>43344</v>
      </c>
      <c r="B5847" s="7">
        <f t="shared" si="638"/>
        <v>9</v>
      </c>
      <c r="C5847" s="4">
        <f>INDEX(Calendar!$E$3:$E$367,MATCH(LOLP!$A5847,Calendar!$B$3:$B$367,0))</f>
        <v>0</v>
      </c>
      <c r="D5847" s="2">
        <f t="shared" si="637"/>
        <v>12</v>
      </c>
      <c r="E5847" s="36">
        <v>26557</v>
      </c>
      <c r="F5847" s="7">
        <f>IFERROR(IF(INDEX('Temperature Data'!$AA$15:$AA$348,MATCH(LOLP!A5847,'Temperature Data'!$B$15:$B$348,0))&gt;IF(B5847=9,$G$2,LOLP!$F$2),1,0),0)</f>
        <v>0</v>
      </c>
      <c r="G5847" s="7">
        <f>SUMIFS(LOLP!$F$4:$F$8763,$C$4:$C$8763,$C5847,$B$4:$B$8763,$B5847,$D$4:$D$8763,$D5847)</f>
        <v>4</v>
      </c>
      <c r="H5847" s="7">
        <f>COUNTIFS(Calendar!$E$3:$E$367,LOLP!C5847,Calendar!$D$3:$D$367,LOLP!B5847)</f>
        <v>11</v>
      </c>
      <c r="I5847" s="7">
        <f ca="1">IF($F5847=1,OFFSET(start_norps,LOLP!$D5847+(1-$C5847)*24,LOLP!$B5847)*H5847/G5847,0)</f>
        <v>0</v>
      </c>
      <c r="J5847" s="7">
        <f ca="1">IF($F5847=1,OFFSET(start_33,LOLP!$D5847+(1-$C5847)*24,LOLP!$B5847)*H5847/G5847,0)</f>
        <v>0</v>
      </c>
      <c r="K5847" s="7">
        <f ca="1">IF($F5847,OFFSET(start_40,LOLP!$D5847+(1-$C5847)*24,LOLP!$B5847),0)</f>
        <v>0</v>
      </c>
      <c r="L5847" s="7">
        <f ca="1">IF($F5847,OFFSET(start_50,LOLP!$D5847+(1-$C5847)*24,LOLP!$B5847),0)</f>
        <v>0</v>
      </c>
      <c r="M5847" s="25">
        <f t="shared" ca="1" si="639"/>
        <v>0</v>
      </c>
      <c r="N5847" s="25">
        <f t="shared" ca="1" si="640"/>
        <v>0</v>
      </c>
      <c r="O5847" s="15" t="e">
        <f t="shared" ca="1" si="641"/>
        <v>#DIV/0!</v>
      </c>
      <c r="P5847" s="15" t="e">
        <f t="shared" ca="1" si="642"/>
        <v>#DIV/0!</v>
      </c>
    </row>
    <row r="5848" spans="1:16" x14ac:dyDescent="0.25">
      <c r="A5848" s="1">
        <f t="shared" si="636"/>
        <v>43344</v>
      </c>
      <c r="B5848" s="7">
        <f t="shared" si="638"/>
        <v>9</v>
      </c>
      <c r="C5848" s="4">
        <f>INDEX(Calendar!$E$3:$E$367,MATCH(LOLP!$A5848,Calendar!$B$3:$B$367,0))</f>
        <v>0</v>
      </c>
      <c r="D5848" s="2">
        <f t="shared" si="637"/>
        <v>13</v>
      </c>
      <c r="E5848" s="36">
        <v>27761</v>
      </c>
      <c r="F5848" s="7">
        <f>IFERROR(IF(INDEX('Temperature Data'!$AA$15:$AA$348,MATCH(LOLP!A5848,'Temperature Data'!$B$15:$B$348,0))&gt;IF(B5848=9,$G$2,LOLP!$F$2),1,0),0)</f>
        <v>0</v>
      </c>
      <c r="G5848" s="7">
        <f>SUMIFS(LOLP!$F$4:$F$8763,$C$4:$C$8763,$C5848,$B$4:$B$8763,$B5848,$D$4:$D$8763,$D5848)</f>
        <v>4</v>
      </c>
      <c r="H5848" s="7">
        <f>COUNTIFS(Calendar!$E$3:$E$367,LOLP!C5848,Calendar!$D$3:$D$367,LOLP!B5848)</f>
        <v>11</v>
      </c>
      <c r="I5848" s="7">
        <f ca="1">IF($F5848=1,OFFSET(start_norps,LOLP!$D5848+(1-$C5848)*24,LOLP!$B5848)*H5848/G5848,0)</f>
        <v>0</v>
      </c>
      <c r="J5848" s="7">
        <f ca="1">IF($F5848=1,OFFSET(start_33,LOLP!$D5848+(1-$C5848)*24,LOLP!$B5848)*H5848/G5848,0)</f>
        <v>0</v>
      </c>
      <c r="K5848" s="7">
        <f ca="1">IF($F5848,OFFSET(start_40,LOLP!$D5848+(1-$C5848)*24,LOLP!$B5848),0)</f>
        <v>0</v>
      </c>
      <c r="L5848" s="7">
        <f ca="1">IF($F5848,OFFSET(start_50,LOLP!$D5848+(1-$C5848)*24,LOLP!$B5848),0)</f>
        <v>0</v>
      </c>
      <c r="M5848" s="25">
        <f t="shared" ca="1" si="639"/>
        <v>0</v>
      </c>
      <c r="N5848" s="25">
        <f t="shared" ca="1" si="640"/>
        <v>0</v>
      </c>
      <c r="O5848" s="15" t="e">
        <f t="shared" ca="1" si="641"/>
        <v>#DIV/0!</v>
      </c>
      <c r="P5848" s="15" t="e">
        <f t="shared" ca="1" si="642"/>
        <v>#DIV/0!</v>
      </c>
    </row>
    <row r="5849" spans="1:16" x14ac:dyDescent="0.25">
      <c r="A5849" s="1">
        <f t="shared" si="636"/>
        <v>43344</v>
      </c>
      <c r="B5849" s="7">
        <f t="shared" si="638"/>
        <v>9</v>
      </c>
      <c r="C5849" s="4">
        <f>INDEX(Calendar!$E$3:$E$367,MATCH(LOLP!$A5849,Calendar!$B$3:$B$367,0))</f>
        <v>0</v>
      </c>
      <c r="D5849" s="2">
        <f t="shared" si="637"/>
        <v>14</v>
      </c>
      <c r="E5849" s="36">
        <v>28840</v>
      </c>
      <c r="F5849" s="7">
        <f>IFERROR(IF(INDEX('Temperature Data'!$AA$15:$AA$348,MATCH(LOLP!A5849,'Temperature Data'!$B$15:$B$348,0))&gt;IF(B5849=9,$G$2,LOLP!$F$2),1,0),0)</f>
        <v>0</v>
      </c>
      <c r="G5849" s="7">
        <f>SUMIFS(LOLP!$F$4:$F$8763,$C$4:$C$8763,$C5849,$B$4:$B$8763,$B5849,$D$4:$D$8763,$D5849)</f>
        <v>4</v>
      </c>
      <c r="H5849" s="7">
        <f>COUNTIFS(Calendar!$E$3:$E$367,LOLP!C5849,Calendar!$D$3:$D$367,LOLP!B5849)</f>
        <v>11</v>
      </c>
      <c r="I5849" s="7">
        <f ca="1">IF($F5849=1,OFFSET(start_norps,LOLP!$D5849+(1-$C5849)*24,LOLP!$B5849)*H5849/G5849,0)</f>
        <v>0</v>
      </c>
      <c r="J5849" s="7">
        <f ca="1">IF($F5849=1,OFFSET(start_33,LOLP!$D5849+(1-$C5849)*24,LOLP!$B5849)*H5849/G5849,0)</f>
        <v>0</v>
      </c>
      <c r="K5849" s="7">
        <f ca="1">IF($F5849,OFFSET(start_40,LOLP!$D5849+(1-$C5849)*24,LOLP!$B5849),0)</f>
        <v>0</v>
      </c>
      <c r="L5849" s="7">
        <f ca="1">IF($F5849,OFFSET(start_50,LOLP!$D5849+(1-$C5849)*24,LOLP!$B5849),0)</f>
        <v>0</v>
      </c>
      <c r="M5849" s="25">
        <f t="shared" ca="1" si="639"/>
        <v>0</v>
      </c>
      <c r="N5849" s="25">
        <f t="shared" ca="1" si="640"/>
        <v>0</v>
      </c>
      <c r="O5849" s="15" t="e">
        <f t="shared" ca="1" si="641"/>
        <v>#DIV/0!</v>
      </c>
      <c r="P5849" s="15" t="e">
        <f t="shared" ca="1" si="642"/>
        <v>#DIV/0!</v>
      </c>
    </row>
    <row r="5850" spans="1:16" x14ac:dyDescent="0.25">
      <c r="A5850" s="1">
        <f t="shared" si="636"/>
        <v>43344</v>
      </c>
      <c r="B5850" s="7">
        <f t="shared" si="638"/>
        <v>9</v>
      </c>
      <c r="C5850" s="4">
        <f>INDEX(Calendar!$E$3:$E$367,MATCH(LOLP!$A5850,Calendar!$B$3:$B$367,0))</f>
        <v>0</v>
      </c>
      <c r="D5850" s="2">
        <f t="shared" si="637"/>
        <v>15</v>
      </c>
      <c r="E5850" s="36">
        <v>30358</v>
      </c>
      <c r="F5850" s="7">
        <f>IFERROR(IF(INDEX('Temperature Data'!$AA$15:$AA$348,MATCH(LOLP!A5850,'Temperature Data'!$B$15:$B$348,0))&gt;IF(B5850=9,$G$2,LOLP!$F$2),1,0),0)</f>
        <v>0</v>
      </c>
      <c r="G5850" s="7">
        <f>SUMIFS(LOLP!$F$4:$F$8763,$C$4:$C$8763,$C5850,$B$4:$B$8763,$B5850,$D$4:$D$8763,$D5850)</f>
        <v>4</v>
      </c>
      <c r="H5850" s="7">
        <f>COUNTIFS(Calendar!$E$3:$E$367,LOLP!C5850,Calendar!$D$3:$D$367,LOLP!B5850)</f>
        <v>11</v>
      </c>
      <c r="I5850" s="7">
        <f ca="1">IF($F5850=1,OFFSET(start_norps,LOLP!$D5850+(1-$C5850)*24,LOLP!$B5850)*H5850/G5850,0)</f>
        <v>0</v>
      </c>
      <c r="J5850" s="7">
        <f ca="1">IF($F5850=1,OFFSET(start_33,LOLP!$D5850+(1-$C5850)*24,LOLP!$B5850)*H5850/G5850,0)</f>
        <v>0</v>
      </c>
      <c r="K5850" s="7">
        <f ca="1">IF($F5850,OFFSET(start_40,LOLP!$D5850+(1-$C5850)*24,LOLP!$B5850),0)</f>
        <v>0</v>
      </c>
      <c r="L5850" s="7">
        <f ca="1">IF($F5850,OFFSET(start_50,LOLP!$D5850+(1-$C5850)*24,LOLP!$B5850),0)</f>
        <v>0</v>
      </c>
      <c r="M5850" s="25">
        <f t="shared" ca="1" si="639"/>
        <v>0</v>
      </c>
      <c r="N5850" s="25">
        <f t="shared" ca="1" si="640"/>
        <v>0</v>
      </c>
      <c r="O5850" s="15" t="e">
        <f t="shared" ca="1" si="641"/>
        <v>#DIV/0!</v>
      </c>
      <c r="P5850" s="15" t="e">
        <f t="shared" ca="1" si="642"/>
        <v>#DIV/0!</v>
      </c>
    </row>
    <row r="5851" spans="1:16" x14ac:dyDescent="0.25">
      <c r="A5851" s="1">
        <f t="shared" si="636"/>
        <v>43344</v>
      </c>
      <c r="B5851" s="7">
        <f t="shared" si="638"/>
        <v>9</v>
      </c>
      <c r="C5851" s="4">
        <f>INDEX(Calendar!$E$3:$E$367,MATCH(LOLP!$A5851,Calendar!$B$3:$B$367,0))</f>
        <v>0</v>
      </c>
      <c r="D5851" s="2">
        <f t="shared" si="637"/>
        <v>16</v>
      </c>
      <c r="E5851" s="36">
        <v>31778</v>
      </c>
      <c r="F5851" s="7">
        <f>IFERROR(IF(INDEX('Temperature Data'!$AA$15:$AA$348,MATCH(LOLP!A5851,'Temperature Data'!$B$15:$B$348,0))&gt;IF(B5851=9,$G$2,LOLP!$F$2),1,0),0)</f>
        <v>0</v>
      </c>
      <c r="G5851" s="7">
        <f>SUMIFS(LOLP!$F$4:$F$8763,$C$4:$C$8763,$C5851,$B$4:$B$8763,$B5851,$D$4:$D$8763,$D5851)</f>
        <v>4</v>
      </c>
      <c r="H5851" s="7">
        <f>COUNTIFS(Calendar!$E$3:$E$367,LOLP!C5851,Calendar!$D$3:$D$367,LOLP!B5851)</f>
        <v>11</v>
      </c>
      <c r="I5851" s="7">
        <f ca="1">IF($F5851=1,OFFSET(start_norps,LOLP!$D5851+(1-$C5851)*24,LOLP!$B5851)*H5851/G5851,0)</f>
        <v>0</v>
      </c>
      <c r="J5851" s="7">
        <f ca="1">IF($F5851=1,OFFSET(start_33,LOLP!$D5851+(1-$C5851)*24,LOLP!$B5851)*H5851/G5851,0)</f>
        <v>0</v>
      </c>
      <c r="K5851" s="7">
        <f ca="1">IF($F5851,OFFSET(start_40,LOLP!$D5851+(1-$C5851)*24,LOLP!$B5851),0)</f>
        <v>0</v>
      </c>
      <c r="L5851" s="7">
        <f ca="1">IF($F5851,OFFSET(start_50,LOLP!$D5851+(1-$C5851)*24,LOLP!$B5851),0)</f>
        <v>0</v>
      </c>
      <c r="M5851" s="25">
        <f t="shared" ca="1" si="639"/>
        <v>0</v>
      </c>
      <c r="N5851" s="25">
        <f t="shared" ca="1" si="640"/>
        <v>0</v>
      </c>
      <c r="O5851" s="15" t="e">
        <f t="shared" ca="1" si="641"/>
        <v>#DIV/0!</v>
      </c>
      <c r="P5851" s="15" t="e">
        <f t="shared" ca="1" si="642"/>
        <v>#DIV/0!</v>
      </c>
    </row>
    <row r="5852" spans="1:16" x14ac:dyDescent="0.25">
      <c r="A5852" s="1">
        <f t="shared" si="636"/>
        <v>43344</v>
      </c>
      <c r="B5852" s="7">
        <f t="shared" si="638"/>
        <v>9</v>
      </c>
      <c r="C5852" s="4">
        <f>INDEX(Calendar!$E$3:$E$367,MATCH(LOLP!$A5852,Calendar!$B$3:$B$367,0))</f>
        <v>0</v>
      </c>
      <c r="D5852" s="2">
        <f t="shared" si="637"/>
        <v>17</v>
      </c>
      <c r="E5852" s="36">
        <v>32557</v>
      </c>
      <c r="F5852" s="7">
        <f>IFERROR(IF(INDEX('Temperature Data'!$AA$15:$AA$348,MATCH(LOLP!A5852,'Temperature Data'!$B$15:$B$348,0))&gt;IF(B5852=9,$G$2,LOLP!$F$2),1,0),0)</f>
        <v>0</v>
      </c>
      <c r="G5852" s="7">
        <f>SUMIFS(LOLP!$F$4:$F$8763,$C$4:$C$8763,$C5852,$B$4:$B$8763,$B5852,$D$4:$D$8763,$D5852)</f>
        <v>4</v>
      </c>
      <c r="H5852" s="7">
        <f>COUNTIFS(Calendar!$E$3:$E$367,LOLP!C5852,Calendar!$D$3:$D$367,LOLP!B5852)</f>
        <v>11</v>
      </c>
      <c r="I5852" s="7">
        <f ca="1">IF($F5852=1,OFFSET(start_norps,LOLP!$D5852+(1-$C5852)*24,LOLP!$B5852)*H5852/G5852,0)</f>
        <v>0</v>
      </c>
      <c r="J5852" s="7">
        <f ca="1">IF($F5852=1,OFFSET(start_33,LOLP!$D5852+(1-$C5852)*24,LOLP!$B5852)*H5852/G5852,0)</f>
        <v>0</v>
      </c>
      <c r="K5852" s="7">
        <f ca="1">IF($F5852,OFFSET(start_40,LOLP!$D5852+(1-$C5852)*24,LOLP!$B5852),0)</f>
        <v>0</v>
      </c>
      <c r="L5852" s="7">
        <f ca="1">IF($F5852,OFFSET(start_50,LOLP!$D5852+(1-$C5852)*24,LOLP!$B5852),0)</f>
        <v>0</v>
      </c>
      <c r="M5852" s="25">
        <f t="shared" ca="1" si="639"/>
        <v>0</v>
      </c>
      <c r="N5852" s="25">
        <f t="shared" ca="1" si="640"/>
        <v>0</v>
      </c>
      <c r="O5852" s="15" t="e">
        <f t="shared" ca="1" si="641"/>
        <v>#DIV/0!</v>
      </c>
      <c r="P5852" s="15" t="e">
        <f t="shared" ca="1" si="642"/>
        <v>#DIV/0!</v>
      </c>
    </row>
    <row r="5853" spans="1:16" x14ac:dyDescent="0.25">
      <c r="A5853" s="1">
        <f t="shared" ref="A5853:A5916" si="643">A5829+1</f>
        <v>43344</v>
      </c>
      <c r="B5853" s="7">
        <f t="shared" si="638"/>
        <v>9</v>
      </c>
      <c r="C5853" s="4">
        <f>INDEX(Calendar!$E$3:$E$367,MATCH(LOLP!$A5853,Calendar!$B$3:$B$367,0))</f>
        <v>0</v>
      </c>
      <c r="D5853" s="2">
        <f t="shared" ref="D5853:D5916" si="644">D5829</f>
        <v>18</v>
      </c>
      <c r="E5853" s="36">
        <v>32485</v>
      </c>
      <c r="F5853" s="7">
        <f>IFERROR(IF(INDEX('Temperature Data'!$AA$15:$AA$348,MATCH(LOLP!A5853,'Temperature Data'!$B$15:$B$348,0))&gt;IF(B5853=9,$G$2,LOLP!$F$2),1,0),0)</f>
        <v>0</v>
      </c>
      <c r="G5853" s="7">
        <f>SUMIFS(LOLP!$F$4:$F$8763,$C$4:$C$8763,$C5853,$B$4:$B$8763,$B5853,$D$4:$D$8763,$D5853)</f>
        <v>4</v>
      </c>
      <c r="H5853" s="7">
        <f>COUNTIFS(Calendar!$E$3:$E$367,LOLP!C5853,Calendar!$D$3:$D$367,LOLP!B5853)</f>
        <v>11</v>
      </c>
      <c r="I5853" s="7">
        <f ca="1">IF($F5853=1,OFFSET(start_norps,LOLP!$D5853+(1-$C5853)*24,LOLP!$B5853)*H5853/G5853,0)</f>
        <v>0</v>
      </c>
      <c r="J5853" s="7">
        <f ca="1">IF($F5853=1,OFFSET(start_33,LOLP!$D5853+(1-$C5853)*24,LOLP!$B5853)*H5853/G5853,0)</f>
        <v>0</v>
      </c>
      <c r="K5853" s="7">
        <f ca="1">IF($F5853,OFFSET(start_40,LOLP!$D5853+(1-$C5853)*24,LOLP!$B5853),0)</f>
        <v>0</v>
      </c>
      <c r="L5853" s="7">
        <f ca="1">IF($F5853,OFFSET(start_50,LOLP!$D5853+(1-$C5853)*24,LOLP!$B5853),0)</f>
        <v>0</v>
      </c>
      <c r="M5853" s="25">
        <f t="shared" ca="1" si="639"/>
        <v>0</v>
      </c>
      <c r="N5853" s="25">
        <f t="shared" ca="1" si="640"/>
        <v>0</v>
      </c>
      <c r="O5853" s="15" t="e">
        <f t="shared" ca="1" si="641"/>
        <v>#DIV/0!</v>
      </c>
      <c r="P5853" s="15" t="e">
        <f t="shared" ca="1" si="642"/>
        <v>#DIV/0!</v>
      </c>
    </row>
    <row r="5854" spans="1:16" x14ac:dyDescent="0.25">
      <c r="A5854" s="1">
        <f t="shared" si="643"/>
        <v>43344</v>
      </c>
      <c r="B5854" s="7">
        <f t="shared" si="638"/>
        <v>9</v>
      </c>
      <c r="C5854" s="4">
        <f>INDEX(Calendar!$E$3:$E$367,MATCH(LOLP!$A5854,Calendar!$B$3:$B$367,0))</f>
        <v>0</v>
      </c>
      <c r="D5854" s="2">
        <f t="shared" si="644"/>
        <v>19</v>
      </c>
      <c r="E5854" s="36">
        <v>32228</v>
      </c>
      <c r="F5854" s="7">
        <f>IFERROR(IF(INDEX('Temperature Data'!$AA$15:$AA$348,MATCH(LOLP!A5854,'Temperature Data'!$B$15:$B$348,0))&gt;IF(B5854=9,$G$2,LOLP!$F$2),1,0),0)</f>
        <v>0</v>
      </c>
      <c r="G5854" s="7">
        <f>SUMIFS(LOLP!$F$4:$F$8763,$C$4:$C$8763,$C5854,$B$4:$B$8763,$B5854,$D$4:$D$8763,$D5854)</f>
        <v>4</v>
      </c>
      <c r="H5854" s="7">
        <f>COUNTIFS(Calendar!$E$3:$E$367,LOLP!C5854,Calendar!$D$3:$D$367,LOLP!B5854)</f>
        <v>11</v>
      </c>
      <c r="I5854" s="7">
        <f ca="1">IF($F5854=1,OFFSET(start_norps,LOLP!$D5854+(1-$C5854)*24,LOLP!$B5854)*H5854/G5854,0)</f>
        <v>0</v>
      </c>
      <c r="J5854" s="7">
        <f ca="1">IF($F5854=1,OFFSET(start_33,LOLP!$D5854+(1-$C5854)*24,LOLP!$B5854)*H5854/G5854,0)</f>
        <v>0</v>
      </c>
      <c r="K5854" s="7">
        <f ca="1">IF($F5854,OFFSET(start_40,LOLP!$D5854+(1-$C5854)*24,LOLP!$B5854),0)</f>
        <v>0</v>
      </c>
      <c r="L5854" s="7">
        <f ca="1">IF($F5854,OFFSET(start_50,LOLP!$D5854+(1-$C5854)*24,LOLP!$B5854),0)</f>
        <v>0</v>
      </c>
      <c r="M5854" s="25">
        <f t="shared" ca="1" si="639"/>
        <v>0</v>
      </c>
      <c r="N5854" s="25">
        <f t="shared" ca="1" si="640"/>
        <v>0</v>
      </c>
      <c r="O5854" s="15" t="e">
        <f t="shared" ca="1" si="641"/>
        <v>#DIV/0!</v>
      </c>
      <c r="P5854" s="15" t="e">
        <f t="shared" ca="1" si="642"/>
        <v>#DIV/0!</v>
      </c>
    </row>
    <row r="5855" spans="1:16" x14ac:dyDescent="0.25">
      <c r="A5855" s="1">
        <f t="shared" si="643"/>
        <v>43344</v>
      </c>
      <c r="B5855" s="7">
        <f t="shared" si="638"/>
        <v>9</v>
      </c>
      <c r="C5855" s="4">
        <f>INDEX(Calendar!$E$3:$E$367,MATCH(LOLP!$A5855,Calendar!$B$3:$B$367,0))</f>
        <v>0</v>
      </c>
      <c r="D5855" s="2">
        <f t="shared" si="644"/>
        <v>20</v>
      </c>
      <c r="E5855" s="36">
        <v>31737</v>
      </c>
      <c r="F5855" s="7">
        <f>IFERROR(IF(INDEX('Temperature Data'!$AA$15:$AA$348,MATCH(LOLP!A5855,'Temperature Data'!$B$15:$B$348,0))&gt;IF(B5855=9,$G$2,LOLP!$F$2),1,0),0)</f>
        <v>0</v>
      </c>
      <c r="G5855" s="7">
        <f>SUMIFS(LOLP!$F$4:$F$8763,$C$4:$C$8763,$C5855,$B$4:$B$8763,$B5855,$D$4:$D$8763,$D5855)</f>
        <v>4</v>
      </c>
      <c r="H5855" s="7">
        <f>COUNTIFS(Calendar!$E$3:$E$367,LOLP!C5855,Calendar!$D$3:$D$367,LOLP!B5855)</f>
        <v>11</v>
      </c>
      <c r="I5855" s="7">
        <f ca="1">IF($F5855=1,OFFSET(start_norps,LOLP!$D5855+(1-$C5855)*24,LOLP!$B5855)*H5855/G5855,0)</f>
        <v>0</v>
      </c>
      <c r="J5855" s="7">
        <f ca="1">IF($F5855=1,OFFSET(start_33,LOLP!$D5855+(1-$C5855)*24,LOLP!$B5855)*H5855/G5855,0)</f>
        <v>0</v>
      </c>
      <c r="K5855" s="7">
        <f ca="1">IF($F5855,OFFSET(start_40,LOLP!$D5855+(1-$C5855)*24,LOLP!$B5855),0)</f>
        <v>0</v>
      </c>
      <c r="L5855" s="7">
        <f ca="1">IF($F5855,OFFSET(start_50,LOLP!$D5855+(1-$C5855)*24,LOLP!$B5855),0)</f>
        <v>0</v>
      </c>
      <c r="M5855" s="25">
        <f t="shared" ca="1" si="639"/>
        <v>0</v>
      </c>
      <c r="N5855" s="25">
        <f t="shared" ca="1" si="640"/>
        <v>0</v>
      </c>
      <c r="O5855" s="15" t="e">
        <f t="shared" ca="1" si="641"/>
        <v>#DIV/0!</v>
      </c>
      <c r="P5855" s="15" t="e">
        <f t="shared" ca="1" si="642"/>
        <v>#DIV/0!</v>
      </c>
    </row>
    <row r="5856" spans="1:16" x14ac:dyDescent="0.25">
      <c r="A5856" s="1">
        <f t="shared" si="643"/>
        <v>43344</v>
      </c>
      <c r="B5856" s="7">
        <f t="shared" si="638"/>
        <v>9</v>
      </c>
      <c r="C5856" s="4">
        <f>INDEX(Calendar!$E$3:$E$367,MATCH(LOLP!$A5856,Calendar!$B$3:$B$367,0))</f>
        <v>0</v>
      </c>
      <c r="D5856" s="2">
        <f t="shared" si="644"/>
        <v>21</v>
      </c>
      <c r="E5856" s="36">
        <v>30205</v>
      </c>
      <c r="F5856" s="7">
        <f>IFERROR(IF(INDEX('Temperature Data'!$AA$15:$AA$348,MATCH(LOLP!A5856,'Temperature Data'!$B$15:$B$348,0))&gt;IF(B5856=9,$G$2,LOLP!$F$2),1,0),0)</f>
        <v>0</v>
      </c>
      <c r="G5856" s="7">
        <f>SUMIFS(LOLP!$F$4:$F$8763,$C$4:$C$8763,$C5856,$B$4:$B$8763,$B5856,$D$4:$D$8763,$D5856)</f>
        <v>4</v>
      </c>
      <c r="H5856" s="7">
        <f>COUNTIFS(Calendar!$E$3:$E$367,LOLP!C5856,Calendar!$D$3:$D$367,LOLP!B5856)</f>
        <v>11</v>
      </c>
      <c r="I5856" s="7">
        <f ca="1">IF($F5856=1,OFFSET(start_norps,LOLP!$D5856+(1-$C5856)*24,LOLP!$B5856)*H5856/G5856,0)</f>
        <v>0</v>
      </c>
      <c r="J5856" s="7">
        <f ca="1">IF($F5856=1,OFFSET(start_33,LOLP!$D5856+(1-$C5856)*24,LOLP!$B5856)*H5856/G5856,0)</f>
        <v>0</v>
      </c>
      <c r="K5856" s="7">
        <f ca="1">IF($F5856,OFFSET(start_40,LOLP!$D5856+(1-$C5856)*24,LOLP!$B5856),0)</f>
        <v>0</v>
      </c>
      <c r="L5856" s="7">
        <f ca="1">IF($F5856,OFFSET(start_50,LOLP!$D5856+(1-$C5856)*24,LOLP!$B5856),0)</f>
        <v>0</v>
      </c>
      <c r="M5856" s="25">
        <f t="shared" ca="1" si="639"/>
        <v>0</v>
      </c>
      <c r="N5856" s="25">
        <f t="shared" ca="1" si="640"/>
        <v>0</v>
      </c>
      <c r="O5856" s="15" t="e">
        <f t="shared" ca="1" si="641"/>
        <v>#DIV/0!</v>
      </c>
      <c r="P5856" s="15" t="e">
        <f t="shared" ca="1" si="642"/>
        <v>#DIV/0!</v>
      </c>
    </row>
    <row r="5857" spans="1:16" x14ac:dyDescent="0.25">
      <c r="A5857" s="1">
        <f t="shared" si="643"/>
        <v>43344</v>
      </c>
      <c r="B5857" s="7">
        <f t="shared" si="638"/>
        <v>9</v>
      </c>
      <c r="C5857" s="4">
        <f>INDEX(Calendar!$E$3:$E$367,MATCH(LOLP!$A5857,Calendar!$B$3:$B$367,0))</f>
        <v>0</v>
      </c>
      <c r="D5857" s="2">
        <f t="shared" si="644"/>
        <v>22</v>
      </c>
      <c r="E5857" s="36">
        <v>28219</v>
      </c>
      <c r="F5857" s="7">
        <f>IFERROR(IF(INDEX('Temperature Data'!$AA$15:$AA$348,MATCH(LOLP!A5857,'Temperature Data'!$B$15:$B$348,0))&gt;IF(B5857=9,$G$2,LOLP!$F$2),1,0),0)</f>
        <v>0</v>
      </c>
      <c r="G5857" s="7">
        <f>SUMIFS(LOLP!$F$4:$F$8763,$C$4:$C$8763,$C5857,$B$4:$B$8763,$B5857,$D$4:$D$8763,$D5857)</f>
        <v>4</v>
      </c>
      <c r="H5857" s="7">
        <f>COUNTIFS(Calendar!$E$3:$E$367,LOLP!C5857,Calendar!$D$3:$D$367,LOLP!B5857)</f>
        <v>11</v>
      </c>
      <c r="I5857" s="7">
        <f ca="1">IF($F5857=1,OFFSET(start_norps,LOLP!$D5857+(1-$C5857)*24,LOLP!$B5857)*H5857/G5857,0)</f>
        <v>0</v>
      </c>
      <c r="J5857" s="7">
        <f ca="1">IF($F5857=1,OFFSET(start_33,LOLP!$D5857+(1-$C5857)*24,LOLP!$B5857)*H5857/G5857,0)</f>
        <v>0</v>
      </c>
      <c r="K5857" s="7">
        <f ca="1">IF($F5857,OFFSET(start_40,LOLP!$D5857+(1-$C5857)*24,LOLP!$B5857),0)</f>
        <v>0</v>
      </c>
      <c r="L5857" s="7">
        <f ca="1">IF($F5857,OFFSET(start_50,LOLP!$D5857+(1-$C5857)*24,LOLP!$B5857),0)</f>
        <v>0</v>
      </c>
      <c r="M5857" s="25">
        <f t="shared" ca="1" si="639"/>
        <v>0</v>
      </c>
      <c r="N5857" s="25">
        <f t="shared" ca="1" si="640"/>
        <v>0</v>
      </c>
      <c r="O5857" s="15" t="e">
        <f t="shared" ca="1" si="641"/>
        <v>#DIV/0!</v>
      </c>
      <c r="P5857" s="15" t="e">
        <f t="shared" ca="1" si="642"/>
        <v>#DIV/0!</v>
      </c>
    </row>
    <row r="5858" spans="1:16" x14ac:dyDescent="0.25">
      <c r="A5858" s="1">
        <f t="shared" si="643"/>
        <v>43344</v>
      </c>
      <c r="B5858" s="7">
        <f t="shared" si="638"/>
        <v>9</v>
      </c>
      <c r="C5858" s="4">
        <f>INDEX(Calendar!$E$3:$E$367,MATCH(LOLP!$A5858,Calendar!$B$3:$B$367,0))</f>
        <v>0</v>
      </c>
      <c r="D5858" s="2">
        <f t="shared" si="644"/>
        <v>23</v>
      </c>
      <c r="E5858" s="36">
        <v>26429</v>
      </c>
      <c r="F5858" s="7">
        <f>IFERROR(IF(INDEX('Temperature Data'!$AA$15:$AA$348,MATCH(LOLP!A5858,'Temperature Data'!$B$15:$B$348,0))&gt;IF(B5858=9,$G$2,LOLP!$F$2),1,0),0)</f>
        <v>0</v>
      </c>
      <c r="G5858" s="7">
        <f>SUMIFS(LOLP!$F$4:$F$8763,$C$4:$C$8763,$C5858,$B$4:$B$8763,$B5858,$D$4:$D$8763,$D5858)</f>
        <v>4</v>
      </c>
      <c r="H5858" s="7">
        <f>COUNTIFS(Calendar!$E$3:$E$367,LOLP!C5858,Calendar!$D$3:$D$367,LOLP!B5858)</f>
        <v>11</v>
      </c>
      <c r="I5858" s="7">
        <f ca="1">IF($F5858=1,OFFSET(start_norps,LOLP!$D5858+(1-$C5858)*24,LOLP!$B5858)*H5858/G5858,0)</f>
        <v>0</v>
      </c>
      <c r="J5858" s="7">
        <f ca="1">IF($F5858=1,OFFSET(start_33,LOLP!$D5858+(1-$C5858)*24,LOLP!$B5858)*H5858/G5858,0)</f>
        <v>0</v>
      </c>
      <c r="K5858" s="7">
        <f ca="1">IF($F5858,OFFSET(start_40,LOLP!$D5858+(1-$C5858)*24,LOLP!$B5858),0)</f>
        <v>0</v>
      </c>
      <c r="L5858" s="7">
        <f ca="1">IF($F5858,OFFSET(start_50,LOLP!$D5858+(1-$C5858)*24,LOLP!$B5858),0)</f>
        <v>0</v>
      </c>
      <c r="M5858" s="25">
        <f t="shared" ca="1" si="639"/>
        <v>0</v>
      </c>
      <c r="N5858" s="25">
        <f t="shared" ca="1" si="640"/>
        <v>0</v>
      </c>
      <c r="O5858" s="15" t="e">
        <f t="shared" ca="1" si="641"/>
        <v>#DIV/0!</v>
      </c>
      <c r="P5858" s="15" t="e">
        <f t="shared" ca="1" si="642"/>
        <v>#DIV/0!</v>
      </c>
    </row>
    <row r="5859" spans="1:16" x14ac:dyDescent="0.25">
      <c r="A5859" s="1">
        <f t="shared" si="643"/>
        <v>43344</v>
      </c>
      <c r="B5859" s="7">
        <f t="shared" si="638"/>
        <v>9</v>
      </c>
      <c r="C5859" s="4">
        <f>INDEX(Calendar!$E$3:$E$367,MATCH(LOLP!$A5859,Calendar!$B$3:$B$367,0))</f>
        <v>0</v>
      </c>
      <c r="D5859" s="2">
        <f t="shared" si="644"/>
        <v>24</v>
      </c>
      <c r="E5859" s="36">
        <v>24967</v>
      </c>
      <c r="F5859" s="7">
        <f>IFERROR(IF(INDEX('Temperature Data'!$AA$15:$AA$348,MATCH(LOLP!A5859,'Temperature Data'!$B$15:$B$348,0))&gt;IF(B5859=9,$G$2,LOLP!$F$2),1,0),0)</f>
        <v>0</v>
      </c>
      <c r="G5859" s="7">
        <f>SUMIFS(LOLP!$F$4:$F$8763,$C$4:$C$8763,$C5859,$B$4:$B$8763,$B5859,$D$4:$D$8763,$D5859)</f>
        <v>4</v>
      </c>
      <c r="H5859" s="7">
        <f>COUNTIFS(Calendar!$E$3:$E$367,LOLP!C5859,Calendar!$D$3:$D$367,LOLP!B5859)</f>
        <v>11</v>
      </c>
      <c r="I5859" s="7">
        <f ca="1">IF($F5859=1,OFFSET(start_norps,LOLP!$D5859+(1-$C5859)*24,LOLP!$B5859)*H5859/G5859,0)</f>
        <v>0</v>
      </c>
      <c r="J5859" s="7">
        <f ca="1">IF($F5859=1,OFFSET(start_33,LOLP!$D5859+(1-$C5859)*24,LOLP!$B5859)*H5859/G5859,0)</f>
        <v>0</v>
      </c>
      <c r="K5859" s="7">
        <f ca="1">IF($F5859,OFFSET(start_40,LOLP!$D5859+(1-$C5859)*24,LOLP!$B5859),0)</f>
        <v>0</v>
      </c>
      <c r="L5859" s="7">
        <f ca="1">IF($F5859,OFFSET(start_50,LOLP!$D5859+(1-$C5859)*24,LOLP!$B5859),0)</f>
        <v>0</v>
      </c>
      <c r="M5859" s="25">
        <f t="shared" ca="1" si="639"/>
        <v>0</v>
      </c>
      <c r="N5859" s="25">
        <f t="shared" ca="1" si="640"/>
        <v>0</v>
      </c>
      <c r="O5859" s="15" t="e">
        <f t="shared" ca="1" si="641"/>
        <v>#DIV/0!</v>
      </c>
      <c r="P5859" s="15" t="e">
        <f t="shared" ca="1" si="642"/>
        <v>#DIV/0!</v>
      </c>
    </row>
    <row r="5860" spans="1:16" x14ac:dyDescent="0.25">
      <c r="A5860" s="1">
        <f t="shared" si="643"/>
        <v>43345</v>
      </c>
      <c r="B5860" s="7">
        <f t="shared" si="638"/>
        <v>9</v>
      </c>
      <c r="C5860" s="4">
        <f>INDEX(Calendar!$E$3:$E$367,MATCH(LOLP!$A5860,Calendar!$B$3:$B$367,0))</f>
        <v>0</v>
      </c>
      <c r="D5860" s="2">
        <f t="shared" si="644"/>
        <v>1</v>
      </c>
      <c r="E5860" s="36">
        <v>23752</v>
      </c>
      <c r="F5860" s="7">
        <f>IFERROR(IF(INDEX('Temperature Data'!$AA$15:$AA$348,MATCH(LOLP!A5860,'Temperature Data'!$B$15:$B$348,0))&gt;IF(B5860=9,$G$2,LOLP!$F$2),1,0),0)</f>
        <v>0</v>
      </c>
      <c r="G5860" s="7">
        <f>SUMIFS(LOLP!$F$4:$F$8763,$C$4:$C$8763,$C5860,$B$4:$B$8763,$B5860,$D$4:$D$8763,$D5860)</f>
        <v>4</v>
      </c>
      <c r="H5860" s="7">
        <f>COUNTIFS(Calendar!$E$3:$E$367,LOLP!C5860,Calendar!$D$3:$D$367,LOLP!B5860)</f>
        <v>11</v>
      </c>
      <c r="I5860" s="7">
        <f ca="1">IF($F5860=1,OFFSET(start_norps,LOLP!$D5860+(1-$C5860)*24,LOLP!$B5860)*H5860/G5860,0)</f>
        <v>0</v>
      </c>
      <c r="J5860" s="7">
        <f ca="1">IF($F5860=1,OFFSET(start_33,LOLP!$D5860+(1-$C5860)*24,LOLP!$B5860)*H5860/G5860,0)</f>
        <v>0</v>
      </c>
      <c r="K5860" s="7">
        <f ca="1">IF($F5860,OFFSET(start_40,LOLP!$D5860+(1-$C5860)*24,LOLP!$B5860),0)</f>
        <v>0</v>
      </c>
      <c r="L5860" s="7">
        <f ca="1">IF($F5860,OFFSET(start_50,LOLP!$D5860+(1-$C5860)*24,LOLP!$B5860),0)</f>
        <v>0</v>
      </c>
      <c r="M5860" s="25">
        <f t="shared" ca="1" si="639"/>
        <v>0</v>
      </c>
      <c r="N5860" s="25">
        <f t="shared" ca="1" si="640"/>
        <v>0</v>
      </c>
      <c r="O5860" s="15" t="e">
        <f t="shared" ca="1" si="641"/>
        <v>#DIV/0!</v>
      </c>
      <c r="P5860" s="15" t="e">
        <f t="shared" ca="1" si="642"/>
        <v>#DIV/0!</v>
      </c>
    </row>
    <row r="5861" spans="1:16" x14ac:dyDescent="0.25">
      <c r="A5861" s="1">
        <f t="shared" si="643"/>
        <v>43345</v>
      </c>
      <c r="B5861" s="7">
        <f t="shared" si="638"/>
        <v>9</v>
      </c>
      <c r="C5861" s="4">
        <f>INDEX(Calendar!$E$3:$E$367,MATCH(LOLP!$A5861,Calendar!$B$3:$B$367,0))</f>
        <v>0</v>
      </c>
      <c r="D5861" s="2">
        <f t="shared" si="644"/>
        <v>2</v>
      </c>
      <c r="E5861" s="36">
        <v>22767</v>
      </c>
      <c r="F5861" s="7">
        <f>IFERROR(IF(INDEX('Temperature Data'!$AA$15:$AA$348,MATCH(LOLP!A5861,'Temperature Data'!$B$15:$B$348,0))&gt;IF(B5861=9,$G$2,LOLP!$F$2),1,0),0)</f>
        <v>0</v>
      </c>
      <c r="G5861" s="7">
        <f>SUMIFS(LOLP!$F$4:$F$8763,$C$4:$C$8763,$C5861,$B$4:$B$8763,$B5861,$D$4:$D$8763,$D5861)</f>
        <v>4</v>
      </c>
      <c r="H5861" s="7">
        <f>COUNTIFS(Calendar!$E$3:$E$367,LOLP!C5861,Calendar!$D$3:$D$367,LOLP!B5861)</f>
        <v>11</v>
      </c>
      <c r="I5861" s="7">
        <f ca="1">IF($F5861=1,OFFSET(start_norps,LOLP!$D5861+(1-$C5861)*24,LOLP!$B5861)*H5861/G5861,0)</f>
        <v>0</v>
      </c>
      <c r="J5861" s="7">
        <f ca="1">IF($F5861=1,OFFSET(start_33,LOLP!$D5861+(1-$C5861)*24,LOLP!$B5861)*H5861/G5861,0)</f>
        <v>0</v>
      </c>
      <c r="K5861" s="7">
        <f ca="1">IF($F5861,OFFSET(start_40,LOLP!$D5861+(1-$C5861)*24,LOLP!$B5861),0)</f>
        <v>0</v>
      </c>
      <c r="L5861" s="7">
        <f ca="1">IF($F5861,OFFSET(start_50,LOLP!$D5861+(1-$C5861)*24,LOLP!$B5861),0)</f>
        <v>0</v>
      </c>
      <c r="M5861" s="25">
        <f t="shared" ca="1" si="639"/>
        <v>0</v>
      </c>
      <c r="N5861" s="25">
        <f t="shared" ca="1" si="640"/>
        <v>0</v>
      </c>
      <c r="O5861" s="15" t="e">
        <f t="shared" ca="1" si="641"/>
        <v>#DIV/0!</v>
      </c>
      <c r="P5861" s="15" t="e">
        <f t="shared" ca="1" si="642"/>
        <v>#DIV/0!</v>
      </c>
    </row>
    <row r="5862" spans="1:16" x14ac:dyDescent="0.25">
      <c r="A5862" s="1">
        <f t="shared" si="643"/>
        <v>43345</v>
      </c>
      <c r="B5862" s="7">
        <f t="shared" si="638"/>
        <v>9</v>
      </c>
      <c r="C5862" s="4">
        <f>INDEX(Calendar!$E$3:$E$367,MATCH(LOLP!$A5862,Calendar!$B$3:$B$367,0))</f>
        <v>0</v>
      </c>
      <c r="D5862" s="2">
        <f t="shared" si="644"/>
        <v>3</v>
      </c>
      <c r="E5862" s="36">
        <v>22232</v>
      </c>
      <c r="F5862" s="7">
        <f>IFERROR(IF(INDEX('Temperature Data'!$AA$15:$AA$348,MATCH(LOLP!A5862,'Temperature Data'!$B$15:$B$348,0))&gt;IF(B5862=9,$G$2,LOLP!$F$2),1,0),0)</f>
        <v>0</v>
      </c>
      <c r="G5862" s="7">
        <f>SUMIFS(LOLP!$F$4:$F$8763,$C$4:$C$8763,$C5862,$B$4:$B$8763,$B5862,$D$4:$D$8763,$D5862)</f>
        <v>4</v>
      </c>
      <c r="H5862" s="7">
        <f>COUNTIFS(Calendar!$E$3:$E$367,LOLP!C5862,Calendar!$D$3:$D$367,LOLP!B5862)</f>
        <v>11</v>
      </c>
      <c r="I5862" s="7">
        <f ca="1">IF($F5862=1,OFFSET(start_norps,LOLP!$D5862+(1-$C5862)*24,LOLP!$B5862)*H5862/G5862,0)</f>
        <v>0</v>
      </c>
      <c r="J5862" s="7">
        <f ca="1">IF($F5862=1,OFFSET(start_33,LOLP!$D5862+(1-$C5862)*24,LOLP!$B5862)*H5862/G5862,0)</f>
        <v>0</v>
      </c>
      <c r="K5862" s="7">
        <f ca="1">IF($F5862,OFFSET(start_40,LOLP!$D5862+(1-$C5862)*24,LOLP!$B5862),0)</f>
        <v>0</v>
      </c>
      <c r="L5862" s="7">
        <f ca="1">IF($F5862,OFFSET(start_50,LOLP!$D5862+(1-$C5862)*24,LOLP!$B5862),0)</f>
        <v>0</v>
      </c>
      <c r="M5862" s="25">
        <f t="shared" ca="1" si="639"/>
        <v>0</v>
      </c>
      <c r="N5862" s="25">
        <f t="shared" ca="1" si="640"/>
        <v>0</v>
      </c>
      <c r="O5862" s="15" t="e">
        <f t="shared" ca="1" si="641"/>
        <v>#DIV/0!</v>
      </c>
      <c r="P5862" s="15" t="e">
        <f t="shared" ca="1" si="642"/>
        <v>#DIV/0!</v>
      </c>
    </row>
    <row r="5863" spans="1:16" x14ac:dyDescent="0.25">
      <c r="A5863" s="1">
        <f t="shared" si="643"/>
        <v>43345</v>
      </c>
      <c r="B5863" s="7">
        <f t="shared" si="638"/>
        <v>9</v>
      </c>
      <c r="C5863" s="4">
        <f>INDEX(Calendar!$E$3:$E$367,MATCH(LOLP!$A5863,Calendar!$B$3:$B$367,0))</f>
        <v>0</v>
      </c>
      <c r="D5863" s="2">
        <f t="shared" si="644"/>
        <v>4</v>
      </c>
      <c r="E5863" s="36">
        <v>22021</v>
      </c>
      <c r="F5863" s="7">
        <f>IFERROR(IF(INDEX('Temperature Data'!$AA$15:$AA$348,MATCH(LOLP!A5863,'Temperature Data'!$B$15:$B$348,0))&gt;IF(B5863=9,$G$2,LOLP!$F$2),1,0),0)</f>
        <v>0</v>
      </c>
      <c r="G5863" s="7">
        <f>SUMIFS(LOLP!$F$4:$F$8763,$C$4:$C$8763,$C5863,$B$4:$B$8763,$B5863,$D$4:$D$8763,$D5863)</f>
        <v>4</v>
      </c>
      <c r="H5863" s="7">
        <f>COUNTIFS(Calendar!$E$3:$E$367,LOLP!C5863,Calendar!$D$3:$D$367,LOLP!B5863)</f>
        <v>11</v>
      </c>
      <c r="I5863" s="7">
        <f ca="1">IF($F5863=1,OFFSET(start_norps,LOLP!$D5863+(1-$C5863)*24,LOLP!$B5863)*H5863/G5863,0)</f>
        <v>0</v>
      </c>
      <c r="J5863" s="7">
        <f ca="1">IF($F5863=1,OFFSET(start_33,LOLP!$D5863+(1-$C5863)*24,LOLP!$B5863)*H5863/G5863,0)</f>
        <v>0</v>
      </c>
      <c r="K5863" s="7">
        <f ca="1">IF($F5863,OFFSET(start_40,LOLP!$D5863+(1-$C5863)*24,LOLP!$B5863),0)</f>
        <v>0</v>
      </c>
      <c r="L5863" s="7">
        <f ca="1">IF($F5863,OFFSET(start_50,LOLP!$D5863+(1-$C5863)*24,LOLP!$B5863),0)</f>
        <v>0</v>
      </c>
      <c r="M5863" s="25">
        <f t="shared" ca="1" si="639"/>
        <v>0</v>
      </c>
      <c r="N5863" s="25">
        <f t="shared" ca="1" si="640"/>
        <v>0</v>
      </c>
      <c r="O5863" s="15" t="e">
        <f t="shared" ca="1" si="641"/>
        <v>#DIV/0!</v>
      </c>
      <c r="P5863" s="15" t="e">
        <f t="shared" ca="1" si="642"/>
        <v>#DIV/0!</v>
      </c>
    </row>
    <row r="5864" spans="1:16" x14ac:dyDescent="0.25">
      <c r="A5864" s="1">
        <f t="shared" si="643"/>
        <v>43345</v>
      </c>
      <c r="B5864" s="7">
        <f t="shared" si="638"/>
        <v>9</v>
      </c>
      <c r="C5864" s="4">
        <f>INDEX(Calendar!$E$3:$E$367,MATCH(LOLP!$A5864,Calendar!$B$3:$B$367,0))</f>
        <v>0</v>
      </c>
      <c r="D5864" s="2">
        <f t="shared" si="644"/>
        <v>5</v>
      </c>
      <c r="E5864" s="36">
        <v>22183</v>
      </c>
      <c r="F5864" s="7">
        <f>IFERROR(IF(INDEX('Temperature Data'!$AA$15:$AA$348,MATCH(LOLP!A5864,'Temperature Data'!$B$15:$B$348,0))&gt;IF(B5864=9,$G$2,LOLP!$F$2),1,0),0)</f>
        <v>0</v>
      </c>
      <c r="G5864" s="7">
        <f>SUMIFS(LOLP!$F$4:$F$8763,$C$4:$C$8763,$C5864,$B$4:$B$8763,$B5864,$D$4:$D$8763,$D5864)</f>
        <v>4</v>
      </c>
      <c r="H5864" s="7">
        <f>COUNTIFS(Calendar!$E$3:$E$367,LOLP!C5864,Calendar!$D$3:$D$367,LOLP!B5864)</f>
        <v>11</v>
      </c>
      <c r="I5864" s="7">
        <f ca="1">IF($F5864=1,OFFSET(start_norps,LOLP!$D5864+(1-$C5864)*24,LOLP!$B5864)*H5864/G5864,0)</f>
        <v>0</v>
      </c>
      <c r="J5864" s="7">
        <f ca="1">IF($F5864=1,OFFSET(start_33,LOLP!$D5864+(1-$C5864)*24,LOLP!$B5864)*H5864/G5864,0)</f>
        <v>0</v>
      </c>
      <c r="K5864" s="7">
        <f ca="1">IF($F5864,OFFSET(start_40,LOLP!$D5864+(1-$C5864)*24,LOLP!$B5864),0)</f>
        <v>0</v>
      </c>
      <c r="L5864" s="7">
        <f ca="1">IF($F5864,OFFSET(start_50,LOLP!$D5864+(1-$C5864)*24,LOLP!$B5864),0)</f>
        <v>0</v>
      </c>
      <c r="M5864" s="25">
        <f t="shared" ca="1" si="639"/>
        <v>0</v>
      </c>
      <c r="N5864" s="25">
        <f t="shared" ca="1" si="640"/>
        <v>0</v>
      </c>
      <c r="O5864" s="15" t="e">
        <f t="shared" ca="1" si="641"/>
        <v>#DIV/0!</v>
      </c>
      <c r="P5864" s="15" t="e">
        <f t="shared" ca="1" si="642"/>
        <v>#DIV/0!</v>
      </c>
    </row>
    <row r="5865" spans="1:16" x14ac:dyDescent="0.25">
      <c r="A5865" s="1">
        <f t="shared" si="643"/>
        <v>43345</v>
      </c>
      <c r="B5865" s="7">
        <f t="shared" si="638"/>
        <v>9</v>
      </c>
      <c r="C5865" s="4">
        <f>INDEX(Calendar!$E$3:$E$367,MATCH(LOLP!$A5865,Calendar!$B$3:$B$367,0))</f>
        <v>0</v>
      </c>
      <c r="D5865" s="2">
        <f t="shared" si="644"/>
        <v>6</v>
      </c>
      <c r="E5865" s="36">
        <v>22481</v>
      </c>
      <c r="F5865" s="7">
        <f>IFERROR(IF(INDEX('Temperature Data'!$AA$15:$AA$348,MATCH(LOLP!A5865,'Temperature Data'!$B$15:$B$348,0))&gt;IF(B5865=9,$G$2,LOLP!$F$2),1,0),0)</f>
        <v>0</v>
      </c>
      <c r="G5865" s="7">
        <f>SUMIFS(LOLP!$F$4:$F$8763,$C$4:$C$8763,$C5865,$B$4:$B$8763,$B5865,$D$4:$D$8763,$D5865)</f>
        <v>4</v>
      </c>
      <c r="H5865" s="7">
        <f>COUNTIFS(Calendar!$E$3:$E$367,LOLP!C5865,Calendar!$D$3:$D$367,LOLP!B5865)</f>
        <v>11</v>
      </c>
      <c r="I5865" s="7">
        <f ca="1">IF($F5865=1,OFFSET(start_norps,LOLP!$D5865+(1-$C5865)*24,LOLP!$B5865)*H5865/G5865,0)</f>
        <v>0</v>
      </c>
      <c r="J5865" s="7">
        <f ca="1">IF($F5865=1,OFFSET(start_33,LOLP!$D5865+(1-$C5865)*24,LOLP!$B5865)*H5865/G5865,0)</f>
        <v>0</v>
      </c>
      <c r="K5865" s="7">
        <f ca="1">IF($F5865,OFFSET(start_40,LOLP!$D5865+(1-$C5865)*24,LOLP!$B5865),0)</f>
        <v>0</v>
      </c>
      <c r="L5865" s="7">
        <f ca="1">IF($F5865,OFFSET(start_50,LOLP!$D5865+(1-$C5865)*24,LOLP!$B5865),0)</f>
        <v>0</v>
      </c>
      <c r="M5865" s="25">
        <f t="shared" ca="1" si="639"/>
        <v>0</v>
      </c>
      <c r="N5865" s="25">
        <f t="shared" ca="1" si="640"/>
        <v>0</v>
      </c>
      <c r="O5865" s="15" t="e">
        <f t="shared" ca="1" si="641"/>
        <v>#DIV/0!</v>
      </c>
      <c r="P5865" s="15" t="e">
        <f t="shared" ca="1" si="642"/>
        <v>#DIV/0!</v>
      </c>
    </row>
    <row r="5866" spans="1:16" x14ac:dyDescent="0.25">
      <c r="A5866" s="1">
        <f t="shared" si="643"/>
        <v>43345</v>
      </c>
      <c r="B5866" s="7">
        <f t="shared" si="638"/>
        <v>9</v>
      </c>
      <c r="C5866" s="4">
        <f>INDEX(Calendar!$E$3:$E$367,MATCH(LOLP!$A5866,Calendar!$B$3:$B$367,0))</f>
        <v>0</v>
      </c>
      <c r="D5866" s="2">
        <f t="shared" si="644"/>
        <v>7</v>
      </c>
      <c r="E5866" s="36">
        <v>22560</v>
      </c>
      <c r="F5866" s="7">
        <f>IFERROR(IF(INDEX('Temperature Data'!$AA$15:$AA$348,MATCH(LOLP!A5866,'Temperature Data'!$B$15:$B$348,0))&gt;IF(B5866=9,$G$2,LOLP!$F$2),1,0),0)</f>
        <v>0</v>
      </c>
      <c r="G5866" s="7">
        <f>SUMIFS(LOLP!$F$4:$F$8763,$C$4:$C$8763,$C5866,$B$4:$B$8763,$B5866,$D$4:$D$8763,$D5866)</f>
        <v>4</v>
      </c>
      <c r="H5866" s="7">
        <f>COUNTIFS(Calendar!$E$3:$E$367,LOLP!C5866,Calendar!$D$3:$D$367,LOLP!B5866)</f>
        <v>11</v>
      </c>
      <c r="I5866" s="7">
        <f ca="1">IF($F5866=1,OFFSET(start_norps,LOLP!$D5866+(1-$C5866)*24,LOLP!$B5866)*H5866/G5866,0)</f>
        <v>0</v>
      </c>
      <c r="J5866" s="7">
        <f ca="1">IF($F5866=1,OFFSET(start_33,LOLP!$D5866+(1-$C5866)*24,LOLP!$B5866)*H5866/G5866,0)</f>
        <v>0</v>
      </c>
      <c r="K5866" s="7">
        <f ca="1">IF($F5866,OFFSET(start_40,LOLP!$D5866+(1-$C5866)*24,LOLP!$B5866),0)</f>
        <v>0</v>
      </c>
      <c r="L5866" s="7">
        <f ca="1">IF($F5866,OFFSET(start_50,LOLP!$D5866+(1-$C5866)*24,LOLP!$B5866),0)</f>
        <v>0</v>
      </c>
      <c r="M5866" s="25">
        <f t="shared" ca="1" si="639"/>
        <v>0</v>
      </c>
      <c r="N5866" s="25">
        <f t="shared" ca="1" si="640"/>
        <v>0</v>
      </c>
      <c r="O5866" s="15" t="e">
        <f t="shared" ca="1" si="641"/>
        <v>#DIV/0!</v>
      </c>
      <c r="P5866" s="15" t="e">
        <f t="shared" ca="1" si="642"/>
        <v>#DIV/0!</v>
      </c>
    </row>
    <row r="5867" spans="1:16" x14ac:dyDescent="0.25">
      <c r="A5867" s="1">
        <f t="shared" si="643"/>
        <v>43345</v>
      </c>
      <c r="B5867" s="7">
        <f t="shared" si="638"/>
        <v>9</v>
      </c>
      <c r="C5867" s="4">
        <f>INDEX(Calendar!$E$3:$E$367,MATCH(LOLP!$A5867,Calendar!$B$3:$B$367,0))</f>
        <v>0</v>
      </c>
      <c r="D5867" s="2">
        <f t="shared" si="644"/>
        <v>8</v>
      </c>
      <c r="E5867" s="36">
        <v>23423</v>
      </c>
      <c r="F5867" s="7">
        <f>IFERROR(IF(INDEX('Temperature Data'!$AA$15:$AA$348,MATCH(LOLP!A5867,'Temperature Data'!$B$15:$B$348,0))&gt;IF(B5867=9,$G$2,LOLP!$F$2),1,0),0)</f>
        <v>0</v>
      </c>
      <c r="G5867" s="7">
        <f>SUMIFS(LOLP!$F$4:$F$8763,$C$4:$C$8763,$C5867,$B$4:$B$8763,$B5867,$D$4:$D$8763,$D5867)</f>
        <v>4</v>
      </c>
      <c r="H5867" s="7">
        <f>COUNTIFS(Calendar!$E$3:$E$367,LOLP!C5867,Calendar!$D$3:$D$367,LOLP!B5867)</f>
        <v>11</v>
      </c>
      <c r="I5867" s="7">
        <f ca="1">IF($F5867=1,OFFSET(start_norps,LOLP!$D5867+(1-$C5867)*24,LOLP!$B5867)*H5867/G5867,0)</f>
        <v>0</v>
      </c>
      <c r="J5867" s="7">
        <f ca="1">IF($F5867=1,OFFSET(start_33,LOLP!$D5867+(1-$C5867)*24,LOLP!$B5867)*H5867/G5867,0)</f>
        <v>0</v>
      </c>
      <c r="K5867" s="7">
        <f ca="1">IF($F5867,OFFSET(start_40,LOLP!$D5867+(1-$C5867)*24,LOLP!$B5867),0)</f>
        <v>0</v>
      </c>
      <c r="L5867" s="7">
        <f ca="1">IF($F5867,OFFSET(start_50,LOLP!$D5867+(1-$C5867)*24,LOLP!$B5867),0)</f>
        <v>0</v>
      </c>
      <c r="M5867" s="25">
        <f t="shared" ca="1" si="639"/>
        <v>0</v>
      </c>
      <c r="N5867" s="25">
        <f t="shared" ca="1" si="640"/>
        <v>0</v>
      </c>
      <c r="O5867" s="15" t="e">
        <f t="shared" ca="1" si="641"/>
        <v>#DIV/0!</v>
      </c>
      <c r="P5867" s="15" t="e">
        <f t="shared" ca="1" si="642"/>
        <v>#DIV/0!</v>
      </c>
    </row>
    <row r="5868" spans="1:16" x14ac:dyDescent="0.25">
      <c r="A5868" s="1">
        <f t="shared" si="643"/>
        <v>43345</v>
      </c>
      <c r="B5868" s="7">
        <f t="shared" si="638"/>
        <v>9</v>
      </c>
      <c r="C5868" s="4">
        <f>INDEX(Calendar!$E$3:$E$367,MATCH(LOLP!$A5868,Calendar!$B$3:$B$367,0))</f>
        <v>0</v>
      </c>
      <c r="D5868" s="2">
        <f t="shared" si="644"/>
        <v>9</v>
      </c>
      <c r="E5868" s="36">
        <v>23878</v>
      </c>
      <c r="F5868" s="7">
        <f>IFERROR(IF(INDEX('Temperature Data'!$AA$15:$AA$348,MATCH(LOLP!A5868,'Temperature Data'!$B$15:$B$348,0))&gt;IF(B5868=9,$G$2,LOLP!$F$2),1,0),0)</f>
        <v>0</v>
      </c>
      <c r="G5868" s="7">
        <f>SUMIFS(LOLP!$F$4:$F$8763,$C$4:$C$8763,$C5868,$B$4:$B$8763,$B5868,$D$4:$D$8763,$D5868)</f>
        <v>4</v>
      </c>
      <c r="H5868" s="7">
        <f>COUNTIFS(Calendar!$E$3:$E$367,LOLP!C5868,Calendar!$D$3:$D$367,LOLP!B5868)</f>
        <v>11</v>
      </c>
      <c r="I5868" s="7">
        <f ca="1">IF($F5868=1,OFFSET(start_norps,LOLP!$D5868+(1-$C5868)*24,LOLP!$B5868)*H5868/G5868,0)</f>
        <v>0</v>
      </c>
      <c r="J5868" s="7">
        <f ca="1">IF($F5868=1,OFFSET(start_33,LOLP!$D5868+(1-$C5868)*24,LOLP!$B5868)*H5868/G5868,0)</f>
        <v>0</v>
      </c>
      <c r="K5868" s="7">
        <f ca="1">IF($F5868,OFFSET(start_40,LOLP!$D5868+(1-$C5868)*24,LOLP!$B5868),0)</f>
        <v>0</v>
      </c>
      <c r="L5868" s="7">
        <f ca="1">IF($F5868,OFFSET(start_50,LOLP!$D5868+(1-$C5868)*24,LOLP!$B5868),0)</f>
        <v>0</v>
      </c>
      <c r="M5868" s="25">
        <f t="shared" ca="1" si="639"/>
        <v>0</v>
      </c>
      <c r="N5868" s="25">
        <f t="shared" ca="1" si="640"/>
        <v>0</v>
      </c>
      <c r="O5868" s="15" t="e">
        <f t="shared" ca="1" si="641"/>
        <v>#DIV/0!</v>
      </c>
      <c r="P5868" s="15" t="e">
        <f t="shared" ca="1" si="642"/>
        <v>#DIV/0!</v>
      </c>
    </row>
    <row r="5869" spans="1:16" x14ac:dyDescent="0.25">
      <c r="A5869" s="1">
        <f t="shared" si="643"/>
        <v>43345</v>
      </c>
      <c r="B5869" s="7">
        <f t="shared" si="638"/>
        <v>9</v>
      </c>
      <c r="C5869" s="4">
        <f>INDEX(Calendar!$E$3:$E$367,MATCH(LOLP!$A5869,Calendar!$B$3:$B$367,0))</f>
        <v>0</v>
      </c>
      <c r="D5869" s="2">
        <f t="shared" si="644"/>
        <v>10</v>
      </c>
      <c r="E5869" s="36">
        <v>24013</v>
      </c>
      <c r="F5869" s="7">
        <f>IFERROR(IF(INDEX('Temperature Data'!$AA$15:$AA$348,MATCH(LOLP!A5869,'Temperature Data'!$B$15:$B$348,0))&gt;IF(B5869=9,$G$2,LOLP!$F$2),1,0),0)</f>
        <v>0</v>
      </c>
      <c r="G5869" s="7">
        <f>SUMIFS(LOLP!$F$4:$F$8763,$C$4:$C$8763,$C5869,$B$4:$B$8763,$B5869,$D$4:$D$8763,$D5869)</f>
        <v>4</v>
      </c>
      <c r="H5869" s="7">
        <f>COUNTIFS(Calendar!$E$3:$E$367,LOLP!C5869,Calendar!$D$3:$D$367,LOLP!B5869)</f>
        <v>11</v>
      </c>
      <c r="I5869" s="7">
        <f ca="1">IF($F5869=1,OFFSET(start_norps,LOLP!$D5869+(1-$C5869)*24,LOLP!$B5869)*H5869/G5869,0)</f>
        <v>0</v>
      </c>
      <c r="J5869" s="7">
        <f ca="1">IF($F5869=1,OFFSET(start_33,LOLP!$D5869+(1-$C5869)*24,LOLP!$B5869)*H5869/G5869,0)</f>
        <v>0</v>
      </c>
      <c r="K5869" s="7">
        <f ca="1">IF($F5869,OFFSET(start_40,LOLP!$D5869+(1-$C5869)*24,LOLP!$B5869),0)</f>
        <v>0</v>
      </c>
      <c r="L5869" s="7">
        <f ca="1">IF($F5869,OFFSET(start_50,LOLP!$D5869+(1-$C5869)*24,LOLP!$B5869),0)</f>
        <v>0</v>
      </c>
      <c r="M5869" s="25">
        <f t="shared" ca="1" si="639"/>
        <v>0</v>
      </c>
      <c r="N5869" s="25">
        <f t="shared" ca="1" si="640"/>
        <v>0</v>
      </c>
      <c r="O5869" s="15" t="e">
        <f t="shared" ca="1" si="641"/>
        <v>#DIV/0!</v>
      </c>
      <c r="P5869" s="15" t="e">
        <f t="shared" ca="1" si="642"/>
        <v>#DIV/0!</v>
      </c>
    </row>
    <row r="5870" spans="1:16" x14ac:dyDescent="0.25">
      <c r="A5870" s="1">
        <f t="shared" si="643"/>
        <v>43345</v>
      </c>
      <c r="B5870" s="7">
        <f t="shared" si="638"/>
        <v>9</v>
      </c>
      <c r="C5870" s="4">
        <f>INDEX(Calendar!$E$3:$E$367,MATCH(LOLP!$A5870,Calendar!$B$3:$B$367,0))</f>
        <v>0</v>
      </c>
      <c r="D5870" s="2">
        <f t="shared" si="644"/>
        <v>11</v>
      </c>
      <c r="E5870" s="36">
        <v>24333</v>
      </c>
      <c r="F5870" s="7">
        <f>IFERROR(IF(INDEX('Temperature Data'!$AA$15:$AA$348,MATCH(LOLP!A5870,'Temperature Data'!$B$15:$B$348,0))&gt;IF(B5870=9,$G$2,LOLP!$F$2),1,0),0)</f>
        <v>0</v>
      </c>
      <c r="G5870" s="7">
        <f>SUMIFS(LOLP!$F$4:$F$8763,$C$4:$C$8763,$C5870,$B$4:$B$8763,$B5870,$D$4:$D$8763,$D5870)</f>
        <v>4</v>
      </c>
      <c r="H5870" s="7">
        <f>COUNTIFS(Calendar!$E$3:$E$367,LOLP!C5870,Calendar!$D$3:$D$367,LOLP!B5870)</f>
        <v>11</v>
      </c>
      <c r="I5870" s="7">
        <f ca="1">IF($F5870=1,OFFSET(start_norps,LOLP!$D5870+(1-$C5870)*24,LOLP!$B5870)*H5870/G5870,0)</f>
        <v>0</v>
      </c>
      <c r="J5870" s="7">
        <f ca="1">IF($F5870=1,OFFSET(start_33,LOLP!$D5870+(1-$C5870)*24,LOLP!$B5870)*H5870/G5870,0)</f>
        <v>0</v>
      </c>
      <c r="K5870" s="7">
        <f ca="1">IF($F5870,OFFSET(start_40,LOLP!$D5870+(1-$C5870)*24,LOLP!$B5870),0)</f>
        <v>0</v>
      </c>
      <c r="L5870" s="7">
        <f ca="1">IF($F5870,OFFSET(start_50,LOLP!$D5870+(1-$C5870)*24,LOLP!$B5870),0)</f>
        <v>0</v>
      </c>
      <c r="M5870" s="25">
        <f t="shared" ca="1" si="639"/>
        <v>0</v>
      </c>
      <c r="N5870" s="25">
        <f t="shared" ca="1" si="640"/>
        <v>0</v>
      </c>
      <c r="O5870" s="15" t="e">
        <f t="shared" ca="1" si="641"/>
        <v>#DIV/0!</v>
      </c>
      <c r="P5870" s="15" t="e">
        <f t="shared" ca="1" si="642"/>
        <v>#DIV/0!</v>
      </c>
    </row>
    <row r="5871" spans="1:16" x14ac:dyDescent="0.25">
      <c r="A5871" s="1">
        <f t="shared" si="643"/>
        <v>43345</v>
      </c>
      <c r="B5871" s="7">
        <f t="shared" si="638"/>
        <v>9</v>
      </c>
      <c r="C5871" s="4">
        <f>INDEX(Calendar!$E$3:$E$367,MATCH(LOLP!$A5871,Calendar!$B$3:$B$367,0))</f>
        <v>0</v>
      </c>
      <c r="D5871" s="2">
        <f t="shared" si="644"/>
        <v>12</v>
      </c>
      <c r="E5871" s="36">
        <v>25064</v>
      </c>
      <c r="F5871" s="7">
        <f>IFERROR(IF(INDEX('Temperature Data'!$AA$15:$AA$348,MATCH(LOLP!A5871,'Temperature Data'!$B$15:$B$348,0))&gt;IF(B5871=9,$G$2,LOLP!$F$2),1,0),0)</f>
        <v>0</v>
      </c>
      <c r="G5871" s="7">
        <f>SUMIFS(LOLP!$F$4:$F$8763,$C$4:$C$8763,$C5871,$B$4:$B$8763,$B5871,$D$4:$D$8763,$D5871)</f>
        <v>4</v>
      </c>
      <c r="H5871" s="7">
        <f>COUNTIFS(Calendar!$E$3:$E$367,LOLP!C5871,Calendar!$D$3:$D$367,LOLP!B5871)</f>
        <v>11</v>
      </c>
      <c r="I5871" s="7">
        <f ca="1">IF($F5871=1,OFFSET(start_norps,LOLP!$D5871+(1-$C5871)*24,LOLP!$B5871)*H5871/G5871,0)</f>
        <v>0</v>
      </c>
      <c r="J5871" s="7">
        <f ca="1">IF($F5871=1,OFFSET(start_33,LOLP!$D5871+(1-$C5871)*24,LOLP!$B5871)*H5871/G5871,0)</f>
        <v>0</v>
      </c>
      <c r="K5871" s="7">
        <f ca="1">IF($F5871,OFFSET(start_40,LOLP!$D5871+(1-$C5871)*24,LOLP!$B5871),0)</f>
        <v>0</v>
      </c>
      <c r="L5871" s="7">
        <f ca="1">IF($F5871,OFFSET(start_50,LOLP!$D5871+(1-$C5871)*24,LOLP!$B5871),0)</f>
        <v>0</v>
      </c>
      <c r="M5871" s="25">
        <f t="shared" ca="1" si="639"/>
        <v>0</v>
      </c>
      <c r="N5871" s="25">
        <f t="shared" ca="1" si="640"/>
        <v>0</v>
      </c>
      <c r="O5871" s="15" t="e">
        <f t="shared" ca="1" si="641"/>
        <v>#DIV/0!</v>
      </c>
      <c r="P5871" s="15" t="e">
        <f t="shared" ca="1" si="642"/>
        <v>#DIV/0!</v>
      </c>
    </row>
    <row r="5872" spans="1:16" x14ac:dyDescent="0.25">
      <c r="A5872" s="1">
        <f t="shared" si="643"/>
        <v>43345</v>
      </c>
      <c r="B5872" s="7">
        <f t="shared" si="638"/>
        <v>9</v>
      </c>
      <c r="C5872" s="4">
        <f>INDEX(Calendar!$E$3:$E$367,MATCH(LOLP!$A5872,Calendar!$B$3:$B$367,0))</f>
        <v>0</v>
      </c>
      <c r="D5872" s="2">
        <f t="shared" si="644"/>
        <v>13</v>
      </c>
      <c r="E5872" s="36">
        <v>26328</v>
      </c>
      <c r="F5872" s="7">
        <f>IFERROR(IF(INDEX('Temperature Data'!$AA$15:$AA$348,MATCH(LOLP!A5872,'Temperature Data'!$B$15:$B$348,0))&gt;IF(B5872=9,$G$2,LOLP!$F$2),1,0),0)</f>
        <v>0</v>
      </c>
      <c r="G5872" s="7">
        <f>SUMIFS(LOLP!$F$4:$F$8763,$C$4:$C$8763,$C5872,$B$4:$B$8763,$B5872,$D$4:$D$8763,$D5872)</f>
        <v>4</v>
      </c>
      <c r="H5872" s="7">
        <f>COUNTIFS(Calendar!$E$3:$E$367,LOLP!C5872,Calendar!$D$3:$D$367,LOLP!B5872)</f>
        <v>11</v>
      </c>
      <c r="I5872" s="7">
        <f ca="1">IF($F5872=1,OFFSET(start_norps,LOLP!$D5872+(1-$C5872)*24,LOLP!$B5872)*H5872/G5872,0)</f>
        <v>0</v>
      </c>
      <c r="J5872" s="7">
        <f ca="1">IF($F5872=1,OFFSET(start_33,LOLP!$D5872+(1-$C5872)*24,LOLP!$B5872)*H5872/G5872,0)</f>
        <v>0</v>
      </c>
      <c r="K5872" s="7">
        <f ca="1">IF($F5872,OFFSET(start_40,LOLP!$D5872+(1-$C5872)*24,LOLP!$B5872),0)</f>
        <v>0</v>
      </c>
      <c r="L5872" s="7">
        <f ca="1">IF($F5872,OFFSET(start_50,LOLP!$D5872+(1-$C5872)*24,LOLP!$B5872),0)</f>
        <v>0</v>
      </c>
      <c r="M5872" s="25">
        <f t="shared" ca="1" si="639"/>
        <v>0</v>
      </c>
      <c r="N5872" s="25">
        <f t="shared" ca="1" si="640"/>
        <v>0</v>
      </c>
      <c r="O5872" s="15" t="e">
        <f t="shared" ca="1" si="641"/>
        <v>#DIV/0!</v>
      </c>
      <c r="P5872" s="15" t="e">
        <f t="shared" ca="1" si="642"/>
        <v>#DIV/0!</v>
      </c>
    </row>
    <row r="5873" spans="1:16" x14ac:dyDescent="0.25">
      <c r="A5873" s="1">
        <f t="shared" si="643"/>
        <v>43345</v>
      </c>
      <c r="B5873" s="7">
        <f t="shared" si="638"/>
        <v>9</v>
      </c>
      <c r="C5873" s="4">
        <f>INDEX(Calendar!$E$3:$E$367,MATCH(LOLP!$A5873,Calendar!$B$3:$B$367,0))</f>
        <v>0</v>
      </c>
      <c r="D5873" s="2">
        <f t="shared" si="644"/>
        <v>14</v>
      </c>
      <c r="E5873" s="36">
        <v>27771</v>
      </c>
      <c r="F5873" s="7">
        <f>IFERROR(IF(INDEX('Temperature Data'!$AA$15:$AA$348,MATCH(LOLP!A5873,'Temperature Data'!$B$15:$B$348,0))&gt;IF(B5873=9,$G$2,LOLP!$F$2),1,0),0)</f>
        <v>0</v>
      </c>
      <c r="G5873" s="7">
        <f>SUMIFS(LOLP!$F$4:$F$8763,$C$4:$C$8763,$C5873,$B$4:$B$8763,$B5873,$D$4:$D$8763,$D5873)</f>
        <v>4</v>
      </c>
      <c r="H5873" s="7">
        <f>COUNTIFS(Calendar!$E$3:$E$367,LOLP!C5873,Calendar!$D$3:$D$367,LOLP!B5873)</f>
        <v>11</v>
      </c>
      <c r="I5873" s="7">
        <f ca="1">IF($F5873=1,OFFSET(start_norps,LOLP!$D5873+(1-$C5873)*24,LOLP!$B5873)*H5873/G5873,0)</f>
        <v>0</v>
      </c>
      <c r="J5873" s="7">
        <f ca="1">IF($F5873=1,OFFSET(start_33,LOLP!$D5873+(1-$C5873)*24,LOLP!$B5873)*H5873/G5873,0)</f>
        <v>0</v>
      </c>
      <c r="K5873" s="7">
        <f ca="1">IF($F5873,OFFSET(start_40,LOLP!$D5873+(1-$C5873)*24,LOLP!$B5873),0)</f>
        <v>0</v>
      </c>
      <c r="L5873" s="7">
        <f ca="1">IF($F5873,OFFSET(start_50,LOLP!$D5873+(1-$C5873)*24,LOLP!$B5873),0)</f>
        <v>0</v>
      </c>
      <c r="M5873" s="25">
        <f t="shared" ca="1" si="639"/>
        <v>0</v>
      </c>
      <c r="N5873" s="25">
        <f t="shared" ca="1" si="640"/>
        <v>0</v>
      </c>
      <c r="O5873" s="15" t="e">
        <f t="shared" ca="1" si="641"/>
        <v>#DIV/0!</v>
      </c>
      <c r="P5873" s="15" t="e">
        <f t="shared" ca="1" si="642"/>
        <v>#DIV/0!</v>
      </c>
    </row>
    <row r="5874" spans="1:16" x14ac:dyDescent="0.25">
      <c r="A5874" s="1">
        <f t="shared" si="643"/>
        <v>43345</v>
      </c>
      <c r="B5874" s="7">
        <f t="shared" si="638"/>
        <v>9</v>
      </c>
      <c r="C5874" s="4">
        <f>INDEX(Calendar!$E$3:$E$367,MATCH(LOLP!$A5874,Calendar!$B$3:$B$367,0))</f>
        <v>0</v>
      </c>
      <c r="D5874" s="2">
        <f t="shared" si="644"/>
        <v>15</v>
      </c>
      <c r="E5874" s="36">
        <v>29426</v>
      </c>
      <c r="F5874" s="7">
        <f>IFERROR(IF(INDEX('Temperature Data'!$AA$15:$AA$348,MATCH(LOLP!A5874,'Temperature Data'!$B$15:$B$348,0))&gt;IF(B5874=9,$G$2,LOLP!$F$2),1,0),0)</f>
        <v>0</v>
      </c>
      <c r="G5874" s="7">
        <f>SUMIFS(LOLP!$F$4:$F$8763,$C$4:$C$8763,$C5874,$B$4:$B$8763,$B5874,$D$4:$D$8763,$D5874)</f>
        <v>4</v>
      </c>
      <c r="H5874" s="7">
        <f>COUNTIFS(Calendar!$E$3:$E$367,LOLP!C5874,Calendar!$D$3:$D$367,LOLP!B5874)</f>
        <v>11</v>
      </c>
      <c r="I5874" s="7">
        <f ca="1">IF($F5874=1,OFFSET(start_norps,LOLP!$D5874+(1-$C5874)*24,LOLP!$B5874)*H5874/G5874,0)</f>
        <v>0</v>
      </c>
      <c r="J5874" s="7">
        <f ca="1">IF($F5874=1,OFFSET(start_33,LOLP!$D5874+(1-$C5874)*24,LOLP!$B5874)*H5874/G5874,0)</f>
        <v>0</v>
      </c>
      <c r="K5874" s="7">
        <f ca="1">IF($F5874,OFFSET(start_40,LOLP!$D5874+(1-$C5874)*24,LOLP!$B5874),0)</f>
        <v>0</v>
      </c>
      <c r="L5874" s="7">
        <f ca="1">IF($F5874,OFFSET(start_50,LOLP!$D5874+(1-$C5874)*24,LOLP!$B5874),0)</f>
        <v>0</v>
      </c>
      <c r="M5874" s="25">
        <f t="shared" ca="1" si="639"/>
        <v>0</v>
      </c>
      <c r="N5874" s="25">
        <f t="shared" ca="1" si="640"/>
        <v>0</v>
      </c>
      <c r="O5874" s="15" t="e">
        <f t="shared" ca="1" si="641"/>
        <v>#DIV/0!</v>
      </c>
      <c r="P5874" s="15" t="e">
        <f t="shared" ca="1" si="642"/>
        <v>#DIV/0!</v>
      </c>
    </row>
    <row r="5875" spans="1:16" x14ac:dyDescent="0.25">
      <c r="A5875" s="1">
        <f t="shared" si="643"/>
        <v>43345</v>
      </c>
      <c r="B5875" s="7">
        <f t="shared" si="638"/>
        <v>9</v>
      </c>
      <c r="C5875" s="4">
        <f>INDEX(Calendar!$E$3:$E$367,MATCH(LOLP!$A5875,Calendar!$B$3:$B$367,0))</f>
        <v>0</v>
      </c>
      <c r="D5875" s="2">
        <f t="shared" si="644"/>
        <v>16</v>
      </c>
      <c r="E5875" s="36">
        <v>31073</v>
      </c>
      <c r="F5875" s="7">
        <f>IFERROR(IF(INDEX('Temperature Data'!$AA$15:$AA$348,MATCH(LOLP!A5875,'Temperature Data'!$B$15:$B$348,0))&gt;IF(B5875=9,$G$2,LOLP!$F$2),1,0),0)</f>
        <v>0</v>
      </c>
      <c r="G5875" s="7">
        <f>SUMIFS(LOLP!$F$4:$F$8763,$C$4:$C$8763,$C5875,$B$4:$B$8763,$B5875,$D$4:$D$8763,$D5875)</f>
        <v>4</v>
      </c>
      <c r="H5875" s="7">
        <f>COUNTIFS(Calendar!$E$3:$E$367,LOLP!C5875,Calendar!$D$3:$D$367,LOLP!B5875)</f>
        <v>11</v>
      </c>
      <c r="I5875" s="7">
        <f ca="1">IF($F5875=1,OFFSET(start_norps,LOLP!$D5875+(1-$C5875)*24,LOLP!$B5875)*H5875/G5875,0)</f>
        <v>0</v>
      </c>
      <c r="J5875" s="7">
        <f ca="1">IF($F5875=1,OFFSET(start_33,LOLP!$D5875+(1-$C5875)*24,LOLP!$B5875)*H5875/G5875,0)</f>
        <v>0</v>
      </c>
      <c r="K5875" s="7">
        <f ca="1">IF($F5875,OFFSET(start_40,LOLP!$D5875+(1-$C5875)*24,LOLP!$B5875),0)</f>
        <v>0</v>
      </c>
      <c r="L5875" s="7">
        <f ca="1">IF($F5875,OFFSET(start_50,LOLP!$D5875+(1-$C5875)*24,LOLP!$B5875),0)</f>
        <v>0</v>
      </c>
      <c r="M5875" s="25">
        <f t="shared" ca="1" si="639"/>
        <v>0</v>
      </c>
      <c r="N5875" s="25">
        <f t="shared" ca="1" si="640"/>
        <v>0</v>
      </c>
      <c r="O5875" s="15" t="e">
        <f t="shared" ca="1" si="641"/>
        <v>#DIV/0!</v>
      </c>
      <c r="P5875" s="15" t="e">
        <f t="shared" ca="1" si="642"/>
        <v>#DIV/0!</v>
      </c>
    </row>
    <row r="5876" spans="1:16" x14ac:dyDescent="0.25">
      <c r="A5876" s="1">
        <f t="shared" si="643"/>
        <v>43345</v>
      </c>
      <c r="B5876" s="7">
        <f t="shared" si="638"/>
        <v>9</v>
      </c>
      <c r="C5876" s="4">
        <f>INDEX(Calendar!$E$3:$E$367,MATCH(LOLP!$A5876,Calendar!$B$3:$B$367,0))</f>
        <v>0</v>
      </c>
      <c r="D5876" s="2">
        <f t="shared" si="644"/>
        <v>17</v>
      </c>
      <c r="E5876" s="36">
        <v>32018</v>
      </c>
      <c r="F5876" s="7">
        <f>IFERROR(IF(INDEX('Temperature Data'!$AA$15:$AA$348,MATCH(LOLP!A5876,'Temperature Data'!$B$15:$B$348,0))&gt;IF(B5876=9,$G$2,LOLP!$F$2),1,0),0)</f>
        <v>0</v>
      </c>
      <c r="G5876" s="7">
        <f>SUMIFS(LOLP!$F$4:$F$8763,$C$4:$C$8763,$C5876,$B$4:$B$8763,$B5876,$D$4:$D$8763,$D5876)</f>
        <v>4</v>
      </c>
      <c r="H5876" s="7">
        <f>COUNTIFS(Calendar!$E$3:$E$367,LOLP!C5876,Calendar!$D$3:$D$367,LOLP!B5876)</f>
        <v>11</v>
      </c>
      <c r="I5876" s="7">
        <f ca="1">IF($F5876=1,OFFSET(start_norps,LOLP!$D5876+(1-$C5876)*24,LOLP!$B5876)*H5876/G5876,0)</f>
        <v>0</v>
      </c>
      <c r="J5876" s="7">
        <f ca="1">IF($F5876=1,OFFSET(start_33,LOLP!$D5876+(1-$C5876)*24,LOLP!$B5876)*H5876/G5876,0)</f>
        <v>0</v>
      </c>
      <c r="K5876" s="7">
        <f ca="1">IF($F5876,OFFSET(start_40,LOLP!$D5876+(1-$C5876)*24,LOLP!$B5876),0)</f>
        <v>0</v>
      </c>
      <c r="L5876" s="7">
        <f ca="1">IF($F5876,OFFSET(start_50,LOLP!$D5876+(1-$C5876)*24,LOLP!$B5876),0)</f>
        <v>0</v>
      </c>
      <c r="M5876" s="25">
        <f t="shared" ca="1" si="639"/>
        <v>0</v>
      </c>
      <c r="N5876" s="25">
        <f t="shared" ca="1" si="640"/>
        <v>0</v>
      </c>
      <c r="O5876" s="15" t="e">
        <f t="shared" ca="1" si="641"/>
        <v>#DIV/0!</v>
      </c>
      <c r="P5876" s="15" t="e">
        <f t="shared" ca="1" si="642"/>
        <v>#DIV/0!</v>
      </c>
    </row>
    <row r="5877" spans="1:16" x14ac:dyDescent="0.25">
      <c r="A5877" s="1">
        <f t="shared" si="643"/>
        <v>43345</v>
      </c>
      <c r="B5877" s="7">
        <f t="shared" si="638"/>
        <v>9</v>
      </c>
      <c r="C5877" s="4">
        <f>INDEX(Calendar!$E$3:$E$367,MATCH(LOLP!$A5877,Calendar!$B$3:$B$367,0))</f>
        <v>0</v>
      </c>
      <c r="D5877" s="2">
        <f t="shared" si="644"/>
        <v>18</v>
      </c>
      <c r="E5877" s="36">
        <v>32107</v>
      </c>
      <c r="F5877" s="7">
        <f>IFERROR(IF(INDEX('Temperature Data'!$AA$15:$AA$348,MATCH(LOLP!A5877,'Temperature Data'!$B$15:$B$348,0))&gt;IF(B5877=9,$G$2,LOLP!$F$2),1,0),0)</f>
        <v>0</v>
      </c>
      <c r="G5877" s="7">
        <f>SUMIFS(LOLP!$F$4:$F$8763,$C$4:$C$8763,$C5877,$B$4:$B$8763,$B5877,$D$4:$D$8763,$D5877)</f>
        <v>4</v>
      </c>
      <c r="H5877" s="7">
        <f>COUNTIFS(Calendar!$E$3:$E$367,LOLP!C5877,Calendar!$D$3:$D$367,LOLP!B5877)</f>
        <v>11</v>
      </c>
      <c r="I5877" s="7">
        <f ca="1">IF($F5877=1,OFFSET(start_norps,LOLP!$D5877+(1-$C5877)*24,LOLP!$B5877)*H5877/G5877,0)</f>
        <v>0</v>
      </c>
      <c r="J5877" s="7">
        <f ca="1">IF($F5877=1,OFFSET(start_33,LOLP!$D5877+(1-$C5877)*24,LOLP!$B5877)*H5877/G5877,0)</f>
        <v>0</v>
      </c>
      <c r="K5877" s="7">
        <f ca="1">IF($F5877,OFFSET(start_40,LOLP!$D5877+(1-$C5877)*24,LOLP!$B5877),0)</f>
        <v>0</v>
      </c>
      <c r="L5877" s="7">
        <f ca="1">IF($F5877,OFFSET(start_50,LOLP!$D5877+(1-$C5877)*24,LOLP!$B5877),0)</f>
        <v>0</v>
      </c>
      <c r="M5877" s="25">
        <f t="shared" ca="1" si="639"/>
        <v>0</v>
      </c>
      <c r="N5877" s="25">
        <f t="shared" ca="1" si="640"/>
        <v>0</v>
      </c>
      <c r="O5877" s="15" t="e">
        <f t="shared" ca="1" si="641"/>
        <v>#DIV/0!</v>
      </c>
      <c r="P5877" s="15" t="e">
        <f t="shared" ca="1" si="642"/>
        <v>#DIV/0!</v>
      </c>
    </row>
    <row r="5878" spans="1:16" x14ac:dyDescent="0.25">
      <c r="A5878" s="1">
        <f t="shared" si="643"/>
        <v>43345</v>
      </c>
      <c r="B5878" s="7">
        <f t="shared" si="638"/>
        <v>9</v>
      </c>
      <c r="C5878" s="4">
        <f>INDEX(Calendar!$E$3:$E$367,MATCH(LOLP!$A5878,Calendar!$B$3:$B$367,0))</f>
        <v>0</v>
      </c>
      <c r="D5878" s="2">
        <f t="shared" si="644"/>
        <v>19</v>
      </c>
      <c r="E5878" s="36">
        <v>31784</v>
      </c>
      <c r="F5878" s="7">
        <f>IFERROR(IF(INDEX('Temperature Data'!$AA$15:$AA$348,MATCH(LOLP!A5878,'Temperature Data'!$B$15:$B$348,0))&gt;IF(B5878=9,$G$2,LOLP!$F$2),1,0),0)</f>
        <v>0</v>
      </c>
      <c r="G5878" s="7">
        <f>SUMIFS(LOLP!$F$4:$F$8763,$C$4:$C$8763,$C5878,$B$4:$B$8763,$B5878,$D$4:$D$8763,$D5878)</f>
        <v>4</v>
      </c>
      <c r="H5878" s="7">
        <f>COUNTIFS(Calendar!$E$3:$E$367,LOLP!C5878,Calendar!$D$3:$D$367,LOLP!B5878)</f>
        <v>11</v>
      </c>
      <c r="I5878" s="7">
        <f ca="1">IF($F5878=1,OFFSET(start_norps,LOLP!$D5878+(1-$C5878)*24,LOLP!$B5878)*H5878/G5878,0)</f>
        <v>0</v>
      </c>
      <c r="J5878" s="7">
        <f ca="1">IF($F5878=1,OFFSET(start_33,LOLP!$D5878+(1-$C5878)*24,LOLP!$B5878)*H5878/G5878,0)</f>
        <v>0</v>
      </c>
      <c r="K5878" s="7">
        <f ca="1">IF($F5878,OFFSET(start_40,LOLP!$D5878+(1-$C5878)*24,LOLP!$B5878),0)</f>
        <v>0</v>
      </c>
      <c r="L5878" s="7">
        <f ca="1">IF($F5878,OFFSET(start_50,LOLP!$D5878+(1-$C5878)*24,LOLP!$B5878),0)</f>
        <v>0</v>
      </c>
      <c r="M5878" s="25">
        <f t="shared" ca="1" si="639"/>
        <v>0</v>
      </c>
      <c r="N5878" s="25">
        <f t="shared" ca="1" si="640"/>
        <v>0</v>
      </c>
      <c r="O5878" s="15" t="e">
        <f t="shared" ca="1" si="641"/>
        <v>#DIV/0!</v>
      </c>
      <c r="P5878" s="15" t="e">
        <f t="shared" ca="1" si="642"/>
        <v>#DIV/0!</v>
      </c>
    </row>
    <row r="5879" spans="1:16" x14ac:dyDescent="0.25">
      <c r="A5879" s="1">
        <f t="shared" si="643"/>
        <v>43345</v>
      </c>
      <c r="B5879" s="7">
        <f t="shared" si="638"/>
        <v>9</v>
      </c>
      <c r="C5879" s="4">
        <f>INDEX(Calendar!$E$3:$E$367,MATCH(LOLP!$A5879,Calendar!$B$3:$B$367,0))</f>
        <v>0</v>
      </c>
      <c r="D5879" s="2">
        <f t="shared" si="644"/>
        <v>20</v>
      </c>
      <c r="E5879" s="36">
        <v>31215</v>
      </c>
      <c r="F5879" s="7">
        <f>IFERROR(IF(INDEX('Temperature Data'!$AA$15:$AA$348,MATCH(LOLP!A5879,'Temperature Data'!$B$15:$B$348,0))&gt;IF(B5879=9,$G$2,LOLP!$F$2),1,0),0)</f>
        <v>0</v>
      </c>
      <c r="G5879" s="7">
        <f>SUMIFS(LOLP!$F$4:$F$8763,$C$4:$C$8763,$C5879,$B$4:$B$8763,$B5879,$D$4:$D$8763,$D5879)</f>
        <v>4</v>
      </c>
      <c r="H5879" s="7">
        <f>COUNTIFS(Calendar!$E$3:$E$367,LOLP!C5879,Calendar!$D$3:$D$367,LOLP!B5879)</f>
        <v>11</v>
      </c>
      <c r="I5879" s="7">
        <f ca="1">IF($F5879=1,OFFSET(start_norps,LOLP!$D5879+(1-$C5879)*24,LOLP!$B5879)*H5879/G5879,0)</f>
        <v>0</v>
      </c>
      <c r="J5879" s="7">
        <f ca="1">IF($F5879=1,OFFSET(start_33,LOLP!$D5879+(1-$C5879)*24,LOLP!$B5879)*H5879/G5879,0)</f>
        <v>0</v>
      </c>
      <c r="K5879" s="7">
        <f ca="1">IF($F5879,OFFSET(start_40,LOLP!$D5879+(1-$C5879)*24,LOLP!$B5879),0)</f>
        <v>0</v>
      </c>
      <c r="L5879" s="7">
        <f ca="1">IF($F5879,OFFSET(start_50,LOLP!$D5879+(1-$C5879)*24,LOLP!$B5879),0)</f>
        <v>0</v>
      </c>
      <c r="M5879" s="25">
        <f t="shared" ca="1" si="639"/>
        <v>0</v>
      </c>
      <c r="N5879" s="25">
        <f t="shared" ca="1" si="640"/>
        <v>0</v>
      </c>
      <c r="O5879" s="15" t="e">
        <f t="shared" ca="1" si="641"/>
        <v>#DIV/0!</v>
      </c>
      <c r="P5879" s="15" t="e">
        <f t="shared" ca="1" si="642"/>
        <v>#DIV/0!</v>
      </c>
    </row>
    <row r="5880" spans="1:16" x14ac:dyDescent="0.25">
      <c r="A5880" s="1">
        <f t="shared" si="643"/>
        <v>43345</v>
      </c>
      <c r="B5880" s="7">
        <f t="shared" si="638"/>
        <v>9</v>
      </c>
      <c r="C5880" s="4">
        <f>INDEX(Calendar!$E$3:$E$367,MATCH(LOLP!$A5880,Calendar!$B$3:$B$367,0))</f>
        <v>0</v>
      </c>
      <c r="D5880" s="2">
        <f t="shared" si="644"/>
        <v>21</v>
      </c>
      <c r="E5880" s="36">
        <v>29691</v>
      </c>
      <c r="F5880" s="7">
        <f>IFERROR(IF(INDEX('Temperature Data'!$AA$15:$AA$348,MATCH(LOLP!A5880,'Temperature Data'!$B$15:$B$348,0))&gt;IF(B5880=9,$G$2,LOLP!$F$2),1,0),0)</f>
        <v>0</v>
      </c>
      <c r="G5880" s="7">
        <f>SUMIFS(LOLP!$F$4:$F$8763,$C$4:$C$8763,$C5880,$B$4:$B$8763,$B5880,$D$4:$D$8763,$D5880)</f>
        <v>4</v>
      </c>
      <c r="H5880" s="7">
        <f>COUNTIFS(Calendar!$E$3:$E$367,LOLP!C5880,Calendar!$D$3:$D$367,LOLP!B5880)</f>
        <v>11</v>
      </c>
      <c r="I5880" s="7">
        <f ca="1">IF($F5880=1,OFFSET(start_norps,LOLP!$D5880+(1-$C5880)*24,LOLP!$B5880)*H5880/G5880,0)</f>
        <v>0</v>
      </c>
      <c r="J5880" s="7">
        <f ca="1">IF($F5880=1,OFFSET(start_33,LOLP!$D5880+(1-$C5880)*24,LOLP!$B5880)*H5880/G5880,0)</f>
        <v>0</v>
      </c>
      <c r="K5880" s="7">
        <f ca="1">IF($F5880,OFFSET(start_40,LOLP!$D5880+(1-$C5880)*24,LOLP!$B5880),0)</f>
        <v>0</v>
      </c>
      <c r="L5880" s="7">
        <f ca="1">IF($F5880,OFFSET(start_50,LOLP!$D5880+(1-$C5880)*24,LOLP!$B5880),0)</f>
        <v>0</v>
      </c>
      <c r="M5880" s="25">
        <f t="shared" ca="1" si="639"/>
        <v>0</v>
      </c>
      <c r="N5880" s="25">
        <f t="shared" ca="1" si="640"/>
        <v>0</v>
      </c>
      <c r="O5880" s="15" t="e">
        <f t="shared" ca="1" si="641"/>
        <v>#DIV/0!</v>
      </c>
      <c r="P5880" s="15" t="e">
        <f t="shared" ca="1" si="642"/>
        <v>#DIV/0!</v>
      </c>
    </row>
    <row r="5881" spans="1:16" x14ac:dyDescent="0.25">
      <c r="A5881" s="1">
        <f t="shared" si="643"/>
        <v>43345</v>
      </c>
      <c r="B5881" s="7">
        <f t="shared" si="638"/>
        <v>9</v>
      </c>
      <c r="C5881" s="4">
        <f>INDEX(Calendar!$E$3:$E$367,MATCH(LOLP!$A5881,Calendar!$B$3:$B$367,0))</f>
        <v>0</v>
      </c>
      <c r="D5881" s="2">
        <f t="shared" si="644"/>
        <v>22</v>
      </c>
      <c r="E5881" s="36">
        <v>27748</v>
      </c>
      <c r="F5881" s="7">
        <f>IFERROR(IF(INDEX('Temperature Data'!$AA$15:$AA$348,MATCH(LOLP!A5881,'Temperature Data'!$B$15:$B$348,0))&gt;IF(B5881=9,$G$2,LOLP!$F$2),1,0),0)</f>
        <v>0</v>
      </c>
      <c r="G5881" s="7">
        <f>SUMIFS(LOLP!$F$4:$F$8763,$C$4:$C$8763,$C5881,$B$4:$B$8763,$B5881,$D$4:$D$8763,$D5881)</f>
        <v>4</v>
      </c>
      <c r="H5881" s="7">
        <f>COUNTIFS(Calendar!$E$3:$E$367,LOLP!C5881,Calendar!$D$3:$D$367,LOLP!B5881)</f>
        <v>11</v>
      </c>
      <c r="I5881" s="7">
        <f ca="1">IF($F5881=1,OFFSET(start_norps,LOLP!$D5881+(1-$C5881)*24,LOLP!$B5881)*H5881/G5881,0)</f>
        <v>0</v>
      </c>
      <c r="J5881" s="7">
        <f ca="1">IF($F5881=1,OFFSET(start_33,LOLP!$D5881+(1-$C5881)*24,LOLP!$B5881)*H5881/G5881,0)</f>
        <v>0</v>
      </c>
      <c r="K5881" s="7">
        <f ca="1">IF($F5881,OFFSET(start_40,LOLP!$D5881+(1-$C5881)*24,LOLP!$B5881),0)</f>
        <v>0</v>
      </c>
      <c r="L5881" s="7">
        <f ca="1">IF($F5881,OFFSET(start_50,LOLP!$D5881+(1-$C5881)*24,LOLP!$B5881),0)</f>
        <v>0</v>
      </c>
      <c r="M5881" s="25">
        <f t="shared" ca="1" si="639"/>
        <v>0</v>
      </c>
      <c r="N5881" s="25">
        <f t="shared" ca="1" si="640"/>
        <v>0</v>
      </c>
      <c r="O5881" s="15" t="e">
        <f t="shared" ca="1" si="641"/>
        <v>#DIV/0!</v>
      </c>
      <c r="P5881" s="15" t="e">
        <f t="shared" ca="1" si="642"/>
        <v>#DIV/0!</v>
      </c>
    </row>
    <row r="5882" spans="1:16" x14ac:dyDescent="0.25">
      <c r="A5882" s="1">
        <f t="shared" si="643"/>
        <v>43345</v>
      </c>
      <c r="B5882" s="7">
        <f t="shared" si="638"/>
        <v>9</v>
      </c>
      <c r="C5882" s="4">
        <f>INDEX(Calendar!$E$3:$E$367,MATCH(LOLP!$A5882,Calendar!$B$3:$B$367,0))</f>
        <v>0</v>
      </c>
      <c r="D5882" s="2">
        <f t="shared" si="644"/>
        <v>23</v>
      </c>
      <c r="E5882" s="36">
        <v>25754</v>
      </c>
      <c r="F5882" s="7">
        <f>IFERROR(IF(INDEX('Temperature Data'!$AA$15:$AA$348,MATCH(LOLP!A5882,'Temperature Data'!$B$15:$B$348,0))&gt;IF(B5882=9,$G$2,LOLP!$F$2),1,0),0)</f>
        <v>0</v>
      </c>
      <c r="G5882" s="7">
        <f>SUMIFS(LOLP!$F$4:$F$8763,$C$4:$C$8763,$C5882,$B$4:$B$8763,$B5882,$D$4:$D$8763,$D5882)</f>
        <v>4</v>
      </c>
      <c r="H5882" s="7">
        <f>COUNTIFS(Calendar!$E$3:$E$367,LOLP!C5882,Calendar!$D$3:$D$367,LOLP!B5882)</f>
        <v>11</v>
      </c>
      <c r="I5882" s="7">
        <f ca="1">IF($F5882=1,OFFSET(start_norps,LOLP!$D5882+(1-$C5882)*24,LOLP!$B5882)*H5882/G5882,0)</f>
        <v>0</v>
      </c>
      <c r="J5882" s="7">
        <f ca="1">IF($F5882=1,OFFSET(start_33,LOLP!$D5882+(1-$C5882)*24,LOLP!$B5882)*H5882/G5882,0)</f>
        <v>0</v>
      </c>
      <c r="K5882" s="7">
        <f ca="1">IF($F5882,OFFSET(start_40,LOLP!$D5882+(1-$C5882)*24,LOLP!$B5882),0)</f>
        <v>0</v>
      </c>
      <c r="L5882" s="7">
        <f ca="1">IF($F5882,OFFSET(start_50,LOLP!$D5882+(1-$C5882)*24,LOLP!$B5882),0)</f>
        <v>0</v>
      </c>
      <c r="M5882" s="25">
        <f t="shared" ca="1" si="639"/>
        <v>0</v>
      </c>
      <c r="N5882" s="25">
        <f t="shared" ca="1" si="640"/>
        <v>0</v>
      </c>
      <c r="O5882" s="15" t="e">
        <f t="shared" ca="1" si="641"/>
        <v>#DIV/0!</v>
      </c>
      <c r="P5882" s="15" t="e">
        <f t="shared" ca="1" si="642"/>
        <v>#DIV/0!</v>
      </c>
    </row>
    <row r="5883" spans="1:16" x14ac:dyDescent="0.25">
      <c r="A5883" s="1">
        <f t="shared" si="643"/>
        <v>43345</v>
      </c>
      <c r="B5883" s="7">
        <f t="shared" si="638"/>
        <v>9</v>
      </c>
      <c r="C5883" s="4">
        <f>INDEX(Calendar!$E$3:$E$367,MATCH(LOLP!$A5883,Calendar!$B$3:$B$367,0))</f>
        <v>0</v>
      </c>
      <c r="D5883" s="2">
        <f t="shared" si="644"/>
        <v>24</v>
      </c>
      <c r="E5883" s="36">
        <v>24334</v>
      </c>
      <c r="F5883" s="7">
        <f>IFERROR(IF(INDEX('Temperature Data'!$AA$15:$AA$348,MATCH(LOLP!A5883,'Temperature Data'!$B$15:$B$348,0))&gt;IF(B5883=9,$G$2,LOLP!$F$2),1,0),0)</f>
        <v>0</v>
      </c>
      <c r="G5883" s="7">
        <f>SUMIFS(LOLP!$F$4:$F$8763,$C$4:$C$8763,$C5883,$B$4:$B$8763,$B5883,$D$4:$D$8763,$D5883)</f>
        <v>4</v>
      </c>
      <c r="H5883" s="7">
        <f>COUNTIFS(Calendar!$E$3:$E$367,LOLP!C5883,Calendar!$D$3:$D$367,LOLP!B5883)</f>
        <v>11</v>
      </c>
      <c r="I5883" s="7">
        <f ca="1">IF($F5883=1,OFFSET(start_norps,LOLP!$D5883+(1-$C5883)*24,LOLP!$B5883)*H5883/G5883,0)</f>
        <v>0</v>
      </c>
      <c r="J5883" s="7">
        <f ca="1">IF($F5883=1,OFFSET(start_33,LOLP!$D5883+(1-$C5883)*24,LOLP!$B5883)*H5883/G5883,0)</f>
        <v>0</v>
      </c>
      <c r="K5883" s="7">
        <f ca="1">IF($F5883,OFFSET(start_40,LOLP!$D5883+(1-$C5883)*24,LOLP!$B5883),0)</f>
        <v>0</v>
      </c>
      <c r="L5883" s="7">
        <f ca="1">IF($F5883,OFFSET(start_50,LOLP!$D5883+(1-$C5883)*24,LOLP!$B5883),0)</f>
        <v>0</v>
      </c>
      <c r="M5883" s="25">
        <f t="shared" ca="1" si="639"/>
        <v>0</v>
      </c>
      <c r="N5883" s="25">
        <f t="shared" ca="1" si="640"/>
        <v>0</v>
      </c>
      <c r="O5883" s="15" t="e">
        <f t="shared" ca="1" si="641"/>
        <v>#DIV/0!</v>
      </c>
      <c r="P5883" s="15" t="e">
        <f t="shared" ca="1" si="642"/>
        <v>#DIV/0!</v>
      </c>
    </row>
    <row r="5884" spans="1:16" x14ac:dyDescent="0.25">
      <c r="A5884" s="1">
        <f t="shared" si="643"/>
        <v>43346</v>
      </c>
      <c r="B5884" s="7">
        <f t="shared" si="638"/>
        <v>9</v>
      </c>
      <c r="C5884" s="4">
        <f>INDEX(Calendar!$E$3:$E$367,MATCH(LOLP!$A5884,Calendar!$B$3:$B$367,0))</f>
        <v>0</v>
      </c>
      <c r="D5884" s="2">
        <f t="shared" si="644"/>
        <v>1</v>
      </c>
      <c r="E5884" s="36">
        <v>23231</v>
      </c>
      <c r="F5884" s="7">
        <f>IFERROR(IF(INDEX('Temperature Data'!$AA$15:$AA$348,MATCH(LOLP!A5884,'Temperature Data'!$B$15:$B$348,0))&gt;IF(B5884=9,$G$2,LOLP!$F$2),1,0),0)</f>
        <v>0</v>
      </c>
      <c r="G5884" s="7">
        <f>SUMIFS(LOLP!$F$4:$F$8763,$C$4:$C$8763,$C5884,$B$4:$B$8763,$B5884,$D$4:$D$8763,$D5884)</f>
        <v>4</v>
      </c>
      <c r="H5884" s="7">
        <f>COUNTIFS(Calendar!$E$3:$E$367,LOLP!C5884,Calendar!$D$3:$D$367,LOLP!B5884)</f>
        <v>11</v>
      </c>
      <c r="I5884" s="7">
        <f ca="1">IF($F5884=1,OFFSET(start_norps,LOLP!$D5884+(1-$C5884)*24,LOLP!$B5884)*H5884/G5884,0)</f>
        <v>0</v>
      </c>
      <c r="J5884" s="7">
        <f ca="1">IF($F5884=1,OFFSET(start_33,LOLP!$D5884+(1-$C5884)*24,LOLP!$B5884)*H5884/G5884,0)</f>
        <v>0</v>
      </c>
      <c r="K5884" s="7">
        <f ca="1">IF($F5884,OFFSET(start_40,LOLP!$D5884+(1-$C5884)*24,LOLP!$B5884),0)</f>
        <v>0</v>
      </c>
      <c r="L5884" s="7">
        <f ca="1">IF($F5884,OFFSET(start_50,LOLP!$D5884+(1-$C5884)*24,LOLP!$B5884),0)</f>
        <v>0</v>
      </c>
      <c r="M5884" s="25">
        <f t="shared" ca="1" si="639"/>
        <v>0</v>
      </c>
      <c r="N5884" s="25">
        <f t="shared" ca="1" si="640"/>
        <v>0</v>
      </c>
      <c r="O5884" s="15" t="e">
        <f t="shared" ca="1" si="641"/>
        <v>#DIV/0!</v>
      </c>
      <c r="P5884" s="15" t="e">
        <f t="shared" ca="1" si="642"/>
        <v>#DIV/0!</v>
      </c>
    </row>
    <row r="5885" spans="1:16" x14ac:dyDescent="0.25">
      <c r="A5885" s="1">
        <f t="shared" si="643"/>
        <v>43346</v>
      </c>
      <c r="B5885" s="7">
        <f t="shared" si="638"/>
        <v>9</v>
      </c>
      <c r="C5885" s="4">
        <f>INDEX(Calendar!$E$3:$E$367,MATCH(LOLP!$A5885,Calendar!$B$3:$B$367,0))</f>
        <v>0</v>
      </c>
      <c r="D5885" s="2">
        <f t="shared" si="644"/>
        <v>2</v>
      </c>
      <c r="E5885" s="36">
        <v>22465</v>
      </c>
      <c r="F5885" s="7">
        <f>IFERROR(IF(INDEX('Temperature Data'!$AA$15:$AA$348,MATCH(LOLP!A5885,'Temperature Data'!$B$15:$B$348,0))&gt;IF(B5885=9,$G$2,LOLP!$F$2),1,0),0)</f>
        <v>0</v>
      </c>
      <c r="G5885" s="7">
        <f>SUMIFS(LOLP!$F$4:$F$8763,$C$4:$C$8763,$C5885,$B$4:$B$8763,$B5885,$D$4:$D$8763,$D5885)</f>
        <v>4</v>
      </c>
      <c r="H5885" s="7">
        <f>COUNTIFS(Calendar!$E$3:$E$367,LOLP!C5885,Calendar!$D$3:$D$367,LOLP!B5885)</f>
        <v>11</v>
      </c>
      <c r="I5885" s="7">
        <f ca="1">IF($F5885=1,OFFSET(start_norps,LOLP!$D5885+(1-$C5885)*24,LOLP!$B5885)*H5885/G5885,0)</f>
        <v>0</v>
      </c>
      <c r="J5885" s="7">
        <f ca="1">IF($F5885=1,OFFSET(start_33,LOLP!$D5885+(1-$C5885)*24,LOLP!$B5885)*H5885/G5885,0)</f>
        <v>0</v>
      </c>
      <c r="K5885" s="7">
        <f ca="1">IF($F5885,OFFSET(start_40,LOLP!$D5885+(1-$C5885)*24,LOLP!$B5885),0)</f>
        <v>0</v>
      </c>
      <c r="L5885" s="7">
        <f ca="1">IF($F5885,OFFSET(start_50,LOLP!$D5885+(1-$C5885)*24,LOLP!$B5885),0)</f>
        <v>0</v>
      </c>
      <c r="M5885" s="25">
        <f t="shared" ca="1" si="639"/>
        <v>0</v>
      </c>
      <c r="N5885" s="25">
        <f t="shared" ca="1" si="640"/>
        <v>0</v>
      </c>
      <c r="O5885" s="15" t="e">
        <f t="shared" ca="1" si="641"/>
        <v>#DIV/0!</v>
      </c>
      <c r="P5885" s="15" t="e">
        <f t="shared" ca="1" si="642"/>
        <v>#DIV/0!</v>
      </c>
    </row>
    <row r="5886" spans="1:16" x14ac:dyDescent="0.25">
      <c r="A5886" s="1">
        <f t="shared" si="643"/>
        <v>43346</v>
      </c>
      <c r="B5886" s="7">
        <f t="shared" si="638"/>
        <v>9</v>
      </c>
      <c r="C5886" s="4">
        <f>INDEX(Calendar!$E$3:$E$367,MATCH(LOLP!$A5886,Calendar!$B$3:$B$367,0))</f>
        <v>0</v>
      </c>
      <c r="D5886" s="2">
        <f t="shared" si="644"/>
        <v>3</v>
      </c>
      <c r="E5886" s="36">
        <v>22017</v>
      </c>
      <c r="F5886" s="7">
        <f>IFERROR(IF(INDEX('Temperature Data'!$AA$15:$AA$348,MATCH(LOLP!A5886,'Temperature Data'!$B$15:$B$348,0))&gt;IF(B5886=9,$G$2,LOLP!$F$2),1,0),0)</f>
        <v>0</v>
      </c>
      <c r="G5886" s="7">
        <f>SUMIFS(LOLP!$F$4:$F$8763,$C$4:$C$8763,$C5886,$B$4:$B$8763,$B5886,$D$4:$D$8763,$D5886)</f>
        <v>4</v>
      </c>
      <c r="H5886" s="7">
        <f>COUNTIFS(Calendar!$E$3:$E$367,LOLP!C5886,Calendar!$D$3:$D$367,LOLP!B5886)</f>
        <v>11</v>
      </c>
      <c r="I5886" s="7">
        <f ca="1">IF($F5886=1,OFFSET(start_norps,LOLP!$D5886+(1-$C5886)*24,LOLP!$B5886)*H5886/G5886,0)</f>
        <v>0</v>
      </c>
      <c r="J5886" s="7">
        <f ca="1">IF($F5886=1,OFFSET(start_33,LOLP!$D5886+(1-$C5886)*24,LOLP!$B5886)*H5886/G5886,0)</f>
        <v>0</v>
      </c>
      <c r="K5886" s="7">
        <f ca="1">IF($F5886,OFFSET(start_40,LOLP!$D5886+(1-$C5886)*24,LOLP!$B5886),0)</f>
        <v>0</v>
      </c>
      <c r="L5886" s="7">
        <f ca="1">IF($F5886,OFFSET(start_50,LOLP!$D5886+(1-$C5886)*24,LOLP!$B5886),0)</f>
        <v>0</v>
      </c>
      <c r="M5886" s="25">
        <f t="shared" ca="1" si="639"/>
        <v>0</v>
      </c>
      <c r="N5886" s="25">
        <f t="shared" ca="1" si="640"/>
        <v>0</v>
      </c>
      <c r="O5886" s="15" t="e">
        <f t="shared" ca="1" si="641"/>
        <v>#DIV/0!</v>
      </c>
      <c r="P5886" s="15" t="e">
        <f t="shared" ca="1" si="642"/>
        <v>#DIV/0!</v>
      </c>
    </row>
    <row r="5887" spans="1:16" x14ac:dyDescent="0.25">
      <c r="A5887" s="1">
        <f t="shared" si="643"/>
        <v>43346</v>
      </c>
      <c r="B5887" s="7">
        <f t="shared" si="638"/>
        <v>9</v>
      </c>
      <c r="C5887" s="4">
        <f>INDEX(Calendar!$E$3:$E$367,MATCH(LOLP!$A5887,Calendar!$B$3:$B$367,0))</f>
        <v>0</v>
      </c>
      <c r="D5887" s="2">
        <f t="shared" si="644"/>
        <v>4</v>
      </c>
      <c r="E5887" s="36">
        <v>22018</v>
      </c>
      <c r="F5887" s="7">
        <f>IFERROR(IF(INDEX('Temperature Data'!$AA$15:$AA$348,MATCH(LOLP!A5887,'Temperature Data'!$B$15:$B$348,0))&gt;IF(B5887=9,$G$2,LOLP!$F$2),1,0),0)</f>
        <v>0</v>
      </c>
      <c r="G5887" s="7">
        <f>SUMIFS(LOLP!$F$4:$F$8763,$C$4:$C$8763,$C5887,$B$4:$B$8763,$B5887,$D$4:$D$8763,$D5887)</f>
        <v>4</v>
      </c>
      <c r="H5887" s="7">
        <f>COUNTIFS(Calendar!$E$3:$E$367,LOLP!C5887,Calendar!$D$3:$D$367,LOLP!B5887)</f>
        <v>11</v>
      </c>
      <c r="I5887" s="7">
        <f ca="1">IF($F5887=1,OFFSET(start_norps,LOLP!$D5887+(1-$C5887)*24,LOLP!$B5887)*H5887/G5887,0)</f>
        <v>0</v>
      </c>
      <c r="J5887" s="7">
        <f ca="1">IF($F5887=1,OFFSET(start_33,LOLP!$D5887+(1-$C5887)*24,LOLP!$B5887)*H5887/G5887,0)</f>
        <v>0</v>
      </c>
      <c r="K5887" s="7">
        <f ca="1">IF($F5887,OFFSET(start_40,LOLP!$D5887+(1-$C5887)*24,LOLP!$B5887),0)</f>
        <v>0</v>
      </c>
      <c r="L5887" s="7">
        <f ca="1">IF($F5887,OFFSET(start_50,LOLP!$D5887+(1-$C5887)*24,LOLP!$B5887),0)</f>
        <v>0</v>
      </c>
      <c r="M5887" s="25">
        <f t="shared" ca="1" si="639"/>
        <v>0</v>
      </c>
      <c r="N5887" s="25">
        <f t="shared" ca="1" si="640"/>
        <v>0</v>
      </c>
      <c r="O5887" s="15" t="e">
        <f t="shared" ca="1" si="641"/>
        <v>#DIV/0!</v>
      </c>
      <c r="P5887" s="15" t="e">
        <f t="shared" ca="1" si="642"/>
        <v>#DIV/0!</v>
      </c>
    </row>
    <row r="5888" spans="1:16" x14ac:dyDescent="0.25">
      <c r="A5888" s="1">
        <f t="shared" si="643"/>
        <v>43346</v>
      </c>
      <c r="B5888" s="7">
        <f t="shared" si="638"/>
        <v>9</v>
      </c>
      <c r="C5888" s="4">
        <f>INDEX(Calendar!$E$3:$E$367,MATCH(LOLP!$A5888,Calendar!$B$3:$B$367,0))</f>
        <v>0</v>
      </c>
      <c r="D5888" s="2">
        <f t="shared" si="644"/>
        <v>5</v>
      </c>
      <c r="E5888" s="36">
        <v>22467</v>
      </c>
      <c r="F5888" s="7">
        <f>IFERROR(IF(INDEX('Temperature Data'!$AA$15:$AA$348,MATCH(LOLP!A5888,'Temperature Data'!$B$15:$B$348,0))&gt;IF(B5888=9,$G$2,LOLP!$F$2),1,0),0)</f>
        <v>0</v>
      </c>
      <c r="G5888" s="7">
        <f>SUMIFS(LOLP!$F$4:$F$8763,$C$4:$C$8763,$C5888,$B$4:$B$8763,$B5888,$D$4:$D$8763,$D5888)</f>
        <v>4</v>
      </c>
      <c r="H5888" s="7">
        <f>COUNTIFS(Calendar!$E$3:$E$367,LOLP!C5888,Calendar!$D$3:$D$367,LOLP!B5888)</f>
        <v>11</v>
      </c>
      <c r="I5888" s="7">
        <f ca="1">IF($F5888=1,OFFSET(start_norps,LOLP!$D5888+(1-$C5888)*24,LOLP!$B5888)*H5888/G5888,0)</f>
        <v>0</v>
      </c>
      <c r="J5888" s="7">
        <f ca="1">IF($F5888=1,OFFSET(start_33,LOLP!$D5888+(1-$C5888)*24,LOLP!$B5888)*H5888/G5888,0)</f>
        <v>0</v>
      </c>
      <c r="K5888" s="7">
        <f ca="1">IF($F5888,OFFSET(start_40,LOLP!$D5888+(1-$C5888)*24,LOLP!$B5888),0)</f>
        <v>0</v>
      </c>
      <c r="L5888" s="7">
        <f ca="1">IF($F5888,OFFSET(start_50,LOLP!$D5888+(1-$C5888)*24,LOLP!$B5888),0)</f>
        <v>0</v>
      </c>
      <c r="M5888" s="25">
        <f t="shared" ca="1" si="639"/>
        <v>0</v>
      </c>
      <c r="N5888" s="25">
        <f t="shared" ca="1" si="640"/>
        <v>0</v>
      </c>
      <c r="O5888" s="15" t="e">
        <f t="shared" ca="1" si="641"/>
        <v>#DIV/0!</v>
      </c>
      <c r="P5888" s="15" t="e">
        <f t="shared" ca="1" si="642"/>
        <v>#DIV/0!</v>
      </c>
    </row>
    <row r="5889" spans="1:16" x14ac:dyDescent="0.25">
      <c r="A5889" s="1">
        <f t="shared" si="643"/>
        <v>43346</v>
      </c>
      <c r="B5889" s="7">
        <f t="shared" si="638"/>
        <v>9</v>
      </c>
      <c r="C5889" s="4">
        <f>INDEX(Calendar!$E$3:$E$367,MATCH(LOLP!$A5889,Calendar!$B$3:$B$367,0))</f>
        <v>0</v>
      </c>
      <c r="D5889" s="2">
        <f t="shared" si="644"/>
        <v>6</v>
      </c>
      <c r="E5889" s="36">
        <v>23113</v>
      </c>
      <c r="F5889" s="7">
        <f>IFERROR(IF(INDEX('Temperature Data'!$AA$15:$AA$348,MATCH(LOLP!A5889,'Temperature Data'!$B$15:$B$348,0))&gt;IF(B5889=9,$G$2,LOLP!$F$2),1,0),0)</f>
        <v>0</v>
      </c>
      <c r="G5889" s="7">
        <f>SUMIFS(LOLP!$F$4:$F$8763,$C$4:$C$8763,$C5889,$B$4:$B$8763,$B5889,$D$4:$D$8763,$D5889)</f>
        <v>4</v>
      </c>
      <c r="H5889" s="7">
        <f>COUNTIFS(Calendar!$E$3:$E$367,LOLP!C5889,Calendar!$D$3:$D$367,LOLP!B5889)</f>
        <v>11</v>
      </c>
      <c r="I5889" s="7">
        <f ca="1">IF($F5889=1,OFFSET(start_norps,LOLP!$D5889+(1-$C5889)*24,LOLP!$B5889)*H5889/G5889,0)</f>
        <v>0</v>
      </c>
      <c r="J5889" s="7">
        <f ca="1">IF($F5889=1,OFFSET(start_33,LOLP!$D5889+(1-$C5889)*24,LOLP!$B5889)*H5889/G5889,0)</f>
        <v>0</v>
      </c>
      <c r="K5889" s="7">
        <f ca="1">IF($F5889,OFFSET(start_40,LOLP!$D5889+(1-$C5889)*24,LOLP!$B5889),0)</f>
        <v>0</v>
      </c>
      <c r="L5889" s="7">
        <f ca="1">IF($F5889,OFFSET(start_50,LOLP!$D5889+(1-$C5889)*24,LOLP!$B5889),0)</f>
        <v>0</v>
      </c>
      <c r="M5889" s="25">
        <f t="shared" ca="1" si="639"/>
        <v>0</v>
      </c>
      <c r="N5889" s="25">
        <f t="shared" ca="1" si="640"/>
        <v>0</v>
      </c>
      <c r="O5889" s="15" t="e">
        <f t="shared" ca="1" si="641"/>
        <v>#DIV/0!</v>
      </c>
      <c r="P5889" s="15" t="e">
        <f t="shared" ca="1" si="642"/>
        <v>#DIV/0!</v>
      </c>
    </row>
    <row r="5890" spans="1:16" x14ac:dyDescent="0.25">
      <c r="A5890" s="1">
        <f t="shared" si="643"/>
        <v>43346</v>
      </c>
      <c r="B5890" s="7">
        <f t="shared" si="638"/>
        <v>9</v>
      </c>
      <c r="C5890" s="4">
        <f>INDEX(Calendar!$E$3:$E$367,MATCH(LOLP!$A5890,Calendar!$B$3:$B$367,0))</f>
        <v>0</v>
      </c>
      <c r="D5890" s="2">
        <f t="shared" si="644"/>
        <v>7</v>
      </c>
      <c r="E5890" s="36">
        <v>23438</v>
      </c>
      <c r="F5890" s="7">
        <f>IFERROR(IF(INDEX('Temperature Data'!$AA$15:$AA$348,MATCH(LOLP!A5890,'Temperature Data'!$B$15:$B$348,0))&gt;IF(B5890=9,$G$2,LOLP!$F$2),1,0),0)</f>
        <v>0</v>
      </c>
      <c r="G5890" s="7">
        <f>SUMIFS(LOLP!$F$4:$F$8763,$C$4:$C$8763,$C5890,$B$4:$B$8763,$B5890,$D$4:$D$8763,$D5890)</f>
        <v>4</v>
      </c>
      <c r="H5890" s="7">
        <f>COUNTIFS(Calendar!$E$3:$E$367,LOLP!C5890,Calendar!$D$3:$D$367,LOLP!B5890)</f>
        <v>11</v>
      </c>
      <c r="I5890" s="7">
        <f ca="1">IF($F5890=1,OFFSET(start_norps,LOLP!$D5890+(1-$C5890)*24,LOLP!$B5890)*H5890/G5890,0)</f>
        <v>0</v>
      </c>
      <c r="J5890" s="7">
        <f ca="1">IF($F5890=1,OFFSET(start_33,LOLP!$D5890+(1-$C5890)*24,LOLP!$B5890)*H5890/G5890,0)</f>
        <v>0</v>
      </c>
      <c r="K5890" s="7">
        <f ca="1">IF($F5890,OFFSET(start_40,LOLP!$D5890+(1-$C5890)*24,LOLP!$B5890),0)</f>
        <v>0</v>
      </c>
      <c r="L5890" s="7">
        <f ca="1">IF($F5890,OFFSET(start_50,LOLP!$D5890+(1-$C5890)*24,LOLP!$B5890),0)</f>
        <v>0</v>
      </c>
      <c r="M5890" s="25">
        <f t="shared" ca="1" si="639"/>
        <v>0</v>
      </c>
      <c r="N5890" s="25">
        <f t="shared" ca="1" si="640"/>
        <v>0</v>
      </c>
      <c r="O5890" s="15" t="e">
        <f t="shared" ca="1" si="641"/>
        <v>#DIV/0!</v>
      </c>
      <c r="P5890" s="15" t="e">
        <f t="shared" ca="1" si="642"/>
        <v>#DIV/0!</v>
      </c>
    </row>
    <row r="5891" spans="1:16" x14ac:dyDescent="0.25">
      <c r="A5891" s="1">
        <f t="shared" si="643"/>
        <v>43346</v>
      </c>
      <c r="B5891" s="7">
        <f t="shared" si="638"/>
        <v>9</v>
      </c>
      <c r="C5891" s="4">
        <f>INDEX(Calendar!$E$3:$E$367,MATCH(LOLP!$A5891,Calendar!$B$3:$B$367,0))</f>
        <v>0</v>
      </c>
      <c r="D5891" s="2">
        <f t="shared" si="644"/>
        <v>8</v>
      </c>
      <c r="E5891" s="36">
        <v>24232</v>
      </c>
      <c r="F5891" s="7">
        <f>IFERROR(IF(INDEX('Temperature Data'!$AA$15:$AA$348,MATCH(LOLP!A5891,'Temperature Data'!$B$15:$B$348,0))&gt;IF(B5891=9,$G$2,LOLP!$F$2),1,0),0)</f>
        <v>0</v>
      </c>
      <c r="G5891" s="7">
        <f>SUMIFS(LOLP!$F$4:$F$8763,$C$4:$C$8763,$C5891,$B$4:$B$8763,$B5891,$D$4:$D$8763,$D5891)</f>
        <v>4</v>
      </c>
      <c r="H5891" s="7">
        <f>COUNTIFS(Calendar!$E$3:$E$367,LOLP!C5891,Calendar!$D$3:$D$367,LOLP!B5891)</f>
        <v>11</v>
      </c>
      <c r="I5891" s="7">
        <f ca="1">IF($F5891=1,OFFSET(start_norps,LOLP!$D5891+(1-$C5891)*24,LOLP!$B5891)*H5891/G5891,0)</f>
        <v>0</v>
      </c>
      <c r="J5891" s="7">
        <f ca="1">IF($F5891=1,OFFSET(start_33,LOLP!$D5891+(1-$C5891)*24,LOLP!$B5891)*H5891/G5891,0)</f>
        <v>0</v>
      </c>
      <c r="K5891" s="7">
        <f ca="1">IF($F5891,OFFSET(start_40,LOLP!$D5891+(1-$C5891)*24,LOLP!$B5891),0)</f>
        <v>0</v>
      </c>
      <c r="L5891" s="7">
        <f ca="1">IF($F5891,OFFSET(start_50,LOLP!$D5891+(1-$C5891)*24,LOLP!$B5891),0)</f>
        <v>0</v>
      </c>
      <c r="M5891" s="25">
        <f t="shared" ca="1" si="639"/>
        <v>0</v>
      </c>
      <c r="N5891" s="25">
        <f t="shared" ca="1" si="640"/>
        <v>0</v>
      </c>
      <c r="O5891" s="15" t="e">
        <f t="shared" ca="1" si="641"/>
        <v>#DIV/0!</v>
      </c>
      <c r="P5891" s="15" t="e">
        <f t="shared" ca="1" si="642"/>
        <v>#DIV/0!</v>
      </c>
    </row>
    <row r="5892" spans="1:16" x14ac:dyDescent="0.25">
      <c r="A5892" s="1">
        <f t="shared" si="643"/>
        <v>43346</v>
      </c>
      <c r="B5892" s="7">
        <f t="shared" si="638"/>
        <v>9</v>
      </c>
      <c r="C5892" s="4">
        <f>INDEX(Calendar!$E$3:$E$367,MATCH(LOLP!$A5892,Calendar!$B$3:$B$367,0))</f>
        <v>0</v>
      </c>
      <c r="D5892" s="2">
        <f t="shared" si="644"/>
        <v>9</v>
      </c>
      <c r="E5892" s="36">
        <v>25034</v>
      </c>
      <c r="F5892" s="7">
        <f>IFERROR(IF(INDEX('Temperature Data'!$AA$15:$AA$348,MATCH(LOLP!A5892,'Temperature Data'!$B$15:$B$348,0))&gt;IF(B5892=9,$G$2,LOLP!$F$2),1,0),0)</f>
        <v>0</v>
      </c>
      <c r="G5892" s="7">
        <f>SUMIFS(LOLP!$F$4:$F$8763,$C$4:$C$8763,$C5892,$B$4:$B$8763,$B5892,$D$4:$D$8763,$D5892)</f>
        <v>4</v>
      </c>
      <c r="H5892" s="7">
        <f>COUNTIFS(Calendar!$E$3:$E$367,LOLP!C5892,Calendar!$D$3:$D$367,LOLP!B5892)</f>
        <v>11</v>
      </c>
      <c r="I5892" s="7">
        <f ca="1">IF($F5892=1,OFFSET(start_norps,LOLP!$D5892+(1-$C5892)*24,LOLP!$B5892)*H5892/G5892,0)</f>
        <v>0</v>
      </c>
      <c r="J5892" s="7">
        <f ca="1">IF($F5892=1,OFFSET(start_33,LOLP!$D5892+(1-$C5892)*24,LOLP!$B5892)*H5892/G5892,0)</f>
        <v>0</v>
      </c>
      <c r="K5892" s="7">
        <f ca="1">IF($F5892,OFFSET(start_40,LOLP!$D5892+(1-$C5892)*24,LOLP!$B5892),0)</f>
        <v>0</v>
      </c>
      <c r="L5892" s="7">
        <f ca="1">IF($F5892,OFFSET(start_50,LOLP!$D5892+(1-$C5892)*24,LOLP!$B5892),0)</f>
        <v>0</v>
      </c>
      <c r="M5892" s="25">
        <f t="shared" ca="1" si="639"/>
        <v>0</v>
      </c>
      <c r="N5892" s="25">
        <f t="shared" ca="1" si="640"/>
        <v>0</v>
      </c>
      <c r="O5892" s="15" t="e">
        <f t="shared" ca="1" si="641"/>
        <v>#DIV/0!</v>
      </c>
      <c r="P5892" s="15" t="e">
        <f t="shared" ca="1" si="642"/>
        <v>#DIV/0!</v>
      </c>
    </row>
    <row r="5893" spans="1:16" x14ac:dyDescent="0.25">
      <c r="A5893" s="1">
        <f t="shared" si="643"/>
        <v>43346</v>
      </c>
      <c r="B5893" s="7">
        <f t="shared" ref="B5893:B5956" si="645">MONTH(A5893)</f>
        <v>9</v>
      </c>
      <c r="C5893" s="4">
        <f>INDEX(Calendar!$E$3:$E$367,MATCH(LOLP!$A5893,Calendar!$B$3:$B$367,0))</f>
        <v>0</v>
      </c>
      <c r="D5893" s="2">
        <f t="shared" si="644"/>
        <v>10</v>
      </c>
      <c r="E5893" s="36">
        <v>25436</v>
      </c>
      <c r="F5893" s="7">
        <f>IFERROR(IF(INDEX('Temperature Data'!$AA$15:$AA$348,MATCH(LOLP!A5893,'Temperature Data'!$B$15:$B$348,0))&gt;IF(B5893=9,$G$2,LOLP!$F$2),1,0),0)</f>
        <v>0</v>
      </c>
      <c r="G5893" s="7">
        <f>SUMIFS(LOLP!$F$4:$F$8763,$C$4:$C$8763,$C5893,$B$4:$B$8763,$B5893,$D$4:$D$8763,$D5893)</f>
        <v>4</v>
      </c>
      <c r="H5893" s="7">
        <f>COUNTIFS(Calendar!$E$3:$E$367,LOLP!C5893,Calendar!$D$3:$D$367,LOLP!B5893)</f>
        <v>11</v>
      </c>
      <c r="I5893" s="7">
        <f ca="1">IF($F5893=1,OFFSET(start_norps,LOLP!$D5893+(1-$C5893)*24,LOLP!$B5893)*H5893/G5893,0)</f>
        <v>0</v>
      </c>
      <c r="J5893" s="7">
        <f ca="1">IF($F5893=1,OFFSET(start_33,LOLP!$D5893+(1-$C5893)*24,LOLP!$B5893)*H5893/G5893,0)</f>
        <v>0</v>
      </c>
      <c r="K5893" s="7">
        <f ca="1">IF($F5893,OFFSET(start_40,LOLP!$D5893+(1-$C5893)*24,LOLP!$B5893),0)</f>
        <v>0</v>
      </c>
      <c r="L5893" s="7">
        <f ca="1">IF($F5893,OFFSET(start_50,LOLP!$D5893+(1-$C5893)*24,LOLP!$B5893),0)</f>
        <v>0</v>
      </c>
      <c r="M5893" s="25">
        <f t="shared" ref="M5893:M5956" ca="1" si="646">I5893/I$8764</f>
        <v>0</v>
      </c>
      <c r="N5893" s="25">
        <f t="shared" ref="N5893:N5956" ca="1" si="647">J5893/J$8764</f>
        <v>0</v>
      </c>
      <c r="O5893" s="15" t="e">
        <f t="shared" ref="O5893:O5956" ca="1" si="648">K5893/K$8764</f>
        <v>#DIV/0!</v>
      </c>
      <c r="P5893" s="15" t="e">
        <f t="shared" ref="P5893:P5956" ca="1" si="649">L5893/L$8764</f>
        <v>#DIV/0!</v>
      </c>
    </row>
    <row r="5894" spans="1:16" x14ac:dyDescent="0.25">
      <c r="A5894" s="1">
        <f t="shared" si="643"/>
        <v>43346</v>
      </c>
      <c r="B5894" s="7">
        <f t="shared" si="645"/>
        <v>9</v>
      </c>
      <c r="C5894" s="4">
        <f>INDEX(Calendar!$E$3:$E$367,MATCH(LOLP!$A5894,Calendar!$B$3:$B$367,0))</f>
        <v>0</v>
      </c>
      <c r="D5894" s="2">
        <f t="shared" si="644"/>
        <v>11</v>
      </c>
      <c r="E5894" s="36">
        <v>26020</v>
      </c>
      <c r="F5894" s="7">
        <f>IFERROR(IF(INDEX('Temperature Data'!$AA$15:$AA$348,MATCH(LOLP!A5894,'Temperature Data'!$B$15:$B$348,0))&gt;IF(B5894=9,$G$2,LOLP!$F$2),1,0),0)</f>
        <v>0</v>
      </c>
      <c r="G5894" s="7">
        <f>SUMIFS(LOLP!$F$4:$F$8763,$C$4:$C$8763,$C5894,$B$4:$B$8763,$B5894,$D$4:$D$8763,$D5894)</f>
        <v>4</v>
      </c>
      <c r="H5894" s="7">
        <f>COUNTIFS(Calendar!$E$3:$E$367,LOLP!C5894,Calendar!$D$3:$D$367,LOLP!B5894)</f>
        <v>11</v>
      </c>
      <c r="I5894" s="7">
        <f ca="1">IF($F5894=1,OFFSET(start_norps,LOLP!$D5894+(1-$C5894)*24,LOLP!$B5894)*H5894/G5894,0)</f>
        <v>0</v>
      </c>
      <c r="J5894" s="7">
        <f ca="1">IF($F5894=1,OFFSET(start_33,LOLP!$D5894+(1-$C5894)*24,LOLP!$B5894)*H5894/G5894,0)</f>
        <v>0</v>
      </c>
      <c r="K5894" s="7">
        <f ca="1">IF($F5894,OFFSET(start_40,LOLP!$D5894+(1-$C5894)*24,LOLP!$B5894),0)</f>
        <v>0</v>
      </c>
      <c r="L5894" s="7">
        <f ca="1">IF($F5894,OFFSET(start_50,LOLP!$D5894+(1-$C5894)*24,LOLP!$B5894),0)</f>
        <v>0</v>
      </c>
      <c r="M5894" s="25">
        <f t="shared" ca="1" si="646"/>
        <v>0</v>
      </c>
      <c r="N5894" s="25">
        <f t="shared" ca="1" si="647"/>
        <v>0</v>
      </c>
      <c r="O5894" s="15" t="e">
        <f t="shared" ca="1" si="648"/>
        <v>#DIV/0!</v>
      </c>
      <c r="P5894" s="15" t="e">
        <f t="shared" ca="1" si="649"/>
        <v>#DIV/0!</v>
      </c>
    </row>
    <row r="5895" spans="1:16" x14ac:dyDescent="0.25">
      <c r="A5895" s="1">
        <f t="shared" si="643"/>
        <v>43346</v>
      </c>
      <c r="B5895" s="7">
        <f t="shared" si="645"/>
        <v>9</v>
      </c>
      <c r="C5895" s="4">
        <f>INDEX(Calendar!$E$3:$E$367,MATCH(LOLP!$A5895,Calendar!$B$3:$B$367,0))</f>
        <v>0</v>
      </c>
      <c r="D5895" s="2">
        <f t="shared" si="644"/>
        <v>12</v>
      </c>
      <c r="E5895" s="36">
        <v>27080</v>
      </c>
      <c r="F5895" s="7">
        <f>IFERROR(IF(INDEX('Temperature Data'!$AA$15:$AA$348,MATCH(LOLP!A5895,'Temperature Data'!$B$15:$B$348,0))&gt;IF(B5895=9,$G$2,LOLP!$F$2),1,0),0)</f>
        <v>0</v>
      </c>
      <c r="G5895" s="7">
        <f>SUMIFS(LOLP!$F$4:$F$8763,$C$4:$C$8763,$C5895,$B$4:$B$8763,$B5895,$D$4:$D$8763,$D5895)</f>
        <v>4</v>
      </c>
      <c r="H5895" s="7">
        <f>COUNTIFS(Calendar!$E$3:$E$367,LOLP!C5895,Calendar!$D$3:$D$367,LOLP!B5895)</f>
        <v>11</v>
      </c>
      <c r="I5895" s="7">
        <f ca="1">IF($F5895=1,OFFSET(start_norps,LOLP!$D5895+(1-$C5895)*24,LOLP!$B5895)*H5895/G5895,0)</f>
        <v>0</v>
      </c>
      <c r="J5895" s="7">
        <f ca="1">IF($F5895=1,OFFSET(start_33,LOLP!$D5895+(1-$C5895)*24,LOLP!$B5895)*H5895/G5895,0)</f>
        <v>0</v>
      </c>
      <c r="K5895" s="7">
        <f ca="1">IF($F5895,OFFSET(start_40,LOLP!$D5895+(1-$C5895)*24,LOLP!$B5895),0)</f>
        <v>0</v>
      </c>
      <c r="L5895" s="7">
        <f ca="1">IF($F5895,OFFSET(start_50,LOLP!$D5895+(1-$C5895)*24,LOLP!$B5895),0)</f>
        <v>0</v>
      </c>
      <c r="M5895" s="25">
        <f t="shared" ca="1" si="646"/>
        <v>0</v>
      </c>
      <c r="N5895" s="25">
        <f t="shared" ca="1" si="647"/>
        <v>0</v>
      </c>
      <c r="O5895" s="15" t="e">
        <f t="shared" ca="1" si="648"/>
        <v>#DIV/0!</v>
      </c>
      <c r="P5895" s="15" t="e">
        <f t="shared" ca="1" si="649"/>
        <v>#DIV/0!</v>
      </c>
    </row>
    <row r="5896" spans="1:16" x14ac:dyDescent="0.25">
      <c r="A5896" s="1">
        <f t="shared" si="643"/>
        <v>43346</v>
      </c>
      <c r="B5896" s="7">
        <f t="shared" si="645"/>
        <v>9</v>
      </c>
      <c r="C5896" s="4">
        <f>INDEX(Calendar!$E$3:$E$367,MATCH(LOLP!$A5896,Calendar!$B$3:$B$367,0))</f>
        <v>0</v>
      </c>
      <c r="D5896" s="2">
        <f t="shared" si="644"/>
        <v>13</v>
      </c>
      <c r="E5896" s="36">
        <v>28544</v>
      </c>
      <c r="F5896" s="7">
        <f>IFERROR(IF(INDEX('Temperature Data'!$AA$15:$AA$348,MATCH(LOLP!A5896,'Temperature Data'!$B$15:$B$348,0))&gt;IF(B5896=9,$G$2,LOLP!$F$2),1,0),0)</f>
        <v>0</v>
      </c>
      <c r="G5896" s="7">
        <f>SUMIFS(LOLP!$F$4:$F$8763,$C$4:$C$8763,$C5896,$B$4:$B$8763,$B5896,$D$4:$D$8763,$D5896)</f>
        <v>4</v>
      </c>
      <c r="H5896" s="7">
        <f>COUNTIFS(Calendar!$E$3:$E$367,LOLP!C5896,Calendar!$D$3:$D$367,LOLP!B5896)</f>
        <v>11</v>
      </c>
      <c r="I5896" s="7">
        <f ca="1">IF($F5896=1,OFFSET(start_norps,LOLP!$D5896+(1-$C5896)*24,LOLP!$B5896)*H5896/G5896,0)</f>
        <v>0</v>
      </c>
      <c r="J5896" s="7">
        <f ca="1">IF($F5896=1,OFFSET(start_33,LOLP!$D5896+(1-$C5896)*24,LOLP!$B5896)*H5896/G5896,0)</f>
        <v>0</v>
      </c>
      <c r="K5896" s="7">
        <f ca="1">IF($F5896,OFFSET(start_40,LOLP!$D5896+(1-$C5896)*24,LOLP!$B5896),0)</f>
        <v>0</v>
      </c>
      <c r="L5896" s="7">
        <f ca="1">IF($F5896,OFFSET(start_50,LOLP!$D5896+(1-$C5896)*24,LOLP!$B5896),0)</f>
        <v>0</v>
      </c>
      <c r="M5896" s="25">
        <f t="shared" ca="1" si="646"/>
        <v>0</v>
      </c>
      <c r="N5896" s="25">
        <f t="shared" ca="1" si="647"/>
        <v>0</v>
      </c>
      <c r="O5896" s="15" t="e">
        <f t="shared" ca="1" si="648"/>
        <v>#DIV/0!</v>
      </c>
      <c r="P5896" s="15" t="e">
        <f t="shared" ca="1" si="649"/>
        <v>#DIV/0!</v>
      </c>
    </row>
    <row r="5897" spans="1:16" x14ac:dyDescent="0.25">
      <c r="A5897" s="1">
        <f t="shared" si="643"/>
        <v>43346</v>
      </c>
      <c r="B5897" s="7">
        <f t="shared" si="645"/>
        <v>9</v>
      </c>
      <c r="C5897" s="4">
        <f>INDEX(Calendar!$E$3:$E$367,MATCH(LOLP!$A5897,Calendar!$B$3:$B$367,0))</f>
        <v>0</v>
      </c>
      <c r="D5897" s="2">
        <f t="shared" si="644"/>
        <v>14</v>
      </c>
      <c r="E5897" s="36">
        <v>30138</v>
      </c>
      <c r="F5897" s="7">
        <f>IFERROR(IF(INDEX('Temperature Data'!$AA$15:$AA$348,MATCH(LOLP!A5897,'Temperature Data'!$B$15:$B$348,0))&gt;IF(B5897=9,$G$2,LOLP!$F$2),1,0),0)</f>
        <v>0</v>
      </c>
      <c r="G5897" s="7">
        <f>SUMIFS(LOLP!$F$4:$F$8763,$C$4:$C$8763,$C5897,$B$4:$B$8763,$B5897,$D$4:$D$8763,$D5897)</f>
        <v>4</v>
      </c>
      <c r="H5897" s="7">
        <f>COUNTIFS(Calendar!$E$3:$E$367,LOLP!C5897,Calendar!$D$3:$D$367,LOLP!B5897)</f>
        <v>11</v>
      </c>
      <c r="I5897" s="7">
        <f ca="1">IF($F5897=1,OFFSET(start_norps,LOLP!$D5897+(1-$C5897)*24,LOLP!$B5897)*H5897/G5897,0)</f>
        <v>0</v>
      </c>
      <c r="J5897" s="7">
        <f ca="1">IF($F5897=1,OFFSET(start_33,LOLP!$D5897+(1-$C5897)*24,LOLP!$B5897)*H5897/G5897,0)</f>
        <v>0</v>
      </c>
      <c r="K5897" s="7">
        <f ca="1">IF($F5897,OFFSET(start_40,LOLP!$D5897+(1-$C5897)*24,LOLP!$B5897),0)</f>
        <v>0</v>
      </c>
      <c r="L5897" s="7">
        <f ca="1">IF($F5897,OFFSET(start_50,LOLP!$D5897+(1-$C5897)*24,LOLP!$B5897),0)</f>
        <v>0</v>
      </c>
      <c r="M5897" s="25">
        <f t="shared" ca="1" si="646"/>
        <v>0</v>
      </c>
      <c r="N5897" s="25">
        <f t="shared" ca="1" si="647"/>
        <v>0</v>
      </c>
      <c r="O5897" s="15" t="e">
        <f t="shared" ca="1" si="648"/>
        <v>#DIV/0!</v>
      </c>
      <c r="P5897" s="15" t="e">
        <f t="shared" ca="1" si="649"/>
        <v>#DIV/0!</v>
      </c>
    </row>
    <row r="5898" spans="1:16" x14ac:dyDescent="0.25">
      <c r="A5898" s="1">
        <f t="shared" si="643"/>
        <v>43346</v>
      </c>
      <c r="B5898" s="7">
        <f t="shared" si="645"/>
        <v>9</v>
      </c>
      <c r="C5898" s="4">
        <f>INDEX(Calendar!$E$3:$E$367,MATCH(LOLP!$A5898,Calendar!$B$3:$B$367,0))</f>
        <v>0</v>
      </c>
      <c r="D5898" s="2">
        <f t="shared" si="644"/>
        <v>15</v>
      </c>
      <c r="E5898" s="36">
        <v>31694</v>
      </c>
      <c r="F5898" s="7">
        <f>IFERROR(IF(INDEX('Temperature Data'!$AA$15:$AA$348,MATCH(LOLP!A5898,'Temperature Data'!$B$15:$B$348,0))&gt;IF(B5898=9,$G$2,LOLP!$F$2),1,0),0)</f>
        <v>0</v>
      </c>
      <c r="G5898" s="7">
        <f>SUMIFS(LOLP!$F$4:$F$8763,$C$4:$C$8763,$C5898,$B$4:$B$8763,$B5898,$D$4:$D$8763,$D5898)</f>
        <v>4</v>
      </c>
      <c r="H5898" s="7">
        <f>COUNTIFS(Calendar!$E$3:$E$367,LOLP!C5898,Calendar!$D$3:$D$367,LOLP!B5898)</f>
        <v>11</v>
      </c>
      <c r="I5898" s="7">
        <f ca="1">IF($F5898=1,OFFSET(start_norps,LOLP!$D5898+(1-$C5898)*24,LOLP!$B5898)*H5898/G5898,0)</f>
        <v>0</v>
      </c>
      <c r="J5898" s="7">
        <f ca="1">IF($F5898=1,OFFSET(start_33,LOLP!$D5898+(1-$C5898)*24,LOLP!$B5898)*H5898/G5898,0)</f>
        <v>0</v>
      </c>
      <c r="K5898" s="7">
        <f ca="1">IF($F5898,OFFSET(start_40,LOLP!$D5898+(1-$C5898)*24,LOLP!$B5898),0)</f>
        <v>0</v>
      </c>
      <c r="L5898" s="7">
        <f ca="1">IF($F5898,OFFSET(start_50,LOLP!$D5898+(1-$C5898)*24,LOLP!$B5898),0)</f>
        <v>0</v>
      </c>
      <c r="M5898" s="25">
        <f t="shared" ca="1" si="646"/>
        <v>0</v>
      </c>
      <c r="N5898" s="25">
        <f t="shared" ca="1" si="647"/>
        <v>0</v>
      </c>
      <c r="O5898" s="15" t="e">
        <f t="shared" ca="1" si="648"/>
        <v>#DIV/0!</v>
      </c>
      <c r="P5898" s="15" t="e">
        <f t="shared" ca="1" si="649"/>
        <v>#DIV/0!</v>
      </c>
    </row>
    <row r="5899" spans="1:16" x14ac:dyDescent="0.25">
      <c r="A5899" s="1">
        <f t="shared" si="643"/>
        <v>43346</v>
      </c>
      <c r="B5899" s="7">
        <f t="shared" si="645"/>
        <v>9</v>
      </c>
      <c r="C5899" s="4">
        <f>INDEX(Calendar!$E$3:$E$367,MATCH(LOLP!$A5899,Calendar!$B$3:$B$367,0))</f>
        <v>0</v>
      </c>
      <c r="D5899" s="2">
        <f t="shared" si="644"/>
        <v>16</v>
      </c>
      <c r="E5899" s="36">
        <v>32943</v>
      </c>
      <c r="F5899" s="7">
        <f>IFERROR(IF(INDEX('Temperature Data'!$AA$15:$AA$348,MATCH(LOLP!A5899,'Temperature Data'!$B$15:$B$348,0))&gt;IF(B5899=9,$G$2,LOLP!$F$2),1,0),0)</f>
        <v>0</v>
      </c>
      <c r="G5899" s="7">
        <f>SUMIFS(LOLP!$F$4:$F$8763,$C$4:$C$8763,$C5899,$B$4:$B$8763,$B5899,$D$4:$D$8763,$D5899)</f>
        <v>4</v>
      </c>
      <c r="H5899" s="7">
        <f>COUNTIFS(Calendar!$E$3:$E$367,LOLP!C5899,Calendar!$D$3:$D$367,LOLP!B5899)</f>
        <v>11</v>
      </c>
      <c r="I5899" s="7">
        <f ca="1">IF($F5899=1,OFFSET(start_norps,LOLP!$D5899+(1-$C5899)*24,LOLP!$B5899)*H5899/G5899,0)</f>
        <v>0</v>
      </c>
      <c r="J5899" s="7">
        <f ca="1">IF($F5899=1,OFFSET(start_33,LOLP!$D5899+(1-$C5899)*24,LOLP!$B5899)*H5899/G5899,0)</f>
        <v>0</v>
      </c>
      <c r="K5899" s="7">
        <f ca="1">IF($F5899,OFFSET(start_40,LOLP!$D5899+(1-$C5899)*24,LOLP!$B5899),0)</f>
        <v>0</v>
      </c>
      <c r="L5899" s="7">
        <f ca="1">IF($F5899,OFFSET(start_50,LOLP!$D5899+(1-$C5899)*24,LOLP!$B5899),0)</f>
        <v>0</v>
      </c>
      <c r="M5899" s="25">
        <f t="shared" ca="1" si="646"/>
        <v>0</v>
      </c>
      <c r="N5899" s="25">
        <f t="shared" ca="1" si="647"/>
        <v>0</v>
      </c>
      <c r="O5899" s="15" t="e">
        <f t="shared" ca="1" si="648"/>
        <v>#DIV/0!</v>
      </c>
      <c r="P5899" s="15" t="e">
        <f t="shared" ca="1" si="649"/>
        <v>#DIV/0!</v>
      </c>
    </row>
    <row r="5900" spans="1:16" x14ac:dyDescent="0.25">
      <c r="A5900" s="1">
        <f t="shared" si="643"/>
        <v>43346</v>
      </c>
      <c r="B5900" s="7">
        <f t="shared" si="645"/>
        <v>9</v>
      </c>
      <c r="C5900" s="4">
        <f>INDEX(Calendar!$E$3:$E$367,MATCH(LOLP!$A5900,Calendar!$B$3:$B$367,0))</f>
        <v>0</v>
      </c>
      <c r="D5900" s="2">
        <f t="shared" si="644"/>
        <v>17</v>
      </c>
      <c r="E5900" s="36">
        <v>33709</v>
      </c>
      <c r="F5900" s="7">
        <f>IFERROR(IF(INDEX('Temperature Data'!$AA$15:$AA$348,MATCH(LOLP!A5900,'Temperature Data'!$B$15:$B$348,0))&gt;IF(B5900=9,$G$2,LOLP!$F$2),1,0),0)</f>
        <v>0</v>
      </c>
      <c r="G5900" s="7">
        <f>SUMIFS(LOLP!$F$4:$F$8763,$C$4:$C$8763,$C5900,$B$4:$B$8763,$B5900,$D$4:$D$8763,$D5900)</f>
        <v>4</v>
      </c>
      <c r="H5900" s="7">
        <f>COUNTIFS(Calendar!$E$3:$E$367,LOLP!C5900,Calendar!$D$3:$D$367,LOLP!B5900)</f>
        <v>11</v>
      </c>
      <c r="I5900" s="7">
        <f ca="1">IF($F5900=1,OFFSET(start_norps,LOLP!$D5900+(1-$C5900)*24,LOLP!$B5900)*H5900/G5900,0)</f>
        <v>0</v>
      </c>
      <c r="J5900" s="7">
        <f ca="1">IF($F5900=1,OFFSET(start_33,LOLP!$D5900+(1-$C5900)*24,LOLP!$B5900)*H5900/G5900,0)</f>
        <v>0</v>
      </c>
      <c r="K5900" s="7">
        <f ca="1">IF($F5900,OFFSET(start_40,LOLP!$D5900+(1-$C5900)*24,LOLP!$B5900),0)</f>
        <v>0</v>
      </c>
      <c r="L5900" s="7">
        <f ca="1">IF($F5900,OFFSET(start_50,LOLP!$D5900+(1-$C5900)*24,LOLP!$B5900),0)</f>
        <v>0</v>
      </c>
      <c r="M5900" s="25">
        <f t="shared" ca="1" si="646"/>
        <v>0</v>
      </c>
      <c r="N5900" s="25">
        <f t="shared" ca="1" si="647"/>
        <v>0</v>
      </c>
      <c r="O5900" s="15" t="e">
        <f t="shared" ca="1" si="648"/>
        <v>#DIV/0!</v>
      </c>
      <c r="P5900" s="15" t="e">
        <f t="shared" ca="1" si="649"/>
        <v>#DIV/0!</v>
      </c>
    </row>
    <row r="5901" spans="1:16" x14ac:dyDescent="0.25">
      <c r="A5901" s="1">
        <f t="shared" si="643"/>
        <v>43346</v>
      </c>
      <c r="B5901" s="7">
        <f t="shared" si="645"/>
        <v>9</v>
      </c>
      <c r="C5901" s="4">
        <f>INDEX(Calendar!$E$3:$E$367,MATCH(LOLP!$A5901,Calendar!$B$3:$B$367,0))</f>
        <v>0</v>
      </c>
      <c r="D5901" s="2">
        <f t="shared" si="644"/>
        <v>18</v>
      </c>
      <c r="E5901" s="36">
        <v>33474</v>
      </c>
      <c r="F5901" s="7">
        <f>IFERROR(IF(INDEX('Temperature Data'!$AA$15:$AA$348,MATCH(LOLP!A5901,'Temperature Data'!$B$15:$B$348,0))&gt;IF(B5901=9,$G$2,LOLP!$F$2),1,0),0)</f>
        <v>0</v>
      </c>
      <c r="G5901" s="7">
        <f>SUMIFS(LOLP!$F$4:$F$8763,$C$4:$C$8763,$C5901,$B$4:$B$8763,$B5901,$D$4:$D$8763,$D5901)</f>
        <v>4</v>
      </c>
      <c r="H5901" s="7">
        <f>COUNTIFS(Calendar!$E$3:$E$367,LOLP!C5901,Calendar!$D$3:$D$367,LOLP!B5901)</f>
        <v>11</v>
      </c>
      <c r="I5901" s="7">
        <f ca="1">IF($F5901=1,OFFSET(start_norps,LOLP!$D5901+(1-$C5901)*24,LOLP!$B5901)*H5901/G5901,0)</f>
        <v>0</v>
      </c>
      <c r="J5901" s="7">
        <f ca="1">IF($F5901=1,OFFSET(start_33,LOLP!$D5901+(1-$C5901)*24,LOLP!$B5901)*H5901/G5901,0)</f>
        <v>0</v>
      </c>
      <c r="K5901" s="7">
        <f ca="1">IF($F5901,OFFSET(start_40,LOLP!$D5901+(1-$C5901)*24,LOLP!$B5901),0)</f>
        <v>0</v>
      </c>
      <c r="L5901" s="7">
        <f ca="1">IF($F5901,OFFSET(start_50,LOLP!$D5901+(1-$C5901)*24,LOLP!$B5901),0)</f>
        <v>0</v>
      </c>
      <c r="M5901" s="25">
        <f t="shared" ca="1" si="646"/>
        <v>0</v>
      </c>
      <c r="N5901" s="25">
        <f t="shared" ca="1" si="647"/>
        <v>0</v>
      </c>
      <c r="O5901" s="15" t="e">
        <f t="shared" ca="1" si="648"/>
        <v>#DIV/0!</v>
      </c>
      <c r="P5901" s="15" t="e">
        <f t="shared" ca="1" si="649"/>
        <v>#DIV/0!</v>
      </c>
    </row>
    <row r="5902" spans="1:16" x14ac:dyDescent="0.25">
      <c r="A5902" s="1">
        <f t="shared" si="643"/>
        <v>43346</v>
      </c>
      <c r="B5902" s="7">
        <f t="shared" si="645"/>
        <v>9</v>
      </c>
      <c r="C5902" s="4">
        <f>INDEX(Calendar!$E$3:$E$367,MATCH(LOLP!$A5902,Calendar!$B$3:$B$367,0))</f>
        <v>0</v>
      </c>
      <c r="D5902" s="2">
        <f t="shared" si="644"/>
        <v>19</v>
      </c>
      <c r="E5902" s="36">
        <v>33264</v>
      </c>
      <c r="F5902" s="7">
        <f>IFERROR(IF(INDEX('Temperature Data'!$AA$15:$AA$348,MATCH(LOLP!A5902,'Temperature Data'!$B$15:$B$348,0))&gt;IF(B5902=9,$G$2,LOLP!$F$2),1,0),0)</f>
        <v>0</v>
      </c>
      <c r="G5902" s="7">
        <f>SUMIFS(LOLP!$F$4:$F$8763,$C$4:$C$8763,$C5902,$B$4:$B$8763,$B5902,$D$4:$D$8763,$D5902)</f>
        <v>4</v>
      </c>
      <c r="H5902" s="7">
        <f>COUNTIFS(Calendar!$E$3:$E$367,LOLP!C5902,Calendar!$D$3:$D$367,LOLP!B5902)</f>
        <v>11</v>
      </c>
      <c r="I5902" s="7">
        <f ca="1">IF($F5902=1,OFFSET(start_norps,LOLP!$D5902+(1-$C5902)*24,LOLP!$B5902)*H5902/G5902,0)</f>
        <v>0</v>
      </c>
      <c r="J5902" s="7">
        <f ca="1">IF($F5902=1,OFFSET(start_33,LOLP!$D5902+(1-$C5902)*24,LOLP!$B5902)*H5902/G5902,0)</f>
        <v>0</v>
      </c>
      <c r="K5902" s="7">
        <f ca="1">IF($F5902,OFFSET(start_40,LOLP!$D5902+(1-$C5902)*24,LOLP!$B5902),0)</f>
        <v>0</v>
      </c>
      <c r="L5902" s="7">
        <f ca="1">IF($F5902,OFFSET(start_50,LOLP!$D5902+(1-$C5902)*24,LOLP!$B5902),0)</f>
        <v>0</v>
      </c>
      <c r="M5902" s="25">
        <f t="shared" ca="1" si="646"/>
        <v>0</v>
      </c>
      <c r="N5902" s="25">
        <f t="shared" ca="1" si="647"/>
        <v>0</v>
      </c>
      <c r="O5902" s="15" t="e">
        <f t="shared" ca="1" si="648"/>
        <v>#DIV/0!</v>
      </c>
      <c r="P5902" s="15" t="e">
        <f t="shared" ca="1" si="649"/>
        <v>#DIV/0!</v>
      </c>
    </row>
    <row r="5903" spans="1:16" x14ac:dyDescent="0.25">
      <c r="A5903" s="1">
        <f t="shared" si="643"/>
        <v>43346</v>
      </c>
      <c r="B5903" s="7">
        <f t="shared" si="645"/>
        <v>9</v>
      </c>
      <c r="C5903" s="4">
        <f>INDEX(Calendar!$E$3:$E$367,MATCH(LOLP!$A5903,Calendar!$B$3:$B$367,0))</f>
        <v>0</v>
      </c>
      <c r="D5903" s="2">
        <f t="shared" si="644"/>
        <v>20</v>
      </c>
      <c r="E5903" s="36">
        <v>32735</v>
      </c>
      <c r="F5903" s="7">
        <f>IFERROR(IF(INDEX('Temperature Data'!$AA$15:$AA$348,MATCH(LOLP!A5903,'Temperature Data'!$B$15:$B$348,0))&gt;IF(B5903=9,$G$2,LOLP!$F$2),1,0),0)</f>
        <v>0</v>
      </c>
      <c r="G5903" s="7">
        <f>SUMIFS(LOLP!$F$4:$F$8763,$C$4:$C$8763,$C5903,$B$4:$B$8763,$B5903,$D$4:$D$8763,$D5903)</f>
        <v>4</v>
      </c>
      <c r="H5903" s="7">
        <f>COUNTIFS(Calendar!$E$3:$E$367,LOLP!C5903,Calendar!$D$3:$D$367,LOLP!B5903)</f>
        <v>11</v>
      </c>
      <c r="I5903" s="7">
        <f ca="1">IF($F5903=1,OFFSET(start_norps,LOLP!$D5903+(1-$C5903)*24,LOLP!$B5903)*H5903/G5903,0)</f>
        <v>0</v>
      </c>
      <c r="J5903" s="7">
        <f ca="1">IF($F5903=1,OFFSET(start_33,LOLP!$D5903+(1-$C5903)*24,LOLP!$B5903)*H5903/G5903,0)</f>
        <v>0</v>
      </c>
      <c r="K5903" s="7">
        <f ca="1">IF($F5903,OFFSET(start_40,LOLP!$D5903+(1-$C5903)*24,LOLP!$B5903),0)</f>
        <v>0</v>
      </c>
      <c r="L5903" s="7">
        <f ca="1">IF($F5903,OFFSET(start_50,LOLP!$D5903+(1-$C5903)*24,LOLP!$B5903),0)</f>
        <v>0</v>
      </c>
      <c r="M5903" s="25">
        <f t="shared" ca="1" si="646"/>
        <v>0</v>
      </c>
      <c r="N5903" s="25">
        <f t="shared" ca="1" si="647"/>
        <v>0</v>
      </c>
      <c r="O5903" s="15" t="e">
        <f t="shared" ca="1" si="648"/>
        <v>#DIV/0!</v>
      </c>
      <c r="P5903" s="15" t="e">
        <f t="shared" ca="1" si="649"/>
        <v>#DIV/0!</v>
      </c>
    </row>
    <row r="5904" spans="1:16" x14ac:dyDescent="0.25">
      <c r="A5904" s="1">
        <f t="shared" si="643"/>
        <v>43346</v>
      </c>
      <c r="B5904" s="7">
        <f t="shared" si="645"/>
        <v>9</v>
      </c>
      <c r="C5904" s="4">
        <f>INDEX(Calendar!$E$3:$E$367,MATCH(LOLP!$A5904,Calendar!$B$3:$B$367,0))</f>
        <v>0</v>
      </c>
      <c r="D5904" s="2">
        <f t="shared" si="644"/>
        <v>21</v>
      </c>
      <c r="E5904" s="36">
        <v>30830</v>
      </c>
      <c r="F5904" s="7">
        <f>IFERROR(IF(INDEX('Temperature Data'!$AA$15:$AA$348,MATCH(LOLP!A5904,'Temperature Data'!$B$15:$B$348,0))&gt;IF(B5904=9,$G$2,LOLP!$F$2),1,0),0)</f>
        <v>0</v>
      </c>
      <c r="G5904" s="7">
        <f>SUMIFS(LOLP!$F$4:$F$8763,$C$4:$C$8763,$C5904,$B$4:$B$8763,$B5904,$D$4:$D$8763,$D5904)</f>
        <v>4</v>
      </c>
      <c r="H5904" s="7">
        <f>COUNTIFS(Calendar!$E$3:$E$367,LOLP!C5904,Calendar!$D$3:$D$367,LOLP!B5904)</f>
        <v>11</v>
      </c>
      <c r="I5904" s="7">
        <f ca="1">IF($F5904=1,OFFSET(start_norps,LOLP!$D5904+(1-$C5904)*24,LOLP!$B5904)*H5904/G5904,0)</f>
        <v>0</v>
      </c>
      <c r="J5904" s="7">
        <f ca="1">IF($F5904=1,OFFSET(start_33,LOLP!$D5904+(1-$C5904)*24,LOLP!$B5904)*H5904/G5904,0)</f>
        <v>0</v>
      </c>
      <c r="K5904" s="7">
        <f ca="1">IF($F5904,OFFSET(start_40,LOLP!$D5904+(1-$C5904)*24,LOLP!$B5904),0)</f>
        <v>0</v>
      </c>
      <c r="L5904" s="7">
        <f ca="1">IF($F5904,OFFSET(start_50,LOLP!$D5904+(1-$C5904)*24,LOLP!$B5904),0)</f>
        <v>0</v>
      </c>
      <c r="M5904" s="25">
        <f t="shared" ca="1" si="646"/>
        <v>0</v>
      </c>
      <c r="N5904" s="25">
        <f t="shared" ca="1" si="647"/>
        <v>0</v>
      </c>
      <c r="O5904" s="15" t="e">
        <f t="shared" ca="1" si="648"/>
        <v>#DIV/0!</v>
      </c>
      <c r="P5904" s="15" t="e">
        <f t="shared" ca="1" si="649"/>
        <v>#DIV/0!</v>
      </c>
    </row>
    <row r="5905" spans="1:16" x14ac:dyDescent="0.25">
      <c r="A5905" s="1">
        <f t="shared" si="643"/>
        <v>43346</v>
      </c>
      <c r="B5905" s="7">
        <f t="shared" si="645"/>
        <v>9</v>
      </c>
      <c r="C5905" s="4">
        <f>INDEX(Calendar!$E$3:$E$367,MATCH(LOLP!$A5905,Calendar!$B$3:$B$367,0))</f>
        <v>0</v>
      </c>
      <c r="D5905" s="2">
        <f t="shared" si="644"/>
        <v>22</v>
      </c>
      <c r="E5905" s="36">
        <v>28190</v>
      </c>
      <c r="F5905" s="7">
        <f>IFERROR(IF(INDEX('Temperature Data'!$AA$15:$AA$348,MATCH(LOLP!A5905,'Temperature Data'!$B$15:$B$348,0))&gt;IF(B5905=9,$G$2,LOLP!$F$2),1,0),0)</f>
        <v>0</v>
      </c>
      <c r="G5905" s="7">
        <f>SUMIFS(LOLP!$F$4:$F$8763,$C$4:$C$8763,$C5905,$B$4:$B$8763,$B5905,$D$4:$D$8763,$D5905)</f>
        <v>4</v>
      </c>
      <c r="H5905" s="7">
        <f>COUNTIFS(Calendar!$E$3:$E$367,LOLP!C5905,Calendar!$D$3:$D$367,LOLP!B5905)</f>
        <v>11</v>
      </c>
      <c r="I5905" s="7">
        <f ca="1">IF($F5905=1,OFFSET(start_norps,LOLP!$D5905+(1-$C5905)*24,LOLP!$B5905)*H5905/G5905,0)</f>
        <v>0</v>
      </c>
      <c r="J5905" s="7">
        <f ca="1">IF($F5905=1,OFFSET(start_33,LOLP!$D5905+(1-$C5905)*24,LOLP!$B5905)*H5905/G5905,0)</f>
        <v>0</v>
      </c>
      <c r="K5905" s="7">
        <f ca="1">IF($F5905,OFFSET(start_40,LOLP!$D5905+(1-$C5905)*24,LOLP!$B5905),0)</f>
        <v>0</v>
      </c>
      <c r="L5905" s="7">
        <f ca="1">IF($F5905,OFFSET(start_50,LOLP!$D5905+(1-$C5905)*24,LOLP!$B5905),0)</f>
        <v>0</v>
      </c>
      <c r="M5905" s="25">
        <f t="shared" ca="1" si="646"/>
        <v>0</v>
      </c>
      <c r="N5905" s="25">
        <f t="shared" ca="1" si="647"/>
        <v>0</v>
      </c>
      <c r="O5905" s="15" t="e">
        <f t="shared" ca="1" si="648"/>
        <v>#DIV/0!</v>
      </c>
      <c r="P5905" s="15" t="e">
        <f t="shared" ca="1" si="649"/>
        <v>#DIV/0!</v>
      </c>
    </row>
    <row r="5906" spans="1:16" x14ac:dyDescent="0.25">
      <c r="A5906" s="1">
        <f t="shared" si="643"/>
        <v>43346</v>
      </c>
      <c r="B5906" s="7">
        <f t="shared" si="645"/>
        <v>9</v>
      </c>
      <c r="C5906" s="4">
        <f>INDEX(Calendar!$E$3:$E$367,MATCH(LOLP!$A5906,Calendar!$B$3:$B$367,0))</f>
        <v>0</v>
      </c>
      <c r="D5906" s="2">
        <f t="shared" si="644"/>
        <v>23</v>
      </c>
      <c r="E5906" s="36">
        <v>25872</v>
      </c>
      <c r="F5906" s="7">
        <f>IFERROR(IF(INDEX('Temperature Data'!$AA$15:$AA$348,MATCH(LOLP!A5906,'Temperature Data'!$B$15:$B$348,0))&gt;IF(B5906=9,$G$2,LOLP!$F$2),1,0),0)</f>
        <v>0</v>
      </c>
      <c r="G5906" s="7">
        <f>SUMIFS(LOLP!$F$4:$F$8763,$C$4:$C$8763,$C5906,$B$4:$B$8763,$B5906,$D$4:$D$8763,$D5906)</f>
        <v>4</v>
      </c>
      <c r="H5906" s="7">
        <f>COUNTIFS(Calendar!$E$3:$E$367,LOLP!C5906,Calendar!$D$3:$D$367,LOLP!B5906)</f>
        <v>11</v>
      </c>
      <c r="I5906" s="7">
        <f ca="1">IF($F5906=1,OFFSET(start_norps,LOLP!$D5906+(1-$C5906)*24,LOLP!$B5906)*H5906/G5906,0)</f>
        <v>0</v>
      </c>
      <c r="J5906" s="7">
        <f ca="1">IF($F5906=1,OFFSET(start_33,LOLP!$D5906+(1-$C5906)*24,LOLP!$B5906)*H5906/G5906,0)</f>
        <v>0</v>
      </c>
      <c r="K5906" s="7">
        <f ca="1">IF($F5906,OFFSET(start_40,LOLP!$D5906+(1-$C5906)*24,LOLP!$B5906),0)</f>
        <v>0</v>
      </c>
      <c r="L5906" s="7">
        <f ca="1">IF($F5906,OFFSET(start_50,LOLP!$D5906+(1-$C5906)*24,LOLP!$B5906),0)</f>
        <v>0</v>
      </c>
      <c r="M5906" s="25">
        <f t="shared" ca="1" si="646"/>
        <v>0</v>
      </c>
      <c r="N5906" s="25">
        <f t="shared" ca="1" si="647"/>
        <v>0</v>
      </c>
      <c r="O5906" s="15" t="e">
        <f t="shared" ca="1" si="648"/>
        <v>#DIV/0!</v>
      </c>
      <c r="P5906" s="15" t="e">
        <f t="shared" ca="1" si="649"/>
        <v>#DIV/0!</v>
      </c>
    </row>
    <row r="5907" spans="1:16" x14ac:dyDescent="0.25">
      <c r="A5907" s="1">
        <f t="shared" si="643"/>
        <v>43346</v>
      </c>
      <c r="B5907" s="7">
        <f t="shared" si="645"/>
        <v>9</v>
      </c>
      <c r="C5907" s="4">
        <f>INDEX(Calendar!$E$3:$E$367,MATCH(LOLP!$A5907,Calendar!$B$3:$B$367,0))</f>
        <v>0</v>
      </c>
      <c r="D5907" s="2">
        <f t="shared" si="644"/>
        <v>24</v>
      </c>
      <c r="E5907" s="36">
        <v>24446</v>
      </c>
      <c r="F5907" s="7">
        <f>IFERROR(IF(INDEX('Temperature Data'!$AA$15:$AA$348,MATCH(LOLP!A5907,'Temperature Data'!$B$15:$B$348,0))&gt;IF(B5907=9,$G$2,LOLP!$F$2),1,0),0)</f>
        <v>0</v>
      </c>
      <c r="G5907" s="7">
        <f>SUMIFS(LOLP!$F$4:$F$8763,$C$4:$C$8763,$C5907,$B$4:$B$8763,$B5907,$D$4:$D$8763,$D5907)</f>
        <v>4</v>
      </c>
      <c r="H5907" s="7">
        <f>COUNTIFS(Calendar!$E$3:$E$367,LOLP!C5907,Calendar!$D$3:$D$367,LOLP!B5907)</f>
        <v>11</v>
      </c>
      <c r="I5907" s="7">
        <f ca="1">IF($F5907=1,OFFSET(start_norps,LOLP!$D5907+(1-$C5907)*24,LOLP!$B5907)*H5907/G5907,0)</f>
        <v>0</v>
      </c>
      <c r="J5907" s="7">
        <f ca="1">IF($F5907=1,OFFSET(start_33,LOLP!$D5907+(1-$C5907)*24,LOLP!$B5907)*H5907/G5907,0)</f>
        <v>0</v>
      </c>
      <c r="K5907" s="7">
        <f ca="1">IF($F5907,OFFSET(start_40,LOLP!$D5907+(1-$C5907)*24,LOLP!$B5907),0)</f>
        <v>0</v>
      </c>
      <c r="L5907" s="7">
        <f ca="1">IF($F5907,OFFSET(start_50,LOLP!$D5907+(1-$C5907)*24,LOLP!$B5907),0)</f>
        <v>0</v>
      </c>
      <c r="M5907" s="25">
        <f t="shared" ca="1" si="646"/>
        <v>0</v>
      </c>
      <c r="N5907" s="25">
        <f t="shared" ca="1" si="647"/>
        <v>0</v>
      </c>
      <c r="O5907" s="15" t="e">
        <f t="shared" ca="1" si="648"/>
        <v>#DIV/0!</v>
      </c>
      <c r="P5907" s="15" t="e">
        <f t="shared" ca="1" si="649"/>
        <v>#DIV/0!</v>
      </c>
    </row>
    <row r="5908" spans="1:16" x14ac:dyDescent="0.25">
      <c r="A5908" s="1">
        <f t="shared" si="643"/>
        <v>43347</v>
      </c>
      <c r="B5908" s="7">
        <f t="shared" si="645"/>
        <v>9</v>
      </c>
      <c r="C5908" s="4">
        <f>INDEX(Calendar!$E$3:$E$367,MATCH(LOLP!$A5908,Calendar!$B$3:$B$367,0))</f>
        <v>1</v>
      </c>
      <c r="D5908" s="2">
        <f t="shared" si="644"/>
        <v>1</v>
      </c>
      <c r="E5908" s="36">
        <v>23501</v>
      </c>
      <c r="F5908" s="7">
        <f>IFERROR(IF(INDEX('Temperature Data'!$AA$15:$AA$348,MATCH(LOLP!A5908,'Temperature Data'!$B$15:$B$348,0))&gt;IF(B5908=9,$G$2,LOLP!$F$2),1,0),0)</f>
        <v>0</v>
      </c>
      <c r="G5908" s="7">
        <f>SUMIFS(LOLP!$F$4:$F$8763,$C$4:$C$8763,$C5908,$B$4:$B$8763,$B5908,$D$4:$D$8763,$D5908)</f>
        <v>7</v>
      </c>
      <c r="H5908" s="7">
        <f>COUNTIFS(Calendar!$E$3:$E$367,LOLP!C5908,Calendar!$D$3:$D$367,LOLP!B5908)</f>
        <v>19</v>
      </c>
      <c r="I5908" s="7">
        <f ca="1">IF($F5908=1,OFFSET(start_norps,LOLP!$D5908+(1-$C5908)*24,LOLP!$B5908)*H5908/G5908,0)</f>
        <v>0</v>
      </c>
      <c r="J5908" s="7">
        <f ca="1">IF($F5908=1,OFFSET(start_33,LOLP!$D5908+(1-$C5908)*24,LOLP!$B5908)*H5908/G5908,0)</f>
        <v>0</v>
      </c>
      <c r="K5908" s="7">
        <f ca="1">IF($F5908,OFFSET(start_40,LOLP!$D5908+(1-$C5908)*24,LOLP!$B5908),0)</f>
        <v>0</v>
      </c>
      <c r="L5908" s="7">
        <f ca="1">IF($F5908,OFFSET(start_50,LOLP!$D5908+(1-$C5908)*24,LOLP!$B5908),0)</f>
        <v>0</v>
      </c>
      <c r="M5908" s="25">
        <f t="shared" ca="1" si="646"/>
        <v>0</v>
      </c>
      <c r="N5908" s="25">
        <f t="shared" ca="1" si="647"/>
        <v>0</v>
      </c>
      <c r="O5908" s="15" t="e">
        <f t="shared" ca="1" si="648"/>
        <v>#DIV/0!</v>
      </c>
      <c r="P5908" s="15" t="e">
        <f t="shared" ca="1" si="649"/>
        <v>#DIV/0!</v>
      </c>
    </row>
    <row r="5909" spans="1:16" x14ac:dyDescent="0.25">
      <c r="A5909" s="1">
        <f t="shared" si="643"/>
        <v>43347</v>
      </c>
      <c r="B5909" s="7">
        <f t="shared" si="645"/>
        <v>9</v>
      </c>
      <c r="C5909" s="4">
        <f>INDEX(Calendar!$E$3:$E$367,MATCH(LOLP!$A5909,Calendar!$B$3:$B$367,0))</f>
        <v>1</v>
      </c>
      <c r="D5909" s="2">
        <f t="shared" si="644"/>
        <v>2</v>
      </c>
      <c r="E5909" s="36">
        <v>22813</v>
      </c>
      <c r="F5909" s="7">
        <f>IFERROR(IF(INDEX('Temperature Data'!$AA$15:$AA$348,MATCH(LOLP!A5909,'Temperature Data'!$B$15:$B$348,0))&gt;IF(B5909=9,$G$2,LOLP!$F$2),1,0),0)</f>
        <v>0</v>
      </c>
      <c r="G5909" s="7">
        <f>SUMIFS(LOLP!$F$4:$F$8763,$C$4:$C$8763,$C5909,$B$4:$B$8763,$B5909,$D$4:$D$8763,$D5909)</f>
        <v>7</v>
      </c>
      <c r="H5909" s="7">
        <f>COUNTIFS(Calendar!$E$3:$E$367,LOLP!C5909,Calendar!$D$3:$D$367,LOLP!B5909)</f>
        <v>19</v>
      </c>
      <c r="I5909" s="7">
        <f ca="1">IF($F5909=1,OFFSET(start_norps,LOLP!$D5909+(1-$C5909)*24,LOLP!$B5909)*H5909/G5909,0)</f>
        <v>0</v>
      </c>
      <c r="J5909" s="7">
        <f ca="1">IF($F5909=1,OFFSET(start_33,LOLP!$D5909+(1-$C5909)*24,LOLP!$B5909)*H5909/G5909,0)</f>
        <v>0</v>
      </c>
      <c r="K5909" s="7">
        <f ca="1">IF($F5909,OFFSET(start_40,LOLP!$D5909+(1-$C5909)*24,LOLP!$B5909),0)</f>
        <v>0</v>
      </c>
      <c r="L5909" s="7">
        <f ca="1">IF($F5909,OFFSET(start_50,LOLP!$D5909+(1-$C5909)*24,LOLP!$B5909),0)</f>
        <v>0</v>
      </c>
      <c r="M5909" s="25">
        <f t="shared" ca="1" si="646"/>
        <v>0</v>
      </c>
      <c r="N5909" s="25">
        <f t="shared" ca="1" si="647"/>
        <v>0</v>
      </c>
      <c r="O5909" s="15" t="e">
        <f t="shared" ca="1" si="648"/>
        <v>#DIV/0!</v>
      </c>
      <c r="P5909" s="15" t="e">
        <f t="shared" ca="1" si="649"/>
        <v>#DIV/0!</v>
      </c>
    </row>
    <row r="5910" spans="1:16" x14ac:dyDescent="0.25">
      <c r="A5910" s="1">
        <f t="shared" si="643"/>
        <v>43347</v>
      </c>
      <c r="B5910" s="7">
        <f t="shared" si="645"/>
        <v>9</v>
      </c>
      <c r="C5910" s="4">
        <f>INDEX(Calendar!$E$3:$E$367,MATCH(LOLP!$A5910,Calendar!$B$3:$B$367,0))</f>
        <v>1</v>
      </c>
      <c r="D5910" s="2">
        <f t="shared" si="644"/>
        <v>3</v>
      </c>
      <c r="E5910" s="36">
        <v>22563</v>
      </c>
      <c r="F5910" s="7">
        <f>IFERROR(IF(INDEX('Temperature Data'!$AA$15:$AA$348,MATCH(LOLP!A5910,'Temperature Data'!$B$15:$B$348,0))&gt;IF(B5910=9,$G$2,LOLP!$F$2),1,0),0)</f>
        <v>0</v>
      </c>
      <c r="G5910" s="7">
        <f>SUMIFS(LOLP!$F$4:$F$8763,$C$4:$C$8763,$C5910,$B$4:$B$8763,$B5910,$D$4:$D$8763,$D5910)</f>
        <v>7</v>
      </c>
      <c r="H5910" s="7">
        <f>COUNTIFS(Calendar!$E$3:$E$367,LOLP!C5910,Calendar!$D$3:$D$367,LOLP!B5910)</f>
        <v>19</v>
      </c>
      <c r="I5910" s="7">
        <f ca="1">IF($F5910=1,OFFSET(start_norps,LOLP!$D5910+(1-$C5910)*24,LOLP!$B5910)*H5910/G5910,0)</f>
        <v>0</v>
      </c>
      <c r="J5910" s="7">
        <f ca="1">IF($F5910=1,OFFSET(start_33,LOLP!$D5910+(1-$C5910)*24,LOLP!$B5910)*H5910/G5910,0)</f>
        <v>0</v>
      </c>
      <c r="K5910" s="7">
        <f ca="1">IF($F5910,OFFSET(start_40,LOLP!$D5910+(1-$C5910)*24,LOLP!$B5910),0)</f>
        <v>0</v>
      </c>
      <c r="L5910" s="7">
        <f ca="1">IF($F5910,OFFSET(start_50,LOLP!$D5910+(1-$C5910)*24,LOLP!$B5910),0)</f>
        <v>0</v>
      </c>
      <c r="M5910" s="25">
        <f t="shared" ca="1" si="646"/>
        <v>0</v>
      </c>
      <c r="N5910" s="25">
        <f t="shared" ca="1" si="647"/>
        <v>0</v>
      </c>
      <c r="O5910" s="15" t="e">
        <f t="shared" ca="1" si="648"/>
        <v>#DIV/0!</v>
      </c>
      <c r="P5910" s="15" t="e">
        <f t="shared" ca="1" si="649"/>
        <v>#DIV/0!</v>
      </c>
    </row>
    <row r="5911" spans="1:16" x14ac:dyDescent="0.25">
      <c r="A5911" s="1">
        <f t="shared" si="643"/>
        <v>43347</v>
      </c>
      <c r="B5911" s="7">
        <f t="shared" si="645"/>
        <v>9</v>
      </c>
      <c r="C5911" s="4">
        <f>INDEX(Calendar!$E$3:$E$367,MATCH(LOLP!$A5911,Calendar!$B$3:$B$367,0))</f>
        <v>1</v>
      </c>
      <c r="D5911" s="2">
        <f t="shared" si="644"/>
        <v>4</v>
      </c>
      <c r="E5911" s="36">
        <v>23077</v>
      </c>
      <c r="F5911" s="7">
        <f>IFERROR(IF(INDEX('Temperature Data'!$AA$15:$AA$348,MATCH(LOLP!A5911,'Temperature Data'!$B$15:$B$348,0))&gt;IF(B5911=9,$G$2,LOLP!$F$2),1,0),0)</f>
        <v>0</v>
      </c>
      <c r="G5911" s="7">
        <f>SUMIFS(LOLP!$F$4:$F$8763,$C$4:$C$8763,$C5911,$B$4:$B$8763,$B5911,$D$4:$D$8763,$D5911)</f>
        <v>7</v>
      </c>
      <c r="H5911" s="7">
        <f>COUNTIFS(Calendar!$E$3:$E$367,LOLP!C5911,Calendar!$D$3:$D$367,LOLP!B5911)</f>
        <v>19</v>
      </c>
      <c r="I5911" s="7">
        <f ca="1">IF($F5911=1,OFFSET(start_norps,LOLP!$D5911+(1-$C5911)*24,LOLP!$B5911)*H5911/G5911,0)</f>
        <v>0</v>
      </c>
      <c r="J5911" s="7">
        <f ca="1">IF($F5911=1,OFFSET(start_33,LOLP!$D5911+(1-$C5911)*24,LOLP!$B5911)*H5911/G5911,0)</f>
        <v>0</v>
      </c>
      <c r="K5911" s="7">
        <f ca="1">IF($F5911,OFFSET(start_40,LOLP!$D5911+(1-$C5911)*24,LOLP!$B5911),0)</f>
        <v>0</v>
      </c>
      <c r="L5911" s="7">
        <f ca="1">IF($F5911,OFFSET(start_50,LOLP!$D5911+(1-$C5911)*24,LOLP!$B5911),0)</f>
        <v>0</v>
      </c>
      <c r="M5911" s="25">
        <f t="shared" ca="1" si="646"/>
        <v>0</v>
      </c>
      <c r="N5911" s="25">
        <f t="shared" ca="1" si="647"/>
        <v>0</v>
      </c>
      <c r="O5911" s="15" t="e">
        <f t="shared" ca="1" si="648"/>
        <v>#DIV/0!</v>
      </c>
      <c r="P5911" s="15" t="e">
        <f t="shared" ca="1" si="649"/>
        <v>#DIV/0!</v>
      </c>
    </row>
    <row r="5912" spans="1:16" x14ac:dyDescent="0.25">
      <c r="A5912" s="1">
        <f t="shared" si="643"/>
        <v>43347</v>
      </c>
      <c r="B5912" s="7">
        <f t="shared" si="645"/>
        <v>9</v>
      </c>
      <c r="C5912" s="4">
        <f>INDEX(Calendar!$E$3:$E$367,MATCH(LOLP!$A5912,Calendar!$B$3:$B$367,0))</f>
        <v>1</v>
      </c>
      <c r="D5912" s="2">
        <f t="shared" si="644"/>
        <v>5</v>
      </c>
      <c r="E5912" s="36">
        <v>24533</v>
      </c>
      <c r="F5912" s="7">
        <f>IFERROR(IF(INDEX('Temperature Data'!$AA$15:$AA$348,MATCH(LOLP!A5912,'Temperature Data'!$B$15:$B$348,0))&gt;IF(B5912=9,$G$2,LOLP!$F$2),1,0),0)</f>
        <v>0</v>
      </c>
      <c r="G5912" s="7">
        <f>SUMIFS(LOLP!$F$4:$F$8763,$C$4:$C$8763,$C5912,$B$4:$B$8763,$B5912,$D$4:$D$8763,$D5912)</f>
        <v>7</v>
      </c>
      <c r="H5912" s="7">
        <f>COUNTIFS(Calendar!$E$3:$E$367,LOLP!C5912,Calendar!$D$3:$D$367,LOLP!B5912)</f>
        <v>19</v>
      </c>
      <c r="I5912" s="7">
        <f ca="1">IF($F5912=1,OFFSET(start_norps,LOLP!$D5912+(1-$C5912)*24,LOLP!$B5912)*H5912/G5912,0)</f>
        <v>0</v>
      </c>
      <c r="J5912" s="7">
        <f ca="1">IF($F5912=1,OFFSET(start_33,LOLP!$D5912+(1-$C5912)*24,LOLP!$B5912)*H5912/G5912,0)</f>
        <v>0</v>
      </c>
      <c r="K5912" s="7">
        <f ca="1">IF($F5912,OFFSET(start_40,LOLP!$D5912+(1-$C5912)*24,LOLP!$B5912),0)</f>
        <v>0</v>
      </c>
      <c r="L5912" s="7">
        <f ca="1">IF($F5912,OFFSET(start_50,LOLP!$D5912+(1-$C5912)*24,LOLP!$B5912),0)</f>
        <v>0</v>
      </c>
      <c r="M5912" s="25">
        <f t="shared" ca="1" si="646"/>
        <v>0</v>
      </c>
      <c r="N5912" s="25">
        <f t="shared" ca="1" si="647"/>
        <v>0</v>
      </c>
      <c r="O5912" s="15" t="e">
        <f t="shared" ca="1" si="648"/>
        <v>#DIV/0!</v>
      </c>
      <c r="P5912" s="15" t="e">
        <f t="shared" ca="1" si="649"/>
        <v>#DIV/0!</v>
      </c>
    </row>
    <row r="5913" spans="1:16" x14ac:dyDescent="0.25">
      <c r="A5913" s="1">
        <f t="shared" si="643"/>
        <v>43347</v>
      </c>
      <c r="B5913" s="7">
        <f t="shared" si="645"/>
        <v>9</v>
      </c>
      <c r="C5913" s="4">
        <f>INDEX(Calendar!$E$3:$E$367,MATCH(LOLP!$A5913,Calendar!$B$3:$B$367,0))</f>
        <v>1</v>
      </c>
      <c r="D5913" s="2">
        <f t="shared" si="644"/>
        <v>6</v>
      </c>
      <c r="E5913" s="36">
        <v>26825</v>
      </c>
      <c r="F5913" s="7">
        <f>IFERROR(IF(INDEX('Temperature Data'!$AA$15:$AA$348,MATCH(LOLP!A5913,'Temperature Data'!$B$15:$B$348,0))&gt;IF(B5913=9,$G$2,LOLP!$F$2),1,0),0)</f>
        <v>0</v>
      </c>
      <c r="G5913" s="7">
        <f>SUMIFS(LOLP!$F$4:$F$8763,$C$4:$C$8763,$C5913,$B$4:$B$8763,$B5913,$D$4:$D$8763,$D5913)</f>
        <v>7</v>
      </c>
      <c r="H5913" s="7">
        <f>COUNTIFS(Calendar!$E$3:$E$367,LOLP!C5913,Calendar!$D$3:$D$367,LOLP!B5913)</f>
        <v>19</v>
      </c>
      <c r="I5913" s="7">
        <f ca="1">IF($F5913=1,OFFSET(start_norps,LOLP!$D5913+(1-$C5913)*24,LOLP!$B5913)*H5913/G5913,0)</f>
        <v>0</v>
      </c>
      <c r="J5913" s="7">
        <f ca="1">IF($F5913=1,OFFSET(start_33,LOLP!$D5913+(1-$C5913)*24,LOLP!$B5913)*H5913/G5913,0)</f>
        <v>0</v>
      </c>
      <c r="K5913" s="7">
        <f ca="1">IF($F5913,OFFSET(start_40,LOLP!$D5913+(1-$C5913)*24,LOLP!$B5913),0)</f>
        <v>0</v>
      </c>
      <c r="L5913" s="7">
        <f ca="1">IF($F5913,OFFSET(start_50,LOLP!$D5913+(1-$C5913)*24,LOLP!$B5913),0)</f>
        <v>0</v>
      </c>
      <c r="M5913" s="25">
        <f t="shared" ca="1" si="646"/>
        <v>0</v>
      </c>
      <c r="N5913" s="25">
        <f t="shared" ca="1" si="647"/>
        <v>0</v>
      </c>
      <c r="O5913" s="15" t="e">
        <f t="shared" ca="1" si="648"/>
        <v>#DIV/0!</v>
      </c>
      <c r="P5913" s="15" t="e">
        <f t="shared" ca="1" si="649"/>
        <v>#DIV/0!</v>
      </c>
    </row>
    <row r="5914" spans="1:16" x14ac:dyDescent="0.25">
      <c r="A5914" s="1">
        <f t="shared" si="643"/>
        <v>43347</v>
      </c>
      <c r="B5914" s="7">
        <f t="shared" si="645"/>
        <v>9</v>
      </c>
      <c r="C5914" s="4">
        <f>INDEX(Calendar!$E$3:$E$367,MATCH(LOLP!$A5914,Calendar!$B$3:$B$367,0))</f>
        <v>1</v>
      </c>
      <c r="D5914" s="2">
        <f t="shared" si="644"/>
        <v>7</v>
      </c>
      <c r="E5914" s="36">
        <v>28412</v>
      </c>
      <c r="F5914" s="7">
        <f>IFERROR(IF(INDEX('Temperature Data'!$AA$15:$AA$348,MATCH(LOLP!A5914,'Temperature Data'!$B$15:$B$348,0))&gt;IF(B5914=9,$G$2,LOLP!$F$2),1,0),0)</f>
        <v>0</v>
      </c>
      <c r="G5914" s="7">
        <f>SUMIFS(LOLP!$F$4:$F$8763,$C$4:$C$8763,$C5914,$B$4:$B$8763,$B5914,$D$4:$D$8763,$D5914)</f>
        <v>7</v>
      </c>
      <c r="H5914" s="7">
        <f>COUNTIFS(Calendar!$E$3:$E$367,LOLP!C5914,Calendar!$D$3:$D$367,LOLP!B5914)</f>
        <v>19</v>
      </c>
      <c r="I5914" s="7">
        <f ca="1">IF($F5914=1,OFFSET(start_norps,LOLP!$D5914+(1-$C5914)*24,LOLP!$B5914)*H5914/G5914,0)</f>
        <v>0</v>
      </c>
      <c r="J5914" s="7">
        <f ca="1">IF($F5914=1,OFFSET(start_33,LOLP!$D5914+(1-$C5914)*24,LOLP!$B5914)*H5914/G5914,0)</f>
        <v>0</v>
      </c>
      <c r="K5914" s="7">
        <f ca="1">IF($F5914,OFFSET(start_40,LOLP!$D5914+(1-$C5914)*24,LOLP!$B5914),0)</f>
        <v>0</v>
      </c>
      <c r="L5914" s="7">
        <f ca="1">IF($F5914,OFFSET(start_50,LOLP!$D5914+(1-$C5914)*24,LOLP!$B5914),0)</f>
        <v>0</v>
      </c>
      <c r="M5914" s="25">
        <f t="shared" ca="1" si="646"/>
        <v>0</v>
      </c>
      <c r="N5914" s="25">
        <f t="shared" ca="1" si="647"/>
        <v>0</v>
      </c>
      <c r="O5914" s="15" t="e">
        <f t="shared" ca="1" si="648"/>
        <v>#DIV/0!</v>
      </c>
      <c r="P5914" s="15" t="e">
        <f t="shared" ca="1" si="649"/>
        <v>#DIV/0!</v>
      </c>
    </row>
    <row r="5915" spans="1:16" x14ac:dyDescent="0.25">
      <c r="A5915" s="1">
        <f t="shared" si="643"/>
        <v>43347</v>
      </c>
      <c r="B5915" s="7">
        <f t="shared" si="645"/>
        <v>9</v>
      </c>
      <c r="C5915" s="4">
        <f>INDEX(Calendar!$E$3:$E$367,MATCH(LOLP!$A5915,Calendar!$B$3:$B$367,0))</f>
        <v>1</v>
      </c>
      <c r="D5915" s="2">
        <f t="shared" si="644"/>
        <v>8</v>
      </c>
      <c r="E5915" s="36">
        <v>28997</v>
      </c>
      <c r="F5915" s="7">
        <f>IFERROR(IF(INDEX('Temperature Data'!$AA$15:$AA$348,MATCH(LOLP!A5915,'Temperature Data'!$B$15:$B$348,0))&gt;IF(B5915=9,$G$2,LOLP!$F$2),1,0),0)</f>
        <v>0</v>
      </c>
      <c r="G5915" s="7">
        <f>SUMIFS(LOLP!$F$4:$F$8763,$C$4:$C$8763,$C5915,$B$4:$B$8763,$B5915,$D$4:$D$8763,$D5915)</f>
        <v>7</v>
      </c>
      <c r="H5915" s="7">
        <f>COUNTIFS(Calendar!$E$3:$E$367,LOLP!C5915,Calendar!$D$3:$D$367,LOLP!B5915)</f>
        <v>19</v>
      </c>
      <c r="I5915" s="7">
        <f ca="1">IF($F5915=1,OFFSET(start_norps,LOLP!$D5915+(1-$C5915)*24,LOLP!$B5915)*H5915/G5915,0)</f>
        <v>0</v>
      </c>
      <c r="J5915" s="7">
        <f ca="1">IF($F5915=1,OFFSET(start_33,LOLP!$D5915+(1-$C5915)*24,LOLP!$B5915)*H5915/G5915,0)</f>
        <v>0</v>
      </c>
      <c r="K5915" s="7">
        <f ca="1">IF($F5915,OFFSET(start_40,LOLP!$D5915+(1-$C5915)*24,LOLP!$B5915),0)</f>
        <v>0</v>
      </c>
      <c r="L5915" s="7">
        <f ca="1">IF($F5915,OFFSET(start_50,LOLP!$D5915+(1-$C5915)*24,LOLP!$B5915),0)</f>
        <v>0</v>
      </c>
      <c r="M5915" s="25">
        <f t="shared" ca="1" si="646"/>
        <v>0</v>
      </c>
      <c r="N5915" s="25">
        <f t="shared" ca="1" si="647"/>
        <v>0</v>
      </c>
      <c r="O5915" s="15" t="e">
        <f t="shared" ca="1" si="648"/>
        <v>#DIV/0!</v>
      </c>
      <c r="P5915" s="15" t="e">
        <f t="shared" ca="1" si="649"/>
        <v>#DIV/0!</v>
      </c>
    </row>
    <row r="5916" spans="1:16" x14ac:dyDescent="0.25">
      <c r="A5916" s="1">
        <f t="shared" si="643"/>
        <v>43347</v>
      </c>
      <c r="B5916" s="7">
        <f t="shared" si="645"/>
        <v>9</v>
      </c>
      <c r="C5916" s="4">
        <f>INDEX(Calendar!$E$3:$E$367,MATCH(LOLP!$A5916,Calendar!$B$3:$B$367,0))</f>
        <v>1</v>
      </c>
      <c r="D5916" s="2">
        <f t="shared" si="644"/>
        <v>9</v>
      </c>
      <c r="E5916" s="36">
        <v>29326</v>
      </c>
      <c r="F5916" s="7">
        <f>IFERROR(IF(INDEX('Temperature Data'!$AA$15:$AA$348,MATCH(LOLP!A5916,'Temperature Data'!$B$15:$B$348,0))&gt;IF(B5916=9,$G$2,LOLP!$F$2),1,0),0)</f>
        <v>0</v>
      </c>
      <c r="G5916" s="7">
        <f>SUMIFS(LOLP!$F$4:$F$8763,$C$4:$C$8763,$C5916,$B$4:$B$8763,$B5916,$D$4:$D$8763,$D5916)</f>
        <v>7</v>
      </c>
      <c r="H5916" s="7">
        <f>COUNTIFS(Calendar!$E$3:$E$367,LOLP!C5916,Calendar!$D$3:$D$367,LOLP!B5916)</f>
        <v>19</v>
      </c>
      <c r="I5916" s="7">
        <f ca="1">IF($F5916=1,OFFSET(start_norps,LOLP!$D5916+(1-$C5916)*24,LOLP!$B5916)*H5916/G5916,0)</f>
        <v>0</v>
      </c>
      <c r="J5916" s="7">
        <f ca="1">IF($F5916=1,OFFSET(start_33,LOLP!$D5916+(1-$C5916)*24,LOLP!$B5916)*H5916/G5916,0)</f>
        <v>0</v>
      </c>
      <c r="K5916" s="7">
        <f ca="1">IF($F5916,OFFSET(start_40,LOLP!$D5916+(1-$C5916)*24,LOLP!$B5916),0)</f>
        <v>0</v>
      </c>
      <c r="L5916" s="7">
        <f ca="1">IF($F5916,OFFSET(start_50,LOLP!$D5916+(1-$C5916)*24,LOLP!$B5916),0)</f>
        <v>0</v>
      </c>
      <c r="M5916" s="25">
        <f t="shared" ca="1" si="646"/>
        <v>0</v>
      </c>
      <c r="N5916" s="25">
        <f t="shared" ca="1" si="647"/>
        <v>0</v>
      </c>
      <c r="O5916" s="15" t="e">
        <f t="shared" ca="1" si="648"/>
        <v>#DIV/0!</v>
      </c>
      <c r="P5916" s="15" t="e">
        <f t="shared" ca="1" si="649"/>
        <v>#DIV/0!</v>
      </c>
    </row>
    <row r="5917" spans="1:16" x14ac:dyDescent="0.25">
      <c r="A5917" s="1">
        <f t="shared" ref="A5917:A5980" si="650">A5893+1</f>
        <v>43347</v>
      </c>
      <c r="B5917" s="7">
        <f t="shared" si="645"/>
        <v>9</v>
      </c>
      <c r="C5917" s="4">
        <f>INDEX(Calendar!$E$3:$E$367,MATCH(LOLP!$A5917,Calendar!$B$3:$B$367,0))</f>
        <v>1</v>
      </c>
      <c r="D5917" s="2">
        <f t="shared" ref="D5917:D5980" si="651">D5893</f>
        <v>10</v>
      </c>
      <c r="E5917" s="36">
        <v>29784</v>
      </c>
      <c r="F5917" s="7">
        <f>IFERROR(IF(INDEX('Temperature Data'!$AA$15:$AA$348,MATCH(LOLP!A5917,'Temperature Data'!$B$15:$B$348,0))&gt;IF(B5917=9,$G$2,LOLP!$F$2),1,0),0)</f>
        <v>0</v>
      </c>
      <c r="G5917" s="7">
        <f>SUMIFS(LOLP!$F$4:$F$8763,$C$4:$C$8763,$C5917,$B$4:$B$8763,$B5917,$D$4:$D$8763,$D5917)</f>
        <v>7</v>
      </c>
      <c r="H5917" s="7">
        <f>COUNTIFS(Calendar!$E$3:$E$367,LOLP!C5917,Calendar!$D$3:$D$367,LOLP!B5917)</f>
        <v>19</v>
      </c>
      <c r="I5917" s="7">
        <f ca="1">IF($F5917=1,OFFSET(start_norps,LOLP!$D5917+(1-$C5917)*24,LOLP!$B5917)*H5917/G5917,0)</f>
        <v>0</v>
      </c>
      <c r="J5917" s="7">
        <f ca="1">IF($F5917=1,OFFSET(start_33,LOLP!$D5917+(1-$C5917)*24,LOLP!$B5917)*H5917/G5917,0)</f>
        <v>0</v>
      </c>
      <c r="K5917" s="7">
        <f ca="1">IF($F5917,OFFSET(start_40,LOLP!$D5917+(1-$C5917)*24,LOLP!$B5917),0)</f>
        <v>0</v>
      </c>
      <c r="L5917" s="7">
        <f ca="1">IF($F5917,OFFSET(start_50,LOLP!$D5917+(1-$C5917)*24,LOLP!$B5917),0)</f>
        <v>0</v>
      </c>
      <c r="M5917" s="25">
        <f t="shared" ca="1" si="646"/>
        <v>0</v>
      </c>
      <c r="N5917" s="25">
        <f t="shared" ca="1" si="647"/>
        <v>0</v>
      </c>
      <c r="O5917" s="15" t="e">
        <f t="shared" ca="1" si="648"/>
        <v>#DIV/0!</v>
      </c>
      <c r="P5917" s="15" t="e">
        <f t="shared" ca="1" si="649"/>
        <v>#DIV/0!</v>
      </c>
    </row>
    <row r="5918" spans="1:16" x14ac:dyDescent="0.25">
      <c r="A5918" s="1">
        <f t="shared" si="650"/>
        <v>43347</v>
      </c>
      <c r="B5918" s="7">
        <f t="shared" si="645"/>
        <v>9</v>
      </c>
      <c r="C5918" s="4">
        <f>INDEX(Calendar!$E$3:$E$367,MATCH(LOLP!$A5918,Calendar!$B$3:$B$367,0))</f>
        <v>1</v>
      </c>
      <c r="D5918" s="2">
        <f t="shared" si="651"/>
        <v>11</v>
      </c>
      <c r="E5918" s="36">
        <v>30186</v>
      </c>
      <c r="F5918" s="7">
        <f>IFERROR(IF(INDEX('Temperature Data'!$AA$15:$AA$348,MATCH(LOLP!A5918,'Temperature Data'!$B$15:$B$348,0))&gt;IF(B5918=9,$G$2,LOLP!$F$2),1,0),0)</f>
        <v>0</v>
      </c>
      <c r="G5918" s="7">
        <f>SUMIFS(LOLP!$F$4:$F$8763,$C$4:$C$8763,$C5918,$B$4:$B$8763,$B5918,$D$4:$D$8763,$D5918)</f>
        <v>7</v>
      </c>
      <c r="H5918" s="7">
        <f>COUNTIFS(Calendar!$E$3:$E$367,LOLP!C5918,Calendar!$D$3:$D$367,LOLP!B5918)</f>
        <v>19</v>
      </c>
      <c r="I5918" s="7">
        <f ca="1">IF($F5918=1,OFFSET(start_norps,LOLP!$D5918+(1-$C5918)*24,LOLP!$B5918)*H5918/G5918,0)</f>
        <v>0</v>
      </c>
      <c r="J5918" s="7">
        <f ca="1">IF($F5918=1,OFFSET(start_33,LOLP!$D5918+(1-$C5918)*24,LOLP!$B5918)*H5918/G5918,0)</f>
        <v>0</v>
      </c>
      <c r="K5918" s="7">
        <f ca="1">IF($F5918,OFFSET(start_40,LOLP!$D5918+(1-$C5918)*24,LOLP!$B5918),0)</f>
        <v>0</v>
      </c>
      <c r="L5918" s="7">
        <f ca="1">IF($F5918,OFFSET(start_50,LOLP!$D5918+(1-$C5918)*24,LOLP!$B5918),0)</f>
        <v>0</v>
      </c>
      <c r="M5918" s="25">
        <f t="shared" ca="1" si="646"/>
        <v>0</v>
      </c>
      <c r="N5918" s="25">
        <f t="shared" ca="1" si="647"/>
        <v>0</v>
      </c>
      <c r="O5918" s="15" t="e">
        <f t="shared" ca="1" si="648"/>
        <v>#DIV/0!</v>
      </c>
      <c r="P5918" s="15" t="e">
        <f t="shared" ca="1" si="649"/>
        <v>#DIV/0!</v>
      </c>
    </row>
    <row r="5919" spans="1:16" x14ac:dyDescent="0.25">
      <c r="A5919" s="1">
        <f t="shared" si="650"/>
        <v>43347</v>
      </c>
      <c r="B5919" s="7">
        <f t="shared" si="645"/>
        <v>9</v>
      </c>
      <c r="C5919" s="4">
        <f>INDEX(Calendar!$E$3:$E$367,MATCH(LOLP!$A5919,Calendar!$B$3:$B$367,0))</f>
        <v>1</v>
      </c>
      <c r="D5919" s="2">
        <f t="shared" si="651"/>
        <v>12</v>
      </c>
      <c r="E5919" s="36">
        <v>30913</v>
      </c>
      <c r="F5919" s="7">
        <f>IFERROR(IF(INDEX('Temperature Data'!$AA$15:$AA$348,MATCH(LOLP!A5919,'Temperature Data'!$B$15:$B$348,0))&gt;IF(B5919=9,$G$2,LOLP!$F$2),1,0),0)</f>
        <v>0</v>
      </c>
      <c r="G5919" s="7">
        <f>SUMIFS(LOLP!$F$4:$F$8763,$C$4:$C$8763,$C5919,$B$4:$B$8763,$B5919,$D$4:$D$8763,$D5919)</f>
        <v>7</v>
      </c>
      <c r="H5919" s="7">
        <f>COUNTIFS(Calendar!$E$3:$E$367,LOLP!C5919,Calendar!$D$3:$D$367,LOLP!B5919)</f>
        <v>19</v>
      </c>
      <c r="I5919" s="7">
        <f ca="1">IF($F5919=1,OFFSET(start_norps,LOLP!$D5919+(1-$C5919)*24,LOLP!$B5919)*H5919/G5919,0)</f>
        <v>0</v>
      </c>
      <c r="J5919" s="7">
        <f ca="1">IF($F5919=1,OFFSET(start_33,LOLP!$D5919+(1-$C5919)*24,LOLP!$B5919)*H5919/G5919,0)</f>
        <v>0</v>
      </c>
      <c r="K5919" s="7">
        <f ca="1">IF($F5919,OFFSET(start_40,LOLP!$D5919+(1-$C5919)*24,LOLP!$B5919),0)</f>
        <v>0</v>
      </c>
      <c r="L5919" s="7">
        <f ca="1">IF($F5919,OFFSET(start_50,LOLP!$D5919+(1-$C5919)*24,LOLP!$B5919),0)</f>
        <v>0</v>
      </c>
      <c r="M5919" s="25">
        <f t="shared" ca="1" si="646"/>
        <v>0</v>
      </c>
      <c r="N5919" s="25">
        <f t="shared" ca="1" si="647"/>
        <v>0</v>
      </c>
      <c r="O5919" s="15" t="e">
        <f t="shared" ca="1" si="648"/>
        <v>#DIV/0!</v>
      </c>
      <c r="P5919" s="15" t="e">
        <f t="shared" ca="1" si="649"/>
        <v>#DIV/0!</v>
      </c>
    </row>
    <row r="5920" spans="1:16" x14ac:dyDescent="0.25">
      <c r="A5920" s="1">
        <f t="shared" si="650"/>
        <v>43347</v>
      </c>
      <c r="B5920" s="7">
        <f t="shared" si="645"/>
        <v>9</v>
      </c>
      <c r="C5920" s="4">
        <f>INDEX(Calendar!$E$3:$E$367,MATCH(LOLP!$A5920,Calendar!$B$3:$B$367,0))</f>
        <v>1</v>
      </c>
      <c r="D5920" s="2">
        <f t="shared" si="651"/>
        <v>13</v>
      </c>
      <c r="E5920" s="36">
        <v>32342</v>
      </c>
      <c r="F5920" s="7">
        <f>IFERROR(IF(INDEX('Temperature Data'!$AA$15:$AA$348,MATCH(LOLP!A5920,'Temperature Data'!$B$15:$B$348,0))&gt;IF(B5920=9,$G$2,LOLP!$F$2),1,0),0)</f>
        <v>0</v>
      </c>
      <c r="G5920" s="7">
        <f>SUMIFS(LOLP!$F$4:$F$8763,$C$4:$C$8763,$C5920,$B$4:$B$8763,$B5920,$D$4:$D$8763,$D5920)</f>
        <v>7</v>
      </c>
      <c r="H5920" s="7">
        <f>COUNTIFS(Calendar!$E$3:$E$367,LOLP!C5920,Calendar!$D$3:$D$367,LOLP!B5920)</f>
        <v>19</v>
      </c>
      <c r="I5920" s="7">
        <f ca="1">IF($F5920=1,OFFSET(start_norps,LOLP!$D5920+(1-$C5920)*24,LOLP!$B5920)*H5920/G5920,0)</f>
        <v>0</v>
      </c>
      <c r="J5920" s="7">
        <f ca="1">IF($F5920=1,OFFSET(start_33,LOLP!$D5920+(1-$C5920)*24,LOLP!$B5920)*H5920/G5920,0)</f>
        <v>0</v>
      </c>
      <c r="K5920" s="7">
        <f ca="1">IF($F5920,OFFSET(start_40,LOLP!$D5920+(1-$C5920)*24,LOLP!$B5920),0)</f>
        <v>0</v>
      </c>
      <c r="L5920" s="7">
        <f ca="1">IF($F5920,OFFSET(start_50,LOLP!$D5920+(1-$C5920)*24,LOLP!$B5920),0)</f>
        <v>0</v>
      </c>
      <c r="M5920" s="25">
        <f t="shared" ca="1" si="646"/>
        <v>0</v>
      </c>
      <c r="N5920" s="25">
        <f t="shared" ca="1" si="647"/>
        <v>0</v>
      </c>
      <c r="O5920" s="15" t="e">
        <f t="shared" ca="1" si="648"/>
        <v>#DIV/0!</v>
      </c>
      <c r="P5920" s="15" t="e">
        <f t="shared" ca="1" si="649"/>
        <v>#DIV/0!</v>
      </c>
    </row>
    <row r="5921" spans="1:16" x14ac:dyDescent="0.25">
      <c r="A5921" s="1">
        <f t="shared" si="650"/>
        <v>43347</v>
      </c>
      <c r="B5921" s="7">
        <f t="shared" si="645"/>
        <v>9</v>
      </c>
      <c r="C5921" s="4">
        <f>INDEX(Calendar!$E$3:$E$367,MATCH(LOLP!$A5921,Calendar!$B$3:$B$367,0))</f>
        <v>1</v>
      </c>
      <c r="D5921" s="2">
        <f t="shared" si="651"/>
        <v>14</v>
      </c>
      <c r="E5921" s="36">
        <v>33799</v>
      </c>
      <c r="F5921" s="7">
        <f>IFERROR(IF(INDEX('Temperature Data'!$AA$15:$AA$348,MATCH(LOLP!A5921,'Temperature Data'!$B$15:$B$348,0))&gt;IF(B5921=9,$G$2,LOLP!$F$2),1,0),0)</f>
        <v>0</v>
      </c>
      <c r="G5921" s="7">
        <f>SUMIFS(LOLP!$F$4:$F$8763,$C$4:$C$8763,$C5921,$B$4:$B$8763,$B5921,$D$4:$D$8763,$D5921)</f>
        <v>7</v>
      </c>
      <c r="H5921" s="7">
        <f>COUNTIFS(Calendar!$E$3:$E$367,LOLP!C5921,Calendar!$D$3:$D$367,LOLP!B5921)</f>
        <v>19</v>
      </c>
      <c r="I5921" s="7">
        <f ca="1">IF($F5921=1,OFFSET(start_norps,LOLP!$D5921+(1-$C5921)*24,LOLP!$B5921)*H5921/G5921,0)</f>
        <v>0</v>
      </c>
      <c r="J5921" s="7">
        <f ca="1">IF($F5921=1,OFFSET(start_33,LOLP!$D5921+(1-$C5921)*24,LOLP!$B5921)*H5921/G5921,0)</f>
        <v>0</v>
      </c>
      <c r="K5921" s="7">
        <f ca="1">IF($F5921,OFFSET(start_40,LOLP!$D5921+(1-$C5921)*24,LOLP!$B5921),0)</f>
        <v>0</v>
      </c>
      <c r="L5921" s="7">
        <f ca="1">IF($F5921,OFFSET(start_50,LOLP!$D5921+(1-$C5921)*24,LOLP!$B5921),0)</f>
        <v>0</v>
      </c>
      <c r="M5921" s="25">
        <f t="shared" ca="1" si="646"/>
        <v>0</v>
      </c>
      <c r="N5921" s="25">
        <f t="shared" ca="1" si="647"/>
        <v>0</v>
      </c>
      <c r="O5921" s="15" t="e">
        <f t="shared" ca="1" si="648"/>
        <v>#DIV/0!</v>
      </c>
      <c r="P5921" s="15" t="e">
        <f t="shared" ca="1" si="649"/>
        <v>#DIV/0!</v>
      </c>
    </row>
    <row r="5922" spans="1:16" x14ac:dyDescent="0.25">
      <c r="A5922" s="1">
        <f t="shared" si="650"/>
        <v>43347</v>
      </c>
      <c r="B5922" s="7">
        <f t="shared" si="645"/>
        <v>9</v>
      </c>
      <c r="C5922" s="4">
        <f>INDEX(Calendar!$E$3:$E$367,MATCH(LOLP!$A5922,Calendar!$B$3:$B$367,0))</f>
        <v>1</v>
      </c>
      <c r="D5922" s="2">
        <f t="shared" si="651"/>
        <v>15</v>
      </c>
      <c r="E5922" s="36">
        <v>35114</v>
      </c>
      <c r="F5922" s="7">
        <f>IFERROR(IF(INDEX('Temperature Data'!$AA$15:$AA$348,MATCH(LOLP!A5922,'Temperature Data'!$B$15:$B$348,0))&gt;IF(B5922=9,$G$2,LOLP!$F$2),1,0),0)</f>
        <v>0</v>
      </c>
      <c r="G5922" s="7">
        <f>SUMIFS(LOLP!$F$4:$F$8763,$C$4:$C$8763,$C5922,$B$4:$B$8763,$B5922,$D$4:$D$8763,$D5922)</f>
        <v>7</v>
      </c>
      <c r="H5922" s="7">
        <f>COUNTIFS(Calendar!$E$3:$E$367,LOLP!C5922,Calendar!$D$3:$D$367,LOLP!B5922)</f>
        <v>19</v>
      </c>
      <c r="I5922" s="7">
        <f ca="1">IF($F5922=1,OFFSET(start_norps,LOLP!$D5922+(1-$C5922)*24,LOLP!$B5922)*H5922/G5922,0)</f>
        <v>0</v>
      </c>
      <c r="J5922" s="7">
        <f ca="1">IF($F5922=1,OFFSET(start_33,LOLP!$D5922+(1-$C5922)*24,LOLP!$B5922)*H5922/G5922,0)</f>
        <v>0</v>
      </c>
      <c r="K5922" s="7">
        <f ca="1">IF($F5922,OFFSET(start_40,LOLP!$D5922+(1-$C5922)*24,LOLP!$B5922),0)</f>
        <v>0</v>
      </c>
      <c r="L5922" s="7">
        <f ca="1">IF($F5922,OFFSET(start_50,LOLP!$D5922+(1-$C5922)*24,LOLP!$B5922),0)</f>
        <v>0</v>
      </c>
      <c r="M5922" s="25">
        <f t="shared" ca="1" si="646"/>
        <v>0</v>
      </c>
      <c r="N5922" s="25">
        <f t="shared" ca="1" si="647"/>
        <v>0</v>
      </c>
      <c r="O5922" s="15" t="e">
        <f t="shared" ca="1" si="648"/>
        <v>#DIV/0!</v>
      </c>
      <c r="P5922" s="15" t="e">
        <f t="shared" ca="1" si="649"/>
        <v>#DIV/0!</v>
      </c>
    </row>
    <row r="5923" spans="1:16" x14ac:dyDescent="0.25">
      <c r="A5923" s="1">
        <f t="shared" si="650"/>
        <v>43347</v>
      </c>
      <c r="B5923" s="7">
        <f t="shared" si="645"/>
        <v>9</v>
      </c>
      <c r="C5923" s="4">
        <f>INDEX(Calendar!$E$3:$E$367,MATCH(LOLP!$A5923,Calendar!$B$3:$B$367,0))</f>
        <v>1</v>
      </c>
      <c r="D5923" s="2">
        <f t="shared" si="651"/>
        <v>16</v>
      </c>
      <c r="E5923" s="36">
        <v>35961</v>
      </c>
      <c r="F5923" s="7">
        <f>IFERROR(IF(INDEX('Temperature Data'!$AA$15:$AA$348,MATCH(LOLP!A5923,'Temperature Data'!$B$15:$B$348,0))&gt;IF(B5923=9,$G$2,LOLP!$F$2),1,0),0)</f>
        <v>0</v>
      </c>
      <c r="G5923" s="7">
        <f>SUMIFS(LOLP!$F$4:$F$8763,$C$4:$C$8763,$C5923,$B$4:$B$8763,$B5923,$D$4:$D$8763,$D5923)</f>
        <v>7</v>
      </c>
      <c r="H5923" s="7">
        <f>COUNTIFS(Calendar!$E$3:$E$367,LOLP!C5923,Calendar!$D$3:$D$367,LOLP!B5923)</f>
        <v>19</v>
      </c>
      <c r="I5923" s="7">
        <f ca="1">IF($F5923=1,OFFSET(start_norps,LOLP!$D5923+(1-$C5923)*24,LOLP!$B5923)*H5923/G5923,0)</f>
        <v>0</v>
      </c>
      <c r="J5923" s="7">
        <f ca="1">IF($F5923=1,OFFSET(start_33,LOLP!$D5923+(1-$C5923)*24,LOLP!$B5923)*H5923/G5923,0)</f>
        <v>0</v>
      </c>
      <c r="K5923" s="7">
        <f ca="1">IF($F5923,OFFSET(start_40,LOLP!$D5923+(1-$C5923)*24,LOLP!$B5923),0)</f>
        <v>0</v>
      </c>
      <c r="L5923" s="7">
        <f ca="1">IF($F5923,OFFSET(start_50,LOLP!$D5923+(1-$C5923)*24,LOLP!$B5923),0)</f>
        <v>0</v>
      </c>
      <c r="M5923" s="25">
        <f t="shared" ca="1" si="646"/>
        <v>0</v>
      </c>
      <c r="N5923" s="25">
        <f t="shared" ca="1" si="647"/>
        <v>0</v>
      </c>
      <c r="O5923" s="15" t="e">
        <f t="shared" ca="1" si="648"/>
        <v>#DIV/0!</v>
      </c>
      <c r="P5923" s="15" t="e">
        <f t="shared" ca="1" si="649"/>
        <v>#DIV/0!</v>
      </c>
    </row>
    <row r="5924" spans="1:16" x14ac:dyDescent="0.25">
      <c r="A5924" s="1">
        <f t="shared" si="650"/>
        <v>43347</v>
      </c>
      <c r="B5924" s="7">
        <f t="shared" si="645"/>
        <v>9</v>
      </c>
      <c r="C5924" s="4">
        <f>INDEX(Calendar!$E$3:$E$367,MATCH(LOLP!$A5924,Calendar!$B$3:$B$367,0))</f>
        <v>1</v>
      </c>
      <c r="D5924" s="2">
        <f t="shared" si="651"/>
        <v>17</v>
      </c>
      <c r="E5924" s="36">
        <v>36258</v>
      </c>
      <c r="F5924" s="7">
        <f>IFERROR(IF(INDEX('Temperature Data'!$AA$15:$AA$348,MATCH(LOLP!A5924,'Temperature Data'!$B$15:$B$348,0))&gt;IF(B5924=9,$G$2,LOLP!$F$2),1,0),0)</f>
        <v>0</v>
      </c>
      <c r="G5924" s="7">
        <f>SUMIFS(LOLP!$F$4:$F$8763,$C$4:$C$8763,$C5924,$B$4:$B$8763,$B5924,$D$4:$D$8763,$D5924)</f>
        <v>7</v>
      </c>
      <c r="H5924" s="7">
        <f>COUNTIFS(Calendar!$E$3:$E$367,LOLP!C5924,Calendar!$D$3:$D$367,LOLP!B5924)</f>
        <v>19</v>
      </c>
      <c r="I5924" s="7">
        <f ca="1">IF($F5924=1,OFFSET(start_norps,LOLP!$D5924+(1-$C5924)*24,LOLP!$B5924)*H5924/G5924,0)</f>
        <v>0</v>
      </c>
      <c r="J5924" s="7">
        <f ca="1">IF($F5924=1,OFFSET(start_33,LOLP!$D5924+(1-$C5924)*24,LOLP!$B5924)*H5924/G5924,0)</f>
        <v>0</v>
      </c>
      <c r="K5924" s="7">
        <f ca="1">IF($F5924,OFFSET(start_40,LOLP!$D5924+(1-$C5924)*24,LOLP!$B5924),0)</f>
        <v>0</v>
      </c>
      <c r="L5924" s="7">
        <f ca="1">IF($F5924,OFFSET(start_50,LOLP!$D5924+(1-$C5924)*24,LOLP!$B5924),0)</f>
        <v>0</v>
      </c>
      <c r="M5924" s="25">
        <f t="shared" ca="1" si="646"/>
        <v>0</v>
      </c>
      <c r="N5924" s="25">
        <f t="shared" ca="1" si="647"/>
        <v>0</v>
      </c>
      <c r="O5924" s="15" t="e">
        <f t="shared" ca="1" si="648"/>
        <v>#DIV/0!</v>
      </c>
      <c r="P5924" s="15" t="e">
        <f t="shared" ca="1" si="649"/>
        <v>#DIV/0!</v>
      </c>
    </row>
    <row r="5925" spans="1:16" x14ac:dyDescent="0.25">
      <c r="A5925" s="1">
        <f t="shared" si="650"/>
        <v>43347</v>
      </c>
      <c r="B5925" s="7">
        <f t="shared" si="645"/>
        <v>9</v>
      </c>
      <c r="C5925" s="4">
        <f>INDEX(Calendar!$E$3:$E$367,MATCH(LOLP!$A5925,Calendar!$B$3:$B$367,0))</f>
        <v>1</v>
      </c>
      <c r="D5925" s="2">
        <f t="shared" si="651"/>
        <v>18</v>
      </c>
      <c r="E5925" s="36">
        <v>35771</v>
      </c>
      <c r="F5925" s="7">
        <f>IFERROR(IF(INDEX('Temperature Data'!$AA$15:$AA$348,MATCH(LOLP!A5925,'Temperature Data'!$B$15:$B$348,0))&gt;IF(B5925=9,$G$2,LOLP!$F$2),1,0),0)</f>
        <v>0</v>
      </c>
      <c r="G5925" s="7">
        <f>SUMIFS(LOLP!$F$4:$F$8763,$C$4:$C$8763,$C5925,$B$4:$B$8763,$B5925,$D$4:$D$8763,$D5925)</f>
        <v>7</v>
      </c>
      <c r="H5925" s="7">
        <f>COUNTIFS(Calendar!$E$3:$E$367,LOLP!C5925,Calendar!$D$3:$D$367,LOLP!B5925)</f>
        <v>19</v>
      </c>
      <c r="I5925" s="7">
        <f ca="1">IF($F5925=1,OFFSET(start_norps,LOLP!$D5925+(1-$C5925)*24,LOLP!$B5925)*H5925/G5925,0)</f>
        <v>0</v>
      </c>
      <c r="J5925" s="7">
        <f ca="1">IF($F5925=1,OFFSET(start_33,LOLP!$D5925+(1-$C5925)*24,LOLP!$B5925)*H5925/G5925,0)</f>
        <v>0</v>
      </c>
      <c r="K5925" s="7">
        <f ca="1">IF($F5925,OFFSET(start_40,LOLP!$D5925+(1-$C5925)*24,LOLP!$B5925),0)</f>
        <v>0</v>
      </c>
      <c r="L5925" s="7">
        <f ca="1">IF($F5925,OFFSET(start_50,LOLP!$D5925+(1-$C5925)*24,LOLP!$B5925),0)</f>
        <v>0</v>
      </c>
      <c r="M5925" s="25">
        <f t="shared" ca="1" si="646"/>
        <v>0</v>
      </c>
      <c r="N5925" s="25">
        <f t="shared" ca="1" si="647"/>
        <v>0</v>
      </c>
      <c r="O5925" s="15" t="e">
        <f t="shared" ca="1" si="648"/>
        <v>#DIV/0!</v>
      </c>
      <c r="P5925" s="15" t="e">
        <f t="shared" ca="1" si="649"/>
        <v>#DIV/0!</v>
      </c>
    </row>
    <row r="5926" spans="1:16" x14ac:dyDescent="0.25">
      <c r="A5926" s="1">
        <f t="shared" si="650"/>
        <v>43347</v>
      </c>
      <c r="B5926" s="7">
        <f t="shared" si="645"/>
        <v>9</v>
      </c>
      <c r="C5926" s="4">
        <f>INDEX(Calendar!$E$3:$E$367,MATCH(LOLP!$A5926,Calendar!$B$3:$B$367,0))</f>
        <v>1</v>
      </c>
      <c r="D5926" s="2">
        <f t="shared" si="651"/>
        <v>19</v>
      </c>
      <c r="E5926" s="36">
        <v>35392</v>
      </c>
      <c r="F5926" s="7">
        <f>IFERROR(IF(INDEX('Temperature Data'!$AA$15:$AA$348,MATCH(LOLP!A5926,'Temperature Data'!$B$15:$B$348,0))&gt;IF(B5926=9,$G$2,LOLP!$F$2),1,0),0)</f>
        <v>0</v>
      </c>
      <c r="G5926" s="7">
        <f>SUMIFS(LOLP!$F$4:$F$8763,$C$4:$C$8763,$C5926,$B$4:$B$8763,$B5926,$D$4:$D$8763,$D5926)</f>
        <v>7</v>
      </c>
      <c r="H5926" s="7">
        <f>COUNTIFS(Calendar!$E$3:$E$367,LOLP!C5926,Calendar!$D$3:$D$367,LOLP!B5926)</f>
        <v>19</v>
      </c>
      <c r="I5926" s="7">
        <f ca="1">IF($F5926=1,OFFSET(start_norps,LOLP!$D5926+(1-$C5926)*24,LOLP!$B5926)*H5926/G5926,0)</f>
        <v>0</v>
      </c>
      <c r="J5926" s="7">
        <f ca="1">IF($F5926=1,OFFSET(start_33,LOLP!$D5926+(1-$C5926)*24,LOLP!$B5926)*H5926/G5926,0)</f>
        <v>0</v>
      </c>
      <c r="K5926" s="7">
        <f ca="1">IF($F5926,OFFSET(start_40,LOLP!$D5926+(1-$C5926)*24,LOLP!$B5926),0)</f>
        <v>0</v>
      </c>
      <c r="L5926" s="7">
        <f ca="1">IF($F5926,OFFSET(start_50,LOLP!$D5926+(1-$C5926)*24,LOLP!$B5926),0)</f>
        <v>0</v>
      </c>
      <c r="M5926" s="25">
        <f t="shared" ca="1" si="646"/>
        <v>0</v>
      </c>
      <c r="N5926" s="25">
        <f t="shared" ca="1" si="647"/>
        <v>0</v>
      </c>
      <c r="O5926" s="15" t="e">
        <f t="shared" ca="1" si="648"/>
        <v>#DIV/0!</v>
      </c>
      <c r="P5926" s="15" t="e">
        <f t="shared" ca="1" si="649"/>
        <v>#DIV/0!</v>
      </c>
    </row>
    <row r="5927" spans="1:16" x14ac:dyDescent="0.25">
      <c r="A5927" s="1">
        <f t="shared" si="650"/>
        <v>43347</v>
      </c>
      <c r="B5927" s="7">
        <f t="shared" si="645"/>
        <v>9</v>
      </c>
      <c r="C5927" s="4">
        <f>INDEX(Calendar!$E$3:$E$367,MATCH(LOLP!$A5927,Calendar!$B$3:$B$367,0))</f>
        <v>1</v>
      </c>
      <c r="D5927" s="2">
        <f t="shared" si="651"/>
        <v>20</v>
      </c>
      <c r="E5927" s="36">
        <v>34563</v>
      </c>
      <c r="F5927" s="7">
        <f>IFERROR(IF(INDEX('Temperature Data'!$AA$15:$AA$348,MATCH(LOLP!A5927,'Temperature Data'!$B$15:$B$348,0))&gt;IF(B5927=9,$G$2,LOLP!$F$2),1,0),0)</f>
        <v>0</v>
      </c>
      <c r="G5927" s="7">
        <f>SUMIFS(LOLP!$F$4:$F$8763,$C$4:$C$8763,$C5927,$B$4:$B$8763,$B5927,$D$4:$D$8763,$D5927)</f>
        <v>7</v>
      </c>
      <c r="H5927" s="7">
        <f>COUNTIFS(Calendar!$E$3:$E$367,LOLP!C5927,Calendar!$D$3:$D$367,LOLP!B5927)</f>
        <v>19</v>
      </c>
      <c r="I5927" s="7">
        <f ca="1">IF($F5927=1,OFFSET(start_norps,LOLP!$D5927+(1-$C5927)*24,LOLP!$B5927)*H5927/G5927,0)</f>
        <v>0</v>
      </c>
      <c r="J5927" s="7">
        <f ca="1">IF($F5927=1,OFFSET(start_33,LOLP!$D5927+(1-$C5927)*24,LOLP!$B5927)*H5927/G5927,0)</f>
        <v>0</v>
      </c>
      <c r="K5927" s="7">
        <f ca="1">IF($F5927,OFFSET(start_40,LOLP!$D5927+(1-$C5927)*24,LOLP!$B5927),0)</f>
        <v>0</v>
      </c>
      <c r="L5927" s="7">
        <f ca="1">IF($F5927,OFFSET(start_50,LOLP!$D5927+(1-$C5927)*24,LOLP!$B5927),0)</f>
        <v>0</v>
      </c>
      <c r="M5927" s="25">
        <f t="shared" ca="1" si="646"/>
        <v>0</v>
      </c>
      <c r="N5927" s="25">
        <f t="shared" ca="1" si="647"/>
        <v>0</v>
      </c>
      <c r="O5927" s="15" t="e">
        <f t="shared" ca="1" si="648"/>
        <v>#DIV/0!</v>
      </c>
      <c r="P5927" s="15" t="e">
        <f t="shared" ca="1" si="649"/>
        <v>#DIV/0!</v>
      </c>
    </row>
    <row r="5928" spans="1:16" x14ac:dyDescent="0.25">
      <c r="A5928" s="1">
        <f t="shared" si="650"/>
        <v>43347</v>
      </c>
      <c r="B5928" s="7">
        <f t="shared" si="645"/>
        <v>9</v>
      </c>
      <c r="C5928" s="4">
        <f>INDEX(Calendar!$E$3:$E$367,MATCH(LOLP!$A5928,Calendar!$B$3:$B$367,0))</f>
        <v>1</v>
      </c>
      <c r="D5928" s="2">
        <f t="shared" si="651"/>
        <v>21</v>
      </c>
      <c r="E5928" s="36">
        <v>32438</v>
      </c>
      <c r="F5928" s="7">
        <f>IFERROR(IF(INDEX('Temperature Data'!$AA$15:$AA$348,MATCH(LOLP!A5928,'Temperature Data'!$B$15:$B$348,0))&gt;IF(B5928=9,$G$2,LOLP!$F$2),1,0),0)</f>
        <v>0</v>
      </c>
      <c r="G5928" s="7">
        <f>SUMIFS(LOLP!$F$4:$F$8763,$C$4:$C$8763,$C5928,$B$4:$B$8763,$B5928,$D$4:$D$8763,$D5928)</f>
        <v>7</v>
      </c>
      <c r="H5928" s="7">
        <f>COUNTIFS(Calendar!$E$3:$E$367,LOLP!C5928,Calendar!$D$3:$D$367,LOLP!B5928)</f>
        <v>19</v>
      </c>
      <c r="I5928" s="7">
        <f ca="1">IF($F5928=1,OFFSET(start_norps,LOLP!$D5928+(1-$C5928)*24,LOLP!$B5928)*H5928/G5928,0)</f>
        <v>0</v>
      </c>
      <c r="J5928" s="7">
        <f ca="1">IF($F5928=1,OFFSET(start_33,LOLP!$D5928+(1-$C5928)*24,LOLP!$B5928)*H5928/G5928,0)</f>
        <v>0</v>
      </c>
      <c r="K5928" s="7">
        <f ca="1">IF($F5928,OFFSET(start_40,LOLP!$D5928+(1-$C5928)*24,LOLP!$B5928),0)</f>
        <v>0</v>
      </c>
      <c r="L5928" s="7">
        <f ca="1">IF($F5928,OFFSET(start_50,LOLP!$D5928+(1-$C5928)*24,LOLP!$B5928),0)</f>
        <v>0</v>
      </c>
      <c r="M5928" s="25">
        <f t="shared" ca="1" si="646"/>
        <v>0</v>
      </c>
      <c r="N5928" s="25">
        <f t="shared" ca="1" si="647"/>
        <v>0</v>
      </c>
      <c r="O5928" s="15" t="e">
        <f t="shared" ca="1" si="648"/>
        <v>#DIV/0!</v>
      </c>
      <c r="P5928" s="15" t="e">
        <f t="shared" ca="1" si="649"/>
        <v>#DIV/0!</v>
      </c>
    </row>
    <row r="5929" spans="1:16" x14ac:dyDescent="0.25">
      <c r="A5929" s="1">
        <f t="shared" si="650"/>
        <v>43347</v>
      </c>
      <c r="B5929" s="7">
        <f t="shared" si="645"/>
        <v>9</v>
      </c>
      <c r="C5929" s="4">
        <f>INDEX(Calendar!$E$3:$E$367,MATCH(LOLP!$A5929,Calendar!$B$3:$B$367,0))</f>
        <v>1</v>
      </c>
      <c r="D5929" s="2">
        <f t="shared" si="651"/>
        <v>22</v>
      </c>
      <c r="E5929" s="36">
        <v>29588</v>
      </c>
      <c r="F5929" s="7">
        <f>IFERROR(IF(INDEX('Temperature Data'!$AA$15:$AA$348,MATCH(LOLP!A5929,'Temperature Data'!$B$15:$B$348,0))&gt;IF(B5929=9,$G$2,LOLP!$F$2),1,0),0)</f>
        <v>0</v>
      </c>
      <c r="G5929" s="7">
        <f>SUMIFS(LOLP!$F$4:$F$8763,$C$4:$C$8763,$C5929,$B$4:$B$8763,$B5929,$D$4:$D$8763,$D5929)</f>
        <v>7</v>
      </c>
      <c r="H5929" s="7">
        <f>COUNTIFS(Calendar!$E$3:$E$367,LOLP!C5929,Calendar!$D$3:$D$367,LOLP!B5929)</f>
        <v>19</v>
      </c>
      <c r="I5929" s="7">
        <f ca="1">IF($F5929=1,OFFSET(start_norps,LOLP!$D5929+(1-$C5929)*24,LOLP!$B5929)*H5929/G5929,0)</f>
        <v>0</v>
      </c>
      <c r="J5929" s="7">
        <f ca="1">IF($F5929=1,OFFSET(start_33,LOLP!$D5929+(1-$C5929)*24,LOLP!$B5929)*H5929/G5929,0)</f>
        <v>0</v>
      </c>
      <c r="K5929" s="7">
        <f ca="1">IF($F5929,OFFSET(start_40,LOLP!$D5929+(1-$C5929)*24,LOLP!$B5929),0)</f>
        <v>0</v>
      </c>
      <c r="L5929" s="7">
        <f ca="1">IF($F5929,OFFSET(start_50,LOLP!$D5929+(1-$C5929)*24,LOLP!$B5929),0)</f>
        <v>0</v>
      </c>
      <c r="M5929" s="25">
        <f t="shared" ca="1" si="646"/>
        <v>0</v>
      </c>
      <c r="N5929" s="25">
        <f t="shared" ca="1" si="647"/>
        <v>0</v>
      </c>
      <c r="O5929" s="15" t="e">
        <f t="shared" ca="1" si="648"/>
        <v>#DIV/0!</v>
      </c>
      <c r="P5929" s="15" t="e">
        <f t="shared" ca="1" si="649"/>
        <v>#DIV/0!</v>
      </c>
    </row>
    <row r="5930" spans="1:16" x14ac:dyDescent="0.25">
      <c r="A5930" s="1">
        <f t="shared" si="650"/>
        <v>43347</v>
      </c>
      <c r="B5930" s="7">
        <f t="shared" si="645"/>
        <v>9</v>
      </c>
      <c r="C5930" s="4">
        <f>INDEX(Calendar!$E$3:$E$367,MATCH(LOLP!$A5930,Calendar!$B$3:$B$367,0))</f>
        <v>1</v>
      </c>
      <c r="D5930" s="2">
        <f t="shared" si="651"/>
        <v>23</v>
      </c>
      <c r="E5930" s="36">
        <v>27041</v>
      </c>
      <c r="F5930" s="7">
        <f>IFERROR(IF(INDEX('Temperature Data'!$AA$15:$AA$348,MATCH(LOLP!A5930,'Temperature Data'!$B$15:$B$348,0))&gt;IF(B5930=9,$G$2,LOLP!$F$2),1,0),0)</f>
        <v>0</v>
      </c>
      <c r="G5930" s="7">
        <f>SUMIFS(LOLP!$F$4:$F$8763,$C$4:$C$8763,$C5930,$B$4:$B$8763,$B5930,$D$4:$D$8763,$D5930)</f>
        <v>7</v>
      </c>
      <c r="H5930" s="7">
        <f>COUNTIFS(Calendar!$E$3:$E$367,LOLP!C5930,Calendar!$D$3:$D$367,LOLP!B5930)</f>
        <v>19</v>
      </c>
      <c r="I5930" s="7">
        <f ca="1">IF($F5930=1,OFFSET(start_norps,LOLP!$D5930+(1-$C5930)*24,LOLP!$B5930)*H5930/G5930,0)</f>
        <v>0</v>
      </c>
      <c r="J5930" s="7">
        <f ca="1">IF($F5930=1,OFFSET(start_33,LOLP!$D5930+(1-$C5930)*24,LOLP!$B5930)*H5930/G5930,0)</f>
        <v>0</v>
      </c>
      <c r="K5930" s="7">
        <f ca="1">IF($F5930,OFFSET(start_40,LOLP!$D5930+(1-$C5930)*24,LOLP!$B5930),0)</f>
        <v>0</v>
      </c>
      <c r="L5930" s="7">
        <f ca="1">IF($F5930,OFFSET(start_50,LOLP!$D5930+(1-$C5930)*24,LOLP!$B5930),0)</f>
        <v>0</v>
      </c>
      <c r="M5930" s="25">
        <f t="shared" ca="1" si="646"/>
        <v>0</v>
      </c>
      <c r="N5930" s="25">
        <f t="shared" ca="1" si="647"/>
        <v>0</v>
      </c>
      <c r="O5930" s="15" t="e">
        <f t="shared" ca="1" si="648"/>
        <v>#DIV/0!</v>
      </c>
      <c r="P5930" s="15" t="e">
        <f t="shared" ca="1" si="649"/>
        <v>#DIV/0!</v>
      </c>
    </row>
    <row r="5931" spans="1:16" x14ac:dyDescent="0.25">
      <c r="A5931" s="1">
        <f t="shared" si="650"/>
        <v>43347</v>
      </c>
      <c r="B5931" s="7">
        <f t="shared" si="645"/>
        <v>9</v>
      </c>
      <c r="C5931" s="4">
        <f>INDEX(Calendar!$E$3:$E$367,MATCH(LOLP!$A5931,Calendar!$B$3:$B$367,0))</f>
        <v>1</v>
      </c>
      <c r="D5931" s="2">
        <f t="shared" si="651"/>
        <v>24</v>
      </c>
      <c r="E5931" s="36">
        <v>25541</v>
      </c>
      <c r="F5931" s="7">
        <f>IFERROR(IF(INDEX('Temperature Data'!$AA$15:$AA$348,MATCH(LOLP!A5931,'Temperature Data'!$B$15:$B$348,0))&gt;IF(B5931=9,$G$2,LOLP!$F$2),1,0),0)</f>
        <v>0</v>
      </c>
      <c r="G5931" s="7">
        <f>SUMIFS(LOLP!$F$4:$F$8763,$C$4:$C$8763,$C5931,$B$4:$B$8763,$B5931,$D$4:$D$8763,$D5931)</f>
        <v>7</v>
      </c>
      <c r="H5931" s="7">
        <f>COUNTIFS(Calendar!$E$3:$E$367,LOLP!C5931,Calendar!$D$3:$D$367,LOLP!B5931)</f>
        <v>19</v>
      </c>
      <c r="I5931" s="7">
        <f ca="1">IF($F5931=1,OFFSET(start_norps,LOLP!$D5931+(1-$C5931)*24,LOLP!$B5931)*H5931/G5931,0)</f>
        <v>0</v>
      </c>
      <c r="J5931" s="7">
        <f ca="1">IF($F5931=1,OFFSET(start_33,LOLP!$D5931+(1-$C5931)*24,LOLP!$B5931)*H5931/G5931,0)</f>
        <v>0</v>
      </c>
      <c r="K5931" s="7">
        <f ca="1">IF($F5931,OFFSET(start_40,LOLP!$D5931+(1-$C5931)*24,LOLP!$B5931),0)</f>
        <v>0</v>
      </c>
      <c r="L5931" s="7">
        <f ca="1">IF($F5931,OFFSET(start_50,LOLP!$D5931+(1-$C5931)*24,LOLP!$B5931),0)</f>
        <v>0</v>
      </c>
      <c r="M5931" s="25">
        <f t="shared" ca="1" si="646"/>
        <v>0</v>
      </c>
      <c r="N5931" s="25">
        <f t="shared" ca="1" si="647"/>
        <v>0</v>
      </c>
      <c r="O5931" s="15" t="e">
        <f t="shared" ca="1" si="648"/>
        <v>#DIV/0!</v>
      </c>
      <c r="P5931" s="15" t="e">
        <f t="shared" ca="1" si="649"/>
        <v>#DIV/0!</v>
      </c>
    </row>
    <row r="5932" spans="1:16" x14ac:dyDescent="0.25">
      <c r="A5932" s="1">
        <f t="shared" si="650"/>
        <v>43348</v>
      </c>
      <c r="B5932" s="7">
        <f t="shared" si="645"/>
        <v>9</v>
      </c>
      <c r="C5932" s="4">
        <f>INDEX(Calendar!$E$3:$E$367,MATCH(LOLP!$A5932,Calendar!$B$3:$B$367,0))</f>
        <v>1</v>
      </c>
      <c r="D5932" s="2">
        <f t="shared" si="651"/>
        <v>1</v>
      </c>
      <c r="E5932" s="36">
        <v>24421</v>
      </c>
      <c r="F5932" s="7">
        <f>IFERROR(IF(INDEX('Temperature Data'!$AA$15:$AA$348,MATCH(LOLP!A5932,'Temperature Data'!$B$15:$B$348,0))&gt;IF(B5932=9,$G$2,LOLP!$F$2),1,0),0)</f>
        <v>0</v>
      </c>
      <c r="G5932" s="7">
        <f>SUMIFS(LOLP!$F$4:$F$8763,$C$4:$C$8763,$C5932,$B$4:$B$8763,$B5932,$D$4:$D$8763,$D5932)</f>
        <v>7</v>
      </c>
      <c r="H5932" s="7">
        <f>COUNTIFS(Calendar!$E$3:$E$367,LOLP!C5932,Calendar!$D$3:$D$367,LOLP!B5932)</f>
        <v>19</v>
      </c>
      <c r="I5932" s="7">
        <f ca="1">IF($F5932=1,OFFSET(start_norps,LOLP!$D5932+(1-$C5932)*24,LOLP!$B5932)*H5932/G5932,0)</f>
        <v>0</v>
      </c>
      <c r="J5932" s="7">
        <f ca="1">IF($F5932=1,OFFSET(start_33,LOLP!$D5932+(1-$C5932)*24,LOLP!$B5932)*H5932/G5932,0)</f>
        <v>0</v>
      </c>
      <c r="K5932" s="7">
        <f ca="1">IF($F5932,OFFSET(start_40,LOLP!$D5932+(1-$C5932)*24,LOLP!$B5932),0)</f>
        <v>0</v>
      </c>
      <c r="L5932" s="7">
        <f ca="1">IF($F5932,OFFSET(start_50,LOLP!$D5932+(1-$C5932)*24,LOLP!$B5932),0)</f>
        <v>0</v>
      </c>
      <c r="M5932" s="25">
        <f t="shared" ca="1" si="646"/>
        <v>0</v>
      </c>
      <c r="N5932" s="25">
        <f t="shared" ca="1" si="647"/>
        <v>0</v>
      </c>
      <c r="O5932" s="15" t="e">
        <f t="shared" ca="1" si="648"/>
        <v>#DIV/0!</v>
      </c>
      <c r="P5932" s="15" t="e">
        <f t="shared" ca="1" si="649"/>
        <v>#DIV/0!</v>
      </c>
    </row>
    <row r="5933" spans="1:16" x14ac:dyDescent="0.25">
      <c r="A5933" s="1">
        <f t="shared" si="650"/>
        <v>43348</v>
      </c>
      <c r="B5933" s="7">
        <f t="shared" si="645"/>
        <v>9</v>
      </c>
      <c r="C5933" s="4">
        <f>INDEX(Calendar!$E$3:$E$367,MATCH(LOLP!$A5933,Calendar!$B$3:$B$367,0))</f>
        <v>1</v>
      </c>
      <c r="D5933" s="2">
        <f t="shared" si="651"/>
        <v>2</v>
      </c>
      <c r="E5933" s="36">
        <v>23659</v>
      </c>
      <c r="F5933" s="7">
        <f>IFERROR(IF(INDEX('Temperature Data'!$AA$15:$AA$348,MATCH(LOLP!A5933,'Temperature Data'!$B$15:$B$348,0))&gt;IF(B5933=9,$G$2,LOLP!$F$2),1,0),0)</f>
        <v>0</v>
      </c>
      <c r="G5933" s="7">
        <f>SUMIFS(LOLP!$F$4:$F$8763,$C$4:$C$8763,$C5933,$B$4:$B$8763,$B5933,$D$4:$D$8763,$D5933)</f>
        <v>7</v>
      </c>
      <c r="H5933" s="7">
        <f>COUNTIFS(Calendar!$E$3:$E$367,LOLP!C5933,Calendar!$D$3:$D$367,LOLP!B5933)</f>
        <v>19</v>
      </c>
      <c r="I5933" s="7">
        <f ca="1">IF($F5933=1,OFFSET(start_norps,LOLP!$D5933+(1-$C5933)*24,LOLP!$B5933)*H5933/G5933,0)</f>
        <v>0</v>
      </c>
      <c r="J5933" s="7">
        <f ca="1">IF($F5933=1,OFFSET(start_33,LOLP!$D5933+(1-$C5933)*24,LOLP!$B5933)*H5933/G5933,0)</f>
        <v>0</v>
      </c>
      <c r="K5933" s="7">
        <f ca="1">IF($F5933,OFFSET(start_40,LOLP!$D5933+(1-$C5933)*24,LOLP!$B5933),0)</f>
        <v>0</v>
      </c>
      <c r="L5933" s="7">
        <f ca="1">IF($F5933,OFFSET(start_50,LOLP!$D5933+(1-$C5933)*24,LOLP!$B5933),0)</f>
        <v>0</v>
      </c>
      <c r="M5933" s="25">
        <f t="shared" ca="1" si="646"/>
        <v>0</v>
      </c>
      <c r="N5933" s="25">
        <f t="shared" ca="1" si="647"/>
        <v>0</v>
      </c>
      <c r="O5933" s="15" t="e">
        <f t="shared" ca="1" si="648"/>
        <v>#DIV/0!</v>
      </c>
      <c r="P5933" s="15" t="e">
        <f t="shared" ca="1" si="649"/>
        <v>#DIV/0!</v>
      </c>
    </row>
    <row r="5934" spans="1:16" x14ac:dyDescent="0.25">
      <c r="A5934" s="1">
        <f t="shared" si="650"/>
        <v>43348</v>
      </c>
      <c r="B5934" s="7">
        <f t="shared" si="645"/>
        <v>9</v>
      </c>
      <c r="C5934" s="4">
        <f>INDEX(Calendar!$E$3:$E$367,MATCH(LOLP!$A5934,Calendar!$B$3:$B$367,0))</f>
        <v>1</v>
      </c>
      <c r="D5934" s="2">
        <f t="shared" si="651"/>
        <v>3</v>
      </c>
      <c r="E5934" s="36">
        <v>23359</v>
      </c>
      <c r="F5934" s="7">
        <f>IFERROR(IF(INDEX('Temperature Data'!$AA$15:$AA$348,MATCH(LOLP!A5934,'Temperature Data'!$B$15:$B$348,0))&gt;IF(B5934=9,$G$2,LOLP!$F$2),1,0),0)</f>
        <v>0</v>
      </c>
      <c r="G5934" s="7">
        <f>SUMIFS(LOLP!$F$4:$F$8763,$C$4:$C$8763,$C5934,$B$4:$B$8763,$B5934,$D$4:$D$8763,$D5934)</f>
        <v>7</v>
      </c>
      <c r="H5934" s="7">
        <f>COUNTIFS(Calendar!$E$3:$E$367,LOLP!C5934,Calendar!$D$3:$D$367,LOLP!B5934)</f>
        <v>19</v>
      </c>
      <c r="I5934" s="7">
        <f ca="1">IF($F5934=1,OFFSET(start_norps,LOLP!$D5934+(1-$C5934)*24,LOLP!$B5934)*H5934/G5934,0)</f>
        <v>0</v>
      </c>
      <c r="J5934" s="7">
        <f ca="1">IF($F5934=1,OFFSET(start_33,LOLP!$D5934+(1-$C5934)*24,LOLP!$B5934)*H5934/G5934,0)</f>
        <v>0</v>
      </c>
      <c r="K5934" s="7">
        <f ca="1">IF($F5934,OFFSET(start_40,LOLP!$D5934+(1-$C5934)*24,LOLP!$B5934),0)</f>
        <v>0</v>
      </c>
      <c r="L5934" s="7">
        <f ca="1">IF($F5934,OFFSET(start_50,LOLP!$D5934+(1-$C5934)*24,LOLP!$B5934),0)</f>
        <v>0</v>
      </c>
      <c r="M5934" s="25">
        <f t="shared" ca="1" si="646"/>
        <v>0</v>
      </c>
      <c r="N5934" s="25">
        <f t="shared" ca="1" si="647"/>
        <v>0</v>
      </c>
      <c r="O5934" s="15" t="e">
        <f t="shared" ca="1" si="648"/>
        <v>#DIV/0!</v>
      </c>
      <c r="P5934" s="15" t="e">
        <f t="shared" ca="1" si="649"/>
        <v>#DIV/0!</v>
      </c>
    </row>
    <row r="5935" spans="1:16" x14ac:dyDescent="0.25">
      <c r="A5935" s="1">
        <f t="shared" si="650"/>
        <v>43348</v>
      </c>
      <c r="B5935" s="7">
        <f t="shared" si="645"/>
        <v>9</v>
      </c>
      <c r="C5935" s="4">
        <f>INDEX(Calendar!$E$3:$E$367,MATCH(LOLP!$A5935,Calendar!$B$3:$B$367,0))</f>
        <v>1</v>
      </c>
      <c r="D5935" s="2">
        <f t="shared" si="651"/>
        <v>4</v>
      </c>
      <c r="E5935" s="36">
        <v>23677</v>
      </c>
      <c r="F5935" s="7">
        <f>IFERROR(IF(INDEX('Temperature Data'!$AA$15:$AA$348,MATCH(LOLP!A5935,'Temperature Data'!$B$15:$B$348,0))&gt;IF(B5935=9,$G$2,LOLP!$F$2),1,0),0)</f>
        <v>0</v>
      </c>
      <c r="G5935" s="7">
        <f>SUMIFS(LOLP!$F$4:$F$8763,$C$4:$C$8763,$C5935,$B$4:$B$8763,$B5935,$D$4:$D$8763,$D5935)</f>
        <v>7</v>
      </c>
      <c r="H5935" s="7">
        <f>COUNTIFS(Calendar!$E$3:$E$367,LOLP!C5935,Calendar!$D$3:$D$367,LOLP!B5935)</f>
        <v>19</v>
      </c>
      <c r="I5935" s="7">
        <f ca="1">IF($F5935=1,OFFSET(start_norps,LOLP!$D5935+(1-$C5935)*24,LOLP!$B5935)*H5935/G5935,0)</f>
        <v>0</v>
      </c>
      <c r="J5935" s="7">
        <f ca="1">IF($F5935=1,OFFSET(start_33,LOLP!$D5935+(1-$C5935)*24,LOLP!$B5935)*H5935/G5935,0)</f>
        <v>0</v>
      </c>
      <c r="K5935" s="7">
        <f ca="1">IF($F5935,OFFSET(start_40,LOLP!$D5935+(1-$C5935)*24,LOLP!$B5935),0)</f>
        <v>0</v>
      </c>
      <c r="L5935" s="7">
        <f ca="1">IF($F5935,OFFSET(start_50,LOLP!$D5935+(1-$C5935)*24,LOLP!$B5935),0)</f>
        <v>0</v>
      </c>
      <c r="M5935" s="25">
        <f t="shared" ca="1" si="646"/>
        <v>0</v>
      </c>
      <c r="N5935" s="25">
        <f t="shared" ca="1" si="647"/>
        <v>0</v>
      </c>
      <c r="O5935" s="15" t="e">
        <f t="shared" ca="1" si="648"/>
        <v>#DIV/0!</v>
      </c>
      <c r="P5935" s="15" t="e">
        <f t="shared" ca="1" si="649"/>
        <v>#DIV/0!</v>
      </c>
    </row>
    <row r="5936" spans="1:16" x14ac:dyDescent="0.25">
      <c r="A5936" s="1">
        <f t="shared" si="650"/>
        <v>43348</v>
      </c>
      <c r="B5936" s="7">
        <f t="shared" si="645"/>
        <v>9</v>
      </c>
      <c r="C5936" s="4">
        <f>INDEX(Calendar!$E$3:$E$367,MATCH(LOLP!$A5936,Calendar!$B$3:$B$367,0))</f>
        <v>1</v>
      </c>
      <c r="D5936" s="2">
        <f t="shared" si="651"/>
        <v>5</v>
      </c>
      <c r="E5936" s="36">
        <v>24888</v>
      </c>
      <c r="F5936" s="7">
        <f>IFERROR(IF(INDEX('Temperature Data'!$AA$15:$AA$348,MATCH(LOLP!A5936,'Temperature Data'!$B$15:$B$348,0))&gt;IF(B5936=9,$G$2,LOLP!$F$2),1,0),0)</f>
        <v>0</v>
      </c>
      <c r="G5936" s="7">
        <f>SUMIFS(LOLP!$F$4:$F$8763,$C$4:$C$8763,$C5936,$B$4:$B$8763,$B5936,$D$4:$D$8763,$D5936)</f>
        <v>7</v>
      </c>
      <c r="H5936" s="7">
        <f>COUNTIFS(Calendar!$E$3:$E$367,LOLP!C5936,Calendar!$D$3:$D$367,LOLP!B5936)</f>
        <v>19</v>
      </c>
      <c r="I5936" s="7">
        <f ca="1">IF($F5936=1,OFFSET(start_norps,LOLP!$D5936+(1-$C5936)*24,LOLP!$B5936)*H5936/G5936,0)</f>
        <v>0</v>
      </c>
      <c r="J5936" s="7">
        <f ca="1">IF($F5936=1,OFFSET(start_33,LOLP!$D5936+(1-$C5936)*24,LOLP!$B5936)*H5936/G5936,0)</f>
        <v>0</v>
      </c>
      <c r="K5936" s="7">
        <f ca="1">IF($F5936,OFFSET(start_40,LOLP!$D5936+(1-$C5936)*24,LOLP!$B5936),0)</f>
        <v>0</v>
      </c>
      <c r="L5936" s="7">
        <f ca="1">IF($F5936,OFFSET(start_50,LOLP!$D5936+(1-$C5936)*24,LOLP!$B5936),0)</f>
        <v>0</v>
      </c>
      <c r="M5936" s="25">
        <f t="shared" ca="1" si="646"/>
        <v>0</v>
      </c>
      <c r="N5936" s="25">
        <f t="shared" ca="1" si="647"/>
        <v>0</v>
      </c>
      <c r="O5936" s="15" t="e">
        <f t="shared" ca="1" si="648"/>
        <v>#DIV/0!</v>
      </c>
      <c r="P5936" s="15" t="e">
        <f t="shared" ca="1" si="649"/>
        <v>#DIV/0!</v>
      </c>
    </row>
    <row r="5937" spans="1:16" x14ac:dyDescent="0.25">
      <c r="A5937" s="1">
        <f t="shared" si="650"/>
        <v>43348</v>
      </c>
      <c r="B5937" s="7">
        <f t="shared" si="645"/>
        <v>9</v>
      </c>
      <c r="C5937" s="4">
        <f>INDEX(Calendar!$E$3:$E$367,MATCH(LOLP!$A5937,Calendar!$B$3:$B$367,0))</f>
        <v>1</v>
      </c>
      <c r="D5937" s="2">
        <f t="shared" si="651"/>
        <v>6</v>
      </c>
      <c r="E5937" s="36">
        <v>27041</v>
      </c>
      <c r="F5937" s="7">
        <f>IFERROR(IF(INDEX('Temperature Data'!$AA$15:$AA$348,MATCH(LOLP!A5937,'Temperature Data'!$B$15:$B$348,0))&gt;IF(B5937=9,$G$2,LOLP!$F$2),1,0),0)</f>
        <v>0</v>
      </c>
      <c r="G5937" s="7">
        <f>SUMIFS(LOLP!$F$4:$F$8763,$C$4:$C$8763,$C5937,$B$4:$B$8763,$B5937,$D$4:$D$8763,$D5937)</f>
        <v>7</v>
      </c>
      <c r="H5937" s="7">
        <f>COUNTIFS(Calendar!$E$3:$E$367,LOLP!C5937,Calendar!$D$3:$D$367,LOLP!B5937)</f>
        <v>19</v>
      </c>
      <c r="I5937" s="7">
        <f ca="1">IF($F5937=1,OFFSET(start_norps,LOLP!$D5937+(1-$C5937)*24,LOLP!$B5937)*H5937/G5937,0)</f>
        <v>0</v>
      </c>
      <c r="J5937" s="7">
        <f ca="1">IF($F5937=1,OFFSET(start_33,LOLP!$D5937+(1-$C5937)*24,LOLP!$B5937)*H5937/G5937,0)</f>
        <v>0</v>
      </c>
      <c r="K5937" s="7">
        <f ca="1">IF($F5937,OFFSET(start_40,LOLP!$D5937+(1-$C5937)*24,LOLP!$B5937),0)</f>
        <v>0</v>
      </c>
      <c r="L5937" s="7">
        <f ca="1">IF($F5937,OFFSET(start_50,LOLP!$D5937+(1-$C5937)*24,LOLP!$B5937),0)</f>
        <v>0</v>
      </c>
      <c r="M5937" s="25">
        <f t="shared" ca="1" si="646"/>
        <v>0</v>
      </c>
      <c r="N5937" s="25">
        <f t="shared" ca="1" si="647"/>
        <v>0</v>
      </c>
      <c r="O5937" s="15" t="e">
        <f t="shared" ca="1" si="648"/>
        <v>#DIV/0!</v>
      </c>
      <c r="P5937" s="15" t="e">
        <f t="shared" ca="1" si="649"/>
        <v>#DIV/0!</v>
      </c>
    </row>
    <row r="5938" spans="1:16" x14ac:dyDescent="0.25">
      <c r="A5938" s="1">
        <f t="shared" si="650"/>
        <v>43348</v>
      </c>
      <c r="B5938" s="7">
        <f t="shared" si="645"/>
        <v>9</v>
      </c>
      <c r="C5938" s="4">
        <f>INDEX(Calendar!$E$3:$E$367,MATCH(LOLP!$A5938,Calendar!$B$3:$B$367,0))</f>
        <v>1</v>
      </c>
      <c r="D5938" s="2">
        <f t="shared" si="651"/>
        <v>7</v>
      </c>
      <c r="E5938" s="36">
        <v>28290</v>
      </c>
      <c r="F5938" s="7">
        <f>IFERROR(IF(INDEX('Temperature Data'!$AA$15:$AA$348,MATCH(LOLP!A5938,'Temperature Data'!$B$15:$B$348,0))&gt;IF(B5938=9,$G$2,LOLP!$F$2),1,0),0)</f>
        <v>0</v>
      </c>
      <c r="G5938" s="7">
        <f>SUMIFS(LOLP!$F$4:$F$8763,$C$4:$C$8763,$C5938,$B$4:$B$8763,$B5938,$D$4:$D$8763,$D5938)</f>
        <v>7</v>
      </c>
      <c r="H5938" s="7">
        <f>COUNTIFS(Calendar!$E$3:$E$367,LOLP!C5938,Calendar!$D$3:$D$367,LOLP!B5938)</f>
        <v>19</v>
      </c>
      <c r="I5938" s="7">
        <f ca="1">IF($F5938=1,OFFSET(start_norps,LOLP!$D5938+(1-$C5938)*24,LOLP!$B5938)*H5938/G5938,0)</f>
        <v>0</v>
      </c>
      <c r="J5938" s="7">
        <f ca="1">IF($F5938=1,OFFSET(start_33,LOLP!$D5938+(1-$C5938)*24,LOLP!$B5938)*H5938/G5938,0)</f>
        <v>0</v>
      </c>
      <c r="K5938" s="7">
        <f ca="1">IF($F5938,OFFSET(start_40,LOLP!$D5938+(1-$C5938)*24,LOLP!$B5938),0)</f>
        <v>0</v>
      </c>
      <c r="L5938" s="7">
        <f ca="1">IF($F5938,OFFSET(start_50,LOLP!$D5938+(1-$C5938)*24,LOLP!$B5938),0)</f>
        <v>0</v>
      </c>
      <c r="M5938" s="25">
        <f t="shared" ca="1" si="646"/>
        <v>0</v>
      </c>
      <c r="N5938" s="25">
        <f t="shared" ca="1" si="647"/>
        <v>0</v>
      </c>
      <c r="O5938" s="15" t="e">
        <f t="shared" ca="1" si="648"/>
        <v>#DIV/0!</v>
      </c>
      <c r="P5938" s="15" t="e">
        <f t="shared" ca="1" si="649"/>
        <v>#DIV/0!</v>
      </c>
    </row>
    <row r="5939" spans="1:16" x14ac:dyDescent="0.25">
      <c r="A5939" s="1">
        <f t="shared" si="650"/>
        <v>43348</v>
      </c>
      <c r="B5939" s="7">
        <f t="shared" si="645"/>
        <v>9</v>
      </c>
      <c r="C5939" s="4">
        <f>INDEX(Calendar!$E$3:$E$367,MATCH(LOLP!$A5939,Calendar!$B$3:$B$367,0))</f>
        <v>1</v>
      </c>
      <c r="D5939" s="2">
        <f t="shared" si="651"/>
        <v>8</v>
      </c>
      <c r="E5939" s="36">
        <v>28656</v>
      </c>
      <c r="F5939" s="7">
        <f>IFERROR(IF(INDEX('Temperature Data'!$AA$15:$AA$348,MATCH(LOLP!A5939,'Temperature Data'!$B$15:$B$348,0))&gt;IF(B5939=9,$G$2,LOLP!$F$2),1,0),0)</f>
        <v>0</v>
      </c>
      <c r="G5939" s="7">
        <f>SUMIFS(LOLP!$F$4:$F$8763,$C$4:$C$8763,$C5939,$B$4:$B$8763,$B5939,$D$4:$D$8763,$D5939)</f>
        <v>7</v>
      </c>
      <c r="H5939" s="7">
        <f>COUNTIFS(Calendar!$E$3:$E$367,LOLP!C5939,Calendar!$D$3:$D$367,LOLP!B5939)</f>
        <v>19</v>
      </c>
      <c r="I5939" s="7">
        <f ca="1">IF($F5939=1,OFFSET(start_norps,LOLP!$D5939+(1-$C5939)*24,LOLP!$B5939)*H5939/G5939,0)</f>
        <v>0</v>
      </c>
      <c r="J5939" s="7">
        <f ca="1">IF($F5939=1,OFFSET(start_33,LOLP!$D5939+(1-$C5939)*24,LOLP!$B5939)*H5939/G5939,0)</f>
        <v>0</v>
      </c>
      <c r="K5939" s="7">
        <f ca="1">IF($F5939,OFFSET(start_40,LOLP!$D5939+(1-$C5939)*24,LOLP!$B5939),0)</f>
        <v>0</v>
      </c>
      <c r="L5939" s="7">
        <f ca="1">IF($F5939,OFFSET(start_50,LOLP!$D5939+(1-$C5939)*24,LOLP!$B5939),0)</f>
        <v>0</v>
      </c>
      <c r="M5939" s="25">
        <f t="shared" ca="1" si="646"/>
        <v>0</v>
      </c>
      <c r="N5939" s="25">
        <f t="shared" ca="1" si="647"/>
        <v>0</v>
      </c>
      <c r="O5939" s="15" t="e">
        <f t="shared" ca="1" si="648"/>
        <v>#DIV/0!</v>
      </c>
      <c r="P5939" s="15" t="e">
        <f t="shared" ca="1" si="649"/>
        <v>#DIV/0!</v>
      </c>
    </row>
    <row r="5940" spans="1:16" x14ac:dyDescent="0.25">
      <c r="A5940" s="1">
        <f t="shared" si="650"/>
        <v>43348</v>
      </c>
      <c r="B5940" s="7">
        <f t="shared" si="645"/>
        <v>9</v>
      </c>
      <c r="C5940" s="4">
        <f>INDEX(Calendar!$E$3:$E$367,MATCH(LOLP!$A5940,Calendar!$B$3:$B$367,0))</f>
        <v>1</v>
      </c>
      <c r="D5940" s="2">
        <f t="shared" si="651"/>
        <v>9</v>
      </c>
      <c r="E5940" s="36">
        <v>28886</v>
      </c>
      <c r="F5940" s="7">
        <f>IFERROR(IF(INDEX('Temperature Data'!$AA$15:$AA$348,MATCH(LOLP!A5940,'Temperature Data'!$B$15:$B$348,0))&gt;IF(B5940=9,$G$2,LOLP!$F$2),1,0),0)</f>
        <v>0</v>
      </c>
      <c r="G5940" s="7">
        <f>SUMIFS(LOLP!$F$4:$F$8763,$C$4:$C$8763,$C5940,$B$4:$B$8763,$B5940,$D$4:$D$8763,$D5940)</f>
        <v>7</v>
      </c>
      <c r="H5940" s="7">
        <f>COUNTIFS(Calendar!$E$3:$E$367,LOLP!C5940,Calendar!$D$3:$D$367,LOLP!B5940)</f>
        <v>19</v>
      </c>
      <c r="I5940" s="7">
        <f ca="1">IF($F5940=1,OFFSET(start_norps,LOLP!$D5940+(1-$C5940)*24,LOLP!$B5940)*H5940/G5940,0)</f>
        <v>0</v>
      </c>
      <c r="J5940" s="7">
        <f ca="1">IF($F5940=1,OFFSET(start_33,LOLP!$D5940+(1-$C5940)*24,LOLP!$B5940)*H5940/G5940,0)</f>
        <v>0</v>
      </c>
      <c r="K5940" s="7">
        <f ca="1">IF($F5940,OFFSET(start_40,LOLP!$D5940+(1-$C5940)*24,LOLP!$B5940),0)</f>
        <v>0</v>
      </c>
      <c r="L5940" s="7">
        <f ca="1">IF($F5940,OFFSET(start_50,LOLP!$D5940+(1-$C5940)*24,LOLP!$B5940),0)</f>
        <v>0</v>
      </c>
      <c r="M5940" s="25">
        <f t="shared" ca="1" si="646"/>
        <v>0</v>
      </c>
      <c r="N5940" s="25">
        <f t="shared" ca="1" si="647"/>
        <v>0</v>
      </c>
      <c r="O5940" s="15" t="e">
        <f t="shared" ca="1" si="648"/>
        <v>#DIV/0!</v>
      </c>
      <c r="P5940" s="15" t="e">
        <f t="shared" ca="1" si="649"/>
        <v>#DIV/0!</v>
      </c>
    </row>
    <row r="5941" spans="1:16" x14ac:dyDescent="0.25">
      <c r="A5941" s="1">
        <f t="shared" si="650"/>
        <v>43348</v>
      </c>
      <c r="B5941" s="7">
        <f t="shared" si="645"/>
        <v>9</v>
      </c>
      <c r="C5941" s="4">
        <f>INDEX(Calendar!$E$3:$E$367,MATCH(LOLP!$A5941,Calendar!$B$3:$B$367,0))</f>
        <v>1</v>
      </c>
      <c r="D5941" s="2">
        <f t="shared" si="651"/>
        <v>10</v>
      </c>
      <c r="E5941" s="36">
        <v>29361</v>
      </c>
      <c r="F5941" s="7">
        <f>IFERROR(IF(INDEX('Temperature Data'!$AA$15:$AA$348,MATCH(LOLP!A5941,'Temperature Data'!$B$15:$B$348,0))&gt;IF(B5941=9,$G$2,LOLP!$F$2),1,0),0)</f>
        <v>0</v>
      </c>
      <c r="G5941" s="7">
        <f>SUMIFS(LOLP!$F$4:$F$8763,$C$4:$C$8763,$C5941,$B$4:$B$8763,$B5941,$D$4:$D$8763,$D5941)</f>
        <v>7</v>
      </c>
      <c r="H5941" s="7">
        <f>COUNTIFS(Calendar!$E$3:$E$367,LOLP!C5941,Calendar!$D$3:$D$367,LOLP!B5941)</f>
        <v>19</v>
      </c>
      <c r="I5941" s="7">
        <f ca="1">IF($F5941=1,OFFSET(start_norps,LOLP!$D5941+(1-$C5941)*24,LOLP!$B5941)*H5941/G5941,0)</f>
        <v>0</v>
      </c>
      <c r="J5941" s="7">
        <f ca="1">IF($F5941=1,OFFSET(start_33,LOLP!$D5941+(1-$C5941)*24,LOLP!$B5941)*H5941/G5941,0)</f>
        <v>0</v>
      </c>
      <c r="K5941" s="7">
        <f ca="1">IF($F5941,OFFSET(start_40,LOLP!$D5941+(1-$C5941)*24,LOLP!$B5941),0)</f>
        <v>0</v>
      </c>
      <c r="L5941" s="7">
        <f ca="1">IF($F5941,OFFSET(start_50,LOLP!$D5941+(1-$C5941)*24,LOLP!$B5941),0)</f>
        <v>0</v>
      </c>
      <c r="M5941" s="25">
        <f t="shared" ca="1" si="646"/>
        <v>0</v>
      </c>
      <c r="N5941" s="25">
        <f t="shared" ca="1" si="647"/>
        <v>0</v>
      </c>
      <c r="O5941" s="15" t="e">
        <f t="shared" ca="1" si="648"/>
        <v>#DIV/0!</v>
      </c>
      <c r="P5941" s="15" t="e">
        <f t="shared" ca="1" si="649"/>
        <v>#DIV/0!</v>
      </c>
    </row>
    <row r="5942" spans="1:16" x14ac:dyDescent="0.25">
      <c r="A5942" s="1">
        <f t="shared" si="650"/>
        <v>43348</v>
      </c>
      <c r="B5942" s="7">
        <f t="shared" si="645"/>
        <v>9</v>
      </c>
      <c r="C5942" s="4">
        <f>INDEX(Calendar!$E$3:$E$367,MATCH(LOLP!$A5942,Calendar!$B$3:$B$367,0))</f>
        <v>1</v>
      </c>
      <c r="D5942" s="2">
        <f t="shared" si="651"/>
        <v>11</v>
      </c>
      <c r="E5942" s="36">
        <v>29979</v>
      </c>
      <c r="F5942" s="7">
        <f>IFERROR(IF(INDEX('Temperature Data'!$AA$15:$AA$348,MATCH(LOLP!A5942,'Temperature Data'!$B$15:$B$348,0))&gt;IF(B5942=9,$G$2,LOLP!$F$2),1,0),0)</f>
        <v>0</v>
      </c>
      <c r="G5942" s="7">
        <f>SUMIFS(LOLP!$F$4:$F$8763,$C$4:$C$8763,$C5942,$B$4:$B$8763,$B5942,$D$4:$D$8763,$D5942)</f>
        <v>7</v>
      </c>
      <c r="H5942" s="7">
        <f>COUNTIFS(Calendar!$E$3:$E$367,LOLP!C5942,Calendar!$D$3:$D$367,LOLP!B5942)</f>
        <v>19</v>
      </c>
      <c r="I5942" s="7">
        <f ca="1">IF($F5942=1,OFFSET(start_norps,LOLP!$D5942+(1-$C5942)*24,LOLP!$B5942)*H5942/G5942,0)</f>
        <v>0</v>
      </c>
      <c r="J5942" s="7">
        <f ca="1">IF($F5942=1,OFFSET(start_33,LOLP!$D5942+(1-$C5942)*24,LOLP!$B5942)*H5942/G5942,0)</f>
        <v>0</v>
      </c>
      <c r="K5942" s="7">
        <f ca="1">IF($F5942,OFFSET(start_40,LOLP!$D5942+(1-$C5942)*24,LOLP!$B5942),0)</f>
        <v>0</v>
      </c>
      <c r="L5942" s="7">
        <f ca="1">IF($F5942,OFFSET(start_50,LOLP!$D5942+(1-$C5942)*24,LOLP!$B5942),0)</f>
        <v>0</v>
      </c>
      <c r="M5942" s="25">
        <f t="shared" ca="1" si="646"/>
        <v>0</v>
      </c>
      <c r="N5942" s="25">
        <f t="shared" ca="1" si="647"/>
        <v>0</v>
      </c>
      <c r="O5942" s="15" t="e">
        <f t="shared" ca="1" si="648"/>
        <v>#DIV/0!</v>
      </c>
      <c r="P5942" s="15" t="e">
        <f t="shared" ca="1" si="649"/>
        <v>#DIV/0!</v>
      </c>
    </row>
    <row r="5943" spans="1:16" x14ac:dyDescent="0.25">
      <c r="A5943" s="1">
        <f t="shared" si="650"/>
        <v>43348</v>
      </c>
      <c r="B5943" s="7">
        <f t="shared" si="645"/>
        <v>9</v>
      </c>
      <c r="C5943" s="4">
        <f>INDEX(Calendar!$E$3:$E$367,MATCH(LOLP!$A5943,Calendar!$B$3:$B$367,0))</f>
        <v>1</v>
      </c>
      <c r="D5943" s="2">
        <f t="shared" si="651"/>
        <v>12</v>
      </c>
      <c r="E5943" s="36">
        <v>30860</v>
      </c>
      <c r="F5943" s="7">
        <f>IFERROR(IF(INDEX('Temperature Data'!$AA$15:$AA$348,MATCH(LOLP!A5943,'Temperature Data'!$B$15:$B$348,0))&gt;IF(B5943=9,$G$2,LOLP!$F$2),1,0),0)</f>
        <v>0</v>
      </c>
      <c r="G5943" s="7">
        <f>SUMIFS(LOLP!$F$4:$F$8763,$C$4:$C$8763,$C5943,$B$4:$B$8763,$B5943,$D$4:$D$8763,$D5943)</f>
        <v>7</v>
      </c>
      <c r="H5943" s="7">
        <f>COUNTIFS(Calendar!$E$3:$E$367,LOLP!C5943,Calendar!$D$3:$D$367,LOLP!B5943)</f>
        <v>19</v>
      </c>
      <c r="I5943" s="7">
        <f ca="1">IF($F5943=1,OFFSET(start_norps,LOLP!$D5943+(1-$C5943)*24,LOLP!$B5943)*H5943/G5943,0)</f>
        <v>0</v>
      </c>
      <c r="J5943" s="7">
        <f ca="1">IF($F5943=1,OFFSET(start_33,LOLP!$D5943+(1-$C5943)*24,LOLP!$B5943)*H5943/G5943,0)</f>
        <v>0</v>
      </c>
      <c r="K5943" s="7">
        <f ca="1">IF($F5943,OFFSET(start_40,LOLP!$D5943+(1-$C5943)*24,LOLP!$B5943),0)</f>
        <v>0</v>
      </c>
      <c r="L5943" s="7">
        <f ca="1">IF($F5943,OFFSET(start_50,LOLP!$D5943+(1-$C5943)*24,LOLP!$B5943),0)</f>
        <v>0</v>
      </c>
      <c r="M5943" s="25">
        <f t="shared" ca="1" si="646"/>
        <v>0</v>
      </c>
      <c r="N5943" s="25">
        <f t="shared" ca="1" si="647"/>
        <v>0</v>
      </c>
      <c r="O5943" s="15" t="e">
        <f t="shared" ca="1" si="648"/>
        <v>#DIV/0!</v>
      </c>
      <c r="P5943" s="15" t="e">
        <f t="shared" ca="1" si="649"/>
        <v>#DIV/0!</v>
      </c>
    </row>
    <row r="5944" spans="1:16" x14ac:dyDescent="0.25">
      <c r="A5944" s="1">
        <f t="shared" si="650"/>
        <v>43348</v>
      </c>
      <c r="B5944" s="7">
        <f t="shared" si="645"/>
        <v>9</v>
      </c>
      <c r="C5944" s="4">
        <f>INDEX(Calendar!$E$3:$E$367,MATCH(LOLP!$A5944,Calendar!$B$3:$B$367,0))</f>
        <v>1</v>
      </c>
      <c r="D5944" s="2">
        <f t="shared" si="651"/>
        <v>13</v>
      </c>
      <c r="E5944" s="36">
        <v>32202</v>
      </c>
      <c r="F5944" s="7">
        <f>IFERROR(IF(INDEX('Temperature Data'!$AA$15:$AA$348,MATCH(LOLP!A5944,'Temperature Data'!$B$15:$B$348,0))&gt;IF(B5944=9,$G$2,LOLP!$F$2),1,0),0)</f>
        <v>0</v>
      </c>
      <c r="G5944" s="7">
        <f>SUMIFS(LOLP!$F$4:$F$8763,$C$4:$C$8763,$C5944,$B$4:$B$8763,$B5944,$D$4:$D$8763,$D5944)</f>
        <v>7</v>
      </c>
      <c r="H5944" s="7">
        <f>COUNTIFS(Calendar!$E$3:$E$367,LOLP!C5944,Calendar!$D$3:$D$367,LOLP!B5944)</f>
        <v>19</v>
      </c>
      <c r="I5944" s="7">
        <f ca="1">IF($F5944=1,OFFSET(start_norps,LOLP!$D5944+(1-$C5944)*24,LOLP!$B5944)*H5944/G5944,0)</f>
        <v>0</v>
      </c>
      <c r="J5944" s="7">
        <f ca="1">IF($F5944=1,OFFSET(start_33,LOLP!$D5944+(1-$C5944)*24,LOLP!$B5944)*H5944/G5944,0)</f>
        <v>0</v>
      </c>
      <c r="K5944" s="7">
        <f ca="1">IF($F5944,OFFSET(start_40,LOLP!$D5944+(1-$C5944)*24,LOLP!$B5944),0)</f>
        <v>0</v>
      </c>
      <c r="L5944" s="7">
        <f ca="1">IF($F5944,OFFSET(start_50,LOLP!$D5944+(1-$C5944)*24,LOLP!$B5944),0)</f>
        <v>0</v>
      </c>
      <c r="M5944" s="25">
        <f t="shared" ca="1" si="646"/>
        <v>0</v>
      </c>
      <c r="N5944" s="25">
        <f t="shared" ca="1" si="647"/>
        <v>0</v>
      </c>
      <c r="O5944" s="15" t="e">
        <f t="shared" ca="1" si="648"/>
        <v>#DIV/0!</v>
      </c>
      <c r="P5944" s="15" t="e">
        <f t="shared" ca="1" si="649"/>
        <v>#DIV/0!</v>
      </c>
    </row>
    <row r="5945" spans="1:16" x14ac:dyDescent="0.25">
      <c r="A5945" s="1">
        <f t="shared" si="650"/>
        <v>43348</v>
      </c>
      <c r="B5945" s="7">
        <f t="shared" si="645"/>
        <v>9</v>
      </c>
      <c r="C5945" s="4">
        <f>INDEX(Calendar!$E$3:$E$367,MATCH(LOLP!$A5945,Calendar!$B$3:$B$367,0))</f>
        <v>1</v>
      </c>
      <c r="D5945" s="2">
        <f t="shared" si="651"/>
        <v>14</v>
      </c>
      <c r="E5945" s="36">
        <v>33739</v>
      </c>
      <c r="F5945" s="7">
        <f>IFERROR(IF(INDEX('Temperature Data'!$AA$15:$AA$348,MATCH(LOLP!A5945,'Temperature Data'!$B$15:$B$348,0))&gt;IF(B5945=9,$G$2,LOLP!$F$2),1,0),0)</f>
        <v>0</v>
      </c>
      <c r="G5945" s="7">
        <f>SUMIFS(LOLP!$F$4:$F$8763,$C$4:$C$8763,$C5945,$B$4:$B$8763,$B5945,$D$4:$D$8763,$D5945)</f>
        <v>7</v>
      </c>
      <c r="H5945" s="7">
        <f>COUNTIFS(Calendar!$E$3:$E$367,LOLP!C5945,Calendar!$D$3:$D$367,LOLP!B5945)</f>
        <v>19</v>
      </c>
      <c r="I5945" s="7">
        <f ca="1">IF($F5945=1,OFFSET(start_norps,LOLP!$D5945+(1-$C5945)*24,LOLP!$B5945)*H5945/G5945,0)</f>
        <v>0</v>
      </c>
      <c r="J5945" s="7">
        <f ca="1">IF($F5945=1,OFFSET(start_33,LOLP!$D5945+(1-$C5945)*24,LOLP!$B5945)*H5945/G5945,0)</f>
        <v>0</v>
      </c>
      <c r="K5945" s="7">
        <f ca="1">IF($F5945,OFFSET(start_40,LOLP!$D5945+(1-$C5945)*24,LOLP!$B5945),0)</f>
        <v>0</v>
      </c>
      <c r="L5945" s="7">
        <f ca="1">IF($F5945,OFFSET(start_50,LOLP!$D5945+(1-$C5945)*24,LOLP!$B5945),0)</f>
        <v>0</v>
      </c>
      <c r="M5945" s="25">
        <f t="shared" ca="1" si="646"/>
        <v>0</v>
      </c>
      <c r="N5945" s="25">
        <f t="shared" ca="1" si="647"/>
        <v>0</v>
      </c>
      <c r="O5945" s="15" t="e">
        <f t="shared" ca="1" si="648"/>
        <v>#DIV/0!</v>
      </c>
      <c r="P5945" s="15" t="e">
        <f t="shared" ca="1" si="649"/>
        <v>#DIV/0!</v>
      </c>
    </row>
    <row r="5946" spans="1:16" x14ac:dyDescent="0.25">
      <c r="A5946" s="1">
        <f t="shared" si="650"/>
        <v>43348</v>
      </c>
      <c r="B5946" s="7">
        <f t="shared" si="645"/>
        <v>9</v>
      </c>
      <c r="C5946" s="4">
        <f>INDEX(Calendar!$E$3:$E$367,MATCH(LOLP!$A5946,Calendar!$B$3:$B$367,0))</f>
        <v>1</v>
      </c>
      <c r="D5946" s="2">
        <f t="shared" si="651"/>
        <v>15</v>
      </c>
      <c r="E5946" s="36">
        <v>34911</v>
      </c>
      <c r="F5946" s="7">
        <f>IFERROR(IF(INDEX('Temperature Data'!$AA$15:$AA$348,MATCH(LOLP!A5946,'Temperature Data'!$B$15:$B$348,0))&gt;IF(B5946=9,$G$2,LOLP!$F$2),1,0),0)</f>
        <v>0</v>
      </c>
      <c r="G5946" s="7">
        <f>SUMIFS(LOLP!$F$4:$F$8763,$C$4:$C$8763,$C5946,$B$4:$B$8763,$B5946,$D$4:$D$8763,$D5946)</f>
        <v>7</v>
      </c>
      <c r="H5946" s="7">
        <f>COUNTIFS(Calendar!$E$3:$E$367,LOLP!C5946,Calendar!$D$3:$D$367,LOLP!B5946)</f>
        <v>19</v>
      </c>
      <c r="I5946" s="7">
        <f ca="1">IF($F5946=1,OFFSET(start_norps,LOLP!$D5946+(1-$C5946)*24,LOLP!$B5946)*H5946/G5946,0)</f>
        <v>0</v>
      </c>
      <c r="J5946" s="7">
        <f ca="1">IF($F5946=1,OFFSET(start_33,LOLP!$D5946+(1-$C5946)*24,LOLP!$B5946)*H5946/G5946,0)</f>
        <v>0</v>
      </c>
      <c r="K5946" s="7">
        <f ca="1">IF($F5946,OFFSET(start_40,LOLP!$D5946+(1-$C5946)*24,LOLP!$B5946),0)</f>
        <v>0</v>
      </c>
      <c r="L5946" s="7">
        <f ca="1">IF($F5946,OFFSET(start_50,LOLP!$D5946+(1-$C5946)*24,LOLP!$B5946),0)</f>
        <v>0</v>
      </c>
      <c r="M5946" s="25">
        <f t="shared" ca="1" si="646"/>
        <v>0</v>
      </c>
      <c r="N5946" s="25">
        <f t="shared" ca="1" si="647"/>
        <v>0</v>
      </c>
      <c r="O5946" s="15" t="e">
        <f t="shared" ca="1" si="648"/>
        <v>#DIV/0!</v>
      </c>
      <c r="P5946" s="15" t="e">
        <f t="shared" ca="1" si="649"/>
        <v>#DIV/0!</v>
      </c>
    </row>
    <row r="5947" spans="1:16" x14ac:dyDescent="0.25">
      <c r="A5947" s="1">
        <f t="shared" si="650"/>
        <v>43348</v>
      </c>
      <c r="B5947" s="7">
        <f t="shared" si="645"/>
        <v>9</v>
      </c>
      <c r="C5947" s="4">
        <f>INDEX(Calendar!$E$3:$E$367,MATCH(LOLP!$A5947,Calendar!$B$3:$B$367,0))</f>
        <v>1</v>
      </c>
      <c r="D5947" s="2">
        <f t="shared" si="651"/>
        <v>16</v>
      </c>
      <c r="E5947" s="36">
        <v>35849</v>
      </c>
      <c r="F5947" s="7">
        <f>IFERROR(IF(INDEX('Temperature Data'!$AA$15:$AA$348,MATCH(LOLP!A5947,'Temperature Data'!$B$15:$B$348,0))&gt;IF(B5947=9,$G$2,LOLP!$F$2),1,0),0)</f>
        <v>0</v>
      </c>
      <c r="G5947" s="7">
        <f>SUMIFS(LOLP!$F$4:$F$8763,$C$4:$C$8763,$C5947,$B$4:$B$8763,$B5947,$D$4:$D$8763,$D5947)</f>
        <v>7</v>
      </c>
      <c r="H5947" s="7">
        <f>COUNTIFS(Calendar!$E$3:$E$367,LOLP!C5947,Calendar!$D$3:$D$367,LOLP!B5947)</f>
        <v>19</v>
      </c>
      <c r="I5947" s="7">
        <f ca="1">IF($F5947=1,OFFSET(start_norps,LOLP!$D5947+(1-$C5947)*24,LOLP!$B5947)*H5947/G5947,0)</f>
        <v>0</v>
      </c>
      <c r="J5947" s="7">
        <f ca="1">IF($F5947=1,OFFSET(start_33,LOLP!$D5947+(1-$C5947)*24,LOLP!$B5947)*H5947/G5947,0)</f>
        <v>0</v>
      </c>
      <c r="K5947" s="7">
        <f ca="1">IF($F5947,OFFSET(start_40,LOLP!$D5947+(1-$C5947)*24,LOLP!$B5947),0)</f>
        <v>0</v>
      </c>
      <c r="L5947" s="7">
        <f ca="1">IF($F5947,OFFSET(start_50,LOLP!$D5947+(1-$C5947)*24,LOLP!$B5947),0)</f>
        <v>0</v>
      </c>
      <c r="M5947" s="25">
        <f t="shared" ca="1" si="646"/>
        <v>0</v>
      </c>
      <c r="N5947" s="25">
        <f t="shared" ca="1" si="647"/>
        <v>0</v>
      </c>
      <c r="O5947" s="15" t="e">
        <f t="shared" ca="1" si="648"/>
        <v>#DIV/0!</v>
      </c>
      <c r="P5947" s="15" t="e">
        <f t="shared" ca="1" si="649"/>
        <v>#DIV/0!</v>
      </c>
    </row>
    <row r="5948" spans="1:16" x14ac:dyDescent="0.25">
      <c r="A5948" s="1">
        <f t="shared" si="650"/>
        <v>43348</v>
      </c>
      <c r="B5948" s="7">
        <f t="shared" si="645"/>
        <v>9</v>
      </c>
      <c r="C5948" s="4">
        <f>INDEX(Calendar!$E$3:$E$367,MATCH(LOLP!$A5948,Calendar!$B$3:$B$367,0))</f>
        <v>1</v>
      </c>
      <c r="D5948" s="2">
        <f t="shared" si="651"/>
        <v>17</v>
      </c>
      <c r="E5948" s="36">
        <v>36028</v>
      </c>
      <c r="F5948" s="7">
        <f>IFERROR(IF(INDEX('Temperature Data'!$AA$15:$AA$348,MATCH(LOLP!A5948,'Temperature Data'!$B$15:$B$348,0))&gt;IF(B5948=9,$G$2,LOLP!$F$2),1,0),0)</f>
        <v>0</v>
      </c>
      <c r="G5948" s="7">
        <f>SUMIFS(LOLP!$F$4:$F$8763,$C$4:$C$8763,$C5948,$B$4:$B$8763,$B5948,$D$4:$D$8763,$D5948)</f>
        <v>7</v>
      </c>
      <c r="H5948" s="7">
        <f>COUNTIFS(Calendar!$E$3:$E$367,LOLP!C5948,Calendar!$D$3:$D$367,LOLP!B5948)</f>
        <v>19</v>
      </c>
      <c r="I5948" s="7">
        <f ca="1">IF($F5948=1,OFFSET(start_norps,LOLP!$D5948+(1-$C5948)*24,LOLP!$B5948)*H5948/G5948,0)</f>
        <v>0</v>
      </c>
      <c r="J5948" s="7">
        <f ca="1">IF($F5948=1,OFFSET(start_33,LOLP!$D5948+(1-$C5948)*24,LOLP!$B5948)*H5948/G5948,0)</f>
        <v>0</v>
      </c>
      <c r="K5948" s="7">
        <f ca="1">IF($F5948,OFFSET(start_40,LOLP!$D5948+(1-$C5948)*24,LOLP!$B5948),0)</f>
        <v>0</v>
      </c>
      <c r="L5948" s="7">
        <f ca="1">IF($F5948,OFFSET(start_50,LOLP!$D5948+(1-$C5948)*24,LOLP!$B5948),0)</f>
        <v>0</v>
      </c>
      <c r="M5948" s="25">
        <f t="shared" ca="1" si="646"/>
        <v>0</v>
      </c>
      <c r="N5948" s="25">
        <f t="shared" ca="1" si="647"/>
        <v>0</v>
      </c>
      <c r="O5948" s="15" t="e">
        <f t="shared" ca="1" si="648"/>
        <v>#DIV/0!</v>
      </c>
      <c r="P5948" s="15" t="e">
        <f t="shared" ca="1" si="649"/>
        <v>#DIV/0!</v>
      </c>
    </row>
    <row r="5949" spans="1:16" x14ac:dyDescent="0.25">
      <c r="A5949" s="1">
        <f t="shared" si="650"/>
        <v>43348</v>
      </c>
      <c r="B5949" s="7">
        <f t="shared" si="645"/>
        <v>9</v>
      </c>
      <c r="C5949" s="4">
        <f>INDEX(Calendar!$E$3:$E$367,MATCH(LOLP!$A5949,Calendar!$B$3:$B$367,0))</f>
        <v>1</v>
      </c>
      <c r="D5949" s="2">
        <f t="shared" si="651"/>
        <v>18</v>
      </c>
      <c r="E5949" s="36">
        <v>35422</v>
      </c>
      <c r="F5949" s="7">
        <f>IFERROR(IF(INDEX('Temperature Data'!$AA$15:$AA$348,MATCH(LOLP!A5949,'Temperature Data'!$B$15:$B$348,0))&gt;IF(B5949=9,$G$2,LOLP!$F$2),1,0),0)</f>
        <v>0</v>
      </c>
      <c r="G5949" s="7">
        <f>SUMIFS(LOLP!$F$4:$F$8763,$C$4:$C$8763,$C5949,$B$4:$B$8763,$B5949,$D$4:$D$8763,$D5949)</f>
        <v>7</v>
      </c>
      <c r="H5949" s="7">
        <f>COUNTIFS(Calendar!$E$3:$E$367,LOLP!C5949,Calendar!$D$3:$D$367,LOLP!B5949)</f>
        <v>19</v>
      </c>
      <c r="I5949" s="7">
        <f ca="1">IF($F5949=1,OFFSET(start_norps,LOLP!$D5949+(1-$C5949)*24,LOLP!$B5949)*H5949/G5949,0)</f>
        <v>0</v>
      </c>
      <c r="J5949" s="7">
        <f ca="1">IF($F5949=1,OFFSET(start_33,LOLP!$D5949+(1-$C5949)*24,LOLP!$B5949)*H5949/G5949,0)</f>
        <v>0</v>
      </c>
      <c r="K5949" s="7">
        <f ca="1">IF($F5949,OFFSET(start_40,LOLP!$D5949+(1-$C5949)*24,LOLP!$B5949),0)</f>
        <v>0</v>
      </c>
      <c r="L5949" s="7">
        <f ca="1">IF($F5949,OFFSET(start_50,LOLP!$D5949+(1-$C5949)*24,LOLP!$B5949),0)</f>
        <v>0</v>
      </c>
      <c r="M5949" s="25">
        <f t="shared" ca="1" si="646"/>
        <v>0</v>
      </c>
      <c r="N5949" s="25">
        <f t="shared" ca="1" si="647"/>
        <v>0</v>
      </c>
      <c r="O5949" s="15" t="e">
        <f t="shared" ca="1" si="648"/>
        <v>#DIV/0!</v>
      </c>
      <c r="P5949" s="15" t="e">
        <f t="shared" ca="1" si="649"/>
        <v>#DIV/0!</v>
      </c>
    </row>
    <row r="5950" spans="1:16" x14ac:dyDescent="0.25">
      <c r="A5950" s="1">
        <f t="shared" si="650"/>
        <v>43348</v>
      </c>
      <c r="B5950" s="7">
        <f t="shared" si="645"/>
        <v>9</v>
      </c>
      <c r="C5950" s="4">
        <f>INDEX(Calendar!$E$3:$E$367,MATCH(LOLP!$A5950,Calendar!$B$3:$B$367,0))</f>
        <v>1</v>
      </c>
      <c r="D5950" s="2">
        <f t="shared" si="651"/>
        <v>19</v>
      </c>
      <c r="E5950" s="36">
        <v>35045</v>
      </c>
      <c r="F5950" s="7">
        <f>IFERROR(IF(INDEX('Temperature Data'!$AA$15:$AA$348,MATCH(LOLP!A5950,'Temperature Data'!$B$15:$B$348,0))&gt;IF(B5950=9,$G$2,LOLP!$F$2),1,0),0)</f>
        <v>0</v>
      </c>
      <c r="G5950" s="7">
        <f>SUMIFS(LOLP!$F$4:$F$8763,$C$4:$C$8763,$C5950,$B$4:$B$8763,$B5950,$D$4:$D$8763,$D5950)</f>
        <v>7</v>
      </c>
      <c r="H5950" s="7">
        <f>COUNTIFS(Calendar!$E$3:$E$367,LOLP!C5950,Calendar!$D$3:$D$367,LOLP!B5950)</f>
        <v>19</v>
      </c>
      <c r="I5950" s="7">
        <f ca="1">IF($F5950=1,OFFSET(start_norps,LOLP!$D5950+(1-$C5950)*24,LOLP!$B5950)*H5950/G5950,0)</f>
        <v>0</v>
      </c>
      <c r="J5950" s="7">
        <f ca="1">IF($F5950=1,OFFSET(start_33,LOLP!$D5950+(1-$C5950)*24,LOLP!$B5950)*H5950/G5950,0)</f>
        <v>0</v>
      </c>
      <c r="K5950" s="7">
        <f ca="1">IF($F5950,OFFSET(start_40,LOLP!$D5950+(1-$C5950)*24,LOLP!$B5950),0)</f>
        <v>0</v>
      </c>
      <c r="L5950" s="7">
        <f ca="1">IF($F5950,OFFSET(start_50,LOLP!$D5950+(1-$C5950)*24,LOLP!$B5950),0)</f>
        <v>0</v>
      </c>
      <c r="M5950" s="25">
        <f t="shared" ca="1" si="646"/>
        <v>0</v>
      </c>
      <c r="N5950" s="25">
        <f t="shared" ca="1" si="647"/>
        <v>0</v>
      </c>
      <c r="O5950" s="15" t="e">
        <f t="shared" ca="1" si="648"/>
        <v>#DIV/0!</v>
      </c>
      <c r="P5950" s="15" t="e">
        <f t="shared" ca="1" si="649"/>
        <v>#DIV/0!</v>
      </c>
    </row>
    <row r="5951" spans="1:16" x14ac:dyDescent="0.25">
      <c r="A5951" s="1">
        <f t="shared" si="650"/>
        <v>43348</v>
      </c>
      <c r="B5951" s="7">
        <f t="shared" si="645"/>
        <v>9</v>
      </c>
      <c r="C5951" s="4">
        <f>INDEX(Calendar!$E$3:$E$367,MATCH(LOLP!$A5951,Calendar!$B$3:$B$367,0))</f>
        <v>1</v>
      </c>
      <c r="D5951" s="2">
        <f t="shared" si="651"/>
        <v>20</v>
      </c>
      <c r="E5951" s="36">
        <v>34214</v>
      </c>
      <c r="F5951" s="7">
        <f>IFERROR(IF(INDEX('Temperature Data'!$AA$15:$AA$348,MATCH(LOLP!A5951,'Temperature Data'!$B$15:$B$348,0))&gt;IF(B5951=9,$G$2,LOLP!$F$2),1,0),0)</f>
        <v>0</v>
      </c>
      <c r="G5951" s="7">
        <f>SUMIFS(LOLP!$F$4:$F$8763,$C$4:$C$8763,$C5951,$B$4:$B$8763,$B5951,$D$4:$D$8763,$D5951)</f>
        <v>7</v>
      </c>
      <c r="H5951" s="7">
        <f>COUNTIFS(Calendar!$E$3:$E$367,LOLP!C5951,Calendar!$D$3:$D$367,LOLP!B5951)</f>
        <v>19</v>
      </c>
      <c r="I5951" s="7">
        <f ca="1">IF($F5951=1,OFFSET(start_norps,LOLP!$D5951+(1-$C5951)*24,LOLP!$B5951)*H5951/G5951,0)</f>
        <v>0</v>
      </c>
      <c r="J5951" s="7">
        <f ca="1">IF($F5951=1,OFFSET(start_33,LOLP!$D5951+(1-$C5951)*24,LOLP!$B5951)*H5951/G5951,0)</f>
        <v>0</v>
      </c>
      <c r="K5951" s="7">
        <f ca="1">IF($F5951,OFFSET(start_40,LOLP!$D5951+(1-$C5951)*24,LOLP!$B5951),0)</f>
        <v>0</v>
      </c>
      <c r="L5951" s="7">
        <f ca="1">IF($F5951,OFFSET(start_50,LOLP!$D5951+(1-$C5951)*24,LOLP!$B5951),0)</f>
        <v>0</v>
      </c>
      <c r="M5951" s="25">
        <f t="shared" ca="1" si="646"/>
        <v>0</v>
      </c>
      <c r="N5951" s="25">
        <f t="shared" ca="1" si="647"/>
        <v>0</v>
      </c>
      <c r="O5951" s="15" t="e">
        <f t="shared" ca="1" si="648"/>
        <v>#DIV/0!</v>
      </c>
      <c r="P5951" s="15" t="e">
        <f t="shared" ca="1" si="649"/>
        <v>#DIV/0!</v>
      </c>
    </row>
    <row r="5952" spans="1:16" x14ac:dyDescent="0.25">
      <c r="A5952" s="1">
        <f t="shared" si="650"/>
        <v>43348</v>
      </c>
      <c r="B5952" s="7">
        <f t="shared" si="645"/>
        <v>9</v>
      </c>
      <c r="C5952" s="4">
        <f>INDEX(Calendar!$E$3:$E$367,MATCH(LOLP!$A5952,Calendar!$B$3:$B$367,0))</f>
        <v>1</v>
      </c>
      <c r="D5952" s="2">
        <f t="shared" si="651"/>
        <v>21</v>
      </c>
      <c r="E5952" s="36">
        <v>32194</v>
      </c>
      <c r="F5952" s="7">
        <f>IFERROR(IF(INDEX('Temperature Data'!$AA$15:$AA$348,MATCH(LOLP!A5952,'Temperature Data'!$B$15:$B$348,0))&gt;IF(B5952=9,$G$2,LOLP!$F$2),1,0),0)</f>
        <v>0</v>
      </c>
      <c r="G5952" s="7">
        <f>SUMIFS(LOLP!$F$4:$F$8763,$C$4:$C$8763,$C5952,$B$4:$B$8763,$B5952,$D$4:$D$8763,$D5952)</f>
        <v>7</v>
      </c>
      <c r="H5952" s="7">
        <f>COUNTIFS(Calendar!$E$3:$E$367,LOLP!C5952,Calendar!$D$3:$D$367,LOLP!B5952)</f>
        <v>19</v>
      </c>
      <c r="I5952" s="7">
        <f ca="1">IF($F5952=1,OFFSET(start_norps,LOLP!$D5952+(1-$C5952)*24,LOLP!$B5952)*H5952/G5952,0)</f>
        <v>0</v>
      </c>
      <c r="J5952" s="7">
        <f ca="1">IF($F5952=1,OFFSET(start_33,LOLP!$D5952+(1-$C5952)*24,LOLP!$B5952)*H5952/G5952,0)</f>
        <v>0</v>
      </c>
      <c r="K5952" s="7">
        <f ca="1">IF($F5952,OFFSET(start_40,LOLP!$D5952+(1-$C5952)*24,LOLP!$B5952),0)</f>
        <v>0</v>
      </c>
      <c r="L5952" s="7">
        <f ca="1">IF($F5952,OFFSET(start_50,LOLP!$D5952+(1-$C5952)*24,LOLP!$B5952),0)</f>
        <v>0</v>
      </c>
      <c r="M5952" s="25">
        <f t="shared" ca="1" si="646"/>
        <v>0</v>
      </c>
      <c r="N5952" s="25">
        <f t="shared" ca="1" si="647"/>
        <v>0</v>
      </c>
      <c r="O5952" s="15" t="e">
        <f t="shared" ca="1" si="648"/>
        <v>#DIV/0!</v>
      </c>
      <c r="P5952" s="15" t="e">
        <f t="shared" ca="1" si="649"/>
        <v>#DIV/0!</v>
      </c>
    </row>
    <row r="5953" spans="1:16" x14ac:dyDescent="0.25">
      <c r="A5953" s="1">
        <f t="shared" si="650"/>
        <v>43348</v>
      </c>
      <c r="B5953" s="7">
        <f t="shared" si="645"/>
        <v>9</v>
      </c>
      <c r="C5953" s="4">
        <f>INDEX(Calendar!$E$3:$E$367,MATCH(LOLP!$A5953,Calendar!$B$3:$B$367,0))</f>
        <v>1</v>
      </c>
      <c r="D5953" s="2">
        <f t="shared" si="651"/>
        <v>22</v>
      </c>
      <c r="E5953" s="36">
        <v>29402</v>
      </c>
      <c r="F5953" s="7">
        <f>IFERROR(IF(INDEX('Temperature Data'!$AA$15:$AA$348,MATCH(LOLP!A5953,'Temperature Data'!$B$15:$B$348,0))&gt;IF(B5953=9,$G$2,LOLP!$F$2),1,0),0)</f>
        <v>0</v>
      </c>
      <c r="G5953" s="7">
        <f>SUMIFS(LOLP!$F$4:$F$8763,$C$4:$C$8763,$C5953,$B$4:$B$8763,$B5953,$D$4:$D$8763,$D5953)</f>
        <v>7</v>
      </c>
      <c r="H5953" s="7">
        <f>COUNTIFS(Calendar!$E$3:$E$367,LOLP!C5953,Calendar!$D$3:$D$367,LOLP!B5953)</f>
        <v>19</v>
      </c>
      <c r="I5953" s="7">
        <f ca="1">IF($F5953=1,OFFSET(start_norps,LOLP!$D5953+(1-$C5953)*24,LOLP!$B5953)*H5953/G5953,0)</f>
        <v>0</v>
      </c>
      <c r="J5953" s="7">
        <f ca="1">IF($F5953=1,OFFSET(start_33,LOLP!$D5953+(1-$C5953)*24,LOLP!$B5953)*H5953/G5953,0)</f>
        <v>0</v>
      </c>
      <c r="K5953" s="7">
        <f ca="1">IF($F5953,OFFSET(start_40,LOLP!$D5953+(1-$C5953)*24,LOLP!$B5953),0)</f>
        <v>0</v>
      </c>
      <c r="L5953" s="7">
        <f ca="1">IF($F5953,OFFSET(start_50,LOLP!$D5953+(1-$C5953)*24,LOLP!$B5953),0)</f>
        <v>0</v>
      </c>
      <c r="M5953" s="25">
        <f t="shared" ca="1" si="646"/>
        <v>0</v>
      </c>
      <c r="N5953" s="25">
        <f t="shared" ca="1" si="647"/>
        <v>0</v>
      </c>
      <c r="O5953" s="15" t="e">
        <f t="shared" ca="1" si="648"/>
        <v>#DIV/0!</v>
      </c>
      <c r="P5953" s="15" t="e">
        <f t="shared" ca="1" si="649"/>
        <v>#DIV/0!</v>
      </c>
    </row>
    <row r="5954" spans="1:16" x14ac:dyDescent="0.25">
      <c r="A5954" s="1">
        <f t="shared" si="650"/>
        <v>43348</v>
      </c>
      <c r="B5954" s="7">
        <f t="shared" si="645"/>
        <v>9</v>
      </c>
      <c r="C5954" s="4">
        <f>INDEX(Calendar!$E$3:$E$367,MATCH(LOLP!$A5954,Calendar!$B$3:$B$367,0))</f>
        <v>1</v>
      </c>
      <c r="D5954" s="2">
        <f t="shared" si="651"/>
        <v>23</v>
      </c>
      <c r="E5954" s="36">
        <v>26894</v>
      </c>
      <c r="F5954" s="7">
        <f>IFERROR(IF(INDEX('Temperature Data'!$AA$15:$AA$348,MATCH(LOLP!A5954,'Temperature Data'!$B$15:$B$348,0))&gt;IF(B5954=9,$G$2,LOLP!$F$2),1,0),0)</f>
        <v>0</v>
      </c>
      <c r="G5954" s="7">
        <f>SUMIFS(LOLP!$F$4:$F$8763,$C$4:$C$8763,$C5954,$B$4:$B$8763,$B5954,$D$4:$D$8763,$D5954)</f>
        <v>7</v>
      </c>
      <c r="H5954" s="7">
        <f>COUNTIFS(Calendar!$E$3:$E$367,LOLP!C5954,Calendar!$D$3:$D$367,LOLP!B5954)</f>
        <v>19</v>
      </c>
      <c r="I5954" s="7">
        <f ca="1">IF($F5954=1,OFFSET(start_norps,LOLP!$D5954+(1-$C5954)*24,LOLP!$B5954)*H5954/G5954,0)</f>
        <v>0</v>
      </c>
      <c r="J5954" s="7">
        <f ca="1">IF($F5954=1,OFFSET(start_33,LOLP!$D5954+(1-$C5954)*24,LOLP!$B5954)*H5954/G5954,0)</f>
        <v>0</v>
      </c>
      <c r="K5954" s="7">
        <f ca="1">IF($F5954,OFFSET(start_40,LOLP!$D5954+(1-$C5954)*24,LOLP!$B5954),0)</f>
        <v>0</v>
      </c>
      <c r="L5954" s="7">
        <f ca="1">IF($F5954,OFFSET(start_50,LOLP!$D5954+(1-$C5954)*24,LOLP!$B5954),0)</f>
        <v>0</v>
      </c>
      <c r="M5954" s="25">
        <f t="shared" ca="1" si="646"/>
        <v>0</v>
      </c>
      <c r="N5954" s="25">
        <f t="shared" ca="1" si="647"/>
        <v>0</v>
      </c>
      <c r="O5954" s="15" t="e">
        <f t="shared" ca="1" si="648"/>
        <v>#DIV/0!</v>
      </c>
      <c r="P5954" s="15" t="e">
        <f t="shared" ca="1" si="649"/>
        <v>#DIV/0!</v>
      </c>
    </row>
    <row r="5955" spans="1:16" x14ac:dyDescent="0.25">
      <c r="A5955" s="1">
        <f t="shared" si="650"/>
        <v>43348</v>
      </c>
      <c r="B5955" s="7">
        <f t="shared" si="645"/>
        <v>9</v>
      </c>
      <c r="C5955" s="4">
        <f>INDEX(Calendar!$E$3:$E$367,MATCH(LOLP!$A5955,Calendar!$B$3:$B$367,0))</f>
        <v>1</v>
      </c>
      <c r="D5955" s="2">
        <f t="shared" si="651"/>
        <v>24</v>
      </c>
      <c r="E5955" s="36">
        <v>25545</v>
      </c>
      <c r="F5955" s="7">
        <f>IFERROR(IF(INDEX('Temperature Data'!$AA$15:$AA$348,MATCH(LOLP!A5955,'Temperature Data'!$B$15:$B$348,0))&gt;IF(B5955=9,$G$2,LOLP!$F$2),1,0),0)</f>
        <v>0</v>
      </c>
      <c r="G5955" s="7">
        <f>SUMIFS(LOLP!$F$4:$F$8763,$C$4:$C$8763,$C5955,$B$4:$B$8763,$B5955,$D$4:$D$8763,$D5955)</f>
        <v>7</v>
      </c>
      <c r="H5955" s="7">
        <f>COUNTIFS(Calendar!$E$3:$E$367,LOLP!C5955,Calendar!$D$3:$D$367,LOLP!B5955)</f>
        <v>19</v>
      </c>
      <c r="I5955" s="7">
        <f ca="1">IF($F5955=1,OFFSET(start_norps,LOLP!$D5955+(1-$C5955)*24,LOLP!$B5955)*H5955/G5955,0)</f>
        <v>0</v>
      </c>
      <c r="J5955" s="7">
        <f ca="1">IF($F5955=1,OFFSET(start_33,LOLP!$D5955+(1-$C5955)*24,LOLP!$B5955)*H5955/G5955,0)</f>
        <v>0</v>
      </c>
      <c r="K5955" s="7">
        <f ca="1">IF($F5955,OFFSET(start_40,LOLP!$D5955+(1-$C5955)*24,LOLP!$B5955),0)</f>
        <v>0</v>
      </c>
      <c r="L5955" s="7">
        <f ca="1">IF($F5955,OFFSET(start_50,LOLP!$D5955+(1-$C5955)*24,LOLP!$B5955),0)</f>
        <v>0</v>
      </c>
      <c r="M5955" s="25">
        <f t="shared" ca="1" si="646"/>
        <v>0</v>
      </c>
      <c r="N5955" s="25">
        <f t="shared" ca="1" si="647"/>
        <v>0</v>
      </c>
      <c r="O5955" s="15" t="e">
        <f t="shared" ca="1" si="648"/>
        <v>#DIV/0!</v>
      </c>
      <c r="P5955" s="15" t="e">
        <f t="shared" ca="1" si="649"/>
        <v>#DIV/0!</v>
      </c>
    </row>
    <row r="5956" spans="1:16" x14ac:dyDescent="0.25">
      <c r="A5956" s="1">
        <f t="shared" si="650"/>
        <v>43349</v>
      </c>
      <c r="B5956" s="7">
        <f t="shared" si="645"/>
        <v>9</v>
      </c>
      <c r="C5956" s="4">
        <f>INDEX(Calendar!$E$3:$E$367,MATCH(LOLP!$A5956,Calendar!$B$3:$B$367,0))</f>
        <v>1</v>
      </c>
      <c r="D5956" s="2">
        <f t="shared" si="651"/>
        <v>1</v>
      </c>
      <c r="E5956" s="36">
        <v>24358</v>
      </c>
      <c r="F5956" s="7">
        <f>IFERROR(IF(INDEX('Temperature Data'!$AA$15:$AA$348,MATCH(LOLP!A5956,'Temperature Data'!$B$15:$B$348,0))&gt;IF(B5956=9,$G$2,LOLP!$F$2),1,0),0)</f>
        <v>0</v>
      </c>
      <c r="G5956" s="7">
        <f>SUMIFS(LOLP!$F$4:$F$8763,$C$4:$C$8763,$C5956,$B$4:$B$8763,$B5956,$D$4:$D$8763,$D5956)</f>
        <v>7</v>
      </c>
      <c r="H5956" s="7">
        <f>COUNTIFS(Calendar!$E$3:$E$367,LOLP!C5956,Calendar!$D$3:$D$367,LOLP!B5956)</f>
        <v>19</v>
      </c>
      <c r="I5956" s="7">
        <f ca="1">IF($F5956=1,OFFSET(start_norps,LOLP!$D5956+(1-$C5956)*24,LOLP!$B5956)*H5956/G5956,0)</f>
        <v>0</v>
      </c>
      <c r="J5956" s="7">
        <f ca="1">IF($F5956=1,OFFSET(start_33,LOLP!$D5956+(1-$C5956)*24,LOLP!$B5956)*H5956/G5956,0)</f>
        <v>0</v>
      </c>
      <c r="K5956" s="7">
        <f ca="1">IF($F5956,OFFSET(start_40,LOLP!$D5956+(1-$C5956)*24,LOLP!$B5956),0)</f>
        <v>0</v>
      </c>
      <c r="L5956" s="7">
        <f ca="1">IF($F5956,OFFSET(start_50,LOLP!$D5956+(1-$C5956)*24,LOLP!$B5956),0)</f>
        <v>0</v>
      </c>
      <c r="M5956" s="25">
        <f t="shared" ca="1" si="646"/>
        <v>0</v>
      </c>
      <c r="N5956" s="25">
        <f t="shared" ca="1" si="647"/>
        <v>0</v>
      </c>
      <c r="O5956" s="15" t="e">
        <f t="shared" ca="1" si="648"/>
        <v>#DIV/0!</v>
      </c>
      <c r="P5956" s="15" t="e">
        <f t="shared" ca="1" si="649"/>
        <v>#DIV/0!</v>
      </c>
    </row>
    <row r="5957" spans="1:16" x14ac:dyDescent="0.25">
      <c r="A5957" s="1">
        <f t="shared" si="650"/>
        <v>43349</v>
      </c>
      <c r="B5957" s="7">
        <f t="shared" ref="B5957:B6020" si="652">MONTH(A5957)</f>
        <v>9</v>
      </c>
      <c r="C5957" s="4">
        <f>INDEX(Calendar!$E$3:$E$367,MATCH(LOLP!$A5957,Calendar!$B$3:$B$367,0))</f>
        <v>1</v>
      </c>
      <c r="D5957" s="2">
        <f t="shared" si="651"/>
        <v>2</v>
      </c>
      <c r="E5957" s="36">
        <v>23461</v>
      </c>
      <c r="F5957" s="7">
        <f>IFERROR(IF(INDEX('Temperature Data'!$AA$15:$AA$348,MATCH(LOLP!A5957,'Temperature Data'!$B$15:$B$348,0))&gt;IF(B5957=9,$G$2,LOLP!$F$2),1,0),0)</f>
        <v>0</v>
      </c>
      <c r="G5957" s="7">
        <f>SUMIFS(LOLP!$F$4:$F$8763,$C$4:$C$8763,$C5957,$B$4:$B$8763,$B5957,$D$4:$D$8763,$D5957)</f>
        <v>7</v>
      </c>
      <c r="H5957" s="7">
        <f>COUNTIFS(Calendar!$E$3:$E$367,LOLP!C5957,Calendar!$D$3:$D$367,LOLP!B5957)</f>
        <v>19</v>
      </c>
      <c r="I5957" s="7">
        <f ca="1">IF($F5957=1,OFFSET(start_norps,LOLP!$D5957+(1-$C5957)*24,LOLP!$B5957)*H5957/G5957,0)</f>
        <v>0</v>
      </c>
      <c r="J5957" s="7">
        <f ca="1">IF($F5957=1,OFFSET(start_33,LOLP!$D5957+(1-$C5957)*24,LOLP!$B5957)*H5957/G5957,0)</f>
        <v>0</v>
      </c>
      <c r="K5957" s="7">
        <f ca="1">IF($F5957,OFFSET(start_40,LOLP!$D5957+(1-$C5957)*24,LOLP!$B5957),0)</f>
        <v>0</v>
      </c>
      <c r="L5957" s="7">
        <f ca="1">IF($F5957,OFFSET(start_50,LOLP!$D5957+(1-$C5957)*24,LOLP!$B5957),0)</f>
        <v>0</v>
      </c>
      <c r="M5957" s="25">
        <f t="shared" ref="M5957:M6020" ca="1" si="653">I5957/I$8764</f>
        <v>0</v>
      </c>
      <c r="N5957" s="25">
        <f t="shared" ref="N5957:N6020" ca="1" si="654">J5957/J$8764</f>
        <v>0</v>
      </c>
      <c r="O5957" s="15" t="e">
        <f t="shared" ref="O5957:O6020" ca="1" si="655">K5957/K$8764</f>
        <v>#DIV/0!</v>
      </c>
      <c r="P5957" s="15" t="e">
        <f t="shared" ref="P5957:P6020" ca="1" si="656">L5957/L$8764</f>
        <v>#DIV/0!</v>
      </c>
    </row>
    <row r="5958" spans="1:16" x14ac:dyDescent="0.25">
      <c r="A5958" s="1">
        <f t="shared" si="650"/>
        <v>43349</v>
      </c>
      <c r="B5958" s="7">
        <f t="shared" si="652"/>
        <v>9</v>
      </c>
      <c r="C5958" s="4">
        <f>INDEX(Calendar!$E$3:$E$367,MATCH(LOLP!$A5958,Calendar!$B$3:$B$367,0))</f>
        <v>1</v>
      </c>
      <c r="D5958" s="2">
        <f t="shared" si="651"/>
        <v>3</v>
      </c>
      <c r="E5958" s="36">
        <v>23075</v>
      </c>
      <c r="F5958" s="7">
        <f>IFERROR(IF(INDEX('Temperature Data'!$AA$15:$AA$348,MATCH(LOLP!A5958,'Temperature Data'!$B$15:$B$348,0))&gt;IF(B5958=9,$G$2,LOLP!$F$2),1,0),0)</f>
        <v>0</v>
      </c>
      <c r="G5958" s="7">
        <f>SUMIFS(LOLP!$F$4:$F$8763,$C$4:$C$8763,$C5958,$B$4:$B$8763,$B5958,$D$4:$D$8763,$D5958)</f>
        <v>7</v>
      </c>
      <c r="H5958" s="7">
        <f>COUNTIFS(Calendar!$E$3:$E$367,LOLP!C5958,Calendar!$D$3:$D$367,LOLP!B5958)</f>
        <v>19</v>
      </c>
      <c r="I5958" s="7">
        <f ca="1">IF($F5958=1,OFFSET(start_norps,LOLP!$D5958+(1-$C5958)*24,LOLP!$B5958)*H5958/G5958,0)</f>
        <v>0</v>
      </c>
      <c r="J5958" s="7">
        <f ca="1">IF($F5958=1,OFFSET(start_33,LOLP!$D5958+(1-$C5958)*24,LOLP!$B5958)*H5958/G5958,0)</f>
        <v>0</v>
      </c>
      <c r="K5958" s="7">
        <f ca="1">IF($F5958,OFFSET(start_40,LOLP!$D5958+(1-$C5958)*24,LOLP!$B5958),0)</f>
        <v>0</v>
      </c>
      <c r="L5958" s="7">
        <f ca="1">IF($F5958,OFFSET(start_50,LOLP!$D5958+(1-$C5958)*24,LOLP!$B5958),0)</f>
        <v>0</v>
      </c>
      <c r="M5958" s="25">
        <f t="shared" ca="1" si="653"/>
        <v>0</v>
      </c>
      <c r="N5958" s="25">
        <f t="shared" ca="1" si="654"/>
        <v>0</v>
      </c>
      <c r="O5958" s="15" t="e">
        <f t="shared" ca="1" si="655"/>
        <v>#DIV/0!</v>
      </c>
      <c r="P5958" s="15" t="e">
        <f t="shared" ca="1" si="656"/>
        <v>#DIV/0!</v>
      </c>
    </row>
    <row r="5959" spans="1:16" x14ac:dyDescent="0.25">
      <c r="A5959" s="1">
        <f t="shared" si="650"/>
        <v>43349</v>
      </c>
      <c r="B5959" s="7">
        <f t="shared" si="652"/>
        <v>9</v>
      </c>
      <c r="C5959" s="4">
        <f>INDEX(Calendar!$E$3:$E$367,MATCH(LOLP!$A5959,Calendar!$B$3:$B$367,0))</f>
        <v>1</v>
      </c>
      <c r="D5959" s="2">
        <f t="shared" si="651"/>
        <v>4</v>
      </c>
      <c r="E5959" s="36">
        <v>23484</v>
      </c>
      <c r="F5959" s="7">
        <f>IFERROR(IF(INDEX('Temperature Data'!$AA$15:$AA$348,MATCH(LOLP!A5959,'Temperature Data'!$B$15:$B$348,0))&gt;IF(B5959=9,$G$2,LOLP!$F$2),1,0),0)</f>
        <v>0</v>
      </c>
      <c r="G5959" s="7">
        <f>SUMIFS(LOLP!$F$4:$F$8763,$C$4:$C$8763,$C5959,$B$4:$B$8763,$B5959,$D$4:$D$8763,$D5959)</f>
        <v>7</v>
      </c>
      <c r="H5959" s="7">
        <f>COUNTIFS(Calendar!$E$3:$E$367,LOLP!C5959,Calendar!$D$3:$D$367,LOLP!B5959)</f>
        <v>19</v>
      </c>
      <c r="I5959" s="7">
        <f ca="1">IF($F5959=1,OFFSET(start_norps,LOLP!$D5959+(1-$C5959)*24,LOLP!$B5959)*H5959/G5959,0)</f>
        <v>0</v>
      </c>
      <c r="J5959" s="7">
        <f ca="1">IF($F5959=1,OFFSET(start_33,LOLP!$D5959+(1-$C5959)*24,LOLP!$B5959)*H5959/G5959,0)</f>
        <v>0</v>
      </c>
      <c r="K5959" s="7">
        <f ca="1">IF($F5959,OFFSET(start_40,LOLP!$D5959+(1-$C5959)*24,LOLP!$B5959),0)</f>
        <v>0</v>
      </c>
      <c r="L5959" s="7">
        <f ca="1">IF($F5959,OFFSET(start_50,LOLP!$D5959+(1-$C5959)*24,LOLP!$B5959),0)</f>
        <v>0</v>
      </c>
      <c r="M5959" s="25">
        <f t="shared" ca="1" si="653"/>
        <v>0</v>
      </c>
      <c r="N5959" s="25">
        <f t="shared" ca="1" si="654"/>
        <v>0</v>
      </c>
      <c r="O5959" s="15" t="e">
        <f t="shared" ca="1" si="655"/>
        <v>#DIV/0!</v>
      </c>
      <c r="P5959" s="15" t="e">
        <f t="shared" ca="1" si="656"/>
        <v>#DIV/0!</v>
      </c>
    </row>
    <row r="5960" spans="1:16" x14ac:dyDescent="0.25">
      <c r="A5960" s="1">
        <f t="shared" si="650"/>
        <v>43349</v>
      </c>
      <c r="B5960" s="7">
        <f t="shared" si="652"/>
        <v>9</v>
      </c>
      <c r="C5960" s="4">
        <f>INDEX(Calendar!$E$3:$E$367,MATCH(LOLP!$A5960,Calendar!$B$3:$B$367,0))</f>
        <v>1</v>
      </c>
      <c r="D5960" s="2">
        <f t="shared" si="651"/>
        <v>5</v>
      </c>
      <c r="E5960" s="36">
        <v>24887</v>
      </c>
      <c r="F5960" s="7">
        <f>IFERROR(IF(INDEX('Temperature Data'!$AA$15:$AA$348,MATCH(LOLP!A5960,'Temperature Data'!$B$15:$B$348,0))&gt;IF(B5960=9,$G$2,LOLP!$F$2),1,0),0)</f>
        <v>0</v>
      </c>
      <c r="G5960" s="7">
        <f>SUMIFS(LOLP!$F$4:$F$8763,$C$4:$C$8763,$C5960,$B$4:$B$8763,$B5960,$D$4:$D$8763,$D5960)</f>
        <v>7</v>
      </c>
      <c r="H5960" s="7">
        <f>COUNTIFS(Calendar!$E$3:$E$367,LOLP!C5960,Calendar!$D$3:$D$367,LOLP!B5960)</f>
        <v>19</v>
      </c>
      <c r="I5960" s="7">
        <f ca="1">IF($F5960=1,OFFSET(start_norps,LOLP!$D5960+(1-$C5960)*24,LOLP!$B5960)*H5960/G5960,0)</f>
        <v>0</v>
      </c>
      <c r="J5960" s="7">
        <f ca="1">IF($F5960=1,OFFSET(start_33,LOLP!$D5960+(1-$C5960)*24,LOLP!$B5960)*H5960/G5960,0)</f>
        <v>0</v>
      </c>
      <c r="K5960" s="7">
        <f ca="1">IF($F5960,OFFSET(start_40,LOLP!$D5960+(1-$C5960)*24,LOLP!$B5960),0)</f>
        <v>0</v>
      </c>
      <c r="L5960" s="7">
        <f ca="1">IF($F5960,OFFSET(start_50,LOLP!$D5960+(1-$C5960)*24,LOLP!$B5960),0)</f>
        <v>0</v>
      </c>
      <c r="M5960" s="25">
        <f t="shared" ca="1" si="653"/>
        <v>0</v>
      </c>
      <c r="N5960" s="25">
        <f t="shared" ca="1" si="654"/>
        <v>0</v>
      </c>
      <c r="O5960" s="15" t="e">
        <f t="shared" ca="1" si="655"/>
        <v>#DIV/0!</v>
      </c>
      <c r="P5960" s="15" t="e">
        <f t="shared" ca="1" si="656"/>
        <v>#DIV/0!</v>
      </c>
    </row>
    <row r="5961" spans="1:16" x14ac:dyDescent="0.25">
      <c r="A5961" s="1">
        <f t="shared" si="650"/>
        <v>43349</v>
      </c>
      <c r="B5961" s="7">
        <f t="shared" si="652"/>
        <v>9</v>
      </c>
      <c r="C5961" s="4">
        <f>INDEX(Calendar!$E$3:$E$367,MATCH(LOLP!$A5961,Calendar!$B$3:$B$367,0))</f>
        <v>1</v>
      </c>
      <c r="D5961" s="2">
        <f t="shared" si="651"/>
        <v>6</v>
      </c>
      <c r="E5961" s="36">
        <v>26916</v>
      </c>
      <c r="F5961" s="7">
        <f>IFERROR(IF(INDEX('Temperature Data'!$AA$15:$AA$348,MATCH(LOLP!A5961,'Temperature Data'!$B$15:$B$348,0))&gt;IF(B5961=9,$G$2,LOLP!$F$2),1,0),0)</f>
        <v>0</v>
      </c>
      <c r="G5961" s="7">
        <f>SUMIFS(LOLP!$F$4:$F$8763,$C$4:$C$8763,$C5961,$B$4:$B$8763,$B5961,$D$4:$D$8763,$D5961)</f>
        <v>7</v>
      </c>
      <c r="H5961" s="7">
        <f>COUNTIFS(Calendar!$E$3:$E$367,LOLP!C5961,Calendar!$D$3:$D$367,LOLP!B5961)</f>
        <v>19</v>
      </c>
      <c r="I5961" s="7">
        <f ca="1">IF($F5961=1,OFFSET(start_norps,LOLP!$D5961+(1-$C5961)*24,LOLP!$B5961)*H5961/G5961,0)</f>
        <v>0</v>
      </c>
      <c r="J5961" s="7">
        <f ca="1">IF($F5961=1,OFFSET(start_33,LOLP!$D5961+(1-$C5961)*24,LOLP!$B5961)*H5961/G5961,0)</f>
        <v>0</v>
      </c>
      <c r="K5961" s="7">
        <f ca="1">IF($F5961,OFFSET(start_40,LOLP!$D5961+(1-$C5961)*24,LOLP!$B5961),0)</f>
        <v>0</v>
      </c>
      <c r="L5961" s="7">
        <f ca="1">IF($F5961,OFFSET(start_50,LOLP!$D5961+(1-$C5961)*24,LOLP!$B5961),0)</f>
        <v>0</v>
      </c>
      <c r="M5961" s="25">
        <f t="shared" ca="1" si="653"/>
        <v>0</v>
      </c>
      <c r="N5961" s="25">
        <f t="shared" ca="1" si="654"/>
        <v>0</v>
      </c>
      <c r="O5961" s="15" t="e">
        <f t="shared" ca="1" si="655"/>
        <v>#DIV/0!</v>
      </c>
      <c r="P5961" s="15" t="e">
        <f t="shared" ca="1" si="656"/>
        <v>#DIV/0!</v>
      </c>
    </row>
    <row r="5962" spans="1:16" x14ac:dyDescent="0.25">
      <c r="A5962" s="1">
        <f t="shared" si="650"/>
        <v>43349</v>
      </c>
      <c r="B5962" s="7">
        <f t="shared" si="652"/>
        <v>9</v>
      </c>
      <c r="C5962" s="4">
        <f>INDEX(Calendar!$E$3:$E$367,MATCH(LOLP!$A5962,Calendar!$B$3:$B$367,0))</f>
        <v>1</v>
      </c>
      <c r="D5962" s="2">
        <f t="shared" si="651"/>
        <v>7</v>
      </c>
      <c r="E5962" s="36">
        <v>27963</v>
      </c>
      <c r="F5962" s="7">
        <f>IFERROR(IF(INDEX('Temperature Data'!$AA$15:$AA$348,MATCH(LOLP!A5962,'Temperature Data'!$B$15:$B$348,0))&gt;IF(B5962=9,$G$2,LOLP!$F$2),1,0),0)</f>
        <v>0</v>
      </c>
      <c r="G5962" s="7">
        <f>SUMIFS(LOLP!$F$4:$F$8763,$C$4:$C$8763,$C5962,$B$4:$B$8763,$B5962,$D$4:$D$8763,$D5962)</f>
        <v>7</v>
      </c>
      <c r="H5962" s="7">
        <f>COUNTIFS(Calendar!$E$3:$E$367,LOLP!C5962,Calendar!$D$3:$D$367,LOLP!B5962)</f>
        <v>19</v>
      </c>
      <c r="I5962" s="7">
        <f ca="1">IF($F5962=1,OFFSET(start_norps,LOLP!$D5962+(1-$C5962)*24,LOLP!$B5962)*H5962/G5962,0)</f>
        <v>0</v>
      </c>
      <c r="J5962" s="7">
        <f ca="1">IF($F5962=1,OFFSET(start_33,LOLP!$D5962+(1-$C5962)*24,LOLP!$B5962)*H5962/G5962,0)</f>
        <v>0</v>
      </c>
      <c r="K5962" s="7">
        <f ca="1">IF($F5962,OFFSET(start_40,LOLP!$D5962+(1-$C5962)*24,LOLP!$B5962),0)</f>
        <v>0</v>
      </c>
      <c r="L5962" s="7">
        <f ca="1">IF($F5962,OFFSET(start_50,LOLP!$D5962+(1-$C5962)*24,LOLP!$B5962),0)</f>
        <v>0</v>
      </c>
      <c r="M5962" s="25">
        <f t="shared" ca="1" si="653"/>
        <v>0</v>
      </c>
      <c r="N5962" s="25">
        <f t="shared" ca="1" si="654"/>
        <v>0</v>
      </c>
      <c r="O5962" s="15" t="e">
        <f t="shared" ca="1" si="655"/>
        <v>#DIV/0!</v>
      </c>
      <c r="P5962" s="15" t="e">
        <f t="shared" ca="1" si="656"/>
        <v>#DIV/0!</v>
      </c>
    </row>
    <row r="5963" spans="1:16" x14ac:dyDescent="0.25">
      <c r="A5963" s="1">
        <f t="shared" si="650"/>
        <v>43349</v>
      </c>
      <c r="B5963" s="7">
        <f t="shared" si="652"/>
        <v>9</v>
      </c>
      <c r="C5963" s="4">
        <f>INDEX(Calendar!$E$3:$E$367,MATCH(LOLP!$A5963,Calendar!$B$3:$B$367,0))</f>
        <v>1</v>
      </c>
      <c r="D5963" s="2">
        <f t="shared" si="651"/>
        <v>8</v>
      </c>
      <c r="E5963" s="36">
        <v>28311</v>
      </c>
      <c r="F5963" s="7">
        <f>IFERROR(IF(INDEX('Temperature Data'!$AA$15:$AA$348,MATCH(LOLP!A5963,'Temperature Data'!$B$15:$B$348,0))&gt;IF(B5963=9,$G$2,LOLP!$F$2),1,0),0)</f>
        <v>0</v>
      </c>
      <c r="G5963" s="7">
        <f>SUMIFS(LOLP!$F$4:$F$8763,$C$4:$C$8763,$C5963,$B$4:$B$8763,$B5963,$D$4:$D$8763,$D5963)</f>
        <v>7</v>
      </c>
      <c r="H5963" s="7">
        <f>COUNTIFS(Calendar!$E$3:$E$367,LOLP!C5963,Calendar!$D$3:$D$367,LOLP!B5963)</f>
        <v>19</v>
      </c>
      <c r="I5963" s="7">
        <f ca="1">IF($F5963=1,OFFSET(start_norps,LOLP!$D5963+(1-$C5963)*24,LOLP!$B5963)*H5963/G5963,0)</f>
        <v>0</v>
      </c>
      <c r="J5963" s="7">
        <f ca="1">IF($F5963=1,OFFSET(start_33,LOLP!$D5963+(1-$C5963)*24,LOLP!$B5963)*H5963/G5963,0)</f>
        <v>0</v>
      </c>
      <c r="K5963" s="7">
        <f ca="1">IF($F5963,OFFSET(start_40,LOLP!$D5963+(1-$C5963)*24,LOLP!$B5963),0)</f>
        <v>0</v>
      </c>
      <c r="L5963" s="7">
        <f ca="1">IF($F5963,OFFSET(start_50,LOLP!$D5963+(1-$C5963)*24,LOLP!$B5963),0)</f>
        <v>0</v>
      </c>
      <c r="M5963" s="25">
        <f t="shared" ca="1" si="653"/>
        <v>0</v>
      </c>
      <c r="N5963" s="25">
        <f t="shared" ca="1" si="654"/>
        <v>0</v>
      </c>
      <c r="O5963" s="15" t="e">
        <f t="shared" ca="1" si="655"/>
        <v>#DIV/0!</v>
      </c>
      <c r="P5963" s="15" t="e">
        <f t="shared" ca="1" si="656"/>
        <v>#DIV/0!</v>
      </c>
    </row>
    <row r="5964" spans="1:16" x14ac:dyDescent="0.25">
      <c r="A5964" s="1">
        <f t="shared" si="650"/>
        <v>43349</v>
      </c>
      <c r="B5964" s="7">
        <f t="shared" si="652"/>
        <v>9</v>
      </c>
      <c r="C5964" s="4">
        <f>INDEX(Calendar!$E$3:$E$367,MATCH(LOLP!$A5964,Calendar!$B$3:$B$367,0))</f>
        <v>1</v>
      </c>
      <c r="D5964" s="2">
        <f t="shared" si="651"/>
        <v>9</v>
      </c>
      <c r="E5964" s="36">
        <v>28821</v>
      </c>
      <c r="F5964" s="7">
        <f>IFERROR(IF(INDEX('Temperature Data'!$AA$15:$AA$348,MATCH(LOLP!A5964,'Temperature Data'!$B$15:$B$348,0))&gt;IF(B5964=9,$G$2,LOLP!$F$2),1,0),0)</f>
        <v>0</v>
      </c>
      <c r="G5964" s="7">
        <f>SUMIFS(LOLP!$F$4:$F$8763,$C$4:$C$8763,$C5964,$B$4:$B$8763,$B5964,$D$4:$D$8763,$D5964)</f>
        <v>7</v>
      </c>
      <c r="H5964" s="7">
        <f>COUNTIFS(Calendar!$E$3:$E$367,LOLP!C5964,Calendar!$D$3:$D$367,LOLP!B5964)</f>
        <v>19</v>
      </c>
      <c r="I5964" s="7">
        <f ca="1">IF($F5964=1,OFFSET(start_norps,LOLP!$D5964+(1-$C5964)*24,LOLP!$B5964)*H5964/G5964,0)</f>
        <v>0</v>
      </c>
      <c r="J5964" s="7">
        <f ca="1">IF($F5964=1,OFFSET(start_33,LOLP!$D5964+(1-$C5964)*24,LOLP!$B5964)*H5964/G5964,0)</f>
        <v>0</v>
      </c>
      <c r="K5964" s="7">
        <f ca="1">IF($F5964,OFFSET(start_40,LOLP!$D5964+(1-$C5964)*24,LOLP!$B5964),0)</f>
        <v>0</v>
      </c>
      <c r="L5964" s="7">
        <f ca="1">IF($F5964,OFFSET(start_50,LOLP!$D5964+(1-$C5964)*24,LOLP!$B5964),0)</f>
        <v>0</v>
      </c>
      <c r="M5964" s="25">
        <f t="shared" ca="1" si="653"/>
        <v>0</v>
      </c>
      <c r="N5964" s="25">
        <f t="shared" ca="1" si="654"/>
        <v>0</v>
      </c>
      <c r="O5964" s="15" t="e">
        <f t="shared" ca="1" si="655"/>
        <v>#DIV/0!</v>
      </c>
      <c r="P5964" s="15" t="e">
        <f t="shared" ca="1" si="656"/>
        <v>#DIV/0!</v>
      </c>
    </row>
    <row r="5965" spans="1:16" x14ac:dyDescent="0.25">
      <c r="A5965" s="1">
        <f t="shared" si="650"/>
        <v>43349</v>
      </c>
      <c r="B5965" s="7">
        <f t="shared" si="652"/>
        <v>9</v>
      </c>
      <c r="C5965" s="4">
        <f>INDEX(Calendar!$E$3:$E$367,MATCH(LOLP!$A5965,Calendar!$B$3:$B$367,0))</f>
        <v>1</v>
      </c>
      <c r="D5965" s="2">
        <f t="shared" si="651"/>
        <v>10</v>
      </c>
      <c r="E5965" s="36">
        <v>29179</v>
      </c>
      <c r="F5965" s="7">
        <f>IFERROR(IF(INDEX('Temperature Data'!$AA$15:$AA$348,MATCH(LOLP!A5965,'Temperature Data'!$B$15:$B$348,0))&gt;IF(B5965=9,$G$2,LOLP!$F$2),1,0),0)</f>
        <v>0</v>
      </c>
      <c r="G5965" s="7">
        <f>SUMIFS(LOLP!$F$4:$F$8763,$C$4:$C$8763,$C5965,$B$4:$B$8763,$B5965,$D$4:$D$8763,$D5965)</f>
        <v>7</v>
      </c>
      <c r="H5965" s="7">
        <f>COUNTIFS(Calendar!$E$3:$E$367,LOLP!C5965,Calendar!$D$3:$D$367,LOLP!B5965)</f>
        <v>19</v>
      </c>
      <c r="I5965" s="7">
        <f ca="1">IF($F5965=1,OFFSET(start_norps,LOLP!$D5965+(1-$C5965)*24,LOLP!$B5965)*H5965/G5965,0)</f>
        <v>0</v>
      </c>
      <c r="J5965" s="7">
        <f ca="1">IF($F5965=1,OFFSET(start_33,LOLP!$D5965+(1-$C5965)*24,LOLP!$B5965)*H5965/G5965,0)</f>
        <v>0</v>
      </c>
      <c r="K5965" s="7">
        <f ca="1">IF($F5965,OFFSET(start_40,LOLP!$D5965+(1-$C5965)*24,LOLP!$B5965),0)</f>
        <v>0</v>
      </c>
      <c r="L5965" s="7">
        <f ca="1">IF($F5965,OFFSET(start_50,LOLP!$D5965+(1-$C5965)*24,LOLP!$B5965),0)</f>
        <v>0</v>
      </c>
      <c r="M5965" s="25">
        <f t="shared" ca="1" si="653"/>
        <v>0</v>
      </c>
      <c r="N5965" s="25">
        <f t="shared" ca="1" si="654"/>
        <v>0</v>
      </c>
      <c r="O5965" s="15" t="e">
        <f t="shared" ca="1" si="655"/>
        <v>#DIV/0!</v>
      </c>
      <c r="P5965" s="15" t="e">
        <f t="shared" ca="1" si="656"/>
        <v>#DIV/0!</v>
      </c>
    </row>
    <row r="5966" spans="1:16" x14ac:dyDescent="0.25">
      <c r="A5966" s="1">
        <f t="shared" si="650"/>
        <v>43349</v>
      </c>
      <c r="B5966" s="7">
        <f t="shared" si="652"/>
        <v>9</v>
      </c>
      <c r="C5966" s="4">
        <f>INDEX(Calendar!$E$3:$E$367,MATCH(LOLP!$A5966,Calendar!$B$3:$B$367,0))</f>
        <v>1</v>
      </c>
      <c r="D5966" s="2">
        <f t="shared" si="651"/>
        <v>11</v>
      </c>
      <c r="E5966" s="36">
        <v>29912</v>
      </c>
      <c r="F5966" s="7">
        <f>IFERROR(IF(INDEX('Temperature Data'!$AA$15:$AA$348,MATCH(LOLP!A5966,'Temperature Data'!$B$15:$B$348,0))&gt;IF(B5966=9,$G$2,LOLP!$F$2),1,0),0)</f>
        <v>0</v>
      </c>
      <c r="G5966" s="7">
        <f>SUMIFS(LOLP!$F$4:$F$8763,$C$4:$C$8763,$C5966,$B$4:$B$8763,$B5966,$D$4:$D$8763,$D5966)</f>
        <v>7</v>
      </c>
      <c r="H5966" s="7">
        <f>COUNTIFS(Calendar!$E$3:$E$367,LOLP!C5966,Calendar!$D$3:$D$367,LOLP!B5966)</f>
        <v>19</v>
      </c>
      <c r="I5966" s="7">
        <f ca="1">IF($F5966=1,OFFSET(start_norps,LOLP!$D5966+(1-$C5966)*24,LOLP!$B5966)*H5966/G5966,0)</f>
        <v>0</v>
      </c>
      <c r="J5966" s="7">
        <f ca="1">IF($F5966=1,OFFSET(start_33,LOLP!$D5966+(1-$C5966)*24,LOLP!$B5966)*H5966/G5966,0)</f>
        <v>0</v>
      </c>
      <c r="K5966" s="7">
        <f ca="1">IF($F5966,OFFSET(start_40,LOLP!$D5966+(1-$C5966)*24,LOLP!$B5966),0)</f>
        <v>0</v>
      </c>
      <c r="L5966" s="7">
        <f ca="1">IF($F5966,OFFSET(start_50,LOLP!$D5966+(1-$C5966)*24,LOLP!$B5966),0)</f>
        <v>0</v>
      </c>
      <c r="M5966" s="25">
        <f t="shared" ca="1" si="653"/>
        <v>0</v>
      </c>
      <c r="N5966" s="25">
        <f t="shared" ca="1" si="654"/>
        <v>0</v>
      </c>
      <c r="O5966" s="15" t="e">
        <f t="shared" ca="1" si="655"/>
        <v>#DIV/0!</v>
      </c>
      <c r="P5966" s="15" t="e">
        <f t="shared" ca="1" si="656"/>
        <v>#DIV/0!</v>
      </c>
    </row>
    <row r="5967" spans="1:16" x14ac:dyDescent="0.25">
      <c r="A5967" s="1">
        <f t="shared" si="650"/>
        <v>43349</v>
      </c>
      <c r="B5967" s="7">
        <f t="shared" si="652"/>
        <v>9</v>
      </c>
      <c r="C5967" s="4">
        <f>INDEX(Calendar!$E$3:$E$367,MATCH(LOLP!$A5967,Calendar!$B$3:$B$367,0))</f>
        <v>1</v>
      </c>
      <c r="D5967" s="2">
        <f t="shared" si="651"/>
        <v>12</v>
      </c>
      <c r="E5967" s="36">
        <v>30007</v>
      </c>
      <c r="F5967" s="7">
        <f>IFERROR(IF(INDEX('Temperature Data'!$AA$15:$AA$348,MATCH(LOLP!A5967,'Temperature Data'!$B$15:$B$348,0))&gt;IF(B5967=9,$G$2,LOLP!$F$2),1,0),0)</f>
        <v>0</v>
      </c>
      <c r="G5967" s="7">
        <f>SUMIFS(LOLP!$F$4:$F$8763,$C$4:$C$8763,$C5967,$B$4:$B$8763,$B5967,$D$4:$D$8763,$D5967)</f>
        <v>7</v>
      </c>
      <c r="H5967" s="7">
        <f>COUNTIFS(Calendar!$E$3:$E$367,LOLP!C5967,Calendar!$D$3:$D$367,LOLP!B5967)</f>
        <v>19</v>
      </c>
      <c r="I5967" s="7">
        <f ca="1">IF($F5967=1,OFFSET(start_norps,LOLP!$D5967+(1-$C5967)*24,LOLP!$B5967)*H5967/G5967,0)</f>
        <v>0</v>
      </c>
      <c r="J5967" s="7">
        <f ca="1">IF($F5967=1,OFFSET(start_33,LOLP!$D5967+(1-$C5967)*24,LOLP!$B5967)*H5967/G5967,0)</f>
        <v>0</v>
      </c>
      <c r="K5967" s="7">
        <f ca="1">IF($F5967,OFFSET(start_40,LOLP!$D5967+(1-$C5967)*24,LOLP!$B5967),0)</f>
        <v>0</v>
      </c>
      <c r="L5967" s="7">
        <f ca="1">IF($F5967,OFFSET(start_50,LOLP!$D5967+(1-$C5967)*24,LOLP!$B5967),0)</f>
        <v>0</v>
      </c>
      <c r="M5967" s="25">
        <f t="shared" ca="1" si="653"/>
        <v>0</v>
      </c>
      <c r="N5967" s="25">
        <f t="shared" ca="1" si="654"/>
        <v>0</v>
      </c>
      <c r="O5967" s="15" t="e">
        <f t="shared" ca="1" si="655"/>
        <v>#DIV/0!</v>
      </c>
      <c r="P5967" s="15" t="e">
        <f t="shared" ca="1" si="656"/>
        <v>#DIV/0!</v>
      </c>
    </row>
    <row r="5968" spans="1:16" x14ac:dyDescent="0.25">
      <c r="A5968" s="1">
        <f t="shared" si="650"/>
        <v>43349</v>
      </c>
      <c r="B5968" s="7">
        <f t="shared" si="652"/>
        <v>9</v>
      </c>
      <c r="C5968" s="4">
        <f>INDEX(Calendar!$E$3:$E$367,MATCH(LOLP!$A5968,Calendar!$B$3:$B$367,0))</f>
        <v>1</v>
      </c>
      <c r="D5968" s="2">
        <f t="shared" si="651"/>
        <v>13</v>
      </c>
      <c r="E5968" s="36">
        <v>31658</v>
      </c>
      <c r="F5968" s="7">
        <f>IFERROR(IF(INDEX('Temperature Data'!$AA$15:$AA$348,MATCH(LOLP!A5968,'Temperature Data'!$B$15:$B$348,0))&gt;IF(B5968=9,$G$2,LOLP!$F$2),1,0),0)</f>
        <v>0</v>
      </c>
      <c r="G5968" s="7">
        <f>SUMIFS(LOLP!$F$4:$F$8763,$C$4:$C$8763,$C5968,$B$4:$B$8763,$B5968,$D$4:$D$8763,$D5968)</f>
        <v>7</v>
      </c>
      <c r="H5968" s="7">
        <f>COUNTIFS(Calendar!$E$3:$E$367,LOLP!C5968,Calendar!$D$3:$D$367,LOLP!B5968)</f>
        <v>19</v>
      </c>
      <c r="I5968" s="7">
        <f ca="1">IF($F5968=1,OFFSET(start_norps,LOLP!$D5968+(1-$C5968)*24,LOLP!$B5968)*H5968/G5968,0)</f>
        <v>0</v>
      </c>
      <c r="J5968" s="7">
        <f ca="1">IF($F5968=1,OFFSET(start_33,LOLP!$D5968+(1-$C5968)*24,LOLP!$B5968)*H5968/G5968,0)</f>
        <v>0</v>
      </c>
      <c r="K5968" s="7">
        <f ca="1">IF($F5968,OFFSET(start_40,LOLP!$D5968+(1-$C5968)*24,LOLP!$B5968),0)</f>
        <v>0</v>
      </c>
      <c r="L5968" s="7">
        <f ca="1">IF($F5968,OFFSET(start_50,LOLP!$D5968+(1-$C5968)*24,LOLP!$B5968),0)</f>
        <v>0</v>
      </c>
      <c r="M5968" s="25">
        <f t="shared" ca="1" si="653"/>
        <v>0</v>
      </c>
      <c r="N5968" s="25">
        <f t="shared" ca="1" si="654"/>
        <v>0</v>
      </c>
      <c r="O5968" s="15" t="e">
        <f t="shared" ca="1" si="655"/>
        <v>#DIV/0!</v>
      </c>
      <c r="P5968" s="15" t="e">
        <f t="shared" ca="1" si="656"/>
        <v>#DIV/0!</v>
      </c>
    </row>
    <row r="5969" spans="1:16" x14ac:dyDescent="0.25">
      <c r="A5969" s="1">
        <f t="shared" si="650"/>
        <v>43349</v>
      </c>
      <c r="B5969" s="7">
        <f t="shared" si="652"/>
        <v>9</v>
      </c>
      <c r="C5969" s="4">
        <f>INDEX(Calendar!$E$3:$E$367,MATCH(LOLP!$A5969,Calendar!$B$3:$B$367,0))</f>
        <v>1</v>
      </c>
      <c r="D5969" s="2">
        <f t="shared" si="651"/>
        <v>14</v>
      </c>
      <c r="E5969" s="36">
        <v>32917</v>
      </c>
      <c r="F5969" s="7">
        <f>IFERROR(IF(INDEX('Temperature Data'!$AA$15:$AA$348,MATCH(LOLP!A5969,'Temperature Data'!$B$15:$B$348,0))&gt;IF(B5969=9,$G$2,LOLP!$F$2),1,0),0)</f>
        <v>0</v>
      </c>
      <c r="G5969" s="7">
        <f>SUMIFS(LOLP!$F$4:$F$8763,$C$4:$C$8763,$C5969,$B$4:$B$8763,$B5969,$D$4:$D$8763,$D5969)</f>
        <v>7</v>
      </c>
      <c r="H5969" s="7">
        <f>COUNTIFS(Calendar!$E$3:$E$367,LOLP!C5969,Calendar!$D$3:$D$367,LOLP!B5969)</f>
        <v>19</v>
      </c>
      <c r="I5969" s="7">
        <f ca="1">IF($F5969=1,OFFSET(start_norps,LOLP!$D5969+(1-$C5969)*24,LOLP!$B5969)*H5969/G5969,0)</f>
        <v>0</v>
      </c>
      <c r="J5969" s="7">
        <f ca="1">IF($F5969=1,OFFSET(start_33,LOLP!$D5969+(1-$C5969)*24,LOLP!$B5969)*H5969/G5969,0)</f>
        <v>0</v>
      </c>
      <c r="K5969" s="7">
        <f ca="1">IF($F5969,OFFSET(start_40,LOLP!$D5969+(1-$C5969)*24,LOLP!$B5969),0)</f>
        <v>0</v>
      </c>
      <c r="L5969" s="7">
        <f ca="1">IF($F5969,OFFSET(start_50,LOLP!$D5969+(1-$C5969)*24,LOLP!$B5969),0)</f>
        <v>0</v>
      </c>
      <c r="M5969" s="25">
        <f t="shared" ca="1" si="653"/>
        <v>0</v>
      </c>
      <c r="N5969" s="25">
        <f t="shared" ca="1" si="654"/>
        <v>0</v>
      </c>
      <c r="O5969" s="15" t="e">
        <f t="shared" ca="1" si="655"/>
        <v>#DIV/0!</v>
      </c>
      <c r="P5969" s="15" t="e">
        <f t="shared" ca="1" si="656"/>
        <v>#DIV/0!</v>
      </c>
    </row>
    <row r="5970" spans="1:16" x14ac:dyDescent="0.25">
      <c r="A5970" s="1">
        <f t="shared" si="650"/>
        <v>43349</v>
      </c>
      <c r="B5970" s="7">
        <f t="shared" si="652"/>
        <v>9</v>
      </c>
      <c r="C5970" s="4">
        <f>INDEX(Calendar!$E$3:$E$367,MATCH(LOLP!$A5970,Calendar!$B$3:$B$367,0))</f>
        <v>1</v>
      </c>
      <c r="D5970" s="2">
        <f t="shared" si="651"/>
        <v>15</v>
      </c>
      <c r="E5970" s="36">
        <v>34187</v>
      </c>
      <c r="F5970" s="7">
        <f>IFERROR(IF(INDEX('Temperature Data'!$AA$15:$AA$348,MATCH(LOLP!A5970,'Temperature Data'!$B$15:$B$348,0))&gt;IF(B5970=9,$G$2,LOLP!$F$2),1,0),0)</f>
        <v>0</v>
      </c>
      <c r="G5970" s="7">
        <f>SUMIFS(LOLP!$F$4:$F$8763,$C$4:$C$8763,$C5970,$B$4:$B$8763,$B5970,$D$4:$D$8763,$D5970)</f>
        <v>7</v>
      </c>
      <c r="H5970" s="7">
        <f>COUNTIFS(Calendar!$E$3:$E$367,LOLP!C5970,Calendar!$D$3:$D$367,LOLP!B5970)</f>
        <v>19</v>
      </c>
      <c r="I5970" s="7">
        <f ca="1">IF($F5970=1,OFFSET(start_norps,LOLP!$D5970+(1-$C5970)*24,LOLP!$B5970)*H5970/G5970,0)</f>
        <v>0</v>
      </c>
      <c r="J5970" s="7">
        <f ca="1">IF($F5970=1,OFFSET(start_33,LOLP!$D5970+(1-$C5970)*24,LOLP!$B5970)*H5970/G5970,0)</f>
        <v>0</v>
      </c>
      <c r="K5970" s="7">
        <f ca="1">IF($F5970,OFFSET(start_40,LOLP!$D5970+(1-$C5970)*24,LOLP!$B5970),0)</f>
        <v>0</v>
      </c>
      <c r="L5970" s="7">
        <f ca="1">IF($F5970,OFFSET(start_50,LOLP!$D5970+(1-$C5970)*24,LOLP!$B5970),0)</f>
        <v>0</v>
      </c>
      <c r="M5970" s="25">
        <f t="shared" ca="1" si="653"/>
        <v>0</v>
      </c>
      <c r="N5970" s="25">
        <f t="shared" ca="1" si="654"/>
        <v>0</v>
      </c>
      <c r="O5970" s="15" t="e">
        <f t="shared" ca="1" si="655"/>
        <v>#DIV/0!</v>
      </c>
      <c r="P5970" s="15" t="e">
        <f t="shared" ca="1" si="656"/>
        <v>#DIV/0!</v>
      </c>
    </row>
    <row r="5971" spans="1:16" x14ac:dyDescent="0.25">
      <c r="A5971" s="1">
        <f t="shared" si="650"/>
        <v>43349</v>
      </c>
      <c r="B5971" s="7">
        <f t="shared" si="652"/>
        <v>9</v>
      </c>
      <c r="C5971" s="4">
        <f>INDEX(Calendar!$E$3:$E$367,MATCH(LOLP!$A5971,Calendar!$B$3:$B$367,0))</f>
        <v>1</v>
      </c>
      <c r="D5971" s="2">
        <f t="shared" si="651"/>
        <v>16</v>
      </c>
      <c r="E5971" s="36">
        <v>35510</v>
      </c>
      <c r="F5971" s="7">
        <f>IFERROR(IF(INDEX('Temperature Data'!$AA$15:$AA$348,MATCH(LOLP!A5971,'Temperature Data'!$B$15:$B$348,0))&gt;IF(B5971=9,$G$2,LOLP!$F$2),1,0),0)</f>
        <v>0</v>
      </c>
      <c r="G5971" s="7">
        <f>SUMIFS(LOLP!$F$4:$F$8763,$C$4:$C$8763,$C5971,$B$4:$B$8763,$B5971,$D$4:$D$8763,$D5971)</f>
        <v>7</v>
      </c>
      <c r="H5971" s="7">
        <f>COUNTIFS(Calendar!$E$3:$E$367,LOLP!C5971,Calendar!$D$3:$D$367,LOLP!B5971)</f>
        <v>19</v>
      </c>
      <c r="I5971" s="7">
        <f ca="1">IF($F5971=1,OFFSET(start_norps,LOLP!$D5971+(1-$C5971)*24,LOLP!$B5971)*H5971/G5971,0)</f>
        <v>0</v>
      </c>
      <c r="J5971" s="7">
        <f ca="1">IF($F5971=1,OFFSET(start_33,LOLP!$D5971+(1-$C5971)*24,LOLP!$B5971)*H5971/G5971,0)</f>
        <v>0</v>
      </c>
      <c r="K5971" s="7">
        <f ca="1">IF($F5971,OFFSET(start_40,LOLP!$D5971+(1-$C5971)*24,LOLP!$B5971),0)</f>
        <v>0</v>
      </c>
      <c r="L5971" s="7">
        <f ca="1">IF($F5971,OFFSET(start_50,LOLP!$D5971+(1-$C5971)*24,LOLP!$B5971),0)</f>
        <v>0</v>
      </c>
      <c r="M5971" s="25">
        <f t="shared" ca="1" si="653"/>
        <v>0</v>
      </c>
      <c r="N5971" s="25">
        <f t="shared" ca="1" si="654"/>
        <v>0</v>
      </c>
      <c r="O5971" s="15" t="e">
        <f t="shared" ca="1" si="655"/>
        <v>#DIV/0!</v>
      </c>
      <c r="P5971" s="15" t="e">
        <f t="shared" ca="1" si="656"/>
        <v>#DIV/0!</v>
      </c>
    </row>
    <row r="5972" spans="1:16" x14ac:dyDescent="0.25">
      <c r="A5972" s="1">
        <f t="shared" si="650"/>
        <v>43349</v>
      </c>
      <c r="B5972" s="7">
        <f t="shared" si="652"/>
        <v>9</v>
      </c>
      <c r="C5972" s="4">
        <f>INDEX(Calendar!$E$3:$E$367,MATCH(LOLP!$A5972,Calendar!$B$3:$B$367,0))</f>
        <v>1</v>
      </c>
      <c r="D5972" s="2">
        <f t="shared" si="651"/>
        <v>17</v>
      </c>
      <c r="E5972" s="36">
        <v>35993</v>
      </c>
      <c r="F5972" s="7">
        <f>IFERROR(IF(INDEX('Temperature Data'!$AA$15:$AA$348,MATCH(LOLP!A5972,'Temperature Data'!$B$15:$B$348,0))&gt;IF(B5972=9,$G$2,LOLP!$F$2),1,0),0)</f>
        <v>0</v>
      </c>
      <c r="G5972" s="7">
        <f>SUMIFS(LOLP!$F$4:$F$8763,$C$4:$C$8763,$C5972,$B$4:$B$8763,$B5972,$D$4:$D$8763,$D5972)</f>
        <v>7</v>
      </c>
      <c r="H5972" s="7">
        <f>COUNTIFS(Calendar!$E$3:$E$367,LOLP!C5972,Calendar!$D$3:$D$367,LOLP!B5972)</f>
        <v>19</v>
      </c>
      <c r="I5972" s="7">
        <f ca="1">IF($F5972=1,OFFSET(start_norps,LOLP!$D5972+(1-$C5972)*24,LOLP!$B5972)*H5972/G5972,0)</f>
        <v>0</v>
      </c>
      <c r="J5972" s="7">
        <f ca="1">IF($F5972=1,OFFSET(start_33,LOLP!$D5972+(1-$C5972)*24,LOLP!$B5972)*H5972/G5972,0)</f>
        <v>0</v>
      </c>
      <c r="K5972" s="7">
        <f ca="1">IF($F5972,OFFSET(start_40,LOLP!$D5972+(1-$C5972)*24,LOLP!$B5972),0)</f>
        <v>0</v>
      </c>
      <c r="L5972" s="7">
        <f ca="1">IF($F5972,OFFSET(start_50,LOLP!$D5972+(1-$C5972)*24,LOLP!$B5972),0)</f>
        <v>0</v>
      </c>
      <c r="M5972" s="25">
        <f t="shared" ca="1" si="653"/>
        <v>0</v>
      </c>
      <c r="N5972" s="25">
        <f t="shared" ca="1" si="654"/>
        <v>0</v>
      </c>
      <c r="O5972" s="15" t="e">
        <f t="shared" ca="1" si="655"/>
        <v>#DIV/0!</v>
      </c>
      <c r="P5972" s="15" t="e">
        <f t="shared" ca="1" si="656"/>
        <v>#DIV/0!</v>
      </c>
    </row>
    <row r="5973" spans="1:16" x14ac:dyDescent="0.25">
      <c r="A5973" s="1">
        <f t="shared" si="650"/>
        <v>43349</v>
      </c>
      <c r="B5973" s="7">
        <f t="shared" si="652"/>
        <v>9</v>
      </c>
      <c r="C5973" s="4">
        <f>INDEX(Calendar!$E$3:$E$367,MATCH(LOLP!$A5973,Calendar!$B$3:$B$367,0))</f>
        <v>1</v>
      </c>
      <c r="D5973" s="2">
        <f t="shared" si="651"/>
        <v>18</v>
      </c>
      <c r="E5973" s="36">
        <v>35547</v>
      </c>
      <c r="F5973" s="7">
        <f>IFERROR(IF(INDEX('Temperature Data'!$AA$15:$AA$348,MATCH(LOLP!A5973,'Temperature Data'!$B$15:$B$348,0))&gt;IF(B5973=9,$G$2,LOLP!$F$2),1,0),0)</f>
        <v>0</v>
      </c>
      <c r="G5973" s="7">
        <f>SUMIFS(LOLP!$F$4:$F$8763,$C$4:$C$8763,$C5973,$B$4:$B$8763,$B5973,$D$4:$D$8763,$D5973)</f>
        <v>7</v>
      </c>
      <c r="H5973" s="7">
        <f>COUNTIFS(Calendar!$E$3:$E$367,LOLP!C5973,Calendar!$D$3:$D$367,LOLP!B5973)</f>
        <v>19</v>
      </c>
      <c r="I5973" s="7">
        <f ca="1">IF($F5973=1,OFFSET(start_norps,LOLP!$D5973+(1-$C5973)*24,LOLP!$B5973)*H5973/G5973,0)</f>
        <v>0</v>
      </c>
      <c r="J5973" s="7">
        <f ca="1">IF($F5973=1,OFFSET(start_33,LOLP!$D5973+(1-$C5973)*24,LOLP!$B5973)*H5973/G5973,0)</f>
        <v>0</v>
      </c>
      <c r="K5973" s="7">
        <f ca="1">IF($F5973,OFFSET(start_40,LOLP!$D5973+(1-$C5973)*24,LOLP!$B5973),0)</f>
        <v>0</v>
      </c>
      <c r="L5973" s="7">
        <f ca="1">IF($F5973,OFFSET(start_50,LOLP!$D5973+(1-$C5973)*24,LOLP!$B5973),0)</f>
        <v>0</v>
      </c>
      <c r="M5973" s="25">
        <f t="shared" ca="1" si="653"/>
        <v>0</v>
      </c>
      <c r="N5973" s="25">
        <f t="shared" ca="1" si="654"/>
        <v>0</v>
      </c>
      <c r="O5973" s="15" t="e">
        <f t="shared" ca="1" si="655"/>
        <v>#DIV/0!</v>
      </c>
      <c r="P5973" s="15" t="e">
        <f t="shared" ca="1" si="656"/>
        <v>#DIV/0!</v>
      </c>
    </row>
    <row r="5974" spans="1:16" x14ac:dyDescent="0.25">
      <c r="A5974" s="1">
        <f t="shared" si="650"/>
        <v>43349</v>
      </c>
      <c r="B5974" s="7">
        <f t="shared" si="652"/>
        <v>9</v>
      </c>
      <c r="C5974" s="4">
        <f>INDEX(Calendar!$E$3:$E$367,MATCH(LOLP!$A5974,Calendar!$B$3:$B$367,0))</f>
        <v>1</v>
      </c>
      <c r="D5974" s="2">
        <f t="shared" si="651"/>
        <v>19</v>
      </c>
      <c r="E5974" s="36">
        <v>35053</v>
      </c>
      <c r="F5974" s="7">
        <f>IFERROR(IF(INDEX('Temperature Data'!$AA$15:$AA$348,MATCH(LOLP!A5974,'Temperature Data'!$B$15:$B$348,0))&gt;IF(B5974=9,$G$2,LOLP!$F$2),1,0),0)</f>
        <v>0</v>
      </c>
      <c r="G5974" s="7">
        <f>SUMIFS(LOLP!$F$4:$F$8763,$C$4:$C$8763,$C5974,$B$4:$B$8763,$B5974,$D$4:$D$8763,$D5974)</f>
        <v>7</v>
      </c>
      <c r="H5974" s="7">
        <f>COUNTIFS(Calendar!$E$3:$E$367,LOLP!C5974,Calendar!$D$3:$D$367,LOLP!B5974)</f>
        <v>19</v>
      </c>
      <c r="I5974" s="7">
        <f ca="1">IF($F5974=1,OFFSET(start_norps,LOLP!$D5974+(1-$C5974)*24,LOLP!$B5974)*H5974/G5974,0)</f>
        <v>0</v>
      </c>
      <c r="J5974" s="7">
        <f ca="1">IF($F5974=1,OFFSET(start_33,LOLP!$D5974+(1-$C5974)*24,LOLP!$B5974)*H5974/G5974,0)</f>
        <v>0</v>
      </c>
      <c r="K5974" s="7">
        <f ca="1">IF($F5974,OFFSET(start_40,LOLP!$D5974+(1-$C5974)*24,LOLP!$B5974),0)</f>
        <v>0</v>
      </c>
      <c r="L5974" s="7">
        <f ca="1">IF($F5974,OFFSET(start_50,LOLP!$D5974+(1-$C5974)*24,LOLP!$B5974),0)</f>
        <v>0</v>
      </c>
      <c r="M5974" s="25">
        <f t="shared" ca="1" si="653"/>
        <v>0</v>
      </c>
      <c r="N5974" s="25">
        <f t="shared" ca="1" si="654"/>
        <v>0</v>
      </c>
      <c r="O5974" s="15" t="e">
        <f t="shared" ca="1" si="655"/>
        <v>#DIV/0!</v>
      </c>
      <c r="P5974" s="15" t="e">
        <f t="shared" ca="1" si="656"/>
        <v>#DIV/0!</v>
      </c>
    </row>
    <row r="5975" spans="1:16" x14ac:dyDescent="0.25">
      <c r="A5975" s="1">
        <f t="shared" si="650"/>
        <v>43349</v>
      </c>
      <c r="B5975" s="7">
        <f t="shared" si="652"/>
        <v>9</v>
      </c>
      <c r="C5975" s="4">
        <f>INDEX(Calendar!$E$3:$E$367,MATCH(LOLP!$A5975,Calendar!$B$3:$B$367,0))</f>
        <v>1</v>
      </c>
      <c r="D5975" s="2">
        <f t="shared" si="651"/>
        <v>20</v>
      </c>
      <c r="E5975" s="36">
        <v>34249</v>
      </c>
      <c r="F5975" s="7">
        <f>IFERROR(IF(INDEX('Temperature Data'!$AA$15:$AA$348,MATCH(LOLP!A5975,'Temperature Data'!$B$15:$B$348,0))&gt;IF(B5975=9,$G$2,LOLP!$F$2),1,0),0)</f>
        <v>0</v>
      </c>
      <c r="G5975" s="7">
        <f>SUMIFS(LOLP!$F$4:$F$8763,$C$4:$C$8763,$C5975,$B$4:$B$8763,$B5975,$D$4:$D$8763,$D5975)</f>
        <v>7</v>
      </c>
      <c r="H5975" s="7">
        <f>COUNTIFS(Calendar!$E$3:$E$367,LOLP!C5975,Calendar!$D$3:$D$367,LOLP!B5975)</f>
        <v>19</v>
      </c>
      <c r="I5975" s="7">
        <f ca="1">IF($F5975=1,OFFSET(start_norps,LOLP!$D5975+(1-$C5975)*24,LOLP!$B5975)*H5975/G5975,0)</f>
        <v>0</v>
      </c>
      <c r="J5975" s="7">
        <f ca="1">IF($F5975=1,OFFSET(start_33,LOLP!$D5975+(1-$C5975)*24,LOLP!$B5975)*H5975/G5975,0)</f>
        <v>0</v>
      </c>
      <c r="K5975" s="7">
        <f ca="1">IF($F5975,OFFSET(start_40,LOLP!$D5975+(1-$C5975)*24,LOLP!$B5975),0)</f>
        <v>0</v>
      </c>
      <c r="L5975" s="7">
        <f ca="1">IF($F5975,OFFSET(start_50,LOLP!$D5975+(1-$C5975)*24,LOLP!$B5975),0)</f>
        <v>0</v>
      </c>
      <c r="M5975" s="25">
        <f t="shared" ca="1" si="653"/>
        <v>0</v>
      </c>
      <c r="N5975" s="25">
        <f t="shared" ca="1" si="654"/>
        <v>0</v>
      </c>
      <c r="O5975" s="15" t="e">
        <f t="shared" ca="1" si="655"/>
        <v>#DIV/0!</v>
      </c>
      <c r="P5975" s="15" t="e">
        <f t="shared" ca="1" si="656"/>
        <v>#DIV/0!</v>
      </c>
    </row>
    <row r="5976" spans="1:16" x14ac:dyDescent="0.25">
      <c r="A5976" s="1">
        <f t="shared" si="650"/>
        <v>43349</v>
      </c>
      <c r="B5976" s="7">
        <f t="shared" si="652"/>
        <v>9</v>
      </c>
      <c r="C5976" s="4">
        <f>INDEX(Calendar!$E$3:$E$367,MATCH(LOLP!$A5976,Calendar!$B$3:$B$367,0))</f>
        <v>1</v>
      </c>
      <c r="D5976" s="2">
        <f t="shared" si="651"/>
        <v>21</v>
      </c>
      <c r="E5976" s="36">
        <v>32146</v>
      </c>
      <c r="F5976" s="7">
        <f>IFERROR(IF(INDEX('Temperature Data'!$AA$15:$AA$348,MATCH(LOLP!A5976,'Temperature Data'!$B$15:$B$348,0))&gt;IF(B5976=9,$G$2,LOLP!$F$2),1,0),0)</f>
        <v>0</v>
      </c>
      <c r="G5976" s="7">
        <f>SUMIFS(LOLP!$F$4:$F$8763,$C$4:$C$8763,$C5976,$B$4:$B$8763,$B5976,$D$4:$D$8763,$D5976)</f>
        <v>7</v>
      </c>
      <c r="H5976" s="7">
        <f>COUNTIFS(Calendar!$E$3:$E$367,LOLP!C5976,Calendar!$D$3:$D$367,LOLP!B5976)</f>
        <v>19</v>
      </c>
      <c r="I5976" s="7">
        <f ca="1">IF($F5976=1,OFFSET(start_norps,LOLP!$D5976+(1-$C5976)*24,LOLP!$B5976)*H5976/G5976,0)</f>
        <v>0</v>
      </c>
      <c r="J5976" s="7">
        <f ca="1">IF($F5976=1,OFFSET(start_33,LOLP!$D5976+(1-$C5976)*24,LOLP!$B5976)*H5976/G5976,0)</f>
        <v>0</v>
      </c>
      <c r="K5976" s="7">
        <f ca="1">IF($F5976,OFFSET(start_40,LOLP!$D5976+(1-$C5976)*24,LOLP!$B5976),0)</f>
        <v>0</v>
      </c>
      <c r="L5976" s="7">
        <f ca="1">IF($F5976,OFFSET(start_50,LOLP!$D5976+(1-$C5976)*24,LOLP!$B5976),0)</f>
        <v>0</v>
      </c>
      <c r="M5976" s="25">
        <f t="shared" ca="1" si="653"/>
        <v>0</v>
      </c>
      <c r="N5976" s="25">
        <f t="shared" ca="1" si="654"/>
        <v>0</v>
      </c>
      <c r="O5976" s="15" t="e">
        <f t="shared" ca="1" si="655"/>
        <v>#DIV/0!</v>
      </c>
      <c r="P5976" s="15" t="e">
        <f t="shared" ca="1" si="656"/>
        <v>#DIV/0!</v>
      </c>
    </row>
    <row r="5977" spans="1:16" x14ac:dyDescent="0.25">
      <c r="A5977" s="1">
        <f t="shared" si="650"/>
        <v>43349</v>
      </c>
      <c r="B5977" s="7">
        <f t="shared" si="652"/>
        <v>9</v>
      </c>
      <c r="C5977" s="4">
        <f>INDEX(Calendar!$E$3:$E$367,MATCH(LOLP!$A5977,Calendar!$B$3:$B$367,0))</f>
        <v>1</v>
      </c>
      <c r="D5977" s="2">
        <f t="shared" si="651"/>
        <v>22</v>
      </c>
      <c r="E5977" s="36">
        <v>29442</v>
      </c>
      <c r="F5977" s="7">
        <f>IFERROR(IF(INDEX('Temperature Data'!$AA$15:$AA$348,MATCH(LOLP!A5977,'Temperature Data'!$B$15:$B$348,0))&gt;IF(B5977=9,$G$2,LOLP!$F$2),1,0),0)</f>
        <v>0</v>
      </c>
      <c r="G5977" s="7">
        <f>SUMIFS(LOLP!$F$4:$F$8763,$C$4:$C$8763,$C5977,$B$4:$B$8763,$B5977,$D$4:$D$8763,$D5977)</f>
        <v>7</v>
      </c>
      <c r="H5977" s="7">
        <f>COUNTIFS(Calendar!$E$3:$E$367,LOLP!C5977,Calendar!$D$3:$D$367,LOLP!B5977)</f>
        <v>19</v>
      </c>
      <c r="I5977" s="7">
        <f ca="1">IF($F5977=1,OFFSET(start_norps,LOLP!$D5977+(1-$C5977)*24,LOLP!$B5977)*H5977/G5977,0)</f>
        <v>0</v>
      </c>
      <c r="J5977" s="7">
        <f ca="1">IF($F5977=1,OFFSET(start_33,LOLP!$D5977+(1-$C5977)*24,LOLP!$B5977)*H5977/G5977,0)</f>
        <v>0</v>
      </c>
      <c r="K5977" s="7">
        <f ca="1">IF($F5977,OFFSET(start_40,LOLP!$D5977+(1-$C5977)*24,LOLP!$B5977),0)</f>
        <v>0</v>
      </c>
      <c r="L5977" s="7">
        <f ca="1">IF($F5977,OFFSET(start_50,LOLP!$D5977+(1-$C5977)*24,LOLP!$B5977),0)</f>
        <v>0</v>
      </c>
      <c r="M5977" s="25">
        <f t="shared" ca="1" si="653"/>
        <v>0</v>
      </c>
      <c r="N5977" s="25">
        <f t="shared" ca="1" si="654"/>
        <v>0</v>
      </c>
      <c r="O5977" s="15" t="e">
        <f t="shared" ca="1" si="655"/>
        <v>#DIV/0!</v>
      </c>
      <c r="P5977" s="15" t="e">
        <f t="shared" ca="1" si="656"/>
        <v>#DIV/0!</v>
      </c>
    </row>
    <row r="5978" spans="1:16" x14ac:dyDescent="0.25">
      <c r="A5978" s="1">
        <f t="shared" si="650"/>
        <v>43349</v>
      </c>
      <c r="B5978" s="7">
        <f t="shared" si="652"/>
        <v>9</v>
      </c>
      <c r="C5978" s="4">
        <f>INDEX(Calendar!$E$3:$E$367,MATCH(LOLP!$A5978,Calendar!$B$3:$B$367,0))</f>
        <v>1</v>
      </c>
      <c r="D5978" s="2">
        <f t="shared" si="651"/>
        <v>23</v>
      </c>
      <c r="E5978" s="36">
        <v>26982</v>
      </c>
      <c r="F5978" s="7">
        <f>IFERROR(IF(INDEX('Temperature Data'!$AA$15:$AA$348,MATCH(LOLP!A5978,'Temperature Data'!$B$15:$B$348,0))&gt;IF(B5978=9,$G$2,LOLP!$F$2),1,0),0)</f>
        <v>0</v>
      </c>
      <c r="G5978" s="7">
        <f>SUMIFS(LOLP!$F$4:$F$8763,$C$4:$C$8763,$C5978,$B$4:$B$8763,$B5978,$D$4:$D$8763,$D5978)</f>
        <v>7</v>
      </c>
      <c r="H5978" s="7">
        <f>COUNTIFS(Calendar!$E$3:$E$367,LOLP!C5978,Calendar!$D$3:$D$367,LOLP!B5978)</f>
        <v>19</v>
      </c>
      <c r="I5978" s="7">
        <f ca="1">IF($F5978=1,OFFSET(start_norps,LOLP!$D5978+(1-$C5978)*24,LOLP!$B5978)*H5978/G5978,0)</f>
        <v>0</v>
      </c>
      <c r="J5978" s="7">
        <f ca="1">IF($F5978=1,OFFSET(start_33,LOLP!$D5978+(1-$C5978)*24,LOLP!$B5978)*H5978/G5978,0)</f>
        <v>0</v>
      </c>
      <c r="K5978" s="7">
        <f ca="1">IF($F5978,OFFSET(start_40,LOLP!$D5978+(1-$C5978)*24,LOLP!$B5978),0)</f>
        <v>0</v>
      </c>
      <c r="L5978" s="7">
        <f ca="1">IF($F5978,OFFSET(start_50,LOLP!$D5978+(1-$C5978)*24,LOLP!$B5978),0)</f>
        <v>0</v>
      </c>
      <c r="M5978" s="25">
        <f t="shared" ca="1" si="653"/>
        <v>0</v>
      </c>
      <c r="N5978" s="25">
        <f t="shared" ca="1" si="654"/>
        <v>0</v>
      </c>
      <c r="O5978" s="15" t="e">
        <f t="shared" ca="1" si="655"/>
        <v>#DIV/0!</v>
      </c>
      <c r="P5978" s="15" t="e">
        <f t="shared" ca="1" si="656"/>
        <v>#DIV/0!</v>
      </c>
    </row>
    <row r="5979" spans="1:16" x14ac:dyDescent="0.25">
      <c r="A5979" s="1">
        <f t="shared" si="650"/>
        <v>43349</v>
      </c>
      <c r="B5979" s="7">
        <f t="shared" si="652"/>
        <v>9</v>
      </c>
      <c r="C5979" s="4">
        <f>INDEX(Calendar!$E$3:$E$367,MATCH(LOLP!$A5979,Calendar!$B$3:$B$367,0))</f>
        <v>1</v>
      </c>
      <c r="D5979" s="2">
        <f t="shared" si="651"/>
        <v>24</v>
      </c>
      <c r="E5979" s="36">
        <v>25522</v>
      </c>
      <c r="F5979" s="7">
        <f>IFERROR(IF(INDEX('Temperature Data'!$AA$15:$AA$348,MATCH(LOLP!A5979,'Temperature Data'!$B$15:$B$348,0))&gt;IF(B5979=9,$G$2,LOLP!$F$2),1,0),0)</f>
        <v>0</v>
      </c>
      <c r="G5979" s="7">
        <f>SUMIFS(LOLP!$F$4:$F$8763,$C$4:$C$8763,$C5979,$B$4:$B$8763,$B5979,$D$4:$D$8763,$D5979)</f>
        <v>7</v>
      </c>
      <c r="H5979" s="7">
        <f>COUNTIFS(Calendar!$E$3:$E$367,LOLP!C5979,Calendar!$D$3:$D$367,LOLP!B5979)</f>
        <v>19</v>
      </c>
      <c r="I5979" s="7">
        <f ca="1">IF($F5979=1,OFFSET(start_norps,LOLP!$D5979+(1-$C5979)*24,LOLP!$B5979)*H5979/G5979,0)</f>
        <v>0</v>
      </c>
      <c r="J5979" s="7">
        <f ca="1">IF($F5979=1,OFFSET(start_33,LOLP!$D5979+(1-$C5979)*24,LOLP!$B5979)*H5979/G5979,0)</f>
        <v>0</v>
      </c>
      <c r="K5979" s="7">
        <f ca="1">IF($F5979,OFFSET(start_40,LOLP!$D5979+(1-$C5979)*24,LOLP!$B5979),0)</f>
        <v>0</v>
      </c>
      <c r="L5979" s="7">
        <f ca="1">IF($F5979,OFFSET(start_50,LOLP!$D5979+(1-$C5979)*24,LOLP!$B5979),0)</f>
        <v>0</v>
      </c>
      <c r="M5979" s="25">
        <f t="shared" ca="1" si="653"/>
        <v>0</v>
      </c>
      <c r="N5979" s="25">
        <f t="shared" ca="1" si="654"/>
        <v>0</v>
      </c>
      <c r="O5979" s="15" t="e">
        <f t="shared" ca="1" si="655"/>
        <v>#DIV/0!</v>
      </c>
      <c r="P5979" s="15" t="e">
        <f t="shared" ca="1" si="656"/>
        <v>#DIV/0!</v>
      </c>
    </row>
    <row r="5980" spans="1:16" x14ac:dyDescent="0.25">
      <c r="A5980" s="1">
        <f t="shared" si="650"/>
        <v>43350</v>
      </c>
      <c r="B5980" s="7">
        <f t="shared" si="652"/>
        <v>9</v>
      </c>
      <c r="C5980" s="4">
        <f>INDEX(Calendar!$E$3:$E$367,MATCH(LOLP!$A5980,Calendar!$B$3:$B$367,0))</f>
        <v>1</v>
      </c>
      <c r="D5980" s="2">
        <f t="shared" si="651"/>
        <v>1</v>
      </c>
      <c r="E5980" s="36">
        <v>24107</v>
      </c>
      <c r="F5980" s="7">
        <f>IFERROR(IF(INDEX('Temperature Data'!$AA$15:$AA$348,MATCH(LOLP!A5980,'Temperature Data'!$B$15:$B$348,0))&gt;IF(B5980=9,$G$2,LOLP!$F$2),1,0),0)</f>
        <v>1</v>
      </c>
      <c r="G5980" s="7">
        <f>SUMIFS(LOLP!$F$4:$F$8763,$C$4:$C$8763,$C5980,$B$4:$B$8763,$B5980,$D$4:$D$8763,$D5980)</f>
        <v>7</v>
      </c>
      <c r="H5980" s="7">
        <f>COUNTIFS(Calendar!$E$3:$E$367,LOLP!C5980,Calendar!$D$3:$D$367,LOLP!B5980)</f>
        <v>19</v>
      </c>
      <c r="I5980" s="7">
        <f ca="1">IF($F5980=1,OFFSET(start_norps,LOLP!$D5980+(1-$C5980)*24,LOLP!$B5980)*H5980/G5980,0)</f>
        <v>0</v>
      </c>
      <c r="J5980" s="7">
        <f ca="1">IF($F5980=1,OFFSET(start_33,LOLP!$D5980+(1-$C5980)*24,LOLP!$B5980)*H5980/G5980,0)</f>
        <v>0</v>
      </c>
      <c r="K5980" s="7">
        <f ca="1">IF($F5980,OFFSET(start_40,LOLP!$D5980+(1-$C5980)*24,LOLP!$B5980),0)</f>
        <v>0</v>
      </c>
      <c r="L5980" s="7">
        <f ca="1">IF($F5980,OFFSET(start_50,LOLP!$D5980+(1-$C5980)*24,LOLP!$B5980),0)</f>
        <v>0</v>
      </c>
      <c r="M5980" s="25">
        <f t="shared" ca="1" si="653"/>
        <v>0</v>
      </c>
      <c r="N5980" s="25">
        <f t="shared" ca="1" si="654"/>
        <v>0</v>
      </c>
      <c r="O5980" s="15" t="e">
        <f t="shared" ca="1" si="655"/>
        <v>#DIV/0!</v>
      </c>
      <c r="P5980" s="15" t="e">
        <f t="shared" ca="1" si="656"/>
        <v>#DIV/0!</v>
      </c>
    </row>
    <row r="5981" spans="1:16" x14ac:dyDescent="0.25">
      <c r="A5981" s="1">
        <f t="shared" ref="A5981:A6044" si="657">A5957+1</f>
        <v>43350</v>
      </c>
      <c r="B5981" s="7">
        <f t="shared" si="652"/>
        <v>9</v>
      </c>
      <c r="C5981" s="4">
        <f>INDEX(Calendar!$E$3:$E$367,MATCH(LOLP!$A5981,Calendar!$B$3:$B$367,0))</f>
        <v>1</v>
      </c>
      <c r="D5981" s="2">
        <f t="shared" ref="D5981:D6044" si="658">D5957</f>
        <v>2</v>
      </c>
      <c r="E5981" s="36">
        <v>23168</v>
      </c>
      <c r="F5981" s="7">
        <f>IFERROR(IF(INDEX('Temperature Data'!$AA$15:$AA$348,MATCH(LOLP!A5981,'Temperature Data'!$B$15:$B$348,0))&gt;IF(B5981=9,$G$2,LOLP!$F$2),1,0),0)</f>
        <v>1</v>
      </c>
      <c r="G5981" s="7">
        <f>SUMIFS(LOLP!$F$4:$F$8763,$C$4:$C$8763,$C5981,$B$4:$B$8763,$B5981,$D$4:$D$8763,$D5981)</f>
        <v>7</v>
      </c>
      <c r="H5981" s="7">
        <f>COUNTIFS(Calendar!$E$3:$E$367,LOLP!C5981,Calendar!$D$3:$D$367,LOLP!B5981)</f>
        <v>19</v>
      </c>
      <c r="I5981" s="7">
        <f ca="1">IF($F5981=1,OFFSET(start_norps,LOLP!$D5981+(1-$C5981)*24,LOLP!$B5981)*H5981/G5981,0)</f>
        <v>0</v>
      </c>
      <c r="J5981" s="7">
        <f ca="1">IF($F5981=1,OFFSET(start_33,LOLP!$D5981+(1-$C5981)*24,LOLP!$B5981)*H5981/G5981,0)</f>
        <v>0</v>
      </c>
      <c r="K5981" s="7">
        <f ca="1">IF($F5981,OFFSET(start_40,LOLP!$D5981+(1-$C5981)*24,LOLP!$B5981),0)</f>
        <v>0</v>
      </c>
      <c r="L5981" s="7">
        <f ca="1">IF($F5981,OFFSET(start_50,LOLP!$D5981+(1-$C5981)*24,LOLP!$B5981),0)</f>
        <v>0</v>
      </c>
      <c r="M5981" s="25">
        <f t="shared" ca="1" si="653"/>
        <v>0</v>
      </c>
      <c r="N5981" s="25">
        <f t="shared" ca="1" si="654"/>
        <v>0</v>
      </c>
      <c r="O5981" s="15" t="e">
        <f t="shared" ca="1" si="655"/>
        <v>#DIV/0!</v>
      </c>
      <c r="P5981" s="15" t="e">
        <f t="shared" ca="1" si="656"/>
        <v>#DIV/0!</v>
      </c>
    </row>
    <row r="5982" spans="1:16" x14ac:dyDescent="0.25">
      <c r="A5982" s="1">
        <f t="shared" si="657"/>
        <v>43350</v>
      </c>
      <c r="B5982" s="7">
        <f t="shared" si="652"/>
        <v>9</v>
      </c>
      <c r="C5982" s="4">
        <f>INDEX(Calendar!$E$3:$E$367,MATCH(LOLP!$A5982,Calendar!$B$3:$B$367,0))</f>
        <v>1</v>
      </c>
      <c r="D5982" s="2">
        <f t="shared" si="658"/>
        <v>3</v>
      </c>
      <c r="E5982" s="36">
        <v>22792</v>
      </c>
      <c r="F5982" s="7">
        <f>IFERROR(IF(INDEX('Temperature Data'!$AA$15:$AA$348,MATCH(LOLP!A5982,'Temperature Data'!$B$15:$B$348,0))&gt;IF(B5982=9,$G$2,LOLP!$F$2),1,0),0)</f>
        <v>1</v>
      </c>
      <c r="G5982" s="7">
        <f>SUMIFS(LOLP!$F$4:$F$8763,$C$4:$C$8763,$C5982,$B$4:$B$8763,$B5982,$D$4:$D$8763,$D5982)</f>
        <v>7</v>
      </c>
      <c r="H5982" s="7">
        <f>COUNTIFS(Calendar!$E$3:$E$367,LOLP!C5982,Calendar!$D$3:$D$367,LOLP!B5982)</f>
        <v>19</v>
      </c>
      <c r="I5982" s="7">
        <f ca="1">IF($F5982=1,OFFSET(start_norps,LOLP!$D5982+(1-$C5982)*24,LOLP!$B5982)*H5982/G5982,0)</f>
        <v>0</v>
      </c>
      <c r="J5982" s="7">
        <f ca="1">IF($F5982=1,OFFSET(start_33,LOLP!$D5982+(1-$C5982)*24,LOLP!$B5982)*H5982/G5982,0)</f>
        <v>0</v>
      </c>
      <c r="K5982" s="7">
        <f ca="1">IF($F5982,OFFSET(start_40,LOLP!$D5982+(1-$C5982)*24,LOLP!$B5982),0)</f>
        <v>0</v>
      </c>
      <c r="L5982" s="7">
        <f ca="1">IF($F5982,OFFSET(start_50,LOLP!$D5982+(1-$C5982)*24,LOLP!$B5982),0)</f>
        <v>0</v>
      </c>
      <c r="M5982" s="25">
        <f t="shared" ca="1" si="653"/>
        <v>0</v>
      </c>
      <c r="N5982" s="25">
        <f t="shared" ca="1" si="654"/>
        <v>0</v>
      </c>
      <c r="O5982" s="15" t="e">
        <f t="shared" ca="1" si="655"/>
        <v>#DIV/0!</v>
      </c>
      <c r="P5982" s="15" t="e">
        <f t="shared" ca="1" si="656"/>
        <v>#DIV/0!</v>
      </c>
    </row>
    <row r="5983" spans="1:16" x14ac:dyDescent="0.25">
      <c r="A5983" s="1">
        <f t="shared" si="657"/>
        <v>43350</v>
      </c>
      <c r="B5983" s="7">
        <f t="shared" si="652"/>
        <v>9</v>
      </c>
      <c r="C5983" s="4">
        <f>INDEX(Calendar!$E$3:$E$367,MATCH(LOLP!$A5983,Calendar!$B$3:$B$367,0))</f>
        <v>1</v>
      </c>
      <c r="D5983" s="2">
        <f t="shared" si="658"/>
        <v>4</v>
      </c>
      <c r="E5983" s="36">
        <v>23108</v>
      </c>
      <c r="F5983" s="7">
        <f>IFERROR(IF(INDEX('Temperature Data'!$AA$15:$AA$348,MATCH(LOLP!A5983,'Temperature Data'!$B$15:$B$348,0))&gt;IF(B5983=9,$G$2,LOLP!$F$2),1,0),0)</f>
        <v>1</v>
      </c>
      <c r="G5983" s="7">
        <f>SUMIFS(LOLP!$F$4:$F$8763,$C$4:$C$8763,$C5983,$B$4:$B$8763,$B5983,$D$4:$D$8763,$D5983)</f>
        <v>7</v>
      </c>
      <c r="H5983" s="7">
        <f>COUNTIFS(Calendar!$E$3:$E$367,LOLP!C5983,Calendar!$D$3:$D$367,LOLP!B5983)</f>
        <v>19</v>
      </c>
      <c r="I5983" s="7">
        <f ca="1">IF($F5983=1,OFFSET(start_norps,LOLP!$D5983+(1-$C5983)*24,LOLP!$B5983)*H5983/G5983,0)</f>
        <v>0</v>
      </c>
      <c r="J5983" s="7">
        <f ca="1">IF($F5983=1,OFFSET(start_33,LOLP!$D5983+(1-$C5983)*24,LOLP!$B5983)*H5983/G5983,0)</f>
        <v>0</v>
      </c>
      <c r="K5983" s="7">
        <f ca="1">IF($F5983,OFFSET(start_40,LOLP!$D5983+(1-$C5983)*24,LOLP!$B5983),0)</f>
        <v>0</v>
      </c>
      <c r="L5983" s="7">
        <f ca="1">IF($F5983,OFFSET(start_50,LOLP!$D5983+(1-$C5983)*24,LOLP!$B5983),0)</f>
        <v>0</v>
      </c>
      <c r="M5983" s="25">
        <f t="shared" ca="1" si="653"/>
        <v>0</v>
      </c>
      <c r="N5983" s="25">
        <f t="shared" ca="1" si="654"/>
        <v>0</v>
      </c>
      <c r="O5983" s="15" t="e">
        <f t="shared" ca="1" si="655"/>
        <v>#DIV/0!</v>
      </c>
      <c r="P5983" s="15" t="e">
        <f t="shared" ca="1" si="656"/>
        <v>#DIV/0!</v>
      </c>
    </row>
    <row r="5984" spans="1:16" x14ac:dyDescent="0.25">
      <c r="A5984" s="1">
        <f t="shared" si="657"/>
        <v>43350</v>
      </c>
      <c r="B5984" s="7">
        <f t="shared" si="652"/>
        <v>9</v>
      </c>
      <c r="C5984" s="4">
        <f>INDEX(Calendar!$E$3:$E$367,MATCH(LOLP!$A5984,Calendar!$B$3:$B$367,0))</f>
        <v>1</v>
      </c>
      <c r="D5984" s="2">
        <f t="shared" si="658"/>
        <v>5</v>
      </c>
      <c r="E5984" s="36">
        <v>24384</v>
      </c>
      <c r="F5984" s="7">
        <f>IFERROR(IF(INDEX('Temperature Data'!$AA$15:$AA$348,MATCH(LOLP!A5984,'Temperature Data'!$B$15:$B$348,0))&gt;IF(B5984=9,$G$2,LOLP!$F$2),1,0),0)</f>
        <v>1</v>
      </c>
      <c r="G5984" s="7">
        <f>SUMIFS(LOLP!$F$4:$F$8763,$C$4:$C$8763,$C5984,$B$4:$B$8763,$B5984,$D$4:$D$8763,$D5984)</f>
        <v>7</v>
      </c>
      <c r="H5984" s="7">
        <f>COUNTIFS(Calendar!$E$3:$E$367,LOLP!C5984,Calendar!$D$3:$D$367,LOLP!B5984)</f>
        <v>19</v>
      </c>
      <c r="I5984" s="7">
        <f ca="1">IF($F5984=1,OFFSET(start_norps,LOLP!$D5984+(1-$C5984)*24,LOLP!$B5984)*H5984/G5984,0)</f>
        <v>0</v>
      </c>
      <c r="J5984" s="7">
        <f ca="1">IF($F5984=1,OFFSET(start_33,LOLP!$D5984+(1-$C5984)*24,LOLP!$B5984)*H5984/G5984,0)</f>
        <v>0</v>
      </c>
      <c r="K5984" s="7">
        <f ca="1">IF($F5984,OFFSET(start_40,LOLP!$D5984+(1-$C5984)*24,LOLP!$B5984),0)</f>
        <v>0</v>
      </c>
      <c r="L5984" s="7">
        <f ca="1">IF($F5984,OFFSET(start_50,LOLP!$D5984+(1-$C5984)*24,LOLP!$B5984),0)</f>
        <v>0</v>
      </c>
      <c r="M5984" s="25">
        <f t="shared" ca="1" si="653"/>
        <v>0</v>
      </c>
      <c r="N5984" s="25">
        <f t="shared" ca="1" si="654"/>
        <v>0</v>
      </c>
      <c r="O5984" s="15" t="e">
        <f t="shared" ca="1" si="655"/>
        <v>#DIV/0!</v>
      </c>
      <c r="P5984" s="15" t="e">
        <f t="shared" ca="1" si="656"/>
        <v>#DIV/0!</v>
      </c>
    </row>
    <row r="5985" spans="1:16" x14ac:dyDescent="0.25">
      <c r="A5985" s="1">
        <f t="shared" si="657"/>
        <v>43350</v>
      </c>
      <c r="B5985" s="7">
        <f t="shared" si="652"/>
        <v>9</v>
      </c>
      <c r="C5985" s="4">
        <f>INDEX(Calendar!$E$3:$E$367,MATCH(LOLP!$A5985,Calendar!$B$3:$B$367,0))</f>
        <v>1</v>
      </c>
      <c r="D5985" s="2">
        <f t="shared" si="658"/>
        <v>6</v>
      </c>
      <c r="E5985" s="36">
        <v>26373</v>
      </c>
      <c r="F5985" s="7">
        <f>IFERROR(IF(INDEX('Temperature Data'!$AA$15:$AA$348,MATCH(LOLP!A5985,'Temperature Data'!$B$15:$B$348,0))&gt;IF(B5985=9,$G$2,LOLP!$F$2),1,0),0)</f>
        <v>1</v>
      </c>
      <c r="G5985" s="7">
        <f>SUMIFS(LOLP!$F$4:$F$8763,$C$4:$C$8763,$C5985,$B$4:$B$8763,$B5985,$D$4:$D$8763,$D5985)</f>
        <v>7</v>
      </c>
      <c r="H5985" s="7">
        <f>COUNTIFS(Calendar!$E$3:$E$367,LOLP!C5985,Calendar!$D$3:$D$367,LOLP!B5985)</f>
        <v>19</v>
      </c>
      <c r="I5985" s="7">
        <f ca="1">IF($F5985=1,OFFSET(start_norps,LOLP!$D5985+(1-$C5985)*24,LOLP!$B5985)*H5985/G5985,0)</f>
        <v>0</v>
      </c>
      <c r="J5985" s="7">
        <f ca="1">IF($F5985=1,OFFSET(start_33,LOLP!$D5985+(1-$C5985)*24,LOLP!$B5985)*H5985/G5985,0)</f>
        <v>0</v>
      </c>
      <c r="K5985" s="7">
        <f ca="1">IF($F5985,OFFSET(start_40,LOLP!$D5985+(1-$C5985)*24,LOLP!$B5985),0)</f>
        <v>0</v>
      </c>
      <c r="L5985" s="7">
        <f ca="1">IF($F5985,OFFSET(start_50,LOLP!$D5985+(1-$C5985)*24,LOLP!$B5985),0)</f>
        <v>0</v>
      </c>
      <c r="M5985" s="25">
        <f t="shared" ca="1" si="653"/>
        <v>0</v>
      </c>
      <c r="N5985" s="25">
        <f t="shared" ca="1" si="654"/>
        <v>0</v>
      </c>
      <c r="O5985" s="15" t="e">
        <f t="shared" ca="1" si="655"/>
        <v>#DIV/0!</v>
      </c>
      <c r="P5985" s="15" t="e">
        <f t="shared" ca="1" si="656"/>
        <v>#DIV/0!</v>
      </c>
    </row>
    <row r="5986" spans="1:16" x14ac:dyDescent="0.25">
      <c r="A5986" s="1">
        <f t="shared" si="657"/>
        <v>43350</v>
      </c>
      <c r="B5986" s="7">
        <f t="shared" si="652"/>
        <v>9</v>
      </c>
      <c r="C5986" s="4">
        <f>INDEX(Calendar!$E$3:$E$367,MATCH(LOLP!$A5986,Calendar!$B$3:$B$367,0))</f>
        <v>1</v>
      </c>
      <c r="D5986" s="2">
        <f t="shared" si="658"/>
        <v>7</v>
      </c>
      <c r="E5986" s="36">
        <v>27527</v>
      </c>
      <c r="F5986" s="7">
        <f>IFERROR(IF(INDEX('Temperature Data'!$AA$15:$AA$348,MATCH(LOLP!A5986,'Temperature Data'!$B$15:$B$348,0))&gt;IF(B5986=9,$G$2,LOLP!$F$2),1,0),0)</f>
        <v>1</v>
      </c>
      <c r="G5986" s="7">
        <f>SUMIFS(LOLP!$F$4:$F$8763,$C$4:$C$8763,$C5986,$B$4:$B$8763,$B5986,$D$4:$D$8763,$D5986)</f>
        <v>7</v>
      </c>
      <c r="H5986" s="7">
        <f>COUNTIFS(Calendar!$E$3:$E$367,LOLP!C5986,Calendar!$D$3:$D$367,LOLP!B5986)</f>
        <v>19</v>
      </c>
      <c r="I5986" s="7">
        <f ca="1">IF($F5986=1,OFFSET(start_norps,LOLP!$D5986+(1-$C5986)*24,LOLP!$B5986)*H5986/G5986,0)</f>
        <v>0</v>
      </c>
      <c r="J5986" s="7">
        <f ca="1">IF($F5986=1,OFFSET(start_33,LOLP!$D5986+(1-$C5986)*24,LOLP!$B5986)*H5986/G5986,0)</f>
        <v>0</v>
      </c>
      <c r="K5986" s="7">
        <f ca="1">IF($F5986,OFFSET(start_40,LOLP!$D5986+(1-$C5986)*24,LOLP!$B5986),0)</f>
        <v>0</v>
      </c>
      <c r="L5986" s="7">
        <f ca="1">IF($F5986,OFFSET(start_50,LOLP!$D5986+(1-$C5986)*24,LOLP!$B5986),0)</f>
        <v>0</v>
      </c>
      <c r="M5986" s="25">
        <f t="shared" ca="1" si="653"/>
        <v>0</v>
      </c>
      <c r="N5986" s="25">
        <f t="shared" ca="1" si="654"/>
        <v>0</v>
      </c>
      <c r="O5986" s="15" t="e">
        <f t="shared" ca="1" si="655"/>
        <v>#DIV/0!</v>
      </c>
      <c r="P5986" s="15" t="e">
        <f t="shared" ca="1" si="656"/>
        <v>#DIV/0!</v>
      </c>
    </row>
    <row r="5987" spans="1:16" x14ac:dyDescent="0.25">
      <c r="A5987" s="1">
        <f t="shared" si="657"/>
        <v>43350</v>
      </c>
      <c r="B5987" s="7">
        <f t="shared" si="652"/>
        <v>9</v>
      </c>
      <c r="C5987" s="4">
        <f>INDEX(Calendar!$E$3:$E$367,MATCH(LOLP!$A5987,Calendar!$B$3:$B$367,0))</f>
        <v>1</v>
      </c>
      <c r="D5987" s="2">
        <f t="shared" si="658"/>
        <v>8</v>
      </c>
      <c r="E5987" s="36">
        <v>28129</v>
      </c>
      <c r="F5987" s="7">
        <f>IFERROR(IF(INDEX('Temperature Data'!$AA$15:$AA$348,MATCH(LOLP!A5987,'Temperature Data'!$B$15:$B$348,0))&gt;IF(B5987=9,$G$2,LOLP!$F$2),1,0),0)</f>
        <v>1</v>
      </c>
      <c r="G5987" s="7">
        <f>SUMIFS(LOLP!$F$4:$F$8763,$C$4:$C$8763,$C5987,$B$4:$B$8763,$B5987,$D$4:$D$8763,$D5987)</f>
        <v>7</v>
      </c>
      <c r="H5987" s="7">
        <f>COUNTIFS(Calendar!$E$3:$E$367,LOLP!C5987,Calendar!$D$3:$D$367,LOLP!B5987)</f>
        <v>19</v>
      </c>
      <c r="I5987" s="7">
        <f ca="1">IF($F5987=1,OFFSET(start_norps,LOLP!$D5987+(1-$C5987)*24,LOLP!$B5987)*H5987/G5987,0)</f>
        <v>6.3509074918745691E-13</v>
      </c>
      <c r="J5987" s="7">
        <f ca="1">IF($F5987=1,OFFSET(start_33,LOLP!$D5987+(1-$C5987)*24,LOLP!$B5987)*H5987/G5987,0)</f>
        <v>4.3613541349835805E-15</v>
      </c>
      <c r="K5987" s="7">
        <f ca="1">IF($F5987,OFFSET(start_40,LOLP!$D5987+(1-$C5987)*24,LOLP!$B5987),0)</f>
        <v>0</v>
      </c>
      <c r="L5987" s="7">
        <f ca="1">IF($F5987,OFFSET(start_50,LOLP!$D5987+(1-$C5987)*24,LOLP!$B5987),0)</f>
        <v>0</v>
      </c>
      <c r="M5987" s="25">
        <f t="shared" ca="1" si="653"/>
        <v>3.8244308341804703E-16</v>
      </c>
      <c r="N5987" s="25">
        <f t="shared" ca="1" si="654"/>
        <v>2.3277343860883925E-18</v>
      </c>
      <c r="O5987" s="15" t="e">
        <f t="shared" ca="1" si="655"/>
        <v>#DIV/0!</v>
      </c>
      <c r="P5987" s="15" t="e">
        <f t="shared" ca="1" si="656"/>
        <v>#DIV/0!</v>
      </c>
    </row>
    <row r="5988" spans="1:16" x14ac:dyDescent="0.25">
      <c r="A5988" s="1">
        <f t="shared" si="657"/>
        <v>43350</v>
      </c>
      <c r="B5988" s="7">
        <f t="shared" si="652"/>
        <v>9</v>
      </c>
      <c r="C5988" s="4">
        <f>INDEX(Calendar!$E$3:$E$367,MATCH(LOLP!$A5988,Calendar!$B$3:$B$367,0))</f>
        <v>1</v>
      </c>
      <c r="D5988" s="2">
        <f t="shared" si="658"/>
        <v>9</v>
      </c>
      <c r="E5988" s="36">
        <v>28582</v>
      </c>
      <c r="F5988" s="7">
        <f>IFERROR(IF(INDEX('Temperature Data'!$AA$15:$AA$348,MATCH(LOLP!A5988,'Temperature Data'!$B$15:$B$348,0))&gt;IF(B5988=9,$G$2,LOLP!$F$2),1,0),0)</f>
        <v>1</v>
      </c>
      <c r="G5988" s="7">
        <f>SUMIFS(LOLP!$F$4:$F$8763,$C$4:$C$8763,$C5988,$B$4:$B$8763,$B5988,$D$4:$D$8763,$D5988)</f>
        <v>7</v>
      </c>
      <c r="H5988" s="7">
        <f>COUNTIFS(Calendar!$E$3:$E$367,LOLP!C5988,Calendar!$D$3:$D$367,LOLP!B5988)</f>
        <v>19</v>
      </c>
      <c r="I5988" s="7">
        <f ca="1">IF($F5988=1,OFFSET(start_norps,LOLP!$D5988+(1-$C5988)*24,LOLP!$B5988)*H5988/G5988,0)</f>
        <v>1.3520254231804162E-9</v>
      </c>
      <c r="J5988" s="7">
        <f ca="1">IF($F5988=1,OFFSET(start_33,LOLP!$D5988+(1-$C5988)*24,LOLP!$B5988)*H5988/G5988,0)</f>
        <v>1.1494590934370976E-12</v>
      </c>
      <c r="K5988" s="7">
        <f ca="1">IF($F5988,OFFSET(start_40,LOLP!$D5988+(1-$C5988)*24,LOLP!$B5988),0)</f>
        <v>0</v>
      </c>
      <c r="L5988" s="7">
        <f ca="1">IF($F5988,OFFSET(start_50,LOLP!$D5988+(1-$C5988)*24,LOLP!$B5988),0)</f>
        <v>0</v>
      </c>
      <c r="M5988" s="25">
        <f t="shared" ca="1" si="653"/>
        <v>8.1417147448968146E-13</v>
      </c>
      <c r="N5988" s="25">
        <f t="shared" ca="1" si="654"/>
        <v>6.1348731939319944E-16</v>
      </c>
      <c r="O5988" s="15" t="e">
        <f t="shared" ca="1" si="655"/>
        <v>#DIV/0!</v>
      </c>
      <c r="P5988" s="15" t="e">
        <f t="shared" ca="1" si="656"/>
        <v>#DIV/0!</v>
      </c>
    </row>
    <row r="5989" spans="1:16" x14ac:dyDescent="0.25">
      <c r="A5989" s="1">
        <f t="shared" si="657"/>
        <v>43350</v>
      </c>
      <c r="B5989" s="7">
        <f t="shared" si="652"/>
        <v>9</v>
      </c>
      <c r="C5989" s="4">
        <f>INDEX(Calendar!$E$3:$E$367,MATCH(LOLP!$A5989,Calendar!$B$3:$B$367,0))</f>
        <v>1</v>
      </c>
      <c r="D5989" s="2">
        <f t="shared" si="658"/>
        <v>10</v>
      </c>
      <c r="E5989" s="36">
        <v>29249</v>
      </c>
      <c r="F5989" s="7">
        <f>IFERROR(IF(INDEX('Temperature Data'!$AA$15:$AA$348,MATCH(LOLP!A5989,'Temperature Data'!$B$15:$B$348,0))&gt;IF(B5989=9,$G$2,LOLP!$F$2),1,0),0)</f>
        <v>1</v>
      </c>
      <c r="G5989" s="7">
        <f>SUMIFS(LOLP!$F$4:$F$8763,$C$4:$C$8763,$C5989,$B$4:$B$8763,$B5989,$D$4:$D$8763,$D5989)</f>
        <v>7</v>
      </c>
      <c r="H5989" s="7">
        <f>COUNTIFS(Calendar!$E$3:$E$367,LOLP!C5989,Calendar!$D$3:$D$367,LOLP!B5989)</f>
        <v>19</v>
      </c>
      <c r="I5989" s="7">
        <f ca="1">IF($F5989=1,OFFSET(start_norps,LOLP!$D5989+(1-$C5989)*24,LOLP!$B5989)*H5989/G5989,0)</f>
        <v>2.0632461701234195E-9</v>
      </c>
      <c r="J5989" s="7">
        <f ca="1">IF($F5989=1,OFFSET(start_33,LOLP!$D5989+(1-$C5989)*24,LOLP!$B5989)*H5989/G5989,0)</f>
        <v>2.6389338939023219E-13</v>
      </c>
      <c r="K5989" s="7">
        <f ca="1">IF($F5989,OFFSET(start_40,LOLP!$D5989+(1-$C5989)*24,LOLP!$B5989),0)</f>
        <v>0</v>
      </c>
      <c r="L5989" s="7">
        <f ca="1">IF($F5989,OFFSET(start_50,LOLP!$D5989+(1-$C5989)*24,LOLP!$B5989),0)</f>
        <v>0</v>
      </c>
      <c r="M5989" s="25">
        <f t="shared" ca="1" si="653"/>
        <v>1.2424590157580289E-12</v>
      </c>
      <c r="N5989" s="25">
        <f t="shared" ca="1" si="654"/>
        <v>1.4084472338941811E-16</v>
      </c>
      <c r="O5989" s="15" t="e">
        <f t="shared" ca="1" si="655"/>
        <v>#DIV/0!</v>
      </c>
      <c r="P5989" s="15" t="e">
        <f t="shared" ca="1" si="656"/>
        <v>#DIV/0!</v>
      </c>
    </row>
    <row r="5990" spans="1:16" x14ac:dyDescent="0.25">
      <c r="A5990" s="1">
        <f t="shared" si="657"/>
        <v>43350</v>
      </c>
      <c r="B5990" s="7">
        <f t="shared" si="652"/>
        <v>9</v>
      </c>
      <c r="C5990" s="4">
        <f>INDEX(Calendar!$E$3:$E$367,MATCH(LOLP!$A5990,Calendar!$B$3:$B$367,0))</f>
        <v>1</v>
      </c>
      <c r="D5990" s="2">
        <f t="shared" si="658"/>
        <v>11</v>
      </c>
      <c r="E5990" s="36">
        <v>30165</v>
      </c>
      <c r="F5990" s="7">
        <f>IFERROR(IF(INDEX('Temperature Data'!$AA$15:$AA$348,MATCH(LOLP!A5990,'Temperature Data'!$B$15:$B$348,0))&gt;IF(B5990=9,$G$2,LOLP!$F$2),1,0),0)</f>
        <v>1</v>
      </c>
      <c r="G5990" s="7">
        <f>SUMIFS(LOLP!$F$4:$F$8763,$C$4:$C$8763,$C5990,$B$4:$B$8763,$B5990,$D$4:$D$8763,$D5990)</f>
        <v>7</v>
      </c>
      <c r="H5990" s="7">
        <f>COUNTIFS(Calendar!$E$3:$E$367,LOLP!C5990,Calendar!$D$3:$D$367,LOLP!B5990)</f>
        <v>19</v>
      </c>
      <c r="I5990" s="7">
        <f ca="1">IF($F5990=1,OFFSET(start_norps,LOLP!$D5990+(1-$C5990)*24,LOLP!$B5990)*H5990/G5990,0)</f>
        <v>2.2526458360263741E-6</v>
      </c>
      <c r="J5990" s="7">
        <f ca="1">IF($F5990=1,OFFSET(start_33,LOLP!$D5990+(1-$C5990)*24,LOLP!$B5990)*H5990/G5990,0)</f>
        <v>9.7641052830344949E-10</v>
      </c>
      <c r="K5990" s="7">
        <f ca="1">IF($F5990,OFFSET(start_40,LOLP!$D5990+(1-$C5990)*24,LOLP!$B5990),0)</f>
        <v>0</v>
      </c>
      <c r="L5990" s="7">
        <f ca="1">IF($F5990,OFFSET(start_50,LOLP!$D5990+(1-$C5990)*24,LOLP!$B5990),0)</f>
        <v>0</v>
      </c>
      <c r="M5990" s="25">
        <f t="shared" ca="1" si="653"/>
        <v>1.3565129400498686E-9</v>
      </c>
      <c r="N5990" s="25">
        <f t="shared" ca="1" si="654"/>
        <v>5.2112813849252571E-13</v>
      </c>
      <c r="O5990" s="15" t="e">
        <f t="shared" ca="1" si="655"/>
        <v>#DIV/0!</v>
      </c>
      <c r="P5990" s="15" t="e">
        <f t="shared" ca="1" si="656"/>
        <v>#DIV/0!</v>
      </c>
    </row>
    <row r="5991" spans="1:16" x14ac:dyDescent="0.25">
      <c r="A5991" s="1">
        <f t="shared" si="657"/>
        <v>43350</v>
      </c>
      <c r="B5991" s="7">
        <f t="shared" si="652"/>
        <v>9</v>
      </c>
      <c r="C5991" s="4">
        <f>INDEX(Calendar!$E$3:$E$367,MATCH(LOLP!$A5991,Calendar!$B$3:$B$367,0))</f>
        <v>1</v>
      </c>
      <c r="D5991" s="2">
        <f t="shared" si="658"/>
        <v>12</v>
      </c>
      <c r="E5991" s="36">
        <v>31515</v>
      </c>
      <c r="F5991" s="7">
        <f>IFERROR(IF(INDEX('Temperature Data'!$AA$15:$AA$348,MATCH(LOLP!A5991,'Temperature Data'!$B$15:$B$348,0))&gt;IF(B5991=9,$G$2,LOLP!$F$2),1,0),0)</f>
        <v>1</v>
      </c>
      <c r="G5991" s="7">
        <f>SUMIFS(LOLP!$F$4:$F$8763,$C$4:$C$8763,$C5991,$B$4:$B$8763,$B5991,$D$4:$D$8763,$D5991)</f>
        <v>7</v>
      </c>
      <c r="H5991" s="7">
        <f>COUNTIFS(Calendar!$E$3:$E$367,LOLP!C5991,Calendar!$D$3:$D$367,LOLP!B5991)</f>
        <v>19</v>
      </c>
      <c r="I5991" s="7">
        <f ca="1">IF($F5991=1,OFFSET(start_norps,LOLP!$D5991+(1-$C5991)*24,LOLP!$B5991)*H5991/G5991,0)</f>
        <v>1.9285795716410384E-4</v>
      </c>
      <c r="J5991" s="7">
        <f ca="1">IF($F5991=1,OFFSET(start_33,LOLP!$D5991+(1-$C5991)*24,LOLP!$B5991)*H5991/G5991,0)</f>
        <v>2.015976607434362E-7</v>
      </c>
      <c r="K5991" s="7">
        <f ca="1">IF($F5991,OFFSET(start_40,LOLP!$D5991+(1-$C5991)*24,LOLP!$B5991),0)</f>
        <v>0</v>
      </c>
      <c r="L5991" s="7">
        <f ca="1">IF($F5991,OFFSET(start_50,LOLP!$D5991+(1-$C5991)*24,LOLP!$B5991),0)</f>
        <v>0</v>
      </c>
      <c r="M5991" s="25">
        <f t="shared" ca="1" si="653"/>
        <v>1.1613646064583901E-7</v>
      </c>
      <c r="N5991" s="25">
        <f t="shared" ca="1" si="654"/>
        <v>1.075963548346998E-10</v>
      </c>
      <c r="O5991" s="15" t="e">
        <f t="shared" ca="1" si="655"/>
        <v>#DIV/0!</v>
      </c>
      <c r="P5991" s="15" t="e">
        <f t="shared" ca="1" si="656"/>
        <v>#DIV/0!</v>
      </c>
    </row>
    <row r="5992" spans="1:16" x14ac:dyDescent="0.25">
      <c r="A5992" s="1">
        <f t="shared" si="657"/>
        <v>43350</v>
      </c>
      <c r="B5992" s="7">
        <f t="shared" si="652"/>
        <v>9</v>
      </c>
      <c r="C5992" s="4">
        <f>INDEX(Calendar!$E$3:$E$367,MATCH(LOLP!$A5992,Calendar!$B$3:$B$367,0))</f>
        <v>1</v>
      </c>
      <c r="D5992" s="2">
        <f t="shared" si="658"/>
        <v>13</v>
      </c>
      <c r="E5992" s="36">
        <v>33717</v>
      </c>
      <c r="F5992" s="7">
        <f>IFERROR(IF(INDEX('Temperature Data'!$AA$15:$AA$348,MATCH(LOLP!A5992,'Temperature Data'!$B$15:$B$348,0))&gt;IF(B5992=9,$G$2,LOLP!$F$2),1,0),0)</f>
        <v>1</v>
      </c>
      <c r="G5992" s="7">
        <f>SUMIFS(LOLP!$F$4:$F$8763,$C$4:$C$8763,$C5992,$B$4:$B$8763,$B5992,$D$4:$D$8763,$D5992)</f>
        <v>7</v>
      </c>
      <c r="H5992" s="7">
        <f>COUNTIFS(Calendar!$E$3:$E$367,LOLP!C5992,Calendar!$D$3:$D$367,LOLP!B5992)</f>
        <v>19</v>
      </c>
      <c r="I5992" s="7">
        <f ca="1">IF($F5992=1,OFFSET(start_norps,LOLP!$D5992+(1-$C5992)*24,LOLP!$B5992)*H5992/G5992,0)</f>
        <v>7.6854125285266417E-3</v>
      </c>
      <c r="J5992" s="7">
        <f ca="1">IF($F5992=1,OFFSET(start_33,LOLP!$D5992+(1-$C5992)*24,LOLP!$B5992)*H5992/G5992,0)</f>
        <v>1.0377627557000351E-5</v>
      </c>
      <c r="K5992" s="7">
        <f ca="1">IF($F5992,OFFSET(start_40,LOLP!$D5992+(1-$C5992)*24,LOLP!$B5992),0)</f>
        <v>0</v>
      </c>
      <c r="L5992" s="7">
        <f ca="1">IF($F5992,OFFSET(start_50,LOLP!$D5992+(1-$C5992)*24,LOLP!$B5992),0)</f>
        <v>0</v>
      </c>
      <c r="M5992" s="25">
        <f t="shared" ca="1" si="653"/>
        <v>4.6280517682077875E-6</v>
      </c>
      <c r="N5992" s="25">
        <f t="shared" ca="1" si="654"/>
        <v>5.5387294319173973E-9</v>
      </c>
      <c r="O5992" s="15" t="e">
        <f t="shared" ca="1" si="655"/>
        <v>#DIV/0!</v>
      </c>
      <c r="P5992" s="15" t="e">
        <f t="shared" ca="1" si="656"/>
        <v>#DIV/0!</v>
      </c>
    </row>
    <row r="5993" spans="1:16" x14ac:dyDescent="0.25">
      <c r="A5993" s="1">
        <f t="shared" si="657"/>
        <v>43350</v>
      </c>
      <c r="B5993" s="7">
        <f t="shared" si="652"/>
        <v>9</v>
      </c>
      <c r="C5993" s="4">
        <f>INDEX(Calendar!$E$3:$E$367,MATCH(LOLP!$A5993,Calendar!$B$3:$B$367,0))</f>
        <v>1</v>
      </c>
      <c r="D5993" s="2">
        <f t="shared" si="658"/>
        <v>14</v>
      </c>
      <c r="E5993" s="36">
        <v>35266</v>
      </c>
      <c r="F5993" s="7">
        <f>IFERROR(IF(INDEX('Temperature Data'!$AA$15:$AA$348,MATCH(LOLP!A5993,'Temperature Data'!$B$15:$B$348,0))&gt;IF(B5993=9,$G$2,LOLP!$F$2),1,0),0)</f>
        <v>1</v>
      </c>
      <c r="G5993" s="7">
        <f>SUMIFS(LOLP!$F$4:$F$8763,$C$4:$C$8763,$C5993,$B$4:$B$8763,$B5993,$D$4:$D$8763,$D5993)</f>
        <v>7</v>
      </c>
      <c r="H5993" s="7">
        <f>COUNTIFS(Calendar!$E$3:$E$367,LOLP!C5993,Calendar!$D$3:$D$367,LOLP!B5993)</f>
        <v>19</v>
      </c>
      <c r="I5993" s="7">
        <f ca="1">IF($F5993=1,OFFSET(start_norps,LOLP!$D5993+(1-$C5993)*24,LOLP!$B5993)*H5993/G5993,0)</f>
        <v>0.15520911693292785</v>
      </c>
      <c r="J5993" s="7">
        <f ca="1">IF($F5993=1,OFFSET(start_33,LOLP!$D5993+(1-$C5993)*24,LOLP!$B5993)*H5993/G5993,0)</f>
        <v>1.226020756356214E-3</v>
      </c>
      <c r="K5993" s="7">
        <f ca="1">IF($F5993,OFFSET(start_40,LOLP!$D5993+(1-$C5993)*24,LOLP!$B5993),0)</f>
        <v>0</v>
      </c>
      <c r="L5993" s="7">
        <f ca="1">IF($F5993,OFFSET(start_50,LOLP!$D5993+(1-$C5993)*24,LOLP!$B5993),0)</f>
        <v>0</v>
      </c>
      <c r="M5993" s="25">
        <f t="shared" ca="1" si="653"/>
        <v>9.3464836844758567E-5</v>
      </c>
      <c r="N5993" s="25">
        <f t="shared" ca="1" si="654"/>
        <v>6.5434967771522247E-7</v>
      </c>
      <c r="O5993" s="15" t="e">
        <f t="shared" ca="1" si="655"/>
        <v>#DIV/0!</v>
      </c>
      <c r="P5993" s="15" t="e">
        <f t="shared" ca="1" si="656"/>
        <v>#DIV/0!</v>
      </c>
    </row>
    <row r="5994" spans="1:16" x14ac:dyDescent="0.25">
      <c r="A5994" s="1">
        <f t="shared" si="657"/>
        <v>43350</v>
      </c>
      <c r="B5994" s="7">
        <f t="shared" si="652"/>
        <v>9</v>
      </c>
      <c r="C5994" s="4">
        <f>INDEX(Calendar!$E$3:$E$367,MATCH(LOLP!$A5994,Calendar!$B$3:$B$367,0))</f>
        <v>1</v>
      </c>
      <c r="D5994" s="2">
        <f t="shared" si="658"/>
        <v>15</v>
      </c>
      <c r="E5994" s="36">
        <v>37146</v>
      </c>
      <c r="F5994" s="7">
        <f>IFERROR(IF(INDEX('Temperature Data'!$AA$15:$AA$348,MATCH(LOLP!A5994,'Temperature Data'!$B$15:$B$348,0))&gt;IF(B5994=9,$G$2,LOLP!$F$2),1,0),0)</f>
        <v>1</v>
      </c>
      <c r="G5994" s="7">
        <f>SUMIFS(LOLP!$F$4:$F$8763,$C$4:$C$8763,$C5994,$B$4:$B$8763,$B5994,$D$4:$D$8763,$D5994)</f>
        <v>7</v>
      </c>
      <c r="H5994" s="7">
        <f>COUNTIFS(Calendar!$E$3:$E$367,LOLP!C5994,Calendar!$D$3:$D$367,LOLP!B5994)</f>
        <v>19</v>
      </c>
      <c r="I5994" s="7">
        <f ca="1">IF($F5994=1,OFFSET(start_norps,LOLP!$D5994+(1-$C5994)*24,LOLP!$B5994)*H5994/G5994,0)</f>
        <v>2.4739248120333452</v>
      </c>
      <c r="J5994" s="7">
        <f ca="1">IF($F5994=1,OFFSET(start_33,LOLP!$D5994+(1-$C5994)*24,LOLP!$B5994)*H5994/G5994,0)</f>
        <v>0.12561233280947634</v>
      </c>
      <c r="K5994" s="7">
        <f ca="1">IF($F5994,OFFSET(start_40,LOLP!$D5994+(1-$C5994)*24,LOLP!$B5994),0)</f>
        <v>0</v>
      </c>
      <c r="L5994" s="7">
        <f ca="1">IF($F5994,OFFSET(start_50,LOLP!$D5994+(1-$C5994)*24,LOLP!$B5994),0)</f>
        <v>0</v>
      </c>
      <c r="M5994" s="25">
        <f t="shared" ca="1" si="653"/>
        <v>1.4897641549163525E-3</v>
      </c>
      <c r="N5994" s="25">
        <f t="shared" ca="1" si="654"/>
        <v>6.7041597024199932E-5</v>
      </c>
      <c r="O5994" s="15" t="e">
        <f t="shared" ca="1" si="655"/>
        <v>#DIV/0!</v>
      </c>
      <c r="P5994" s="15" t="e">
        <f t="shared" ca="1" si="656"/>
        <v>#DIV/0!</v>
      </c>
    </row>
    <row r="5995" spans="1:16" x14ac:dyDescent="0.25">
      <c r="A5995" s="1">
        <f t="shared" si="657"/>
        <v>43350</v>
      </c>
      <c r="B5995" s="7">
        <f t="shared" si="652"/>
        <v>9</v>
      </c>
      <c r="C5995" s="4">
        <f>INDEX(Calendar!$E$3:$E$367,MATCH(LOLP!$A5995,Calendar!$B$3:$B$367,0))</f>
        <v>1</v>
      </c>
      <c r="D5995" s="2">
        <f t="shared" si="658"/>
        <v>16</v>
      </c>
      <c r="E5995" s="36">
        <v>38356</v>
      </c>
      <c r="F5995" s="7">
        <f>IFERROR(IF(INDEX('Temperature Data'!$AA$15:$AA$348,MATCH(LOLP!A5995,'Temperature Data'!$B$15:$B$348,0))&gt;IF(B5995=9,$G$2,LOLP!$F$2),1,0),0)</f>
        <v>1</v>
      </c>
      <c r="G5995" s="7">
        <f>SUMIFS(LOLP!$F$4:$F$8763,$C$4:$C$8763,$C5995,$B$4:$B$8763,$B5995,$D$4:$D$8763,$D5995)</f>
        <v>7</v>
      </c>
      <c r="H5995" s="7">
        <f>COUNTIFS(Calendar!$E$3:$E$367,LOLP!C5995,Calendar!$D$3:$D$367,LOLP!B5995)</f>
        <v>19</v>
      </c>
      <c r="I5995" s="7">
        <f ca="1">IF($F5995=1,OFFSET(start_norps,LOLP!$D5995+(1-$C5995)*24,LOLP!$B5995)*H5995/G5995,0)</f>
        <v>7.1966261303685837</v>
      </c>
      <c r="J5995" s="7">
        <f ca="1">IF($F5995=1,OFFSET(start_33,LOLP!$D5995+(1-$C5995)*24,LOLP!$B5995)*H5995/G5995,0)</f>
        <v>0.77389901013939266</v>
      </c>
      <c r="K5995" s="7">
        <f ca="1">IF($F5995,OFFSET(start_40,LOLP!$D5995+(1-$C5995)*24,LOLP!$B5995),0)</f>
        <v>0</v>
      </c>
      <c r="L5995" s="7">
        <f ca="1">IF($F5995,OFFSET(start_50,LOLP!$D5995+(1-$C5995)*24,LOLP!$B5995),0)</f>
        <v>0</v>
      </c>
      <c r="M5995" s="25">
        <f t="shared" ca="1" si="653"/>
        <v>4.3337111917098091E-3</v>
      </c>
      <c r="N5995" s="25">
        <f t="shared" ca="1" si="654"/>
        <v>4.130440412557821E-4</v>
      </c>
      <c r="O5995" s="15" t="e">
        <f t="shared" ca="1" si="655"/>
        <v>#DIV/0!</v>
      </c>
      <c r="P5995" s="15" t="e">
        <f t="shared" ca="1" si="656"/>
        <v>#DIV/0!</v>
      </c>
    </row>
    <row r="5996" spans="1:16" x14ac:dyDescent="0.25">
      <c r="A5996" s="1">
        <f t="shared" si="657"/>
        <v>43350</v>
      </c>
      <c r="B5996" s="7">
        <f t="shared" si="652"/>
        <v>9</v>
      </c>
      <c r="C5996" s="4">
        <f>INDEX(Calendar!$E$3:$E$367,MATCH(LOLP!$A5996,Calendar!$B$3:$B$367,0))</f>
        <v>1</v>
      </c>
      <c r="D5996" s="2">
        <f t="shared" si="658"/>
        <v>17</v>
      </c>
      <c r="E5996" s="36">
        <v>38536</v>
      </c>
      <c r="F5996" s="7">
        <f>IFERROR(IF(INDEX('Temperature Data'!$AA$15:$AA$348,MATCH(LOLP!A5996,'Temperature Data'!$B$15:$B$348,0))&gt;IF(B5996=9,$G$2,LOLP!$F$2),1,0),0)</f>
        <v>1</v>
      </c>
      <c r="G5996" s="7">
        <f>SUMIFS(LOLP!$F$4:$F$8763,$C$4:$C$8763,$C5996,$B$4:$B$8763,$B5996,$D$4:$D$8763,$D5996)</f>
        <v>7</v>
      </c>
      <c r="H5996" s="7">
        <f>COUNTIFS(Calendar!$E$3:$E$367,LOLP!C5996,Calendar!$D$3:$D$367,LOLP!B5996)</f>
        <v>19</v>
      </c>
      <c r="I5996" s="7">
        <f ca="1">IF($F5996=1,OFFSET(start_norps,LOLP!$D5996+(1-$C5996)*24,LOLP!$B5996)*H5996/G5996,0)</f>
        <v>7.8253169850590263</v>
      </c>
      <c r="J5996" s="7">
        <f ca="1">IF($F5996=1,OFFSET(start_33,LOLP!$D5996+(1-$C5996)*24,LOLP!$B5996)*H5996/G5996,0)</f>
        <v>1.5683259802336498</v>
      </c>
      <c r="K5996" s="7">
        <f ca="1">IF($F5996,OFFSET(start_40,LOLP!$D5996+(1-$C5996)*24,LOLP!$B5996),0)</f>
        <v>0</v>
      </c>
      <c r="L5996" s="7">
        <f ca="1">IF($F5996,OFFSET(start_50,LOLP!$D5996+(1-$C5996)*24,LOLP!$B5996),0)</f>
        <v>0</v>
      </c>
      <c r="M5996" s="25">
        <f t="shared" ca="1" si="653"/>
        <v>4.7123003449798893E-3</v>
      </c>
      <c r="N5996" s="25">
        <f t="shared" ca="1" si="654"/>
        <v>8.3704422979616517E-4</v>
      </c>
      <c r="O5996" s="15" t="e">
        <f t="shared" ca="1" si="655"/>
        <v>#DIV/0!</v>
      </c>
      <c r="P5996" s="15" t="e">
        <f t="shared" ca="1" si="656"/>
        <v>#DIV/0!</v>
      </c>
    </row>
    <row r="5997" spans="1:16" x14ac:dyDescent="0.25">
      <c r="A5997" s="1">
        <f t="shared" si="657"/>
        <v>43350</v>
      </c>
      <c r="B5997" s="7">
        <f t="shared" si="652"/>
        <v>9</v>
      </c>
      <c r="C5997" s="4">
        <f>INDEX(Calendar!$E$3:$E$367,MATCH(LOLP!$A5997,Calendar!$B$3:$B$367,0))</f>
        <v>1</v>
      </c>
      <c r="D5997" s="2">
        <f t="shared" si="658"/>
        <v>18</v>
      </c>
      <c r="E5997" s="36">
        <v>37624</v>
      </c>
      <c r="F5997" s="7">
        <f>IFERROR(IF(INDEX('Temperature Data'!$AA$15:$AA$348,MATCH(LOLP!A5997,'Temperature Data'!$B$15:$B$348,0))&gt;IF(B5997=9,$G$2,LOLP!$F$2),1,0),0)</f>
        <v>1</v>
      </c>
      <c r="G5997" s="7">
        <f>SUMIFS(LOLP!$F$4:$F$8763,$C$4:$C$8763,$C5997,$B$4:$B$8763,$B5997,$D$4:$D$8763,$D5997)</f>
        <v>7</v>
      </c>
      <c r="H5997" s="7">
        <f>COUNTIFS(Calendar!$E$3:$E$367,LOLP!C5997,Calendar!$D$3:$D$367,LOLP!B5997)</f>
        <v>19</v>
      </c>
      <c r="I5997" s="7">
        <f ca="1">IF($F5997=1,OFFSET(start_norps,LOLP!$D5997+(1-$C5997)*24,LOLP!$B5997)*H5997/G5997,0)</f>
        <v>44.485619099368726</v>
      </c>
      <c r="J5997" s="7">
        <f ca="1">IF($F5997=1,OFFSET(start_33,LOLP!$D5997+(1-$C5997)*24,LOLP!$B5997)*H5997/G5997,0)</f>
        <v>58.051825466337327</v>
      </c>
      <c r="K5997" s="7">
        <f ca="1">IF($F5997,OFFSET(start_40,LOLP!$D5997+(1-$C5997)*24,LOLP!$B5997),0)</f>
        <v>0</v>
      </c>
      <c r="L5997" s="7">
        <f ca="1">IF($F5997,OFFSET(start_50,LOLP!$D5997+(1-$C5997)*24,LOLP!$B5997),0)</f>
        <v>0</v>
      </c>
      <c r="M5997" s="25">
        <f t="shared" ca="1" si="653"/>
        <v>2.6788639824923074E-2</v>
      </c>
      <c r="N5997" s="25">
        <f t="shared" ca="1" si="654"/>
        <v>3.098331988895095E-2</v>
      </c>
      <c r="O5997" s="15" t="e">
        <f t="shared" ca="1" si="655"/>
        <v>#DIV/0!</v>
      </c>
      <c r="P5997" s="15" t="e">
        <f t="shared" ca="1" si="656"/>
        <v>#DIV/0!</v>
      </c>
    </row>
    <row r="5998" spans="1:16" x14ac:dyDescent="0.25">
      <c r="A5998" s="1">
        <f t="shared" si="657"/>
        <v>43350</v>
      </c>
      <c r="B5998" s="7">
        <f t="shared" si="652"/>
        <v>9</v>
      </c>
      <c r="C5998" s="4">
        <f>INDEX(Calendar!$E$3:$E$367,MATCH(LOLP!$A5998,Calendar!$B$3:$B$367,0))</f>
        <v>1</v>
      </c>
      <c r="D5998" s="2">
        <f t="shared" si="658"/>
        <v>19</v>
      </c>
      <c r="E5998" s="36">
        <v>36621</v>
      </c>
      <c r="F5998" s="7">
        <f>IFERROR(IF(INDEX('Temperature Data'!$AA$15:$AA$348,MATCH(LOLP!A5998,'Temperature Data'!$B$15:$B$348,0))&gt;IF(B5998=9,$G$2,LOLP!$F$2),1,0),0)</f>
        <v>1</v>
      </c>
      <c r="G5998" s="7">
        <f>SUMIFS(LOLP!$F$4:$F$8763,$C$4:$C$8763,$C5998,$B$4:$B$8763,$B5998,$D$4:$D$8763,$D5998)</f>
        <v>7</v>
      </c>
      <c r="H5998" s="7">
        <f>COUNTIFS(Calendar!$E$3:$E$367,LOLP!C5998,Calendar!$D$3:$D$367,LOLP!B5998)</f>
        <v>19</v>
      </c>
      <c r="I5998" s="7">
        <f ca="1">IF($F5998=1,OFFSET(start_norps,LOLP!$D5998+(1-$C5998)*24,LOLP!$B5998)*H5998/G5998,0)</f>
        <v>26.81783039544462</v>
      </c>
      <c r="J5998" s="7">
        <f ca="1">IF($F5998=1,OFFSET(start_33,LOLP!$D5998+(1-$C5998)*24,LOLP!$B5998)*H5998/G5998,0)</f>
        <v>48.42353624521602</v>
      </c>
      <c r="K5998" s="7">
        <f ca="1">IF($F5998,OFFSET(start_40,LOLP!$D5998+(1-$C5998)*24,LOLP!$B5998),0)</f>
        <v>0</v>
      </c>
      <c r="L5998" s="7">
        <f ca="1">IF($F5998,OFFSET(start_50,LOLP!$D5998+(1-$C5998)*24,LOLP!$B5998),0)</f>
        <v>0</v>
      </c>
      <c r="M5998" s="25">
        <f t="shared" ca="1" si="653"/>
        <v>1.6149335760500521E-2</v>
      </c>
      <c r="N5998" s="25">
        <f t="shared" ca="1" si="654"/>
        <v>2.5844526017700074E-2</v>
      </c>
      <c r="O5998" s="15" t="e">
        <f t="shared" ca="1" si="655"/>
        <v>#DIV/0!</v>
      </c>
      <c r="P5998" s="15" t="e">
        <f t="shared" ca="1" si="656"/>
        <v>#DIV/0!</v>
      </c>
    </row>
    <row r="5999" spans="1:16" x14ac:dyDescent="0.25">
      <c r="A5999" s="1">
        <f t="shared" si="657"/>
        <v>43350</v>
      </c>
      <c r="B5999" s="7">
        <f t="shared" si="652"/>
        <v>9</v>
      </c>
      <c r="C5999" s="4">
        <f>INDEX(Calendar!$E$3:$E$367,MATCH(LOLP!$A5999,Calendar!$B$3:$B$367,0))</f>
        <v>1</v>
      </c>
      <c r="D5999" s="2">
        <f t="shared" si="658"/>
        <v>20</v>
      </c>
      <c r="E5999" s="36">
        <v>35346</v>
      </c>
      <c r="F5999" s="7">
        <f>IFERROR(IF(INDEX('Temperature Data'!$AA$15:$AA$348,MATCH(LOLP!A5999,'Temperature Data'!$B$15:$B$348,0))&gt;IF(B5999=9,$G$2,LOLP!$F$2),1,0),0)</f>
        <v>1</v>
      </c>
      <c r="G5999" s="7">
        <f>SUMIFS(LOLP!$F$4:$F$8763,$C$4:$C$8763,$C5999,$B$4:$B$8763,$B5999,$D$4:$D$8763,$D5999)</f>
        <v>7</v>
      </c>
      <c r="H5999" s="7">
        <f>COUNTIFS(Calendar!$E$3:$E$367,LOLP!C5999,Calendar!$D$3:$D$367,LOLP!B5999)</f>
        <v>19</v>
      </c>
      <c r="I5999" s="7">
        <f ca="1">IF($F5999=1,OFFSET(start_norps,LOLP!$D5999+(1-$C5999)*24,LOLP!$B5999)*H5999/G5999,0)</f>
        <v>5.0582948313231508</v>
      </c>
      <c r="J5999" s="7">
        <f ca="1">IF($F5999=1,OFFSET(start_33,LOLP!$D5999+(1-$C5999)*24,LOLP!$B5999)*H5999/G5999,0)</f>
        <v>10.41941642479053</v>
      </c>
      <c r="K5999" s="7">
        <f ca="1">IF($F5999,OFFSET(start_40,LOLP!$D5999+(1-$C5999)*24,LOLP!$B5999),0)</f>
        <v>0</v>
      </c>
      <c r="L5999" s="7">
        <f ca="1">IF($F5999,OFFSET(start_50,LOLP!$D5999+(1-$C5999)*24,LOLP!$B5999),0)</f>
        <v>0</v>
      </c>
      <c r="M5999" s="25">
        <f t="shared" ca="1" si="653"/>
        <v>3.0460369240204368E-3</v>
      </c>
      <c r="N5999" s="25">
        <f t="shared" ca="1" si="654"/>
        <v>5.5610329141617407E-3</v>
      </c>
      <c r="O5999" s="15" t="e">
        <f t="shared" ca="1" si="655"/>
        <v>#DIV/0!</v>
      </c>
      <c r="P5999" s="15" t="e">
        <f t="shared" ca="1" si="656"/>
        <v>#DIV/0!</v>
      </c>
    </row>
    <row r="6000" spans="1:16" x14ac:dyDescent="0.25">
      <c r="A6000" s="1">
        <f t="shared" si="657"/>
        <v>43350</v>
      </c>
      <c r="B6000" s="7">
        <f t="shared" si="652"/>
        <v>9</v>
      </c>
      <c r="C6000" s="4">
        <f>INDEX(Calendar!$E$3:$E$367,MATCH(LOLP!$A6000,Calendar!$B$3:$B$367,0))</f>
        <v>1</v>
      </c>
      <c r="D6000" s="2">
        <f t="shared" si="658"/>
        <v>21</v>
      </c>
      <c r="E6000" s="36">
        <v>33063</v>
      </c>
      <c r="F6000" s="7">
        <f>IFERROR(IF(INDEX('Temperature Data'!$AA$15:$AA$348,MATCH(LOLP!A6000,'Temperature Data'!$B$15:$B$348,0))&gt;IF(B6000=9,$G$2,LOLP!$F$2),1,0),0)</f>
        <v>1</v>
      </c>
      <c r="G6000" s="7">
        <f>SUMIFS(LOLP!$F$4:$F$8763,$C$4:$C$8763,$C6000,$B$4:$B$8763,$B6000,$D$4:$D$8763,$D6000)</f>
        <v>7</v>
      </c>
      <c r="H6000" s="7">
        <f>COUNTIFS(Calendar!$E$3:$E$367,LOLP!C6000,Calendar!$D$3:$D$367,LOLP!B6000)</f>
        <v>19</v>
      </c>
      <c r="I6000" s="7">
        <f ca="1">IF($F6000=1,OFFSET(start_norps,LOLP!$D6000+(1-$C6000)*24,LOLP!$B6000)*H6000/G6000,0)</f>
        <v>2.0959966182358104E-2</v>
      </c>
      <c r="J6000" s="7">
        <f ca="1">IF($F6000=1,OFFSET(start_33,LOLP!$D6000+(1-$C6000)*24,LOLP!$B6000)*H6000/G6000,0)</f>
        <v>7.8670401851556868E-2</v>
      </c>
      <c r="K6000" s="7">
        <f ca="1">IF($F6000,OFFSET(start_40,LOLP!$D6000+(1-$C6000)*24,LOLP!$B6000),0)</f>
        <v>0</v>
      </c>
      <c r="L6000" s="7">
        <f ca="1">IF($F6000,OFFSET(start_50,LOLP!$D6000+(1-$C6000)*24,LOLP!$B6000),0)</f>
        <v>0</v>
      </c>
      <c r="M6000" s="25">
        <f t="shared" ca="1" si="653"/>
        <v>1.2621808938919027E-5</v>
      </c>
      <c r="N6000" s="25">
        <f t="shared" ca="1" si="654"/>
        <v>4.1987830818042547E-5</v>
      </c>
      <c r="O6000" s="15" t="e">
        <f t="shared" ca="1" si="655"/>
        <v>#DIV/0!</v>
      </c>
      <c r="P6000" s="15" t="e">
        <f t="shared" ca="1" si="656"/>
        <v>#DIV/0!</v>
      </c>
    </row>
    <row r="6001" spans="1:19" x14ac:dyDescent="0.25">
      <c r="A6001" s="1">
        <f t="shared" si="657"/>
        <v>43350</v>
      </c>
      <c r="B6001" s="7">
        <f t="shared" si="652"/>
        <v>9</v>
      </c>
      <c r="C6001" s="4">
        <f>INDEX(Calendar!$E$3:$E$367,MATCH(LOLP!$A6001,Calendar!$B$3:$B$367,0))</f>
        <v>1</v>
      </c>
      <c r="D6001" s="2">
        <f t="shared" si="658"/>
        <v>22</v>
      </c>
      <c r="E6001" s="36">
        <v>30471</v>
      </c>
      <c r="F6001" s="7">
        <f>IFERROR(IF(INDEX('Temperature Data'!$AA$15:$AA$348,MATCH(LOLP!A6001,'Temperature Data'!$B$15:$B$348,0))&gt;IF(B6001=9,$G$2,LOLP!$F$2),1,0),0)</f>
        <v>1</v>
      </c>
      <c r="G6001" s="7">
        <f>SUMIFS(LOLP!$F$4:$F$8763,$C$4:$C$8763,$C6001,$B$4:$B$8763,$B6001,$D$4:$D$8763,$D6001)</f>
        <v>7</v>
      </c>
      <c r="H6001" s="7">
        <f>COUNTIFS(Calendar!$E$3:$E$367,LOLP!C6001,Calendar!$D$3:$D$367,LOLP!B6001)</f>
        <v>19</v>
      </c>
      <c r="I6001" s="7">
        <f ca="1">IF($F6001=1,OFFSET(start_norps,LOLP!$D6001+(1-$C6001)*24,LOLP!$B6001)*H6001/G6001,0)</f>
        <v>8.3246989036946117E-7</v>
      </c>
      <c r="J6001" s="7">
        <f ca="1">IF($F6001=1,OFFSET(start_33,LOLP!$D6001+(1-$C6001)*24,LOLP!$B6001)*H6001/G6001,0)</f>
        <v>8.4186908448492037E-6</v>
      </c>
      <c r="K6001" s="7">
        <f ca="1">IF($F6001,OFFSET(start_40,LOLP!$D6001+(1-$C6001)*24,LOLP!$B6001),0)</f>
        <v>0</v>
      </c>
      <c r="L6001" s="7">
        <f ca="1">IF($F6001,OFFSET(start_50,LOLP!$D6001+(1-$C6001)*24,LOLP!$B6001),0)</f>
        <v>0</v>
      </c>
      <c r="M6001" s="25">
        <f t="shared" ca="1" si="653"/>
        <v>5.013021401003083E-10</v>
      </c>
      <c r="N6001" s="25">
        <f t="shared" ca="1" si="654"/>
        <v>4.4932091178321179E-9</v>
      </c>
      <c r="O6001" s="15" t="e">
        <f t="shared" ca="1" si="655"/>
        <v>#DIV/0!</v>
      </c>
      <c r="P6001" s="15" t="e">
        <f t="shared" ca="1" si="656"/>
        <v>#DIV/0!</v>
      </c>
    </row>
    <row r="6002" spans="1:19" x14ac:dyDescent="0.25">
      <c r="A6002" s="1">
        <f t="shared" si="657"/>
        <v>43350</v>
      </c>
      <c r="B6002" s="7">
        <f t="shared" si="652"/>
        <v>9</v>
      </c>
      <c r="C6002" s="4">
        <f>INDEX(Calendar!$E$3:$E$367,MATCH(LOLP!$A6002,Calendar!$B$3:$B$367,0))</f>
        <v>1</v>
      </c>
      <c r="D6002" s="2">
        <f t="shared" si="658"/>
        <v>23</v>
      </c>
      <c r="E6002" s="36">
        <v>28136</v>
      </c>
      <c r="F6002" s="7">
        <f>IFERROR(IF(INDEX('Temperature Data'!$AA$15:$AA$348,MATCH(LOLP!A6002,'Temperature Data'!$B$15:$B$348,0))&gt;IF(B6002=9,$G$2,LOLP!$F$2),1,0),0)</f>
        <v>1</v>
      </c>
      <c r="G6002" s="7">
        <f>SUMIFS(LOLP!$F$4:$F$8763,$C$4:$C$8763,$C6002,$B$4:$B$8763,$B6002,$D$4:$D$8763,$D6002)</f>
        <v>7</v>
      </c>
      <c r="H6002" s="7">
        <f>COUNTIFS(Calendar!$E$3:$E$367,LOLP!C6002,Calendar!$D$3:$D$367,LOLP!B6002)</f>
        <v>19</v>
      </c>
      <c r="I6002" s="7">
        <f ca="1">IF($F6002=1,OFFSET(start_norps,LOLP!$D6002+(1-$C6002)*24,LOLP!$B6002)*H6002/G6002,0)</f>
        <v>0</v>
      </c>
      <c r="J6002" s="7">
        <f ca="1">IF($F6002=1,OFFSET(start_33,LOLP!$D6002+(1-$C6002)*24,LOLP!$B6002)*H6002/G6002,0)</f>
        <v>0</v>
      </c>
      <c r="K6002" s="7">
        <f ca="1">IF($F6002,OFFSET(start_40,LOLP!$D6002+(1-$C6002)*24,LOLP!$B6002),0)</f>
        <v>0</v>
      </c>
      <c r="L6002" s="7">
        <f ca="1">IF($F6002,OFFSET(start_50,LOLP!$D6002+(1-$C6002)*24,LOLP!$B6002),0)</f>
        <v>0</v>
      </c>
      <c r="M6002" s="25">
        <f t="shared" ca="1" si="653"/>
        <v>0</v>
      </c>
      <c r="N6002" s="25">
        <f t="shared" ca="1" si="654"/>
        <v>0</v>
      </c>
      <c r="O6002" s="15" t="e">
        <f t="shared" ca="1" si="655"/>
        <v>#DIV/0!</v>
      </c>
      <c r="P6002" s="15" t="e">
        <f t="shared" ca="1" si="656"/>
        <v>#DIV/0!</v>
      </c>
    </row>
    <row r="6003" spans="1:19" x14ac:dyDescent="0.25">
      <c r="A6003" s="1">
        <f t="shared" si="657"/>
        <v>43350</v>
      </c>
      <c r="B6003" s="7">
        <f t="shared" si="652"/>
        <v>9</v>
      </c>
      <c r="C6003" s="4">
        <f>INDEX(Calendar!$E$3:$E$367,MATCH(LOLP!$A6003,Calendar!$B$3:$B$367,0))</f>
        <v>1</v>
      </c>
      <c r="D6003" s="2">
        <f t="shared" si="658"/>
        <v>24</v>
      </c>
      <c r="E6003" s="36">
        <v>26485</v>
      </c>
      <c r="F6003" s="7">
        <f>IFERROR(IF(INDEX('Temperature Data'!$AA$15:$AA$348,MATCH(LOLP!A6003,'Temperature Data'!$B$15:$B$348,0))&gt;IF(B6003=9,$G$2,LOLP!$F$2),1,0),0)</f>
        <v>1</v>
      </c>
      <c r="G6003" s="7">
        <f>SUMIFS(LOLP!$F$4:$F$8763,$C$4:$C$8763,$C6003,$B$4:$B$8763,$B6003,$D$4:$D$8763,$D6003)</f>
        <v>7</v>
      </c>
      <c r="H6003" s="7">
        <f>COUNTIFS(Calendar!$E$3:$E$367,LOLP!C6003,Calendar!$D$3:$D$367,LOLP!B6003)</f>
        <v>19</v>
      </c>
      <c r="I6003" s="7">
        <f ca="1">IF($F6003=1,OFFSET(start_norps,LOLP!$D6003+(1-$C6003)*24,LOLP!$B6003)*H6003/G6003,0)</f>
        <v>0</v>
      </c>
      <c r="J6003" s="7">
        <f ca="1">IF($F6003=1,OFFSET(start_33,LOLP!$D6003+(1-$C6003)*24,LOLP!$B6003)*H6003/G6003,0)</f>
        <v>0</v>
      </c>
      <c r="K6003" s="7">
        <f ca="1">IF($F6003,OFFSET(start_40,LOLP!$D6003+(1-$C6003)*24,LOLP!$B6003),0)</f>
        <v>0</v>
      </c>
      <c r="L6003" s="7">
        <f ca="1">IF($F6003,OFFSET(start_50,LOLP!$D6003+(1-$C6003)*24,LOLP!$B6003),0)</f>
        <v>0</v>
      </c>
      <c r="M6003" s="25">
        <f t="shared" ca="1" si="653"/>
        <v>0</v>
      </c>
      <c r="N6003" s="25">
        <f t="shared" ca="1" si="654"/>
        <v>0</v>
      </c>
      <c r="O6003" s="15" t="e">
        <f t="shared" ca="1" si="655"/>
        <v>#DIV/0!</v>
      </c>
      <c r="P6003" s="15" t="e">
        <f t="shared" ca="1" si="656"/>
        <v>#DIV/0!</v>
      </c>
    </row>
    <row r="6004" spans="1:19" x14ac:dyDescent="0.25">
      <c r="A6004" s="1">
        <f t="shared" si="657"/>
        <v>43351</v>
      </c>
      <c r="B6004" s="7">
        <f t="shared" si="652"/>
        <v>9</v>
      </c>
      <c r="C6004" s="4">
        <f>INDEX(Calendar!$E$3:$E$367,MATCH(LOLP!$A6004,Calendar!$B$3:$B$367,0))</f>
        <v>0</v>
      </c>
      <c r="D6004" s="2">
        <f t="shared" si="658"/>
        <v>1</v>
      </c>
      <c r="E6004" s="36">
        <v>25225</v>
      </c>
      <c r="F6004" s="7">
        <f>IFERROR(IF(INDEX('Temperature Data'!$AA$15:$AA$348,MATCH(LOLP!A6004,'Temperature Data'!$B$15:$B$348,0))&gt;IF(B6004=9,$G$2,LOLP!$F$2),1,0),0)</f>
        <v>1</v>
      </c>
      <c r="G6004" s="7">
        <f>SUMIFS(LOLP!$F$4:$F$8763,$C$4:$C$8763,$C6004,$B$4:$B$8763,$B6004,$D$4:$D$8763,$D6004)</f>
        <v>4</v>
      </c>
      <c r="H6004" s="7">
        <f>COUNTIFS(Calendar!$E$3:$E$367,LOLP!C6004,Calendar!$D$3:$D$367,LOLP!B6004)</f>
        <v>11</v>
      </c>
      <c r="I6004" s="7">
        <f ca="1">IF($F6004=1,OFFSET(start_norps,LOLP!$D6004+(1-$C6004)*24,LOLP!$B6004)*H6004/G6004,0)</f>
        <v>0</v>
      </c>
      <c r="J6004" s="7">
        <f ca="1">IF($F6004=1,OFFSET(start_33,LOLP!$D6004+(1-$C6004)*24,LOLP!$B6004)*H6004/G6004,0)</f>
        <v>0</v>
      </c>
      <c r="K6004" s="7">
        <f ca="1">IF($F6004,OFFSET(start_40,LOLP!$D6004+(1-$C6004)*24,LOLP!$B6004),0)</f>
        <v>0</v>
      </c>
      <c r="L6004" s="7">
        <f ca="1">IF($F6004,OFFSET(start_50,LOLP!$D6004+(1-$C6004)*24,LOLP!$B6004),0)</f>
        <v>0</v>
      </c>
      <c r="M6004" s="25">
        <f t="shared" ca="1" si="653"/>
        <v>0</v>
      </c>
      <c r="N6004" s="25">
        <f t="shared" ca="1" si="654"/>
        <v>0</v>
      </c>
      <c r="O6004" s="15" t="e">
        <f t="shared" ca="1" si="655"/>
        <v>#DIV/0!</v>
      </c>
      <c r="P6004" s="15" t="e">
        <f t="shared" ca="1" si="656"/>
        <v>#DIV/0!</v>
      </c>
    </row>
    <row r="6005" spans="1:19" x14ac:dyDescent="0.25">
      <c r="A6005" s="1">
        <f t="shared" si="657"/>
        <v>43351</v>
      </c>
      <c r="B6005" s="7">
        <f t="shared" si="652"/>
        <v>9</v>
      </c>
      <c r="C6005" s="4">
        <f>INDEX(Calendar!$E$3:$E$367,MATCH(LOLP!$A6005,Calendar!$B$3:$B$367,0))</f>
        <v>0</v>
      </c>
      <c r="D6005" s="2">
        <f t="shared" si="658"/>
        <v>2</v>
      </c>
      <c r="E6005" s="36">
        <v>24151</v>
      </c>
      <c r="F6005" s="7">
        <f>IFERROR(IF(INDEX('Temperature Data'!$AA$15:$AA$348,MATCH(LOLP!A6005,'Temperature Data'!$B$15:$B$348,0))&gt;IF(B6005=9,$G$2,LOLP!$F$2),1,0),0)</f>
        <v>1</v>
      </c>
      <c r="G6005" s="7">
        <f>SUMIFS(LOLP!$F$4:$F$8763,$C$4:$C$8763,$C6005,$B$4:$B$8763,$B6005,$D$4:$D$8763,$D6005)</f>
        <v>4</v>
      </c>
      <c r="H6005" s="7">
        <f>COUNTIFS(Calendar!$E$3:$E$367,LOLP!C6005,Calendar!$D$3:$D$367,LOLP!B6005)</f>
        <v>11</v>
      </c>
      <c r="I6005" s="7">
        <f ca="1">IF($F6005=1,OFFSET(start_norps,LOLP!$D6005+(1-$C6005)*24,LOLP!$B6005)*H6005/G6005,0)</f>
        <v>0</v>
      </c>
      <c r="J6005" s="7">
        <f ca="1">IF($F6005=1,OFFSET(start_33,LOLP!$D6005+(1-$C6005)*24,LOLP!$B6005)*H6005/G6005,0)</f>
        <v>0</v>
      </c>
      <c r="K6005" s="7">
        <f ca="1">IF($F6005,OFFSET(start_40,LOLP!$D6005+(1-$C6005)*24,LOLP!$B6005),0)</f>
        <v>0</v>
      </c>
      <c r="L6005" s="7">
        <f ca="1">IF($F6005,OFFSET(start_50,LOLP!$D6005+(1-$C6005)*24,LOLP!$B6005),0)</f>
        <v>0</v>
      </c>
      <c r="M6005" s="25">
        <f t="shared" ca="1" si="653"/>
        <v>0</v>
      </c>
      <c r="N6005" s="25">
        <f t="shared" ca="1" si="654"/>
        <v>0</v>
      </c>
      <c r="O6005" s="15" t="e">
        <f t="shared" ca="1" si="655"/>
        <v>#DIV/0!</v>
      </c>
      <c r="P6005" s="15" t="e">
        <f t="shared" ca="1" si="656"/>
        <v>#DIV/0!</v>
      </c>
    </row>
    <row r="6006" spans="1:19" x14ac:dyDescent="0.25">
      <c r="A6006" s="1">
        <f t="shared" si="657"/>
        <v>43351</v>
      </c>
      <c r="B6006" s="7">
        <f t="shared" si="652"/>
        <v>9</v>
      </c>
      <c r="C6006" s="4">
        <f>INDEX(Calendar!$E$3:$E$367,MATCH(LOLP!$A6006,Calendar!$B$3:$B$367,0))</f>
        <v>0</v>
      </c>
      <c r="D6006" s="2">
        <f t="shared" si="658"/>
        <v>3</v>
      </c>
      <c r="E6006" s="36">
        <v>23432</v>
      </c>
      <c r="F6006" s="7">
        <f>IFERROR(IF(INDEX('Temperature Data'!$AA$15:$AA$348,MATCH(LOLP!A6006,'Temperature Data'!$B$15:$B$348,0))&gt;IF(B6006=9,$G$2,LOLP!$F$2),1,0),0)</f>
        <v>1</v>
      </c>
      <c r="G6006" s="7">
        <f>SUMIFS(LOLP!$F$4:$F$8763,$C$4:$C$8763,$C6006,$B$4:$B$8763,$B6006,$D$4:$D$8763,$D6006)</f>
        <v>4</v>
      </c>
      <c r="H6006" s="7">
        <f>COUNTIFS(Calendar!$E$3:$E$367,LOLP!C6006,Calendar!$D$3:$D$367,LOLP!B6006)</f>
        <v>11</v>
      </c>
      <c r="I6006" s="7">
        <f ca="1">IF($F6006=1,OFFSET(start_norps,LOLP!$D6006+(1-$C6006)*24,LOLP!$B6006)*H6006/G6006,0)</f>
        <v>0</v>
      </c>
      <c r="J6006" s="7">
        <f ca="1">IF($F6006=1,OFFSET(start_33,LOLP!$D6006+(1-$C6006)*24,LOLP!$B6006)*H6006/G6006,0)</f>
        <v>0</v>
      </c>
      <c r="K6006" s="7">
        <f ca="1">IF($F6006,OFFSET(start_40,LOLP!$D6006+(1-$C6006)*24,LOLP!$B6006),0)</f>
        <v>0</v>
      </c>
      <c r="L6006" s="7">
        <f ca="1">IF($F6006,OFFSET(start_50,LOLP!$D6006+(1-$C6006)*24,LOLP!$B6006),0)</f>
        <v>0</v>
      </c>
      <c r="M6006" s="25">
        <f t="shared" ca="1" si="653"/>
        <v>0</v>
      </c>
      <c r="N6006" s="25">
        <f t="shared" ca="1" si="654"/>
        <v>0</v>
      </c>
      <c r="O6006" s="15" t="e">
        <f t="shared" ca="1" si="655"/>
        <v>#DIV/0!</v>
      </c>
      <c r="P6006" s="15" t="e">
        <f t="shared" ca="1" si="656"/>
        <v>#DIV/0!</v>
      </c>
    </row>
    <row r="6007" spans="1:19" x14ac:dyDescent="0.25">
      <c r="A6007" s="1">
        <f t="shared" si="657"/>
        <v>43351</v>
      </c>
      <c r="B6007" s="7">
        <f t="shared" si="652"/>
        <v>9</v>
      </c>
      <c r="C6007" s="4">
        <f>INDEX(Calendar!$E$3:$E$367,MATCH(LOLP!$A6007,Calendar!$B$3:$B$367,0))</f>
        <v>0</v>
      </c>
      <c r="D6007" s="2">
        <f t="shared" si="658"/>
        <v>4</v>
      </c>
      <c r="E6007" s="36">
        <v>23260</v>
      </c>
      <c r="F6007" s="7">
        <f>IFERROR(IF(INDEX('Temperature Data'!$AA$15:$AA$348,MATCH(LOLP!A6007,'Temperature Data'!$B$15:$B$348,0))&gt;IF(B6007=9,$G$2,LOLP!$F$2),1,0),0)</f>
        <v>1</v>
      </c>
      <c r="G6007" s="7">
        <f>SUMIFS(LOLP!$F$4:$F$8763,$C$4:$C$8763,$C6007,$B$4:$B$8763,$B6007,$D$4:$D$8763,$D6007)</f>
        <v>4</v>
      </c>
      <c r="H6007" s="7">
        <f>COUNTIFS(Calendar!$E$3:$E$367,LOLP!C6007,Calendar!$D$3:$D$367,LOLP!B6007)</f>
        <v>11</v>
      </c>
      <c r="I6007" s="7">
        <f ca="1">IF($F6007=1,OFFSET(start_norps,LOLP!$D6007+(1-$C6007)*24,LOLP!$B6007)*H6007/G6007,0)</f>
        <v>0</v>
      </c>
      <c r="J6007" s="7">
        <f ca="1">IF($F6007=1,OFFSET(start_33,LOLP!$D6007+(1-$C6007)*24,LOLP!$B6007)*H6007/G6007,0)</f>
        <v>0</v>
      </c>
      <c r="K6007" s="7">
        <f ca="1">IF($F6007,OFFSET(start_40,LOLP!$D6007+(1-$C6007)*24,LOLP!$B6007),0)</f>
        <v>0</v>
      </c>
      <c r="L6007" s="7">
        <f ca="1">IF($F6007,OFFSET(start_50,LOLP!$D6007+(1-$C6007)*24,LOLP!$B6007),0)</f>
        <v>0</v>
      </c>
      <c r="M6007" s="25">
        <f t="shared" ca="1" si="653"/>
        <v>0</v>
      </c>
      <c r="N6007" s="25">
        <f t="shared" ca="1" si="654"/>
        <v>0</v>
      </c>
      <c r="O6007" s="15" t="e">
        <f t="shared" ca="1" si="655"/>
        <v>#DIV/0!</v>
      </c>
      <c r="P6007" s="15" t="e">
        <f t="shared" ca="1" si="656"/>
        <v>#DIV/0!</v>
      </c>
    </row>
    <row r="6008" spans="1:19" x14ac:dyDescent="0.25">
      <c r="A6008" s="1">
        <f t="shared" si="657"/>
        <v>43351</v>
      </c>
      <c r="B6008" s="7">
        <f t="shared" si="652"/>
        <v>9</v>
      </c>
      <c r="C6008" s="4">
        <f>INDEX(Calendar!$E$3:$E$367,MATCH(LOLP!$A6008,Calendar!$B$3:$B$367,0))</f>
        <v>0</v>
      </c>
      <c r="D6008" s="2">
        <f t="shared" si="658"/>
        <v>5</v>
      </c>
      <c r="E6008" s="36">
        <v>23629</v>
      </c>
      <c r="F6008" s="7">
        <f>IFERROR(IF(INDEX('Temperature Data'!$AA$15:$AA$348,MATCH(LOLP!A6008,'Temperature Data'!$B$15:$B$348,0))&gt;IF(B6008=9,$G$2,LOLP!$F$2),1,0),0)</f>
        <v>1</v>
      </c>
      <c r="G6008" s="7">
        <f>SUMIFS(LOLP!$F$4:$F$8763,$C$4:$C$8763,$C6008,$B$4:$B$8763,$B6008,$D$4:$D$8763,$D6008)</f>
        <v>4</v>
      </c>
      <c r="H6008" s="7">
        <f>COUNTIFS(Calendar!$E$3:$E$367,LOLP!C6008,Calendar!$D$3:$D$367,LOLP!B6008)</f>
        <v>11</v>
      </c>
      <c r="I6008" s="7">
        <f ca="1">IF($F6008=1,OFFSET(start_norps,LOLP!$D6008+(1-$C6008)*24,LOLP!$B6008)*H6008/G6008,0)</f>
        <v>0</v>
      </c>
      <c r="J6008" s="7">
        <f ca="1">IF($F6008=1,OFFSET(start_33,LOLP!$D6008+(1-$C6008)*24,LOLP!$B6008)*H6008/G6008,0)</f>
        <v>0</v>
      </c>
      <c r="K6008" s="7">
        <f ca="1">IF($F6008,OFFSET(start_40,LOLP!$D6008+(1-$C6008)*24,LOLP!$B6008),0)</f>
        <v>0</v>
      </c>
      <c r="L6008" s="7">
        <f ca="1">IF($F6008,OFFSET(start_50,LOLP!$D6008+(1-$C6008)*24,LOLP!$B6008),0)</f>
        <v>0</v>
      </c>
      <c r="M6008" s="25">
        <f t="shared" ca="1" si="653"/>
        <v>0</v>
      </c>
      <c r="N6008" s="25">
        <f t="shared" ca="1" si="654"/>
        <v>0</v>
      </c>
      <c r="O6008" s="15" t="e">
        <f t="shared" ca="1" si="655"/>
        <v>#DIV/0!</v>
      </c>
      <c r="P6008" s="15" t="e">
        <f t="shared" ca="1" si="656"/>
        <v>#DIV/0!</v>
      </c>
    </row>
    <row r="6009" spans="1:19" x14ac:dyDescent="0.25">
      <c r="A6009" s="1">
        <f t="shared" si="657"/>
        <v>43351</v>
      </c>
      <c r="B6009" s="7">
        <f t="shared" si="652"/>
        <v>9</v>
      </c>
      <c r="C6009" s="4">
        <f>INDEX(Calendar!$E$3:$E$367,MATCH(LOLP!$A6009,Calendar!$B$3:$B$367,0))</f>
        <v>0</v>
      </c>
      <c r="D6009" s="2">
        <f t="shared" si="658"/>
        <v>6</v>
      </c>
      <c r="E6009" s="36">
        <v>24158</v>
      </c>
      <c r="F6009" s="7">
        <f>IFERROR(IF(INDEX('Temperature Data'!$AA$15:$AA$348,MATCH(LOLP!A6009,'Temperature Data'!$B$15:$B$348,0))&gt;IF(B6009=9,$G$2,LOLP!$F$2),1,0),0)</f>
        <v>1</v>
      </c>
      <c r="G6009" s="7">
        <f>SUMIFS(LOLP!$F$4:$F$8763,$C$4:$C$8763,$C6009,$B$4:$B$8763,$B6009,$D$4:$D$8763,$D6009)</f>
        <v>4</v>
      </c>
      <c r="H6009" s="7">
        <f>COUNTIFS(Calendar!$E$3:$E$367,LOLP!C6009,Calendar!$D$3:$D$367,LOLP!B6009)</f>
        <v>11</v>
      </c>
      <c r="I6009" s="7">
        <f ca="1">IF($F6009=1,OFFSET(start_norps,LOLP!$D6009+(1-$C6009)*24,LOLP!$B6009)*H6009/G6009,0)</f>
        <v>0</v>
      </c>
      <c r="J6009" s="7">
        <f ca="1">IF($F6009=1,OFFSET(start_33,LOLP!$D6009+(1-$C6009)*24,LOLP!$B6009)*H6009/G6009,0)</f>
        <v>0</v>
      </c>
      <c r="K6009" s="7">
        <f ca="1">IF($F6009,OFFSET(start_40,LOLP!$D6009+(1-$C6009)*24,LOLP!$B6009),0)</f>
        <v>0</v>
      </c>
      <c r="L6009" s="7">
        <f ca="1">IF($F6009,OFFSET(start_50,LOLP!$D6009+(1-$C6009)*24,LOLP!$B6009),0)</f>
        <v>0</v>
      </c>
      <c r="M6009" s="25">
        <f t="shared" ca="1" si="653"/>
        <v>0</v>
      </c>
      <c r="N6009" s="25">
        <f t="shared" ca="1" si="654"/>
        <v>0</v>
      </c>
      <c r="O6009" s="15" t="e">
        <f t="shared" ca="1" si="655"/>
        <v>#DIV/0!</v>
      </c>
      <c r="P6009" s="15" t="e">
        <f t="shared" ca="1" si="656"/>
        <v>#DIV/0!</v>
      </c>
    </row>
    <row r="6010" spans="1:19" x14ac:dyDescent="0.25">
      <c r="A6010" s="1">
        <f t="shared" si="657"/>
        <v>43351</v>
      </c>
      <c r="B6010" s="7">
        <f t="shared" si="652"/>
        <v>9</v>
      </c>
      <c r="C6010" s="4">
        <f>INDEX(Calendar!$E$3:$E$367,MATCH(LOLP!$A6010,Calendar!$B$3:$B$367,0))</f>
        <v>0</v>
      </c>
      <c r="D6010" s="2">
        <f t="shared" si="658"/>
        <v>7</v>
      </c>
      <c r="E6010" s="36">
        <v>24575</v>
      </c>
      <c r="F6010" s="7">
        <f>IFERROR(IF(INDEX('Temperature Data'!$AA$15:$AA$348,MATCH(LOLP!A6010,'Temperature Data'!$B$15:$B$348,0))&gt;IF(B6010=9,$G$2,LOLP!$F$2),1,0),0)</f>
        <v>1</v>
      </c>
      <c r="G6010" s="7">
        <f>SUMIFS(LOLP!$F$4:$F$8763,$C$4:$C$8763,$C6010,$B$4:$B$8763,$B6010,$D$4:$D$8763,$D6010)</f>
        <v>4</v>
      </c>
      <c r="H6010" s="7">
        <f>COUNTIFS(Calendar!$E$3:$E$367,LOLP!C6010,Calendar!$D$3:$D$367,LOLP!B6010)</f>
        <v>11</v>
      </c>
      <c r="I6010" s="7">
        <f ca="1">IF($F6010=1,OFFSET(start_norps,LOLP!$D6010+(1-$C6010)*24,LOLP!$B6010)*H6010/G6010,0)</f>
        <v>0</v>
      </c>
      <c r="J6010" s="7">
        <f ca="1">IF($F6010=1,OFFSET(start_33,LOLP!$D6010+(1-$C6010)*24,LOLP!$B6010)*H6010/G6010,0)</f>
        <v>0</v>
      </c>
      <c r="K6010" s="7">
        <f ca="1">IF($F6010,OFFSET(start_40,LOLP!$D6010+(1-$C6010)*24,LOLP!$B6010),0)</f>
        <v>0</v>
      </c>
      <c r="L6010" s="7">
        <f ca="1">IF($F6010,OFFSET(start_50,LOLP!$D6010+(1-$C6010)*24,LOLP!$B6010),0)</f>
        <v>0</v>
      </c>
      <c r="M6010" s="25">
        <f t="shared" ca="1" si="653"/>
        <v>0</v>
      </c>
      <c r="N6010" s="25">
        <f t="shared" ca="1" si="654"/>
        <v>0</v>
      </c>
      <c r="O6010" s="15" t="e">
        <f t="shared" ca="1" si="655"/>
        <v>#DIV/0!</v>
      </c>
      <c r="P6010" s="15" t="e">
        <f t="shared" ca="1" si="656"/>
        <v>#DIV/0!</v>
      </c>
    </row>
    <row r="6011" spans="1:19" x14ac:dyDescent="0.25">
      <c r="A6011" s="1">
        <f t="shared" si="657"/>
        <v>43351</v>
      </c>
      <c r="B6011" s="7">
        <f t="shared" si="652"/>
        <v>9</v>
      </c>
      <c r="C6011" s="4">
        <f>INDEX(Calendar!$E$3:$E$367,MATCH(LOLP!$A6011,Calendar!$B$3:$B$367,0))</f>
        <v>0</v>
      </c>
      <c r="D6011" s="2">
        <f t="shared" si="658"/>
        <v>8</v>
      </c>
      <c r="E6011" s="36">
        <v>25437</v>
      </c>
      <c r="F6011" s="7">
        <f>IFERROR(IF(INDEX('Temperature Data'!$AA$15:$AA$348,MATCH(LOLP!A6011,'Temperature Data'!$B$15:$B$348,0))&gt;IF(B6011=9,$G$2,LOLP!$F$2),1,0),0)</f>
        <v>1</v>
      </c>
      <c r="G6011" s="7">
        <f>SUMIFS(LOLP!$F$4:$F$8763,$C$4:$C$8763,$C6011,$B$4:$B$8763,$B6011,$D$4:$D$8763,$D6011)</f>
        <v>4</v>
      </c>
      <c r="H6011" s="7">
        <f>COUNTIFS(Calendar!$E$3:$E$367,LOLP!C6011,Calendar!$D$3:$D$367,LOLP!B6011)</f>
        <v>11</v>
      </c>
      <c r="I6011" s="7">
        <f ca="1">IF($F6011=1,OFFSET(start_norps,LOLP!$D6011+(1-$C6011)*24,LOLP!$B6011)*H6011/G6011,0)</f>
        <v>0</v>
      </c>
      <c r="J6011" s="7">
        <f ca="1">IF($F6011=1,OFFSET(start_33,LOLP!$D6011+(1-$C6011)*24,LOLP!$B6011)*H6011/G6011,0)</f>
        <v>0</v>
      </c>
      <c r="K6011" s="7">
        <f ca="1">IF($F6011,OFFSET(start_40,LOLP!$D6011+(1-$C6011)*24,LOLP!$B6011),0)</f>
        <v>0</v>
      </c>
      <c r="L6011" s="7">
        <f ca="1">IF($F6011,OFFSET(start_50,LOLP!$D6011+(1-$C6011)*24,LOLP!$B6011),0)</f>
        <v>0</v>
      </c>
      <c r="M6011" s="25">
        <f t="shared" ca="1" si="653"/>
        <v>0</v>
      </c>
      <c r="N6011" s="25">
        <f t="shared" ca="1" si="654"/>
        <v>0</v>
      </c>
      <c r="O6011" s="15" t="e">
        <f t="shared" ca="1" si="655"/>
        <v>#DIV/0!</v>
      </c>
      <c r="P6011" s="15" t="e">
        <f t="shared" ca="1" si="656"/>
        <v>#DIV/0!</v>
      </c>
    </row>
    <row r="6012" spans="1:19" x14ac:dyDescent="0.25">
      <c r="A6012" s="1">
        <f t="shared" si="657"/>
        <v>43351</v>
      </c>
      <c r="B6012" s="7">
        <f t="shared" si="652"/>
        <v>9</v>
      </c>
      <c r="C6012" s="4">
        <f>INDEX(Calendar!$E$3:$E$367,MATCH(LOLP!$A6012,Calendar!$B$3:$B$367,0))</f>
        <v>0</v>
      </c>
      <c r="D6012" s="2">
        <f t="shared" si="658"/>
        <v>9</v>
      </c>
      <c r="E6012" s="36">
        <v>26343</v>
      </c>
      <c r="F6012" s="7">
        <f>IFERROR(IF(INDEX('Temperature Data'!$AA$15:$AA$348,MATCH(LOLP!A6012,'Temperature Data'!$B$15:$B$348,0))&gt;IF(B6012=9,$G$2,LOLP!$F$2),1,0),0)</f>
        <v>1</v>
      </c>
      <c r="G6012" s="7">
        <f>SUMIFS(LOLP!$F$4:$F$8763,$C$4:$C$8763,$C6012,$B$4:$B$8763,$B6012,$D$4:$D$8763,$D6012)</f>
        <v>4</v>
      </c>
      <c r="H6012" s="7">
        <f>COUNTIFS(Calendar!$E$3:$E$367,LOLP!C6012,Calendar!$D$3:$D$367,LOLP!B6012)</f>
        <v>11</v>
      </c>
      <c r="I6012" s="7">
        <f ca="1">IF($F6012=1,OFFSET(start_norps,LOLP!$D6012+(1-$C6012)*24,LOLP!$B6012)*H6012/G6012,0)</f>
        <v>0</v>
      </c>
      <c r="J6012" s="7">
        <f ca="1">IF($F6012=1,OFFSET(start_33,LOLP!$D6012+(1-$C6012)*24,LOLP!$B6012)*H6012/G6012,0)</f>
        <v>0</v>
      </c>
      <c r="K6012" s="7">
        <f ca="1">IF($F6012,OFFSET(start_40,LOLP!$D6012+(1-$C6012)*24,LOLP!$B6012),0)</f>
        <v>0</v>
      </c>
      <c r="L6012" s="7">
        <f ca="1">IF($F6012,OFFSET(start_50,LOLP!$D6012+(1-$C6012)*24,LOLP!$B6012),0)</f>
        <v>0</v>
      </c>
      <c r="M6012" s="25">
        <f t="shared" ca="1" si="653"/>
        <v>0</v>
      </c>
      <c r="N6012" s="25">
        <f t="shared" ca="1" si="654"/>
        <v>0</v>
      </c>
      <c r="O6012" s="15" t="e">
        <f t="shared" ca="1" si="655"/>
        <v>#DIV/0!</v>
      </c>
      <c r="P6012" s="15" t="e">
        <f t="shared" ca="1" si="656"/>
        <v>#DIV/0!</v>
      </c>
    </row>
    <row r="6013" spans="1:19" x14ac:dyDescent="0.25">
      <c r="A6013" s="1">
        <f t="shared" si="657"/>
        <v>43351</v>
      </c>
      <c r="B6013" s="7">
        <f t="shared" si="652"/>
        <v>9</v>
      </c>
      <c r="C6013" s="4">
        <f>INDEX(Calendar!$E$3:$E$367,MATCH(LOLP!$A6013,Calendar!$B$3:$B$367,0))</f>
        <v>0</v>
      </c>
      <c r="D6013" s="2">
        <f t="shared" si="658"/>
        <v>10</v>
      </c>
      <c r="E6013" s="36">
        <v>27369</v>
      </c>
      <c r="F6013" s="7">
        <f>IFERROR(IF(INDEX('Temperature Data'!$AA$15:$AA$348,MATCH(LOLP!A6013,'Temperature Data'!$B$15:$B$348,0))&gt;IF(B6013=9,$G$2,LOLP!$F$2),1,0),0)</f>
        <v>1</v>
      </c>
      <c r="G6013" s="7">
        <f>SUMIFS(LOLP!$F$4:$F$8763,$C$4:$C$8763,$C6013,$B$4:$B$8763,$B6013,$D$4:$D$8763,$D6013)</f>
        <v>4</v>
      </c>
      <c r="H6013" s="7">
        <f>COUNTIFS(Calendar!$E$3:$E$367,LOLP!C6013,Calendar!$D$3:$D$367,LOLP!B6013)</f>
        <v>11</v>
      </c>
      <c r="I6013" s="7">
        <f ca="1">IF($F6013=1,OFFSET(start_norps,LOLP!$D6013+(1-$C6013)*24,LOLP!$B6013)*H6013/G6013,0)</f>
        <v>3.2357339105568952E-12</v>
      </c>
      <c r="J6013" s="7">
        <f ca="1">IF($F6013=1,OFFSET(start_33,LOLP!$D6013+(1-$C6013)*24,LOLP!$B6013)*H6013/G6013,0)</f>
        <v>0</v>
      </c>
      <c r="K6013" s="7">
        <f ca="1">IF($F6013,OFFSET(start_40,LOLP!$D6013+(1-$C6013)*24,LOLP!$B6013),0)</f>
        <v>0</v>
      </c>
      <c r="L6013" s="7">
        <f ca="1">IF($F6013,OFFSET(start_50,LOLP!$D6013+(1-$C6013)*24,LOLP!$B6013),0)</f>
        <v>0</v>
      </c>
      <c r="M6013" s="25">
        <f t="shared" ca="1" si="653"/>
        <v>1.9485153191996056E-15</v>
      </c>
      <c r="N6013" s="25">
        <f t="shared" ca="1" si="654"/>
        <v>0</v>
      </c>
      <c r="O6013" s="15" t="e">
        <f t="shared" ca="1" si="655"/>
        <v>#DIV/0!</v>
      </c>
      <c r="P6013" s="15" t="e">
        <f t="shared" ca="1" si="656"/>
        <v>#DIV/0!</v>
      </c>
    </row>
    <row r="6014" spans="1:19" x14ac:dyDescent="0.25">
      <c r="A6014" s="1">
        <f t="shared" si="657"/>
        <v>43351</v>
      </c>
      <c r="B6014" s="7">
        <f t="shared" si="652"/>
        <v>9</v>
      </c>
      <c r="C6014" s="4">
        <f>INDEX(Calendar!$E$3:$E$367,MATCH(LOLP!$A6014,Calendar!$B$3:$B$367,0))</f>
        <v>0</v>
      </c>
      <c r="D6014" s="2">
        <f t="shared" si="658"/>
        <v>11</v>
      </c>
      <c r="E6014" s="36">
        <v>28811</v>
      </c>
      <c r="F6014" s="7">
        <f>IFERROR(IF(INDEX('Temperature Data'!$AA$15:$AA$348,MATCH(LOLP!A6014,'Temperature Data'!$B$15:$B$348,0))&gt;IF(B6014=9,$G$2,LOLP!$F$2),1,0),0)</f>
        <v>1</v>
      </c>
      <c r="G6014" s="7">
        <f>SUMIFS(LOLP!$F$4:$F$8763,$C$4:$C$8763,$C6014,$B$4:$B$8763,$B6014,$D$4:$D$8763,$D6014)</f>
        <v>4</v>
      </c>
      <c r="H6014" s="7">
        <f>COUNTIFS(Calendar!$E$3:$E$367,LOLP!C6014,Calendar!$D$3:$D$367,LOLP!B6014)</f>
        <v>11</v>
      </c>
      <c r="I6014" s="7">
        <f ca="1">IF($F6014=1,OFFSET(start_norps,LOLP!$D6014+(1-$C6014)*24,LOLP!$B6014)*H6014/G6014,0)</f>
        <v>4.2913738407767427E-7</v>
      </c>
      <c r="J6014" s="7">
        <f ca="1">IF($F6014=1,OFFSET(start_33,LOLP!$D6014+(1-$C6014)*24,LOLP!$B6014)*H6014/G6014,0)</f>
        <v>6.2238631130408152E-11</v>
      </c>
      <c r="K6014" s="7">
        <f ca="1">IF($F6014,OFFSET(start_40,LOLP!$D6014+(1-$C6014)*24,LOLP!$B6014),0)</f>
        <v>0</v>
      </c>
      <c r="L6014" s="7">
        <f ca="1">IF($F6014,OFFSET(start_50,LOLP!$D6014+(1-$C6014)*24,LOLP!$B6014),0)</f>
        <v>0</v>
      </c>
      <c r="M6014" s="25">
        <f t="shared" ca="1" si="653"/>
        <v>2.5842074473073093E-10</v>
      </c>
      <c r="N6014" s="25">
        <f t="shared" ca="1" si="654"/>
        <v>3.3217894567020291E-14</v>
      </c>
      <c r="O6014" s="15" t="e">
        <f t="shared" ca="1" si="655"/>
        <v>#DIV/0!</v>
      </c>
      <c r="P6014" s="15" t="e">
        <f t="shared" ca="1" si="656"/>
        <v>#DIV/0!</v>
      </c>
    </row>
    <row r="6015" spans="1:19" x14ac:dyDescent="0.25">
      <c r="A6015" s="1">
        <f t="shared" si="657"/>
        <v>43351</v>
      </c>
      <c r="B6015" s="7">
        <f t="shared" si="652"/>
        <v>9</v>
      </c>
      <c r="C6015" s="4">
        <f>INDEX(Calendar!$E$3:$E$367,MATCH(LOLP!$A6015,Calendar!$B$3:$B$367,0))</f>
        <v>0</v>
      </c>
      <c r="D6015" s="2">
        <f t="shared" si="658"/>
        <v>12</v>
      </c>
      <c r="E6015" s="36">
        <v>30570</v>
      </c>
      <c r="F6015" s="7">
        <f>IFERROR(IF(INDEX('Temperature Data'!$AA$15:$AA$348,MATCH(LOLP!A6015,'Temperature Data'!$B$15:$B$348,0))&gt;IF(B6015=9,$G$2,LOLP!$F$2),1,0),0)</f>
        <v>1</v>
      </c>
      <c r="G6015" s="7">
        <f>SUMIFS(LOLP!$F$4:$F$8763,$C$4:$C$8763,$C6015,$B$4:$B$8763,$B6015,$D$4:$D$8763,$D6015)</f>
        <v>4</v>
      </c>
      <c r="H6015" s="7">
        <f>COUNTIFS(Calendar!$E$3:$E$367,LOLP!C6015,Calendar!$D$3:$D$367,LOLP!B6015)</f>
        <v>11</v>
      </c>
      <c r="I6015" s="7">
        <f ca="1">IF($F6015=1,OFFSET(start_norps,LOLP!$D6015+(1-$C6015)*24,LOLP!$B6015)*H6015/G6015,0)</f>
        <v>2.9416569455125601E-4</v>
      </c>
      <c r="J6015" s="7">
        <f ca="1">IF($F6015=1,OFFSET(start_33,LOLP!$D6015+(1-$C6015)*24,LOLP!$B6015)*H6015/G6015,0)</f>
        <v>1.9674062457498406E-7</v>
      </c>
      <c r="K6015" s="7">
        <f ca="1">IF($F6015,OFFSET(start_40,LOLP!$D6015+(1-$C6015)*24,LOLP!$B6015),0)</f>
        <v>0</v>
      </c>
      <c r="L6015" s="7">
        <f ca="1">IF($F6015,OFFSET(start_50,LOLP!$D6015+(1-$C6015)*24,LOLP!$B6015),0)</f>
        <v>0</v>
      </c>
      <c r="M6015" s="25">
        <f t="shared" ca="1" si="653"/>
        <v>1.7714261371926728E-7</v>
      </c>
      <c r="N6015" s="25">
        <f t="shared" ca="1" si="654"/>
        <v>1.0500406589097622E-10</v>
      </c>
      <c r="O6015" s="15" t="e">
        <f t="shared" ca="1" si="655"/>
        <v>#DIV/0!</v>
      </c>
      <c r="P6015" s="15" t="e">
        <f t="shared" ca="1" si="656"/>
        <v>#DIV/0!</v>
      </c>
      <c r="S6015" s="42"/>
    </row>
    <row r="6016" spans="1:19" x14ac:dyDescent="0.25">
      <c r="A6016" s="1">
        <f t="shared" si="657"/>
        <v>43351</v>
      </c>
      <c r="B6016" s="7">
        <f t="shared" si="652"/>
        <v>9</v>
      </c>
      <c r="C6016" s="4">
        <f>INDEX(Calendar!$E$3:$E$367,MATCH(LOLP!$A6016,Calendar!$B$3:$B$367,0))</f>
        <v>0</v>
      </c>
      <c r="D6016" s="2">
        <f t="shared" si="658"/>
        <v>13</v>
      </c>
      <c r="E6016" s="36">
        <v>32600</v>
      </c>
      <c r="F6016" s="7">
        <f>IFERROR(IF(INDEX('Temperature Data'!$AA$15:$AA$348,MATCH(LOLP!A6016,'Temperature Data'!$B$15:$B$348,0))&gt;IF(B6016=9,$G$2,LOLP!$F$2),1,0),0)</f>
        <v>1</v>
      </c>
      <c r="G6016" s="7">
        <f>SUMIFS(LOLP!$F$4:$F$8763,$C$4:$C$8763,$C6016,$B$4:$B$8763,$B6016,$D$4:$D$8763,$D6016)</f>
        <v>4</v>
      </c>
      <c r="H6016" s="7">
        <f>COUNTIFS(Calendar!$E$3:$E$367,LOLP!C6016,Calendar!$D$3:$D$367,LOLP!B6016)</f>
        <v>11</v>
      </c>
      <c r="I6016" s="7">
        <f ca="1">IF($F6016=1,OFFSET(start_norps,LOLP!$D6016+(1-$C6016)*24,LOLP!$B6016)*H6016/G6016,0)</f>
        <v>1.2097166197120483E-2</v>
      </c>
      <c r="J6016" s="7">
        <f ca="1">IF($F6016=1,OFFSET(start_33,LOLP!$D6016+(1-$C6016)*24,LOLP!$B6016)*H6016/G6016,0)</f>
        <v>1.5314497432009353E-5</v>
      </c>
      <c r="K6016" s="7">
        <f ca="1">IF($F6016,OFFSET(start_40,LOLP!$D6016+(1-$C6016)*24,LOLP!$B6016),0)</f>
        <v>0</v>
      </c>
      <c r="L6016" s="7">
        <f ca="1">IF($F6016,OFFSET(start_50,LOLP!$D6016+(1-$C6016)*24,LOLP!$B6016),0)</f>
        <v>0</v>
      </c>
      <c r="M6016" s="25">
        <f t="shared" ca="1" si="653"/>
        <v>7.2847503242119352E-6</v>
      </c>
      <c r="N6016" s="25">
        <f t="shared" ca="1" si="654"/>
        <v>8.1736270834344356E-9</v>
      </c>
      <c r="O6016" s="15" t="e">
        <f t="shared" ca="1" si="655"/>
        <v>#DIV/0!</v>
      </c>
      <c r="P6016" s="15" t="e">
        <f t="shared" ca="1" si="656"/>
        <v>#DIV/0!</v>
      </c>
    </row>
    <row r="6017" spans="1:16" x14ac:dyDescent="0.25">
      <c r="A6017" s="1">
        <f t="shared" si="657"/>
        <v>43351</v>
      </c>
      <c r="B6017" s="7">
        <f t="shared" si="652"/>
        <v>9</v>
      </c>
      <c r="C6017" s="4">
        <f>INDEX(Calendar!$E$3:$E$367,MATCH(LOLP!$A6017,Calendar!$B$3:$B$367,0))</f>
        <v>0</v>
      </c>
      <c r="D6017" s="2">
        <f t="shared" si="658"/>
        <v>14</v>
      </c>
      <c r="E6017" s="36">
        <v>34247</v>
      </c>
      <c r="F6017" s="7">
        <f>IFERROR(IF(INDEX('Temperature Data'!$AA$15:$AA$348,MATCH(LOLP!A6017,'Temperature Data'!$B$15:$B$348,0))&gt;IF(B6017=9,$G$2,LOLP!$F$2),1,0),0)</f>
        <v>1</v>
      </c>
      <c r="G6017" s="7">
        <f>SUMIFS(LOLP!$F$4:$F$8763,$C$4:$C$8763,$C6017,$B$4:$B$8763,$B6017,$D$4:$D$8763,$D6017)</f>
        <v>4</v>
      </c>
      <c r="H6017" s="7">
        <f>COUNTIFS(Calendar!$E$3:$E$367,LOLP!C6017,Calendar!$D$3:$D$367,LOLP!B6017)</f>
        <v>11</v>
      </c>
      <c r="I6017" s="7">
        <f ca="1">IF($F6017=1,OFFSET(start_norps,LOLP!$D6017+(1-$C6017)*24,LOLP!$B6017)*H6017/G6017,0)</f>
        <v>7.6858336765561995E-3</v>
      </c>
      <c r="J6017" s="7">
        <f ca="1">IF($F6017=1,OFFSET(start_33,LOLP!$D6017+(1-$C6017)*24,LOLP!$B6017)*H6017/G6017,0)</f>
        <v>5.4546559164525171E-5</v>
      </c>
      <c r="K6017" s="7">
        <f ca="1">IF($F6017,OFFSET(start_40,LOLP!$D6017+(1-$C6017)*24,LOLP!$B6017),0)</f>
        <v>0</v>
      </c>
      <c r="L6017" s="7">
        <f ca="1">IF($F6017,OFFSET(start_50,LOLP!$D6017+(1-$C6017)*24,LOLP!$B6017),0)</f>
        <v>0</v>
      </c>
      <c r="M6017" s="25">
        <f t="shared" ca="1" si="653"/>
        <v>4.6283053778709817E-6</v>
      </c>
      <c r="N6017" s="25">
        <f t="shared" ca="1" si="654"/>
        <v>2.9112495220603817E-8</v>
      </c>
      <c r="O6017" s="15" t="e">
        <f t="shared" ca="1" si="655"/>
        <v>#DIV/0!</v>
      </c>
      <c r="P6017" s="15" t="e">
        <f t="shared" ca="1" si="656"/>
        <v>#DIV/0!</v>
      </c>
    </row>
    <row r="6018" spans="1:16" x14ac:dyDescent="0.25">
      <c r="A6018" s="1">
        <f t="shared" si="657"/>
        <v>43351</v>
      </c>
      <c r="B6018" s="7">
        <f t="shared" si="652"/>
        <v>9</v>
      </c>
      <c r="C6018" s="4">
        <f>INDEX(Calendar!$E$3:$E$367,MATCH(LOLP!$A6018,Calendar!$B$3:$B$367,0))</f>
        <v>0</v>
      </c>
      <c r="D6018" s="2">
        <f t="shared" si="658"/>
        <v>15</v>
      </c>
      <c r="E6018" s="36">
        <v>36075</v>
      </c>
      <c r="F6018" s="7">
        <f>IFERROR(IF(INDEX('Temperature Data'!$AA$15:$AA$348,MATCH(LOLP!A6018,'Temperature Data'!$B$15:$B$348,0))&gt;IF(B6018=9,$G$2,LOLP!$F$2),1,0),0)</f>
        <v>1</v>
      </c>
      <c r="G6018" s="7">
        <f>SUMIFS(LOLP!$F$4:$F$8763,$C$4:$C$8763,$C6018,$B$4:$B$8763,$B6018,$D$4:$D$8763,$D6018)</f>
        <v>4</v>
      </c>
      <c r="H6018" s="7">
        <f>COUNTIFS(Calendar!$E$3:$E$367,LOLP!C6018,Calendar!$D$3:$D$367,LOLP!B6018)</f>
        <v>11</v>
      </c>
      <c r="I6018" s="7">
        <f ca="1">IF($F6018=1,OFFSET(start_norps,LOLP!$D6018+(1-$C6018)*24,LOLP!$B6018)*H6018/G6018,0)</f>
        <v>0.15361729331059182</v>
      </c>
      <c r="J6018" s="7">
        <f ca="1">IF($F6018=1,OFFSET(start_33,LOLP!$D6018+(1-$C6018)*24,LOLP!$B6018)*H6018/G6018,0)</f>
        <v>7.0058223838205067E-3</v>
      </c>
      <c r="K6018" s="7">
        <f ca="1">IF($F6018,OFFSET(start_40,LOLP!$D6018+(1-$C6018)*24,LOLP!$B6018),0)</f>
        <v>0</v>
      </c>
      <c r="L6018" s="7">
        <f ca="1">IF($F6018,OFFSET(start_50,LOLP!$D6018+(1-$C6018)*24,LOLP!$B6018),0)</f>
        <v>0</v>
      </c>
      <c r="M6018" s="25">
        <f t="shared" ca="1" si="653"/>
        <v>9.2506262128999033E-5</v>
      </c>
      <c r="N6018" s="25">
        <f t="shared" ca="1" si="654"/>
        <v>3.7391354063267648E-6</v>
      </c>
      <c r="O6018" s="15" t="e">
        <f t="shared" ca="1" si="655"/>
        <v>#DIV/0!</v>
      </c>
      <c r="P6018" s="15" t="e">
        <f t="shared" ca="1" si="656"/>
        <v>#DIV/0!</v>
      </c>
    </row>
    <row r="6019" spans="1:16" x14ac:dyDescent="0.25">
      <c r="A6019" s="1">
        <f t="shared" si="657"/>
        <v>43351</v>
      </c>
      <c r="B6019" s="7">
        <f t="shared" si="652"/>
        <v>9</v>
      </c>
      <c r="C6019" s="4">
        <f>INDEX(Calendar!$E$3:$E$367,MATCH(LOLP!$A6019,Calendar!$B$3:$B$367,0))</f>
        <v>0</v>
      </c>
      <c r="D6019" s="2">
        <f t="shared" si="658"/>
        <v>16</v>
      </c>
      <c r="E6019" s="36">
        <v>37265</v>
      </c>
      <c r="F6019" s="7">
        <f>IFERROR(IF(INDEX('Temperature Data'!$AA$15:$AA$348,MATCH(LOLP!A6019,'Temperature Data'!$B$15:$B$348,0))&gt;IF(B6019=9,$G$2,LOLP!$F$2),1,0),0)</f>
        <v>1</v>
      </c>
      <c r="G6019" s="7">
        <f>SUMIFS(LOLP!$F$4:$F$8763,$C$4:$C$8763,$C6019,$B$4:$B$8763,$B6019,$D$4:$D$8763,$D6019)</f>
        <v>4</v>
      </c>
      <c r="H6019" s="7">
        <f>COUNTIFS(Calendar!$E$3:$E$367,LOLP!C6019,Calendar!$D$3:$D$367,LOLP!B6019)</f>
        <v>11</v>
      </c>
      <c r="I6019" s="7">
        <f ca="1">IF($F6019=1,OFFSET(start_norps,LOLP!$D6019+(1-$C6019)*24,LOLP!$B6019)*H6019/G6019,0)</f>
        <v>0.55003741809338025</v>
      </c>
      <c r="J6019" s="7">
        <f ca="1">IF($F6019=1,OFFSET(start_33,LOLP!$D6019+(1-$C6019)*24,LOLP!$B6019)*H6019/G6019,0)</f>
        <v>5.5627334563905777E-2</v>
      </c>
      <c r="K6019" s="7">
        <f ca="1">IF($F6019,OFFSET(start_40,LOLP!$D6019+(1-$C6019)*24,LOLP!$B6019),0)</f>
        <v>0</v>
      </c>
      <c r="L6019" s="7">
        <f ca="1">IF($F6019,OFFSET(start_50,LOLP!$D6019+(1-$C6019)*24,LOLP!$B6019),0)</f>
        <v>0</v>
      </c>
      <c r="M6019" s="25">
        <f t="shared" ca="1" si="653"/>
        <v>3.3122511458412597E-4</v>
      </c>
      <c r="N6019" s="25">
        <f t="shared" ca="1" si="654"/>
        <v>2.9689324797591637E-5</v>
      </c>
      <c r="O6019" s="15" t="e">
        <f t="shared" ca="1" si="655"/>
        <v>#DIV/0!</v>
      </c>
      <c r="P6019" s="15" t="e">
        <f t="shared" ca="1" si="656"/>
        <v>#DIV/0!</v>
      </c>
    </row>
    <row r="6020" spans="1:16" x14ac:dyDescent="0.25">
      <c r="A6020" s="1">
        <f t="shared" si="657"/>
        <v>43351</v>
      </c>
      <c r="B6020" s="7">
        <f t="shared" si="652"/>
        <v>9</v>
      </c>
      <c r="C6020" s="4">
        <f>INDEX(Calendar!$E$3:$E$367,MATCH(LOLP!$A6020,Calendar!$B$3:$B$367,0))</f>
        <v>0</v>
      </c>
      <c r="D6020" s="2">
        <f t="shared" si="658"/>
        <v>17</v>
      </c>
      <c r="E6020" s="36">
        <v>37829</v>
      </c>
      <c r="F6020" s="7">
        <f>IFERROR(IF(INDEX('Temperature Data'!$AA$15:$AA$348,MATCH(LOLP!A6020,'Temperature Data'!$B$15:$B$348,0))&gt;IF(B6020=9,$G$2,LOLP!$F$2),1,0),0)</f>
        <v>1</v>
      </c>
      <c r="G6020" s="7">
        <f>SUMIFS(LOLP!$F$4:$F$8763,$C$4:$C$8763,$C6020,$B$4:$B$8763,$B6020,$D$4:$D$8763,$D6020)</f>
        <v>4</v>
      </c>
      <c r="H6020" s="7">
        <f>COUNTIFS(Calendar!$E$3:$E$367,LOLP!C6020,Calendar!$D$3:$D$367,LOLP!B6020)</f>
        <v>11</v>
      </c>
      <c r="I6020" s="7">
        <f ca="1">IF($F6020=1,OFFSET(start_norps,LOLP!$D6020+(1-$C6020)*24,LOLP!$B6020)*H6020/G6020,0)</f>
        <v>0.9104857468633053</v>
      </c>
      <c r="J6020" s="7">
        <f ca="1">IF($F6020=1,OFFSET(start_33,LOLP!$D6020+(1-$C6020)*24,LOLP!$B6020)*H6020/G6020,0)</f>
        <v>0.18272174756875131</v>
      </c>
      <c r="K6020" s="7">
        <f ca="1">IF($F6020,OFFSET(start_40,LOLP!$D6020+(1-$C6020)*24,LOLP!$B6020),0)</f>
        <v>0</v>
      </c>
      <c r="L6020" s="7">
        <f ca="1">IF($F6020,OFFSET(start_50,LOLP!$D6020+(1-$C6020)*24,LOLP!$B6020),0)</f>
        <v>0</v>
      </c>
      <c r="M6020" s="25">
        <f t="shared" ca="1" si="653"/>
        <v>5.4828223664742223E-4</v>
      </c>
      <c r="N6020" s="25">
        <f t="shared" ca="1" si="654"/>
        <v>9.7521935100449456E-5</v>
      </c>
      <c r="O6020" s="15" t="e">
        <f t="shared" ca="1" si="655"/>
        <v>#DIV/0!</v>
      </c>
      <c r="P6020" s="15" t="e">
        <f t="shared" ca="1" si="656"/>
        <v>#DIV/0!</v>
      </c>
    </row>
    <row r="6021" spans="1:16" x14ac:dyDescent="0.25">
      <c r="A6021" s="1">
        <f t="shared" si="657"/>
        <v>43351</v>
      </c>
      <c r="B6021" s="7">
        <f t="shared" ref="B6021:B6084" si="659">MONTH(A6021)</f>
        <v>9</v>
      </c>
      <c r="C6021" s="4">
        <f>INDEX(Calendar!$E$3:$E$367,MATCH(LOLP!$A6021,Calendar!$B$3:$B$367,0))</f>
        <v>0</v>
      </c>
      <c r="D6021" s="2">
        <f t="shared" si="658"/>
        <v>18</v>
      </c>
      <c r="E6021" s="36">
        <v>37206</v>
      </c>
      <c r="F6021" s="7">
        <f>IFERROR(IF(INDEX('Temperature Data'!$AA$15:$AA$348,MATCH(LOLP!A6021,'Temperature Data'!$B$15:$B$348,0))&gt;IF(B6021=9,$G$2,LOLP!$F$2),1,0),0)</f>
        <v>1</v>
      </c>
      <c r="G6021" s="7">
        <f>SUMIFS(LOLP!$F$4:$F$8763,$C$4:$C$8763,$C6021,$B$4:$B$8763,$B6021,$D$4:$D$8763,$D6021)</f>
        <v>4</v>
      </c>
      <c r="H6021" s="7">
        <f>COUNTIFS(Calendar!$E$3:$E$367,LOLP!C6021,Calendar!$D$3:$D$367,LOLP!B6021)</f>
        <v>11</v>
      </c>
      <c r="I6021" s="7">
        <f ca="1">IF($F6021=1,OFFSET(start_norps,LOLP!$D6021+(1-$C6021)*24,LOLP!$B6021)*H6021/G6021,0)</f>
        <v>51.484156786574871</v>
      </c>
      <c r="J6021" s="7">
        <f ca="1">IF($F6021=1,OFFSET(start_33,LOLP!$D6021+(1-$C6021)*24,LOLP!$B6021)*H6021/G6021,0)</f>
        <v>60.776838521377002</v>
      </c>
      <c r="K6021" s="7">
        <f ca="1">IF($F6021,OFFSET(start_40,LOLP!$D6021+(1-$C6021)*24,LOLP!$B6021),0)</f>
        <v>0</v>
      </c>
      <c r="L6021" s="7">
        <f ca="1">IF($F6021,OFFSET(start_50,LOLP!$D6021+(1-$C6021)*24,LOLP!$B6021),0)</f>
        <v>0</v>
      </c>
      <c r="M6021" s="25">
        <f t="shared" ref="M6021:M6084" ca="1" si="660">I6021/I$8764</f>
        <v>3.1003064827864666E-2</v>
      </c>
      <c r="N6021" s="25">
        <f t="shared" ref="N6021:N6084" ca="1" si="661">J6021/J$8764</f>
        <v>3.2437709143855957E-2</v>
      </c>
      <c r="O6021" s="15" t="e">
        <f t="shared" ref="O6021:O6084" ca="1" si="662">K6021/K$8764</f>
        <v>#DIV/0!</v>
      </c>
      <c r="P6021" s="15" t="e">
        <f t="shared" ref="P6021:P6084" ca="1" si="663">L6021/L$8764</f>
        <v>#DIV/0!</v>
      </c>
    </row>
    <row r="6022" spans="1:16" x14ac:dyDescent="0.25">
      <c r="A6022" s="1">
        <f t="shared" si="657"/>
        <v>43351</v>
      </c>
      <c r="B6022" s="7">
        <f t="shared" si="659"/>
        <v>9</v>
      </c>
      <c r="C6022" s="4">
        <f>INDEX(Calendar!$E$3:$E$367,MATCH(LOLP!$A6022,Calendar!$B$3:$B$367,0))</f>
        <v>0</v>
      </c>
      <c r="D6022" s="2">
        <f t="shared" si="658"/>
        <v>19</v>
      </c>
      <c r="E6022" s="36">
        <v>36060</v>
      </c>
      <c r="F6022" s="7">
        <f>IFERROR(IF(INDEX('Temperature Data'!$AA$15:$AA$348,MATCH(LOLP!A6022,'Temperature Data'!$B$15:$B$348,0))&gt;IF(B6022=9,$G$2,LOLP!$F$2),1,0),0)</f>
        <v>1</v>
      </c>
      <c r="G6022" s="7">
        <f>SUMIFS(LOLP!$F$4:$F$8763,$C$4:$C$8763,$C6022,$B$4:$B$8763,$B6022,$D$4:$D$8763,$D6022)</f>
        <v>4</v>
      </c>
      <c r="H6022" s="7">
        <f>COUNTIFS(Calendar!$E$3:$E$367,LOLP!C6022,Calendar!$D$3:$D$367,LOLP!B6022)</f>
        <v>11</v>
      </c>
      <c r="I6022" s="7">
        <f ca="1">IF($F6022=1,OFFSET(start_norps,LOLP!$D6022+(1-$C6022)*24,LOLP!$B6022)*H6022/G6022,0)</f>
        <v>53.228618452802095</v>
      </c>
      <c r="J6022" s="7">
        <f ca="1">IF($F6022=1,OFFSET(start_33,LOLP!$D6022+(1-$C6022)*24,LOLP!$B6022)*H6022/G6022,0)</f>
        <v>72.378582820204926</v>
      </c>
      <c r="K6022" s="7">
        <f ca="1">IF($F6022,OFFSET(start_40,LOLP!$D6022+(1-$C6022)*24,LOLP!$B6022),0)</f>
        <v>0</v>
      </c>
      <c r="L6022" s="7">
        <f ca="1">IF($F6022,OFFSET(start_50,LOLP!$D6022+(1-$C6022)*24,LOLP!$B6022),0)</f>
        <v>0</v>
      </c>
      <c r="M6022" s="25">
        <f t="shared" ca="1" si="660"/>
        <v>3.2053556114960399E-2</v>
      </c>
      <c r="N6022" s="25">
        <f t="shared" ca="1" si="661"/>
        <v>3.8629772046147287E-2</v>
      </c>
      <c r="O6022" s="15" t="e">
        <f t="shared" ca="1" si="662"/>
        <v>#DIV/0!</v>
      </c>
      <c r="P6022" s="15" t="e">
        <f t="shared" ca="1" si="663"/>
        <v>#DIV/0!</v>
      </c>
    </row>
    <row r="6023" spans="1:16" x14ac:dyDescent="0.25">
      <c r="A6023" s="1">
        <f t="shared" si="657"/>
        <v>43351</v>
      </c>
      <c r="B6023" s="7">
        <f t="shared" si="659"/>
        <v>9</v>
      </c>
      <c r="C6023" s="4">
        <f>INDEX(Calendar!$E$3:$E$367,MATCH(LOLP!$A6023,Calendar!$B$3:$B$367,0))</f>
        <v>0</v>
      </c>
      <c r="D6023" s="2">
        <f t="shared" si="658"/>
        <v>20</v>
      </c>
      <c r="E6023" s="36">
        <v>34672</v>
      </c>
      <c r="F6023" s="7">
        <f>IFERROR(IF(INDEX('Temperature Data'!$AA$15:$AA$348,MATCH(LOLP!A6023,'Temperature Data'!$B$15:$B$348,0))&gt;IF(B6023=9,$G$2,LOLP!$F$2),1,0),0)</f>
        <v>1</v>
      </c>
      <c r="G6023" s="7">
        <f>SUMIFS(LOLP!$F$4:$F$8763,$C$4:$C$8763,$C6023,$B$4:$B$8763,$B6023,$D$4:$D$8763,$D6023)</f>
        <v>4</v>
      </c>
      <c r="H6023" s="7">
        <f>COUNTIFS(Calendar!$E$3:$E$367,LOLP!C6023,Calendar!$D$3:$D$367,LOLP!B6023)</f>
        <v>11</v>
      </c>
      <c r="I6023" s="7">
        <f ca="1">IF($F6023=1,OFFSET(start_norps,LOLP!$D6023+(1-$C6023)*24,LOLP!$B6023)*H6023/G6023,0)</f>
        <v>16.02155930686223</v>
      </c>
      <c r="J6023" s="7">
        <f ca="1">IF($F6023=1,OFFSET(start_33,LOLP!$D6023+(1-$C6023)*24,LOLP!$B6023)*H6023/G6023,0)</f>
        <v>24.244015598958896</v>
      </c>
      <c r="K6023" s="7">
        <f ca="1">IF($F6023,OFFSET(start_40,LOLP!$D6023+(1-$C6023)*24,LOLP!$B6023),0)</f>
        <v>0</v>
      </c>
      <c r="L6023" s="7">
        <f ca="1">IF($F6023,OFFSET(start_50,LOLP!$D6023+(1-$C6023)*24,LOLP!$B6023),0)</f>
        <v>0</v>
      </c>
      <c r="M6023" s="25">
        <f t="shared" ca="1" si="660"/>
        <v>9.6479669249172478E-3</v>
      </c>
      <c r="N6023" s="25">
        <f t="shared" ca="1" si="661"/>
        <v>1.293947407615696E-2</v>
      </c>
      <c r="O6023" s="15" t="e">
        <f t="shared" ca="1" si="662"/>
        <v>#DIV/0!</v>
      </c>
      <c r="P6023" s="15" t="e">
        <f t="shared" ca="1" si="663"/>
        <v>#DIV/0!</v>
      </c>
    </row>
    <row r="6024" spans="1:16" x14ac:dyDescent="0.25">
      <c r="A6024" s="1">
        <f t="shared" si="657"/>
        <v>43351</v>
      </c>
      <c r="B6024" s="7">
        <f t="shared" si="659"/>
        <v>9</v>
      </c>
      <c r="C6024" s="4">
        <f>INDEX(Calendar!$E$3:$E$367,MATCH(LOLP!$A6024,Calendar!$B$3:$B$367,0))</f>
        <v>0</v>
      </c>
      <c r="D6024" s="2">
        <f t="shared" si="658"/>
        <v>21</v>
      </c>
      <c r="E6024" s="36">
        <v>32394</v>
      </c>
      <c r="F6024" s="7">
        <f>IFERROR(IF(INDEX('Temperature Data'!$AA$15:$AA$348,MATCH(LOLP!A6024,'Temperature Data'!$B$15:$B$348,0))&gt;IF(B6024=9,$G$2,LOLP!$F$2),1,0),0)</f>
        <v>1</v>
      </c>
      <c r="G6024" s="7">
        <f>SUMIFS(LOLP!$F$4:$F$8763,$C$4:$C$8763,$C6024,$B$4:$B$8763,$B6024,$D$4:$D$8763,$D6024)</f>
        <v>4</v>
      </c>
      <c r="H6024" s="7">
        <f>COUNTIFS(Calendar!$E$3:$E$367,LOLP!C6024,Calendar!$D$3:$D$367,LOLP!B6024)</f>
        <v>11</v>
      </c>
      <c r="I6024" s="7">
        <f ca="1">IF($F6024=1,OFFSET(start_norps,LOLP!$D6024+(1-$C6024)*24,LOLP!$B6024)*H6024/G6024,0)</f>
        <v>1.4698668955189917E-3</v>
      </c>
      <c r="J6024" s="7">
        <f ca="1">IF($F6024=1,OFFSET(start_33,LOLP!$D6024+(1-$C6024)*24,LOLP!$B6024)*H6024/G6024,0)</f>
        <v>7.160740823238778E-3</v>
      </c>
      <c r="K6024" s="7">
        <f ca="1">IF($F6024,OFFSET(start_40,LOLP!$D6024+(1-$C6024)*24,LOLP!$B6024),0)</f>
        <v>0</v>
      </c>
      <c r="L6024" s="7">
        <f ca="1">IF($F6024,OFFSET(start_50,LOLP!$D6024+(1-$C6024)*24,LOLP!$B6024),0)</f>
        <v>0</v>
      </c>
      <c r="M6024" s="25">
        <f t="shared" ca="1" si="660"/>
        <v>8.8513401975324793E-7</v>
      </c>
      <c r="N6024" s="25">
        <f t="shared" ca="1" si="661"/>
        <v>3.8218182078861524E-6</v>
      </c>
      <c r="O6024" s="15" t="e">
        <f t="shared" ca="1" si="662"/>
        <v>#DIV/0!</v>
      </c>
      <c r="P6024" s="15" t="e">
        <f t="shared" ca="1" si="663"/>
        <v>#DIV/0!</v>
      </c>
    </row>
    <row r="6025" spans="1:16" x14ac:dyDescent="0.25">
      <c r="A6025" s="1">
        <f t="shared" si="657"/>
        <v>43351</v>
      </c>
      <c r="B6025" s="7">
        <f t="shared" si="659"/>
        <v>9</v>
      </c>
      <c r="C6025" s="4">
        <f>INDEX(Calendar!$E$3:$E$367,MATCH(LOLP!$A6025,Calendar!$B$3:$B$367,0))</f>
        <v>0</v>
      </c>
      <c r="D6025" s="2">
        <f t="shared" si="658"/>
        <v>22</v>
      </c>
      <c r="E6025" s="36">
        <v>29931</v>
      </c>
      <c r="F6025" s="7">
        <f>IFERROR(IF(INDEX('Temperature Data'!$AA$15:$AA$348,MATCH(LOLP!A6025,'Temperature Data'!$B$15:$B$348,0))&gt;IF(B6025=9,$G$2,LOLP!$F$2),1,0),0)</f>
        <v>1</v>
      </c>
      <c r="G6025" s="7">
        <f>SUMIFS(LOLP!$F$4:$F$8763,$C$4:$C$8763,$C6025,$B$4:$B$8763,$B6025,$D$4:$D$8763,$D6025)</f>
        <v>4</v>
      </c>
      <c r="H6025" s="7">
        <f>COUNTIFS(Calendar!$E$3:$E$367,LOLP!C6025,Calendar!$D$3:$D$367,LOLP!B6025)</f>
        <v>11</v>
      </c>
      <c r="I6025" s="7">
        <f ca="1">IF($F6025=1,OFFSET(start_norps,LOLP!$D6025+(1-$C6025)*24,LOLP!$B6025)*H6025/G6025,0)</f>
        <v>1.2708950266634078E-9</v>
      </c>
      <c r="J6025" s="7">
        <f ca="1">IF($F6025=1,OFFSET(start_33,LOLP!$D6025+(1-$C6025)*24,LOLP!$B6025)*H6025/G6025,0)</f>
        <v>2.2903138335339898E-8</v>
      </c>
      <c r="K6025" s="7">
        <f ca="1">IF($F6025,OFFSET(start_40,LOLP!$D6025+(1-$C6025)*24,LOLP!$B6025),0)</f>
        <v>0</v>
      </c>
      <c r="L6025" s="7">
        <f ca="1">IF($F6025,OFFSET(start_50,LOLP!$D6025+(1-$C6025)*24,LOLP!$B6025),0)</f>
        <v>0</v>
      </c>
      <c r="M6025" s="25">
        <f t="shared" ca="1" si="660"/>
        <v>7.6531584394776164E-13</v>
      </c>
      <c r="N6025" s="25">
        <f t="shared" ca="1" si="661"/>
        <v>1.2223823382026431E-11</v>
      </c>
      <c r="O6025" s="15" t="e">
        <f t="shared" ca="1" si="662"/>
        <v>#DIV/0!</v>
      </c>
      <c r="P6025" s="15" t="e">
        <f t="shared" ca="1" si="663"/>
        <v>#DIV/0!</v>
      </c>
    </row>
    <row r="6026" spans="1:16" x14ac:dyDescent="0.25">
      <c r="A6026" s="1">
        <f t="shared" si="657"/>
        <v>43351</v>
      </c>
      <c r="B6026" s="7">
        <f t="shared" si="659"/>
        <v>9</v>
      </c>
      <c r="C6026" s="4">
        <f>INDEX(Calendar!$E$3:$E$367,MATCH(LOLP!$A6026,Calendar!$B$3:$B$367,0))</f>
        <v>0</v>
      </c>
      <c r="D6026" s="2">
        <f t="shared" si="658"/>
        <v>23</v>
      </c>
      <c r="E6026" s="36">
        <v>27767</v>
      </c>
      <c r="F6026" s="7">
        <f>IFERROR(IF(INDEX('Temperature Data'!$AA$15:$AA$348,MATCH(LOLP!A6026,'Temperature Data'!$B$15:$B$348,0))&gt;IF(B6026=9,$G$2,LOLP!$F$2),1,0),0)</f>
        <v>1</v>
      </c>
      <c r="G6026" s="7">
        <f>SUMIFS(LOLP!$F$4:$F$8763,$C$4:$C$8763,$C6026,$B$4:$B$8763,$B6026,$D$4:$D$8763,$D6026)</f>
        <v>4</v>
      </c>
      <c r="H6026" s="7">
        <f>COUNTIFS(Calendar!$E$3:$E$367,LOLP!C6026,Calendar!$D$3:$D$367,LOLP!B6026)</f>
        <v>11</v>
      </c>
      <c r="I6026" s="7">
        <f ca="1">IF($F6026=1,OFFSET(start_norps,LOLP!$D6026+(1-$C6026)*24,LOLP!$B6026)*H6026/G6026,0)</f>
        <v>0</v>
      </c>
      <c r="J6026" s="7">
        <f ca="1">IF($F6026=1,OFFSET(start_33,LOLP!$D6026+(1-$C6026)*24,LOLP!$B6026)*H6026/G6026,0)</f>
        <v>0</v>
      </c>
      <c r="K6026" s="7">
        <f ca="1">IF($F6026,OFFSET(start_40,LOLP!$D6026+(1-$C6026)*24,LOLP!$B6026),0)</f>
        <v>0</v>
      </c>
      <c r="L6026" s="7">
        <f ca="1">IF($F6026,OFFSET(start_50,LOLP!$D6026+(1-$C6026)*24,LOLP!$B6026),0)</f>
        <v>0</v>
      </c>
      <c r="M6026" s="25">
        <f t="shared" ca="1" si="660"/>
        <v>0</v>
      </c>
      <c r="N6026" s="25">
        <f t="shared" ca="1" si="661"/>
        <v>0</v>
      </c>
      <c r="O6026" s="15" t="e">
        <f t="shared" ca="1" si="662"/>
        <v>#DIV/0!</v>
      </c>
      <c r="P6026" s="15" t="e">
        <f t="shared" ca="1" si="663"/>
        <v>#DIV/0!</v>
      </c>
    </row>
    <row r="6027" spans="1:16" x14ac:dyDescent="0.25">
      <c r="A6027" s="1">
        <f t="shared" si="657"/>
        <v>43351</v>
      </c>
      <c r="B6027" s="7">
        <f t="shared" si="659"/>
        <v>9</v>
      </c>
      <c r="C6027" s="4">
        <f>INDEX(Calendar!$E$3:$E$367,MATCH(LOLP!$A6027,Calendar!$B$3:$B$367,0))</f>
        <v>0</v>
      </c>
      <c r="D6027" s="2">
        <f t="shared" si="658"/>
        <v>24</v>
      </c>
      <c r="E6027" s="36">
        <v>26080</v>
      </c>
      <c r="F6027" s="7">
        <f>IFERROR(IF(INDEX('Temperature Data'!$AA$15:$AA$348,MATCH(LOLP!A6027,'Temperature Data'!$B$15:$B$348,0))&gt;IF(B6027=9,$G$2,LOLP!$F$2),1,0),0)</f>
        <v>1</v>
      </c>
      <c r="G6027" s="7">
        <f>SUMIFS(LOLP!$F$4:$F$8763,$C$4:$C$8763,$C6027,$B$4:$B$8763,$B6027,$D$4:$D$8763,$D6027)</f>
        <v>4</v>
      </c>
      <c r="H6027" s="7">
        <f>COUNTIFS(Calendar!$E$3:$E$367,LOLP!C6027,Calendar!$D$3:$D$367,LOLP!B6027)</f>
        <v>11</v>
      </c>
      <c r="I6027" s="7">
        <f ca="1">IF($F6027=1,OFFSET(start_norps,LOLP!$D6027+(1-$C6027)*24,LOLP!$B6027)*H6027/G6027,0)</f>
        <v>0</v>
      </c>
      <c r="J6027" s="7">
        <f ca="1">IF($F6027=1,OFFSET(start_33,LOLP!$D6027+(1-$C6027)*24,LOLP!$B6027)*H6027/G6027,0)</f>
        <v>0</v>
      </c>
      <c r="K6027" s="7">
        <f ca="1">IF($F6027,OFFSET(start_40,LOLP!$D6027+(1-$C6027)*24,LOLP!$B6027),0)</f>
        <v>0</v>
      </c>
      <c r="L6027" s="7">
        <f ca="1">IF($F6027,OFFSET(start_50,LOLP!$D6027+(1-$C6027)*24,LOLP!$B6027),0)</f>
        <v>0</v>
      </c>
      <c r="M6027" s="25">
        <f t="shared" ca="1" si="660"/>
        <v>0</v>
      </c>
      <c r="N6027" s="25">
        <f t="shared" ca="1" si="661"/>
        <v>0</v>
      </c>
      <c r="O6027" s="15" t="e">
        <f t="shared" ca="1" si="662"/>
        <v>#DIV/0!</v>
      </c>
      <c r="P6027" s="15" t="e">
        <f t="shared" ca="1" si="663"/>
        <v>#DIV/0!</v>
      </c>
    </row>
    <row r="6028" spans="1:16" x14ac:dyDescent="0.25">
      <c r="A6028" s="1">
        <f t="shared" si="657"/>
        <v>43352</v>
      </c>
      <c r="B6028" s="7">
        <f t="shared" si="659"/>
        <v>9</v>
      </c>
      <c r="C6028" s="4">
        <f>INDEX(Calendar!$E$3:$E$367,MATCH(LOLP!$A6028,Calendar!$B$3:$B$367,0))</f>
        <v>0</v>
      </c>
      <c r="D6028" s="2">
        <f t="shared" si="658"/>
        <v>1</v>
      </c>
      <c r="E6028" s="36">
        <v>24594</v>
      </c>
      <c r="F6028" s="7">
        <f>IFERROR(IF(INDEX('Temperature Data'!$AA$15:$AA$348,MATCH(LOLP!A6028,'Temperature Data'!$B$15:$B$348,0))&gt;IF(B6028=9,$G$2,LOLP!$F$2),1,0),0)</f>
        <v>1</v>
      </c>
      <c r="G6028" s="7">
        <f>SUMIFS(LOLP!$F$4:$F$8763,$C$4:$C$8763,$C6028,$B$4:$B$8763,$B6028,$D$4:$D$8763,$D6028)</f>
        <v>4</v>
      </c>
      <c r="H6028" s="7">
        <f>COUNTIFS(Calendar!$E$3:$E$367,LOLP!C6028,Calendar!$D$3:$D$367,LOLP!B6028)</f>
        <v>11</v>
      </c>
      <c r="I6028" s="7">
        <f ca="1">IF($F6028=1,OFFSET(start_norps,LOLP!$D6028+(1-$C6028)*24,LOLP!$B6028)*H6028/G6028,0)</f>
        <v>0</v>
      </c>
      <c r="J6028" s="7">
        <f ca="1">IF($F6028=1,OFFSET(start_33,LOLP!$D6028+(1-$C6028)*24,LOLP!$B6028)*H6028/G6028,0)</f>
        <v>0</v>
      </c>
      <c r="K6028" s="7">
        <f ca="1">IF($F6028,OFFSET(start_40,LOLP!$D6028+(1-$C6028)*24,LOLP!$B6028),0)</f>
        <v>0</v>
      </c>
      <c r="L6028" s="7">
        <f ca="1">IF($F6028,OFFSET(start_50,LOLP!$D6028+(1-$C6028)*24,LOLP!$B6028),0)</f>
        <v>0</v>
      </c>
      <c r="M6028" s="25">
        <f t="shared" ca="1" si="660"/>
        <v>0</v>
      </c>
      <c r="N6028" s="25">
        <f t="shared" ca="1" si="661"/>
        <v>0</v>
      </c>
      <c r="O6028" s="15" t="e">
        <f t="shared" ca="1" si="662"/>
        <v>#DIV/0!</v>
      </c>
      <c r="P6028" s="15" t="e">
        <f t="shared" ca="1" si="663"/>
        <v>#DIV/0!</v>
      </c>
    </row>
    <row r="6029" spans="1:16" x14ac:dyDescent="0.25">
      <c r="A6029" s="1">
        <f t="shared" si="657"/>
        <v>43352</v>
      </c>
      <c r="B6029" s="7">
        <f t="shared" si="659"/>
        <v>9</v>
      </c>
      <c r="C6029" s="4">
        <f>INDEX(Calendar!$E$3:$E$367,MATCH(LOLP!$A6029,Calendar!$B$3:$B$367,0))</f>
        <v>0</v>
      </c>
      <c r="D6029" s="2">
        <f t="shared" si="658"/>
        <v>2</v>
      </c>
      <c r="E6029" s="36">
        <v>23431</v>
      </c>
      <c r="F6029" s="7">
        <f>IFERROR(IF(INDEX('Temperature Data'!$AA$15:$AA$348,MATCH(LOLP!A6029,'Temperature Data'!$B$15:$B$348,0))&gt;IF(B6029=9,$G$2,LOLP!$F$2),1,0),0)</f>
        <v>1</v>
      </c>
      <c r="G6029" s="7">
        <f>SUMIFS(LOLP!$F$4:$F$8763,$C$4:$C$8763,$C6029,$B$4:$B$8763,$B6029,$D$4:$D$8763,$D6029)</f>
        <v>4</v>
      </c>
      <c r="H6029" s="7">
        <f>COUNTIFS(Calendar!$E$3:$E$367,LOLP!C6029,Calendar!$D$3:$D$367,LOLP!B6029)</f>
        <v>11</v>
      </c>
      <c r="I6029" s="7">
        <f ca="1">IF($F6029=1,OFFSET(start_norps,LOLP!$D6029+(1-$C6029)*24,LOLP!$B6029)*H6029/G6029,0)</f>
        <v>0</v>
      </c>
      <c r="J6029" s="7">
        <f ca="1">IF($F6029=1,OFFSET(start_33,LOLP!$D6029+(1-$C6029)*24,LOLP!$B6029)*H6029/G6029,0)</f>
        <v>0</v>
      </c>
      <c r="K6029" s="7">
        <f ca="1">IF($F6029,OFFSET(start_40,LOLP!$D6029+(1-$C6029)*24,LOLP!$B6029),0)</f>
        <v>0</v>
      </c>
      <c r="L6029" s="7">
        <f ca="1">IF($F6029,OFFSET(start_50,LOLP!$D6029+(1-$C6029)*24,LOLP!$B6029),0)</f>
        <v>0</v>
      </c>
      <c r="M6029" s="25">
        <f t="shared" ca="1" si="660"/>
        <v>0</v>
      </c>
      <c r="N6029" s="25">
        <f t="shared" ca="1" si="661"/>
        <v>0</v>
      </c>
      <c r="O6029" s="15" t="e">
        <f t="shared" ca="1" si="662"/>
        <v>#DIV/0!</v>
      </c>
      <c r="P6029" s="15" t="e">
        <f t="shared" ca="1" si="663"/>
        <v>#DIV/0!</v>
      </c>
    </row>
    <row r="6030" spans="1:16" x14ac:dyDescent="0.25">
      <c r="A6030" s="1">
        <f t="shared" si="657"/>
        <v>43352</v>
      </c>
      <c r="B6030" s="7">
        <f t="shared" si="659"/>
        <v>9</v>
      </c>
      <c r="C6030" s="4">
        <f>INDEX(Calendar!$E$3:$E$367,MATCH(LOLP!$A6030,Calendar!$B$3:$B$367,0))</f>
        <v>0</v>
      </c>
      <c r="D6030" s="2">
        <f t="shared" si="658"/>
        <v>3</v>
      </c>
      <c r="E6030" s="36">
        <v>22702</v>
      </c>
      <c r="F6030" s="7">
        <f>IFERROR(IF(INDEX('Temperature Data'!$AA$15:$AA$348,MATCH(LOLP!A6030,'Temperature Data'!$B$15:$B$348,0))&gt;IF(B6030=9,$G$2,LOLP!$F$2),1,0),0)</f>
        <v>1</v>
      </c>
      <c r="G6030" s="7">
        <f>SUMIFS(LOLP!$F$4:$F$8763,$C$4:$C$8763,$C6030,$B$4:$B$8763,$B6030,$D$4:$D$8763,$D6030)</f>
        <v>4</v>
      </c>
      <c r="H6030" s="7">
        <f>COUNTIFS(Calendar!$E$3:$E$367,LOLP!C6030,Calendar!$D$3:$D$367,LOLP!B6030)</f>
        <v>11</v>
      </c>
      <c r="I6030" s="7">
        <f ca="1">IF($F6030=1,OFFSET(start_norps,LOLP!$D6030+(1-$C6030)*24,LOLP!$B6030)*H6030/G6030,0)</f>
        <v>0</v>
      </c>
      <c r="J6030" s="7">
        <f ca="1">IF($F6030=1,OFFSET(start_33,LOLP!$D6030+(1-$C6030)*24,LOLP!$B6030)*H6030/G6030,0)</f>
        <v>0</v>
      </c>
      <c r="K6030" s="7">
        <f ca="1">IF($F6030,OFFSET(start_40,LOLP!$D6030+(1-$C6030)*24,LOLP!$B6030),0)</f>
        <v>0</v>
      </c>
      <c r="L6030" s="7">
        <f ca="1">IF($F6030,OFFSET(start_50,LOLP!$D6030+(1-$C6030)*24,LOLP!$B6030),0)</f>
        <v>0</v>
      </c>
      <c r="M6030" s="25">
        <f t="shared" ca="1" si="660"/>
        <v>0</v>
      </c>
      <c r="N6030" s="25">
        <f t="shared" ca="1" si="661"/>
        <v>0</v>
      </c>
      <c r="O6030" s="15" t="e">
        <f t="shared" ca="1" si="662"/>
        <v>#DIV/0!</v>
      </c>
      <c r="P6030" s="15" t="e">
        <f t="shared" ca="1" si="663"/>
        <v>#DIV/0!</v>
      </c>
    </row>
    <row r="6031" spans="1:16" x14ac:dyDescent="0.25">
      <c r="A6031" s="1">
        <f t="shared" si="657"/>
        <v>43352</v>
      </c>
      <c r="B6031" s="7">
        <f t="shared" si="659"/>
        <v>9</v>
      </c>
      <c r="C6031" s="4">
        <f>INDEX(Calendar!$E$3:$E$367,MATCH(LOLP!$A6031,Calendar!$B$3:$B$367,0))</f>
        <v>0</v>
      </c>
      <c r="D6031" s="2">
        <f t="shared" si="658"/>
        <v>4</v>
      </c>
      <c r="E6031" s="36">
        <v>22379</v>
      </c>
      <c r="F6031" s="7">
        <f>IFERROR(IF(INDEX('Temperature Data'!$AA$15:$AA$348,MATCH(LOLP!A6031,'Temperature Data'!$B$15:$B$348,0))&gt;IF(B6031=9,$G$2,LOLP!$F$2),1,0),0)</f>
        <v>1</v>
      </c>
      <c r="G6031" s="7">
        <f>SUMIFS(LOLP!$F$4:$F$8763,$C$4:$C$8763,$C6031,$B$4:$B$8763,$B6031,$D$4:$D$8763,$D6031)</f>
        <v>4</v>
      </c>
      <c r="H6031" s="7">
        <f>COUNTIFS(Calendar!$E$3:$E$367,LOLP!C6031,Calendar!$D$3:$D$367,LOLP!B6031)</f>
        <v>11</v>
      </c>
      <c r="I6031" s="7">
        <f ca="1">IF($F6031=1,OFFSET(start_norps,LOLP!$D6031+(1-$C6031)*24,LOLP!$B6031)*H6031/G6031,0)</f>
        <v>0</v>
      </c>
      <c r="J6031" s="7">
        <f ca="1">IF($F6031=1,OFFSET(start_33,LOLP!$D6031+(1-$C6031)*24,LOLP!$B6031)*H6031/G6031,0)</f>
        <v>0</v>
      </c>
      <c r="K6031" s="7">
        <f ca="1">IF($F6031,OFFSET(start_40,LOLP!$D6031+(1-$C6031)*24,LOLP!$B6031),0)</f>
        <v>0</v>
      </c>
      <c r="L6031" s="7">
        <f ca="1">IF($F6031,OFFSET(start_50,LOLP!$D6031+(1-$C6031)*24,LOLP!$B6031),0)</f>
        <v>0</v>
      </c>
      <c r="M6031" s="25">
        <f t="shared" ca="1" si="660"/>
        <v>0</v>
      </c>
      <c r="N6031" s="25">
        <f t="shared" ca="1" si="661"/>
        <v>0</v>
      </c>
      <c r="O6031" s="15" t="e">
        <f t="shared" ca="1" si="662"/>
        <v>#DIV/0!</v>
      </c>
      <c r="P6031" s="15" t="e">
        <f t="shared" ca="1" si="663"/>
        <v>#DIV/0!</v>
      </c>
    </row>
    <row r="6032" spans="1:16" x14ac:dyDescent="0.25">
      <c r="A6032" s="1">
        <f t="shared" si="657"/>
        <v>43352</v>
      </c>
      <c r="B6032" s="7">
        <f t="shared" si="659"/>
        <v>9</v>
      </c>
      <c r="C6032" s="4">
        <f>INDEX(Calendar!$E$3:$E$367,MATCH(LOLP!$A6032,Calendar!$B$3:$B$367,0))</f>
        <v>0</v>
      </c>
      <c r="D6032" s="2">
        <f t="shared" si="658"/>
        <v>5</v>
      </c>
      <c r="E6032" s="36">
        <v>22480</v>
      </c>
      <c r="F6032" s="7">
        <f>IFERROR(IF(INDEX('Temperature Data'!$AA$15:$AA$348,MATCH(LOLP!A6032,'Temperature Data'!$B$15:$B$348,0))&gt;IF(B6032=9,$G$2,LOLP!$F$2),1,0),0)</f>
        <v>1</v>
      </c>
      <c r="G6032" s="7">
        <f>SUMIFS(LOLP!$F$4:$F$8763,$C$4:$C$8763,$C6032,$B$4:$B$8763,$B6032,$D$4:$D$8763,$D6032)</f>
        <v>4</v>
      </c>
      <c r="H6032" s="7">
        <f>COUNTIFS(Calendar!$E$3:$E$367,LOLP!C6032,Calendar!$D$3:$D$367,LOLP!B6032)</f>
        <v>11</v>
      </c>
      <c r="I6032" s="7">
        <f ca="1">IF($F6032=1,OFFSET(start_norps,LOLP!$D6032+(1-$C6032)*24,LOLP!$B6032)*H6032/G6032,0)</f>
        <v>0</v>
      </c>
      <c r="J6032" s="7">
        <f ca="1">IF($F6032=1,OFFSET(start_33,LOLP!$D6032+(1-$C6032)*24,LOLP!$B6032)*H6032/G6032,0)</f>
        <v>0</v>
      </c>
      <c r="K6032" s="7">
        <f ca="1">IF($F6032,OFFSET(start_40,LOLP!$D6032+(1-$C6032)*24,LOLP!$B6032),0)</f>
        <v>0</v>
      </c>
      <c r="L6032" s="7">
        <f ca="1">IF($F6032,OFFSET(start_50,LOLP!$D6032+(1-$C6032)*24,LOLP!$B6032),0)</f>
        <v>0</v>
      </c>
      <c r="M6032" s="25">
        <f t="shared" ca="1" si="660"/>
        <v>0</v>
      </c>
      <c r="N6032" s="25">
        <f t="shared" ca="1" si="661"/>
        <v>0</v>
      </c>
      <c r="O6032" s="15" t="e">
        <f t="shared" ca="1" si="662"/>
        <v>#DIV/0!</v>
      </c>
      <c r="P6032" s="15" t="e">
        <f t="shared" ca="1" si="663"/>
        <v>#DIV/0!</v>
      </c>
    </row>
    <row r="6033" spans="1:16" x14ac:dyDescent="0.25">
      <c r="A6033" s="1">
        <f t="shared" si="657"/>
        <v>43352</v>
      </c>
      <c r="B6033" s="7">
        <f t="shared" si="659"/>
        <v>9</v>
      </c>
      <c r="C6033" s="4">
        <f>INDEX(Calendar!$E$3:$E$367,MATCH(LOLP!$A6033,Calendar!$B$3:$B$367,0))</f>
        <v>0</v>
      </c>
      <c r="D6033" s="2">
        <f t="shared" si="658"/>
        <v>6</v>
      </c>
      <c r="E6033" s="36">
        <v>22717</v>
      </c>
      <c r="F6033" s="7">
        <f>IFERROR(IF(INDEX('Temperature Data'!$AA$15:$AA$348,MATCH(LOLP!A6033,'Temperature Data'!$B$15:$B$348,0))&gt;IF(B6033=9,$G$2,LOLP!$F$2),1,0),0)</f>
        <v>1</v>
      </c>
      <c r="G6033" s="7">
        <f>SUMIFS(LOLP!$F$4:$F$8763,$C$4:$C$8763,$C6033,$B$4:$B$8763,$B6033,$D$4:$D$8763,$D6033)</f>
        <v>4</v>
      </c>
      <c r="H6033" s="7">
        <f>COUNTIFS(Calendar!$E$3:$E$367,LOLP!C6033,Calendar!$D$3:$D$367,LOLP!B6033)</f>
        <v>11</v>
      </c>
      <c r="I6033" s="7">
        <f ca="1">IF($F6033=1,OFFSET(start_norps,LOLP!$D6033+(1-$C6033)*24,LOLP!$B6033)*H6033/G6033,0)</f>
        <v>0</v>
      </c>
      <c r="J6033" s="7">
        <f ca="1">IF($F6033=1,OFFSET(start_33,LOLP!$D6033+(1-$C6033)*24,LOLP!$B6033)*H6033/G6033,0)</f>
        <v>0</v>
      </c>
      <c r="K6033" s="7">
        <f ca="1">IF($F6033,OFFSET(start_40,LOLP!$D6033+(1-$C6033)*24,LOLP!$B6033),0)</f>
        <v>0</v>
      </c>
      <c r="L6033" s="7">
        <f ca="1">IF($F6033,OFFSET(start_50,LOLP!$D6033+(1-$C6033)*24,LOLP!$B6033),0)</f>
        <v>0</v>
      </c>
      <c r="M6033" s="25">
        <f t="shared" ca="1" si="660"/>
        <v>0</v>
      </c>
      <c r="N6033" s="25">
        <f t="shared" ca="1" si="661"/>
        <v>0</v>
      </c>
      <c r="O6033" s="15" t="e">
        <f t="shared" ca="1" si="662"/>
        <v>#DIV/0!</v>
      </c>
      <c r="P6033" s="15" t="e">
        <f t="shared" ca="1" si="663"/>
        <v>#DIV/0!</v>
      </c>
    </row>
    <row r="6034" spans="1:16" x14ac:dyDescent="0.25">
      <c r="A6034" s="1">
        <f t="shared" si="657"/>
        <v>43352</v>
      </c>
      <c r="B6034" s="7">
        <f t="shared" si="659"/>
        <v>9</v>
      </c>
      <c r="C6034" s="4">
        <f>INDEX(Calendar!$E$3:$E$367,MATCH(LOLP!$A6034,Calendar!$B$3:$B$367,0))</f>
        <v>0</v>
      </c>
      <c r="D6034" s="2">
        <f t="shared" si="658"/>
        <v>7</v>
      </c>
      <c r="E6034" s="36">
        <v>22761</v>
      </c>
      <c r="F6034" s="7">
        <f>IFERROR(IF(INDEX('Temperature Data'!$AA$15:$AA$348,MATCH(LOLP!A6034,'Temperature Data'!$B$15:$B$348,0))&gt;IF(B6034=9,$G$2,LOLP!$F$2),1,0),0)</f>
        <v>1</v>
      </c>
      <c r="G6034" s="7">
        <f>SUMIFS(LOLP!$F$4:$F$8763,$C$4:$C$8763,$C6034,$B$4:$B$8763,$B6034,$D$4:$D$8763,$D6034)</f>
        <v>4</v>
      </c>
      <c r="H6034" s="7">
        <f>COUNTIFS(Calendar!$E$3:$E$367,LOLP!C6034,Calendar!$D$3:$D$367,LOLP!B6034)</f>
        <v>11</v>
      </c>
      <c r="I6034" s="7">
        <f ca="1">IF($F6034=1,OFFSET(start_norps,LOLP!$D6034+(1-$C6034)*24,LOLP!$B6034)*H6034/G6034,0)</f>
        <v>0</v>
      </c>
      <c r="J6034" s="7">
        <f ca="1">IF($F6034=1,OFFSET(start_33,LOLP!$D6034+(1-$C6034)*24,LOLP!$B6034)*H6034/G6034,0)</f>
        <v>0</v>
      </c>
      <c r="K6034" s="7">
        <f ca="1">IF($F6034,OFFSET(start_40,LOLP!$D6034+(1-$C6034)*24,LOLP!$B6034),0)</f>
        <v>0</v>
      </c>
      <c r="L6034" s="7">
        <f ca="1">IF($F6034,OFFSET(start_50,LOLP!$D6034+(1-$C6034)*24,LOLP!$B6034),0)</f>
        <v>0</v>
      </c>
      <c r="M6034" s="25">
        <f t="shared" ca="1" si="660"/>
        <v>0</v>
      </c>
      <c r="N6034" s="25">
        <f t="shared" ca="1" si="661"/>
        <v>0</v>
      </c>
      <c r="O6034" s="15" t="e">
        <f t="shared" ca="1" si="662"/>
        <v>#DIV/0!</v>
      </c>
      <c r="P6034" s="15" t="e">
        <f t="shared" ca="1" si="663"/>
        <v>#DIV/0!</v>
      </c>
    </row>
    <row r="6035" spans="1:16" x14ac:dyDescent="0.25">
      <c r="A6035" s="1">
        <f t="shared" si="657"/>
        <v>43352</v>
      </c>
      <c r="B6035" s="7">
        <f t="shared" si="659"/>
        <v>9</v>
      </c>
      <c r="C6035" s="4">
        <f>INDEX(Calendar!$E$3:$E$367,MATCH(LOLP!$A6035,Calendar!$B$3:$B$367,0))</f>
        <v>0</v>
      </c>
      <c r="D6035" s="2">
        <f t="shared" si="658"/>
        <v>8</v>
      </c>
      <c r="E6035" s="36">
        <v>23537</v>
      </c>
      <c r="F6035" s="7">
        <f>IFERROR(IF(INDEX('Temperature Data'!$AA$15:$AA$348,MATCH(LOLP!A6035,'Temperature Data'!$B$15:$B$348,0))&gt;IF(B6035=9,$G$2,LOLP!$F$2),1,0),0)</f>
        <v>1</v>
      </c>
      <c r="G6035" s="7">
        <f>SUMIFS(LOLP!$F$4:$F$8763,$C$4:$C$8763,$C6035,$B$4:$B$8763,$B6035,$D$4:$D$8763,$D6035)</f>
        <v>4</v>
      </c>
      <c r="H6035" s="7">
        <f>COUNTIFS(Calendar!$E$3:$E$367,LOLP!C6035,Calendar!$D$3:$D$367,LOLP!B6035)</f>
        <v>11</v>
      </c>
      <c r="I6035" s="7">
        <f ca="1">IF($F6035=1,OFFSET(start_norps,LOLP!$D6035+(1-$C6035)*24,LOLP!$B6035)*H6035/G6035,0)</f>
        <v>0</v>
      </c>
      <c r="J6035" s="7">
        <f ca="1">IF($F6035=1,OFFSET(start_33,LOLP!$D6035+(1-$C6035)*24,LOLP!$B6035)*H6035/G6035,0)</f>
        <v>0</v>
      </c>
      <c r="K6035" s="7">
        <f ca="1">IF($F6035,OFFSET(start_40,LOLP!$D6035+(1-$C6035)*24,LOLP!$B6035),0)</f>
        <v>0</v>
      </c>
      <c r="L6035" s="7">
        <f ca="1">IF($F6035,OFFSET(start_50,LOLP!$D6035+(1-$C6035)*24,LOLP!$B6035),0)</f>
        <v>0</v>
      </c>
      <c r="M6035" s="25">
        <f t="shared" ca="1" si="660"/>
        <v>0</v>
      </c>
      <c r="N6035" s="25">
        <f t="shared" ca="1" si="661"/>
        <v>0</v>
      </c>
      <c r="O6035" s="15" t="e">
        <f t="shared" ca="1" si="662"/>
        <v>#DIV/0!</v>
      </c>
      <c r="P6035" s="15" t="e">
        <f t="shared" ca="1" si="663"/>
        <v>#DIV/0!</v>
      </c>
    </row>
    <row r="6036" spans="1:16" x14ac:dyDescent="0.25">
      <c r="A6036" s="1">
        <f t="shared" si="657"/>
        <v>43352</v>
      </c>
      <c r="B6036" s="7">
        <f t="shared" si="659"/>
        <v>9</v>
      </c>
      <c r="C6036" s="4">
        <f>INDEX(Calendar!$E$3:$E$367,MATCH(LOLP!$A6036,Calendar!$B$3:$B$367,0))</f>
        <v>0</v>
      </c>
      <c r="D6036" s="2">
        <f t="shared" si="658"/>
        <v>9</v>
      </c>
      <c r="E6036" s="36">
        <v>24526</v>
      </c>
      <c r="F6036" s="7">
        <f>IFERROR(IF(INDEX('Temperature Data'!$AA$15:$AA$348,MATCH(LOLP!A6036,'Temperature Data'!$B$15:$B$348,0))&gt;IF(B6036=9,$G$2,LOLP!$F$2),1,0),0)</f>
        <v>1</v>
      </c>
      <c r="G6036" s="7">
        <f>SUMIFS(LOLP!$F$4:$F$8763,$C$4:$C$8763,$C6036,$B$4:$B$8763,$B6036,$D$4:$D$8763,$D6036)</f>
        <v>4</v>
      </c>
      <c r="H6036" s="7">
        <f>COUNTIFS(Calendar!$E$3:$E$367,LOLP!C6036,Calendar!$D$3:$D$367,LOLP!B6036)</f>
        <v>11</v>
      </c>
      <c r="I6036" s="7">
        <f ca="1">IF($F6036=1,OFFSET(start_norps,LOLP!$D6036+(1-$C6036)*24,LOLP!$B6036)*H6036/G6036,0)</f>
        <v>0</v>
      </c>
      <c r="J6036" s="7">
        <f ca="1">IF($F6036=1,OFFSET(start_33,LOLP!$D6036+(1-$C6036)*24,LOLP!$B6036)*H6036/G6036,0)</f>
        <v>0</v>
      </c>
      <c r="K6036" s="7">
        <f ca="1">IF($F6036,OFFSET(start_40,LOLP!$D6036+(1-$C6036)*24,LOLP!$B6036),0)</f>
        <v>0</v>
      </c>
      <c r="L6036" s="7">
        <f ca="1">IF($F6036,OFFSET(start_50,LOLP!$D6036+(1-$C6036)*24,LOLP!$B6036),0)</f>
        <v>0</v>
      </c>
      <c r="M6036" s="25">
        <f t="shared" ca="1" si="660"/>
        <v>0</v>
      </c>
      <c r="N6036" s="25">
        <f t="shared" ca="1" si="661"/>
        <v>0</v>
      </c>
      <c r="O6036" s="15" t="e">
        <f t="shared" ca="1" si="662"/>
        <v>#DIV/0!</v>
      </c>
      <c r="P6036" s="15" t="e">
        <f t="shared" ca="1" si="663"/>
        <v>#DIV/0!</v>
      </c>
    </row>
    <row r="6037" spans="1:16" x14ac:dyDescent="0.25">
      <c r="A6037" s="1">
        <f t="shared" si="657"/>
        <v>43352</v>
      </c>
      <c r="B6037" s="7">
        <f t="shared" si="659"/>
        <v>9</v>
      </c>
      <c r="C6037" s="4">
        <f>INDEX(Calendar!$E$3:$E$367,MATCH(LOLP!$A6037,Calendar!$B$3:$B$367,0))</f>
        <v>0</v>
      </c>
      <c r="D6037" s="2">
        <f t="shared" si="658"/>
        <v>10</v>
      </c>
      <c r="E6037" s="36">
        <v>25627</v>
      </c>
      <c r="F6037" s="7">
        <f>IFERROR(IF(INDEX('Temperature Data'!$AA$15:$AA$348,MATCH(LOLP!A6037,'Temperature Data'!$B$15:$B$348,0))&gt;IF(B6037=9,$G$2,LOLP!$F$2),1,0),0)</f>
        <v>1</v>
      </c>
      <c r="G6037" s="7">
        <f>SUMIFS(LOLP!$F$4:$F$8763,$C$4:$C$8763,$C6037,$B$4:$B$8763,$B6037,$D$4:$D$8763,$D6037)</f>
        <v>4</v>
      </c>
      <c r="H6037" s="7">
        <f>COUNTIFS(Calendar!$E$3:$E$367,LOLP!C6037,Calendar!$D$3:$D$367,LOLP!B6037)</f>
        <v>11</v>
      </c>
      <c r="I6037" s="7">
        <f ca="1">IF($F6037=1,OFFSET(start_norps,LOLP!$D6037+(1-$C6037)*24,LOLP!$B6037)*H6037/G6037,0)</f>
        <v>3.2357339105568952E-12</v>
      </c>
      <c r="J6037" s="7">
        <f ca="1">IF($F6037=1,OFFSET(start_33,LOLP!$D6037+(1-$C6037)*24,LOLP!$B6037)*H6037/G6037,0)</f>
        <v>0</v>
      </c>
      <c r="K6037" s="7">
        <f ca="1">IF($F6037,OFFSET(start_40,LOLP!$D6037+(1-$C6037)*24,LOLP!$B6037),0)</f>
        <v>0</v>
      </c>
      <c r="L6037" s="7">
        <f ca="1">IF($F6037,OFFSET(start_50,LOLP!$D6037+(1-$C6037)*24,LOLP!$B6037),0)</f>
        <v>0</v>
      </c>
      <c r="M6037" s="25">
        <f t="shared" ca="1" si="660"/>
        <v>1.9485153191996056E-15</v>
      </c>
      <c r="N6037" s="25">
        <f t="shared" ca="1" si="661"/>
        <v>0</v>
      </c>
      <c r="O6037" s="15" t="e">
        <f t="shared" ca="1" si="662"/>
        <v>#DIV/0!</v>
      </c>
      <c r="P6037" s="15" t="e">
        <f t="shared" ca="1" si="663"/>
        <v>#DIV/0!</v>
      </c>
    </row>
    <row r="6038" spans="1:16" x14ac:dyDescent="0.25">
      <c r="A6038" s="1">
        <f t="shared" si="657"/>
        <v>43352</v>
      </c>
      <c r="B6038" s="7">
        <f t="shared" si="659"/>
        <v>9</v>
      </c>
      <c r="C6038" s="4">
        <f>INDEX(Calendar!$E$3:$E$367,MATCH(LOLP!$A6038,Calendar!$B$3:$B$367,0))</f>
        <v>0</v>
      </c>
      <c r="D6038" s="2">
        <f t="shared" si="658"/>
        <v>11</v>
      </c>
      <c r="E6038" s="36">
        <v>27207</v>
      </c>
      <c r="F6038" s="7">
        <f>IFERROR(IF(INDEX('Temperature Data'!$AA$15:$AA$348,MATCH(LOLP!A6038,'Temperature Data'!$B$15:$B$348,0))&gt;IF(B6038=9,$G$2,LOLP!$F$2),1,0),0)</f>
        <v>1</v>
      </c>
      <c r="G6038" s="7">
        <f>SUMIFS(LOLP!$F$4:$F$8763,$C$4:$C$8763,$C6038,$B$4:$B$8763,$B6038,$D$4:$D$8763,$D6038)</f>
        <v>4</v>
      </c>
      <c r="H6038" s="7">
        <f>COUNTIFS(Calendar!$E$3:$E$367,LOLP!C6038,Calendar!$D$3:$D$367,LOLP!B6038)</f>
        <v>11</v>
      </c>
      <c r="I6038" s="7">
        <f ca="1">IF($F6038=1,OFFSET(start_norps,LOLP!$D6038+(1-$C6038)*24,LOLP!$B6038)*H6038/G6038,0)</f>
        <v>4.2913738407767427E-7</v>
      </c>
      <c r="J6038" s="7">
        <f ca="1">IF($F6038=1,OFFSET(start_33,LOLP!$D6038+(1-$C6038)*24,LOLP!$B6038)*H6038/G6038,0)</f>
        <v>6.2238631130408152E-11</v>
      </c>
      <c r="K6038" s="7">
        <f ca="1">IF($F6038,OFFSET(start_40,LOLP!$D6038+(1-$C6038)*24,LOLP!$B6038),0)</f>
        <v>0</v>
      </c>
      <c r="L6038" s="7">
        <f ca="1">IF($F6038,OFFSET(start_50,LOLP!$D6038+(1-$C6038)*24,LOLP!$B6038),0)</f>
        <v>0</v>
      </c>
      <c r="M6038" s="25">
        <f t="shared" ca="1" si="660"/>
        <v>2.5842074473073093E-10</v>
      </c>
      <c r="N6038" s="25">
        <f t="shared" ca="1" si="661"/>
        <v>3.3217894567020291E-14</v>
      </c>
      <c r="O6038" s="15" t="e">
        <f t="shared" ca="1" si="662"/>
        <v>#DIV/0!</v>
      </c>
      <c r="P6038" s="15" t="e">
        <f t="shared" ca="1" si="663"/>
        <v>#DIV/0!</v>
      </c>
    </row>
    <row r="6039" spans="1:16" x14ac:dyDescent="0.25">
      <c r="A6039" s="1">
        <f t="shared" si="657"/>
        <v>43352</v>
      </c>
      <c r="B6039" s="7">
        <f t="shared" si="659"/>
        <v>9</v>
      </c>
      <c r="C6039" s="4">
        <f>INDEX(Calendar!$E$3:$E$367,MATCH(LOLP!$A6039,Calendar!$B$3:$B$367,0))</f>
        <v>0</v>
      </c>
      <c r="D6039" s="2">
        <f t="shared" si="658"/>
        <v>12</v>
      </c>
      <c r="E6039" s="36">
        <v>28738</v>
      </c>
      <c r="F6039" s="7">
        <f>IFERROR(IF(INDEX('Temperature Data'!$AA$15:$AA$348,MATCH(LOLP!A6039,'Temperature Data'!$B$15:$B$348,0))&gt;IF(B6039=9,$G$2,LOLP!$F$2),1,0),0)</f>
        <v>1</v>
      </c>
      <c r="G6039" s="7">
        <f>SUMIFS(LOLP!$F$4:$F$8763,$C$4:$C$8763,$C6039,$B$4:$B$8763,$B6039,$D$4:$D$8763,$D6039)</f>
        <v>4</v>
      </c>
      <c r="H6039" s="7">
        <f>COUNTIFS(Calendar!$E$3:$E$367,LOLP!C6039,Calendar!$D$3:$D$367,LOLP!B6039)</f>
        <v>11</v>
      </c>
      <c r="I6039" s="7">
        <f ca="1">IF($F6039=1,OFFSET(start_norps,LOLP!$D6039+(1-$C6039)*24,LOLP!$B6039)*H6039/G6039,0)</f>
        <v>2.9416569455125601E-4</v>
      </c>
      <c r="J6039" s="7">
        <f ca="1">IF($F6039=1,OFFSET(start_33,LOLP!$D6039+(1-$C6039)*24,LOLP!$B6039)*H6039/G6039,0)</f>
        <v>1.9674062457498406E-7</v>
      </c>
      <c r="K6039" s="7">
        <f ca="1">IF($F6039,OFFSET(start_40,LOLP!$D6039+(1-$C6039)*24,LOLP!$B6039),0)</f>
        <v>0</v>
      </c>
      <c r="L6039" s="7">
        <f ca="1">IF($F6039,OFFSET(start_50,LOLP!$D6039+(1-$C6039)*24,LOLP!$B6039),0)</f>
        <v>0</v>
      </c>
      <c r="M6039" s="25">
        <f t="shared" ca="1" si="660"/>
        <v>1.7714261371926728E-7</v>
      </c>
      <c r="N6039" s="25">
        <f t="shared" ca="1" si="661"/>
        <v>1.0500406589097622E-10</v>
      </c>
      <c r="O6039" s="15" t="e">
        <f t="shared" ca="1" si="662"/>
        <v>#DIV/0!</v>
      </c>
      <c r="P6039" s="15" t="e">
        <f t="shared" ca="1" si="663"/>
        <v>#DIV/0!</v>
      </c>
    </row>
    <row r="6040" spans="1:16" x14ac:dyDescent="0.25">
      <c r="A6040" s="1">
        <f t="shared" si="657"/>
        <v>43352</v>
      </c>
      <c r="B6040" s="7">
        <f t="shared" si="659"/>
        <v>9</v>
      </c>
      <c r="C6040" s="4">
        <f>INDEX(Calendar!$E$3:$E$367,MATCH(LOLP!$A6040,Calendar!$B$3:$B$367,0))</f>
        <v>0</v>
      </c>
      <c r="D6040" s="2">
        <f t="shared" si="658"/>
        <v>13</v>
      </c>
      <c r="E6040" s="36">
        <v>30522</v>
      </c>
      <c r="F6040" s="7">
        <f>IFERROR(IF(INDEX('Temperature Data'!$AA$15:$AA$348,MATCH(LOLP!A6040,'Temperature Data'!$B$15:$B$348,0))&gt;IF(B6040=9,$G$2,LOLP!$F$2),1,0),0)</f>
        <v>1</v>
      </c>
      <c r="G6040" s="7">
        <f>SUMIFS(LOLP!$F$4:$F$8763,$C$4:$C$8763,$C6040,$B$4:$B$8763,$B6040,$D$4:$D$8763,$D6040)</f>
        <v>4</v>
      </c>
      <c r="H6040" s="7">
        <f>COUNTIFS(Calendar!$E$3:$E$367,LOLP!C6040,Calendar!$D$3:$D$367,LOLP!B6040)</f>
        <v>11</v>
      </c>
      <c r="I6040" s="7">
        <f ca="1">IF($F6040=1,OFFSET(start_norps,LOLP!$D6040+(1-$C6040)*24,LOLP!$B6040)*H6040/G6040,0)</f>
        <v>1.2097166197120483E-2</v>
      </c>
      <c r="J6040" s="7">
        <f ca="1">IF($F6040=1,OFFSET(start_33,LOLP!$D6040+(1-$C6040)*24,LOLP!$B6040)*H6040/G6040,0)</f>
        <v>1.5314497432009353E-5</v>
      </c>
      <c r="K6040" s="7">
        <f ca="1">IF($F6040,OFFSET(start_40,LOLP!$D6040+(1-$C6040)*24,LOLP!$B6040),0)</f>
        <v>0</v>
      </c>
      <c r="L6040" s="7">
        <f ca="1">IF($F6040,OFFSET(start_50,LOLP!$D6040+(1-$C6040)*24,LOLP!$B6040),0)</f>
        <v>0</v>
      </c>
      <c r="M6040" s="25">
        <f t="shared" ca="1" si="660"/>
        <v>7.2847503242119352E-6</v>
      </c>
      <c r="N6040" s="25">
        <f t="shared" ca="1" si="661"/>
        <v>8.1736270834344356E-9</v>
      </c>
      <c r="O6040" s="15" t="e">
        <f t="shared" ca="1" si="662"/>
        <v>#DIV/0!</v>
      </c>
      <c r="P6040" s="15" t="e">
        <f t="shared" ca="1" si="663"/>
        <v>#DIV/0!</v>
      </c>
    </row>
    <row r="6041" spans="1:16" x14ac:dyDescent="0.25">
      <c r="A6041" s="1">
        <f t="shared" si="657"/>
        <v>43352</v>
      </c>
      <c r="B6041" s="7">
        <f t="shared" si="659"/>
        <v>9</v>
      </c>
      <c r="C6041" s="4">
        <f>INDEX(Calendar!$E$3:$E$367,MATCH(LOLP!$A6041,Calendar!$B$3:$B$367,0))</f>
        <v>0</v>
      </c>
      <c r="D6041" s="2">
        <f t="shared" si="658"/>
        <v>14</v>
      </c>
      <c r="E6041" s="36">
        <v>32189</v>
      </c>
      <c r="F6041" s="7">
        <f>IFERROR(IF(INDEX('Temperature Data'!$AA$15:$AA$348,MATCH(LOLP!A6041,'Temperature Data'!$B$15:$B$348,0))&gt;IF(B6041=9,$G$2,LOLP!$F$2),1,0),0)</f>
        <v>1</v>
      </c>
      <c r="G6041" s="7">
        <f>SUMIFS(LOLP!$F$4:$F$8763,$C$4:$C$8763,$C6041,$B$4:$B$8763,$B6041,$D$4:$D$8763,$D6041)</f>
        <v>4</v>
      </c>
      <c r="H6041" s="7">
        <f>COUNTIFS(Calendar!$E$3:$E$367,LOLP!C6041,Calendar!$D$3:$D$367,LOLP!B6041)</f>
        <v>11</v>
      </c>
      <c r="I6041" s="7">
        <f ca="1">IF($F6041=1,OFFSET(start_norps,LOLP!$D6041+(1-$C6041)*24,LOLP!$B6041)*H6041/G6041,0)</f>
        <v>7.6858336765561995E-3</v>
      </c>
      <c r="J6041" s="7">
        <f ca="1">IF($F6041=1,OFFSET(start_33,LOLP!$D6041+(1-$C6041)*24,LOLP!$B6041)*H6041/G6041,0)</f>
        <v>5.4546559164525171E-5</v>
      </c>
      <c r="K6041" s="7">
        <f ca="1">IF($F6041,OFFSET(start_40,LOLP!$D6041+(1-$C6041)*24,LOLP!$B6041),0)</f>
        <v>0</v>
      </c>
      <c r="L6041" s="7">
        <f ca="1">IF($F6041,OFFSET(start_50,LOLP!$D6041+(1-$C6041)*24,LOLP!$B6041),0)</f>
        <v>0</v>
      </c>
      <c r="M6041" s="25">
        <f t="shared" ca="1" si="660"/>
        <v>4.6283053778709817E-6</v>
      </c>
      <c r="N6041" s="25">
        <f t="shared" ca="1" si="661"/>
        <v>2.9112495220603817E-8</v>
      </c>
      <c r="O6041" s="15" t="e">
        <f t="shared" ca="1" si="662"/>
        <v>#DIV/0!</v>
      </c>
      <c r="P6041" s="15" t="e">
        <f t="shared" ca="1" si="663"/>
        <v>#DIV/0!</v>
      </c>
    </row>
    <row r="6042" spans="1:16" x14ac:dyDescent="0.25">
      <c r="A6042" s="1">
        <f t="shared" si="657"/>
        <v>43352</v>
      </c>
      <c r="B6042" s="7">
        <f t="shared" si="659"/>
        <v>9</v>
      </c>
      <c r="C6042" s="4">
        <f>INDEX(Calendar!$E$3:$E$367,MATCH(LOLP!$A6042,Calendar!$B$3:$B$367,0))</f>
        <v>0</v>
      </c>
      <c r="D6042" s="2">
        <f t="shared" si="658"/>
        <v>15</v>
      </c>
      <c r="E6042" s="36">
        <v>33861</v>
      </c>
      <c r="F6042" s="7">
        <f>IFERROR(IF(INDEX('Temperature Data'!$AA$15:$AA$348,MATCH(LOLP!A6042,'Temperature Data'!$B$15:$B$348,0))&gt;IF(B6042=9,$G$2,LOLP!$F$2),1,0),0)</f>
        <v>1</v>
      </c>
      <c r="G6042" s="7">
        <f>SUMIFS(LOLP!$F$4:$F$8763,$C$4:$C$8763,$C6042,$B$4:$B$8763,$B6042,$D$4:$D$8763,$D6042)</f>
        <v>4</v>
      </c>
      <c r="H6042" s="7">
        <f>COUNTIFS(Calendar!$E$3:$E$367,LOLP!C6042,Calendar!$D$3:$D$367,LOLP!B6042)</f>
        <v>11</v>
      </c>
      <c r="I6042" s="7">
        <f ca="1">IF($F6042=1,OFFSET(start_norps,LOLP!$D6042+(1-$C6042)*24,LOLP!$B6042)*H6042/G6042,0)</f>
        <v>0.15361729331059182</v>
      </c>
      <c r="J6042" s="7">
        <f ca="1">IF($F6042=1,OFFSET(start_33,LOLP!$D6042+(1-$C6042)*24,LOLP!$B6042)*H6042/G6042,0)</f>
        <v>7.0058223838205067E-3</v>
      </c>
      <c r="K6042" s="7">
        <f ca="1">IF($F6042,OFFSET(start_40,LOLP!$D6042+(1-$C6042)*24,LOLP!$B6042),0)</f>
        <v>0</v>
      </c>
      <c r="L6042" s="7">
        <f ca="1">IF($F6042,OFFSET(start_50,LOLP!$D6042+(1-$C6042)*24,LOLP!$B6042),0)</f>
        <v>0</v>
      </c>
      <c r="M6042" s="25">
        <f t="shared" ca="1" si="660"/>
        <v>9.2506262128999033E-5</v>
      </c>
      <c r="N6042" s="25">
        <f t="shared" ca="1" si="661"/>
        <v>3.7391354063267648E-6</v>
      </c>
      <c r="O6042" s="15" t="e">
        <f t="shared" ca="1" si="662"/>
        <v>#DIV/0!</v>
      </c>
      <c r="P6042" s="15" t="e">
        <f t="shared" ca="1" si="663"/>
        <v>#DIV/0!</v>
      </c>
    </row>
    <row r="6043" spans="1:16" x14ac:dyDescent="0.25">
      <c r="A6043" s="1">
        <f t="shared" si="657"/>
        <v>43352</v>
      </c>
      <c r="B6043" s="7">
        <f t="shared" si="659"/>
        <v>9</v>
      </c>
      <c r="C6043" s="4">
        <f>INDEX(Calendar!$E$3:$E$367,MATCH(LOLP!$A6043,Calendar!$B$3:$B$367,0))</f>
        <v>0</v>
      </c>
      <c r="D6043" s="2">
        <f t="shared" si="658"/>
        <v>16</v>
      </c>
      <c r="E6043" s="36">
        <v>35328</v>
      </c>
      <c r="F6043" s="7">
        <f>IFERROR(IF(INDEX('Temperature Data'!$AA$15:$AA$348,MATCH(LOLP!A6043,'Temperature Data'!$B$15:$B$348,0))&gt;IF(B6043=9,$G$2,LOLP!$F$2),1,0),0)</f>
        <v>1</v>
      </c>
      <c r="G6043" s="7">
        <f>SUMIFS(LOLP!$F$4:$F$8763,$C$4:$C$8763,$C6043,$B$4:$B$8763,$B6043,$D$4:$D$8763,$D6043)</f>
        <v>4</v>
      </c>
      <c r="H6043" s="7">
        <f>COUNTIFS(Calendar!$E$3:$E$367,LOLP!C6043,Calendar!$D$3:$D$367,LOLP!B6043)</f>
        <v>11</v>
      </c>
      <c r="I6043" s="7">
        <f ca="1">IF($F6043=1,OFFSET(start_norps,LOLP!$D6043+(1-$C6043)*24,LOLP!$B6043)*H6043/G6043,0)</f>
        <v>0.55003741809338025</v>
      </c>
      <c r="J6043" s="7">
        <f ca="1">IF($F6043=1,OFFSET(start_33,LOLP!$D6043+(1-$C6043)*24,LOLP!$B6043)*H6043/G6043,0)</f>
        <v>5.5627334563905777E-2</v>
      </c>
      <c r="K6043" s="7">
        <f ca="1">IF($F6043,OFFSET(start_40,LOLP!$D6043+(1-$C6043)*24,LOLP!$B6043),0)</f>
        <v>0</v>
      </c>
      <c r="L6043" s="7">
        <f ca="1">IF($F6043,OFFSET(start_50,LOLP!$D6043+(1-$C6043)*24,LOLP!$B6043),0)</f>
        <v>0</v>
      </c>
      <c r="M6043" s="25">
        <f t="shared" ca="1" si="660"/>
        <v>3.3122511458412597E-4</v>
      </c>
      <c r="N6043" s="25">
        <f t="shared" ca="1" si="661"/>
        <v>2.9689324797591637E-5</v>
      </c>
      <c r="O6043" s="15" t="e">
        <f t="shared" ca="1" si="662"/>
        <v>#DIV/0!</v>
      </c>
      <c r="P6043" s="15" t="e">
        <f t="shared" ca="1" si="663"/>
        <v>#DIV/0!</v>
      </c>
    </row>
    <row r="6044" spans="1:16" x14ac:dyDescent="0.25">
      <c r="A6044" s="1">
        <f t="shared" si="657"/>
        <v>43352</v>
      </c>
      <c r="B6044" s="7">
        <f t="shared" si="659"/>
        <v>9</v>
      </c>
      <c r="C6044" s="4">
        <f>INDEX(Calendar!$E$3:$E$367,MATCH(LOLP!$A6044,Calendar!$B$3:$B$367,0))</f>
        <v>0</v>
      </c>
      <c r="D6044" s="2">
        <f t="shared" si="658"/>
        <v>17</v>
      </c>
      <c r="E6044" s="36">
        <v>36189</v>
      </c>
      <c r="F6044" s="7">
        <f>IFERROR(IF(INDEX('Temperature Data'!$AA$15:$AA$348,MATCH(LOLP!A6044,'Temperature Data'!$B$15:$B$348,0))&gt;IF(B6044=9,$G$2,LOLP!$F$2),1,0),0)</f>
        <v>1</v>
      </c>
      <c r="G6044" s="7">
        <f>SUMIFS(LOLP!$F$4:$F$8763,$C$4:$C$8763,$C6044,$B$4:$B$8763,$B6044,$D$4:$D$8763,$D6044)</f>
        <v>4</v>
      </c>
      <c r="H6044" s="7">
        <f>COUNTIFS(Calendar!$E$3:$E$367,LOLP!C6044,Calendar!$D$3:$D$367,LOLP!B6044)</f>
        <v>11</v>
      </c>
      <c r="I6044" s="7">
        <f ca="1">IF($F6044=1,OFFSET(start_norps,LOLP!$D6044+(1-$C6044)*24,LOLP!$B6044)*H6044/G6044,0)</f>
        <v>0.9104857468633053</v>
      </c>
      <c r="J6044" s="7">
        <f ca="1">IF($F6044=1,OFFSET(start_33,LOLP!$D6044+(1-$C6044)*24,LOLP!$B6044)*H6044/G6044,0)</f>
        <v>0.18272174756875131</v>
      </c>
      <c r="K6044" s="7">
        <f ca="1">IF($F6044,OFFSET(start_40,LOLP!$D6044+(1-$C6044)*24,LOLP!$B6044),0)</f>
        <v>0</v>
      </c>
      <c r="L6044" s="7">
        <f ca="1">IF($F6044,OFFSET(start_50,LOLP!$D6044+(1-$C6044)*24,LOLP!$B6044),0)</f>
        <v>0</v>
      </c>
      <c r="M6044" s="25">
        <f t="shared" ca="1" si="660"/>
        <v>5.4828223664742223E-4</v>
      </c>
      <c r="N6044" s="25">
        <f t="shared" ca="1" si="661"/>
        <v>9.7521935100449456E-5</v>
      </c>
      <c r="O6044" s="15" t="e">
        <f t="shared" ca="1" si="662"/>
        <v>#DIV/0!</v>
      </c>
      <c r="P6044" s="15" t="e">
        <f t="shared" ca="1" si="663"/>
        <v>#DIV/0!</v>
      </c>
    </row>
    <row r="6045" spans="1:16" x14ac:dyDescent="0.25">
      <c r="A6045" s="1">
        <f t="shared" ref="A6045:A6108" si="664">A6021+1</f>
        <v>43352</v>
      </c>
      <c r="B6045" s="7">
        <f t="shared" si="659"/>
        <v>9</v>
      </c>
      <c r="C6045" s="4">
        <f>INDEX(Calendar!$E$3:$E$367,MATCH(LOLP!$A6045,Calendar!$B$3:$B$367,0))</f>
        <v>0</v>
      </c>
      <c r="D6045" s="2">
        <f t="shared" ref="D6045:D6108" si="665">D6021</f>
        <v>18</v>
      </c>
      <c r="E6045" s="36">
        <v>35776</v>
      </c>
      <c r="F6045" s="7">
        <f>IFERROR(IF(INDEX('Temperature Data'!$AA$15:$AA$348,MATCH(LOLP!A6045,'Temperature Data'!$B$15:$B$348,0))&gt;IF(B6045=9,$G$2,LOLP!$F$2),1,0),0)</f>
        <v>1</v>
      </c>
      <c r="G6045" s="7">
        <f>SUMIFS(LOLP!$F$4:$F$8763,$C$4:$C$8763,$C6045,$B$4:$B$8763,$B6045,$D$4:$D$8763,$D6045)</f>
        <v>4</v>
      </c>
      <c r="H6045" s="7">
        <f>COUNTIFS(Calendar!$E$3:$E$367,LOLP!C6045,Calendar!$D$3:$D$367,LOLP!B6045)</f>
        <v>11</v>
      </c>
      <c r="I6045" s="7">
        <f ca="1">IF($F6045=1,OFFSET(start_norps,LOLP!$D6045+(1-$C6045)*24,LOLP!$B6045)*H6045/G6045,0)</f>
        <v>51.484156786574871</v>
      </c>
      <c r="J6045" s="7">
        <f ca="1">IF($F6045=1,OFFSET(start_33,LOLP!$D6045+(1-$C6045)*24,LOLP!$B6045)*H6045/G6045,0)</f>
        <v>60.776838521377002</v>
      </c>
      <c r="K6045" s="7">
        <f ca="1">IF($F6045,OFFSET(start_40,LOLP!$D6045+(1-$C6045)*24,LOLP!$B6045),0)</f>
        <v>0</v>
      </c>
      <c r="L6045" s="7">
        <f ca="1">IF($F6045,OFFSET(start_50,LOLP!$D6045+(1-$C6045)*24,LOLP!$B6045),0)</f>
        <v>0</v>
      </c>
      <c r="M6045" s="25">
        <f t="shared" ca="1" si="660"/>
        <v>3.1003064827864666E-2</v>
      </c>
      <c r="N6045" s="25">
        <f t="shared" ca="1" si="661"/>
        <v>3.2437709143855957E-2</v>
      </c>
      <c r="O6045" s="15" t="e">
        <f t="shared" ca="1" si="662"/>
        <v>#DIV/0!</v>
      </c>
      <c r="P6045" s="15" t="e">
        <f t="shared" ca="1" si="663"/>
        <v>#DIV/0!</v>
      </c>
    </row>
    <row r="6046" spans="1:16" x14ac:dyDescent="0.25">
      <c r="A6046" s="1">
        <f t="shared" si="664"/>
        <v>43352</v>
      </c>
      <c r="B6046" s="7">
        <f t="shared" si="659"/>
        <v>9</v>
      </c>
      <c r="C6046" s="4">
        <f>INDEX(Calendar!$E$3:$E$367,MATCH(LOLP!$A6046,Calendar!$B$3:$B$367,0))</f>
        <v>0</v>
      </c>
      <c r="D6046" s="2">
        <f t="shared" si="665"/>
        <v>19</v>
      </c>
      <c r="E6046" s="36">
        <v>34995</v>
      </c>
      <c r="F6046" s="7">
        <f>IFERROR(IF(INDEX('Temperature Data'!$AA$15:$AA$348,MATCH(LOLP!A6046,'Temperature Data'!$B$15:$B$348,0))&gt;IF(B6046=9,$G$2,LOLP!$F$2),1,0),0)</f>
        <v>1</v>
      </c>
      <c r="G6046" s="7">
        <f>SUMIFS(LOLP!$F$4:$F$8763,$C$4:$C$8763,$C6046,$B$4:$B$8763,$B6046,$D$4:$D$8763,$D6046)</f>
        <v>4</v>
      </c>
      <c r="H6046" s="7">
        <f>COUNTIFS(Calendar!$E$3:$E$367,LOLP!C6046,Calendar!$D$3:$D$367,LOLP!B6046)</f>
        <v>11</v>
      </c>
      <c r="I6046" s="7">
        <f ca="1">IF($F6046=1,OFFSET(start_norps,LOLP!$D6046+(1-$C6046)*24,LOLP!$B6046)*H6046/G6046,0)</f>
        <v>53.228618452802095</v>
      </c>
      <c r="J6046" s="7">
        <f ca="1">IF($F6046=1,OFFSET(start_33,LOLP!$D6046+(1-$C6046)*24,LOLP!$B6046)*H6046/G6046,0)</f>
        <v>72.378582820204926</v>
      </c>
      <c r="K6046" s="7">
        <f ca="1">IF($F6046,OFFSET(start_40,LOLP!$D6046+(1-$C6046)*24,LOLP!$B6046),0)</f>
        <v>0</v>
      </c>
      <c r="L6046" s="7">
        <f ca="1">IF($F6046,OFFSET(start_50,LOLP!$D6046+(1-$C6046)*24,LOLP!$B6046),0)</f>
        <v>0</v>
      </c>
      <c r="M6046" s="25">
        <f t="shared" ca="1" si="660"/>
        <v>3.2053556114960399E-2</v>
      </c>
      <c r="N6046" s="25">
        <f t="shared" ca="1" si="661"/>
        <v>3.8629772046147287E-2</v>
      </c>
      <c r="O6046" s="15" t="e">
        <f t="shared" ca="1" si="662"/>
        <v>#DIV/0!</v>
      </c>
      <c r="P6046" s="15" t="e">
        <f t="shared" ca="1" si="663"/>
        <v>#DIV/0!</v>
      </c>
    </row>
    <row r="6047" spans="1:16" x14ac:dyDescent="0.25">
      <c r="A6047" s="1">
        <f t="shared" si="664"/>
        <v>43352</v>
      </c>
      <c r="B6047" s="7">
        <f t="shared" si="659"/>
        <v>9</v>
      </c>
      <c r="C6047" s="4">
        <f>INDEX(Calendar!$E$3:$E$367,MATCH(LOLP!$A6047,Calendar!$B$3:$B$367,0))</f>
        <v>0</v>
      </c>
      <c r="D6047" s="2">
        <f t="shared" si="665"/>
        <v>20</v>
      </c>
      <c r="E6047" s="36">
        <v>33697</v>
      </c>
      <c r="F6047" s="7">
        <f>IFERROR(IF(INDEX('Temperature Data'!$AA$15:$AA$348,MATCH(LOLP!A6047,'Temperature Data'!$B$15:$B$348,0))&gt;IF(B6047=9,$G$2,LOLP!$F$2),1,0),0)</f>
        <v>1</v>
      </c>
      <c r="G6047" s="7">
        <f>SUMIFS(LOLP!$F$4:$F$8763,$C$4:$C$8763,$C6047,$B$4:$B$8763,$B6047,$D$4:$D$8763,$D6047)</f>
        <v>4</v>
      </c>
      <c r="H6047" s="7">
        <f>COUNTIFS(Calendar!$E$3:$E$367,LOLP!C6047,Calendar!$D$3:$D$367,LOLP!B6047)</f>
        <v>11</v>
      </c>
      <c r="I6047" s="7">
        <f ca="1">IF($F6047=1,OFFSET(start_norps,LOLP!$D6047+(1-$C6047)*24,LOLP!$B6047)*H6047/G6047,0)</f>
        <v>16.02155930686223</v>
      </c>
      <c r="J6047" s="7">
        <f ca="1">IF($F6047=1,OFFSET(start_33,LOLP!$D6047+(1-$C6047)*24,LOLP!$B6047)*H6047/G6047,0)</f>
        <v>24.244015598958896</v>
      </c>
      <c r="K6047" s="7">
        <f ca="1">IF($F6047,OFFSET(start_40,LOLP!$D6047+(1-$C6047)*24,LOLP!$B6047),0)</f>
        <v>0</v>
      </c>
      <c r="L6047" s="7">
        <f ca="1">IF($F6047,OFFSET(start_50,LOLP!$D6047+(1-$C6047)*24,LOLP!$B6047),0)</f>
        <v>0</v>
      </c>
      <c r="M6047" s="25">
        <f t="shared" ca="1" si="660"/>
        <v>9.6479669249172478E-3</v>
      </c>
      <c r="N6047" s="25">
        <f t="shared" ca="1" si="661"/>
        <v>1.293947407615696E-2</v>
      </c>
      <c r="O6047" s="15" t="e">
        <f t="shared" ca="1" si="662"/>
        <v>#DIV/0!</v>
      </c>
      <c r="P6047" s="15" t="e">
        <f t="shared" ca="1" si="663"/>
        <v>#DIV/0!</v>
      </c>
    </row>
    <row r="6048" spans="1:16" x14ac:dyDescent="0.25">
      <c r="A6048" s="1">
        <f t="shared" si="664"/>
        <v>43352</v>
      </c>
      <c r="B6048" s="7">
        <f t="shared" si="659"/>
        <v>9</v>
      </c>
      <c r="C6048" s="4">
        <f>INDEX(Calendar!$E$3:$E$367,MATCH(LOLP!$A6048,Calendar!$B$3:$B$367,0))</f>
        <v>0</v>
      </c>
      <c r="D6048" s="2">
        <f t="shared" si="665"/>
        <v>21</v>
      </c>
      <c r="E6048" s="36">
        <v>31294</v>
      </c>
      <c r="F6048" s="7">
        <f>IFERROR(IF(INDEX('Temperature Data'!$AA$15:$AA$348,MATCH(LOLP!A6048,'Temperature Data'!$B$15:$B$348,0))&gt;IF(B6048=9,$G$2,LOLP!$F$2),1,0),0)</f>
        <v>1</v>
      </c>
      <c r="G6048" s="7">
        <f>SUMIFS(LOLP!$F$4:$F$8763,$C$4:$C$8763,$C6048,$B$4:$B$8763,$B6048,$D$4:$D$8763,$D6048)</f>
        <v>4</v>
      </c>
      <c r="H6048" s="7">
        <f>COUNTIFS(Calendar!$E$3:$E$367,LOLP!C6048,Calendar!$D$3:$D$367,LOLP!B6048)</f>
        <v>11</v>
      </c>
      <c r="I6048" s="7">
        <f ca="1">IF($F6048=1,OFFSET(start_norps,LOLP!$D6048+(1-$C6048)*24,LOLP!$B6048)*H6048/G6048,0)</f>
        <v>1.4698668955189917E-3</v>
      </c>
      <c r="J6048" s="7">
        <f ca="1">IF($F6048=1,OFFSET(start_33,LOLP!$D6048+(1-$C6048)*24,LOLP!$B6048)*H6048/G6048,0)</f>
        <v>7.160740823238778E-3</v>
      </c>
      <c r="K6048" s="7">
        <f ca="1">IF($F6048,OFFSET(start_40,LOLP!$D6048+(1-$C6048)*24,LOLP!$B6048),0)</f>
        <v>0</v>
      </c>
      <c r="L6048" s="7">
        <f ca="1">IF($F6048,OFFSET(start_50,LOLP!$D6048+(1-$C6048)*24,LOLP!$B6048),0)</f>
        <v>0</v>
      </c>
      <c r="M6048" s="25">
        <f t="shared" ca="1" si="660"/>
        <v>8.8513401975324793E-7</v>
      </c>
      <c r="N6048" s="25">
        <f t="shared" ca="1" si="661"/>
        <v>3.8218182078861524E-6</v>
      </c>
      <c r="O6048" s="15" t="e">
        <f t="shared" ca="1" si="662"/>
        <v>#DIV/0!</v>
      </c>
      <c r="P6048" s="15" t="e">
        <f t="shared" ca="1" si="663"/>
        <v>#DIV/0!</v>
      </c>
    </row>
    <row r="6049" spans="1:16" x14ac:dyDescent="0.25">
      <c r="A6049" s="1">
        <f t="shared" si="664"/>
        <v>43352</v>
      </c>
      <c r="B6049" s="7">
        <f t="shared" si="659"/>
        <v>9</v>
      </c>
      <c r="C6049" s="4">
        <f>INDEX(Calendar!$E$3:$E$367,MATCH(LOLP!$A6049,Calendar!$B$3:$B$367,0))</f>
        <v>0</v>
      </c>
      <c r="D6049" s="2">
        <f t="shared" si="665"/>
        <v>22</v>
      </c>
      <c r="E6049" s="36">
        <v>28709</v>
      </c>
      <c r="F6049" s="7">
        <f>IFERROR(IF(INDEX('Temperature Data'!$AA$15:$AA$348,MATCH(LOLP!A6049,'Temperature Data'!$B$15:$B$348,0))&gt;IF(B6049=9,$G$2,LOLP!$F$2),1,0),0)</f>
        <v>1</v>
      </c>
      <c r="G6049" s="7">
        <f>SUMIFS(LOLP!$F$4:$F$8763,$C$4:$C$8763,$C6049,$B$4:$B$8763,$B6049,$D$4:$D$8763,$D6049)</f>
        <v>4</v>
      </c>
      <c r="H6049" s="7">
        <f>COUNTIFS(Calendar!$E$3:$E$367,LOLP!C6049,Calendar!$D$3:$D$367,LOLP!B6049)</f>
        <v>11</v>
      </c>
      <c r="I6049" s="7">
        <f ca="1">IF($F6049=1,OFFSET(start_norps,LOLP!$D6049+(1-$C6049)*24,LOLP!$B6049)*H6049/G6049,0)</f>
        <v>1.2708950266634078E-9</v>
      </c>
      <c r="J6049" s="7">
        <f ca="1">IF($F6049=1,OFFSET(start_33,LOLP!$D6049+(1-$C6049)*24,LOLP!$B6049)*H6049/G6049,0)</f>
        <v>2.2903138335339898E-8</v>
      </c>
      <c r="K6049" s="7">
        <f ca="1">IF($F6049,OFFSET(start_40,LOLP!$D6049+(1-$C6049)*24,LOLP!$B6049),0)</f>
        <v>0</v>
      </c>
      <c r="L6049" s="7">
        <f ca="1">IF($F6049,OFFSET(start_50,LOLP!$D6049+(1-$C6049)*24,LOLP!$B6049),0)</f>
        <v>0</v>
      </c>
      <c r="M6049" s="25">
        <f t="shared" ca="1" si="660"/>
        <v>7.6531584394776164E-13</v>
      </c>
      <c r="N6049" s="25">
        <f t="shared" ca="1" si="661"/>
        <v>1.2223823382026431E-11</v>
      </c>
      <c r="O6049" s="15" t="e">
        <f t="shared" ca="1" si="662"/>
        <v>#DIV/0!</v>
      </c>
      <c r="P6049" s="15" t="e">
        <f t="shared" ca="1" si="663"/>
        <v>#DIV/0!</v>
      </c>
    </row>
    <row r="6050" spans="1:16" x14ac:dyDescent="0.25">
      <c r="A6050" s="1">
        <f t="shared" si="664"/>
        <v>43352</v>
      </c>
      <c r="B6050" s="7">
        <f t="shared" si="659"/>
        <v>9</v>
      </c>
      <c r="C6050" s="4">
        <f>INDEX(Calendar!$E$3:$E$367,MATCH(LOLP!$A6050,Calendar!$B$3:$B$367,0))</f>
        <v>0</v>
      </c>
      <c r="D6050" s="2">
        <f t="shared" si="665"/>
        <v>23</v>
      </c>
      <c r="E6050" s="36">
        <v>26320</v>
      </c>
      <c r="F6050" s="7">
        <f>IFERROR(IF(INDEX('Temperature Data'!$AA$15:$AA$348,MATCH(LOLP!A6050,'Temperature Data'!$B$15:$B$348,0))&gt;IF(B6050=9,$G$2,LOLP!$F$2),1,0),0)</f>
        <v>1</v>
      </c>
      <c r="G6050" s="7">
        <f>SUMIFS(LOLP!$F$4:$F$8763,$C$4:$C$8763,$C6050,$B$4:$B$8763,$B6050,$D$4:$D$8763,$D6050)</f>
        <v>4</v>
      </c>
      <c r="H6050" s="7">
        <f>COUNTIFS(Calendar!$E$3:$E$367,LOLP!C6050,Calendar!$D$3:$D$367,LOLP!B6050)</f>
        <v>11</v>
      </c>
      <c r="I6050" s="7">
        <f ca="1">IF($F6050=1,OFFSET(start_norps,LOLP!$D6050+(1-$C6050)*24,LOLP!$B6050)*H6050/G6050,0)</f>
        <v>0</v>
      </c>
      <c r="J6050" s="7">
        <f ca="1">IF($F6050=1,OFFSET(start_33,LOLP!$D6050+(1-$C6050)*24,LOLP!$B6050)*H6050/G6050,0)</f>
        <v>0</v>
      </c>
      <c r="K6050" s="7">
        <f ca="1">IF($F6050,OFFSET(start_40,LOLP!$D6050+(1-$C6050)*24,LOLP!$B6050),0)</f>
        <v>0</v>
      </c>
      <c r="L6050" s="7">
        <f ca="1">IF($F6050,OFFSET(start_50,LOLP!$D6050+(1-$C6050)*24,LOLP!$B6050),0)</f>
        <v>0</v>
      </c>
      <c r="M6050" s="25">
        <f t="shared" ca="1" si="660"/>
        <v>0</v>
      </c>
      <c r="N6050" s="25">
        <f t="shared" ca="1" si="661"/>
        <v>0</v>
      </c>
      <c r="O6050" s="15" t="e">
        <f t="shared" ca="1" si="662"/>
        <v>#DIV/0!</v>
      </c>
      <c r="P6050" s="15" t="e">
        <f t="shared" ca="1" si="663"/>
        <v>#DIV/0!</v>
      </c>
    </row>
    <row r="6051" spans="1:16" x14ac:dyDescent="0.25">
      <c r="A6051" s="1">
        <f t="shared" si="664"/>
        <v>43352</v>
      </c>
      <c r="B6051" s="7">
        <f t="shared" si="659"/>
        <v>9</v>
      </c>
      <c r="C6051" s="4">
        <f>INDEX(Calendar!$E$3:$E$367,MATCH(LOLP!$A6051,Calendar!$B$3:$B$367,0))</f>
        <v>0</v>
      </c>
      <c r="D6051" s="2">
        <f t="shared" si="665"/>
        <v>24</v>
      </c>
      <c r="E6051" s="36">
        <v>24625</v>
      </c>
      <c r="F6051" s="7">
        <f>IFERROR(IF(INDEX('Temperature Data'!$AA$15:$AA$348,MATCH(LOLP!A6051,'Temperature Data'!$B$15:$B$348,0))&gt;IF(B6051=9,$G$2,LOLP!$F$2),1,0),0)</f>
        <v>1</v>
      </c>
      <c r="G6051" s="7">
        <f>SUMIFS(LOLP!$F$4:$F$8763,$C$4:$C$8763,$C6051,$B$4:$B$8763,$B6051,$D$4:$D$8763,$D6051)</f>
        <v>4</v>
      </c>
      <c r="H6051" s="7">
        <f>COUNTIFS(Calendar!$E$3:$E$367,LOLP!C6051,Calendar!$D$3:$D$367,LOLP!B6051)</f>
        <v>11</v>
      </c>
      <c r="I6051" s="7">
        <f ca="1">IF($F6051=1,OFFSET(start_norps,LOLP!$D6051+(1-$C6051)*24,LOLP!$B6051)*H6051/G6051,0)</f>
        <v>0</v>
      </c>
      <c r="J6051" s="7">
        <f ca="1">IF($F6051=1,OFFSET(start_33,LOLP!$D6051+(1-$C6051)*24,LOLP!$B6051)*H6051/G6051,0)</f>
        <v>0</v>
      </c>
      <c r="K6051" s="7">
        <f ca="1">IF($F6051,OFFSET(start_40,LOLP!$D6051+(1-$C6051)*24,LOLP!$B6051),0)</f>
        <v>0</v>
      </c>
      <c r="L6051" s="7">
        <f ca="1">IF($F6051,OFFSET(start_50,LOLP!$D6051+(1-$C6051)*24,LOLP!$B6051),0)</f>
        <v>0</v>
      </c>
      <c r="M6051" s="25">
        <f t="shared" ca="1" si="660"/>
        <v>0</v>
      </c>
      <c r="N6051" s="25">
        <f t="shared" ca="1" si="661"/>
        <v>0</v>
      </c>
      <c r="O6051" s="15" t="e">
        <f t="shared" ca="1" si="662"/>
        <v>#DIV/0!</v>
      </c>
      <c r="P6051" s="15" t="e">
        <f t="shared" ca="1" si="663"/>
        <v>#DIV/0!</v>
      </c>
    </row>
    <row r="6052" spans="1:16" x14ac:dyDescent="0.25">
      <c r="A6052" s="1">
        <f t="shared" si="664"/>
        <v>43353</v>
      </c>
      <c r="B6052" s="7">
        <f t="shared" si="659"/>
        <v>9</v>
      </c>
      <c r="C6052" s="4">
        <f>INDEX(Calendar!$E$3:$E$367,MATCH(LOLP!$A6052,Calendar!$B$3:$B$367,0))</f>
        <v>1</v>
      </c>
      <c r="D6052" s="2">
        <f t="shared" si="665"/>
        <v>1</v>
      </c>
      <c r="E6052" s="36">
        <v>23341</v>
      </c>
      <c r="F6052" s="7">
        <f>IFERROR(IF(INDEX('Temperature Data'!$AA$15:$AA$348,MATCH(LOLP!A6052,'Temperature Data'!$B$15:$B$348,0))&gt;IF(B6052=9,$G$2,LOLP!$F$2),1,0),0)</f>
        <v>1</v>
      </c>
      <c r="G6052" s="7">
        <f>SUMIFS(LOLP!$F$4:$F$8763,$C$4:$C$8763,$C6052,$B$4:$B$8763,$B6052,$D$4:$D$8763,$D6052)</f>
        <v>7</v>
      </c>
      <c r="H6052" s="7">
        <f>COUNTIFS(Calendar!$E$3:$E$367,LOLP!C6052,Calendar!$D$3:$D$367,LOLP!B6052)</f>
        <v>19</v>
      </c>
      <c r="I6052" s="7">
        <f ca="1">IF($F6052=1,OFFSET(start_norps,LOLP!$D6052+(1-$C6052)*24,LOLP!$B6052)*H6052/G6052,0)</f>
        <v>0</v>
      </c>
      <c r="J6052" s="7">
        <f ca="1">IF($F6052=1,OFFSET(start_33,LOLP!$D6052+(1-$C6052)*24,LOLP!$B6052)*H6052/G6052,0)</f>
        <v>0</v>
      </c>
      <c r="K6052" s="7">
        <f ca="1">IF($F6052,OFFSET(start_40,LOLP!$D6052+(1-$C6052)*24,LOLP!$B6052),0)</f>
        <v>0</v>
      </c>
      <c r="L6052" s="7">
        <f ca="1">IF($F6052,OFFSET(start_50,LOLP!$D6052+(1-$C6052)*24,LOLP!$B6052),0)</f>
        <v>0</v>
      </c>
      <c r="M6052" s="25">
        <f t="shared" ca="1" si="660"/>
        <v>0</v>
      </c>
      <c r="N6052" s="25">
        <f t="shared" ca="1" si="661"/>
        <v>0</v>
      </c>
      <c r="O6052" s="15" t="e">
        <f t="shared" ca="1" si="662"/>
        <v>#DIV/0!</v>
      </c>
      <c r="P6052" s="15" t="e">
        <f t="shared" ca="1" si="663"/>
        <v>#DIV/0!</v>
      </c>
    </row>
    <row r="6053" spans="1:16" x14ac:dyDescent="0.25">
      <c r="A6053" s="1">
        <f t="shared" si="664"/>
        <v>43353</v>
      </c>
      <c r="B6053" s="7">
        <f t="shared" si="659"/>
        <v>9</v>
      </c>
      <c r="C6053" s="4">
        <f>INDEX(Calendar!$E$3:$E$367,MATCH(LOLP!$A6053,Calendar!$B$3:$B$367,0))</f>
        <v>1</v>
      </c>
      <c r="D6053" s="2">
        <f t="shared" si="665"/>
        <v>2</v>
      </c>
      <c r="E6053" s="36">
        <v>22600</v>
      </c>
      <c r="F6053" s="7">
        <f>IFERROR(IF(INDEX('Temperature Data'!$AA$15:$AA$348,MATCH(LOLP!A6053,'Temperature Data'!$B$15:$B$348,0))&gt;IF(B6053=9,$G$2,LOLP!$F$2),1,0),0)</f>
        <v>1</v>
      </c>
      <c r="G6053" s="7">
        <f>SUMIFS(LOLP!$F$4:$F$8763,$C$4:$C$8763,$C6053,$B$4:$B$8763,$B6053,$D$4:$D$8763,$D6053)</f>
        <v>7</v>
      </c>
      <c r="H6053" s="7">
        <f>COUNTIFS(Calendar!$E$3:$E$367,LOLP!C6053,Calendar!$D$3:$D$367,LOLP!B6053)</f>
        <v>19</v>
      </c>
      <c r="I6053" s="7">
        <f ca="1">IF($F6053=1,OFFSET(start_norps,LOLP!$D6053+(1-$C6053)*24,LOLP!$B6053)*H6053/G6053,0)</f>
        <v>0</v>
      </c>
      <c r="J6053" s="7">
        <f ca="1">IF($F6053=1,OFFSET(start_33,LOLP!$D6053+(1-$C6053)*24,LOLP!$B6053)*H6053/G6053,0)</f>
        <v>0</v>
      </c>
      <c r="K6053" s="7">
        <f ca="1">IF($F6053,OFFSET(start_40,LOLP!$D6053+(1-$C6053)*24,LOLP!$B6053),0)</f>
        <v>0</v>
      </c>
      <c r="L6053" s="7">
        <f ca="1">IF($F6053,OFFSET(start_50,LOLP!$D6053+(1-$C6053)*24,LOLP!$B6053),0)</f>
        <v>0</v>
      </c>
      <c r="M6053" s="25">
        <f t="shared" ca="1" si="660"/>
        <v>0</v>
      </c>
      <c r="N6053" s="25">
        <f t="shared" ca="1" si="661"/>
        <v>0</v>
      </c>
      <c r="O6053" s="15" t="e">
        <f t="shared" ca="1" si="662"/>
        <v>#DIV/0!</v>
      </c>
      <c r="P6053" s="15" t="e">
        <f t="shared" ca="1" si="663"/>
        <v>#DIV/0!</v>
      </c>
    </row>
    <row r="6054" spans="1:16" x14ac:dyDescent="0.25">
      <c r="A6054" s="1">
        <f t="shared" si="664"/>
        <v>43353</v>
      </c>
      <c r="B6054" s="7">
        <f t="shared" si="659"/>
        <v>9</v>
      </c>
      <c r="C6054" s="4">
        <f>INDEX(Calendar!$E$3:$E$367,MATCH(LOLP!$A6054,Calendar!$B$3:$B$367,0))</f>
        <v>1</v>
      </c>
      <c r="D6054" s="2">
        <f t="shared" si="665"/>
        <v>3</v>
      </c>
      <c r="E6054" s="36">
        <v>22310</v>
      </c>
      <c r="F6054" s="7">
        <f>IFERROR(IF(INDEX('Temperature Data'!$AA$15:$AA$348,MATCH(LOLP!A6054,'Temperature Data'!$B$15:$B$348,0))&gt;IF(B6054=9,$G$2,LOLP!$F$2),1,0),0)</f>
        <v>1</v>
      </c>
      <c r="G6054" s="7">
        <f>SUMIFS(LOLP!$F$4:$F$8763,$C$4:$C$8763,$C6054,$B$4:$B$8763,$B6054,$D$4:$D$8763,$D6054)</f>
        <v>7</v>
      </c>
      <c r="H6054" s="7">
        <f>COUNTIFS(Calendar!$E$3:$E$367,LOLP!C6054,Calendar!$D$3:$D$367,LOLP!B6054)</f>
        <v>19</v>
      </c>
      <c r="I6054" s="7">
        <f ca="1">IF($F6054=1,OFFSET(start_norps,LOLP!$D6054+(1-$C6054)*24,LOLP!$B6054)*H6054/G6054,0)</f>
        <v>0</v>
      </c>
      <c r="J6054" s="7">
        <f ca="1">IF($F6054=1,OFFSET(start_33,LOLP!$D6054+(1-$C6054)*24,LOLP!$B6054)*H6054/G6054,0)</f>
        <v>0</v>
      </c>
      <c r="K6054" s="7">
        <f ca="1">IF($F6054,OFFSET(start_40,LOLP!$D6054+(1-$C6054)*24,LOLP!$B6054),0)</f>
        <v>0</v>
      </c>
      <c r="L6054" s="7">
        <f ca="1">IF($F6054,OFFSET(start_50,LOLP!$D6054+(1-$C6054)*24,LOLP!$B6054),0)</f>
        <v>0</v>
      </c>
      <c r="M6054" s="25">
        <f t="shared" ca="1" si="660"/>
        <v>0</v>
      </c>
      <c r="N6054" s="25">
        <f t="shared" ca="1" si="661"/>
        <v>0</v>
      </c>
      <c r="O6054" s="15" t="e">
        <f t="shared" ca="1" si="662"/>
        <v>#DIV/0!</v>
      </c>
      <c r="P6054" s="15" t="e">
        <f t="shared" ca="1" si="663"/>
        <v>#DIV/0!</v>
      </c>
    </row>
    <row r="6055" spans="1:16" x14ac:dyDescent="0.25">
      <c r="A6055" s="1">
        <f t="shared" si="664"/>
        <v>43353</v>
      </c>
      <c r="B6055" s="7">
        <f t="shared" si="659"/>
        <v>9</v>
      </c>
      <c r="C6055" s="4">
        <f>INDEX(Calendar!$E$3:$E$367,MATCH(LOLP!$A6055,Calendar!$B$3:$B$367,0))</f>
        <v>1</v>
      </c>
      <c r="D6055" s="2">
        <f t="shared" si="665"/>
        <v>4</v>
      </c>
      <c r="E6055" s="36">
        <v>22744</v>
      </c>
      <c r="F6055" s="7">
        <f>IFERROR(IF(INDEX('Temperature Data'!$AA$15:$AA$348,MATCH(LOLP!A6055,'Temperature Data'!$B$15:$B$348,0))&gt;IF(B6055=9,$G$2,LOLP!$F$2),1,0),0)</f>
        <v>1</v>
      </c>
      <c r="G6055" s="7">
        <f>SUMIFS(LOLP!$F$4:$F$8763,$C$4:$C$8763,$C6055,$B$4:$B$8763,$B6055,$D$4:$D$8763,$D6055)</f>
        <v>7</v>
      </c>
      <c r="H6055" s="7">
        <f>COUNTIFS(Calendar!$E$3:$E$367,LOLP!C6055,Calendar!$D$3:$D$367,LOLP!B6055)</f>
        <v>19</v>
      </c>
      <c r="I6055" s="7">
        <f ca="1">IF($F6055=1,OFFSET(start_norps,LOLP!$D6055+(1-$C6055)*24,LOLP!$B6055)*H6055/G6055,0)</f>
        <v>0</v>
      </c>
      <c r="J6055" s="7">
        <f ca="1">IF($F6055=1,OFFSET(start_33,LOLP!$D6055+(1-$C6055)*24,LOLP!$B6055)*H6055/G6055,0)</f>
        <v>0</v>
      </c>
      <c r="K6055" s="7">
        <f ca="1">IF($F6055,OFFSET(start_40,LOLP!$D6055+(1-$C6055)*24,LOLP!$B6055),0)</f>
        <v>0</v>
      </c>
      <c r="L6055" s="7">
        <f ca="1">IF($F6055,OFFSET(start_50,LOLP!$D6055+(1-$C6055)*24,LOLP!$B6055),0)</f>
        <v>0</v>
      </c>
      <c r="M6055" s="25">
        <f t="shared" ca="1" si="660"/>
        <v>0</v>
      </c>
      <c r="N6055" s="25">
        <f t="shared" ca="1" si="661"/>
        <v>0</v>
      </c>
      <c r="O6055" s="15" t="e">
        <f t="shared" ca="1" si="662"/>
        <v>#DIV/0!</v>
      </c>
      <c r="P6055" s="15" t="e">
        <f t="shared" ca="1" si="663"/>
        <v>#DIV/0!</v>
      </c>
    </row>
    <row r="6056" spans="1:16" x14ac:dyDescent="0.25">
      <c r="A6056" s="1">
        <f t="shared" si="664"/>
        <v>43353</v>
      </c>
      <c r="B6056" s="7">
        <f t="shared" si="659"/>
        <v>9</v>
      </c>
      <c r="C6056" s="4">
        <f>INDEX(Calendar!$E$3:$E$367,MATCH(LOLP!$A6056,Calendar!$B$3:$B$367,0))</f>
        <v>1</v>
      </c>
      <c r="D6056" s="2">
        <f t="shared" si="665"/>
        <v>5</v>
      </c>
      <c r="E6056" s="36">
        <v>23973</v>
      </c>
      <c r="F6056" s="7">
        <f>IFERROR(IF(INDEX('Temperature Data'!$AA$15:$AA$348,MATCH(LOLP!A6056,'Temperature Data'!$B$15:$B$348,0))&gt;IF(B6056=9,$G$2,LOLP!$F$2),1,0),0)</f>
        <v>1</v>
      </c>
      <c r="G6056" s="7">
        <f>SUMIFS(LOLP!$F$4:$F$8763,$C$4:$C$8763,$C6056,$B$4:$B$8763,$B6056,$D$4:$D$8763,$D6056)</f>
        <v>7</v>
      </c>
      <c r="H6056" s="7">
        <f>COUNTIFS(Calendar!$E$3:$E$367,LOLP!C6056,Calendar!$D$3:$D$367,LOLP!B6056)</f>
        <v>19</v>
      </c>
      <c r="I6056" s="7">
        <f ca="1">IF($F6056=1,OFFSET(start_norps,LOLP!$D6056+(1-$C6056)*24,LOLP!$B6056)*H6056/G6056,0)</f>
        <v>0</v>
      </c>
      <c r="J6056" s="7">
        <f ca="1">IF($F6056=1,OFFSET(start_33,LOLP!$D6056+(1-$C6056)*24,LOLP!$B6056)*H6056/G6056,0)</f>
        <v>0</v>
      </c>
      <c r="K6056" s="7">
        <f ca="1">IF($F6056,OFFSET(start_40,LOLP!$D6056+(1-$C6056)*24,LOLP!$B6056),0)</f>
        <v>0</v>
      </c>
      <c r="L6056" s="7">
        <f ca="1">IF($F6056,OFFSET(start_50,LOLP!$D6056+(1-$C6056)*24,LOLP!$B6056),0)</f>
        <v>0</v>
      </c>
      <c r="M6056" s="25">
        <f t="shared" ca="1" si="660"/>
        <v>0</v>
      </c>
      <c r="N6056" s="25">
        <f t="shared" ca="1" si="661"/>
        <v>0</v>
      </c>
      <c r="O6056" s="15" t="e">
        <f t="shared" ca="1" si="662"/>
        <v>#DIV/0!</v>
      </c>
      <c r="P6056" s="15" t="e">
        <f t="shared" ca="1" si="663"/>
        <v>#DIV/0!</v>
      </c>
    </row>
    <row r="6057" spans="1:16" x14ac:dyDescent="0.25">
      <c r="A6057" s="1">
        <f t="shared" si="664"/>
        <v>43353</v>
      </c>
      <c r="B6057" s="7">
        <f t="shared" si="659"/>
        <v>9</v>
      </c>
      <c r="C6057" s="4">
        <f>INDEX(Calendar!$E$3:$E$367,MATCH(LOLP!$A6057,Calendar!$B$3:$B$367,0))</f>
        <v>1</v>
      </c>
      <c r="D6057" s="2">
        <f t="shared" si="665"/>
        <v>6</v>
      </c>
      <c r="E6057" s="36">
        <v>25976</v>
      </c>
      <c r="F6057" s="7">
        <f>IFERROR(IF(INDEX('Temperature Data'!$AA$15:$AA$348,MATCH(LOLP!A6057,'Temperature Data'!$B$15:$B$348,0))&gt;IF(B6057=9,$G$2,LOLP!$F$2),1,0),0)</f>
        <v>1</v>
      </c>
      <c r="G6057" s="7">
        <f>SUMIFS(LOLP!$F$4:$F$8763,$C$4:$C$8763,$C6057,$B$4:$B$8763,$B6057,$D$4:$D$8763,$D6057)</f>
        <v>7</v>
      </c>
      <c r="H6057" s="7">
        <f>COUNTIFS(Calendar!$E$3:$E$367,LOLP!C6057,Calendar!$D$3:$D$367,LOLP!B6057)</f>
        <v>19</v>
      </c>
      <c r="I6057" s="7">
        <f ca="1">IF($F6057=1,OFFSET(start_norps,LOLP!$D6057+(1-$C6057)*24,LOLP!$B6057)*H6057/G6057,0)</f>
        <v>0</v>
      </c>
      <c r="J6057" s="7">
        <f ca="1">IF($F6057=1,OFFSET(start_33,LOLP!$D6057+(1-$C6057)*24,LOLP!$B6057)*H6057/G6057,0)</f>
        <v>0</v>
      </c>
      <c r="K6057" s="7">
        <f ca="1">IF($F6057,OFFSET(start_40,LOLP!$D6057+(1-$C6057)*24,LOLP!$B6057),0)</f>
        <v>0</v>
      </c>
      <c r="L6057" s="7">
        <f ca="1">IF($F6057,OFFSET(start_50,LOLP!$D6057+(1-$C6057)*24,LOLP!$B6057),0)</f>
        <v>0</v>
      </c>
      <c r="M6057" s="25">
        <f t="shared" ca="1" si="660"/>
        <v>0</v>
      </c>
      <c r="N6057" s="25">
        <f t="shared" ca="1" si="661"/>
        <v>0</v>
      </c>
      <c r="O6057" s="15" t="e">
        <f t="shared" ca="1" si="662"/>
        <v>#DIV/0!</v>
      </c>
      <c r="P6057" s="15" t="e">
        <f t="shared" ca="1" si="663"/>
        <v>#DIV/0!</v>
      </c>
    </row>
    <row r="6058" spans="1:16" x14ac:dyDescent="0.25">
      <c r="A6058" s="1">
        <f t="shared" si="664"/>
        <v>43353</v>
      </c>
      <c r="B6058" s="7">
        <f t="shared" si="659"/>
        <v>9</v>
      </c>
      <c r="C6058" s="4">
        <f>INDEX(Calendar!$E$3:$E$367,MATCH(LOLP!$A6058,Calendar!$B$3:$B$367,0))</f>
        <v>1</v>
      </c>
      <c r="D6058" s="2">
        <f t="shared" si="665"/>
        <v>7</v>
      </c>
      <c r="E6058" s="36">
        <v>27172</v>
      </c>
      <c r="F6058" s="7">
        <f>IFERROR(IF(INDEX('Temperature Data'!$AA$15:$AA$348,MATCH(LOLP!A6058,'Temperature Data'!$B$15:$B$348,0))&gt;IF(B6058=9,$G$2,LOLP!$F$2),1,0),0)</f>
        <v>1</v>
      </c>
      <c r="G6058" s="7">
        <f>SUMIFS(LOLP!$F$4:$F$8763,$C$4:$C$8763,$C6058,$B$4:$B$8763,$B6058,$D$4:$D$8763,$D6058)</f>
        <v>7</v>
      </c>
      <c r="H6058" s="7">
        <f>COUNTIFS(Calendar!$E$3:$E$367,LOLP!C6058,Calendar!$D$3:$D$367,LOLP!B6058)</f>
        <v>19</v>
      </c>
      <c r="I6058" s="7">
        <f ca="1">IF($F6058=1,OFFSET(start_norps,LOLP!$D6058+(1-$C6058)*24,LOLP!$B6058)*H6058/G6058,0)</f>
        <v>0</v>
      </c>
      <c r="J6058" s="7">
        <f ca="1">IF($F6058=1,OFFSET(start_33,LOLP!$D6058+(1-$C6058)*24,LOLP!$B6058)*H6058/G6058,0)</f>
        <v>0</v>
      </c>
      <c r="K6058" s="7">
        <f ca="1">IF($F6058,OFFSET(start_40,LOLP!$D6058+(1-$C6058)*24,LOLP!$B6058),0)</f>
        <v>0</v>
      </c>
      <c r="L6058" s="7">
        <f ca="1">IF($F6058,OFFSET(start_50,LOLP!$D6058+(1-$C6058)*24,LOLP!$B6058),0)</f>
        <v>0</v>
      </c>
      <c r="M6058" s="25">
        <f t="shared" ca="1" si="660"/>
        <v>0</v>
      </c>
      <c r="N6058" s="25">
        <f t="shared" ca="1" si="661"/>
        <v>0</v>
      </c>
      <c r="O6058" s="15" t="e">
        <f t="shared" ca="1" si="662"/>
        <v>#DIV/0!</v>
      </c>
      <c r="P6058" s="15" t="e">
        <f t="shared" ca="1" si="663"/>
        <v>#DIV/0!</v>
      </c>
    </row>
    <row r="6059" spans="1:16" x14ac:dyDescent="0.25">
      <c r="A6059" s="1">
        <f t="shared" si="664"/>
        <v>43353</v>
      </c>
      <c r="B6059" s="7">
        <f t="shared" si="659"/>
        <v>9</v>
      </c>
      <c r="C6059" s="4">
        <f>INDEX(Calendar!$E$3:$E$367,MATCH(LOLP!$A6059,Calendar!$B$3:$B$367,0))</f>
        <v>1</v>
      </c>
      <c r="D6059" s="2">
        <f t="shared" si="665"/>
        <v>8</v>
      </c>
      <c r="E6059" s="36">
        <v>28187</v>
      </c>
      <c r="F6059" s="7">
        <f>IFERROR(IF(INDEX('Temperature Data'!$AA$15:$AA$348,MATCH(LOLP!A6059,'Temperature Data'!$B$15:$B$348,0))&gt;IF(B6059=9,$G$2,LOLP!$F$2),1,0),0)</f>
        <v>1</v>
      </c>
      <c r="G6059" s="7">
        <f>SUMIFS(LOLP!$F$4:$F$8763,$C$4:$C$8763,$C6059,$B$4:$B$8763,$B6059,$D$4:$D$8763,$D6059)</f>
        <v>7</v>
      </c>
      <c r="H6059" s="7">
        <f>COUNTIFS(Calendar!$E$3:$E$367,LOLP!C6059,Calendar!$D$3:$D$367,LOLP!B6059)</f>
        <v>19</v>
      </c>
      <c r="I6059" s="7">
        <f ca="1">IF($F6059=1,OFFSET(start_norps,LOLP!$D6059+(1-$C6059)*24,LOLP!$B6059)*H6059/G6059,0)</f>
        <v>6.3509074918745691E-13</v>
      </c>
      <c r="J6059" s="7">
        <f ca="1">IF($F6059=1,OFFSET(start_33,LOLP!$D6059+(1-$C6059)*24,LOLP!$B6059)*H6059/G6059,0)</f>
        <v>4.3613541349835805E-15</v>
      </c>
      <c r="K6059" s="7">
        <f ca="1">IF($F6059,OFFSET(start_40,LOLP!$D6059+(1-$C6059)*24,LOLP!$B6059),0)</f>
        <v>0</v>
      </c>
      <c r="L6059" s="7">
        <f ca="1">IF($F6059,OFFSET(start_50,LOLP!$D6059+(1-$C6059)*24,LOLP!$B6059),0)</f>
        <v>0</v>
      </c>
      <c r="M6059" s="25">
        <f t="shared" ca="1" si="660"/>
        <v>3.8244308341804703E-16</v>
      </c>
      <c r="N6059" s="25">
        <f t="shared" ca="1" si="661"/>
        <v>2.3277343860883925E-18</v>
      </c>
      <c r="O6059" s="15" t="e">
        <f t="shared" ca="1" si="662"/>
        <v>#DIV/0!</v>
      </c>
      <c r="P6059" s="15" t="e">
        <f t="shared" ca="1" si="663"/>
        <v>#DIV/0!</v>
      </c>
    </row>
    <row r="6060" spans="1:16" x14ac:dyDescent="0.25">
      <c r="A6060" s="1">
        <f t="shared" si="664"/>
        <v>43353</v>
      </c>
      <c r="B6060" s="7">
        <f t="shared" si="659"/>
        <v>9</v>
      </c>
      <c r="C6060" s="4">
        <f>INDEX(Calendar!$E$3:$E$367,MATCH(LOLP!$A6060,Calendar!$B$3:$B$367,0))</f>
        <v>1</v>
      </c>
      <c r="D6060" s="2">
        <f t="shared" si="665"/>
        <v>9</v>
      </c>
      <c r="E6060" s="36">
        <v>29024</v>
      </c>
      <c r="F6060" s="7">
        <f>IFERROR(IF(INDEX('Temperature Data'!$AA$15:$AA$348,MATCH(LOLP!A6060,'Temperature Data'!$B$15:$B$348,0))&gt;IF(B6060=9,$G$2,LOLP!$F$2),1,0),0)</f>
        <v>1</v>
      </c>
      <c r="G6060" s="7">
        <f>SUMIFS(LOLP!$F$4:$F$8763,$C$4:$C$8763,$C6060,$B$4:$B$8763,$B6060,$D$4:$D$8763,$D6060)</f>
        <v>7</v>
      </c>
      <c r="H6060" s="7">
        <f>COUNTIFS(Calendar!$E$3:$E$367,LOLP!C6060,Calendar!$D$3:$D$367,LOLP!B6060)</f>
        <v>19</v>
      </c>
      <c r="I6060" s="7">
        <f ca="1">IF($F6060=1,OFFSET(start_norps,LOLP!$D6060+(1-$C6060)*24,LOLP!$B6060)*H6060/G6060,0)</f>
        <v>1.3520254231804162E-9</v>
      </c>
      <c r="J6060" s="7">
        <f ca="1">IF($F6060=1,OFFSET(start_33,LOLP!$D6060+(1-$C6060)*24,LOLP!$B6060)*H6060/G6060,0)</f>
        <v>1.1494590934370976E-12</v>
      </c>
      <c r="K6060" s="7">
        <f ca="1">IF($F6060,OFFSET(start_40,LOLP!$D6060+(1-$C6060)*24,LOLP!$B6060),0)</f>
        <v>0</v>
      </c>
      <c r="L6060" s="7">
        <f ca="1">IF($F6060,OFFSET(start_50,LOLP!$D6060+(1-$C6060)*24,LOLP!$B6060),0)</f>
        <v>0</v>
      </c>
      <c r="M6060" s="25">
        <f t="shared" ca="1" si="660"/>
        <v>8.1417147448968146E-13</v>
      </c>
      <c r="N6060" s="25">
        <f t="shared" ca="1" si="661"/>
        <v>6.1348731939319944E-16</v>
      </c>
      <c r="O6060" s="15" t="e">
        <f t="shared" ca="1" si="662"/>
        <v>#DIV/0!</v>
      </c>
      <c r="P6060" s="15" t="e">
        <f t="shared" ca="1" si="663"/>
        <v>#DIV/0!</v>
      </c>
    </row>
    <row r="6061" spans="1:16" x14ac:dyDescent="0.25">
      <c r="A6061" s="1">
        <f t="shared" si="664"/>
        <v>43353</v>
      </c>
      <c r="B6061" s="7">
        <f t="shared" si="659"/>
        <v>9</v>
      </c>
      <c r="C6061" s="4">
        <f>INDEX(Calendar!$E$3:$E$367,MATCH(LOLP!$A6061,Calendar!$B$3:$B$367,0))</f>
        <v>1</v>
      </c>
      <c r="D6061" s="2">
        <f t="shared" si="665"/>
        <v>10</v>
      </c>
      <c r="E6061" s="36">
        <v>29759</v>
      </c>
      <c r="F6061" s="7">
        <f>IFERROR(IF(INDEX('Temperature Data'!$AA$15:$AA$348,MATCH(LOLP!A6061,'Temperature Data'!$B$15:$B$348,0))&gt;IF(B6061=9,$G$2,LOLP!$F$2),1,0),0)</f>
        <v>1</v>
      </c>
      <c r="G6061" s="7">
        <f>SUMIFS(LOLP!$F$4:$F$8763,$C$4:$C$8763,$C6061,$B$4:$B$8763,$B6061,$D$4:$D$8763,$D6061)</f>
        <v>7</v>
      </c>
      <c r="H6061" s="7">
        <f>COUNTIFS(Calendar!$E$3:$E$367,LOLP!C6061,Calendar!$D$3:$D$367,LOLP!B6061)</f>
        <v>19</v>
      </c>
      <c r="I6061" s="7">
        <f ca="1">IF($F6061=1,OFFSET(start_norps,LOLP!$D6061+(1-$C6061)*24,LOLP!$B6061)*H6061/G6061,0)</f>
        <v>2.0632461701234195E-9</v>
      </c>
      <c r="J6061" s="7">
        <f ca="1">IF($F6061=1,OFFSET(start_33,LOLP!$D6061+(1-$C6061)*24,LOLP!$B6061)*H6061/G6061,0)</f>
        <v>2.6389338939023219E-13</v>
      </c>
      <c r="K6061" s="7">
        <f ca="1">IF($F6061,OFFSET(start_40,LOLP!$D6061+(1-$C6061)*24,LOLP!$B6061),0)</f>
        <v>0</v>
      </c>
      <c r="L6061" s="7">
        <f ca="1">IF($F6061,OFFSET(start_50,LOLP!$D6061+(1-$C6061)*24,LOLP!$B6061),0)</f>
        <v>0</v>
      </c>
      <c r="M6061" s="25">
        <f t="shared" ca="1" si="660"/>
        <v>1.2424590157580289E-12</v>
      </c>
      <c r="N6061" s="25">
        <f t="shared" ca="1" si="661"/>
        <v>1.4084472338941811E-16</v>
      </c>
      <c r="O6061" s="15" t="e">
        <f t="shared" ca="1" si="662"/>
        <v>#DIV/0!</v>
      </c>
      <c r="P6061" s="15" t="e">
        <f t="shared" ca="1" si="663"/>
        <v>#DIV/0!</v>
      </c>
    </row>
    <row r="6062" spans="1:16" x14ac:dyDescent="0.25">
      <c r="A6062" s="1">
        <f t="shared" si="664"/>
        <v>43353</v>
      </c>
      <c r="B6062" s="7">
        <f t="shared" si="659"/>
        <v>9</v>
      </c>
      <c r="C6062" s="4">
        <f>INDEX(Calendar!$E$3:$E$367,MATCH(LOLP!$A6062,Calendar!$B$3:$B$367,0))</f>
        <v>1</v>
      </c>
      <c r="D6062" s="2">
        <f t="shared" si="665"/>
        <v>11</v>
      </c>
      <c r="E6062" s="36">
        <v>30075</v>
      </c>
      <c r="F6062" s="7">
        <f>IFERROR(IF(INDEX('Temperature Data'!$AA$15:$AA$348,MATCH(LOLP!A6062,'Temperature Data'!$B$15:$B$348,0))&gt;IF(B6062=9,$G$2,LOLP!$F$2),1,0),0)</f>
        <v>1</v>
      </c>
      <c r="G6062" s="7">
        <f>SUMIFS(LOLP!$F$4:$F$8763,$C$4:$C$8763,$C6062,$B$4:$B$8763,$B6062,$D$4:$D$8763,$D6062)</f>
        <v>7</v>
      </c>
      <c r="H6062" s="7">
        <f>COUNTIFS(Calendar!$E$3:$E$367,LOLP!C6062,Calendar!$D$3:$D$367,LOLP!B6062)</f>
        <v>19</v>
      </c>
      <c r="I6062" s="7">
        <f ca="1">IF($F6062=1,OFFSET(start_norps,LOLP!$D6062+(1-$C6062)*24,LOLP!$B6062)*H6062/G6062,0)</f>
        <v>2.2526458360263741E-6</v>
      </c>
      <c r="J6062" s="7">
        <f ca="1">IF($F6062=1,OFFSET(start_33,LOLP!$D6062+(1-$C6062)*24,LOLP!$B6062)*H6062/G6062,0)</f>
        <v>9.7641052830344949E-10</v>
      </c>
      <c r="K6062" s="7">
        <f ca="1">IF($F6062,OFFSET(start_40,LOLP!$D6062+(1-$C6062)*24,LOLP!$B6062),0)</f>
        <v>0</v>
      </c>
      <c r="L6062" s="7">
        <f ca="1">IF($F6062,OFFSET(start_50,LOLP!$D6062+(1-$C6062)*24,LOLP!$B6062),0)</f>
        <v>0</v>
      </c>
      <c r="M6062" s="25">
        <f t="shared" ca="1" si="660"/>
        <v>1.3565129400498686E-9</v>
      </c>
      <c r="N6062" s="25">
        <f t="shared" ca="1" si="661"/>
        <v>5.2112813849252571E-13</v>
      </c>
      <c r="O6062" s="15" t="e">
        <f t="shared" ca="1" si="662"/>
        <v>#DIV/0!</v>
      </c>
      <c r="P6062" s="15" t="e">
        <f t="shared" ca="1" si="663"/>
        <v>#DIV/0!</v>
      </c>
    </row>
    <row r="6063" spans="1:16" x14ac:dyDescent="0.25">
      <c r="A6063" s="1">
        <f t="shared" si="664"/>
        <v>43353</v>
      </c>
      <c r="B6063" s="7">
        <f t="shared" si="659"/>
        <v>9</v>
      </c>
      <c r="C6063" s="4">
        <f>INDEX(Calendar!$E$3:$E$367,MATCH(LOLP!$A6063,Calendar!$B$3:$B$367,0))</f>
        <v>1</v>
      </c>
      <c r="D6063" s="2">
        <f t="shared" si="665"/>
        <v>12</v>
      </c>
      <c r="E6063" s="36">
        <v>31137</v>
      </c>
      <c r="F6063" s="7">
        <f>IFERROR(IF(INDEX('Temperature Data'!$AA$15:$AA$348,MATCH(LOLP!A6063,'Temperature Data'!$B$15:$B$348,0))&gt;IF(B6063=9,$G$2,LOLP!$F$2),1,0),0)</f>
        <v>1</v>
      </c>
      <c r="G6063" s="7">
        <f>SUMIFS(LOLP!$F$4:$F$8763,$C$4:$C$8763,$C6063,$B$4:$B$8763,$B6063,$D$4:$D$8763,$D6063)</f>
        <v>7</v>
      </c>
      <c r="H6063" s="7">
        <f>COUNTIFS(Calendar!$E$3:$E$367,LOLP!C6063,Calendar!$D$3:$D$367,LOLP!B6063)</f>
        <v>19</v>
      </c>
      <c r="I6063" s="7">
        <f ca="1">IF($F6063=1,OFFSET(start_norps,LOLP!$D6063+(1-$C6063)*24,LOLP!$B6063)*H6063/G6063,0)</f>
        <v>1.9285795716410384E-4</v>
      </c>
      <c r="J6063" s="7">
        <f ca="1">IF($F6063=1,OFFSET(start_33,LOLP!$D6063+(1-$C6063)*24,LOLP!$B6063)*H6063/G6063,0)</f>
        <v>2.015976607434362E-7</v>
      </c>
      <c r="K6063" s="7">
        <f ca="1">IF($F6063,OFFSET(start_40,LOLP!$D6063+(1-$C6063)*24,LOLP!$B6063),0)</f>
        <v>0</v>
      </c>
      <c r="L6063" s="7">
        <f ca="1">IF($F6063,OFFSET(start_50,LOLP!$D6063+(1-$C6063)*24,LOLP!$B6063),0)</f>
        <v>0</v>
      </c>
      <c r="M6063" s="25">
        <f t="shared" ca="1" si="660"/>
        <v>1.1613646064583901E-7</v>
      </c>
      <c r="N6063" s="25">
        <f t="shared" ca="1" si="661"/>
        <v>1.075963548346998E-10</v>
      </c>
      <c r="O6063" s="15" t="e">
        <f t="shared" ca="1" si="662"/>
        <v>#DIV/0!</v>
      </c>
      <c r="P6063" s="15" t="e">
        <f t="shared" ca="1" si="663"/>
        <v>#DIV/0!</v>
      </c>
    </row>
    <row r="6064" spans="1:16" x14ac:dyDescent="0.25">
      <c r="A6064" s="1">
        <f t="shared" si="664"/>
        <v>43353</v>
      </c>
      <c r="B6064" s="7">
        <f t="shared" si="659"/>
        <v>9</v>
      </c>
      <c r="C6064" s="4">
        <f>INDEX(Calendar!$E$3:$E$367,MATCH(LOLP!$A6064,Calendar!$B$3:$B$367,0))</f>
        <v>1</v>
      </c>
      <c r="D6064" s="2">
        <f t="shared" si="665"/>
        <v>13</v>
      </c>
      <c r="E6064" s="36">
        <v>32726</v>
      </c>
      <c r="F6064" s="7">
        <f>IFERROR(IF(INDEX('Temperature Data'!$AA$15:$AA$348,MATCH(LOLP!A6064,'Temperature Data'!$B$15:$B$348,0))&gt;IF(B6064=9,$G$2,LOLP!$F$2),1,0),0)</f>
        <v>1</v>
      </c>
      <c r="G6064" s="7">
        <f>SUMIFS(LOLP!$F$4:$F$8763,$C$4:$C$8763,$C6064,$B$4:$B$8763,$B6064,$D$4:$D$8763,$D6064)</f>
        <v>7</v>
      </c>
      <c r="H6064" s="7">
        <f>COUNTIFS(Calendar!$E$3:$E$367,LOLP!C6064,Calendar!$D$3:$D$367,LOLP!B6064)</f>
        <v>19</v>
      </c>
      <c r="I6064" s="7">
        <f ca="1">IF($F6064=1,OFFSET(start_norps,LOLP!$D6064+(1-$C6064)*24,LOLP!$B6064)*H6064/G6064,0)</f>
        <v>7.6854125285266417E-3</v>
      </c>
      <c r="J6064" s="7">
        <f ca="1">IF($F6064=1,OFFSET(start_33,LOLP!$D6064+(1-$C6064)*24,LOLP!$B6064)*H6064/G6064,0)</f>
        <v>1.0377627557000351E-5</v>
      </c>
      <c r="K6064" s="7">
        <f ca="1">IF($F6064,OFFSET(start_40,LOLP!$D6064+(1-$C6064)*24,LOLP!$B6064),0)</f>
        <v>0</v>
      </c>
      <c r="L6064" s="7">
        <f ca="1">IF($F6064,OFFSET(start_50,LOLP!$D6064+(1-$C6064)*24,LOLP!$B6064),0)</f>
        <v>0</v>
      </c>
      <c r="M6064" s="25">
        <f t="shared" ca="1" si="660"/>
        <v>4.6280517682077875E-6</v>
      </c>
      <c r="N6064" s="25">
        <f t="shared" ca="1" si="661"/>
        <v>5.5387294319173973E-9</v>
      </c>
      <c r="O6064" s="15" t="e">
        <f t="shared" ca="1" si="662"/>
        <v>#DIV/0!</v>
      </c>
      <c r="P6064" s="15" t="e">
        <f t="shared" ca="1" si="663"/>
        <v>#DIV/0!</v>
      </c>
    </row>
    <row r="6065" spans="1:16" x14ac:dyDescent="0.25">
      <c r="A6065" s="1">
        <f t="shared" si="664"/>
        <v>43353</v>
      </c>
      <c r="B6065" s="7">
        <f t="shared" si="659"/>
        <v>9</v>
      </c>
      <c r="C6065" s="4">
        <f>INDEX(Calendar!$E$3:$E$367,MATCH(LOLP!$A6065,Calendar!$B$3:$B$367,0))</f>
        <v>1</v>
      </c>
      <c r="D6065" s="2">
        <f t="shared" si="665"/>
        <v>14</v>
      </c>
      <c r="E6065" s="36">
        <v>34434</v>
      </c>
      <c r="F6065" s="7">
        <f>IFERROR(IF(INDEX('Temperature Data'!$AA$15:$AA$348,MATCH(LOLP!A6065,'Temperature Data'!$B$15:$B$348,0))&gt;IF(B6065=9,$G$2,LOLP!$F$2),1,0),0)</f>
        <v>1</v>
      </c>
      <c r="G6065" s="7">
        <f>SUMIFS(LOLP!$F$4:$F$8763,$C$4:$C$8763,$C6065,$B$4:$B$8763,$B6065,$D$4:$D$8763,$D6065)</f>
        <v>7</v>
      </c>
      <c r="H6065" s="7">
        <f>COUNTIFS(Calendar!$E$3:$E$367,LOLP!C6065,Calendar!$D$3:$D$367,LOLP!B6065)</f>
        <v>19</v>
      </c>
      <c r="I6065" s="7">
        <f ca="1">IF($F6065=1,OFFSET(start_norps,LOLP!$D6065+(1-$C6065)*24,LOLP!$B6065)*H6065/G6065,0)</f>
        <v>0.15520911693292785</v>
      </c>
      <c r="J6065" s="7">
        <f ca="1">IF($F6065=1,OFFSET(start_33,LOLP!$D6065+(1-$C6065)*24,LOLP!$B6065)*H6065/G6065,0)</f>
        <v>1.226020756356214E-3</v>
      </c>
      <c r="K6065" s="7">
        <f ca="1">IF($F6065,OFFSET(start_40,LOLP!$D6065+(1-$C6065)*24,LOLP!$B6065),0)</f>
        <v>0</v>
      </c>
      <c r="L6065" s="7">
        <f ca="1">IF($F6065,OFFSET(start_50,LOLP!$D6065+(1-$C6065)*24,LOLP!$B6065),0)</f>
        <v>0</v>
      </c>
      <c r="M6065" s="25">
        <f t="shared" ca="1" si="660"/>
        <v>9.3464836844758567E-5</v>
      </c>
      <c r="N6065" s="25">
        <f t="shared" ca="1" si="661"/>
        <v>6.5434967771522247E-7</v>
      </c>
      <c r="O6065" s="15" t="e">
        <f t="shared" ca="1" si="662"/>
        <v>#DIV/0!</v>
      </c>
      <c r="P6065" s="15" t="e">
        <f t="shared" ca="1" si="663"/>
        <v>#DIV/0!</v>
      </c>
    </row>
    <row r="6066" spans="1:16" x14ac:dyDescent="0.25">
      <c r="A6066" s="1">
        <f t="shared" si="664"/>
        <v>43353</v>
      </c>
      <c r="B6066" s="7">
        <f t="shared" si="659"/>
        <v>9</v>
      </c>
      <c r="C6066" s="4">
        <f>INDEX(Calendar!$E$3:$E$367,MATCH(LOLP!$A6066,Calendar!$B$3:$B$367,0))</f>
        <v>1</v>
      </c>
      <c r="D6066" s="2">
        <f t="shared" si="665"/>
        <v>15</v>
      </c>
      <c r="E6066" s="36">
        <v>36099</v>
      </c>
      <c r="F6066" s="7">
        <f>IFERROR(IF(INDEX('Temperature Data'!$AA$15:$AA$348,MATCH(LOLP!A6066,'Temperature Data'!$B$15:$B$348,0))&gt;IF(B6066=9,$G$2,LOLP!$F$2),1,0),0)</f>
        <v>1</v>
      </c>
      <c r="G6066" s="7">
        <f>SUMIFS(LOLP!$F$4:$F$8763,$C$4:$C$8763,$C6066,$B$4:$B$8763,$B6066,$D$4:$D$8763,$D6066)</f>
        <v>7</v>
      </c>
      <c r="H6066" s="7">
        <f>COUNTIFS(Calendar!$E$3:$E$367,LOLP!C6066,Calendar!$D$3:$D$367,LOLP!B6066)</f>
        <v>19</v>
      </c>
      <c r="I6066" s="7">
        <f ca="1">IF($F6066=1,OFFSET(start_norps,LOLP!$D6066+(1-$C6066)*24,LOLP!$B6066)*H6066/G6066,0)</f>
        <v>2.4739248120333452</v>
      </c>
      <c r="J6066" s="7">
        <f ca="1">IF($F6066=1,OFFSET(start_33,LOLP!$D6066+(1-$C6066)*24,LOLP!$B6066)*H6066/G6066,0)</f>
        <v>0.12561233280947634</v>
      </c>
      <c r="K6066" s="7">
        <f ca="1">IF($F6066,OFFSET(start_40,LOLP!$D6066+(1-$C6066)*24,LOLP!$B6066),0)</f>
        <v>0</v>
      </c>
      <c r="L6066" s="7">
        <f ca="1">IF($F6066,OFFSET(start_50,LOLP!$D6066+(1-$C6066)*24,LOLP!$B6066),0)</f>
        <v>0</v>
      </c>
      <c r="M6066" s="25">
        <f t="shared" ca="1" si="660"/>
        <v>1.4897641549163525E-3</v>
      </c>
      <c r="N6066" s="25">
        <f t="shared" ca="1" si="661"/>
        <v>6.7041597024199932E-5</v>
      </c>
      <c r="O6066" s="15" t="e">
        <f t="shared" ca="1" si="662"/>
        <v>#DIV/0!</v>
      </c>
      <c r="P6066" s="15" t="e">
        <f t="shared" ca="1" si="663"/>
        <v>#DIV/0!</v>
      </c>
    </row>
    <row r="6067" spans="1:16" x14ac:dyDescent="0.25">
      <c r="A6067" s="1">
        <f t="shared" si="664"/>
        <v>43353</v>
      </c>
      <c r="B6067" s="7">
        <f t="shared" si="659"/>
        <v>9</v>
      </c>
      <c r="C6067" s="4">
        <f>INDEX(Calendar!$E$3:$E$367,MATCH(LOLP!$A6067,Calendar!$B$3:$B$367,0))</f>
        <v>1</v>
      </c>
      <c r="D6067" s="2">
        <f t="shared" si="665"/>
        <v>16</v>
      </c>
      <c r="E6067" s="36">
        <v>37251</v>
      </c>
      <c r="F6067" s="7">
        <f>IFERROR(IF(INDEX('Temperature Data'!$AA$15:$AA$348,MATCH(LOLP!A6067,'Temperature Data'!$B$15:$B$348,0))&gt;IF(B6067=9,$G$2,LOLP!$F$2),1,0),0)</f>
        <v>1</v>
      </c>
      <c r="G6067" s="7">
        <f>SUMIFS(LOLP!$F$4:$F$8763,$C$4:$C$8763,$C6067,$B$4:$B$8763,$B6067,$D$4:$D$8763,$D6067)</f>
        <v>7</v>
      </c>
      <c r="H6067" s="7">
        <f>COUNTIFS(Calendar!$E$3:$E$367,LOLP!C6067,Calendar!$D$3:$D$367,LOLP!B6067)</f>
        <v>19</v>
      </c>
      <c r="I6067" s="7">
        <f ca="1">IF($F6067=1,OFFSET(start_norps,LOLP!$D6067+(1-$C6067)*24,LOLP!$B6067)*H6067/G6067,0)</f>
        <v>7.1966261303685837</v>
      </c>
      <c r="J6067" s="7">
        <f ca="1">IF($F6067=1,OFFSET(start_33,LOLP!$D6067+(1-$C6067)*24,LOLP!$B6067)*H6067/G6067,0)</f>
        <v>0.77389901013939266</v>
      </c>
      <c r="K6067" s="7">
        <f ca="1">IF($F6067,OFFSET(start_40,LOLP!$D6067+(1-$C6067)*24,LOLP!$B6067),0)</f>
        <v>0</v>
      </c>
      <c r="L6067" s="7">
        <f ca="1">IF($F6067,OFFSET(start_50,LOLP!$D6067+(1-$C6067)*24,LOLP!$B6067),0)</f>
        <v>0</v>
      </c>
      <c r="M6067" s="25">
        <f t="shared" ca="1" si="660"/>
        <v>4.3337111917098091E-3</v>
      </c>
      <c r="N6067" s="25">
        <f t="shared" ca="1" si="661"/>
        <v>4.130440412557821E-4</v>
      </c>
      <c r="O6067" s="15" t="e">
        <f t="shared" ca="1" si="662"/>
        <v>#DIV/0!</v>
      </c>
      <c r="P6067" s="15" t="e">
        <f t="shared" ca="1" si="663"/>
        <v>#DIV/0!</v>
      </c>
    </row>
    <row r="6068" spans="1:16" x14ac:dyDescent="0.25">
      <c r="A6068" s="1">
        <f t="shared" si="664"/>
        <v>43353</v>
      </c>
      <c r="B6068" s="7">
        <f t="shared" si="659"/>
        <v>9</v>
      </c>
      <c r="C6068" s="4">
        <f>INDEX(Calendar!$E$3:$E$367,MATCH(LOLP!$A6068,Calendar!$B$3:$B$367,0))</f>
        <v>1</v>
      </c>
      <c r="D6068" s="2">
        <f t="shared" si="665"/>
        <v>17</v>
      </c>
      <c r="E6068" s="36">
        <v>37662</v>
      </c>
      <c r="F6068" s="7">
        <f>IFERROR(IF(INDEX('Temperature Data'!$AA$15:$AA$348,MATCH(LOLP!A6068,'Temperature Data'!$B$15:$B$348,0))&gt;IF(B6068=9,$G$2,LOLP!$F$2),1,0),0)</f>
        <v>1</v>
      </c>
      <c r="G6068" s="7">
        <f>SUMIFS(LOLP!$F$4:$F$8763,$C$4:$C$8763,$C6068,$B$4:$B$8763,$B6068,$D$4:$D$8763,$D6068)</f>
        <v>7</v>
      </c>
      <c r="H6068" s="7">
        <f>COUNTIFS(Calendar!$E$3:$E$367,LOLP!C6068,Calendar!$D$3:$D$367,LOLP!B6068)</f>
        <v>19</v>
      </c>
      <c r="I6068" s="7">
        <f ca="1">IF($F6068=1,OFFSET(start_norps,LOLP!$D6068+(1-$C6068)*24,LOLP!$B6068)*H6068/G6068,0)</f>
        <v>7.8253169850590263</v>
      </c>
      <c r="J6068" s="7">
        <f ca="1">IF($F6068=1,OFFSET(start_33,LOLP!$D6068+(1-$C6068)*24,LOLP!$B6068)*H6068/G6068,0)</f>
        <v>1.5683259802336498</v>
      </c>
      <c r="K6068" s="7">
        <f ca="1">IF($F6068,OFFSET(start_40,LOLP!$D6068+(1-$C6068)*24,LOLP!$B6068),0)</f>
        <v>0</v>
      </c>
      <c r="L6068" s="7">
        <f ca="1">IF($F6068,OFFSET(start_50,LOLP!$D6068+(1-$C6068)*24,LOLP!$B6068),0)</f>
        <v>0</v>
      </c>
      <c r="M6068" s="25">
        <f t="shared" ca="1" si="660"/>
        <v>4.7123003449798893E-3</v>
      </c>
      <c r="N6068" s="25">
        <f t="shared" ca="1" si="661"/>
        <v>8.3704422979616517E-4</v>
      </c>
      <c r="O6068" s="15" t="e">
        <f t="shared" ca="1" si="662"/>
        <v>#DIV/0!</v>
      </c>
      <c r="P6068" s="15" t="e">
        <f t="shared" ca="1" si="663"/>
        <v>#DIV/0!</v>
      </c>
    </row>
    <row r="6069" spans="1:16" x14ac:dyDescent="0.25">
      <c r="A6069" s="1">
        <f t="shared" si="664"/>
        <v>43353</v>
      </c>
      <c r="B6069" s="7">
        <f t="shared" si="659"/>
        <v>9</v>
      </c>
      <c r="C6069" s="4">
        <f>INDEX(Calendar!$E$3:$E$367,MATCH(LOLP!$A6069,Calendar!$B$3:$B$367,0))</f>
        <v>1</v>
      </c>
      <c r="D6069" s="2">
        <f t="shared" si="665"/>
        <v>18</v>
      </c>
      <c r="E6069" s="36">
        <v>36864</v>
      </c>
      <c r="F6069" s="7">
        <f>IFERROR(IF(INDEX('Temperature Data'!$AA$15:$AA$348,MATCH(LOLP!A6069,'Temperature Data'!$B$15:$B$348,0))&gt;IF(B6069=9,$G$2,LOLP!$F$2),1,0),0)</f>
        <v>1</v>
      </c>
      <c r="G6069" s="7">
        <f>SUMIFS(LOLP!$F$4:$F$8763,$C$4:$C$8763,$C6069,$B$4:$B$8763,$B6069,$D$4:$D$8763,$D6069)</f>
        <v>7</v>
      </c>
      <c r="H6069" s="7">
        <f>COUNTIFS(Calendar!$E$3:$E$367,LOLP!C6069,Calendar!$D$3:$D$367,LOLP!B6069)</f>
        <v>19</v>
      </c>
      <c r="I6069" s="7">
        <f ca="1">IF($F6069=1,OFFSET(start_norps,LOLP!$D6069+(1-$C6069)*24,LOLP!$B6069)*H6069/G6069,0)</f>
        <v>44.485619099368726</v>
      </c>
      <c r="J6069" s="7">
        <f ca="1">IF($F6069=1,OFFSET(start_33,LOLP!$D6069+(1-$C6069)*24,LOLP!$B6069)*H6069/G6069,0)</f>
        <v>58.051825466337327</v>
      </c>
      <c r="K6069" s="7">
        <f ca="1">IF($F6069,OFFSET(start_40,LOLP!$D6069+(1-$C6069)*24,LOLP!$B6069),0)</f>
        <v>0</v>
      </c>
      <c r="L6069" s="7">
        <f ca="1">IF($F6069,OFFSET(start_50,LOLP!$D6069+(1-$C6069)*24,LOLP!$B6069),0)</f>
        <v>0</v>
      </c>
      <c r="M6069" s="25">
        <f t="shared" ca="1" si="660"/>
        <v>2.6788639824923074E-2</v>
      </c>
      <c r="N6069" s="25">
        <f t="shared" ca="1" si="661"/>
        <v>3.098331988895095E-2</v>
      </c>
      <c r="O6069" s="15" t="e">
        <f t="shared" ca="1" si="662"/>
        <v>#DIV/0!</v>
      </c>
      <c r="P6069" s="15" t="e">
        <f t="shared" ca="1" si="663"/>
        <v>#DIV/0!</v>
      </c>
    </row>
    <row r="6070" spans="1:16" x14ac:dyDescent="0.25">
      <c r="A6070" s="1">
        <f t="shared" si="664"/>
        <v>43353</v>
      </c>
      <c r="B6070" s="7">
        <f t="shared" si="659"/>
        <v>9</v>
      </c>
      <c r="C6070" s="4">
        <f>INDEX(Calendar!$E$3:$E$367,MATCH(LOLP!$A6070,Calendar!$B$3:$B$367,0))</f>
        <v>1</v>
      </c>
      <c r="D6070" s="2">
        <f t="shared" si="665"/>
        <v>19</v>
      </c>
      <c r="E6070" s="36">
        <v>36011</v>
      </c>
      <c r="F6070" s="7">
        <f>IFERROR(IF(INDEX('Temperature Data'!$AA$15:$AA$348,MATCH(LOLP!A6070,'Temperature Data'!$B$15:$B$348,0))&gt;IF(B6070=9,$G$2,LOLP!$F$2),1,0),0)</f>
        <v>1</v>
      </c>
      <c r="G6070" s="7">
        <f>SUMIFS(LOLP!$F$4:$F$8763,$C$4:$C$8763,$C6070,$B$4:$B$8763,$B6070,$D$4:$D$8763,$D6070)</f>
        <v>7</v>
      </c>
      <c r="H6070" s="7">
        <f>COUNTIFS(Calendar!$E$3:$E$367,LOLP!C6070,Calendar!$D$3:$D$367,LOLP!B6070)</f>
        <v>19</v>
      </c>
      <c r="I6070" s="7">
        <f ca="1">IF($F6070=1,OFFSET(start_norps,LOLP!$D6070+(1-$C6070)*24,LOLP!$B6070)*H6070/G6070,0)</f>
        <v>26.81783039544462</v>
      </c>
      <c r="J6070" s="7">
        <f ca="1">IF($F6070=1,OFFSET(start_33,LOLP!$D6070+(1-$C6070)*24,LOLP!$B6070)*H6070/G6070,0)</f>
        <v>48.42353624521602</v>
      </c>
      <c r="K6070" s="7">
        <f ca="1">IF($F6070,OFFSET(start_40,LOLP!$D6070+(1-$C6070)*24,LOLP!$B6070),0)</f>
        <v>0</v>
      </c>
      <c r="L6070" s="7">
        <f ca="1">IF($F6070,OFFSET(start_50,LOLP!$D6070+(1-$C6070)*24,LOLP!$B6070),0)</f>
        <v>0</v>
      </c>
      <c r="M6070" s="25">
        <f t="shared" ca="1" si="660"/>
        <v>1.6149335760500521E-2</v>
      </c>
      <c r="N6070" s="25">
        <f t="shared" ca="1" si="661"/>
        <v>2.5844526017700074E-2</v>
      </c>
      <c r="O6070" s="15" t="e">
        <f t="shared" ca="1" si="662"/>
        <v>#DIV/0!</v>
      </c>
      <c r="P6070" s="15" t="e">
        <f t="shared" ca="1" si="663"/>
        <v>#DIV/0!</v>
      </c>
    </row>
    <row r="6071" spans="1:16" x14ac:dyDescent="0.25">
      <c r="A6071" s="1">
        <f t="shared" si="664"/>
        <v>43353</v>
      </c>
      <c r="B6071" s="7">
        <f t="shared" si="659"/>
        <v>9</v>
      </c>
      <c r="C6071" s="4">
        <f>INDEX(Calendar!$E$3:$E$367,MATCH(LOLP!$A6071,Calendar!$B$3:$B$367,0))</f>
        <v>1</v>
      </c>
      <c r="D6071" s="2">
        <f t="shared" si="665"/>
        <v>20</v>
      </c>
      <c r="E6071" s="36">
        <v>34630</v>
      </c>
      <c r="F6071" s="7">
        <f>IFERROR(IF(INDEX('Temperature Data'!$AA$15:$AA$348,MATCH(LOLP!A6071,'Temperature Data'!$B$15:$B$348,0))&gt;IF(B6071=9,$G$2,LOLP!$F$2),1,0),0)</f>
        <v>1</v>
      </c>
      <c r="G6071" s="7">
        <f>SUMIFS(LOLP!$F$4:$F$8763,$C$4:$C$8763,$C6071,$B$4:$B$8763,$B6071,$D$4:$D$8763,$D6071)</f>
        <v>7</v>
      </c>
      <c r="H6071" s="7">
        <f>COUNTIFS(Calendar!$E$3:$E$367,LOLP!C6071,Calendar!$D$3:$D$367,LOLP!B6071)</f>
        <v>19</v>
      </c>
      <c r="I6071" s="7">
        <f ca="1">IF($F6071=1,OFFSET(start_norps,LOLP!$D6071+(1-$C6071)*24,LOLP!$B6071)*H6071/G6071,0)</f>
        <v>5.0582948313231508</v>
      </c>
      <c r="J6071" s="7">
        <f ca="1">IF($F6071=1,OFFSET(start_33,LOLP!$D6071+(1-$C6071)*24,LOLP!$B6071)*H6071/G6071,0)</f>
        <v>10.41941642479053</v>
      </c>
      <c r="K6071" s="7">
        <f ca="1">IF($F6071,OFFSET(start_40,LOLP!$D6071+(1-$C6071)*24,LOLP!$B6071),0)</f>
        <v>0</v>
      </c>
      <c r="L6071" s="7">
        <f ca="1">IF($F6071,OFFSET(start_50,LOLP!$D6071+(1-$C6071)*24,LOLP!$B6071),0)</f>
        <v>0</v>
      </c>
      <c r="M6071" s="25">
        <f t="shared" ca="1" si="660"/>
        <v>3.0460369240204368E-3</v>
      </c>
      <c r="N6071" s="25">
        <f t="shared" ca="1" si="661"/>
        <v>5.5610329141617407E-3</v>
      </c>
      <c r="O6071" s="15" t="e">
        <f t="shared" ca="1" si="662"/>
        <v>#DIV/0!</v>
      </c>
      <c r="P6071" s="15" t="e">
        <f t="shared" ca="1" si="663"/>
        <v>#DIV/0!</v>
      </c>
    </row>
    <row r="6072" spans="1:16" x14ac:dyDescent="0.25">
      <c r="A6072" s="1">
        <f t="shared" si="664"/>
        <v>43353</v>
      </c>
      <c r="B6072" s="7">
        <f t="shared" si="659"/>
        <v>9</v>
      </c>
      <c r="C6072" s="4">
        <f>INDEX(Calendar!$E$3:$E$367,MATCH(LOLP!$A6072,Calendar!$B$3:$B$367,0))</f>
        <v>1</v>
      </c>
      <c r="D6072" s="2">
        <f t="shared" si="665"/>
        <v>21</v>
      </c>
      <c r="E6072" s="36">
        <v>32248</v>
      </c>
      <c r="F6072" s="7">
        <f>IFERROR(IF(INDEX('Temperature Data'!$AA$15:$AA$348,MATCH(LOLP!A6072,'Temperature Data'!$B$15:$B$348,0))&gt;IF(B6072=9,$G$2,LOLP!$F$2),1,0),0)</f>
        <v>1</v>
      </c>
      <c r="G6072" s="7">
        <f>SUMIFS(LOLP!$F$4:$F$8763,$C$4:$C$8763,$C6072,$B$4:$B$8763,$B6072,$D$4:$D$8763,$D6072)</f>
        <v>7</v>
      </c>
      <c r="H6072" s="7">
        <f>COUNTIFS(Calendar!$E$3:$E$367,LOLP!C6072,Calendar!$D$3:$D$367,LOLP!B6072)</f>
        <v>19</v>
      </c>
      <c r="I6072" s="7">
        <f ca="1">IF($F6072=1,OFFSET(start_norps,LOLP!$D6072+(1-$C6072)*24,LOLP!$B6072)*H6072/G6072,0)</f>
        <v>2.0959966182358104E-2</v>
      </c>
      <c r="J6072" s="7">
        <f ca="1">IF($F6072=1,OFFSET(start_33,LOLP!$D6072+(1-$C6072)*24,LOLP!$B6072)*H6072/G6072,0)</f>
        <v>7.8670401851556868E-2</v>
      </c>
      <c r="K6072" s="7">
        <f ca="1">IF($F6072,OFFSET(start_40,LOLP!$D6072+(1-$C6072)*24,LOLP!$B6072),0)</f>
        <v>0</v>
      </c>
      <c r="L6072" s="7">
        <f ca="1">IF($F6072,OFFSET(start_50,LOLP!$D6072+(1-$C6072)*24,LOLP!$B6072),0)</f>
        <v>0</v>
      </c>
      <c r="M6072" s="25">
        <f t="shared" ca="1" si="660"/>
        <v>1.2621808938919027E-5</v>
      </c>
      <c r="N6072" s="25">
        <f t="shared" ca="1" si="661"/>
        <v>4.1987830818042547E-5</v>
      </c>
      <c r="O6072" s="15" t="e">
        <f t="shared" ca="1" si="662"/>
        <v>#DIV/0!</v>
      </c>
      <c r="P6072" s="15" t="e">
        <f t="shared" ca="1" si="663"/>
        <v>#DIV/0!</v>
      </c>
    </row>
    <row r="6073" spans="1:16" x14ac:dyDescent="0.25">
      <c r="A6073" s="1">
        <f t="shared" si="664"/>
        <v>43353</v>
      </c>
      <c r="B6073" s="7">
        <f t="shared" si="659"/>
        <v>9</v>
      </c>
      <c r="C6073" s="4">
        <f>INDEX(Calendar!$E$3:$E$367,MATCH(LOLP!$A6073,Calendar!$B$3:$B$367,0))</f>
        <v>1</v>
      </c>
      <c r="D6073" s="2">
        <f t="shared" si="665"/>
        <v>22</v>
      </c>
      <c r="E6073" s="36">
        <v>29219</v>
      </c>
      <c r="F6073" s="7">
        <f>IFERROR(IF(INDEX('Temperature Data'!$AA$15:$AA$348,MATCH(LOLP!A6073,'Temperature Data'!$B$15:$B$348,0))&gt;IF(B6073=9,$G$2,LOLP!$F$2),1,0),0)</f>
        <v>1</v>
      </c>
      <c r="G6073" s="7">
        <f>SUMIFS(LOLP!$F$4:$F$8763,$C$4:$C$8763,$C6073,$B$4:$B$8763,$B6073,$D$4:$D$8763,$D6073)</f>
        <v>7</v>
      </c>
      <c r="H6073" s="7">
        <f>COUNTIFS(Calendar!$E$3:$E$367,LOLP!C6073,Calendar!$D$3:$D$367,LOLP!B6073)</f>
        <v>19</v>
      </c>
      <c r="I6073" s="7">
        <f ca="1">IF($F6073=1,OFFSET(start_norps,LOLP!$D6073+(1-$C6073)*24,LOLP!$B6073)*H6073/G6073,0)</f>
        <v>8.3246989036946117E-7</v>
      </c>
      <c r="J6073" s="7">
        <f ca="1">IF($F6073=1,OFFSET(start_33,LOLP!$D6073+(1-$C6073)*24,LOLP!$B6073)*H6073/G6073,0)</f>
        <v>8.4186908448492037E-6</v>
      </c>
      <c r="K6073" s="7">
        <f ca="1">IF($F6073,OFFSET(start_40,LOLP!$D6073+(1-$C6073)*24,LOLP!$B6073),0)</f>
        <v>0</v>
      </c>
      <c r="L6073" s="7">
        <f ca="1">IF($F6073,OFFSET(start_50,LOLP!$D6073+(1-$C6073)*24,LOLP!$B6073),0)</f>
        <v>0</v>
      </c>
      <c r="M6073" s="25">
        <f t="shared" ca="1" si="660"/>
        <v>5.013021401003083E-10</v>
      </c>
      <c r="N6073" s="25">
        <f t="shared" ca="1" si="661"/>
        <v>4.4932091178321179E-9</v>
      </c>
      <c r="O6073" s="15" t="e">
        <f t="shared" ca="1" si="662"/>
        <v>#DIV/0!</v>
      </c>
      <c r="P6073" s="15" t="e">
        <f t="shared" ca="1" si="663"/>
        <v>#DIV/0!</v>
      </c>
    </row>
    <row r="6074" spans="1:16" x14ac:dyDescent="0.25">
      <c r="A6074" s="1">
        <f t="shared" si="664"/>
        <v>43353</v>
      </c>
      <c r="B6074" s="7">
        <f t="shared" si="659"/>
        <v>9</v>
      </c>
      <c r="C6074" s="4">
        <f>INDEX(Calendar!$E$3:$E$367,MATCH(LOLP!$A6074,Calendar!$B$3:$B$367,0))</f>
        <v>1</v>
      </c>
      <c r="D6074" s="2">
        <f t="shared" si="665"/>
        <v>23</v>
      </c>
      <c r="E6074" s="36">
        <v>26648</v>
      </c>
      <c r="F6074" s="7">
        <f>IFERROR(IF(INDEX('Temperature Data'!$AA$15:$AA$348,MATCH(LOLP!A6074,'Temperature Data'!$B$15:$B$348,0))&gt;IF(B6074=9,$G$2,LOLP!$F$2),1,0),0)</f>
        <v>1</v>
      </c>
      <c r="G6074" s="7">
        <f>SUMIFS(LOLP!$F$4:$F$8763,$C$4:$C$8763,$C6074,$B$4:$B$8763,$B6074,$D$4:$D$8763,$D6074)</f>
        <v>7</v>
      </c>
      <c r="H6074" s="7">
        <f>COUNTIFS(Calendar!$E$3:$E$367,LOLP!C6074,Calendar!$D$3:$D$367,LOLP!B6074)</f>
        <v>19</v>
      </c>
      <c r="I6074" s="7">
        <f ca="1">IF($F6074=1,OFFSET(start_norps,LOLP!$D6074+(1-$C6074)*24,LOLP!$B6074)*H6074/G6074,0)</f>
        <v>0</v>
      </c>
      <c r="J6074" s="7">
        <f ca="1">IF($F6074=1,OFFSET(start_33,LOLP!$D6074+(1-$C6074)*24,LOLP!$B6074)*H6074/G6074,0)</f>
        <v>0</v>
      </c>
      <c r="K6074" s="7">
        <f ca="1">IF($F6074,OFFSET(start_40,LOLP!$D6074+(1-$C6074)*24,LOLP!$B6074),0)</f>
        <v>0</v>
      </c>
      <c r="L6074" s="7">
        <f ca="1">IF($F6074,OFFSET(start_50,LOLP!$D6074+(1-$C6074)*24,LOLP!$B6074),0)</f>
        <v>0</v>
      </c>
      <c r="M6074" s="25">
        <f t="shared" ca="1" si="660"/>
        <v>0</v>
      </c>
      <c r="N6074" s="25">
        <f t="shared" ca="1" si="661"/>
        <v>0</v>
      </c>
      <c r="O6074" s="15" t="e">
        <f t="shared" ca="1" si="662"/>
        <v>#DIV/0!</v>
      </c>
      <c r="P6074" s="15" t="e">
        <f t="shared" ca="1" si="663"/>
        <v>#DIV/0!</v>
      </c>
    </row>
    <row r="6075" spans="1:16" x14ac:dyDescent="0.25">
      <c r="A6075" s="1">
        <f t="shared" si="664"/>
        <v>43353</v>
      </c>
      <c r="B6075" s="7">
        <f t="shared" si="659"/>
        <v>9</v>
      </c>
      <c r="C6075" s="4">
        <f>INDEX(Calendar!$E$3:$E$367,MATCH(LOLP!$A6075,Calendar!$B$3:$B$367,0))</f>
        <v>1</v>
      </c>
      <c r="D6075" s="2">
        <f t="shared" si="665"/>
        <v>24</v>
      </c>
      <c r="E6075" s="36">
        <v>24921</v>
      </c>
      <c r="F6075" s="7">
        <f>IFERROR(IF(INDEX('Temperature Data'!$AA$15:$AA$348,MATCH(LOLP!A6075,'Temperature Data'!$B$15:$B$348,0))&gt;IF(B6075=9,$G$2,LOLP!$F$2),1,0),0)</f>
        <v>1</v>
      </c>
      <c r="G6075" s="7">
        <f>SUMIFS(LOLP!$F$4:$F$8763,$C$4:$C$8763,$C6075,$B$4:$B$8763,$B6075,$D$4:$D$8763,$D6075)</f>
        <v>7</v>
      </c>
      <c r="H6075" s="7">
        <f>COUNTIFS(Calendar!$E$3:$E$367,LOLP!C6075,Calendar!$D$3:$D$367,LOLP!B6075)</f>
        <v>19</v>
      </c>
      <c r="I6075" s="7">
        <f ca="1">IF($F6075=1,OFFSET(start_norps,LOLP!$D6075+(1-$C6075)*24,LOLP!$B6075)*H6075/G6075,0)</f>
        <v>0</v>
      </c>
      <c r="J6075" s="7">
        <f ca="1">IF($F6075=1,OFFSET(start_33,LOLP!$D6075+(1-$C6075)*24,LOLP!$B6075)*H6075/G6075,0)</f>
        <v>0</v>
      </c>
      <c r="K6075" s="7">
        <f ca="1">IF($F6075,OFFSET(start_40,LOLP!$D6075+(1-$C6075)*24,LOLP!$B6075),0)</f>
        <v>0</v>
      </c>
      <c r="L6075" s="7">
        <f ca="1">IF($F6075,OFFSET(start_50,LOLP!$D6075+(1-$C6075)*24,LOLP!$B6075),0)</f>
        <v>0</v>
      </c>
      <c r="M6075" s="25">
        <f t="shared" ca="1" si="660"/>
        <v>0</v>
      </c>
      <c r="N6075" s="25">
        <f t="shared" ca="1" si="661"/>
        <v>0</v>
      </c>
      <c r="O6075" s="15" t="e">
        <f t="shared" ca="1" si="662"/>
        <v>#DIV/0!</v>
      </c>
      <c r="P6075" s="15" t="e">
        <f t="shared" ca="1" si="663"/>
        <v>#DIV/0!</v>
      </c>
    </row>
    <row r="6076" spans="1:16" x14ac:dyDescent="0.25">
      <c r="A6076" s="1">
        <f t="shared" si="664"/>
        <v>43354</v>
      </c>
      <c r="B6076" s="7">
        <f t="shared" si="659"/>
        <v>9</v>
      </c>
      <c r="C6076" s="4">
        <f>INDEX(Calendar!$E$3:$E$367,MATCH(LOLP!$A6076,Calendar!$B$3:$B$367,0))</f>
        <v>1</v>
      </c>
      <c r="D6076" s="2">
        <f t="shared" si="665"/>
        <v>1</v>
      </c>
      <c r="E6076" s="36">
        <v>23710</v>
      </c>
      <c r="F6076" s="7">
        <f>IFERROR(IF(INDEX('Temperature Data'!$AA$15:$AA$348,MATCH(LOLP!A6076,'Temperature Data'!$B$15:$B$348,0))&gt;IF(B6076=9,$G$2,LOLP!$F$2),1,0),0)</f>
        <v>0</v>
      </c>
      <c r="G6076" s="7">
        <f>SUMIFS(LOLP!$F$4:$F$8763,$C$4:$C$8763,$C6076,$B$4:$B$8763,$B6076,$D$4:$D$8763,$D6076)</f>
        <v>7</v>
      </c>
      <c r="H6076" s="7">
        <f>COUNTIFS(Calendar!$E$3:$E$367,LOLP!C6076,Calendar!$D$3:$D$367,LOLP!B6076)</f>
        <v>19</v>
      </c>
      <c r="I6076" s="7">
        <f ca="1">IF($F6076=1,OFFSET(start_norps,LOLP!$D6076+(1-$C6076)*24,LOLP!$B6076)*H6076/G6076,0)</f>
        <v>0</v>
      </c>
      <c r="J6076" s="7">
        <f ca="1">IF($F6076=1,OFFSET(start_33,LOLP!$D6076+(1-$C6076)*24,LOLP!$B6076)*H6076/G6076,0)</f>
        <v>0</v>
      </c>
      <c r="K6076" s="7">
        <f ca="1">IF($F6076,OFFSET(start_40,LOLP!$D6076+(1-$C6076)*24,LOLP!$B6076),0)</f>
        <v>0</v>
      </c>
      <c r="L6076" s="7">
        <f ca="1">IF($F6076,OFFSET(start_50,LOLP!$D6076+(1-$C6076)*24,LOLP!$B6076),0)</f>
        <v>0</v>
      </c>
      <c r="M6076" s="25">
        <f t="shared" ca="1" si="660"/>
        <v>0</v>
      </c>
      <c r="N6076" s="25">
        <f t="shared" ca="1" si="661"/>
        <v>0</v>
      </c>
      <c r="O6076" s="15" t="e">
        <f t="shared" ca="1" si="662"/>
        <v>#DIV/0!</v>
      </c>
      <c r="P6076" s="15" t="e">
        <f t="shared" ca="1" si="663"/>
        <v>#DIV/0!</v>
      </c>
    </row>
    <row r="6077" spans="1:16" x14ac:dyDescent="0.25">
      <c r="A6077" s="1">
        <f t="shared" si="664"/>
        <v>43354</v>
      </c>
      <c r="B6077" s="7">
        <f t="shared" si="659"/>
        <v>9</v>
      </c>
      <c r="C6077" s="4">
        <f>INDEX(Calendar!$E$3:$E$367,MATCH(LOLP!$A6077,Calendar!$B$3:$B$367,0))</f>
        <v>1</v>
      </c>
      <c r="D6077" s="2">
        <f t="shared" si="665"/>
        <v>2</v>
      </c>
      <c r="E6077" s="36">
        <v>22926</v>
      </c>
      <c r="F6077" s="7">
        <f>IFERROR(IF(INDEX('Temperature Data'!$AA$15:$AA$348,MATCH(LOLP!A6077,'Temperature Data'!$B$15:$B$348,0))&gt;IF(B6077=9,$G$2,LOLP!$F$2),1,0),0)</f>
        <v>0</v>
      </c>
      <c r="G6077" s="7">
        <f>SUMIFS(LOLP!$F$4:$F$8763,$C$4:$C$8763,$C6077,$B$4:$B$8763,$B6077,$D$4:$D$8763,$D6077)</f>
        <v>7</v>
      </c>
      <c r="H6077" s="7">
        <f>COUNTIFS(Calendar!$E$3:$E$367,LOLP!C6077,Calendar!$D$3:$D$367,LOLP!B6077)</f>
        <v>19</v>
      </c>
      <c r="I6077" s="7">
        <f ca="1">IF($F6077=1,OFFSET(start_norps,LOLP!$D6077+(1-$C6077)*24,LOLP!$B6077)*H6077/G6077,0)</f>
        <v>0</v>
      </c>
      <c r="J6077" s="7">
        <f ca="1">IF($F6077=1,OFFSET(start_33,LOLP!$D6077+(1-$C6077)*24,LOLP!$B6077)*H6077/G6077,0)</f>
        <v>0</v>
      </c>
      <c r="K6077" s="7">
        <f ca="1">IF($F6077,OFFSET(start_40,LOLP!$D6077+(1-$C6077)*24,LOLP!$B6077),0)</f>
        <v>0</v>
      </c>
      <c r="L6077" s="7">
        <f ca="1">IF($F6077,OFFSET(start_50,LOLP!$D6077+(1-$C6077)*24,LOLP!$B6077),0)</f>
        <v>0</v>
      </c>
      <c r="M6077" s="25">
        <f t="shared" ca="1" si="660"/>
        <v>0</v>
      </c>
      <c r="N6077" s="25">
        <f t="shared" ca="1" si="661"/>
        <v>0</v>
      </c>
      <c r="O6077" s="15" t="e">
        <f t="shared" ca="1" si="662"/>
        <v>#DIV/0!</v>
      </c>
      <c r="P6077" s="15" t="e">
        <f t="shared" ca="1" si="663"/>
        <v>#DIV/0!</v>
      </c>
    </row>
    <row r="6078" spans="1:16" x14ac:dyDescent="0.25">
      <c r="A6078" s="1">
        <f t="shared" si="664"/>
        <v>43354</v>
      </c>
      <c r="B6078" s="7">
        <f t="shared" si="659"/>
        <v>9</v>
      </c>
      <c r="C6078" s="4">
        <f>INDEX(Calendar!$E$3:$E$367,MATCH(LOLP!$A6078,Calendar!$B$3:$B$367,0))</f>
        <v>1</v>
      </c>
      <c r="D6078" s="2">
        <f t="shared" si="665"/>
        <v>3</v>
      </c>
      <c r="E6078" s="36">
        <v>22488</v>
      </c>
      <c r="F6078" s="7">
        <f>IFERROR(IF(INDEX('Temperature Data'!$AA$15:$AA$348,MATCH(LOLP!A6078,'Temperature Data'!$B$15:$B$348,0))&gt;IF(B6078=9,$G$2,LOLP!$F$2),1,0),0)</f>
        <v>0</v>
      </c>
      <c r="G6078" s="7">
        <f>SUMIFS(LOLP!$F$4:$F$8763,$C$4:$C$8763,$C6078,$B$4:$B$8763,$B6078,$D$4:$D$8763,$D6078)</f>
        <v>7</v>
      </c>
      <c r="H6078" s="7">
        <f>COUNTIFS(Calendar!$E$3:$E$367,LOLP!C6078,Calendar!$D$3:$D$367,LOLP!B6078)</f>
        <v>19</v>
      </c>
      <c r="I6078" s="7">
        <f ca="1">IF($F6078=1,OFFSET(start_norps,LOLP!$D6078+(1-$C6078)*24,LOLP!$B6078)*H6078/G6078,0)</f>
        <v>0</v>
      </c>
      <c r="J6078" s="7">
        <f ca="1">IF($F6078=1,OFFSET(start_33,LOLP!$D6078+(1-$C6078)*24,LOLP!$B6078)*H6078/G6078,0)</f>
        <v>0</v>
      </c>
      <c r="K6078" s="7">
        <f ca="1">IF($F6078,OFFSET(start_40,LOLP!$D6078+(1-$C6078)*24,LOLP!$B6078),0)</f>
        <v>0</v>
      </c>
      <c r="L6078" s="7">
        <f ca="1">IF($F6078,OFFSET(start_50,LOLP!$D6078+(1-$C6078)*24,LOLP!$B6078),0)</f>
        <v>0</v>
      </c>
      <c r="M6078" s="25">
        <f t="shared" ca="1" si="660"/>
        <v>0</v>
      </c>
      <c r="N6078" s="25">
        <f t="shared" ca="1" si="661"/>
        <v>0</v>
      </c>
      <c r="O6078" s="15" t="e">
        <f t="shared" ca="1" si="662"/>
        <v>#DIV/0!</v>
      </c>
      <c r="P6078" s="15" t="e">
        <f t="shared" ca="1" si="663"/>
        <v>#DIV/0!</v>
      </c>
    </row>
    <row r="6079" spans="1:16" x14ac:dyDescent="0.25">
      <c r="A6079" s="1">
        <f t="shared" si="664"/>
        <v>43354</v>
      </c>
      <c r="B6079" s="7">
        <f t="shared" si="659"/>
        <v>9</v>
      </c>
      <c r="C6079" s="4">
        <f>INDEX(Calendar!$E$3:$E$367,MATCH(LOLP!$A6079,Calendar!$B$3:$B$367,0))</f>
        <v>1</v>
      </c>
      <c r="D6079" s="2">
        <f t="shared" si="665"/>
        <v>4</v>
      </c>
      <c r="E6079" s="36">
        <v>22715</v>
      </c>
      <c r="F6079" s="7">
        <f>IFERROR(IF(INDEX('Temperature Data'!$AA$15:$AA$348,MATCH(LOLP!A6079,'Temperature Data'!$B$15:$B$348,0))&gt;IF(B6079=9,$G$2,LOLP!$F$2),1,0),0)</f>
        <v>0</v>
      </c>
      <c r="G6079" s="7">
        <f>SUMIFS(LOLP!$F$4:$F$8763,$C$4:$C$8763,$C6079,$B$4:$B$8763,$B6079,$D$4:$D$8763,$D6079)</f>
        <v>7</v>
      </c>
      <c r="H6079" s="7">
        <f>COUNTIFS(Calendar!$E$3:$E$367,LOLP!C6079,Calendar!$D$3:$D$367,LOLP!B6079)</f>
        <v>19</v>
      </c>
      <c r="I6079" s="7">
        <f ca="1">IF($F6079=1,OFFSET(start_norps,LOLP!$D6079+(1-$C6079)*24,LOLP!$B6079)*H6079/G6079,0)</f>
        <v>0</v>
      </c>
      <c r="J6079" s="7">
        <f ca="1">IF($F6079=1,OFFSET(start_33,LOLP!$D6079+(1-$C6079)*24,LOLP!$B6079)*H6079/G6079,0)</f>
        <v>0</v>
      </c>
      <c r="K6079" s="7">
        <f ca="1">IF($F6079,OFFSET(start_40,LOLP!$D6079+(1-$C6079)*24,LOLP!$B6079),0)</f>
        <v>0</v>
      </c>
      <c r="L6079" s="7">
        <f ca="1">IF($F6079,OFFSET(start_50,LOLP!$D6079+(1-$C6079)*24,LOLP!$B6079),0)</f>
        <v>0</v>
      </c>
      <c r="M6079" s="25">
        <f t="shared" ca="1" si="660"/>
        <v>0</v>
      </c>
      <c r="N6079" s="25">
        <f t="shared" ca="1" si="661"/>
        <v>0</v>
      </c>
      <c r="O6079" s="15" t="e">
        <f t="shared" ca="1" si="662"/>
        <v>#DIV/0!</v>
      </c>
      <c r="P6079" s="15" t="e">
        <f t="shared" ca="1" si="663"/>
        <v>#DIV/0!</v>
      </c>
    </row>
    <row r="6080" spans="1:16" x14ac:dyDescent="0.25">
      <c r="A6080" s="1">
        <f t="shared" si="664"/>
        <v>43354</v>
      </c>
      <c r="B6080" s="7">
        <f t="shared" si="659"/>
        <v>9</v>
      </c>
      <c r="C6080" s="4">
        <f>INDEX(Calendar!$E$3:$E$367,MATCH(LOLP!$A6080,Calendar!$B$3:$B$367,0))</f>
        <v>1</v>
      </c>
      <c r="D6080" s="2">
        <f t="shared" si="665"/>
        <v>5</v>
      </c>
      <c r="E6080" s="36">
        <v>24024</v>
      </c>
      <c r="F6080" s="7">
        <f>IFERROR(IF(INDEX('Temperature Data'!$AA$15:$AA$348,MATCH(LOLP!A6080,'Temperature Data'!$B$15:$B$348,0))&gt;IF(B6080=9,$G$2,LOLP!$F$2),1,0),0)</f>
        <v>0</v>
      </c>
      <c r="G6080" s="7">
        <f>SUMIFS(LOLP!$F$4:$F$8763,$C$4:$C$8763,$C6080,$B$4:$B$8763,$B6080,$D$4:$D$8763,$D6080)</f>
        <v>7</v>
      </c>
      <c r="H6080" s="7">
        <f>COUNTIFS(Calendar!$E$3:$E$367,LOLP!C6080,Calendar!$D$3:$D$367,LOLP!B6080)</f>
        <v>19</v>
      </c>
      <c r="I6080" s="7">
        <f ca="1">IF($F6080=1,OFFSET(start_norps,LOLP!$D6080+(1-$C6080)*24,LOLP!$B6080)*H6080/G6080,0)</f>
        <v>0</v>
      </c>
      <c r="J6080" s="7">
        <f ca="1">IF($F6080=1,OFFSET(start_33,LOLP!$D6080+(1-$C6080)*24,LOLP!$B6080)*H6080/G6080,0)</f>
        <v>0</v>
      </c>
      <c r="K6080" s="7">
        <f ca="1">IF($F6080,OFFSET(start_40,LOLP!$D6080+(1-$C6080)*24,LOLP!$B6080),0)</f>
        <v>0</v>
      </c>
      <c r="L6080" s="7">
        <f ca="1">IF($F6080,OFFSET(start_50,LOLP!$D6080+(1-$C6080)*24,LOLP!$B6080),0)</f>
        <v>0</v>
      </c>
      <c r="M6080" s="25">
        <f t="shared" ca="1" si="660"/>
        <v>0</v>
      </c>
      <c r="N6080" s="25">
        <f t="shared" ca="1" si="661"/>
        <v>0</v>
      </c>
      <c r="O6080" s="15" t="e">
        <f t="shared" ca="1" si="662"/>
        <v>#DIV/0!</v>
      </c>
      <c r="P6080" s="15" t="e">
        <f t="shared" ca="1" si="663"/>
        <v>#DIV/0!</v>
      </c>
    </row>
    <row r="6081" spans="1:16" x14ac:dyDescent="0.25">
      <c r="A6081" s="1">
        <f t="shared" si="664"/>
        <v>43354</v>
      </c>
      <c r="B6081" s="7">
        <f t="shared" si="659"/>
        <v>9</v>
      </c>
      <c r="C6081" s="4">
        <f>INDEX(Calendar!$E$3:$E$367,MATCH(LOLP!$A6081,Calendar!$B$3:$B$367,0))</f>
        <v>1</v>
      </c>
      <c r="D6081" s="2">
        <f t="shared" si="665"/>
        <v>6</v>
      </c>
      <c r="E6081" s="36">
        <v>26114</v>
      </c>
      <c r="F6081" s="7">
        <f>IFERROR(IF(INDEX('Temperature Data'!$AA$15:$AA$348,MATCH(LOLP!A6081,'Temperature Data'!$B$15:$B$348,0))&gt;IF(B6081=9,$G$2,LOLP!$F$2),1,0),0)</f>
        <v>0</v>
      </c>
      <c r="G6081" s="7">
        <f>SUMIFS(LOLP!$F$4:$F$8763,$C$4:$C$8763,$C6081,$B$4:$B$8763,$B6081,$D$4:$D$8763,$D6081)</f>
        <v>7</v>
      </c>
      <c r="H6081" s="7">
        <f>COUNTIFS(Calendar!$E$3:$E$367,LOLP!C6081,Calendar!$D$3:$D$367,LOLP!B6081)</f>
        <v>19</v>
      </c>
      <c r="I6081" s="7">
        <f ca="1">IF($F6081=1,OFFSET(start_norps,LOLP!$D6081+(1-$C6081)*24,LOLP!$B6081)*H6081/G6081,0)</f>
        <v>0</v>
      </c>
      <c r="J6081" s="7">
        <f ca="1">IF($F6081=1,OFFSET(start_33,LOLP!$D6081+(1-$C6081)*24,LOLP!$B6081)*H6081/G6081,0)</f>
        <v>0</v>
      </c>
      <c r="K6081" s="7">
        <f ca="1">IF($F6081,OFFSET(start_40,LOLP!$D6081+(1-$C6081)*24,LOLP!$B6081),0)</f>
        <v>0</v>
      </c>
      <c r="L6081" s="7">
        <f ca="1">IF($F6081,OFFSET(start_50,LOLP!$D6081+(1-$C6081)*24,LOLP!$B6081),0)</f>
        <v>0</v>
      </c>
      <c r="M6081" s="25">
        <f t="shared" ca="1" si="660"/>
        <v>0</v>
      </c>
      <c r="N6081" s="25">
        <f t="shared" ca="1" si="661"/>
        <v>0</v>
      </c>
      <c r="O6081" s="15" t="e">
        <f t="shared" ca="1" si="662"/>
        <v>#DIV/0!</v>
      </c>
      <c r="P6081" s="15" t="e">
        <f t="shared" ca="1" si="663"/>
        <v>#DIV/0!</v>
      </c>
    </row>
    <row r="6082" spans="1:16" x14ac:dyDescent="0.25">
      <c r="A6082" s="1">
        <f t="shared" si="664"/>
        <v>43354</v>
      </c>
      <c r="B6082" s="7">
        <f t="shared" si="659"/>
        <v>9</v>
      </c>
      <c r="C6082" s="4">
        <f>INDEX(Calendar!$E$3:$E$367,MATCH(LOLP!$A6082,Calendar!$B$3:$B$367,0))</f>
        <v>1</v>
      </c>
      <c r="D6082" s="2">
        <f t="shared" si="665"/>
        <v>7</v>
      </c>
      <c r="E6082" s="36">
        <v>27144</v>
      </c>
      <c r="F6082" s="7">
        <f>IFERROR(IF(INDEX('Temperature Data'!$AA$15:$AA$348,MATCH(LOLP!A6082,'Temperature Data'!$B$15:$B$348,0))&gt;IF(B6082=9,$G$2,LOLP!$F$2),1,0),0)</f>
        <v>0</v>
      </c>
      <c r="G6082" s="7">
        <f>SUMIFS(LOLP!$F$4:$F$8763,$C$4:$C$8763,$C6082,$B$4:$B$8763,$B6082,$D$4:$D$8763,$D6082)</f>
        <v>7</v>
      </c>
      <c r="H6082" s="7">
        <f>COUNTIFS(Calendar!$E$3:$E$367,LOLP!C6082,Calendar!$D$3:$D$367,LOLP!B6082)</f>
        <v>19</v>
      </c>
      <c r="I6082" s="7">
        <f ca="1">IF($F6082=1,OFFSET(start_norps,LOLP!$D6082+(1-$C6082)*24,LOLP!$B6082)*H6082/G6082,0)</f>
        <v>0</v>
      </c>
      <c r="J6082" s="7">
        <f ca="1">IF($F6082=1,OFFSET(start_33,LOLP!$D6082+(1-$C6082)*24,LOLP!$B6082)*H6082/G6082,0)</f>
        <v>0</v>
      </c>
      <c r="K6082" s="7">
        <f ca="1">IF($F6082,OFFSET(start_40,LOLP!$D6082+(1-$C6082)*24,LOLP!$B6082),0)</f>
        <v>0</v>
      </c>
      <c r="L6082" s="7">
        <f ca="1">IF($F6082,OFFSET(start_50,LOLP!$D6082+(1-$C6082)*24,LOLP!$B6082),0)</f>
        <v>0</v>
      </c>
      <c r="M6082" s="25">
        <f t="shared" ca="1" si="660"/>
        <v>0</v>
      </c>
      <c r="N6082" s="25">
        <f t="shared" ca="1" si="661"/>
        <v>0</v>
      </c>
      <c r="O6082" s="15" t="e">
        <f t="shared" ca="1" si="662"/>
        <v>#DIV/0!</v>
      </c>
      <c r="P6082" s="15" t="e">
        <f t="shared" ca="1" si="663"/>
        <v>#DIV/0!</v>
      </c>
    </row>
    <row r="6083" spans="1:16" x14ac:dyDescent="0.25">
      <c r="A6083" s="1">
        <f t="shared" si="664"/>
        <v>43354</v>
      </c>
      <c r="B6083" s="7">
        <f t="shared" si="659"/>
        <v>9</v>
      </c>
      <c r="C6083" s="4">
        <f>INDEX(Calendar!$E$3:$E$367,MATCH(LOLP!$A6083,Calendar!$B$3:$B$367,0))</f>
        <v>1</v>
      </c>
      <c r="D6083" s="2">
        <f t="shared" si="665"/>
        <v>8</v>
      </c>
      <c r="E6083" s="36">
        <v>27728</v>
      </c>
      <c r="F6083" s="7">
        <f>IFERROR(IF(INDEX('Temperature Data'!$AA$15:$AA$348,MATCH(LOLP!A6083,'Temperature Data'!$B$15:$B$348,0))&gt;IF(B6083=9,$G$2,LOLP!$F$2),1,0),0)</f>
        <v>0</v>
      </c>
      <c r="G6083" s="7">
        <f>SUMIFS(LOLP!$F$4:$F$8763,$C$4:$C$8763,$C6083,$B$4:$B$8763,$B6083,$D$4:$D$8763,$D6083)</f>
        <v>7</v>
      </c>
      <c r="H6083" s="7">
        <f>COUNTIFS(Calendar!$E$3:$E$367,LOLP!C6083,Calendar!$D$3:$D$367,LOLP!B6083)</f>
        <v>19</v>
      </c>
      <c r="I6083" s="7">
        <f ca="1">IF($F6083=1,OFFSET(start_norps,LOLP!$D6083+(1-$C6083)*24,LOLP!$B6083)*H6083/G6083,0)</f>
        <v>0</v>
      </c>
      <c r="J6083" s="7">
        <f ca="1">IF($F6083=1,OFFSET(start_33,LOLP!$D6083+(1-$C6083)*24,LOLP!$B6083)*H6083/G6083,0)</f>
        <v>0</v>
      </c>
      <c r="K6083" s="7">
        <f ca="1">IF($F6083,OFFSET(start_40,LOLP!$D6083+(1-$C6083)*24,LOLP!$B6083),0)</f>
        <v>0</v>
      </c>
      <c r="L6083" s="7">
        <f ca="1">IF($F6083,OFFSET(start_50,LOLP!$D6083+(1-$C6083)*24,LOLP!$B6083),0)</f>
        <v>0</v>
      </c>
      <c r="M6083" s="25">
        <f t="shared" ca="1" si="660"/>
        <v>0</v>
      </c>
      <c r="N6083" s="25">
        <f t="shared" ca="1" si="661"/>
        <v>0</v>
      </c>
      <c r="O6083" s="15" t="e">
        <f t="shared" ca="1" si="662"/>
        <v>#DIV/0!</v>
      </c>
      <c r="P6083" s="15" t="e">
        <f t="shared" ca="1" si="663"/>
        <v>#DIV/0!</v>
      </c>
    </row>
    <row r="6084" spans="1:16" x14ac:dyDescent="0.25">
      <c r="A6084" s="1">
        <f t="shared" si="664"/>
        <v>43354</v>
      </c>
      <c r="B6084" s="7">
        <f t="shared" si="659"/>
        <v>9</v>
      </c>
      <c r="C6084" s="4">
        <f>INDEX(Calendar!$E$3:$E$367,MATCH(LOLP!$A6084,Calendar!$B$3:$B$367,0))</f>
        <v>1</v>
      </c>
      <c r="D6084" s="2">
        <f t="shared" si="665"/>
        <v>9</v>
      </c>
      <c r="E6084" s="36">
        <v>27999</v>
      </c>
      <c r="F6084" s="7">
        <f>IFERROR(IF(INDEX('Temperature Data'!$AA$15:$AA$348,MATCH(LOLP!A6084,'Temperature Data'!$B$15:$B$348,0))&gt;IF(B6084=9,$G$2,LOLP!$F$2),1,0),0)</f>
        <v>0</v>
      </c>
      <c r="G6084" s="7">
        <f>SUMIFS(LOLP!$F$4:$F$8763,$C$4:$C$8763,$C6084,$B$4:$B$8763,$B6084,$D$4:$D$8763,$D6084)</f>
        <v>7</v>
      </c>
      <c r="H6084" s="7">
        <f>COUNTIFS(Calendar!$E$3:$E$367,LOLP!C6084,Calendar!$D$3:$D$367,LOLP!B6084)</f>
        <v>19</v>
      </c>
      <c r="I6084" s="7">
        <f ca="1">IF($F6084=1,OFFSET(start_norps,LOLP!$D6084+(1-$C6084)*24,LOLP!$B6084)*H6084/G6084,0)</f>
        <v>0</v>
      </c>
      <c r="J6084" s="7">
        <f ca="1">IF($F6084=1,OFFSET(start_33,LOLP!$D6084+(1-$C6084)*24,LOLP!$B6084)*H6084/G6084,0)</f>
        <v>0</v>
      </c>
      <c r="K6084" s="7">
        <f ca="1">IF($F6084,OFFSET(start_40,LOLP!$D6084+(1-$C6084)*24,LOLP!$B6084),0)</f>
        <v>0</v>
      </c>
      <c r="L6084" s="7">
        <f ca="1">IF($F6084,OFFSET(start_50,LOLP!$D6084+(1-$C6084)*24,LOLP!$B6084),0)</f>
        <v>0</v>
      </c>
      <c r="M6084" s="25">
        <f t="shared" ca="1" si="660"/>
        <v>0</v>
      </c>
      <c r="N6084" s="25">
        <f t="shared" ca="1" si="661"/>
        <v>0</v>
      </c>
      <c r="O6084" s="15" t="e">
        <f t="shared" ca="1" si="662"/>
        <v>#DIV/0!</v>
      </c>
      <c r="P6084" s="15" t="e">
        <f t="shared" ca="1" si="663"/>
        <v>#DIV/0!</v>
      </c>
    </row>
    <row r="6085" spans="1:16" x14ac:dyDescent="0.25">
      <c r="A6085" s="1">
        <f t="shared" si="664"/>
        <v>43354</v>
      </c>
      <c r="B6085" s="7">
        <f t="shared" ref="B6085:B6148" si="666">MONTH(A6085)</f>
        <v>9</v>
      </c>
      <c r="C6085" s="4">
        <f>INDEX(Calendar!$E$3:$E$367,MATCH(LOLP!$A6085,Calendar!$B$3:$B$367,0))</f>
        <v>1</v>
      </c>
      <c r="D6085" s="2">
        <f t="shared" si="665"/>
        <v>10</v>
      </c>
      <c r="E6085" s="36">
        <v>28210</v>
      </c>
      <c r="F6085" s="7">
        <f>IFERROR(IF(INDEX('Temperature Data'!$AA$15:$AA$348,MATCH(LOLP!A6085,'Temperature Data'!$B$15:$B$348,0))&gt;IF(B6085=9,$G$2,LOLP!$F$2),1,0),0)</f>
        <v>0</v>
      </c>
      <c r="G6085" s="7">
        <f>SUMIFS(LOLP!$F$4:$F$8763,$C$4:$C$8763,$C6085,$B$4:$B$8763,$B6085,$D$4:$D$8763,$D6085)</f>
        <v>7</v>
      </c>
      <c r="H6085" s="7">
        <f>COUNTIFS(Calendar!$E$3:$E$367,LOLP!C6085,Calendar!$D$3:$D$367,LOLP!B6085)</f>
        <v>19</v>
      </c>
      <c r="I6085" s="7">
        <f ca="1">IF($F6085=1,OFFSET(start_norps,LOLP!$D6085+(1-$C6085)*24,LOLP!$B6085)*H6085/G6085,0)</f>
        <v>0</v>
      </c>
      <c r="J6085" s="7">
        <f ca="1">IF($F6085=1,OFFSET(start_33,LOLP!$D6085+(1-$C6085)*24,LOLP!$B6085)*H6085/G6085,0)</f>
        <v>0</v>
      </c>
      <c r="K6085" s="7">
        <f ca="1">IF($F6085,OFFSET(start_40,LOLP!$D6085+(1-$C6085)*24,LOLP!$B6085),0)</f>
        <v>0</v>
      </c>
      <c r="L6085" s="7">
        <f ca="1">IF($F6085,OFFSET(start_50,LOLP!$D6085+(1-$C6085)*24,LOLP!$B6085),0)</f>
        <v>0</v>
      </c>
      <c r="M6085" s="25">
        <f t="shared" ref="M6085:M6148" ca="1" si="667">I6085/I$8764</f>
        <v>0</v>
      </c>
      <c r="N6085" s="25">
        <f t="shared" ref="N6085:N6148" ca="1" si="668">J6085/J$8764</f>
        <v>0</v>
      </c>
      <c r="O6085" s="15" t="e">
        <f t="shared" ref="O6085:O6148" ca="1" si="669">K6085/K$8764</f>
        <v>#DIV/0!</v>
      </c>
      <c r="P6085" s="15" t="e">
        <f t="shared" ref="P6085:P6148" ca="1" si="670">L6085/L$8764</f>
        <v>#DIV/0!</v>
      </c>
    </row>
    <row r="6086" spans="1:16" x14ac:dyDescent="0.25">
      <c r="A6086" s="1">
        <f t="shared" si="664"/>
        <v>43354</v>
      </c>
      <c r="B6086" s="7">
        <f t="shared" si="666"/>
        <v>9</v>
      </c>
      <c r="C6086" s="4">
        <f>INDEX(Calendar!$E$3:$E$367,MATCH(LOLP!$A6086,Calendar!$B$3:$B$367,0))</f>
        <v>1</v>
      </c>
      <c r="D6086" s="2">
        <f t="shared" si="665"/>
        <v>11</v>
      </c>
      <c r="E6086" s="36">
        <v>28877</v>
      </c>
      <c r="F6086" s="7">
        <f>IFERROR(IF(INDEX('Temperature Data'!$AA$15:$AA$348,MATCH(LOLP!A6086,'Temperature Data'!$B$15:$B$348,0))&gt;IF(B6086=9,$G$2,LOLP!$F$2),1,0),0)</f>
        <v>0</v>
      </c>
      <c r="G6086" s="7">
        <f>SUMIFS(LOLP!$F$4:$F$8763,$C$4:$C$8763,$C6086,$B$4:$B$8763,$B6086,$D$4:$D$8763,$D6086)</f>
        <v>7</v>
      </c>
      <c r="H6086" s="7">
        <f>COUNTIFS(Calendar!$E$3:$E$367,LOLP!C6086,Calendar!$D$3:$D$367,LOLP!B6086)</f>
        <v>19</v>
      </c>
      <c r="I6086" s="7">
        <f ca="1">IF($F6086=1,OFFSET(start_norps,LOLP!$D6086+(1-$C6086)*24,LOLP!$B6086)*H6086/G6086,0)</f>
        <v>0</v>
      </c>
      <c r="J6086" s="7">
        <f ca="1">IF($F6086=1,OFFSET(start_33,LOLP!$D6086+(1-$C6086)*24,LOLP!$B6086)*H6086/G6086,0)</f>
        <v>0</v>
      </c>
      <c r="K6086" s="7">
        <f ca="1">IF($F6086,OFFSET(start_40,LOLP!$D6086+(1-$C6086)*24,LOLP!$B6086),0)</f>
        <v>0</v>
      </c>
      <c r="L6086" s="7">
        <f ca="1">IF($F6086,OFFSET(start_50,LOLP!$D6086+(1-$C6086)*24,LOLP!$B6086),0)</f>
        <v>0</v>
      </c>
      <c r="M6086" s="25">
        <f t="shared" ca="1" si="667"/>
        <v>0</v>
      </c>
      <c r="N6086" s="25">
        <f t="shared" ca="1" si="668"/>
        <v>0</v>
      </c>
      <c r="O6086" s="15" t="e">
        <f t="shared" ca="1" si="669"/>
        <v>#DIV/0!</v>
      </c>
      <c r="P6086" s="15" t="e">
        <f t="shared" ca="1" si="670"/>
        <v>#DIV/0!</v>
      </c>
    </row>
    <row r="6087" spans="1:16" x14ac:dyDescent="0.25">
      <c r="A6087" s="1">
        <f t="shared" si="664"/>
        <v>43354</v>
      </c>
      <c r="B6087" s="7">
        <f t="shared" si="666"/>
        <v>9</v>
      </c>
      <c r="C6087" s="4">
        <f>INDEX(Calendar!$E$3:$E$367,MATCH(LOLP!$A6087,Calendar!$B$3:$B$367,0))</f>
        <v>1</v>
      </c>
      <c r="D6087" s="2">
        <f t="shared" si="665"/>
        <v>12</v>
      </c>
      <c r="E6087" s="36">
        <v>29807</v>
      </c>
      <c r="F6087" s="7">
        <f>IFERROR(IF(INDEX('Temperature Data'!$AA$15:$AA$348,MATCH(LOLP!A6087,'Temperature Data'!$B$15:$B$348,0))&gt;IF(B6087=9,$G$2,LOLP!$F$2),1,0),0)</f>
        <v>0</v>
      </c>
      <c r="G6087" s="7">
        <f>SUMIFS(LOLP!$F$4:$F$8763,$C$4:$C$8763,$C6087,$B$4:$B$8763,$B6087,$D$4:$D$8763,$D6087)</f>
        <v>7</v>
      </c>
      <c r="H6087" s="7">
        <f>COUNTIFS(Calendar!$E$3:$E$367,LOLP!C6087,Calendar!$D$3:$D$367,LOLP!B6087)</f>
        <v>19</v>
      </c>
      <c r="I6087" s="7">
        <f ca="1">IF($F6087=1,OFFSET(start_norps,LOLP!$D6087+(1-$C6087)*24,LOLP!$B6087)*H6087/G6087,0)</f>
        <v>0</v>
      </c>
      <c r="J6087" s="7">
        <f ca="1">IF($F6087=1,OFFSET(start_33,LOLP!$D6087+(1-$C6087)*24,LOLP!$B6087)*H6087/G6087,0)</f>
        <v>0</v>
      </c>
      <c r="K6087" s="7">
        <f ca="1">IF($F6087,OFFSET(start_40,LOLP!$D6087+(1-$C6087)*24,LOLP!$B6087),0)</f>
        <v>0</v>
      </c>
      <c r="L6087" s="7">
        <f ca="1">IF($F6087,OFFSET(start_50,LOLP!$D6087+(1-$C6087)*24,LOLP!$B6087),0)</f>
        <v>0</v>
      </c>
      <c r="M6087" s="25">
        <f t="shared" ca="1" si="667"/>
        <v>0</v>
      </c>
      <c r="N6087" s="25">
        <f t="shared" ca="1" si="668"/>
        <v>0</v>
      </c>
      <c r="O6087" s="15" t="e">
        <f t="shared" ca="1" si="669"/>
        <v>#DIV/0!</v>
      </c>
      <c r="P6087" s="15" t="e">
        <f t="shared" ca="1" si="670"/>
        <v>#DIV/0!</v>
      </c>
    </row>
    <row r="6088" spans="1:16" x14ac:dyDescent="0.25">
      <c r="A6088" s="1">
        <f t="shared" si="664"/>
        <v>43354</v>
      </c>
      <c r="B6088" s="7">
        <f t="shared" si="666"/>
        <v>9</v>
      </c>
      <c r="C6088" s="4">
        <f>INDEX(Calendar!$E$3:$E$367,MATCH(LOLP!$A6088,Calendar!$B$3:$B$367,0))</f>
        <v>1</v>
      </c>
      <c r="D6088" s="2">
        <f t="shared" si="665"/>
        <v>13</v>
      </c>
      <c r="E6088" s="36">
        <v>31186</v>
      </c>
      <c r="F6088" s="7">
        <f>IFERROR(IF(INDEX('Temperature Data'!$AA$15:$AA$348,MATCH(LOLP!A6088,'Temperature Data'!$B$15:$B$348,0))&gt;IF(B6088=9,$G$2,LOLP!$F$2),1,0),0)</f>
        <v>0</v>
      </c>
      <c r="G6088" s="7">
        <f>SUMIFS(LOLP!$F$4:$F$8763,$C$4:$C$8763,$C6088,$B$4:$B$8763,$B6088,$D$4:$D$8763,$D6088)</f>
        <v>7</v>
      </c>
      <c r="H6088" s="7">
        <f>COUNTIFS(Calendar!$E$3:$E$367,LOLP!C6088,Calendar!$D$3:$D$367,LOLP!B6088)</f>
        <v>19</v>
      </c>
      <c r="I6088" s="7">
        <f ca="1">IF($F6088=1,OFFSET(start_norps,LOLP!$D6088+(1-$C6088)*24,LOLP!$B6088)*H6088/G6088,0)</f>
        <v>0</v>
      </c>
      <c r="J6088" s="7">
        <f ca="1">IF($F6088=1,OFFSET(start_33,LOLP!$D6088+(1-$C6088)*24,LOLP!$B6088)*H6088/G6088,0)</f>
        <v>0</v>
      </c>
      <c r="K6088" s="7">
        <f ca="1">IF($F6088,OFFSET(start_40,LOLP!$D6088+(1-$C6088)*24,LOLP!$B6088),0)</f>
        <v>0</v>
      </c>
      <c r="L6088" s="7">
        <f ca="1">IF($F6088,OFFSET(start_50,LOLP!$D6088+(1-$C6088)*24,LOLP!$B6088),0)</f>
        <v>0</v>
      </c>
      <c r="M6088" s="25">
        <f t="shared" ca="1" si="667"/>
        <v>0</v>
      </c>
      <c r="N6088" s="25">
        <f t="shared" ca="1" si="668"/>
        <v>0</v>
      </c>
      <c r="O6088" s="15" t="e">
        <f t="shared" ca="1" si="669"/>
        <v>#DIV/0!</v>
      </c>
      <c r="P6088" s="15" t="e">
        <f t="shared" ca="1" si="670"/>
        <v>#DIV/0!</v>
      </c>
    </row>
    <row r="6089" spans="1:16" x14ac:dyDescent="0.25">
      <c r="A6089" s="1">
        <f t="shared" si="664"/>
        <v>43354</v>
      </c>
      <c r="B6089" s="7">
        <f t="shared" si="666"/>
        <v>9</v>
      </c>
      <c r="C6089" s="4">
        <f>INDEX(Calendar!$E$3:$E$367,MATCH(LOLP!$A6089,Calendar!$B$3:$B$367,0))</f>
        <v>1</v>
      </c>
      <c r="D6089" s="2">
        <f t="shared" si="665"/>
        <v>14</v>
      </c>
      <c r="E6089" s="36">
        <v>32513</v>
      </c>
      <c r="F6089" s="7">
        <f>IFERROR(IF(INDEX('Temperature Data'!$AA$15:$AA$348,MATCH(LOLP!A6089,'Temperature Data'!$B$15:$B$348,0))&gt;IF(B6089=9,$G$2,LOLP!$F$2),1,0),0)</f>
        <v>0</v>
      </c>
      <c r="G6089" s="7">
        <f>SUMIFS(LOLP!$F$4:$F$8763,$C$4:$C$8763,$C6089,$B$4:$B$8763,$B6089,$D$4:$D$8763,$D6089)</f>
        <v>7</v>
      </c>
      <c r="H6089" s="7">
        <f>COUNTIFS(Calendar!$E$3:$E$367,LOLP!C6089,Calendar!$D$3:$D$367,LOLP!B6089)</f>
        <v>19</v>
      </c>
      <c r="I6089" s="7">
        <f ca="1">IF($F6089=1,OFFSET(start_norps,LOLP!$D6089+(1-$C6089)*24,LOLP!$B6089)*H6089/G6089,0)</f>
        <v>0</v>
      </c>
      <c r="J6089" s="7">
        <f ca="1">IF($F6089=1,OFFSET(start_33,LOLP!$D6089+(1-$C6089)*24,LOLP!$B6089)*H6089/G6089,0)</f>
        <v>0</v>
      </c>
      <c r="K6089" s="7">
        <f ca="1">IF($F6089,OFFSET(start_40,LOLP!$D6089+(1-$C6089)*24,LOLP!$B6089),0)</f>
        <v>0</v>
      </c>
      <c r="L6089" s="7">
        <f ca="1">IF($F6089,OFFSET(start_50,LOLP!$D6089+(1-$C6089)*24,LOLP!$B6089),0)</f>
        <v>0</v>
      </c>
      <c r="M6089" s="25">
        <f t="shared" ca="1" si="667"/>
        <v>0</v>
      </c>
      <c r="N6089" s="25">
        <f t="shared" ca="1" si="668"/>
        <v>0</v>
      </c>
      <c r="O6089" s="15" t="e">
        <f t="shared" ca="1" si="669"/>
        <v>#DIV/0!</v>
      </c>
      <c r="P6089" s="15" t="e">
        <f t="shared" ca="1" si="670"/>
        <v>#DIV/0!</v>
      </c>
    </row>
    <row r="6090" spans="1:16" x14ac:dyDescent="0.25">
      <c r="A6090" s="1">
        <f t="shared" si="664"/>
        <v>43354</v>
      </c>
      <c r="B6090" s="7">
        <f t="shared" si="666"/>
        <v>9</v>
      </c>
      <c r="C6090" s="4">
        <f>INDEX(Calendar!$E$3:$E$367,MATCH(LOLP!$A6090,Calendar!$B$3:$B$367,0))</f>
        <v>1</v>
      </c>
      <c r="D6090" s="2">
        <f t="shared" si="665"/>
        <v>15</v>
      </c>
      <c r="E6090" s="36">
        <v>34019</v>
      </c>
      <c r="F6090" s="7">
        <f>IFERROR(IF(INDEX('Temperature Data'!$AA$15:$AA$348,MATCH(LOLP!A6090,'Temperature Data'!$B$15:$B$348,0))&gt;IF(B6090=9,$G$2,LOLP!$F$2),1,0),0)</f>
        <v>0</v>
      </c>
      <c r="G6090" s="7">
        <f>SUMIFS(LOLP!$F$4:$F$8763,$C$4:$C$8763,$C6090,$B$4:$B$8763,$B6090,$D$4:$D$8763,$D6090)</f>
        <v>7</v>
      </c>
      <c r="H6090" s="7">
        <f>COUNTIFS(Calendar!$E$3:$E$367,LOLP!C6090,Calendar!$D$3:$D$367,LOLP!B6090)</f>
        <v>19</v>
      </c>
      <c r="I6090" s="7">
        <f ca="1">IF($F6090=1,OFFSET(start_norps,LOLP!$D6090+(1-$C6090)*24,LOLP!$B6090)*H6090/G6090,0)</f>
        <v>0</v>
      </c>
      <c r="J6090" s="7">
        <f ca="1">IF($F6090=1,OFFSET(start_33,LOLP!$D6090+(1-$C6090)*24,LOLP!$B6090)*H6090/G6090,0)</f>
        <v>0</v>
      </c>
      <c r="K6090" s="7">
        <f ca="1">IF($F6090,OFFSET(start_40,LOLP!$D6090+(1-$C6090)*24,LOLP!$B6090),0)</f>
        <v>0</v>
      </c>
      <c r="L6090" s="7">
        <f ca="1">IF($F6090,OFFSET(start_50,LOLP!$D6090+(1-$C6090)*24,LOLP!$B6090),0)</f>
        <v>0</v>
      </c>
      <c r="M6090" s="25">
        <f t="shared" ca="1" si="667"/>
        <v>0</v>
      </c>
      <c r="N6090" s="25">
        <f t="shared" ca="1" si="668"/>
        <v>0</v>
      </c>
      <c r="O6090" s="15" t="e">
        <f t="shared" ca="1" si="669"/>
        <v>#DIV/0!</v>
      </c>
      <c r="P6090" s="15" t="e">
        <f t="shared" ca="1" si="670"/>
        <v>#DIV/0!</v>
      </c>
    </row>
    <row r="6091" spans="1:16" x14ac:dyDescent="0.25">
      <c r="A6091" s="1">
        <f t="shared" si="664"/>
        <v>43354</v>
      </c>
      <c r="B6091" s="7">
        <f t="shared" si="666"/>
        <v>9</v>
      </c>
      <c r="C6091" s="4">
        <f>INDEX(Calendar!$E$3:$E$367,MATCH(LOLP!$A6091,Calendar!$B$3:$B$367,0))</f>
        <v>1</v>
      </c>
      <c r="D6091" s="2">
        <f t="shared" si="665"/>
        <v>16</v>
      </c>
      <c r="E6091" s="36">
        <v>35099</v>
      </c>
      <c r="F6091" s="7">
        <f>IFERROR(IF(INDEX('Temperature Data'!$AA$15:$AA$348,MATCH(LOLP!A6091,'Temperature Data'!$B$15:$B$348,0))&gt;IF(B6091=9,$G$2,LOLP!$F$2),1,0),0)</f>
        <v>0</v>
      </c>
      <c r="G6091" s="7">
        <f>SUMIFS(LOLP!$F$4:$F$8763,$C$4:$C$8763,$C6091,$B$4:$B$8763,$B6091,$D$4:$D$8763,$D6091)</f>
        <v>7</v>
      </c>
      <c r="H6091" s="7">
        <f>COUNTIFS(Calendar!$E$3:$E$367,LOLP!C6091,Calendar!$D$3:$D$367,LOLP!B6091)</f>
        <v>19</v>
      </c>
      <c r="I6091" s="7">
        <f ca="1">IF($F6091=1,OFFSET(start_norps,LOLP!$D6091+(1-$C6091)*24,LOLP!$B6091)*H6091/G6091,0)</f>
        <v>0</v>
      </c>
      <c r="J6091" s="7">
        <f ca="1">IF($F6091=1,OFFSET(start_33,LOLP!$D6091+(1-$C6091)*24,LOLP!$B6091)*H6091/G6091,0)</f>
        <v>0</v>
      </c>
      <c r="K6091" s="7">
        <f ca="1">IF($F6091,OFFSET(start_40,LOLP!$D6091+(1-$C6091)*24,LOLP!$B6091),0)</f>
        <v>0</v>
      </c>
      <c r="L6091" s="7">
        <f ca="1">IF($F6091,OFFSET(start_50,LOLP!$D6091+(1-$C6091)*24,LOLP!$B6091),0)</f>
        <v>0</v>
      </c>
      <c r="M6091" s="25">
        <f t="shared" ca="1" si="667"/>
        <v>0</v>
      </c>
      <c r="N6091" s="25">
        <f t="shared" ca="1" si="668"/>
        <v>0</v>
      </c>
      <c r="O6091" s="15" t="e">
        <f t="shared" ca="1" si="669"/>
        <v>#DIV/0!</v>
      </c>
      <c r="P6091" s="15" t="e">
        <f t="shared" ca="1" si="670"/>
        <v>#DIV/0!</v>
      </c>
    </row>
    <row r="6092" spans="1:16" x14ac:dyDescent="0.25">
      <c r="A6092" s="1">
        <f t="shared" si="664"/>
        <v>43354</v>
      </c>
      <c r="B6092" s="7">
        <f t="shared" si="666"/>
        <v>9</v>
      </c>
      <c r="C6092" s="4">
        <f>INDEX(Calendar!$E$3:$E$367,MATCH(LOLP!$A6092,Calendar!$B$3:$B$367,0))</f>
        <v>1</v>
      </c>
      <c r="D6092" s="2">
        <f t="shared" si="665"/>
        <v>17</v>
      </c>
      <c r="E6092" s="36">
        <v>35543</v>
      </c>
      <c r="F6092" s="7">
        <f>IFERROR(IF(INDEX('Temperature Data'!$AA$15:$AA$348,MATCH(LOLP!A6092,'Temperature Data'!$B$15:$B$348,0))&gt;IF(B6092=9,$G$2,LOLP!$F$2),1,0),0)</f>
        <v>0</v>
      </c>
      <c r="G6092" s="7">
        <f>SUMIFS(LOLP!$F$4:$F$8763,$C$4:$C$8763,$C6092,$B$4:$B$8763,$B6092,$D$4:$D$8763,$D6092)</f>
        <v>7</v>
      </c>
      <c r="H6092" s="7">
        <f>COUNTIFS(Calendar!$E$3:$E$367,LOLP!C6092,Calendar!$D$3:$D$367,LOLP!B6092)</f>
        <v>19</v>
      </c>
      <c r="I6092" s="7">
        <f ca="1">IF($F6092=1,OFFSET(start_norps,LOLP!$D6092+(1-$C6092)*24,LOLP!$B6092)*H6092/G6092,0)</f>
        <v>0</v>
      </c>
      <c r="J6092" s="7">
        <f ca="1">IF($F6092=1,OFFSET(start_33,LOLP!$D6092+(1-$C6092)*24,LOLP!$B6092)*H6092/G6092,0)</f>
        <v>0</v>
      </c>
      <c r="K6092" s="7">
        <f ca="1">IF($F6092,OFFSET(start_40,LOLP!$D6092+(1-$C6092)*24,LOLP!$B6092),0)</f>
        <v>0</v>
      </c>
      <c r="L6092" s="7">
        <f ca="1">IF($F6092,OFFSET(start_50,LOLP!$D6092+(1-$C6092)*24,LOLP!$B6092),0)</f>
        <v>0</v>
      </c>
      <c r="M6092" s="25">
        <f t="shared" ca="1" si="667"/>
        <v>0</v>
      </c>
      <c r="N6092" s="25">
        <f t="shared" ca="1" si="668"/>
        <v>0</v>
      </c>
      <c r="O6092" s="15" t="e">
        <f t="shared" ca="1" si="669"/>
        <v>#DIV/0!</v>
      </c>
      <c r="P6092" s="15" t="e">
        <f t="shared" ca="1" si="670"/>
        <v>#DIV/0!</v>
      </c>
    </row>
    <row r="6093" spans="1:16" x14ac:dyDescent="0.25">
      <c r="A6093" s="1">
        <f t="shared" si="664"/>
        <v>43354</v>
      </c>
      <c r="B6093" s="7">
        <f t="shared" si="666"/>
        <v>9</v>
      </c>
      <c r="C6093" s="4">
        <f>INDEX(Calendar!$E$3:$E$367,MATCH(LOLP!$A6093,Calendar!$B$3:$B$367,0))</f>
        <v>1</v>
      </c>
      <c r="D6093" s="2">
        <f t="shared" si="665"/>
        <v>18</v>
      </c>
      <c r="E6093" s="36">
        <v>34950</v>
      </c>
      <c r="F6093" s="7">
        <f>IFERROR(IF(INDEX('Temperature Data'!$AA$15:$AA$348,MATCH(LOLP!A6093,'Temperature Data'!$B$15:$B$348,0))&gt;IF(B6093=9,$G$2,LOLP!$F$2),1,0),0)</f>
        <v>0</v>
      </c>
      <c r="G6093" s="7">
        <f>SUMIFS(LOLP!$F$4:$F$8763,$C$4:$C$8763,$C6093,$B$4:$B$8763,$B6093,$D$4:$D$8763,$D6093)</f>
        <v>7</v>
      </c>
      <c r="H6093" s="7">
        <f>COUNTIFS(Calendar!$E$3:$E$367,LOLP!C6093,Calendar!$D$3:$D$367,LOLP!B6093)</f>
        <v>19</v>
      </c>
      <c r="I6093" s="7">
        <f ca="1">IF($F6093=1,OFFSET(start_norps,LOLP!$D6093+(1-$C6093)*24,LOLP!$B6093)*H6093/G6093,0)</f>
        <v>0</v>
      </c>
      <c r="J6093" s="7">
        <f ca="1">IF($F6093=1,OFFSET(start_33,LOLP!$D6093+(1-$C6093)*24,LOLP!$B6093)*H6093/G6093,0)</f>
        <v>0</v>
      </c>
      <c r="K6093" s="7">
        <f ca="1">IF($F6093,OFFSET(start_40,LOLP!$D6093+(1-$C6093)*24,LOLP!$B6093),0)</f>
        <v>0</v>
      </c>
      <c r="L6093" s="7">
        <f ca="1">IF($F6093,OFFSET(start_50,LOLP!$D6093+(1-$C6093)*24,LOLP!$B6093),0)</f>
        <v>0</v>
      </c>
      <c r="M6093" s="25">
        <f t="shared" ca="1" si="667"/>
        <v>0</v>
      </c>
      <c r="N6093" s="25">
        <f t="shared" ca="1" si="668"/>
        <v>0</v>
      </c>
      <c r="O6093" s="15" t="e">
        <f t="shared" ca="1" si="669"/>
        <v>#DIV/0!</v>
      </c>
      <c r="P6093" s="15" t="e">
        <f t="shared" ca="1" si="670"/>
        <v>#DIV/0!</v>
      </c>
    </row>
    <row r="6094" spans="1:16" x14ac:dyDescent="0.25">
      <c r="A6094" s="1">
        <f t="shared" si="664"/>
        <v>43354</v>
      </c>
      <c r="B6094" s="7">
        <f t="shared" si="666"/>
        <v>9</v>
      </c>
      <c r="C6094" s="4">
        <f>INDEX(Calendar!$E$3:$E$367,MATCH(LOLP!$A6094,Calendar!$B$3:$B$367,0))</f>
        <v>1</v>
      </c>
      <c r="D6094" s="2">
        <f t="shared" si="665"/>
        <v>19</v>
      </c>
      <c r="E6094" s="36">
        <v>34622</v>
      </c>
      <c r="F6094" s="7">
        <f>IFERROR(IF(INDEX('Temperature Data'!$AA$15:$AA$348,MATCH(LOLP!A6094,'Temperature Data'!$B$15:$B$348,0))&gt;IF(B6094=9,$G$2,LOLP!$F$2),1,0),0)</f>
        <v>0</v>
      </c>
      <c r="G6094" s="7">
        <f>SUMIFS(LOLP!$F$4:$F$8763,$C$4:$C$8763,$C6094,$B$4:$B$8763,$B6094,$D$4:$D$8763,$D6094)</f>
        <v>7</v>
      </c>
      <c r="H6094" s="7">
        <f>COUNTIFS(Calendar!$E$3:$E$367,LOLP!C6094,Calendar!$D$3:$D$367,LOLP!B6094)</f>
        <v>19</v>
      </c>
      <c r="I6094" s="7">
        <f ca="1">IF($F6094=1,OFFSET(start_norps,LOLP!$D6094+(1-$C6094)*24,LOLP!$B6094)*H6094/G6094,0)</f>
        <v>0</v>
      </c>
      <c r="J6094" s="7">
        <f ca="1">IF($F6094=1,OFFSET(start_33,LOLP!$D6094+(1-$C6094)*24,LOLP!$B6094)*H6094/G6094,0)</f>
        <v>0</v>
      </c>
      <c r="K6094" s="7">
        <f ca="1">IF($F6094,OFFSET(start_40,LOLP!$D6094+(1-$C6094)*24,LOLP!$B6094),0)</f>
        <v>0</v>
      </c>
      <c r="L6094" s="7">
        <f ca="1">IF($F6094,OFFSET(start_50,LOLP!$D6094+(1-$C6094)*24,LOLP!$B6094),0)</f>
        <v>0</v>
      </c>
      <c r="M6094" s="25">
        <f t="shared" ca="1" si="667"/>
        <v>0</v>
      </c>
      <c r="N6094" s="25">
        <f t="shared" ca="1" si="668"/>
        <v>0</v>
      </c>
      <c r="O6094" s="15" t="e">
        <f t="shared" ca="1" si="669"/>
        <v>#DIV/0!</v>
      </c>
      <c r="P6094" s="15" t="e">
        <f t="shared" ca="1" si="670"/>
        <v>#DIV/0!</v>
      </c>
    </row>
    <row r="6095" spans="1:16" x14ac:dyDescent="0.25">
      <c r="A6095" s="1">
        <f t="shared" si="664"/>
        <v>43354</v>
      </c>
      <c r="B6095" s="7">
        <f t="shared" si="666"/>
        <v>9</v>
      </c>
      <c r="C6095" s="4">
        <f>INDEX(Calendar!$E$3:$E$367,MATCH(LOLP!$A6095,Calendar!$B$3:$B$367,0))</f>
        <v>1</v>
      </c>
      <c r="D6095" s="2">
        <f t="shared" si="665"/>
        <v>20</v>
      </c>
      <c r="E6095" s="36">
        <v>33557</v>
      </c>
      <c r="F6095" s="7">
        <f>IFERROR(IF(INDEX('Temperature Data'!$AA$15:$AA$348,MATCH(LOLP!A6095,'Temperature Data'!$B$15:$B$348,0))&gt;IF(B6095=9,$G$2,LOLP!$F$2),1,0),0)</f>
        <v>0</v>
      </c>
      <c r="G6095" s="7">
        <f>SUMIFS(LOLP!$F$4:$F$8763,$C$4:$C$8763,$C6095,$B$4:$B$8763,$B6095,$D$4:$D$8763,$D6095)</f>
        <v>7</v>
      </c>
      <c r="H6095" s="7">
        <f>COUNTIFS(Calendar!$E$3:$E$367,LOLP!C6095,Calendar!$D$3:$D$367,LOLP!B6095)</f>
        <v>19</v>
      </c>
      <c r="I6095" s="7">
        <f ca="1">IF($F6095=1,OFFSET(start_norps,LOLP!$D6095+(1-$C6095)*24,LOLP!$B6095)*H6095/G6095,0)</f>
        <v>0</v>
      </c>
      <c r="J6095" s="7">
        <f ca="1">IF($F6095=1,OFFSET(start_33,LOLP!$D6095+(1-$C6095)*24,LOLP!$B6095)*H6095/G6095,0)</f>
        <v>0</v>
      </c>
      <c r="K6095" s="7">
        <f ca="1">IF($F6095,OFFSET(start_40,LOLP!$D6095+(1-$C6095)*24,LOLP!$B6095),0)</f>
        <v>0</v>
      </c>
      <c r="L6095" s="7">
        <f ca="1">IF($F6095,OFFSET(start_50,LOLP!$D6095+(1-$C6095)*24,LOLP!$B6095),0)</f>
        <v>0</v>
      </c>
      <c r="M6095" s="25">
        <f t="shared" ca="1" si="667"/>
        <v>0</v>
      </c>
      <c r="N6095" s="25">
        <f t="shared" ca="1" si="668"/>
        <v>0</v>
      </c>
      <c r="O6095" s="15" t="e">
        <f t="shared" ca="1" si="669"/>
        <v>#DIV/0!</v>
      </c>
      <c r="P6095" s="15" t="e">
        <f t="shared" ca="1" si="670"/>
        <v>#DIV/0!</v>
      </c>
    </row>
    <row r="6096" spans="1:16" x14ac:dyDescent="0.25">
      <c r="A6096" s="1">
        <f t="shared" si="664"/>
        <v>43354</v>
      </c>
      <c r="B6096" s="7">
        <f t="shared" si="666"/>
        <v>9</v>
      </c>
      <c r="C6096" s="4">
        <f>INDEX(Calendar!$E$3:$E$367,MATCH(LOLP!$A6096,Calendar!$B$3:$B$367,0))</f>
        <v>1</v>
      </c>
      <c r="D6096" s="2">
        <f t="shared" si="665"/>
        <v>21</v>
      </c>
      <c r="E6096" s="36">
        <v>31378</v>
      </c>
      <c r="F6096" s="7">
        <f>IFERROR(IF(INDEX('Temperature Data'!$AA$15:$AA$348,MATCH(LOLP!A6096,'Temperature Data'!$B$15:$B$348,0))&gt;IF(B6096=9,$G$2,LOLP!$F$2),1,0),0)</f>
        <v>0</v>
      </c>
      <c r="G6096" s="7">
        <f>SUMIFS(LOLP!$F$4:$F$8763,$C$4:$C$8763,$C6096,$B$4:$B$8763,$B6096,$D$4:$D$8763,$D6096)</f>
        <v>7</v>
      </c>
      <c r="H6096" s="7">
        <f>COUNTIFS(Calendar!$E$3:$E$367,LOLP!C6096,Calendar!$D$3:$D$367,LOLP!B6096)</f>
        <v>19</v>
      </c>
      <c r="I6096" s="7">
        <f ca="1">IF($F6096=1,OFFSET(start_norps,LOLP!$D6096+(1-$C6096)*24,LOLP!$B6096)*H6096/G6096,0)</f>
        <v>0</v>
      </c>
      <c r="J6096" s="7">
        <f ca="1">IF($F6096=1,OFFSET(start_33,LOLP!$D6096+(1-$C6096)*24,LOLP!$B6096)*H6096/G6096,0)</f>
        <v>0</v>
      </c>
      <c r="K6096" s="7">
        <f ca="1">IF($F6096,OFFSET(start_40,LOLP!$D6096+(1-$C6096)*24,LOLP!$B6096),0)</f>
        <v>0</v>
      </c>
      <c r="L6096" s="7">
        <f ca="1">IF($F6096,OFFSET(start_50,LOLP!$D6096+(1-$C6096)*24,LOLP!$B6096),0)</f>
        <v>0</v>
      </c>
      <c r="M6096" s="25">
        <f t="shared" ca="1" si="667"/>
        <v>0</v>
      </c>
      <c r="N6096" s="25">
        <f t="shared" ca="1" si="668"/>
        <v>0</v>
      </c>
      <c r="O6096" s="15" t="e">
        <f t="shared" ca="1" si="669"/>
        <v>#DIV/0!</v>
      </c>
      <c r="P6096" s="15" t="e">
        <f t="shared" ca="1" si="670"/>
        <v>#DIV/0!</v>
      </c>
    </row>
    <row r="6097" spans="1:16" x14ac:dyDescent="0.25">
      <c r="A6097" s="1">
        <f t="shared" si="664"/>
        <v>43354</v>
      </c>
      <c r="B6097" s="7">
        <f t="shared" si="666"/>
        <v>9</v>
      </c>
      <c r="C6097" s="4">
        <f>INDEX(Calendar!$E$3:$E$367,MATCH(LOLP!$A6097,Calendar!$B$3:$B$367,0))</f>
        <v>1</v>
      </c>
      <c r="D6097" s="2">
        <f t="shared" si="665"/>
        <v>22</v>
      </c>
      <c r="E6097" s="36">
        <v>28727</v>
      </c>
      <c r="F6097" s="7">
        <f>IFERROR(IF(INDEX('Temperature Data'!$AA$15:$AA$348,MATCH(LOLP!A6097,'Temperature Data'!$B$15:$B$348,0))&gt;IF(B6097=9,$G$2,LOLP!$F$2),1,0),0)</f>
        <v>0</v>
      </c>
      <c r="G6097" s="7">
        <f>SUMIFS(LOLP!$F$4:$F$8763,$C$4:$C$8763,$C6097,$B$4:$B$8763,$B6097,$D$4:$D$8763,$D6097)</f>
        <v>7</v>
      </c>
      <c r="H6097" s="7">
        <f>COUNTIFS(Calendar!$E$3:$E$367,LOLP!C6097,Calendar!$D$3:$D$367,LOLP!B6097)</f>
        <v>19</v>
      </c>
      <c r="I6097" s="7">
        <f ca="1">IF($F6097=1,OFFSET(start_norps,LOLP!$D6097+(1-$C6097)*24,LOLP!$B6097)*H6097/G6097,0)</f>
        <v>0</v>
      </c>
      <c r="J6097" s="7">
        <f ca="1">IF($F6097=1,OFFSET(start_33,LOLP!$D6097+(1-$C6097)*24,LOLP!$B6097)*H6097/G6097,0)</f>
        <v>0</v>
      </c>
      <c r="K6097" s="7">
        <f ca="1">IF($F6097,OFFSET(start_40,LOLP!$D6097+(1-$C6097)*24,LOLP!$B6097),0)</f>
        <v>0</v>
      </c>
      <c r="L6097" s="7">
        <f ca="1">IF($F6097,OFFSET(start_50,LOLP!$D6097+(1-$C6097)*24,LOLP!$B6097),0)</f>
        <v>0</v>
      </c>
      <c r="M6097" s="25">
        <f t="shared" ca="1" si="667"/>
        <v>0</v>
      </c>
      <c r="N6097" s="25">
        <f t="shared" ca="1" si="668"/>
        <v>0</v>
      </c>
      <c r="O6097" s="15" t="e">
        <f t="shared" ca="1" si="669"/>
        <v>#DIV/0!</v>
      </c>
      <c r="P6097" s="15" t="e">
        <f t="shared" ca="1" si="670"/>
        <v>#DIV/0!</v>
      </c>
    </row>
    <row r="6098" spans="1:16" x14ac:dyDescent="0.25">
      <c r="A6098" s="1">
        <f t="shared" si="664"/>
        <v>43354</v>
      </c>
      <c r="B6098" s="7">
        <f t="shared" si="666"/>
        <v>9</v>
      </c>
      <c r="C6098" s="4">
        <f>INDEX(Calendar!$E$3:$E$367,MATCH(LOLP!$A6098,Calendar!$B$3:$B$367,0))</f>
        <v>1</v>
      </c>
      <c r="D6098" s="2">
        <f t="shared" si="665"/>
        <v>23</v>
      </c>
      <c r="E6098" s="36">
        <v>26293</v>
      </c>
      <c r="F6098" s="7">
        <f>IFERROR(IF(INDEX('Temperature Data'!$AA$15:$AA$348,MATCH(LOLP!A6098,'Temperature Data'!$B$15:$B$348,0))&gt;IF(B6098=9,$G$2,LOLP!$F$2),1,0),0)</f>
        <v>0</v>
      </c>
      <c r="G6098" s="7">
        <f>SUMIFS(LOLP!$F$4:$F$8763,$C$4:$C$8763,$C6098,$B$4:$B$8763,$B6098,$D$4:$D$8763,$D6098)</f>
        <v>7</v>
      </c>
      <c r="H6098" s="7">
        <f>COUNTIFS(Calendar!$E$3:$E$367,LOLP!C6098,Calendar!$D$3:$D$367,LOLP!B6098)</f>
        <v>19</v>
      </c>
      <c r="I6098" s="7">
        <f ca="1">IF($F6098=1,OFFSET(start_norps,LOLP!$D6098+(1-$C6098)*24,LOLP!$B6098)*H6098/G6098,0)</f>
        <v>0</v>
      </c>
      <c r="J6098" s="7">
        <f ca="1">IF($F6098=1,OFFSET(start_33,LOLP!$D6098+(1-$C6098)*24,LOLP!$B6098)*H6098/G6098,0)</f>
        <v>0</v>
      </c>
      <c r="K6098" s="7">
        <f ca="1">IF($F6098,OFFSET(start_40,LOLP!$D6098+(1-$C6098)*24,LOLP!$B6098),0)</f>
        <v>0</v>
      </c>
      <c r="L6098" s="7">
        <f ca="1">IF($F6098,OFFSET(start_50,LOLP!$D6098+(1-$C6098)*24,LOLP!$B6098),0)</f>
        <v>0</v>
      </c>
      <c r="M6098" s="25">
        <f t="shared" ca="1" si="667"/>
        <v>0</v>
      </c>
      <c r="N6098" s="25">
        <f t="shared" ca="1" si="668"/>
        <v>0</v>
      </c>
      <c r="O6098" s="15" t="e">
        <f t="shared" ca="1" si="669"/>
        <v>#DIV/0!</v>
      </c>
      <c r="P6098" s="15" t="e">
        <f t="shared" ca="1" si="670"/>
        <v>#DIV/0!</v>
      </c>
    </row>
    <row r="6099" spans="1:16" x14ac:dyDescent="0.25">
      <c r="A6099" s="1">
        <f t="shared" si="664"/>
        <v>43354</v>
      </c>
      <c r="B6099" s="7">
        <f t="shared" si="666"/>
        <v>9</v>
      </c>
      <c r="C6099" s="4">
        <f>INDEX(Calendar!$E$3:$E$367,MATCH(LOLP!$A6099,Calendar!$B$3:$B$367,0))</f>
        <v>1</v>
      </c>
      <c r="D6099" s="2">
        <f t="shared" si="665"/>
        <v>24</v>
      </c>
      <c r="E6099" s="36">
        <v>24706</v>
      </c>
      <c r="F6099" s="7">
        <f>IFERROR(IF(INDEX('Temperature Data'!$AA$15:$AA$348,MATCH(LOLP!A6099,'Temperature Data'!$B$15:$B$348,0))&gt;IF(B6099=9,$G$2,LOLP!$F$2),1,0),0)</f>
        <v>0</v>
      </c>
      <c r="G6099" s="7">
        <f>SUMIFS(LOLP!$F$4:$F$8763,$C$4:$C$8763,$C6099,$B$4:$B$8763,$B6099,$D$4:$D$8763,$D6099)</f>
        <v>7</v>
      </c>
      <c r="H6099" s="7">
        <f>COUNTIFS(Calendar!$E$3:$E$367,LOLP!C6099,Calendar!$D$3:$D$367,LOLP!B6099)</f>
        <v>19</v>
      </c>
      <c r="I6099" s="7">
        <f ca="1">IF($F6099=1,OFFSET(start_norps,LOLP!$D6099+(1-$C6099)*24,LOLP!$B6099)*H6099/G6099,0)</f>
        <v>0</v>
      </c>
      <c r="J6099" s="7">
        <f ca="1">IF($F6099=1,OFFSET(start_33,LOLP!$D6099+(1-$C6099)*24,LOLP!$B6099)*H6099/G6099,0)</f>
        <v>0</v>
      </c>
      <c r="K6099" s="7">
        <f ca="1">IF($F6099,OFFSET(start_40,LOLP!$D6099+(1-$C6099)*24,LOLP!$B6099),0)</f>
        <v>0</v>
      </c>
      <c r="L6099" s="7">
        <f ca="1">IF($F6099,OFFSET(start_50,LOLP!$D6099+(1-$C6099)*24,LOLP!$B6099),0)</f>
        <v>0</v>
      </c>
      <c r="M6099" s="25">
        <f t="shared" ca="1" si="667"/>
        <v>0</v>
      </c>
      <c r="N6099" s="25">
        <f t="shared" ca="1" si="668"/>
        <v>0</v>
      </c>
      <c r="O6099" s="15" t="e">
        <f t="shared" ca="1" si="669"/>
        <v>#DIV/0!</v>
      </c>
      <c r="P6099" s="15" t="e">
        <f t="shared" ca="1" si="670"/>
        <v>#DIV/0!</v>
      </c>
    </row>
    <row r="6100" spans="1:16" x14ac:dyDescent="0.25">
      <c r="A6100" s="1">
        <f t="shared" si="664"/>
        <v>43355</v>
      </c>
      <c r="B6100" s="7">
        <f t="shared" si="666"/>
        <v>9</v>
      </c>
      <c r="C6100" s="4">
        <f>INDEX(Calendar!$E$3:$E$367,MATCH(LOLP!$A6100,Calendar!$B$3:$B$367,0))</f>
        <v>1</v>
      </c>
      <c r="D6100" s="2">
        <f t="shared" si="665"/>
        <v>1</v>
      </c>
      <c r="E6100" s="36">
        <v>23526</v>
      </c>
      <c r="F6100" s="7">
        <f>IFERROR(IF(INDEX('Temperature Data'!$AA$15:$AA$348,MATCH(LOLP!A6100,'Temperature Data'!$B$15:$B$348,0))&gt;IF(B6100=9,$G$2,LOLP!$F$2),1,0),0)</f>
        <v>0</v>
      </c>
      <c r="G6100" s="7">
        <f>SUMIFS(LOLP!$F$4:$F$8763,$C$4:$C$8763,$C6100,$B$4:$B$8763,$B6100,$D$4:$D$8763,$D6100)</f>
        <v>7</v>
      </c>
      <c r="H6100" s="7">
        <f>COUNTIFS(Calendar!$E$3:$E$367,LOLP!C6100,Calendar!$D$3:$D$367,LOLP!B6100)</f>
        <v>19</v>
      </c>
      <c r="I6100" s="7">
        <f ca="1">IF($F6100=1,OFFSET(start_norps,LOLP!$D6100+(1-$C6100)*24,LOLP!$B6100)*H6100/G6100,0)</f>
        <v>0</v>
      </c>
      <c r="J6100" s="7">
        <f ca="1">IF($F6100=1,OFFSET(start_33,LOLP!$D6100+(1-$C6100)*24,LOLP!$B6100)*H6100/G6100,0)</f>
        <v>0</v>
      </c>
      <c r="K6100" s="7">
        <f ca="1">IF($F6100,OFFSET(start_40,LOLP!$D6100+(1-$C6100)*24,LOLP!$B6100),0)</f>
        <v>0</v>
      </c>
      <c r="L6100" s="7">
        <f ca="1">IF($F6100,OFFSET(start_50,LOLP!$D6100+(1-$C6100)*24,LOLP!$B6100),0)</f>
        <v>0</v>
      </c>
      <c r="M6100" s="25">
        <f t="shared" ca="1" si="667"/>
        <v>0</v>
      </c>
      <c r="N6100" s="25">
        <f t="shared" ca="1" si="668"/>
        <v>0</v>
      </c>
      <c r="O6100" s="15" t="e">
        <f t="shared" ca="1" si="669"/>
        <v>#DIV/0!</v>
      </c>
      <c r="P6100" s="15" t="e">
        <f t="shared" ca="1" si="670"/>
        <v>#DIV/0!</v>
      </c>
    </row>
    <row r="6101" spans="1:16" x14ac:dyDescent="0.25">
      <c r="A6101" s="1">
        <f t="shared" si="664"/>
        <v>43355</v>
      </c>
      <c r="B6101" s="7">
        <f t="shared" si="666"/>
        <v>9</v>
      </c>
      <c r="C6101" s="4">
        <f>INDEX(Calendar!$E$3:$E$367,MATCH(LOLP!$A6101,Calendar!$B$3:$B$367,0))</f>
        <v>1</v>
      </c>
      <c r="D6101" s="2">
        <f t="shared" si="665"/>
        <v>2</v>
      </c>
      <c r="E6101" s="36">
        <v>22741</v>
      </c>
      <c r="F6101" s="7">
        <f>IFERROR(IF(INDEX('Temperature Data'!$AA$15:$AA$348,MATCH(LOLP!A6101,'Temperature Data'!$B$15:$B$348,0))&gt;IF(B6101=9,$G$2,LOLP!$F$2),1,0),0)</f>
        <v>0</v>
      </c>
      <c r="G6101" s="7">
        <f>SUMIFS(LOLP!$F$4:$F$8763,$C$4:$C$8763,$C6101,$B$4:$B$8763,$B6101,$D$4:$D$8763,$D6101)</f>
        <v>7</v>
      </c>
      <c r="H6101" s="7">
        <f>COUNTIFS(Calendar!$E$3:$E$367,LOLP!C6101,Calendar!$D$3:$D$367,LOLP!B6101)</f>
        <v>19</v>
      </c>
      <c r="I6101" s="7">
        <f ca="1">IF($F6101=1,OFFSET(start_norps,LOLP!$D6101+(1-$C6101)*24,LOLP!$B6101)*H6101/G6101,0)</f>
        <v>0</v>
      </c>
      <c r="J6101" s="7">
        <f ca="1">IF($F6101=1,OFFSET(start_33,LOLP!$D6101+(1-$C6101)*24,LOLP!$B6101)*H6101/G6101,0)</f>
        <v>0</v>
      </c>
      <c r="K6101" s="7">
        <f ca="1">IF($F6101,OFFSET(start_40,LOLP!$D6101+(1-$C6101)*24,LOLP!$B6101),0)</f>
        <v>0</v>
      </c>
      <c r="L6101" s="7">
        <f ca="1">IF($F6101,OFFSET(start_50,LOLP!$D6101+(1-$C6101)*24,LOLP!$B6101),0)</f>
        <v>0</v>
      </c>
      <c r="M6101" s="25">
        <f t="shared" ca="1" si="667"/>
        <v>0</v>
      </c>
      <c r="N6101" s="25">
        <f t="shared" ca="1" si="668"/>
        <v>0</v>
      </c>
      <c r="O6101" s="15" t="e">
        <f t="shared" ca="1" si="669"/>
        <v>#DIV/0!</v>
      </c>
      <c r="P6101" s="15" t="e">
        <f t="shared" ca="1" si="670"/>
        <v>#DIV/0!</v>
      </c>
    </row>
    <row r="6102" spans="1:16" x14ac:dyDescent="0.25">
      <c r="A6102" s="1">
        <f t="shared" si="664"/>
        <v>43355</v>
      </c>
      <c r="B6102" s="7">
        <f t="shared" si="666"/>
        <v>9</v>
      </c>
      <c r="C6102" s="4">
        <f>INDEX(Calendar!$E$3:$E$367,MATCH(LOLP!$A6102,Calendar!$B$3:$B$367,0))</f>
        <v>1</v>
      </c>
      <c r="D6102" s="2">
        <f t="shared" si="665"/>
        <v>3</v>
      </c>
      <c r="E6102" s="36">
        <v>22426</v>
      </c>
      <c r="F6102" s="7">
        <f>IFERROR(IF(INDEX('Temperature Data'!$AA$15:$AA$348,MATCH(LOLP!A6102,'Temperature Data'!$B$15:$B$348,0))&gt;IF(B6102=9,$G$2,LOLP!$F$2),1,0),0)</f>
        <v>0</v>
      </c>
      <c r="G6102" s="7">
        <f>SUMIFS(LOLP!$F$4:$F$8763,$C$4:$C$8763,$C6102,$B$4:$B$8763,$B6102,$D$4:$D$8763,$D6102)</f>
        <v>7</v>
      </c>
      <c r="H6102" s="7">
        <f>COUNTIFS(Calendar!$E$3:$E$367,LOLP!C6102,Calendar!$D$3:$D$367,LOLP!B6102)</f>
        <v>19</v>
      </c>
      <c r="I6102" s="7">
        <f ca="1">IF($F6102=1,OFFSET(start_norps,LOLP!$D6102+(1-$C6102)*24,LOLP!$B6102)*H6102/G6102,0)</f>
        <v>0</v>
      </c>
      <c r="J6102" s="7">
        <f ca="1">IF($F6102=1,OFFSET(start_33,LOLP!$D6102+(1-$C6102)*24,LOLP!$B6102)*H6102/G6102,0)</f>
        <v>0</v>
      </c>
      <c r="K6102" s="7">
        <f ca="1">IF($F6102,OFFSET(start_40,LOLP!$D6102+(1-$C6102)*24,LOLP!$B6102),0)</f>
        <v>0</v>
      </c>
      <c r="L6102" s="7">
        <f ca="1">IF($F6102,OFFSET(start_50,LOLP!$D6102+(1-$C6102)*24,LOLP!$B6102),0)</f>
        <v>0</v>
      </c>
      <c r="M6102" s="25">
        <f t="shared" ca="1" si="667"/>
        <v>0</v>
      </c>
      <c r="N6102" s="25">
        <f t="shared" ca="1" si="668"/>
        <v>0</v>
      </c>
      <c r="O6102" s="15" t="e">
        <f t="shared" ca="1" si="669"/>
        <v>#DIV/0!</v>
      </c>
      <c r="P6102" s="15" t="e">
        <f t="shared" ca="1" si="670"/>
        <v>#DIV/0!</v>
      </c>
    </row>
    <row r="6103" spans="1:16" x14ac:dyDescent="0.25">
      <c r="A6103" s="1">
        <f t="shared" si="664"/>
        <v>43355</v>
      </c>
      <c r="B6103" s="7">
        <f t="shared" si="666"/>
        <v>9</v>
      </c>
      <c r="C6103" s="4">
        <f>INDEX(Calendar!$E$3:$E$367,MATCH(LOLP!$A6103,Calendar!$B$3:$B$367,0))</f>
        <v>1</v>
      </c>
      <c r="D6103" s="2">
        <f t="shared" si="665"/>
        <v>4</v>
      </c>
      <c r="E6103" s="36">
        <v>22756</v>
      </c>
      <c r="F6103" s="7">
        <f>IFERROR(IF(INDEX('Temperature Data'!$AA$15:$AA$348,MATCH(LOLP!A6103,'Temperature Data'!$B$15:$B$348,0))&gt;IF(B6103=9,$G$2,LOLP!$F$2),1,0),0)</f>
        <v>0</v>
      </c>
      <c r="G6103" s="7">
        <f>SUMIFS(LOLP!$F$4:$F$8763,$C$4:$C$8763,$C6103,$B$4:$B$8763,$B6103,$D$4:$D$8763,$D6103)</f>
        <v>7</v>
      </c>
      <c r="H6103" s="7">
        <f>COUNTIFS(Calendar!$E$3:$E$367,LOLP!C6103,Calendar!$D$3:$D$367,LOLP!B6103)</f>
        <v>19</v>
      </c>
      <c r="I6103" s="7">
        <f ca="1">IF($F6103=1,OFFSET(start_norps,LOLP!$D6103+(1-$C6103)*24,LOLP!$B6103)*H6103/G6103,0)</f>
        <v>0</v>
      </c>
      <c r="J6103" s="7">
        <f ca="1">IF($F6103=1,OFFSET(start_33,LOLP!$D6103+(1-$C6103)*24,LOLP!$B6103)*H6103/G6103,0)</f>
        <v>0</v>
      </c>
      <c r="K6103" s="7">
        <f ca="1">IF($F6103,OFFSET(start_40,LOLP!$D6103+(1-$C6103)*24,LOLP!$B6103),0)</f>
        <v>0</v>
      </c>
      <c r="L6103" s="7">
        <f ca="1">IF($F6103,OFFSET(start_50,LOLP!$D6103+(1-$C6103)*24,LOLP!$B6103),0)</f>
        <v>0</v>
      </c>
      <c r="M6103" s="25">
        <f t="shared" ca="1" si="667"/>
        <v>0</v>
      </c>
      <c r="N6103" s="25">
        <f t="shared" ca="1" si="668"/>
        <v>0</v>
      </c>
      <c r="O6103" s="15" t="e">
        <f t="shared" ca="1" si="669"/>
        <v>#DIV/0!</v>
      </c>
      <c r="P6103" s="15" t="e">
        <f t="shared" ca="1" si="670"/>
        <v>#DIV/0!</v>
      </c>
    </row>
    <row r="6104" spans="1:16" x14ac:dyDescent="0.25">
      <c r="A6104" s="1">
        <f t="shared" si="664"/>
        <v>43355</v>
      </c>
      <c r="B6104" s="7">
        <f t="shared" si="666"/>
        <v>9</v>
      </c>
      <c r="C6104" s="4">
        <f>INDEX(Calendar!$E$3:$E$367,MATCH(LOLP!$A6104,Calendar!$B$3:$B$367,0))</f>
        <v>1</v>
      </c>
      <c r="D6104" s="2">
        <f t="shared" si="665"/>
        <v>5</v>
      </c>
      <c r="E6104" s="36">
        <v>24065</v>
      </c>
      <c r="F6104" s="7">
        <f>IFERROR(IF(INDEX('Temperature Data'!$AA$15:$AA$348,MATCH(LOLP!A6104,'Temperature Data'!$B$15:$B$348,0))&gt;IF(B6104=9,$G$2,LOLP!$F$2),1,0),0)</f>
        <v>0</v>
      </c>
      <c r="G6104" s="7">
        <f>SUMIFS(LOLP!$F$4:$F$8763,$C$4:$C$8763,$C6104,$B$4:$B$8763,$B6104,$D$4:$D$8763,$D6104)</f>
        <v>7</v>
      </c>
      <c r="H6104" s="7">
        <f>COUNTIFS(Calendar!$E$3:$E$367,LOLP!C6104,Calendar!$D$3:$D$367,LOLP!B6104)</f>
        <v>19</v>
      </c>
      <c r="I6104" s="7">
        <f ca="1">IF($F6104=1,OFFSET(start_norps,LOLP!$D6104+(1-$C6104)*24,LOLP!$B6104)*H6104/G6104,0)</f>
        <v>0</v>
      </c>
      <c r="J6104" s="7">
        <f ca="1">IF($F6104=1,OFFSET(start_33,LOLP!$D6104+(1-$C6104)*24,LOLP!$B6104)*H6104/G6104,0)</f>
        <v>0</v>
      </c>
      <c r="K6104" s="7">
        <f ca="1">IF($F6104,OFFSET(start_40,LOLP!$D6104+(1-$C6104)*24,LOLP!$B6104),0)</f>
        <v>0</v>
      </c>
      <c r="L6104" s="7">
        <f ca="1">IF($F6104,OFFSET(start_50,LOLP!$D6104+(1-$C6104)*24,LOLP!$B6104),0)</f>
        <v>0</v>
      </c>
      <c r="M6104" s="25">
        <f t="shared" ca="1" si="667"/>
        <v>0</v>
      </c>
      <c r="N6104" s="25">
        <f t="shared" ca="1" si="668"/>
        <v>0</v>
      </c>
      <c r="O6104" s="15" t="e">
        <f t="shared" ca="1" si="669"/>
        <v>#DIV/0!</v>
      </c>
      <c r="P6104" s="15" t="e">
        <f t="shared" ca="1" si="670"/>
        <v>#DIV/0!</v>
      </c>
    </row>
    <row r="6105" spans="1:16" x14ac:dyDescent="0.25">
      <c r="A6105" s="1">
        <f t="shared" si="664"/>
        <v>43355</v>
      </c>
      <c r="B6105" s="7">
        <f t="shared" si="666"/>
        <v>9</v>
      </c>
      <c r="C6105" s="4">
        <f>INDEX(Calendar!$E$3:$E$367,MATCH(LOLP!$A6105,Calendar!$B$3:$B$367,0))</f>
        <v>1</v>
      </c>
      <c r="D6105" s="2">
        <f t="shared" si="665"/>
        <v>6</v>
      </c>
      <c r="E6105" s="36">
        <v>26105</v>
      </c>
      <c r="F6105" s="7">
        <f>IFERROR(IF(INDEX('Temperature Data'!$AA$15:$AA$348,MATCH(LOLP!A6105,'Temperature Data'!$B$15:$B$348,0))&gt;IF(B6105=9,$G$2,LOLP!$F$2),1,0),0)</f>
        <v>0</v>
      </c>
      <c r="G6105" s="7">
        <f>SUMIFS(LOLP!$F$4:$F$8763,$C$4:$C$8763,$C6105,$B$4:$B$8763,$B6105,$D$4:$D$8763,$D6105)</f>
        <v>7</v>
      </c>
      <c r="H6105" s="7">
        <f>COUNTIFS(Calendar!$E$3:$E$367,LOLP!C6105,Calendar!$D$3:$D$367,LOLP!B6105)</f>
        <v>19</v>
      </c>
      <c r="I6105" s="7">
        <f ca="1">IF($F6105=1,OFFSET(start_norps,LOLP!$D6105+(1-$C6105)*24,LOLP!$B6105)*H6105/G6105,0)</f>
        <v>0</v>
      </c>
      <c r="J6105" s="7">
        <f ca="1">IF($F6105=1,OFFSET(start_33,LOLP!$D6105+(1-$C6105)*24,LOLP!$B6105)*H6105/G6105,0)</f>
        <v>0</v>
      </c>
      <c r="K6105" s="7">
        <f ca="1">IF($F6105,OFFSET(start_40,LOLP!$D6105+(1-$C6105)*24,LOLP!$B6105),0)</f>
        <v>0</v>
      </c>
      <c r="L6105" s="7">
        <f ca="1">IF($F6105,OFFSET(start_50,LOLP!$D6105+(1-$C6105)*24,LOLP!$B6105),0)</f>
        <v>0</v>
      </c>
      <c r="M6105" s="25">
        <f t="shared" ca="1" si="667"/>
        <v>0</v>
      </c>
      <c r="N6105" s="25">
        <f t="shared" ca="1" si="668"/>
        <v>0</v>
      </c>
      <c r="O6105" s="15" t="e">
        <f t="shared" ca="1" si="669"/>
        <v>#DIV/0!</v>
      </c>
      <c r="P6105" s="15" t="e">
        <f t="shared" ca="1" si="670"/>
        <v>#DIV/0!</v>
      </c>
    </row>
    <row r="6106" spans="1:16" x14ac:dyDescent="0.25">
      <c r="A6106" s="1">
        <f t="shared" si="664"/>
        <v>43355</v>
      </c>
      <c r="B6106" s="7">
        <f t="shared" si="666"/>
        <v>9</v>
      </c>
      <c r="C6106" s="4">
        <f>INDEX(Calendar!$E$3:$E$367,MATCH(LOLP!$A6106,Calendar!$B$3:$B$367,0))</f>
        <v>1</v>
      </c>
      <c r="D6106" s="2">
        <f t="shared" si="665"/>
        <v>7</v>
      </c>
      <c r="E6106" s="36">
        <v>27135</v>
      </c>
      <c r="F6106" s="7">
        <f>IFERROR(IF(INDEX('Temperature Data'!$AA$15:$AA$348,MATCH(LOLP!A6106,'Temperature Data'!$B$15:$B$348,0))&gt;IF(B6106=9,$G$2,LOLP!$F$2),1,0),0)</f>
        <v>0</v>
      </c>
      <c r="G6106" s="7">
        <f>SUMIFS(LOLP!$F$4:$F$8763,$C$4:$C$8763,$C6106,$B$4:$B$8763,$B6106,$D$4:$D$8763,$D6106)</f>
        <v>7</v>
      </c>
      <c r="H6106" s="7">
        <f>COUNTIFS(Calendar!$E$3:$E$367,LOLP!C6106,Calendar!$D$3:$D$367,LOLP!B6106)</f>
        <v>19</v>
      </c>
      <c r="I6106" s="7">
        <f ca="1">IF($F6106=1,OFFSET(start_norps,LOLP!$D6106+(1-$C6106)*24,LOLP!$B6106)*H6106/G6106,0)</f>
        <v>0</v>
      </c>
      <c r="J6106" s="7">
        <f ca="1">IF($F6106=1,OFFSET(start_33,LOLP!$D6106+(1-$C6106)*24,LOLP!$B6106)*H6106/G6106,0)</f>
        <v>0</v>
      </c>
      <c r="K6106" s="7">
        <f ca="1">IF($F6106,OFFSET(start_40,LOLP!$D6106+(1-$C6106)*24,LOLP!$B6106),0)</f>
        <v>0</v>
      </c>
      <c r="L6106" s="7">
        <f ca="1">IF($F6106,OFFSET(start_50,LOLP!$D6106+(1-$C6106)*24,LOLP!$B6106),0)</f>
        <v>0</v>
      </c>
      <c r="M6106" s="25">
        <f t="shared" ca="1" si="667"/>
        <v>0</v>
      </c>
      <c r="N6106" s="25">
        <f t="shared" ca="1" si="668"/>
        <v>0</v>
      </c>
      <c r="O6106" s="15" t="e">
        <f t="shared" ca="1" si="669"/>
        <v>#DIV/0!</v>
      </c>
      <c r="P6106" s="15" t="e">
        <f t="shared" ca="1" si="670"/>
        <v>#DIV/0!</v>
      </c>
    </row>
    <row r="6107" spans="1:16" x14ac:dyDescent="0.25">
      <c r="A6107" s="1">
        <f t="shared" si="664"/>
        <v>43355</v>
      </c>
      <c r="B6107" s="7">
        <f t="shared" si="666"/>
        <v>9</v>
      </c>
      <c r="C6107" s="4">
        <f>INDEX(Calendar!$E$3:$E$367,MATCH(LOLP!$A6107,Calendar!$B$3:$B$367,0))</f>
        <v>1</v>
      </c>
      <c r="D6107" s="2">
        <f t="shared" si="665"/>
        <v>8</v>
      </c>
      <c r="E6107" s="36">
        <v>27461</v>
      </c>
      <c r="F6107" s="7">
        <f>IFERROR(IF(INDEX('Temperature Data'!$AA$15:$AA$348,MATCH(LOLP!A6107,'Temperature Data'!$B$15:$B$348,0))&gt;IF(B6107=9,$G$2,LOLP!$F$2),1,0),0)</f>
        <v>0</v>
      </c>
      <c r="G6107" s="7">
        <f>SUMIFS(LOLP!$F$4:$F$8763,$C$4:$C$8763,$C6107,$B$4:$B$8763,$B6107,$D$4:$D$8763,$D6107)</f>
        <v>7</v>
      </c>
      <c r="H6107" s="7">
        <f>COUNTIFS(Calendar!$E$3:$E$367,LOLP!C6107,Calendar!$D$3:$D$367,LOLP!B6107)</f>
        <v>19</v>
      </c>
      <c r="I6107" s="7">
        <f ca="1">IF($F6107=1,OFFSET(start_norps,LOLP!$D6107+(1-$C6107)*24,LOLP!$B6107)*H6107/G6107,0)</f>
        <v>0</v>
      </c>
      <c r="J6107" s="7">
        <f ca="1">IF($F6107=1,OFFSET(start_33,LOLP!$D6107+(1-$C6107)*24,LOLP!$B6107)*H6107/G6107,0)</f>
        <v>0</v>
      </c>
      <c r="K6107" s="7">
        <f ca="1">IF($F6107,OFFSET(start_40,LOLP!$D6107+(1-$C6107)*24,LOLP!$B6107),0)</f>
        <v>0</v>
      </c>
      <c r="L6107" s="7">
        <f ca="1">IF($F6107,OFFSET(start_50,LOLP!$D6107+(1-$C6107)*24,LOLP!$B6107),0)</f>
        <v>0</v>
      </c>
      <c r="M6107" s="25">
        <f t="shared" ca="1" si="667"/>
        <v>0</v>
      </c>
      <c r="N6107" s="25">
        <f t="shared" ca="1" si="668"/>
        <v>0</v>
      </c>
      <c r="O6107" s="15" t="e">
        <f t="shared" ca="1" si="669"/>
        <v>#DIV/0!</v>
      </c>
      <c r="P6107" s="15" t="e">
        <f t="shared" ca="1" si="670"/>
        <v>#DIV/0!</v>
      </c>
    </row>
    <row r="6108" spans="1:16" x14ac:dyDescent="0.25">
      <c r="A6108" s="1">
        <f t="shared" si="664"/>
        <v>43355</v>
      </c>
      <c r="B6108" s="7">
        <f t="shared" si="666"/>
        <v>9</v>
      </c>
      <c r="C6108" s="4">
        <f>INDEX(Calendar!$E$3:$E$367,MATCH(LOLP!$A6108,Calendar!$B$3:$B$367,0))</f>
        <v>1</v>
      </c>
      <c r="D6108" s="2">
        <f t="shared" si="665"/>
        <v>9</v>
      </c>
      <c r="E6108" s="36">
        <v>27693</v>
      </c>
      <c r="F6108" s="7">
        <f>IFERROR(IF(INDEX('Temperature Data'!$AA$15:$AA$348,MATCH(LOLP!A6108,'Temperature Data'!$B$15:$B$348,0))&gt;IF(B6108=9,$G$2,LOLP!$F$2),1,0),0)</f>
        <v>0</v>
      </c>
      <c r="G6108" s="7">
        <f>SUMIFS(LOLP!$F$4:$F$8763,$C$4:$C$8763,$C6108,$B$4:$B$8763,$B6108,$D$4:$D$8763,$D6108)</f>
        <v>7</v>
      </c>
      <c r="H6108" s="7">
        <f>COUNTIFS(Calendar!$E$3:$E$367,LOLP!C6108,Calendar!$D$3:$D$367,LOLP!B6108)</f>
        <v>19</v>
      </c>
      <c r="I6108" s="7">
        <f ca="1">IF($F6108=1,OFFSET(start_norps,LOLP!$D6108+(1-$C6108)*24,LOLP!$B6108)*H6108/G6108,0)</f>
        <v>0</v>
      </c>
      <c r="J6108" s="7">
        <f ca="1">IF($F6108=1,OFFSET(start_33,LOLP!$D6108+(1-$C6108)*24,LOLP!$B6108)*H6108/G6108,0)</f>
        <v>0</v>
      </c>
      <c r="K6108" s="7">
        <f ca="1">IF($F6108,OFFSET(start_40,LOLP!$D6108+(1-$C6108)*24,LOLP!$B6108),0)</f>
        <v>0</v>
      </c>
      <c r="L6108" s="7">
        <f ca="1">IF($F6108,OFFSET(start_50,LOLP!$D6108+(1-$C6108)*24,LOLP!$B6108),0)</f>
        <v>0</v>
      </c>
      <c r="M6108" s="25">
        <f t="shared" ca="1" si="667"/>
        <v>0</v>
      </c>
      <c r="N6108" s="25">
        <f t="shared" ca="1" si="668"/>
        <v>0</v>
      </c>
      <c r="O6108" s="15" t="e">
        <f t="shared" ca="1" si="669"/>
        <v>#DIV/0!</v>
      </c>
      <c r="P6108" s="15" t="e">
        <f t="shared" ca="1" si="670"/>
        <v>#DIV/0!</v>
      </c>
    </row>
    <row r="6109" spans="1:16" x14ac:dyDescent="0.25">
      <c r="A6109" s="1">
        <f t="shared" ref="A6109:A6172" si="671">A6085+1</f>
        <v>43355</v>
      </c>
      <c r="B6109" s="7">
        <f t="shared" si="666"/>
        <v>9</v>
      </c>
      <c r="C6109" s="4">
        <f>INDEX(Calendar!$E$3:$E$367,MATCH(LOLP!$A6109,Calendar!$B$3:$B$367,0))</f>
        <v>1</v>
      </c>
      <c r="D6109" s="2">
        <f t="shared" ref="D6109:D6172" si="672">D6085</f>
        <v>10</v>
      </c>
      <c r="E6109" s="36">
        <v>27789</v>
      </c>
      <c r="F6109" s="7">
        <f>IFERROR(IF(INDEX('Temperature Data'!$AA$15:$AA$348,MATCH(LOLP!A6109,'Temperature Data'!$B$15:$B$348,0))&gt;IF(B6109=9,$G$2,LOLP!$F$2),1,0),0)</f>
        <v>0</v>
      </c>
      <c r="G6109" s="7">
        <f>SUMIFS(LOLP!$F$4:$F$8763,$C$4:$C$8763,$C6109,$B$4:$B$8763,$B6109,$D$4:$D$8763,$D6109)</f>
        <v>7</v>
      </c>
      <c r="H6109" s="7">
        <f>COUNTIFS(Calendar!$E$3:$E$367,LOLP!C6109,Calendar!$D$3:$D$367,LOLP!B6109)</f>
        <v>19</v>
      </c>
      <c r="I6109" s="7">
        <f ca="1">IF($F6109=1,OFFSET(start_norps,LOLP!$D6109+(1-$C6109)*24,LOLP!$B6109)*H6109/G6109,0)</f>
        <v>0</v>
      </c>
      <c r="J6109" s="7">
        <f ca="1">IF($F6109=1,OFFSET(start_33,LOLP!$D6109+(1-$C6109)*24,LOLP!$B6109)*H6109/G6109,0)</f>
        <v>0</v>
      </c>
      <c r="K6109" s="7">
        <f ca="1">IF($F6109,OFFSET(start_40,LOLP!$D6109+(1-$C6109)*24,LOLP!$B6109),0)</f>
        <v>0</v>
      </c>
      <c r="L6109" s="7">
        <f ca="1">IF($F6109,OFFSET(start_50,LOLP!$D6109+(1-$C6109)*24,LOLP!$B6109),0)</f>
        <v>0</v>
      </c>
      <c r="M6109" s="25">
        <f t="shared" ca="1" si="667"/>
        <v>0</v>
      </c>
      <c r="N6109" s="25">
        <f t="shared" ca="1" si="668"/>
        <v>0</v>
      </c>
      <c r="O6109" s="15" t="e">
        <f t="shared" ca="1" si="669"/>
        <v>#DIV/0!</v>
      </c>
      <c r="P6109" s="15" t="e">
        <f t="shared" ca="1" si="670"/>
        <v>#DIV/0!</v>
      </c>
    </row>
    <row r="6110" spans="1:16" x14ac:dyDescent="0.25">
      <c r="A6110" s="1">
        <f t="shared" si="671"/>
        <v>43355</v>
      </c>
      <c r="B6110" s="7">
        <f t="shared" si="666"/>
        <v>9</v>
      </c>
      <c r="C6110" s="4">
        <f>INDEX(Calendar!$E$3:$E$367,MATCH(LOLP!$A6110,Calendar!$B$3:$B$367,0))</f>
        <v>1</v>
      </c>
      <c r="D6110" s="2">
        <f t="shared" si="672"/>
        <v>11</v>
      </c>
      <c r="E6110" s="36">
        <v>28062</v>
      </c>
      <c r="F6110" s="7">
        <f>IFERROR(IF(INDEX('Temperature Data'!$AA$15:$AA$348,MATCH(LOLP!A6110,'Temperature Data'!$B$15:$B$348,0))&gt;IF(B6110=9,$G$2,LOLP!$F$2),1,0),0)</f>
        <v>0</v>
      </c>
      <c r="G6110" s="7">
        <f>SUMIFS(LOLP!$F$4:$F$8763,$C$4:$C$8763,$C6110,$B$4:$B$8763,$B6110,$D$4:$D$8763,$D6110)</f>
        <v>7</v>
      </c>
      <c r="H6110" s="7">
        <f>COUNTIFS(Calendar!$E$3:$E$367,LOLP!C6110,Calendar!$D$3:$D$367,LOLP!B6110)</f>
        <v>19</v>
      </c>
      <c r="I6110" s="7">
        <f ca="1">IF($F6110=1,OFFSET(start_norps,LOLP!$D6110+(1-$C6110)*24,LOLP!$B6110)*H6110/G6110,0)</f>
        <v>0</v>
      </c>
      <c r="J6110" s="7">
        <f ca="1">IF($F6110=1,OFFSET(start_33,LOLP!$D6110+(1-$C6110)*24,LOLP!$B6110)*H6110/G6110,0)</f>
        <v>0</v>
      </c>
      <c r="K6110" s="7">
        <f ca="1">IF($F6110,OFFSET(start_40,LOLP!$D6110+(1-$C6110)*24,LOLP!$B6110),0)</f>
        <v>0</v>
      </c>
      <c r="L6110" s="7">
        <f ca="1">IF($F6110,OFFSET(start_50,LOLP!$D6110+(1-$C6110)*24,LOLP!$B6110),0)</f>
        <v>0</v>
      </c>
      <c r="M6110" s="25">
        <f t="shared" ca="1" si="667"/>
        <v>0</v>
      </c>
      <c r="N6110" s="25">
        <f t="shared" ca="1" si="668"/>
        <v>0</v>
      </c>
      <c r="O6110" s="15" t="e">
        <f t="shared" ca="1" si="669"/>
        <v>#DIV/0!</v>
      </c>
      <c r="P6110" s="15" t="e">
        <f t="shared" ca="1" si="670"/>
        <v>#DIV/0!</v>
      </c>
    </row>
    <row r="6111" spans="1:16" x14ac:dyDescent="0.25">
      <c r="A6111" s="1">
        <f t="shared" si="671"/>
        <v>43355</v>
      </c>
      <c r="B6111" s="7">
        <f t="shared" si="666"/>
        <v>9</v>
      </c>
      <c r="C6111" s="4">
        <f>INDEX(Calendar!$E$3:$E$367,MATCH(LOLP!$A6111,Calendar!$B$3:$B$367,0))</f>
        <v>1</v>
      </c>
      <c r="D6111" s="2">
        <f t="shared" si="672"/>
        <v>12</v>
      </c>
      <c r="E6111" s="36">
        <v>28781</v>
      </c>
      <c r="F6111" s="7">
        <f>IFERROR(IF(INDEX('Temperature Data'!$AA$15:$AA$348,MATCH(LOLP!A6111,'Temperature Data'!$B$15:$B$348,0))&gt;IF(B6111=9,$G$2,LOLP!$F$2),1,0),0)</f>
        <v>0</v>
      </c>
      <c r="G6111" s="7">
        <f>SUMIFS(LOLP!$F$4:$F$8763,$C$4:$C$8763,$C6111,$B$4:$B$8763,$B6111,$D$4:$D$8763,$D6111)</f>
        <v>7</v>
      </c>
      <c r="H6111" s="7">
        <f>COUNTIFS(Calendar!$E$3:$E$367,LOLP!C6111,Calendar!$D$3:$D$367,LOLP!B6111)</f>
        <v>19</v>
      </c>
      <c r="I6111" s="7">
        <f ca="1">IF($F6111=1,OFFSET(start_norps,LOLP!$D6111+(1-$C6111)*24,LOLP!$B6111)*H6111/G6111,0)</f>
        <v>0</v>
      </c>
      <c r="J6111" s="7">
        <f ca="1">IF($F6111=1,OFFSET(start_33,LOLP!$D6111+(1-$C6111)*24,LOLP!$B6111)*H6111/G6111,0)</f>
        <v>0</v>
      </c>
      <c r="K6111" s="7">
        <f ca="1">IF($F6111,OFFSET(start_40,LOLP!$D6111+(1-$C6111)*24,LOLP!$B6111),0)</f>
        <v>0</v>
      </c>
      <c r="L6111" s="7">
        <f ca="1">IF($F6111,OFFSET(start_50,LOLP!$D6111+(1-$C6111)*24,LOLP!$B6111),0)</f>
        <v>0</v>
      </c>
      <c r="M6111" s="25">
        <f t="shared" ca="1" si="667"/>
        <v>0</v>
      </c>
      <c r="N6111" s="25">
        <f t="shared" ca="1" si="668"/>
        <v>0</v>
      </c>
      <c r="O6111" s="15" t="e">
        <f t="shared" ca="1" si="669"/>
        <v>#DIV/0!</v>
      </c>
      <c r="P6111" s="15" t="e">
        <f t="shared" ca="1" si="670"/>
        <v>#DIV/0!</v>
      </c>
    </row>
    <row r="6112" spans="1:16" x14ac:dyDescent="0.25">
      <c r="A6112" s="1">
        <f t="shared" si="671"/>
        <v>43355</v>
      </c>
      <c r="B6112" s="7">
        <f t="shared" si="666"/>
        <v>9</v>
      </c>
      <c r="C6112" s="4">
        <f>INDEX(Calendar!$E$3:$E$367,MATCH(LOLP!$A6112,Calendar!$B$3:$B$367,0))</f>
        <v>1</v>
      </c>
      <c r="D6112" s="2">
        <f t="shared" si="672"/>
        <v>13</v>
      </c>
      <c r="E6112" s="36">
        <v>29994</v>
      </c>
      <c r="F6112" s="7">
        <f>IFERROR(IF(INDEX('Temperature Data'!$AA$15:$AA$348,MATCH(LOLP!A6112,'Temperature Data'!$B$15:$B$348,0))&gt;IF(B6112=9,$G$2,LOLP!$F$2),1,0),0)</f>
        <v>0</v>
      </c>
      <c r="G6112" s="7">
        <f>SUMIFS(LOLP!$F$4:$F$8763,$C$4:$C$8763,$C6112,$B$4:$B$8763,$B6112,$D$4:$D$8763,$D6112)</f>
        <v>7</v>
      </c>
      <c r="H6112" s="7">
        <f>COUNTIFS(Calendar!$E$3:$E$367,LOLP!C6112,Calendar!$D$3:$D$367,LOLP!B6112)</f>
        <v>19</v>
      </c>
      <c r="I6112" s="7">
        <f ca="1">IF($F6112=1,OFFSET(start_norps,LOLP!$D6112+(1-$C6112)*24,LOLP!$B6112)*H6112/G6112,0)</f>
        <v>0</v>
      </c>
      <c r="J6112" s="7">
        <f ca="1">IF($F6112=1,OFFSET(start_33,LOLP!$D6112+(1-$C6112)*24,LOLP!$B6112)*H6112/G6112,0)</f>
        <v>0</v>
      </c>
      <c r="K6112" s="7">
        <f ca="1">IF($F6112,OFFSET(start_40,LOLP!$D6112+(1-$C6112)*24,LOLP!$B6112),0)</f>
        <v>0</v>
      </c>
      <c r="L6112" s="7">
        <f ca="1">IF($F6112,OFFSET(start_50,LOLP!$D6112+(1-$C6112)*24,LOLP!$B6112),0)</f>
        <v>0</v>
      </c>
      <c r="M6112" s="25">
        <f t="shared" ca="1" si="667"/>
        <v>0</v>
      </c>
      <c r="N6112" s="25">
        <f t="shared" ca="1" si="668"/>
        <v>0</v>
      </c>
      <c r="O6112" s="15" t="e">
        <f t="shared" ca="1" si="669"/>
        <v>#DIV/0!</v>
      </c>
      <c r="P6112" s="15" t="e">
        <f t="shared" ca="1" si="670"/>
        <v>#DIV/0!</v>
      </c>
    </row>
    <row r="6113" spans="1:16" x14ac:dyDescent="0.25">
      <c r="A6113" s="1">
        <f t="shared" si="671"/>
        <v>43355</v>
      </c>
      <c r="B6113" s="7">
        <f t="shared" si="666"/>
        <v>9</v>
      </c>
      <c r="C6113" s="4">
        <f>INDEX(Calendar!$E$3:$E$367,MATCH(LOLP!$A6113,Calendar!$B$3:$B$367,0))</f>
        <v>1</v>
      </c>
      <c r="D6113" s="2">
        <f t="shared" si="672"/>
        <v>14</v>
      </c>
      <c r="E6113" s="36">
        <v>31581</v>
      </c>
      <c r="F6113" s="7">
        <f>IFERROR(IF(INDEX('Temperature Data'!$AA$15:$AA$348,MATCH(LOLP!A6113,'Temperature Data'!$B$15:$B$348,0))&gt;IF(B6113=9,$G$2,LOLP!$F$2),1,0),0)</f>
        <v>0</v>
      </c>
      <c r="G6113" s="7">
        <f>SUMIFS(LOLP!$F$4:$F$8763,$C$4:$C$8763,$C6113,$B$4:$B$8763,$B6113,$D$4:$D$8763,$D6113)</f>
        <v>7</v>
      </c>
      <c r="H6113" s="7">
        <f>COUNTIFS(Calendar!$E$3:$E$367,LOLP!C6113,Calendar!$D$3:$D$367,LOLP!B6113)</f>
        <v>19</v>
      </c>
      <c r="I6113" s="7">
        <f ca="1">IF($F6113=1,OFFSET(start_norps,LOLP!$D6113+(1-$C6113)*24,LOLP!$B6113)*H6113/G6113,0)</f>
        <v>0</v>
      </c>
      <c r="J6113" s="7">
        <f ca="1">IF($F6113=1,OFFSET(start_33,LOLP!$D6113+(1-$C6113)*24,LOLP!$B6113)*H6113/G6113,0)</f>
        <v>0</v>
      </c>
      <c r="K6113" s="7">
        <f ca="1">IF($F6113,OFFSET(start_40,LOLP!$D6113+(1-$C6113)*24,LOLP!$B6113),0)</f>
        <v>0</v>
      </c>
      <c r="L6113" s="7">
        <f ca="1">IF($F6113,OFFSET(start_50,LOLP!$D6113+(1-$C6113)*24,LOLP!$B6113),0)</f>
        <v>0</v>
      </c>
      <c r="M6113" s="25">
        <f t="shared" ca="1" si="667"/>
        <v>0</v>
      </c>
      <c r="N6113" s="25">
        <f t="shared" ca="1" si="668"/>
        <v>0</v>
      </c>
      <c r="O6113" s="15" t="e">
        <f t="shared" ca="1" si="669"/>
        <v>#DIV/0!</v>
      </c>
      <c r="P6113" s="15" t="e">
        <f t="shared" ca="1" si="670"/>
        <v>#DIV/0!</v>
      </c>
    </row>
    <row r="6114" spans="1:16" x14ac:dyDescent="0.25">
      <c r="A6114" s="1">
        <f t="shared" si="671"/>
        <v>43355</v>
      </c>
      <c r="B6114" s="7">
        <f t="shared" si="666"/>
        <v>9</v>
      </c>
      <c r="C6114" s="4">
        <f>INDEX(Calendar!$E$3:$E$367,MATCH(LOLP!$A6114,Calendar!$B$3:$B$367,0))</f>
        <v>1</v>
      </c>
      <c r="D6114" s="2">
        <f t="shared" si="672"/>
        <v>15</v>
      </c>
      <c r="E6114" s="36">
        <v>32442</v>
      </c>
      <c r="F6114" s="7">
        <f>IFERROR(IF(INDEX('Temperature Data'!$AA$15:$AA$348,MATCH(LOLP!A6114,'Temperature Data'!$B$15:$B$348,0))&gt;IF(B6114=9,$G$2,LOLP!$F$2),1,0),0)</f>
        <v>0</v>
      </c>
      <c r="G6114" s="7">
        <f>SUMIFS(LOLP!$F$4:$F$8763,$C$4:$C$8763,$C6114,$B$4:$B$8763,$B6114,$D$4:$D$8763,$D6114)</f>
        <v>7</v>
      </c>
      <c r="H6114" s="7">
        <f>COUNTIFS(Calendar!$E$3:$E$367,LOLP!C6114,Calendar!$D$3:$D$367,LOLP!B6114)</f>
        <v>19</v>
      </c>
      <c r="I6114" s="7">
        <f ca="1">IF($F6114=1,OFFSET(start_norps,LOLP!$D6114+(1-$C6114)*24,LOLP!$B6114)*H6114/G6114,0)</f>
        <v>0</v>
      </c>
      <c r="J6114" s="7">
        <f ca="1">IF($F6114=1,OFFSET(start_33,LOLP!$D6114+(1-$C6114)*24,LOLP!$B6114)*H6114/G6114,0)</f>
        <v>0</v>
      </c>
      <c r="K6114" s="7">
        <f ca="1">IF($F6114,OFFSET(start_40,LOLP!$D6114+(1-$C6114)*24,LOLP!$B6114),0)</f>
        <v>0</v>
      </c>
      <c r="L6114" s="7">
        <f ca="1">IF($F6114,OFFSET(start_50,LOLP!$D6114+(1-$C6114)*24,LOLP!$B6114),0)</f>
        <v>0</v>
      </c>
      <c r="M6114" s="25">
        <f t="shared" ca="1" si="667"/>
        <v>0</v>
      </c>
      <c r="N6114" s="25">
        <f t="shared" ca="1" si="668"/>
        <v>0</v>
      </c>
      <c r="O6114" s="15" t="e">
        <f t="shared" ca="1" si="669"/>
        <v>#DIV/0!</v>
      </c>
      <c r="P6114" s="15" t="e">
        <f t="shared" ca="1" si="670"/>
        <v>#DIV/0!</v>
      </c>
    </row>
    <row r="6115" spans="1:16" x14ac:dyDescent="0.25">
      <c r="A6115" s="1">
        <f t="shared" si="671"/>
        <v>43355</v>
      </c>
      <c r="B6115" s="7">
        <f t="shared" si="666"/>
        <v>9</v>
      </c>
      <c r="C6115" s="4">
        <f>INDEX(Calendar!$E$3:$E$367,MATCH(LOLP!$A6115,Calendar!$B$3:$B$367,0))</f>
        <v>1</v>
      </c>
      <c r="D6115" s="2">
        <f t="shared" si="672"/>
        <v>16</v>
      </c>
      <c r="E6115" s="36">
        <v>33364</v>
      </c>
      <c r="F6115" s="7">
        <f>IFERROR(IF(INDEX('Temperature Data'!$AA$15:$AA$348,MATCH(LOLP!A6115,'Temperature Data'!$B$15:$B$348,0))&gt;IF(B6115=9,$G$2,LOLP!$F$2),1,0),0)</f>
        <v>0</v>
      </c>
      <c r="G6115" s="7">
        <f>SUMIFS(LOLP!$F$4:$F$8763,$C$4:$C$8763,$C6115,$B$4:$B$8763,$B6115,$D$4:$D$8763,$D6115)</f>
        <v>7</v>
      </c>
      <c r="H6115" s="7">
        <f>COUNTIFS(Calendar!$E$3:$E$367,LOLP!C6115,Calendar!$D$3:$D$367,LOLP!B6115)</f>
        <v>19</v>
      </c>
      <c r="I6115" s="7">
        <f ca="1">IF($F6115=1,OFFSET(start_norps,LOLP!$D6115+(1-$C6115)*24,LOLP!$B6115)*H6115/G6115,0)</f>
        <v>0</v>
      </c>
      <c r="J6115" s="7">
        <f ca="1">IF($F6115=1,OFFSET(start_33,LOLP!$D6115+(1-$C6115)*24,LOLP!$B6115)*H6115/G6115,0)</f>
        <v>0</v>
      </c>
      <c r="K6115" s="7">
        <f ca="1">IF($F6115,OFFSET(start_40,LOLP!$D6115+(1-$C6115)*24,LOLP!$B6115),0)</f>
        <v>0</v>
      </c>
      <c r="L6115" s="7">
        <f ca="1">IF($F6115,OFFSET(start_50,LOLP!$D6115+(1-$C6115)*24,LOLP!$B6115),0)</f>
        <v>0</v>
      </c>
      <c r="M6115" s="25">
        <f t="shared" ca="1" si="667"/>
        <v>0</v>
      </c>
      <c r="N6115" s="25">
        <f t="shared" ca="1" si="668"/>
        <v>0</v>
      </c>
      <c r="O6115" s="15" t="e">
        <f t="shared" ca="1" si="669"/>
        <v>#DIV/0!</v>
      </c>
      <c r="P6115" s="15" t="e">
        <f t="shared" ca="1" si="670"/>
        <v>#DIV/0!</v>
      </c>
    </row>
    <row r="6116" spans="1:16" x14ac:dyDescent="0.25">
      <c r="A6116" s="1">
        <f t="shared" si="671"/>
        <v>43355</v>
      </c>
      <c r="B6116" s="7">
        <f t="shared" si="666"/>
        <v>9</v>
      </c>
      <c r="C6116" s="4">
        <f>INDEX(Calendar!$E$3:$E$367,MATCH(LOLP!$A6116,Calendar!$B$3:$B$367,0))</f>
        <v>1</v>
      </c>
      <c r="D6116" s="2">
        <f t="shared" si="672"/>
        <v>17</v>
      </c>
      <c r="E6116" s="36">
        <v>33602</v>
      </c>
      <c r="F6116" s="7">
        <f>IFERROR(IF(INDEX('Temperature Data'!$AA$15:$AA$348,MATCH(LOLP!A6116,'Temperature Data'!$B$15:$B$348,0))&gt;IF(B6116=9,$G$2,LOLP!$F$2),1,0),0)</f>
        <v>0</v>
      </c>
      <c r="G6116" s="7">
        <f>SUMIFS(LOLP!$F$4:$F$8763,$C$4:$C$8763,$C6116,$B$4:$B$8763,$B6116,$D$4:$D$8763,$D6116)</f>
        <v>7</v>
      </c>
      <c r="H6116" s="7">
        <f>COUNTIFS(Calendar!$E$3:$E$367,LOLP!C6116,Calendar!$D$3:$D$367,LOLP!B6116)</f>
        <v>19</v>
      </c>
      <c r="I6116" s="7">
        <f ca="1">IF($F6116=1,OFFSET(start_norps,LOLP!$D6116+(1-$C6116)*24,LOLP!$B6116)*H6116/G6116,0)</f>
        <v>0</v>
      </c>
      <c r="J6116" s="7">
        <f ca="1">IF($F6116=1,OFFSET(start_33,LOLP!$D6116+(1-$C6116)*24,LOLP!$B6116)*H6116/G6116,0)</f>
        <v>0</v>
      </c>
      <c r="K6116" s="7">
        <f ca="1">IF($F6116,OFFSET(start_40,LOLP!$D6116+(1-$C6116)*24,LOLP!$B6116),0)</f>
        <v>0</v>
      </c>
      <c r="L6116" s="7">
        <f ca="1">IF($F6116,OFFSET(start_50,LOLP!$D6116+(1-$C6116)*24,LOLP!$B6116),0)</f>
        <v>0</v>
      </c>
      <c r="M6116" s="25">
        <f t="shared" ca="1" si="667"/>
        <v>0</v>
      </c>
      <c r="N6116" s="25">
        <f t="shared" ca="1" si="668"/>
        <v>0</v>
      </c>
      <c r="O6116" s="15" t="e">
        <f t="shared" ca="1" si="669"/>
        <v>#DIV/0!</v>
      </c>
      <c r="P6116" s="15" t="e">
        <f t="shared" ca="1" si="670"/>
        <v>#DIV/0!</v>
      </c>
    </row>
    <row r="6117" spans="1:16" x14ac:dyDescent="0.25">
      <c r="A6117" s="1">
        <f t="shared" si="671"/>
        <v>43355</v>
      </c>
      <c r="B6117" s="7">
        <f t="shared" si="666"/>
        <v>9</v>
      </c>
      <c r="C6117" s="4">
        <f>INDEX(Calendar!$E$3:$E$367,MATCH(LOLP!$A6117,Calendar!$B$3:$B$367,0))</f>
        <v>1</v>
      </c>
      <c r="D6117" s="2">
        <f t="shared" si="672"/>
        <v>18</v>
      </c>
      <c r="E6117" s="36">
        <v>33163</v>
      </c>
      <c r="F6117" s="7">
        <f>IFERROR(IF(INDEX('Temperature Data'!$AA$15:$AA$348,MATCH(LOLP!A6117,'Temperature Data'!$B$15:$B$348,0))&gt;IF(B6117=9,$G$2,LOLP!$F$2),1,0),0)</f>
        <v>0</v>
      </c>
      <c r="G6117" s="7">
        <f>SUMIFS(LOLP!$F$4:$F$8763,$C$4:$C$8763,$C6117,$B$4:$B$8763,$B6117,$D$4:$D$8763,$D6117)</f>
        <v>7</v>
      </c>
      <c r="H6117" s="7">
        <f>COUNTIFS(Calendar!$E$3:$E$367,LOLP!C6117,Calendar!$D$3:$D$367,LOLP!B6117)</f>
        <v>19</v>
      </c>
      <c r="I6117" s="7">
        <f ca="1">IF($F6117=1,OFFSET(start_norps,LOLP!$D6117+(1-$C6117)*24,LOLP!$B6117)*H6117/G6117,0)</f>
        <v>0</v>
      </c>
      <c r="J6117" s="7">
        <f ca="1">IF($F6117=1,OFFSET(start_33,LOLP!$D6117+(1-$C6117)*24,LOLP!$B6117)*H6117/G6117,0)</f>
        <v>0</v>
      </c>
      <c r="K6117" s="7">
        <f ca="1">IF($F6117,OFFSET(start_40,LOLP!$D6117+(1-$C6117)*24,LOLP!$B6117),0)</f>
        <v>0</v>
      </c>
      <c r="L6117" s="7">
        <f ca="1">IF($F6117,OFFSET(start_50,LOLP!$D6117+(1-$C6117)*24,LOLP!$B6117),0)</f>
        <v>0</v>
      </c>
      <c r="M6117" s="25">
        <f t="shared" ca="1" si="667"/>
        <v>0</v>
      </c>
      <c r="N6117" s="25">
        <f t="shared" ca="1" si="668"/>
        <v>0</v>
      </c>
      <c r="O6117" s="15" t="e">
        <f t="shared" ca="1" si="669"/>
        <v>#DIV/0!</v>
      </c>
      <c r="P6117" s="15" t="e">
        <f t="shared" ca="1" si="670"/>
        <v>#DIV/0!</v>
      </c>
    </row>
    <row r="6118" spans="1:16" x14ac:dyDescent="0.25">
      <c r="A6118" s="1">
        <f t="shared" si="671"/>
        <v>43355</v>
      </c>
      <c r="B6118" s="7">
        <f t="shared" si="666"/>
        <v>9</v>
      </c>
      <c r="C6118" s="4">
        <f>INDEX(Calendar!$E$3:$E$367,MATCH(LOLP!$A6118,Calendar!$B$3:$B$367,0))</f>
        <v>1</v>
      </c>
      <c r="D6118" s="2">
        <f t="shared" si="672"/>
        <v>19</v>
      </c>
      <c r="E6118" s="36">
        <v>33226</v>
      </c>
      <c r="F6118" s="7">
        <f>IFERROR(IF(INDEX('Temperature Data'!$AA$15:$AA$348,MATCH(LOLP!A6118,'Temperature Data'!$B$15:$B$348,0))&gt;IF(B6118=9,$G$2,LOLP!$F$2),1,0),0)</f>
        <v>0</v>
      </c>
      <c r="G6118" s="7">
        <f>SUMIFS(LOLP!$F$4:$F$8763,$C$4:$C$8763,$C6118,$B$4:$B$8763,$B6118,$D$4:$D$8763,$D6118)</f>
        <v>7</v>
      </c>
      <c r="H6118" s="7">
        <f>COUNTIFS(Calendar!$E$3:$E$367,LOLP!C6118,Calendar!$D$3:$D$367,LOLP!B6118)</f>
        <v>19</v>
      </c>
      <c r="I6118" s="7">
        <f ca="1">IF($F6118=1,OFFSET(start_norps,LOLP!$D6118+(1-$C6118)*24,LOLP!$B6118)*H6118/G6118,0)</f>
        <v>0</v>
      </c>
      <c r="J6118" s="7">
        <f ca="1">IF($F6118=1,OFFSET(start_33,LOLP!$D6118+(1-$C6118)*24,LOLP!$B6118)*H6118/G6118,0)</f>
        <v>0</v>
      </c>
      <c r="K6118" s="7">
        <f ca="1">IF($F6118,OFFSET(start_40,LOLP!$D6118+(1-$C6118)*24,LOLP!$B6118),0)</f>
        <v>0</v>
      </c>
      <c r="L6118" s="7">
        <f ca="1">IF($F6118,OFFSET(start_50,LOLP!$D6118+(1-$C6118)*24,LOLP!$B6118),0)</f>
        <v>0</v>
      </c>
      <c r="M6118" s="25">
        <f t="shared" ca="1" si="667"/>
        <v>0</v>
      </c>
      <c r="N6118" s="25">
        <f t="shared" ca="1" si="668"/>
        <v>0</v>
      </c>
      <c r="O6118" s="15" t="e">
        <f t="shared" ca="1" si="669"/>
        <v>#DIV/0!</v>
      </c>
      <c r="P6118" s="15" t="e">
        <f t="shared" ca="1" si="670"/>
        <v>#DIV/0!</v>
      </c>
    </row>
    <row r="6119" spans="1:16" x14ac:dyDescent="0.25">
      <c r="A6119" s="1">
        <f t="shared" si="671"/>
        <v>43355</v>
      </c>
      <c r="B6119" s="7">
        <f t="shared" si="666"/>
        <v>9</v>
      </c>
      <c r="C6119" s="4">
        <f>INDEX(Calendar!$E$3:$E$367,MATCH(LOLP!$A6119,Calendar!$B$3:$B$367,0))</f>
        <v>1</v>
      </c>
      <c r="D6119" s="2">
        <f t="shared" si="672"/>
        <v>20</v>
      </c>
      <c r="E6119" s="36">
        <v>32363</v>
      </c>
      <c r="F6119" s="7">
        <f>IFERROR(IF(INDEX('Temperature Data'!$AA$15:$AA$348,MATCH(LOLP!A6119,'Temperature Data'!$B$15:$B$348,0))&gt;IF(B6119=9,$G$2,LOLP!$F$2),1,0),0)</f>
        <v>0</v>
      </c>
      <c r="G6119" s="7">
        <f>SUMIFS(LOLP!$F$4:$F$8763,$C$4:$C$8763,$C6119,$B$4:$B$8763,$B6119,$D$4:$D$8763,$D6119)</f>
        <v>7</v>
      </c>
      <c r="H6119" s="7">
        <f>COUNTIFS(Calendar!$E$3:$E$367,LOLP!C6119,Calendar!$D$3:$D$367,LOLP!B6119)</f>
        <v>19</v>
      </c>
      <c r="I6119" s="7">
        <f ca="1">IF($F6119=1,OFFSET(start_norps,LOLP!$D6119+(1-$C6119)*24,LOLP!$B6119)*H6119/G6119,0)</f>
        <v>0</v>
      </c>
      <c r="J6119" s="7">
        <f ca="1">IF($F6119=1,OFFSET(start_33,LOLP!$D6119+(1-$C6119)*24,LOLP!$B6119)*H6119/G6119,0)</f>
        <v>0</v>
      </c>
      <c r="K6119" s="7">
        <f ca="1">IF($F6119,OFFSET(start_40,LOLP!$D6119+(1-$C6119)*24,LOLP!$B6119),0)</f>
        <v>0</v>
      </c>
      <c r="L6119" s="7">
        <f ca="1">IF($F6119,OFFSET(start_50,LOLP!$D6119+(1-$C6119)*24,LOLP!$B6119),0)</f>
        <v>0</v>
      </c>
      <c r="M6119" s="25">
        <f t="shared" ca="1" si="667"/>
        <v>0</v>
      </c>
      <c r="N6119" s="25">
        <f t="shared" ca="1" si="668"/>
        <v>0</v>
      </c>
      <c r="O6119" s="15" t="e">
        <f t="shared" ca="1" si="669"/>
        <v>#DIV/0!</v>
      </c>
      <c r="P6119" s="15" t="e">
        <f t="shared" ca="1" si="670"/>
        <v>#DIV/0!</v>
      </c>
    </row>
    <row r="6120" spans="1:16" x14ac:dyDescent="0.25">
      <c r="A6120" s="1">
        <f t="shared" si="671"/>
        <v>43355</v>
      </c>
      <c r="B6120" s="7">
        <f t="shared" si="666"/>
        <v>9</v>
      </c>
      <c r="C6120" s="4">
        <f>INDEX(Calendar!$E$3:$E$367,MATCH(LOLP!$A6120,Calendar!$B$3:$B$367,0))</f>
        <v>1</v>
      </c>
      <c r="D6120" s="2">
        <f t="shared" si="672"/>
        <v>21</v>
      </c>
      <c r="E6120" s="36">
        <v>30254</v>
      </c>
      <c r="F6120" s="7">
        <f>IFERROR(IF(INDEX('Temperature Data'!$AA$15:$AA$348,MATCH(LOLP!A6120,'Temperature Data'!$B$15:$B$348,0))&gt;IF(B6120=9,$G$2,LOLP!$F$2),1,0),0)</f>
        <v>0</v>
      </c>
      <c r="G6120" s="7">
        <f>SUMIFS(LOLP!$F$4:$F$8763,$C$4:$C$8763,$C6120,$B$4:$B$8763,$B6120,$D$4:$D$8763,$D6120)</f>
        <v>7</v>
      </c>
      <c r="H6120" s="7">
        <f>COUNTIFS(Calendar!$E$3:$E$367,LOLP!C6120,Calendar!$D$3:$D$367,LOLP!B6120)</f>
        <v>19</v>
      </c>
      <c r="I6120" s="7">
        <f ca="1">IF($F6120=1,OFFSET(start_norps,LOLP!$D6120+(1-$C6120)*24,LOLP!$B6120)*H6120/G6120,0)</f>
        <v>0</v>
      </c>
      <c r="J6120" s="7">
        <f ca="1">IF($F6120=1,OFFSET(start_33,LOLP!$D6120+(1-$C6120)*24,LOLP!$B6120)*H6120/G6120,0)</f>
        <v>0</v>
      </c>
      <c r="K6120" s="7">
        <f ca="1">IF($F6120,OFFSET(start_40,LOLP!$D6120+(1-$C6120)*24,LOLP!$B6120),0)</f>
        <v>0</v>
      </c>
      <c r="L6120" s="7">
        <f ca="1">IF($F6120,OFFSET(start_50,LOLP!$D6120+(1-$C6120)*24,LOLP!$B6120),0)</f>
        <v>0</v>
      </c>
      <c r="M6120" s="25">
        <f t="shared" ca="1" si="667"/>
        <v>0</v>
      </c>
      <c r="N6120" s="25">
        <f t="shared" ca="1" si="668"/>
        <v>0</v>
      </c>
      <c r="O6120" s="15" t="e">
        <f t="shared" ca="1" si="669"/>
        <v>#DIV/0!</v>
      </c>
      <c r="P6120" s="15" t="e">
        <f t="shared" ca="1" si="670"/>
        <v>#DIV/0!</v>
      </c>
    </row>
    <row r="6121" spans="1:16" x14ac:dyDescent="0.25">
      <c r="A6121" s="1">
        <f t="shared" si="671"/>
        <v>43355</v>
      </c>
      <c r="B6121" s="7">
        <f t="shared" si="666"/>
        <v>9</v>
      </c>
      <c r="C6121" s="4">
        <f>INDEX(Calendar!$E$3:$E$367,MATCH(LOLP!$A6121,Calendar!$B$3:$B$367,0))</f>
        <v>1</v>
      </c>
      <c r="D6121" s="2">
        <f t="shared" si="672"/>
        <v>22</v>
      </c>
      <c r="E6121" s="36">
        <v>27900</v>
      </c>
      <c r="F6121" s="7">
        <f>IFERROR(IF(INDEX('Temperature Data'!$AA$15:$AA$348,MATCH(LOLP!A6121,'Temperature Data'!$B$15:$B$348,0))&gt;IF(B6121=9,$G$2,LOLP!$F$2),1,0),0)</f>
        <v>0</v>
      </c>
      <c r="G6121" s="7">
        <f>SUMIFS(LOLP!$F$4:$F$8763,$C$4:$C$8763,$C6121,$B$4:$B$8763,$B6121,$D$4:$D$8763,$D6121)</f>
        <v>7</v>
      </c>
      <c r="H6121" s="7">
        <f>COUNTIFS(Calendar!$E$3:$E$367,LOLP!C6121,Calendar!$D$3:$D$367,LOLP!B6121)</f>
        <v>19</v>
      </c>
      <c r="I6121" s="7">
        <f ca="1">IF($F6121=1,OFFSET(start_norps,LOLP!$D6121+(1-$C6121)*24,LOLP!$B6121)*H6121/G6121,0)</f>
        <v>0</v>
      </c>
      <c r="J6121" s="7">
        <f ca="1">IF($F6121=1,OFFSET(start_33,LOLP!$D6121+(1-$C6121)*24,LOLP!$B6121)*H6121/G6121,0)</f>
        <v>0</v>
      </c>
      <c r="K6121" s="7">
        <f ca="1">IF($F6121,OFFSET(start_40,LOLP!$D6121+(1-$C6121)*24,LOLP!$B6121),0)</f>
        <v>0</v>
      </c>
      <c r="L6121" s="7">
        <f ca="1">IF($F6121,OFFSET(start_50,LOLP!$D6121+(1-$C6121)*24,LOLP!$B6121),0)</f>
        <v>0</v>
      </c>
      <c r="M6121" s="25">
        <f t="shared" ca="1" si="667"/>
        <v>0</v>
      </c>
      <c r="N6121" s="25">
        <f t="shared" ca="1" si="668"/>
        <v>0</v>
      </c>
      <c r="O6121" s="15" t="e">
        <f t="shared" ca="1" si="669"/>
        <v>#DIV/0!</v>
      </c>
      <c r="P6121" s="15" t="e">
        <f t="shared" ca="1" si="670"/>
        <v>#DIV/0!</v>
      </c>
    </row>
    <row r="6122" spans="1:16" x14ac:dyDescent="0.25">
      <c r="A6122" s="1">
        <f t="shared" si="671"/>
        <v>43355</v>
      </c>
      <c r="B6122" s="7">
        <f t="shared" si="666"/>
        <v>9</v>
      </c>
      <c r="C6122" s="4">
        <f>INDEX(Calendar!$E$3:$E$367,MATCH(LOLP!$A6122,Calendar!$B$3:$B$367,0))</f>
        <v>1</v>
      </c>
      <c r="D6122" s="2">
        <f t="shared" si="672"/>
        <v>23</v>
      </c>
      <c r="E6122" s="36">
        <v>25600</v>
      </c>
      <c r="F6122" s="7">
        <f>IFERROR(IF(INDEX('Temperature Data'!$AA$15:$AA$348,MATCH(LOLP!A6122,'Temperature Data'!$B$15:$B$348,0))&gt;IF(B6122=9,$G$2,LOLP!$F$2),1,0),0)</f>
        <v>0</v>
      </c>
      <c r="G6122" s="7">
        <f>SUMIFS(LOLP!$F$4:$F$8763,$C$4:$C$8763,$C6122,$B$4:$B$8763,$B6122,$D$4:$D$8763,$D6122)</f>
        <v>7</v>
      </c>
      <c r="H6122" s="7">
        <f>COUNTIFS(Calendar!$E$3:$E$367,LOLP!C6122,Calendar!$D$3:$D$367,LOLP!B6122)</f>
        <v>19</v>
      </c>
      <c r="I6122" s="7">
        <f ca="1">IF($F6122=1,OFFSET(start_norps,LOLP!$D6122+(1-$C6122)*24,LOLP!$B6122)*H6122/G6122,0)</f>
        <v>0</v>
      </c>
      <c r="J6122" s="7">
        <f ca="1">IF($F6122=1,OFFSET(start_33,LOLP!$D6122+(1-$C6122)*24,LOLP!$B6122)*H6122/G6122,0)</f>
        <v>0</v>
      </c>
      <c r="K6122" s="7">
        <f ca="1">IF($F6122,OFFSET(start_40,LOLP!$D6122+(1-$C6122)*24,LOLP!$B6122),0)</f>
        <v>0</v>
      </c>
      <c r="L6122" s="7">
        <f ca="1">IF($F6122,OFFSET(start_50,LOLP!$D6122+(1-$C6122)*24,LOLP!$B6122),0)</f>
        <v>0</v>
      </c>
      <c r="M6122" s="25">
        <f t="shared" ca="1" si="667"/>
        <v>0</v>
      </c>
      <c r="N6122" s="25">
        <f t="shared" ca="1" si="668"/>
        <v>0</v>
      </c>
      <c r="O6122" s="15" t="e">
        <f t="shared" ca="1" si="669"/>
        <v>#DIV/0!</v>
      </c>
      <c r="P6122" s="15" t="e">
        <f t="shared" ca="1" si="670"/>
        <v>#DIV/0!</v>
      </c>
    </row>
    <row r="6123" spans="1:16" x14ac:dyDescent="0.25">
      <c r="A6123" s="1">
        <f t="shared" si="671"/>
        <v>43355</v>
      </c>
      <c r="B6123" s="7">
        <f t="shared" si="666"/>
        <v>9</v>
      </c>
      <c r="C6123" s="4">
        <f>INDEX(Calendar!$E$3:$E$367,MATCH(LOLP!$A6123,Calendar!$B$3:$B$367,0))</f>
        <v>1</v>
      </c>
      <c r="D6123" s="2">
        <f t="shared" si="672"/>
        <v>24</v>
      </c>
      <c r="E6123" s="36">
        <v>24144</v>
      </c>
      <c r="F6123" s="7">
        <f>IFERROR(IF(INDEX('Temperature Data'!$AA$15:$AA$348,MATCH(LOLP!A6123,'Temperature Data'!$B$15:$B$348,0))&gt;IF(B6123=9,$G$2,LOLP!$F$2),1,0),0)</f>
        <v>0</v>
      </c>
      <c r="G6123" s="7">
        <f>SUMIFS(LOLP!$F$4:$F$8763,$C$4:$C$8763,$C6123,$B$4:$B$8763,$B6123,$D$4:$D$8763,$D6123)</f>
        <v>7</v>
      </c>
      <c r="H6123" s="7">
        <f>COUNTIFS(Calendar!$E$3:$E$367,LOLP!C6123,Calendar!$D$3:$D$367,LOLP!B6123)</f>
        <v>19</v>
      </c>
      <c r="I6123" s="7">
        <f ca="1">IF($F6123=1,OFFSET(start_norps,LOLP!$D6123+(1-$C6123)*24,LOLP!$B6123)*H6123/G6123,0)</f>
        <v>0</v>
      </c>
      <c r="J6123" s="7">
        <f ca="1">IF($F6123=1,OFFSET(start_33,LOLP!$D6123+(1-$C6123)*24,LOLP!$B6123)*H6123/G6123,0)</f>
        <v>0</v>
      </c>
      <c r="K6123" s="7">
        <f ca="1">IF($F6123,OFFSET(start_40,LOLP!$D6123+(1-$C6123)*24,LOLP!$B6123),0)</f>
        <v>0</v>
      </c>
      <c r="L6123" s="7">
        <f ca="1">IF($F6123,OFFSET(start_50,LOLP!$D6123+(1-$C6123)*24,LOLP!$B6123),0)</f>
        <v>0</v>
      </c>
      <c r="M6123" s="25">
        <f t="shared" ca="1" si="667"/>
        <v>0</v>
      </c>
      <c r="N6123" s="25">
        <f t="shared" ca="1" si="668"/>
        <v>0</v>
      </c>
      <c r="O6123" s="15" t="e">
        <f t="shared" ca="1" si="669"/>
        <v>#DIV/0!</v>
      </c>
      <c r="P6123" s="15" t="e">
        <f t="shared" ca="1" si="670"/>
        <v>#DIV/0!</v>
      </c>
    </row>
    <row r="6124" spans="1:16" x14ac:dyDescent="0.25">
      <c r="A6124" s="1">
        <f t="shared" si="671"/>
        <v>43356</v>
      </c>
      <c r="B6124" s="7">
        <f t="shared" si="666"/>
        <v>9</v>
      </c>
      <c r="C6124" s="4">
        <f>INDEX(Calendar!$E$3:$E$367,MATCH(LOLP!$A6124,Calendar!$B$3:$B$367,0))</f>
        <v>1</v>
      </c>
      <c r="D6124" s="2">
        <f t="shared" si="672"/>
        <v>1</v>
      </c>
      <c r="E6124" s="36">
        <v>23027</v>
      </c>
      <c r="F6124" s="7">
        <f>IFERROR(IF(INDEX('Temperature Data'!$AA$15:$AA$348,MATCH(LOLP!A6124,'Temperature Data'!$B$15:$B$348,0))&gt;IF(B6124=9,$G$2,LOLP!$F$2),1,0),0)</f>
        <v>0</v>
      </c>
      <c r="G6124" s="7">
        <f>SUMIFS(LOLP!$F$4:$F$8763,$C$4:$C$8763,$C6124,$B$4:$B$8763,$B6124,$D$4:$D$8763,$D6124)</f>
        <v>7</v>
      </c>
      <c r="H6124" s="7">
        <f>COUNTIFS(Calendar!$E$3:$E$367,LOLP!C6124,Calendar!$D$3:$D$367,LOLP!B6124)</f>
        <v>19</v>
      </c>
      <c r="I6124" s="7">
        <f ca="1">IF($F6124=1,OFFSET(start_norps,LOLP!$D6124+(1-$C6124)*24,LOLP!$B6124)*H6124/G6124,0)</f>
        <v>0</v>
      </c>
      <c r="J6124" s="7">
        <f ca="1">IF($F6124=1,OFFSET(start_33,LOLP!$D6124+(1-$C6124)*24,LOLP!$B6124)*H6124/G6124,0)</f>
        <v>0</v>
      </c>
      <c r="K6124" s="7">
        <f ca="1">IF($F6124,OFFSET(start_40,LOLP!$D6124+(1-$C6124)*24,LOLP!$B6124),0)</f>
        <v>0</v>
      </c>
      <c r="L6124" s="7">
        <f ca="1">IF($F6124,OFFSET(start_50,LOLP!$D6124+(1-$C6124)*24,LOLP!$B6124),0)</f>
        <v>0</v>
      </c>
      <c r="M6124" s="25">
        <f t="shared" ca="1" si="667"/>
        <v>0</v>
      </c>
      <c r="N6124" s="25">
        <f t="shared" ca="1" si="668"/>
        <v>0</v>
      </c>
      <c r="O6124" s="15" t="e">
        <f t="shared" ca="1" si="669"/>
        <v>#DIV/0!</v>
      </c>
      <c r="P6124" s="15" t="e">
        <f t="shared" ca="1" si="670"/>
        <v>#DIV/0!</v>
      </c>
    </row>
    <row r="6125" spans="1:16" x14ac:dyDescent="0.25">
      <c r="A6125" s="1">
        <f t="shared" si="671"/>
        <v>43356</v>
      </c>
      <c r="B6125" s="7">
        <f t="shared" si="666"/>
        <v>9</v>
      </c>
      <c r="C6125" s="4">
        <f>INDEX(Calendar!$E$3:$E$367,MATCH(LOLP!$A6125,Calendar!$B$3:$B$367,0))</f>
        <v>1</v>
      </c>
      <c r="D6125" s="2">
        <f t="shared" si="672"/>
        <v>2</v>
      </c>
      <c r="E6125" s="36">
        <v>22294</v>
      </c>
      <c r="F6125" s="7">
        <f>IFERROR(IF(INDEX('Temperature Data'!$AA$15:$AA$348,MATCH(LOLP!A6125,'Temperature Data'!$B$15:$B$348,0))&gt;IF(B6125=9,$G$2,LOLP!$F$2),1,0),0)</f>
        <v>0</v>
      </c>
      <c r="G6125" s="7">
        <f>SUMIFS(LOLP!$F$4:$F$8763,$C$4:$C$8763,$C6125,$B$4:$B$8763,$B6125,$D$4:$D$8763,$D6125)</f>
        <v>7</v>
      </c>
      <c r="H6125" s="7">
        <f>COUNTIFS(Calendar!$E$3:$E$367,LOLP!C6125,Calendar!$D$3:$D$367,LOLP!B6125)</f>
        <v>19</v>
      </c>
      <c r="I6125" s="7">
        <f ca="1">IF($F6125=1,OFFSET(start_norps,LOLP!$D6125+(1-$C6125)*24,LOLP!$B6125)*H6125/G6125,0)</f>
        <v>0</v>
      </c>
      <c r="J6125" s="7">
        <f ca="1">IF($F6125=1,OFFSET(start_33,LOLP!$D6125+(1-$C6125)*24,LOLP!$B6125)*H6125/G6125,0)</f>
        <v>0</v>
      </c>
      <c r="K6125" s="7">
        <f ca="1">IF($F6125,OFFSET(start_40,LOLP!$D6125+(1-$C6125)*24,LOLP!$B6125),0)</f>
        <v>0</v>
      </c>
      <c r="L6125" s="7">
        <f ca="1">IF($F6125,OFFSET(start_50,LOLP!$D6125+(1-$C6125)*24,LOLP!$B6125),0)</f>
        <v>0</v>
      </c>
      <c r="M6125" s="25">
        <f t="shared" ca="1" si="667"/>
        <v>0</v>
      </c>
      <c r="N6125" s="25">
        <f t="shared" ca="1" si="668"/>
        <v>0</v>
      </c>
      <c r="O6125" s="15" t="e">
        <f t="shared" ca="1" si="669"/>
        <v>#DIV/0!</v>
      </c>
      <c r="P6125" s="15" t="e">
        <f t="shared" ca="1" si="670"/>
        <v>#DIV/0!</v>
      </c>
    </row>
    <row r="6126" spans="1:16" x14ac:dyDescent="0.25">
      <c r="A6126" s="1">
        <f t="shared" si="671"/>
        <v>43356</v>
      </c>
      <c r="B6126" s="7">
        <f t="shared" si="666"/>
        <v>9</v>
      </c>
      <c r="C6126" s="4">
        <f>INDEX(Calendar!$E$3:$E$367,MATCH(LOLP!$A6126,Calendar!$B$3:$B$367,0))</f>
        <v>1</v>
      </c>
      <c r="D6126" s="2">
        <f t="shared" si="672"/>
        <v>3</v>
      </c>
      <c r="E6126" s="36">
        <v>21994</v>
      </c>
      <c r="F6126" s="7">
        <f>IFERROR(IF(INDEX('Temperature Data'!$AA$15:$AA$348,MATCH(LOLP!A6126,'Temperature Data'!$B$15:$B$348,0))&gt;IF(B6126=9,$G$2,LOLP!$F$2),1,0),0)</f>
        <v>0</v>
      </c>
      <c r="G6126" s="7">
        <f>SUMIFS(LOLP!$F$4:$F$8763,$C$4:$C$8763,$C6126,$B$4:$B$8763,$B6126,$D$4:$D$8763,$D6126)</f>
        <v>7</v>
      </c>
      <c r="H6126" s="7">
        <f>COUNTIFS(Calendar!$E$3:$E$367,LOLP!C6126,Calendar!$D$3:$D$367,LOLP!B6126)</f>
        <v>19</v>
      </c>
      <c r="I6126" s="7">
        <f ca="1">IF($F6126=1,OFFSET(start_norps,LOLP!$D6126+(1-$C6126)*24,LOLP!$B6126)*H6126/G6126,0)</f>
        <v>0</v>
      </c>
      <c r="J6126" s="7">
        <f ca="1">IF($F6126=1,OFFSET(start_33,LOLP!$D6126+(1-$C6126)*24,LOLP!$B6126)*H6126/G6126,0)</f>
        <v>0</v>
      </c>
      <c r="K6126" s="7">
        <f ca="1">IF($F6126,OFFSET(start_40,LOLP!$D6126+(1-$C6126)*24,LOLP!$B6126),0)</f>
        <v>0</v>
      </c>
      <c r="L6126" s="7">
        <f ca="1">IF($F6126,OFFSET(start_50,LOLP!$D6126+(1-$C6126)*24,LOLP!$B6126),0)</f>
        <v>0</v>
      </c>
      <c r="M6126" s="25">
        <f t="shared" ca="1" si="667"/>
        <v>0</v>
      </c>
      <c r="N6126" s="25">
        <f t="shared" ca="1" si="668"/>
        <v>0</v>
      </c>
      <c r="O6126" s="15" t="e">
        <f t="shared" ca="1" si="669"/>
        <v>#DIV/0!</v>
      </c>
      <c r="P6126" s="15" t="e">
        <f t="shared" ca="1" si="670"/>
        <v>#DIV/0!</v>
      </c>
    </row>
    <row r="6127" spans="1:16" x14ac:dyDescent="0.25">
      <c r="A6127" s="1">
        <f t="shared" si="671"/>
        <v>43356</v>
      </c>
      <c r="B6127" s="7">
        <f t="shared" si="666"/>
        <v>9</v>
      </c>
      <c r="C6127" s="4">
        <f>INDEX(Calendar!$E$3:$E$367,MATCH(LOLP!$A6127,Calendar!$B$3:$B$367,0))</f>
        <v>1</v>
      </c>
      <c r="D6127" s="2">
        <f t="shared" si="672"/>
        <v>4</v>
      </c>
      <c r="E6127" s="36">
        <v>22325</v>
      </c>
      <c r="F6127" s="7">
        <f>IFERROR(IF(INDEX('Temperature Data'!$AA$15:$AA$348,MATCH(LOLP!A6127,'Temperature Data'!$B$15:$B$348,0))&gt;IF(B6127=9,$G$2,LOLP!$F$2),1,0),0)</f>
        <v>0</v>
      </c>
      <c r="G6127" s="7">
        <f>SUMIFS(LOLP!$F$4:$F$8763,$C$4:$C$8763,$C6127,$B$4:$B$8763,$B6127,$D$4:$D$8763,$D6127)</f>
        <v>7</v>
      </c>
      <c r="H6127" s="7">
        <f>COUNTIFS(Calendar!$E$3:$E$367,LOLP!C6127,Calendar!$D$3:$D$367,LOLP!B6127)</f>
        <v>19</v>
      </c>
      <c r="I6127" s="7">
        <f ca="1">IF($F6127=1,OFFSET(start_norps,LOLP!$D6127+(1-$C6127)*24,LOLP!$B6127)*H6127/G6127,0)</f>
        <v>0</v>
      </c>
      <c r="J6127" s="7">
        <f ca="1">IF($F6127=1,OFFSET(start_33,LOLP!$D6127+(1-$C6127)*24,LOLP!$B6127)*H6127/G6127,0)</f>
        <v>0</v>
      </c>
      <c r="K6127" s="7">
        <f ca="1">IF($F6127,OFFSET(start_40,LOLP!$D6127+(1-$C6127)*24,LOLP!$B6127),0)</f>
        <v>0</v>
      </c>
      <c r="L6127" s="7">
        <f ca="1">IF($F6127,OFFSET(start_50,LOLP!$D6127+(1-$C6127)*24,LOLP!$B6127),0)</f>
        <v>0</v>
      </c>
      <c r="M6127" s="25">
        <f t="shared" ca="1" si="667"/>
        <v>0</v>
      </c>
      <c r="N6127" s="25">
        <f t="shared" ca="1" si="668"/>
        <v>0</v>
      </c>
      <c r="O6127" s="15" t="e">
        <f t="shared" ca="1" si="669"/>
        <v>#DIV/0!</v>
      </c>
      <c r="P6127" s="15" t="e">
        <f t="shared" ca="1" si="670"/>
        <v>#DIV/0!</v>
      </c>
    </row>
    <row r="6128" spans="1:16" x14ac:dyDescent="0.25">
      <c r="A6128" s="1">
        <f t="shared" si="671"/>
        <v>43356</v>
      </c>
      <c r="B6128" s="7">
        <f t="shared" si="666"/>
        <v>9</v>
      </c>
      <c r="C6128" s="4">
        <f>INDEX(Calendar!$E$3:$E$367,MATCH(LOLP!$A6128,Calendar!$B$3:$B$367,0))</f>
        <v>1</v>
      </c>
      <c r="D6128" s="2">
        <f t="shared" si="672"/>
        <v>5</v>
      </c>
      <c r="E6128" s="36">
        <v>23568</v>
      </c>
      <c r="F6128" s="7">
        <f>IFERROR(IF(INDEX('Temperature Data'!$AA$15:$AA$348,MATCH(LOLP!A6128,'Temperature Data'!$B$15:$B$348,0))&gt;IF(B6128=9,$G$2,LOLP!$F$2),1,0),0)</f>
        <v>0</v>
      </c>
      <c r="G6128" s="7">
        <f>SUMIFS(LOLP!$F$4:$F$8763,$C$4:$C$8763,$C6128,$B$4:$B$8763,$B6128,$D$4:$D$8763,$D6128)</f>
        <v>7</v>
      </c>
      <c r="H6128" s="7">
        <f>COUNTIFS(Calendar!$E$3:$E$367,LOLP!C6128,Calendar!$D$3:$D$367,LOLP!B6128)</f>
        <v>19</v>
      </c>
      <c r="I6128" s="7">
        <f ca="1">IF($F6128=1,OFFSET(start_norps,LOLP!$D6128+(1-$C6128)*24,LOLP!$B6128)*H6128/G6128,0)</f>
        <v>0</v>
      </c>
      <c r="J6128" s="7">
        <f ca="1">IF($F6128=1,OFFSET(start_33,LOLP!$D6128+(1-$C6128)*24,LOLP!$B6128)*H6128/G6128,0)</f>
        <v>0</v>
      </c>
      <c r="K6128" s="7">
        <f ca="1">IF($F6128,OFFSET(start_40,LOLP!$D6128+(1-$C6128)*24,LOLP!$B6128),0)</f>
        <v>0</v>
      </c>
      <c r="L6128" s="7">
        <f ca="1">IF($F6128,OFFSET(start_50,LOLP!$D6128+(1-$C6128)*24,LOLP!$B6128),0)</f>
        <v>0</v>
      </c>
      <c r="M6128" s="25">
        <f t="shared" ca="1" si="667"/>
        <v>0</v>
      </c>
      <c r="N6128" s="25">
        <f t="shared" ca="1" si="668"/>
        <v>0</v>
      </c>
      <c r="O6128" s="15" t="e">
        <f t="shared" ca="1" si="669"/>
        <v>#DIV/0!</v>
      </c>
      <c r="P6128" s="15" t="e">
        <f t="shared" ca="1" si="670"/>
        <v>#DIV/0!</v>
      </c>
    </row>
    <row r="6129" spans="1:16" x14ac:dyDescent="0.25">
      <c r="A6129" s="1">
        <f t="shared" si="671"/>
        <v>43356</v>
      </c>
      <c r="B6129" s="7">
        <f t="shared" si="666"/>
        <v>9</v>
      </c>
      <c r="C6129" s="4">
        <f>INDEX(Calendar!$E$3:$E$367,MATCH(LOLP!$A6129,Calendar!$B$3:$B$367,0))</f>
        <v>1</v>
      </c>
      <c r="D6129" s="2">
        <f t="shared" si="672"/>
        <v>6</v>
      </c>
      <c r="E6129" s="36">
        <v>25574</v>
      </c>
      <c r="F6129" s="7">
        <f>IFERROR(IF(INDEX('Temperature Data'!$AA$15:$AA$348,MATCH(LOLP!A6129,'Temperature Data'!$B$15:$B$348,0))&gt;IF(B6129=9,$G$2,LOLP!$F$2),1,0),0)</f>
        <v>0</v>
      </c>
      <c r="G6129" s="7">
        <f>SUMIFS(LOLP!$F$4:$F$8763,$C$4:$C$8763,$C6129,$B$4:$B$8763,$B6129,$D$4:$D$8763,$D6129)</f>
        <v>7</v>
      </c>
      <c r="H6129" s="7">
        <f>COUNTIFS(Calendar!$E$3:$E$367,LOLP!C6129,Calendar!$D$3:$D$367,LOLP!B6129)</f>
        <v>19</v>
      </c>
      <c r="I6129" s="7">
        <f ca="1">IF($F6129=1,OFFSET(start_norps,LOLP!$D6129+(1-$C6129)*24,LOLP!$B6129)*H6129/G6129,0)</f>
        <v>0</v>
      </c>
      <c r="J6129" s="7">
        <f ca="1">IF($F6129=1,OFFSET(start_33,LOLP!$D6129+(1-$C6129)*24,LOLP!$B6129)*H6129/G6129,0)</f>
        <v>0</v>
      </c>
      <c r="K6129" s="7">
        <f ca="1">IF($F6129,OFFSET(start_40,LOLP!$D6129+(1-$C6129)*24,LOLP!$B6129),0)</f>
        <v>0</v>
      </c>
      <c r="L6129" s="7">
        <f ca="1">IF($F6129,OFFSET(start_50,LOLP!$D6129+(1-$C6129)*24,LOLP!$B6129),0)</f>
        <v>0</v>
      </c>
      <c r="M6129" s="25">
        <f t="shared" ca="1" si="667"/>
        <v>0</v>
      </c>
      <c r="N6129" s="25">
        <f t="shared" ca="1" si="668"/>
        <v>0</v>
      </c>
      <c r="O6129" s="15" t="e">
        <f t="shared" ca="1" si="669"/>
        <v>#DIV/0!</v>
      </c>
      <c r="P6129" s="15" t="e">
        <f t="shared" ca="1" si="670"/>
        <v>#DIV/0!</v>
      </c>
    </row>
    <row r="6130" spans="1:16" x14ac:dyDescent="0.25">
      <c r="A6130" s="1">
        <f t="shared" si="671"/>
        <v>43356</v>
      </c>
      <c r="B6130" s="7">
        <f t="shared" si="666"/>
        <v>9</v>
      </c>
      <c r="C6130" s="4">
        <f>INDEX(Calendar!$E$3:$E$367,MATCH(LOLP!$A6130,Calendar!$B$3:$B$367,0))</f>
        <v>1</v>
      </c>
      <c r="D6130" s="2">
        <f t="shared" si="672"/>
        <v>7</v>
      </c>
      <c r="E6130" s="36">
        <v>26610</v>
      </c>
      <c r="F6130" s="7">
        <f>IFERROR(IF(INDEX('Temperature Data'!$AA$15:$AA$348,MATCH(LOLP!A6130,'Temperature Data'!$B$15:$B$348,0))&gt;IF(B6130=9,$G$2,LOLP!$F$2),1,0),0)</f>
        <v>0</v>
      </c>
      <c r="G6130" s="7">
        <f>SUMIFS(LOLP!$F$4:$F$8763,$C$4:$C$8763,$C6130,$B$4:$B$8763,$B6130,$D$4:$D$8763,$D6130)</f>
        <v>7</v>
      </c>
      <c r="H6130" s="7">
        <f>COUNTIFS(Calendar!$E$3:$E$367,LOLP!C6130,Calendar!$D$3:$D$367,LOLP!B6130)</f>
        <v>19</v>
      </c>
      <c r="I6130" s="7">
        <f ca="1">IF($F6130=1,OFFSET(start_norps,LOLP!$D6130+(1-$C6130)*24,LOLP!$B6130)*H6130/G6130,0)</f>
        <v>0</v>
      </c>
      <c r="J6130" s="7">
        <f ca="1">IF($F6130=1,OFFSET(start_33,LOLP!$D6130+(1-$C6130)*24,LOLP!$B6130)*H6130/G6130,0)</f>
        <v>0</v>
      </c>
      <c r="K6130" s="7">
        <f ca="1">IF($F6130,OFFSET(start_40,LOLP!$D6130+(1-$C6130)*24,LOLP!$B6130),0)</f>
        <v>0</v>
      </c>
      <c r="L6130" s="7">
        <f ca="1">IF($F6130,OFFSET(start_50,LOLP!$D6130+(1-$C6130)*24,LOLP!$B6130),0)</f>
        <v>0</v>
      </c>
      <c r="M6130" s="25">
        <f t="shared" ca="1" si="667"/>
        <v>0</v>
      </c>
      <c r="N6130" s="25">
        <f t="shared" ca="1" si="668"/>
        <v>0</v>
      </c>
      <c r="O6130" s="15" t="e">
        <f t="shared" ca="1" si="669"/>
        <v>#DIV/0!</v>
      </c>
      <c r="P6130" s="15" t="e">
        <f t="shared" ca="1" si="670"/>
        <v>#DIV/0!</v>
      </c>
    </row>
    <row r="6131" spans="1:16" x14ac:dyDescent="0.25">
      <c r="A6131" s="1">
        <f t="shared" si="671"/>
        <v>43356</v>
      </c>
      <c r="B6131" s="7">
        <f t="shared" si="666"/>
        <v>9</v>
      </c>
      <c r="C6131" s="4">
        <f>INDEX(Calendar!$E$3:$E$367,MATCH(LOLP!$A6131,Calendar!$B$3:$B$367,0))</f>
        <v>1</v>
      </c>
      <c r="D6131" s="2">
        <f t="shared" si="672"/>
        <v>8</v>
      </c>
      <c r="E6131" s="36">
        <v>26803</v>
      </c>
      <c r="F6131" s="7">
        <f>IFERROR(IF(INDEX('Temperature Data'!$AA$15:$AA$348,MATCH(LOLP!A6131,'Temperature Data'!$B$15:$B$348,0))&gt;IF(B6131=9,$G$2,LOLP!$F$2),1,0),0)</f>
        <v>0</v>
      </c>
      <c r="G6131" s="7">
        <f>SUMIFS(LOLP!$F$4:$F$8763,$C$4:$C$8763,$C6131,$B$4:$B$8763,$B6131,$D$4:$D$8763,$D6131)</f>
        <v>7</v>
      </c>
      <c r="H6131" s="7">
        <f>COUNTIFS(Calendar!$E$3:$E$367,LOLP!C6131,Calendar!$D$3:$D$367,LOLP!B6131)</f>
        <v>19</v>
      </c>
      <c r="I6131" s="7">
        <f ca="1">IF($F6131=1,OFFSET(start_norps,LOLP!$D6131+(1-$C6131)*24,LOLP!$B6131)*H6131/G6131,0)</f>
        <v>0</v>
      </c>
      <c r="J6131" s="7">
        <f ca="1">IF($F6131=1,OFFSET(start_33,LOLP!$D6131+(1-$C6131)*24,LOLP!$B6131)*H6131/G6131,0)</f>
        <v>0</v>
      </c>
      <c r="K6131" s="7">
        <f ca="1">IF($F6131,OFFSET(start_40,LOLP!$D6131+(1-$C6131)*24,LOLP!$B6131),0)</f>
        <v>0</v>
      </c>
      <c r="L6131" s="7">
        <f ca="1">IF($F6131,OFFSET(start_50,LOLP!$D6131+(1-$C6131)*24,LOLP!$B6131),0)</f>
        <v>0</v>
      </c>
      <c r="M6131" s="25">
        <f t="shared" ca="1" si="667"/>
        <v>0</v>
      </c>
      <c r="N6131" s="25">
        <f t="shared" ca="1" si="668"/>
        <v>0</v>
      </c>
      <c r="O6131" s="15" t="e">
        <f t="shared" ca="1" si="669"/>
        <v>#DIV/0!</v>
      </c>
      <c r="P6131" s="15" t="e">
        <f t="shared" ca="1" si="670"/>
        <v>#DIV/0!</v>
      </c>
    </row>
    <row r="6132" spans="1:16" x14ac:dyDescent="0.25">
      <c r="A6132" s="1">
        <f t="shared" si="671"/>
        <v>43356</v>
      </c>
      <c r="B6132" s="7">
        <f t="shared" si="666"/>
        <v>9</v>
      </c>
      <c r="C6132" s="4">
        <f>INDEX(Calendar!$E$3:$E$367,MATCH(LOLP!$A6132,Calendar!$B$3:$B$367,0))</f>
        <v>1</v>
      </c>
      <c r="D6132" s="2">
        <f t="shared" si="672"/>
        <v>9</v>
      </c>
      <c r="E6132" s="36">
        <v>27088</v>
      </c>
      <c r="F6132" s="7">
        <f>IFERROR(IF(INDEX('Temperature Data'!$AA$15:$AA$348,MATCH(LOLP!A6132,'Temperature Data'!$B$15:$B$348,0))&gt;IF(B6132=9,$G$2,LOLP!$F$2),1,0),0)</f>
        <v>0</v>
      </c>
      <c r="G6132" s="7">
        <f>SUMIFS(LOLP!$F$4:$F$8763,$C$4:$C$8763,$C6132,$B$4:$B$8763,$B6132,$D$4:$D$8763,$D6132)</f>
        <v>7</v>
      </c>
      <c r="H6132" s="7">
        <f>COUNTIFS(Calendar!$E$3:$E$367,LOLP!C6132,Calendar!$D$3:$D$367,LOLP!B6132)</f>
        <v>19</v>
      </c>
      <c r="I6132" s="7">
        <f ca="1">IF($F6132=1,OFFSET(start_norps,LOLP!$D6132+(1-$C6132)*24,LOLP!$B6132)*H6132/G6132,0)</f>
        <v>0</v>
      </c>
      <c r="J6132" s="7">
        <f ca="1">IF($F6132=1,OFFSET(start_33,LOLP!$D6132+(1-$C6132)*24,LOLP!$B6132)*H6132/G6132,0)</f>
        <v>0</v>
      </c>
      <c r="K6132" s="7">
        <f ca="1">IF($F6132,OFFSET(start_40,LOLP!$D6132+(1-$C6132)*24,LOLP!$B6132),0)</f>
        <v>0</v>
      </c>
      <c r="L6132" s="7">
        <f ca="1">IF($F6132,OFFSET(start_50,LOLP!$D6132+(1-$C6132)*24,LOLP!$B6132),0)</f>
        <v>0</v>
      </c>
      <c r="M6132" s="25">
        <f t="shared" ca="1" si="667"/>
        <v>0</v>
      </c>
      <c r="N6132" s="25">
        <f t="shared" ca="1" si="668"/>
        <v>0</v>
      </c>
      <c r="O6132" s="15" t="e">
        <f t="shared" ca="1" si="669"/>
        <v>#DIV/0!</v>
      </c>
      <c r="P6132" s="15" t="e">
        <f t="shared" ca="1" si="670"/>
        <v>#DIV/0!</v>
      </c>
    </row>
    <row r="6133" spans="1:16" x14ac:dyDescent="0.25">
      <c r="A6133" s="1">
        <f t="shared" si="671"/>
        <v>43356</v>
      </c>
      <c r="B6133" s="7">
        <f t="shared" si="666"/>
        <v>9</v>
      </c>
      <c r="C6133" s="4">
        <f>INDEX(Calendar!$E$3:$E$367,MATCH(LOLP!$A6133,Calendar!$B$3:$B$367,0))</f>
        <v>1</v>
      </c>
      <c r="D6133" s="2">
        <f t="shared" si="672"/>
        <v>10</v>
      </c>
      <c r="E6133" s="36">
        <v>27448</v>
      </c>
      <c r="F6133" s="7">
        <f>IFERROR(IF(INDEX('Temperature Data'!$AA$15:$AA$348,MATCH(LOLP!A6133,'Temperature Data'!$B$15:$B$348,0))&gt;IF(B6133=9,$G$2,LOLP!$F$2),1,0),0)</f>
        <v>0</v>
      </c>
      <c r="G6133" s="7">
        <f>SUMIFS(LOLP!$F$4:$F$8763,$C$4:$C$8763,$C6133,$B$4:$B$8763,$B6133,$D$4:$D$8763,$D6133)</f>
        <v>7</v>
      </c>
      <c r="H6133" s="7">
        <f>COUNTIFS(Calendar!$E$3:$E$367,LOLP!C6133,Calendar!$D$3:$D$367,LOLP!B6133)</f>
        <v>19</v>
      </c>
      <c r="I6133" s="7">
        <f ca="1">IF($F6133=1,OFFSET(start_norps,LOLP!$D6133+(1-$C6133)*24,LOLP!$B6133)*H6133/G6133,0)</f>
        <v>0</v>
      </c>
      <c r="J6133" s="7">
        <f ca="1">IF($F6133=1,OFFSET(start_33,LOLP!$D6133+(1-$C6133)*24,LOLP!$B6133)*H6133/G6133,0)</f>
        <v>0</v>
      </c>
      <c r="K6133" s="7">
        <f ca="1">IF($F6133,OFFSET(start_40,LOLP!$D6133+(1-$C6133)*24,LOLP!$B6133),0)</f>
        <v>0</v>
      </c>
      <c r="L6133" s="7">
        <f ca="1">IF($F6133,OFFSET(start_50,LOLP!$D6133+(1-$C6133)*24,LOLP!$B6133),0)</f>
        <v>0</v>
      </c>
      <c r="M6133" s="25">
        <f t="shared" ca="1" si="667"/>
        <v>0</v>
      </c>
      <c r="N6133" s="25">
        <f t="shared" ca="1" si="668"/>
        <v>0</v>
      </c>
      <c r="O6133" s="15" t="e">
        <f t="shared" ca="1" si="669"/>
        <v>#DIV/0!</v>
      </c>
      <c r="P6133" s="15" t="e">
        <f t="shared" ca="1" si="670"/>
        <v>#DIV/0!</v>
      </c>
    </row>
    <row r="6134" spans="1:16" x14ac:dyDescent="0.25">
      <c r="A6134" s="1">
        <f t="shared" si="671"/>
        <v>43356</v>
      </c>
      <c r="B6134" s="7">
        <f t="shared" si="666"/>
        <v>9</v>
      </c>
      <c r="C6134" s="4">
        <f>INDEX(Calendar!$E$3:$E$367,MATCH(LOLP!$A6134,Calendar!$B$3:$B$367,0))</f>
        <v>1</v>
      </c>
      <c r="D6134" s="2">
        <f t="shared" si="672"/>
        <v>11</v>
      </c>
      <c r="E6134" s="36">
        <v>28025</v>
      </c>
      <c r="F6134" s="7">
        <f>IFERROR(IF(INDEX('Temperature Data'!$AA$15:$AA$348,MATCH(LOLP!A6134,'Temperature Data'!$B$15:$B$348,0))&gt;IF(B6134=9,$G$2,LOLP!$F$2),1,0),0)</f>
        <v>0</v>
      </c>
      <c r="G6134" s="7">
        <f>SUMIFS(LOLP!$F$4:$F$8763,$C$4:$C$8763,$C6134,$B$4:$B$8763,$B6134,$D$4:$D$8763,$D6134)</f>
        <v>7</v>
      </c>
      <c r="H6134" s="7">
        <f>COUNTIFS(Calendar!$E$3:$E$367,LOLP!C6134,Calendar!$D$3:$D$367,LOLP!B6134)</f>
        <v>19</v>
      </c>
      <c r="I6134" s="7">
        <f ca="1">IF($F6134=1,OFFSET(start_norps,LOLP!$D6134+(1-$C6134)*24,LOLP!$B6134)*H6134/G6134,0)</f>
        <v>0</v>
      </c>
      <c r="J6134" s="7">
        <f ca="1">IF($F6134=1,OFFSET(start_33,LOLP!$D6134+(1-$C6134)*24,LOLP!$B6134)*H6134/G6134,0)</f>
        <v>0</v>
      </c>
      <c r="K6134" s="7">
        <f ca="1">IF($F6134,OFFSET(start_40,LOLP!$D6134+(1-$C6134)*24,LOLP!$B6134),0)</f>
        <v>0</v>
      </c>
      <c r="L6134" s="7">
        <f ca="1">IF($F6134,OFFSET(start_50,LOLP!$D6134+(1-$C6134)*24,LOLP!$B6134),0)</f>
        <v>0</v>
      </c>
      <c r="M6134" s="25">
        <f t="shared" ca="1" si="667"/>
        <v>0</v>
      </c>
      <c r="N6134" s="25">
        <f t="shared" ca="1" si="668"/>
        <v>0</v>
      </c>
      <c r="O6134" s="15" t="e">
        <f t="shared" ca="1" si="669"/>
        <v>#DIV/0!</v>
      </c>
      <c r="P6134" s="15" t="e">
        <f t="shared" ca="1" si="670"/>
        <v>#DIV/0!</v>
      </c>
    </row>
    <row r="6135" spans="1:16" x14ac:dyDescent="0.25">
      <c r="A6135" s="1">
        <f t="shared" si="671"/>
        <v>43356</v>
      </c>
      <c r="B6135" s="7">
        <f t="shared" si="666"/>
        <v>9</v>
      </c>
      <c r="C6135" s="4">
        <f>INDEX(Calendar!$E$3:$E$367,MATCH(LOLP!$A6135,Calendar!$B$3:$B$367,0))</f>
        <v>1</v>
      </c>
      <c r="D6135" s="2">
        <f t="shared" si="672"/>
        <v>12</v>
      </c>
      <c r="E6135" s="36">
        <v>28673</v>
      </c>
      <c r="F6135" s="7">
        <f>IFERROR(IF(INDEX('Temperature Data'!$AA$15:$AA$348,MATCH(LOLP!A6135,'Temperature Data'!$B$15:$B$348,0))&gt;IF(B6135=9,$G$2,LOLP!$F$2),1,0),0)</f>
        <v>0</v>
      </c>
      <c r="G6135" s="7">
        <f>SUMIFS(LOLP!$F$4:$F$8763,$C$4:$C$8763,$C6135,$B$4:$B$8763,$B6135,$D$4:$D$8763,$D6135)</f>
        <v>7</v>
      </c>
      <c r="H6135" s="7">
        <f>COUNTIFS(Calendar!$E$3:$E$367,LOLP!C6135,Calendar!$D$3:$D$367,LOLP!B6135)</f>
        <v>19</v>
      </c>
      <c r="I6135" s="7">
        <f ca="1">IF($F6135=1,OFFSET(start_norps,LOLP!$D6135+(1-$C6135)*24,LOLP!$B6135)*H6135/G6135,0)</f>
        <v>0</v>
      </c>
      <c r="J6135" s="7">
        <f ca="1">IF($F6135=1,OFFSET(start_33,LOLP!$D6135+(1-$C6135)*24,LOLP!$B6135)*H6135/G6135,0)</f>
        <v>0</v>
      </c>
      <c r="K6135" s="7">
        <f ca="1">IF($F6135,OFFSET(start_40,LOLP!$D6135+(1-$C6135)*24,LOLP!$B6135),0)</f>
        <v>0</v>
      </c>
      <c r="L6135" s="7">
        <f ca="1">IF($F6135,OFFSET(start_50,LOLP!$D6135+(1-$C6135)*24,LOLP!$B6135),0)</f>
        <v>0</v>
      </c>
      <c r="M6135" s="25">
        <f t="shared" ca="1" si="667"/>
        <v>0</v>
      </c>
      <c r="N6135" s="25">
        <f t="shared" ca="1" si="668"/>
        <v>0</v>
      </c>
      <c r="O6135" s="15" t="e">
        <f t="shared" ca="1" si="669"/>
        <v>#DIV/0!</v>
      </c>
      <c r="P6135" s="15" t="e">
        <f t="shared" ca="1" si="670"/>
        <v>#DIV/0!</v>
      </c>
    </row>
    <row r="6136" spans="1:16" x14ac:dyDescent="0.25">
      <c r="A6136" s="1">
        <f t="shared" si="671"/>
        <v>43356</v>
      </c>
      <c r="B6136" s="7">
        <f t="shared" si="666"/>
        <v>9</v>
      </c>
      <c r="C6136" s="4">
        <f>INDEX(Calendar!$E$3:$E$367,MATCH(LOLP!$A6136,Calendar!$B$3:$B$367,0))</f>
        <v>1</v>
      </c>
      <c r="D6136" s="2">
        <f t="shared" si="672"/>
        <v>13</v>
      </c>
      <c r="E6136" s="36">
        <v>29937</v>
      </c>
      <c r="F6136" s="7">
        <f>IFERROR(IF(INDEX('Temperature Data'!$AA$15:$AA$348,MATCH(LOLP!A6136,'Temperature Data'!$B$15:$B$348,0))&gt;IF(B6136=9,$G$2,LOLP!$F$2),1,0),0)</f>
        <v>0</v>
      </c>
      <c r="G6136" s="7">
        <f>SUMIFS(LOLP!$F$4:$F$8763,$C$4:$C$8763,$C6136,$B$4:$B$8763,$B6136,$D$4:$D$8763,$D6136)</f>
        <v>7</v>
      </c>
      <c r="H6136" s="7">
        <f>COUNTIFS(Calendar!$E$3:$E$367,LOLP!C6136,Calendar!$D$3:$D$367,LOLP!B6136)</f>
        <v>19</v>
      </c>
      <c r="I6136" s="7">
        <f ca="1">IF($F6136=1,OFFSET(start_norps,LOLP!$D6136+(1-$C6136)*24,LOLP!$B6136)*H6136/G6136,0)</f>
        <v>0</v>
      </c>
      <c r="J6136" s="7">
        <f ca="1">IF($F6136=1,OFFSET(start_33,LOLP!$D6136+(1-$C6136)*24,LOLP!$B6136)*H6136/G6136,0)</f>
        <v>0</v>
      </c>
      <c r="K6136" s="7">
        <f ca="1">IF($F6136,OFFSET(start_40,LOLP!$D6136+(1-$C6136)*24,LOLP!$B6136),0)</f>
        <v>0</v>
      </c>
      <c r="L6136" s="7">
        <f ca="1">IF($F6136,OFFSET(start_50,LOLP!$D6136+(1-$C6136)*24,LOLP!$B6136),0)</f>
        <v>0</v>
      </c>
      <c r="M6136" s="25">
        <f t="shared" ca="1" si="667"/>
        <v>0</v>
      </c>
      <c r="N6136" s="25">
        <f t="shared" ca="1" si="668"/>
        <v>0</v>
      </c>
      <c r="O6136" s="15" t="e">
        <f t="shared" ca="1" si="669"/>
        <v>#DIV/0!</v>
      </c>
      <c r="P6136" s="15" t="e">
        <f t="shared" ca="1" si="670"/>
        <v>#DIV/0!</v>
      </c>
    </row>
    <row r="6137" spans="1:16" x14ac:dyDescent="0.25">
      <c r="A6137" s="1">
        <f t="shared" si="671"/>
        <v>43356</v>
      </c>
      <c r="B6137" s="7">
        <f t="shared" si="666"/>
        <v>9</v>
      </c>
      <c r="C6137" s="4">
        <f>INDEX(Calendar!$E$3:$E$367,MATCH(LOLP!$A6137,Calendar!$B$3:$B$367,0))</f>
        <v>1</v>
      </c>
      <c r="D6137" s="2">
        <f t="shared" si="672"/>
        <v>14</v>
      </c>
      <c r="E6137" s="36">
        <v>31264</v>
      </c>
      <c r="F6137" s="7">
        <f>IFERROR(IF(INDEX('Temperature Data'!$AA$15:$AA$348,MATCH(LOLP!A6137,'Temperature Data'!$B$15:$B$348,0))&gt;IF(B6137=9,$G$2,LOLP!$F$2),1,0),0)</f>
        <v>0</v>
      </c>
      <c r="G6137" s="7">
        <f>SUMIFS(LOLP!$F$4:$F$8763,$C$4:$C$8763,$C6137,$B$4:$B$8763,$B6137,$D$4:$D$8763,$D6137)</f>
        <v>7</v>
      </c>
      <c r="H6137" s="7">
        <f>COUNTIFS(Calendar!$E$3:$E$367,LOLP!C6137,Calendar!$D$3:$D$367,LOLP!B6137)</f>
        <v>19</v>
      </c>
      <c r="I6137" s="7">
        <f ca="1">IF($F6137=1,OFFSET(start_norps,LOLP!$D6137+(1-$C6137)*24,LOLP!$B6137)*H6137/G6137,0)</f>
        <v>0</v>
      </c>
      <c r="J6137" s="7">
        <f ca="1">IF($F6137=1,OFFSET(start_33,LOLP!$D6137+(1-$C6137)*24,LOLP!$B6137)*H6137/G6137,0)</f>
        <v>0</v>
      </c>
      <c r="K6137" s="7">
        <f ca="1">IF($F6137,OFFSET(start_40,LOLP!$D6137+(1-$C6137)*24,LOLP!$B6137),0)</f>
        <v>0</v>
      </c>
      <c r="L6137" s="7">
        <f ca="1">IF($F6137,OFFSET(start_50,LOLP!$D6137+(1-$C6137)*24,LOLP!$B6137),0)</f>
        <v>0</v>
      </c>
      <c r="M6137" s="25">
        <f t="shared" ca="1" si="667"/>
        <v>0</v>
      </c>
      <c r="N6137" s="25">
        <f t="shared" ca="1" si="668"/>
        <v>0</v>
      </c>
      <c r="O6137" s="15" t="e">
        <f t="shared" ca="1" si="669"/>
        <v>#DIV/0!</v>
      </c>
      <c r="P6137" s="15" t="e">
        <f t="shared" ca="1" si="670"/>
        <v>#DIV/0!</v>
      </c>
    </row>
    <row r="6138" spans="1:16" x14ac:dyDescent="0.25">
      <c r="A6138" s="1">
        <f t="shared" si="671"/>
        <v>43356</v>
      </c>
      <c r="B6138" s="7">
        <f t="shared" si="666"/>
        <v>9</v>
      </c>
      <c r="C6138" s="4">
        <f>INDEX(Calendar!$E$3:$E$367,MATCH(LOLP!$A6138,Calendar!$B$3:$B$367,0))</f>
        <v>1</v>
      </c>
      <c r="D6138" s="2">
        <f t="shared" si="672"/>
        <v>15</v>
      </c>
      <c r="E6138" s="36">
        <v>32694</v>
      </c>
      <c r="F6138" s="7">
        <f>IFERROR(IF(INDEX('Temperature Data'!$AA$15:$AA$348,MATCH(LOLP!A6138,'Temperature Data'!$B$15:$B$348,0))&gt;IF(B6138=9,$G$2,LOLP!$F$2),1,0),0)</f>
        <v>0</v>
      </c>
      <c r="G6138" s="7">
        <f>SUMIFS(LOLP!$F$4:$F$8763,$C$4:$C$8763,$C6138,$B$4:$B$8763,$B6138,$D$4:$D$8763,$D6138)</f>
        <v>7</v>
      </c>
      <c r="H6138" s="7">
        <f>COUNTIFS(Calendar!$E$3:$E$367,LOLP!C6138,Calendar!$D$3:$D$367,LOLP!B6138)</f>
        <v>19</v>
      </c>
      <c r="I6138" s="7">
        <f ca="1">IF($F6138=1,OFFSET(start_norps,LOLP!$D6138+(1-$C6138)*24,LOLP!$B6138)*H6138/G6138,0)</f>
        <v>0</v>
      </c>
      <c r="J6138" s="7">
        <f ca="1">IF($F6138=1,OFFSET(start_33,LOLP!$D6138+(1-$C6138)*24,LOLP!$B6138)*H6138/G6138,0)</f>
        <v>0</v>
      </c>
      <c r="K6138" s="7">
        <f ca="1">IF($F6138,OFFSET(start_40,LOLP!$D6138+(1-$C6138)*24,LOLP!$B6138),0)</f>
        <v>0</v>
      </c>
      <c r="L6138" s="7">
        <f ca="1">IF($F6138,OFFSET(start_50,LOLP!$D6138+(1-$C6138)*24,LOLP!$B6138),0)</f>
        <v>0</v>
      </c>
      <c r="M6138" s="25">
        <f t="shared" ca="1" si="667"/>
        <v>0</v>
      </c>
      <c r="N6138" s="25">
        <f t="shared" ca="1" si="668"/>
        <v>0</v>
      </c>
      <c r="O6138" s="15" t="e">
        <f t="shared" ca="1" si="669"/>
        <v>#DIV/0!</v>
      </c>
      <c r="P6138" s="15" t="e">
        <f t="shared" ca="1" si="670"/>
        <v>#DIV/0!</v>
      </c>
    </row>
    <row r="6139" spans="1:16" x14ac:dyDescent="0.25">
      <c r="A6139" s="1">
        <f t="shared" si="671"/>
        <v>43356</v>
      </c>
      <c r="B6139" s="7">
        <f t="shared" si="666"/>
        <v>9</v>
      </c>
      <c r="C6139" s="4">
        <f>INDEX(Calendar!$E$3:$E$367,MATCH(LOLP!$A6139,Calendar!$B$3:$B$367,0))</f>
        <v>1</v>
      </c>
      <c r="D6139" s="2">
        <f t="shared" si="672"/>
        <v>16</v>
      </c>
      <c r="E6139" s="36">
        <v>33566</v>
      </c>
      <c r="F6139" s="7">
        <f>IFERROR(IF(INDEX('Temperature Data'!$AA$15:$AA$348,MATCH(LOLP!A6139,'Temperature Data'!$B$15:$B$348,0))&gt;IF(B6139=9,$G$2,LOLP!$F$2),1,0),0)</f>
        <v>0</v>
      </c>
      <c r="G6139" s="7">
        <f>SUMIFS(LOLP!$F$4:$F$8763,$C$4:$C$8763,$C6139,$B$4:$B$8763,$B6139,$D$4:$D$8763,$D6139)</f>
        <v>7</v>
      </c>
      <c r="H6139" s="7">
        <f>COUNTIFS(Calendar!$E$3:$E$367,LOLP!C6139,Calendar!$D$3:$D$367,LOLP!B6139)</f>
        <v>19</v>
      </c>
      <c r="I6139" s="7">
        <f ca="1">IF($F6139=1,OFFSET(start_norps,LOLP!$D6139+(1-$C6139)*24,LOLP!$B6139)*H6139/G6139,0)</f>
        <v>0</v>
      </c>
      <c r="J6139" s="7">
        <f ca="1">IF($F6139=1,OFFSET(start_33,LOLP!$D6139+(1-$C6139)*24,LOLP!$B6139)*H6139/G6139,0)</f>
        <v>0</v>
      </c>
      <c r="K6139" s="7">
        <f ca="1">IF($F6139,OFFSET(start_40,LOLP!$D6139+(1-$C6139)*24,LOLP!$B6139),0)</f>
        <v>0</v>
      </c>
      <c r="L6139" s="7">
        <f ca="1">IF($F6139,OFFSET(start_50,LOLP!$D6139+(1-$C6139)*24,LOLP!$B6139),0)</f>
        <v>0</v>
      </c>
      <c r="M6139" s="25">
        <f t="shared" ca="1" si="667"/>
        <v>0</v>
      </c>
      <c r="N6139" s="25">
        <f t="shared" ca="1" si="668"/>
        <v>0</v>
      </c>
      <c r="O6139" s="15" t="e">
        <f t="shared" ca="1" si="669"/>
        <v>#DIV/0!</v>
      </c>
      <c r="P6139" s="15" t="e">
        <f t="shared" ca="1" si="670"/>
        <v>#DIV/0!</v>
      </c>
    </row>
    <row r="6140" spans="1:16" x14ac:dyDescent="0.25">
      <c r="A6140" s="1">
        <f t="shared" si="671"/>
        <v>43356</v>
      </c>
      <c r="B6140" s="7">
        <f t="shared" si="666"/>
        <v>9</v>
      </c>
      <c r="C6140" s="4">
        <f>INDEX(Calendar!$E$3:$E$367,MATCH(LOLP!$A6140,Calendar!$B$3:$B$367,0))</f>
        <v>1</v>
      </c>
      <c r="D6140" s="2">
        <f t="shared" si="672"/>
        <v>17</v>
      </c>
      <c r="E6140" s="36">
        <v>33991</v>
      </c>
      <c r="F6140" s="7">
        <f>IFERROR(IF(INDEX('Temperature Data'!$AA$15:$AA$348,MATCH(LOLP!A6140,'Temperature Data'!$B$15:$B$348,0))&gt;IF(B6140=9,$G$2,LOLP!$F$2),1,0),0)</f>
        <v>0</v>
      </c>
      <c r="G6140" s="7">
        <f>SUMIFS(LOLP!$F$4:$F$8763,$C$4:$C$8763,$C6140,$B$4:$B$8763,$B6140,$D$4:$D$8763,$D6140)</f>
        <v>7</v>
      </c>
      <c r="H6140" s="7">
        <f>COUNTIFS(Calendar!$E$3:$E$367,LOLP!C6140,Calendar!$D$3:$D$367,LOLP!B6140)</f>
        <v>19</v>
      </c>
      <c r="I6140" s="7">
        <f ca="1">IF($F6140=1,OFFSET(start_norps,LOLP!$D6140+(1-$C6140)*24,LOLP!$B6140)*H6140/G6140,0)</f>
        <v>0</v>
      </c>
      <c r="J6140" s="7">
        <f ca="1">IF($F6140=1,OFFSET(start_33,LOLP!$D6140+(1-$C6140)*24,LOLP!$B6140)*H6140/G6140,0)</f>
        <v>0</v>
      </c>
      <c r="K6140" s="7">
        <f ca="1">IF($F6140,OFFSET(start_40,LOLP!$D6140+(1-$C6140)*24,LOLP!$B6140),0)</f>
        <v>0</v>
      </c>
      <c r="L6140" s="7">
        <f ca="1">IF($F6140,OFFSET(start_50,LOLP!$D6140+(1-$C6140)*24,LOLP!$B6140),0)</f>
        <v>0</v>
      </c>
      <c r="M6140" s="25">
        <f t="shared" ca="1" si="667"/>
        <v>0</v>
      </c>
      <c r="N6140" s="25">
        <f t="shared" ca="1" si="668"/>
        <v>0</v>
      </c>
      <c r="O6140" s="15" t="e">
        <f t="shared" ca="1" si="669"/>
        <v>#DIV/0!</v>
      </c>
      <c r="P6140" s="15" t="e">
        <f t="shared" ca="1" si="670"/>
        <v>#DIV/0!</v>
      </c>
    </row>
    <row r="6141" spans="1:16" x14ac:dyDescent="0.25">
      <c r="A6141" s="1">
        <f t="shared" si="671"/>
        <v>43356</v>
      </c>
      <c r="B6141" s="7">
        <f t="shared" si="666"/>
        <v>9</v>
      </c>
      <c r="C6141" s="4">
        <f>INDEX(Calendar!$E$3:$E$367,MATCH(LOLP!$A6141,Calendar!$B$3:$B$367,0))</f>
        <v>1</v>
      </c>
      <c r="D6141" s="2">
        <f t="shared" si="672"/>
        <v>18</v>
      </c>
      <c r="E6141" s="36">
        <v>33667</v>
      </c>
      <c r="F6141" s="7">
        <f>IFERROR(IF(INDEX('Temperature Data'!$AA$15:$AA$348,MATCH(LOLP!A6141,'Temperature Data'!$B$15:$B$348,0))&gt;IF(B6141=9,$G$2,LOLP!$F$2),1,0),0)</f>
        <v>0</v>
      </c>
      <c r="G6141" s="7">
        <f>SUMIFS(LOLP!$F$4:$F$8763,$C$4:$C$8763,$C6141,$B$4:$B$8763,$B6141,$D$4:$D$8763,$D6141)</f>
        <v>7</v>
      </c>
      <c r="H6141" s="7">
        <f>COUNTIFS(Calendar!$E$3:$E$367,LOLP!C6141,Calendar!$D$3:$D$367,LOLP!B6141)</f>
        <v>19</v>
      </c>
      <c r="I6141" s="7">
        <f ca="1">IF($F6141=1,OFFSET(start_norps,LOLP!$D6141+(1-$C6141)*24,LOLP!$B6141)*H6141/G6141,0)</f>
        <v>0</v>
      </c>
      <c r="J6141" s="7">
        <f ca="1">IF($F6141=1,OFFSET(start_33,LOLP!$D6141+(1-$C6141)*24,LOLP!$B6141)*H6141/G6141,0)</f>
        <v>0</v>
      </c>
      <c r="K6141" s="7">
        <f ca="1">IF($F6141,OFFSET(start_40,LOLP!$D6141+(1-$C6141)*24,LOLP!$B6141),0)</f>
        <v>0</v>
      </c>
      <c r="L6141" s="7">
        <f ca="1">IF($F6141,OFFSET(start_50,LOLP!$D6141+(1-$C6141)*24,LOLP!$B6141),0)</f>
        <v>0</v>
      </c>
      <c r="M6141" s="25">
        <f t="shared" ca="1" si="667"/>
        <v>0</v>
      </c>
      <c r="N6141" s="25">
        <f t="shared" ca="1" si="668"/>
        <v>0</v>
      </c>
      <c r="O6141" s="15" t="e">
        <f t="shared" ca="1" si="669"/>
        <v>#DIV/0!</v>
      </c>
      <c r="P6141" s="15" t="e">
        <f t="shared" ca="1" si="670"/>
        <v>#DIV/0!</v>
      </c>
    </row>
    <row r="6142" spans="1:16" x14ac:dyDescent="0.25">
      <c r="A6142" s="1">
        <f t="shared" si="671"/>
        <v>43356</v>
      </c>
      <c r="B6142" s="7">
        <f t="shared" si="666"/>
        <v>9</v>
      </c>
      <c r="C6142" s="4">
        <f>INDEX(Calendar!$E$3:$E$367,MATCH(LOLP!$A6142,Calendar!$B$3:$B$367,0))</f>
        <v>1</v>
      </c>
      <c r="D6142" s="2">
        <f t="shared" si="672"/>
        <v>19</v>
      </c>
      <c r="E6142" s="36">
        <v>33636</v>
      </c>
      <c r="F6142" s="7">
        <f>IFERROR(IF(INDEX('Temperature Data'!$AA$15:$AA$348,MATCH(LOLP!A6142,'Temperature Data'!$B$15:$B$348,0))&gt;IF(B6142=9,$G$2,LOLP!$F$2),1,0),0)</f>
        <v>0</v>
      </c>
      <c r="G6142" s="7">
        <f>SUMIFS(LOLP!$F$4:$F$8763,$C$4:$C$8763,$C6142,$B$4:$B$8763,$B6142,$D$4:$D$8763,$D6142)</f>
        <v>7</v>
      </c>
      <c r="H6142" s="7">
        <f>COUNTIFS(Calendar!$E$3:$E$367,LOLP!C6142,Calendar!$D$3:$D$367,LOLP!B6142)</f>
        <v>19</v>
      </c>
      <c r="I6142" s="7">
        <f ca="1">IF($F6142=1,OFFSET(start_norps,LOLP!$D6142+(1-$C6142)*24,LOLP!$B6142)*H6142/G6142,0)</f>
        <v>0</v>
      </c>
      <c r="J6142" s="7">
        <f ca="1">IF($F6142=1,OFFSET(start_33,LOLP!$D6142+(1-$C6142)*24,LOLP!$B6142)*H6142/G6142,0)</f>
        <v>0</v>
      </c>
      <c r="K6142" s="7">
        <f ca="1">IF($F6142,OFFSET(start_40,LOLP!$D6142+(1-$C6142)*24,LOLP!$B6142),0)</f>
        <v>0</v>
      </c>
      <c r="L6142" s="7">
        <f ca="1">IF($F6142,OFFSET(start_50,LOLP!$D6142+(1-$C6142)*24,LOLP!$B6142),0)</f>
        <v>0</v>
      </c>
      <c r="M6142" s="25">
        <f t="shared" ca="1" si="667"/>
        <v>0</v>
      </c>
      <c r="N6142" s="25">
        <f t="shared" ca="1" si="668"/>
        <v>0</v>
      </c>
      <c r="O6142" s="15" t="e">
        <f t="shared" ca="1" si="669"/>
        <v>#DIV/0!</v>
      </c>
      <c r="P6142" s="15" t="e">
        <f t="shared" ca="1" si="670"/>
        <v>#DIV/0!</v>
      </c>
    </row>
    <row r="6143" spans="1:16" x14ac:dyDescent="0.25">
      <c r="A6143" s="1">
        <f t="shared" si="671"/>
        <v>43356</v>
      </c>
      <c r="B6143" s="7">
        <f t="shared" si="666"/>
        <v>9</v>
      </c>
      <c r="C6143" s="4">
        <f>INDEX(Calendar!$E$3:$E$367,MATCH(LOLP!$A6143,Calendar!$B$3:$B$367,0))</f>
        <v>1</v>
      </c>
      <c r="D6143" s="2">
        <f t="shared" si="672"/>
        <v>20</v>
      </c>
      <c r="E6143" s="36">
        <v>32825</v>
      </c>
      <c r="F6143" s="7">
        <f>IFERROR(IF(INDEX('Temperature Data'!$AA$15:$AA$348,MATCH(LOLP!A6143,'Temperature Data'!$B$15:$B$348,0))&gt;IF(B6143=9,$G$2,LOLP!$F$2),1,0),0)</f>
        <v>0</v>
      </c>
      <c r="G6143" s="7">
        <f>SUMIFS(LOLP!$F$4:$F$8763,$C$4:$C$8763,$C6143,$B$4:$B$8763,$B6143,$D$4:$D$8763,$D6143)</f>
        <v>7</v>
      </c>
      <c r="H6143" s="7">
        <f>COUNTIFS(Calendar!$E$3:$E$367,LOLP!C6143,Calendar!$D$3:$D$367,LOLP!B6143)</f>
        <v>19</v>
      </c>
      <c r="I6143" s="7">
        <f ca="1">IF($F6143=1,OFFSET(start_norps,LOLP!$D6143+(1-$C6143)*24,LOLP!$B6143)*H6143/G6143,0)</f>
        <v>0</v>
      </c>
      <c r="J6143" s="7">
        <f ca="1">IF($F6143=1,OFFSET(start_33,LOLP!$D6143+(1-$C6143)*24,LOLP!$B6143)*H6143/G6143,0)</f>
        <v>0</v>
      </c>
      <c r="K6143" s="7">
        <f ca="1">IF($F6143,OFFSET(start_40,LOLP!$D6143+(1-$C6143)*24,LOLP!$B6143),0)</f>
        <v>0</v>
      </c>
      <c r="L6143" s="7">
        <f ca="1">IF($F6143,OFFSET(start_50,LOLP!$D6143+(1-$C6143)*24,LOLP!$B6143),0)</f>
        <v>0</v>
      </c>
      <c r="M6143" s="25">
        <f t="shared" ca="1" si="667"/>
        <v>0</v>
      </c>
      <c r="N6143" s="25">
        <f t="shared" ca="1" si="668"/>
        <v>0</v>
      </c>
      <c r="O6143" s="15" t="e">
        <f t="shared" ca="1" si="669"/>
        <v>#DIV/0!</v>
      </c>
      <c r="P6143" s="15" t="e">
        <f t="shared" ca="1" si="670"/>
        <v>#DIV/0!</v>
      </c>
    </row>
    <row r="6144" spans="1:16" x14ac:dyDescent="0.25">
      <c r="A6144" s="1">
        <f t="shared" si="671"/>
        <v>43356</v>
      </c>
      <c r="B6144" s="7">
        <f t="shared" si="666"/>
        <v>9</v>
      </c>
      <c r="C6144" s="4">
        <f>INDEX(Calendar!$E$3:$E$367,MATCH(LOLP!$A6144,Calendar!$B$3:$B$367,0))</f>
        <v>1</v>
      </c>
      <c r="D6144" s="2">
        <f t="shared" si="672"/>
        <v>21</v>
      </c>
      <c r="E6144" s="36">
        <v>30631</v>
      </c>
      <c r="F6144" s="7">
        <f>IFERROR(IF(INDEX('Temperature Data'!$AA$15:$AA$348,MATCH(LOLP!A6144,'Temperature Data'!$B$15:$B$348,0))&gt;IF(B6144=9,$G$2,LOLP!$F$2),1,0),0)</f>
        <v>0</v>
      </c>
      <c r="G6144" s="7">
        <f>SUMIFS(LOLP!$F$4:$F$8763,$C$4:$C$8763,$C6144,$B$4:$B$8763,$B6144,$D$4:$D$8763,$D6144)</f>
        <v>7</v>
      </c>
      <c r="H6144" s="7">
        <f>COUNTIFS(Calendar!$E$3:$E$367,LOLP!C6144,Calendar!$D$3:$D$367,LOLP!B6144)</f>
        <v>19</v>
      </c>
      <c r="I6144" s="7">
        <f ca="1">IF($F6144=1,OFFSET(start_norps,LOLP!$D6144+(1-$C6144)*24,LOLP!$B6144)*H6144/G6144,0)</f>
        <v>0</v>
      </c>
      <c r="J6144" s="7">
        <f ca="1">IF($F6144=1,OFFSET(start_33,LOLP!$D6144+(1-$C6144)*24,LOLP!$B6144)*H6144/G6144,0)</f>
        <v>0</v>
      </c>
      <c r="K6144" s="7">
        <f ca="1">IF($F6144,OFFSET(start_40,LOLP!$D6144+(1-$C6144)*24,LOLP!$B6144),0)</f>
        <v>0</v>
      </c>
      <c r="L6144" s="7">
        <f ca="1">IF($F6144,OFFSET(start_50,LOLP!$D6144+(1-$C6144)*24,LOLP!$B6144),0)</f>
        <v>0</v>
      </c>
      <c r="M6144" s="25">
        <f t="shared" ca="1" si="667"/>
        <v>0</v>
      </c>
      <c r="N6144" s="25">
        <f t="shared" ca="1" si="668"/>
        <v>0</v>
      </c>
      <c r="O6144" s="15" t="e">
        <f t="shared" ca="1" si="669"/>
        <v>#DIV/0!</v>
      </c>
      <c r="P6144" s="15" t="e">
        <f t="shared" ca="1" si="670"/>
        <v>#DIV/0!</v>
      </c>
    </row>
    <row r="6145" spans="1:16" x14ac:dyDescent="0.25">
      <c r="A6145" s="1">
        <f t="shared" si="671"/>
        <v>43356</v>
      </c>
      <c r="B6145" s="7">
        <f t="shared" si="666"/>
        <v>9</v>
      </c>
      <c r="C6145" s="4">
        <f>INDEX(Calendar!$E$3:$E$367,MATCH(LOLP!$A6145,Calendar!$B$3:$B$367,0))</f>
        <v>1</v>
      </c>
      <c r="D6145" s="2">
        <f t="shared" si="672"/>
        <v>22</v>
      </c>
      <c r="E6145" s="36">
        <v>27992</v>
      </c>
      <c r="F6145" s="7">
        <f>IFERROR(IF(INDEX('Temperature Data'!$AA$15:$AA$348,MATCH(LOLP!A6145,'Temperature Data'!$B$15:$B$348,0))&gt;IF(B6145=9,$G$2,LOLP!$F$2),1,0),0)</f>
        <v>0</v>
      </c>
      <c r="G6145" s="7">
        <f>SUMIFS(LOLP!$F$4:$F$8763,$C$4:$C$8763,$C6145,$B$4:$B$8763,$B6145,$D$4:$D$8763,$D6145)</f>
        <v>7</v>
      </c>
      <c r="H6145" s="7">
        <f>COUNTIFS(Calendar!$E$3:$E$367,LOLP!C6145,Calendar!$D$3:$D$367,LOLP!B6145)</f>
        <v>19</v>
      </c>
      <c r="I6145" s="7">
        <f ca="1">IF($F6145=1,OFFSET(start_norps,LOLP!$D6145+(1-$C6145)*24,LOLP!$B6145)*H6145/G6145,0)</f>
        <v>0</v>
      </c>
      <c r="J6145" s="7">
        <f ca="1">IF($F6145=1,OFFSET(start_33,LOLP!$D6145+(1-$C6145)*24,LOLP!$B6145)*H6145/G6145,0)</f>
        <v>0</v>
      </c>
      <c r="K6145" s="7">
        <f ca="1">IF($F6145,OFFSET(start_40,LOLP!$D6145+(1-$C6145)*24,LOLP!$B6145),0)</f>
        <v>0</v>
      </c>
      <c r="L6145" s="7">
        <f ca="1">IF($F6145,OFFSET(start_50,LOLP!$D6145+(1-$C6145)*24,LOLP!$B6145),0)</f>
        <v>0</v>
      </c>
      <c r="M6145" s="25">
        <f t="shared" ca="1" si="667"/>
        <v>0</v>
      </c>
      <c r="N6145" s="25">
        <f t="shared" ca="1" si="668"/>
        <v>0</v>
      </c>
      <c r="O6145" s="15" t="e">
        <f t="shared" ca="1" si="669"/>
        <v>#DIV/0!</v>
      </c>
      <c r="P6145" s="15" t="e">
        <f t="shared" ca="1" si="670"/>
        <v>#DIV/0!</v>
      </c>
    </row>
    <row r="6146" spans="1:16" x14ac:dyDescent="0.25">
      <c r="A6146" s="1">
        <f t="shared" si="671"/>
        <v>43356</v>
      </c>
      <c r="B6146" s="7">
        <f t="shared" si="666"/>
        <v>9</v>
      </c>
      <c r="C6146" s="4">
        <f>INDEX(Calendar!$E$3:$E$367,MATCH(LOLP!$A6146,Calendar!$B$3:$B$367,0))</f>
        <v>1</v>
      </c>
      <c r="D6146" s="2">
        <f t="shared" si="672"/>
        <v>23</v>
      </c>
      <c r="E6146" s="36">
        <v>25682</v>
      </c>
      <c r="F6146" s="7">
        <f>IFERROR(IF(INDEX('Temperature Data'!$AA$15:$AA$348,MATCH(LOLP!A6146,'Temperature Data'!$B$15:$B$348,0))&gt;IF(B6146=9,$G$2,LOLP!$F$2),1,0),0)</f>
        <v>0</v>
      </c>
      <c r="G6146" s="7">
        <f>SUMIFS(LOLP!$F$4:$F$8763,$C$4:$C$8763,$C6146,$B$4:$B$8763,$B6146,$D$4:$D$8763,$D6146)</f>
        <v>7</v>
      </c>
      <c r="H6146" s="7">
        <f>COUNTIFS(Calendar!$E$3:$E$367,LOLP!C6146,Calendar!$D$3:$D$367,LOLP!B6146)</f>
        <v>19</v>
      </c>
      <c r="I6146" s="7">
        <f ca="1">IF($F6146=1,OFFSET(start_norps,LOLP!$D6146+(1-$C6146)*24,LOLP!$B6146)*H6146/G6146,0)</f>
        <v>0</v>
      </c>
      <c r="J6146" s="7">
        <f ca="1">IF($F6146=1,OFFSET(start_33,LOLP!$D6146+(1-$C6146)*24,LOLP!$B6146)*H6146/G6146,0)</f>
        <v>0</v>
      </c>
      <c r="K6146" s="7">
        <f ca="1">IF($F6146,OFFSET(start_40,LOLP!$D6146+(1-$C6146)*24,LOLP!$B6146),0)</f>
        <v>0</v>
      </c>
      <c r="L6146" s="7">
        <f ca="1">IF($F6146,OFFSET(start_50,LOLP!$D6146+(1-$C6146)*24,LOLP!$B6146),0)</f>
        <v>0</v>
      </c>
      <c r="M6146" s="25">
        <f t="shared" ca="1" si="667"/>
        <v>0</v>
      </c>
      <c r="N6146" s="25">
        <f t="shared" ca="1" si="668"/>
        <v>0</v>
      </c>
      <c r="O6146" s="15" t="e">
        <f t="shared" ca="1" si="669"/>
        <v>#DIV/0!</v>
      </c>
      <c r="P6146" s="15" t="e">
        <f t="shared" ca="1" si="670"/>
        <v>#DIV/0!</v>
      </c>
    </row>
    <row r="6147" spans="1:16" x14ac:dyDescent="0.25">
      <c r="A6147" s="1">
        <f t="shared" si="671"/>
        <v>43356</v>
      </c>
      <c r="B6147" s="7">
        <f t="shared" si="666"/>
        <v>9</v>
      </c>
      <c r="C6147" s="4">
        <f>INDEX(Calendar!$E$3:$E$367,MATCH(LOLP!$A6147,Calendar!$B$3:$B$367,0))</f>
        <v>1</v>
      </c>
      <c r="D6147" s="2">
        <f t="shared" si="672"/>
        <v>24</v>
      </c>
      <c r="E6147" s="36">
        <v>24147</v>
      </c>
      <c r="F6147" s="7">
        <f>IFERROR(IF(INDEX('Temperature Data'!$AA$15:$AA$348,MATCH(LOLP!A6147,'Temperature Data'!$B$15:$B$348,0))&gt;IF(B6147=9,$G$2,LOLP!$F$2),1,0),0)</f>
        <v>0</v>
      </c>
      <c r="G6147" s="7">
        <f>SUMIFS(LOLP!$F$4:$F$8763,$C$4:$C$8763,$C6147,$B$4:$B$8763,$B6147,$D$4:$D$8763,$D6147)</f>
        <v>7</v>
      </c>
      <c r="H6147" s="7">
        <f>COUNTIFS(Calendar!$E$3:$E$367,LOLP!C6147,Calendar!$D$3:$D$367,LOLP!B6147)</f>
        <v>19</v>
      </c>
      <c r="I6147" s="7">
        <f ca="1">IF($F6147=1,OFFSET(start_norps,LOLP!$D6147+(1-$C6147)*24,LOLP!$B6147)*H6147/G6147,0)</f>
        <v>0</v>
      </c>
      <c r="J6147" s="7">
        <f ca="1">IF($F6147=1,OFFSET(start_33,LOLP!$D6147+(1-$C6147)*24,LOLP!$B6147)*H6147/G6147,0)</f>
        <v>0</v>
      </c>
      <c r="K6147" s="7">
        <f ca="1">IF($F6147,OFFSET(start_40,LOLP!$D6147+(1-$C6147)*24,LOLP!$B6147),0)</f>
        <v>0</v>
      </c>
      <c r="L6147" s="7">
        <f ca="1">IF($F6147,OFFSET(start_50,LOLP!$D6147+(1-$C6147)*24,LOLP!$B6147),0)</f>
        <v>0</v>
      </c>
      <c r="M6147" s="25">
        <f t="shared" ca="1" si="667"/>
        <v>0</v>
      </c>
      <c r="N6147" s="25">
        <f t="shared" ca="1" si="668"/>
        <v>0</v>
      </c>
      <c r="O6147" s="15" t="e">
        <f t="shared" ca="1" si="669"/>
        <v>#DIV/0!</v>
      </c>
      <c r="P6147" s="15" t="e">
        <f t="shared" ca="1" si="670"/>
        <v>#DIV/0!</v>
      </c>
    </row>
    <row r="6148" spans="1:16" x14ac:dyDescent="0.25">
      <c r="A6148" s="1">
        <f t="shared" si="671"/>
        <v>43357</v>
      </c>
      <c r="B6148" s="7">
        <f t="shared" si="666"/>
        <v>9</v>
      </c>
      <c r="C6148" s="4">
        <f>INDEX(Calendar!$E$3:$E$367,MATCH(LOLP!$A6148,Calendar!$B$3:$B$367,0))</f>
        <v>1</v>
      </c>
      <c r="D6148" s="2">
        <f t="shared" si="672"/>
        <v>1</v>
      </c>
      <c r="E6148" s="36">
        <v>23202</v>
      </c>
      <c r="F6148" s="7">
        <f>IFERROR(IF(INDEX('Temperature Data'!$AA$15:$AA$348,MATCH(LOLP!A6148,'Temperature Data'!$B$15:$B$348,0))&gt;IF(B6148=9,$G$2,LOLP!$F$2),1,0),0)</f>
        <v>1</v>
      </c>
      <c r="G6148" s="7">
        <f>SUMIFS(LOLP!$F$4:$F$8763,$C$4:$C$8763,$C6148,$B$4:$B$8763,$B6148,$D$4:$D$8763,$D6148)</f>
        <v>7</v>
      </c>
      <c r="H6148" s="7">
        <f>COUNTIFS(Calendar!$E$3:$E$367,LOLP!C6148,Calendar!$D$3:$D$367,LOLP!B6148)</f>
        <v>19</v>
      </c>
      <c r="I6148" s="7">
        <f ca="1">IF($F6148=1,OFFSET(start_norps,LOLP!$D6148+(1-$C6148)*24,LOLP!$B6148)*H6148/G6148,0)</f>
        <v>0</v>
      </c>
      <c r="J6148" s="7">
        <f ca="1">IF($F6148=1,OFFSET(start_33,LOLP!$D6148+(1-$C6148)*24,LOLP!$B6148)*H6148/G6148,0)</f>
        <v>0</v>
      </c>
      <c r="K6148" s="7">
        <f ca="1">IF($F6148,OFFSET(start_40,LOLP!$D6148+(1-$C6148)*24,LOLP!$B6148),0)</f>
        <v>0</v>
      </c>
      <c r="L6148" s="7">
        <f ca="1">IF($F6148,OFFSET(start_50,LOLP!$D6148+(1-$C6148)*24,LOLP!$B6148),0)</f>
        <v>0</v>
      </c>
      <c r="M6148" s="25">
        <f t="shared" ca="1" si="667"/>
        <v>0</v>
      </c>
      <c r="N6148" s="25">
        <f t="shared" ca="1" si="668"/>
        <v>0</v>
      </c>
      <c r="O6148" s="15" t="e">
        <f t="shared" ca="1" si="669"/>
        <v>#DIV/0!</v>
      </c>
      <c r="P6148" s="15" t="e">
        <f t="shared" ca="1" si="670"/>
        <v>#DIV/0!</v>
      </c>
    </row>
    <row r="6149" spans="1:16" x14ac:dyDescent="0.25">
      <c r="A6149" s="1">
        <f t="shared" si="671"/>
        <v>43357</v>
      </c>
      <c r="B6149" s="7">
        <f t="shared" ref="B6149:B6212" si="673">MONTH(A6149)</f>
        <v>9</v>
      </c>
      <c r="C6149" s="4">
        <f>INDEX(Calendar!$E$3:$E$367,MATCH(LOLP!$A6149,Calendar!$B$3:$B$367,0))</f>
        <v>1</v>
      </c>
      <c r="D6149" s="2">
        <f t="shared" si="672"/>
        <v>2</v>
      </c>
      <c r="E6149" s="36">
        <v>22549</v>
      </c>
      <c r="F6149" s="7">
        <f>IFERROR(IF(INDEX('Temperature Data'!$AA$15:$AA$348,MATCH(LOLP!A6149,'Temperature Data'!$B$15:$B$348,0))&gt;IF(B6149=9,$G$2,LOLP!$F$2),1,0),0)</f>
        <v>1</v>
      </c>
      <c r="G6149" s="7">
        <f>SUMIFS(LOLP!$F$4:$F$8763,$C$4:$C$8763,$C6149,$B$4:$B$8763,$B6149,$D$4:$D$8763,$D6149)</f>
        <v>7</v>
      </c>
      <c r="H6149" s="7">
        <f>COUNTIFS(Calendar!$E$3:$E$367,LOLP!C6149,Calendar!$D$3:$D$367,LOLP!B6149)</f>
        <v>19</v>
      </c>
      <c r="I6149" s="7">
        <f ca="1">IF($F6149=1,OFFSET(start_norps,LOLP!$D6149+(1-$C6149)*24,LOLP!$B6149)*H6149/G6149,0)</f>
        <v>0</v>
      </c>
      <c r="J6149" s="7">
        <f ca="1">IF($F6149=1,OFFSET(start_33,LOLP!$D6149+(1-$C6149)*24,LOLP!$B6149)*H6149/G6149,0)</f>
        <v>0</v>
      </c>
      <c r="K6149" s="7">
        <f ca="1">IF($F6149,OFFSET(start_40,LOLP!$D6149+(1-$C6149)*24,LOLP!$B6149),0)</f>
        <v>0</v>
      </c>
      <c r="L6149" s="7">
        <f ca="1">IF($F6149,OFFSET(start_50,LOLP!$D6149+(1-$C6149)*24,LOLP!$B6149),0)</f>
        <v>0</v>
      </c>
      <c r="M6149" s="25">
        <f t="shared" ref="M6149:M6212" ca="1" si="674">I6149/I$8764</f>
        <v>0</v>
      </c>
      <c r="N6149" s="25">
        <f t="shared" ref="N6149:N6212" ca="1" si="675">J6149/J$8764</f>
        <v>0</v>
      </c>
      <c r="O6149" s="15" t="e">
        <f t="shared" ref="O6149:O6212" ca="1" si="676">K6149/K$8764</f>
        <v>#DIV/0!</v>
      </c>
      <c r="P6149" s="15" t="e">
        <f t="shared" ref="P6149:P6212" ca="1" si="677">L6149/L$8764</f>
        <v>#DIV/0!</v>
      </c>
    </row>
    <row r="6150" spans="1:16" x14ac:dyDescent="0.25">
      <c r="A6150" s="1">
        <f t="shared" si="671"/>
        <v>43357</v>
      </c>
      <c r="B6150" s="7">
        <f t="shared" si="673"/>
        <v>9</v>
      </c>
      <c r="C6150" s="4">
        <f>INDEX(Calendar!$E$3:$E$367,MATCH(LOLP!$A6150,Calendar!$B$3:$B$367,0))</f>
        <v>1</v>
      </c>
      <c r="D6150" s="2">
        <f t="shared" si="672"/>
        <v>3</v>
      </c>
      <c r="E6150" s="36">
        <v>22176</v>
      </c>
      <c r="F6150" s="7">
        <f>IFERROR(IF(INDEX('Temperature Data'!$AA$15:$AA$348,MATCH(LOLP!A6150,'Temperature Data'!$B$15:$B$348,0))&gt;IF(B6150=9,$G$2,LOLP!$F$2),1,0),0)</f>
        <v>1</v>
      </c>
      <c r="G6150" s="7">
        <f>SUMIFS(LOLP!$F$4:$F$8763,$C$4:$C$8763,$C6150,$B$4:$B$8763,$B6150,$D$4:$D$8763,$D6150)</f>
        <v>7</v>
      </c>
      <c r="H6150" s="7">
        <f>COUNTIFS(Calendar!$E$3:$E$367,LOLP!C6150,Calendar!$D$3:$D$367,LOLP!B6150)</f>
        <v>19</v>
      </c>
      <c r="I6150" s="7">
        <f ca="1">IF($F6150=1,OFFSET(start_norps,LOLP!$D6150+(1-$C6150)*24,LOLP!$B6150)*H6150/G6150,0)</f>
        <v>0</v>
      </c>
      <c r="J6150" s="7">
        <f ca="1">IF($F6150=1,OFFSET(start_33,LOLP!$D6150+(1-$C6150)*24,LOLP!$B6150)*H6150/G6150,0)</f>
        <v>0</v>
      </c>
      <c r="K6150" s="7">
        <f ca="1">IF($F6150,OFFSET(start_40,LOLP!$D6150+(1-$C6150)*24,LOLP!$B6150),0)</f>
        <v>0</v>
      </c>
      <c r="L6150" s="7">
        <f ca="1">IF($F6150,OFFSET(start_50,LOLP!$D6150+(1-$C6150)*24,LOLP!$B6150),0)</f>
        <v>0</v>
      </c>
      <c r="M6150" s="25">
        <f t="shared" ca="1" si="674"/>
        <v>0</v>
      </c>
      <c r="N6150" s="25">
        <f t="shared" ca="1" si="675"/>
        <v>0</v>
      </c>
      <c r="O6150" s="15" t="e">
        <f t="shared" ca="1" si="676"/>
        <v>#DIV/0!</v>
      </c>
      <c r="P6150" s="15" t="e">
        <f t="shared" ca="1" si="677"/>
        <v>#DIV/0!</v>
      </c>
    </row>
    <row r="6151" spans="1:16" x14ac:dyDescent="0.25">
      <c r="A6151" s="1">
        <f t="shared" si="671"/>
        <v>43357</v>
      </c>
      <c r="B6151" s="7">
        <f t="shared" si="673"/>
        <v>9</v>
      </c>
      <c r="C6151" s="4">
        <f>INDEX(Calendar!$E$3:$E$367,MATCH(LOLP!$A6151,Calendar!$B$3:$B$367,0))</f>
        <v>1</v>
      </c>
      <c r="D6151" s="2">
        <f t="shared" si="672"/>
        <v>4</v>
      </c>
      <c r="E6151" s="36">
        <v>22460</v>
      </c>
      <c r="F6151" s="7">
        <f>IFERROR(IF(INDEX('Temperature Data'!$AA$15:$AA$348,MATCH(LOLP!A6151,'Temperature Data'!$B$15:$B$348,0))&gt;IF(B6151=9,$G$2,LOLP!$F$2),1,0),0)</f>
        <v>1</v>
      </c>
      <c r="G6151" s="7">
        <f>SUMIFS(LOLP!$F$4:$F$8763,$C$4:$C$8763,$C6151,$B$4:$B$8763,$B6151,$D$4:$D$8763,$D6151)</f>
        <v>7</v>
      </c>
      <c r="H6151" s="7">
        <f>COUNTIFS(Calendar!$E$3:$E$367,LOLP!C6151,Calendar!$D$3:$D$367,LOLP!B6151)</f>
        <v>19</v>
      </c>
      <c r="I6151" s="7">
        <f ca="1">IF($F6151=1,OFFSET(start_norps,LOLP!$D6151+(1-$C6151)*24,LOLP!$B6151)*H6151/G6151,0)</f>
        <v>0</v>
      </c>
      <c r="J6151" s="7">
        <f ca="1">IF($F6151=1,OFFSET(start_33,LOLP!$D6151+(1-$C6151)*24,LOLP!$B6151)*H6151/G6151,0)</f>
        <v>0</v>
      </c>
      <c r="K6151" s="7">
        <f ca="1">IF($F6151,OFFSET(start_40,LOLP!$D6151+(1-$C6151)*24,LOLP!$B6151),0)</f>
        <v>0</v>
      </c>
      <c r="L6151" s="7">
        <f ca="1">IF($F6151,OFFSET(start_50,LOLP!$D6151+(1-$C6151)*24,LOLP!$B6151),0)</f>
        <v>0</v>
      </c>
      <c r="M6151" s="25">
        <f t="shared" ca="1" si="674"/>
        <v>0</v>
      </c>
      <c r="N6151" s="25">
        <f t="shared" ca="1" si="675"/>
        <v>0</v>
      </c>
      <c r="O6151" s="15" t="e">
        <f t="shared" ca="1" si="676"/>
        <v>#DIV/0!</v>
      </c>
      <c r="P6151" s="15" t="e">
        <f t="shared" ca="1" si="677"/>
        <v>#DIV/0!</v>
      </c>
    </row>
    <row r="6152" spans="1:16" x14ac:dyDescent="0.25">
      <c r="A6152" s="1">
        <f t="shared" si="671"/>
        <v>43357</v>
      </c>
      <c r="B6152" s="7">
        <f t="shared" si="673"/>
        <v>9</v>
      </c>
      <c r="C6152" s="4">
        <f>INDEX(Calendar!$E$3:$E$367,MATCH(LOLP!$A6152,Calendar!$B$3:$B$367,0))</f>
        <v>1</v>
      </c>
      <c r="D6152" s="2">
        <f t="shared" si="672"/>
        <v>5</v>
      </c>
      <c r="E6152" s="36">
        <v>23429</v>
      </c>
      <c r="F6152" s="7">
        <f>IFERROR(IF(INDEX('Temperature Data'!$AA$15:$AA$348,MATCH(LOLP!A6152,'Temperature Data'!$B$15:$B$348,0))&gt;IF(B6152=9,$G$2,LOLP!$F$2),1,0),0)</f>
        <v>1</v>
      </c>
      <c r="G6152" s="7">
        <f>SUMIFS(LOLP!$F$4:$F$8763,$C$4:$C$8763,$C6152,$B$4:$B$8763,$B6152,$D$4:$D$8763,$D6152)</f>
        <v>7</v>
      </c>
      <c r="H6152" s="7">
        <f>COUNTIFS(Calendar!$E$3:$E$367,LOLP!C6152,Calendar!$D$3:$D$367,LOLP!B6152)</f>
        <v>19</v>
      </c>
      <c r="I6152" s="7">
        <f ca="1">IF($F6152=1,OFFSET(start_norps,LOLP!$D6152+(1-$C6152)*24,LOLP!$B6152)*H6152/G6152,0)</f>
        <v>0</v>
      </c>
      <c r="J6152" s="7">
        <f ca="1">IF($F6152=1,OFFSET(start_33,LOLP!$D6152+(1-$C6152)*24,LOLP!$B6152)*H6152/G6152,0)</f>
        <v>0</v>
      </c>
      <c r="K6152" s="7">
        <f ca="1">IF($F6152,OFFSET(start_40,LOLP!$D6152+(1-$C6152)*24,LOLP!$B6152),0)</f>
        <v>0</v>
      </c>
      <c r="L6152" s="7">
        <f ca="1">IF($F6152,OFFSET(start_50,LOLP!$D6152+(1-$C6152)*24,LOLP!$B6152),0)</f>
        <v>0</v>
      </c>
      <c r="M6152" s="25">
        <f t="shared" ca="1" si="674"/>
        <v>0</v>
      </c>
      <c r="N6152" s="25">
        <f t="shared" ca="1" si="675"/>
        <v>0</v>
      </c>
      <c r="O6152" s="15" t="e">
        <f t="shared" ca="1" si="676"/>
        <v>#DIV/0!</v>
      </c>
      <c r="P6152" s="15" t="e">
        <f t="shared" ca="1" si="677"/>
        <v>#DIV/0!</v>
      </c>
    </row>
    <row r="6153" spans="1:16" x14ac:dyDescent="0.25">
      <c r="A6153" s="1">
        <f t="shared" si="671"/>
        <v>43357</v>
      </c>
      <c r="B6153" s="7">
        <f t="shared" si="673"/>
        <v>9</v>
      </c>
      <c r="C6153" s="4">
        <f>INDEX(Calendar!$E$3:$E$367,MATCH(LOLP!$A6153,Calendar!$B$3:$B$367,0))</f>
        <v>1</v>
      </c>
      <c r="D6153" s="2">
        <f t="shared" si="672"/>
        <v>6</v>
      </c>
      <c r="E6153" s="36">
        <v>25261</v>
      </c>
      <c r="F6153" s="7">
        <f>IFERROR(IF(INDEX('Temperature Data'!$AA$15:$AA$348,MATCH(LOLP!A6153,'Temperature Data'!$B$15:$B$348,0))&gt;IF(B6153=9,$G$2,LOLP!$F$2),1,0),0)</f>
        <v>1</v>
      </c>
      <c r="G6153" s="7">
        <f>SUMIFS(LOLP!$F$4:$F$8763,$C$4:$C$8763,$C6153,$B$4:$B$8763,$B6153,$D$4:$D$8763,$D6153)</f>
        <v>7</v>
      </c>
      <c r="H6153" s="7">
        <f>COUNTIFS(Calendar!$E$3:$E$367,LOLP!C6153,Calendar!$D$3:$D$367,LOLP!B6153)</f>
        <v>19</v>
      </c>
      <c r="I6153" s="7">
        <f ca="1">IF($F6153=1,OFFSET(start_norps,LOLP!$D6153+(1-$C6153)*24,LOLP!$B6153)*H6153/G6153,0)</f>
        <v>0</v>
      </c>
      <c r="J6153" s="7">
        <f ca="1">IF($F6153=1,OFFSET(start_33,LOLP!$D6153+(1-$C6153)*24,LOLP!$B6153)*H6153/G6153,0)</f>
        <v>0</v>
      </c>
      <c r="K6153" s="7">
        <f ca="1">IF($F6153,OFFSET(start_40,LOLP!$D6153+(1-$C6153)*24,LOLP!$B6153),0)</f>
        <v>0</v>
      </c>
      <c r="L6153" s="7">
        <f ca="1">IF($F6153,OFFSET(start_50,LOLP!$D6153+(1-$C6153)*24,LOLP!$B6153),0)</f>
        <v>0</v>
      </c>
      <c r="M6153" s="25">
        <f t="shared" ca="1" si="674"/>
        <v>0</v>
      </c>
      <c r="N6153" s="25">
        <f t="shared" ca="1" si="675"/>
        <v>0</v>
      </c>
      <c r="O6153" s="15" t="e">
        <f t="shared" ca="1" si="676"/>
        <v>#DIV/0!</v>
      </c>
      <c r="P6153" s="15" t="e">
        <f t="shared" ca="1" si="677"/>
        <v>#DIV/0!</v>
      </c>
    </row>
    <row r="6154" spans="1:16" x14ac:dyDescent="0.25">
      <c r="A6154" s="1">
        <f t="shared" si="671"/>
        <v>43357</v>
      </c>
      <c r="B6154" s="7">
        <f t="shared" si="673"/>
        <v>9</v>
      </c>
      <c r="C6154" s="4">
        <f>INDEX(Calendar!$E$3:$E$367,MATCH(LOLP!$A6154,Calendar!$B$3:$B$367,0))</f>
        <v>1</v>
      </c>
      <c r="D6154" s="2">
        <f t="shared" si="672"/>
        <v>7</v>
      </c>
      <c r="E6154" s="36">
        <v>26183</v>
      </c>
      <c r="F6154" s="7">
        <f>IFERROR(IF(INDEX('Temperature Data'!$AA$15:$AA$348,MATCH(LOLP!A6154,'Temperature Data'!$B$15:$B$348,0))&gt;IF(B6154=9,$G$2,LOLP!$F$2),1,0),0)</f>
        <v>1</v>
      </c>
      <c r="G6154" s="7">
        <f>SUMIFS(LOLP!$F$4:$F$8763,$C$4:$C$8763,$C6154,$B$4:$B$8763,$B6154,$D$4:$D$8763,$D6154)</f>
        <v>7</v>
      </c>
      <c r="H6154" s="7">
        <f>COUNTIFS(Calendar!$E$3:$E$367,LOLP!C6154,Calendar!$D$3:$D$367,LOLP!B6154)</f>
        <v>19</v>
      </c>
      <c r="I6154" s="7">
        <f ca="1">IF($F6154=1,OFFSET(start_norps,LOLP!$D6154+(1-$C6154)*24,LOLP!$B6154)*H6154/G6154,0)</f>
        <v>0</v>
      </c>
      <c r="J6154" s="7">
        <f ca="1">IF($F6154=1,OFFSET(start_33,LOLP!$D6154+(1-$C6154)*24,LOLP!$B6154)*H6154/G6154,0)</f>
        <v>0</v>
      </c>
      <c r="K6154" s="7">
        <f ca="1">IF($F6154,OFFSET(start_40,LOLP!$D6154+(1-$C6154)*24,LOLP!$B6154),0)</f>
        <v>0</v>
      </c>
      <c r="L6154" s="7">
        <f ca="1">IF($F6154,OFFSET(start_50,LOLP!$D6154+(1-$C6154)*24,LOLP!$B6154),0)</f>
        <v>0</v>
      </c>
      <c r="M6154" s="25">
        <f t="shared" ca="1" si="674"/>
        <v>0</v>
      </c>
      <c r="N6154" s="25">
        <f t="shared" ca="1" si="675"/>
        <v>0</v>
      </c>
      <c r="O6154" s="15" t="e">
        <f t="shared" ca="1" si="676"/>
        <v>#DIV/0!</v>
      </c>
      <c r="P6154" s="15" t="e">
        <f t="shared" ca="1" si="677"/>
        <v>#DIV/0!</v>
      </c>
    </row>
    <row r="6155" spans="1:16" x14ac:dyDescent="0.25">
      <c r="A6155" s="1">
        <f t="shared" si="671"/>
        <v>43357</v>
      </c>
      <c r="B6155" s="7">
        <f t="shared" si="673"/>
        <v>9</v>
      </c>
      <c r="C6155" s="4">
        <f>INDEX(Calendar!$E$3:$E$367,MATCH(LOLP!$A6155,Calendar!$B$3:$B$367,0))</f>
        <v>1</v>
      </c>
      <c r="D6155" s="2">
        <f t="shared" si="672"/>
        <v>8</v>
      </c>
      <c r="E6155" s="36">
        <v>26554</v>
      </c>
      <c r="F6155" s="7">
        <f>IFERROR(IF(INDEX('Temperature Data'!$AA$15:$AA$348,MATCH(LOLP!A6155,'Temperature Data'!$B$15:$B$348,0))&gt;IF(B6155=9,$G$2,LOLP!$F$2),1,0),0)</f>
        <v>1</v>
      </c>
      <c r="G6155" s="7">
        <f>SUMIFS(LOLP!$F$4:$F$8763,$C$4:$C$8763,$C6155,$B$4:$B$8763,$B6155,$D$4:$D$8763,$D6155)</f>
        <v>7</v>
      </c>
      <c r="H6155" s="7">
        <f>COUNTIFS(Calendar!$E$3:$E$367,LOLP!C6155,Calendar!$D$3:$D$367,LOLP!B6155)</f>
        <v>19</v>
      </c>
      <c r="I6155" s="7">
        <f ca="1">IF($F6155=1,OFFSET(start_norps,LOLP!$D6155+(1-$C6155)*24,LOLP!$B6155)*H6155/G6155,0)</f>
        <v>6.3509074918745691E-13</v>
      </c>
      <c r="J6155" s="7">
        <f ca="1">IF($F6155=1,OFFSET(start_33,LOLP!$D6155+(1-$C6155)*24,LOLP!$B6155)*H6155/G6155,0)</f>
        <v>4.3613541349835805E-15</v>
      </c>
      <c r="K6155" s="7">
        <f ca="1">IF($F6155,OFFSET(start_40,LOLP!$D6155+(1-$C6155)*24,LOLP!$B6155),0)</f>
        <v>0</v>
      </c>
      <c r="L6155" s="7">
        <f ca="1">IF($F6155,OFFSET(start_50,LOLP!$D6155+(1-$C6155)*24,LOLP!$B6155),0)</f>
        <v>0</v>
      </c>
      <c r="M6155" s="25">
        <f t="shared" ca="1" si="674"/>
        <v>3.8244308341804703E-16</v>
      </c>
      <c r="N6155" s="25">
        <f t="shared" ca="1" si="675"/>
        <v>2.3277343860883925E-18</v>
      </c>
      <c r="O6155" s="15" t="e">
        <f t="shared" ca="1" si="676"/>
        <v>#DIV/0!</v>
      </c>
      <c r="P6155" s="15" t="e">
        <f t="shared" ca="1" si="677"/>
        <v>#DIV/0!</v>
      </c>
    </row>
    <row r="6156" spans="1:16" x14ac:dyDescent="0.25">
      <c r="A6156" s="1">
        <f t="shared" si="671"/>
        <v>43357</v>
      </c>
      <c r="B6156" s="7">
        <f t="shared" si="673"/>
        <v>9</v>
      </c>
      <c r="C6156" s="4">
        <f>INDEX(Calendar!$E$3:$E$367,MATCH(LOLP!$A6156,Calendar!$B$3:$B$367,0))</f>
        <v>1</v>
      </c>
      <c r="D6156" s="2">
        <f t="shared" si="672"/>
        <v>9</v>
      </c>
      <c r="E6156" s="36">
        <v>27027</v>
      </c>
      <c r="F6156" s="7">
        <f>IFERROR(IF(INDEX('Temperature Data'!$AA$15:$AA$348,MATCH(LOLP!A6156,'Temperature Data'!$B$15:$B$348,0))&gt;IF(B6156=9,$G$2,LOLP!$F$2),1,0),0)</f>
        <v>1</v>
      </c>
      <c r="G6156" s="7">
        <f>SUMIFS(LOLP!$F$4:$F$8763,$C$4:$C$8763,$C6156,$B$4:$B$8763,$B6156,$D$4:$D$8763,$D6156)</f>
        <v>7</v>
      </c>
      <c r="H6156" s="7">
        <f>COUNTIFS(Calendar!$E$3:$E$367,LOLP!C6156,Calendar!$D$3:$D$367,LOLP!B6156)</f>
        <v>19</v>
      </c>
      <c r="I6156" s="7">
        <f ca="1">IF($F6156=1,OFFSET(start_norps,LOLP!$D6156+(1-$C6156)*24,LOLP!$B6156)*H6156/G6156,0)</f>
        <v>1.3520254231804162E-9</v>
      </c>
      <c r="J6156" s="7">
        <f ca="1">IF($F6156=1,OFFSET(start_33,LOLP!$D6156+(1-$C6156)*24,LOLP!$B6156)*H6156/G6156,0)</f>
        <v>1.1494590934370976E-12</v>
      </c>
      <c r="K6156" s="7">
        <f ca="1">IF($F6156,OFFSET(start_40,LOLP!$D6156+(1-$C6156)*24,LOLP!$B6156),0)</f>
        <v>0</v>
      </c>
      <c r="L6156" s="7">
        <f ca="1">IF($F6156,OFFSET(start_50,LOLP!$D6156+(1-$C6156)*24,LOLP!$B6156),0)</f>
        <v>0</v>
      </c>
      <c r="M6156" s="25">
        <f t="shared" ca="1" si="674"/>
        <v>8.1417147448968146E-13</v>
      </c>
      <c r="N6156" s="25">
        <f t="shared" ca="1" si="675"/>
        <v>6.1348731939319944E-16</v>
      </c>
      <c r="O6156" s="15" t="e">
        <f t="shared" ca="1" si="676"/>
        <v>#DIV/0!</v>
      </c>
      <c r="P6156" s="15" t="e">
        <f t="shared" ca="1" si="677"/>
        <v>#DIV/0!</v>
      </c>
    </row>
    <row r="6157" spans="1:16" x14ac:dyDescent="0.25">
      <c r="A6157" s="1">
        <f t="shared" si="671"/>
        <v>43357</v>
      </c>
      <c r="B6157" s="7">
        <f t="shared" si="673"/>
        <v>9</v>
      </c>
      <c r="C6157" s="4">
        <f>INDEX(Calendar!$E$3:$E$367,MATCH(LOLP!$A6157,Calendar!$B$3:$B$367,0))</f>
        <v>1</v>
      </c>
      <c r="D6157" s="2">
        <f t="shared" si="672"/>
        <v>10</v>
      </c>
      <c r="E6157" s="36">
        <v>27681</v>
      </c>
      <c r="F6157" s="7">
        <f>IFERROR(IF(INDEX('Temperature Data'!$AA$15:$AA$348,MATCH(LOLP!A6157,'Temperature Data'!$B$15:$B$348,0))&gt;IF(B6157=9,$G$2,LOLP!$F$2),1,0),0)</f>
        <v>1</v>
      </c>
      <c r="G6157" s="7">
        <f>SUMIFS(LOLP!$F$4:$F$8763,$C$4:$C$8763,$C6157,$B$4:$B$8763,$B6157,$D$4:$D$8763,$D6157)</f>
        <v>7</v>
      </c>
      <c r="H6157" s="7">
        <f>COUNTIFS(Calendar!$E$3:$E$367,LOLP!C6157,Calendar!$D$3:$D$367,LOLP!B6157)</f>
        <v>19</v>
      </c>
      <c r="I6157" s="7">
        <f ca="1">IF($F6157=1,OFFSET(start_norps,LOLP!$D6157+(1-$C6157)*24,LOLP!$B6157)*H6157/G6157,0)</f>
        <v>2.0632461701234195E-9</v>
      </c>
      <c r="J6157" s="7">
        <f ca="1">IF($F6157=1,OFFSET(start_33,LOLP!$D6157+(1-$C6157)*24,LOLP!$B6157)*H6157/G6157,0)</f>
        <v>2.6389338939023219E-13</v>
      </c>
      <c r="K6157" s="7">
        <f ca="1">IF($F6157,OFFSET(start_40,LOLP!$D6157+(1-$C6157)*24,LOLP!$B6157),0)</f>
        <v>0</v>
      </c>
      <c r="L6157" s="7">
        <f ca="1">IF($F6157,OFFSET(start_50,LOLP!$D6157+(1-$C6157)*24,LOLP!$B6157),0)</f>
        <v>0</v>
      </c>
      <c r="M6157" s="25">
        <f t="shared" ca="1" si="674"/>
        <v>1.2424590157580289E-12</v>
      </c>
      <c r="N6157" s="25">
        <f t="shared" ca="1" si="675"/>
        <v>1.4084472338941811E-16</v>
      </c>
      <c r="O6157" s="15" t="e">
        <f t="shared" ca="1" si="676"/>
        <v>#DIV/0!</v>
      </c>
      <c r="P6157" s="15" t="e">
        <f t="shared" ca="1" si="677"/>
        <v>#DIV/0!</v>
      </c>
    </row>
    <row r="6158" spans="1:16" x14ac:dyDescent="0.25">
      <c r="A6158" s="1">
        <f t="shared" si="671"/>
        <v>43357</v>
      </c>
      <c r="B6158" s="7">
        <f t="shared" si="673"/>
        <v>9</v>
      </c>
      <c r="C6158" s="4">
        <f>INDEX(Calendar!$E$3:$E$367,MATCH(LOLP!$A6158,Calendar!$B$3:$B$367,0))</f>
        <v>1</v>
      </c>
      <c r="D6158" s="2">
        <f t="shared" si="672"/>
        <v>11</v>
      </c>
      <c r="E6158" s="36">
        <v>28372</v>
      </c>
      <c r="F6158" s="7">
        <f>IFERROR(IF(INDEX('Temperature Data'!$AA$15:$AA$348,MATCH(LOLP!A6158,'Temperature Data'!$B$15:$B$348,0))&gt;IF(B6158=9,$G$2,LOLP!$F$2),1,0),0)</f>
        <v>1</v>
      </c>
      <c r="G6158" s="7">
        <f>SUMIFS(LOLP!$F$4:$F$8763,$C$4:$C$8763,$C6158,$B$4:$B$8763,$B6158,$D$4:$D$8763,$D6158)</f>
        <v>7</v>
      </c>
      <c r="H6158" s="7">
        <f>COUNTIFS(Calendar!$E$3:$E$367,LOLP!C6158,Calendar!$D$3:$D$367,LOLP!B6158)</f>
        <v>19</v>
      </c>
      <c r="I6158" s="7">
        <f ca="1">IF($F6158=1,OFFSET(start_norps,LOLP!$D6158+(1-$C6158)*24,LOLP!$B6158)*H6158/G6158,0)</f>
        <v>2.2526458360263741E-6</v>
      </c>
      <c r="J6158" s="7">
        <f ca="1">IF($F6158=1,OFFSET(start_33,LOLP!$D6158+(1-$C6158)*24,LOLP!$B6158)*H6158/G6158,0)</f>
        <v>9.7641052830344949E-10</v>
      </c>
      <c r="K6158" s="7">
        <f ca="1">IF($F6158,OFFSET(start_40,LOLP!$D6158+(1-$C6158)*24,LOLP!$B6158),0)</f>
        <v>0</v>
      </c>
      <c r="L6158" s="7">
        <f ca="1">IF($F6158,OFFSET(start_50,LOLP!$D6158+(1-$C6158)*24,LOLP!$B6158),0)</f>
        <v>0</v>
      </c>
      <c r="M6158" s="25">
        <f t="shared" ca="1" si="674"/>
        <v>1.3565129400498686E-9</v>
      </c>
      <c r="N6158" s="25">
        <f t="shared" ca="1" si="675"/>
        <v>5.2112813849252571E-13</v>
      </c>
      <c r="O6158" s="15" t="e">
        <f t="shared" ca="1" si="676"/>
        <v>#DIV/0!</v>
      </c>
      <c r="P6158" s="15" t="e">
        <f t="shared" ca="1" si="677"/>
        <v>#DIV/0!</v>
      </c>
    </row>
    <row r="6159" spans="1:16" x14ac:dyDescent="0.25">
      <c r="A6159" s="1">
        <f t="shared" si="671"/>
        <v>43357</v>
      </c>
      <c r="B6159" s="7">
        <f t="shared" si="673"/>
        <v>9</v>
      </c>
      <c r="C6159" s="4">
        <f>INDEX(Calendar!$E$3:$E$367,MATCH(LOLP!$A6159,Calendar!$B$3:$B$367,0))</f>
        <v>1</v>
      </c>
      <c r="D6159" s="2">
        <f t="shared" si="672"/>
        <v>12</v>
      </c>
      <c r="E6159" s="36">
        <v>29274</v>
      </c>
      <c r="F6159" s="7">
        <f>IFERROR(IF(INDEX('Temperature Data'!$AA$15:$AA$348,MATCH(LOLP!A6159,'Temperature Data'!$B$15:$B$348,0))&gt;IF(B6159=9,$G$2,LOLP!$F$2),1,0),0)</f>
        <v>1</v>
      </c>
      <c r="G6159" s="7">
        <f>SUMIFS(LOLP!$F$4:$F$8763,$C$4:$C$8763,$C6159,$B$4:$B$8763,$B6159,$D$4:$D$8763,$D6159)</f>
        <v>7</v>
      </c>
      <c r="H6159" s="7">
        <f>COUNTIFS(Calendar!$E$3:$E$367,LOLP!C6159,Calendar!$D$3:$D$367,LOLP!B6159)</f>
        <v>19</v>
      </c>
      <c r="I6159" s="7">
        <f ca="1">IF($F6159=1,OFFSET(start_norps,LOLP!$D6159+(1-$C6159)*24,LOLP!$B6159)*H6159/G6159,0)</f>
        <v>1.9285795716410384E-4</v>
      </c>
      <c r="J6159" s="7">
        <f ca="1">IF($F6159=1,OFFSET(start_33,LOLP!$D6159+(1-$C6159)*24,LOLP!$B6159)*H6159/G6159,0)</f>
        <v>2.015976607434362E-7</v>
      </c>
      <c r="K6159" s="7">
        <f ca="1">IF($F6159,OFFSET(start_40,LOLP!$D6159+(1-$C6159)*24,LOLP!$B6159),0)</f>
        <v>0</v>
      </c>
      <c r="L6159" s="7">
        <f ca="1">IF($F6159,OFFSET(start_50,LOLP!$D6159+(1-$C6159)*24,LOLP!$B6159),0)</f>
        <v>0</v>
      </c>
      <c r="M6159" s="25">
        <f t="shared" ca="1" si="674"/>
        <v>1.1613646064583901E-7</v>
      </c>
      <c r="N6159" s="25">
        <f t="shared" ca="1" si="675"/>
        <v>1.075963548346998E-10</v>
      </c>
      <c r="O6159" s="15" t="e">
        <f t="shared" ca="1" si="676"/>
        <v>#DIV/0!</v>
      </c>
      <c r="P6159" s="15" t="e">
        <f t="shared" ca="1" si="677"/>
        <v>#DIV/0!</v>
      </c>
    </row>
    <row r="6160" spans="1:16" x14ac:dyDescent="0.25">
      <c r="A6160" s="1">
        <f t="shared" si="671"/>
        <v>43357</v>
      </c>
      <c r="B6160" s="7">
        <f t="shared" si="673"/>
        <v>9</v>
      </c>
      <c r="C6160" s="4">
        <f>INDEX(Calendar!$E$3:$E$367,MATCH(LOLP!$A6160,Calendar!$B$3:$B$367,0))</f>
        <v>1</v>
      </c>
      <c r="D6160" s="2">
        <f t="shared" si="672"/>
        <v>13</v>
      </c>
      <c r="E6160" s="36">
        <v>30768</v>
      </c>
      <c r="F6160" s="7">
        <f>IFERROR(IF(INDEX('Temperature Data'!$AA$15:$AA$348,MATCH(LOLP!A6160,'Temperature Data'!$B$15:$B$348,0))&gt;IF(B6160=9,$G$2,LOLP!$F$2),1,0),0)</f>
        <v>1</v>
      </c>
      <c r="G6160" s="7">
        <f>SUMIFS(LOLP!$F$4:$F$8763,$C$4:$C$8763,$C6160,$B$4:$B$8763,$B6160,$D$4:$D$8763,$D6160)</f>
        <v>7</v>
      </c>
      <c r="H6160" s="7">
        <f>COUNTIFS(Calendar!$E$3:$E$367,LOLP!C6160,Calendar!$D$3:$D$367,LOLP!B6160)</f>
        <v>19</v>
      </c>
      <c r="I6160" s="7">
        <f ca="1">IF($F6160=1,OFFSET(start_norps,LOLP!$D6160+(1-$C6160)*24,LOLP!$B6160)*H6160/G6160,0)</f>
        <v>7.6854125285266417E-3</v>
      </c>
      <c r="J6160" s="7">
        <f ca="1">IF($F6160=1,OFFSET(start_33,LOLP!$D6160+(1-$C6160)*24,LOLP!$B6160)*H6160/G6160,0)</f>
        <v>1.0377627557000351E-5</v>
      </c>
      <c r="K6160" s="7">
        <f ca="1">IF($F6160,OFFSET(start_40,LOLP!$D6160+(1-$C6160)*24,LOLP!$B6160),0)</f>
        <v>0</v>
      </c>
      <c r="L6160" s="7">
        <f ca="1">IF($F6160,OFFSET(start_50,LOLP!$D6160+(1-$C6160)*24,LOLP!$B6160),0)</f>
        <v>0</v>
      </c>
      <c r="M6160" s="25">
        <f t="shared" ca="1" si="674"/>
        <v>4.6280517682077875E-6</v>
      </c>
      <c r="N6160" s="25">
        <f t="shared" ca="1" si="675"/>
        <v>5.5387294319173973E-9</v>
      </c>
      <c r="O6160" s="15" t="e">
        <f t="shared" ca="1" si="676"/>
        <v>#DIV/0!</v>
      </c>
      <c r="P6160" s="15" t="e">
        <f t="shared" ca="1" si="677"/>
        <v>#DIV/0!</v>
      </c>
    </row>
    <row r="6161" spans="1:16" x14ac:dyDescent="0.25">
      <c r="A6161" s="1">
        <f t="shared" si="671"/>
        <v>43357</v>
      </c>
      <c r="B6161" s="7">
        <f t="shared" si="673"/>
        <v>9</v>
      </c>
      <c r="C6161" s="4">
        <f>INDEX(Calendar!$E$3:$E$367,MATCH(LOLP!$A6161,Calendar!$B$3:$B$367,0))</f>
        <v>1</v>
      </c>
      <c r="D6161" s="2">
        <f t="shared" si="672"/>
        <v>14</v>
      </c>
      <c r="E6161" s="36">
        <v>32254</v>
      </c>
      <c r="F6161" s="7">
        <f>IFERROR(IF(INDEX('Temperature Data'!$AA$15:$AA$348,MATCH(LOLP!A6161,'Temperature Data'!$B$15:$B$348,0))&gt;IF(B6161=9,$G$2,LOLP!$F$2),1,0),0)</f>
        <v>1</v>
      </c>
      <c r="G6161" s="7">
        <f>SUMIFS(LOLP!$F$4:$F$8763,$C$4:$C$8763,$C6161,$B$4:$B$8763,$B6161,$D$4:$D$8763,$D6161)</f>
        <v>7</v>
      </c>
      <c r="H6161" s="7">
        <f>COUNTIFS(Calendar!$E$3:$E$367,LOLP!C6161,Calendar!$D$3:$D$367,LOLP!B6161)</f>
        <v>19</v>
      </c>
      <c r="I6161" s="7">
        <f ca="1">IF($F6161=1,OFFSET(start_norps,LOLP!$D6161+(1-$C6161)*24,LOLP!$B6161)*H6161/G6161,0)</f>
        <v>0.15520911693292785</v>
      </c>
      <c r="J6161" s="7">
        <f ca="1">IF($F6161=1,OFFSET(start_33,LOLP!$D6161+(1-$C6161)*24,LOLP!$B6161)*H6161/G6161,0)</f>
        <v>1.226020756356214E-3</v>
      </c>
      <c r="K6161" s="7">
        <f ca="1">IF($F6161,OFFSET(start_40,LOLP!$D6161+(1-$C6161)*24,LOLP!$B6161),0)</f>
        <v>0</v>
      </c>
      <c r="L6161" s="7">
        <f ca="1">IF($F6161,OFFSET(start_50,LOLP!$D6161+(1-$C6161)*24,LOLP!$B6161),0)</f>
        <v>0</v>
      </c>
      <c r="M6161" s="25">
        <f t="shared" ca="1" si="674"/>
        <v>9.3464836844758567E-5</v>
      </c>
      <c r="N6161" s="25">
        <f t="shared" ca="1" si="675"/>
        <v>6.5434967771522247E-7</v>
      </c>
      <c r="O6161" s="15" t="e">
        <f t="shared" ca="1" si="676"/>
        <v>#DIV/0!</v>
      </c>
      <c r="P6161" s="15" t="e">
        <f t="shared" ca="1" si="677"/>
        <v>#DIV/0!</v>
      </c>
    </row>
    <row r="6162" spans="1:16" x14ac:dyDescent="0.25">
      <c r="A6162" s="1">
        <f t="shared" si="671"/>
        <v>43357</v>
      </c>
      <c r="B6162" s="7">
        <f t="shared" si="673"/>
        <v>9</v>
      </c>
      <c r="C6162" s="4">
        <f>INDEX(Calendar!$E$3:$E$367,MATCH(LOLP!$A6162,Calendar!$B$3:$B$367,0))</f>
        <v>1</v>
      </c>
      <c r="D6162" s="2">
        <f t="shared" si="672"/>
        <v>15</v>
      </c>
      <c r="E6162" s="36">
        <v>33838</v>
      </c>
      <c r="F6162" s="7">
        <f>IFERROR(IF(INDEX('Temperature Data'!$AA$15:$AA$348,MATCH(LOLP!A6162,'Temperature Data'!$B$15:$B$348,0))&gt;IF(B6162=9,$G$2,LOLP!$F$2),1,0),0)</f>
        <v>1</v>
      </c>
      <c r="G6162" s="7">
        <f>SUMIFS(LOLP!$F$4:$F$8763,$C$4:$C$8763,$C6162,$B$4:$B$8763,$B6162,$D$4:$D$8763,$D6162)</f>
        <v>7</v>
      </c>
      <c r="H6162" s="7">
        <f>COUNTIFS(Calendar!$E$3:$E$367,LOLP!C6162,Calendar!$D$3:$D$367,LOLP!B6162)</f>
        <v>19</v>
      </c>
      <c r="I6162" s="7">
        <f ca="1">IF($F6162=1,OFFSET(start_norps,LOLP!$D6162+(1-$C6162)*24,LOLP!$B6162)*H6162/G6162,0)</f>
        <v>2.4739248120333452</v>
      </c>
      <c r="J6162" s="7">
        <f ca="1">IF($F6162=1,OFFSET(start_33,LOLP!$D6162+(1-$C6162)*24,LOLP!$B6162)*H6162/G6162,0)</f>
        <v>0.12561233280947634</v>
      </c>
      <c r="K6162" s="7">
        <f ca="1">IF($F6162,OFFSET(start_40,LOLP!$D6162+(1-$C6162)*24,LOLP!$B6162),0)</f>
        <v>0</v>
      </c>
      <c r="L6162" s="7">
        <f ca="1">IF($F6162,OFFSET(start_50,LOLP!$D6162+(1-$C6162)*24,LOLP!$B6162),0)</f>
        <v>0</v>
      </c>
      <c r="M6162" s="25">
        <f t="shared" ca="1" si="674"/>
        <v>1.4897641549163525E-3</v>
      </c>
      <c r="N6162" s="25">
        <f t="shared" ca="1" si="675"/>
        <v>6.7041597024199932E-5</v>
      </c>
      <c r="O6162" s="15" t="e">
        <f t="shared" ca="1" si="676"/>
        <v>#DIV/0!</v>
      </c>
      <c r="P6162" s="15" t="e">
        <f t="shared" ca="1" si="677"/>
        <v>#DIV/0!</v>
      </c>
    </row>
    <row r="6163" spans="1:16" x14ac:dyDescent="0.25">
      <c r="A6163" s="1">
        <f t="shared" si="671"/>
        <v>43357</v>
      </c>
      <c r="B6163" s="7">
        <f t="shared" si="673"/>
        <v>9</v>
      </c>
      <c r="C6163" s="4">
        <f>INDEX(Calendar!$E$3:$E$367,MATCH(LOLP!$A6163,Calendar!$B$3:$B$367,0))</f>
        <v>1</v>
      </c>
      <c r="D6163" s="2">
        <f t="shared" si="672"/>
        <v>16</v>
      </c>
      <c r="E6163" s="36">
        <v>34838</v>
      </c>
      <c r="F6163" s="7">
        <f>IFERROR(IF(INDEX('Temperature Data'!$AA$15:$AA$348,MATCH(LOLP!A6163,'Temperature Data'!$B$15:$B$348,0))&gt;IF(B6163=9,$G$2,LOLP!$F$2),1,0),0)</f>
        <v>1</v>
      </c>
      <c r="G6163" s="7">
        <f>SUMIFS(LOLP!$F$4:$F$8763,$C$4:$C$8763,$C6163,$B$4:$B$8763,$B6163,$D$4:$D$8763,$D6163)</f>
        <v>7</v>
      </c>
      <c r="H6163" s="7">
        <f>COUNTIFS(Calendar!$E$3:$E$367,LOLP!C6163,Calendar!$D$3:$D$367,LOLP!B6163)</f>
        <v>19</v>
      </c>
      <c r="I6163" s="7">
        <f ca="1">IF($F6163=1,OFFSET(start_norps,LOLP!$D6163+(1-$C6163)*24,LOLP!$B6163)*H6163/G6163,0)</f>
        <v>7.1966261303685837</v>
      </c>
      <c r="J6163" s="7">
        <f ca="1">IF($F6163=1,OFFSET(start_33,LOLP!$D6163+(1-$C6163)*24,LOLP!$B6163)*H6163/G6163,0)</f>
        <v>0.77389901013939266</v>
      </c>
      <c r="K6163" s="7">
        <f ca="1">IF($F6163,OFFSET(start_40,LOLP!$D6163+(1-$C6163)*24,LOLP!$B6163),0)</f>
        <v>0</v>
      </c>
      <c r="L6163" s="7">
        <f ca="1">IF($F6163,OFFSET(start_50,LOLP!$D6163+(1-$C6163)*24,LOLP!$B6163),0)</f>
        <v>0</v>
      </c>
      <c r="M6163" s="25">
        <f t="shared" ca="1" si="674"/>
        <v>4.3337111917098091E-3</v>
      </c>
      <c r="N6163" s="25">
        <f t="shared" ca="1" si="675"/>
        <v>4.130440412557821E-4</v>
      </c>
      <c r="O6163" s="15" t="e">
        <f t="shared" ca="1" si="676"/>
        <v>#DIV/0!</v>
      </c>
      <c r="P6163" s="15" t="e">
        <f t="shared" ca="1" si="677"/>
        <v>#DIV/0!</v>
      </c>
    </row>
    <row r="6164" spans="1:16" x14ac:dyDescent="0.25">
      <c r="A6164" s="1">
        <f t="shared" si="671"/>
        <v>43357</v>
      </c>
      <c r="B6164" s="7">
        <f t="shared" si="673"/>
        <v>9</v>
      </c>
      <c r="C6164" s="4">
        <f>INDEX(Calendar!$E$3:$E$367,MATCH(LOLP!$A6164,Calendar!$B$3:$B$367,0))</f>
        <v>1</v>
      </c>
      <c r="D6164" s="2">
        <f t="shared" si="672"/>
        <v>17</v>
      </c>
      <c r="E6164" s="36">
        <v>35073</v>
      </c>
      <c r="F6164" s="7">
        <f>IFERROR(IF(INDEX('Temperature Data'!$AA$15:$AA$348,MATCH(LOLP!A6164,'Temperature Data'!$B$15:$B$348,0))&gt;IF(B6164=9,$G$2,LOLP!$F$2),1,0),0)</f>
        <v>1</v>
      </c>
      <c r="G6164" s="7">
        <f>SUMIFS(LOLP!$F$4:$F$8763,$C$4:$C$8763,$C6164,$B$4:$B$8763,$B6164,$D$4:$D$8763,$D6164)</f>
        <v>7</v>
      </c>
      <c r="H6164" s="7">
        <f>COUNTIFS(Calendar!$E$3:$E$367,LOLP!C6164,Calendar!$D$3:$D$367,LOLP!B6164)</f>
        <v>19</v>
      </c>
      <c r="I6164" s="7">
        <f ca="1">IF($F6164=1,OFFSET(start_norps,LOLP!$D6164+(1-$C6164)*24,LOLP!$B6164)*H6164/G6164,0)</f>
        <v>7.8253169850590263</v>
      </c>
      <c r="J6164" s="7">
        <f ca="1">IF($F6164=1,OFFSET(start_33,LOLP!$D6164+(1-$C6164)*24,LOLP!$B6164)*H6164/G6164,0)</f>
        <v>1.5683259802336498</v>
      </c>
      <c r="K6164" s="7">
        <f ca="1">IF($F6164,OFFSET(start_40,LOLP!$D6164+(1-$C6164)*24,LOLP!$B6164),0)</f>
        <v>0</v>
      </c>
      <c r="L6164" s="7">
        <f ca="1">IF($F6164,OFFSET(start_50,LOLP!$D6164+(1-$C6164)*24,LOLP!$B6164),0)</f>
        <v>0</v>
      </c>
      <c r="M6164" s="25">
        <f t="shared" ca="1" si="674"/>
        <v>4.7123003449798893E-3</v>
      </c>
      <c r="N6164" s="25">
        <f t="shared" ca="1" si="675"/>
        <v>8.3704422979616517E-4</v>
      </c>
      <c r="O6164" s="15" t="e">
        <f t="shared" ca="1" si="676"/>
        <v>#DIV/0!</v>
      </c>
      <c r="P6164" s="15" t="e">
        <f t="shared" ca="1" si="677"/>
        <v>#DIV/0!</v>
      </c>
    </row>
    <row r="6165" spans="1:16" x14ac:dyDescent="0.25">
      <c r="A6165" s="1">
        <f t="shared" si="671"/>
        <v>43357</v>
      </c>
      <c r="B6165" s="7">
        <f t="shared" si="673"/>
        <v>9</v>
      </c>
      <c r="C6165" s="4">
        <f>INDEX(Calendar!$E$3:$E$367,MATCH(LOLP!$A6165,Calendar!$B$3:$B$367,0))</f>
        <v>1</v>
      </c>
      <c r="D6165" s="2">
        <f t="shared" si="672"/>
        <v>18</v>
      </c>
      <c r="E6165" s="36">
        <v>34183</v>
      </c>
      <c r="F6165" s="7">
        <f>IFERROR(IF(INDEX('Temperature Data'!$AA$15:$AA$348,MATCH(LOLP!A6165,'Temperature Data'!$B$15:$B$348,0))&gt;IF(B6165=9,$G$2,LOLP!$F$2),1,0),0)</f>
        <v>1</v>
      </c>
      <c r="G6165" s="7">
        <f>SUMIFS(LOLP!$F$4:$F$8763,$C$4:$C$8763,$C6165,$B$4:$B$8763,$B6165,$D$4:$D$8763,$D6165)</f>
        <v>7</v>
      </c>
      <c r="H6165" s="7">
        <f>COUNTIFS(Calendar!$E$3:$E$367,LOLP!C6165,Calendar!$D$3:$D$367,LOLP!B6165)</f>
        <v>19</v>
      </c>
      <c r="I6165" s="7">
        <f ca="1">IF($F6165=1,OFFSET(start_norps,LOLP!$D6165+(1-$C6165)*24,LOLP!$B6165)*H6165/G6165,0)</f>
        <v>44.485619099368726</v>
      </c>
      <c r="J6165" s="7">
        <f ca="1">IF($F6165=1,OFFSET(start_33,LOLP!$D6165+(1-$C6165)*24,LOLP!$B6165)*H6165/G6165,0)</f>
        <v>58.051825466337327</v>
      </c>
      <c r="K6165" s="7">
        <f ca="1">IF($F6165,OFFSET(start_40,LOLP!$D6165+(1-$C6165)*24,LOLP!$B6165),0)</f>
        <v>0</v>
      </c>
      <c r="L6165" s="7">
        <f ca="1">IF($F6165,OFFSET(start_50,LOLP!$D6165+(1-$C6165)*24,LOLP!$B6165),0)</f>
        <v>0</v>
      </c>
      <c r="M6165" s="25">
        <f t="shared" ca="1" si="674"/>
        <v>2.6788639824923074E-2</v>
      </c>
      <c r="N6165" s="25">
        <f t="shared" ca="1" si="675"/>
        <v>3.098331988895095E-2</v>
      </c>
      <c r="O6165" s="15" t="e">
        <f t="shared" ca="1" si="676"/>
        <v>#DIV/0!</v>
      </c>
      <c r="P6165" s="15" t="e">
        <f t="shared" ca="1" si="677"/>
        <v>#DIV/0!</v>
      </c>
    </row>
    <row r="6166" spans="1:16" x14ac:dyDescent="0.25">
      <c r="A6166" s="1">
        <f t="shared" si="671"/>
        <v>43357</v>
      </c>
      <c r="B6166" s="7">
        <f t="shared" si="673"/>
        <v>9</v>
      </c>
      <c r="C6166" s="4">
        <f>INDEX(Calendar!$E$3:$E$367,MATCH(LOLP!$A6166,Calendar!$B$3:$B$367,0))</f>
        <v>1</v>
      </c>
      <c r="D6166" s="2">
        <f t="shared" si="672"/>
        <v>19</v>
      </c>
      <c r="E6166" s="36">
        <v>33804</v>
      </c>
      <c r="F6166" s="7">
        <f>IFERROR(IF(INDEX('Temperature Data'!$AA$15:$AA$348,MATCH(LOLP!A6166,'Temperature Data'!$B$15:$B$348,0))&gt;IF(B6166=9,$G$2,LOLP!$F$2),1,0),0)</f>
        <v>1</v>
      </c>
      <c r="G6166" s="7">
        <f>SUMIFS(LOLP!$F$4:$F$8763,$C$4:$C$8763,$C6166,$B$4:$B$8763,$B6166,$D$4:$D$8763,$D6166)</f>
        <v>7</v>
      </c>
      <c r="H6166" s="7">
        <f>COUNTIFS(Calendar!$E$3:$E$367,LOLP!C6166,Calendar!$D$3:$D$367,LOLP!B6166)</f>
        <v>19</v>
      </c>
      <c r="I6166" s="7">
        <f ca="1">IF($F6166=1,OFFSET(start_norps,LOLP!$D6166+(1-$C6166)*24,LOLP!$B6166)*H6166/G6166,0)</f>
        <v>26.81783039544462</v>
      </c>
      <c r="J6166" s="7">
        <f ca="1">IF($F6166=1,OFFSET(start_33,LOLP!$D6166+(1-$C6166)*24,LOLP!$B6166)*H6166/G6166,0)</f>
        <v>48.42353624521602</v>
      </c>
      <c r="K6166" s="7">
        <f ca="1">IF($F6166,OFFSET(start_40,LOLP!$D6166+(1-$C6166)*24,LOLP!$B6166),0)</f>
        <v>0</v>
      </c>
      <c r="L6166" s="7">
        <f ca="1">IF($F6166,OFFSET(start_50,LOLP!$D6166+(1-$C6166)*24,LOLP!$B6166),0)</f>
        <v>0</v>
      </c>
      <c r="M6166" s="25">
        <f t="shared" ca="1" si="674"/>
        <v>1.6149335760500521E-2</v>
      </c>
      <c r="N6166" s="25">
        <f t="shared" ca="1" si="675"/>
        <v>2.5844526017700074E-2</v>
      </c>
      <c r="O6166" s="15" t="e">
        <f t="shared" ca="1" si="676"/>
        <v>#DIV/0!</v>
      </c>
      <c r="P6166" s="15" t="e">
        <f t="shared" ca="1" si="677"/>
        <v>#DIV/0!</v>
      </c>
    </row>
    <row r="6167" spans="1:16" x14ac:dyDescent="0.25">
      <c r="A6167" s="1">
        <f t="shared" si="671"/>
        <v>43357</v>
      </c>
      <c r="B6167" s="7">
        <f t="shared" si="673"/>
        <v>9</v>
      </c>
      <c r="C6167" s="4">
        <f>INDEX(Calendar!$E$3:$E$367,MATCH(LOLP!$A6167,Calendar!$B$3:$B$367,0))</f>
        <v>1</v>
      </c>
      <c r="D6167" s="2">
        <f t="shared" si="672"/>
        <v>20</v>
      </c>
      <c r="E6167" s="36">
        <v>32671</v>
      </c>
      <c r="F6167" s="7">
        <f>IFERROR(IF(INDEX('Temperature Data'!$AA$15:$AA$348,MATCH(LOLP!A6167,'Temperature Data'!$B$15:$B$348,0))&gt;IF(B6167=9,$G$2,LOLP!$F$2),1,0),0)</f>
        <v>1</v>
      </c>
      <c r="G6167" s="7">
        <f>SUMIFS(LOLP!$F$4:$F$8763,$C$4:$C$8763,$C6167,$B$4:$B$8763,$B6167,$D$4:$D$8763,$D6167)</f>
        <v>7</v>
      </c>
      <c r="H6167" s="7">
        <f>COUNTIFS(Calendar!$E$3:$E$367,LOLP!C6167,Calendar!$D$3:$D$367,LOLP!B6167)</f>
        <v>19</v>
      </c>
      <c r="I6167" s="7">
        <f ca="1">IF($F6167=1,OFFSET(start_norps,LOLP!$D6167+(1-$C6167)*24,LOLP!$B6167)*H6167/G6167,0)</f>
        <v>5.0582948313231508</v>
      </c>
      <c r="J6167" s="7">
        <f ca="1">IF($F6167=1,OFFSET(start_33,LOLP!$D6167+(1-$C6167)*24,LOLP!$B6167)*H6167/G6167,0)</f>
        <v>10.41941642479053</v>
      </c>
      <c r="K6167" s="7">
        <f ca="1">IF($F6167,OFFSET(start_40,LOLP!$D6167+(1-$C6167)*24,LOLP!$B6167),0)</f>
        <v>0</v>
      </c>
      <c r="L6167" s="7">
        <f ca="1">IF($F6167,OFFSET(start_50,LOLP!$D6167+(1-$C6167)*24,LOLP!$B6167),0)</f>
        <v>0</v>
      </c>
      <c r="M6167" s="25">
        <f t="shared" ca="1" si="674"/>
        <v>3.0460369240204368E-3</v>
      </c>
      <c r="N6167" s="25">
        <f t="shared" ca="1" si="675"/>
        <v>5.5610329141617407E-3</v>
      </c>
      <c r="O6167" s="15" t="e">
        <f t="shared" ca="1" si="676"/>
        <v>#DIV/0!</v>
      </c>
      <c r="P6167" s="15" t="e">
        <f t="shared" ca="1" si="677"/>
        <v>#DIV/0!</v>
      </c>
    </row>
    <row r="6168" spans="1:16" x14ac:dyDescent="0.25">
      <c r="A6168" s="1">
        <f t="shared" si="671"/>
        <v>43357</v>
      </c>
      <c r="B6168" s="7">
        <f t="shared" si="673"/>
        <v>9</v>
      </c>
      <c r="C6168" s="4">
        <f>INDEX(Calendar!$E$3:$E$367,MATCH(LOLP!$A6168,Calendar!$B$3:$B$367,0))</f>
        <v>1</v>
      </c>
      <c r="D6168" s="2">
        <f t="shared" si="672"/>
        <v>21</v>
      </c>
      <c r="E6168" s="36">
        <v>30818</v>
      </c>
      <c r="F6168" s="7">
        <f>IFERROR(IF(INDEX('Temperature Data'!$AA$15:$AA$348,MATCH(LOLP!A6168,'Temperature Data'!$B$15:$B$348,0))&gt;IF(B6168=9,$G$2,LOLP!$F$2),1,0),0)</f>
        <v>1</v>
      </c>
      <c r="G6168" s="7">
        <f>SUMIFS(LOLP!$F$4:$F$8763,$C$4:$C$8763,$C6168,$B$4:$B$8763,$B6168,$D$4:$D$8763,$D6168)</f>
        <v>7</v>
      </c>
      <c r="H6168" s="7">
        <f>COUNTIFS(Calendar!$E$3:$E$367,LOLP!C6168,Calendar!$D$3:$D$367,LOLP!B6168)</f>
        <v>19</v>
      </c>
      <c r="I6168" s="7">
        <f ca="1">IF($F6168=1,OFFSET(start_norps,LOLP!$D6168+(1-$C6168)*24,LOLP!$B6168)*H6168/G6168,0)</f>
        <v>2.0959966182358104E-2</v>
      </c>
      <c r="J6168" s="7">
        <f ca="1">IF($F6168=1,OFFSET(start_33,LOLP!$D6168+(1-$C6168)*24,LOLP!$B6168)*H6168/G6168,0)</f>
        <v>7.8670401851556868E-2</v>
      </c>
      <c r="K6168" s="7">
        <f ca="1">IF($F6168,OFFSET(start_40,LOLP!$D6168+(1-$C6168)*24,LOLP!$B6168),0)</f>
        <v>0</v>
      </c>
      <c r="L6168" s="7">
        <f ca="1">IF($F6168,OFFSET(start_50,LOLP!$D6168+(1-$C6168)*24,LOLP!$B6168),0)</f>
        <v>0</v>
      </c>
      <c r="M6168" s="25">
        <f t="shared" ca="1" si="674"/>
        <v>1.2621808938919027E-5</v>
      </c>
      <c r="N6168" s="25">
        <f t="shared" ca="1" si="675"/>
        <v>4.1987830818042547E-5</v>
      </c>
      <c r="O6168" s="15" t="e">
        <f t="shared" ca="1" si="676"/>
        <v>#DIV/0!</v>
      </c>
      <c r="P6168" s="15" t="e">
        <f t="shared" ca="1" si="677"/>
        <v>#DIV/0!</v>
      </c>
    </row>
    <row r="6169" spans="1:16" x14ac:dyDescent="0.25">
      <c r="A6169" s="1">
        <f t="shared" si="671"/>
        <v>43357</v>
      </c>
      <c r="B6169" s="7">
        <f t="shared" si="673"/>
        <v>9</v>
      </c>
      <c r="C6169" s="4">
        <f>INDEX(Calendar!$E$3:$E$367,MATCH(LOLP!$A6169,Calendar!$B$3:$B$367,0))</f>
        <v>1</v>
      </c>
      <c r="D6169" s="2">
        <f t="shared" si="672"/>
        <v>22</v>
      </c>
      <c r="E6169" s="36">
        <v>28596</v>
      </c>
      <c r="F6169" s="7">
        <f>IFERROR(IF(INDEX('Temperature Data'!$AA$15:$AA$348,MATCH(LOLP!A6169,'Temperature Data'!$B$15:$B$348,0))&gt;IF(B6169=9,$G$2,LOLP!$F$2),1,0),0)</f>
        <v>1</v>
      </c>
      <c r="G6169" s="7">
        <f>SUMIFS(LOLP!$F$4:$F$8763,$C$4:$C$8763,$C6169,$B$4:$B$8763,$B6169,$D$4:$D$8763,$D6169)</f>
        <v>7</v>
      </c>
      <c r="H6169" s="7">
        <f>COUNTIFS(Calendar!$E$3:$E$367,LOLP!C6169,Calendar!$D$3:$D$367,LOLP!B6169)</f>
        <v>19</v>
      </c>
      <c r="I6169" s="7">
        <f ca="1">IF($F6169=1,OFFSET(start_norps,LOLP!$D6169+(1-$C6169)*24,LOLP!$B6169)*H6169/G6169,0)</f>
        <v>8.3246989036946117E-7</v>
      </c>
      <c r="J6169" s="7">
        <f ca="1">IF($F6169=1,OFFSET(start_33,LOLP!$D6169+(1-$C6169)*24,LOLP!$B6169)*H6169/G6169,0)</f>
        <v>8.4186908448492037E-6</v>
      </c>
      <c r="K6169" s="7">
        <f ca="1">IF($F6169,OFFSET(start_40,LOLP!$D6169+(1-$C6169)*24,LOLP!$B6169),0)</f>
        <v>0</v>
      </c>
      <c r="L6169" s="7">
        <f ca="1">IF($F6169,OFFSET(start_50,LOLP!$D6169+(1-$C6169)*24,LOLP!$B6169),0)</f>
        <v>0</v>
      </c>
      <c r="M6169" s="25">
        <f t="shared" ca="1" si="674"/>
        <v>5.013021401003083E-10</v>
      </c>
      <c r="N6169" s="25">
        <f t="shared" ca="1" si="675"/>
        <v>4.4932091178321179E-9</v>
      </c>
      <c r="O6169" s="15" t="e">
        <f t="shared" ca="1" si="676"/>
        <v>#DIV/0!</v>
      </c>
      <c r="P6169" s="15" t="e">
        <f t="shared" ca="1" si="677"/>
        <v>#DIV/0!</v>
      </c>
    </row>
    <row r="6170" spans="1:16" x14ac:dyDescent="0.25">
      <c r="A6170" s="1">
        <f t="shared" si="671"/>
        <v>43357</v>
      </c>
      <c r="B6170" s="7">
        <f t="shared" si="673"/>
        <v>9</v>
      </c>
      <c r="C6170" s="4">
        <f>INDEX(Calendar!$E$3:$E$367,MATCH(LOLP!$A6170,Calendar!$B$3:$B$367,0))</f>
        <v>1</v>
      </c>
      <c r="D6170" s="2">
        <f t="shared" si="672"/>
        <v>23</v>
      </c>
      <c r="E6170" s="36">
        <v>26355</v>
      </c>
      <c r="F6170" s="7">
        <f>IFERROR(IF(INDEX('Temperature Data'!$AA$15:$AA$348,MATCH(LOLP!A6170,'Temperature Data'!$B$15:$B$348,0))&gt;IF(B6170=9,$G$2,LOLP!$F$2),1,0),0)</f>
        <v>1</v>
      </c>
      <c r="G6170" s="7">
        <f>SUMIFS(LOLP!$F$4:$F$8763,$C$4:$C$8763,$C6170,$B$4:$B$8763,$B6170,$D$4:$D$8763,$D6170)</f>
        <v>7</v>
      </c>
      <c r="H6170" s="7">
        <f>COUNTIFS(Calendar!$E$3:$E$367,LOLP!C6170,Calendar!$D$3:$D$367,LOLP!B6170)</f>
        <v>19</v>
      </c>
      <c r="I6170" s="7">
        <f ca="1">IF($F6170=1,OFFSET(start_norps,LOLP!$D6170+(1-$C6170)*24,LOLP!$B6170)*H6170/G6170,0)</f>
        <v>0</v>
      </c>
      <c r="J6170" s="7">
        <f ca="1">IF($F6170=1,OFFSET(start_33,LOLP!$D6170+(1-$C6170)*24,LOLP!$B6170)*H6170/G6170,0)</f>
        <v>0</v>
      </c>
      <c r="K6170" s="7">
        <f ca="1">IF($F6170,OFFSET(start_40,LOLP!$D6170+(1-$C6170)*24,LOLP!$B6170),0)</f>
        <v>0</v>
      </c>
      <c r="L6170" s="7">
        <f ca="1">IF($F6170,OFFSET(start_50,LOLP!$D6170+(1-$C6170)*24,LOLP!$B6170),0)</f>
        <v>0</v>
      </c>
      <c r="M6170" s="25">
        <f t="shared" ca="1" si="674"/>
        <v>0</v>
      </c>
      <c r="N6170" s="25">
        <f t="shared" ca="1" si="675"/>
        <v>0</v>
      </c>
      <c r="O6170" s="15" t="e">
        <f t="shared" ca="1" si="676"/>
        <v>#DIV/0!</v>
      </c>
      <c r="P6170" s="15" t="e">
        <f t="shared" ca="1" si="677"/>
        <v>#DIV/0!</v>
      </c>
    </row>
    <row r="6171" spans="1:16" x14ac:dyDescent="0.25">
      <c r="A6171" s="1">
        <f t="shared" si="671"/>
        <v>43357</v>
      </c>
      <c r="B6171" s="7">
        <f t="shared" si="673"/>
        <v>9</v>
      </c>
      <c r="C6171" s="4">
        <f>INDEX(Calendar!$E$3:$E$367,MATCH(LOLP!$A6171,Calendar!$B$3:$B$367,0))</f>
        <v>1</v>
      </c>
      <c r="D6171" s="2">
        <f t="shared" si="672"/>
        <v>24</v>
      </c>
      <c r="E6171" s="36">
        <v>24722</v>
      </c>
      <c r="F6171" s="7">
        <f>IFERROR(IF(INDEX('Temperature Data'!$AA$15:$AA$348,MATCH(LOLP!A6171,'Temperature Data'!$B$15:$B$348,0))&gt;IF(B6171=9,$G$2,LOLP!$F$2),1,0),0)</f>
        <v>1</v>
      </c>
      <c r="G6171" s="7">
        <f>SUMIFS(LOLP!$F$4:$F$8763,$C$4:$C$8763,$C6171,$B$4:$B$8763,$B6171,$D$4:$D$8763,$D6171)</f>
        <v>7</v>
      </c>
      <c r="H6171" s="7">
        <f>COUNTIFS(Calendar!$E$3:$E$367,LOLP!C6171,Calendar!$D$3:$D$367,LOLP!B6171)</f>
        <v>19</v>
      </c>
      <c r="I6171" s="7">
        <f ca="1">IF($F6171=1,OFFSET(start_norps,LOLP!$D6171+(1-$C6171)*24,LOLP!$B6171)*H6171/G6171,0)</f>
        <v>0</v>
      </c>
      <c r="J6171" s="7">
        <f ca="1">IF($F6171=1,OFFSET(start_33,LOLP!$D6171+(1-$C6171)*24,LOLP!$B6171)*H6171/G6171,0)</f>
        <v>0</v>
      </c>
      <c r="K6171" s="7">
        <f ca="1">IF($F6171,OFFSET(start_40,LOLP!$D6171+(1-$C6171)*24,LOLP!$B6171),0)</f>
        <v>0</v>
      </c>
      <c r="L6171" s="7">
        <f ca="1">IF($F6171,OFFSET(start_50,LOLP!$D6171+(1-$C6171)*24,LOLP!$B6171),0)</f>
        <v>0</v>
      </c>
      <c r="M6171" s="25">
        <f t="shared" ca="1" si="674"/>
        <v>0</v>
      </c>
      <c r="N6171" s="25">
        <f t="shared" ca="1" si="675"/>
        <v>0</v>
      </c>
      <c r="O6171" s="15" t="e">
        <f t="shared" ca="1" si="676"/>
        <v>#DIV/0!</v>
      </c>
      <c r="P6171" s="15" t="e">
        <f t="shared" ca="1" si="677"/>
        <v>#DIV/0!</v>
      </c>
    </row>
    <row r="6172" spans="1:16" x14ac:dyDescent="0.25">
      <c r="A6172" s="1">
        <f t="shared" si="671"/>
        <v>43358</v>
      </c>
      <c r="B6172" s="7">
        <f t="shared" si="673"/>
        <v>9</v>
      </c>
      <c r="C6172" s="4">
        <f>INDEX(Calendar!$E$3:$E$367,MATCH(LOLP!$A6172,Calendar!$B$3:$B$367,0))</f>
        <v>0</v>
      </c>
      <c r="D6172" s="2">
        <f t="shared" si="672"/>
        <v>1</v>
      </c>
      <c r="E6172" s="36">
        <v>23571</v>
      </c>
      <c r="F6172" s="7">
        <f>IFERROR(IF(INDEX('Temperature Data'!$AA$15:$AA$348,MATCH(LOLP!A6172,'Temperature Data'!$B$15:$B$348,0))&gt;IF(B6172=9,$G$2,LOLP!$F$2),1,0),0)</f>
        <v>0</v>
      </c>
      <c r="G6172" s="7">
        <f>SUMIFS(LOLP!$F$4:$F$8763,$C$4:$C$8763,$C6172,$B$4:$B$8763,$B6172,$D$4:$D$8763,$D6172)</f>
        <v>4</v>
      </c>
      <c r="H6172" s="7">
        <f>COUNTIFS(Calendar!$E$3:$E$367,LOLP!C6172,Calendar!$D$3:$D$367,LOLP!B6172)</f>
        <v>11</v>
      </c>
      <c r="I6172" s="7">
        <f ca="1">IF($F6172=1,OFFSET(start_norps,LOLP!$D6172+(1-$C6172)*24,LOLP!$B6172)*H6172/G6172,0)</f>
        <v>0</v>
      </c>
      <c r="J6172" s="7">
        <f ca="1">IF($F6172=1,OFFSET(start_33,LOLP!$D6172+(1-$C6172)*24,LOLP!$B6172)*H6172/G6172,0)</f>
        <v>0</v>
      </c>
      <c r="K6172" s="7">
        <f ca="1">IF($F6172,OFFSET(start_40,LOLP!$D6172+(1-$C6172)*24,LOLP!$B6172),0)</f>
        <v>0</v>
      </c>
      <c r="L6172" s="7">
        <f ca="1">IF($F6172,OFFSET(start_50,LOLP!$D6172+(1-$C6172)*24,LOLP!$B6172),0)</f>
        <v>0</v>
      </c>
      <c r="M6172" s="25">
        <f t="shared" ca="1" si="674"/>
        <v>0</v>
      </c>
      <c r="N6172" s="25">
        <f t="shared" ca="1" si="675"/>
        <v>0</v>
      </c>
      <c r="O6172" s="15" t="e">
        <f t="shared" ca="1" si="676"/>
        <v>#DIV/0!</v>
      </c>
      <c r="P6172" s="15" t="e">
        <f t="shared" ca="1" si="677"/>
        <v>#DIV/0!</v>
      </c>
    </row>
    <row r="6173" spans="1:16" x14ac:dyDescent="0.25">
      <c r="A6173" s="1">
        <f t="shared" ref="A6173:A6236" si="678">A6149+1</f>
        <v>43358</v>
      </c>
      <c r="B6173" s="7">
        <f t="shared" si="673"/>
        <v>9</v>
      </c>
      <c r="C6173" s="4">
        <f>INDEX(Calendar!$E$3:$E$367,MATCH(LOLP!$A6173,Calendar!$B$3:$B$367,0))</f>
        <v>0</v>
      </c>
      <c r="D6173" s="2">
        <f t="shared" ref="D6173:D6236" si="679">D6149</f>
        <v>2</v>
      </c>
      <c r="E6173" s="36">
        <v>22599</v>
      </c>
      <c r="F6173" s="7">
        <f>IFERROR(IF(INDEX('Temperature Data'!$AA$15:$AA$348,MATCH(LOLP!A6173,'Temperature Data'!$B$15:$B$348,0))&gt;IF(B6173=9,$G$2,LOLP!$F$2),1,0),0)</f>
        <v>0</v>
      </c>
      <c r="G6173" s="7">
        <f>SUMIFS(LOLP!$F$4:$F$8763,$C$4:$C$8763,$C6173,$B$4:$B$8763,$B6173,$D$4:$D$8763,$D6173)</f>
        <v>4</v>
      </c>
      <c r="H6173" s="7">
        <f>COUNTIFS(Calendar!$E$3:$E$367,LOLP!C6173,Calendar!$D$3:$D$367,LOLP!B6173)</f>
        <v>11</v>
      </c>
      <c r="I6173" s="7">
        <f ca="1">IF($F6173=1,OFFSET(start_norps,LOLP!$D6173+(1-$C6173)*24,LOLP!$B6173)*H6173/G6173,0)</f>
        <v>0</v>
      </c>
      <c r="J6173" s="7">
        <f ca="1">IF($F6173=1,OFFSET(start_33,LOLP!$D6173+(1-$C6173)*24,LOLP!$B6173)*H6173/G6173,0)</f>
        <v>0</v>
      </c>
      <c r="K6173" s="7">
        <f ca="1">IF($F6173,OFFSET(start_40,LOLP!$D6173+(1-$C6173)*24,LOLP!$B6173),0)</f>
        <v>0</v>
      </c>
      <c r="L6173" s="7">
        <f ca="1">IF($F6173,OFFSET(start_50,LOLP!$D6173+(1-$C6173)*24,LOLP!$B6173),0)</f>
        <v>0</v>
      </c>
      <c r="M6173" s="25">
        <f t="shared" ca="1" si="674"/>
        <v>0</v>
      </c>
      <c r="N6173" s="25">
        <f t="shared" ca="1" si="675"/>
        <v>0</v>
      </c>
      <c r="O6173" s="15" t="e">
        <f t="shared" ca="1" si="676"/>
        <v>#DIV/0!</v>
      </c>
      <c r="P6173" s="15" t="e">
        <f t="shared" ca="1" si="677"/>
        <v>#DIV/0!</v>
      </c>
    </row>
    <row r="6174" spans="1:16" x14ac:dyDescent="0.25">
      <c r="A6174" s="1">
        <f t="shared" si="678"/>
        <v>43358</v>
      </c>
      <c r="B6174" s="7">
        <f t="shared" si="673"/>
        <v>9</v>
      </c>
      <c r="C6174" s="4">
        <f>INDEX(Calendar!$E$3:$E$367,MATCH(LOLP!$A6174,Calendar!$B$3:$B$367,0))</f>
        <v>0</v>
      </c>
      <c r="D6174" s="2">
        <f t="shared" si="679"/>
        <v>3</v>
      </c>
      <c r="E6174" s="36">
        <v>22154</v>
      </c>
      <c r="F6174" s="7">
        <f>IFERROR(IF(INDEX('Temperature Data'!$AA$15:$AA$348,MATCH(LOLP!A6174,'Temperature Data'!$B$15:$B$348,0))&gt;IF(B6174=9,$G$2,LOLP!$F$2),1,0),0)</f>
        <v>0</v>
      </c>
      <c r="G6174" s="7">
        <f>SUMIFS(LOLP!$F$4:$F$8763,$C$4:$C$8763,$C6174,$B$4:$B$8763,$B6174,$D$4:$D$8763,$D6174)</f>
        <v>4</v>
      </c>
      <c r="H6174" s="7">
        <f>COUNTIFS(Calendar!$E$3:$E$367,LOLP!C6174,Calendar!$D$3:$D$367,LOLP!B6174)</f>
        <v>11</v>
      </c>
      <c r="I6174" s="7">
        <f ca="1">IF($F6174=1,OFFSET(start_norps,LOLP!$D6174+(1-$C6174)*24,LOLP!$B6174)*H6174/G6174,0)</f>
        <v>0</v>
      </c>
      <c r="J6174" s="7">
        <f ca="1">IF($F6174=1,OFFSET(start_33,LOLP!$D6174+(1-$C6174)*24,LOLP!$B6174)*H6174/G6174,0)</f>
        <v>0</v>
      </c>
      <c r="K6174" s="7">
        <f ca="1">IF($F6174,OFFSET(start_40,LOLP!$D6174+(1-$C6174)*24,LOLP!$B6174),0)</f>
        <v>0</v>
      </c>
      <c r="L6174" s="7">
        <f ca="1">IF($F6174,OFFSET(start_50,LOLP!$D6174+(1-$C6174)*24,LOLP!$B6174),0)</f>
        <v>0</v>
      </c>
      <c r="M6174" s="25">
        <f t="shared" ca="1" si="674"/>
        <v>0</v>
      </c>
      <c r="N6174" s="25">
        <f t="shared" ca="1" si="675"/>
        <v>0</v>
      </c>
      <c r="O6174" s="15" t="e">
        <f t="shared" ca="1" si="676"/>
        <v>#DIV/0!</v>
      </c>
      <c r="P6174" s="15" t="e">
        <f t="shared" ca="1" si="677"/>
        <v>#DIV/0!</v>
      </c>
    </row>
    <row r="6175" spans="1:16" x14ac:dyDescent="0.25">
      <c r="A6175" s="1">
        <f t="shared" si="678"/>
        <v>43358</v>
      </c>
      <c r="B6175" s="7">
        <f t="shared" si="673"/>
        <v>9</v>
      </c>
      <c r="C6175" s="4">
        <f>INDEX(Calendar!$E$3:$E$367,MATCH(LOLP!$A6175,Calendar!$B$3:$B$367,0))</f>
        <v>0</v>
      </c>
      <c r="D6175" s="2">
        <f t="shared" si="679"/>
        <v>4</v>
      </c>
      <c r="E6175" s="36">
        <v>22019</v>
      </c>
      <c r="F6175" s="7">
        <f>IFERROR(IF(INDEX('Temperature Data'!$AA$15:$AA$348,MATCH(LOLP!A6175,'Temperature Data'!$B$15:$B$348,0))&gt;IF(B6175=9,$G$2,LOLP!$F$2),1,0),0)</f>
        <v>0</v>
      </c>
      <c r="G6175" s="7">
        <f>SUMIFS(LOLP!$F$4:$F$8763,$C$4:$C$8763,$C6175,$B$4:$B$8763,$B6175,$D$4:$D$8763,$D6175)</f>
        <v>4</v>
      </c>
      <c r="H6175" s="7">
        <f>COUNTIFS(Calendar!$E$3:$E$367,LOLP!C6175,Calendar!$D$3:$D$367,LOLP!B6175)</f>
        <v>11</v>
      </c>
      <c r="I6175" s="7">
        <f ca="1">IF($F6175=1,OFFSET(start_norps,LOLP!$D6175+(1-$C6175)*24,LOLP!$B6175)*H6175/G6175,0)</f>
        <v>0</v>
      </c>
      <c r="J6175" s="7">
        <f ca="1">IF($F6175=1,OFFSET(start_33,LOLP!$D6175+(1-$C6175)*24,LOLP!$B6175)*H6175/G6175,0)</f>
        <v>0</v>
      </c>
      <c r="K6175" s="7">
        <f ca="1">IF($F6175,OFFSET(start_40,LOLP!$D6175+(1-$C6175)*24,LOLP!$B6175),0)</f>
        <v>0</v>
      </c>
      <c r="L6175" s="7">
        <f ca="1">IF($F6175,OFFSET(start_50,LOLP!$D6175+(1-$C6175)*24,LOLP!$B6175),0)</f>
        <v>0</v>
      </c>
      <c r="M6175" s="25">
        <f t="shared" ca="1" si="674"/>
        <v>0</v>
      </c>
      <c r="N6175" s="25">
        <f t="shared" ca="1" si="675"/>
        <v>0</v>
      </c>
      <c r="O6175" s="15" t="e">
        <f t="shared" ca="1" si="676"/>
        <v>#DIV/0!</v>
      </c>
      <c r="P6175" s="15" t="e">
        <f t="shared" ca="1" si="677"/>
        <v>#DIV/0!</v>
      </c>
    </row>
    <row r="6176" spans="1:16" x14ac:dyDescent="0.25">
      <c r="A6176" s="1">
        <f t="shared" si="678"/>
        <v>43358</v>
      </c>
      <c r="B6176" s="7">
        <f t="shared" si="673"/>
        <v>9</v>
      </c>
      <c r="C6176" s="4">
        <f>INDEX(Calendar!$E$3:$E$367,MATCH(LOLP!$A6176,Calendar!$B$3:$B$367,0))</f>
        <v>0</v>
      </c>
      <c r="D6176" s="2">
        <f t="shared" si="679"/>
        <v>5</v>
      </c>
      <c r="E6176" s="36">
        <v>22447</v>
      </c>
      <c r="F6176" s="7">
        <f>IFERROR(IF(INDEX('Temperature Data'!$AA$15:$AA$348,MATCH(LOLP!A6176,'Temperature Data'!$B$15:$B$348,0))&gt;IF(B6176=9,$G$2,LOLP!$F$2),1,0),0)</f>
        <v>0</v>
      </c>
      <c r="G6176" s="7">
        <f>SUMIFS(LOLP!$F$4:$F$8763,$C$4:$C$8763,$C6176,$B$4:$B$8763,$B6176,$D$4:$D$8763,$D6176)</f>
        <v>4</v>
      </c>
      <c r="H6176" s="7">
        <f>COUNTIFS(Calendar!$E$3:$E$367,LOLP!C6176,Calendar!$D$3:$D$367,LOLP!B6176)</f>
        <v>11</v>
      </c>
      <c r="I6176" s="7">
        <f ca="1">IF($F6176=1,OFFSET(start_norps,LOLP!$D6176+(1-$C6176)*24,LOLP!$B6176)*H6176/G6176,0)</f>
        <v>0</v>
      </c>
      <c r="J6176" s="7">
        <f ca="1">IF($F6176=1,OFFSET(start_33,LOLP!$D6176+(1-$C6176)*24,LOLP!$B6176)*H6176/G6176,0)</f>
        <v>0</v>
      </c>
      <c r="K6176" s="7">
        <f ca="1">IF($F6176,OFFSET(start_40,LOLP!$D6176+(1-$C6176)*24,LOLP!$B6176),0)</f>
        <v>0</v>
      </c>
      <c r="L6176" s="7">
        <f ca="1">IF($F6176,OFFSET(start_50,LOLP!$D6176+(1-$C6176)*24,LOLP!$B6176),0)</f>
        <v>0</v>
      </c>
      <c r="M6176" s="25">
        <f t="shared" ca="1" si="674"/>
        <v>0</v>
      </c>
      <c r="N6176" s="25">
        <f t="shared" ca="1" si="675"/>
        <v>0</v>
      </c>
      <c r="O6176" s="15" t="e">
        <f t="shared" ca="1" si="676"/>
        <v>#DIV/0!</v>
      </c>
      <c r="P6176" s="15" t="e">
        <f t="shared" ca="1" si="677"/>
        <v>#DIV/0!</v>
      </c>
    </row>
    <row r="6177" spans="1:16" x14ac:dyDescent="0.25">
      <c r="A6177" s="1">
        <f t="shared" si="678"/>
        <v>43358</v>
      </c>
      <c r="B6177" s="7">
        <f t="shared" si="673"/>
        <v>9</v>
      </c>
      <c r="C6177" s="4">
        <f>INDEX(Calendar!$E$3:$E$367,MATCH(LOLP!$A6177,Calendar!$B$3:$B$367,0))</f>
        <v>0</v>
      </c>
      <c r="D6177" s="2">
        <f t="shared" si="679"/>
        <v>6</v>
      </c>
      <c r="E6177" s="36">
        <v>23096</v>
      </c>
      <c r="F6177" s="7">
        <f>IFERROR(IF(INDEX('Temperature Data'!$AA$15:$AA$348,MATCH(LOLP!A6177,'Temperature Data'!$B$15:$B$348,0))&gt;IF(B6177=9,$G$2,LOLP!$F$2),1,0),0)</f>
        <v>0</v>
      </c>
      <c r="G6177" s="7">
        <f>SUMIFS(LOLP!$F$4:$F$8763,$C$4:$C$8763,$C6177,$B$4:$B$8763,$B6177,$D$4:$D$8763,$D6177)</f>
        <v>4</v>
      </c>
      <c r="H6177" s="7">
        <f>COUNTIFS(Calendar!$E$3:$E$367,LOLP!C6177,Calendar!$D$3:$D$367,LOLP!B6177)</f>
        <v>11</v>
      </c>
      <c r="I6177" s="7">
        <f ca="1">IF($F6177=1,OFFSET(start_norps,LOLP!$D6177+(1-$C6177)*24,LOLP!$B6177)*H6177/G6177,0)</f>
        <v>0</v>
      </c>
      <c r="J6177" s="7">
        <f ca="1">IF($F6177=1,OFFSET(start_33,LOLP!$D6177+(1-$C6177)*24,LOLP!$B6177)*H6177/G6177,0)</f>
        <v>0</v>
      </c>
      <c r="K6177" s="7">
        <f ca="1">IF($F6177,OFFSET(start_40,LOLP!$D6177+(1-$C6177)*24,LOLP!$B6177),0)</f>
        <v>0</v>
      </c>
      <c r="L6177" s="7">
        <f ca="1">IF($F6177,OFFSET(start_50,LOLP!$D6177+(1-$C6177)*24,LOLP!$B6177),0)</f>
        <v>0</v>
      </c>
      <c r="M6177" s="25">
        <f t="shared" ca="1" si="674"/>
        <v>0</v>
      </c>
      <c r="N6177" s="25">
        <f t="shared" ca="1" si="675"/>
        <v>0</v>
      </c>
      <c r="O6177" s="15" t="e">
        <f t="shared" ca="1" si="676"/>
        <v>#DIV/0!</v>
      </c>
      <c r="P6177" s="15" t="e">
        <f t="shared" ca="1" si="677"/>
        <v>#DIV/0!</v>
      </c>
    </row>
    <row r="6178" spans="1:16" x14ac:dyDescent="0.25">
      <c r="A6178" s="1">
        <f t="shared" si="678"/>
        <v>43358</v>
      </c>
      <c r="B6178" s="7">
        <f t="shared" si="673"/>
        <v>9</v>
      </c>
      <c r="C6178" s="4">
        <f>INDEX(Calendar!$E$3:$E$367,MATCH(LOLP!$A6178,Calendar!$B$3:$B$367,0))</f>
        <v>0</v>
      </c>
      <c r="D6178" s="2">
        <f t="shared" si="679"/>
        <v>7</v>
      </c>
      <c r="E6178" s="36">
        <v>23746</v>
      </c>
      <c r="F6178" s="7">
        <f>IFERROR(IF(INDEX('Temperature Data'!$AA$15:$AA$348,MATCH(LOLP!A6178,'Temperature Data'!$B$15:$B$348,0))&gt;IF(B6178=9,$G$2,LOLP!$F$2),1,0),0)</f>
        <v>0</v>
      </c>
      <c r="G6178" s="7">
        <f>SUMIFS(LOLP!$F$4:$F$8763,$C$4:$C$8763,$C6178,$B$4:$B$8763,$B6178,$D$4:$D$8763,$D6178)</f>
        <v>4</v>
      </c>
      <c r="H6178" s="7">
        <f>COUNTIFS(Calendar!$E$3:$E$367,LOLP!C6178,Calendar!$D$3:$D$367,LOLP!B6178)</f>
        <v>11</v>
      </c>
      <c r="I6178" s="7">
        <f ca="1">IF($F6178=1,OFFSET(start_norps,LOLP!$D6178+(1-$C6178)*24,LOLP!$B6178)*H6178/G6178,0)</f>
        <v>0</v>
      </c>
      <c r="J6178" s="7">
        <f ca="1">IF($F6178=1,OFFSET(start_33,LOLP!$D6178+(1-$C6178)*24,LOLP!$B6178)*H6178/G6178,0)</f>
        <v>0</v>
      </c>
      <c r="K6178" s="7">
        <f ca="1">IF($F6178,OFFSET(start_40,LOLP!$D6178+(1-$C6178)*24,LOLP!$B6178),0)</f>
        <v>0</v>
      </c>
      <c r="L6178" s="7">
        <f ca="1">IF($F6178,OFFSET(start_50,LOLP!$D6178+(1-$C6178)*24,LOLP!$B6178),0)</f>
        <v>0</v>
      </c>
      <c r="M6178" s="25">
        <f t="shared" ca="1" si="674"/>
        <v>0</v>
      </c>
      <c r="N6178" s="25">
        <f t="shared" ca="1" si="675"/>
        <v>0</v>
      </c>
      <c r="O6178" s="15" t="e">
        <f t="shared" ca="1" si="676"/>
        <v>#DIV/0!</v>
      </c>
      <c r="P6178" s="15" t="e">
        <f t="shared" ca="1" si="677"/>
        <v>#DIV/0!</v>
      </c>
    </row>
    <row r="6179" spans="1:16" x14ac:dyDescent="0.25">
      <c r="A6179" s="1">
        <f t="shared" si="678"/>
        <v>43358</v>
      </c>
      <c r="B6179" s="7">
        <f t="shared" si="673"/>
        <v>9</v>
      </c>
      <c r="C6179" s="4">
        <f>INDEX(Calendar!$E$3:$E$367,MATCH(LOLP!$A6179,Calendar!$B$3:$B$367,0))</f>
        <v>0</v>
      </c>
      <c r="D6179" s="2">
        <f t="shared" si="679"/>
        <v>8</v>
      </c>
      <c r="E6179" s="36">
        <v>24722</v>
      </c>
      <c r="F6179" s="7">
        <f>IFERROR(IF(INDEX('Temperature Data'!$AA$15:$AA$348,MATCH(LOLP!A6179,'Temperature Data'!$B$15:$B$348,0))&gt;IF(B6179=9,$G$2,LOLP!$F$2),1,0),0)</f>
        <v>0</v>
      </c>
      <c r="G6179" s="7">
        <f>SUMIFS(LOLP!$F$4:$F$8763,$C$4:$C$8763,$C6179,$B$4:$B$8763,$B6179,$D$4:$D$8763,$D6179)</f>
        <v>4</v>
      </c>
      <c r="H6179" s="7">
        <f>COUNTIFS(Calendar!$E$3:$E$367,LOLP!C6179,Calendar!$D$3:$D$367,LOLP!B6179)</f>
        <v>11</v>
      </c>
      <c r="I6179" s="7">
        <f ca="1">IF($F6179=1,OFFSET(start_norps,LOLP!$D6179+(1-$C6179)*24,LOLP!$B6179)*H6179/G6179,0)</f>
        <v>0</v>
      </c>
      <c r="J6179" s="7">
        <f ca="1">IF($F6179=1,OFFSET(start_33,LOLP!$D6179+(1-$C6179)*24,LOLP!$B6179)*H6179/G6179,0)</f>
        <v>0</v>
      </c>
      <c r="K6179" s="7">
        <f ca="1">IF($F6179,OFFSET(start_40,LOLP!$D6179+(1-$C6179)*24,LOLP!$B6179),0)</f>
        <v>0</v>
      </c>
      <c r="L6179" s="7">
        <f ca="1">IF($F6179,OFFSET(start_50,LOLP!$D6179+(1-$C6179)*24,LOLP!$B6179),0)</f>
        <v>0</v>
      </c>
      <c r="M6179" s="25">
        <f t="shared" ca="1" si="674"/>
        <v>0</v>
      </c>
      <c r="N6179" s="25">
        <f t="shared" ca="1" si="675"/>
        <v>0</v>
      </c>
      <c r="O6179" s="15" t="e">
        <f t="shared" ca="1" si="676"/>
        <v>#DIV/0!</v>
      </c>
      <c r="P6179" s="15" t="e">
        <f t="shared" ca="1" si="677"/>
        <v>#DIV/0!</v>
      </c>
    </row>
    <row r="6180" spans="1:16" x14ac:dyDescent="0.25">
      <c r="A6180" s="1">
        <f t="shared" si="678"/>
        <v>43358</v>
      </c>
      <c r="B6180" s="7">
        <f t="shared" si="673"/>
        <v>9</v>
      </c>
      <c r="C6180" s="4">
        <f>INDEX(Calendar!$E$3:$E$367,MATCH(LOLP!$A6180,Calendar!$B$3:$B$367,0))</f>
        <v>0</v>
      </c>
      <c r="D6180" s="2">
        <f t="shared" si="679"/>
        <v>9</v>
      </c>
      <c r="E6180" s="36">
        <v>25196</v>
      </c>
      <c r="F6180" s="7">
        <f>IFERROR(IF(INDEX('Temperature Data'!$AA$15:$AA$348,MATCH(LOLP!A6180,'Temperature Data'!$B$15:$B$348,0))&gt;IF(B6180=9,$G$2,LOLP!$F$2),1,0),0)</f>
        <v>0</v>
      </c>
      <c r="G6180" s="7">
        <f>SUMIFS(LOLP!$F$4:$F$8763,$C$4:$C$8763,$C6180,$B$4:$B$8763,$B6180,$D$4:$D$8763,$D6180)</f>
        <v>4</v>
      </c>
      <c r="H6180" s="7">
        <f>COUNTIFS(Calendar!$E$3:$E$367,LOLP!C6180,Calendar!$D$3:$D$367,LOLP!B6180)</f>
        <v>11</v>
      </c>
      <c r="I6180" s="7">
        <f ca="1">IF($F6180=1,OFFSET(start_norps,LOLP!$D6180+(1-$C6180)*24,LOLP!$B6180)*H6180/G6180,0)</f>
        <v>0</v>
      </c>
      <c r="J6180" s="7">
        <f ca="1">IF($F6180=1,OFFSET(start_33,LOLP!$D6180+(1-$C6180)*24,LOLP!$B6180)*H6180/G6180,0)</f>
        <v>0</v>
      </c>
      <c r="K6180" s="7">
        <f ca="1">IF($F6180,OFFSET(start_40,LOLP!$D6180+(1-$C6180)*24,LOLP!$B6180),0)</f>
        <v>0</v>
      </c>
      <c r="L6180" s="7">
        <f ca="1">IF($F6180,OFFSET(start_50,LOLP!$D6180+(1-$C6180)*24,LOLP!$B6180),0)</f>
        <v>0</v>
      </c>
      <c r="M6180" s="25">
        <f t="shared" ca="1" si="674"/>
        <v>0</v>
      </c>
      <c r="N6180" s="25">
        <f t="shared" ca="1" si="675"/>
        <v>0</v>
      </c>
      <c r="O6180" s="15" t="e">
        <f t="shared" ca="1" si="676"/>
        <v>#DIV/0!</v>
      </c>
      <c r="P6180" s="15" t="e">
        <f t="shared" ca="1" si="677"/>
        <v>#DIV/0!</v>
      </c>
    </row>
    <row r="6181" spans="1:16" x14ac:dyDescent="0.25">
      <c r="A6181" s="1">
        <f t="shared" si="678"/>
        <v>43358</v>
      </c>
      <c r="B6181" s="7">
        <f t="shared" si="673"/>
        <v>9</v>
      </c>
      <c r="C6181" s="4">
        <f>INDEX(Calendar!$E$3:$E$367,MATCH(LOLP!$A6181,Calendar!$B$3:$B$367,0))</f>
        <v>0</v>
      </c>
      <c r="D6181" s="2">
        <f t="shared" si="679"/>
        <v>10</v>
      </c>
      <c r="E6181" s="36">
        <v>25419</v>
      </c>
      <c r="F6181" s="7">
        <f>IFERROR(IF(INDEX('Temperature Data'!$AA$15:$AA$348,MATCH(LOLP!A6181,'Temperature Data'!$B$15:$B$348,0))&gt;IF(B6181=9,$G$2,LOLP!$F$2),1,0),0)</f>
        <v>0</v>
      </c>
      <c r="G6181" s="7">
        <f>SUMIFS(LOLP!$F$4:$F$8763,$C$4:$C$8763,$C6181,$B$4:$B$8763,$B6181,$D$4:$D$8763,$D6181)</f>
        <v>4</v>
      </c>
      <c r="H6181" s="7">
        <f>COUNTIFS(Calendar!$E$3:$E$367,LOLP!C6181,Calendar!$D$3:$D$367,LOLP!B6181)</f>
        <v>11</v>
      </c>
      <c r="I6181" s="7">
        <f ca="1">IF($F6181=1,OFFSET(start_norps,LOLP!$D6181+(1-$C6181)*24,LOLP!$B6181)*H6181/G6181,0)</f>
        <v>0</v>
      </c>
      <c r="J6181" s="7">
        <f ca="1">IF($F6181=1,OFFSET(start_33,LOLP!$D6181+(1-$C6181)*24,LOLP!$B6181)*H6181/G6181,0)</f>
        <v>0</v>
      </c>
      <c r="K6181" s="7">
        <f ca="1">IF($F6181,OFFSET(start_40,LOLP!$D6181+(1-$C6181)*24,LOLP!$B6181),0)</f>
        <v>0</v>
      </c>
      <c r="L6181" s="7">
        <f ca="1">IF($F6181,OFFSET(start_50,LOLP!$D6181+(1-$C6181)*24,LOLP!$B6181),0)</f>
        <v>0</v>
      </c>
      <c r="M6181" s="25">
        <f t="shared" ca="1" si="674"/>
        <v>0</v>
      </c>
      <c r="N6181" s="25">
        <f t="shared" ca="1" si="675"/>
        <v>0</v>
      </c>
      <c r="O6181" s="15" t="e">
        <f t="shared" ca="1" si="676"/>
        <v>#DIV/0!</v>
      </c>
      <c r="P6181" s="15" t="e">
        <f t="shared" ca="1" si="677"/>
        <v>#DIV/0!</v>
      </c>
    </row>
    <row r="6182" spans="1:16" x14ac:dyDescent="0.25">
      <c r="A6182" s="1">
        <f t="shared" si="678"/>
        <v>43358</v>
      </c>
      <c r="B6182" s="7">
        <f t="shared" si="673"/>
        <v>9</v>
      </c>
      <c r="C6182" s="4">
        <f>INDEX(Calendar!$E$3:$E$367,MATCH(LOLP!$A6182,Calendar!$B$3:$B$367,0))</f>
        <v>0</v>
      </c>
      <c r="D6182" s="2">
        <f t="shared" si="679"/>
        <v>11</v>
      </c>
      <c r="E6182" s="36">
        <v>25661</v>
      </c>
      <c r="F6182" s="7">
        <f>IFERROR(IF(INDEX('Temperature Data'!$AA$15:$AA$348,MATCH(LOLP!A6182,'Temperature Data'!$B$15:$B$348,0))&gt;IF(B6182=9,$G$2,LOLP!$F$2),1,0),0)</f>
        <v>0</v>
      </c>
      <c r="G6182" s="7">
        <f>SUMIFS(LOLP!$F$4:$F$8763,$C$4:$C$8763,$C6182,$B$4:$B$8763,$B6182,$D$4:$D$8763,$D6182)</f>
        <v>4</v>
      </c>
      <c r="H6182" s="7">
        <f>COUNTIFS(Calendar!$E$3:$E$367,LOLP!C6182,Calendar!$D$3:$D$367,LOLP!B6182)</f>
        <v>11</v>
      </c>
      <c r="I6182" s="7">
        <f ca="1">IF($F6182=1,OFFSET(start_norps,LOLP!$D6182+(1-$C6182)*24,LOLP!$B6182)*H6182/G6182,0)</f>
        <v>0</v>
      </c>
      <c r="J6182" s="7">
        <f ca="1">IF($F6182=1,OFFSET(start_33,LOLP!$D6182+(1-$C6182)*24,LOLP!$B6182)*H6182/G6182,0)</f>
        <v>0</v>
      </c>
      <c r="K6182" s="7">
        <f ca="1">IF($F6182,OFFSET(start_40,LOLP!$D6182+(1-$C6182)*24,LOLP!$B6182),0)</f>
        <v>0</v>
      </c>
      <c r="L6182" s="7">
        <f ca="1">IF($F6182,OFFSET(start_50,LOLP!$D6182+(1-$C6182)*24,LOLP!$B6182),0)</f>
        <v>0</v>
      </c>
      <c r="M6182" s="25">
        <f t="shared" ca="1" si="674"/>
        <v>0</v>
      </c>
      <c r="N6182" s="25">
        <f t="shared" ca="1" si="675"/>
        <v>0</v>
      </c>
      <c r="O6182" s="15" t="e">
        <f t="shared" ca="1" si="676"/>
        <v>#DIV/0!</v>
      </c>
      <c r="P6182" s="15" t="e">
        <f t="shared" ca="1" si="677"/>
        <v>#DIV/0!</v>
      </c>
    </row>
    <row r="6183" spans="1:16" x14ac:dyDescent="0.25">
      <c r="A6183" s="1">
        <f t="shared" si="678"/>
        <v>43358</v>
      </c>
      <c r="B6183" s="7">
        <f t="shared" si="673"/>
        <v>9</v>
      </c>
      <c r="C6183" s="4">
        <f>INDEX(Calendar!$E$3:$E$367,MATCH(LOLP!$A6183,Calendar!$B$3:$B$367,0))</f>
        <v>0</v>
      </c>
      <c r="D6183" s="2">
        <f t="shared" si="679"/>
        <v>12</v>
      </c>
      <c r="E6183" s="36">
        <v>26275</v>
      </c>
      <c r="F6183" s="7">
        <f>IFERROR(IF(INDEX('Temperature Data'!$AA$15:$AA$348,MATCH(LOLP!A6183,'Temperature Data'!$B$15:$B$348,0))&gt;IF(B6183=9,$G$2,LOLP!$F$2),1,0),0)</f>
        <v>0</v>
      </c>
      <c r="G6183" s="7">
        <f>SUMIFS(LOLP!$F$4:$F$8763,$C$4:$C$8763,$C6183,$B$4:$B$8763,$B6183,$D$4:$D$8763,$D6183)</f>
        <v>4</v>
      </c>
      <c r="H6183" s="7">
        <f>COUNTIFS(Calendar!$E$3:$E$367,LOLP!C6183,Calendar!$D$3:$D$367,LOLP!B6183)</f>
        <v>11</v>
      </c>
      <c r="I6183" s="7">
        <f ca="1">IF($F6183=1,OFFSET(start_norps,LOLP!$D6183+(1-$C6183)*24,LOLP!$B6183)*H6183/G6183,0)</f>
        <v>0</v>
      </c>
      <c r="J6183" s="7">
        <f ca="1">IF($F6183=1,OFFSET(start_33,LOLP!$D6183+(1-$C6183)*24,LOLP!$B6183)*H6183/G6183,0)</f>
        <v>0</v>
      </c>
      <c r="K6183" s="7">
        <f ca="1">IF($F6183,OFFSET(start_40,LOLP!$D6183+(1-$C6183)*24,LOLP!$B6183),0)</f>
        <v>0</v>
      </c>
      <c r="L6183" s="7">
        <f ca="1">IF($F6183,OFFSET(start_50,LOLP!$D6183+(1-$C6183)*24,LOLP!$B6183),0)</f>
        <v>0</v>
      </c>
      <c r="M6183" s="25">
        <f t="shared" ca="1" si="674"/>
        <v>0</v>
      </c>
      <c r="N6183" s="25">
        <f t="shared" ca="1" si="675"/>
        <v>0</v>
      </c>
      <c r="O6183" s="15" t="e">
        <f t="shared" ca="1" si="676"/>
        <v>#DIV/0!</v>
      </c>
      <c r="P6183" s="15" t="e">
        <f t="shared" ca="1" si="677"/>
        <v>#DIV/0!</v>
      </c>
    </row>
    <row r="6184" spans="1:16" x14ac:dyDescent="0.25">
      <c r="A6184" s="1">
        <f t="shared" si="678"/>
        <v>43358</v>
      </c>
      <c r="B6184" s="7">
        <f t="shared" si="673"/>
        <v>9</v>
      </c>
      <c r="C6184" s="4">
        <f>INDEX(Calendar!$E$3:$E$367,MATCH(LOLP!$A6184,Calendar!$B$3:$B$367,0))</f>
        <v>0</v>
      </c>
      <c r="D6184" s="2">
        <f t="shared" si="679"/>
        <v>13</v>
      </c>
      <c r="E6184" s="36">
        <v>27309</v>
      </c>
      <c r="F6184" s="7">
        <f>IFERROR(IF(INDEX('Temperature Data'!$AA$15:$AA$348,MATCH(LOLP!A6184,'Temperature Data'!$B$15:$B$348,0))&gt;IF(B6184=9,$G$2,LOLP!$F$2),1,0),0)</f>
        <v>0</v>
      </c>
      <c r="G6184" s="7">
        <f>SUMIFS(LOLP!$F$4:$F$8763,$C$4:$C$8763,$C6184,$B$4:$B$8763,$B6184,$D$4:$D$8763,$D6184)</f>
        <v>4</v>
      </c>
      <c r="H6184" s="7">
        <f>COUNTIFS(Calendar!$E$3:$E$367,LOLP!C6184,Calendar!$D$3:$D$367,LOLP!B6184)</f>
        <v>11</v>
      </c>
      <c r="I6184" s="7">
        <f ca="1">IF($F6184=1,OFFSET(start_norps,LOLP!$D6184+(1-$C6184)*24,LOLP!$B6184)*H6184/G6184,0)</f>
        <v>0</v>
      </c>
      <c r="J6184" s="7">
        <f ca="1">IF($F6184=1,OFFSET(start_33,LOLP!$D6184+(1-$C6184)*24,LOLP!$B6184)*H6184/G6184,0)</f>
        <v>0</v>
      </c>
      <c r="K6184" s="7">
        <f ca="1">IF($F6184,OFFSET(start_40,LOLP!$D6184+(1-$C6184)*24,LOLP!$B6184),0)</f>
        <v>0</v>
      </c>
      <c r="L6184" s="7">
        <f ca="1">IF($F6184,OFFSET(start_50,LOLP!$D6184+(1-$C6184)*24,LOLP!$B6184),0)</f>
        <v>0</v>
      </c>
      <c r="M6184" s="25">
        <f t="shared" ca="1" si="674"/>
        <v>0</v>
      </c>
      <c r="N6184" s="25">
        <f t="shared" ca="1" si="675"/>
        <v>0</v>
      </c>
      <c r="O6184" s="15" t="e">
        <f t="shared" ca="1" si="676"/>
        <v>#DIV/0!</v>
      </c>
      <c r="P6184" s="15" t="e">
        <f t="shared" ca="1" si="677"/>
        <v>#DIV/0!</v>
      </c>
    </row>
    <row r="6185" spans="1:16" x14ac:dyDescent="0.25">
      <c r="A6185" s="1">
        <f t="shared" si="678"/>
        <v>43358</v>
      </c>
      <c r="B6185" s="7">
        <f t="shared" si="673"/>
        <v>9</v>
      </c>
      <c r="C6185" s="4">
        <f>INDEX(Calendar!$E$3:$E$367,MATCH(LOLP!$A6185,Calendar!$B$3:$B$367,0))</f>
        <v>0</v>
      </c>
      <c r="D6185" s="2">
        <f t="shared" si="679"/>
        <v>14</v>
      </c>
      <c r="E6185" s="36">
        <v>28434</v>
      </c>
      <c r="F6185" s="7">
        <f>IFERROR(IF(INDEX('Temperature Data'!$AA$15:$AA$348,MATCH(LOLP!A6185,'Temperature Data'!$B$15:$B$348,0))&gt;IF(B6185=9,$G$2,LOLP!$F$2),1,0),0)</f>
        <v>0</v>
      </c>
      <c r="G6185" s="7">
        <f>SUMIFS(LOLP!$F$4:$F$8763,$C$4:$C$8763,$C6185,$B$4:$B$8763,$B6185,$D$4:$D$8763,$D6185)</f>
        <v>4</v>
      </c>
      <c r="H6185" s="7">
        <f>COUNTIFS(Calendar!$E$3:$E$367,LOLP!C6185,Calendar!$D$3:$D$367,LOLP!B6185)</f>
        <v>11</v>
      </c>
      <c r="I6185" s="7">
        <f ca="1">IF($F6185=1,OFFSET(start_norps,LOLP!$D6185+(1-$C6185)*24,LOLP!$B6185)*H6185/G6185,0)</f>
        <v>0</v>
      </c>
      <c r="J6185" s="7">
        <f ca="1">IF($F6185=1,OFFSET(start_33,LOLP!$D6185+(1-$C6185)*24,LOLP!$B6185)*H6185/G6185,0)</f>
        <v>0</v>
      </c>
      <c r="K6185" s="7">
        <f ca="1">IF($F6185,OFFSET(start_40,LOLP!$D6185+(1-$C6185)*24,LOLP!$B6185),0)</f>
        <v>0</v>
      </c>
      <c r="L6185" s="7">
        <f ca="1">IF($F6185,OFFSET(start_50,LOLP!$D6185+(1-$C6185)*24,LOLP!$B6185),0)</f>
        <v>0</v>
      </c>
      <c r="M6185" s="25">
        <f t="shared" ca="1" si="674"/>
        <v>0</v>
      </c>
      <c r="N6185" s="25">
        <f t="shared" ca="1" si="675"/>
        <v>0</v>
      </c>
      <c r="O6185" s="15" t="e">
        <f t="shared" ca="1" si="676"/>
        <v>#DIV/0!</v>
      </c>
      <c r="P6185" s="15" t="e">
        <f t="shared" ca="1" si="677"/>
        <v>#DIV/0!</v>
      </c>
    </row>
    <row r="6186" spans="1:16" x14ac:dyDescent="0.25">
      <c r="A6186" s="1">
        <f t="shared" si="678"/>
        <v>43358</v>
      </c>
      <c r="B6186" s="7">
        <f t="shared" si="673"/>
        <v>9</v>
      </c>
      <c r="C6186" s="4">
        <f>INDEX(Calendar!$E$3:$E$367,MATCH(LOLP!$A6186,Calendar!$B$3:$B$367,0))</f>
        <v>0</v>
      </c>
      <c r="D6186" s="2">
        <f t="shared" si="679"/>
        <v>15</v>
      </c>
      <c r="E6186" s="36">
        <v>29663</v>
      </c>
      <c r="F6186" s="7">
        <f>IFERROR(IF(INDEX('Temperature Data'!$AA$15:$AA$348,MATCH(LOLP!A6186,'Temperature Data'!$B$15:$B$348,0))&gt;IF(B6186=9,$G$2,LOLP!$F$2),1,0),0)</f>
        <v>0</v>
      </c>
      <c r="G6186" s="7">
        <f>SUMIFS(LOLP!$F$4:$F$8763,$C$4:$C$8763,$C6186,$B$4:$B$8763,$B6186,$D$4:$D$8763,$D6186)</f>
        <v>4</v>
      </c>
      <c r="H6186" s="7">
        <f>COUNTIFS(Calendar!$E$3:$E$367,LOLP!C6186,Calendar!$D$3:$D$367,LOLP!B6186)</f>
        <v>11</v>
      </c>
      <c r="I6186" s="7">
        <f ca="1">IF($F6186=1,OFFSET(start_norps,LOLP!$D6186+(1-$C6186)*24,LOLP!$B6186)*H6186/G6186,0)</f>
        <v>0</v>
      </c>
      <c r="J6186" s="7">
        <f ca="1">IF($F6186=1,OFFSET(start_33,LOLP!$D6186+(1-$C6186)*24,LOLP!$B6186)*H6186/G6186,0)</f>
        <v>0</v>
      </c>
      <c r="K6186" s="7">
        <f ca="1">IF($F6186,OFFSET(start_40,LOLP!$D6186+(1-$C6186)*24,LOLP!$B6186),0)</f>
        <v>0</v>
      </c>
      <c r="L6186" s="7">
        <f ca="1">IF($F6186,OFFSET(start_50,LOLP!$D6186+(1-$C6186)*24,LOLP!$B6186),0)</f>
        <v>0</v>
      </c>
      <c r="M6186" s="25">
        <f t="shared" ca="1" si="674"/>
        <v>0</v>
      </c>
      <c r="N6186" s="25">
        <f t="shared" ca="1" si="675"/>
        <v>0</v>
      </c>
      <c r="O6186" s="15" t="e">
        <f t="shared" ca="1" si="676"/>
        <v>#DIV/0!</v>
      </c>
      <c r="P6186" s="15" t="e">
        <f t="shared" ca="1" si="677"/>
        <v>#DIV/0!</v>
      </c>
    </row>
    <row r="6187" spans="1:16" x14ac:dyDescent="0.25">
      <c r="A6187" s="1">
        <f t="shared" si="678"/>
        <v>43358</v>
      </c>
      <c r="B6187" s="7">
        <f t="shared" si="673"/>
        <v>9</v>
      </c>
      <c r="C6187" s="4">
        <f>INDEX(Calendar!$E$3:$E$367,MATCH(LOLP!$A6187,Calendar!$B$3:$B$367,0))</f>
        <v>0</v>
      </c>
      <c r="D6187" s="2">
        <f t="shared" si="679"/>
        <v>16</v>
      </c>
      <c r="E6187" s="36">
        <v>30569</v>
      </c>
      <c r="F6187" s="7">
        <f>IFERROR(IF(INDEX('Temperature Data'!$AA$15:$AA$348,MATCH(LOLP!A6187,'Temperature Data'!$B$15:$B$348,0))&gt;IF(B6187=9,$G$2,LOLP!$F$2),1,0),0)</f>
        <v>0</v>
      </c>
      <c r="G6187" s="7">
        <f>SUMIFS(LOLP!$F$4:$F$8763,$C$4:$C$8763,$C6187,$B$4:$B$8763,$B6187,$D$4:$D$8763,$D6187)</f>
        <v>4</v>
      </c>
      <c r="H6187" s="7">
        <f>COUNTIFS(Calendar!$E$3:$E$367,LOLP!C6187,Calendar!$D$3:$D$367,LOLP!B6187)</f>
        <v>11</v>
      </c>
      <c r="I6187" s="7">
        <f ca="1">IF($F6187=1,OFFSET(start_norps,LOLP!$D6187+(1-$C6187)*24,LOLP!$B6187)*H6187/G6187,0)</f>
        <v>0</v>
      </c>
      <c r="J6187" s="7">
        <f ca="1">IF($F6187=1,OFFSET(start_33,LOLP!$D6187+(1-$C6187)*24,LOLP!$B6187)*H6187/G6187,0)</f>
        <v>0</v>
      </c>
      <c r="K6187" s="7">
        <f ca="1">IF($F6187,OFFSET(start_40,LOLP!$D6187+(1-$C6187)*24,LOLP!$B6187),0)</f>
        <v>0</v>
      </c>
      <c r="L6187" s="7">
        <f ca="1">IF($F6187,OFFSET(start_50,LOLP!$D6187+(1-$C6187)*24,LOLP!$B6187),0)</f>
        <v>0</v>
      </c>
      <c r="M6187" s="25">
        <f t="shared" ca="1" si="674"/>
        <v>0</v>
      </c>
      <c r="N6187" s="25">
        <f t="shared" ca="1" si="675"/>
        <v>0</v>
      </c>
      <c r="O6187" s="15" t="e">
        <f t="shared" ca="1" si="676"/>
        <v>#DIV/0!</v>
      </c>
      <c r="P6187" s="15" t="e">
        <f t="shared" ca="1" si="677"/>
        <v>#DIV/0!</v>
      </c>
    </row>
    <row r="6188" spans="1:16" x14ac:dyDescent="0.25">
      <c r="A6188" s="1">
        <f t="shared" si="678"/>
        <v>43358</v>
      </c>
      <c r="B6188" s="7">
        <f t="shared" si="673"/>
        <v>9</v>
      </c>
      <c r="C6188" s="4">
        <f>INDEX(Calendar!$E$3:$E$367,MATCH(LOLP!$A6188,Calendar!$B$3:$B$367,0))</f>
        <v>0</v>
      </c>
      <c r="D6188" s="2">
        <f t="shared" si="679"/>
        <v>17</v>
      </c>
      <c r="E6188" s="36">
        <v>31317</v>
      </c>
      <c r="F6188" s="7">
        <f>IFERROR(IF(INDEX('Temperature Data'!$AA$15:$AA$348,MATCH(LOLP!A6188,'Temperature Data'!$B$15:$B$348,0))&gt;IF(B6188=9,$G$2,LOLP!$F$2),1,0),0)</f>
        <v>0</v>
      </c>
      <c r="G6188" s="7">
        <f>SUMIFS(LOLP!$F$4:$F$8763,$C$4:$C$8763,$C6188,$B$4:$B$8763,$B6188,$D$4:$D$8763,$D6188)</f>
        <v>4</v>
      </c>
      <c r="H6188" s="7">
        <f>COUNTIFS(Calendar!$E$3:$E$367,LOLP!C6188,Calendar!$D$3:$D$367,LOLP!B6188)</f>
        <v>11</v>
      </c>
      <c r="I6188" s="7">
        <f ca="1">IF($F6188=1,OFFSET(start_norps,LOLP!$D6188+(1-$C6188)*24,LOLP!$B6188)*H6188/G6188,0)</f>
        <v>0</v>
      </c>
      <c r="J6188" s="7">
        <f ca="1">IF($F6188=1,OFFSET(start_33,LOLP!$D6188+(1-$C6188)*24,LOLP!$B6188)*H6188/G6188,0)</f>
        <v>0</v>
      </c>
      <c r="K6188" s="7">
        <f ca="1">IF($F6188,OFFSET(start_40,LOLP!$D6188+(1-$C6188)*24,LOLP!$B6188),0)</f>
        <v>0</v>
      </c>
      <c r="L6188" s="7">
        <f ca="1">IF($F6188,OFFSET(start_50,LOLP!$D6188+(1-$C6188)*24,LOLP!$B6188),0)</f>
        <v>0</v>
      </c>
      <c r="M6188" s="25">
        <f t="shared" ca="1" si="674"/>
        <v>0</v>
      </c>
      <c r="N6188" s="25">
        <f t="shared" ca="1" si="675"/>
        <v>0</v>
      </c>
      <c r="O6188" s="15" t="e">
        <f t="shared" ca="1" si="676"/>
        <v>#DIV/0!</v>
      </c>
      <c r="P6188" s="15" t="e">
        <f t="shared" ca="1" si="677"/>
        <v>#DIV/0!</v>
      </c>
    </row>
    <row r="6189" spans="1:16" x14ac:dyDescent="0.25">
      <c r="A6189" s="1">
        <f t="shared" si="678"/>
        <v>43358</v>
      </c>
      <c r="B6189" s="7">
        <f t="shared" si="673"/>
        <v>9</v>
      </c>
      <c r="C6189" s="4">
        <f>INDEX(Calendar!$E$3:$E$367,MATCH(LOLP!$A6189,Calendar!$B$3:$B$367,0))</f>
        <v>0</v>
      </c>
      <c r="D6189" s="2">
        <f t="shared" si="679"/>
        <v>18</v>
      </c>
      <c r="E6189" s="36">
        <v>31540</v>
      </c>
      <c r="F6189" s="7">
        <f>IFERROR(IF(INDEX('Temperature Data'!$AA$15:$AA$348,MATCH(LOLP!A6189,'Temperature Data'!$B$15:$B$348,0))&gt;IF(B6189=9,$G$2,LOLP!$F$2),1,0),0)</f>
        <v>0</v>
      </c>
      <c r="G6189" s="7">
        <f>SUMIFS(LOLP!$F$4:$F$8763,$C$4:$C$8763,$C6189,$B$4:$B$8763,$B6189,$D$4:$D$8763,$D6189)</f>
        <v>4</v>
      </c>
      <c r="H6189" s="7">
        <f>COUNTIFS(Calendar!$E$3:$E$367,LOLP!C6189,Calendar!$D$3:$D$367,LOLP!B6189)</f>
        <v>11</v>
      </c>
      <c r="I6189" s="7">
        <f ca="1">IF($F6189=1,OFFSET(start_norps,LOLP!$D6189+(1-$C6189)*24,LOLP!$B6189)*H6189/G6189,0)</f>
        <v>0</v>
      </c>
      <c r="J6189" s="7">
        <f ca="1">IF($F6189=1,OFFSET(start_33,LOLP!$D6189+(1-$C6189)*24,LOLP!$B6189)*H6189/G6189,0)</f>
        <v>0</v>
      </c>
      <c r="K6189" s="7">
        <f ca="1">IF($F6189,OFFSET(start_40,LOLP!$D6189+(1-$C6189)*24,LOLP!$B6189),0)</f>
        <v>0</v>
      </c>
      <c r="L6189" s="7">
        <f ca="1">IF($F6189,OFFSET(start_50,LOLP!$D6189+(1-$C6189)*24,LOLP!$B6189),0)</f>
        <v>0</v>
      </c>
      <c r="M6189" s="25">
        <f t="shared" ca="1" si="674"/>
        <v>0</v>
      </c>
      <c r="N6189" s="25">
        <f t="shared" ca="1" si="675"/>
        <v>0</v>
      </c>
      <c r="O6189" s="15" t="e">
        <f t="shared" ca="1" si="676"/>
        <v>#DIV/0!</v>
      </c>
      <c r="P6189" s="15" t="e">
        <f t="shared" ca="1" si="677"/>
        <v>#DIV/0!</v>
      </c>
    </row>
    <row r="6190" spans="1:16" x14ac:dyDescent="0.25">
      <c r="A6190" s="1">
        <f t="shared" si="678"/>
        <v>43358</v>
      </c>
      <c r="B6190" s="7">
        <f t="shared" si="673"/>
        <v>9</v>
      </c>
      <c r="C6190" s="4">
        <f>INDEX(Calendar!$E$3:$E$367,MATCH(LOLP!$A6190,Calendar!$B$3:$B$367,0))</f>
        <v>0</v>
      </c>
      <c r="D6190" s="2">
        <f t="shared" si="679"/>
        <v>19</v>
      </c>
      <c r="E6190" s="36">
        <v>31016</v>
      </c>
      <c r="F6190" s="7">
        <f>IFERROR(IF(INDEX('Temperature Data'!$AA$15:$AA$348,MATCH(LOLP!A6190,'Temperature Data'!$B$15:$B$348,0))&gt;IF(B6190=9,$G$2,LOLP!$F$2),1,0),0)</f>
        <v>0</v>
      </c>
      <c r="G6190" s="7">
        <f>SUMIFS(LOLP!$F$4:$F$8763,$C$4:$C$8763,$C6190,$B$4:$B$8763,$B6190,$D$4:$D$8763,$D6190)</f>
        <v>4</v>
      </c>
      <c r="H6190" s="7">
        <f>COUNTIFS(Calendar!$E$3:$E$367,LOLP!C6190,Calendar!$D$3:$D$367,LOLP!B6190)</f>
        <v>11</v>
      </c>
      <c r="I6190" s="7">
        <f ca="1">IF($F6190=1,OFFSET(start_norps,LOLP!$D6190+(1-$C6190)*24,LOLP!$B6190)*H6190/G6190,0)</f>
        <v>0</v>
      </c>
      <c r="J6190" s="7">
        <f ca="1">IF($F6190=1,OFFSET(start_33,LOLP!$D6190+(1-$C6190)*24,LOLP!$B6190)*H6190/G6190,0)</f>
        <v>0</v>
      </c>
      <c r="K6190" s="7">
        <f ca="1">IF($F6190,OFFSET(start_40,LOLP!$D6190+(1-$C6190)*24,LOLP!$B6190),0)</f>
        <v>0</v>
      </c>
      <c r="L6190" s="7">
        <f ca="1">IF($F6190,OFFSET(start_50,LOLP!$D6190+(1-$C6190)*24,LOLP!$B6190),0)</f>
        <v>0</v>
      </c>
      <c r="M6190" s="25">
        <f t="shared" ca="1" si="674"/>
        <v>0</v>
      </c>
      <c r="N6190" s="25">
        <f t="shared" ca="1" si="675"/>
        <v>0</v>
      </c>
      <c r="O6190" s="15" t="e">
        <f t="shared" ca="1" si="676"/>
        <v>#DIV/0!</v>
      </c>
      <c r="P6190" s="15" t="e">
        <f t="shared" ca="1" si="677"/>
        <v>#DIV/0!</v>
      </c>
    </row>
    <row r="6191" spans="1:16" x14ac:dyDescent="0.25">
      <c r="A6191" s="1">
        <f t="shared" si="678"/>
        <v>43358</v>
      </c>
      <c r="B6191" s="7">
        <f t="shared" si="673"/>
        <v>9</v>
      </c>
      <c r="C6191" s="4">
        <f>INDEX(Calendar!$E$3:$E$367,MATCH(LOLP!$A6191,Calendar!$B$3:$B$367,0))</f>
        <v>0</v>
      </c>
      <c r="D6191" s="2">
        <f t="shared" si="679"/>
        <v>20</v>
      </c>
      <c r="E6191" s="36">
        <v>30145</v>
      </c>
      <c r="F6191" s="7">
        <f>IFERROR(IF(INDEX('Temperature Data'!$AA$15:$AA$348,MATCH(LOLP!A6191,'Temperature Data'!$B$15:$B$348,0))&gt;IF(B6191=9,$G$2,LOLP!$F$2),1,0),0)</f>
        <v>0</v>
      </c>
      <c r="G6191" s="7">
        <f>SUMIFS(LOLP!$F$4:$F$8763,$C$4:$C$8763,$C6191,$B$4:$B$8763,$B6191,$D$4:$D$8763,$D6191)</f>
        <v>4</v>
      </c>
      <c r="H6191" s="7">
        <f>COUNTIFS(Calendar!$E$3:$E$367,LOLP!C6191,Calendar!$D$3:$D$367,LOLP!B6191)</f>
        <v>11</v>
      </c>
      <c r="I6191" s="7">
        <f ca="1">IF($F6191=1,OFFSET(start_norps,LOLP!$D6191+(1-$C6191)*24,LOLP!$B6191)*H6191/G6191,0)</f>
        <v>0</v>
      </c>
      <c r="J6191" s="7">
        <f ca="1">IF($F6191=1,OFFSET(start_33,LOLP!$D6191+(1-$C6191)*24,LOLP!$B6191)*H6191/G6191,0)</f>
        <v>0</v>
      </c>
      <c r="K6191" s="7">
        <f ca="1">IF($F6191,OFFSET(start_40,LOLP!$D6191+(1-$C6191)*24,LOLP!$B6191),0)</f>
        <v>0</v>
      </c>
      <c r="L6191" s="7">
        <f ca="1">IF($F6191,OFFSET(start_50,LOLP!$D6191+(1-$C6191)*24,LOLP!$B6191),0)</f>
        <v>0</v>
      </c>
      <c r="M6191" s="25">
        <f t="shared" ca="1" si="674"/>
        <v>0</v>
      </c>
      <c r="N6191" s="25">
        <f t="shared" ca="1" si="675"/>
        <v>0</v>
      </c>
      <c r="O6191" s="15" t="e">
        <f t="shared" ca="1" si="676"/>
        <v>#DIV/0!</v>
      </c>
      <c r="P6191" s="15" t="e">
        <f t="shared" ca="1" si="677"/>
        <v>#DIV/0!</v>
      </c>
    </row>
    <row r="6192" spans="1:16" x14ac:dyDescent="0.25">
      <c r="A6192" s="1">
        <f t="shared" si="678"/>
        <v>43358</v>
      </c>
      <c r="B6192" s="7">
        <f t="shared" si="673"/>
        <v>9</v>
      </c>
      <c r="C6192" s="4">
        <f>INDEX(Calendar!$E$3:$E$367,MATCH(LOLP!$A6192,Calendar!$B$3:$B$367,0))</f>
        <v>0</v>
      </c>
      <c r="D6192" s="2">
        <f t="shared" si="679"/>
        <v>21</v>
      </c>
      <c r="E6192" s="36">
        <v>28730</v>
      </c>
      <c r="F6192" s="7">
        <f>IFERROR(IF(INDEX('Temperature Data'!$AA$15:$AA$348,MATCH(LOLP!A6192,'Temperature Data'!$B$15:$B$348,0))&gt;IF(B6192=9,$G$2,LOLP!$F$2),1,0),0)</f>
        <v>0</v>
      </c>
      <c r="G6192" s="7">
        <f>SUMIFS(LOLP!$F$4:$F$8763,$C$4:$C$8763,$C6192,$B$4:$B$8763,$B6192,$D$4:$D$8763,$D6192)</f>
        <v>4</v>
      </c>
      <c r="H6192" s="7">
        <f>COUNTIFS(Calendar!$E$3:$E$367,LOLP!C6192,Calendar!$D$3:$D$367,LOLP!B6192)</f>
        <v>11</v>
      </c>
      <c r="I6192" s="7">
        <f ca="1">IF($F6192=1,OFFSET(start_norps,LOLP!$D6192+(1-$C6192)*24,LOLP!$B6192)*H6192/G6192,0)</f>
        <v>0</v>
      </c>
      <c r="J6192" s="7">
        <f ca="1">IF($F6192=1,OFFSET(start_33,LOLP!$D6192+(1-$C6192)*24,LOLP!$B6192)*H6192/G6192,0)</f>
        <v>0</v>
      </c>
      <c r="K6192" s="7">
        <f ca="1">IF($F6192,OFFSET(start_40,LOLP!$D6192+(1-$C6192)*24,LOLP!$B6192),0)</f>
        <v>0</v>
      </c>
      <c r="L6192" s="7">
        <f ca="1">IF($F6192,OFFSET(start_50,LOLP!$D6192+(1-$C6192)*24,LOLP!$B6192),0)</f>
        <v>0</v>
      </c>
      <c r="M6192" s="25">
        <f t="shared" ca="1" si="674"/>
        <v>0</v>
      </c>
      <c r="N6192" s="25">
        <f t="shared" ca="1" si="675"/>
        <v>0</v>
      </c>
      <c r="O6192" s="15" t="e">
        <f t="shared" ca="1" si="676"/>
        <v>#DIV/0!</v>
      </c>
      <c r="P6192" s="15" t="e">
        <f t="shared" ca="1" si="677"/>
        <v>#DIV/0!</v>
      </c>
    </row>
    <row r="6193" spans="1:16" x14ac:dyDescent="0.25">
      <c r="A6193" s="1">
        <f t="shared" si="678"/>
        <v>43358</v>
      </c>
      <c r="B6193" s="7">
        <f t="shared" si="673"/>
        <v>9</v>
      </c>
      <c r="C6193" s="4">
        <f>INDEX(Calendar!$E$3:$E$367,MATCH(LOLP!$A6193,Calendar!$B$3:$B$367,0))</f>
        <v>0</v>
      </c>
      <c r="D6193" s="2">
        <f t="shared" si="679"/>
        <v>22</v>
      </c>
      <c r="E6193" s="36">
        <v>26946</v>
      </c>
      <c r="F6193" s="7">
        <f>IFERROR(IF(INDEX('Temperature Data'!$AA$15:$AA$348,MATCH(LOLP!A6193,'Temperature Data'!$B$15:$B$348,0))&gt;IF(B6193=9,$G$2,LOLP!$F$2),1,0),0)</f>
        <v>0</v>
      </c>
      <c r="G6193" s="7">
        <f>SUMIFS(LOLP!$F$4:$F$8763,$C$4:$C$8763,$C6193,$B$4:$B$8763,$B6193,$D$4:$D$8763,$D6193)</f>
        <v>4</v>
      </c>
      <c r="H6193" s="7">
        <f>COUNTIFS(Calendar!$E$3:$E$367,LOLP!C6193,Calendar!$D$3:$D$367,LOLP!B6193)</f>
        <v>11</v>
      </c>
      <c r="I6193" s="7">
        <f ca="1">IF($F6193=1,OFFSET(start_norps,LOLP!$D6193+(1-$C6193)*24,LOLP!$B6193)*H6193/G6193,0)</f>
        <v>0</v>
      </c>
      <c r="J6193" s="7">
        <f ca="1">IF($F6193=1,OFFSET(start_33,LOLP!$D6193+(1-$C6193)*24,LOLP!$B6193)*H6193/G6193,0)</f>
        <v>0</v>
      </c>
      <c r="K6193" s="7">
        <f ca="1">IF($F6193,OFFSET(start_40,LOLP!$D6193+(1-$C6193)*24,LOLP!$B6193),0)</f>
        <v>0</v>
      </c>
      <c r="L6193" s="7">
        <f ca="1">IF($F6193,OFFSET(start_50,LOLP!$D6193+(1-$C6193)*24,LOLP!$B6193),0)</f>
        <v>0</v>
      </c>
      <c r="M6193" s="25">
        <f t="shared" ca="1" si="674"/>
        <v>0</v>
      </c>
      <c r="N6193" s="25">
        <f t="shared" ca="1" si="675"/>
        <v>0</v>
      </c>
      <c r="O6193" s="15" t="e">
        <f t="shared" ca="1" si="676"/>
        <v>#DIV/0!</v>
      </c>
      <c r="P6193" s="15" t="e">
        <f t="shared" ca="1" si="677"/>
        <v>#DIV/0!</v>
      </c>
    </row>
    <row r="6194" spans="1:16" x14ac:dyDescent="0.25">
      <c r="A6194" s="1">
        <f t="shared" si="678"/>
        <v>43358</v>
      </c>
      <c r="B6194" s="7">
        <f t="shared" si="673"/>
        <v>9</v>
      </c>
      <c r="C6194" s="4">
        <f>INDEX(Calendar!$E$3:$E$367,MATCH(LOLP!$A6194,Calendar!$B$3:$B$367,0))</f>
        <v>0</v>
      </c>
      <c r="D6194" s="2">
        <f t="shared" si="679"/>
        <v>23</v>
      </c>
      <c r="E6194" s="36">
        <v>25045</v>
      </c>
      <c r="F6194" s="7">
        <f>IFERROR(IF(INDEX('Temperature Data'!$AA$15:$AA$348,MATCH(LOLP!A6194,'Temperature Data'!$B$15:$B$348,0))&gt;IF(B6194=9,$G$2,LOLP!$F$2),1,0),0)</f>
        <v>0</v>
      </c>
      <c r="G6194" s="7">
        <f>SUMIFS(LOLP!$F$4:$F$8763,$C$4:$C$8763,$C6194,$B$4:$B$8763,$B6194,$D$4:$D$8763,$D6194)</f>
        <v>4</v>
      </c>
      <c r="H6194" s="7">
        <f>COUNTIFS(Calendar!$E$3:$E$367,LOLP!C6194,Calendar!$D$3:$D$367,LOLP!B6194)</f>
        <v>11</v>
      </c>
      <c r="I6194" s="7">
        <f ca="1">IF($F6194=1,OFFSET(start_norps,LOLP!$D6194+(1-$C6194)*24,LOLP!$B6194)*H6194/G6194,0)</f>
        <v>0</v>
      </c>
      <c r="J6194" s="7">
        <f ca="1">IF($F6194=1,OFFSET(start_33,LOLP!$D6194+(1-$C6194)*24,LOLP!$B6194)*H6194/G6194,0)</f>
        <v>0</v>
      </c>
      <c r="K6194" s="7">
        <f ca="1">IF($F6194,OFFSET(start_40,LOLP!$D6194+(1-$C6194)*24,LOLP!$B6194),0)</f>
        <v>0</v>
      </c>
      <c r="L6194" s="7">
        <f ca="1">IF($F6194,OFFSET(start_50,LOLP!$D6194+(1-$C6194)*24,LOLP!$B6194),0)</f>
        <v>0</v>
      </c>
      <c r="M6194" s="25">
        <f t="shared" ca="1" si="674"/>
        <v>0</v>
      </c>
      <c r="N6194" s="25">
        <f t="shared" ca="1" si="675"/>
        <v>0</v>
      </c>
      <c r="O6194" s="15" t="e">
        <f t="shared" ca="1" si="676"/>
        <v>#DIV/0!</v>
      </c>
      <c r="P6194" s="15" t="e">
        <f t="shared" ca="1" si="677"/>
        <v>#DIV/0!</v>
      </c>
    </row>
    <row r="6195" spans="1:16" x14ac:dyDescent="0.25">
      <c r="A6195" s="1">
        <f t="shared" si="678"/>
        <v>43358</v>
      </c>
      <c r="B6195" s="7">
        <f t="shared" si="673"/>
        <v>9</v>
      </c>
      <c r="C6195" s="4">
        <f>INDEX(Calendar!$E$3:$E$367,MATCH(LOLP!$A6195,Calendar!$B$3:$B$367,0))</f>
        <v>0</v>
      </c>
      <c r="D6195" s="2">
        <f t="shared" si="679"/>
        <v>24</v>
      </c>
      <c r="E6195" s="36">
        <v>23686</v>
      </c>
      <c r="F6195" s="7">
        <f>IFERROR(IF(INDEX('Temperature Data'!$AA$15:$AA$348,MATCH(LOLP!A6195,'Temperature Data'!$B$15:$B$348,0))&gt;IF(B6195=9,$G$2,LOLP!$F$2),1,0),0)</f>
        <v>0</v>
      </c>
      <c r="G6195" s="7">
        <f>SUMIFS(LOLP!$F$4:$F$8763,$C$4:$C$8763,$C6195,$B$4:$B$8763,$B6195,$D$4:$D$8763,$D6195)</f>
        <v>4</v>
      </c>
      <c r="H6195" s="7">
        <f>COUNTIFS(Calendar!$E$3:$E$367,LOLP!C6195,Calendar!$D$3:$D$367,LOLP!B6195)</f>
        <v>11</v>
      </c>
      <c r="I6195" s="7">
        <f ca="1">IF($F6195=1,OFFSET(start_norps,LOLP!$D6195+(1-$C6195)*24,LOLP!$B6195)*H6195/G6195,0)</f>
        <v>0</v>
      </c>
      <c r="J6195" s="7">
        <f ca="1">IF($F6195=1,OFFSET(start_33,LOLP!$D6195+(1-$C6195)*24,LOLP!$B6195)*H6195/G6195,0)</f>
        <v>0</v>
      </c>
      <c r="K6195" s="7">
        <f ca="1">IF($F6195,OFFSET(start_40,LOLP!$D6195+(1-$C6195)*24,LOLP!$B6195),0)</f>
        <v>0</v>
      </c>
      <c r="L6195" s="7">
        <f ca="1">IF($F6195,OFFSET(start_50,LOLP!$D6195+(1-$C6195)*24,LOLP!$B6195),0)</f>
        <v>0</v>
      </c>
      <c r="M6195" s="25">
        <f t="shared" ca="1" si="674"/>
        <v>0</v>
      </c>
      <c r="N6195" s="25">
        <f t="shared" ca="1" si="675"/>
        <v>0</v>
      </c>
      <c r="O6195" s="15" t="e">
        <f t="shared" ca="1" si="676"/>
        <v>#DIV/0!</v>
      </c>
      <c r="P6195" s="15" t="e">
        <f t="shared" ca="1" si="677"/>
        <v>#DIV/0!</v>
      </c>
    </row>
    <row r="6196" spans="1:16" x14ac:dyDescent="0.25">
      <c r="A6196" s="1">
        <f t="shared" si="678"/>
        <v>43359</v>
      </c>
      <c r="B6196" s="7">
        <f t="shared" si="673"/>
        <v>9</v>
      </c>
      <c r="C6196" s="4">
        <f>INDEX(Calendar!$E$3:$E$367,MATCH(LOLP!$A6196,Calendar!$B$3:$B$367,0))</f>
        <v>0</v>
      </c>
      <c r="D6196" s="2">
        <f t="shared" si="679"/>
        <v>1</v>
      </c>
      <c r="E6196" s="36">
        <v>22466</v>
      </c>
      <c r="F6196" s="7">
        <f>IFERROR(IF(INDEX('Temperature Data'!$AA$15:$AA$348,MATCH(LOLP!A6196,'Temperature Data'!$B$15:$B$348,0))&gt;IF(B6196=9,$G$2,LOLP!$F$2),1,0),0)</f>
        <v>1</v>
      </c>
      <c r="G6196" s="7">
        <f>SUMIFS(LOLP!$F$4:$F$8763,$C$4:$C$8763,$C6196,$B$4:$B$8763,$B6196,$D$4:$D$8763,$D6196)</f>
        <v>4</v>
      </c>
      <c r="H6196" s="7">
        <f>COUNTIFS(Calendar!$E$3:$E$367,LOLP!C6196,Calendar!$D$3:$D$367,LOLP!B6196)</f>
        <v>11</v>
      </c>
      <c r="I6196" s="7">
        <f ca="1">IF($F6196=1,OFFSET(start_norps,LOLP!$D6196+(1-$C6196)*24,LOLP!$B6196)*H6196/G6196,0)</f>
        <v>0</v>
      </c>
      <c r="J6196" s="7">
        <f ca="1">IF($F6196=1,OFFSET(start_33,LOLP!$D6196+(1-$C6196)*24,LOLP!$B6196)*H6196/G6196,0)</f>
        <v>0</v>
      </c>
      <c r="K6196" s="7">
        <f ca="1">IF($F6196,OFFSET(start_40,LOLP!$D6196+(1-$C6196)*24,LOLP!$B6196),0)</f>
        <v>0</v>
      </c>
      <c r="L6196" s="7">
        <f ca="1">IF($F6196,OFFSET(start_50,LOLP!$D6196+(1-$C6196)*24,LOLP!$B6196),0)</f>
        <v>0</v>
      </c>
      <c r="M6196" s="25">
        <f t="shared" ca="1" si="674"/>
        <v>0</v>
      </c>
      <c r="N6196" s="25">
        <f t="shared" ca="1" si="675"/>
        <v>0</v>
      </c>
      <c r="O6196" s="15" t="e">
        <f t="shared" ca="1" si="676"/>
        <v>#DIV/0!</v>
      </c>
      <c r="P6196" s="15" t="e">
        <f t="shared" ca="1" si="677"/>
        <v>#DIV/0!</v>
      </c>
    </row>
    <row r="6197" spans="1:16" x14ac:dyDescent="0.25">
      <c r="A6197" s="1">
        <f t="shared" si="678"/>
        <v>43359</v>
      </c>
      <c r="B6197" s="7">
        <f t="shared" si="673"/>
        <v>9</v>
      </c>
      <c r="C6197" s="4">
        <f>INDEX(Calendar!$E$3:$E$367,MATCH(LOLP!$A6197,Calendar!$B$3:$B$367,0))</f>
        <v>0</v>
      </c>
      <c r="D6197" s="2">
        <f t="shared" si="679"/>
        <v>2</v>
      </c>
      <c r="E6197" s="36">
        <v>21652</v>
      </c>
      <c r="F6197" s="7">
        <f>IFERROR(IF(INDEX('Temperature Data'!$AA$15:$AA$348,MATCH(LOLP!A6197,'Temperature Data'!$B$15:$B$348,0))&gt;IF(B6197=9,$G$2,LOLP!$F$2),1,0),0)</f>
        <v>1</v>
      </c>
      <c r="G6197" s="7">
        <f>SUMIFS(LOLP!$F$4:$F$8763,$C$4:$C$8763,$C6197,$B$4:$B$8763,$B6197,$D$4:$D$8763,$D6197)</f>
        <v>4</v>
      </c>
      <c r="H6197" s="7">
        <f>COUNTIFS(Calendar!$E$3:$E$367,LOLP!C6197,Calendar!$D$3:$D$367,LOLP!B6197)</f>
        <v>11</v>
      </c>
      <c r="I6197" s="7">
        <f ca="1">IF($F6197=1,OFFSET(start_norps,LOLP!$D6197+(1-$C6197)*24,LOLP!$B6197)*H6197/G6197,0)</f>
        <v>0</v>
      </c>
      <c r="J6197" s="7">
        <f ca="1">IF($F6197=1,OFFSET(start_33,LOLP!$D6197+(1-$C6197)*24,LOLP!$B6197)*H6197/G6197,0)</f>
        <v>0</v>
      </c>
      <c r="K6197" s="7">
        <f ca="1">IF($F6197,OFFSET(start_40,LOLP!$D6197+(1-$C6197)*24,LOLP!$B6197),0)</f>
        <v>0</v>
      </c>
      <c r="L6197" s="7">
        <f ca="1">IF($F6197,OFFSET(start_50,LOLP!$D6197+(1-$C6197)*24,LOLP!$B6197),0)</f>
        <v>0</v>
      </c>
      <c r="M6197" s="25">
        <f t="shared" ca="1" si="674"/>
        <v>0</v>
      </c>
      <c r="N6197" s="25">
        <f t="shared" ca="1" si="675"/>
        <v>0</v>
      </c>
      <c r="O6197" s="15" t="e">
        <f t="shared" ca="1" si="676"/>
        <v>#DIV/0!</v>
      </c>
      <c r="P6197" s="15" t="e">
        <f t="shared" ca="1" si="677"/>
        <v>#DIV/0!</v>
      </c>
    </row>
    <row r="6198" spans="1:16" x14ac:dyDescent="0.25">
      <c r="A6198" s="1">
        <f t="shared" si="678"/>
        <v>43359</v>
      </c>
      <c r="B6198" s="7">
        <f t="shared" si="673"/>
        <v>9</v>
      </c>
      <c r="C6198" s="4">
        <f>INDEX(Calendar!$E$3:$E$367,MATCH(LOLP!$A6198,Calendar!$B$3:$B$367,0))</f>
        <v>0</v>
      </c>
      <c r="D6198" s="2">
        <f t="shared" si="679"/>
        <v>3</v>
      </c>
      <c r="E6198" s="36">
        <v>21211</v>
      </c>
      <c r="F6198" s="7">
        <f>IFERROR(IF(INDEX('Temperature Data'!$AA$15:$AA$348,MATCH(LOLP!A6198,'Temperature Data'!$B$15:$B$348,0))&gt;IF(B6198=9,$G$2,LOLP!$F$2),1,0),0)</f>
        <v>1</v>
      </c>
      <c r="G6198" s="7">
        <f>SUMIFS(LOLP!$F$4:$F$8763,$C$4:$C$8763,$C6198,$B$4:$B$8763,$B6198,$D$4:$D$8763,$D6198)</f>
        <v>4</v>
      </c>
      <c r="H6198" s="7">
        <f>COUNTIFS(Calendar!$E$3:$E$367,LOLP!C6198,Calendar!$D$3:$D$367,LOLP!B6198)</f>
        <v>11</v>
      </c>
      <c r="I6198" s="7">
        <f ca="1">IF($F6198=1,OFFSET(start_norps,LOLP!$D6198+(1-$C6198)*24,LOLP!$B6198)*H6198/G6198,0)</f>
        <v>0</v>
      </c>
      <c r="J6198" s="7">
        <f ca="1">IF($F6198=1,OFFSET(start_33,LOLP!$D6198+(1-$C6198)*24,LOLP!$B6198)*H6198/G6198,0)</f>
        <v>0</v>
      </c>
      <c r="K6198" s="7">
        <f ca="1">IF($F6198,OFFSET(start_40,LOLP!$D6198+(1-$C6198)*24,LOLP!$B6198),0)</f>
        <v>0</v>
      </c>
      <c r="L6198" s="7">
        <f ca="1">IF($F6198,OFFSET(start_50,LOLP!$D6198+(1-$C6198)*24,LOLP!$B6198),0)</f>
        <v>0</v>
      </c>
      <c r="M6198" s="25">
        <f t="shared" ca="1" si="674"/>
        <v>0</v>
      </c>
      <c r="N6198" s="25">
        <f t="shared" ca="1" si="675"/>
        <v>0</v>
      </c>
      <c r="O6198" s="15" t="e">
        <f t="shared" ca="1" si="676"/>
        <v>#DIV/0!</v>
      </c>
      <c r="P6198" s="15" t="e">
        <f t="shared" ca="1" si="677"/>
        <v>#DIV/0!</v>
      </c>
    </row>
    <row r="6199" spans="1:16" x14ac:dyDescent="0.25">
      <c r="A6199" s="1">
        <f t="shared" si="678"/>
        <v>43359</v>
      </c>
      <c r="B6199" s="7">
        <f t="shared" si="673"/>
        <v>9</v>
      </c>
      <c r="C6199" s="4">
        <f>INDEX(Calendar!$E$3:$E$367,MATCH(LOLP!$A6199,Calendar!$B$3:$B$367,0))</f>
        <v>0</v>
      </c>
      <c r="D6199" s="2">
        <f t="shared" si="679"/>
        <v>4</v>
      </c>
      <c r="E6199" s="36">
        <v>21300</v>
      </c>
      <c r="F6199" s="7">
        <f>IFERROR(IF(INDEX('Temperature Data'!$AA$15:$AA$348,MATCH(LOLP!A6199,'Temperature Data'!$B$15:$B$348,0))&gt;IF(B6199=9,$G$2,LOLP!$F$2),1,0),0)</f>
        <v>1</v>
      </c>
      <c r="G6199" s="7">
        <f>SUMIFS(LOLP!$F$4:$F$8763,$C$4:$C$8763,$C6199,$B$4:$B$8763,$B6199,$D$4:$D$8763,$D6199)</f>
        <v>4</v>
      </c>
      <c r="H6199" s="7">
        <f>COUNTIFS(Calendar!$E$3:$E$367,LOLP!C6199,Calendar!$D$3:$D$367,LOLP!B6199)</f>
        <v>11</v>
      </c>
      <c r="I6199" s="7">
        <f ca="1">IF($F6199=1,OFFSET(start_norps,LOLP!$D6199+(1-$C6199)*24,LOLP!$B6199)*H6199/G6199,0)</f>
        <v>0</v>
      </c>
      <c r="J6199" s="7">
        <f ca="1">IF($F6199=1,OFFSET(start_33,LOLP!$D6199+(1-$C6199)*24,LOLP!$B6199)*H6199/G6199,0)</f>
        <v>0</v>
      </c>
      <c r="K6199" s="7">
        <f ca="1">IF($F6199,OFFSET(start_40,LOLP!$D6199+(1-$C6199)*24,LOLP!$B6199),0)</f>
        <v>0</v>
      </c>
      <c r="L6199" s="7">
        <f ca="1">IF($F6199,OFFSET(start_50,LOLP!$D6199+(1-$C6199)*24,LOLP!$B6199),0)</f>
        <v>0</v>
      </c>
      <c r="M6199" s="25">
        <f t="shared" ca="1" si="674"/>
        <v>0</v>
      </c>
      <c r="N6199" s="25">
        <f t="shared" ca="1" si="675"/>
        <v>0</v>
      </c>
      <c r="O6199" s="15" t="e">
        <f t="shared" ca="1" si="676"/>
        <v>#DIV/0!</v>
      </c>
      <c r="P6199" s="15" t="e">
        <f t="shared" ca="1" si="677"/>
        <v>#DIV/0!</v>
      </c>
    </row>
    <row r="6200" spans="1:16" x14ac:dyDescent="0.25">
      <c r="A6200" s="1">
        <f t="shared" si="678"/>
        <v>43359</v>
      </c>
      <c r="B6200" s="7">
        <f t="shared" si="673"/>
        <v>9</v>
      </c>
      <c r="C6200" s="4">
        <f>INDEX(Calendar!$E$3:$E$367,MATCH(LOLP!$A6200,Calendar!$B$3:$B$367,0))</f>
        <v>0</v>
      </c>
      <c r="D6200" s="2">
        <f t="shared" si="679"/>
        <v>5</v>
      </c>
      <c r="E6200" s="36">
        <v>21452</v>
      </c>
      <c r="F6200" s="7">
        <f>IFERROR(IF(INDEX('Temperature Data'!$AA$15:$AA$348,MATCH(LOLP!A6200,'Temperature Data'!$B$15:$B$348,0))&gt;IF(B6200=9,$G$2,LOLP!$F$2),1,0),0)</f>
        <v>1</v>
      </c>
      <c r="G6200" s="7">
        <f>SUMIFS(LOLP!$F$4:$F$8763,$C$4:$C$8763,$C6200,$B$4:$B$8763,$B6200,$D$4:$D$8763,$D6200)</f>
        <v>4</v>
      </c>
      <c r="H6200" s="7">
        <f>COUNTIFS(Calendar!$E$3:$E$367,LOLP!C6200,Calendar!$D$3:$D$367,LOLP!B6200)</f>
        <v>11</v>
      </c>
      <c r="I6200" s="7">
        <f ca="1">IF($F6200=1,OFFSET(start_norps,LOLP!$D6200+(1-$C6200)*24,LOLP!$B6200)*H6200/G6200,0)</f>
        <v>0</v>
      </c>
      <c r="J6200" s="7">
        <f ca="1">IF($F6200=1,OFFSET(start_33,LOLP!$D6200+(1-$C6200)*24,LOLP!$B6200)*H6200/G6200,0)</f>
        <v>0</v>
      </c>
      <c r="K6200" s="7">
        <f ca="1">IF($F6200,OFFSET(start_40,LOLP!$D6200+(1-$C6200)*24,LOLP!$B6200),0)</f>
        <v>0</v>
      </c>
      <c r="L6200" s="7">
        <f ca="1">IF($F6200,OFFSET(start_50,LOLP!$D6200+(1-$C6200)*24,LOLP!$B6200),0)</f>
        <v>0</v>
      </c>
      <c r="M6200" s="25">
        <f t="shared" ca="1" si="674"/>
        <v>0</v>
      </c>
      <c r="N6200" s="25">
        <f t="shared" ca="1" si="675"/>
        <v>0</v>
      </c>
      <c r="O6200" s="15" t="e">
        <f t="shared" ca="1" si="676"/>
        <v>#DIV/0!</v>
      </c>
      <c r="P6200" s="15" t="e">
        <f t="shared" ca="1" si="677"/>
        <v>#DIV/0!</v>
      </c>
    </row>
    <row r="6201" spans="1:16" x14ac:dyDescent="0.25">
      <c r="A6201" s="1">
        <f t="shared" si="678"/>
        <v>43359</v>
      </c>
      <c r="B6201" s="7">
        <f t="shared" si="673"/>
        <v>9</v>
      </c>
      <c r="C6201" s="4">
        <f>INDEX(Calendar!$E$3:$E$367,MATCH(LOLP!$A6201,Calendar!$B$3:$B$367,0))</f>
        <v>0</v>
      </c>
      <c r="D6201" s="2">
        <f t="shared" si="679"/>
        <v>6</v>
      </c>
      <c r="E6201" s="36">
        <v>21722</v>
      </c>
      <c r="F6201" s="7">
        <f>IFERROR(IF(INDEX('Temperature Data'!$AA$15:$AA$348,MATCH(LOLP!A6201,'Temperature Data'!$B$15:$B$348,0))&gt;IF(B6201=9,$G$2,LOLP!$F$2),1,0),0)</f>
        <v>1</v>
      </c>
      <c r="G6201" s="7">
        <f>SUMIFS(LOLP!$F$4:$F$8763,$C$4:$C$8763,$C6201,$B$4:$B$8763,$B6201,$D$4:$D$8763,$D6201)</f>
        <v>4</v>
      </c>
      <c r="H6201" s="7">
        <f>COUNTIFS(Calendar!$E$3:$E$367,LOLP!C6201,Calendar!$D$3:$D$367,LOLP!B6201)</f>
        <v>11</v>
      </c>
      <c r="I6201" s="7">
        <f ca="1">IF($F6201=1,OFFSET(start_norps,LOLP!$D6201+(1-$C6201)*24,LOLP!$B6201)*H6201/G6201,0)</f>
        <v>0</v>
      </c>
      <c r="J6201" s="7">
        <f ca="1">IF($F6201=1,OFFSET(start_33,LOLP!$D6201+(1-$C6201)*24,LOLP!$B6201)*H6201/G6201,0)</f>
        <v>0</v>
      </c>
      <c r="K6201" s="7">
        <f ca="1">IF($F6201,OFFSET(start_40,LOLP!$D6201+(1-$C6201)*24,LOLP!$B6201),0)</f>
        <v>0</v>
      </c>
      <c r="L6201" s="7">
        <f ca="1">IF($F6201,OFFSET(start_50,LOLP!$D6201+(1-$C6201)*24,LOLP!$B6201),0)</f>
        <v>0</v>
      </c>
      <c r="M6201" s="25">
        <f t="shared" ca="1" si="674"/>
        <v>0</v>
      </c>
      <c r="N6201" s="25">
        <f t="shared" ca="1" si="675"/>
        <v>0</v>
      </c>
      <c r="O6201" s="15" t="e">
        <f t="shared" ca="1" si="676"/>
        <v>#DIV/0!</v>
      </c>
      <c r="P6201" s="15" t="e">
        <f t="shared" ca="1" si="677"/>
        <v>#DIV/0!</v>
      </c>
    </row>
    <row r="6202" spans="1:16" x14ac:dyDescent="0.25">
      <c r="A6202" s="1">
        <f t="shared" si="678"/>
        <v>43359</v>
      </c>
      <c r="B6202" s="7">
        <f t="shared" si="673"/>
        <v>9</v>
      </c>
      <c r="C6202" s="4">
        <f>INDEX(Calendar!$E$3:$E$367,MATCH(LOLP!$A6202,Calendar!$B$3:$B$367,0))</f>
        <v>0</v>
      </c>
      <c r="D6202" s="2">
        <f t="shared" si="679"/>
        <v>7</v>
      </c>
      <c r="E6202" s="36">
        <v>21981</v>
      </c>
      <c r="F6202" s="7">
        <f>IFERROR(IF(INDEX('Temperature Data'!$AA$15:$AA$348,MATCH(LOLP!A6202,'Temperature Data'!$B$15:$B$348,0))&gt;IF(B6202=9,$G$2,LOLP!$F$2),1,0),0)</f>
        <v>1</v>
      </c>
      <c r="G6202" s="7">
        <f>SUMIFS(LOLP!$F$4:$F$8763,$C$4:$C$8763,$C6202,$B$4:$B$8763,$B6202,$D$4:$D$8763,$D6202)</f>
        <v>4</v>
      </c>
      <c r="H6202" s="7">
        <f>COUNTIFS(Calendar!$E$3:$E$367,LOLP!C6202,Calendar!$D$3:$D$367,LOLP!B6202)</f>
        <v>11</v>
      </c>
      <c r="I6202" s="7">
        <f ca="1">IF($F6202=1,OFFSET(start_norps,LOLP!$D6202+(1-$C6202)*24,LOLP!$B6202)*H6202/G6202,0)</f>
        <v>0</v>
      </c>
      <c r="J6202" s="7">
        <f ca="1">IF($F6202=1,OFFSET(start_33,LOLP!$D6202+(1-$C6202)*24,LOLP!$B6202)*H6202/G6202,0)</f>
        <v>0</v>
      </c>
      <c r="K6202" s="7">
        <f ca="1">IF($F6202,OFFSET(start_40,LOLP!$D6202+(1-$C6202)*24,LOLP!$B6202),0)</f>
        <v>0</v>
      </c>
      <c r="L6202" s="7">
        <f ca="1">IF($F6202,OFFSET(start_50,LOLP!$D6202+(1-$C6202)*24,LOLP!$B6202),0)</f>
        <v>0</v>
      </c>
      <c r="M6202" s="25">
        <f t="shared" ca="1" si="674"/>
        <v>0</v>
      </c>
      <c r="N6202" s="25">
        <f t="shared" ca="1" si="675"/>
        <v>0</v>
      </c>
      <c r="O6202" s="15" t="e">
        <f t="shared" ca="1" si="676"/>
        <v>#DIV/0!</v>
      </c>
      <c r="P6202" s="15" t="e">
        <f t="shared" ca="1" si="677"/>
        <v>#DIV/0!</v>
      </c>
    </row>
    <row r="6203" spans="1:16" x14ac:dyDescent="0.25">
      <c r="A6203" s="1">
        <f t="shared" si="678"/>
        <v>43359</v>
      </c>
      <c r="B6203" s="7">
        <f t="shared" si="673"/>
        <v>9</v>
      </c>
      <c r="C6203" s="4">
        <f>INDEX(Calendar!$E$3:$E$367,MATCH(LOLP!$A6203,Calendar!$B$3:$B$367,0))</f>
        <v>0</v>
      </c>
      <c r="D6203" s="2">
        <f t="shared" si="679"/>
        <v>8</v>
      </c>
      <c r="E6203" s="36">
        <v>22589</v>
      </c>
      <c r="F6203" s="7">
        <f>IFERROR(IF(INDEX('Temperature Data'!$AA$15:$AA$348,MATCH(LOLP!A6203,'Temperature Data'!$B$15:$B$348,0))&gt;IF(B6203=9,$G$2,LOLP!$F$2),1,0),0)</f>
        <v>1</v>
      </c>
      <c r="G6203" s="7">
        <f>SUMIFS(LOLP!$F$4:$F$8763,$C$4:$C$8763,$C6203,$B$4:$B$8763,$B6203,$D$4:$D$8763,$D6203)</f>
        <v>4</v>
      </c>
      <c r="H6203" s="7">
        <f>COUNTIFS(Calendar!$E$3:$E$367,LOLP!C6203,Calendar!$D$3:$D$367,LOLP!B6203)</f>
        <v>11</v>
      </c>
      <c r="I6203" s="7">
        <f ca="1">IF($F6203=1,OFFSET(start_norps,LOLP!$D6203+(1-$C6203)*24,LOLP!$B6203)*H6203/G6203,0)</f>
        <v>0</v>
      </c>
      <c r="J6203" s="7">
        <f ca="1">IF($F6203=1,OFFSET(start_33,LOLP!$D6203+(1-$C6203)*24,LOLP!$B6203)*H6203/G6203,0)</f>
        <v>0</v>
      </c>
      <c r="K6203" s="7">
        <f ca="1">IF($F6203,OFFSET(start_40,LOLP!$D6203+(1-$C6203)*24,LOLP!$B6203),0)</f>
        <v>0</v>
      </c>
      <c r="L6203" s="7">
        <f ca="1">IF($F6203,OFFSET(start_50,LOLP!$D6203+(1-$C6203)*24,LOLP!$B6203),0)</f>
        <v>0</v>
      </c>
      <c r="M6203" s="25">
        <f t="shared" ca="1" si="674"/>
        <v>0</v>
      </c>
      <c r="N6203" s="25">
        <f t="shared" ca="1" si="675"/>
        <v>0</v>
      </c>
      <c r="O6203" s="15" t="e">
        <f t="shared" ca="1" si="676"/>
        <v>#DIV/0!</v>
      </c>
      <c r="P6203" s="15" t="e">
        <f t="shared" ca="1" si="677"/>
        <v>#DIV/0!</v>
      </c>
    </row>
    <row r="6204" spans="1:16" x14ac:dyDescent="0.25">
      <c r="A6204" s="1">
        <f t="shared" si="678"/>
        <v>43359</v>
      </c>
      <c r="B6204" s="7">
        <f t="shared" si="673"/>
        <v>9</v>
      </c>
      <c r="C6204" s="4">
        <f>INDEX(Calendar!$E$3:$E$367,MATCH(LOLP!$A6204,Calendar!$B$3:$B$367,0))</f>
        <v>0</v>
      </c>
      <c r="D6204" s="2">
        <f t="shared" si="679"/>
        <v>9</v>
      </c>
      <c r="E6204" s="36">
        <v>22917</v>
      </c>
      <c r="F6204" s="7">
        <f>IFERROR(IF(INDEX('Temperature Data'!$AA$15:$AA$348,MATCH(LOLP!A6204,'Temperature Data'!$B$15:$B$348,0))&gt;IF(B6204=9,$G$2,LOLP!$F$2),1,0),0)</f>
        <v>1</v>
      </c>
      <c r="G6204" s="7">
        <f>SUMIFS(LOLP!$F$4:$F$8763,$C$4:$C$8763,$C6204,$B$4:$B$8763,$B6204,$D$4:$D$8763,$D6204)</f>
        <v>4</v>
      </c>
      <c r="H6204" s="7">
        <f>COUNTIFS(Calendar!$E$3:$E$367,LOLP!C6204,Calendar!$D$3:$D$367,LOLP!B6204)</f>
        <v>11</v>
      </c>
      <c r="I6204" s="7">
        <f ca="1">IF($F6204=1,OFFSET(start_norps,LOLP!$D6204+(1-$C6204)*24,LOLP!$B6204)*H6204/G6204,0)</f>
        <v>0</v>
      </c>
      <c r="J6204" s="7">
        <f ca="1">IF($F6204=1,OFFSET(start_33,LOLP!$D6204+(1-$C6204)*24,LOLP!$B6204)*H6204/G6204,0)</f>
        <v>0</v>
      </c>
      <c r="K6204" s="7">
        <f ca="1">IF($F6204,OFFSET(start_40,LOLP!$D6204+(1-$C6204)*24,LOLP!$B6204),0)</f>
        <v>0</v>
      </c>
      <c r="L6204" s="7">
        <f ca="1">IF($F6204,OFFSET(start_50,LOLP!$D6204+(1-$C6204)*24,LOLP!$B6204),0)</f>
        <v>0</v>
      </c>
      <c r="M6204" s="25">
        <f t="shared" ca="1" si="674"/>
        <v>0</v>
      </c>
      <c r="N6204" s="25">
        <f t="shared" ca="1" si="675"/>
        <v>0</v>
      </c>
      <c r="O6204" s="15" t="e">
        <f t="shared" ca="1" si="676"/>
        <v>#DIV/0!</v>
      </c>
      <c r="P6204" s="15" t="e">
        <f t="shared" ca="1" si="677"/>
        <v>#DIV/0!</v>
      </c>
    </row>
    <row r="6205" spans="1:16" x14ac:dyDescent="0.25">
      <c r="A6205" s="1">
        <f t="shared" si="678"/>
        <v>43359</v>
      </c>
      <c r="B6205" s="7">
        <f t="shared" si="673"/>
        <v>9</v>
      </c>
      <c r="C6205" s="4">
        <f>INDEX(Calendar!$E$3:$E$367,MATCH(LOLP!$A6205,Calendar!$B$3:$B$367,0))</f>
        <v>0</v>
      </c>
      <c r="D6205" s="2">
        <f t="shared" si="679"/>
        <v>10</v>
      </c>
      <c r="E6205" s="36">
        <v>23372</v>
      </c>
      <c r="F6205" s="7">
        <f>IFERROR(IF(INDEX('Temperature Data'!$AA$15:$AA$348,MATCH(LOLP!A6205,'Temperature Data'!$B$15:$B$348,0))&gt;IF(B6205=9,$G$2,LOLP!$F$2),1,0),0)</f>
        <v>1</v>
      </c>
      <c r="G6205" s="7">
        <f>SUMIFS(LOLP!$F$4:$F$8763,$C$4:$C$8763,$C6205,$B$4:$B$8763,$B6205,$D$4:$D$8763,$D6205)</f>
        <v>4</v>
      </c>
      <c r="H6205" s="7">
        <f>COUNTIFS(Calendar!$E$3:$E$367,LOLP!C6205,Calendar!$D$3:$D$367,LOLP!B6205)</f>
        <v>11</v>
      </c>
      <c r="I6205" s="7">
        <f ca="1">IF($F6205=1,OFFSET(start_norps,LOLP!$D6205+(1-$C6205)*24,LOLP!$B6205)*H6205/G6205,0)</f>
        <v>3.2357339105568952E-12</v>
      </c>
      <c r="J6205" s="7">
        <f ca="1">IF($F6205=1,OFFSET(start_33,LOLP!$D6205+(1-$C6205)*24,LOLP!$B6205)*H6205/G6205,0)</f>
        <v>0</v>
      </c>
      <c r="K6205" s="7">
        <f ca="1">IF($F6205,OFFSET(start_40,LOLP!$D6205+(1-$C6205)*24,LOLP!$B6205),0)</f>
        <v>0</v>
      </c>
      <c r="L6205" s="7">
        <f ca="1">IF($F6205,OFFSET(start_50,LOLP!$D6205+(1-$C6205)*24,LOLP!$B6205),0)</f>
        <v>0</v>
      </c>
      <c r="M6205" s="25">
        <f t="shared" ca="1" si="674"/>
        <v>1.9485153191996056E-15</v>
      </c>
      <c r="N6205" s="25">
        <f t="shared" ca="1" si="675"/>
        <v>0</v>
      </c>
      <c r="O6205" s="15" t="e">
        <f t="shared" ca="1" si="676"/>
        <v>#DIV/0!</v>
      </c>
      <c r="P6205" s="15" t="e">
        <f t="shared" ca="1" si="677"/>
        <v>#DIV/0!</v>
      </c>
    </row>
    <row r="6206" spans="1:16" x14ac:dyDescent="0.25">
      <c r="A6206" s="1">
        <f t="shared" si="678"/>
        <v>43359</v>
      </c>
      <c r="B6206" s="7">
        <f t="shared" si="673"/>
        <v>9</v>
      </c>
      <c r="C6206" s="4">
        <f>INDEX(Calendar!$E$3:$E$367,MATCH(LOLP!$A6206,Calendar!$B$3:$B$367,0))</f>
        <v>0</v>
      </c>
      <c r="D6206" s="2">
        <f t="shared" si="679"/>
        <v>11</v>
      </c>
      <c r="E6206" s="36">
        <v>23971</v>
      </c>
      <c r="F6206" s="7">
        <f>IFERROR(IF(INDEX('Temperature Data'!$AA$15:$AA$348,MATCH(LOLP!A6206,'Temperature Data'!$B$15:$B$348,0))&gt;IF(B6206=9,$G$2,LOLP!$F$2),1,0),0)</f>
        <v>1</v>
      </c>
      <c r="G6206" s="7">
        <f>SUMIFS(LOLP!$F$4:$F$8763,$C$4:$C$8763,$C6206,$B$4:$B$8763,$B6206,$D$4:$D$8763,$D6206)</f>
        <v>4</v>
      </c>
      <c r="H6206" s="7">
        <f>COUNTIFS(Calendar!$E$3:$E$367,LOLP!C6206,Calendar!$D$3:$D$367,LOLP!B6206)</f>
        <v>11</v>
      </c>
      <c r="I6206" s="7">
        <f ca="1">IF($F6206=1,OFFSET(start_norps,LOLP!$D6206+(1-$C6206)*24,LOLP!$B6206)*H6206/G6206,0)</f>
        <v>4.2913738407767427E-7</v>
      </c>
      <c r="J6206" s="7">
        <f ca="1">IF($F6206=1,OFFSET(start_33,LOLP!$D6206+(1-$C6206)*24,LOLP!$B6206)*H6206/G6206,0)</f>
        <v>6.2238631130408152E-11</v>
      </c>
      <c r="K6206" s="7">
        <f ca="1">IF($F6206,OFFSET(start_40,LOLP!$D6206+(1-$C6206)*24,LOLP!$B6206),0)</f>
        <v>0</v>
      </c>
      <c r="L6206" s="7">
        <f ca="1">IF($F6206,OFFSET(start_50,LOLP!$D6206+(1-$C6206)*24,LOLP!$B6206),0)</f>
        <v>0</v>
      </c>
      <c r="M6206" s="25">
        <f t="shared" ca="1" si="674"/>
        <v>2.5842074473073093E-10</v>
      </c>
      <c r="N6206" s="25">
        <f t="shared" ca="1" si="675"/>
        <v>3.3217894567020291E-14</v>
      </c>
      <c r="O6206" s="15" t="e">
        <f t="shared" ca="1" si="676"/>
        <v>#DIV/0!</v>
      </c>
      <c r="P6206" s="15" t="e">
        <f t="shared" ca="1" si="677"/>
        <v>#DIV/0!</v>
      </c>
    </row>
    <row r="6207" spans="1:16" x14ac:dyDescent="0.25">
      <c r="A6207" s="1">
        <f t="shared" si="678"/>
        <v>43359</v>
      </c>
      <c r="B6207" s="7">
        <f t="shared" si="673"/>
        <v>9</v>
      </c>
      <c r="C6207" s="4">
        <f>INDEX(Calendar!$E$3:$E$367,MATCH(LOLP!$A6207,Calendar!$B$3:$B$367,0))</f>
        <v>0</v>
      </c>
      <c r="D6207" s="2">
        <f t="shared" si="679"/>
        <v>12</v>
      </c>
      <c r="E6207" s="36">
        <v>24857</v>
      </c>
      <c r="F6207" s="7">
        <f>IFERROR(IF(INDEX('Temperature Data'!$AA$15:$AA$348,MATCH(LOLP!A6207,'Temperature Data'!$B$15:$B$348,0))&gt;IF(B6207=9,$G$2,LOLP!$F$2),1,0),0)</f>
        <v>1</v>
      </c>
      <c r="G6207" s="7">
        <f>SUMIFS(LOLP!$F$4:$F$8763,$C$4:$C$8763,$C6207,$B$4:$B$8763,$B6207,$D$4:$D$8763,$D6207)</f>
        <v>4</v>
      </c>
      <c r="H6207" s="7">
        <f>COUNTIFS(Calendar!$E$3:$E$367,LOLP!C6207,Calendar!$D$3:$D$367,LOLP!B6207)</f>
        <v>11</v>
      </c>
      <c r="I6207" s="7">
        <f ca="1">IF($F6207=1,OFFSET(start_norps,LOLP!$D6207+(1-$C6207)*24,LOLP!$B6207)*H6207/G6207,0)</f>
        <v>2.9416569455125601E-4</v>
      </c>
      <c r="J6207" s="7">
        <f ca="1">IF($F6207=1,OFFSET(start_33,LOLP!$D6207+(1-$C6207)*24,LOLP!$B6207)*H6207/G6207,0)</f>
        <v>1.9674062457498406E-7</v>
      </c>
      <c r="K6207" s="7">
        <f ca="1">IF($F6207,OFFSET(start_40,LOLP!$D6207+(1-$C6207)*24,LOLP!$B6207),0)</f>
        <v>0</v>
      </c>
      <c r="L6207" s="7">
        <f ca="1">IF($F6207,OFFSET(start_50,LOLP!$D6207+(1-$C6207)*24,LOLP!$B6207),0)</f>
        <v>0</v>
      </c>
      <c r="M6207" s="25">
        <f t="shared" ca="1" si="674"/>
        <v>1.7714261371926728E-7</v>
      </c>
      <c r="N6207" s="25">
        <f t="shared" ca="1" si="675"/>
        <v>1.0500406589097622E-10</v>
      </c>
      <c r="O6207" s="15" t="e">
        <f t="shared" ca="1" si="676"/>
        <v>#DIV/0!</v>
      </c>
      <c r="P6207" s="15" t="e">
        <f t="shared" ca="1" si="677"/>
        <v>#DIV/0!</v>
      </c>
    </row>
    <row r="6208" spans="1:16" x14ac:dyDescent="0.25">
      <c r="A6208" s="1">
        <f t="shared" si="678"/>
        <v>43359</v>
      </c>
      <c r="B6208" s="7">
        <f t="shared" si="673"/>
        <v>9</v>
      </c>
      <c r="C6208" s="4">
        <f>INDEX(Calendar!$E$3:$E$367,MATCH(LOLP!$A6208,Calendar!$B$3:$B$367,0))</f>
        <v>0</v>
      </c>
      <c r="D6208" s="2">
        <f t="shared" si="679"/>
        <v>13</v>
      </c>
      <c r="E6208" s="36">
        <v>26135</v>
      </c>
      <c r="F6208" s="7">
        <f>IFERROR(IF(INDEX('Temperature Data'!$AA$15:$AA$348,MATCH(LOLP!A6208,'Temperature Data'!$B$15:$B$348,0))&gt;IF(B6208=9,$G$2,LOLP!$F$2),1,0),0)</f>
        <v>1</v>
      </c>
      <c r="G6208" s="7">
        <f>SUMIFS(LOLP!$F$4:$F$8763,$C$4:$C$8763,$C6208,$B$4:$B$8763,$B6208,$D$4:$D$8763,$D6208)</f>
        <v>4</v>
      </c>
      <c r="H6208" s="7">
        <f>COUNTIFS(Calendar!$E$3:$E$367,LOLP!C6208,Calendar!$D$3:$D$367,LOLP!B6208)</f>
        <v>11</v>
      </c>
      <c r="I6208" s="7">
        <f ca="1">IF($F6208=1,OFFSET(start_norps,LOLP!$D6208+(1-$C6208)*24,LOLP!$B6208)*H6208/G6208,0)</f>
        <v>1.2097166197120483E-2</v>
      </c>
      <c r="J6208" s="7">
        <f ca="1">IF($F6208=1,OFFSET(start_33,LOLP!$D6208+(1-$C6208)*24,LOLP!$B6208)*H6208/G6208,0)</f>
        <v>1.5314497432009353E-5</v>
      </c>
      <c r="K6208" s="7">
        <f ca="1">IF($F6208,OFFSET(start_40,LOLP!$D6208+(1-$C6208)*24,LOLP!$B6208),0)</f>
        <v>0</v>
      </c>
      <c r="L6208" s="7">
        <f ca="1">IF($F6208,OFFSET(start_50,LOLP!$D6208+(1-$C6208)*24,LOLP!$B6208),0)</f>
        <v>0</v>
      </c>
      <c r="M6208" s="25">
        <f t="shared" ca="1" si="674"/>
        <v>7.2847503242119352E-6</v>
      </c>
      <c r="N6208" s="25">
        <f t="shared" ca="1" si="675"/>
        <v>8.1736270834344356E-9</v>
      </c>
      <c r="O6208" s="15" t="e">
        <f t="shared" ca="1" si="676"/>
        <v>#DIV/0!</v>
      </c>
      <c r="P6208" s="15" t="e">
        <f t="shared" ca="1" si="677"/>
        <v>#DIV/0!</v>
      </c>
    </row>
    <row r="6209" spans="1:16" x14ac:dyDescent="0.25">
      <c r="A6209" s="1">
        <f t="shared" si="678"/>
        <v>43359</v>
      </c>
      <c r="B6209" s="7">
        <f t="shared" si="673"/>
        <v>9</v>
      </c>
      <c r="C6209" s="4">
        <f>INDEX(Calendar!$E$3:$E$367,MATCH(LOLP!$A6209,Calendar!$B$3:$B$367,0))</f>
        <v>0</v>
      </c>
      <c r="D6209" s="2">
        <f t="shared" si="679"/>
        <v>14</v>
      </c>
      <c r="E6209" s="36">
        <v>27379</v>
      </c>
      <c r="F6209" s="7">
        <f>IFERROR(IF(INDEX('Temperature Data'!$AA$15:$AA$348,MATCH(LOLP!A6209,'Temperature Data'!$B$15:$B$348,0))&gt;IF(B6209=9,$G$2,LOLP!$F$2),1,0),0)</f>
        <v>1</v>
      </c>
      <c r="G6209" s="7">
        <f>SUMIFS(LOLP!$F$4:$F$8763,$C$4:$C$8763,$C6209,$B$4:$B$8763,$B6209,$D$4:$D$8763,$D6209)</f>
        <v>4</v>
      </c>
      <c r="H6209" s="7">
        <f>COUNTIFS(Calendar!$E$3:$E$367,LOLP!C6209,Calendar!$D$3:$D$367,LOLP!B6209)</f>
        <v>11</v>
      </c>
      <c r="I6209" s="7">
        <f ca="1">IF($F6209=1,OFFSET(start_norps,LOLP!$D6209+(1-$C6209)*24,LOLP!$B6209)*H6209/G6209,0)</f>
        <v>7.6858336765561995E-3</v>
      </c>
      <c r="J6209" s="7">
        <f ca="1">IF($F6209=1,OFFSET(start_33,LOLP!$D6209+(1-$C6209)*24,LOLP!$B6209)*H6209/G6209,0)</f>
        <v>5.4546559164525171E-5</v>
      </c>
      <c r="K6209" s="7">
        <f ca="1">IF($F6209,OFFSET(start_40,LOLP!$D6209+(1-$C6209)*24,LOLP!$B6209),0)</f>
        <v>0</v>
      </c>
      <c r="L6209" s="7">
        <f ca="1">IF($F6209,OFFSET(start_50,LOLP!$D6209+(1-$C6209)*24,LOLP!$B6209),0)</f>
        <v>0</v>
      </c>
      <c r="M6209" s="25">
        <f t="shared" ca="1" si="674"/>
        <v>4.6283053778709817E-6</v>
      </c>
      <c r="N6209" s="25">
        <f t="shared" ca="1" si="675"/>
        <v>2.9112495220603817E-8</v>
      </c>
      <c r="O6209" s="15" t="e">
        <f t="shared" ca="1" si="676"/>
        <v>#DIV/0!</v>
      </c>
      <c r="P6209" s="15" t="e">
        <f t="shared" ca="1" si="677"/>
        <v>#DIV/0!</v>
      </c>
    </row>
    <row r="6210" spans="1:16" x14ac:dyDescent="0.25">
      <c r="A6210" s="1">
        <f t="shared" si="678"/>
        <v>43359</v>
      </c>
      <c r="B6210" s="7">
        <f t="shared" si="673"/>
        <v>9</v>
      </c>
      <c r="C6210" s="4">
        <f>INDEX(Calendar!$E$3:$E$367,MATCH(LOLP!$A6210,Calendar!$B$3:$B$367,0))</f>
        <v>0</v>
      </c>
      <c r="D6210" s="2">
        <f t="shared" si="679"/>
        <v>15</v>
      </c>
      <c r="E6210" s="36">
        <v>28760</v>
      </c>
      <c r="F6210" s="7">
        <f>IFERROR(IF(INDEX('Temperature Data'!$AA$15:$AA$348,MATCH(LOLP!A6210,'Temperature Data'!$B$15:$B$348,0))&gt;IF(B6210=9,$G$2,LOLP!$F$2),1,0),0)</f>
        <v>1</v>
      </c>
      <c r="G6210" s="7">
        <f>SUMIFS(LOLP!$F$4:$F$8763,$C$4:$C$8763,$C6210,$B$4:$B$8763,$B6210,$D$4:$D$8763,$D6210)</f>
        <v>4</v>
      </c>
      <c r="H6210" s="7">
        <f>COUNTIFS(Calendar!$E$3:$E$367,LOLP!C6210,Calendar!$D$3:$D$367,LOLP!B6210)</f>
        <v>11</v>
      </c>
      <c r="I6210" s="7">
        <f ca="1">IF($F6210=1,OFFSET(start_norps,LOLP!$D6210+(1-$C6210)*24,LOLP!$B6210)*H6210/G6210,0)</f>
        <v>0.15361729331059182</v>
      </c>
      <c r="J6210" s="7">
        <f ca="1">IF($F6210=1,OFFSET(start_33,LOLP!$D6210+(1-$C6210)*24,LOLP!$B6210)*H6210/G6210,0)</f>
        <v>7.0058223838205067E-3</v>
      </c>
      <c r="K6210" s="7">
        <f ca="1">IF($F6210,OFFSET(start_40,LOLP!$D6210+(1-$C6210)*24,LOLP!$B6210),0)</f>
        <v>0</v>
      </c>
      <c r="L6210" s="7">
        <f ca="1">IF($F6210,OFFSET(start_50,LOLP!$D6210+(1-$C6210)*24,LOLP!$B6210),0)</f>
        <v>0</v>
      </c>
      <c r="M6210" s="25">
        <f t="shared" ca="1" si="674"/>
        <v>9.2506262128999033E-5</v>
      </c>
      <c r="N6210" s="25">
        <f t="shared" ca="1" si="675"/>
        <v>3.7391354063267648E-6</v>
      </c>
      <c r="O6210" s="15" t="e">
        <f t="shared" ca="1" si="676"/>
        <v>#DIV/0!</v>
      </c>
      <c r="P6210" s="15" t="e">
        <f t="shared" ca="1" si="677"/>
        <v>#DIV/0!</v>
      </c>
    </row>
    <row r="6211" spans="1:16" x14ac:dyDescent="0.25">
      <c r="A6211" s="1">
        <f t="shared" si="678"/>
        <v>43359</v>
      </c>
      <c r="B6211" s="7">
        <f t="shared" si="673"/>
        <v>9</v>
      </c>
      <c r="C6211" s="4">
        <f>INDEX(Calendar!$E$3:$E$367,MATCH(LOLP!$A6211,Calendar!$B$3:$B$367,0))</f>
        <v>0</v>
      </c>
      <c r="D6211" s="2">
        <f t="shared" si="679"/>
        <v>16</v>
      </c>
      <c r="E6211" s="36">
        <v>30016</v>
      </c>
      <c r="F6211" s="7">
        <f>IFERROR(IF(INDEX('Temperature Data'!$AA$15:$AA$348,MATCH(LOLP!A6211,'Temperature Data'!$B$15:$B$348,0))&gt;IF(B6211=9,$G$2,LOLP!$F$2),1,0),0)</f>
        <v>1</v>
      </c>
      <c r="G6211" s="7">
        <f>SUMIFS(LOLP!$F$4:$F$8763,$C$4:$C$8763,$C6211,$B$4:$B$8763,$B6211,$D$4:$D$8763,$D6211)</f>
        <v>4</v>
      </c>
      <c r="H6211" s="7">
        <f>COUNTIFS(Calendar!$E$3:$E$367,LOLP!C6211,Calendar!$D$3:$D$367,LOLP!B6211)</f>
        <v>11</v>
      </c>
      <c r="I6211" s="7">
        <f ca="1">IF($F6211=1,OFFSET(start_norps,LOLP!$D6211+(1-$C6211)*24,LOLP!$B6211)*H6211/G6211,0)</f>
        <v>0.55003741809338025</v>
      </c>
      <c r="J6211" s="7">
        <f ca="1">IF($F6211=1,OFFSET(start_33,LOLP!$D6211+(1-$C6211)*24,LOLP!$B6211)*H6211/G6211,0)</f>
        <v>5.5627334563905777E-2</v>
      </c>
      <c r="K6211" s="7">
        <f ca="1">IF($F6211,OFFSET(start_40,LOLP!$D6211+(1-$C6211)*24,LOLP!$B6211),0)</f>
        <v>0</v>
      </c>
      <c r="L6211" s="7">
        <f ca="1">IF($F6211,OFFSET(start_50,LOLP!$D6211+(1-$C6211)*24,LOLP!$B6211),0)</f>
        <v>0</v>
      </c>
      <c r="M6211" s="25">
        <f t="shared" ca="1" si="674"/>
        <v>3.3122511458412597E-4</v>
      </c>
      <c r="N6211" s="25">
        <f t="shared" ca="1" si="675"/>
        <v>2.9689324797591637E-5</v>
      </c>
      <c r="O6211" s="15" t="e">
        <f t="shared" ca="1" si="676"/>
        <v>#DIV/0!</v>
      </c>
      <c r="P6211" s="15" t="e">
        <f t="shared" ca="1" si="677"/>
        <v>#DIV/0!</v>
      </c>
    </row>
    <row r="6212" spans="1:16" x14ac:dyDescent="0.25">
      <c r="A6212" s="1">
        <f t="shared" si="678"/>
        <v>43359</v>
      </c>
      <c r="B6212" s="7">
        <f t="shared" si="673"/>
        <v>9</v>
      </c>
      <c r="C6212" s="4">
        <f>INDEX(Calendar!$E$3:$E$367,MATCH(LOLP!$A6212,Calendar!$B$3:$B$367,0))</f>
        <v>0</v>
      </c>
      <c r="D6212" s="2">
        <f t="shared" si="679"/>
        <v>17</v>
      </c>
      <c r="E6212" s="36">
        <v>31013</v>
      </c>
      <c r="F6212" s="7">
        <f>IFERROR(IF(INDEX('Temperature Data'!$AA$15:$AA$348,MATCH(LOLP!A6212,'Temperature Data'!$B$15:$B$348,0))&gt;IF(B6212=9,$G$2,LOLP!$F$2),1,0),0)</f>
        <v>1</v>
      </c>
      <c r="G6212" s="7">
        <f>SUMIFS(LOLP!$F$4:$F$8763,$C$4:$C$8763,$C6212,$B$4:$B$8763,$B6212,$D$4:$D$8763,$D6212)</f>
        <v>4</v>
      </c>
      <c r="H6212" s="7">
        <f>COUNTIFS(Calendar!$E$3:$E$367,LOLP!C6212,Calendar!$D$3:$D$367,LOLP!B6212)</f>
        <v>11</v>
      </c>
      <c r="I6212" s="7">
        <f ca="1">IF($F6212=1,OFFSET(start_norps,LOLP!$D6212+(1-$C6212)*24,LOLP!$B6212)*H6212/G6212,0)</f>
        <v>0.9104857468633053</v>
      </c>
      <c r="J6212" s="7">
        <f ca="1">IF($F6212=1,OFFSET(start_33,LOLP!$D6212+(1-$C6212)*24,LOLP!$B6212)*H6212/G6212,0)</f>
        <v>0.18272174756875131</v>
      </c>
      <c r="K6212" s="7">
        <f ca="1">IF($F6212,OFFSET(start_40,LOLP!$D6212+(1-$C6212)*24,LOLP!$B6212),0)</f>
        <v>0</v>
      </c>
      <c r="L6212" s="7">
        <f ca="1">IF($F6212,OFFSET(start_50,LOLP!$D6212+(1-$C6212)*24,LOLP!$B6212),0)</f>
        <v>0</v>
      </c>
      <c r="M6212" s="25">
        <f t="shared" ca="1" si="674"/>
        <v>5.4828223664742223E-4</v>
      </c>
      <c r="N6212" s="25">
        <f t="shared" ca="1" si="675"/>
        <v>9.7521935100449456E-5</v>
      </c>
      <c r="O6212" s="15" t="e">
        <f t="shared" ca="1" si="676"/>
        <v>#DIV/0!</v>
      </c>
      <c r="P6212" s="15" t="e">
        <f t="shared" ca="1" si="677"/>
        <v>#DIV/0!</v>
      </c>
    </row>
    <row r="6213" spans="1:16" x14ac:dyDescent="0.25">
      <c r="A6213" s="1">
        <f t="shared" si="678"/>
        <v>43359</v>
      </c>
      <c r="B6213" s="7">
        <f t="shared" ref="B6213:B6276" si="680">MONTH(A6213)</f>
        <v>9</v>
      </c>
      <c r="C6213" s="4">
        <f>INDEX(Calendar!$E$3:$E$367,MATCH(LOLP!$A6213,Calendar!$B$3:$B$367,0))</f>
        <v>0</v>
      </c>
      <c r="D6213" s="2">
        <f t="shared" si="679"/>
        <v>18</v>
      </c>
      <c r="E6213" s="36">
        <v>31288</v>
      </c>
      <c r="F6213" s="7">
        <f>IFERROR(IF(INDEX('Temperature Data'!$AA$15:$AA$348,MATCH(LOLP!A6213,'Temperature Data'!$B$15:$B$348,0))&gt;IF(B6213=9,$G$2,LOLP!$F$2),1,0),0)</f>
        <v>1</v>
      </c>
      <c r="G6213" s="7">
        <f>SUMIFS(LOLP!$F$4:$F$8763,$C$4:$C$8763,$C6213,$B$4:$B$8763,$B6213,$D$4:$D$8763,$D6213)</f>
        <v>4</v>
      </c>
      <c r="H6213" s="7">
        <f>COUNTIFS(Calendar!$E$3:$E$367,LOLP!C6213,Calendar!$D$3:$D$367,LOLP!B6213)</f>
        <v>11</v>
      </c>
      <c r="I6213" s="7">
        <f ca="1">IF($F6213=1,OFFSET(start_norps,LOLP!$D6213+(1-$C6213)*24,LOLP!$B6213)*H6213/G6213,0)</f>
        <v>51.484156786574871</v>
      </c>
      <c r="J6213" s="7">
        <f ca="1">IF($F6213=1,OFFSET(start_33,LOLP!$D6213+(1-$C6213)*24,LOLP!$B6213)*H6213/G6213,0)</f>
        <v>60.776838521377002</v>
      </c>
      <c r="K6213" s="7">
        <f ca="1">IF($F6213,OFFSET(start_40,LOLP!$D6213+(1-$C6213)*24,LOLP!$B6213),0)</f>
        <v>0</v>
      </c>
      <c r="L6213" s="7">
        <f ca="1">IF($F6213,OFFSET(start_50,LOLP!$D6213+(1-$C6213)*24,LOLP!$B6213),0)</f>
        <v>0</v>
      </c>
      <c r="M6213" s="25">
        <f t="shared" ref="M6213:M6276" ca="1" si="681">I6213/I$8764</f>
        <v>3.1003064827864666E-2</v>
      </c>
      <c r="N6213" s="25">
        <f t="shared" ref="N6213:N6276" ca="1" si="682">J6213/J$8764</f>
        <v>3.2437709143855957E-2</v>
      </c>
      <c r="O6213" s="15" t="e">
        <f t="shared" ref="O6213:O6276" ca="1" si="683">K6213/K$8764</f>
        <v>#DIV/0!</v>
      </c>
      <c r="P6213" s="15" t="e">
        <f t="shared" ref="P6213:P6276" ca="1" si="684">L6213/L$8764</f>
        <v>#DIV/0!</v>
      </c>
    </row>
    <row r="6214" spans="1:16" x14ac:dyDescent="0.25">
      <c r="A6214" s="1">
        <f t="shared" si="678"/>
        <v>43359</v>
      </c>
      <c r="B6214" s="7">
        <f t="shared" si="680"/>
        <v>9</v>
      </c>
      <c r="C6214" s="4">
        <f>INDEX(Calendar!$E$3:$E$367,MATCH(LOLP!$A6214,Calendar!$B$3:$B$367,0))</f>
        <v>0</v>
      </c>
      <c r="D6214" s="2">
        <f t="shared" si="679"/>
        <v>19</v>
      </c>
      <c r="E6214" s="36">
        <v>31613</v>
      </c>
      <c r="F6214" s="7">
        <f>IFERROR(IF(INDEX('Temperature Data'!$AA$15:$AA$348,MATCH(LOLP!A6214,'Temperature Data'!$B$15:$B$348,0))&gt;IF(B6214=9,$G$2,LOLP!$F$2),1,0),0)</f>
        <v>1</v>
      </c>
      <c r="G6214" s="7">
        <f>SUMIFS(LOLP!$F$4:$F$8763,$C$4:$C$8763,$C6214,$B$4:$B$8763,$B6214,$D$4:$D$8763,$D6214)</f>
        <v>4</v>
      </c>
      <c r="H6214" s="7">
        <f>COUNTIFS(Calendar!$E$3:$E$367,LOLP!C6214,Calendar!$D$3:$D$367,LOLP!B6214)</f>
        <v>11</v>
      </c>
      <c r="I6214" s="7">
        <f ca="1">IF($F6214=1,OFFSET(start_norps,LOLP!$D6214+(1-$C6214)*24,LOLP!$B6214)*H6214/G6214,0)</f>
        <v>53.228618452802095</v>
      </c>
      <c r="J6214" s="7">
        <f ca="1">IF($F6214=1,OFFSET(start_33,LOLP!$D6214+(1-$C6214)*24,LOLP!$B6214)*H6214/G6214,0)</f>
        <v>72.378582820204926</v>
      </c>
      <c r="K6214" s="7">
        <f ca="1">IF($F6214,OFFSET(start_40,LOLP!$D6214+(1-$C6214)*24,LOLP!$B6214),0)</f>
        <v>0</v>
      </c>
      <c r="L6214" s="7">
        <f ca="1">IF($F6214,OFFSET(start_50,LOLP!$D6214+(1-$C6214)*24,LOLP!$B6214),0)</f>
        <v>0</v>
      </c>
      <c r="M6214" s="25">
        <f t="shared" ca="1" si="681"/>
        <v>3.2053556114960399E-2</v>
      </c>
      <c r="N6214" s="25">
        <f t="shared" ca="1" si="682"/>
        <v>3.8629772046147287E-2</v>
      </c>
      <c r="O6214" s="15" t="e">
        <f t="shared" ca="1" si="683"/>
        <v>#DIV/0!</v>
      </c>
      <c r="P6214" s="15" t="e">
        <f t="shared" ca="1" si="684"/>
        <v>#DIV/0!</v>
      </c>
    </row>
    <row r="6215" spans="1:16" x14ac:dyDescent="0.25">
      <c r="A6215" s="1">
        <f t="shared" si="678"/>
        <v>43359</v>
      </c>
      <c r="B6215" s="7">
        <f t="shared" si="680"/>
        <v>9</v>
      </c>
      <c r="C6215" s="4">
        <f>INDEX(Calendar!$E$3:$E$367,MATCH(LOLP!$A6215,Calendar!$B$3:$B$367,0))</f>
        <v>0</v>
      </c>
      <c r="D6215" s="2">
        <f t="shared" si="679"/>
        <v>20</v>
      </c>
      <c r="E6215" s="36">
        <v>30692</v>
      </c>
      <c r="F6215" s="7">
        <f>IFERROR(IF(INDEX('Temperature Data'!$AA$15:$AA$348,MATCH(LOLP!A6215,'Temperature Data'!$B$15:$B$348,0))&gt;IF(B6215=9,$G$2,LOLP!$F$2),1,0),0)</f>
        <v>1</v>
      </c>
      <c r="G6215" s="7">
        <f>SUMIFS(LOLP!$F$4:$F$8763,$C$4:$C$8763,$C6215,$B$4:$B$8763,$B6215,$D$4:$D$8763,$D6215)</f>
        <v>4</v>
      </c>
      <c r="H6215" s="7">
        <f>COUNTIFS(Calendar!$E$3:$E$367,LOLP!C6215,Calendar!$D$3:$D$367,LOLP!B6215)</f>
        <v>11</v>
      </c>
      <c r="I6215" s="7">
        <f ca="1">IF($F6215=1,OFFSET(start_norps,LOLP!$D6215+(1-$C6215)*24,LOLP!$B6215)*H6215/G6215,0)</f>
        <v>16.02155930686223</v>
      </c>
      <c r="J6215" s="7">
        <f ca="1">IF($F6215=1,OFFSET(start_33,LOLP!$D6215+(1-$C6215)*24,LOLP!$B6215)*H6215/G6215,0)</f>
        <v>24.244015598958896</v>
      </c>
      <c r="K6215" s="7">
        <f ca="1">IF($F6215,OFFSET(start_40,LOLP!$D6215+(1-$C6215)*24,LOLP!$B6215),0)</f>
        <v>0</v>
      </c>
      <c r="L6215" s="7">
        <f ca="1">IF($F6215,OFFSET(start_50,LOLP!$D6215+(1-$C6215)*24,LOLP!$B6215),0)</f>
        <v>0</v>
      </c>
      <c r="M6215" s="25">
        <f t="shared" ca="1" si="681"/>
        <v>9.6479669249172478E-3</v>
      </c>
      <c r="N6215" s="25">
        <f t="shared" ca="1" si="682"/>
        <v>1.293947407615696E-2</v>
      </c>
      <c r="O6215" s="15" t="e">
        <f t="shared" ca="1" si="683"/>
        <v>#DIV/0!</v>
      </c>
      <c r="P6215" s="15" t="e">
        <f t="shared" ca="1" si="684"/>
        <v>#DIV/0!</v>
      </c>
    </row>
    <row r="6216" spans="1:16" x14ac:dyDescent="0.25">
      <c r="A6216" s="1">
        <f t="shared" si="678"/>
        <v>43359</v>
      </c>
      <c r="B6216" s="7">
        <f t="shared" si="680"/>
        <v>9</v>
      </c>
      <c r="C6216" s="4">
        <f>INDEX(Calendar!$E$3:$E$367,MATCH(LOLP!$A6216,Calendar!$B$3:$B$367,0))</f>
        <v>0</v>
      </c>
      <c r="D6216" s="2">
        <f t="shared" si="679"/>
        <v>21</v>
      </c>
      <c r="E6216" s="36">
        <v>28812</v>
      </c>
      <c r="F6216" s="7">
        <f>IFERROR(IF(INDEX('Temperature Data'!$AA$15:$AA$348,MATCH(LOLP!A6216,'Temperature Data'!$B$15:$B$348,0))&gt;IF(B6216=9,$G$2,LOLP!$F$2),1,0),0)</f>
        <v>1</v>
      </c>
      <c r="G6216" s="7">
        <f>SUMIFS(LOLP!$F$4:$F$8763,$C$4:$C$8763,$C6216,$B$4:$B$8763,$B6216,$D$4:$D$8763,$D6216)</f>
        <v>4</v>
      </c>
      <c r="H6216" s="7">
        <f>COUNTIFS(Calendar!$E$3:$E$367,LOLP!C6216,Calendar!$D$3:$D$367,LOLP!B6216)</f>
        <v>11</v>
      </c>
      <c r="I6216" s="7">
        <f ca="1">IF($F6216=1,OFFSET(start_norps,LOLP!$D6216+(1-$C6216)*24,LOLP!$B6216)*H6216/G6216,0)</f>
        <v>1.4698668955189917E-3</v>
      </c>
      <c r="J6216" s="7">
        <f ca="1">IF($F6216=1,OFFSET(start_33,LOLP!$D6216+(1-$C6216)*24,LOLP!$B6216)*H6216/G6216,0)</f>
        <v>7.160740823238778E-3</v>
      </c>
      <c r="K6216" s="7">
        <f ca="1">IF($F6216,OFFSET(start_40,LOLP!$D6216+(1-$C6216)*24,LOLP!$B6216),0)</f>
        <v>0</v>
      </c>
      <c r="L6216" s="7">
        <f ca="1">IF($F6216,OFFSET(start_50,LOLP!$D6216+(1-$C6216)*24,LOLP!$B6216),0)</f>
        <v>0</v>
      </c>
      <c r="M6216" s="25">
        <f t="shared" ca="1" si="681"/>
        <v>8.8513401975324793E-7</v>
      </c>
      <c r="N6216" s="25">
        <f t="shared" ca="1" si="682"/>
        <v>3.8218182078861524E-6</v>
      </c>
      <c r="O6216" s="15" t="e">
        <f t="shared" ca="1" si="683"/>
        <v>#DIV/0!</v>
      </c>
      <c r="P6216" s="15" t="e">
        <f t="shared" ca="1" si="684"/>
        <v>#DIV/0!</v>
      </c>
    </row>
    <row r="6217" spans="1:16" x14ac:dyDescent="0.25">
      <c r="A6217" s="1">
        <f t="shared" si="678"/>
        <v>43359</v>
      </c>
      <c r="B6217" s="7">
        <f t="shared" si="680"/>
        <v>9</v>
      </c>
      <c r="C6217" s="4">
        <f>INDEX(Calendar!$E$3:$E$367,MATCH(LOLP!$A6217,Calendar!$B$3:$B$367,0))</f>
        <v>0</v>
      </c>
      <c r="D6217" s="2">
        <f t="shared" si="679"/>
        <v>22</v>
      </c>
      <c r="E6217" s="36">
        <v>26516</v>
      </c>
      <c r="F6217" s="7">
        <f>IFERROR(IF(INDEX('Temperature Data'!$AA$15:$AA$348,MATCH(LOLP!A6217,'Temperature Data'!$B$15:$B$348,0))&gt;IF(B6217=9,$G$2,LOLP!$F$2),1,0),0)</f>
        <v>1</v>
      </c>
      <c r="G6217" s="7">
        <f>SUMIFS(LOLP!$F$4:$F$8763,$C$4:$C$8763,$C6217,$B$4:$B$8763,$B6217,$D$4:$D$8763,$D6217)</f>
        <v>4</v>
      </c>
      <c r="H6217" s="7">
        <f>COUNTIFS(Calendar!$E$3:$E$367,LOLP!C6217,Calendar!$D$3:$D$367,LOLP!B6217)</f>
        <v>11</v>
      </c>
      <c r="I6217" s="7">
        <f ca="1">IF($F6217=1,OFFSET(start_norps,LOLP!$D6217+(1-$C6217)*24,LOLP!$B6217)*H6217/G6217,0)</f>
        <v>1.2708950266634078E-9</v>
      </c>
      <c r="J6217" s="7">
        <f ca="1">IF($F6217=1,OFFSET(start_33,LOLP!$D6217+(1-$C6217)*24,LOLP!$B6217)*H6217/G6217,0)</f>
        <v>2.2903138335339898E-8</v>
      </c>
      <c r="K6217" s="7">
        <f ca="1">IF($F6217,OFFSET(start_40,LOLP!$D6217+(1-$C6217)*24,LOLP!$B6217),0)</f>
        <v>0</v>
      </c>
      <c r="L6217" s="7">
        <f ca="1">IF($F6217,OFFSET(start_50,LOLP!$D6217+(1-$C6217)*24,LOLP!$B6217),0)</f>
        <v>0</v>
      </c>
      <c r="M6217" s="25">
        <f t="shared" ca="1" si="681"/>
        <v>7.6531584394776164E-13</v>
      </c>
      <c r="N6217" s="25">
        <f t="shared" ca="1" si="682"/>
        <v>1.2223823382026431E-11</v>
      </c>
      <c r="O6217" s="15" t="e">
        <f t="shared" ca="1" si="683"/>
        <v>#DIV/0!</v>
      </c>
      <c r="P6217" s="15" t="e">
        <f t="shared" ca="1" si="684"/>
        <v>#DIV/0!</v>
      </c>
    </row>
    <row r="6218" spans="1:16" x14ac:dyDescent="0.25">
      <c r="A6218" s="1">
        <f t="shared" si="678"/>
        <v>43359</v>
      </c>
      <c r="B6218" s="7">
        <f t="shared" si="680"/>
        <v>9</v>
      </c>
      <c r="C6218" s="4">
        <f>INDEX(Calendar!$E$3:$E$367,MATCH(LOLP!$A6218,Calendar!$B$3:$B$367,0))</f>
        <v>0</v>
      </c>
      <c r="D6218" s="2">
        <f t="shared" si="679"/>
        <v>23</v>
      </c>
      <c r="E6218" s="36">
        <v>24332</v>
      </c>
      <c r="F6218" s="7">
        <f>IFERROR(IF(INDEX('Temperature Data'!$AA$15:$AA$348,MATCH(LOLP!A6218,'Temperature Data'!$B$15:$B$348,0))&gt;IF(B6218=9,$G$2,LOLP!$F$2),1,0),0)</f>
        <v>1</v>
      </c>
      <c r="G6218" s="7">
        <f>SUMIFS(LOLP!$F$4:$F$8763,$C$4:$C$8763,$C6218,$B$4:$B$8763,$B6218,$D$4:$D$8763,$D6218)</f>
        <v>4</v>
      </c>
      <c r="H6218" s="7">
        <f>COUNTIFS(Calendar!$E$3:$E$367,LOLP!C6218,Calendar!$D$3:$D$367,LOLP!B6218)</f>
        <v>11</v>
      </c>
      <c r="I6218" s="7">
        <f ca="1">IF($F6218=1,OFFSET(start_norps,LOLP!$D6218+(1-$C6218)*24,LOLP!$B6218)*H6218/G6218,0)</f>
        <v>0</v>
      </c>
      <c r="J6218" s="7">
        <f ca="1">IF($F6218=1,OFFSET(start_33,LOLP!$D6218+(1-$C6218)*24,LOLP!$B6218)*H6218/G6218,0)</f>
        <v>0</v>
      </c>
      <c r="K6218" s="7">
        <f ca="1">IF($F6218,OFFSET(start_40,LOLP!$D6218+(1-$C6218)*24,LOLP!$B6218),0)</f>
        <v>0</v>
      </c>
      <c r="L6218" s="7">
        <f ca="1">IF($F6218,OFFSET(start_50,LOLP!$D6218+(1-$C6218)*24,LOLP!$B6218),0)</f>
        <v>0</v>
      </c>
      <c r="M6218" s="25">
        <f t="shared" ca="1" si="681"/>
        <v>0</v>
      </c>
      <c r="N6218" s="25">
        <f t="shared" ca="1" si="682"/>
        <v>0</v>
      </c>
      <c r="O6218" s="15" t="e">
        <f t="shared" ca="1" si="683"/>
        <v>#DIV/0!</v>
      </c>
      <c r="P6218" s="15" t="e">
        <f t="shared" ca="1" si="684"/>
        <v>#DIV/0!</v>
      </c>
    </row>
    <row r="6219" spans="1:16" x14ac:dyDescent="0.25">
      <c r="A6219" s="1">
        <f t="shared" si="678"/>
        <v>43359</v>
      </c>
      <c r="B6219" s="7">
        <f t="shared" si="680"/>
        <v>9</v>
      </c>
      <c r="C6219" s="4">
        <f>INDEX(Calendar!$E$3:$E$367,MATCH(LOLP!$A6219,Calendar!$B$3:$B$367,0))</f>
        <v>0</v>
      </c>
      <c r="D6219" s="2">
        <f t="shared" si="679"/>
        <v>24</v>
      </c>
      <c r="E6219" s="36">
        <v>22838</v>
      </c>
      <c r="F6219" s="7">
        <f>IFERROR(IF(INDEX('Temperature Data'!$AA$15:$AA$348,MATCH(LOLP!A6219,'Temperature Data'!$B$15:$B$348,0))&gt;IF(B6219=9,$G$2,LOLP!$F$2),1,0),0)</f>
        <v>1</v>
      </c>
      <c r="G6219" s="7">
        <f>SUMIFS(LOLP!$F$4:$F$8763,$C$4:$C$8763,$C6219,$B$4:$B$8763,$B6219,$D$4:$D$8763,$D6219)</f>
        <v>4</v>
      </c>
      <c r="H6219" s="7">
        <f>COUNTIFS(Calendar!$E$3:$E$367,LOLP!C6219,Calendar!$D$3:$D$367,LOLP!B6219)</f>
        <v>11</v>
      </c>
      <c r="I6219" s="7">
        <f ca="1">IF($F6219=1,OFFSET(start_norps,LOLP!$D6219+(1-$C6219)*24,LOLP!$B6219)*H6219/G6219,0)</f>
        <v>0</v>
      </c>
      <c r="J6219" s="7">
        <f ca="1">IF($F6219=1,OFFSET(start_33,LOLP!$D6219+(1-$C6219)*24,LOLP!$B6219)*H6219/G6219,0)</f>
        <v>0</v>
      </c>
      <c r="K6219" s="7">
        <f ca="1">IF($F6219,OFFSET(start_40,LOLP!$D6219+(1-$C6219)*24,LOLP!$B6219),0)</f>
        <v>0</v>
      </c>
      <c r="L6219" s="7">
        <f ca="1">IF($F6219,OFFSET(start_50,LOLP!$D6219+(1-$C6219)*24,LOLP!$B6219),0)</f>
        <v>0</v>
      </c>
      <c r="M6219" s="25">
        <f t="shared" ca="1" si="681"/>
        <v>0</v>
      </c>
      <c r="N6219" s="25">
        <f t="shared" ca="1" si="682"/>
        <v>0</v>
      </c>
      <c r="O6219" s="15" t="e">
        <f t="shared" ca="1" si="683"/>
        <v>#DIV/0!</v>
      </c>
      <c r="P6219" s="15" t="e">
        <f t="shared" ca="1" si="684"/>
        <v>#DIV/0!</v>
      </c>
    </row>
    <row r="6220" spans="1:16" x14ac:dyDescent="0.25">
      <c r="A6220" s="1">
        <f t="shared" si="678"/>
        <v>43360</v>
      </c>
      <c r="B6220" s="7">
        <f t="shared" si="680"/>
        <v>9</v>
      </c>
      <c r="C6220" s="4">
        <f>INDEX(Calendar!$E$3:$E$367,MATCH(LOLP!$A6220,Calendar!$B$3:$B$367,0))</f>
        <v>1</v>
      </c>
      <c r="D6220" s="2">
        <f t="shared" si="679"/>
        <v>1</v>
      </c>
      <c r="E6220" s="36">
        <v>21776</v>
      </c>
      <c r="F6220" s="7">
        <f>IFERROR(IF(INDEX('Temperature Data'!$AA$15:$AA$348,MATCH(LOLP!A6220,'Temperature Data'!$B$15:$B$348,0))&gt;IF(B6220=9,$G$2,LOLP!$F$2),1,0),0)</f>
        <v>1</v>
      </c>
      <c r="G6220" s="7">
        <f>SUMIFS(LOLP!$F$4:$F$8763,$C$4:$C$8763,$C6220,$B$4:$B$8763,$B6220,$D$4:$D$8763,$D6220)</f>
        <v>7</v>
      </c>
      <c r="H6220" s="7">
        <f>COUNTIFS(Calendar!$E$3:$E$367,LOLP!C6220,Calendar!$D$3:$D$367,LOLP!B6220)</f>
        <v>19</v>
      </c>
      <c r="I6220" s="7">
        <f ca="1">IF($F6220=1,OFFSET(start_norps,LOLP!$D6220+(1-$C6220)*24,LOLP!$B6220)*H6220/G6220,0)</f>
        <v>0</v>
      </c>
      <c r="J6220" s="7">
        <f ca="1">IF($F6220=1,OFFSET(start_33,LOLP!$D6220+(1-$C6220)*24,LOLP!$B6220)*H6220/G6220,0)</f>
        <v>0</v>
      </c>
      <c r="K6220" s="7">
        <f ca="1">IF($F6220,OFFSET(start_40,LOLP!$D6220+(1-$C6220)*24,LOLP!$B6220),0)</f>
        <v>0</v>
      </c>
      <c r="L6220" s="7">
        <f ca="1">IF($F6220,OFFSET(start_50,LOLP!$D6220+(1-$C6220)*24,LOLP!$B6220),0)</f>
        <v>0</v>
      </c>
      <c r="M6220" s="25">
        <f t="shared" ca="1" si="681"/>
        <v>0</v>
      </c>
      <c r="N6220" s="25">
        <f t="shared" ca="1" si="682"/>
        <v>0</v>
      </c>
      <c r="O6220" s="15" t="e">
        <f t="shared" ca="1" si="683"/>
        <v>#DIV/0!</v>
      </c>
      <c r="P6220" s="15" t="e">
        <f t="shared" ca="1" si="684"/>
        <v>#DIV/0!</v>
      </c>
    </row>
    <row r="6221" spans="1:16" x14ac:dyDescent="0.25">
      <c r="A6221" s="1">
        <f t="shared" si="678"/>
        <v>43360</v>
      </c>
      <c r="B6221" s="7">
        <f t="shared" si="680"/>
        <v>9</v>
      </c>
      <c r="C6221" s="4">
        <f>INDEX(Calendar!$E$3:$E$367,MATCH(LOLP!$A6221,Calendar!$B$3:$B$367,0))</f>
        <v>1</v>
      </c>
      <c r="D6221" s="2">
        <f t="shared" si="679"/>
        <v>2</v>
      </c>
      <c r="E6221" s="36">
        <v>21129</v>
      </c>
      <c r="F6221" s="7">
        <f>IFERROR(IF(INDEX('Temperature Data'!$AA$15:$AA$348,MATCH(LOLP!A6221,'Temperature Data'!$B$15:$B$348,0))&gt;IF(B6221=9,$G$2,LOLP!$F$2),1,0),0)</f>
        <v>1</v>
      </c>
      <c r="G6221" s="7">
        <f>SUMIFS(LOLP!$F$4:$F$8763,$C$4:$C$8763,$C6221,$B$4:$B$8763,$B6221,$D$4:$D$8763,$D6221)</f>
        <v>7</v>
      </c>
      <c r="H6221" s="7">
        <f>COUNTIFS(Calendar!$E$3:$E$367,LOLP!C6221,Calendar!$D$3:$D$367,LOLP!B6221)</f>
        <v>19</v>
      </c>
      <c r="I6221" s="7">
        <f ca="1">IF($F6221=1,OFFSET(start_norps,LOLP!$D6221+(1-$C6221)*24,LOLP!$B6221)*H6221/G6221,0)</f>
        <v>0</v>
      </c>
      <c r="J6221" s="7">
        <f ca="1">IF($F6221=1,OFFSET(start_33,LOLP!$D6221+(1-$C6221)*24,LOLP!$B6221)*H6221/G6221,0)</f>
        <v>0</v>
      </c>
      <c r="K6221" s="7">
        <f ca="1">IF($F6221,OFFSET(start_40,LOLP!$D6221+(1-$C6221)*24,LOLP!$B6221),0)</f>
        <v>0</v>
      </c>
      <c r="L6221" s="7">
        <f ca="1">IF($F6221,OFFSET(start_50,LOLP!$D6221+(1-$C6221)*24,LOLP!$B6221),0)</f>
        <v>0</v>
      </c>
      <c r="M6221" s="25">
        <f t="shared" ca="1" si="681"/>
        <v>0</v>
      </c>
      <c r="N6221" s="25">
        <f t="shared" ca="1" si="682"/>
        <v>0</v>
      </c>
      <c r="O6221" s="15" t="e">
        <f t="shared" ca="1" si="683"/>
        <v>#DIV/0!</v>
      </c>
      <c r="P6221" s="15" t="e">
        <f t="shared" ca="1" si="684"/>
        <v>#DIV/0!</v>
      </c>
    </row>
    <row r="6222" spans="1:16" x14ac:dyDescent="0.25">
      <c r="A6222" s="1">
        <f t="shared" si="678"/>
        <v>43360</v>
      </c>
      <c r="B6222" s="7">
        <f t="shared" si="680"/>
        <v>9</v>
      </c>
      <c r="C6222" s="4">
        <f>INDEX(Calendar!$E$3:$E$367,MATCH(LOLP!$A6222,Calendar!$B$3:$B$367,0))</f>
        <v>1</v>
      </c>
      <c r="D6222" s="2">
        <f t="shared" si="679"/>
        <v>3</v>
      </c>
      <c r="E6222" s="36">
        <v>21137</v>
      </c>
      <c r="F6222" s="7">
        <f>IFERROR(IF(INDEX('Temperature Data'!$AA$15:$AA$348,MATCH(LOLP!A6222,'Temperature Data'!$B$15:$B$348,0))&gt;IF(B6222=9,$G$2,LOLP!$F$2),1,0),0)</f>
        <v>1</v>
      </c>
      <c r="G6222" s="7">
        <f>SUMIFS(LOLP!$F$4:$F$8763,$C$4:$C$8763,$C6222,$B$4:$B$8763,$B6222,$D$4:$D$8763,$D6222)</f>
        <v>7</v>
      </c>
      <c r="H6222" s="7">
        <f>COUNTIFS(Calendar!$E$3:$E$367,LOLP!C6222,Calendar!$D$3:$D$367,LOLP!B6222)</f>
        <v>19</v>
      </c>
      <c r="I6222" s="7">
        <f ca="1">IF($F6222=1,OFFSET(start_norps,LOLP!$D6222+(1-$C6222)*24,LOLP!$B6222)*H6222/G6222,0)</f>
        <v>0</v>
      </c>
      <c r="J6222" s="7">
        <f ca="1">IF($F6222=1,OFFSET(start_33,LOLP!$D6222+(1-$C6222)*24,LOLP!$B6222)*H6222/G6222,0)</f>
        <v>0</v>
      </c>
      <c r="K6222" s="7">
        <f ca="1">IF($F6222,OFFSET(start_40,LOLP!$D6222+(1-$C6222)*24,LOLP!$B6222),0)</f>
        <v>0</v>
      </c>
      <c r="L6222" s="7">
        <f ca="1">IF($F6222,OFFSET(start_50,LOLP!$D6222+(1-$C6222)*24,LOLP!$B6222),0)</f>
        <v>0</v>
      </c>
      <c r="M6222" s="25">
        <f t="shared" ca="1" si="681"/>
        <v>0</v>
      </c>
      <c r="N6222" s="25">
        <f t="shared" ca="1" si="682"/>
        <v>0</v>
      </c>
      <c r="O6222" s="15" t="e">
        <f t="shared" ca="1" si="683"/>
        <v>#DIV/0!</v>
      </c>
      <c r="P6222" s="15" t="e">
        <f t="shared" ca="1" si="684"/>
        <v>#DIV/0!</v>
      </c>
    </row>
    <row r="6223" spans="1:16" x14ac:dyDescent="0.25">
      <c r="A6223" s="1">
        <f t="shared" si="678"/>
        <v>43360</v>
      </c>
      <c r="B6223" s="7">
        <f t="shared" si="680"/>
        <v>9</v>
      </c>
      <c r="C6223" s="4">
        <f>INDEX(Calendar!$E$3:$E$367,MATCH(LOLP!$A6223,Calendar!$B$3:$B$367,0))</f>
        <v>1</v>
      </c>
      <c r="D6223" s="2">
        <f t="shared" si="679"/>
        <v>4</v>
      </c>
      <c r="E6223" s="36">
        <v>21743</v>
      </c>
      <c r="F6223" s="7">
        <f>IFERROR(IF(INDEX('Temperature Data'!$AA$15:$AA$348,MATCH(LOLP!A6223,'Temperature Data'!$B$15:$B$348,0))&gt;IF(B6223=9,$G$2,LOLP!$F$2),1,0),0)</f>
        <v>1</v>
      </c>
      <c r="G6223" s="7">
        <f>SUMIFS(LOLP!$F$4:$F$8763,$C$4:$C$8763,$C6223,$B$4:$B$8763,$B6223,$D$4:$D$8763,$D6223)</f>
        <v>7</v>
      </c>
      <c r="H6223" s="7">
        <f>COUNTIFS(Calendar!$E$3:$E$367,LOLP!C6223,Calendar!$D$3:$D$367,LOLP!B6223)</f>
        <v>19</v>
      </c>
      <c r="I6223" s="7">
        <f ca="1">IF($F6223=1,OFFSET(start_norps,LOLP!$D6223+(1-$C6223)*24,LOLP!$B6223)*H6223/G6223,0)</f>
        <v>0</v>
      </c>
      <c r="J6223" s="7">
        <f ca="1">IF($F6223=1,OFFSET(start_33,LOLP!$D6223+(1-$C6223)*24,LOLP!$B6223)*H6223/G6223,0)</f>
        <v>0</v>
      </c>
      <c r="K6223" s="7">
        <f ca="1">IF($F6223,OFFSET(start_40,LOLP!$D6223+(1-$C6223)*24,LOLP!$B6223),0)</f>
        <v>0</v>
      </c>
      <c r="L6223" s="7">
        <f ca="1">IF($F6223,OFFSET(start_50,LOLP!$D6223+(1-$C6223)*24,LOLP!$B6223),0)</f>
        <v>0</v>
      </c>
      <c r="M6223" s="25">
        <f t="shared" ca="1" si="681"/>
        <v>0</v>
      </c>
      <c r="N6223" s="25">
        <f t="shared" ca="1" si="682"/>
        <v>0</v>
      </c>
      <c r="O6223" s="15" t="e">
        <f t="shared" ca="1" si="683"/>
        <v>#DIV/0!</v>
      </c>
      <c r="P6223" s="15" t="e">
        <f t="shared" ca="1" si="684"/>
        <v>#DIV/0!</v>
      </c>
    </row>
    <row r="6224" spans="1:16" x14ac:dyDescent="0.25">
      <c r="A6224" s="1">
        <f t="shared" si="678"/>
        <v>43360</v>
      </c>
      <c r="B6224" s="7">
        <f t="shared" si="680"/>
        <v>9</v>
      </c>
      <c r="C6224" s="4">
        <f>INDEX(Calendar!$E$3:$E$367,MATCH(LOLP!$A6224,Calendar!$B$3:$B$367,0))</f>
        <v>1</v>
      </c>
      <c r="D6224" s="2">
        <f t="shared" si="679"/>
        <v>5</v>
      </c>
      <c r="E6224" s="36">
        <v>23063</v>
      </c>
      <c r="F6224" s="7">
        <f>IFERROR(IF(INDEX('Temperature Data'!$AA$15:$AA$348,MATCH(LOLP!A6224,'Temperature Data'!$B$15:$B$348,0))&gt;IF(B6224=9,$G$2,LOLP!$F$2),1,0),0)</f>
        <v>1</v>
      </c>
      <c r="G6224" s="7">
        <f>SUMIFS(LOLP!$F$4:$F$8763,$C$4:$C$8763,$C6224,$B$4:$B$8763,$B6224,$D$4:$D$8763,$D6224)</f>
        <v>7</v>
      </c>
      <c r="H6224" s="7">
        <f>COUNTIFS(Calendar!$E$3:$E$367,LOLP!C6224,Calendar!$D$3:$D$367,LOLP!B6224)</f>
        <v>19</v>
      </c>
      <c r="I6224" s="7">
        <f ca="1">IF($F6224=1,OFFSET(start_norps,LOLP!$D6224+(1-$C6224)*24,LOLP!$B6224)*H6224/G6224,0)</f>
        <v>0</v>
      </c>
      <c r="J6224" s="7">
        <f ca="1">IF($F6224=1,OFFSET(start_33,LOLP!$D6224+(1-$C6224)*24,LOLP!$B6224)*H6224/G6224,0)</f>
        <v>0</v>
      </c>
      <c r="K6224" s="7">
        <f ca="1">IF($F6224,OFFSET(start_40,LOLP!$D6224+(1-$C6224)*24,LOLP!$B6224),0)</f>
        <v>0</v>
      </c>
      <c r="L6224" s="7">
        <f ca="1">IF($F6224,OFFSET(start_50,LOLP!$D6224+(1-$C6224)*24,LOLP!$B6224),0)</f>
        <v>0</v>
      </c>
      <c r="M6224" s="25">
        <f t="shared" ca="1" si="681"/>
        <v>0</v>
      </c>
      <c r="N6224" s="25">
        <f t="shared" ca="1" si="682"/>
        <v>0</v>
      </c>
      <c r="O6224" s="15" t="e">
        <f t="shared" ca="1" si="683"/>
        <v>#DIV/0!</v>
      </c>
      <c r="P6224" s="15" t="e">
        <f t="shared" ca="1" si="684"/>
        <v>#DIV/0!</v>
      </c>
    </row>
    <row r="6225" spans="1:16" x14ac:dyDescent="0.25">
      <c r="A6225" s="1">
        <f t="shared" si="678"/>
        <v>43360</v>
      </c>
      <c r="B6225" s="7">
        <f t="shared" si="680"/>
        <v>9</v>
      </c>
      <c r="C6225" s="4">
        <f>INDEX(Calendar!$E$3:$E$367,MATCH(LOLP!$A6225,Calendar!$B$3:$B$367,0))</f>
        <v>1</v>
      </c>
      <c r="D6225" s="2">
        <f t="shared" si="679"/>
        <v>6</v>
      </c>
      <c r="E6225" s="36">
        <v>25117</v>
      </c>
      <c r="F6225" s="7">
        <f>IFERROR(IF(INDEX('Temperature Data'!$AA$15:$AA$348,MATCH(LOLP!A6225,'Temperature Data'!$B$15:$B$348,0))&gt;IF(B6225=9,$G$2,LOLP!$F$2),1,0),0)</f>
        <v>1</v>
      </c>
      <c r="G6225" s="7">
        <f>SUMIFS(LOLP!$F$4:$F$8763,$C$4:$C$8763,$C6225,$B$4:$B$8763,$B6225,$D$4:$D$8763,$D6225)</f>
        <v>7</v>
      </c>
      <c r="H6225" s="7">
        <f>COUNTIFS(Calendar!$E$3:$E$367,LOLP!C6225,Calendar!$D$3:$D$367,LOLP!B6225)</f>
        <v>19</v>
      </c>
      <c r="I6225" s="7">
        <f ca="1">IF($F6225=1,OFFSET(start_norps,LOLP!$D6225+(1-$C6225)*24,LOLP!$B6225)*H6225/G6225,0)</f>
        <v>0</v>
      </c>
      <c r="J6225" s="7">
        <f ca="1">IF($F6225=1,OFFSET(start_33,LOLP!$D6225+(1-$C6225)*24,LOLP!$B6225)*H6225/G6225,0)</f>
        <v>0</v>
      </c>
      <c r="K6225" s="7">
        <f ca="1">IF($F6225,OFFSET(start_40,LOLP!$D6225+(1-$C6225)*24,LOLP!$B6225),0)</f>
        <v>0</v>
      </c>
      <c r="L6225" s="7">
        <f ca="1">IF($F6225,OFFSET(start_50,LOLP!$D6225+(1-$C6225)*24,LOLP!$B6225),0)</f>
        <v>0</v>
      </c>
      <c r="M6225" s="25">
        <f t="shared" ca="1" si="681"/>
        <v>0</v>
      </c>
      <c r="N6225" s="25">
        <f t="shared" ca="1" si="682"/>
        <v>0</v>
      </c>
      <c r="O6225" s="15" t="e">
        <f t="shared" ca="1" si="683"/>
        <v>#DIV/0!</v>
      </c>
      <c r="P6225" s="15" t="e">
        <f t="shared" ca="1" si="684"/>
        <v>#DIV/0!</v>
      </c>
    </row>
    <row r="6226" spans="1:16" x14ac:dyDescent="0.25">
      <c r="A6226" s="1">
        <f t="shared" si="678"/>
        <v>43360</v>
      </c>
      <c r="B6226" s="7">
        <f t="shared" si="680"/>
        <v>9</v>
      </c>
      <c r="C6226" s="4">
        <f>INDEX(Calendar!$E$3:$E$367,MATCH(LOLP!$A6226,Calendar!$B$3:$B$367,0))</f>
        <v>1</v>
      </c>
      <c r="D6226" s="2">
        <f t="shared" si="679"/>
        <v>7</v>
      </c>
      <c r="E6226" s="36">
        <v>25909</v>
      </c>
      <c r="F6226" s="7">
        <f>IFERROR(IF(INDEX('Temperature Data'!$AA$15:$AA$348,MATCH(LOLP!A6226,'Temperature Data'!$B$15:$B$348,0))&gt;IF(B6226=9,$G$2,LOLP!$F$2),1,0),0)</f>
        <v>1</v>
      </c>
      <c r="G6226" s="7">
        <f>SUMIFS(LOLP!$F$4:$F$8763,$C$4:$C$8763,$C6226,$B$4:$B$8763,$B6226,$D$4:$D$8763,$D6226)</f>
        <v>7</v>
      </c>
      <c r="H6226" s="7">
        <f>COUNTIFS(Calendar!$E$3:$E$367,LOLP!C6226,Calendar!$D$3:$D$367,LOLP!B6226)</f>
        <v>19</v>
      </c>
      <c r="I6226" s="7">
        <f ca="1">IF($F6226=1,OFFSET(start_norps,LOLP!$D6226+(1-$C6226)*24,LOLP!$B6226)*H6226/G6226,0)</f>
        <v>0</v>
      </c>
      <c r="J6226" s="7">
        <f ca="1">IF($F6226=1,OFFSET(start_33,LOLP!$D6226+(1-$C6226)*24,LOLP!$B6226)*H6226/G6226,0)</f>
        <v>0</v>
      </c>
      <c r="K6226" s="7">
        <f ca="1">IF($F6226,OFFSET(start_40,LOLP!$D6226+(1-$C6226)*24,LOLP!$B6226),0)</f>
        <v>0</v>
      </c>
      <c r="L6226" s="7">
        <f ca="1">IF($F6226,OFFSET(start_50,LOLP!$D6226+(1-$C6226)*24,LOLP!$B6226),0)</f>
        <v>0</v>
      </c>
      <c r="M6226" s="25">
        <f t="shared" ca="1" si="681"/>
        <v>0</v>
      </c>
      <c r="N6226" s="25">
        <f t="shared" ca="1" si="682"/>
        <v>0</v>
      </c>
      <c r="O6226" s="15" t="e">
        <f t="shared" ca="1" si="683"/>
        <v>#DIV/0!</v>
      </c>
      <c r="P6226" s="15" t="e">
        <f t="shared" ca="1" si="684"/>
        <v>#DIV/0!</v>
      </c>
    </row>
    <row r="6227" spans="1:16" x14ac:dyDescent="0.25">
      <c r="A6227" s="1">
        <f t="shared" si="678"/>
        <v>43360</v>
      </c>
      <c r="B6227" s="7">
        <f t="shared" si="680"/>
        <v>9</v>
      </c>
      <c r="C6227" s="4">
        <f>INDEX(Calendar!$E$3:$E$367,MATCH(LOLP!$A6227,Calendar!$B$3:$B$367,0))</f>
        <v>1</v>
      </c>
      <c r="D6227" s="2">
        <f t="shared" si="679"/>
        <v>8</v>
      </c>
      <c r="E6227" s="36">
        <v>26563</v>
      </c>
      <c r="F6227" s="7">
        <f>IFERROR(IF(INDEX('Temperature Data'!$AA$15:$AA$348,MATCH(LOLP!A6227,'Temperature Data'!$B$15:$B$348,0))&gt;IF(B6227=9,$G$2,LOLP!$F$2),1,0),0)</f>
        <v>1</v>
      </c>
      <c r="G6227" s="7">
        <f>SUMIFS(LOLP!$F$4:$F$8763,$C$4:$C$8763,$C6227,$B$4:$B$8763,$B6227,$D$4:$D$8763,$D6227)</f>
        <v>7</v>
      </c>
      <c r="H6227" s="7">
        <f>COUNTIFS(Calendar!$E$3:$E$367,LOLP!C6227,Calendar!$D$3:$D$367,LOLP!B6227)</f>
        <v>19</v>
      </c>
      <c r="I6227" s="7">
        <f ca="1">IF($F6227=1,OFFSET(start_norps,LOLP!$D6227+(1-$C6227)*24,LOLP!$B6227)*H6227/G6227,0)</f>
        <v>6.3509074918745691E-13</v>
      </c>
      <c r="J6227" s="7">
        <f ca="1">IF($F6227=1,OFFSET(start_33,LOLP!$D6227+(1-$C6227)*24,LOLP!$B6227)*H6227/G6227,0)</f>
        <v>4.3613541349835805E-15</v>
      </c>
      <c r="K6227" s="7">
        <f ca="1">IF($F6227,OFFSET(start_40,LOLP!$D6227+(1-$C6227)*24,LOLP!$B6227),0)</f>
        <v>0</v>
      </c>
      <c r="L6227" s="7">
        <f ca="1">IF($F6227,OFFSET(start_50,LOLP!$D6227+(1-$C6227)*24,LOLP!$B6227),0)</f>
        <v>0</v>
      </c>
      <c r="M6227" s="25">
        <f t="shared" ca="1" si="681"/>
        <v>3.8244308341804703E-16</v>
      </c>
      <c r="N6227" s="25">
        <f t="shared" ca="1" si="682"/>
        <v>2.3277343860883925E-18</v>
      </c>
      <c r="O6227" s="15" t="e">
        <f t="shared" ca="1" si="683"/>
        <v>#DIV/0!</v>
      </c>
      <c r="P6227" s="15" t="e">
        <f t="shared" ca="1" si="684"/>
        <v>#DIV/0!</v>
      </c>
    </row>
    <row r="6228" spans="1:16" x14ac:dyDescent="0.25">
      <c r="A6228" s="1">
        <f t="shared" si="678"/>
        <v>43360</v>
      </c>
      <c r="B6228" s="7">
        <f t="shared" si="680"/>
        <v>9</v>
      </c>
      <c r="C6228" s="4">
        <f>INDEX(Calendar!$E$3:$E$367,MATCH(LOLP!$A6228,Calendar!$B$3:$B$367,0))</f>
        <v>1</v>
      </c>
      <c r="D6228" s="2">
        <f t="shared" si="679"/>
        <v>9</v>
      </c>
      <c r="E6228" s="36">
        <v>27274</v>
      </c>
      <c r="F6228" s="7">
        <f>IFERROR(IF(INDEX('Temperature Data'!$AA$15:$AA$348,MATCH(LOLP!A6228,'Temperature Data'!$B$15:$B$348,0))&gt;IF(B6228=9,$G$2,LOLP!$F$2),1,0),0)</f>
        <v>1</v>
      </c>
      <c r="G6228" s="7">
        <f>SUMIFS(LOLP!$F$4:$F$8763,$C$4:$C$8763,$C6228,$B$4:$B$8763,$B6228,$D$4:$D$8763,$D6228)</f>
        <v>7</v>
      </c>
      <c r="H6228" s="7">
        <f>COUNTIFS(Calendar!$E$3:$E$367,LOLP!C6228,Calendar!$D$3:$D$367,LOLP!B6228)</f>
        <v>19</v>
      </c>
      <c r="I6228" s="7">
        <f ca="1">IF($F6228=1,OFFSET(start_norps,LOLP!$D6228+(1-$C6228)*24,LOLP!$B6228)*H6228/G6228,0)</f>
        <v>1.3520254231804162E-9</v>
      </c>
      <c r="J6228" s="7">
        <f ca="1">IF($F6228=1,OFFSET(start_33,LOLP!$D6228+(1-$C6228)*24,LOLP!$B6228)*H6228/G6228,0)</f>
        <v>1.1494590934370976E-12</v>
      </c>
      <c r="K6228" s="7">
        <f ca="1">IF($F6228,OFFSET(start_40,LOLP!$D6228+(1-$C6228)*24,LOLP!$B6228),0)</f>
        <v>0</v>
      </c>
      <c r="L6228" s="7">
        <f ca="1">IF($F6228,OFFSET(start_50,LOLP!$D6228+(1-$C6228)*24,LOLP!$B6228),0)</f>
        <v>0</v>
      </c>
      <c r="M6228" s="25">
        <f t="shared" ca="1" si="681"/>
        <v>8.1417147448968146E-13</v>
      </c>
      <c r="N6228" s="25">
        <f t="shared" ca="1" si="682"/>
        <v>6.1348731939319944E-16</v>
      </c>
      <c r="O6228" s="15" t="e">
        <f t="shared" ca="1" si="683"/>
        <v>#DIV/0!</v>
      </c>
      <c r="P6228" s="15" t="e">
        <f t="shared" ca="1" si="684"/>
        <v>#DIV/0!</v>
      </c>
    </row>
    <row r="6229" spans="1:16" x14ac:dyDescent="0.25">
      <c r="A6229" s="1">
        <f t="shared" si="678"/>
        <v>43360</v>
      </c>
      <c r="B6229" s="7">
        <f t="shared" si="680"/>
        <v>9</v>
      </c>
      <c r="C6229" s="4">
        <f>INDEX(Calendar!$E$3:$E$367,MATCH(LOLP!$A6229,Calendar!$B$3:$B$367,0))</f>
        <v>1</v>
      </c>
      <c r="D6229" s="2">
        <f t="shared" si="679"/>
        <v>10</v>
      </c>
      <c r="E6229" s="36">
        <v>27671</v>
      </c>
      <c r="F6229" s="7">
        <f>IFERROR(IF(INDEX('Temperature Data'!$AA$15:$AA$348,MATCH(LOLP!A6229,'Temperature Data'!$B$15:$B$348,0))&gt;IF(B6229=9,$G$2,LOLP!$F$2),1,0),0)</f>
        <v>1</v>
      </c>
      <c r="G6229" s="7">
        <f>SUMIFS(LOLP!$F$4:$F$8763,$C$4:$C$8763,$C6229,$B$4:$B$8763,$B6229,$D$4:$D$8763,$D6229)</f>
        <v>7</v>
      </c>
      <c r="H6229" s="7">
        <f>COUNTIFS(Calendar!$E$3:$E$367,LOLP!C6229,Calendar!$D$3:$D$367,LOLP!B6229)</f>
        <v>19</v>
      </c>
      <c r="I6229" s="7">
        <f ca="1">IF($F6229=1,OFFSET(start_norps,LOLP!$D6229+(1-$C6229)*24,LOLP!$B6229)*H6229/G6229,0)</f>
        <v>2.0632461701234195E-9</v>
      </c>
      <c r="J6229" s="7">
        <f ca="1">IF($F6229=1,OFFSET(start_33,LOLP!$D6229+(1-$C6229)*24,LOLP!$B6229)*H6229/G6229,0)</f>
        <v>2.6389338939023219E-13</v>
      </c>
      <c r="K6229" s="7">
        <f ca="1">IF($F6229,OFFSET(start_40,LOLP!$D6229+(1-$C6229)*24,LOLP!$B6229),0)</f>
        <v>0</v>
      </c>
      <c r="L6229" s="7">
        <f ca="1">IF($F6229,OFFSET(start_50,LOLP!$D6229+(1-$C6229)*24,LOLP!$B6229),0)</f>
        <v>0</v>
      </c>
      <c r="M6229" s="25">
        <f t="shared" ca="1" si="681"/>
        <v>1.2424590157580289E-12</v>
      </c>
      <c r="N6229" s="25">
        <f t="shared" ca="1" si="682"/>
        <v>1.4084472338941811E-16</v>
      </c>
      <c r="O6229" s="15" t="e">
        <f t="shared" ca="1" si="683"/>
        <v>#DIV/0!</v>
      </c>
      <c r="P6229" s="15" t="e">
        <f t="shared" ca="1" si="684"/>
        <v>#DIV/0!</v>
      </c>
    </row>
    <row r="6230" spans="1:16" x14ac:dyDescent="0.25">
      <c r="A6230" s="1">
        <f t="shared" si="678"/>
        <v>43360</v>
      </c>
      <c r="B6230" s="7">
        <f t="shared" si="680"/>
        <v>9</v>
      </c>
      <c r="C6230" s="4">
        <f>INDEX(Calendar!$E$3:$E$367,MATCH(LOLP!$A6230,Calendar!$B$3:$B$367,0))</f>
        <v>1</v>
      </c>
      <c r="D6230" s="2">
        <f t="shared" si="679"/>
        <v>11</v>
      </c>
      <c r="E6230" s="36">
        <v>28190</v>
      </c>
      <c r="F6230" s="7">
        <f>IFERROR(IF(INDEX('Temperature Data'!$AA$15:$AA$348,MATCH(LOLP!A6230,'Temperature Data'!$B$15:$B$348,0))&gt;IF(B6230=9,$G$2,LOLP!$F$2),1,0),0)</f>
        <v>1</v>
      </c>
      <c r="G6230" s="7">
        <f>SUMIFS(LOLP!$F$4:$F$8763,$C$4:$C$8763,$C6230,$B$4:$B$8763,$B6230,$D$4:$D$8763,$D6230)</f>
        <v>7</v>
      </c>
      <c r="H6230" s="7">
        <f>COUNTIFS(Calendar!$E$3:$E$367,LOLP!C6230,Calendar!$D$3:$D$367,LOLP!B6230)</f>
        <v>19</v>
      </c>
      <c r="I6230" s="7">
        <f ca="1">IF($F6230=1,OFFSET(start_norps,LOLP!$D6230+(1-$C6230)*24,LOLP!$B6230)*H6230/G6230,0)</f>
        <v>2.2526458360263741E-6</v>
      </c>
      <c r="J6230" s="7">
        <f ca="1">IF($F6230=1,OFFSET(start_33,LOLP!$D6230+(1-$C6230)*24,LOLP!$B6230)*H6230/G6230,0)</f>
        <v>9.7641052830344949E-10</v>
      </c>
      <c r="K6230" s="7">
        <f ca="1">IF($F6230,OFFSET(start_40,LOLP!$D6230+(1-$C6230)*24,LOLP!$B6230),0)</f>
        <v>0</v>
      </c>
      <c r="L6230" s="7">
        <f ca="1">IF($F6230,OFFSET(start_50,LOLP!$D6230+(1-$C6230)*24,LOLP!$B6230),0)</f>
        <v>0</v>
      </c>
      <c r="M6230" s="25">
        <f t="shared" ca="1" si="681"/>
        <v>1.3565129400498686E-9</v>
      </c>
      <c r="N6230" s="25">
        <f t="shared" ca="1" si="682"/>
        <v>5.2112813849252571E-13</v>
      </c>
      <c r="O6230" s="15" t="e">
        <f t="shared" ca="1" si="683"/>
        <v>#DIV/0!</v>
      </c>
      <c r="P6230" s="15" t="e">
        <f t="shared" ca="1" si="684"/>
        <v>#DIV/0!</v>
      </c>
    </row>
    <row r="6231" spans="1:16" x14ac:dyDescent="0.25">
      <c r="A6231" s="1">
        <f t="shared" si="678"/>
        <v>43360</v>
      </c>
      <c r="B6231" s="7">
        <f t="shared" si="680"/>
        <v>9</v>
      </c>
      <c r="C6231" s="4">
        <f>INDEX(Calendar!$E$3:$E$367,MATCH(LOLP!$A6231,Calendar!$B$3:$B$367,0))</f>
        <v>1</v>
      </c>
      <c r="D6231" s="2">
        <f t="shared" si="679"/>
        <v>12</v>
      </c>
      <c r="E6231" s="36">
        <v>28907</v>
      </c>
      <c r="F6231" s="7">
        <f>IFERROR(IF(INDEX('Temperature Data'!$AA$15:$AA$348,MATCH(LOLP!A6231,'Temperature Data'!$B$15:$B$348,0))&gt;IF(B6231=9,$G$2,LOLP!$F$2),1,0),0)</f>
        <v>1</v>
      </c>
      <c r="G6231" s="7">
        <f>SUMIFS(LOLP!$F$4:$F$8763,$C$4:$C$8763,$C6231,$B$4:$B$8763,$B6231,$D$4:$D$8763,$D6231)</f>
        <v>7</v>
      </c>
      <c r="H6231" s="7">
        <f>COUNTIFS(Calendar!$E$3:$E$367,LOLP!C6231,Calendar!$D$3:$D$367,LOLP!B6231)</f>
        <v>19</v>
      </c>
      <c r="I6231" s="7">
        <f ca="1">IF($F6231=1,OFFSET(start_norps,LOLP!$D6231+(1-$C6231)*24,LOLP!$B6231)*H6231/G6231,0)</f>
        <v>1.9285795716410384E-4</v>
      </c>
      <c r="J6231" s="7">
        <f ca="1">IF($F6231=1,OFFSET(start_33,LOLP!$D6231+(1-$C6231)*24,LOLP!$B6231)*H6231/G6231,0)</f>
        <v>2.015976607434362E-7</v>
      </c>
      <c r="K6231" s="7">
        <f ca="1">IF($F6231,OFFSET(start_40,LOLP!$D6231+(1-$C6231)*24,LOLP!$B6231),0)</f>
        <v>0</v>
      </c>
      <c r="L6231" s="7">
        <f ca="1">IF($F6231,OFFSET(start_50,LOLP!$D6231+(1-$C6231)*24,LOLP!$B6231),0)</f>
        <v>0</v>
      </c>
      <c r="M6231" s="25">
        <f t="shared" ca="1" si="681"/>
        <v>1.1613646064583901E-7</v>
      </c>
      <c r="N6231" s="25">
        <f t="shared" ca="1" si="682"/>
        <v>1.075963548346998E-10</v>
      </c>
      <c r="O6231" s="15" t="e">
        <f t="shared" ca="1" si="683"/>
        <v>#DIV/0!</v>
      </c>
      <c r="P6231" s="15" t="e">
        <f t="shared" ca="1" si="684"/>
        <v>#DIV/0!</v>
      </c>
    </row>
    <row r="6232" spans="1:16" x14ac:dyDescent="0.25">
      <c r="A6232" s="1">
        <f t="shared" si="678"/>
        <v>43360</v>
      </c>
      <c r="B6232" s="7">
        <f t="shared" si="680"/>
        <v>9</v>
      </c>
      <c r="C6232" s="4">
        <f>INDEX(Calendar!$E$3:$E$367,MATCH(LOLP!$A6232,Calendar!$B$3:$B$367,0))</f>
        <v>1</v>
      </c>
      <c r="D6232" s="2">
        <f t="shared" si="679"/>
        <v>13</v>
      </c>
      <c r="E6232" s="36">
        <v>29986</v>
      </c>
      <c r="F6232" s="7">
        <f>IFERROR(IF(INDEX('Temperature Data'!$AA$15:$AA$348,MATCH(LOLP!A6232,'Temperature Data'!$B$15:$B$348,0))&gt;IF(B6232=9,$G$2,LOLP!$F$2),1,0),0)</f>
        <v>1</v>
      </c>
      <c r="G6232" s="7">
        <f>SUMIFS(LOLP!$F$4:$F$8763,$C$4:$C$8763,$C6232,$B$4:$B$8763,$B6232,$D$4:$D$8763,$D6232)</f>
        <v>7</v>
      </c>
      <c r="H6232" s="7">
        <f>COUNTIFS(Calendar!$E$3:$E$367,LOLP!C6232,Calendar!$D$3:$D$367,LOLP!B6232)</f>
        <v>19</v>
      </c>
      <c r="I6232" s="7">
        <f ca="1">IF($F6232=1,OFFSET(start_norps,LOLP!$D6232+(1-$C6232)*24,LOLP!$B6232)*H6232/G6232,0)</f>
        <v>7.6854125285266417E-3</v>
      </c>
      <c r="J6232" s="7">
        <f ca="1">IF($F6232=1,OFFSET(start_33,LOLP!$D6232+(1-$C6232)*24,LOLP!$B6232)*H6232/G6232,0)</f>
        <v>1.0377627557000351E-5</v>
      </c>
      <c r="K6232" s="7">
        <f ca="1">IF($F6232,OFFSET(start_40,LOLP!$D6232+(1-$C6232)*24,LOLP!$B6232),0)</f>
        <v>0</v>
      </c>
      <c r="L6232" s="7">
        <f ca="1">IF($F6232,OFFSET(start_50,LOLP!$D6232+(1-$C6232)*24,LOLP!$B6232),0)</f>
        <v>0</v>
      </c>
      <c r="M6232" s="25">
        <f t="shared" ca="1" si="681"/>
        <v>4.6280517682077875E-6</v>
      </c>
      <c r="N6232" s="25">
        <f t="shared" ca="1" si="682"/>
        <v>5.5387294319173973E-9</v>
      </c>
      <c r="O6232" s="15" t="e">
        <f t="shared" ca="1" si="683"/>
        <v>#DIV/0!</v>
      </c>
      <c r="P6232" s="15" t="e">
        <f t="shared" ca="1" si="684"/>
        <v>#DIV/0!</v>
      </c>
    </row>
    <row r="6233" spans="1:16" x14ac:dyDescent="0.25">
      <c r="A6233" s="1">
        <f t="shared" si="678"/>
        <v>43360</v>
      </c>
      <c r="B6233" s="7">
        <f t="shared" si="680"/>
        <v>9</v>
      </c>
      <c r="C6233" s="4">
        <f>INDEX(Calendar!$E$3:$E$367,MATCH(LOLP!$A6233,Calendar!$B$3:$B$367,0))</f>
        <v>1</v>
      </c>
      <c r="D6233" s="2">
        <f t="shared" si="679"/>
        <v>14</v>
      </c>
      <c r="E6233" s="36">
        <v>31019</v>
      </c>
      <c r="F6233" s="7">
        <f>IFERROR(IF(INDEX('Temperature Data'!$AA$15:$AA$348,MATCH(LOLP!A6233,'Temperature Data'!$B$15:$B$348,0))&gt;IF(B6233=9,$G$2,LOLP!$F$2),1,0),0)</f>
        <v>1</v>
      </c>
      <c r="G6233" s="7">
        <f>SUMIFS(LOLP!$F$4:$F$8763,$C$4:$C$8763,$C6233,$B$4:$B$8763,$B6233,$D$4:$D$8763,$D6233)</f>
        <v>7</v>
      </c>
      <c r="H6233" s="7">
        <f>COUNTIFS(Calendar!$E$3:$E$367,LOLP!C6233,Calendar!$D$3:$D$367,LOLP!B6233)</f>
        <v>19</v>
      </c>
      <c r="I6233" s="7">
        <f ca="1">IF($F6233=1,OFFSET(start_norps,LOLP!$D6233+(1-$C6233)*24,LOLP!$B6233)*H6233/G6233,0)</f>
        <v>0.15520911693292785</v>
      </c>
      <c r="J6233" s="7">
        <f ca="1">IF($F6233=1,OFFSET(start_33,LOLP!$D6233+(1-$C6233)*24,LOLP!$B6233)*H6233/G6233,0)</f>
        <v>1.226020756356214E-3</v>
      </c>
      <c r="K6233" s="7">
        <f ca="1">IF($F6233,OFFSET(start_40,LOLP!$D6233+(1-$C6233)*24,LOLP!$B6233),0)</f>
        <v>0</v>
      </c>
      <c r="L6233" s="7">
        <f ca="1">IF($F6233,OFFSET(start_50,LOLP!$D6233+(1-$C6233)*24,LOLP!$B6233),0)</f>
        <v>0</v>
      </c>
      <c r="M6233" s="25">
        <f t="shared" ca="1" si="681"/>
        <v>9.3464836844758567E-5</v>
      </c>
      <c r="N6233" s="25">
        <f t="shared" ca="1" si="682"/>
        <v>6.5434967771522247E-7</v>
      </c>
      <c r="O6233" s="15" t="e">
        <f t="shared" ca="1" si="683"/>
        <v>#DIV/0!</v>
      </c>
      <c r="P6233" s="15" t="e">
        <f t="shared" ca="1" si="684"/>
        <v>#DIV/0!</v>
      </c>
    </row>
    <row r="6234" spans="1:16" x14ac:dyDescent="0.25">
      <c r="A6234" s="1">
        <f t="shared" si="678"/>
        <v>43360</v>
      </c>
      <c r="B6234" s="7">
        <f t="shared" si="680"/>
        <v>9</v>
      </c>
      <c r="C6234" s="4">
        <f>INDEX(Calendar!$E$3:$E$367,MATCH(LOLP!$A6234,Calendar!$B$3:$B$367,0))</f>
        <v>1</v>
      </c>
      <c r="D6234" s="2">
        <f t="shared" si="679"/>
        <v>15</v>
      </c>
      <c r="E6234" s="36">
        <v>32149</v>
      </c>
      <c r="F6234" s="7">
        <f>IFERROR(IF(INDEX('Temperature Data'!$AA$15:$AA$348,MATCH(LOLP!A6234,'Temperature Data'!$B$15:$B$348,0))&gt;IF(B6234=9,$G$2,LOLP!$F$2),1,0),0)</f>
        <v>1</v>
      </c>
      <c r="G6234" s="7">
        <f>SUMIFS(LOLP!$F$4:$F$8763,$C$4:$C$8763,$C6234,$B$4:$B$8763,$B6234,$D$4:$D$8763,$D6234)</f>
        <v>7</v>
      </c>
      <c r="H6234" s="7">
        <f>COUNTIFS(Calendar!$E$3:$E$367,LOLP!C6234,Calendar!$D$3:$D$367,LOLP!B6234)</f>
        <v>19</v>
      </c>
      <c r="I6234" s="7">
        <f ca="1">IF($F6234=1,OFFSET(start_norps,LOLP!$D6234+(1-$C6234)*24,LOLP!$B6234)*H6234/G6234,0)</f>
        <v>2.4739248120333452</v>
      </c>
      <c r="J6234" s="7">
        <f ca="1">IF($F6234=1,OFFSET(start_33,LOLP!$D6234+(1-$C6234)*24,LOLP!$B6234)*H6234/G6234,0)</f>
        <v>0.12561233280947634</v>
      </c>
      <c r="K6234" s="7">
        <f ca="1">IF($F6234,OFFSET(start_40,LOLP!$D6234+(1-$C6234)*24,LOLP!$B6234),0)</f>
        <v>0</v>
      </c>
      <c r="L6234" s="7">
        <f ca="1">IF($F6234,OFFSET(start_50,LOLP!$D6234+(1-$C6234)*24,LOLP!$B6234),0)</f>
        <v>0</v>
      </c>
      <c r="M6234" s="25">
        <f t="shared" ca="1" si="681"/>
        <v>1.4897641549163525E-3</v>
      </c>
      <c r="N6234" s="25">
        <f t="shared" ca="1" si="682"/>
        <v>6.7041597024199932E-5</v>
      </c>
      <c r="O6234" s="15" t="e">
        <f t="shared" ca="1" si="683"/>
        <v>#DIV/0!</v>
      </c>
      <c r="P6234" s="15" t="e">
        <f t="shared" ca="1" si="684"/>
        <v>#DIV/0!</v>
      </c>
    </row>
    <row r="6235" spans="1:16" x14ac:dyDescent="0.25">
      <c r="A6235" s="1">
        <f t="shared" si="678"/>
        <v>43360</v>
      </c>
      <c r="B6235" s="7">
        <f t="shared" si="680"/>
        <v>9</v>
      </c>
      <c r="C6235" s="4">
        <f>INDEX(Calendar!$E$3:$E$367,MATCH(LOLP!$A6235,Calendar!$B$3:$B$367,0))</f>
        <v>1</v>
      </c>
      <c r="D6235" s="2">
        <f t="shared" si="679"/>
        <v>16</v>
      </c>
      <c r="E6235" s="36">
        <v>32976</v>
      </c>
      <c r="F6235" s="7">
        <f>IFERROR(IF(INDEX('Temperature Data'!$AA$15:$AA$348,MATCH(LOLP!A6235,'Temperature Data'!$B$15:$B$348,0))&gt;IF(B6235=9,$G$2,LOLP!$F$2),1,0),0)</f>
        <v>1</v>
      </c>
      <c r="G6235" s="7">
        <f>SUMIFS(LOLP!$F$4:$F$8763,$C$4:$C$8763,$C6235,$B$4:$B$8763,$B6235,$D$4:$D$8763,$D6235)</f>
        <v>7</v>
      </c>
      <c r="H6235" s="7">
        <f>COUNTIFS(Calendar!$E$3:$E$367,LOLP!C6235,Calendar!$D$3:$D$367,LOLP!B6235)</f>
        <v>19</v>
      </c>
      <c r="I6235" s="7">
        <f ca="1">IF($F6235=1,OFFSET(start_norps,LOLP!$D6235+(1-$C6235)*24,LOLP!$B6235)*H6235/G6235,0)</f>
        <v>7.1966261303685837</v>
      </c>
      <c r="J6235" s="7">
        <f ca="1">IF($F6235=1,OFFSET(start_33,LOLP!$D6235+(1-$C6235)*24,LOLP!$B6235)*H6235/G6235,0)</f>
        <v>0.77389901013939266</v>
      </c>
      <c r="K6235" s="7">
        <f ca="1">IF($F6235,OFFSET(start_40,LOLP!$D6235+(1-$C6235)*24,LOLP!$B6235),0)</f>
        <v>0</v>
      </c>
      <c r="L6235" s="7">
        <f ca="1">IF($F6235,OFFSET(start_50,LOLP!$D6235+(1-$C6235)*24,LOLP!$B6235),0)</f>
        <v>0</v>
      </c>
      <c r="M6235" s="25">
        <f t="shared" ca="1" si="681"/>
        <v>4.3337111917098091E-3</v>
      </c>
      <c r="N6235" s="25">
        <f t="shared" ca="1" si="682"/>
        <v>4.130440412557821E-4</v>
      </c>
      <c r="O6235" s="15" t="e">
        <f t="shared" ca="1" si="683"/>
        <v>#DIV/0!</v>
      </c>
      <c r="P6235" s="15" t="e">
        <f t="shared" ca="1" si="684"/>
        <v>#DIV/0!</v>
      </c>
    </row>
    <row r="6236" spans="1:16" x14ac:dyDescent="0.25">
      <c r="A6236" s="1">
        <f t="shared" si="678"/>
        <v>43360</v>
      </c>
      <c r="B6236" s="7">
        <f t="shared" si="680"/>
        <v>9</v>
      </c>
      <c r="C6236" s="4">
        <f>INDEX(Calendar!$E$3:$E$367,MATCH(LOLP!$A6236,Calendar!$B$3:$B$367,0))</f>
        <v>1</v>
      </c>
      <c r="D6236" s="2">
        <f t="shared" si="679"/>
        <v>17</v>
      </c>
      <c r="E6236" s="36">
        <v>33536</v>
      </c>
      <c r="F6236" s="7">
        <f>IFERROR(IF(INDEX('Temperature Data'!$AA$15:$AA$348,MATCH(LOLP!A6236,'Temperature Data'!$B$15:$B$348,0))&gt;IF(B6236=9,$G$2,LOLP!$F$2),1,0),0)</f>
        <v>1</v>
      </c>
      <c r="G6236" s="7">
        <f>SUMIFS(LOLP!$F$4:$F$8763,$C$4:$C$8763,$C6236,$B$4:$B$8763,$B6236,$D$4:$D$8763,$D6236)</f>
        <v>7</v>
      </c>
      <c r="H6236" s="7">
        <f>COUNTIFS(Calendar!$E$3:$E$367,LOLP!C6236,Calendar!$D$3:$D$367,LOLP!B6236)</f>
        <v>19</v>
      </c>
      <c r="I6236" s="7">
        <f ca="1">IF($F6236=1,OFFSET(start_norps,LOLP!$D6236+(1-$C6236)*24,LOLP!$B6236)*H6236/G6236,0)</f>
        <v>7.8253169850590263</v>
      </c>
      <c r="J6236" s="7">
        <f ca="1">IF($F6236=1,OFFSET(start_33,LOLP!$D6236+(1-$C6236)*24,LOLP!$B6236)*H6236/G6236,0)</f>
        <v>1.5683259802336498</v>
      </c>
      <c r="K6236" s="7">
        <f ca="1">IF($F6236,OFFSET(start_40,LOLP!$D6236+(1-$C6236)*24,LOLP!$B6236),0)</f>
        <v>0</v>
      </c>
      <c r="L6236" s="7">
        <f ca="1">IF($F6236,OFFSET(start_50,LOLP!$D6236+(1-$C6236)*24,LOLP!$B6236),0)</f>
        <v>0</v>
      </c>
      <c r="M6236" s="25">
        <f t="shared" ca="1" si="681"/>
        <v>4.7123003449798893E-3</v>
      </c>
      <c r="N6236" s="25">
        <f t="shared" ca="1" si="682"/>
        <v>8.3704422979616517E-4</v>
      </c>
      <c r="O6236" s="15" t="e">
        <f t="shared" ca="1" si="683"/>
        <v>#DIV/0!</v>
      </c>
      <c r="P6236" s="15" t="e">
        <f t="shared" ca="1" si="684"/>
        <v>#DIV/0!</v>
      </c>
    </row>
    <row r="6237" spans="1:16" x14ac:dyDescent="0.25">
      <c r="A6237" s="1">
        <f t="shared" ref="A6237:A6300" si="685">A6213+1</f>
        <v>43360</v>
      </c>
      <c r="B6237" s="7">
        <f t="shared" si="680"/>
        <v>9</v>
      </c>
      <c r="C6237" s="4">
        <f>INDEX(Calendar!$E$3:$E$367,MATCH(LOLP!$A6237,Calendar!$B$3:$B$367,0))</f>
        <v>1</v>
      </c>
      <c r="D6237" s="2">
        <f t="shared" ref="D6237:D6300" si="686">D6213</f>
        <v>18</v>
      </c>
      <c r="E6237" s="36">
        <v>33259</v>
      </c>
      <c r="F6237" s="7">
        <f>IFERROR(IF(INDEX('Temperature Data'!$AA$15:$AA$348,MATCH(LOLP!A6237,'Temperature Data'!$B$15:$B$348,0))&gt;IF(B6237=9,$G$2,LOLP!$F$2),1,0),0)</f>
        <v>1</v>
      </c>
      <c r="G6237" s="7">
        <f>SUMIFS(LOLP!$F$4:$F$8763,$C$4:$C$8763,$C6237,$B$4:$B$8763,$B6237,$D$4:$D$8763,$D6237)</f>
        <v>7</v>
      </c>
      <c r="H6237" s="7">
        <f>COUNTIFS(Calendar!$E$3:$E$367,LOLP!C6237,Calendar!$D$3:$D$367,LOLP!B6237)</f>
        <v>19</v>
      </c>
      <c r="I6237" s="7">
        <f ca="1">IF($F6237=1,OFFSET(start_norps,LOLP!$D6237+(1-$C6237)*24,LOLP!$B6237)*H6237/G6237,0)</f>
        <v>44.485619099368726</v>
      </c>
      <c r="J6237" s="7">
        <f ca="1">IF($F6237=1,OFFSET(start_33,LOLP!$D6237+(1-$C6237)*24,LOLP!$B6237)*H6237/G6237,0)</f>
        <v>58.051825466337327</v>
      </c>
      <c r="K6237" s="7">
        <f ca="1">IF($F6237,OFFSET(start_40,LOLP!$D6237+(1-$C6237)*24,LOLP!$B6237),0)</f>
        <v>0</v>
      </c>
      <c r="L6237" s="7">
        <f ca="1">IF($F6237,OFFSET(start_50,LOLP!$D6237+(1-$C6237)*24,LOLP!$B6237),0)</f>
        <v>0</v>
      </c>
      <c r="M6237" s="25">
        <f t="shared" ca="1" si="681"/>
        <v>2.6788639824923074E-2</v>
      </c>
      <c r="N6237" s="25">
        <f t="shared" ca="1" si="682"/>
        <v>3.098331988895095E-2</v>
      </c>
      <c r="O6237" s="15" t="e">
        <f t="shared" ca="1" si="683"/>
        <v>#DIV/0!</v>
      </c>
      <c r="P6237" s="15" t="e">
        <f t="shared" ca="1" si="684"/>
        <v>#DIV/0!</v>
      </c>
    </row>
    <row r="6238" spans="1:16" x14ac:dyDescent="0.25">
      <c r="A6238" s="1">
        <f t="shared" si="685"/>
        <v>43360</v>
      </c>
      <c r="B6238" s="7">
        <f t="shared" si="680"/>
        <v>9</v>
      </c>
      <c r="C6238" s="4">
        <f>INDEX(Calendar!$E$3:$E$367,MATCH(LOLP!$A6238,Calendar!$B$3:$B$367,0))</f>
        <v>1</v>
      </c>
      <c r="D6238" s="2">
        <f t="shared" si="686"/>
        <v>19</v>
      </c>
      <c r="E6238" s="36">
        <v>33224</v>
      </c>
      <c r="F6238" s="7">
        <f>IFERROR(IF(INDEX('Temperature Data'!$AA$15:$AA$348,MATCH(LOLP!A6238,'Temperature Data'!$B$15:$B$348,0))&gt;IF(B6238=9,$G$2,LOLP!$F$2),1,0),0)</f>
        <v>1</v>
      </c>
      <c r="G6238" s="7">
        <f>SUMIFS(LOLP!$F$4:$F$8763,$C$4:$C$8763,$C6238,$B$4:$B$8763,$B6238,$D$4:$D$8763,$D6238)</f>
        <v>7</v>
      </c>
      <c r="H6238" s="7">
        <f>COUNTIFS(Calendar!$E$3:$E$367,LOLP!C6238,Calendar!$D$3:$D$367,LOLP!B6238)</f>
        <v>19</v>
      </c>
      <c r="I6238" s="7">
        <f ca="1">IF($F6238=1,OFFSET(start_norps,LOLP!$D6238+(1-$C6238)*24,LOLP!$B6238)*H6238/G6238,0)</f>
        <v>26.81783039544462</v>
      </c>
      <c r="J6238" s="7">
        <f ca="1">IF($F6238=1,OFFSET(start_33,LOLP!$D6238+(1-$C6238)*24,LOLP!$B6238)*H6238/G6238,0)</f>
        <v>48.42353624521602</v>
      </c>
      <c r="K6238" s="7">
        <f ca="1">IF($F6238,OFFSET(start_40,LOLP!$D6238+(1-$C6238)*24,LOLP!$B6238),0)</f>
        <v>0</v>
      </c>
      <c r="L6238" s="7">
        <f ca="1">IF($F6238,OFFSET(start_50,LOLP!$D6238+(1-$C6238)*24,LOLP!$B6238),0)</f>
        <v>0</v>
      </c>
      <c r="M6238" s="25">
        <f t="shared" ca="1" si="681"/>
        <v>1.6149335760500521E-2</v>
      </c>
      <c r="N6238" s="25">
        <f t="shared" ca="1" si="682"/>
        <v>2.5844526017700074E-2</v>
      </c>
      <c r="O6238" s="15" t="e">
        <f t="shared" ca="1" si="683"/>
        <v>#DIV/0!</v>
      </c>
      <c r="P6238" s="15" t="e">
        <f t="shared" ca="1" si="684"/>
        <v>#DIV/0!</v>
      </c>
    </row>
    <row r="6239" spans="1:16" x14ac:dyDescent="0.25">
      <c r="A6239" s="1">
        <f t="shared" si="685"/>
        <v>43360</v>
      </c>
      <c r="B6239" s="7">
        <f t="shared" si="680"/>
        <v>9</v>
      </c>
      <c r="C6239" s="4">
        <f>INDEX(Calendar!$E$3:$E$367,MATCH(LOLP!$A6239,Calendar!$B$3:$B$367,0))</f>
        <v>1</v>
      </c>
      <c r="D6239" s="2">
        <f t="shared" si="686"/>
        <v>20</v>
      </c>
      <c r="E6239" s="36">
        <v>32158</v>
      </c>
      <c r="F6239" s="7">
        <f>IFERROR(IF(INDEX('Temperature Data'!$AA$15:$AA$348,MATCH(LOLP!A6239,'Temperature Data'!$B$15:$B$348,0))&gt;IF(B6239=9,$G$2,LOLP!$F$2),1,0),0)</f>
        <v>1</v>
      </c>
      <c r="G6239" s="7">
        <f>SUMIFS(LOLP!$F$4:$F$8763,$C$4:$C$8763,$C6239,$B$4:$B$8763,$B6239,$D$4:$D$8763,$D6239)</f>
        <v>7</v>
      </c>
      <c r="H6239" s="7">
        <f>COUNTIFS(Calendar!$E$3:$E$367,LOLP!C6239,Calendar!$D$3:$D$367,LOLP!B6239)</f>
        <v>19</v>
      </c>
      <c r="I6239" s="7">
        <f ca="1">IF($F6239=1,OFFSET(start_norps,LOLP!$D6239+(1-$C6239)*24,LOLP!$B6239)*H6239/G6239,0)</f>
        <v>5.0582948313231508</v>
      </c>
      <c r="J6239" s="7">
        <f ca="1">IF($F6239=1,OFFSET(start_33,LOLP!$D6239+(1-$C6239)*24,LOLP!$B6239)*H6239/G6239,0)</f>
        <v>10.41941642479053</v>
      </c>
      <c r="K6239" s="7">
        <f ca="1">IF($F6239,OFFSET(start_40,LOLP!$D6239+(1-$C6239)*24,LOLP!$B6239),0)</f>
        <v>0</v>
      </c>
      <c r="L6239" s="7">
        <f ca="1">IF($F6239,OFFSET(start_50,LOLP!$D6239+(1-$C6239)*24,LOLP!$B6239),0)</f>
        <v>0</v>
      </c>
      <c r="M6239" s="25">
        <f t="shared" ca="1" si="681"/>
        <v>3.0460369240204368E-3</v>
      </c>
      <c r="N6239" s="25">
        <f t="shared" ca="1" si="682"/>
        <v>5.5610329141617407E-3</v>
      </c>
      <c r="O6239" s="15" t="e">
        <f t="shared" ca="1" si="683"/>
        <v>#DIV/0!</v>
      </c>
      <c r="P6239" s="15" t="e">
        <f t="shared" ca="1" si="684"/>
        <v>#DIV/0!</v>
      </c>
    </row>
    <row r="6240" spans="1:16" x14ac:dyDescent="0.25">
      <c r="A6240" s="1">
        <f t="shared" si="685"/>
        <v>43360</v>
      </c>
      <c r="B6240" s="7">
        <f t="shared" si="680"/>
        <v>9</v>
      </c>
      <c r="C6240" s="4">
        <f>INDEX(Calendar!$E$3:$E$367,MATCH(LOLP!$A6240,Calendar!$B$3:$B$367,0))</f>
        <v>1</v>
      </c>
      <c r="D6240" s="2">
        <f t="shared" si="686"/>
        <v>21</v>
      </c>
      <c r="E6240" s="36">
        <v>29931</v>
      </c>
      <c r="F6240" s="7">
        <f>IFERROR(IF(INDEX('Temperature Data'!$AA$15:$AA$348,MATCH(LOLP!A6240,'Temperature Data'!$B$15:$B$348,0))&gt;IF(B6240=9,$G$2,LOLP!$F$2),1,0),0)</f>
        <v>1</v>
      </c>
      <c r="G6240" s="7">
        <f>SUMIFS(LOLP!$F$4:$F$8763,$C$4:$C$8763,$C6240,$B$4:$B$8763,$B6240,$D$4:$D$8763,$D6240)</f>
        <v>7</v>
      </c>
      <c r="H6240" s="7">
        <f>COUNTIFS(Calendar!$E$3:$E$367,LOLP!C6240,Calendar!$D$3:$D$367,LOLP!B6240)</f>
        <v>19</v>
      </c>
      <c r="I6240" s="7">
        <f ca="1">IF($F6240=1,OFFSET(start_norps,LOLP!$D6240+(1-$C6240)*24,LOLP!$B6240)*H6240/G6240,0)</f>
        <v>2.0959966182358104E-2</v>
      </c>
      <c r="J6240" s="7">
        <f ca="1">IF($F6240=1,OFFSET(start_33,LOLP!$D6240+(1-$C6240)*24,LOLP!$B6240)*H6240/G6240,0)</f>
        <v>7.8670401851556868E-2</v>
      </c>
      <c r="K6240" s="7">
        <f ca="1">IF($F6240,OFFSET(start_40,LOLP!$D6240+(1-$C6240)*24,LOLP!$B6240),0)</f>
        <v>0</v>
      </c>
      <c r="L6240" s="7">
        <f ca="1">IF($F6240,OFFSET(start_50,LOLP!$D6240+(1-$C6240)*24,LOLP!$B6240),0)</f>
        <v>0</v>
      </c>
      <c r="M6240" s="25">
        <f t="shared" ca="1" si="681"/>
        <v>1.2621808938919027E-5</v>
      </c>
      <c r="N6240" s="25">
        <f t="shared" ca="1" si="682"/>
        <v>4.1987830818042547E-5</v>
      </c>
      <c r="O6240" s="15" t="e">
        <f t="shared" ca="1" si="683"/>
        <v>#DIV/0!</v>
      </c>
      <c r="P6240" s="15" t="e">
        <f t="shared" ca="1" si="684"/>
        <v>#DIV/0!</v>
      </c>
    </row>
    <row r="6241" spans="1:16" x14ac:dyDescent="0.25">
      <c r="A6241" s="1">
        <f t="shared" si="685"/>
        <v>43360</v>
      </c>
      <c r="B6241" s="7">
        <f t="shared" si="680"/>
        <v>9</v>
      </c>
      <c r="C6241" s="4">
        <f>INDEX(Calendar!$E$3:$E$367,MATCH(LOLP!$A6241,Calendar!$B$3:$B$367,0))</f>
        <v>1</v>
      </c>
      <c r="D6241" s="2">
        <f t="shared" si="686"/>
        <v>22</v>
      </c>
      <c r="E6241" s="36">
        <v>27391</v>
      </c>
      <c r="F6241" s="7">
        <f>IFERROR(IF(INDEX('Temperature Data'!$AA$15:$AA$348,MATCH(LOLP!A6241,'Temperature Data'!$B$15:$B$348,0))&gt;IF(B6241=9,$G$2,LOLP!$F$2),1,0),0)</f>
        <v>1</v>
      </c>
      <c r="G6241" s="7">
        <f>SUMIFS(LOLP!$F$4:$F$8763,$C$4:$C$8763,$C6241,$B$4:$B$8763,$B6241,$D$4:$D$8763,$D6241)</f>
        <v>7</v>
      </c>
      <c r="H6241" s="7">
        <f>COUNTIFS(Calendar!$E$3:$E$367,LOLP!C6241,Calendar!$D$3:$D$367,LOLP!B6241)</f>
        <v>19</v>
      </c>
      <c r="I6241" s="7">
        <f ca="1">IF($F6241=1,OFFSET(start_norps,LOLP!$D6241+(1-$C6241)*24,LOLP!$B6241)*H6241/G6241,0)</f>
        <v>8.3246989036946117E-7</v>
      </c>
      <c r="J6241" s="7">
        <f ca="1">IF($F6241=1,OFFSET(start_33,LOLP!$D6241+(1-$C6241)*24,LOLP!$B6241)*H6241/G6241,0)</f>
        <v>8.4186908448492037E-6</v>
      </c>
      <c r="K6241" s="7">
        <f ca="1">IF($F6241,OFFSET(start_40,LOLP!$D6241+(1-$C6241)*24,LOLP!$B6241),0)</f>
        <v>0</v>
      </c>
      <c r="L6241" s="7">
        <f ca="1">IF($F6241,OFFSET(start_50,LOLP!$D6241+(1-$C6241)*24,LOLP!$B6241),0)</f>
        <v>0</v>
      </c>
      <c r="M6241" s="25">
        <f t="shared" ca="1" si="681"/>
        <v>5.013021401003083E-10</v>
      </c>
      <c r="N6241" s="25">
        <f t="shared" ca="1" si="682"/>
        <v>4.4932091178321179E-9</v>
      </c>
      <c r="O6241" s="15" t="e">
        <f t="shared" ca="1" si="683"/>
        <v>#DIV/0!</v>
      </c>
      <c r="P6241" s="15" t="e">
        <f t="shared" ca="1" si="684"/>
        <v>#DIV/0!</v>
      </c>
    </row>
    <row r="6242" spans="1:16" x14ac:dyDescent="0.25">
      <c r="A6242" s="1">
        <f t="shared" si="685"/>
        <v>43360</v>
      </c>
      <c r="B6242" s="7">
        <f t="shared" si="680"/>
        <v>9</v>
      </c>
      <c r="C6242" s="4">
        <f>INDEX(Calendar!$E$3:$E$367,MATCH(LOLP!$A6242,Calendar!$B$3:$B$367,0))</f>
        <v>1</v>
      </c>
      <c r="D6242" s="2">
        <f t="shared" si="686"/>
        <v>23</v>
      </c>
      <c r="E6242" s="36">
        <v>25060</v>
      </c>
      <c r="F6242" s="7">
        <f>IFERROR(IF(INDEX('Temperature Data'!$AA$15:$AA$348,MATCH(LOLP!A6242,'Temperature Data'!$B$15:$B$348,0))&gt;IF(B6242=9,$G$2,LOLP!$F$2),1,0),0)</f>
        <v>1</v>
      </c>
      <c r="G6242" s="7">
        <f>SUMIFS(LOLP!$F$4:$F$8763,$C$4:$C$8763,$C6242,$B$4:$B$8763,$B6242,$D$4:$D$8763,$D6242)</f>
        <v>7</v>
      </c>
      <c r="H6242" s="7">
        <f>COUNTIFS(Calendar!$E$3:$E$367,LOLP!C6242,Calendar!$D$3:$D$367,LOLP!B6242)</f>
        <v>19</v>
      </c>
      <c r="I6242" s="7">
        <f ca="1">IF($F6242=1,OFFSET(start_norps,LOLP!$D6242+(1-$C6242)*24,LOLP!$B6242)*H6242/G6242,0)</f>
        <v>0</v>
      </c>
      <c r="J6242" s="7">
        <f ca="1">IF($F6242=1,OFFSET(start_33,LOLP!$D6242+(1-$C6242)*24,LOLP!$B6242)*H6242/G6242,0)</f>
        <v>0</v>
      </c>
      <c r="K6242" s="7">
        <f ca="1">IF($F6242,OFFSET(start_40,LOLP!$D6242+(1-$C6242)*24,LOLP!$B6242),0)</f>
        <v>0</v>
      </c>
      <c r="L6242" s="7">
        <f ca="1">IF($F6242,OFFSET(start_50,LOLP!$D6242+(1-$C6242)*24,LOLP!$B6242),0)</f>
        <v>0</v>
      </c>
      <c r="M6242" s="25">
        <f t="shared" ca="1" si="681"/>
        <v>0</v>
      </c>
      <c r="N6242" s="25">
        <f t="shared" ca="1" si="682"/>
        <v>0</v>
      </c>
      <c r="O6242" s="15" t="e">
        <f t="shared" ca="1" si="683"/>
        <v>#DIV/0!</v>
      </c>
      <c r="P6242" s="15" t="e">
        <f t="shared" ca="1" si="684"/>
        <v>#DIV/0!</v>
      </c>
    </row>
    <row r="6243" spans="1:16" x14ac:dyDescent="0.25">
      <c r="A6243" s="1">
        <f t="shared" si="685"/>
        <v>43360</v>
      </c>
      <c r="B6243" s="7">
        <f t="shared" si="680"/>
        <v>9</v>
      </c>
      <c r="C6243" s="4">
        <f>INDEX(Calendar!$E$3:$E$367,MATCH(LOLP!$A6243,Calendar!$B$3:$B$367,0))</f>
        <v>1</v>
      </c>
      <c r="D6243" s="2">
        <f t="shared" si="686"/>
        <v>24</v>
      </c>
      <c r="E6243" s="36">
        <v>23622</v>
      </c>
      <c r="F6243" s="7">
        <f>IFERROR(IF(INDEX('Temperature Data'!$AA$15:$AA$348,MATCH(LOLP!A6243,'Temperature Data'!$B$15:$B$348,0))&gt;IF(B6243=9,$G$2,LOLP!$F$2),1,0),0)</f>
        <v>1</v>
      </c>
      <c r="G6243" s="7">
        <f>SUMIFS(LOLP!$F$4:$F$8763,$C$4:$C$8763,$C6243,$B$4:$B$8763,$B6243,$D$4:$D$8763,$D6243)</f>
        <v>7</v>
      </c>
      <c r="H6243" s="7">
        <f>COUNTIFS(Calendar!$E$3:$E$367,LOLP!C6243,Calendar!$D$3:$D$367,LOLP!B6243)</f>
        <v>19</v>
      </c>
      <c r="I6243" s="7">
        <f ca="1">IF($F6243=1,OFFSET(start_norps,LOLP!$D6243+(1-$C6243)*24,LOLP!$B6243)*H6243/G6243,0)</f>
        <v>0</v>
      </c>
      <c r="J6243" s="7">
        <f ca="1">IF($F6243=1,OFFSET(start_33,LOLP!$D6243+(1-$C6243)*24,LOLP!$B6243)*H6243/G6243,0)</f>
        <v>0</v>
      </c>
      <c r="K6243" s="7">
        <f ca="1">IF($F6243,OFFSET(start_40,LOLP!$D6243+(1-$C6243)*24,LOLP!$B6243),0)</f>
        <v>0</v>
      </c>
      <c r="L6243" s="7">
        <f ca="1">IF($F6243,OFFSET(start_50,LOLP!$D6243+(1-$C6243)*24,LOLP!$B6243),0)</f>
        <v>0</v>
      </c>
      <c r="M6243" s="25">
        <f t="shared" ca="1" si="681"/>
        <v>0</v>
      </c>
      <c r="N6243" s="25">
        <f t="shared" ca="1" si="682"/>
        <v>0</v>
      </c>
      <c r="O6243" s="15" t="e">
        <f t="shared" ca="1" si="683"/>
        <v>#DIV/0!</v>
      </c>
      <c r="P6243" s="15" t="e">
        <f t="shared" ca="1" si="684"/>
        <v>#DIV/0!</v>
      </c>
    </row>
    <row r="6244" spans="1:16" x14ac:dyDescent="0.25">
      <c r="A6244" s="1">
        <f t="shared" si="685"/>
        <v>43361</v>
      </c>
      <c r="B6244" s="7">
        <f t="shared" si="680"/>
        <v>9</v>
      </c>
      <c r="C6244" s="4">
        <f>INDEX(Calendar!$E$3:$E$367,MATCH(LOLP!$A6244,Calendar!$B$3:$B$367,0))</f>
        <v>1</v>
      </c>
      <c r="D6244" s="2">
        <f t="shared" si="686"/>
        <v>1</v>
      </c>
      <c r="E6244" s="36">
        <v>22823</v>
      </c>
      <c r="F6244" s="7">
        <f>IFERROR(IF(INDEX('Temperature Data'!$AA$15:$AA$348,MATCH(LOLP!A6244,'Temperature Data'!$B$15:$B$348,0))&gt;IF(B6244=9,$G$2,LOLP!$F$2),1,0),0)</f>
        <v>0</v>
      </c>
      <c r="G6244" s="7">
        <f>SUMIFS(LOLP!$F$4:$F$8763,$C$4:$C$8763,$C6244,$B$4:$B$8763,$B6244,$D$4:$D$8763,$D6244)</f>
        <v>7</v>
      </c>
      <c r="H6244" s="7">
        <f>COUNTIFS(Calendar!$E$3:$E$367,LOLP!C6244,Calendar!$D$3:$D$367,LOLP!B6244)</f>
        <v>19</v>
      </c>
      <c r="I6244" s="7">
        <f ca="1">IF($F6244=1,OFFSET(start_norps,LOLP!$D6244+(1-$C6244)*24,LOLP!$B6244)*H6244/G6244,0)</f>
        <v>0</v>
      </c>
      <c r="J6244" s="7">
        <f ca="1">IF($F6244=1,OFFSET(start_33,LOLP!$D6244+(1-$C6244)*24,LOLP!$B6244)*H6244/G6244,0)</f>
        <v>0</v>
      </c>
      <c r="K6244" s="7">
        <f ca="1">IF($F6244,OFFSET(start_40,LOLP!$D6244+(1-$C6244)*24,LOLP!$B6244),0)</f>
        <v>0</v>
      </c>
      <c r="L6244" s="7">
        <f ca="1">IF($F6244,OFFSET(start_50,LOLP!$D6244+(1-$C6244)*24,LOLP!$B6244),0)</f>
        <v>0</v>
      </c>
      <c r="M6244" s="25">
        <f t="shared" ca="1" si="681"/>
        <v>0</v>
      </c>
      <c r="N6244" s="25">
        <f t="shared" ca="1" si="682"/>
        <v>0</v>
      </c>
      <c r="O6244" s="15" t="e">
        <f t="shared" ca="1" si="683"/>
        <v>#DIV/0!</v>
      </c>
      <c r="P6244" s="15" t="e">
        <f t="shared" ca="1" si="684"/>
        <v>#DIV/0!</v>
      </c>
    </row>
    <row r="6245" spans="1:16" x14ac:dyDescent="0.25">
      <c r="A6245" s="1">
        <f t="shared" si="685"/>
        <v>43361</v>
      </c>
      <c r="B6245" s="7">
        <f t="shared" si="680"/>
        <v>9</v>
      </c>
      <c r="C6245" s="4">
        <f>INDEX(Calendar!$E$3:$E$367,MATCH(LOLP!$A6245,Calendar!$B$3:$B$367,0))</f>
        <v>1</v>
      </c>
      <c r="D6245" s="2">
        <f t="shared" si="686"/>
        <v>2</v>
      </c>
      <c r="E6245" s="36">
        <v>22268</v>
      </c>
      <c r="F6245" s="7">
        <f>IFERROR(IF(INDEX('Temperature Data'!$AA$15:$AA$348,MATCH(LOLP!A6245,'Temperature Data'!$B$15:$B$348,0))&gt;IF(B6245=9,$G$2,LOLP!$F$2),1,0),0)</f>
        <v>0</v>
      </c>
      <c r="G6245" s="7">
        <f>SUMIFS(LOLP!$F$4:$F$8763,$C$4:$C$8763,$C6245,$B$4:$B$8763,$B6245,$D$4:$D$8763,$D6245)</f>
        <v>7</v>
      </c>
      <c r="H6245" s="7">
        <f>COUNTIFS(Calendar!$E$3:$E$367,LOLP!C6245,Calendar!$D$3:$D$367,LOLP!B6245)</f>
        <v>19</v>
      </c>
      <c r="I6245" s="7">
        <f ca="1">IF($F6245=1,OFFSET(start_norps,LOLP!$D6245+(1-$C6245)*24,LOLP!$B6245)*H6245/G6245,0)</f>
        <v>0</v>
      </c>
      <c r="J6245" s="7">
        <f ca="1">IF($F6245=1,OFFSET(start_33,LOLP!$D6245+(1-$C6245)*24,LOLP!$B6245)*H6245/G6245,0)</f>
        <v>0</v>
      </c>
      <c r="K6245" s="7">
        <f ca="1">IF($F6245,OFFSET(start_40,LOLP!$D6245+(1-$C6245)*24,LOLP!$B6245),0)</f>
        <v>0</v>
      </c>
      <c r="L6245" s="7">
        <f ca="1">IF($F6245,OFFSET(start_50,LOLP!$D6245+(1-$C6245)*24,LOLP!$B6245),0)</f>
        <v>0</v>
      </c>
      <c r="M6245" s="25">
        <f t="shared" ca="1" si="681"/>
        <v>0</v>
      </c>
      <c r="N6245" s="25">
        <f t="shared" ca="1" si="682"/>
        <v>0</v>
      </c>
      <c r="O6245" s="15" t="e">
        <f t="shared" ca="1" si="683"/>
        <v>#DIV/0!</v>
      </c>
      <c r="P6245" s="15" t="e">
        <f t="shared" ca="1" si="684"/>
        <v>#DIV/0!</v>
      </c>
    </row>
    <row r="6246" spans="1:16" x14ac:dyDescent="0.25">
      <c r="A6246" s="1">
        <f t="shared" si="685"/>
        <v>43361</v>
      </c>
      <c r="B6246" s="7">
        <f t="shared" si="680"/>
        <v>9</v>
      </c>
      <c r="C6246" s="4">
        <f>INDEX(Calendar!$E$3:$E$367,MATCH(LOLP!$A6246,Calendar!$B$3:$B$367,0))</f>
        <v>1</v>
      </c>
      <c r="D6246" s="2">
        <f t="shared" si="686"/>
        <v>3</v>
      </c>
      <c r="E6246" s="36">
        <v>21906</v>
      </c>
      <c r="F6246" s="7">
        <f>IFERROR(IF(INDEX('Temperature Data'!$AA$15:$AA$348,MATCH(LOLP!A6246,'Temperature Data'!$B$15:$B$348,0))&gt;IF(B6246=9,$G$2,LOLP!$F$2),1,0),0)</f>
        <v>0</v>
      </c>
      <c r="G6246" s="7">
        <f>SUMIFS(LOLP!$F$4:$F$8763,$C$4:$C$8763,$C6246,$B$4:$B$8763,$B6246,$D$4:$D$8763,$D6246)</f>
        <v>7</v>
      </c>
      <c r="H6246" s="7">
        <f>COUNTIFS(Calendar!$E$3:$E$367,LOLP!C6246,Calendar!$D$3:$D$367,LOLP!B6246)</f>
        <v>19</v>
      </c>
      <c r="I6246" s="7">
        <f ca="1">IF($F6246=1,OFFSET(start_norps,LOLP!$D6246+(1-$C6246)*24,LOLP!$B6246)*H6246/G6246,0)</f>
        <v>0</v>
      </c>
      <c r="J6246" s="7">
        <f ca="1">IF($F6246=1,OFFSET(start_33,LOLP!$D6246+(1-$C6246)*24,LOLP!$B6246)*H6246/G6246,0)</f>
        <v>0</v>
      </c>
      <c r="K6246" s="7">
        <f ca="1">IF($F6246,OFFSET(start_40,LOLP!$D6246+(1-$C6246)*24,LOLP!$B6246),0)</f>
        <v>0</v>
      </c>
      <c r="L6246" s="7">
        <f ca="1">IF($F6246,OFFSET(start_50,LOLP!$D6246+(1-$C6246)*24,LOLP!$B6246),0)</f>
        <v>0</v>
      </c>
      <c r="M6246" s="25">
        <f t="shared" ca="1" si="681"/>
        <v>0</v>
      </c>
      <c r="N6246" s="25">
        <f t="shared" ca="1" si="682"/>
        <v>0</v>
      </c>
      <c r="O6246" s="15" t="e">
        <f t="shared" ca="1" si="683"/>
        <v>#DIV/0!</v>
      </c>
      <c r="P6246" s="15" t="e">
        <f t="shared" ca="1" si="684"/>
        <v>#DIV/0!</v>
      </c>
    </row>
    <row r="6247" spans="1:16" x14ac:dyDescent="0.25">
      <c r="A6247" s="1">
        <f t="shared" si="685"/>
        <v>43361</v>
      </c>
      <c r="B6247" s="7">
        <f t="shared" si="680"/>
        <v>9</v>
      </c>
      <c r="C6247" s="4">
        <f>INDEX(Calendar!$E$3:$E$367,MATCH(LOLP!$A6247,Calendar!$B$3:$B$367,0))</f>
        <v>1</v>
      </c>
      <c r="D6247" s="2">
        <f t="shared" si="686"/>
        <v>4</v>
      </c>
      <c r="E6247" s="36">
        <v>22318</v>
      </c>
      <c r="F6247" s="7">
        <f>IFERROR(IF(INDEX('Temperature Data'!$AA$15:$AA$348,MATCH(LOLP!A6247,'Temperature Data'!$B$15:$B$348,0))&gt;IF(B6247=9,$G$2,LOLP!$F$2),1,0),0)</f>
        <v>0</v>
      </c>
      <c r="G6247" s="7">
        <f>SUMIFS(LOLP!$F$4:$F$8763,$C$4:$C$8763,$C6247,$B$4:$B$8763,$B6247,$D$4:$D$8763,$D6247)</f>
        <v>7</v>
      </c>
      <c r="H6247" s="7">
        <f>COUNTIFS(Calendar!$E$3:$E$367,LOLP!C6247,Calendar!$D$3:$D$367,LOLP!B6247)</f>
        <v>19</v>
      </c>
      <c r="I6247" s="7">
        <f ca="1">IF($F6247=1,OFFSET(start_norps,LOLP!$D6247+(1-$C6247)*24,LOLP!$B6247)*H6247/G6247,0)</f>
        <v>0</v>
      </c>
      <c r="J6247" s="7">
        <f ca="1">IF($F6247=1,OFFSET(start_33,LOLP!$D6247+(1-$C6247)*24,LOLP!$B6247)*H6247/G6247,0)</f>
        <v>0</v>
      </c>
      <c r="K6247" s="7">
        <f ca="1">IF($F6247,OFFSET(start_40,LOLP!$D6247+(1-$C6247)*24,LOLP!$B6247),0)</f>
        <v>0</v>
      </c>
      <c r="L6247" s="7">
        <f ca="1">IF($F6247,OFFSET(start_50,LOLP!$D6247+(1-$C6247)*24,LOLP!$B6247),0)</f>
        <v>0</v>
      </c>
      <c r="M6247" s="25">
        <f t="shared" ca="1" si="681"/>
        <v>0</v>
      </c>
      <c r="N6247" s="25">
        <f t="shared" ca="1" si="682"/>
        <v>0</v>
      </c>
      <c r="O6247" s="15" t="e">
        <f t="shared" ca="1" si="683"/>
        <v>#DIV/0!</v>
      </c>
      <c r="P6247" s="15" t="e">
        <f t="shared" ca="1" si="684"/>
        <v>#DIV/0!</v>
      </c>
    </row>
    <row r="6248" spans="1:16" x14ac:dyDescent="0.25">
      <c r="A6248" s="1">
        <f t="shared" si="685"/>
        <v>43361</v>
      </c>
      <c r="B6248" s="7">
        <f t="shared" si="680"/>
        <v>9</v>
      </c>
      <c r="C6248" s="4">
        <f>INDEX(Calendar!$E$3:$E$367,MATCH(LOLP!$A6248,Calendar!$B$3:$B$367,0))</f>
        <v>1</v>
      </c>
      <c r="D6248" s="2">
        <f t="shared" si="686"/>
        <v>5</v>
      </c>
      <c r="E6248" s="36">
        <v>23302</v>
      </c>
      <c r="F6248" s="7">
        <f>IFERROR(IF(INDEX('Temperature Data'!$AA$15:$AA$348,MATCH(LOLP!A6248,'Temperature Data'!$B$15:$B$348,0))&gt;IF(B6248=9,$G$2,LOLP!$F$2),1,0),0)</f>
        <v>0</v>
      </c>
      <c r="G6248" s="7">
        <f>SUMIFS(LOLP!$F$4:$F$8763,$C$4:$C$8763,$C6248,$B$4:$B$8763,$B6248,$D$4:$D$8763,$D6248)</f>
        <v>7</v>
      </c>
      <c r="H6248" s="7">
        <f>COUNTIFS(Calendar!$E$3:$E$367,LOLP!C6248,Calendar!$D$3:$D$367,LOLP!B6248)</f>
        <v>19</v>
      </c>
      <c r="I6248" s="7">
        <f ca="1">IF($F6248=1,OFFSET(start_norps,LOLP!$D6248+(1-$C6248)*24,LOLP!$B6248)*H6248/G6248,0)</f>
        <v>0</v>
      </c>
      <c r="J6248" s="7">
        <f ca="1">IF($F6248=1,OFFSET(start_33,LOLP!$D6248+(1-$C6248)*24,LOLP!$B6248)*H6248/G6248,0)</f>
        <v>0</v>
      </c>
      <c r="K6248" s="7">
        <f ca="1">IF($F6248,OFFSET(start_40,LOLP!$D6248+(1-$C6248)*24,LOLP!$B6248),0)</f>
        <v>0</v>
      </c>
      <c r="L6248" s="7">
        <f ca="1">IF($F6248,OFFSET(start_50,LOLP!$D6248+(1-$C6248)*24,LOLP!$B6248),0)</f>
        <v>0</v>
      </c>
      <c r="M6248" s="25">
        <f t="shared" ca="1" si="681"/>
        <v>0</v>
      </c>
      <c r="N6248" s="25">
        <f t="shared" ca="1" si="682"/>
        <v>0</v>
      </c>
      <c r="O6248" s="15" t="e">
        <f t="shared" ca="1" si="683"/>
        <v>#DIV/0!</v>
      </c>
      <c r="P6248" s="15" t="e">
        <f t="shared" ca="1" si="684"/>
        <v>#DIV/0!</v>
      </c>
    </row>
    <row r="6249" spans="1:16" x14ac:dyDescent="0.25">
      <c r="A6249" s="1">
        <f t="shared" si="685"/>
        <v>43361</v>
      </c>
      <c r="B6249" s="7">
        <f t="shared" si="680"/>
        <v>9</v>
      </c>
      <c r="C6249" s="4">
        <f>INDEX(Calendar!$E$3:$E$367,MATCH(LOLP!$A6249,Calendar!$B$3:$B$367,0))</f>
        <v>1</v>
      </c>
      <c r="D6249" s="2">
        <f t="shared" si="686"/>
        <v>6</v>
      </c>
      <c r="E6249" s="36">
        <v>25117</v>
      </c>
      <c r="F6249" s="7">
        <f>IFERROR(IF(INDEX('Temperature Data'!$AA$15:$AA$348,MATCH(LOLP!A6249,'Temperature Data'!$B$15:$B$348,0))&gt;IF(B6249=9,$G$2,LOLP!$F$2),1,0),0)</f>
        <v>0</v>
      </c>
      <c r="G6249" s="7">
        <f>SUMIFS(LOLP!$F$4:$F$8763,$C$4:$C$8763,$C6249,$B$4:$B$8763,$B6249,$D$4:$D$8763,$D6249)</f>
        <v>7</v>
      </c>
      <c r="H6249" s="7">
        <f>COUNTIFS(Calendar!$E$3:$E$367,LOLP!C6249,Calendar!$D$3:$D$367,LOLP!B6249)</f>
        <v>19</v>
      </c>
      <c r="I6249" s="7">
        <f ca="1">IF($F6249=1,OFFSET(start_norps,LOLP!$D6249+(1-$C6249)*24,LOLP!$B6249)*H6249/G6249,0)</f>
        <v>0</v>
      </c>
      <c r="J6249" s="7">
        <f ca="1">IF($F6249=1,OFFSET(start_33,LOLP!$D6249+(1-$C6249)*24,LOLP!$B6249)*H6249/G6249,0)</f>
        <v>0</v>
      </c>
      <c r="K6249" s="7">
        <f ca="1">IF($F6249,OFFSET(start_40,LOLP!$D6249+(1-$C6249)*24,LOLP!$B6249),0)</f>
        <v>0</v>
      </c>
      <c r="L6249" s="7">
        <f ca="1">IF($F6249,OFFSET(start_50,LOLP!$D6249+(1-$C6249)*24,LOLP!$B6249),0)</f>
        <v>0</v>
      </c>
      <c r="M6249" s="25">
        <f t="shared" ca="1" si="681"/>
        <v>0</v>
      </c>
      <c r="N6249" s="25">
        <f t="shared" ca="1" si="682"/>
        <v>0</v>
      </c>
      <c r="O6249" s="15" t="e">
        <f t="shared" ca="1" si="683"/>
        <v>#DIV/0!</v>
      </c>
      <c r="P6249" s="15" t="e">
        <f t="shared" ca="1" si="684"/>
        <v>#DIV/0!</v>
      </c>
    </row>
    <row r="6250" spans="1:16" x14ac:dyDescent="0.25">
      <c r="A6250" s="1">
        <f t="shared" si="685"/>
        <v>43361</v>
      </c>
      <c r="B6250" s="7">
        <f t="shared" si="680"/>
        <v>9</v>
      </c>
      <c r="C6250" s="4">
        <f>INDEX(Calendar!$E$3:$E$367,MATCH(LOLP!$A6250,Calendar!$B$3:$B$367,0))</f>
        <v>1</v>
      </c>
      <c r="D6250" s="2">
        <f t="shared" si="686"/>
        <v>7</v>
      </c>
      <c r="E6250" s="36">
        <v>26099</v>
      </c>
      <c r="F6250" s="7">
        <f>IFERROR(IF(INDEX('Temperature Data'!$AA$15:$AA$348,MATCH(LOLP!A6250,'Temperature Data'!$B$15:$B$348,0))&gt;IF(B6250=9,$G$2,LOLP!$F$2),1,0),0)</f>
        <v>0</v>
      </c>
      <c r="G6250" s="7">
        <f>SUMIFS(LOLP!$F$4:$F$8763,$C$4:$C$8763,$C6250,$B$4:$B$8763,$B6250,$D$4:$D$8763,$D6250)</f>
        <v>7</v>
      </c>
      <c r="H6250" s="7">
        <f>COUNTIFS(Calendar!$E$3:$E$367,LOLP!C6250,Calendar!$D$3:$D$367,LOLP!B6250)</f>
        <v>19</v>
      </c>
      <c r="I6250" s="7">
        <f ca="1">IF($F6250=1,OFFSET(start_norps,LOLP!$D6250+(1-$C6250)*24,LOLP!$B6250)*H6250/G6250,0)</f>
        <v>0</v>
      </c>
      <c r="J6250" s="7">
        <f ca="1">IF($F6250=1,OFFSET(start_33,LOLP!$D6250+(1-$C6250)*24,LOLP!$B6250)*H6250/G6250,0)</f>
        <v>0</v>
      </c>
      <c r="K6250" s="7">
        <f ca="1">IF($F6250,OFFSET(start_40,LOLP!$D6250+(1-$C6250)*24,LOLP!$B6250),0)</f>
        <v>0</v>
      </c>
      <c r="L6250" s="7">
        <f ca="1">IF($F6250,OFFSET(start_50,LOLP!$D6250+(1-$C6250)*24,LOLP!$B6250),0)</f>
        <v>0</v>
      </c>
      <c r="M6250" s="25">
        <f t="shared" ca="1" si="681"/>
        <v>0</v>
      </c>
      <c r="N6250" s="25">
        <f t="shared" ca="1" si="682"/>
        <v>0</v>
      </c>
      <c r="O6250" s="15" t="e">
        <f t="shared" ca="1" si="683"/>
        <v>#DIV/0!</v>
      </c>
      <c r="P6250" s="15" t="e">
        <f t="shared" ca="1" si="684"/>
        <v>#DIV/0!</v>
      </c>
    </row>
    <row r="6251" spans="1:16" x14ac:dyDescent="0.25">
      <c r="A6251" s="1">
        <f t="shared" si="685"/>
        <v>43361</v>
      </c>
      <c r="B6251" s="7">
        <f t="shared" si="680"/>
        <v>9</v>
      </c>
      <c r="C6251" s="4">
        <f>INDEX(Calendar!$E$3:$E$367,MATCH(LOLP!$A6251,Calendar!$B$3:$B$367,0))</f>
        <v>1</v>
      </c>
      <c r="D6251" s="2">
        <f t="shared" si="686"/>
        <v>8</v>
      </c>
      <c r="E6251" s="36">
        <v>26978</v>
      </c>
      <c r="F6251" s="7">
        <f>IFERROR(IF(INDEX('Temperature Data'!$AA$15:$AA$348,MATCH(LOLP!A6251,'Temperature Data'!$B$15:$B$348,0))&gt;IF(B6251=9,$G$2,LOLP!$F$2),1,0),0)</f>
        <v>0</v>
      </c>
      <c r="G6251" s="7">
        <f>SUMIFS(LOLP!$F$4:$F$8763,$C$4:$C$8763,$C6251,$B$4:$B$8763,$B6251,$D$4:$D$8763,$D6251)</f>
        <v>7</v>
      </c>
      <c r="H6251" s="7">
        <f>COUNTIFS(Calendar!$E$3:$E$367,LOLP!C6251,Calendar!$D$3:$D$367,LOLP!B6251)</f>
        <v>19</v>
      </c>
      <c r="I6251" s="7">
        <f ca="1">IF($F6251=1,OFFSET(start_norps,LOLP!$D6251+(1-$C6251)*24,LOLP!$B6251)*H6251/G6251,0)</f>
        <v>0</v>
      </c>
      <c r="J6251" s="7">
        <f ca="1">IF($F6251=1,OFFSET(start_33,LOLP!$D6251+(1-$C6251)*24,LOLP!$B6251)*H6251/G6251,0)</f>
        <v>0</v>
      </c>
      <c r="K6251" s="7">
        <f ca="1">IF($F6251,OFFSET(start_40,LOLP!$D6251+(1-$C6251)*24,LOLP!$B6251),0)</f>
        <v>0</v>
      </c>
      <c r="L6251" s="7">
        <f ca="1">IF($F6251,OFFSET(start_50,LOLP!$D6251+(1-$C6251)*24,LOLP!$B6251),0)</f>
        <v>0</v>
      </c>
      <c r="M6251" s="25">
        <f t="shared" ca="1" si="681"/>
        <v>0</v>
      </c>
      <c r="N6251" s="25">
        <f t="shared" ca="1" si="682"/>
        <v>0</v>
      </c>
      <c r="O6251" s="15" t="e">
        <f t="shared" ca="1" si="683"/>
        <v>#DIV/0!</v>
      </c>
      <c r="P6251" s="15" t="e">
        <f t="shared" ca="1" si="684"/>
        <v>#DIV/0!</v>
      </c>
    </row>
    <row r="6252" spans="1:16" x14ac:dyDescent="0.25">
      <c r="A6252" s="1">
        <f t="shared" si="685"/>
        <v>43361</v>
      </c>
      <c r="B6252" s="7">
        <f t="shared" si="680"/>
        <v>9</v>
      </c>
      <c r="C6252" s="4">
        <f>INDEX(Calendar!$E$3:$E$367,MATCH(LOLP!$A6252,Calendar!$B$3:$B$367,0))</f>
        <v>1</v>
      </c>
      <c r="D6252" s="2">
        <f t="shared" si="686"/>
        <v>9</v>
      </c>
      <c r="E6252" s="36">
        <v>27248</v>
      </c>
      <c r="F6252" s="7">
        <f>IFERROR(IF(INDEX('Temperature Data'!$AA$15:$AA$348,MATCH(LOLP!A6252,'Temperature Data'!$B$15:$B$348,0))&gt;IF(B6252=9,$G$2,LOLP!$F$2),1,0),0)</f>
        <v>0</v>
      </c>
      <c r="G6252" s="7">
        <f>SUMIFS(LOLP!$F$4:$F$8763,$C$4:$C$8763,$C6252,$B$4:$B$8763,$B6252,$D$4:$D$8763,$D6252)</f>
        <v>7</v>
      </c>
      <c r="H6252" s="7">
        <f>COUNTIFS(Calendar!$E$3:$E$367,LOLP!C6252,Calendar!$D$3:$D$367,LOLP!B6252)</f>
        <v>19</v>
      </c>
      <c r="I6252" s="7">
        <f ca="1">IF($F6252=1,OFFSET(start_norps,LOLP!$D6252+(1-$C6252)*24,LOLP!$B6252)*H6252/G6252,0)</f>
        <v>0</v>
      </c>
      <c r="J6252" s="7">
        <f ca="1">IF($F6252=1,OFFSET(start_33,LOLP!$D6252+(1-$C6252)*24,LOLP!$B6252)*H6252/G6252,0)</f>
        <v>0</v>
      </c>
      <c r="K6252" s="7">
        <f ca="1">IF($F6252,OFFSET(start_40,LOLP!$D6252+(1-$C6252)*24,LOLP!$B6252),0)</f>
        <v>0</v>
      </c>
      <c r="L6252" s="7">
        <f ca="1">IF($F6252,OFFSET(start_50,LOLP!$D6252+(1-$C6252)*24,LOLP!$B6252),0)</f>
        <v>0</v>
      </c>
      <c r="M6252" s="25">
        <f t="shared" ca="1" si="681"/>
        <v>0</v>
      </c>
      <c r="N6252" s="25">
        <f t="shared" ca="1" si="682"/>
        <v>0</v>
      </c>
      <c r="O6252" s="15" t="e">
        <f t="shared" ca="1" si="683"/>
        <v>#DIV/0!</v>
      </c>
      <c r="P6252" s="15" t="e">
        <f t="shared" ca="1" si="684"/>
        <v>#DIV/0!</v>
      </c>
    </row>
    <row r="6253" spans="1:16" x14ac:dyDescent="0.25">
      <c r="A6253" s="1">
        <f t="shared" si="685"/>
        <v>43361</v>
      </c>
      <c r="B6253" s="7">
        <f t="shared" si="680"/>
        <v>9</v>
      </c>
      <c r="C6253" s="4">
        <f>INDEX(Calendar!$E$3:$E$367,MATCH(LOLP!$A6253,Calendar!$B$3:$B$367,0))</f>
        <v>1</v>
      </c>
      <c r="D6253" s="2">
        <f t="shared" si="686"/>
        <v>10</v>
      </c>
      <c r="E6253" s="36">
        <v>26989</v>
      </c>
      <c r="F6253" s="7">
        <f>IFERROR(IF(INDEX('Temperature Data'!$AA$15:$AA$348,MATCH(LOLP!A6253,'Temperature Data'!$B$15:$B$348,0))&gt;IF(B6253=9,$G$2,LOLP!$F$2),1,0),0)</f>
        <v>0</v>
      </c>
      <c r="G6253" s="7">
        <f>SUMIFS(LOLP!$F$4:$F$8763,$C$4:$C$8763,$C6253,$B$4:$B$8763,$B6253,$D$4:$D$8763,$D6253)</f>
        <v>7</v>
      </c>
      <c r="H6253" s="7">
        <f>COUNTIFS(Calendar!$E$3:$E$367,LOLP!C6253,Calendar!$D$3:$D$367,LOLP!B6253)</f>
        <v>19</v>
      </c>
      <c r="I6253" s="7">
        <f ca="1">IF($F6253=1,OFFSET(start_norps,LOLP!$D6253+(1-$C6253)*24,LOLP!$B6253)*H6253/G6253,0)</f>
        <v>0</v>
      </c>
      <c r="J6253" s="7">
        <f ca="1">IF($F6253=1,OFFSET(start_33,LOLP!$D6253+(1-$C6253)*24,LOLP!$B6253)*H6253/G6253,0)</f>
        <v>0</v>
      </c>
      <c r="K6253" s="7">
        <f ca="1">IF($F6253,OFFSET(start_40,LOLP!$D6253+(1-$C6253)*24,LOLP!$B6253),0)</f>
        <v>0</v>
      </c>
      <c r="L6253" s="7">
        <f ca="1">IF($F6253,OFFSET(start_50,LOLP!$D6253+(1-$C6253)*24,LOLP!$B6253),0)</f>
        <v>0</v>
      </c>
      <c r="M6253" s="25">
        <f t="shared" ca="1" si="681"/>
        <v>0</v>
      </c>
      <c r="N6253" s="25">
        <f t="shared" ca="1" si="682"/>
        <v>0</v>
      </c>
      <c r="O6253" s="15" t="e">
        <f t="shared" ca="1" si="683"/>
        <v>#DIV/0!</v>
      </c>
      <c r="P6253" s="15" t="e">
        <f t="shared" ca="1" si="684"/>
        <v>#DIV/0!</v>
      </c>
    </row>
    <row r="6254" spans="1:16" x14ac:dyDescent="0.25">
      <c r="A6254" s="1">
        <f t="shared" si="685"/>
        <v>43361</v>
      </c>
      <c r="B6254" s="7">
        <f t="shared" si="680"/>
        <v>9</v>
      </c>
      <c r="C6254" s="4">
        <f>INDEX(Calendar!$E$3:$E$367,MATCH(LOLP!$A6254,Calendar!$B$3:$B$367,0))</f>
        <v>1</v>
      </c>
      <c r="D6254" s="2">
        <f t="shared" si="686"/>
        <v>11</v>
      </c>
      <c r="E6254" s="36">
        <v>27108</v>
      </c>
      <c r="F6254" s="7">
        <f>IFERROR(IF(INDEX('Temperature Data'!$AA$15:$AA$348,MATCH(LOLP!A6254,'Temperature Data'!$B$15:$B$348,0))&gt;IF(B6254=9,$G$2,LOLP!$F$2),1,0),0)</f>
        <v>0</v>
      </c>
      <c r="G6254" s="7">
        <f>SUMIFS(LOLP!$F$4:$F$8763,$C$4:$C$8763,$C6254,$B$4:$B$8763,$B6254,$D$4:$D$8763,$D6254)</f>
        <v>7</v>
      </c>
      <c r="H6254" s="7">
        <f>COUNTIFS(Calendar!$E$3:$E$367,LOLP!C6254,Calendar!$D$3:$D$367,LOLP!B6254)</f>
        <v>19</v>
      </c>
      <c r="I6254" s="7">
        <f ca="1">IF($F6254=1,OFFSET(start_norps,LOLP!$D6254+(1-$C6254)*24,LOLP!$B6254)*H6254/G6254,0)</f>
        <v>0</v>
      </c>
      <c r="J6254" s="7">
        <f ca="1">IF($F6254=1,OFFSET(start_33,LOLP!$D6254+(1-$C6254)*24,LOLP!$B6254)*H6254/G6254,0)</f>
        <v>0</v>
      </c>
      <c r="K6254" s="7">
        <f ca="1">IF($F6254,OFFSET(start_40,LOLP!$D6254+(1-$C6254)*24,LOLP!$B6254),0)</f>
        <v>0</v>
      </c>
      <c r="L6254" s="7">
        <f ca="1">IF($F6254,OFFSET(start_50,LOLP!$D6254+(1-$C6254)*24,LOLP!$B6254),0)</f>
        <v>0</v>
      </c>
      <c r="M6254" s="25">
        <f t="shared" ca="1" si="681"/>
        <v>0</v>
      </c>
      <c r="N6254" s="25">
        <f t="shared" ca="1" si="682"/>
        <v>0</v>
      </c>
      <c r="O6254" s="15" t="e">
        <f t="shared" ca="1" si="683"/>
        <v>#DIV/0!</v>
      </c>
      <c r="P6254" s="15" t="e">
        <f t="shared" ca="1" si="684"/>
        <v>#DIV/0!</v>
      </c>
    </row>
    <row r="6255" spans="1:16" x14ac:dyDescent="0.25">
      <c r="A6255" s="1">
        <f t="shared" si="685"/>
        <v>43361</v>
      </c>
      <c r="B6255" s="7">
        <f t="shared" si="680"/>
        <v>9</v>
      </c>
      <c r="C6255" s="4">
        <f>INDEX(Calendar!$E$3:$E$367,MATCH(LOLP!$A6255,Calendar!$B$3:$B$367,0))</f>
        <v>1</v>
      </c>
      <c r="D6255" s="2">
        <f t="shared" si="686"/>
        <v>12</v>
      </c>
      <c r="E6255" s="36">
        <v>27647</v>
      </c>
      <c r="F6255" s="7">
        <f>IFERROR(IF(INDEX('Temperature Data'!$AA$15:$AA$348,MATCH(LOLP!A6255,'Temperature Data'!$B$15:$B$348,0))&gt;IF(B6255=9,$G$2,LOLP!$F$2),1,0),0)</f>
        <v>0</v>
      </c>
      <c r="G6255" s="7">
        <f>SUMIFS(LOLP!$F$4:$F$8763,$C$4:$C$8763,$C6255,$B$4:$B$8763,$B6255,$D$4:$D$8763,$D6255)</f>
        <v>7</v>
      </c>
      <c r="H6255" s="7">
        <f>COUNTIFS(Calendar!$E$3:$E$367,LOLP!C6255,Calendar!$D$3:$D$367,LOLP!B6255)</f>
        <v>19</v>
      </c>
      <c r="I6255" s="7">
        <f ca="1">IF($F6255=1,OFFSET(start_norps,LOLP!$D6255+(1-$C6255)*24,LOLP!$B6255)*H6255/G6255,0)</f>
        <v>0</v>
      </c>
      <c r="J6255" s="7">
        <f ca="1">IF($F6255=1,OFFSET(start_33,LOLP!$D6255+(1-$C6255)*24,LOLP!$B6255)*H6255/G6255,0)</f>
        <v>0</v>
      </c>
      <c r="K6255" s="7">
        <f ca="1">IF($F6255,OFFSET(start_40,LOLP!$D6255+(1-$C6255)*24,LOLP!$B6255),0)</f>
        <v>0</v>
      </c>
      <c r="L6255" s="7">
        <f ca="1">IF($F6255,OFFSET(start_50,LOLP!$D6255+(1-$C6255)*24,LOLP!$B6255),0)</f>
        <v>0</v>
      </c>
      <c r="M6255" s="25">
        <f t="shared" ca="1" si="681"/>
        <v>0</v>
      </c>
      <c r="N6255" s="25">
        <f t="shared" ca="1" si="682"/>
        <v>0</v>
      </c>
      <c r="O6255" s="15" t="e">
        <f t="shared" ca="1" si="683"/>
        <v>#DIV/0!</v>
      </c>
      <c r="P6255" s="15" t="e">
        <f t="shared" ca="1" si="684"/>
        <v>#DIV/0!</v>
      </c>
    </row>
    <row r="6256" spans="1:16" x14ac:dyDescent="0.25">
      <c r="A6256" s="1">
        <f t="shared" si="685"/>
        <v>43361</v>
      </c>
      <c r="B6256" s="7">
        <f t="shared" si="680"/>
        <v>9</v>
      </c>
      <c r="C6256" s="4">
        <f>INDEX(Calendar!$E$3:$E$367,MATCH(LOLP!$A6256,Calendar!$B$3:$B$367,0))</f>
        <v>1</v>
      </c>
      <c r="D6256" s="2">
        <f t="shared" si="686"/>
        <v>13</v>
      </c>
      <c r="E6256" s="36">
        <v>28704</v>
      </c>
      <c r="F6256" s="7">
        <f>IFERROR(IF(INDEX('Temperature Data'!$AA$15:$AA$348,MATCH(LOLP!A6256,'Temperature Data'!$B$15:$B$348,0))&gt;IF(B6256=9,$G$2,LOLP!$F$2),1,0),0)</f>
        <v>0</v>
      </c>
      <c r="G6256" s="7">
        <f>SUMIFS(LOLP!$F$4:$F$8763,$C$4:$C$8763,$C6256,$B$4:$B$8763,$B6256,$D$4:$D$8763,$D6256)</f>
        <v>7</v>
      </c>
      <c r="H6256" s="7">
        <f>COUNTIFS(Calendar!$E$3:$E$367,LOLP!C6256,Calendar!$D$3:$D$367,LOLP!B6256)</f>
        <v>19</v>
      </c>
      <c r="I6256" s="7">
        <f ca="1">IF($F6256=1,OFFSET(start_norps,LOLP!$D6256+(1-$C6256)*24,LOLP!$B6256)*H6256/G6256,0)</f>
        <v>0</v>
      </c>
      <c r="J6256" s="7">
        <f ca="1">IF($F6256=1,OFFSET(start_33,LOLP!$D6256+(1-$C6256)*24,LOLP!$B6256)*H6256/G6256,0)</f>
        <v>0</v>
      </c>
      <c r="K6256" s="7">
        <f ca="1">IF($F6256,OFFSET(start_40,LOLP!$D6256+(1-$C6256)*24,LOLP!$B6256),0)</f>
        <v>0</v>
      </c>
      <c r="L6256" s="7">
        <f ca="1">IF($F6256,OFFSET(start_50,LOLP!$D6256+(1-$C6256)*24,LOLP!$B6256),0)</f>
        <v>0</v>
      </c>
      <c r="M6256" s="25">
        <f t="shared" ca="1" si="681"/>
        <v>0</v>
      </c>
      <c r="N6256" s="25">
        <f t="shared" ca="1" si="682"/>
        <v>0</v>
      </c>
      <c r="O6256" s="15" t="e">
        <f t="shared" ca="1" si="683"/>
        <v>#DIV/0!</v>
      </c>
      <c r="P6256" s="15" t="e">
        <f t="shared" ca="1" si="684"/>
        <v>#DIV/0!</v>
      </c>
    </row>
    <row r="6257" spans="1:16" x14ac:dyDescent="0.25">
      <c r="A6257" s="1">
        <f t="shared" si="685"/>
        <v>43361</v>
      </c>
      <c r="B6257" s="7">
        <f t="shared" si="680"/>
        <v>9</v>
      </c>
      <c r="C6257" s="4">
        <f>INDEX(Calendar!$E$3:$E$367,MATCH(LOLP!$A6257,Calendar!$B$3:$B$367,0))</f>
        <v>1</v>
      </c>
      <c r="D6257" s="2">
        <f t="shared" si="686"/>
        <v>14</v>
      </c>
      <c r="E6257" s="36">
        <v>29895</v>
      </c>
      <c r="F6257" s="7">
        <f>IFERROR(IF(INDEX('Temperature Data'!$AA$15:$AA$348,MATCH(LOLP!A6257,'Temperature Data'!$B$15:$B$348,0))&gt;IF(B6257=9,$G$2,LOLP!$F$2),1,0),0)</f>
        <v>0</v>
      </c>
      <c r="G6257" s="7">
        <f>SUMIFS(LOLP!$F$4:$F$8763,$C$4:$C$8763,$C6257,$B$4:$B$8763,$B6257,$D$4:$D$8763,$D6257)</f>
        <v>7</v>
      </c>
      <c r="H6257" s="7">
        <f>COUNTIFS(Calendar!$E$3:$E$367,LOLP!C6257,Calendar!$D$3:$D$367,LOLP!B6257)</f>
        <v>19</v>
      </c>
      <c r="I6257" s="7">
        <f ca="1">IF($F6257=1,OFFSET(start_norps,LOLP!$D6257+(1-$C6257)*24,LOLP!$B6257)*H6257/G6257,0)</f>
        <v>0</v>
      </c>
      <c r="J6257" s="7">
        <f ca="1">IF($F6257=1,OFFSET(start_33,LOLP!$D6257+(1-$C6257)*24,LOLP!$B6257)*H6257/G6257,0)</f>
        <v>0</v>
      </c>
      <c r="K6257" s="7">
        <f ca="1">IF($F6257,OFFSET(start_40,LOLP!$D6257+(1-$C6257)*24,LOLP!$B6257),0)</f>
        <v>0</v>
      </c>
      <c r="L6257" s="7">
        <f ca="1">IF($F6257,OFFSET(start_50,LOLP!$D6257+(1-$C6257)*24,LOLP!$B6257),0)</f>
        <v>0</v>
      </c>
      <c r="M6257" s="25">
        <f t="shared" ca="1" si="681"/>
        <v>0</v>
      </c>
      <c r="N6257" s="25">
        <f t="shared" ca="1" si="682"/>
        <v>0</v>
      </c>
      <c r="O6257" s="15" t="e">
        <f t="shared" ca="1" si="683"/>
        <v>#DIV/0!</v>
      </c>
      <c r="P6257" s="15" t="e">
        <f t="shared" ca="1" si="684"/>
        <v>#DIV/0!</v>
      </c>
    </row>
    <row r="6258" spans="1:16" x14ac:dyDescent="0.25">
      <c r="A6258" s="1">
        <f t="shared" si="685"/>
        <v>43361</v>
      </c>
      <c r="B6258" s="7">
        <f t="shared" si="680"/>
        <v>9</v>
      </c>
      <c r="C6258" s="4">
        <f>INDEX(Calendar!$E$3:$E$367,MATCH(LOLP!$A6258,Calendar!$B$3:$B$367,0))</f>
        <v>1</v>
      </c>
      <c r="D6258" s="2">
        <f t="shared" si="686"/>
        <v>15</v>
      </c>
      <c r="E6258" s="36">
        <v>31195</v>
      </c>
      <c r="F6258" s="7">
        <f>IFERROR(IF(INDEX('Temperature Data'!$AA$15:$AA$348,MATCH(LOLP!A6258,'Temperature Data'!$B$15:$B$348,0))&gt;IF(B6258=9,$G$2,LOLP!$F$2),1,0),0)</f>
        <v>0</v>
      </c>
      <c r="G6258" s="7">
        <f>SUMIFS(LOLP!$F$4:$F$8763,$C$4:$C$8763,$C6258,$B$4:$B$8763,$B6258,$D$4:$D$8763,$D6258)</f>
        <v>7</v>
      </c>
      <c r="H6258" s="7">
        <f>COUNTIFS(Calendar!$E$3:$E$367,LOLP!C6258,Calendar!$D$3:$D$367,LOLP!B6258)</f>
        <v>19</v>
      </c>
      <c r="I6258" s="7">
        <f ca="1">IF($F6258=1,OFFSET(start_norps,LOLP!$D6258+(1-$C6258)*24,LOLP!$B6258)*H6258/G6258,0)</f>
        <v>0</v>
      </c>
      <c r="J6258" s="7">
        <f ca="1">IF($F6258=1,OFFSET(start_33,LOLP!$D6258+(1-$C6258)*24,LOLP!$B6258)*H6258/G6258,0)</f>
        <v>0</v>
      </c>
      <c r="K6258" s="7">
        <f ca="1">IF($F6258,OFFSET(start_40,LOLP!$D6258+(1-$C6258)*24,LOLP!$B6258),0)</f>
        <v>0</v>
      </c>
      <c r="L6258" s="7">
        <f ca="1">IF($F6258,OFFSET(start_50,LOLP!$D6258+(1-$C6258)*24,LOLP!$B6258),0)</f>
        <v>0</v>
      </c>
      <c r="M6258" s="25">
        <f t="shared" ca="1" si="681"/>
        <v>0</v>
      </c>
      <c r="N6258" s="25">
        <f t="shared" ca="1" si="682"/>
        <v>0</v>
      </c>
      <c r="O6258" s="15" t="e">
        <f t="shared" ca="1" si="683"/>
        <v>#DIV/0!</v>
      </c>
      <c r="P6258" s="15" t="e">
        <f t="shared" ca="1" si="684"/>
        <v>#DIV/0!</v>
      </c>
    </row>
    <row r="6259" spans="1:16" x14ac:dyDescent="0.25">
      <c r="A6259" s="1">
        <f t="shared" si="685"/>
        <v>43361</v>
      </c>
      <c r="B6259" s="7">
        <f t="shared" si="680"/>
        <v>9</v>
      </c>
      <c r="C6259" s="4">
        <f>INDEX(Calendar!$E$3:$E$367,MATCH(LOLP!$A6259,Calendar!$B$3:$B$367,0))</f>
        <v>1</v>
      </c>
      <c r="D6259" s="2">
        <f t="shared" si="686"/>
        <v>16</v>
      </c>
      <c r="E6259" s="36">
        <v>32252</v>
      </c>
      <c r="F6259" s="7">
        <f>IFERROR(IF(INDEX('Temperature Data'!$AA$15:$AA$348,MATCH(LOLP!A6259,'Temperature Data'!$B$15:$B$348,0))&gt;IF(B6259=9,$G$2,LOLP!$F$2),1,0),0)</f>
        <v>0</v>
      </c>
      <c r="G6259" s="7">
        <f>SUMIFS(LOLP!$F$4:$F$8763,$C$4:$C$8763,$C6259,$B$4:$B$8763,$B6259,$D$4:$D$8763,$D6259)</f>
        <v>7</v>
      </c>
      <c r="H6259" s="7">
        <f>COUNTIFS(Calendar!$E$3:$E$367,LOLP!C6259,Calendar!$D$3:$D$367,LOLP!B6259)</f>
        <v>19</v>
      </c>
      <c r="I6259" s="7">
        <f ca="1">IF($F6259=1,OFFSET(start_norps,LOLP!$D6259+(1-$C6259)*24,LOLP!$B6259)*H6259/G6259,0)</f>
        <v>0</v>
      </c>
      <c r="J6259" s="7">
        <f ca="1">IF($F6259=1,OFFSET(start_33,LOLP!$D6259+(1-$C6259)*24,LOLP!$B6259)*H6259/G6259,0)</f>
        <v>0</v>
      </c>
      <c r="K6259" s="7">
        <f ca="1">IF($F6259,OFFSET(start_40,LOLP!$D6259+(1-$C6259)*24,LOLP!$B6259),0)</f>
        <v>0</v>
      </c>
      <c r="L6259" s="7">
        <f ca="1">IF($F6259,OFFSET(start_50,LOLP!$D6259+(1-$C6259)*24,LOLP!$B6259),0)</f>
        <v>0</v>
      </c>
      <c r="M6259" s="25">
        <f t="shared" ca="1" si="681"/>
        <v>0</v>
      </c>
      <c r="N6259" s="25">
        <f t="shared" ca="1" si="682"/>
        <v>0</v>
      </c>
      <c r="O6259" s="15" t="e">
        <f t="shared" ca="1" si="683"/>
        <v>#DIV/0!</v>
      </c>
      <c r="P6259" s="15" t="e">
        <f t="shared" ca="1" si="684"/>
        <v>#DIV/0!</v>
      </c>
    </row>
    <row r="6260" spans="1:16" x14ac:dyDescent="0.25">
      <c r="A6260" s="1">
        <f t="shared" si="685"/>
        <v>43361</v>
      </c>
      <c r="B6260" s="7">
        <f t="shared" si="680"/>
        <v>9</v>
      </c>
      <c r="C6260" s="4">
        <f>INDEX(Calendar!$E$3:$E$367,MATCH(LOLP!$A6260,Calendar!$B$3:$B$367,0))</f>
        <v>1</v>
      </c>
      <c r="D6260" s="2">
        <f t="shared" si="686"/>
        <v>17</v>
      </c>
      <c r="E6260" s="36">
        <v>32780</v>
      </c>
      <c r="F6260" s="7">
        <f>IFERROR(IF(INDEX('Temperature Data'!$AA$15:$AA$348,MATCH(LOLP!A6260,'Temperature Data'!$B$15:$B$348,0))&gt;IF(B6260=9,$G$2,LOLP!$F$2),1,0),0)</f>
        <v>0</v>
      </c>
      <c r="G6260" s="7">
        <f>SUMIFS(LOLP!$F$4:$F$8763,$C$4:$C$8763,$C6260,$B$4:$B$8763,$B6260,$D$4:$D$8763,$D6260)</f>
        <v>7</v>
      </c>
      <c r="H6260" s="7">
        <f>COUNTIFS(Calendar!$E$3:$E$367,LOLP!C6260,Calendar!$D$3:$D$367,LOLP!B6260)</f>
        <v>19</v>
      </c>
      <c r="I6260" s="7">
        <f ca="1">IF($F6260=1,OFFSET(start_norps,LOLP!$D6260+(1-$C6260)*24,LOLP!$B6260)*H6260/G6260,0)</f>
        <v>0</v>
      </c>
      <c r="J6260" s="7">
        <f ca="1">IF($F6260=1,OFFSET(start_33,LOLP!$D6260+(1-$C6260)*24,LOLP!$B6260)*H6260/G6260,0)</f>
        <v>0</v>
      </c>
      <c r="K6260" s="7">
        <f ca="1">IF($F6260,OFFSET(start_40,LOLP!$D6260+(1-$C6260)*24,LOLP!$B6260),0)</f>
        <v>0</v>
      </c>
      <c r="L6260" s="7">
        <f ca="1">IF($F6260,OFFSET(start_50,LOLP!$D6260+(1-$C6260)*24,LOLP!$B6260),0)</f>
        <v>0</v>
      </c>
      <c r="M6260" s="25">
        <f t="shared" ca="1" si="681"/>
        <v>0</v>
      </c>
      <c r="N6260" s="25">
        <f t="shared" ca="1" si="682"/>
        <v>0</v>
      </c>
      <c r="O6260" s="15" t="e">
        <f t="shared" ca="1" si="683"/>
        <v>#DIV/0!</v>
      </c>
      <c r="P6260" s="15" t="e">
        <f t="shared" ca="1" si="684"/>
        <v>#DIV/0!</v>
      </c>
    </row>
    <row r="6261" spans="1:16" x14ac:dyDescent="0.25">
      <c r="A6261" s="1">
        <f t="shared" si="685"/>
        <v>43361</v>
      </c>
      <c r="B6261" s="7">
        <f t="shared" si="680"/>
        <v>9</v>
      </c>
      <c r="C6261" s="4">
        <f>INDEX(Calendar!$E$3:$E$367,MATCH(LOLP!$A6261,Calendar!$B$3:$B$367,0))</f>
        <v>1</v>
      </c>
      <c r="D6261" s="2">
        <f t="shared" si="686"/>
        <v>18</v>
      </c>
      <c r="E6261" s="36">
        <v>32517</v>
      </c>
      <c r="F6261" s="7">
        <f>IFERROR(IF(INDEX('Temperature Data'!$AA$15:$AA$348,MATCH(LOLP!A6261,'Temperature Data'!$B$15:$B$348,0))&gt;IF(B6261=9,$G$2,LOLP!$F$2),1,0),0)</f>
        <v>0</v>
      </c>
      <c r="G6261" s="7">
        <f>SUMIFS(LOLP!$F$4:$F$8763,$C$4:$C$8763,$C6261,$B$4:$B$8763,$B6261,$D$4:$D$8763,$D6261)</f>
        <v>7</v>
      </c>
      <c r="H6261" s="7">
        <f>COUNTIFS(Calendar!$E$3:$E$367,LOLP!C6261,Calendar!$D$3:$D$367,LOLP!B6261)</f>
        <v>19</v>
      </c>
      <c r="I6261" s="7">
        <f ca="1">IF($F6261=1,OFFSET(start_norps,LOLP!$D6261+(1-$C6261)*24,LOLP!$B6261)*H6261/G6261,0)</f>
        <v>0</v>
      </c>
      <c r="J6261" s="7">
        <f ca="1">IF($F6261=1,OFFSET(start_33,LOLP!$D6261+(1-$C6261)*24,LOLP!$B6261)*H6261/G6261,0)</f>
        <v>0</v>
      </c>
      <c r="K6261" s="7">
        <f ca="1">IF($F6261,OFFSET(start_40,LOLP!$D6261+(1-$C6261)*24,LOLP!$B6261),0)</f>
        <v>0</v>
      </c>
      <c r="L6261" s="7">
        <f ca="1">IF($F6261,OFFSET(start_50,LOLP!$D6261+(1-$C6261)*24,LOLP!$B6261),0)</f>
        <v>0</v>
      </c>
      <c r="M6261" s="25">
        <f t="shared" ca="1" si="681"/>
        <v>0</v>
      </c>
      <c r="N6261" s="25">
        <f t="shared" ca="1" si="682"/>
        <v>0</v>
      </c>
      <c r="O6261" s="15" t="e">
        <f t="shared" ca="1" si="683"/>
        <v>#DIV/0!</v>
      </c>
      <c r="P6261" s="15" t="e">
        <f t="shared" ca="1" si="684"/>
        <v>#DIV/0!</v>
      </c>
    </row>
    <row r="6262" spans="1:16" x14ac:dyDescent="0.25">
      <c r="A6262" s="1">
        <f t="shared" si="685"/>
        <v>43361</v>
      </c>
      <c r="B6262" s="7">
        <f t="shared" si="680"/>
        <v>9</v>
      </c>
      <c r="C6262" s="4">
        <f>INDEX(Calendar!$E$3:$E$367,MATCH(LOLP!$A6262,Calendar!$B$3:$B$367,0))</f>
        <v>1</v>
      </c>
      <c r="D6262" s="2">
        <f t="shared" si="686"/>
        <v>19</v>
      </c>
      <c r="E6262" s="36">
        <v>32773</v>
      </c>
      <c r="F6262" s="7">
        <f>IFERROR(IF(INDEX('Temperature Data'!$AA$15:$AA$348,MATCH(LOLP!A6262,'Temperature Data'!$B$15:$B$348,0))&gt;IF(B6262=9,$G$2,LOLP!$F$2),1,0),0)</f>
        <v>0</v>
      </c>
      <c r="G6262" s="7">
        <f>SUMIFS(LOLP!$F$4:$F$8763,$C$4:$C$8763,$C6262,$B$4:$B$8763,$B6262,$D$4:$D$8763,$D6262)</f>
        <v>7</v>
      </c>
      <c r="H6262" s="7">
        <f>COUNTIFS(Calendar!$E$3:$E$367,LOLP!C6262,Calendar!$D$3:$D$367,LOLP!B6262)</f>
        <v>19</v>
      </c>
      <c r="I6262" s="7">
        <f ca="1">IF($F6262=1,OFFSET(start_norps,LOLP!$D6262+(1-$C6262)*24,LOLP!$B6262)*H6262/G6262,0)</f>
        <v>0</v>
      </c>
      <c r="J6262" s="7">
        <f ca="1">IF($F6262=1,OFFSET(start_33,LOLP!$D6262+(1-$C6262)*24,LOLP!$B6262)*H6262/G6262,0)</f>
        <v>0</v>
      </c>
      <c r="K6262" s="7">
        <f ca="1">IF($F6262,OFFSET(start_40,LOLP!$D6262+(1-$C6262)*24,LOLP!$B6262),0)</f>
        <v>0</v>
      </c>
      <c r="L6262" s="7">
        <f ca="1">IF($F6262,OFFSET(start_50,LOLP!$D6262+(1-$C6262)*24,LOLP!$B6262),0)</f>
        <v>0</v>
      </c>
      <c r="M6262" s="25">
        <f t="shared" ca="1" si="681"/>
        <v>0</v>
      </c>
      <c r="N6262" s="25">
        <f t="shared" ca="1" si="682"/>
        <v>0</v>
      </c>
      <c r="O6262" s="15" t="e">
        <f t="shared" ca="1" si="683"/>
        <v>#DIV/0!</v>
      </c>
      <c r="P6262" s="15" t="e">
        <f t="shared" ca="1" si="684"/>
        <v>#DIV/0!</v>
      </c>
    </row>
    <row r="6263" spans="1:16" x14ac:dyDescent="0.25">
      <c r="A6263" s="1">
        <f t="shared" si="685"/>
        <v>43361</v>
      </c>
      <c r="B6263" s="7">
        <f t="shared" si="680"/>
        <v>9</v>
      </c>
      <c r="C6263" s="4">
        <f>INDEX(Calendar!$E$3:$E$367,MATCH(LOLP!$A6263,Calendar!$B$3:$B$367,0))</f>
        <v>1</v>
      </c>
      <c r="D6263" s="2">
        <f t="shared" si="686"/>
        <v>20</v>
      </c>
      <c r="E6263" s="36">
        <v>31775</v>
      </c>
      <c r="F6263" s="7">
        <f>IFERROR(IF(INDEX('Temperature Data'!$AA$15:$AA$348,MATCH(LOLP!A6263,'Temperature Data'!$B$15:$B$348,0))&gt;IF(B6263=9,$G$2,LOLP!$F$2),1,0),0)</f>
        <v>0</v>
      </c>
      <c r="G6263" s="7">
        <f>SUMIFS(LOLP!$F$4:$F$8763,$C$4:$C$8763,$C6263,$B$4:$B$8763,$B6263,$D$4:$D$8763,$D6263)</f>
        <v>7</v>
      </c>
      <c r="H6263" s="7">
        <f>COUNTIFS(Calendar!$E$3:$E$367,LOLP!C6263,Calendar!$D$3:$D$367,LOLP!B6263)</f>
        <v>19</v>
      </c>
      <c r="I6263" s="7">
        <f ca="1">IF($F6263=1,OFFSET(start_norps,LOLP!$D6263+(1-$C6263)*24,LOLP!$B6263)*H6263/G6263,0)</f>
        <v>0</v>
      </c>
      <c r="J6263" s="7">
        <f ca="1">IF($F6263=1,OFFSET(start_33,LOLP!$D6263+(1-$C6263)*24,LOLP!$B6263)*H6263/G6263,0)</f>
        <v>0</v>
      </c>
      <c r="K6263" s="7">
        <f ca="1">IF($F6263,OFFSET(start_40,LOLP!$D6263+(1-$C6263)*24,LOLP!$B6263),0)</f>
        <v>0</v>
      </c>
      <c r="L6263" s="7">
        <f ca="1">IF($F6263,OFFSET(start_50,LOLP!$D6263+(1-$C6263)*24,LOLP!$B6263),0)</f>
        <v>0</v>
      </c>
      <c r="M6263" s="25">
        <f t="shared" ca="1" si="681"/>
        <v>0</v>
      </c>
      <c r="N6263" s="25">
        <f t="shared" ca="1" si="682"/>
        <v>0</v>
      </c>
      <c r="O6263" s="15" t="e">
        <f t="shared" ca="1" si="683"/>
        <v>#DIV/0!</v>
      </c>
      <c r="P6263" s="15" t="e">
        <f t="shared" ca="1" si="684"/>
        <v>#DIV/0!</v>
      </c>
    </row>
    <row r="6264" spans="1:16" x14ac:dyDescent="0.25">
      <c r="A6264" s="1">
        <f t="shared" si="685"/>
        <v>43361</v>
      </c>
      <c r="B6264" s="7">
        <f t="shared" si="680"/>
        <v>9</v>
      </c>
      <c r="C6264" s="4">
        <f>INDEX(Calendar!$E$3:$E$367,MATCH(LOLP!$A6264,Calendar!$B$3:$B$367,0))</f>
        <v>1</v>
      </c>
      <c r="D6264" s="2">
        <f t="shared" si="686"/>
        <v>21</v>
      </c>
      <c r="E6264" s="36">
        <v>29889</v>
      </c>
      <c r="F6264" s="7">
        <f>IFERROR(IF(INDEX('Temperature Data'!$AA$15:$AA$348,MATCH(LOLP!A6264,'Temperature Data'!$B$15:$B$348,0))&gt;IF(B6264=9,$G$2,LOLP!$F$2),1,0),0)</f>
        <v>0</v>
      </c>
      <c r="G6264" s="7">
        <f>SUMIFS(LOLP!$F$4:$F$8763,$C$4:$C$8763,$C6264,$B$4:$B$8763,$B6264,$D$4:$D$8763,$D6264)</f>
        <v>7</v>
      </c>
      <c r="H6264" s="7">
        <f>COUNTIFS(Calendar!$E$3:$E$367,LOLP!C6264,Calendar!$D$3:$D$367,LOLP!B6264)</f>
        <v>19</v>
      </c>
      <c r="I6264" s="7">
        <f ca="1">IF($F6264=1,OFFSET(start_norps,LOLP!$D6264+(1-$C6264)*24,LOLP!$B6264)*H6264/G6264,0)</f>
        <v>0</v>
      </c>
      <c r="J6264" s="7">
        <f ca="1">IF($F6264=1,OFFSET(start_33,LOLP!$D6264+(1-$C6264)*24,LOLP!$B6264)*H6264/G6264,0)</f>
        <v>0</v>
      </c>
      <c r="K6264" s="7">
        <f ca="1">IF($F6264,OFFSET(start_40,LOLP!$D6264+(1-$C6264)*24,LOLP!$B6264),0)</f>
        <v>0</v>
      </c>
      <c r="L6264" s="7">
        <f ca="1">IF($F6264,OFFSET(start_50,LOLP!$D6264+(1-$C6264)*24,LOLP!$B6264),0)</f>
        <v>0</v>
      </c>
      <c r="M6264" s="25">
        <f t="shared" ca="1" si="681"/>
        <v>0</v>
      </c>
      <c r="N6264" s="25">
        <f t="shared" ca="1" si="682"/>
        <v>0</v>
      </c>
      <c r="O6264" s="15" t="e">
        <f t="shared" ca="1" si="683"/>
        <v>#DIV/0!</v>
      </c>
      <c r="P6264" s="15" t="e">
        <f t="shared" ca="1" si="684"/>
        <v>#DIV/0!</v>
      </c>
    </row>
    <row r="6265" spans="1:16" x14ac:dyDescent="0.25">
      <c r="A6265" s="1">
        <f t="shared" si="685"/>
        <v>43361</v>
      </c>
      <c r="B6265" s="7">
        <f t="shared" si="680"/>
        <v>9</v>
      </c>
      <c r="C6265" s="4">
        <f>INDEX(Calendar!$E$3:$E$367,MATCH(LOLP!$A6265,Calendar!$B$3:$B$367,0))</f>
        <v>1</v>
      </c>
      <c r="D6265" s="2">
        <f t="shared" si="686"/>
        <v>22</v>
      </c>
      <c r="E6265" s="36">
        <v>27389</v>
      </c>
      <c r="F6265" s="7">
        <f>IFERROR(IF(INDEX('Temperature Data'!$AA$15:$AA$348,MATCH(LOLP!A6265,'Temperature Data'!$B$15:$B$348,0))&gt;IF(B6265=9,$G$2,LOLP!$F$2),1,0),0)</f>
        <v>0</v>
      </c>
      <c r="G6265" s="7">
        <f>SUMIFS(LOLP!$F$4:$F$8763,$C$4:$C$8763,$C6265,$B$4:$B$8763,$B6265,$D$4:$D$8763,$D6265)</f>
        <v>7</v>
      </c>
      <c r="H6265" s="7">
        <f>COUNTIFS(Calendar!$E$3:$E$367,LOLP!C6265,Calendar!$D$3:$D$367,LOLP!B6265)</f>
        <v>19</v>
      </c>
      <c r="I6265" s="7">
        <f ca="1">IF($F6265=1,OFFSET(start_norps,LOLP!$D6265+(1-$C6265)*24,LOLP!$B6265)*H6265/G6265,0)</f>
        <v>0</v>
      </c>
      <c r="J6265" s="7">
        <f ca="1">IF($F6265=1,OFFSET(start_33,LOLP!$D6265+(1-$C6265)*24,LOLP!$B6265)*H6265/G6265,0)</f>
        <v>0</v>
      </c>
      <c r="K6265" s="7">
        <f ca="1">IF($F6265,OFFSET(start_40,LOLP!$D6265+(1-$C6265)*24,LOLP!$B6265),0)</f>
        <v>0</v>
      </c>
      <c r="L6265" s="7">
        <f ca="1">IF($F6265,OFFSET(start_50,LOLP!$D6265+(1-$C6265)*24,LOLP!$B6265),0)</f>
        <v>0</v>
      </c>
      <c r="M6265" s="25">
        <f t="shared" ca="1" si="681"/>
        <v>0</v>
      </c>
      <c r="N6265" s="25">
        <f t="shared" ca="1" si="682"/>
        <v>0</v>
      </c>
      <c r="O6265" s="15" t="e">
        <f t="shared" ca="1" si="683"/>
        <v>#DIV/0!</v>
      </c>
      <c r="P6265" s="15" t="e">
        <f t="shared" ca="1" si="684"/>
        <v>#DIV/0!</v>
      </c>
    </row>
    <row r="6266" spans="1:16" x14ac:dyDescent="0.25">
      <c r="A6266" s="1">
        <f t="shared" si="685"/>
        <v>43361</v>
      </c>
      <c r="B6266" s="7">
        <f t="shared" si="680"/>
        <v>9</v>
      </c>
      <c r="C6266" s="4">
        <f>INDEX(Calendar!$E$3:$E$367,MATCH(LOLP!$A6266,Calendar!$B$3:$B$367,0))</f>
        <v>1</v>
      </c>
      <c r="D6266" s="2">
        <f t="shared" si="686"/>
        <v>23</v>
      </c>
      <c r="E6266" s="36">
        <v>25159</v>
      </c>
      <c r="F6266" s="7">
        <f>IFERROR(IF(INDEX('Temperature Data'!$AA$15:$AA$348,MATCH(LOLP!A6266,'Temperature Data'!$B$15:$B$348,0))&gt;IF(B6266=9,$G$2,LOLP!$F$2),1,0),0)</f>
        <v>0</v>
      </c>
      <c r="G6266" s="7">
        <f>SUMIFS(LOLP!$F$4:$F$8763,$C$4:$C$8763,$C6266,$B$4:$B$8763,$B6266,$D$4:$D$8763,$D6266)</f>
        <v>7</v>
      </c>
      <c r="H6266" s="7">
        <f>COUNTIFS(Calendar!$E$3:$E$367,LOLP!C6266,Calendar!$D$3:$D$367,LOLP!B6266)</f>
        <v>19</v>
      </c>
      <c r="I6266" s="7">
        <f ca="1">IF($F6266=1,OFFSET(start_norps,LOLP!$D6266+(1-$C6266)*24,LOLP!$B6266)*H6266/G6266,0)</f>
        <v>0</v>
      </c>
      <c r="J6266" s="7">
        <f ca="1">IF($F6266=1,OFFSET(start_33,LOLP!$D6266+(1-$C6266)*24,LOLP!$B6266)*H6266/G6266,0)</f>
        <v>0</v>
      </c>
      <c r="K6266" s="7">
        <f ca="1">IF($F6266,OFFSET(start_40,LOLP!$D6266+(1-$C6266)*24,LOLP!$B6266),0)</f>
        <v>0</v>
      </c>
      <c r="L6266" s="7">
        <f ca="1">IF($F6266,OFFSET(start_50,LOLP!$D6266+(1-$C6266)*24,LOLP!$B6266),0)</f>
        <v>0</v>
      </c>
      <c r="M6266" s="25">
        <f t="shared" ca="1" si="681"/>
        <v>0</v>
      </c>
      <c r="N6266" s="25">
        <f t="shared" ca="1" si="682"/>
        <v>0</v>
      </c>
      <c r="O6266" s="15" t="e">
        <f t="shared" ca="1" si="683"/>
        <v>#DIV/0!</v>
      </c>
      <c r="P6266" s="15" t="e">
        <f t="shared" ca="1" si="684"/>
        <v>#DIV/0!</v>
      </c>
    </row>
    <row r="6267" spans="1:16" x14ac:dyDescent="0.25">
      <c r="A6267" s="1">
        <f t="shared" si="685"/>
        <v>43361</v>
      </c>
      <c r="B6267" s="7">
        <f t="shared" si="680"/>
        <v>9</v>
      </c>
      <c r="C6267" s="4">
        <f>INDEX(Calendar!$E$3:$E$367,MATCH(LOLP!$A6267,Calendar!$B$3:$B$367,0))</f>
        <v>1</v>
      </c>
      <c r="D6267" s="2">
        <f t="shared" si="686"/>
        <v>24</v>
      </c>
      <c r="E6267" s="36">
        <v>23718</v>
      </c>
      <c r="F6267" s="7">
        <f>IFERROR(IF(INDEX('Temperature Data'!$AA$15:$AA$348,MATCH(LOLP!A6267,'Temperature Data'!$B$15:$B$348,0))&gt;IF(B6267=9,$G$2,LOLP!$F$2),1,0),0)</f>
        <v>0</v>
      </c>
      <c r="G6267" s="7">
        <f>SUMIFS(LOLP!$F$4:$F$8763,$C$4:$C$8763,$C6267,$B$4:$B$8763,$B6267,$D$4:$D$8763,$D6267)</f>
        <v>7</v>
      </c>
      <c r="H6267" s="7">
        <f>COUNTIFS(Calendar!$E$3:$E$367,LOLP!C6267,Calendar!$D$3:$D$367,LOLP!B6267)</f>
        <v>19</v>
      </c>
      <c r="I6267" s="7">
        <f ca="1">IF($F6267=1,OFFSET(start_norps,LOLP!$D6267+(1-$C6267)*24,LOLP!$B6267)*H6267/G6267,0)</f>
        <v>0</v>
      </c>
      <c r="J6267" s="7">
        <f ca="1">IF($F6267=1,OFFSET(start_33,LOLP!$D6267+(1-$C6267)*24,LOLP!$B6267)*H6267/G6267,0)</f>
        <v>0</v>
      </c>
      <c r="K6267" s="7">
        <f ca="1">IF($F6267,OFFSET(start_40,LOLP!$D6267+(1-$C6267)*24,LOLP!$B6267),0)</f>
        <v>0</v>
      </c>
      <c r="L6267" s="7">
        <f ca="1">IF($F6267,OFFSET(start_50,LOLP!$D6267+(1-$C6267)*24,LOLP!$B6267),0)</f>
        <v>0</v>
      </c>
      <c r="M6267" s="25">
        <f t="shared" ca="1" si="681"/>
        <v>0</v>
      </c>
      <c r="N6267" s="25">
        <f t="shared" ca="1" si="682"/>
        <v>0</v>
      </c>
      <c r="O6267" s="15" t="e">
        <f t="shared" ca="1" si="683"/>
        <v>#DIV/0!</v>
      </c>
      <c r="P6267" s="15" t="e">
        <f t="shared" ca="1" si="684"/>
        <v>#DIV/0!</v>
      </c>
    </row>
    <row r="6268" spans="1:16" x14ac:dyDescent="0.25">
      <c r="A6268" s="1">
        <f t="shared" si="685"/>
        <v>43362</v>
      </c>
      <c r="B6268" s="7">
        <f t="shared" si="680"/>
        <v>9</v>
      </c>
      <c r="C6268" s="4">
        <f>INDEX(Calendar!$E$3:$E$367,MATCH(LOLP!$A6268,Calendar!$B$3:$B$367,0))</f>
        <v>1</v>
      </c>
      <c r="D6268" s="2">
        <f t="shared" si="686"/>
        <v>1</v>
      </c>
      <c r="E6268" s="36">
        <v>22855</v>
      </c>
      <c r="F6268" s="7">
        <f>IFERROR(IF(INDEX('Temperature Data'!$AA$15:$AA$348,MATCH(LOLP!A6268,'Temperature Data'!$B$15:$B$348,0))&gt;IF(B6268=9,$G$2,LOLP!$F$2),1,0),0)</f>
        <v>0</v>
      </c>
      <c r="G6268" s="7">
        <f>SUMIFS(LOLP!$F$4:$F$8763,$C$4:$C$8763,$C6268,$B$4:$B$8763,$B6268,$D$4:$D$8763,$D6268)</f>
        <v>7</v>
      </c>
      <c r="H6268" s="7">
        <f>COUNTIFS(Calendar!$E$3:$E$367,LOLP!C6268,Calendar!$D$3:$D$367,LOLP!B6268)</f>
        <v>19</v>
      </c>
      <c r="I6268" s="7">
        <f ca="1">IF($F6268=1,OFFSET(start_norps,LOLP!$D6268+(1-$C6268)*24,LOLP!$B6268)*H6268/G6268,0)</f>
        <v>0</v>
      </c>
      <c r="J6268" s="7">
        <f ca="1">IF($F6268=1,OFFSET(start_33,LOLP!$D6268+(1-$C6268)*24,LOLP!$B6268)*H6268/G6268,0)</f>
        <v>0</v>
      </c>
      <c r="K6268" s="7">
        <f ca="1">IF($F6268,OFFSET(start_40,LOLP!$D6268+(1-$C6268)*24,LOLP!$B6268),0)</f>
        <v>0</v>
      </c>
      <c r="L6268" s="7">
        <f ca="1">IF($F6268,OFFSET(start_50,LOLP!$D6268+(1-$C6268)*24,LOLP!$B6268),0)</f>
        <v>0</v>
      </c>
      <c r="M6268" s="25">
        <f t="shared" ca="1" si="681"/>
        <v>0</v>
      </c>
      <c r="N6268" s="25">
        <f t="shared" ca="1" si="682"/>
        <v>0</v>
      </c>
      <c r="O6268" s="15" t="e">
        <f t="shared" ca="1" si="683"/>
        <v>#DIV/0!</v>
      </c>
      <c r="P6268" s="15" t="e">
        <f t="shared" ca="1" si="684"/>
        <v>#DIV/0!</v>
      </c>
    </row>
    <row r="6269" spans="1:16" x14ac:dyDescent="0.25">
      <c r="A6269" s="1">
        <f t="shared" si="685"/>
        <v>43362</v>
      </c>
      <c r="B6269" s="7">
        <f t="shared" si="680"/>
        <v>9</v>
      </c>
      <c r="C6269" s="4">
        <f>INDEX(Calendar!$E$3:$E$367,MATCH(LOLP!$A6269,Calendar!$B$3:$B$367,0))</f>
        <v>1</v>
      </c>
      <c r="D6269" s="2">
        <f t="shared" si="686"/>
        <v>2</v>
      </c>
      <c r="E6269" s="36">
        <v>22256</v>
      </c>
      <c r="F6269" s="7">
        <f>IFERROR(IF(INDEX('Temperature Data'!$AA$15:$AA$348,MATCH(LOLP!A6269,'Temperature Data'!$B$15:$B$348,0))&gt;IF(B6269=9,$G$2,LOLP!$F$2),1,0),0)</f>
        <v>0</v>
      </c>
      <c r="G6269" s="7">
        <f>SUMIFS(LOLP!$F$4:$F$8763,$C$4:$C$8763,$C6269,$B$4:$B$8763,$B6269,$D$4:$D$8763,$D6269)</f>
        <v>7</v>
      </c>
      <c r="H6269" s="7">
        <f>COUNTIFS(Calendar!$E$3:$E$367,LOLP!C6269,Calendar!$D$3:$D$367,LOLP!B6269)</f>
        <v>19</v>
      </c>
      <c r="I6269" s="7">
        <f ca="1">IF($F6269=1,OFFSET(start_norps,LOLP!$D6269+(1-$C6269)*24,LOLP!$B6269)*H6269/G6269,0)</f>
        <v>0</v>
      </c>
      <c r="J6269" s="7">
        <f ca="1">IF($F6269=1,OFFSET(start_33,LOLP!$D6269+(1-$C6269)*24,LOLP!$B6269)*H6269/G6269,0)</f>
        <v>0</v>
      </c>
      <c r="K6269" s="7">
        <f ca="1">IF($F6269,OFFSET(start_40,LOLP!$D6269+(1-$C6269)*24,LOLP!$B6269),0)</f>
        <v>0</v>
      </c>
      <c r="L6269" s="7">
        <f ca="1">IF($F6269,OFFSET(start_50,LOLP!$D6269+(1-$C6269)*24,LOLP!$B6269),0)</f>
        <v>0</v>
      </c>
      <c r="M6269" s="25">
        <f t="shared" ca="1" si="681"/>
        <v>0</v>
      </c>
      <c r="N6269" s="25">
        <f t="shared" ca="1" si="682"/>
        <v>0</v>
      </c>
      <c r="O6269" s="15" t="e">
        <f t="shared" ca="1" si="683"/>
        <v>#DIV/0!</v>
      </c>
      <c r="P6269" s="15" t="e">
        <f t="shared" ca="1" si="684"/>
        <v>#DIV/0!</v>
      </c>
    </row>
    <row r="6270" spans="1:16" x14ac:dyDescent="0.25">
      <c r="A6270" s="1">
        <f t="shared" si="685"/>
        <v>43362</v>
      </c>
      <c r="B6270" s="7">
        <f t="shared" si="680"/>
        <v>9</v>
      </c>
      <c r="C6270" s="4">
        <f>INDEX(Calendar!$E$3:$E$367,MATCH(LOLP!$A6270,Calendar!$B$3:$B$367,0))</f>
        <v>1</v>
      </c>
      <c r="D6270" s="2">
        <f t="shared" si="686"/>
        <v>3</v>
      </c>
      <c r="E6270" s="36">
        <v>21966</v>
      </c>
      <c r="F6270" s="7">
        <f>IFERROR(IF(INDEX('Temperature Data'!$AA$15:$AA$348,MATCH(LOLP!A6270,'Temperature Data'!$B$15:$B$348,0))&gt;IF(B6270=9,$G$2,LOLP!$F$2),1,0),0)</f>
        <v>0</v>
      </c>
      <c r="G6270" s="7">
        <f>SUMIFS(LOLP!$F$4:$F$8763,$C$4:$C$8763,$C6270,$B$4:$B$8763,$B6270,$D$4:$D$8763,$D6270)</f>
        <v>7</v>
      </c>
      <c r="H6270" s="7">
        <f>COUNTIFS(Calendar!$E$3:$E$367,LOLP!C6270,Calendar!$D$3:$D$367,LOLP!B6270)</f>
        <v>19</v>
      </c>
      <c r="I6270" s="7">
        <f ca="1">IF($F6270=1,OFFSET(start_norps,LOLP!$D6270+(1-$C6270)*24,LOLP!$B6270)*H6270/G6270,0)</f>
        <v>0</v>
      </c>
      <c r="J6270" s="7">
        <f ca="1">IF($F6270=1,OFFSET(start_33,LOLP!$D6270+(1-$C6270)*24,LOLP!$B6270)*H6270/G6270,0)</f>
        <v>0</v>
      </c>
      <c r="K6270" s="7">
        <f ca="1">IF($F6270,OFFSET(start_40,LOLP!$D6270+(1-$C6270)*24,LOLP!$B6270),0)</f>
        <v>0</v>
      </c>
      <c r="L6270" s="7">
        <f ca="1">IF($F6270,OFFSET(start_50,LOLP!$D6270+(1-$C6270)*24,LOLP!$B6270),0)</f>
        <v>0</v>
      </c>
      <c r="M6270" s="25">
        <f t="shared" ca="1" si="681"/>
        <v>0</v>
      </c>
      <c r="N6270" s="25">
        <f t="shared" ca="1" si="682"/>
        <v>0</v>
      </c>
      <c r="O6270" s="15" t="e">
        <f t="shared" ca="1" si="683"/>
        <v>#DIV/0!</v>
      </c>
      <c r="P6270" s="15" t="e">
        <f t="shared" ca="1" si="684"/>
        <v>#DIV/0!</v>
      </c>
    </row>
    <row r="6271" spans="1:16" x14ac:dyDescent="0.25">
      <c r="A6271" s="1">
        <f t="shared" si="685"/>
        <v>43362</v>
      </c>
      <c r="B6271" s="7">
        <f t="shared" si="680"/>
        <v>9</v>
      </c>
      <c r="C6271" s="4">
        <f>INDEX(Calendar!$E$3:$E$367,MATCH(LOLP!$A6271,Calendar!$B$3:$B$367,0))</f>
        <v>1</v>
      </c>
      <c r="D6271" s="2">
        <f t="shared" si="686"/>
        <v>4</v>
      </c>
      <c r="E6271" s="36">
        <v>22104</v>
      </c>
      <c r="F6271" s="7">
        <f>IFERROR(IF(INDEX('Temperature Data'!$AA$15:$AA$348,MATCH(LOLP!A6271,'Temperature Data'!$B$15:$B$348,0))&gt;IF(B6271=9,$G$2,LOLP!$F$2),1,0),0)</f>
        <v>0</v>
      </c>
      <c r="G6271" s="7">
        <f>SUMIFS(LOLP!$F$4:$F$8763,$C$4:$C$8763,$C6271,$B$4:$B$8763,$B6271,$D$4:$D$8763,$D6271)</f>
        <v>7</v>
      </c>
      <c r="H6271" s="7">
        <f>COUNTIFS(Calendar!$E$3:$E$367,LOLP!C6271,Calendar!$D$3:$D$367,LOLP!B6271)</f>
        <v>19</v>
      </c>
      <c r="I6271" s="7">
        <f ca="1">IF($F6271=1,OFFSET(start_norps,LOLP!$D6271+(1-$C6271)*24,LOLP!$B6271)*H6271/G6271,0)</f>
        <v>0</v>
      </c>
      <c r="J6271" s="7">
        <f ca="1">IF($F6271=1,OFFSET(start_33,LOLP!$D6271+(1-$C6271)*24,LOLP!$B6271)*H6271/G6271,0)</f>
        <v>0</v>
      </c>
      <c r="K6271" s="7">
        <f ca="1">IF($F6271,OFFSET(start_40,LOLP!$D6271+(1-$C6271)*24,LOLP!$B6271),0)</f>
        <v>0</v>
      </c>
      <c r="L6271" s="7">
        <f ca="1">IF($F6271,OFFSET(start_50,LOLP!$D6271+(1-$C6271)*24,LOLP!$B6271),0)</f>
        <v>0</v>
      </c>
      <c r="M6271" s="25">
        <f t="shared" ca="1" si="681"/>
        <v>0</v>
      </c>
      <c r="N6271" s="25">
        <f t="shared" ca="1" si="682"/>
        <v>0</v>
      </c>
      <c r="O6271" s="15" t="e">
        <f t="shared" ca="1" si="683"/>
        <v>#DIV/0!</v>
      </c>
      <c r="P6271" s="15" t="e">
        <f t="shared" ca="1" si="684"/>
        <v>#DIV/0!</v>
      </c>
    </row>
    <row r="6272" spans="1:16" x14ac:dyDescent="0.25">
      <c r="A6272" s="1">
        <f t="shared" si="685"/>
        <v>43362</v>
      </c>
      <c r="B6272" s="7">
        <f t="shared" si="680"/>
        <v>9</v>
      </c>
      <c r="C6272" s="4">
        <f>INDEX(Calendar!$E$3:$E$367,MATCH(LOLP!$A6272,Calendar!$B$3:$B$367,0))</f>
        <v>1</v>
      </c>
      <c r="D6272" s="2">
        <f t="shared" si="686"/>
        <v>5</v>
      </c>
      <c r="E6272" s="36">
        <v>23322</v>
      </c>
      <c r="F6272" s="7">
        <f>IFERROR(IF(INDEX('Temperature Data'!$AA$15:$AA$348,MATCH(LOLP!A6272,'Temperature Data'!$B$15:$B$348,0))&gt;IF(B6272=9,$G$2,LOLP!$F$2),1,0),0)</f>
        <v>0</v>
      </c>
      <c r="G6272" s="7">
        <f>SUMIFS(LOLP!$F$4:$F$8763,$C$4:$C$8763,$C6272,$B$4:$B$8763,$B6272,$D$4:$D$8763,$D6272)</f>
        <v>7</v>
      </c>
      <c r="H6272" s="7">
        <f>COUNTIFS(Calendar!$E$3:$E$367,LOLP!C6272,Calendar!$D$3:$D$367,LOLP!B6272)</f>
        <v>19</v>
      </c>
      <c r="I6272" s="7">
        <f ca="1">IF($F6272=1,OFFSET(start_norps,LOLP!$D6272+(1-$C6272)*24,LOLP!$B6272)*H6272/G6272,0)</f>
        <v>0</v>
      </c>
      <c r="J6272" s="7">
        <f ca="1">IF($F6272=1,OFFSET(start_33,LOLP!$D6272+(1-$C6272)*24,LOLP!$B6272)*H6272/G6272,0)</f>
        <v>0</v>
      </c>
      <c r="K6272" s="7">
        <f ca="1">IF($F6272,OFFSET(start_40,LOLP!$D6272+(1-$C6272)*24,LOLP!$B6272),0)</f>
        <v>0</v>
      </c>
      <c r="L6272" s="7">
        <f ca="1">IF($F6272,OFFSET(start_50,LOLP!$D6272+(1-$C6272)*24,LOLP!$B6272),0)</f>
        <v>0</v>
      </c>
      <c r="M6272" s="25">
        <f t="shared" ca="1" si="681"/>
        <v>0</v>
      </c>
      <c r="N6272" s="25">
        <f t="shared" ca="1" si="682"/>
        <v>0</v>
      </c>
      <c r="O6272" s="15" t="e">
        <f t="shared" ca="1" si="683"/>
        <v>#DIV/0!</v>
      </c>
      <c r="P6272" s="15" t="e">
        <f t="shared" ca="1" si="684"/>
        <v>#DIV/0!</v>
      </c>
    </row>
    <row r="6273" spans="1:16" x14ac:dyDescent="0.25">
      <c r="A6273" s="1">
        <f t="shared" si="685"/>
        <v>43362</v>
      </c>
      <c r="B6273" s="7">
        <f t="shared" si="680"/>
        <v>9</v>
      </c>
      <c r="C6273" s="4">
        <f>INDEX(Calendar!$E$3:$E$367,MATCH(LOLP!$A6273,Calendar!$B$3:$B$367,0))</f>
        <v>1</v>
      </c>
      <c r="D6273" s="2">
        <f t="shared" si="686"/>
        <v>6</v>
      </c>
      <c r="E6273" s="36">
        <v>25283</v>
      </c>
      <c r="F6273" s="7">
        <f>IFERROR(IF(INDEX('Temperature Data'!$AA$15:$AA$348,MATCH(LOLP!A6273,'Temperature Data'!$B$15:$B$348,0))&gt;IF(B6273=9,$G$2,LOLP!$F$2),1,0),0)</f>
        <v>0</v>
      </c>
      <c r="G6273" s="7">
        <f>SUMIFS(LOLP!$F$4:$F$8763,$C$4:$C$8763,$C6273,$B$4:$B$8763,$B6273,$D$4:$D$8763,$D6273)</f>
        <v>7</v>
      </c>
      <c r="H6273" s="7">
        <f>COUNTIFS(Calendar!$E$3:$E$367,LOLP!C6273,Calendar!$D$3:$D$367,LOLP!B6273)</f>
        <v>19</v>
      </c>
      <c r="I6273" s="7">
        <f ca="1">IF($F6273=1,OFFSET(start_norps,LOLP!$D6273+(1-$C6273)*24,LOLP!$B6273)*H6273/G6273,0)</f>
        <v>0</v>
      </c>
      <c r="J6273" s="7">
        <f ca="1">IF($F6273=1,OFFSET(start_33,LOLP!$D6273+(1-$C6273)*24,LOLP!$B6273)*H6273/G6273,0)</f>
        <v>0</v>
      </c>
      <c r="K6273" s="7">
        <f ca="1">IF($F6273,OFFSET(start_40,LOLP!$D6273+(1-$C6273)*24,LOLP!$B6273),0)</f>
        <v>0</v>
      </c>
      <c r="L6273" s="7">
        <f ca="1">IF($F6273,OFFSET(start_50,LOLP!$D6273+(1-$C6273)*24,LOLP!$B6273),0)</f>
        <v>0</v>
      </c>
      <c r="M6273" s="25">
        <f t="shared" ca="1" si="681"/>
        <v>0</v>
      </c>
      <c r="N6273" s="25">
        <f t="shared" ca="1" si="682"/>
        <v>0</v>
      </c>
      <c r="O6273" s="15" t="e">
        <f t="shared" ca="1" si="683"/>
        <v>#DIV/0!</v>
      </c>
      <c r="P6273" s="15" t="e">
        <f t="shared" ca="1" si="684"/>
        <v>#DIV/0!</v>
      </c>
    </row>
    <row r="6274" spans="1:16" x14ac:dyDescent="0.25">
      <c r="A6274" s="1">
        <f t="shared" si="685"/>
        <v>43362</v>
      </c>
      <c r="B6274" s="7">
        <f t="shared" si="680"/>
        <v>9</v>
      </c>
      <c r="C6274" s="4">
        <f>INDEX(Calendar!$E$3:$E$367,MATCH(LOLP!$A6274,Calendar!$B$3:$B$367,0))</f>
        <v>1</v>
      </c>
      <c r="D6274" s="2">
        <f t="shared" si="686"/>
        <v>7</v>
      </c>
      <c r="E6274" s="36">
        <v>26139</v>
      </c>
      <c r="F6274" s="7">
        <f>IFERROR(IF(INDEX('Temperature Data'!$AA$15:$AA$348,MATCH(LOLP!A6274,'Temperature Data'!$B$15:$B$348,0))&gt;IF(B6274=9,$G$2,LOLP!$F$2),1,0),0)</f>
        <v>0</v>
      </c>
      <c r="G6274" s="7">
        <f>SUMIFS(LOLP!$F$4:$F$8763,$C$4:$C$8763,$C6274,$B$4:$B$8763,$B6274,$D$4:$D$8763,$D6274)</f>
        <v>7</v>
      </c>
      <c r="H6274" s="7">
        <f>COUNTIFS(Calendar!$E$3:$E$367,LOLP!C6274,Calendar!$D$3:$D$367,LOLP!B6274)</f>
        <v>19</v>
      </c>
      <c r="I6274" s="7">
        <f ca="1">IF($F6274=1,OFFSET(start_norps,LOLP!$D6274+(1-$C6274)*24,LOLP!$B6274)*H6274/G6274,0)</f>
        <v>0</v>
      </c>
      <c r="J6274" s="7">
        <f ca="1">IF($F6274=1,OFFSET(start_33,LOLP!$D6274+(1-$C6274)*24,LOLP!$B6274)*H6274/G6274,0)</f>
        <v>0</v>
      </c>
      <c r="K6274" s="7">
        <f ca="1">IF($F6274,OFFSET(start_40,LOLP!$D6274+(1-$C6274)*24,LOLP!$B6274),0)</f>
        <v>0</v>
      </c>
      <c r="L6274" s="7">
        <f ca="1">IF($F6274,OFFSET(start_50,LOLP!$D6274+(1-$C6274)*24,LOLP!$B6274),0)</f>
        <v>0</v>
      </c>
      <c r="M6274" s="25">
        <f t="shared" ca="1" si="681"/>
        <v>0</v>
      </c>
      <c r="N6274" s="25">
        <f t="shared" ca="1" si="682"/>
        <v>0</v>
      </c>
      <c r="O6274" s="15" t="e">
        <f t="shared" ca="1" si="683"/>
        <v>#DIV/0!</v>
      </c>
      <c r="P6274" s="15" t="e">
        <f t="shared" ca="1" si="684"/>
        <v>#DIV/0!</v>
      </c>
    </row>
    <row r="6275" spans="1:16" x14ac:dyDescent="0.25">
      <c r="A6275" s="1">
        <f t="shared" si="685"/>
        <v>43362</v>
      </c>
      <c r="B6275" s="7">
        <f t="shared" si="680"/>
        <v>9</v>
      </c>
      <c r="C6275" s="4">
        <f>INDEX(Calendar!$E$3:$E$367,MATCH(LOLP!$A6275,Calendar!$B$3:$B$367,0))</f>
        <v>1</v>
      </c>
      <c r="D6275" s="2">
        <f t="shared" si="686"/>
        <v>8</v>
      </c>
      <c r="E6275" s="36">
        <v>26293</v>
      </c>
      <c r="F6275" s="7">
        <f>IFERROR(IF(INDEX('Temperature Data'!$AA$15:$AA$348,MATCH(LOLP!A6275,'Temperature Data'!$B$15:$B$348,0))&gt;IF(B6275=9,$G$2,LOLP!$F$2),1,0),0)</f>
        <v>0</v>
      </c>
      <c r="G6275" s="7">
        <f>SUMIFS(LOLP!$F$4:$F$8763,$C$4:$C$8763,$C6275,$B$4:$B$8763,$B6275,$D$4:$D$8763,$D6275)</f>
        <v>7</v>
      </c>
      <c r="H6275" s="7">
        <f>COUNTIFS(Calendar!$E$3:$E$367,LOLP!C6275,Calendar!$D$3:$D$367,LOLP!B6275)</f>
        <v>19</v>
      </c>
      <c r="I6275" s="7">
        <f ca="1">IF($F6275=1,OFFSET(start_norps,LOLP!$D6275+(1-$C6275)*24,LOLP!$B6275)*H6275/G6275,0)</f>
        <v>0</v>
      </c>
      <c r="J6275" s="7">
        <f ca="1">IF($F6275=1,OFFSET(start_33,LOLP!$D6275+(1-$C6275)*24,LOLP!$B6275)*H6275/G6275,0)</f>
        <v>0</v>
      </c>
      <c r="K6275" s="7">
        <f ca="1">IF($F6275,OFFSET(start_40,LOLP!$D6275+(1-$C6275)*24,LOLP!$B6275),0)</f>
        <v>0</v>
      </c>
      <c r="L6275" s="7">
        <f ca="1">IF($F6275,OFFSET(start_50,LOLP!$D6275+(1-$C6275)*24,LOLP!$B6275),0)</f>
        <v>0</v>
      </c>
      <c r="M6275" s="25">
        <f t="shared" ca="1" si="681"/>
        <v>0</v>
      </c>
      <c r="N6275" s="25">
        <f t="shared" ca="1" si="682"/>
        <v>0</v>
      </c>
      <c r="O6275" s="15" t="e">
        <f t="shared" ca="1" si="683"/>
        <v>#DIV/0!</v>
      </c>
      <c r="P6275" s="15" t="e">
        <f t="shared" ca="1" si="684"/>
        <v>#DIV/0!</v>
      </c>
    </row>
    <row r="6276" spans="1:16" x14ac:dyDescent="0.25">
      <c r="A6276" s="1">
        <f t="shared" si="685"/>
        <v>43362</v>
      </c>
      <c r="B6276" s="7">
        <f t="shared" si="680"/>
        <v>9</v>
      </c>
      <c r="C6276" s="4">
        <f>INDEX(Calendar!$E$3:$E$367,MATCH(LOLP!$A6276,Calendar!$B$3:$B$367,0))</f>
        <v>1</v>
      </c>
      <c r="D6276" s="2">
        <f t="shared" si="686"/>
        <v>9</v>
      </c>
      <c r="E6276" s="36">
        <v>26485</v>
      </c>
      <c r="F6276" s="7">
        <f>IFERROR(IF(INDEX('Temperature Data'!$AA$15:$AA$348,MATCH(LOLP!A6276,'Temperature Data'!$B$15:$B$348,0))&gt;IF(B6276=9,$G$2,LOLP!$F$2),1,0),0)</f>
        <v>0</v>
      </c>
      <c r="G6276" s="7">
        <f>SUMIFS(LOLP!$F$4:$F$8763,$C$4:$C$8763,$C6276,$B$4:$B$8763,$B6276,$D$4:$D$8763,$D6276)</f>
        <v>7</v>
      </c>
      <c r="H6276" s="7">
        <f>COUNTIFS(Calendar!$E$3:$E$367,LOLP!C6276,Calendar!$D$3:$D$367,LOLP!B6276)</f>
        <v>19</v>
      </c>
      <c r="I6276" s="7">
        <f ca="1">IF($F6276=1,OFFSET(start_norps,LOLP!$D6276+(1-$C6276)*24,LOLP!$B6276)*H6276/G6276,0)</f>
        <v>0</v>
      </c>
      <c r="J6276" s="7">
        <f ca="1">IF($F6276=1,OFFSET(start_33,LOLP!$D6276+(1-$C6276)*24,LOLP!$B6276)*H6276/G6276,0)</f>
        <v>0</v>
      </c>
      <c r="K6276" s="7">
        <f ca="1">IF($F6276,OFFSET(start_40,LOLP!$D6276+(1-$C6276)*24,LOLP!$B6276),0)</f>
        <v>0</v>
      </c>
      <c r="L6276" s="7">
        <f ca="1">IF($F6276,OFFSET(start_50,LOLP!$D6276+(1-$C6276)*24,LOLP!$B6276),0)</f>
        <v>0</v>
      </c>
      <c r="M6276" s="25">
        <f t="shared" ca="1" si="681"/>
        <v>0</v>
      </c>
      <c r="N6276" s="25">
        <f t="shared" ca="1" si="682"/>
        <v>0</v>
      </c>
      <c r="O6276" s="15" t="e">
        <f t="shared" ca="1" si="683"/>
        <v>#DIV/0!</v>
      </c>
      <c r="P6276" s="15" t="e">
        <f t="shared" ca="1" si="684"/>
        <v>#DIV/0!</v>
      </c>
    </row>
    <row r="6277" spans="1:16" x14ac:dyDescent="0.25">
      <c r="A6277" s="1">
        <f t="shared" si="685"/>
        <v>43362</v>
      </c>
      <c r="B6277" s="7">
        <f t="shared" ref="B6277:B6340" si="687">MONTH(A6277)</f>
        <v>9</v>
      </c>
      <c r="C6277" s="4">
        <f>INDEX(Calendar!$E$3:$E$367,MATCH(LOLP!$A6277,Calendar!$B$3:$B$367,0))</f>
        <v>1</v>
      </c>
      <c r="D6277" s="2">
        <f t="shared" si="686"/>
        <v>10</v>
      </c>
      <c r="E6277" s="36">
        <v>26904</v>
      </c>
      <c r="F6277" s="7">
        <f>IFERROR(IF(INDEX('Temperature Data'!$AA$15:$AA$348,MATCH(LOLP!A6277,'Temperature Data'!$B$15:$B$348,0))&gt;IF(B6277=9,$G$2,LOLP!$F$2),1,0),0)</f>
        <v>0</v>
      </c>
      <c r="G6277" s="7">
        <f>SUMIFS(LOLP!$F$4:$F$8763,$C$4:$C$8763,$C6277,$B$4:$B$8763,$B6277,$D$4:$D$8763,$D6277)</f>
        <v>7</v>
      </c>
      <c r="H6277" s="7">
        <f>COUNTIFS(Calendar!$E$3:$E$367,LOLP!C6277,Calendar!$D$3:$D$367,LOLP!B6277)</f>
        <v>19</v>
      </c>
      <c r="I6277" s="7">
        <f ca="1">IF($F6277=1,OFFSET(start_norps,LOLP!$D6277+(1-$C6277)*24,LOLP!$B6277)*H6277/G6277,0)</f>
        <v>0</v>
      </c>
      <c r="J6277" s="7">
        <f ca="1">IF($F6277=1,OFFSET(start_33,LOLP!$D6277+(1-$C6277)*24,LOLP!$B6277)*H6277/G6277,0)</f>
        <v>0</v>
      </c>
      <c r="K6277" s="7">
        <f ca="1">IF($F6277,OFFSET(start_40,LOLP!$D6277+(1-$C6277)*24,LOLP!$B6277),0)</f>
        <v>0</v>
      </c>
      <c r="L6277" s="7">
        <f ca="1">IF($F6277,OFFSET(start_50,LOLP!$D6277+(1-$C6277)*24,LOLP!$B6277),0)</f>
        <v>0</v>
      </c>
      <c r="M6277" s="25">
        <f t="shared" ref="M6277:M6340" ca="1" si="688">I6277/I$8764</f>
        <v>0</v>
      </c>
      <c r="N6277" s="25">
        <f t="shared" ref="N6277:N6340" ca="1" si="689">J6277/J$8764</f>
        <v>0</v>
      </c>
      <c r="O6277" s="15" t="e">
        <f t="shared" ref="O6277:O6340" ca="1" si="690">K6277/K$8764</f>
        <v>#DIV/0!</v>
      </c>
      <c r="P6277" s="15" t="e">
        <f t="shared" ref="P6277:P6340" ca="1" si="691">L6277/L$8764</f>
        <v>#DIV/0!</v>
      </c>
    </row>
    <row r="6278" spans="1:16" x14ac:dyDescent="0.25">
      <c r="A6278" s="1">
        <f t="shared" si="685"/>
        <v>43362</v>
      </c>
      <c r="B6278" s="7">
        <f t="shared" si="687"/>
        <v>9</v>
      </c>
      <c r="C6278" s="4">
        <f>INDEX(Calendar!$E$3:$E$367,MATCH(LOLP!$A6278,Calendar!$B$3:$B$367,0))</f>
        <v>1</v>
      </c>
      <c r="D6278" s="2">
        <f t="shared" si="686"/>
        <v>11</v>
      </c>
      <c r="E6278" s="36">
        <v>27150</v>
      </c>
      <c r="F6278" s="7">
        <f>IFERROR(IF(INDEX('Temperature Data'!$AA$15:$AA$348,MATCH(LOLP!A6278,'Temperature Data'!$B$15:$B$348,0))&gt;IF(B6278=9,$G$2,LOLP!$F$2),1,0),0)</f>
        <v>0</v>
      </c>
      <c r="G6278" s="7">
        <f>SUMIFS(LOLP!$F$4:$F$8763,$C$4:$C$8763,$C6278,$B$4:$B$8763,$B6278,$D$4:$D$8763,$D6278)</f>
        <v>7</v>
      </c>
      <c r="H6278" s="7">
        <f>COUNTIFS(Calendar!$E$3:$E$367,LOLP!C6278,Calendar!$D$3:$D$367,LOLP!B6278)</f>
        <v>19</v>
      </c>
      <c r="I6278" s="7">
        <f ca="1">IF($F6278=1,OFFSET(start_norps,LOLP!$D6278+(1-$C6278)*24,LOLP!$B6278)*H6278/G6278,0)</f>
        <v>0</v>
      </c>
      <c r="J6278" s="7">
        <f ca="1">IF($F6278=1,OFFSET(start_33,LOLP!$D6278+(1-$C6278)*24,LOLP!$B6278)*H6278/G6278,0)</f>
        <v>0</v>
      </c>
      <c r="K6278" s="7">
        <f ca="1">IF($F6278,OFFSET(start_40,LOLP!$D6278+(1-$C6278)*24,LOLP!$B6278),0)</f>
        <v>0</v>
      </c>
      <c r="L6278" s="7">
        <f ca="1">IF($F6278,OFFSET(start_50,LOLP!$D6278+(1-$C6278)*24,LOLP!$B6278),0)</f>
        <v>0</v>
      </c>
      <c r="M6278" s="25">
        <f t="shared" ca="1" si="688"/>
        <v>0</v>
      </c>
      <c r="N6278" s="25">
        <f t="shared" ca="1" si="689"/>
        <v>0</v>
      </c>
      <c r="O6278" s="15" t="e">
        <f t="shared" ca="1" si="690"/>
        <v>#DIV/0!</v>
      </c>
      <c r="P6278" s="15" t="e">
        <f t="shared" ca="1" si="691"/>
        <v>#DIV/0!</v>
      </c>
    </row>
    <row r="6279" spans="1:16" x14ac:dyDescent="0.25">
      <c r="A6279" s="1">
        <f t="shared" si="685"/>
        <v>43362</v>
      </c>
      <c r="B6279" s="7">
        <f t="shared" si="687"/>
        <v>9</v>
      </c>
      <c r="C6279" s="4">
        <f>INDEX(Calendar!$E$3:$E$367,MATCH(LOLP!$A6279,Calendar!$B$3:$B$367,0))</f>
        <v>1</v>
      </c>
      <c r="D6279" s="2">
        <f t="shared" si="686"/>
        <v>12</v>
      </c>
      <c r="E6279" s="36">
        <v>27739</v>
      </c>
      <c r="F6279" s="7">
        <f>IFERROR(IF(INDEX('Temperature Data'!$AA$15:$AA$348,MATCH(LOLP!A6279,'Temperature Data'!$B$15:$B$348,0))&gt;IF(B6279=9,$G$2,LOLP!$F$2),1,0),0)</f>
        <v>0</v>
      </c>
      <c r="G6279" s="7">
        <f>SUMIFS(LOLP!$F$4:$F$8763,$C$4:$C$8763,$C6279,$B$4:$B$8763,$B6279,$D$4:$D$8763,$D6279)</f>
        <v>7</v>
      </c>
      <c r="H6279" s="7">
        <f>COUNTIFS(Calendar!$E$3:$E$367,LOLP!C6279,Calendar!$D$3:$D$367,LOLP!B6279)</f>
        <v>19</v>
      </c>
      <c r="I6279" s="7">
        <f ca="1">IF($F6279=1,OFFSET(start_norps,LOLP!$D6279+(1-$C6279)*24,LOLP!$B6279)*H6279/G6279,0)</f>
        <v>0</v>
      </c>
      <c r="J6279" s="7">
        <f ca="1">IF($F6279=1,OFFSET(start_33,LOLP!$D6279+(1-$C6279)*24,LOLP!$B6279)*H6279/G6279,0)</f>
        <v>0</v>
      </c>
      <c r="K6279" s="7">
        <f ca="1">IF($F6279,OFFSET(start_40,LOLP!$D6279+(1-$C6279)*24,LOLP!$B6279),0)</f>
        <v>0</v>
      </c>
      <c r="L6279" s="7">
        <f ca="1">IF($F6279,OFFSET(start_50,LOLP!$D6279+(1-$C6279)*24,LOLP!$B6279),0)</f>
        <v>0</v>
      </c>
      <c r="M6279" s="25">
        <f t="shared" ca="1" si="688"/>
        <v>0</v>
      </c>
      <c r="N6279" s="25">
        <f t="shared" ca="1" si="689"/>
        <v>0</v>
      </c>
      <c r="O6279" s="15" t="e">
        <f t="shared" ca="1" si="690"/>
        <v>#DIV/0!</v>
      </c>
      <c r="P6279" s="15" t="e">
        <f t="shared" ca="1" si="691"/>
        <v>#DIV/0!</v>
      </c>
    </row>
    <row r="6280" spans="1:16" x14ac:dyDescent="0.25">
      <c r="A6280" s="1">
        <f t="shared" si="685"/>
        <v>43362</v>
      </c>
      <c r="B6280" s="7">
        <f t="shared" si="687"/>
        <v>9</v>
      </c>
      <c r="C6280" s="4">
        <f>INDEX(Calendar!$E$3:$E$367,MATCH(LOLP!$A6280,Calendar!$B$3:$B$367,0))</f>
        <v>1</v>
      </c>
      <c r="D6280" s="2">
        <f t="shared" si="686"/>
        <v>13</v>
      </c>
      <c r="E6280" s="36">
        <v>28942</v>
      </c>
      <c r="F6280" s="7">
        <f>IFERROR(IF(INDEX('Temperature Data'!$AA$15:$AA$348,MATCH(LOLP!A6280,'Temperature Data'!$B$15:$B$348,0))&gt;IF(B6280=9,$G$2,LOLP!$F$2),1,0),0)</f>
        <v>0</v>
      </c>
      <c r="G6280" s="7">
        <f>SUMIFS(LOLP!$F$4:$F$8763,$C$4:$C$8763,$C6280,$B$4:$B$8763,$B6280,$D$4:$D$8763,$D6280)</f>
        <v>7</v>
      </c>
      <c r="H6280" s="7">
        <f>COUNTIFS(Calendar!$E$3:$E$367,LOLP!C6280,Calendar!$D$3:$D$367,LOLP!B6280)</f>
        <v>19</v>
      </c>
      <c r="I6280" s="7">
        <f ca="1">IF($F6280=1,OFFSET(start_norps,LOLP!$D6280+(1-$C6280)*24,LOLP!$B6280)*H6280/G6280,0)</f>
        <v>0</v>
      </c>
      <c r="J6280" s="7">
        <f ca="1">IF($F6280=1,OFFSET(start_33,LOLP!$D6280+(1-$C6280)*24,LOLP!$B6280)*H6280/G6280,0)</f>
        <v>0</v>
      </c>
      <c r="K6280" s="7">
        <f ca="1">IF($F6280,OFFSET(start_40,LOLP!$D6280+(1-$C6280)*24,LOLP!$B6280),0)</f>
        <v>0</v>
      </c>
      <c r="L6280" s="7">
        <f ca="1">IF($F6280,OFFSET(start_50,LOLP!$D6280+(1-$C6280)*24,LOLP!$B6280),0)</f>
        <v>0</v>
      </c>
      <c r="M6280" s="25">
        <f t="shared" ca="1" si="688"/>
        <v>0</v>
      </c>
      <c r="N6280" s="25">
        <f t="shared" ca="1" si="689"/>
        <v>0</v>
      </c>
      <c r="O6280" s="15" t="e">
        <f t="shared" ca="1" si="690"/>
        <v>#DIV/0!</v>
      </c>
      <c r="P6280" s="15" t="e">
        <f t="shared" ca="1" si="691"/>
        <v>#DIV/0!</v>
      </c>
    </row>
    <row r="6281" spans="1:16" x14ac:dyDescent="0.25">
      <c r="A6281" s="1">
        <f t="shared" si="685"/>
        <v>43362</v>
      </c>
      <c r="B6281" s="7">
        <f t="shared" si="687"/>
        <v>9</v>
      </c>
      <c r="C6281" s="4">
        <f>INDEX(Calendar!$E$3:$E$367,MATCH(LOLP!$A6281,Calendar!$B$3:$B$367,0))</f>
        <v>1</v>
      </c>
      <c r="D6281" s="2">
        <f t="shared" si="686"/>
        <v>14</v>
      </c>
      <c r="E6281" s="36">
        <v>30272</v>
      </c>
      <c r="F6281" s="7">
        <f>IFERROR(IF(INDEX('Temperature Data'!$AA$15:$AA$348,MATCH(LOLP!A6281,'Temperature Data'!$B$15:$B$348,0))&gt;IF(B6281=9,$G$2,LOLP!$F$2),1,0),0)</f>
        <v>0</v>
      </c>
      <c r="G6281" s="7">
        <f>SUMIFS(LOLP!$F$4:$F$8763,$C$4:$C$8763,$C6281,$B$4:$B$8763,$B6281,$D$4:$D$8763,$D6281)</f>
        <v>7</v>
      </c>
      <c r="H6281" s="7">
        <f>COUNTIFS(Calendar!$E$3:$E$367,LOLP!C6281,Calendar!$D$3:$D$367,LOLP!B6281)</f>
        <v>19</v>
      </c>
      <c r="I6281" s="7">
        <f ca="1">IF($F6281=1,OFFSET(start_norps,LOLP!$D6281+(1-$C6281)*24,LOLP!$B6281)*H6281/G6281,0)</f>
        <v>0</v>
      </c>
      <c r="J6281" s="7">
        <f ca="1">IF($F6281=1,OFFSET(start_33,LOLP!$D6281+(1-$C6281)*24,LOLP!$B6281)*H6281/G6281,0)</f>
        <v>0</v>
      </c>
      <c r="K6281" s="7">
        <f ca="1">IF($F6281,OFFSET(start_40,LOLP!$D6281+(1-$C6281)*24,LOLP!$B6281),0)</f>
        <v>0</v>
      </c>
      <c r="L6281" s="7">
        <f ca="1">IF($F6281,OFFSET(start_50,LOLP!$D6281+(1-$C6281)*24,LOLP!$B6281),0)</f>
        <v>0</v>
      </c>
      <c r="M6281" s="25">
        <f t="shared" ca="1" si="688"/>
        <v>0</v>
      </c>
      <c r="N6281" s="25">
        <f t="shared" ca="1" si="689"/>
        <v>0</v>
      </c>
      <c r="O6281" s="15" t="e">
        <f t="shared" ca="1" si="690"/>
        <v>#DIV/0!</v>
      </c>
      <c r="P6281" s="15" t="e">
        <f t="shared" ca="1" si="691"/>
        <v>#DIV/0!</v>
      </c>
    </row>
    <row r="6282" spans="1:16" x14ac:dyDescent="0.25">
      <c r="A6282" s="1">
        <f t="shared" si="685"/>
        <v>43362</v>
      </c>
      <c r="B6282" s="7">
        <f t="shared" si="687"/>
        <v>9</v>
      </c>
      <c r="C6282" s="4">
        <f>INDEX(Calendar!$E$3:$E$367,MATCH(LOLP!$A6282,Calendar!$B$3:$B$367,0))</f>
        <v>1</v>
      </c>
      <c r="D6282" s="2">
        <f t="shared" si="686"/>
        <v>15</v>
      </c>
      <c r="E6282" s="36">
        <v>31374</v>
      </c>
      <c r="F6282" s="7">
        <f>IFERROR(IF(INDEX('Temperature Data'!$AA$15:$AA$348,MATCH(LOLP!A6282,'Temperature Data'!$B$15:$B$348,0))&gt;IF(B6282=9,$G$2,LOLP!$F$2),1,0),0)</f>
        <v>0</v>
      </c>
      <c r="G6282" s="7">
        <f>SUMIFS(LOLP!$F$4:$F$8763,$C$4:$C$8763,$C6282,$B$4:$B$8763,$B6282,$D$4:$D$8763,$D6282)</f>
        <v>7</v>
      </c>
      <c r="H6282" s="7">
        <f>COUNTIFS(Calendar!$E$3:$E$367,LOLP!C6282,Calendar!$D$3:$D$367,LOLP!B6282)</f>
        <v>19</v>
      </c>
      <c r="I6282" s="7">
        <f ca="1">IF($F6282=1,OFFSET(start_norps,LOLP!$D6282+(1-$C6282)*24,LOLP!$B6282)*H6282/G6282,0)</f>
        <v>0</v>
      </c>
      <c r="J6282" s="7">
        <f ca="1">IF($F6282=1,OFFSET(start_33,LOLP!$D6282+(1-$C6282)*24,LOLP!$B6282)*H6282/G6282,0)</f>
        <v>0</v>
      </c>
      <c r="K6282" s="7">
        <f ca="1">IF($F6282,OFFSET(start_40,LOLP!$D6282+(1-$C6282)*24,LOLP!$B6282),0)</f>
        <v>0</v>
      </c>
      <c r="L6282" s="7">
        <f ca="1">IF($F6282,OFFSET(start_50,LOLP!$D6282+(1-$C6282)*24,LOLP!$B6282),0)</f>
        <v>0</v>
      </c>
      <c r="M6282" s="25">
        <f t="shared" ca="1" si="688"/>
        <v>0</v>
      </c>
      <c r="N6282" s="25">
        <f t="shared" ca="1" si="689"/>
        <v>0</v>
      </c>
      <c r="O6282" s="15" t="e">
        <f t="shared" ca="1" si="690"/>
        <v>#DIV/0!</v>
      </c>
      <c r="P6282" s="15" t="e">
        <f t="shared" ca="1" si="691"/>
        <v>#DIV/0!</v>
      </c>
    </row>
    <row r="6283" spans="1:16" x14ac:dyDescent="0.25">
      <c r="A6283" s="1">
        <f t="shared" si="685"/>
        <v>43362</v>
      </c>
      <c r="B6283" s="7">
        <f t="shared" si="687"/>
        <v>9</v>
      </c>
      <c r="C6283" s="4">
        <f>INDEX(Calendar!$E$3:$E$367,MATCH(LOLP!$A6283,Calendar!$B$3:$B$367,0))</f>
        <v>1</v>
      </c>
      <c r="D6283" s="2">
        <f t="shared" si="686"/>
        <v>16</v>
      </c>
      <c r="E6283" s="36">
        <v>32431</v>
      </c>
      <c r="F6283" s="7">
        <f>IFERROR(IF(INDEX('Temperature Data'!$AA$15:$AA$348,MATCH(LOLP!A6283,'Temperature Data'!$B$15:$B$348,0))&gt;IF(B6283=9,$G$2,LOLP!$F$2),1,0),0)</f>
        <v>0</v>
      </c>
      <c r="G6283" s="7">
        <f>SUMIFS(LOLP!$F$4:$F$8763,$C$4:$C$8763,$C6283,$B$4:$B$8763,$B6283,$D$4:$D$8763,$D6283)</f>
        <v>7</v>
      </c>
      <c r="H6283" s="7">
        <f>COUNTIFS(Calendar!$E$3:$E$367,LOLP!C6283,Calendar!$D$3:$D$367,LOLP!B6283)</f>
        <v>19</v>
      </c>
      <c r="I6283" s="7">
        <f ca="1">IF($F6283=1,OFFSET(start_norps,LOLP!$D6283+(1-$C6283)*24,LOLP!$B6283)*H6283/G6283,0)</f>
        <v>0</v>
      </c>
      <c r="J6283" s="7">
        <f ca="1">IF($F6283=1,OFFSET(start_33,LOLP!$D6283+(1-$C6283)*24,LOLP!$B6283)*H6283/G6283,0)</f>
        <v>0</v>
      </c>
      <c r="K6283" s="7">
        <f ca="1">IF($F6283,OFFSET(start_40,LOLP!$D6283+(1-$C6283)*24,LOLP!$B6283),0)</f>
        <v>0</v>
      </c>
      <c r="L6283" s="7">
        <f ca="1">IF($F6283,OFFSET(start_50,LOLP!$D6283+(1-$C6283)*24,LOLP!$B6283),0)</f>
        <v>0</v>
      </c>
      <c r="M6283" s="25">
        <f t="shared" ca="1" si="688"/>
        <v>0</v>
      </c>
      <c r="N6283" s="25">
        <f t="shared" ca="1" si="689"/>
        <v>0</v>
      </c>
      <c r="O6283" s="15" t="e">
        <f t="shared" ca="1" si="690"/>
        <v>#DIV/0!</v>
      </c>
      <c r="P6283" s="15" t="e">
        <f t="shared" ca="1" si="691"/>
        <v>#DIV/0!</v>
      </c>
    </row>
    <row r="6284" spans="1:16" x14ac:dyDescent="0.25">
      <c r="A6284" s="1">
        <f t="shared" si="685"/>
        <v>43362</v>
      </c>
      <c r="B6284" s="7">
        <f t="shared" si="687"/>
        <v>9</v>
      </c>
      <c r="C6284" s="4">
        <f>INDEX(Calendar!$E$3:$E$367,MATCH(LOLP!$A6284,Calendar!$B$3:$B$367,0))</f>
        <v>1</v>
      </c>
      <c r="D6284" s="2">
        <f t="shared" si="686"/>
        <v>17</v>
      </c>
      <c r="E6284" s="36">
        <v>33001</v>
      </c>
      <c r="F6284" s="7">
        <f>IFERROR(IF(INDEX('Temperature Data'!$AA$15:$AA$348,MATCH(LOLP!A6284,'Temperature Data'!$B$15:$B$348,0))&gt;IF(B6284=9,$G$2,LOLP!$F$2),1,0),0)</f>
        <v>0</v>
      </c>
      <c r="G6284" s="7">
        <f>SUMIFS(LOLP!$F$4:$F$8763,$C$4:$C$8763,$C6284,$B$4:$B$8763,$B6284,$D$4:$D$8763,$D6284)</f>
        <v>7</v>
      </c>
      <c r="H6284" s="7">
        <f>COUNTIFS(Calendar!$E$3:$E$367,LOLP!C6284,Calendar!$D$3:$D$367,LOLP!B6284)</f>
        <v>19</v>
      </c>
      <c r="I6284" s="7">
        <f ca="1">IF($F6284=1,OFFSET(start_norps,LOLP!$D6284+(1-$C6284)*24,LOLP!$B6284)*H6284/G6284,0)</f>
        <v>0</v>
      </c>
      <c r="J6284" s="7">
        <f ca="1">IF($F6284=1,OFFSET(start_33,LOLP!$D6284+(1-$C6284)*24,LOLP!$B6284)*H6284/G6284,0)</f>
        <v>0</v>
      </c>
      <c r="K6284" s="7">
        <f ca="1">IF($F6284,OFFSET(start_40,LOLP!$D6284+(1-$C6284)*24,LOLP!$B6284),0)</f>
        <v>0</v>
      </c>
      <c r="L6284" s="7">
        <f ca="1">IF($F6284,OFFSET(start_50,LOLP!$D6284+(1-$C6284)*24,LOLP!$B6284),0)</f>
        <v>0</v>
      </c>
      <c r="M6284" s="25">
        <f t="shared" ca="1" si="688"/>
        <v>0</v>
      </c>
      <c r="N6284" s="25">
        <f t="shared" ca="1" si="689"/>
        <v>0</v>
      </c>
      <c r="O6284" s="15" t="e">
        <f t="shared" ca="1" si="690"/>
        <v>#DIV/0!</v>
      </c>
      <c r="P6284" s="15" t="e">
        <f t="shared" ca="1" si="691"/>
        <v>#DIV/0!</v>
      </c>
    </row>
    <row r="6285" spans="1:16" x14ac:dyDescent="0.25">
      <c r="A6285" s="1">
        <f t="shared" si="685"/>
        <v>43362</v>
      </c>
      <c r="B6285" s="7">
        <f t="shared" si="687"/>
        <v>9</v>
      </c>
      <c r="C6285" s="4">
        <f>INDEX(Calendar!$E$3:$E$367,MATCH(LOLP!$A6285,Calendar!$B$3:$B$367,0))</f>
        <v>1</v>
      </c>
      <c r="D6285" s="2">
        <f t="shared" si="686"/>
        <v>18</v>
      </c>
      <c r="E6285" s="36">
        <v>32812</v>
      </c>
      <c r="F6285" s="7">
        <f>IFERROR(IF(INDEX('Temperature Data'!$AA$15:$AA$348,MATCH(LOLP!A6285,'Temperature Data'!$B$15:$B$348,0))&gt;IF(B6285=9,$G$2,LOLP!$F$2),1,0),0)</f>
        <v>0</v>
      </c>
      <c r="G6285" s="7">
        <f>SUMIFS(LOLP!$F$4:$F$8763,$C$4:$C$8763,$C6285,$B$4:$B$8763,$B6285,$D$4:$D$8763,$D6285)</f>
        <v>7</v>
      </c>
      <c r="H6285" s="7">
        <f>COUNTIFS(Calendar!$E$3:$E$367,LOLP!C6285,Calendar!$D$3:$D$367,LOLP!B6285)</f>
        <v>19</v>
      </c>
      <c r="I6285" s="7">
        <f ca="1">IF($F6285=1,OFFSET(start_norps,LOLP!$D6285+(1-$C6285)*24,LOLP!$B6285)*H6285/G6285,0)</f>
        <v>0</v>
      </c>
      <c r="J6285" s="7">
        <f ca="1">IF($F6285=1,OFFSET(start_33,LOLP!$D6285+(1-$C6285)*24,LOLP!$B6285)*H6285/G6285,0)</f>
        <v>0</v>
      </c>
      <c r="K6285" s="7">
        <f ca="1">IF($F6285,OFFSET(start_40,LOLP!$D6285+(1-$C6285)*24,LOLP!$B6285),0)</f>
        <v>0</v>
      </c>
      <c r="L6285" s="7">
        <f ca="1">IF($F6285,OFFSET(start_50,LOLP!$D6285+(1-$C6285)*24,LOLP!$B6285),0)</f>
        <v>0</v>
      </c>
      <c r="M6285" s="25">
        <f t="shared" ca="1" si="688"/>
        <v>0</v>
      </c>
      <c r="N6285" s="25">
        <f t="shared" ca="1" si="689"/>
        <v>0</v>
      </c>
      <c r="O6285" s="15" t="e">
        <f t="shared" ca="1" si="690"/>
        <v>#DIV/0!</v>
      </c>
      <c r="P6285" s="15" t="e">
        <f t="shared" ca="1" si="691"/>
        <v>#DIV/0!</v>
      </c>
    </row>
    <row r="6286" spans="1:16" x14ac:dyDescent="0.25">
      <c r="A6286" s="1">
        <f t="shared" si="685"/>
        <v>43362</v>
      </c>
      <c r="B6286" s="7">
        <f t="shared" si="687"/>
        <v>9</v>
      </c>
      <c r="C6286" s="4">
        <f>INDEX(Calendar!$E$3:$E$367,MATCH(LOLP!$A6286,Calendar!$B$3:$B$367,0))</f>
        <v>1</v>
      </c>
      <c r="D6286" s="2">
        <f t="shared" si="686"/>
        <v>19</v>
      </c>
      <c r="E6286" s="36">
        <v>33032</v>
      </c>
      <c r="F6286" s="7">
        <f>IFERROR(IF(INDEX('Temperature Data'!$AA$15:$AA$348,MATCH(LOLP!A6286,'Temperature Data'!$B$15:$B$348,0))&gt;IF(B6286=9,$G$2,LOLP!$F$2),1,0),0)</f>
        <v>0</v>
      </c>
      <c r="G6286" s="7">
        <f>SUMIFS(LOLP!$F$4:$F$8763,$C$4:$C$8763,$C6286,$B$4:$B$8763,$B6286,$D$4:$D$8763,$D6286)</f>
        <v>7</v>
      </c>
      <c r="H6286" s="7">
        <f>COUNTIFS(Calendar!$E$3:$E$367,LOLP!C6286,Calendar!$D$3:$D$367,LOLP!B6286)</f>
        <v>19</v>
      </c>
      <c r="I6286" s="7">
        <f ca="1">IF($F6286=1,OFFSET(start_norps,LOLP!$D6286+(1-$C6286)*24,LOLP!$B6286)*H6286/G6286,0)</f>
        <v>0</v>
      </c>
      <c r="J6286" s="7">
        <f ca="1">IF($F6286=1,OFFSET(start_33,LOLP!$D6286+(1-$C6286)*24,LOLP!$B6286)*H6286/G6286,0)</f>
        <v>0</v>
      </c>
      <c r="K6286" s="7">
        <f ca="1">IF($F6286,OFFSET(start_40,LOLP!$D6286+(1-$C6286)*24,LOLP!$B6286),0)</f>
        <v>0</v>
      </c>
      <c r="L6286" s="7">
        <f ca="1">IF($F6286,OFFSET(start_50,LOLP!$D6286+(1-$C6286)*24,LOLP!$B6286),0)</f>
        <v>0</v>
      </c>
      <c r="M6286" s="25">
        <f t="shared" ca="1" si="688"/>
        <v>0</v>
      </c>
      <c r="N6286" s="25">
        <f t="shared" ca="1" si="689"/>
        <v>0</v>
      </c>
      <c r="O6286" s="15" t="e">
        <f t="shared" ca="1" si="690"/>
        <v>#DIV/0!</v>
      </c>
      <c r="P6286" s="15" t="e">
        <f t="shared" ca="1" si="691"/>
        <v>#DIV/0!</v>
      </c>
    </row>
    <row r="6287" spans="1:16" x14ac:dyDescent="0.25">
      <c r="A6287" s="1">
        <f t="shared" si="685"/>
        <v>43362</v>
      </c>
      <c r="B6287" s="7">
        <f t="shared" si="687"/>
        <v>9</v>
      </c>
      <c r="C6287" s="4">
        <f>INDEX(Calendar!$E$3:$E$367,MATCH(LOLP!$A6287,Calendar!$B$3:$B$367,0))</f>
        <v>1</v>
      </c>
      <c r="D6287" s="2">
        <f t="shared" si="686"/>
        <v>20</v>
      </c>
      <c r="E6287" s="36">
        <v>31998</v>
      </c>
      <c r="F6287" s="7">
        <f>IFERROR(IF(INDEX('Temperature Data'!$AA$15:$AA$348,MATCH(LOLP!A6287,'Temperature Data'!$B$15:$B$348,0))&gt;IF(B6287=9,$G$2,LOLP!$F$2),1,0),0)</f>
        <v>0</v>
      </c>
      <c r="G6287" s="7">
        <f>SUMIFS(LOLP!$F$4:$F$8763,$C$4:$C$8763,$C6287,$B$4:$B$8763,$B6287,$D$4:$D$8763,$D6287)</f>
        <v>7</v>
      </c>
      <c r="H6287" s="7">
        <f>COUNTIFS(Calendar!$E$3:$E$367,LOLP!C6287,Calendar!$D$3:$D$367,LOLP!B6287)</f>
        <v>19</v>
      </c>
      <c r="I6287" s="7">
        <f ca="1">IF($F6287=1,OFFSET(start_norps,LOLP!$D6287+(1-$C6287)*24,LOLP!$B6287)*H6287/G6287,0)</f>
        <v>0</v>
      </c>
      <c r="J6287" s="7">
        <f ca="1">IF($F6287=1,OFFSET(start_33,LOLP!$D6287+(1-$C6287)*24,LOLP!$B6287)*H6287/G6287,0)</f>
        <v>0</v>
      </c>
      <c r="K6287" s="7">
        <f ca="1">IF($F6287,OFFSET(start_40,LOLP!$D6287+(1-$C6287)*24,LOLP!$B6287),0)</f>
        <v>0</v>
      </c>
      <c r="L6287" s="7">
        <f ca="1">IF($F6287,OFFSET(start_50,LOLP!$D6287+(1-$C6287)*24,LOLP!$B6287),0)</f>
        <v>0</v>
      </c>
      <c r="M6287" s="25">
        <f t="shared" ca="1" si="688"/>
        <v>0</v>
      </c>
      <c r="N6287" s="25">
        <f t="shared" ca="1" si="689"/>
        <v>0</v>
      </c>
      <c r="O6287" s="15" t="e">
        <f t="shared" ca="1" si="690"/>
        <v>#DIV/0!</v>
      </c>
      <c r="P6287" s="15" t="e">
        <f t="shared" ca="1" si="691"/>
        <v>#DIV/0!</v>
      </c>
    </row>
    <row r="6288" spans="1:16" x14ac:dyDescent="0.25">
      <c r="A6288" s="1">
        <f t="shared" si="685"/>
        <v>43362</v>
      </c>
      <c r="B6288" s="7">
        <f t="shared" si="687"/>
        <v>9</v>
      </c>
      <c r="C6288" s="4">
        <f>INDEX(Calendar!$E$3:$E$367,MATCH(LOLP!$A6288,Calendar!$B$3:$B$367,0))</f>
        <v>1</v>
      </c>
      <c r="D6288" s="2">
        <f t="shared" si="686"/>
        <v>21</v>
      </c>
      <c r="E6288" s="36">
        <v>29956</v>
      </c>
      <c r="F6288" s="7">
        <f>IFERROR(IF(INDEX('Temperature Data'!$AA$15:$AA$348,MATCH(LOLP!A6288,'Temperature Data'!$B$15:$B$348,0))&gt;IF(B6288=9,$G$2,LOLP!$F$2),1,0),0)</f>
        <v>0</v>
      </c>
      <c r="G6288" s="7">
        <f>SUMIFS(LOLP!$F$4:$F$8763,$C$4:$C$8763,$C6288,$B$4:$B$8763,$B6288,$D$4:$D$8763,$D6288)</f>
        <v>7</v>
      </c>
      <c r="H6288" s="7">
        <f>COUNTIFS(Calendar!$E$3:$E$367,LOLP!C6288,Calendar!$D$3:$D$367,LOLP!B6288)</f>
        <v>19</v>
      </c>
      <c r="I6288" s="7">
        <f ca="1">IF($F6288=1,OFFSET(start_norps,LOLP!$D6288+(1-$C6288)*24,LOLP!$B6288)*H6288/G6288,0)</f>
        <v>0</v>
      </c>
      <c r="J6288" s="7">
        <f ca="1">IF($F6288=1,OFFSET(start_33,LOLP!$D6288+(1-$C6288)*24,LOLP!$B6288)*H6288/G6288,0)</f>
        <v>0</v>
      </c>
      <c r="K6288" s="7">
        <f ca="1">IF($F6288,OFFSET(start_40,LOLP!$D6288+(1-$C6288)*24,LOLP!$B6288),0)</f>
        <v>0</v>
      </c>
      <c r="L6288" s="7">
        <f ca="1">IF($F6288,OFFSET(start_50,LOLP!$D6288+(1-$C6288)*24,LOLP!$B6288),0)</f>
        <v>0</v>
      </c>
      <c r="M6288" s="25">
        <f t="shared" ca="1" si="688"/>
        <v>0</v>
      </c>
      <c r="N6288" s="25">
        <f t="shared" ca="1" si="689"/>
        <v>0</v>
      </c>
      <c r="O6288" s="15" t="e">
        <f t="shared" ca="1" si="690"/>
        <v>#DIV/0!</v>
      </c>
      <c r="P6288" s="15" t="e">
        <f t="shared" ca="1" si="691"/>
        <v>#DIV/0!</v>
      </c>
    </row>
    <row r="6289" spans="1:16" x14ac:dyDescent="0.25">
      <c r="A6289" s="1">
        <f t="shared" si="685"/>
        <v>43362</v>
      </c>
      <c r="B6289" s="7">
        <f t="shared" si="687"/>
        <v>9</v>
      </c>
      <c r="C6289" s="4">
        <f>INDEX(Calendar!$E$3:$E$367,MATCH(LOLP!$A6289,Calendar!$B$3:$B$367,0))</f>
        <v>1</v>
      </c>
      <c r="D6289" s="2">
        <f t="shared" si="686"/>
        <v>22</v>
      </c>
      <c r="E6289" s="36">
        <v>27441</v>
      </c>
      <c r="F6289" s="7">
        <f>IFERROR(IF(INDEX('Temperature Data'!$AA$15:$AA$348,MATCH(LOLP!A6289,'Temperature Data'!$B$15:$B$348,0))&gt;IF(B6289=9,$G$2,LOLP!$F$2),1,0),0)</f>
        <v>0</v>
      </c>
      <c r="G6289" s="7">
        <f>SUMIFS(LOLP!$F$4:$F$8763,$C$4:$C$8763,$C6289,$B$4:$B$8763,$B6289,$D$4:$D$8763,$D6289)</f>
        <v>7</v>
      </c>
      <c r="H6289" s="7">
        <f>COUNTIFS(Calendar!$E$3:$E$367,LOLP!C6289,Calendar!$D$3:$D$367,LOLP!B6289)</f>
        <v>19</v>
      </c>
      <c r="I6289" s="7">
        <f ca="1">IF($F6289=1,OFFSET(start_norps,LOLP!$D6289+(1-$C6289)*24,LOLP!$B6289)*H6289/G6289,0)</f>
        <v>0</v>
      </c>
      <c r="J6289" s="7">
        <f ca="1">IF($F6289=1,OFFSET(start_33,LOLP!$D6289+(1-$C6289)*24,LOLP!$B6289)*H6289/G6289,0)</f>
        <v>0</v>
      </c>
      <c r="K6289" s="7">
        <f ca="1">IF($F6289,OFFSET(start_40,LOLP!$D6289+(1-$C6289)*24,LOLP!$B6289),0)</f>
        <v>0</v>
      </c>
      <c r="L6289" s="7">
        <f ca="1">IF($F6289,OFFSET(start_50,LOLP!$D6289+(1-$C6289)*24,LOLP!$B6289),0)</f>
        <v>0</v>
      </c>
      <c r="M6289" s="25">
        <f t="shared" ca="1" si="688"/>
        <v>0</v>
      </c>
      <c r="N6289" s="25">
        <f t="shared" ca="1" si="689"/>
        <v>0</v>
      </c>
      <c r="O6289" s="15" t="e">
        <f t="shared" ca="1" si="690"/>
        <v>#DIV/0!</v>
      </c>
      <c r="P6289" s="15" t="e">
        <f t="shared" ca="1" si="691"/>
        <v>#DIV/0!</v>
      </c>
    </row>
    <row r="6290" spans="1:16" x14ac:dyDescent="0.25">
      <c r="A6290" s="1">
        <f t="shared" si="685"/>
        <v>43362</v>
      </c>
      <c r="B6290" s="7">
        <f t="shared" si="687"/>
        <v>9</v>
      </c>
      <c r="C6290" s="4">
        <f>INDEX(Calendar!$E$3:$E$367,MATCH(LOLP!$A6290,Calendar!$B$3:$B$367,0))</f>
        <v>1</v>
      </c>
      <c r="D6290" s="2">
        <f t="shared" si="686"/>
        <v>23</v>
      </c>
      <c r="E6290" s="36">
        <v>25234</v>
      </c>
      <c r="F6290" s="7">
        <f>IFERROR(IF(INDEX('Temperature Data'!$AA$15:$AA$348,MATCH(LOLP!A6290,'Temperature Data'!$B$15:$B$348,0))&gt;IF(B6290=9,$G$2,LOLP!$F$2),1,0),0)</f>
        <v>0</v>
      </c>
      <c r="G6290" s="7">
        <f>SUMIFS(LOLP!$F$4:$F$8763,$C$4:$C$8763,$C6290,$B$4:$B$8763,$B6290,$D$4:$D$8763,$D6290)</f>
        <v>7</v>
      </c>
      <c r="H6290" s="7">
        <f>COUNTIFS(Calendar!$E$3:$E$367,LOLP!C6290,Calendar!$D$3:$D$367,LOLP!B6290)</f>
        <v>19</v>
      </c>
      <c r="I6290" s="7">
        <f ca="1">IF($F6290=1,OFFSET(start_norps,LOLP!$D6290+(1-$C6290)*24,LOLP!$B6290)*H6290/G6290,0)</f>
        <v>0</v>
      </c>
      <c r="J6290" s="7">
        <f ca="1">IF($F6290=1,OFFSET(start_33,LOLP!$D6290+(1-$C6290)*24,LOLP!$B6290)*H6290/G6290,0)</f>
        <v>0</v>
      </c>
      <c r="K6290" s="7">
        <f ca="1">IF($F6290,OFFSET(start_40,LOLP!$D6290+(1-$C6290)*24,LOLP!$B6290),0)</f>
        <v>0</v>
      </c>
      <c r="L6290" s="7">
        <f ca="1">IF($F6290,OFFSET(start_50,LOLP!$D6290+(1-$C6290)*24,LOLP!$B6290),0)</f>
        <v>0</v>
      </c>
      <c r="M6290" s="25">
        <f t="shared" ca="1" si="688"/>
        <v>0</v>
      </c>
      <c r="N6290" s="25">
        <f t="shared" ca="1" si="689"/>
        <v>0</v>
      </c>
      <c r="O6290" s="15" t="e">
        <f t="shared" ca="1" si="690"/>
        <v>#DIV/0!</v>
      </c>
      <c r="P6290" s="15" t="e">
        <f t="shared" ca="1" si="691"/>
        <v>#DIV/0!</v>
      </c>
    </row>
    <row r="6291" spans="1:16" x14ac:dyDescent="0.25">
      <c r="A6291" s="1">
        <f t="shared" si="685"/>
        <v>43362</v>
      </c>
      <c r="B6291" s="7">
        <f t="shared" si="687"/>
        <v>9</v>
      </c>
      <c r="C6291" s="4">
        <f>INDEX(Calendar!$E$3:$E$367,MATCH(LOLP!$A6291,Calendar!$B$3:$B$367,0))</f>
        <v>1</v>
      </c>
      <c r="D6291" s="2">
        <f t="shared" si="686"/>
        <v>24</v>
      </c>
      <c r="E6291" s="36">
        <v>23657</v>
      </c>
      <c r="F6291" s="7">
        <f>IFERROR(IF(INDEX('Temperature Data'!$AA$15:$AA$348,MATCH(LOLP!A6291,'Temperature Data'!$B$15:$B$348,0))&gt;IF(B6291=9,$G$2,LOLP!$F$2),1,0),0)</f>
        <v>0</v>
      </c>
      <c r="G6291" s="7">
        <f>SUMIFS(LOLP!$F$4:$F$8763,$C$4:$C$8763,$C6291,$B$4:$B$8763,$B6291,$D$4:$D$8763,$D6291)</f>
        <v>7</v>
      </c>
      <c r="H6291" s="7">
        <f>COUNTIFS(Calendar!$E$3:$E$367,LOLP!C6291,Calendar!$D$3:$D$367,LOLP!B6291)</f>
        <v>19</v>
      </c>
      <c r="I6291" s="7">
        <f ca="1">IF($F6291=1,OFFSET(start_norps,LOLP!$D6291+(1-$C6291)*24,LOLP!$B6291)*H6291/G6291,0)</f>
        <v>0</v>
      </c>
      <c r="J6291" s="7">
        <f ca="1">IF($F6291=1,OFFSET(start_33,LOLP!$D6291+(1-$C6291)*24,LOLP!$B6291)*H6291/G6291,0)</f>
        <v>0</v>
      </c>
      <c r="K6291" s="7">
        <f ca="1">IF($F6291,OFFSET(start_40,LOLP!$D6291+(1-$C6291)*24,LOLP!$B6291),0)</f>
        <v>0</v>
      </c>
      <c r="L6291" s="7">
        <f ca="1">IF($F6291,OFFSET(start_50,LOLP!$D6291+(1-$C6291)*24,LOLP!$B6291),0)</f>
        <v>0</v>
      </c>
      <c r="M6291" s="25">
        <f t="shared" ca="1" si="688"/>
        <v>0</v>
      </c>
      <c r="N6291" s="25">
        <f t="shared" ca="1" si="689"/>
        <v>0</v>
      </c>
      <c r="O6291" s="15" t="e">
        <f t="shared" ca="1" si="690"/>
        <v>#DIV/0!</v>
      </c>
      <c r="P6291" s="15" t="e">
        <f t="shared" ca="1" si="691"/>
        <v>#DIV/0!</v>
      </c>
    </row>
    <row r="6292" spans="1:16" x14ac:dyDescent="0.25">
      <c r="A6292" s="1">
        <f t="shared" si="685"/>
        <v>43363</v>
      </c>
      <c r="B6292" s="7">
        <f t="shared" si="687"/>
        <v>9</v>
      </c>
      <c r="C6292" s="4">
        <f>INDEX(Calendar!$E$3:$E$367,MATCH(LOLP!$A6292,Calendar!$B$3:$B$367,0))</f>
        <v>1</v>
      </c>
      <c r="D6292" s="2">
        <f t="shared" si="686"/>
        <v>1</v>
      </c>
      <c r="E6292" s="36">
        <v>22580</v>
      </c>
      <c r="F6292" s="7">
        <f>IFERROR(IF(INDEX('Temperature Data'!$AA$15:$AA$348,MATCH(LOLP!A6292,'Temperature Data'!$B$15:$B$348,0))&gt;IF(B6292=9,$G$2,LOLP!$F$2),1,0),0)</f>
        <v>0</v>
      </c>
      <c r="G6292" s="7">
        <f>SUMIFS(LOLP!$F$4:$F$8763,$C$4:$C$8763,$C6292,$B$4:$B$8763,$B6292,$D$4:$D$8763,$D6292)</f>
        <v>7</v>
      </c>
      <c r="H6292" s="7">
        <f>COUNTIFS(Calendar!$E$3:$E$367,LOLP!C6292,Calendar!$D$3:$D$367,LOLP!B6292)</f>
        <v>19</v>
      </c>
      <c r="I6292" s="7">
        <f ca="1">IF($F6292=1,OFFSET(start_norps,LOLP!$D6292+(1-$C6292)*24,LOLP!$B6292)*H6292/G6292,0)</f>
        <v>0</v>
      </c>
      <c r="J6292" s="7">
        <f ca="1">IF($F6292=1,OFFSET(start_33,LOLP!$D6292+(1-$C6292)*24,LOLP!$B6292)*H6292/G6292,0)</f>
        <v>0</v>
      </c>
      <c r="K6292" s="7">
        <f ca="1">IF($F6292,OFFSET(start_40,LOLP!$D6292+(1-$C6292)*24,LOLP!$B6292),0)</f>
        <v>0</v>
      </c>
      <c r="L6292" s="7">
        <f ca="1">IF($F6292,OFFSET(start_50,LOLP!$D6292+(1-$C6292)*24,LOLP!$B6292),0)</f>
        <v>0</v>
      </c>
      <c r="M6292" s="25">
        <f t="shared" ca="1" si="688"/>
        <v>0</v>
      </c>
      <c r="N6292" s="25">
        <f t="shared" ca="1" si="689"/>
        <v>0</v>
      </c>
      <c r="O6292" s="15" t="e">
        <f t="shared" ca="1" si="690"/>
        <v>#DIV/0!</v>
      </c>
      <c r="P6292" s="15" t="e">
        <f t="shared" ca="1" si="691"/>
        <v>#DIV/0!</v>
      </c>
    </row>
    <row r="6293" spans="1:16" x14ac:dyDescent="0.25">
      <c r="A6293" s="1">
        <f t="shared" si="685"/>
        <v>43363</v>
      </c>
      <c r="B6293" s="7">
        <f t="shared" si="687"/>
        <v>9</v>
      </c>
      <c r="C6293" s="4">
        <f>INDEX(Calendar!$E$3:$E$367,MATCH(LOLP!$A6293,Calendar!$B$3:$B$367,0))</f>
        <v>1</v>
      </c>
      <c r="D6293" s="2">
        <f t="shared" si="686"/>
        <v>2</v>
      </c>
      <c r="E6293" s="36">
        <v>21864</v>
      </c>
      <c r="F6293" s="7">
        <f>IFERROR(IF(INDEX('Temperature Data'!$AA$15:$AA$348,MATCH(LOLP!A6293,'Temperature Data'!$B$15:$B$348,0))&gt;IF(B6293=9,$G$2,LOLP!$F$2),1,0),0)</f>
        <v>0</v>
      </c>
      <c r="G6293" s="7">
        <f>SUMIFS(LOLP!$F$4:$F$8763,$C$4:$C$8763,$C6293,$B$4:$B$8763,$B6293,$D$4:$D$8763,$D6293)</f>
        <v>7</v>
      </c>
      <c r="H6293" s="7">
        <f>COUNTIFS(Calendar!$E$3:$E$367,LOLP!C6293,Calendar!$D$3:$D$367,LOLP!B6293)</f>
        <v>19</v>
      </c>
      <c r="I6293" s="7">
        <f ca="1">IF($F6293=1,OFFSET(start_norps,LOLP!$D6293+(1-$C6293)*24,LOLP!$B6293)*H6293/G6293,0)</f>
        <v>0</v>
      </c>
      <c r="J6293" s="7">
        <f ca="1">IF($F6293=1,OFFSET(start_33,LOLP!$D6293+(1-$C6293)*24,LOLP!$B6293)*H6293/G6293,0)</f>
        <v>0</v>
      </c>
      <c r="K6293" s="7">
        <f ca="1">IF($F6293,OFFSET(start_40,LOLP!$D6293+(1-$C6293)*24,LOLP!$B6293),0)</f>
        <v>0</v>
      </c>
      <c r="L6293" s="7">
        <f ca="1">IF($F6293,OFFSET(start_50,LOLP!$D6293+(1-$C6293)*24,LOLP!$B6293),0)</f>
        <v>0</v>
      </c>
      <c r="M6293" s="25">
        <f t="shared" ca="1" si="688"/>
        <v>0</v>
      </c>
      <c r="N6293" s="25">
        <f t="shared" ca="1" si="689"/>
        <v>0</v>
      </c>
      <c r="O6293" s="15" t="e">
        <f t="shared" ca="1" si="690"/>
        <v>#DIV/0!</v>
      </c>
      <c r="P6293" s="15" t="e">
        <f t="shared" ca="1" si="691"/>
        <v>#DIV/0!</v>
      </c>
    </row>
    <row r="6294" spans="1:16" x14ac:dyDescent="0.25">
      <c r="A6294" s="1">
        <f t="shared" si="685"/>
        <v>43363</v>
      </c>
      <c r="B6294" s="7">
        <f t="shared" si="687"/>
        <v>9</v>
      </c>
      <c r="C6294" s="4">
        <f>INDEX(Calendar!$E$3:$E$367,MATCH(LOLP!$A6294,Calendar!$B$3:$B$367,0))</f>
        <v>1</v>
      </c>
      <c r="D6294" s="2">
        <f t="shared" si="686"/>
        <v>3</v>
      </c>
      <c r="E6294" s="36">
        <v>21616</v>
      </c>
      <c r="F6294" s="7">
        <f>IFERROR(IF(INDEX('Temperature Data'!$AA$15:$AA$348,MATCH(LOLP!A6294,'Temperature Data'!$B$15:$B$348,0))&gt;IF(B6294=9,$G$2,LOLP!$F$2),1,0),0)</f>
        <v>0</v>
      </c>
      <c r="G6294" s="7">
        <f>SUMIFS(LOLP!$F$4:$F$8763,$C$4:$C$8763,$C6294,$B$4:$B$8763,$B6294,$D$4:$D$8763,$D6294)</f>
        <v>7</v>
      </c>
      <c r="H6294" s="7">
        <f>COUNTIFS(Calendar!$E$3:$E$367,LOLP!C6294,Calendar!$D$3:$D$367,LOLP!B6294)</f>
        <v>19</v>
      </c>
      <c r="I6294" s="7">
        <f ca="1">IF($F6294=1,OFFSET(start_norps,LOLP!$D6294+(1-$C6294)*24,LOLP!$B6294)*H6294/G6294,0)</f>
        <v>0</v>
      </c>
      <c r="J6294" s="7">
        <f ca="1">IF($F6294=1,OFFSET(start_33,LOLP!$D6294+(1-$C6294)*24,LOLP!$B6294)*H6294/G6294,0)</f>
        <v>0</v>
      </c>
      <c r="K6294" s="7">
        <f ca="1">IF($F6294,OFFSET(start_40,LOLP!$D6294+(1-$C6294)*24,LOLP!$B6294),0)</f>
        <v>0</v>
      </c>
      <c r="L6294" s="7">
        <f ca="1">IF($F6294,OFFSET(start_50,LOLP!$D6294+(1-$C6294)*24,LOLP!$B6294),0)</f>
        <v>0</v>
      </c>
      <c r="M6294" s="25">
        <f t="shared" ca="1" si="688"/>
        <v>0</v>
      </c>
      <c r="N6294" s="25">
        <f t="shared" ca="1" si="689"/>
        <v>0</v>
      </c>
      <c r="O6294" s="15" t="e">
        <f t="shared" ca="1" si="690"/>
        <v>#DIV/0!</v>
      </c>
      <c r="P6294" s="15" t="e">
        <f t="shared" ca="1" si="691"/>
        <v>#DIV/0!</v>
      </c>
    </row>
    <row r="6295" spans="1:16" x14ac:dyDescent="0.25">
      <c r="A6295" s="1">
        <f t="shared" si="685"/>
        <v>43363</v>
      </c>
      <c r="B6295" s="7">
        <f t="shared" si="687"/>
        <v>9</v>
      </c>
      <c r="C6295" s="4">
        <f>INDEX(Calendar!$E$3:$E$367,MATCH(LOLP!$A6295,Calendar!$B$3:$B$367,0))</f>
        <v>1</v>
      </c>
      <c r="D6295" s="2">
        <f t="shared" si="686"/>
        <v>4</v>
      </c>
      <c r="E6295" s="36">
        <v>22042</v>
      </c>
      <c r="F6295" s="7">
        <f>IFERROR(IF(INDEX('Temperature Data'!$AA$15:$AA$348,MATCH(LOLP!A6295,'Temperature Data'!$B$15:$B$348,0))&gt;IF(B6295=9,$G$2,LOLP!$F$2),1,0),0)</f>
        <v>0</v>
      </c>
      <c r="G6295" s="7">
        <f>SUMIFS(LOLP!$F$4:$F$8763,$C$4:$C$8763,$C6295,$B$4:$B$8763,$B6295,$D$4:$D$8763,$D6295)</f>
        <v>7</v>
      </c>
      <c r="H6295" s="7">
        <f>COUNTIFS(Calendar!$E$3:$E$367,LOLP!C6295,Calendar!$D$3:$D$367,LOLP!B6295)</f>
        <v>19</v>
      </c>
      <c r="I6295" s="7">
        <f ca="1">IF($F6295=1,OFFSET(start_norps,LOLP!$D6295+(1-$C6295)*24,LOLP!$B6295)*H6295/G6295,0)</f>
        <v>0</v>
      </c>
      <c r="J6295" s="7">
        <f ca="1">IF($F6295=1,OFFSET(start_33,LOLP!$D6295+(1-$C6295)*24,LOLP!$B6295)*H6295/G6295,0)</f>
        <v>0</v>
      </c>
      <c r="K6295" s="7">
        <f ca="1">IF($F6295,OFFSET(start_40,LOLP!$D6295+(1-$C6295)*24,LOLP!$B6295),0)</f>
        <v>0</v>
      </c>
      <c r="L6295" s="7">
        <f ca="1">IF($F6295,OFFSET(start_50,LOLP!$D6295+(1-$C6295)*24,LOLP!$B6295),0)</f>
        <v>0</v>
      </c>
      <c r="M6295" s="25">
        <f t="shared" ca="1" si="688"/>
        <v>0</v>
      </c>
      <c r="N6295" s="25">
        <f t="shared" ca="1" si="689"/>
        <v>0</v>
      </c>
      <c r="O6295" s="15" t="e">
        <f t="shared" ca="1" si="690"/>
        <v>#DIV/0!</v>
      </c>
      <c r="P6295" s="15" t="e">
        <f t="shared" ca="1" si="691"/>
        <v>#DIV/0!</v>
      </c>
    </row>
    <row r="6296" spans="1:16" x14ac:dyDescent="0.25">
      <c r="A6296" s="1">
        <f t="shared" si="685"/>
        <v>43363</v>
      </c>
      <c r="B6296" s="7">
        <f t="shared" si="687"/>
        <v>9</v>
      </c>
      <c r="C6296" s="4">
        <f>INDEX(Calendar!$E$3:$E$367,MATCH(LOLP!$A6296,Calendar!$B$3:$B$367,0))</f>
        <v>1</v>
      </c>
      <c r="D6296" s="2">
        <f t="shared" si="686"/>
        <v>5</v>
      </c>
      <c r="E6296" s="36">
        <v>23046</v>
      </c>
      <c r="F6296" s="7">
        <f>IFERROR(IF(INDEX('Temperature Data'!$AA$15:$AA$348,MATCH(LOLP!A6296,'Temperature Data'!$B$15:$B$348,0))&gt;IF(B6296=9,$G$2,LOLP!$F$2),1,0),0)</f>
        <v>0</v>
      </c>
      <c r="G6296" s="7">
        <f>SUMIFS(LOLP!$F$4:$F$8763,$C$4:$C$8763,$C6296,$B$4:$B$8763,$B6296,$D$4:$D$8763,$D6296)</f>
        <v>7</v>
      </c>
      <c r="H6296" s="7">
        <f>COUNTIFS(Calendar!$E$3:$E$367,LOLP!C6296,Calendar!$D$3:$D$367,LOLP!B6296)</f>
        <v>19</v>
      </c>
      <c r="I6296" s="7">
        <f ca="1">IF($F6296=1,OFFSET(start_norps,LOLP!$D6296+(1-$C6296)*24,LOLP!$B6296)*H6296/G6296,0)</f>
        <v>0</v>
      </c>
      <c r="J6296" s="7">
        <f ca="1">IF($F6296=1,OFFSET(start_33,LOLP!$D6296+(1-$C6296)*24,LOLP!$B6296)*H6296/G6296,0)</f>
        <v>0</v>
      </c>
      <c r="K6296" s="7">
        <f ca="1">IF($F6296,OFFSET(start_40,LOLP!$D6296+(1-$C6296)*24,LOLP!$B6296),0)</f>
        <v>0</v>
      </c>
      <c r="L6296" s="7">
        <f ca="1">IF($F6296,OFFSET(start_50,LOLP!$D6296+(1-$C6296)*24,LOLP!$B6296),0)</f>
        <v>0</v>
      </c>
      <c r="M6296" s="25">
        <f t="shared" ca="1" si="688"/>
        <v>0</v>
      </c>
      <c r="N6296" s="25">
        <f t="shared" ca="1" si="689"/>
        <v>0</v>
      </c>
      <c r="O6296" s="15" t="e">
        <f t="shared" ca="1" si="690"/>
        <v>#DIV/0!</v>
      </c>
      <c r="P6296" s="15" t="e">
        <f t="shared" ca="1" si="691"/>
        <v>#DIV/0!</v>
      </c>
    </row>
    <row r="6297" spans="1:16" x14ac:dyDescent="0.25">
      <c r="A6297" s="1">
        <f t="shared" si="685"/>
        <v>43363</v>
      </c>
      <c r="B6297" s="7">
        <f t="shared" si="687"/>
        <v>9</v>
      </c>
      <c r="C6297" s="4">
        <f>INDEX(Calendar!$E$3:$E$367,MATCH(LOLP!$A6297,Calendar!$B$3:$B$367,0))</f>
        <v>1</v>
      </c>
      <c r="D6297" s="2">
        <f t="shared" si="686"/>
        <v>6</v>
      </c>
      <c r="E6297" s="36">
        <v>25379</v>
      </c>
      <c r="F6297" s="7">
        <f>IFERROR(IF(INDEX('Temperature Data'!$AA$15:$AA$348,MATCH(LOLP!A6297,'Temperature Data'!$B$15:$B$348,0))&gt;IF(B6297=9,$G$2,LOLP!$F$2),1,0),0)</f>
        <v>0</v>
      </c>
      <c r="G6297" s="7">
        <f>SUMIFS(LOLP!$F$4:$F$8763,$C$4:$C$8763,$C6297,$B$4:$B$8763,$B6297,$D$4:$D$8763,$D6297)</f>
        <v>7</v>
      </c>
      <c r="H6297" s="7">
        <f>COUNTIFS(Calendar!$E$3:$E$367,LOLP!C6297,Calendar!$D$3:$D$367,LOLP!B6297)</f>
        <v>19</v>
      </c>
      <c r="I6297" s="7">
        <f ca="1">IF($F6297=1,OFFSET(start_norps,LOLP!$D6297+(1-$C6297)*24,LOLP!$B6297)*H6297/G6297,0)</f>
        <v>0</v>
      </c>
      <c r="J6297" s="7">
        <f ca="1">IF($F6297=1,OFFSET(start_33,LOLP!$D6297+(1-$C6297)*24,LOLP!$B6297)*H6297/G6297,0)</f>
        <v>0</v>
      </c>
      <c r="K6297" s="7">
        <f ca="1">IF($F6297,OFFSET(start_40,LOLP!$D6297+(1-$C6297)*24,LOLP!$B6297),0)</f>
        <v>0</v>
      </c>
      <c r="L6297" s="7">
        <f ca="1">IF($F6297,OFFSET(start_50,LOLP!$D6297+(1-$C6297)*24,LOLP!$B6297),0)</f>
        <v>0</v>
      </c>
      <c r="M6297" s="25">
        <f t="shared" ca="1" si="688"/>
        <v>0</v>
      </c>
      <c r="N6297" s="25">
        <f t="shared" ca="1" si="689"/>
        <v>0</v>
      </c>
      <c r="O6297" s="15" t="e">
        <f t="shared" ca="1" si="690"/>
        <v>#DIV/0!</v>
      </c>
      <c r="P6297" s="15" t="e">
        <f t="shared" ca="1" si="691"/>
        <v>#DIV/0!</v>
      </c>
    </row>
    <row r="6298" spans="1:16" x14ac:dyDescent="0.25">
      <c r="A6298" s="1">
        <f t="shared" si="685"/>
        <v>43363</v>
      </c>
      <c r="B6298" s="7">
        <f t="shared" si="687"/>
        <v>9</v>
      </c>
      <c r="C6298" s="4">
        <f>INDEX(Calendar!$E$3:$E$367,MATCH(LOLP!$A6298,Calendar!$B$3:$B$367,0))</f>
        <v>1</v>
      </c>
      <c r="D6298" s="2">
        <f t="shared" si="686"/>
        <v>7</v>
      </c>
      <c r="E6298" s="36">
        <v>26723</v>
      </c>
      <c r="F6298" s="7">
        <f>IFERROR(IF(INDEX('Temperature Data'!$AA$15:$AA$348,MATCH(LOLP!A6298,'Temperature Data'!$B$15:$B$348,0))&gt;IF(B6298=9,$G$2,LOLP!$F$2),1,0),0)</f>
        <v>0</v>
      </c>
      <c r="G6298" s="7">
        <f>SUMIFS(LOLP!$F$4:$F$8763,$C$4:$C$8763,$C6298,$B$4:$B$8763,$B6298,$D$4:$D$8763,$D6298)</f>
        <v>7</v>
      </c>
      <c r="H6298" s="7">
        <f>COUNTIFS(Calendar!$E$3:$E$367,LOLP!C6298,Calendar!$D$3:$D$367,LOLP!B6298)</f>
        <v>19</v>
      </c>
      <c r="I6298" s="7">
        <f ca="1">IF($F6298=1,OFFSET(start_norps,LOLP!$D6298+(1-$C6298)*24,LOLP!$B6298)*H6298/G6298,0)</f>
        <v>0</v>
      </c>
      <c r="J6298" s="7">
        <f ca="1">IF($F6298=1,OFFSET(start_33,LOLP!$D6298+(1-$C6298)*24,LOLP!$B6298)*H6298/G6298,0)</f>
        <v>0</v>
      </c>
      <c r="K6298" s="7">
        <f ca="1">IF($F6298,OFFSET(start_40,LOLP!$D6298+(1-$C6298)*24,LOLP!$B6298),0)</f>
        <v>0</v>
      </c>
      <c r="L6298" s="7">
        <f ca="1">IF($F6298,OFFSET(start_50,LOLP!$D6298+(1-$C6298)*24,LOLP!$B6298),0)</f>
        <v>0</v>
      </c>
      <c r="M6298" s="25">
        <f t="shared" ca="1" si="688"/>
        <v>0</v>
      </c>
      <c r="N6298" s="25">
        <f t="shared" ca="1" si="689"/>
        <v>0</v>
      </c>
      <c r="O6298" s="15" t="e">
        <f t="shared" ca="1" si="690"/>
        <v>#DIV/0!</v>
      </c>
      <c r="P6298" s="15" t="e">
        <f t="shared" ca="1" si="691"/>
        <v>#DIV/0!</v>
      </c>
    </row>
    <row r="6299" spans="1:16" x14ac:dyDescent="0.25">
      <c r="A6299" s="1">
        <f t="shared" si="685"/>
        <v>43363</v>
      </c>
      <c r="B6299" s="7">
        <f t="shared" si="687"/>
        <v>9</v>
      </c>
      <c r="C6299" s="4">
        <f>INDEX(Calendar!$E$3:$E$367,MATCH(LOLP!$A6299,Calendar!$B$3:$B$367,0))</f>
        <v>1</v>
      </c>
      <c r="D6299" s="2">
        <f t="shared" si="686"/>
        <v>8</v>
      </c>
      <c r="E6299" s="36">
        <v>27172</v>
      </c>
      <c r="F6299" s="7">
        <f>IFERROR(IF(INDEX('Temperature Data'!$AA$15:$AA$348,MATCH(LOLP!A6299,'Temperature Data'!$B$15:$B$348,0))&gt;IF(B6299=9,$G$2,LOLP!$F$2),1,0),0)</f>
        <v>0</v>
      </c>
      <c r="G6299" s="7">
        <f>SUMIFS(LOLP!$F$4:$F$8763,$C$4:$C$8763,$C6299,$B$4:$B$8763,$B6299,$D$4:$D$8763,$D6299)</f>
        <v>7</v>
      </c>
      <c r="H6299" s="7">
        <f>COUNTIFS(Calendar!$E$3:$E$367,LOLP!C6299,Calendar!$D$3:$D$367,LOLP!B6299)</f>
        <v>19</v>
      </c>
      <c r="I6299" s="7">
        <f ca="1">IF($F6299=1,OFFSET(start_norps,LOLP!$D6299+(1-$C6299)*24,LOLP!$B6299)*H6299/G6299,0)</f>
        <v>0</v>
      </c>
      <c r="J6299" s="7">
        <f ca="1">IF($F6299=1,OFFSET(start_33,LOLP!$D6299+(1-$C6299)*24,LOLP!$B6299)*H6299/G6299,0)</f>
        <v>0</v>
      </c>
      <c r="K6299" s="7">
        <f ca="1">IF($F6299,OFFSET(start_40,LOLP!$D6299+(1-$C6299)*24,LOLP!$B6299),0)</f>
        <v>0</v>
      </c>
      <c r="L6299" s="7">
        <f ca="1">IF($F6299,OFFSET(start_50,LOLP!$D6299+(1-$C6299)*24,LOLP!$B6299),0)</f>
        <v>0</v>
      </c>
      <c r="M6299" s="25">
        <f t="shared" ca="1" si="688"/>
        <v>0</v>
      </c>
      <c r="N6299" s="25">
        <f t="shared" ca="1" si="689"/>
        <v>0</v>
      </c>
      <c r="O6299" s="15" t="e">
        <f t="shared" ca="1" si="690"/>
        <v>#DIV/0!</v>
      </c>
      <c r="P6299" s="15" t="e">
        <f t="shared" ca="1" si="691"/>
        <v>#DIV/0!</v>
      </c>
    </row>
    <row r="6300" spans="1:16" x14ac:dyDescent="0.25">
      <c r="A6300" s="1">
        <f t="shared" si="685"/>
        <v>43363</v>
      </c>
      <c r="B6300" s="7">
        <f t="shared" si="687"/>
        <v>9</v>
      </c>
      <c r="C6300" s="4">
        <f>INDEX(Calendar!$E$3:$E$367,MATCH(LOLP!$A6300,Calendar!$B$3:$B$367,0))</f>
        <v>1</v>
      </c>
      <c r="D6300" s="2">
        <f t="shared" si="686"/>
        <v>9</v>
      </c>
      <c r="E6300" s="36">
        <v>27519</v>
      </c>
      <c r="F6300" s="7">
        <f>IFERROR(IF(INDEX('Temperature Data'!$AA$15:$AA$348,MATCH(LOLP!A6300,'Temperature Data'!$B$15:$B$348,0))&gt;IF(B6300=9,$G$2,LOLP!$F$2),1,0),0)</f>
        <v>0</v>
      </c>
      <c r="G6300" s="7">
        <f>SUMIFS(LOLP!$F$4:$F$8763,$C$4:$C$8763,$C6300,$B$4:$B$8763,$B6300,$D$4:$D$8763,$D6300)</f>
        <v>7</v>
      </c>
      <c r="H6300" s="7">
        <f>COUNTIFS(Calendar!$E$3:$E$367,LOLP!C6300,Calendar!$D$3:$D$367,LOLP!B6300)</f>
        <v>19</v>
      </c>
      <c r="I6300" s="7">
        <f ca="1">IF($F6300=1,OFFSET(start_norps,LOLP!$D6300+(1-$C6300)*24,LOLP!$B6300)*H6300/G6300,0)</f>
        <v>0</v>
      </c>
      <c r="J6300" s="7">
        <f ca="1">IF($F6300=1,OFFSET(start_33,LOLP!$D6300+(1-$C6300)*24,LOLP!$B6300)*H6300/G6300,0)</f>
        <v>0</v>
      </c>
      <c r="K6300" s="7">
        <f ca="1">IF($F6300,OFFSET(start_40,LOLP!$D6300+(1-$C6300)*24,LOLP!$B6300),0)</f>
        <v>0</v>
      </c>
      <c r="L6300" s="7">
        <f ca="1">IF($F6300,OFFSET(start_50,LOLP!$D6300+(1-$C6300)*24,LOLP!$B6300),0)</f>
        <v>0</v>
      </c>
      <c r="M6300" s="25">
        <f t="shared" ca="1" si="688"/>
        <v>0</v>
      </c>
      <c r="N6300" s="25">
        <f t="shared" ca="1" si="689"/>
        <v>0</v>
      </c>
      <c r="O6300" s="15" t="e">
        <f t="shared" ca="1" si="690"/>
        <v>#DIV/0!</v>
      </c>
      <c r="P6300" s="15" t="e">
        <f t="shared" ca="1" si="691"/>
        <v>#DIV/0!</v>
      </c>
    </row>
    <row r="6301" spans="1:16" x14ac:dyDescent="0.25">
      <c r="A6301" s="1">
        <f t="shared" ref="A6301:A6364" si="692">A6277+1</f>
        <v>43363</v>
      </c>
      <c r="B6301" s="7">
        <f t="shared" si="687"/>
        <v>9</v>
      </c>
      <c r="C6301" s="4">
        <f>INDEX(Calendar!$E$3:$E$367,MATCH(LOLP!$A6301,Calendar!$B$3:$B$367,0))</f>
        <v>1</v>
      </c>
      <c r="D6301" s="2">
        <f t="shared" ref="D6301:D6364" si="693">D6277</f>
        <v>10</v>
      </c>
      <c r="E6301" s="36">
        <v>27927</v>
      </c>
      <c r="F6301" s="7">
        <f>IFERROR(IF(INDEX('Temperature Data'!$AA$15:$AA$348,MATCH(LOLP!A6301,'Temperature Data'!$B$15:$B$348,0))&gt;IF(B6301=9,$G$2,LOLP!$F$2),1,0),0)</f>
        <v>0</v>
      </c>
      <c r="G6301" s="7">
        <f>SUMIFS(LOLP!$F$4:$F$8763,$C$4:$C$8763,$C6301,$B$4:$B$8763,$B6301,$D$4:$D$8763,$D6301)</f>
        <v>7</v>
      </c>
      <c r="H6301" s="7">
        <f>COUNTIFS(Calendar!$E$3:$E$367,LOLP!C6301,Calendar!$D$3:$D$367,LOLP!B6301)</f>
        <v>19</v>
      </c>
      <c r="I6301" s="7">
        <f ca="1">IF($F6301=1,OFFSET(start_norps,LOLP!$D6301+(1-$C6301)*24,LOLP!$B6301)*H6301/G6301,0)</f>
        <v>0</v>
      </c>
      <c r="J6301" s="7">
        <f ca="1">IF($F6301=1,OFFSET(start_33,LOLP!$D6301+(1-$C6301)*24,LOLP!$B6301)*H6301/G6301,0)</f>
        <v>0</v>
      </c>
      <c r="K6301" s="7">
        <f ca="1">IF($F6301,OFFSET(start_40,LOLP!$D6301+(1-$C6301)*24,LOLP!$B6301),0)</f>
        <v>0</v>
      </c>
      <c r="L6301" s="7">
        <f ca="1">IF($F6301,OFFSET(start_50,LOLP!$D6301+(1-$C6301)*24,LOLP!$B6301),0)</f>
        <v>0</v>
      </c>
      <c r="M6301" s="25">
        <f t="shared" ca="1" si="688"/>
        <v>0</v>
      </c>
      <c r="N6301" s="25">
        <f t="shared" ca="1" si="689"/>
        <v>0</v>
      </c>
      <c r="O6301" s="15" t="e">
        <f t="shared" ca="1" si="690"/>
        <v>#DIV/0!</v>
      </c>
      <c r="P6301" s="15" t="e">
        <f t="shared" ca="1" si="691"/>
        <v>#DIV/0!</v>
      </c>
    </row>
    <row r="6302" spans="1:16" x14ac:dyDescent="0.25">
      <c r="A6302" s="1">
        <f t="shared" si="692"/>
        <v>43363</v>
      </c>
      <c r="B6302" s="7">
        <f t="shared" si="687"/>
        <v>9</v>
      </c>
      <c r="C6302" s="4">
        <f>INDEX(Calendar!$E$3:$E$367,MATCH(LOLP!$A6302,Calendar!$B$3:$B$367,0))</f>
        <v>1</v>
      </c>
      <c r="D6302" s="2">
        <f t="shared" si="693"/>
        <v>11</v>
      </c>
      <c r="E6302" s="36">
        <v>28521</v>
      </c>
      <c r="F6302" s="7">
        <f>IFERROR(IF(INDEX('Temperature Data'!$AA$15:$AA$348,MATCH(LOLP!A6302,'Temperature Data'!$B$15:$B$348,0))&gt;IF(B6302=9,$G$2,LOLP!$F$2),1,0),0)</f>
        <v>0</v>
      </c>
      <c r="G6302" s="7">
        <f>SUMIFS(LOLP!$F$4:$F$8763,$C$4:$C$8763,$C6302,$B$4:$B$8763,$B6302,$D$4:$D$8763,$D6302)</f>
        <v>7</v>
      </c>
      <c r="H6302" s="7">
        <f>COUNTIFS(Calendar!$E$3:$E$367,LOLP!C6302,Calendar!$D$3:$D$367,LOLP!B6302)</f>
        <v>19</v>
      </c>
      <c r="I6302" s="7">
        <f ca="1">IF($F6302=1,OFFSET(start_norps,LOLP!$D6302+(1-$C6302)*24,LOLP!$B6302)*H6302/G6302,0)</f>
        <v>0</v>
      </c>
      <c r="J6302" s="7">
        <f ca="1">IF($F6302=1,OFFSET(start_33,LOLP!$D6302+(1-$C6302)*24,LOLP!$B6302)*H6302/G6302,0)</f>
        <v>0</v>
      </c>
      <c r="K6302" s="7">
        <f ca="1">IF($F6302,OFFSET(start_40,LOLP!$D6302+(1-$C6302)*24,LOLP!$B6302),0)</f>
        <v>0</v>
      </c>
      <c r="L6302" s="7">
        <f ca="1">IF($F6302,OFFSET(start_50,LOLP!$D6302+(1-$C6302)*24,LOLP!$B6302),0)</f>
        <v>0</v>
      </c>
      <c r="M6302" s="25">
        <f t="shared" ca="1" si="688"/>
        <v>0</v>
      </c>
      <c r="N6302" s="25">
        <f t="shared" ca="1" si="689"/>
        <v>0</v>
      </c>
      <c r="O6302" s="15" t="e">
        <f t="shared" ca="1" si="690"/>
        <v>#DIV/0!</v>
      </c>
      <c r="P6302" s="15" t="e">
        <f t="shared" ca="1" si="691"/>
        <v>#DIV/0!</v>
      </c>
    </row>
    <row r="6303" spans="1:16" x14ac:dyDescent="0.25">
      <c r="A6303" s="1">
        <f t="shared" si="692"/>
        <v>43363</v>
      </c>
      <c r="B6303" s="7">
        <f t="shared" si="687"/>
        <v>9</v>
      </c>
      <c r="C6303" s="4">
        <f>INDEX(Calendar!$E$3:$E$367,MATCH(LOLP!$A6303,Calendar!$B$3:$B$367,0))</f>
        <v>1</v>
      </c>
      <c r="D6303" s="2">
        <f t="shared" si="693"/>
        <v>12</v>
      </c>
      <c r="E6303" s="36">
        <v>29112</v>
      </c>
      <c r="F6303" s="7">
        <f>IFERROR(IF(INDEX('Temperature Data'!$AA$15:$AA$348,MATCH(LOLP!A6303,'Temperature Data'!$B$15:$B$348,0))&gt;IF(B6303=9,$G$2,LOLP!$F$2),1,0),0)</f>
        <v>0</v>
      </c>
      <c r="G6303" s="7">
        <f>SUMIFS(LOLP!$F$4:$F$8763,$C$4:$C$8763,$C6303,$B$4:$B$8763,$B6303,$D$4:$D$8763,$D6303)</f>
        <v>7</v>
      </c>
      <c r="H6303" s="7">
        <f>COUNTIFS(Calendar!$E$3:$E$367,LOLP!C6303,Calendar!$D$3:$D$367,LOLP!B6303)</f>
        <v>19</v>
      </c>
      <c r="I6303" s="7">
        <f ca="1">IF($F6303=1,OFFSET(start_norps,LOLP!$D6303+(1-$C6303)*24,LOLP!$B6303)*H6303/G6303,0)</f>
        <v>0</v>
      </c>
      <c r="J6303" s="7">
        <f ca="1">IF($F6303=1,OFFSET(start_33,LOLP!$D6303+(1-$C6303)*24,LOLP!$B6303)*H6303/G6303,0)</f>
        <v>0</v>
      </c>
      <c r="K6303" s="7">
        <f ca="1">IF($F6303,OFFSET(start_40,LOLP!$D6303+(1-$C6303)*24,LOLP!$B6303),0)</f>
        <v>0</v>
      </c>
      <c r="L6303" s="7">
        <f ca="1">IF($F6303,OFFSET(start_50,LOLP!$D6303+(1-$C6303)*24,LOLP!$B6303),0)</f>
        <v>0</v>
      </c>
      <c r="M6303" s="25">
        <f t="shared" ca="1" si="688"/>
        <v>0</v>
      </c>
      <c r="N6303" s="25">
        <f t="shared" ca="1" si="689"/>
        <v>0</v>
      </c>
      <c r="O6303" s="15" t="e">
        <f t="shared" ca="1" si="690"/>
        <v>#DIV/0!</v>
      </c>
      <c r="P6303" s="15" t="e">
        <f t="shared" ca="1" si="691"/>
        <v>#DIV/0!</v>
      </c>
    </row>
    <row r="6304" spans="1:16" x14ac:dyDescent="0.25">
      <c r="A6304" s="1">
        <f t="shared" si="692"/>
        <v>43363</v>
      </c>
      <c r="B6304" s="7">
        <f t="shared" si="687"/>
        <v>9</v>
      </c>
      <c r="C6304" s="4">
        <f>INDEX(Calendar!$E$3:$E$367,MATCH(LOLP!$A6304,Calendar!$B$3:$B$367,0))</f>
        <v>1</v>
      </c>
      <c r="D6304" s="2">
        <f t="shared" si="693"/>
        <v>13</v>
      </c>
      <c r="E6304" s="36">
        <v>30324</v>
      </c>
      <c r="F6304" s="7">
        <f>IFERROR(IF(INDEX('Temperature Data'!$AA$15:$AA$348,MATCH(LOLP!A6304,'Temperature Data'!$B$15:$B$348,0))&gt;IF(B6304=9,$G$2,LOLP!$F$2),1,0),0)</f>
        <v>0</v>
      </c>
      <c r="G6304" s="7">
        <f>SUMIFS(LOLP!$F$4:$F$8763,$C$4:$C$8763,$C6304,$B$4:$B$8763,$B6304,$D$4:$D$8763,$D6304)</f>
        <v>7</v>
      </c>
      <c r="H6304" s="7">
        <f>COUNTIFS(Calendar!$E$3:$E$367,LOLP!C6304,Calendar!$D$3:$D$367,LOLP!B6304)</f>
        <v>19</v>
      </c>
      <c r="I6304" s="7">
        <f ca="1">IF($F6304=1,OFFSET(start_norps,LOLP!$D6304+(1-$C6304)*24,LOLP!$B6304)*H6304/G6304,0)</f>
        <v>0</v>
      </c>
      <c r="J6304" s="7">
        <f ca="1">IF($F6304=1,OFFSET(start_33,LOLP!$D6304+(1-$C6304)*24,LOLP!$B6304)*H6304/G6304,0)</f>
        <v>0</v>
      </c>
      <c r="K6304" s="7">
        <f ca="1">IF($F6304,OFFSET(start_40,LOLP!$D6304+(1-$C6304)*24,LOLP!$B6304),0)</f>
        <v>0</v>
      </c>
      <c r="L6304" s="7">
        <f ca="1">IF($F6304,OFFSET(start_50,LOLP!$D6304+(1-$C6304)*24,LOLP!$B6304),0)</f>
        <v>0</v>
      </c>
      <c r="M6304" s="25">
        <f t="shared" ca="1" si="688"/>
        <v>0</v>
      </c>
      <c r="N6304" s="25">
        <f t="shared" ca="1" si="689"/>
        <v>0</v>
      </c>
      <c r="O6304" s="15" t="e">
        <f t="shared" ca="1" si="690"/>
        <v>#DIV/0!</v>
      </c>
      <c r="P6304" s="15" t="e">
        <f t="shared" ca="1" si="691"/>
        <v>#DIV/0!</v>
      </c>
    </row>
    <row r="6305" spans="1:16" x14ac:dyDescent="0.25">
      <c r="A6305" s="1">
        <f t="shared" si="692"/>
        <v>43363</v>
      </c>
      <c r="B6305" s="7">
        <f t="shared" si="687"/>
        <v>9</v>
      </c>
      <c r="C6305" s="4">
        <f>INDEX(Calendar!$E$3:$E$367,MATCH(LOLP!$A6305,Calendar!$B$3:$B$367,0))</f>
        <v>1</v>
      </c>
      <c r="D6305" s="2">
        <f t="shared" si="693"/>
        <v>14</v>
      </c>
      <c r="E6305" s="36">
        <v>31688</v>
      </c>
      <c r="F6305" s="7">
        <f>IFERROR(IF(INDEX('Temperature Data'!$AA$15:$AA$348,MATCH(LOLP!A6305,'Temperature Data'!$B$15:$B$348,0))&gt;IF(B6305=9,$G$2,LOLP!$F$2),1,0),0)</f>
        <v>0</v>
      </c>
      <c r="G6305" s="7">
        <f>SUMIFS(LOLP!$F$4:$F$8763,$C$4:$C$8763,$C6305,$B$4:$B$8763,$B6305,$D$4:$D$8763,$D6305)</f>
        <v>7</v>
      </c>
      <c r="H6305" s="7">
        <f>COUNTIFS(Calendar!$E$3:$E$367,LOLP!C6305,Calendar!$D$3:$D$367,LOLP!B6305)</f>
        <v>19</v>
      </c>
      <c r="I6305" s="7">
        <f ca="1">IF($F6305=1,OFFSET(start_norps,LOLP!$D6305+(1-$C6305)*24,LOLP!$B6305)*H6305/G6305,0)</f>
        <v>0</v>
      </c>
      <c r="J6305" s="7">
        <f ca="1">IF($F6305=1,OFFSET(start_33,LOLP!$D6305+(1-$C6305)*24,LOLP!$B6305)*H6305/G6305,0)</f>
        <v>0</v>
      </c>
      <c r="K6305" s="7">
        <f ca="1">IF($F6305,OFFSET(start_40,LOLP!$D6305+(1-$C6305)*24,LOLP!$B6305),0)</f>
        <v>0</v>
      </c>
      <c r="L6305" s="7">
        <f ca="1">IF($F6305,OFFSET(start_50,LOLP!$D6305+(1-$C6305)*24,LOLP!$B6305),0)</f>
        <v>0</v>
      </c>
      <c r="M6305" s="25">
        <f t="shared" ca="1" si="688"/>
        <v>0</v>
      </c>
      <c r="N6305" s="25">
        <f t="shared" ca="1" si="689"/>
        <v>0</v>
      </c>
      <c r="O6305" s="15" t="e">
        <f t="shared" ca="1" si="690"/>
        <v>#DIV/0!</v>
      </c>
      <c r="P6305" s="15" t="e">
        <f t="shared" ca="1" si="691"/>
        <v>#DIV/0!</v>
      </c>
    </row>
    <row r="6306" spans="1:16" x14ac:dyDescent="0.25">
      <c r="A6306" s="1">
        <f t="shared" si="692"/>
        <v>43363</v>
      </c>
      <c r="B6306" s="7">
        <f t="shared" si="687"/>
        <v>9</v>
      </c>
      <c r="C6306" s="4">
        <f>INDEX(Calendar!$E$3:$E$367,MATCH(LOLP!$A6306,Calendar!$B$3:$B$367,0))</f>
        <v>1</v>
      </c>
      <c r="D6306" s="2">
        <f t="shared" si="693"/>
        <v>15</v>
      </c>
      <c r="E6306" s="36">
        <v>33110</v>
      </c>
      <c r="F6306" s="7">
        <f>IFERROR(IF(INDEX('Temperature Data'!$AA$15:$AA$348,MATCH(LOLP!A6306,'Temperature Data'!$B$15:$B$348,0))&gt;IF(B6306=9,$G$2,LOLP!$F$2),1,0),0)</f>
        <v>0</v>
      </c>
      <c r="G6306" s="7">
        <f>SUMIFS(LOLP!$F$4:$F$8763,$C$4:$C$8763,$C6306,$B$4:$B$8763,$B6306,$D$4:$D$8763,$D6306)</f>
        <v>7</v>
      </c>
      <c r="H6306" s="7">
        <f>COUNTIFS(Calendar!$E$3:$E$367,LOLP!C6306,Calendar!$D$3:$D$367,LOLP!B6306)</f>
        <v>19</v>
      </c>
      <c r="I6306" s="7">
        <f ca="1">IF($F6306=1,OFFSET(start_norps,LOLP!$D6306+(1-$C6306)*24,LOLP!$B6306)*H6306/G6306,0)</f>
        <v>0</v>
      </c>
      <c r="J6306" s="7">
        <f ca="1">IF($F6306=1,OFFSET(start_33,LOLP!$D6306+(1-$C6306)*24,LOLP!$B6306)*H6306/G6306,0)</f>
        <v>0</v>
      </c>
      <c r="K6306" s="7">
        <f ca="1">IF($F6306,OFFSET(start_40,LOLP!$D6306+(1-$C6306)*24,LOLP!$B6306),0)</f>
        <v>0</v>
      </c>
      <c r="L6306" s="7">
        <f ca="1">IF($F6306,OFFSET(start_50,LOLP!$D6306+(1-$C6306)*24,LOLP!$B6306),0)</f>
        <v>0</v>
      </c>
      <c r="M6306" s="25">
        <f t="shared" ca="1" si="688"/>
        <v>0</v>
      </c>
      <c r="N6306" s="25">
        <f t="shared" ca="1" si="689"/>
        <v>0</v>
      </c>
      <c r="O6306" s="15" t="e">
        <f t="shared" ca="1" si="690"/>
        <v>#DIV/0!</v>
      </c>
      <c r="P6306" s="15" t="e">
        <f t="shared" ca="1" si="691"/>
        <v>#DIV/0!</v>
      </c>
    </row>
    <row r="6307" spans="1:16" x14ac:dyDescent="0.25">
      <c r="A6307" s="1">
        <f t="shared" si="692"/>
        <v>43363</v>
      </c>
      <c r="B6307" s="7">
        <f t="shared" si="687"/>
        <v>9</v>
      </c>
      <c r="C6307" s="4">
        <f>INDEX(Calendar!$E$3:$E$367,MATCH(LOLP!$A6307,Calendar!$B$3:$B$367,0))</f>
        <v>1</v>
      </c>
      <c r="D6307" s="2">
        <f t="shared" si="693"/>
        <v>16</v>
      </c>
      <c r="E6307" s="36">
        <v>34297</v>
      </c>
      <c r="F6307" s="7">
        <f>IFERROR(IF(INDEX('Temperature Data'!$AA$15:$AA$348,MATCH(LOLP!A6307,'Temperature Data'!$B$15:$B$348,0))&gt;IF(B6307=9,$G$2,LOLP!$F$2),1,0),0)</f>
        <v>0</v>
      </c>
      <c r="G6307" s="7">
        <f>SUMIFS(LOLP!$F$4:$F$8763,$C$4:$C$8763,$C6307,$B$4:$B$8763,$B6307,$D$4:$D$8763,$D6307)</f>
        <v>7</v>
      </c>
      <c r="H6307" s="7">
        <f>COUNTIFS(Calendar!$E$3:$E$367,LOLP!C6307,Calendar!$D$3:$D$367,LOLP!B6307)</f>
        <v>19</v>
      </c>
      <c r="I6307" s="7">
        <f ca="1">IF($F6307=1,OFFSET(start_norps,LOLP!$D6307+(1-$C6307)*24,LOLP!$B6307)*H6307/G6307,0)</f>
        <v>0</v>
      </c>
      <c r="J6307" s="7">
        <f ca="1">IF($F6307=1,OFFSET(start_33,LOLP!$D6307+(1-$C6307)*24,LOLP!$B6307)*H6307/G6307,0)</f>
        <v>0</v>
      </c>
      <c r="K6307" s="7">
        <f ca="1">IF($F6307,OFFSET(start_40,LOLP!$D6307+(1-$C6307)*24,LOLP!$B6307),0)</f>
        <v>0</v>
      </c>
      <c r="L6307" s="7">
        <f ca="1">IF($F6307,OFFSET(start_50,LOLP!$D6307+(1-$C6307)*24,LOLP!$B6307),0)</f>
        <v>0</v>
      </c>
      <c r="M6307" s="25">
        <f t="shared" ca="1" si="688"/>
        <v>0</v>
      </c>
      <c r="N6307" s="25">
        <f t="shared" ca="1" si="689"/>
        <v>0</v>
      </c>
      <c r="O6307" s="15" t="e">
        <f t="shared" ca="1" si="690"/>
        <v>#DIV/0!</v>
      </c>
      <c r="P6307" s="15" t="e">
        <f t="shared" ca="1" si="691"/>
        <v>#DIV/0!</v>
      </c>
    </row>
    <row r="6308" spans="1:16" x14ac:dyDescent="0.25">
      <c r="A6308" s="1">
        <f t="shared" si="692"/>
        <v>43363</v>
      </c>
      <c r="B6308" s="7">
        <f t="shared" si="687"/>
        <v>9</v>
      </c>
      <c r="C6308" s="4">
        <f>INDEX(Calendar!$E$3:$E$367,MATCH(LOLP!$A6308,Calendar!$B$3:$B$367,0))</f>
        <v>1</v>
      </c>
      <c r="D6308" s="2">
        <f t="shared" si="693"/>
        <v>17</v>
      </c>
      <c r="E6308" s="36">
        <v>34663</v>
      </c>
      <c r="F6308" s="7">
        <f>IFERROR(IF(INDEX('Temperature Data'!$AA$15:$AA$348,MATCH(LOLP!A6308,'Temperature Data'!$B$15:$B$348,0))&gt;IF(B6308=9,$G$2,LOLP!$F$2),1,0),0)</f>
        <v>0</v>
      </c>
      <c r="G6308" s="7">
        <f>SUMIFS(LOLP!$F$4:$F$8763,$C$4:$C$8763,$C6308,$B$4:$B$8763,$B6308,$D$4:$D$8763,$D6308)</f>
        <v>7</v>
      </c>
      <c r="H6308" s="7">
        <f>COUNTIFS(Calendar!$E$3:$E$367,LOLP!C6308,Calendar!$D$3:$D$367,LOLP!B6308)</f>
        <v>19</v>
      </c>
      <c r="I6308" s="7">
        <f ca="1">IF($F6308=1,OFFSET(start_norps,LOLP!$D6308+(1-$C6308)*24,LOLP!$B6308)*H6308/G6308,0)</f>
        <v>0</v>
      </c>
      <c r="J6308" s="7">
        <f ca="1">IF($F6308=1,OFFSET(start_33,LOLP!$D6308+(1-$C6308)*24,LOLP!$B6308)*H6308/G6308,0)</f>
        <v>0</v>
      </c>
      <c r="K6308" s="7">
        <f ca="1">IF($F6308,OFFSET(start_40,LOLP!$D6308+(1-$C6308)*24,LOLP!$B6308),0)</f>
        <v>0</v>
      </c>
      <c r="L6308" s="7">
        <f ca="1">IF($F6308,OFFSET(start_50,LOLP!$D6308+(1-$C6308)*24,LOLP!$B6308),0)</f>
        <v>0</v>
      </c>
      <c r="M6308" s="25">
        <f t="shared" ca="1" si="688"/>
        <v>0</v>
      </c>
      <c r="N6308" s="25">
        <f t="shared" ca="1" si="689"/>
        <v>0</v>
      </c>
      <c r="O6308" s="15" t="e">
        <f t="shared" ca="1" si="690"/>
        <v>#DIV/0!</v>
      </c>
      <c r="P6308" s="15" t="e">
        <f t="shared" ca="1" si="691"/>
        <v>#DIV/0!</v>
      </c>
    </row>
    <row r="6309" spans="1:16" x14ac:dyDescent="0.25">
      <c r="A6309" s="1">
        <f t="shared" si="692"/>
        <v>43363</v>
      </c>
      <c r="B6309" s="7">
        <f t="shared" si="687"/>
        <v>9</v>
      </c>
      <c r="C6309" s="4">
        <f>INDEX(Calendar!$E$3:$E$367,MATCH(LOLP!$A6309,Calendar!$B$3:$B$367,0))</f>
        <v>1</v>
      </c>
      <c r="D6309" s="2">
        <f t="shared" si="693"/>
        <v>18</v>
      </c>
      <c r="E6309" s="36">
        <v>34013</v>
      </c>
      <c r="F6309" s="7">
        <f>IFERROR(IF(INDEX('Temperature Data'!$AA$15:$AA$348,MATCH(LOLP!A6309,'Temperature Data'!$B$15:$B$348,0))&gt;IF(B6309=9,$G$2,LOLP!$F$2),1,0),0)</f>
        <v>0</v>
      </c>
      <c r="G6309" s="7">
        <f>SUMIFS(LOLP!$F$4:$F$8763,$C$4:$C$8763,$C6309,$B$4:$B$8763,$B6309,$D$4:$D$8763,$D6309)</f>
        <v>7</v>
      </c>
      <c r="H6309" s="7">
        <f>COUNTIFS(Calendar!$E$3:$E$367,LOLP!C6309,Calendar!$D$3:$D$367,LOLP!B6309)</f>
        <v>19</v>
      </c>
      <c r="I6309" s="7">
        <f ca="1">IF($F6309=1,OFFSET(start_norps,LOLP!$D6309+(1-$C6309)*24,LOLP!$B6309)*H6309/G6309,0)</f>
        <v>0</v>
      </c>
      <c r="J6309" s="7">
        <f ca="1">IF($F6309=1,OFFSET(start_33,LOLP!$D6309+(1-$C6309)*24,LOLP!$B6309)*H6309/G6309,0)</f>
        <v>0</v>
      </c>
      <c r="K6309" s="7">
        <f ca="1">IF($F6309,OFFSET(start_40,LOLP!$D6309+(1-$C6309)*24,LOLP!$B6309),0)</f>
        <v>0</v>
      </c>
      <c r="L6309" s="7">
        <f ca="1">IF($F6309,OFFSET(start_50,LOLP!$D6309+(1-$C6309)*24,LOLP!$B6309),0)</f>
        <v>0</v>
      </c>
      <c r="M6309" s="25">
        <f t="shared" ca="1" si="688"/>
        <v>0</v>
      </c>
      <c r="N6309" s="25">
        <f t="shared" ca="1" si="689"/>
        <v>0</v>
      </c>
      <c r="O6309" s="15" t="e">
        <f t="shared" ca="1" si="690"/>
        <v>#DIV/0!</v>
      </c>
      <c r="P6309" s="15" t="e">
        <f t="shared" ca="1" si="691"/>
        <v>#DIV/0!</v>
      </c>
    </row>
    <row r="6310" spans="1:16" x14ac:dyDescent="0.25">
      <c r="A6310" s="1">
        <f t="shared" si="692"/>
        <v>43363</v>
      </c>
      <c r="B6310" s="7">
        <f t="shared" si="687"/>
        <v>9</v>
      </c>
      <c r="C6310" s="4">
        <f>INDEX(Calendar!$E$3:$E$367,MATCH(LOLP!$A6310,Calendar!$B$3:$B$367,0))</f>
        <v>1</v>
      </c>
      <c r="D6310" s="2">
        <f t="shared" si="693"/>
        <v>19</v>
      </c>
      <c r="E6310" s="36">
        <v>33947</v>
      </c>
      <c r="F6310" s="7">
        <f>IFERROR(IF(INDEX('Temperature Data'!$AA$15:$AA$348,MATCH(LOLP!A6310,'Temperature Data'!$B$15:$B$348,0))&gt;IF(B6310=9,$G$2,LOLP!$F$2),1,0),0)</f>
        <v>0</v>
      </c>
      <c r="G6310" s="7">
        <f>SUMIFS(LOLP!$F$4:$F$8763,$C$4:$C$8763,$C6310,$B$4:$B$8763,$B6310,$D$4:$D$8763,$D6310)</f>
        <v>7</v>
      </c>
      <c r="H6310" s="7">
        <f>COUNTIFS(Calendar!$E$3:$E$367,LOLP!C6310,Calendar!$D$3:$D$367,LOLP!B6310)</f>
        <v>19</v>
      </c>
      <c r="I6310" s="7">
        <f ca="1">IF($F6310=1,OFFSET(start_norps,LOLP!$D6310+(1-$C6310)*24,LOLP!$B6310)*H6310/G6310,0)</f>
        <v>0</v>
      </c>
      <c r="J6310" s="7">
        <f ca="1">IF($F6310=1,OFFSET(start_33,LOLP!$D6310+(1-$C6310)*24,LOLP!$B6310)*H6310/G6310,0)</f>
        <v>0</v>
      </c>
      <c r="K6310" s="7">
        <f ca="1">IF($F6310,OFFSET(start_40,LOLP!$D6310+(1-$C6310)*24,LOLP!$B6310),0)</f>
        <v>0</v>
      </c>
      <c r="L6310" s="7">
        <f ca="1">IF($F6310,OFFSET(start_50,LOLP!$D6310+(1-$C6310)*24,LOLP!$B6310),0)</f>
        <v>0</v>
      </c>
      <c r="M6310" s="25">
        <f t="shared" ca="1" si="688"/>
        <v>0</v>
      </c>
      <c r="N6310" s="25">
        <f t="shared" ca="1" si="689"/>
        <v>0</v>
      </c>
      <c r="O6310" s="15" t="e">
        <f t="shared" ca="1" si="690"/>
        <v>#DIV/0!</v>
      </c>
      <c r="P6310" s="15" t="e">
        <f t="shared" ca="1" si="691"/>
        <v>#DIV/0!</v>
      </c>
    </row>
    <row r="6311" spans="1:16" x14ac:dyDescent="0.25">
      <c r="A6311" s="1">
        <f t="shared" si="692"/>
        <v>43363</v>
      </c>
      <c r="B6311" s="7">
        <f t="shared" si="687"/>
        <v>9</v>
      </c>
      <c r="C6311" s="4">
        <f>INDEX(Calendar!$E$3:$E$367,MATCH(LOLP!$A6311,Calendar!$B$3:$B$367,0))</f>
        <v>1</v>
      </c>
      <c r="D6311" s="2">
        <f t="shared" si="693"/>
        <v>20</v>
      </c>
      <c r="E6311" s="36">
        <v>32766</v>
      </c>
      <c r="F6311" s="7">
        <f>IFERROR(IF(INDEX('Temperature Data'!$AA$15:$AA$348,MATCH(LOLP!A6311,'Temperature Data'!$B$15:$B$348,0))&gt;IF(B6311=9,$G$2,LOLP!$F$2),1,0),0)</f>
        <v>0</v>
      </c>
      <c r="G6311" s="7">
        <f>SUMIFS(LOLP!$F$4:$F$8763,$C$4:$C$8763,$C6311,$B$4:$B$8763,$B6311,$D$4:$D$8763,$D6311)</f>
        <v>7</v>
      </c>
      <c r="H6311" s="7">
        <f>COUNTIFS(Calendar!$E$3:$E$367,LOLP!C6311,Calendar!$D$3:$D$367,LOLP!B6311)</f>
        <v>19</v>
      </c>
      <c r="I6311" s="7">
        <f ca="1">IF($F6311=1,OFFSET(start_norps,LOLP!$D6311+(1-$C6311)*24,LOLP!$B6311)*H6311/G6311,0)</f>
        <v>0</v>
      </c>
      <c r="J6311" s="7">
        <f ca="1">IF($F6311=1,OFFSET(start_33,LOLP!$D6311+(1-$C6311)*24,LOLP!$B6311)*H6311/G6311,0)</f>
        <v>0</v>
      </c>
      <c r="K6311" s="7">
        <f ca="1">IF($F6311,OFFSET(start_40,LOLP!$D6311+(1-$C6311)*24,LOLP!$B6311),0)</f>
        <v>0</v>
      </c>
      <c r="L6311" s="7">
        <f ca="1">IF($F6311,OFFSET(start_50,LOLP!$D6311+(1-$C6311)*24,LOLP!$B6311),0)</f>
        <v>0</v>
      </c>
      <c r="M6311" s="25">
        <f t="shared" ca="1" si="688"/>
        <v>0</v>
      </c>
      <c r="N6311" s="25">
        <f t="shared" ca="1" si="689"/>
        <v>0</v>
      </c>
      <c r="O6311" s="15" t="e">
        <f t="shared" ca="1" si="690"/>
        <v>#DIV/0!</v>
      </c>
      <c r="P6311" s="15" t="e">
        <f t="shared" ca="1" si="691"/>
        <v>#DIV/0!</v>
      </c>
    </row>
    <row r="6312" spans="1:16" x14ac:dyDescent="0.25">
      <c r="A6312" s="1">
        <f t="shared" si="692"/>
        <v>43363</v>
      </c>
      <c r="B6312" s="7">
        <f t="shared" si="687"/>
        <v>9</v>
      </c>
      <c r="C6312" s="4">
        <f>INDEX(Calendar!$E$3:$E$367,MATCH(LOLP!$A6312,Calendar!$B$3:$B$367,0))</f>
        <v>1</v>
      </c>
      <c r="D6312" s="2">
        <f t="shared" si="693"/>
        <v>21</v>
      </c>
      <c r="E6312" s="36">
        <v>30601</v>
      </c>
      <c r="F6312" s="7">
        <f>IFERROR(IF(INDEX('Temperature Data'!$AA$15:$AA$348,MATCH(LOLP!A6312,'Temperature Data'!$B$15:$B$348,0))&gt;IF(B6312=9,$G$2,LOLP!$F$2),1,0),0)</f>
        <v>0</v>
      </c>
      <c r="G6312" s="7">
        <f>SUMIFS(LOLP!$F$4:$F$8763,$C$4:$C$8763,$C6312,$B$4:$B$8763,$B6312,$D$4:$D$8763,$D6312)</f>
        <v>7</v>
      </c>
      <c r="H6312" s="7">
        <f>COUNTIFS(Calendar!$E$3:$E$367,LOLP!C6312,Calendar!$D$3:$D$367,LOLP!B6312)</f>
        <v>19</v>
      </c>
      <c r="I6312" s="7">
        <f ca="1">IF($F6312=1,OFFSET(start_norps,LOLP!$D6312+(1-$C6312)*24,LOLP!$B6312)*H6312/G6312,0)</f>
        <v>0</v>
      </c>
      <c r="J6312" s="7">
        <f ca="1">IF($F6312=1,OFFSET(start_33,LOLP!$D6312+(1-$C6312)*24,LOLP!$B6312)*H6312/G6312,0)</f>
        <v>0</v>
      </c>
      <c r="K6312" s="7">
        <f ca="1">IF($F6312,OFFSET(start_40,LOLP!$D6312+(1-$C6312)*24,LOLP!$B6312),0)</f>
        <v>0</v>
      </c>
      <c r="L6312" s="7">
        <f ca="1">IF($F6312,OFFSET(start_50,LOLP!$D6312+(1-$C6312)*24,LOLP!$B6312),0)</f>
        <v>0</v>
      </c>
      <c r="M6312" s="25">
        <f t="shared" ca="1" si="688"/>
        <v>0</v>
      </c>
      <c r="N6312" s="25">
        <f t="shared" ca="1" si="689"/>
        <v>0</v>
      </c>
      <c r="O6312" s="15" t="e">
        <f t="shared" ca="1" si="690"/>
        <v>#DIV/0!</v>
      </c>
      <c r="P6312" s="15" t="e">
        <f t="shared" ca="1" si="691"/>
        <v>#DIV/0!</v>
      </c>
    </row>
    <row r="6313" spans="1:16" x14ac:dyDescent="0.25">
      <c r="A6313" s="1">
        <f t="shared" si="692"/>
        <v>43363</v>
      </c>
      <c r="B6313" s="7">
        <f t="shared" si="687"/>
        <v>9</v>
      </c>
      <c r="C6313" s="4">
        <f>INDEX(Calendar!$E$3:$E$367,MATCH(LOLP!$A6313,Calendar!$B$3:$B$367,0))</f>
        <v>1</v>
      </c>
      <c r="D6313" s="2">
        <f t="shared" si="693"/>
        <v>22</v>
      </c>
      <c r="E6313" s="36">
        <v>28069</v>
      </c>
      <c r="F6313" s="7">
        <f>IFERROR(IF(INDEX('Temperature Data'!$AA$15:$AA$348,MATCH(LOLP!A6313,'Temperature Data'!$B$15:$B$348,0))&gt;IF(B6313=9,$G$2,LOLP!$F$2),1,0),0)</f>
        <v>0</v>
      </c>
      <c r="G6313" s="7">
        <f>SUMIFS(LOLP!$F$4:$F$8763,$C$4:$C$8763,$C6313,$B$4:$B$8763,$B6313,$D$4:$D$8763,$D6313)</f>
        <v>7</v>
      </c>
      <c r="H6313" s="7">
        <f>COUNTIFS(Calendar!$E$3:$E$367,LOLP!C6313,Calendar!$D$3:$D$367,LOLP!B6313)</f>
        <v>19</v>
      </c>
      <c r="I6313" s="7">
        <f ca="1">IF($F6313=1,OFFSET(start_norps,LOLP!$D6313+(1-$C6313)*24,LOLP!$B6313)*H6313/G6313,0)</f>
        <v>0</v>
      </c>
      <c r="J6313" s="7">
        <f ca="1">IF($F6313=1,OFFSET(start_33,LOLP!$D6313+(1-$C6313)*24,LOLP!$B6313)*H6313/G6313,0)</f>
        <v>0</v>
      </c>
      <c r="K6313" s="7">
        <f ca="1">IF($F6313,OFFSET(start_40,LOLP!$D6313+(1-$C6313)*24,LOLP!$B6313),0)</f>
        <v>0</v>
      </c>
      <c r="L6313" s="7">
        <f ca="1">IF($F6313,OFFSET(start_50,LOLP!$D6313+(1-$C6313)*24,LOLP!$B6313),0)</f>
        <v>0</v>
      </c>
      <c r="M6313" s="25">
        <f t="shared" ca="1" si="688"/>
        <v>0</v>
      </c>
      <c r="N6313" s="25">
        <f t="shared" ca="1" si="689"/>
        <v>0</v>
      </c>
      <c r="O6313" s="15" t="e">
        <f t="shared" ca="1" si="690"/>
        <v>#DIV/0!</v>
      </c>
      <c r="P6313" s="15" t="e">
        <f t="shared" ca="1" si="691"/>
        <v>#DIV/0!</v>
      </c>
    </row>
    <row r="6314" spans="1:16" x14ac:dyDescent="0.25">
      <c r="A6314" s="1">
        <f t="shared" si="692"/>
        <v>43363</v>
      </c>
      <c r="B6314" s="7">
        <f t="shared" si="687"/>
        <v>9</v>
      </c>
      <c r="C6314" s="4">
        <f>INDEX(Calendar!$E$3:$E$367,MATCH(LOLP!$A6314,Calendar!$B$3:$B$367,0))</f>
        <v>1</v>
      </c>
      <c r="D6314" s="2">
        <f t="shared" si="693"/>
        <v>23</v>
      </c>
      <c r="E6314" s="36">
        <v>25763</v>
      </c>
      <c r="F6314" s="7">
        <f>IFERROR(IF(INDEX('Temperature Data'!$AA$15:$AA$348,MATCH(LOLP!A6314,'Temperature Data'!$B$15:$B$348,0))&gt;IF(B6314=9,$G$2,LOLP!$F$2),1,0),0)</f>
        <v>0</v>
      </c>
      <c r="G6314" s="7">
        <f>SUMIFS(LOLP!$F$4:$F$8763,$C$4:$C$8763,$C6314,$B$4:$B$8763,$B6314,$D$4:$D$8763,$D6314)</f>
        <v>7</v>
      </c>
      <c r="H6314" s="7">
        <f>COUNTIFS(Calendar!$E$3:$E$367,LOLP!C6314,Calendar!$D$3:$D$367,LOLP!B6314)</f>
        <v>19</v>
      </c>
      <c r="I6314" s="7">
        <f ca="1">IF($F6314=1,OFFSET(start_norps,LOLP!$D6314+(1-$C6314)*24,LOLP!$B6314)*H6314/G6314,0)</f>
        <v>0</v>
      </c>
      <c r="J6314" s="7">
        <f ca="1">IF($F6314=1,OFFSET(start_33,LOLP!$D6314+(1-$C6314)*24,LOLP!$B6314)*H6314/G6314,0)</f>
        <v>0</v>
      </c>
      <c r="K6314" s="7">
        <f ca="1">IF($F6314,OFFSET(start_40,LOLP!$D6314+(1-$C6314)*24,LOLP!$B6314),0)</f>
        <v>0</v>
      </c>
      <c r="L6314" s="7">
        <f ca="1">IF($F6314,OFFSET(start_50,LOLP!$D6314+(1-$C6314)*24,LOLP!$B6314),0)</f>
        <v>0</v>
      </c>
      <c r="M6314" s="25">
        <f t="shared" ca="1" si="688"/>
        <v>0</v>
      </c>
      <c r="N6314" s="25">
        <f t="shared" ca="1" si="689"/>
        <v>0</v>
      </c>
      <c r="O6314" s="15" t="e">
        <f t="shared" ca="1" si="690"/>
        <v>#DIV/0!</v>
      </c>
      <c r="P6314" s="15" t="e">
        <f t="shared" ca="1" si="691"/>
        <v>#DIV/0!</v>
      </c>
    </row>
    <row r="6315" spans="1:16" x14ac:dyDescent="0.25">
      <c r="A6315" s="1">
        <f t="shared" si="692"/>
        <v>43363</v>
      </c>
      <c r="B6315" s="7">
        <f t="shared" si="687"/>
        <v>9</v>
      </c>
      <c r="C6315" s="4">
        <f>INDEX(Calendar!$E$3:$E$367,MATCH(LOLP!$A6315,Calendar!$B$3:$B$367,0))</f>
        <v>1</v>
      </c>
      <c r="D6315" s="2">
        <f t="shared" si="693"/>
        <v>24</v>
      </c>
      <c r="E6315" s="36">
        <v>24227</v>
      </c>
      <c r="F6315" s="7">
        <f>IFERROR(IF(INDEX('Temperature Data'!$AA$15:$AA$348,MATCH(LOLP!A6315,'Temperature Data'!$B$15:$B$348,0))&gt;IF(B6315=9,$G$2,LOLP!$F$2),1,0),0)</f>
        <v>0</v>
      </c>
      <c r="G6315" s="7">
        <f>SUMIFS(LOLP!$F$4:$F$8763,$C$4:$C$8763,$C6315,$B$4:$B$8763,$B6315,$D$4:$D$8763,$D6315)</f>
        <v>7</v>
      </c>
      <c r="H6315" s="7">
        <f>COUNTIFS(Calendar!$E$3:$E$367,LOLP!C6315,Calendar!$D$3:$D$367,LOLP!B6315)</f>
        <v>19</v>
      </c>
      <c r="I6315" s="7">
        <f ca="1">IF($F6315=1,OFFSET(start_norps,LOLP!$D6315+(1-$C6315)*24,LOLP!$B6315)*H6315/G6315,0)</f>
        <v>0</v>
      </c>
      <c r="J6315" s="7">
        <f ca="1">IF($F6315=1,OFFSET(start_33,LOLP!$D6315+(1-$C6315)*24,LOLP!$B6315)*H6315/G6315,0)</f>
        <v>0</v>
      </c>
      <c r="K6315" s="7">
        <f ca="1">IF($F6315,OFFSET(start_40,LOLP!$D6315+(1-$C6315)*24,LOLP!$B6315),0)</f>
        <v>0</v>
      </c>
      <c r="L6315" s="7">
        <f ca="1">IF($F6315,OFFSET(start_50,LOLP!$D6315+(1-$C6315)*24,LOLP!$B6315),0)</f>
        <v>0</v>
      </c>
      <c r="M6315" s="25">
        <f t="shared" ca="1" si="688"/>
        <v>0</v>
      </c>
      <c r="N6315" s="25">
        <f t="shared" ca="1" si="689"/>
        <v>0</v>
      </c>
      <c r="O6315" s="15" t="e">
        <f t="shared" ca="1" si="690"/>
        <v>#DIV/0!</v>
      </c>
      <c r="P6315" s="15" t="e">
        <f t="shared" ca="1" si="691"/>
        <v>#DIV/0!</v>
      </c>
    </row>
    <row r="6316" spans="1:16" x14ac:dyDescent="0.25">
      <c r="A6316" s="1">
        <f t="shared" si="692"/>
        <v>43364</v>
      </c>
      <c r="B6316" s="7">
        <f t="shared" si="687"/>
        <v>9</v>
      </c>
      <c r="C6316" s="4">
        <f>INDEX(Calendar!$E$3:$E$367,MATCH(LOLP!$A6316,Calendar!$B$3:$B$367,0))</f>
        <v>1</v>
      </c>
      <c r="D6316" s="2">
        <f t="shared" si="693"/>
        <v>1</v>
      </c>
      <c r="E6316" s="36">
        <v>23148</v>
      </c>
      <c r="F6316" s="7">
        <f>IFERROR(IF(INDEX('Temperature Data'!$AA$15:$AA$348,MATCH(LOLP!A6316,'Temperature Data'!$B$15:$B$348,0))&gt;IF(B6316=9,$G$2,LOLP!$F$2),1,0),0)</f>
        <v>1</v>
      </c>
      <c r="G6316" s="7">
        <f>SUMIFS(LOLP!$F$4:$F$8763,$C$4:$C$8763,$C6316,$B$4:$B$8763,$B6316,$D$4:$D$8763,$D6316)</f>
        <v>7</v>
      </c>
      <c r="H6316" s="7">
        <f>COUNTIFS(Calendar!$E$3:$E$367,LOLP!C6316,Calendar!$D$3:$D$367,LOLP!B6316)</f>
        <v>19</v>
      </c>
      <c r="I6316" s="7">
        <f ca="1">IF($F6316=1,OFFSET(start_norps,LOLP!$D6316+(1-$C6316)*24,LOLP!$B6316)*H6316/G6316,0)</f>
        <v>0</v>
      </c>
      <c r="J6316" s="7">
        <f ca="1">IF($F6316=1,OFFSET(start_33,LOLP!$D6316+(1-$C6316)*24,LOLP!$B6316)*H6316/G6316,0)</f>
        <v>0</v>
      </c>
      <c r="K6316" s="7">
        <f ca="1">IF($F6316,OFFSET(start_40,LOLP!$D6316+(1-$C6316)*24,LOLP!$B6316),0)</f>
        <v>0</v>
      </c>
      <c r="L6316" s="7">
        <f ca="1">IF($F6316,OFFSET(start_50,LOLP!$D6316+(1-$C6316)*24,LOLP!$B6316),0)</f>
        <v>0</v>
      </c>
      <c r="M6316" s="25">
        <f t="shared" ca="1" si="688"/>
        <v>0</v>
      </c>
      <c r="N6316" s="25">
        <f t="shared" ca="1" si="689"/>
        <v>0</v>
      </c>
      <c r="O6316" s="15" t="e">
        <f t="shared" ca="1" si="690"/>
        <v>#DIV/0!</v>
      </c>
      <c r="P6316" s="15" t="e">
        <f t="shared" ca="1" si="691"/>
        <v>#DIV/0!</v>
      </c>
    </row>
    <row r="6317" spans="1:16" x14ac:dyDescent="0.25">
      <c r="A6317" s="1">
        <f t="shared" si="692"/>
        <v>43364</v>
      </c>
      <c r="B6317" s="7">
        <f t="shared" si="687"/>
        <v>9</v>
      </c>
      <c r="C6317" s="4">
        <f>INDEX(Calendar!$E$3:$E$367,MATCH(LOLP!$A6317,Calendar!$B$3:$B$367,0))</f>
        <v>1</v>
      </c>
      <c r="D6317" s="2">
        <f t="shared" si="693"/>
        <v>2</v>
      </c>
      <c r="E6317" s="36">
        <v>22379</v>
      </c>
      <c r="F6317" s="7">
        <f>IFERROR(IF(INDEX('Temperature Data'!$AA$15:$AA$348,MATCH(LOLP!A6317,'Temperature Data'!$B$15:$B$348,0))&gt;IF(B6317=9,$G$2,LOLP!$F$2),1,0),0)</f>
        <v>1</v>
      </c>
      <c r="G6317" s="7">
        <f>SUMIFS(LOLP!$F$4:$F$8763,$C$4:$C$8763,$C6317,$B$4:$B$8763,$B6317,$D$4:$D$8763,$D6317)</f>
        <v>7</v>
      </c>
      <c r="H6317" s="7">
        <f>COUNTIFS(Calendar!$E$3:$E$367,LOLP!C6317,Calendar!$D$3:$D$367,LOLP!B6317)</f>
        <v>19</v>
      </c>
      <c r="I6317" s="7">
        <f ca="1">IF($F6317=1,OFFSET(start_norps,LOLP!$D6317+(1-$C6317)*24,LOLP!$B6317)*H6317/G6317,0)</f>
        <v>0</v>
      </c>
      <c r="J6317" s="7">
        <f ca="1">IF($F6317=1,OFFSET(start_33,LOLP!$D6317+(1-$C6317)*24,LOLP!$B6317)*H6317/G6317,0)</f>
        <v>0</v>
      </c>
      <c r="K6317" s="7">
        <f ca="1">IF($F6317,OFFSET(start_40,LOLP!$D6317+(1-$C6317)*24,LOLP!$B6317),0)</f>
        <v>0</v>
      </c>
      <c r="L6317" s="7">
        <f ca="1">IF($F6317,OFFSET(start_50,LOLP!$D6317+(1-$C6317)*24,LOLP!$B6317),0)</f>
        <v>0</v>
      </c>
      <c r="M6317" s="25">
        <f t="shared" ca="1" si="688"/>
        <v>0</v>
      </c>
      <c r="N6317" s="25">
        <f t="shared" ca="1" si="689"/>
        <v>0</v>
      </c>
      <c r="O6317" s="15" t="e">
        <f t="shared" ca="1" si="690"/>
        <v>#DIV/0!</v>
      </c>
      <c r="P6317" s="15" t="e">
        <f t="shared" ca="1" si="691"/>
        <v>#DIV/0!</v>
      </c>
    </row>
    <row r="6318" spans="1:16" x14ac:dyDescent="0.25">
      <c r="A6318" s="1">
        <f t="shared" si="692"/>
        <v>43364</v>
      </c>
      <c r="B6318" s="7">
        <f t="shared" si="687"/>
        <v>9</v>
      </c>
      <c r="C6318" s="4">
        <f>INDEX(Calendar!$E$3:$E$367,MATCH(LOLP!$A6318,Calendar!$B$3:$B$367,0))</f>
        <v>1</v>
      </c>
      <c r="D6318" s="2">
        <f t="shared" si="693"/>
        <v>3</v>
      </c>
      <c r="E6318" s="36">
        <v>22129</v>
      </c>
      <c r="F6318" s="7">
        <f>IFERROR(IF(INDEX('Temperature Data'!$AA$15:$AA$348,MATCH(LOLP!A6318,'Temperature Data'!$B$15:$B$348,0))&gt;IF(B6318=9,$G$2,LOLP!$F$2),1,0),0)</f>
        <v>1</v>
      </c>
      <c r="G6318" s="7">
        <f>SUMIFS(LOLP!$F$4:$F$8763,$C$4:$C$8763,$C6318,$B$4:$B$8763,$B6318,$D$4:$D$8763,$D6318)</f>
        <v>7</v>
      </c>
      <c r="H6318" s="7">
        <f>COUNTIFS(Calendar!$E$3:$E$367,LOLP!C6318,Calendar!$D$3:$D$367,LOLP!B6318)</f>
        <v>19</v>
      </c>
      <c r="I6318" s="7">
        <f ca="1">IF($F6318=1,OFFSET(start_norps,LOLP!$D6318+(1-$C6318)*24,LOLP!$B6318)*H6318/G6318,0)</f>
        <v>0</v>
      </c>
      <c r="J6318" s="7">
        <f ca="1">IF($F6318=1,OFFSET(start_33,LOLP!$D6318+(1-$C6318)*24,LOLP!$B6318)*H6318/G6318,0)</f>
        <v>0</v>
      </c>
      <c r="K6318" s="7">
        <f ca="1">IF($F6318,OFFSET(start_40,LOLP!$D6318+(1-$C6318)*24,LOLP!$B6318),0)</f>
        <v>0</v>
      </c>
      <c r="L6318" s="7">
        <f ca="1">IF($F6318,OFFSET(start_50,LOLP!$D6318+(1-$C6318)*24,LOLP!$B6318),0)</f>
        <v>0</v>
      </c>
      <c r="M6318" s="25">
        <f t="shared" ca="1" si="688"/>
        <v>0</v>
      </c>
      <c r="N6318" s="25">
        <f t="shared" ca="1" si="689"/>
        <v>0</v>
      </c>
      <c r="O6318" s="15" t="e">
        <f t="shared" ca="1" si="690"/>
        <v>#DIV/0!</v>
      </c>
      <c r="P6318" s="15" t="e">
        <f t="shared" ca="1" si="691"/>
        <v>#DIV/0!</v>
      </c>
    </row>
    <row r="6319" spans="1:16" x14ac:dyDescent="0.25">
      <c r="A6319" s="1">
        <f t="shared" si="692"/>
        <v>43364</v>
      </c>
      <c r="B6319" s="7">
        <f t="shared" si="687"/>
        <v>9</v>
      </c>
      <c r="C6319" s="4">
        <f>INDEX(Calendar!$E$3:$E$367,MATCH(LOLP!$A6319,Calendar!$B$3:$B$367,0))</f>
        <v>1</v>
      </c>
      <c r="D6319" s="2">
        <f t="shared" si="693"/>
        <v>4</v>
      </c>
      <c r="E6319" s="36">
        <v>22441</v>
      </c>
      <c r="F6319" s="7">
        <f>IFERROR(IF(INDEX('Temperature Data'!$AA$15:$AA$348,MATCH(LOLP!A6319,'Temperature Data'!$B$15:$B$348,0))&gt;IF(B6319=9,$G$2,LOLP!$F$2),1,0),0)</f>
        <v>1</v>
      </c>
      <c r="G6319" s="7">
        <f>SUMIFS(LOLP!$F$4:$F$8763,$C$4:$C$8763,$C6319,$B$4:$B$8763,$B6319,$D$4:$D$8763,$D6319)</f>
        <v>7</v>
      </c>
      <c r="H6319" s="7">
        <f>COUNTIFS(Calendar!$E$3:$E$367,LOLP!C6319,Calendar!$D$3:$D$367,LOLP!B6319)</f>
        <v>19</v>
      </c>
      <c r="I6319" s="7">
        <f ca="1">IF($F6319=1,OFFSET(start_norps,LOLP!$D6319+(1-$C6319)*24,LOLP!$B6319)*H6319/G6319,0)</f>
        <v>0</v>
      </c>
      <c r="J6319" s="7">
        <f ca="1">IF($F6319=1,OFFSET(start_33,LOLP!$D6319+(1-$C6319)*24,LOLP!$B6319)*H6319/G6319,0)</f>
        <v>0</v>
      </c>
      <c r="K6319" s="7">
        <f ca="1">IF($F6319,OFFSET(start_40,LOLP!$D6319+(1-$C6319)*24,LOLP!$B6319),0)</f>
        <v>0</v>
      </c>
      <c r="L6319" s="7">
        <f ca="1">IF($F6319,OFFSET(start_50,LOLP!$D6319+(1-$C6319)*24,LOLP!$B6319),0)</f>
        <v>0</v>
      </c>
      <c r="M6319" s="25">
        <f t="shared" ca="1" si="688"/>
        <v>0</v>
      </c>
      <c r="N6319" s="25">
        <f t="shared" ca="1" si="689"/>
        <v>0</v>
      </c>
      <c r="O6319" s="15" t="e">
        <f t="shared" ca="1" si="690"/>
        <v>#DIV/0!</v>
      </c>
      <c r="P6319" s="15" t="e">
        <f t="shared" ca="1" si="691"/>
        <v>#DIV/0!</v>
      </c>
    </row>
    <row r="6320" spans="1:16" x14ac:dyDescent="0.25">
      <c r="A6320" s="1">
        <f t="shared" si="692"/>
        <v>43364</v>
      </c>
      <c r="B6320" s="7">
        <f t="shared" si="687"/>
        <v>9</v>
      </c>
      <c r="C6320" s="4">
        <f>INDEX(Calendar!$E$3:$E$367,MATCH(LOLP!$A6320,Calendar!$B$3:$B$367,0))</f>
        <v>1</v>
      </c>
      <c r="D6320" s="2">
        <f t="shared" si="693"/>
        <v>5</v>
      </c>
      <c r="E6320" s="36">
        <v>23720</v>
      </c>
      <c r="F6320" s="7">
        <f>IFERROR(IF(INDEX('Temperature Data'!$AA$15:$AA$348,MATCH(LOLP!A6320,'Temperature Data'!$B$15:$B$348,0))&gt;IF(B6320=9,$G$2,LOLP!$F$2),1,0),0)</f>
        <v>1</v>
      </c>
      <c r="G6320" s="7">
        <f>SUMIFS(LOLP!$F$4:$F$8763,$C$4:$C$8763,$C6320,$B$4:$B$8763,$B6320,$D$4:$D$8763,$D6320)</f>
        <v>7</v>
      </c>
      <c r="H6320" s="7">
        <f>COUNTIFS(Calendar!$E$3:$E$367,LOLP!C6320,Calendar!$D$3:$D$367,LOLP!B6320)</f>
        <v>19</v>
      </c>
      <c r="I6320" s="7">
        <f ca="1">IF($F6320=1,OFFSET(start_norps,LOLP!$D6320+(1-$C6320)*24,LOLP!$B6320)*H6320/G6320,0)</f>
        <v>0</v>
      </c>
      <c r="J6320" s="7">
        <f ca="1">IF($F6320=1,OFFSET(start_33,LOLP!$D6320+(1-$C6320)*24,LOLP!$B6320)*H6320/G6320,0)</f>
        <v>0</v>
      </c>
      <c r="K6320" s="7">
        <f ca="1">IF($F6320,OFFSET(start_40,LOLP!$D6320+(1-$C6320)*24,LOLP!$B6320),0)</f>
        <v>0</v>
      </c>
      <c r="L6320" s="7">
        <f ca="1">IF($F6320,OFFSET(start_50,LOLP!$D6320+(1-$C6320)*24,LOLP!$B6320),0)</f>
        <v>0</v>
      </c>
      <c r="M6320" s="25">
        <f t="shared" ca="1" si="688"/>
        <v>0</v>
      </c>
      <c r="N6320" s="25">
        <f t="shared" ca="1" si="689"/>
        <v>0</v>
      </c>
      <c r="O6320" s="15" t="e">
        <f t="shared" ca="1" si="690"/>
        <v>#DIV/0!</v>
      </c>
      <c r="P6320" s="15" t="e">
        <f t="shared" ca="1" si="691"/>
        <v>#DIV/0!</v>
      </c>
    </row>
    <row r="6321" spans="1:16" x14ac:dyDescent="0.25">
      <c r="A6321" s="1">
        <f t="shared" si="692"/>
        <v>43364</v>
      </c>
      <c r="B6321" s="7">
        <f t="shared" si="687"/>
        <v>9</v>
      </c>
      <c r="C6321" s="4">
        <f>INDEX(Calendar!$E$3:$E$367,MATCH(LOLP!$A6321,Calendar!$B$3:$B$367,0))</f>
        <v>1</v>
      </c>
      <c r="D6321" s="2">
        <f t="shared" si="693"/>
        <v>6</v>
      </c>
      <c r="E6321" s="36">
        <v>25712</v>
      </c>
      <c r="F6321" s="7">
        <f>IFERROR(IF(INDEX('Temperature Data'!$AA$15:$AA$348,MATCH(LOLP!A6321,'Temperature Data'!$B$15:$B$348,0))&gt;IF(B6321=9,$G$2,LOLP!$F$2),1,0),0)</f>
        <v>1</v>
      </c>
      <c r="G6321" s="7">
        <f>SUMIFS(LOLP!$F$4:$F$8763,$C$4:$C$8763,$C6321,$B$4:$B$8763,$B6321,$D$4:$D$8763,$D6321)</f>
        <v>7</v>
      </c>
      <c r="H6321" s="7">
        <f>COUNTIFS(Calendar!$E$3:$E$367,LOLP!C6321,Calendar!$D$3:$D$367,LOLP!B6321)</f>
        <v>19</v>
      </c>
      <c r="I6321" s="7">
        <f ca="1">IF($F6321=1,OFFSET(start_norps,LOLP!$D6321+(1-$C6321)*24,LOLP!$B6321)*H6321/G6321,0)</f>
        <v>0</v>
      </c>
      <c r="J6321" s="7">
        <f ca="1">IF($F6321=1,OFFSET(start_33,LOLP!$D6321+(1-$C6321)*24,LOLP!$B6321)*H6321/G6321,0)</f>
        <v>0</v>
      </c>
      <c r="K6321" s="7">
        <f ca="1">IF($F6321,OFFSET(start_40,LOLP!$D6321+(1-$C6321)*24,LOLP!$B6321),0)</f>
        <v>0</v>
      </c>
      <c r="L6321" s="7">
        <f ca="1">IF($F6321,OFFSET(start_50,LOLP!$D6321+(1-$C6321)*24,LOLP!$B6321),0)</f>
        <v>0</v>
      </c>
      <c r="M6321" s="25">
        <f t="shared" ca="1" si="688"/>
        <v>0</v>
      </c>
      <c r="N6321" s="25">
        <f t="shared" ca="1" si="689"/>
        <v>0</v>
      </c>
      <c r="O6321" s="15" t="e">
        <f t="shared" ca="1" si="690"/>
        <v>#DIV/0!</v>
      </c>
      <c r="P6321" s="15" t="e">
        <f t="shared" ca="1" si="691"/>
        <v>#DIV/0!</v>
      </c>
    </row>
    <row r="6322" spans="1:16" x14ac:dyDescent="0.25">
      <c r="A6322" s="1">
        <f t="shared" si="692"/>
        <v>43364</v>
      </c>
      <c r="B6322" s="7">
        <f t="shared" si="687"/>
        <v>9</v>
      </c>
      <c r="C6322" s="4">
        <f>INDEX(Calendar!$E$3:$E$367,MATCH(LOLP!$A6322,Calendar!$B$3:$B$367,0))</f>
        <v>1</v>
      </c>
      <c r="D6322" s="2">
        <f t="shared" si="693"/>
        <v>7</v>
      </c>
      <c r="E6322" s="36">
        <v>26736</v>
      </c>
      <c r="F6322" s="7">
        <f>IFERROR(IF(INDEX('Temperature Data'!$AA$15:$AA$348,MATCH(LOLP!A6322,'Temperature Data'!$B$15:$B$348,0))&gt;IF(B6322=9,$G$2,LOLP!$F$2),1,0),0)</f>
        <v>1</v>
      </c>
      <c r="G6322" s="7">
        <f>SUMIFS(LOLP!$F$4:$F$8763,$C$4:$C$8763,$C6322,$B$4:$B$8763,$B6322,$D$4:$D$8763,$D6322)</f>
        <v>7</v>
      </c>
      <c r="H6322" s="7">
        <f>COUNTIFS(Calendar!$E$3:$E$367,LOLP!C6322,Calendar!$D$3:$D$367,LOLP!B6322)</f>
        <v>19</v>
      </c>
      <c r="I6322" s="7">
        <f ca="1">IF($F6322=1,OFFSET(start_norps,LOLP!$D6322+(1-$C6322)*24,LOLP!$B6322)*H6322/G6322,0)</f>
        <v>0</v>
      </c>
      <c r="J6322" s="7">
        <f ca="1">IF($F6322=1,OFFSET(start_33,LOLP!$D6322+(1-$C6322)*24,LOLP!$B6322)*H6322/G6322,0)</f>
        <v>0</v>
      </c>
      <c r="K6322" s="7">
        <f ca="1">IF($F6322,OFFSET(start_40,LOLP!$D6322+(1-$C6322)*24,LOLP!$B6322),0)</f>
        <v>0</v>
      </c>
      <c r="L6322" s="7">
        <f ca="1">IF($F6322,OFFSET(start_50,LOLP!$D6322+(1-$C6322)*24,LOLP!$B6322),0)</f>
        <v>0</v>
      </c>
      <c r="M6322" s="25">
        <f t="shared" ca="1" si="688"/>
        <v>0</v>
      </c>
      <c r="N6322" s="25">
        <f t="shared" ca="1" si="689"/>
        <v>0</v>
      </c>
      <c r="O6322" s="15" t="e">
        <f t="shared" ca="1" si="690"/>
        <v>#DIV/0!</v>
      </c>
      <c r="P6322" s="15" t="e">
        <f t="shared" ca="1" si="691"/>
        <v>#DIV/0!</v>
      </c>
    </row>
    <row r="6323" spans="1:16" x14ac:dyDescent="0.25">
      <c r="A6323" s="1">
        <f t="shared" si="692"/>
        <v>43364</v>
      </c>
      <c r="B6323" s="7">
        <f t="shared" si="687"/>
        <v>9</v>
      </c>
      <c r="C6323" s="4">
        <f>INDEX(Calendar!$E$3:$E$367,MATCH(LOLP!$A6323,Calendar!$B$3:$B$367,0))</f>
        <v>1</v>
      </c>
      <c r="D6323" s="2">
        <f t="shared" si="693"/>
        <v>8</v>
      </c>
      <c r="E6323" s="36">
        <v>27289</v>
      </c>
      <c r="F6323" s="7">
        <f>IFERROR(IF(INDEX('Temperature Data'!$AA$15:$AA$348,MATCH(LOLP!A6323,'Temperature Data'!$B$15:$B$348,0))&gt;IF(B6323=9,$G$2,LOLP!$F$2),1,0),0)</f>
        <v>1</v>
      </c>
      <c r="G6323" s="7">
        <f>SUMIFS(LOLP!$F$4:$F$8763,$C$4:$C$8763,$C6323,$B$4:$B$8763,$B6323,$D$4:$D$8763,$D6323)</f>
        <v>7</v>
      </c>
      <c r="H6323" s="7">
        <f>COUNTIFS(Calendar!$E$3:$E$367,LOLP!C6323,Calendar!$D$3:$D$367,LOLP!B6323)</f>
        <v>19</v>
      </c>
      <c r="I6323" s="7">
        <f ca="1">IF($F6323=1,OFFSET(start_norps,LOLP!$D6323+(1-$C6323)*24,LOLP!$B6323)*H6323/G6323,0)</f>
        <v>6.3509074918745691E-13</v>
      </c>
      <c r="J6323" s="7">
        <f ca="1">IF($F6323=1,OFFSET(start_33,LOLP!$D6323+(1-$C6323)*24,LOLP!$B6323)*H6323/G6323,0)</f>
        <v>4.3613541349835805E-15</v>
      </c>
      <c r="K6323" s="7">
        <f ca="1">IF($F6323,OFFSET(start_40,LOLP!$D6323+(1-$C6323)*24,LOLP!$B6323),0)</f>
        <v>0</v>
      </c>
      <c r="L6323" s="7">
        <f ca="1">IF($F6323,OFFSET(start_50,LOLP!$D6323+(1-$C6323)*24,LOLP!$B6323),0)</f>
        <v>0</v>
      </c>
      <c r="M6323" s="25">
        <f t="shared" ca="1" si="688"/>
        <v>3.8244308341804703E-16</v>
      </c>
      <c r="N6323" s="25">
        <f t="shared" ca="1" si="689"/>
        <v>2.3277343860883925E-18</v>
      </c>
      <c r="O6323" s="15" t="e">
        <f t="shared" ca="1" si="690"/>
        <v>#DIV/0!</v>
      </c>
      <c r="P6323" s="15" t="e">
        <f t="shared" ca="1" si="691"/>
        <v>#DIV/0!</v>
      </c>
    </row>
    <row r="6324" spans="1:16" x14ac:dyDescent="0.25">
      <c r="A6324" s="1">
        <f t="shared" si="692"/>
        <v>43364</v>
      </c>
      <c r="B6324" s="7">
        <f t="shared" si="687"/>
        <v>9</v>
      </c>
      <c r="C6324" s="4">
        <f>INDEX(Calendar!$E$3:$E$367,MATCH(LOLP!$A6324,Calendar!$B$3:$B$367,0))</f>
        <v>1</v>
      </c>
      <c r="D6324" s="2">
        <f t="shared" si="693"/>
        <v>9</v>
      </c>
      <c r="E6324" s="36">
        <v>27783</v>
      </c>
      <c r="F6324" s="7">
        <f>IFERROR(IF(INDEX('Temperature Data'!$AA$15:$AA$348,MATCH(LOLP!A6324,'Temperature Data'!$B$15:$B$348,0))&gt;IF(B6324=9,$G$2,LOLP!$F$2),1,0),0)</f>
        <v>1</v>
      </c>
      <c r="G6324" s="7">
        <f>SUMIFS(LOLP!$F$4:$F$8763,$C$4:$C$8763,$C6324,$B$4:$B$8763,$B6324,$D$4:$D$8763,$D6324)</f>
        <v>7</v>
      </c>
      <c r="H6324" s="7">
        <f>COUNTIFS(Calendar!$E$3:$E$367,LOLP!C6324,Calendar!$D$3:$D$367,LOLP!B6324)</f>
        <v>19</v>
      </c>
      <c r="I6324" s="7">
        <f ca="1">IF($F6324=1,OFFSET(start_norps,LOLP!$D6324+(1-$C6324)*24,LOLP!$B6324)*H6324/G6324,0)</f>
        <v>1.3520254231804162E-9</v>
      </c>
      <c r="J6324" s="7">
        <f ca="1">IF($F6324=1,OFFSET(start_33,LOLP!$D6324+(1-$C6324)*24,LOLP!$B6324)*H6324/G6324,0)</f>
        <v>1.1494590934370976E-12</v>
      </c>
      <c r="K6324" s="7">
        <f ca="1">IF($F6324,OFFSET(start_40,LOLP!$D6324+(1-$C6324)*24,LOLP!$B6324),0)</f>
        <v>0</v>
      </c>
      <c r="L6324" s="7">
        <f ca="1">IF($F6324,OFFSET(start_50,LOLP!$D6324+(1-$C6324)*24,LOLP!$B6324),0)</f>
        <v>0</v>
      </c>
      <c r="M6324" s="25">
        <f t="shared" ca="1" si="688"/>
        <v>8.1417147448968146E-13</v>
      </c>
      <c r="N6324" s="25">
        <f t="shared" ca="1" si="689"/>
        <v>6.1348731939319944E-16</v>
      </c>
      <c r="O6324" s="15" t="e">
        <f t="shared" ca="1" si="690"/>
        <v>#DIV/0!</v>
      </c>
      <c r="P6324" s="15" t="e">
        <f t="shared" ca="1" si="691"/>
        <v>#DIV/0!</v>
      </c>
    </row>
    <row r="6325" spans="1:16" x14ac:dyDescent="0.25">
      <c r="A6325" s="1">
        <f t="shared" si="692"/>
        <v>43364</v>
      </c>
      <c r="B6325" s="7">
        <f t="shared" si="687"/>
        <v>9</v>
      </c>
      <c r="C6325" s="4">
        <f>INDEX(Calendar!$E$3:$E$367,MATCH(LOLP!$A6325,Calendar!$B$3:$B$367,0))</f>
        <v>1</v>
      </c>
      <c r="D6325" s="2">
        <f t="shared" si="693"/>
        <v>10</v>
      </c>
      <c r="E6325" s="36">
        <v>28397</v>
      </c>
      <c r="F6325" s="7">
        <f>IFERROR(IF(INDEX('Temperature Data'!$AA$15:$AA$348,MATCH(LOLP!A6325,'Temperature Data'!$B$15:$B$348,0))&gt;IF(B6325=9,$G$2,LOLP!$F$2),1,0),0)</f>
        <v>1</v>
      </c>
      <c r="G6325" s="7">
        <f>SUMIFS(LOLP!$F$4:$F$8763,$C$4:$C$8763,$C6325,$B$4:$B$8763,$B6325,$D$4:$D$8763,$D6325)</f>
        <v>7</v>
      </c>
      <c r="H6325" s="7">
        <f>COUNTIFS(Calendar!$E$3:$E$367,LOLP!C6325,Calendar!$D$3:$D$367,LOLP!B6325)</f>
        <v>19</v>
      </c>
      <c r="I6325" s="7">
        <f ca="1">IF($F6325=1,OFFSET(start_norps,LOLP!$D6325+(1-$C6325)*24,LOLP!$B6325)*H6325/G6325,0)</f>
        <v>2.0632461701234195E-9</v>
      </c>
      <c r="J6325" s="7">
        <f ca="1">IF($F6325=1,OFFSET(start_33,LOLP!$D6325+(1-$C6325)*24,LOLP!$B6325)*H6325/G6325,0)</f>
        <v>2.6389338939023219E-13</v>
      </c>
      <c r="K6325" s="7">
        <f ca="1">IF($F6325,OFFSET(start_40,LOLP!$D6325+(1-$C6325)*24,LOLP!$B6325),0)</f>
        <v>0</v>
      </c>
      <c r="L6325" s="7">
        <f ca="1">IF($F6325,OFFSET(start_50,LOLP!$D6325+(1-$C6325)*24,LOLP!$B6325),0)</f>
        <v>0</v>
      </c>
      <c r="M6325" s="25">
        <f t="shared" ca="1" si="688"/>
        <v>1.2424590157580289E-12</v>
      </c>
      <c r="N6325" s="25">
        <f t="shared" ca="1" si="689"/>
        <v>1.4084472338941811E-16</v>
      </c>
      <c r="O6325" s="15" t="e">
        <f t="shared" ca="1" si="690"/>
        <v>#DIV/0!</v>
      </c>
      <c r="P6325" s="15" t="e">
        <f t="shared" ca="1" si="691"/>
        <v>#DIV/0!</v>
      </c>
    </row>
    <row r="6326" spans="1:16" x14ac:dyDescent="0.25">
      <c r="A6326" s="1">
        <f t="shared" si="692"/>
        <v>43364</v>
      </c>
      <c r="B6326" s="7">
        <f t="shared" si="687"/>
        <v>9</v>
      </c>
      <c r="C6326" s="4">
        <f>INDEX(Calendar!$E$3:$E$367,MATCH(LOLP!$A6326,Calendar!$B$3:$B$367,0))</f>
        <v>1</v>
      </c>
      <c r="D6326" s="2">
        <f t="shared" si="693"/>
        <v>11</v>
      </c>
      <c r="E6326" s="36">
        <v>29097</v>
      </c>
      <c r="F6326" s="7">
        <f>IFERROR(IF(INDEX('Temperature Data'!$AA$15:$AA$348,MATCH(LOLP!A6326,'Temperature Data'!$B$15:$B$348,0))&gt;IF(B6326=9,$G$2,LOLP!$F$2),1,0),0)</f>
        <v>1</v>
      </c>
      <c r="G6326" s="7">
        <f>SUMIFS(LOLP!$F$4:$F$8763,$C$4:$C$8763,$C6326,$B$4:$B$8763,$B6326,$D$4:$D$8763,$D6326)</f>
        <v>7</v>
      </c>
      <c r="H6326" s="7">
        <f>COUNTIFS(Calendar!$E$3:$E$367,LOLP!C6326,Calendar!$D$3:$D$367,LOLP!B6326)</f>
        <v>19</v>
      </c>
      <c r="I6326" s="7">
        <f ca="1">IF($F6326=1,OFFSET(start_norps,LOLP!$D6326+(1-$C6326)*24,LOLP!$B6326)*H6326/G6326,0)</f>
        <v>2.2526458360263741E-6</v>
      </c>
      <c r="J6326" s="7">
        <f ca="1">IF($F6326=1,OFFSET(start_33,LOLP!$D6326+(1-$C6326)*24,LOLP!$B6326)*H6326/G6326,0)</f>
        <v>9.7641052830344949E-10</v>
      </c>
      <c r="K6326" s="7">
        <f ca="1">IF($F6326,OFFSET(start_40,LOLP!$D6326+(1-$C6326)*24,LOLP!$B6326),0)</f>
        <v>0</v>
      </c>
      <c r="L6326" s="7">
        <f ca="1">IF($F6326,OFFSET(start_50,LOLP!$D6326+(1-$C6326)*24,LOLP!$B6326),0)</f>
        <v>0</v>
      </c>
      <c r="M6326" s="25">
        <f t="shared" ca="1" si="688"/>
        <v>1.3565129400498686E-9</v>
      </c>
      <c r="N6326" s="25">
        <f t="shared" ca="1" si="689"/>
        <v>5.2112813849252571E-13</v>
      </c>
      <c r="O6326" s="15" t="e">
        <f t="shared" ca="1" si="690"/>
        <v>#DIV/0!</v>
      </c>
      <c r="P6326" s="15" t="e">
        <f t="shared" ca="1" si="691"/>
        <v>#DIV/0!</v>
      </c>
    </row>
    <row r="6327" spans="1:16" x14ac:dyDescent="0.25">
      <c r="A6327" s="1">
        <f t="shared" si="692"/>
        <v>43364</v>
      </c>
      <c r="B6327" s="7">
        <f t="shared" si="687"/>
        <v>9</v>
      </c>
      <c r="C6327" s="4">
        <f>INDEX(Calendar!$E$3:$E$367,MATCH(LOLP!$A6327,Calendar!$B$3:$B$367,0))</f>
        <v>1</v>
      </c>
      <c r="D6327" s="2">
        <f t="shared" si="693"/>
        <v>12</v>
      </c>
      <c r="E6327" s="36">
        <v>29891</v>
      </c>
      <c r="F6327" s="7">
        <f>IFERROR(IF(INDEX('Temperature Data'!$AA$15:$AA$348,MATCH(LOLP!A6327,'Temperature Data'!$B$15:$B$348,0))&gt;IF(B6327=9,$G$2,LOLP!$F$2),1,0),0)</f>
        <v>1</v>
      </c>
      <c r="G6327" s="7">
        <f>SUMIFS(LOLP!$F$4:$F$8763,$C$4:$C$8763,$C6327,$B$4:$B$8763,$B6327,$D$4:$D$8763,$D6327)</f>
        <v>7</v>
      </c>
      <c r="H6327" s="7">
        <f>COUNTIFS(Calendar!$E$3:$E$367,LOLP!C6327,Calendar!$D$3:$D$367,LOLP!B6327)</f>
        <v>19</v>
      </c>
      <c r="I6327" s="7">
        <f ca="1">IF($F6327=1,OFFSET(start_norps,LOLP!$D6327+(1-$C6327)*24,LOLP!$B6327)*H6327/G6327,0)</f>
        <v>1.9285795716410384E-4</v>
      </c>
      <c r="J6327" s="7">
        <f ca="1">IF($F6327=1,OFFSET(start_33,LOLP!$D6327+(1-$C6327)*24,LOLP!$B6327)*H6327/G6327,0)</f>
        <v>2.015976607434362E-7</v>
      </c>
      <c r="K6327" s="7">
        <f ca="1">IF($F6327,OFFSET(start_40,LOLP!$D6327+(1-$C6327)*24,LOLP!$B6327),0)</f>
        <v>0</v>
      </c>
      <c r="L6327" s="7">
        <f ca="1">IF($F6327,OFFSET(start_50,LOLP!$D6327+(1-$C6327)*24,LOLP!$B6327),0)</f>
        <v>0</v>
      </c>
      <c r="M6327" s="25">
        <f t="shared" ca="1" si="688"/>
        <v>1.1613646064583901E-7</v>
      </c>
      <c r="N6327" s="25">
        <f t="shared" ca="1" si="689"/>
        <v>1.075963548346998E-10</v>
      </c>
      <c r="O6327" s="15" t="e">
        <f t="shared" ca="1" si="690"/>
        <v>#DIV/0!</v>
      </c>
      <c r="P6327" s="15" t="e">
        <f t="shared" ca="1" si="691"/>
        <v>#DIV/0!</v>
      </c>
    </row>
    <row r="6328" spans="1:16" x14ac:dyDescent="0.25">
      <c r="A6328" s="1">
        <f t="shared" si="692"/>
        <v>43364</v>
      </c>
      <c r="B6328" s="7">
        <f t="shared" si="687"/>
        <v>9</v>
      </c>
      <c r="C6328" s="4">
        <f>INDEX(Calendar!$E$3:$E$367,MATCH(LOLP!$A6328,Calendar!$B$3:$B$367,0))</f>
        <v>1</v>
      </c>
      <c r="D6328" s="2">
        <f t="shared" si="693"/>
        <v>13</v>
      </c>
      <c r="E6328" s="36">
        <v>31189</v>
      </c>
      <c r="F6328" s="7">
        <f>IFERROR(IF(INDEX('Temperature Data'!$AA$15:$AA$348,MATCH(LOLP!A6328,'Temperature Data'!$B$15:$B$348,0))&gt;IF(B6328=9,$G$2,LOLP!$F$2),1,0),0)</f>
        <v>1</v>
      </c>
      <c r="G6328" s="7">
        <f>SUMIFS(LOLP!$F$4:$F$8763,$C$4:$C$8763,$C6328,$B$4:$B$8763,$B6328,$D$4:$D$8763,$D6328)</f>
        <v>7</v>
      </c>
      <c r="H6328" s="7">
        <f>COUNTIFS(Calendar!$E$3:$E$367,LOLP!C6328,Calendar!$D$3:$D$367,LOLP!B6328)</f>
        <v>19</v>
      </c>
      <c r="I6328" s="7">
        <f ca="1">IF($F6328=1,OFFSET(start_norps,LOLP!$D6328+(1-$C6328)*24,LOLP!$B6328)*H6328/G6328,0)</f>
        <v>7.6854125285266417E-3</v>
      </c>
      <c r="J6328" s="7">
        <f ca="1">IF($F6328=1,OFFSET(start_33,LOLP!$D6328+(1-$C6328)*24,LOLP!$B6328)*H6328/G6328,0)</f>
        <v>1.0377627557000351E-5</v>
      </c>
      <c r="K6328" s="7">
        <f ca="1">IF($F6328,OFFSET(start_40,LOLP!$D6328+(1-$C6328)*24,LOLP!$B6328),0)</f>
        <v>0</v>
      </c>
      <c r="L6328" s="7">
        <f ca="1">IF($F6328,OFFSET(start_50,LOLP!$D6328+(1-$C6328)*24,LOLP!$B6328),0)</f>
        <v>0</v>
      </c>
      <c r="M6328" s="25">
        <f t="shared" ca="1" si="688"/>
        <v>4.6280517682077875E-6</v>
      </c>
      <c r="N6328" s="25">
        <f t="shared" ca="1" si="689"/>
        <v>5.5387294319173973E-9</v>
      </c>
      <c r="O6328" s="15" t="e">
        <f t="shared" ca="1" si="690"/>
        <v>#DIV/0!</v>
      </c>
      <c r="P6328" s="15" t="e">
        <f t="shared" ca="1" si="691"/>
        <v>#DIV/0!</v>
      </c>
    </row>
    <row r="6329" spans="1:16" x14ac:dyDescent="0.25">
      <c r="A6329" s="1">
        <f t="shared" si="692"/>
        <v>43364</v>
      </c>
      <c r="B6329" s="7">
        <f t="shared" si="687"/>
        <v>9</v>
      </c>
      <c r="C6329" s="4">
        <f>INDEX(Calendar!$E$3:$E$367,MATCH(LOLP!$A6329,Calendar!$B$3:$B$367,0))</f>
        <v>1</v>
      </c>
      <c r="D6329" s="2">
        <f t="shared" si="693"/>
        <v>14</v>
      </c>
      <c r="E6329" s="36">
        <v>32431</v>
      </c>
      <c r="F6329" s="7">
        <f>IFERROR(IF(INDEX('Temperature Data'!$AA$15:$AA$348,MATCH(LOLP!A6329,'Temperature Data'!$B$15:$B$348,0))&gt;IF(B6329=9,$G$2,LOLP!$F$2),1,0),0)</f>
        <v>1</v>
      </c>
      <c r="G6329" s="7">
        <f>SUMIFS(LOLP!$F$4:$F$8763,$C$4:$C$8763,$C6329,$B$4:$B$8763,$B6329,$D$4:$D$8763,$D6329)</f>
        <v>7</v>
      </c>
      <c r="H6329" s="7">
        <f>COUNTIFS(Calendar!$E$3:$E$367,LOLP!C6329,Calendar!$D$3:$D$367,LOLP!B6329)</f>
        <v>19</v>
      </c>
      <c r="I6329" s="7">
        <f ca="1">IF($F6329=1,OFFSET(start_norps,LOLP!$D6329+(1-$C6329)*24,LOLP!$B6329)*H6329/G6329,0)</f>
        <v>0.15520911693292785</v>
      </c>
      <c r="J6329" s="7">
        <f ca="1">IF($F6329=1,OFFSET(start_33,LOLP!$D6329+(1-$C6329)*24,LOLP!$B6329)*H6329/G6329,0)</f>
        <v>1.226020756356214E-3</v>
      </c>
      <c r="K6329" s="7">
        <f ca="1">IF($F6329,OFFSET(start_40,LOLP!$D6329+(1-$C6329)*24,LOLP!$B6329),0)</f>
        <v>0</v>
      </c>
      <c r="L6329" s="7">
        <f ca="1">IF($F6329,OFFSET(start_50,LOLP!$D6329+(1-$C6329)*24,LOLP!$B6329),0)</f>
        <v>0</v>
      </c>
      <c r="M6329" s="25">
        <f t="shared" ca="1" si="688"/>
        <v>9.3464836844758567E-5</v>
      </c>
      <c r="N6329" s="25">
        <f t="shared" ca="1" si="689"/>
        <v>6.5434967771522247E-7</v>
      </c>
      <c r="O6329" s="15" t="e">
        <f t="shared" ca="1" si="690"/>
        <v>#DIV/0!</v>
      </c>
      <c r="P6329" s="15" t="e">
        <f t="shared" ca="1" si="691"/>
        <v>#DIV/0!</v>
      </c>
    </row>
    <row r="6330" spans="1:16" x14ac:dyDescent="0.25">
      <c r="A6330" s="1">
        <f t="shared" si="692"/>
        <v>43364</v>
      </c>
      <c r="B6330" s="7">
        <f t="shared" si="687"/>
        <v>9</v>
      </c>
      <c r="C6330" s="4">
        <f>INDEX(Calendar!$E$3:$E$367,MATCH(LOLP!$A6330,Calendar!$B$3:$B$367,0))</f>
        <v>1</v>
      </c>
      <c r="D6330" s="2">
        <f t="shared" si="693"/>
        <v>15</v>
      </c>
      <c r="E6330" s="36">
        <v>33837</v>
      </c>
      <c r="F6330" s="7">
        <f>IFERROR(IF(INDEX('Temperature Data'!$AA$15:$AA$348,MATCH(LOLP!A6330,'Temperature Data'!$B$15:$B$348,0))&gt;IF(B6330=9,$G$2,LOLP!$F$2),1,0),0)</f>
        <v>1</v>
      </c>
      <c r="G6330" s="7">
        <f>SUMIFS(LOLP!$F$4:$F$8763,$C$4:$C$8763,$C6330,$B$4:$B$8763,$B6330,$D$4:$D$8763,$D6330)</f>
        <v>7</v>
      </c>
      <c r="H6330" s="7">
        <f>COUNTIFS(Calendar!$E$3:$E$367,LOLP!C6330,Calendar!$D$3:$D$367,LOLP!B6330)</f>
        <v>19</v>
      </c>
      <c r="I6330" s="7">
        <f ca="1">IF($F6330=1,OFFSET(start_norps,LOLP!$D6330+(1-$C6330)*24,LOLP!$B6330)*H6330/G6330,0)</f>
        <v>2.4739248120333452</v>
      </c>
      <c r="J6330" s="7">
        <f ca="1">IF($F6330=1,OFFSET(start_33,LOLP!$D6330+(1-$C6330)*24,LOLP!$B6330)*H6330/G6330,0)</f>
        <v>0.12561233280947634</v>
      </c>
      <c r="K6330" s="7">
        <f ca="1">IF($F6330,OFFSET(start_40,LOLP!$D6330+(1-$C6330)*24,LOLP!$B6330),0)</f>
        <v>0</v>
      </c>
      <c r="L6330" s="7">
        <f ca="1">IF($F6330,OFFSET(start_50,LOLP!$D6330+(1-$C6330)*24,LOLP!$B6330),0)</f>
        <v>0</v>
      </c>
      <c r="M6330" s="25">
        <f t="shared" ca="1" si="688"/>
        <v>1.4897641549163525E-3</v>
      </c>
      <c r="N6330" s="25">
        <f t="shared" ca="1" si="689"/>
        <v>6.7041597024199932E-5</v>
      </c>
      <c r="O6330" s="15" t="e">
        <f t="shared" ca="1" si="690"/>
        <v>#DIV/0!</v>
      </c>
      <c r="P6330" s="15" t="e">
        <f t="shared" ca="1" si="691"/>
        <v>#DIV/0!</v>
      </c>
    </row>
    <row r="6331" spans="1:16" x14ac:dyDescent="0.25">
      <c r="A6331" s="1">
        <f t="shared" si="692"/>
        <v>43364</v>
      </c>
      <c r="B6331" s="7">
        <f t="shared" si="687"/>
        <v>9</v>
      </c>
      <c r="C6331" s="4">
        <f>INDEX(Calendar!$E$3:$E$367,MATCH(LOLP!$A6331,Calendar!$B$3:$B$367,0))</f>
        <v>1</v>
      </c>
      <c r="D6331" s="2">
        <f t="shared" si="693"/>
        <v>16</v>
      </c>
      <c r="E6331" s="36">
        <v>34906</v>
      </c>
      <c r="F6331" s="7">
        <f>IFERROR(IF(INDEX('Temperature Data'!$AA$15:$AA$348,MATCH(LOLP!A6331,'Temperature Data'!$B$15:$B$348,0))&gt;IF(B6331=9,$G$2,LOLP!$F$2),1,0),0)</f>
        <v>1</v>
      </c>
      <c r="G6331" s="7">
        <f>SUMIFS(LOLP!$F$4:$F$8763,$C$4:$C$8763,$C6331,$B$4:$B$8763,$B6331,$D$4:$D$8763,$D6331)</f>
        <v>7</v>
      </c>
      <c r="H6331" s="7">
        <f>COUNTIFS(Calendar!$E$3:$E$367,LOLP!C6331,Calendar!$D$3:$D$367,LOLP!B6331)</f>
        <v>19</v>
      </c>
      <c r="I6331" s="7">
        <f ca="1">IF($F6331=1,OFFSET(start_norps,LOLP!$D6331+(1-$C6331)*24,LOLP!$B6331)*H6331/G6331,0)</f>
        <v>7.1966261303685837</v>
      </c>
      <c r="J6331" s="7">
        <f ca="1">IF($F6331=1,OFFSET(start_33,LOLP!$D6331+(1-$C6331)*24,LOLP!$B6331)*H6331/G6331,0)</f>
        <v>0.77389901013939266</v>
      </c>
      <c r="K6331" s="7">
        <f ca="1">IF($F6331,OFFSET(start_40,LOLP!$D6331+(1-$C6331)*24,LOLP!$B6331),0)</f>
        <v>0</v>
      </c>
      <c r="L6331" s="7">
        <f ca="1">IF($F6331,OFFSET(start_50,LOLP!$D6331+(1-$C6331)*24,LOLP!$B6331),0)</f>
        <v>0</v>
      </c>
      <c r="M6331" s="25">
        <f t="shared" ca="1" si="688"/>
        <v>4.3337111917098091E-3</v>
      </c>
      <c r="N6331" s="25">
        <f t="shared" ca="1" si="689"/>
        <v>4.130440412557821E-4</v>
      </c>
      <c r="O6331" s="15" t="e">
        <f t="shared" ca="1" si="690"/>
        <v>#DIV/0!</v>
      </c>
      <c r="P6331" s="15" t="e">
        <f t="shared" ca="1" si="691"/>
        <v>#DIV/0!</v>
      </c>
    </row>
    <row r="6332" spans="1:16" x14ac:dyDescent="0.25">
      <c r="A6332" s="1">
        <f t="shared" si="692"/>
        <v>43364</v>
      </c>
      <c r="B6332" s="7">
        <f t="shared" si="687"/>
        <v>9</v>
      </c>
      <c r="C6332" s="4">
        <f>INDEX(Calendar!$E$3:$E$367,MATCH(LOLP!$A6332,Calendar!$B$3:$B$367,0))</f>
        <v>1</v>
      </c>
      <c r="D6332" s="2">
        <f t="shared" si="693"/>
        <v>17</v>
      </c>
      <c r="E6332" s="36">
        <v>35105</v>
      </c>
      <c r="F6332" s="7">
        <f>IFERROR(IF(INDEX('Temperature Data'!$AA$15:$AA$348,MATCH(LOLP!A6332,'Temperature Data'!$B$15:$B$348,0))&gt;IF(B6332=9,$G$2,LOLP!$F$2),1,0),0)</f>
        <v>1</v>
      </c>
      <c r="G6332" s="7">
        <f>SUMIFS(LOLP!$F$4:$F$8763,$C$4:$C$8763,$C6332,$B$4:$B$8763,$B6332,$D$4:$D$8763,$D6332)</f>
        <v>7</v>
      </c>
      <c r="H6332" s="7">
        <f>COUNTIFS(Calendar!$E$3:$E$367,LOLP!C6332,Calendar!$D$3:$D$367,LOLP!B6332)</f>
        <v>19</v>
      </c>
      <c r="I6332" s="7">
        <f ca="1">IF($F6332=1,OFFSET(start_norps,LOLP!$D6332+(1-$C6332)*24,LOLP!$B6332)*H6332/G6332,0)</f>
        <v>7.8253169850590263</v>
      </c>
      <c r="J6332" s="7">
        <f ca="1">IF($F6332=1,OFFSET(start_33,LOLP!$D6332+(1-$C6332)*24,LOLP!$B6332)*H6332/G6332,0)</f>
        <v>1.5683259802336498</v>
      </c>
      <c r="K6332" s="7">
        <f ca="1">IF($F6332,OFFSET(start_40,LOLP!$D6332+(1-$C6332)*24,LOLP!$B6332),0)</f>
        <v>0</v>
      </c>
      <c r="L6332" s="7">
        <f ca="1">IF($F6332,OFFSET(start_50,LOLP!$D6332+(1-$C6332)*24,LOLP!$B6332),0)</f>
        <v>0</v>
      </c>
      <c r="M6332" s="25">
        <f t="shared" ca="1" si="688"/>
        <v>4.7123003449798893E-3</v>
      </c>
      <c r="N6332" s="25">
        <f t="shared" ca="1" si="689"/>
        <v>8.3704422979616517E-4</v>
      </c>
      <c r="O6332" s="15" t="e">
        <f t="shared" ca="1" si="690"/>
        <v>#DIV/0!</v>
      </c>
      <c r="P6332" s="15" t="e">
        <f t="shared" ca="1" si="691"/>
        <v>#DIV/0!</v>
      </c>
    </row>
    <row r="6333" spans="1:16" x14ac:dyDescent="0.25">
      <c r="A6333" s="1">
        <f t="shared" si="692"/>
        <v>43364</v>
      </c>
      <c r="B6333" s="7">
        <f t="shared" si="687"/>
        <v>9</v>
      </c>
      <c r="C6333" s="4">
        <f>INDEX(Calendar!$E$3:$E$367,MATCH(LOLP!$A6333,Calendar!$B$3:$B$367,0))</f>
        <v>1</v>
      </c>
      <c r="D6333" s="2">
        <f t="shared" si="693"/>
        <v>18</v>
      </c>
      <c r="E6333" s="36">
        <v>34304</v>
      </c>
      <c r="F6333" s="7">
        <f>IFERROR(IF(INDEX('Temperature Data'!$AA$15:$AA$348,MATCH(LOLP!A6333,'Temperature Data'!$B$15:$B$348,0))&gt;IF(B6333=9,$G$2,LOLP!$F$2),1,0),0)</f>
        <v>1</v>
      </c>
      <c r="G6333" s="7">
        <f>SUMIFS(LOLP!$F$4:$F$8763,$C$4:$C$8763,$C6333,$B$4:$B$8763,$B6333,$D$4:$D$8763,$D6333)</f>
        <v>7</v>
      </c>
      <c r="H6333" s="7">
        <f>COUNTIFS(Calendar!$E$3:$E$367,LOLP!C6333,Calendar!$D$3:$D$367,LOLP!B6333)</f>
        <v>19</v>
      </c>
      <c r="I6333" s="7">
        <f ca="1">IF($F6333=1,OFFSET(start_norps,LOLP!$D6333+(1-$C6333)*24,LOLP!$B6333)*H6333/G6333,0)</f>
        <v>44.485619099368726</v>
      </c>
      <c r="J6333" s="7">
        <f ca="1">IF($F6333=1,OFFSET(start_33,LOLP!$D6333+(1-$C6333)*24,LOLP!$B6333)*H6333/G6333,0)</f>
        <v>58.051825466337327</v>
      </c>
      <c r="K6333" s="7">
        <f ca="1">IF($F6333,OFFSET(start_40,LOLP!$D6333+(1-$C6333)*24,LOLP!$B6333),0)</f>
        <v>0</v>
      </c>
      <c r="L6333" s="7">
        <f ca="1">IF($F6333,OFFSET(start_50,LOLP!$D6333+(1-$C6333)*24,LOLP!$B6333),0)</f>
        <v>0</v>
      </c>
      <c r="M6333" s="25">
        <f t="shared" ca="1" si="688"/>
        <v>2.6788639824923074E-2</v>
      </c>
      <c r="N6333" s="25">
        <f t="shared" ca="1" si="689"/>
        <v>3.098331988895095E-2</v>
      </c>
      <c r="O6333" s="15" t="e">
        <f t="shared" ca="1" si="690"/>
        <v>#DIV/0!</v>
      </c>
      <c r="P6333" s="15" t="e">
        <f t="shared" ca="1" si="691"/>
        <v>#DIV/0!</v>
      </c>
    </row>
    <row r="6334" spans="1:16" x14ac:dyDescent="0.25">
      <c r="A6334" s="1">
        <f t="shared" si="692"/>
        <v>43364</v>
      </c>
      <c r="B6334" s="7">
        <f t="shared" si="687"/>
        <v>9</v>
      </c>
      <c r="C6334" s="4">
        <f>INDEX(Calendar!$E$3:$E$367,MATCH(LOLP!$A6334,Calendar!$B$3:$B$367,0))</f>
        <v>1</v>
      </c>
      <c r="D6334" s="2">
        <f t="shared" si="693"/>
        <v>19</v>
      </c>
      <c r="E6334" s="36">
        <v>33974</v>
      </c>
      <c r="F6334" s="7">
        <f>IFERROR(IF(INDEX('Temperature Data'!$AA$15:$AA$348,MATCH(LOLP!A6334,'Temperature Data'!$B$15:$B$348,0))&gt;IF(B6334=9,$G$2,LOLP!$F$2),1,0),0)</f>
        <v>1</v>
      </c>
      <c r="G6334" s="7">
        <f>SUMIFS(LOLP!$F$4:$F$8763,$C$4:$C$8763,$C6334,$B$4:$B$8763,$B6334,$D$4:$D$8763,$D6334)</f>
        <v>7</v>
      </c>
      <c r="H6334" s="7">
        <f>COUNTIFS(Calendar!$E$3:$E$367,LOLP!C6334,Calendar!$D$3:$D$367,LOLP!B6334)</f>
        <v>19</v>
      </c>
      <c r="I6334" s="7">
        <f ca="1">IF($F6334=1,OFFSET(start_norps,LOLP!$D6334+(1-$C6334)*24,LOLP!$B6334)*H6334/G6334,0)</f>
        <v>26.81783039544462</v>
      </c>
      <c r="J6334" s="7">
        <f ca="1">IF($F6334=1,OFFSET(start_33,LOLP!$D6334+(1-$C6334)*24,LOLP!$B6334)*H6334/G6334,0)</f>
        <v>48.42353624521602</v>
      </c>
      <c r="K6334" s="7">
        <f ca="1">IF($F6334,OFFSET(start_40,LOLP!$D6334+(1-$C6334)*24,LOLP!$B6334),0)</f>
        <v>0</v>
      </c>
      <c r="L6334" s="7">
        <f ca="1">IF($F6334,OFFSET(start_50,LOLP!$D6334+(1-$C6334)*24,LOLP!$B6334),0)</f>
        <v>0</v>
      </c>
      <c r="M6334" s="25">
        <f t="shared" ca="1" si="688"/>
        <v>1.6149335760500521E-2</v>
      </c>
      <c r="N6334" s="25">
        <f t="shared" ca="1" si="689"/>
        <v>2.5844526017700074E-2</v>
      </c>
      <c r="O6334" s="15" t="e">
        <f t="shared" ca="1" si="690"/>
        <v>#DIV/0!</v>
      </c>
      <c r="P6334" s="15" t="e">
        <f t="shared" ca="1" si="691"/>
        <v>#DIV/0!</v>
      </c>
    </row>
    <row r="6335" spans="1:16" x14ac:dyDescent="0.25">
      <c r="A6335" s="1">
        <f t="shared" si="692"/>
        <v>43364</v>
      </c>
      <c r="B6335" s="7">
        <f t="shared" si="687"/>
        <v>9</v>
      </c>
      <c r="C6335" s="4">
        <f>INDEX(Calendar!$E$3:$E$367,MATCH(LOLP!$A6335,Calendar!$B$3:$B$367,0))</f>
        <v>1</v>
      </c>
      <c r="D6335" s="2">
        <f t="shared" si="693"/>
        <v>20</v>
      </c>
      <c r="E6335" s="36">
        <v>32613</v>
      </c>
      <c r="F6335" s="7">
        <f>IFERROR(IF(INDEX('Temperature Data'!$AA$15:$AA$348,MATCH(LOLP!A6335,'Temperature Data'!$B$15:$B$348,0))&gt;IF(B6335=9,$G$2,LOLP!$F$2),1,0),0)</f>
        <v>1</v>
      </c>
      <c r="G6335" s="7">
        <f>SUMIFS(LOLP!$F$4:$F$8763,$C$4:$C$8763,$C6335,$B$4:$B$8763,$B6335,$D$4:$D$8763,$D6335)</f>
        <v>7</v>
      </c>
      <c r="H6335" s="7">
        <f>COUNTIFS(Calendar!$E$3:$E$367,LOLP!C6335,Calendar!$D$3:$D$367,LOLP!B6335)</f>
        <v>19</v>
      </c>
      <c r="I6335" s="7">
        <f ca="1">IF($F6335=1,OFFSET(start_norps,LOLP!$D6335+(1-$C6335)*24,LOLP!$B6335)*H6335/G6335,0)</f>
        <v>5.0582948313231508</v>
      </c>
      <c r="J6335" s="7">
        <f ca="1">IF($F6335=1,OFFSET(start_33,LOLP!$D6335+(1-$C6335)*24,LOLP!$B6335)*H6335/G6335,0)</f>
        <v>10.41941642479053</v>
      </c>
      <c r="K6335" s="7">
        <f ca="1">IF($F6335,OFFSET(start_40,LOLP!$D6335+(1-$C6335)*24,LOLP!$B6335),0)</f>
        <v>0</v>
      </c>
      <c r="L6335" s="7">
        <f ca="1">IF($F6335,OFFSET(start_50,LOLP!$D6335+(1-$C6335)*24,LOLP!$B6335),0)</f>
        <v>0</v>
      </c>
      <c r="M6335" s="25">
        <f t="shared" ca="1" si="688"/>
        <v>3.0460369240204368E-3</v>
      </c>
      <c r="N6335" s="25">
        <f t="shared" ca="1" si="689"/>
        <v>5.5610329141617407E-3</v>
      </c>
      <c r="O6335" s="15" t="e">
        <f t="shared" ca="1" si="690"/>
        <v>#DIV/0!</v>
      </c>
      <c r="P6335" s="15" t="e">
        <f t="shared" ca="1" si="691"/>
        <v>#DIV/0!</v>
      </c>
    </row>
    <row r="6336" spans="1:16" x14ac:dyDescent="0.25">
      <c r="A6336" s="1">
        <f t="shared" si="692"/>
        <v>43364</v>
      </c>
      <c r="B6336" s="7">
        <f t="shared" si="687"/>
        <v>9</v>
      </c>
      <c r="C6336" s="4">
        <f>INDEX(Calendar!$E$3:$E$367,MATCH(LOLP!$A6336,Calendar!$B$3:$B$367,0))</f>
        <v>1</v>
      </c>
      <c r="D6336" s="2">
        <f t="shared" si="693"/>
        <v>21</v>
      </c>
      <c r="E6336" s="36">
        <v>30711</v>
      </c>
      <c r="F6336" s="7">
        <f>IFERROR(IF(INDEX('Temperature Data'!$AA$15:$AA$348,MATCH(LOLP!A6336,'Temperature Data'!$B$15:$B$348,0))&gt;IF(B6336=9,$G$2,LOLP!$F$2),1,0),0)</f>
        <v>1</v>
      </c>
      <c r="G6336" s="7">
        <f>SUMIFS(LOLP!$F$4:$F$8763,$C$4:$C$8763,$C6336,$B$4:$B$8763,$B6336,$D$4:$D$8763,$D6336)</f>
        <v>7</v>
      </c>
      <c r="H6336" s="7">
        <f>COUNTIFS(Calendar!$E$3:$E$367,LOLP!C6336,Calendar!$D$3:$D$367,LOLP!B6336)</f>
        <v>19</v>
      </c>
      <c r="I6336" s="7">
        <f ca="1">IF($F6336=1,OFFSET(start_norps,LOLP!$D6336+(1-$C6336)*24,LOLP!$B6336)*H6336/G6336,0)</f>
        <v>2.0959966182358104E-2</v>
      </c>
      <c r="J6336" s="7">
        <f ca="1">IF($F6336=1,OFFSET(start_33,LOLP!$D6336+(1-$C6336)*24,LOLP!$B6336)*H6336/G6336,0)</f>
        <v>7.8670401851556868E-2</v>
      </c>
      <c r="K6336" s="7">
        <f ca="1">IF($F6336,OFFSET(start_40,LOLP!$D6336+(1-$C6336)*24,LOLP!$B6336),0)</f>
        <v>0</v>
      </c>
      <c r="L6336" s="7">
        <f ca="1">IF($F6336,OFFSET(start_50,LOLP!$D6336+(1-$C6336)*24,LOLP!$B6336),0)</f>
        <v>0</v>
      </c>
      <c r="M6336" s="25">
        <f t="shared" ca="1" si="688"/>
        <v>1.2621808938919027E-5</v>
      </c>
      <c r="N6336" s="25">
        <f t="shared" ca="1" si="689"/>
        <v>4.1987830818042547E-5</v>
      </c>
      <c r="O6336" s="15" t="e">
        <f t="shared" ca="1" si="690"/>
        <v>#DIV/0!</v>
      </c>
      <c r="P6336" s="15" t="e">
        <f t="shared" ca="1" si="691"/>
        <v>#DIV/0!</v>
      </c>
    </row>
    <row r="6337" spans="1:16" x14ac:dyDescent="0.25">
      <c r="A6337" s="1">
        <f t="shared" si="692"/>
        <v>43364</v>
      </c>
      <c r="B6337" s="7">
        <f t="shared" si="687"/>
        <v>9</v>
      </c>
      <c r="C6337" s="4">
        <f>INDEX(Calendar!$E$3:$E$367,MATCH(LOLP!$A6337,Calendar!$B$3:$B$367,0))</f>
        <v>1</v>
      </c>
      <c r="D6337" s="2">
        <f t="shared" si="693"/>
        <v>22</v>
      </c>
      <c r="E6337" s="36">
        <v>28367</v>
      </c>
      <c r="F6337" s="7">
        <f>IFERROR(IF(INDEX('Temperature Data'!$AA$15:$AA$348,MATCH(LOLP!A6337,'Temperature Data'!$B$15:$B$348,0))&gt;IF(B6337=9,$G$2,LOLP!$F$2),1,0),0)</f>
        <v>1</v>
      </c>
      <c r="G6337" s="7">
        <f>SUMIFS(LOLP!$F$4:$F$8763,$C$4:$C$8763,$C6337,$B$4:$B$8763,$B6337,$D$4:$D$8763,$D6337)</f>
        <v>7</v>
      </c>
      <c r="H6337" s="7">
        <f>COUNTIFS(Calendar!$E$3:$E$367,LOLP!C6337,Calendar!$D$3:$D$367,LOLP!B6337)</f>
        <v>19</v>
      </c>
      <c r="I6337" s="7">
        <f ca="1">IF($F6337=1,OFFSET(start_norps,LOLP!$D6337+(1-$C6337)*24,LOLP!$B6337)*H6337/G6337,0)</f>
        <v>8.3246989036946117E-7</v>
      </c>
      <c r="J6337" s="7">
        <f ca="1">IF($F6337=1,OFFSET(start_33,LOLP!$D6337+(1-$C6337)*24,LOLP!$B6337)*H6337/G6337,0)</f>
        <v>8.4186908448492037E-6</v>
      </c>
      <c r="K6337" s="7">
        <f ca="1">IF($F6337,OFFSET(start_40,LOLP!$D6337+(1-$C6337)*24,LOLP!$B6337),0)</f>
        <v>0</v>
      </c>
      <c r="L6337" s="7">
        <f ca="1">IF($F6337,OFFSET(start_50,LOLP!$D6337+(1-$C6337)*24,LOLP!$B6337),0)</f>
        <v>0</v>
      </c>
      <c r="M6337" s="25">
        <f t="shared" ca="1" si="688"/>
        <v>5.013021401003083E-10</v>
      </c>
      <c r="N6337" s="25">
        <f t="shared" ca="1" si="689"/>
        <v>4.4932091178321179E-9</v>
      </c>
      <c r="O6337" s="15" t="e">
        <f t="shared" ca="1" si="690"/>
        <v>#DIV/0!</v>
      </c>
      <c r="P6337" s="15" t="e">
        <f t="shared" ca="1" si="691"/>
        <v>#DIV/0!</v>
      </c>
    </row>
    <row r="6338" spans="1:16" x14ac:dyDescent="0.25">
      <c r="A6338" s="1">
        <f t="shared" si="692"/>
        <v>43364</v>
      </c>
      <c r="B6338" s="7">
        <f t="shared" si="687"/>
        <v>9</v>
      </c>
      <c r="C6338" s="4">
        <f>INDEX(Calendar!$E$3:$E$367,MATCH(LOLP!$A6338,Calendar!$B$3:$B$367,0))</f>
        <v>1</v>
      </c>
      <c r="D6338" s="2">
        <f t="shared" si="693"/>
        <v>23</v>
      </c>
      <c r="E6338" s="36">
        <v>26242</v>
      </c>
      <c r="F6338" s="7">
        <f>IFERROR(IF(INDEX('Temperature Data'!$AA$15:$AA$348,MATCH(LOLP!A6338,'Temperature Data'!$B$15:$B$348,0))&gt;IF(B6338=9,$G$2,LOLP!$F$2),1,0),0)</f>
        <v>1</v>
      </c>
      <c r="G6338" s="7">
        <f>SUMIFS(LOLP!$F$4:$F$8763,$C$4:$C$8763,$C6338,$B$4:$B$8763,$B6338,$D$4:$D$8763,$D6338)</f>
        <v>7</v>
      </c>
      <c r="H6338" s="7">
        <f>COUNTIFS(Calendar!$E$3:$E$367,LOLP!C6338,Calendar!$D$3:$D$367,LOLP!B6338)</f>
        <v>19</v>
      </c>
      <c r="I6338" s="7">
        <f ca="1">IF($F6338=1,OFFSET(start_norps,LOLP!$D6338+(1-$C6338)*24,LOLP!$B6338)*H6338/G6338,0)</f>
        <v>0</v>
      </c>
      <c r="J6338" s="7">
        <f ca="1">IF($F6338=1,OFFSET(start_33,LOLP!$D6338+(1-$C6338)*24,LOLP!$B6338)*H6338/G6338,0)</f>
        <v>0</v>
      </c>
      <c r="K6338" s="7">
        <f ca="1">IF($F6338,OFFSET(start_40,LOLP!$D6338+(1-$C6338)*24,LOLP!$B6338),0)</f>
        <v>0</v>
      </c>
      <c r="L6338" s="7">
        <f ca="1">IF($F6338,OFFSET(start_50,LOLP!$D6338+(1-$C6338)*24,LOLP!$B6338),0)</f>
        <v>0</v>
      </c>
      <c r="M6338" s="25">
        <f t="shared" ca="1" si="688"/>
        <v>0</v>
      </c>
      <c r="N6338" s="25">
        <f t="shared" ca="1" si="689"/>
        <v>0</v>
      </c>
      <c r="O6338" s="15" t="e">
        <f t="shared" ca="1" si="690"/>
        <v>#DIV/0!</v>
      </c>
      <c r="P6338" s="15" t="e">
        <f t="shared" ca="1" si="691"/>
        <v>#DIV/0!</v>
      </c>
    </row>
    <row r="6339" spans="1:16" x14ac:dyDescent="0.25">
      <c r="A6339" s="1">
        <f t="shared" si="692"/>
        <v>43364</v>
      </c>
      <c r="B6339" s="7">
        <f t="shared" si="687"/>
        <v>9</v>
      </c>
      <c r="C6339" s="4">
        <f>INDEX(Calendar!$E$3:$E$367,MATCH(LOLP!$A6339,Calendar!$B$3:$B$367,0))</f>
        <v>1</v>
      </c>
      <c r="D6339" s="2">
        <f t="shared" si="693"/>
        <v>24</v>
      </c>
      <c r="E6339" s="36">
        <v>24724</v>
      </c>
      <c r="F6339" s="7">
        <f>IFERROR(IF(INDEX('Temperature Data'!$AA$15:$AA$348,MATCH(LOLP!A6339,'Temperature Data'!$B$15:$B$348,0))&gt;IF(B6339=9,$G$2,LOLP!$F$2),1,0),0)</f>
        <v>1</v>
      </c>
      <c r="G6339" s="7">
        <f>SUMIFS(LOLP!$F$4:$F$8763,$C$4:$C$8763,$C6339,$B$4:$B$8763,$B6339,$D$4:$D$8763,$D6339)</f>
        <v>7</v>
      </c>
      <c r="H6339" s="7">
        <f>COUNTIFS(Calendar!$E$3:$E$367,LOLP!C6339,Calendar!$D$3:$D$367,LOLP!B6339)</f>
        <v>19</v>
      </c>
      <c r="I6339" s="7">
        <f ca="1">IF($F6339=1,OFFSET(start_norps,LOLP!$D6339+(1-$C6339)*24,LOLP!$B6339)*H6339/G6339,0)</f>
        <v>0</v>
      </c>
      <c r="J6339" s="7">
        <f ca="1">IF($F6339=1,OFFSET(start_33,LOLP!$D6339+(1-$C6339)*24,LOLP!$B6339)*H6339/G6339,0)</f>
        <v>0</v>
      </c>
      <c r="K6339" s="7">
        <f ca="1">IF($F6339,OFFSET(start_40,LOLP!$D6339+(1-$C6339)*24,LOLP!$B6339),0)</f>
        <v>0</v>
      </c>
      <c r="L6339" s="7">
        <f ca="1">IF($F6339,OFFSET(start_50,LOLP!$D6339+(1-$C6339)*24,LOLP!$B6339),0)</f>
        <v>0</v>
      </c>
      <c r="M6339" s="25">
        <f t="shared" ca="1" si="688"/>
        <v>0</v>
      </c>
      <c r="N6339" s="25">
        <f t="shared" ca="1" si="689"/>
        <v>0</v>
      </c>
      <c r="O6339" s="15" t="e">
        <f t="shared" ca="1" si="690"/>
        <v>#DIV/0!</v>
      </c>
      <c r="P6339" s="15" t="e">
        <f t="shared" ca="1" si="691"/>
        <v>#DIV/0!</v>
      </c>
    </row>
    <row r="6340" spans="1:16" x14ac:dyDescent="0.25">
      <c r="A6340" s="1">
        <f t="shared" si="692"/>
        <v>43365</v>
      </c>
      <c r="B6340" s="7">
        <f t="shared" si="687"/>
        <v>9</v>
      </c>
      <c r="C6340" s="4">
        <f>INDEX(Calendar!$E$3:$E$367,MATCH(LOLP!$A6340,Calendar!$B$3:$B$367,0))</f>
        <v>0</v>
      </c>
      <c r="D6340" s="2">
        <f t="shared" si="693"/>
        <v>1</v>
      </c>
      <c r="E6340" s="36">
        <v>23406</v>
      </c>
      <c r="F6340" s="7">
        <f>IFERROR(IF(INDEX('Temperature Data'!$AA$15:$AA$348,MATCH(LOLP!A6340,'Temperature Data'!$B$15:$B$348,0))&gt;IF(B6340=9,$G$2,LOLP!$F$2),1,0),0)</f>
        <v>1</v>
      </c>
      <c r="G6340" s="7">
        <f>SUMIFS(LOLP!$F$4:$F$8763,$C$4:$C$8763,$C6340,$B$4:$B$8763,$B6340,$D$4:$D$8763,$D6340)</f>
        <v>4</v>
      </c>
      <c r="H6340" s="7">
        <f>COUNTIFS(Calendar!$E$3:$E$367,LOLP!C6340,Calendar!$D$3:$D$367,LOLP!B6340)</f>
        <v>11</v>
      </c>
      <c r="I6340" s="7">
        <f ca="1">IF($F6340=1,OFFSET(start_norps,LOLP!$D6340+(1-$C6340)*24,LOLP!$B6340)*H6340/G6340,0)</f>
        <v>0</v>
      </c>
      <c r="J6340" s="7">
        <f ca="1">IF($F6340=1,OFFSET(start_33,LOLP!$D6340+(1-$C6340)*24,LOLP!$B6340)*H6340/G6340,0)</f>
        <v>0</v>
      </c>
      <c r="K6340" s="7">
        <f ca="1">IF($F6340,OFFSET(start_40,LOLP!$D6340+(1-$C6340)*24,LOLP!$B6340),0)</f>
        <v>0</v>
      </c>
      <c r="L6340" s="7">
        <f ca="1">IF($F6340,OFFSET(start_50,LOLP!$D6340+(1-$C6340)*24,LOLP!$B6340),0)</f>
        <v>0</v>
      </c>
      <c r="M6340" s="25">
        <f t="shared" ca="1" si="688"/>
        <v>0</v>
      </c>
      <c r="N6340" s="25">
        <f t="shared" ca="1" si="689"/>
        <v>0</v>
      </c>
      <c r="O6340" s="15" t="e">
        <f t="shared" ca="1" si="690"/>
        <v>#DIV/0!</v>
      </c>
      <c r="P6340" s="15" t="e">
        <f t="shared" ca="1" si="691"/>
        <v>#DIV/0!</v>
      </c>
    </row>
    <row r="6341" spans="1:16" x14ac:dyDescent="0.25">
      <c r="A6341" s="1">
        <f t="shared" si="692"/>
        <v>43365</v>
      </c>
      <c r="B6341" s="7">
        <f t="shared" ref="B6341:B6404" si="694">MONTH(A6341)</f>
        <v>9</v>
      </c>
      <c r="C6341" s="4">
        <f>INDEX(Calendar!$E$3:$E$367,MATCH(LOLP!$A6341,Calendar!$B$3:$B$367,0))</f>
        <v>0</v>
      </c>
      <c r="D6341" s="2">
        <f t="shared" si="693"/>
        <v>2</v>
      </c>
      <c r="E6341" s="36">
        <v>22500</v>
      </c>
      <c r="F6341" s="7">
        <f>IFERROR(IF(INDEX('Temperature Data'!$AA$15:$AA$348,MATCH(LOLP!A6341,'Temperature Data'!$B$15:$B$348,0))&gt;IF(B6341=9,$G$2,LOLP!$F$2),1,0),0)</f>
        <v>1</v>
      </c>
      <c r="G6341" s="7">
        <f>SUMIFS(LOLP!$F$4:$F$8763,$C$4:$C$8763,$C6341,$B$4:$B$8763,$B6341,$D$4:$D$8763,$D6341)</f>
        <v>4</v>
      </c>
      <c r="H6341" s="7">
        <f>COUNTIFS(Calendar!$E$3:$E$367,LOLP!C6341,Calendar!$D$3:$D$367,LOLP!B6341)</f>
        <v>11</v>
      </c>
      <c r="I6341" s="7">
        <f ca="1">IF($F6341=1,OFFSET(start_norps,LOLP!$D6341+(1-$C6341)*24,LOLP!$B6341)*H6341/G6341,0)</f>
        <v>0</v>
      </c>
      <c r="J6341" s="7">
        <f ca="1">IF($F6341=1,OFFSET(start_33,LOLP!$D6341+(1-$C6341)*24,LOLP!$B6341)*H6341/G6341,0)</f>
        <v>0</v>
      </c>
      <c r="K6341" s="7">
        <f ca="1">IF($F6341,OFFSET(start_40,LOLP!$D6341+(1-$C6341)*24,LOLP!$B6341),0)</f>
        <v>0</v>
      </c>
      <c r="L6341" s="7">
        <f ca="1">IF($F6341,OFFSET(start_50,LOLP!$D6341+(1-$C6341)*24,LOLP!$B6341),0)</f>
        <v>0</v>
      </c>
      <c r="M6341" s="25">
        <f t="shared" ref="M6341:M6404" ca="1" si="695">I6341/I$8764</f>
        <v>0</v>
      </c>
      <c r="N6341" s="25">
        <f t="shared" ref="N6341:N6404" ca="1" si="696">J6341/J$8764</f>
        <v>0</v>
      </c>
      <c r="O6341" s="15" t="e">
        <f t="shared" ref="O6341:O6404" ca="1" si="697">K6341/K$8764</f>
        <v>#DIV/0!</v>
      </c>
      <c r="P6341" s="15" t="e">
        <f t="shared" ref="P6341:P6404" ca="1" si="698">L6341/L$8764</f>
        <v>#DIV/0!</v>
      </c>
    </row>
    <row r="6342" spans="1:16" x14ac:dyDescent="0.25">
      <c r="A6342" s="1">
        <f t="shared" si="692"/>
        <v>43365</v>
      </c>
      <c r="B6342" s="7">
        <f t="shared" si="694"/>
        <v>9</v>
      </c>
      <c r="C6342" s="4">
        <f>INDEX(Calendar!$E$3:$E$367,MATCH(LOLP!$A6342,Calendar!$B$3:$B$367,0))</f>
        <v>0</v>
      </c>
      <c r="D6342" s="2">
        <f t="shared" si="693"/>
        <v>3</v>
      </c>
      <c r="E6342" s="36">
        <v>21970</v>
      </c>
      <c r="F6342" s="7">
        <f>IFERROR(IF(INDEX('Temperature Data'!$AA$15:$AA$348,MATCH(LOLP!A6342,'Temperature Data'!$B$15:$B$348,0))&gt;IF(B6342=9,$G$2,LOLP!$F$2),1,0),0)</f>
        <v>1</v>
      </c>
      <c r="G6342" s="7">
        <f>SUMIFS(LOLP!$F$4:$F$8763,$C$4:$C$8763,$C6342,$B$4:$B$8763,$B6342,$D$4:$D$8763,$D6342)</f>
        <v>4</v>
      </c>
      <c r="H6342" s="7">
        <f>COUNTIFS(Calendar!$E$3:$E$367,LOLP!C6342,Calendar!$D$3:$D$367,LOLP!B6342)</f>
        <v>11</v>
      </c>
      <c r="I6342" s="7">
        <f ca="1">IF($F6342=1,OFFSET(start_norps,LOLP!$D6342+(1-$C6342)*24,LOLP!$B6342)*H6342/G6342,0)</f>
        <v>0</v>
      </c>
      <c r="J6342" s="7">
        <f ca="1">IF($F6342=1,OFFSET(start_33,LOLP!$D6342+(1-$C6342)*24,LOLP!$B6342)*H6342/G6342,0)</f>
        <v>0</v>
      </c>
      <c r="K6342" s="7">
        <f ca="1">IF($F6342,OFFSET(start_40,LOLP!$D6342+(1-$C6342)*24,LOLP!$B6342),0)</f>
        <v>0</v>
      </c>
      <c r="L6342" s="7">
        <f ca="1">IF($F6342,OFFSET(start_50,LOLP!$D6342+(1-$C6342)*24,LOLP!$B6342),0)</f>
        <v>0</v>
      </c>
      <c r="M6342" s="25">
        <f t="shared" ca="1" si="695"/>
        <v>0</v>
      </c>
      <c r="N6342" s="25">
        <f t="shared" ca="1" si="696"/>
        <v>0</v>
      </c>
      <c r="O6342" s="15" t="e">
        <f t="shared" ca="1" si="697"/>
        <v>#DIV/0!</v>
      </c>
      <c r="P6342" s="15" t="e">
        <f t="shared" ca="1" si="698"/>
        <v>#DIV/0!</v>
      </c>
    </row>
    <row r="6343" spans="1:16" x14ac:dyDescent="0.25">
      <c r="A6343" s="1">
        <f t="shared" si="692"/>
        <v>43365</v>
      </c>
      <c r="B6343" s="7">
        <f t="shared" si="694"/>
        <v>9</v>
      </c>
      <c r="C6343" s="4">
        <f>INDEX(Calendar!$E$3:$E$367,MATCH(LOLP!$A6343,Calendar!$B$3:$B$367,0))</f>
        <v>0</v>
      </c>
      <c r="D6343" s="2">
        <f t="shared" si="693"/>
        <v>4</v>
      </c>
      <c r="E6343" s="36">
        <v>21900</v>
      </c>
      <c r="F6343" s="7">
        <f>IFERROR(IF(INDEX('Temperature Data'!$AA$15:$AA$348,MATCH(LOLP!A6343,'Temperature Data'!$B$15:$B$348,0))&gt;IF(B6343=9,$G$2,LOLP!$F$2),1,0),0)</f>
        <v>1</v>
      </c>
      <c r="G6343" s="7">
        <f>SUMIFS(LOLP!$F$4:$F$8763,$C$4:$C$8763,$C6343,$B$4:$B$8763,$B6343,$D$4:$D$8763,$D6343)</f>
        <v>4</v>
      </c>
      <c r="H6343" s="7">
        <f>COUNTIFS(Calendar!$E$3:$E$367,LOLP!C6343,Calendar!$D$3:$D$367,LOLP!B6343)</f>
        <v>11</v>
      </c>
      <c r="I6343" s="7">
        <f ca="1">IF($F6343=1,OFFSET(start_norps,LOLP!$D6343+(1-$C6343)*24,LOLP!$B6343)*H6343/G6343,0)</f>
        <v>0</v>
      </c>
      <c r="J6343" s="7">
        <f ca="1">IF($F6343=1,OFFSET(start_33,LOLP!$D6343+(1-$C6343)*24,LOLP!$B6343)*H6343/G6343,0)</f>
        <v>0</v>
      </c>
      <c r="K6343" s="7">
        <f ca="1">IF($F6343,OFFSET(start_40,LOLP!$D6343+(1-$C6343)*24,LOLP!$B6343),0)</f>
        <v>0</v>
      </c>
      <c r="L6343" s="7">
        <f ca="1">IF($F6343,OFFSET(start_50,LOLP!$D6343+(1-$C6343)*24,LOLP!$B6343),0)</f>
        <v>0</v>
      </c>
      <c r="M6343" s="25">
        <f t="shared" ca="1" si="695"/>
        <v>0</v>
      </c>
      <c r="N6343" s="25">
        <f t="shared" ca="1" si="696"/>
        <v>0</v>
      </c>
      <c r="O6343" s="15" t="e">
        <f t="shared" ca="1" si="697"/>
        <v>#DIV/0!</v>
      </c>
      <c r="P6343" s="15" t="e">
        <f t="shared" ca="1" si="698"/>
        <v>#DIV/0!</v>
      </c>
    </row>
    <row r="6344" spans="1:16" x14ac:dyDescent="0.25">
      <c r="A6344" s="1">
        <f t="shared" si="692"/>
        <v>43365</v>
      </c>
      <c r="B6344" s="7">
        <f t="shared" si="694"/>
        <v>9</v>
      </c>
      <c r="C6344" s="4">
        <f>INDEX(Calendar!$E$3:$E$367,MATCH(LOLP!$A6344,Calendar!$B$3:$B$367,0))</f>
        <v>0</v>
      </c>
      <c r="D6344" s="2">
        <f t="shared" si="693"/>
        <v>5</v>
      </c>
      <c r="E6344" s="36">
        <v>22349</v>
      </c>
      <c r="F6344" s="7">
        <f>IFERROR(IF(INDEX('Temperature Data'!$AA$15:$AA$348,MATCH(LOLP!A6344,'Temperature Data'!$B$15:$B$348,0))&gt;IF(B6344=9,$G$2,LOLP!$F$2),1,0),0)</f>
        <v>1</v>
      </c>
      <c r="G6344" s="7">
        <f>SUMIFS(LOLP!$F$4:$F$8763,$C$4:$C$8763,$C6344,$B$4:$B$8763,$B6344,$D$4:$D$8763,$D6344)</f>
        <v>4</v>
      </c>
      <c r="H6344" s="7">
        <f>COUNTIFS(Calendar!$E$3:$E$367,LOLP!C6344,Calendar!$D$3:$D$367,LOLP!B6344)</f>
        <v>11</v>
      </c>
      <c r="I6344" s="7">
        <f ca="1">IF($F6344=1,OFFSET(start_norps,LOLP!$D6344+(1-$C6344)*24,LOLP!$B6344)*H6344/G6344,0)</f>
        <v>0</v>
      </c>
      <c r="J6344" s="7">
        <f ca="1">IF($F6344=1,OFFSET(start_33,LOLP!$D6344+(1-$C6344)*24,LOLP!$B6344)*H6344/G6344,0)</f>
        <v>0</v>
      </c>
      <c r="K6344" s="7">
        <f ca="1">IF($F6344,OFFSET(start_40,LOLP!$D6344+(1-$C6344)*24,LOLP!$B6344),0)</f>
        <v>0</v>
      </c>
      <c r="L6344" s="7">
        <f ca="1">IF($F6344,OFFSET(start_50,LOLP!$D6344+(1-$C6344)*24,LOLP!$B6344),0)</f>
        <v>0</v>
      </c>
      <c r="M6344" s="25">
        <f t="shared" ca="1" si="695"/>
        <v>0</v>
      </c>
      <c r="N6344" s="25">
        <f t="shared" ca="1" si="696"/>
        <v>0</v>
      </c>
      <c r="O6344" s="15" t="e">
        <f t="shared" ca="1" si="697"/>
        <v>#DIV/0!</v>
      </c>
      <c r="P6344" s="15" t="e">
        <f t="shared" ca="1" si="698"/>
        <v>#DIV/0!</v>
      </c>
    </row>
    <row r="6345" spans="1:16" x14ac:dyDescent="0.25">
      <c r="A6345" s="1">
        <f t="shared" si="692"/>
        <v>43365</v>
      </c>
      <c r="B6345" s="7">
        <f t="shared" si="694"/>
        <v>9</v>
      </c>
      <c r="C6345" s="4">
        <f>INDEX(Calendar!$E$3:$E$367,MATCH(LOLP!$A6345,Calendar!$B$3:$B$367,0))</f>
        <v>0</v>
      </c>
      <c r="D6345" s="2">
        <f t="shared" si="693"/>
        <v>6</v>
      </c>
      <c r="E6345" s="36">
        <v>23142</v>
      </c>
      <c r="F6345" s="7">
        <f>IFERROR(IF(INDEX('Temperature Data'!$AA$15:$AA$348,MATCH(LOLP!A6345,'Temperature Data'!$B$15:$B$348,0))&gt;IF(B6345=9,$G$2,LOLP!$F$2),1,0),0)</f>
        <v>1</v>
      </c>
      <c r="G6345" s="7">
        <f>SUMIFS(LOLP!$F$4:$F$8763,$C$4:$C$8763,$C6345,$B$4:$B$8763,$B6345,$D$4:$D$8763,$D6345)</f>
        <v>4</v>
      </c>
      <c r="H6345" s="7">
        <f>COUNTIFS(Calendar!$E$3:$E$367,LOLP!C6345,Calendar!$D$3:$D$367,LOLP!B6345)</f>
        <v>11</v>
      </c>
      <c r="I6345" s="7">
        <f ca="1">IF($F6345=1,OFFSET(start_norps,LOLP!$D6345+(1-$C6345)*24,LOLP!$B6345)*H6345/G6345,0)</f>
        <v>0</v>
      </c>
      <c r="J6345" s="7">
        <f ca="1">IF($F6345=1,OFFSET(start_33,LOLP!$D6345+(1-$C6345)*24,LOLP!$B6345)*H6345/G6345,0)</f>
        <v>0</v>
      </c>
      <c r="K6345" s="7">
        <f ca="1">IF($F6345,OFFSET(start_40,LOLP!$D6345+(1-$C6345)*24,LOLP!$B6345),0)</f>
        <v>0</v>
      </c>
      <c r="L6345" s="7">
        <f ca="1">IF($F6345,OFFSET(start_50,LOLP!$D6345+(1-$C6345)*24,LOLP!$B6345),0)</f>
        <v>0</v>
      </c>
      <c r="M6345" s="25">
        <f t="shared" ca="1" si="695"/>
        <v>0</v>
      </c>
      <c r="N6345" s="25">
        <f t="shared" ca="1" si="696"/>
        <v>0</v>
      </c>
      <c r="O6345" s="15" t="e">
        <f t="shared" ca="1" si="697"/>
        <v>#DIV/0!</v>
      </c>
      <c r="P6345" s="15" t="e">
        <f t="shared" ca="1" si="698"/>
        <v>#DIV/0!</v>
      </c>
    </row>
    <row r="6346" spans="1:16" x14ac:dyDescent="0.25">
      <c r="A6346" s="1">
        <f t="shared" si="692"/>
        <v>43365</v>
      </c>
      <c r="B6346" s="7">
        <f t="shared" si="694"/>
        <v>9</v>
      </c>
      <c r="C6346" s="4">
        <f>INDEX(Calendar!$E$3:$E$367,MATCH(LOLP!$A6346,Calendar!$B$3:$B$367,0))</f>
        <v>0</v>
      </c>
      <c r="D6346" s="2">
        <f t="shared" si="693"/>
        <v>7</v>
      </c>
      <c r="E6346" s="36">
        <v>23601</v>
      </c>
      <c r="F6346" s="7">
        <f>IFERROR(IF(INDEX('Temperature Data'!$AA$15:$AA$348,MATCH(LOLP!A6346,'Temperature Data'!$B$15:$B$348,0))&gt;IF(B6346=9,$G$2,LOLP!$F$2),1,0),0)</f>
        <v>1</v>
      </c>
      <c r="G6346" s="7">
        <f>SUMIFS(LOLP!$F$4:$F$8763,$C$4:$C$8763,$C6346,$B$4:$B$8763,$B6346,$D$4:$D$8763,$D6346)</f>
        <v>4</v>
      </c>
      <c r="H6346" s="7">
        <f>COUNTIFS(Calendar!$E$3:$E$367,LOLP!C6346,Calendar!$D$3:$D$367,LOLP!B6346)</f>
        <v>11</v>
      </c>
      <c r="I6346" s="7">
        <f ca="1">IF($F6346=1,OFFSET(start_norps,LOLP!$D6346+(1-$C6346)*24,LOLP!$B6346)*H6346/G6346,0)</f>
        <v>0</v>
      </c>
      <c r="J6346" s="7">
        <f ca="1">IF($F6346=1,OFFSET(start_33,LOLP!$D6346+(1-$C6346)*24,LOLP!$B6346)*H6346/G6346,0)</f>
        <v>0</v>
      </c>
      <c r="K6346" s="7">
        <f ca="1">IF($F6346,OFFSET(start_40,LOLP!$D6346+(1-$C6346)*24,LOLP!$B6346),0)</f>
        <v>0</v>
      </c>
      <c r="L6346" s="7">
        <f ca="1">IF($F6346,OFFSET(start_50,LOLP!$D6346+(1-$C6346)*24,LOLP!$B6346),0)</f>
        <v>0</v>
      </c>
      <c r="M6346" s="25">
        <f t="shared" ca="1" si="695"/>
        <v>0</v>
      </c>
      <c r="N6346" s="25">
        <f t="shared" ca="1" si="696"/>
        <v>0</v>
      </c>
      <c r="O6346" s="15" t="e">
        <f t="shared" ca="1" si="697"/>
        <v>#DIV/0!</v>
      </c>
      <c r="P6346" s="15" t="e">
        <f t="shared" ca="1" si="698"/>
        <v>#DIV/0!</v>
      </c>
    </row>
    <row r="6347" spans="1:16" x14ac:dyDescent="0.25">
      <c r="A6347" s="1">
        <f t="shared" si="692"/>
        <v>43365</v>
      </c>
      <c r="B6347" s="7">
        <f t="shared" si="694"/>
        <v>9</v>
      </c>
      <c r="C6347" s="4">
        <f>INDEX(Calendar!$E$3:$E$367,MATCH(LOLP!$A6347,Calendar!$B$3:$B$367,0))</f>
        <v>0</v>
      </c>
      <c r="D6347" s="2">
        <f t="shared" si="693"/>
        <v>8</v>
      </c>
      <c r="E6347" s="36">
        <v>24283</v>
      </c>
      <c r="F6347" s="7">
        <f>IFERROR(IF(INDEX('Temperature Data'!$AA$15:$AA$348,MATCH(LOLP!A6347,'Temperature Data'!$B$15:$B$348,0))&gt;IF(B6347=9,$G$2,LOLP!$F$2),1,0),0)</f>
        <v>1</v>
      </c>
      <c r="G6347" s="7">
        <f>SUMIFS(LOLP!$F$4:$F$8763,$C$4:$C$8763,$C6347,$B$4:$B$8763,$B6347,$D$4:$D$8763,$D6347)</f>
        <v>4</v>
      </c>
      <c r="H6347" s="7">
        <f>COUNTIFS(Calendar!$E$3:$E$367,LOLP!C6347,Calendar!$D$3:$D$367,LOLP!B6347)</f>
        <v>11</v>
      </c>
      <c r="I6347" s="7">
        <f ca="1">IF($F6347=1,OFFSET(start_norps,LOLP!$D6347+(1-$C6347)*24,LOLP!$B6347)*H6347/G6347,0)</f>
        <v>0</v>
      </c>
      <c r="J6347" s="7">
        <f ca="1">IF($F6347=1,OFFSET(start_33,LOLP!$D6347+(1-$C6347)*24,LOLP!$B6347)*H6347/G6347,0)</f>
        <v>0</v>
      </c>
      <c r="K6347" s="7">
        <f ca="1">IF($F6347,OFFSET(start_40,LOLP!$D6347+(1-$C6347)*24,LOLP!$B6347),0)</f>
        <v>0</v>
      </c>
      <c r="L6347" s="7">
        <f ca="1">IF($F6347,OFFSET(start_50,LOLP!$D6347+(1-$C6347)*24,LOLP!$B6347),0)</f>
        <v>0</v>
      </c>
      <c r="M6347" s="25">
        <f t="shared" ca="1" si="695"/>
        <v>0</v>
      </c>
      <c r="N6347" s="25">
        <f t="shared" ca="1" si="696"/>
        <v>0</v>
      </c>
      <c r="O6347" s="15" t="e">
        <f t="shared" ca="1" si="697"/>
        <v>#DIV/0!</v>
      </c>
      <c r="P6347" s="15" t="e">
        <f t="shared" ca="1" si="698"/>
        <v>#DIV/0!</v>
      </c>
    </row>
    <row r="6348" spans="1:16" x14ac:dyDescent="0.25">
      <c r="A6348" s="1">
        <f t="shared" si="692"/>
        <v>43365</v>
      </c>
      <c r="B6348" s="7">
        <f t="shared" si="694"/>
        <v>9</v>
      </c>
      <c r="C6348" s="4">
        <f>INDEX(Calendar!$E$3:$E$367,MATCH(LOLP!$A6348,Calendar!$B$3:$B$367,0))</f>
        <v>0</v>
      </c>
      <c r="D6348" s="2">
        <f t="shared" si="693"/>
        <v>9</v>
      </c>
      <c r="E6348" s="36">
        <v>24810</v>
      </c>
      <c r="F6348" s="7">
        <f>IFERROR(IF(INDEX('Temperature Data'!$AA$15:$AA$348,MATCH(LOLP!A6348,'Temperature Data'!$B$15:$B$348,0))&gt;IF(B6348=9,$G$2,LOLP!$F$2),1,0),0)</f>
        <v>1</v>
      </c>
      <c r="G6348" s="7">
        <f>SUMIFS(LOLP!$F$4:$F$8763,$C$4:$C$8763,$C6348,$B$4:$B$8763,$B6348,$D$4:$D$8763,$D6348)</f>
        <v>4</v>
      </c>
      <c r="H6348" s="7">
        <f>COUNTIFS(Calendar!$E$3:$E$367,LOLP!C6348,Calendar!$D$3:$D$367,LOLP!B6348)</f>
        <v>11</v>
      </c>
      <c r="I6348" s="7">
        <f ca="1">IF($F6348=1,OFFSET(start_norps,LOLP!$D6348+(1-$C6348)*24,LOLP!$B6348)*H6348/G6348,0)</f>
        <v>0</v>
      </c>
      <c r="J6348" s="7">
        <f ca="1">IF($F6348=1,OFFSET(start_33,LOLP!$D6348+(1-$C6348)*24,LOLP!$B6348)*H6348/G6348,0)</f>
        <v>0</v>
      </c>
      <c r="K6348" s="7">
        <f ca="1">IF($F6348,OFFSET(start_40,LOLP!$D6348+(1-$C6348)*24,LOLP!$B6348),0)</f>
        <v>0</v>
      </c>
      <c r="L6348" s="7">
        <f ca="1">IF($F6348,OFFSET(start_50,LOLP!$D6348+(1-$C6348)*24,LOLP!$B6348),0)</f>
        <v>0</v>
      </c>
      <c r="M6348" s="25">
        <f t="shared" ca="1" si="695"/>
        <v>0</v>
      </c>
      <c r="N6348" s="25">
        <f t="shared" ca="1" si="696"/>
        <v>0</v>
      </c>
      <c r="O6348" s="15" t="e">
        <f t="shared" ca="1" si="697"/>
        <v>#DIV/0!</v>
      </c>
      <c r="P6348" s="15" t="e">
        <f t="shared" ca="1" si="698"/>
        <v>#DIV/0!</v>
      </c>
    </row>
    <row r="6349" spans="1:16" x14ac:dyDescent="0.25">
      <c r="A6349" s="1">
        <f t="shared" si="692"/>
        <v>43365</v>
      </c>
      <c r="B6349" s="7">
        <f t="shared" si="694"/>
        <v>9</v>
      </c>
      <c r="C6349" s="4">
        <f>INDEX(Calendar!$E$3:$E$367,MATCH(LOLP!$A6349,Calendar!$B$3:$B$367,0))</f>
        <v>0</v>
      </c>
      <c r="D6349" s="2">
        <f t="shared" si="693"/>
        <v>10</v>
      </c>
      <c r="E6349" s="36">
        <v>25275</v>
      </c>
      <c r="F6349" s="7">
        <f>IFERROR(IF(INDEX('Temperature Data'!$AA$15:$AA$348,MATCH(LOLP!A6349,'Temperature Data'!$B$15:$B$348,0))&gt;IF(B6349=9,$G$2,LOLP!$F$2),1,0),0)</f>
        <v>1</v>
      </c>
      <c r="G6349" s="7">
        <f>SUMIFS(LOLP!$F$4:$F$8763,$C$4:$C$8763,$C6349,$B$4:$B$8763,$B6349,$D$4:$D$8763,$D6349)</f>
        <v>4</v>
      </c>
      <c r="H6349" s="7">
        <f>COUNTIFS(Calendar!$E$3:$E$367,LOLP!C6349,Calendar!$D$3:$D$367,LOLP!B6349)</f>
        <v>11</v>
      </c>
      <c r="I6349" s="7">
        <f ca="1">IF($F6349=1,OFFSET(start_norps,LOLP!$D6349+(1-$C6349)*24,LOLP!$B6349)*H6349/G6349,0)</f>
        <v>3.2357339105568952E-12</v>
      </c>
      <c r="J6349" s="7">
        <f ca="1">IF($F6349=1,OFFSET(start_33,LOLP!$D6349+(1-$C6349)*24,LOLP!$B6349)*H6349/G6349,0)</f>
        <v>0</v>
      </c>
      <c r="K6349" s="7">
        <f ca="1">IF($F6349,OFFSET(start_40,LOLP!$D6349+(1-$C6349)*24,LOLP!$B6349),0)</f>
        <v>0</v>
      </c>
      <c r="L6349" s="7">
        <f ca="1">IF($F6349,OFFSET(start_50,LOLP!$D6349+(1-$C6349)*24,LOLP!$B6349),0)</f>
        <v>0</v>
      </c>
      <c r="M6349" s="25">
        <f t="shared" ca="1" si="695"/>
        <v>1.9485153191996056E-15</v>
      </c>
      <c r="N6349" s="25">
        <f t="shared" ca="1" si="696"/>
        <v>0</v>
      </c>
      <c r="O6349" s="15" t="e">
        <f t="shared" ca="1" si="697"/>
        <v>#DIV/0!</v>
      </c>
      <c r="P6349" s="15" t="e">
        <f t="shared" ca="1" si="698"/>
        <v>#DIV/0!</v>
      </c>
    </row>
    <row r="6350" spans="1:16" x14ac:dyDescent="0.25">
      <c r="A6350" s="1">
        <f t="shared" si="692"/>
        <v>43365</v>
      </c>
      <c r="B6350" s="7">
        <f t="shared" si="694"/>
        <v>9</v>
      </c>
      <c r="C6350" s="4">
        <f>INDEX(Calendar!$E$3:$E$367,MATCH(LOLP!$A6350,Calendar!$B$3:$B$367,0))</f>
        <v>0</v>
      </c>
      <c r="D6350" s="2">
        <f t="shared" si="693"/>
        <v>11</v>
      </c>
      <c r="E6350" s="36">
        <v>26029</v>
      </c>
      <c r="F6350" s="7">
        <f>IFERROR(IF(INDEX('Temperature Data'!$AA$15:$AA$348,MATCH(LOLP!A6350,'Temperature Data'!$B$15:$B$348,0))&gt;IF(B6350=9,$G$2,LOLP!$F$2),1,0),0)</f>
        <v>1</v>
      </c>
      <c r="G6350" s="7">
        <f>SUMIFS(LOLP!$F$4:$F$8763,$C$4:$C$8763,$C6350,$B$4:$B$8763,$B6350,$D$4:$D$8763,$D6350)</f>
        <v>4</v>
      </c>
      <c r="H6350" s="7">
        <f>COUNTIFS(Calendar!$E$3:$E$367,LOLP!C6350,Calendar!$D$3:$D$367,LOLP!B6350)</f>
        <v>11</v>
      </c>
      <c r="I6350" s="7">
        <f ca="1">IF($F6350=1,OFFSET(start_norps,LOLP!$D6350+(1-$C6350)*24,LOLP!$B6350)*H6350/G6350,0)</f>
        <v>4.2913738407767427E-7</v>
      </c>
      <c r="J6350" s="7">
        <f ca="1">IF($F6350=1,OFFSET(start_33,LOLP!$D6350+(1-$C6350)*24,LOLP!$B6350)*H6350/G6350,0)</f>
        <v>6.2238631130408152E-11</v>
      </c>
      <c r="K6350" s="7">
        <f ca="1">IF($F6350,OFFSET(start_40,LOLP!$D6350+(1-$C6350)*24,LOLP!$B6350),0)</f>
        <v>0</v>
      </c>
      <c r="L6350" s="7">
        <f ca="1">IF($F6350,OFFSET(start_50,LOLP!$D6350+(1-$C6350)*24,LOLP!$B6350),0)</f>
        <v>0</v>
      </c>
      <c r="M6350" s="25">
        <f t="shared" ca="1" si="695"/>
        <v>2.5842074473073093E-10</v>
      </c>
      <c r="N6350" s="25">
        <f t="shared" ca="1" si="696"/>
        <v>3.3217894567020291E-14</v>
      </c>
      <c r="O6350" s="15" t="e">
        <f t="shared" ca="1" si="697"/>
        <v>#DIV/0!</v>
      </c>
      <c r="P6350" s="15" t="e">
        <f t="shared" ca="1" si="698"/>
        <v>#DIV/0!</v>
      </c>
    </row>
    <row r="6351" spans="1:16" x14ac:dyDescent="0.25">
      <c r="A6351" s="1">
        <f t="shared" si="692"/>
        <v>43365</v>
      </c>
      <c r="B6351" s="7">
        <f t="shared" si="694"/>
        <v>9</v>
      </c>
      <c r="C6351" s="4">
        <f>INDEX(Calendar!$E$3:$E$367,MATCH(LOLP!$A6351,Calendar!$B$3:$B$367,0))</f>
        <v>0</v>
      </c>
      <c r="D6351" s="2">
        <f t="shared" si="693"/>
        <v>12</v>
      </c>
      <c r="E6351" s="36">
        <v>27183</v>
      </c>
      <c r="F6351" s="7">
        <f>IFERROR(IF(INDEX('Temperature Data'!$AA$15:$AA$348,MATCH(LOLP!A6351,'Temperature Data'!$B$15:$B$348,0))&gt;IF(B6351=9,$G$2,LOLP!$F$2),1,0),0)</f>
        <v>1</v>
      </c>
      <c r="G6351" s="7">
        <f>SUMIFS(LOLP!$F$4:$F$8763,$C$4:$C$8763,$C6351,$B$4:$B$8763,$B6351,$D$4:$D$8763,$D6351)</f>
        <v>4</v>
      </c>
      <c r="H6351" s="7">
        <f>COUNTIFS(Calendar!$E$3:$E$367,LOLP!C6351,Calendar!$D$3:$D$367,LOLP!B6351)</f>
        <v>11</v>
      </c>
      <c r="I6351" s="7">
        <f ca="1">IF($F6351=1,OFFSET(start_norps,LOLP!$D6351+(1-$C6351)*24,LOLP!$B6351)*H6351/G6351,0)</f>
        <v>2.9416569455125601E-4</v>
      </c>
      <c r="J6351" s="7">
        <f ca="1">IF($F6351=1,OFFSET(start_33,LOLP!$D6351+(1-$C6351)*24,LOLP!$B6351)*H6351/G6351,0)</f>
        <v>1.9674062457498406E-7</v>
      </c>
      <c r="K6351" s="7">
        <f ca="1">IF($F6351,OFFSET(start_40,LOLP!$D6351+(1-$C6351)*24,LOLP!$B6351),0)</f>
        <v>0</v>
      </c>
      <c r="L6351" s="7">
        <f ca="1">IF($F6351,OFFSET(start_50,LOLP!$D6351+(1-$C6351)*24,LOLP!$B6351),0)</f>
        <v>0</v>
      </c>
      <c r="M6351" s="25">
        <f t="shared" ca="1" si="695"/>
        <v>1.7714261371926728E-7</v>
      </c>
      <c r="N6351" s="25">
        <f t="shared" ca="1" si="696"/>
        <v>1.0500406589097622E-10</v>
      </c>
      <c r="O6351" s="15" t="e">
        <f t="shared" ca="1" si="697"/>
        <v>#DIV/0!</v>
      </c>
      <c r="P6351" s="15" t="e">
        <f t="shared" ca="1" si="698"/>
        <v>#DIV/0!</v>
      </c>
    </row>
    <row r="6352" spans="1:16" x14ac:dyDescent="0.25">
      <c r="A6352" s="1">
        <f t="shared" si="692"/>
        <v>43365</v>
      </c>
      <c r="B6352" s="7">
        <f t="shared" si="694"/>
        <v>9</v>
      </c>
      <c r="C6352" s="4">
        <f>INDEX(Calendar!$E$3:$E$367,MATCH(LOLP!$A6352,Calendar!$B$3:$B$367,0))</f>
        <v>0</v>
      </c>
      <c r="D6352" s="2">
        <f t="shared" si="693"/>
        <v>13</v>
      </c>
      <c r="E6352" s="36">
        <v>28731</v>
      </c>
      <c r="F6352" s="7">
        <f>IFERROR(IF(INDEX('Temperature Data'!$AA$15:$AA$348,MATCH(LOLP!A6352,'Temperature Data'!$B$15:$B$348,0))&gt;IF(B6352=9,$G$2,LOLP!$F$2),1,0),0)</f>
        <v>1</v>
      </c>
      <c r="G6352" s="7">
        <f>SUMIFS(LOLP!$F$4:$F$8763,$C$4:$C$8763,$C6352,$B$4:$B$8763,$B6352,$D$4:$D$8763,$D6352)</f>
        <v>4</v>
      </c>
      <c r="H6352" s="7">
        <f>COUNTIFS(Calendar!$E$3:$E$367,LOLP!C6352,Calendar!$D$3:$D$367,LOLP!B6352)</f>
        <v>11</v>
      </c>
      <c r="I6352" s="7">
        <f ca="1">IF($F6352=1,OFFSET(start_norps,LOLP!$D6352+(1-$C6352)*24,LOLP!$B6352)*H6352/G6352,0)</f>
        <v>1.2097166197120483E-2</v>
      </c>
      <c r="J6352" s="7">
        <f ca="1">IF($F6352=1,OFFSET(start_33,LOLP!$D6352+(1-$C6352)*24,LOLP!$B6352)*H6352/G6352,0)</f>
        <v>1.5314497432009353E-5</v>
      </c>
      <c r="K6352" s="7">
        <f ca="1">IF($F6352,OFFSET(start_40,LOLP!$D6352+(1-$C6352)*24,LOLP!$B6352),0)</f>
        <v>0</v>
      </c>
      <c r="L6352" s="7">
        <f ca="1">IF($F6352,OFFSET(start_50,LOLP!$D6352+(1-$C6352)*24,LOLP!$B6352),0)</f>
        <v>0</v>
      </c>
      <c r="M6352" s="25">
        <f t="shared" ca="1" si="695"/>
        <v>7.2847503242119352E-6</v>
      </c>
      <c r="N6352" s="25">
        <f t="shared" ca="1" si="696"/>
        <v>8.1736270834344356E-9</v>
      </c>
      <c r="O6352" s="15" t="e">
        <f t="shared" ca="1" si="697"/>
        <v>#DIV/0!</v>
      </c>
      <c r="P6352" s="15" t="e">
        <f t="shared" ca="1" si="698"/>
        <v>#DIV/0!</v>
      </c>
    </row>
    <row r="6353" spans="1:16" x14ac:dyDescent="0.25">
      <c r="A6353" s="1">
        <f t="shared" si="692"/>
        <v>43365</v>
      </c>
      <c r="B6353" s="7">
        <f t="shared" si="694"/>
        <v>9</v>
      </c>
      <c r="C6353" s="4">
        <f>INDEX(Calendar!$E$3:$E$367,MATCH(LOLP!$A6353,Calendar!$B$3:$B$367,0))</f>
        <v>0</v>
      </c>
      <c r="D6353" s="2">
        <f t="shared" si="693"/>
        <v>14</v>
      </c>
      <c r="E6353" s="36">
        <v>30354</v>
      </c>
      <c r="F6353" s="7">
        <f>IFERROR(IF(INDEX('Temperature Data'!$AA$15:$AA$348,MATCH(LOLP!A6353,'Temperature Data'!$B$15:$B$348,0))&gt;IF(B6353=9,$G$2,LOLP!$F$2),1,0),0)</f>
        <v>1</v>
      </c>
      <c r="G6353" s="7">
        <f>SUMIFS(LOLP!$F$4:$F$8763,$C$4:$C$8763,$C6353,$B$4:$B$8763,$B6353,$D$4:$D$8763,$D6353)</f>
        <v>4</v>
      </c>
      <c r="H6353" s="7">
        <f>COUNTIFS(Calendar!$E$3:$E$367,LOLP!C6353,Calendar!$D$3:$D$367,LOLP!B6353)</f>
        <v>11</v>
      </c>
      <c r="I6353" s="7">
        <f ca="1">IF($F6353=1,OFFSET(start_norps,LOLP!$D6353+(1-$C6353)*24,LOLP!$B6353)*H6353/G6353,0)</f>
        <v>7.6858336765561995E-3</v>
      </c>
      <c r="J6353" s="7">
        <f ca="1">IF($F6353=1,OFFSET(start_33,LOLP!$D6353+(1-$C6353)*24,LOLP!$B6353)*H6353/G6353,0)</f>
        <v>5.4546559164525171E-5</v>
      </c>
      <c r="K6353" s="7">
        <f ca="1">IF($F6353,OFFSET(start_40,LOLP!$D6353+(1-$C6353)*24,LOLP!$B6353),0)</f>
        <v>0</v>
      </c>
      <c r="L6353" s="7">
        <f ca="1">IF($F6353,OFFSET(start_50,LOLP!$D6353+(1-$C6353)*24,LOLP!$B6353),0)</f>
        <v>0</v>
      </c>
      <c r="M6353" s="25">
        <f t="shared" ca="1" si="695"/>
        <v>4.6283053778709817E-6</v>
      </c>
      <c r="N6353" s="25">
        <f t="shared" ca="1" si="696"/>
        <v>2.9112495220603817E-8</v>
      </c>
      <c r="O6353" s="15" t="e">
        <f t="shared" ca="1" si="697"/>
        <v>#DIV/0!</v>
      </c>
      <c r="P6353" s="15" t="e">
        <f t="shared" ca="1" si="698"/>
        <v>#DIV/0!</v>
      </c>
    </row>
    <row r="6354" spans="1:16" x14ac:dyDescent="0.25">
      <c r="A6354" s="1">
        <f t="shared" si="692"/>
        <v>43365</v>
      </c>
      <c r="B6354" s="7">
        <f t="shared" si="694"/>
        <v>9</v>
      </c>
      <c r="C6354" s="4">
        <f>INDEX(Calendar!$E$3:$E$367,MATCH(LOLP!$A6354,Calendar!$B$3:$B$367,0))</f>
        <v>0</v>
      </c>
      <c r="D6354" s="2">
        <f t="shared" si="693"/>
        <v>15</v>
      </c>
      <c r="E6354" s="36">
        <v>31827</v>
      </c>
      <c r="F6354" s="7">
        <f>IFERROR(IF(INDEX('Temperature Data'!$AA$15:$AA$348,MATCH(LOLP!A6354,'Temperature Data'!$B$15:$B$348,0))&gt;IF(B6354=9,$G$2,LOLP!$F$2),1,0),0)</f>
        <v>1</v>
      </c>
      <c r="G6354" s="7">
        <f>SUMIFS(LOLP!$F$4:$F$8763,$C$4:$C$8763,$C6354,$B$4:$B$8763,$B6354,$D$4:$D$8763,$D6354)</f>
        <v>4</v>
      </c>
      <c r="H6354" s="7">
        <f>COUNTIFS(Calendar!$E$3:$E$367,LOLP!C6354,Calendar!$D$3:$D$367,LOLP!B6354)</f>
        <v>11</v>
      </c>
      <c r="I6354" s="7">
        <f ca="1">IF($F6354=1,OFFSET(start_norps,LOLP!$D6354+(1-$C6354)*24,LOLP!$B6354)*H6354/G6354,0)</f>
        <v>0.15361729331059182</v>
      </c>
      <c r="J6354" s="7">
        <f ca="1">IF($F6354=1,OFFSET(start_33,LOLP!$D6354+(1-$C6354)*24,LOLP!$B6354)*H6354/G6354,0)</f>
        <v>7.0058223838205067E-3</v>
      </c>
      <c r="K6354" s="7">
        <f ca="1">IF($F6354,OFFSET(start_40,LOLP!$D6354+(1-$C6354)*24,LOLP!$B6354),0)</f>
        <v>0</v>
      </c>
      <c r="L6354" s="7">
        <f ca="1">IF($F6354,OFFSET(start_50,LOLP!$D6354+(1-$C6354)*24,LOLP!$B6354),0)</f>
        <v>0</v>
      </c>
      <c r="M6354" s="25">
        <f t="shared" ca="1" si="695"/>
        <v>9.2506262128999033E-5</v>
      </c>
      <c r="N6354" s="25">
        <f t="shared" ca="1" si="696"/>
        <v>3.7391354063267648E-6</v>
      </c>
      <c r="O6354" s="15" t="e">
        <f t="shared" ca="1" si="697"/>
        <v>#DIV/0!</v>
      </c>
      <c r="P6354" s="15" t="e">
        <f t="shared" ca="1" si="698"/>
        <v>#DIV/0!</v>
      </c>
    </row>
    <row r="6355" spans="1:16" x14ac:dyDescent="0.25">
      <c r="A6355" s="1">
        <f t="shared" si="692"/>
        <v>43365</v>
      </c>
      <c r="B6355" s="7">
        <f t="shared" si="694"/>
        <v>9</v>
      </c>
      <c r="C6355" s="4">
        <f>INDEX(Calendar!$E$3:$E$367,MATCH(LOLP!$A6355,Calendar!$B$3:$B$367,0))</f>
        <v>0</v>
      </c>
      <c r="D6355" s="2">
        <f t="shared" si="693"/>
        <v>16</v>
      </c>
      <c r="E6355" s="36">
        <v>32990</v>
      </c>
      <c r="F6355" s="7">
        <f>IFERROR(IF(INDEX('Temperature Data'!$AA$15:$AA$348,MATCH(LOLP!A6355,'Temperature Data'!$B$15:$B$348,0))&gt;IF(B6355=9,$G$2,LOLP!$F$2),1,0),0)</f>
        <v>1</v>
      </c>
      <c r="G6355" s="7">
        <f>SUMIFS(LOLP!$F$4:$F$8763,$C$4:$C$8763,$C6355,$B$4:$B$8763,$B6355,$D$4:$D$8763,$D6355)</f>
        <v>4</v>
      </c>
      <c r="H6355" s="7">
        <f>COUNTIFS(Calendar!$E$3:$E$367,LOLP!C6355,Calendar!$D$3:$D$367,LOLP!B6355)</f>
        <v>11</v>
      </c>
      <c r="I6355" s="7">
        <f ca="1">IF($F6355=1,OFFSET(start_norps,LOLP!$D6355+(1-$C6355)*24,LOLP!$B6355)*H6355/G6355,0)</f>
        <v>0.55003741809338025</v>
      </c>
      <c r="J6355" s="7">
        <f ca="1">IF($F6355=1,OFFSET(start_33,LOLP!$D6355+(1-$C6355)*24,LOLP!$B6355)*H6355/G6355,0)</f>
        <v>5.5627334563905777E-2</v>
      </c>
      <c r="K6355" s="7">
        <f ca="1">IF($F6355,OFFSET(start_40,LOLP!$D6355+(1-$C6355)*24,LOLP!$B6355),0)</f>
        <v>0</v>
      </c>
      <c r="L6355" s="7">
        <f ca="1">IF($F6355,OFFSET(start_50,LOLP!$D6355+(1-$C6355)*24,LOLP!$B6355),0)</f>
        <v>0</v>
      </c>
      <c r="M6355" s="25">
        <f t="shared" ca="1" si="695"/>
        <v>3.3122511458412597E-4</v>
      </c>
      <c r="N6355" s="25">
        <f t="shared" ca="1" si="696"/>
        <v>2.9689324797591637E-5</v>
      </c>
      <c r="O6355" s="15" t="e">
        <f t="shared" ca="1" si="697"/>
        <v>#DIV/0!</v>
      </c>
      <c r="P6355" s="15" t="e">
        <f t="shared" ca="1" si="698"/>
        <v>#DIV/0!</v>
      </c>
    </row>
    <row r="6356" spans="1:16" x14ac:dyDescent="0.25">
      <c r="A6356" s="1">
        <f t="shared" si="692"/>
        <v>43365</v>
      </c>
      <c r="B6356" s="7">
        <f t="shared" si="694"/>
        <v>9</v>
      </c>
      <c r="C6356" s="4">
        <f>INDEX(Calendar!$E$3:$E$367,MATCH(LOLP!$A6356,Calendar!$B$3:$B$367,0))</f>
        <v>0</v>
      </c>
      <c r="D6356" s="2">
        <f t="shared" si="693"/>
        <v>17</v>
      </c>
      <c r="E6356" s="36">
        <v>33372</v>
      </c>
      <c r="F6356" s="7">
        <f>IFERROR(IF(INDEX('Temperature Data'!$AA$15:$AA$348,MATCH(LOLP!A6356,'Temperature Data'!$B$15:$B$348,0))&gt;IF(B6356=9,$G$2,LOLP!$F$2),1,0),0)</f>
        <v>1</v>
      </c>
      <c r="G6356" s="7">
        <f>SUMIFS(LOLP!$F$4:$F$8763,$C$4:$C$8763,$C6356,$B$4:$B$8763,$B6356,$D$4:$D$8763,$D6356)</f>
        <v>4</v>
      </c>
      <c r="H6356" s="7">
        <f>COUNTIFS(Calendar!$E$3:$E$367,LOLP!C6356,Calendar!$D$3:$D$367,LOLP!B6356)</f>
        <v>11</v>
      </c>
      <c r="I6356" s="7">
        <f ca="1">IF($F6356=1,OFFSET(start_norps,LOLP!$D6356+(1-$C6356)*24,LOLP!$B6356)*H6356/G6356,0)</f>
        <v>0.9104857468633053</v>
      </c>
      <c r="J6356" s="7">
        <f ca="1">IF($F6356=1,OFFSET(start_33,LOLP!$D6356+(1-$C6356)*24,LOLP!$B6356)*H6356/G6356,0)</f>
        <v>0.18272174756875131</v>
      </c>
      <c r="K6356" s="7">
        <f ca="1">IF($F6356,OFFSET(start_40,LOLP!$D6356+(1-$C6356)*24,LOLP!$B6356),0)</f>
        <v>0</v>
      </c>
      <c r="L6356" s="7">
        <f ca="1">IF($F6356,OFFSET(start_50,LOLP!$D6356+(1-$C6356)*24,LOLP!$B6356),0)</f>
        <v>0</v>
      </c>
      <c r="M6356" s="25">
        <f t="shared" ca="1" si="695"/>
        <v>5.4828223664742223E-4</v>
      </c>
      <c r="N6356" s="25">
        <f t="shared" ca="1" si="696"/>
        <v>9.7521935100449456E-5</v>
      </c>
      <c r="O6356" s="15" t="e">
        <f t="shared" ca="1" si="697"/>
        <v>#DIV/0!</v>
      </c>
      <c r="P6356" s="15" t="e">
        <f t="shared" ca="1" si="698"/>
        <v>#DIV/0!</v>
      </c>
    </row>
    <row r="6357" spans="1:16" x14ac:dyDescent="0.25">
      <c r="A6357" s="1">
        <f t="shared" si="692"/>
        <v>43365</v>
      </c>
      <c r="B6357" s="7">
        <f t="shared" si="694"/>
        <v>9</v>
      </c>
      <c r="C6357" s="4">
        <f>INDEX(Calendar!$E$3:$E$367,MATCH(LOLP!$A6357,Calendar!$B$3:$B$367,0))</f>
        <v>0</v>
      </c>
      <c r="D6357" s="2">
        <f t="shared" si="693"/>
        <v>18</v>
      </c>
      <c r="E6357" s="36">
        <v>32809</v>
      </c>
      <c r="F6357" s="7">
        <f>IFERROR(IF(INDEX('Temperature Data'!$AA$15:$AA$348,MATCH(LOLP!A6357,'Temperature Data'!$B$15:$B$348,0))&gt;IF(B6357=9,$G$2,LOLP!$F$2),1,0),0)</f>
        <v>1</v>
      </c>
      <c r="G6357" s="7">
        <f>SUMIFS(LOLP!$F$4:$F$8763,$C$4:$C$8763,$C6357,$B$4:$B$8763,$B6357,$D$4:$D$8763,$D6357)</f>
        <v>4</v>
      </c>
      <c r="H6357" s="7">
        <f>COUNTIFS(Calendar!$E$3:$E$367,LOLP!C6357,Calendar!$D$3:$D$367,LOLP!B6357)</f>
        <v>11</v>
      </c>
      <c r="I6357" s="7">
        <f ca="1">IF($F6357=1,OFFSET(start_norps,LOLP!$D6357+(1-$C6357)*24,LOLP!$B6357)*H6357/G6357,0)</f>
        <v>51.484156786574871</v>
      </c>
      <c r="J6357" s="7">
        <f ca="1">IF($F6357=1,OFFSET(start_33,LOLP!$D6357+(1-$C6357)*24,LOLP!$B6357)*H6357/G6357,0)</f>
        <v>60.776838521377002</v>
      </c>
      <c r="K6357" s="7">
        <f ca="1">IF($F6357,OFFSET(start_40,LOLP!$D6357+(1-$C6357)*24,LOLP!$B6357),0)</f>
        <v>0</v>
      </c>
      <c r="L6357" s="7">
        <f ca="1">IF($F6357,OFFSET(start_50,LOLP!$D6357+(1-$C6357)*24,LOLP!$B6357),0)</f>
        <v>0</v>
      </c>
      <c r="M6357" s="25">
        <f t="shared" ca="1" si="695"/>
        <v>3.1003064827864666E-2</v>
      </c>
      <c r="N6357" s="25">
        <f t="shared" ca="1" si="696"/>
        <v>3.2437709143855957E-2</v>
      </c>
      <c r="O6357" s="15" t="e">
        <f t="shared" ca="1" si="697"/>
        <v>#DIV/0!</v>
      </c>
      <c r="P6357" s="15" t="e">
        <f t="shared" ca="1" si="698"/>
        <v>#DIV/0!</v>
      </c>
    </row>
    <row r="6358" spans="1:16" x14ac:dyDescent="0.25">
      <c r="A6358" s="1">
        <f t="shared" si="692"/>
        <v>43365</v>
      </c>
      <c r="B6358" s="7">
        <f t="shared" si="694"/>
        <v>9</v>
      </c>
      <c r="C6358" s="4">
        <f>INDEX(Calendar!$E$3:$E$367,MATCH(LOLP!$A6358,Calendar!$B$3:$B$367,0))</f>
        <v>0</v>
      </c>
      <c r="D6358" s="2">
        <f t="shared" si="693"/>
        <v>19</v>
      </c>
      <c r="E6358" s="36">
        <v>32523</v>
      </c>
      <c r="F6358" s="7">
        <f>IFERROR(IF(INDEX('Temperature Data'!$AA$15:$AA$348,MATCH(LOLP!A6358,'Temperature Data'!$B$15:$B$348,0))&gt;IF(B6358=9,$G$2,LOLP!$F$2),1,0),0)</f>
        <v>1</v>
      </c>
      <c r="G6358" s="7">
        <f>SUMIFS(LOLP!$F$4:$F$8763,$C$4:$C$8763,$C6358,$B$4:$B$8763,$B6358,$D$4:$D$8763,$D6358)</f>
        <v>4</v>
      </c>
      <c r="H6358" s="7">
        <f>COUNTIFS(Calendar!$E$3:$E$367,LOLP!C6358,Calendar!$D$3:$D$367,LOLP!B6358)</f>
        <v>11</v>
      </c>
      <c r="I6358" s="7">
        <f ca="1">IF($F6358=1,OFFSET(start_norps,LOLP!$D6358+(1-$C6358)*24,LOLP!$B6358)*H6358/G6358,0)</f>
        <v>53.228618452802095</v>
      </c>
      <c r="J6358" s="7">
        <f ca="1">IF($F6358=1,OFFSET(start_33,LOLP!$D6358+(1-$C6358)*24,LOLP!$B6358)*H6358/G6358,0)</f>
        <v>72.378582820204926</v>
      </c>
      <c r="K6358" s="7">
        <f ca="1">IF($F6358,OFFSET(start_40,LOLP!$D6358+(1-$C6358)*24,LOLP!$B6358),0)</f>
        <v>0</v>
      </c>
      <c r="L6358" s="7">
        <f ca="1">IF($F6358,OFFSET(start_50,LOLP!$D6358+(1-$C6358)*24,LOLP!$B6358),0)</f>
        <v>0</v>
      </c>
      <c r="M6358" s="25">
        <f t="shared" ca="1" si="695"/>
        <v>3.2053556114960399E-2</v>
      </c>
      <c r="N6358" s="25">
        <f t="shared" ca="1" si="696"/>
        <v>3.8629772046147287E-2</v>
      </c>
      <c r="O6358" s="15" t="e">
        <f t="shared" ca="1" si="697"/>
        <v>#DIV/0!</v>
      </c>
      <c r="P6358" s="15" t="e">
        <f t="shared" ca="1" si="698"/>
        <v>#DIV/0!</v>
      </c>
    </row>
    <row r="6359" spans="1:16" x14ac:dyDescent="0.25">
      <c r="A6359" s="1">
        <f t="shared" si="692"/>
        <v>43365</v>
      </c>
      <c r="B6359" s="7">
        <f t="shared" si="694"/>
        <v>9</v>
      </c>
      <c r="C6359" s="4">
        <f>INDEX(Calendar!$E$3:$E$367,MATCH(LOLP!$A6359,Calendar!$B$3:$B$367,0))</f>
        <v>0</v>
      </c>
      <c r="D6359" s="2">
        <f t="shared" si="693"/>
        <v>20</v>
      </c>
      <c r="E6359" s="36">
        <v>31313</v>
      </c>
      <c r="F6359" s="7">
        <f>IFERROR(IF(INDEX('Temperature Data'!$AA$15:$AA$348,MATCH(LOLP!A6359,'Temperature Data'!$B$15:$B$348,0))&gt;IF(B6359=9,$G$2,LOLP!$F$2),1,0),0)</f>
        <v>1</v>
      </c>
      <c r="G6359" s="7">
        <f>SUMIFS(LOLP!$F$4:$F$8763,$C$4:$C$8763,$C6359,$B$4:$B$8763,$B6359,$D$4:$D$8763,$D6359)</f>
        <v>4</v>
      </c>
      <c r="H6359" s="7">
        <f>COUNTIFS(Calendar!$E$3:$E$367,LOLP!C6359,Calendar!$D$3:$D$367,LOLP!B6359)</f>
        <v>11</v>
      </c>
      <c r="I6359" s="7">
        <f ca="1">IF($F6359=1,OFFSET(start_norps,LOLP!$D6359+(1-$C6359)*24,LOLP!$B6359)*H6359/G6359,0)</f>
        <v>16.02155930686223</v>
      </c>
      <c r="J6359" s="7">
        <f ca="1">IF($F6359=1,OFFSET(start_33,LOLP!$D6359+(1-$C6359)*24,LOLP!$B6359)*H6359/G6359,0)</f>
        <v>24.244015598958896</v>
      </c>
      <c r="K6359" s="7">
        <f ca="1">IF($F6359,OFFSET(start_40,LOLP!$D6359+(1-$C6359)*24,LOLP!$B6359),0)</f>
        <v>0</v>
      </c>
      <c r="L6359" s="7">
        <f ca="1">IF($F6359,OFFSET(start_50,LOLP!$D6359+(1-$C6359)*24,LOLP!$B6359),0)</f>
        <v>0</v>
      </c>
      <c r="M6359" s="25">
        <f t="shared" ca="1" si="695"/>
        <v>9.6479669249172478E-3</v>
      </c>
      <c r="N6359" s="25">
        <f t="shared" ca="1" si="696"/>
        <v>1.293947407615696E-2</v>
      </c>
      <c r="O6359" s="15" t="e">
        <f t="shared" ca="1" si="697"/>
        <v>#DIV/0!</v>
      </c>
      <c r="P6359" s="15" t="e">
        <f t="shared" ca="1" si="698"/>
        <v>#DIV/0!</v>
      </c>
    </row>
    <row r="6360" spans="1:16" x14ac:dyDescent="0.25">
      <c r="A6360" s="1">
        <f t="shared" si="692"/>
        <v>43365</v>
      </c>
      <c r="B6360" s="7">
        <f t="shared" si="694"/>
        <v>9</v>
      </c>
      <c r="C6360" s="4">
        <f>INDEX(Calendar!$E$3:$E$367,MATCH(LOLP!$A6360,Calendar!$B$3:$B$367,0))</f>
        <v>0</v>
      </c>
      <c r="D6360" s="2">
        <f t="shared" si="693"/>
        <v>21</v>
      </c>
      <c r="E6360" s="36">
        <v>29569</v>
      </c>
      <c r="F6360" s="7">
        <f>IFERROR(IF(INDEX('Temperature Data'!$AA$15:$AA$348,MATCH(LOLP!A6360,'Temperature Data'!$B$15:$B$348,0))&gt;IF(B6360=9,$G$2,LOLP!$F$2),1,0),0)</f>
        <v>1</v>
      </c>
      <c r="G6360" s="7">
        <f>SUMIFS(LOLP!$F$4:$F$8763,$C$4:$C$8763,$C6360,$B$4:$B$8763,$B6360,$D$4:$D$8763,$D6360)</f>
        <v>4</v>
      </c>
      <c r="H6360" s="7">
        <f>COUNTIFS(Calendar!$E$3:$E$367,LOLP!C6360,Calendar!$D$3:$D$367,LOLP!B6360)</f>
        <v>11</v>
      </c>
      <c r="I6360" s="7">
        <f ca="1">IF($F6360=1,OFFSET(start_norps,LOLP!$D6360+(1-$C6360)*24,LOLP!$B6360)*H6360/G6360,0)</f>
        <v>1.4698668955189917E-3</v>
      </c>
      <c r="J6360" s="7">
        <f ca="1">IF($F6360=1,OFFSET(start_33,LOLP!$D6360+(1-$C6360)*24,LOLP!$B6360)*H6360/G6360,0)</f>
        <v>7.160740823238778E-3</v>
      </c>
      <c r="K6360" s="7">
        <f ca="1">IF($F6360,OFFSET(start_40,LOLP!$D6360+(1-$C6360)*24,LOLP!$B6360),0)</f>
        <v>0</v>
      </c>
      <c r="L6360" s="7">
        <f ca="1">IF($F6360,OFFSET(start_50,LOLP!$D6360+(1-$C6360)*24,LOLP!$B6360),0)</f>
        <v>0</v>
      </c>
      <c r="M6360" s="25">
        <f t="shared" ca="1" si="695"/>
        <v>8.8513401975324793E-7</v>
      </c>
      <c r="N6360" s="25">
        <f t="shared" ca="1" si="696"/>
        <v>3.8218182078861524E-6</v>
      </c>
      <c r="O6360" s="15" t="e">
        <f t="shared" ca="1" si="697"/>
        <v>#DIV/0!</v>
      </c>
      <c r="P6360" s="15" t="e">
        <f t="shared" ca="1" si="698"/>
        <v>#DIV/0!</v>
      </c>
    </row>
    <row r="6361" spans="1:16" x14ac:dyDescent="0.25">
      <c r="A6361" s="1">
        <f t="shared" si="692"/>
        <v>43365</v>
      </c>
      <c r="B6361" s="7">
        <f t="shared" si="694"/>
        <v>9</v>
      </c>
      <c r="C6361" s="4">
        <f>INDEX(Calendar!$E$3:$E$367,MATCH(LOLP!$A6361,Calendar!$B$3:$B$367,0))</f>
        <v>0</v>
      </c>
      <c r="D6361" s="2">
        <f t="shared" si="693"/>
        <v>22</v>
      </c>
      <c r="E6361" s="36">
        <v>27618</v>
      </c>
      <c r="F6361" s="7">
        <f>IFERROR(IF(INDEX('Temperature Data'!$AA$15:$AA$348,MATCH(LOLP!A6361,'Temperature Data'!$B$15:$B$348,0))&gt;IF(B6361=9,$G$2,LOLP!$F$2),1,0),0)</f>
        <v>1</v>
      </c>
      <c r="G6361" s="7">
        <f>SUMIFS(LOLP!$F$4:$F$8763,$C$4:$C$8763,$C6361,$B$4:$B$8763,$B6361,$D$4:$D$8763,$D6361)</f>
        <v>4</v>
      </c>
      <c r="H6361" s="7">
        <f>COUNTIFS(Calendar!$E$3:$E$367,LOLP!C6361,Calendar!$D$3:$D$367,LOLP!B6361)</f>
        <v>11</v>
      </c>
      <c r="I6361" s="7">
        <f ca="1">IF($F6361=1,OFFSET(start_norps,LOLP!$D6361+(1-$C6361)*24,LOLP!$B6361)*H6361/G6361,0)</f>
        <v>1.2708950266634078E-9</v>
      </c>
      <c r="J6361" s="7">
        <f ca="1">IF($F6361=1,OFFSET(start_33,LOLP!$D6361+(1-$C6361)*24,LOLP!$B6361)*H6361/G6361,0)</f>
        <v>2.2903138335339898E-8</v>
      </c>
      <c r="K6361" s="7">
        <f ca="1">IF($F6361,OFFSET(start_40,LOLP!$D6361+(1-$C6361)*24,LOLP!$B6361),0)</f>
        <v>0</v>
      </c>
      <c r="L6361" s="7">
        <f ca="1">IF($F6361,OFFSET(start_50,LOLP!$D6361+(1-$C6361)*24,LOLP!$B6361),0)</f>
        <v>0</v>
      </c>
      <c r="M6361" s="25">
        <f t="shared" ca="1" si="695"/>
        <v>7.6531584394776164E-13</v>
      </c>
      <c r="N6361" s="25">
        <f t="shared" ca="1" si="696"/>
        <v>1.2223823382026431E-11</v>
      </c>
      <c r="O6361" s="15" t="e">
        <f t="shared" ca="1" si="697"/>
        <v>#DIV/0!</v>
      </c>
      <c r="P6361" s="15" t="e">
        <f t="shared" ca="1" si="698"/>
        <v>#DIV/0!</v>
      </c>
    </row>
    <row r="6362" spans="1:16" x14ac:dyDescent="0.25">
      <c r="A6362" s="1">
        <f t="shared" si="692"/>
        <v>43365</v>
      </c>
      <c r="B6362" s="7">
        <f t="shared" si="694"/>
        <v>9</v>
      </c>
      <c r="C6362" s="4">
        <f>INDEX(Calendar!$E$3:$E$367,MATCH(LOLP!$A6362,Calendar!$B$3:$B$367,0))</f>
        <v>0</v>
      </c>
      <c r="D6362" s="2">
        <f t="shared" si="693"/>
        <v>23</v>
      </c>
      <c r="E6362" s="36">
        <v>25599</v>
      </c>
      <c r="F6362" s="7">
        <f>IFERROR(IF(INDEX('Temperature Data'!$AA$15:$AA$348,MATCH(LOLP!A6362,'Temperature Data'!$B$15:$B$348,0))&gt;IF(B6362=9,$G$2,LOLP!$F$2),1,0),0)</f>
        <v>1</v>
      </c>
      <c r="G6362" s="7">
        <f>SUMIFS(LOLP!$F$4:$F$8763,$C$4:$C$8763,$C6362,$B$4:$B$8763,$B6362,$D$4:$D$8763,$D6362)</f>
        <v>4</v>
      </c>
      <c r="H6362" s="7">
        <f>COUNTIFS(Calendar!$E$3:$E$367,LOLP!C6362,Calendar!$D$3:$D$367,LOLP!B6362)</f>
        <v>11</v>
      </c>
      <c r="I6362" s="7">
        <f ca="1">IF($F6362=1,OFFSET(start_norps,LOLP!$D6362+(1-$C6362)*24,LOLP!$B6362)*H6362/G6362,0)</f>
        <v>0</v>
      </c>
      <c r="J6362" s="7">
        <f ca="1">IF($F6362=1,OFFSET(start_33,LOLP!$D6362+(1-$C6362)*24,LOLP!$B6362)*H6362/G6362,0)</f>
        <v>0</v>
      </c>
      <c r="K6362" s="7">
        <f ca="1">IF($F6362,OFFSET(start_40,LOLP!$D6362+(1-$C6362)*24,LOLP!$B6362),0)</f>
        <v>0</v>
      </c>
      <c r="L6362" s="7">
        <f ca="1">IF($F6362,OFFSET(start_50,LOLP!$D6362+(1-$C6362)*24,LOLP!$B6362),0)</f>
        <v>0</v>
      </c>
      <c r="M6362" s="25">
        <f t="shared" ca="1" si="695"/>
        <v>0</v>
      </c>
      <c r="N6362" s="25">
        <f t="shared" ca="1" si="696"/>
        <v>0</v>
      </c>
      <c r="O6362" s="15" t="e">
        <f t="shared" ca="1" si="697"/>
        <v>#DIV/0!</v>
      </c>
      <c r="P6362" s="15" t="e">
        <f t="shared" ca="1" si="698"/>
        <v>#DIV/0!</v>
      </c>
    </row>
    <row r="6363" spans="1:16" x14ac:dyDescent="0.25">
      <c r="A6363" s="1">
        <f t="shared" si="692"/>
        <v>43365</v>
      </c>
      <c r="B6363" s="7">
        <f t="shared" si="694"/>
        <v>9</v>
      </c>
      <c r="C6363" s="4">
        <f>INDEX(Calendar!$E$3:$E$367,MATCH(LOLP!$A6363,Calendar!$B$3:$B$367,0))</f>
        <v>0</v>
      </c>
      <c r="D6363" s="2">
        <f t="shared" si="693"/>
        <v>24</v>
      </c>
      <c r="E6363" s="36">
        <v>24022</v>
      </c>
      <c r="F6363" s="7">
        <f>IFERROR(IF(INDEX('Temperature Data'!$AA$15:$AA$348,MATCH(LOLP!A6363,'Temperature Data'!$B$15:$B$348,0))&gt;IF(B6363=9,$G$2,LOLP!$F$2),1,0),0)</f>
        <v>1</v>
      </c>
      <c r="G6363" s="7">
        <f>SUMIFS(LOLP!$F$4:$F$8763,$C$4:$C$8763,$C6363,$B$4:$B$8763,$B6363,$D$4:$D$8763,$D6363)</f>
        <v>4</v>
      </c>
      <c r="H6363" s="7">
        <f>COUNTIFS(Calendar!$E$3:$E$367,LOLP!C6363,Calendar!$D$3:$D$367,LOLP!B6363)</f>
        <v>11</v>
      </c>
      <c r="I6363" s="7">
        <f ca="1">IF($F6363=1,OFFSET(start_norps,LOLP!$D6363+(1-$C6363)*24,LOLP!$B6363)*H6363/G6363,0)</f>
        <v>0</v>
      </c>
      <c r="J6363" s="7">
        <f ca="1">IF($F6363=1,OFFSET(start_33,LOLP!$D6363+(1-$C6363)*24,LOLP!$B6363)*H6363/G6363,0)</f>
        <v>0</v>
      </c>
      <c r="K6363" s="7">
        <f ca="1">IF($F6363,OFFSET(start_40,LOLP!$D6363+(1-$C6363)*24,LOLP!$B6363),0)</f>
        <v>0</v>
      </c>
      <c r="L6363" s="7">
        <f ca="1">IF($F6363,OFFSET(start_50,LOLP!$D6363+(1-$C6363)*24,LOLP!$B6363),0)</f>
        <v>0</v>
      </c>
      <c r="M6363" s="25">
        <f t="shared" ca="1" si="695"/>
        <v>0</v>
      </c>
      <c r="N6363" s="25">
        <f t="shared" ca="1" si="696"/>
        <v>0</v>
      </c>
      <c r="O6363" s="15" t="e">
        <f t="shared" ca="1" si="697"/>
        <v>#DIV/0!</v>
      </c>
      <c r="P6363" s="15" t="e">
        <f t="shared" ca="1" si="698"/>
        <v>#DIV/0!</v>
      </c>
    </row>
    <row r="6364" spans="1:16" x14ac:dyDescent="0.25">
      <c r="A6364" s="1">
        <f t="shared" si="692"/>
        <v>43366</v>
      </c>
      <c r="B6364" s="7">
        <f t="shared" si="694"/>
        <v>9</v>
      </c>
      <c r="C6364" s="4">
        <f>INDEX(Calendar!$E$3:$E$367,MATCH(LOLP!$A6364,Calendar!$B$3:$B$367,0))</f>
        <v>0</v>
      </c>
      <c r="D6364" s="2">
        <f t="shared" si="693"/>
        <v>1</v>
      </c>
      <c r="E6364" s="36">
        <v>22869</v>
      </c>
      <c r="F6364" s="7">
        <f>IFERROR(IF(INDEX('Temperature Data'!$AA$15:$AA$348,MATCH(LOLP!A6364,'Temperature Data'!$B$15:$B$348,0))&gt;IF(B6364=9,$G$2,LOLP!$F$2),1,0),0)</f>
        <v>0</v>
      </c>
      <c r="G6364" s="7">
        <f>SUMIFS(LOLP!$F$4:$F$8763,$C$4:$C$8763,$C6364,$B$4:$B$8763,$B6364,$D$4:$D$8763,$D6364)</f>
        <v>4</v>
      </c>
      <c r="H6364" s="7">
        <f>COUNTIFS(Calendar!$E$3:$E$367,LOLP!C6364,Calendar!$D$3:$D$367,LOLP!B6364)</f>
        <v>11</v>
      </c>
      <c r="I6364" s="7">
        <f ca="1">IF($F6364=1,OFFSET(start_norps,LOLP!$D6364+(1-$C6364)*24,LOLP!$B6364)*H6364/G6364,0)</f>
        <v>0</v>
      </c>
      <c r="J6364" s="7">
        <f ca="1">IF($F6364=1,OFFSET(start_33,LOLP!$D6364+(1-$C6364)*24,LOLP!$B6364)*H6364/G6364,0)</f>
        <v>0</v>
      </c>
      <c r="K6364" s="7">
        <f ca="1">IF($F6364,OFFSET(start_40,LOLP!$D6364+(1-$C6364)*24,LOLP!$B6364),0)</f>
        <v>0</v>
      </c>
      <c r="L6364" s="7">
        <f ca="1">IF($F6364,OFFSET(start_50,LOLP!$D6364+(1-$C6364)*24,LOLP!$B6364),0)</f>
        <v>0</v>
      </c>
      <c r="M6364" s="25">
        <f t="shared" ca="1" si="695"/>
        <v>0</v>
      </c>
      <c r="N6364" s="25">
        <f t="shared" ca="1" si="696"/>
        <v>0</v>
      </c>
      <c r="O6364" s="15" t="e">
        <f t="shared" ca="1" si="697"/>
        <v>#DIV/0!</v>
      </c>
      <c r="P6364" s="15" t="e">
        <f t="shared" ca="1" si="698"/>
        <v>#DIV/0!</v>
      </c>
    </row>
    <row r="6365" spans="1:16" x14ac:dyDescent="0.25">
      <c r="A6365" s="1">
        <f t="shared" ref="A6365:A6428" si="699">A6341+1</f>
        <v>43366</v>
      </c>
      <c r="B6365" s="7">
        <f t="shared" si="694"/>
        <v>9</v>
      </c>
      <c r="C6365" s="4">
        <f>INDEX(Calendar!$E$3:$E$367,MATCH(LOLP!$A6365,Calendar!$B$3:$B$367,0))</f>
        <v>0</v>
      </c>
      <c r="D6365" s="2">
        <f t="shared" ref="D6365:D6428" si="700">D6341</f>
        <v>2</v>
      </c>
      <c r="E6365" s="36">
        <v>22009</v>
      </c>
      <c r="F6365" s="7">
        <f>IFERROR(IF(INDEX('Temperature Data'!$AA$15:$AA$348,MATCH(LOLP!A6365,'Temperature Data'!$B$15:$B$348,0))&gt;IF(B6365=9,$G$2,LOLP!$F$2),1,0),0)</f>
        <v>0</v>
      </c>
      <c r="G6365" s="7">
        <f>SUMIFS(LOLP!$F$4:$F$8763,$C$4:$C$8763,$C6365,$B$4:$B$8763,$B6365,$D$4:$D$8763,$D6365)</f>
        <v>4</v>
      </c>
      <c r="H6365" s="7">
        <f>COUNTIFS(Calendar!$E$3:$E$367,LOLP!C6365,Calendar!$D$3:$D$367,LOLP!B6365)</f>
        <v>11</v>
      </c>
      <c r="I6365" s="7">
        <f ca="1">IF($F6365=1,OFFSET(start_norps,LOLP!$D6365+(1-$C6365)*24,LOLP!$B6365)*H6365/G6365,0)</f>
        <v>0</v>
      </c>
      <c r="J6365" s="7">
        <f ca="1">IF($F6365=1,OFFSET(start_33,LOLP!$D6365+(1-$C6365)*24,LOLP!$B6365)*H6365/G6365,0)</f>
        <v>0</v>
      </c>
      <c r="K6365" s="7">
        <f ca="1">IF($F6365,OFFSET(start_40,LOLP!$D6365+(1-$C6365)*24,LOLP!$B6365),0)</f>
        <v>0</v>
      </c>
      <c r="L6365" s="7">
        <f ca="1">IF($F6365,OFFSET(start_50,LOLP!$D6365+(1-$C6365)*24,LOLP!$B6365),0)</f>
        <v>0</v>
      </c>
      <c r="M6365" s="25">
        <f t="shared" ca="1" si="695"/>
        <v>0</v>
      </c>
      <c r="N6365" s="25">
        <f t="shared" ca="1" si="696"/>
        <v>0</v>
      </c>
      <c r="O6365" s="15" t="e">
        <f t="shared" ca="1" si="697"/>
        <v>#DIV/0!</v>
      </c>
      <c r="P6365" s="15" t="e">
        <f t="shared" ca="1" si="698"/>
        <v>#DIV/0!</v>
      </c>
    </row>
    <row r="6366" spans="1:16" x14ac:dyDescent="0.25">
      <c r="A6366" s="1">
        <f t="shared" si="699"/>
        <v>43366</v>
      </c>
      <c r="B6366" s="7">
        <f t="shared" si="694"/>
        <v>9</v>
      </c>
      <c r="C6366" s="4">
        <f>INDEX(Calendar!$E$3:$E$367,MATCH(LOLP!$A6366,Calendar!$B$3:$B$367,0))</f>
        <v>0</v>
      </c>
      <c r="D6366" s="2">
        <f t="shared" si="700"/>
        <v>3</v>
      </c>
      <c r="E6366" s="36">
        <v>21406</v>
      </c>
      <c r="F6366" s="7">
        <f>IFERROR(IF(INDEX('Temperature Data'!$AA$15:$AA$348,MATCH(LOLP!A6366,'Temperature Data'!$B$15:$B$348,0))&gt;IF(B6366=9,$G$2,LOLP!$F$2),1,0),0)</f>
        <v>0</v>
      </c>
      <c r="G6366" s="7">
        <f>SUMIFS(LOLP!$F$4:$F$8763,$C$4:$C$8763,$C6366,$B$4:$B$8763,$B6366,$D$4:$D$8763,$D6366)</f>
        <v>4</v>
      </c>
      <c r="H6366" s="7">
        <f>COUNTIFS(Calendar!$E$3:$E$367,LOLP!C6366,Calendar!$D$3:$D$367,LOLP!B6366)</f>
        <v>11</v>
      </c>
      <c r="I6366" s="7">
        <f ca="1">IF($F6366=1,OFFSET(start_norps,LOLP!$D6366+(1-$C6366)*24,LOLP!$B6366)*H6366/G6366,0)</f>
        <v>0</v>
      </c>
      <c r="J6366" s="7">
        <f ca="1">IF($F6366=1,OFFSET(start_33,LOLP!$D6366+(1-$C6366)*24,LOLP!$B6366)*H6366/G6366,0)</f>
        <v>0</v>
      </c>
      <c r="K6366" s="7">
        <f ca="1">IF($F6366,OFFSET(start_40,LOLP!$D6366+(1-$C6366)*24,LOLP!$B6366),0)</f>
        <v>0</v>
      </c>
      <c r="L6366" s="7">
        <f ca="1">IF($F6366,OFFSET(start_50,LOLP!$D6366+(1-$C6366)*24,LOLP!$B6366),0)</f>
        <v>0</v>
      </c>
      <c r="M6366" s="25">
        <f t="shared" ca="1" si="695"/>
        <v>0</v>
      </c>
      <c r="N6366" s="25">
        <f t="shared" ca="1" si="696"/>
        <v>0</v>
      </c>
      <c r="O6366" s="15" t="e">
        <f t="shared" ca="1" si="697"/>
        <v>#DIV/0!</v>
      </c>
      <c r="P6366" s="15" t="e">
        <f t="shared" ca="1" si="698"/>
        <v>#DIV/0!</v>
      </c>
    </row>
    <row r="6367" spans="1:16" x14ac:dyDescent="0.25">
      <c r="A6367" s="1">
        <f t="shared" si="699"/>
        <v>43366</v>
      </c>
      <c r="B6367" s="7">
        <f t="shared" si="694"/>
        <v>9</v>
      </c>
      <c r="C6367" s="4">
        <f>INDEX(Calendar!$E$3:$E$367,MATCH(LOLP!$A6367,Calendar!$B$3:$B$367,0))</f>
        <v>0</v>
      </c>
      <c r="D6367" s="2">
        <f t="shared" si="700"/>
        <v>4</v>
      </c>
      <c r="E6367" s="36">
        <v>21180</v>
      </c>
      <c r="F6367" s="7">
        <f>IFERROR(IF(INDEX('Temperature Data'!$AA$15:$AA$348,MATCH(LOLP!A6367,'Temperature Data'!$B$15:$B$348,0))&gt;IF(B6367=9,$G$2,LOLP!$F$2),1,0),0)</f>
        <v>0</v>
      </c>
      <c r="G6367" s="7">
        <f>SUMIFS(LOLP!$F$4:$F$8763,$C$4:$C$8763,$C6367,$B$4:$B$8763,$B6367,$D$4:$D$8763,$D6367)</f>
        <v>4</v>
      </c>
      <c r="H6367" s="7">
        <f>COUNTIFS(Calendar!$E$3:$E$367,LOLP!C6367,Calendar!$D$3:$D$367,LOLP!B6367)</f>
        <v>11</v>
      </c>
      <c r="I6367" s="7">
        <f ca="1">IF($F6367=1,OFFSET(start_norps,LOLP!$D6367+(1-$C6367)*24,LOLP!$B6367)*H6367/G6367,0)</f>
        <v>0</v>
      </c>
      <c r="J6367" s="7">
        <f ca="1">IF($F6367=1,OFFSET(start_33,LOLP!$D6367+(1-$C6367)*24,LOLP!$B6367)*H6367/G6367,0)</f>
        <v>0</v>
      </c>
      <c r="K6367" s="7">
        <f ca="1">IF($F6367,OFFSET(start_40,LOLP!$D6367+(1-$C6367)*24,LOLP!$B6367),0)</f>
        <v>0</v>
      </c>
      <c r="L6367" s="7">
        <f ca="1">IF($F6367,OFFSET(start_50,LOLP!$D6367+(1-$C6367)*24,LOLP!$B6367),0)</f>
        <v>0</v>
      </c>
      <c r="M6367" s="25">
        <f t="shared" ca="1" si="695"/>
        <v>0</v>
      </c>
      <c r="N6367" s="25">
        <f t="shared" ca="1" si="696"/>
        <v>0</v>
      </c>
      <c r="O6367" s="15" t="e">
        <f t="shared" ca="1" si="697"/>
        <v>#DIV/0!</v>
      </c>
      <c r="P6367" s="15" t="e">
        <f t="shared" ca="1" si="698"/>
        <v>#DIV/0!</v>
      </c>
    </row>
    <row r="6368" spans="1:16" x14ac:dyDescent="0.25">
      <c r="A6368" s="1">
        <f t="shared" si="699"/>
        <v>43366</v>
      </c>
      <c r="B6368" s="7">
        <f t="shared" si="694"/>
        <v>9</v>
      </c>
      <c r="C6368" s="4">
        <f>INDEX(Calendar!$E$3:$E$367,MATCH(LOLP!$A6368,Calendar!$B$3:$B$367,0))</f>
        <v>0</v>
      </c>
      <c r="D6368" s="2">
        <f t="shared" si="700"/>
        <v>5</v>
      </c>
      <c r="E6368" s="36">
        <v>21376</v>
      </c>
      <c r="F6368" s="7">
        <f>IFERROR(IF(INDEX('Temperature Data'!$AA$15:$AA$348,MATCH(LOLP!A6368,'Temperature Data'!$B$15:$B$348,0))&gt;IF(B6368=9,$G$2,LOLP!$F$2),1,0),0)</f>
        <v>0</v>
      </c>
      <c r="G6368" s="7">
        <f>SUMIFS(LOLP!$F$4:$F$8763,$C$4:$C$8763,$C6368,$B$4:$B$8763,$B6368,$D$4:$D$8763,$D6368)</f>
        <v>4</v>
      </c>
      <c r="H6368" s="7">
        <f>COUNTIFS(Calendar!$E$3:$E$367,LOLP!C6368,Calendar!$D$3:$D$367,LOLP!B6368)</f>
        <v>11</v>
      </c>
      <c r="I6368" s="7">
        <f ca="1">IF($F6368=1,OFFSET(start_norps,LOLP!$D6368+(1-$C6368)*24,LOLP!$B6368)*H6368/G6368,0)</f>
        <v>0</v>
      </c>
      <c r="J6368" s="7">
        <f ca="1">IF($F6368=1,OFFSET(start_33,LOLP!$D6368+(1-$C6368)*24,LOLP!$B6368)*H6368/G6368,0)</f>
        <v>0</v>
      </c>
      <c r="K6368" s="7">
        <f ca="1">IF($F6368,OFFSET(start_40,LOLP!$D6368+(1-$C6368)*24,LOLP!$B6368),0)</f>
        <v>0</v>
      </c>
      <c r="L6368" s="7">
        <f ca="1">IF($F6368,OFFSET(start_50,LOLP!$D6368+(1-$C6368)*24,LOLP!$B6368),0)</f>
        <v>0</v>
      </c>
      <c r="M6368" s="25">
        <f t="shared" ca="1" si="695"/>
        <v>0</v>
      </c>
      <c r="N6368" s="25">
        <f t="shared" ca="1" si="696"/>
        <v>0</v>
      </c>
      <c r="O6368" s="15" t="e">
        <f t="shared" ca="1" si="697"/>
        <v>#DIV/0!</v>
      </c>
      <c r="P6368" s="15" t="e">
        <f t="shared" ca="1" si="698"/>
        <v>#DIV/0!</v>
      </c>
    </row>
    <row r="6369" spans="1:16" x14ac:dyDescent="0.25">
      <c r="A6369" s="1">
        <f t="shared" si="699"/>
        <v>43366</v>
      </c>
      <c r="B6369" s="7">
        <f t="shared" si="694"/>
        <v>9</v>
      </c>
      <c r="C6369" s="4">
        <f>INDEX(Calendar!$E$3:$E$367,MATCH(LOLP!$A6369,Calendar!$B$3:$B$367,0))</f>
        <v>0</v>
      </c>
      <c r="D6369" s="2">
        <f t="shared" si="700"/>
        <v>6</v>
      </c>
      <c r="E6369" s="36">
        <v>21790</v>
      </c>
      <c r="F6369" s="7">
        <f>IFERROR(IF(INDEX('Temperature Data'!$AA$15:$AA$348,MATCH(LOLP!A6369,'Temperature Data'!$B$15:$B$348,0))&gt;IF(B6369=9,$G$2,LOLP!$F$2),1,0),0)</f>
        <v>0</v>
      </c>
      <c r="G6369" s="7">
        <f>SUMIFS(LOLP!$F$4:$F$8763,$C$4:$C$8763,$C6369,$B$4:$B$8763,$B6369,$D$4:$D$8763,$D6369)</f>
        <v>4</v>
      </c>
      <c r="H6369" s="7">
        <f>COUNTIFS(Calendar!$E$3:$E$367,LOLP!C6369,Calendar!$D$3:$D$367,LOLP!B6369)</f>
        <v>11</v>
      </c>
      <c r="I6369" s="7">
        <f ca="1">IF($F6369=1,OFFSET(start_norps,LOLP!$D6369+(1-$C6369)*24,LOLP!$B6369)*H6369/G6369,0)</f>
        <v>0</v>
      </c>
      <c r="J6369" s="7">
        <f ca="1">IF($F6369=1,OFFSET(start_33,LOLP!$D6369+(1-$C6369)*24,LOLP!$B6369)*H6369/G6369,0)</f>
        <v>0</v>
      </c>
      <c r="K6369" s="7">
        <f ca="1">IF($F6369,OFFSET(start_40,LOLP!$D6369+(1-$C6369)*24,LOLP!$B6369),0)</f>
        <v>0</v>
      </c>
      <c r="L6369" s="7">
        <f ca="1">IF($F6369,OFFSET(start_50,LOLP!$D6369+(1-$C6369)*24,LOLP!$B6369),0)</f>
        <v>0</v>
      </c>
      <c r="M6369" s="25">
        <f t="shared" ca="1" si="695"/>
        <v>0</v>
      </c>
      <c r="N6369" s="25">
        <f t="shared" ca="1" si="696"/>
        <v>0</v>
      </c>
      <c r="O6369" s="15" t="e">
        <f t="shared" ca="1" si="697"/>
        <v>#DIV/0!</v>
      </c>
      <c r="P6369" s="15" t="e">
        <f t="shared" ca="1" si="698"/>
        <v>#DIV/0!</v>
      </c>
    </row>
    <row r="6370" spans="1:16" x14ac:dyDescent="0.25">
      <c r="A6370" s="1">
        <f t="shared" si="699"/>
        <v>43366</v>
      </c>
      <c r="B6370" s="7">
        <f t="shared" si="694"/>
        <v>9</v>
      </c>
      <c r="C6370" s="4">
        <f>INDEX(Calendar!$E$3:$E$367,MATCH(LOLP!$A6370,Calendar!$B$3:$B$367,0))</f>
        <v>0</v>
      </c>
      <c r="D6370" s="2">
        <f t="shared" si="700"/>
        <v>7</v>
      </c>
      <c r="E6370" s="36">
        <v>21922</v>
      </c>
      <c r="F6370" s="7">
        <f>IFERROR(IF(INDEX('Temperature Data'!$AA$15:$AA$348,MATCH(LOLP!A6370,'Temperature Data'!$B$15:$B$348,0))&gt;IF(B6370=9,$G$2,LOLP!$F$2),1,0),0)</f>
        <v>0</v>
      </c>
      <c r="G6370" s="7">
        <f>SUMIFS(LOLP!$F$4:$F$8763,$C$4:$C$8763,$C6370,$B$4:$B$8763,$B6370,$D$4:$D$8763,$D6370)</f>
        <v>4</v>
      </c>
      <c r="H6370" s="7">
        <f>COUNTIFS(Calendar!$E$3:$E$367,LOLP!C6370,Calendar!$D$3:$D$367,LOLP!B6370)</f>
        <v>11</v>
      </c>
      <c r="I6370" s="7">
        <f ca="1">IF($F6370=1,OFFSET(start_norps,LOLP!$D6370+(1-$C6370)*24,LOLP!$B6370)*H6370/G6370,0)</f>
        <v>0</v>
      </c>
      <c r="J6370" s="7">
        <f ca="1">IF($F6370=1,OFFSET(start_33,LOLP!$D6370+(1-$C6370)*24,LOLP!$B6370)*H6370/G6370,0)</f>
        <v>0</v>
      </c>
      <c r="K6370" s="7">
        <f ca="1">IF($F6370,OFFSET(start_40,LOLP!$D6370+(1-$C6370)*24,LOLP!$B6370),0)</f>
        <v>0</v>
      </c>
      <c r="L6370" s="7">
        <f ca="1">IF($F6370,OFFSET(start_50,LOLP!$D6370+(1-$C6370)*24,LOLP!$B6370),0)</f>
        <v>0</v>
      </c>
      <c r="M6370" s="25">
        <f t="shared" ca="1" si="695"/>
        <v>0</v>
      </c>
      <c r="N6370" s="25">
        <f t="shared" ca="1" si="696"/>
        <v>0</v>
      </c>
      <c r="O6370" s="15" t="e">
        <f t="shared" ca="1" si="697"/>
        <v>#DIV/0!</v>
      </c>
      <c r="P6370" s="15" t="e">
        <f t="shared" ca="1" si="698"/>
        <v>#DIV/0!</v>
      </c>
    </row>
    <row r="6371" spans="1:16" x14ac:dyDescent="0.25">
      <c r="A6371" s="1">
        <f t="shared" si="699"/>
        <v>43366</v>
      </c>
      <c r="B6371" s="7">
        <f t="shared" si="694"/>
        <v>9</v>
      </c>
      <c r="C6371" s="4">
        <f>INDEX(Calendar!$E$3:$E$367,MATCH(LOLP!$A6371,Calendar!$B$3:$B$367,0))</f>
        <v>0</v>
      </c>
      <c r="D6371" s="2">
        <f t="shared" si="700"/>
        <v>8</v>
      </c>
      <c r="E6371" s="36">
        <v>22667</v>
      </c>
      <c r="F6371" s="7">
        <f>IFERROR(IF(INDEX('Temperature Data'!$AA$15:$AA$348,MATCH(LOLP!A6371,'Temperature Data'!$B$15:$B$348,0))&gt;IF(B6371=9,$G$2,LOLP!$F$2),1,0),0)</f>
        <v>0</v>
      </c>
      <c r="G6371" s="7">
        <f>SUMIFS(LOLP!$F$4:$F$8763,$C$4:$C$8763,$C6371,$B$4:$B$8763,$B6371,$D$4:$D$8763,$D6371)</f>
        <v>4</v>
      </c>
      <c r="H6371" s="7">
        <f>COUNTIFS(Calendar!$E$3:$E$367,LOLP!C6371,Calendar!$D$3:$D$367,LOLP!B6371)</f>
        <v>11</v>
      </c>
      <c r="I6371" s="7">
        <f ca="1">IF($F6371=1,OFFSET(start_norps,LOLP!$D6371+(1-$C6371)*24,LOLP!$B6371)*H6371/G6371,0)</f>
        <v>0</v>
      </c>
      <c r="J6371" s="7">
        <f ca="1">IF($F6371=1,OFFSET(start_33,LOLP!$D6371+(1-$C6371)*24,LOLP!$B6371)*H6371/G6371,0)</f>
        <v>0</v>
      </c>
      <c r="K6371" s="7">
        <f ca="1">IF($F6371,OFFSET(start_40,LOLP!$D6371+(1-$C6371)*24,LOLP!$B6371),0)</f>
        <v>0</v>
      </c>
      <c r="L6371" s="7">
        <f ca="1">IF($F6371,OFFSET(start_50,LOLP!$D6371+(1-$C6371)*24,LOLP!$B6371),0)</f>
        <v>0</v>
      </c>
      <c r="M6371" s="25">
        <f t="shared" ca="1" si="695"/>
        <v>0</v>
      </c>
      <c r="N6371" s="25">
        <f t="shared" ca="1" si="696"/>
        <v>0</v>
      </c>
      <c r="O6371" s="15" t="e">
        <f t="shared" ca="1" si="697"/>
        <v>#DIV/0!</v>
      </c>
      <c r="P6371" s="15" t="e">
        <f t="shared" ca="1" si="698"/>
        <v>#DIV/0!</v>
      </c>
    </row>
    <row r="6372" spans="1:16" x14ac:dyDescent="0.25">
      <c r="A6372" s="1">
        <f t="shared" si="699"/>
        <v>43366</v>
      </c>
      <c r="B6372" s="7">
        <f t="shared" si="694"/>
        <v>9</v>
      </c>
      <c r="C6372" s="4">
        <f>INDEX(Calendar!$E$3:$E$367,MATCH(LOLP!$A6372,Calendar!$B$3:$B$367,0))</f>
        <v>0</v>
      </c>
      <c r="D6372" s="2">
        <f t="shared" si="700"/>
        <v>9</v>
      </c>
      <c r="E6372" s="36">
        <v>23216</v>
      </c>
      <c r="F6372" s="7">
        <f>IFERROR(IF(INDEX('Temperature Data'!$AA$15:$AA$348,MATCH(LOLP!A6372,'Temperature Data'!$B$15:$B$348,0))&gt;IF(B6372=9,$G$2,LOLP!$F$2),1,0),0)</f>
        <v>0</v>
      </c>
      <c r="G6372" s="7">
        <f>SUMIFS(LOLP!$F$4:$F$8763,$C$4:$C$8763,$C6372,$B$4:$B$8763,$B6372,$D$4:$D$8763,$D6372)</f>
        <v>4</v>
      </c>
      <c r="H6372" s="7">
        <f>COUNTIFS(Calendar!$E$3:$E$367,LOLP!C6372,Calendar!$D$3:$D$367,LOLP!B6372)</f>
        <v>11</v>
      </c>
      <c r="I6372" s="7">
        <f ca="1">IF($F6372=1,OFFSET(start_norps,LOLP!$D6372+(1-$C6372)*24,LOLP!$B6372)*H6372/G6372,0)</f>
        <v>0</v>
      </c>
      <c r="J6372" s="7">
        <f ca="1">IF($F6372=1,OFFSET(start_33,LOLP!$D6372+(1-$C6372)*24,LOLP!$B6372)*H6372/G6372,0)</f>
        <v>0</v>
      </c>
      <c r="K6372" s="7">
        <f ca="1">IF($F6372,OFFSET(start_40,LOLP!$D6372+(1-$C6372)*24,LOLP!$B6372),0)</f>
        <v>0</v>
      </c>
      <c r="L6372" s="7">
        <f ca="1">IF($F6372,OFFSET(start_50,LOLP!$D6372+(1-$C6372)*24,LOLP!$B6372),0)</f>
        <v>0</v>
      </c>
      <c r="M6372" s="25">
        <f t="shared" ca="1" si="695"/>
        <v>0</v>
      </c>
      <c r="N6372" s="25">
        <f t="shared" ca="1" si="696"/>
        <v>0</v>
      </c>
      <c r="O6372" s="15" t="e">
        <f t="shared" ca="1" si="697"/>
        <v>#DIV/0!</v>
      </c>
      <c r="P6372" s="15" t="e">
        <f t="shared" ca="1" si="698"/>
        <v>#DIV/0!</v>
      </c>
    </row>
    <row r="6373" spans="1:16" x14ac:dyDescent="0.25">
      <c r="A6373" s="1">
        <f t="shared" si="699"/>
        <v>43366</v>
      </c>
      <c r="B6373" s="7">
        <f t="shared" si="694"/>
        <v>9</v>
      </c>
      <c r="C6373" s="4">
        <f>INDEX(Calendar!$E$3:$E$367,MATCH(LOLP!$A6373,Calendar!$B$3:$B$367,0))</f>
        <v>0</v>
      </c>
      <c r="D6373" s="2">
        <f t="shared" si="700"/>
        <v>10</v>
      </c>
      <c r="E6373" s="36">
        <v>23599</v>
      </c>
      <c r="F6373" s="7">
        <f>IFERROR(IF(INDEX('Temperature Data'!$AA$15:$AA$348,MATCH(LOLP!A6373,'Temperature Data'!$B$15:$B$348,0))&gt;IF(B6373=9,$G$2,LOLP!$F$2),1,0),0)</f>
        <v>0</v>
      </c>
      <c r="G6373" s="7">
        <f>SUMIFS(LOLP!$F$4:$F$8763,$C$4:$C$8763,$C6373,$B$4:$B$8763,$B6373,$D$4:$D$8763,$D6373)</f>
        <v>4</v>
      </c>
      <c r="H6373" s="7">
        <f>COUNTIFS(Calendar!$E$3:$E$367,LOLP!C6373,Calendar!$D$3:$D$367,LOLP!B6373)</f>
        <v>11</v>
      </c>
      <c r="I6373" s="7">
        <f ca="1">IF($F6373=1,OFFSET(start_norps,LOLP!$D6373+(1-$C6373)*24,LOLP!$B6373)*H6373/G6373,0)</f>
        <v>0</v>
      </c>
      <c r="J6373" s="7">
        <f ca="1">IF($F6373=1,OFFSET(start_33,LOLP!$D6373+(1-$C6373)*24,LOLP!$B6373)*H6373/G6373,0)</f>
        <v>0</v>
      </c>
      <c r="K6373" s="7">
        <f ca="1">IF($F6373,OFFSET(start_40,LOLP!$D6373+(1-$C6373)*24,LOLP!$B6373),0)</f>
        <v>0</v>
      </c>
      <c r="L6373" s="7">
        <f ca="1">IF($F6373,OFFSET(start_50,LOLP!$D6373+(1-$C6373)*24,LOLP!$B6373),0)</f>
        <v>0</v>
      </c>
      <c r="M6373" s="25">
        <f t="shared" ca="1" si="695"/>
        <v>0</v>
      </c>
      <c r="N6373" s="25">
        <f t="shared" ca="1" si="696"/>
        <v>0</v>
      </c>
      <c r="O6373" s="15" t="e">
        <f t="shared" ca="1" si="697"/>
        <v>#DIV/0!</v>
      </c>
      <c r="P6373" s="15" t="e">
        <f t="shared" ca="1" si="698"/>
        <v>#DIV/0!</v>
      </c>
    </row>
    <row r="6374" spans="1:16" x14ac:dyDescent="0.25">
      <c r="A6374" s="1">
        <f t="shared" si="699"/>
        <v>43366</v>
      </c>
      <c r="B6374" s="7">
        <f t="shared" si="694"/>
        <v>9</v>
      </c>
      <c r="C6374" s="4">
        <f>INDEX(Calendar!$E$3:$E$367,MATCH(LOLP!$A6374,Calendar!$B$3:$B$367,0))</f>
        <v>0</v>
      </c>
      <c r="D6374" s="2">
        <f t="shared" si="700"/>
        <v>11</v>
      </c>
      <c r="E6374" s="36">
        <v>24289</v>
      </c>
      <c r="F6374" s="7">
        <f>IFERROR(IF(INDEX('Temperature Data'!$AA$15:$AA$348,MATCH(LOLP!A6374,'Temperature Data'!$B$15:$B$348,0))&gt;IF(B6374=9,$G$2,LOLP!$F$2),1,0),0)</f>
        <v>0</v>
      </c>
      <c r="G6374" s="7">
        <f>SUMIFS(LOLP!$F$4:$F$8763,$C$4:$C$8763,$C6374,$B$4:$B$8763,$B6374,$D$4:$D$8763,$D6374)</f>
        <v>4</v>
      </c>
      <c r="H6374" s="7">
        <f>COUNTIFS(Calendar!$E$3:$E$367,LOLP!C6374,Calendar!$D$3:$D$367,LOLP!B6374)</f>
        <v>11</v>
      </c>
      <c r="I6374" s="7">
        <f ca="1">IF($F6374=1,OFFSET(start_norps,LOLP!$D6374+(1-$C6374)*24,LOLP!$B6374)*H6374/G6374,0)</f>
        <v>0</v>
      </c>
      <c r="J6374" s="7">
        <f ca="1">IF($F6374=1,OFFSET(start_33,LOLP!$D6374+(1-$C6374)*24,LOLP!$B6374)*H6374/G6374,0)</f>
        <v>0</v>
      </c>
      <c r="K6374" s="7">
        <f ca="1">IF($F6374,OFFSET(start_40,LOLP!$D6374+(1-$C6374)*24,LOLP!$B6374),0)</f>
        <v>0</v>
      </c>
      <c r="L6374" s="7">
        <f ca="1">IF($F6374,OFFSET(start_50,LOLP!$D6374+(1-$C6374)*24,LOLP!$B6374),0)</f>
        <v>0</v>
      </c>
      <c r="M6374" s="25">
        <f t="shared" ca="1" si="695"/>
        <v>0</v>
      </c>
      <c r="N6374" s="25">
        <f t="shared" ca="1" si="696"/>
        <v>0</v>
      </c>
      <c r="O6374" s="15" t="e">
        <f t="shared" ca="1" si="697"/>
        <v>#DIV/0!</v>
      </c>
      <c r="P6374" s="15" t="e">
        <f t="shared" ca="1" si="698"/>
        <v>#DIV/0!</v>
      </c>
    </row>
    <row r="6375" spans="1:16" x14ac:dyDescent="0.25">
      <c r="A6375" s="1">
        <f t="shared" si="699"/>
        <v>43366</v>
      </c>
      <c r="B6375" s="7">
        <f t="shared" si="694"/>
        <v>9</v>
      </c>
      <c r="C6375" s="4">
        <f>INDEX(Calendar!$E$3:$E$367,MATCH(LOLP!$A6375,Calendar!$B$3:$B$367,0))</f>
        <v>0</v>
      </c>
      <c r="D6375" s="2">
        <f t="shared" si="700"/>
        <v>12</v>
      </c>
      <c r="E6375" s="36">
        <v>25287</v>
      </c>
      <c r="F6375" s="7">
        <f>IFERROR(IF(INDEX('Temperature Data'!$AA$15:$AA$348,MATCH(LOLP!A6375,'Temperature Data'!$B$15:$B$348,0))&gt;IF(B6375=9,$G$2,LOLP!$F$2),1,0),0)</f>
        <v>0</v>
      </c>
      <c r="G6375" s="7">
        <f>SUMIFS(LOLP!$F$4:$F$8763,$C$4:$C$8763,$C6375,$B$4:$B$8763,$B6375,$D$4:$D$8763,$D6375)</f>
        <v>4</v>
      </c>
      <c r="H6375" s="7">
        <f>COUNTIFS(Calendar!$E$3:$E$367,LOLP!C6375,Calendar!$D$3:$D$367,LOLP!B6375)</f>
        <v>11</v>
      </c>
      <c r="I6375" s="7">
        <f ca="1">IF($F6375=1,OFFSET(start_norps,LOLP!$D6375+(1-$C6375)*24,LOLP!$B6375)*H6375/G6375,0)</f>
        <v>0</v>
      </c>
      <c r="J6375" s="7">
        <f ca="1">IF($F6375=1,OFFSET(start_33,LOLP!$D6375+(1-$C6375)*24,LOLP!$B6375)*H6375/G6375,0)</f>
        <v>0</v>
      </c>
      <c r="K6375" s="7">
        <f ca="1">IF($F6375,OFFSET(start_40,LOLP!$D6375+(1-$C6375)*24,LOLP!$B6375),0)</f>
        <v>0</v>
      </c>
      <c r="L6375" s="7">
        <f ca="1">IF($F6375,OFFSET(start_50,LOLP!$D6375+(1-$C6375)*24,LOLP!$B6375),0)</f>
        <v>0</v>
      </c>
      <c r="M6375" s="25">
        <f t="shared" ca="1" si="695"/>
        <v>0</v>
      </c>
      <c r="N6375" s="25">
        <f t="shared" ca="1" si="696"/>
        <v>0</v>
      </c>
      <c r="O6375" s="15" t="e">
        <f t="shared" ca="1" si="697"/>
        <v>#DIV/0!</v>
      </c>
      <c r="P6375" s="15" t="e">
        <f t="shared" ca="1" si="698"/>
        <v>#DIV/0!</v>
      </c>
    </row>
    <row r="6376" spans="1:16" x14ac:dyDescent="0.25">
      <c r="A6376" s="1">
        <f t="shared" si="699"/>
        <v>43366</v>
      </c>
      <c r="B6376" s="7">
        <f t="shared" si="694"/>
        <v>9</v>
      </c>
      <c r="C6376" s="4">
        <f>INDEX(Calendar!$E$3:$E$367,MATCH(LOLP!$A6376,Calendar!$B$3:$B$367,0))</f>
        <v>0</v>
      </c>
      <c r="D6376" s="2">
        <f t="shared" si="700"/>
        <v>13</v>
      </c>
      <c r="E6376" s="36">
        <v>26589</v>
      </c>
      <c r="F6376" s="7">
        <f>IFERROR(IF(INDEX('Temperature Data'!$AA$15:$AA$348,MATCH(LOLP!A6376,'Temperature Data'!$B$15:$B$348,0))&gt;IF(B6376=9,$G$2,LOLP!$F$2),1,0),0)</f>
        <v>0</v>
      </c>
      <c r="G6376" s="7">
        <f>SUMIFS(LOLP!$F$4:$F$8763,$C$4:$C$8763,$C6376,$B$4:$B$8763,$B6376,$D$4:$D$8763,$D6376)</f>
        <v>4</v>
      </c>
      <c r="H6376" s="7">
        <f>COUNTIFS(Calendar!$E$3:$E$367,LOLP!C6376,Calendar!$D$3:$D$367,LOLP!B6376)</f>
        <v>11</v>
      </c>
      <c r="I6376" s="7">
        <f ca="1">IF($F6376=1,OFFSET(start_norps,LOLP!$D6376+(1-$C6376)*24,LOLP!$B6376)*H6376/G6376,0)</f>
        <v>0</v>
      </c>
      <c r="J6376" s="7">
        <f ca="1">IF($F6376=1,OFFSET(start_33,LOLP!$D6376+(1-$C6376)*24,LOLP!$B6376)*H6376/G6376,0)</f>
        <v>0</v>
      </c>
      <c r="K6376" s="7">
        <f ca="1">IF($F6376,OFFSET(start_40,LOLP!$D6376+(1-$C6376)*24,LOLP!$B6376),0)</f>
        <v>0</v>
      </c>
      <c r="L6376" s="7">
        <f ca="1">IF($F6376,OFFSET(start_50,LOLP!$D6376+(1-$C6376)*24,LOLP!$B6376),0)</f>
        <v>0</v>
      </c>
      <c r="M6376" s="25">
        <f t="shared" ca="1" si="695"/>
        <v>0</v>
      </c>
      <c r="N6376" s="25">
        <f t="shared" ca="1" si="696"/>
        <v>0</v>
      </c>
      <c r="O6376" s="15" t="e">
        <f t="shared" ca="1" si="697"/>
        <v>#DIV/0!</v>
      </c>
      <c r="P6376" s="15" t="e">
        <f t="shared" ca="1" si="698"/>
        <v>#DIV/0!</v>
      </c>
    </row>
    <row r="6377" spans="1:16" x14ac:dyDescent="0.25">
      <c r="A6377" s="1">
        <f t="shared" si="699"/>
        <v>43366</v>
      </c>
      <c r="B6377" s="7">
        <f t="shared" si="694"/>
        <v>9</v>
      </c>
      <c r="C6377" s="4">
        <f>INDEX(Calendar!$E$3:$E$367,MATCH(LOLP!$A6377,Calendar!$B$3:$B$367,0))</f>
        <v>0</v>
      </c>
      <c r="D6377" s="2">
        <f t="shared" si="700"/>
        <v>14</v>
      </c>
      <c r="E6377" s="36">
        <v>28166</v>
      </c>
      <c r="F6377" s="7">
        <f>IFERROR(IF(INDEX('Temperature Data'!$AA$15:$AA$348,MATCH(LOLP!A6377,'Temperature Data'!$B$15:$B$348,0))&gt;IF(B6377=9,$G$2,LOLP!$F$2),1,0),0)</f>
        <v>0</v>
      </c>
      <c r="G6377" s="7">
        <f>SUMIFS(LOLP!$F$4:$F$8763,$C$4:$C$8763,$C6377,$B$4:$B$8763,$B6377,$D$4:$D$8763,$D6377)</f>
        <v>4</v>
      </c>
      <c r="H6377" s="7">
        <f>COUNTIFS(Calendar!$E$3:$E$367,LOLP!C6377,Calendar!$D$3:$D$367,LOLP!B6377)</f>
        <v>11</v>
      </c>
      <c r="I6377" s="7">
        <f ca="1">IF($F6377=1,OFFSET(start_norps,LOLP!$D6377+(1-$C6377)*24,LOLP!$B6377)*H6377/G6377,0)</f>
        <v>0</v>
      </c>
      <c r="J6377" s="7">
        <f ca="1">IF($F6377=1,OFFSET(start_33,LOLP!$D6377+(1-$C6377)*24,LOLP!$B6377)*H6377/G6377,0)</f>
        <v>0</v>
      </c>
      <c r="K6377" s="7">
        <f ca="1">IF($F6377,OFFSET(start_40,LOLP!$D6377+(1-$C6377)*24,LOLP!$B6377),0)</f>
        <v>0</v>
      </c>
      <c r="L6377" s="7">
        <f ca="1">IF($F6377,OFFSET(start_50,LOLP!$D6377+(1-$C6377)*24,LOLP!$B6377),0)</f>
        <v>0</v>
      </c>
      <c r="M6377" s="25">
        <f t="shared" ca="1" si="695"/>
        <v>0</v>
      </c>
      <c r="N6377" s="25">
        <f t="shared" ca="1" si="696"/>
        <v>0</v>
      </c>
      <c r="O6377" s="15" t="e">
        <f t="shared" ca="1" si="697"/>
        <v>#DIV/0!</v>
      </c>
      <c r="P6377" s="15" t="e">
        <f t="shared" ca="1" si="698"/>
        <v>#DIV/0!</v>
      </c>
    </row>
    <row r="6378" spans="1:16" x14ac:dyDescent="0.25">
      <c r="A6378" s="1">
        <f t="shared" si="699"/>
        <v>43366</v>
      </c>
      <c r="B6378" s="7">
        <f t="shared" si="694"/>
        <v>9</v>
      </c>
      <c r="C6378" s="4">
        <f>INDEX(Calendar!$E$3:$E$367,MATCH(LOLP!$A6378,Calendar!$B$3:$B$367,0))</f>
        <v>0</v>
      </c>
      <c r="D6378" s="2">
        <f t="shared" si="700"/>
        <v>15</v>
      </c>
      <c r="E6378" s="36">
        <v>29651</v>
      </c>
      <c r="F6378" s="7">
        <f>IFERROR(IF(INDEX('Temperature Data'!$AA$15:$AA$348,MATCH(LOLP!A6378,'Temperature Data'!$B$15:$B$348,0))&gt;IF(B6378=9,$G$2,LOLP!$F$2),1,0),0)</f>
        <v>0</v>
      </c>
      <c r="G6378" s="7">
        <f>SUMIFS(LOLP!$F$4:$F$8763,$C$4:$C$8763,$C6378,$B$4:$B$8763,$B6378,$D$4:$D$8763,$D6378)</f>
        <v>4</v>
      </c>
      <c r="H6378" s="7">
        <f>COUNTIFS(Calendar!$E$3:$E$367,LOLP!C6378,Calendar!$D$3:$D$367,LOLP!B6378)</f>
        <v>11</v>
      </c>
      <c r="I6378" s="7">
        <f ca="1">IF($F6378=1,OFFSET(start_norps,LOLP!$D6378+(1-$C6378)*24,LOLP!$B6378)*H6378/G6378,0)</f>
        <v>0</v>
      </c>
      <c r="J6378" s="7">
        <f ca="1">IF($F6378=1,OFFSET(start_33,LOLP!$D6378+(1-$C6378)*24,LOLP!$B6378)*H6378/G6378,0)</f>
        <v>0</v>
      </c>
      <c r="K6378" s="7">
        <f ca="1">IF($F6378,OFFSET(start_40,LOLP!$D6378+(1-$C6378)*24,LOLP!$B6378),0)</f>
        <v>0</v>
      </c>
      <c r="L6378" s="7">
        <f ca="1">IF($F6378,OFFSET(start_50,LOLP!$D6378+(1-$C6378)*24,LOLP!$B6378),0)</f>
        <v>0</v>
      </c>
      <c r="M6378" s="25">
        <f t="shared" ca="1" si="695"/>
        <v>0</v>
      </c>
      <c r="N6378" s="25">
        <f t="shared" ca="1" si="696"/>
        <v>0</v>
      </c>
      <c r="O6378" s="15" t="e">
        <f t="shared" ca="1" si="697"/>
        <v>#DIV/0!</v>
      </c>
      <c r="P6378" s="15" t="e">
        <f t="shared" ca="1" si="698"/>
        <v>#DIV/0!</v>
      </c>
    </row>
    <row r="6379" spans="1:16" x14ac:dyDescent="0.25">
      <c r="A6379" s="1">
        <f t="shared" si="699"/>
        <v>43366</v>
      </c>
      <c r="B6379" s="7">
        <f t="shared" si="694"/>
        <v>9</v>
      </c>
      <c r="C6379" s="4">
        <f>INDEX(Calendar!$E$3:$E$367,MATCH(LOLP!$A6379,Calendar!$B$3:$B$367,0))</f>
        <v>0</v>
      </c>
      <c r="D6379" s="2">
        <f t="shared" si="700"/>
        <v>16</v>
      </c>
      <c r="E6379" s="36">
        <v>30858</v>
      </c>
      <c r="F6379" s="7">
        <f>IFERROR(IF(INDEX('Temperature Data'!$AA$15:$AA$348,MATCH(LOLP!A6379,'Temperature Data'!$B$15:$B$348,0))&gt;IF(B6379=9,$G$2,LOLP!$F$2),1,0),0)</f>
        <v>0</v>
      </c>
      <c r="G6379" s="7">
        <f>SUMIFS(LOLP!$F$4:$F$8763,$C$4:$C$8763,$C6379,$B$4:$B$8763,$B6379,$D$4:$D$8763,$D6379)</f>
        <v>4</v>
      </c>
      <c r="H6379" s="7">
        <f>COUNTIFS(Calendar!$E$3:$E$367,LOLP!C6379,Calendar!$D$3:$D$367,LOLP!B6379)</f>
        <v>11</v>
      </c>
      <c r="I6379" s="7">
        <f ca="1">IF($F6379=1,OFFSET(start_norps,LOLP!$D6379+(1-$C6379)*24,LOLP!$B6379)*H6379/G6379,0)</f>
        <v>0</v>
      </c>
      <c r="J6379" s="7">
        <f ca="1">IF($F6379=1,OFFSET(start_33,LOLP!$D6379+(1-$C6379)*24,LOLP!$B6379)*H6379/G6379,0)</f>
        <v>0</v>
      </c>
      <c r="K6379" s="7">
        <f ca="1">IF($F6379,OFFSET(start_40,LOLP!$D6379+(1-$C6379)*24,LOLP!$B6379),0)</f>
        <v>0</v>
      </c>
      <c r="L6379" s="7">
        <f ca="1">IF($F6379,OFFSET(start_50,LOLP!$D6379+(1-$C6379)*24,LOLP!$B6379),0)</f>
        <v>0</v>
      </c>
      <c r="M6379" s="25">
        <f t="shared" ca="1" si="695"/>
        <v>0</v>
      </c>
      <c r="N6379" s="25">
        <f t="shared" ca="1" si="696"/>
        <v>0</v>
      </c>
      <c r="O6379" s="15" t="e">
        <f t="shared" ca="1" si="697"/>
        <v>#DIV/0!</v>
      </c>
      <c r="P6379" s="15" t="e">
        <f t="shared" ca="1" si="698"/>
        <v>#DIV/0!</v>
      </c>
    </row>
    <row r="6380" spans="1:16" x14ac:dyDescent="0.25">
      <c r="A6380" s="1">
        <f t="shared" si="699"/>
        <v>43366</v>
      </c>
      <c r="B6380" s="7">
        <f t="shared" si="694"/>
        <v>9</v>
      </c>
      <c r="C6380" s="4">
        <f>INDEX(Calendar!$E$3:$E$367,MATCH(LOLP!$A6380,Calendar!$B$3:$B$367,0))</f>
        <v>0</v>
      </c>
      <c r="D6380" s="2">
        <f t="shared" si="700"/>
        <v>17</v>
      </c>
      <c r="E6380" s="36">
        <v>31656</v>
      </c>
      <c r="F6380" s="7">
        <f>IFERROR(IF(INDEX('Temperature Data'!$AA$15:$AA$348,MATCH(LOLP!A6380,'Temperature Data'!$B$15:$B$348,0))&gt;IF(B6380=9,$G$2,LOLP!$F$2),1,0),0)</f>
        <v>0</v>
      </c>
      <c r="G6380" s="7">
        <f>SUMIFS(LOLP!$F$4:$F$8763,$C$4:$C$8763,$C6380,$B$4:$B$8763,$B6380,$D$4:$D$8763,$D6380)</f>
        <v>4</v>
      </c>
      <c r="H6380" s="7">
        <f>COUNTIFS(Calendar!$E$3:$E$367,LOLP!C6380,Calendar!$D$3:$D$367,LOLP!B6380)</f>
        <v>11</v>
      </c>
      <c r="I6380" s="7">
        <f ca="1">IF($F6380=1,OFFSET(start_norps,LOLP!$D6380+(1-$C6380)*24,LOLP!$B6380)*H6380/G6380,0)</f>
        <v>0</v>
      </c>
      <c r="J6380" s="7">
        <f ca="1">IF($F6380=1,OFFSET(start_33,LOLP!$D6380+(1-$C6380)*24,LOLP!$B6380)*H6380/G6380,0)</f>
        <v>0</v>
      </c>
      <c r="K6380" s="7">
        <f ca="1">IF($F6380,OFFSET(start_40,LOLP!$D6380+(1-$C6380)*24,LOLP!$B6380),0)</f>
        <v>0</v>
      </c>
      <c r="L6380" s="7">
        <f ca="1">IF($F6380,OFFSET(start_50,LOLP!$D6380+(1-$C6380)*24,LOLP!$B6380),0)</f>
        <v>0</v>
      </c>
      <c r="M6380" s="25">
        <f t="shared" ca="1" si="695"/>
        <v>0</v>
      </c>
      <c r="N6380" s="25">
        <f t="shared" ca="1" si="696"/>
        <v>0</v>
      </c>
      <c r="O6380" s="15" t="e">
        <f t="shared" ca="1" si="697"/>
        <v>#DIV/0!</v>
      </c>
      <c r="P6380" s="15" t="e">
        <f t="shared" ca="1" si="698"/>
        <v>#DIV/0!</v>
      </c>
    </row>
    <row r="6381" spans="1:16" x14ac:dyDescent="0.25">
      <c r="A6381" s="1">
        <f t="shared" si="699"/>
        <v>43366</v>
      </c>
      <c r="B6381" s="7">
        <f t="shared" si="694"/>
        <v>9</v>
      </c>
      <c r="C6381" s="4">
        <f>INDEX(Calendar!$E$3:$E$367,MATCH(LOLP!$A6381,Calendar!$B$3:$B$367,0))</f>
        <v>0</v>
      </c>
      <c r="D6381" s="2">
        <f t="shared" si="700"/>
        <v>18</v>
      </c>
      <c r="E6381" s="36">
        <v>31584</v>
      </c>
      <c r="F6381" s="7">
        <f>IFERROR(IF(INDEX('Temperature Data'!$AA$15:$AA$348,MATCH(LOLP!A6381,'Temperature Data'!$B$15:$B$348,0))&gt;IF(B6381=9,$G$2,LOLP!$F$2),1,0),0)</f>
        <v>0</v>
      </c>
      <c r="G6381" s="7">
        <f>SUMIFS(LOLP!$F$4:$F$8763,$C$4:$C$8763,$C6381,$B$4:$B$8763,$B6381,$D$4:$D$8763,$D6381)</f>
        <v>4</v>
      </c>
      <c r="H6381" s="7">
        <f>COUNTIFS(Calendar!$E$3:$E$367,LOLP!C6381,Calendar!$D$3:$D$367,LOLP!B6381)</f>
        <v>11</v>
      </c>
      <c r="I6381" s="7">
        <f ca="1">IF($F6381=1,OFFSET(start_norps,LOLP!$D6381+(1-$C6381)*24,LOLP!$B6381)*H6381/G6381,0)</f>
        <v>0</v>
      </c>
      <c r="J6381" s="7">
        <f ca="1">IF($F6381=1,OFFSET(start_33,LOLP!$D6381+(1-$C6381)*24,LOLP!$B6381)*H6381/G6381,0)</f>
        <v>0</v>
      </c>
      <c r="K6381" s="7">
        <f ca="1">IF($F6381,OFFSET(start_40,LOLP!$D6381+(1-$C6381)*24,LOLP!$B6381),0)</f>
        <v>0</v>
      </c>
      <c r="L6381" s="7">
        <f ca="1">IF($F6381,OFFSET(start_50,LOLP!$D6381+(1-$C6381)*24,LOLP!$B6381),0)</f>
        <v>0</v>
      </c>
      <c r="M6381" s="25">
        <f t="shared" ca="1" si="695"/>
        <v>0</v>
      </c>
      <c r="N6381" s="25">
        <f t="shared" ca="1" si="696"/>
        <v>0</v>
      </c>
      <c r="O6381" s="15" t="e">
        <f t="shared" ca="1" si="697"/>
        <v>#DIV/0!</v>
      </c>
      <c r="P6381" s="15" t="e">
        <f t="shared" ca="1" si="698"/>
        <v>#DIV/0!</v>
      </c>
    </row>
    <row r="6382" spans="1:16" x14ac:dyDescent="0.25">
      <c r="A6382" s="1">
        <f t="shared" si="699"/>
        <v>43366</v>
      </c>
      <c r="B6382" s="7">
        <f t="shared" si="694"/>
        <v>9</v>
      </c>
      <c r="C6382" s="4">
        <f>INDEX(Calendar!$E$3:$E$367,MATCH(LOLP!$A6382,Calendar!$B$3:$B$367,0))</f>
        <v>0</v>
      </c>
      <c r="D6382" s="2">
        <f t="shared" si="700"/>
        <v>19</v>
      </c>
      <c r="E6382" s="36">
        <v>31650</v>
      </c>
      <c r="F6382" s="7">
        <f>IFERROR(IF(INDEX('Temperature Data'!$AA$15:$AA$348,MATCH(LOLP!A6382,'Temperature Data'!$B$15:$B$348,0))&gt;IF(B6382=9,$G$2,LOLP!$F$2),1,0),0)</f>
        <v>0</v>
      </c>
      <c r="G6382" s="7">
        <f>SUMIFS(LOLP!$F$4:$F$8763,$C$4:$C$8763,$C6382,$B$4:$B$8763,$B6382,$D$4:$D$8763,$D6382)</f>
        <v>4</v>
      </c>
      <c r="H6382" s="7">
        <f>COUNTIFS(Calendar!$E$3:$E$367,LOLP!C6382,Calendar!$D$3:$D$367,LOLP!B6382)</f>
        <v>11</v>
      </c>
      <c r="I6382" s="7">
        <f ca="1">IF($F6382=1,OFFSET(start_norps,LOLP!$D6382+(1-$C6382)*24,LOLP!$B6382)*H6382/G6382,0)</f>
        <v>0</v>
      </c>
      <c r="J6382" s="7">
        <f ca="1">IF($F6382=1,OFFSET(start_33,LOLP!$D6382+(1-$C6382)*24,LOLP!$B6382)*H6382/G6382,0)</f>
        <v>0</v>
      </c>
      <c r="K6382" s="7">
        <f ca="1">IF($F6382,OFFSET(start_40,LOLP!$D6382+(1-$C6382)*24,LOLP!$B6382),0)</f>
        <v>0</v>
      </c>
      <c r="L6382" s="7">
        <f ca="1">IF($F6382,OFFSET(start_50,LOLP!$D6382+(1-$C6382)*24,LOLP!$B6382),0)</f>
        <v>0</v>
      </c>
      <c r="M6382" s="25">
        <f t="shared" ca="1" si="695"/>
        <v>0</v>
      </c>
      <c r="N6382" s="25">
        <f t="shared" ca="1" si="696"/>
        <v>0</v>
      </c>
      <c r="O6382" s="15" t="e">
        <f t="shared" ca="1" si="697"/>
        <v>#DIV/0!</v>
      </c>
      <c r="P6382" s="15" t="e">
        <f t="shared" ca="1" si="698"/>
        <v>#DIV/0!</v>
      </c>
    </row>
    <row r="6383" spans="1:16" x14ac:dyDescent="0.25">
      <c r="A6383" s="1">
        <f t="shared" si="699"/>
        <v>43366</v>
      </c>
      <c r="B6383" s="7">
        <f t="shared" si="694"/>
        <v>9</v>
      </c>
      <c r="C6383" s="4">
        <f>INDEX(Calendar!$E$3:$E$367,MATCH(LOLP!$A6383,Calendar!$B$3:$B$367,0))</f>
        <v>0</v>
      </c>
      <c r="D6383" s="2">
        <f t="shared" si="700"/>
        <v>20</v>
      </c>
      <c r="E6383" s="36">
        <v>30489</v>
      </c>
      <c r="F6383" s="7">
        <f>IFERROR(IF(INDEX('Temperature Data'!$AA$15:$AA$348,MATCH(LOLP!A6383,'Temperature Data'!$B$15:$B$348,0))&gt;IF(B6383=9,$G$2,LOLP!$F$2),1,0),0)</f>
        <v>0</v>
      </c>
      <c r="G6383" s="7">
        <f>SUMIFS(LOLP!$F$4:$F$8763,$C$4:$C$8763,$C6383,$B$4:$B$8763,$B6383,$D$4:$D$8763,$D6383)</f>
        <v>4</v>
      </c>
      <c r="H6383" s="7">
        <f>COUNTIFS(Calendar!$E$3:$E$367,LOLP!C6383,Calendar!$D$3:$D$367,LOLP!B6383)</f>
        <v>11</v>
      </c>
      <c r="I6383" s="7">
        <f ca="1">IF($F6383=1,OFFSET(start_norps,LOLP!$D6383+(1-$C6383)*24,LOLP!$B6383)*H6383/G6383,0)</f>
        <v>0</v>
      </c>
      <c r="J6383" s="7">
        <f ca="1">IF($F6383=1,OFFSET(start_33,LOLP!$D6383+(1-$C6383)*24,LOLP!$B6383)*H6383/G6383,0)</f>
        <v>0</v>
      </c>
      <c r="K6383" s="7">
        <f ca="1">IF($F6383,OFFSET(start_40,LOLP!$D6383+(1-$C6383)*24,LOLP!$B6383),0)</f>
        <v>0</v>
      </c>
      <c r="L6383" s="7">
        <f ca="1">IF($F6383,OFFSET(start_50,LOLP!$D6383+(1-$C6383)*24,LOLP!$B6383),0)</f>
        <v>0</v>
      </c>
      <c r="M6383" s="25">
        <f t="shared" ca="1" si="695"/>
        <v>0</v>
      </c>
      <c r="N6383" s="25">
        <f t="shared" ca="1" si="696"/>
        <v>0</v>
      </c>
      <c r="O6383" s="15" t="e">
        <f t="shared" ca="1" si="697"/>
        <v>#DIV/0!</v>
      </c>
      <c r="P6383" s="15" t="e">
        <f t="shared" ca="1" si="698"/>
        <v>#DIV/0!</v>
      </c>
    </row>
    <row r="6384" spans="1:16" x14ac:dyDescent="0.25">
      <c r="A6384" s="1">
        <f t="shared" si="699"/>
        <v>43366</v>
      </c>
      <c r="B6384" s="7">
        <f t="shared" si="694"/>
        <v>9</v>
      </c>
      <c r="C6384" s="4">
        <f>INDEX(Calendar!$E$3:$E$367,MATCH(LOLP!$A6384,Calendar!$B$3:$B$367,0))</f>
        <v>0</v>
      </c>
      <c r="D6384" s="2">
        <f t="shared" si="700"/>
        <v>21</v>
      </c>
      <c r="E6384" s="36">
        <v>28565</v>
      </c>
      <c r="F6384" s="7">
        <f>IFERROR(IF(INDEX('Temperature Data'!$AA$15:$AA$348,MATCH(LOLP!A6384,'Temperature Data'!$B$15:$B$348,0))&gt;IF(B6384=9,$G$2,LOLP!$F$2),1,0),0)</f>
        <v>0</v>
      </c>
      <c r="G6384" s="7">
        <f>SUMIFS(LOLP!$F$4:$F$8763,$C$4:$C$8763,$C6384,$B$4:$B$8763,$B6384,$D$4:$D$8763,$D6384)</f>
        <v>4</v>
      </c>
      <c r="H6384" s="7">
        <f>COUNTIFS(Calendar!$E$3:$E$367,LOLP!C6384,Calendar!$D$3:$D$367,LOLP!B6384)</f>
        <v>11</v>
      </c>
      <c r="I6384" s="7">
        <f ca="1">IF($F6384=1,OFFSET(start_norps,LOLP!$D6384+(1-$C6384)*24,LOLP!$B6384)*H6384/G6384,0)</f>
        <v>0</v>
      </c>
      <c r="J6384" s="7">
        <f ca="1">IF($F6384=1,OFFSET(start_33,LOLP!$D6384+(1-$C6384)*24,LOLP!$B6384)*H6384/G6384,0)</f>
        <v>0</v>
      </c>
      <c r="K6384" s="7">
        <f ca="1">IF($F6384,OFFSET(start_40,LOLP!$D6384+(1-$C6384)*24,LOLP!$B6384),0)</f>
        <v>0</v>
      </c>
      <c r="L6384" s="7">
        <f ca="1">IF($F6384,OFFSET(start_50,LOLP!$D6384+(1-$C6384)*24,LOLP!$B6384),0)</f>
        <v>0</v>
      </c>
      <c r="M6384" s="25">
        <f t="shared" ca="1" si="695"/>
        <v>0</v>
      </c>
      <c r="N6384" s="25">
        <f t="shared" ca="1" si="696"/>
        <v>0</v>
      </c>
      <c r="O6384" s="15" t="e">
        <f t="shared" ca="1" si="697"/>
        <v>#DIV/0!</v>
      </c>
      <c r="P6384" s="15" t="e">
        <f t="shared" ca="1" si="698"/>
        <v>#DIV/0!</v>
      </c>
    </row>
    <row r="6385" spans="1:16" x14ac:dyDescent="0.25">
      <c r="A6385" s="1">
        <f t="shared" si="699"/>
        <v>43366</v>
      </c>
      <c r="B6385" s="7">
        <f t="shared" si="694"/>
        <v>9</v>
      </c>
      <c r="C6385" s="4">
        <f>INDEX(Calendar!$E$3:$E$367,MATCH(LOLP!$A6385,Calendar!$B$3:$B$367,0))</f>
        <v>0</v>
      </c>
      <c r="D6385" s="2">
        <f t="shared" si="700"/>
        <v>22</v>
      </c>
      <c r="E6385" s="36">
        <v>26201</v>
      </c>
      <c r="F6385" s="7">
        <f>IFERROR(IF(INDEX('Temperature Data'!$AA$15:$AA$348,MATCH(LOLP!A6385,'Temperature Data'!$B$15:$B$348,0))&gt;IF(B6385=9,$G$2,LOLP!$F$2),1,0),0)</f>
        <v>0</v>
      </c>
      <c r="G6385" s="7">
        <f>SUMIFS(LOLP!$F$4:$F$8763,$C$4:$C$8763,$C6385,$B$4:$B$8763,$B6385,$D$4:$D$8763,$D6385)</f>
        <v>4</v>
      </c>
      <c r="H6385" s="7">
        <f>COUNTIFS(Calendar!$E$3:$E$367,LOLP!C6385,Calendar!$D$3:$D$367,LOLP!B6385)</f>
        <v>11</v>
      </c>
      <c r="I6385" s="7">
        <f ca="1">IF($F6385=1,OFFSET(start_norps,LOLP!$D6385+(1-$C6385)*24,LOLP!$B6385)*H6385/G6385,0)</f>
        <v>0</v>
      </c>
      <c r="J6385" s="7">
        <f ca="1">IF($F6385=1,OFFSET(start_33,LOLP!$D6385+(1-$C6385)*24,LOLP!$B6385)*H6385/G6385,0)</f>
        <v>0</v>
      </c>
      <c r="K6385" s="7">
        <f ca="1">IF($F6385,OFFSET(start_40,LOLP!$D6385+(1-$C6385)*24,LOLP!$B6385),0)</f>
        <v>0</v>
      </c>
      <c r="L6385" s="7">
        <f ca="1">IF($F6385,OFFSET(start_50,LOLP!$D6385+(1-$C6385)*24,LOLP!$B6385),0)</f>
        <v>0</v>
      </c>
      <c r="M6385" s="25">
        <f t="shared" ca="1" si="695"/>
        <v>0</v>
      </c>
      <c r="N6385" s="25">
        <f t="shared" ca="1" si="696"/>
        <v>0</v>
      </c>
      <c r="O6385" s="15" t="e">
        <f t="shared" ca="1" si="697"/>
        <v>#DIV/0!</v>
      </c>
      <c r="P6385" s="15" t="e">
        <f t="shared" ca="1" si="698"/>
        <v>#DIV/0!</v>
      </c>
    </row>
    <row r="6386" spans="1:16" x14ac:dyDescent="0.25">
      <c r="A6386" s="1">
        <f t="shared" si="699"/>
        <v>43366</v>
      </c>
      <c r="B6386" s="7">
        <f t="shared" si="694"/>
        <v>9</v>
      </c>
      <c r="C6386" s="4">
        <f>INDEX(Calendar!$E$3:$E$367,MATCH(LOLP!$A6386,Calendar!$B$3:$B$367,0))</f>
        <v>0</v>
      </c>
      <c r="D6386" s="2">
        <f t="shared" si="700"/>
        <v>23</v>
      </c>
      <c r="E6386" s="36">
        <v>24106</v>
      </c>
      <c r="F6386" s="7">
        <f>IFERROR(IF(INDEX('Temperature Data'!$AA$15:$AA$348,MATCH(LOLP!A6386,'Temperature Data'!$B$15:$B$348,0))&gt;IF(B6386=9,$G$2,LOLP!$F$2),1,0),0)</f>
        <v>0</v>
      </c>
      <c r="G6386" s="7">
        <f>SUMIFS(LOLP!$F$4:$F$8763,$C$4:$C$8763,$C6386,$B$4:$B$8763,$B6386,$D$4:$D$8763,$D6386)</f>
        <v>4</v>
      </c>
      <c r="H6386" s="7">
        <f>COUNTIFS(Calendar!$E$3:$E$367,LOLP!C6386,Calendar!$D$3:$D$367,LOLP!B6386)</f>
        <v>11</v>
      </c>
      <c r="I6386" s="7">
        <f ca="1">IF($F6386=1,OFFSET(start_norps,LOLP!$D6386+(1-$C6386)*24,LOLP!$B6386)*H6386/G6386,0)</f>
        <v>0</v>
      </c>
      <c r="J6386" s="7">
        <f ca="1">IF($F6386=1,OFFSET(start_33,LOLP!$D6386+(1-$C6386)*24,LOLP!$B6386)*H6386/G6386,0)</f>
        <v>0</v>
      </c>
      <c r="K6386" s="7">
        <f ca="1">IF($F6386,OFFSET(start_40,LOLP!$D6386+(1-$C6386)*24,LOLP!$B6386),0)</f>
        <v>0</v>
      </c>
      <c r="L6386" s="7">
        <f ca="1">IF($F6386,OFFSET(start_50,LOLP!$D6386+(1-$C6386)*24,LOLP!$B6386),0)</f>
        <v>0</v>
      </c>
      <c r="M6386" s="25">
        <f t="shared" ca="1" si="695"/>
        <v>0</v>
      </c>
      <c r="N6386" s="25">
        <f t="shared" ca="1" si="696"/>
        <v>0</v>
      </c>
      <c r="O6386" s="15" t="e">
        <f t="shared" ca="1" si="697"/>
        <v>#DIV/0!</v>
      </c>
      <c r="P6386" s="15" t="e">
        <f t="shared" ca="1" si="698"/>
        <v>#DIV/0!</v>
      </c>
    </row>
    <row r="6387" spans="1:16" x14ac:dyDescent="0.25">
      <c r="A6387" s="1">
        <f t="shared" si="699"/>
        <v>43366</v>
      </c>
      <c r="B6387" s="7">
        <f t="shared" si="694"/>
        <v>9</v>
      </c>
      <c r="C6387" s="4">
        <f>INDEX(Calendar!$E$3:$E$367,MATCH(LOLP!$A6387,Calendar!$B$3:$B$367,0))</f>
        <v>0</v>
      </c>
      <c r="D6387" s="2">
        <f t="shared" si="700"/>
        <v>24</v>
      </c>
      <c r="E6387" s="36">
        <v>22762</v>
      </c>
      <c r="F6387" s="7">
        <f>IFERROR(IF(INDEX('Temperature Data'!$AA$15:$AA$348,MATCH(LOLP!A6387,'Temperature Data'!$B$15:$B$348,0))&gt;IF(B6387=9,$G$2,LOLP!$F$2),1,0),0)</f>
        <v>0</v>
      </c>
      <c r="G6387" s="7">
        <f>SUMIFS(LOLP!$F$4:$F$8763,$C$4:$C$8763,$C6387,$B$4:$B$8763,$B6387,$D$4:$D$8763,$D6387)</f>
        <v>4</v>
      </c>
      <c r="H6387" s="7">
        <f>COUNTIFS(Calendar!$E$3:$E$367,LOLP!C6387,Calendar!$D$3:$D$367,LOLP!B6387)</f>
        <v>11</v>
      </c>
      <c r="I6387" s="7">
        <f ca="1">IF($F6387=1,OFFSET(start_norps,LOLP!$D6387+(1-$C6387)*24,LOLP!$B6387)*H6387/G6387,0)</f>
        <v>0</v>
      </c>
      <c r="J6387" s="7">
        <f ca="1">IF($F6387=1,OFFSET(start_33,LOLP!$D6387+(1-$C6387)*24,LOLP!$B6387)*H6387/G6387,0)</f>
        <v>0</v>
      </c>
      <c r="K6387" s="7">
        <f ca="1">IF($F6387,OFFSET(start_40,LOLP!$D6387+(1-$C6387)*24,LOLP!$B6387),0)</f>
        <v>0</v>
      </c>
      <c r="L6387" s="7">
        <f ca="1">IF($F6387,OFFSET(start_50,LOLP!$D6387+(1-$C6387)*24,LOLP!$B6387),0)</f>
        <v>0</v>
      </c>
      <c r="M6387" s="25">
        <f t="shared" ca="1" si="695"/>
        <v>0</v>
      </c>
      <c r="N6387" s="25">
        <f t="shared" ca="1" si="696"/>
        <v>0</v>
      </c>
      <c r="O6387" s="15" t="e">
        <f t="shared" ca="1" si="697"/>
        <v>#DIV/0!</v>
      </c>
      <c r="P6387" s="15" t="e">
        <f t="shared" ca="1" si="698"/>
        <v>#DIV/0!</v>
      </c>
    </row>
    <row r="6388" spans="1:16" x14ac:dyDescent="0.25">
      <c r="A6388" s="1">
        <f t="shared" si="699"/>
        <v>43367</v>
      </c>
      <c r="B6388" s="7">
        <f t="shared" si="694"/>
        <v>9</v>
      </c>
      <c r="C6388" s="4">
        <f>INDEX(Calendar!$E$3:$E$367,MATCH(LOLP!$A6388,Calendar!$B$3:$B$367,0))</f>
        <v>1</v>
      </c>
      <c r="D6388" s="2">
        <f t="shared" si="700"/>
        <v>1</v>
      </c>
      <c r="E6388" s="36">
        <v>21828</v>
      </c>
      <c r="F6388" s="7">
        <f>IFERROR(IF(INDEX('Temperature Data'!$AA$15:$AA$348,MATCH(LOLP!A6388,'Temperature Data'!$B$15:$B$348,0))&gt;IF(B6388=9,$G$2,LOLP!$F$2),1,0),0)</f>
        <v>0</v>
      </c>
      <c r="G6388" s="7">
        <f>SUMIFS(LOLP!$F$4:$F$8763,$C$4:$C$8763,$C6388,$B$4:$B$8763,$B6388,$D$4:$D$8763,$D6388)</f>
        <v>7</v>
      </c>
      <c r="H6388" s="7">
        <f>COUNTIFS(Calendar!$E$3:$E$367,LOLP!C6388,Calendar!$D$3:$D$367,LOLP!B6388)</f>
        <v>19</v>
      </c>
      <c r="I6388" s="7">
        <f ca="1">IF($F6388=1,OFFSET(start_norps,LOLP!$D6388+(1-$C6388)*24,LOLP!$B6388)*H6388/G6388,0)</f>
        <v>0</v>
      </c>
      <c r="J6388" s="7">
        <f ca="1">IF($F6388=1,OFFSET(start_33,LOLP!$D6388+(1-$C6388)*24,LOLP!$B6388)*H6388/G6388,0)</f>
        <v>0</v>
      </c>
      <c r="K6388" s="7">
        <f ca="1">IF($F6388,OFFSET(start_40,LOLP!$D6388+(1-$C6388)*24,LOLP!$B6388),0)</f>
        <v>0</v>
      </c>
      <c r="L6388" s="7">
        <f ca="1">IF($F6388,OFFSET(start_50,LOLP!$D6388+(1-$C6388)*24,LOLP!$B6388),0)</f>
        <v>0</v>
      </c>
      <c r="M6388" s="25">
        <f t="shared" ca="1" si="695"/>
        <v>0</v>
      </c>
      <c r="N6388" s="25">
        <f t="shared" ca="1" si="696"/>
        <v>0</v>
      </c>
      <c r="O6388" s="15" t="e">
        <f t="shared" ca="1" si="697"/>
        <v>#DIV/0!</v>
      </c>
      <c r="P6388" s="15" t="e">
        <f t="shared" ca="1" si="698"/>
        <v>#DIV/0!</v>
      </c>
    </row>
    <row r="6389" spans="1:16" x14ac:dyDescent="0.25">
      <c r="A6389" s="1">
        <f t="shared" si="699"/>
        <v>43367</v>
      </c>
      <c r="B6389" s="7">
        <f t="shared" si="694"/>
        <v>9</v>
      </c>
      <c r="C6389" s="4">
        <f>INDEX(Calendar!$E$3:$E$367,MATCH(LOLP!$A6389,Calendar!$B$3:$B$367,0))</f>
        <v>1</v>
      </c>
      <c r="D6389" s="2">
        <f t="shared" si="700"/>
        <v>2</v>
      </c>
      <c r="E6389" s="36">
        <v>21248</v>
      </c>
      <c r="F6389" s="7">
        <f>IFERROR(IF(INDEX('Temperature Data'!$AA$15:$AA$348,MATCH(LOLP!A6389,'Temperature Data'!$B$15:$B$348,0))&gt;IF(B6389=9,$G$2,LOLP!$F$2),1,0),0)</f>
        <v>0</v>
      </c>
      <c r="G6389" s="7">
        <f>SUMIFS(LOLP!$F$4:$F$8763,$C$4:$C$8763,$C6389,$B$4:$B$8763,$B6389,$D$4:$D$8763,$D6389)</f>
        <v>7</v>
      </c>
      <c r="H6389" s="7">
        <f>COUNTIFS(Calendar!$E$3:$E$367,LOLP!C6389,Calendar!$D$3:$D$367,LOLP!B6389)</f>
        <v>19</v>
      </c>
      <c r="I6389" s="7">
        <f ca="1">IF($F6389=1,OFFSET(start_norps,LOLP!$D6389+(1-$C6389)*24,LOLP!$B6389)*H6389/G6389,0)</f>
        <v>0</v>
      </c>
      <c r="J6389" s="7">
        <f ca="1">IF($F6389=1,OFFSET(start_33,LOLP!$D6389+(1-$C6389)*24,LOLP!$B6389)*H6389/G6389,0)</f>
        <v>0</v>
      </c>
      <c r="K6389" s="7">
        <f ca="1">IF($F6389,OFFSET(start_40,LOLP!$D6389+(1-$C6389)*24,LOLP!$B6389),0)</f>
        <v>0</v>
      </c>
      <c r="L6389" s="7">
        <f ca="1">IF($F6389,OFFSET(start_50,LOLP!$D6389+(1-$C6389)*24,LOLP!$B6389),0)</f>
        <v>0</v>
      </c>
      <c r="M6389" s="25">
        <f t="shared" ca="1" si="695"/>
        <v>0</v>
      </c>
      <c r="N6389" s="25">
        <f t="shared" ca="1" si="696"/>
        <v>0</v>
      </c>
      <c r="O6389" s="15" t="e">
        <f t="shared" ca="1" si="697"/>
        <v>#DIV/0!</v>
      </c>
      <c r="P6389" s="15" t="e">
        <f t="shared" ca="1" si="698"/>
        <v>#DIV/0!</v>
      </c>
    </row>
    <row r="6390" spans="1:16" x14ac:dyDescent="0.25">
      <c r="A6390" s="1">
        <f t="shared" si="699"/>
        <v>43367</v>
      </c>
      <c r="B6390" s="7">
        <f t="shared" si="694"/>
        <v>9</v>
      </c>
      <c r="C6390" s="4">
        <f>INDEX(Calendar!$E$3:$E$367,MATCH(LOLP!$A6390,Calendar!$B$3:$B$367,0))</f>
        <v>1</v>
      </c>
      <c r="D6390" s="2">
        <f t="shared" si="700"/>
        <v>3</v>
      </c>
      <c r="E6390" s="36">
        <v>21085</v>
      </c>
      <c r="F6390" s="7">
        <f>IFERROR(IF(INDEX('Temperature Data'!$AA$15:$AA$348,MATCH(LOLP!A6390,'Temperature Data'!$B$15:$B$348,0))&gt;IF(B6390=9,$G$2,LOLP!$F$2),1,0),0)</f>
        <v>0</v>
      </c>
      <c r="G6390" s="7">
        <f>SUMIFS(LOLP!$F$4:$F$8763,$C$4:$C$8763,$C6390,$B$4:$B$8763,$B6390,$D$4:$D$8763,$D6390)</f>
        <v>7</v>
      </c>
      <c r="H6390" s="7">
        <f>COUNTIFS(Calendar!$E$3:$E$367,LOLP!C6390,Calendar!$D$3:$D$367,LOLP!B6390)</f>
        <v>19</v>
      </c>
      <c r="I6390" s="7">
        <f ca="1">IF($F6390=1,OFFSET(start_norps,LOLP!$D6390+(1-$C6390)*24,LOLP!$B6390)*H6390/G6390,0)</f>
        <v>0</v>
      </c>
      <c r="J6390" s="7">
        <f ca="1">IF($F6390=1,OFFSET(start_33,LOLP!$D6390+(1-$C6390)*24,LOLP!$B6390)*H6390/G6390,0)</f>
        <v>0</v>
      </c>
      <c r="K6390" s="7">
        <f ca="1">IF($F6390,OFFSET(start_40,LOLP!$D6390+(1-$C6390)*24,LOLP!$B6390),0)</f>
        <v>0</v>
      </c>
      <c r="L6390" s="7">
        <f ca="1">IF($F6390,OFFSET(start_50,LOLP!$D6390+(1-$C6390)*24,LOLP!$B6390),0)</f>
        <v>0</v>
      </c>
      <c r="M6390" s="25">
        <f t="shared" ca="1" si="695"/>
        <v>0</v>
      </c>
      <c r="N6390" s="25">
        <f t="shared" ca="1" si="696"/>
        <v>0</v>
      </c>
      <c r="O6390" s="15" t="e">
        <f t="shared" ca="1" si="697"/>
        <v>#DIV/0!</v>
      </c>
      <c r="P6390" s="15" t="e">
        <f t="shared" ca="1" si="698"/>
        <v>#DIV/0!</v>
      </c>
    </row>
    <row r="6391" spans="1:16" x14ac:dyDescent="0.25">
      <c r="A6391" s="1">
        <f t="shared" si="699"/>
        <v>43367</v>
      </c>
      <c r="B6391" s="7">
        <f t="shared" si="694"/>
        <v>9</v>
      </c>
      <c r="C6391" s="4">
        <f>INDEX(Calendar!$E$3:$E$367,MATCH(LOLP!$A6391,Calendar!$B$3:$B$367,0))</f>
        <v>1</v>
      </c>
      <c r="D6391" s="2">
        <f t="shared" si="700"/>
        <v>4</v>
      </c>
      <c r="E6391" s="36">
        <v>21616</v>
      </c>
      <c r="F6391" s="7">
        <f>IFERROR(IF(INDEX('Temperature Data'!$AA$15:$AA$348,MATCH(LOLP!A6391,'Temperature Data'!$B$15:$B$348,0))&gt;IF(B6391=9,$G$2,LOLP!$F$2),1,0),0)</f>
        <v>0</v>
      </c>
      <c r="G6391" s="7">
        <f>SUMIFS(LOLP!$F$4:$F$8763,$C$4:$C$8763,$C6391,$B$4:$B$8763,$B6391,$D$4:$D$8763,$D6391)</f>
        <v>7</v>
      </c>
      <c r="H6391" s="7">
        <f>COUNTIFS(Calendar!$E$3:$E$367,LOLP!C6391,Calendar!$D$3:$D$367,LOLP!B6391)</f>
        <v>19</v>
      </c>
      <c r="I6391" s="7">
        <f ca="1">IF($F6391=1,OFFSET(start_norps,LOLP!$D6391+(1-$C6391)*24,LOLP!$B6391)*H6391/G6391,0)</f>
        <v>0</v>
      </c>
      <c r="J6391" s="7">
        <f ca="1">IF($F6391=1,OFFSET(start_33,LOLP!$D6391+(1-$C6391)*24,LOLP!$B6391)*H6391/G6391,0)</f>
        <v>0</v>
      </c>
      <c r="K6391" s="7">
        <f ca="1">IF($F6391,OFFSET(start_40,LOLP!$D6391+(1-$C6391)*24,LOLP!$B6391),0)</f>
        <v>0</v>
      </c>
      <c r="L6391" s="7">
        <f ca="1">IF($F6391,OFFSET(start_50,LOLP!$D6391+(1-$C6391)*24,LOLP!$B6391),0)</f>
        <v>0</v>
      </c>
      <c r="M6391" s="25">
        <f t="shared" ca="1" si="695"/>
        <v>0</v>
      </c>
      <c r="N6391" s="25">
        <f t="shared" ca="1" si="696"/>
        <v>0</v>
      </c>
      <c r="O6391" s="15" t="e">
        <f t="shared" ca="1" si="697"/>
        <v>#DIV/0!</v>
      </c>
      <c r="P6391" s="15" t="e">
        <f t="shared" ca="1" si="698"/>
        <v>#DIV/0!</v>
      </c>
    </row>
    <row r="6392" spans="1:16" x14ac:dyDescent="0.25">
      <c r="A6392" s="1">
        <f t="shared" si="699"/>
        <v>43367</v>
      </c>
      <c r="B6392" s="7">
        <f t="shared" si="694"/>
        <v>9</v>
      </c>
      <c r="C6392" s="4">
        <f>INDEX(Calendar!$E$3:$E$367,MATCH(LOLP!$A6392,Calendar!$B$3:$B$367,0))</f>
        <v>1</v>
      </c>
      <c r="D6392" s="2">
        <f t="shared" si="700"/>
        <v>5</v>
      </c>
      <c r="E6392" s="36">
        <v>23105</v>
      </c>
      <c r="F6392" s="7">
        <f>IFERROR(IF(INDEX('Temperature Data'!$AA$15:$AA$348,MATCH(LOLP!A6392,'Temperature Data'!$B$15:$B$348,0))&gt;IF(B6392=9,$G$2,LOLP!$F$2),1,0),0)</f>
        <v>0</v>
      </c>
      <c r="G6392" s="7">
        <f>SUMIFS(LOLP!$F$4:$F$8763,$C$4:$C$8763,$C6392,$B$4:$B$8763,$B6392,$D$4:$D$8763,$D6392)</f>
        <v>7</v>
      </c>
      <c r="H6392" s="7">
        <f>COUNTIFS(Calendar!$E$3:$E$367,LOLP!C6392,Calendar!$D$3:$D$367,LOLP!B6392)</f>
        <v>19</v>
      </c>
      <c r="I6392" s="7">
        <f ca="1">IF($F6392=1,OFFSET(start_norps,LOLP!$D6392+(1-$C6392)*24,LOLP!$B6392)*H6392/G6392,0)</f>
        <v>0</v>
      </c>
      <c r="J6392" s="7">
        <f ca="1">IF($F6392=1,OFFSET(start_33,LOLP!$D6392+(1-$C6392)*24,LOLP!$B6392)*H6392/G6392,0)</f>
        <v>0</v>
      </c>
      <c r="K6392" s="7">
        <f ca="1">IF($F6392,OFFSET(start_40,LOLP!$D6392+(1-$C6392)*24,LOLP!$B6392),0)</f>
        <v>0</v>
      </c>
      <c r="L6392" s="7">
        <f ca="1">IF($F6392,OFFSET(start_50,LOLP!$D6392+(1-$C6392)*24,LOLP!$B6392),0)</f>
        <v>0</v>
      </c>
      <c r="M6392" s="25">
        <f t="shared" ca="1" si="695"/>
        <v>0</v>
      </c>
      <c r="N6392" s="25">
        <f t="shared" ca="1" si="696"/>
        <v>0</v>
      </c>
      <c r="O6392" s="15" t="e">
        <f t="shared" ca="1" si="697"/>
        <v>#DIV/0!</v>
      </c>
      <c r="P6392" s="15" t="e">
        <f t="shared" ca="1" si="698"/>
        <v>#DIV/0!</v>
      </c>
    </row>
    <row r="6393" spans="1:16" x14ac:dyDescent="0.25">
      <c r="A6393" s="1">
        <f t="shared" si="699"/>
        <v>43367</v>
      </c>
      <c r="B6393" s="7">
        <f t="shared" si="694"/>
        <v>9</v>
      </c>
      <c r="C6393" s="4">
        <f>INDEX(Calendar!$E$3:$E$367,MATCH(LOLP!$A6393,Calendar!$B$3:$B$367,0))</f>
        <v>1</v>
      </c>
      <c r="D6393" s="2">
        <f t="shared" si="700"/>
        <v>6</v>
      </c>
      <c r="E6393" s="36">
        <v>25400</v>
      </c>
      <c r="F6393" s="7">
        <f>IFERROR(IF(INDEX('Temperature Data'!$AA$15:$AA$348,MATCH(LOLP!A6393,'Temperature Data'!$B$15:$B$348,0))&gt;IF(B6393=9,$G$2,LOLP!$F$2),1,0),0)</f>
        <v>0</v>
      </c>
      <c r="G6393" s="7">
        <f>SUMIFS(LOLP!$F$4:$F$8763,$C$4:$C$8763,$C6393,$B$4:$B$8763,$B6393,$D$4:$D$8763,$D6393)</f>
        <v>7</v>
      </c>
      <c r="H6393" s="7">
        <f>COUNTIFS(Calendar!$E$3:$E$367,LOLP!C6393,Calendar!$D$3:$D$367,LOLP!B6393)</f>
        <v>19</v>
      </c>
      <c r="I6393" s="7">
        <f ca="1">IF($F6393=1,OFFSET(start_norps,LOLP!$D6393+(1-$C6393)*24,LOLP!$B6393)*H6393/G6393,0)</f>
        <v>0</v>
      </c>
      <c r="J6393" s="7">
        <f ca="1">IF($F6393=1,OFFSET(start_33,LOLP!$D6393+(1-$C6393)*24,LOLP!$B6393)*H6393/G6393,0)</f>
        <v>0</v>
      </c>
      <c r="K6393" s="7">
        <f ca="1">IF($F6393,OFFSET(start_40,LOLP!$D6393+(1-$C6393)*24,LOLP!$B6393),0)</f>
        <v>0</v>
      </c>
      <c r="L6393" s="7">
        <f ca="1">IF($F6393,OFFSET(start_50,LOLP!$D6393+(1-$C6393)*24,LOLP!$B6393),0)</f>
        <v>0</v>
      </c>
      <c r="M6393" s="25">
        <f t="shared" ca="1" si="695"/>
        <v>0</v>
      </c>
      <c r="N6393" s="25">
        <f t="shared" ca="1" si="696"/>
        <v>0</v>
      </c>
      <c r="O6393" s="15" t="e">
        <f t="shared" ca="1" si="697"/>
        <v>#DIV/0!</v>
      </c>
      <c r="P6393" s="15" t="e">
        <f t="shared" ca="1" si="698"/>
        <v>#DIV/0!</v>
      </c>
    </row>
    <row r="6394" spans="1:16" x14ac:dyDescent="0.25">
      <c r="A6394" s="1">
        <f t="shared" si="699"/>
        <v>43367</v>
      </c>
      <c r="B6394" s="7">
        <f t="shared" si="694"/>
        <v>9</v>
      </c>
      <c r="C6394" s="4">
        <f>INDEX(Calendar!$E$3:$E$367,MATCH(LOLP!$A6394,Calendar!$B$3:$B$367,0))</f>
        <v>1</v>
      </c>
      <c r="D6394" s="2">
        <f t="shared" si="700"/>
        <v>7</v>
      </c>
      <c r="E6394" s="36">
        <v>26703</v>
      </c>
      <c r="F6394" s="7">
        <f>IFERROR(IF(INDEX('Temperature Data'!$AA$15:$AA$348,MATCH(LOLP!A6394,'Temperature Data'!$B$15:$B$348,0))&gt;IF(B6394=9,$G$2,LOLP!$F$2),1,0),0)</f>
        <v>0</v>
      </c>
      <c r="G6394" s="7">
        <f>SUMIFS(LOLP!$F$4:$F$8763,$C$4:$C$8763,$C6394,$B$4:$B$8763,$B6394,$D$4:$D$8763,$D6394)</f>
        <v>7</v>
      </c>
      <c r="H6394" s="7">
        <f>COUNTIFS(Calendar!$E$3:$E$367,LOLP!C6394,Calendar!$D$3:$D$367,LOLP!B6394)</f>
        <v>19</v>
      </c>
      <c r="I6394" s="7">
        <f ca="1">IF($F6394=1,OFFSET(start_norps,LOLP!$D6394+(1-$C6394)*24,LOLP!$B6394)*H6394/G6394,0)</f>
        <v>0</v>
      </c>
      <c r="J6394" s="7">
        <f ca="1">IF($F6394=1,OFFSET(start_33,LOLP!$D6394+(1-$C6394)*24,LOLP!$B6394)*H6394/G6394,0)</f>
        <v>0</v>
      </c>
      <c r="K6394" s="7">
        <f ca="1">IF($F6394,OFFSET(start_40,LOLP!$D6394+(1-$C6394)*24,LOLP!$B6394),0)</f>
        <v>0</v>
      </c>
      <c r="L6394" s="7">
        <f ca="1">IF($F6394,OFFSET(start_50,LOLP!$D6394+(1-$C6394)*24,LOLP!$B6394),0)</f>
        <v>0</v>
      </c>
      <c r="M6394" s="25">
        <f t="shared" ca="1" si="695"/>
        <v>0</v>
      </c>
      <c r="N6394" s="25">
        <f t="shared" ca="1" si="696"/>
        <v>0</v>
      </c>
      <c r="O6394" s="15" t="e">
        <f t="shared" ca="1" si="697"/>
        <v>#DIV/0!</v>
      </c>
      <c r="P6394" s="15" t="e">
        <f t="shared" ca="1" si="698"/>
        <v>#DIV/0!</v>
      </c>
    </row>
    <row r="6395" spans="1:16" x14ac:dyDescent="0.25">
      <c r="A6395" s="1">
        <f t="shared" si="699"/>
        <v>43367</v>
      </c>
      <c r="B6395" s="7">
        <f t="shared" si="694"/>
        <v>9</v>
      </c>
      <c r="C6395" s="4">
        <f>INDEX(Calendar!$E$3:$E$367,MATCH(LOLP!$A6395,Calendar!$B$3:$B$367,0))</f>
        <v>1</v>
      </c>
      <c r="D6395" s="2">
        <f t="shared" si="700"/>
        <v>8</v>
      </c>
      <c r="E6395" s="36">
        <v>27228</v>
      </c>
      <c r="F6395" s="7">
        <f>IFERROR(IF(INDEX('Temperature Data'!$AA$15:$AA$348,MATCH(LOLP!A6395,'Temperature Data'!$B$15:$B$348,0))&gt;IF(B6395=9,$G$2,LOLP!$F$2),1,0),0)</f>
        <v>0</v>
      </c>
      <c r="G6395" s="7">
        <f>SUMIFS(LOLP!$F$4:$F$8763,$C$4:$C$8763,$C6395,$B$4:$B$8763,$B6395,$D$4:$D$8763,$D6395)</f>
        <v>7</v>
      </c>
      <c r="H6395" s="7">
        <f>COUNTIFS(Calendar!$E$3:$E$367,LOLP!C6395,Calendar!$D$3:$D$367,LOLP!B6395)</f>
        <v>19</v>
      </c>
      <c r="I6395" s="7">
        <f ca="1">IF($F6395=1,OFFSET(start_norps,LOLP!$D6395+(1-$C6395)*24,LOLP!$B6395)*H6395/G6395,0)</f>
        <v>0</v>
      </c>
      <c r="J6395" s="7">
        <f ca="1">IF($F6395=1,OFFSET(start_33,LOLP!$D6395+(1-$C6395)*24,LOLP!$B6395)*H6395/G6395,0)</f>
        <v>0</v>
      </c>
      <c r="K6395" s="7">
        <f ca="1">IF($F6395,OFFSET(start_40,LOLP!$D6395+(1-$C6395)*24,LOLP!$B6395),0)</f>
        <v>0</v>
      </c>
      <c r="L6395" s="7">
        <f ca="1">IF($F6395,OFFSET(start_50,LOLP!$D6395+(1-$C6395)*24,LOLP!$B6395),0)</f>
        <v>0</v>
      </c>
      <c r="M6395" s="25">
        <f t="shared" ca="1" si="695"/>
        <v>0</v>
      </c>
      <c r="N6395" s="25">
        <f t="shared" ca="1" si="696"/>
        <v>0</v>
      </c>
      <c r="O6395" s="15" t="e">
        <f t="shared" ca="1" si="697"/>
        <v>#DIV/0!</v>
      </c>
      <c r="P6395" s="15" t="e">
        <f t="shared" ca="1" si="698"/>
        <v>#DIV/0!</v>
      </c>
    </row>
    <row r="6396" spans="1:16" x14ac:dyDescent="0.25">
      <c r="A6396" s="1">
        <f t="shared" si="699"/>
        <v>43367</v>
      </c>
      <c r="B6396" s="7">
        <f t="shared" si="694"/>
        <v>9</v>
      </c>
      <c r="C6396" s="4">
        <f>INDEX(Calendar!$E$3:$E$367,MATCH(LOLP!$A6396,Calendar!$B$3:$B$367,0))</f>
        <v>1</v>
      </c>
      <c r="D6396" s="2">
        <f t="shared" si="700"/>
        <v>9</v>
      </c>
      <c r="E6396" s="36">
        <v>27513</v>
      </c>
      <c r="F6396" s="7">
        <f>IFERROR(IF(INDEX('Temperature Data'!$AA$15:$AA$348,MATCH(LOLP!A6396,'Temperature Data'!$B$15:$B$348,0))&gt;IF(B6396=9,$G$2,LOLP!$F$2),1,0),0)</f>
        <v>0</v>
      </c>
      <c r="G6396" s="7">
        <f>SUMIFS(LOLP!$F$4:$F$8763,$C$4:$C$8763,$C6396,$B$4:$B$8763,$B6396,$D$4:$D$8763,$D6396)</f>
        <v>7</v>
      </c>
      <c r="H6396" s="7">
        <f>COUNTIFS(Calendar!$E$3:$E$367,LOLP!C6396,Calendar!$D$3:$D$367,LOLP!B6396)</f>
        <v>19</v>
      </c>
      <c r="I6396" s="7">
        <f ca="1">IF($F6396=1,OFFSET(start_norps,LOLP!$D6396+(1-$C6396)*24,LOLP!$B6396)*H6396/G6396,0)</f>
        <v>0</v>
      </c>
      <c r="J6396" s="7">
        <f ca="1">IF($F6396=1,OFFSET(start_33,LOLP!$D6396+(1-$C6396)*24,LOLP!$B6396)*H6396/G6396,0)</f>
        <v>0</v>
      </c>
      <c r="K6396" s="7">
        <f ca="1">IF($F6396,OFFSET(start_40,LOLP!$D6396+(1-$C6396)*24,LOLP!$B6396),0)</f>
        <v>0</v>
      </c>
      <c r="L6396" s="7">
        <f ca="1">IF($F6396,OFFSET(start_50,LOLP!$D6396+(1-$C6396)*24,LOLP!$B6396),0)</f>
        <v>0</v>
      </c>
      <c r="M6396" s="25">
        <f t="shared" ca="1" si="695"/>
        <v>0</v>
      </c>
      <c r="N6396" s="25">
        <f t="shared" ca="1" si="696"/>
        <v>0</v>
      </c>
      <c r="O6396" s="15" t="e">
        <f t="shared" ca="1" si="697"/>
        <v>#DIV/0!</v>
      </c>
      <c r="P6396" s="15" t="e">
        <f t="shared" ca="1" si="698"/>
        <v>#DIV/0!</v>
      </c>
    </row>
    <row r="6397" spans="1:16" x14ac:dyDescent="0.25">
      <c r="A6397" s="1">
        <f t="shared" si="699"/>
        <v>43367</v>
      </c>
      <c r="B6397" s="7">
        <f t="shared" si="694"/>
        <v>9</v>
      </c>
      <c r="C6397" s="4">
        <f>INDEX(Calendar!$E$3:$E$367,MATCH(LOLP!$A6397,Calendar!$B$3:$B$367,0))</f>
        <v>1</v>
      </c>
      <c r="D6397" s="2">
        <f t="shared" si="700"/>
        <v>10</v>
      </c>
      <c r="E6397" s="36">
        <v>27783</v>
      </c>
      <c r="F6397" s="7">
        <f>IFERROR(IF(INDEX('Temperature Data'!$AA$15:$AA$348,MATCH(LOLP!A6397,'Temperature Data'!$B$15:$B$348,0))&gt;IF(B6397=9,$G$2,LOLP!$F$2),1,0),0)</f>
        <v>0</v>
      </c>
      <c r="G6397" s="7">
        <f>SUMIFS(LOLP!$F$4:$F$8763,$C$4:$C$8763,$C6397,$B$4:$B$8763,$B6397,$D$4:$D$8763,$D6397)</f>
        <v>7</v>
      </c>
      <c r="H6397" s="7">
        <f>COUNTIFS(Calendar!$E$3:$E$367,LOLP!C6397,Calendar!$D$3:$D$367,LOLP!B6397)</f>
        <v>19</v>
      </c>
      <c r="I6397" s="7">
        <f ca="1">IF($F6397=1,OFFSET(start_norps,LOLP!$D6397+(1-$C6397)*24,LOLP!$B6397)*H6397/G6397,0)</f>
        <v>0</v>
      </c>
      <c r="J6397" s="7">
        <f ca="1">IF($F6397=1,OFFSET(start_33,LOLP!$D6397+(1-$C6397)*24,LOLP!$B6397)*H6397/G6397,0)</f>
        <v>0</v>
      </c>
      <c r="K6397" s="7">
        <f ca="1">IF($F6397,OFFSET(start_40,LOLP!$D6397+(1-$C6397)*24,LOLP!$B6397),0)</f>
        <v>0</v>
      </c>
      <c r="L6397" s="7">
        <f ca="1">IF($F6397,OFFSET(start_50,LOLP!$D6397+(1-$C6397)*24,LOLP!$B6397),0)</f>
        <v>0</v>
      </c>
      <c r="M6397" s="25">
        <f t="shared" ca="1" si="695"/>
        <v>0</v>
      </c>
      <c r="N6397" s="25">
        <f t="shared" ca="1" si="696"/>
        <v>0</v>
      </c>
      <c r="O6397" s="15" t="e">
        <f t="shared" ca="1" si="697"/>
        <v>#DIV/0!</v>
      </c>
      <c r="P6397" s="15" t="e">
        <f t="shared" ca="1" si="698"/>
        <v>#DIV/0!</v>
      </c>
    </row>
    <row r="6398" spans="1:16" x14ac:dyDescent="0.25">
      <c r="A6398" s="1">
        <f t="shared" si="699"/>
        <v>43367</v>
      </c>
      <c r="B6398" s="7">
        <f t="shared" si="694"/>
        <v>9</v>
      </c>
      <c r="C6398" s="4">
        <f>INDEX(Calendar!$E$3:$E$367,MATCH(LOLP!$A6398,Calendar!$B$3:$B$367,0))</f>
        <v>1</v>
      </c>
      <c r="D6398" s="2">
        <f t="shared" si="700"/>
        <v>11</v>
      </c>
      <c r="E6398" s="36">
        <v>28262</v>
      </c>
      <c r="F6398" s="7">
        <f>IFERROR(IF(INDEX('Temperature Data'!$AA$15:$AA$348,MATCH(LOLP!A6398,'Temperature Data'!$B$15:$B$348,0))&gt;IF(B6398=9,$G$2,LOLP!$F$2),1,0),0)</f>
        <v>0</v>
      </c>
      <c r="G6398" s="7">
        <f>SUMIFS(LOLP!$F$4:$F$8763,$C$4:$C$8763,$C6398,$B$4:$B$8763,$B6398,$D$4:$D$8763,$D6398)</f>
        <v>7</v>
      </c>
      <c r="H6398" s="7">
        <f>COUNTIFS(Calendar!$E$3:$E$367,LOLP!C6398,Calendar!$D$3:$D$367,LOLP!B6398)</f>
        <v>19</v>
      </c>
      <c r="I6398" s="7">
        <f ca="1">IF($F6398=1,OFFSET(start_norps,LOLP!$D6398+(1-$C6398)*24,LOLP!$B6398)*H6398/G6398,0)</f>
        <v>0</v>
      </c>
      <c r="J6398" s="7">
        <f ca="1">IF($F6398=1,OFFSET(start_33,LOLP!$D6398+(1-$C6398)*24,LOLP!$B6398)*H6398/G6398,0)</f>
        <v>0</v>
      </c>
      <c r="K6398" s="7">
        <f ca="1">IF($F6398,OFFSET(start_40,LOLP!$D6398+(1-$C6398)*24,LOLP!$B6398),0)</f>
        <v>0</v>
      </c>
      <c r="L6398" s="7">
        <f ca="1">IF($F6398,OFFSET(start_50,LOLP!$D6398+(1-$C6398)*24,LOLP!$B6398),0)</f>
        <v>0</v>
      </c>
      <c r="M6398" s="25">
        <f t="shared" ca="1" si="695"/>
        <v>0</v>
      </c>
      <c r="N6398" s="25">
        <f t="shared" ca="1" si="696"/>
        <v>0</v>
      </c>
      <c r="O6398" s="15" t="e">
        <f t="shared" ca="1" si="697"/>
        <v>#DIV/0!</v>
      </c>
      <c r="P6398" s="15" t="e">
        <f t="shared" ca="1" si="698"/>
        <v>#DIV/0!</v>
      </c>
    </row>
    <row r="6399" spans="1:16" x14ac:dyDescent="0.25">
      <c r="A6399" s="1">
        <f t="shared" si="699"/>
        <v>43367</v>
      </c>
      <c r="B6399" s="7">
        <f t="shared" si="694"/>
        <v>9</v>
      </c>
      <c r="C6399" s="4">
        <f>INDEX(Calendar!$E$3:$E$367,MATCH(LOLP!$A6399,Calendar!$B$3:$B$367,0))</f>
        <v>1</v>
      </c>
      <c r="D6399" s="2">
        <f t="shared" si="700"/>
        <v>12</v>
      </c>
      <c r="E6399" s="36">
        <v>28702</v>
      </c>
      <c r="F6399" s="7">
        <f>IFERROR(IF(INDEX('Temperature Data'!$AA$15:$AA$348,MATCH(LOLP!A6399,'Temperature Data'!$B$15:$B$348,0))&gt;IF(B6399=9,$G$2,LOLP!$F$2),1,0),0)</f>
        <v>0</v>
      </c>
      <c r="G6399" s="7">
        <f>SUMIFS(LOLP!$F$4:$F$8763,$C$4:$C$8763,$C6399,$B$4:$B$8763,$B6399,$D$4:$D$8763,$D6399)</f>
        <v>7</v>
      </c>
      <c r="H6399" s="7">
        <f>COUNTIFS(Calendar!$E$3:$E$367,LOLP!C6399,Calendar!$D$3:$D$367,LOLP!B6399)</f>
        <v>19</v>
      </c>
      <c r="I6399" s="7">
        <f ca="1">IF($F6399=1,OFFSET(start_norps,LOLP!$D6399+(1-$C6399)*24,LOLP!$B6399)*H6399/G6399,0)</f>
        <v>0</v>
      </c>
      <c r="J6399" s="7">
        <f ca="1">IF($F6399=1,OFFSET(start_33,LOLP!$D6399+(1-$C6399)*24,LOLP!$B6399)*H6399/G6399,0)</f>
        <v>0</v>
      </c>
      <c r="K6399" s="7">
        <f ca="1">IF($F6399,OFFSET(start_40,LOLP!$D6399+(1-$C6399)*24,LOLP!$B6399),0)</f>
        <v>0</v>
      </c>
      <c r="L6399" s="7">
        <f ca="1">IF($F6399,OFFSET(start_50,LOLP!$D6399+(1-$C6399)*24,LOLP!$B6399),0)</f>
        <v>0</v>
      </c>
      <c r="M6399" s="25">
        <f t="shared" ca="1" si="695"/>
        <v>0</v>
      </c>
      <c r="N6399" s="25">
        <f t="shared" ca="1" si="696"/>
        <v>0</v>
      </c>
      <c r="O6399" s="15" t="e">
        <f t="shared" ca="1" si="697"/>
        <v>#DIV/0!</v>
      </c>
      <c r="P6399" s="15" t="e">
        <f t="shared" ca="1" si="698"/>
        <v>#DIV/0!</v>
      </c>
    </row>
    <row r="6400" spans="1:16" x14ac:dyDescent="0.25">
      <c r="A6400" s="1">
        <f t="shared" si="699"/>
        <v>43367</v>
      </c>
      <c r="B6400" s="7">
        <f t="shared" si="694"/>
        <v>9</v>
      </c>
      <c r="C6400" s="4">
        <f>INDEX(Calendar!$E$3:$E$367,MATCH(LOLP!$A6400,Calendar!$B$3:$B$367,0))</f>
        <v>1</v>
      </c>
      <c r="D6400" s="2">
        <f t="shared" si="700"/>
        <v>13</v>
      </c>
      <c r="E6400" s="36">
        <v>29709</v>
      </c>
      <c r="F6400" s="7">
        <f>IFERROR(IF(INDEX('Temperature Data'!$AA$15:$AA$348,MATCH(LOLP!A6400,'Temperature Data'!$B$15:$B$348,0))&gt;IF(B6400=9,$G$2,LOLP!$F$2),1,0),0)</f>
        <v>0</v>
      </c>
      <c r="G6400" s="7">
        <f>SUMIFS(LOLP!$F$4:$F$8763,$C$4:$C$8763,$C6400,$B$4:$B$8763,$B6400,$D$4:$D$8763,$D6400)</f>
        <v>7</v>
      </c>
      <c r="H6400" s="7">
        <f>COUNTIFS(Calendar!$E$3:$E$367,LOLP!C6400,Calendar!$D$3:$D$367,LOLP!B6400)</f>
        <v>19</v>
      </c>
      <c r="I6400" s="7">
        <f ca="1">IF($F6400=1,OFFSET(start_norps,LOLP!$D6400+(1-$C6400)*24,LOLP!$B6400)*H6400/G6400,0)</f>
        <v>0</v>
      </c>
      <c r="J6400" s="7">
        <f ca="1">IF($F6400=1,OFFSET(start_33,LOLP!$D6400+(1-$C6400)*24,LOLP!$B6400)*H6400/G6400,0)</f>
        <v>0</v>
      </c>
      <c r="K6400" s="7">
        <f ca="1">IF($F6400,OFFSET(start_40,LOLP!$D6400+(1-$C6400)*24,LOLP!$B6400),0)</f>
        <v>0</v>
      </c>
      <c r="L6400" s="7">
        <f ca="1">IF($F6400,OFFSET(start_50,LOLP!$D6400+(1-$C6400)*24,LOLP!$B6400),0)</f>
        <v>0</v>
      </c>
      <c r="M6400" s="25">
        <f t="shared" ca="1" si="695"/>
        <v>0</v>
      </c>
      <c r="N6400" s="25">
        <f t="shared" ca="1" si="696"/>
        <v>0</v>
      </c>
      <c r="O6400" s="15" t="e">
        <f t="shared" ca="1" si="697"/>
        <v>#DIV/0!</v>
      </c>
      <c r="P6400" s="15" t="e">
        <f t="shared" ca="1" si="698"/>
        <v>#DIV/0!</v>
      </c>
    </row>
    <row r="6401" spans="1:16" x14ac:dyDescent="0.25">
      <c r="A6401" s="1">
        <f t="shared" si="699"/>
        <v>43367</v>
      </c>
      <c r="B6401" s="7">
        <f t="shared" si="694"/>
        <v>9</v>
      </c>
      <c r="C6401" s="4">
        <f>INDEX(Calendar!$E$3:$E$367,MATCH(LOLP!$A6401,Calendar!$B$3:$B$367,0))</f>
        <v>1</v>
      </c>
      <c r="D6401" s="2">
        <f t="shared" si="700"/>
        <v>14</v>
      </c>
      <c r="E6401" s="36">
        <v>30545</v>
      </c>
      <c r="F6401" s="7">
        <f>IFERROR(IF(INDEX('Temperature Data'!$AA$15:$AA$348,MATCH(LOLP!A6401,'Temperature Data'!$B$15:$B$348,0))&gt;IF(B6401=9,$G$2,LOLP!$F$2),1,0),0)</f>
        <v>0</v>
      </c>
      <c r="G6401" s="7">
        <f>SUMIFS(LOLP!$F$4:$F$8763,$C$4:$C$8763,$C6401,$B$4:$B$8763,$B6401,$D$4:$D$8763,$D6401)</f>
        <v>7</v>
      </c>
      <c r="H6401" s="7">
        <f>COUNTIFS(Calendar!$E$3:$E$367,LOLP!C6401,Calendar!$D$3:$D$367,LOLP!B6401)</f>
        <v>19</v>
      </c>
      <c r="I6401" s="7">
        <f ca="1">IF($F6401=1,OFFSET(start_norps,LOLP!$D6401+(1-$C6401)*24,LOLP!$B6401)*H6401/G6401,0)</f>
        <v>0</v>
      </c>
      <c r="J6401" s="7">
        <f ca="1">IF($F6401=1,OFFSET(start_33,LOLP!$D6401+(1-$C6401)*24,LOLP!$B6401)*H6401/G6401,0)</f>
        <v>0</v>
      </c>
      <c r="K6401" s="7">
        <f ca="1">IF($F6401,OFFSET(start_40,LOLP!$D6401+(1-$C6401)*24,LOLP!$B6401),0)</f>
        <v>0</v>
      </c>
      <c r="L6401" s="7">
        <f ca="1">IF($F6401,OFFSET(start_50,LOLP!$D6401+(1-$C6401)*24,LOLP!$B6401),0)</f>
        <v>0</v>
      </c>
      <c r="M6401" s="25">
        <f t="shared" ca="1" si="695"/>
        <v>0</v>
      </c>
      <c r="N6401" s="25">
        <f t="shared" ca="1" si="696"/>
        <v>0</v>
      </c>
      <c r="O6401" s="15" t="e">
        <f t="shared" ca="1" si="697"/>
        <v>#DIV/0!</v>
      </c>
      <c r="P6401" s="15" t="e">
        <f t="shared" ca="1" si="698"/>
        <v>#DIV/0!</v>
      </c>
    </row>
    <row r="6402" spans="1:16" x14ac:dyDescent="0.25">
      <c r="A6402" s="1">
        <f t="shared" si="699"/>
        <v>43367</v>
      </c>
      <c r="B6402" s="7">
        <f t="shared" si="694"/>
        <v>9</v>
      </c>
      <c r="C6402" s="4">
        <f>INDEX(Calendar!$E$3:$E$367,MATCH(LOLP!$A6402,Calendar!$B$3:$B$367,0))</f>
        <v>1</v>
      </c>
      <c r="D6402" s="2">
        <f t="shared" si="700"/>
        <v>15</v>
      </c>
      <c r="E6402" s="36">
        <v>31647</v>
      </c>
      <c r="F6402" s="7">
        <f>IFERROR(IF(INDEX('Temperature Data'!$AA$15:$AA$348,MATCH(LOLP!A6402,'Temperature Data'!$B$15:$B$348,0))&gt;IF(B6402=9,$G$2,LOLP!$F$2),1,0),0)</f>
        <v>0</v>
      </c>
      <c r="G6402" s="7">
        <f>SUMIFS(LOLP!$F$4:$F$8763,$C$4:$C$8763,$C6402,$B$4:$B$8763,$B6402,$D$4:$D$8763,$D6402)</f>
        <v>7</v>
      </c>
      <c r="H6402" s="7">
        <f>COUNTIFS(Calendar!$E$3:$E$367,LOLP!C6402,Calendar!$D$3:$D$367,LOLP!B6402)</f>
        <v>19</v>
      </c>
      <c r="I6402" s="7">
        <f ca="1">IF($F6402=1,OFFSET(start_norps,LOLP!$D6402+(1-$C6402)*24,LOLP!$B6402)*H6402/G6402,0)</f>
        <v>0</v>
      </c>
      <c r="J6402" s="7">
        <f ca="1">IF($F6402=1,OFFSET(start_33,LOLP!$D6402+(1-$C6402)*24,LOLP!$B6402)*H6402/G6402,0)</f>
        <v>0</v>
      </c>
      <c r="K6402" s="7">
        <f ca="1">IF($F6402,OFFSET(start_40,LOLP!$D6402+(1-$C6402)*24,LOLP!$B6402),0)</f>
        <v>0</v>
      </c>
      <c r="L6402" s="7">
        <f ca="1">IF($F6402,OFFSET(start_50,LOLP!$D6402+(1-$C6402)*24,LOLP!$B6402),0)</f>
        <v>0</v>
      </c>
      <c r="M6402" s="25">
        <f t="shared" ca="1" si="695"/>
        <v>0</v>
      </c>
      <c r="N6402" s="25">
        <f t="shared" ca="1" si="696"/>
        <v>0</v>
      </c>
      <c r="O6402" s="15" t="e">
        <f t="shared" ca="1" si="697"/>
        <v>#DIV/0!</v>
      </c>
      <c r="P6402" s="15" t="e">
        <f t="shared" ca="1" si="698"/>
        <v>#DIV/0!</v>
      </c>
    </row>
    <row r="6403" spans="1:16" x14ac:dyDescent="0.25">
      <c r="A6403" s="1">
        <f t="shared" si="699"/>
        <v>43367</v>
      </c>
      <c r="B6403" s="7">
        <f t="shared" si="694"/>
        <v>9</v>
      </c>
      <c r="C6403" s="4">
        <f>INDEX(Calendar!$E$3:$E$367,MATCH(LOLP!$A6403,Calendar!$B$3:$B$367,0))</f>
        <v>1</v>
      </c>
      <c r="D6403" s="2">
        <f t="shared" si="700"/>
        <v>16</v>
      </c>
      <c r="E6403" s="36">
        <v>32513</v>
      </c>
      <c r="F6403" s="7">
        <f>IFERROR(IF(INDEX('Temperature Data'!$AA$15:$AA$348,MATCH(LOLP!A6403,'Temperature Data'!$B$15:$B$348,0))&gt;IF(B6403=9,$G$2,LOLP!$F$2),1,0),0)</f>
        <v>0</v>
      </c>
      <c r="G6403" s="7">
        <f>SUMIFS(LOLP!$F$4:$F$8763,$C$4:$C$8763,$C6403,$B$4:$B$8763,$B6403,$D$4:$D$8763,$D6403)</f>
        <v>7</v>
      </c>
      <c r="H6403" s="7">
        <f>COUNTIFS(Calendar!$E$3:$E$367,LOLP!C6403,Calendar!$D$3:$D$367,LOLP!B6403)</f>
        <v>19</v>
      </c>
      <c r="I6403" s="7">
        <f ca="1">IF($F6403=1,OFFSET(start_norps,LOLP!$D6403+(1-$C6403)*24,LOLP!$B6403)*H6403/G6403,0)</f>
        <v>0</v>
      </c>
      <c r="J6403" s="7">
        <f ca="1">IF($F6403=1,OFFSET(start_33,LOLP!$D6403+(1-$C6403)*24,LOLP!$B6403)*H6403/G6403,0)</f>
        <v>0</v>
      </c>
      <c r="K6403" s="7">
        <f ca="1">IF($F6403,OFFSET(start_40,LOLP!$D6403+(1-$C6403)*24,LOLP!$B6403),0)</f>
        <v>0</v>
      </c>
      <c r="L6403" s="7">
        <f ca="1">IF($F6403,OFFSET(start_50,LOLP!$D6403+(1-$C6403)*24,LOLP!$B6403),0)</f>
        <v>0</v>
      </c>
      <c r="M6403" s="25">
        <f t="shared" ca="1" si="695"/>
        <v>0</v>
      </c>
      <c r="N6403" s="25">
        <f t="shared" ca="1" si="696"/>
        <v>0</v>
      </c>
      <c r="O6403" s="15" t="e">
        <f t="shared" ca="1" si="697"/>
        <v>#DIV/0!</v>
      </c>
      <c r="P6403" s="15" t="e">
        <f t="shared" ca="1" si="698"/>
        <v>#DIV/0!</v>
      </c>
    </row>
    <row r="6404" spans="1:16" x14ac:dyDescent="0.25">
      <c r="A6404" s="1">
        <f t="shared" si="699"/>
        <v>43367</v>
      </c>
      <c r="B6404" s="7">
        <f t="shared" si="694"/>
        <v>9</v>
      </c>
      <c r="C6404" s="4">
        <f>INDEX(Calendar!$E$3:$E$367,MATCH(LOLP!$A6404,Calendar!$B$3:$B$367,0))</f>
        <v>1</v>
      </c>
      <c r="D6404" s="2">
        <f t="shared" si="700"/>
        <v>17</v>
      </c>
      <c r="E6404" s="36">
        <v>32873</v>
      </c>
      <c r="F6404" s="7">
        <f>IFERROR(IF(INDEX('Temperature Data'!$AA$15:$AA$348,MATCH(LOLP!A6404,'Temperature Data'!$B$15:$B$348,0))&gt;IF(B6404=9,$G$2,LOLP!$F$2),1,0),0)</f>
        <v>0</v>
      </c>
      <c r="G6404" s="7">
        <f>SUMIFS(LOLP!$F$4:$F$8763,$C$4:$C$8763,$C6404,$B$4:$B$8763,$B6404,$D$4:$D$8763,$D6404)</f>
        <v>7</v>
      </c>
      <c r="H6404" s="7">
        <f>COUNTIFS(Calendar!$E$3:$E$367,LOLP!C6404,Calendar!$D$3:$D$367,LOLP!B6404)</f>
        <v>19</v>
      </c>
      <c r="I6404" s="7">
        <f ca="1">IF($F6404=1,OFFSET(start_norps,LOLP!$D6404+(1-$C6404)*24,LOLP!$B6404)*H6404/G6404,0)</f>
        <v>0</v>
      </c>
      <c r="J6404" s="7">
        <f ca="1">IF($F6404=1,OFFSET(start_33,LOLP!$D6404+(1-$C6404)*24,LOLP!$B6404)*H6404/G6404,0)</f>
        <v>0</v>
      </c>
      <c r="K6404" s="7">
        <f ca="1">IF($F6404,OFFSET(start_40,LOLP!$D6404+(1-$C6404)*24,LOLP!$B6404),0)</f>
        <v>0</v>
      </c>
      <c r="L6404" s="7">
        <f ca="1">IF($F6404,OFFSET(start_50,LOLP!$D6404+(1-$C6404)*24,LOLP!$B6404),0)</f>
        <v>0</v>
      </c>
      <c r="M6404" s="25">
        <f t="shared" ca="1" si="695"/>
        <v>0</v>
      </c>
      <c r="N6404" s="25">
        <f t="shared" ca="1" si="696"/>
        <v>0</v>
      </c>
      <c r="O6404" s="15" t="e">
        <f t="shared" ca="1" si="697"/>
        <v>#DIV/0!</v>
      </c>
      <c r="P6404" s="15" t="e">
        <f t="shared" ca="1" si="698"/>
        <v>#DIV/0!</v>
      </c>
    </row>
    <row r="6405" spans="1:16" x14ac:dyDescent="0.25">
      <c r="A6405" s="1">
        <f t="shared" si="699"/>
        <v>43367</v>
      </c>
      <c r="B6405" s="7">
        <f t="shared" ref="B6405:B6468" si="701">MONTH(A6405)</f>
        <v>9</v>
      </c>
      <c r="C6405" s="4">
        <f>INDEX(Calendar!$E$3:$E$367,MATCH(LOLP!$A6405,Calendar!$B$3:$B$367,0))</f>
        <v>1</v>
      </c>
      <c r="D6405" s="2">
        <f t="shared" si="700"/>
        <v>18</v>
      </c>
      <c r="E6405" s="36">
        <v>32723</v>
      </c>
      <c r="F6405" s="7">
        <f>IFERROR(IF(INDEX('Temperature Data'!$AA$15:$AA$348,MATCH(LOLP!A6405,'Temperature Data'!$B$15:$B$348,0))&gt;IF(B6405=9,$G$2,LOLP!$F$2),1,0),0)</f>
        <v>0</v>
      </c>
      <c r="G6405" s="7">
        <f>SUMIFS(LOLP!$F$4:$F$8763,$C$4:$C$8763,$C6405,$B$4:$B$8763,$B6405,$D$4:$D$8763,$D6405)</f>
        <v>7</v>
      </c>
      <c r="H6405" s="7">
        <f>COUNTIFS(Calendar!$E$3:$E$367,LOLP!C6405,Calendar!$D$3:$D$367,LOLP!B6405)</f>
        <v>19</v>
      </c>
      <c r="I6405" s="7">
        <f ca="1">IF($F6405=1,OFFSET(start_norps,LOLP!$D6405+(1-$C6405)*24,LOLP!$B6405)*H6405/G6405,0)</f>
        <v>0</v>
      </c>
      <c r="J6405" s="7">
        <f ca="1">IF($F6405=1,OFFSET(start_33,LOLP!$D6405+(1-$C6405)*24,LOLP!$B6405)*H6405/G6405,0)</f>
        <v>0</v>
      </c>
      <c r="K6405" s="7">
        <f ca="1">IF($F6405,OFFSET(start_40,LOLP!$D6405+(1-$C6405)*24,LOLP!$B6405),0)</f>
        <v>0</v>
      </c>
      <c r="L6405" s="7">
        <f ca="1">IF($F6405,OFFSET(start_50,LOLP!$D6405+(1-$C6405)*24,LOLP!$B6405),0)</f>
        <v>0</v>
      </c>
      <c r="M6405" s="25">
        <f t="shared" ref="M6405:M6468" ca="1" si="702">I6405/I$8764</f>
        <v>0</v>
      </c>
      <c r="N6405" s="25">
        <f t="shared" ref="N6405:N6468" ca="1" si="703">J6405/J$8764</f>
        <v>0</v>
      </c>
      <c r="O6405" s="15" t="e">
        <f t="shared" ref="O6405:O6468" ca="1" si="704">K6405/K$8764</f>
        <v>#DIV/0!</v>
      </c>
      <c r="P6405" s="15" t="e">
        <f t="shared" ref="P6405:P6468" ca="1" si="705">L6405/L$8764</f>
        <v>#DIV/0!</v>
      </c>
    </row>
    <row r="6406" spans="1:16" x14ac:dyDescent="0.25">
      <c r="A6406" s="1">
        <f t="shared" si="699"/>
        <v>43367</v>
      </c>
      <c r="B6406" s="7">
        <f t="shared" si="701"/>
        <v>9</v>
      </c>
      <c r="C6406" s="4">
        <f>INDEX(Calendar!$E$3:$E$367,MATCH(LOLP!$A6406,Calendar!$B$3:$B$367,0))</f>
        <v>1</v>
      </c>
      <c r="D6406" s="2">
        <f t="shared" si="700"/>
        <v>19</v>
      </c>
      <c r="E6406" s="36">
        <v>32816</v>
      </c>
      <c r="F6406" s="7">
        <f>IFERROR(IF(INDEX('Temperature Data'!$AA$15:$AA$348,MATCH(LOLP!A6406,'Temperature Data'!$B$15:$B$348,0))&gt;IF(B6406=9,$G$2,LOLP!$F$2),1,0),0)</f>
        <v>0</v>
      </c>
      <c r="G6406" s="7">
        <f>SUMIFS(LOLP!$F$4:$F$8763,$C$4:$C$8763,$C6406,$B$4:$B$8763,$B6406,$D$4:$D$8763,$D6406)</f>
        <v>7</v>
      </c>
      <c r="H6406" s="7">
        <f>COUNTIFS(Calendar!$E$3:$E$367,LOLP!C6406,Calendar!$D$3:$D$367,LOLP!B6406)</f>
        <v>19</v>
      </c>
      <c r="I6406" s="7">
        <f ca="1">IF($F6406=1,OFFSET(start_norps,LOLP!$D6406+(1-$C6406)*24,LOLP!$B6406)*H6406/G6406,0)</f>
        <v>0</v>
      </c>
      <c r="J6406" s="7">
        <f ca="1">IF($F6406=1,OFFSET(start_33,LOLP!$D6406+(1-$C6406)*24,LOLP!$B6406)*H6406/G6406,0)</f>
        <v>0</v>
      </c>
      <c r="K6406" s="7">
        <f ca="1">IF($F6406,OFFSET(start_40,LOLP!$D6406+(1-$C6406)*24,LOLP!$B6406),0)</f>
        <v>0</v>
      </c>
      <c r="L6406" s="7">
        <f ca="1">IF($F6406,OFFSET(start_50,LOLP!$D6406+(1-$C6406)*24,LOLP!$B6406),0)</f>
        <v>0</v>
      </c>
      <c r="M6406" s="25">
        <f t="shared" ca="1" si="702"/>
        <v>0</v>
      </c>
      <c r="N6406" s="25">
        <f t="shared" ca="1" si="703"/>
        <v>0</v>
      </c>
      <c r="O6406" s="15" t="e">
        <f t="shared" ca="1" si="704"/>
        <v>#DIV/0!</v>
      </c>
      <c r="P6406" s="15" t="e">
        <f t="shared" ca="1" si="705"/>
        <v>#DIV/0!</v>
      </c>
    </row>
    <row r="6407" spans="1:16" x14ac:dyDescent="0.25">
      <c r="A6407" s="1">
        <f t="shared" si="699"/>
        <v>43367</v>
      </c>
      <c r="B6407" s="7">
        <f t="shared" si="701"/>
        <v>9</v>
      </c>
      <c r="C6407" s="4">
        <f>INDEX(Calendar!$E$3:$E$367,MATCH(LOLP!$A6407,Calendar!$B$3:$B$367,0))</f>
        <v>1</v>
      </c>
      <c r="D6407" s="2">
        <f t="shared" si="700"/>
        <v>20</v>
      </c>
      <c r="E6407" s="36">
        <v>31577</v>
      </c>
      <c r="F6407" s="7">
        <f>IFERROR(IF(INDEX('Temperature Data'!$AA$15:$AA$348,MATCH(LOLP!A6407,'Temperature Data'!$B$15:$B$348,0))&gt;IF(B6407=9,$G$2,LOLP!$F$2),1,0),0)</f>
        <v>0</v>
      </c>
      <c r="G6407" s="7">
        <f>SUMIFS(LOLP!$F$4:$F$8763,$C$4:$C$8763,$C6407,$B$4:$B$8763,$B6407,$D$4:$D$8763,$D6407)</f>
        <v>7</v>
      </c>
      <c r="H6407" s="7">
        <f>COUNTIFS(Calendar!$E$3:$E$367,LOLP!C6407,Calendar!$D$3:$D$367,LOLP!B6407)</f>
        <v>19</v>
      </c>
      <c r="I6407" s="7">
        <f ca="1">IF($F6407=1,OFFSET(start_norps,LOLP!$D6407+(1-$C6407)*24,LOLP!$B6407)*H6407/G6407,0)</f>
        <v>0</v>
      </c>
      <c r="J6407" s="7">
        <f ca="1">IF($F6407=1,OFFSET(start_33,LOLP!$D6407+(1-$C6407)*24,LOLP!$B6407)*H6407/G6407,0)</f>
        <v>0</v>
      </c>
      <c r="K6407" s="7">
        <f ca="1">IF($F6407,OFFSET(start_40,LOLP!$D6407+(1-$C6407)*24,LOLP!$B6407),0)</f>
        <v>0</v>
      </c>
      <c r="L6407" s="7">
        <f ca="1">IF($F6407,OFFSET(start_50,LOLP!$D6407+(1-$C6407)*24,LOLP!$B6407),0)</f>
        <v>0</v>
      </c>
      <c r="M6407" s="25">
        <f t="shared" ca="1" si="702"/>
        <v>0</v>
      </c>
      <c r="N6407" s="25">
        <f t="shared" ca="1" si="703"/>
        <v>0</v>
      </c>
      <c r="O6407" s="15" t="e">
        <f t="shared" ca="1" si="704"/>
        <v>#DIV/0!</v>
      </c>
      <c r="P6407" s="15" t="e">
        <f t="shared" ca="1" si="705"/>
        <v>#DIV/0!</v>
      </c>
    </row>
    <row r="6408" spans="1:16" x14ac:dyDescent="0.25">
      <c r="A6408" s="1">
        <f t="shared" si="699"/>
        <v>43367</v>
      </c>
      <c r="B6408" s="7">
        <f t="shared" si="701"/>
        <v>9</v>
      </c>
      <c r="C6408" s="4">
        <f>INDEX(Calendar!$E$3:$E$367,MATCH(LOLP!$A6408,Calendar!$B$3:$B$367,0))</f>
        <v>1</v>
      </c>
      <c r="D6408" s="2">
        <f t="shared" si="700"/>
        <v>21</v>
      </c>
      <c r="E6408" s="36">
        <v>29551</v>
      </c>
      <c r="F6408" s="7">
        <f>IFERROR(IF(INDEX('Temperature Data'!$AA$15:$AA$348,MATCH(LOLP!A6408,'Temperature Data'!$B$15:$B$348,0))&gt;IF(B6408=9,$G$2,LOLP!$F$2),1,0),0)</f>
        <v>0</v>
      </c>
      <c r="G6408" s="7">
        <f>SUMIFS(LOLP!$F$4:$F$8763,$C$4:$C$8763,$C6408,$B$4:$B$8763,$B6408,$D$4:$D$8763,$D6408)</f>
        <v>7</v>
      </c>
      <c r="H6408" s="7">
        <f>COUNTIFS(Calendar!$E$3:$E$367,LOLP!C6408,Calendar!$D$3:$D$367,LOLP!B6408)</f>
        <v>19</v>
      </c>
      <c r="I6408" s="7">
        <f ca="1">IF($F6408=1,OFFSET(start_norps,LOLP!$D6408+(1-$C6408)*24,LOLP!$B6408)*H6408/G6408,0)</f>
        <v>0</v>
      </c>
      <c r="J6408" s="7">
        <f ca="1">IF($F6408=1,OFFSET(start_33,LOLP!$D6408+(1-$C6408)*24,LOLP!$B6408)*H6408/G6408,0)</f>
        <v>0</v>
      </c>
      <c r="K6408" s="7">
        <f ca="1">IF($F6408,OFFSET(start_40,LOLP!$D6408+(1-$C6408)*24,LOLP!$B6408),0)</f>
        <v>0</v>
      </c>
      <c r="L6408" s="7">
        <f ca="1">IF($F6408,OFFSET(start_50,LOLP!$D6408+(1-$C6408)*24,LOLP!$B6408),0)</f>
        <v>0</v>
      </c>
      <c r="M6408" s="25">
        <f t="shared" ca="1" si="702"/>
        <v>0</v>
      </c>
      <c r="N6408" s="25">
        <f t="shared" ca="1" si="703"/>
        <v>0</v>
      </c>
      <c r="O6408" s="15" t="e">
        <f t="shared" ca="1" si="704"/>
        <v>#DIV/0!</v>
      </c>
      <c r="P6408" s="15" t="e">
        <f t="shared" ca="1" si="705"/>
        <v>#DIV/0!</v>
      </c>
    </row>
    <row r="6409" spans="1:16" x14ac:dyDescent="0.25">
      <c r="A6409" s="1">
        <f t="shared" si="699"/>
        <v>43367</v>
      </c>
      <c r="B6409" s="7">
        <f t="shared" si="701"/>
        <v>9</v>
      </c>
      <c r="C6409" s="4">
        <f>INDEX(Calendar!$E$3:$E$367,MATCH(LOLP!$A6409,Calendar!$B$3:$B$367,0))</f>
        <v>1</v>
      </c>
      <c r="D6409" s="2">
        <f t="shared" si="700"/>
        <v>22</v>
      </c>
      <c r="E6409" s="36">
        <v>26967</v>
      </c>
      <c r="F6409" s="7">
        <f>IFERROR(IF(INDEX('Temperature Data'!$AA$15:$AA$348,MATCH(LOLP!A6409,'Temperature Data'!$B$15:$B$348,0))&gt;IF(B6409=9,$G$2,LOLP!$F$2),1,0),0)</f>
        <v>0</v>
      </c>
      <c r="G6409" s="7">
        <f>SUMIFS(LOLP!$F$4:$F$8763,$C$4:$C$8763,$C6409,$B$4:$B$8763,$B6409,$D$4:$D$8763,$D6409)</f>
        <v>7</v>
      </c>
      <c r="H6409" s="7">
        <f>COUNTIFS(Calendar!$E$3:$E$367,LOLP!C6409,Calendar!$D$3:$D$367,LOLP!B6409)</f>
        <v>19</v>
      </c>
      <c r="I6409" s="7">
        <f ca="1">IF($F6409=1,OFFSET(start_norps,LOLP!$D6409+(1-$C6409)*24,LOLP!$B6409)*H6409/G6409,0)</f>
        <v>0</v>
      </c>
      <c r="J6409" s="7">
        <f ca="1">IF($F6409=1,OFFSET(start_33,LOLP!$D6409+(1-$C6409)*24,LOLP!$B6409)*H6409/G6409,0)</f>
        <v>0</v>
      </c>
      <c r="K6409" s="7">
        <f ca="1">IF($F6409,OFFSET(start_40,LOLP!$D6409+(1-$C6409)*24,LOLP!$B6409),0)</f>
        <v>0</v>
      </c>
      <c r="L6409" s="7">
        <f ca="1">IF($F6409,OFFSET(start_50,LOLP!$D6409+(1-$C6409)*24,LOLP!$B6409),0)</f>
        <v>0</v>
      </c>
      <c r="M6409" s="25">
        <f t="shared" ca="1" si="702"/>
        <v>0</v>
      </c>
      <c r="N6409" s="25">
        <f t="shared" ca="1" si="703"/>
        <v>0</v>
      </c>
      <c r="O6409" s="15" t="e">
        <f t="shared" ca="1" si="704"/>
        <v>#DIV/0!</v>
      </c>
      <c r="P6409" s="15" t="e">
        <f t="shared" ca="1" si="705"/>
        <v>#DIV/0!</v>
      </c>
    </row>
    <row r="6410" spans="1:16" x14ac:dyDescent="0.25">
      <c r="A6410" s="1">
        <f t="shared" si="699"/>
        <v>43367</v>
      </c>
      <c r="B6410" s="7">
        <f t="shared" si="701"/>
        <v>9</v>
      </c>
      <c r="C6410" s="4">
        <f>INDEX(Calendar!$E$3:$E$367,MATCH(LOLP!$A6410,Calendar!$B$3:$B$367,0))</f>
        <v>1</v>
      </c>
      <c r="D6410" s="2">
        <f t="shared" si="700"/>
        <v>23</v>
      </c>
      <c r="E6410" s="36">
        <v>24762</v>
      </c>
      <c r="F6410" s="7">
        <f>IFERROR(IF(INDEX('Temperature Data'!$AA$15:$AA$348,MATCH(LOLP!A6410,'Temperature Data'!$B$15:$B$348,0))&gt;IF(B6410=9,$G$2,LOLP!$F$2),1,0),0)</f>
        <v>0</v>
      </c>
      <c r="G6410" s="7">
        <f>SUMIFS(LOLP!$F$4:$F$8763,$C$4:$C$8763,$C6410,$B$4:$B$8763,$B6410,$D$4:$D$8763,$D6410)</f>
        <v>7</v>
      </c>
      <c r="H6410" s="7">
        <f>COUNTIFS(Calendar!$E$3:$E$367,LOLP!C6410,Calendar!$D$3:$D$367,LOLP!B6410)</f>
        <v>19</v>
      </c>
      <c r="I6410" s="7">
        <f ca="1">IF($F6410=1,OFFSET(start_norps,LOLP!$D6410+(1-$C6410)*24,LOLP!$B6410)*H6410/G6410,0)</f>
        <v>0</v>
      </c>
      <c r="J6410" s="7">
        <f ca="1">IF($F6410=1,OFFSET(start_33,LOLP!$D6410+(1-$C6410)*24,LOLP!$B6410)*H6410/G6410,0)</f>
        <v>0</v>
      </c>
      <c r="K6410" s="7">
        <f ca="1">IF($F6410,OFFSET(start_40,LOLP!$D6410+(1-$C6410)*24,LOLP!$B6410),0)</f>
        <v>0</v>
      </c>
      <c r="L6410" s="7">
        <f ca="1">IF($F6410,OFFSET(start_50,LOLP!$D6410+(1-$C6410)*24,LOLP!$B6410),0)</f>
        <v>0</v>
      </c>
      <c r="M6410" s="25">
        <f t="shared" ca="1" si="702"/>
        <v>0</v>
      </c>
      <c r="N6410" s="25">
        <f t="shared" ca="1" si="703"/>
        <v>0</v>
      </c>
      <c r="O6410" s="15" t="e">
        <f t="shared" ca="1" si="704"/>
        <v>#DIV/0!</v>
      </c>
      <c r="P6410" s="15" t="e">
        <f t="shared" ca="1" si="705"/>
        <v>#DIV/0!</v>
      </c>
    </row>
    <row r="6411" spans="1:16" x14ac:dyDescent="0.25">
      <c r="A6411" s="1">
        <f t="shared" si="699"/>
        <v>43367</v>
      </c>
      <c r="B6411" s="7">
        <f t="shared" si="701"/>
        <v>9</v>
      </c>
      <c r="C6411" s="4">
        <f>INDEX(Calendar!$E$3:$E$367,MATCH(LOLP!$A6411,Calendar!$B$3:$B$367,0))</f>
        <v>1</v>
      </c>
      <c r="D6411" s="2">
        <f t="shared" si="700"/>
        <v>24</v>
      </c>
      <c r="E6411" s="36">
        <v>23350</v>
      </c>
      <c r="F6411" s="7">
        <f>IFERROR(IF(INDEX('Temperature Data'!$AA$15:$AA$348,MATCH(LOLP!A6411,'Temperature Data'!$B$15:$B$348,0))&gt;IF(B6411=9,$G$2,LOLP!$F$2),1,0),0)</f>
        <v>0</v>
      </c>
      <c r="G6411" s="7">
        <f>SUMIFS(LOLP!$F$4:$F$8763,$C$4:$C$8763,$C6411,$B$4:$B$8763,$B6411,$D$4:$D$8763,$D6411)</f>
        <v>7</v>
      </c>
      <c r="H6411" s="7">
        <f>COUNTIFS(Calendar!$E$3:$E$367,LOLP!C6411,Calendar!$D$3:$D$367,LOLP!B6411)</f>
        <v>19</v>
      </c>
      <c r="I6411" s="7">
        <f ca="1">IF($F6411=1,OFFSET(start_norps,LOLP!$D6411+(1-$C6411)*24,LOLP!$B6411)*H6411/G6411,0)</f>
        <v>0</v>
      </c>
      <c r="J6411" s="7">
        <f ca="1">IF($F6411=1,OFFSET(start_33,LOLP!$D6411+(1-$C6411)*24,LOLP!$B6411)*H6411/G6411,0)</f>
        <v>0</v>
      </c>
      <c r="K6411" s="7">
        <f ca="1">IF($F6411,OFFSET(start_40,LOLP!$D6411+(1-$C6411)*24,LOLP!$B6411),0)</f>
        <v>0</v>
      </c>
      <c r="L6411" s="7">
        <f ca="1">IF($F6411,OFFSET(start_50,LOLP!$D6411+(1-$C6411)*24,LOLP!$B6411),0)</f>
        <v>0</v>
      </c>
      <c r="M6411" s="25">
        <f t="shared" ca="1" si="702"/>
        <v>0</v>
      </c>
      <c r="N6411" s="25">
        <f t="shared" ca="1" si="703"/>
        <v>0</v>
      </c>
      <c r="O6411" s="15" t="e">
        <f t="shared" ca="1" si="704"/>
        <v>#DIV/0!</v>
      </c>
      <c r="P6411" s="15" t="e">
        <f t="shared" ca="1" si="705"/>
        <v>#DIV/0!</v>
      </c>
    </row>
    <row r="6412" spans="1:16" x14ac:dyDescent="0.25">
      <c r="A6412" s="1">
        <f t="shared" si="699"/>
        <v>43368</v>
      </c>
      <c r="B6412" s="7">
        <f t="shared" si="701"/>
        <v>9</v>
      </c>
      <c r="C6412" s="4">
        <f>INDEX(Calendar!$E$3:$E$367,MATCH(LOLP!$A6412,Calendar!$B$3:$B$367,0))</f>
        <v>1</v>
      </c>
      <c r="D6412" s="2">
        <f t="shared" si="700"/>
        <v>1</v>
      </c>
      <c r="E6412" s="36">
        <v>22192</v>
      </c>
      <c r="F6412" s="7">
        <f>IFERROR(IF(INDEX('Temperature Data'!$AA$15:$AA$348,MATCH(LOLP!A6412,'Temperature Data'!$B$15:$B$348,0))&gt;IF(B6412=9,$G$2,LOLP!$F$2),1,0),0)</f>
        <v>0</v>
      </c>
      <c r="G6412" s="7">
        <f>SUMIFS(LOLP!$F$4:$F$8763,$C$4:$C$8763,$C6412,$B$4:$B$8763,$B6412,$D$4:$D$8763,$D6412)</f>
        <v>7</v>
      </c>
      <c r="H6412" s="7">
        <f>COUNTIFS(Calendar!$E$3:$E$367,LOLP!C6412,Calendar!$D$3:$D$367,LOLP!B6412)</f>
        <v>19</v>
      </c>
      <c r="I6412" s="7">
        <f ca="1">IF($F6412=1,OFFSET(start_norps,LOLP!$D6412+(1-$C6412)*24,LOLP!$B6412)*H6412/G6412,0)</f>
        <v>0</v>
      </c>
      <c r="J6412" s="7">
        <f ca="1">IF($F6412=1,OFFSET(start_33,LOLP!$D6412+(1-$C6412)*24,LOLP!$B6412)*H6412/G6412,0)</f>
        <v>0</v>
      </c>
      <c r="K6412" s="7">
        <f ca="1">IF($F6412,OFFSET(start_40,LOLP!$D6412+(1-$C6412)*24,LOLP!$B6412),0)</f>
        <v>0</v>
      </c>
      <c r="L6412" s="7">
        <f ca="1">IF($F6412,OFFSET(start_50,LOLP!$D6412+(1-$C6412)*24,LOLP!$B6412),0)</f>
        <v>0</v>
      </c>
      <c r="M6412" s="25">
        <f t="shared" ca="1" si="702"/>
        <v>0</v>
      </c>
      <c r="N6412" s="25">
        <f t="shared" ca="1" si="703"/>
        <v>0</v>
      </c>
      <c r="O6412" s="15" t="e">
        <f t="shared" ca="1" si="704"/>
        <v>#DIV/0!</v>
      </c>
      <c r="P6412" s="15" t="e">
        <f t="shared" ca="1" si="705"/>
        <v>#DIV/0!</v>
      </c>
    </row>
    <row r="6413" spans="1:16" x14ac:dyDescent="0.25">
      <c r="A6413" s="1">
        <f t="shared" si="699"/>
        <v>43368</v>
      </c>
      <c r="B6413" s="7">
        <f t="shared" si="701"/>
        <v>9</v>
      </c>
      <c r="C6413" s="4">
        <f>INDEX(Calendar!$E$3:$E$367,MATCH(LOLP!$A6413,Calendar!$B$3:$B$367,0))</f>
        <v>1</v>
      </c>
      <c r="D6413" s="2">
        <f t="shared" si="700"/>
        <v>2</v>
      </c>
      <c r="E6413" s="36">
        <v>21498</v>
      </c>
      <c r="F6413" s="7">
        <f>IFERROR(IF(INDEX('Temperature Data'!$AA$15:$AA$348,MATCH(LOLP!A6413,'Temperature Data'!$B$15:$B$348,0))&gt;IF(B6413=9,$G$2,LOLP!$F$2),1,0),0)</f>
        <v>0</v>
      </c>
      <c r="G6413" s="7">
        <f>SUMIFS(LOLP!$F$4:$F$8763,$C$4:$C$8763,$C6413,$B$4:$B$8763,$B6413,$D$4:$D$8763,$D6413)</f>
        <v>7</v>
      </c>
      <c r="H6413" s="7">
        <f>COUNTIFS(Calendar!$E$3:$E$367,LOLP!C6413,Calendar!$D$3:$D$367,LOLP!B6413)</f>
        <v>19</v>
      </c>
      <c r="I6413" s="7">
        <f ca="1">IF($F6413=1,OFFSET(start_norps,LOLP!$D6413+(1-$C6413)*24,LOLP!$B6413)*H6413/G6413,0)</f>
        <v>0</v>
      </c>
      <c r="J6413" s="7">
        <f ca="1">IF($F6413=1,OFFSET(start_33,LOLP!$D6413+(1-$C6413)*24,LOLP!$B6413)*H6413/G6413,0)</f>
        <v>0</v>
      </c>
      <c r="K6413" s="7">
        <f ca="1">IF($F6413,OFFSET(start_40,LOLP!$D6413+(1-$C6413)*24,LOLP!$B6413),0)</f>
        <v>0</v>
      </c>
      <c r="L6413" s="7">
        <f ca="1">IF($F6413,OFFSET(start_50,LOLP!$D6413+(1-$C6413)*24,LOLP!$B6413),0)</f>
        <v>0</v>
      </c>
      <c r="M6413" s="25">
        <f t="shared" ca="1" si="702"/>
        <v>0</v>
      </c>
      <c r="N6413" s="25">
        <f t="shared" ca="1" si="703"/>
        <v>0</v>
      </c>
      <c r="O6413" s="15" t="e">
        <f t="shared" ca="1" si="704"/>
        <v>#DIV/0!</v>
      </c>
      <c r="P6413" s="15" t="e">
        <f t="shared" ca="1" si="705"/>
        <v>#DIV/0!</v>
      </c>
    </row>
    <row r="6414" spans="1:16" x14ac:dyDescent="0.25">
      <c r="A6414" s="1">
        <f t="shared" si="699"/>
        <v>43368</v>
      </c>
      <c r="B6414" s="7">
        <f t="shared" si="701"/>
        <v>9</v>
      </c>
      <c r="C6414" s="4">
        <f>INDEX(Calendar!$E$3:$E$367,MATCH(LOLP!$A6414,Calendar!$B$3:$B$367,0))</f>
        <v>1</v>
      </c>
      <c r="D6414" s="2">
        <f t="shared" si="700"/>
        <v>3</v>
      </c>
      <c r="E6414" s="36">
        <v>21285</v>
      </c>
      <c r="F6414" s="7">
        <f>IFERROR(IF(INDEX('Temperature Data'!$AA$15:$AA$348,MATCH(LOLP!A6414,'Temperature Data'!$B$15:$B$348,0))&gt;IF(B6414=9,$G$2,LOLP!$F$2),1,0),0)</f>
        <v>0</v>
      </c>
      <c r="G6414" s="7">
        <f>SUMIFS(LOLP!$F$4:$F$8763,$C$4:$C$8763,$C6414,$B$4:$B$8763,$B6414,$D$4:$D$8763,$D6414)</f>
        <v>7</v>
      </c>
      <c r="H6414" s="7">
        <f>COUNTIFS(Calendar!$E$3:$E$367,LOLP!C6414,Calendar!$D$3:$D$367,LOLP!B6414)</f>
        <v>19</v>
      </c>
      <c r="I6414" s="7">
        <f ca="1">IF($F6414=1,OFFSET(start_norps,LOLP!$D6414+(1-$C6414)*24,LOLP!$B6414)*H6414/G6414,0)</f>
        <v>0</v>
      </c>
      <c r="J6414" s="7">
        <f ca="1">IF($F6414=1,OFFSET(start_33,LOLP!$D6414+(1-$C6414)*24,LOLP!$B6414)*H6414/G6414,0)</f>
        <v>0</v>
      </c>
      <c r="K6414" s="7">
        <f ca="1">IF($F6414,OFFSET(start_40,LOLP!$D6414+(1-$C6414)*24,LOLP!$B6414),0)</f>
        <v>0</v>
      </c>
      <c r="L6414" s="7">
        <f ca="1">IF($F6414,OFFSET(start_50,LOLP!$D6414+(1-$C6414)*24,LOLP!$B6414),0)</f>
        <v>0</v>
      </c>
      <c r="M6414" s="25">
        <f t="shared" ca="1" si="702"/>
        <v>0</v>
      </c>
      <c r="N6414" s="25">
        <f t="shared" ca="1" si="703"/>
        <v>0</v>
      </c>
      <c r="O6414" s="15" t="e">
        <f t="shared" ca="1" si="704"/>
        <v>#DIV/0!</v>
      </c>
      <c r="P6414" s="15" t="e">
        <f t="shared" ca="1" si="705"/>
        <v>#DIV/0!</v>
      </c>
    </row>
    <row r="6415" spans="1:16" x14ac:dyDescent="0.25">
      <c r="A6415" s="1">
        <f t="shared" si="699"/>
        <v>43368</v>
      </c>
      <c r="B6415" s="7">
        <f t="shared" si="701"/>
        <v>9</v>
      </c>
      <c r="C6415" s="4">
        <f>INDEX(Calendar!$E$3:$E$367,MATCH(LOLP!$A6415,Calendar!$B$3:$B$367,0))</f>
        <v>1</v>
      </c>
      <c r="D6415" s="2">
        <f t="shared" si="700"/>
        <v>4</v>
      </c>
      <c r="E6415" s="36">
        <v>21742</v>
      </c>
      <c r="F6415" s="7">
        <f>IFERROR(IF(INDEX('Temperature Data'!$AA$15:$AA$348,MATCH(LOLP!A6415,'Temperature Data'!$B$15:$B$348,0))&gt;IF(B6415=9,$G$2,LOLP!$F$2),1,0),0)</f>
        <v>0</v>
      </c>
      <c r="G6415" s="7">
        <f>SUMIFS(LOLP!$F$4:$F$8763,$C$4:$C$8763,$C6415,$B$4:$B$8763,$B6415,$D$4:$D$8763,$D6415)</f>
        <v>7</v>
      </c>
      <c r="H6415" s="7">
        <f>COUNTIFS(Calendar!$E$3:$E$367,LOLP!C6415,Calendar!$D$3:$D$367,LOLP!B6415)</f>
        <v>19</v>
      </c>
      <c r="I6415" s="7">
        <f ca="1">IF($F6415=1,OFFSET(start_norps,LOLP!$D6415+(1-$C6415)*24,LOLP!$B6415)*H6415/G6415,0)</f>
        <v>0</v>
      </c>
      <c r="J6415" s="7">
        <f ca="1">IF($F6415=1,OFFSET(start_33,LOLP!$D6415+(1-$C6415)*24,LOLP!$B6415)*H6415/G6415,0)</f>
        <v>0</v>
      </c>
      <c r="K6415" s="7">
        <f ca="1">IF($F6415,OFFSET(start_40,LOLP!$D6415+(1-$C6415)*24,LOLP!$B6415),0)</f>
        <v>0</v>
      </c>
      <c r="L6415" s="7">
        <f ca="1">IF($F6415,OFFSET(start_50,LOLP!$D6415+(1-$C6415)*24,LOLP!$B6415),0)</f>
        <v>0</v>
      </c>
      <c r="M6415" s="25">
        <f t="shared" ca="1" si="702"/>
        <v>0</v>
      </c>
      <c r="N6415" s="25">
        <f t="shared" ca="1" si="703"/>
        <v>0</v>
      </c>
      <c r="O6415" s="15" t="e">
        <f t="shared" ca="1" si="704"/>
        <v>#DIV/0!</v>
      </c>
      <c r="P6415" s="15" t="e">
        <f t="shared" ca="1" si="705"/>
        <v>#DIV/0!</v>
      </c>
    </row>
    <row r="6416" spans="1:16" x14ac:dyDescent="0.25">
      <c r="A6416" s="1">
        <f t="shared" si="699"/>
        <v>43368</v>
      </c>
      <c r="B6416" s="7">
        <f t="shared" si="701"/>
        <v>9</v>
      </c>
      <c r="C6416" s="4">
        <f>INDEX(Calendar!$E$3:$E$367,MATCH(LOLP!$A6416,Calendar!$B$3:$B$367,0))</f>
        <v>1</v>
      </c>
      <c r="D6416" s="2">
        <f t="shared" si="700"/>
        <v>5</v>
      </c>
      <c r="E6416" s="36">
        <v>23116</v>
      </c>
      <c r="F6416" s="7">
        <f>IFERROR(IF(INDEX('Temperature Data'!$AA$15:$AA$348,MATCH(LOLP!A6416,'Temperature Data'!$B$15:$B$348,0))&gt;IF(B6416=9,$G$2,LOLP!$F$2),1,0),0)</f>
        <v>0</v>
      </c>
      <c r="G6416" s="7">
        <f>SUMIFS(LOLP!$F$4:$F$8763,$C$4:$C$8763,$C6416,$B$4:$B$8763,$B6416,$D$4:$D$8763,$D6416)</f>
        <v>7</v>
      </c>
      <c r="H6416" s="7">
        <f>COUNTIFS(Calendar!$E$3:$E$367,LOLP!C6416,Calendar!$D$3:$D$367,LOLP!B6416)</f>
        <v>19</v>
      </c>
      <c r="I6416" s="7">
        <f ca="1">IF($F6416=1,OFFSET(start_norps,LOLP!$D6416+(1-$C6416)*24,LOLP!$B6416)*H6416/G6416,0)</f>
        <v>0</v>
      </c>
      <c r="J6416" s="7">
        <f ca="1">IF($F6416=1,OFFSET(start_33,LOLP!$D6416+(1-$C6416)*24,LOLP!$B6416)*H6416/G6416,0)</f>
        <v>0</v>
      </c>
      <c r="K6416" s="7">
        <f ca="1">IF($F6416,OFFSET(start_40,LOLP!$D6416+(1-$C6416)*24,LOLP!$B6416),0)</f>
        <v>0</v>
      </c>
      <c r="L6416" s="7">
        <f ca="1">IF($F6416,OFFSET(start_50,LOLP!$D6416+(1-$C6416)*24,LOLP!$B6416),0)</f>
        <v>0</v>
      </c>
      <c r="M6416" s="25">
        <f t="shared" ca="1" si="702"/>
        <v>0</v>
      </c>
      <c r="N6416" s="25">
        <f t="shared" ca="1" si="703"/>
        <v>0</v>
      </c>
      <c r="O6416" s="15" t="e">
        <f t="shared" ca="1" si="704"/>
        <v>#DIV/0!</v>
      </c>
      <c r="P6416" s="15" t="e">
        <f t="shared" ca="1" si="705"/>
        <v>#DIV/0!</v>
      </c>
    </row>
    <row r="6417" spans="1:16" x14ac:dyDescent="0.25">
      <c r="A6417" s="1">
        <f t="shared" si="699"/>
        <v>43368</v>
      </c>
      <c r="B6417" s="7">
        <f t="shared" si="701"/>
        <v>9</v>
      </c>
      <c r="C6417" s="4">
        <f>INDEX(Calendar!$E$3:$E$367,MATCH(LOLP!$A6417,Calendar!$B$3:$B$367,0))</f>
        <v>1</v>
      </c>
      <c r="D6417" s="2">
        <f t="shared" si="700"/>
        <v>6</v>
      </c>
      <c r="E6417" s="36">
        <v>25405</v>
      </c>
      <c r="F6417" s="7">
        <f>IFERROR(IF(INDEX('Temperature Data'!$AA$15:$AA$348,MATCH(LOLP!A6417,'Temperature Data'!$B$15:$B$348,0))&gt;IF(B6417=9,$G$2,LOLP!$F$2),1,0),0)</f>
        <v>0</v>
      </c>
      <c r="G6417" s="7">
        <f>SUMIFS(LOLP!$F$4:$F$8763,$C$4:$C$8763,$C6417,$B$4:$B$8763,$B6417,$D$4:$D$8763,$D6417)</f>
        <v>7</v>
      </c>
      <c r="H6417" s="7">
        <f>COUNTIFS(Calendar!$E$3:$E$367,LOLP!C6417,Calendar!$D$3:$D$367,LOLP!B6417)</f>
        <v>19</v>
      </c>
      <c r="I6417" s="7">
        <f ca="1">IF($F6417=1,OFFSET(start_norps,LOLP!$D6417+(1-$C6417)*24,LOLP!$B6417)*H6417/G6417,0)</f>
        <v>0</v>
      </c>
      <c r="J6417" s="7">
        <f ca="1">IF($F6417=1,OFFSET(start_33,LOLP!$D6417+(1-$C6417)*24,LOLP!$B6417)*H6417/G6417,0)</f>
        <v>0</v>
      </c>
      <c r="K6417" s="7">
        <f ca="1">IF($F6417,OFFSET(start_40,LOLP!$D6417+(1-$C6417)*24,LOLP!$B6417),0)</f>
        <v>0</v>
      </c>
      <c r="L6417" s="7">
        <f ca="1">IF($F6417,OFFSET(start_50,LOLP!$D6417+(1-$C6417)*24,LOLP!$B6417),0)</f>
        <v>0</v>
      </c>
      <c r="M6417" s="25">
        <f t="shared" ca="1" si="702"/>
        <v>0</v>
      </c>
      <c r="N6417" s="25">
        <f t="shared" ca="1" si="703"/>
        <v>0</v>
      </c>
      <c r="O6417" s="15" t="e">
        <f t="shared" ca="1" si="704"/>
        <v>#DIV/0!</v>
      </c>
      <c r="P6417" s="15" t="e">
        <f t="shared" ca="1" si="705"/>
        <v>#DIV/0!</v>
      </c>
    </row>
    <row r="6418" spans="1:16" x14ac:dyDescent="0.25">
      <c r="A6418" s="1">
        <f t="shared" si="699"/>
        <v>43368</v>
      </c>
      <c r="B6418" s="7">
        <f t="shared" si="701"/>
        <v>9</v>
      </c>
      <c r="C6418" s="4">
        <f>INDEX(Calendar!$E$3:$E$367,MATCH(LOLP!$A6418,Calendar!$B$3:$B$367,0))</f>
        <v>1</v>
      </c>
      <c r="D6418" s="2">
        <f t="shared" si="700"/>
        <v>7</v>
      </c>
      <c r="E6418" s="36">
        <v>26557</v>
      </c>
      <c r="F6418" s="7">
        <f>IFERROR(IF(INDEX('Temperature Data'!$AA$15:$AA$348,MATCH(LOLP!A6418,'Temperature Data'!$B$15:$B$348,0))&gt;IF(B6418=9,$G$2,LOLP!$F$2),1,0),0)</f>
        <v>0</v>
      </c>
      <c r="G6418" s="7">
        <f>SUMIFS(LOLP!$F$4:$F$8763,$C$4:$C$8763,$C6418,$B$4:$B$8763,$B6418,$D$4:$D$8763,$D6418)</f>
        <v>7</v>
      </c>
      <c r="H6418" s="7">
        <f>COUNTIFS(Calendar!$E$3:$E$367,LOLP!C6418,Calendar!$D$3:$D$367,LOLP!B6418)</f>
        <v>19</v>
      </c>
      <c r="I6418" s="7">
        <f ca="1">IF($F6418=1,OFFSET(start_norps,LOLP!$D6418+(1-$C6418)*24,LOLP!$B6418)*H6418/G6418,0)</f>
        <v>0</v>
      </c>
      <c r="J6418" s="7">
        <f ca="1">IF($F6418=1,OFFSET(start_33,LOLP!$D6418+(1-$C6418)*24,LOLP!$B6418)*H6418/G6418,0)</f>
        <v>0</v>
      </c>
      <c r="K6418" s="7">
        <f ca="1">IF($F6418,OFFSET(start_40,LOLP!$D6418+(1-$C6418)*24,LOLP!$B6418),0)</f>
        <v>0</v>
      </c>
      <c r="L6418" s="7">
        <f ca="1">IF($F6418,OFFSET(start_50,LOLP!$D6418+(1-$C6418)*24,LOLP!$B6418),0)</f>
        <v>0</v>
      </c>
      <c r="M6418" s="25">
        <f t="shared" ca="1" si="702"/>
        <v>0</v>
      </c>
      <c r="N6418" s="25">
        <f t="shared" ca="1" si="703"/>
        <v>0</v>
      </c>
      <c r="O6418" s="15" t="e">
        <f t="shared" ca="1" si="704"/>
        <v>#DIV/0!</v>
      </c>
      <c r="P6418" s="15" t="e">
        <f t="shared" ca="1" si="705"/>
        <v>#DIV/0!</v>
      </c>
    </row>
    <row r="6419" spans="1:16" x14ac:dyDescent="0.25">
      <c r="A6419" s="1">
        <f t="shared" si="699"/>
        <v>43368</v>
      </c>
      <c r="B6419" s="7">
        <f t="shared" si="701"/>
        <v>9</v>
      </c>
      <c r="C6419" s="4">
        <f>INDEX(Calendar!$E$3:$E$367,MATCH(LOLP!$A6419,Calendar!$B$3:$B$367,0))</f>
        <v>1</v>
      </c>
      <c r="D6419" s="2">
        <f t="shared" si="700"/>
        <v>8</v>
      </c>
      <c r="E6419" s="36">
        <v>26869</v>
      </c>
      <c r="F6419" s="7">
        <f>IFERROR(IF(INDEX('Temperature Data'!$AA$15:$AA$348,MATCH(LOLP!A6419,'Temperature Data'!$B$15:$B$348,0))&gt;IF(B6419=9,$G$2,LOLP!$F$2),1,0),0)</f>
        <v>0</v>
      </c>
      <c r="G6419" s="7">
        <f>SUMIFS(LOLP!$F$4:$F$8763,$C$4:$C$8763,$C6419,$B$4:$B$8763,$B6419,$D$4:$D$8763,$D6419)</f>
        <v>7</v>
      </c>
      <c r="H6419" s="7">
        <f>COUNTIFS(Calendar!$E$3:$E$367,LOLP!C6419,Calendar!$D$3:$D$367,LOLP!B6419)</f>
        <v>19</v>
      </c>
      <c r="I6419" s="7">
        <f ca="1">IF($F6419=1,OFFSET(start_norps,LOLP!$D6419+(1-$C6419)*24,LOLP!$B6419)*H6419/G6419,0)</f>
        <v>0</v>
      </c>
      <c r="J6419" s="7">
        <f ca="1">IF($F6419=1,OFFSET(start_33,LOLP!$D6419+(1-$C6419)*24,LOLP!$B6419)*H6419/G6419,0)</f>
        <v>0</v>
      </c>
      <c r="K6419" s="7">
        <f ca="1">IF($F6419,OFFSET(start_40,LOLP!$D6419+(1-$C6419)*24,LOLP!$B6419),0)</f>
        <v>0</v>
      </c>
      <c r="L6419" s="7">
        <f ca="1">IF($F6419,OFFSET(start_50,LOLP!$D6419+(1-$C6419)*24,LOLP!$B6419),0)</f>
        <v>0</v>
      </c>
      <c r="M6419" s="25">
        <f t="shared" ca="1" si="702"/>
        <v>0</v>
      </c>
      <c r="N6419" s="25">
        <f t="shared" ca="1" si="703"/>
        <v>0</v>
      </c>
      <c r="O6419" s="15" t="e">
        <f t="shared" ca="1" si="704"/>
        <v>#DIV/0!</v>
      </c>
      <c r="P6419" s="15" t="e">
        <f t="shared" ca="1" si="705"/>
        <v>#DIV/0!</v>
      </c>
    </row>
    <row r="6420" spans="1:16" x14ac:dyDescent="0.25">
      <c r="A6420" s="1">
        <f t="shared" si="699"/>
        <v>43368</v>
      </c>
      <c r="B6420" s="7">
        <f t="shared" si="701"/>
        <v>9</v>
      </c>
      <c r="C6420" s="4">
        <f>INDEX(Calendar!$E$3:$E$367,MATCH(LOLP!$A6420,Calendar!$B$3:$B$367,0))</f>
        <v>1</v>
      </c>
      <c r="D6420" s="2">
        <f t="shared" si="700"/>
        <v>9</v>
      </c>
      <c r="E6420" s="36">
        <v>27157</v>
      </c>
      <c r="F6420" s="7">
        <f>IFERROR(IF(INDEX('Temperature Data'!$AA$15:$AA$348,MATCH(LOLP!A6420,'Temperature Data'!$B$15:$B$348,0))&gt;IF(B6420=9,$G$2,LOLP!$F$2),1,0),0)</f>
        <v>0</v>
      </c>
      <c r="G6420" s="7">
        <f>SUMIFS(LOLP!$F$4:$F$8763,$C$4:$C$8763,$C6420,$B$4:$B$8763,$B6420,$D$4:$D$8763,$D6420)</f>
        <v>7</v>
      </c>
      <c r="H6420" s="7">
        <f>COUNTIFS(Calendar!$E$3:$E$367,LOLP!C6420,Calendar!$D$3:$D$367,LOLP!B6420)</f>
        <v>19</v>
      </c>
      <c r="I6420" s="7">
        <f ca="1">IF($F6420=1,OFFSET(start_norps,LOLP!$D6420+(1-$C6420)*24,LOLP!$B6420)*H6420/G6420,0)</f>
        <v>0</v>
      </c>
      <c r="J6420" s="7">
        <f ca="1">IF($F6420=1,OFFSET(start_33,LOLP!$D6420+(1-$C6420)*24,LOLP!$B6420)*H6420/G6420,0)</f>
        <v>0</v>
      </c>
      <c r="K6420" s="7">
        <f ca="1">IF($F6420,OFFSET(start_40,LOLP!$D6420+(1-$C6420)*24,LOLP!$B6420),0)</f>
        <v>0</v>
      </c>
      <c r="L6420" s="7">
        <f ca="1">IF($F6420,OFFSET(start_50,LOLP!$D6420+(1-$C6420)*24,LOLP!$B6420),0)</f>
        <v>0</v>
      </c>
      <c r="M6420" s="25">
        <f t="shared" ca="1" si="702"/>
        <v>0</v>
      </c>
      <c r="N6420" s="25">
        <f t="shared" ca="1" si="703"/>
        <v>0</v>
      </c>
      <c r="O6420" s="15" t="e">
        <f t="shared" ca="1" si="704"/>
        <v>#DIV/0!</v>
      </c>
      <c r="P6420" s="15" t="e">
        <f t="shared" ca="1" si="705"/>
        <v>#DIV/0!</v>
      </c>
    </row>
    <row r="6421" spans="1:16" x14ac:dyDescent="0.25">
      <c r="A6421" s="1">
        <f t="shared" si="699"/>
        <v>43368</v>
      </c>
      <c r="B6421" s="7">
        <f t="shared" si="701"/>
        <v>9</v>
      </c>
      <c r="C6421" s="4">
        <f>INDEX(Calendar!$E$3:$E$367,MATCH(LOLP!$A6421,Calendar!$B$3:$B$367,0))</f>
        <v>1</v>
      </c>
      <c r="D6421" s="2">
        <f t="shared" si="700"/>
        <v>10</v>
      </c>
      <c r="E6421" s="36">
        <v>27230</v>
      </c>
      <c r="F6421" s="7">
        <f>IFERROR(IF(INDEX('Temperature Data'!$AA$15:$AA$348,MATCH(LOLP!A6421,'Temperature Data'!$B$15:$B$348,0))&gt;IF(B6421=9,$G$2,LOLP!$F$2),1,0),0)</f>
        <v>0</v>
      </c>
      <c r="G6421" s="7">
        <f>SUMIFS(LOLP!$F$4:$F$8763,$C$4:$C$8763,$C6421,$B$4:$B$8763,$B6421,$D$4:$D$8763,$D6421)</f>
        <v>7</v>
      </c>
      <c r="H6421" s="7">
        <f>COUNTIFS(Calendar!$E$3:$E$367,LOLP!C6421,Calendar!$D$3:$D$367,LOLP!B6421)</f>
        <v>19</v>
      </c>
      <c r="I6421" s="7">
        <f ca="1">IF($F6421=1,OFFSET(start_norps,LOLP!$D6421+(1-$C6421)*24,LOLP!$B6421)*H6421/G6421,0)</f>
        <v>0</v>
      </c>
      <c r="J6421" s="7">
        <f ca="1">IF($F6421=1,OFFSET(start_33,LOLP!$D6421+(1-$C6421)*24,LOLP!$B6421)*H6421/G6421,0)</f>
        <v>0</v>
      </c>
      <c r="K6421" s="7">
        <f ca="1">IF($F6421,OFFSET(start_40,LOLP!$D6421+(1-$C6421)*24,LOLP!$B6421),0)</f>
        <v>0</v>
      </c>
      <c r="L6421" s="7">
        <f ca="1">IF($F6421,OFFSET(start_50,LOLP!$D6421+(1-$C6421)*24,LOLP!$B6421),0)</f>
        <v>0</v>
      </c>
      <c r="M6421" s="25">
        <f t="shared" ca="1" si="702"/>
        <v>0</v>
      </c>
      <c r="N6421" s="25">
        <f t="shared" ca="1" si="703"/>
        <v>0</v>
      </c>
      <c r="O6421" s="15" t="e">
        <f t="shared" ca="1" si="704"/>
        <v>#DIV/0!</v>
      </c>
      <c r="P6421" s="15" t="e">
        <f t="shared" ca="1" si="705"/>
        <v>#DIV/0!</v>
      </c>
    </row>
    <row r="6422" spans="1:16" x14ac:dyDescent="0.25">
      <c r="A6422" s="1">
        <f t="shared" si="699"/>
        <v>43368</v>
      </c>
      <c r="B6422" s="7">
        <f t="shared" si="701"/>
        <v>9</v>
      </c>
      <c r="C6422" s="4">
        <f>INDEX(Calendar!$E$3:$E$367,MATCH(LOLP!$A6422,Calendar!$B$3:$B$367,0))</f>
        <v>1</v>
      </c>
      <c r="D6422" s="2">
        <f t="shared" si="700"/>
        <v>11</v>
      </c>
      <c r="E6422" s="36">
        <v>27012</v>
      </c>
      <c r="F6422" s="7">
        <f>IFERROR(IF(INDEX('Temperature Data'!$AA$15:$AA$348,MATCH(LOLP!A6422,'Temperature Data'!$B$15:$B$348,0))&gt;IF(B6422=9,$G$2,LOLP!$F$2),1,0),0)</f>
        <v>0</v>
      </c>
      <c r="G6422" s="7">
        <f>SUMIFS(LOLP!$F$4:$F$8763,$C$4:$C$8763,$C6422,$B$4:$B$8763,$B6422,$D$4:$D$8763,$D6422)</f>
        <v>7</v>
      </c>
      <c r="H6422" s="7">
        <f>COUNTIFS(Calendar!$E$3:$E$367,LOLP!C6422,Calendar!$D$3:$D$367,LOLP!B6422)</f>
        <v>19</v>
      </c>
      <c r="I6422" s="7">
        <f ca="1">IF($F6422=1,OFFSET(start_norps,LOLP!$D6422+(1-$C6422)*24,LOLP!$B6422)*H6422/G6422,0)</f>
        <v>0</v>
      </c>
      <c r="J6422" s="7">
        <f ca="1">IF($F6422=1,OFFSET(start_33,LOLP!$D6422+(1-$C6422)*24,LOLP!$B6422)*H6422/G6422,0)</f>
        <v>0</v>
      </c>
      <c r="K6422" s="7">
        <f ca="1">IF($F6422,OFFSET(start_40,LOLP!$D6422+(1-$C6422)*24,LOLP!$B6422),0)</f>
        <v>0</v>
      </c>
      <c r="L6422" s="7">
        <f ca="1">IF($F6422,OFFSET(start_50,LOLP!$D6422+(1-$C6422)*24,LOLP!$B6422),0)</f>
        <v>0</v>
      </c>
      <c r="M6422" s="25">
        <f t="shared" ca="1" si="702"/>
        <v>0</v>
      </c>
      <c r="N6422" s="25">
        <f t="shared" ca="1" si="703"/>
        <v>0</v>
      </c>
      <c r="O6422" s="15" t="e">
        <f t="shared" ca="1" si="704"/>
        <v>#DIV/0!</v>
      </c>
      <c r="P6422" s="15" t="e">
        <f t="shared" ca="1" si="705"/>
        <v>#DIV/0!</v>
      </c>
    </row>
    <row r="6423" spans="1:16" x14ac:dyDescent="0.25">
      <c r="A6423" s="1">
        <f t="shared" si="699"/>
        <v>43368</v>
      </c>
      <c r="B6423" s="7">
        <f t="shared" si="701"/>
        <v>9</v>
      </c>
      <c r="C6423" s="4">
        <f>INDEX(Calendar!$E$3:$E$367,MATCH(LOLP!$A6423,Calendar!$B$3:$B$367,0))</f>
        <v>1</v>
      </c>
      <c r="D6423" s="2">
        <f t="shared" si="700"/>
        <v>12</v>
      </c>
      <c r="E6423" s="36">
        <v>27256</v>
      </c>
      <c r="F6423" s="7">
        <f>IFERROR(IF(INDEX('Temperature Data'!$AA$15:$AA$348,MATCH(LOLP!A6423,'Temperature Data'!$B$15:$B$348,0))&gt;IF(B6423=9,$G$2,LOLP!$F$2),1,0),0)</f>
        <v>0</v>
      </c>
      <c r="G6423" s="7">
        <f>SUMIFS(LOLP!$F$4:$F$8763,$C$4:$C$8763,$C6423,$B$4:$B$8763,$B6423,$D$4:$D$8763,$D6423)</f>
        <v>7</v>
      </c>
      <c r="H6423" s="7">
        <f>COUNTIFS(Calendar!$E$3:$E$367,LOLP!C6423,Calendar!$D$3:$D$367,LOLP!B6423)</f>
        <v>19</v>
      </c>
      <c r="I6423" s="7">
        <f ca="1">IF($F6423=1,OFFSET(start_norps,LOLP!$D6423+(1-$C6423)*24,LOLP!$B6423)*H6423/G6423,0)</f>
        <v>0</v>
      </c>
      <c r="J6423" s="7">
        <f ca="1">IF($F6423=1,OFFSET(start_33,LOLP!$D6423+(1-$C6423)*24,LOLP!$B6423)*H6423/G6423,0)</f>
        <v>0</v>
      </c>
      <c r="K6423" s="7">
        <f ca="1">IF($F6423,OFFSET(start_40,LOLP!$D6423+(1-$C6423)*24,LOLP!$B6423),0)</f>
        <v>0</v>
      </c>
      <c r="L6423" s="7">
        <f ca="1">IF($F6423,OFFSET(start_50,LOLP!$D6423+(1-$C6423)*24,LOLP!$B6423),0)</f>
        <v>0</v>
      </c>
      <c r="M6423" s="25">
        <f t="shared" ca="1" si="702"/>
        <v>0</v>
      </c>
      <c r="N6423" s="25">
        <f t="shared" ca="1" si="703"/>
        <v>0</v>
      </c>
      <c r="O6423" s="15" t="e">
        <f t="shared" ca="1" si="704"/>
        <v>#DIV/0!</v>
      </c>
      <c r="P6423" s="15" t="e">
        <f t="shared" ca="1" si="705"/>
        <v>#DIV/0!</v>
      </c>
    </row>
    <row r="6424" spans="1:16" x14ac:dyDescent="0.25">
      <c r="A6424" s="1">
        <f t="shared" si="699"/>
        <v>43368</v>
      </c>
      <c r="B6424" s="7">
        <f t="shared" si="701"/>
        <v>9</v>
      </c>
      <c r="C6424" s="4">
        <f>INDEX(Calendar!$E$3:$E$367,MATCH(LOLP!$A6424,Calendar!$B$3:$B$367,0))</f>
        <v>1</v>
      </c>
      <c r="D6424" s="2">
        <f t="shared" si="700"/>
        <v>13</v>
      </c>
      <c r="E6424" s="36">
        <v>28283</v>
      </c>
      <c r="F6424" s="7">
        <f>IFERROR(IF(INDEX('Temperature Data'!$AA$15:$AA$348,MATCH(LOLP!A6424,'Temperature Data'!$B$15:$B$348,0))&gt;IF(B6424=9,$G$2,LOLP!$F$2),1,0),0)</f>
        <v>0</v>
      </c>
      <c r="G6424" s="7">
        <f>SUMIFS(LOLP!$F$4:$F$8763,$C$4:$C$8763,$C6424,$B$4:$B$8763,$B6424,$D$4:$D$8763,$D6424)</f>
        <v>7</v>
      </c>
      <c r="H6424" s="7">
        <f>COUNTIFS(Calendar!$E$3:$E$367,LOLP!C6424,Calendar!$D$3:$D$367,LOLP!B6424)</f>
        <v>19</v>
      </c>
      <c r="I6424" s="7">
        <f ca="1">IF($F6424=1,OFFSET(start_norps,LOLP!$D6424+(1-$C6424)*24,LOLP!$B6424)*H6424/G6424,0)</f>
        <v>0</v>
      </c>
      <c r="J6424" s="7">
        <f ca="1">IF($F6424=1,OFFSET(start_33,LOLP!$D6424+(1-$C6424)*24,LOLP!$B6424)*H6424/G6424,0)</f>
        <v>0</v>
      </c>
      <c r="K6424" s="7">
        <f ca="1">IF($F6424,OFFSET(start_40,LOLP!$D6424+(1-$C6424)*24,LOLP!$B6424),0)</f>
        <v>0</v>
      </c>
      <c r="L6424" s="7">
        <f ca="1">IF($F6424,OFFSET(start_50,LOLP!$D6424+(1-$C6424)*24,LOLP!$B6424),0)</f>
        <v>0</v>
      </c>
      <c r="M6424" s="25">
        <f t="shared" ca="1" si="702"/>
        <v>0</v>
      </c>
      <c r="N6424" s="25">
        <f t="shared" ca="1" si="703"/>
        <v>0</v>
      </c>
      <c r="O6424" s="15" t="e">
        <f t="shared" ca="1" si="704"/>
        <v>#DIV/0!</v>
      </c>
      <c r="P6424" s="15" t="e">
        <f t="shared" ca="1" si="705"/>
        <v>#DIV/0!</v>
      </c>
    </row>
    <row r="6425" spans="1:16" x14ac:dyDescent="0.25">
      <c r="A6425" s="1">
        <f t="shared" si="699"/>
        <v>43368</v>
      </c>
      <c r="B6425" s="7">
        <f t="shared" si="701"/>
        <v>9</v>
      </c>
      <c r="C6425" s="4">
        <f>INDEX(Calendar!$E$3:$E$367,MATCH(LOLP!$A6425,Calendar!$B$3:$B$367,0))</f>
        <v>1</v>
      </c>
      <c r="D6425" s="2">
        <f t="shared" si="700"/>
        <v>14</v>
      </c>
      <c r="E6425" s="36">
        <v>29417</v>
      </c>
      <c r="F6425" s="7">
        <f>IFERROR(IF(INDEX('Temperature Data'!$AA$15:$AA$348,MATCH(LOLP!A6425,'Temperature Data'!$B$15:$B$348,0))&gt;IF(B6425=9,$G$2,LOLP!$F$2),1,0),0)</f>
        <v>0</v>
      </c>
      <c r="G6425" s="7">
        <f>SUMIFS(LOLP!$F$4:$F$8763,$C$4:$C$8763,$C6425,$B$4:$B$8763,$B6425,$D$4:$D$8763,$D6425)</f>
        <v>7</v>
      </c>
      <c r="H6425" s="7">
        <f>COUNTIFS(Calendar!$E$3:$E$367,LOLP!C6425,Calendar!$D$3:$D$367,LOLP!B6425)</f>
        <v>19</v>
      </c>
      <c r="I6425" s="7">
        <f ca="1">IF($F6425=1,OFFSET(start_norps,LOLP!$D6425+(1-$C6425)*24,LOLP!$B6425)*H6425/G6425,0)</f>
        <v>0</v>
      </c>
      <c r="J6425" s="7">
        <f ca="1">IF($F6425=1,OFFSET(start_33,LOLP!$D6425+(1-$C6425)*24,LOLP!$B6425)*H6425/G6425,0)</f>
        <v>0</v>
      </c>
      <c r="K6425" s="7">
        <f ca="1">IF($F6425,OFFSET(start_40,LOLP!$D6425+(1-$C6425)*24,LOLP!$B6425),0)</f>
        <v>0</v>
      </c>
      <c r="L6425" s="7">
        <f ca="1">IF($F6425,OFFSET(start_50,LOLP!$D6425+(1-$C6425)*24,LOLP!$B6425),0)</f>
        <v>0</v>
      </c>
      <c r="M6425" s="25">
        <f t="shared" ca="1" si="702"/>
        <v>0</v>
      </c>
      <c r="N6425" s="25">
        <f t="shared" ca="1" si="703"/>
        <v>0</v>
      </c>
      <c r="O6425" s="15" t="e">
        <f t="shared" ca="1" si="704"/>
        <v>#DIV/0!</v>
      </c>
      <c r="P6425" s="15" t="e">
        <f t="shared" ca="1" si="705"/>
        <v>#DIV/0!</v>
      </c>
    </row>
    <row r="6426" spans="1:16" x14ac:dyDescent="0.25">
      <c r="A6426" s="1">
        <f t="shared" si="699"/>
        <v>43368</v>
      </c>
      <c r="B6426" s="7">
        <f t="shared" si="701"/>
        <v>9</v>
      </c>
      <c r="C6426" s="4">
        <f>INDEX(Calendar!$E$3:$E$367,MATCH(LOLP!$A6426,Calendar!$B$3:$B$367,0))</f>
        <v>1</v>
      </c>
      <c r="D6426" s="2">
        <f t="shared" si="700"/>
        <v>15</v>
      </c>
      <c r="E6426" s="36">
        <v>30829</v>
      </c>
      <c r="F6426" s="7">
        <f>IFERROR(IF(INDEX('Temperature Data'!$AA$15:$AA$348,MATCH(LOLP!A6426,'Temperature Data'!$B$15:$B$348,0))&gt;IF(B6426=9,$G$2,LOLP!$F$2),1,0),0)</f>
        <v>0</v>
      </c>
      <c r="G6426" s="7">
        <f>SUMIFS(LOLP!$F$4:$F$8763,$C$4:$C$8763,$C6426,$B$4:$B$8763,$B6426,$D$4:$D$8763,$D6426)</f>
        <v>7</v>
      </c>
      <c r="H6426" s="7">
        <f>COUNTIFS(Calendar!$E$3:$E$367,LOLP!C6426,Calendar!$D$3:$D$367,LOLP!B6426)</f>
        <v>19</v>
      </c>
      <c r="I6426" s="7">
        <f ca="1">IF($F6426=1,OFFSET(start_norps,LOLP!$D6426+(1-$C6426)*24,LOLP!$B6426)*H6426/G6426,0)</f>
        <v>0</v>
      </c>
      <c r="J6426" s="7">
        <f ca="1">IF($F6426=1,OFFSET(start_33,LOLP!$D6426+(1-$C6426)*24,LOLP!$B6426)*H6426/G6426,0)</f>
        <v>0</v>
      </c>
      <c r="K6426" s="7">
        <f ca="1">IF($F6426,OFFSET(start_40,LOLP!$D6426+(1-$C6426)*24,LOLP!$B6426),0)</f>
        <v>0</v>
      </c>
      <c r="L6426" s="7">
        <f ca="1">IF($F6426,OFFSET(start_50,LOLP!$D6426+(1-$C6426)*24,LOLP!$B6426),0)</f>
        <v>0</v>
      </c>
      <c r="M6426" s="25">
        <f t="shared" ca="1" si="702"/>
        <v>0</v>
      </c>
      <c r="N6426" s="25">
        <f t="shared" ca="1" si="703"/>
        <v>0</v>
      </c>
      <c r="O6426" s="15" t="e">
        <f t="shared" ca="1" si="704"/>
        <v>#DIV/0!</v>
      </c>
      <c r="P6426" s="15" t="e">
        <f t="shared" ca="1" si="705"/>
        <v>#DIV/0!</v>
      </c>
    </row>
    <row r="6427" spans="1:16" x14ac:dyDescent="0.25">
      <c r="A6427" s="1">
        <f t="shared" si="699"/>
        <v>43368</v>
      </c>
      <c r="B6427" s="7">
        <f t="shared" si="701"/>
        <v>9</v>
      </c>
      <c r="C6427" s="4">
        <f>INDEX(Calendar!$E$3:$E$367,MATCH(LOLP!$A6427,Calendar!$B$3:$B$367,0))</f>
        <v>1</v>
      </c>
      <c r="D6427" s="2">
        <f t="shared" si="700"/>
        <v>16</v>
      </c>
      <c r="E6427" s="36">
        <v>31973</v>
      </c>
      <c r="F6427" s="7">
        <f>IFERROR(IF(INDEX('Temperature Data'!$AA$15:$AA$348,MATCH(LOLP!A6427,'Temperature Data'!$B$15:$B$348,0))&gt;IF(B6427=9,$G$2,LOLP!$F$2),1,0),0)</f>
        <v>0</v>
      </c>
      <c r="G6427" s="7">
        <f>SUMIFS(LOLP!$F$4:$F$8763,$C$4:$C$8763,$C6427,$B$4:$B$8763,$B6427,$D$4:$D$8763,$D6427)</f>
        <v>7</v>
      </c>
      <c r="H6427" s="7">
        <f>COUNTIFS(Calendar!$E$3:$E$367,LOLP!C6427,Calendar!$D$3:$D$367,LOLP!B6427)</f>
        <v>19</v>
      </c>
      <c r="I6427" s="7">
        <f ca="1">IF($F6427=1,OFFSET(start_norps,LOLP!$D6427+(1-$C6427)*24,LOLP!$B6427)*H6427/G6427,0)</f>
        <v>0</v>
      </c>
      <c r="J6427" s="7">
        <f ca="1">IF($F6427=1,OFFSET(start_33,LOLP!$D6427+(1-$C6427)*24,LOLP!$B6427)*H6427/G6427,0)</f>
        <v>0</v>
      </c>
      <c r="K6427" s="7">
        <f ca="1">IF($F6427,OFFSET(start_40,LOLP!$D6427+(1-$C6427)*24,LOLP!$B6427),0)</f>
        <v>0</v>
      </c>
      <c r="L6427" s="7">
        <f ca="1">IF($F6427,OFFSET(start_50,LOLP!$D6427+(1-$C6427)*24,LOLP!$B6427),0)</f>
        <v>0</v>
      </c>
      <c r="M6427" s="25">
        <f t="shared" ca="1" si="702"/>
        <v>0</v>
      </c>
      <c r="N6427" s="25">
        <f t="shared" ca="1" si="703"/>
        <v>0</v>
      </c>
      <c r="O6427" s="15" t="e">
        <f t="shared" ca="1" si="704"/>
        <v>#DIV/0!</v>
      </c>
      <c r="P6427" s="15" t="e">
        <f t="shared" ca="1" si="705"/>
        <v>#DIV/0!</v>
      </c>
    </row>
    <row r="6428" spans="1:16" x14ac:dyDescent="0.25">
      <c r="A6428" s="1">
        <f t="shared" si="699"/>
        <v>43368</v>
      </c>
      <c r="B6428" s="7">
        <f t="shared" si="701"/>
        <v>9</v>
      </c>
      <c r="C6428" s="4">
        <f>INDEX(Calendar!$E$3:$E$367,MATCH(LOLP!$A6428,Calendar!$B$3:$B$367,0))</f>
        <v>1</v>
      </c>
      <c r="D6428" s="2">
        <f t="shared" si="700"/>
        <v>17</v>
      </c>
      <c r="E6428" s="36">
        <v>32555</v>
      </c>
      <c r="F6428" s="7">
        <f>IFERROR(IF(INDEX('Temperature Data'!$AA$15:$AA$348,MATCH(LOLP!A6428,'Temperature Data'!$B$15:$B$348,0))&gt;IF(B6428=9,$G$2,LOLP!$F$2),1,0),0)</f>
        <v>0</v>
      </c>
      <c r="G6428" s="7">
        <f>SUMIFS(LOLP!$F$4:$F$8763,$C$4:$C$8763,$C6428,$B$4:$B$8763,$B6428,$D$4:$D$8763,$D6428)</f>
        <v>7</v>
      </c>
      <c r="H6428" s="7">
        <f>COUNTIFS(Calendar!$E$3:$E$367,LOLP!C6428,Calendar!$D$3:$D$367,LOLP!B6428)</f>
        <v>19</v>
      </c>
      <c r="I6428" s="7">
        <f ca="1">IF($F6428=1,OFFSET(start_norps,LOLP!$D6428+(1-$C6428)*24,LOLP!$B6428)*H6428/G6428,0)</f>
        <v>0</v>
      </c>
      <c r="J6428" s="7">
        <f ca="1">IF($F6428=1,OFFSET(start_33,LOLP!$D6428+(1-$C6428)*24,LOLP!$B6428)*H6428/G6428,0)</f>
        <v>0</v>
      </c>
      <c r="K6428" s="7">
        <f ca="1">IF($F6428,OFFSET(start_40,LOLP!$D6428+(1-$C6428)*24,LOLP!$B6428),0)</f>
        <v>0</v>
      </c>
      <c r="L6428" s="7">
        <f ca="1">IF($F6428,OFFSET(start_50,LOLP!$D6428+(1-$C6428)*24,LOLP!$B6428),0)</f>
        <v>0</v>
      </c>
      <c r="M6428" s="25">
        <f t="shared" ca="1" si="702"/>
        <v>0</v>
      </c>
      <c r="N6428" s="25">
        <f t="shared" ca="1" si="703"/>
        <v>0</v>
      </c>
      <c r="O6428" s="15" t="e">
        <f t="shared" ca="1" si="704"/>
        <v>#DIV/0!</v>
      </c>
      <c r="P6428" s="15" t="e">
        <f t="shared" ca="1" si="705"/>
        <v>#DIV/0!</v>
      </c>
    </row>
    <row r="6429" spans="1:16" x14ac:dyDescent="0.25">
      <c r="A6429" s="1">
        <f t="shared" ref="A6429:A6492" si="706">A6405+1</f>
        <v>43368</v>
      </c>
      <c r="B6429" s="7">
        <f t="shared" si="701"/>
        <v>9</v>
      </c>
      <c r="C6429" s="4">
        <f>INDEX(Calendar!$E$3:$E$367,MATCH(LOLP!$A6429,Calendar!$B$3:$B$367,0))</f>
        <v>1</v>
      </c>
      <c r="D6429" s="2">
        <f t="shared" ref="D6429:D6492" si="707">D6405</f>
        <v>18</v>
      </c>
      <c r="E6429" s="36">
        <v>32475</v>
      </c>
      <c r="F6429" s="7">
        <f>IFERROR(IF(INDEX('Temperature Data'!$AA$15:$AA$348,MATCH(LOLP!A6429,'Temperature Data'!$B$15:$B$348,0))&gt;IF(B6429=9,$G$2,LOLP!$F$2),1,0),0)</f>
        <v>0</v>
      </c>
      <c r="G6429" s="7">
        <f>SUMIFS(LOLP!$F$4:$F$8763,$C$4:$C$8763,$C6429,$B$4:$B$8763,$B6429,$D$4:$D$8763,$D6429)</f>
        <v>7</v>
      </c>
      <c r="H6429" s="7">
        <f>COUNTIFS(Calendar!$E$3:$E$367,LOLP!C6429,Calendar!$D$3:$D$367,LOLP!B6429)</f>
        <v>19</v>
      </c>
      <c r="I6429" s="7">
        <f ca="1">IF($F6429=1,OFFSET(start_norps,LOLP!$D6429+(1-$C6429)*24,LOLP!$B6429)*H6429/G6429,0)</f>
        <v>0</v>
      </c>
      <c r="J6429" s="7">
        <f ca="1">IF($F6429=1,OFFSET(start_33,LOLP!$D6429+(1-$C6429)*24,LOLP!$B6429)*H6429/G6429,0)</f>
        <v>0</v>
      </c>
      <c r="K6429" s="7">
        <f ca="1">IF($F6429,OFFSET(start_40,LOLP!$D6429+(1-$C6429)*24,LOLP!$B6429),0)</f>
        <v>0</v>
      </c>
      <c r="L6429" s="7">
        <f ca="1">IF($F6429,OFFSET(start_50,LOLP!$D6429+(1-$C6429)*24,LOLP!$B6429),0)</f>
        <v>0</v>
      </c>
      <c r="M6429" s="25">
        <f t="shared" ca="1" si="702"/>
        <v>0</v>
      </c>
      <c r="N6429" s="25">
        <f t="shared" ca="1" si="703"/>
        <v>0</v>
      </c>
      <c r="O6429" s="15" t="e">
        <f t="shared" ca="1" si="704"/>
        <v>#DIV/0!</v>
      </c>
      <c r="P6429" s="15" t="e">
        <f t="shared" ca="1" si="705"/>
        <v>#DIV/0!</v>
      </c>
    </row>
    <row r="6430" spans="1:16" x14ac:dyDescent="0.25">
      <c r="A6430" s="1">
        <f t="shared" si="706"/>
        <v>43368</v>
      </c>
      <c r="B6430" s="7">
        <f t="shared" si="701"/>
        <v>9</v>
      </c>
      <c r="C6430" s="4">
        <f>INDEX(Calendar!$E$3:$E$367,MATCH(LOLP!$A6430,Calendar!$B$3:$B$367,0))</f>
        <v>1</v>
      </c>
      <c r="D6430" s="2">
        <f t="shared" si="707"/>
        <v>19</v>
      </c>
      <c r="E6430" s="36">
        <v>32892</v>
      </c>
      <c r="F6430" s="7">
        <f>IFERROR(IF(INDEX('Temperature Data'!$AA$15:$AA$348,MATCH(LOLP!A6430,'Temperature Data'!$B$15:$B$348,0))&gt;IF(B6430=9,$G$2,LOLP!$F$2),1,0),0)</f>
        <v>0</v>
      </c>
      <c r="G6430" s="7">
        <f>SUMIFS(LOLP!$F$4:$F$8763,$C$4:$C$8763,$C6430,$B$4:$B$8763,$B6430,$D$4:$D$8763,$D6430)</f>
        <v>7</v>
      </c>
      <c r="H6430" s="7">
        <f>COUNTIFS(Calendar!$E$3:$E$367,LOLP!C6430,Calendar!$D$3:$D$367,LOLP!B6430)</f>
        <v>19</v>
      </c>
      <c r="I6430" s="7">
        <f ca="1">IF($F6430=1,OFFSET(start_norps,LOLP!$D6430+(1-$C6430)*24,LOLP!$B6430)*H6430/G6430,0)</f>
        <v>0</v>
      </c>
      <c r="J6430" s="7">
        <f ca="1">IF($F6430=1,OFFSET(start_33,LOLP!$D6430+(1-$C6430)*24,LOLP!$B6430)*H6430/G6430,0)</f>
        <v>0</v>
      </c>
      <c r="K6430" s="7">
        <f ca="1">IF($F6430,OFFSET(start_40,LOLP!$D6430+(1-$C6430)*24,LOLP!$B6430),0)</f>
        <v>0</v>
      </c>
      <c r="L6430" s="7">
        <f ca="1">IF($F6430,OFFSET(start_50,LOLP!$D6430+(1-$C6430)*24,LOLP!$B6430),0)</f>
        <v>0</v>
      </c>
      <c r="M6430" s="25">
        <f t="shared" ca="1" si="702"/>
        <v>0</v>
      </c>
      <c r="N6430" s="25">
        <f t="shared" ca="1" si="703"/>
        <v>0</v>
      </c>
      <c r="O6430" s="15" t="e">
        <f t="shared" ca="1" si="704"/>
        <v>#DIV/0!</v>
      </c>
      <c r="P6430" s="15" t="e">
        <f t="shared" ca="1" si="705"/>
        <v>#DIV/0!</v>
      </c>
    </row>
    <row r="6431" spans="1:16" x14ac:dyDescent="0.25">
      <c r="A6431" s="1">
        <f t="shared" si="706"/>
        <v>43368</v>
      </c>
      <c r="B6431" s="7">
        <f t="shared" si="701"/>
        <v>9</v>
      </c>
      <c r="C6431" s="4">
        <f>INDEX(Calendar!$E$3:$E$367,MATCH(LOLP!$A6431,Calendar!$B$3:$B$367,0))</f>
        <v>1</v>
      </c>
      <c r="D6431" s="2">
        <f t="shared" si="707"/>
        <v>20</v>
      </c>
      <c r="E6431" s="36">
        <v>31869</v>
      </c>
      <c r="F6431" s="7">
        <f>IFERROR(IF(INDEX('Temperature Data'!$AA$15:$AA$348,MATCH(LOLP!A6431,'Temperature Data'!$B$15:$B$348,0))&gt;IF(B6431=9,$G$2,LOLP!$F$2),1,0),0)</f>
        <v>0</v>
      </c>
      <c r="G6431" s="7">
        <f>SUMIFS(LOLP!$F$4:$F$8763,$C$4:$C$8763,$C6431,$B$4:$B$8763,$B6431,$D$4:$D$8763,$D6431)</f>
        <v>7</v>
      </c>
      <c r="H6431" s="7">
        <f>COUNTIFS(Calendar!$E$3:$E$367,LOLP!C6431,Calendar!$D$3:$D$367,LOLP!B6431)</f>
        <v>19</v>
      </c>
      <c r="I6431" s="7">
        <f ca="1">IF($F6431=1,OFFSET(start_norps,LOLP!$D6431+(1-$C6431)*24,LOLP!$B6431)*H6431/G6431,0)</f>
        <v>0</v>
      </c>
      <c r="J6431" s="7">
        <f ca="1">IF($F6431=1,OFFSET(start_33,LOLP!$D6431+(1-$C6431)*24,LOLP!$B6431)*H6431/G6431,0)</f>
        <v>0</v>
      </c>
      <c r="K6431" s="7">
        <f ca="1">IF($F6431,OFFSET(start_40,LOLP!$D6431+(1-$C6431)*24,LOLP!$B6431),0)</f>
        <v>0</v>
      </c>
      <c r="L6431" s="7">
        <f ca="1">IF($F6431,OFFSET(start_50,LOLP!$D6431+(1-$C6431)*24,LOLP!$B6431),0)</f>
        <v>0</v>
      </c>
      <c r="M6431" s="25">
        <f t="shared" ca="1" si="702"/>
        <v>0</v>
      </c>
      <c r="N6431" s="25">
        <f t="shared" ca="1" si="703"/>
        <v>0</v>
      </c>
      <c r="O6431" s="15" t="e">
        <f t="shared" ca="1" si="704"/>
        <v>#DIV/0!</v>
      </c>
      <c r="P6431" s="15" t="e">
        <f t="shared" ca="1" si="705"/>
        <v>#DIV/0!</v>
      </c>
    </row>
    <row r="6432" spans="1:16" x14ac:dyDescent="0.25">
      <c r="A6432" s="1">
        <f t="shared" si="706"/>
        <v>43368</v>
      </c>
      <c r="B6432" s="7">
        <f t="shared" si="701"/>
        <v>9</v>
      </c>
      <c r="C6432" s="4">
        <f>INDEX(Calendar!$E$3:$E$367,MATCH(LOLP!$A6432,Calendar!$B$3:$B$367,0))</f>
        <v>1</v>
      </c>
      <c r="D6432" s="2">
        <f t="shared" si="707"/>
        <v>21</v>
      </c>
      <c r="E6432" s="36">
        <v>29844</v>
      </c>
      <c r="F6432" s="7">
        <f>IFERROR(IF(INDEX('Temperature Data'!$AA$15:$AA$348,MATCH(LOLP!A6432,'Temperature Data'!$B$15:$B$348,0))&gt;IF(B6432=9,$G$2,LOLP!$F$2),1,0),0)</f>
        <v>0</v>
      </c>
      <c r="G6432" s="7">
        <f>SUMIFS(LOLP!$F$4:$F$8763,$C$4:$C$8763,$C6432,$B$4:$B$8763,$B6432,$D$4:$D$8763,$D6432)</f>
        <v>7</v>
      </c>
      <c r="H6432" s="7">
        <f>COUNTIFS(Calendar!$E$3:$E$367,LOLP!C6432,Calendar!$D$3:$D$367,LOLP!B6432)</f>
        <v>19</v>
      </c>
      <c r="I6432" s="7">
        <f ca="1">IF($F6432=1,OFFSET(start_norps,LOLP!$D6432+(1-$C6432)*24,LOLP!$B6432)*H6432/G6432,0)</f>
        <v>0</v>
      </c>
      <c r="J6432" s="7">
        <f ca="1">IF($F6432=1,OFFSET(start_33,LOLP!$D6432+(1-$C6432)*24,LOLP!$B6432)*H6432/G6432,0)</f>
        <v>0</v>
      </c>
      <c r="K6432" s="7">
        <f ca="1">IF($F6432,OFFSET(start_40,LOLP!$D6432+(1-$C6432)*24,LOLP!$B6432),0)</f>
        <v>0</v>
      </c>
      <c r="L6432" s="7">
        <f ca="1">IF($F6432,OFFSET(start_50,LOLP!$D6432+(1-$C6432)*24,LOLP!$B6432),0)</f>
        <v>0</v>
      </c>
      <c r="M6432" s="25">
        <f t="shared" ca="1" si="702"/>
        <v>0</v>
      </c>
      <c r="N6432" s="25">
        <f t="shared" ca="1" si="703"/>
        <v>0</v>
      </c>
      <c r="O6432" s="15" t="e">
        <f t="shared" ca="1" si="704"/>
        <v>#DIV/0!</v>
      </c>
      <c r="P6432" s="15" t="e">
        <f t="shared" ca="1" si="705"/>
        <v>#DIV/0!</v>
      </c>
    </row>
    <row r="6433" spans="1:16" x14ac:dyDescent="0.25">
      <c r="A6433" s="1">
        <f t="shared" si="706"/>
        <v>43368</v>
      </c>
      <c r="B6433" s="7">
        <f t="shared" si="701"/>
        <v>9</v>
      </c>
      <c r="C6433" s="4">
        <f>INDEX(Calendar!$E$3:$E$367,MATCH(LOLP!$A6433,Calendar!$B$3:$B$367,0))</f>
        <v>1</v>
      </c>
      <c r="D6433" s="2">
        <f t="shared" si="707"/>
        <v>22</v>
      </c>
      <c r="E6433" s="36">
        <v>27460</v>
      </c>
      <c r="F6433" s="7">
        <f>IFERROR(IF(INDEX('Temperature Data'!$AA$15:$AA$348,MATCH(LOLP!A6433,'Temperature Data'!$B$15:$B$348,0))&gt;IF(B6433=9,$G$2,LOLP!$F$2),1,0),0)</f>
        <v>0</v>
      </c>
      <c r="G6433" s="7">
        <f>SUMIFS(LOLP!$F$4:$F$8763,$C$4:$C$8763,$C6433,$B$4:$B$8763,$B6433,$D$4:$D$8763,$D6433)</f>
        <v>7</v>
      </c>
      <c r="H6433" s="7">
        <f>COUNTIFS(Calendar!$E$3:$E$367,LOLP!C6433,Calendar!$D$3:$D$367,LOLP!B6433)</f>
        <v>19</v>
      </c>
      <c r="I6433" s="7">
        <f ca="1">IF($F6433=1,OFFSET(start_norps,LOLP!$D6433+(1-$C6433)*24,LOLP!$B6433)*H6433/G6433,0)</f>
        <v>0</v>
      </c>
      <c r="J6433" s="7">
        <f ca="1">IF($F6433=1,OFFSET(start_33,LOLP!$D6433+(1-$C6433)*24,LOLP!$B6433)*H6433/G6433,0)</f>
        <v>0</v>
      </c>
      <c r="K6433" s="7">
        <f ca="1">IF($F6433,OFFSET(start_40,LOLP!$D6433+(1-$C6433)*24,LOLP!$B6433),0)</f>
        <v>0</v>
      </c>
      <c r="L6433" s="7">
        <f ca="1">IF($F6433,OFFSET(start_50,LOLP!$D6433+(1-$C6433)*24,LOLP!$B6433),0)</f>
        <v>0</v>
      </c>
      <c r="M6433" s="25">
        <f t="shared" ca="1" si="702"/>
        <v>0</v>
      </c>
      <c r="N6433" s="25">
        <f t="shared" ca="1" si="703"/>
        <v>0</v>
      </c>
      <c r="O6433" s="15" t="e">
        <f t="shared" ca="1" si="704"/>
        <v>#DIV/0!</v>
      </c>
      <c r="P6433" s="15" t="e">
        <f t="shared" ca="1" si="705"/>
        <v>#DIV/0!</v>
      </c>
    </row>
    <row r="6434" spans="1:16" x14ac:dyDescent="0.25">
      <c r="A6434" s="1">
        <f t="shared" si="706"/>
        <v>43368</v>
      </c>
      <c r="B6434" s="7">
        <f t="shared" si="701"/>
        <v>9</v>
      </c>
      <c r="C6434" s="4">
        <f>INDEX(Calendar!$E$3:$E$367,MATCH(LOLP!$A6434,Calendar!$B$3:$B$367,0))</f>
        <v>1</v>
      </c>
      <c r="D6434" s="2">
        <f t="shared" si="707"/>
        <v>23</v>
      </c>
      <c r="E6434" s="36">
        <v>25264</v>
      </c>
      <c r="F6434" s="7">
        <f>IFERROR(IF(INDEX('Temperature Data'!$AA$15:$AA$348,MATCH(LOLP!A6434,'Temperature Data'!$B$15:$B$348,0))&gt;IF(B6434=9,$G$2,LOLP!$F$2),1,0),0)</f>
        <v>0</v>
      </c>
      <c r="G6434" s="7">
        <f>SUMIFS(LOLP!$F$4:$F$8763,$C$4:$C$8763,$C6434,$B$4:$B$8763,$B6434,$D$4:$D$8763,$D6434)</f>
        <v>7</v>
      </c>
      <c r="H6434" s="7">
        <f>COUNTIFS(Calendar!$E$3:$E$367,LOLP!C6434,Calendar!$D$3:$D$367,LOLP!B6434)</f>
        <v>19</v>
      </c>
      <c r="I6434" s="7">
        <f ca="1">IF($F6434=1,OFFSET(start_norps,LOLP!$D6434+(1-$C6434)*24,LOLP!$B6434)*H6434/G6434,0)</f>
        <v>0</v>
      </c>
      <c r="J6434" s="7">
        <f ca="1">IF($F6434=1,OFFSET(start_33,LOLP!$D6434+(1-$C6434)*24,LOLP!$B6434)*H6434/G6434,0)</f>
        <v>0</v>
      </c>
      <c r="K6434" s="7">
        <f ca="1">IF($F6434,OFFSET(start_40,LOLP!$D6434+(1-$C6434)*24,LOLP!$B6434),0)</f>
        <v>0</v>
      </c>
      <c r="L6434" s="7">
        <f ca="1">IF($F6434,OFFSET(start_50,LOLP!$D6434+(1-$C6434)*24,LOLP!$B6434),0)</f>
        <v>0</v>
      </c>
      <c r="M6434" s="25">
        <f t="shared" ca="1" si="702"/>
        <v>0</v>
      </c>
      <c r="N6434" s="25">
        <f t="shared" ca="1" si="703"/>
        <v>0</v>
      </c>
      <c r="O6434" s="15" t="e">
        <f t="shared" ca="1" si="704"/>
        <v>#DIV/0!</v>
      </c>
      <c r="P6434" s="15" t="e">
        <f t="shared" ca="1" si="705"/>
        <v>#DIV/0!</v>
      </c>
    </row>
    <row r="6435" spans="1:16" x14ac:dyDescent="0.25">
      <c r="A6435" s="1">
        <f t="shared" si="706"/>
        <v>43368</v>
      </c>
      <c r="B6435" s="7">
        <f t="shared" si="701"/>
        <v>9</v>
      </c>
      <c r="C6435" s="4">
        <f>INDEX(Calendar!$E$3:$E$367,MATCH(LOLP!$A6435,Calendar!$B$3:$B$367,0))</f>
        <v>1</v>
      </c>
      <c r="D6435" s="2">
        <f t="shared" si="707"/>
        <v>24</v>
      </c>
      <c r="E6435" s="36">
        <v>23788</v>
      </c>
      <c r="F6435" s="7">
        <f>IFERROR(IF(INDEX('Temperature Data'!$AA$15:$AA$348,MATCH(LOLP!A6435,'Temperature Data'!$B$15:$B$348,0))&gt;IF(B6435=9,$G$2,LOLP!$F$2),1,0),0)</f>
        <v>0</v>
      </c>
      <c r="G6435" s="7">
        <f>SUMIFS(LOLP!$F$4:$F$8763,$C$4:$C$8763,$C6435,$B$4:$B$8763,$B6435,$D$4:$D$8763,$D6435)</f>
        <v>7</v>
      </c>
      <c r="H6435" s="7">
        <f>COUNTIFS(Calendar!$E$3:$E$367,LOLP!C6435,Calendar!$D$3:$D$367,LOLP!B6435)</f>
        <v>19</v>
      </c>
      <c r="I6435" s="7">
        <f ca="1">IF($F6435=1,OFFSET(start_norps,LOLP!$D6435+(1-$C6435)*24,LOLP!$B6435)*H6435/G6435,0)</f>
        <v>0</v>
      </c>
      <c r="J6435" s="7">
        <f ca="1">IF($F6435=1,OFFSET(start_33,LOLP!$D6435+(1-$C6435)*24,LOLP!$B6435)*H6435/G6435,0)</f>
        <v>0</v>
      </c>
      <c r="K6435" s="7">
        <f ca="1">IF($F6435,OFFSET(start_40,LOLP!$D6435+(1-$C6435)*24,LOLP!$B6435),0)</f>
        <v>0</v>
      </c>
      <c r="L6435" s="7">
        <f ca="1">IF($F6435,OFFSET(start_50,LOLP!$D6435+(1-$C6435)*24,LOLP!$B6435),0)</f>
        <v>0</v>
      </c>
      <c r="M6435" s="25">
        <f t="shared" ca="1" si="702"/>
        <v>0</v>
      </c>
      <c r="N6435" s="25">
        <f t="shared" ca="1" si="703"/>
        <v>0</v>
      </c>
      <c r="O6435" s="15" t="e">
        <f t="shared" ca="1" si="704"/>
        <v>#DIV/0!</v>
      </c>
      <c r="P6435" s="15" t="e">
        <f t="shared" ca="1" si="705"/>
        <v>#DIV/0!</v>
      </c>
    </row>
    <row r="6436" spans="1:16" x14ac:dyDescent="0.25">
      <c r="A6436" s="1">
        <f t="shared" si="706"/>
        <v>43369</v>
      </c>
      <c r="B6436" s="7">
        <f t="shared" si="701"/>
        <v>9</v>
      </c>
      <c r="C6436" s="4">
        <f>INDEX(Calendar!$E$3:$E$367,MATCH(LOLP!$A6436,Calendar!$B$3:$B$367,0))</f>
        <v>1</v>
      </c>
      <c r="D6436" s="2">
        <f t="shared" si="707"/>
        <v>1</v>
      </c>
      <c r="E6436" s="36">
        <v>22653</v>
      </c>
      <c r="F6436" s="7">
        <f>IFERROR(IF(INDEX('Temperature Data'!$AA$15:$AA$348,MATCH(LOLP!A6436,'Temperature Data'!$B$15:$B$348,0))&gt;IF(B6436=9,$G$2,LOLP!$F$2),1,0),0)</f>
        <v>1</v>
      </c>
      <c r="G6436" s="7">
        <f>SUMIFS(LOLP!$F$4:$F$8763,$C$4:$C$8763,$C6436,$B$4:$B$8763,$B6436,$D$4:$D$8763,$D6436)</f>
        <v>7</v>
      </c>
      <c r="H6436" s="7">
        <f>COUNTIFS(Calendar!$E$3:$E$367,LOLP!C6436,Calendar!$D$3:$D$367,LOLP!B6436)</f>
        <v>19</v>
      </c>
      <c r="I6436" s="7">
        <f ca="1">IF($F6436=1,OFFSET(start_norps,LOLP!$D6436+(1-$C6436)*24,LOLP!$B6436)*H6436/G6436,0)</f>
        <v>0</v>
      </c>
      <c r="J6436" s="7">
        <f ca="1">IF($F6436=1,OFFSET(start_33,LOLP!$D6436+(1-$C6436)*24,LOLP!$B6436)*H6436/G6436,0)</f>
        <v>0</v>
      </c>
      <c r="K6436" s="7">
        <f ca="1">IF($F6436,OFFSET(start_40,LOLP!$D6436+(1-$C6436)*24,LOLP!$B6436),0)</f>
        <v>0</v>
      </c>
      <c r="L6436" s="7">
        <f ca="1">IF($F6436,OFFSET(start_50,LOLP!$D6436+(1-$C6436)*24,LOLP!$B6436),0)</f>
        <v>0</v>
      </c>
      <c r="M6436" s="25">
        <f t="shared" ca="1" si="702"/>
        <v>0</v>
      </c>
      <c r="N6436" s="25">
        <f t="shared" ca="1" si="703"/>
        <v>0</v>
      </c>
      <c r="O6436" s="15" t="e">
        <f t="shared" ca="1" si="704"/>
        <v>#DIV/0!</v>
      </c>
      <c r="P6436" s="15" t="e">
        <f t="shared" ca="1" si="705"/>
        <v>#DIV/0!</v>
      </c>
    </row>
    <row r="6437" spans="1:16" x14ac:dyDescent="0.25">
      <c r="A6437" s="1">
        <f t="shared" si="706"/>
        <v>43369</v>
      </c>
      <c r="B6437" s="7">
        <f t="shared" si="701"/>
        <v>9</v>
      </c>
      <c r="C6437" s="4">
        <f>INDEX(Calendar!$E$3:$E$367,MATCH(LOLP!$A6437,Calendar!$B$3:$B$367,0))</f>
        <v>1</v>
      </c>
      <c r="D6437" s="2">
        <f t="shared" si="707"/>
        <v>2</v>
      </c>
      <c r="E6437" s="36">
        <v>21953</v>
      </c>
      <c r="F6437" s="7">
        <f>IFERROR(IF(INDEX('Temperature Data'!$AA$15:$AA$348,MATCH(LOLP!A6437,'Temperature Data'!$B$15:$B$348,0))&gt;IF(B6437=9,$G$2,LOLP!$F$2),1,0),0)</f>
        <v>1</v>
      </c>
      <c r="G6437" s="7">
        <f>SUMIFS(LOLP!$F$4:$F$8763,$C$4:$C$8763,$C6437,$B$4:$B$8763,$B6437,$D$4:$D$8763,$D6437)</f>
        <v>7</v>
      </c>
      <c r="H6437" s="7">
        <f>COUNTIFS(Calendar!$E$3:$E$367,LOLP!C6437,Calendar!$D$3:$D$367,LOLP!B6437)</f>
        <v>19</v>
      </c>
      <c r="I6437" s="7">
        <f ca="1">IF($F6437=1,OFFSET(start_norps,LOLP!$D6437+(1-$C6437)*24,LOLP!$B6437)*H6437/G6437,0)</f>
        <v>0</v>
      </c>
      <c r="J6437" s="7">
        <f ca="1">IF($F6437=1,OFFSET(start_33,LOLP!$D6437+(1-$C6437)*24,LOLP!$B6437)*H6437/G6437,0)</f>
        <v>0</v>
      </c>
      <c r="K6437" s="7">
        <f ca="1">IF($F6437,OFFSET(start_40,LOLP!$D6437+(1-$C6437)*24,LOLP!$B6437),0)</f>
        <v>0</v>
      </c>
      <c r="L6437" s="7">
        <f ca="1">IF($F6437,OFFSET(start_50,LOLP!$D6437+(1-$C6437)*24,LOLP!$B6437),0)</f>
        <v>0</v>
      </c>
      <c r="M6437" s="25">
        <f t="shared" ca="1" si="702"/>
        <v>0</v>
      </c>
      <c r="N6437" s="25">
        <f t="shared" ca="1" si="703"/>
        <v>0</v>
      </c>
      <c r="O6437" s="15" t="e">
        <f t="shared" ca="1" si="704"/>
        <v>#DIV/0!</v>
      </c>
      <c r="P6437" s="15" t="e">
        <f t="shared" ca="1" si="705"/>
        <v>#DIV/0!</v>
      </c>
    </row>
    <row r="6438" spans="1:16" x14ac:dyDescent="0.25">
      <c r="A6438" s="1">
        <f t="shared" si="706"/>
        <v>43369</v>
      </c>
      <c r="B6438" s="7">
        <f t="shared" si="701"/>
        <v>9</v>
      </c>
      <c r="C6438" s="4">
        <f>INDEX(Calendar!$E$3:$E$367,MATCH(LOLP!$A6438,Calendar!$B$3:$B$367,0))</f>
        <v>1</v>
      </c>
      <c r="D6438" s="2">
        <f t="shared" si="707"/>
        <v>3</v>
      </c>
      <c r="E6438" s="36">
        <v>21729</v>
      </c>
      <c r="F6438" s="7">
        <f>IFERROR(IF(INDEX('Temperature Data'!$AA$15:$AA$348,MATCH(LOLP!A6438,'Temperature Data'!$B$15:$B$348,0))&gt;IF(B6438=9,$G$2,LOLP!$F$2),1,0),0)</f>
        <v>1</v>
      </c>
      <c r="G6438" s="7">
        <f>SUMIFS(LOLP!$F$4:$F$8763,$C$4:$C$8763,$C6438,$B$4:$B$8763,$B6438,$D$4:$D$8763,$D6438)</f>
        <v>7</v>
      </c>
      <c r="H6438" s="7">
        <f>COUNTIFS(Calendar!$E$3:$E$367,LOLP!C6438,Calendar!$D$3:$D$367,LOLP!B6438)</f>
        <v>19</v>
      </c>
      <c r="I6438" s="7">
        <f ca="1">IF($F6438=1,OFFSET(start_norps,LOLP!$D6438+(1-$C6438)*24,LOLP!$B6438)*H6438/G6438,0)</f>
        <v>0</v>
      </c>
      <c r="J6438" s="7">
        <f ca="1">IF($F6438=1,OFFSET(start_33,LOLP!$D6438+(1-$C6438)*24,LOLP!$B6438)*H6438/G6438,0)</f>
        <v>0</v>
      </c>
      <c r="K6438" s="7">
        <f ca="1">IF($F6438,OFFSET(start_40,LOLP!$D6438+(1-$C6438)*24,LOLP!$B6438),0)</f>
        <v>0</v>
      </c>
      <c r="L6438" s="7">
        <f ca="1">IF($F6438,OFFSET(start_50,LOLP!$D6438+(1-$C6438)*24,LOLP!$B6438),0)</f>
        <v>0</v>
      </c>
      <c r="M6438" s="25">
        <f t="shared" ca="1" si="702"/>
        <v>0</v>
      </c>
      <c r="N6438" s="25">
        <f t="shared" ca="1" si="703"/>
        <v>0</v>
      </c>
      <c r="O6438" s="15" t="e">
        <f t="shared" ca="1" si="704"/>
        <v>#DIV/0!</v>
      </c>
      <c r="P6438" s="15" t="e">
        <f t="shared" ca="1" si="705"/>
        <v>#DIV/0!</v>
      </c>
    </row>
    <row r="6439" spans="1:16" x14ac:dyDescent="0.25">
      <c r="A6439" s="1">
        <f t="shared" si="706"/>
        <v>43369</v>
      </c>
      <c r="B6439" s="7">
        <f t="shared" si="701"/>
        <v>9</v>
      </c>
      <c r="C6439" s="4">
        <f>INDEX(Calendar!$E$3:$E$367,MATCH(LOLP!$A6439,Calendar!$B$3:$B$367,0))</f>
        <v>1</v>
      </c>
      <c r="D6439" s="2">
        <f t="shared" si="707"/>
        <v>4</v>
      </c>
      <c r="E6439" s="36">
        <v>22107</v>
      </c>
      <c r="F6439" s="7">
        <f>IFERROR(IF(INDEX('Temperature Data'!$AA$15:$AA$348,MATCH(LOLP!A6439,'Temperature Data'!$B$15:$B$348,0))&gt;IF(B6439=9,$G$2,LOLP!$F$2),1,0),0)</f>
        <v>1</v>
      </c>
      <c r="G6439" s="7">
        <f>SUMIFS(LOLP!$F$4:$F$8763,$C$4:$C$8763,$C6439,$B$4:$B$8763,$B6439,$D$4:$D$8763,$D6439)</f>
        <v>7</v>
      </c>
      <c r="H6439" s="7">
        <f>COUNTIFS(Calendar!$E$3:$E$367,LOLP!C6439,Calendar!$D$3:$D$367,LOLP!B6439)</f>
        <v>19</v>
      </c>
      <c r="I6439" s="7">
        <f ca="1">IF($F6439=1,OFFSET(start_norps,LOLP!$D6439+(1-$C6439)*24,LOLP!$B6439)*H6439/G6439,0)</f>
        <v>0</v>
      </c>
      <c r="J6439" s="7">
        <f ca="1">IF($F6439=1,OFFSET(start_33,LOLP!$D6439+(1-$C6439)*24,LOLP!$B6439)*H6439/G6439,0)</f>
        <v>0</v>
      </c>
      <c r="K6439" s="7">
        <f ca="1">IF($F6439,OFFSET(start_40,LOLP!$D6439+(1-$C6439)*24,LOLP!$B6439),0)</f>
        <v>0</v>
      </c>
      <c r="L6439" s="7">
        <f ca="1">IF($F6439,OFFSET(start_50,LOLP!$D6439+(1-$C6439)*24,LOLP!$B6439),0)</f>
        <v>0</v>
      </c>
      <c r="M6439" s="25">
        <f t="shared" ca="1" si="702"/>
        <v>0</v>
      </c>
      <c r="N6439" s="25">
        <f t="shared" ca="1" si="703"/>
        <v>0</v>
      </c>
      <c r="O6439" s="15" t="e">
        <f t="shared" ca="1" si="704"/>
        <v>#DIV/0!</v>
      </c>
      <c r="P6439" s="15" t="e">
        <f t="shared" ca="1" si="705"/>
        <v>#DIV/0!</v>
      </c>
    </row>
    <row r="6440" spans="1:16" x14ac:dyDescent="0.25">
      <c r="A6440" s="1">
        <f t="shared" si="706"/>
        <v>43369</v>
      </c>
      <c r="B6440" s="7">
        <f t="shared" si="701"/>
        <v>9</v>
      </c>
      <c r="C6440" s="4">
        <f>INDEX(Calendar!$E$3:$E$367,MATCH(LOLP!$A6440,Calendar!$B$3:$B$367,0))</f>
        <v>1</v>
      </c>
      <c r="D6440" s="2">
        <f t="shared" si="707"/>
        <v>5</v>
      </c>
      <c r="E6440" s="36">
        <v>23469</v>
      </c>
      <c r="F6440" s="7">
        <f>IFERROR(IF(INDEX('Temperature Data'!$AA$15:$AA$348,MATCH(LOLP!A6440,'Temperature Data'!$B$15:$B$348,0))&gt;IF(B6440=9,$G$2,LOLP!$F$2),1,0),0)</f>
        <v>1</v>
      </c>
      <c r="G6440" s="7">
        <f>SUMIFS(LOLP!$F$4:$F$8763,$C$4:$C$8763,$C6440,$B$4:$B$8763,$B6440,$D$4:$D$8763,$D6440)</f>
        <v>7</v>
      </c>
      <c r="H6440" s="7">
        <f>COUNTIFS(Calendar!$E$3:$E$367,LOLP!C6440,Calendar!$D$3:$D$367,LOLP!B6440)</f>
        <v>19</v>
      </c>
      <c r="I6440" s="7">
        <f ca="1">IF($F6440=1,OFFSET(start_norps,LOLP!$D6440+(1-$C6440)*24,LOLP!$B6440)*H6440/G6440,0)</f>
        <v>0</v>
      </c>
      <c r="J6440" s="7">
        <f ca="1">IF($F6440=1,OFFSET(start_33,LOLP!$D6440+(1-$C6440)*24,LOLP!$B6440)*H6440/G6440,0)</f>
        <v>0</v>
      </c>
      <c r="K6440" s="7">
        <f ca="1">IF($F6440,OFFSET(start_40,LOLP!$D6440+(1-$C6440)*24,LOLP!$B6440),0)</f>
        <v>0</v>
      </c>
      <c r="L6440" s="7">
        <f ca="1">IF($F6440,OFFSET(start_50,LOLP!$D6440+(1-$C6440)*24,LOLP!$B6440),0)</f>
        <v>0</v>
      </c>
      <c r="M6440" s="25">
        <f t="shared" ca="1" si="702"/>
        <v>0</v>
      </c>
      <c r="N6440" s="25">
        <f t="shared" ca="1" si="703"/>
        <v>0</v>
      </c>
      <c r="O6440" s="15" t="e">
        <f t="shared" ca="1" si="704"/>
        <v>#DIV/0!</v>
      </c>
      <c r="P6440" s="15" t="e">
        <f t="shared" ca="1" si="705"/>
        <v>#DIV/0!</v>
      </c>
    </row>
    <row r="6441" spans="1:16" x14ac:dyDescent="0.25">
      <c r="A6441" s="1">
        <f t="shared" si="706"/>
        <v>43369</v>
      </c>
      <c r="B6441" s="7">
        <f t="shared" si="701"/>
        <v>9</v>
      </c>
      <c r="C6441" s="4">
        <f>INDEX(Calendar!$E$3:$E$367,MATCH(LOLP!$A6441,Calendar!$B$3:$B$367,0))</f>
        <v>1</v>
      </c>
      <c r="D6441" s="2">
        <f t="shared" si="707"/>
        <v>6</v>
      </c>
      <c r="E6441" s="36">
        <v>25717</v>
      </c>
      <c r="F6441" s="7">
        <f>IFERROR(IF(INDEX('Temperature Data'!$AA$15:$AA$348,MATCH(LOLP!A6441,'Temperature Data'!$B$15:$B$348,0))&gt;IF(B6441=9,$G$2,LOLP!$F$2),1,0),0)</f>
        <v>1</v>
      </c>
      <c r="G6441" s="7">
        <f>SUMIFS(LOLP!$F$4:$F$8763,$C$4:$C$8763,$C6441,$B$4:$B$8763,$B6441,$D$4:$D$8763,$D6441)</f>
        <v>7</v>
      </c>
      <c r="H6441" s="7">
        <f>COUNTIFS(Calendar!$E$3:$E$367,LOLP!C6441,Calendar!$D$3:$D$367,LOLP!B6441)</f>
        <v>19</v>
      </c>
      <c r="I6441" s="7">
        <f ca="1">IF($F6441=1,OFFSET(start_norps,LOLP!$D6441+(1-$C6441)*24,LOLP!$B6441)*H6441/G6441,0)</f>
        <v>0</v>
      </c>
      <c r="J6441" s="7">
        <f ca="1">IF($F6441=1,OFFSET(start_33,LOLP!$D6441+(1-$C6441)*24,LOLP!$B6441)*H6441/G6441,0)</f>
        <v>0</v>
      </c>
      <c r="K6441" s="7">
        <f ca="1">IF($F6441,OFFSET(start_40,LOLP!$D6441+(1-$C6441)*24,LOLP!$B6441),0)</f>
        <v>0</v>
      </c>
      <c r="L6441" s="7">
        <f ca="1">IF($F6441,OFFSET(start_50,LOLP!$D6441+(1-$C6441)*24,LOLP!$B6441),0)</f>
        <v>0</v>
      </c>
      <c r="M6441" s="25">
        <f t="shared" ca="1" si="702"/>
        <v>0</v>
      </c>
      <c r="N6441" s="25">
        <f t="shared" ca="1" si="703"/>
        <v>0</v>
      </c>
      <c r="O6441" s="15" t="e">
        <f t="shared" ca="1" si="704"/>
        <v>#DIV/0!</v>
      </c>
      <c r="P6441" s="15" t="e">
        <f t="shared" ca="1" si="705"/>
        <v>#DIV/0!</v>
      </c>
    </row>
    <row r="6442" spans="1:16" x14ac:dyDescent="0.25">
      <c r="A6442" s="1">
        <f t="shared" si="706"/>
        <v>43369</v>
      </c>
      <c r="B6442" s="7">
        <f t="shared" si="701"/>
        <v>9</v>
      </c>
      <c r="C6442" s="4">
        <f>INDEX(Calendar!$E$3:$E$367,MATCH(LOLP!$A6442,Calendar!$B$3:$B$367,0))</f>
        <v>1</v>
      </c>
      <c r="D6442" s="2">
        <f t="shared" si="707"/>
        <v>7</v>
      </c>
      <c r="E6442" s="36">
        <v>26735</v>
      </c>
      <c r="F6442" s="7">
        <f>IFERROR(IF(INDEX('Temperature Data'!$AA$15:$AA$348,MATCH(LOLP!A6442,'Temperature Data'!$B$15:$B$348,0))&gt;IF(B6442=9,$G$2,LOLP!$F$2),1,0),0)</f>
        <v>1</v>
      </c>
      <c r="G6442" s="7">
        <f>SUMIFS(LOLP!$F$4:$F$8763,$C$4:$C$8763,$C6442,$B$4:$B$8763,$B6442,$D$4:$D$8763,$D6442)</f>
        <v>7</v>
      </c>
      <c r="H6442" s="7">
        <f>COUNTIFS(Calendar!$E$3:$E$367,LOLP!C6442,Calendar!$D$3:$D$367,LOLP!B6442)</f>
        <v>19</v>
      </c>
      <c r="I6442" s="7">
        <f ca="1">IF($F6442=1,OFFSET(start_norps,LOLP!$D6442+(1-$C6442)*24,LOLP!$B6442)*H6442/G6442,0)</f>
        <v>0</v>
      </c>
      <c r="J6442" s="7">
        <f ca="1">IF($F6442=1,OFFSET(start_33,LOLP!$D6442+(1-$C6442)*24,LOLP!$B6442)*H6442/G6442,0)</f>
        <v>0</v>
      </c>
      <c r="K6442" s="7">
        <f ca="1">IF($F6442,OFFSET(start_40,LOLP!$D6442+(1-$C6442)*24,LOLP!$B6442),0)</f>
        <v>0</v>
      </c>
      <c r="L6442" s="7">
        <f ca="1">IF($F6442,OFFSET(start_50,LOLP!$D6442+(1-$C6442)*24,LOLP!$B6442),0)</f>
        <v>0</v>
      </c>
      <c r="M6442" s="25">
        <f t="shared" ca="1" si="702"/>
        <v>0</v>
      </c>
      <c r="N6442" s="25">
        <f t="shared" ca="1" si="703"/>
        <v>0</v>
      </c>
      <c r="O6442" s="15" t="e">
        <f t="shared" ca="1" si="704"/>
        <v>#DIV/0!</v>
      </c>
      <c r="P6442" s="15" t="e">
        <f t="shared" ca="1" si="705"/>
        <v>#DIV/0!</v>
      </c>
    </row>
    <row r="6443" spans="1:16" x14ac:dyDescent="0.25">
      <c r="A6443" s="1">
        <f t="shared" si="706"/>
        <v>43369</v>
      </c>
      <c r="B6443" s="7">
        <f t="shared" si="701"/>
        <v>9</v>
      </c>
      <c r="C6443" s="4">
        <f>INDEX(Calendar!$E$3:$E$367,MATCH(LOLP!$A6443,Calendar!$B$3:$B$367,0))</f>
        <v>1</v>
      </c>
      <c r="D6443" s="2">
        <f t="shared" si="707"/>
        <v>8</v>
      </c>
      <c r="E6443" s="36">
        <v>27010</v>
      </c>
      <c r="F6443" s="7">
        <f>IFERROR(IF(INDEX('Temperature Data'!$AA$15:$AA$348,MATCH(LOLP!A6443,'Temperature Data'!$B$15:$B$348,0))&gt;IF(B6443=9,$G$2,LOLP!$F$2),1,0),0)</f>
        <v>1</v>
      </c>
      <c r="G6443" s="7">
        <f>SUMIFS(LOLP!$F$4:$F$8763,$C$4:$C$8763,$C6443,$B$4:$B$8763,$B6443,$D$4:$D$8763,$D6443)</f>
        <v>7</v>
      </c>
      <c r="H6443" s="7">
        <f>COUNTIFS(Calendar!$E$3:$E$367,LOLP!C6443,Calendar!$D$3:$D$367,LOLP!B6443)</f>
        <v>19</v>
      </c>
      <c r="I6443" s="7">
        <f ca="1">IF($F6443=1,OFFSET(start_norps,LOLP!$D6443+(1-$C6443)*24,LOLP!$B6443)*H6443/G6443,0)</f>
        <v>6.3509074918745691E-13</v>
      </c>
      <c r="J6443" s="7">
        <f ca="1">IF($F6443=1,OFFSET(start_33,LOLP!$D6443+(1-$C6443)*24,LOLP!$B6443)*H6443/G6443,0)</f>
        <v>4.3613541349835805E-15</v>
      </c>
      <c r="K6443" s="7">
        <f ca="1">IF($F6443,OFFSET(start_40,LOLP!$D6443+(1-$C6443)*24,LOLP!$B6443),0)</f>
        <v>0</v>
      </c>
      <c r="L6443" s="7">
        <f ca="1">IF($F6443,OFFSET(start_50,LOLP!$D6443+(1-$C6443)*24,LOLP!$B6443),0)</f>
        <v>0</v>
      </c>
      <c r="M6443" s="25">
        <f t="shared" ca="1" si="702"/>
        <v>3.8244308341804703E-16</v>
      </c>
      <c r="N6443" s="25">
        <f t="shared" ca="1" si="703"/>
        <v>2.3277343860883925E-18</v>
      </c>
      <c r="O6443" s="15" t="e">
        <f t="shared" ca="1" si="704"/>
        <v>#DIV/0!</v>
      </c>
      <c r="P6443" s="15" t="e">
        <f t="shared" ca="1" si="705"/>
        <v>#DIV/0!</v>
      </c>
    </row>
    <row r="6444" spans="1:16" x14ac:dyDescent="0.25">
      <c r="A6444" s="1">
        <f t="shared" si="706"/>
        <v>43369</v>
      </c>
      <c r="B6444" s="7">
        <f t="shared" si="701"/>
        <v>9</v>
      </c>
      <c r="C6444" s="4">
        <f>INDEX(Calendar!$E$3:$E$367,MATCH(LOLP!$A6444,Calendar!$B$3:$B$367,0))</f>
        <v>1</v>
      </c>
      <c r="D6444" s="2">
        <f t="shared" si="707"/>
        <v>9</v>
      </c>
      <c r="E6444" s="36">
        <v>27267</v>
      </c>
      <c r="F6444" s="7">
        <f>IFERROR(IF(INDEX('Temperature Data'!$AA$15:$AA$348,MATCH(LOLP!A6444,'Temperature Data'!$B$15:$B$348,0))&gt;IF(B6444=9,$G$2,LOLP!$F$2),1,0),0)</f>
        <v>1</v>
      </c>
      <c r="G6444" s="7">
        <f>SUMIFS(LOLP!$F$4:$F$8763,$C$4:$C$8763,$C6444,$B$4:$B$8763,$B6444,$D$4:$D$8763,$D6444)</f>
        <v>7</v>
      </c>
      <c r="H6444" s="7">
        <f>COUNTIFS(Calendar!$E$3:$E$367,LOLP!C6444,Calendar!$D$3:$D$367,LOLP!B6444)</f>
        <v>19</v>
      </c>
      <c r="I6444" s="7">
        <f ca="1">IF($F6444=1,OFFSET(start_norps,LOLP!$D6444+(1-$C6444)*24,LOLP!$B6444)*H6444/G6444,0)</f>
        <v>1.3520254231804162E-9</v>
      </c>
      <c r="J6444" s="7">
        <f ca="1">IF($F6444=1,OFFSET(start_33,LOLP!$D6444+(1-$C6444)*24,LOLP!$B6444)*H6444/G6444,0)</f>
        <v>1.1494590934370976E-12</v>
      </c>
      <c r="K6444" s="7">
        <f ca="1">IF($F6444,OFFSET(start_40,LOLP!$D6444+(1-$C6444)*24,LOLP!$B6444),0)</f>
        <v>0</v>
      </c>
      <c r="L6444" s="7">
        <f ca="1">IF($F6444,OFFSET(start_50,LOLP!$D6444+(1-$C6444)*24,LOLP!$B6444),0)</f>
        <v>0</v>
      </c>
      <c r="M6444" s="25">
        <f t="shared" ca="1" si="702"/>
        <v>8.1417147448968146E-13</v>
      </c>
      <c r="N6444" s="25">
        <f t="shared" ca="1" si="703"/>
        <v>6.1348731939319944E-16</v>
      </c>
      <c r="O6444" s="15" t="e">
        <f t="shared" ca="1" si="704"/>
        <v>#DIV/0!</v>
      </c>
      <c r="P6444" s="15" t="e">
        <f t="shared" ca="1" si="705"/>
        <v>#DIV/0!</v>
      </c>
    </row>
    <row r="6445" spans="1:16" x14ac:dyDescent="0.25">
      <c r="A6445" s="1">
        <f t="shared" si="706"/>
        <v>43369</v>
      </c>
      <c r="B6445" s="7">
        <f t="shared" si="701"/>
        <v>9</v>
      </c>
      <c r="C6445" s="4">
        <f>INDEX(Calendar!$E$3:$E$367,MATCH(LOLP!$A6445,Calendar!$B$3:$B$367,0))</f>
        <v>1</v>
      </c>
      <c r="D6445" s="2">
        <f t="shared" si="707"/>
        <v>10</v>
      </c>
      <c r="E6445" s="36">
        <v>27593</v>
      </c>
      <c r="F6445" s="7">
        <f>IFERROR(IF(INDEX('Temperature Data'!$AA$15:$AA$348,MATCH(LOLP!A6445,'Temperature Data'!$B$15:$B$348,0))&gt;IF(B6445=9,$G$2,LOLP!$F$2),1,0),0)</f>
        <v>1</v>
      </c>
      <c r="G6445" s="7">
        <f>SUMIFS(LOLP!$F$4:$F$8763,$C$4:$C$8763,$C6445,$B$4:$B$8763,$B6445,$D$4:$D$8763,$D6445)</f>
        <v>7</v>
      </c>
      <c r="H6445" s="7">
        <f>COUNTIFS(Calendar!$E$3:$E$367,LOLP!C6445,Calendar!$D$3:$D$367,LOLP!B6445)</f>
        <v>19</v>
      </c>
      <c r="I6445" s="7">
        <f ca="1">IF($F6445=1,OFFSET(start_norps,LOLP!$D6445+(1-$C6445)*24,LOLP!$B6445)*H6445/G6445,0)</f>
        <v>2.0632461701234195E-9</v>
      </c>
      <c r="J6445" s="7">
        <f ca="1">IF($F6445=1,OFFSET(start_33,LOLP!$D6445+(1-$C6445)*24,LOLP!$B6445)*H6445/G6445,0)</f>
        <v>2.6389338939023219E-13</v>
      </c>
      <c r="K6445" s="7">
        <f ca="1">IF($F6445,OFFSET(start_40,LOLP!$D6445+(1-$C6445)*24,LOLP!$B6445),0)</f>
        <v>0</v>
      </c>
      <c r="L6445" s="7">
        <f ca="1">IF($F6445,OFFSET(start_50,LOLP!$D6445+(1-$C6445)*24,LOLP!$B6445),0)</f>
        <v>0</v>
      </c>
      <c r="M6445" s="25">
        <f t="shared" ca="1" si="702"/>
        <v>1.2424590157580289E-12</v>
      </c>
      <c r="N6445" s="25">
        <f t="shared" ca="1" si="703"/>
        <v>1.4084472338941811E-16</v>
      </c>
      <c r="O6445" s="15" t="e">
        <f t="shared" ca="1" si="704"/>
        <v>#DIV/0!</v>
      </c>
      <c r="P6445" s="15" t="e">
        <f t="shared" ca="1" si="705"/>
        <v>#DIV/0!</v>
      </c>
    </row>
    <row r="6446" spans="1:16" x14ac:dyDescent="0.25">
      <c r="A6446" s="1">
        <f t="shared" si="706"/>
        <v>43369</v>
      </c>
      <c r="B6446" s="7">
        <f t="shared" si="701"/>
        <v>9</v>
      </c>
      <c r="C6446" s="4">
        <f>INDEX(Calendar!$E$3:$E$367,MATCH(LOLP!$A6446,Calendar!$B$3:$B$367,0))</f>
        <v>1</v>
      </c>
      <c r="D6446" s="2">
        <f t="shared" si="707"/>
        <v>11</v>
      </c>
      <c r="E6446" s="36">
        <v>28185</v>
      </c>
      <c r="F6446" s="7">
        <f>IFERROR(IF(INDEX('Temperature Data'!$AA$15:$AA$348,MATCH(LOLP!A6446,'Temperature Data'!$B$15:$B$348,0))&gt;IF(B6446=9,$G$2,LOLP!$F$2),1,0),0)</f>
        <v>1</v>
      </c>
      <c r="G6446" s="7">
        <f>SUMIFS(LOLP!$F$4:$F$8763,$C$4:$C$8763,$C6446,$B$4:$B$8763,$B6446,$D$4:$D$8763,$D6446)</f>
        <v>7</v>
      </c>
      <c r="H6446" s="7">
        <f>COUNTIFS(Calendar!$E$3:$E$367,LOLP!C6446,Calendar!$D$3:$D$367,LOLP!B6446)</f>
        <v>19</v>
      </c>
      <c r="I6446" s="7">
        <f ca="1">IF($F6446=1,OFFSET(start_norps,LOLP!$D6446+(1-$C6446)*24,LOLP!$B6446)*H6446/G6446,0)</f>
        <v>2.2526458360263741E-6</v>
      </c>
      <c r="J6446" s="7">
        <f ca="1">IF($F6446=1,OFFSET(start_33,LOLP!$D6446+(1-$C6446)*24,LOLP!$B6446)*H6446/G6446,0)</f>
        <v>9.7641052830344949E-10</v>
      </c>
      <c r="K6446" s="7">
        <f ca="1">IF($F6446,OFFSET(start_40,LOLP!$D6446+(1-$C6446)*24,LOLP!$B6446),0)</f>
        <v>0</v>
      </c>
      <c r="L6446" s="7">
        <f ca="1">IF($F6446,OFFSET(start_50,LOLP!$D6446+(1-$C6446)*24,LOLP!$B6446),0)</f>
        <v>0</v>
      </c>
      <c r="M6446" s="25">
        <f t="shared" ca="1" si="702"/>
        <v>1.3565129400498686E-9</v>
      </c>
      <c r="N6446" s="25">
        <f t="shared" ca="1" si="703"/>
        <v>5.2112813849252571E-13</v>
      </c>
      <c r="O6446" s="15" t="e">
        <f t="shared" ca="1" si="704"/>
        <v>#DIV/0!</v>
      </c>
      <c r="P6446" s="15" t="e">
        <f t="shared" ca="1" si="705"/>
        <v>#DIV/0!</v>
      </c>
    </row>
    <row r="6447" spans="1:16" x14ac:dyDescent="0.25">
      <c r="A6447" s="1">
        <f t="shared" si="706"/>
        <v>43369</v>
      </c>
      <c r="B6447" s="7">
        <f t="shared" si="701"/>
        <v>9</v>
      </c>
      <c r="C6447" s="4">
        <f>INDEX(Calendar!$E$3:$E$367,MATCH(LOLP!$A6447,Calendar!$B$3:$B$367,0))</f>
        <v>1</v>
      </c>
      <c r="D6447" s="2">
        <f t="shared" si="707"/>
        <v>12</v>
      </c>
      <c r="E6447" s="36">
        <v>29273</v>
      </c>
      <c r="F6447" s="7">
        <f>IFERROR(IF(INDEX('Temperature Data'!$AA$15:$AA$348,MATCH(LOLP!A6447,'Temperature Data'!$B$15:$B$348,0))&gt;IF(B6447=9,$G$2,LOLP!$F$2),1,0),0)</f>
        <v>1</v>
      </c>
      <c r="G6447" s="7">
        <f>SUMIFS(LOLP!$F$4:$F$8763,$C$4:$C$8763,$C6447,$B$4:$B$8763,$B6447,$D$4:$D$8763,$D6447)</f>
        <v>7</v>
      </c>
      <c r="H6447" s="7">
        <f>COUNTIFS(Calendar!$E$3:$E$367,LOLP!C6447,Calendar!$D$3:$D$367,LOLP!B6447)</f>
        <v>19</v>
      </c>
      <c r="I6447" s="7">
        <f ca="1">IF($F6447=1,OFFSET(start_norps,LOLP!$D6447+(1-$C6447)*24,LOLP!$B6447)*H6447/G6447,0)</f>
        <v>1.9285795716410384E-4</v>
      </c>
      <c r="J6447" s="7">
        <f ca="1">IF($F6447=1,OFFSET(start_33,LOLP!$D6447+(1-$C6447)*24,LOLP!$B6447)*H6447/G6447,0)</f>
        <v>2.015976607434362E-7</v>
      </c>
      <c r="K6447" s="7">
        <f ca="1">IF($F6447,OFFSET(start_40,LOLP!$D6447+(1-$C6447)*24,LOLP!$B6447),0)</f>
        <v>0</v>
      </c>
      <c r="L6447" s="7">
        <f ca="1">IF($F6447,OFFSET(start_50,LOLP!$D6447+(1-$C6447)*24,LOLP!$B6447),0)</f>
        <v>0</v>
      </c>
      <c r="M6447" s="25">
        <f t="shared" ca="1" si="702"/>
        <v>1.1613646064583901E-7</v>
      </c>
      <c r="N6447" s="25">
        <f t="shared" ca="1" si="703"/>
        <v>1.075963548346998E-10</v>
      </c>
      <c r="O6447" s="15" t="e">
        <f t="shared" ca="1" si="704"/>
        <v>#DIV/0!</v>
      </c>
      <c r="P6447" s="15" t="e">
        <f t="shared" ca="1" si="705"/>
        <v>#DIV/0!</v>
      </c>
    </row>
    <row r="6448" spans="1:16" x14ac:dyDescent="0.25">
      <c r="A6448" s="1">
        <f t="shared" si="706"/>
        <v>43369</v>
      </c>
      <c r="B6448" s="7">
        <f t="shared" si="701"/>
        <v>9</v>
      </c>
      <c r="C6448" s="4">
        <f>INDEX(Calendar!$E$3:$E$367,MATCH(LOLP!$A6448,Calendar!$B$3:$B$367,0))</f>
        <v>1</v>
      </c>
      <c r="D6448" s="2">
        <f t="shared" si="707"/>
        <v>13</v>
      </c>
      <c r="E6448" s="36">
        <v>30945</v>
      </c>
      <c r="F6448" s="7">
        <f>IFERROR(IF(INDEX('Temperature Data'!$AA$15:$AA$348,MATCH(LOLP!A6448,'Temperature Data'!$B$15:$B$348,0))&gt;IF(B6448=9,$G$2,LOLP!$F$2),1,0),0)</f>
        <v>1</v>
      </c>
      <c r="G6448" s="7">
        <f>SUMIFS(LOLP!$F$4:$F$8763,$C$4:$C$8763,$C6448,$B$4:$B$8763,$B6448,$D$4:$D$8763,$D6448)</f>
        <v>7</v>
      </c>
      <c r="H6448" s="7">
        <f>COUNTIFS(Calendar!$E$3:$E$367,LOLP!C6448,Calendar!$D$3:$D$367,LOLP!B6448)</f>
        <v>19</v>
      </c>
      <c r="I6448" s="7">
        <f ca="1">IF($F6448=1,OFFSET(start_norps,LOLP!$D6448+(1-$C6448)*24,LOLP!$B6448)*H6448/G6448,0)</f>
        <v>7.6854125285266417E-3</v>
      </c>
      <c r="J6448" s="7">
        <f ca="1">IF($F6448=1,OFFSET(start_33,LOLP!$D6448+(1-$C6448)*24,LOLP!$B6448)*H6448/G6448,0)</f>
        <v>1.0377627557000351E-5</v>
      </c>
      <c r="K6448" s="7">
        <f ca="1">IF($F6448,OFFSET(start_40,LOLP!$D6448+(1-$C6448)*24,LOLP!$B6448),0)</f>
        <v>0</v>
      </c>
      <c r="L6448" s="7">
        <f ca="1">IF($F6448,OFFSET(start_50,LOLP!$D6448+(1-$C6448)*24,LOLP!$B6448),0)</f>
        <v>0</v>
      </c>
      <c r="M6448" s="25">
        <f t="shared" ca="1" si="702"/>
        <v>4.6280517682077875E-6</v>
      </c>
      <c r="N6448" s="25">
        <f t="shared" ca="1" si="703"/>
        <v>5.5387294319173973E-9</v>
      </c>
      <c r="O6448" s="15" t="e">
        <f t="shared" ca="1" si="704"/>
        <v>#DIV/0!</v>
      </c>
      <c r="P6448" s="15" t="e">
        <f t="shared" ca="1" si="705"/>
        <v>#DIV/0!</v>
      </c>
    </row>
    <row r="6449" spans="1:16" x14ac:dyDescent="0.25">
      <c r="A6449" s="1">
        <f t="shared" si="706"/>
        <v>43369</v>
      </c>
      <c r="B6449" s="7">
        <f t="shared" si="701"/>
        <v>9</v>
      </c>
      <c r="C6449" s="4">
        <f>INDEX(Calendar!$E$3:$E$367,MATCH(LOLP!$A6449,Calendar!$B$3:$B$367,0))</f>
        <v>1</v>
      </c>
      <c r="D6449" s="2">
        <f t="shared" si="707"/>
        <v>14</v>
      </c>
      <c r="E6449" s="36">
        <v>32535</v>
      </c>
      <c r="F6449" s="7">
        <f>IFERROR(IF(INDEX('Temperature Data'!$AA$15:$AA$348,MATCH(LOLP!A6449,'Temperature Data'!$B$15:$B$348,0))&gt;IF(B6449=9,$G$2,LOLP!$F$2),1,0),0)</f>
        <v>1</v>
      </c>
      <c r="G6449" s="7">
        <f>SUMIFS(LOLP!$F$4:$F$8763,$C$4:$C$8763,$C6449,$B$4:$B$8763,$B6449,$D$4:$D$8763,$D6449)</f>
        <v>7</v>
      </c>
      <c r="H6449" s="7">
        <f>COUNTIFS(Calendar!$E$3:$E$367,LOLP!C6449,Calendar!$D$3:$D$367,LOLP!B6449)</f>
        <v>19</v>
      </c>
      <c r="I6449" s="7">
        <f ca="1">IF($F6449=1,OFFSET(start_norps,LOLP!$D6449+(1-$C6449)*24,LOLP!$B6449)*H6449/G6449,0)</f>
        <v>0.15520911693292785</v>
      </c>
      <c r="J6449" s="7">
        <f ca="1">IF($F6449=1,OFFSET(start_33,LOLP!$D6449+(1-$C6449)*24,LOLP!$B6449)*H6449/G6449,0)</f>
        <v>1.226020756356214E-3</v>
      </c>
      <c r="K6449" s="7">
        <f ca="1">IF($F6449,OFFSET(start_40,LOLP!$D6449+(1-$C6449)*24,LOLP!$B6449),0)</f>
        <v>0</v>
      </c>
      <c r="L6449" s="7">
        <f ca="1">IF($F6449,OFFSET(start_50,LOLP!$D6449+(1-$C6449)*24,LOLP!$B6449),0)</f>
        <v>0</v>
      </c>
      <c r="M6449" s="25">
        <f t="shared" ca="1" si="702"/>
        <v>9.3464836844758567E-5</v>
      </c>
      <c r="N6449" s="25">
        <f t="shared" ca="1" si="703"/>
        <v>6.5434967771522247E-7</v>
      </c>
      <c r="O6449" s="15" t="e">
        <f t="shared" ca="1" si="704"/>
        <v>#DIV/0!</v>
      </c>
      <c r="P6449" s="15" t="e">
        <f t="shared" ca="1" si="705"/>
        <v>#DIV/0!</v>
      </c>
    </row>
    <row r="6450" spans="1:16" x14ac:dyDescent="0.25">
      <c r="A6450" s="1">
        <f t="shared" si="706"/>
        <v>43369</v>
      </c>
      <c r="B6450" s="7">
        <f t="shared" si="701"/>
        <v>9</v>
      </c>
      <c r="C6450" s="4">
        <f>INDEX(Calendar!$E$3:$E$367,MATCH(LOLP!$A6450,Calendar!$B$3:$B$367,0))</f>
        <v>1</v>
      </c>
      <c r="D6450" s="2">
        <f t="shared" si="707"/>
        <v>15</v>
      </c>
      <c r="E6450" s="36">
        <v>34228</v>
      </c>
      <c r="F6450" s="7">
        <f>IFERROR(IF(INDEX('Temperature Data'!$AA$15:$AA$348,MATCH(LOLP!A6450,'Temperature Data'!$B$15:$B$348,0))&gt;IF(B6450=9,$G$2,LOLP!$F$2),1,0),0)</f>
        <v>1</v>
      </c>
      <c r="G6450" s="7">
        <f>SUMIFS(LOLP!$F$4:$F$8763,$C$4:$C$8763,$C6450,$B$4:$B$8763,$B6450,$D$4:$D$8763,$D6450)</f>
        <v>7</v>
      </c>
      <c r="H6450" s="7">
        <f>COUNTIFS(Calendar!$E$3:$E$367,LOLP!C6450,Calendar!$D$3:$D$367,LOLP!B6450)</f>
        <v>19</v>
      </c>
      <c r="I6450" s="7">
        <f ca="1">IF($F6450=1,OFFSET(start_norps,LOLP!$D6450+(1-$C6450)*24,LOLP!$B6450)*H6450/G6450,0)</f>
        <v>2.4739248120333452</v>
      </c>
      <c r="J6450" s="7">
        <f ca="1">IF($F6450=1,OFFSET(start_33,LOLP!$D6450+(1-$C6450)*24,LOLP!$B6450)*H6450/G6450,0)</f>
        <v>0.12561233280947634</v>
      </c>
      <c r="K6450" s="7">
        <f ca="1">IF($F6450,OFFSET(start_40,LOLP!$D6450+(1-$C6450)*24,LOLP!$B6450),0)</f>
        <v>0</v>
      </c>
      <c r="L6450" s="7">
        <f ca="1">IF($F6450,OFFSET(start_50,LOLP!$D6450+(1-$C6450)*24,LOLP!$B6450),0)</f>
        <v>0</v>
      </c>
      <c r="M6450" s="25">
        <f t="shared" ca="1" si="702"/>
        <v>1.4897641549163525E-3</v>
      </c>
      <c r="N6450" s="25">
        <f t="shared" ca="1" si="703"/>
        <v>6.7041597024199932E-5</v>
      </c>
      <c r="O6450" s="15" t="e">
        <f t="shared" ca="1" si="704"/>
        <v>#DIV/0!</v>
      </c>
      <c r="P6450" s="15" t="e">
        <f t="shared" ca="1" si="705"/>
        <v>#DIV/0!</v>
      </c>
    </row>
    <row r="6451" spans="1:16" x14ac:dyDescent="0.25">
      <c r="A6451" s="1">
        <f t="shared" si="706"/>
        <v>43369</v>
      </c>
      <c r="B6451" s="7">
        <f t="shared" si="701"/>
        <v>9</v>
      </c>
      <c r="C6451" s="4">
        <f>INDEX(Calendar!$E$3:$E$367,MATCH(LOLP!$A6451,Calendar!$B$3:$B$367,0))</f>
        <v>1</v>
      </c>
      <c r="D6451" s="2">
        <f t="shared" si="707"/>
        <v>16</v>
      </c>
      <c r="E6451" s="36">
        <v>34985</v>
      </c>
      <c r="F6451" s="7">
        <f>IFERROR(IF(INDEX('Temperature Data'!$AA$15:$AA$348,MATCH(LOLP!A6451,'Temperature Data'!$B$15:$B$348,0))&gt;IF(B6451=9,$G$2,LOLP!$F$2),1,0),0)</f>
        <v>1</v>
      </c>
      <c r="G6451" s="7">
        <f>SUMIFS(LOLP!$F$4:$F$8763,$C$4:$C$8763,$C6451,$B$4:$B$8763,$B6451,$D$4:$D$8763,$D6451)</f>
        <v>7</v>
      </c>
      <c r="H6451" s="7">
        <f>COUNTIFS(Calendar!$E$3:$E$367,LOLP!C6451,Calendar!$D$3:$D$367,LOLP!B6451)</f>
        <v>19</v>
      </c>
      <c r="I6451" s="7">
        <f ca="1">IF($F6451=1,OFFSET(start_norps,LOLP!$D6451+(1-$C6451)*24,LOLP!$B6451)*H6451/G6451,0)</f>
        <v>7.1966261303685837</v>
      </c>
      <c r="J6451" s="7">
        <f ca="1">IF($F6451=1,OFFSET(start_33,LOLP!$D6451+(1-$C6451)*24,LOLP!$B6451)*H6451/G6451,0)</f>
        <v>0.77389901013939266</v>
      </c>
      <c r="K6451" s="7">
        <f ca="1">IF($F6451,OFFSET(start_40,LOLP!$D6451+(1-$C6451)*24,LOLP!$B6451),0)</f>
        <v>0</v>
      </c>
      <c r="L6451" s="7">
        <f ca="1">IF($F6451,OFFSET(start_50,LOLP!$D6451+(1-$C6451)*24,LOLP!$B6451),0)</f>
        <v>0</v>
      </c>
      <c r="M6451" s="25">
        <f t="shared" ca="1" si="702"/>
        <v>4.3337111917098091E-3</v>
      </c>
      <c r="N6451" s="25">
        <f t="shared" ca="1" si="703"/>
        <v>4.130440412557821E-4</v>
      </c>
      <c r="O6451" s="15" t="e">
        <f t="shared" ca="1" si="704"/>
        <v>#DIV/0!</v>
      </c>
      <c r="P6451" s="15" t="e">
        <f t="shared" ca="1" si="705"/>
        <v>#DIV/0!</v>
      </c>
    </row>
    <row r="6452" spans="1:16" x14ac:dyDescent="0.25">
      <c r="A6452" s="1">
        <f t="shared" si="706"/>
        <v>43369</v>
      </c>
      <c r="B6452" s="7">
        <f t="shared" si="701"/>
        <v>9</v>
      </c>
      <c r="C6452" s="4">
        <f>INDEX(Calendar!$E$3:$E$367,MATCH(LOLP!$A6452,Calendar!$B$3:$B$367,0))</f>
        <v>1</v>
      </c>
      <c r="D6452" s="2">
        <f t="shared" si="707"/>
        <v>17</v>
      </c>
      <c r="E6452" s="36">
        <v>35241</v>
      </c>
      <c r="F6452" s="7">
        <f>IFERROR(IF(INDEX('Temperature Data'!$AA$15:$AA$348,MATCH(LOLP!A6452,'Temperature Data'!$B$15:$B$348,0))&gt;IF(B6452=9,$G$2,LOLP!$F$2),1,0),0)</f>
        <v>1</v>
      </c>
      <c r="G6452" s="7">
        <f>SUMIFS(LOLP!$F$4:$F$8763,$C$4:$C$8763,$C6452,$B$4:$B$8763,$B6452,$D$4:$D$8763,$D6452)</f>
        <v>7</v>
      </c>
      <c r="H6452" s="7">
        <f>COUNTIFS(Calendar!$E$3:$E$367,LOLP!C6452,Calendar!$D$3:$D$367,LOLP!B6452)</f>
        <v>19</v>
      </c>
      <c r="I6452" s="7">
        <f ca="1">IF($F6452=1,OFFSET(start_norps,LOLP!$D6452+(1-$C6452)*24,LOLP!$B6452)*H6452/G6452,0)</f>
        <v>7.8253169850590263</v>
      </c>
      <c r="J6452" s="7">
        <f ca="1">IF($F6452=1,OFFSET(start_33,LOLP!$D6452+(1-$C6452)*24,LOLP!$B6452)*H6452/G6452,0)</f>
        <v>1.5683259802336498</v>
      </c>
      <c r="K6452" s="7">
        <f ca="1">IF($F6452,OFFSET(start_40,LOLP!$D6452+(1-$C6452)*24,LOLP!$B6452),0)</f>
        <v>0</v>
      </c>
      <c r="L6452" s="7">
        <f ca="1">IF($F6452,OFFSET(start_50,LOLP!$D6452+(1-$C6452)*24,LOLP!$B6452),0)</f>
        <v>0</v>
      </c>
      <c r="M6452" s="25">
        <f t="shared" ca="1" si="702"/>
        <v>4.7123003449798893E-3</v>
      </c>
      <c r="N6452" s="25">
        <f t="shared" ca="1" si="703"/>
        <v>8.3704422979616517E-4</v>
      </c>
      <c r="O6452" s="15" t="e">
        <f t="shared" ca="1" si="704"/>
        <v>#DIV/0!</v>
      </c>
      <c r="P6452" s="15" t="e">
        <f t="shared" ca="1" si="705"/>
        <v>#DIV/0!</v>
      </c>
    </row>
    <row r="6453" spans="1:16" x14ac:dyDescent="0.25">
      <c r="A6453" s="1">
        <f t="shared" si="706"/>
        <v>43369</v>
      </c>
      <c r="B6453" s="7">
        <f t="shared" si="701"/>
        <v>9</v>
      </c>
      <c r="C6453" s="4">
        <f>INDEX(Calendar!$E$3:$E$367,MATCH(LOLP!$A6453,Calendar!$B$3:$B$367,0))</f>
        <v>1</v>
      </c>
      <c r="D6453" s="2">
        <f t="shared" si="707"/>
        <v>18</v>
      </c>
      <c r="E6453" s="36">
        <v>34682</v>
      </c>
      <c r="F6453" s="7">
        <f>IFERROR(IF(INDEX('Temperature Data'!$AA$15:$AA$348,MATCH(LOLP!A6453,'Temperature Data'!$B$15:$B$348,0))&gt;IF(B6453=9,$G$2,LOLP!$F$2),1,0),0)</f>
        <v>1</v>
      </c>
      <c r="G6453" s="7">
        <f>SUMIFS(LOLP!$F$4:$F$8763,$C$4:$C$8763,$C6453,$B$4:$B$8763,$B6453,$D$4:$D$8763,$D6453)</f>
        <v>7</v>
      </c>
      <c r="H6453" s="7">
        <f>COUNTIFS(Calendar!$E$3:$E$367,LOLP!C6453,Calendar!$D$3:$D$367,LOLP!B6453)</f>
        <v>19</v>
      </c>
      <c r="I6453" s="7">
        <f ca="1">IF($F6453=1,OFFSET(start_norps,LOLP!$D6453+(1-$C6453)*24,LOLP!$B6453)*H6453/G6453,0)</f>
        <v>44.485619099368726</v>
      </c>
      <c r="J6453" s="7">
        <f ca="1">IF($F6453=1,OFFSET(start_33,LOLP!$D6453+(1-$C6453)*24,LOLP!$B6453)*H6453/G6453,0)</f>
        <v>58.051825466337327</v>
      </c>
      <c r="K6453" s="7">
        <f ca="1">IF($F6453,OFFSET(start_40,LOLP!$D6453+(1-$C6453)*24,LOLP!$B6453),0)</f>
        <v>0</v>
      </c>
      <c r="L6453" s="7">
        <f ca="1">IF($F6453,OFFSET(start_50,LOLP!$D6453+(1-$C6453)*24,LOLP!$B6453),0)</f>
        <v>0</v>
      </c>
      <c r="M6453" s="25">
        <f t="shared" ca="1" si="702"/>
        <v>2.6788639824923074E-2</v>
      </c>
      <c r="N6453" s="25">
        <f t="shared" ca="1" si="703"/>
        <v>3.098331988895095E-2</v>
      </c>
      <c r="O6453" s="15" t="e">
        <f t="shared" ca="1" si="704"/>
        <v>#DIV/0!</v>
      </c>
      <c r="P6453" s="15" t="e">
        <f t="shared" ca="1" si="705"/>
        <v>#DIV/0!</v>
      </c>
    </row>
    <row r="6454" spans="1:16" x14ac:dyDescent="0.25">
      <c r="A6454" s="1">
        <f t="shared" si="706"/>
        <v>43369</v>
      </c>
      <c r="B6454" s="7">
        <f t="shared" si="701"/>
        <v>9</v>
      </c>
      <c r="C6454" s="4">
        <f>INDEX(Calendar!$E$3:$E$367,MATCH(LOLP!$A6454,Calendar!$B$3:$B$367,0))</f>
        <v>1</v>
      </c>
      <c r="D6454" s="2">
        <f t="shared" si="707"/>
        <v>19</v>
      </c>
      <c r="E6454" s="36">
        <v>34484</v>
      </c>
      <c r="F6454" s="7">
        <f>IFERROR(IF(INDEX('Temperature Data'!$AA$15:$AA$348,MATCH(LOLP!A6454,'Temperature Data'!$B$15:$B$348,0))&gt;IF(B6454=9,$G$2,LOLP!$F$2),1,0),0)</f>
        <v>1</v>
      </c>
      <c r="G6454" s="7">
        <f>SUMIFS(LOLP!$F$4:$F$8763,$C$4:$C$8763,$C6454,$B$4:$B$8763,$B6454,$D$4:$D$8763,$D6454)</f>
        <v>7</v>
      </c>
      <c r="H6454" s="7">
        <f>COUNTIFS(Calendar!$E$3:$E$367,LOLP!C6454,Calendar!$D$3:$D$367,LOLP!B6454)</f>
        <v>19</v>
      </c>
      <c r="I6454" s="7">
        <f ca="1">IF($F6454=1,OFFSET(start_norps,LOLP!$D6454+(1-$C6454)*24,LOLP!$B6454)*H6454/G6454,0)</f>
        <v>26.81783039544462</v>
      </c>
      <c r="J6454" s="7">
        <f ca="1">IF($F6454=1,OFFSET(start_33,LOLP!$D6454+(1-$C6454)*24,LOLP!$B6454)*H6454/G6454,0)</f>
        <v>48.42353624521602</v>
      </c>
      <c r="K6454" s="7">
        <f ca="1">IF($F6454,OFFSET(start_40,LOLP!$D6454+(1-$C6454)*24,LOLP!$B6454),0)</f>
        <v>0</v>
      </c>
      <c r="L6454" s="7">
        <f ca="1">IF($F6454,OFFSET(start_50,LOLP!$D6454+(1-$C6454)*24,LOLP!$B6454),0)</f>
        <v>0</v>
      </c>
      <c r="M6454" s="25">
        <f t="shared" ca="1" si="702"/>
        <v>1.6149335760500521E-2</v>
      </c>
      <c r="N6454" s="25">
        <f t="shared" ca="1" si="703"/>
        <v>2.5844526017700074E-2</v>
      </c>
      <c r="O6454" s="15" t="e">
        <f t="shared" ca="1" si="704"/>
        <v>#DIV/0!</v>
      </c>
      <c r="P6454" s="15" t="e">
        <f t="shared" ca="1" si="705"/>
        <v>#DIV/0!</v>
      </c>
    </row>
    <row r="6455" spans="1:16" x14ac:dyDescent="0.25">
      <c r="A6455" s="1">
        <f t="shared" si="706"/>
        <v>43369</v>
      </c>
      <c r="B6455" s="7">
        <f t="shared" si="701"/>
        <v>9</v>
      </c>
      <c r="C6455" s="4">
        <f>INDEX(Calendar!$E$3:$E$367,MATCH(LOLP!$A6455,Calendar!$B$3:$B$367,0))</f>
        <v>1</v>
      </c>
      <c r="D6455" s="2">
        <f t="shared" si="707"/>
        <v>20</v>
      </c>
      <c r="E6455" s="36">
        <v>32893</v>
      </c>
      <c r="F6455" s="7">
        <f>IFERROR(IF(INDEX('Temperature Data'!$AA$15:$AA$348,MATCH(LOLP!A6455,'Temperature Data'!$B$15:$B$348,0))&gt;IF(B6455=9,$G$2,LOLP!$F$2),1,0),0)</f>
        <v>1</v>
      </c>
      <c r="G6455" s="7">
        <f>SUMIFS(LOLP!$F$4:$F$8763,$C$4:$C$8763,$C6455,$B$4:$B$8763,$B6455,$D$4:$D$8763,$D6455)</f>
        <v>7</v>
      </c>
      <c r="H6455" s="7">
        <f>COUNTIFS(Calendar!$E$3:$E$367,LOLP!C6455,Calendar!$D$3:$D$367,LOLP!B6455)</f>
        <v>19</v>
      </c>
      <c r="I6455" s="7">
        <f ca="1">IF($F6455=1,OFFSET(start_norps,LOLP!$D6455+(1-$C6455)*24,LOLP!$B6455)*H6455/G6455,0)</f>
        <v>5.0582948313231508</v>
      </c>
      <c r="J6455" s="7">
        <f ca="1">IF($F6455=1,OFFSET(start_33,LOLP!$D6455+(1-$C6455)*24,LOLP!$B6455)*H6455/G6455,0)</f>
        <v>10.41941642479053</v>
      </c>
      <c r="K6455" s="7">
        <f ca="1">IF($F6455,OFFSET(start_40,LOLP!$D6455+(1-$C6455)*24,LOLP!$B6455),0)</f>
        <v>0</v>
      </c>
      <c r="L6455" s="7">
        <f ca="1">IF($F6455,OFFSET(start_50,LOLP!$D6455+(1-$C6455)*24,LOLP!$B6455),0)</f>
        <v>0</v>
      </c>
      <c r="M6455" s="25">
        <f t="shared" ca="1" si="702"/>
        <v>3.0460369240204368E-3</v>
      </c>
      <c r="N6455" s="25">
        <f t="shared" ca="1" si="703"/>
        <v>5.5610329141617407E-3</v>
      </c>
      <c r="O6455" s="15" t="e">
        <f t="shared" ca="1" si="704"/>
        <v>#DIV/0!</v>
      </c>
      <c r="P6455" s="15" t="e">
        <f t="shared" ca="1" si="705"/>
        <v>#DIV/0!</v>
      </c>
    </row>
    <row r="6456" spans="1:16" x14ac:dyDescent="0.25">
      <c r="A6456" s="1">
        <f t="shared" si="706"/>
        <v>43369</v>
      </c>
      <c r="B6456" s="7">
        <f t="shared" si="701"/>
        <v>9</v>
      </c>
      <c r="C6456" s="4">
        <f>INDEX(Calendar!$E$3:$E$367,MATCH(LOLP!$A6456,Calendar!$B$3:$B$367,0))</f>
        <v>1</v>
      </c>
      <c r="D6456" s="2">
        <f t="shared" si="707"/>
        <v>21</v>
      </c>
      <c r="E6456" s="36">
        <v>30626</v>
      </c>
      <c r="F6456" s="7">
        <f>IFERROR(IF(INDEX('Temperature Data'!$AA$15:$AA$348,MATCH(LOLP!A6456,'Temperature Data'!$B$15:$B$348,0))&gt;IF(B6456=9,$G$2,LOLP!$F$2),1,0),0)</f>
        <v>1</v>
      </c>
      <c r="G6456" s="7">
        <f>SUMIFS(LOLP!$F$4:$F$8763,$C$4:$C$8763,$C6456,$B$4:$B$8763,$B6456,$D$4:$D$8763,$D6456)</f>
        <v>7</v>
      </c>
      <c r="H6456" s="7">
        <f>COUNTIFS(Calendar!$E$3:$E$367,LOLP!C6456,Calendar!$D$3:$D$367,LOLP!B6456)</f>
        <v>19</v>
      </c>
      <c r="I6456" s="7">
        <f ca="1">IF($F6456=1,OFFSET(start_norps,LOLP!$D6456+(1-$C6456)*24,LOLP!$B6456)*H6456/G6456,0)</f>
        <v>2.0959966182358104E-2</v>
      </c>
      <c r="J6456" s="7">
        <f ca="1">IF($F6456=1,OFFSET(start_33,LOLP!$D6456+(1-$C6456)*24,LOLP!$B6456)*H6456/G6456,0)</f>
        <v>7.8670401851556868E-2</v>
      </c>
      <c r="K6456" s="7">
        <f ca="1">IF($F6456,OFFSET(start_40,LOLP!$D6456+(1-$C6456)*24,LOLP!$B6456),0)</f>
        <v>0</v>
      </c>
      <c r="L6456" s="7">
        <f ca="1">IF($F6456,OFFSET(start_50,LOLP!$D6456+(1-$C6456)*24,LOLP!$B6456),0)</f>
        <v>0</v>
      </c>
      <c r="M6456" s="25">
        <f t="shared" ca="1" si="702"/>
        <v>1.2621808938919027E-5</v>
      </c>
      <c r="N6456" s="25">
        <f t="shared" ca="1" si="703"/>
        <v>4.1987830818042547E-5</v>
      </c>
      <c r="O6456" s="15" t="e">
        <f t="shared" ca="1" si="704"/>
        <v>#DIV/0!</v>
      </c>
      <c r="P6456" s="15" t="e">
        <f t="shared" ca="1" si="705"/>
        <v>#DIV/0!</v>
      </c>
    </row>
    <row r="6457" spans="1:16" x14ac:dyDescent="0.25">
      <c r="A6457" s="1">
        <f t="shared" si="706"/>
        <v>43369</v>
      </c>
      <c r="B6457" s="7">
        <f t="shared" si="701"/>
        <v>9</v>
      </c>
      <c r="C6457" s="4">
        <f>INDEX(Calendar!$E$3:$E$367,MATCH(LOLP!$A6457,Calendar!$B$3:$B$367,0))</f>
        <v>1</v>
      </c>
      <c r="D6457" s="2">
        <f t="shared" si="707"/>
        <v>22</v>
      </c>
      <c r="E6457" s="36">
        <v>28111</v>
      </c>
      <c r="F6457" s="7">
        <f>IFERROR(IF(INDEX('Temperature Data'!$AA$15:$AA$348,MATCH(LOLP!A6457,'Temperature Data'!$B$15:$B$348,0))&gt;IF(B6457=9,$G$2,LOLP!$F$2),1,0),0)</f>
        <v>1</v>
      </c>
      <c r="G6457" s="7">
        <f>SUMIFS(LOLP!$F$4:$F$8763,$C$4:$C$8763,$C6457,$B$4:$B$8763,$B6457,$D$4:$D$8763,$D6457)</f>
        <v>7</v>
      </c>
      <c r="H6457" s="7">
        <f>COUNTIFS(Calendar!$E$3:$E$367,LOLP!C6457,Calendar!$D$3:$D$367,LOLP!B6457)</f>
        <v>19</v>
      </c>
      <c r="I6457" s="7">
        <f ca="1">IF($F6457=1,OFFSET(start_norps,LOLP!$D6457+(1-$C6457)*24,LOLP!$B6457)*H6457/G6457,0)</f>
        <v>8.3246989036946117E-7</v>
      </c>
      <c r="J6457" s="7">
        <f ca="1">IF($F6457=1,OFFSET(start_33,LOLP!$D6457+(1-$C6457)*24,LOLP!$B6457)*H6457/G6457,0)</f>
        <v>8.4186908448492037E-6</v>
      </c>
      <c r="K6457" s="7">
        <f ca="1">IF($F6457,OFFSET(start_40,LOLP!$D6457+(1-$C6457)*24,LOLP!$B6457),0)</f>
        <v>0</v>
      </c>
      <c r="L6457" s="7">
        <f ca="1">IF($F6457,OFFSET(start_50,LOLP!$D6457+(1-$C6457)*24,LOLP!$B6457),0)</f>
        <v>0</v>
      </c>
      <c r="M6457" s="25">
        <f t="shared" ca="1" si="702"/>
        <v>5.013021401003083E-10</v>
      </c>
      <c r="N6457" s="25">
        <f t="shared" ca="1" si="703"/>
        <v>4.4932091178321179E-9</v>
      </c>
      <c r="O6457" s="15" t="e">
        <f t="shared" ca="1" si="704"/>
        <v>#DIV/0!</v>
      </c>
      <c r="P6457" s="15" t="e">
        <f t="shared" ca="1" si="705"/>
        <v>#DIV/0!</v>
      </c>
    </row>
    <row r="6458" spans="1:16" x14ac:dyDescent="0.25">
      <c r="A6458" s="1">
        <f t="shared" si="706"/>
        <v>43369</v>
      </c>
      <c r="B6458" s="7">
        <f t="shared" si="701"/>
        <v>9</v>
      </c>
      <c r="C6458" s="4">
        <f>INDEX(Calendar!$E$3:$E$367,MATCH(LOLP!$A6458,Calendar!$B$3:$B$367,0))</f>
        <v>1</v>
      </c>
      <c r="D6458" s="2">
        <f t="shared" si="707"/>
        <v>23</v>
      </c>
      <c r="E6458" s="36">
        <v>25897</v>
      </c>
      <c r="F6458" s="7">
        <f>IFERROR(IF(INDEX('Temperature Data'!$AA$15:$AA$348,MATCH(LOLP!A6458,'Temperature Data'!$B$15:$B$348,0))&gt;IF(B6458=9,$G$2,LOLP!$F$2),1,0),0)</f>
        <v>1</v>
      </c>
      <c r="G6458" s="7">
        <f>SUMIFS(LOLP!$F$4:$F$8763,$C$4:$C$8763,$C6458,$B$4:$B$8763,$B6458,$D$4:$D$8763,$D6458)</f>
        <v>7</v>
      </c>
      <c r="H6458" s="7">
        <f>COUNTIFS(Calendar!$E$3:$E$367,LOLP!C6458,Calendar!$D$3:$D$367,LOLP!B6458)</f>
        <v>19</v>
      </c>
      <c r="I6458" s="7">
        <f ca="1">IF($F6458=1,OFFSET(start_norps,LOLP!$D6458+(1-$C6458)*24,LOLP!$B6458)*H6458/G6458,0)</f>
        <v>0</v>
      </c>
      <c r="J6458" s="7">
        <f ca="1">IF($F6458=1,OFFSET(start_33,LOLP!$D6458+(1-$C6458)*24,LOLP!$B6458)*H6458/G6458,0)</f>
        <v>0</v>
      </c>
      <c r="K6458" s="7">
        <f ca="1">IF($F6458,OFFSET(start_40,LOLP!$D6458+(1-$C6458)*24,LOLP!$B6458),0)</f>
        <v>0</v>
      </c>
      <c r="L6458" s="7">
        <f ca="1">IF($F6458,OFFSET(start_50,LOLP!$D6458+(1-$C6458)*24,LOLP!$B6458),0)</f>
        <v>0</v>
      </c>
      <c r="M6458" s="25">
        <f t="shared" ca="1" si="702"/>
        <v>0</v>
      </c>
      <c r="N6458" s="25">
        <f t="shared" ca="1" si="703"/>
        <v>0</v>
      </c>
      <c r="O6458" s="15" t="e">
        <f t="shared" ca="1" si="704"/>
        <v>#DIV/0!</v>
      </c>
      <c r="P6458" s="15" t="e">
        <f t="shared" ca="1" si="705"/>
        <v>#DIV/0!</v>
      </c>
    </row>
    <row r="6459" spans="1:16" x14ac:dyDescent="0.25">
      <c r="A6459" s="1">
        <f t="shared" si="706"/>
        <v>43369</v>
      </c>
      <c r="B6459" s="7">
        <f t="shared" si="701"/>
        <v>9</v>
      </c>
      <c r="C6459" s="4">
        <f>INDEX(Calendar!$E$3:$E$367,MATCH(LOLP!$A6459,Calendar!$B$3:$B$367,0))</f>
        <v>1</v>
      </c>
      <c r="D6459" s="2">
        <f t="shared" si="707"/>
        <v>24</v>
      </c>
      <c r="E6459" s="36">
        <v>24247</v>
      </c>
      <c r="F6459" s="7">
        <f>IFERROR(IF(INDEX('Temperature Data'!$AA$15:$AA$348,MATCH(LOLP!A6459,'Temperature Data'!$B$15:$B$348,0))&gt;IF(B6459=9,$G$2,LOLP!$F$2),1,0),0)</f>
        <v>1</v>
      </c>
      <c r="G6459" s="7">
        <f>SUMIFS(LOLP!$F$4:$F$8763,$C$4:$C$8763,$C6459,$B$4:$B$8763,$B6459,$D$4:$D$8763,$D6459)</f>
        <v>7</v>
      </c>
      <c r="H6459" s="7">
        <f>COUNTIFS(Calendar!$E$3:$E$367,LOLP!C6459,Calendar!$D$3:$D$367,LOLP!B6459)</f>
        <v>19</v>
      </c>
      <c r="I6459" s="7">
        <f ca="1">IF($F6459=1,OFFSET(start_norps,LOLP!$D6459+(1-$C6459)*24,LOLP!$B6459)*H6459/G6459,0)</f>
        <v>0</v>
      </c>
      <c r="J6459" s="7">
        <f ca="1">IF($F6459=1,OFFSET(start_33,LOLP!$D6459+(1-$C6459)*24,LOLP!$B6459)*H6459/G6459,0)</f>
        <v>0</v>
      </c>
      <c r="K6459" s="7">
        <f ca="1">IF($F6459,OFFSET(start_40,LOLP!$D6459+(1-$C6459)*24,LOLP!$B6459),0)</f>
        <v>0</v>
      </c>
      <c r="L6459" s="7">
        <f ca="1">IF($F6459,OFFSET(start_50,LOLP!$D6459+(1-$C6459)*24,LOLP!$B6459),0)</f>
        <v>0</v>
      </c>
      <c r="M6459" s="25">
        <f t="shared" ca="1" si="702"/>
        <v>0</v>
      </c>
      <c r="N6459" s="25">
        <f t="shared" ca="1" si="703"/>
        <v>0</v>
      </c>
      <c r="O6459" s="15" t="e">
        <f t="shared" ca="1" si="704"/>
        <v>#DIV/0!</v>
      </c>
      <c r="P6459" s="15" t="e">
        <f t="shared" ca="1" si="705"/>
        <v>#DIV/0!</v>
      </c>
    </row>
    <row r="6460" spans="1:16" x14ac:dyDescent="0.25">
      <c r="A6460" s="1">
        <f t="shared" si="706"/>
        <v>43370</v>
      </c>
      <c r="B6460" s="7">
        <f t="shared" si="701"/>
        <v>9</v>
      </c>
      <c r="C6460" s="4">
        <f>INDEX(Calendar!$E$3:$E$367,MATCH(LOLP!$A6460,Calendar!$B$3:$B$367,0))</f>
        <v>1</v>
      </c>
      <c r="D6460" s="2">
        <f t="shared" si="707"/>
        <v>1</v>
      </c>
      <c r="E6460" s="36">
        <v>23089</v>
      </c>
      <c r="F6460" s="7">
        <f>IFERROR(IF(INDEX('Temperature Data'!$AA$15:$AA$348,MATCH(LOLP!A6460,'Temperature Data'!$B$15:$B$348,0))&gt;IF(B6460=9,$G$2,LOLP!$F$2),1,0),0)</f>
        <v>1</v>
      </c>
      <c r="G6460" s="7">
        <f>SUMIFS(LOLP!$F$4:$F$8763,$C$4:$C$8763,$C6460,$B$4:$B$8763,$B6460,$D$4:$D$8763,$D6460)</f>
        <v>7</v>
      </c>
      <c r="H6460" s="7">
        <f>COUNTIFS(Calendar!$E$3:$E$367,LOLP!C6460,Calendar!$D$3:$D$367,LOLP!B6460)</f>
        <v>19</v>
      </c>
      <c r="I6460" s="7">
        <f ca="1">IF($F6460=1,OFFSET(start_norps,LOLP!$D6460+(1-$C6460)*24,LOLP!$B6460)*H6460/G6460,0)</f>
        <v>0</v>
      </c>
      <c r="J6460" s="7">
        <f ca="1">IF($F6460=1,OFFSET(start_33,LOLP!$D6460+(1-$C6460)*24,LOLP!$B6460)*H6460/G6460,0)</f>
        <v>0</v>
      </c>
      <c r="K6460" s="7">
        <f ca="1">IF($F6460,OFFSET(start_40,LOLP!$D6460+(1-$C6460)*24,LOLP!$B6460),0)</f>
        <v>0</v>
      </c>
      <c r="L6460" s="7">
        <f ca="1">IF($F6460,OFFSET(start_50,LOLP!$D6460+(1-$C6460)*24,LOLP!$B6460),0)</f>
        <v>0</v>
      </c>
      <c r="M6460" s="25">
        <f t="shared" ca="1" si="702"/>
        <v>0</v>
      </c>
      <c r="N6460" s="25">
        <f t="shared" ca="1" si="703"/>
        <v>0</v>
      </c>
      <c r="O6460" s="15" t="e">
        <f t="shared" ca="1" si="704"/>
        <v>#DIV/0!</v>
      </c>
      <c r="P6460" s="15" t="e">
        <f t="shared" ca="1" si="705"/>
        <v>#DIV/0!</v>
      </c>
    </row>
    <row r="6461" spans="1:16" x14ac:dyDescent="0.25">
      <c r="A6461" s="1">
        <f t="shared" si="706"/>
        <v>43370</v>
      </c>
      <c r="B6461" s="7">
        <f t="shared" si="701"/>
        <v>9</v>
      </c>
      <c r="C6461" s="4">
        <f>INDEX(Calendar!$E$3:$E$367,MATCH(LOLP!$A6461,Calendar!$B$3:$B$367,0))</f>
        <v>1</v>
      </c>
      <c r="D6461" s="2">
        <f t="shared" si="707"/>
        <v>2</v>
      </c>
      <c r="E6461" s="36">
        <v>22243</v>
      </c>
      <c r="F6461" s="7">
        <f>IFERROR(IF(INDEX('Temperature Data'!$AA$15:$AA$348,MATCH(LOLP!A6461,'Temperature Data'!$B$15:$B$348,0))&gt;IF(B6461=9,$G$2,LOLP!$F$2),1,0),0)</f>
        <v>1</v>
      </c>
      <c r="G6461" s="7">
        <f>SUMIFS(LOLP!$F$4:$F$8763,$C$4:$C$8763,$C6461,$B$4:$B$8763,$B6461,$D$4:$D$8763,$D6461)</f>
        <v>7</v>
      </c>
      <c r="H6461" s="7">
        <f>COUNTIFS(Calendar!$E$3:$E$367,LOLP!C6461,Calendar!$D$3:$D$367,LOLP!B6461)</f>
        <v>19</v>
      </c>
      <c r="I6461" s="7">
        <f ca="1">IF($F6461=1,OFFSET(start_norps,LOLP!$D6461+(1-$C6461)*24,LOLP!$B6461)*H6461/G6461,0)</f>
        <v>0</v>
      </c>
      <c r="J6461" s="7">
        <f ca="1">IF($F6461=1,OFFSET(start_33,LOLP!$D6461+(1-$C6461)*24,LOLP!$B6461)*H6461/G6461,0)</f>
        <v>0</v>
      </c>
      <c r="K6461" s="7">
        <f ca="1">IF($F6461,OFFSET(start_40,LOLP!$D6461+(1-$C6461)*24,LOLP!$B6461),0)</f>
        <v>0</v>
      </c>
      <c r="L6461" s="7">
        <f ca="1">IF($F6461,OFFSET(start_50,LOLP!$D6461+(1-$C6461)*24,LOLP!$B6461),0)</f>
        <v>0</v>
      </c>
      <c r="M6461" s="25">
        <f t="shared" ca="1" si="702"/>
        <v>0</v>
      </c>
      <c r="N6461" s="25">
        <f t="shared" ca="1" si="703"/>
        <v>0</v>
      </c>
      <c r="O6461" s="15" t="e">
        <f t="shared" ca="1" si="704"/>
        <v>#DIV/0!</v>
      </c>
      <c r="P6461" s="15" t="e">
        <f t="shared" ca="1" si="705"/>
        <v>#DIV/0!</v>
      </c>
    </row>
    <row r="6462" spans="1:16" x14ac:dyDescent="0.25">
      <c r="A6462" s="1">
        <f t="shared" si="706"/>
        <v>43370</v>
      </c>
      <c r="B6462" s="7">
        <f t="shared" si="701"/>
        <v>9</v>
      </c>
      <c r="C6462" s="4">
        <f>INDEX(Calendar!$E$3:$E$367,MATCH(LOLP!$A6462,Calendar!$B$3:$B$367,0))</f>
        <v>1</v>
      </c>
      <c r="D6462" s="2">
        <f t="shared" si="707"/>
        <v>3</v>
      </c>
      <c r="E6462" s="36">
        <v>21942</v>
      </c>
      <c r="F6462" s="7">
        <f>IFERROR(IF(INDEX('Temperature Data'!$AA$15:$AA$348,MATCH(LOLP!A6462,'Temperature Data'!$B$15:$B$348,0))&gt;IF(B6462=9,$G$2,LOLP!$F$2),1,0),0)</f>
        <v>1</v>
      </c>
      <c r="G6462" s="7">
        <f>SUMIFS(LOLP!$F$4:$F$8763,$C$4:$C$8763,$C6462,$B$4:$B$8763,$B6462,$D$4:$D$8763,$D6462)</f>
        <v>7</v>
      </c>
      <c r="H6462" s="7">
        <f>COUNTIFS(Calendar!$E$3:$E$367,LOLP!C6462,Calendar!$D$3:$D$367,LOLP!B6462)</f>
        <v>19</v>
      </c>
      <c r="I6462" s="7">
        <f ca="1">IF($F6462=1,OFFSET(start_norps,LOLP!$D6462+(1-$C6462)*24,LOLP!$B6462)*H6462/G6462,0)</f>
        <v>0</v>
      </c>
      <c r="J6462" s="7">
        <f ca="1">IF($F6462=1,OFFSET(start_33,LOLP!$D6462+(1-$C6462)*24,LOLP!$B6462)*H6462/G6462,0)</f>
        <v>0</v>
      </c>
      <c r="K6462" s="7">
        <f ca="1">IF($F6462,OFFSET(start_40,LOLP!$D6462+(1-$C6462)*24,LOLP!$B6462),0)</f>
        <v>0</v>
      </c>
      <c r="L6462" s="7">
        <f ca="1">IF($F6462,OFFSET(start_50,LOLP!$D6462+(1-$C6462)*24,LOLP!$B6462),0)</f>
        <v>0</v>
      </c>
      <c r="M6462" s="25">
        <f t="shared" ca="1" si="702"/>
        <v>0</v>
      </c>
      <c r="N6462" s="25">
        <f t="shared" ca="1" si="703"/>
        <v>0</v>
      </c>
      <c r="O6462" s="15" t="e">
        <f t="shared" ca="1" si="704"/>
        <v>#DIV/0!</v>
      </c>
      <c r="P6462" s="15" t="e">
        <f t="shared" ca="1" si="705"/>
        <v>#DIV/0!</v>
      </c>
    </row>
    <row r="6463" spans="1:16" x14ac:dyDescent="0.25">
      <c r="A6463" s="1">
        <f t="shared" si="706"/>
        <v>43370</v>
      </c>
      <c r="B6463" s="7">
        <f t="shared" si="701"/>
        <v>9</v>
      </c>
      <c r="C6463" s="4">
        <f>INDEX(Calendar!$E$3:$E$367,MATCH(LOLP!$A6463,Calendar!$B$3:$B$367,0))</f>
        <v>1</v>
      </c>
      <c r="D6463" s="2">
        <f t="shared" si="707"/>
        <v>4</v>
      </c>
      <c r="E6463" s="36">
        <v>22309</v>
      </c>
      <c r="F6463" s="7">
        <f>IFERROR(IF(INDEX('Temperature Data'!$AA$15:$AA$348,MATCH(LOLP!A6463,'Temperature Data'!$B$15:$B$348,0))&gt;IF(B6463=9,$G$2,LOLP!$F$2),1,0),0)</f>
        <v>1</v>
      </c>
      <c r="G6463" s="7">
        <f>SUMIFS(LOLP!$F$4:$F$8763,$C$4:$C$8763,$C6463,$B$4:$B$8763,$B6463,$D$4:$D$8763,$D6463)</f>
        <v>7</v>
      </c>
      <c r="H6463" s="7">
        <f>COUNTIFS(Calendar!$E$3:$E$367,LOLP!C6463,Calendar!$D$3:$D$367,LOLP!B6463)</f>
        <v>19</v>
      </c>
      <c r="I6463" s="7">
        <f ca="1">IF($F6463=1,OFFSET(start_norps,LOLP!$D6463+(1-$C6463)*24,LOLP!$B6463)*H6463/G6463,0)</f>
        <v>0</v>
      </c>
      <c r="J6463" s="7">
        <f ca="1">IF($F6463=1,OFFSET(start_33,LOLP!$D6463+(1-$C6463)*24,LOLP!$B6463)*H6463/G6463,0)</f>
        <v>0</v>
      </c>
      <c r="K6463" s="7">
        <f ca="1">IF($F6463,OFFSET(start_40,LOLP!$D6463+(1-$C6463)*24,LOLP!$B6463),0)</f>
        <v>0</v>
      </c>
      <c r="L6463" s="7">
        <f ca="1">IF($F6463,OFFSET(start_50,LOLP!$D6463+(1-$C6463)*24,LOLP!$B6463),0)</f>
        <v>0</v>
      </c>
      <c r="M6463" s="25">
        <f t="shared" ca="1" si="702"/>
        <v>0</v>
      </c>
      <c r="N6463" s="25">
        <f t="shared" ca="1" si="703"/>
        <v>0</v>
      </c>
      <c r="O6463" s="15" t="e">
        <f t="shared" ca="1" si="704"/>
        <v>#DIV/0!</v>
      </c>
      <c r="P6463" s="15" t="e">
        <f t="shared" ca="1" si="705"/>
        <v>#DIV/0!</v>
      </c>
    </row>
    <row r="6464" spans="1:16" x14ac:dyDescent="0.25">
      <c r="A6464" s="1">
        <f t="shared" si="706"/>
        <v>43370</v>
      </c>
      <c r="B6464" s="7">
        <f t="shared" si="701"/>
        <v>9</v>
      </c>
      <c r="C6464" s="4">
        <f>INDEX(Calendar!$E$3:$E$367,MATCH(LOLP!$A6464,Calendar!$B$3:$B$367,0))</f>
        <v>1</v>
      </c>
      <c r="D6464" s="2">
        <f t="shared" si="707"/>
        <v>5</v>
      </c>
      <c r="E6464" s="36">
        <v>23664</v>
      </c>
      <c r="F6464" s="7">
        <f>IFERROR(IF(INDEX('Temperature Data'!$AA$15:$AA$348,MATCH(LOLP!A6464,'Temperature Data'!$B$15:$B$348,0))&gt;IF(B6464=9,$G$2,LOLP!$F$2),1,0),0)</f>
        <v>1</v>
      </c>
      <c r="G6464" s="7">
        <f>SUMIFS(LOLP!$F$4:$F$8763,$C$4:$C$8763,$C6464,$B$4:$B$8763,$B6464,$D$4:$D$8763,$D6464)</f>
        <v>7</v>
      </c>
      <c r="H6464" s="7">
        <f>COUNTIFS(Calendar!$E$3:$E$367,LOLP!C6464,Calendar!$D$3:$D$367,LOLP!B6464)</f>
        <v>19</v>
      </c>
      <c r="I6464" s="7">
        <f ca="1">IF($F6464=1,OFFSET(start_norps,LOLP!$D6464+(1-$C6464)*24,LOLP!$B6464)*H6464/G6464,0)</f>
        <v>0</v>
      </c>
      <c r="J6464" s="7">
        <f ca="1">IF($F6464=1,OFFSET(start_33,LOLP!$D6464+(1-$C6464)*24,LOLP!$B6464)*H6464/G6464,0)</f>
        <v>0</v>
      </c>
      <c r="K6464" s="7">
        <f ca="1">IF($F6464,OFFSET(start_40,LOLP!$D6464+(1-$C6464)*24,LOLP!$B6464),0)</f>
        <v>0</v>
      </c>
      <c r="L6464" s="7">
        <f ca="1">IF($F6464,OFFSET(start_50,LOLP!$D6464+(1-$C6464)*24,LOLP!$B6464),0)</f>
        <v>0</v>
      </c>
      <c r="M6464" s="25">
        <f t="shared" ca="1" si="702"/>
        <v>0</v>
      </c>
      <c r="N6464" s="25">
        <f t="shared" ca="1" si="703"/>
        <v>0</v>
      </c>
      <c r="O6464" s="15" t="e">
        <f t="shared" ca="1" si="704"/>
        <v>#DIV/0!</v>
      </c>
      <c r="P6464" s="15" t="e">
        <f t="shared" ca="1" si="705"/>
        <v>#DIV/0!</v>
      </c>
    </row>
    <row r="6465" spans="1:16" x14ac:dyDescent="0.25">
      <c r="A6465" s="1">
        <f t="shared" si="706"/>
        <v>43370</v>
      </c>
      <c r="B6465" s="7">
        <f t="shared" si="701"/>
        <v>9</v>
      </c>
      <c r="C6465" s="4">
        <f>INDEX(Calendar!$E$3:$E$367,MATCH(LOLP!$A6465,Calendar!$B$3:$B$367,0))</f>
        <v>1</v>
      </c>
      <c r="D6465" s="2">
        <f t="shared" si="707"/>
        <v>6</v>
      </c>
      <c r="E6465" s="36">
        <v>25854</v>
      </c>
      <c r="F6465" s="7">
        <f>IFERROR(IF(INDEX('Temperature Data'!$AA$15:$AA$348,MATCH(LOLP!A6465,'Temperature Data'!$B$15:$B$348,0))&gt;IF(B6465=9,$G$2,LOLP!$F$2),1,0),0)</f>
        <v>1</v>
      </c>
      <c r="G6465" s="7">
        <f>SUMIFS(LOLP!$F$4:$F$8763,$C$4:$C$8763,$C6465,$B$4:$B$8763,$B6465,$D$4:$D$8763,$D6465)</f>
        <v>7</v>
      </c>
      <c r="H6465" s="7">
        <f>COUNTIFS(Calendar!$E$3:$E$367,LOLP!C6465,Calendar!$D$3:$D$367,LOLP!B6465)</f>
        <v>19</v>
      </c>
      <c r="I6465" s="7">
        <f ca="1">IF($F6465=1,OFFSET(start_norps,LOLP!$D6465+(1-$C6465)*24,LOLP!$B6465)*H6465/G6465,0)</f>
        <v>0</v>
      </c>
      <c r="J6465" s="7">
        <f ca="1">IF($F6465=1,OFFSET(start_33,LOLP!$D6465+(1-$C6465)*24,LOLP!$B6465)*H6465/G6465,0)</f>
        <v>0</v>
      </c>
      <c r="K6465" s="7">
        <f ca="1">IF($F6465,OFFSET(start_40,LOLP!$D6465+(1-$C6465)*24,LOLP!$B6465),0)</f>
        <v>0</v>
      </c>
      <c r="L6465" s="7">
        <f ca="1">IF($F6465,OFFSET(start_50,LOLP!$D6465+(1-$C6465)*24,LOLP!$B6465),0)</f>
        <v>0</v>
      </c>
      <c r="M6465" s="25">
        <f t="shared" ca="1" si="702"/>
        <v>0</v>
      </c>
      <c r="N6465" s="25">
        <f t="shared" ca="1" si="703"/>
        <v>0</v>
      </c>
      <c r="O6465" s="15" t="e">
        <f t="shared" ca="1" si="704"/>
        <v>#DIV/0!</v>
      </c>
      <c r="P6465" s="15" t="e">
        <f t="shared" ca="1" si="705"/>
        <v>#DIV/0!</v>
      </c>
    </row>
    <row r="6466" spans="1:16" x14ac:dyDescent="0.25">
      <c r="A6466" s="1">
        <f t="shared" si="706"/>
        <v>43370</v>
      </c>
      <c r="B6466" s="7">
        <f t="shared" si="701"/>
        <v>9</v>
      </c>
      <c r="C6466" s="4">
        <f>INDEX(Calendar!$E$3:$E$367,MATCH(LOLP!$A6466,Calendar!$B$3:$B$367,0))</f>
        <v>1</v>
      </c>
      <c r="D6466" s="2">
        <f t="shared" si="707"/>
        <v>7</v>
      </c>
      <c r="E6466" s="36">
        <v>26952</v>
      </c>
      <c r="F6466" s="7">
        <f>IFERROR(IF(INDEX('Temperature Data'!$AA$15:$AA$348,MATCH(LOLP!A6466,'Temperature Data'!$B$15:$B$348,0))&gt;IF(B6466=9,$G$2,LOLP!$F$2),1,0),0)</f>
        <v>1</v>
      </c>
      <c r="G6466" s="7">
        <f>SUMIFS(LOLP!$F$4:$F$8763,$C$4:$C$8763,$C6466,$B$4:$B$8763,$B6466,$D$4:$D$8763,$D6466)</f>
        <v>7</v>
      </c>
      <c r="H6466" s="7">
        <f>COUNTIFS(Calendar!$E$3:$E$367,LOLP!C6466,Calendar!$D$3:$D$367,LOLP!B6466)</f>
        <v>19</v>
      </c>
      <c r="I6466" s="7">
        <f ca="1">IF($F6466=1,OFFSET(start_norps,LOLP!$D6466+(1-$C6466)*24,LOLP!$B6466)*H6466/G6466,0)</f>
        <v>0</v>
      </c>
      <c r="J6466" s="7">
        <f ca="1">IF($F6466=1,OFFSET(start_33,LOLP!$D6466+(1-$C6466)*24,LOLP!$B6466)*H6466/G6466,0)</f>
        <v>0</v>
      </c>
      <c r="K6466" s="7">
        <f ca="1">IF($F6466,OFFSET(start_40,LOLP!$D6466+(1-$C6466)*24,LOLP!$B6466),0)</f>
        <v>0</v>
      </c>
      <c r="L6466" s="7">
        <f ca="1">IF($F6466,OFFSET(start_50,LOLP!$D6466+(1-$C6466)*24,LOLP!$B6466),0)</f>
        <v>0</v>
      </c>
      <c r="M6466" s="25">
        <f t="shared" ca="1" si="702"/>
        <v>0</v>
      </c>
      <c r="N6466" s="25">
        <f t="shared" ca="1" si="703"/>
        <v>0</v>
      </c>
      <c r="O6466" s="15" t="e">
        <f t="shared" ca="1" si="704"/>
        <v>#DIV/0!</v>
      </c>
      <c r="P6466" s="15" t="e">
        <f t="shared" ca="1" si="705"/>
        <v>#DIV/0!</v>
      </c>
    </row>
    <row r="6467" spans="1:16" x14ac:dyDescent="0.25">
      <c r="A6467" s="1">
        <f t="shared" si="706"/>
        <v>43370</v>
      </c>
      <c r="B6467" s="7">
        <f t="shared" si="701"/>
        <v>9</v>
      </c>
      <c r="C6467" s="4">
        <f>INDEX(Calendar!$E$3:$E$367,MATCH(LOLP!$A6467,Calendar!$B$3:$B$367,0))</f>
        <v>1</v>
      </c>
      <c r="D6467" s="2">
        <f t="shared" si="707"/>
        <v>8</v>
      </c>
      <c r="E6467" s="36">
        <v>27498</v>
      </c>
      <c r="F6467" s="7">
        <f>IFERROR(IF(INDEX('Temperature Data'!$AA$15:$AA$348,MATCH(LOLP!A6467,'Temperature Data'!$B$15:$B$348,0))&gt;IF(B6467=9,$G$2,LOLP!$F$2),1,0),0)</f>
        <v>1</v>
      </c>
      <c r="G6467" s="7">
        <f>SUMIFS(LOLP!$F$4:$F$8763,$C$4:$C$8763,$C6467,$B$4:$B$8763,$B6467,$D$4:$D$8763,$D6467)</f>
        <v>7</v>
      </c>
      <c r="H6467" s="7">
        <f>COUNTIFS(Calendar!$E$3:$E$367,LOLP!C6467,Calendar!$D$3:$D$367,LOLP!B6467)</f>
        <v>19</v>
      </c>
      <c r="I6467" s="7">
        <f ca="1">IF($F6467=1,OFFSET(start_norps,LOLP!$D6467+(1-$C6467)*24,LOLP!$B6467)*H6467/G6467,0)</f>
        <v>6.3509074918745691E-13</v>
      </c>
      <c r="J6467" s="7">
        <f ca="1">IF($F6467=1,OFFSET(start_33,LOLP!$D6467+(1-$C6467)*24,LOLP!$B6467)*H6467/G6467,0)</f>
        <v>4.3613541349835805E-15</v>
      </c>
      <c r="K6467" s="7">
        <f ca="1">IF($F6467,OFFSET(start_40,LOLP!$D6467+(1-$C6467)*24,LOLP!$B6467),0)</f>
        <v>0</v>
      </c>
      <c r="L6467" s="7">
        <f ca="1">IF($F6467,OFFSET(start_50,LOLP!$D6467+(1-$C6467)*24,LOLP!$B6467),0)</f>
        <v>0</v>
      </c>
      <c r="M6467" s="25">
        <f t="shared" ca="1" si="702"/>
        <v>3.8244308341804703E-16</v>
      </c>
      <c r="N6467" s="25">
        <f t="shared" ca="1" si="703"/>
        <v>2.3277343860883925E-18</v>
      </c>
      <c r="O6467" s="15" t="e">
        <f t="shared" ca="1" si="704"/>
        <v>#DIV/0!</v>
      </c>
      <c r="P6467" s="15" t="e">
        <f t="shared" ca="1" si="705"/>
        <v>#DIV/0!</v>
      </c>
    </row>
    <row r="6468" spans="1:16" x14ac:dyDescent="0.25">
      <c r="A6468" s="1">
        <f t="shared" si="706"/>
        <v>43370</v>
      </c>
      <c r="B6468" s="7">
        <f t="shared" si="701"/>
        <v>9</v>
      </c>
      <c r="C6468" s="4">
        <f>INDEX(Calendar!$E$3:$E$367,MATCH(LOLP!$A6468,Calendar!$B$3:$B$367,0))</f>
        <v>1</v>
      </c>
      <c r="D6468" s="2">
        <f t="shared" si="707"/>
        <v>9</v>
      </c>
      <c r="E6468" s="36">
        <v>28404</v>
      </c>
      <c r="F6468" s="7">
        <f>IFERROR(IF(INDEX('Temperature Data'!$AA$15:$AA$348,MATCH(LOLP!A6468,'Temperature Data'!$B$15:$B$348,0))&gt;IF(B6468=9,$G$2,LOLP!$F$2),1,0),0)</f>
        <v>1</v>
      </c>
      <c r="G6468" s="7">
        <f>SUMIFS(LOLP!$F$4:$F$8763,$C$4:$C$8763,$C6468,$B$4:$B$8763,$B6468,$D$4:$D$8763,$D6468)</f>
        <v>7</v>
      </c>
      <c r="H6468" s="7">
        <f>COUNTIFS(Calendar!$E$3:$E$367,LOLP!C6468,Calendar!$D$3:$D$367,LOLP!B6468)</f>
        <v>19</v>
      </c>
      <c r="I6468" s="7">
        <f ca="1">IF($F6468=1,OFFSET(start_norps,LOLP!$D6468+(1-$C6468)*24,LOLP!$B6468)*H6468/G6468,0)</f>
        <v>1.3520254231804162E-9</v>
      </c>
      <c r="J6468" s="7">
        <f ca="1">IF($F6468=1,OFFSET(start_33,LOLP!$D6468+(1-$C6468)*24,LOLP!$B6468)*H6468/G6468,0)</f>
        <v>1.1494590934370976E-12</v>
      </c>
      <c r="K6468" s="7">
        <f ca="1">IF($F6468,OFFSET(start_40,LOLP!$D6468+(1-$C6468)*24,LOLP!$B6468),0)</f>
        <v>0</v>
      </c>
      <c r="L6468" s="7">
        <f ca="1">IF($F6468,OFFSET(start_50,LOLP!$D6468+(1-$C6468)*24,LOLP!$B6468),0)</f>
        <v>0</v>
      </c>
      <c r="M6468" s="25">
        <f t="shared" ca="1" si="702"/>
        <v>8.1417147448968146E-13</v>
      </c>
      <c r="N6468" s="25">
        <f t="shared" ca="1" si="703"/>
        <v>6.1348731939319944E-16</v>
      </c>
      <c r="O6468" s="15" t="e">
        <f t="shared" ca="1" si="704"/>
        <v>#DIV/0!</v>
      </c>
      <c r="P6468" s="15" t="e">
        <f t="shared" ca="1" si="705"/>
        <v>#DIV/0!</v>
      </c>
    </row>
    <row r="6469" spans="1:16" x14ac:dyDescent="0.25">
      <c r="A6469" s="1">
        <f t="shared" si="706"/>
        <v>43370</v>
      </c>
      <c r="B6469" s="7">
        <f t="shared" ref="B6469:B6532" si="708">MONTH(A6469)</f>
        <v>9</v>
      </c>
      <c r="C6469" s="4">
        <f>INDEX(Calendar!$E$3:$E$367,MATCH(LOLP!$A6469,Calendar!$B$3:$B$367,0))</f>
        <v>1</v>
      </c>
      <c r="D6469" s="2">
        <f t="shared" si="707"/>
        <v>10</v>
      </c>
      <c r="E6469" s="36">
        <v>28794</v>
      </c>
      <c r="F6469" s="7">
        <f>IFERROR(IF(INDEX('Temperature Data'!$AA$15:$AA$348,MATCH(LOLP!A6469,'Temperature Data'!$B$15:$B$348,0))&gt;IF(B6469=9,$G$2,LOLP!$F$2),1,0),0)</f>
        <v>1</v>
      </c>
      <c r="G6469" s="7">
        <f>SUMIFS(LOLP!$F$4:$F$8763,$C$4:$C$8763,$C6469,$B$4:$B$8763,$B6469,$D$4:$D$8763,$D6469)</f>
        <v>7</v>
      </c>
      <c r="H6469" s="7">
        <f>COUNTIFS(Calendar!$E$3:$E$367,LOLP!C6469,Calendar!$D$3:$D$367,LOLP!B6469)</f>
        <v>19</v>
      </c>
      <c r="I6469" s="7">
        <f ca="1">IF($F6469=1,OFFSET(start_norps,LOLP!$D6469+(1-$C6469)*24,LOLP!$B6469)*H6469/G6469,0)</f>
        <v>2.0632461701234195E-9</v>
      </c>
      <c r="J6469" s="7">
        <f ca="1">IF($F6469=1,OFFSET(start_33,LOLP!$D6469+(1-$C6469)*24,LOLP!$B6469)*H6469/G6469,0)</f>
        <v>2.6389338939023219E-13</v>
      </c>
      <c r="K6469" s="7">
        <f ca="1">IF($F6469,OFFSET(start_40,LOLP!$D6469+(1-$C6469)*24,LOLP!$B6469),0)</f>
        <v>0</v>
      </c>
      <c r="L6469" s="7">
        <f ca="1">IF($F6469,OFFSET(start_50,LOLP!$D6469+(1-$C6469)*24,LOLP!$B6469),0)</f>
        <v>0</v>
      </c>
      <c r="M6469" s="25">
        <f t="shared" ref="M6469:M6532" ca="1" si="709">I6469/I$8764</f>
        <v>1.2424590157580289E-12</v>
      </c>
      <c r="N6469" s="25">
        <f t="shared" ref="N6469:N6532" ca="1" si="710">J6469/J$8764</f>
        <v>1.4084472338941811E-16</v>
      </c>
      <c r="O6469" s="15" t="e">
        <f t="shared" ref="O6469:O6532" ca="1" si="711">K6469/K$8764</f>
        <v>#DIV/0!</v>
      </c>
      <c r="P6469" s="15" t="e">
        <f t="shared" ref="P6469:P6532" ca="1" si="712">L6469/L$8764</f>
        <v>#DIV/0!</v>
      </c>
    </row>
    <row r="6470" spans="1:16" x14ac:dyDescent="0.25">
      <c r="A6470" s="1">
        <f t="shared" si="706"/>
        <v>43370</v>
      </c>
      <c r="B6470" s="7">
        <f t="shared" si="708"/>
        <v>9</v>
      </c>
      <c r="C6470" s="4">
        <f>INDEX(Calendar!$E$3:$E$367,MATCH(LOLP!$A6470,Calendar!$B$3:$B$367,0))</f>
        <v>1</v>
      </c>
      <c r="D6470" s="2">
        <f t="shared" si="707"/>
        <v>11</v>
      </c>
      <c r="E6470" s="36">
        <v>29677</v>
      </c>
      <c r="F6470" s="7">
        <f>IFERROR(IF(INDEX('Temperature Data'!$AA$15:$AA$348,MATCH(LOLP!A6470,'Temperature Data'!$B$15:$B$348,0))&gt;IF(B6470=9,$G$2,LOLP!$F$2),1,0),0)</f>
        <v>1</v>
      </c>
      <c r="G6470" s="7">
        <f>SUMIFS(LOLP!$F$4:$F$8763,$C$4:$C$8763,$C6470,$B$4:$B$8763,$B6470,$D$4:$D$8763,$D6470)</f>
        <v>7</v>
      </c>
      <c r="H6470" s="7">
        <f>COUNTIFS(Calendar!$E$3:$E$367,LOLP!C6470,Calendar!$D$3:$D$367,LOLP!B6470)</f>
        <v>19</v>
      </c>
      <c r="I6470" s="7">
        <f ca="1">IF($F6470=1,OFFSET(start_norps,LOLP!$D6470+(1-$C6470)*24,LOLP!$B6470)*H6470/G6470,0)</f>
        <v>2.2526458360263741E-6</v>
      </c>
      <c r="J6470" s="7">
        <f ca="1">IF($F6470=1,OFFSET(start_33,LOLP!$D6470+(1-$C6470)*24,LOLP!$B6470)*H6470/G6470,0)</f>
        <v>9.7641052830344949E-10</v>
      </c>
      <c r="K6470" s="7">
        <f ca="1">IF($F6470,OFFSET(start_40,LOLP!$D6470+(1-$C6470)*24,LOLP!$B6470),0)</f>
        <v>0</v>
      </c>
      <c r="L6470" s="7">
        <f ca="1">IF($F6470,OFFSET(start_50,LOLP!$D6470+(1-$C6470)*24,LOLP!$B6470),0)</f>
        <v>0</v>
      </c>
      <c r="M6470" s="25">
        <f t="shared" ca="1" si="709"/>
        <v>1.3565129400498686E-9</v>
      </c>
      <c r="N6470" s="25">
        <f t="shared" ca="1" si="710"/>
        <v>5.2112813849252571E-13</v>
      </c>
      <c r="O6470" s="15" t="e">
        <f t="shared" ca="1" si="711"/>
        <v>#DIV/0!</v>
      </c>
      <c r="P6470" s="15" t="e">
        <f t="shared" ca="1" si="712"/>
        <v>#DIV/0!</v>
      </c>
    </row>
    <row r="6471" spans="1:16" x14ac:dyDescent="0.25">
      <c r="A6471" s="1">
        <f t="shared" si="706"/>
        <v>43370</v>
      </c>
      <c r="B6471" s="7">
        <f t="shared" si="708"/>
        <v>9</v>
      </c>
      <c r="C6471" s="4">
        <f>INDEX(Calendar!$E$3:$E$367,MATCH(LOLP!$A6471,Calendar!$B$3:$B$367,0))</f>
        <v>1</v>
      </c>
      <c r="D6471" s="2">
        <f t="shared" si="707"/>
        <v>12</v>
      </c>
      <c r="E6471" s="36">
        <v>30726</v>
      </c>
      <c r="F6471" s="7">
        <f>IFERROR(IF(INDEX('Temperature Data'!$AA$15:$AA$348,MATCH(LOLP!A6471,'Temperature Data'!$B$15:$B$348,0))&gt;IF(B6471=9,$G$2,LOLP!$F$2),1,0),0)</f>
        <v>1</v>
      </c>
      <c r="G6471" s="7">
        <f>SUMIFS(LOLP!$F$4:$F$8763,$C$4:$C$8763,$C6471,$B$4:$B$8763,$B6471,$D$4:$D$8763,$D6471)</f>
        <v>7</v>
      </c>
      <c r="H6471" s="7">
        <f>COUNTIFS(Calendar!$E$3:$E$367,LOLP!C6471,Calendar!$D$3:$D$367,LOLP!B6471)</f>
        <v>19</v>
      </c>
      <c r="I6471" s="7">
        <f ca="1">IF($F6471=1,OFFSET(start_norps,LOLP!$D6471+(1-$C6471)*24,LOLP!$B6471)*H6471/G6471,0)</f>
        <v>1.9285795716410384E-4</v>
      </c>
      <c r="J6471" s="7">
        <f ca="1">IF($F6471=1,OFFSET(start_33,LOLP!$D6471+(1-$C6471)*24,LOLP!$B6471)*H6471/G6471,0)</f>
        <v>2.015976607434362E-7</v>
      </c>
      <c r="K6471" s="7">
        <f ca="1">IF($F6471,OFFSET(start_40,LOLP!$D6471+(1-$C6471)*24,LOLP!$B6471),0)</f>
        <v>0</v>
      </c>
      <c r="L6471" s="7">
        <f ca="1">IF($F6471,OFFSET(start_50,LOLP!$D6471+(1-$C6471)*24,LOLP!$B6471),0)</f>
        <v>0</v>
      </c>
      <c r="M6471" s="25">
        <f t="shared" ca="1" si="709"/>
        <v>1.1613646064583901E-7</v>
      </c>
      <c r="N6471" s="25">
        <f t="shared" ca="1" si="710"/>
        <v>1.075963548346998E-10</v>
      </c>
      <c r="O6471" s="15" t="e">
        <f t="shared" ca="1" si="711"/>
        <v>#DIV/0!</v>
      </c>
      <c r="P6471" s="15" t="e">
        <f t="shared" ca="1" si="712"/>
        <v>#DIV/0!</v>
      </c>
    </row>
    <row r="6472" spans="1:16" x14ac:dyDescent="0.25">
      <c r="A6472" s="1">
        <f t="shared" si="706"/>
        <v>43370</v>
      </c>
      <c r="B6472" s="7">
        <f t="shared" si="708"/>
        <v>9</v>
      </c>
      <c r="C6472" s="4">
        <f>INDEX(Calendar!$E$3:$E$367,MATCH(LOLP!$A6472,Calendar!$B$3:$B$367,0))</f>
        <v>1</v>
      </c>
      <c r="D6472" s="2">
        <f t="shared" si="707"/>
        <v>13</v>
      </c>
      <c r="E6472" s="36">
        <v>32487</v>
      </c>
      <c r="F6472" s="7">
        <f>IFERROR(IF(INDEX('Temperature Data'!$AA$15:$AA$348,MATCH(LOLP!A6472,'Temperature Data'!$B$15:$B$348,0))&gt;IF(B6472=9,$G$2,LOLP!$F$2),1,0),0)</f>
        <v>1</v>
      </c>
      <c r="G6472" s="7">
        <f>SUMIFS(LOLP!$F$4:$F$8763,$C$4:$C$8763,$C6472,$B$4:$B$8763,$B6472,$D$4:$D$8763,$D6472)</f>
        <v>7</v>
      </c>
      <c r="H6472" s="7">
        <f>COUNTIFS(Calendar!$E$3:$E$367,LOLP!C6472,Calendar!$D$3:$D$367,LOLP!B6472)</f>
        <v>19</v>
      </c>
      <c r="I6472" s="7">
        <f ca="1">IF($F6472=1,OFFSET(start_norps,LOLP!$D6472+(1-$C6472)*24,LOLP!$B6472)*H6472/G6472,0)</f>
        <v>7.6854125285266417E-3</v>
      </c>
      <c r="J6472" s="7">
        <f ca="1">IF($F6472=1,OFFSET(start_33,LOLP!$D6472+(1-$C6472)*24,LOLP!$B6472)*H6472/G6472,0)</f>
        <v>1.0377627557000351E-5</v>
      </c>
      <c r="K6472" s="7">
        <f ca="1">IF($F6472,OFFSET(start_40,LOLP!$D6472+(1-$C6472)*24,LOLP!$B6472),0)</f>
        <v>0</v>
      </c>
      <c r="L6472" s="7">
        <f ca="1">IF($F6472,OFFSET(start_50,LOLP!$D6472+(1-$C6472)*24,LOLP!$B6472),0)</f>
        <v>0</v>
      </c>
      <c r="M6472" s="25">
        <f t="shared" ca="1" si="709"/>
        <v>4.6280517682077875E-6</v>
      </c>
      <c r="N6472" s="25">
        <f t="shared" ca="1" si="710"/>
        <v>5.5387294319173973E-9</v>
      </c>
      <c r="O6472" s="15" t="e">
        <f t="shared" ca="1" si="711"/>
        <v>#DIV/0!</v>
      </c>
      <c r="P6472" s="15" t="e">
        <f t="shared" ca="1" si="712"/>
        <v>#DIV/0!</v>
      </c>
    </row>
    <row r="6473" spans="1:16" x14ac:dyDescent="0.25">
      <c r="A6473" s="1">
        <f t="shared" si="706"/>
        <v>43370</v>
      </c>
      <c r="B6473" s="7">
        <f t="shared" si="708"/>
        <v>9</v>
      </c>
      <c r="C6473" s="4">
        <f>INDEX(Calendar!$E$3:$E$367,MATCH(LOLP!$A6473,Calendar!$B$3:$B$367,0))</f>
        <v>1</v>
      </c>
      <c r="D6473" s="2">
        <f t="shared" si="707"/>
        <v>14</v>
      </c>
      <c r="E6473" s="36">
        <v>34105</v>
      </c>
      <c r="F6473" s="7">
        <f>IFERROR(IF(INDEX('Temperature Data'!$AA$15:$AA$348,MATCH(LOLP!A6473,'Temperature Data'!$B$15:$B$348,0))&gt;IF(B6473=9,$G$2,LOLP!$F$2),1,0),0)</f>
        <v>1</v>
      </c>
      <c r="G6473" s="7">
        <f>SUMIFS(LOLP!$F$4:$F$8763,$C$4:$C$8763,$C6473,$B$4:$B$8763,$B6473,$D$4:$D$8763,$D6473)</f>
        <v>7</v>
      </c>
      <c r="H6473" s="7">
        <f>COUNTIFS(Calendar!$E$3:$E$367,LOLP!C6473,Calendar!$D$3:$D$367,LOLP!B6473)</f>
        <v>19</v>
      </c>
      <c r="I6473" s="7">
        <f ca="1">IF($F6473=1,OFFSET(start_norps,LOLP!$D6473+(1-$C6473)*24,LOLP!$B6473)*H6473/G6473,0)</f>
        <v>0.15520911693292785</v>
      </c>
      <c r="J6473" s="7">
        <f ca="1">IF($F6473=1,OFFSET(start_33,LOLP!$D6473+(1-$C6473)*24,LOLP!$B6473)*H6473/G6473,0)</f>
        <v>1.226020756356214E-3</v>
      </c>
      <c r="K6473" s="7">
        <f ca="1">IF($F6473,OFFSET(start_40,LOLP!$D6473+(1-$C6473)*24,LOLP!$B6473),0)</f>
        <v>0</v>
      </c>
      <c r="L6473" s="7">
        <f ca="1">IF($F6473,OFFSET(start_50,LOLP!$D6473+(1-$C6473)*24,LOLP!$B6473),0)</f>
        <v>0</v>
      </c>
      <c r="M6473" s="25">
        <f t="shared" ca="1" si="709"/>
        <v>9.3464836844758567E-5</v>
      </c>
      <c r="N6473" s="25">
        <f t="shared" ca="1" si="710"/>
        <v>6.5434967771522247E-7</v>
      </c>
      <c r="O6473" s="15" t="e">
        <f t="shared" ca="1" si="711"/>
        <v>#DIV/0!</v>
      </c>
      <c r="P6473" s="15" t="e">
        <f t="shared" ca="1" si="712"/>
        <v>#DIV/0!</v>
      </c>
    </row>
    <row r="6474" spans="1:16" x14ac:dyDescent="0.25">
      <c r="A6474" s="1">
        <f t="shared" si="706"/>
        <v>43370</v>
      </c>
      <c r="B6474" s="7">
        <f t="shared" si="708"/>
        <v>9</v>
      </c>
      <c r="C6474" s="4">
        <f>INDEX(Calendar!$E$3:$E$367,MATCH(LOLP!$A6474,Calendar!$B$3:$B$367,0))</f>
        <v>1</v>
      </c>
      <c r="D6474" s="2">
        <f t="shared" si="707"/>
        <v>15</v>
      </c>
      <c r="E6474" s="36">
        <v>35381</v>
      </c>
      <c r="F6474" s="7">
        <f>IFERROR(IF(INDEX('Temperature Data'!$AA$15:$AA$348,MATCH(LOLP!A6474,'Temperature Data'!$B$15:$B$348,0))&gt;IF(B6474=9,$G$2,LOLP!$F$2),1,0),0)</f>
        <v>1</v>
      </c>
      <c r="G6474" s="7">
        <f>SUMIFS(LOLP!$F$4:$F$8763,$C$4:$C$8763,$C6474,$B$4:$B$8763,$B6474,$D$4:$D$8763,$D6474)</f>
        <v>7</v>
      </c>
      <c r="H6474" s="7">
        <f>COUNTIFS(Calendar!$E$3:$E$367,LOLP!C6474,Calendar!$D$3:$D$367,LOLP!B6474)</f>
        <v>19</v>
      </c>
      <c r="I6474" s="7">
        <f ca="1">IF($F6474=1,OFFSET(start_norps,LOLP!$D6474+(1-$C6474)*24,LOLP!$B6474)*H6474/G6474,0)</f>
        <v>2.4739248120333452</v>
      </c>
      <c r="J6474" s="7">
        <f ca="1">IF($F6474=1,OFFSET(start_33,LOLP!$D6474+(1-$C6474)*24,LOLP!$B6474)*H6474/G6474,0)</f>
        <v>0.12561233280947634</v>
      </c>
      <c r="K6474" s="7">
        <f ca="1">IF($F6474,OFFSET(start_40,LOLP!$D6474+(1-$C6474)*24,LOLP!$B6474),0)</f>
        <v>0</v>
      </c>
      <c r="L6474" s="7">
        <f ca="1">IF($F6474,OFFSET(start_50,LOLP!$D6474+(1-$C6474)*24,LOLP!$B6474),0)</f>
        <v>0</v>
      </c>
      <c r="M6474" s="25">
        <f t="shared" ca="1" si="709"/>
        <v>1.4897641549163525E-3</v>
      </c>
      <c r="N6474" s="25">
        <f t="shared" ca="1" si="710"/>
        <v>6.7041597024199932E-5</v>
      </c>
      <c r="O6474" s="15" t="e">
        <f t="shared" ca="1" si="711"/>
        <v>#DIV/0!</v>
      </c>
      <c r="P6474" s="15" t="e">
        <f t="shared" ca="1" si="712"/>
        <v>#DIV/0!</v>
      </c>
    </row>
    <row r="6475" spans="1:16" x14ac:dyDescent="0.25">
      <c r="A6475" s="1">
        <f t="shared" si="706"/>
        <v>43370</v>
      </c>
      <c r="B6475" s="7">
        <f t="shared" si="708"/>
        <v>9</v>
      </c>
      <c r="C6475" s="4">
        <f>INDEX(Calendar!$E$3:$E$367,MATCH(LOLP!$A6475,Calendar!$B$3:$B$367,0))</f>
        <v>1</v>
      </c>
      <c r="D6475" s="2">
        <f t="shared" si="707"/>
        <v>16</v>
      </c>
      <c r="E6475" s="36">
        <v>35864</v>
      </c>
      <c r="F6475" s="7">
        <f>IFERROR(IF(INDEX('Temperature Data'!$AA$15:$AA$348,MATCH(LOLP!A6475,'Temperature Data'!$B$15:$B$348,0))&gt;IF(B6475=9,$G$2,LOLP!$F$2),1,0),0)</f>
        <v>1</v>
      </c>
      <c r="G6475" s="7">
        <f>SUMIFS(LOLP!$F$4:$F$8763,$C$4:$C$8763,$C6475,$B$4:$B$8763,$B6475,$D$4:$D$8763,$D6475)</f>
        <v>7</v>
      </c>
      <c r="H6475" s="7">
        <f>COUNTIFS(Calendar!$E$3:$E$367,LOLP!C6475,Calendar!$D$3:$D$367,LOLP!B6475)</f>
        <v>19</v>
      </c>
      <c r="I6475" s="7">
        <f ca="1">IF($F6475=1,OFFSET(start_norps,LOLP!$D6475+(1-$C6475)*24,LOLP!$B6475)*H6475/G6475,0)</f>
        <v>7.1966261303685837</v>
      </c>
      <c r="J6475" s="7">
        <f ca="1">IF($F6475=1,OFFSET(start_33,LOLP!$D6475+(1-$C6475)*24,LOLP!$B6475)*H6475/G6475,0)</f>
        <v>0.77389901013939266</v>
      </c>
      <c r="K6475" s="7">
        <f ca="1">IF($F6475,OFFSET(start_40,LOLP!$D6475+(1-$C6475)*24,LOLP!$B6475),0)</f>
        <v>0</v>
      </c>
      <c r="L6475" s="7">
        <f ca="1">IF($F6475,OFFSET(start_50,LOLP!$D6475+(1-$C6475)*24,LOLP!$B6475),0)</f>
        <v>0</v>
      </c>
      <c r="M6475" s="25">
        <f t="shared" ca="1" si="709"/>
        <v>4.3337111917098091E-3</v>
      </c>
      <c r="N6475" s="25">
        <f t="shared" ca="1" si="710"/>
        <v>4.130440412557821E-4</v>
      </c>
      <c r="O6475" s="15" t="e">
        <f t="shared" ca="1" si="711"/>
        <v>#DIV/0!</v>
      </c>
      <c r="P6475" s="15" t="e">
        <f t="shared" ca="1" si="712"/>
        <v>#DIV/0!</v>
      </c>
    </row>
    <row r="6476" spans="1:16" x14ac:dyDescent="0.25">
      <c r="A6476" s="1">
        <f t="shared" si="706"/>
        <v>43370</v>
      </c>
      <c r="B6476" s="7">
        <f t="shared" si="708"/>
        <v>9</v>
      </c>
      <c r="C6476" s="4">
        <f>INDEX(Calendar!$E$3:$E$367,MATCH(LOLP!$A6476,Calendar!$B$3:$B$367,0))</f>
        <v>1</v>
      </c>
      <c r="D6476" s="2">
        <f t="shared" si="707"/>
        <v>17</v>
      </c>
      <c r="E6476" s="36">
        <v>35874</v>
      </c>
      <c r="F6476" s="7">
        <f>IFERROR(IF(INDEX('Temperature Data'!$AA$15:$AA$348,MATCH(LOLP!A6476,'Temperature Data'!$B$15:$B$348,0))&gt;IF(B6476=9,$G$2,LOLP!$F$2),1,0),0)</f>
        <v>1</v>
      </c>
      <c r="G6476" s="7">
        <f>SUMIFS(LOLP!$F$4:$F$8763,$C$4:$C$8763,$C6476,$B$4:$B$8763,$B6476,$D$4:$D$8763,$D6476)</f>
        <v>7</v>
      </c>
      <c r="H6476" s="7">
        <f>COUNTIFS(Calendar!$E$3:$E$367,LOLP!C6476,Calendar!$D$3:$D$367,LOLP!B6476)</f>
        <v>19</v>
      </c>
      <c r="I6476" s="7">
        <f ca="1">IF($F6476=1,OFFSET(start_norps,LOLP!$D6476+(1-$C6476)*24,LOLP!$B6476)*H6476/G6476,0)</f>
        <v>7.8253169850590263</v>
      </c>
      <c r="J6476" s="7">
        <f ca="1">IF($F6476=1,OFFSET(start_33,LOLP!$D6476+(1-$C6476)*24,LOLP!$B6476)*H6476/G6476,0)</f>
        <v>1.5683259802336498</v>
      </c>
      <c r="K6476" s="7">
        <f ca="1">IF($F6476,OFFSET(start_40,LOLP!$D6476+(1-$C6476)*24,LOLP!$B6476),0)</f>
        <v>0</v>
      </c>
      <c r="L6476" s="7">
        <f ca="1">IF($F6476,OFFSET(start_50,LOLP!$D6476+(1-$C6476)*24,LOLP!$B6476),0)</f>
        <v>0</v>
      </c>
      <c r="M6476" s="25">
        <f t="shared" ca="1" si="709"/>
        <v>4.7123003449798893E-3</v>
      </c>
      <c r="N6476" s="25">
        <f t="shared" ca="1" si="710"/>
        <v>8.3704422979616517E-4</v>
      </c>
      <c r="O6476" s="15" t="e">
        <f t="shared" ca="1" si="711"/>
        <v>#DIV/0!</v>
      </c>
      <c r="P6476" s="15" t="e">
        <f t="shared" ca="1" si="712"/>
        <v>#DIV/0!</v>
      </c>
    </row>
    <row r="6477" spans="1:16" x14ac:dyDescent="0.25">
      <c r="A6477" s="1">
        <f t="shared" si="706"/>
        <v>43370</v>
      </c>
      <c r="B6477" s="7">
        <f t="shared" si="708"/>
        <v>9</v>
      </c>
      <c r="C6477" s="4">
        <f>INDEX(Calendar!$E$3:$E$367,MATCH(LOLP!$A6477,Calendar!$B$3:$B$367,0))</f>
        <v>1</v>
      </c>
      <c r="D6477" s="2">
        <f t="shared" si="707"/>
        <v>18</v>
      </c>
      <c r="E6477" s="36">
        <v>35022</v>
      </c>
      <c r="F6477" s="7">
        <f>IFERROR(IF(INDEX('Temperature Data'!$AA$15:$AA$348,MATCH(LOLP!A6477,'Temperature Data'!$B$15:$B$348,0))&gt;IF(B6477=9,$G$2,LOLP!$F$2),1,0),0)</f>
        <v>1</v>
      </c>
      <c r="G6477" s="7">
        <f>SUMIFS(LOLP!$F$4:$F$8763,$C$4:$C$8763,$C6477,$B$4:$B$8763,$B6477,$D$4:$D$8763,$D6477)</f>
        <v>7</v>
      </c>
      <c r="H6477" s="7">
        <f>COUNTIFS(Calendar!$E$3:$E$367,LOLP!C6477,Calendar!$D$3:$D$367,LOLP!B6477)</f>
        <v>19</v>
      </c>
      <c r="I6477" s="7">
        <f ca="1">IF($F6477=1,OFFSET(start_norps,LOLP!$D6477+(1-$C6477)*24,LOLP!$B6477)*H6477/G6477,0)</f>
        <v>44.485619099368726</v>
      </c>
      <c r="J6477" s="7">
        <f ca="1">IF($F6477=1,OFFSET(start_33,LOLP!$D6477+(1-$C6477)*24,LOLP!$B6477)*H6477/G6477,0)</f>
        <v>58.051825466337327</v>
      </c>
      <c r="K6477" s="7">
        <f ca="1">IF($F6477,OFFSET(start_40,LOLP!$D6477+(1-$C6477)*24,LOLP!$B6477),0)</f>
        <v>0</v>
      </c>
      <c r="L6477" s="7">
        <f ca="1">IF($F6477,OFFSET(start_50,LOLP!$D6477+(1-$C6477)*24,LOLP!$B6477),0)</f>
        <v>0</v>
      </c>
      <c r="M6477" s="25">
        <f t="shared" ca="1" si="709"/>
        <v>2.6788639824923074E-2</v>
      </c>
      <c r="N6477" s="25">
        <f t="shared" ca="1" si="710"/>
        <v>3.098331988895095E-2</v>
      </c>
      <c r="O6477" s="15" t="e">
        <f t="shared" ca="1" si="711"/>
        <v>#DIV/0!</v>
      </c>
      <c r="P6477" s="15" t="e">
        <f t="shared" ca="1" si="712"/>
        <v>#DIV/0!</v>
      </c>
    </row>
    <row r="6478" spans="1:16" x14ac:dyDescent="0.25">
      <c r="A6478" s="1">
        <f t="shared" si="706"/>
        <v>43370</v>
      </c>
      <c r="B6478" s="7">
        <f t="shared" si="708"/>
        <v>9</v>
      </c>
      <c r="C6478" s="4">
        <f>INDEX(Calendar!$E$3:$E$367,MATCH(LOLP!$A6478,Calendar!$B$3:$B$367,0))</f>
        <v>1</v>
      </c>
      <c r="D6478" s="2">
        <f t="shared" si="707"/>
        <v>19</v>
      </c>
      <c r="E6478" s="36">
        <v>34798</v>
      </c>
      <c r="F6478" s="7">
        <f>IFERROR(IF(INDEX('Temperature Data'!$AA$15:$AA$348,MATCH(LOLP!A6478,'Temperature Data'!$B$15:$B$348,0))&gt;IF(B6478=9,$G$2,LOLP!$F$2),1,0),0)</f>
        <v>1</v>
      </c>
      <c r="G6478" s="7">
        <f>SUMIFS(LOLP!$F$4:$F$8763,$C$4:$C$8763,$C6478,$B$4:$B$8763,$B6478,$D$4:$D$8763,$D6478)</f>
        <v>7</v>
      </c>
      <c r="H6478" s="7">
        <f>COUNTIFS(Calendar!$E$3:$E$367,LOLP!C6478,Calendar!$D$3:$D$367,LOLP!B6478)</f>
        <v>19</v>
      </c>
      <c r="I6478" s="7">
        <f ca="1">IF($F6478=1,OFFSET(start_norps,LOLP!$D6478+(1-$C6478)*24,LOLP!$B6478)*H6478/G6478,0)</f>
        <v>26.81783039544462</v>
      </c>
      <c r="J6478" s="7">
        <f ca="1">IF($F6478=1,OFFSET(start_33,LOLP!$D6478+(1-$C6478)*24,LOLP!$B6478)*H6478/G6478,0)</f>
        <v>48.42353624521602</v>
      </c>
      <c r="K6478" s="7">
        <f ca="1">IF($F6478,OFFSET(start_40,LOLP!$D6478+(1-$C6478)*24,LOLP!$B6478),0)</f>
        <v>0</v>
      </c>
      <c r="L6478" s="7">
        <f ca="1">IF($F6478,OFFSET(start_50,LOLP!$D6478+(1-$C6478)*24,LOLP!$B6478),0)</f>
        <v>0</v>
      </c>
      <c r="M6478" s="25">
        <f t="shared" ca="1" si="709"/>
        <v>1.6149335760500521E-2</v>
      </c>
      <c r="N6478" s="25">
        <f t="shared" ca="1" si="710"/>
        <v>2.5844526017700074E-2</v>
      </c>
      <c r="O6478" s="15" t="e">
        <f t="shared" ca="1" si="711"/>
        <v>#DIV/0!</v>
      </c>
      <c r="P6478" s="15" t="e">
        <f t="shared" ca="1" si="712"/>
        <v>#DIV/0!</v>
      </c>
    </row>
    <row r="6479" spans="1:16" x14ac:dyDescent="0.25">
      <c r="A6479" s="1">
        <f t="shared" si="706"/>
        <v>43370</v>
      </c>
      <c r="B6479" s="7">
        <f t="shared" si="708"/>
        <v>9</v>
      </c>
      <c r="C6479" s="4">
        <f>INDEX(Calendar!$E$3:$E$367,MATCH(LOLP!$A6479,Calendar!$B$3:$B$367,0))</f>
        <v>1</v>
      </c>
      <c r="D6479" s="2">
        <f t="shared" si="707"/>
        <v>20</v>
      </c>
      <c r="E6479" s="36">
        <v>33381</v>
      </c>
      <c r="F6479" s="7">
        <f>IFERROR(IF(INDEX('Temperature Data'!$AA$15:$AA$348,MATCH(LOLP!A6479,'Temperature Data'!$B$15:$B$348,0))&gt;IF(B6479=9,$G$2,LOLP!$F$2),1,0),0)</f>
        <v>1</v>
      </c>
      <c r="G6479" s="7">
        <f>SUMIFS(LOLP!$F$4:$F$8763,$C$4:$C$8763,$C6479,$B$4:$B$8763,$B6479,$D$4:$D$8763,$D6479)</f>
        <v>7</v>
      </c>
      <c r="H6479" s="7">
        <f>COUNTIFS(Calendar!$E$3:$E$367,LOLP!C6479,Calendar!$D$3:$D$367,LOLP!B6479)</f>
        <v>19</v>
      </c>
      <c r="I6479" s="7">
        <f ca="1">IF($F6479=1,OFFSET(start_norps,LOLP!$D6479+(1-$C6479)*24,LOLP!$B6479)*H6479/G6479,0)</f>
        <v>5.0582948313231508</v>
      </c>
      <c r="J6479" s="7">
        <f ca="1">IF($F6479=1,OFFSET(start_33,LOLP!$D6479+(1-$C6479)*24,LOLP!$B6479)*H6479/G6479,0)</f>
        <v>10.41941642479053</v>
      </c>
      <c r="K6479" s="7">
        <f ca="1">IF($F6479,OFFSET(start_40,LOLP!$D6479+(1-$C6479)*24,LOLP!$B6479),0)</f>
        <v>0</v>
      </c>
      <c r="L6479" s="7">
        <f ca="1">IF($F6479,OFFSET(start_50,LOLP!$D6479+(1-$C6479)*24,LOLP!$B6479),0)</f>
        <v>0</v>
      </c>
      <c r="M6479" s="25">
        <f t="shared" ca="1" si="709"/>
        <v>3.0460369240204368E-3</v>
      </c>
      <c r="N6479" s="25">
        <f t="shared" ca="1" si="710"/>
        <v>5.5610329141617407E-3</v>
      </c>
      <c r="O6479" s="15" t="e">
        <f t="shared" ca="1" si="711"/>
        <v>#DIV/0!</v>
      </c>
      <c r="P6479" s="15" t="e">
        <f t="shared" ca="1" si="712"/>
        <v>#DIV/0!</v>
      </c>
    </row>
    <row r="6480" spans="1:16" x14ac:dyDescent="0.25">
      <c r="A6480" s="1">
        <f t="shared" si="706"/>
        <v>43370</v>
      </c>
      <c r="B6480" s="7">
        <f t="shared" si="708"/>
        <v>9</v>
      </c>
      <c r="C6480" s="4">
        <f>INDEX(Calendar!$E$3:$E$367,MATCH(LOLP!$A6480,Calendar!$B$3:$B$367,0))</f>
        <v>1</v>
      </c>
      <c r="D6480" s="2">
        <f t="shared" si="707"/>
        <v>21</v>
      </c>
      <c r="E6480" s="36">
        <v>31222</v>
      </c>
      <c r="F6480" s="7">
        <f>IFERROR(IF(INDEX('Temperature Data'!$AA$15:$AA$348,MATCH(LOLP!A6480,'Temperature Data'!$B$15:$B$348,0))&gt;IF(B6480=9,$G$2,LOLP!$F$2),1,0),0)</f>
        <v>1</v>
      </c>
      <c r="G6480" s="7">
        <f>SUMIFS(LOLP!$F$4:$F$8763,$C$4:$C$8763,$C6480,$B$4:$B$8763,$B6480,$D$4:$D$8763,$D6480)</f>
        <v>7</v>
      </c>
      <c r="H6480" s="7">
        <f>COUNTIFS(Calendar!$E$3:$E$367,LOLP!C6480,Calendar!$D$3:$D$367,LOLP!B6480)</f>
        <v>19</v>
      </c>
      <c r="I6480" s="7">
        <f ca="1">IF($F6480=1,OFFSET(start_norps,LOLP!$D6480+(1-$C6480)*24,LOLP!$B6480)*H6480/G6480,0)</f>
        <v>2.0959966182358104E-2</v>
      </c>
      <c r="J6480" s="7">
        <f ca="1">IF($F6480=1,OFFSET(start_33,LOLP!$D6480+(1-$C6480)*24,LOLP!$B6480)*H6480/G6480,0)</f>
        <v>7.8670401851556868E-2</v>
      </c>
      <c r="K6480" s="7">
        <f ca="1">IF($F6480,OFFSET(start_40,LOLP!$D6480+(1-$C6480)*24,LOLP!$B6480),0)</f>
        <v>0</v>
      </c>
      <c r="L6480" s="7">
        <f ca="1">IF($F6480,OFFSET(start_50,LOLP!$D6480+(1-$C6480)*24,LOLP!$B6480),0)</f>
        <v>0</v>
      </c>
      <c r="M6480" s="25">
        <f t="shared" ca="1" si="709"/>
        <v>1.2621808938919027E-5</v>
      </c>
      <c r="N6480" s="25">
        <f t="shared" ca="1" si="710"/>
        <v>4.1987830818042547E-5</v>
      </c>
      <c r="O6480" s="15" t="e">
        <f t="shared" ca="1" si="711"/>
        <v>#DIV/0!</v>
      </c>
      <c r="P6480" s="15" t="e">
        <f t="shared" ca="1" si="712"/>
        <v>#DIV/0!</v>
      </c>
    </row>
    <row r="6481" spans="1:16" x14ac:dyDescent="0.25">
      <c r="A6481" s="1">
        <f t="shared" si="706"/>
        <v>43370</v>
      </c>
      <c r="B6481" s="7">
        <f t="shared" si="708"/>
        <v>9</v>
      </c>
      <c r="C6481" s="4">
        <f>INDEX(Calendar!$E$3:$E$367,MATCH(LOLP!$A6481,Calendar!$B$3:$B$367,0))</f>
        <v>1</v>
      </c>
      <c r="D6481" s="2">
        <f t="shared" si="707"/>
        <v>22</v>
      </c>
      <c r="E6481" s="36">
        <v>28613</v>
      </c>
      <c r="F6481" s="7">
        <f>IFERROR(IF(INDEX('Temperature Data'!$AA$15:$AA$348,MATCH(LOLP!A6481,'Temperature Data'!$B$15:$B$348,0))&gt;IF(B6481=9,$G$2,LOLP!$F$2),1,0),0)</f>
        <v>1</v>
      </c>
      <c r="G6481" s="7">
        <f>SUMIFS(LOLP!$F$4:$F$8763,$C$4:$C$8763,$C6481,$B$4:$B$8763,$B6481,$D$4:$D$8763,$D6481)</f>
        <v>7</v>
      </c>
      <c r="H6481" s="7">
        <f>COUNTIFS(Calendar!$E$3:$E$367,LOLP!C6481,Calendar!$D$3:$D$367,LOLP!B6481)</f>
        <v>19</v>
      </c>
      <c r="I6481" s="7">
        <f ca="1">IF($F6481=1,OFFSET(start_norps,LOLP!$D6481+(1-$C6481)*24,LOLP!$B6481)*H6481/G6481,0)</f>
        <v>8.3246989036946117E-7</v>
      </c>
      <c r="J6481" s="7">
        <f ca="1">IF($F6481=1,OFFSET(start_33,LOLP!$D6481+(1-$C6481)*24,LOLP!$B6481)*H6481/G6481,0)</f>
        <v>8.4186908448492037E-6</v>
      </c>
      <c r="K6481" s="7">
        <f ca="1">IF($F6481,OFFSET(start_40,LOLP!$D6481+(1-$C6481)*24,LOLP!$B6481),0)</f>
        <v>0</v>
      </c>
      <c r="L6481" s="7">
        <f ca="1">IF($F6481,OFFSET(start_50,LOLP!$D6481+(1-$C6481)*24,LOLP!$B6481),0)</f>
        <v>0</v>
      </c>
      <c r="M6481" s="25">
        <f t="shared" ca="1" si="709"/>
        <v>5.013021401003083E-10</v>
      </c>
      <c r="N6481" s="25">
        <f t="shared" ca="1" si="710"/>
        <v>4.4932091178321179E-9</v>
      </c>
      <c r="O6481" s="15" t="e">
        <f t="shared" ca="1" si="711"/>
        <v>#DIV/0!</v>
      </c>
      <c r="P6481" s="15" t="e">
        <f t="shared" ca="1" si="712"/>
        <v>#DIV/0!</v>
      </c>
    </row>
    <row r="6482" spans="1:16" x14ac:dyDescent="0.25">
      <c r="A6482" s="1">
        <f t="shared" si="706"/>
        <v>43370</v>
      </c>
      <c r="B6482" s="7">
        <f t="shared" si="708"/>
        <v>9</v>
      </c>
      <c r="C6482" s="4">
        <f>INDEX(Calendar!$E$3:$E$367,MATCH(LOLP!$A6482,Calendar!$B$3:$B$367,0))</f>
        <v>1</v>
      </c>
      <c r="D6482" s="2">
        <f t="shared" si="707"/>
        <v>23</v>
      </c>
      <c r="E6482" s="36">
        <v>26351</v>
      </c>
      <c r="F6482" s="7">
        <f>IFERROR(IF(INDEX('Temperature Data'!$AA$15:$AA$348,MATCH(LOLP!A6482,'Temperature Data'!$B$15:$B$348,0))&gt;IF(B6482=9,$G$2,LOLP!$F$2),1,0),0)</f>
        <v>1</v>
      </c>
      <c r="G6482" s="7">
        <f>SUMIFS(LOLP!$F$4:$F$8763,$C$4:$C$8763,$C6482,$B$4:$B$8763,$B6482,$D$4:$D$8763,$D6482)</f>
        <v>7</v>
      </c>
      <c r="H6482" s="7">
        <f>COUNTIFS(Calendar!$E$3:$E$367,LOLP!C6482,Calendar!$D$3:$D$367,LOLP!B6482)</f>
        <v>19</v>
      </c>
      <c r="I6482" s="7">
        <f ca="1">IF($F6482=1,OFFSET(start_norps,LOLP!$D6482+(1-$C6482)*24,LOLP!$B6482)*H6482/G6482,0)</f>
        <v>0</v>
      </c>
      <c r="J6482" s="7">
        <f ca="1">IF($F6482=1,OFFSET(start_33,LOLP!$D6482+(1-$C6482)*24,LOLP!$B6482)*H6482/G6482,0)</f>
        <v>0</v>
      </c>
      <c r="K6482" s="7">
        <f ca="1">IF($F6482,OFFSET(start_40,LOLP!$D6482+(1-$C6482)*24,LOLP!$B6482),0)</f>
        <v>0</v>
      </c>
      <c r="L6482" s="7">
        <f ca="1">IF($F6482,OFFSET(start_50,LOLP!$D6482+(1-$C6482)*24,LOLP!$B6482),0)</f>
        <v>0</v>
      </c>
      <c r="M6482" s="25">
        <f t="shared" ca="1" si="709"/>
        <v>0</v>
      </c>
      <c r="N6482" s="25">
        <f t="shared" ca="1" si="710"/>
        <v>0</v>
      </c>
      <c r="O6482" s="15" t="e">
        <f t="shared" ca="1" si="711"/>
        <v>#DIV/0!</v>
      </c>
      <c r="P6482" s="15" t="e">
        <f t="shared" ca="1" si="712"/>
        <v>#DIV/0!</v>
      </c>
    </row>
    <row r="6483" spans="1:16" x14ac:dyDescent="0.25">
      <c r="A6483" s="1">
        <f t="shared" si="706"/>
        <v>43370</v>
      </c>
      <c r="B6483" s="7">
        <f t="shared" si="708"/>
        <v>9</v>
      </c>
      <c r="C6483" s="4">
        <f>INDEX(Calendar!$E$3:$E$367,MATCH(LOLP!$A6483,Calendar!$B$3:$B$367,0))</f>
        <v>1</v>
      </c>
      <c r="D6483" s="2">
        <f t="shared" si="707"/>
        <v>24</v>
      </c>
      <c r="E6483" s="36">
        <v>24661</v>
      </c>
      <c r="F6483" s="7">
        <f>IFERROR(IF(INDEX('Temperature Data'!$AA$15:$AA$348,MATCH(LOLP!A6483,'Temperature Data'!$B$15:$B$348,0))&gt;IF(B6483=9,$G$2,LOLP!$F$2),1,0),0)</f>
        <v>1</v>
      </c>
      <c r="G6483" s="7">
        <f>SUMIFS(LOLP!$F$4:$F$8763,$C$4:$C$8763,$C6483,$B$4:$B$8763,$B6483,$D$4:$D$8763,$D6483)</f>
        <v>7</v>
      </c>
      <c r="H6483" s="7">
        <f>COUNTIFS(Calendar!$E$3:$E$367,LOLP!C6483,Calendar!$D$3:$D$367,LOLP!B6483)</f>
        <v>19</v>
      </c>
      <c r="I6483" s="7">
        <f ca="1">IF($F6483=1,OFFSET(start_norps,LOLP!$D6483+(1-$C6483)*24,LOLP!$B6483)*H6483/G6483,0)</f>
        <v>0</v>
      </c>
      <c r="J6483" s="7">
        <f ca="1">IF($F6483=1,OFFSET(start_33,LOLP!$D6483+(1-$C6483)*24,LOLP!$B6483)*H6483/G6483,0)</f>
        <v>0</v>
      </c>
      <c r="K6483" s="7">
        <f ca="1">IF($F6483,OFFSET(start_40,LOLP!$D6483+(1-$C6483)*24,LOLP!$B6483),0)</f>
        <v>0</v>
      </c>
      <c r="L6483" s="7">
        <f ca="1">IF($F6483,OFFSET(start_50,LOLP!$D6483+(1-$C6483)*24,LOLP!$B6483),0)</f>
        <v>0</v>
      </c>
      <c r="M6483" s="25">
        <f t="shared" ca="1" si="709"/>
        <v>0</v>
      </c>
      <c r="N6483" s="25">
        <f t="shared" ca="1" si="710"/>
        <v>0</v>
      </c>
      <c r="O6483" s="15" t="e">
        <f t="shared" ca="1" si="711"/>
        <v>#DIV/0!</v>
      </c>
      <c r="P6483" s="15" t="e">
        <f t="shared" ca="1" si="712"/>
        <v>#DIV/0!</v>
      </c>
    </row>
    <row r="6484" spans="1:16" x14ac:dyDescent="0.25">
      <c r="A6484" s="1">
        <f t="shared" si="706"/>
        <v>43371</v>
      </c>
      <c r="B6484" s="7">
        <f t="shared" si="708"/>
        <v>9</v>
      </c>
      <c r="C6484" s="4">
        <f>INDEX(Calendar!$E$3:$E$367,MATCH(LOLP!$A6484,Calendar!$B$3:$B$367,0))</f>
        <v>1</v>
      </c>
      <c r="D6484" s="2">
        <f t="shared" si="707"/>
        <v>1</v>
      </c>
      <c r="E6484" s="36">
        <v>23407</v>
      </c>
      <c r="F6484" s="7">
        <f>IFERROR(IF(INDEX('Temperature Data'!$AA$15:$AA$348,MATCH(LOLP!A6484,'Temperature Data'!$B$15:$B$348,0))&gt;IF(B6484=9,$G$2,LOLP!$F$2),1,0),0)</f>
        <v>0</v>
      </c>
      <c r="G6484" s="7">
        <f>SUMIFS(LOLP!$F$4:$F$8763,$C$4:$C$8763,$C6484,$B$4:$B$8763,$B6484,$D$4:$D$8763,$D6484)</f>
        <v>7</v>
      </c>
      <c r="H6484" s="7">
        <f>COUNTIFS(Calendar!$E$3:$E$367,LOLP!C6484,Calendar!$D$3:$D$367,LOLP!B6484)</f>
        <v>19</v>
      </c>
      <c r="I6484" s="7">
        <f ca="1">IF($F6484=1,OFFSET(start_norps,LOLP!$D6484+(1-$C6484)*24,LOLP!$B6484)*H6484/G6484,0)</f>
        <v>0</v>
      </c>
      <c r="J6484" s="7">
        <f ca="1">IF($F6484=1,OFFSET(start_33,LOLP!$D6484+(1-$C6484)*24,LOLP!$B6484)*H6484/G6484,0)</f>
        <v>0</v>
      </c>
      <c r="K6484" s="7">
        <f ca="1">IF($F6484,OFFSET(start_40,LOLP!$D6484+(1-$C6484)*24,LOLP!$B6484),0)</f>
        <v>0</v>
      </c>
      <c r="L6484" s="7">
        <f ca="1">IF($F6484,OFFSET(start_50,LOLP!$D6484+(1-$C6484)*24,LOLP!$B6484),0)</f>
        <v>0</v>
      </c>
      <c r="M6484" s="25">
        <f t="shared" ca="1" si="709"/>
        <v>0</v>
      </c>
      <c r="N6484" s="25">
        <f t="shared" ca="1" si="710"/>
        <v>0</v>
      </c>
      <c r="O6484" s="15" t="e">
        <f t="shared" ca="1" si="711"/>
        <v>#DIV/0!</v>
      </c>
      <c r="P6484" s="15" t="e">
        <f t="shared" ca="1" si="712"/>
        <v>#DIV/0!</v>
      </c>
    </row>
    <row r="6485" spans="1:16" x14ac:dyDescent="0.25">
      <c r="A6485" s="1">
        <f t="shared" si="706"/>
        <v>43371</v>
      </c>
      <c r="B6485" s="7">
        <f t="shared" si="708"/>
        <v>9</v>
      </c>
      <c r="C6485" s="4">
        <f>INDEX(Calendar!$E$3:$E$367,MATCH(LOLP!$A6485,Calendar!$B$3:$B$367,0))</f>
        <v>1</v>
      </c>
      <c r="D6485" s="2">
        <f t="shared" si="707"/>
        <v>2</v>
      </c>
      <c r="E6485" s="36">
        <v>22649</v>
      </c>
      <c r="F6485" s="7">
        <f>IFERROR(IF(INDEX('Temperature Data'!$AA$15:$AA$348,MATCH(LOLP!A6485,'Temperature Data'!$B$15:$B$348,0))&gt;IF(B6485=9,$G$2,LOLP!$F$2),1,0),0)</f>
        <v>0</v>
      </c>
      <c r="G6485" s="7">
        <f>SUMIFS(LOLP!$F$4:$F$8763,$C$4:$C$8763,$C6485,$B$4:$B$8763,$B6485,$D$4:$D$8763,$D6485)</f>
        <v>7</v>
      </c>
      <c r="H6485" s="7">
        <f>COUNTIFS(Calendar!$E$3:$E$367,LOLP!C6485,Calendar!$D$3:$D$367,LOLP!B6485)</f>
        <v>19</v>
      </c>
      <c r="I6485" s="7">
        <f ca="1">IF($F6485=1,OFFSET(start_norps,LOLP!$D6485+(1-$C6485)*24,LOLP!$B6485)*H6485/G6485,0)</f>
        <v>0</v>
      </c>
      <c r="J6485" s="7">
        <f ca="1">IF($F6485=1,OFFSET(start_33,LOLP!$D6485+(1-$C6485)*24,LOLP!$B6485)*H6485/G6485,0)</f>
        <v>0</v>
      </c>
      <c r="K6485" s="7">
        <f ca="1">IF($F6485,OFFSET(start_40,LOLP!$D6485+(1-$C6485)*24,LOLP!$B6485),0)</f>
        <v>0</v>
      </c>
      <c r="L6485" s="7">
        <f ca="1">IF($F6485,OFFSET(start_50,LOLP!$D6485+(1-$C6485)*24,LOLP!$B6485),0)</f>
        <v>0</v>
      </c>
      <c r="M6485" s="25">
        <f t="shared" ca="1" si="709"/>
        <v>0</v>
      </c>
      <c r="N6485" s="25">
        <f t="shared" ca="1" si="710"/>
        <v>0</v>
      </c>
      <c r="O6485" s="15" t="e">
        <f t="shared" ca="1" si="711"/>
        <v>#DIV/0!</v>
      </c>
      <c r="P6485" s="15" t="e">
        <f t="shared" ca="1" si="712"/>
        <v>#DIV/0!</v>
      </c>
    </row>
    <row r="6486" spans="1:16" x14ac:dyDescent="0.25">
      <c r="A6486" s="1">
        <f t="shared" si="706"/>
        <v>43371</v>
      </c>
      <c r="B6486" s="7">
        <f t="shared" si="708"/>
        <v>9</v>
      </c>
      <c r="C6486" s="4">
        <f>INDEX(Calendar!$E$3:$E$367,MATCH(LOLP!$A6486,Calendar!$B$3:$B$367,0))</f>
        <v>1</v>
      </c>
      <c r="D6486" s="2">
        <f t="shared" si="707"/>
        <v>3</v>
      </c>
      <c r="E6486" s="36">
        <v>22316</v>
      </c>
      <c r="F6486" s="7">
        <f>IFERROR(IF(INDEX('Temperature Data'!$AA$15:$AA$348,MATCH(LOLP!A6486,'Temperature Data'!$B$15:$B$348,0))&gt;IF(B6486=9,$G$2,LOLP!$F$2),1,0),0)</f>
        <v>0</v>
      </c>
      <c r="G6486" s="7">
        <f>SUMIFS(LOLP!$F$4:$F$8763,$C$4:$C$8763,$C6486,$B$4:$B$8763,$B6486,$D$4:$D$8763,$D6486)</f>
        <v>7</v>
      </c>
      <c r="H6486" s="7">
        <f>COUNTIFS(Calendar!$E$3:$E$367,LOLP!C6486,Calendar!$D$3:$D$367,LOLP!B6486)</f>
        <v>19</v>
      </c>
      <c r="I6486" s="7">
        <f ca="1">IF($F6486=1,OFFSET(start_norps,LOLP!$D6486+(1-$C6486)*24,LOLP!$B6486)*H6486/G6486,0)</f>
        <v>0</v>
      </c>
      <c r="J6486" s="7">
        <f ca="1">IF($F6486=1,OFFSET(start_33,LOLP!$D6486+(1-$C6486)*24,LOLP!$B6486)*H6486/G6486,0)</f>
        <v>0</v>
      </c>
      <c r="K6486" s="7">
        <f ca="1">IF($F6486,OFFSET(start_40,LOLP!$D6486+(1-$C6486)*24,LOLP!$B6486),0)</f>
        <v>0</v>
      </c>
      <c r="L6486" s="7">
        <f ca="1">IF($F6486,OFFSET(start_50,LOLP!$D6486+(1-$C6486)*24,LOLP!$B6486),0)</f>
        <v>0</v>
      </c>
      <c r="M6486" s="25">
        <f t="shared" ca="1" si="709"/>
        <v>0</v>
      </c>
      <c r="N6486" s="25">
        <f t="shared" ca="1" si="710"/>
        <v>0</v>
      </c>
      <c r="O6486" s="15" t="e">
        <f t="shared" ca="1" si="711"/>
        <v>#DIV/0!</v>
      </c>
      <c r="P6486" s="15" t="e">
        <f t="shared" ca="1" si="712"/>
        <v>#DIV/0!</v>
      </c>
    </row>
    <row r="6487" spans="1:16" x14ac:dyDescent="0.25">
      <c r="A6487" s="1">
        <f t="shared" si="706"/>
        <v>43371</v>
      </c>
      <c r="B6487" s="7">
        <f t="shared" si="708"/>
        <v>9</v>
      </c>
      <c r="C6487" s="4">
        <f>INDEX(Calendar!$E$3:$E$367,MATCH(LOLP!$A6487,Calendar!$B$3:$B$367,0))</f>
        <v>1</v>
      </c>
      <c r="D6487" s="2">
        <f t="shared" si="707"/>
        <v>4</v>
      </c>
      <c r="E6487" s="36">
        <v>22610</v>
      </c>
      <c r="F6487" s="7">
        <f>IFERROR(IF(INDEX('Temperature Data'!$AA$15:$AA$348,MATCH(LOLP!A6487,'Temperature Data'!$B$15:$B$348,0))&gt;IF(B6487=9,$G$2,LOLP!$F$2),1,0),0)</f>
        <v>0</v>
      </c>
      <c r="G6487" s="7">
        <f>SUMIFS(LOLP!$F$4:$F$8763,$C$4:$C$8763,$C6487,$B$4:$B$8763,$B6487,$D$4:$D$8763,$D6487)</f>
        <v>7</v>
      </c>
      <c r="H6487" s="7">
        <f>COUNTIFS(Calendar!$E$3:$E$367,LOLP!C6487,Calendar!$D$3:$D$367,LOLP!B6487)</f>
        <v>19</v>
      </c>
      <c r="I6487" s="7">
        <f ca="1">IF($F6487=1,OFFSET(start_norps,LOLP!$D6487+(1-$C6487)*24,LOLP!$B6487)*H6487/G6487,0)</f>
        <v>0</v>
      </c>
      <c r="J6487" s="7">
        <f ca="1">IF($F6487=1,OFFSET(start_33,LOLP!$D6487+(1-$C6487)*24,LOLP!$B6487)*H6487/G6487,0)</f>
        <v>0</v>
      </c>
      <c r="K6487" s="7">
        <f ca="1">IF($F6487,OFFSET(start_40,LOLP!$D6487+(1-$C6487)*24,LOLP!$B6487),0)</f>
        <v>0</v>
      </c>
      <c r="L6487" s="7">
        <f ca="1">IF($F6487,OFFSET(start_50,LOLP!$D6487+(1-$C6487)*24,LOLP!$B6487),0)</f>
        <v>0</v>
      </c>
      <c r="M6487" s="25">
        <f t="shared" ca="1" si="709"/>
        <v>0</v>
      </c>
      <c r="N6487" s="25">
        <f t="shared" ca="1" si="710"/>
        <v>0</v>
      </c>
      <c r="O6487" s="15" t="e">
        <f t="shared" ca="1" si="711"/>
        <v>#DIV/0!</v>
      </c>
      <c r="P6487" s="15" t="e">
        <f t="shared" ca="1" si="712"/>
        <v>#DIV/0!</v>
      </c>
    </row>
    <row r="6488" spans="1:16" x14ac:dyDescent="0.25">
      <c r="A6488" s="1">
        <f t="shared" si="706"/>
        <v>43371</v>
      </c>
      <c r="B6488" s="7">
        <f t="shared" si="708"/>
        <v>9</v>
      </c>
      <c r="C6488" s="4">
        <f>INDEX(Calendar!$E$3:$E$367,MATCH(LOLP!$A6488,Calendar!$B$3:$B$367,0))</f>
        <v>1</v>
      </c>
      <c r="D6488" s="2">
        <f t="shared" si="707"/>
        <v>5</v>
      </c>
      <c r="E6488" s="36">
        <v>23897</v>
      </c>
      <c r="F6488" s="7">
        <f>IFERROR(IF(INDEX('Temperature Data'!$AA$15:$AA$348,MATCH(LOLP!A6488,'Temperature Data'!$B$15:$B$348,0))&gt;IF(B6488=9,$G$2,LOLP!$F$2),1,0),0)</f>
        <v>0</v>
      </c>
      <c r="G6488" s="7">
        <f>SUMIFS(LOLP!$F$4:$F$8763,$C$4:$C$8763,$C6488,$B$4:$B$8763,$B6488,$D$4:$D$8763,$D6488)</f>
        <v>7</v>
      </c>
      <c r="H6488" s="7">
        <f>COUNTIFS(Calendar!$E$3:$E$367,LOLP!C6488,Calendar!$D$3:$D$367,LOLP!B6488)</f>
        <v>19</v>
      </c>
      <c r="I6488" s="7">
        <f ca="1">IF($F6488=1,OFFSET(start_norps,LOLP!$D6488+(1-$C6488)*24,LOLP!$B6488)*H6488/G6488,0)</f>
        <v>0</v>
      </c>
      <c r="J6488" s="7">
        <f ca="1">IF($F6488=1,OFFSET(start_33,LOLP!$D6488+(1-$C6488)*24,LOLP!$B6488)*H6488/G6488,0)</f>
        <v>0</v>
      </c>
      <c r="K6488" s="7">
        <f ca="1">IF($F6488,OFFSET(start_40,LOLP!$D6488+(1-$C6488)*24,LOLP!$B6488),0)</f>
        <v>0</v>
      </c>
      <c r="L6488" s="7">
        <f ca="1">IF($F6488,OFFSET(start_50,LOLP!$D6488+(1-$C6488)*24,LOLP!$B6488),0)</f>
        <v>0</v>
      </c>
      <c r="M6488" s="25">
        <f t="shared" ca="1" si="709"/>
        <v>0</v>
      </c>
      <c r="N6488" s="25">
        <f t="shared" ca="1" si="710"/>
        <v>0</v>
      </c>
      <c r="O6488" s="15" t="e">
        <f t="shared" ca="1" si="711"/>
        <v>#DIV/0!</v>
      </c>
      <c r="P6488" s="15" t="e">
        <f t="shared" ca="1" si="712"/>
        <v>#DIV/0!</v>
      </c>
    </row>
    <row r="6489" spans="1:16" x14ac:dyDescent="0.25">
      <c r="A6489" s="1">
        <f t="shared" si="706"/>
        <v>43371</v>
      </c>
      <c r="B6489" s="7">
        <f t="shared" si="708"/>
        <v>9</v>
      </c>
      <c r="C6489" s="4">
        <f>INDEX(Calendar!$E$3:$E$367,MATCH(LOLP!$A6489,Calendar!$B$3:$B$367,0))</f>
        <v>1</v>
      </c>
      <c r="D6489" s="2">
        <f t="shared" si="707"/>
        <v>6</v>
      </c>
      <c r="E6489" s="36">
        <v>26098</v>
      </c>
      <c r="F6489" s="7">
        <f>IFERROR(IF(INDEX('Temperature Data'!$AA$15:$AA$348,MATCH(LOLP!A6489,'Temperature Data'!$B$15:$B$348,0))&gt;IF(B6489=9,$G$2,LOLP!$F$2),1,0),0)</f>
        <v>0</v>
      </c>
      <c r="G6489" s="7">
        <f>SUMIFS(LOLP!$F$4:$F$8763,$C$4:$C$8763,$C6489,$B$4:$B$8763,$B6489,$D$4:$D$8763,$D6489)</f>
        <v>7</v>
      </c>
      <c r="H6489" s="7">
        <f>COUNTIFS(Calendar!$E$3:$E$367,LOLP!C6489,Calendar!$D$3:$D$367,LOLP!B6489)</f>
        <v>19</v>
      </c>
      <c r="I6489" s="7">
        <f ca="1">IF($F6489=1,OFFSET(start_norps,LOLP!$D6489+(1-$C6489)*24,LOLP!$B6489)*H6489/G6489,0)</f>
        <v>0</v>
      </c>
      <c r="J6489" s="7">
        <f ca="1">IF($F6489=1,OFFSET(start_33,LOLP!$D6489+(1-$C6489)*24,LOLP!$B6489)*H6489/G6489,0)</f>
        <v>0</v>
      </c>
      <c r="K6489" s="7">
        <f ca="1">IF($F6489,OFFSET(start_40,LOLP!$D6489+(1-$C6489)*24,LOLP!$B6489),0)</f>
        <v>0</v>
      </c>
      <c r="L6489" s="7">
        <f ca="1">IF($F6489,OFFSET(start_50,LOLP!$D6489+(1-$C6489)*24,LOLP!$B6489),0)</f>
        <v>0</v>
      </c>
      <c r="M6489" s="25">
        <f t="shared" ca="1" si="709"/>
        <v>0</v>
      </c>
      <c r="N6489" s="25">
        <f t="shared" ca="1" si="710"/>
        <v>0</v>
      </c>
      <c r="O6489" s="15" t="e">
        <f t="shared" ca="1" si="711"/>
        <v>#DIV/0!</v>
      </c>
      <c r="P6489" s="15" t="e">
        <f t="shared" ca="1" si="712"/>
        <v>#DIV/0!</v>
      </c>
    </row>
    <row r="6490" spans="1:16" x14ac:dyDescent="0.25">
      <c r="A6490" s="1">
        <f t="shared" si="706"/>
        <v>43371</v>
      </c>
      <c r="B6490" s="7">
        <f t="shared" si="708"/>
        <v>9</v>
      </c>
      <c r="C6490" s="4">
        <f>INDEX(Calendar!$E$3:$E$367,MATCH(LOLP!$A6490,Calendar!$B$3:$B$367,0))</f>
        <v>1</v>
      </c>
      <c r="D6490" s="2">
        <f t="shared" si="707"/>
        <v>7</v>
      </c>
      <c r="E6490" s="36">
        <v>27309</v>
      </c>
      <c r="F6490" s="7">
        <f>IFERROR(IF(INDEX('Temperature Data'!$AA$15:$AA$348,MATCH(LOLP!A6490,'Temperature Data'!$B$15:$B$348,0))&gt;IF(B6490=9,$G$2,LOLP!$F$2),1,0),0)</f>
        <v>0</v>
      </c>
      <c r="G6490" s="7">
        <f>SUMIFS(LOLP!$F$4:$F$8763,$C$4:$C$8763,$C6490,$B$4:$B$8763,$B6490,$D$4:$D$8763,$D6490)</f>
        <v>7</v>
      </c>
      <c r="H6490" s="7">
        <f>COUNTIFS(Calendar!$E$3:$E$367,LOLP!C6490,Calendar!$D$3:$D$367,LOLP!B6490)</f>
        <v>19</v>
      </c>
      <c r="I6490" s="7">
        <f ca="1">IF($F6490=1,OFFSET(start_norps,LOLP!$D6490+(1-$C6490)*24,LOLP!$B6490)*H6490/G6490,0)</f>
        <v>0</v>
      </c>
      <c r="J6490" s="7">
        <f ca="1">IF($F6490=1,OFFSET(start_33,LOLP!$D6490+(1-$C6490)*24,LOLP!$B6490)*H6490/G6490,0)</f>
        <v>0</v>
      </c>
      <c r="K6490" s="7">
        <f ca="1">IF($F6490,OFFSET(start_40,LOLP!$D6490+(1-$C6490)*24,LOLP!$B6490),0)</f>
        <v>0</v>
      </c>
      <c r="L6490" s="7">
        <f ca="1">IF($F6490,OFFSET(start_50,LOLP!$D6490+(1-$C6490)*24,LOLP!$B6490),0)</f>
        <v>0</v>
      </c>
      <c r="M6490" s="25">
        <f t="shared" ca="1" si="709"/>
        <v>0</v>
      </c>
      <c r="N6490" s="25">
        <f t="shared" ca="1" si="710"/>
        <v>0</v>
      </c>
      <c r="O6490" s="15" t="e">
        <f t="shared" ca="1" si="711"/>
        <v>#DIV/0!</v>
      </c>
      <c r="P6490" s="15" t="e">
        <f t="shared" ca="1" si="712"/>
        <v>#DIV/0!</v>
      </c>
    </row>
    <row r="6491" spans="1:16" x14ac:dyDescent="0.25">
      <c r="A6491" s="1">
        <f t="shared" si="706"/>
        <v>43371</v>
      </c>
      <c r="B6491" s="7">
        <f t="shared" si="708"/>
        <v>9</v>
      </c>
      <c r="C6491" s="4">
        <f>INDEX(Calendar!$E$3:$E$367,MATCH(LOLP!$A6491,Calendar!$B$3:$B$367,0))</f>
        <v>1</v>
      </c>
      <c r="D6491" s="2">
        <f t="shared" si="707"/>
        <v>8</v>
      </c>
      <c r="E6491" s="36">
        <v>27736</v>
      </c>
      <c r="F6491" s="7">
        <f>IFERROR(IF(INDEX('Temperature Data'!$AA$15:$AA$348,MATCH(LOLP!A6491,'Temperature Data'!$B$15:$B$348,0))&gt;IF(B6491=9,$G$2,LOLP!$F$2),1,0),0)</f>
        <v>0</v>
      </c>
      <c r="G6491" s="7">
        <f>SUMIFS(LOLP!$F$4:$F$8763,$C$4:$C$8763,$C6491,$B$4:$B$8763,$B6491,$D$4:$D$8763,$D6491)</f>
        <v>7</v>
      </c>
      <c r="H6491" s="7">
        <f>COUNTIFS(Calendar!$E$3:$E$367,LOLP!C6491,Calendar!$D$3:$D$367,LOLP!B6491)</f>
        <v>19</v>
      </c>
      <c r="I6491" s="7">
        <f ca="1">IF($F6491=1,OFFSET(start_norps,LOLP!$D6491+(1-$C6491)*24,LOLP!$B6491)*H6491/G6491,0)</f>
        <v>0</v>
      </c>
      <c r="J6491" s="7">
        <f ca="1">IF($F6491=1,OFFSET(start_33,LOLP!$D6491+(1-$C6491)*24,LOLP!$B6491)*H6491/G6491,0)</f>
        <v>0</v>
      </c>
      <c r="K6491" s="7">
        <f ca="1">IF($F6491,OFFSET(start_40,LOLP!$D6491+(1-$C6491)*24,LOLP!$B6491),0)</f>
        <v>0</v>
      </c>
      <c r="L6491" s="7">
        <f ca="1">IF($F6491,OFFSET(start_50,LOLP!$D6491+(1-$C6491)*24,LOLP!$B6491),0)</f>
        <v>0</v>
      </c>
      <c r="M6491" s="25">
        <f t="shared" ca="1" si="709"/>
        <v>0</v>
      </c>
      <c r="N6491" s="25">
        <f t="shared" ca="1" si="710"/>
        <v>0</v>
      </c>
      <c r="O6491" s="15" t="e">
        <f t="shared" ca="1" si="711"/>
        <v>#DIV/0!</v>
      </c>
      <c r="P6491" s="15" t="e">
        <f t="shared" ca="1" si="712"/>
        <v>#DIV/0!</v>
      </c>
    </row>
    <row r="6492" spans="1:16" x14ac:dyDescent="0.25">
      <c r="A6492" s="1">
        <f t="shared" si="706"/>
        <v>43371</v>
      </c>
      <c r="B6492" s="7">
        <f t="shared" si="708"/>
        <v>9</v>
      </c>
      <c r="C6492" s="4">
        <f>INDEX(Calendar!$E$3:$E$367,MATCH(LOLP!$A6492,Calendar!$B$3:$B$367,0))</f>
        <v>1</v>
      </c>
      <c r="D6492" s="2">
        <f t="shared" si="707"/>
        <v>9</v>
      </c>
      <c r="E6492" s="36">
        <v>28147</v>
      </c>
      <c r="F6492" s="7">
        <f>IFERROR(IF(INDEX('Temperature Data'!$AA$15:$AA$348,MATCH(LOLP!A6492,'Temperature Data'!$B$15:$B$348,0))&gt;IF(B6492=9,$G$2,LOLP!$F$2),1,0),0)</f>
        <v>0</v>
      </c>
      <c r="G6492" s="7">
        <f>SUMIFS(LOLP!$F$4:$F$8763,$C$4:$C$8763,$C6492,$B$4:$B$8763,$B6492,$D$4:$D$8763,$D6492)</f>
        <v>7</v>
      </c>
      <c r="H6492" s="7">
        <f>COUNTIFS(Calendar!$E$3:$E$367,LOLP!C6492,Calendar!$D$3:$D$367,LOLP!B6492)</f>
        <v>19</v>
      </c>
      <c r="I6492" s="7">
        <f ca="1">IF($F6492=1,OFFSET(start_norps,LOLP!$D6492+(1-$C6492)*24,LOLP!$B6492)*H6492/G6492,0)</f>
        <v>0</v>
      </c>
      <c r="J6492" s="7">
        <f ca="1">IF($F6492=1,OFFSET(start_33,LOLP!$D6492+(1-$C6492)*24,LOLP!$B6492)*H6492/G6492,0)</f>
        <v>0</v>
      </c>
      <c r="K6492" s="7">
        <f ca="1">IF($F6492,OFFSET(start_40,LOLP!$D6492+(1-$C6492)*24,LOLP!$B6492),0)</f>
        <v>0</v>
      </c>
      <c r="L6492" s="7">
        <f ca="1">IF($F6492,OFFSET(start_50,LOLP!$D6492+(1-$C6492)*24,LOLP!$B6492),0)</f>
        <v>0</v>
      </c>
      <c r="M6492" s="25">
        <f t="shared" ca="1" si="709"/>
        <v>0</v>
      </c>
      <c r="N6492" s="25">
        <f t="shared" ca="1" si="710"/>
        <v>0</v>
      </c>
      <c r="O6492" s="15" t="e">
        <f t="shared" ca="1" si="711"/>
        <v>#DIV/0!</v>
      </c>
      <c r="P6492" s="15" t="e">
        <f t="shared" ca="1" si="712"/>
        <v>#DIV/0!</v>
      </c>
    </row>
    <row r="6493" spans="1:16" x14ac:dyDescent="0.25">
      <c r="A6493" s="1">
        <f t="shared" ref="A6493:A6556" si="713">A6469+1</f>
        <v>43371</v>
      </c>
      <c r="B6493" s="7">
        <f t="shared" si="708"/>
        <v>9</v>
      </c>
      <c r="C6493" s="4">
        <f>INDEX(Calendar!$E$3:$E$367,MATCH(LOLP!$A6493,Calendar!$B$3:$B$367,0))</f>
        <v>1</v>
      </c>
      <c r="D6493" s="2">
        <f t="shared" ref="D6493:D6556" si="714">D6469</f>
        <v>10</v>
      </c>
      <c r="E6493" s="36">
        <v>28623</v>
      </c>
      <c r="F6493" s="7">
        <f>IFERROR(IF(INDEX('Temperature Data'!$AA$15:$AA$348,MATCH(LOLP!A6493,'Temperature Data'!$B$15:$B$348,0))&gt;IF(B6493=9,$G$2,LOLP!$F$2),1,0),0)</f>
        <v>0</v>
      </c>
      <c r="G6493" s="7">
        <f>SUMIFS(LOLP!$F$4:$F$8763,$C$4:$C$8763,$C6493,$B$4:$B$8763,$B6493,$D$4:$D$8763,$D6493)</f>
        <v>7</v>
      </c>
      <c r="H6493" s="7">
        <f>COUNTIFS(Calendar!$E$3:$E$367,LOLP!C6493,Calendar!$D$3:$D$367,LOLP!B6493)</f>
        <v>19</v>
      </c>
      <c r="I6493" s="7">
        <f ca="1">IF($F6493=1,OFFSET(start_norps,LOLP!$D6493+(1-$C6493)*24,LOLP!$B6493)*H6493/G6493,0)</f>
        <v>0</v>
      </c>
      <c r="J6493" s="7">
        <f ca="1">IF($F6493=1,OFFSET(start_33,LOLP!$D6493+(1-$C6493)*24,LOLP!$B6493)*H6493/G6493,0)</f>
        <v>0</v>
      </c>
      <c r="K6493" s="7">
        <f ca="1">IF($F6493,OFFSET(start_40,LOLP!$D6493+(1-$C6493)*24,LOLP!$B6493),0)</f>
        <v>0</v>
      </c>
      <c r="L6493" s="7">
        <f ca="1">IF($F6493,OFFSET(start_50,LOLP!$D6493+(1-$C6493)*24,LOLP!$B6493),0)</f>
        <v>0</v>
      </c>
      <c r="M6493" s="25">
        <f t="shared" ca="1" si="709"/>
        <v>0</v>
      </c>
      <c r="N6493" s="25">
        <f t="shared" ca="1" si="710"/>
        <v>0</v>
      </c>
      <c r="O6493" s="15" t="e">
        <f t="shared" ca="1" si="711"/>
        <v>#DIV/0!</v>
      </c>
      <c r="P6493" s="15" t="e">
        <f t="shared" ca="1" si="712"/>
        <v>#DIV/0!</v>
      </c>
    </row>
    <row r="6494" spans="1:16" x14ac:dyDescent="0.25">
      <c r="A6494" s="1">
        <f t="shared" si="713"/>
        <v>43371</v>
      </c>
      <c r="B6494" s="7">
        <f t="shared" si="708"/>
        <v>9</v>
      </c>
      <c r="C6494" s="4">
        <f>INDEX(Calendar!$E$3:$E$367,MATCH(LOLP!$A6494,Calendar!$B$3:$B$367,0))</f>
        <v>1</v>
      </c>
      <c r="D6494" s="2">
        <f t="shared" si="714"/>
        <v>11</v>
      </c>
      <c r="E6494" s="36">
        <v>28998</v>
      </c>
      <c r="F6494" s="7">
        <f>IFERROR(IF(INDEX('Temperature Data'!$AA$15:$AA$348,MATCH(LOLP!A6494,'Temperature Data'!$B$15:$B$348,0))&gt;IF(B6494=9,$G$2,LOLP!$F$2),1,0),0)</f>
        <v>0</v>
      </c>
      <c r="G6494" s="7">
        <f>SUMIFS(LOLP!$F$4:$F$8763,$C$4:$C$8763,$C6494,$B$4:$B$8763,$B6494,$D$4:$D$8763,$D6494)</f>
        <v>7</v>
      </c>
      <c r="H6494" s="7">
        <f>COUNTIFS(Calendar!$E$3:$E$367,LOLP!C6494,Calendar!$D$3:$D$367,LOLP!B6494)</f>
        <v>19</v>
      </c>
      <c r="I6494" s="7">
        <f ca="1">IF($F6494=1,OFFSET(start_norps,LOLP!$D6494+(1-$C6494)*24,LOLP!$B6494)*H6494/G6494,0)</f>
        <v>0</v>
      </c>
      <c r="J6494" s="7">
        <f ca="1">IF($F6494=1,OFFSET(start_33,LOLP!$D6494+(1-$C6494)*24,LOLP!$B6494)*H6494/G6494,0)</f>
        <v>0</v>
      </c>
      <c r="K6494" s="7">
        <f ca="1">IF($F6494,OFFSET(start_40,LOLP!$D6494+(1-$C6494)*24,LOLP!$B6494),0)</f>
        <v>0</v>
      </c>
      <c r="L6494" s="7">
        <f ca="1">IF($F6494,OFFSET(start_50,LOLP!$D6494+(1-$C6494)*24,LOLP!$B6494),0)</f>
        <v>0</v>
      </c>
      <c r="M6494" s="25">
        <f t="shared" ca="1" si="709"/>
        <v>0</v>
      </c>
      <c r="N6494" s="25">
        <f t="shared" ca="1" si="710"/>
        <v>0</v>
      </c>
      <c r="O6494" s="15" t="e">
        <f t="shared" ca="1" si="711"/>
        <v>#DIV/0!</v>
      </c>
      <c r="P6494" s="15" t="e">
        <f t="shared" ca="1" si="712"/>
        <v>#DIV/0!</v>
      </c>
    </row>
    <row r="6495" spans="1:16" x14ac:dyDescent="0.25">
      <c r="A6495" s="1">
        <f t="shared" si="713"/>
        <v>43371</v>
      </c>
      <c r="B6495" s="7">
        <f t="shared" si="708"/>
        <v>9</v>
      </c>
      <c r="C6495" s="4">
        <f>INDEX(Calendar!$E$3:$E$367,MATCH(LOLP!$A6495,Calendar!$B$3:$B$367,0))</f>
        <v>1</v>
      </c>
      <c r="D6495" s="2">
        <f t="shared" si="714"/>
        <v>12</v>
      </c>
      <c r="E6495" s="36">
        <v>29456</v>
      </c>
      <c r="F6495" s="7">
        <f>IFERROR(IF(INDEX('Temperature Data'!$AA$15:$AA$348,MATCH(LOLP!A6495,'Temperature Data'!$B$15:$B$348,0))&gt;IF(B6495=9,$G$2,LOLP!$F$2),1,0),0)</f>
        <v>0</v>
      </c>
      <c r="G6495" s="7">
        <f>SUMIFS(LOLP!$F$4:$F$8763,$C$4:$C$8763,$C6495,$B$4:$B$8763,$B6495,$D$4:$D$8763,$D6495)</f>
        <v>7</v>
      </c>
      <c r="H6495" s="7">
        <f>COUNTIFS(Calendar!$E$3:$E$367,LOLP!C6495,Calendar!$D$3:$D$367,LOLP!B6495)</f>
        <v>19</v>
      </c>
      <c r="I6495" s="7">
        <f ca="1">IF($F6495=1,OFFSET(start_norps,LOLP!$D6495+(1-$C6495)*24,LOLP!$B6495)*H6495/G6495,0)</f>
        <v>0</v>
      </c>
      <c r="J6495" s="7">
        <f ca="1">IF($F6495=1,OFFSET(start_33,LOLP!$D6495+(1-$C6495)*24,LOLP!$B6495)*H6495/G6495,0)</f>
        <v>0</v>
      </c>
      <c r="K6495" s="7">
        <f ca="1">IF($F6495,OFFSET(start_40,LOLP!$D6495+(1-$C6495)*24,LOLP!$B6495),0)</f>
        <v>0</v>
      </c>
      <c r="L6495" s="7">
        <f ca="1">IF($F6495,OFFSET(start_50,LOLP!$D6495+(1-$C6495)*24,LOLP!$B6495),0)</f>
        <v>0</v>
      </c>
      <c r="M6495" s="25">
        <f t="shared" ca="1" si="709"/>
        <v>0</v>
      </c>
      <c r="N6495" s="25">
        <f t="shared" ca="1" si="710"/>
        <v>0</v>
      </c>
      <c r="O6495" s="15" t="e">
        <f t="shared" ca="1" si="711"/>
        <v>#DIV/0!</v>
      </c>
      <c r="P6495" s="15" t="e">
        <f t="shared" ca="1" si="712"/>
        <v>#DIV/0!</v>
      </c>
    </row>
    <row r="6496" spans="1:16" x14ac:dyDescent="0.25">
      <c r="A6496" s="1">
        <f t="shared" si="713"/>
        <v>43371</v>
      </c>
      <c r="B6496" s="7">
        <f t="shared" si="708"/>
        <v>9</v>
      </c>
      <c r="C6496" s="4">
        <f>INDEX(Calendar!$E$3:$E$367,MATCH(LOLP!$A6496,Calendar!$B$3:$B$367,0))</f>
        <v>1</v>
      </c>
      <c r="D6496" s="2">
        <f t="shared" si="714"/>
        <v>13</v>
      </c>
      <c r="E6496" s="36">
        <v>30554</v>
      </c>
      <c r="F6496" s="7">
        <f>IFERROR(IF(INDEX('Temperature Data'!$AA$15:$AA$348,MATCH(LOLP!A6496,'Temperature Data'!$B$15:$B$348,0))&gt;IF(B6496=9,$G$2,LOLP!$F$2),1,0),0)</f>
        <v>0</v>
      </c>
      <c r="G6496" s="7">
        <f>SUMIFS(LOLP!$F$4:$F$8763,$C$4:$C$8763,$C6496,$B$4:$B$8763,$B6496,$D$4:$D$8763,$D6496)</f>
        <v>7</v>
      </c>
      <c r="H6496" s="7">
        <f>COUNTIFS(Calendar!$E$3:$E$367,LOLP!C6496,Calendar!$D$3:$D$367,LOLP!B6496)</f>
        <v>19</v>
      </c>
      <c r="I6496" s="7">
        <f ca="1">IF($F6496=1,OFFSET(start_norps,LOLP!$D6496+(1-$C6496)*24,LOLP!$B6496)*H6496/G6496,0)</f>
        <v>0</v>
      </c>
      <c r="J6496" s="7">
        <f ca="1">IF($F6496=1,OFFSET(start_33,LOLP!$D6496+(1-$C6496)*24,LOLP!$B6496)*H6496/G6496,0)</f>
        <v>0</v>
      </c>
      <c r="K6496" s="7">
        <f ca="1">IF($F6496,OFFSET(start_40,LOLP!$D6496+(1-$C6496)*24,LOLP!$B6496),0)</f>
        <v>0</v>
      </c>
      <c r="L6496" s="7">
        <f ca="1">IF($F6496,OFFSET(start_50,LOLP!$D6496+(1-$C6496)*24,LOLP!$B6496),0)</f>
        <v>0</v>
      </c>
      <c r="M6496" s="25">
        <f t="shared" ca="1" si="709"/>
        <v>0</v>
      </c>
      <c r="N6496" s="25">
        <f t="shared" ca="1" si="710"/>
        <v>0</v>
      </c>
      <c r="O6496" s="15" t="e">
        <f t="shared" ca="1" si="711"/>
        <v>#DIV/0!</v>
      </c>
      <c r="P6496" s="15" t="e">
        <f t="shared" ca="1" si="712"/>
        <v>#DIV/0!</v>
      </c>
    </row>
    <row r="6497" spans="1:16" x14ac:dyDescent="0.25">
      <c r="A6497" s="1">
        <f t="shared" si="713"/>
        <v>43371</v>
      </c>
      <c r="B6497" s="7">
        <f t="shared" si="708"/>
        <v>9</v>
      </c>
      <c r="C6497" s="4">
        <f>INDEX(Calendar!$E$3:$E$367,MATCH(LOLP!$A6497,Calendar!$B$3:$B$367,0))</f>
        <v>1</v>
      </c>
      <c r="D6497" s="2">
        <f t="shared" si="714"/>
        <v>14</v>
      </c>
      <c r="E6497" s="36">
        <v>31551</v>
      </c>
      <c r="F6497" s="7">
        <f>IFERROR(IF(INDEX('Temperature Data'!$AA$15:$AA$348,MATCH(LOLP!A6497,'Temperature Data'!$B$15:$B$348,0))&gt;IF(B6497=9,$G$2,LOLP!$F$2),1,0),0)</f>
        <v>0</v>
      </c>
      <c r="G6497" s="7">
        <f>SUMIFS(LOLP!$F$4:$F$8763,$C$4:$C$8763,$C6497,$B$4:$B$8763,$B6497,$D$4:$D$8763,$D6497)</f>
        <v>7</v>
      </c>
      <c r="H6497" s="7">
        <f>COUNTIFS(Calendar!$E$3:$E$367,LOLP!C6497,Calendar!$D$3:$D$367,LOLP!B6497)</f>
        <v>19</v>
      </c>
      <c r="I6497" s="7">
        <f ca="1">IF($F6497=1,OFFSET(start_norps,LOLP!$D6497+(1-$C6497)*24,LOLP!$B6497)*H6497/G6497,0)</f>
        <v>0</v>
      </c>
      <c r="J6497" s="7">
        <f ca="1">IF($F6497=1,OFFSET(start_33,LOLP!$D6497+(1-$C6497)*24,LOLP!$B6497)*H6497/G6497,0)</f>
        <v>0</v>
      </c>
      <c r="K6497" s="7">
        <f ca="1">IF($F6497,OFFSET(start_40,LOLP!$D6497+(1-$C6497)*24,LOLP!$B6497),0)</f>
        <v>0</v>
      </c>
      <c r="L6497" s="7">
        <f ca="1">IF($F6497,OFFSET(start_50,LOLP!$D6497+(1-$C6497)*24,LOLP!$B6497),0)</f>
        <v>0</v>
      </c>
      <c r="M6497" s="25">
        <f t="shared" ca="1" si="709"/>
        <v>0</v>
      </c>
      <c r="N6497" s="25">
        <f t="shared" ca="1" si="710"/>
        <v>0</v>
      </c>
      <c r="O6497" s="15" t="e">
        <f t="shared" ca="1" si="711"/>
        <v>#DIV/0!</v>
      </c>
      <c r="P6497" s="15" t="e">
        <f t="shared" ca="1" si="712"/>
        <v>#DIV/0!</v>
      </c>
    </row>
    <row r="6498" spans="1:16" x14ac:dyDescent="0.25">
      <c r="A6498" s="1">
        <f t="shared" si="713"/>
        <v>43371</v>
      </c>
      <c r="B6498" s="7">
        <f t="shared" si="708"/>
        <v>9</v>
      </c>
      <c r="C6498" s="4">
        <f>INDEX(Calendar!$E$3:$E$367,MATCH(LOLP!$A6498,Calendar!$B$3:$B$367,0))</f>
        <v>1</v>
      </c>
      <c r="D6498" s="2">
        <f t="shared" si="714"/>
        <v>15</v>
      </c>
      <c r="E6498" s="36">
        <v>32597</v>
      </c>
      <c r="F6498" s="7">
        <f>IFERROR(IF(INDEX('Temperature Data'!$AA$15:$AA$348,MATCH(LOLP!A6498,'Temperature Data'!$B$15:$B$348,0))&gt;IF(B6498=9,$G$2,LOLP!$F$2),1,0),0)</f>
        <v>0</v>
      </c>
      <c r="G6498" s="7">
        <f>SUMIFS(LOLP!$F$4:$F$8763,$C$4:$C$8763,$C6498,$B$4:$B$8763,$B6498,$D$4:$D$8763,$D6498)</f>
        <v>7</v>
      </c>
      <c r="H6498" s="7">
        <f>COUNTIFS(Calendar!$E$3:$E$367,LOLP!C6498,Calendar!$D$3:$D$367,LOLP!B6498)</f>
        <v>19</v>
      </c>
      <c r="I6498" s="7">
        <f ca="1">IF($F6498=1,OFFSET(start_norps,LOLP!$D6498+(1-$C6498)*24,LOLP!$B6498)*H6498/G6498,0)</f>
        <v>0</v>
      </c>
      <c r="J6498" s="7">
        <f ca="1">IF($F6498=1,OFFSET(start_33,LOLP!$D6498+(1-$C6498)*24,LOLP!$B6498)*H6498/G6498,0)</f>
        <v>0</v>
      </c>
      <c r="K6498" s="7">
        <f ca="1">IF($F6498,OFFSET(start_40,LOLP!$D6498+(1-$C6498)*24,LOLP!$B6498),0)</f>
        <v>0</v>
      </c>
      <c r="L6498" s="7">
        <f ca="1">IF($F6498,OFFSET(start_50,LOLP!$D6498+(1-$C6498)*24,LOLP!$B6498),0)</f>
        <v>0</v>
      </c>
      <c r="M6498" s="25">
        <f t="shared" ca="1" si="709"/>
        <v>0</v>
      </c>
      <c r="N6498" s="25">
        <f t="shared" ca="1" si="710"/>
        <v>0</v>
      </c>
      <c r="O6498" s="15" t="e">
        <f t="shared" ca="1" si="711"/>
        <v>#DIV/0!</v>
      </c>
      <c r="P6498" s="15" t="e">
        <f t="shared" ca="1" si="712"/>
        <v>#DIV/0!</v>
      </c>
    </row>
    <row r="6499" spans="1:16" x14ac:dyDescent="0.25">
      <c r="A6499" s="1">
        <f t="shared" si="713"/>
        <v>43371</v>
      </c>
      <c r="B6499" s="7">
        <f t="shared" si="708"/>
        <v>9</v>
      </c>
      <c r="C6499" s="4">
        <f>INDEX(Calendar!$E$3:$E$367,MATCH(LOLP!$A6499,Calendar!$B$3:$B$367,0))</f>
        <v>1</v>
      </c>
      <c r="D6499" s="2">
        <f t="shared" si="714"/>
        <v>16</v>
      </c>
      <c r="E6499" s="36">
        <v>33437</v>
      </c>
      <c r="F6499" s="7">
        <f>IFERROR(IF(INDEX('Temperature Data'!$AA$15:$AA$348,MATCH(LOLP!A6499,'Temperature Data'!$B$15:$B$348,0))&gt;IF(B6499=9,$G$2,LOLP!$F$2),1,0),0)</f>
        <v>0</v>
      </c>
      <c r="G6499" s="7">
        <f>SUMIFS(LOLP!$F$4:$F$8763,$C$4:$C$8763,$C6499,$B$4:$B$8763,$B6499,$D$4:$D$8763,$D6499)</f>
        <v>7</v>
      </c>
      <c r="H6499" s="7">
        <f>COUNTIFS(Calendar!$E$3:$E$367,LOLP!C6499,Calendar!$D$3:$D$367,LOLP!B6499)</f>
        <v>19</v>
      </c>
      <c r="I6499" s="7">
        <f ca="1">IF($F6499=1,OFFSET(start_norps,LOLP!$D6499+(1-$C6499)*24,LOLP!$B6499)*H6499/G6499,0)</f>
        <v>0</v>
      </c>
      <c r="J6499" s="7">
        <f ca="1">IF($F6499=1,OFFSET(start_33,LOLP!$D6499+(1-$C6499)*24,LOLP!$B6499)*H6499/G6499,0)</f>
        <v>0</v>
      </c>
      <c r="K6499" s="7">
        <f ca="1">IF($F6499,OFFSET(start_40,LOLP!$D6499+(1-$C6499)*24,LOLP!$B6499),0)</f>
        <v>0</v>
      </c>
      <c r="L6499" s="7">
        <f ca="1">IF($F6499,OFFSET(start_50,LOLP!$D6499+(1-$C6499)*24,LOLP!$B6499),0)</f>
        <v>0</v>
      </c>
      <c r="M6499" s="25">
        <f t="shared" ca="1" si="709"/>
        <v>0</v>
      </c>
      <c r="N6499" s="25">
        <f t="shared" ca="1" si="710"/>
        <v>0</v>
      </c>
      <c r="O6499" s="15" t="e">
        <f t="shared" ca="1" si="711"/>
        <v>#DIV/0!</v>
      </c>
      <c r="P6499" s="15" t="e">
        <f t="shared" ca="1" si="712"/>
        <v>#DIV/0!</v>
      </c>
    </row>
    <row r="6500" spans="1:16" x14ac:dyDescent="0.25">
      <c r="A6500" s="1">
        <f t="shared" si="713"/>
        <v>43371</v>
      </c>
      <c r="B6500" s="7">
        <f t="shared" si="708"/>
        <v>9</v>
      </c>
      <c r="C6500" s="4">
        <f>INDEX(Calendar!$E$3:$E$367,MATCH(LOLP!$A6500,Calendar!$B$3:$B$367,0))</f>
        <v>1</v>
      </c>
      <c r="D6500" s="2">
        <f t="shared" si="714"/>
        <v>17</v>
      </c>
      <c r="E6500" s="36">
        <v>33406</v>
      </c>
      <c r="F6500" s="7">
        <f>IFERROR(IF(INDEX('Temperature Data'!$AA$15:$AA$348,MATCH(LOLP!A6500,'Temperature Data'!$B$15:$B$348,0))&gt;IF(B6500=9,$G$2,LOLP!$F$2),1,0),0)</f>
        <v>0</v>
      </c>
      <c r="G6500" s="7">
        <f>SUMIFS(LOLP!$F$4:$F$8763,$C$4:$C$8763,$C6500,$B$4:$B$8763,$B6500,$D$4:$D$8763,$D6500)</f>
        <v>7</v>
      </c>
      <c r="H6500" s="7">
        <f>COUNTIFS(Calendar!$E$3:$E$367,LOLP!C6500,Calendar!$D$3:$D$367,LOLP!B6500)</f>
        <v>19</v>
      </c>
      <c r="I6500" s="7">
        <f ca="1">IF($F6500=1,OFFSET(start_norps,LOLP!$D6500+(1-$C6500)*24,LOLP!$B6500)*H6500/G6500,0)</f>
        <v>0</v>
      </c>
      <c r="J6500" s="7">
        <f ca="1">IF($F6500=1,OFFSET(start_33,LOLP!$D6500+(1-$C6500)*24,LOLP!$B6500)*H6500/G6500,0)</f>
        <v>0</v>
      </c>
      <c r="K6500" s="7">
        <f ca="1">IF($F6500,OFFSET(start_40,LOLP!$D6500+(1-$C6500)*24,LOLP!$B6500),0)</f>
        <v>0</v>
      </c>
      <c r="L6500" s="7">
        <f ca="1">IF($F6500,OFFSET(start_50,LOLP!$D6500+(1-$C6500)*24,LOLP!$B6500),0)</f>
        <v>0</v>
      </c>
      <c r="M6500" s="25">
        <f t="shared" ca="1" si="709"/>
        <v>0</v>
      </c>
      <c r="N6500" s="25">
        <f t="shared" ca="1" si="710"/>
        <v>0</v>
      </c>
      <c r="O6500" s="15" t="e">
        <f t="shared" ca="1" si="711"/>
        <v>#DIV/0!</v>
      </c>
      <c r="P6500" s="15" t="e">
        <f t="shared" ca="1" si="712"/>
        <v>#DIV/0!</v>
      </c>
    </row>
    <row r="6501" spans="1:16" x14ac:dyDescent="0.25">
      <c r="A6501" s="1">
        <f t="shared" si="713"/>
        <v>43371</v>
      </c>
      <c r="B6501" s="7">
        <f t="shared" si="708"/>
        <v>9</v>
      </c>
      <c r="C6501" s="4">
        <f>INDEX(Calendar!$E$3:$E$367,MATCH(LOLP!$A6501,Calendar!$B$3:$B$367,0))</f>
        <v>1</v>
      </c>
      <c r="D6501" s="2">
        <f t="shared" si="714"/>
        <v>18</v>
      </c>
      <c r="E6501" s="36">
        <v>32866</v>
      </c>
      <c r="F6501" s="7">
        <f>IFERROR(IF(INDEX('Temperature Data'!$AA$15:$AA$348,MATCH(LOLP!A6501,'Temperature Data'!$B$15:$B$348,0))&gt;IF(B6501=9,$G$2,LOLP!$F$2),1,0),0)</f>
        <v>0</v>
      </c>
      <c r="G6501" s="7">
        <f>SUMIFS(LOLP!$F$4:$F$8763,$C$4:$C$8763,$C6501,$B$4:$B$8763,$B6501,$D$4:$D$8763,$D6501)</f>
        <v>7</v>
      </c>
      <c r="H6501" s="7">
        <f>COUNTIFS(Calendar!$E$3:$E$367,LOLP!C6501,Calendar!$D$3:$D$367,LOLP!B6501)</f>
        <v>19</v>
      </c>
      <c r="I6501" s="7">
        <f ca="1">IF($F6501=1,OFFSET(start_norps,LOLP!$D6501+(1-$C6501)*24,LOLP!$B6501)*H6501/G6501,0)</f>
        <v>0</v>
      </c>
      <c r="J6501" s="7">
        <f ca="1">IF($F6501=1,OFFSET(start_33,LOLP!$D6501+(1-$C6501)*24,LOLP!$B6501)*H6501/G6501,0)</f>
        <v>0</v>
      </c>
      <c r="K6501" s="7">
        <f ca="1">IF($F6501,OFFSET(start_40,LOLP!$D6501+(1-$C6501)*24,LOLP!$B6501),0)</f>
        <v>0</v>
      </c>
      <c r="L6501" s="7">
        <f ca="1">IF($F6501,OFFSET(start_50,LOLP!$D6501+(1-$C6501)*24,LOLP!$B6501),0)</f>
        <v>0</v>
      </c>
      <c r="M6501" s="25">
        <f t="shared" ca="1" si="709"/>
        <v>0</v>
      </c>
      <c r="N6501" s="25">
        <f t="shared" ca="1" si="710"/>
        <v>0</v>
      </c>
      <c r="O6501" s="15" t="e">
        <f t="shared" ca="1" si="711"/>
        <v>#DIV/0!</v>
      </c>
      <c r="P6501" s="15" t="e">
        <f t="shared" ca="1" si="712"/>
        <v>#DIV/0!</v>
      </c>
    </row>
    <row r="6502" spans="1:16" x14ac:dyDescent="0.25">
      <c r="A6502" s="1">
        <f t="shared" si="713"/>
        <v>43371</v>
      </c>
      <c r="B6502" s="7">
        <f t="shared" si="708"/>
        <v>9</v>
      </c>
      <c r="C6502" s="4">
        <f>INDEX(Calendar!$E$3:$E$367,MATCH(LOLP!$A6502,Calendar!$B$3:$B$367,0))</f>
        <v>1</v>
      </c>
      <c r="D6502" s="2">
        <f t="shared" si="714"/>
        <v>19</v>
      </c>
      <c r="E6502" s="36">
        <v>32625</v>
      </c>
      <c r="F6502" s="7">
        <f>IFERROR(IF(INDEX('Temperature Data'!$AA$15:$AA$348,MATCH(LOLP!A6502,'Temperature Data'!$B$15:$B$348,0))&gt;IF(B6502=9,$G$2,LOLP!$F$2),1,0),0)</f>
        <v>0</v>
      </c>
      <c r="G6502" s="7">
        <f>SUMIFS(LOLP!$F$4:$F$8763,$C$4:$C$8763,$C6502,$B$4:$B$8763,$B6502,$D$4:$D$8763,$D6502)</f>
        <v>7</v>
      </c>
      <c r="H6502" s="7">
        <f>COUNTIFS(Calendar!$E$3:$E$367,LOLP!C6502,Calendar!$D$3:$D$367,LOLP!B6502)</f>
        <v>19</v>
      </c>
      <c r="I6502" s="7">
        <f ca="1">IF($F6502=1,OFFSET(start_norps,LOLP!$D6502+(1-$C6502)*24,LOLP!$B6502)*H6502/G6502,0)</f>
        <v>0</v>
      </c>
      <c r="J6502" s="7">
        <f ca="1">IF($F6502=1,OFFSET(start_33,LOLP!$D6502+(1-$C6502)*24,LOLP!$B6502)*H6502/G6502,0)</f>
        <v>0</v>
      </c>
      <c r="K6502" s="7">
        <f ca="1">IF($F6502,OFFSET(start_40,LOLP!$D6502+(1-$C6502)*24,LOLP!$B6502),0)</f>
        <v>0</v>
      </c>
      <c r="L6502" s="7">
        <f ca="1">IF($F6502,OFFSET(start_50,LOLP!$D6502+(1-$C6502)*24,LOLP!$B6502),0)</f>
        <v>0</v>
      </c>
      <c r="M6502" s="25">
        <f t="shared" ca="1" si="709"/>
        <v>0</v>
      </c>
      <c r="N6502" s="25">
        <f t="shared" ca="1" si="710"/>
        <v>0</v>
      </c>
      <c r="O6502" s="15" t="e">
        <f t="shared" ca="1" si="711"/>
        <v>#DIV/0!</v>
      </c>
      <c r="P6502" s="15" t="e">
        <f t="shared" ca="1" si="712"/>
        <v>#DIV/0!</v>
      </c>
    </row>
    <row r="6503" spans="1:16" x14ac:dyDescent="0.25">
      <c r="A6503" s="1">
        <f t="shared" si="713"/>
        <v>43371</v>
      </c>
      <c r="B6503" s="7">
        <f t="shared" si="708"/>
        <v>9</v>
      </c>
      <c r="C6503" s="4">
        <f>INDEX(Calendar!$E$3:$E$367,MATCH(LOLP!$A6503,Calendar!$B$3:$B$367,0))</f>
        <v>1</v>
      </c>
      <c r="D6503" s="2">
        <f t="shared" si="714"/>
        <v>20</v>
      </c>
      <c r="E6503" s="36">
        <v>31373</v>
      </c>
      <c r="F6503" s="7">
        <f>IFERROR(IF(INDEX('Temperature Data'!$AA$15:$AA$348,MATCH(LOLP!A6503,'Temperature Data'!$B$15:$B$348,0))&gt;IF(B6503=9,$G$2,LOLP!$F$2),1,0),0)</f>
        <v>0</v>
      </c>
      <c r="G6503" s="7">
        <f>SUMIFS(LOLP!$F$4:$F$8763,$C$4:$C$8763,$C6503,$B$4:$B$8763,$B6503,$D$4:$D$8763,$D6503)</f>
        <v>7</v>
      </c>
      <c r="H6503" s="7">
        <f>COUNTIFS(Calendar!$E$3:$E$367,LOLP!C6503,Calendar!$D$3:$D$367,LOLP!B6503)</f>
        <v>19</v>
      </c>
      <c r="I6503" s="7">
        <f ca="1">IF($F6503=1,OFFSET(start_norps,LOLP!$D6503+(1-$C6503)*24,LOLP!$B6503)*H6503/G6503,0)</f>
        <v>0</v>
      </c>
      <c r="J6503" s="7">
        <f ca="1">IF($F6503=1,OFFSET(start_33,LOLP!$D6503+(1-$C6503)*24,LOLP!$B6503)*H6503/G6503,0)</f>
        <v>0</v>
      </c>
      <c r="K6503" s="7">
        <f ca="1">IF($F6503,OFFSET(start_40,LOLP!$D6503+(1-$C6503)*24,LOLP!$B6503),0)</f>
        <v>0</v>
      </c>
      <c r="L6503" s="7">
        <f ca="1">IF($F6503,OFFSET(start_50,LOLP!$D6503+(1-$C6503)*24,LOLP!$B6503),0)</f>
        <v>0</v>
      </c>
      <c r="M6503" s="25">
        <f t="shared" ca="1" si="709"/>
        <v>0</v>
      </c>
      <c r="N6503" s="25">
        <f t="shared" ca="1" si="710"/>
        <v>0</v>
      </c>
      <c r="O6503" s="15" t="e">
        <f t="shared" ca="1" si="711"/>
        <v>#DIV/0!</v>
      </c>
      <c r="P6503" s="15" t="e">
        <f t="shared" ca="1" si="712"/>
        <v>#DIV/0!</v>
      </c>
    </row>
    <row r="6504" spans="1:16" x14ac:dyDescent="0.25">
      <c r="A6504" s="1">
        <f t="shared" si="713"/>
        <v>43371</v>
      </c>
      <c r="B6504" s="7">
        <f t="shared" si="708"/>
        <v>9</v>
      </c>
      <c r="C6504" s="4">
        <f>INDEX(Calendar!$E$3:$E$367,MATCH(LOLP!$A6504,Calendar!$B$3:$B$367,0))</f>
        <v>1</v>
      </c>
      <c r="D6504" s="2">
        <f t="shared" si="714"/>
        <v>21</v>
      </c>
      <c r="E6504" s="36">
        <v>29622</v>
      </c>
      <c r="F6504" s="7">
        <f>IFERROR(IF(INDEX('Temperature Data'!$AA$15:$AA$348,MATCH(LOLP!A6504,'Temperature Data'!$B$15:$B$348,0))&gt;IF(B6504=9,$G$2,LOLP!$F$2),1,0),0)</f>
        <v>0</v>
      </c>
      <c r="G6504" s="7">
        <f>SUMIFS(LOLP!$F$4:$F$8763,$C$4:$C$8763,$C6504,$B$4:$B$8763,$B6504,$D$4:$D$8763,$D6504)</f>
        <v>7</v>
      </c>
      <c r="H6504" s="7">
        <f>COUNTIFS(Calendar!$E$3:$E$367,LOLP!C6504,Calendar!$D$3:$D$367,LOLP!B6504)</f>
        <v>19</v>
      </c>
      <c r="I6504" s="7">
        <f ca="1">IF($F6504=1,OFFSET(start_norps,LOLP!$D6504+(1-$C6504)*24,LOLP!$B6504)*H6504/G6504,0)</f>
        <v>0</v>
      </c>
      <c r="J6504" s="7">
        <f ca="1">IF($F6504=1,OFFSET(start_33,LOLP!$D6504+(1-$C6504)*24,LOLP!$B6504)*H6504/G6504,0)</f>
        <v>0</v>
      </c>
      <c r="K6504" s="7">
        <f ca="1">IF($F6504,OFFSET(start_40,LOLP!$D6504+(1-$C6504)*24,LOLP!$B6504),0)</f>
        <v>0</v>
      </c>
      <c r="L6504" s="7">
        <f ca="1">IF($F6504,OFFSET(start_50,LOLP!$D6504+(1-$C6504)*24,LOLP!$B6504),0)</f>
        <v>0</v>
      </c>
      <c r="M6504" s="25">
        <f t="shared" ca="1" si="709"/>
        <v>0</v>
      </c>
      <c r="N6504" s="25">
        <f t="shared" ca="1" si="710"/>
        <v>0</v>
      </c>
      <c r="O6504" s="15" t="e">
        <f t="shared" ca="1" si="711"/>
        <v>#DIV/0!</v>
      </c>
      <c r="P6504" s="15" t="e">
        <f t="shared" ca="1" si="712"/>
        <v>#DIV/0!</v>
      </c>
    </row>
    <row r="6505" spans="1:16" x14ac:dyDescent="0.25">
      <c r="A6505" s="1">
        <f t="shared" si="713"/>
        <v>43371</v>
      </c>
      <c r="B6505" s="7">
        <f t="shared" si="708"/>
        <v>9</v>
      </c>
      <c r="C6505" s="4">
        <f>INDEX(Calendar!$E$3:$E$367,MATCH(LOLP!$A6505,Calendar!$B$3:$B$367,0))</f>
        <v>1</v>
      </c>
      <c r="D6505" s="2">
        <f t="shared" si="714"/>
        <v>22</v>
      </c>
      <c r="E6505" s="36">
        <v>27514</v>
      </c>
      <c r="F6505" s="7">
        <f>IFERROR(IF(INDEX('Temperature Data'!$AA$15:$AA$348,MATCH(LOLP!A6505,'Temperature Data'!$B$15:$B$348,0))&gt;IF(B6505=9,$G$2,LOLP!$F$2),1,0),0)</f>
        <v>0</v>
      </c>
      <c r="G6505" s="7">
        <f>SUMIFS(LOLP!$F$4:$F$8763,$C$4:$C$8763,$C6505,$B$4:$B$8763,$B6505,$D$4:$D$8763,$D6505)</f>
        <v>7</v>
      </c>
      <c r="H6505" s="7">
        <f>COUNTIFS(Calendar!$E$3:$E$367,LOLP!C6505,Calendar!$D$3:$D$367,LOLP!B6505)</f>
        <v>19</v>
      </c>
      <c r="I6505" s="7">
        <f ca="1">IF($F6505=1,OFFSET(start_norps,LOLP!$D6505+(1-$C6505)*24,LOLP!$B6505)*H6505/G6505,0)</f>
        <v>0</v>
      </c>
      <c r="J6505" s="7">
        <f ca="1">IF($F6505=1,OFFSET(start_33,LOLP!$D6505+(1-$C6505)*24,LOLP!$B6505)*H6505/G6505,0)</f>
        <v>0</v>
      </c>
      <c r="K6505" s="7">
        <f ca="1">IF($F6505,OFFSET(start_40,LOLP!$D6505+(1-$C6505)*24,LOLP!$B6505),0)</f>
        <v>0</v>
      </c>
      <c r="L6505" s="7">
        <f ca="1">IF($F6505,OFFSET(start_50,LOLP!$D6505+(1-$C6505)*24,LOLP!$B6505),0)</f>
        <v>0</v>
      </c>
      <c r="M6505" s="25">
        <f t="shared" ca="1" si="709"/>
        <v>0</v>
      </c>
      <c r="N6505" s="25">
        <f t="shared" ca="1" si="710"/>
        <v>0</v>
      </c>
      <c r="O6505" s="15" t="e">
        <f t="shared" ca="1" si="711"/>
        <v>#DIV/0!</v>
      </c>
      <c r="P6505" s="15" t="e">
        <f t="shared" ca="1" si="712"/>
        <v>#DIV/0!</v>
      </c>
    </row>
    <row r="6506" spans="1:16" x14ac:dyDescent="0.25">
      <c r="A6506" s="1">
        <f t="shared" si="713"/>
        <v>43371</v>
      </c>
      <c r="B6506" s="7">
        <f t="shared" si="708"/>
        <v>9</v>
      </c>
      <c r="C6506" s="4">
        <f>INDEX(Calendar!$E$3:$E$367,MATCH(LOLP!$A6506,Calendar!$B$3:$B$367,0))</f>
        <v>1</v>
      </c>
      <c r="D6506" s="2">
        <f t="shared" si="714"/>
        <v>23</v>
      </c>
      <c r="E6506" s="36">
        <v>25555</v>
      </c>
      <c r="F6506" s="7">
        <f>IFERROR(IF(INDEX('Temperature Data'!$AA$15:$AA$348,MATCH(LOLP!A6506,'Temperature Data'!$B$15:$B$348,0))&gt;IF(B6506=9,$G$2,LOLP!$F$2),1,0),0)</f>
        <v>0</v>
      </c>
      <c r="G6506" s="7">
        <f>SUMIFS(LOLP!$F$4:$F$8763,$C$4:$C$8763,$C6506,$B$4:$B$8763,$B6506,$D$4:$D$8763,$D6506)</f>
        <v>7</v>
      </c>
      <c r="H6506" s="7">
        <f>COUNTIFS(Calendar!$E$3:$E$367,LOLP!C6506,Calendar!$D$3:$D$367,LOLP!B6506)</f>
        <v>19</v>
      </c>
      <c r="I6506" s="7">
        <f ca="1">IF($F6506=1,OFFSET(start_norps,LOLP!$D6506+(1-$C6506)*24,LOLP!$B6506)*H6506/G6506,0)</f>
        <v>0</v>
      </c>
      <c r="J6506" s="7">
        <f ca="1">IF($F6506=1,OFFSET(start_33,LOLP!$D6506+(1-$C6506)*24,LOLP!$B6506)*H6506/G6506,0)</f>
        <v>0</v>
      </c>
      <c r="K6506" s="7">
        <f ca="1">IF($F6506,OFFSET(start_40,LOLP!$D6506+(1-$C6506)*24,LOLP!$B6506),0)</f>
        <v>0</v>
      </c>
      <c r="L6506" s="7">
        <f ca="1">IF($F6506,OFFSET(start_50,LOLP!$D6506+(1-$C6506)*24,LOLP!$B6506),0)</f>
        <v>0</v>
      </c>
      <c r="M6506" s="25">
        <f t="shared" ca="1" si="709"/>
        <v>0</v>
      </c>
      <c r="N6506" s="25">
        <f t="shared" ca="1" si="710"/>
        <v>0</v>
      </c>
      <c r="O6506" s="15" t="e">
        <f t="shared" ca="1" si="711"/>
        <v>#DIV/0!</v>
      </c>
      <c r="P6506" s="15" t="e">
        <f t="shared" ca="1" si="712"/>
        <v>#DIV/0!</v>
      </c>
    </row>
    <row r="6507" spans="1:16" x14ac:dyDescent="0.25">
      <c r="A6507" s="1">
        <f t="shared" si="713"/>
        <v>43371</v>
      </c>
      <c r="B6507" s="7">
        <f t="shared" si="708"/>
        <v>9</v>
      </c>
      <c r="C6507" s="4">
        <f>INDEX(Calendar!$E$3:$E$367,MATCH(LOLP!$A6507,Calendar!$B$3:$B$367,0))</f>
        <v>1</v>
      </c>
      <c r="D6507" s="2">
        <f t="shared" si="714"/>
        <v>24</v>
      </c>
      <c r="E6507" s="36">
        <v>23987</v>
      </c>
      <c r="F6507" s="7">
        <f>IFERROR(IF(INDEX('Temperature Data'!$AA$15:$AA$348,MATCH(LOLP!A6507,'Temperature Data'!$B$15:$B$348,0))&gt;IF(B6507=9,$G$2,LOLP!$F$2),1,0),0)</f>
        <v>0</v>
      </c>
      <c r="G6507" s="7">
        <f>SUMIFS(LOLP!$F$4:$F$8763,$C$4:$C$8763,$C6507,$B$4:$B$8763,$B6507,$D$4:$D$8763,$D6507)</f>
        <v>7</v>
      </c>
      <c r="H6507" s="7">
        <f>COUNTIFS(Calendar!$E$3:$E$367,LOLP!C6507,Calendar!$D$3:$D$367,LOLP!B6507)</f>
        <v>19</v>
      </c>
      <c r="I6507" s="7">
        <f ca="1">IF($F6507=1,OFFSET(start_norps,LOLP!$D6507+(1-$C6507)*24,LOLP!$B6507)*H6507/G6507,0)</f>
        <v>0</v>
      </c>
      <c r="J6507" s="7">
        <f ca="1">IF($F6507=1,OFFSET(start_33,LOLP!$D6507+(1-$C6507)*24,LOLP!$B6507)*H6507/G6507,0)</f>
        <v>0</v>
      </c>
      <c r="K6507" s="7">
        <f ca="1">IF($F6507,OFFSET(start_40,LOLP!$D6507+(1-$C6507)*24,LOLP!$B6507),0)</f>
        <v>0</v>
      </c>
      <c r="L6507" s="7">
        <f ca="1">IF($F6507,OFFSET(start_50,LOLP!$D6507+(1-$C6507)*24,LOLP!$B6507),0)</f>
        <v>0</v>
      </c>
      <c r="M6507" s="25">
        <f t="shared" ca="1" si="709"/>
        <v>0</v>
      </c>
      <c r="N6507" s="25">
        <f t="shared" ca="1" si="710"/>
        <v>0</v>
      </c>
      <c r="O6507" s="15" t="e">
        <f t="shared" ca="1" si="711"/>
        <v>#DIV/0!</v>
      </c>
      <c r="P6507" s="15" t="e">
        <f t="shared" ca="1" si="712"/>
        <v>#DIV/0!</v>
      </c>
    </row>
    <row r="6508" spans="1:16" x14ac:dyDescent="0.25">
      <c r="A6508" s="1">
        <f t="shared" si="713"/>
        <v>43372</v>
      </c>
      <c r="B6508" s="7">
        <f t="shared" si="708"/>
        <v>9</v>
      </c>
      <c r="C6508" s="4">
        <f>INDEX(Calendar!$E$3:$E$367,MATCH(LOLP!$A6508,Calendar!$B$3:$B$367,0))</f>
        <v>0</v>
      </c>
      <c r="D6508" s="2">
        <f t="shared" si="714"/>
        <v>1</v>
      </c>
      <c r="E6508" s="36">
        <v>22989</v>
      </c>
      <c r="F6508" s="7">
        <f>IFERROR(IF(INDEX('Temperature Data'!$AA$15:$AA$348,MATCH(LOLP!A6508,'Temperature Data'!$B$15:$B$348,0))&gt;IF(B6508=9,$G$2,LOLP!$F$2),1,0),0)</f>
        <v>0</v>
      </c>
      <c r="G6508" s="7">
        <f>SUMIFS(LOLP!$F$4:$F$8763,$C$4:$C$8763,$C6508,$B$4:$B$8763,$B6508,$D$4:$D$8763,$D6508)</f>
        <v>4</v>
      </c>
      <c r="H6508" s="7">
        <f>COUNTIFS(Calendar!$E$3:$E$367,LOLP!C6508,Calendar!$D$3:$D$367,LOLP!B6508)</f>
        <v>11</v>
      </c>
      <c r="I6508" s="7">
        <f ca="1">IF($F6508=1,OFFSET(start_norps,LOLP!$D6508+(1-$C6508)*24,LOLP!$B6508)*H6508/G6508,0)</f>
        <v>0</v>
      </c>
      <c r="J6508" s="7">
        <f ca="1">IF($F6508=1,OFFSET(start_33,LOLP!$D6508+(1-$C6508)*24,LOLP!$B6508)*H6508/G6508,0)</f>
        <v>0</v>
      </c>
      <c r="K6508" s="7">
        <f ca="1">IF($F6508,OFFSET(start_40,LOLP!$D6508+(1-$C6508)*24,LOLP!$B6508),0)</f>
        <v>0</v>
      </c>
      <c r="L6508" s="7">
        <f ca="1">IF($F6508,OFFSET(start_50,LOLP!$D6508+(1-$C6508)*24,LOLP!$B6508),0)</f>
        <v>0</v>
      </c>
      <c r="M6508" s="25">
        <f t="shared" ca="1" si="709"/>
        <v>0</v>
      </c>
      <c r="N6508" s="25">
        <f t="shared" ca="1" si="710"/>
        <v>0</v>
      </c>
      <c r="O6508" s="15" t="e">
        <f t="shared" ca="1" si="711"/>
        <v>#DIV/0!</v>
      </c>
      <c r="P6508" s="15" t="e">
        <f t="shared" ca="1" si="712"/>
        <v>#DIV/0!</v>
      </c>
    </row>
    <row r="6509" spans="1:16" x14ac:dyDescent="0.25">
      <c r="A6509" s="1">
        <f t="shared" si="713"/>
        <v>43372</v>
      </c>
      <c r="B6509" s="7">
        <f t="shared" si="708"/>
        <v>9</v>
      </c>
      <c r="C6509" s="4">
        <f>INDEX(Calendar!$E$3:$E$367,MATCH(LOLP!$A6509,Calendar!$B$3:$B$367,0))</f>
        <v>0</v>
      </c>
      <c r="D6509" s="2">
        <f t="shared" si="714"/>
        <v>2</v>
      </c>
      <c r="E6509" s="36">
        <v>22121</v>
      </c>
      <c r="F6509" s="7">
        <f>IFERROR(IF(INDEX('Temperature Data'!$AA$15:$AA$348,MATCH(LOLP!A6509,'Temperature Data'!$B$15:$B$348,0))&gt;IF(B6509=9,$G$2,LOLP!$F$2),1,0),0)</f>
        <v>0</v>
      </c>
      <c r="G6509" s="7">
        <f>SUMIFS(LOLP!$F$4:$F$8763,$C$4:$C$8763,$C6509,$B$4:$B$8763,$B6509,$D$4:$D$8763,$D6509)</f>
        <v>4</v>
      </c>
      <c r="H6509" s="7">
        <f>COUNTIFS(Calendar!$E$3:$E$367,LOLP!C6509,Calendar!$D$3:$D$367,LOLP!B6509)</f>
        <v>11</v>
      </c>
      <c r="I6509" s="7">
        <f ca="1">IF($F6509=1,OFFSET(start_norps,LOLP!$D6509+(1-$C6509)*24,LOLP!$B6509)*H6509/G6509,0)</f>
        <v>0</v>
      </c>
      <c r="J6509" s="7">
        <f ca="1">IF($F6509=1,OFFSET(start_33,LOLP!$D6509+(1-$C6509)*24,LOLP!$B6509)*H6509/G6509,0)</f>
        <v>0</v>
      </c>
      <c r="K6509" s="7">
        <f ca="1">IF($F6509,OFFSET(start_40,LOLP!$D6509+(1-$C6509)*24,LOLP!$B6509),0)</f>
        <v>0</v>
      </c>
      <c r="L6509" s="7">
        <f ca="1">IF($F6509,OFFSET(start_50,LOLP!$D6509+(1-$C6509)*24,LOLP!$B6509),0)</f>
        <v>0</v>
      </c>
      <c r="M6509" s="25">
        <f t="shared" ca="1" si="709"/>
        <v>0</v>
      </c>
      <c r="N6509" s="25">
        <f t="shared" ca="1" si="710"/>
        <v>0</v>
      </c>
      <c r="O6509" s="15" t="e">
        <f t="shared" ca="1" si="711"/>
        <v>#DIV/0!</v>
      </c>
      <c r="P6509" s="15" t="e">
        <f t="shared" ca="1" si="712"/>
        <v>#DIV/0!</v>
      </c>
    </row>
    <row r="6510" spans="1:16" x14ac:dyDescent="0.25">
      <c r="A6510" s="1">
        <f t="shared" si="713"/>
        <v>43372</v>
      </c>
      <c r="B6510" s="7">
        <f t="shared" si="708"/>
        <v>9</v>
      </c>
      <c r="C6510" s="4">
        <f>INDEX(Calendar!$E$3:$E$367,MATCH(LOLP!$A6510,Calendar!$B$3:$B$367,0))</f>
        <v>0</v>
      </c>
      <c r="D6510" s="2">
        <f t="shared" si="714"/>
        <v>3</v>
      </c>
      <c r="E6510" s="36">
        <v>21614</v>
      </c>
      <c r="F6510" s="7">
        <f>IFERROR(IF(INDEX('Temperature Data'!$AA$15:$AA$348,MATCH(LOLP!A6510,'Temperature Data'!$B$15:$B$348,0))&gt;IF(B6510=9,$G$2,LOLP!$F$2),1,0),0)</f>
        <v>0</v>
      </c>
      <c r="G6510" s="7">
        <f>SUMIFS(LOLP!$F$4:$F$8763,$C$4:$C$8763,$C6510,$B$4:$B$8763,$B6510,$D$4:$D$8763,$D6510)</f>
        <v>4</v>
      </c>
      <c r="H6510" s="7">
        <f>COUNTIFS(Calendar!$E$3:$E$367,LOLP!C6510,Calendar!$D$3:$D$367,LOLP!B6510)</f>
        <v>11</v>
      </c>
      <c r="I6510" s="7">
        <f ca="1">IF($F6510=1,OFFSET(start_norps,LOLP!$D6510+(1-$C6510)*24,LOLP!$B6510)*H6510/G6510,0)</f>
        <v>0</v>
      </c>
      <c r="J6510" s="7">
        <f ca="1">IF($F6510=1,OFFSET(start_33,LOLP!$D6510+(1-$C6510)*24,LOLP!$B6510)*H6510/G6510,0)</f>
        <v>0</v>
      </c>
      <c r="K6510" s="7">
        <f ca="1">IF($F6510,OFFSET(start_40,LOLP!$D6510+(1-$C6510)*24,LOLP!$B6510),0)</f>
        <v>0</v>
      </c>
      <c r="L6510" s="7">
        <f ca="1">IF($F6510,OFFSET(start_50,LOLP!$D6510+(1-$C6510)*24,LOLP!$B6510),0)</f>
        <v>0</v>
      </c>
      <c r="M6510" s="25">
        <f t="shared" ca="1" si="709"/>
        <v>0</v>
      </c>
      <c r="N6510" s="25">
        <f t="shared" ca="1" si="710"/>
        <v>0</v>
      </c>
      <c r="O6510" s="15" t="e">
        <f t="shared" ca="1" si="711"/>
        <v>#DIV/0!</v>
      </c>
      <c r="P6510" s="15" t="e">
        <f t="shared" ca="1" si="712"/>
        <v>#DIV/0!</v>
      </c>
    </row>
    <row r="6511" spans="1:16" x14ac:dyDescent="0.25">
      <c r="A6511" s="1">
        <f t="shared" si="713"/>
        <v>43372</v>
      </c>
      <c r="B6511" s="7">
        <f t="shared" si="708"/>
        <v>9</v>
      </c>
      <c r="C6511" s="4">
        <f>INDEX(Calendar!$E$3:$E$367,MATCH(LOLP!$A6511,Calendar!$B$3:$B$367,0))</f>
        <v>0</v>
      </c>
      <c r="D6511" s="2">
        <f t="shared" si="714"/>
        <v>4</v>
      </c>
      <c r="E6511" s="36">
        <v>21607</v>
      </c>
      <c r="F6511" s="7">
        <f>IFERROR(IF(INDEX('Temperature Data'!$AA$15:$AA$348,MATCH(LOLP!A6511,'Temperature Data'!$B$15:$B$348,0))&gt;IF(B6511=9,$G$2,LOLP!$F$2),1,0),0)</f>
        <v>0</v>
      </c>
      <c r="G6511" s="7">
        <f>SUMIFS(LOLP!$F$4:$F$8763,$C$4:$C$8763,$C6511,$B$4:$B$8763,$B6511,$D$4:$D$8763,$D6511)</f>
        <v>4</v>
      </c>
      <c r="H6511" s="7">
        <f>COUNTIFS(Calendar!$E$3:$E$367,LOLP!C6511,Calendar!$D$3:$D$367,LOLP!B6511)</f>
        <v>11</v>
      </c>
      <c r="I6511" s="7">
        <f ca="1">IF($F6511=1,OFFSET(start_norps,LOLP!$D6511+(1-$C6511)*24,LOLP!$B6511)*H6511/G6511,0)</f>
        <v>0</v>
      </c>
      <c r="J6511" s="7">
        <f ca="1">IF($F6511=1,OFFSET(start_33,LOLP!$D6511+(1-$C6511)*24,LOLP!$B6511)*H6511/G6511,0)</f>
        <v>0</v>
      </c>
      <c r="K6511" s="7">
        <f ca="1">IF($F6511,OFFSET(start_40,LOLP!$D6511+(1-$C6511)*24,LOLP!$B6511),0)</f>
        <v>0</v>
      </c>
      <c r="L6511" s="7">
        <f ca="1">IF($F6511,OFFSET(start_50,LOLP!$D6511+(1-$C6511)*24,LOLP!$B6511),0)</f>
        <v>0</v>
      </c>
      <c r="M6511" s="25">
        <f t="shared" ca="1" si="709"/>
        <v>0</v>
      </c>
      <c r="N6511" s="25">
        <f t="shared" ca="1" si="710"/>
        <v>0</v>
      </c>
      <c r="O6511" s="15" t="e">
        <f t="shared" ca="1" si="711"/>
        <v>#DIV/0!</v>
      </c>
      <c r="P6511" s="15" t="e">
        <f t="shared" ca="1" si="712"/>
        <v>#DIV/0!</v>
      </c>
    </row>
    <row r="6512" spans="1:16" x14ac:dyDescent="0.25">
      <c r="A6512" s="1">
        <f t="shared" si="713"/>
        <v>43372</v>
      </c>
      <c r="B6512" s="7">
        <f t="shared" si="708"/>
        <v>9</v>
      </c>
      <c r="C6512" s="4">
        <f>INDEX(Calendar!$E$3:$E$367,MATCH(LOLP!$A6512,Calendar!$B$3:$B$367,0))</f>
        <v>0</v>
      </c>
      <c r="D6512" s="2">
        <f t="shared" si="714"/>
        <v>5</v>
      </c>
      <c r="E6512" s="36">
        <v>22132</v>
      </c>
      <c r="F6512" s="7">
        <f>IFERROR(IF(INDEX('Temperature Data'!$AA$15:$AA$348,MATCH(LOLP!A6512,'Temperature Data'!$B$15:$B$348,0))&gt;IF(B6512=9,$G$2,LOLP!$F$2),1,0),0)</f>
        <v>0</v>
      </c>
      <c r="G6512" s="7">
        <f>SUMIFS(LOLP!$F$4:$F$8763,$C$4:$C$8763,$C6512,$B$4:$B$8763,$B6512,$D$4:$D$8763,$D6512)</f>
        <v>4</v>
      </c>
      <c r="H6512" s="7">
        <f>COUNTIFS(Calendar!$E$3:$E$367,LOLP!C6512,Calendar!$D$3:$D$367,LOLP!B6512)</f>
        <v>11</v>
      </c>
      <c r="I6512" s="7">
        <f ca="1">IF($F6512=1,OFFSET(start_norps,LOLP!$D6512+(1-$C6512)*24,LOLP!$B6512)*H6512/G6512,0)</f>
        <v>0</v>
      </c>
      <c r="J6512" s="7">
        <f ca="1">IF($F6512=1,OFFSET(start_33,LOLP!$D6512+(1-$C6512)*24,LOLP!$B6512)*H6512/G6512,0)</f>
        <v>0</v>
      </c>
      <c r="K6512" s="7">
        <f ca="1">IF($F6512,OFFSET(start_40,LOLP!$D6512+(1-$C6512)*24,LOLP!$B6512),0)</f>
        <v>0</v>
      </c>
      <c r="L6512" s="7">
        <f ca="1">IF($F6512,OFFSET(start_50,LOLP!$D6512+(1-$C6512)*24,LOLP!$B6512),0)</f>
        <v>0</v>
      </c>
      <c r="M6512" s="25">
        <f t="shared" ca="1" si="709"/>
        <v>0</v>
      </c>
      <c r="N6512" s="25">
        <f t="shared" ca="1" si="710"/>
        <v>0</v>
      </c>
      <c r="O6512" s="15" t="e">
        <f t="shared" ca="1" si="711"/>
        <v>#DIV/0!</v>
      </c>
      <c r="P6512" s="15" t="e">
        <f t="shared" ca="1" si="712"/>
        <v>#DIV/0!</v>
      </c>
    </row>
    <row r="6513" spans="1:16" x14ac:dyDescent="0.25">
      <c r="A6513" s="1">
        <f t="shared" si="713"/>
        <v>43372</v>
      </c>
      <c r="B6513" s="7">
        <f t="shared" si="708"/>
        <v>9</v>
      </c>
      <c r="C6513" s="4">
        <f>INDEX(Calendar!$E$3:$E$367,MATCH(LOLP!$A6513,Calendar!$B$3:$B$367,0))</f>
        <v>0</v>
      </c>
      <c r="D6513" s="2">
        <f t="shared" si="714"/>
        <v>6</v>
      </c>
      <c r="E6513" s="36">
        <v>23026</v>
      </c>
      <c r="F6513" s="7">
        <f>IFERROR(IF(INDEX('Temperature Data'!$AA$15:$AA$348,MATCH(LOLP!A6513,'Temperature Data'!$B$15:$B$348,0))&gt;IF(B6513=9,$G$2,LOLP!$F$2),1,0),0)</f>
        <v>0</v>
      </c>
      <c r="G6513" s="7">
        <f>SUMIFS(LOLP!$F$4:$F$8763,$C$4:$C$8763,$C6513,$B$4:$B$8763,$B6513,$D$4:$D$8763,$D6513)</f>
        <v>4</v>
      </c>
      <c r="H6513" s="7">
        <f>COUNTIFS(Calendar!$E$3:$E$367,LOLP!C6513,Calendar!$D$3:$D$367,LOLP!B6513)</f>
        <v>11</v>
      </c>
      <c r="I6513" s="7">
        <f ca="1">IF($F6513=1,OFFSET(start_norps,LOLP!$D6513+(1-$C6513)*24,LOLP!$B6513)*H6513/G6513,0)</f>
        <v>0</v>
      </c>
      <c r="J6513" s="7">
        <f ca="1">IF($F6513=1,OFFSET(start_33,LOLP!$D6513+(1-$C6513)*24,LOLP!$B6513)*H6513/G6513,0)</f>
        <v>0</v>
      </c>
      <c r="K6513" s="7">
        <f ca="1">IF($F6513,OFFSET(start_40,LOLP!$D6513+(1-$C6513)*24,LOLP!$B6513),0)</f>
        <v>0</v>
      </c>
      <c r="L6513" s="7">
        <f ca="1">IF($F6513,OFFSET(start_50,LOLP!$D6513+(1-$C6513)*24,LOLP!$B6513),0)</f>
        <v>0</v>
      </c>
      <c r="M6513" s="25">
        <f t="shared" ca="1" si="709"/>
        <v>0</v>
      </c>
      <c r="N6513" s="25">
        <f t="shared" ca="1" si="710"/>
        <v>0</v>
      </c>
      <c r="O6513" s="15" t="e">
        <f t="shared" ca="1" si="711"/>
        <v>#DIV/0!</v>
      </c>
      <c r="P6513" s="15" t="e">
        <f t="shared" ca="1" si="712"/>
        <v>#DIV/0!</v>
      </c>
    </row>
    <row r="6514" spans="1:16" x14ac:dyDescent="0.25">
      <c r="A6514" s="1">
        <f t="shared" si="713"/>
        <v>43372</v>
      </c>
      <c r="B6514" s="7">
        <f t="shared" si="708"/>
        <v>9</v>
      </c>
      <c r="C6514" s="4">
        <f>INDEX(Calendar!$E$3:$E$367,MATCH(LOLP!$A6514,Calendar!$B$3:$B$367,0))</f>
        <v>0</v>
      </c>
      <c r="D6514" s="2">
        <f t="shared" si="714"/>
        <v>7</v>
      </c>
      <c r="E6514" s="36">
        <v>23442</v>
      </c>
      <c r="F6514" s="7">
        <f>IFERROR(IF(INDEX('Temperature Data'!$AA$15:$AA$348,MATCH(LOLP!A6514,'Temperature Data'!$B$15:$B$348,0))&gt;IF(B6514=9,$G$2,LOLP!$F$2),1,0),0)</f>
        <v>0</v>
      </c>
      <c r="G6514" s="7">
        <f>SUMIFS(LOLP!$F$4:$F$8763,$C$4:$C$8763,$C6514,$B$4:$B$8763,$B6514,$D$4:$D$8763,$D6514)</f>
        <v>4</v>
      </c>
      <c r="H6514" s="7">
        <f>COUNTIFS(Calendar!$E$3:$E$367,LOLP!C6514,Calendar!$D$3:$D$367,LOLP!B6514)</f>
        <v>11</v>
      </c>
      <c r="I6514" s="7">
        <f ca="1">IF($F6514=1,OFFSET(start_norps,LOLP!$D6514+(1-$C6514)*24,LOLP!$B6514)*H6514/G6514,0)</f>
        <v>0</v>
      </c>
      <c r="J6514" s="7">
        <f ca="1">IF($F6514=1,OFFSET(start_33,LOLP!$D6514+(1-$C6514)*24,LOLP!$B6514)*H6514/G6514,0)</f>
        <v>0</v>
      </c>
      <c r="K6514" s="7">
        <f ca="1">IF($F6514,OFFSET(start_40,LOLP!$D6514+(1-$C6514)*24,LOLP!$B6514),0)</f>
        <v>0</v>
      </c>
      <c r="L6514" s="7">
        <f ca="1">IF($F6514,OFFSET(start_50,LOLP!$D6514+(1-$C6514)*24,LOLP!$B6514),0)</f>
        <v>0</v>
      </c>
      <c r="M6514" s="25">
        <f t="shared" ca="1" si="709"/>
        <v>0</v>
      </c>
      <c r="N6514" s="25">
        <f t="shared" ca="1" si="710"/>
        <v>0</v>
      </c>
      <c r="O6514" s="15" t="e">
        <f t="shared" ca="1" si="711"/>
        <v>#DIV/0!</v>
      </c>
      <c r="P6514" s="15" t="e">
        <f t="shared" ca="1" si="712"/>
        <v>#DIV/0!</v>
      </c>
    </row>
    <row r="6515" spans="1:16" x14ac:dyDescent="0.25">
      <c r="A6515" s="1">
        <f t="shared" si="713"/>
        <v>43372</v>
      </c>
      <c r="B6515" s="7">
        <f t="shared" si="708"/>
        <v>9</v>
      </c>
      <c r="C6515" s="4">
        <f>INDEX(Calendar!$E$3:$E$367,MATCH(LOLP!$A6515,Calendar!$B$3:$B$367,0))</f>
        <v>0</v>
      </c>
      <c r="D6515" s="2">
        <f t="shared" si="714"/>
        <v>8</v>
      </c>
      <c r="E6515" s="36">
        <v>23901</v>
      </c>
      <c r="F6515" s="7">
        <f>IFERROR(IF(INDEX('Temperature Data'!$AA$15:$AA$348,MATCH(LOLP!A6515,'Temperature Data'!$B$15:$B$348,0))&gt;IF(B6515=9,$G$2,LOLP!$F$2),1,0),0)</f>
        <v>0</v>
      </c>
      <c r="G6515" s="7">
        <f>SUMIFS(LOLP!$F$4:$F$8763,$C$4:$C$8763,$C6515,$B$4:$B$8763,$B6515,$D$4:$D$8763,$D6515)</f>
        <v>4</v>
      </c>
      <c r="H6515" s="7">
        <f>COUNTIFS(Calendar!$E$3:$E$367,LOLP!C6515,Calendar!$D$3:$D$367,LOLP!B6515)</f>
        <v>11</v>
      </c>
      <c r="I6515" s="7">
        <f ca="1">IF($F6515=1,OFFSET(start_norps,LOLP!$D6515+(1-$C6515)*24,LOLP!$B6515)*H6515/G6515,0)</f>
        <v>0</v>
      </c>
      <c r="J6515" s="7">
        <f ca="1">IF($F6515=1,OFFSET(start_33,LOLP!$D6515+(1-$C6515)*24,LOLP!$B6515)*H6515/G6515,0)</f>
        <v>0</v>
      </c>
      <c r="K6515" s="7">
        <f ca="1">IF($F6515,OFFSET(start_40,LOLP!$D6515+(1-$C6515)*24,LOLP!$B6515),0)</f>
        <v>0</v>
      </c>
      <c r="L6515" s="7">
        <f ca="1">IF($F6515,OFFSET(start_50,LOLP!$D6515+(1-$C6515)*24,LOLP!$B6515),0)</f>
        <v>0</v>
      </c>
      <c r="M6515" s="25">
        <f t="shared" ca="1" si="709"/>
        <v>0</v>
      </c>
      <c r="N6515" s="25">
        <f t="shared" ca="1" si="710"/>
        <v>0</v>
      </c>
      <c r="O6515" s="15" t="e">
        <f t="shared" ca="1" si="711"/>
        <v>#DIV/0!</v>
      </c>
      <c r="P6515" s="15" t="e">
        <f t="shared" ca="1" si="712"/>
        <v>#DIV/0!</v>
      </c>
    </row>
    <row r="6516" spans="1:16" x14ac:dyDescent="0.25">
      <c r="A6516" s="1">
        <f t="shared" si="713"/>
        <v>43372</v>
      </c>
      <c r="B6516" s="7">
        <f t="shared" si="708"/>
        <v>9</v>
      </c>
      <c r="C6516" s="4">
        <f>INDEX(Calendar!$E$3:$E$367,MATCH(LOLP!$A6516,Calendar!$B$3:$B$367,0))</f>
        <v>0</v>
      </c>
      <c r="D6516" s="2">
        <f t="shared" si="714"/>
        <v>9</v>
      </c>
      <c r="E6516" s="36">
        <v>24639</v>
      </c>
      <c r="F6516" s="7">
        <f>IFERROR(IF(INDEX('Temperature Data'!$AA$15:$AA$348,MATCH(LOLP!A6516,'Temperature Data'!$B$15:$B$348,0))&gt;IF(B6516=9,$G$2,LOLP!$F$2),1,0),0)</f>
        <v>0</v>
      </c>
      <c r="G6516" s="7">
        <f>SUMIFS(LOLP!$F$4:$F$8763,$C$4:$C$8763,$C6516,$B$4:$B$8763,$B6516,$D$4:$D$8763,$D6516)</f>
        <v>4</v>
      </c>
      <c r="H6516" s="7">
        <f>COUNTIFS(Calendar!$E$3:$E$367,LOLP!C6516,Calendar!$D$3:$D$367,LOLP!B6516)</f>
        <v>11</v>
      </c>
      <c r="I6516" s="7">
        <f ca="1">IF($F6516=1,OFFSET(start_norps,LOLP!$D6516+(1-$C6516)*24,LOLP!$B6516)*H6516/G6516,0)</f>
        <v>0</v>
      </c>
      <c r="J6516" s="7">
        <f ca="1">IF($F6516=1,OFFSET(start_33,LOLP!$D6516+(1-$C6516)*24,LOLP!$B6516)*H6516/G6516,0)</f>
        <v>0</v>
      </c>
      <c r="K6516" s="7">
        <f ca="1">IF($F6516,OFFSET(start_40,LOLP!$D6516+(1-$C6516)*24,LOLP!$B6516),0)</f>
        <v>0</v>
      </c>
      <c r="L6516" s="7">
        <f ca="1">IF($F6516,OFFSET(start_50,LOLP!$D6516+(1-$C6516)*24,LOLP!$B6516),0)</f>
        <v>0</v>
      </c>
      <c r="M6516" s="25">
        <f t="shared" ca="1" si="709"/>
        <v>0</v>
      </c>
      <c r="N6516" s="25">
        <f t="shared" ca="1" si="710"/>
        <v>0</v>
      </c>
      <c r="O6516" s="15" t="e">
        <f t="shared" ca="1" si="711"/>
        <v>#DIV/0!</v>
      </c>
      <c r="P6516" s="15" t="e">
        <f t="shared" ca="1" si="712"/>
        <v>#DIV/0!</v>
      </c>
    </row>
    <row r="6517" spans="1:16" x14ac:dyDescent="0.25">
      <c r="A6517" s="1">
        <f t="shared" si="713"/>
        <v>43372</v>
      </c>
      <c r="B6517" s="7">
        <f t="shared" si="708"/>
        <v>9</v>
      </c>
      <c r="C6517" s="4">
        <f>INDEX(Calendar!$E$3:$E$367,MATCH(LOLP!$A6517,Calendar!$B$3:$B$367,0))</f>
        <v>0</v>
      </c>
      <c r="D6517" s="2">
        <f t="shared" si="714"/>
        <v>10</v>
      </c>
      <c r="E6517" s="36">
        <v>24798</v>
      </c>
      <c r="F6517" s="7">
        <f>IFERROR(IF(INDEX('Temperature Data'!$AA$15:$AA$348,MATCH(LOLP!A6517,'Temperature Data'!$B$15:$B$348,0))&gt;IF(B6517=9,$G$2,LOLP!$F$2),1,0),0)</f>
        <v>0</v>
      </c>
      <c r="G6517" s="7">
        <f>SUMIFS(LOLP!$F$4:$F$8763,$C$4:$C$8763,$C6517,$B$4:$B$8763,$B6517,$D$4:$D$8763,$D6517)</f>
        <v>4</v>
      </c>
      <c r="H6517" s="7">
        <f>COUNTIFS(Calendar!$E$3:$E$367,LOLP!C6517,Calendar!$D$3:$D$367,LOLP!B6517)</f>
        <v>11</v>
      </c>
      <c r="I6517" s="7">
        <f ca="1">IF($F6517=1,OFFSET(start_norps,LOLP!$D6517+(1-$C6517)*24,LOLP!$B6517)*H6517/G6517,0)</f>
        <v>0</v>
      </c>
      <c r="J6517" s="7">
        <f ca="1">IF($F6517=1,OFFSET(start_33,LOLP!$D6517+(1-$C6517)*24,LOLP!$B6517)*H6517/G6517,0)</f>
        <v>0</v>
      </c>
      <c r="K6517" s="7">
        <f ca="1">IF($F6517,OFFSET(start_40,LOLP!$D6517+(1-$C6517)*24,LOLP!$B6517),0)</f>
        <v>0</v>
      </c>
      <c r="L6517" s="7">
        <f ca="1">IF($F6517,OFFSET(start_50,LOLP!$D6517+(1-$C6517)*24,LOLP!$B6517),0)</f>
        <v>0</v>
      </c>
      <c r="M6517" s="25">
        <f t="shared" ca="1" si="709"/>
        <v>0</v>
      </c>
      <c r="N6517" s="25">
        <f t="shared" ca="1" si="710"/>
        <v>0</v>
      </c>
      <c r="O6517" s="15" t="e">
        <f t="shared" ca="1" si="711"/>
        <v>#DIV/0!</v>
      </c>
      <c r="P6517" s="15" t="e">
        <f t="shared" ca="1" si="712"/>
        <v>#DIV/0!</v>
      </c>
    </row>
    <row r="6518" spans="1:16" x14ac:dyDescent="0.25">
      <c r="A6518" s="1">
        <f t="shared" si="713"/>
        <v>43372</v>
      </c>
      <c r="B6518" s="7">
        <f t="shared" si="708"/>
        <v>9</v>
      </c>
      <c r="C6518" s="4">
        <f>INDEX(Calendar!$E$3:$E$367,MATCH(LOLP!$A6518,Calendar!$B$3:$B$367,0))</f>
        <v>0</v>
      </c>
      <c r="D6518" s="2">
        <f t="shared" si="714"/>
        <v>11</v>
      </c>
      <c r="E6518" s="36">
        <v>24908</v>
      </c>
      <c r="F6518" s="7">
        <f>IFERROR(IF(INDEX('Temperature Data'!$AA$15:$AA$348,MATCH(LOLP!A6518,'Temperature Data'!$B$15:$B$348,0))&gt;IF(B6518=9,$G$2,LOLP!$F$2),1,0),0)</f>
        <v>0</v>
      </c>
      <c r="G6518" s="7">
        <f>SUMIFS(LOLP!$F$4:$F$8763,$C$4:$C$8763,$C6518,$B$4:$B$8763,$B6518,$D$4:$D$8763,$D6518)</f>
        <v>4</v>
      </c>
      <c r="H6518" s="7">
        <f>COUNTIFS(Calendar!$E$3:$E$367,LOLP!C6518,Calendar!$D$3:$D$367,LOLP!B6518)</f>
        <v>11</v>
      </c>
      <c r="I6518" s="7">
        <f ca="1">IF($F6518=1,OFFSET(start_norps,LOLP!$D6518+(1-$C6518)*24,LOLP!$B6518)*H6518/G6518,0)</f>
        <v>0</v>
      </c>
      <c r="J6518" s="7">
        <f ca="1">IF($F6518=1,OFFSET(start_33,LOLP!$D6518+(1-$C6518)*24,LOLP!$B6518)*H6518/G6518,0)</f>
        <v>0</v>
      </c>
      <c r="K6518" s="7">
        <f ca="1">IF($F6518,OFFSET(start_40,LOLP!$D6518+(1-$C6518)*24,LOLP!$B6518),0)</f>
        <v>0</v>
      </c>
      <c r="L6518" s="7">
        <f ca="1">IF($F6518,OFFSET(start_50,LOLP!$D6518+(1-$C6518)*24,LOLP!$B6518),0)</f>
        <v>0</v>
      </c>
      <c r="M6518" s="25">
        <f t="shared" ca="1" si="709"/>
        <v>0</v>
      </c>
      <c r="N6518" s="25">
        <f t="shared" ca="1" si="710"/>
        <v>0</v>
      </c>
      <c r="O6518" s="15" t="e">
        <f t="shared" ca="1" si="711"/>
        <v>#DIV/0!</v>
      </c>
      <c r="P6518" s="15" t="e">
        <f t="shared" ca="1" si="712"/>
        <v>#DIV/0!</v>
      </c>
    </row>
    <row r="6519" spans="1:16" x14ac:dyDescent="0.25">
      <c r="A6519" s="1">
        <f t="shared" si="713"/>
        <v>43372</v>
      </c>
      <c r="B6519" s="7">
        <f t="shared" si="708"/>
        <v>9</v>
      </c>
      <c r="C6519" s="4">
        <f>INDEX(Calendar!$E$3:$E$367,MATCH(LOLP!$A6519,Calendar!$B$3:$B$367,0))</f>
        <v>0</v>
      </c>
      <c r="D6519" s="2">
        <f t="shared" si="714"/>
        <v>12</v>
      </c>
      <c r="E6519" s="36">
        <v>25227</v>
      </c>
      <c r="F6519" s="7">
        <f>IFERROR(IF(INDEX('Temperature Data'!$AA$15:$AA$348,MATCH(LOLP!A6519,'Temperature Data'!$B$15:$B$348,0))&gt;IF(B6519=9,$G$2,LOLP!$F$2),1,0),0)</f>
        <v>0</v>
      </c>
      <c r="G6519" s="7">
        <f>SUMIFS(LOLP!$F$4:$F$8763,$C$4:$C$8763,$C6519,$B$4:$B$8763,$B6519,$D$4:$D$8763,$D6519)</f>
        <v>4</v>
      </c>
      <c r="H6519" s="7">
        <f>COUNTIFS(Calendar!$E$3:$E$367,LOLP!C6519,Calendar!$D$3:$D$367,LOLP!B6519)</f>
        <v>11</v>
      </c>
      <c r="I6519" s="7">
        <f ca="1">IF($F6519=1,OFFSET(start_norps,LOLP!$D6519+(1-$C6519)*24,LOLP!$B6519)*H6519/G6519,0)</f>
        <v>0</v>
      </c>
      <c r="J6519" s="7">
        <f ca="1">IF($F6519=1,OFFSET(start_33,LOLP!$D6519+(1-$C6519)*24,LOLP!$B6519)*H6519/G6519,0)</f>
        <v>0</v>
      </c>
      <c r="K6519" s="7">
        <f ca="1">IF($F6519,OFFSET(start_40,LOLP!$D6519+(1-$C6519)*24,LOLP!$B6519),0)</f>
        <v>0</v>
      </c>
      <c r="L6519" s="7">
        <f ca="1">IF($F6519,OFFSET(start_50,LOLP!$D6519+(1-$C6519)*24,LOLP!$B6519),0)</f>
        <v>0</v>
      </c>
      <c r="M6519" s="25">
        <f t="shared" ca="1" si="709"/>
        <v>0</v>
      </c>
      <c r="N6519" s="25">
        <f t="shared" ca="1" si="710"/>
        <v>0</v>
      </c>
      <c r="O6519" s="15" t="e">
        <f t="shared" ca="1" si="711"/>
        <v>#DIV/0!</v>
      </c>
      <c r="P6519" s="15" t="e">
        <f t="shared" ca="1" si="712"/>
        <v>#DIV/0!</v>
      </c>
    </row>
    <row r="6520" spans="1:16" x14ac:dyDescent="0.25">
      <c r="A6520" s="1">
        <f t="shared" si="713"/>
        <v>43372</v>
      </c>
      <c r="B6520" s="7">
        <f t="shared" si="708"/>
        <v>9</v>
      </c>
      <c r="C6520" s="4">
        <f>INDEX(Calendar!$E$3:$E$367,MATCH(LOLP!$A6520,Calendar!$B$3:$B$367,0))</f>
        <v>0</v>
      </c>
      <c r="D6520" s="2">
        <f t="shared" si="714"/>
        <v>13</v>
      </c>
      <c r="E6520" s="36">
        <v>26047</v>
      </c>
      <c r="F6520" s="7">
        <f>IFERROR(IF(INDEX('Temperature Data'!$AA$15:$AA$348,MATCH(LOLP!A6520,'Temperature Data'!$B$15:$B$348,0))&gt;IF(B6520=9,$G$2,LOLP!$F$2),1,0),0)</f>
        <v>0</v>
      </c>
      <c r="G6520" s="7">
        <f>SUMIFS(LOLP!$F$4:$F$8763,$C$4:$C$8763,$C6520,$B$4:$B$8763,$B6520,$D$4:$D$8763,$D6520)</f>
        <v>4</v>
      </c>
      <c r="H6520" s="7">
        <f>COUNTIFS(Calendar!$E$3:$E$367,LOLP!C6520,Calendar!$D$3:$D$367,LOLP!B6520)</f>
        <v>11</v>
      </c>
      <c r="I6520" s="7">
        <f ca="1">IF($F6520=1,OFFSET(start_norps,LOLP!$D6520+(1-$C6520)*24,LOLP!$B6520)*H6520/G6520,0)</f>
        <v>0</v>
      </c>
      <c r="J6520" s="7">
        <f ca="1">IF($F6520=1,OFFSET(start_33,LOLP!$D6520+(1-$C6520)*24,LOLP!$B6520)*H6520/G6520,0)</f>
        <v>0</v>
      </c>
      <c r="K6520" s="7">
        <f ca="1">IF($F6520,OFFSET(start_40,LOLP!$D6520+(1-$C6520)*24,LOLP!$B6520),0)</f>
        <v>0</v>
      </c>
      <c r="L6520" s="7">
        <f ca="1">IF($F6520,OFFSET(start_50,LOLP!$D6520+(1-$C6520)*24,LOLP!$B6520),0)</f>
        <v>0</v>
      </c>
      <c r="M6520" s="25">
        <f t="shared" ca="1" si="709"/>
        <v>0</v>
      </c>
      <c r="N6520" s="25">
        <f t="shared" ca="1" si="710"/>
        <v>0</v>
      </c>
      <c r="O6520" s="15" t="e">
        <f t="shared" ca="1" si="711"/>
        <v>#DIV/0!</v>
      </c>
      <c r="P6520" s="15" t="e">
        <f t="shared" ca="1" si="712"/>
        <v>#DIV/0!</v>
      </c>
    </row>
    <row r="6521" spans="1:16" x14ac:dyDescent="0.25">
      <c r="A6521" s="1">
        <f t="shared" si="713"/>
        <v>43372</v>
      </c>
      <c r="B6521" s="7">
        <f t="shared" si="708"/>
        <v>9</v>
      </c>
      <c r="C6521" s="4">
        <f>INDEX(Calendar!$E$3:$E$367,MATCH(LOLP!$A6521,Calendar!$B$3:$B$367,0))</f>
        <v>0</v>
      </c>
      <c r="D6521" s="2">
        <f t="shared" si="714"/>
        <v>14</v>
      </c>
      <c r="E6521" s="36">
        <v>26828</v>
      </c>
      <c r="F6521" s="7">
        <f>IFERROR(IF(INDEX('Temperature Data'!$AA$15:$AA$348,MATCH(LOLP!A6521,'Temperature Data'!$B$15:$B$348,0))&gt;IF(B6521=9,$G$2,LOLP!$F$2),1,0),0)</f>
        <v>0</v>
      </c>
      <c r="G6521" s="7">
        <f>SUMIFS(LOLP!$F$4:$F$8763,$C$4:$C$8763,$C6521,$B$4:$B$8763,$B6521,$D$4:$D$8763,$D6521)</f>
        <v>4</v>
      </c>
      <c r="H6521" s="7">
        <f>COUNTIFS(Calendar!$E$3:$E$367,LOLP!C6521,Calendar!$D$3:$D$367,LOLP!B6521)</f>
        <v>11</v>
      </c>
      <c r="I6521" s="7">
        <f ca="1">IF($F6521=1,OFFSET(start_norps,LOLP!$D6521+(1-$C6521)*24,LOLP!$B6521)*H6521/G6521,0)</f>
        <v>0</v>
      </c>
      <c r="J6521" s="7">
        <f ca="1">IF($F6521=1,OFFSET(start_33,LOLP!$D6521+(1-$C6521)*24,LOLP!$B6521)*H6521/G6521,0)</f>
        <v>0</v>
      </c>
      <c r="K6521" s="7">
        <f ca="1">IF($F6521,OFFSET(start_40,LOLP!$D6521+(1-$C6521)*24,LOLP!$B6521),0)</f>
        <v>0</v>
      </c>
      <c r="L6521" s="7">
        <f ca="1">IF($F6521,OFFSET(start_50,LOLP!$D6521+(1-$C6521)*24,LOLP!$B6521),0)</f>
        <v>0</v>
      </c>
      <c r="M6521" s="25">
        <f t="shared" ca="1" si="709"/>
        <v>0</v>
      </c>
      <c r="N6521" s="25">
        <f t="shared" ca="1" si="710"/>
        <v>0</v>
      </c>
      <c r="O6521" s="15" t="e">
        <f t="shared" ca="1" si="711"/>
        <v>#DIV/0!</v>
      </c>
      <c r="P6521" s="15" t="e">
        <f t="shared" ca="1" si="712"/>
        <v>#DIV/0!</v>
      </c>
    </row>
    <row r="6522" spans="1:16" x14ac:dyDescent="0.25">
      <c r="A6522" s="1">
        <f t="shared" si="713"/>
        <v>43372</v>
      </c>
      <c r="B6522" s="7">
        <f t="shared" si="708"/>
        <v>9</v>
      </c>
      <c r="C6522" s="4">
        <f>INDEX(Calendar!$E$3:$E$367,MATCH(LOLP!$A6522,Calendar!$B$3:$B$367,0))</f>
        <v>0</v>
      </c>
      <c r="D6522" s="2">
        <f t="shared" si="714"/>
        <v>15</v>
      </c>
      <c r="E6522" s="36">
        <v>27637</v>
      </c>
      <c r="F6522" s="7">
        <f>IFERROR(IF(INDEX('Temperature Data'!$AA$15:$AA$348,MATCH(LOLP!A6522,'Temperature Data'!$B$15:$B$348,0))&gt;IF(B6522=9,$G$2,LOLP!$F$2),1,0),0)</f>
        <v>0</v>
      </c>
      <c r="G6522" s="7">
        <f>SUMIFS(LOLP!$F$4:$F$8763,$C$4:$C$8763,$C6522,$B$4:$B$8763,$B6522,$D$4:$D$8763,$D6522)</f>
        <v>4</v>
      </c>
      <c r="H6522" s="7">
        <f>COUNTIFS(Calendar!$E$3:$E$367,LOLP!C6522,Calendar!$D$3:$D$367,LOLP!B6522)</f>
        <v>11</v>
      </c>
      <c r="I6522" s="7">
        <f ca="1">IF($F6522=1,OFFSET(start_norps,LOLP!$D6522+(1-$C6522)*24,LOLP!$B6522)*H6522/G6522,0)</f>
        <v>0</v>
      </c>
      <c r="J6522" s="7">
        <f ca="1">IF($F6522=1,OFFSET(start_33,LOLP!$D6522+(1-$C6522)*24,LOLP!$B6522)*H6522/G6522,0)</f>
        <v>0</v>
      </c>
      <c r="K6522" s="7">
        <f ca="1">IF($F6522,OFFSET(start_40,LOLP!$D6522+(1-$C6522)*24,LOLP!$B6522),0)</f>
        <v>0</v>
      </c>
      <c r="L6522" s="7">
        <f ca="1">IF($F6522,OFFSET(start_50,LOLP!$D6522+(1-$C6522)*24,LOLP!$B6522),0)</f>
        <v>0</v>
      </c>
      <c r="M6522" s="25">
        <f t="shared" ca="1" si="709"/>
        <v>0</v>
      </c>
      <c r="N6522" s="25">
        <f t="shared" ca="1" si="710"/>
        <v>0</v>
      </c>
      <c r="O6522" s="15" t="e">
        <f t="shared" ca="1" si="711"/>
        <v>#DIV/0!</v>
      </c>
      <c r="P6522" s="15" t="e">
        <f t="shared" ca="1" si="712"/>
        <v>#DIV/0!</v>
      </c>
    </row>
    <row r="6523" spans="1:16" x14ac:dyDescent="0.25">
      <c r="A6523" s="1">
        <f t="shared" si="713"/>
        <v>43372</v>
      </c>
      <c r="B6523" s="7">
        <f t="shared" si="708"/>
        <v>9</v>
      </c>
      <c r="C6523" s="4">
        <f>INDEX(Calendar!$E$3:$E$367,MATCH(LOLP!$A6523,Calendar!$B$3:$B$367,0))</f>
        <v>0</v>
      </c>
      <c r="D6523" s="2">
        <f t="shared" si="714"/>
        <v>16</v>
      </c>
      <c r="E6523" s="36">
        <v>28452</v>
      </c>
      <c r="F6523" s="7">
        <f>IFERROR(IF(INDEX('Temperature Data'!$AA$15:$AA$348,MATCH(LOLP!A6523,'Temperature Data'!$B$15:$B$348,0))&gt;IF(B6523=9,$G$2,LOLP!$F$2),1,0),0)</f>
        <v>0</v>
      </c>
      <c r="G6523" s="7">
        <f>SUMIFS(LOLP!$F$4:$F$8763,$C$4:$C$8763,$C6523,$B$4:$B$8763,$B6523,$D$4:$D$8763,$D6523)</f>
        <v>4</v>
      </c>
      <c r="H6523" s="7">
        <f>COUNTIFS(Calendar!$E$3:$E$367,LOLP!C6523,Calendar!$D$3:$D$367,LOLP!B6523)</f>
        <v>11</v>
      </c>
      <c r="I6523" s="7">
        <f ca="1">IF($F6523=1,OFFSET(start_norps,LOLP!$D6523+(1-$C6523)*24,LOLP!$B6523)*H6523/G6523,0)</f>
        <v>0</v>
      </c>
      <c r="J6523" s="7">
        <f ca="1">IF($F6523=1,OFFSET(start_33,LOLP!$D6523+(1-$C6523)*24,LOLP!$B6523)*H6523/G6523,0)</f>
        <v>0</v>
      </c>
      <c r="K6523" s="7">
        <f ca="1">IF($F6523,OFFSET(start_40,LOLP!$D6523+(1-$C6523)*24,LOLP!$B6523),0)</f>
        <v>0</v>
      </c>
      <c r="L6523" s="7">
        <f ca="1">IF($F6523,OFFSET(start_50,LOLP!$D6523+(1-$C6523)*24,LOLP!$B6523),0)</f>
        <v>0</v>
      </c>
      <c r="M6523" s="25">
        <f t="shared" ca="1" si="709"/>
        <v>0</v>
      </c>
      <c r="N6523" s="25">
        <f t="shared" ca="1" si="710"/>
        <v>0</v>
      </c>
      <c r="O6523" s="15" t="e">
        <f t="shared" ca="1" si="711"/>
        <v>#DIV/0!</v>
      </c>
      <c r="P6523" s="15" t="e">
        <f t="shared" ca="1" si="712"/>
        <v>#DIV/0!</v>
      </c>
    </row>
    <row r="6524" spans="1:16" x14ac:dyDescent="0.25">
      <c r="A6524" s="1">
        <f t="shared" si="713"/>
        <v>43372</v>
      </c>
      <c r="B6524" s="7">
        <f t="shared" si="708"/>
        <v>9</v>
      </c>
      <c r="C6524" s="4">
        <f>INDEX(Calendar!$E$3:$E$367,MATCH(LOLP!$A6524,Calendar!$B$3:$B$367,0))</f>
        <v>0</v>
      </c>
      <c r="D6524" s="2">
        <f t="shared" si="714"/>
        <v>17</v>
      </c>
      <c r="E6524" s="36">
        <v>29023</v>
      </c>
      <c r="F6524" s="7">
        <f>IFERROR(IF(INDEX('Temperature Data'!$AA$15:$AA$348,MATCH(LOLP!A6524,'Temperature Data'!$B$15:$B$348,0))&gt;IF(B6524=9,$G$2,LOLP!$F$2),1,0),0)</f>
        <v>0</v>
      </c>
      <c r="G6524" s="7">
        <f>SUMIFS(LOLP!$F$4:$F$8763,$C$4:$C$8763,$C6524,$B$4:$B$8763,$B6524,$D$4:$D$8763,$D6524)</f>
        <v>4</v>
      </c>
      <c r="H6524" s="7">
        <f>COUNTIFS(Calendar!$E$3:$E$367,LOLP!C6524,Calendar!$D$3:$D$367,LOLP!B6524)</f>
        <v>11</v>
      </c>
      <c r="I6524" s="7">
        <f ca="1">IF($F6524=1,OFFSET(start_norps,LOLP!$D6524+(1-$C6524)*24,LOLP!$B6524)*H6524/G6524,0)</f>
        <v>0</v>
      </c>
      <c r="J6524" s="7">
        <f ca="1">IF($F6524=1,OFFSET(start_33,LOLP!$D6524+(1-$C6524)*24,LOLP!$B6524)*H6524/G6524,0)</f>
        <v>0</v>
      </c>
      <c r="K6524" s="7">
        <f ca="1">IF($F6524,OFFSET(start_40,LOLP!$D6524+(1-$C6524)*24,LOLP!$B6524),0)</f>
        <v>0</v>
      </c>
      <c r="L6524" s="7">
        <f ca="1">IF($F6524,OFFSET(start_50,LOLP!$D6524+(1-$C6524)*24,LOLP!$B6524),0)</f>
        <v>0</v>
      </c>
      <c r="M6524" s="25">
        <f t="shared" ca="1" si="709"/>
        <v>0</v>
      </c>
      <c r="N6524" s="25">
        <f t="shared" ca="1" si="710"/>
        <v>0</v>
      </c>
      <c r="O6524" s="15" t="e">
        <f t="shared" ca="1" si="711"/>
        <v>#DIV/0!</v>
      </c>
      <c r="P6524" s="15" t="e">
        <f t="shared" ca="1" si="712"/>
        <v>#DIV/0!</v>
      </c>
    </row>
    <row r="6525" spans="1:16" x14ac:dyDescent="0.25">
      <c r="A6525" s="1">
        <f t="shared" si="713"/>
        <v>43372</v>
      </c>
      <c r="B6525" s="7">
        <f t="shared" si="708"/>
        <v>9</v>
      </c>
      <c r="C6525" s="4">
        <f>INDEX(Calendar!$E$3:$E$367,MATCH(LOLP!$A6525,Calendar!$B$3:$B$367,0))</f>
        <v>0</v>
      </c>
      <c r="D6525" s="2">
        <f t="shared" si="714"/>
        <v>18</v>
      </c>
      <c r="E6525" s="36">
        <v>28903</v>
      </c>
      <c r="F6525" s="7">
        <f>IFERROR(IF(INDEX('Temperature Data'!$AA$15:$AA$348,MATCH(LOLP!A6525,'Temperature Data'!$B$15:$B$348,0))&gt;IF(B6525=9,$G$2,LOLP!$F$2),1,0),0)</f>
        <v>0</v>
      </c>
      <c r="G6525" s="7">
        <f>SUMIFS(LOLP!$F$4:$F$8763,$C$4:$C$8763,$C6525,$B$4:$B$8763,$B6525,$D$4:$D$8763,$D6525)</f>
        <v>4</v>
      </c>
      <c r="H6525" s="7">
        <f>COUNTIFS(Calendar!$E$3:$E$367,LOLP!C6525,Calendar!$D$3:$D$367,LOLP!B6525)</f>
        <v>11</v>
      </c>
      <c r="I6525" s="7">
        <f ca="1">IF($F6525=1,OFFSET(start_norps,LOLP!$D6525+(1-$C6525)*24,LOLP!$B6525)*H6525/G6525,0)</f>
        <v>0</v>
      </c>
      <c r="J6525" s="7">
        <f ca="1">IF($F6525=1,OFFSET(start_33,LOLP!$D6525+(1-$C6525)*24,LOLP!$B6525)*H6525/G6525,0)</f>
        <v>0</v>
      </c>
      <c r="K6525" s="7">
        <f ca="1">IF($F6525,OFFSET(start_40,LOLP!$D6525+(1-$C6525)*24,LOLP!$B6525),0)</f>
        <v>0</v>
      </c>
      <c r="L6525" s="7">
        <f ca="1">IF($F6525,OFFSET(start_50,LOLP!$D6525+(1-$C6525)*24,LOLP!$B6525),0)</f>
        <v>0</v>
      </c>
      <c r="M6525" s="25">
        <f t="shared" ca="1" si="709"/>
        <v>0</v>
      </c>
      <c r="N6525" s="25">
        <f t="shared" ca="1" si="710"/>
        <v>0</v>
      </c>
      <c r="O6525" s="15" t="e">
        <f t="shared" ca="1" si="711"/>
        <v>#DIV/0!</v>
      </c>
      <c r="P6525" s="15" t="e">
        <f t="shared" ca="1" si="712"/>
        <v>#DIV/0!</v>
      </c>
    </row>
    <row r="6526" spans="1:16" x14ac:dyDescent="0.25">
      <c r="A6526" s="1">
        <f t="shared" si="713"/>
        <v>43372</v>
      </c>
      <c r="B6526" s="7">
        <f t="shared" si="708"/>
        <v>9</v>
      </c>
      <c r="C6526" s="4">
        <f>INDEX(Calendar!$E$3:$E$367,MATCH(LOLP!$A6526,Calendar!$B$3:$B$367,0))</f>
        <v>0</v>
      </c>
      <c r="D6526" s="2">
        <f t="shared" si="714"/>
        <v>19</v>
      </c>
      <c r="E6526" s="36">
        <v>29377</v>
      </c>
      <c r="F6526" s="7">
        <f>IFERROR(IF(INDEX('Temperature Data'!$AA$15:$AA$348,MATCH(LOLP!A6526,'Temperature Data'!$B$15:$B$348,0))&gt;IF(B6526=9,$G$2,LOLP!$F$2),1,0),0)</f>
        <v>0</v>
      </c>
      <c r="G6526" s="7">
        <f>SUMIFS(LOLP!$F$4:$F$8763,$C$4:$C$8763,$C6526,$B$4:$B$8763,$B6526,$D$4:$D$8763,$D6526)</f>
        <v>4</v>
      </c>
      <c r="H6526" s="7">
        <f>COUNTIFS(Calendar!$E$3:$E$367,LOLP!C6526,Calendar!$D$3:$D$367,LOLP!B6526)</f>
        <v>11</v>
      </c>
      <c r="I6526" s="7">
        <f ca="1">IF($F6526=1,OFFSET(start_norps,LOLP!$D6526+(1-$C6526)*24,LOLP!$B6526)*H6526/G6526,0)</f>
        <v>0</v>
      </c>
      <c r="J6526" s="7">
        <f ca="1">IF($F6526=1,OFFSET(start_33,LOLP!$D6526+(1-$C6526)*24,LOLP!$B6526)*H6526/G6526,0)</f>
        <v>0</v>
      </c>
      <c r="K6526" s="7">
        <f ca="1">IF($F6526,OFFSET(start_40,LOLP!$D6526+(1-$C6526)*24,LOLP!$B6526),0)</f>
        <v>0</v>
      </c>
      <c r="L6526" s="7">
        <f ca="1">IF($F6526,OFFSET(start_50,LOLP!$D6526+(1-$C6526)*24,LOLP!$B6526),0)</f>
        <v>0</v>
      </c>
      <c r="M6526" s="25">
        <f t="shared" ca="1" si="709"/>
        <v>0</v>
      </c>
      <c r="N6526" s="25">
        <f t="shared" ca="1" si="710"/>
        <v>0</v>
      </c>
      <c r="O6526" s="15" t="e">
        <f t="shared" ca="1" si="711"/>
        <v>#DIV/0!</v>
      </c>
      <c r="P6526" s="15" t="e">
        <f t="shared" ca="1" si="712"/>
        <v>#DIV/0!</v>
      </c>
    </row>
    <row r="6527" spans="1:16" x14ac:dyDescent="0.25">
      <c r="A6527" s="1">
        <f t="shared" si="713"/>
        <v>43372</v>
      </c>
      <c r="B6527" s="7">
        <f t="shared" si="708"/>
        <v>9</v>
      </c>
      <c r="C6527" s="4">
        <f>INDEX(Calendar!$E$3:$E$367,MATCH(LOLP!$A6527,Calendar!$B$3:$B$367,0))</f>
        <v>0</v>
      </c>
      <c r="D6527" s="2">
        <f t="shared" si="714"/>
        <v>20</v>
      </c>
      <c r="E6527" s="36">
        <v>28846</v>
      </c>
      <c r="F6527" s="7">
        <f>IFERROR(IF(INDEX('Temperature Data'!$AA$15:$AA$348,MATCH(LOLP!A6527,'Temperature Data'!$B$15:$B$348,0))&gt;IF(B6527=9,$G$2,LOLP!$F$2),1,0),0)</f>
        <v>0</v>
      </c>
      <c r="G6527" s="7">
        <f>SUMIFS(LOLP!$F$4:$F$8763,$C$4:$C$8763,$C6527,$B$4:$B$8763,$B6527,$D$4:$D$8763,$D6527)</f>
        <v>4</v>
      </c>
      <c r="H6527" s="7">
        <f>COUNTIFS(Calendar!$E$3:$E$367,LOLP!C6527,Calendar!$D$3:$D$367,LOLP!B6527)</f>
        <v>11</v>
      </c>
      <c r="I6527" s="7">
        <f ca="1">IF($F6527=1,OFFSET(start_norps,LOLP!$D6527+(1-$C6527)*24,LOLP!$B6527)*H6527/G6527,0)</f>
        <v>0</v>
      </c>
      <c r="J6527" s="7">
        <f ca="1">IF($F6527=1,OFFSET(start_33,LOLP!$D6527+(1-$C6527)*24,LOLP!$B6527)*H6527/G6527,0)</f>
        <v>0</v>
      </c>
      <c r="K6527" s="7">
        <f ca="1">IF($F6527,OFFSET(start_40,LOLP!$D6527+(1-$C6527)*24,LOLP!$B6527),0)</f>
        <v>0</v>
      </c>
      <c r="L6527" s="7">
        <f ca="1">IF($F6527,OFFSET(start_50,LOLP!$D6527+(1-$C6527)*24,LOLP!$B6527),0)</f>
        <v>0</v>
      </c>
      <c r="M6527" s="25">
        <f t="shared" ca="1" si="709"/>
        <v>0</v>
      </c>
      <c r="N6527" s="25">
        <f t="shared" ca="1" si="710"/>
        <v>0</v>
      </c>
      <c r="O6527" s="15" t="e">
        <f t="shared" ca="1" si="711"/>
        <v>#DIV/0!</v>
      </c>
      <c r="P6527" s="15" t="e">
        <f t="shared" ca="1" si="712"/>
        <v>#DIV/0!</v>
      </c>
    </row>
    <row r="6528" spans="1:16" x14ac:dyDescent="0.25">
      <c r="A6528" s="1">
        <f t="shared" si="713"/>
        <v>43372</v>
      </c>
      <c r="B6528" s="7">
        <f t="shared" si="708"/>
        <v>9</v>
      </c>
      <c r="C6528" s="4">
        <f>INDEX(Calendar!$E$3:$E$367,MATCH(LOLP!$A6528,Calendar!$B$3:$B$367,0))</f>
        <v>0</v>
      </c>
      <c r="D6528" s="2">
        <f t="shared" si="714"/>
        <v>21</v>
      </c>
      <c r="E6528" s="36">
        <v>27584</v>
      </c>
      <c r="F6528" s="7">
        <f>IFERROR(IF(INDEX('Temperature Data'!$AA$15:$AA$348,MATCH(LOLP!A6528,'Temperature Data'!$B$15:$B$348,0))&gt;IF(B6528=9,$G$2,LOLP!$F$2),1,0),0)</f>
        <v>0</v>
      </c>
      <c r="G6528" s="7">
        <f>SUMIFS(LOLP!$F$4:$F$8763,$C$4:$C$8763,$C6528,$B$4:$B$8763,$B6528,$D$4:$D$8763,$D6528)</f>
        <v>4</v>
      </c>
      <c r="H6528" s="7">
        <f>COUNTIFS(Calendar!$E$3:$E$367,LOLP!C6528,Calendar!$D$3:$D$367,LOLP!B6528)</f>
        <v>11</v>
      </c>
      <c r="I6528" s="7">
        <f ca="1">IF($F6528=1,OFFSET(start_norps,LOLP!$D6528+(1-$C6528)*24,LOLP!$B6528)*H6528/G6528,0)</f>
        <v>0</v>
      </c>
      <c r="J6528" s="7">
        <f ca="1">IF($F6528=1,OFFSET(start_33,LOLP!$D6528+(1-$C6528)*24,LOLP!$B6528)*H6528/G6528,0)</f>
        <v>0</v>
      </c>
      <c r="K6528" s="7">
        <f ca="1">IF($F6528,OFFSET(start_40,LOLP!$D6528+(1-$C6528)*24,LOLP!$B6528),0)</f>
        <v>0</v>
      </c>
      <c r="L6528" s="7">
        <f ca="1">IF($F6528,OFFSET(start_50,LOLP!$D6528+(1-$C6528)*24,LOLP!$B6528),0)</f>
        <v>0</v>
      </c>
      <c r="M6528" s="25">
        <f t="shared" ca="1" si="709"/>
        <v>0</v>
      </c>
      <c r="N6528" s="25">
        <f t="shared" ca="1" si="710"/>
        <v>0</v>
      </c>
      <c r="O6528" s="15" t="e">
        <f t="shared" ca="1" si="711"/>
        <v>#DIV/0!</v>
      </c>
      <c r="P6528" s="15" t="e">
        <f t="shared" ca="1" si="712"/>
        <v>#DIV/0!</v>
      </c>
    </row>
    <row r="6529" spans="1:16" x14ac:dyDescent="0.25">
      <c r="A6529" s="1">
        <f t="shared" si="713"/>
        <v>43372</v>
      </c>
      <c r="B6529" s="7">
        <f t="shared" si="708"/>
        <v>9</v>
      </c>
      <c r="C6529" s="4">
        <f>INDEX(Calendar!$E$3:$E$367,MATCH(LOLP!$A6529,Calendar!$B$3:$B$367,0))</f>
        <v>0</v>
      </c>
      <c r="D6529" s="2">
        <f t="shared" si="714"/>
        <v>22</v>
      </c>
      <c r="E6529" s="36">
        <v>25863</v>
      </c>
      <c r="F6529" s="7">
        <f>IFERROR(IF(INDEX('Temperature Data'!$AA$15:$AA$348,MATCH(LOLP!A6529,'Temperature Data'!$B$15:$B$348,0))&gt;IF(B6529=9,$G$2,LOLP!$F$2),1,0),0)</f>
        <v>0</v>
      </c>
      <c r="G6529" s="7">
        <f>SUMIFS(LOLP!$F$4:$F$8763,$C$4:$C$8763,$C6529,$B$4:$B$8763,$B6529,$D$4:$D$8763,$D6529)</f>
        <v>4</v>
      </c>
      <c r="H6529" s="7">
        <f>COUNTIFS(Calendar!$E$3:$E$367,LOLP!C6529,Calendar!$D$3:$D$367,LOLP!B6529)</f>
        <v>11</v>
      </c>
      <c r="I6529" s="7">
        <f ca="1">IF($F6529=1,OFFSET(start_norps,LOLP!$D6529+(1-$C6529)*24,LOLP!$B6529)*H6529/G6529,0)</f>
        <v>0</v>
      </c>
      <c r="J6529" s="7">
        <f ca="1">IF($F6529=1,OFFSET(start_33,LOLP!$D6529+(1-$C6529)*24,LOLP!$B6529)*H6529/G6529,0)</f>
        <v>0</v>
      </c>
      <c r="K6529" s="7">
        <f ca="1">IF($F6529,OFFSET(start_40,LOLP!$D6529+(1-$C6529)*24,LOLP!$B6529),0)</f>
        <v>0</v>
      </c>
      <c r="L6529" s="7">
        <f ca="1">IF($F6529,OFFSET(start_50,LOLP!$D6529+(1-$C6529)*24,LOLP!$B6529),0)</f>
        <v>0</v>
      </c>
      <c r="M6529" s="25">
        <f t="shared" ca="1" si="709"/>
        <v>0</v>
      </c>
      <c r="N6529" s="25">
        <f t="shared" ca="1" si="710"/>
        <v>0</v>
      </c>
      <c r="O6529" s="15" t="e">
        <f t="shared" ca="1" si="711"/>
        <v>#DIV/0!</v>
      </c>
      <c r="P6529" s="15" t="e">
        <f t="shared" ca="1" si="712"/>
        <v>#DIV/0!</v>
      </c>
    </row>
    <row r="6530" spans="1:16" x14ac:dyDescent="0.25">
      <c r="A6530" s="1">
        <f t="shared" si="713"/>
        <v>43372</v>
      </c>
      <c r="B6530" s="7">
        <f t="shared" si="708"/>
        <v>9</v>
      </c>
      <c r="C6530" s="4">
        <f>INDEX(Calendar!$E$3:$E$367,MATCH(LOLP!$A6530,Calendar!$B$3:$B$367,0))</f>
        <v>0</v>
      </c>
      <c r="D6530" s="2">
        <f t="shared" si="714"/>
        <v>23</v>
      </c>
      <c r="E6530" s="36">
        <v>24303</v>
      </c>
      <c r="F6530" s="7">
        <f>IFERROR(IF(INDEX('Temperature Data'!$AA$15:$AA$348,MATCH(LOLP!A6530,'Temperature Data'!$B$15:$B$348,0))&gt;IF(B6530=9,$G$2,LOLP!$F$2),1,0),0)</f>
        <v>0</v>
      </c>
      <c r="G6530" s="7">
        <f>SUMIFS(LOLP!$F$4:$F$8763,$C$4:$C$8763,$C6530,$B$4:$B$8763,$B6530,$D$4:$D$8763,$D6530)</f>
        <v>4</v>
      </c>
      <c r="H6530" s="7">
        <f>COUNTIFS(Calendar!$E$3:$E$367,LOLP!C6530,Calendar!$D$3:$D$367,LOLP!B6530)</f>
        <v>11</v>
      </c>
      <c r="I6530" s="7">
        <f ca="1">IF($F6530=1,OFFSET(start_norps,LOLP!$D6530+(1-$C6530)*24,LOLP!$B6530)*H6530/G6530,0)</f>
        <v>0</v>
      </c>
      <c r="J6530" s="7">
        <f ca="1">IF($F6530=1,OFFSET(start_33,LOLP!$D6530+(1-$C6530)*24,LOLP!$B6530)*H6530/G6530,0)</f>
        <v>0</v>
      </c>
      <c r="K6530" s="7">
        <f ca="1">IF($F6530,OFFSET(start_40,LOLP!$D6530+(1-$C6530)*24,LOLP!$B6530),0)</f>
        <v>0</v>
      </c>
      <c r="L6530" s="7">
        <f ca="1">IF($F6530,OFFSET(start_50,LOLP!$D6530+(1-$C6530)*24,LOLP!$B6530),0)</f>
        <v>0</v>
      </c>
      <c r="M6530" s="25">
        <f t="shared" ca="1" si="709"/>
        <v>0</v>
      </c>
      <c r="N6530" s="25">
        <f t="shared" ca="1" si="710"/>
        <v>0</v>
      </c>
      <c r="O6530" s="15" t="e">
        <f t="shared" ca="1" si="711"/>
        <v>#DIV/0!</v>
      </c>
      <c r="P6530" s="15" t="e">
        <f t="shared" ca="1" si="712"/>
        <v>#DIV/0!</v>
      </c>
    </row>
    <row r="6531" spans="1:16" x14ac:dyDescent="0.25">
      <c r="A6531" s="1">
        <f t="shared" si="713"/>
        <v>43372</v>
      </c>
      <c r="B6531" s="7">
        <f t="shared" si="708"/>
        <v>9</v>
      </c>
      <c r="C6531" s="4">
        <f>INDEX(Calendar!$E$3:$E$367,MATCH(LOLP!$A6531,Calendar!$B$3:$B$367,0))</f>
        <v>0</v>
      </c>
      <c r="D6531" s="2">
        <f t="shared" si="714"/>
        <v>24</v>
      </c>
      <c r="E6531" s="36">
        <v>23081</v>
      </c>
      <c r="F6531" s="7">
        <f>IFERROR(IF(INDEX('Temperature Data'!$AA$15:$AA$348,MATCH(LOLP!A6531,'Temperature Data'!$B$15:$B$348,0))&gt;IF(B6531=9,$G$2,LOLP!$F$2),1,0),0)</f>
        <v>0</v>
      </c>
      <c r="G6531" s="7">
        <f>SUMIFS(LOLP!$F$4:$F$8763,$C$4:$C$8763,$C6531,$B$4:$B$8763,$B6531,$D$4:$D$8763,$D6531)</f>
        <v>4</v>
      </c>
      <c r="H6531" s="7">
        <f>COUNTIFS(Calendar!$E$3:$E$367,LOLP!C6531,Calendar!$D$3:$D$367,LOLP!B6531)</f>
        <v>11</v>
      </c>
      <c r="I6531" s="7">
        <f ca="1">IF($F6531=1,OFFSET(start_norps,LOLP!$D6531+(1-$C6531)*24,LOLP!$B6531)*H6531/G6531,0)</f>
        <v>0</v>
      </c>
      <c r="J6531" s="7">
        <f ca="1">IF($F6531=1,OFFSET(start_33,LOLP!$D6531+(1-$C6531)*24,LOLP!$B6531)*H6531/G6531,0)</f>
        <v>0</v>
      </c>
      <c r="K6531" s="7">
        <f ca="1">IF($F6531,OFFSET(start_40,LOLP!$D6531+(1-$C6531)*24,LOLP!$B6531),0)</f>
        <v>0</v>
      </c>
      <c r="L6531" s="7">
        <f ca="1">IF($F6531,OFFSET(start_50,LOLP!$D6531+(1-$C6531)*24,LOLP!$B6531),0)</f>
        <v>0</v>
      </c>
      <c r="M6531" s="25">
        <f t="shared" ca="1" si="709"/>
        <v>0</v>
      </c>
      <c r="N6531" s="25">
        <f t="shared" ca="1" si="710"/>
        <v>0</v>
      </c>
      <c r="O6531" s="15" t="e">
        <f t="shared" ca="1" si="711"/>
        <v>#DIV/0!</v>
      </c>
      <c r="P6531" s="15" t="e">
        <f t="shared" ca="1" si="712"/>
        <v>#DIV/0!</v>
      </c>
    </row>
    <row r="6532" spans="1:16" x14ac:dyDescent="0.25">
      <c r="A6532" s="1">
        <f t="shared" si="713"/>
        <v>43373</v>
      </c>
      <c r="B6532" s="7">
        <f t="shared" si="708"/>
        <v>9</v>
      </c>
      <c r="C6532" s="4">
        <f>INDEX(Calendar!$E$3:$E$367,MATCH(LOLP!$A6532,Calendar!$B$3:$B$367,0))</f>
        <v>0</v>
      </c>
      <c r="D6532" s="2">
        <f t="shared" si="714"/>
        <v>1</v>
      </c>
      <c r="E6532" s="36">
        <v>21876</v>
      </c>
      <c r="F6532" s="7">
        <f>IFERROR(IF(INDEX('Temperature Data'!$AA$15:$AA$348,MATCH(LOLP!A6532,'Temperature Data'!$B$15:$B$348,0))&gt;IF(B6532=9,$G$2,LOLP!$F$2),1,0),0)</f>
        <v>0</v>
      </c>
      <c r="G6532" s="7">
        <f>SUMIFS(LOLP!$F$4:$F$8763,$C$4:$C$8763,$C6532,$B$4:$B$8763,$B6532,$D$4:$D$8763,$D6532)</f>
        <v>4</v>
      </c>
      <c r="H6532" s="7">
        <f>COUNTIFS(Calendar!$E$3:$E$367,LOLP!C6532,Calendar!$D$3:$D$367,LOLP!B6532)</f>
        <v>11</v>
      </c>
      <c r="I6532" s="7">
        <f ca="1">IF($F6532=1,OFFSET(start_norps,LOLP!$D6532+(1-$C6532)*24,LOLP!$B6532)*H6532/G6532,0)</f>
        <v>0</v>
      </c>
      <c r="J6532" s="7">
        <f ca="1">IF($F6532=1,OFFSET(start_33,LOLP!$D6532+(1-$C6532)*24,LOLP!$B6532)*H6532/G6532,0)</f>
        <v>0</v>
      </c>
      <c r="K6532" s="7">
        <f ca="1">IF($F6532,OFFSET(start_40,LOLP!$D6532+(1-$C6532)*24,LOLP!$B6532),0)</f>
        <v>0</v>
      </c>
      <c r="L6532" s="7">
        <f ca="1">IF($F6532,OFFSET(start_50,LOLP!$D6532+(1-$C6532)*24,LOLP!$B6532),0)</f>
        <v>0</v>
      </c>
      <c r="M6532" s="25">
        <f t="shared" ca="1" si="709"/>
        <v>0</v>
      </c>
      <c r="N6532" s="25">
        <f t="shared" ca="1" si="710"/>
        <v>0</v>
      </c>
      <c r="O6532" s="15" t="e">
        <f t="shared" ca="1" si="711"/>
        <v>#DIV/0!</v>
      </c>
      <c r="P6532" s="15" t="e">
        <f t="shared" ca="1" si="712"/>
        <v>#DIV/0!</v>
      </c>
    </row>
    <row r="6533" spans="1:16" x14ac:dyDescent="0.25">
      <c r="A6533" s="1">
        <f t="shared" si="713"/>
        <v>43373</v>
      </c>
      <c r="B6533" s="7">
        <f t="shared" ref="B6533:B6596" si="715">MONTH(A6533)</f>
        <v>9</v>
      </c>
      <c r="C6533" s="4">
        <f>INDEX(Calendar!$E$3:$E$367,MATCH(LOLP!$A6533,Calendar!$B$3:$B$367,0))</f>
        <v>0</v>
      </c>
      <c r="D6533" s="2">
        <f t="shared" si="714"/>
        <v>2</v>
      </c>
      <c r="E6533" s="36">
        <v>21162</v>
      </c>
      <c r="F6533" s="7">
        <f>IFERROR(IF(INDEX('Temperature Data'!$AA$15:$AA$348,MATCH(LOLP!A6533,'Temperature Data'!$B$15:$B$348,0))&gt;IF(B6533=9,$G$2,LOLP!$F$2),1,0),0)</f>
        <v>0</v>
      </c>
      <c r="G6533" s="7">
        <f>SUMIFS(LOLP!$F$4:$F$8763,$C$4:$C$8763,$C6533,$B$4:$B$8763,$B6533,$D$4:$D$8763,$D6533)</f>
        <v>4</v>
      </c>
      <c r="H6533" s="7">
        <f>COUNTIFS(Calendar!$E$3:$E$367,LOLP!C6533,Calendar!$D$3:$D$367,LOLP!B6533)</f>
        <v>11</v>
      </c>
      <c r="I6533" s="7">
        <f ca="1">IF($F6533=1,OFFSET(start_norps,LOLP!$D6533+(1-$C6533)*24,LOLP!$B6533)*H6533/G6533,0)</f>
        <v>0</v>
      </c>
      <c r="J6533" s="7">
        <f ca="1">IF($F6533=1,OFFSET(start_33,LOLP!$D6533+(1-$C6533)*24,LOLP!$B6533)*H6533/G6533,0)</f>
        <v>0</v>
      </c>
      <c r="K6533" s="7">
        <f ca="1">IF($F6533,OFFSET(start_40,LOLP!$D6533+(1-$C6533)*24,LOLP!$B6533),0)</f>
        <v>0</v>
      </c>
      <c r="L6533" s="7">
        <f ca="1">IF($F6533,OFFSET(start_50,LOLP!$D6533+(1-$C6533)*24,LOLP!$B6533),0)</f>
        <v>0</v>
      </c>
      <c r="M6533" s="25">
        <f t="shared" ref="M6533:M6596" ca="1" si="716">I6533/I$8764</f>
        <v>0</v>
      </c>
      <c r="N6533" s="25">
        <f t="shared" ref="N6533:N6596" ca="1" si="717">J6533/J$8764</f>
        <v>0</v>
      </c>
      <c r="O6533" s="15" t="e">
        <f t="shared" ref="O6533:O6596" ca="1" si="718">K6533/K$8764</f>
        <v>#DIV/0!</v>
      </c>
      <c r="P6533" s="15" t="e">
        <f t="shared" ref="P6533:P6596" ca="1" si="719">L6533/L$8764</f>
        <v>#DIV/0!</v>
      </c>
    </row>
    <row r="6534" spans="1:16" x14ac:dyDescent="0.25">
      <c r="A6534" s="1">
        <f t="shared" si="713"/>
        <v>43373</v>
      </c>
      <c r="B6534" s="7">
        <f t="shared" si="715"/>
        <v>9</v>
      </c>
      <c r="C6534" s="4">
        <f>INDEX(Calendar!$E$3:$E$367,MATCH(LOLP!$A6534,Calendar!$B$3:$B$367,0))</f>
        <v>0</v>
      </c>
      <c r="D6534" s="2">
        <f t="shared" si="714"/>
        <v>3</v>
      </c>
      <c r="E6534" s="36">
        <v>20736</v>
      </c>
      <c r="F6534" s="7">
        <f>IFERROR(IF(INDEX('Temperature Data'!$AA$15:$AA$348,MATCH(LOLP!A6534,'Temperature Data'!$B$15:$B$348,0))&gt;IF(B6534=9,$G$2,LOLP!$F$2),1,0),0)</f>
        <v>0</v>
      </c>
      <c r="G6534" s="7">
        <f>SUMIFS(LOLP!$F$4:$F$8763,$C$4:$C$8763,$C6534,$B$4:$B$8763,$B6534,$D$4:$D$8763,$D6534)</f>
        <v>4</v>
      </c>
      <c r="H6534" s="7">
        <f>COUNTIFS(Calendar!$E$3:$E$367,LOLP!C6534,Calendar!$D$3:$D$367,LOLP!B6534)</f>
        <v>11</v>
      </c>
      <c r="I6534" s="7">
        <f ca="1">IF($F6534=1,OFFSET(start_norps,LOLP!$D6534+(1-$C6534)*24,LOLP!$B6534)*H6534/G6534,0)</f>
        <v>0</v>
      </c>
      <c r="J6534" s="7">
        <f ca="1">IF($F6534=1,OFFSET(start_33,LOLP!$D6534+(1-$C6534)*24,LOLP!$B6534)*H6534/G6534,0)</f>
        <v>0</v>
      </c>
      <c r="K6534" s="7">
        <f ca="1">IF($F6534,OFFSET(start_40,LOLP!$D6534+(1-$C6534)*24,LOLP!$B6534),0)</f>
        <v>0</v>
      </c>
      <c r="L6534" s="7">
        <f ca="1">IF($F6534,OFFSET(start_50,LOLP!$D6534+(1-$C6534)*24,LOLP!$B6534),0)</f>
        <v>0</v>
      </c>
      <c r="M6534" s="25">
        <f t="shared" ca="1" si="716"/>
        <v>0</v>
      </c>
      <c r="N6534" s="25">
        <f t="shared" ca="1" si="717"/>
        <v>0</v>
      </c>
      <c r="O6534" s="15" t="e">
        <f t="shared" ca="1" si="718"/>
        <v>#DIV/0!</v>
      </c>
      <c r="P6534" s="15" t="e">
        <f t="shared" ca="1" si="719"/>
        <v>#DIV/0!</v>
      </c>
    </row>
    <row r="6535" spans="1:16" x14ac:dyDescent="0.25">
      <c r="A6535" s="1">
        <f t="shared" si="713"/>
        <v>43373</v>
      </c>
      <c r="B6535" s="7">
        <f t="shared" si="715"/>
        <v>9</v>
      </c>
      <c r="C6535" s="4">
        <f>INDEX(Calendar!$E$3:$E$367,MATCH(LOLP!$A6535,Calendar!$B$3:$B$367,0))</f>
        <v>0</v>
      </c>
      <c r="D6535" s="2">
        <f t="shared" si="714"/>
        <v>4</v>
      </c>
      <c r="E6535" s="36">
        <v>20503</v>
      </c>
      <c r="F6535" s="7">
        <f>IFERROR(IF(INDEX('Temperature Data'!$AA$15:$AA$348,MATCH(LOLP!A6535,'Temperature Data'!$B$15:$B$348,0))&gt;IF(B6535=9,$G$2,LOLP!$F$2),1,0),0)</f>
        <v>0</v>
      </c>
      <c r="G6535" s="7">
        <f>SUMIFS(LOLP!$F$4:$F$8763,$C$4:$C$8763,$C6535,$B$4:$B$8763,$B6535,$D$4:$D$8763,$D6535)</f>
        <v>4</v>
      </c>
      <c r="H6535" s="7">
        <f>COUNTIFS(Calendar!$E$3:$E$367,LOLP!C6535,Calendar!$D$3:$D$367,LOLP!B6535)</f>
        <v>11</v>
      </c>
      <c r="I6535" s="7">
        <f ca="1">IF($F6535=1,OFFSET(start_norps,LOLP!$D6535+(1-$C6535)*24,LOLP!$B6535)*H6535/G6535,0)</f>
        <v>0</v>
      </c>
      <c r="J6535" s="7">
        <f ca="1">IF($F6535=1,OFFSET(start_33,LOLP!$D6535+(1-$C6535)*24,LOLP!$B6535)*H6535/G6535,0)</f>
        <v>0</v>
      </c>
      <c r="K6535" s="7">
        <f ca="1">IF($F6535,OFFSET(start_40,LOLP!$D6535+(1-$C6535)*24,LOLP!$B6535),0)</f>
        <v>0</v>
      </c>
      <c r="L6535" s="7">
        <f ca="1">IF($F6535,OFFSET(start_50,LOLP!$D6535+(1-$C6535)*24,LOLP!$B6535),0)</f>
        <v>0</v>
      </c>
      <c r="M6535" s="25">
        <f t="shared" ca="1" si="716"/>
        <v>0</v>
      </c>
      <c r="N6535" s="25">
        <f t="shared" ca="1" si="717"/>
        <v>0</v>
      </c>
      <c r="O6535" s="15" t="e">
        <f t="shared" ca="1" si="718"/>
        <v>#DIV/0!</v>
      </c>
      <c r="P6535" s="15" t="e">
        <f t="shared" ca="1" si="719"/>
        <v>#DIV/0!</v>
      </c>
    </row>
    <row r="6536" spans="1:16" x14ac:dyDescent="0.25">
      <c r="A6536" s="1">
        <f t="shared" si="713"/>
        <v>43373</v>
      </c>
      <c r="B6536" s="7">
        <f t="shared" si="715"/>
        <v>9</v>
      </c>
      <c r="C6536" s="4">
        <f>INDEX(Calendar!$E$3:$E$367,MATCH(LOLP!$A6536,Calendar!$B$3:$B$367,0))</f>
        <v>0</v>
      </c>
      <c r="D6536" s="2">
        <f t="shared" si="714"/>
        <v>5</v>
      </c>
      <c r="E6536" s="36">
        <v>20729</v>
      </c>
      <c r="F6536" s="7">
        <f>IFERROR(IF(INDEX('Temperature Data'!$AA$15:$AA$348,MATCH(LOLP!A6536,'Temperature Data'!$B$15:$B$348,0))&gt;IF(B6536=9,$G$2,LOLP!$F$2),1,0),0)</f>
        <v>0</v>
      </c>
      <c r="G6536" s="7">
        <f>SUMIFS(LOLP!$F$4:$F$8763,$C$4:$C$8763,$C6536,$B$4:$B$8763,$B6536,$D$4:$D$8763,$D6536)</f>
        <v>4</v>
      </c>
      <c r="H6536" s="7">
        <f>COUNTIFS(Calendar!$E$3:$E$367,LOLP!C6536,Calendar!$D$3:$D$367,LOLP!B6536)</f>
        <v>11</v>
      </c>
      <c r="I6536" s="7">
        <f ca="1">IF($F6536=1,OFFSET(start_norps,LOLP!$D6536+(1-$C6536)*24,LOLP!$B6536)*H6536/G6536,0)</f>
        <v>0</v>
      </c>
      <c r="J6536" s="7">
        <f ca="1">IF($F6536=1,OFFSET(start_33,LOLP!$D6536+(1-$C6536)*24,LOLP!$B6536)*H6536/G6536,0)</f>
        <v>0</v>
      </c>
      <c r="K6536" s="7">
        <f ca="1">IF($F6536,OFFSET(start_40,LOLP!$D6536+(1-$C6536)*24,LOLP!$B6536),0)</f>
        <v>0</v>
      </c>
      <c r="L6536" s="7">
        <f ca="1">IF($F6536,OFFSET(start_50,LOLP!$D6536+(1-$C6536)*24,LOLP!$B6536),0)</f>
        <v>0</v>
      </c>
      <c r="M6536" s="25">
        <f t="shared" ca="1" si="716"/>
        <v>0</v>
      </c>
      <c r="N6536" s="25">
        <f t="shared" ca="1" si="717"/>
        <v>0</v>
      </c>
      <c r="O6536" s="15" t="e">
        <f t="shared" ca="1" si="718"/>
        <v>#DIV/0!</v>
      </c>
      <c r="P6536" s="15" t="e">
        <f t="shared" ca="1" si="719"/>
        <v>#DIV/0!</v>
      </c>
    </row>
    <row r="6537" spans="1:16" x14ac:dyDescent="0.25">
      <c r="A6537" s="1">
        <f t="shared" si="713"/>
        <v>43373</v>
      </c>
      <c r="B6537" s="7">
        <f t="shared" si="715"/>
        <v>9</v>
      </c>
      <c r="C6537" s="4">
        <f>INDEX(Calendar!$E$3:$E$367,MATCH(LOLP!$A6537,Calendar!$B$3:$B$367,0))</f>
        <v>0</v>
      </c>
      <c r="D6537" s="2">
        <f t="shared" si="714"/>
        <v>6</v>
      </c>
      <c r="E6537" s="36">
        <v>21205</v>
      </c>
      <c r="F6537" s="7">
        <f>IFERROR(IF(INDEX('Temperature Data'!$AA$15:$AA$348,MATCH(LOLP!A6537,'Temperature Data'!$B$15:$B$348,0))&gt;IF(B6537=9,$G$2,LOLP!$F$2),1,0),0)</f>
        <v>0</v>
      </c>
      <c r="G6537" s="7">
        <f>SUMIFS(LOLP!$F$4:$F$8763,$C$4:$C$8763,$C6537,$B$4:$B$8763,$B6537,$D$4:$D$8763,$D6537)</f>
        <v>4</v>
      </c>
      <c r="H6537" s="7">
        <f>COUNTIFS(Calendar!$E$3:$E$367,LOLP!C6537,Calendar!$D$3:$D$367,LOLP!B6537)</f>
        <v>11</v>
      </c>
      <c r="I6537" s="7">
        <f ca="1">IF($F6537=1,OFFSET(start_norps,LOLP!$D6537+(1-$C6537)*24,LOLP!$B6537)*H6537/G6537,0)</f>
        <v>0</v>
      </c>
      <c r="J6537" s="7">
        <f ca="1">IF($F6537=1,OFFSET(start_33,LOLP!$D6537+(1-$C6537)*24,LOLP!$B6537)*H6537/G6537,0)</f>
        <v>0</v>
      </c>
      <c r="K6537" s="7">
        <f ca="1">IF($F6537,OFFSET(start_40,LOLP!$D6537+(1-$C6537)*24,LOLP!$B6537),0)</f>
        <v>0</v>
      </c>
      <c r="L6537" s="7">
        <f ca="1">IF($F6537,OFFSET(start_50,LOLP!$D6537+(1-$C6537)*24,LOLP!$B6537),0)</f>
        <v>0</v>
      </c>
      <c r="M6537" s="25">
        <f t="shared" ca="1" si="716"/>
        <v>0</v>
      </c>
      <c r="N6537" s="25">
        <f t="shared" ca="1" si="717"/>
        <v>0</v>
      </c>
      <c r="O6537" s="15" t="e">
        <f t="shared" ca="1" si="718"/>
        <v>#DIV/0!</v>
      </c>
      <c r="P6537" s="15" t="e">
        <f t="shared" ca="1" si="719"/>
        <v>#DIV/0!</v>
      </c>
    </row>
    <row r="6538" spans="1:16" x14ac:dyDescent="0.25">
      <c r="A6538" s="1">
        <f t="shared" si="713"/>
        <v>43373</v>
      </c>
      <c r="B6538" s="7">
        <f t="shared" si="715"/>
        <v>9</v>
      </c>
      <c r="C6538" s="4">
        <f>INDEX(Calendar!$E$3:$E$367,MATCH(LOLP!$A6538,Calendar!$B$3:$B$367,0))</f>
        <v>0</v>
      </c>
      <c r="D6538" s="2">
        <f t="shared" si="714"/>
        <v>7</v>
      </c>
      <c r="E6538" s="36">
        <v>21359</v>
      </c>
      <c r="F6538" s="7">
        <f>IFERROR(IF(INDEX('Temperature Data'!$AA$15:$AA$348,MATCH(LOLP!A6538,'Temperature Data'!$B$15:$B$348,0))&gt;IF(B6538=9,$G$2,LOLP!$F$2),1,0),0)</f>
        <v>0</v>
      </c>
      <c r="G6538" s="7">
        <f>SUMIFS(LOLP!$F$4:$F$8763,$C$4:$C$8763,$C6538,$B$4:$B$8763,$B6538,$D$4:$D$8763,$D6538)</f>
        <v>4</v>
      </c>
      <c r="H6538" s="7">
        <f>COUNTIFS(Calendar!$E$3:$E$367,LOLP!C6538,Calendar!$D$3:$D$367,LOLP!B6538)</f>
        <v>11</v>
      </c>
      <c r="I6538" s="7">
        <f ca="1">IF($F6538=1,OFFSET(start_norps,LOLP!$D6538+(1-$C6538)*24,LOLP!$B6538)*H6538/G6538,0)</f>
        <v>0</v>
      </c>
      <c r="J6538" s="7">
        <f ca="1">IF($F6538=1,OFFSET(start_33,LOLP!$D6538+(1-$C6538)*24,LOLP!$B6538)*H6538/G6538,0)</f>
        <v>0</v>
      </c>
      <c r="K6538" s="7">
        <f ca="1">IF($F6538,OFFSET(start_40,LOLP!$D6538+(1-$C6538)*24,LOLP!$B6538),0)</f>
        <v>0</v>
      </c>
      <c r="L6538" s="7">
        <f ca="1">IF($F6538,OFFSET(start_50,LOLP!$D6538+(1-$C6538)*24,LOLP!$B6538),0)</f>
        <v>0</v>
      </c>
      <c r="M6538" s="25">
        <f t="shared" ca="1" si="716"/>
        <v>0</v>
      </c>
      <c r="N6538" s="25">
        <f t="shared" ca="1" si="717"/>
        <v>0</v>
      </c>
      <c r="O6538" s="15" t="e">
        <f t="shared" ca="1" si="718"/>
        <v>#DIV/0!</v>
      </c>
      <c r="P6538" s="15" t="e">
        <f t="shared" ca="1" si="719"/>
        <v>#DIV/0!</v>
      </c>
    </row>
    <row r="6539" spans="1:16" x14ac:dyDescent="0.25">
      <c r="A6539" s="1">
        <f t="shared" si="713"/>
        <v>43373</v>
      </c>
      <c r="B6539" s="7">
        <f t="shared" si="715"/>
        <v>9</v>
      </c>
      <c r="C6539" s="4">
        <f>INDEX(Calendar!$E$3:$E$367,MATCH(LOLP!$A6539,Calendar!$B$3:$B$367,0))</f>
        <v>0</v>
      </c>
      <c r="D6539" s="2">
        <f t="shared" si="714"/>
        <v>8</v>
      </c>
      <c r="E6539" s="36">
        <v>22162</v>
      </c>
      <c r="F6539" s="7">
        <f>IFERROR(IF(INDEX('Temperature Data'!$AA$15:$AA$348,MATCH(LOLP!A6539,'Temperature Data'!$B$15:$B$348,0))&gt;IF(B6539=9,$G$2,LOLP!$F$2),1,0),0)</f>
        <v>0</v>
      </c>
      <c r="G6539" s="7">
        <f>SUMIFS(LOLP!$F$4:$F$8763,$C$4:$C$8763,$C6539,$B$4:$B$8763,$B6539,$D$4:$D$8763,$D6539)</f>
        <v>4</v>
      </c>
      <c r="H6539" s="7">
        <f>COUNTIFS(Calendar!$E$3:$E$367,LOLP!C6539,Calendar!$D$3:$D$367,LOLP!B6539)</f>
        <v>11</v>
      </c>
      <c r="I6539" s="7">
        <f ca="1">IF($F6539=1,OFFSET(start_norps,LOLP!$D6539+(1-$C6539)*24,LOLP!$B6539)*H6539/G6539,0)</f>
        <v>0</v>
      </c>
      <c r="J6539" s="7">
        <f ca="1">IF($F6539=1,OFFSET(start_33,LOLP!$D6539+(1-$C6539)*24,LOLP!$B6539)*H6539/G6539,0)</f>
        <v>0</v>
      </c>
      <c r="K6539" s="7">
        <f ca="1">IF($F6539,OFFSET(start_40,LOLP!$D6539+(1-$C6539)*24,LOLP!$B6539),0)</f>
        <v>0</v>
      </c>
      <c r="L6539" s="7">
        <f ca="1">IF($F6539,OFFSET(start_50,LOLP!$D6539+(1-$C6539)*24,LOLP!$B6539),0)</f>
        <v>0</v>
      </c>
      <c r="M6539" s="25">
        <f t="shared" ca="1" si="716"/>
        <v>0</v>
      </c>
      <c r="N6539" s="25">
        <f t="shared" ca="1" si="717"/>
        <v>0</v>
      </c>
      <c r="O6539" s="15" t="e">
        <f t="shared" ca="1" si="718"/>
        <v>#DIV/0!</v>
      </c>
      <c r="P6539" s="15" t="e">
        <f t="shared" ca="1" si="719"/>
        <v>#DIV/0!</v>
      </c>
    </row>
    <row r="6540" spans="1:16" x14ac:dyDescent="0.25">
      <c r="A6540" s="1">
        <f t="shared" si="713"/>
        <v>43373</v>
      </c>
      <c r="B6540" s="7">
        <f t="shared" si="715"/>
        <v>9</v>
      </c>
      <c r="C6540" s="4">
        <f>INDEX(Calendar!$E$3:$E$367,MATCH(LOLP!$A6540,Calendar!$B$3:$B$367,0))</f>
        <v>0</v>
      </c>
      <c r="D6540" s="2">
        <f t="shared" si="714"/>
        <v>9</v>
      </c>
      <c r="E6540" s="36">
        <v>22779</v>
      </c>
      <c r="F6540" s="7">
        <f>IFERROR(IF(INDEX('Temperature Data'!$AA$15:$AA$348,MATCH(LOLP!A6540,'Temperature Data'!$B$15:$B$348,0))&gt;IF(B6540=9,$G$2,LOLP!$F$2),1,0),0)</f>
        <v>0</v>
      </c>
      <c r="G6540" s="7">
        <f>SUMIFS(LOLP!$F$4:$F$8763,$C$4:$C$8763,$C6540,$B$4:$B$8763,$B6540,$D$4:$D$8763,$D6540)</f>
        <v>4</v>
      </c>
      <c r="H6540" s="7">
        <f>COUNTIFS(Calendar!$E$3:$E$367,LOLP!C6540,Calendar!$D$3:$D$367,LOLP!B6540)</f>
        <v>11</v>
      </c>
      <c r="I6540" s="7">
        <f ca="1">IF($F6540=1,OFFSET(start_norps,LOLP!$D6540+(1-$C6540)*24,LOLP!$B6540)*H6540/G6540,0)</f>
        <v>0</v>
      </c>
      <c r="J6540" s="7">
        <f ca="1">IF($F6540=1,OFFSET(start_33,LOLP!$D6540+(1-$C6540)*24,LOLP!$B6540)*H6540/G6540,0)</f>
        <v>0</v>
      </c>
      <c r="K6540" s="7">
        <f ca="1">IF($F6540,OFFSET(start_40,LOLP!$D6540+(1-$C6540)*24,LOLP!$B6540),0)</f>
        <v>0</v>
      </c>
      <c r="L6540" s="7">
        <f ca="1">IF($F6540,OFFSET(start_50,LOLP!$D6540+(1-$C6540)*24,LOLP!$B6540),0)</f>
        <v>0</v>
      </c>
      <c r="M6540" s="25">
        <f t="shared" ca="1" si="716"/>
        <v>0</v>
      </c>
      <c r="N6540" s="25">
        <f t="shared" ca="1" si="717"/>
        <v>0</v>
      </c>
      <c r="O6540" s="15" t="e">
        <f t="shared" ca="1" si="718"/>
        <v>#DIV/0!</v>
      </c>
      <c r="P6540" s="15" t="e">
        <f t="shared" ca="1" si="719"/>
        <v>#DIV/0!</v>
      </c>
    </row>
    <row r="6541" spans="1:16" x14ac:dyDescent="0.25">
      <c r="A6541" s="1">
        <f t="shared" si="713"/>
        <v>43373</v>
      </c>
      <c r="B6541" s="7">
        <f t="shared" si="715"/>
        <v>9</v>
      </c>
      <c r="C6541" s="4">
        <f>INDEX(Calendar!$E$3:$E$367,MATCH(LOLP!$A6541,Calendar!$B$3:$B$367,0))</f>
        <v>0</v>
      </c>
      <c r="D6541" s="2">
        <f t="shared" si="714"/>
        <v>10</v>
      </c>
      <c r="E6541" s="36">
        <v>23131</v>
      </c>
      <c r="F6541" s="7">
        <f>IFERROR(IF(INDEX('Temperature Data'!$AA$15:$AA$348,MATCH(LOLP!A6541,'Temperature Data'!$B$15:$B$348,0))&gt;IF(B6541=9,$G$2,LOLP!$F$2),1,0),0)</f>
        <v>0</v>
      </c>
      <c r="G6541" s="7">
        <f>SUMIFS(LOLP!$F$4:$F$8763,$C$4:$C$8763,$C6541,$B$4:$B$8763,$B6541,$D$4:$D$8763,$D6541)</f>
        <v>4</v>
      </c>
      <c r="H6541" s="7">
        <f>COUNTIFS(Calendar!$E$3:$E$367,LOLP!C6541,Calendar!$D$3:$D$367,LOLP!B6541)</f>
        <v>11</v>
      </c>
      <c r="I6541" s="7">
        <f ca="1">IF($F6541=1,OFFSET(start_norps,LOLP!$D6541+(1-$C6541)*24,LOLP!$B6541)*H6541/G6541,0)</f>
        <v>0</v>
      </c>
      <c r="J6541" s="7">
        <f ca="1">IF($F6541=1,OFFSET(start_33,LOLP!$D6541+(1-$C6541)*24,LOLP!$B6541)*H6541/G6541,0)</f>
        <v>0</v>
      </c>
      <c r="K6541" s="7">
        <f ca="1">IF($F6541,OFFSET(start_40,LOLP!$D6541+(1-$C6541)*24,LOLP!$B6541),0)</f>
        <v>0</v>
      </c>
      <c r="L6541" s="7">
        <f ca="1">IF($F6541,OFFSET(start_50,LOLP!$D6541+(1-$C6541)*24,LOLP!$B6541),0)</f>
        <v>0</v>
      </c>
      <c r="M6541" s="25">
        <f t="shared" ca="1" si="716"/>
        <v>0</v>
      </c>
      <c r="N6541" s="25">
        <f t="shared" ca="1" si="717"/>
        <v>0</v>
      </c>
      <c r="O6541" s="15" t="e">
        <f t="shared" ca="1" si="718"/>
        <v>#DIV/0!</v>
      </c>
      <c r="P6541" s="15" t="e">
        <f t="shared" ca="1" si="719"/>
        <v>#DIV/0!</v>
      </c>
    </row>
    <row r="6542" spans="1:16" x14ac:dyDescent="0.25">
      <c r="A6542" s="1">
        <f t="shared" si="713"/>
        <v>43373</v>
      </c>
      <c r="B6542" s="7">
        <f t="shared" si="715"/>
        <v>9</v>
      </c>
      <c r="C6542" s="4">
        <f>INDEX(Calendar!$E$3:$E$367,MATCH(LOLP!$A6542,Calendar!$B$3:$B$367,0))</f>
        <v>0</v>
      </c>
      <c r="D6542" s="2">
        <f t="shared" si="714"/>
        <v>11</v>
      </c>
      <c r="E6542" s="36">
        <v>23731</v>
      </c>
      <c r="F6542" s="7">
        <f>IFERROR(IF(INDEX('Temperature Data'!$AA$15:$AA$348,MATCH(LOLP!A6542,'Temperature Data'!$B$15:$B$348,0))&gt;IF(B6542=9,$G$2,LOLP!$F$2),1,0),0)</f>
        <v>0</v>
      </c>
      <c r="G6542" s="7">
        <f>SUMIFS(LOLP!$F$4:$F$8763,$C$4:$C$8763,$C6542,$B$4:$B$8763,$B6542,$D$4:$D$8763,$D6542)</f>
        <v>4</v>
      </c>
      <c r="H6542" s="7">
        <f>COUNTIFS(Calendar!$E$3:$E$367,LOLP!C6542,Calendar!$D$3:$D$367,LOLP!B6542)</f>
        <v>11</v>
      </c>
      <c r="I6542" s="7">
        <f ca="1">IF($F6542=1,OFFSET(start_norps,LOLP!$D6542+(1-$C6542)*24,LOLP!$B6542)*H6542/G6542,0)</f>
        <v>0</v>
      </c>
      <c r="J6542" s="7">
        <f ca="1">IF($F6542=1,OFFSET(start_33,LOLP!$D6542+(1-$C6542)*24,LOLP!$B6542)*H6542/G6542,0)</f>
        <v>0</v>
      </c>
      <c r="K6542" s="7">
        <f ca="1">IF($F6542,OFFSET(start_40,LOLP!$D6542+(1-$C6542)*24,LOLP!$B6542),0)</f>
        <v>0</v>
      </c>
      <c r="L6542" s="7">
        <f ca="1">IF($F6542,OFFSET(start_50,LOLP!$D6542+(1-$C6542)*24,LOLP!$B6542),0)</f>
        <v>0</v>
      </c>
      <c r="M6542" s="25">
        <f t="shared" ca="1" si="716"/>
        <v>0</v>
      </c>
      <c r="N6542" s="25">
        <f t="shared" ca="1" si="717"/>
        <v>0</v>
      </c>
      <c r="O6542" s="15" t="e">
        <f t="shared" ca="1" si="718"/>
        <v>#DIV/0!</v>
      </c>
      <c r="P6542" s="15" t="e">
        <f t="shared" ca="1" si="719"/>
        <v>#DIV/0!</v>
      </c>
    </row>
    <row r="6543" spans="1:16" x14ac:dyDescent="0.25">
      <c r="A6543" s="1">
        <f t="shared" si="713"/>
        <v>43373</v>
      </c>
      <c r="B6543" s="7">
        <f t="shared" si="715"/>
        <v>9</v>
      </c>
      <c r="C6543" s="4">
        <f>INDEX(Calendar!$E$3:$E$367,MATCH(LOLP!$A6543,Calendar!$B$3:$B$367,0))</f>
        <v>0</v>
      </c>
      <c r="D6543" s="2">
        <f t="shared" si="714"/>
        <v>12</v>
      </c>
      <c r="E6543" s="36">
        <v>24588</v>
      </c>
      <c r="F6543" s="7">
        <f>IFERROR(IF(INDEX('Temperature Data'!$AA$15:$AA$348,MATCH(LOLP!A6543,'Temperature Data'!$B$15:$B$348,0))&gt;IF(B6543=9,$G$2,LOLP!$F$2),1,0),0)</f>
        <v>0</v>
      </c>
      <c r="G6543" s="7">
        <f>SUMIFS(LOLP!$F$4:$F$8763,$C$4:$C$8763,$C6543,$B$4:$B$8763,$B6543,$D$4:$D$8763,$D6543)</f>
        <v>4</v>
      </c>
      <c r="H6543" s="7">
        <f>COUNTIFS(Calendar!$E$3:$E$367,LOLP!C6543,Calendar!$D$3:$D$367,LOLP!B6543)</f>
        <v>11</v>
      </c>
      <c r="I6543" s="7">
        <f ca="1">IF($F6543=1,OFFSET(start_norps,LOLP!$D6543+(1-$C6543)*24,LOLP!$B6543)*H6543/G6543,0)</f>
        <v>0</v>
      </c>
      <c r="J6543" s="7">
        <f ca="1">IF($F6543=1,OFFSET(start_33,LOLP!$D6543+(1-$C6543)*24,LOLP!$B6543)*H6543/G6543,0)</f>
        <v>0</v>
      </c>
      <c r="K6543" s="7">
        <f ca="1">IF($F6543,OFFSET(start_40,LOLP!$D6543+(1-$C6543)*24,LOLP!$B6543),0)</f>
        <v>0</v>
      </c>
      <c r="L6543" s="7">
        <f ca="1">IF($F6543,OFFSET(start_50,LOLP!$D6543+(1-$C6543)*24,LOLP!$B6543),0)</f>
        <v>0</v>
      </c>
      <c r="M6543" s="25">
        <f t="shared" ca="1" si="716"/>
        <v>0</v>
      </c>
      <c r="N6543" s="25">
        <f t="shared" ca="1" si="717"/>
        <v>0</v>
      </c>
      <c r="O6543" s="15" t="e">
        <f t="shared" ca="1" si="718"/>
        <v>#DIV/0!</v>
      </c>
      <c r="P6543" s="15" t="e">
        <f t="shared" ca="1" si="719"/>
        <v>#DIV/0!</v>
      </c>
    </row>
    <row r="6544" spans="1:16" x14ac:dyDescent="0.25">
      <c r="A6544" s="1">
        <f t="shared" si="713"/>
        <v>43373</v>
      </c>
      <c r="B6544" s="7">
        <f t="shared" si="715"/>
        <v>9</v>
      </c>
      <c r="C6544" s="4">
        <f>INDEX(Calendar!$E$3:$E$367,MATCH(LOLP!$A6544,Calendar!$B$3:$B$367,0))</f>
        <v>0</v>
      </c>
      <c r="D6544" s="2">
        <f t="shared" si="714"/>
        <v>13</v>
      </c>
      <c r="E6544" s="36">
        <v>25950</v>
      </c>
      <c r="F6544" s="7">
        <f>IFERROR(IF(INDEX('Temperature Data'!$AA$15:$AA$348,MATCH(LOLP!A6544,'Temperature Data'!$B$15:$B$348,0))&gt;IF(B6544=9,$G$2,LOLP!$F$2),1,0),0)</f>
        <v>0</v>
      </c>
      <c r="G6544" s="7">
        <f>SUMIFS(LOLP!$F$4:$F$8763,$C$4:$C$8763,$C6544,$B$4:$B$8763,$B6544,$D$4:$D$8763,$D6544)</f>
        <v>4</v>
      </c>
      <c r="H6544" s="7">
        <f>COUNTIFS(Calendar!$E$3:$E$367,LOLP!C6544,Calendar!$D$3:$D$367,LOLP!B6544)</f>
        <v>11</v>
      </c>
      <c r="I6544" s="7">
        <f ca="1">IF($F6544=1,OFFSET(start_norps,LOLP!$D6544+(1-$C6544)*24,LOLP!$B6544)*H6544/G6544,0)</f>
        <v>0</v>
      </c>
      <c r="J6544" s="7">
        <f ca="1">IF($F6544=1,OFFSET(start_33,LOLP!$D6544+(1-$C6544)*24,LOLP!$B6544)*H6544/G6544,0)</f>
        <v>0</v>
      </c>
      <c r="K6544" s="7">
        <f ca="1">IF($F6544,OFFSET(start_40,LOLP!$D6544+(1-$C6544)*24,LOLP!$B6544),0)</f>
        <v>0</v>
      </c>
      <c r="L6544" s="7">
        <f ca="1">IF($F6544,OFFSET(start_50,LOLP!$D6544+(1-$C6544)*24,LOLP!$B6544),0)</f>
        <v>0</v>
      </c>
      <c r="M6544" s="25">
        <f t="shared" ca="1" si="716"/>
        <v>0</v>
      </c>
      <c r="N6544" s="25">
        <f t="shared" ca="1" si="717"/>
        <v>0</v>
      </c>
      <c r="O6544" s="15" t="e">
        <f t="shared" ca="1" si="718"/>
        <v>#DIV/0!</v>
      </c>
      <c r="P6544" s="15" t="e">
        <f t="shared" ca="1" si="719"/>
        <v>#DIV/0!</v>
      </c>
    </row>
    <row r="6545" spans="1:16" x14ac:dyDescent="0.25">
      <c r="A6545" s="1">
        <f t="shared" si="713"/>
        <v>43373</v>
      </c>
      <c r="B6545" s="7">
        <f t="shared" si="715"/>
        <v>9</v>
      </c>
      <c r="C6545" s="4">
        <f>INDEX(Calendar!$E$3:$E$367,MATCH(LOLP!$A6545,Calendar!$B$3:$B$367,0))</f>
        <v>0</v>
      </c>
      <c r="D6545" s="2">
        <f t="shared" si="714"/>
        <v>14</v>
      </c>
      <c r="E6545" s="36">
        <v>27172</v>
      </c>
      <c r="F6545" s="7">
        <f>IFERROR(IF(INDEX('Temperature Data'!$AA$15:$AA$348,MATCH(LOLP!A6545,'Temperature Data'!$B$15:$B$348,0))&gt;IF(B6545=9,$G$2,LOLP!$F$2),1,0),0)</f>
        <v>0</v>
      </c>
      <c r="G6545" s="7">
        <f>SUMIFS(LOLP!$F$4:$F$8763,$C$4:$C$8763,$C6545,$B$4:$B$8763,$B6545,$D$4:$D$8763,$D6545)</f>
        <v>4</v>
      </c>
      <c r="H6545" s="7">
        <f>COUNTIFS(Calendar!$E$3:$E$367,LOLP!C6545,Calendar!$D$3:$D$367,LOLP!B6545)</f>
        <v>11</v>
      </c>
      <c r="I6545" s="7">
        <f ca="1">IF($F6545=1,OFFSET(start_norps,LOLP!$D6545+(1-$C6545)*24,LOLP!$B6545)*H6545/G6545,0)</f>
        <v>0</v>
      </c>
      <c r="J6545" s="7">
        <f ca="1">IF($F6545=1,OFFSET(start_33,LOLP!$D6545+(1-$C6545)*24,LOLP!$B6545)*H6545/G6545,0)</f>
        <v>0</v>
      </c>
      <c r="K6545" s="7">
        <f ca="1">IF($F6545,OFFSET(start_40,LOLP!$D6545+(1-$C6545)*24,LOLP!$B6545),0)</f>
        <v>0</v>
      </c>
      <c r="L6545" s="7">
        <f ca="1">IF($F6545,OFFSET(start_50,LOLP!$D6545+(1-$C6545)*24,LOLP!$B6545),0)</f>
        <v>0</v>
      </c>
      <c r="M6545" s="25">
        <f t="shared" ca="1" si="716"/>
        <v>0</v>
      </c>
      <c r="N6545" s="25">
        <f t="shared" ca="1" si="717"/>
        <v>0</v>
      </c>
      <c r="O6545" s="15" t="e">
        <f t="shared" ca="1" si="718"/>
        <v>#DIV/0!</v>
      </c>
      <c r="P6545" s="15" t="e">
        <f t="shared" ca="1" si="719"/>
        <v>#DIV/0!</v>
      </c>
    </row>
    <row r="6546" spans="1:16" x14ac:dyDescent="0.25">
      <c r="A6546" s="1">
        <f t="shared" si="713"/>
        <v>43373</v>
      </c>
      <c r="B6546" s="7">
        <f t="shared" si="715"/>
        <v>9</v>
      </c>
      <c r="C6546" s="4">
        <f>INDEX(Calendar!$E$3:$E$367,MATCH(LOLP!$A6546,Calendar!$B$3:$B$367,0))</f>
        <v>0</v>
      </c>
      <c r="D6546" s="2">
        <f t="shared" si="714"/>
        <v>15</v>
      </c>
      <c r="E6546" s="36">
        <v>28430</v>
      </c>
      <c r="F6546" s="7">
        <f>IFERROR(IF(INDEX('Temperature Data'!$AA$15:$AA$348,MATCH(LOLP!A6546,'Temperature Data'!$B$15:$B$348,0))&gt;IF(B6546=9,$G$2,LOLP!$F$2),1,0),0)</f>
        <v>0</v>
      </c>
      <c r="G6546" s="7">
        <f>SUMIFS(LOLP!$F$4:$F$8763,$C$4:$C$8763,$C6546,$B$4:$B$8763,$B6546,$D$4:$D$8763,$D6546)</f>
        <v>4</v>
      </c>
      <c r="H6546" s="7">
        <f>COUNTIFS(Calendar!$E$3:$E$367,LOLP!C6546,Calendar!$D$3:$D$367,LOLP!B6546)</f>
        <v>11</v>
      </c>
      <c r="I6546" s="7">
        <f ca="1">IF($F6546=1,OFFSET(start_norps,LOLP!$D6546+(1-$C6546)*24,LOLP!$B6546)*H6546/G6546,0)</f>
        <v>0</v>
      </c>
      <c r="J6546" s="7">
        <f ca="1">IF($F6546=1,OFFSET(start_33,LOLP!$D6546+(1-$C6546)*24,LOLP!$B6546)*H6546/G6546,0)</f>
        <v>0</v>
      </c>
      <c r="K6546" s="7">
        <f ca="1">IF($F6546,OFFSET(start_40,LOLP!$D6546+(1-$C6546)*24,LOLP!$B6546),0)</f>
        <v>0</v>
      </c>
      <c r="L6546" s="7">
        <f ca="1">IF($F6546,OFFSET(start_50,LOLP!$D6546+(1-$C6546)*24,LOLP!$B6546),0)</f>
        <v>0</v>
      </c>
      <c r="M6546" s="25">
        <f t="shared" ca="1" si="716"/>
        <v>0</v>
      </c>
      <c r="N6546" s="25">
        <f t="shared" ca="1" si="717"/>
        <v>0</v>
      </c>
      <c r="O6546" s="15" t="e">
        <f t="shared" ca="1" si="718"/>
        <v>#DIV/0!</v>
      </c>
      <c r="P6546" s="15" t="e">
        <f t="shared" ca="1" si="719"/>
        <v>#DIV/0!</v>
      </c>
    </row>
    <row r="6547" spans="1:16" x14ac:dyDescent="0.25">
      <c r="A6547" s="1">
        <f t="shared" si="713"/>
        <v>43373</v>
      </c>
      <c r="B6547" s="7">
        <f t="shared" si="715"/>
        <v>9</v>
      </c>
      <c r="C6547" s="4">
        <f>INDEX(Calendar!$E$3:$E$367,MATCH(LOLP!$A6547,Calendar!$B$3:$B$367,0))</f>
        <v>0</v>
      </c>
      <c r="D6547" s="2">
        <f t="shared" si="714"/>
        <v>16</v>
      </c>
      <c r="E6547" s="36">
        <v>29149</v>
      </c>
      <c r="F6547" s="7">
        <f>IFERROR(IF(INDEX('Temperature Data'!$AA$15:$AA$348,MATCH(LOLP!A6547,'Temperature Data'!$B$15:$B$348,0))&gt;IF(B6547=9,$G$2,LOLP!$F$2),1,0),0)</f>
        <v>0</v>
      </c>
      <c r="G6547" s="7">
        <f>SUMIFS(LOLP!$F$4:$F$8763,$C$4:$C$8763,$C6547,$B$4:$B$8763,$B6547,$D$4:$D$8763,$D6547)</f>
        <v>4</v>
      </c>
      <c r="H6547" s="7">
        <f>COUNTIFS(Calendar!$E$3:$E$367,LOLP!C6547,Calendar!$D$3:$D$367,LOLP!B6547)</f>
        <v>11</v>
      </c>
      <c r="I6547" s="7">
        <f ca="1">IF($F6547=1,OFFSET(start_norps,LOLP!$D6547+(1-$C6547)*24,LOLP!$B6547)*H6547/G6547,0)</f>
        <v>0</v>
      </c>
      <c r="J6547" s="7">
        <f ca="1">IF($F6547=1,OFFSET(start_33,LOLP!$D6547+(1-$C6547)*24,LOLP!$B6547)*H6547/G6547,0)</f>
        <v>0</v>
      </c>
      <c r="K6547" s="7">
        <f ca="1">IF($F6547,OFFSET(start_40,LOLP!$D6547+(1-$C6547)*24,LOLP!$B6547),0)</f>
        <v>0</v>
      </c>
      <c r="L6547" s="7">
        <f ca="1">IF($F6547,OFFSET(start_50,LOLP!$D6547+(1-$C6547)*24,LOLP!$B6547),0)</f>
        <v>0</v>
      </c>
      <c r="M6547" s="25">
        <f t="shared" ca="1" si="716"/>
        <v>0</v>
      </c>
      <c r="N6547" s="25">
        <f t="shared" ca="1" si="717"/>
        <v>0</v>
      </c>
      <c r="O6547" s="15" t="e">
        <f t="shared" ca="1" si="718"/>
        <v>#DIV/0!</v>
      </c>
      <c r="P6547" s="15" t="e">
        <f t="shared" ca="1" si="719"/>
        <v>#DIV/0!</v>
      </c>
    </row>
    <row r="6548" spans="1:16" x14ac:dyDescent="0.25">
      <c r="A6548" s="1">
        <f t="shared" si="713"/>
        <v>43373</v>
      </c>
      <c r="B6548" s="7">
        <f t="shared" si="715"/>
        <v>9</v>
      </c>
      <c r="C6548" s="4">
        <f>INDEX(Calendar!$E$3:$E$367,MATCH(LOLP!$A6548,Calendar!$B$3:$B$367,0))</f>
        <v>0</v>
      </c>
      <c r="D6548" s="2">
        <f t="shared" si="714"/>
        <v>17</v>
      </c>
      <c r="E6548" s="36">
        <v>29729</v>
      </c>
      <c r="F6548" s="7">
        <f>IFERROR(IF(INDEX('Temperature Data'!$AA$15:$AA$348,MATCH(LOLP!A6548,'Temperature Data'!$B$15:$B$348,0))&gt;IF(B6548=9,$G$2,LOLP!$F$2),1,0),0)</f>
        <v>0</v>
      </c>
      <c r="G6548" s="7">
        <f>SUMIFS(LOLP!$F$4:$F$8763,$C$4:$C$8763,$C6548,$B$4:$B$8763,$B6548,$D$4:$D$8763,$D6548)</f>
        <v>4</v>
      </c>
      <c r="H6548" s="7">
        <f>COUNTIFS(Calendar!$E$3:$E$367,LOLP!C6548,Calendar!$D$3:$D$367,LOLP!B6548)</f>
        <v>11</v>
      </c>
      <c r="I6548" s="7">
        <f ca="1">IF($F6548=1,OFFSET(start_norps,LOLP!$D6548+(1-$C6548)*24,LOLP!$B6548)*H6548/G6548,0)</f>
        <v>0</v>
      </c>
      <c r="J6548" s="7">
        <f ca="1">IF($F6548=1,OFFSET(start_33,LOLP!$D6548+(1-$C6548)*24,LOLP!$B6548)*H6548/G6548,0)</f>
        <v>0</v>
      </c>
      <c r="K6548" s="7">
        <f ca="1">IF($F6548,OFFSET(start_40,LOLP!$D6548+(1-$C6548)*24,LOLP!$B6548),0)</f>
        <v>0</v>
      </c>
      <c r="L6548" s="7">
        <f ca="1">IF($F6548,OFFSET(start_50,LOLP!$D6548+(1-$C6548)*24,LOLP!$B6548),0)</f>
        <v>0</v>
      </c>
      <c r="M6548" s="25">
        <f t="shared" ca="1" si="716"/>
        <v>0</v>
      </c>
      <c r="N6548" s="25">
        <f t="shared" ca="1" si="717"/>
        <v>0</v>
      </c>
      <c r="O6548" s="15" t="e">
        <f t="shared" ca="1" si="718"/>
        <v>#DIV/0!</v>
      </c>
      <c r="P6548" s="15" t="e">
        <f t="shared" ca="1" si="719"/>
        <v>#DIV/0!</v>
      </c>
    </row>
    <row r="6549" spans="1:16" x14ac:dyDescent="0.25">
      <c r="A6549" s="1">
        <f t="shared" si="713"/>
        <v>43373</v>
      </c>
      <c r="B6549" s="7">
        <f t="shared" si="715"/>
        <v>9</v>
      </c>
      <c r="C6549" s="4">
        <f>INDEX(Calendar!$E$3:$E$367,MATCH(LOLP!$A6549,Calendar!$B$3:$B$367,0))</f>
        <v>0</v>
      </c>
      <c r="D6549" s="2">
        <f t="shared" si="714"/>
        <v>18</v>
      </c>
      <c r="E6549" s="36">
        <v>30092</v>
      </c>
      <c r="F6549" s="7">
        <f>IFERROR(IF(INDEX('Temperature Data'!$AA$15:$AA$348,MATCH(LOLP!A6549,'Temperature Data'!$B$15:$B$348,0))&gt;IF(B6549=9,$G$2,LOLP!$F$2),1,0),0)</f>
        <v>0</v>
      </c>
      <c r="G6549" s="7">
        <f>SUMIFS(LOLP!$F$4:$F$8763,$C$4:$C$8763,$C6549,$B$4:$B$8763,$B6549,$D$4:$D$8763,$D6549)</f>
        <v>4</v>
      </c>
      <c r="H6549" s="7">
        <f>COUNTIFS(Calendar!$E$3:$E$367,LOLP!C6549,Calendar!$D$3:$D$367,LOLP!B6549)</f>
        <v>11</v>
      </c>
      <c r="I6549" s="7">
        <f ca="1">IF($F6549=1,OFFSET(start_norps,LOLP!$D6549+(1-$C6549)*24,LOLP!$B6549)*H6549/G6549,0)</f>
        <v>0</v>
      </c>
      <c r="J6549" s="7">
        <f ca="1">IF($F6549=1,OFFSET(start_33,LOLP!$D6549+(1-$C6549)*24,LOLP!$B6549)*H6549/G6549,0)</f>
        <v>0</v>
      </c>
      <c r="K6549" s="7">
        <f ca="1">IF($F6549,OFFSET(start_40,LOLP!$D6549+(1-$C6549)*24,LOLP!$B6549),0)</f>
        <v>0</v>
      </c>
      <c r="L6549" s="7">
        <f ca="1">IF($F6549,OFFSET(start_50,LOLP!$D6549+(1-$C6549)*24,LOLP!$B6549),0)</f>
        <v>0</v>
      </c>
      <c r="M6549" s="25">
        <f t="shared" ca="1" si="716"/>
        <v>0</v>
      </c>
      <c r="N6549" s="25">
        <f t="shared" ca="1" si="717"/>
        <v>0</v>
      </c>
      <c r="O6549" s="15" t="e">
        <f t="shared" ca="1" si="718"/>
        <v>#DIV/0!</v>
      </c>
      <c r="P6549" s="15" t="e">
        <f t="shared" ca="1" si="719"/>
        <v>#DIV/0!</v>
      </c>
    </row>
    <row r="6550" spans="1:16" x14ac:dyDescent="0.25">
      <c r="A6550" s="1">
        <f t="shared" si="713"/>
        <v>43373</v>
      </c>
      <c r="B6550" s="7">
        <f t="shared" si="715"/>
        <v>9</v>
      </c>
      <c r="C6550" s="4">
        <f>INDEX(Calendar!$E$3:$E$367,MATCH(LOLP!$A6550,Calendar!$B$3:$B$367,0))</f>
        <v>0</v>
      </c>
      <c r="D6550" s="2">
        <f t="shared" si="714"/>
        <v>19</v>
      </c>
      <c r="E6550" s="36">
        <v>30653</v>
      </c>
      <c r="F6550" s="7">
        <f>IFERROR(IF(INDEX('Temperature Data'!$AA$15:$AA$348,MATCH(LOLP!A6550,'Temperature Data'!$B$15:$B$348,0))&gt;IF(B6550=9,$G$2,LOLP!$F$2),1,0),0)</f>
        <v>0</v>
      </c>
      <c r="G6550" s="7">
        <f>SUMIFS(LOLP!$F$4:$F$8763,$C$4:$C$8763,$C6550,$B$4:$B$8763,$B6550,$D$4:$D$8763,$D6550)</f>
        <v>4</v>
      </c>
      <c r="H6550" s="7">
        <f>COUNTIFS(Calendar!$E$3:$E$367,LOLP!C6550,Calendar!$D$3:$D$367,LOLP!B6550)</f>
        <v>11</v>
      </c>
      <c r="I6550" s="7">
        <f ca="1">IF($F6550=1,OFFSET(start_norps,LOLP!$D6550+(1-$C6550)*24,LOLP!$B6550)*H6550/G6550,0)</f>
        <v>0</v>
      </c>
      <c r="J6550" s="7">
        <f ca="1">IF($F6550=1,OFFSET(start_33,LOLP!$D6550+(1-$C6550)*24,LOLP!$B6550)*H6550/G6550,0)</f>
        <v>0</v>
      </c>
      <c r="K6550" s="7">
        <f ca="1">IF($F6550,OFFSET(start_40,LOLP!$D6550+(1-$C6550)*24,LOLP!$B6550),0)</f>
        <v>0</v>
      </c>
      <c r="L6550" s="7">
        <f ca="1">IF($F6550,OFFSET(start_50,LOLP!$D6550+(1-$C6550)*24,LOLP!$B6550),0)</f>
        <v>0</v>
      </c>
      <c r="M6550" s="25">
        <f t="shared" ca="1" si="716"/>
        <v>0</v>
      </c>
      <c r="N6550" s="25">
        <f t="shared" ca="1" si="717"/>
        <v>0</v>
      </c>
      <c r="O6550" s="15" t="e">
        <f t="shared" ca="1" si="718"/>
        <v>#DIV/0!</v>
      </c>
      <c r="P6550" s="15" t="e">
        <f t="shared" ca="1" si="719"/>
        <v>#DIV/0!</v>
      </c>
    </row>
    <row r="6551" spans="1:16" x14ac:dyDescent="0.25">
      <c r="A6551" s="1">
        <f t="shared" si="713"/>
        <v>43373</v>
      </c>
      <c r="B6551" s="7">
        <f t="shared" si="715"/>
        <v>9</v>
      </c>
      <c r="C6551" s="4">
        <f>INDEX(Calendar!$E$3:$E$367,MATCH(LOLP!$A6551,Calendar!$B$3:$B$367,0))</f>
        <v>0</v>
      </c>
      <c r="D6551" s="2">
        <f t="shared" si="714"/>
        <v>20</v>
      </c>
      <c r="E6551" s="36">
        <v>29708</v>
      </c>
      <c r="F6551" s="7">
        <f>IFERROR(IF(INDEX('Temperature Data'!$AA$15:$AA$348,MATCH(LOLP!A6551,'Temperature Data'!$B$15:$B$348,0))&gt;IF(B6551=9,$G$2,LOLP!$F$2),1,0),0)</f>
        <v>0</v>
      </c>
      <c r="G6551" s="7">
        <f>SUMIFS(LOLP!$F$4:$F$8763,$C$4:$C$8763,$C6551,$B$4:$B$8763,$B6551,$D$4:$D$8763,$D6551)</f>
        <v>4</v>
      </c>
      <c r="H6551" s="7">
        <f>COUNTIFS(Calendar!$E$3:$E$367,LOLP!C6551,Calendar!$D$3:$D$367,LOLP!B6551)</f>
        <v>11</v>
      </c>
      <c r="I6551" s="7">
        <f ca="1">IF($F6551=1,OFFSET(start_norps,LOLP!$D6551+(1-$C6551)*24,LOLP!$B6551)*H6551/G6551,0)</f>
        <v>0</v>
      </c>
      <c r="J6551" s="7">
        <f ca="1">IF($F6551=1,OFFSET(start_33,LOLP!$D6551+(1-$C6551)*24,LOLP!$B6551)*H6551/G6551,0)</f>
        <v>0</v>
      </c>
      <c r="K6551" s="7">
        <f ca="1">IF($F6551,OFFSET(start_40,LOLP!$D6551+(1-$C6551)*24,LOLP!$B6551),0)</f>
        <v>0</v>
      </c>
      <c r="L6551" s="7">
        <f ca="1">IF($F6551,OFFSET(start_50,LOLP!$D6551+(1-$C6551)*24,LOLP!$B6551),0)</f>
        <v>0</v>
      </c>
      <c r="M6551" s="25">
        <f t="shared" ca="1" si="716"/>
        <v>0</v>
      </c>
      <c r="N6551" s="25">
        <f t="shared" ca="1" si="717"/>
        <v>0</v>
      </c>
      <c r="O6551" s="15" t="e">
        <f t="shared" ca="1" si="718"/>
        <v>#DIV/0!</v>
      </c>
      <c r="P6551" s="15" t="e">
        <f t="shared" ca="1" si="719"/>
        <v>#DIV/0!</v>
      </c>
    </row>
    <row r="6552" spans="1:16" x14ac:dyDescent="0.25">
      <c r="A6552" s="1">
        <f t="shared" si="713"/>
        <v>43373</v>
      </c>
      <c r="B6552" s="7">
        <f t="shared" si="715"/>
        <v>9</v>
      </c>
      <c r="C6552" s="4">
        <f>INDEX(Calendar!$E$3:$E$367,MATCH(LOLP!$A6552,Calendar!$B$3:$B$367,0))</f>
        <v>0</v>
      </c>
      <c r="D6552" s="2">
        <f t="shared" si="714"/>
        <v>21</v>
      </c>
      <c r="E6552" s="36">
        <v>28204</v>
      </c>
      <c r="F6552" s="7">
        <f>IFERROR(IF(INDEX('Temperature Data'!$AA$15:$AA$348,MATCH(LOLP!A6552,'Temperature Data'!$B$15:$B$348,0))&gt;IF(B6552=9,$G$2,LOLP!$F$2),1,0),0)</f>
        <v>0</v>
      </c>
      <c r="G6552" s="7">
        <f>SUMIFS(LOLP!$F$4:$F$8763,$C$4:$C$8763,$C6552,$B$4:$B$8763,$B6552,$D$4:$D$8763,$D6552)</f>
        <v>4</v>
      </c>
      <c r="H6552" s="7">
        <f>COUNTIFS(Calendar!$E$3:$E$367,LOLP!C6552,Calendar!$D$3:$D$367,LOLP!B6552)</f>
        <v>11</v>
      </c>
      <c r="I6552" s="7">
        <f ca="1">IF($F6552=1,OFFSET(start_norps,LOLP!$D6552+(1-$C6552)*24,LOLP!$B6552)*H6552/G6552,0)</f>
        <v>0</v>
      </c>
      <c r="J6552" s="7">
        <f ca="1">IF($F6552=1,OFFSET(start_33,LOLP!$D6552+(1-$C6552)*24,LOLP!$B6552)*H6552/G6552,0)</f>
        <v>0</v>
      </c>
      <c r="K6552" s="7">
        <f ca="1">IF($F6552,OFFSET(start_40,LOLP!$D6552+(1-$C6552)*24,LOLP!$B6552),0)</f>
        <v>0</v>
      </c>
      <c r="L6552" s="7">
        <f ca="1">IF($F6552,OFFSET(start_50,LOLP!$D6552+(1-$C6552)*24,LOLP!$B6552),0)</f>
        <v>0</v>
      </c>
      <c r="M6552" s="25">
        <f t="shared" ca="1" si="716"/>
        <v>0</v>
      </c>
      <c r="N6552" s="25">
        <f t="shared" ca="1" si="717"/>
        <v>0</v>
      </c>
      <c r="O6552" s="15" t="e">
        <f t="shared" ca="1" si="718"/>
        <v>#DIV/0!</v>
      </c>
      <c r="P6552" s="15" t="e">
        <f t="shared" ca="1" si="719"/>
        <v>#DIV/0!</v>
      </c>
    </row>
    <row r="6553" spans="1:16" x14ac:dyDescent="0.25">
      <c r="A6553" s="1">
        <f t="shared" si="713"/>
        <v>43373</v>
      </c>
      <c r="B6553" s="7">
        <f t="shared" si="715"/>
        <v>9</v>
      </c>
      <c r="C6553" s="4">
        <f>INDEX(Calendar!$E$3:$E$367,MATCH(LOLP!$A6553,Calendar!$B$3:$B$367,0))</f>
        <v>0</v>
      </c>
      <c r="D6553" s="2">
        <f t="shared" si="714"/>
        <v>22</v>
      </c>
      <c r="E6553" s="36">
        <v>26111</v>
      </c>
      <c r="F6553" s="7">
        <f>IFERROR(IF(INDEX('Temperature Data'!$AA$15:$AA$348,MATCH(LOLP!A6553,'Temperature Data'!$B$15:$B$348,0))&gt;IF(B6553=9,$G$2,LOLP!$F$2),1,0),0)</f>
        <v>0</v>
      </c>
      <c r="G6553" s="7">
        <f>SUMIFS(LOLP!$F$4:$F$8763,$C$4:$C$8763,$C6553,$B$4:$B$8763,$B6553,$D$4:$D$8763,$D6553)</f>
        <v>4</v>
      </c>
      <c r="H6553" s="7">
        <f>COUNTIFS(Calendar!$E$3:$E$367,LOLP!C6553,Calendar!$D$3:$D$367,LOLP!B6553)</f>
        <v>11</v>
      </c>
      <c r="I6553" s="7">
        <f ca="1">IF($F6553=1,OFFSET(start_norps,LOLP!$D6553+(1-$C6553)*24,LOLP!$B6553)*H6553/G6553,0)</f>
        <v>0</v>
      </c>
      <c r="J6553" s="7">
        <f ca="1">IF($F6553=1,OFFSET(start_33,LOLP!$D6553+(1-$C6553)*24,LOLP!$B6553)*H6553/G6553,0)</f>
        <v>0</v>
      </c>
      <c r="K6553" s="7">
        <f ca="1">IF($F6553,OFFSET(start_40,LOLP!$D6553+(1-$C6553)*24,LOLP!$B6553),0)</f>
        <v>0</v>
      </c>
      <c r="L6553" s="7">
        <f ca="1">IF($F6553,OFFSET(start_50,LOLP!$D6553+(1-$C6553)*24,LOLP!$B6553),0)</f>
        <v>0</v>
      </c>
      <c r="M6553" s="25">
        <f t="shared" ca="1" si="716"/>
        <v>0</v>
      </c>
      <c r="N6553" s="25">
        <f t="shared" ca="1" si="717"/>
        <v>0</v>
      </c>
      <c r="O6553" s="15" t="e">
        <f t="shared" ca="1" si="718"/>
        <v>#DIV/0!</v>
      </c>
      <c r="P6553" s="15" t="e">
        <f t="shared" ca="1" si="719"/>
        <v>#DIV/0!</v>
      </c>
    </row>
    <row r="6554" spans="1:16" x14ac:dyDescent="0.25">
      <c r="A6554" s="1">
        <f t="shared" si="713"/>
        <v>43373</v>
      </c>
      <c r="B6554" s="7">
        <f t="shared" si="715"/>
        <v>9</v>
      </c>
      <c r="C6554" s="4">
        <f>INDEX(Calendar!$E$3:$E$367,MATCH(LOLP!$A6554,Calendar!$B$3:$B$367,0))</f>
        <v>0</v>
      </c>
      <c r="D6554" s="2">
        <f t="shared" si="714"/>
        <v>23</v>
      </c>
      <c r="E6554" s="36">
        <v>24077</v>
      </c>
      <c r="F6554" s="7">
        <f>IFERROR(IF(INDEX('Temperature Data'!$AA$15:$AA$348,MATCH(LOLP!A6554,'Temperature Data'!$B$15:$B$348,0))&gt;IF(B6554=9,$G$2,LOLP!$F$2),1,0),0)</f>
        <v>0</v>
      </c>
      <c r="G6554" s="7">
        <f>SUMIFS(LOLP!$F$4:$F$8763,$C$4:$C$8763,$C6554,$B$4:$B$8763,$B6554,$D$4:$D$8763,$D6554)</f>
        <v>4</v>
      </c>
      <c r="H6554" s="7">
        <f>COUNTIFS(Calendar!$E$3:$E$367,LOLP!C6554,Calendar!$D$3:$D$367,LOLP!B6554)</f>
        <v>11</v>
      </c>
      <c r="I6554" s="7">
        <f ca="1">IF($F6554=1,OFFSET(start_norps,LOLP!$D6554+(1-$C6554)*24,LOLP!$B6554)*H6554/G6554,0)</f>
        <v>0</v>
      </c>
      <c r="J6554" s="7">
        <f ca="1">IF($F6554=1,OFFSET(start_33,LOLP!$D6554+(1-$C6554)*24,LOLP!$B6554)*H6554/G6554,0)</f>
        <v>0</v>
      </c>
      <c r="K6554" s="7">
        <f ca="1">IF($F6554,OFFSET(start_40,LOLP!$D6554+(1-$C6554)*24,LOLP!$B6554),0)</f>
        <v>0</v>
      </c>
      <c r="L6554" s="7">
        <f ca="1">IF($F6554,OFFSET(start_50,LOLP!$D6554+(1-$C6554)*24,LOLP!$B6554),0)</f>
        <v>0</v>
      </c>
      <c r="M6554" s="25">
        <f t="shared" ca="1" si="716"/>
        <v>0</v>
      </c>
      <c r="N6554" s="25">
        <f t="shared" ca="1" si="717"/>
        <v>0</v>
      </c>
      <c r="O6554" s="15" t="e">
        <f t="shared" ca="1" si="718"/>
        <v>#DIV/0!</v>
      </c>
      <c r="P6554" s="15" t="e">
        <f t="shared" ca="1" si="719"/>
        <v>#DIV/0!</v>
      </c>
    </row>
    <row r="6555" spans="1:16" x14ac:dyDescent="0.25">
      <c r="A6555" s="1">
        <f t="shared" si="713"/>
        <v>43373</v>
      </c>
      <c r="B6555" s="7">
        <f t="shared" si="715"/>
        <v>9</v>
      </c>
      <c r="C6555" s="4">
        <f>INDEX(Calendar!$E$3:$E$367,MATCH(LOLP!$A6555,Calendar!$B$3:$B$367,0))</f>
        <v>0</v>
      </c>
      <c r="D6555" s="2">
        <f t="shared" si="714"/>
        <v>24</v>
      </c>
      <c r="E6555" s="36">
        <v>22795</v>
      </c>
      <c r="F6555" s="7">
        <f>IFERROR(IF(INDEX('Temperature Data'!$AA$15:$AA$348,MATCH(LOLP!A6555,'Temperature Data'!$B$15:$B$348,0))&gt;IF(B6555=9,$G$2,LOLP!$F$2),1,0),0)</f>
        <v>0</v>
      </c>
      <c r="G6555" s="7">
        <f>SUMIFS(LOLP!$F$4:$F$8763,$C$4:$C$8763,$C6555,$B$4:$B$8763,$B6555,$D$4:$D$8763,$D6555)</f>
        <v>4</v>
      </c>
      <c r="H6555" s="7">
        <f>COUNTIFS(Calendar!$E$3:$E$367,LOLP!C6555,Calendar!$D$3:$D$367,LOLP!B6555)</f>
        <v>11</v>
      </c>
      <c r="I6555" s="7">
        <f ca="1">IF($F6555=1,OFFSET(start_norps,LOLP!$D6555+(1-$C6555)*24,LOLP!$B6555)*H6555/G6555,0)</f>
        <v>0</v>
      </c>
      <c r="J6555" s="7">
        <f ca="1">IF($F6555=1,OFFSET(start_33,LOLP!$D6555+(1-$C6555)*24,LOLP!$B6555)*H6555/G6555,0)</f>
        <v>0</v>
      </c>
      <c r="K6555" s="7">
        <f ca="1">IF($F6555,OFFSET(start_40,LOLP!$D6555+(1-$C6555)*24,LOLP!$B6555),0)</f>
        <v>0</v>
      </c>
      <c r="L6555" s="7">
        <f ca="1">IF($F6555,OFFSET(start_50,LOLP!$D6555+(1-$C6555)*24,LOLP!$B6555),0)</f>
        <v>0</v>
      </c>
      <c r="M6555" s="25">
        <f t="shared" ca="1" si="716"/>
        <v>0</v>
      </c>
      <c r="N6555" s="25">
        <f t="shared" ca="1" si="717"/>
        <v>0</v>
      </c>
      <c r="O6555" s="15" t="e">
        <f t="shared" ca="1" si="718"/>
        <v>#DIV/0!</v>
      </c>
      <c r="P6555" s="15" t="e">
        <f t="shared" ca="1" si="719"/>
        <v>#DIV/0!</v>
      </c>
    </row>
    <row r="6556" spans="1:16" x14ac:dyDescent="0.25">
      <c r="A6556" s="1">
        <f t="shared" si="713"/>
        <v>43374</v>
      </c>
      <c r="B6556" s="7">
        <f t="shared" si="715"/>
        <v>10</v>
      </c>
      <c r="C6556" s="4">
        <f>INDEX(Calendar!$E$3:$E$367,MATCH(LOLP!$A6556,Calendar!$B$3:$B$367,0))</f>
        <v>1</v>
      </c>
      <c r="D6556" s="2">
        <f t="shared" si="714"/>
        <v>1</v>
      </c>
      <c r="E6556" s="36">
        <v>21926</v>
      </c>
      <c r="F6556" s="7">
        <f>IFERROR(IF(INDEX('Temperature Data'!$AA$15:$AA$348,MATCH(LOLP!A6556,'Temperature Data'!$B$15:$B$348,0))&gt;IF(B6556=9,$G$2,LOLP!$F$2),1,0),0)</f>
        <v>0</v>
      </c>
      <c r="G6556" s="7">
        <f>SUMIFS(LOLP!$F$4:$F$8763,$C$4:$C$8763,$C6556,$B$4:$B$8763,$B6556,$D$4:$D$8763,$D6556)</f>
        <v>0</v>
      </c>
      <c r="H6556" s="7">
        <f>COUNTIFS(Calendar!$E$3:$E$367,LOLP!C6556,Calendar!$D$3:$D$367,LOLP!B6556)</f>
        <v>22</v>
      </c>
      <c r="I6556" s="7">
        <f ca="1">IF($F6556=1,OFFSET(start_norps,LOLP!$D6556+(1-$C6556)*24,LOLP!$B6556)*H6556/G6556,0)</f>
        <v>0</v>
      </c>
      <c r="J6556" s="7">
        <f ca="1">IF($F6556=1,OFFSET(start_33,LOLP!$D6556+(1-$C6556)*24,LOLP!$B6556)*H6556/G6556,0)</f>
        <v>0</v>
      </c>
      <c r="K6556" s="7">
        <f ca="1">IF($F6556,OFFSET(start_40,LOLP!$D6556+(1-$C6556)*24,LOLP!$B6556),0)</f>
        <v>0</v>
      </c>
      <c r="L6556" s="7">
        <f ca="1">IF($F6556,OFFSET(start_50,LOLP!$D6556+(1-$C6556)*24,LOLP!$B6556),0)</f>
        <v>0</v>
      </c>
      <c r="M6556" s="25">
        <f t="shared" ca="1" si="716"/>
        <v>0</v>
      </c>
      <c r="N6556" s="25">
        <f t="shared" ca="1" si="717"/>
        <v>0</v>
      </c>
      <c r="O6556" s="15" t="e">
        <f t="shared" ca="1" si="718"/>
        <v>#DIV/0!</v>
      </c>
      <c r="P6556" s="15" t="e">
        <f t="shared" ca="1" si="719"/>
        <v>#DIV/0!</v>
      </c>
    </row>
    <row r="6557" spans="1:16" x14ac:dyDescent="0.25">
      <c r="A6557" s="1">
        <f t="shared" ref="A6557:A6620" si="720">A6533+1</f>
        <v>43374</v>
      </c>
      <c r="B6557" s="7">
        <f t="shared" si="715"/>
        <v>10</v>
      </c>
      <c r="C6557" s="4">
        <f>INDEX(Calendar!$E$3:$E$367,MATCH(LOLP!$A6557,Calendar!$B$3:$B$367,0))</f>
        <v>1</v>
      </c>
      <c r="D6557" s="2">
        <f t="shared" ref="D6557:D6620" si="721">D6533</f>
        <v>2</v>
      </c>
      <c r="E6557" s="36">
        <v>21351</v>
      </c>
      <c r="F6557" s="7">
        <f>IFERROR(IF(INDEX('Temperature Data'!$AA$15:$AA$348,MATCH(LOLP!A6557,'Temperature Data'!$B$15:$B$348,0))&gt;IF(B6557=9,$G$2,LOLP!$F$2),1,0),0)</f>
        <v>0</v>
      </c>
      <c r="G6557" s="7">
        <f>SUMIFS(LOLP!$F$4:$F$8763,$C$4:$C$8763,$C6557,$B$4:$B$8763,$B6557,$D$4:$D$8763,$D6557)</f>
        <v>0</v>
      </c>
      <c r="H6557" s="7">
        <f>COUNTIFS(Calendar!$E$3:$E$367,LOLP!C6557,Calendar!$D$3:$D$367,LOLP!B6557)</f>
        <v>22</v>
      </c>
      <c r="I6557" s="7">
        <f ca="1">IF($F6557=1,OFFSET(start_norps,LOLP!$D6557+(1-$C6557)*24,LOLP!$B6557)*H6557/G6557,0)</f>
        <v>0</v>
      </c>
      <c r="J6557" s="7">
        <f ca="1">IF($F6557=1,OFFSET(start_33,LOLP!$D6557+(1-$C6557)*24,LOLP!$B6557)*H6557/G6557,0)</f>
        <v>0</v>
      </c>
      <c r="K6557" s="7">
        <f ca="1">IF($F6557,OFFSET(start_40,LOLP!$D6557+(1-$C6557)*24,LOLP!$B6557),0)</f>
        <v>0</v>
      </c>
      <c r="L6557" s="7">
        <f ca="1">IF($F6557,OFFSET(start_50,LOLP!$D6557+(1-$C6557)*24,LOLP!$B6557),0)</f>
        <v>0</v>
      </c>
      <c r="M6557" s="25">
        <f t="shared" ca="1" si="716"/>
        <v>0</v>
      </c>
      <c r="N6557" s="25">
        <f t="shared" ca="1" si="717"/>
        <v>0</v>
      </c>
      <c r="O6557" s="15" t="e">
        <f t="shared" ca="1" si="718"/>
        <v>#DIV/0!</v>
      </c>
      <c r="P6557" s="15" t="e">
        <f t="shared" ca="1" si="719"/>
        <v>#DIV/0!</v>
      </c>
    </row>
    <row r="6558" spans="1:16" x14ac:dyDescent="0.25">
      <c r="A6558" s="1">
        <f t="shared" si="720"/>
        <v>43374</v>
      </c>
      <c r="B6558" s="7">
        <f t="shared" si="715"/>
        <v>10</v>
      </c>
      <c r="C6558" s="4">
        <f>INDEX(Calendar!$E$3:$E$367,MATCH(LOLP!$A6558,Calendar!$B$3:$B$367,0))</f>
        <v>1</v>
      </c>
      <c r="D6558" s="2">
        <f t="shared" si="721"/>
        <v>3</v>
      </c>
      <c r="E6558" s="36">
        <v>21137</v>
      </c>
      <c r="F6558" s="7">
        <f>IFERROR(IF(INDEX('Temperature Data'!$AA$15:$AA$348,MATCH(LOLP!A6558,'Temperature Data'!$B$15:$B$348,0))&gt;IF(B6558=9,$G$2,LOLP!$F$2),1,0),0)</f>
        <v>0</v>
      </c>
      <c r="G6558" s="7">
        <f>SUMIFS(LOLP!$F$4:$F$8763,$C$4:$C$8763,$C6558,$B$4:$B$8763,$B6558,$D$4:$D$8763,$D6558)</f>
        <v>0</v>
      </c>
      <c r="H6558" s="7">
        <f>COUNTIFS(Calendar!$E$3:$E$367,LOLP!C6558,Calendar!$D$3:$D$367,LOLP!B6558)</f>
        <v>22</v>
      </c>
      <c r="I6558" s="7">
        <f ca="1">IF($F6558=1,OFFSET(start_norps,LOLP!$D6558+(1-$C6558)*24,LOLP!$B6558)*H6558/G6558,0)</f>
        <v>0</v>
      </c>
      <c r="J6558" s="7">
        <f ca="1">IF($F6558=1,OFFSET(start_33,LOLP!$D6558+(1-$C6558)*24,LOLP!$B6558)*H6558/G6558,0)</f>
        <v>0</v>
      </c>
      <c r="K6558" s="7">
        <f ca="1">IF($F6558,OFFSET(start_40,LOLP!$D6558+(1-$C6558)*24,LOLP!$B6558),0)</f>
        <v>0</v>
      </c>
      <c r="L6558" s="7">
        <f ca="1">IF($F6558,OFFSET(start_50,LOLP!$D6558+(1-$C6558)*24,LOLP!$B6558),0)</f>
        <v>0</v>
      </c>
      <c r="M6558" s="25">
        <f t="shared" ca="1" si="716"/>
        <v>0</v>
      </c>
      <c r="N6558" s="25">
        <f t="shared" ca="1" si="717"/>
        <v>0</v>
      </c>
      <c r="O6558" s="15" t="e">
        <f t="shared" ca="1" si="718"/>
        <v>#DIV/0!</v>
      </c>
      <c r="P6558" s="15" t="e">
        <f t="shared" ca="1" si="719"/>
        <v>#DIV/0!</v>
      </c>
    </row>
    <row r="6559" spans="1:16" x14ac:dyDescent="0.25">
      <c r="A6559" s="1">
        <f t="shared" si="720"/>
        <v>43374</v>
      </c>
      <c r="B6559" s="7">
        <f t="shared" si="715"/>
        <v>10</v>
      </c>
      <c r="C6559" s="4">
        <f>INDEX(Calendar!$E$3:$E$367,MATCH(LOLP!$A6559,Calendar!$B$3:$B$367,0))</f>
        <v>1</v>
      </c>
      <c r="D6559" s="2">
        <f t="shared" si="721"/>
        <v>4</v>
      </c>
      <c r="E6559" s="36">
        <v>21650</v>
      </c>
      <c r="F6559" s="7">
        <f>IFERROR(IF(INDEX('Temperature Data'!$AA$15:$AA$348,MATCH(LOLP!A6559,'Temperature Data'!$B$15:$B$348,0))&gt;IF(B6559=9,$G$2,LOLP!$F$2),1,0),0)</f>
        <v>0</v>
      </c>
      <c r="G6559" s="7">
        <f>SUMIFS(LOLP!$F$4:$F$8763,$C$4:$C$8763,$C6559,$B$4:$B$8763,$B6559,$D$4:$D$8763,$D6559)</f>
        <v>0</v>
      </c>
      <c r="H6559" s="7">
        <f>COUNTIFS(Calendar!$E$3:$E$367,LOLP!C6559,Calendar!$D$3:$D$367,LOLP!B6559)</f>
        <v>22</v>
      </c>
      <c r="I6559" s="7">
        <f ca="1">IF($F6559=1,OFFSET(start_norps,LOLP!$D6559+(1-$C6559)*24,LOLP!$B6559)*H6559/G6559,0)</f>
        <v>0</v>
      </c>
      <c r="J6559" s="7">
        <f ca="1">IF($F6559=1,OFFSET(start_33,LOLP!$D6559+(1-$C6559)*24,LOLP!$B6559)*H6559/G6559,0)</f>
        <v>0</v>
      </c>
      <c r="K6559" s="7">
        <f ca="1">IF($F6559,OFFSET(start_40,LOLP!$D6559+(1-$C6559)*24,LOLP!$B6559),0)</f>
        <v>0</v>
      </c>
      <c r="L6559" s="7">
        <f ca="1">IF($F6559,OFFSET(start_50,LOLP!$D6559+(1-$C6559)*24,LOLP!$B6559),0)</f>
        <v>0</v>
      </c>
      <c r="M6559" s="25">
        <f t="shared" ca="1" si="716"/>
        <v>0</v>
      </c>
      <c r="N6559" s="25">
        <f t="shared" ca="1" si="717"/>
        <v>0</v>
      </c>
      <c r="O6559" s="15" t="e">
        <f t="shared" ca="1" si="718"/>
        <v>#DIV/0!</v>
      </c>
      <c r="P6559" s="15" t="e">
        <f t="shared" ca="1" si="719"/>
        <v>#DIV/0!</v>
      </c>
    </row>
    <row r="6560" spans="1:16" x14ac:dyDescent="0.25">
      <c r="A6560" s="1">
        <f t="shared" si="720"/>
        <v>43374</v>
      </c>
      <c r="B6560" s="7">
        <f t="shared" si="715"/>
        <v>10</v>
      </c>
      <c r="C6560" s="4">
        <f>INDEX(Calendar!$E$3:$E$367,MATCH(LOLP!$A6560,Calendar!$B$3:$B$367,0))</f>
        <v>1</v>
      </c>
      <c r="D6560" s="2">
        <f t="shared" si="721"/>
        <v>5</v>
      </c>
      <c r="E6560" s="36">
        <v>23161</v>
      </c>
      <c r="F6560" s="7">
        <f>IFERROR(IF(INDEX('Temperature Data'!$AA$15:$AA$348,MATCH(LOLP!A6560,'Temperature Data'!$B$15:$B$348,0))&gt;IF(B6560=9,$G$2,LOLP!$F$2),1,0),0)</f>
        <v>0</v>
      </c>
      <c r="G6560" s="7">
        <f>SUMIFS(LOLP!$F$4:$F$8763,$C$4:$C$8763,$C6560,$B$4:$B$8763,$B6560,$D$4:$D$8763,$D6560)</f>
        <v>0</v>
      </c>
      <c r="H6560" s="7">
        <f>COUNTIFS(Calendar!$E$3:$E$367,LOLP!C6560,Calendar!$D$3:$D$367,LOLP!B6560)</f>
        <v>22</v>
      </c>
      <c r="I6560" s="7">
        <f ca="1">IF($F6560=1,OFFSET(start_norps,LOLP!$D6560+(1-$C6560)*24,LOLP!$B6560)*H6560/G6560,0)</f>
        <v>0</v>
      </c>
      <c r="J6560" s="7">
        <f ca="1">IF($F6560=1,OFFSET(start_33,LOLP!$D6560+(1-$C6560)*24,LOLP!$B6560)*H6560/G6560,0)</f>
        <v>0</v>
      </c>
      <c r="K6560" s="7">
        <f ca="1">IF($F6560,OFFSET(start_40,LOLP!$D6560+(1-$C6560)*24,LOLP!$B6560),0)</f>
        <v>0</v>
      </c>
      <c r="L6560" s="7">
        <f ca="1">IF($F6560,OFFSET(start_50,LOLP!$D6560+(1-$C6560)*24,LOLP!$B6560),0)</f>
        <v>0</v>
      </c>
      <c r="M6560" s="25">
        <f t="shared" ca="1" si="716"/>
        <v>0</v>
      </c>
      <c r="N6560" s="25">
        <f t="shared" ca="1" si="717"/>
        <v>0</v>
      </c>
      <c r="O6560" s="15" t="e">
        <f t="shared" ca="1" si="718"/>
        <v>#DIV/0!</v>
      </c>
      <c r="P6560" s="15" t="e">
        <f t="shared" ca="1" si="719"/>
        <v>#DIV/0!</v>
      </c>
    </row>
    <row r="6561" spans="1:16" x14ac:dyDescent="0.25">
      <c r="A6561" s="1">
        <f t="shared" si="720"/>
        <v>43374</v>
      </c>
      <c r="B6561" s="7">
        <f t="shared" si="715"/>
        <v>10</v>
      </c>
      <c r="C6561" s="4">
        <f>INDEX(Calendar!$E$3:$E$367,MATCH(LOLP!$A6561,Calendar!$B$3:$B$367,0))</f>
        <v>1</v>
      </c>
      <c r="D6561" s="2">
        <f t="shared" si="721"/>
        <v>6</v>
      </c>
      <c r="E6561" s="36">
        <v>25516</v>
      </c>
      <c r="F6561" s="7">
        <f>IFERROR(IF(INDEX('Temperature Data'!$AA$15:$AA$348,MATCH(LOLP!A6561,'Temperature Data'!$B$15:$B$348,0))&gt;IF(B6561=9,$G$2,LOLP!$F$2),1,0),0)</f>
        <v>0</v>
      </c>
      <c r="G6561" s="7">
        <f>SUMIFS(LOLP!$F$4:$F$8763,$C$4:$C$8763,$C6561,$B$4:$B$8763,$B6561,$D$4:$D$8763,$D6561)</f>
        <v>0</v>
      </c>
      <c r="H6561" s="7">
        <f>COUNTIFS(Calendar!$E$3:$E$367,LOLP!C6561,Calendar!$D$3:$D$367,LOLP!B6561)</f>
        <v>22</v>
      </c>
      <c r="I6561" s="7">
        <f ca="1">IF($F6561=1,OFFSET(start_norps,LOLP!$D6561+(1-$C6561)*24,LOLP!$B6561)*H6561/G6561,0)</f>
        <v>0</v>
      </c>
      <c r="J6561" s="7">
        <f ca="1">IF($F6561=1,OFFSET(start_33,LOLP!$D6561+(1-$C6561)*24,LOLP!$B6561)*H6561/G6561,0)</f>
        <v>0</v>
      </c>
      <c r="K6561" s="7">
        <f ca="1">IF($F6561,OFFSET(start_40,LOLP!$D6561+(1-$C6561)*24,LOLP!$B6561),0)</f>
        <v>0</v>
      </c>
      <c r="L6561" s="7">
        <f ca="1">IF($F6561,OFFSET(start_50,LOLP!$D6561+(1-$C6561)*24,LOLP!$B6561),0)</f>
        <v>0</v>
      </c>
      <c r="M6561" s="25">
        <f t="shared" ca="1" si="716"/>
        <v>0</v>
      </c>
      <c r="N6561" s="25">
        <f t="shared" ca="1" si="717"/>
        <v>0</v>
      </c>
      <c r="O6561" s="15" t="e">
        <f t="shared" ca="1" si="718"/>
        <v>#DIV/0!</v>
      </c>
      <c r="P6561" s="15" t="e">
        <f t="shared" ca="1" si="719"/>
        <v>#DIV/0!</v>
      </c>
    </row>
    <row r="6562" spans="1:16" x14ac:dyDescent="0.25">
      <c r="A6562" s="1">
        <f t="shared" si="720"/>
        <v>43374</v>
      </c>
      <c r="B6562" s="7">
        <f t="shared" si="715"/>
        <v>10</v>
      </c>
      <c r="C6562" s="4">
        <f>INDEX(Calendar!$E$3:$E$367,MATCH(LOLP!$A6562,Calendar!$B$3:$B$367,0))</f>
        <v>1</v>
      </c>
      <c r="D6562" s="2">
        <f t="shared" si="721"/>
        <v>7</v>
      </c>
      <c r="E6562" s="36">
        <v>26796</v>
      </c>
      <c r="F6562" s="7">
        <f>IFERROR(IF(INDEX('Temperature Data'!$AA$15:$AA$348,MATCH(LOLP!A6562,'Temperature Data'!$B$15:$B$348,0))&gt;IF(B6562=9,$G$2,LOLP!$F$2),1,0),0)</f>
        <v>0</v>
      </c>
      <c r="G6562" s="7">
        <f>SUMIFS(LOLP!$F$4:$F$8763,$C$4:$C$8763,$C6562,$B$4:$B$8763,$B6562,$D$4:$D$8763,$D6562)</f>
        <v>0</v>
      </c>
      <c r="H6562" s="7">
        <f>COUNTIFS(Calendar!$E$3:$E$367,LOLP!C6562,Calendar!$D$3:$D$367,LOLP!B6562)</f>
        <v>22</v>
      </c>
      <c r="I6562" s="7">
        <f ca="1">IF($F6562=1,OFFSET(start_norps,LOLP!$D6562+(1-$C6562)*24,LOLP!$B6562)*H6562/G6562,0)</f>
        <v>0</v>
      </c>
      <c r="J6562" s="7">
        <f ca="1">IF($F6562=1,OFFSET(start_33,LOLP!$D6562+(1-$C6562)*24,LOLP!$B6562)*H6562/G6562,0)</f>
        <v>0</v>
      </c>
      <c r="K6562" s="7">
        <f ca="1">IF($F6562,OFFSET(start_40,LOLP!$D6562+(1-$C6562)*24,LOLP!$B6562),0)</f>
        <v>0</v>
      </c>
      <c r="L6562" s="7">
        <f ca="1">IF($F6562,OFFSET(start_50,LOLP!$D6562+(1-$C6562)*24,LOLP!$B6562),0)</f>
        <v>0</v>
      </c>
      <c r="M6562" s="25">
        <f t="shared" ca="1" si="716"/>
        <v>0</v>
      </c>
      <c r="N6562" s="25">
        <f t="shared" ca="1" si="717"/>
        <v>0</v>
      </c>
      <c r="O6562" s="15" t="e">
        <f t="shared" ca="1" si="718"/>
        <v>#DIV/0!</v>
      </c>
      <c r="P6562" s="15" t="e">
        <f t="shared" ca="1" si="719"/>
        <v>#DIV/0!</v>
      </c>
    </row>
    <row r="6563" spans="1:16" x14ac:dyDescent="0.25">
      <c r="A6563" s="1">
        <f t="shared" si="720"/>
        <v>43374</v>
      </c>
      <c r="B6563" s="7">
        <f t="shared" si="715"/>
        <v>10</v>
      </c>
      <c r="C6563" s="4">
        <f>INDEX(Calendar!$E$3:$E$367,MATCH(LOLP!$A6563,Calendar!$B$3:$B$367,0))</f>
        <v>1</v>
      </c>
      <c r="D6563" s="2">
        <f t="shared" si="721"/>
        <v>8</v>
      </c>
      <c r="E6563" s="36">
        <v>27658</v>
      </c>
      <c r="F6563" s="7">
        <f>IFERROR(IF(INDEX('Temperature Data'!$AA$15:$AA$348,MATCH(LOLP!A6563,'Temperature Data'!$B$15:$B$348,0))&gt;IF(B6563=9,$G$2,LOLP!$F$2),1,0),0)</f>
        <v>0</v>
      </c>
      <c r="G6563" s="7">
        <f>SUMIFS(LOLP!$F$4:$F$8763,$C$4:$C$8763,$C6563,$B$4:$B$8763,$B6563,$D$4:$D$8763,$D6563)</f>
        <v>0</v>
      </c>
      <c r="H6563" s="7">
        <f>COUNTIFS(Calendar!$E$3:$E$367,LOLP!C6563,Calendar!$D$3:$D$367,LOLP!B6563)</f>
        <v>22</v>
      </c>
      <c r="I6563" s="7">
        <f ca="1">IF($F6563=1,OFFSET(start_norps,LOLP!$D6563+(1-$C6563)*24,LOLP!$B6563)*H6563/G6563,0)</f>
        <v>0</v>
      </c>
      <c r="J6563" s="7">
        <f ca="1">IF($F6563=1,OFFSET(start_33,LOLP!$D6563+(1-$C6563)*24,LOLP!$B6563)*H6563/G6563,0)</f>
        <v>0</v>
      </c>
      <c r="K6563" s="7">
        <f ca="1">IF($F6563,OFFSET(start_40,LOLP!$D6563+(1-$C6563)*24,LOLP!$B6563),0)</f>
        <v>0</v>
      </c>
      <c r="L6563" s="7">
        <f ca="1">IF($F6563,OFFSET(start_50,LOLP!$D6563+(1-$C6563)*24,LOLP!$B6563),0)</f>
        <v>0</v>
      </c>
      <c r="M6563" s="25">
        <f t="shared" ca="1" si="716"/>
        <v>0</v>
      </c>
      <c r="N6563" s="25">
        <f t="shared" ca="1" si="717"/>
        <v>0</v>
      </c>
      <c r="O6563" s="15" t="e">
        <f t="shared" ca="1" si="718"/>
        <v>#DIV/0!</v>
      </c>
      <c r="P6563" s="15" t="e">
        <f t="shared" ca="1" si="719"/>
        <v>#DIV/0!</v>
      </c>
    </row>
    <row r="6564" spans="1:16" x14ac:dyDescent="0.25">
      <c r="A6564" s="1">
        <f t="shared" si="720"/>
        <v>43374</v>
      </c>
      <c r="B6564" s="7">
        <f t="shared" si="715"/>
        <v>10</v>
      </c>
      <c r="C6564" s="4">
        <f>INDEX(Calendar!$E$3:$E$367,MATCH(LOLP!$A6564,Calendar!$B$3:$B$367,0))</f>
        <v>1</v>
      </c>
      <c r="D6564" s="2">
        <f t="shared" si="721"/>
        <v>9</v>
      </c>
      <c r="E6564" s="36">
        <v>28708</v>
      </c>
      <c r="F6564" s="7">
        <f>IFERROR(IF(INDEX('Temperature Data'!$AA$15:$AA$348,MATCH(LOLP!A6564,'Temperature Data'!$B$15:$B$348,0))&gt;IF(B6564=9,$G$2,LOLP!$F$2),1,0),0)</f>
        <v>0</v>
      </c>
      <c r="G6564" s="7">
        <f>SUMIFS(LOLP!$F$4:$F$8763,$C$4:$C$8763,$C6564,$B$4:$B$8763,$B6564,$D$4:$D$8763,$D6564)</f>
        <v>0</v>
      </c>
      <c r="H6564" s="7">
        <f>COUNTIFS(Calendar!$E$3:$E$367,LOLP!C6564,Calendar!$D$3:$D$367,LOLP!B6564)</f>
        <v>22</v>
      </c>
      <c r="I6564" s="7">
        <f ca="1">IF($F6564=1,OFFSET(start_norps,LOLP!$D6564+(1-$C6564)*24,LOLP!$B6564)*H6564/G6564,0)</f>
        <v>0</v>
      </c>
      <c r="J6564" s="7">
        <f ca="1">IF($F6564=1,OFFSET(start_33,LOLP!$D6564+(1-$C6564)*24,LOLP!$B6564)*H6564/G6564,0)</f>
        <v>0</v>
      </c>
      <c r="K6564" s="7">
        <f ca="1">IF($F6564,OFFSET(start_40,LOLP!$D6564+(1-$C6564)*24,LOLP!$B6564),0)</f>
        <v>0</v>
      </c>
      <c r="L6564" s="7">
        <f ca="1">IF($F6564,OFFSET(start_50,LOLP!$D6564+(1-$C6564)*24,LOLP!$B6564),0)</f>
        <v>0</v>
      </c>
      <c r="M6564" s="25">
        <f t="shared" ca="1" si="716"/>
        <v>0</v>
      </c>
      <c r="N6564" s="25">
        <f t="shared" ca="1" si="717"/>
        <v>0</v>
      </c>
      <c r="O6564" s="15" t="e">
        <f t="shared" ca="1" si="718"/>
        <v>#DIV/0!</v>
      </c>
      <c r="P6564" s="15" t="e">
        <f t="shared" ca="1" si="719"/>
        <v>#DIV/0!</v>
      </c>
    </row>
    <row r="6565" spans="1:16" x14ac:dyDescent="0.25">
      <c r="A6565" s="1">
        <f t="shared" si="720"/>
        <v>43374</v>
      </c>
      <c r="B6565" s="7">
        <f t="shared" si="715"/>
        <v>10</v>
      </c>
      <c r="C6565" s="4">
        <f>INDEX(Calendar!$E$3:$E$367,MATCH(LOLP!$A6565,Calendar!$B$3:$B$367,0))</f>
        <v>1</v>
      </c>
      <c r="D6565" s="2">
        <f t="shared" si="721"/>
        <v>10</v>
      </c>
      <c r="E6565" s="36">
        <v>29611</v>
      </c>
      <c r="F6565" s="7">
        <f>IFERROR(IF(INDEX('Temperature Data'!$AA$15:$AA$348,MATCH(LOLP!A6565,'Temperature Data'!$B$15:$B$348,0))&gt;IF(B6565=9,$G$2,LOLP!$F$2),1,0),0)</f>
        <v>0</v>
      </c>
      <c r="G6565" s="7">
        <f>SUMIFS(LOLP!$F$4:$F$8763,$C$4:$C$8763,$C6565,$B$4:$B$8763,$B6565,$D$4:$D$8763,$D6565)</f>
        <v>0</v>
      </c>
      <c r="H6565" s="7">
        <f>COUNTIFS(Calendar!$E$3:$E$367,LOLP!C6565,Calendar!$D$3:$D$367,LOLP!B6565)</f>
        <v>22</v>
      </c>
      <c r="I6565" s="7">
        <f ca="1">IF($F6565=1,OFFSET(start_norps,LOLP!$D6565+(1-$C6565)*24,LOLP!$B6565)*H6565/G6565,0)</f>
        <v>0</v>
      </c>
      <c r="J6565" s="7">
        <f ca="1">IF($F6565=1,OFFSET(start_33,LOLP!$D6565+(1-$C6565)*24,LOLP!$B6565)*H6565/G6565,0)</f>
        <v>0</v>
      </c>
      <c r="K6565" s="7">
        <f ca="1">IF($F6565,OFFSET(start_40,LOLP!$D6565+(1-$C6565)*24,LOLP!$B6565),0)</f>
        <v>0</v>
      </c>
      <c r="L6565" s="7">
        <f ca="1">IF($F6565,OFFSET(start_50,LOLP!$D6565+(1-$C6565)*24,LOLP!$B6565),0)</f>
        <v>0</v>
      </c>
      <c r="M6565" s="25">
        <f t="shared" ca="1" si="716"/>
        <v>0</v>
      </c>
      <c r="N6565" s="25">
        <f t="shared" ca="1" si="717"/>
        <v>0</v>
      </c>
      <c r="O6565" s="15" t="e">
        <f t="shared" ca="1" si="718"/>
        <v>#DIV/0!</v>
      </c>
      <c r="P6565" s="15" t="e">
        <f t="shared" ca="1" si="719"/>
        <v>#DIV/0!</v>
      </c>
    </row>
    <row r="6566" spans="1:16" x14ac:dyDescent="0.25">
      <c r="A6566" s="1">
        <f t="shared" si="720"/>
        <v>43374</v>
      </c>
      <c r="B6566" s="7">
        <f t="shared" si="715"/>
        <v>10</v>
      </c>
      <c r="C6566" s="4">
        <f>INDEX(Calendar!$E$3:$E$367,MATCH(LOLP!$A6566,Calendar!$B$3:$B$367,0))</f>
        <v>1</v>
      </c>
      <c r="D6566" s="2">
        <f t="shared" si="721"/>
        <v>11</v>
      </c>
      <c r="E6566" s="36">
        <v>30595</v>
      </c>
      <c r="F6566" s="7">
        <f>IFERROR(IF(INDEX('Temperature Data'!$AA$15:$AA$348,MATCH(LOLP!A6566,'Temperature Data'!$B$15:$B$348,0))&gt;IF(B6566=9,$G$2,LOLP!$F$2),1,0),0)</f>
        <v>0</v>
      </c>
      <c r="G6566" s="7">
        <f>SUMIFS(LOLP!$F$4:$F$8763,$C$4:$C$8763,$C6566,$B$4:$B$8763,$B6566,$D$4:$D$8763,$D6566)</f>
        <v>0</v>
      </c>
      <c r="H6566" s="7">
        <f>COUNTIFS(Calendar!$E$3:$E$367,LOLP!C6566,Calendar!$D$3:$D$367,LOLP!B6566)</f>
        <v>22</v>
      </c>
      <c r="I6566" s="7">
        <f ca="1">IF($F6566=1,OFFSET(start_norps,LOLP!$D6566+(1-$C6566)*24,LOLP!$B6566)*H6566/G6566,0)</f>
        <v>0</v>
      </c>
      <c r="J6566" s="7">
        <f ca="1">IF($F6566=1,OFFSET(start_33,LOLP!$D6566+(1-$C6566)*24,LOLP!$B6566)*H6566/G6566,0)</f>
        <v>0</v>
      </c>
      <c r="K6566" s="7">
        <f ca="1">IF($F6566,OFFSET(start_40,LOLP!$D6566+(1-$C6566)*24,LOLP!$B6566),0)</f>
        <v>0</v>
      </c>
      <c r="L6566" s="7">
        <f ca="1">IF($F6566,OFFSET(start_50,LOLP!$D6566+(1-$C6566)*24,LOLP!$B6566),0)</f>
        <v>0</v>
      </c>
      <c r="M6566" s="25">
        <f t="shared" ca="1" si="716"/>
        <v>0</v>
      </c>
      <c r="N6566" s="25">
        <f t="shared" ca="1" si="717"/>
        <v>0</v>
      </c>
      <c r="O6566" s="15" t="e">
        <f t="shared" ca="1" si="718"/>
        <v>#DIV/0!</v>
      </c>
      <c r="P6566" s="15" t="e">
        <f t="shared" ca="1" si="719"/>
        <v>#DIV/0!</v>
      </c>
    </row>
    <row r="6567" spans="1:16" x14ac:dyDescent="0.25">
      <c r="A6567" s="1">
        <f t="shared" si="720"/>
        <v>43374</v>
      </c>
      <c r="B6567" s="7">
        <f t="shared" si="715"/>
        <v>10</v>
      </c>
      <c r="C6567" s="4">
        <f>INDEX(Calendar!$E$3:$E$367,MATCH(LOLP!$A6567,Calendar!$B$3:$B$367,0))</f>
        <v>1</v>
      </c>
      <c r="D6567" s="2">
        <f t="shared" si="721"/>
        <v>12</v>
      </c>
      <c r="E6567" s="36">
        <v>31489</v>
      </c>
      <c r="F6567" s="7">
        <f>IFERROR(IF(INDEX('Temperature Data'!$AA$15:$AA$348,MATCH(LOLP!A6567,'Temperature Data'!$B$15:$B$348,0))&gt;IF(B6567=9,$G$2,LOLP!$F$2),1,0),0)</f>
        <v>0</v>
      </c>
      <c r="G6567" s="7">
        <f>SUMIFS(LOLP!$F$4:$F$8763,$C$4:$C$8763,$C6567,$B$4:$B$8763,$B6567,$D$4:$D$8763,$D6567)</f>
        <v>0</v>
      </c>
      <c r="H6567" s="7">
        <f>COUNTIFS(Calendar!$E$3:$E$367,LOLP!C6567,Calendar!$D$3:$D$367,LOLP!B6567)</f>
        <v>22</v>
      </c>
      <c r="I6567" s="7">
        <f ca="1">IF($F6567=1,OFFSET(start_norps,LOLP!$D6567+(1-$C6567)*24,LOLP!$B6567)*H6567/G6567,0)</f>
        <v>0</v>
      </c>
      <c r="J6567" s="7">
        <f ca="1">IF($F6567=1,OFFSET(start_33,LOLP!$D6567+(1-$C6567)*24,LOLP!$B6567)*H6567/G6567,0)</f>
        <v>0</v>
      </c>
      <c r="K6567" s="7">
        <f ca="1">IF($F6567,OFFSET(start_40,LOLP!$D6567+(1-$C6567)*24,LOLP!$B6567),0)</f>
        <v>0</v>
      </c>
      <c r="L6567" s="7">
        <f ca="1">IF($F6567,OFFSET(start_50,LOLP!$D6567+(1-$C6567)*24,LOLP!$B6567),0)</f>
        <v>0</v>
      </c>
      <c r="M6567" s="25">
        <f t="shared" ca="1" si="716"/>
        <v>0</v>
      </c>
      <c r="N6567" s="25">
        <f t="shared" ca="1" si="717"/>
        <v>0</v>
      </c>
      <c r="O6567" s="15" t="e">
        <f t="shared" ca="1" si="718"/>
        <v>#DIV/0!</v>
      </c>
      <c r="P6567" s="15" t="e">
        <f t="shared" ca="1" si="719"/>
        <v>#DIV/0!</v>
      </c>
    </row>
    <row r="6568" spans="1:16" x14ac:dyDescent="0.25">
      <c r="A6568" s="1">
        <f t="shared" si="720"/>
        <v>43374</v>
      </c>
      <c r="B6568" s="7">
        <f t="shared" si="715"/>
        <v>10</v>
      </c>
      <c r="C6568" s="4">
        <f>INDEX(Calendar!$E$3:$E$367,MATCH(LOLP!$A6568,Calendar!$B$3:$B$367,0))</f>
        <v>1</v>
      </c>
      <c r="D6568" s="2">
        <f t="shared" si="721"/>
        <v>13</v>
      </c>
      <c r="E6568" s="36">
        <v>32875</v>
      </c>
      <c r="F6568" s="7">
        <f>IFERROR(IF(INDEX('Temperature Data'!$AA$15:$AA$348,MATCH(LOLP!A6568,'Temperature Data'!$B$15:$B$348,0))&gt;IF(B6568=9,$G$2,LOLP!$F$2),1,0),0)</f>
        <v>0</v>
      </c>
      <c r="G6568" s="7">
        <f>SUMIFS(LOLP!$F$4:$F$8763,$C$4:$C$8763,$C6568,$B$4:$B$8763,$B6568,$D$4:$D$8763,$D6568)</f>
        <v>0</v>
      </c>
      <c r="H6568" s="7">
        <f>COUNTIFS(Calendar!$E$3:$E$367,LOLP!C6568,Calendar!$D$3:$D$367,LOLP!B6568)</f>
        <v>22</v>
      </c>
      <c r="I6568" s="7">
        <f ca="1">IF($F6568=1,OFFSET(start_norps,LOLP!$D6568+(1-$C6568)*24,LOLP!$B6568)*H6568/G6568,0)</f>
        <v>0</v>
      </c>
      <c r="J6568" s="7">
        <f ca="1">IF($F6568=1,OFFSET(start_33,LOLP!$D6568+(1-$C6568)*24,LOLP!$B6568)*H6568/G6568,0)</f>
        <v>0</v>
      </c>
      <c r="K6568" s="7">
        <f ca="1">IF($F6568,OFFSET(start_40,LOLP!$D6568+(1-$C6568)*24,LOLP!$B6568),0)</f>
        <v>0</v>
      </c>
      <c r="L6568" s="7">
        <f ca="1">IF($F6568,OFFSET(start_50,LOLP!$D6568+(1-$C6568)*24,LOLP!$B6568),0)</f>
        <v>0</v>
      </c>
      <c r="M6568" s="25">
        <f t="shared" ca="1" si="716"/>
        <v>0</v>
      </c>
      <c r="N6568" s="25">
        <f t="shared" ca="1" si="717"/>
        <v>0</v>
      </c>
      <c r="O6568" s="15" t="e">
        <f t="shared" ca="1" si="718"/>
        <v>#DIV/0!</v>
      </c>
      <c r="P6568" s="15" t="e">
        <f t="shared" ca="1" si="719"/>
        <v>#DIV/0!</v>
      </c>
    </row>
    <row r="6569" spans="1:16" x14ac:dyDescent="0.25">
      <c r="A6569" s="1">
        <f t="shared" si="720"/>
        <v>43374</v>
      </c>
      <c r="B6569" s="7">
        <f t="shared" si="715"/>
        <v>10</v>
      </c>
      <c r="C6569" s="4">
        <f>INDEX(Calendar!$E$3:$E$367,MATCH(LOLP!$A6569,Calendar!$B$3:$B$367,0))</f>
        <v>1</v>
      </c>
      <c r="D6569" s="2">
        <f t="shared" si="721"/>
        <v>14</v>
      </c>
      <c r="E6569" s="36">
        <v>33669</v>
      </c>
      <c r="F6569" s="7">
        <f>IFERROR(IF(INDEX('Temperature Data'!$AA$15:$AA$348,MATCH(LOLP!A6569,'Temperature Data'!$B$15:$B$348,0))&gt;IF(B6569=9,$G$2,LOLP!$F$2),1,0),0)</f>
        <v>0</v>
      </c>
      <c r="G6569" s="7">
        <f>SUMIFS(LOLP!$F$4:$F$8763,$C$4:$C$8763,$C6569,$B$4:$B$8763,$B6569,$D$4:$D$8763,$D6569)</f>
        <v>0</v>
      </c>
      <c r="H6569" s="7">
        <f>COUNTIFS(Calendar!$E$3:$E$367,LOLP!C6569,Calendar!$D$3:$D$367,LOLP!B6569)</f>
        <v>22</v>
      </c>
      <c r="I6569" s="7">
        <f ca="1">IF($F6569=1,OFFSET(start_norps,LOLP!$D6569+(1-$C6569)*24,LOLP!$B6569)*H6569/G6569,0)</f>
        <v>0</v>
      </c>
      <c r="J6569" s="7">
        <f ca="1">IF($F6569=1,OFFSET(start_33,LOLP!$D6569+(1-$C6569)*24,LOLP!$B6569)*H6569/G6569,0)</f>
        <v>0</v>
      </c>
      <c r="K6569" s="7">
        <f ca="1">IF($F6569,OFFSET(start_40,LOLP!$D6569+(1-$C6569)*24,LOLP!$B6569),0)</f>
        <v>0</v>
      </c>
      <c r="L6569" s="7">
        <f ca="1">IF($F6569,OFFSET(start_50,LOLP!$D6569+(1-$C6569)*24,LOLP!$B6569),0)</f>
        <v>0</v>
      </c>
      <c r="M6569" s="25">
        <f t="shared" ca="1" si="716"/>
        <v>0</v>
      </c>
      <c r="N6569" s="25">
        <f t="shared" ca="1" si="717"/>
        <v>0</v>
      </c>
      <c r="O6569" s="15" t="e">
        <f t="shared" ca="1" si="718"/>
        <v>#DIV/0!</v>
      </c>
      <c r="P6569" s="15" t="e">
        <f t="shared" ca="1" si="719"/>
        <v>#DIV/0!</v>
      </c>
    </row>
    <row r="6570" spans="1:16" x14ac:dyDescent="0.25">
      <c r="A6570" s="1">
        <f t="shared" si="720"/>
        <v>43374</v>
      </c>
      <c r="B6570" s="7">
        <f t="shared" si="715"/>
        <v>10</v>
      </c>
      <c r="C6570" s="4">
        <f>INDEX(Calendar!$E$3:$E$367,MATCH(LOLP!$A6570,Calendar!$B$3:$B$367,0))</f>
        <v>1</v>
      </c>
      <c r="D6570" s="2">
        <f t="shared" si="721"/>
        <v>15</v>
      </c>
      <c r="E6570" s="36">
        <v>34312</v>
      </c>
      <c r="F6570" s="7">
        <f>IFERROR(IF(INDEX('Temperature Data'!$AA$15:$AA$348,MATCH(LOLP!A6570,'Temperature Data'!$B$15:$B$348,0))&gt;IF(B6570=9,$G$2,LOLP!$F$2),1,0),0)</f>
        <v>0</v>
      </c>
      <c r="G6570" s="7">
        <f>SUMIFS(LOLP!$F$4:$F$8763,$C$4:$C$8763,$C6570,$B$4:$B$8763,$B6570,$D$4:$D$8763,$D6570)</f>
        <v>0</v>
      </c>
      <c r="H6570" s="7">
        <f>COUNTIFS(Calendar!$E$3:$E$367,LOLP!C6570,Calendar!$D$3:$D$367,LOLP!B6570)</f>
        <v>22</v>
      </c>
      <c r="I6570" s="7">
        <f ca="1">IF($F6570=1,OFFSET(start_norps,LOLP!$D6570+(1-$C6570)*24,LOLP!$B6570)*H6570/G6570,0)</f>
        <v>0</v>
      </c>
      <c r="J6570" s="7">
        <f ca="1">IF($F6570=1,OFFSET(start_33,LOLP!$D6570+(1-$C6570)*24,LOLP!$B6570)*H6570/G6570,0)</f>
        <v>0</v>
      </c>
      <c r="K6570" s="7">
        <f ca="1">IF($F6570,OFFSET(start_40,LOLP!$D6570+(1-$C6570)*24,LOLP!$B6570),0)</f>
        <v>0</v>
      </c>
      <c r="L6570" s="7">
        <f ca="1">IF($F6570,OFFSET(start_50,LOLP!$D6570+(1-$C6570)*24,LOLP!$B6570),0)</f>
        <v>0</v>
      </c>
      <c r="M6570" s="25">
        <f t="shared" ca="1" si="716"/>
        <v>0</v>
      </c>
      <c r="N6570" s="25">
        <f t="shared" ca="1" si="717"/>
        <v>0</v>
      </c>
      <c r="O6570" s="15" t="e">
        <f t="shared" ca="1" si="718"/>
        <v>#DIV/0!</v>
      </c>
      <c r="P6570" s="15" t="e">
        <f t="shared" ca="1" si="719"/>
        <v>#DIV/0!</v>
      </c>
    </row>
    <row r="6571" spans="1:16" x14ac:dyDescent="0.25">
      <c r="A6571" s="1">
        <f t="shared" si="720"/>
        <v>43374</v>
      </c>
      <c r="B6571" s="7">
        <f t="shared" si="715"/>
        <v>10</v>
      </c>
      <c r="C6571" s="4">
        <f>INDEX(Calendar!$E$3:$E$367,MATCH(LOLP!$A6571,Calendar!$B$3:$B$367,0))</f>
        <v>1</v>
      </c>
      <c r="D6571" s="2">
        <f t="shared" si="721"/>
        <v>16</v>
      </c>
      <c r="E6571" s="36">
        <v>34747</v>
      </c>
      <c r="F6571" s="7">
        <f>IFERROR(IF(INDEX('Temperature Data'!$AA$15:$AA$348,MATCH(LOLP!A6571,'Temperature Data'!$B$15:$B$348,0))&gt;IF(B6571=9,$G$2,LOLP!$F$2),1,0),0)</f>
        <v>0</v>
      </c>
      <c r="G6571" s="7">
        <f>SUMIFS(LOLP!$F$4:$F$8763,$C$4:$C$8763,$C6571,$B$4:$B$8763,$B6571,$D$4:$D$8763,$D6571)</f>
        <v>0</v>
      </c>
      <c r="H6571" s="7">
        <f>COUNTIFS(Calendar!$E$3:$E$367,LOLP!C6571,Calendar!$D$3:$D$367,LOLP!B6571)</f>
        <v>22</v>
      </c>
      <c r="I6571" s="7">
        <f ca="1">IF($F6571=1,OFFSET(start_norps,LOLP!$D6571+(1-$C6571)*24,LOLP!$B6571)*H6571/G6571,0)</f>
        <v>0</v>
      </c>
      <c r="J6571" s="7">
        <f ca="1">IF($F6571=1,OFFSET(start_33,LOLP!$D6571+(1-$C6571)*24,LOLP!$B6571)*H6571/G6571,0)</f>
        <v>0</v>
      </c>
      <c r="K6571" s="7">
        <f ca="1">IF($F6571,OFFSET(start_40,LOLP!$D6571+(1-$C6571)*24,LOLP!$B6571),0)</f>
        <v>0</v>
      </c>
      <c r="L6571" s="7">
        <f ca="1">IF($F6571,OFFSET(start_50,LOLP!$D6571+(1-$C6571)*24,LOLP!$B6571),0)</f>
        <v>0</v>
      </c>
      <c r="M6571" s="25">
        <f t="shared" ca="1" si="716"/>
        <v>0</v>
      </c>
      <c r="N6571" s="25">
        <f t="shared" ca="1" si="717"/>
        <v>0</v>
      </c>
      <c r="O6571" s="15" t="e">
        <f t="shared" ca="1" si="718"/>
        <v>#DIV/0!</v>
      </c>
      <c r="P6571" s="15" t="e">
        <f t="shared" ca="1" si="719"/>
        <v>#DIV/0!</v>
      </c>
    </row>
    <row r="6572" spans="1:16" x14ac:dyDescent="0.25">
      <c r="A6572" s="1">
        <f t="shared" si="720"/>
        <v>43374</v>
      </c>
      <c r="B6572" s="7">
        <f t="shared" si="715"/>
        <v>10</v>
      </c>
      <c r="C6572" s="4">
        <f>INDEX(Calendar!$E$3:$E$367,MATCH(LOLP!$A6572,Calendar!$B$3:$B$367,0))</f>
        <v>1</v>
      </c>
      <c r="D6572" s="2">
        <f t="shared" si="721"/>
        <v>17</v>
      </c>
      <c r="E6572" s="36">
        <v>34637</v>
      </c>
      <c r="F6572" s="7">
        <f>IFERROR(IF(INDEX('Temperature Data'!$AA$15:$AA$348,MATCH(LOLP!A6572,'Temperature Data'!$B$15:$B$348,0))&gt;IF(B6572=9,$G$2,LOLP!$F$2),1,0),0)</f>
        <v>0</v>
      </c>
      <c r="G6572" s="7">
        <f>SUMIFS(LOLP!$F$4:$F$8763,$C$4:$C$8763,$C6572,$B$4:$B$8763,$B6572,$D$4:$D$8763,$D6572)</f>
        <v>0</v>
      </c>
      <c r="H6572" s="7">
        <f>COUNTIFS(Calendar!$E$3:$E$367,LOLP!C6572,Calendar!$D$3:$D$367,LOLP!B6572)</f>
        <v>22</v>
      </c>
      <c r="I6572" s="7">
        <f ca="1">IF($F6572=1,OFFSET(start_norps,LOLP!$D6572+(1-$C6572)*24,LOLP!$B6572)*H6572/G6572,0)</f>
        <v>0</v>
      </c>
      <c r="J6572" s="7">
        <f ca="1">IF($F6572=1,OFFSET(start_33,LOLP!$D6572+(1-$C6572)*24,LOLP!$B6572)*H6572/G6572,0)</f>
        <v>0</v>
      </c>
      <c r="K6572" s="7">
        <f ca="1">IF($F6572,OFFSET(start_40,LOLP!$D6572+(1-$C6572)*24,LOLP!$B6572),0)</f>
        <v>0</v>
      </c>
      <c r="L6572" s="7">
        <f ca="1">IF($F6572,OFFSET(start_50,LOLP!$D6572+(1-$C6572)*24,LOLP!$B6572),0)</f>
        <v>0</v>
      </c>
      <c r="M6572" s="25">
        <f t="shared" ca="1" si="716"/>
        <v>0</v>
      </c>
      <c r="N6572" s="25">
        <f t="shared" ca="1" si="717"/>
        <v>0</v>
      </c>
      <c r="O6572" s="15" t="e">
        <f t="shared" ca="1" si="718"/>
        <v>#DIV/0!</v>
      </c>
      <c r="P6572" s="15" t="e">
        <f t="shared" ca="1" si="719"/>
        <v>#DIV/0!</v>
      </c>
    </row>
    <row r="6573" spans="1:16" x14ac:dyDescent="0.25">
      <c r="A6573" s="1">
        <f t="shared" si="720"/>
        <v>43374</v>
      </c>
      <c r="B6573" s="7">
        <f t="shared" si="715"/>
        <v>10</v>
      </c>
      <c r="C6573" s="4">
        <f>INDEX(Calendar!$E$3:$E$367,MATCH(LOLP!$A6573,Calendar!$B$3:$B$367,0))</f>
        <v>1</v>
      </c>
      <c r="D6573" s="2">
        <f t="shared" si="721"/>
        <v>18</v>
      </c>
      <c r="E6573" s="36">
        <v>34407</v>
      </c>
      <c r="F6573" s="7">
        <f>IFERROR(IF(INDEX('Temperature Data'!$AA$15:$AA$348,MATCH(LOLP!A6573,'Temperature Data'!$B$15:$B$348,0))&gt;IF(B6573=9,$G$2,LOLP!$F$2),1,0),0)</f>
        <v>0</v>
      </c>
      <c r="G6573" s="7">
        <f>SUMIFS(LOLP!$F$4:$F$8763,$C$4:$C$8763,$C6573,$B$4:$B$8763,$B6573,$D$4:$D$8763,$D6573)</f>
        <v>0</v>
      </c>
      <c r="H6573" s="7">
        <f>COUNTIFS(Calendar!$E$3:$E$367,LOLP!C6573,Calendar!$D$3:$D$367,LOLP!B6573)</f>
        <v>22</v>
      </c>
      <c r="I6573" s="7">
        <f ca="1">IF($F6573=1,OFFSET(start_norps,LOLP!$D6573+(1-$C6573)*24,LOLP!$B6573)*H6573/G6573,0)</f>
        <v>0</v>
      </c>
      <c r="J6573" s="7">
        <f ca="1">IF($F6573=1,OFFSET(start_33,LOLP!$D6573+(1-$C6573)*24,LOLP!$B6573)*H6573/G6573,0)</f>
        <v>0</v>
      </c>
      <c r="K6573" s="7">
        <f ca="1">IF($F6573,OFFSET(start_40,LOLP!$D6573+(1-$C6573)*24,LOLP!$B6573),0)</f>
        <v>0</v>
      </c>
      <c r="L6573" s="7">
        <f ca="1">IF($F6573,OFFSET(start_50,LOLP!$D6573+(1-$C6573)*24,LOLP!$B6573),0)</f>
        <v>0</v>
      </c>
      <c r="M6573" s="25">
        <f t="shared" ca="1" si="716"/>
        <v>0</v>
      </c>
      <c r="N6573" s="25">
        <f t="shared" ca="1" si="717"/>
        <v>0</v>
      </c>
      <c r="O6573" s="15" t="e">
        <f t="shared" ca="1" si="718"/>
        <v>#DIV/0!</v>
      </c>
      <c r="P6573" s="15" t="e">
        <f t="shared" ca="1" si="719"/>
        <v>#DIV/0!</v>
      </c>
    </row>
    <row r="6574" spans="1:16" x14ac:dyDescent="0.25">
      <c r="A6574" s="1">
        <f t="shared" si="720"/>
        <v>43374</v>
      </c>
      <c r="B6574" s="7">
        <f t="shared" si="715"/>
        <v>10</v>
      </c>
      <c r="C6574" s="4">
        <f>INDEX(Calendar!$E$3:$E$367,MATCH(LOLP!$A6574,Calendar!$B$3:$B$367,0))</f>
        <v>1</v>
      </c>
      <c r="D6574" s="2">
        <f t="shared" si="721"/>
        <v>19</v>
      </c>
      <c r="E6574" s="36">
        <v>34583</v>
      </c>
      <c r="F6574" s="7">
        <f>IFERROR(IF(INDEX('Temperature Data'!$AA$15:$AA$348,MATCH(LOLP!A6574,'Temperature Data'!$B$15:$B$348,0))&gt;IF(B6574=9,$G$2,LOLP!$F$2),1,0),0)</f>
        <v>0</v>
      </c>
      <c r="G6574" s="7">
        <f>SUMIFS(LOLP!$F$4:$F$8763,$C$4:$C$8763,$C6574,$B$4:$B$8763,$B6574,$D$4:$D$8763,$D6574)</f>
        <v>0</v>
      </c>
      <c r="H6574" s="7">
        <f>COUNTIFS(Calendar!$E$3:$E$367,LOLP!C6574,Calendar!$D$3:$D$367,LOLP!B6574)</f>
        <v>22</v>
      </c>
      <c r="I6574" s="7">
        <f ca="1">IF($F6574=1,OFFSET(start_norps,LOLP!$D6574+(1-$C6574)*24,LOLP!$B6574)*H6574/G6574,0)</f>
        <v>0</v>
      </c>
      <c r="J6574" s="7">
        <f ca="1">IF($F6574=1,OFFSET(start_33,LOLP!$D6574+(1-$C6574)*24,LOLP!$B6574)*H6574/G6574,0)</f>
        <v>0</v>
      </c>
      <c r="K6574" s="7">
        <f ca="1">IF($F6574,OFFSET(start_40,LOLP!$D6574+(1-$C6574)*24,LOLP!$B6574),0)</f>
        <v>0</v>
      </c>
      <c r="L6574" s="7">
        <f ca="1">IF($F6574,OFFSET(start_50,LOLP!$D6574+(1-$C6574)*24,LOLP!$B6574),0)</f>
        <v>0</v>
      </c>
      <c r="M6574" s="25">
        <f t="shared" ca="1" si="716"/>
        <v>0</v>
      </c>
      <c r="N6574" s="25">
        <f t="shared" ca="1" si="717"/>
        <v>0</v>
      </c>
      <c r="O6574" s="15" t="e">
        <f t="shared" ca="1" si="718"/>
        <v>#DIV/0!</v>
      </c>
      <c r="P6574" s="15" t="e">
        <f t="shared" ca="1" si="719"/>
        <v>#DIV/0!</v>
      </c>
    </row>
    <row r="6575" spans="1:16" x14ac:dyDescent="0.25">
      <c r="A6575" s="1">
        <f t="shared" si="720"/>
        <v>43374</v>
      </c>
      <c r="B6575" s="7">
        <f t="shared" si="715"/>
        <v>10</v>
      </c>
      <c r="C6575" s="4">
        <f>INDEX(Calendar!$E$3:$E$367,MATCH(LOLP!$A6575,Calendar!$B$3:$B$367,0))</f>
        <v>1</v>
      </c>
      <c r="D6575" s="2">
        <f t="shared" si="721"/>
        <v>20</v>
      </c>
      <c r="E6575" s="36">
        <v>33227</v>
      </c>
      <c r="F6575" s="7">
        <f>IFERROR(IF(INDEX('Temperature Data'!$AA$15:$AA$348,MATCH(LOLP!A6575,'Temperature Data'!$B$15:$B$348,0))&gt;IF(B6575=9,$G$2,LOLP!$F$2),1,0),0)</f>
        <v>0</v>
      </c>
      <c r="G6575" s="7">
        <f>SUMIFS(LOLP!$F$4:$F$8763,$C$4:$C$8763,$C6575,$B$4:$B$8763,$B6575,$D$4:$D$8763,$D6575)</f>
        <v>0</v>
      </c>
      <c r="H6575" s="7">
        <f>COUNTIFS(Calendar!$E$3:$E$367,LOLP!C6575,Calendar!$D$3:$D$367,LOLP!B6575)</f>
        <v>22</v>
      </c>
      <c r="I6575" s="7">
        <f ca="1">IF($F6575=1,OFFSET(start_norps,LOLP!$D6575+(1-$C6575)*24,LOLP!$B6575)*H6575/G6575,0)</f>
        <v>0</v>
      </c>
      <c r="J6575" s="7">
        <f ca="1">IF($F6575=1,OFFSET(start_33,LOLP!$D6575+(1-$C6575)*24,LOLP!$B6575)*H6575/G6575,0)</f>
        <v>0</v>
      </c>
      <c r="K6575" s="7">
        <f ca="1">IF($F6575,OFFSET(start_40,LOLP!$D6575+(1-$C6575)*24,LOLP!$B6575),0)</f>
        <v>0</v>
      </c>
      <c r="L6575" s="7">
        <f ca="1">IF($F6575,OFFSET(start_50,LOLP!$D6575+(1-$C6575)*24,LOLP!$B6575),0)</f>
        <v>0</v>
      </c>
      <c r="M6575" s="25">
        <f t="shared" ca="1" si="716"/>
        <v>0</v>
      </c>
      <c r="N6575" s="25">
        <f t="shared" ca="1" si="717"/>
        <v>0</v>
      </c>
      <c r="O6575" s="15" t="e">
        <f t="shared" ca="1" si="718"/>
        <v>#DIV/0!</v>
      </c>
      <c r="P6575" s="15" t="e">
        <f t="shared" ca="1" si="719"/>
        <v>#DIV/0!</v>
      </c>
    </row>
    <row r="6576" spans="1:16" x14ac:dyDescent="0.25">
      <c r="A6576" s="1">
        <f t="shared" si="720"/>
        <v>43374</v>
      </c>
      <c r="B6576" s="7">
        <f t="shared" si="715"/>
        <v>10</v>
      </c>
      <c r="C6576" s="4">
        <f>INDEX(Calendar!$E$3:$E$367,MATCH(LOLP!$A6576,Calendar!$B$3:$B$367,0))</f>
        <v>1</v>
      </c>
      <c r="D6576" s="2">
        <f t="shared" si="721"/>
        <v>21</v>
      </c>
      <c r="E6576" s="36">
        <v>31153</v>
      </c>
      <c r="F6576" s="7">
        <f>IFERROR(IF(INDEX('Temperature Data'!$AA$15:$AA$348,MATCH(LOLP!A6576,'Temperature Data'!$B$15:$B$348,0))&gt;IF(B6576=9,$G$2,LOLP!$F$2),1,0),0)</f>
        <v>0</v>
      </c>
      <c r="G6576" s="7">
        <f>SUMIFS(LOLP!$F$4:$F$8763,$C$4:$C$8763,$C6576,$B$4:$B$8763,$B6576,$D$4:$D$8763,$D6576)</f>
        <v>0</v>
      </c>
      <c r="H6576" s="7">
        <f>COUNTIFS(Calendar!$E$3:$E$367,LOLP!C6576,Calendar!$D$3:$D$367,LOLP!B6576)</f>
        <v>22</v>
      </c>
      <c r="I6576" s="7">
        <f ca="1">IF($F6576=1,OFFSET(start_norps,LOLP!$D6576+(1-$C6576)*24,LOLP!$B6576)*H6576/G6576,0)</f>
        <v>0</v>
      </c>
      <c r="J6576" s="7">
        <f ca="1">IF($F6576=1,OFFSET(start_33,LOLP!$D6576+(1-$C6576)*24,LOLP!$B6576)*H6576/G6576,0)</f>
        <v>0</v>
      </c>
      <c r="K6576" s="7">
        <f ca="1">IF($F6576,OFFSET(start_40,LOLP!$D6576+(1-$C6576)*24,LOLP!$B6576),0)</f>
        <v>0</v>
      </c>
      <c r="L6576" s="7">
        <f ca="1">IF($F6576,OFFSET(start_50,LOLP!$D6576+(1-$C6576)*24,LOLP!$B6576),0)</f>
        <v>0</v>
      </c>
      <c r="M6576" s="25">
        <f t="shared" ca="1" si="716"/>
        <v>0</v>
      </c>
      <c r="N6576" s="25">
        <f t="shared" ca="1" si="717"/>
        <v>0</v>
      </c>
      <c r="O6576" s="15" t="e">
        <f t="shared" ca="1" si="718"/>
        <v>#DIV/0!</v>
      </c>
      <c r="P6576" s="15" t="e">
        <f t="shared" ca="1" si="719"/>
        <v>#DIV/0!</v>
      </c>
    </row>
    <row r="6577" spans="1:16" x14ac:dyDescent="0.25">
      <c r="A6577" s="1">
        <f t="shared" si="720"/>
        <v>43374</v>
      </c>
      <c r="B6577" s="7">
        <f t="shared" si="715"/>
        <v>10</v>
      </c>
      <c r="C6577" s="4">
        <f>INDEX(Calendar!$E$3:$E$367,MATCH(LOLP!$A6577,Calendar!$B$3:$B$367,0))</f>
        <v>1</v>
      </c>
      <c r="D6577" s="2">
        <f t="shared" si="721"/>
        <v>22</v>
      </c>
      <c r="E6577" s="36">
        <v>28533</v>
      </c>
      <c r="F6577" s="7">
        <f>IFERROR(IF(INDEX('Temperature Data'!$AA$15:$AA$348,MATCH(LOLP!A6577,'Temperature Data'!$B$15:$B$348,0))&gt;IF(B6577=9,$G$2,LOLP!$F$2),1,0),0)</f>
        <v>0</v>
      </c>
      <c r="G6577" s="7">
        <f>SUMIFS(LOLP!$F$4:$F$8763,$C$4:$C$8763,$C6577,$B$4:$B$8763,$B6577,$D$4:$D$8763,$D6577)</f>
        <v>0</v>
      </c>
      <c r="H6577" s="7">
        <f>COUNTIFS(Calendar!$E$3:$E$367,LOLP!C6577,Calendar!$D$3:$D$367,LOLP!B6577)</f>
        <v>22</v>
      </c>
      <c r="I6577" s="7">
        <f ca="1">IF($F6577=1,OFFSET(start_norps,LOLP!$D6577+(1-$C6577)*24,LOLP!$B6577)*H6577/G6577,0)</f>
        <v>0</v>
      </c>
      <c r="J6577" s="7">
        <f ca="1">IF($F6577=1,OFFSET(start_33,LOLP!$D6577+(1-$C6577)*24,LOLP!$B6577)*H6577/G6577,0)</f>
        <v>0</v>
      </c>
      <c r="K6577" s="7">
        <f ca="1">IF($F6577,OFFSET(start_40,LOLP!$D6577+(1-$C6577)*24,LOLP!$B6577),0)</f>
        <v>0</v>
      </c>
      <c r="L6577" s="7">
        <f ca="1">IF($F6577,OFFSET(start_50,LOLP!$D6577+(1-$C6577)*24,LOLP!$B6577),0)</f>
        <v>0</v>
      </c>
      <c r="M6577" s="25">
        <f t="shared" ca="1" si="716"/>
        <v>0</v>
      </c>
      <c r="N6577" s="25">
        <f t="shared" ca="1" si="717"/>
        <v>0</v>
      </c>
      <c r="O6577" s="15" t="e">
        <f t="shared" ca="1" si="718"/>
        <v>#DIV/0!</v>
      </c>
      <c r="P6577" s="15" t="e">
        <f t="shared" ca="1" si="719"/>
        <v>#DIV/0!</v>
      </c>
    </row>
    <row r="6578" spans="1:16" x14ac:dyDescent="0.25">
      <c r="A6578" s="1">
        <f t="shared" si="720"/>
        <v>43374</v>
      </c>
      <c r="B6578" s="7">
        <f t="shared" si="715"/>
        <v>10</v>
      </c>
      <c r="C6578" s="4">
        <f>INDEX(Calendar!$E$3:$E$367,MATCH(LOLP!$A6578,Calendar!$B$3:$B$367,0))</f>
        <v>1</v>
      </c>
      <c r="D6578" s="2">
        <f t="shared" si="721"/>
        <v>23</v>
      </c>
      <c r="E6578" s="36">
        <v>26179</v>
      </c>
      <c r="F6578" s="7">
        <f>IFERROR(IF(INDEX('Temperature Data'!$AA$15:$AA$348,MATCH(LOLP!A6578,'Temperature Data'!$B$15:$B$348,0))&gt;IF(B6578=9,$G$2,LOLP!$F$2),1,0),0)</f>
        <v>0</v>
      </c>
      <c r="G6578" s="7">
        <f>SUMIFS(LOLP!$F$4:$F$8763,$C$4:$C$8763,$C6578,$B$4:$B$8763,$B6578,$D$4:$D$8763,$D6578)</f>
        <v>0</v>
      </c>
      <c r="H6578" s="7">
        <f>COUNTIFS(Calendar!$E$3:$E$367,LOLP!C6578,Calendar!$D$3:$D$367,LOLP!B6578)</f>
        <v>22</v>
      </c>
      <c r="I6578" s="7">
        <f ca="1">IF($F6578=1,OFFSET(start_norps,LOLP!$D6578+(1-$C6578)*24,LOLP!$B6578)*H6578/G6578,0)</f>
        <v>0</v>
      </c>
      <c r="J6578" s="7">
        <f ca="1">IF($F6578=1,OFFSET(start_33,LOLP!$D6578+(1-$C6578)*24,LOLP!$B6578)*H6578/G6578,0)</f>
        <v>0</v>
      </c>
      <c r="K6578" s="7">
        <f ca="1">IF($F6578,OFFSET(start_40,LOLP!$D6578+(1-$C6578)*24,LOLP!$B6578),0)</f>
        <v>0</v>
      </c>
      <c r="L6578" s="7">
        <f ca="1">IF($F6578,OFFSET(start_50,LOLP!$D6578+(1-$C6578)*24,LOLP!$B6578),0)</f>
        <v>0</v>
      </c>
      <c r="M6578" s="25">
        <f t="shared" ca="1" si="716"/>
        <v>0</v>
      </c>
      <c r="N6578" s="25">
        <f t="shared" ca="1" si="717"/>
        <v>0</v>
      </c>
      <c r="O6578" s="15" t="e">
        <f t="shared" ca="1" si="718"/>
        <v>#DIV/0!</v>
      </c>
      <c r="P6578" s="15" t="e">
        <f t="shared" ca="1" si="719"/>
        <v>#DIV/0!</v>
      </c>
    </row>
    <row r="6579" spans="1:16" x14ac:dyDescent="0.25">
      <c r="A6579" s="1">
        <f t="shared" si="720"/>
        <v>43374</v>
      </c>
      <c r="B6579" s="7">
        <f t="shared" si="715"/>
        <v>10</v>
      </c>
      <c r="C6579" s="4">
        <f>INDEX(Calendar!$E$3:$E$367,MATCH(LOLP!$A6579,Calendar!$B$3:$B$367,0))</f>
        <v>1</v>
      </c>
      <c r="D6579" s="2">
        <f t="shared" si="721"/>
        <v>24</v>
      </c>
      <c r="E6579" s="36">
        <v>24578</v>
      </c>
      <c r="F6579" s="7">
        <f>IFERROR(IF(INDEX('Temperature Data'!$AA$15:$AA$348,MATCH(LOLP!A6579,'Temperature Data'!$B$15:$B$348,0))&gt;IF(B6579=9,$G$2,LOLP!$F$2),1,0),0)</f>
        <v>0</v>
      </c>
      <c r="G6579" s="7">
        <f>SUMIFS(LOLP!$F$4:$F$8763,$C$4:$C$8763,$C6579,$B$4:$B$8763,$B6579,$D$4:$D$8763,$D6579)</f>
        <v>0</v>
      </c>
      <c r="H6579" s="7">
        <f>COUNTIFS(Calendar!$E$3:$E$367,LOLP!C6579,Calendar!$D$3:$D$367,LOLP!B6579)</f>
        <v>22</v>
      </c>
      <c r="I6579" s="7">
        <f ca="1">IF($F6579=1,OFFSET(start_norps,LOLP!$D6579+(1-$C6579)*24,LOLP!$B6579)*H6579/G6579,0)</f>
        <v>0</v>
      </c>
      <c r="J6579" s="7">
        <f ca="1">IF($F6579=1,OFFSET(start_33,LOLP!$D6579+(1-$C6579)*24,LOLP!$B6579)*H6579/G6579,0)</f>
        <v>0</v>
      </c>
      <c r="K6579" s="7">
        <f ca="1">IF($F6579,OFFSET(start_40,LOLP!$D6579+(1-$C6579)*24,LOLP!$B6579),0)</f>
        <v>0</v>
      </c>
      <c r="L6579" s="7">
        <f ca="1">IF($F6579,OFFSET(start_50,LOLP!$D6579+(1-$C6579)*24,LOLP!$B6579),0)</f>
        <v>0</v>
      </c>
      <c r="M6579" s="25">
        <f t="shared" ca="1" si="716"/>
        <v>0</v>
      </c>
      <c r="N6579" s="25">
        <f t="shared" ca="1" si="717"/>
        <v>0</v>
      </c>
      <c r="O6579" s="15" t="e">
        <f t="shared" ca="1" si="718"/>
        <v>#DIV/0!</v>
      </c>
      <c r="P6579" s="15" t="e">
        <f t="shared" ca="1" si="719"/>
        <v>#DIV/0!</v>
      </c>
    </row>
    <row r="6580" spans="1:16" x14ac:dyDescent="0.25">
      <c r="A6580" s="1">
        <f t="shared" si="720"/>
        <v>43375</v>
      </c>
      <c r="B6580" s="7">
        <f t="shared" si="715"/>
        <v>10</v>
      </c>
      <c r="C6580" s="4">
        <f>INDEX(Calendar!$E$3:$E$367,MATCH(LOLP!$A6580,Calendar!$B$3:$B$367,0))</f>
        <v>1</v>
      </c>
      <c r="D6580" s="2">
        <f t="shared" si="721"/>
        <v>1</v>
      </c>
      <c r="E6580" s="36">
        <v>23324</v>
      </c>
      <c r="F6580" s="7">
        <f>IFERROR(IF(INDEX('Temperature Data'!$AA$15:$AA$348,MATCH(LOLP!A6580,'Temperature Data'!$B$15:$B$348,0))&gt;IF(B6580=9,$G$2,LOLP!$F$2),1,0),0)</f>
        <v>0</v>
      </c>
      <c r="G6580" s="7">
        <f>SUMIFS(LOLP!$F$4:$F$8763,$C$4:$C$8763,$C6580,$B$4:$B$8763,$B6580,$D$4:$D$8763,$D6580)</f>
        <v>0</v>
      </c>
      <c r="H6580" s="7">
        <f>COUNTIFS(Calendar!$E$3:$E$367,LOLP!C6580,Calendar!$D$3:$D$367,LOLP!B6580)</f>
        <v>22</v>
      </c>
      <c r="I6580" s="7">
        <f ca="1">IF($F6580=1,OFFSET(start_norps,LOLP!$D6580+(1-$C6580)*24,LOLP!$B6580)*H6580/G6580,0)</f>
        <v>0</v>
      </c>
      <c r="J6580" s="7">
        <f ca="1">IF($F6580=1,OFFSET(start_33,LOLP!$D6580+(1-$C6580)*24,LOLP!$B6580)*H6580/G6580,0)</f>
        <v>0</v>
      </c>
      <c r="K6580" s="7">
        <f ca="1">IF($F6580,OFFSET(start_40,LOLP!$D6580+(1-$C6580)*24,LOLP!$B6580),0)</f>
        <v>0</v>
      </c>
      <c r="L6580" s="7">
        <f ca="1">IF($F6580,OFFSET(start_50,LOLP!$D6580+(1-$C6580)*24,LOLP!$B6580),0)</f>
        <v>0</v>
      </c>
      <c r="M6580" s="25">
        <f t="shared" ca="1" si="716"/>
        <v>0</v>
      </c>
      <c r="N6580" s="25">
        <f t="shared" ca="1" si="717"/>
        <v>0</v>
      </c>
      <c r="O6580" s="15" t="e">
        <f t="shared" ca="1" si="718"/>
        <v>#DIV/0!</v>
      </c>
      <c r="P6580" s="15" t="e">
        <f t="shared" ca="1" si="719"/>
        <v>#DIV/0!</v>
      </c>
    </row>
    <row r="6581" spans="1:16" x14ac:dyDescent="0.25">
      <c r="A6581" s="1">
        <f t="shared" si="720"/>
        <v>43375</v>
      </c>
      <c r="B6581" s="7">
        <f t="shared" si="715"/>
        <v>10</v>
      </c>
      <c r="C6581" s="4">
        <f>INDEX(Calendar!$E$3:$E$367,MATCH(LOLP!$A6581,Calendar!$B$3:$B$367,0))</f>
        <v>1</v>
      </c>
      <c r="D6581" s="2">
        <f t="shared" si="721"/>
        <v>2</v>
      </c>
      <c r="E6581" s="36">
        <v>22555</v>
      </c>
      <c r="F6581" s="7">
        <f>IFERROR(IF(INDEX('Temperature Data'!$AA$15:$AA$348,MATCH(LOLP!A6581,'Temperature Data'!$B$15:$B$348,0))&gt;IF(B6581=9,$G$2,LOLP!$F$2),1,0),0)</f>
        <v>0</v>
      </c>
      <c r="G6581" s="7">
        <f>SUMIFS(LOLP!$F$4:$F$8763,$C$4:$C$8763,$C6581,$B$4:$B$8763,$B6581,$D$4:$D$8763,$D6581)</f>
        <v>0</v>
      </c>
      <c r="H6581" s="7">
        <f>COUNTIFS(Calendar!$E$3:$E$367,LOLP!C6581,Calendar!$D$3:$D$367,LOLP!B6581)</f>
        <v>22</v>
      </c>
      <c r="I6581" s="7">
        <f ca="1">IF($F6581=1,OFFSET(start_norps,LOLP!$D6581+(1-$C6581)*24,LOLP!$B6581)*H6581/G6581,0)</f>
        <v>0</v>
      </c>
      <c r="J6581" s="7">
        <f ca="1">IF($F6581=1,OFFSET(start_33,LOLP!$D6581+(1-$C6581)*24,LOLP!$B6581)*H6581/G6581,0)</f>
        <v>0</v>
      </c>
      <c r="K6581" s="7">
        <f ca="1">IF($F6581,OFFSET(start_40,LOLP!$D6581+(1-$C6581)*24,LOLP!$B6581),0)</f>
        <v>0</v>
      </c>
      <c r="L6581" s="7">
        <f ca="1">IF($F6581,OFFSET(start_50,LOLP!$D6581+(1-$C6581)*24,LOLP!$B6581),0)</f>
        <v>0</v>
      </c>
      <c r="M6581" s="25">
        <f t="shared" ca="1" si="716"/>
        <v>0</v>
      </c>
      <c r="N6581" s="25">
        <f t="shared" ca="1" si="717"/>
        <v>0</v>
      </c>
      <c r="O6581" s="15" t="e">
        <f t="shared" ca="1" si="718"/>
        <v>#DIV/0!</v>
      </c>
      <c r="P6581" s="15" t="e">
        <f t="shared" ca="1" si="719"/>
        <v>#DIV/0!</v>
      </c>
    </row>
    <row r="6582" spans="1:16" x14ac:dyDescent="0.25">
      <c r="A6582" s="1">
        <f t="shared" si="720"/>
        <v>43375</v>
      </c>
      <c r="B6582" s="7">
        <f t="shared" si="715"/>
        <v>10</v>
      </c>
      <c r="C6582" s="4">
        <f>INDEX(Calendar!$E$3:$E$367,MATCH(LOLP!$A6582,Calendar!$B$3:$B$367,0))</f>
        <v>1</v>
      </c>
      <c r="D6582" s="2">
        <f t="shared" si="721"/>
        <v>3</v>
      </c>
      <c r="E6582" s="36">
        <v>22128</v>
      </c>
      <c r="F6582" s="7">
        <f>IFERROR(IF(INDEX('Temperature Data'!$AA$15:$AA$348,MATCH(LOLP!A6582,'Temperature Data'!$B$15:$B$348,0))&gt;IF(B6582=9,$G$2,LOLP!$F$2),1,0),0)</f>
        <v>0</v>
      </c>
      <c r="G6582" s="7">
        <f>SUMIFS(LOLP!$F$4:$F$8763,$C$4:$C$8763,$C6582,$B$4:$B$8763,$B6582,$D$4:$D$8763,$D6582)</f>
        <v>0</v>
      </c>
      <c r="H6582" s="7">
        <f>COUNTIFS(Calendar!$E$3:$E$367,LOLP!C6582,Calendar!$D$3:$D$367,LOLP!B6582)</f>
        <v>22</v>
      </c>
      <c r="I6582" s="7">
        <f ca="1">IF($F6582=1,OFFSET(start_norps,LOLP!$D6582+(1-$C6582)*24,LOLP!$B6582)*H6582/G6582,0)</f>
        <v>0</v>
      </c>
      <c r="J6582" s="7">
        <f ca="1">IF($F6582=1,OFFSET(start_33,LOLP!$D6582+(1-$C6582)*24,LOLP!$B6582)*H6582/G6582,0)</f>
        <v>0</v>
      </c>
      <c r="K6582" s="7">
        <f ca="1">IF($F6582,OFFSET(start_40,LOLP!$D6582+(1-$C6582)*24,LOLP!$B6582),0)</f>
        <v>0</v>
      </c>
      <c r="L6582" s="7">
        <f ca="1">IF($F6582,OFFSET(start_50,LOLP!$D6582+(1-$C6582)*24,LOLP!$B6582),0)</f>
        <v>0</v>
      </c>
      <c r="M6582" s="25">
        <f t="shared" ca="1" si="716"/>
        <v>0</v>
      </c>
      <c r="N6582" s="25">
        <f t="shared" ca="1" si="717"/>
        <v>0</v>
      </c>
      <c r="O6582" s="15" t="e">
        <f t="shared" ca="1" si="718"/>
        <v>#DIV/0!</v>
      </c>
      <c r="P6582" s="15" t="e">
        <f t="shared" ca="1" si="719"/>
        <v>#DIV/0!</v>
      </c>
    </row>
    <row r="6583" spans="1:16" x14ac:dyDescent="0.25">
      <c r="A6583" s="1">
        <f t="shared" si="720"/>
        <v>43375</v>
      </c>
      <c r="B6583" s="7">
        <f t="shared" si="715"/>
        <v>10</v>
      </c>
      <c r="C6583" s="4">
        <f>INDEX(Calendar!$E$3:$E$367,MATCH(LOLP!$A6583,Calendar!$B$3:$B$367,0))</f>
        <v>1</v>
      </c>
      <c r="D6583" s="2">
        <f t="shared" si="721"/>
        <v>4</v>
      </c>
      <c r="E6583" s="36">
        <v>22540</v>
      </c>
      <c r="F6583" s="7">
        <f>IFERROR(IF(INDEX('Temperature Data'!$AA$15:$AA$348,MATCH(LOLP!A6583,'Temperature Data'!$B$15:$B$348,0))&gt;IF(B6583=9,$G$2,LOLP!$F$2),1,0),0)</f>
        <v>0</v>
      </c>
      <c r="G6583" s="7">
        <f>SUMIFS(LOLP!$F$4:$F$8763,$C$4:$C$8763,$C6583,$B$4:$B$8763,$B6583,$D$4:$D$8763,$D6583)</f>
        <v>0</v>
      </c>
      <c r="H6583" s="7">
        <f>COUNTIFS(Calendar!$E$3:$E$367,LOLP!C6583,Calendar!$D$3:$D$367,LOLP!B6583)</f>
        <v>22</v>
      </c>
      <c r="I6583" s="7">
        <f ca="1">IF($F6583=1,OFFSET(start_norps,LOLP!$D6583+(1-$C6583)*24,LOLP!$B6583)*H6583/G6583,0)</f>
        <v>0</v>
      </c>
      <c r="J6583" s="7">
        <f ca="1">IF($F6583=1,OFFSET(start_33,LOLP!$D6583+(1-$C6583)*24,LOLP!$B6583)*H6583/G6583,0)</f>
        <v>0</v>
      </c>
      <c r="K6583" s="7">
        <f ca="1">IF($F6583,OFFSET(start_40,LOLP!$D6583+(1-$C6583)*24,LOLP!$B6583),0)</f>
        <v>0</v>
      </c>
      <c r="L6583" s="7">
        <f ca="1">IF($F6583,OFFSET(start_50,LOLP!$D6583+(1-$C6583)*24,LOLP!$B6583),0)</f>
        <v>0</v>
      </c>
      <c r="M6583" s="25">
        <f t="shared" ca="1" si="716"/>
        <v>0</v>
      </c>
      <c r="N6583" s="25">
        <f t="shared" ca="1" si="717"/>
        <v>0</v>
      </c>
      <c r="O6583" s="15" t="e">
        <f t="shared" ca="1" si="718"/>
        <v>#DIV/0!</v>
      </c>
      <c r="P6583" s="15" t="e">
        <f t="shared" ca="1" si="719"/>
        <v>#DIV/0!</v>
      </c>
    </row>
    <row r="6584" spans="1:16" x14ac:dyDescent="0.25">
      <c r="A6584" s="1">
        <f t="shared" si="720"/>
        <v>43375</v>
      </c>
      <c r="B6584" s="7">
        <f t="shared" si="715"/>
        <v>10</v>
      </c>
      <c r="C6584" s="4">
        <f>INDEX(Calendar!$E$3:$E$367,MATCH(LOLP!$A6584,Calendar!$B$3:$B$367,0))</f>
        <v>1</v>
      </c>
      <c r="D6584" s="2">
        <f t="shared" si="721"/>
        <v>5</v>
      </c>
      <c r="E6584" s="36">
        <v>23941</v>
      </c>
      <c r="F6584" s="7">
        <f>IFERROR(IF(INDEX('Temperature Data'!$AA$15:$AA$348,MATCH(LOLP!A6584,'Temperature Data'!$B$15:$B$348,0))&gt;IF(B6584=9,$G$2,LOLP!$F$2),1,0),0)</f>
        <v>0</v>
      </c>
      <c r="G6584" s="7">
        <f>SUMIFS(LOLP!$F$4:$F$8763,$C$4:$C$8763,$C6584,$B$4:$B$8763,$B6584,$D$4:$D$8763,$D6584)</f>
        <v>0</v>
      </c>
      <c r="H6584" s="7">
        <f>COUNTIFS(Calendar!$E$3:$E$367,LOLP!C6584,Calendar!$D$3:$D$367,LOLP!B6584)</f>
        <v>22</v>
      </c>
      <c r="I6584" s="7">
        <f ca="1">IF($F6584=1,OFFSET(start_norps,LOLP!$D6584+(1-$C6584)*24,LOLP!$B6584)*H6584/G6584,0)</f>
        <v>0</v>
      </c>
      <c r="J6584" s="7">
        <f ca="1">IF($F6584=1,OFFSET(start_33,LOLP!$D6584+(1-$C6584)*24,LOLP!$B6584)*H6584/G6584,0)</f>
        <v>0</v>
      </c>
      <c r="K6584" s="7">
        <f ca="1">IF($F6584,OFFSET(start_40,LOLP!$D6584+(1-$C6584)*24,LOLP!$B6584),0)</f>
        <v>0</v>
      </c>
      <c r="L6584" s="7">
        <f ca="1">IF($F6584,OFFSET(start_50,LOLP!$D6584+(1-$C6584)*24,LOLP!$B6584),0)</f>
        <v>0</v>
      </c>
      <c r="M6584" s="25">
        <f t="shared" ca="1" si="716"/>
        <v>0</v>
      </c>
      <c r="N6584" s="25">
        <f t="shared" ca="1" si="717"/>
        <v>0</v>
      </c>
      <c r="O6584" s="15" t="e">
        <f t="shared" ca="1" si="718"/>
        <v>#DIV/0!</v>
      </c>
      <c r="P6584" s="15" t="e">
        <f t="shared" ca="1" si="719"/>
        <v>#DIV/0!</v>
      </c>
    </row>
    <row r="6585" spans="1:16" x14ac:dyDescent="0.25">
      <c r="A6585" s="1">
        <f t="shared" si="720"/>
        <v>43375</v>
      </c>
      <c r="B6585" s="7">
        <f t="shared" si="715"/>
        <v>10</v>
      </c>
      <c r="C6585" s="4">
        <f>INDEX(Calendar!$E$3:$E$367,MATCH(LOLP!$A6585,Calendar!$B$3:$B$367,0))</f>
        <v>1</v>
      </c>
      <c r="D6585" s="2">
        <f t="shared" si="721"/>
        <v>6</v>
      </c>
      <c r="E6585" s="36">
        <v>26372</v>
      </c>
      <c r="F6585" s="7">
        <f>IFERROR(IF(INDEX('Temperature Data'!$AA$15:$AA$348,MATCH(LOLP!A6585,'Temperature Data'!$B$15:$B$348,0))&gt;IF(B6585=9,$G$2,LOLP!$F$2),1,0),0)</f>
        <v>0</v>
      </c>
      <c r="G6585" s="7">
        <f>SUMIFS(LOLP!$F$4:$F$8763,$C$4:$C$8763,$C6585,$B$4:$B$8763,$B6585,$D$4:$D$8763,$D6585)</f>
        <v>0</v>
      </c>
      <c r="H6585" s="7">
        <f>COUNTIFS(Calendar!$E$3:$E$367,LOLP!C6585,Calendar!$D$3:$D$367,LOLP!B6585)</f>
        <v>22</v>
      </c>
      <c r="I6585" s="7">
        <f ca="1">IF($F6585=1,OFFSET(start_norps,LOLP!$D6585+(1-$C6585)*24,LOLP!$B6585)*H6585/G6585,0)</f>
        <v>0</v>
      </c>
      <c r="J6585" s="7">
        <f ca="1">IF($F6585=1,OFFSET(start_33,LOLP!$D6585+(1-$C6585)*24,LOLP!$B6585)*H6585/G6585,0)</f>
        <v>0</v>
      </c>
      <c r="K6585" s="7">
        <f ca="1">IF($F6585,OFFSET(start_40,LOLP!$D6585+(1-$C6585)*24,LOLP!$B6585),0)</f>
        <v>0</v>
      </c>
      <c r="L6585" s="7">
        <f ca="1">IF($F6585,OFFSET(start_50,LOLP!$D6585+(1-$C6585)*24,LOLP!$B6585),0)</f>
        <v>0</v>
      </c>
      <c r="M6585" s="25">
        <f t="shared" ca="1" si="716"/>
        <v>0</v>
      </c>
      <c r="N6585" s="25">
        <f t="shared" ca="1" si="717"/>
        <v>0</v>
      </c>
      <c r="O6585" s="15" t="e">
        <f t="shared" ca="1" si="718"/>
        <v>#DIV/0!</v>
      </c>
      <c r="P6585" s="15" t="e">
        <f t="shared" ca="1" si="719"/>
        <v>#DIV/0!</v>
      </c>
    </row>
    <row r="6586" spans="1:16" x14ac:dyDescent="0.25">
      <c r="A6586" s="1">
        <f t="shared" si="720"/>
        <v>43375</v>
      </c>
      <c r="B6586" s="7">
        <f t="shared" si="715"/>
        <v>10</v>
      </c>
      <c r="C6586" s="4">
        <f>INDEX(Calendar!$E$3:$E$367,MATCH(LOLP!$A6586,Calendar!$B$3:$B$367,0))</f>
        <v>1</v>
      </c>
      <c r="D6586" s="2">
        <f t="shared" si="721"/>
        <v>7</v>
      </c>
      <c r="E6586" s="36">
        <v>27906</v>
      </c>
      <c r="F6586" s="7">
        <f>IFERROR(IF(INDEX('Temperature Data'!$AA$15:$AA$348,MATCH(LOLP!A6586,'Temperature Data'!$B$15:$B$348,0))&gt;IF(B6586=9,$G$2,LOLP!$F$2),1,0),0)</f>
        <v>0</v>
      </c>
      <c r="G6586" s="7">
        <f>SUMIFS(LOLP!$F$4:$F$8763,$C$4:$C$8763,$C6586,$B$4:$B$8763,$B6586,$D$4:$D$8763,$D6586)</f>
        <v>0</v>
      </c>
      <c r="H6586" s="7">
        <f>COUNTIFS(Calendar!$E$3:$E$367,LOLP!C6586,Calendar!$D$3:$D$367,LOLP!B6586)</f>
        <v>22</v>
      </c>
      <c r="I6586" s="7">
        <f ca="1">IF($F6586=1,OFFSET(start_norps,LOLP!$D6586+(1-$C6586)*24,LOLP!$B6586)*H6586/G6586,0)</f>
        <v>0</v>
      </c>
      <c r="J6586" s="7">
        <f ca="1">IF($F6586=1,OFFSET(start_33,LOLP!$D6586+(1-$C6586)*24,LOLP!$B6586)*H6586/G6586,0)</f>
        <v>0</v>
      </c>
      <c r="K6586" s="7">
        <f ca="1">IF($F6586,OFFSET(start_40,LOLP!$D6586+(1-$C6586)*24,LOLP!$B6586),0)</f>
        <v>0</v>
      </c>
      <c r="L6586" s="7">
        <f ca="1">IF($F6586,OFFSET(start_50,LOLP!$D6586+(1-$C6586)*24,LOLP!$B6586),0)</f>
        <v>0</v>
      </c>
      <c r="M6586" s="25">
        <f t="shared" ca="1" si="716"/>
        <v>0</v>
      </c>
      <c r="N6586" s="25">
        <f t="shared" ca="1" si="717"/>
        <v>0</v>
      </c>
      <c r="O6586" s="15" t="e">
        <f t="shared" ca="1" si="718"/>
        <v>#DIV/0!</v>
      </c>
      <c r="P6586" s="15" t="e">
        <f t="shared" ca="1" si="719"/>
        <v>#DIV/0!</v>
      </c>
    </row>
    <row r="6587" spans="1:16" x14ac:dyDescent="0.25">
      <c r="A6587" s="1">
        <f t="shared" si="720"/>
        <v>43375</v>
      </c>
      <c r="B6587" s="7">
        <f t="shared" si="715"/>
        <v>10</v>
      </c>
      <c r="C6587" s="4">
        <f>INDEX(Calendar!$E$3:$E$367,MATCH(LOLP!$A6587,Calendar!$B$3:$B$367,0))</f>
        <v>1</v>
      </c>
      <c r="D6587" s="2">
        <f t="shared" si="721"/>
        <v>8</v>
      </c>
      <c r="E6587" s="36">
        <v>28442</v>
      </c>
      <c r="F6587" s="7">
        <f>IFERROR(IF(INDEX('Temperature Data'!$AA$15:$AA$348,MATCH(LOLP!A6587,'Temperature Data'!$B$15:$B$348,0))&gt;IF(B6587=9,$G$2,LOLP!$F$2),1,0),0)</f>
        <v>0</v>
      </c>
      <c r="G6587" s="7">
        <f>SUMIFS(LOLP!$F$4:$F$8763,$C$4:$C$8763,$C6587,$B$4:$B$8763,$B6587,$D$4:$D$8763,$D6587)</f>
        <v>0</v>
      </c>
      <c r="H6587" s="7">
        <f>COUNTIFS(Calendar!$E$3:$E$367,LOLP!C6587,Calendar!$D$3:$D$367,LOLP!B6587)</f>
        <v>22</v>
      </c>
      <c r="I6587" s="7">
        <f ca="1">IF($F6587=1,OFFSET(start_norps,LOLP!$D6587+(1-$C6587)*24,LOLP!$B6587)*H6587/G6587,0)</f>
        <v>0</v>
      </c>
      <c r="J6587" s="7">
        <f ca="1">IF($F6587=1,OFFSET(start_33,LOLP!$D6587+(1-$C6587)*24,LOLP!$B6587)*H6587/G6587,0)</f>
        <v>0</v>
      </c>
      <c r="K6587" s="7">
        <f ca="1">IF($F6587,OFFSET(start_40,LOLP!$D6587+(1-$C6587)*24,LOLP!$B6587),0)</f>
        <v>0</v>
      </c>
      <c r="L6587" s="7">
        <f ca="1">IF($F6587,OFFSET(start_50,LOLP!$D6587+(1-$C6587)*24,LOLP!$B6587),0)</f>
        <v>0</v>
      </c>
      <c r="M6587" s="25">
        <f t="shared" ca="1" si="716"/>
        <v>0</v>
      </c>
      <c r="N6587" s="25">
        <f t="shared" ca="1" si="717"/>
        <v>0</v>
      </c>
      <c r="O6587" s="15" t="e">
        <f t="shared" ca="1" si="718"/>
        <v>#DIV/0!</v>
      </c>
      <c r="P6587" s="15" t="e">
        <f t="shared" ca="1" si="719"/>
        <v>#DIV/0!</v>
      </c>
    </row>
    <row r="6588" spans="1:16" x14ac:dyDescent="0.25">
      <c r="A6588" s="1">
        <f t="shared" si="720"/>
        <v>43375</v>
      </c>
      <c r="B6588" s="7">
        <f t="shared" si="715"/>
        <v>10</v>
      </c>
      <c r="C6588" s="4">
        <f>INDEX(Calendar!$E$3:$E$367,MATCH(LOLP!$A6588,Calendar!$B$3:$B$367,0))</f>
        <v>1</v>
      </c>
      <c r="D6588" s="2">
        <f t="shared" si="721"/>
        <v>9</v>
      </c>
      <c r="E6588" s="36">
        <v>29070</v>
      </c>
      <c r="F6588" s="7">
        <f>IFERROR(IF(INDEX('Temperature Data'!$AA$15:$AA$348,MATCH(LOLP!A6588,'Temperature Data'!$B$15:$B$348,0))&gt;IF(B6588=9,$G$2,LOLP!$F$2),1,0),0)</f>
        <v>0</v>
      </c>
      <c r="G6588" s="7">
        <f>SUMIFS(LOLP!$F$4:$F$8763,$C$4:$C$8763,$C6588,$B$4:$B$8763,$B6588,$D$4:$D$8763,$D6588)</f>
        <v>0</v>
      </c>
      <c r="H6588" s="7">
        <f>COUNTIFS(Calendar!$E$3:$E$367,LOLP!C6588,Calendar!$D$3:$D$367,LOLP!B6588)</f>
        <v>22</v>
      </c>
      <c r="I6588" s="7">
        <f ca="1">IF($F6588=1,OFFSET(start_norps,LOLP!$D6588+(1-$C6588)*24,LOLP!$B6588)*H6588/G6588,0)</f>
        <v>0</v>
      </c>
      <c r="J6588" s="7">
        <f ca="1">IF($F6588=1,OFFSET(start_33,LOLP!$D6588+(1-$C6588)*24,LOLP!$B6588)*H6588/G6588,0)</f>
        <v>0</v>
      </c>
      <c r="K6588" s="7">
        <f ca="1">IF($F6588,OFFSET(start_40,LOLP!$D6588+(1-$C6588)*24,LOLP!$B6588),0)</f>
        <v>0</v>
      </c>
      <c r="L6588" s="7">
        <f ca="1">IF($F6588,OFFSET(start_50,LOLP!$D6588+(1-$C6588)*24,LOLP!$B6588),0)</f>
        <v>0</v>
      </c>
      <c r="M6588" s="25">
        <f t="shared" ca="1" si="716"/>
        <v>0</v>
      </c>
      <c r="N6588" s="25">
        <f t="shared" ca="1" si="717"/>
        <v>0</v>
      </c>
      <c r="O6588" s="15" t="e">
        <f t="shared" ca="1" si="718"/>
        <v>#DIV/0!</v>
      </c>
      <c r="P6588" s="15" t="e">
        <f t="shared" ca="1" si="719"/>
        <v>#DIV/0!</v>
      </c>
    </row>
    <row r="6589" spans="1:16" x14ac:dyDescent="0.25">
      <c r="A6589" s="1">
        <f t="shared" si="720"/>
        <v>43375</v>
      </c>
      <c r="B6589" s="7">
        <f t="shared" si="715"/>
        <v>10</v>
      </c>
      <c r="C6589" s="4">
        <f>INDEX(Calendar!$E$3:$E$367,MATCH(LOLP!$A6589,Calendar!$B$3:$B$367,0))</f>
        <v>1</v>
      </c>
      <c r="D6589" s="2">
        <f t="shared" si="721"/>
        <v>10</v>
      </c>
      <c r="E6589" s="36">
        <v>29452</v>
      </c>
      <c r="F6589" s="7">
        <f>IFERROR(IF(INDEX('Temperature Data'!$AA$15:$AA$348,MATCH(LOLP!A6589,'Temperature Data'!$B$15:$B$348,0))&gt;IF(B6589=9,$G$2,LOLP!$F$2),1,0),0)</f>
        <v>0</v>
      </c>
      <c r="G6589" s="7">
        <f>SUMIFS(LOLP!$F$4:$F$8763,$C$4:$C$8763,$C6589,$B$4:$B$8763,$B6589,$D$4:$D$8763,$D6589)</f>
        <v>0</v>
      </c>
      <c r="H6589" s="7">
        <f>COUNTIFS(Calendar!$E$3:$E$367,LOLP!C6589,Calendar!$D$3:$D$367,LOLP!B6589)</f>
        <v>22</v>
      </c>
      <c r="I6589" s="7">
        <f ca="1">IF($F6589=1,OFFSET(start_norps,LOLP!$D6589+(1-$C6589)*24,LOLP!$B6589)*H6589/G6589,0)</f>
        <v>0</v>
      </c>
      <c r="J6589" s="7">
        <f ca="1">IF($F6589=1,OFFSET(start_33,LOLP!$D6589+(1-$C6589)*24,LOLP!$B6589)*H6589/G6589,0)</f>
        <v>0</v>
      </c>
      <c r="K6589" s="7">
        <f ca="1">IF($F6589,OFFSET(start_40,LOLP!$D6589+(1-$C6589)*24,LOLP!$B6589),0)</f>
        <v>0</v>
      </c>
      <c r="L6589" s="7">
        <f ca="1">IF($F6589,OFFSET(start_50,LOLP!$D6589+(1-$C6589)*24,LOLP!$B6589),0)</f>
        <v>0</v>
      </c>
      <c r="M6589" s="25">
        <f t="shared" ca="1" si="716"/>
        <v>0</v>
      </c>
      <c r="N6589" s="25">
        <f t="shared" ca="1" si="717"/>
        <v>0</v>
      </c>
      <c r="O6589" s="15" t="e">
        <f t="shared" ca="1" si="718"/>
        <v>#DIV/0!</v>
      </c>
      <c r="P6589" s="15" t="e">
        <f t="shared" ca="1" si="719"/>
        <v>#DIV/0!</v>
      </c>
    </row>
    <row r="6590" spans="1:16" x14ac:dyDescent="0.25">
      <c r="A6590" s="1">
        <f t="shared" si="720"/>
        <v>43375</v>
      </c>
      <c r="B6590" s="7">
        <f t="shared" si="715"/>
        <v>10</v>
      </c>
      <c r="C6590" s="4">
        <f>INDEX(Calendar!$E$3:$E$367,MATCH(LOLP!$A6590,Calendar!$B$3:$B$367,0))</f>
        <v>1</v>
      </c>
      <c r="D6590" s="2">
        <f t="shared" si="721"/>
        <v>11</v>
      </c>
      <c r="E6590" s="36">
        <v>29526</v>
      </c>
      <c r="F6590" s="7">
        <f>IFERROR(IF(INDEX('Temperature Data'!$AA$15:$AA$348,MATCH(LOLP!A6590,'Temperature Data'!$B$15:$B$348,0))&gt;IF(B6590=9,$G$2,LOLP!$F$2),1,0),0)</f>
        <v>0</v>
      </c>
      <c r="G6590" s="7">
        <f>SUMIFS(LOLP!$F$4:$F$8763,$C$4:$C$8763,$C6590,$B$4:$B$8763,$B6590,$D$4:$D$8763,$D6590)</f>
        <v>0</v>
      </c>
      <c r="H6590" s="7">
        <f>COUNTIFS(Calendar!$E$3:$E$367,LOLP!C6590,Calendar!$D$3:$D$367,LOLP!B6590)</f>
        <v>22</v>
      </c>
      <c r="I6590" s="7">
        <f ca="1">IF($F6590=1,OFFSET(start_norps,LOLP!$D6590+(1-$C6590)*24,LOLP!$B6590)*H6590/G6590,0)</f>
        <v>0</v>
      </c>
      <c r="J6590" s="7">
        <f ca="1">IF($F6590=1,OFFSET(start_33,LOLP!$D6590+(1-$C6590)*24,LOLP!$B6590)*H6590/G6590,0)</f>
        <v>0</v>
      </c>
      <c r="K6590" s="7">
        <f ca="1">IF($F6590,OFFSET(start_40,LOLP!$D6590+(1-$C6590)*24,LOLP!$B6590),0)</f>
        <v>0</v>
      </c>
      <c r="L6590" s="7">
        <f ca="1">IF($F6590,OFFSET(start_50,LOLP!$D6590+(1-$C6590)*24,LOLP!$B6590),0)</f>
        <v>0</v>
      </c>
      <c r="M6590" s="25">
        <f t="shared" ca="1" si="716"/>
        <v>0</v>
      </c>
      <c r="N6590" s="25">
        <f t="shared" ca="1" si="717"/>
        <v>0</v>
      </c>
      <c r="O6590" s="15" t="e">
        <f t="shared" ca="1" si="718"/>
        <v>#DIV/0!</v>
      </c>
      <c r="P6590" s="15" t="e">
        <f t="shared" ca="1" si="719"/>
        <v>#DIV/0!</v>
      </c>
    </row>
    <row r="6591" spans="1:16" x14ac:dyDescent="0.25">
      <c r="A6591" s="1">
        <f t="shared" si="720"/>
        <v>43375</v>
      </c>
      <c r="B6591" s="7">
        <f t="shared" si="715"/>
        <v>10</v>
      </c>
      <c r="C6591" s="4">
        <f>INDEX(Calendar!$E$3:$E$367,MATCH(LOLP!$A6591,Calendar!$B$3:$B$367,0))</f>
        <v>1</v>
      </c>
      <c r="D6591" s="2">
        <f t="shared" si="721"/>
        <v>12</v>
      </c>
      <c r="E6591" s="36">
        <v>29830</v>
      </c>
      <c r="F6591" s="7">
        <f>IFERROR(IF(INDEX('Temperature Data'!$AA$15:$AA$348,MATCH(LOLP!A6591,'Temperature Data'!$B$15:$B$348,0))&gt;IF(B6591=9,$G$2,LOLP!$F$2),1,0),0)</f>
        <v>0</v>
      </c>
      <c r="G6591" s="7">
        <f>SUMIFS(LOLP!$F$4:$F$8763,$C$4:$C$8763,$C6591,$B$4:$B$8763,$B6591,$D$4:$D$8763,$D6591)</f>
        <v>0</v>
      </c>
      <c r="H6591" s="7">
        <f>COUNTIFS(Calendar!$E$3:$E$367,LOLP!C6591,Calendar!$D$3:$D$367,LOLP!B6591)</f>
        <v>22</v>
      </c>
      <c r="I6591" s="7">
        <f ca="1">IF($F6591=1,OFFSET(start_norps,LOLP!$D6591+(1-$C6591)*24,LOLP!$B6591)*H6591/G6591,0)</f>
        <v>0</v>
      </c>
      <c r="J6591" s="7">
        <f ca="1">IF($F6591=1,OFFSET(start_33,LOLP!$D6591+(1-$C6591)*24,LOLP!$B6591)*H6591/G6591,0)</f>
        <v>0</v>
      </c>
      <c r="K6591" s="7">
        <f ca="1">IF($F6591,OFFSET(start_40,LOLP!$D6591+(1-$C6591)*24,LOLP!$B6591),0)</f>
        <v>0</v>
      </c>
      <c r="L6591" s="7">
        <f ca="1">IF($F6591,OFFSET(start_50,LOLP!$D6591+(1-$C6591)*24,LOLP!$B6591),0)</f>
        <v>0</v>
      </c>
      <c r="M6591" s="25">
        <f t="shared" ca="1" si="716"/>
        <v>0</v>
      </c>
      <c r="N6591" s="25">
        <f t="shared" ca="1" si="717"/>
        <v>0</v>
      </c>
      <c r="O6591" s="15" t="e">
        <f t="shared" ca="1" si="718"/>
        <v>#DIV/0!</v>
      </c>
      <c r="P6591" s="15" t="e">
        <f t="shared" ca="1" si="719"/>
        <v>#DIV/0!</v>
      </c>
    </row>
    <row r="6592" spans="1:16" x14ac:dyDescent="0.25">
      <c r="A6592" s="1">
        <f t="shared" si="720"/>
        <v>43375</v>
      </c>
      <c r="B6592" s="7">
        <f t="shared" si="715"/>
        <v>10</v>
      </c>
      <c r="C6592" s="4">
        <f>INDEX(Calendar!$E$3:$E$367,MATCH(LOLP!$A6592,Calendar!$B$3:$B$367,0))</f>
        <v>1</v>
      </c>
      <c r="D6592" s="2">
        <f t="shared" si="721"/>
        <v>13</v>
      </c>
      <c r="E6592" s="36">
        <v>30350</v>
      </c>
      <c r="F6592" s="7">
        <f>IFERROR(IF(INDEX('Temperature Data'!$AA$15:$AA$348,MATCH(LOLP!A6592,'Temperature Data'!$B$15:$B$348,0))&gt;IF(B6592=9,$G$2,LOLP!$F$2),1,0),0)</f>
        <v>0</v>
      </c>
      <c r="G6592" s="7">
        <f>SUMIFS(LOLP!$F$4:$F$8763,$C$4:$C$8763,$C6592,$B$4:$B$8763,$B6592,$D$4:$D$8763,$D6592)</f>
        <v>0</v>
      </c>
      <c r="H6592" s="7">
        <f>COUNTIFS(Calendar!$E$3:$E$367,LOLP!C6592,Calendar!$D$3:$D$367,LOLP!B6592)</f>
        <v>22</v>
      </c>
      <c r="I6592" s="7">
        <f ca="1">IF($F6592=1,OFFSET(start_norps,LOLP!$D6592+(1-$C6592)*24,LOLP!$B6592)*H6592/G6592,0)</f>
        <v>0</v>
      </c>
      <c r="J6592" s="7">
        <f ca="1">IF($F6592=1,OFFSET(start_33,LOLP!$D6592+(1-$C6592)*24,LOLP!$B6592)*H6592/G6592,0)</f>
        <v>0</v>
      </c>
      <c r="K6592" s="7">
        <f ca="1">IF($F6592,OFFSET(start_40,LOLP!$D6592+(1-$C6592)*24,LOLP!$B6592),0)</f>
        <v>0</v>
      </c>
      <c r="L6592" s="7">
        <f ca="1">IF($F6592,OFFSET(start_50,LOLP!$D6592+(1-$C6592)*24,LOLP!$B6592),0)</f>
        <v>0</v>
      </c>
      <c r="M6592" s="25">
        <f t="shared" ca="1" si="716"/>
        <v>0</v>
      </c>
      <c r="N6592" s="25">
        <f t="shared" ca="1" si="717"/>
        <v>0</v>
      </c>
      <c r="O6592" s="15" t="e">
        <f t="shared" ca="1" si="718"/>
        <v>#DIV/0!</v>
      </c>
      <c r="P6592" s="15" t="e">
        <f t="shared" ca="1" si="719"/>
        <v>#DIV/0!</v>
      </c>
    </row>
    <row r="6593" spans="1:16" x14ac:dyDescent="0.25">
      <c r="A6593" s="1">
        <f t="shared" si="720"/>
        <v>43375</v>
      </c>
      <c r="B6593" s="7">
        <f t="shared" si="715"/>
        <v>10</v>
      </c>
      <c r="C6593" s="4">
        <f>INDEX(Calendar!$E$3:$E$367,MATCH(LOLP!$A6593,Calendar!$B$3:$B$367,0))</f>
        <v>1</v>
      </c>
      <c r="D6593" s="2">
        <f t="shared" si="721"/>
        <v>14</v>
      </c>
      <c r="E6593" s="36">
        <v>31020</v>
      </c>
      <c r="F6593" s="7">
        <f>IFERROR(IF(INDEX('Temperature Data'!$AA$15:$AA$348,MATCH(LOLP!A6593,'Temperature Data'!$B$15:$B$348,0))&gt;IF(B6593=9,$G$2,LOLP!$F$2),1,0),0)</f>
        <v>0</v>
      </c>
      <c r="G6593" s="7">
        <f>SUMIFS(LOLP!$F$4:$F$8763,$C$4:$C$8763,$C6593,$B$4:$B$8763,$B6593,$D$4:$D$8763,$D6593)</f>
        <v>0</v>
      </c>
      <c r="H6593" s="7">
        <f>COUNTIFS(Calendar!$E$3:$E$367,LOLP!C6593,Calendar!$D$3:$D$367,LOLP!B6593)</f>
        <v>22</v>
      </c>
      <c r="I6593" s="7">
        <f ca="1">IF($F6593=1,OFFSET(start_norps,LOLP!$D6593+(1-$C6593)*24,LOLP!$B6593)*H6593/G6593,0)</f>
        <v>0</v>
      </c>
      <c r="J6593" s="7">
        <f ca="1">IF($F6593=1,OFFSET(start_33,LOLP!$D6593+(1-$C6593)*24,LOLP!$B6593)*H6593/G6593,0)</f>
        <v>0</v>
      </c>
      <c r="K6593" s="7">
        <f ca="1">IF($F6593,OFFSET(start_40,LOLP!$D6593+(1-$C6593)*24,LOLP!$B6593),0)</f>
        <v>0</v>
      </c>
      <c r="L6593" s="7">
        <f ca="1">IF($F6593,OFFSET(start_50,LOLP!$D6593+(1-$C6593)*24,LOLP!$B6593),0)</f>
        <v>0</v>
      </c>
      <c r="M6593" s="25">
        <f t="shared" ca="1" si="716"/>
        <v>0</v>
      </c>
      <c r="N6593" s="25">
        <f t="shared" ca="1" si="717"/>
        <v>0</v>
      </c>
      <c r="O6593" s="15" t="e">
        <f t="shared" ca="1" si="718"/>
        <v>#DIV/0!</v>
      </c>
      <c r="P6593" s="15" t="e">
        <f t="shared" ca="1" si="719"/>
        <v>#DIV/0!</v>
      </c>
    </row>
    <row r="6594" spans="1:16" x14ac:dyDescent="0.25">
      <c r="A6594" s="1">
        <f t="shared" si="720"/>
        <v>43375</v>
      </c>
      <c r="B6594" s="7">
        <f t="shared" si="715"/>
        <v>10</v>
      </c>
      <c r="C6594" s="4">
        <f>INDEX(Calendar!$E$3:$E$367,MATCH(LOLP!$A6594,Calendar!$B$3:$B$367,0))</f>
        <v>1</v>
      </c>
      <c r="D6594" s="2">
        <f t="shared" si="721"/>
        <v>15</v>
      </c>
      <c r="E6594" s="36">
        <v>31568</v>
      </c>
      <c r="F6594" s="7">
        <f>IFERROR(IF(INDEX('Temperature Data'!$AA$15:$AA$348,MATCH(LOLP!A6594,'Temperature Data'!$B$15:$B$348,0))&gt;IF(B6594=9,$G$2,LOLP!$F$2),1,0),0)</f>
        <v>0</v>
      </c>
      <c r="G6594" s="7">
        <f>SUMIFS(LOLP!$F$4:$F$8763,$C$4:$C$8763,$C6594,$B$4:$B$8763,$B6594,$D$4:$D$8763,$D6594)</f>
        <v>0</v>
      </c>
      <c r="H6594" s="7">
        <f>COUNTIFS(Calendar!$E$3:$E$367,LOLP!C6594,Calendar!$D$3:$D$367,LOLP!B6594)</f>
        <v>22</v>
      </c>
      <c r="I6594" s="7">
        <f ca="1">IF($F6594=1,OFFSET(start_norps,LOLP!$D6594+(1-$C6594)*24,LOLP!$B6594)*H6594/G6594,0)</f>
        <v>0</v>
      </c>
      <c r="J6594" s="7">
        <f ca="1">IF($F6594=1,OFFSET(start_33,LOLP!$D6594+(1-$C6594)*24,LOLP!$B6594)*H6594/G6594,0)</f>
        <v>0</v>
      </c>
      <c r="K6594" s="7">
        <f ca="1">IF($F6594,OFFSET(start_40,LOLP!$D6594+(1-$C6594)*24,LOLP!$B6594),0)</f>
        <v>0</v>
      </c>
      <c r="L6594" s="7">
        <f ca="1">IF($F6594,OFFSET(start_50,LOLP!$D6594+(1-$C6594)*24,LOLP!$B6594),0)</f>
        <v>0</v>
      </c>
      <c r="M6594" s="25">
        <f t="shared" ca="1" si="716"/>
        <v>0</v>
      </c>
      <c r="N6594" s="25">
        <f t="shared" ca="1" si="717"/>
        <v>0</v>
      </c>
      <c r="O6594" s="15" t="e">
        <f t="shared" ca="1" si="718"/>
        <v>#DIV/0!</v>
      </c>
      <c r="P6594" s="15" t="e">
        <f t="shared" ca="1" si="719"/>
        <v>#DIV/0!</v>
      </c>
    </row>
    <row r="6595" spans="1:16" x14ac:dyDescent="0.25">
      <c r="A6595" s="1">
        <f t="shared" si="720"/>
        <v>43375</v>
      </c>
      <c r="B6595" s="7">
        <f t="shared" si="715"/>
        <v>10</v>
      </c>
      <c r="C6595" s="4">
        <f>INDEX(Calendar!$E$3:$E$367,MATCH(LOLP!$A6595,Calendar!$B$3:$B$367,0))</f>
        <v>1</v>
      </c>
      <c r="D6595" s="2">
        <f t="shared" si="721"/>
        <v>16</v>
      </c>
      <c r="E6595" s="36">
        <v>31811</v>
      </c>
      <c r="F6595" s="7">
        <f>IFERROR(IF(INDEX('Temperature Data'!$AA$15:$AA$348,MATCH(LOLP!A6595,'Temperature Data'!$B$15:$B$348,0))&gt;IF(B6595=9,$G$2,LOLP!$F$2),1,0),0)</f>
        <v>0</v>
      </c>
      <c r="G6595" s="7">
        <f>SUMIFS(LOLP!$F$4:$F$8763,$C$4:$C$8763,$C6595,$B$4:$B$8763,$B6595,$D$4:$D$8763,$D6595)</f>
        <v>0</v>
      </c>
      <c r="H6595" s="7">
        <f>COUNTIFS(Calendar!$E$3:$E$367,LOLP!C6595,Calendar!$D$3:$D$367,LOLP!B6595)</f>
        <v>22</v>
      </c>
      <c r="I6595" s="7">
        <f ca="1">IF($F6595=1,OFFSET(start_norps,LOLP!$D6595+(1-$C6595)*24,LOLP!$B6595)*H6595/G6595,0)</f>
        <v>0</v>
      </c>
      <c r="J6595" s="7">
        <f ca="1">IF($F6595=1,OFFSET(start_33,LOLP!$D6595+(1-$C6595)*24,LOLP!$B6595)*H6595/G6595,0)</f>
        <v>0</v>
      </c>
      <c r="K6595" s="7">
        <f ca="1">IF($F6595,OFFSET(start_40,LOLP!$D6595+(1-$C6595)*24,LOLP!$B6595),0)</f>
        <v>0</v>
      </c>
      <c r="L6595" s="7">
        <f ca="1">IF($F6595,OFFSET(start_50,LOLP!$D6595+(1-$C6595)*24,LOLP!$B6595),0)</f>
        <v>0</v>
      </c>
      <c r="M6595" s="25">
        <f t="shared" ca="1" si="716"/>
        <v>0</v>
      </c>
      <c r="N6595" s="25">
        <f t="shared" ca="1" si="717"/>
        <v>0</v>
      </c>
      <c r="O6595" s="15" t="e">
        <f t="shared" ca="1" si="718"/>
        <v>#DIV/0!</v>
      </c>
      <c r="P6595" s="15" t="e">
        <f t="shared" ca="1" si="719"/>
        <v>#DIV/0!</v>
      </c>
    </row>
    <row r="6596" spans="1:16" x14ac:dyDescent="0.25">
      <c r="A6596" s="1">
        <f t="shared" si="720"/>
        <v>43375</v>
      </c>
      <c r="B6596" s="7">
        <f t="shared" si="715"/>
        <v>10</v>
      </c>
      <c r="C6596" s="4">
        <f>INDEX(Calendar!$E$3:$E$367,MATCH(LOLP!$A6596,Calendar!$B$3:$B$367,0))</f>
        <v>1</v>
      </c>
      <c r="D6596" s="2">
        <f t="shared" si="721"/>
        <v>17</v>
      </c>
      <c r="E6596" s="36">
        <v>31654</v>
      </c>
      <c r="F6596" s="7">
        <f>IFERROR(IF(INDEX('Temperature Data'!$AA$15:$AA$348,MATCH(LOLP!A6596,'Temperature Data'!$B$15:$B$348,0))&gt;IF(B6596=9,$G$2,LOLP!$F$2),1,0),0)</f>
        <v>0</v>
      </c>
      <c r="G6596" s="7">
        <f>SUMIFS(LOLP!$F$4:$F$8763,$C$4:$C$8763,$C6596,$B$4:$B$8763,$B6596,$D$4:$D$8763,$D6596)</f>
        <v>0</v>
      </c>
      <c r="H6596" s="7">
        <f>COUNTIFS(Calendar!$E$3:$E$367,LOLP!C6596,Calendar!$D$3:$D$367,LOLP!B6596)</f>
        <v>22</v>
      </c>
      <c r="I6596" s="7">
        <f ca="1">IF($F6596=1,OFFSET(start_norps,LOLP!$D6596+(1-$C6596)*24,LOLP!$B6596)*H6596/G6596,0)</f>
        <v>0</v>
      </c>
      <c r="J6596" s="7">
        <f ca="1">IF($F6596=1,OFFSET(start_33,LOLP!$D6596+(1-$C6596)*24,LOLP!$B6596)*H6596/G6596,0)</f>
        <v>0</v>
      </c>
      <c r="K6596" s="7">
        <f ca="1">IF($F6596,OFFSET(start_40,LOLP!$D6596+(1-$C6596)*24,LOLP!$B6596),0)</f>
        <v>0</v>
      </c>
      <c r="L6596" s="7">
        <f ca="1">IF($F6596,OFFSET(start_50,LOLP!$D6596+(1-$C6596)*24,LOLP!$B6596),0)</f>
        <v>0</v>
      </c>
      <c r="M6596" s="25">
        <f t="shared" ca="1" si="716"/>
        <v>0</v>
      </c>
      <c r="N6596" s="25">
        <f t="shared" ca="1" si="717"/>
        <v>0</v>
      </c>
      <c r="O6596" s="15" t="e">
        <f t="shared" ca="1" si="718"/>
        <v>#DIV/0!</v>
      </c>
      <c r="P6596" s="15" t="e">
        <f t="shared" ca="1" si="719"/>
        <v>#DIV/0!</v>
      </c>
    </row>
    <row r="6597" spans="1:16" x14ac:dyDescent="0.25">
      <c r="A6597" s="1">
        <f t="shared" si="720"/>
        <v>43375</v>
      </c>
      <c r="B6597" s="7">
        <f t="shared" ref="B6597:B6660" si="722">MONTH(A6597)</f>
        <v>10</v>
      </c>
      <c r="C6597" s="4">
        <f>INDEX(Calendar!$E$3:$E$367,MATCH(LOLP!$A6597,Calendar!$B$3:$B$367,0))</f>
        <v>1</v>
      </c>
      <c r="D6597" s="2">
        <f t="shared" si="721"/>
        <v>18</v>
      </c>
      <c r="E6597" s="36">
        <v>31774</v>
      </c>
      <c r="F6597" s="7">
        <f>IFERROR(IF(INDEX('Temperature Data'!$AA$15:$AA$348,MATCH(LOLP!A6597,'Temperature Data'!$B$15:$B$348,0))&gt;IF(B6597=9,$G$2,LOLP!$F$2),1,0),0)</f>
        <v>0</v>
      </c>
      <c r="G6597" s="7">
        <f>SUMIFS(LOLP!$F$4:$F$8763,$C$4:$C$8763,$C6597,$B$4:$B$8763,$B6597,$D$4:$D$8763,$D6597)</f>
        <v>0</v>
      </c>
      <c r="H6597" s="7">
        <f>COUNTIFS(Calendar!$E$3:$E$367,LOLP!C6597,Calendar!$D$3:$D$367,LOLP!B6597)</f>
        <v>22</v>
      </c>
      <c r="I6597" s="7">
        <f ca="1">IF($F6597=1,OFFSET(start_norps,LOLP!$D6597+(1-$C6597)*24,LOLP!$B6597)*H6597/G6597,0)</f>
        <v>0</v>
      </c>
      <c r="J6597" s="7">
        <f ca="1">IF($F6597=1,OFFSET(start_33,LOLP!$D6597+(1-$C6597)*24,LOLP!$B6597)*H6597/G6597,0)</f>
        <v>0</v>
      </c>
      <c r="K6597" s="7">
        <f ca="1">IF($F6597,OFFSET(start_40,LOLP!$D6597+(1-$C6597)*24,LOLP!$B6597),0)</f>
        <v>0</v>
      </c>
      <c r="L6597" s="7">
        <f ca="1">IF($F6597,OFFSET(start_50,LOLP!$D6597+(1-$C6597)*24,LOLP!$B6597),0)</f>
        <v>0</v>
      </c>
      <c r="M6597" s="25">
        <f t="shared" ref="M6597:M6660" ca="1" si="723">I6597/I$8764</f>
        <v>0</v>
      </c>
      <c r="N6597" s="25">
        <f t="shared" ref="N6597:N6660" ca="1" si="724">J6597/J$8764</f>
        <v>0</v>
      </c>
      <c r="O6597" s="15" t="e">
        <f t="shared" ref="O6597:O6660" ca="1" si="725">K6597/K$8764</f>
        <v>#DIV/0!</v>
      </c>
      <c r="P6597" s="15" t="e">
        <f t="shared" ref="P6597:P6660" ca="1" si="726">L6597/L$8764</f>
        <v>#DIV/0!</v>
      </c>
    </row>
    <row r="6598" spans="1:16" x14ac:dyDescent="0.25">
      <c r="A6598" s="1">
        <f t="shared" si="720"/>
        <v>43375</v>
      </c>
      <c r="B6598" s="7">
        <f t="shared" si="722"/>
        <v>10</v>
      </c>
      <c r="C6598" s="4">
        <f>INDEX(Calendar!$E$3:$E$367,MATCH(LOLP!$A6598,Calendar!$B$3:$B$367,0))</f>
        <v>1</v>
      </c>
      <c r="D6598" s="2">
        <f t="shared" si="721"/>
        <v>19</v>
      </c>
      <c r="E6598" s="36">
        <v>32163</v>
      </c>
      <c r="F6598" s="7">
        <f>IFERROR(IF(INDEX('Temperature Data'!$AA$15:$AA$348,MATCH(LOLP!A6598,'Temperature Data'!$B$15:$B$348,0))&gt;IF(B6598=9,$G$2,LOLP!$F$2),1,0),0)</f>
        <v>0</v>
      </c>
      <c r="G6598" s="7">
        <f>SUMIFS(LOLP!$F$4:$F$8763,$C$4:$C$8763,$C6598,$B$4:$B$8763,$B6598,$D$4:$D$8763,$D6598)</f>
        <v>0</v>
      </c>
      <c r="H6598" s="7">
        <f>COUNTIFS(Calendar!$E$3:$E$367,LOLP!C6598,Calendar!$D$3:$D$367,LOLP!B6598)</f>
        <v>22</v>
      </c>
      <c r="I6598" s="7">
        <f ca="1">IF($F6598=1,OFFSET(start_norps,LOLP!$D6598+(1-$C6598)*24,LOLP!$B6598)*H6598/G6598,0)</f>
        <v>0</v>
      </c>
      <c r="J6598" s="7">
        <f ca="1">IF($F6598=1,OFFSET(start_33,LOLP!$D6598+(1-$C6598)*24,LOLP!$B6598)*H6598/G6598,0)</f>
        <v>0</v>
      </c>
      <c r="K6598" s="7">
        <f ca="1">IF($F6598,OFFSET(start_40,LOLP!$D6598+(1-$C6598)*24,LOLP!$B6598),0)</f>
        <v>0</v>
      </c>
      <c r="L6598" s="7">
        <f ca="1">IF($F6598,OFFSET(start_50,LOLP!$D6598+(1-$C6598)*24,LOLP!$B6598),0)</f>
        <v>0</v>
      </c>
      <c r="M6598" s="25">
        <f t="shared" ca="1" si="723"/>
        <v>0</v>
      </c>
      <c r="N6598" s="25">
        <f t="shared" ca="1" si="724"/>
        <v>0</v>
      </c>
      <c r="O6598" s="15" t="e">
        <f t="shared" ca="1" si="725"/>
        <v>#DIV/0!</v>
      </c>
      <c r="P6598" s="15" t="e">
        <f t="shared" ca="1" si="726"/>
        <v>#DIV/0!</v>
      </c>
    </row>
    <row r="6599" spans="1:16" x14ac:dyDescent="0.25">
      <c r="A6599" s="1">
        <f t="shared" si="720"/>
        <v>43375</v>
      </c>
      <c r="B6599" s="7">
        <f t="shared" si="722"/>
        <v>10</v>
      </c>
      <c r="C6599" s="4">
        <f>INDEX(Calendar!$E$3:$E$367,MATCH(LOLP!$A6599,Calendar!$B$3:$B$367,0))</f>
        <v>1</v>
      </c>
      <c r="D6599" s="2">
        <f t="shared" si="721"/>
        <v>20</v>
      </c>
      <c r="E6599" s="36">
        <v>31297</v>
      </c>
      <c r="F6599" s="7">
        <f>IFERROR(IF(INDEX('Temperature Data'!$AA$15:$AA$348,MATCH(LOLP!A6599,'Temperature Data'!$B$15:$B$348,0))&gt;IF(B6599=9,$G$2,LOLP!$F$2),1,0),0)</f>
        <v>0</v>
      </c>
      <c r="G6599" s="7">
        <f>SUMIFS(LOLP!$F$4:$F$8763,$C$4:$C$8763,$C6599,$B$4:$B$8763,$B6599,$D$4:$D$8763,$D6599)</f>
        <v>0</v>
      </c>
      <c r="H6599" s="7">
        <f>COUNTIFS(Calendar!$E$3:$E$367,LOLP!C6599,Calendar!$D$3:$D$367,LOLP!B6599)</f>
        <v>22</v>
      </c>
      <c r="I6599" s="7">
        <f ca="1">IF($F6599=1,OFFSET(start_norps,LOLP!$D6599+(1-$C6599)*24,LOLP!$B6599)*H6599/G6599,0)</f>
        <v>0</v>
      </c>
      <c r="J6599" s="7">
        <f ca="1">IF($F6599=1,OFFSET(start_33,LOLP!$D6599+(1-$C6599)*24,LOLP!$B6599)*H6599/G6599,0)</f>
        <v>0</v>
      </c>
      <c r="K6599" s="7">
        <f ca="1">IF($F6599,OFFSET(start_40,LOLP!$D6599+(1-$C6599)*24,LOLP!$B6599),0)</f>
        <v>0</v>
      </c>
      <c r="L6599" s="7">
        <f ca="1">IF($F6599,OFFSET(start_50,LOLP!$D6599+(1-$C6599)*24,LOLP!$B6599),0)</f>
        <v>0</v>
      </c>
      <c r="M6599" s="25">
        <f t="shared" ca="1" si="723"/>
        <v>0</v>
      </c>
      <c r="N6599" s="25">
        <f t="shared" ca="1" si="724"/>
        <v>0</v>
      </c>
      <c r="O6599" s="15" t="e">
        <f t="shared" ca="1" si="725"/>
        <v>#DIV/0!</v>
      </c>
      <c r="P6599" s="15" t="e">
        <f t="shared" ca="1" si="726"/>
        <v>#DIV/0!</v>
      </c>
    </row>
    <row r="6600" spans="1:16" x14ac:dyDescent="0.25">
      <c r="A6600" s="1">
        <f t="shared" si="720"/>
        <v>43375</v>
      </c>
      <c r="B6600" s="7">
        <f t="shared" si="722"/>
        <v>10</v>
      </c>
      <c r="C6600" s="4">
        <f>INDEX(Calendar!$E$3:$E$367,MATCH(LOLP!$A6600,Calendar!$B$3:$B$367,0))</f>
        <v>1</v>
      </c>
      <c r="D6600" s="2">
        <f t="shared" si="721"/>
        <v>21</v>
      </c>
      <c r="E6600" s="36">
        <v>29707</v>
      </c>
      <c r="F6600" s="7">
        <f>IFERROR(IF(INDEX('Temperature Data'!$AA$15:$AA$348,MATCH(LOLP!A6600,'Temperature Data'!$B$15:$B$348,0))&gt;IF(B6600=9,$G$2,LOLP!$F$2),1,0),0)</f>
        <v>0</v>
      </c>
      <c r="G6600" s="7">
        <f>SUMIFS(LOLP!$F$4:$F$8763,$C$4:$C$8763,$C6600,$B$4:$B$8763,$B6600,$D$4:$D$8763,$D6600)</f>
        <v>0</v>
      </c>
      <c r="H6600" s="7">
        <f>COUNTIFS(Calendar!$E$3:$E$367,LOLP!C6600,Calendar!$D$3:$D$367,LOLP!B6600)</f>
        <v>22</v>
      </c>
      <c r="I6600" s="7">
        <f ca="1">IF($F6600=1,OFFSET(start_norps,LOLP!$D6600+(1-$C6600)*24,LOLP!$B6600)*H6600/G6600,0)</f>
        <v>0</v>
      </c>
      <c r="J6600" s="7">
        <f ca="1">IF($F6600=1,OFFSET(start_33,LOLP!$D6600+(1-$C6600)*24,LOLP!$B6600)*H6600/G6600,0)</f>
        <v>0</v>
      </c>
      <c r="K6600" s="7">
        <f ca="1">IF($F6600,OFFSET(start_40,LOLP!$D6600+(1-$C6600)*24,LOLP!$B6600),0)</f>
        <v>0</v>
      </c>
      <c r="L6600" s="7">
        <f ca="1">IF($F6600,OFFSET(start_50,LOLP!$D6600+(1-$C6600)*24,LOLP!$B6600),0)</f>
        <v>0</v>
      </c>
      <c r="M6600" s="25">
        <f t="shared" ca="1" si="723"/>
        <v>0</v>
      </c>
      <c r="N6600" s="25">
        <f t="shared" ca="1" si="724"/>
        <v>0</v>
      </c>
      <c r="O6600" s="15" t="e">
        <f t="shared" ca="1" si="725"/>
        <v>#DIV/0!</v>
      </c>
      <c r="P6600" s="15" t="e">
        <f t="shared" ca="1" si="726"/>
        <v>#DIV/0!</v>
      </c>
    </row>
    <row r="6601" spans="1:16" x14ac:dyDescent="0.25">
      <c r="A6601" s="1">
        <f t="shared" si="720"/>
        <v>43375</v>
      </c>
      <c r="B6601" s="7">
        <f t="shared" si="722"/>
        <v>10</v>
      </c>
      <c r="C6601" s="4">
        <f>INDEX(Calendar!$E$3:$E$367,MATCH(LOLP!$A6601,Calendar!$B$3:$B$367,0))</f>
        <v>1</v>
      </c>
      <c r="D6601" s="2">
        <f t="shared" si="721"/>
        <v>22</v>
      </c>
      <c r="E6601" s="36">
        <v>27391</v>
      </c>
      <c r="F6601" s="7">
        <f>IFERROR(IF(INDEX('Temperature Data'!$AA$15:$AA$348,MATCH(LOLP!A6601,'Temperature Data'!$B$15:$B$348,0))&gt;IF(B6601=9,$G$2,LOLP!$F$2),1,0),0)</f>
        <v>0</v>
      </c>
      <c r="G6601" s="7">
        <f>SUMIFS(LOLP!$F$4:$F$8763,$C$4:$C$8763,$C6601,$B$4:$B$8763,$B6601,$D$4:$D$8763,$D6601)</f>
        <v>0</v>
      </c>
      <c r="H6601" s="7">
        <f>COUNTIFS(Calendar!$E$3:$E$367,LOLP!C6601,Calendar!$D$3:$D$367,LOLP!B6601)</f>
        <v>22</v>
      </c>
      <c r="I6601" s="7">
        <f ca="1">IF($F6601=1,OFFSET(start_norps,LOLP!$D6601+(1-$C6601)*24,LOLP!$B6601)*H6601/G6601,0)</f>
        <v>0</v>
      </c>
      <c r="J6601" s="7">
        <f ca="1">IF($F6601=1,OFFSET(start_33,LOLP!$D6601+(1-$C6601)*24,LOLP!$B6601)*H6601/G6601,0)</f>
        <v>0</v>
      </c>
      <c r="K6601" s="7">
        <f ca="1">IF($F6601,OFFSET(start_40,LOLP!$D6601+(1-$C6601)*24,LOLP!$B6601),0)</f>
        <v>0</v>
      </c>
      <c r="L6601" s="7">
        <f ca="1">IF($F6601,OFFSET(start_50,LOLP!$D6601+(1-$C6601)*24,LOLP!$B6601),0)</f>
        <v>0</v>
      </c>
      <c r="M6601" s="25">
        <f t="shared" ca="1" si="723"/>
        <v>0</v>
      </c>
      <c r="N6601" s="25">
        <f t="shared" ca="1" si="724"/>
        <v>0</v>
      </c>
      <c r="O6601" s="15" t="e">
        <f t="shared" ca="1" si="725"/>
        <v>#DIV/0!</v>
      </c>
      <c r="P6601" s="15" t="e">
        <f t="shared" ca="1" si="726"/>
        <v>#DIV/0!</v>
      </c>
    </row>
    <row r="6602" spans="1:16" x14ac:dyDescent="0.25">
      <c r="A6602" s="1">
        <f t="shared" si="720"/>
        <v>43375</v>
      </c>
      <c r="B6602" s="7">
        <f t="shared" si="722"/>
        <v>10</v>
      </c>
      <c r="C6602" s="4">
        <f>INDEX(Calendar!$E$3:$E$367,MATCH(LOLP!$A6602,Calendar!$B$3:$B$367,0))</f>
        <v>1</v>
      </c>
      <c r="D6602" s="2">
        <f t="shared" si="721"/>
        <v>23</v>
      </c>
      <c r="E6602" s="36">
        <v>25359</v>
      </c>
      <c r="F6602" s="7">
        <f>IFERROR(IF(INDEX('Temperature Data'!$AA$15:$AA$348,MATCH(LOLP!A6602,'Temperature Data'!$B$15:$B$348,0))&gt;IF(B6602=9,$G$2,LOLP!$F$2),1,0),0)</f>
        <v>0</v>
      </c>
      <c r="G6602" s="7">
        <f>SUMIFS(LOLP!$F$4:$F$8763,$C$4:$C$8763,$C6602,$B$4:$B$8763,$B6602,$D$4:$D$8763,$D6602)</f>
        <v>0</v>
      </c>
      <c r="H6602" s="7">
        <f>COUNTIFS(Calendar!$E$3:$E$367,LOLP!C6602,Calendar!$D$3:$D$367,LOLP!B6602)</f>
        <v>22</v>
      </c>
      <c r="I6602" s="7">
        <f ca="1">IF($F6602=1,OFFSET(start_norps,LOLP!$D6602+(1-$C6602)*24,LOLP!$B6602)*H6602/G6602,0)</f>
        <v>0</v>
      </c>
      <c r="J6602" s="7">
        <f ca="1">IF($F6602=1,OFFSET(start_33,LOLP!$D6602+(1-$C6602)*24,LOLP!$B6602)*H6602/G6602,0)</f>
        <v>0</v>
      </c>
      <c r="K6602" s="7">
        <f ca="1">IF($F6602,OFFSET(start_40,LOLP!$D6602+(1-$C6602)*24,LOLP!$B6602),0)</f>
        <v>0</v>
      </c>
      <c r="L6602" s="7">
        <f ca="1">IF($F6602,OFFSET(start_50,LOLP!$D6602+(1-$C6602)*24,LOLP!$B6602),0)</f>
        <v>0</v>
      </c>
      <c r="M6602" s="25">
        <f t="shared" ca="1" si="723"/>
        <v>0</v>
      </c>
      <c r="N6602" s="25">
        <f t="shared" ca="1" si="724"/>
        <v>0</v>
      </c>
      <c r="O6602" s="15" t="e">
        <f t="shared" ca="1" si="725"/>
        <v>#DIV/0!</v>
      </c>
      <c r="P6602" s="15" t="e">
        <f t="shared" ca="1" si="726"/>
        <v>#DIV/0!</v>
      </c>
    </row>
    <row r="6603" spans="1:16" x14ac:dyDescent="0.25">
      <c r="A6603" s="1">
        <f t="shared" si="720"/>
        <v>43375</v>
      </c>
      <c r="B6603" s="7">
        <f t="shared" si="722"/>
        <v>10</v>
      </c>
      <c r="C6603" s="4">
        <f>INDEX(Calendar!$E$3:$E$367,MATCH(LOLP!$A6603,Calendar!$B$3:$B$367,0))</f>
        <v>1</v>
      </c>
      <c r="D6603" s="2">
        <f t="shared" si="721"/>
        <v>24</v>
      </c>
      <c r="E6603" s="36">
        <v>24028</v>
      </c>
      <c r="F6603" s="7">
        <f>IFERROR(IF(INDEX('Temperature Data'!$AA$15:$AA$348,MATCH(LOLP!A6603,'Temperature Data'!$B$15:$B$348,0))&gt;IF(B6603=9,$G$2,LOLP!$F$2),1,0),0)</f>
        <v>0</v>
      </c>
      <c r="G6603" s="7">
        <f>SUMIFS(LOLP!$F$4:$F$8763,$C$4:$C$8763,$C6603,$B$4:$B$8763,$B6603,$D$4:$D$8763,$D6603)</f>
        <v>0</v>
      </c>
      <c r="H6603" s="7">
        <f>COUNTIFS(Calendar!$E$3:$E$367,LOLP!C6603,Calendar!$D$3:$D$367,LOLP!B6603)</f>
        <v>22</v>
      </c>
      <c r="I6603" s="7">
        <f ca="1">IF($F6603=1,OFFSET(start_norps,LOLP!$D6603+(1-$C6603)*24,LOLP!$B6603)*H6603/G6603,0)</f>
        <v>0</v>
      </c>
      <c r="J6603" s="7">
        <f ca="1">IF($F6603=1,OFFSET(start_33,LOLP!$D6603+(1-$C6603)*24,LOLP!$B6603)*H6603/G6603,0)</f>
        <v>0</v>
      </c>
      <c r="K6603" s="7">
        <f ca="1">IF($F6603,OFFSET(start_40,LOLP!$D6603+(1-$C6603)*24,LOLP!$B6603),0)</f>
        <v>0</v>
      </c>
      <c r="L6603" s="7">
        <f ca="1">IF($F6603,OFFSET(start_50,LOLP!$D6603+(1-$C6603)*24,LOLP!$B6603),0)</f>
        <v>0</v>
      </c>
      <c r="M6603" s="25">
        <f t="shared" ca="1" si="723"/>
        <v>0</v>
      </c>
      <c r="N6603" s="25">
        <f t="shared" ca="1" si="724"/>
        <v>0</v>
      </c>
      <c r="O6603" s="15" t="e">
        <f t="shared" ca="1" si="725"/>
        <v>#DIV/0!</v>
      </c>
      <c r="P6603" s="15" t="e">
        <f t="shared" ca="1" si="726"/>
        <v>#DIV/0!</v>
      </c>
    </row>
    <row r="6604" spans="1:16" x14ac:dyDescent="0.25">
      <c r="A6604" s="1">
        <f t="shared" si="720"/>
        <v>43376</v>
      </c>
      <c r="B6604" s="7">
        <f t="shared" si="722"/>
        <v>10</v>
      </c>
      <c r="C6604" s="4">
        <f>INDEX(Calendar!$E$3:$E$367,MATCH(LOLP!$A6604,Calendar!$B$3:$B$367,0))</f>
        <v>1</v>
      </c>
      <c r="D6604" s="2">
        <f t="shared" si="721"/>
        <v>1</v>
      </c>
      <c r="E6604" s="36">
        <v>23015</v>
      </c>
      <c r="F6604" s="7">
        <f>IFERROR(IF(INDEX('Temperature Data'!$AA$15:$AA$348,MATCH(LOLP!A6604,'Temperature Data'!$B$15:$B$348,0))&gt;IF(B6604=9,$G$2,LOLP!$F$2),1,0),0)</f>
        <v>0</v>
      </c>
      <c r="G6604" s="7">
        <f>SUMIFS(LOLP!$F$4:$F$8763,$C$4:$C$8763,$C6604,$B$4:$B$8763,$B6604,$D$4:$D$8763,$D6604)</f>
        <v>0</v>
      </c>
      <c r="H6604" s="7">
        <f>COUNTIFS(Calendar!$E$3:$E$367,LOLP!C6604,Calendar!$D$3:$D$367,LOLP!B6604)</f>
        <v>22</v>
      </c>
      <c r="I6604" s="7">
        <f ca="1">IF($F6604=1,OFFSET(start_norps,LOLP!$D6604+(1-$C6604)*24,LOLP!$B6604)*H6604/G6604,0)</f>
        <v>0</v>
      </c>
      <c r="J6604" s="7">
        <f ca="1">IF($F6604=1,OFFSET(start_33,LOLP!$D6604+(1-$C6604)*24,LOLP!$B6604)*H6604/G6604,0)</f>
        <v>0</v>
      </c>
      <c r="K6604" s="7">
        <f ca="1">IF($F6604,OFFSET(start_40,LOLP!$D6604+(1-$C6604)*24,LOLP!$B6604),0)</f>
        <v>0</v>
      </c>
      <c r="L6604" s="7">
        <f ca="1">IF($F6604,OFFSET(start_50,LOLP!$D6604+(1-$C6604)*24,LOLP!$B6604),0)</f>
        <v>0</v>
      </c>
      <c r="M6604" s="25">
        <f t="shared" ca="1" si="723"/>
        <v>0</v>
      </c>
      <c r="N6604" s="25">
        <f t="shared" ca="1" si="724"/>
        <v>0</v>
      </c>
      <c r="O6604" s="15" t="e">
        <f t="shared" ca="1" si="725"/>
        <v>#DIV/0!</v>
      </c>
      <c r="P6604" s="15" t="e">
        <f t="shared" ca="1" si="726"/>
        <v>#DIV/0!</v>
      </c>
    </row>
    <row r="6605" spans="1:16" x14ac:dyDescent="0.25">
      <c r="A6605" s="1">
        <f t="shared" si="720"/>
        <v>43376</v>
      </c>
      <c r="B6605" s="7">
        <f t="shared" si="722"/>
        <v>10</v>
      </c>
      <c r="C6605" s="4">
        <f>INDEX(Calendar!$E$3:$E$367,MATCH(LOLP!$A6605,Calendar!$B$3:$B$367,0))</f>
        <v>1</v>
      </c>
      <c r="D6605" s="2">
        <f t="shared" si="721"/>
        <v>2</v>
      </c>
      <c r="E6605" s="36">
        <v>22396</v>
      </c>
      <c r="F6605" s="7">
        <f>IFERROR(IF(INDEX('Temperature Data'!$AA$15:$AA$348,MATCH(LOLP!A6605,'Temperature Data'!$B$15:$B$348,0))&gt;IF(B6605=9,$G$2,LOLP!$F$2),1,0),0)</f>
        <v>0</v>
      </c>
      <c r="G6605" s="7">
        <f>SUMIFS(LOLP!$F$4:$F$8763,$C$4:$C$8763,$C6605,$B$4:$B$8763,$B6605,$D$4:$D$8763,$D6605)</f>
        <v>0</v>
      </c>
      <c r="H6605" s="7">
        <f>COUNTIFS(Calendar!$E$3:$E$367,LOLP!C6605,Calendar!$D$3:$D$367,LOLP!B6605)</f>
        <v>22</v>
      </c>
      <c r="I6605" s="7">
        <f ca="1">IF($F6605=1,OFFSET(start_norps,LOLP!$D6605+(1-$C6605)*24,LOLP!$B6605)*H6605/G6605,0)</f>
        <v>0</v>
      </c>
      <c r="J6605" s="7">
        <f ca="1">IF($F6605=1,OFFSET(start_33,LOLP!$D6605+(1-$C6605)*24,LOLP!$B6605)*H6605/G6605,0)</f>
        <v>0</v>
      </c>
      <c r="K6605" s="7">
        <f ca="1">IF($F6605,OFFSET(start_40,LOLP!$D6605+(1-$C6605)*24,LOLP!$B6605),0)</f>
        <v>0</v>
      </c>
      <c r="L6605" s="7">
        <f ca="1">IF($F6605,OFFSET(start_50,LOLP!$D6605+(1-$C6605)*24,LOLP!$B6605),0)</f>
        <v>0</v>
      </c>
      <c r="M6605" s="25">
        <f t="shared" ca="1" si="723"/>
        <v>0</v>
      </c>
      <c r="N6605" s="25">
        <f t="shared" ca="1" si="724"/>
        <v>0</v>
      </c>
      <c r="O6605" s="15" t="e">
        <f t="shared" ca="1" si="725"/>
        <v>#DIV/0!</v>
      </c>
      <c r="P6605" s="15" t="e">
        <f t="shared" ca="1" si="726"/>
        <v>#DIV/0!</v>
      </c>
    </row>
    <row r="6606" spans="1:16" x14ac:dyDescent="0.25">
      <c r="A6606" s="1">
        <f t="shared" si="720"/>
        <v>43376</v>
      </c>
      <c r="B6606" s="7">
        <f t="shared" si="722"/>
        <v>10</v>
      </c>
      <c r="C6606" s="4">
        <f>INDEX(Calendar!$E$3:$E$367,MATCH(LOLP!$A6606,Calendar!$B$3:$B$367,0))</f>
        <v>1</v>
      </c>
      <c r="D6606" s="2">
        <f t="shared" si="721"/>
        <v>3</v>
      </c>
      <c r="E6606" s="36">
        <v>22080</v>
      </c>
      <c r="F6606" s="7">
        <f>IFERROR(IF(INDEX('Temperature Data'!$AA$15:$AA$348,MATCH(LOLP!A6606,'Temperature Data'!$B$15:$B$348,0))&gt;IF(B6606=9,$G$2,LOLP!$F$2),1,0),0)</f>
        <v>0</v>
      </c>
      <c r="G6606" s="7">
        <f>SUMIFS(LOLP!$F$4:$F$8763,$C$4:$C$8763,$C6606,$B$4:$B$8763,$B6606,$D$4:$D$8763,$D6606)</f>
        <v>0</v>
      </c>
      <c r="H6606" s="7">
        <f>COUNTIFS(Calendar!$E$3:$E$367,LOLP!C6606,Calendar!$D$3:$D$367,LOLP!B6606)</f>
        <v>22</v>
      </c>
      <c r="I6606" s="7">
        <f ca="1">IF($F6606=1,OFFSET(start_norps,LOLP!$D6606+(1-$C6606)*24,LOLP!$B6606)*H6606/G6606,0)</f>
        <v>0</v>
      </c>
      <c r="J6606" s="7">
        <f ca="1">IF($F6606=1,OFFSET(start_33,LOLP!$D6606+(1-$C6606)*24,LOLP!$B6606)*H6606/G6606,0)</f>
        <v>0</v>
      </c>
      <c r="K6606" s="7">
        <f ca="1">IF($F6606,OFFSET(start_40,LOLP!$D6606+(1-$C6606)*24,LOLP!$B6606),0)</f>
        <v>0</v>
      </c>
      <c r="L6606" s="7">
        <f ca="1">IF($F6606,OFFSET(start_50,LOLP!$D6606+(1-$C6606)*24,LOLP!$B6606),0)</f>
        <v>0</v>
      </c>
      <c r="M6606" s="25">
        <f t="shared" ca="1" si="723"/>
        <v>0</v>
      </c>
      <c r="N6606" s="25">
        <f t="shared" ca="1" si="724"/>
        <v>0</v>
      </c>
      <c r="O6606" s="15" t="e">
        <f t="shared" ca="1" si="725"/>
        <v>#DIV/0!</v>
      </c>
      <c r="P6606" s="15" t="e">
        <f t="shared" ca="1" si="726"/>
        <v>#DIV/0!</v>
      </c>
    </row>
    <row r="6607" spans="1:16" x14ac:dyDescent="0.25">
      <c r="A6607" s="1">
        <f t="shared" si="720"/>
        <v>43376</v>
      </c>
      <c r="B6607" s="7">
        <f t="shared" si="722"/>
        <v>10</v>
      </c>
      <c r="C6607" s="4">
        <f>INDEX(Calendar!$E$3:$E$367,MATCH(LOLP!$A6607,Calendar!$B$3:$B$367,0))</f>
        <v>1</v>
      </c>
      <c r="D6607" s="2">
        <f t="shared" si="721"/>
        <v>4</v>
      </c>
      <c r="E6607" s="36">
        <v>22469</v>
      </c>
      <c r="F6607" s="7">
        <f>IFERROR(IF(INDEX('Temperature Data'!$AA$15:$AA$348,MATCH(LOLP!A6607,'Temperature Data'!$B$15:$B$348,0))&gt;IF(B6607=9,$G$2,LOLP!$F$2),1,0),0)</f>
        <v>0</v>
      </c>
      <c r="G6607" s="7">
        <f>SUMIFS(LOLP!$F$4:$F$8763,$C$4:$C$8763,$C6607,$B$4:$B$8763,$B6607,$D$4:$D$8763,$D6607)</f>
        <v>0</v>
      </c>
      <c r="H6607" s="7">
        <f>COUNTIFS(Calendar!$E$3:$E$367,LOLP!C6607,Calendar!$D$3:$D$367,LOLP!B6607)</f>
        <v>22</v>
      </c>
      <c r="I6607" s="7">
        <f ca="1">IF($F6607=1,OFFSET(start_norps,LOLP!$D6607+(1-$C6607)*24,LOLP!$B6607)*H6607/G6607,0)</f>
        <v>0</v>
      </c>
      <c r="J6607" s="7">
        <f ca="1">IF($F6607=1,OFFSET(start_33,LOLP!$D6607+(1-$C6607)*24,LOLP!$B6607)*H6607/G6607,0)</f>
        <v>0</v>
      </c>
      <c r="K6607" s="7">
        <f ca="1">IF($F6607,OFFSET(start_40,LOLP!$D6607+(1-$C6607)*24,LOLP!$B6607),0)</f>
        <v>0</v>
      </c>
      <c r="L6607" s="7">
        <f ca="1">IF($F6607,OFFSET(start_50,LOLP!$D6607+(1-$C6607)*24,LOLP!$B6607),0)</f>
        <v>0</v>
      </c>
      <c r="M6607" s="25">
        <f t="shared" ca="1" si="723"/>
        <v>0</v>
      </c>
      <c r="N6607" s="25">
        <f t="shared" ca="1" si="724"/>
        <v>0</v>
      </c>
      <c r="O6607" s="15" t="e">
        <f t="shared" ca="1" si="725"/>
        <v>#DIV/0!</v>
      </c>
      <c r="P6607" s="15" t="e">
        <f t="shared" ca="1" si="726"/>
        <v>#DIV/0!</v>
      </c>
    </row>
    <row r="6608" spans="1:16" x14ac:dyDescent="0.25">
      <c r="A6608" s="1">
        <f t="shared" si="720"/>
        <v>43376</v>
      </c>
      <c r="B6608" s="7">
        <f t="shared" si="722"/>
        <v>10</v>
      </c>
      <c r="C6608" s="4">
        <f>INDEX(Calendar!$E$3:$E$367,MATCH(LOLP!$A6608,Calendar!$B$3:$B$367,0))</f>
        <v>1</v>
      </c>
      <c r="D6608" s="2">
        <f t="shared" si="721"/>
        <v>5</v>
      </c>
      <c r="E6608" s="36">
        <v>23916</v>
      </c>
      <c r="F6608" s="7">
        <f>IFERROR(IF(INDEX('Temperature Data'!$AA$15:$AA$348,MATCH(LOLP!A6608,'Temperature Data'!$B$15:$B$348,0))&gt;IF(B6608=9,$G$2,LOLP!$F$2),1,0),0)</f>
        <v>0</v>
      </c>
      <c r="G6608" s="7">
        <f>SUMIFS(LOLP!$F$4:$F$8763,$C$4:$C$8763,$C6608,$B$4:$B$8763,$B6608,$D$4:$D$8763,$D6608)</f>
        <v>0</v>
      </c>
      <c r="H6608" s="7">
        <f>COUNTIFS(Calendar!$E$3:$E$367,LOLP!C6608,Calendar!$D$3:$D$367,LOLP!B6608)</f>
        <v>22</v>
      </c>
      <c r="I6608" s="7">
        <f ca="1">IF($F6608=1,OFFSET(start_norps,LOLP!$D6608+(1-$C6608)*24,LOLP!$B6608)*H6608/G6608,0)</f>
        <v>0</v>
      </c>
      <c r="J6608" s="7">
        <f ca="1">IF($F6608=1,OFFSET(start_33,LOLP!$D6608+(1-$C6608)*24,LOLP!$B6608)*H6608/G6608,0)</f>
        <v>0</v>
      </c>
      <c r="K6608" s="7">
        <f ca="1">IF($F6608,OFFSET(start_40,LOLP!$D6608+(1-$C6608)*24,LOLP!$B6608),0)</f>
        <v>0</v>
      </c>
      <c r="L6608" s="7">
        <f ca="1">IF($F6608,OFFSET(start_50,LOLP!$D6608+(1-$C6608)*24,LOLP!$B6608),0)</f>
        <v>0</v>
      </c>
      <c r="M6608" s="25">
        <f t="shared" ca="1" si="723"/>
        <v>0</v>
      </c>
      <c r="N6608" s="25">
        <f t="shared" ca="1" si="724"/>
        <v>0</v>
      </c>
      <c r="O6608" s="15" t="e">
        <f t="shared" ca="1" si="725"/>
        <v>#DIV/0!</v>
      </c>
      <c r="P6608" s="15" t="e">
        <f t="shared" ca="1" si="726"/>
        <v>#DIV/0!</v>
      </c>
    </row>
    <row r="6609" spans="1:16" x14ac:dyDescent="0.25">
      <c r="A6609" s="1">
        <f t="shared" si="720"/>
        <v>43376</v>
      </c>
      <c r="B6609" s="7">
        <f t="shared" si="722"/>
        <v>10</v>
      </c>
      <c r="C6609" s="4">
        <f>INDEX(Calendar!$E$3:$E$367,MATCH(LOLP!$A6609,Calendar!$B$3:$B$367,0))</f>
        <v>1</v>
      </c>
      <c r="D6609" s="2">
        <f t="shared" si="721"/>
        <v>6</v>
      </c>
      <c r="E6609" s="36">
        <v>26296</v>
      </c>
      <c r="F6609" s="7">
        <f>IFERROR(IF(INDEX('Temperature Data'!$AA$15:$AA$348,MATCH(LOLP!A6609,'Temperature Data'!$B$15:$B$348,0))&gt;IF(B6609=9,$G$2,LOLP!$F$2),1,0),0)</f>
        <v>0</v>
      </c>
      <c r="G6609" s="7">
        <f>SUMIFS(LOLP!$F$4:$F$8763,$C$4:$C$8763,$C6609,$B$4:$B$8763,$B6609,$D$4:$D$8763,$D6609)</f>
        <v>0</v>
      </c>
      <c r="H6609" s="7">
        <f>COUNTIFS(Calendar!$E$3:$E$367,LOLP!C6609,Calendar!$D$3:$D$367,LOLP!B6609)</f>
        <v>22</v>
      </c>
      <c r="I6609" s="7">
        <f ca="1">IF($F6609=1,OFFSET(start_norps,LOLP!$D6609+(1-$C6609)*24,LOLP!$B6609)*H6609/G6609,0)</f>
        <v>0</v>
      </c>
      <c r="J6609" s="7">
        <f ca="1">IF($F6609=1,OFFSET(start_33,LOLP!$D6609+(1-$C6609)*24,LOLP!$B6609)*H6609/G6609,0)</f>
        <v>0</v>
      </c>
      <c r="K6609" s="7">
        <f ca="1">IF($F6609,OFFSET(start_40,LOLP!$D6609+(1-$C6609)*24,LOLP!$B6609),0)</f>
        <v>0</v>
      </c>
      <c r="L6609" s="7">
        <f ca="1">IF($F6609,OFFSET(start_50,LOLP!$D6609+(1-$C6609)*24,LOLP!$B6609),0)</f>
        <v>0</v>
      </c>
      <c r="M6609" s="25">
        <f t="shared" ca="1" si="723"/>
        <v>0</v>
      </c>
      <c r="N6609" s="25">
        <f t="shared" ca="1" si="724"/>
        <v>0</v>
      </c>
      <c r="O6609" s="15" t="e">
        <f t="shared" ca="1" si="725"/>
        <v>#DIV/0!</v>
      </c>
      <c r="P6609" s="15" t="e">
        <f t="shared" ca="1" si="726"/>
        <v>#DIV/0!</v>
      </c>
    </row>
    <row r="6610" spans="1:16" x14ac:dyDescent="0.25">
      <c r="A6610" s="1">
        <f t="shared" si="720"/>
        <v>43376</v>
      </c>
      <c r="B6610" s="7">
        <f t="shared" si="722"/>
        <v>10</v>
      </c>
      <c r="C6610" s="4">
        <f>INDEX(Calendar!$E$3:$E$367,MATCH(LOLP!$A6610,Calendar!$B$3:$B$367,0))</f>
        <v>1</v>
      </c>
      <c r="D6610" s="2">
        <f t="shared" si="721"/>
        <v>7</v>
      </c>
      <c r="E6610" s="36">
        <v>27621</v>
      </c>
      <c r="F6610" s="7">
        <f>IFERROR(IF(INDEX('Temperature Data'!$AA$15:$AA$348,MATCH(LOLP!A6610,'Temperature Data'!$B$15:$B$348,0))&gt;IF(B6610=9,$G$2,LOLP!$F$2),1,0),0)</f>
        <v>0</v>
      </c>
      <c r="G6610" s="7">
        <f>SUMIFS(LOLP!$F$4:$F$8763,$C$4:$C$8763,$C6610,$B$4:$B$8763,$B6610,$D$4:$D$8763,$D6610)</f>
        <v>0</v>
      </c>
      <c r="H6610" s="7">
        <f>COUNTIFS(Calendar!$E$3:$E$367,LOLP!C6610,Calendar!$D$3:$D$367,LOLP!B6610)</f>
        <v>22</v>
      </c>
      <c r="I6610" s="7">
        <f ca="1">IF($F6610=1,OFFSET(start_norps,LOLP!$D6610+(1-$C6610)*24,LOLP!$B6610)*H6610/G6610,0)</f>
        <v>0</v>
      </c>
      <c r="J6610" s="7">
        <f ca="1">IF($F6610=1,OFFSET(start_33,LOLP!$D6610+(1-$C6610)*24,LOLP!$B6610)*H6610/G6610,0)</f>
        <v>0</v>
      </c>
      <c r="K6610" s="7">
        <f ca="1">IF($F6610,OFFSET(start_40,LOLP!$D6610+(1-$C6610)*24,LOLP!$B6610),0)</f>
        <v>0</v>
      </c>
      <c r="L6610" s="7">
        <f ca="1">IF($F6610,OFFSET(start_50,LOLP!$D6610+(1-$C6610)*24,LOLP!$B6610),0)</f>
        <v>0</v>
      </c>
      <c r="M6610" s="25">
        <f t="shared" ca="1" si="723"/>
        <v>0</v>
      </c>
      <c r="N6610" s="25">
        <f t="shared" ca="1" si="724"/>
        <v>0</v>
      </c>
      <c r="O6610" s="15" t="e">
        <f t="shared" ca="1" si="725"/>
        <v>#DIV/0!</v>
      </c>
      <c r="P6610" s="15" t="e">
        <f t="shared" ca="1" si="726"/>
        <v>#DIV/0!</v>
      </c>
    </row>
    <row r="6611" spans="1:16" x14ac:dyDescent="0.25">
      <c r="A6611" s="1">
        <f t="shared" si="720"/>
        <v>43376</v>
      </c>
      <c r="B6611" s="7">
        <f t="shared" si="722"/>
        <v>10</v>
      </c>
      <c r="C6611" s="4">
        <f>INDEX(Calendar!$E$3:$E$367,MATCH(LOLP!$A6611,Calendar!$B$3:$B$367,0))</f>
        <v>1</v>
      </c>
      <c r="D6611" s="2">
        <f t="shared" si="721"/>
        <v>8</v>
      </c>
      <c r="E6611" s="36">
        <v>28158</v>
      </c>
      <c r="F6611" s="7">
        <f>IFERROR(IF(INDEX('Temperature Data'!$AA$15:$AA$348,MATCH(LOLP!A6611,'Temperature Data'!$B$15:$B$348,0))&gt;IF(B6611=9,$G$2,LOLP!$F$2),1,0),0)</f>
        <v>0</v>
      </c>
      <c r="G6611" s="7">
        <f>SUMIFS(LOLP!$F$4:$F$8763,$C$4:$C$8763,$C6611,$B$4:$B$8763,$B6611,$D$4:$D$8763,$D6611)</f>
        <v>0</v>
      </c>
      <c r="H6611" s="7">
        <f>COUNTIFS(Calendar!$E$3:$E$367,LOLP!C6611,Calendar!$D$3:$D$367,LOLP!B6611)</f>
        <v>22</v>
      </c>
      <c r="I6611" s="7">
        <f ca="1">IF($F6611=1,OFFSET(start_norps,LOLP!$D6611+(1-$C6611)*24,LOLP!$B6611)*H6611/G6611,0)</f>
        <v>0</v>
      </c>
      <c r="J6611" s="7">
        <f ca="1">IF($F6611=1,OFFSET(start_33,LOLP!$D6611+(1-$C6611)*24,LOLP!$B6611)*H6611/G6611,0)</f>
        <v>0</v>
      </c>
      <c r="K6611" s="7">
        <f ca="1">IF($F6611,OFFSET(start_40,LOLP!$D6611+(1-$C6611)*24,LOLP!$B6611),0)</f>
        <v>0</v>
      </c>
      <c r="L6611" s="7">
        <f ca="1">IF($F6611,OFFSET(start_50,LOLP!$D6611+(1-$C6611)*24,LOLP!$B6611),0)</f>
        <v>0</v>
      </c>
      <c r="M6611" s="25">
        <f t="shared" ca="1" si="723"/>
        <v>0</v>
      </c>
      <c r="N6611" s="25">
        <f t="shared" ca="1" si="724"/>
        <v>0</v>
      </c>
      <c r="O6611" s="15" t="e">
        <f t="shared" ca="1" si="725"/>
        <v>#DIV/0!</v>
      </c>
      <c r="P6611" s="15" t="e">
        <f t="shared" ca="1" si="726"/>
        <v>#DIV/0!</v>
      </c>
    </row>
    <row r="6612" spans="1:16" x14ac:dyDescent="0.25">
      <c r="A6612" s="1">
        <f t="shared" si="720"/>
        <v>43376</v>
      </c>
      <c r="B6612" s="7">
        <f t="shared" si="722"/>
        <v>10</v>
      </c>
      <c r="C6612" s="4">
        <f>INDEX(Calendar!$E$3:$E$367,MATCH(LOLP!$A6612,Calendar!$B$3:$B$367,0))</f>
        <v>1</v>
      </c>
      <c r="D6612" s="2">
        <f t="shared" si="721"/>
        <v>9</v>
      </c>
      <c r="E6612" s="36">
        <v>28480</v>
      </c>
      <c r="F6612" s="7">
        <f>IFERROR(IF(INDEX('Temperature Data'!$AA$15:$AA$348,MATCH(LOLP!A6612,'Temperature Data'!$B$15:$B$348,0))&gt;IF(B6612=9,$G$2,LOLP!$F$2),1,0),0)</f>
        <v>0</v>
      </c>
      <c r="G6612" s="7">
        <f>SUMIFS(LOLP!$F$4:$F$8763,$C$4:$C$8763,$C6612,$B$4:$B$8763,$B6612,$D$4:$D$8763,$D6612)</f>
        <v>0</v>
      </c>
      <c r="H6612" s="7">
        <f>COUNTIFS(Calendar!$E$3:$E$367,LOLP!C6612,Calendar!$D$3:$D$367,LOLP!B6612)</f>
        <v>22</v>
      </c>
      <c r="I6612" s="7">
        <f ca="1">IF($F6612=1,OFFSET(start_norps,LOLP!$D6612+(1-$C6612)*24,LOLP!$B6612)*H6612/G6612,0)</f>
        <v>0</v>
      </c>
      <c r="J6612" s="7">
        <f ca="1">IF($F6612=1,OFFSET(start_33,LOLP!$D6612+(1-$C6612)*24,LOLP!$B6612)*H6612/G6612,0)</f>
        <v>0</v>
      </c>
      <c r="K6612" s="7">
        <f ca="1">IF($F6612,OFFSET(start_40,LOLP!$D6612+(1-$C6612)*24,LOLP!$B6612),0)</f>
        <v>0</v>
      </c>
      <c r="L6612" s="7">
        <f ca="1">IF($F6612,OFFSET(start_50,LOLP!$D6612+(1-$C6612)*24,LOLP!$B6612),0)</f>
        <v>0</v>
      </c>
      <c r="M6612" s="25">
        <f t="shared" ca="1" si="723"/>
        <v>0</v>
      </c>
      <c r="N6612" s="25">
        <f t="shared" ca="1" si="724"/>
        <v>0</v>
      </c>
      <c r="O6612" s="15" t="e">
        <f t="shared" ca="1" si="725"/>
        <v>#DIV/0!</v>
      </c>
      <c r="P6612" s="15" t="e">
        <f t="shared" ca="1" si="726"/>
        <v>#DIV/0!</v>
      </c>
    </row>
    <row r="6613" spans="1:16" x14ac:dyDescent="0.25">
      <c r="A6613" s="1">
        <f t="shared" si="720"/>
        <v>43376</v>
      </c>
      <c r="B6613" s="7">
        <f t="shared" si="722"/>
        <v>10</v>
      </c>
      <c r="C6613" s="4">
        <f>INDEX(Calendar!$E$3:$E$367,MATCH(LOLP!$A6613,Calendar!$B$3:$B$367,0))</f>
        <v>1</v>
      </c>
      <c r="D6613" s="2">
        <f t="shared" si="721"/>
        <v>10</v>
      </c>
      <c r="E6613" s="36">
        <v>28713</v>
      </c>
      <c r="F6613" s="7">
        <f>IFERROR(IF(INDEX('Temperature Data'!$AA$15:$AA$348,MATCH(LOLP!A6613,'Temperature Data'!$B$15:$B$348,0))&gt;IF(B6613=9,$G$2,LOLP!$F$2),1,0),0)</f>
        <v>0</v>
      </c>
      <c r="G6613" s="7">
        <f>SUMIFS(LOLP!$F$4:$F$8763,$C$4:$C$8763,$C6613,$B$4:$B$8763,$B6613,$D$4:$D$8763,$D6613)</f>
        <v>0</v>
      </c>
      <c r="H6613" s="7">
        <f>COUNTIFS(Calendar!$E$3:$E$367,LOLP!C6613,Calendar!$D$3:$D$367,LOLP!B6613)</f>
        <v>22</v>
      </c>
      <c r="I6613" s="7">
        <f ca="1">IF($F6613=1,OFFSET(start_norps,LOLP!$D6613+(1-$C6613)*24,LOLP!$B6613)*H6613/G6613,0)</f>
        <v>0</v>
      </c>
      <c r="J6613" s="7">
        <f ca="1">IF($F6613=1,OFFSET(start_33,LOLP!$D6613+(1-$C6613)*24,LOLP!$B6613)*H6613/G6613,0)</f>
        <v>0</v>
      </c>
      <c r="K6613" s="7">
        <f ca="1">IF($F6613,OFFSET(start_40,LOLP!$D6613+(1-$C6613)*24,LOLP!$B6613),0)</f>
        <v>0</v>
      </c>
      <c r="L6613" s="7">
        <f ca="1">IF($F6613,OFFSET(start_50,LOLP!$D6613+(1-$C6613)*24,LOLP!$B6613),0)</f>
        <v>0</v>
      </c>
      <c r="M6613" s="25">
        <f t="shared" ca="1" si="723"/>
        <v>0</v>
      </c>
      <c r="N6613" s="25">
        <f t="shared" ca="1" si="724"/>
        <v>0</v>
      </c>
      <c r="O6613" s="15" t="e">
        <f t="shared" ca="1" si="725"/>
        <v>#DIV/0!</v>
      </c>
      <c r="P6613" s="15" t="e">
        <f t="shared" ca="1" si="726"/>
        <v>#DIV/0!</v>
      </c>
    </row>
    <row r="6614" spans="1:16" x14ac:dyDescent="0.25">
      <c r="A6614" s="1">
        <f t="shared" si="720"/>
        <v>43376</v>
      </c>
      <c r="B6614" s="7">
        <f t="shared" si="722"/>
        <v>10</v>
      </c>
      <c r="C6614" s="4">
        <f>INDEX(Calendar!$E$3:$E$367,MATCH(LOLP!$A6614,Calendar!$B$3:$B$367,0))</f>
        <v>1</v>
      </c>
      <c r="D6614" s="2">
        <f t="shared" si="721"/>
        <v>11</v>
      </c>
      <c r="E6614" s="36">
        <v>28960</v>
      </c>
      <c r="F6614" s="7">
        <f>IFERROR(IF(INDEX('Temperature Data'!$AA$15:$AA$348,MATCH(LOLP!A6614,'Temperature Data'!$B$15:$B$348,0))&gt;IF(B6614=9,$G$2,LOLP!$F$2),1,0),0)</f>
        <v>0</v>
      </c>
      <c r="G6614" s="7">
        <f>SUMIFS(LOLP!$F$4:$F$8763,$C$4:$C$8763,$C6614,$B$4:$B$8763,$B6614,$D$4:$D$8763,$D6614)</f>
        <v>0</v>
      </c>
      <c r="H6614" s="7">
        <f>COUNTIFS(Calendar!$E$3:$E$367,LOLP!C6614,Calendar!$D$3:$D$367,LOLP!B6614)</f>
        <v>22</v>
      </c>
      <c r="I6614" s="7">
        <f ca="1">IF($F6614=1,OFFSET(start_norps,LOLP!$D6614+(1-$C6614)*24,LOLP!$B6614)*H6614/G6614,0)</f>
        <v>0</v>
      </c>
      <c r="J6614" s="7">
        <f ca="1">IF($F6614=1,OFFSET(start_33,LOLP!$D6614+(1-$C6614)*24,LOLP!$B6614)*H6614/G6614,0)</f>
        <v>0</v>
      </c>
      <c r="K6614" s="7">
        <f ca="1">IF($F6614,OFFSET(start_40,LOLP!$D6614+(1-$C6614)*24,LOLP!$B6614),0)</f>
        <v>0</v>
      </c>
      <c r="L6614" s="7">
        <f ca="1">IF($F6614,OFFSET(start_50,LOLP!$D6614+(1-$C6614)*24,LOLP!$B6614),0)</f>
        <v>0</v>
      </c>
      <c r="M6614" s="25">
        <f t="shared" ca="1" si="723"/>
        <v>0</v>
      </c>
      <c r="N6614" s="25">
        <f t="shared" ca="1" si="724"/>
        <v>0</v>
      </c>
      <c r="O6614" s="15" t="e">
        <f t="shared" ca="1" si="725"/>
        <v>#DIV/0!</v>
      </c>
      <c r="P6614" s="15" t="e">
        <f t="shared" ca="1" si="726"/>
        <v>#DIV/0!</v>
      </c>
    </row>
    <row r="6615" spans="1:16" x14ac:dyDescent="0.25">
      <c r="A6615" s="1">
        <f t="shared" si="720"/>
        <v>43376</v>
      </c>
      <c r="B6615" s="7">
        <f t="shared" si="722"/>
        <v>10</v>
      </c>
      <c r="C6615" s="4">
        <f>INDEX(Calendar!$E$3:$E$367,MATCH(LOLP!$A6615,Calendar!$B$3:$B$367,0))</f>
        <v>1</v>
      </c>
      <c r="D6615" s="2">
        <f t="shared" si="721"/>
        <v>12</v>
      </c>
      <c r="E6615" s="36">
        <v>29330</v>
      </c>
      <c r="F6615" s="7">
        <f>IFERROR(IF(INDEX('Temperature Data'!$AA$15:$AA$348,MATCH(LOLP!A6615,'Temperature Data'!$B$15:$B$348,0))&gt;IF(B6615=9,$G$2,LOLP!$F$2),1,0),0)</f>
        <v>0</v>
      </c>
      <c r="G6615" s="7">
        <f>SUMIFS(LOLP!$F$4:$F$8763,$C$4:$C$8763,$C6615,$B$4:$B$8763,$B6615,$D$4:$D$8763,$D6615)</f>
        <v>0</v>
      </c>
      <c r="H6615" s="7">
        <f>COUNTIFS(Calendar!$E$3:$E$367,LOLP!C6615,Calendar!$D$3:$D$367,LOLP!B6615)</f>
        <v>22</v>
      </c>
      <c r="I6615" s="7">
        <f ca="1">IF($F6615=1,OFFSET(start_norps,LOLP!$D6615+(1-$C6615)*24,LOLP!$B6615)*H6615/G6615,0)</f>
        <v>0</v>
      </c>
      <c r="J6615" s="7">
        <f ca="1">IF($F6615=1,OFFSET(start_33,LOLP!$D6615+(1-$C6615)*24,LOLP!$B6615)*H6615/G6615,0)</f>
        <v>0</v>
      </c>
      <c r="K6615" s="7">
        <f ca="1">IF($F6615,OFFSET(start_40,LOLP!$D6615+(1-$C6615)*24,LOLP!$B6615),0)</f>
        <v>0</v>
      </c>
      <c r="L6615" s="7">
        <f ca="1">IF($F6615,OFFSET(start_50,LOLP!$D6615+(1-$C6615)*24,LOLP!$B6615),0)</f>
        <v>0</v>
      </c>
      <c r="M6615" s="25">
        <f t="shared" ca="1" si="723"/>
        <v>0</v>
      </c>
      <c r="N6615" s="25">
        <f t="shared" ca="1" si="724"/>
        <v>0</v>
      </c>
      <c r="O6615" s="15" t="e">
        <f t="shared" ca="1" si="725"/>
        <v>#DIV/0!</v>
      </c>
      <c r="P6615" s="15" t="e">
        <f t="shared" ca="1" si="726"/>
        <v>#DIV/0!</v>
      </c>
    </row>
    <row r="6616" spans="1:16" x14ac:dyDescent="0.25">
      <c r="A6616" s="1">
        <f t="shared" si="720"/>
        <v>43376</v>
      </c>
      <c r="B6616" s="7">
        <f t="shared" si="722"/>
        <v>10</v>
      </c>
      <c r="C6616" s="4">
        <f>INDEX(Calendar!$E$3:$E$367,MATCH(LOLP!$A6616,Calendar!$B$3:$B$367,0))</f>
        <v>1</v>
      </c>
      <c r="D6616" s="2">
        <f t="shared" si="721"/>
        <v>13</v>
      </c>
      <c r="E6616" s="36">
        <v>29620</v>
      </c>
      <c r="F6616" s="7">
        <f>IFERROR(IF(INDEX('Temperature Data'!$AA$15:$AA$348,MATCH(LOLP!A6616,'Temperature Data'!$B$15:$B$348,0))&gt;IF(B6616=9,$G$2,LOLP!$F$2),1,0),0)</f>
        <v>0</v>
      </c>
      <c r="G6616" s="7">
        <f>SUMIFS(LOLP!$F$4:$F$8763,$C$4:$C$8763,$C6616,$B$4:$B$8763,$B6616,$D$4:$D$8763,$D6616)</f>
        <v>0</v>
      </c>
      <c r="H6616" s="7">
        <f>COUNTIFS(Calendar!$E$3:$E$367,LOLP!C6616,Calendar!$D$3:$D$367,LOLP!B6616)</f>
        <v>22</v>
      </c>
      <c r="I6616" s="7">
        <f ca="1">IF($F6616=1,OFFSET(start_norps,LOLP!$D6616+(1-$C6616)*24,LOLP!$B6616)*H6616/G6616,0)</f>
        <v>0</v>
      </c>
      <c r="J6616" s="7">
        <f ca="1">IF($F6616=1,OFFSET(start_33,LOLP!$D6616+(1-$C6616)*24,LOLP!$B6616)*H6616/G6616,0)</f>
        <v>0</v>
      </c>
      <c r="K6616" s="7">
        <f ca="1">IF($F6616,OFFSET(start_40,LOLP!$D6616+(1-$C6616)*24,LOLP!$B6616),0)</f>
        <v>0</v>
      </c>
      <c r="L6616" s="7">
        <f ca="1">IF($F6616,OFFSET(start_50,LOLP!$D6616+(1-$C6616)*24,LOLP!$B6616),0)</f>
        <v>0</v>
      </c>
      <c r="M6616" s="25">
        <f t="shared" ca="1" si="723"/>
        <v>0</v>
      </c>
      <c r="N6616" s="25">
        <f t="shared" ca="1" si="724"/>
        <v>0</v>
      </c>
      <c r="O6616" s="15" t="e">
        <f t="shared" ca="1" si="725"/>
        <v>#DIV/0!</v>
      </c>
      <c r="P6616" s="15" t="e">
        <f t="shared" ca="1" si="726"/>
        <v>#DIV/0!</v>
      </c>
    </row>
    <row r="6617" spans="1:16" x14ac:dyDescent="0.25">
      <c r="A6617" s="1">
        <f t="shared" si="720"/>
        <v>43376</v>
      </c>
      <c r="B6617" s="7">
        <f t="shared" si="722"/>
        <v>10</v>
      </c>
      <c r="C6617" s="4">
        <f>INDEX(Calendar!$E$3:$E$367,MATCH(LOLP!$A6617,Calendar!$B$3:$B$367,0))</f>
        <v>1</v>
      </c>
      <c r="D6617" s="2">
        <f t="shared" si="721"/>
        <v>14</v>
      </c>
      <c r="E6617" s="36">
        <v>29709</v>
      </c>
      <c r="F6617" s="7">
        <f>IFERROR(IF(INDEX('Temperature Data'!$AA$15:$AA$348,MATCH(LOLP!A6617,'Temperature Data'!$B$15:$B$348,0))&gt;IF(B6617=9,$G$2,LOLP!$F$2),1,0),0)</f>
        <v>0</v>
      </c>
      <c r="G6617" s="7">
        <f>SUMIFS(LOLP!$F$4:$F$8763,$C$4:$C$8763,$C6617,$B$4:$B$8763,$B6617,$D$4:$D$8763,$D6617)</f>
        <v>0</v>
      </c>
      <c r="H6617" s="7">
        <f>COUNTIFS(Calendar!$E$3:$E$367,LOLP!C6617,Calendar!$D$3:$D$367,LOLP!B6617)</f>
        <v>22</v>
      </c>
      <c r="I6617" s="7">
        <f ca="1">IF($F6617=1,OFFSET(start_norps,LOLP!$D6617+(1-$C6617)*24,LOLP!$B6617)*H6617/G6617,0)</f>
        <v>0</v>
      </c>
      <c r="J6617" s="7">
        <f ca="1">IF($F6617=1,OFFSET(start_33,LOLP!$D6617+(1-$C6617)*24,LOLP!$B6617)*H6617/G6617,0)</f>
        <v>0</v>
      </c>
      <c r="K6617" s="7">
        <f ca="1">IF($F6617,OFFSET(start_40,LOLP!$D6617+(1-$C6617)*24,LOLP!$B6617),0)</f>
        <v>0</v>
      </c>
      <c r="L6617" s="7">
        <f ca="1">IF($F6617,OFFSET(start_50,LOLP!$D6617+(1-$C6617)*24,LOLP!$B6617),0)</f>
        <v>0</v>
      </c>
      <c r="M6617" s="25">
        <f t="shared" ca="1" si="723"/>
        <v>0</v>
      </c>
      <c r="N6617" s="25">
        <f t="shared" ca="1" si="724"/>
        <v>0</v>
      </c>
      <c r="O6617" s="15" t="e">
        <f t="shared" ca="1" si="725"/>
        <v>#DIV/0!</v>
      </c>
      <c r="P6617" s="15" t="e">
        <f t="shared" ca="1" si="726"/>
        <v>#DIV/0!</v>
      </c>
    </row>
    <row r="6618" spans="1:16" x14ac:dyDescent="0.25">
      <c r="A6618" s="1">
        <f t="shared" si="720"/>
        <v>43376</v>
      </c>
      <c r="B6618" s="7">
        <f t="shared" si="722"/>
        <v>10</v>
      </c>
      <c r="C6618" s="4">
        <f>INDEX(Calendar!$E$3:$E$367,MATCH(LOLP!$A6618,Calendar!$B$3:$B$367,0))</f>
        <v>1</v>
      </c>
      <c r="D6618" s="2">
        <f t="shared" si="721"/>
        <v>15</v>
      </c>
      <c r="E6618" s="36">
        <v>29802</v>
      </c>
      <c r="F6618" s="7">
        <f>IFERROR(IF(INDEX('Temperature Data'!$AA$15:$AA$348,MATCH(LOLP!A6618,'Temperature Data'!$B$15:$B$348,0))&gt;IF(B6618=9,$G$2,LOLP!$F$2),1,0),0)</f>
        <v>0</v>
      </c>
      <c r="G6618" s="7">
        <f>SUMIFS(LOLP!$F$4:$F$8763,$C$4:$C$8763,$C6618,$B$4:$B$8763,$B6618,$D$4:$D$8763,$D6618)</f>
        <v>0</v>
      </c>
      <c r="H6618" s="7">
        <f>COUNTIFS(Calendar!$E$3:$E$367,LOLP!C6618,Calendar!$D$3:$D$367,LOLP!B6618)</f>
        <v>22</v>
      </c>
      <c r="I6618" s="7">
        <f ca="1">IF($F6618=1,OFFSET(start_norps,LOLP!$D6618+(1-$C6618)*24,LOLP!$B6618)*H6618/G6618,0)</f>
        <v>0</v>
      </c>
      <c r="J6618" s="7">
        <f ca="1">IF($F6618=1,OFFSET(start_33,LOLP!$D6618+(1-$C6618)*24,LOLP!$B6618)*H6618/G6618,0)</f>
        <v>0</v>
      </c>
      <c r="K6618" s="7">
        <f ca="1">IF($F6618,OFFSET(start_40,LOLP!$D6618+(1-$C6618)*24,LOLP!$B6618),0)</f>
        <v>0</v>
      </c>
      <c r="L6618" s="7">
        <f ca="1">IF($F6618,OFFSET(start_50,LOLP!$D6618+(1-$C6618)*24,LOLP!$B6618),0)</f>
        <v>0</v>
      </c>
      <c r="M6618" s="25">
        <f t="shared" ca="1" si="723"/>
        <v>0</v>
      </c>
      <c r="N6618" s="25">
        <f t="shared" ca="1" si="724"/>
        <v>0</v>
      </c>
      <c r="O6618" s="15" t="e">
        <f t="shared" ca="1" si="725"/>
        <v>#DIV/0!</v>
      </c>
      <c r="P6618" s="15" t="e">
        <f t="shared" ca="1" si="726"/>
        <v>#DIV/0!</v>
      </c>
    </row>
    <row r="6619" spans="1:16" x14ac:dyDescent="0.25">
      <c r="A6619" s="1">
        <f t="shared" si="720"/>
        <v>43376</v>
      </c>
      <c r="B6619" s="7">
        <f t="shared" si="722"/>
        <v>10</v>
      </c>
      <c r="C6619" s="4">
        <f>INDEX(Calendar!$E$3:$E$367,MATCH(LOLP!$A6619,Calendar!$B$3:$B$367,0))</f>
        <v>1</v>
      </c>
      <c r="D6619" s="2">
        <f t="shared" si="721"/>
        <v>16</v>
      </c>
      <c r="E6619" s="36">
        <v>29941</v>
      </c>
      <c r="F6619" s="7">
        <f>IFERROR(IF(INDEX('Temperature Data'!$AA$15:$AA$348,MATCH(LOLP!A6619,'Temperature Data'!$B$15:$B$348,0))&gt;IF(B6619=9,$G$2,LOLP!$F$2),1,0),0)</f>
        <v>0</v>
      </c>
      <c r="G6619" s="7">
        <f>SUMIFS(LOLP!$F$4:$F$8763,$C$4:$C$8763,$C6619,$B$4:$B$8763,$B6619,$D$4:$D$8763,$D6619)</f>
        <v>0</v>
      </c>
      <c r="H6619" s="7">
        <f>COUNTIFS(Calendar!$E$3:$E$367,LOLP!C6619,Calendar!$D$3:$D$367,LOLP!B6619)</f>
        <v>22</v>
      </c>
      <c r="I6619" s="7">
        <f ca="1">IF($F6619=1,OFFSET(start_norps,LOLP!$D6619+(1-$C6619)*24,LOLP!$B6619)*H6619/G6619,0)</f>
        <v>0</v>
      </c>
      <c r="J6619" s="7">
        <f ca="1">IF($F6619=1,OFFSET(start_33,LOLP!$D6619+(1-$C6619)*24,LOLP!$B6619)*H6619/G6619,0)</f>
        <v>0</v>
      </c>
      <c r="K6619" s="7">
        <f ca="1">IF($F6619,OFFSET(start_40,LOLP!$D6619+(1-$C6619)*24,LOLP!$B6619),0)</f>
        <v>0</v>
      </c>
      <c r="L6619" s="7">
        <f ca="1">IF($F6619,OFFSET(start_50,LOLP!$D6619+(1-$C6619)*24,LOLP!$B6619),0)</f>
        <v>0</v>
      </c>
      <c r="M6619" s="25">
        <f t="shared" ca="1" si="723"/>
        <v>0</v>
      </c>
      <c r="N6619" s="25">
        <f t="shared" ca="1" si="724"/>
        <v>0</v>
      </c>
      <c r="O6619" s="15" t="e">
        <f t="shared" ca="1" si="725"/>
        <v>#DIV/0!</v>
      </c>
      <c r="P6619" s="15" t="e">
        <f t="shared" ca="1" si="726"/>
        <v>#DIV/0!</v>
      </c>
    </row>
    <row r="6620" spans="1:16" x14ac:dyDescent="0.25">
      <c r="A6620" s="1">
        <f t="shared" si="720"/>
        <v>43376</v>
      </c>
      <c r="B6620" s="7">
        <f t="shared" si="722"/>
        <v>10</v>
      </c>
      <c r="C6620" s="4">
        <f>INDEX(Calendar!$E$3:$E$367,MATCH(LOLP!$A6620,Calendar!$B$3:$B$367,0))</f>
        <v>1</v>
      </c>
      <c r="D6620" s="2">
        <f t="shared" si="721"/>
        <v>17</v>
      </c>
      <c r="E6620" s="36">
        <v>30031</v>
      </c>
      <c r="F6620" s="7">
        <f>IFERROR(IF(INDEX('Temperature Data'!$AA$15:$AA$348,MATCH(LOLP!A6620,'Temperature Data'!$B$15:$B$348,0))&gt;IF(B6620=9,$G$2,LOLP!$F$2),1,0),0)</f>
        <v>0</v>
      </c>
      <c r="G6620" s="7">
        <f>SUMIFS(LOLP!$F$4:$F$8763,$C$4:$C$8763,$C6620,$B$4:$B$8763,$B6620,$D$4:$D$8763,$D6620)</f>
        <v>0</v>
      </c>
      <c r="H6620" s="7">
        <f>COUNTIFS(Calendar!$E$3:$E$367,LOLP!C6620,Calendar!$D$3:$D$367,LOLP!B6620)</f>
        <v>22</v>
      </c>
      <c r="I6620" s="7">
        <f ca="1">IF($F6620=1,OFFSET(start_norps,LOLP!$D6620+(1-$C6620)*24,LOLP!$B6620)*H6620/G6620,0)</f>
        <v>0</v>
      </c>
      <c r="J6620" s="7">
        <f ca="1">IF($F6620=1,OFFSET(start_33,LOLP!$D6620+(1-$C6620)*24,LOLP!$B6620)*H6620/G6620,0)</f>
        <v>0</v>
      </c>
      <c r="K6620" s="7">
        <f ca="1">IF($F6620,OFFSET(start_40,LOLP!$D6620+(1-$C6620)*24,LOLP!$B6620),0)</f>
        <v>0</v>
      </c>
      <c r="L6620" s="7">
        <f ca="1">IF($F6620,OFFSET(start_50,LOLP!$D6620+(1-$C6620)*24,LOLP!$B6620),0)</f>
        <v>0</v>
      </c>
      <c r="M6620" s="25">
        <f t="shared" ca="1" si="723"/>
        <v>0</v>
      </c>
      <c r="N6620" s="25">
        <f t="shared" ca="1" si="724"/>
        <v>0</v>
      </c>
      <c r="O6620" s="15" t="e">
        <f t="shared" ca="1" si="725"/>
        <v>#DIV/0!</v>
      </c>
      <c r="P6620" s="15" t="e">
        <f t="shared" ca="1" si="726"/>
        <v>#DIV/0!</v>
      </c>
    </row>
    <row r="6621" spans="1:16" x14ac:dyDescent="0.25">
      <c r="A6621" s="1">
        <f t="shared" ref="A6621:A6684" si="727">A6597+1</f>
        <v>43376</v>
      </c>
      <c r="B6621" s="7">
        <f t="shared" si="722"/>
        <v>10</v>
      </c>
      <c r="C6621" s="4">
        <f>INDEX(Calendar!$E$3:$E$367,MATCH(LOLP!$A6621,Calendar!$B$3:$B$367,0))</f>
        <v>1</v>
      </c>
      <c r="D6621" s="2">
        <f t="shared" ref="D6621:D6684" si="728">D6597</f>
        <v>18</v>
      </c>
      <c r="E6621" s="36">
        <v>30551</v>
      </c>
      <c r="F6621" s="7">
        <f>IFERROR(IF(INDEX('Temperature Data'!$AA$15:$AA$348,MATCH(LOLP!A6621,'Temperature Data'!$B$15:$B$348,0))&gt;IF(B6621=9,$G$2,LOLP!$F$2),1,0),0)</f>
        <v>0</v>
      </c>
      <c r="G6621" s="7">
        <f>SUMIFS(LOLP!$F$4:$F$8763,$C$4:$C$8763,$C6621,$B$4:$B$8763,$B6621,$D$4:$D$8763,$D6621)</f>
        <v>0</v>
      </c>
      <c r="H6621" s="7">
        <f>COUNTIFS(Calendar!$E$3:$E$367,LOLP!C6621,Calendar!$D$3:$D$367,LOLP!B6621)</f>
        <v>22</v>
      </c>
      <c r="I6621" s="7">
        <f ca="1">IF($F6621=1,OFFSET(start_norps,LOLP!$D6621+(1-$C6621)*24,LOLP!$B6621)*H6621/G6621,0)</f>
        <v>0</v>
      </c>
      <c r="J6621" s="7">
        <f ca="1">IF($F6621=1,OFFSET(start_33,LOLP!$D6621+(1-$C6621)*24,LOLP!$B6621)*H6621/G6621,0)</f>
        <v>0</v>
      </c>
      <c r="K6621" s="7">
        <f ca="1">IF($F6621,OFFSET(start_40,LOLP!$D6621+(1-$C6621)*24,LOLP!$B6621),0)</f>
        <v>0</v>
      </c>
      <c r="L6621" s="7">
        <f ca="1">IF($F6621,OFFSET(start_50,LOLP!$D6621+(1-$C6621)*24,LOLP!$B6621),0)</f>
        <v>0</v>
      </c>
      <c r="M6621" s="25">
        <f t="shared" ca="1" si="723"/>
        <v>0</v>
      </c>
      <c r="N6621" s="25">
        <f t="shared" ca="1" si="724"/>
        <v>0</v>
      </c>
      <c r="O6621" s="15" t="e">
        <f t="shared" ca="1" si="725"/>
        <v>#DIV/0!</v>
      </c>
      <c r="P6621" s="15" t="e">
        <f t="shared" ca="1" si="726"/>
        <v>#DIV/0!</v>
      </c>
    </row>
    <row r="6622" spans="1:16" x14ac:dyDescent="0.25">
      <c r="A6622" s="1">
        <f t="shared" si="727"/>
        <v>43376</v>
      </c>
      <c r="B6622" s="7">
        <f t="shared" si="722"/>
        <v>10</v>
      </c>
      <c r="C6622" s="4">
        <f>INDEX(Calendar!$E$3:$E$367,MATCH(LOLP!$A6622,Calendar!$B$3:$B$367,0))</f>
        <v>1</v>
      </c>
      <c r="D6622" s="2">
        <f t="shared" si="728"/>
        <v>19</v>
      </c>
      <c r="E6622" s="36">
        <v>31137</v>
      </c>
      <c r="F6622" s="7">
        <f>IFERROR(IF(INDEX('Temperature Data'!$AA$15:$AA$348,MATCH(LOLP!A6622,'Temperature Data'!$B$15:$B$348,0))&gt;IF(B6622=9,$G$2,LOLP!$F$2),1,0),0)</f>
        <v>0</v>
      </c>
      <c r="G6622" s="7">
        <f>SUMIFS(LOLP!$F$4:$F$8763,$C$4:$C$8763,$C6622,$B$4:$B$8763,$B6622,$D$4:$D$8763,$D6622)</f>
        <v>0</v>
      </c>
      <c r="H6622" s="7">
        <f>COUNTIFS(Calendar!$E$3:$E$367,LOLP!C6622,Calendar!$D$3:$D$367,LOLP!B6622)</f>
        <v>22</v>
      </c>
      <c r="I6622" s="7">
        <f ca="1">IF($F6622=1,OFFSET(start_norps,LOLP!$D6622+(1-$C6622)*24,LOLP!$B6622)*H6622/G6622,0)</f>
        <v>0</v>
      </c>
      <c r="J6622" s="7">
        <f ca="1">IF($F6622=1,OFFSET(start_33,LOLP!$D6622+(1-$C6622)*24,LOLP!$B6622)*H6622/G6622,0)</f>
        <v>0</v>
      </c>
      <c r="K6622" s="7">
        <f ca="1">IF($F6622,OFFSET(start_40,LOLP!$D6622+(1-$C6622)*24,LOLP!$B6622),0)</f>
        <v>0</v>
      </c>
      <c r="L6622" s="7">
        <f ca="1">IF($F6622,OFFSET(start_50,LOLP!$D6622+(1-$C6622)*24,LOLP!$B6622),0)</f>
        <v>0</v>
      </c>
      <c r="M6622" s="25">
        <f t="shared" ca="1" si="723"/>
        <v>0</v>
      </c>
      <c r="N6622" s="25">
        <f t="shared" ca="1" si="724"/>
        <v>0</v>
      </c>
      <c r="O6622" s="15" t="e">
        <f t="shared" ca="1" si="725"/>
        <v>#DIV/0!</v>
      </c>
      <c r="P6622" s="15" t="e">
        <f t="shared" ca="1" si="726"/>
        <v>#DIV/0!</v>
      </c>
    </row>
    <row r="6623" spans="1:16" x14ac:dyDescent="0.25">
      <c r="A6623" s="1">
        <f t="shared" si="727"/>
        <v>43376</v>
      </c>
      <c r="B6623" s="7">
        <f t="shared" si="722"/>
        <v>10</v>
      </c>
      <c r="C6623" s="4">
        <f>INDEX(Calendar!$E$3:$E$367,MATCH(LOLP!$A6623,Calendar!$B$3:$B$367,0))</f>
        <v>1</v>
      </c>
      <c r="D6623" s="2">
        <f t="shared" si="728"/>
        <v>20</v>
      </c>
      <c r="E6623" s="36">
        <v>30130</v>
      </c>
      <c r="F6623" s="7">
        <f>IFERROR(IF(INDEX('Temperature Data'!$AA$15:$AA$348,MATCH(LOLP!A6623,'Temperature Data'!$B$15:$B$348,0))&gt;IF(B6623=9,$G$2,LOLP!$F$2),1,0),0)</f>
        <v>0</v>
      </c>
      <c r="G6623" s="7">
        <f>SUMIFS(LOLP!$F$4:$F$8763,$C$4:$C$8763,$C6623,$B$4:$B$8763,$B6623,$D$4:$D$8763,$D6623)</f>
        <v>0</v>
      </c>
      <c r="H6623" s="7">
        <f>COUNTIFS(Calendar!$E$3:$E$367,LOLP!C6623,Calendar!$D$3:$D$367,LOLP!B6623)</f>
        <v>22</v>
      </c>
      <c r="I6623" s="7">
        <f ca="1">IF($F6623=1,OFFSET(start_norps,LOLP!$D6623+(1-$C6623)*24,LOLP!$B6623)*H6623/G6623,0)</f>
        <v>0</v>
      </c>
      <c r="J6623" s="7">
        <f ca="1">IF($F6623=1,OFFSET(start_33,LOLP!$D6623+(1-$C6623)*24,LOLP!$B6623)*H6623/G6623,0)</f>
        <v>0</v>
      </c>
      <c r="K6623" s="7">
        <f ca="1">IF($F6623,OFFSET(start_40,LOLP!$D6623+(1-$C6623)*24,LOLP!$B6623),0)</f>
        <v>0</v>
      </c>
      <c r="L6623" s="7">
        <f ca="1">IF($F6623,OFFSET(start_50,LOLP!$D6623+(1-$C6623)*24,LOLP!$B6623),0)</f>
        <v>0</v>
      </c>
      <c r="M6623" s="25">
        <f t="shared" ca="1" si="723"/>
        <v>0</v>
      </c>
      <c r="N6623" s="25">
        <f t="shared" ca="1" si="724"/>
        <v>0</v>
      </c>
      <c r="O6623" s="15" t="e">
        <f t="shared" ca="1" si="725"/>
        <v>#DIV/0!</v>
      </c>
      <c r="P6623" s="15" t="e">
        <f t="shared" ca="1" si="726"/>
        <v>#DIV/0!</v>
      </c>
    </row>
    <row r="6624" spans="1:16" x14ac:dyDescent="0.25">
      <c r="A6624" s="1">
        <f t="shared" si="727"/>
        <v>43376</v>
      </c>
      <c r="B6624" s="7">
        <f t="shared" si="722"/>
        <v>10</v>
      </c>
      <c r="C6624" s="4">
        <f>INDEX(Calendar!$E$3:$E$367,MATCH(LOLP!$A6624,Calendar!$B$3:$B$367,0))</f>
        <v>1</v>
      </c>
      <c r="D6624" s="2">
        <f t="shared" si="728"/>
        <v>21</v>
      </c>
      <c r="E6624" s="36">
        <v>28620</v>
      </c>
      <c r="F6624" s="7">
        <f>IFERROR(IF(INDEX('Temperature Data'!$AA$15:$AA$348,MATCH(LOLP!A6624,'Temperature Data'!$B$15:$B$348,0))&gt;IF(B6624=9,$G$2,LOLP!$F$2),1,0),0)</f>
        <v>0</v>
      </c>
      <c r="G6624" s="7">
        <f>SUMIFS(LOLP!$F$4:$F$8763,$C$4:$C$8763,$C6624,$B$4:$B$8763,$B6624,$D$4:$D$8763,$D6624)</f>
        <v>0</v>
      </c>
      <c r="H6624" s="7">
        <f>COUNTIFS(Calendar!$E$3:$E$367,LOLP!C6624,Calendar!$D$3:$D$367,LOLP!B6624)</f>
        <v>22</v>
      </c>
      <c r="I6624" s="7">
        <f ca="1">IF($F6624=1,OFFSET(start_norps,LOLP!$D6624+(1-$C6624)*24,LOLP!$B6624)*H6624/G6624,0)</f>
        <v>0</v>
      </c>
      <c r="J6624" s="7">
        <f ca="1">IF($F6624=1,OFFSET(start_33,LOLP!$D6624+(1-$C6624)*24,LOLP!$B6624)*H6624/G6624,0)</f>
        <v>0</v>
      </c>
      <c r="K6624" s="7">
        <f ca="1">IF($F6624,OFFSET(start_40,LOLP!$D6624+(1-$C6624)*24,LOLP!$B6624),0)</f>
        <v>0</v>
      </c>
      <c r="L6624" s="7">
        <f ca="1">IF($F6624,OFFSET(start_50,LOLP!$D6624+(1-$C6624)*24,LOLP!$B6624),0)</f>
        <v>0</v>
      </c>
      <c r="M6624" s="25">
        <f t="shared" ca="1" si="723"/>
        <v>0</v>
      </c>
      <c r="N6624" s="25">
        <f t="shared" ca="1" si="724"/>
        <v>0</v>
      </c>
      <c r="O6624" s="15" t="e">
        <f t="shared" ca="1" si="725"/>
        <v>#DIV/0!</v>
      </c>
      <c r="P6624" s="15" t="e">
        <f t="shared" ca="1" si="726"/>
        <v>#DIV/0!</v>
      </c>
    </row>
    <row r="6625" spans="1:16" x14ac:dyDescent="0.25">
      <c r="A6625" s="1">
        <f t="shared" si="727"/>
        <v>43376</v>
      </c>
      <c r="B6625" s="7">
        <f t="shared" si="722"/>
        <v>10</v>
      </c>
      <c r="C6625" s="4">
        <f>INDEX(Calendar!$E$3:$E$367,MATCH(LOLP!$A6625,Calendar!$B$3:$B$367,0))</f>
        <v>1</v>
      </c>
      <c r="D6625" s="2">
        <f t="shared" si="728"/>
        <v>22</v>
      </c>
      <c r="E6625" s="36">
        <v>26548</v>
      </c>
      <c r="F6625" s="7">
        <f>IFERROR(IF(INDEX('Temperature Data'!$AA$15:$AA$348,MATCH(LOLP!A6625,'Temperature Data'!$B$15:$B$348,0))&gt;IF(B6625=9,$G$2,LOLP!$F$2),1,0),0)</f>
        <v>0</v>
      </c>
      <c r="G6625" s="7">
        <f>SUMIFS(LOLP!$F$4:$F$8763,$C$4:$C$8763,$C6625,$B$4:$B$8763,$B6625,$D$4:$D$8763,$D6625)</f>
        <v>0</v>
      </c>
      <c r="H6625" s="7">
        <f>COUNTIFS(Calendar!$E$3:$E$367,LOLP!C6625,Calendar!$D$3:$D$367,LOLP!B6625)</f>
        <v>22</v>
      </c>
      <c r="I6625" s="7">
        <f ca="1">IF($F6625=1,OFFSET(start_norps,LOLP!$D6625+(1-$C6625)*24,LOLP!$B6625)*H6625/G6625,0)</f>
        <v>0</v>
      </c>
      <c r="J6625" s="7">
        <f ca="1">IF($F6625=1,OFFSET(start_33,LOLP!$D6625+(1-$C6625)*24,LOLP!$B6625)*H6625/G6625,0)</f>
        <v>0</v>
      </c>
      <c r="K6625" s="7">
        <f ca="1">IF($F6625,OFFSET(start_40,LOLP!$D6625+(1-$C6625)*24,LOLP!$B6625),0)</f>
        <v>0</v>
      </c>
      <c r="L6625" s="7">
        <f ca="1">IF($F6625,OFFSET(start_50,LOLP!$D6625+(1-$C6625)*24,LOLP!$B6625),0)</f>
        <v>0</v>
      </c>
      <c r="M6625" s="25">
        <f t="shared" ca="1" si="723"/>
        <v>0</v>
      </c>
      <c r="N6625" s="25">
        <f t="shared" ca="1" si="724"/>
        <v>0</v>
      </c>
      <c r="O6625" s="15" t="e">
        <f t="shared" ca="1" si="725"/>
        <v>#DIV/0!</v>
      </c>
      <c r="P6625" s="15" t="e">
        <f t="shared" ca="1" si="726"/>
        <v>#DIV/0!</v>
      </c>
    </row>
    <row r="6626" spans="1:16" x14ac:dyDescent="0.25">
      <c r="A6626" s="1">
        <f t="shared" si="727"/>
        <v>43376</v>
      </c>
      <c r="B6626" s="7">
        <f t="shared" si="722"/>
        <v>10</v>
      </c>
      <c r="C6626" s="4">
        <f>INDEX(Calendar!$E$3:$E$367,MATCH(LOLP!$A6626,Calendar!$B$3:$B$367,0))</f>
        <v>1</v>
      </c>
      <c r="D6626" s="2">
        <f t="shared" si="728"/>
        <v>23</v>
      </c>
      <c r="E6626" s="36">
        <v>24580</v>
      </c>
      <c r="F6626" s="7">
        <f>IFERROR(IF(INDEX('Temperature Data'!$AA$15:$AA$348,MATCH(LOLP!A6626,'Temperature Data'!$B$15:$B$348,0))&gt;IF(B6626=9,$G$2,LOLP!$F$2),1,0),0)</f>
        <v>0</v>
      </c>
      <c r="G6626" s="7">
        <f>SUMIFS(LOLP!$F$4:$F$8763,$C$4:$C$8763,$C6626,$B$4:$B$8763,$B6626,$D$4:$D$8763,$D6626)</f>
        <v>0</v>
      </c>
      <c r="H6626" s="7">
        <f>COUNTIFS(Calendar!$E$3:$E$367,LOLP!C6626,Calendar!$D$3:$D$367,LOLP!B6626)</f>
        <v>22</v>
      </c>
      <c r="I6626" s="7">
        <f ca="1">IF($F6626=1,OFFSET(start_norps,LOLP!$D6626+(1-$C6626)*24,LOLP!$B6626)*H6626/G6626,0)</f>
        <v>0</v>
      </c>
      <c r="J6626" s="7">
        <f ca="1">IF($F6626=1,OFFSET(start_33,LOLP!$D6626+(1-$C6626)*24,LOLP!$B6626)*H6626/G6626,0)</f>
        <v>0</v>
      </c>
      <c r="K6626" s="7">
        <f ca="1">IF($F6626,OFFSET(start_40,LOLP!$D6626+(1-$C6626)*24,LOLP!$B6626),0)</f>
        <v>0</v>
      </c>
      <c r="L6626" s="7">
        <f ca="1">IF($F6626,OFFSET(start_50,LOLP!$D6626+(1-$C6626)*24,LOLP!$B6626),0)</f>
        <v>0</v>
      </c>
      <c r="M6626" s="25">
        <f t="shared" ca="1" si="723"/>
        <v>0</v>
      </c>
      <c r="N6626" s="25">
        <f t="shared" ca="1" si="724"/>
        <v>0</v>
      </c>
      <c r="O6626" s="15" t="e">
        <f t="shared" ca="1" si="725"/>
        <v>#DIV/0!</v>
      </c>
      <c r="P6626" s="15" t="e">
        <f t="shared" ca="1" si="726"/>
        <v>#DIV/0!</v>
      </c>
    </row>
    <row r="6627" spans="1:16" x14ac:dyDescent="0.25">
      <c r="A6627" s="1">
        <f t="shared" si="727"/>
        <v>43376</v>
      </c>
      <c r="B6627" s="7">
        <f t="shared" si="722"/>
        <v>10</v>
      </c>
      <c r="C6627" s="4">
        <f>INDEX(Calendar!$E$3:$E$367,MATCH(LOLP!$A6627,Calendar!$B$3:$B$367,0))</f>
        <v>1</v>
      </c>
      <c r="D6627" s="2">
        <f t="shared" si="728"/>
        <v>24</v>
      </c>
      <c r="E6627" s="36">
        <v>23424</v>
      </c>
      <c r="F6627" s="7">
        <f>IFERROR(IF(INDEX('Temperature Data'!$AA$15:$AA$348,MATCH(LOLP!A6627,'Temperature Data'!$B$15:$B$348,0))&gt;IF(B6627=9,$G$2,LOLP!$F$2),1,0),0)</f>
        <v>0</v>
      </c>
      <c r="G6627" s="7">
        <f>SUMIFS(LOLP!$F$4:$F$8763,$C$4:$C$8763,$C6627,$B$4:$B$8763,$B6627,$D$4:$D$8763,$D6627)</f>
        <v>0</v>
      </c>
      <c r="H6627" s="7">
        <f>COUNTIFS(Calendar!$E$3:$E$367,LOLP!C6627,Calendar!$D$3:$D$367,LOLP!B6627)</f>
        <v>22</v>
      </c>
      <c r="I6627" s="7">
        <f ca="1">IF($F6627=1,OFFSET(start_norps,LOLP!$D6627+(1-$C6627)*24,LOLP!$B6627)*H6627/G6627,0)</f>
        <v>0</v>
      </c>
      <c r="J6627" s="7">
        <f ca="1">IF($F6627=1,OFFSET(start_33,LOLP!$D6627+(1-$C6627)*24,LOLP!$B6627)*H6627/G6627,0)</f>
        <v>0</v>
      </c>
      <c r="K6627" s="7">
        <f ca="1">IF($F6627,OFFSET(start_40,LOLP!$D6627+(1-$C6627)*24,LOLP!$B6627),0)</f>
        <v>0</v>
      </c>
      <c r="L6627" s="7">
        <f ca="1">IF($F6627,OFFSET(start_50,LOLP!$D6627+(1-$C6627)*24,LOLP!$B6627),0)</f>
        <v>0</v>
      </c>
      <c r="M6627" s="25">
        <f t="shared" ca="1" si="723"/>
        <v>0</v>
      </c>
      <c r="N6627" s="25">
        <f t="shared" ca="1" si="724"/>
        <v>0</v>
      </c>
      <c r="O6627" s="15" t="e">
        <f t="shared" ca="1" si="725"/>
        <v>#DIV/0!</v>
      </c>
      <c r="P6627" s="15" t="e">
        <f t="shared" ca="1" si="726"/>
        <v>#DIV/0!</v>
      </c>
    </row>
    <row r="6628" spans="1:16" x14ac:dyDescent="0.25">
      <c r="A6628" s="1">
        <f t="shared" si="727"/>
        <v>43377</v>
      </c>
      <c r="B6628" s="7">
        <f t="shared" si="722"/>
        <v>10</v>
      </c>
      <c r="C6628" s="4">
        <f>INDEX(Calendar!$E$3:$E$367,MATCH(LOLP!$A6628,Calendar!$B$3:$B$367,0))</f>
        <v>1</v>
      </c>
      <c r="D6628" s="2">
        <f t="shared" si="728"/>
        <v>1</v>
      </c>
      <c r="E6628" s="36">
        <v>22536</v>
      </c>
      <c r="F6628" s="7">
        <f>IFERROR(IF(INDEX('Temperature Data'!$AA$15:$AA$348,MATCH(LOLP!A6628,'Temperature Data'!$B$15:$B$348,0))&gt;IF(B6628=9,$G$2,LOLP!$F$2),1,0),0)</f>
        <v>0</v>
      </c>
      <c r="G6628" s="7">
        <f>SUMIFS(LOLP!$F$4:$F$8763,$C$4:$C$8763,$C6628,$B$4:$B$8763,$B6628,$D$4:$D$8763,$D6628)</f>
        <v>0</v>
      </c>
      <c r="H6628" s="7">
        <f>COUNTIFS(Calendar!$E$3:$E$367,LOLP!C6628,Calendar!$D$3:$D$367,LOLP!B6628)</f>
        <v>22</v>
      </c>
      <c r="I6628" s="7">
        <f ca="1">IF($F6628=1,OFFSET(start_norps,LOLP!$D6628+(1-$C6628)*24,LOLP!$B6628)*H6628/G6628,0)</f>
        <v>0</v>
      </c>
      <c r="J6628" s="7">
        <f ca="1">IF($F6628=1,OFFSET(start_33,LOLP!$D6628+(1-$C6628)*24,LOLP!$B6628)*H6628/G6628,0)</f>
        <v>0</v>
      </c>
      <c r="K6628" s="7">
        <f ca="1">IF($F6628,OFFSET(start_40,LOLP!$D6628+(1-$C6628)*24,LOLP!$B6628),0)</f>
        <v>0</v>
      </c>
      <c r="L6628" s="7">
        <f ca="1">IF($F6628,OFFSET(start_50,LOLP!$D6628+(1-$C6628)*24,LOLP!$B6628),0)</f>
        <v>0</v>
      </c>
      <c r="M6628" s="25">
        <f t="shared" ca="1" si="723"/>
        <v>0</v>
      </c>
      <c r="N6628" s="25">
        <f t="shared" ca="1" si="724"/>
        <v>0</v>
      </c>
      <c r="O6628" s="15" t="e">
        <f t="shared" ca="1" si="725"/>
        <v>#DIV/0!</v>
      </c>
      <c r="P6628" s="15" t="e">
        <f t="shared" ca="1" si="726"/>
        <v>#DIV/0!</v>
      </c>
    </row>
    <row r="6629" spans="1:16" x14ac:dyDescent="0.25">
      <c r="A6629" s="1">
        <f t="shared" si="727"/>
        <v>43377</v>
      </c>
      <c r="B6629" s="7">
        <f t="shared" si="722"/>
        <v>10</v>
      </c>
      <c r="C6629" s="4">
        <f>INDEX(Calendar!$E$3:$E$367,MATCH(LOLP!$A6629,Calendar!$B$3:$B$367,0))</f>
        <v>1</v>
      </c>
      <c r="D6629" s="2">
        <f t="shared" si="728"/>
        <v>2</v>
      </c>
      <c r="E6629" s="36">
        <v>21870</v>
      </c>
      <c r="F6629" s="7">
        <f>IFERROR(IF(INDEX('Temperature Data'!$AA$15:$AA$348,MATCH(LOLP!A6629,'Temperature Data'!$B$15:$B$348,0))&gt;IF(B6629=9,$G$2,LOLP!$F$2),1,0),0)</f>
        <v>0</v>
      </c>
      <c r="G6629" s="7">
        <f>SUMIFS(LOLP!$F$4:$F$8763,$C$4:$C$8763,$C6629,$B$4:$B$8763,$B6629,$D$4:$D$8763,$D6629)</f>
        <v>0</v>
      </c>
      <c r="H6629" s="7">
        <f>COUNTIFS(Calendar!$E$3:$E$367,LOLP!C6629,Calendar!$D$3:$D$367,LOLP!B6629)</f>
        <v>22</v>
      </c>
      <c r="I6629" s="7">
        <f ca="1">IF($F6629=1,OFFSET(start_norps,LOLP!$D6629+(1-$C6629)*24,LOLP!$B6629)*H6629/G6629,0)</f>
        <v>0</v>
      </c>
      <c r="J6629" s="7">
        <f ca="1">IF($F6629=1,OFFSET(start_33,LOLP!$D6629+(1-$C6629)*24,LOLP!$B6629)*H6629/G6629,0)</f>
        <v>0</v>
      </c>
      <c r="K6629" s="7">
        <f ca="1">IF($F6629,OFFSET(start_40,LOLP!$D6629+(1-$C6629)*24,LOLP!$B6629),0)</f>
        <v>0</v>
      </c>
      <c r="L6629" s="7">
        <f ca="1">IF($F6629,OFFSET(start_50,LOLP!$D6629+(1-$C6629)*24,LOLP!$B6629),0)</f>
        <v>0</v>
      </c>
      <c r="M6629" s="25">
        <f t="shared" ca="1" si="723"/>
        <v>0</v>
      </c>
      <c r="N6629" s="25">
        <f t="shared" ca="1" si="724"/>
        <v>0</v>
      </c>
      <c r="O6629" s="15" t="e">
        <f t="shared" ca="1" si="725"/>
        <v>#DIV/0!</v>
      </c>
      <c r="P6629" s="15" t="e">
        <f t="shared" ca="1" si="726"/>
        <v>#DIV/0!</v>
      </c>
    </row>
    <row r="6630" spans="1:16" x14ac:dyDescent="0.25">
      <c r="A6630" s="1">
        <f t="shared" si="727"/>
        <v>43377</v>
      </c>
      <c r="B6630" s="7">
        <f t="shared" si="722"/>
        <v>10</v>
      </c>
      <c r="C6630" s="4">
        <f>INDEX(Calendar!$E$3:$E$367,MATCH(LOLP!$A6630,Calendar!$B$3:$B$367,0))</f>
        <v>1</v>
      </c>
      <c r="D6630" s="2">
        <f t="shared" si="728"/>
        <v>3</v>
      </c>
      <c r="E6630" s="36">
        <v>21632</v>
      </c>
      <c r="F6630" s="7">
        <f>IFERROR(IF(INDEX('Temperature Data'!$AA$15:$AA$348,MATCH(LOLP!A6630,'Temperature Data'!$B$15:$B$348,0))&gt;IF(B6630=9,$G$2,LOLP!$F$2),1,0),0)</f>
        <v>0</v>
      </c>
      <c r="G6630" s="7">
        <f>SUMIFS(LOLP!$F$4:$F$8763,$C$4:$C$8763,$C6630,$B$4:$B$8763,$B6630,$D$4:$D$8763,$D6630)</f>
        <v>0</v>
      </c>
      <c r="H6630" s="7">
        <f>COUNTIFS(Calendar!$E$3:$E$367,LOLP!C6630,Calendar!$D$3:$D$367,LOLP!B6630)</f>
        <v>22</v>
      </c>
      <c r="I6630" s="7">
        <f ca="1">IF($F6630=1,OFFSET(start_norps,LOLP!$D6630+(1-$C6630)*24,LOLP!$B6630)*H6630/G6630,0)</f>
        <v>0</v>
      </c>
      <c r="J6630" s="7">
        <f ca="1">IF($F6630=1,OFFSET(start_33,LOLP!$D6630+(1-$C6630)*24,LOLP!$B6630)*H6630/G6630,0)</f>
        <v>0</v>
      </c>
      <c r="K6630" s="7">
        <f ca="1">IF($F6630,OFFSET(start_40,LOLP!$D6630+(1-$C6630)*24,LOLP!$B6630),0)</f>
        <v>0</v>
      </c>
      <c r="L6630" s="7">
        <f ca="1">IF($F6630,OFFSET(start_50,LOLP!$D6630+(1-$C6630)*24,LOLP!$B6630),0)</f>
        <v>0</v>
      </c>
      <c r="M6630" s="25">
        <f t="shared" ca="1" si="723"/>
        <v>0</v>
      </c>
      <c r="N6630" s="25">
        <f t="shared" ca="1" si="724"/>
        <v>0</v>
      </c>
      <c r="O6630" s="15" t="e">
        <f t="shared" ca="1" si="725"/>
        <v>#DIV/0!</v>
      </c>
      <c r="P6630" s="15" t="e">
        <f t="shared" ca="1" si="726"/>
        <v>#DIV/0!</v>
      </c>
    </row>
    <row r="6631" spans="1:16" x14ac:dyDescent="0.25">
      <c r="A6631" s="1">
        <f t="shared" si="727"/>
        <v>43377</v>
      </c>
      <c r="B6631" s="7">
        <f t="shared" si="722"/>
        <v>10</v>
      </c>
      <c r="C6631" s="4">
        <f>INDEX(Calendar!$E$3:$E$367,MATCH(LOLP!$A6631,Calendar!$B$3:$B$367,0))</f>
        <v>1</v>
      </c>
      <c r="D6631" s="2">
        <f t="shared" si="728"/>
        <v>4</v>
      </c>
      <c r="E6631" s="36">
        <v>22030</v>
      </c>
      <c r="F6631" s="7">
        <f>IFERROR(IF(INDEX('Temperature Data'!$AA$15:$AA$348,MATCH(LOLP!A6631,'Temperature Data'!$B$15:$B$348,0))&gt;IF(B6631=9,$G$2,LOLP!$F$2),1,0),0)</f>
        <v>0</v>
      </c>
      <c r="G6631" s="7">
        <f>SUMIFS(LOLP!$F$4:$F$8763,$C$4:$C$8763,$C6631,$B$4:$B$8763,$B6631,$D$4:$D$8763,$D6631)</f>
        <v>0</v>
      </c>
      <c r="H6631" s="7">
        <f>COUNTIFS(Calendar!$E$3:$E$367,LOLP!C6631,Calendar!$D$3:$D$367,LOLP!B6631)</f>
        <v>22</v>
      </c>
      <c r="I6631" s="7">
        <f ca="1">IF($F6631=1,OFFSET(start_norps,LOLP!$D6631+(1-$C6631)*24,LOLP!$B6631)*H6631/G6631,0)</f>
        <v>0</v>
      </c>
      <c r="J6631" s="7">
        <f ca="1">IF($F6631=1,OFFSET(start_33,LOLP!$D6631+(1-$C6631)*24,LOLP!$B6631)*H6631/G6631,0)</f>
        <v>0</v>
      </c>
      <c r="K6631" s="7">
        <f ca="1">IF($F6631,OFFSET(start_40,LOLP!$D6631+(1-$C6631)*24,LOLP!$B6631),0)</f>
        <v>0</v>
      </c>
      <c r="L6631" s="7">
        <f ca="1">IF($F6631,OFFSET(start_50,LOLP!$D6631+(1-$C6631)*24,LOLP!$B6631),0)</f>
        <v>0</v>
      </c>
      <c r="M6631" s="25">
        <f t="shared" ca="1" si="723"/>
        <v>0</v>
      </c>
      <c r="N6631" s="25">
        <f t="shared" ca="1" si="724"/>
        <v>0</v>
      </c>
      <c r="O6631" s="15" t="e">
        <f t="shared" ca="1" si="725"/>
        <v>#DIV/0!</v>
      </c>
      <c r="P6631" s="15" t="e">
        <f t="shared" ca="1" si="726"/>
        <v>#DIV/0!</v>
      </c>
    </row>
    <row r="6632" spans="1:16" x14ac:dyDescent="0.25">
      <c r="A6632" s="1">
        <f t="shared" si="727"/>
        <v>43377</v>
      </c>
      <c r="B6632" s="7">
        <f t="shared" si="722"/>
        <v>10</v>
      </c>
      <c r="C6632" s="4">
        <f>INDEX(Calendar!$E$3:$E$367,MATCH(LOLP!$A6632,Calendar!$B$3:$B$367,0))</f>
        <v>1</v>
      </c>
      <c r="D6632" s="2">
        <f t="shared" si="728"/>
        <v>5</v>
      </c>
      <c r="E6632" s="36">
        <v>23426</v>
      </c>
      <c r="F6632" s="7">
        <f>IFERROR(IF(INDEX('Temperature Data'!$AA$15:$AA$348,MATCH(LOLP!A6632,'Temperature Data'!$B$15:$B$348,0))&gt;IF(B6632=9,$G$2,LOLP!$F$2),1,0),0)</f>
        <v>0</v>
      </c>
      <c r="G6632" s="7">
        <f>SUMIFS(LOLP!$F$4:$F$8763,$C$4:$C$8763,$C6632,$B$4:$B$8763,$B6632,$D$4:$D$8763,$D6632)</f>
        <v>0</v>
      </c>
      <c r="H6632" s="7">
        <f>COUNTIFS(Calendar!$E$3:$E$367,LOLP!C6632,Calendar!$D$3:$D$367,LOLP!B6632)</f>
        <v>22</v>
      </c>
      <c r="I6632" s="7">
        <f ca="1">IF($F6632=1,OFFSET(start_norps,LOLP!$D6632+(1-$C6632)*24,LOLP!$B6632)*H6632/G6632,0)</f>
        <v>0</v>
      </c>
      <c r="J6632" s="7">
        <f ca="1">IF($F6632=1,OFFSET(start_33,LOLP!$D6632+(1-$C6632)*24,LOLP!$B6632)*H6632/G6632,0)</f>
        <v>0</v>
      </c>
      <c r="K6632" s="7">
        <f ca="1">IF($F6632,OFFSET(start_40,LOLP!$D6632+(1-$C6632)*24,LOLP!$B6632),0)</f>
        <v>0</v>
      </c>
      <c r="L6632" s="7">
        <f ca="1">IF($F6632,OFFSET(start_50,LOLP!$D6632+(1-$C6632)*24,LOLP!$B6632),0)</f>
        <v>0</v>
      </c>
      <c r="M6632" s="25">
        <f t="shared" ca="1" si="723"/>
        <v>0</v>
      </c>
      <c r="N6632" s="25">
        <f t="shared" ca="1" si="724"/>
        <v>0</v>
      </c>
      <c r="O6632" s="15" t="e">
        <f t="shared" ca="1" si="725"/>
        <v>#DIV/0!</v>
      </c>
      <c r="P6632" s="15" t="e">
        <f t="shared" ca="1" si="726"/>
        <v>#DIV/0!</v>
      </c>
    </row>
    <row r="6633" spans="1:16" x14ac:dyDescent="0.25">
      <c r="A6633" s="1">
        <f t="shared" si="727"/>
        <v>43377</v>
      </c>
      <c r="B6633" s="7">
        <f t="shared" si="722"/>
        <v>10</v>
      </c>
      <c r="C6633" s="4">
        <f>INDEX(Calendar!$E$3:$E$367,MATCH(LOLP!$A6633,Calendar!$B$3:$B$367,0))</f>
        <v>1</v>
      </c>
      <c r="D6633" s="2">
        <f t="shared" si="728"/>
        <v>6</v>
      </c>
      <c r="E6633" s="36">
        <v>25752</v>
      </c>
      <c r="F6633" s="7">
        <f>IFERROR(IF(INDEX('Temperature Data'!$AA$15:$AA$348,MATCH(LOLP!A6633,'Temperature Data'!$B$15:$B$348,0))&gt;IF(B6633=9,$G$2,LOLP!$F$2),1,0),0)</f>
        <v>0</v>
      </c>
      <c r="G6633" s="7">
        <f>SUMIFS(LOLP!$F$4:$F$8763,$C$4:$C$8763,$C6633,$B$4:$B$8763,$B6633,$D$4:$D$8763,$D6633)</f>
        <v>0</v>
      </c>
      <c r="H6633" s="7">
        <f>COUNTIFS(Calendar!$E$3:$E$367,LOLP!C6633,Calendar!$D$3:$D$367,LOLP!B6633)</f>
        <v>22</v>
      </c>
      <c r="I6633" s="7">
        <f ca="1">IF($F6633=1,OFFSET(start_norps,LOLP!$D6633+(1-$C6633)*24,LOLP!$B6633)*H6633/G6633,0)</f>
        <v>0</v>
      </c>
      <c r="J6633" s="7">
        <f ca="1">IF($F6633=1,OFFSET(start_33,LOLP!$D6633+(1-$C6633)*24,LOLP!$B6633)*H6633/G6633,0)</f>
        <v>0</v>
      </c>
      <c r="K6633" s="7">
        <f ca="1">IF($F6633,OFFSET(start_40,LOLP!$D6633+(1-$C6633)*24,LOLP!$B6633),0)</f>
        <v>0</v>
      </c>
      <c r="L6633" s="7">
        <f ca="1">IF($F6633,OFFSET(start_50,LOLP!$D6633+(1-$C6633)*24,LOLP!$B6633),0)</f>
        <v>0</v>
      </c>
      <c r="M6633" s="25">
        <f t="shared" ca="1" si="723"/>
        <v>0</v>
      </c>
      <c r="N6633" s="25">
        <f t="shared" ca="1" si="724"/>
        <v>0</v>
      </c>
      <c r="O6633" s="15" t="e">
        <f t="shared" ca="1" si="725"/>
        <v>#DIV/0!</v>
      </c>
      <c r="P6633" s="15" t="e">
        <f t="shared" ca="1" si="726"/>
        <v>#DIV/0!</v>
      </c>
    </row>
    <row r="6634" spans="1:16" x14ac:dyDescent="0.25">
      <c r="A6634" s="1">
        <f t="shared" si="727"/>
        <v>43377</v>
      </c>
      <c r="B6634" s="7">
        <f t="shared" si="722"/>
        <v>10</v>
      </c>
      <c r="C6634" s="4">
        <f>INDEX(Calendar!$E$3:$E$367,MATCH(LOLP!$A6634,Calendar!$B$3:$B$367,0))</f>
        <v>1</v>
      </c>
      <c r="D6634" s="2">
        <f t="shared" si="728"/>
        <v>7</v>
      </c>
      <c r="E6634" s="36">
        <v>26833</v>
      </c>
      <c r="F6634" s="7">
        <f>IFERROR(IF(INDEX('Temperature Data'!$AA$15:$AA$348,MATCH(LOLP!A6634,'Temperature Data'!$B$15:$B$348,0))&gt;IF(B6634=9,$G$2,LOLP!$F$2),1,0),0)</f>
        <v>0</v>
      </c>
      <c r="G6634" s="7">
        <f>SUMIFS(LOLP!$F$4:$F$8763,$C$4:$C$8763,$C6634,$B$4:$B$8763,$B6634,$D$4:$D$8763,$D6634)</f>
        <v>0</v>
      </c>
      <c r="H6634" s="7">
        <f>COUNTIFS(Calendar!$E$3:$E$367,LOLP!C6634,Calendar!$D$3:$D$367,LOLP!B6634)</f>
        <v>22</v>
      </c>
      <c r="I6634" s="7">
        <f ca="1">IF($F6634=1,OFFSET(start_norps,LOLP!$D6634+(1-$C6634)*24,LOLP!$B6634)*H6634/G6634,0)</f>
        <v>0</v>
      </c>
      <c r="J6634" s="7">
        <f ca="1">IF($F6634=1,OFFSET(start_33,LOLP!$D6634+(1-$C6634)*24,LOLP!$B6634)*H6634/G6634,0)</f>
        <v>0</v>
      </c>
      <c r="K6634" s="7">
        <f ca="1">IF($F6634,OFFSET(start_40,LOLP!$D6634+(1-$C6634)*24,LOLP!$B6634),0)</f>
        <v>0</v>
      </c>
      <c r="L6634" s="7">
        <f ca="1">IF($F6634,OFFSET(start_50,LOLP!$D6634+(1-$C6634)*24,LOLP!$B6634),0)</f>
        <v>0</v>
      </c>
      <c r="M6634" s="25">
        <f t="shared" ca="1" si="723"/>
        <v>0</v>
      </c>
      <c r="N6634" s="25">
        <f t="shared" ca="1" si="724"/>
        <v>0</v>
      </c>
      <c r="O6634" s="15" t="e">
        <f t="shared" ca="1" si="725"/>
        <v>#DIV/0!</v>
      </c>
      <c r="P6634" s="15" t="e">
        <f t="shared" ca="1" si="726"/>
        <v>#DIV/0!</v>
      </c>
    </row>
    <row r="6635" spans="1:16" x14ac:dyDescent="0.25">
      <c r="A6635" s="1">
        <f t="shared" si="727"/>
        <v>43377</v>
      </c>
      <c r="B6635" s="7">
        <f t="shared" si="722"/>
        <v>10</v>
      </c>
      <c r="C6635" s="4">
        <f>INDEX(Calendar!$E$3:$E$367,MATCH(LOLP!$A6635,Calendar!$B$3:$B$367,0))</f>
        <v>1</v>
      </c>
      <c r="D6635" s="2">
        <f t="shared" si="728"/>
        <v>8</v>
      </c>
      <c r="E6635" s="36">
        <v>27044</v>
      </c>
      <c r="F6635" s="7">
        <f>IFERROR(IF(INDEX('Temperature Data'!$AA$15:$AA$348,MATCH(LOLP!A6635,'Temperature Data'!$B$15:$B$348,0))&gt;IF(B6635=9,$G$2,LOLP!$F$2),1,0),0)</f>
        <v>0</v>
      </c>
      <c r="G6635" s="7">
        <f>SUMIFS(LOLP!$F$4:$F$8763,$C$4:$C$8763,$C6635,$B$4:$B$8763,$B6635,$D$4:$D$8763,$D6635)</f>
        <v>0</v>
      </c>
      <c r="H6635" s="7">
        <f>COUNTIFS(Calendar!$E$3:$E$367,LOLP!C6635,Calendar!$D$3:$D$367,LOLP!B6635)</f>
        <v>22</v>
      </c>
      <c r="I6635" s="7">
        <f ca="1">IF($F6635=1,OFFSET(start_norps,LOLP!$D6635+(1-$C6635)*24,LOLP!$B6635)*H6635/G6635,0)</f>
        <v>0</v>
      </c>
      <c r="J6635" s="7">
        <f ca="1">IF($F6635=1,OFFSET(start_33,LOLP!$D6635+(1-$C6635)*24,LOLP!$B6635)*H6635/G6635,0)</f>
        <v>0</v>
      </c>
      <c r="K6635" s="7">
        <f ca="1">IF($F6635,OFFSET(start_40,LOLP!$D6635+(1-$C6635)*24,LOLP!$B6635),0)</f>
        <v>0</v>
      </c>
      <c r="L6635" s="7">
        <f ca="1">IF($F6635,OFFSET(start_50,LOLP!$D6635+(1-$C6635)*24,LOLP!$B6635),0)</f>
        <v>0</v>
      </c>
      <c r="M6635" s="25">
        <f t="shared" ca="1" si="723"/>
        <v>0</v>
      </c>
      <c r="N6635" s="25">
        <f t="shared" ca="1" si="724"/>
        <v>0</v>
      </c>
      <c r="O6635" s="15" t="e">
        <f t="shared" ca="1" si="725"/>
        <v>#DIV/0!</v>
      </c>
      <c r="P6635" s="15" t="e">
        <f t="shared" ca="1" si="726"/>
        <v>#DIV/0!</v>
      </c>
    </row>
    <row r="6636" spans="1:16" x14ac:dyDescent="0.25">
      <c r="A6636" s="1">
        <f t="shared" si="727"/>
        <v>43377</v>
      </c>
      <c r="B6636" s="7">
        <f t="shared" si="722"/>
        <v>10</v>
      </c>
      <c r="C6636" s="4">
        <f>INDEX(Calendar!$E$3:$E$367,MATCH(LOLP!$A6636,Calendar!$B$3:$B$367,0))</f>
        <v>1</v>
      </c>
      <c r="D6636" s="2">
        <f t="shared" si="728"/>
        <v>9</v>
      </c>
      <c r="E6636" s="36">
        <v>27306</v>
      </c>
      <c r="F6636" s="7">
        <f>IFERROR(IF(INDEX('Temperature Data'!$AA$15:$AA$348,MATCH(LOLP!A6636,'Temperature Data'!$B$15:$B$348,0))&gt;IF(B6636=9,$G$2,LOLP!$F$2),1,0),0)</f>
        <v>0</v>
      </c>
      <c r="G6636" s="7">
        <f>SUMIFS(LOLP!$F$4:$F$8763,$C$4:$C$8763,$C6636,$B$4:$B$8763,$B6636,$D$4:$D$8763,$D6636)</f>
        <v>0</v>
      </c>
      <c r="H6636" s="7">
        <f>COUNTIFS(Calendar!$E$3:$E$367,LOLP!C6636,Calendar!$D$3:$D$367,LOLP!B6636)</f>
        <v>22</v>
      </c>
      <c r="I6636" s="7">
        <f ca="1">IF($F6636=1,OFFSET(start_norps,LOLP!$D6636+(1-$C6636)*24,LOLP!$B6636)*H6636/G6636,0)</f>
        <v>0</v>
      </c>
      <c r="J6636" s="7">
        <f ca="1">IF($F6636=1,OFFSET(start_33,LOLP!$D6636+(1-$C6636)*24,LOLP!$B6636)*H6636/G6636,0)</f>
        <v>0</v>
      </c>
      <c r="K6636" s="7">
        <f ca="1">IF($F6636,OFFSET(start_40,LOLP!$D6636+(1-$C6636)*24,LOLP!$B6636),0)</f>
        <v>0</v>
      </c>
      <c r="L6636" s="7">
        <f ca="1">IF($F6636,OFFSET(start_50,LOLP!$D6636+(1-$C6636)*24,LOLP!$B6636),0)</f>
        <v>0</v>
      </c>
      <c r="M6636" s="25">
        <f t="shared" ca="1" si="723"/>
        <v>0</v>
      </c>
      <c r="N6636" s="25">
        <f t="shared" ca="1" si="724"/>
        <v>0</v>
      </c>
      <c r="O6636" s="15" t="e">
        <f t="shared" ca="1" si="725"/>
        <v>#DIV/0!</v>
      </c>
      <c r="P6636" s="15" t="e">
        <f t="shared" ca="1" si="726"/>
        <v>#DIV/0!</v>
      </c>
    </row>
    <row r="6637" spans="1:16" x14ac:dyDescent="0.25">
      <c r="A6637" s="1">
        <f t="shared" si="727"/>
        <v>43377</v>
      </c>
      <c r="B6637" s="7">
        <f t="shared" si="722"/>
        <v>10</v>
      </c>
      <c r="C6637" s="4">
        <f>INDEX(Calendar!$E$3:$E$367,MATCH(LOLP!$A6637,Calendar!$B$3:$B$367,0))</f>
        <v>1</v>
      </c>
      <c r="D6637" s="2">
        <f t="shared" si="728"/>
        <v>10</v>
      </c>
      <c r="E6637" s="36">
        <v>27626</v>
      </c>
      <c r="F6637" s="7">
        <f>IFERROR(IF(INDEX('Temperature Data'!$AA$15:$AA$348,MATCH(LOLP!A6637,'Temperature Data'!$B$15:$B$348,0))&gt;IF(B6637=9,$G$2,LOLP!$F$2),1,0),0)</f>
        <v>0</v>
      </c>
      <c r="G6637" s="7">
        <f>SUMIFS(LOLP!$F$4:$F$8763,$C$4:$C$8763,$C6637,$B$4:$B$8763,$B6637,$D$4:$D$8763,$D6637)</f>
        <v>0</v>
      </c>
      <c r="H6637" s="7">
        <f>COUNTIFS(Calendar!$E$3:$E$367,LOLP!C6637,Calendar!$D$3:$D$367,LOLP!B6637)</f>
        <v>22</v>
      </c>
      <c r="I6637" s="7">
        <f ca="1">IF($F6637=1,OFFSET(start_norps,LOLP!$D6637+(1-$C6637)*24,LOLP!$B6637)*H6637/G6637,0)</f>
        <v>0</v>
      </c>
      <c r="J6637" s="7">
        <f ca="1">IF($F6637=1,OFFSET(start_33,LOLP!$D6637+(1-$C6637)*24,LOLP!$B6637)*H6637/G6637,0)</f>
        <v>0</v>
      </c>
      <c r="K6637" s="7">
        <f ca="1">IF($F6637,OFFSET(start_40,LOLP!$D6637+(1-$C6637)*24,LOLP!$B6637),0)</f>
        <v>0</v>
      </c>
      <c r="L6637" s="7">
        <f ca="1">IF($F6637,OFFSET(start_50,LOLP!$D6637+(1-$C6637)*24,LOLP!$B6637),0)</f>
        <v>0</v>
      </c>
      <c r="M6637" s="25">
        <f t="shared" ca="1" si="723"/>
        <v>0</v>
      </c>
      <c r="N6637" s="25">
        <f t="shared" ca="1" si="724"/>
        <v>0</v>
      </c>
      <c r="O6637" s="15" t="e">
        <f t="shared" ca="1" si="725"/>
        <v>#DIV/0!</v>
      </c>
      <c r="P6637" s="15" t="e">
        <f t="shared" ca="1" si="726"/>
        <v>#DIV/0!</v>
      </c>
    </row>
    <row r="6638" spans="1:16" x14ac:dyDescent="0.25">
      <c r="A6638" s="1">
        <f t="shared" si="727"/>
        <v>43377</v>
      </c>
      <c r="B6638" s="7">
        <f t="shared" si="722"/>
        <v>10</v>
      </c>
      <c r="C6638" s="4">
        <f>INDEX(Calendar!$E$3:$E$367,MATCH(LOLP!$A6638,Calendar!$B$3:$B$367,0))</f>
        <v>1</v>
      </c>
      <c r="D6638" s="2">
        <f t="shared" si="728"/>
        <v>11</v>
      </c>
      <c r="E6638" s="36">
        <v>27722</v>
      </c>
      <c r="F6638" s="7">
        <f>IFERROR(IF(INDEX('Temperature Data'!$AA$15:$AA$348,MATCH(LOLP!A6638,'Temperature Data'!$B$15:$B$348,0))&gt;IF(B6638=9,$G$2,LOLP!$F$2),1,0),0)</f>
        <v>0</v>
      </c>
      <c r="G6638" s="7">
        <f>SUMIFS(LOLP!$F$4:$F$8763,$C$4:$C$8763,$C6638,$B$4:$B$8763,$B6638,$D$4:$D$8763,$D6638)</f>
        <v>0</v>
      </c>
      <c r="H6638" s="7">
        <f>COUNTIFS(Calendar!$E$3:$E$367,LOLP!C6638,Calendar!$D$3:$D$367,LOLP!B6638)</f>
        <v>22</v>
      </c>
      <c r="I6638" s="7">
        <f ca="1">IF($F6638=1,OFFSET(start_norps,LOLP!$D6638+(1-$C6638)*24,LOLP!$B6638)*H6638/G6638,0)</f>
        <v>0</v>
      </c>
      <c r="J6638" s="7">
        <f ca="1">IF($F6638=1,OFFSET(start_33,LOLP!$D6638+(1-$C6638)*24,LOLP!$B6638)*H6638/G6638,0)</f>
        <v>0</v>
      </c>
      <c r="K6638" s="7">
        <f ca="1">IF($F6638,OFFSET(start_40,LOLP!$D6638+(1-$C6638)*24,LOLP!$B6638),0)</f>
        <v>0</v>
      </c>
      <c r="L6638" s="7">
        <f ca="1">IF($F6638,OFFSET(start_50,LOLP!$D6638+(1-$C6638)*24,LOLP!$B6638),0)</f>
        <v>0</v>
      </c>
      <c r="M6638" s="25">
        <f t="shared" ca="1" si="723"/>
        <v>0</v>
      </c>
      <c r="N6638" s="25">
        <f t="shared" ca="1" si="724"/>
        <v>0</v>
      </c>
      <c r="O6638" s="15" t="e">
        <f t="shared" ca="1" si="725"/>
        <v>#DIV/0!</v>
      </c>
      <c r="P6638" s="15" t="e">
        <f t="shared" ca="1" si="726"/>
        <v>#DIV/0!</v>
      </c>
    </row>
    <row r="6639" spans="1:16" x14ac:dyDescent="0.25">
      <c r="A6639" s="1">
        <f t="shared" si="727"/>
        <v>43377</v>
      </c>
      <c r="B6639" s="7">
        <f t="shared" si="722"/>
        <v>10</v>
      </c>
      <c r="C6639" s="4">
        <f>INDEX(Calendar!$E$3:$E$367,MATCH(LOLP!$A6639,Calendar!$B$3:$B$367,0))</f>
        <v>1</v>
      </c>
      <c r="D6639" s="2">
        <f t="shared" si="728"/>
        <v>12</v>
      </c>
      <c r="E6639" s="36">
        <v>27818</v>
      </c>
      <c r="F6639" s="7">
        <f>IFERROR(IF(INDEX('Temperature Data'!$AA$15:$AA$348,MATCH(LOLP!A6639,'Temperature Data'!$B$15:$B$348,0))&gt;IF(B6639=9,$G$2,LOLP!$F$2),1,0),0)</f>
        <v>0</v>
      </c>
      <c r="G6639" s="7">
        <f>SUMIFS(LOLP!$F$4:$F$8763,$C$4:$C$8763,$C6639,$B$4:$B$8763,$B6639,$D$4:$D$8763,$D6639)</f>
        <v>0</v>
      </c>
      <c r="H6639" s="7">
        <f>COUNTIFS(Calendar!$E$3:$E$367,LOLP!C6639,Calendar!$D$3:$D$367,LOLP!B6639)</f>
        <v>22</v>
      </c>
      <c r="I6639" s="7">
        <f ca="1">IF($F6639=1,OFFSET(start_norps,LOLP!$D6639+(1-$C6639)*24,LOLP!$B6639)*H6639/G6639,0)</f>
        <v>0</v>
      </c>
      <c r="J6639" s="7">
        <f ca="1">IF($F6639=1,OFFSET(start_33,LOLP!$D6639+(1-$C6639)*24,LOLP!$B6639)*H6639/G6639,0)</f>
        <v>0</v>
      </c>
      <c r="K6639" s="7">
        <f ca="1">IF($F6639,OFFSET(start_40,LOLP!$D6639+(1-$C6639)*24,LOLP!$B6639),0)</f>
        <v>0</v>
      </c>
      <c r="L6639" s="7">
        <f ca="1">IF($F6639,OFFSET(start_50,LOLP!$D6639+(1-$C6639)*24,LOLP!$B6639),0)</f>
        <v>0</v>
      </c>
      <c r="M6639" s="25">
        <f t="shared" ca="1" si="723"/>
        <v>0</v>
      </c>
      <c r="N6639" s="25">
        <f t="shared" ca="1" si="724"/>
        <v>0</v>
      </c>
      <c r="O6639" s="15" t="e">
        <f t="shared" ca="1" si="725"/>
        <v>#DIV/0!</v>
      </c>
      <c r="P6639" s="15" t="e">
        <f t="shared" ca="1" si="726"/>
        <v>#DIV/0!</v>
      </c>
    </row>
    <row r="6640" spans="1:16" x14ac:dyDescent="0.25">
      <c r="A6640" s="1">
        <f t="shared" si="727"/>
        <v>43377</v>
      </c>
      <c r="B6640" s="7">
        <f t="shared" si="722"/>
        <v>10</v>
      </c>
      <c r="C6640" s="4">
        <f>INDEX(Calendar!$E$3:$E$367,MATCH(LOLP!$A6640,Calendar!$B$3:$B$367,0))</f>
        <v>1</v>
      </c>
      <c r="D6640" s="2">
        <f t="shared" si="728"/>
        <v>13</v>
      </c>
      <c r="E6640" s="36">
        <v>27903</v>
      </c>
      <c r="F6640" s="7">
        <f>IFERROR(IF(INDEX('Temperature Data'!$AA$15:$AA$348,MATCH(LOLP!A6640,'Temperature Data'!$B$15:$B$348,0))&gt;IF(B6640=9,$G$2,LOLP!$F$2),1,0),0)</f>
        <v>0</v>
      </c>
      <c r="G6640" s="7">
        <f>SUMIFS(LOLP!$F$4:$F$8763,$C$4:$C$8763,$C6640,$B$4:$B$8763,$B6640,$D$4:$D$8763,$D6640)</f>
        <v>0</v>
      </c>
      <c r="H6640" s="7">
        <f>COUNTIFS(Calendar!$E$3:$E$367,LOLP!C6640,Calendar!$D$3:$D$367,LOLP!B6640)</f>
        <v>22</v>
      </c>
      <c r="I6640" s="7">
        <f ca="1">IF($F6640=1,OFFSET(start_norps,LOLP!$D6640+(1-$C6640)*24,LOLP!$B6640)*H6640/G6640,0)</f>
        <v>0</v>
      </c>
      <c r="J6640" s="7">
        <f ca="1">IF($F6640=1,OFFSET(start_33,LOLP!$D6640+(1-$C6640)*24,LOLP!$B6640)*H6640/G6640,0)</f>
        <v>0</v>
      </c>
      <c r="K6640" s="7">
        <f ca="1">IF($F6640,OFFSET(start_40,LOLP!$D6640+(1-$C6640)*24,LOLP!$B6640),0)</f>
        <v>0</v>
      </c>
      <c r="L6640" s="7">
        <f ca="1">IF($F6640,OFFSET(start_50,LOLP!$D6640+(1-$C6640)*24,LOLP!$B6640),0)</f>
        <v>0</v>
      </c>
      <c r="M6640" s="25">
        <f t="shared" ca="1" si="723"/>
        <v>0</v>
      </c>
      <c r="N6640" s="25">
        <f t="shared" ca="1" si="724"/>
        <v>0</v>
      </c>
      <c r="O6640" s="15" t="e">
        <f t="shared" ca="1" si="725"/>
        <v>#DIV/0!</v>
      </c>
      <c r="P6640" s="15" t="e">
        <f t="shared" ca="1" si="726"/>
        <v>#DIV/0!</v>
      </c>
    </row>
    <row r="6641" spans="1:16" x14ac:dyDescent="0.25">
      <c r="A6641" s="1">
        <f t="shared" si="727"/>
        <v>43377</v>
      </c>
      <c r="B6641" s="7">
        <f t="shared" si="722"/>
        <v>10</v>
      </c>
      <c r="C6641" s="4">
        <f>INDEX(Calendar!$E$3:$E$367,MATCH(LOLP!$A6641,Calendar!$B$3:$B$367,0))</f>
        <v>1</v>
      </c>
      <c r="D6641" s="2">
        <f t="shared" si="728"/>
        <v>14</v>
      </c>
      <c r="E6641" s="36">
        <v>28081</v>
      </c>
      <c r="F6641" s="7">
        <f>IFERROR(IF(INDEX('Temperature Data'!$AA$15:$AA$348,MATCH(LOLP!A6641,'Temperature Data'!$B$15:$B$348,0))&gt;IF(B6641=9,$G$2,LOLP!$F$2),1,0),0)</f>
        <v>0</v>
      </c>
      <c r="G6641" s="7">
        <f>SUMIFS(LOLP!$F$4:$F$8763,$C$4:$C$8763,$C6641,$B$4:$B$8763,$B6641,$D$4:$D$8763,$D6641)</f>
        <v>0</v>
      </c>
      <c r="H6641" s="7">
        <f>COUNTIFS(Calendar!$E$3:$E$367,LOLP!C6641,Calendar!$D$3:$D$367,LOLP!B6641)</f>
        <v>22</v>
      </c>
      <c r="I6641" s="7">
        <f ca="1">IF($F6641=1,OFFSET(start_norps,LOLP!$D6641+(1-$C6641)*24,LOLP!$B6641)*H6641/G6641,0)</f>
        <v>0</v>
      </c>
      <c r="J6641" s="7">
        <f ca="1">IF($F6641=1,OFFSET(start_33,LOLP!$D6641+(1-$C6641)*24,LOLP!$B6641)*H6641/G6641,0)</f>
        <v>0</v>
      </c>
      <c r="K6641" s="7">
        <f ca="1">IF($F6641,OFFSET(start_40,LOLP!$D6641+(1-$C6641)*24,LOLP!$B6641),0)</f>
        <v>0</v>
      </c>
      <c r="L6641" s="7">
        <f ca="1">IF($F6641,OFFSET(start_50,LOLP!$D6641+(1-$C6641)*24,LOLP!$B6641),0)</f>
        <v>0</v>
      </c>
      <c r="M6641" s="25">
        <f t="shared" ca="1" si="723"/>
        <v>0</v>
      </c>
      <c r="N6641" s="25">
        <f t="shared" ca="1" si="724"/>
        <v>0</v>
      </c>
      <c r="O6641" s="15" t="e">
        <f t="shared" ca="1" si="725"/>
        <v>#DIV/0!</v>
      </c>
      <c r="P6641" s="15" t="e">
        <f t="shared" ca="1" si="726"/>
        <v>#DIV/0!</v>
      </c>
    </row>
    <row r="6642" spans="1:16" x14ac:dyDescent="0.25">
      <c r="A6642" s="1">
        <f t="shared" si="727"/>
        <v>43377</v>
      </c>
      <c r="B6642" s="7">
        <f t="shared" si="722"/>
        <v>10</v>
      </c>
      <c r="C6642" s="4">
        <f>INDEX(Calendar!$E$3:$E$367,MATCH(LOLP!$A6642,Calendar!$B$3:$B$367,0))</f>
        <v>1</v>
      </c>
      <c r="D6642" s="2">
        <f t="shared" si="728"/>
        <v>15</v>
      </c>
      <c r="E6642" s="36">
        <v>28440</v>
      </c>
      <c r="F6642" s="7">
        <f>IFERROR(IF(INDEX('Temperature Data'!$AA$15:$AA$348,MATCH(LOLP!A6642,'Temperature Data'!$B$15:$B$348,0))&gt;IF(B6642=9,$G$2,LOLP!$F$2),1,0),0)</f>
        <v>0</v>
      </c>
      <c r="G6642" s="7">
        <f>SUMIFS(LOLP!$F$4:$F$8763,$C$4:$C$8763,$C6642,$B$4:$B$8763,$B6642,$D$4:$D$8763,$D6642)</f>
        <v>0</v>
      </c>
      <c r="H6642" s="7">
        <f>COUNTIFS(Calendar!$E$3:$E$367,LOLP!C6642,Calendar!$D$3:$D$367,LOLP!B6642)</f>
        <v>22</v>
      </c>
      <c r="I6642" s="7">
        <f ca="1">IF($F6642=1,OFFSET(start_norps,LOLP!$D6642+(1-$C6642)*24,LOLP!$B6642)*H6642/G6642,0)</f>
        <v>0</v>
      </c>
      <c r="J6642" s="7">
        <f ca="1">IF($F6642=1,OFFSET(start_33,LOLP!$D6642+(1-$C6642)*24,LOLP!$B6642)*H6642/G6642,0)</f>
        <v>0</v>
      </c>
      <c r="K6642" s="7">
        <f ca="1">IF($F6642,OFFSET(start_40,LOLP!$D6642+(1-$C6642)*24,LOLP!$B6642),0)</f>
        <v>0</v>
      </c>
      <c r="L6642" s="7">
        <f ca="1">IF($F6642,OFFSET(start_50,LOLP!$D6642+(1-$C6642)*24,LOLP!$B6642),0)</f>
        <v>0</v>
      </c>
      <c r="M6642" s="25">
        <f t="shared" ca="1" si="723"/>
        <v>0</v>
      </c>
      <c r="N6642" s="25">
        <f t="shared" ca="1" si="724"/>
        <v>0</v>
      </c>
      <c r="O6642" s="15" t="e">
        <f t="shared" ca="1" si="725"/>
        <v>#DIV/0!</v>
      </c>
      <c r="P6642" s="15" t="e">
        <f t="shared" ca="1" si="726"/>
        <v>#DIV/0!</v>
      </c>
    </row>
    <row r="6643" spans="1:16" x14ac:dyDescent="0.25">
      <c r="A6643" s="1">
        <f t="shared" si="727"/>
        <v>43377</v>
      </c>
      <c r="B6643" s="7">
        <f t="shared" si="722"/>
        <v>10</v>
      </c>
      <c r="C6643" s="4">
        <f>INDEX(Calendar!$E$3:$E$367,MATCH(LOLP!$A6643,Calendar!$B$3:$B$367,0))</f>
        <v>1</v>
      </c>
      <c r="D6643" s="2">
        <f t="shared" si="728"/>
        <v>16</v>
      </c>
      <c r="E6643" s="36">
        <v>28856</v>
      </c>
      <c r="F6643" s="7">
        <f>IFERROR(IF(INDEX('Temperature Data'!$AA$15:$AA$348,MATCH(LOLP!A6643,'Temperature Data'!$B$15:$B$348,0))&gt;IF(B6643=9,$G$2,LOLP!$F$2),1,0),0)</f>
        <v>0</v>
      </c>
      <c r="G6643" s="7">
        <f>SUMIFS(LOLP!$F$4:$F$8763,$C$4:$C$8763,$C6643,$B$4:$B$8763,$B6643,$D$4:$D$8763,$D6643)</f>
        <v>0</v>
      </c>
      <c r="H6643" s="7">
        <f>COUNTIFS(Calendar!$E$3:$E$367,LOLP!C6643,Calendar!$D$3:$D$367,LOLP!B6643)</f>
        <v>22</v>
      </c>
      <c r="I6643" s="7">
        <f ca="1">IF($F6643=1,OFFSET(start_norps,LOLP!$D6643+(1-$C6643)*24,LOLP!$B6643)*H6643/G6643,0)</f>
        <v>0</v>
      </c>
      <c r="J6643" s="7">
        <f ca="1">IF($F6643=1,OFFSET(start_33,LOLP!$D6643+(1-$C6643)*24,LOLP!$B6643)*H6643/G6643,0)</f>
        <v>0</v>
      </c>
      <c r="K6643" s="7">
        <f ca="1">IF($F6643,OFFSET(start_40,LOLP!$D6643+(1-$C6643)*24,LOLP!$B6643),0)</f>
        <v>0</v>
      </c>
      <c r="L6643" s="7">
        <f ca="1">IF($F6643,OFFSET(start_50,LOLP!$D6643+(1-$C6643)*24,LOLP!$B6643),0)</f>
        <v>0</v>
      </c>
      <c r="M6643" s="25">
        <f t="shared" ca="1" si="723"/>
        <v>0</v>
      </c>
      <c r="N6643" s="25">
        <f t="shared" ca="1" si="724"/>
        <v>0</v>
      </c>
      <c r="O6643" s="15" t="e">
        <f t="shared" ca="1" si="725"/>
        <v>#DIV/0!</v>
      </c>
      <c r="P6643" s="15" t="e">
        <f t="shared" ca="1" si="726"/>
        <v>#DIV/0!</v>
      </c>
    </row>
    <row r="6644" spans="1:16" x14ac:dyDescent="0.25">
      <c r="A6644" s="1">
        <f t="shared" si="727"/>
        <v>43377</v>
      </c>
      <c r="B6644" s="7">
        <f t="shared" si="722"/>
        <v>10</v>
      </c>
      <c r="C6644" s="4">
        <f>INDEX(Calendar!$E$3:$E$367,MATCH(LOLP!$A6644,Calendar!$B$3:$B$367,0))</f>
        <v>1</v>
      </c>
      <c r="D6644" s="2">
        <f t="shared" si="728"/>
        <v>17</v>
      </c>
      <c r="E6644" s="36">
        <v>29170</v>
      </c>
      <c r="F6644" s="7">
        <f>IFERROR(IF(INDEX('Temperature Data'!$AA$15:$AA$348,MATCH(LOLP!A6644,'Temperature Data'!$B$15:$B$348,0))&gt;IF(B6644=9,$G$2,LOLP!$F$2),1,0),0)</f>
        <v>0</v>
      </c>
      <c r="G6644" s="7">
        <f>SUMIFS(LOLP!$F$4:$F$8763,$C$4:$C$8763,$C6644,$B$4:$B$8763,$B6644,$D$4:$D$8763,$D6644)</f>
        <v>0</v>
      </c>
      <c r="H6644" s="7">
        <f>COUNTIFS(Calendar!$E$3:$E$367,LOLP!C6644,Calendar!$D$3:$D$367,LOLP!B6644)</f>
        <v>22</v>
      </c>
      <c r="I6644" s="7">
        <f ca="1">IF($F6644=1,OFFSET(start_norps,LOLP!$D6644+(1-$C6644)*24,LOLP!$B6644)*H6644/G6644,0)</f>
        <v>0</v>
      </c>
      <c r="J6644" s="7">
        <f ca="1">IF($F6644=1,OFFSET(start_33,LOLP!$D6644+(1-$C6644)*24,LOLP!$B6644)*H6644/G6644,0)</f>
        <v>0</v>
      </c>
      <c r="K6644" s="7">
        <f ca="1">IF($F6644,OFFSET(start_40,LOLP!$D6644+(1-$C6644)*24,LOLP!$B6644),0)</f>
        <v>0</v>
      </c>
      <c r="L6644" s="7">
        <f ca="1">IF($F6644,OFFSET(start_50,LOLP!$D6644+(1-$C6644)*24,LOLP!$B6644),0)</f>
        <v>0</v>
      </c>
      <c r="M6644" s="25">
        <f t="shared" ca="1" si="723"/>
        <v>0</v>
      </c>
      <c r="N6644" s="25">
        <f t="shared" ca="1" si="724"/>
        <v>0</v>
      </c>
      <c r="O6644" s="15" t="e">
        <f t="shared" ca="1" si="725"/>
        <v>#DIV/0!</v>
      </c>
      <c r="P6644" s="15" t="e">
        <f t="shared" ca="1" si="726"/>
        <v>#DIV/0!</v>
      </c>
    </row>
    <row r="6645" spans="1:16" x14ac:dyDescent="0.25">
      <c r="A6645" s="1">
        <f t="shared" si="727"/>
        <v>43377</v>
      </c>
      <c r="B6645" s="7">
        <f t="shared" si="722"/>
        <v>10</v>
      </c>
      <c r="C6645" s="4">
        <f>INDEX(Calendar!$E$3:$E$367,MATCH(LOLP!$A6645,Calendar!$B$3:$B$367,0))</f>
        <v>1</v>
      </c>
      <c r="D6645" s="2">
        <f t="shared" si="728"/>
        <v>18</v>
      </c>
      <c r="E6645" s="36">
        <v>29681</v>
      </c>
      <c r="F6645" s="7">
        <f>IFERROR(IF(INDEX('Temperature Data'!$AA$15:$AA$348,MATCH(LOLP!A6645,'Temperature Data'!$B$15:$B$348,0))&gt;IF(B6645=9,$G$2,LOLP!$F$2),1,0),0)</f>
        <v>0</v>
      </c>
      <c r="G6645" s="7">
        <f>SUMIFS(LOLP!$F$4:$F$8763,$C$4:$C$8763,$C6645,$B$4:$B$8763,$B6645,$D$4:$D$8763,$D6645)</f>
        <v>0</v>
      </c>
      <c r="H6645" s="7">
        <f>COUNTIFS(Calendar!$E$3:$E$367,LOLP!C6645,Calendar!$D$3:$D$367,LOLP!B6645)</f>
        <v>22</v>
      </c>
      <c r="I6645" s="7">
        <f ca="1">IF($F6645=1,OFFSET(start_norps,LOLP!$D6645+(1-$C6645)*24,LOLP!$B6645)*H6645/G6645,0)</f>
        <v>0</v>
      </c>
      <c r="J6645" s="7">
        <f ca="1">IF($F6645=1,OFFSET(start_33,LOLP!$D6645+(1-$C6645)*24,LOLP!$B6645)*H6645/G6645,0)</f>
        <v>0</v>
      </c>
      <c r="K6645" s="7">
        <f ca="1">IF($F6645,OFFSET(start_40,LOLP!$D6645+(1-$C6645)*24,LOLP!$B6645),0)</f>
        <v>0</v>
      </c>
      <c r="L6645" s="7">
        <f ca="1">IF($F6645,OFFSET(start_50,LOLP!$D6645+(1-$C6645)*24,LOLP!$B6645),0)</f>
        <v>0</v>
      </c>
      <c r="M6645" s="25">
        <f t="shared" ca="1" si="723"/>
        <v>0</v>
      </c>
      <c r="N6645" s="25">
        <f t="shared" ca="1" si="724"/>
        <v>0</v>
      </c>
      <c r="O6645" s="15" t="e">
        <f t="shared" ca="1" si="725"/>
        <v>#DIV/0!</v>
      </c>
      <c r="P6645" s="15" t="e">
        <f t="shared" ca="1" si="726"/>
        <v>#DIV/0!</v>
      </c>
    </row>
    <row r="6646" spans="1:16" x14ac:dyDescent="0.25">
      <c r="A6646" s="1">
        <f t="shared" si="727"/>
        <v>43377</v>
      </c>
      <c r="B6646" s="7">
        <f t="shared" si="722"/>
        <v>10</v>
      </c>
      <c r="C6646" s="4">
        <f>INDEX(Calendar!$E$3:$E$367,MATCH(LOLP!$A6646,Calendar!$B$3:$B$367,0))</f>
        <v>1</v>
      </c>
      <c r="D6646" s="2">
        <f t="shared" si="728"/>
        <v>19</v>
      </c>
      <c r="E6646" s="36">
        <v>30265</v>
      </c>
      <c r="F6646" s="7">
        <f>IFERROR(IF(INDEX('Temperature Data'!$AA$15:$AA$348,MATCH(LOLP!A6646,'Temperature Data'!$B$15:$B$348,0))&gt;IF(B6646=9,$G$2,LOLP!$F$2),1,0),0)</f>
        <v>0</v>
      </c>
      <c r="G6646" s="7">
        <f>SUMIFS(LOLP!$F$4:$F$8763,$C$4:$C$8763,$C6646,$B$4:$B$8763,$B6646,$D$4:$D$8763,$D6646)</f>
        <v>0</v>
      </c>
      <c r="H6646" s="7">
        <f>COUNTIFS(Calendar!$E$3:$E$367,LOLP!C6646,Calendar!$D$3:$D$367,LOLP!B6646)</f>
        <v>22</v>
      </c>
      <c r="I6646" s="7">
        <f ca="1">IF($F6646=1,OFFSET(start_norps,LOLP!$D6646+(1-$C6646)*24,LOLP!$B6646)*H6646/G6646,0)</f>
        <v>0</v>
      </c>
      <c r="J6646" s="7">
        <f ca="1">IF($F6646=1,OFFSET(start_33,LOLP!$D6646+(1-$C6646)*24,LOLP!$B6646)*H6646/G6646,0)</f>
        <v>0</v>
      </c>
      <c r="K6646" s="7">
        <f ca="1">IF($F6646,OFFSET(start_40,LOLP!$D6646+(1-$C6646)*24,LOLP!$B6646),0)</f>
        <v>0</v>
      </c>
      <c r="L6646" s="7">
        <f ca="1">IF($F6646,OFFSET(start_50,LOLP!$D6646+(1-$C6646)*24,LOLP!$B6646),0)</f>
        <v>0</v>
      </c>
      <c r="M6646" s="25">
        <f t="shared" ca="1" si="723"/>
        <v>0</v>
      </c>
      <c r="N6646" s="25">
        <f t="shared" ca="1" si="724"/>
        <v>0</v>
      </c>
      <c r="O6646" s="15" t="e">
        <f t="shared" ca="1" si="725"/>
        <v>#DIV/0!</v>
      </c>
      <c r="P6646" s="15" t="e">
        <f t="shared" ca="1" si="726"/>
        <v>#DIV/0!</v>
      </c>
    </row>
    <row r="6647" spans="1:16" x14ac:dyDescent="0.25">
      <c r="A6647" s="1">
        <f t="shared" si="727"/>
        <v>43377</v>
      </c>
      <c r="B6647" s="7">
        <f t="shared" si="722"/>
        <v>10</v>
      </c>
      <c r="C6647" s="4">
        <f>INDEX(Calendar!$E$3:$E$367,MATCH(LOLP!$A6647,Calendar!$B$3:$B$367,0))</f>
        <v>1</v>
      </c>
      <c r="D6647" s="2">
        <f t="shared" si="728"/>
        <v>20</v>
      </c>
      <c r="E6647" s="36">
        <v>29366</v>
      </c>
      <c r="F6647" s="7">
        <f>IFERROR(IF(INDEX('Temperature Data'!$AA$15:$AA$348,MATCH(LOLP!A6647,'Temperature Data'!$B$15:$B$348,0))&gt;IF(B6647=9,$G$2,LOLP!$F$2),1,0),0)</f>
        <v>0</v>
      </c>
      <c r="G6647" s="7">
        <f>SUMIFS(LOLP!$F$4:$F$8763,$C$4:$C$8763,$C6647,$B$4:$B$8763,$B6647,$D$4:$D$8763,$D6647)</f>
        <v>0</v>
      </c>
      <c r="H6647" s="7">
        <f>COUNTIFS(Calendar!$E$3:$E$367,LOLP!C6647,Calendar!$D$3:$D$367,LOLP!B6647)</f>
        <v>22</v>
      </c>
      <c r="I6647" s="7">
        <f ca="1">IF($F6647=1,OFFSET(start_norps,LOLP!$D6647+(1-$C6647)*24,LOLP!$B6647)*H6647/G6647,0)</f>
        <v>0</v>
      </c>
      <c r="J6647" s="7">
        <f ca="1">IF($F6647=1,OFFSET(start_33,LOLP!$D6647+(1-$C6647)*24,LOLP!$B6647)*H6647/G6647,0)</f>
        <v>0</v>
      </c>
      <c r="K6647" s="7">
        <f ca="1">IF($F6647,OFFSET(start_40,LOLP!$D6647+(1-$C6647)*24,LOLP!$B6647),0)</f>
        <v>0</v>
      </c>
      <c r="L6647" s="7">
        <f ca="1">IF($F6647,OFFSET(start_50,LOLP!$D6647+(1-$C6647)*24,LOLP!$B6647),0)</f>
        <v>0</v>
      </c>
      <c r="M6647" s="25">
        <f t="shared" ca="1" si="723"/>
        <v>0</v>
      </c>
      <c r="N6647" s="25">
        <f t="shared" ca="1" si="724"/>
        <v>0</v>
      </c>
      <c r="O6647" s="15" t="e">
        <f t="shared" ca="1" si="725"/>
        <v>#DIV/0!</v>
      </c>
      <c r="P6647" s="15" t="e">
        <f t="shared" ca="1" si="726"/>
        <v>#DIV/0!</v>
      </c>
    </row>
    <row r="6648" spans="1:16" x14ac:dyDescent="0.25">
      <c r="A6648" s="1">
        <f t="shared" si="727"/>
        <v>43377</v>
      </c>
      <c r="B6648" s="7">
        <f t="shared" si="722"/>
        <v>10</v>
      </c>
      <c r="C6648" s="4">
        <f>INDEX(Calendar!$E$3:$E$367,MATCH(LOLP!$A6648,Calendar!$B$3:$B$367,0))</f>
        <v>1</v>
      </c>
      <c r="D6648" s="2">
        <f t="shared" si="728"/>
        <v>21</v>
      </c>
      <c r="E6648" s="36">
        <v>27908</v>
      </c>
      <c r="F6648" s="7">
        <f>IFERROR(IF(INDEX('Temperature Data'!$AA$15:$AA$348,MATCH(LOLP!A6648,'Temperature Data'!$B$15:$B$348,0))&gt;IF(B6648=9,$G$2,LOLP!$F$2),1,0),0)</f>
        <v>0</v>
      </c>
      <c r="G6648" s="7">
        <f>SUMIFS(LOLP!$F$4:$F$8763,$C$4:$C$8763,$C6648,$B$4:$B$8763,$B6648,$D$4:$D$8763,$D6648)</f>
        <v>0</v>
      </c>
      <c r="H6648" s="7">
        <f>COUNTIFS(Calendar!$E$3:$E$367,LOLP!C6648,Calendar!$D$3:$D$367,LOLP!B6648)</f>
        <v>22</v>
      </c>
      <c r="I6648" s="7">
        <f ca="1">IF($F6648=1,OFFSET(start_norps,LOLP!$D6648+(1-$C6648)*24,LOLP!$B6648)*H6648/G6648,0)</f>
        <v>0</v>
      </c>
      <c r="J6648" s="7">
        <f ca="1">IF($F6648=1,OFFSET(start_33,LOLP!$D6648+(1-$C6648)*24,LOLP!$B6648)*H6648/G6648,0)</f>
        <v>0</v>
      </c>
      <c r="K6648" s="7">
        <f ca="1">IF($F6648,OFFSET(start_40,LOLP!$D6648+(1-$C6648)*24,LOLP!$B6648),0)</f>
        <v>0</v>
      </c>
      <c r="L6648" s="7">
        <f ca="1">IF($F6648,OFFSET(start_50,LOLP!$D6648+(1-$C6648)*24,LOLP!$B6648),0)</f>
        <v>0</v>
      </c>
      <c r="M6648" s="25">
        <f t="shared" ca="1" si="723"/>
        <v>0</v>
      </c>
      <c r="N6648" s="25">
        <f t="shared" ca="1" si="724"/>
        <v>0</v>
      </c>
      <c r="O6648" s="15" t="e">
        <f t="shared" ca="1" si="725"/>
        <v>#DIV/0!</v>
      </c>
      <c r="P6648" s="15" t="e">
        <f t="shared" ca="1" si="726"/>
        <v>#DIV/0!</v>
      </c>
    </row>
    <row r="6649" spans="1:16" x14ac:dyDescent="0.25">
      <c r="A6649" s="1">
        <f t="shared" si="727"/>
        <v>43377</v>
      </c>
      <c r="B6649" s="7">
        <f t="shared" si="722"/>
        <v>10</v>
      </c>
      <c r="C6649" s="4">
        <f>INDEX(Calendar!$E$3:$E$367,MATCH(LOLP!$A6649,Calendar!$B$3:$B$367,0))</f>
        <v>1</v>
      </c>
      <c r="D6649" s="2">
        <f t="shared" si="728"/>
        <v>22</v>
      </c>
      <c r="E6649" s="36">
        <v>25728</v>
      </c>
      <c r="F6649" s="7">
        <f>IFERROR(IF(INDEX('Temperature Data'!$AA$15:$AA$348,MATCH(LOLP!A6649,'Temperature Data'!$B$15:$B$348,0))&gt;IF(B6649=9,$G$2,LOLP!$F$2),1,0),0)</f>
        <v>0</v>
      </c>
      <c r="G6649" s="7">
        <f>SUMIFS(LOLP!$F$4:$F$8763,$C$4:$C$8763,$C6649,$B$4:$B$8763,$B6649,$D$4:$D$8763,$D6649)</f>
        <v>0</v>
      </c>
      <c r="H6649" s="7">
        <f>COUNTIFS(Calendar!$E$3:$E$367,LOLP!C6649,Calendar!$D$3:$D$367,LOLP!B6649)</f>
        <v>22</v>
      </c>
      <c r="I6649" s="7">
        <f ca="1">IF($F6649=1,OFFSET(start_norps,LOLP!$D6649+(1-$C6649)*24,LOLP!$B6649)*H6649/G6649,0)</f>
        <v>0</v>
      </c>
      <c r="J6649" s="7">
        <f ca="1">IF($F6649=1,OFFSET(start_33,LOLP!$D6649+(1-$C6649)*24,LOLP!$B6649)*H6649/G6649,0)</f>
        <v>0</v>
      </c>
      <c r="K6649" s="7">
        <f ca="1">IF($F6649,OFFSET(start_40,LOLP!$D6649+(1-$C6649)*24,LOLP!$B6649),0)</f>
        <v>0</v>
      </c>
      <c r="L6649" s="7">
        <f ca="1">IF($F6649,OFFSET(start_50,LOLP!$D6649+(1-$C6649)*24,LOLP!$B6649),0)</f>
        <v>0</v>
      </c>
      <c r="M6649" s="25">
        <f t="shared" ca="1" si="723"/>
        <v>0</v>
      </c>
      <c r="N6649" s="25">
        <f t="shared" ca="1" si="724"/>
        <v>0</v>
      </c>
      <c r="O6649" s="15" t="e">
        <f t="shared" ca="1" si="725"/>
        <v>#DIV/0!</v>
      </c>
      <c r="P6649" s="15" t="e">
        <f t="shared" ca="1" si="726"/>
        <v>#DIV/0!</v>
      </c>
    </row>
    <row r="6650" spans="1:16" x14ac:dyDescent="0.25">
      <c r="A6650" s="1">
        <f t="shared" si="727"/>
        <v>43377</v>
      </c>
      <c r="B6650" s="7">
        <f t="shared" si="722"/>
        <v>10</v>
      </c>
      <c r="C6650" s="4">
        <f>INDEX(Calendar!$E$3:$E$367,MATCH(LOLP!$A6650,Calendar!$B$3:$B$367,0))</f>
        <v>1</v>
      </c>
      <c r="D6650" s="2">
        <f t="shared" si="728"/>
        <v>23</v>
      </c>
      <c r="E6650" s="36">
        <v>23828</v>
      </c>
      <c r="F6650" s="7">
        <f>IFERROR(IF(INDEX('Temperature Data'!$AA$15:$AA$348,MATCH(LOLP!A6650,'Temperature Data'!$B$15:$B$348,0))&gt;IF(B6650=9,$G$2,LOLP!$F$2),1,0),0)</f>
        <v>0</v>
      </c>
      <c r="G6650" s="7">
        <f>SUMIFS(LOLP!$F$4:$F$8763,$C$4:$C$8763,$C6650,$B$4:$B$8763,$B6650,$D$4:$D$8763,$D6650)</f>
        <v>0</v>
      </c>
      <c r="H6650" s="7">
        <f>COUNTIFS(Calendar!$E$3:$E$367,LOLP!C6650,Calendar!$D$3:$D$367,LOLP!B6650)</f>
        <v>22</v>
      </c>
      <c r="I6650" s="7">
        <f ca="1">IF($F6650=1,OFFSET(start_norps,LOLP!$D6650+(1-$C6650)*24,LOLP!$B6650)*H6650/G6650,0)</f>
        <v>0</v>
      </c>
      <c r="J6650" s="7">
        <f ca="1">IF($F6650=1,OFFSET(start_33,LOLP!$D6650+(1-$C6650)*24,LOLP!$B6650)*H6650/G6650,0)</f>
        <v>0</v>
      </c>
      <c r="K6650" s="7">
        <f ca="1">IF($F6650,OFFSET(start_40,LOLP!$D6650+(1-$C6650)*24,LOLP!$B6650),0)</f>
        <v>0</v>
      </c>
      <c r="L6650" s="7">
        <f ca="1">IF($F6650,OFFSET(start_50,LOLP!$D6650+(1-$C6650)*24,LOLP!$B6650),0)</f>
        <v>0</v>
      </c>
      <c r="M6650" s="25">
        <f t="shared" ca="1" si="723"/>
        <v>0</v>
      </c>
      <c r="N6650" s="25">
        <f t="shared" ca="1" si="724"/>
        <v>0</v>
      </c>
      <c r="O6650" s="15" t="e">
        <f t="shared" ca="1" si="725"/>
        <v>#DIV/0!</v>
      </c>
      <c r="P6650" s="15" t="e">
        <f t="shared" ca="1" si="726"/>
        <v>#DIV/0!</v>
      </c>
    </row>
    <row r="6651" spans="1:16" x14ac:dyDescent="0.25">
      <c r="A6651" s="1">
        <f t="shared" si="727"/>
        <v>43377</v>
      </c>
      <c r="B6651" s="7">
        <f t="shared" si="722"/>
        <v>10</v>
      </c>
      <c r="C6651" s="4">
        <f>INDEX(Calendar!$E$3:$E$367,MATCH(LOLP!$A6651,Calendar!$B$3:$B$367,0))</f>
        <v>1</v>
      </c>
      <c r="D6651" s="2">
        <f t="shared" si="728"/>
        <v>24</v>
      </c>
      <c r="E6651" s="36">
        <v>22719</v>
      </c>
      <c r="F6651" s="7">
        <f>IFERROR(IF(INDEX('Temperature Data'!$AA$15:$AA$348,MATCH(LOLP!A6651,'Temperature Data'!$B$15:$B$348,0))&gt;IF(B6651=9,$G$2,LOLP!$F$2),1,0),0)</f>
        <v>0</v>
      </c>
      <c r="G6651" s="7">
        <f>SUMIFS(LOLP!$F$4:$F$8763,$C$4:$C$8763,$C6651,$B$4:$B$8763,$B6651,$D$4:$D$8763,$D6651)</f>
        <v>0</v>
      </c>
      <c r="H6651" s="7">
        <f>COUNTIFS(Calendar!$E$3:$E$367,LOLP!C6651,Calendar!$D$3:$D$367,LOLP!B6651)</f>
        <v>22</v>
      </c>
      <c r="I6651" s="7">
        <f ca="1">IF($F6651=1,OFFSET(start_norps,LOLP!$D6651+(1-$C6651)*24,LOLP!$B6651)*H6651/G6651,0)</f>
        <v>0</v>
      </c>
      <c r="J6651" s="7">
        <f ca="1">IF($F6651=1,OFFSET(start_33,LOLP!$D6651+(1-$C6651)*24,LOLP!$B6651)*H6651/G6651,0)</f>
        <v>0</v>
      </c>
      <c r="K6651" s="7">
        <f ca="1">IF($F6651,OFFSET(start_40,LOLP!$D6651+(1-$C6651)*24,LOLP!$B6651),0)</f>
        <v>0</v>
      </c>
      <c r="L6651" s="7">
        <f ca="1">IF($F6651,OFFSET(start_50,LOLP!$D6651+(1-$C6651)*24,LOLP!$B6651),0)</f>
        <v>0</v>
      </c>
      <c r="M6651" s="25">
        <f t="shared" ca="1" si="723"/>
        <v>0</v>
      </c>
      <c r="N6651" s="25">
        <f t="shared" ca="1" si="724"/>
        <v>0</v>
      </c>
      <c r="O6651" s="15" t="e">
        <f t="shared" ca="1" si="725"/>
        <v>#DIV/0!</v>
      </c>
      <c r="P6651" s="15" t="e">
        <f t="shared" ca="1" si="726"/>
        <v>#DIV/0!</v>
      </c>
    </row>
    <row r="6652" spans="1:16" x14ac:dyDescent="0.25">
      <c r="A6652" s="1">
        <f t="shared" si="727"/>
        <v>43378</v>
      </c>
      <c r="B6652" s="7">
        <f t="shared" si="722"/>
        <v>10</v>
      </c>
      <c r="C6652" s="4">
        <f>INDEX(Calendar!$E$3:$E$367,MATCH(LOLP!$A6652,Calendar!$B$3:$B$367,0))</f>
        <v>1</v>
      </c>
      <c r="D6652" s="2">
        <f t="shared" si="728"/>
        <v>1</v>
      </c>
      <c r="E6652" s="36">
        <v>21777</v>
      </c>
      <c r="F6652" s="7">
        <f>IFERROR(IF(INDEX('Temperature Data'!$AA$15:$AA$348,MATCH(LOLP!A6652,'Temperature Data'!$B$15:$B$348,0))&gt;IF(B6652=9,$G$2,LOLP!$F$2),1,0),0)</f>
        <v>0</v>
      </c>
      <c r="G6652" s="7">
        <f>SUMIFS(LOLP!$F$4:$F$8763,$C$4:$C$8763,$C6652,$B$4:$B$8763,$B6652,$D$4:$D$8763,$D6652)</f>
        <v>0</v>
      </c>
      <c r="H6652" s="7">
        <f>COUNTIFS(Calendar!$E$3:$E$367,LOLP!C6652,Calendar!$D$3:$D$367,LOLP!B6652)</f>
        <v>22</v>
      </c>
      <c r="I6652" s="7">
        <f ca="1">IF($F6652=1,OFFSET(start_norps,LOLP!$D6652+(1-$C6652)*24,LOLP!$B6652)*H6652/G6652,0)</f>
        <v>0</v>
      </c>
      <c r="J6652" s="7">
        <f ca="1">IF($F6652=1,OFFSET(start_33,LOLP!$D6652+(1-$C6652)*24,LOLP!$B6652)*H6652/G6652,0)</f>
        <v>0</v>
      </c>
      <c r="K6652" s="7">
        <f ca="1">IF($F6652,OFFSET(start_40,LOLP!$D6652+(1-$C6652)*24,LOLP!$B6652),0)</f>
        <v>0</v>
      </c>
      <c r="L6652" s="7">
        <f ca="1">IF($F6652,OFFSET(start_50,LOLP!$D6652+(1-$C6652)*24,LOLP!$B6652),0)</f>
        <v>0</v>
      </c>
      <c r="M6652" s="25">
        <f t="shared" ca="1" si="723"/>
        <v>0</v>
      </c>
      <c r="N6652" s="25">
        <f t="shared" ca="1" si="724"/>
        <v>0</v>
      </c>
      <c r="O6652" s="15" t="e">
        <f t="shared" ca="1" si="725"/>
        <v>#DIV/0!</v>
      </c>
      <c r="P6652" s="15" t="e">
        <f t="shared" ca="1" si="726"/>
        <v>#DIV/0!</v>
      </c>
    </row>
    <row r="6653" spans="1:16" x14ac:dyDescent="0.25">
      <c r="A6653" s="1">
        <f t="shared" si="727"/>
        <v>43378</v>
      </c>
      <c r="B6653" s="7">
        <f t="shared" si="722"/>
        <v>10</v>
      </c>
      <c r="C6653" s="4">
        <f>INDEX(Calendar!$E$3:$E$367,MATCH(LOLP!$A6653,Calendar!$B$3:$B$367,0))</f>
        <v>1</v>
      </c>
      <c r="D6653" s="2">
        <f t="shared" si="728"/>
        <v>2</v>
      </c>
      <c r="E6653" s="36">
        <v>21211</v>
      </c>
      <c r="F6653" s="7">
        <f>IFERROR(IF(INDEX('Temperature Data'!$AA$15:$AA$348,MATCH(LOLP!A6653,'Temperature Data'!$B$15:$B$348,0))&gt;IF(B6653=9,$G$2,LOLP!$F$2),1,0),0)</f>
        <v>0</v>
      </c>
      <c r="G6653" s="7">
        <f>SUMIFS(LOLP!$F$4:$F$8763,$C$4:$C$8763,$C6653,$B$4:$B$8763,$B6653,$D$4:$D$8763,$D6653)</f>
        <v>0</v>
      </c>
      <c r="H6653" s="7">
        <f>COUNTIFS(Calendar!$E$3:$E$367,LOLP!C6653,Calendar!$D$3:$D$367,LOLP!B6653)</f>
        <v>22</v>
      </c>
      <c r="I6653" s="7">
        <f ca="1">IF($F6653=1,OFFSET(start_norps,LOLP!$D6653+(1-$C6653)*24,LOLP!$B6653)*H6653/G6653,0)</f>
        <v>0</v>
      </c>
      <c r="J6653" s="7">
        <f ca="1">IF($F6653=1,OFFSET(start_33,LOLP!$D6653+(1-$C6653)*24,LOLP!$B6653)*H6653/G6653,0)</f>
        <v>0</v>
      </c>
      <c r="K6653" s="7">
        <f ca="1">IF($F6653,OFFSET(start_40,LOLP!$D6653+(1-$C6653)*24,LOLP!$B6653),0)</f>
        <v>0</v>
      </c>
      <c r="L6653" s="7">
        <f ca="1">IF($F6653,OFFSET(start_50,LOLP!$D6653+(1-$C6653)*24,LOLP!$B6653),0)</f>
        <v>0</v>
      </c>
      <c r="M6653" s="25">
        <f t="shared" ca="1" si="723"/>
        <v>0</v>
      </c>
      <c r="N6653" s="25">
        <f t="shared" ca="1" si="724"/>
        <v>0</v>
      </c>
      <c r="O6653" s="15" t="e">
        <f t="shared" ca="1" si="725"/>
        <v>#DIV/0!</v>
      </c>
      <c r="P6653" s="15" t="e">
        <f t="shared" ca="1" si="726"/>
        <v>#DIV/0!</v>
      </c>
    </row>
    <row r="6654" spans="1:16" x14ac:dyDescent="0.25">
      <c r="A6654" s="1">
        <f t="shared" si="727"/>
        <v>43378</v>
      </c>
      <c r="B6654" s="7">
        <f t="shared" si="722"/>
        <v>10</v>
      </c>
      <c r="C6654" s="4">
        <f>INDEX(Calendar!$E$3:$E$367,MATCH(LOLP!$A6654,Calendar!$B$3:$B$367,0))</f>
        <v>1</v>
      </c>
      <c r="D6654" s="2">
        <f t="shared" si="728"/>
        <v>3</v>
      </c>
      <c r="E6654" s="36">
        <v>20990</v>
      </c>
      <c r="F6654" s="7">
        <f>IFERROR(IF(INDEX('Temperature Data'!$AA$15:$AA$348,MATCH(LOLP!A6654,'Temperature Data'!$B$15:$B$348,0))&gt;IF(B6654=9,$G$2,LOLP!$F$2),1,0),0)</f>
        <v>0</v>
      </c>
      <c r="G6654" s="7">
        <f>SUMIFS(LOLP!$F$4:$F$8763,$C$4:$C$8763,$C6654,$B$4:$B$8763,$B6654,$D$4:$D$8763,$D6654)</f>
        <v>0</v>
      </c>
      <c r="H6654" s="7">
        <f>COUNTIFS(Calendar!$E$3:$E$367,LOLP!C6654,Calendar!$D$3:$D$367,LOLP!B6654)</f>
        <v>22</v>
      </c>
      <c r="I6654" s="7">
        <f ca="1">IF($F6654=1,OFFSET(start_norps,LOLP!$D6654+(1-$C6654)*24,LOLP!$B6654)*H6654/G6654,0)</f>
        <v>0</v>
      </c>
      <c r="J6654" s="7">
        <f ca="1">IF($F6654=1,OFFSET(start_33,LOLP!$D6654+(1-$C6654)*24,LOLP!$B6654)*H6654/G6654,0)</f>
        <v>0</v>
      </c>
      <c r="K6654" s="7">
        <f ca="1">IF($F6654,OFFSET(start_40,LOLP!$D6654+(1-$C6654)*24,LOLP!$B6654),0)</f>
        <v>0</v>
      </c>
      <c r="L6654" s="7">
        <f ca="1">IF($F6654,OFFSET(start_50,LOLP!$D6654+(1-$C6654)*24,LOLP!$B6654),0)</f>
        <v>0</v>
      </c>
      <c r="M6654" s="25">
        <f t="shared" ca="1" si="723"/>
        <v>0</v>
      </c>
      <c r="N6654" s="25">
        <f t="shared" ca="1" si="724"/>
        <v>0</v>
      </c>
      <c r="O6654" s="15" t="e">
        <f t="shared" ca="1" si="725"/>
        <v>#DIV/0!</v>
      </c>
      <c r="P6654" s="15" t="e">
        <f t="shared" ca="1" si="726"/>
        <v>#DIV/0!</v>
      </c>
    </row>
    <row r="6655" spans="1:16" x14ac:dyDescent="0.25">
      <c r="A6655" s="1">
        <f t="shared" si="727"/>
        <v>43378</v>
      </c>
      <c r="B6655" s="7">
        <f t="shared" si="722"/>
        <v>10</v>
      </c>
      <c r="C6655" s="4">
        <f>INDEX(Calendar!$E$3:$E$367,MATCH(LOLP!$A6655,Calendar!$B$3:$B$367,0))</f>
        <v>1</v>
      </c>
      <c r="D6655" s="2">
        <f t="shared" si="728"/>
        <v>4</v>
      </c>
      <c r="E6655" s="36">
        <v>21346</v>
      </c>
      <c r="F6655" s="7">
        <f>IFERROR(IF(INDEX('Temperature Data'!$AA$15:$AA$348,MATCH(LOLP!A6655,'Temperature Data'!$B$15:$B$348,0))&gt;IF(B6655=9,$G$2,LOLP!$F$2),1,0),0)</f>
        <v>0</v>
      </c>
      <c r="G6655" s="7">
        <f>SUMIFS(LOLP!$F$4:$F$8763,$C$4:$C$8763,$C6655,$B$4:$B$8763,$B6655,$D$4:$D$8763,$D6655)</f>
        <v>0</v>
      </c>
      <c r="H6655" s="7">
        <f>COUNTIFS(Calendar!$E$3:$E$367,LOLP!C6655,Calendar!$D$3:$D$367,LOLP!B6655)</f>
        <v>22</v>
      </c>
      <c r="I6655" s="7">
        <f ca="1">IF($F6655=1,OFFSET(start_norps,LOLP!$D6655+(1-$C6655)*24,LOLP!$B6655)*H6655/G6655,0)</f>
        <v>0</v>
      </c>
      <c r="J6655" s="7">
        <f ca="1">IF($F6655=1,OFFSET(start_33,LOLP!$D6655+(1-$C6655)*24,LOLP!$B6655)*H6655/G6655,0)</f>
        <v>0</v>
      </c>
      <c r="K6655" s="7">
        <f ca="1">IF($F6655,OFFSET(start_40,LOLP!$D6655+(1-$C6655)*24,LOLP!$B6655),0)</f>
        <v>0</v>
      </c>
      <c r="L6655" s="7">
        <f ca="1">IF($F6655,OFFSET(start_50,LOLP!$D6655+(1-$C6655)*24,LOLP!$B6655),0)</f>
        <v>0</v>
      </c>
      <c r="M6655" s="25">
        <f t="shared" ca="1" si="723"/>
        <v>0</v>
      </c>
      <c r="N6655" s="25">
        <f t="shared" ca="1" si="724"/>
        <v>0</v>
      </c>
      <c r="O6655" s="15" t="e">
        <f t="shared" ca="1" si="725"/>
        <v>#DIV/0!</v>
      </c>
      <c r="P6655" s="15" t="e">
        <f t="shared" ca="1" si="726"/>
        <v>#DIV/0!</v>
      </c>
    </row>
    <row r="6656" spans="1:16" x14ac:dyDescent="0.25">
      <c r="A6656" s="1">
        <f t="shared" si="727"/>
        <v>43378</v>
      </c>
      <c r="B6656" s="7">
        <f t="shared" si="722"/>
        <v>10</v>
      </c>
      <c r="C6656" s="4">
        <f>INDEX(Calendar!$E$3:$E$367,MATCH(LOLP!$A6656,Calendar!$B$3:$B$367,0))</f>
        <v>1</v>
      </c>
      <c r="D6656" s="2">
        <f t="shared" si="728"/>
        <v>5</v>
      </c>
      <c r="E6656" s="36">
        <v>22695</v>
      </c>
      <c r="F6656" s="7">
        <f>IFERROR(IF(INDEX('Temperature Data'!$AA$15:$AA$348,MATCH(LOLP!A6656,'Temperature Data'!$B$15:$B$348,0))&gt;IF(B6656=9,$G$2,LOLP!$F$2),1,0),0)</f>
        <v>0</v>
      </c>
      <c r="G6656" s="7">
        <f>SUMIFS(LOLP!$F$4:$F$8763,$C$4:$C$8763,$C6656,$B$4:$B$8763,$B6656,$D$4:$D$8763,$D6656)</f>
        <v>0</v>
      </c>
      <c r="H6656" s="7">
        <f>COUNTIFS(Calendar!$E$3:$E$367,LOLP!C6656,Calendar!$D$3:$D$367,LOLP!B6656)</f>
        <v>22</v>
      </c>
      <c r="I6656" s="7">
        <f ca="1">IF($F6656=1,OFFSET(start_norps,LOLP!$D6656+(1-$C6656)*24,LOLP!$B6656)*H6656/G6656,0)</f>
        <v>0</v>
      </c>
      <c r="J6656" s="7">
        <f ca="1">IF($F6656=1,OFFSET(start_33,LOLP!$D6656+(1-$C6656)*24,LOLP!$B6656)*H6656/G6656,0)</f>
        <v>0</v>
      </c>
      <c r="K6656" s="7">
        <f ca="1">IF($F6656,OFFSET(start_40,LOLP!$D6656+(1-$C6656)*24,LOLP!$B6656),0)</f>
        <v>0</v>
      </c>
      <c r="L6656" s="7">
        <f ca="1">IF($F6656,OFFSET(start_50,LOLP!$D6656+(1-$C6656)*24,LOLP!$B6656),0)</f>
        <v>0</v>
      </c>
      <c r="M6656" s="25">
        <f t="shared" ca="1" si="723"/>
        <v>0</v>
      </c>
      <c r="N6656" s="25">
        <f t="shared" ca="1" si="724"/>
        <v>0</v>
      </c>
      <c r="O6656" s="15" t="e">
        <f t="shared" ca="1" si="725"/>
        <v>#DIV/0!</v>
      </c>
      <c r="P6656" s="15" t="e">
        <f t="shared" ca="1" si="726"/>
        <v>#DIV/0!</v>
      </c>
    </row>
    <row r="6657" spans="1:16" x14ac:dyDescent="0.25">
      <c r="A6657" s="1">
        <f t="shared" si="727"/>
        <v>43378</v>
      </c>
      <c r="B6657" s="7">
        <f t="shared" si="722"/>
        <v>10</v>
      </c>
      <c r="C6657" s="4">
        <f>INDEX(Calendar!$E$3:$E$367,MATCH(LOLP!$A6657,Calendar!$B$3:$B$367,0))</f>
        <v>1</v>
      </c>
      <c r="D6657" s="2">
        <f t="shared" si="728"/>
        <v>6</v>
      </c>
      <c r="E6657" s="36">
        <v>24927</v>
      </c>
      <c r="F6657" s="7">
        <f>IFERROR(IF(INDEX('Temperature Data'!$AA$15:$AA$348,MATCH(LOLP!A6657,'Temperature Data'!$B$15:$B$348,0))&gt;IF(B6657=9,$G$2,LOLP!$F$2),1,0),0)</f>
        <v>0</v>
      </c>
      <c r="G6657" s="7">
        <f>SUMIFS(LOLP!$F$4:$F$8763,$C$4:$C$8763,$C6657,$B$4:$B$8763,$B6657,$D$4:$D$8763,$D6657)</f>
        <v>0</v>
      </c>
      <c r="H6657" s="7">
        <f>COUNTIFS(Calendar!$E$3:$E$367,LOLP!C6657,Calendar!$D$3:$D$367,LOLP!B6657)</f>
        <v>22</v>
      </c>
      <c r="I6657" s="7">
        <f ca="1">IF($F6657=1,OFFSET(start_norps,LOLP!$D6657+(1-$C6657)*24,LOLP!$B6657)*H6657/G6657,0)</f>
        <v>0</v>
      </c>
      <c r="J6657" s="7">
        <f ca="1">IF($F6657=1,OFFSET(start_33,LOLP!$D6657+(1-$C6657)*24,LOLP!$B6657)*H6657/G6657,0)</f>
        <v>0</v>
      </c>
      <c r="K6657" s="7">
        <f ca="1">IF($F6657,OFFSET(start_40,LOLP!$D6657+(1-$C6657)*24,LOLP!$B6657),0)</f>
        <v>0</v>
      </c>
      <c r="L6657" s="7">
        <f ca="1">IF($F6657,OFFSET(start_50,LOLP!$D6657+(1-$C6657)*24,LOLP!$B6657),0)</f>
        <v>0</v>
      </c>
      <c r="M6657" s="25">
        <f t="shared" ca="1" si="723"/>
        <v>0</v>
      </c>
      <c r="N6657" s="25">
        <f t="shared" ca="1" si="724"/>
        <v>0</v>
      </c>
      <c r="O6657" s="15" t="e">
        <f t="shared" ca="1" si="725"/>
        <v>#DIV/0!</v>
      </c>
      <c r="P6657" s="15" t="e">
        <f t="shared" ca="1" si="726"/>
        <v>#DIV/0!</v>
      </c>
    </row>
    <row r="6658" spans="1:16" x14ac:dyDescent="0.25">
      <c r="A6658" s="1">
        <f t="shared" si="727"/>
        <v>43378</v>
      </c>
      <c r="B6658" s="7">
        <f t="shared" si="722"/>
        <v>10</v>
      </c>
      <c r="C6658" s="4">
        <f>INDEX(Calendar!$E$3:$E$367,MATCH(LOLP!$A6658,Calendar!$B$3:$B$367,0))</f>
        <v>1</v>
      </c>
      <c r="D6658" s="2">
        <f t="shared" si="728"/>
        <v>7</v>
      </c>
      <c r="E6658" s="36">
        <v>25900</v>
      </c>
      <c r="F6658" s="7">
        <f>IFERROR(IF(INDEX('Temperature Data'!$AA$15:$AA$348,MATCH(LOLP!A6658,'Temperature Data'!$B$15:$B$348,0))&gt;IF(B6658=9,$G$2,LOLP!$F$2),1,0),0)</f>
        <v>0</v>
      </c>
      <c r="G6658" s="7">
        <f>SUMIFS(LOLP!$F$4:$F$8763,$C$4:$C$8763,$C6658,$B$4:$B$8763,$B6658,$D$4:$D$8763,$D6658)</f>
        <v>0</v>
      </c>
      <c r="H6658" s="7">
        <f>COUNTIFS(Calendar!$E$3:$E$367,LOLP!C6658,Calendar!$D$3:$D$367,LOLP!B6658)</f>
        <v>22</v>
      </c>
      <c r="I6658" s="7">
        <f ca="1">IF($F6658=1,OFFSET(start_norps,LOLP!$D6658+(1-$C6658)*24,LOLP!$B6658)*H6658/G6658,0)</f>
        <v>0</v>
      </c>
      <c r="J6658" s="7">
        <f ca="1">IF($F6658=1,OFFSET(start_33,LOLP!$D6658+(1-$C6658)*24,LOLP!$B6658)*H6658/G6658,0)</f>
        <v>0</v>
      </c>
      <c r="K6658" s="7">
        <f ca="1">IF($F6658,OFFSET(start_40,LOLP!$D6658+(1-$C6658)*24,LOLP!$B6658),0)</f>
        <v>0</v>
      </c>
      <c r="L6658" s="7">
        <f ca="1">IF($F6658,OFFSET(start_50,LOLP!$D6658+(1-$C6658)*24,LOLP!$B6658),0)</f>
        <v>0</v>
      </c>
      <c r="M6658" s="25">
        <f t="shared" ca="1" si="723"/>
        <v>0</v>
      </c>
      <c r="N6658" s="25">
        <f t="shared" ca="1" si="724"/>
        <v>0</v>
      </c>
      <c r="O6658" s="15" t="e">
        <f t="shared" ca="1" si="725"/>
        <v>#DIV/0!</v>
      </c>
      <c r="P6658" s="15" t="e">
        <f t="shared" ca="1" si="726"/>
        <v>#DIV/0!</v>
      </c>
    </row>
    <row r="6659" spans="1:16" x14ac:dyDescent="0.25">
      <c r="A6659" s="1">
        <f t="shared" si="727"/>
        <v>43378</v>
      </c>
      <c r="B6659" s="7">
        <f t="shared" si="722"/>
        <v>10</v>
      </c>
      <c r="C6659" s="4">
        <f>INDEX(Calendar!$E$3:$E$367,MATCH(LOLP!$A6659,Calendar!$B$3:$B$367,0))</f>
        <v>1</v>
      </c>
      <c r="D6659" s="2">
        <f t="shared" si="728"/>
        <v>8</v>
      </c>
      <c r="E6659" s="36">
        <v>25995</v>
      </c>
      <c r="F6659" s="7">
        <f>IFERROR(IF(INDEX('Temperature Data'!$AA$15:$AA$348,MATCH(LOLP!A6659,'Temperature Data'!$B$15:$B$348,0))&gt;IF(B6659=9,$G$2,LOLP!$F$2),1,0),0)</f>
        <v>0</v>
      </c>
      <c r="G6659" s="7">
        <f>SUMIFS(LOLP!$F$4:$F$8763,$C$4:$C$8763,$C6659,$B$4:$B$8763,$B6659,$D$4:$D$8763,$D6659)</f>
        <v>0</v>
      </c>
      <c r="H6659" s="7">
        <f>COUNTIFS(Calendar!$E$3:$E$367,LOLP!C6659,Calendar!$D$3:$D$367,LOLP!B6659)</f>
        <v>22</v>
      </c>
      <c r="I6659" s="7">
        <f ca="1">IF($F6659=1,OFFSET(start_norps,LOLP!$D6659+(1-$C6659)*24,LOLP!$B6659)*H6659/G6659,0)</f>
        <v>0</v>
      </c>
      <c r="J6659" s="7">
        <f ca="1">IF($F6659=1,OFFSET(start_33,LOLP!$D6659+(1-$C6659)*24,LOLP!$B6659)*H6659/G6659,0)</f>
        <v>0</v>
      </c>
      <c r="K6659" s="7">
        <f ca="1">IF($F6659,OFFSET(start_40,LOLP!$D6659+(1-$C6659)*24,LOLP!$B6659),0)</f>
        <v>0</v>
      </c>
      <c r="L6659" s="7">
        <f ca="1">IF($F6659,OFFSET(start_50,LOLP!$D6659+(1-$C6659)*24,LOLP!$B6659),0)</f>
        <v>0</v>
      </c>
      <c r="M6659" s="25">
        <f t="shared" ca="1" si="723"/>
        <v>0</v>
      </c>
      <c r="N6659" s="25">
        <f t="shared" ca="1" si="724"/>
        <v>0</v>
      </c>
      <c r="O6659" s="15" t="e">
        <f t="shared" ca="1" si="725"/>
        <v>#DIV/0!</v>
      </c>
      <c r="P6659" s="15" t="e">
        <f t="shared" ca="1" si="726"/>
        <v>#DIV/0!</v>
      </c>
    </row>
    <row r="6660" spans="1:16" x14ac:dyDescent="0.25">
      <c r="A6660" s="1">
        <f t="shared" si="727"/>
        <v>43378</v>
      </c>
      <c r="B6660" s="7">
        <f t="shared" si="722"/>
        <v>10</v>
      </c>
      <c r="C6660" s="4">
        <f>INDEX(Calendar!$E$3:$E$367,MATCH(LOLP!$A6660,Calendar!$B$3:$B$367,0))</f>
        <v>1</v>
      </c>
      <c r="D6660" s="2">
        <f t="shared" si="728"/>
        <v>9</v>
      </c>
      <c r="E6660" s="36">
        <v>26152</v>
      </c>
      <c r="F6660" s="7">
        <f>IFERROR(IF(INDEX('Temperature Data'!$AA$15:$AA$348,MATCH(LOLP!A6660,'Temperature Data'!$B$15:$B$348,0))&gt;IF(B6660=9,$G$2,LOLP!$F$2),1,0),0)</f>
        <v>0</v>
      </c>
      <c r="G6660" s="7">
        <f>SUMIFS(LOLP!$F$4:$F$8763,$C$4:$C$8763,$C6660,$B$4:$B$8763,$B6660,$D$4:$D$8763,$D6660)</f>
        <v>0</v>
      </c>
      <c r="H6660" s="7">
        <f>COUNTIFS(Calendar!$E$3:$E$367,LOLP!C6660,Calendar!$D$3:$D$367,LOLP!B6660)</f>
        <v>22</v>
      </c>
      <c r="I6660" s="7">
        <f ca="1">IF($F6660=1,OFFSET(start_norps,LOLP!$D6660+(1-$C6660)*24,LOLP!$B6660)*H6660/G6660,0)</f>
        <v>0</v>
      </c>
      <c r="J6660" s="7">
        <f ca="1">IF($F6660=1,OFFSET(start_33,LOLP!$D6660+(1-$C6660)*24,LOLP!$B6660)*H6660/G6660,0)</f>
        <v>0</v>
      </c>
      <c r="K6660" s="7">
        <f ca="1">IF($F6660,OFFSET(start_40,LOLP!$D6660+(1-$C6660)*24,LOLP!$B6660),0)</f>
        <v>0</v>
      </c>
      <c r="L6660" s="7">
        <f ca="1">IF($F6660,OFFSET(start_50,LOLP!$D6660+(1-$C6660)*24,LOLP!$B6660),0)</f>
        <v>0</v>
      </c>
      <c r="M6660" s="25">
        <f t="shared" ca="1" si="723"/>
        <v>0</v>
      </c>
      <c r="N6660" s="25">
        <f t="shared" ca="1" si="724"/>
        <v>0</v>
      </c>
      <c r="O6660" s="15" t="e">
        <f t="shared" ca="1" si="725"/>
        <v>#DIV/0!</v>
      </c>
      <c r="P6660" s="15" t="e">
        <f t="shared" ca="1" si="726"/>
        <v>#DIV/0!</v>
      </c>
    </row>
    <row r="6661" spans="1:16" x14ac:dyDescent="0.25">
      <c r="A6661" s="1">
        <f t="shared" si="727"/>
        <v>43378</v>
      </c>
      <c r="B6661" s="7">
        <f t="shared" ref="B6661:B6724" si="729">MONTH(A6661)</f>
        <v>10</v>
      </c>
      <c r="C6661" s="4">
        <f>INDEX(Calendar!$E$3:$E$367,MATCH(LOLP!$A6661,Calendar!$B$3:$B$367,0))</f>
        <v>1</v>
      </c>
      <c r="D6661" s="2">
        <f t="shared" si="728"/>
        <v>10</v>
      </c>
      <c r="E6661" s="36">
        <v>26271</v>
      </c>
      <c r="F6661" s="7">
        <f>IFERROR(IF(INDEX('Temperature Data'!$AA$15:$AA$348,MATCH(LOLP!A6661,'Temperature Data'!$B$15:$B$348,0))&gt;IF(B6661=9,$G$2,LOLP!$F$2),1,0),0)</f>
        <v>0</v>
      </c>
      <c r="G6661" s="7">
        <f>SUMIFS(LOLP!$F$4:$F$8763,$C$4:$C$8763,$C6661,$B$4:$B$8763,$B6661,$D$4:$D$8763,$D6661)</f>
        <v>0</v>
      </c>
      <c r="H6661" s="7">
        <f>COUNTIFS(Calendar!$E$3:$E$367,LOLP!C6661,Calendar!$D$3:$D$367,LOLP!B6661)</f>
        <v>22</v>
      </c>
      <c r="I6661" s="7">
        <f ca="1">IF($F6661=1,OFFSET(start_norps,LOLP!$D6661+(1-$C6661)*24,LOLP!$B6661)*H6661/G6661,0)</f>
        <v>0</v>
      </c>
      <c r="J6661" s="7">
        <f ca="1">IF($F6661=1,OFFSET(start_33,LOLP!$D6661+(1-$C6661)*24,LOLP!$B6661)*H6661/G6661,0)</f>
        <v>0</v>
      </c>
      <c r="K6661" s="7">
        <f ca="1">IF($F6661,OFFSET(start_40,LOLP!$D6661+(1-$C6661)*24,LOLP!$B6661),0)</f>
        <v>0</v>
      </c>
      <c r="L6661" s="7">
        <f ca="1">IF($F6661,OFFSET(start_50,LOLP!$D6661+(1-$C6661)*24,LOLP!$B6661),0)</f>
        <v>0</v>
      </c>
      <c r="M6661" s="25">
        <f t="shared" ref="M6661:M6724" ca="1" si="730">I6661/I$8764</f>
        <v>0</v>
      </c>
      <c r="N6661" s="25">
        <f t="shared" ref="N6661:N6724" ca="1" si="731">J6661/J$8764</f>
        <v>0</v>
      </c>
      <c r="O6661" s="15" t="e">
        <f t="shared" ref="O6661:O6724" ca="1" si="732">K6661/K$8764</f>
        <v>#DIV/0!</v>
      </c>
      <c r="P6661" s="15" t="e">
        <f t="shared" ref="P6661:P6724" ca="1" si="733">L6661/L$8764</f>
        <v>#DIV/0!</v>
      </c>
    </row>
    <row r="6662" spans="1:16" x14ac:dyDescent="0.25">
      <c r="A6662" s="1">
        <f t="shared" si="727"/>
        <v>43378</v>
      </c>
      <c r="B6662" s="7">
        <f t="shared" si="729"/>
        <v>10</v>
      </c>
      <c r="C6662" s="4">
        <f>INDEX(Calendar!$E$3:$E$367,MATCH(LOLP!$A6662,Calendar!$B$3:$B$367,0))</f>
        <v>1</v>
      </c>
      <c r="D6662" s="2">
        <f t="shared" si="728"/>
        <v>11</v>
      </c>
      <c r="E6662" s="36">
        <v>26335</v>
      </c>
      <c r="F6662" s="7">
        <f>IFERROR(IF(INDEX('Temperature Data'!$AA$15:$AA$348,MATCH(LOLP!A6662,'Temperature Data'!$B$15:$B$348,0))&gt;IF(B6662=9,$G$2,LOLP!$F$2),1,0),0)</f>
        <v>0</v>
      </c>
      <c r="G6662" s="7">
        <f>SUMIFS(LOLP!$F$4:$F$8763,$C$4:$C$8763,$C6662,$B$4:$B$8763,$B6662,$D$4:$D$8763,$D6662)</f>
        <v>0</v>
      </c>
      <c r="H6662" s="7">
        <f>COUNTIFS(Calendar!$E$3:$E$367,LOLP!C6662,Calendar!$D$3:$D$367,LOLP!B6662)</f>
        <v>22</v>
      </c>
      <c r="I6662" s="7">
        <f ca="1">IF($F6662=1,OFFSET(start_norps,LOLP!$D6662+(1-$C6662)*24,LOLP!$B6662)*H6662/G6662,0)</f>
        <v>0</v>
      </c>
      <c r="J6662" s="7">
        <f ca="1">IF($F6662=1,OFFSET(start_33,LOLP!$D6662+(1-$C6662)*24,LOLP!$B6662)*H6662/G6662,0)</f>
        <v>0</v>
      </c>
      <c r="K6662" s="7">
        <f ca="1">IF($F6662,OFFSET(start_40,LOLP!$D6662+(1-$C6662)*24,LOLP!$B6662),0)</f>
        <v>0</v>
      </c>
      <c r="L6662" s="7">
        <f ca="1">IF($F6662,OFFSET(start_50,LOLP!$D6662+(1-$C6662)*24,LOLP!$B6662),0)</f>
        <v>0</v>
      </c>
      <c r="M6662" s="25">
        <f t="shared" ca="1" si="730"/>
        <v>0</v>
      </c>
      <c r="N6662" s="25">
        <f t="shared" ca="1" si="731"/>
        <v>0</v>
      </c>
      <c r="O6662" s="15" t="e">
        <f t="shared" ca="1" si="732"/>
        <v>#DIV/0!</v>
      </c>
      <c r="P6662" s="15" t="e">
        <f t="shared" ca="1" si="733"/>
        <v>#DIV/0!</v>
      </c>
    </row>
    <row r="6663" spans="1:16" x14ac:dyDescent="0.25">
      <c r="A6663" s="1">
        <f t="shared" si="727"/>
        <v>43378</v>
      </c>
      <c r="B6663" s="7">
        <f t="shared" si="729"/>
        <v>10</v>
      </c>
      <c r="C6663" s="4">
        <f>INDEX(Calendar!$E$3:$E$367,MATCH(LOLP!$A6663,Calendar!$B$3:$B$367,0))</f>
        <v>1</v>
      </c>
      <c r="D6663" s="2">
        <f t="shared" si="728"/>
        <v>12</v>
      </c>
      <c r="E6663" s="36">
        <v>26587</v>
      </c>
      <c r="F6663" s="7">
        <f>IFERROR(IF(INDEX('Temperature Data'!$AA$15:$AA$348,MATCH(LOLP!A6663,'Temperature Data'!$B$15:$B$348,0))&gt;IF(B6663=9,$G$2,LOLP!$F$2),1,0),0)</f>
        <v>0</v>
      </c>
      <c r="G6663" s="7">
        <f>SUMIFS(LOLP!$F$4:$F$8763,$C$4:$C$8763,$C6663,$B$4:$B$8763,$B6663,$D$4:$D$8763,$D6663)</f>
        <v>0</v>
      </c>
      <c r="H6663" s="7">
        <f>COUNTIFS(Calendar!$E$3:$E$367,LOLP!C6663,Calendar!$D$3:$D$367,LOLP!B6663)</f>
        <v>22</v>
      </c>
      <c r="I6663" s="7">
        <f ca="1">IF($F6663=1,OFFSET(start_norps,LOLP!$D6663+(1-$C6663)*24,LOLP!$B6663)*H6663/G6663,0)</f>
        <v>0</v>
      </c>
      <c r="J6663" s="7">
        <f ca="1">IF($F6663=1,OFFSET(start_33,LOLP!$D6663+(1-$C6663)*24,LOLP!$B6663)*H6663/G6663,0)</f>
        <v>0</v>
      </c>
      <c r="K6663" s="7">
        <f ca="1">IF($F6663,OFFSET(start_40,LOLP!$D6663+(1-$C6663)*24,LOLP!$B6663),0)</f>
        <v>0</v>
      </c>
      <c r="L6663" s="7">
        <f ca="1">IF($F6663,OFFSET(start_50,LOLP!$D6663+(1-$C6663)*24,LOLP!$B6663),0)</f>
        <v>0</v>
      </c>
      <c r="M6663" s="25">
        <f t="shared" ca="1" si="730"/>
        <v>0</v>
      </c>
      <c r="N6663" s="25">
        <f t="shared" ca="1" si="731"/>
        <v>0</v>
      </c>
      <c r="O6663" s="15" t="e">
        <f t="shared" ca="1" si="732"/>
        <v>#DIV/0!</v>
      </c>
      <c r="P6663" s="15" t="e">
        <f t="shared" ca="1" si="733"/>
        <v>#DIV/0!</v>
      </c>
    </row>
    <row r="6664" spans="1:16" x14ac:dyDescent="0.25">
      <c r="A6664" s="1">
        <f t="shared" si="727"/>
        <v>43378</v>
      </c>
      <c r="B6664" s="7">
        <f t="shared" si="729"/>
        <v>10</v>
      </c>
      <c r="C6664" s="4">
        <f>INDEX(Calendar!$E$3:$E$367,MATCH(LOLP!$A6664,Calendar!$B$3:$B$367,0))</f>
        <v>1</v>
      </c>
      <c r="D6664" s="2">
        <f t="shared" si="728"/>
        <v>13</v>
      </c>
      <c r="E6664" s="36">
        <v>27150</v>
      </c>
      <c r="F6664" s="7">
        <f>IFERROR(IF(INDEX('Temperature Data'!$AA$15:$AA$348,MATCH(LOLP!A6664,'Temperature Data'!$B$15:$B$348,0))&gt;IF(B6664=9,$G$2,LOLP!$F$2),1,0),0)</f>
        <v>0</v>
      </c>
      <c r="G6664" s="7">
        <f>SUMIFS(LOLP!$F$4:$F$8763,$C$4:$C$8763,$C6664,$B$4:$B$8763,$B6664,$D$4:$D$8763,$D6664)</f>
        <v>0</v>
      </c>
      <c r="H6664" s="7">
        <f>COUNTIFS(Calendar!$E$3:$E$367,LOLP!C6664,Calendar!$D$3:$D$367,LOLP!B6664)</f>
        <v>22</v>
      </c>
      <c r="I6664" s="7">
        <f ca="1">IF($F6664=1,OFFSET(start_norps,LOLP!$D6664+(1-$C6664)*24,LOLP!$B6664)*H6664/G6664,0)</f>
        <v>0</v>
      </c>
      <c r="J6664" s="7">
        <f ca="1">IF($F6664=1,OFFSET(start_33,LOLP!$D6664+(1-$C6664)*24,LOLP!$B6664)*H6664/G6664,0)</f>
        <v>0</v>
      </c>
      <c r="K6664" s="7">
        <f ca="1">IF($F6664,OFFSET(start_40,LOLP!$D6664+(1-$C6664)*24,LOLP!$B6664),0)</f>
        <v>0</v>
      </c>
      <c r="L6664" s="7">
        <f ca="1">IF($F6664,OFFSET(start_50,LOLP!$D6664+(1-$C6664)*24,LOLP!$B6664),0)</f>
        <v>0</v>
      </c>
      <c r="M6664" s="25">
        <f t="shared" ca="1" si="730"/>
        <v>0</v>
      </c>
      <c r="N6664" s="25">
        <f t="shared" ca="1" si="731"/>
        <v>0</v>
      </c>
      <c r="O6664" s="15" t="e">
        <f t="shared" ca="1" si="732"/>
        <v>#DIV/0!</v>
      </c>
      <c r="P6664" s="15" t="e">
        <f t="shared" ca="1" si="733"/>
        <v>#DIV/0!</v>
      </c>
    </row>
    <row r="6665" spans="1:16" x14ac:dyDescent="0.25">
      <c r="A6665" s="1">
        <f t="shared" si="727"/>
        <v>43378</v>
      </c>
      <c r="B6665" s="7">
        <f t="shared" si="729"/>
        <v>10</v>
      </c>
      <c r="C6665" s="4">
        <f>INDEX(Calendar!$E$3:$E$367,MATCH(LOLP!$A6665,Calendar!$B$3:$B$367,0))</f>
        <v>1</v>
      </c>
      <c r="D6665" s="2">
        <f t="shared" si="728"/>
        <v>14</v>
      </c>
      <c r="E6665" s="36">
        <v>27387</v>
      </c>
      <c r="F6665" s="7">
        <f>IFERROR(IF(INDEX('Temperature Data'!$AA$15:$AA$348,MATCH(LOLP!A6665,'Temperature Data'!$B$15:$B$348,0))&gt;IF(B6665=9,$G$2,LOLP!$F$2),1,0),0)</f>
        <v>0</v>
      </c>
      <c r="G6665" s="7">
        <f>SUMIFS(LOLP!$F$4:$F$8763,$C$4:$C$8763,$C6665,$B$4:$B$8763,$B6665,$D$4:$D$8763,$D6665)</f>
        <v>0</v>
      </c>
      <c r="H6665" s="7">
        <f>COUNTIFS(Calendar!$E$3:$E$367,LOLP!C6665,Calendar!$D$3:$D$367,LOLP!B6665)</f>
        <v>22</v>
      </c>
      <c r="I6665" s="7">
        <f ca="1">IF($F6665=1,OFFSET(start_norps,LOLP!$D6665+(1-$C6665)*24,LOLP!$B6665)*H6665/G6665,0)</f>
        <v>0</v>
      </c>
      <c r="J6665" s="7">
        <f ca="1">IF($F6665=1,OFFSET(start_33,LOLP!$D6665+(1-$C6665)*24,LOLP!$B6665)*H6665/G6665,0)</f>
        <v>0</v>
      </c>
      <c r="K6665" s="7">
        <f ca="1">IF($F6665,OFFSET(start_40,LOLP!$D6665+(1-$C6665)*24,LOLP!$B6665),0)</f>
        <v>0</v>
      </c>
      <c r="L6665" s="7">
        <f ca="1">IF($F6665,OFFSET(start_50,LOLP!$D6665+(1-$C6665)*24,LOLP!$B6665),0)</f>
        <v>0</v>
      </c>
      <c r="M6665" s="25">
        <f t="shared" ca="1" si="730"/>
        <v>0</v>
      </c>
      <c r="N6665" s="25">
        <f t="shared" ca="1" si="731"/>
        <v>0</v>
      </c>
      <c r="O6665" s="15" t="e">
        <f t="shared" ca="1" si="732"/>
        <v>#DIV/0!</v>
      </c>
      <c r="P6665" s="15" t="e">
        <f t="shared" ca="1" si="733"/>
        <v>#DIV/0!</v>
      </c>
    </row>
    <row r="6666" spans="1:16" x14ac:dyDescent="0.25">
      <c r="A6666" s="1">
        <f t="shared" si="727"/>
        <v>43378</v>
      </c>
      <c r="B6666" s="7">
        <f t="shared" si="729"/>
        <v>10</v>
      </c>
      <c r="C6666" s="4">
        <f>INDEX(Calendar!$E$3:$E$367,MATCH(LOLP!$A6666,Calendar!$B$3:$B$367,0))</f>
        <v>1</v>
      </c>
      <c r="D6666" s="2">
        <f t="shared" si="728"/>
        <v>15</v>
      </c>
      <c r="E6666" s="36">
        <v>27965</v>
      </c>
      <c r="F6666" s="7">
        <f>IFERROR(IF(INDEX('Temperature Data'!$AA$15:$AA$348,MATCH(LOLP!A6666,'Temperature Data'!$B$15:$B$348,0))&gt;IF(B6666=9,$G$2,LOLP!$F$2),1,0),0)</f>
        <v>0</v>
      </c>
      <c r="G6666" s="7">
        <f>SUMIFS(LOLP!$F$4:$F$8763,$C$4:$C$8763,$C6666,$B$4:$B$8763,$B6666,$D$4:$D$8763,$D6666)</f>
        <v>0</v>
      </c>
      <c r="H6666" s="7">
        <f>COUNTIFS(Calendar!$E$3:$E$367,LOLP!C6666,Calendar!$D$3:$D$367,LOLP!B6666)</f>
        <v>22</v>
      </c>
      <c r="I6666" s="7">
        <f ca="1">IF($F6666=1,OFFSET(start_norps,LOLP!$D6666+(1-$C6666)*24,LOLP!$B6666)*H6666/G6666,0)</f>
        <v>0</v>
      </c>
      <c r="J6666" s="7">
        <f ca="1">IF($F6666=1,OFFSET(start_33,LOLP!$D6666+(1-$C6666)*24,LOLP!$B6666)*H6666/G6666,0)</f>
        <v>0</v>
      </c>
      <c r="K6666" s="7">
        <f ca="1">IF($F6666,OFFSET(start_40,LOLP!$D6666+(1-$C6666)*24,LOLP!$B6666),0)</f>
        <v>0</v>
      </c>
      <c r="L6666" s="7">
        <f ca="1">IF($F6666,OFFSET(start_50,LOLP!$D6666+(1-$C6666)*24,LOLP!$B6666),0)</f>
        <v>0</v>
      </c>
      <c r="M6666" s="25">
        <f t="shared" ca="1" si="730"/>
        <v>0</v>
      </c>
      <c r="N6666" s="25">
        <f t="shared" ca="1" si="731"/>
        <v>0</v>
      </c>
      <c r="O6666" s="15" t="e">
        <f t="shared" ca="1" si="732"/>
        <v>#DIV/0!</v>
      </c>
      <c r="P6666" s="15" t="e">
        <f t="shared" ca="1" si="733"/>
        <v>#DIV/0!</v>
      </c>
    </row>
    <row r="6667" spans="1:16" x14ac:dyDescent="0.25">
      <c r="A6667" s="1">
        <f t="shared" si="727"/>
        <v>43378</v>
      </c>
      <c r="B6667" s="7">
        <f t="shared" si="729"/>
        <v>10</v>
      </c>
      <c r="C6667" s="4">
        <f>INDEX(Calendar!$E$3:$E$367,MATCH(LOLP!$A6667,Calendar!$B$3:$B$367,0))</f>
        <v>1</v>
      </c>
      <c r="D6667" s="2">
        <f t="shared" si="728"/>
        <v>16</v>
      </c>
      <c r="E6667" s="36">
        <v>28628</v>
      </c>
      <c r="F6667" s="7">
        <f>IFERROR(IF(INDEX('Temperature Data'!$AA$15:$AA$348,MATCH(LOLP!A6667,'Temperature Data'!$B$15:$B$348,0))&gt;IF(B6667=9,$G$2,LOLP!$F$2),1,0),0)</f>
        <v>0</v>
      </c>
      <c r="G6667" s="7">
        <f>SUMIFS(LOLP!$F$4:$F$8763,$C$4:$C$8763,$C6667,$B$4:$B$8763,$B6667,$D$4:$D$8763,$D6667)</f>
        <v>0</v>
      </c>
      <c r="H6667" s="7">
        <f>COUNTIFS(Calendar!$E$3:$E$367,LOLP!C6667,Calendar!$D$3:$D$367,LOLP!B6667)</f>
        <v>22</v>
      </c>
      <c r="I6667" s="7">
        <f ca="1">IF($F6667=1,OFFSET(start_norps,LOLP!$D6667+(1-$C6667)*24,LOLP!$B6667)*H6667/G6667,0)</f>
        <v>0</v>
      </c>
      <c r="J6667" s="7">
        <f ca="1">IF($F6667=1,OFFSET(start_33,LOLP!$D6667+(1-$C6667)*24,LOLP!$B6667)*H6667/G6667,0)</f>
        <v>0</v>
      </c>
      <c r="K6667" s="7">
        <f ca="1">IF($F6667,OFFSET(start_40,LOLP!$D6667+(1-$C6667)*24,LOLP!$B6667),0)</f>
        <v>0</v>
      </c>
      <c r="L6667" s="7">
        <f ca="1">IF($F6667,OFFSET(start_50,LOLP!$D6667+(1-$C6667)*24,LOLP!$B6667),0)</f>
        <v>0</v>
      </c>
      <c r="M6667" s="25">
        <f t="shared" ca="1" si="730"/>
        <v>0</v>
      </c>
      <c r="N6667" s="25">
        <f t="shared" ca="1" si="731"/>
        <v>0</v>
      </c>
      <c r="O6667" s="15" t="e">
        <f t="shared" ca="1" si="732"/>
        <v>#DIV/0!</v>
      </c>
      <c r="P6667" s="15" t="e">
        <f t="shared" ca="1" si="733"/>
        <v>#DIV/0!</v>
      </c>
    </row>
    <row r="6668" spans="1:16" x14ac:dyDescent="0.25">
      <c r="A6668" s="1">
        <f t="shared" si="727"/>
        <v>43378</v>
      </c>
      <c r="B6668" s="7">
        <f t="shared" si="729"/>
        <v>10</v>
      </c>
      <c r="C6668" s="4">
        <f>INDEX(Calendar!$E$3:$E$367,MATCH(LOLP!$A6668,Calendar!$B$3:$B$367,0))</f>
        <v>1</v>
      </c>
      <c r="D6668" s="2">
        <f t="shared" si="728"/>
        <v>17</v>
      </c>
      <c r="E6668" s="36">
        <v>29037</v>
      </c>
      <c r="F6668" s="7">
        <f>IFERROR(IF(INDEX('Temperature Data'!$AA$15:$AA$348,MATCH(LOLP!A6668,'Temperature Data'!$B$15:$B$348,0))&gt;IF(B6668=9,$G$2,LOLP!$F$2),1,0),0)</f>
        <v>0</v>
      </c>
      <c r="G6668" s="7">
        <f>SUMIFS(LOLP!$F$4:$F$8763,$C$4:$C$8763,$C6668,$B$4:$B$8763,$B6668,$D$4:$D$8763,$D6668)</f>
        <v>0</v>
      </c>
      <c r="H6668" s="7">
        <f>COUNTIFS(Calendar!$E$3:$E$367,LOLP!C6668,Calendar!$D$3:$D$367,LOLP!B6668)</f>
        <v>22</v>
      </c>
      <c r="I6668" s="7">
        <f ca="1">IF($F6668=1,OFFSET(start_norps,LOLP!$D6668+(1-$C6668)*24,LOLP!$B6668)*H6668/G6668,0)</f>
        <v>0</v>
      </c>
      <c r="J6668" s="7">
        <f ca="1">IF($F6668=1,OFFSET(start_33,LOLP!$D6668+(1-$C6668)*24,LOLP!$B6668)*H6668/G6668,0)</f>
        <v>0</v>
      </c>
      <c r="K6668" s="7">
        <f ca="1">IF($F6668,OFFSET(start_40,LOLP!$D6668+(1-$C6668)*24,LOLP!$B6668),0)</f>
        <v>0</v>
      </c>
      <c r="L6668" s="7">
        <f ca="1">IF($F6668,OFFSET(start_50,LOLP!$D6668+(1-$C6668)*24,LOLP!$B6668),0)</f>
        <v>0</v>
      </c>
      <c r="M6668" s="25">
        <f t="shared" ca="1" si="730"/>
        <v>0</v>
      </c>
      <c r="N6668" s="25">
        <f t="shared" ca="1" si="731"/>
        <v>0</v>
      </c>
      <c r="O6668" s="15" t="e">
        <f t="shared" ca="1" si="732"/>
        <v>#DIV/0!</v>
      </c>
      <c r="P6668" s="15" t="e">
        <f t="shared" ca="1" si="733"/>
        <v>#DIV/0!</v>
      </c>
    </row>
    <row r="6669" spans="1:16" x14ac:dyDescent="0.25">
      <c r="A6669" s="1">
        <f t="shared" si="727"/>
        <v>43378</v>
      </c>
      <c r="B6669" s="7">
        <f t="shared" si="729"/>
        <v>10</v>
      </c>
      <c r="C6669" s="4">
        <f>INDEX(Calendar!$E$3:$E$367,MATCH(LOLP!$A6669,Calendar!$B$3:$B$367,0))</f>
        <v>1</v>
      </c>
      <c r="D6669" s="2">
        <f t="shared" si="728"/>
        <v>18</v>
      </c>
      <c r="E6669" s="36">
        <v>29289</v>
      </c>
      <c r="F6669" s="7">
        <f>IFERROR(IF(INDEX('Temperature Data'!$AA$15:$AA$348,MATCH(LOLP!A6669,'Temperature Data'!$B$15:$B$348,0))&gt;IF(B6669=9,$G$2,LOLP!$F$2),1,0),0)</f>
        <v>0</v>
      </c>
      <c r="G6669" s="7">
        <f>SUMIFS(LOLP!$F$4:$F$8763,$C$4:$C$8763,$C6669,$B$4:$B$8763,$B6669,$D$4:$D$8763,$D6669)</f>
        <v>0</v>
      </c>
      <c r="H6669" s="7">
        <f>COUNTIFS(Calendar!$E$3:$E$367,LOLP!C6669,Calendar!$D$3:$D$367,LOLP!B6669)</f>
        <v>22</v>
      </c>
      <c r="I6669" s="7">
        <f ca="1">IF($F6669=1,OFFSET(start_norps,LOLP!$D6669+(1-$C6669)*24,LOLP!$B6669)*H6669/G6669,0)</f>
        <v>0</v>
      </c>
      <c r="J6669" s="7">
        <f ca="1">IF($F6669=1,OFFSET(start_33,LOLP!$D6669+(1-$C6669)*24,LOLP!$B6669)*H6669/G6669,0)</f>
        <v>0</v>
      </c>
      <c r="K6669" s="7">
        <f ca="1">IF($F6669,OFFSET(start_40,LOLP!$D6669+(1-$C6669)*24,LOLP!$B6669),0)</f>
        <v>0</v>
      </c>
      <c r="L6669" s="7">
        <f ca="1">IF($F6669,OFFSET(start_50,LOLP!$D6669+(1-$C6669)*24,LOLP!$B6669),0)</f>
        <v>0</v>
      </c>
      <c r="M6669" s="25">
        <f t="shared" ca="1" si="730"/>
        <v>0</v>
      </c>
      <c r="N6669" s="25">
        <f t="shared" ca="1" si="731"/>
        <v>0</v>
      </c>
      <c r="O6669" s="15" t="e">
        <f t="shared" ca="1" si="732"/>
        <v>#DIV/0!</v>
      </c>
      <c r="P6669" s="15" t="e">
        <f t="shared" ca="1" si="733"/>
        <v>#DIV/0!</v>
      </c>
    </row>
    <row r="6670" spans="1:16" x14ac:dyDescent="0.25">
      <c r="A6670" s="1">
        <f t="shared" si="727"/>
        <v>43378</v>
      </c>
      <c r="B6670" s="7">
        <f t="shared" si="729"/>
        <v>10</v>
      </c>
      <c r="C6670" s="4">
        <f>INDEX(Calendar!$E$3:$E$367,MATCH(LOLP!$A6670,Calendar!$B$3:$B$367,0))</f>
        <v>1</v>
      </c>
      <c r="D6670" s="2">
        <f t="shared" si="728"/>
        <v>19</v>
      </c>
      <c r="E6670" s="36">
        <v>29674</v>
      </c>
      <c r="F6670" s="7">
        <f>IFERROR(IF(INDEX('Temperature Data'!$AA$15:$AA$348,MATCH(LOLP!A6670,'Temperature Data'!$B$15:$B$348,0))&gt;IF(B6670=9,$G$2,LOLP!$F$2),1,0),0)</f>
        <v>0</v>
      </c>
      <c r="G6670" s="7">
        <f>SUMIFS(LOLP!$F$4:$F$8763,$C$4:$C$8763,$C6670,$B$4:$B$8763,$B6670,$D$4:$D$8763,$D6670)</f>
        <v>0</v>
      </c>
      <c r="H6670" s="7">
        <f>COUNTIFS(Calendar!$E$3:$E$367,LOLP!C6670,Calendar!$D$3:$D$367,LOLP!B6670)</f>
        <v>22</v>
      </c>
      <c r="I6670" s="7">
        <f ca="1">IF($F6670=1,OFFSET(start_norps,LOLP!$D6670+(1-$C6670)*24,LOLP!$B6670)*H6670/G6670,0)</f>
        <v>0</v>
      </c>
      <c r="J6670" s="7">
        <f ca="1">IF($F6670=1,OFFSET(start_33,LOLP!$D6670+(1-$C6670)*24,LOLP!$B6670)*H6670/G6670,0)</f>
        <v>0</v>
      </c>
      <c r="K6670" s="7">
        <f ca="1">IF($F6670,OFFSET(start_40,LOLP!$D6670+(1-$C6670)*24,LOLP!$B6670),0)</f>
        <v>0</v>
      </c>
      <c r="L6670" s="7">
        <f ca="1">IF($F6670,OFFSET(start_50,LOLP!$D6670+(1-$C6670)*24,LOLP!$B6670),0)</f>
        <v>0</v>
      </c>
      <c r="M6670" s="25">
        <f t="shared" ca="1" si="730"/>
        <v>0</v>
      </c>
      <c r="N6670" s="25">
        <f t="shared" ca="1" si="731"/>
        <v>0</v>
      </c>
      <c r="O6670" s="15" t="e">
        <f t="shared" ca="1" si="732"/>
        <v>#DIV/0!</v>
      </c>
      <c r="P6670" s="15" t="e">
        <f t="shared" ca="1" si="733"/>
        <v>#DIV/0!</v>
      </c>
    </row>
    <row r="6671" spans="1:16" x14ac:dyDescent="0.25">
      <c r="A6671" s="1">
        <f t="shared" si="727"/>
        <v>43378</v>
      </c>
      <c r="B6671" s="7">
        <f t="shared" si="729"/>
        <v>10</v>
      </c>
      <c r="C6671" s="4">
        <f>INDEX(Calendar!$E$3:$E$367,MATCH(LOLP!$A6671,Calendar!$B$3:$B$367,0))</f>
        <v>1</v>
      </c>
      <c r="D6671" s="2">
        <f t="shared" si="728"/>
        <v>20</v>
      </c>
      <c r="E6671" s="36">
        <v>28799</v>
      </c>
      <c r="F6671" s="7">
        <f>IFERROR(IF(INDEX('Temperature Data'!$AA$15:$AA$348,MATCH(LOLP!A6671,'Temperature Data'!$B$15:$B$348,0))&gt;IF(B6671=9,$G$2,LOLP!$F$2),1,0),0)</f>
        <v>0</v>
      </c>
      <c r="G6671" s="7">
        <f>SUMIFS(LOLP!$F$4:$F$8763,$C$4:$C$8763,$C6671,$B$4:$B$8763,$B6671,$D$4:$D$8763,$D6671)</f>
        <v>0</v>
      </c>
      <c r="H6671" s="7">
        <f>COUNTIFS(Calendar!$E$3:$E$367,LOLP!C6671,Calendar!$D$3:$D$367,LOLP!B6671)</f>
        <v>22</v>
      </c>
      <c r="I6671" s="7">
        <f ca="1">IF($F6671=1,OFFSET(start_norps,LOLP!$D6671+(1-$C6671)*24,LOLP!$B6671)*H6671/G6671,0)</f>
        <v>0</v>
      </c>
      <c r="J6671" s="7">
        <f ca="1">IF($F6671=1,OFFSET(start_33,LOLP!$D6671+(1-$C6671)*24,LOLP!$B6671)*H6671/G6671,0)</f>
        <v>0</v>
      </c>
      <c r="K6671" s="7">
        <f ca="1">IF($F6671,OFFSET(start_40,LOLP!$D6671+(1-$C6671)*24,LOLP!$B6671),0)</f>
        <v>0</v>
      </c>
      <c r="L6671" s="7">
        <f ca="1">IF($F6671,OFFSET(start_50,LOLP!$D6671+(1-$C6671)*24,LOLP!$B6671),0)</f>
        <v>0</v>
      </c>
      <c r="M6671" s="25">
        <f t="shared" ca="1" si="730"/>
        <v>0</v>
      </c>
      <c r="N6671" s="25">
        <f t="shared" ca="1" si="731"/>
        <v>0</v>
      </c>
      <c r="O6671" s="15" t="e">
        <f t="shared" ca="1" si="732"/>
        <v>#DIV/0!</v>
      </c>
      <c r="P6671" s="15" t="e">
        <f t="shared" ca="1" si="733"/>
        <v>#DIV/0!</v>
      </c>
    </row>
    <row r="6672" spans="1:16" x14ac:dyDescent="0.25">
      <c r="A6672" s="1">
        <f t="shared" si="727"/>
        <v>43378</v>
      </c>
      <c r="B6672" s="7">
        <f t="shared" si="729"/>
        <v>10</v>
      </c>
      <c r="C6672" s="4">
        <f>INDEX(Calendar!$E$3:$E$367,MATCH(LOLP!$A6672,Calendar!$B$3:$B$367,0))</f>
        <v>1</v>
      </c>
      <c r="D6672" s="2">
        <f t="shared" si="728"/>
        <v>21</v>
      </c>
      <c r="E6672" s="36">
        <v>27468</v>
      </c>
      <c r="F6672" s="7">
        <f>IFERROR(IF(INDEX('Temperature Data'!$AA$15:$AA$348,MATCH(LOLP!A6672,'Temperature Data'!$B$15:$B$348,0))&gt;IF(B6672=9,$G$2,LOLP!$F$2),1,0),0)</f>
        <v>0</v>
      </c>
      <c r="G6672" s="7">
        <f>SUMIFS(LOLP!$F$4:$F$8763,$C$4:$C$8763,$C6672,$B$4:$B$8763,$B6672,$D$4:$D$8763,$D6672)</f>
        <v>0</v>
      </c>
      <c r="H6672" s="7">
        <f>COUNTIFS(Calendar!$E$3:$E$367,LOLP!C6672,Calendar!$D$3:$D$367,LOLP!B6672)</f>
        <v>22</v>
      </c>
      <c r="I6672" s="7">
        <f ca="1">IF($F6672=1,OFFSET(start_norps,LOLP!$D6672+(1-$C6672)*24,LOLP!$B6672)*H6672/G6672,0)</f>
        <v>0</v>
      </c>
      <c r="J6672" s="7">
        <f ca="1">IF($F6672=1,OFFSET(start_33,LOLP!$D6672+(1-$C6672)*24,LOLP!$B6672)*H6672/G6672,0)</f>
        <v>0</v>
      </c>
      <c r="K6672" s="7">
        <f ca="1">IF($F6672,OFFSET(start_40,LOLP!$D6672+(1-$C6672)*24,LOLP!$B6672),0)</f>
        <v>0</v>
      </c>
      <c r="L6672" s="7">
        <f ca="1">IF($F6672,OFFSET(start_50,LOLP!$D6672+(1-$C6672)*24,LOLP!$B6672),0)</f>
        <v>0</v>
      </c>
      <c r="M6672" s="25">
        <f t="shared" ca="1" si="730"/>
        <v>0</v>
      </c>
      <c r="N6672" s="25">
        <f t="shared" ca="1" si="731"/>
        <v>0</v>
      </c>
      <c r="O6672" s="15" t="e">
        <f t="shared" ca="1" si="732"/>
        <v>#DIV/0!</v>
      </c>
      <c r="P6672" s="15" t="e">
        <f t="shared" ca="1" si="733"/>
        <v>#DIV/0!</v>
      </c>
    </row>
    <row r="6673" spans="1:16" x14ac:dyDescent="0.25">
      <c r="A6673" s="1">
        <f t="shared" si="727"/>
        <v>43378</v>
      </c>
      <c r="B6673" s="7">
        <f t="shared" si="729"/>
        <v>10</v>
      </c>
      <c r="C6673" s="4">
        <f>INDEX(Calendar!$E$3:$E$367,MATCH(LOLP!$A6673,Calendar!$B$3:$B$367,0))</f>
        <v>1</v>
      </c>
      <c r="D6673" s="2">
        <f t="shared" si="728"/>
        <v>22</v>
      </c>
      <c r="E6673" s="36">
        <v>25735</v>
      </c>
      <c r="F6673" s="7">
        <f>IFERROR(IF(INDEX('Temperature Data'!$AA$15:$AA$348,MATCH(LOLP!A6673,'Temperature Data'!$B$15:$B$348,0))&gt;IF(B6673=9,$G$2,LOLP!$F$2),1,0),0)</f>
        <v>0</v>
      </c>
      <c r="G6673" s="7">
        <f>SUMIFS(LOLP!$F$4:$F$8763,$C$4:$C$8763,$C6673,$B$4:$B$8763,$B6673,$D$4:$D$8763,$D6673)</f>
        <v>0</v>
      </c>
      <c r="H6673" s="7">
        <f>COUNTIFS(Calendar!$E$3:$E$367,LOLP!C6673,Calendar!$D$3:$D$367,LOLP!B6673)</f>
        <v>22</v>
      </c>
      <c r="I6673" s="7">
        <f ca="1">IF($F6673=1,OFFSET(start_norps,LOLP!$D6673+(1-$C6673)*24,LOLP!$B6673)*H6673/G6673,0)</f>
        <v>0</v>
      </c>
      <c r="J6673" s="7">
        <f ca="1">IF($F6673=1,OFFSET(start_33,LOLP!$D6673+(1-$C6673)*24,LOLP!$B6673)*H6673/G6673,0)</f>
        <v>0</v>
      </c>
      <c r="K6673" s="7">
        <f ca="1">IF($F6673,OFFSET(start_40,LOLP!$D6673+(1-$C6673)*24,LOLP!$B6673),0)</f>
        <v>0</v>
      </c>
      <c r="L6673" s="7">
        <f ca="1">IF($F6673,OFFSET(start_50,LOLP!$D6673+(1-$C6673)*24,LOLP!$B6673),0)</f>
        <v>0</v>
      </c>
      <c r="M6673" s="25">
        <f t="shared" ca="1" si="730"/>
        <v>0</v>
      </c>
      <c r="N6673" s="25">
        <f t="shared" ca="1" si="731"/>
        <v>0</v>
      </c>
      <c r="O6673" s="15" t="e">
        <f t="shared" ca="1" si="732"/>
        <v>#DIV/0!</v>
      </c>
      <c r="P6673" s="15" t="e">
        <f t="shared" ca="1" si="733"/>
        <v>#DIV/0!</v>
      </c>
    </row>
    <row r="6674" spans="1:16" x14ac:dyDescent="0.25">
      <c r="A6674" s="1">
        <f t="shared" si="727"/>
        <v>43378</v>
      </c>
      <c r="B6674" s="7">
        <f t="shared" si="729"/>
        <v>10</v>
      </c>
      <c r="C6674" s="4">
        <f>INDEX(Calendar!$E$3:$E$367,MATCH(LOLP!$A6674,Calendar!$B$3:$B$367,0))</f>
        <v>1</v>
      </c>
      <c r="D6674" s="2">
        <f t="shared" si="728"/>
        <v>23</v>
      </c>
      <c r="E6674" s="36">
        <v>23959</v>
      </c>
      <c r="F6674" s="7">
        <f>IFERROR(IF(INDEX('Temperature Data'!$AA$15:$AA$348,MATCH(LOLP!A6674,'Temperature Data'!$B$15:$B$348,0))&gt;IF(B6674=9,$G$2,LOLP!$F$2),1,0),0)</f>
        <v>0</v>
      </c>
      <c r="G6674" s="7">
        <f>SUMIFS(LOLP!$F$4:$F$8763,$C$4:$C$8763,$C6674,$B$4:$B$8763,$B6674,$D$4:$D$8763,$D6674)</f>
        <v>0</v>
      </c>
      <c r="H6674" s="7">
        <f>COUNTIFS(Calendar!$E$3:$E$367,LOLP!C6674,Calendar!$D$3:$D$367,LOLP!B6674)</f>
        <v>22</v>
      </c>
      <c r="I6674" s="7">
        <f ca="1">IF($F6674=1,OFFSET(start_norps,LOLP!$D6674+(1-$C6674)*24,LOLP!$B6674)*H6674/G6674,0)</f>
        <v>0</v>
      </c>
      <c r="J6674" s="7">
        <f ca="1">IF($F6674=1,OFFSET(start_33,LOLP!$D6674+(1-$C6674)*24,LOLP!$B6674)*H6674/G6674,0)</f>
        <v>0</v>
      </c>
      <c r="K6674" s="7">
        <f ca="1">IF($F6674,OFFSET(start_40,LOLP!$D6674+(1-$C6674)*24,LOLP!$B6674),0)</f>
        <v>0</v>
      </c>
      <c r="L6674" s="7">
        <f ca="1">IF($F6674,OFFSET(start_50,LOLP!$D6674+(1-$C6674)*24,LOLP!$B6674),0)</f>
        <v>0</v>
      </c>
      <c r="M6674" s="25">
        <f t="shared" ca="1" si="730"/>
        <v>0</v>
      </c>
      <c r="N6674" s="25">
        <f t="shared" ca="1" si="731"/>
        <v>0</v>
      </c>
      <c r="O6674" s="15" t="e">
        <f t="shared" ca="1" si="732"/>
        <v>#DIV/0!</v>
      </c>
      <c r="P6674" s="15" t="e">
        <f t="shared" ca="1" si="733"/>
        <v>#DIV/0!</v>
      </c>
    </row>
    <row r="6675" spans="1:16" x14ac:dyDescent="0.25">
      <c r="A6675" s="1">
        <f t="shared" si="727"/>
        <v>43378</v>
      </c>
      <c r="B6675" s="7">
        <f t="shared" si="729"/>
        <v>10</v>
      </c>
      <c r="C6675" s="4">
        <f>INDEX(Calendar!$E$3:$E$367,MATCH(LOLP!$A6675,Calendar!$B$3:$B$367,0))</f>
        <v>1</v>
      </c>
      <c r="D6675" s="2">
        <f t="shared" si="728"/>
        <v>24</v>
      </c>
      <c r="E6675" s="36">
        <v>22706</v>
      </c>
      <c r="F6675" s="7">
        <f>IFERROR(IF(INDEX('Temperature Data'!$AA$15:$AA$348,MATCH(LOLP!A6675,'Temperature Data'!$B$15:$B$348,0))&gt;IF(B6675=9,$G$2,LOLP!$F$2),1,0),0)</f>
        <v>0</v>
      </c>
      <c r="G6675" s="7">
        <f>SUMIFS(LOLP!$F$4:$F$8763,$C$4:$C$8763,$C6675,$B$4:$B$8763,$B6675,$D$4:$D$8763,$D6675)</f>
        <v>0</v>
      </c>
      <c r="H6675" s="7">
        <f>COUNTIFS(Calendar!$E$3:$E$367,LOLP!C6675,Calendar!$D$3:$D$367,LOLP!B6675)</f>
        <v>22</v>
      </c>
      <c r="I6675" s="7">
        <f ca="1">IF($F6675=1,OFFSET(start_norps,LOLP!$D6675+(1-$C6675)*24,LOLP!$B6675)*H6675/G6675,0)</f>
        <v>0</v>
      </c>
      <c r="J6675" s="7">
        <f ca="1">IF($F6675=1,OFFSET(start_33,LOLP!$D6675+(1-$C6675)*24,LOLP!$B6675)*H6675/G6675,0)</f>
        <v>0</v>
      </c>
      <c r="K6675" s="7">
        <f ca="1">IF($F6675,OFFSET(start_40,LOLP!$D6675+(1-$C6675)*24,LOLP!$B6675),0)</f>
        <v>0</v>
      </c>
      <c r="L6675" s="7">
        <f ca="1">IF($F6675,OFFSET(start_50,LOLP!$D6675+(1-$C6675)*24,LOLP!$B6675),0)</f>
        <v>0</v>
      </c>
      <c r="M6675" s="25">
        <f t="shared" ca="1" si="730"/>
        <v>0</v>
      </c>
      <c r="N6675" s="25">
        <f t="shared" ca="1" si="731"/>
        <v>0</v>
      </c>
      <c r="O6675" s="15" t="e">
        <f t="shared" ca="1" si="732"/>
        <v>#DIV/0!</v>
      </c>
      <c r="P6675" s="15" t="e">
        <f t="shared" ca="1" si="733"/>
        <v>#DIV/0!</v>
      </c>
    </row>
    <row r="6676" spans="1:16" x14ac:dyDescent="0.25">
      <c r="A6676" s="1">
        <f t="shared" si="727"/>
        <v>43379</v>
      </c>
      <c r="B6676" s="7">
        <f t="shared" si="729"/>
        <v>10</v>
      </c>
      <c r="C6676" s="4">
        <f>INDEX(Calendar!$E$3:$E$367,MATCH(LOLP!$A6676,Calendar!$B$3:$B$367,0))</f>
        <v>0</v>
      </c>
      <c r="D6676" s="2">
        <f t="shared" si="728"/>
        <v>1</v>
      </c>
      <c r="E6676" s="36">
        <v>21691</v>
      </c>
      <c r="F6676" s="7">
        <f>IFERROR(IF(INDEX('Temperature Data'!$AA$15:$AA$348,MATCH(LOLP!A6676,'Temperature Data'!$B$15:$B$348,0))&gt;IF(B6676=9,$G$2,LOLP!$F$2),1,0),0)</f>
        <v>0</v>
      </c>
      <c r="G6676" s="7">
        <f>SUMIFS(LOLP!$F$4:$F$8763,$C$4:$C$8763,$C6676,$B$4:$B$8763,$B6676,$D$4:$D$8763,$D6676)</f>
        <v>0</v>
      </c>
      <c r="H6676" s="7">
        <f>COUNTIFS(Calendar!$E$3:$E$367,LOLP!C6676,Calendar!$D$3:$D$367,LOLP!B6676)</f>
        <v>9</v>
      </c>
      <c r="I6676" s="7">
        <f ca="1">IF($F6676=1,OFFSET(start_norps,LOLP!$D6676+(1-$C6676)*24,LOLP!$B6676)*H6676/G6676,0)</f>
        <v>0</v>
      </c>
      <c r="J6676" s="7">
        <f ca="1">IF($F6676=1,OFFSET(start_33,LOLP!$D6676+(1-$C6676)*24,LOLP!$B6676)*H6676/G6676,0)</f>
        <v>0</v>
      </c>
      <c r="K6676" s="7">
        <f ca="1">IF($F6676,OFFSET(start_40,LOLP!$D6676+(1-$C6676)*24,LOLP!$B6676),0)</f>
        <v>0</v>
      </c>
      <c r="L6676" s="7">
        <f ca="1">IF($F6676,OFFSET(start_50,LOLP!$D6676+(1-$C6676)*24,LOLP!$B6676),0)</f>
        <v>0</v>
      </c>
      <c r="M6676" s="25">
        <f t="shared" ca="1" si="730"/>
        <v>0</v>
      </c>
      <c r="N6676" s="25">
        <f t="shared" ca="1" si="731"/>
        <v>0</v>
      </c>
      <c r="O6676" s="15" t="e">
        <f t="shared" ca="1" si="732"/>
        <v>#DIV/0!</v>
      </c>
      <c r="P6676" s="15" t="e">
        <f t="shared" ca="1" si="733"/>
        <v>#DIV/0!</v>
      </c>
    </row>
    <row r="6677" spans="1:16" x14ac:dyDescent="0.25">
      <c r="A6677" s="1">
        <f t="shared" si="727"/>
        <v>43379</v>
      </c>
      <c r="B6677" s="7">
        <f t="shared" si="729"/>
        <v>10</v>
      </c>
      <c r="C6677" s="4">
        <f>INDEX(Calendar!$E$3:$E$367,MATCH(LOLP!$A6677,Calendar!$B$3:$B$367,0))</f>
        <v>0</v>
      </c>
      <c r="D6677" s="2">
        <f t="shared" si="728"/>
        <v>2</v>
      </c>
      <c r="E6677" s="36">
        <v>21432</v>
      </c>
      <c r="F6677" s="7">
        <f>IFERROR(IF(INDEX('Temperature Data'!$AA$15:$AA$348,MATCH(LOLP!A6677,'Temperature Data'!$B$15:$B$348,0))&gt;IF(B6677=9,$G$2,LOLP!$F$2),1,0),0)</f>
        <v>0</v>
      </c>
      <c r="G6677" s="7">
        <f>SUMIFS(LOLP!$F$4:$F$8763,$C$4:$C$8763,$C6677,$B$4:$B$8763,$B6677,$D$4:$D$8763,$D6677)</f>
        <v>0</v>
      </c>
      <c r="H6677" s="7">
        <f>COUNTIFS(Calendar!$E$3:$E$367,LOLP!C6677,Calendar!$D$3:$D$367,LOLP!B6677)</f>
        <v>9</v>
      </c>
      <c r="I6677" s="7">
        <f ca="1">IF($F6677=1,OFFSET(start_norps,LOLP!$D6677+(1-$C6677)*24,LOLP!$B6677)*H6677/G6677,0)</f>
        <v>0</v>
      </c>
      <c r="J6677" s="7">
        <f ca="1">IF($F6677=1,OFFSET(start_33,LOLP!$D6677+(1-$C6677)*24,LOLP!$B6677)*H6677/G6677,0)</f>
        <v>0</v>
      </c>
      <c r="K6677" s="7">
        <f ca="1">IF($F6677,OFFSET(start_40,LOLP!$D6677+(1-$C6677)*24,LOLP!$B6677),0)</f>
        <v>0</v>
      </c>
      <c r="L6677" s="7">
        <f ca="1">IF($F6677,OFFSET(start_50,LOLP!$D6677+(1-$C6677)*24,LOLP!$B6677),0)</f>
        <v>0</v>
      </c>
      <c r="M6677" s="25">
        <f t="shared" ca="1" si="730"/>
        <v>0</v>
      </c>
      <c r="N6677" s="25">
        <f t="shared" ca="1" si="731"/>
        <v>0</v>
      </c>
      <c r="O6677" s="15" t="e">
        <f t="shared" ca="1" si="732"/>
        <v>#DIV/0!</v>
      </c>
      <c r="P6677" s="15" t="e">
        <f t="shared" ca="1" si="733"/>
        <v>#DIV/0!</v>
      </c>
    </row>
    <row r="6678" spans="1:16" x14ac:dyDescent="0.25">
      <c r="A6678" s="1">
        <f t="shared" si="727"/>
        <v>43379</v>
      </c>
      <c r="B6678" s="7">
        <f t="shared" si="729"/>
        <v>10</v>
      </c>
      <c r="C6678" s="4">
        <f>INDEX(Calendar!$E$3:$E$367,MATCH(LOLP!$A6678,Calendar!$B$3:$B$367,0))</f>
        <v>0</v>
      </c>
      <c r="D6678" s="2">
        <f t="shared" si="728"/>
        <v>3</v>
      </c>
      <c r="E6678" s="36">
        <v>21097</v>
      </c>
      <c r="F6678" s="7">
        <f>IFERROR(IF(INDEX('Temperature Data'!$AA$15:$AA$348,MATCH(LOLP!A6678,'Temperature Data'!$B$15:$B$348,0))&gt;IF(B6678=9,$G$2,LOLP!$F$2),1,0),0)</f>
        <v>0</v>
      </c>
      <c r="G6678" s="7">
        <f>SUMIFS(LOLP!$F$4:$F$8763,$C$4:$C$8763,$C6678,$B$4:$B$8763,$B6678,$D$4:$D$8763,$D6678)</f>
        <v>0</v>
      </c>
      <c r="H6678" s="7">
        <f>COUNTIFS(Calendar!$E$3:$E$367,LOLP!C6678,Calendar!$D$3:$D$367,LOLP!B6678)</f>
        <v>9</v>
      </c>
      <c r="I6678" s="7">
        <f ca="1">IF($F6678=1,OFFSET(start_norps,LOLP!$D6678+(1-$C6678)*24,LOLP!$B6678)*H6678/G6678,0)</f>
        <v>0</v>
      </c>
      <c r="J6678" s="7">
        <f ca="1">IF($F6678=1,OFFSET(start_33,LOLP!$D6678+(1-$C6678)*24,LOLP!$B6678)*H6678/G6678,0)</f>
        <v>0</v>
      </c>
      <c r="K6678" s="7">
        <f ca="1">IF($F6678,OFFSET(start_40,LOLP!$D6678+(1-$C6678)*24,LOLP!$B6678),0)</f>
        <v>0</v>
      </c>
      <c r="L6678" s="7">
        <f ca="1">IF($F6678,OFFSET(start_50,LOLP!$D6678+(1-$C6678)*24,LOLP!$B6678),0)</f>
        <v>0</v>
      </c>
      <c r="M6678" s="25">
        <f t="shared" ca="1" si="730"/>
        <v>0</v>
      </c>
      <c r="N6678" s="25">
        <f t="shared" ca="1" si="731"/>
        <v>0</v>
      </c>
      <c r="O6678" s="15" t="e">
        <f t="shared" ca="1" si="732"/>
        <v>#DIV/0!</v>
      </c>
      <c r="P6678" s="15" t="e">
        <f t="shared" ca="1" si="733"/>
        <v>#DIV/0!</v>
      </c>
    </row>
    <row r="6679" spans="1:16" x14ac:dyDescent="0.25">
      <c r="A6679" s="1">
        <f t="shared" si="727"/>
        <v>43379</v>
      </c>
      <c r="B6679" s="7">
        <f t="shared" si="729"/>
        <v>10</v>
      </c>
      <c r="C6679" s="4">
        <f>INDEX(Calendar!$E$3:$E$367,MATCH(LOLP!$A6679,Calendar!$B$3:$B$367,0))</f>
        <v>0</v>
      </c>
      <c r="D6679" s="2">
        <f t="shared" si="728"/>
        <v>4</v>
      </c>
      <c r="E6679" s="36">
        <v>21104</v>
      </c>
      <c r="F6679" s="7">
        <f>IFERROR(IF(INDEX('Temperature Data'!$AA$15:$AA$348,MATCH(LOLP!A6679,'Temperature Data'!$B$15:$B$348,0))&gt;IF(B6679=9,$G$2,LOLP!$F$2),1,0),0)</f>
        <v>0</v>
      </c>
      <c r="G6679" s="7">
        <f>SUMIFS(LOLP!$F$4:$F$8763,$C$4:$C$8763,$C6679,$B$4:$B$8763,$B6679,$D$4:$D$8763,$D6679)</f>
        <v>0</v>
      </c>
      <c r="H6679" s="7">
        <f>COUNTIFS(Calendar!$E$3:$E$367,LOLP!C6679,Calendar!$D$3:$D$367,LOLP!B6679)</f>
        <v>9</v>
      </c>
      <c r="I6679" s="7">
        <f ca="1">IF($F6679=1,OFFSET(start_norps,LOLP!$D6679+(1-$C6679)*24,LOLP!$B6679)*H6679/G6679,0)</f>
        <v>0</v>
      </c>
      <c r="J6679" s="7">
        <f ca="1">IF($F6679=1,OFFSET(start_33,LOLP!$D6679+(1-$C6679)*24,LOLP!$B6679)*H6679/G6679,0)</f>
        <v>0</v>
      </c>
      <c r="K6679" s="7">
        <f ca="1">IF($F6679,OFFSET(start_40,LOLP!$D6679+(1-$C6679)*24,LOLP!$B6679),0)</f>
        <v>0</v>
      </c>
      <c r="L6679" s="7">
        <f ca="1">IF($F6679,OFFSET(start_50,LOLP!$D6679+(1-$C6679)*24,LOLP!$B6679),0)</f>
        <v>0</v>
      </c>
      <c r="M6679" s="25">
        <f t="shared" ca="1" si="730"/>
        <v>0</v>
      </c>
      <c r="N6679" s="25">
        <f t="shared" ca="1" si="731"/>
        <v>0</v>
      </c>
      <c r="O6679" s="15" t="e">
        <f t="shared" ca="1" si="732"/>
        <v>#DIV/0!</v>
      </c>
      <c r="P6679" s="15" t="e">
        <f t="shared" ca="1" si="733"/>
        <v>#DIV/0!</v>
      </c>
    </row>
    <row r="6680" spans="1:16" x14ac:dyDescent="0.25">
      <c r="A6680" s="1">
        <f t="shared" si="727"/>
        <v>43379</v>
      </c>
      <c r="B6680" s="7">
        <f t="shared" si="729"/>
        <v>10</v>
      </c>
      <c r="C6680" s="4">
        <f>INDEX(Calendar!$E$3:$E$367,MATCH(LOLP!$A6680,Calendar!$B$3:$B$367,0))</f>
        <v>0</v>
      </c>
      <c r="D6680" s="2">
        <f t="shared" si="728"/>
        <v>5</v>
      </c>
      <c r="E6680" s="36">
        <v>21581</v>
      </c>
      <c r="F6680" s="7">
        <f>IFERROR(IF(INDEX('Temperature Data'!$AA$15:$AA$348,MATCH(LOLP!A6680,'Temperature Data'!$B$15:$B$348,0))&gt;IF(B6680=9,$G$2,LOLP!$F$2),1,0),0)</f>
        <v>0</v>
      </c>
      <c r="G6680" s="7">
        <f>SUMIFS(LOLP!$F$4:$F$8763,$C$4:$C$8763,$C6680,$B$4:$B$8763,$B6680,$D$4:$D$8763,$D6680)</f>
        <v>0</v>
      </c>
      <c r="H6680" s="7">
        <f>COUNTIFS(Calendar!$E$3:$E$367,LOLP!C6680,Calendar!$D$3:$D$367,LOLP!B6680)</f>
        <v>9</v>
      </c>
      <c r="I6680" s="7">
        <f ca="1">IF($F6680=1,OFFSET(start_norps,LOLP!$D6680+(1-$C6680)*24,LOLP!$B6680)*H6680/G6680,0)</f>
        <v>0</v>
      </c>
      <c r="J6680" s="7">
        <f ca="1">IF($F6680=1,OFFSET(start_33,LOLP!$D6680+(1-$C6680)*24,LOLP!$B6680)*H6680/G6680,0)</f>
        <v>0</v>
      </c>
      <c r="K6680" s="7">
        <f ca="1">IF($F6680,OFFSET(start_40,LOLP!$D6680+(1-$C6680)*24,LOLP!$B6680),0)</f>
        <v>0</v>
      </c>
      <c r="L6680" s="7">
        <f ca="1">IF($F6680,OFFSET(start_50,LOLP!$D6680+(1-$C6680)*24,LOLP!$B6680),0)</f>
        <v>0</v>
      </c>
      <c r="M6680" s="25">
        <f t="shared" ca="1" si="730"/>
        <v>0</v>
      </c>
      <c r="N6680" s="25">
        <f t="shared" ca="1" si="731"/>
        <v>0</v>
      </c>
      <c r="O6680" s="15" t="e">
        <f t="shared" ca="1" si="732"/>
        <v>#DIV/0!</v>
      </c>
      <c r="P6680" s="15" t="e">
        <f t="shared" ca="1" si="733"/>
        <v>#DIV/0!</v>
      </c>
    </row>
    <row r="6681" spans="1:16" x14ac:dyDescent="0.25">
      <c r="A6681" s="1">
        <f t="shared" si="727"/>
        <v>43379</v>
      </c>
      <c r="B6681" s="7">
        <f t="shared" si="729"/>
        <v>10</v>
      </c>
      <c r="C6681" s="4">
        <f>INDEX(Calendar!$E$3:$E$367,MATCH(LOLP!$A6681,Calendar!$B$3:$B$367,0))</f>
        <v>0</v>
      </c>
      <c r="D6681" s="2">
        <f t="shared" si="728"/>
        <v>6</v>
      </c>
      <c r="E6681" s="36">
        <v>22414</v>
      </c>
      <c r="F6681" s="7">
        <f>IFERROR(IF(INDEX('Temperature Data'!$AA$15:$AA$348,MATCH(LOLP!A6681,'Temperature Data'!$B$15:$B$348,0))&gt;IF(B6681=9,$G$2,LOLP!$F$2),1,0),0)</f>
        <v>0</v>
      </c>
      <c r="G6681" s="7">
        <f>SUMIFS(LOLP!$F$4:$F$8763,$C$4:$C$8763,$C6681,$B$4:$B$8763,$B6681,$D$4:$D$8763,$D6681)</f>
        <v>0</v>
      </c>
      <c r="H6681" s="7">
        <f>COUNTIFS(Calendar!$E$3:$E$367,LOLP!C6681,Calendar!$D$3:$D$367,LOLP!B6681)</f>
        <v>9</v>
      </c>
      <c r="I6681" s="7">
        <f ca="1">IF($F6681=1,OFFSET(start_norps,LOLP!$D6681+(1-$C6681)*24,LOLP!$B6681)*H6681/G6681,0)</f>
        <v>0</v>
      </c>
      <c r="J6681" s="7">
        <f ca="1">IF($F6681=1,OFFSET(start_33,LOLP!$D6681+(1-$C6681)*24,LOLP!$B6681)*H6681/G6681,0)</f>
        <v>0</v>
      </c>
      <c r="K6681" s="7">
        <f ca="1">IF($F6681,OFFSET(start_40,LOLP!$D6681+(1-$C6681)*24,LOLP!$B6681),0)</f>
        <v>0</v>
      </c>
      <c r="L6681" s="7">
        <f ca="1">IF($F6681,OFFSET(start_50,LOLP!$D6681+(1-$C6681)*24,LOLP!$B6681),0)</f>
        <v>0</v>
      </c>
      <c r="M6681" s="25">
        <f t="shared" ca="1" si="730"/>
        <v>0</v>
      </c>
      <c r="N6681" s="25">
        <f t="shared" ca="1" si="731"/>
        <v>0</v>
      </c>
      <c r="O6681" s="15" t="e">
        <f t="shared" ca="1" si="732"/>
        <v>#DIV/0!</v>
      </c>
      <c r="P6681" s="15" t="e">
        <f t="shared" ca="1" si="733"/>
        <v>#DIV/0!</v>
      </c>
    </row>
    <row r="6682" spans="1:16" x14ac:dyDescent="0.25">
      <c r="A6682" s="1">
        <f t="shared" si="727"/>
        <v>43379</v>
      </c>
      <c r="B6682" s="7">
        <f t="shared" si="729"/>
        <v>10</v>
      </c>
      <c r="C6682" s="4">
        <f>INDEX(Calendar!$E$3:$E$367,MATCH(LOLP!$A6682,Calendar!$B$3:$B$367,0))</f>
        <v>0</v>
      </c>
      <c r="D6682" s="2">
        <f t="shared" si="728"/>
        <v>7</v>
      </c>
      <c r="E6682" s="36">
        <v>22915</v>
      </c>
      <c r="F6682" s="7">
        <f>IFERROR(IF(INDEX('Temperature Data'!$AA$15:$AA$348,MATCH(LOLP!A6682,'Temperature Data'!$B$15:$B$348,0))&gt;IF(B6682=9,$G$2,LOLP!$F$2),1,0),0)</f>
        <v>0</v>
      </c>
      <c r="G6682" s="7">
        <f>SUMIFS(LOLP!$F$4:$F$8763,$C$4:$C$8763,$C6682,$B$4:$B$8763,$B6682,$D$4:$D$8763,$D6682)</f>
        <v>0</v>
      </c>
      <c r="H6682" s="7">
        <f>COUNTIFS(Calendar!$E$3:$E$367,LOLP!C6682,Calendar!$D$3:$D$367,LOLP!B6682)</f>
        <v>9</v>
      </c>
      <c r="I6682" s="7">
        <f ca="1">IF($F6682=1,OFFSET(start_norps,LOLP!$D6682+(1-$C6682)*24,LOLP!$B6682)*H6682/G6682,0)</f>
        <v>0</v>
      </c>
      <c r="J6682" s="7">
        <f ca="1">IF($F6682=1,OFFSET(start_33,LOLP!$D6682+(1-$C6682)*24,LOLP!$B6682)*H6682/G6682,0)</f>
        <v>0</v>
      </c>
      <c r="K6682" s="7">
        <f ca="1">IF($F6682,OFFSET(start_40,LOLP!$D6682+(1-$C6682)*24,LOLP!$B6682),0)</f>
        <v>0</v>
      </c>
      <c r="L6682" s="7">
        <f ca="1">IF($F6682,OFFSET(start_50,LOLP!$D6682+(1-$C6682)*24,LOLP!$B6682),0)</f>
        <v>0</v>
      </c>
      <c r="M6682" s="25">
        <f t="shared" ca="1" si="730"/>
        <v>0</v>
      </c>
      <c r="N6682" s="25">
        <f t="shared" ca="1" si="731"/>
        <v>0</v>
      </c>
      <c r="O6682" s="15" t="e">
        <f t="shared" ca="1" si="732"/>
        <v>#DIV/0!</v>
      </c>
      <c r="P6682" s="15" t="e">
        <f t="shared" ca="1" si="733"/>
        <v>#DIV/0!</v>
      </c>
    </row>
    <row r="6683" spans="1:16" x14ac:dyDescent="0.25">
      <c r="A6683" s="1">
        <f t="shared" si="727"/>
        <v>43379</v>
      </c>
      <c r="B6683" s="7">
        <f t="shared" si="729"/>
        <v>10</v>
      </c>
      <c r="C6683" s="4">
        <f>INDEX(Calendar!$E$3:$E$367,MATCH(LOLP!$A6683,Calendar!$B$3:$B$367,0))</f>
        <v>0</v>
      </c>
      <c r="D6683" s="2">
        <f t="shared" si="728"/>
        <v>8</v>
      </c>
      <c r="E6683" s="36">
        <v>23385</v>
      </c>
      <c r="F6683" s="7">
        <f>IFERROR(IF(INDEX('Temperature Data'!$AA$15:$AA$348,MATCH(LOLP!A6683,'Temperature Data'!$B$15:$B$348,0))&gt;IF(B6683=9,$G$2,LOLP!$F$2),1,0),0)</f>
        <v>0</v>
      </c>
      <c r="G6683" s="7">
        <f>SUMIFS(LOLP!$F$4:$F$8763,$C$4:$C$8763,$C6683,$B$4:$B$8763,$B6683,$D$4:$D$8763,$D6683)</f>
        <v>0</v>
      </c>
      <c r="H6683" s="7">
        <f>COUNTIFS(Calendar!$E$3:$E$367,LOLP!C6683,Calendar!$D$3:$D$367,LOLP!B6683)</f>
        <v>9</v>
      </c>
      <c r="I6683" s="7">
        <f ca="1">IF($F6683=1,OFFSET(start_norps,LOLP!$D6683+(1-$C6683)*24,LOLP!$B6683)*H6683/G6683,0)</f>
        <v>0</v>
      </c>
      <c r="J6683" s="7">
        <f ca="1">IF($F6683=1,OFFSET(start_33,LOLP!$D6683+(1-$C6683)*24,LOLP!$B6683)*H6683/G6683,0)</f>
        <v>0</v>
      </c>
      <c r="K6683" s="7">
        <f ca="1">IF($F6683,OFFSET(start_40,LOLP!$D6683+(1-$C6683)*24,LOLP!$B6683),0)</f>
        <v>0</v>
      </c>
      <c r="L6683" s="7">
        <f ca="1">IF($F6683,OFFSET(start_50,LOLP!$D6683+(1-$C6683)*24,LOLP!$B6683),0)</f>
        <v>0</v>
      </c>
      <c r="M6683" s="25">
        <f t="shared" ca="1" si="730"/>
        <v>0</v>
      </c>
      <c r="N6683" s="25">
        <f t="shared" ca="1" si="731"/>
        <v>0</v>
      </c>
      <c r="O6683" s="15" t="e">
        <f t="shared" ca="1" si="732"/>
        <v>#DIV/0!</v>
      </c>
      <c r="P6683" s="15" t="e">
        <f t="shared" ca="1" si="733"/>
        <v>#DIV/0!</v>
      </c>
    </row>
    <row r="6684" spans="1:16" x14ac:dyDescent="0.25">
      <c r="A6684" s="1">
        <f t="shared" si="727"/>
        <v>43379</v>
      </c>
      <c r="B6684" s="7">
        <f t="shared" si="729"/>
        <v>10</v>
      </c>
      <c r="C6684" s="4">
        <f>INDEX(Calendar!$E$3:$E$367,MATCH(LOLP!$A6684,Calendar!$B$3:$B$367,0))</f>
        <v>0</v>
      </c>
      <c r="D6684" s="2">
        <f t="shared" si="728"/>
        <v>9</v>
      </c>
      <c r="E6684" s="36">
        <v>23578</v>
      </c>
      <c r="F6684" s="7">
        <f>IFERROR(IF(INDEX('Temperature Data'!$AA$15:$AA$348,MATCH(LOLP!A6684,'Temperature Data'!$B$15:$B$348,0))&gt;IF(B6684=9,$G$2,LOLP!$F$2),1,0),0)</f>
        <v>0</v>
      </c>
      <c r="G6684" s="7">
        <f>SUMIFS(LOLP!$F$4:$F$8763,$C$4:$C$8763,$C6684,$B$4:$B$8763,$B6684,$D$4:$D$8763,$D6684)</f>
        <v>0</v>
      </c>
      <c r="H6684" s="7">
        <f>COUNTIFS(Calendar!$E$3:$E$367,LOLP!C6684,Calendar!$D$3:$D$367,LOLP!B6684)</f>
        <v>9</v>
      </c>
      <c r="I6684" s="7">
        <f ca="1">IF($F6684=1,OFFSET(start_norps,LOLP!$D6684+(1-$C6684)*24,LOLP!$B6684)*H6684/G6684,0)</f>
        <v>0</v>
      </c>
      <c r="J6684" s="7">
        <f ca="1">IF($F6684=1,OFFSET(start_33,LOLP!$D6684+(1-$C6684)*24,LOLP!$B6684)*H6684/G6684,0)</f>
        <v>0</v>
      </c>
      <c r="K6684" s="7">
        <f ca="1">IF($F6684,OFFSET(start_40,LOLP!$D6684+(1-$C6684)*24,LOLP!$B6684),0)</f>
        <v>0</v>
      </c>
      <c r="L6684" s="7">
        <f ca="1">IF($F6684,OFFSET(start_50,LOLP!$D6684+(1-$C6684)*24,LOLP!$B6684),0)</f>
        <v>0</v>
      </c>
      <c r="M6684" s="25">
        <f t="shared" ca="1" si="730"/>
        <v>0</v>
      </c>
      <c r="N6684" s="25">
        <f t="shared" ca="1" si="731"/>
        <v>0</v>
      </c>
      <c r="O6684" s="15" t="e">
        <f t="shared" ca="1" si="732"/>
        <v>#DIV/0!</v>
      </c>
      <c r="P6684" s="15" t="e">
        <f t="shared" ca="1" si="733"/>
        <v>#DIV/0!</v>
      </c>
    </row>
    <row r="6685" spans="1:16" x14ac:dyDescent="0.25">
      <c r="A6685" s="1">
        <f t="shared" ref="A6685:A6748" si="734">A6661+1</f>
        <v>43379</v>
      </c>
      <c r="B6685" s="7">
        <f t="shared" si="729"/>
        <v>10</v>
      </c>
      <c r="C6685" s="4">
        <f>INDEX(Calendar!$E$3:$E$367,MATCH(LOLP!$A6685,Calendar!$B$3:$B$367,0))</f>
        <v>0</v>
      </c>
      <c r="D6685" s="2">
        <f t="shared" ref="D6685:D6748" si="735">D6661</f>
        <v>10</v>
      </c>
      <c r="E6685" s="36">
        <v>23552</v>
      </c>
      <c r="F6685" s="7">
        <f>IFERROR(IF(INDEX('Temperature Data'!$AA$15:$AA$348,MATCH(LOLP!A6685,'Temperature Data'!$B$15:$B$348,0))&gt;IF(B6685=9,$G$2,LOLP!$F$2),1,0),0)</f>
        <v>0</v>
      </c>
      <c r="G6685" s="7">
        <f>SUMIFS(LOLP!$F$4:$F$8763,$C$4:$C$8763,$C6685,$B$4:$B$8763,$B6685,$D$4:$D$8763,$D6685)</f>
        <v>0</v>
      </c>
      <c r="H6685" s="7">
        <f>COUNTIFS(Calendar!$E$3:$E$367,LOLP!C6685,Calendar!$D$3:$D$367,LOLP!B6685)</f>
        <v>9</v>
      </c>
      <c r="I6685" s="7">
        <f ca="1">IF($F6685=1,OFFSET(start_norps,LOLP!$D6685+(1-$C6685)*24,LOLP!$B6685)*H6685/G6685,0)</f>
        <v>0</v>
      </c>
      <c r="J6685" s="7">
        <f ca="1">IF($F6685=1,OFFSET(start_33,LOLP!$D6685+(1-$C6685)*24,LOLP!$B6685)*H6685/G6685,0)</f>
        <v>0</v>
      </c>
      <c r="K6685" s="7">
        <f ca="1">IF($F6685,OFFSET(start_40,LOLP!$D6685+(1-$C6685)*24,LOLP!$B6685),0)</f>
        <v>0</v>
      </c>
      <c r="L6685" s="7">
        <f ca="1">IF($F6685,OFFSET(start_50,LOLP!$D6685+(1-$C6685)*24,LOLP!$B6685),0)</f>
        <v>0</v>
      </c>
      <c r="M6685" s="25">
        <f t="shared" ca="1" si="730"/>
        <v>0</v>
      </c>
      <c r="N6685" s="25">
        <f t="shared" ca="1" si="731"/>
        <v>0</v>
      </c>
      <c r="O6685" s="15" t="e">
        <f t="shared" ca="1" si="732"/>
        <v>#DIV/0!</v>
      </c>
      <c r="P6685" s="15" t="e">
        <f t="shared" ca="1" si="733"/>
        <v>#DIV/0!</v>
      </c>
    </row>
    <row r="6686" spans="1:16" x14ac:dyDescent="0.25">
      <c r="A6686" s="1">
        <f t="shared" si="734"/>
        <v>43379</v>
      </c>
      <c r="B6686" s="7">
        <f t="shared" si="729"/>
        <v>10</v>
      </c>
      <c r="C6686" s="4">
        <f>INDEX(Calendar!$E$3:$E$367,MATCH(LOLP!$A6686,Calendar!$B$3:$B$367,0))</f>
        <v>0</v>
      </c>
      <c r="D6686" s="2">
        <f t="shared" si="735"/>
        <v>11</v>
      </c>
      <c r="E6686" s="36">
        <v>23230</v>
      </c>
      <c r="F6686" s="7">
        <f>IFERROR(IF(INDEX('Temperature Data'!$AA$15:$AA$348,MATCH(LOLP!A6686,'Temperature Data'!$B$15:$B$348,0))&gt;IF(B6686=9,$G$2,LOLP!$F$2),1,0),0)</f>
        <v>0</v>
      </c>
      <c r="G6686" s="7">
        <f>SUMIFS(LOLP!$F$4:$F$8763,$C$4:$C$8763,$C6686,$B$4:$B$8763,$B6686,$D$4:$D$8763,$D6686)</f>
        <v>0</v>
      </c>
      <c r="H6686" s="7">
        <f>COUNTIFS(Calendar!$E$3:$E$367,LOLP!C6686,Calendar!$D$3:$D$367,LOLP!B6686)</f>
        <v>9</v>
      </c>
      <c r="I6686" s="7">
        <f ca="1">IF($F6686=1,OFFSET(start_norps,LOLP!$D6686+(1-$C6686)*24,LOLP!$B6686)*H6686/G6686,0)</f>
        <v>0</v>
      </c>
      <c r="J6686" s="7">
        <f ca="1">IF($F6686=1,OFFSET(start_33,LOLP!$D6686+(1-$C6686)*24,LOLP!$B6686)*H6686/G6686,0)</f>
        <v>0</v>
      </c>
      <c r="K6686" s="7">
        <f ca="1">IF($F6686,OFFSET(start_40,LOLP!$D6686+(1-$C6686)*24,LOLP!$B6686),0)</f>
        <v>0</v>
      </c>
      <c r="L6686" s="7">
        <f ca="1">IF($F6686,OFFSET(start_50,LOLP!$D6686+(1-$C6686)*24,LOLP!$B6686),0)</f>
        <v>0</v>
      </c>
      <c r="M6686" s="25">
        <f t="shared" ca="1" si="730"/>
        <v>0</v>
      </c>
      <c r="N6686" s="25">
        <f t="shared" ca="1" si="731"/>
        <v>0</v>
      </c>
      <c r="O6686" s="15" t="e">
        <f t="shared" ca="1" si="732"/>
        <v>#DIV/0!</v>
      </c>
      <c r="P6686" s="15" t="e">
        <f t="shared" ca="1" si="733"/>
        <v>#DIV/0!</v>
      </c>
    </row>
    <row r="6687" spans="1:16" x14ac:dyDescent="0.25">
      <c r="A6687" s="1">
        <f t="shared" si="734"/>
        <v>43379</v>
      </c>
      <c r="B6687" s="7">
        <f t="shared" si="729"/>
        <v>10</v>
      </c>
      <c r="C6687" s="4">
        <f>INDEX(Calendar!$E$3:$E$367,MATCH(LOLP!$A6687,Calendar!$B$3:$B$367,0))</f>
        <v>0</v>
      </c>
      <c r="D6687" s="2">
        <f t="shared" si="735"/>
        <v>12</v>
      </c>
      <c r="E6687" s="36">
        <v>23121</v>
      </c>
      <c r="F6687" s="7">
        <f>IFERROR(IF(INDEX('Temperature Data'!$AA$15:$AA$348,MATCH(LOLP!A6687,'Temperature Data'!$B$15:$B$348,0))&gt;IF(B6687=9,$G$2,LOLP!$F$2),1,0),0)</f>
        <v>0</v>
      </c>
      <c r="G6687" s="7">
        <f>SUMIFS(LOLP!$F$4:$F$8763,$C$4:$C$8763,$C6687,$B$4:$B$8763,$B6687,$D$4:$D$8763,$D6687)</f>
        <v>0</v>
      </c>
      <c r="H6687" s="7">
        <f>COUNTIFS(Calendar!$E$3:$E$367,LOLP!C6687,Calendar!$D$3:$D$367,LOLP!B6687)</f>
        <v>9</v>
      </c>
      <c r="I6687" s="7">
        <f ca="1">IF($F6687=1,OFFSET(start_norps,LOLP!$D6687+(1-$C6687)*24,LOLP!$B6687)*H6687/G6687,0)</f>
        <v>0</v>
      </c>
      <c r="J6687" s="7">
        <f ca="1">IF($F6687=1,OFFSET(start_33,LOLP!$D6687+(1-$C6687)*24,LOLP!$B6687)*H6687/G6687,0)</f>
        <v>0</v>
      </c>
      <c r="K6687" s="7">
        <f ca="1">IF($F6687,OFFSET(start_40,LOLP!$D6687+(1-$C6687)*24,LOLP!$B6687),0)</f>
        <v>0</v>
      </c>
      <c r="L6687" s="7">
        <f ca="1">IF($F6687,OFFSET(start_50,LOLP!$D6687+(1-$C6687)*24,LOLP!$B6687),0)</f>
        <v>0</v>
      </c>
      <c r="M6687" s="25">
        <f t="shared" ca="1" si="730"/>
        <v>0</v>
      </c>
      <c r="N6687" s="25">
        <f t="shared" ca="1" si="731"/>
        <v>0</v>
      </c>
      <c r="O6687" s="15" t="e">
        <f t="shared" ca="1" si="732"/>
        <v>#DIV/0!</v>
      </c>
      <c r="P6687" s="15" t="e">
        <f t="shared" ca="1" si="733"/>
        <v>#DIV/0!</v>
      </c>
    </row>
    <row r="6688" spans="1:16" x14ac:dyDescent="0.25">
      <c r="A6688" s="1">
        <f t="shared" si="734"/>
        <v>43379</v>
      </c>
      <c r="B6688" s="7">
        <f t="shared" si="729"/>
        <v>10</v>
      </c>
      <c r="C6688" s="4">
        <f>INDEX(Calendar!$E$3:$E$367,MATCH(LOLP!$A6688,Calendar!$B$3:$B$367,0))</f>
        <v>0</v>
      </c>
      <c r="D6688" s="2">
        <f t="shared" si="735"/>
        <v>13</v>
      </c>
      <c r="E6688" s="36">
        <v>23150</v>
      </c>
      <c r="F6688" s="7">
        <f>IFERROR(IF(INDEX('Temperature Data'!$AA$15:$AA$348,MATCH(LOLP!A6688,'Temperature Data'!$B$15:$B$348,0))&gt;IF(B6688=9,$G$2,LOLP!$F$2),1,0),0)</f>
        <v>0</v>
      </c>
      <c r="G6688" s="7">
        <f>SUMIFS(LOLP!$F$4:$F$8763,$C$4:$C$8763,$C6688,$B$4:$B$8763,$B6688,$D$4:$D$8763,$D6688)</f>
        <v>0</v>
      </c>
      <c r="H6688" s="7">
        <f>COUNTIFS(Calendar!$E$3:$E$367,LOLP!C6688,Calendar!$D$3:$D$367,LOLP!B6688)</f>
        <v>9</v>
      </c>
      <c r="I6688" s="7">
        <f ca="1">IF($F6688=1,OFFSET(start_norps,LOLP!$D6688+(1-$C6688)*24,LOLP!$B6688)*H6688/G6688,0)</f>
        <v>0</v>
      </c>
      <c r="J6688" s="7">
        <f ca="1">IF($F6688=1,OFFSET(start_33,LOLP!$D6688+(1-$C6688)*24,LOLP!$B6688)*H6688/G6688,0)</f>
        <v>0</v>
      </c>
      <c r="K6688" s="7">
        <f ca="1">IF($F6688,OFFSET(start_40,LOLP!$D6688+(1-$C6688)*24,LOLP!$B6688),0)</f>
        <v>0</v>
      </c>
      <c r="L6688" s="7">
        <f ca="1">IF($F6688,OFFSET(start_50,LOLP!$D6688+(1-$C6688)*24,LOLP!$B6688),0)</f>
        <v>0</v>
      </c>
      <c r="M6688" s="25">
        <f t="shared" ca="1" si="730"/>
        <v>0</v>
      </c>
      <c r="N6688" s="25">
        <f t="shared" ca="1" si="731"/>
        <v>0</v>
      </c>
      <c r="O6688" s="15" t="e">
        <f t="shared" ca="1" si="732"/>
        <v>#DIV/0!</v>
      </c>
      <c r="P6688" s="15" t="e">
        <f t="shared" ca="1" si="733"/>
        <v>#DIV/0!</v>
      </c>
    </row>
    <row r="6689" spans="1:16" x14ac:dyDescent="0.25">
      <c r="A6689" s="1">
        <f t="shared" si="734"/>
        <v>43379</v>
      </c>
      <c r="B6689" s="7">
        <f t="shared" si="729"/>
        <v>10</v>
      </c>
      <c r="C6689" s="4">
        <f>INDEX(Calendar!$E$3:$E$367,MATCH(LOLP!$A6689,Calendar!$B$3:$B$367,0))</f>
        <v>0</v>
      </c>
      <c r="D6689" s="2">
        <f t="shared" si="735"/>
        <v>14</v>
      </c>
      <c r="E6689" s="36">
        <v>23279</v>
      </c>
      <c r="F6689" s="7">
        <f>IFERROR(IF(INDEX('Temperature Data'!$AA$15:$AA$348,MATCH(LOLP!A6689,'Temperature Data'!$B$15:$B$348,0))&gt;IF(B6689=9,$G$2,LOLP!$F$2),1,0),0)</f>
        <v>0</v>
      </c>
      <c r="G6689" s="7">
        <f>SUMIFS(LOLP!$F$4:$F$8763,$C$4:$C$8763,$C6689,$B$4:$B$8763,$B6689,$D$4:$D$8763,$D6689)</f>
        <v>0</v>
      </c>
      <c r="H6689" s="7">
        <f>COUNTIFS(Calendar!$E$3:$E$367,LOLP!C6689,Calendar!$D$3:$D$367,LOLP!B6689)</f>
        <v>9</v>
      </c>
      <c r="I6689" s="7">
        <f ca="1">IF($F6689=1,OFFSET(start_norps,LOLP!$D6689+(1-$C6689)*24,LOLP!$B6689)*H6689/G6689,0)</f>
        <v>0</v>
      </c>
      <c r="J6689" s="7">
        <f ca="1">IF($F6689=1,OFFSET(start_33,LOLP!$D6689+(1-$C6689)*24,LOLP!$B6689)*H6689/G6689,0)</f>
        <v>0</v>
      </c>
      <c r="K6689" s="7">
        <f ca="1">IF($F6689,OFFSET(start_40,LOLP!$D6689+(1-$C6689)*24,LOLP!$B6689),0)</f>
        <v>0</v>
      </c>
      <c r="L6689" s="7">
        <f ca="1">IF($F6689,OFFSET(start_50,LOLP!$D6689+(1-$C6689)*24,LOLP!$B6689),0)</f>
        <v>0</v>
      </c>
      <c r="M6689" s="25">
        <f t="shared" ca="1" si="730"/>
        <v>0</v>
      </c>
      <c r="N6689" s="25">
        <f t="shared" ca="1" si="731"/>
        <v>0</v>
      </c>
      <c r="O6689" s="15" t="e">
        <f t="shared" ca="1" si="732"/>
        <v>#DIV/0!</v>
      </c>
      <c r="P6689" s="15" t="e">
        <f t="shared" ca="1" si="733"/>
        <v>#DIV/0!</v>
      </c>
    </row>
    <row r="6690" spans="1:16" x14ac:dyDescent="0.25">
      <c r="A6690" s="1">
        <f t="shared" si="734"/>
        <v>43379</v>
      </c>
      <c r="B6690" s="7">
        <f t="shared" si="729"/>
        <v>10</v>
      </c>
      <c r="C6690" s="4">
        <f>INDEX(Calendar!$E$3:$E$367,MATCH(LOLP!$A6690,Calendar!$B$3:$B$367,0))</f>
        <v>0</v>
      </c>
      <c r="D6690" s="2">
        <f t="shared" si="735"/>
        <v>15</v>
      </c>
      <c r="E6690" s="36">
        <v>23773</v>
      </c>
      <c r="F6690" s="7">
        <f>IFERROR(IF(INDEX('Temperature Data'!$AA$15:$AA$348,MATCH(LOLP!A6690,'Temperature Data'!$B$15:$B$348,0))&gt;IF(B6690=9,$G$2,LOLP!$F$2),1,0),0)</f>
        <v>0</v>
      </c>
      <c r="G6690" s="7">
        <f>SUMIFS(LOLP!$F$4:$F$8763,$C$4:$C$8763,$C6690,$B$4:$B$8763,$B6690,$D$4:$D$8763,$D6690)</f>
        <v>0</v>
      </c>
      <c r="H6690" s="7">
        <f>COUNTIFS(Calendar!$E$3:$E$367,LOLP!C6690,Calendar!$D$3:$D$367,LOLP!B6690)</f>
        <v>9</v>
      </c>
      <c r="I6690" s="7">
        <f ca="1">IF($F6690=1,OFFSET(start_norps,LOLP!$D6690+(1-$C6690)*24,LOLP!$B6690)*H6690/G6690,0)</f>
        <v>0</v>
      </c>
      <c r="J6690" s="7">
        <f ca="1">IF($F6690=1,OFFSET(start_33,LOLP!$D6690+(1-$C6690)*24,LOLP!$B6690)*H6690/G6690,0)</f>
        <v>0</v>
      </c>
      <c r="K6690" s="7">
        <f ca="1">IF($F6690,OFFSET(start_40,LOLP!$D6690+(1-$C6690)*24,LOLP!$B6690),0)</f>
        <v>0</v>
      </c>
      <c r="L6690" s="7">
        <f ca="1">IF($F6690,OFFSET(start_50,LOLP!$D6690+(1-$C6690)*24,LOLP!$B6690),0)</f>
        <v>0</v>
      </c>
      <c r="M6690" s="25">
        <f t="shared" ca="1" si="730"/>
        <v>0</v>
      </c>
      <c r="N6690" s="25">
        <f t="shared" ca="1" si="731"/>
        <v>0</v>
      </c>
      <c r="O6690" s="15" t="e">
        <f t="shared" ca="1" si="732"/>
        <v>#DIV/0!</v>
      </c>
      <c r="P6690" s="15" t="e">
        <f t="shared" ca="1" si="733"/>
        <v>#DIV/0!</v>
      </c>
    </row>
    <row r="6691" spans="1:16" x14ac:dyDescent="0.25">
      <c r="A6691" s="1">
        <f t="shared" si="734"/>
        <v>43379</v>
      </c>
      <c r="B6691" s="7">
        <f t="shared" si="729"/>
        <v>10</v>
      </c>
      <c r="C6691" s="4">
        <f>INDEX(Calendar!$E$3:$E$367,MATCH(LOLP!$A6691,Calendar!$B$3:$B$367,0))</f>
        <v>0</v>
      </c>
      <c r="D6691" s="2">
        <f t="shared" si="735"/>
        <v>16</v>
      </c>
      <c r="E6691" s="36">
        <v>24401</v>
      </c>
      <c r="F6691" s="7">
        <f>IFERROR(IF(INDEX('Temperature Data'!$AA$15:$AA$348,MATCH(LOLP!A6691,'Temperature Data'!$B$15:$B$348,0))&gt;IF(B6691=9,$G$2,LOLP!$F$2),1,0),0)</f>
        <v>0</v>
      </c>
      <c r="G6691" s="7">
        <f>SUMIFS(LOLP!$F$4:$F$8763,$C$4:$C$8763,$C6691,$B$4:$B$8763,$B6691,$D$4:$D$8763,$D6691)</f>
        <v>0</v>
      </c>
      <c r="H6691" s="7">
        <f>COUNTIFS(Calendar!$E$3:$E$367,LOLP!C6691,Calendar!$D$3:$D$367,LOLP!B6691)</f>
        <v>9</v>
      </c>
      <c r="I6691" s="7">
        <f ca="1">IF($F6691=1,OFFSET(start_norps,LOLP!$D6691+(1-$C6691)*24,LOLP!$B6691)*H6691/G6691,0)</f>
        <v>0</v>
      </c>
      <c r="J6691" s="7">
        <f ca="1">IF($F6691=1,OFFSET(start_33,LOLP!$D6691+(1-$C6691)*24,LOLP!$B6691)*H6691/G6691,0)</f>
        <v>0</v>
      </c>
      <c r="K6691" s="7">
        <f ca="1">IF($F6691,OFFSET(start_40,LOLP!$D6691+(1-$C6691)*24,LOLP!$B6691),0)</f>
        <v>0</v>
      </c>
      <c r="L6691" s="7">
        <f ca="1">IF($F6691,OFFSET(start_50,LOLP!$D6691+(1-$C6691)*24,LOLP!$B6691),0)</f>
        <v>0</v>
      </c>
      <c r="M6691" s="25">
        <f t="shared" ca="1" si="730"/>
        <v>0</v>
      </c>
      <c r="N6691" s="25">
        <f t="shared" ca="1" si="731"/>
        <v>0</v>
      </c>
      <c r="O6691" s="15" t="e">
        <f t="shared" ca="1" si="732"/>
        <v>#DIV/0!</v>
      </c>
      <c r="P6691" s="15" t="e">
        <f t="shared" ca="1" si="733"/>
        <v>#DIV/0!</v>
      </c>
    </row>
    <row r="6692" spans="1:16" x14ac:dyDescent="0.25">
      <c r="A6692" s="1">
        <f t="shared" si="734"/>
        <v>43379</v>
      </c>
      <c r="B6692" s="7">
        <f t="shared" si="729"/>
        <v>10</v>
      </c>
      <c r="C6692" s="4">
        <f>INDEX(Calendar!$E$3:$E$367,MATCH(LOLP!$A6692,Calendar!$B$3:$B$367,0))</f>
        <v>0</v>
      </c>
      <c r="D6692" s="2">
        <f t="shared" si="735"/>
        <v>17</v>
      </c>
      <c r="E6692" s="36">
        <v>25207</v>
      </c>
      <c r="F6692" s="7">
        <f>IFERROR(IF(INDEX('Temperature Data'!$AA$15:$AA$348,MATCH(LOLP!A6692,'Temperature Data'!$B$15:$B$348,0))&gt;IF(B6692=9,$G$2,LOLP!$F$2),1,0),0)</f>
        <v>0</v>
      </c>
      <c r="G6692" s="7">
        <f>SUMIFS(LOLP!$F$4:$F$8763,$C$4:$C$8763,$C6692,$B$4:$B$8763,$B6692,$D$4:$D$8763,$D6692)</f>
        <v>0</v>
      </c>
      <c r="H6692" s="7">
        <f>COUNTIFS(Calendar!$E$3:$E$367,LOLP!C6692,Calendar!$D$3:$D$367,LOLP!B6692)</f>
        <v>9</v>
      </c>
      <c r="I6692" s="7">
        <f ca="1">IF($F6692=1,OFFSET(start_norps,LOLP!$D6692+(1-$C6692)*24,LOLP!$B6692)*H6692/G6692,0)</f>
        <v>0</v>
      </c>
      <c r="J6692" s="7">
        <f ca="1">IF($F6692=1,OFFSET(start_33,LOLP!$D6692+(1-$C6692)*24,LOLP!$B6692)*H6692/G6692,0)</f>
        <v>0</v>
      </c>
      <c r="K6692" s="7">
        <f ca="1">IF($F6692,OFFSET(start_40,LOLP!$D6692+(1-$C6692)*24,LOLP!$B6692),0)</f>
        <v>0</v>
      </c>
      <c r="L6692" s="7">
        <f ca="1">IF($F6692,OFFSET(start_50,LOLP!$D6692+(1-$C6692)*24,LOLP!$B6692),0)</f>
        <v>0</v>
      </c>
      <c r="M6692" s="25">
        <f t="shared" ca="1" si="730"/>
        <v>0</v>
      </c>
      <c r="N6692" s="25">
        <f t="shared" ca="1" si="731"/>
        <v>0</v>
      </c>
      <c r="O6692" s="15" t="e">
        <f t="shared" ca="1" si="732"/>
        <v>#DIV/0!</v>
      </c>
      <c r="P6692" s="15" t="e">
        <f t="shared" ca="1" si="733"/>
        <v>#DIV/0!</v>
      </c>
    </row>
    <row r="6693" spans="1:16" x14ac:dyDescent="0.25">
      <c r="A6693" s="1">
        <f t="shared" si="734"/>
        <v>43379</v>
      </c>
      <c r="B6693" s="7">
        <f t="shared" si="729"/>
        <v>10</v>
      </c>
      <c r="C6693" s="4">
        <f>INDEX(Calendar!$E$3:$E$367,MATCH(LOLP!$A6693,Calendar!$B$3:$B$367,0))</f>
        <v>0</v>
      </c>
      <c r="D6693" s="2">
        <f t="shared" si="735"/>
        <v>18</v>
      </c>
      <c r="E6693" s="36">
        <v>26316</v>
      </c>
      <c r="F6693" s="7">
        <f>IFERROR(IF(INDEX('Temperature Data'!$AA$15:$AA$348,MATCH(LOLP!A6693,'Temperature Data'!$B$15:$B$348,0))&gt;IF(B6693=9,$G$2,LOLP!$F$2),1,0),0)</f>
        <v>0</v>
      </c>
      <c r="G6693" s="7">
        <f>SUMIFS(LOLP!$F$4:$F$8763,$C$4:$C$8763,$C6693,$B$4:$B$8763,$B6693,$D$4:$D$8763,$D6693)</f>
        <v>0</v>
      </c>
      <c r="H6693" s="7">
        <f>COUNTIFS(Calendar!$E$3:$E$367,LOLP!C6693,Calendar!$D$3:$D$367,LOLP!B6693)</f>
        <v>9</v>
      </c>
      <c r="I6693" s="7">
        <f ca="1">IF($F6693=1,OFFSET(start_norps,LOLP!$D6693+(1-$C6693)*24,LOLP!$B6693)*H6693/G6693,0)</f>
        <v>0</v>
      </c>
      <c r="J6693" s="7">
        <f ca="1">IF($F6693=1,OFFSET(start_33,LOLP!$D6693+(1-$C6693)*24,LOLP!$B6693)*H6693/G6693,0)</f>
        <v>0</v>
      </c>
      <c r="K6693" s="7">
        <f ca="1">IF($F6693,OFFSET(start_40,LOLP!$D6693+(1-$C6693)*24,LOLP!$B6693),0)</f>
        <v>0</v>
      </c>
      <c r="L6693" s="7">
        <f ca="1">IF($F6693,OFFSET(start_50,LOLP!$D6693+(1-$C6693)*24,LOLP!$B6693),0)</f>
        <v>0</v>
      </c>
      <c r="M6693" s="25">
        <f t="shared" ca="1" si="730"/>
        <v>0</v>
      </c>
      <c r="N6693" s="25">
        <f t="shared" ca="1" si="731"/>
        <v>0</v>
      </c>
      <c r="O6693" s="15" t="e">
        <f t="shared" ca="1" si="732"/>
        <v>#DIV/0!</v>
      </c>
      <c r="P6693" s="15" t="e">
        <f t="shared" ca="1" si="733"/>
        <v>#DIV/0!</v>
      </c>
    </row>
    <row r="6694" spans="1:16" x14ac:dyDescent="0.25">
      <c r="A6694" s="1">
        <f t="shared" si="734"/>
        <v>43379</v>
      </c>
      <c r="B6694" s="7">
        <f t="shared" si="729"/>
        <v>10</v>
      </c>
      <c r="C6694" s="4">
        <f>INDEX(Calendar!$E$3:$E$367,MATCH(LOLP!$A6694,Calendar!$B$3:$B$367,0))</f>
        <v>0</v>
      </c>
      <c r="D6694" s="2">
        <f t="shared" si="735"/>
        <v>19</v>
      </c>
      <c r="E6694" s="36">
        <v>26955</v>
      </c>
      <c r="F6694" s="7">
        <f>IFERROR(IF(INDEX('Temperature Data'!$AA$15:$AA$348,MATCH(LOLP!A6694,'Temperature Data'!$B$15:$B$348,0))&gt;IF(B6694=9,$G$2,LOLP!$F$2),1,0),0)</f>
        <v>0</v>
      </c>
      <c r="G6694" s="7">
        <f>SUMIFS(LOLP!$F$4:$F$8763,$C$4:$C$8763,$C6694,$B$4:$B$8763,$B6694,$D$4:$D$8763,$D6694)</f>
        <v>0</v>
      </c>
      <c r="H6694" s="7">
        <f>COUNTIFS(Calendar!$E$3:$E$367,LOLP!C6694,Calendar!$D$3:$D$367,LOLP!B6694)</f>
        <v>9</v>
      </c>
      <c r="I6694" s="7">
        <f ca="1">IF($F6694=1,OFFSET(start_norps,LOLP!$D6694+(1-$C6694)*24,LOLP!$B6694)*H6694/G6694,0)</f>
        <v>0</v>
      </c>
      <c r="J6694" s="7">
        <f ca="1">IF($F6694=1,OFFSET(start_33,LOLP!$D6694+(1-$C6694)*24,LOLP!$B6694)*H6694/G6694,0)</f>
        <v>0</v>
      </c>
      <c r="K6694" s="7">
        <f ca="1">IF($F6694,OFFSET(start_40,LOLP!$D6694+(1-$C6694)*24,LOLP!$B6694),0)</f>
        <v>0</v>
      </c>
      <c r="L6694" s="7">
        <f ca="1">IF($F6694,OFFSET(start_50,LOLP!$D6694+(1-$C6694)*24,LOLP!$B6694),0)</f>
        <v>0</v>
      </c>
      <c r="M6694" s="25">
        <f t="shared" ca="1" si="730"/>
        <v>0</v>
      </c>
      <c r="N6694" s="25">
        <f t="shared" ca="1" si="731"/>
        <v>0</v>
      </c>
      <c r="O6694" s="15" t="e">
        <f t="shared" ca="1" si="732"/>
        <v>#DIV/0!</v>
      </c>
      <c r="P6694" s="15" t="e">
        <f t="shared" ca="1" si="733"/>
        <v>#DIV/0!</v>
      </c>
    </row>
    <row r="6695" spans="1:16" x14ac:dyDescent="0.25">
      <c r="A6695" s="1">
        <f t="shared" si="734"/>
        <v>43379</v>
      </c>
      <c r="B6695" s="7">
        <f t="shared" si="729"/>
        <v>10</v>
      </c>
      <c r="C6695" s="4">
        <f>INDEX(Calendar!$E$3:$E$367,MATCH(LOLP!$A6695,Calendar!$B$3:$B$367,0))</f>
        <v>0</v>
      </c>
      <c r="D6695" s="2">
        <f t="shared" si="735"/>
        <v>20</v>
      </c>
      <c r="E6695" s="36">
        <v>26303</v>
      </c>
      <c r="F6695" s="7">
        <f>IFERROR(IF(INDEX('Temperature Data'!$AA$15:$AA$348,MATCH(LOLP!A6695,'Temperature Data'!$B$15:$B$348,0))&gt;IF(B6695=9,$G$2,LOLP!$F$2),1,0),0)</f>
        <v>0</v>
      </c>
      <c r="G6695" s="7">
        <f>SUMIFS(LOLP!$F$4:$F$8763,$C$4:$C$8763,$C6695,$B$4:$B$8763,$B6695,$D$4:$D$8763,$D6695)</f>
        <v>0</v>
      </c>
      <c r="H6695" s="7">
        <f>COUNTIFS(Calendar!$E$3:$E$367,LOLP!C6695,Calendar!$D$3:$D$367,LOLP!B6695)</f>
        <v>9</v>
      </c>
      <c r="I6695" s="7">
        <f ca="1">IF($F6695=1,OFFSET(start_norps,LOLP!$D6695+(1-$C6695)*24,LOLP!$B6695)*H6695/G6695,0)</f>
        <v>0</v>
      </c>
      <c r="J6695" s="7">
        <f ca="1">IF($F6695=1,OFFSET(start_33,LOLP!$D6695+(1-$C6695)*24,LOLP!$B6695)*H6695/G6695,0)</f>
        <v>0</v>
      </c>
      <c r="K6695" s="7">
        <f ca="1">IF($F6695,OFFSET(start_40,LOLP!$D6695+(1-$C6695)*24,LOLP!$B6695),0)</f>
        <v>0</v>
      </c>
      <c r="L6695" s="7">
        <f ca="1">IF($F6695,OFFSET(start_50,LOLP!$D6695+(1-$C6695)*24,LOLP!$B6695),0)</f>
        <v>0</v>
      </c>
      <c r="M6695" s="25">
        <f t="shared" ca="1" si="730"/>
        <v>0</v>
      </c>
      <c r="N6695" s="25">
        <f t="shared" ca="1" si="731"/>
        <v>0</v>
      </c>
      <c r="O6695" s="15" t="e">
        <f t="shared" ca="1" si="732"/>
        <v>#DIV/0!</v>
      </c>
      <c r="P6695" s="15" t="e">
        <f t="shared" ca="1" si="733"/>
        <v>#DIV/0!</v>
      </c>
    </row>
    <row r="6696" spans="1:16" x14ac:dyDescent="0.25">
      <c r="A6696" s="1">
        <f t="shared" si="734"/>
        <v>43379</v>
      </c>
      <c r="B6696" s="7">
        <f t="shared" si="729"/>
        <v>10</v>
      </c>
      <c r="C6696" s="4">
        <f>INDEX(Calendar!$E$3:$E$367,MATCH(LOLP!$A6696,Calendar!$B$3:$B$367,0))</f>
        <v>0</v>
      </c>
      <c r="D6696" s="2">
        <f t="shared" si="735"/>
        <v>21</v>
      </c>
      <c r="E6696" s="36">
        <v>25280</v>
      </c>
      <c r="F6696" s="7">
        <f>IFERROR(IF(INDEX('Temperature Data'!$AA$15:$AA$348,MATCH(LOLP!A6696,'Temperature Data'!$B$15:$B$348,0))&gt;IF(B6696=9,$G$2,LOLP!$F$2),1,0),0)</f>
        <v>0</v>
      </c>
      <c r="G6696" s="7">
        <f>SUMIFS(LOLP!$F$4:$F$8763,$C$4:$C$8763,$C6696,$B$4:$B$8763,$B6696,$D$4:$D$8763,$D6696)</f>
        <v>0</v>
      </c>
      <c r="H6696" s="7">
        <f>COUNTIFS(Calendar!$E$3:$E$367,LOLP!C6696,Calendar!$D$3:$D$367,LOLP!B6696)</f>
        <v>9</v>
      </c>
      <c r="I6696" s="7">
        <f ca="1">IF($F6696=1,OFFSET(start_norps,LOLP!$D6696+(1-$C6696)*24,LOLP!$B6696)*H6696/G6696,0)</f>
        <v>0</v>
      </c>
      <c r="J6696" s="7">
        <f ca="1">IF($F6696=1,OFFSET(start_33,LOLP!$D6696+(1-$C6696)*24,LOLP!$B6696)*H6696/G6696,0)</f>
        <v>0</v>
      </c>
      <c r="K6696" s="7">
        <f ca="1">IF($F6696,OFFSET(start_40,LOLP!$D6696+(1-$C6696)*24,LOLP!$B6696),0)</f>
        <v>0</v>
      </c>
      <c r="L6696" s="7">
        <f ca="1">IF($F6696,OFFSET(start_50,LOLP!$D6696+(1-$C6696)*24,LOLP!$B6696),0)</f>
        <v>0</v>
      </c>
      <c r="M6696" s="25">
        <f t="shared" ca="1" si="730"/>
        <v>0</v>
      </c>
      <c r="N6696" s="25">
        <f t="shared" ca="1" si="731"/>
        <v>0</v>
      </c>
      <c r="O6696" s="15" t="e">
        <f t="shared" ca="1" si="732"/>
        <v>#DIV/0!</v>
      </c>
      <c r="P6696" s="15" t="e">
        <f t="shared" ca="1" si="733"/>
        <v>#DIV/0!</v>
      </c>
    </row>
    <row r="6697" spans="1:16" x14ac:dyDescent="0.25">
      <c r="A6697" s="1">
        <f t="shared" si="734"/>
        <v>43379</v>
      </c>
      <c r="B6697" s="7">
        <f t="shared" si="729"/>
        <v>10</v>
      </c>
      <c r="C6697" s="4">
        <f>INDEX(Calendar!$E$3:$E$367,MATCH(LOLP!$A6697,Calendar!$B$3:$B$367,0))</f>
        <v>0</v>
      </c>
      <c r="D6697" s="2">
        <f t="shared" si="735"/>
        <v>22</v>
      </c>
      <c r="E6697" s="36">
        <v>23926</v>
      </c>
      <c r="F6697" s="7">
        <f>IFERROR(IF(INDEX('Temperature Data'!$AA$15:$AA$348,MATCH(LOLP!A6697,'Temperature Data'!$B$15:$B$348,0))&gt;IF(B6697=9,$G$2,LOLP!$F$2),1,0),0)</f>
        <v>0</v>
      </c>
      <c r="G6697" s="7">
        <f>SUMIFS(LOLP!$F$4:$F$8763,$C$4:$C$8763,$C6697,$B$4:$B$8763,$B6697,$D$4:$D$8763,$D6697)</f>
        <v>0</v>
      </c>
      <c r="H6697" s="7">
        <f>COUNTIFS(Calendar!$E$3:$E$367,LOLP!C6697,Calendar!$D$3:$D$367,LOLP!B6697)</f>
        <v>9</v>
      </c>
      <c r="I6697" s="7">
        <f ca="1">IF($F6697=1,OFFSET(start_norps,LOLP!$D6697+(1-$C6697)*24,LOLP!$B6697)*H6697/G6697,0)</f>
        <v>0</v>
      </c>
      <c r="J6697" s="7">
        <f ca="1">IF($F6697=1,OFFSET(start_33,LOLP!$D6697+(1-$C6697)*24,LOLP!$B6697)*H6697/G6697,0)</f>
        <v>0</v>
      </c>
      <c r="K6697" s="7">
        <f ca="1">IF($F6697,OFFSET(start_40,LOLP!$D6697+(1-$C6697)*24,LOLP!$B6697),0)</f>
        <v>0</v>
      </c>
      <c r="L6697" s="7">
        <f ca="1">IF($F6697,OFFSET(start_50,LOLP!$D6697+(1-$C6697)*24,LOLP!$B6697),0)</f>
        <v>0</v>
      </c>
      <c r="M6697" s="25">
        <f t="shared" ca="1" si="730"/>
        <v>0</v>
      </c>
      <c r="N6697" s="25">
        <f t="shared" ca="1" si="731"/>
        <v>0</v>
      </c>
      <c r="O6697" s="15" t="e">
        <f t="shared" ca="1" si="732"/>
        <v>#DIV/0!</v>
      </c>
      <c r="P6697" s="15" t="e">
        <f t="shared" ca="1" si="733"/>
        <v>#DIV/0!</v>
      </c>
    </row>
    <row r="6698" spans="1:16" x14ac:dyDescent="0.25">
      <c r="A6698" s="1">
        <f t="shared" si="734"/>
        <v>43379</v>
      </c>
      <c r="B6698" s="7">
        <f t="shared" si="729"/>
        <v>10</v>
      </c>
      <c r="C6698" s="4">
        <f>INDEX(Calendar!$E$3:$E$367,MATCH(LOLP!$A6698,Calendar!$B$3:$B$367,0))</f>
        <v>0</v>
      </c>
      <c r="D6698" s="2">
        <f t="shared" si="735"/>
        <v>23</v>
      </c>
      <c r="E6698" s="36">
        <v>22667</v>
      </c>
      <c r="F6698" s="7">
        <f>IFERROR(IF(INDEX('Temperature Data'!$AA$15:$AA$348,MATCH(LOLP!A6698,'Temperature Data'!$B$15:$B$348,0))&gt;IF(B6698=9,$G$2,LOLP!$F$2),1,0),0)</f>
        <v>0</v>
      </c>
      <c r="G6698" s="7">
        <f>SUMIFS(LOLP!$F$4:$F$8763,$C$4:$C$8763,$C6698,$B$4:$B$8763,$B6698,$D$4:$D$8763,$D6698)</f>
        <v>0</v>
      </c>
      <c r="H6698" s="7">
        <f>COUNTIFS(Calendar!$E$3:$E$367,LOLP!C6698,Calendar!$D$3:$D$367,LOLP!B6698)</f>
        <v>9</v>
      </c>
      <c r="I6698" s="7">
        <f ca="1">IF($F6698=1,OFFSET(start_norps,LOLP!$D6698+(1-$C6698)*24,LOLP!$B6698)*H6698/G6698,0)</f>
        <v>0</v>
      </c>
      <c r="J6698" s="7">
        <f ca="1">IF($F6698=1,OFFSET(start_33,LOLP!$D6698+(1-$C6698)*24,LOLP!$B6698)*H6698/G6698,0)</f>
        <v>0</v>
      </c>
      <c r="K6698" s="7">
        <f ca="1">IF($F6698,OFFSET(start_40,LOLP!$D6698+(1-$C6698)*24,LOLP!$B6698),0)</f>
        <v>0</v>
      </c>
      <c r="L6698" s="7">
        <f ca="1">IF($F6698,OFFSET(start_50,LOLP!$D6698+(1-$C6698)*24,LOLP!$B6698),0)</f>
        <v>0</v>
      </c>
      <c r="M6698" s="25">
        <f t="shared" ca="1" si="730"/>
        <v>0</v>
      </c>
      <c r="N6698" s="25">
        <f t="shared" ca="1" si="731"/>
        <v>0</v>
      </c>
      <c r="O6698" s="15" t="e">
        <f t="shared" ca="1" si="732"/>
        <v>#DIV/0!</v>
      </c>
      <c r="P6698" s="15" t="e">
        <f t="shared" ca="1" si="733"/>
        <v>#DIV/0!</v>
      </c>
    </row>
    <row r="6699" spans="1:16" x14ac:dyDescent="0.25">
      <c r="A6699" s="1">
        <f t="shared" si="734"/>
        <v>43379</v>
      </c>
      <c r="B6699" s="7">
        <f t="shared" si="729"/>
        <v>10</v>
      </c>
      <c r="C6699" s="4">
        <f>INDEX(Calendar!$E$3:$E$367,MATCH(LOLP!$A6699,Calendar!$B$3:$B$367,0))</f>
        <v>0</v>
      </c>
      <c r="D6699" s="2">
        <f t="shared" si="735"/>
        <v>24</v>
      </c>
      <c r="E6699" s="36">
        <v>21851</v>
      </c>
      <c r="F6699" s="7">
        <f>IFERROR(IF(INDEX('Temperature Data'!$AA$15:$AA$348,MATCH(LOLP!A6699,'Temperature Data'!$B$15:$B$348,0))&gt;IF(B6699=9,$G$2,LOLP!$F$2),1,0),0)</f>
        <v>0</v>
      </c>
      <c r="G6699" s="7">
        <f>SUMIFS(LOLP!$F$4:$F$8763,$C$4:$C$8763,$C6699,$B$4:$B$8763,$B6699,$D$4:$D$8763,$D6699)</f>
        <v>0</v>
      </c>
      <c r="H6699" s="7">
        <f>COUNTIFS(Calendar!$E$3:$E$367,LOLP!C6699,Calendar!$D$3:$D$367,LOLP!B6699)</f>
        <v>9</v>
      </c>
      <c r="I6699" s="7">
        <f ca="1">IF($F6699=1,OFFSET(start_norps,LOLP!$D6699+(1-$C6699)*24,LOLP!$B6699)*H6699/G6699,0)</f>
        <v>0</v>
      </c>
      <c r="J6699" s="7">
        <f ca="1">IF($F6699=1,OFFSET(start_33,LOLP!$D6699+(1-$C6699)*24,LOLP!$B6699)*H6699/G6699,0)</f>
        <v>0</v>
      </c>
      <c r="K6699" s="7">
        <f ca="1">IF($F6699,OFFSET(start_40,LOLP!$D6699+(1-$C6699)*24,LOLP!$B6699),0)</f>
        <v>0</v>
      </c>
      <c r="L6699" s="7">
        <f ca="1">IF($F6699,OFFSET(start_50,LOLP!$D6699+(1-$C6699)*24,LOLP!$B6699),0)</f>
        <v>0</v>
      </c>
      <c r="M6699" s="25">
        <f t="shared" ca="1" si="730"/>
        <v>0</v>
      </c>
      <c r="N6699" s="25">
        <f t="shared" ca="1" si="731"/>
        <v>0</v>
      </c>
      <c r="O6699" s="15" t="e">
        <f t="shared" ca="1" si="732"/>
        <v>#DIV/0!</v>
      </c>
      <c r="P6699" s="15" t="e">
        <f t="shared" ca="1" si="733"/>
        <v>#DIV/0!</v>
      </c>
    </row>
    <row r="6700" spans="1:16" x14ac:dyDescent="0.25">
      <c r="A6700" s="1">
        <f t="shared" si="734"/>
        <v>43380</v>
      </c>
      <c r="B6700" s="7">
        <f t="shared" si="729"/>
        <v>10</v>
      </c>
      <c r="C6700" s="4">
        <f>INDEX(Calendar!$E$3:$E$367,MATCH(LOLP!$A6700,Calendar!$B$3:$B$367,0))</f>
        <v>0</v>
      </c>
      <c r="D6700" s="2">
        <f t="shared" si="735"/>
        <v>1</v>
      </c>
      <c r="E6700" s="36">
        <v>21103</v>
      </c>
      <c r="F6700" s="7">
        <f>IFERROR(IF(INDEX('Temperature Data'!$AA$15:$AA$348,MATCH(LOLP!A6700,'Temperature Data'!$B$15:$B$348,0))&gt;IF(B6700=9,$G$2,LOLP!$F$2),1,0),0)</f>
        <v>0</v>
      </c>
      <c r="G6700" s="7">
        <f>SUMIFS(LOLP!$F$4:$F$8763,$C$4:$C$8763,$C6700,$B$4:$B$8763,$B6700,$D$4:$D$8763,$D6700)</f>
        <v>0</v>
      </c>
      <c r="H6700" s="7">
        <f>COUNTIFS(Calendar!$E$3:$E$367,LOLP!C6700,Calendar!$D$3:$D$367,LOLP!B6700)</f>
        <v>9</v>
      </c>
      <c r="I6700" s="7">
        <f ca="1">IF($F6700=1,OFFSET(start_norps,LOLP!$D6700+(1-$C6700)*24,LOLP!$B6700)*H6700/G6700,0)</f>
        <v>0</v>
      </c>
      <c r="J6700" s="7">
        <f ca="1">IF($F6700=1,OFFSET(start_33,LOLP!$D6700+(1-$C6700)*24,LOLP!$B6700)*H6700/G6700,0)</f>
        <v>0</v>
      </c>
      <c r="K6700" s="7">
        <f ca="1">IF($F6700,OFFSET(start_40,LOLP!$D6700+(1-$C6700)*24,LOLP!$B6700),0)</f>
        <v>0</v>
      </c>
      <c r="L6700" s="7">
        <f ca="1">IF($F6700,OFFSET(start_50,LOLP!$D6700+(1-$C6700)*24,LOLP!$B6700),0)</f>
        <v>0</v>
      </c>
      <c r="M6700" s="25">
        <f t="shared" ca="1" si="730"/>
        <v>0</v>
      </c>
      <c r="N6700" s="25">
        <f t="shared" ca="1" si="731"/>
        <v>0</v>
      </c>
      <c r="O6700" s="15" t="e">
        <f t="shared" ca="1" si="732"/>
        <v>#DIV/0!</v>
      </c>
      <c r="P6700" s="15" t="e">
        <f t="shared" ca="1" si="733"/>
        <v>#DIV/0!</v>
      </c>
    </row>
    <row r="6701" spans="1:16" x14ac:dyDescent="0.25">
      <c r="A6701" s="1">
        <f t="shared" si="734"/>
        <v>43380</v>
      </c>
      <c r="B6701" s="7">
        <f t="shared" si="729"/>
        <v>10</v>
      </c>
      <c r="C6701" s="4">
        <f>INDEX(Calendar!$E$3:$E$367,MATCH(LOLP!$A6701,Calendar!$B$3:$B$367,0))</f>
        <v>0</v>
      </c>
      <c r="D6701" s="2">
        <f t="shared" si="735"/>
        <v>2</v>
      </c>
      <c r="E6701" s="36">
        <v>20492</v>
      </c>
      <c r="F6701" s="7">
        <f>IFERROR(IF(INDEX('Temperature Data'!$AA$15:$AA$348,MATCH(LOLP!A6701,'Temperature Data'!$B$15:$B$348,0))&gt;IF(B6701=9,$G$2,LOLP!$F$2),1,0),0)</f>
        <v>0</v>
      </c>
      <c r="G6701" s="7">
        <f>SUMIFS(LOLP!$F$4:$F$8763,$C$4:$C$8763,$C6701,$B$4:$B$8763,$B6701,$D$4:$D$8763,$D6701)</f>
        <v>0</v>
      </c>
      <c r="H6701" s="7">
        <f>COUNTIFS(Calendar!$E$3:$E$367,LOLP!C6701,Calendar!$D$3:$D$367,LOLP!B6701)</f>
        <v>9</v>
      </c>
      <c r="I6701" s="7">
        <f ca="1">IF($F6701=1,OFFSET(start_norps,LOLP!$D6701+(1-$C6701)*24,LOLP!$B6701)*H6701/G6701,0)</f>
        <v>0</v>
      </c>
      <c r="J6701" s="7">
        <f ca="1">IF($F6701=1,OFFSET(start_33,LOLP!$D6701+(1-$C6701)*24,LOLP!$B6701)*H6701/G6701,0)</f>
        <v>0</v>
      </c>
      <c r="K6701" s="7">
        <f ca="1">IF($F6701,OFFSET(start_40,LOLP!$D6701+(1-$C6701)*24,LOLP!$B6701),0)</f>
        <v>0</v>
      </c>
      <c r="L6701" s="7">
        <f ca="1">IF($F6701,OFFSET(start_50,LOLP!$D6701+(1-$C6701)*24,LOLP!$B6701),0)</f>
        <v>0</v>
      </c>
      <c r="M6701" s="25">
        <f t="shared" ca="1" si="730"/>
        <v>0</v>
      </c>
      <c r="N6701" s="25">
        <f t="shared" ca="1" si="731"/>
        <v>0</v>
      </c>
      <c r="O6701" s="15" t="e">
        <f t="shared" ca="1" si="732"/>
        <v>#DIV/0!</v>
      </c>
      <c r="P6701" s="15" t="e">
        <f t="shared" ca="1" si="733"/>
        <v>#DIV/0!</v>
      </c>
    </row>
    <row r="6702" spans="1:16" x14ac:dyDescent="0.25">
      <c r="A6702" s="1">
        <f t="shared" si="734"/>
        <v>43380</v>
      </c>
      <c r="B6702" s="7">
        <f t="shared" si="729"/>
        <v>10</v>
      </c>
      <c r="C6702" s="4">
        <f>INDEX(Calendar!$E$3:$E$367,MATCH(LOLP!$A6702,Calendar!$B$3:$B$367,0))</f>
        <v>0</v>
      </c>
      <c r="D6702" s="2">
        <f t="shared" si="735"/>
        <v>3</v>
      </c>
      <c r="E6702" s="36">
        <v>20122</v>
      </c>
      <c r="F6702" s="7">
        <f>IFERROR(IF(INDEX('Temperature Data'!$AA$15:$AA$348,MATCH(LOLP!A6702,'Temperature Data'!$B$15:$B$348,0))&gt;IF(B6702=9,$G$2,LOLP!$F$2),1,0),0)</f>
        <v>0</v>
      </c>
      <c r="G6702" s="7">
        <f>SUMIFS(LOLP!$F$4:$F$8763,$C$4:$C$8763,$C6702,$B$4:$B$8763,$B6702,$D$4:$D$8763,$D6702)</f>
        <v>0</v>
      </c>
      <c r="H6702" s="7">
        <f>COUNTIFS(Calendar!$E$3:$E$367,LOLP!C6702,Calendar!$D$3:$D$367,LOLP!B6702)</f>
        <v>9</v>
      </c>
      <c r="I6702" s="7">
        <f ca="1">IF($F6702=1,OFFSET(start_norps,LOLP!$D6702+(1-$C6702)*24,LOLP!$B6702)*H6702/G6702,0)</f>
        <v>0</v>
      </c>
      <c r="J6702" s="7">
        <f ca="1">IF($F6702=1,OFFSET(start_33,LOLP!$D6702+(1-$C6702)*24,LOLP!$B6702)*H6702/G6702,0)</f>
        <v>0</v>
      </c>
      <c r="K6702" s="7">
        <f ca="1">IF($F6702,OFFSET(start_40,LOLP!$D6702+(1-$C6702)*24,LOLP!$B6702),0)</f>
        <v>0</v>
      </c>
      <c r="L6702" s="7">
        <f ca="1">IF($F6702,OFFSET(start_50,LOLP!$D6702+(1-$C6702)*24,LOLP!$B6702),0)</f>
        <v>0</v>
      </c>
      <c r="M6702" s="25">
        <f t="shared" ca="1" si="730"/>
        <v>0</v>
      </c>
      <c r="N6702" s="25">
        <f t="shared" ca="1" si="731"/>
        <v>0</v>
      </c>
      <c r="O6702" s="15" t="e">
        <f t="shared" ca="1" si="732"/>
        <v>#DIV/0!</v>
      </c>
      <c r="P6702" s="15" t="e">
        <f t="shared" ca="1" si="733"/>
        <v>#DIV/0!</v>
      </c>
    </row>
    <row r="6703" spans="1:16" x14ac:dyDescent="0.25">
      <c r="A6703" s="1">
        <f t="shared" si="734"/>
        <v>43380</v>
      </c>
      <c r="B6703" s="7">
        <f t="shared" si="729"/>
        <v>10</v>
      </c>
      <c r="C6703" s="4">
        <f>INDEX(Calendar!$E$3:$E$367,MATCH(LOLP!$A6703,Calendar!$B$3:$B$367,0))</f>
        <v>0</v>
      </c>
      <c r="D6703" s="2">
        <f t="shared" si="735"/>
        <v>4</v>
      </c>
      <c r="E6703" s="36">
        <v>20107</v>
      </c>
      <c r="F6703" s="7">
        <f>IFERROR(IF(INDEX('Temperature Data'!$AA$15:$AA$348,MATCH(LOLP!A6703,'Temperature Data'!$B$15:$B$348,0))&gt;IF(B6703=9,$G$2,LOLP!$F$2),1,0),0)</f>
        <v>0</v>
      </c>
      <c r="G6703" s="7">
        <f>SUMIFS(LOLP!$F$4:$F$8763,$C$4:$C$8763,$C6703,$B$4:$B$8763,$B6703,$D$4:$D$8763,$D6703)</f>
        <v>0</v>
      </c>
      <c r="H6703" s="7">
        <f>COUNTIFS(Calendar!$E$3:$E$367,LOLP!C6703,Calendar!$D$3:$D$367,LOLP!B6703)</f>
        <v>9</v>
      </c>
      <c r="I6703" s="7">
        <f ca="1">IF($F6703=1,OFFSET(start_norps,LOLP!$D6703+(1-$C6703)*24,LOLP!$B6703)*H6703/G6703,0)</f>
        <v>0</v>
      </c>
      <c r="J6703" s="7">
        <f ca="1">IF($F6703=1,OFFSET(start_33,LOLP!$D6703+(1-$C6703)*24,LOLP!$B6703)*H6703/G6703,0)</f>
        <v>0</v>
      </c>
      <c r="K6703" s="7">
        <f ca="1">IF($F6703,OFFSET(start_40,LOLP!$D6703+(1-$C6703)*24,LOLP!$B6703),0)</f>
        <v>0</v>
      </c>
      <c r="L6703" s="7">
        <f ca="1">IF($F6703,OFFSET(start_50,LOLP!$D6703+(1-$C6703)*24,LOLP!$B6703),0)</f>
        <v>0</v>
      </c>
      <c r="M6703" s="25">
        <f t="shared" ca="1" si="730"/>
        <v>0</v>
      </c>
      <c r="N6703" s="25">
        <f t="shared" ca="1" si="731"/>
        <v>0</v>
      </c>
      <c r="O6703" s="15" t="e">
        <f t="shared" ca="1" si="732"/>
        <v>#DIV/0!</v>
      </c>
      <c r="P6703" s="15" t="e">
        <f t="shared" ca="1" si="733"/>
        <v>#DIV/0!</v>
      </c>
    </row>
    <row r="6704" spans="1:16" x14ac:dyDescent="0.25">
      <c r="A6704" s="1">
        <f t="shared" si="734"/>
        <v>43380</v>
      </c>
      <c r="B6704" s="7">
        <f t="shared" si="729"/>
        <v>10</v>
      </c>
      <c r="C6704" s="4">
        <f>INDEX(Calendar!$E$3:$E$367,MATCH(LOLP!$A6704,Calendar!$B$3:$B$367,0))</f>
        <v>0</v>
      </c>
      <c r="D6704" s="2">
        <f t="shared" si="735"/>
        <v>5</v>
      </c>
      <c r="E6704" s="36">
        <v>20421</v>
      </c>
      <c r="F6704" s="7">
        <f>IFERROR(IF(INDEX('Temperature Data'!$AA$15:$AA$348,MATCH(LOLP!A6704,'Temperature Data'!$B$15:$B$348,0))&gt;IF(B6704=9,$G$2,LOLP!$F$2),1,0),0)</f>
        <v>0</v>
      </c>
      <c r="G6704" s="7">
        <f>SUMIFS(LOLP!$F$4:$F$8763,$C$4:$C$8763,$C6704,$B$4:$B$8763,$B6704,$D$4:$D$8763,$D6704)</f>
        <v>0</v>
      </c>
      <c r="H6704" s="7">
        <f>COUNTIFS(Calendar!$E$3:$E$367,LOLP!C6704,Calendar!$D$3:$D$367,LOLP!B6704)</f>
        <v>9</v>
      </c>
      <c r="I6704" s="7">
        <f ca="1">IF($F6704=1,OFFSET(start_norps,LOLP!$D6704+(1-$C6704)*24,LOLP!$B6704)*H6704/G6704,0)</f>
        <v>0</v>
      </c>
      <c r="J6704" s="7">
        <f ca="1">IF($F6704=1,OFFSET(start_33,LOLP!$D6704+(1-$C6704)*24,LOLP!$B6704)*H6704/G6704,0)</f>
        <v>0</v>
      </c>
      <c r="K6704" s="7">
        <f ca="1">IF($F6704,OFFSET(start_40,LOLP!$D6704+(1-$C6704)*24,LOLP!$B6704),0)</f>
        <v>0</v>
      </c>
      <c r="L6704" s="7">
        <f ca="1">IF($F6704,OFFSET(start_50,LOLP!$D6704+(1-$C6704)*24,LOLP!$B6704),0)</f>
        <v>0</v>
      </c>
      <c r="M6704" s="25">
        <f t="shared" ca="1" si="730"/>
        <v>0</v>
      </c>
      <c r="N6704" s="25">
        <f t="shared" ca="1" si="731"/>
        <v>0</v>
      </c>
      <c r="O6704" s="15" t="e">
        <f t="shared" ca="1" si="732"/>
        <v>#DIV/0!</v>
      </c>
      <c r="P6704" s="15" t="e">
        <f t="shared" ca="1" si="733"/>
        <v>#DIV/0!</v>
      </c>
    </row>
    <row r="6705" spans="1:16" x14ac:dyDescent="0.25">
      <c r="A6705" s="1">
        <f t="shared" si="734"/>
        <v>43380</v>
      </c>
      <c r="B6705" s="7">
        <f t="shared" si="729"/>
        <v>10</v>
      </c>
      <c r="C6705" s="4">
        <f>INDEX(Calendar!$E$3:$E$367,MATCH(LOLP!$A6705,Calendar!$B$3:$B$367,0))</f>
        <v>0</v>
      </c>
      <c r="D6705" s="2">
        <f t="shared" si="735"/>
        <v>6</v>
      </c>
      <c r="E6705" s="36">
        <v>20903</v>
      </c>
      <c r="F6705" s="7">
        <f>IFERROR(IF(INDEX('Temperature Data'!$AA$15:$AA$348,MATCH(LOLP!A6705,'Temperature Data'!$B$15:$B$348,0))&gt;IF(B6705=9,$G$2,LOLP!$F$2),1,0),0)</f>
        <v>0</v>
      </c>
      <c r="G6705" s="7">
        <f>SUMIFS(LOLP!$F$4:$F$8763,$C$4:$C$8763,$C6705,$B$4:$B$8763,$B6705,$D$4:$D$8763,$D6705)</f>
        <v>0</v>
      </c>
      <c r="H6705" s="7">
        <f>COUNTIFS(Calendar!$E$3:$E$367,LOLP!C6705,Calendar!$D$3:$D$367,LOLP!B6705)</f>
        <v>9</v>
      </c>
      <c r="I6705" s="7">
        <f ca="1">IF($F6705=1,OFFSET(start_norps,LOLP!$D6705+(1-$C6705)*24,LOLP!$B6705)*H6705/G6705,0)</f>
        <v>0</v>
      </c>
      <c r="J6705" s="7">
        <f ca="1">IF($F6705=1,OFFSET(start_33,LOLP!$D6705+(1-$C6705)*24,LOLP!$B6705)*H6705/G6705,0)</f>
        <v>0</v>
      </c>
      <c r="K6705" s="7">
        <f ca="1">IF($F6705,OFFSET(start_40,LOLP!$D6705+(1-$C6705)*24,LOLP!$B6705),0)</f>
        <v>0</v>
      </c>
      <c r="L6705" s="7">
        <f ca="1">IF($F6705,OFFSET(start_50,LOLP!$D6705+(1-$C6705)*24,LOLP!$B6705),0)</f>
        <v>0</v>
      </c>
      <c r="M6705" s="25">
        <f t="shared" ca="1" si="730"/>
        <v>0</v>
      </c>
      <c r="N6705" s="25">
        <f t="shared" ca="1" si="731"/>
        <v>0</v>
      </c>
      <c r="O6705" s="15" t="e">
        <f t="shared" ca="1" si="732"/>
        <v>#DIV/0!</v>
      </c>
      <c r="P6705" s="15" t="e">
        <f t="shared" ca="1" si="733"/>
        <v>#DIV/0!</v>
      </c>
    </row>
    <row r="6706" spans="1:16" x14ac:dyDescent="0.25">
      <c r="A6706" s="1">
        <f t="shared" si="734"/>
        <v>43380</v>
      </c>
      <c r="B6706" s="7">
        <f t="shared" si="729"/>
        <v>10</v>
      </c>
      <c r="C6706" s="4">
        <f>INDEX(Calendar!$E$3:$E$367,MATCH(LOLP!$A6706,Calendar!$B$3:$B$367,0))</f>
        <v>0</v>
      </c>
      <c r="D6706" s="2">
        <f t="shared" si="735"/>
        <v>7</v>
      </c>
      <c r="E6706" s="36">
        <v>20965</v>
      </c>
      <c r="F6706" s="7">
        <f>IFERROR(IF(INDEX('Temperature Data'!$AA$15:$AA$348,MATCH(LOLP!A6706,'Temperature Data'!$B$15:$B$348,0))&gt;IF(B6706=9,$G$2,LOLP!$F$2),1,0),0)</f>
        <v>0</v>
      </c>
      <c r="G6706" s="7">
        <f>SUMIFS(LOLP!$F$4:$F$8763,$C$4:$C$8763,$C6706,$B$4:$B$8763,$B6706,$D$4:$D$8763,$D6706)</f>
        <v>0</v>
      </c>
      <c r="H6706" s="7">
        <f>COUNTIFS(Calendar!$E$3:$E$367,LOLP!C6706,Calendar!$D$3:$D$367,LOLP!B6706)</f>
        <v>9</v>
      </c>
      <c r="I6706" s="7">
        <f ca="1">IF($F6706=1,OFFSET(start_norps,LOLP!$D6706+(1-$C6706)*24,LOLP!$B6706)*H6706/G6706,0)</f>
        <v>0</v>
      </c>
      <c r="J6706" s="7">
        <f ca="1">IF($F6706=1,OFFSET(start_33,LOLP!$D6706+(1-$C6706)*24,LOLP!$B6706)*H6706/G6706,0)</f>
        <v>0</v>
      </c>
      <c r="K6706" s="7">
        <f ca="1">IF($F6706,OFFSET(start_40,LOLP!$D6706+(1-$C6706)*24,LOLP!$B6706),0)</f>
        <v>0</v>
      </c>
      <c r="L6706" s="7">
        <f ca="1">IF($F6706,OFFSET(start_50,LOLP!$D6706+(1-$C6706)*24,LOLP!$B6706),0)</f>
        <v>0</v>
      </c>
      <c r="M6706" s="25">
        <f t="shared" ca="1" si="730"/>
        <v>0</v>
      </c>
      <c r="N6706" s="25">
        <f t="shared" ca="1" si="731"/>
        <v>0</v>
      </c>
      <c r="O6706" s="15" t="e">
        <f t="shared" ca="1" si="732"/>
        <v>#DIV/0!</v>
      </c>
      <c r="P6706" s="15" t="e">
        <f t="shared" ca="1" si="733"/>
        <v>#DIV/0!</v>
      </c>
    </row>
    <row r="6707" spans="1:16" x14ac:dyDescent="0.25">
      <c r="A6707" s="1">
        <f t="shared" si="734"/>
        <v>43380</v>
      </c>
      <c r="B6707" s="7">
        <f t="shared" si="729"/>
        <v>10</v>
      </c>
      <c r="C6707" s="4">
        <f>INDEX(Calendar!$E$3:$E$367,MATCH(LOLP!$A6707,Calendar!$B$3:$B$367,0))</f>
        <v>0</v>
      </c>
      <c r="D6707" s="2">
        <f t="shared" si="735"/>
        <v>8</v>
      </c>
      <c r="E6707" s="36">
        <v>21101</v>
      </c>
      <c r="F6707" s="7">
        <f>IFERROR(IF(INDEX('Temperature Data'!$AA$15:$AA$348,MATCH(LOLP!A6707,'Temperature Data'!$B$15:$B$348,0))&gt;IF(B6707=9,$G$2,LOLP!$F$2),1,0),0)</f>
        <v>0</v>
      </c>
      <c r="G6707" s="7">
        <f>SUMIFS(LOLP!$F$4:$F$8763,$C$4:$C$8763,$C6707,$B$4:$B$8763,$B6707,$D$4:$D$8763,$D6707)</f>
        <v>0</v>
      </c>
      <c r="H6707" s="7">
        <f>COUNTIFS(Calendar!$E$3:$E$367,LOLP!C6707,Calendar!$D$3:$D$367,LOLP!B6707)</f>
        <v>9</v>
      </c>
      <c r="I6707" s="7">
        <f ca="1">IF($F6707=1,OFFSET(start_norps,LOLP!$D6707+(1-$C6707)*24,LOLP!$B6707)*H6707/G6707,0)</f>
        <v>0</v>
      </c>
      <c r="J6707" s="7">
        <f ca="1">IF($F6707=1,OFFSET(start_33,LOLP!$D6707+(1-$C6707)*24,LOLP!$B6707)*H6707/G6707,0)</f>
        <v>0</v>
      </c>
      <c r="K6707" s="7">
        <f ca="1">IF($F6707,OFFSET(start_40,LOLP!$D6707+(1-$C6707)*24,LOLP!$B6707),0)</f>
        <v>0</v>
      </c>
      <c r="L6707" s="7">
        <f ca="1">IF($F6707,OFFSET(start_50,LOLP!$D6707+(1-$C6707)*24,LOLP!$B6707),0)</f>
        <v>0</v>
      </c>
      <c r="M6707" s="25">
        <f t="shared" ca="1" si="730"/>
        <v>0</v>
      </c>
      <c r="N6707" s="25">
        <f t="shared" ca="1" si="731"/>
        <v>0</v>
      </c>
      <c r="O6707" s="15" t="e">
        <f t="shared" ca="1" si="732"/>
        <v>#DIV/0!</v>
      </c>
      <c r="P6707" s="15" t="e">
        <f t="shared" ca="1" si="733"/>
        <v>#DIV/0!</v>
      </c>
    </row>
    <row r="6708" spans="1:16" x14ac:dyDescent="0.25">
      <c r="A6708" s="1">
        <f t="shared" si="734"/>
        <v>43380</v>
      </c>
      <c r="B6708" s="7">
        <f t="shared" si="729"/>
        <v>10</v>
      </c>
      <c r="C6708" s="4">
        <f>INDEX(Calendar!$E$3:$E$367,MATCH(LOLP!$A6708,Calendar!$B$3:$B$367,0))</f>
        <v>0</v>
      </c>
      <c r="D6708" s="2">
        <f t="shared" si="735"/>
        <v>9</v>
      </c>
      <c r="E6708" s="36">
        <v>21432</v>
      </c>
      <c r="F6708" s="7">
        <f>IFERROR(IF(INDEX('Temperature Data'!$AA$15:$AA$348,MATCH(LOLP!A6708,'Temperature Data'!$B$15:$B$348,0))&gt;IF(B6708=9,$G$2,LOLP!$F$2),1,0),0)</f>
        <v>0</v>
      </c>
      <c r="G6708" s="7">
        <f>SUMIFS(LOLP!$F$4:$F$8763,$C$4:$C$8763,$C6708,$B$4:$B$8763,$B6708,$D$4:$D$8763,$D6708)</f>
        <v>0</v>
      </c>
      <c r="H6708" s="7">
        <f>COUNTIFS(Calendar!$E$3:$E$367,LOLP!C6708,Calendar!$D$3:$D$367,LOLP!B6708)</f>
        <v>9</v>
      </c>
      <c r="I6708" s="7">
        <f ca="1">IF($F6708=1,OFFSET(start_norps,LOLP!$D6708+(1-$C6708)*24,LOLP!$B6708)*H6708/G6708,0)</f>
        <v>0</v>
      </c>
      <c r="J6708" s="7">
        <f ca="1">IF($F6708=1,OFFSET(start_33,LOLP!$D6708+(1-$C6708)*24,LOLP!$B6708)*H6708/G6708,0)</f>
        <v>0</v>
      </c>
      <c r="K6708" s="7">
        <f ca="1">IF($F6708,OFFSET(start_40,LOLP!$D6708+(1-$C6708)*24,LOLP!$B6708),0)</f>
        <v>0</v>
      </c>
      <c r="L6708" s="7">
        <f ca="1">IF($F6708,OFFSET(start_50,LOLP!$D6708+(1-$C6708)*24,LOLP!$B6708),0)</f>
        <v>0</v>
      </c>
      <c r="M6708" s="25">
        <f t="shared" ca="1" si="730"/>
        <v>0</v>
      </c>
      <c r="N6708" s="25">
        <f t="shared" ca="1" si="731"/>
        <v>0</v>
      </c>
      <c r="O6708" s="15" t="e">
        <f t="shared" ca="1" si="732"/>
        <v>#DIV/0!</v>
      </c>
      <c r="P6708" s="15" t="e">
        <f t="shared" ca="1" si="733"/>
        <v>#DIV/0!</v>
      </c>
    </row>
    <row r="6709" spans="1:16" x14ac:dyDescent="0.25">
      <c r="A6709" s="1">
        <f t="shared" si="734"/>
        <v>43380</v>
      </c>
      <c r="B6709" s="7">
        <f t="shared" si="729"/>
        <v>10</v>
      </c>
      <c r="C6709" s="4">
        <f>INDEX(Calendar!$E$3:$E$367,MATCH(LOLP!$A6709,Calendar!$B$3:$B$367,0))</f>
        <v>0</v>
      </c>
      <c r="D6709" s="2">
        <f t="shared" si="735"/>
        <v>10</v>
      </c>
      <c r="E6709" s="36">
        <v>21605</v>
      </c>
      <c r="F6709" s="7">
        <f>IFERROR(IF(INDEX('Temperature Data'!$AA$15:$AA$348,MATCH(LOLP!A6709,'Temperature Data'!$B$15:$B$348,0))&gt;IF(B6709=9,$G$2,LOLP!$F$2),1,0),0)</f>
        <v>0</v>
      </c>
      <c r="G6709" s="7">
        <f>SUMIFS(LOLP!$F$4:$F$8763,$C$4:$C$8763,$C6709,$B$4:$B$8763,$B6709,$D$4:$D$8763,$D6709)</f>
        <v>0</v>
      </c>
      <c r="H6709" s="7">
        <f>COUNTIFS(Calendar!$E$3:$E$367,LOLP!C6709,Calendar!$D$3:$D$367,LOLP!B6709)</f>
        <v>9</v>
      </c>
      <c r="I6709" s="7">
        <f ca="1">IF($F6709=1,OFFSET(start_norps,LOLP!$D6709+(1-$C6709)*24,LOLP!$B6709)*H6709/G6709,0)</f>
        <v>0</v>
      </c>
      <c r="J6709" s="7">
        <f ca="1">IF($F6709=1,OFFSET(start_33,LOLP!$D6709+(1-$C6709)*24,LOLP!$B6709)*H6709/G6709,0)</f>
        <v>0</v>
      </c>
      <c r="K6709" s="7">
        <f ca="1">IF($F6709,OFFSET(start_40,LOLP!$D6709+(1-$C6709)*24,LOLP!$B6709),0)</f>
        <v>0</v>
      </c>
      <c r="L6709" s="7">
        <f ca="1">IF($F6709,OFFSET(start_50,LOLP!$D6709+(1-$C6709)*24,LOLP!$B6709),0)</f>
        <v>0</v>
      </c>
      <c r="M6709" s="25">
        <f t="shared" ca="1" si="730"/>
        <v>0</v>
      </c>
      <c r="N6709" s="25">
        <f t="shared" ca="1" si="731"/>
        <v>0</v>
      </c>
      <c r="O6709" s="15" t="e">
        <f t="shared" ca="1" si="732"/>
        <v>#DIV/0!</v>
      </c>
      <c r="P6709" s="15" t="e">
        <f t="shared" ca="1" si="733"/>
        <v>#DIV/0!</v>
      </c>
    </row>
    <row r="6710" spans="1:16" x14ac:dyDescent="0.25">
      <c r="A6710" s="1">
        <f t="shared" si="734"/>
        <v>43380</v>
      </c>
      <c r="B6710" s="7">
        <f t="shared" si="729"/>
        <v>10</v>
      </c>
      <c r="C6710" s="4">
        <f>INDEX(Calendar!$E$3:$E$367,MATCH(LOLP!$A6710,Calendar!$B$3:$B$367,0))</f>
        <v>0</v>
      </c>
      <c r="D6710" s="2">
        <f t="shared" si="735"/>
        <v>11</v>
      </c>
      <c r="E6710" s="36">
        <v>21707</v>
      </c>
      <c r="F6710" s="7">
        <f>IFERROR(IF(INDEX('Temperature Data'!$AA$15:$AA$348,MATCH(LOLP!A6710,'Temperature Data'!$B$15:$B$348,0))&gt;IF(B6710=9,$G$2,LOLP!$F$2),1,0),0)</f>
        <v>0</v>
      </c>
      <c r="G6710" s="7">
        <f>SUMIFS(LOLP!$F$4:$F$8763,$C$4:$C$8763,$C6710,$B$4:$B$8763,$B6710,$D$4:$D$8763,$D6710)</f>
        <v>0</v>
      </c>
      <c r="H6710" s="7">
        <f>COUNTIFS(Calendar!$E$3:$E$367,LOLP!C6710,Calendar!$D$3:$D$367,LOLP!B6710)</f>
        <v>9</v>
      </c>
      <c r="I6710" s="7">
        <f ca="1">IF($F6710=1,OFFSET(start_norps,LOLP!$D6710+(1-$C6710)*24,LOLP!$B6710)*H6710/G6710,0)</f>
        <v>0</v>
      </c>
      <c r="J6710" s="7">
        <f ca="1">IF($F6710=1,OFFSET(start_33,LOLP!$D6710+(1-$C6710)*24,LOLP!$B6710)*H6710/G6710,0)</f>
        <v>0</v>
      </c>
      <c r="K6710" s="7">
        <f ca="1">IF($F6710,OFFSET(start_40,LOLP!$D6710+(1-$C6710)*24,LOLP!$B6710),0)</f>
        <v>0</v>
      </c>
      <c r="L6710" s="7">
        <f ca="1">IF($F6710,OFFSET(start_50,LOLP!$D6710+(1-$C6710)*24,LOLP!$B6710),0)</f>
        <v>0</v>
      </c>
      <c r="M6710" s="25">
        <f t="shared" ca="1" si="730"/>
        <v>0</v>
      </c>
      <c r="N6710" s="25">
        <f t="shared" ca="1" si="731"/>
        <v>0</v>
      </c>
      <c r="O6710" s="15" t="e">
        <f t="shared" ca="1" si="732"/>
        <v>#DIV/0!</v>
      </c>
      <c r="P6710" s="15" t="e">
        <f t="shared" ca="1" si="733"/>
        <v>#DIV/0!</v>
      </c>
    </row>
    <row r="6711" spans="1:16" x14ac:dyDescent="0.25">
      <c r="A6711" s="1">
        <f t="shared" si="734"/>
        <v>43380</v>
      </c>
      <c r="B6711" s="7">
        <f t="shared" si="729"/>
        <v>10</v>
      </c>
      <c r="C6711" s="4">
        <f>INDEX(Calendar!$E$3:$E$367,MATCH(LOLP!$A6711,Calendar!$B$3:$B$367,0))</f>
        <v>0</v>
      </c>
      <c r="D6711" s="2">
        <f t="shared" si="735"/>
        <v>12</v>
      </c>
      <c r="E6711" s="36">
        <v>21785</v>
      </c>
      <c r="F6711" s="7">
        <f>IFERROR(IF(INDEX('Temperature Data'!$AA$15:$AA$348,MATCH(LOLP!A6711,'Temperature Data'!$B$15:$B$348,0))&gt;IF(B6711=9,$G$2,LOLP!$F$2),1,0),0)</f>
        <v>0</v>
      </c>
      <c r="G6711" s="7">
        <f>SUMIFS(LOLP!$F$4:$F$8763,$C$4:$C$8763,$C6711,$B$4:$B$8763,$B6711,$D$4:$D$8763,$D6711)</f>
        <v>0</v>
      </c>
      <c r="H6711" s="7">
        <f>COUNTIFS(Calendar!$E$3:$E$367,LOLP!C6711,Calendar!$D$3:$D$367,LOLP!B6711)</f>
        <v>9</v>
      </c>
      <c r="I6711" s="7">
        <f ca="1">IF($F6711=1,OFFSET(start_norps,LOLP!$D6711+(1-$C6711)*24,LOLP!$B6711)*H6711/G6711,0)</f>
        <v>0</v>
      </c>
      <c r="J6711" s="7">
        <f ca="1">IF($F6711=1,OFFSET(start_33,LOLP!$D6711+(1-$C6711)*24,LOLP!$B6711)*H6711/G6711,0)</f>
        <v>0</v>
      </c>
      <c r="K6711" s="7">
        <f ca="1">IF($F6711,OFFSET(start_40,LOLP!$D6711+(1-$C6711)*24,LOLP!$B6711),0)</f>
        <v>0</v>
      </c>
      <c r="L6711" s="7">
        <f ca="1">IF($F6711,OFFSET(start_50,LOLP!$D6711+(1-$C6711)*24,LOLP!$B6711),0)</f>
        <v>0</v>
      </c>
      <c r="M6711" s="25">
        <f t="shared" ca="1" si="730"/>
        <v>0</v>
      </c>
      <c r="N6711" s="25">
        <f t="shared" ca="1" si="731"/>
        <v>0</v>
      </c>
      <c r="O6711" s="15" t="e">
        <f t="shared" ca="1" si="732"/>
        <v>#DIV/0!</v>
      </c>
      <c r="P6711" s="15" t="e">
        <f t="shared" ca="1" si="733"/>
        <v>#DIV/0!</v>
      </c>
    </row>
    <row r="6712" spans="1:16" x14ac:dyDescent="0.25">
      <c r="A6712" s="1">
        <f t="shared" si="734"/>
        <v>43380</v>
      </c>
      <c r="B6712" s="7">
        <f t="shared" si="729"/>
        <v>10</v>
      </c>
      <c r="C6712" s="4">
        <f>INDEX(Calendar!$E$3:$E$367,MATCH(LOLP!$A6712,Calendar!$B$3:$B$367,0))</f>
        <v>0</v>
      </c>
      <c r="D6712" s="2">
        <f t="shared" si="735"/>
        <v>13</v>
      </c>
      <c r="E6712" s="36">
        <v>21954</v>
      </c>
      <c r="F6712" s="7">
        <f>IFERROR(IF(INDEX('Temperature Data'!$AA$15:$AA$348,MATCH(LOLP!A6712,'Temperature Data'!$B$15:$B$348,0))&gt;IF(B6712=9,$G$2,LOLP!$F$2),1,0),0)</f>
        <v>0</v>
      </c>
      <c r="G6712" s="7">
        <f>SUMIFS(LOLP!$F$4:$F$8763,$C$4:$C$8763,$C6712,$B$4:$B$8763,$B6712,$D$4:$D$8763,$D6712)</f>
        <v>0</v>
      </c>
      <c r="H6712" s="7">
        <f>COUNTIFS(Calendar!$E$3:$E$367,LOLP!C6712,Calendar!$D$3:$D$367,LOLP!B6712)</f>
        <v>9</v>
      </c>
      <c r="I6712" s="7">
        <f ca="1">IF($F6712=1,OFFSET(start_norps,LOLP!$D6712+(1-$C6712)*24,LOLP!$B6712)*H6712/G6712,0)</f>
        <v>0</v>
      </c>
      <c r="J6712" s="7">
        <f ca="1">IF($F6712=1,OFFSET(start_33,LOLP!$D6712+(1-$C6712)*24,LOLP!$B6712)*H6712/G6712,0)</f>
        <v>0</v>
      </c>
      <c r="K6712" s="7">
        <f ca="1">IF($F6712,OFFSET(start_40,LOLP!$D6712+(1-$C6712)*24,LOLP!$B6712),0)</f>
        <v>0</v>
      </c>
      <c r="L6712" s="7">
        <f ca="1">IF($F6712,OFFSET(start_50,LOLP!$D6712+(1-$C6712)*24,LOLP!$B6712),0)</f>
        <v>0</v>
      </c>
      <c r="M6712" s="25">
        <f t="shared" ca="1" si="730"/>
        <v>0</v>
      </c>
      <c r="N6712" s="25">
        <f t="shared" ca="1" si="731"/>
        <v>0</v>
      </c>
      <c r="O6712" s="15" t="e">
        <f t="shared" ca="1" si="732"/>
        <v>#DIV/0!</v>
      </c>
      <c r="P6712" s="15" t="e">
        <f t="shared" ca="1" si="733"/>
        <v>#DIV/0!</v>
      </c>
    </row>
    <row r="6713" spans="1:16" x14ac:dyDescent="0.25">
      <c r="A6713" s="1">
        <f t="shared" si="734"/>
        <v>43380</v>
      </c>
      <c r="B6713" s="7">
        <f t="shared" si="729"/>
        <v>10</v>
      </c>
      <c r="C6713" s="4">
        <f>INDEX(Calendar!$E$3:$E$367,MATCH(LOLP!$A6713,Calendar!$B$3:$B$367,0))</f>
        <v>0</v>
      </c>
      <c r="D6713" s="2">
        <f t="shared" si="735"/>
        <v>14</v>
      </c>
      <c r="E6713" s="36">
        <v>22706</v>
      </c>
      <c r="F6713" s="7">
        <f>IFERROR(IF(INDEX('Temperature Data'!$AA$15:$AA$348,MATCH(LOLP!A6713,'Temperature Data'!$B$15:$B$348,0))&gt;IF(B6713=9,$G$2,LOLP!$F$2),1,0),0)</f>
        <v>0</v>
      </c>
      <c r="G6713" s="7">
        <f>SUMIFS(LOLP!$F$4:$F$8763,$C$4:$C$8763,$C6713,$B$4:$B$8763,$B6713,$D$4:$D$8763,$D6713)</f>
        <v>0</v>
      </c>
      <c r="H6713" s="7">
        <f>COUNTIFS(Calendar!$E$3:$E$367,LOLP!C6713,Calendar!$D$3:$D$367,LOLP!B6713)</f>
        <v>9</v>
      </c>
      <c r="I6713" s="7">
        <f ca="1">IF($F6713=1,OFFSET(start_norps,LOLP!$D6713+(1-$C6713)*24,LOLP!$B6713)*H6713/G6713,0)</f>
        <v>0</v>
      </c>
      <c r="J6713" s="7">
        <f ca="1">IF($F6713=1,OFFSET(start_33,LOLP!$D6713+(1-$C6713)*24,LOLP!$B6713)*H6713/G6713,0)</f>
        <v>0</v>
      </c>
      <c r="K6713" s="7">
        <f ca="1">IF($F6713,OFFSET(start_40,LOLP!$D6713+(1-$C6713)*24,LOLP!$B6713),0)</f>
        <v>0</v>
      </c>
      <c r="L6713" s="7">
        <f ca="1">IF($F6713,OFFSET(start_50,LOLP!$D6713+(1-$C6713)*24,LOLP!$B6713),0)</f>
        <v>0</v>
      </c>
      <c r="M6713" s="25">
        <f t="shared" ca="1" si="730"/>
        <v>0</v>
      </c>
      <c r="N6713" s="25">
        <f t="shared" ca="1" si="731"/>
        <v>0</v>
      </c>
      <c r="O6713" s="15" t="e">
        <f t="shared" ca="1" si="732"/>
        <v>#DIV/0!</v>
      </c>
      <c r="P6713" s="15" t="e">
        <f t="shared" ca="1" si="733"/>
        <v>#DIV/0!</v>
      </c>
    </row>
    <row r="6714" spans="1:16" x14ac:dyDescent="0.25">
      <c r="A6714" s="1">
        <f t="shared" si="734"/>
        <v>43380</v>
      </c>
      <c r="B6714" s="7">
        <f t="shared" si="729"/>
        <v>10</v>
      </c>
      <c r="C6714" s="4">
        <f>INDEX(Calendar!$E$3:$E$367,MATCH(LOLP!$A6714,Calendar!$B$3:$B$367,0))</f>
        <v>0</v>
      </c>
      <c r="D6714" s="2">
        <f t="shared" si="735"/>
        <v>15</v>
      </c>
      <c r="E6714" s="36">
        <v>23528</v>
      </c>
      <c r="F6714" s="7">
        <f>IFERROR(IF(INDEX('Temperature Data'!$AA$15:$AA$348,MATCH(LOLP!A6714,'Temperature Data'!$B$15:$B$348,0))&gt;IF(B6714=9,$G$2,LOLP!$F$2),1,0),0)</f>
        <v>0</v>
      </c>
      <c r="G6714" s="7">
        <f>SUMIFS(LOLP!$F$4:$F$8763,$C$4:$C$8763,$C6714,$B$4:$B$8763,$B6714,$D$4:$D$8763,$D6714)</f>
        <v>0</v>
      </c>
      <c r="H6714" s="7">
        <f>COUNTIFS(Calendar!$E$3:$E$367,LOLP!C6714,Calendar!$D$3:$D$367,LOLP!B6714)</f>
        <v>9</v>
      </c>
      <c r="I6714" s="7">
        <f ca="1">IF($F6714=1,OFFSET(start_norps,LOLP!$D6714+(1-$C6714)*24,LOLP!$B6714)*H6714/G6714,0)</f>
        <v>0</v>
      </c>
      <c r="J6714" s="7">
        <f ca="1">IF($F6714=1,OFFSET(start_33,LOLP!$D6714+(1-$C6714)*24,LOLP!$B6714)*H6714/G6714,0)</f>
        <v>0</v>
      </c>
      <c r="K6714" s="7">
        <f ca="1">IF($F6714,OFFSET(start_40,LOLP!$D6714+(1-$C6714)*24,LOLP!$B6714),0)</f>
        <v>0</v>
      </c>
      <c r="L6714" s="7">
        <f ca="1">IF($F6714,OFFSET(start_50,LOLP!$D6714+(1-$C6714)*24,LOLP!$B6714),0)</f>
        <v>0</v>
      </c>
      <c r="M6714" s="25">
        <f t="shared" ca="1" si="730"/>
        <v>0</v>
      </c>
      <c r="N6714" s="25">
        <f t="shared" ca="1" si="731"/>
        <v>0</v>
      </c>
      <c r="O6714" s="15" t="e">
        <f t="shared" ca="1" si="732"/>
        <v>#DIV/0!</v>
      </c>
      <c r="P6714" s="15" t="e">
        <f t="shared" ca="1" si="733"/>
        <v>#DIV/0!</v>
      </c>
    </row>
    <row r="6715" spans="1:16" x14ac:dyDescent="0.25">
      <c r="A6715" s="1">
        <f t="shared" si="734"/>
        <v>43380</v>
      </c>
      <c r="B6715" s="7">
        <f t="shared" si="729"/>
        <v>10</v>
      </c>
      <c r="C6715" s="4">
        <f>INDEX(Calendar!$E$3:$E$367,MATCH(LOLP!$A6715,Calendar!$B$3:$B$367,0))</f>
        <v>0</v>
      </c>
      <c r="D6715" s="2">
        <f t="shared" si="735"/>
        <v>16</v>
      </c>
      <c r="E6715" s="36">
        <v>24379</v>
      </c>
      <c r="F6715" s="7">
        <f>IFERROR(IF(INDEX('Temperature Data'!$AA$15:$AA$348,MATCH(LOLP!A6715,'Temperature Data'!$B$15:$B$348,0))&gt;IF(B6715=9,$G$2,LOLP!$F$2),1,0),0)</f>
        <v>0</v>
      </c>
      <c r="G6715" s="7">
        <f>SUMIFS(LOLP!$F$4:$F$8763,$C$4:$C$8763,$C6715,$B$4:$B$8763,$B6715,$D$4:$D$8763,$D6715)</f>
        <v>0</v>
      </c>
      <c r="H6715" s="7">
        <f>COUNTIFS(Calendar!$E$3:$E$367,LOLP!C6715,Calendar!$D$3:$D$367,LOLP!B6715)</f>
        <v>9</v>
      </c>
      <c r="I6715" s="7">
        <f ca="1">IF($F6715=1,OFFSET(start_norps,LOLP!$D6715+(1-$C6715)*24,LOLP!$B6715)*H6715/G6715,0)</f>
        <v>0</v>
      </c>
      <c r="J6715" s="7">
        <f ca="1">IF($F6715=1,OFFSET(start_33,LOLP!$D6715+(1-$C6715)*24,LOLP!$B6715)*H6715/G6715,0)</f>
        <v>0</v>
      </c>
      <c r="K6715" s="7">
        <f ca="1">IF($F6715,OFFSET(start_40,LOLP!$D6715+(1-$C6715)*24,LOLP!$B6715),0)</f>
        <v>0</v>
      </c>
      <c r="L6715" s="7">
        <f ca="1">IF($F6715,OFFSET(start_50,LOLP!$D6715+(1-$C6715)*24,LOLP!$B6715),0)</f>
        <v>0</v>
      </c>
      <c r="M6715" s="25">
        <f t="shared" ca="1" si="730"/>
        <v>0</v>
      </c>
      <c r="N6715" s="25">
        <f t="shared" ca="1" si="731"/>
        <v>0</v>
      </c>
      <c r="O6715" s="15" t="e">
        <f t="shared" ca="1" si="732"/>
        <v>#DIV/0!</v>
      </c>
      <c r="P6715" s="15" t="e">
        <f t="shared" ca="1" si="733"/>
        <v>#DIV/0!</v>
      </c>
    </row>
    <row r="6716" spans="1:16" x14ac:dyDescent="0.25">
      <c r="A6716" s="1">
        <f t="shared" si="734"/>
        <v>43380</v>
      </c>
      <c r="B6716" s="7">
        <f t="shared" si="729"/>
        <v>10</v>
      </c>
      <c r="C6716" s="4">
        <f>INDEX(Calendar!$E$3:$E$367,MATCH(LOLP!$A6716,Calendar!$B$3:$B$367,0))</f>
        <v>0</v>
      </c>
      <c r="D6716" s="2">
        <f t="shared" si="735"/>
        <v>17</v>
      </c>
      <c r="E6716" s="36">
        <v>25434</v>
      </c>
      <c r="F6716" s="7">
        <f>IFERROR(IF(INDEX('Temperature Data'!$AA$15:$AA$348,MATCH(LOLP!A6716,'Temperature Data'!$B$15:$B$348,0))&gt;IF(B6716=9,$G$2,LOLP!$F$2),1,0),0)</f>
        <v>0</v>
      </c>
      <c r="G6716" s="7">
        <f>SUMIFS(LOLP!$F$4:$F$8763,$C$4:$C$8763,$C6716,$B$4:$B$8763,$B6716,$D$4:$D$8763,$D6716)</f>
        <v>0</v>
      </c>
      <c r="H6716" s="7">
        <f>COUNTIFS(Calendar!$E$3:$E$367,LOLP!C6716,Calendar!$D$3:$D$367,LOLP!B6716)</f>
        <v>9</v>
      </c>
      <c r="I6716" s="7">
        <f ca="1">IF($F6716=1,OFFSET(start_norps,LOLP!$D6716+(1-$C6716)*24,LOLP!$B6716)*H6716/G6716,0)</f>
        <v>0</v>
      </c>
      <c r="J6716" s="7">
        <f ca="1">IF($F6716=1,OFFSET(start_33,LOLP!$D6716+(1-$C6716)*24,LOLP!$B6716)*H6716/G6716,0)</f>
        <v>0</v>
      </c>
      <c r="K6716" s="7">
        <f ca="1">IF($F6716,OFFSET(start_40,LOLP!$D6716+(1-$C6716)*24,LOLP!$B6716),0)</f>
        <v>0</v>
      </c>
      <c r="L6716" s="7">
        <f ca="1">IF($F6716,OFFSET(start_50,LOLP!$D6716+(1-$C6716)*24,LOLP!$B6716),0)</f>
        <v>0</v>
      </c>
      <c r="M6716" s="25">
        <f t="shared" ca="1" si="730"/>
        <v>0</v>
      </c>
      <c r="N6716" s="25">
        <f t="shared" ca="1" si="731"/>
        <v>0</v>
      </c>
      <c r="O6716" s="15" t="e">
        <f t="shared" ca="1" si="732"/>
        <v>#DIV/0!</v>
      </c>
      <c r="P6716" s="15" t="e">
        <f t="shared" ca="1" si="733"/>
        <v>#DIV/0!</v>
      </c>
    </row>
    <row r="6717" spans="1:16" x14ac:dyDescent="0.25">
      <c r="A6717" s="1">
        <f t="shared" si="734"/>
        <v>43380</v>
      </c>
      <c r="B6717" s="7">
        <f t="shared" si="729"/>
        <v>10</v>
      </c>
      <c r="C6717" s="4">
        <f>INDEX(Calendar!$E$3:$E$367,MATCH(LOLP!$A6717,Calendar!$B$3:$B$367,0))</f>
        <v>0</v>
      </c>
      <c r="D6717" s="2">
        <f t="shared" si="735"/>
        <v>18</v>
      </c>
      <c r="E6717" s="36">
        <v>26764</v>
      </c>
      <c r="F6717" s="7">
        <f>IFERROR(IF(INDEX('Temperature Data'!$AA$15:$AA$348,MATCH(LOLP!A6717,'Temperature Data'!$B$15:$B$348,0))&gt;IF(B6717=9,$G$2,LOLP!$F$2),1,0),0)</f>
        <v>0</v>
      </c>
      <c r="G6717" s="7">
        <f>SUMIFS(LOLP!$F$4:$F$8763,$C$4:$C$8763,$C6717,$B$4:$B$8763,$B6717,$D$4:$D$8763,$D6717)</f>
        <v>0</v>
      </c>
      <c r="H6717" s="7">
        <f>COUNTIFS(Calendar!$E$3:$E$367,LOLP!C6717,Calendar!$D$3:$D$367,LOLP!B6717)</f>
        <v>9</v>
      </c>
      <c r="I6717" s="7">
        <f ca="1">IF($F6717=1,OFFSET(start_norps,LOLP!$D6717+(1-$C6717)*24,LOLP!$B6717)*H6717/G6717,0)</f>
        <v>0</v>
      </c>
      <c r="J6717" s="7">
        <f ca="1">IF($F6717=1,OFFSET(start_33,LOLP!$D6717+(1-$C6717)*24,LOLP!$B6717)*H6717/G6717,0)</f>
        <v>0</v>
      </c>
      <c r="K6717" s="7">
        <f ca="1">IF($F6717,OFFSET(start_40,LOLP!$D6717+(1-$C6717)*24,LOLP!$B6717),0)</f>
        <v>0</v>
      </c>
      <c r="L6717" s="7">
        <f ca="1">IF($F6717,OFFSET(start_50,LOLP!$D6717+(1-$C6717)*24,LOLP!$B6717),0)</f>
        <v>0</v>
      </c>
      <c r="M6717" s="25">
        <f t="shared" ca="1" si="730"/>
        <v>0</v>
      </c>
      <c r="N6717" s="25">
        <f t="shared" ca="1" si="731"/>
        <v>0</v>
      </c>
      <c r="O6717" s="15" t="e">
        <f t="shared" ca="1" si="732"/>
        <v>#DIV/0!</v>
      </c>
      <c r="P6717" s="15" t="e">
        <f t="shared" ca="1" si="733"/>
        <v>#DIV/0!</v>
      </c>
    </row>
    <row r="6718" spans="1:16" x14ac:dyDescent="0.25">
      <c r="A6718" s="1">
        <f t="shared" si="734"/>
        <v>43380</v>
      </c>
      <c r="B6718" s="7">
        <f t="shared" si="729"/>
        <v>10</v>
      </c>
      <c r="C6718" s="4">
        <f>INDEX(Calendar!$E$3:$E$367,MATCH(LOLP!$A6718,Calendar!$B$3:$B$367,0))</f>
        <v>0</v>
      </c>
      <c r="D6718" s="2">
        <f t="shared" si="735"/>
        <v>19</v>
      </c>
      <c r="E6718" s="36">
        <v>27457</v>
      </c>
      <c r="F6718" s="7">
        <f>IFERROR(IF(INDEX('Temperature Data'!$AA$15:$AA$348,MATCH(LOLP!A6718,'Temperature Data'!$B$15:$B$348,0))&gt;IF(B6718=9,$G$2,LOLP!$F$2),1,0),0)</f>
        <v>0</v>
      </c>
      <c r="G6718" s="7">
        <f>SUMIFS(LOLP!$F$4:$F$8763,$C$4:$C$8763,$C6718,$B$4:$B$8763,$B6718,$D$4:$D$8763,$D6718)</f>
        <v>0</v>
      </c>
      <c r="H6718" s="7">
        <f>COUNTIFS(Calendar!$E$3:$E$367,LOLP!C6718,Calendar!$D$3:$D$367,LOLP!B6718)</f>
        <v>9</v>
      </c>
      <c r="I6718" s="7">
        <f ca="1">IF($F6718=1,OFFSET(start_norps,LOLP!$D6718+(1-$C6718)*24,LOLP!$B6718)*H6718/G6718,0)</f>
        <v>0</v>
      </c>
      <c r="J6718" s="7">
        <f ca="1">IF($F6718=1,OFFSET(start_33,LOLP!$D6718+(1-$C6718)*24,LOLP!$B6718)*H6718/G6718,0)</f>
        <v>0</v>
      </c>
      <c r="K6718" s="7">
        <f ca="1">IF($F6718,OFFSET(start_40,LOLP!$D6718+(1-$C6718)*24,LOLP!$B6718),0)</f>
        <v>0</v>
      </c>
      <c r="L6718" s="7">
        <f ca="1">IF($F6718,OFFSET(start_50,LOLP!$D6718+(1-$C6718)*24,LOLP!$B6718),0)</f>
        <v>0</v>
      </c>
      <c r="M6718" s="25">
        <f t="shared" ca="1" si="730"/>
        <v>0</v>
      </c>
      <c r="N6718" s="25">
        <f t="shared" ca="1" si="731"/>
        <v>0</v>
      </c>
      <c r="O6718" s="15" t="e">
        <f t="shared" ca="1" si="732"/>
        <v>#DIV/0!</v>
      </c>
      <c r="P6718" s="15" t="e">
        <f t="shared" ca="1" si="733"/>
        <v>#DIV/0!</v>
      </c>
    </row>
    <row r="6719" spans="1:16" x14ac:dyDescent="0.25">
      <c r="A6719" s="1">
        <f t="shared" si="734"/>
        <v>43380</v>
      </c>
      <c r="B6719" s="7">
        <f t="shared" si="729"/>
        <v>10</v>
      </c>
      <c r="C6719" s="4">
        <f>INDEX(Calendar!$E$3:$E$367,MATCH(LOLP!$A6719,Calendar!$B$3:$B$367,0))</f>
        <v>0</v>
      </c>
      <c r="D6719" s="2">
        <f t="shared" si="735"/>
        <v>20</v>
      </c>
      <c r="E6719" s="36">
        <v>26735</v>
      </c>
      <c r="F6719" s="7">
        <f>IFERROR(IF(INDEX('Temperature Data'!$AA$15:$AA$348,MATCH(LOLP!A6719,'Temperature Data'!$B$15:$B$348,0))&gt;IF(B6719=9,$G$2,LOLP!$F$2),1,0),0)</f>
        <v>0</v>
      </c>
      <c r="G6719" s="7">
        <f>SUMIFS(LOLP!$F$4:$F$8763,$C$4:$C$8763,$C6719,$B$4:$B$8763,$B6719,$D$4:$D$8763,$D6719)</f>
        <v>0</v>
      </c>
      <c r="H6719" s="7">
        <f>COUNTIFS(Calendar!$E$3:$E$367,LOLP!C6719,Calendar!$D$3:$D$367,LOLP!B6719)</f>
        <v>9</v>
      </c>
      <c r="I6719" s="7">
        <f ca="1">IF($F6719=1,OFFSET(start_norps,LOLP!$D6719+(1-$C6719)*24,LOLP!$B6719)*H6719/G6719,0)</f>
        <v>0</v>
      </c>
      <c r="J6719" s="7">
        <f ca="1">IF($F6719=1,OFFSET(start_33,LOLP!$D6719+(1-$C6719)*24,LOLP!$B6719)*H6719/G6719,0)</f>
        <v>0</v>
      </c>
      <c r="K6719" s="7">
        <f ca="1">IF($F6719,OFFSET(start_40,LOLP!$D6719+(1-$C6719)*24,LOLP!$B6719),0)</f>
        <v>0</v>
      </c>
      <c r="L6719" s="7">
        <f ca="1">IF($F6719,OFFSET(start_50,LOLP!$D6719+(1-$C6719)*24,LOLP!$B6719),0)</f>
        <v>0</v>
      </c>
      <c r="M6719" s="25">
        <f t="shared" ca="1" si="730"/>
        <v>0</v>
      </c>
      <c r="N6719" s="25">
        <f t="shared" ca="1" si="731"/>
        <v>0</v>
      </c>
      <c r="O6719" s="15" t="e">
        <f t="shared" ca="1" si="732"/>
        <v>#DIV/0!</v>
      </c>
      <c r="P6719" s="15" t="e">
        <f t="shared" ca="1" si="733"/>
        <v>#DIV/0!</v>
      </c>
    </row>
    <row r="6720" spans="1:16" x14ac:dyDescent="0.25">
      <c r="A6720" s="1">
        <f t="shared" si="734"/>
        <v>43380</v>
      </c>
      <c r="B6720" s="7">
        <f t="shared" si="729"/>
        <v>10</v>
      </c>
      <c r="C6720" s="4">
        <f>INDEX(Calendar!$E$3:$E$367,MATCH(LOLP!$A6720,Calendar!$B$3:$B$367,0))</f>
        <v>0</v>
      </c>
      <c r="D6720" s="2">
        <f t="shared" si="735"/>
        <v>21</v>
      </c>
      <c r="E6720" s="36">
        <v>25467</v>
      </c>
      <c r="F6720" s="7">
        <f>IFERROR(IF(INDEX('Temperature Data'!$AA$15:$AA$348,MATCH(LOLP!A6720,'Temperature Data'!$B$15:$B$348,0))&gt;IF(B6720=9,$G$2,LOLP!$F$2),1,0),0)</f>
        <v>0</v>
      </c>
      <c r="G6720" s="7">
        <f>SUMIFS(LOLP!$F$4:$F$8763,$C$4:$C$8763,$C6720,$B$4:$B$8763,$B6720,$D$4:$D$8763,$D6720)</f>
        <v>0</v>
      </c>
      <c r="H6720" s="7">
        <f>COUNTIFS(Calendar!$E$3:$E$367,LOLP!C6720,Calendar!$D$3:$D$367,LOLP!B6720)</f>
        <v>9</v>
      </c>
      <c r="I6720" s="7">
        <f ca="1">IF($F6720=1,OFFSET(start_norps,LOLP!$D6720+(1-$C6720)*24,LOLP!$B6720)*H6720/G6720,0)</f>
        <v>0</v>
      </c>
      <c r="J6720" s="7">
        <f ca="1">IF($F6720=1,OFFSET(start_33,LOLP!$D6720+(1-$C6720)*24,LOLP!$B6720)*H6720/G6720,0)</f>
        <v>0</v>
      </c>
      <c r="K6720" s="7">
        <f ca="1">IF($F6720,OFFSET(start_40,LOLP!$D6720+(1-$C6720)*24,LOLP!$B6720),0)</f>
        <v>0</v>
      </c>
      <c r="L6720" s="7">
        <f ca="1">IF($F6720,OFFSET(start_50,LOLP!$D6720+(1-$C6720)*24,LOLP!$B6720),0)</f>
        <v>0</v>
      </c>
      <c r="M6720" s="25">
        <f t="shared" ca="1" si="730"/>
        <v>0</v>
      </c>
      <c r="N6720" s="25">
        <f t="shared" ca="1" si="731"/>
        <v>0</v>
      </c>
      <c r="O6720" s="15" t="e">
        <f t="shared" ca="1" si="732"/>
        <v>#DIV/0!</v>
      </c>
      <c r="P6720" s="15" t="e">
        <f t="shared" ca="1" si="733"/>
        <v>#DIV/0!</v>
      </c>
    </row>
    <row r="6721" spans="1:16" x14ac:dyDescent="0.25">
      <c r="A6721" s="1">
        <f t="shared" si="734"/>
        <v>43380</v>
      </c>
      <c r="B6721" s="7">
        <f t="shared" si="729"/>
        <v>10</v>
      </c>
      <c r="C6721" s="4">
        <f>INDEX(Calendar!$E$3:$E$367,MATCH(LOLP!$A6721,Calendar!$B$3:$B$367,0))</f>
        <v>0</v>
      </c>
      <c r="D6721" s="2">
        <f t="shared" si="735"/>
        <v>22</v>
      </c>
      <c r="E6721" s="36">
        <v>24098</v>
      </c>
      <c r="F6721" s="7">
        <f>IFERROR(IF(INDEX('Temperature Data'!$AA$15:$AA$348,MATCH(LOLP!A6721,'Temperature Data'!$B$15:$B$348,0))&gt;IF(B6721=9,$G$2,LOLP!$F$2),1,0),0)</f>
        <v>0</v>
      </c>
      <c r="G6721" s="7">
        <f>SUMIFS(LOLP!$F$4:$F$8763,$C$4:$C$8763,$C6721,$B$4:$B$8763,$B6721,$D$4:$D$8763,$D6721)</f>
        <v>0</v>
      </c>
      <c r="H6721" s="7">
        <f>COUNTIFS(Calendar!$E$3:$E$367,LOLP!C6721,Calendar!$D$3:$D$367,LOLP!B6721)</f>
        <v>9</v>
      </c>
      <c r="I6721" s="7">
        <f ca="1">IF($F6721=1,OFFSET(start_norps,LOLP!$D6721+(1-$C6721)*24,LOLP!$B6721)*H6721/G6721,0)</f>
        <v>0</v>
      </c>
      <c r="J6721" s="7">
        <f ca="1">IF($F6721=1,OFFSET(start_33,LOLP!$D6721+(1-$C6721)*24,LOLP!$B6721)*H6721/G6721,0)</f>
        <v>0</v>
      </c>
      <c r="K6721" s="7">
        <f ca="1">IF($F6721,OFFSET(start_40,LOLP!$D6721+(1-$C6721)*24,LOLP!$B6721),0)</f>
        <v>0</v>
      </c>
      <c r="L6721" s="7">
        <f ca="1">IF($F6721,OFFSET(start_50,LOLP!$D6721+(1-$C6721)*24,LOLP!$B6721),0)</f>
        <v>0</v>
      </c>
      <c r="M6721" s="25">
        <f t="shared" ca="1" si="730"/>
        <v>0</v>
      </c>
      <c r="N6721" s="25">
        <f t="shared" ca="1" si="731"/>
        <v>0</v>
      </c>
      <c r="O6721" s="15" t="e">
        <f t="shared" ca="1" si="732"/>
        <v>#DIV/0!</v>
      </c>
      <c r="P6721" s="15" t="e">
        <f t="shared" ca="1" si="733"/>
        <v>#DIV/0!</v>
      </c>
    </row>
    <row r="6722" spans="1:16" x14ac:dyDescent="0.25">
      <c r="A6722" s="1">
        <f t="shared" si="734"/>
        <v>43380</v>
      </c>
      <c r="B6722" s="7">
        <f t="shared" si="729"/>
        <v>10</v>
      </c>
      <c r="C6722" s="4">
        <f>INDEX(Calendar!$E$3:$E$367,MATCH(LOLP!$A6722,Calendar!$B$3:$B$367,0))</f>
        <v>0</v>
      </c>
      <c r="D6722" s="2">
        <f t="shared" si="735"/>
        <v>23</v>
      </c>
      <c r="E6722" s="36">
        <v>22716</v>
      </c>
      <c r="F6722" s="7">
        <f>IFERROR(IF(INDEX('Temperature Data'!$AA$15:$AA$348,MATCH(LOLP!A6722,'Temperature Data'!$B$15:$B$348,0))&gt;IF(B6722=9,$G$2,LOLP!$F$2),1,0),0)</f>
        <v>0</v>
      </c>
      <c r="G6722" s="7">
        <f>SUMIFS(LOLP!$F$4:$F$8763,$C$4:$C$8763,$C6722,$B$4:$B$8763,$B6722,$D$4:$D$8763,$D6722)</f>
        <v>0</v>
      </c>
      <c r="H6722" s="7">
        <f>COUNTIFS(Calendar!$E$3:$E$367,LOLP!C6722,Calendar!$D$3:$D$367,LOLP!B6722)</f>
        <v>9</v>
      </c>
      <c r="I6722" s="7">
        <f ca="1">IF($F6722=1,OFFSET(start_norps,LOLP!$D6722+(1-$C6722)*24,LOLP!$B6722)*H6722/G6722,0)</f>
        <v>0</v>
      </c>
      <c r="J6722" s="7">
        <f ca="1">IF($F6722=1,OFFSET(start_33,LOLP!$D6722+(1-$C6722)*24,LOLP!$B6722)*H6722/G6722,0)</f>
        <v>0</v>
      </c>
      <c r="K6722" s="7">
        <f ca="1">IF($F6722,OFFSET(start_40,LOLP!$D6722+(1-$C6722)*24,LOLP!$B6722),0)</f>
        <v>0</v>
      </c>
      <c r="L6722" s="7">
        <f ca="1">IF($F6722,OFFSET(start_50,LOLP!$D6722+(1-$C6722)*24,LOLP!$B6722),0)</f>
        <v>0</v>
      </c>
      <c r="M6722" s="25">
        <f t="shared" ca="1" si="730"/>
        <v>0</v>
      </c>
      <c r="N6722" s="25">
        <f t="shared" ca="1" si="731"/>
        <v>0</v>
      </c>
      <c r="O6722" s="15" t="e">
        <f t="shared" ca="1" si="732"/>
        <v>#DIV/0!</v>
      </c>
      <c r="P6722" s="15" t="e">
        <f t="shared" ca="1" si="733"/>
        <v>#DIV/0!</v>
      </c>
    </row>
    <row r="6723" spans="1:16" x14ac:dyDescent="0.25">
      <c r="A6723" s="1">
        <f t="shared" si="734"/>
        <v>43380</v>
      </c>
      <c r="B6723" s="7">
        <f t="shared" si="729"/>
        <v>10</v>
      </c>
      <c r="C6723" s="4">
        <f>INDEX(Calendar!$E$3:$E$367,MATCH(LOLP!$A6723,Calendar!$B$3:$B$367,0))</f>
        <v>0</v>
      </c>
      <c r="D6723" s="2">
        <f t="shared" si="735"/>
        <v>24</v>
      </c>
      <c r="E6723" s="36">
        <v>21807</v>
      </c>
      <c r="F6723" s="7">
        <f>IFERROR(IF(INDEX('Temperature Data'!$AA$15:$AA$348,MATCH(LOLP!A6723,'Temperature Data'!$B$15:$B$348,0))&gt;IF(B6723=9,$G$2,LOLP!$F$2),1,0),0)</f>
        <v>0</v>
      </c>
      <c r="G6723" s="7">
        <f>SUMIFS(LOLP!$F$4:$F$8763,$C$4:$C$8763,$C6723,$B$4:$B$8763,$B6723,$D$4:$D$8763,$D6723)</f>
        <v>0</v>
      </c>
      <c r="H6723" s="7">
        <f>COUNTIFS(Calendar!$E$3:$E$367,LOLP!C6723,Calendar!$D$3:$D$367,LOLP!B6723)</f>
        <v>9</v>
      </c>
      <c r="I6723" s="7">
        <f ca="1">IF($F6723=1,OFFSET(start_norps,LOLP!$D6723+(1-$C6723)*24,LOLP!$B6723)*H6723/G6723,0)</f>
        <v>0</v>
      </c>
      <c r="J6723" s="7">
        <f ca="1">IF($F6723=1,OFFSET(start_33,LOLP!$D6723+(1-$C6723)*24,LOLP!$B6723)*H6723/G6723,0)</f>
        <v>0</v>
      </c>
      <c r="K6723" s="7">
        <f ca="1">IF($F6723,OFFSET(start_40,LOLP!$D6723+(1-$C6723)*24,LOLP!$B6723),0)</f>
        <v>0</v>
      </c>
      <c r="L6723" s="7">
        <f ca="1">IF($F6723,OFFSET(start_50,LOLP!$D6723+(1-$C6723)*24,LOLP!$B6723),0)</f>
        <v>0</v>
      </c>
      <c r="M6723" s="25">
        <f t="shared" ca="1" si="730"/>
        <v>0</v>
      </c>
      <c r="N6723" s="25">
        <f t="shared" ca="1" si="731"/>
        <v>0</v>
      </c>
      <c r="O6723" s="15" t="e">
        <f t="shared" ca="1" si="732"/>
        <v>#DIV/0!</v>
      </c>
      <c r="P6723" s="15" t="e">
        <f t="shared" ca="1" si="733"/>
        <v>#DIV/0!</v>
      </c>
    </row>
    <row r="6724" spans="1:16" x14ac:dyDescent="0.25">
      <c r="A6724" s="1">
        <f t="shared" si="734"/>
        <v>43381</v>
      </c>
      <c r="B6724" s="7">
        <f t="shared" si="729"/>
        <v>10</v>
      </c>
      <c r="C6724" s="4">
        <f>INDEX(Calendar!$E$3:$E$367,MATCH(LOLP!$A6724,Calendar!$B$3:$B$367,0))</f>
        <v>0</v>
      </c>
      <c r="D6724" s="2">
        <f t="shared" si="735"/>
        <v>1</v>
      </c>
      <c r="E6724" s="36">
        <v>21193</v>
      </c>
      <c r="F6724" s="7">
        <f>IFERROR(IF(INDEX('Temperature Data'!$AA$15:$AA$348,MATCH(LOLP!A6724,'Temperature Data'!$B$15:$B$348,0))&gt;IF(B6724=9,$G$2,LOLP!$F$2),1,0),0)</f>
        <v>0</v>
      </c>
      <c r="G6724" s="7">
        <f>SUMIFS(LOLP!$F$4:$F$8763,$C$4:$C$8763,$C6724,$B$4:$B$8763,$B6724,$D$4:$D$8763,$D6724)</f>
        <v>0</v>
      </c>
      <c r="H6724" s="7">
        <f>COUNTIFS(Calendar!$E$3:$E$367,LOLP!C6724,Calendar!$D$3:$D$367,LOLP!B6724)</f>
        <v>9</v>
      </c>
      <c r="I6724" s="7">
        <f ca="1">IF($F6724=1,OFFSET(start_norps,LOLP!$D6724+(1-$C6724)*24,LOLP!$B6724)*H6724/G6724,0)</f>
        <v>0</v>
      </c>
      <c r="J6724" s="7">
        <f ca="1">IF($F6724=1,OFFSET(start_33,LOLP!$D6724+(1-$C6724)*24,LOLP!$B6724)*H6724/G6724,0)</f>
        <v>0</v>
      </c>
      <c r="K6724" s="7">
        <f ca="1">IF($F6724,OFFSET(start_40,LOLP!$D6724+(1-$C6724)*24,LOLP!$B6724),0)</f>
        <v>0</v>
      </c>
      <c r="L6724" s="7">
        <f ca="1">IF($F6724,OFFSET(start_50,LOLP!$D6724+(1-$C6724)*24,LOLP!$B6724),0)</f>
        <v>0</v>
      </c>
      <c r="M6724" s="25">
        <f t="shared" ca="1" si="730"/>
        <v>0</v>
      </c>
      <c r="N6724" s="25">
        <f t="shared" ca="1" si="731"/>
        <v>0</v>
      </c>
      <c r="O6724" s="15" t="e">
        <f t="shared" ca="1" si="732"/>
        <v>#DIV/0!</v>
      </c>
      <c r="P6724" s="15" t="e">
        <f t="shared" ca="1" si="733"/>
        <v>#DIV/0!</v>
      </c>
    </row>
    <row r="6725" spans="1:16" x14ac:dyDescent="0.25">
      <c r="A6725" s="1">
        <f t="shared" si="734"/>
        <v>43381</v>
      </c>
      <c r="B6725" s="7">
        <f t="shared" ref="B6725:B6788" si="736">MONTH(A6725)</f>
        <v>10</v>
      </c>
      <c r="C6725" s="4">
        <f>INDEX(Calendar!$E$3:$E$367,MATCH(LOLP!$A6725,Calendar!$B$3:$B$367,0))</f>
        <v>0</v>
      </c>
      <c r="D6725" s="2">
        <f t="shared" si="735"/>
        <v>2</v>
      </c>
      <c r="E6725" s="36">
        <v>20776</v>
      </c>
      <c r="F6725" s="7">
        <f>IFERROR(IF(INDEX('Temperature Data'!$AA$15:$AA$348,MATCH(LOLP!A6725,'Temperature Data'!$B$15:$B$348,0))&gt;IF(B6725=9,$G$2,LOLP!$F$2),1,0),0)</f>
        <v>0</v>
      </c>
      <c r="G6725" s="7">
        <f>SUMIFS(LOLP!$F$4:$F$8763,$C$4:$C$8763,$C6725,$B$4:$B$8763,$B6725,$D$4:$D$8763,$D6725)</f>
        <v>0</v>
      </c>
      <c r="H6725" s="7">
        <f>COUNTIFS(Calendar!$E$3:$E$367,LOLP!C6725,Calendar!$D$3:$D$367,LOLP!B6725)</f>
        <v>9</v>
      </c>
      <c r="I6725" s="7">
        <f ca="1">IF($F6725=1,OFFSET(start_norps,LOLP!$D6725+(1-$C6725)*24,LOLP!$B6725)*H6725/G6725,0)</f>
        <v>0</v>
      </c>
      <c r="J6725" s="7">
        <f ca="1">IF($F6725=1,OFFSET(start_33,LOLP!$D6725+(1-$C6725)*24,LOLP!$B6725)*H6725/G6725,0)</f>
        <v>0</v>
      </c>
      <c r="K6725" s="7">
        <f ca="1">IF($F6725,OFFSET(start_40,LOLP!$D6725+(1-$C6725)*24,LOLP!$B6725),0)</f>
        <v>0</v>
      </c>
      <c r="L6725" s="7">
        <f ca="1">IF($F6725,OFFSET(start_50,LOLP!$D6725+(1-$C6725)*24,LOLP!$B6725),0)</f>
        <v>0</v>
      </c>
      <c r="M6725" s="25">
        <f t="shared" ref="M6725:M6788" ca="1" si="737">I6725/I$8764</f>
        <v>0</v>
      </c>
      <c r="N6725" s="25">
        <f t="shared" ref="N6725:N6788" ca="1" si="738">J6725/J$8764</f>
        <v>0</v>
      </c>
      <c r="O6725" s="15" t="e">
        <f t="shared" ref="O6725:O6788" ca="1" si="739">K6725/K$8764</f>
        <v>#DIV/0!</v>
      </c>
      <c r="P6725" s="15" t="e">
        <f t="shared" ref="P6725:P6788" ca="1" si="740">L6725/L$8764</f>
        <v>#DIV/0!</v>
      </c>
    </row>
    <row r="6726" spans="1:16" x14ac:dyDescent="0.25">
      <c r="A6726" s="1">
        <f t="shared" si="734"/>
        <v>43381</v>
      </c>
      <c r="B6726" s="7">
        <f t="shared" si="736"/>
        <v>10</v>
      </c>
      <c r="C6726" s="4">
        <f>INDEX(Calendar!$E$3:$E$367,MATCH(LOLP!$A6726,Calendar!$B$3:$B$367,0))</f>
        <v>0</v>
      </c>
      <c r="D6726" s="2">
        <f t="shared" si="735"/>
        <v>3</v>
      </c>
      <c r="E6726" s="36">
        <v>20726</v>
      </c>
      <c r="F6726" s="7">
        <f>IFERROR(IF(INDEX('Temperature Data'!$AA$15:$AA$348,MATCH(LOLP!A6726,'Temperature Data'!$B$15:$B$348,0))&gt;IF(B6726=9,$G$2,LOLP!$F$2),1,0),0)</f>
        <v>0</v>
      </c>
      <c r="G6726" s="7">
        <f>SUMIFS(LOLP!$F$4:$F$8763,$C$4:$C$8763,$C6726,$B$4:$B$8763,$B6726,$D$4:$D$8763,$D6726)</f>
        <v>0</v>
      </c>
      <c r="H6726" s="7">
        <f>COUNTIFS(Calendar!$E$3:$E$367,LOLP!C6726,Calendar!$D$3:$D$367,LOLP!B6726)</f>
        <v>9</v>
      </c>
      <c r="I6726" s="7">
        <f ca="1">IF($F6726=1,OFFSET(start_norps,LOLP!$D6726+(1-$C6726)*24,LOLP!$B6726)*H6726/G6726,0)</f>
        <v>0</v>
      </c>
      <c r="J6726" s="7">
        <f ca="1">IF($F6726=1,OFFSET(start_33,LOLP!$D6726+(1-$C6726)*24,LOLP!$B6726)*H6726/G6726,0)</f>
        <v>0</v>
      </c>
      <c r="K6726" s="7">
        <f ca="1">IF($F6726,OFFSET(start_40,LOLP!$D6726+(1-$C6726)*24,LOLP!$B6726),0)</f>
        <v>0</v>
      </c>
      <c r="L6726" s="7">
        <f ca="1">IF($F6726,OFFSET(start_50,LOLP!$D6726+(1-$C6726)*24,LOLP!$B6726),0)</f>
        <v>0</v>
      </c>
      <c r="M6726" s="25">
        <f t="shared" ca="1" si="737"/>
        <v>0</v>
      </c>
      <c r="N6726" s="25">
        <f t="shared" ca="1" si="738"/>
        <v>0</v>
      </c>
      <c r="O6726" s="15" t="e">
        <f t="shared" ca="1" si="739"/>
        <v>#DIV/0!</v>
      </c>
      <c r="P6726" s="15" t="e">
        <f t="shared" ca="1" si="740"/>
        <v>#DIV/0!</v>
      </c>
    </row>
    <row r="6727" spans="1:16" x14ac:dyDescent="0.25">
      <c r="A6727" s="1">
        <f t="shared" si="734"/>
        <v>43381</v>
      </c>
      <c r="B6727" s="7">
        <f t="shared" si="736"/>
        <v>10</v>
      </c>
      <c r="C6727" s="4">
        <f>INDEX(Calendar!$E$3:$E$367,MATCH(LOLP!$A6727,Calendar!$B$3:$B$367,0))</f>
        <v>0</v>
      </c>
      <c r="D6727" s="2">
        <f t="shared" si="735"/>
        <v>4</v>
      </c>
      <c r="E6727" s="36">
        <v>21292</v>
      </c>
      <c r="F6727" s="7">
        <f>IFERROR(IF(INDEX('Temperature Data'!$AA$15:$AA$348,MATCH(LOLP!A6727,'Temperature Data'!$B$15:$B$348,0))&gt;IF(B6727=9,$G$2,LOLP!$F$2),1,0),0)</f>
        <v>0</v>
      </c>
      <c r="G6727" s="7">
        <f>SUMIFS(LOLP!$F$4:$F$8763,$C$4:$C$8763,$C6727,$B$4:$B$8763,$B6727,$D$4:$D$8763,$D6727)</f>
        <v>0</v>
      </c>
      <c r="H6727" s="7">
        <f>COUNTIFS(Calendar!$E$3:$E$367,LOLP!C6727,Calendar!$D$3:$D$367,LOLP!B6727)</f>
        <v>9</v>
      </c>
      <c r="I6727" s="7">
        <f ca="1">IF($F6727=1,OFFSET(start_norps,LOLP!$D6727+(1-$C6727)*24,LOLP!$B6727)*H6727/G6727,0)</f>
        <v>0</v>
      </c>
      <c r="J6727" s="7">
        <f ca="1">IF($F6727=1,OFFSET(start_33,LOLP!$D6727+(1-$C6727)*24,LOLP!$B6727)*H6727/G6727,0)</f>
        <v>0</v>
      </c>
      <c r="K6727" s="7">
        <f ca="1">IF($F6727,OFFSET(start_40,LOLP!$D6727+(1-$C6727)*24,LOLP!$B6727),0)</f>
        <v>0</v>
      </c>
      <c r="L6727" s="7">
        <f ca="1">IF($F6727,OFFSET(start_50,LOLP!$D6727+(1-$C6727)*24,LOLP!$B6727),0)</f>
        <v>0</v>
      </c>
      <c r="M6727" s="25">
        <f t="shared" ca="1" si="737"/>
        <v>0</v>
      </c>
      <c r="N6727" s="25">
        <f t="shared" ca="1" si="738"/>
        <v>0</v>
      </c>
      <c r="O6727" s="15" t="e">
        <f t="shared" ca="1" si="739"/>
        <v>#DIV/0!</v>
      </c>
      <c r="P6727" s="15" t="e">
        <f t="shared" ca="1" si="740"/>
        <v>#DIV/0!</v>
      </c>
    </row>
    <row r="6728" spans="1:16" x14ac:dyDescent="0.25">
      <c r="A6728" s="1">
        <f t="shared" si="734"/>
        <v>43381</v>
      </c>
      <c r="B6728" s="7">
        <f t="shared" si="736"/>
        <v>10</v>
      </c>
      <c r="C6728" s="4">
        <f>INDEX(Calendar!$E$3:$E$367,MATCH(LOLP!$A6728,Calendar!$B$3:$B$367,0))</f>
        <v>0</v>
      </c>
      <c r="D6728" s="2">
        <f t="shared" si="735"/>
        <v>5</v>
      </c>
      <c r="E6728" s="36">
        <v>22492</v>
      </c>
      <c r="F6728" s="7">
        <f>IFERROR(IF(INDEX('Temperature Data'!$AA$15:$AA$348,MATCH(LOLP!A6728,'Temperature Data'!$B$15:$B$348,0))&gt;IF(B6728=9,$G$2,LOLP!$F$2),1,0),0)</f>
        <v>0</v>
      </c>
      <c r="G6728" s="7">
        <f>SUMIFS(LOLP!$F$4:$F$8763,$C$4:$C$8763,$C6728,$B$4:$B$8763,$B6728,$D$4:$D$8763,$D6728)</f>
        <v>0</v>
      </c>
      <c r="H6728" s="7">
        <f>COUNTIFS(Calendar!$E$3:$E$367,LOLP!C6728,Calendar!$D$3:$D$367,LOLP!B6728)</f>
        <v>9</v>
      </c>
      <c r="I6728" s="7">
        <f ca="1">IF($F6728=1,OFFSET(start_norps,LOLP!$D6728+(1-$C6728)*24,LOLP!$B6728)*H6728/G6728,0)</f>
        <v>0</v>
      </c>
      <c r="J6728" s="7">
        <f ca="1">IF($F6728=1,OFFSET(start_33,LOLP!$D6728+(1-$C6728)*24,LOLP!$B6728)*H6728/G6728,0)</f>
        <v>0</v>
      </c>
      <c r="K6728" s="7">
        <f ca="1">IF($F6728,OFFSET(start_40,LOLP!$D6728+(1-$C6728)*24,LOLP!$B6728),0)</f>
        <v>0</v>
      </c>
      <c r="L6728" s="7">
        <f ca="1">IF($F6728,OFFSET(start_50,LOLP!$D6728+(1-$C6728)*24,LOLP!$B6728),0)</f>
        <v>0</v>
      </c>
      <c r="M6728" s="25">
        <f t="shared" ca="1" si="737"/>
        <v>0</v>
      </c>
      <c r="N6728" s="25">
        <f t="shared" ca="1" si="738"/>
        <v>0</v>
      </c>
      <c r="O6728" s="15" t="e">
        <f t="shared" ca="1" si="739"/>
        <v>#DIV/0!</v>
      </c>
      <c r="P6728" s="15" t="e">
        <f t="shared" ca="1" si="740"/>
        <v>#DIV/0!</v>
      </c>
    </row>
    <row r="6729" spans="1:16" x14ac:dyDescent="0.25">
      <c r="A6729" s="1">
        <f t="shared" si="734"/>
        <v>43381</v>
      </c>
      <c r="B6729" s="7">
        <f t="shared" si="736"/>
        <v>10</v>
      </c>
      <c r="C6729" s="4">
        <f>INDEX(Calendar!$E$3:$E$367,MATCH(LOLP!$A6729,Calendar!$B$3:$B$367,0))</f>
        <v>0</v>
      </c>
      <c r="D6729" s="2">
        <f t="shared" si="735"/>
        <v>6</v>
      </c>
      <c r="E6729" s="36">
        <v>24720</v>
      </c>
      <c r="F6729" s="7">
        <f>IFERROR(IF(INDEX('Temperature Data'!$AA$15:$AA$348,MATCH(LOLP!A6729,'Temperature Data'!$B$15:$B$348,0))&gt;IF(B6729=9,$G$2,LOLP!$F$2),1,0),0)</f>
        <v>0</v>
      </c>
      <c r="G6729" s="7">
        <f>SUMIFS(LOLP!$F$4:$F$8763,$C$4:$C$8763,$C6729,$B$4:$B$8763,$B6729,$D$4:$D$8763,$D6729)</f>
        <v>0</v>
      </c>
      <c r="H6729" s="7">
        <f>COUNTIFS(Calendar!$E$3:$E$367,LOLP!C6729,Calendar!$D$3:$D$367,LOLP!B6729)</f>
        <v>9</v>
      </c>
      <c r="I6729" s="7">
        <f ca="1">IF($F6729=1,OFFSET(start_norps,LOLP!$D6729+(1-$C6729)*24,LOLP!$B6729)*H6729/G6729,0)</f>
        <v>0</v>
      </c>
      <c r="J6729" s="7">
        <f ca="1">IF($F6729=1,OFFSET(start_33,LOLP!$D6729+(1-$C6729)*24,LOLP!$B6729)*H6729/G6729,0)</f>
        <v>0</v>
      </c>
      <c r="K6729" s="7">
        <f ca="1">IF($F6729,OFFSET(start_40,LOLP!$D6729+(1-$C6729)*24,LOLP!$B6729),0)</f>
        <v>0</v>
      </c>
      <c r="L6729" s="7">
        <f ca="1">IF($F6729,OFFSET(start_50,LOLP!$D6729+(1-$C6729)*24,LOLP!$B6729),0)</f>
        <v>0</v>
      </c>
      <c r="M6729" s="25">
        <f t="shared" ca="1" si="737"/>
        <v>0</v>
      </c>
      <c r="N6729" s="25">
        <f t="shared" ca="1" si="738"/>
        <v>0</v>
      </c>
      <c r="O6729" s="15" t="e">
        <f t="shared" ca="1" si="739"/>
        <v>#DIV/0!</v>
      </c>
      <c r="P6729" s="15" t="e">
        <f t="shared" ca="1" si="740"/>
        <v>#DIV/0!</v>
      </c>
    </row>
    <row r="6730" spans="1:16" x14ac:dyDescent="0.25">
      <c r="A6730" s="1">
        <f t="shared" si="734"/>
        <v>43381</v>
      </c>
      <c r="B6730" s="7">
        <f t="shared" si="736"/>
        <v>10</v>
      </c>
      <c r="C6730" s="4">
        <f>INDEX(Calendar!$E$3:$E$367,MATCH(LOLP!$A6730,Calendar!$B$3:$B$367,0))</f>
        <v>0</v>
      </c>
      <c r="D6730" s="2">
        <f t="shared" si="735"/>
        <v>7</v>
      </c>
      <c r="E6730" s="36">
        <v>25410</v>
      </c>
      <c r="F6730" s="7">
        <f>IFERROR(IF(INDEX('Temperature Data'!$AA$15:$AA$348,MATCH(LOLP!A6730,'Temperature Data'!$B$15:$B$348,0))&gt;IF(B6730=9,$G$2,LOLP!$F$2),1,0),0)</f>
        <v>0</v>
      </c>
      <c r="G6730" s="7">
        <f>SUMIFS(LOLP!$F$4:$F$8763,$C$4:$C$8763,$C6730,$B$4:$B$8763,$B6730,$D$4:$D$8763,$D6730)</f>
        <v>0</v>
      </c>
      <c r="H6730" s="7">
        <f>COUNTIFS(Calendar!$E$3:$E$367,LOLP!C6730,Calendar!$D$3:$D$367,LOLP!B6730)</f>
        <v>9</v>
      </c>
      <c r="I6730" s="7">
        <f ca="1">IF($F6730=1,OFFSET(start_norps,LOLP!$D6730+(1-$C6730)*24,LOLP!$B6730)*H6730/G6730,0)</f>
        <v>0</v>
      </c>
      <c r="J6730" s="7">
        <f ca="1">IF($F6730=1,OFFSET(start_33,LOLP!$D6730+(1-$C6730)*24,LOLP!$B6730)*H6730/G6730,0)</f>
        <v>0</v>
      </c>
      <c r="K6730" s="7">
        <f ca="1">IF($F6730,OFFSET(start_40,LOLP!$D6730+(1-$C6730)*24,LOLP!$B6730),0)</f>
        <v>0</v>
      </c>
      <c r="L6730" s="7">
        <f ca="1">IF($F6730,OFFSET(start_50,LOLP!$D6730+(1-$C6730)*24,LOLP!$B6730),0)</f>
        <v>0</v>
      </c>
      <c r="M6730" s="25">
        <f t="shared" ca="1" si="737"/>
        <v>0</v>
      </c>
      <c r="N6730" s="25">
        <f t="shared" ca="1" si="738"/>
        <v>0</v>
      </c>
      <c r="O6730" s="15" t="e">
        <f t="shared" ca="1" si="739"/>
        <v>#DIV/0!</v>
      </c>
      <c r="P6730" s="15" t="e">
        <f t="shared" ca="1" si="740"/>
        <v>#DIV/0!</v>
      </c>
    </row>
    <row r="6731" spans="1:16" x14ac:dyDescent="0.25">
      <c r="A6731" s="1">
        <f t="shared" si="734"/>
        <v>43381</v>
      </c>
      <c r="B6731" s="7">
        <f t="shared" si="736"/>
        <v>10</v>
      </c>
      <c r="C6731" s="4">
        <f>INDEX(Calendar!$E$3:$E$367,MATCH(LOLP!$A6731,Calendar!$B$3:$B$367,0))</f>
        <v>0</v>
      </c>
      <c r="D6731" s="2">
        <f t="shared" si="735"/>
        <v>8</v>
      </c>
      <c r="E6731" s="36">
        <v>25665</v>
      </c>
      <c r="F6731" s="7">
        <f>IFERROR(IF(INDEX('Temperature Data'!$AA$15:$AA$348,MATCH(LOLP!A6731,'Temperature Data'!$B$15:$B$348,0))&gt;IF(B6731=9,$G$2,LOLP!$F$2),1,0),0)</f>
        <v>0</v>
      </c>
      <c r="G6731" s="7">
        <f>SUMIFS(LOLP!$F$4:$F$8763,$C$4:$C$8763,$C6731,$B$4:$B$8763,$B6731,$D$4:$D$8763,$D6731)</f>
        <v>0</v>
      </c>
      <c r="H6731" s="7">
        <f>COUNTIFS(Calendar!$E$3:$E$367,LOLP!C6731,Calendar!$D$3:$D$367,LOLP!B6731)</f>
        <v>9</v>
      </c>
      <c r="I6731" s="7">
        <f ca="1">IF($F6731=1,OFFSET(start_norps,LOLP!$D6731+(1-$C6731)*24,LOLP!$B6731)*H6731/G6731,0)</f>
        <v>0</v>
      </c>
      <c r="J6731" s="7">
        <f ca="1">IF($F6731=1,OFFSET(start_33,LOLP!$D6731+(1-$C6731)*24,LOLP!$B6731)*H6731/G6731,0)</f>
        <v>0</v>
      </c>
      <c r="K6731" s="7">
        <f ca="1">IF($F6731,OFFSET(start_40,LOLP!$D6731+(1-$C6731)*24,LOLP!$B6731),0)</f>
        <v>0</v>
      </c>
      <c r="L6731" s="7">
        <f ca="1">IF($F6731,OFFSET(start_50,LOLP!$D6731+(1-$C6731)*24,LOLP!$B6731),0)</f>
        <v>0</v>
      </c>
      <c r="M6731" s="25">
        <f t="shared" ca="1" si="737"/>
        <v>0</v>
      </c>
      <c r="N6731" s="25">
        <f t="shared" ca="1" si="738"/>
        <v>0</v>
      </c>
      <c r="O6731" s="15" t="e">
        <f t="shared" ca="1" si="739"/>
        <v>#DIV/0!</v>
      </c>
      <c r="P6731" s="15" t="e">
        <f t="shared" ca="1" si="740"/>
        <v>#DIV/0!</v>
      </c>
    </row>
    <row r="6732" spans="1:16" x14ac:dyDescent="0.25">
      <c r="A6732" s="1">
        <f t="shared" si="734"/>
        <v>43381</v>
      </c>
      <c r="B6732" s="7">
        <f t="shared" si="736"/>
        <v>10</v>
      </c>
      <c r="C6732" s="4">
        <f>INDEX(Calendar!$E$3:$E$367,MATCH(LOLP!$A6732,Calendar!$B$3:$B$367,0))</f>
        <v>0</v>
      </c>
      <c r="D6732" s="2">
        <f t="shared" si="735"/>
        <v>9</v>
      </c>
      <c r="E6732" s="36">
        <v>25687</v>
      </c>
      <c r="F6732" s="7">
        <f>IFERROR(IF(INDEX('Temperature Data'!$AA$15:$AA$348,MATCH(LOLP!A6732,'Temperature Data'!$B$15:$B$348,0))&gt;IF(B6732=9,$G$2,LOLP!$F$2),1,0),0)</f>
        <v>0</v>
      </c>
      <c r="G6732" s="7">
        <f>SUMIFS(LOLP!$F$4:$F$8763,$C$4:$C$8763,$C6732,$B$4:$B$8763,$B6732,$D$4:$D$8763,$D6732)</f>
        <v>0</v>
      </c>
      <c r="H6732" s="7">
        <f>COUNTIFS(Calendar!$E$3:$E$367,LOLP!C6732,Calendar!$D$3:$D$367,LOLP!B6732)</f>
        <v>9</v>
      </c>
      <c r="I6732" s="7">
        <f ca="1">IF($F6732=1,OFFSET(start_norps,LOLP!$D6732+(1-$C6732)*24,LOLP!$B6732)*H6732/G6732,0)</f>
        <v>0</v>
      </c>
      <c r="J6732" s="7">
        <f ca="1">IF($F6732=1,OFFSET(start_33,LOLP!$D6732+(1-$C6732)*24,LOLP!$B6732)*H6732/G6732,0)</f>
        <v>0</v>
      </c>
      <c r="K6732" s="7">
        <f ca="1">IF($F6732,OFFSET(start_40,LOLP!$D6732+(1-$C6732)*24,LOLP!$B6732),0)</f>
        <v>0</v>
      </c>
      <c r="L6732" s="7">
        <f ca="1">IF($F6732,OFFSET(start_50,LOLP!$D6732+(1-$C6732)*24,LOLP!$B6732),0)</f>
        <v>0</v>
      </c>
      <c r="M6732" s="25">
        <f t="shared" ca="1" si="737"/>
        <v>0</v>
      </c>
      <c r="N6732" s="25">
        <f t="shared" ca="1" si="738"/>
        <v>0</v>
      </c>
      <c r="O6732" s="15" t="e">
        <f t="shared" ca="1" si="739"/>
        <v>#DIV/0!</v>
      </c>
      <c r="P6732" s="15" t="e">
        <f t="shared" ca="1" si="740"/>
        <v>#DIV/0!</v>
      </c>
    </row>
    <row r="6733" spans="1:16" x14ac:dyDescent="0.25">
      <c r="A6733" s="1">
        <f t="shared" si="734"/>
        <v>43381</v>
      </c>
      <c r="B6733" s="7">
        <f t="shared" si="736"/>
        <v>10</v>
      </c>
      <c r="C6733" s="4">
        <f>INDEX(Calendar!$E$3:$E$367,MATCH(LOLP!$A6733,Calendar!$B$3:$B$367,0))</f>
        <v>0</v>
      </c>
      <c r="D6733" s="2">
        <f t="shared" si="735"/>
        <v>10</v>
      </c>
      <c r="E6733" s="36">
        <v>25816</v>
      </c>
      <c r="F6733" s="7">
        <f>IFERROR(IF(INDEX('Temperature Data'!$AA$15:$AA$348,MATCH(LOLP!A6733,'Temperature Data'!$B$15:$B$348,0))&gt;IF(B6733=9,$G$2,LOLP!$F$2),1,0),0)</f>
        <v>0</v>
      </c>
      <c r="G6733" s="7">
        <f>SUMIFS(LOLP!$F$4:$F$8763,$C$4:$C$8763,$C6733,$B$4:$B$8763,$B6733,$D$4:$D$8763,$D6733)</f>
        <v>0</v>
      </c>
      <c r="H6733" s="7">
        <f>COUNTIFS(Calendar!$E$3:$E$367,LOLP!C6733,Calendar!$D$3:$D$367,LOLP!B6733)</f>
        <v>9</v>
      </c>
      <c r="I6733" s="7">
        <f ca="1">IF($F6733=1,OFFSET(start_norps,LOLP!$D6733+(1-$C6733)*24,LOLP!$B6733)*H6733/G6733,0)</f>
        <v>0</v>
      </c>
      <c r="J6733" s="7">
        <f ca="1">IF($F6733=1,OFFSET(start_33,LOLP!$D6733+(1-$C6733)*24,LOLP!$B6733)*H6733/G6733,0)</f>
        <v>0</v>
      </c>
      <c r="K6733" s="7">
        <f ca="1">IF($F6733,OFFSET(start_40,LOLP!$D6733+(1-$C6733)*24,LOLP!$B6733),0)</f>
        <v>0</v>
      </c>
      <c r="L6733" s="7">
        <f ca="1">IF($F6733,OFFSET(start_50,LOLP!$D6733+(1-$C6733)*24,LOLP!$B6733),0)</f>
        <v>0</v>
      </c>
      <c r="M6733" s="25">
        <f t="shared" ca="1" si="737"/>
        <v>0</v>
      </c>
      <c r="N6733" s="25">
        <f t="shared" ca="1" si="738"/>
        <v>0</v>
      </c>
      <c r="O6733" s="15" t="e">
        <f t="shared" ca="1" si="739"/>
        <v>#DIV/0!</v>
      </c>
      <c r="P6733" s="15" t="e">
        <f t="shared" ca="1" si="740"/>
        <v>#DIV/0!</v>
      </c>
    </row>
    <row r="6734" spans="1:16" x14ac:dyDescent="0.25">
      <c r="A6734" s="1">
        <f t="shared" si="734"/>
        <v>43381</v>
      </c>
      <c r="B6734" s="7">
        <f t="shared" si="736"/>
        <v>10</v>
      </c>
      <c r="C6734" s="4">
        <f>INDEX(Calendar!$E$3:$E$367,MATCH(LOLP!$A6734,Calendar!$B$3:$B$367,0))</f>
        <v>0</v>
      </c>
      <c r="D6734" s="2">
        <f t="shared" si="735"/>
        <v>11</v>
      </c>
      <c r="E6734" s="36">
        <v>26069</v>
      </c>
      <c r="F6734" s="7">
        <f>IFERROR(IF(INDEX('Temperature Data'!$AA$15:$AA$348,MATCH(LOLP!A6734,'Temperature Data'!$B$15:$B$348,0))&gt;IF(B6734=9,$G$2,LOLP!$F$2),1,0),0)</f>
        <v>0</v>
      </c>
      <c r="G6734" s="7">
        <f>SUMIFS(LOLP!$F$4:$F$8763,$C$4:$C$8763,$C6734,$B$4:$B$8763,$B6734,$D$4:$D$8763,$D6734)</f>
        <v>0</v>
      </c>
      <c r="H6734" s="7">
        <f>COUNTIFS(Calendar!$E$3:$E$367,LOLP!C6734,Calendar!$D$3:$D$367,LOLP!B6734)</f>
        <v>9</v>
      </c>
      <c r="I6734" s="7">
        <f ca="1">IF($F6734=1,OFFSET(start_norps,LOLP!$D6734+(1-$C6734)*24,LOLP!$B6734)*H6734/G6734,0)</f>
        <v>0</v>
      </c>
      <c r="J6734" s="7">
        <f ca="1">IF($F6734=1,OFFSET(start_33,LOLP!$D6734+(1-$C6734)*24,LOLP!$B6734)*H6734/G6734,0)</f>
        <v>0</v>
      </c>
      <c r="K6734" s="7">
        <f ca="1">IF($F6734,OFFSET(start_40,LOLP!$D6734+(1-$C6734)*24,LOLP!$B6734),0)</f>
        <v>0</v>
      </c>
      <c r="L6734" s="7">
        <f ca="1">IF($F6734,OFFSET(start_50,LOLP!$D6734+(1-$C6734)*24,LOLP!$B6734),0)</f>
        <v>0</v>
      </c>
      <c r="M6734" s="25">
        <f t="shared" ca="1" si="737"/>
        <v>0</v>
      </c>
      <c r="N6734" s="25">
        <f t="shared" ca="1" si="738"/>
        <v>0</v>
      </c>
      <c r="O6734" s="15" t="e">
        <f t="shared" ca="1" si="739"/>
        <v>#DIV/0!</v>
      </c>
      <c r="P6734" s="15" t="e">
        <f t="shared" ca="1" si="740"/>
        <v>#DIV/0!</v>
      </c>
    </row>
    <row r="6735" spans="1:16" x14ac:dyDescent="0.25">
      <c r="A6735" s="1">
        <f t="shared" si="734"/>
        <v>43381</v>
      </c>
      <c r="B6735" s="7">
        <f t="shared" si="736"/>
        <v>10</v>
      </c>
      <c r="C6735" s="4">
        <f>INDEX(Calendar!$E$3:$E$367,MATCH(LOLP!$A6735,Calendar!$B$3:$B$367,0))</f>
        <v>0</v>
      </c>
      <c r="D6735" s="2">
        <f t="shared" si="735"/>
        <v>12</v>
      </c>
      <c r="E6735" s="36">
        <v>26310</v>
      </c>
      <c r="F6735" s="7">
        <f>IFERROR(IF(INDEX('Temperature Data'!$AA$15:$AA$348,MATCH(LOLP!A6735,'Temperature Data'!$B$15:$B$348,0))&gt;IF(B6735=9,$G$2,LOLP!$F$2),1,0),0)</f>
        <v>0</v>
      </c>
      <c r="G6735" s="7">
        <f>SUMIFS(LOLP!$F$4:$F$8763,$C$4:$C$8763,$C6735,$B$4:$B$8763,$B6735,$D$4:$D$8763,$D6735)</f>
        <v>0</v>
      </c>
      <c r="H6735" s="7">
        <f>COUNTIFS(Calendar!$E$3:$E$367,LOLP!C6735,Calendar!$D$3:$D$367,LOLP!B6735)</f>
        <v>9</v>
      </c>
      <c r="I6735" s="7">
        <f ca="1">IF($F6735=1,OFFSET(start_norps,LOLP!$D6735+(1-$C6735)*24,LOLP!$B6735)*H6735/G6735,0)</f>
        <v>0</v>
      </c>
      <c r="J6735" s="7">
        <f ca="1">IF($F6735=1,OFFSET(start_33,LOLP!$D6735+(1-$C6735)*24,LOLP!$B6735)*H6735/G6735,0)</f>
        <v>0</v>
      </c>
      <c r="K6735" s="7">
        <f ca="1">IF($F6735,OFFSET(start_40,LOLP!$D6735+(1-$C6735)*24,LOLP!$B6735),0)</f>
        <v>0</v>
      </c>
      <c r="L6735" s="7">
        <f ca="1">IF($F6735,OFFSET(start_50,LOLP!$D6735+(1-$C6735)*24,LOLP!$B6735),0)</f>
        <v>0</v>
      </c>
      <c r="M6735" s="25">
        <f t="shared" ca="1" si="737"/>
        <v>0</v>
      </c>
      <c r="N6735" s="25">
        <f t="shared" ca="1" si="738"/>
        <v>0</v>
      </c>
      <c r="O6735" s="15" t="e">
        <f t="shared" ca="1" si="739"/>
        <v>#DIV/0!</v>
      </c>
      <c r="P6735" s="15" t="e">
        <f t="shared" ca="1" si="740"/>
        <v>#DIV/0!</v>
      </c>
    </row>
    <row r="6736" spans="1:16" x14ac:dyDescent="0.25">
      <c r="A6736" s="1">
        <f t="shared" si="734"/>
        <v>43381</v>
      </c>
      <c r="B6736" s="7">
        <f t="shared" si="736"/>
        <v>10</v>
      </c>
      <c r="C6736" s="4">
        <f>INDEX(Calendar!$E$3:$E$367,MATCH(LOLP!$A6736,Calendar!$B$3:$B$367,0))</f>
        <v>0</v>
      </c>
      <c r="D6736" s="2">
        <f t="shared" si="735"/>
        <v>13</v>
      </c>
      <c r="E6736" s="36">
        <v>26757</v>
      </c>
      <c r="F6736" s="7">
        <f>IFERROR(IF(INDEX('Temperature Data'!$AA$15:$AA$348,MATCH(LOLP!A6736,'Temperature Data'!$B$15:$B$348,0))&gt;IF(B6736=9,$G$2,LOLP!$F$2),1,0),0)</f>
        <v>0</v>
      </c>
      <c r="G6736" s="7">
        <f>SUMIFS(LOLP!$F$4:$F$8763,$C$4:$C$8763,$C6736,$B$4:$B$8763,$B6736,$D$4:$D$8763,$D6736)</f>
        <v>0</v>
      </c>
      <c r="H6736" s="7">
        <f>COUNTIFS(Calendar!$E$3:$E$367,LOLP!C6736,Calendar!$D$3:$D$367,LOLP!B6736)</f>
        <v>9</v>
      </c>
      <c r="I6736" s="7">
        <f ca="1">IF($F6736=1,OFFSET(start_norps,LOLP!$D6736+(1-$C6736)*24,LOLP!$B6736)*H6736/G6736,0)</f>
        <v>0</v>
      </c>
      <c r="J6736" s="7">
        <f ca="1">IF($F6736=1,OFFSET(start_33,LOLP!$D6736+(1-$C6736)*24,LOLP!$B6736)*H6736/G6736,0)</f>
        <v>0</v>
      </c>
      <c r="K6736" s="7">
        <f ca="1">IF($F6736,OFFSET(start_40,LOLP!$D6736+(1-$C6736)*24,LOLP!$B6736),0)</f>
        <v>0</v>
      </c>
      <c r="L6736" s="7">
        <f ca="1">IF($F6736,OFFSET(start_50,LOLP!$D6736+(1-$C6736)*24,LOLP!$B6736),0)</f>
        <v>0</v>
      </c>
      <c r="M6736" s="25">
        <f t="shared" ca="1" si="737"/>
        <v>0</v>
      </c>
      <c r="N6736" s="25">
        <f t="shared" ca="1" si="738"/>
        <v>0</v>
      </c>
      <c r="O6736" s="15" t="e">
        <f t="shared" ca="1" si="739"/>
        <v>#DIV/0!</v>
      </c>
      <c r="P6736" s="15" t="e">
        <f t="shared" ca="1" si="740"/>
        <v>#DIV/0!</v>
      </c>
    </row>
    <row r="6737" spans="1:16" x14ac:dyDescent="0.25">
      <c r="A6737" s="1">
        <f t="shared" si="734"/>
        <v>43381</v>
      </c>
      <c r="B6737" s="7">
        <f t="shared" si="736"/>
        <v>10</v>
      </c>
      <c r="C6737" s="4">
        <f>INDEX(Calendar!$E$3:$E$367,MATCH(LOLP!$A6737,Calendar!$B$3:$B$367,0))</f>
        <v>0</v>
      </c>
      <c r="D6737" s="2">
        <f t="shared" si="735"/>
        <v>14</v>
      </c>
      <c r="E6737" s="36">
        <v>27386</v>
      </c>
      <c r="F6737" s="7">
        <f>IFERROR(IF(INDEX('Temperature Data'!$AA$15:$AA$348,MATCH(LOLP!A6737,'Temperature Data'!$B$15:$B$348,0))&gt;IF(B6737=9,$G$2,LOLP!$F$2),1,0),0)</f>
        <v>0</v>
      </c>
      <c r="G6737" s="7">
        <f>SUMIFS(LOLP!$F$4:$F$8763,$C$4:$C$8763,$C6737,$B$4:$B$8763,$B6737,$D$4:$D$8763,$D6737)</f>
        <v>0</v>
      </c>
      <c r="H6737" s="7">
        <f>COUNTIFS(Calendar!$E$3:$E$367,LOLP!C6737,Calendar!$D$3:$D$367,LOLP!B6737)</f>
        <v>9</v>
      </c>
      <c r="I6737" s="7">
        <f ca="1">IF($F6737=1,OFFSET(start_norps,LOLP!$D6737+(1-$C6737)*24,LOLP!$B6737)*H6737/G6737,0)</f>
        <v>0</v>
      </c>
      <c r="J6737" s="7">
        <f ca="1">IF($F6737=1,OFFSET(start_33,LOLP!$D6737+(1-$C6737)*24,LOLP!$B6737)*H6737/G6737,0)</f>
        <v>0</v>
      </c>
      <c r="K6737" s="7">
        <f ca="1">IF($F6737,OFFSET(start_40,LOLP!$D6737+(1-$C6737)*24,LOLP!$B6737),0)</f>
        <v>0</v>
      </c>
      <c r="L6737" s="7">
        <f ca="1">IF($F6737,OFFSET(start_50,LOLP!$D6737+(1-$C6737)*24,LOLP!$B6737),0)</f>
        <v>0</v>
      </c>
      <c r="M6737" s="25">
        <f t="shared" ca="1" si="737"/>
        <v>0</v>
      </c>
      <c r="N6737" s="25">
        <f t="shared" ca="1" si="738"/>
        <v>0</v>
      </c>
      <c r="O6737" s="15" t="e">
        <f t="shared" ca="1" si="739"/>
        <v>#DIV/0!</v>
      </c>
      <c r="P6737" s="15" t="e">
        <f t="shared" ca="1" si="740"/>
        <v>#DIV/0!</v>
      </c>
    </row>
    <row r="6738" spans="1:16" x14ac:dyDescent="0.25">
      <c r="A6738" s="1">
        <f t="shared" si="734"/>
        <v>43381</v>
      </c>
      <c r="B6738" s="7">
        <f t="shared" si="736"/>
        <v>10</v>
      </c>
      <c r="C6738" s="4">
        <f>INDEX(Calendar!$E$3:$E$367,MATCH(LOLP!$A6738,Calendar!$B$3:$B$367,0))</f>
        <v>0</v>
      </c>
      <c r="D6738" s="2">
        <f t="shared" si="735"/>
        <v>15</v>
      </c>
      <c r="E6738" s="36">
        <v>27764</v>
      </c>
      <c r="F6738" s="7">
        <f>IFERROR(IF(INDEX('Temperature Data'!$AA$15:$AA$348,MATCH(LOLP!A6738,'Temperature Data'!$B$15:$B$348,0))&gt;IF(B6738=9,$G$2,LOLP!$F$2),1,0),0)</f>
        <v>0</v>
      </c>
      <c r="G6738" s="7">
        <f>SUMIFS(LOLP!$F$4:$F$8763,$C$4:$C$8763,$C6738,$B$4:$B$8763,$B6738,$D$4:$D$8763,$D6738)</f>
        <v>0</v>
      </c>
      <c r="H6738" s="7">
        <f>COUNTIFS(Calendar!$E$3:$E$367,LOLP!C6738,Calendar!$D$3:$D$367,LOLP!B6738)</f>
        <v>9</v>
      </c>
      <c r="I6738" s="7">
        <f ca="1">IF($F6738=1,OFFSET(start_norps,LOLP!$D6738+(1-$C6738)*24,LOLP!$B6738)*H6738/G6738,0)</f>
        <v>0</v>
      </c>
      <c r="J6738" s="7">
        <f ca="1">IF($F6738=1,OFFSET(start_33,LOLP!$D6738+(1-$C6738)*24,LOLP!$B6738)*H6738/G6738,0)</f>
        <v>0</v>
      </c>
      <c r="K6738" s="7">
        <f ca="1">IF($F6738,OFFSET(start_40,LOLP!$D6738+(1-$C6738)*24,LOLP!$B6738),0)</f>
        <v>0</v>
      </c>
      <c r="L6738" s="7">
        <f ca="1">IF($F6738,OFFSET(start_50,LOLP!$D6738+(1-$C6738)*24,LOLP!$B6738),0)</f>
        <v>0</v>
      </c>
      <c r="M6738" s="25">
        <f t="shared" ca="1" si="737"/>
        <v>0</v>
      </c>
      <c r="N6738" s="25">
        <f t="shared" ca="1" si="738"/>
        <v>0</v>
      </c>
      <c r="O6738" s="15" t="e">
        <f t="shared" ca="1" si="739"/>
        <v>#DIV/0!</v>
      </c>
      <c r="P6738" s="15" t="e">
        <f t="shared" ca="1" si="740"/>
        <v>#DIV/0!</v>
      </c>
    </row>
    <row r="6739" spans="1:16" x14ac:dyDescent="0.25">
      <c r="A6739" s="1">
        <f t="shared" si="734"/>
        <v>43381</v>
      </c>
      <c r="B6739" s="7">
        <f t="shared" si="736"/>
        <v>10</v>
      </c>
      <c r="C6739" s="4">
        <f>INDEX(Calendar!$E$3:$E$367,MATCH(LOLP!$A6739,Calendar!$B$3:$B$367,0))</f>
        <v>0</v>
      </c>
      <c r="D6739" s="2">
        <f t="shared" si="735"/>
        <v>16</v>
      </c>
      <c r="E6739" s="36">
        <v>28454</v>
      </c>
      <c r="F6739" s="7">
        <f>IFERROR(IF(INDEX('Temperature Data'!$AA$15:$AA$348,MATCH(LOLP!A6739,'Temperature Data'!$B$15:$B$348,0))&gt;IF(B6739=9,$G$2,LOLP!$F$2),1,0),0)</f>
        <v>0</v>
      </c>
      <c r="G6739" s="7">
        <f>SUMIFS(LOLP!$F$4:$F$8763,$C$4:$C$8763,$C6739,$B$4:$B$8763,$B6739,$D$4:$D$8763,$D6739)</f>
        <v>0</v>
      </c>
      <c r="H6739" s="7">
        <f>COUNTIFS(Calendar!$E$3:$E$367,LOLP!C6739,Calendar!$D$3:$D$367,LOLP!B6739)</f>
        <v>9</v>
      </c>
      <c r="I6739" s="7">
        <f ca="1">IF($F6739=1,OFFSET(start_norps,LOLP!$D6739+(1-$C6739)*24,LOLP!$B6739)*H6739/G6739,0)</f>
        <v>0</v>
      </c>
      <c r="J6739" s="7">
        <f ca="1">IF($F6739=1,OFFSET(start_33,LOLP!$D6739+(1-$C6739)*24,LOLP!$B6739)*H6739/G6739,0)</f>
        <v>0</v>
      </c>
      <c r="K6739" s="7">
        <f ca="1">IF($F6739,OFFSET(start_40,LOLP!$D6739+(1-$C6739)*24,LOLP!$B6739),0)</f>
        <v>0</v>
      </c>
      <c r="L6739" s="7">
        <f ca="1">IF($F6739,OFFSET(start_50,LOLP!$D6739+(1-$C6739)*24,LOLP!$B6739),0)</f>
        <v>0</v>
      </c>
      <c r="M6739" s="25">
        <f t="shared" ca="1" si="737"/>
        <v>0</v>
      </c>
      <c r="N6739" s="25">
        <f t="shared" ca="1" si="738"/>
        <v>0</v>
      </c>
      <c r="O6739" s="15" t="e">
        <f t="shared" ca="1" si="739"/>
        <v>#DIV/0!</v>
      </c>
      <c r="P6739" s="15" t="e">
        <f t="shared" ca="1" si="740"/>
        <v>#DIV/0!</v>
      </c>
    </row>
    <row r="6740" spans="1:16" x14ac:dyDescent="0.25">
      <c r="A6740" s="1">
        <f t="shared" si="734"/>
        <v>43381</v>
      </c>
      <c r="B6740" s="7">
        <f t="shared" si="736"/>
        <v>10</v>
      </c>
      <c r="C6740" s="4">
        <f>INDEX(Calendar!$E$3:$E$367,MATCH(LOLP!$A6740,Calendar!$B$3:$B$367,0))</f>
        <v>0</v>
      </c>
      <c r="D6740" s="2">
        <f t="shared" si="735"/>
        <v>17</v>
      </c>
      <c r="E6740" s="36">
        <v>29318</v>
      </c>
      <c r="F6740" s="7">
        <f>IFERROR(IF(INDEX('Temperature Data'!$AA$15:$AA$348,MATCH(LOLP!A6740,'Temperature Data'!$B$15:$B$348,0))&gt;IF(B6740=9,$G$2,LOLP!$F$2),1,0),0)</f>
        <v>0</v>
      </c>
      <c r="G6740" s="7">
        <f>SUMIFS(LOLP!$F$4:$F$8763,$C$4:$C$8763,$C6740,$B$4:$B$8763,$B6740,$D$4:$D$8763,$D6740)</f>
        <v>0</v>
      </c>
      <c r="H6740" s="7">
        <f>COUNTIFS(Calendar!$E$3:$E$367,LOLP!C6740,Calendar!$D$3:$D$367,LOLP!B6740)</f>
        <v>9</v>
      </c>
      <c r="I6740" s="7">
        <f ca="1">IF($F6740=1,OFFSET(start_norps,LOLP!$D6740+(1-$C6740)*24,LOLP!$B6740)*H6740/G6740,0)</f>
        <v>0</v>
      </c>
      <c r="J6740" s="7">
        <f ca="1">IF($F6740=1,OFFSET(start_33,LOLP!$D6740+(1-$C6740)*24,LOLP!$B6740)*H6740/G6740,0)</f>
        <v>0</v>
      </c>
      <c r="K6740" s="7">
        <f ca="1">IF($F6740,OFFSET(start_40,LOLP!$D6740+(1-$C6740)*24,LOLP!$B6740),0)</f>
        <v>0</v>
      </c>
      <c r="L6740" s="7">
        <f ca="1">IF($F6740,OFFSET(start_50,LOLP!$D6740+(1-$C6740)*24,LOLP!$B6740),0)</f>
        <v>0</v>
      </c>
      <c r="M6740" s="25">
        <f t="shared" ca="1" si="737"/>
        <v>0</v>
      </c>
      <c r="N6740" s="25">
        <f t="shared" ca="1" si="738"/>
        <v>0</v>
      </c>
      <c r="O6740" s="15" t="e">
        <f t="shared" ca="1" si="739"/>
        <v>#DIV/0!</v>
      </c>
      <c r="P6740" s="15" t="e">
        <f t="shared" ca="1" si="740"/>
        <v>#DIV/0!</v>
      </c>
    </row>
    <row r="6741" spans="1:16" x14ac:dyDescent="0.25">
      <c r="A6741" s="1">
        <f t="shared" si="734"/>
        <v>43381</v>
      </c>
      <c r="B6741" s="7">
        <f t="shared" si="736"/>
        <v>10</v>
      </c>
      <c r="C6741" s="4">
        <f>INDEX(Calendar!$E$3:$E$367,MATCH(LOLP!$A6741,Calendar!$B$3:$B$367,0))</f>
        <v>0</v>
      </c>
      <c r="D6741" s="2">
        <f t="shared" si="735"/>
        <v>18</v>
      </c>
      <c r="E6741" s="36">
        <v>29953</v>
      </c>
      <c r="F6741" s="7">
        <f>IFERROR(IF(INDEX('Temperature Data'!$AA$15:$AA$348,MATCH(LOLP!A6741,'Temperature Data'!$B$15:$B$348,0))&gt;IF(B6741=9,$G$2,LOLP!$F$2),1,0),0)</f>
        <v>0</v>
      </c>
      <c r="G6741" s="7">
        <f>SUMIFS(LOLP!$F$4:$F$8763,$C$4:$C$8763,$C6741,$B$4:$B$8763,$B6741,$D$4:$D$8763,$D6741)</f>
        <v>0</v>
      </c>
      <c r="H6741" s="7">
        <f>COUNTIFS(Calendar!$E$3:$E$367,LOLP!C6741,Calendar!$D$3:$D$367,LOLP!B6741)</f>
        <v>9</v>
      </c>
      <c r="I6741" s="7">
        <f ca="1">IF($F6741=1,OFFSET(start_norps,LOLP!$D6741+(1-$C6741)*24,LOLP!$B6741)*H6741/G6741,0)</f>
        <v>0</v>
      </c>
      <c r="J6741" s="7">
        <f ca="1">IF($F6741=1,OFFSET(start_33,LOLP!$D6741+(1-$C6741)*24,LOLP!$B6741)*H6741/G6741,0)</f>
        <v>0</v>
      </c>
      <c r="K6741" s="7">
        <f ca="1">IF($F6741,OFFSET(start_40,LOLP!$D6741+(1-$C6741)*24,LOLP!$B6741),0)</f>
        <v>0</v>
      </c>
      <c r="L6741" s="7">
        <f ca="1">IF($F6741,OFFSET(start_50,LOLP!$D6741+(1-$C6741)*24,LOLP!$B6741),0)</f>
        <v>0</v>
      </c>
      <c r="M6741" s="25">
        <f t="shared" ca="1" si="737"/>
        <v>0</v>
      </c>
      <c r="N6741" s="25">
        <f t="shared" ca="1" si="738"/>
        <v>0</v>
      </c>
      <c r="O6741" s="15" t="e">
        <f t="shared" ca="1" si="739"/>
        <v>#DIV/0!</v>
      </c>
      <c r="P6741" s="15" t="e">
        <f t="shared" ca="1" si="740"/>
        <v>#DIV/0!</v>
      </c>
    </row>
    <row r="6742" spans="1:16" x14ac:dyDescent="0.25">
      <c r="A6742" s="1">
        <f t="shared" si="734"/>
        <v>43381</v>
      </c>
      <c r="B6742" s="7">
        <f t="shared" si="736"/>
        <v>10</v>
      </c>
      <c r="C6742" s="4">
        <f>INDEX(Calendar!$E$3:$E$367,MATCH(LOLP!$A6742,Calendar!$B$3:$B$367,0))</f>
        <v>0</v>
      </c>
      <c r="D6742" s="2">
        <f t="shared" si="735"/>
        <v>19</v>
      </c>
      <c r="E6742" s="36">
        <v>30501</v>
      </c>
      <c r="F6742" s="7">
        <f>IFERROR(IF(INDEX('Temperature Data'!$AA$15:$AA$348,MATCH(LOLP!A6742,'Temperature Data'!$B$15:$B$348,0))&gt;IF(B6742=9,$G$2,LOLP!$F$2),1,0),0)</f>
        <v>0</v>
      </c>
      <c r="G6742" s="7">
        <f>SUMIFS(LOLP!$F$4:$F$8763,$C$4:$C$8763,$C6742,$B$4:$B$8763,$B6742,$D$4:$D$8763,$D6742)</f>
        <v>0</v>
      </c>
      <c r="H6742" s="7">
        <f>COUNTIFS(Calendar!$E$3:$E$367,LOLP!C6742,Calendar!$D$3:$D$367,LOLP!B6742)</f>
        <v>9</v>
      </c>
      <c r="I6742" s="7">
        <f ca="1">IF($F6742=1,OFFSET(start_norps,LOLP!$D6742+(1-$C6742)*24,LOLP!$B6742)*H6742/G6742,0)</f>
        <v>0</v>
      </c>
      <c r="J6742" s="7">
        <f ca="1">IF($F6742=1,OFFSET(start_33,LOLP!$D6742+(1-$C6742)*24,LOLP!$B6742)*H6742/G6742,0)</f>
        <v>0</v>
      </c>
      <c r="K6742" s="7">
        <f ca="1">IF($F6742,OFFSET(start_40,LOLP!$D6742+(1-$C6742)*24,LOLP!$B6742),0)</f>
        <v>0</v>
      </c>
      <c r="L6742" s="7">
        <f ca="1">IF($F6742,OFFSET(start_50,LOLP!$D6742+(1-$C6742)*24,LOLP!$B6742),0)</f>
        <v>0</v>
      </c>
      <c r="M6742" s="25">
        <f t="shared" ca="1" si="737"/>
        <v>0</v>
      </c>
      <c r="N6742" s="25">
        <f t="shared" ca="1" si="738"/>
        <v>0</v>
      </c>
      <c r="O6742" s="15" t="e">
        <f t="shared" ca="1" si="739"/>
        <v>#DIV/0!</v>
      </c>
      <c r="P6742" s="15" t="e">
        <f t="shared" ca="1" si="740"/>
        <v>#DIV/0!</v>
      </c>
    </row>
    <row r="6743" spans="1:16" x14ac:dyDescent="0.25">
      <c r="A6743" s="1">
        <f t="shared" si="734"/>
        <v>43381</v>
      </c>
      <c r="B6743" s="7">
        <f t="shared" si="736"/>
        <v>10</v>
      </c>
      <c r="C6743" s="4">
        <f>INDEX(Calendar!$E$3:$E$367,MATCH(LOLP!$A6743,Calendar!$B$3:$B$367,0))</f>
        <v>0</v>
      </c>
      <c r="D6743" s="2">
        <f t="shared" si="735"/>
        <v>20</v>
      </c>
      <c r="E6743" s="36">
        <v>29487</v>
      </c>
      <c r="F6743" s="7">
        <f>IFERROR(IF(INDEX('Temperature Data'!$AA$15:$AA$348,MATCH(LOLP!A6743,'Temperature Data'!$B$15:$B$348,0))&gt;IF(B6743=9,$G$2,LOLP!$F$2),1,0),0)</f>
        <v>0</v>
      </c>
      <c r="G6743" s="7">
        <f>SUMIFS(LOLP!$F$4:$F$8763,$C$4:$C$8763,$C6743,$B$4:$B$8763,$B6743,$D$4:$D$8763,$D6743)</f>
        <v>0</v>
      </c>
      <c r="H6743" s="7">
        <f>COUNTIFS(Calendar!$E$3:$E$367,LOLP!C6743,Calendar!$D$3:$D$367,LOLP!B6743)</f>
        <v>9</v>
      </c>
      <c r="I6743" s="7">
        <f ca="1">IF($F6743=1,OFFSET(start_norps,LOLP!$D6743+(1-$C6743)*24,LOLP!$B6743)*H6743/G6743,0)</f>
        <v>0</v>
      </c>
      <c r="J6743" s="7">
        <f ca="1">IF($F6743=1,OFFSET(start_33,LOLP!$D6743+(1-$C6743)*24,LOLP!$B6743)*H6743/G6743,0)</f>
        <v>0</v>
      </c>
      <c r="K6743" s="7">
        <f ca="1">IF($F6743,OFFSET(start_40,LOLP!$D6743+(1-$C6743)*24,LOLP!$B6743),0)</f>
        <v>0</v>
      </c>
      <c r="L6743" s="7">
        <f ca="1">IF($F6743,OFFSET(start_50,LOLP!$D6743+(1-$C6743)*24,LOLP!$B6743),0)</f>
        <v>0</v>
      </c>
      <c r="M6743" s="25">
        <f t="shared" ca="1" si="737"/>
        <v>0</v>
      </c>
      <c r="N6743" s="25">
        <f t="shared" ca="1" si="738"/>
        <v>0</v>
      </c>
      <c r="O6743" s="15" t="e">
        <f t="shared" ca="1" si="739"/>
        <v>#DIV/0!</v>
      </c>
      <c r="P6743" s="15" t="e">
        <f t="shared" ca="1" si="740"/>
        <v>#DIV/0!</v>
      </c>
    </row>
    <row r="6744" spans="1:16" x14ac:dyDescent="0.25">
      <c r="A6744" s="1">
        <f t="shared" si="734"/>
        <v>43381</v>
      </c>
      <c r="B6744" s="7">
        <f t="shared" si="736"/>
        <v>10</v>
      </c>
      <c r="C6744" s="4">
        <f>INDEX(Calendar!$E$3:$E$367,MATCH(LOLP!$A6744,Calendar!$B$3:$B$367,0))</f>
        <v>0</v>
      </c>
      <c r="D6744" s="2">
        <f t="shared" si="735"/>
        <v>21</v>
      </c>
      <c r="E6744" s="36">
        <v>27803</v>
      </c>
      <c r="F6744" s="7">
        <f>IFERROR(IF(INDEX('Temperature Data'!$AA$15:$AA$348,MATCH(LOLP!A6744,'Temperature Data'!$B$15:$B$348,0))&gt;IF(B6744=9,$G$2,LOLP!$F$2),1,0),0)</f>
        <v>0</v>
      </c>
      <c r="G6744" s="7">
        <f>SUMIFS(LOLP!$F$4:$F$8763,$C$4:$C$8763,$C6744,$B$4:$B$8763,$B6744,$D$4:$D$8763,$D6744)</f>
        <v>0</v>
      </c>
      <c r="H6744" s="7">
        <f>COUNTIFS(Calendar!$E$3:$E$367,LOLP!C6744,Calendar!$D$3:$D$367,LOLP!B6744)</f>
        <v>9</v>
      </c>
      <c r="I6744" s="7">
        <f ca="1">IF($F6744=1,OFFSET(start_norps,LOLP!$D6744+(1-$C6744)*24,LOLP!$B6744)*H6744/G6744,0)</f>
        <v>0</v>
      </c>
      <c r="J6744" s="7">
        <f ca="1">IF($F6744=1,OFFSET(start_33,LOLP!$D6744+(1-$C6744)*24,LOLP!$B6744)*H6744/G6744,0)</f>
        <v>0</v>
      </c>
      <c r="K6744" s="7">
        <f ca="1">IF($F6744,OFFSET(start_40,LOLP!$D6744+(1-$C6744)*24,LOLP!$B6744),0)</f>
        <v>0</v>
      </c>
      <c r="L6744" s="7">
        <f ca="1">IF($F6744,OFFSET(start_50,LOLP!$D6744+(1-$C6744)*24,LOLP!$B6744),0)</f>
        <v>0</v>
      </c>
      <c r="M6744" s="25">
        <f t="shared" ca="1" si="737"/>
        <v>0</v>
      </c>
      <c r="N6744" s="25">
        <f t="shared" ca="1" si="738"/>
        <v>0</v>
      </c>
      <c r="O6744" s="15" t="e">
        <f t="shared" ca="1" si="739"/>
        <v>#DIV/0!</v>
      </c>
      <c r="P6744" s="15" t="e">
        <f t="shared" ca="1" si="740"/>
        <v>#DIV/0!</v>
      </c>
    </row>
    <row r="6745" spans="1:16" x14ac:dyDescent="0.25">
      <c r="A6745" s="1">
        <f t="shared" si="734"/>
        <v>43381</v>
      </c>
      <c r="B6745" s="7">
        <f t="shared" si="736"/>
        <v>10</v>
      </c>
      <c r="C6745" s="4">
        <f>INDEX(Calendar!$E$3:$E$367,MATCH(LOLP!$A6745,Calendar!$B$3:$B$367,0))</f>
        <v>0</v>
      </c>
      <c r="D6745" s="2">
        <f t="shared" si="735"/>
        <v>22</v>
      </c>
      <c r="E6745" s="36">
        <v>25600</v>
      </c>
      <c r="F6745" s="7">
        <f>IFERROR(IF(INDEX('Temperature Data'!$AA$15:$AA$348,MATCH(LOLP!A6745,'Temperature Data'!$B$15:$B$348,0))&gt;IF(B6745=9,$G$2,LOLP!$F$2),1,0),0)</f>
        <v>0</v>
      </c>
      <c r="G6745" s="7">
        <f>SUMIFS(LOLP!$F$4:$F$8763,$C$4:$C$8763,$C6745,$B$4:$B$8763,$B6745,$D$4:$D$8763,$D6745)</f>
        <v>0</v>
      </c>
      <c r="H6745" s="7">
        <f>COUNTIFS(Calendar!$E$3:$E$367,LOLP!C6745,Calendar!$D$3:$D$367,LOLP!B6745)</f>
        <v>9</v>
      </c>
      <c r="I6745" s="7">
        <f ca="1">IF($F6745=1,OFFSET(start_norps,LOLP!$D6745+(1-$C6745)*24,LOLP!$B6745)*H6745/G6745,0)</f>
        <v>0</v>
      </c>
      <c r="J6745" s="7">
        <f ca="1">IF($F6745=1,OFFSET(start_33,LOLP!$D6745+(1-$C6745)*24,LOLP!$B6745)*H6745/G6745,0)</f>
        <v>0</v>
      </c>
      <c r="K6745" s="7">
        <f ca="1">IF($F6745,OFFSET(start_40,LOLP!$D6745+(1-$C6745)*24,LOLP!$B6745),0)</f>
        <v>0</v>
      </c>
      <c r="L6745" s="7">
        <f ca="1">IF($F6745,OFFSET(start_50,LOLP!$D6745+(1-$C6745)*24,LOLP!$B6745),0)</f>
        <v>0</v>
      </c>
      <c r="M6745" s="25">
        <f t="shared" ca="1" si="737"/>
        <v>0</v>
      </c>
      <c r="N6745" s="25">
        <f t="shared" ca="1" si="738"/>
        <v>0</v>
      </c>
      <c r="O6745" s="15" t="e">
        <f t="shared" ca="1" si="739"/>
        <v>#DIV/0!</v>
      </c>
      <c r="P6745" s="15" t="e">
        <f t="shared" ca="1" si="740"/>
        <v>#DIV/0!</v>
      </c>
    </row>
    <row r="6746" spans="1:16" x14ac:dyDescent="0.25">
      <c r="A6746" s="1">
        <f t="shared" si="734"/>
        <v>43381</v>
      </c>
      <c r="B6746" s="7">
        <f t="shared" si="736"/>
        <v>10</v>
      </c>
      <c r="C6746" s="4">
        <f>INDEX(Calendar!$E$3:$E$367,MATCH(LOLP!$A6746,Calendar!$B$3:$B$367,0))</f>
        <v>0</v>
      </c>
      <c r="D6746" s="2">
        <f t="shared" si="735"/>
        <v>23</v>
      </c>
      <c r="E6746" s="36">
        <v>23763</v>
      </c>
      <c r="F6746" s="7">
        <f>IFERROR(IF(INDEX('Temperature Data'!$AA$15:$AA$348,MATCH(LOLP!A6746,'Temperature Data'!$B$15:$B$348,0))&gt;IF(B6746=9,$G$2,LOLP!$F$2),1,0),0)</f>
        <v>0</v>
      </c>
      <c r="G6746" s="7">
        <f>SUMIFS(LOLP!$F$4:$F$8763,$C$4:$C$8763,$C6746,$B$4:$B$8763,$B6746,$D$4:$D$8763,$D6746)</f>
        <v>0</v>
      </c>
      <c r="H6746" s="7">
        <f>COUNTIFS(Calendar!$E$3:$E$367,LOLP!C6746,Calendar!$D$3:$D$367,LOLP!B6746)</f>
        <v>9</v>
      </c>
      <c r="I6746" s="7">
        <f ca="1">IF($F6746=1,OFFSET(start_norps,LOLP!$D6746+(1-$C6746)*24,LOLP!$B6746)*H6746/G6746,0)</f>
        <v>0</v>
      </c>
      <c r="J6746" s="7">
        <f ca="1">IF($F6746=1,OFFSET(start_33,LOLP!$D6746+(1-$C6746)*24,LOLP!$B6746)*H6746/G6746,0)</f>
        <v>0</v>
      </c>
      <c r="K6746" s="7">
        <f ca="1">IF($F6746,OFFSET(start_40,LOLP!$D6746+(1-$C6746)*24,LOLP!$B6746),0)</f>
        <v>0</v>
      </c>
      <c r="L6746" s="7">
        <f ca="1">IF($F6746,OFFSET(start_50,LOLP!$D6746+(1-$C6746)*24,LOLP!$B6746),0)</f>
        <v>0</v>
      </c>
      <c r="M6746" s="25">
        <f t="shared" ca="1" si="737"/>
        <v>0</v>
      </c>
      <c r="N6746" s="25">
        <f t="shared" ca="1" si="738"/>
        <v>0</v>
      </c>
      <c r="O6746" s="15" t="e">
        <f t="shared" ca="1" si="739"/>
        <v>#DIV/0!</v>
      </c>
      <c r="P6746" s="15" t="e">
        <f t="shared" ca="1" si="740"/>
        <v>#DIV/0!</v>
      </c>
    </row>
    <row r="6747" spans="1:16" x14ac:dyDescent="0.25">
      <c r="A6747" s="1">
        <f t="shared" si="734"/>
        <v>43381</v>
      </c>
      <c r="B6747" s="7">
        <f t="shared" si="736"/>
        <v>10</v>
      </c>
      <c r="C6747" s="4">
        <f>INDEX(Calendar!$E$3:$E$367,MATCH(LOLP!$A6747,Calendar!$B$3:$B$367,0))</f>
        <v>0</v>
      </c>
      <c r="D6747" s="2">
        <f t="shared" si="735"/>
        <v>24</v>
      </c>
      <c r="E6747" s="36">
        <v>22476</v>
      </c>
      <c r="F6747" s="7">
        <f>IFERROR(IF(INDEX('Temperature Data'!$AA$15:$AA$348,MATCH(LOLP!A6747,'Temperature Data'!$B$15:$B$348,0))&gt;IF(B6747=9,$G$2,LOLP!$F$2),1,0),0)</f>
        <v>0</v>
      </c>
      <c r="G6747" s="7">
        <f>SUMIFS(LOLP!$F$4:$F$8763,$C$4:$C$8763,$C6747,$B$4:$B$8763,$B6747,$D$4:$D$8763,$D6747)</f>
        <v>0</v>
      </c>
      <c r="H6747" s="7">
        <f>COUNTIFS(Calendar!$E$3:$E$367,LOLP!C6747,Calendar!$D$3:$D$367,LOLP!B6747)</f>
        <v>9</v>
      </c>
      <c r="I6747" s="7">
        <f ca="1">IF($F6747=1,OFFSET(start_norps,LOLP!$D6747+(1-$C6747)*24,LOLP!$B6747)*H6747/G6747,0)</f>
        <v>0</v>
      </c>
      <c r="J6747" s="7">
        <f ca="1">IF($F6747=1,OFFSET(start_33,LOLP!$D6747+(1-$C6747)*24,LOLP!$B6747)*H6747/G6747,0)</f>
        <v>0</v>
      </c>
      <c r="K6747" s="7">
        <f ca="1">IF($F6747,OFFSET(start_40,LOLP!$D6747+(1-$C6747)*24,LOLP!$B6747),0)</f>
        <v>0</v>
      </c>
      <c r="L6747" s="7">
        <f ca="1">IF($F6747,OFFSET(start_50,LOLP!$D6747+(1-$C6747)*24,LOLP!$B6747),0)</f>
        <v>0</v>
      </c>
      <c r="M6747" s="25">
        <f t="shared" ca="1" si="737"/>
        <v>0</v>
      </c>
      <c r="N6747" s="25">
        <f t="shared" ca="1" si="738"/>
        <v>0</v>
      </c>
      <c r="O6747" s="15" t="e">
        <f t="shared" ca="1" si="739"/>
        <v>#DIV/0!</v>
      </c>
      <c r="P6747" s="15" t="e">
        <f t="shared" ca="1" si="740"/>
        <v>#DIV/0!</v>
      </c>
    </row>
    <row r="6748" spans="1:16" x14ac:dyDescent="0.25">
      <c r="A6748" s="1">
        <f t="shared" si="734"/>
        <v>43382</v>
      </c>
      <c r="B6748" s="7">
        <f t="shared" si="736"/>
        <v>10</v>
      </c>
      <c r="C6748" s="4">
        <f>INDEX(Calendar!$E$3:$E$367,MATCH(LOLP!$A6748,Calendar!$B$3:$B$367,0))</f>
        <v>1</v>
      </c>
      <c r="D6748" s="2">
        <f t="shared" si="735"/>
        <v>1</v>
      </c>
      <c r="E6748" s="36">
        <v>21789</v>
      </c>
      <c r="F6748" s="7">
        <f>IFERROR(IF(INDEX('Temperature Data'!$AA$15:$AA$348,MATCH(LOLP!A6748,'Temperature Data'!$B$15:$B$348,0))&gt;IF(B6748=9,$G$2,LOLP!$F$2),1,0),0)</f>
        <v>0</v>
      </c>
      <c r="G6748" s="7">
        <f>SUMIFS(LOLP!$F$4:$F$8763,$C$4:$C$8763,$C6748,$B$4:$B$8763,$B6748,$D$4:$D$8763,$D6748)</f>
        <v>0</v>
      </c>
      <c r="H6748" s="7">
        <f>COUNTIFS(Calendar!$E$3:$E$367,LOLP!C6748,Calendar!$D$3:$D$367,LOLP!B6748)</f>
        <v>22</v>
      </c>
      <c r="I6748" s="7">
        <f ca="1">IF($F6748=1,OFFSET(start_norps,LOLP!$D6748+(1-$C6748)*24,LOLP!$B6748)*H6748/G6748,0)</f>
        <v>0</v>
      </c>
      <c r="J6748" s="7">
        <f ca="1">IF($F6748=1,OFFSET(start_33,LOLP!$D6748+(1-$C6748)*24,LOLP!$B6748)*H6748/G6748,0)</f>
        <v>0</v>
      </c>
      <c r="K6748" s="7">
        <f ca="1">IF($F6748,OFFSET(start_40,LOLP!$D6748+(1-$C6748)*24,LOLP!$B6748),0)</f>
        <v>0</v>
      </c>
      <c r="L6748" s="7">
        <f ca="1">IF($F6748,OFFSET(start_50,LOLP!$D6748+(1-$C6748)*24,LOLP!$B6748),0)</f>
        <v>0</v>
      </c>
      <c r="M6748" s="25">
        <f t="shared" ca="1" si="737"/>
        <v>0</v>
      </c>
      <c r="N6748" s="25">
        <f t="shared" ca="1" si="738"/>
        <v>0</v>
      </c>
      <c r="O6748" s="15" t="e">
        <f t="shared" ca="1" si="739"/>
        <v>#DIV/0!</v>
      </c>
      <c r="P6748" s="15" t="e">
        <f t="shared" ca="1" si="740"/>
        <v>#DIV/0!</v>
      </c>
    </row>
    <row r="6749" spans="1:16" x14ac:dyDescent="0.25">
      <c r="A6749" s="1">
        <f t="shared" ref="A6749:A6812" si="741">A6725+1</f>
        <v>43382</v>
      </c>
      <c r="B6749" s="7">
        <f t="shared" si="736"/>
        <v>10</v>
      </c>
      <c r="C6749" s="4">
        <f>INDEX(Calendar!$E$3:$E$367,MATCH(LOLP!$A6749,Calendar!$B$3:$B$367,0))</f>
        <v>1</v>
      </c>
      <c r="D6749" s="2">
        <f t="shared" ref="D6749:D6812" si="742">D6725</f>
        <v>2</v>
      </c>
      <c r="E6749" s="36">
        <v>21401</v>
      </c>
      <c r="F6749" s="7">
        <f>IFERROR(IF(INDEX('Temperature Data'!$AA$15:$AA$348,MATCH(LOLP!A6749,'Temperature Data'!$B$15:$B$348,0))&gt;IF(B6749=9,$G$2,LOLP!$F$2),1,0),0)</f>
        <v>0</v>
      </c>
      <c r="G6749" s="7">
        <f>SUMIFS(LOLP!$F$4:$F$8763,$C$4:$C$8763,$C6749,$B$4:$B$8763,$B6749,$D$4:$D$8763,$D6749)</f>
        <v>0</v>
      </c>
      <c r="H6749" s="7">
        <f>COUNTIFS(Calendar!$E$3:$E$367,LOLP!C6749,Calendar!$D$3:$D$367,LOLP!B6749)</f>
        <v>22</v>
      </c>
      <c r="I6749" s="7">
        <f ca="1">IF($F6749=1,OFFSET(start_norps,LOLP!$D6749+(1-$C6749)*24,LOLP!$B6749)*H6749/G6749,0)</f>
        <v>0</v>
      </c>
      <c r="J6749" s="7">
        <f ca="1">IF($F6749=1,OFFSET(start_33,LOLP!$D6749+(1-$C6749)*24,LOLP!$B6749)*H6749/G6749,0)</f>
        <v>0</v>
      </c>
      <c r="K6749" s="7">
        <f ca="1">IF($F6749,OFFSET(start_40,LOLP!$D6749+(1-$C6749)*24,LOLP!$B6749),0)</f>
        <v>0</v>
      </c>
      <c r="L6749" s="7">
        <f ca="1">IF($F6749,OFFSET(start_50,LOLP!$D6749+(1-$C6749)*24,LOLP!$B6749),0)</f>
        <v>0</v>
      </c>
      <c r="M6749" s="25">
        <f t="shared" ca="1" si="737"/>
        <v>0</v>
      </c>
      <c r="N6749" s="25">
        <f t="shared" ca="1" si="738"/>
        <v>0</v>
      </c>
      <c r="O6749" s="15" t="e">
        <f t="shared" ca="1" si="739"/>
        <v>#DIV/0!</v>
      </c>
      <c r="P6749" s="15" t="e">
        <f t="shared" ca="1" si="740"/>
        <v>#DIV/0!</v>
      </c>
    </row>
    <row r="6750" spans="1:16" x14ac:dyDescent="0.25">
      <c r="A6750" s="1">
        <f t="shared" si="741"/>
        <v>43382</v>
      </c>
      <c r="B6750" s="7">
        <f t="shared" si="736"/>
        <v>10</v>
      </c>
      <c r="C6750" s="4">
        <f>INDEX(Calendar!$E$3:$E$367,MATCH(LOLP!$A6750,Calendar!$B$3:$B$367,0))</f>
        <v>1</v>
      </c>
      <c r="D6750" s="2">
        <f t="shared" si="742"/>
        <v>3</v>
      </c>
      <c r="E6750" s="36">
        <v>21230</v>
      </c>
      <c r="F6750" s="7">
        <f>IFERROR(IF(INDEX('Temperature Data'!$AA$15:$AA$348,MATCH(LOLP!A6750,'Temperature Data'!$B$15:$B$348,0))&gt;IF(B6750=9,$G$2,LOLP!$F$2),1,0),0)</f>
        <v>0</v>
      </c>
      <c r="G6750" s="7">
        <f>SUMIFS(LOLP!$F$4:$F$8763,$C$4:$C$8763,$C6750,$B$4:$B$8763,$B6750,$D$4:$D$8763,$D6750)</f>
        <v>0</v>
      </c>
      <c r="H6750" s="7">
        <f>COUNTIFS(Calendar!$E$3:$E$367,LOLP!C6750,Calendar!$D$3:$D$367,LOLP!B6750)</f>
        <v>22</v>
      </c>
      <c r="I6750" s="7">
        <f ca="1">IF($F6750=1,OFFSET(start_norps,LOLP!$D6750+(1-$C6750)*24,LOLP!$B6750)*H6750/G6750,0)</f>
        <v>0</v>
      </c>
      <c r="J6750" s="7">
        <f ca="1">IF($F6750=1,OFFSET(start_33,LOLP!$D6750+(1-$C6750)*24,LOLP!$B6750)*H6750/G6750,0)</f>
        <v>0</v>
      </c>
      <c r="K6750" s="7">
        <f ca="1">IF($F6750,OFFSET(start_40,LOLP!$D6750+(1-$C6750)*24,LOLP!$B6750),0)</f>
        <v>0</v>
      </c>
      <c r="L6750" s="7">
        <f ca="1">IF($F6750,OFFSET(start_50,LOLP!$D6750+(1-$C6750)*24,LOLP!$B6750),0)</f>
        <v>0</v>
      </c>
      <c r="M6750" s="25">
        <f t="shared" ca="1" si="737"/>
        <v>0</v>
      </c>
      <c r="N6750" s="25">
        <f t="shared" ca="1" si="738"/>
        <v>0</v>
      </c>
      <c r="O6750" s="15" t="e">
        <f t="shared" ca="1" si="739"/>
        <v>#DIV/0!</v>
      </c>
      <c r="P6750" s="15" t="e">
        <f t="shared" ca="1" si="740"/>
        <v>#DIV/0!</v>
      </c>
    </row>
    <row r="6751" spans="1:16" x14ac:dyDescent="0.25">
      <c r="A6751" s="1">
        <f t="shared" si="741"/>
        <v>43382</v>
      </c>
      <c r="B6751" s="7">
        <f t="shared" si="736"/>
        <v>10</v>
      </c>
      <c r="C6751" s="4">
        <f>INDEX(Calendar!$E$3:$E$367,MATCH(LOLP!$A6751,Calendar!$B$3:$B$367,0))</f>
        <v>1</v>
      </c>
      <c r="D6751" s="2">
        <f t="shared" si="742"/>
        <v>4</v>
      </c>
      <c r="E6751" s="36">
        <v>21665</v>
      </c>
      <c r="F6751" s="7">
        <f>IFERROR(IF(INDEX('Temperature Data'!$AA$15:$AA$348,MATCH(LOLP!A6751,'Temperature Data'!$B$15:$B$348,0))&gt;IF(B6751=9,$G$2,LOLP!$F$2),1,0),0)</f>
        <v>0</v>
      </c>
      <c r="G6751" s="7">
        <f>SUMIFS(LOLP!$F$4:$F$8763,$C$4:$C$8763,$C6751,$B$4:$B$8763,$B6751,$D$4:$D$8763,$D6751)</f>
        <v>0</v>
      </c>
      <c r="H6751" s="7">
        <f>COUNTIFS(Calendar!$E$3:$E$367,LOLP!C6751,Calendar!$D$3:$D$367,LOLP!B6751)</f>
        <v>22</v>
      </c>
      <c r="I6751" s="7">
        <f ca="1">IF($F6751=1,OFFSET(start_norps,LOLP!$D6751+(1-$C6751)*24,LOLP!$B6751)*H6751/G6751,0)</f>
        <v>0</v>
      </c>
      <c r="J6751" s="7">
        <f ca="1">IF($F6751=1,OFFSET(start_33,LOLP!$D6751+(1-$C6751)*24,LOLP!$B6751)*H6751/G6751,0)</f>
        <v>0</v>
      </c>
      <c r="K6751" s="7">
        <f ca="1">IF($F6751,OFFSET(start_40,LOLP!$D6751+(1-$C6751)*24,LOLP!$B6751),0)</f>
        <v>0</v>
      </c>
      <c r="L6751" s="7">
        <f ca="1">IF($F6751,OFFSET(start_50,LOLP!$D6751+(1-$C6751)*24,LOLP!$B6751),0)</f>
        <v>0</v>
      </c>
      <c r="M6751" s="25">
        <f t="shared" ca="1" si="737"/>
        <v>0</v>
      </c>
      <c r="N6751" s="25">
        <f t="shared" ca="1" si="738"/>
        <v>0</v>
      </c>
      <c r="O6751" s="15" t="e">
        <f t="shared" ca="1" si="739"/>
        <v>#DIV/0!</v>
      </c>
      <c r="P6751" s="15" t="e">
        <f t="shared" ca="1" si="740"/>
        <v>#DIV/0!</v>
      </c>
    </row>
    <row r="6752" spans="1:16" x14ac:dyDescent="0.25">
      <c r="A6752" s="1">
        <f t="shared" si="741"/>
        <v>43382</v>
      </c>
      <c r="B6752" s="7">
        <f t="shared" si="736"/>
        <v>10</v>
      </c>
      <c r="C6752" s="4">
        <f>INDEX(Calendar!$E$3:$E$367,MATCH(LOLP!$A6752,Calendar!$B$3:$B$367,0))</f>
        <v>1</v>
      </c>
      <c r="D6752" s="2">
        <f t="shared" si="742"/>
        <v>5</v>
      </c>
      <c r="E6752" s="36">
        <v>23068</v>
      </c>
      <c r="F6752" s="7">
        <f>IFERROR(IF(INDEX('Temperature Data'!$AA$15:$AA$348,MATCH(LOLP!A6752,'Temperature Data'!$B$15:$B$348,0))&gt;IF(B6752=9,$G$2,LOLP!$F$2),1,0),0)</f>
        <v>0</v>
      </c>
      <c r="G6752" s="7">
        <f>SUMIFS(LOLP!$F$4:$F$8763,$C$4:$C$8763,$C6752,$B$4:$B$8763,$B6752,$D$4:$D$8763,$D6752)</f>
        <v>0</v>
      </c>
      <c r="H6752" s="7">
        <f>COUNTIFS(Calendar!$E$3:$E$367,LOLP!C6752,Calendar!$D$3:$D$367,LOLP!B6752)</f>
        <v>22</v>
      </c>
      <c r="I6752" s="7">
        <f ca="1">IF($F6752=1,OFFSET(start_norps,LOLP!$D6752+(1-$C6752)*24,LOLP!$B6752)*H6752/G6752,0)</f>
        <v>0</v>
      </c>
      <c r="J6752" s="7">
        <f ca="1">IF($F6752=1,OFFSET(start_33,LOLP!$D6752+(1-$C6752)*24,LOLP!$B6752)*H6752/G6752,0)</f>
        <v>0</v>
      </c>
      <c r="K6752" s="7">
        <f ca="1">IF($F6752,OFFSET(start_40,LOLP!$D6752+(1-$C6752)*24,LOLP!$B6752),0)</f>
        <v>0</v>
      </c>
      <c r="L6752" s="7">
        <f ca="1">IF($F6752,OFFSET(start_50,LOLP!$D6752+(1-$C6752)*24,LOLP!$B6752),0)</f>
        <v>0</v>
      </c>
      <c r="M6752" s="25">
        <f t="shared" ca="1" si="737"/>
        <v>0</v>
      </c>
      <c r="N6752" s="25">
        <f t="shared" ca="1" si="738"/>
        <v>0</v>
      </c>
      <c r="O6752" s="15" t="e">
        <f t="shared" ca="1" si="739"/>
        <v>#DIV/0!</v>
      </c>
      <c r="P6752" s="15" t="e">
        <f t="shared" ca="1" si="740"/>
        <v>#DIV/0!</v>
      </c>
    </row>
    <row r="6753" spans="1:16" x14ac:dyDescent="0.25">
      <c r="A6753" s="1">
        <f t="shared" si="741"/>
        <v>43382</v>
      </c>
      <c r="B6753" s="7">
        <f t="shared" si="736"/>
        <v>10</v>
      </c>
      <c r="C6753" s="4">
        <f>INDEX(Calendar!$E$3:$E$367,MATCH(LOLP!$A6753,Calendar!$B$3:$B$367,0))</f>
        <v>1</v>
      </c>
      <c r="D6753" s="2">
        <f t="shared" si="742"/>
        <v>6</v>
      </c>
      <c r="E6753" s="36">
        <v>24956</v>
      </c>
      <c r="F6753" s="7">
        <f>IFERROR(IF(INDEX('Temperature Data'!$AA$15:$AA$348,MATCH(LOLP!A6753,'Temperature Data'!$B$15:$B$348,0))&gt;IF(B6753=9,$G$2,LOLP!$F$2),1,0),0)</f>
        <v>0</v>
      </c>
      <c r="G6753" s="7">
        <f>SUMIFS(LOLP!$F$4:$F$8763,$C$4:$C$8763,$C6753,$B$4:$B$8763,$B6753,$D$4:$D$8763,$D6753)</f>
        <v>0</v>
      </c>
      <c r="H6753" s="7">
        <f>COUNTIFS(Calendar!$E$3:$E$367,LOLP!C6753,Calendar!$D$3:$D$367,LOLP!B6753)</f>
        <v>22</v>
      </c>
      <c r="I6753" s="7">
        <f ca="1">IF($F6753=1,OFFSET(start_norps,LOLP!$D6753+(1-$C6753)*24,LOLP!$B6753)*H6753/G6753,0)</f>
        <v>0</v>
      </c>
      <c r="J6753" s="7">
        <f ca="1">IF($F6753=1,OFFSET(start_33,LOLP!$D6753+(1-$C6753)*24,LOLP!$B6753)*H6753/G6753,0)</f>
        <v>0</v>
      </c>
      <c r="K6753" s="7">
        <f ca="1">IF($F6753,OFFSET(start_40,LOLP!$D6753+(1-$C6753)*24,LOLP!$B6753),0)</f>
        <v>0</v>
      </c>
      <c r="L6753" s="7">
        <f ca="1">IF($F6753,OFFSET(start_50,LOLP!$D6753+(1-$C6753)*24,LOLP!$B6753),0)</f>
        <v>0</v>
      </c>
      <c r="M6753" s="25">
        <f t="shared" ca="1" si="737"/>
        <v>0</v>
      </c>
      <c r="N6753" s="25">
        <f t="shared" ca="1" si="738"/>
        <v>0</v>
      </c>
      <c r="O6753" s="15" t="e">
        <f t="shared" ca="1" si="739"/>
        <v>#DIV/0!</v>
      </c>
      <c r="P6753" s="15" t="e">
        <f t="shared" ca="1" si="740"/>
        <v>#DIV/0!</v>
      </c>
    </row>
    <row r="6754" spans="1:16" x14ac:dyDescent="0.25">
      <c r="A6754" s="1">
        <f t="shared" si="741"/>
        <v>43382</v>
      </c>
      <c r="B6754" s="7">
        <f t="shared" si="736"/>
        <v>10</v>
      </c>
      <c r="C6754" s="4">
        <f>INDEX(Calendar!$E$3:$E$367,MATCH(LOLP!$A6754,Calendar!$B$3:$B$367,0))</f>
        <v>1</v>
      </c>
      <c r="D6754" s="2">
        <f t="shared" si="742"/>
        <v>7</v>
      </c>
      <c r="E6754" s="36">
        <v>26059</v>
      </c>
      <c r="F6754" s="7">
        <f>IFERROR(IF(INDEX('Temperature Data'!$AA$15:$AA$348,MATCH(LOLP!A6754,'Temperature Data'!$B$15:$B$348,0))&gt;IF(B6754=9,$G$2,LOLP!$F$2),1,0),0)</f>
        <v>0</v>
      </c>
      <c r="G6754" s="7">
        <f>SUMIFS(LOLP!$F$4:$F$8763,$C$4:$C$8763,$C6754,$B$4:$B$8763,$B6754,$D$4:$D$8763,$D6754)</f>
        <v>0</v>
      </c>
      <c r="H6754" s="7">
        <f>COUNTIFS(Calendar!$E$3:$E$367,LOLP!C6754,Calendar!$D$3:$D$367,LOLP!B6754)</f>
        <v>22</v>
      </c>
      <c r="I6754" s="7">
        <f ca="1">IF($F6754=1,OFFSET(start_norps,LOLP!$D6754+(1-$C6754)*24,LOLP!$B6754)*H6754/G6754,0)</f>
        <v>0</v>
      </c>
      <c r="J6754" s="7">
        <f ca="1">IF($F6754=1,OFFSET(start_33,LOLP!$D6754+(1-$C6754)*24,LOLP!$B6754)*H6754/G6754,0)</f>
        <v>0</v>
      </c>
      <c r="K6754" s="7">
        <f ca="1">IF($F6754,OFFSET(start_40,LOLP!$D6754+(1-$C6754)*24,LOLP!$B6754),0)</f>
        <v>0</v>
      </c>
      <c r="L6754" s="7">
        <f ca="1">IF($F6754,OFFSET(start_50,LOLP!$D6754+(1-$C6754)*24,LOLP!$B6754),0)</f>
        <v>0</v>
      </c>
      <c r="M6754" s="25">
        <f t="shared" ca="1" si="737"/>
        <v>0</v>
      </c>
      <c r="N6754" s="25">
        <f t="shared" ca="1" si="738"/>
        <v>0</v>
      </c>
      <c r="O6754" s="15" t="e">
        <f t="shared" ca="1" si="739"/>
        <v>#DIV/0!</v>
      </c>
      <c r="P6754" s="15" t="e">
        <f t="shared" ca="1" si="740"/>
        <v>#DIV/0!</v>
      </c>
    </row>
    <row r="6755" spans="1:16" x14ac:dyDescent="0.25">
      <c r="A6755" s="1">
        <f t="shared" si="741"/>
        <v>43382</v>
      </c>
      <c r="B6755" s="7">
        <f t="shared" si="736"/>
        <v>10</v>
      </c>
      <c r="C6755" s="4">
        <f>INDEX(Calendar!$E$3:$E$367,MATCH(LOLP!$A6755,Calendar!$B$3:$B$367,0))</f>
        <v>1</v>
      </c>
      <c r="D6755" s="2">
        <f t="shared" si="742"/>
        <v>8</v>
      </c>
      <c r="E6755" s="36">
        <v>26242</v>
      </c>
      <c r="F6755" s="7">
        <f>IFERROR(IF(INDEX('Temperature Data'!$AA$15:$AA$348,MATCH(LOLP!A6755,'Temperature Data'!$B$15:$B$348,0))&gt;IF(B6755=9,$G$2,LOLP!$F$2),1,0),0)</f>
        <v>0</v>
      </c>
      <c r="G6755" s="7">
        <f>SUMIFS(LOLP!$F$4:$F$8763,$C$4:$C$8763,$C6755,$B$4:$B$8763,$B6755,$D$4:$D$8763,$D6755)</f>
        <v>0</v>
      </c>
      <c r="H6755" s="7">
        <f>COUNTIFS(Calendar!$E$3:$E$367,LOLP!C6755,Calendar!$D$3:$D$367,LOLP!B6755)</f>
        <v>22</v>
      </c>
      <c r="I6755" s="7">
        <f ca="1">IF($F6755=1,OFFSET(start_norps,LOLP!$D6755+(1-$C6755)*24,LOLP!$B6755)*H6755/G6755,0)</f>
        <v>0</v>
      </c>
      <c r="J6755" s="7">
        <f ca="1">IF($F6755=1,OFFSET(start_33,LOLP!$D6755+(1-$C6755)*24,LOLP!$B6755)*H6755/G6755,0)</f>
        <v>0</v>
      </c>
      <c r="K6755" s="7">
        <f ca="1">IF($F6755,OFFSET(start_40,LOLP!$D6755+(1-$C6755)*24,LOLP!$B6755),0)</f>
        <v>0</v>
      </c>
      <c r="L6755" s="7">
        <f ca="1">IF($F6755,OFFSET(start_50,LOLP!$D6755+(1-$C6755)*24,LOLP!$B6755),0)</f>
        <v>0</v>
      </c>
      <c r="M6755" s="25">
        <f t="shared" ca="1" si="737"/>
        <v>0</v>
      </c>
      <c r="N6755" s="25">
        <f t="shared" ca="1" si="738"/>
        <v>0</v>
      </c>
      <c r="O6755" s="15" t="e">
        <f t="shared" ca="1" si="739"/>
        <v>#DIV/0!</v>
      </c>
      <c r="P6755" s="15" t="e">
        <f t="shared" ca="1" si="740"/>
        <v>#DIV/0!</v>
      </c>
    </row>
    <row r="6756" spans="1:16" x14ac:dyDescent="0.25">
      <c r="A6756" s="1">
        <f t="shared" si="741"/>
        <v>43382</v>
      </c>
      <c r="B6756" s="7">
        <f t="shared" si="736"/>
        <v>10</v>
      </c>
      <c r="C6756" s="4">
        <f>INDEX(Calendar!$E$3:$E$367,MATCH(LOLP!$A6756,Calendar!$B$3:$B$367,0))</f>
        <v>1</v>
      </c>
      <c r="D6756" s="2">
        <f t="shared" si="742"/>
        <v>9</v>
      </c>
      <c r="E6756" s="36">
        <v>26167</v>
      </c>
      <c r="F6756" s="7">
        <f>IFERROR(IF(INDEX('Temperature Data'!$AA$15:$AA$348,MATCH(LOLP!A6756,'Temperature Data'!$B$15:$B$348,0))&gt;IF(B6756=9,$G$2,LOLP!$F$2),1,0),0)</f>
        <v>0</v>
      </c>
      <c r="G6756" s="7">
        <f>SUMIFS(LOLP!$F$4:$F$8763,$C$4:$C$8763,$C6756,$B$4:$B$8763,$B6756,$D$4:$D$8763,$D6756)</f>
        <v>0</v>
      </c>
      <c r="H6756" s="7">
        <f>COUNTIFS(Calendar!$E$3:$E$367,LOLP!C6756,Calendar!$D$3:$D$367,LOLP!B6756)</f>
        <v>22</v>
      </c>
      <c r="I6756" s="7">
        <f ca="1">IF($F6756=1,OFFSET(start_norps,LOLP!$D6756+(1-$C6756)*24,LOLP!$B6756)*H6756/G6756,0)</f>
        <v>0</v>
      </c>
      <c r="J6756" s="7">
        <f ca="1">IF($F6756=1,OFFSET(start_33,LOLP!$D6756+(1-$C6756)*24,LOLP!$B6756)*H6756/G6756,0)</f>
        <v>0</v>
      </c>
      <c r="K6756" s="7">
        <f ca="1">IF($F6756,OFFSET(start_40,LOLP!$D6756+(1-$C6756)*24,LOLP!$B6756),0)</f>
        <v>0</v>
      </c>
      <c r="L6756" s="7">
        <f ca="1">IF($F6756,OFFSET(start_50,LOLP!$D6756+(1-$C6756)*24,LOLP!$B6756),0)</f>
        <v>0</v>
      </c>
      <c r="M6756" s="25">
        <f t="shared" ca="1" si="737"/>
        <v>0</v>
      </c>
      <c r="N6756" s="25">
        <f t="shared" ca="1" si="738"/>
        <v>0</v>
      </c>
      <c r="O6756" s="15" t="e">
        <f t="shared" ca="1" si="739"/>
        <v>#DIV/0!</v>
      </c>
      <c r="P6756" s="15" t="e">
        <f t="shared" ca="1" si="740"/>
        <v>#DIV/0!</v>
      </c>
    </row>
    <row r="6757" spans="1:16" x14ac:dyDescent="0.25">
      <c r="A6757" s="1">
        <f t="shared" si="741"/>
        <v>43382</v>
      </c>
      <c r="B6757" s="7">
        <f t="shared" si="736"/>
        <v>10</v>
      </c>
      <c r="C6757" s="4">
        <f>INDEX(Calendar!$E$3:$E$367,MATCH(LOLP!$A6757,Calendar!$B$3:$B$367,0))</f>
        <v>1</v>
      </c>
      <c r="D6757" s="2">
        <f t="shared" si="742"/>
        <v>10</v>
      </c>
      <c r="E6757" s="36">
        <v>25941</v>
      </c>
      <c r="F6757" s="7">
        <f>IFERROR(IF(INDEX('Temperature Data'!$AA$15:$AA$348,MATCH(LOLP!A6757,'Temperature Data'!$B$15:$B$348,0))&gt;IF(B6757=9,$G$2,LOLP!$F$2),1,0),0)</f>
        <v>0</v>
      </c>
      <c r="G6757" s="7">
        <f>SUMIFS(LOLP!$F$4:$F$8763,$C$4:$C$8763,$C6757,$B$4:$B$8763,$B6757,$D$4:$D$8763,$D6757)</f>
        <v>0</v>
      </c>
      <c r="H6757" s="7">
        <f>COUNTIFS(Calendar!$E$3:$E$367,LOLP!C6757,Calendar!$D$3:$D$367,LOLP!B6757)</f>
        <v>22</v>
      </c>
      <c r="I6757" s="7">
        <f ca="1">IF($F6757=1,OFFSET(start_norps,LOLP!$D6757+(1-$C6757)*24,LOLP!$B6757)*H6757/G6757,0)</f>
        <v>0</v>
      </c>
      <c r="J6757" s="7">
        <f ca="1">IF($F6757=1,OFFSET(start_33,LOLP!$D6757+(1-$C6757)*24,LOLP!$B6757)*H6757/G6757,0)</f>
        <v>0</v>
      </c>
      <c r="K6757" s="7">
        <f ca="1">IF($F6757,OFFSET(start_40,LOLP!$D6757+(1-$C6757)*24,LOLP!$B6757),0)</f>
        <v>0</v>
      </c>
      <c r="L6757" s="7">
        <f ca="1">IF($F6757,OFFSET(start_50,LOLP!$D6757+(1-$C6757)*24,LOLP!$B6757),0)</f>
        <v>0</v>
      </c>
      <c r="M6757" s="25">
        <f t="shared" ca="1" si="737"/>
        <v>0</v>
      </c>
      <c r="N6757" s="25">
        <f t="shared" ca="1" si="738"/>
        <v>0</v>
      </c>
      <c r="O6757" s="15" t="e">
        <f t="shared" ca="1" si="739"/>
        <v>#DIV/0!</v>
      </c>
      <c r="P6757" s="15" t="e">
        <f t="shared" ca="1" si="740"/>
        <v>#DIV/0!</v>
      </c>
    </row>
    <row r="6758" spans="1:16" x14ac:dyDescent="0.25">
      <c r="A6758" s="1">
        <f t="shared" si="741"/>
        <v>43382</v>
      </c>
      <c r="B6758" s="7">
        <f t="shared" si="736"/>
        <v>10</v>
      </c>
      <c r="C6758" s="4">
        <f>INDEX(Calendar!$E$3:$E$367,MATCH(LOLP!$A6758,Calendar!$B$3:$B$367,0))</f>
        <v>1</v>
      </c>
      <c r="D6758" s="2">
        <f t="shared" si="742"/>
        <v>11</v>
      </c>
      <c r="E6758" s="36">
        <v>26031</v>
      </c>
      <c r="F6758" s="7">
        <f>IFERROR(IF(INDEX('Temperature Data'!$AA$15:$AA$348,MATCH(LOLP!A6758,'Temperature Data'!$B$15:$B$348,0))&gt;IF(B6758=9,$G$2,LOLP!$F$2),1,0),0)</f>
        <v>0</v>
      </c>
      <c r="G6758" s="7">
        <f>SUMIFS(LOLP!$F$4:$F$8763,$C$4:$C$8763,$C6758,$B$4:$B$8763,$B6758,$D$4:$D$8763,$D6758)</f>
        <v>0</v>
      </c>
      <c r="H6758" s="7">
        <f>COUNTIFS(Calendar!$E$3:$E$367,LOLP!C6758,Calendar!$D$3:$D$367,LOLP!B6758)</f>
        <v>22</v>
      </c>
      <c r="I6758" s="7">
        <f ca="1">IF($F6758=1,OFFSET(start_norps,LOLP!$D6758+(1-$C6758)*24,LOLP!$B6758)*H6758/G6758,0)</f>
        <v>0</v>
      </c>
      <c r="J6758" s="7">
        <f ca="1">IF($F6758=1,OFFSET(start_33,LOLP!$D6758+(1-$C6758)*24,LOLP!$B6758)*H6758/G6758,0)</f>
        <v>0</v>
      </c>
      <c r="K6758" s="7">
        <f ca="1">IF($F6758,OFFSET(start_40,LOLP!$D6758+(1-$C6758)*24,LOLP!$B6758),0)</f>
        <v>0</v>
      </c>
      <c r="L6758" s="7">
        <f ca="1">IF($F6758,OFFSET(start_50,LOLP!$D6758+(1-$C6758)*24,LOLP!$B6758),0)</f>
        <v>0</v>
      </c>
      <c r="M6758" s="25">
        <f t="shared" ca="1" si="737"/>
        <v>0</v>
      </c>
      <c r="N6758" s="25">
        <f t="shared" ca="1" si="738"/>
        <v>0</v>
      </c>
      <c r="O6758" s="15" t="e">
        <f t="shared" ca="1" si="739"/>
        <v>#DIV/0!</v>
      </c>
      <c r="P6758" s="15" t="e">
        <f t="shared" ca="1" si="740"/>
        <v>#DIV/0!</v>
      </c>
    </row>
    <row r="6759" spans="1:16" x14ac:dyDescent="0.25">
      <c r="A6759" s="1">
        <f t="shared" si="741"/>
        <v>43382</v>
      </c>
      <c r="B6759" s="7">
        <f t="shared" si="736"/>
        <v>10</v>
      </c>
      <c r="C6759" s="4">
        <f>INDEX(Calendar!$E$3:$E$367,MATCH(LOLP!$A6759,Calendar!$B$3:$B$367,0))</f>
        <v>1</v>
      </c>
      <c r="D6759" s="2">
        <f t="shared" si="742"/>
        <v>12</v>
      </c>
      <c r="E6759" s="36">
        <v>26400</v>
      </c>
      <c r="F6759" s="7">
        <f>IFERROR(IF(INDEX('Temperature Data'!$AA$15:$AA$348,MATCH(LOLP!A6759,'Temperature Data'!$B$15:$B$348,0))&gt;IF(B6759=9,$G$2,LOLP!$F$2),1,0),0)</f>
        <v>0</v>
      </c>
      <c r="G6759" s="7">
        <f>SUMIFS(LOLP!$F$4:$F$8763,$C$4:$C$8763,$C6759,$B$4:$B$8763,$B6759,$D$4:$D$8763,$D6759)</f>
        <v>0</v>
      </c>
      <c r="H6759" s="7">
        <f>COUNTIFS(Calendar!$E$3:$E$367,LOLP!C6759,Calendar!$D$3:$D$367,LOLP!B6759)</f>
        <v>22</v>
      </c>
      <c r="I6759" s="7">
        <f ca="1">IF($F6759=1,OFFSET(start_norps,LOLP!$D6759+(1-$C6759)*24,LOLP!$B6759)*H6759/G6759,0)</f>
        <v>0</v>
      </c>
      <c r="J6759" s="7">
        <f ca="1">IF($F6759=1,OFFSET(start_33,LOLP!$D6759+(1-$C6759)*24,LOLP!$B6759)*H6759/G6759,0)</f>
        <v>0</v>
      </c>
      <c r="K6759" s="7">
        <f ca="1">IF($F6759,OFFSET(start_40,LOLP!$D6759+(1-$C6759)*24,LOLP!$B6759),0)</f>
        <v>0</v>
      </c>
      <c r="L6759" s="7">
        <f ca="1">IF($F6759,OFFSET(start_50,LOLP!$D6759+(1-$C6759)*24,LOLP!$B6759),0)</f>
        <v>0</v>
      </c>
      <c r="M6759" s="25">
        <f t="shared" ca="1" si="737"/>
        <v>0</v>
      </c>
      <c r="N6759" s="25">
        <f t="shared" ca="1" si="738"/>
        <v>0</v>
      </c>
      <c r="O6759" s="15" t="e">
        <f t="shared" ca="1" si="739"/>
        <v>#DIV/0!</v>
      </c>
      <c r="P6759" s="15" t="e">
        <f t="shared" ca="1" si="740"/>
        <v>#DIV/0!</v>
      </c>
    </row>
    <row r="6760" spans="1:16" x14ac:dyDescent="0.25">
      <c r="A6760" s="1">
        <f t="shared" si="741"/>
        <v>43382</v>
      </c>
      <c r="B6760" s="7">
        <f t="shared" si="736"/>
        <v>10</v>
      </c>
      <c r="C6760" s="4">
        <f>INDEX(Calendar!$E$3:$E$367,MATCH(LOLP!$A6760,Calendar!$B$3:$B$367,0))</f>
        <v>1</v>
      </c>
      <c r="D6760" s="2">
        <f t="shared" si="742"/>
        <v>13</v>
      </c>
      <c r="E6760" s="36">
        <v>26872</v>
      </c>
      <c r="F6760" s="7">
        <f>IFERROR(IF(INDEX('Temperature Data'!$AA$15:$AA$348,MATCH(LOLP!A6760,'Temperature Data'!$B$15:$B$348,0))&gt;IF(B6760=9,$G$2,LOLP!$F$2),1,0),0)</f>
        <v>0</v>
      </c>
      <c r="G6760" s="7">
        <f>SUMIFS(LOLP!$F$4:$F$8763,$C$4:$C$8763,$C6760,$B$4:$B$8763,$B6760,$D$4:$D$8763,$D6760)</f>
        <v>0</v>
      </c>
      <c r="H6760" s="7">
        <f>COUNTIFS(Calendar!$E$3:$E$367,LOLP!C6760,Calendar!$D$3:$D$367,LOLP!B6760)</f>
        <v>22</v>
      </c>
      <c r="I6760" s="7">
        <f ca="1">IF($F6760=1,OFFSET(start_norps,LOLP!$D6760+(1-$C6760)*24,LOLP!$B6760)*H6760/G6760,0)</f>
        <v>0</v>
      </c>
      <c r="J6760" s="7">
        <f ca="1">IF($F6760=1,OFFSET(start_33,LOLP!$D6760+(1-$C6760)*24,LOLP!$B6760)*H6760/G6760,0)</f>
        <v>0</v>
      </c>
      <c r="K6760" s="7">
        <f ca="1">IF($F6760,OFFSET(start_40,LOLP!$D6760+(1-$C6760)*24,LOLP!$B6760),0)</f>
        <v>0</v>
      </c>
      <c r="L6760" s="7">
        <f ca="1">IF($F6760,OFFSET(start_50,LOLP!$D6760+(1-$C6760)*24,LOLP!$B6760),0)</f>
        <v>0</v>
      </c>
      <c r="M6760" s="25">
        <f t="shared" ca="1" si="737"/>
        <v>0</v>
      </c>
      <c r="N6760" s="25">
        <f t="shared" ca="1" si="738"/>
        <v>0</v>
      </c>
      <c r="O6760" s="15" t="e">
        <f t="shared" ca="1" si="739"/>
        <v>#DIV/0!</v>
      </c>
      <c r="P6760" s="15" t="e">
        <f t="shared" ca="1" si="740"/>
        <v>#DIV/0!</v>
      </c>
    </row>
    <row r="6761" spans="1:16" x14ac:dyDescent="0.25">
      <c r="A6761" s="1">
        <f t="shared" si="741"/>
        <v>43382</v>
      </c>
      <c r="B6761" s="7">
        <f t="shared" si="736"/>
        <v>10</v>
      </c>
      <c r="C6761" s="4">
        <f>INDEX(Calendar!$E$3:$E$367,MATCH(LOLP!$A6761,Calendar!$B$3:$B$367,0))</f>
        <v>1</v>
      </c>
      <c r="D6761" s="2">
        <f t="shared" si="742"/>
        <v>14</v>
      </c>
      <c r="E6761" s="36">
        <v>27193</v>
      </c>
      <c r="F6761" s="7">
        <f>IFERROR(IF(INDEX('Temperature Data'!$AA$15:$AA$348,MATCH(LOLP!A6761,'Temperature Data'!$B$15:$B$348,0))&gt;IF(B6761=9,$G$2,LOLP!$F$2),1,0),0)</f>
        <v>0</v>
      </c>
      <c r="G6761" s="7">
        <f>SUMIFS(LOLP!$F$4:$F$8763,$C$4:$C$8763,$C6761,$B$4:$B$8763,$B6761,$D$4:$D$8763,$D6761)</f>
        <v>0</v>
      </c>
      <c r="H6761" s="7">
        <f>COUNTIFS(Calendar!$E$3:$E$367,LOLP!C6761,Calendar!$D$3:$D$367,LOLP!B6761)</f>
        <v>22</v>
      </c>
      <c r="I6761" s="7">
        <f ca="1">IF($F6761=1,OFFSET(start_norps,LOLP!$D6761+(1-$C6761)*24,LOLP!$B6761)*H6761/G6761,0)</f>
        <v>0</v>
      </c>
      <c r="J6761" s="7">
        <f ca="1">IF($F6761=1,OFFSET(start_33,LOLP!$D6761+(1-$C6761)*24,LOLP!$B6761)*H6761/G6761,0)</f>
        <v>0</v>
      </c>
      <c r="K6761" s="7">
        <f ca="1">IF($F6761,OFFSET(start_40,LOLP!$D6761+(1-$C6761)*24,LOLP!$B6761),0)</f>
        <v>0</v>
      </c>
      <c r="L6761" s="7">
        <f ca="1">IF($F6761,OFFSET(start_50,LOLP!$D6761+(1-$C6761)*24,LOLP!$B6761),0)</f>
        <v>0</v>
      </c>
      <c r="M6761" s="25">
        <f t="shared" ca="1" si="737"/>
        <v>0</v>
      </c>
      <c r="N6761" s="25">
        <f t="shared" ca="1" si="738"/>
        <v>0</v>
      </c>
      <c r="O6761" s="15" t="e">
        <f t="shared" ca="1" si="739"/>
        <v>#DIV/0!</v>
      </c>
      <c r="P6761" s="15" t="e">
        <f t="shared" ca="1" si="740"/>
        <v>#DIV/0!</v>
      </c>
    </row>
    <row r="6762" spans="1:16" x14ac:dyDescent="0.25">
      <c r="A6762" s="1">
        <f t="shared" si="741"/>
        <v>43382</v>
      </c>
      <c r="B6762" s="7">
        <f t="shared" si="736"/>
        <v>10</v>
      </c>
      <c r="C6762" s="4">
        <f>INDEX(Calendar!$E$3:$E$367,MATCH(LOLP!$A6762,Calendar!$B$3:$B$367,0))</f>
        <v>1</v>
      </c>
      <c r="D6762" s="2">
        <f t="shared" si="742"/>
        <v>15</v>
      </c>
      <c r="E6762" s="36">
        <v>27642</v>
      </c>
      <c r="F6762" s="7">
        <f>IFERROR(IF(INDEX('Temperature Data'!$AA$15:$AA$348,MATCH(LOLP!A6762,'Temperature Data'!$B$15:$B$348,0))&gt;IF(B6762=9,$G$2,LOLP!$F$2),1,0),0)</f>
        <v>0</v>
      </c>
      <c r="G6762" s="7">
        <f>SUMIFS(LOLP!$F$4:$F$8763,$C$4:$C$8763,$C6762,$B$4:$B$8763,$B6762,$D$4:$D$8763,$D6762)</f>
        <v>0</v>
      </c>
      <c r="H6762" s="7">
        <f>COUNTIFS(Calendar!$E$3:$E$367,LOLP!C6762,Calendar!$D$3:$D$367,LOLP!B6762)</f>
        <v>22</v>
      </c>
      <c r="I6762" s="7">
        <f ca="1">IF($F6762=1,OFFSET(start_norps,LOLP!$D6762+(1-$C6762)*24,LOLP!$B6762)*H6762/G6762,0)</f>
        <v>0</v>
      </c>
      <c r="J6762" s="7">
        <f ca="1">IF($F6762=1,OFFSET(start_33,LOLP!$D6762+(1-$C6762)*24,LOLP!$B6762)*H6762/G6762,0)</f>
        <v>0</v>
      </c>
      <c r="K6762" s="7">
        <f ca="1">IF($F6762,OFFSET(start_40,LOLP!$D6762+(1-$C6762)*24,LOLP!$B6762),0)</f>
        <v>0</v>
      </c>
      <c r="L6762" s="7">
        <f ca="1">IF($F6762,OFFSET(start_50,LOLP!$D6762+(1-$C6762)*24,LOLP!$B6762),0)</f>
        <v>0</v>
      </c>
      <c r="M6762" s="25">
        <f t="shared" ca="1" si="737"/>
        <v>0</v>
      </c>
      <c r="N6762" s="25">
        <f t="shared" ca="1" si="738"/>
        <v>0</v>
      </c>
      <c r="O6762" s="15" t="e">
        <f t="shared" ca="1" si="739"/>
        <v>#DIV/0!</v>
      </c>
      <c r="P6762" s="15" t="e">
        <f t="shared" ca="1" si="740"/>
        <v>#DIV/0!</v>
      </c>
    </row>
    <row r="6763" spans="1:16" x14ac:dyDescent="0.25">
      <c r="A6763" s="1">
        <f t="shared" si="741"/>
        <v>43382</v>
      </c>
      <c r="B6763" s="7">
        <f t="shared" si="736"/>
        <v>10</v>
      </c>
      <c r="C6763" s="4">
        <f>INDEX(Calendar!$E$3:$E$367,MATCH(LOLP!$A6763,Calendar!$B$3:$B$367,0))</f>
        <v>1</v>
      </c>
      <c r="D6763" s="2">
        <f t="shared" si="742"/>
        <v>16</v>
      </c>
      <c r="E6763" s="36">
        <v>28048</v>
      </c>
      <c r="F6763" s="7">
        <f>IFERROR(IF(INDEX('Temperature Data'!$AA$15:$AA$348,MATCH(LOLP!A6763,'Temperature Data'!$B$15:$B$348,0))&gt;IF(B6763=9,$G$2,LOLP!$F$2),1,0),0)</f>
        <v>0</v>
      </c>
      <c r="G6763" s="7">
        <f>SUMIFS(LOLP!$F$4:$F$8763,$C$4:$C$8763,$C6763,$B$4:$B$8763,$B6763,$D$4:$D$8763,$D6763)</f>
        <v>0</v>
      </c>
      <c r="H6763" s="7">
        <f>COUNTIFS(Calendar!$E$3:$E$367,LOLP!C6763,Calendar!$D$3:$D$367,LOLP!B6763)</f>
        <v>22</v>
      </c>
      <c r="I6763" s="7">
        <f ca="1">IF($F6763=1,OFFSET(start_norps,LOLP!$D6763+(1-$C6763)*24,LOLP!$B6763)*H6763/G6763,0)</f>
        <v>0</v>
      </c>
      <c r="J6763" s="7">
        <f ca="1">IF($F6763=1,OFFSET(start_33,LOLP!$D6763+(1-$C6763)*24,LOLP!$B6763)*H6763/G6763,0)</f>
        <v>0</v>
      </c>
      <c r="K6763" s="7">
        <f ca="1">IF($F6763,OFFSET(start_40,LOLP!$D6763+(1-$C6763)*24,LOLP!$B6763),0)</f>
        <v>0</v>
      </c>
      <c r="L6763" s="7">
        <f ca="1">IF($F6763,OFFSET(start_50,LOLP!$D6763+(1-$C6763)*24,LOLP!$B6763),0)</f>
        <v>0</v>
      </c>
      <c r="M6763" s="25">
        <f t="shared" ca="1" si="737"/>
        <v>0</v>
      </c>
      <c r="N6763" s="25">
        <f t="shared" ca="1" si="738"/>
        <v>0</v>
      </c>
      <c r="O6763" s="15" t="e">
        <f t="shared" ca="1" si="739"/>
        <v>#DIV/0!</v>
      </c>
      <c r="P6763" s="15" t="e">
        <f t="shared" ca="1" si="740"/>
        <v>#DIV/0!</v>
      </c>
    </row>
    <row r="6764" spans="1:16" x14ac:dyDescent="0.25">
      <c r="A6764" s="1">
        <f t="shared" si="741"/>
        <v>43382</v>
      </c>
      <c r="B6764" s="7">
        <f t="shared" si="736"/>
        <v>10</v>
      </c>
      <c r="C6764" s="4">
        <f>INDEX(Calendar!$E$3:$E$367,MATCH(LOLP!$A6764,Calendar!$B$3:$B$367,0))</f>
        <v>1</v>
      </c>
      <c r="D6764" s="2">
        <f t="shared" si="742"/>
        <v>17</v>
      </c>
      <c r="E6764" s="36">
        <v>28671</v>
      </c>
      <c r="F6764" s="7">
        <f>IFERROR(IF(INDEX('Temperature Data'!$AA$15:$AA$348,MATCH(LOLP!A6764,'Temperature Data'!$B$15:$B$348,0))&gt;IF(B6764=9,$G$2,LOLP!$F$2),1,0),0)</f>
        <v>0</v>
      </c>
      <c r="G6764" s="7">
        <f>SUMIFS(LOLP!$F$4:$F$8763,$C$4:$C$8763,$C6764,$B$4:$B$8763,$B6764,$D$4:$D$8763,$D6764)</f>
        <v>0</v>
      </c>
      <c r="H6764" s="7">
        <f>COUNTIFS(Calendar!$E$3:$E$367,LOLP!C6764,Calendar!$D$3:$D$367,LOLP!B6764)</f>
        <v>22</v>
      </c>
      <c r="I6764" s="7">
        <f ca="1">IF($F6764=1,OFFSET(start_norps,LOLP!$D6764+(1-$C6764)*24,LOLP!$B6764)*H6764/G6764,0)</f>
        <v>0</v>
      </c>
      <c r="J6764" s="7">
        <f ca="1">IF($F6764=1,OFFSET(start_33,LOLP!$D6764+(1-$C6764)*24,LOLP!$B6764)*H6764/G6764,0)</f>
        <v>0</v>
      </c>
      <c r="K6764" s="7">
        <f ca="1">IF($F6764,OFFSET(start_40,LOLP!$D6764+(1-$C6764)*24,LOLP!$B6764),0)</f>
        <v>0</v>
      </c>
      <c r="L6764" s="7">
        <f ca="1">IF($F6764,OFFSET(start_50,LOLP!$D6764+(1-$C6764)*24,LOLP!$B6764),0)</f>
        <v>0</v>
      </c>
      <c r="M6764" s="25">
        <f t="shared" ca="1" si="737"/>
        <v>0</v>
      </c>
      <c r="N6764" s="25">
        <f t="shared" ca="1" si="738"/>
        <v>0</v>
      </c>
      <c r="O6764" s="15" t="e">
        <f t="shared" ca="1" si="739"/>
        <v>#DIV/0!</v>
      </c>
      <c r="P6764" s="15" t="e">
        <f t="shared" ca="1" si="740"/>
        <v>#DIV/0!</v>
      </c>
    </row>
    <row r="6765" spans="1:16" x14ac:dyDescent="0.25">
      <c r="A6765" s="1">
        <f t="shared" si="741"/>
        <v>43382</v>
      </c>
      <c r="B6765" s="7">
        <f t="shared" si="736"/>
        <v>10</v>
      </c>
      <c r="C6765" s="4">
        <f>INDEX(Calendar!$E$3:$E$367,MATCH(LOLP!$A6765,Calendar!$B$3:$B$367,0))</f>
        <v>1</v>
      </c>
      <c r="D6765" s="2">
        <f t="shared" si="742"/>
        <v>18</v>
      </c>
      <c r="E6765" s="36">
        <v>29353</v>
      </c>
      <c r="F6765" s="7">
        <f>IFERROR(IF(INDEX('Temperature Data'!$AA$15:$AA$348,MATCH(LOLP!A6765,'Temperature Data'!$B$15:$B$348,0))&gt;IF(B6765=9,$G$2,LOLP!$F$2),1,0),0)</f>
        <v>0</v>
      </c>
      <c r="G6765" s="7">
        <f>SUMIFS(LOLP!$F$4:$F$8763,$C$4:$C$8763,$C6765,$B$4:$B$8763,$B6765,$D$4:$D$8763,$D6765)</f>
        <v>0</v>
      </c>
      <c r="H6765" s="7">
        <f>COUNTIFS(Calendar!$E$3:$E$367,LOLP!C6765,Calendar!$D$3:$D$367,LOLP!B6765)</f>
        <v>22</v>
      </c>
      <c r="I6765" s="7">
        <f ca="1">IF($F6765=1,OFFSET(start_norps,LOLP!$D6765+(1-$C6765)*24,LOLP!$B6765)*H6765/G6765,0)</f>
        <v>0</v>
      </c>
      <c r="J6765" s="7">
        <f ca="1">IF($F6765=1,OFFSET(start_33,LOLP!$D6765+(1-$C6765)*24,LOLP!$B6765)*H6765/G6765,0)</f>
        <v>0</v>
      </c>
      <c r="K6765" s="7">
        <f ca="1">IF($F6765,OFFSET(start_40,LOLP!$D6765+(1-$C6765)*24,LOLP!$B6765),0)</f>
        <v>0</v>
      </c>
      <c r="L6765" s="7">
        <f ca="1">IF($F6765,OFFSET(start_50,LOLP!$D6765+(1-$C6765)*24,LOLP!$B6765),0)</f>
        <v>0</v>
      </c>
      <c r="M6765" s="25">
        <f t="shared" ca="1" si="737"/>
        <v>0</v>
      </c>
      <c r="N6765" s="25">
        <f t="shared" ca="1" si="738"/>
        <v>0</v>
      </c>
      <c r="O6765" s="15" t="e">
        <f t="shared" ca="1" si="739"/>
        <v>#DIV/0!</v>
      </c>
      <c r="P6765" s="15" t="e">
        <f t="shared" ca="1" si="740"/>
        <v>#DIV/0!</v>
      </c>
    </row>
    <row r="6766" spans="1:16" x14ac:dyDescent="0.25">
      <c r="A6766" s="1">
        <f t="shared" si="741"/>
        <v>43382</v>
      </c>
      <c r="B6766" s="7">
        <f t="shared" si="736"/>
        <v>10</v>
      </c>
      <c r="C6766" s="4">
        <f>INDEX(Calendar!$E$3:$E$367,MATCH(LOLP!$A6766,Calendar!$B$3:$B$367,0))</f>
        <v>1</v>
      </c>
      <c r="D6766" s="2">
        <f t="shared" si="742"/>
        <v>19</v>
      </c>
      <c r="E6766" s="36">
        <v>29769</v>
      </c>
      <c r="F6766" s="7">
        <f>IFERROR(IF(INDEX('Temperature Data'!$AA$15:$AA$348,MATCH(LOLP!A6766,'Temperature Data'!$B$15:$B$348,0))&gt;IF(B6766=9,$G$2,LOLP!$F$2),1,0),0)</f>
        <v>0</v>
      </c>
      <c r="G6766" s="7">
        <f>SUMIFS(LOLP!$F$4:$F$8763,$C$4:$C$8763,$C6766,$B$4:$B$8763,$B6766,$D$4:$D$8763,$D6766)</f>
        <v>0</v>
      </c>
      <c r="H6766" s="7">
        <f>COUNTIFS(Calendar!$E$3:$E$367,LOLP!C6766,Calendar!$D$3:$D$367,LOLP!B6766)</f>
        <v>22</v>
      </c>
      <c r="I6766" s="7">
        <f ca="1">IF($F6766=1,OFFSET(start_norps,LOLP!$D6766+(1-$C6766)*24,LOLP!$B6766)*H6766/G6766,0)</f>
        <v>0</v>
      </c>
      <c r="J6766" s="7">
        <f ca="1">IF($F6766=1,OFFSET(start_33,LOLP!$D6766+(1-$C6766)*24,LOLP!$B6766)*H6766/G6766,0)</f>
        <v>0</v>
      </c>
      <c r="K6766" s="7">
        <f ca="1">IF($F6766,OFFSET(start_40,LOLP!$D6766+(1-$C6766)*24,LOLP!$B6766),0)</f>
        <v>0</v>
      </c>
      <c r="L6766" s="7">
        <f ca="1">IF($F6766,OFFSET(start_50,LOLP!$D6766+(1-$C6766)*24,LOLP!$B6766),0)</f>
        <v>0</v>
      </c>
      <c r="M6766" s="25">
        <f t="shared" ca="1" si="737"/>
        <v>0</v>
      </c>
      <c r="N6766" s="25">
        <f t="shared" ca="1" si="738"/>
        <v>0</v>
      </c>
      <c r="O6766" s="15" t="e">
        <f t="shared" ca="1" si="739"/>
        <v>#DIV/0!</v>
      </c>
      <c r="P6766" s="15" t="e">
        <f t="shared" ca="1" si="740"/>
        <v>#DIV/0!</v>
      </c>
    </row>
    <row r="6767" spans="1:16" x14ac:dyDescent="0.25">
      <c r="A6767" s="1">
        <f t="shared" si="741"/>
        <v>43382</v>
      </c>
      <c r="B6767" s="7">
        <f t="shared" si="736"/>
        <v>10</v>
      </c>
      <c r="C6767" s="4">
        <f>INDEX(Calendar!$E$3:$E$367,MATCH(LOLP!$A6767,Calendar!$B$3:$B$367,0))</f>
        <v>1</v>
      </c>
      <c r="D6767" s="2">
        <f t="shared" si="742"/>
        <v>20</v>
      </c>
      <c r="E6767" s="36">
        <v>28776</v>
      </c>
      <c r="F6767" s="7">
        <f>IFERROR(IF(INDEX('Temperature Data'!$AA$15:$AA$348,MATCH(LOLP!A6767,'Temperature Data'!$B$15:$B$348,0))&gt;IF(B6767=9,$G$2,LOLP!$F$2),1,0),0)</f>
        <v>0</v>
      </c>
      <c r="G6767" s="7">
        <f>SUMIFS(LOLP!$F$4:$F$8763,$C$4:$C$8763,$C6767,$B$4:$B$8763,$B6767,$D$4:$D$8763,$D6767)</f>
        <v>0</v>
      </c>
      <c r="H6767" s="7">
        <f>COUNTIFS(Calendar!$E$3:$E$367,LOLP!C6767,Calendar!$D$3:$D$367,LOLP!B6767)</f>
        <v>22</v>
      </c>
      <c r="I6767" s="7">
        <f ca="1">IF($F6767=1,OFFSET(start_norps,LOLP!$D6767+(1-$C6767)*24,LOLP!$B6767)*H6767/G6767,0)</f>
        <v>0</v>
      </c>
      <c r="J6767" s="7">
        <f ca="1">IF($F6767=1,OFFSET(start_33,LOLP!$D6767+(1-$C6767)*24,LOLP!$B6767)*H6767/G6767,0)</f>
        <v>0</v>
      </c>
      <c r="K6767" s="7">
        <f ca="1">IF($F6767,OFFSET(start_40,LOLP!$D6767+(1-$C6767)*24,LOLP!$B6767),0)</f>
        <v>0</v>
      </c>
      <c r="L6767" s="7">
        <f ca="1">IF($F6767,OFFSET(start_50,LOLP!$D6767+(1-$C6767)*24,LOLP!$B6767),0)</f>
        <v>0</v>
      </c>
      <c r="M6767" s="25">
        <f t="shared" ca="1" si="737"/>
        <v>0</v>
      </c>
      <c r="N6767" s="25">
        <f t="shared" ca="1" si="738"/>
        <v>0</v>
      </c>
      <c r="O6767" s="15" t="e">
        <f t="shared" ca="1" si="739"/>
        <v>#DIV/0!</v>
      </c>
      <c r="P6767" s="15" t="e">
        <f t="shared" ca="1" si="740"/>
        <v>#DIV/0!</v>
      </c>
    </row>
    <row r="6768" spans="1:16" x14ac:dyDescent="0.25">
      <c r="A6768" s="1">
        <f t="shared" si="741"/>
        <v>43382</v>
      </c>
      <c r="B6768" s="7">
        <f t="shared" si="736"/>
        <v>10</v>
      </c>
      <c r="C6768" s="4">
        <f>INDEX(Calendar!$E$3:$E$367,MATCH(LOLP!$A6768,Calendar!$B$3:$B$367,0))</f>
        <v>1</v>
      </c>
      <c r="D6768" s="2">
        <f t="shared" si="742"/>
        <v>21</v>
      </c>
      <c r="E6768" s="36">
        <v>27174</v>
      </c>
      <c r="F6768" s="7">
        <f>IFERROR(IF(INDEX('Temperature Data'!$AA$15:$AA$348,MATCH(LOLP!A6768,'Temperature Data'!$B$15:$B$348,0))&gt;IF(B6768=9,$G$2,LOLP!$F$2),1,0),0)</f>
        <v>0</v>
      </c>
      <c r="G6768" s="7">
        <f>SUMIFS(LOLP!$F$4:$F$8763,$C$4:$C$8763,$C6768,$B$4:$B$8763,$B6768,$D$4:$D$8763,$D6768)</f>
        <v>0</v>
      </c>
      <c r="H6768" s="7">
        <f>COUNTIFS(Calendar!$E$3:$E$367,LOLP!C6768,Calendar!$D$3:$D$367,LOLP!B6768)</f>
        <v>22</v>
      </c>
      <c r="I6768" s="7">
        <f ca="1">IF($F6768=1,OFFSET(start_norps,LOLP!$D6768+(1-$C6768)*24,LOLP!$B6768)*H6768/G6768,0)</f>
        <v>0</v>
      </c>
      <c r="J6768" s="7">
        <f ca="1">IF($F6768=1,OFFSET(start_33,LOLP!$D6768+(1-$C6768)*24,LOLP!$B6768)*H6768/G6768,0)</f>
        <v>0</v>
      </c>
      <c r="K6768" s="7">
        <f ca="1">IF($F6768,OFFSET(start_40,LOLP!$D6768+(1-$C6768)*24,LOLP!$B6768),0)</f>
        <v>0</v>
      </c>
      <c r="L6768" s="7">
        <f ca="1">IF($F6768,OFFSET(start_50,LOLP!$D6768+(1-$C6768)*24,LOLP!$B6768),0)</f>
        <v>0</v>
      </c>
      <c r="M6768" s="25">
        <f t="shared" ca="1" si="737"/>
        <v>0</v>
      </c>
      <c r="N6768" s="25">
        <f t="shared" ca="1" si="738"/>
        <v>0</v>
      </c>
      <c r="O6768" s="15" t="e">
        <f t="shared" ca="1" si="739"/>
        <v>#DIV/0!</v>
      </c>
      <c r="P6768" s="15" t="e">
        <f t="shared" ca="1" si="740"/>
        <v>#DIV/0!</v>
      </c>
    </row>
    <row r="6769" spans="1:16" x14ac:dyDescent="0.25">
      <c r="A6769" s="1">
        <f t="shared" si="741"/>
        <v>43382</v>
      </c>
      <c r="B6769" s="7">
        <f t="shared" si="736"/>
        <v>10</v>
      </c>
      <c r="C6769" s="4">
        <f>INDEX(Calendar!$E$3:$E$367,MATCH(LOLP!$A6769,Calendar!$B$3:$B$367,0))</f>
        <v>1</v>
      </c>
      <c r="D6769" s="2">
        <f t="shared" si="742"/>
        <v>22</v>
      </c>
      <c r="E6769" s="36">
        <v>25163</v>
      </c>
      <c r="F6769" s="7">
        <f>IFERROR(IF(INDEX('Temperature Data'!$AA$15:$AA$348,MATCH(LOLP!A6769,'Temperature Data'!$B$15:$B$348,0))&gt;IF(B6769=9,$G$2,LOLP!$F$2),1,0),0)</f>
        <v>0</v>
      </c>
      <c r="G6769" s="7">
        <f>SUMIFS(LOLP!$F$4:$F$8763,$C$4:$C$8763,$C6769,$B$4:$B$8763,$B6769,$D$4:$D$8763,$D6769)</f>
        <v>0</v>
      </c>
      <c r="H6769" s="7">
        <f>COUNTIFS(Calendar!$E$3:$E$367,LOLP!C6769,Calendar!$D$3:$D$367,LOLP!B6769)</f>
        <v>22</v>
      </c>
      <c r="I6769" s="7">
        <f ca="1">IF($F6769=1,OFFSET(start_norps,LOLP!$D6769+(1-$C6769)*24,LOLP!$B6769)*H6769/G6769,0)</f>
        <v>0</v>
      </c>
      <c r="J6769" s="7">
        <f ca="1">IF($F6769=1,OFFSET(start_33,LOLP!$D6769+(1-$C6769)*24,LOLP!$B6769)*H6769/G6769,0)</f>
        <v>0</v>
      </c>
      <c r="K6769" s="7">
        <f ca="1">IF($F6769,OFFSET(start_40,LOLP!$D6769+(1-$C6769)*24,LOLP!$B6769),0)</f>
        <v>0</v>
      </c>
      <c r="L6769" s="7">
        <f ca="1">IF($F6769,OFFSET(start_50,LOLP!$D6769+(1-$C6769)*24,LOLP!$B6769),0)</f>
        <v>0</v>
      </c>
      <c r="M6769" s="25">
        <f t="shared" ca="1" si="737"/>
        <v>0</v>
      </c>
      <c r="N6769" s="25">
        <f t="shared" ca="1" si="738"/>
        <v>0</v>
      </c>
      <c r="O6769" s="15" t="e">
        <f t="shared" ca="1" si="739"/>
        <v>#DIV/0!</v>
      </c>
      <c r="P6769" s="15" t="e">
        <f t="shared" ca="1" si="740"/>
        <v>#DIV/0!</v>
      </c>
    </row>
    <row r="6770" spans="1:16" x14ac:dyDescent="0.25">
      <c r="A6770" s="1">
        <f t="shared" si="741"/>
        <v>43382</v>
      </c>
      <c r="B6770" s="7">
        <f t="shared" si="736"/>
        <v>10</v>
      </c>
      <c r="C6770" s="4">
        <f>INDEX(Calendar!$E$3:$E$367,MATCH(LOLP!$A6770,Calendar!$B$3:$B$367,0))</f>
        <v>1</v>
      </c>
      <c r="D6770" s="2">
        <f t="shared" si="742"/>
        <v>23</v>
      </c>
      <c r="E6770" s="36">
        <v>23449</v>
      </c>
      <c r="F6770" s="7">
        <f>IFERROR(IF(INDEX('Temperature Data'!$AA$15:$AA$348,MATCH(LOLP!A6770,'Temperature Data'!$B$15:$B$348,0))&gt;IF(B6770=9,$G$2,LOLP!$F$2),1,0),0)</f>
        <v>0</v>
      </c>
      <c r="G6770" s="7">
        <f>SUMIFS(LOLP!$F$4:$F$8763,$C$4:$C$8763,$C6770,$B$4:$B$8763,$B6770,$D$4:$D$8763,$D6770)</f>
        <v>0</v>
      </c>
      <c r="H6770" s="7">
        <f>COUNTIFS(Calendar!$E$3:$E$367,LOLP!C6770,Calendar!$D$3:$D$367,LOLP!B6770)</f>
        <v>22</v>
      </c>
      <c r="I6770" s="7">
        <f ca="1">IF($F6770=1,OFFSET(start_norps,LOLP!$D6770+(1-$C6770)*24,LOLP!$B6770)*H6770/G6770,0)</f>
        <v>0</v>
      </c>
      <c r="J6770" s="7">
        <f ca="1">IF($F6770=1,OFFSET(start_33,LOLP!$D6770+(1-$C6770)*24,LOLP!$B6770)*H6770/G6770,0)</f>
        <v>0</v>
      </c>
      <c r="K6770" s="7">
        <f ca="1">IF($F6770,OFFSET(start_40,LOLP!$D6770+(1-$C6770)*24,LOLP!$B6770),0)</f>
        <v>0</v>
      </c>
      <c r="L6770" s="7">
        <f ca="1">IF($F6770,OFFSET(start_50,LOLP!$D6770+(1-$C6770)*24,LOLP!$B6770),0)</f>
        <v>0</v>
      </c>
      <c r="M6770" s="25">
        <f t="shared" ca="1" si="737"/>
        <v>0</v>
      </c>
      <c r="N6770" s="25">
        <f t="shared" ca="1" si="738"/>
        <v>0</v>
      </c>
      <c r="O6770" s="15" t="e">
        <f t="shared" ca="1" si="739"/>
        <v>#DIV/0!</v>
      </c>
      <c r="P6770" s="15" t="e">
        <f t="shared" ca="1" si="740"/>
        <v>#DIV/0!</v>
      </c>
    </row>
    <row r="6771" spans="1:16" x14ac:dyDescent="0.25">
      <c r="A6771" s="1">
        <f t="shared" si="741"/>
        <v>43382</v>
      </c>
      <c r="B6771" s="7">
        <f t="shared" si="736"/>
        <v>10</v>
      </c>
      <c r="C6771" s="4">
        <f>INDEX(Calendar!$E$3:$E$367,MATCH(LOLP!$A6771,Calendar!$B$3:$B$367,0))</f>
        <v>1</v>
      </c>
      <c r="D6771" s="2">
        <f t="shared" si="742"/>
        <v>24</v>
      </c>
      <c r="E6771" s="36">
        <v>22162</v>
      </c>
      <c r="F6771" s="7">
        <f>IFERROR(IF(INDEX('Temperature Data'!$AA$15:$AA$348,MATCH(LOLP!A6771,'Temperature Data'!$B$15:$B$348,0))&gt;IF(B6771=9,$G$2,LOLP!$F$2),1,0),0)</f>
        <v>0</v>
      </c>
      <c r="G6771" s="7">
        <f>SUMIFS(LOLP!$F$4:$F$8763,$C$4:$C$8763,$C6771,$B$4:$B$8763,$B6771,$D$4:$D$8763,$D6771)</f>
        <v>0</v>
      </c>
      <c r="H6771" s="7">
        <f>COUNTIFS(Calendar!$E$3:$E$367,LOLP!C6771,Calendar!$D$3:$D$367,LOLP!B6771)</f>
        <v>22</v>
      </c>
      <c r="I6771" s="7">
        <f ca="1">IF($F6771=1,OFFSET(start_norps,LOLP!$D6771+(1-$C6771)*24,LOLP!$B6771)*H6771/G6771,0)</f>
        <v>0</v>
      </c>
      <c r="J6771" s="7">
        <f ca="1">IF($F6771=1,OFFSET(start_33,LOLP!$D6771+(1-$C6771)*24,LOLP!$B6771)*H6771/G6771,0)</f>
        <v>0</v>
      </c>
      <c r="K6771" s="7">
        <f ca="1">IF($F6771,OFFSET(start_40,LOLP!$D6771+(1-$C6771)*24,LOLP!$B6771),0)</f>
        <v>0</v>
      </c>
      <c r="L6771" s="7">
        <f ca="1">IF($F6771,OFFSET(start_50,LOLP!$D6771+(1-$C6771)*24,LOLP!$B6771),0)</f>
        <v>0</v>
      </c>
      <c r="M6771" s="25">
        <f t="shared" ca="1" si="737"/>
        <v>0</v>
      </c>
      <c r="N6771" s="25">
        <f t="shared" ca="1" si="738"/>
        <v>0</v>
      </c>
      <c r="O6771" s="15" t="e">
        <f t="shared" ca="1" si="739"/>
        <v>#DIV/0!</v>
      </c>
      <c r="P6771" s="15" t="e">
        <f t="shared" ca="1" si="740"/>
        <v>#DIV/0!</v>
      </c>
    </row>
    <row r="6772" spans="1:16" x14ac:dyDescent="0.25">
      <c r="A6772" s="1">
        <f t="shared" si="741"/>
        <v>43383</v>
      </c>
      <c r="B6772" s="7">
        <f t="shared" si="736"/>
        <v>10</v>
      </c>
      <c r="C6772" s="4">
        <f>INDEX(Calendar!$E$3:$E$367,MATCH(LOLP!$A6772,Calendar!$B$3:$B$367,0))</f>
        <v>1</v>
      </c>
      <c r="D6772" s="2">
        <f t="shared" si="742"/>
        <v>1</v>
      </c>
      <c r="E6772" s="36">
        <v>21273</v>
      </c>
      <c r="F6772" s="7">
        <f>IFERROR(IF(INDEX('Temperature Data'!$AA$15:$AA$348,MATCH(LOLP!A6772,'Temperature Data'!$B$15:$B$348,0))&gt;IF(B6772=9,$G$2,LOLP!$F$2),1,0),0)</f>
        <v>0</v>
      </c>
      <c r="G6772" s="7">
        <f>SUMIFS(LOLP!$F$4:$F$8763,$C$4:$C$8763,$C6772,$B$4:$B$8763,$B6772,$D$4:$D$8763,$D6772)</f>
        <v>0</v>
      </c>
      <c r="H6772" s="7">
        <f>COUNTIFS(Calendar!$E$3:$E$367,LOLP!C6772,Calendar!$D$3:$D$367,LOLP!B6772)</f>
        <v>22</v>
      </c>
      <c r="I6772" s="7">
        <f ca="1">IF($F6772=1,OFFSET(start_norps,LOLP!$D6772+(1-$C6772)*24,LOLP!$B6772)*H6772/G6772,0)</f>
        <v>0</v>
      </c>
      <c r="J6772" s="7">
        <f ca="1">IF($F6772=1,OFFSET(start_33,LOLP!$D6772+(1-$C6772)*24,LOLP!$B6772)*H6772/G6772,0)</f>
        <v>0</v>
      </c>
      <c r="K6772" s="7">
        <f ca="1">IF($F6772,OFFSET(start_40,LOLP!$D6772+(1-$C6772)*24,LOLP!$B6772),0)</f>
        <v>0</v>
      </c>
      <c r="L6772" s="7">
        <f ca="1">IF($F6772,OFFSET(start_50,LOLP!$D6772+(1-$C6772)*24,LOLP!$B6772),0)</f>
        <v>0</v>
      </c>
      <c r="M6772" s="25">
        <f t="shared" ca="1" si="737"/>
        <v>0</v>
      </c>
      <c r="N6772" s="25">
        <f t="shared" ca="1" si="738"/>
        <v>0</v>
      </c>
      <c r="O6772" s="15" t="e">
        <f t="shared" ca="1" si="739"/>
        <v>#DIV/0!</v>
      </c>
      <c r="P6772" s="15" t="e">
        <f t="shared" ca="1" si="740"/>
        <v>#DIV/0!</v>
      </c>
    </row>
    <row r="6773" spans="1:16" x14ac:dyDescent="0.25">
      <c r="A6773" s="1">
        <f t="shared" si="741"/>
        <v>43383</v>
      </c>
      <c r="B6773" s="7">
        <f t="shared" si="736"/>
        <v>10</v>
      </c>
      <c r="C6773" s="4">
        <f>INDEX(Calendar!$E$3:$E$367,MATCH(LOLP!$A6773,Calendar!$B$3:$B$367,0))</f>
        <v>1</v>
      </c>
      <c r="D6773" s="2">
        <f t="shared" si="742"/>
        <v>2</v>
      </c>
      <c r="E6773" s="36">
        <v>20899</v>
      </c>
      <c r="F6773" s="7">
        <f>IFERROR(IF(INDEX('Temperature Data'!$AA$15:$AA$348,MATCH(LOLP!A6773,'Temperature Data'!$B$15:$B$348,0))&gt;IF(B6773=9,$G$2,LOLP!$F$2),1,0),0)</f>
        <v>0</v>
      </c>
      <c r="G6773" s="7">
        <f>SUMIFS(LOLP!$F$4:$F$8763,$C$4:$C$8763,$C6773,$B$4:$B$8763,$B6773,$D$4:$D$8763,$D6773)</f>
        <v>0</v>
      </c>
      <c r="H6773" s="7">
        <f>COUNTIFS(Calendar!$E$3:$E$367,LOLP!C6773,Calendar!$D$3:$D$367,LOLP!B6773)</f>
        <v>22</v>
      </c>
      <c r="I6773" s="7">
        <f ca="1">IF($F6773=1,OFFSET(start_norps,LOLP!$D6773+(1-$C6773)*24,LOLP!$B6773)*H6773/G6773,0)</f>
        <v>0</v>
      </c>
      <c r="J6773" s="7">
        <f ca="1">IF($F6773=1,OFFSET(start_33,LOLP!$D6773+(1-$C6773)*24,LOLP!$B6773)*H6773/G6773,0)</f>
        <v>0</v>
      </c>
      <c r="K6773" s="7">
        <f ca="1">IF($F6773,OFFSET(start_40,LOLP!$D6773+(1-$C6773)*24,LOLP!$B6773),0)</f>
        <v>0</v>
      </c>
      <c r="L6773" s="7">
        <f ca="1">IF($F6773,OFFSET(start_50,LOLP!$D6773+(1-$C6773)*24,LOLP!$B6773),0)</f>
        <v>0</v>
      </c>
      <c r="M6773" s="25">
        <f t="shared" ca="1" si="737"/>
        <v>0</v>
      </c>
      <c r="N6773" s="25">
        <f t="shared" ca="1" si="738"/>
        <v>0</v>
      </c>
      <c r="O6773" s="15" t="e">
        <f t="shared" ca="1" si="739"/>
        <v>#DIV/0!</v>
      </c>
      <c r="P6773" s="15" t="e">
        <f t="shared" ca="1" si="740"/>
        <v>#DIV/0!</v>
      </c>
    </row>
    <row r="6774" spans="1:16" x14ac:dyDescent="0.25">
      <c r="A6774" s="1">
        <f t="shared" si="741"/>
        <v>43383</v>
      </c>
      <c r="B6774" s="7">
        <f t="shared" si="736"/>
        <v>10</v>
      </c>
      <c r="C6774" s="4">
        <f>INDEX(Calendar!$E$3:$E$367,MATCH(LOLP!$A6774,Calendar!$B$3:$B$367,0))</f>
        <v>1</v>
      </c>
      <c r="D6774" s="2">
        <f t="shared" si="742"/>
        <v>3</v>
      </c>
      <c r="E6774" s="36">
        <v>20890</v>
      </c>
      <c r="F6774" s="7">
        <f>IFERROR(IF(INDEX('Temperature Data'!$AA$15:$AA$348,MATCH(LOLP!A6774,'Temperature Data'!$B$15:$B$348,0))&gt;IF(B6774=9,$G$2,LOLP!$F$2),1,0),0)</f>
        <v>0</v>
      </c>
      <c r="G6774" s="7">
        <f>SUMIFS(LOLP!$F$4:$F$8763,$C$4:$C$8763,$C6774,$B$4:$B$8763,$B6774,$D$4:$D$8763,$D6774)</f>
        <v>0</v>
      </c>
      <c r="H6774" s="7">
        <f>COUNTIFS(Calendar!$E$3:$E$367,LOLP!C6774,Calendar!$D$3:$D$367,LOLP!B6774)</f>
        <v>22</v>
      </c>
      <c r="I6774" s="7">
        <f ca="1">IF($F6774=1,OFFSET(start_norps,LOLP!$D6774+(1-$C6774)*24,LOLP!$B6774)*H6774/G6774,0)</f>
        <v>0</v>
      </c>
      <c r="J6774" s="7">
        <f ca="1">IF($F6774=1,OFFSET(start_33,LOLP!$D6774+(1-$C6774)*24,LOLP!$B6774)*H6774/G6774,0)</f>
        <v>0</v>
      </c>
      <c r="K6774" s="7">
        <f ca="1">IF($F6774,OFFSET(start_40,LOLP!$D6774+(1-$C6774)*24,LOLP!$B6774),0)</f>
        <v>0</v>
      </c>
      <c r="L6774" s="7">
        <f ca="1">IF($F6774,OFFSET(start_50,LOLP!$D6774+(1-$C6774)*24,LOLP!$B6774),0)</f>
        <v>0</v>
      </c>
      <c r="M6774" s="25">
        <f t="shared" ca="1" si="737"/>
        <v>0</v>
      </c>
      <c r="N6774" s="25">
        <f t="shared" ca="1" si="738"/>
        <v>0</v>
      </c>
      <c r="O6774" s="15" t="e">
        <f t="shared" ca="1" si="739"/>
        <v>#DIV/0!</v>
      </c>
      <c r="P6774" s="15" t="e">
        <f t="shared" ca="1" si="740"/>
        <v>#DIV/0!</v>
      </c>
    </row>
    <row r="6775" spans="1:16" x14ac:dyDescent="0.25">
      <c r="A6775" s="1">
        <f t="shared" si="741"/>
        <v>43383</v>
      </c>
      <c r="B6775" s="7">
        <f t="shared" si="736"/>
        <v>10</v>
      </c>
      <c r="C6775" s="4">
        <f>INDEX(Calendar!$E$3:$E$367,MATCH(LOLP!$A6775,Calendar!$B$3:$B$367,0))</f>
        <v>1</v>
      </c>
      <c r="D6775" s="2">
        <f t="shared" si="742"/>
        <v>4</v>
      </c>
      <c r="E6775" s="36">
        <v>21251</v>
      </c>
      <c r="F6775" s="7">
        <f>IFERROR(IF(INDEX('Temperature Data'!$AA$15:$AA$348,MATCH(LOLP!A6775,'Temperature Data'!$B$15:$B$348,0))&gt;IF(B6775=9,$G$2,LOLP!$F$2),1,0),0)</f>
        <v>0</v>
      </c>
      <c r="G6775" s="7">
        <f>SUMIFS(LOLP!$F$4:$F$8763,$C$4:$C$8763,$C6775,$B$4:$B$8763,$B6775,$D$4:$D$8763,$D6775)</f>
        <v>0</v>
      </c>
      <c r="H6775" s="7">
        <f>COUNTIFS(Calendar!$E$3:$E$367,LOLP!C6775,Calendar!$D$3:$D$367,LOLP!B6775)</f>
        <v>22</v>
      </c>
      <c r="I6775" s="7">
        <f ca="1">IF($F6775=1,OFFSET(start_norps,LOLP!$D6775+(1-$C6775)*24,LOLP!$B6775)*H6775/G6775,0)</f>
        <v>0</v>
      </c>
      <c r="J6775" s="7">
        <f ca="1">IF($F6775=1,OFFSET(start_33,LOLP!$D6775+(1-$C6775)*24,LOLP!$B6775)*H6775/G6775,0)</f>
        <v>0</v>
      </c>
      <c r="K6775" s="7">
        <f ca="1">IF($F6775,OFFSET(start_40,LOLP!$D6775+(1-$C6775)*24,LOLP!$B6775),0)</f>
        <v>0</v>
      </c>
      <c r="L6775" s="7">
        <f ca="1">IF($F6775,OFFSET(start_50,LOLP!$D6775+(1-$C6775)*24,LOLP!$B6775),0)</f>
        <v>0</v>
      </c>
      <c r="M6775" s="25">
        <f t="shared" ca="1" si="737"/>
        <v>0</v>
      </c>
      <c r="N6775" s="25">
        <f t="shared" ca="1" si="738"/>
        <v>0</v>
      </c>
      <c r="O6775" s="15" t="e">
        <f t="shared" ca="1" si="739"/>
        <v>#DIV/0!</v>
      </c>
      <c r="P6775" s="15" t="e">
        <f t="shared" ca="1" si="740"/>
        <v>#DIV/0!</v>
      </c>
    </row>
    <row r="6776" spans="1:16" x14ac:dyDescent="0.25">
      <c r="A6776" s="1">
        <f t="shared" si="741"/>
        <v>43383</v>
      </c>
      <c r="B6776" s="7">
        <f t="shared" si="736"/>
        <v>10</v>
      </c>
      <c r="C6776" s="4">
        <f>INDEX(Calendar!$E$3:$E$367,MATCH(LOLP!$A6776,Calendar!$B$3:$B$367,0))</f>
        <v>1</v>
      </c>
      <c r="D6776" s="2">
        <f t="shared" si="742"/>
        <v>5</v>
      </c>
      <c r="E6776" s="36">
        <v>22624</v>
      </c>
      <c r="F6776" s="7">
        <f>IFERROR(IF(INDEX('Temperature Data'!$AA$15:$AA$348,MATCH(LOLP!A6776,'Temperature Data'!$B$15:$B$348,0))&gt;IF(B6776=9,$G$2,LOLP!$F$2),1,0),0)</f>
        <v>0</v>
      </c>
      <c r="G6776" s="7">
        <f>SUMIFS(LOLP!$F$4:$F$8763,$C$4:$C$8763,$C6776,$B$4:$B$8763,$B6776,$D$4:$D$8763,$D6776)</f>
        <v>0</v>
      </c>
      <c r="H6776" s="7">
        <f>COUNTIFS(Calendar!$E$3:$E$367,LOLP!C6776,Calendar!$D$3:$D$367,LOLP!B6776)</f>
        <v>22</v>
      </c>
      <c r="I6776" s="7">
        <f ca="1">IF($F6776=1,OFFSET(start_norps,LOLP!$D6776+(1-$C6776)*24,LOLP!$B6776)*H6776/G6776,0)</f>
        <v>0</v>
      </c>
      <c r="J6776" s="7">
        <f ca="1">IF($F6776=1,OFFSET(start_33,LOLP!$D6776+(1-$C6776)*24,LOLP!$B6776)*H6776/G6776,0)</f>
        <v>0</v>
      </c>
      <c r="K6776" s="7">
        <f ca="1">IF($F6776,OFFSET(start_40,LOLP!$D6776+(1-$C6776)*24,LOLP!$B6776),0)</f>
        <v>0</v>
      </c>
      <c r="L6776" s="7">
        <f ca="1">IF($F6776,OFFSET(start_50,LOLP!$D6776+(1-$C6776)*24,LOLP!$B6776),0)</f>
        <v>0</v>
      </c>
      <c r="M6776" s="25">
        <f t="shared" ca="1" si="737"/>
        <v>0</v>
      </c>
      <c r="N6776" s="25">
        <f t="shared" ca="1" si="738"/>
        <v>0</v>
      </c>
      <c r="O6776" s="15" t="e">
        <f t="shared" ca="1" si="739"/>
        <v>#DIV/0!</v>
      </c>
      <c r="P6776" s="15" t="e">
        <f t="shared" ca="1" si="740"/>
        <v>#DIV/0!</v>
      </c>
    </row>
    <row r="6777" spans="1:16" x14ac:dyDescent="0.25">
      <c r="A6777" s="1">
        <f t="shared" si="741"/>
        <v>43383</v>
      </c>
      <c r="B6777" s="7">
        <f t="shared" si="736"/>
        <v>10</v>
      </c>
      <c r="C6777" s="4">
        <f>INDEX(Calendar!$E$3:$E$367,MATCH(LOLP!$A6777,Calendar!$B$3:$B$367,0))</f>
        <v>1</v>
      </c>
      <c r="D6777" s="2">
        <f t="shared" si="742"/>
        <v>6</v>
      </c>
      <c r="E6777" s="36">
        <v>24627</v>
      </c>
      <c r="F6777" s="7">
        <f>IFERROR(IF(INDEX('Temperature Data'!$AA$15:$AA$348,MATCH(LOLP!A6777,'Temperature Data'!$B$15:$B$348,0))&gt;IF(B6777=9,$G$2,LOLP!$F$2),1,0),0)</f>
        <v>0</v>
      </c>
      <c r="G6777" s="7">
        <f>SUMIFS(LOLP!$F$4:$F$8763,$C$4:$C$8763,$C6777,$B$4:$B$8763,$B6777,$D$4:$D$8763,$D6777)</f>
        <v>0</v>
      </c>
      <c r="H6777" s="7">
        <f>COUNTIFS(Calendar!$E$3:$E$367,LOLP!C6777,Calendar!$D$3:$D$367,LOLP!B6777)</f>
        <v>22</v>
      </c>
      <c r="I6777" s="7">
        <f ca="1">IF($F6777=1,OFFSET(start_norps,LOLP!$D6777+(1-$C6777)*24,LOLP!$B6777)*H6777/G6777,0)</f>
        <v>0</v>
      </c>
      <c r="J6777" s="7">
        <f ca="1">IF($F6777=1,OFFSET(start_33,LOLP!$D6777+(1-$C6777)*24,LOLP!$B6777)*H6777/G6777,0)</f>
        <v>0</v>
      </c>
      <c r="K6777" s="7">
        <f ca="1">IF($F6777,OFFSET(start_40,LOLP!$D6777+(1-$C6777)*24,LOLP!$B6777),0)</f>
        <v>0</v>
      </c>
      <c r="L6777" s="7">
        <f ca="1">IF($F6777,OFFSET(start_50,LOLP!$D6777+(1-$C6777)*24,LOLP!$B6777),0)</f>
        <v>0</v>
      </c>
      <c r="M6777" s="25">
        <f t="shared" ca="1" si="737"/>
        <v>0</v>
      </c>
      <c r="N6777" s="25">
        <f t="shared" ca="1" si="738"/>
        <v>0</v>
      </c>
      <c r="O6777" s="15" t="e">
        <f t="shared" ca="1" si="739"/>
        <v>#DIV/0!</v>
      </c>
      <c r="P6777" s="15" t="e">
        <f t="shared" ca="1" si="740"/>
        <v>#DIV/0!</v>
      </c>
    </row>
    <row r="6778" spans="1:16" x14ac:dyDescent="0.25">
      <c r="A6778" s="1">
        <f t="shared" si="741"/>
        <v>43383</v>
      </c>
      <c r="B6778" s="7">
        <f t="shared" si="736"/>
        <v>10</v>
      </c>
      <c r="C6778" s="4">
        <f>INDEX(Calendar!$E$3:$E$367,MATCH(LOLP!$A6778,Calendar!$B$3:$B$367,0))</f>
        <v>1</v>
      </c>
      <c r="D6778" s="2">
        <f t="shared" si="742"/>
        <v>7</v>
      </c>
      <c r="E6778" s="36">
        <v>25684</v>
      </c>
      <c r="F6778" s="7">
        <f>IFERROR(IF(INDEX('Temperature Data'!$AA$15:$AA$348,MATCH(LOLP!A6778,'Temperature Data'!$B$15:$B$348,0))&gt;IF(B6778=9,$G$2,LOLP!$F$2),1,0),0)</f>
        <v>0</v>
      </c>
      <c r="G6778" s="7">
        <f>SUMIFS(LOLP!$F$4:$F$8763,$C$4:$C$8763,$C6778,$B$4:$B$8763,$B6778,$D$4:$D$8763,$D6778)</f>
        <v>0</v>
      </c>
      <c r="H6778" s="7">
        <f>COUNTIFS(Calendar!$E$3:$E$367,LOLP!C6778,Calendar!$D$3:$D$367,LOLP!B6778)</f>
        <v>22</v>
      </c>
      <c r="I6778" s="7">
        <f ca="1">IF($F6778=1,OFFSET(start_norps,LOLP!$D6778+(1-$C6778)*24,LOLP!$B6778)*H6778/G6778,0)</f>
        <v>0</v>
      </c>
      <c r="J6778" s="7">
        <f ca="1">IF($F6778=1,OFFSET(start_33,LOLP!$D6778+(1-$C6778)*24,LOLP!$B6778)*H6778/G6778,0)</f>
        <v>0</v>
      </c>
      <c r="K6778" s="7">
        <f ca="1">IF($F6778,OFFSET(start_40,LOLP!$D6778+(1-$C6778)*24,LOLP!$B6778),0)</f>
        <v>0</v>
      </c>
      <c r="L6778" s="7">
        <f ca="1">IF($F6778,OFFSET(start_50,LOLP!$D6778+(1-$C6778)*24,LOLP!$B6778),0)</f>
        <v>0</v>
      </c>
      <c r="M6778" s="25">
        <f t="shared" ca="1" si="737"/>
        <v>0</v>
      </c>
      <c r="N6778" s="25">
        <f t="shared" ca="1" si="738"/>
        <v>0</v>
      </c>
      <c r="O6778" s="15" t="e">
        <f t="shared" ca="1" si="739"/>
        <v>#DIV/0!</v>
      </c>
      <c r="P6778" s="15" t="e">
        <f t="shared" ca="1" si="740"/>
        <v>#DIV/0!</v>
      </c>
    </row>
    <row r="6779" spans="1:16" x14ac:dyDescent="0.25">
      <c r="A6779" s="1">
        <f t="shared" si="741"/>
        <v>43383</v>
      </c>
      <c r="B6779" s="7">
        <f t="shared" si="736"/>
        <v>10</v>
      </c>
      <c r="C6779" s="4">
        <f>INDEX(Calendar!$E$3:$E$367,MATCH(LOLP!$A6779,Calendar!$B$3:$B$367,0))</f>
        <v>1</v>
      </c>
      <c r="D6779" s="2">
        <f t="shared" si="742"/>
        <v>8</v>
      </c>
      <c r="E6779" s="36">
        <v>25659</v>
      </c>
      <c r="F6779" s="7">
        <f>IFERROR(IF(INDEX('Temperature Data'!$AA$15:$AA$348,MATCH(LOLP!A6779,'Temperature Data'!$B$15:$B$348,0))&gt;IF(B6779=9,$G$2,LOLP!$F$2),1,0),0)</f>
        <v>0</v>
      </c>
      <c r="G6779" s="7">
        <f>SUMIFS(LOLP!$F$4:$F$8763,$C$4:$C$8763,$C6779,$B$4:$B$8763,$B6779,$D$4:$D$8763,$D6779)</f>
        <v>0</v>
      </c>
      <c r="H6779" s="7">
        <f>COUNTIFS(Calendar!$E$3:$E$367,LOLP!C6779,Calendar!$D$3:$D$367,LOLP!B6779)</f>
        <v>22</v>
      </c>
      <c r="I6779" s="7">
        <f ca="1">IF($F6779=1,OFFSET(start_norps,LOLP!$D6779+(1-$C6779)*24,LOLP!$B6779)*H6779/G6779,0)</f>
        <v>0</v>
      </c>
      <c r="J6779" s="7">
        <f ca="1">IF($F6779=1,OFFSET(start_33,LOLP!$D6779+(1-$C6779)*24,LOLP!$B6779)*H6779/G6779,0)</f>
        <v>0</v>
      </c>
      <c r="K6779" s="7">
        <f ca="1">IF($F6779,OFFSET(start_40,LOLP!$D6779+(1-$C6779)*24,LOLP!$B6779),0)</f>
        <v>0</v>
      </c>
      <c r="L6779" s="7">
        <f ca="1">IF($F6779,OFFSET(start_50,LOLP!$D6779+(1-$C6779)*24,LOLP!$B6779),0)</f>
        <v>0</v>
      </c>
      <c r="M6779" s="25">
        <f t="shared" ca="1" si="737"/>
        <v>0</v>
      </c>
      <c r="N6779" s="25">
        <f t="shared" ca="1" si="738"/>
        <v>0</v>
      </c>
      <c r="O6779" s="15" t="e">
        <f t="shared" ca="1" si="739"/>
        <v>#DIV/0!</v>
      </c>
      <c r="P6779" s="15" t="e">
        <f t="shared" ca="1" si="740"/>
        <v>#DIV/0!</v>
      </c>
    </row>
    <row r="6780" spans="1:16" x14ac:dyDescent="0.25">
      <c r="A6780" s="1">
        <f t="shared" si="741"/>
        <v>43383</v>
      </c>
      <c r="B6780" s="7">
        <f t="shared" si="736"/>
        <v>10</v>
      </c>
      <c r="C6780" s="4">
        <f>INDEX(Calendar!$E$3:$E$367,MATCH(LOLP!$A6780,Calendar!$B$3:$B$367,0))</f>
        <v>1</v>
      </c>
      <c r="D6780" s="2">
        <f t="shared" si="742"/>
        <v>9</v>
      </c>
      <c r="E6780" s="36">
        <v>25663</v>
      </c>
      <c r="F6780" s="7">
        <f>IFERROR(IF(INDEX('Temperature Data'!$AA$15:$AA$348,MATCH(LOLP!A6780,'Temperature Data'!$B$15:$B$348,0))&gt;IF(B6780=9,$G$2,LOLP!$F$2),1,0),0)</f>
        <v>0</v>
      </c>
      <c r="G6780" s="7">
        <f>SUMIFS(LOLP!$F$4:$F$8763,$C$4:$C$8763,$C6780,$B$4:$B$8763,$B6780,$D$4:$D$8763,$D6780)</f>
        <v>0</v>
      </c>
      <c r="H6780" s="7">
        <f>COUNTIFS(Calendar!$E$3:$E$367,LOLP!C6780,Calendar!$D$3:$D$367,LOLP!B6780)</f>
        <v>22</v>
      </c>
      <c r="I6780" s="7">
        <f ca="1">IF($F6780=1,OFFSET(start_norps,LOLP!$D6780+(1-$C6780)*24,LOLP!$B6780)*H6780/G6780,0)</f>
        <v>0</v>
      </c>
      <c r="J6780" s="7">
        <f ca="1">IF($F6780=1,OFFSET(start_33,LOLP!$D6780+(1-$C6780)*24,LOLP!$B6780)*H6780/G6780,0)</f>
        <v>0</v>
      </c>
      <c r="K6780" s="7">
        <f ca="1">IF($F6780,OFFSET(start_40,LOLP!$D6780+(1-$C6780)*24,LOLP!$B6780),0)</f>
        <v>0</v>
      </c>
      <c r="L6780" s="7">
        <f ca="1">IF($F6780,OFFSET(start_50,LOLP!$D6780+(1-$C6780)*24,LOLP!$B6780),0)</f>
        <v>0</v>
      </c>
      <c r="M6780" s="25">
        <f t="shared" ca="1" si="737"/>
        <v>0</v>
      </c>
      <c r="N6780" s="25">
        <f t="shared" ca="1" si="738"/>
        <v>0</v>
      </c>
      <c r="O6780" s="15" t="e">
        <f t="shared" ca="1" si="739"/>
        <v>#DIV/0!</v>
      </c>
      <c r="P6780" s="15" t="e">
        <f t="shared" ca="1" si="740"/>
        <v>#DIV/0!</v>
      </c>
    </row>
    <row r="6781" spans="1:16" x14ac:dyDescent="0.25">
      <c r="A6781" s="1">
        <f t="shared" si="741"/>
        <v>43383</v>
      </c>
      <c r="B6781" s="7">
        <f t="shared" si="736"/>
        <v>10</v>
      </c>
      <c r="C6781" s="4">
        <f>INDEX(Calendar!$E$3:$E$367,MATCH(LOLP!$A6781,Calendar!$B$3:$B$367,0))</f>
        <v>1</v>
      </c>
      <c r="D6781" s="2">
        <f t="shared" si="742"/>
        <v>10</v>
      </c>
      <c r="E6781" s="36">
        <v>25751</v>
      </c>
      <c r="F6781" s="7">
        <f>IFERROR(IF(INDEX('Temperature Data'!$AA$15:$AA$348,MATCH(LOLP!A6781,'Temperature Data'!$B$15:$B$348,0))&gt;IF(B6781=9,$G$2,LOLP!$F$2),1,0),0)</f>
        <v>0</v>
      </c>
      <c r="G6781" s="7">
        <f>SUMIFS(LOLP!$F$4:$F$8763,$C$4:$C$8763,$C6781,$B$4:$B$8763,$B6781,$D$4:$D$8763,$D6781)</f>
        <v>0</v>
      </c>
      <c r="H6781" s="7">
        <f>COUNTIFS(Calendar!$E$3:$E$367,LOLP!C6781,Calendar!$D$3:$D$367,LOLP!B6781)</f>
        <v>22</v>
      </c>
      <c r="I6781" s="7">
        <f ca="1">IF($F6781=1,OFFSET(start_norps,LOLP!$D6781+(1-$C6781)*24,LOLP!$B6781)*H6781/G6781,0)</f>
        <v>0</v>
      </c>
      <c r="J6781" s="7">
        <f ca="1">IF($F6781=1,OFFSET(start_33,LOLP!$D6781+(1-$C6781)*24,LOLP!$B6781)*H6781/G6781,0)</f>
        <v>0</v>
      </c>
      <c r="K6781" s="7">
        <f ca="1">IF($F6781,OFFSET(start_40,LOLP!$D6781+(1-$C6781)*24,LOLP!$B6781),0)</f>
        <v>0</v>
      </c>
      <c r="L6781" s="7">
        <f ca="1">IF($F6781,OFFSET(start_50,LOLP!$D6781+(1-$C6781)*24,LOLP!$B6781),0)</f>
        <v>0</v>
      </c>
      <c r="M6781" s="25">
        <f t="shared" ca="1" si="737"/>
        <v>0</v>
      </c>
      <c r="N6781" s="25">
        <f t="shared" ca="1" si="738"/>
        <v>0</v>
      </c>
      <c r="O6781" s="15" t="e">
        <f t="shared" ca="1" si="739"/>
        <v>#DIV/0!</v>
      </c>
      <c r="P6781" s="15" t="e">
        <f t="shared" ca="1" si="740"/>
        <v>#DIV/0!</v>
      </c>
    </row>
    <row r="6782" spans="1:16" x14ac:dyDescent="0.25">
      <c r="A6782" s="1">
        <f t="shared" si="741"/>
        <v>43383</v>
      </c>
      <c r="B6782" s="7">
        <f t="shared" si="736"/>
        <v>10</v>
      </c>
      <c r="C6782" s="4">
        <f>INDEX(Calendar!$E$3:$E$367,MATCH(LOLP!$A6782,Calendar!$B$3:$B$367,0))</f>
        <v>1</v>
      </c>
      <c r="D6782" s="2">
        <f t="shared" si="742"/>
        <v>11</v>
      </c>
      <c r="E6782" s="36">
        <v>25636</v>
      </c>
      <c r="F6782" s="7">
        <f>IFERROR(IF(INDEX('Temperature Data'!$AA$15:$AA$348,MATCH(LOLP!A6782,'Temperature Data'!$B$15:$B$348,0))&gt;IF(B6782=9,$G$2,LOLP!$F$2),1,0),0)</f>
        <v>0</v>
      </c>
      <c r="G6782" s="7">
        <f>SUMIFS(LOLP!$F$4:$F$8763,$C$4:$C$8763,$C6782,$B$4:$B$8763,$B6782,$D$4:$D$8763,$D6782)</f>
        <v>0</v>
      </c>
      <c r="H6782" s="7">
        <f>COUNTIFS(Calendar!$E$3:$E$367,LOLP!C6782,Calendar!$D$3:$D$367,LOLP!B6782)</f>
        <v>22</v>
      </c>
      <c r="I6782" s="7">
        <f ca="1">IF($F6782=1,OFFSET(start_norps,LOLP!$D6782+(1-$C6782)*24,LOLP!$B6782)*H6782/G6782,0)</f>
        <v>0</v>
      </c>
      <c r="J6782" s="7">
        <f ca="1">IF($F6782=1,OFFSET(start_33,LOLP!$D6782+(1-$C6782)*24,LOLP!$B6782)*H6782/G6782,0)</f>
        <v>0</v>
      </c>
      <c r="K6782" s="7">
        <f ca="1">IF($F6782,OFFSET(start_40,LOLP!$D6782+(1-$C6782)*24,LOLP!$B6782),0)</f>
        <v>0</v>
      </c>
      <c r="L6782" s="7">
        <f ca="1">IF($F6782,OFFSET(start_50,LOLP!$D6782+(1-$C6782)*24,LOLP!$B6782),0)</f>
        <v>0</v>
      </c>
      <c r="M6782" s="25">
        <f t="shared" ca="1" si="737"/>
        <v>0</v>
      </c>
      <c r="N6782" s="25">
        <f t="shared" ca="1" si="738"/>
        <v>0</v>
      </c>
      <c r="O6782" s="15" t="e">
        <f t="shared" ca="1" si="739"/>
        <v>#DIV/0!</v>
      </c>
      <c r="P6782" s="15" t="e">
        <f t="shared" ca="1" si="740"/>
        <v>#DIV/0!</v>
      </c>
    </row>
    <row r="6783" spans="1:16" x14ac:dyDescent="0.25">
      <c r="A6783" s="1">
        <f t="shared" si="741"/>
        <v>43383</v>
      </c>
      <c r="B6783" s="7">
        <f t="shared" si="736"/>
        <v>10</v>
      </c>
      <c r="C6783" s="4">
        <f>INDEX(Calendar!$E$3:$E$367,MATCH(LOLP!$A6783,Calendar!$B$3:$B$367,0))</f>
        <v>1</v>
      </c>
      <c r="D6783" s="2">
        <f t="shared" si="742"/>
        <v>12</v>
      </c>
      <c r="E6783" s="36">
        <v>25295</v>
      </c>
      <c r="F6783" s="7">
        <f>IFERROR(IF(INDEX('Temperature Data'!$AA$15:$AA$348,MATCH(LOLP!A6783,'Temperature Data'!$B$15:$B$348,0))&gt;IF(B6783=9,$G$2,LOLP!$F$2),1,0),0)</f>
        <v>0</v>
      </c>
      <c r="G6783" s="7">
        <f>SUMIFS(LOLP!$F$4:$F$8763,$C$4:$C$8763,$C6783,$B$4:$B$8763,$B6783,$D$4:$D$8763,$D6783)</f>
        <v>0</v>
      </c>
      <c r="H6783" s="7">
        <f>COUNTIFS(Calendar!$E$3:$E$367,LOLP!C6783,Calendar!$D$3:$D$367,LOLP!B6783)</f>
        <v>22</v>
      </c>
      <c r="I6783" s="7">
        <f ca="1">IF($F6783=1,OFFSET(start_norps,LOLP!$D6783+(1-$C6783)*24,LOLP!$B6783)*H6783/G6783,0)</f>
        <v>0</v>
      </c>
      <c r="J6783" s="7">
        <f ca="1">IF($F6783=1,OFFSET(start_33,LOLP!$D6783+(1-$C6783)*24,LOLP!$B6783)*H6783/G6783,0)</f>
        <v>0</v>
      </c>
      <c r="K6783" s="7">
        <f ca="1">IF($F6783,OFFSET(start_40,LOLP!$D6783+(1-$C6783)*24,LOLP!$B6783),0)</f>
        <v>0</v>
      </c>
      <c r="L6783" s="7">
        <f ca="1">IF($F6783,OFFSET(start_50,LOLP!$D6783+(1-$C6783)*24,LOLP!$B6783),0)</f>
        <v>0</v>
      </c>
      <c r="M6783" s="25">
        <f t="shared" ca="1" si="737"/>
        <v>0</v>
      </c>
      <c r="N6783" s="25">
        <f t="shared" ca="1" si="738"/>
        <v>0</v>
      </c>
      <c r="O6783" s="15" t="e">
        <f t="shared" ca="1" si="739"/>
        <v>#DIV/0!</v>
      </c>
      <c r="P6783" s="15" t="e">
        <f t="shared" ca="1" si="740"/>
        <v>#DIV/0!</v>
      </c>
    </row>
    <row r="6784" spans="1:16" x14ac:dyDescent="0.25">
      <c r="A6784" s="1">
        <f t="shared" si="741"/>
        <v>43383</v>
      </c>
      <c r="B6784" s="7">
        <f t="shared" si="736"/>
        <v>10</v>
      </c>
      <c r="C6784" s="4">
        <f>INDEX(Calendar!$E$3:$E$367,MATCH(LOLP!$A6784,Calendar!$B$3:$B$367,0))</f>
        <v>1</v>
      </c>
      <c r="D6784" s="2">
        <f t="shared" si="742"/>
        <v>13</v>
      </c>
      <c r="E6784" s="36">
        <v>25391</v>
      </c>
      <c r="F6784" s="7">
        <f>IFERROR(IF(INDEX('Temperature Data'!$AA$15:$AA$348,MATCH(LOLP!A6784,'Temperature Data'!$B$15:$B$348,0))&gt;IF(B6784=9,$G$2,LOLP!$F$2),1,0),0)</f>
        <v>0</v>
      </c>
      <c r="G6784" s="7">
        <f>SUMIFS(LOLP!$F$4:$F$8763,$C$4:$C$8763,$C6784,$B$4:$B$8763,$B6784,$D$4:$D$8763,$D6784)</f>
        <v>0</v>
      </c>
      <c r="H6784" s="7">
        <f>COUNTIFS(Calendar!$E$3:$E$367,LOLP!C6784,Calendar!$D$3:$D$367,LOLP!B6784)</f>
        <v>22</v>
      </c>
      <c r="I6784" s="7">
        <f ca="1">IF($F6784=1,OFFSET(start_norps,LOLP!$D6784+(1-$C6784)*24,LOLP!$B6784)*H6784/G6784,0)</f>
        <v>0</v>
      </c>
      <c r="J6784" s="7">
        <f ca="1">IF($F6784=1,OFFSET(start_33,LOLP!$D6784+(1-$C6784)*24,LOLP!$B6784)*H6784/G6784,0)</f>
        <v>0</v>
      </c>
      <c r="K6784" s="7">
        <f ca="1">IF($F6784,OFFSET(start_40,LOLP!$D6784+(1-$C6784)*24,LOLP!$B6784),0)</f>
        <v>0</v>
      </c>
      <c r="L6784" s="7">
        <f ca="1">IF($F6784,OFFSET(start_50,LOLP!$D6784+(1-$C6784)*24,LOLP!$B6784),0)</f>
        <v>0</v>
      </c>
      <c r="M6784" s="25">
        <f t="shared" ca="1" si="737"/>
        <v>0</v>
      </c>
      <c r="N6784" s="25">
        <f t="shared" ca="1" si="738"/>
        <v>0</v>
      </c>
      <c r="O6784" s="15" t="e">
        <f t="shared" ca="1" si="739"/>
        <v>#DIV/0!</v>
      </c>
      <c r="P6784" s="15" t="e">
        <f t="shared" ca="1" si="740"/>
        <v>#DIV/0!</v>
      </c>
    </row>
    <row r="6785" spans="1:16" x14ac:dyDescent="0.25">
      <c r="A6785" s="1">
        <f t="shared" si="741"/>
        <v>43383</v>
      </c>
      <c r="B6785" s="7">
        <f t="shared" si="736"/>
        <v>10</v>
      </c>
      <c r="C6785" s="4">
        <f>INDEX(Calendar!$E$3:$E$367,MATCH(LOLP!$A6785,Calendar!$B$3:$B$367,0))</f>
        <v>1</v>
      </c>
      <c r="D6785" s="2">
        <f t="shared" si="742"/>
        <v>14</v>
      </c>
      <c r="E6785" s="36">
        <v>25833</v>
      </c>
      <c r="F6785" s="7">
        <f>IFERROR(IF(INDEX('Temperature Data'!$AA$15:$AA$348,MATCH(LOLP!A6785,'Temperature Data'!$B$15:$B$348,0))&gt;IF(B6785=9,$G$2,LOLP!$F$2),1,0),0)</f>
        <v>0</v>
      </c>
      <c r="G6785" s="7">
        <f>SUMIFS(LOLP!$F$4:$F$8763,$C$4:$C$8763,$C6785,$B$4:$B$8763,$B6785,$D$4:$D$8763,$D6785)</f>
        <v>0</v>
      </c>
      <c r="H6785" s="7">
        <f>COUNTIFS(Calendar!$E$3:$E$367,LOLP!C6785,Calendar!$D$3:$D$367,LOLP!B6785)</f>
        <v>22</v>
      </c>
      <c r="I6785" s="7">
        <f ca="1">IF($F6785=1,OFFSET(start_norps,LOLP!$D6785+(1-$C6785)*24,LOLP!$B6785)*H6785/G6785,0)</f>
        <v>0</v>
      </c>
      <c r="J6785" s="7">
        <f ca="1">IF($F6785=1,OFFSET(start_33,LOLP!$D6785+(1-$C6785)*24,LOLP!$B6785)*H6785/G6785,0)</f>
        <v>0</v>
      </c>
      <c r="K6785" s="7">
        <f ca="1">IF($F6785,OFFSET(start_40,LOLP!$D6785+(1-$C6785)*24,LOLP!$B6785),0)</f>
        <v>0</v>
      </c>
      <c r="L6785" s="7">
        <f ca="1">IF($F6785,OFFSET(start_50,LOLP!$D6785+(1-$C6785)*24,LOLP!$B6785),0)</f>
        <v>0</v>
      </c>
      <c r="M6785" s="25">
        <f t="shared" ca="1" si="737"/>
        <v>0</v>
      </c>
      <c r="N6785" s="25">
        <f t="shared" ca="1" si="738"/>
        <v>0</v>
      </c>
      <c r="O6785" s="15" t="e">
        <f t="shared" ca="1" si="739"/>
        <v>#DIV/0!</v>
      </c>
      <c r="P6785" s="15" t="e">
        <f t="shared" ca="1" si="740"/>
        <v>#DIV/0!</v>
      </c>
    </row>
    <row r="6786" spans="1:16" x14ac:dyDescent="0.25">
      <c r="A6786" s="1">
        <f t="shared" si="741"/>
        <v>43383</v>
      </c>
      <c r="B6786" s="7">
        <f t="shared" si="736"/>
        <v>10</v>
      </c>
      <c r="C6786" s="4">
        <f>INDEX(Calendar!$E$3:$E$367,MATCH(LOLP!$A6786,Calendar!$B$3:$B$367,0))</f>
        <v>1</v>
      </c>
      <c r="D6786" s="2">
        <f t="shared" si="742"/>
        <v>15</v>
      </c>
      <c r="E6786" s="36">
        <v>26445</v>
      </c>
      <c r="F6786" s="7">
        <f>IFERROR(IF(INDEX('Temperature Data'!$AA$15:$AA$348,MATCH(LOLP!A6786,'Temperature Data'!$B$15:$B$348,0))&gt;IF(B6786=9,$G$2,LOLP!$F$2),1,0),0)</f>
        <v>0</v>
      </c>
      <c r="G6786" s="7">
        <f>SUMIFS(LOLP!$F$4:$F$8763,$C$4:$C$8763,$C6786,$B$4:$B$8763,$B6786,$D$4:$D$8763,$D6786)</f>
        <v>0</v>
      </c>
      <c r="H6786" s="7">
        <f>COUNTIFS(Calendar!$E$3:$E$367,LOLP!C6786,Calendar!$D$3:$D$367,LOLP!B6786)</f>
        <v>22</v>
      </c>
      <c r="I6786" s="7">
        <f ca="1">IF($F6786=1,OFFSET(start_norps,LOLP!$D6786+(1-$C6786)*24,LOLP!$B6786)*H6786/G6786,0)</f>
        <v>0</v>
      </c>
      <c r="J6786" s="7">
        <f ca="1">IF($F6786=1,OFFSET(start_33,LOLP!$D6786+(1-$C6786)*24,LOLP!$B6786)*H6786/G6786,0)</f>
        <v>0</v>
      </c>
      <c r="K6786" s="7">
        <f ca="1">IF($F6786,OFFSET(start_40,LOLP!$D6786+(1-$C6786)*24,LOLP!$B6786),0)</f>
        <v>0</v>
      </c>
      <c r="L6786" s="7">
        <f ca="1">IF($F6786,OFFSET(start_50,LOLP!$D6786+(1-$C6786)*24,LOLP!$B6786),0)</f>
        <v>0</v>
      </c>
      <c r="M6786" s="25">
        <f t="shared" ca="1" si="737"/>
        <v>0</v>
      </c>
      <c r="N6786" s="25">
        <f t="shared" ca="1" si="738"/>
        <v>0</v>
      </c>
      <c r="O6786" s="15" t="e">
        <f t="shared" ca="1" si="739"/>
        <v>#DIV/0!</v>
      </c>
      <c r="P6786" s="15" t="e">
        <f t="shared" ca="1" si="740"/>
        <v>#DIV/0!</v>
      </c>
    </row>
    <row r="6787" spans="1:16" x14ac:dyDescent="0.25">
      <c r="A6787" s="1">
        <f t="shared" si="741"/>
        <v>43383</v>
      </c>
      <c r="B6787" s="7">
        <f t="shared" si="736"/>
        <v>10</v>
      </c>
      <c r="C6787" s="4">
        <f>INDEX(Calendar!$E$3:$E$367,MATCH(LOLP!$A6787,Calendar!$B$3:$B$367,0))</f>
        <v>1</v>
      </c>
      <c r="D6787" s="2">
        <f t="shared" si="742"/>
        <v>16</v>
      </c>
      <c r="E6787" s="36">
        <v>27065</v>
      </c>
      <c r="F6787" s="7">
        <f>IFERROR(IF(INDEX('Temperature Data'!$AA$15:$AA$348,MATCH(LOLP!A6787,'Temperature Data'!$B$15:$B$348,0))&gt;IF(B6787=9,$G$2,LOLP!$F$2),1,0),0)</f>
        <v>0</v>
      </c>
      <c r="G6787" s="7">
        <f>SUMIFS(LOLP!$F$4:$F$8763,$C$4:$C$8763,$C6787,$B$4:$B$8763,$B6787,$D$4:$D$8763,$D6787)</f>
        <v>0</v>
      </c>
      <c r="H6787" s="7">
        <f>COUNTIFS(Calendar!$E$3:$E$367,LOLP!C6787,Calendar!$D$3:$D$367,LOLP!B6787)</f>
        <v>22</v>
      </c>
      <c r="I6787" s="7">
        <f ca="1">IF($F6787=1,OFFSET(start_norps,LOLP!$D6787+(1-$C6787)*24,LOLP!$B6787)*H6787/G6787,0)</f>
        <v>0</v>
      </c>
      <c r="J6787" s="7">
        <f ca="1">IF($F6787=1,OFFSET(start_33,LOLP!$D6787+(1-$C6787)*24,LOLP!$B6787)*H6787/G6787,0)</f>
        <v>0</v>
      </c>
      <c r="K6787" s="7">
        <f ca="1">IF($F6787,OFFSET(start_40,LOLP!$D6787+(1-$C6787)*24,LOLP!$B6787),0)</f>
        <v>0</v>
      </c>
      <c r="L6787" s="7">
        <f ca="1">IF($F6787,OFFSET(start_50,LOLP!$D6787+(1-$C6787)*24,LOLP!$B6787),0)</f>
        <v>0</v>
      </c>
      <c r="M6787" s="25">
        <f t="shared" ca="1" si="737"/>
        <v>0</v>
      </c>
      <c r="N6787" s="25">
        <f t="shared" ca="1" si="738"/>
        <v>0</v>
      </c>
      <c r="O6787" s="15" t="e">
        <f t="shared" ca="1" si="739"/>
        <v>#DIV/0!</v>
      </c>
      <c r="P6787" s="15" t="e">
        <f t="shared" ca="1" si="740"/>
        <v>#DIV/0!</v>
      </c>
    </row>
    <row r="6788" spans="1:16" x14ac:dyDescent="0.25">
      <c r="A6788" s="1">
        <f t="shared" si="741"/>
        <v>43383</v>
      </c>
      <c r="B6788" s="7">
        <f t="shared" si="736"/>
        <v>10</v>
      </c>
      <c r="C6788" s="4">
        <f>INDEX(Calendar!$E$3:$E$367,MATCH(LOLP!$A6788,Calendar!$B$3:$B$367,0))</f>
        <v>1</v>
      </c>
      <c r="D6788" s="2">
        <f t="shared" si="742"/>
        <v>17</v>
      </c>
      <c r="E6788" s="36">
        <v>27653</v>
      </c>
      <c r="F6788" s="7">
        <f>IFERROR(IF(INDEX('Temperature Data'!$AA$15:$AA$348,MATCH(LOLP!A6788,'Temperature Data'!$B$15:$B$348,0))&gt;IF(B6788=9,$G$2,LOLP!$F$2),1,0),0)</f>
        <v>0</v>
      </c>
      <c r="G6788" s="7">
        <f>SUMIFS(LOLP!$F$4:$F$8763,$C$4:$C$8763,$C6788,$B$4:$B$8763,$B6788,$D$4:$D$8763,$D6788)</f>
        <v>0</v>
      </c>
      <c r="H6788" s="7">
        <f>COUNTIFS(Calendar!$E$3:$E$367,LOLP!C6788,Calendar!$D$3:$D$367,LOLP!B6788)</f>
        <v>22</v>
      </c>
      <c r="I6788" s="7">
        <f ca="1">IF($F6788=1,OFFSET(start_norps,LOLP!$D6788+(1-$C6788)*24,LOLP!$B6788)*H6788/G6788,0)</f>
        <v>0</v>
      </c>
      <c r="J6788" s="7">
        <f ca="1">IF($F6788=1,OFFSET(start_33,LOLP!$D6788+(1-$C6788)*24,LOLP!$B6788)*H6788/G6788,0)</f>
        <v>0</v>
      </c>
      <c r="K6788" s="7">
        <f ca="1">IF($F6788,OFFSET(start_40,LOLP!$D6788+(1-$C6788)*24,LOLP!$B6788),0)</f>
        <v>0</v>
      </c>
      <c r="L6788" s="7">
        <f ca="1">IF($F6788,OFFSET(start_50,LOLP!$D6788+(1-$C6788)*24,LOLP!$B6788),0)</f>
        <v>0</v>
      </c>
      <c r="M6788" s="25">
        <f t="shared" ca="1" si="737"/>
        <v>0</v>
      </c>
      <c r="N6788" s="25">
        <f t="shared" ca="1" si="738"/>
        <v>0</v>
      </c>
      <c r="O6788" s="15" t="e">
        <f t="shared" ca="1" si="739"/>
        <v>#DIV/0!</v>
      </c>
      <c r="P6788" s="15" t="e">
        <f t="shared" ca="1" si="740"/>
        <v>#DIV/0!</v>
      </c>
    </row>
    <row r="6789" spans="1:16" x14ac:dyDescent="0.25">
      <c r="A6789" s="1">
        <f t="shared" si="741"/>
        <v>43383</v>
      </c>
      <c r="B6789" s="7">
        <f t="shared" ref="B6789:B6852" si="743">MONTH(A6789)</f>
        <v>10</v>
      </c>
      <c r="C6789" s="4">
        <f>INDEX(Calendar!$E$3:$E$367,MATCH(LOLP!$A6789,Calendar!$B$3:$B$367,0))</f>
        <v>1</v>
      </c>
      <c r="D6789" s="2">
        <f t="shared" si="742"/>
        <v>18</v>
      </c>
      <c r="E6789" s="36">
        <v>28672</v>
      </c>
      <c r="F6789" s="7">
        <f>IFERROR(IF(INDEX('Temperature Data'!$AA$15:$AA$348,MATCH(LOLP!A6789,'Temperature Data'!$B$15:$B$348,0))&gt;IF(B6789=9,$G$2,LOLP!$F$2),1,0),0)</f>
        <v>0</v>
      </c>
      <c r="G6789" s="7">
        <f>SUMIFS(LOLP!$F$4:$F$8763,$C$4:$C$8763,$C6789,$B$4:$B$8763,$B6789,$D$4:$D$8763,$D6789)</f>
        <v>0</v>
      </c>
      <c r="H6789" s="7">
        <f>COUNTIFS(Calendar!$E$3:$E$367,LOLP!C6789,Calendar!$D$3:$D$367,LOLP!B6789)</f>
        <v>22</v>
      </c>
      <c r="I6789" s="7">
        <f ca="1">IF($F6789=1,OFFSET(start_norps,LOLP!$D6789+(1-$C6789)*24,LOLP!$B6789)*H6789/G6789,0)</f>
        <v>0</v>
      </c>
      <c r="J6789" s="7">
        <f ca="1">IF($F6789=1,OFFSET(start_33,LOLP!$D6789+(1-$C6789)*24,LOLP!$B6789)*H6789/G6789,0)</f>
        <v>0</v>
      </c>
      <c r="K6789" s="7">
        <f ca="1">IF($F6789,OFFSET(start_40,LOLP!$D6789+(1-$C6789)*24,LOLP!$B6789),0)</f>
        <v>0</v>
      </c>
      <c r="L6789" s="7">
        <f ca="1">IF($F6789,OFFSET(start_50,LOLP!$D6789+(1-$C6789)*24,LOLP!$B6789),0)</f>
        <v>0</v>
      </c>
      <c r="M6789" s="25">
        <f t="shared" ref="M6789:M6852" ca="1" si="744">I6789/I$8764</f>
        <v>0</v>
      </c>
      <c r="N6789" s="25">
        <f t="shared" ref="N6789:N6852" ca="1" si="745">J6789/J$8764</f>
        <v>0</v>
      </c>
      <c r="O6789" s="15" t="e">
        <f t="shared" ref="O6789:O6852" ca="1" si="746">K6789/K$8764</f>
        <v>#DIV/0!</v>
      </c>
      <c r="P6789" s="15" t="e">
        <f t="shared" ref="P6789:P6852" ca="1" si="747">L6789/L$8764</f>
        <v>#DIV/0!</v>
      </c>
    </row>
    <row r="6790" spans="1:16" x14ac:dyDescent="0.25">
      <c r="A6790" s="1">
        <f t="shared" si="741"/>
        <v>43383</v>
      </c>
      <c r="B6790" s="7">
        <f t="shared" si="743"/>
        <v>10</v>
      </c>
      <c r="C6790" s="4">
        <f>INDEX(Calendar!$E$3:$E$367,MATCH(LOLP!$A6790,Calendar!$B$3:$B$367,0))</f>
        <v>1</v>
      </c>
      <c r="D6790" s="2">
        <f t="shared" si="742"/>
        <v>19</v>
      </c>
      <c r="E6790" s="36">
        <v>29233</v>
      </c>
      <c r="F6790" s="7">
        <f>IFERROR(IF(INDEX('Temperature Data'!$AA$15:$AA$348,MATCH(LOLP!A6790,'Temperature Data'!$B$15:$B$348,0))&gt;IF(B6790=9,$G$2,LOLP!$F$2),1,0),0)</f>
        <v>0</v>
      </c>
      <c r="G6790" s="7">
        <f>SUMIFS(LOLP!$F$4:$F$8763,$C$4:$C$8763,$C6790,$B$4:$B$8763,$B6790,$D$4:$D$8763,$D6790)</f>
        <v>0</v>
      </c>
      <c r="H6790" s="7">
        <f>COUNTIFS(Calendar!$E$3:$E$367,LOLP!C6790,Calendar!$D$3:$D$367,LOLP!B6790)</f>
        <v>22</v>
      </c>
      <c r="I6790" s="7">
        <f ca="1">IF($F6790=1,OFFSET(start_norps,LOLP!$D6790+(1-$C6790)*24,LOLP!$B6790)*H6790/G6790,0)</f>
        <v>0</v>
      </c>
      <c r="J6790" s="7">
        <f ca="1">IF($F6790=1,OFFSET(start_33,LOLP!$D6790+(1-$C6790)*24,LOLP!$B6790)*H6790/G6790,0)</f>
        <v>0</v>
      </c>
      <c r="K6790" s="7">
        <f ca="1">IF($F6790,OFFSET(start_40,LOLP!$D6790+(1-$C6790)*24,LOLP!$B6790),0)</f>
        <v>0</v>
      </c>
      <c r="L6790" s="7">
        <f ca="1">IF($F6790,OFFSET(start_50,LOLP!$D6790+(1-$C6790)*24,LOLP!$B6790),0)</f>
        <v>0</v>
      </c>
      <c r="M6790" s="25">
        <f t="shared" ca="1" si="744"/>
        <v>0</v>
      </c>
      <c r="N6790" s="25">
        <f t="shared" ca="1" si="745"/>
        <v>0</v>
      </c>
      <c r="O6790" s="15" t="e">
        <f t="shared" ca="1" si="746"/>
        <v>#DIV/0!</v>
      </c>
      <c r="P6790" s="15" t="e">
        <f t="shared" ca="1" si="747"/>
        <v>#DIV/0!</v>
      </c>
    </row>
    <row r="6791" spans="1:16" x14ac:dyDescent="0.25">
      <c r="A6791" s="1">
        <f t="shared" si="741"/>
        <v>43383</v>
      </c>
      <c r="B6791" s="7">
        <f t="shared" si="743"/>
        <v>10</v>
      </c>
      <c r="C6791" s="4">
        <f>INDEX(Calendar!$E$3:$E$367,MATCH(LOLP!$A6791,Calendar!$B$3:$B$367,0))</f>
        <v>1</v>
      </c>
      <c r="D6791" s="2">
        <f t="shared" si="742"/>
        <v>20</v>
      </c>
      <c r="E6791" s="36">
        <v>28281</v>
      </c>
      <c r="F6791" s="7">
        <f>IFERROR(IF(INDEX('Temperature Data'!$AA$15:$AA$348,MATCH(LOLP!A6791,'Temperature Data'!$B$15:$B$348,0))&gt;IF(B6791=9,$G$2,LOLP!$F$2),1,0),0)</f>
        <v>0</v>
      </c>
      <c r="G6791" s="7">
        <f>SUMIFS(LOLP!$F$4:$F$8763,$C$4:$C$8763,$C6791,$B$4:$B$8763,$B6791,$D$4:$D$8763,$D6791)</f>
        <v>0</v>
      </c>
      <c r="H6791" s="7">
        <f>COUNTIFS(Calendar!$E$3:$E$367,LOLP!C6791,Calendar!$D$3:$D$367,LOLP!B6791)</f>
        <v>22</v>
      </c>
      <c r="I6791" s="7">
        <f ca="1">IF($F6791=1,OFFSET(start_norps,LOLP!$D6791+(1-$C6791)*24,LOLP!$B6791)*H6791/G6791,0)</f>
        <v>0</v>
      </c>
      <c r="J6791" s="7">
        <f ca="1">IF($F6791=1,OFFSET(start_33,LOLP!$D6791+(1-$C6791)*24,LOLP!$B6791)*H6791/G6791,0)</f>
        <v>0</v>
      </c>
      <c r="K6791" s="7">
        <f ca="1">IF($F6791,OFFSET(start_40,LOLP!$D6791+(1-$C6791)*24,LOLP!$B6791),0)</f>
        <v>0</v>
      </c>
      <c r="L6791" s="7">
        <f ca="1">IF($F6791,OFFSET(start_50,LOLP!$D6791+(1-$C6791)*24,LOLP!$B6791),0)</f>
        <v>0</v>
      </c>
      <c r="M6791" s="25">
        <f t="shared" ca="1" si="744"/>
        <v>0</v>
      </c>
      <c r="N6791" s="25">
        <f t="shared" ca="1" si="745"/>
        <v>0</v>
      </c>
      <c r="O6791" s="15" t="e">
        <f t="shared" ca="1" si="746"/>
        <v>#DIV/0!</v>
      </c>
      <c r="P6791" s="15" t="e">
        <f t="shared" ca="1" si="747"/>
        <v>#DIV/0!</v>
      </c>
    </row>
    <row r="6792" spans="1:16" x14ac:dyDescent="0.25">
      <c r="A6792" s="1">
        <f t="shared" si="741"/>
        <v>43383</v>
      </c>
      <c r="B6792" s="7">
        <f t="shared" si="743"/>
        <v>10</v>
      </c>
      <c r="C6792" s="4">
        <f>INDEX(Calendar!$E$3:$E$367,MATCH(LOLP!$A6792,Calendar!$B$3:$B$367,0))</f>
        <v>1</v>
      </c>
      <c r="D6792" s="2">
        <f t="shared" si="742"/>
        <v>21</v>
      </c>
      <c r="E6792" s="36">
        <v>26816</v>
      </c>
      <c r="F6792" s="7">
        <f>IFERROR(IF(INDEX('Temperature Data'!$AA$15:$AA$348,MATCH(LOLP!A6792,'Temperature Data'!$B$15:$B$348,0))&gt;IF(B6792=9,$G$2,LOLP!$F$2),1,0),0)</f>
        <v>0</v>
      </c>
      <c r="G6792" s="7">
        <f>SUMIFS(LOLP!$F$4:$F$8763,$C$4:$C$8763,$C6792,$B$4:$B$8763,$B6792,$D$4:$D$8763,$D6792)</f>
        <v>0</v>
      </c>
      <c r="H6792" s="7">
        <f>COUNTIFS(Calendar!$E$3:$E$367,LOLP!C6792,Calendar!$D$3:$D$367,LOLP!B6792)</f>
        <v>22</v>
      </c>
      <c r="I6792" s="7">
        <f ca="1">IF($F6792=1,OFFSET(start_norps,LOLP!$D6792+(1-$C6792)*24,LOLP!$B6792)*H6792/G6792,0)</f>
        <v>0</v>
      </c>
      <c r="J6792" s="7">
        <f ca="1">IF($F6792=1,OFFSET(start_33,LOLP!$D6792+(1-$C6792)*24,LOLP!$B6792)*H6792/G6792,0)</f>
        <v>0</v>
      </c>
      <c r="K6792" s="7">
        <f ca="1">IF($F6792,OFFSET(start_40,LOLP!$D6792+(1-$C6792)*24,LOLP!$B6792),0)</f>
        <v>0</v>
      </c>
      <c r="L6792" s="7">
        <f ca="1">IF($F6792,OFFSET(start_50,LOLP!$D6792+(1-$C6792)*24,LOLP!$B6792),0)</f>
        <v>0</v>
      </c>
      <c r="M6792" s="25">
        <f t="shared" ca="1" si="744"/>
        <v>0</v>
      </c>
      <c r="N6792" s="25">
        <f t="shared" ca="1" si="745"/>
        <v>0</v>
      </c>
      <c r="O6792" s="15" t="e">
        <f t="shared" ca="1" si="746"/>
        <v>#DIV/0!</v>
      </c>
      <c r="P6792" s="15" t="e">
        <f t="shared" ca="1" si="747"/>
        <v>#DIV/0!</v>
      </c>
    </row>
    <row r="6793" spans="1:16" x14ac:dyDescent="0.25">
      <c r="A6793" s="1">
        <f t="shared" si="741"/>
        <v>43383</v>
      </c>
      <c r="B6793" s="7">
        <f t="shared" si="743"/>
        <v>10</v>
      </c>
      <c r="C6793" s="4">
        <f>INDEX(Calendar!$E$3:$E$367,MATCH(LOLP!$A6793,Calendar!$B$3:$B$367,0))</f>
        <v>1</v>
      </c>
      <c r="D6793" s="2">
        <f t="shared" si="742"/>
        <v>22</v>
      </c>
      <c r="E6793" s="36">
        <v>24868</v>
      </c>
      <c r="F6793" s="7">
        <f>IFERROR(IF(INDEX('Temperature Data'!$AA$15:$AA$348,MATCH(LOLP!A6793,'Temperature Data'!$B$15:$B$348,0))&gt;IF(B6793=9,$G$2,LOLP!$F$2),1,0),0)</f>
        <v>0</v>
      </c>
      <c r="G6793" s="7">
        <f>SUMIFS(LOLP!$F$4:$F$8763,$C$4:$C$8763,$C6793,$B$4:$B$8763,$B6793,$D$4:$D$8763,$D6793)</f>
        <v>0</v>
      </c>
      <c r="H6793" s="7">
        <f>COUNTIFS(Calendar!$E$3:$E$367,LOLP!C6793,Calendar!$D$3:$D$367,LOLP!B6793)</f>
        <v>22</v>
      </c>
      <c r="I6793" s="7">
        <f ca="1">IF($F6793=1,OFFSET(start_norps,LOLP!$D6793+(1-$C6793)*24,LOLP!$B6793)*H6793/G6793,0)</f>
        <v>0</v>
      </c>
      <c r="J6793" s="7">
        <f ca="1">IF($F6793=1,OFFSET(start_33,LOLP!$D6793+(1-$C6793)*24,LOLP!$B6793)*H6793/G6793,0)</f>
        <v>0</v>
      </c>
      <c r="K6793" s="7">
        <f ca="1">IF($F6793,OFFSET(start_40,LOLP!$D6793+(1-$C6793)*24,LOLP!$B6793),0)</f>
        <v>0</v>
      </c>
      <c r="L6793" s="7">
        <f ca="1">IF($F6793,OFFSET(start_50,LOLP!$D6793+(1-$C6793)*24,LOLP!$B6793),0)</f>
        <v>0</v>
      </c>
      <c r="M6793" s="25">
        <f t="shared" ca="1" si="744"/>
        <v>0</v>
      </c>
      <c r="N6793" s="25">
        <f t="shared" ca="1" si="745"/>
        <v>0</v>
      </c>
      <c r="O6793" s="15" t="e">
        <f t="shared" ca="1" si="746"/>
        <v>#DIV/0!</v>
      </c>
      <c r="P6793" s="15" t="e">
        <f t="shared" ca="1" si="747"/>
        <v>#DIV/0!</v>
      </c>
    </row>
    <row r="6794" spans="1:16" x14ac:dyDescent="0.25">
      <c r="A6794" s="1">
        <f t="shared" si="741"/>
        <v>43383</v>
      </c>
      <c r="B6794" s="7">
        <f t="shared" si="743"/>
        <v>10</v>
      </c>
      <c r="C6794" s="4">
        <f>INDEX(Calendar!$E$3:$E$367,MATCH(LOLP!$A6794,Calendar!$B$3:$B$367,0))</f>
        <v>1</v>
      </c>
      <c r="D6794" s="2">
        <f t="shared" si="742"/>
        <v>23</v>
      </c>
      <c r="E6794" s="36">
        <v>23101</v>
      </c>
      <c r="F6794" s="7">
        <f>IFERROR(IF(INDEX('Temperature Data'!$AA$15:$AA$348,MATCH(LOLP!A6794,'Temperature Data'!$B$15:$B$348,0))&gt;IF(B6794=9,$G$2,LOLP!$F$2),1,0),0)</f>
        <v>0</v>
      </c>
      <c r="G6794" s="7">
        <f>SUMIFS(LOLP!$F$4:$F$8763,$C$4:$C$8763,$C6794,$B$4:$B$8763,$B6794,$D$4:$D$8763,$D6794)</f>
        <v>0</v>
      </c>
      <c r="H6794" s="7">
        <f>COUNTIFS(Calendar!$E$3:$E$367,LOLP!C6794,Calendar!$D$3:$D$367,LOLP!B6794)</f>
        <v>22</v>
      </c>
      <c r="I6794" s="7">
        <f ca="1">IF($F6794=1,OFFSET(start_norps,LOLP!$D6794+(1-$C6794)*24,LOLP!$B6794)*H6794/G6794,0)</f>
        <v>0</v>
      </c>
      <c r="J6794" s="7">
        <f ca="1">IF($F6794=1,OFFSET(start_33,LOLP!$D6794+(1-$C6794)*24,LOLP!$B6794)*H6794/G6794,0)</f>
        <v>0</v>
      </c>
      <c r="K6794" s="7">
        <f ca="1">IF($F6794,OFFSET(start_40,LOLP!$D6794+(1-$C6794)*24,LOLP!$B6794),0)</f>
        <v>0</v>
      </c>
      <c r="L6794" s="7">
        <f ca="1">IF($F6794,OFFSET(start_50,LOLP!$D6794+(1-$C6794)*24,LOLP!$B6794),0)</f>
        <v>0</v>
      </c>
      <c r="M6794" s="25">
        <f t="shared" ca="1" si="744"/>
        <v>0</v>
      </c>
      <c r="N6794" s="25">
        <f t="shared" ca="1" si="745"/>
        <v>0</v>
      </c>
      <c r="O6794" s="15" t="e">
        <f t="shared" ca="1" si="746"/>
        <v>#DIV/0!</v>
      </c>
      <c r="P6794" s="15" t="e">
        <f t="shared" ca="1" si="747"/>
        <v>#DIV/0!</v>
      </c>
    </row>
    <row r="6795" spans="1:16" x14ac:dyDescent="0.25">
      <c r="A6795" s="1">
        <f t="shared" si="741"/>
        <v>43383</v>
      </c>
      <c r="B6795" s="7">
        <f t="shared" si="743"/>
        <v>10</v>
      </c>
      <c r="C6795" s="4">
        <f>INDEX(Calendar!$E$3:$E$367,MATCH(LOLP!$A6795,Calendar!$B$3:$B$367,0))</f>
        <v>1</v>
      </c>
      <c r="D6795" s="2">
        <f t="shared" si="742"/>
        <v>24</v>
      </c>
      <c r="E6795" s="36">
        <v>22071</v>
      </c>
      <c r="F6795" s="7">
        <f>IFERROR(IF(INDEX('Temperature Data'!$AA$15:$AA$348,MATCH(LOLP!A6795,'Temperature Data'!$B$15:$B$348,0))&gt;IF(B6795=9,$G$2,LOLP!$F$2),1,0),0)</f>
        <v>0</v>
      </c>
      <c r="G6795" s="7">
        <f>SUMIFS(LOLP!$F$4:$F$8763,$C$4:$C$8763,$C6795,$B$4:$B$8763,$B6795,$D$4:$D$8763,$D6795)</f>
        <v>0</v>
      </c>
      <c r="H6795" s="7">
        <f>COUNTIFS(Calendar!$E$3:$E$367,LOLP!C6795,Calendar!$D$3:$D$367,LOLP!B6795)</f>
        <v>22</v>
      </c>
      <c r="I6795" s="7">
        <f ca="1">IF($F6795=1,OFFSET(start_norps,LOLP!$D6795+(1-$C6795)*24,LOLP!$B6795)*H6795/G6795,0)</f>
        <v>0</v>
      </c>
      <c r="J6795" s="7">
        <f ca="1">IF($F6795=1,OFFSET(start_33,LOLP!$D6795+(1-$C6795)*24,LOLP!$B6795)*H6795/G6795,0)</f>
        <v>0</v>
      </c>
      <c r="K6795" s="7">
        <f ca="1">IF($F6795,OFFSET(start_40,LOLP!$D6795+(1-$C6795)*24,LOLP!$B6795),0)</f>
        <v>0</v>
      </c>
      <c r="L6795" s="7">
        <f ca="1">IF($F6795,OFFSET(start_50,LOLP!$D6795+(1-$C6795)*24,LOLP!$B6795),0)</f>
        <v>0</v>
      </c>
      <c r="M6795" s="25">
        <f t="shared" ca="1" si="744"/>
        <v>0</v>
      </c>
      <c r="N6795" s="25">
        <f t="shared" ca="1" si="745"/>
        <v>0</v>
      </c>
      <c r="O6795" s="15" t="e">
        <f t="shared" ca="1" si="746"/>
        <v>#DIV/0!</v>
      </c>
      <c r="P6795" s="15" t="e">
        <f t="shared" ca="1" si="747"/>
        <v>#DIV/0!</v>
      </c>
    </row>
    <row r="6796" spans="1:16" x14ac:dyDescent="0.25">
      <c r="A6796" s="1">
        <f t="shared" si="741"/>
        <v>43384</v>
      </c>
      <c r="B6796" s="7">
        <f t="shared" si="743"/>
        <v>10</v>
      </c>
      <c r="C6796" s="4">
        <f>INDEX(Calendar!$E$3:$E$367,MATCH(LOLP!$A6796,Calendar!$B$3:$B$367,0))</f>
        <v>1</v>
      </c>
      <c r="D6796" s="2">
        <f t="shared" si="742"/>
        <v>1</v>
      </c>
      <c r="E6796" s="36">
        <v>21484</v>
      </c>
      <c r="F6796" s="7">
        <f>IFERROR(IF(INDEX('Temperature Data'!$AA$15:$AA$348,MATCH(LOLP!A6796,'Temperature Data'!$B$15:$B$348,0))&gt;IF(B6796=9,$G$2,LOLP!$F$2),1,0),0)</f>
        <v>0</v>
      </c>
      <c r="G6796" s="7">
        <f>SUMIFS(LOLP!$F$4:$F$8763,$C$4:$C$8763,$C6796,$B$4:$B$8763,$B6796,$D$4:$D$8763,$D6796)</f>
        <v>0</v>
      </c>
      <c r="H6796" s="7">
        <f>COUNTIFS(Calendar!$E$3:$E$367,LOLP!C6796,Calendar!$D$3:$D$367,LOLP!B6796)</f>
        <v>22</v>
      </c>
      <c r="I6796" s="7">
        <f ca="1">IF($F6796=1,OFFSET(start_norps,LOLP!$D6796+(1-$C6796)*24,LOLP!$B6796)*H6796/G6796,0)</f>
        <v>0</v>
      </c>
      <c r="J6796" s="7">
        <f ca="1">IF($F6796=1,OFFSET(start_33,LOLP!$D6796+(1-$C6796)*24,LOLP!$B6796)*H6796/G6796,0)</f>
        <v>0</v>
      </c>
      <c r="K6796" s="7">
        <f ca="1">IF($F6796,OFFSET(start_40,LOLP!$D6796+(1-$C6796)*24,LOLP!$B6796),0)</f>
        <v>0</v>
      </c>
      <c r="L6796" s="7">
        <f ca="1">IF($F6796,OFFSET(start_50,LOLP!$D6796+(1-$C6796)*24,LOLP!$B6796),0)</f>
        <v>0</v>
      </c>
      <c r="M6796" s="25">
        <f t="shared" ca="1" si="744"/>
        <v>0</v>
      </c>
      <c r="N6796" s="25">
        <f t="shared" ca="1" si="745"/>
        <v>0</v>
      </c>
      <c r="O6796" s="15" t="e">
        <f t="shared" ca="1" si="746"/>
        <v>#DIV/0!</v>
      </c>
      <c r="P6796" s="15" t="e">
        <f t="shared" ca="1" si="747"/>
        <v>#DIV/0!</v>
      </c>
    </row>
    <row r="6797" spans="1:16" x14ac:dyDescent="0.25">
      <c r="A6797" s="1">
        <f t="shared" si="741"/>
        <v>43384</v>
      </c>
      <c r="B6797" s="7">
        <f t="shared" si="743"/>
        <v>10</v>
      </c>
      <c r="C6797" s="4">
        <f>INDEX(Calendar!$E$3:$E$367,MATCH(LOLP!$A6797,Calendar!$B$3:$B$367,0))</f>
        <v>1</v>
      </c>
      <c r="D6797" s="2">
        <f t="shared" si="742"/>
        <v>2</v>
      </c>
      <c r="E6797" s="36">
        <v>20956</v>
      </c>
      <c r="F6797" s="7">
        <f>IFERROR(IF(INDEX('Temperature Data'!$AA$15:$AA$348,MATCH(LOLP!A6797,'Temperature Data'!$B$15:$B$348,0))&gt;IF(B6797=9,$G$2,LOLP!$F$2),1,0),0)</f>
        <v>0</v>
      </c>
      <c r="G6797" s="7">
        <f>SUMIFS(LOLP!$F$4:$F$8763,$C$4:$C$8763,$C6797,$B$4:$B$8763,$B6797,$D$4:$D$8763,$D6797)</f>
        <v>0</v>
      </c>
      <c r="H6797" s="7">
        <f>COUNTIFS(Calendar!$E$3:$E$367,LOLP!C6797,Calendar!$D$3:$D$367,LOLP!B6797)</f>
        <v>22</v>
      </c>
      <c r="I6797" s="7">
        <f ca="1">IF($F6797=1,OFFSET(start_norps,LOLP!$D6797+(1-$C6797)*24,LOLP!$B6797)*H6797/G6797,0)</f>
        <v>0</v>
      </c>
      <c r="J6797" s="7">
        <f ca="1">IF($F6797=1,OFFSET(start_33,LOLP!$D6797+(1-$C6797)*24,LOLP!$B6797)*H6797/G6797,0)</f>
        <v>0</v>
      </c>
      <c r="K6797" s="7">
        <f ca="1">IF($F6797,OFFSET(start_40,LOLP!$D6797+(1-$C6797)*24,LOLP!$B6797),0)</f>
        <v>0</v>
      </c>
      <c r="L6797" s="7">
        <f ca="1">IF($F6797,OFFSET(start_50,LOLP!$D6797+(1-$C6797)*24,LOLP!$B6797),0)</f>
        <v>0</v>
      </c>
      <c r="M6797" s="25">
        <f t="shared" ca="1" si="744"/>
        <v>0</v>
      </c>
      <c r="N6797" s="25">
        <f t="shared" ca="1" si="745"/>
        <v>0</v>
      </c>
      <c r="O6797" s="15" t="e">
        <f t="shared" ca="1" si="746"/>
        <v>#DIV/0!</v>
      </c>
      <c r="P6797" s="15" t="e">
        <f t="shared" ca="1" si="747"/>
        <v>#DIV/0!</v>
      </c>
    </row>
    <row r="6798" spans="1:16" x14ac:dyDescent="0.25">
      <c r="A6798" s="1">
        <f t="shared" si="741"/>
        <v>43384</v>
      </c>
      <c r="B6798" s="7">
        <f t="shared" si="743"/>
        <v>10</v>
      </c>
      <c r="C6798" s="4">
        <f>INDEX(Calendar!$E$3:$E$367,MATCH(LOLP!$A6798,Calendar!$B$3:$B$367,0))</f>
        <v>1</v>
      </c>
      <c r="D6798" s="2">
        <f t="shared" si="742"/>
        <v>3</v>
      </c>
      <c r="E6798" s="36">
        <v>20826</v>
      </c>
      <c r="F6798" s="7">
        <f>IFERROR(IF(INDEX('Temperature Data'!$AA$15:$AA$348,MATCH(LOLP!A6798,'Temperature Data'!$B$15:$B$348,0))&gt;IF(B6798=9,$G$2,LOLP!$F$2),1,0),0)</f>
        <v>0</v>
      </c>
      <c r="G6798" s="7">
        <f>SUMIFS(LOLP!$F$4:$F$8763,$C$4:$C$8763,$C6798,$B$4:$B$8763,$B6798,$D$4:$D$8763,$D6798)</f>
        <v>0</v>
      </c>
      <c r="H6798" s="7">
        <f>COUNTIFS(Calendar!$E$3:$E$367,LOLP!C6798,Calendar!$D$3:$D$367,LOLP!B6798)</f>
        <v>22</v>
      </c>
      <c r="I6798" s="7">
        <f ca="1">IF($F6798=1,OFFSET(start_norps,LOLP!$D6798+(1-$C6798)*24,LOLP!$B6798)*H6798/G6798,0)</f>
        <v>0</v>
      </c>
      <c r="J6798" s="7">
        <f ca="1">IF($F6798=1,OFFSET(start_33,LOLP!$D6798+(1-$C6798)*24,LOLP!$B6798)*H6798/G6798,0)</f>
        <v>0</v>
      </c>
      <c r="K6798" s="7">
        <f ca="1">IF($F6798,OFFSET(start_40,LOLP!$D6798+(1-$C6798)*24,LOLP!$B6798),0)</f>
        <v>0</v>
      </c>
      <c r="L6798" s="7">
        <f ca="1">IF($F6798,OFFSET(start_50,LOLP!$D6798+(1-$C6798)*24,LOLP!$B6798),0)</f>
        <v>0</v>
      </c>
      <c r="M6798" s="25">
        <f t="shared" ca="1" si="744"/>
        <v>0</v>
      </c>
      <c r="N6798" s="25">
        <f t="shared" ca="1" si="745"/>
        <v>0</v>
      </c>
      <c r="O6798" s="15" t="e">
        <f t="shared" ca="1" si="746"/>
        <v>#DIV/0!</v>
      </c>
      <c r="P6798" s="15" t="e">
        <f t="shared" ca="1" si="747"/>
        <v>#DIV/0!</v>
      </c>
    </row>
    <row r="6799" spans="1:16" x14ac:dyDescent="0.25">
      <c r="A6799" s="1">
        <f t="shared" si="741"/>
        <v>43384</v>
      </c>
      <c r="B6799" s="7">
        <f t="shared" si="743"/>
        <v>10</v>
      </c>
      <c r="C6799" s="4">
        <f>INDEX(Calendar!$E$3:$E$367,MATCH(LOLP!$A6799,Calendar!$B$3:$B$367,0))</f>
        <v>1</v>
      </c>
      <c r="D6799" s="2">
        <f t="shared" si="742"/>
        <v>4</v>
      </c>
      <c r="E6799" s="36">
        <v>21249</v>
      </c>
      <c r="F6799" s="7">
        <f>IFERROR(IF(INDEX('Temperature Data'!$AA$15:$AA$348,MATCH(LOLP!A6799,'Temperature Data'!$B$15:$B$348,0))&gt;IF(B6799=9,$G$2,LOLP!$F$2),1,0),0)</f>
        <v>0</v>
      </c>
      <c r="G6799" s="7">
        <f>SUMIFS(LOLP!$F$4:$F$8763,$C$4:$C$8763,$C6799,$B$4:$B$8763,$B6799,$D$4:$D$8763,$D6799)</f>
        <v>0</v>
      </c>
      <c r="H6799" s="7">
        <f>COUNTIFS(Calendar!$E$3:$E$367,LOLP!C6799,Calendar!$D$3:$D$367,LOLP!B6799)</f>
        <v>22</v>
      </c>
      <c r="I6799" s="7">
        <f ca="1">IF($F6799=1,OFFSET(start_norps,LOLP!$D6799+(1-$C6799)*24,LOLP!$B6799)*H6799/G6799,0)</f>
        <v>0</v>
      </c>
      <c r="J6799" s="7">
        <f ca="1">IF($F6799=1,OFFSET(start_33,LOLP!$D6799+(1-$C6799)*24,LOLP!$B6799)*H6799/G6799,0)</f>
        <v>0</v>
      </c>
      <c r="K6799" s="7">
        <f ca="1">IF($F6799,OFFSET(start_40,LOLP!$D6799+(1-$C6799)*24,LOLP!$B6799),0)</f>
        <v>0</v>
      </c>
      <c r="L6799" s="7">
        <f ca="1">IF($F6799,OFFSET(start_50,LOLP!$D6799+(1-$C6799)*24,LOLP!$B6799),0)</f>
        <v>0</v>
      </c>
      <c r="M6799" s="25">
        <f t="shared" ca="1" si="744"/>
        <v>0</v>
      </c>
      <c r="N6799" s="25">
        <f t="shared" ca="1" si="745"/>
        <v>0</v>
      </c>
      <c r="O6799" s="15" t="e">
        <f t="shared" ca="1" si="746"/>
        <v>#DIV/0!</v>
      </c>
      <c r="P6799" s="15" t="e">
        <f t="shared" ca="1" si="747"/>
        <v>#DIV/0!</v>
      </c>
    </row>
    <row r="6800" spans="1:16" x14ac:dyDescent="0.25">
      <c r="A6800" s="1">
        <f t="shared" si="741"/>
        <v>43384</v>
      </c>
      <c r="B6800" s="7">
        <f t="shared" si="743"/>
        <v>10</v>
      </c>
      <c r="C6800" s="4">
        <f>INDEX(Calendar!$E$3:$E$367,MATCH(LOLP!$A6800,Calendar!$B$3:$B$367,0))</f>
        <v>1</v>
      </c>
      <c r="D6800" s="2">
        <f t="shared" si="742"/>
        <v>5</v>
      </c>
      <c r="E6800" s="36">
        <v>22623</v>
      </c>
      <c r="F6800" s="7">
        <f>IFERROR(IF(INDEX('Temperature Data'!$AA$15:$AA$348,MATCH(LOLP!A6800,'Temperature Data'!$B$15:$B$348,0))&gt;IF(B6800=9,$G$2,LOLP!$F$2),1,0),0)</f>
        <v>0</v>
      </c>
      <c r="G6800" s="7">
        <f>SUMIFS(LOLP!$F$4:$F$8763,$C$4:$C$8763,$C6800,$B$4:$B$8763,$B6800,$D$4:$D$8763,$D6800)</f>
        <v>0</v>
      </c>
      <c r="H6800" s="7">
        <f>COUNTIFS(Calendar!$E$3:$E$367,LOLP!C6800,Calendar!$D$3:$D$367,LOLP!B6800)</f>
        <v>22</v>
      </c>
      <c r="I6800" s="7">
        <f ca="1">IF($F6800=1,OFFSET(start_norps,LOLP!$D6800+(1-$C6800)*24,LOLP!$B6800)*H6800/G6800,0)</f>
        <v>0</v>
      </c>
      <c r="J6800" s="7">
        <f ca="1">IF($F6800=1,OFFSET(start_33,LOLP!$D6800+(1-$C6800)*24,LOLP!$B6800)*H6800/G6800,0)</f>
        <v>0</v>
      </c>
      <c r="K6800" s="7">
        <f ca="1">IF($F6800,OFFSET(start_40,LOLP!$D6800+(1-$C6800)*24,LOLP!$B6800),0)</f>
        <v>0</v>
      </c>
      <c r="L6800" s="7">
        <f ca="1">IF($F6800,OFFSET(start_50,LOLP!$D6800+(1-$C6800)*24,LOLP!$B6800),0)</f>
        <v>0</v>
      </c>
      <c r="M6800" s="25">
        <f t="shared" ca="1" si="744"/>
        <v>0</v>
      </c>
      <c r="N6800" s="25">
        <f t="shared" ca="1" si="745"/>
        <v>0</v>
      </c>
      <c r="O6800" s="15" t="e">
        <f t="shared" ca="1" si="746"/>
        <v>#DIV/0!</v>
      </c>
      <c r="P6800" s="15" t="e">
        <f t="shared" ca="1" si="747"/>
        <v>#DIV/0!</v>
      </c>
    </row>
    <row r="6801" spans="1:16" x14ac:dyDescent="0.25">
      <c r="A6801" s="1">
        <f t="shared" si="741"/>
        <v>43384</v>
      </c>
      <c r="B6801" s="7">
        <f t="shared" si="743"/>
        <v>10</v>
      </c>
      <c r="C6801" s="4">
        <f>INDEX(Calendar!$E$3:$E$367,MATCH(LOLP!$A6801,Calendar!$B$3:$B$367,0))</f>
        <v>1</v>
      </c>
      <c r="D6801" s="2">
        <f t="shared" si="742"/>
        <v>6</v>
      </c>
      <c r="E6801" s="36">
        <v>24607</v>
      </c>
      <c r="F6801" s="7">
        <f>IFERROR(IF(INDEX('Temperature Data'!$AA$15:$AA$348,MATCH(LOLP!A6801,'Temperature Data'!$B$15:$B$348,0))&gt;IF(B6801=9,$G$2,LOLP!$F$2),1,0),0)</f>
        <v>0</v>
      </c>
      <c r="G6801" s="7">
        <f>SUMIFS(LOLP!$F$4:$F$8763,$C$4:$C$8763,$C6801,$B$4:$B$8763,$B6801,$D$4:$D$8763,$D6801)</f>
        <v>0</v>
      </c>
      <c r="H6801" s="7">
        <f>COUNTIFS(Calendar!$E$3:$E$367,LOLP!C6801,Calendar!$D$3:$D$367,LOLP!B6801)</f>
        <v>22</v>
      </c>
      <c r="I6801" s="7">
        <f ca="1">IF($F6801=1,OFFSET(start_norps,LOLP!$D6801+(1-$C6801)*24,LOLP!$B6801)*H6801/G6801,0)</f>
        <v>0</v>
      </c>
      <c r="J6801" s="7">
        <f ca="1">IF($F6801=1,OFFSET(start_33,LOLP!$D6801+(1-$C6801)*24,LOLP!$B6801)*H6801/G6801,0)</f>
        <v>0</v>
      </c>
      <c r="K6801" s="7">
        <f ca="1">IF($F6801,OFFSET(start_40,LOLP!$D6801+(1-$C6801)*24,LOLP!$B6801),0)</f>
        <v>0</v>
      </c>
      <c r="L6801" s="7">
        <f ca="1">IF($F6801,OFFSET(start_50,LOLP!$D6801+(1-$C6801)*24,LOLP!$B6801),0)</f>
        <v>0</v>
      </c>
      <c r="M6801" s="25">
        <f t="shared" ca="1" si="744"/>
        <v>0</v>
      </c>
      <c r="N6801" s="25">
        <f t="shared" ca="1" si="745"/>
        <v>0</v>
      </c>
      <c r="O6801" s="15" t="e">
        <f t="shared" ca="1" si="746"/>
        <v>#DIV/0!</v>
      </c>
      <c r="P6801" s="15" t="e">
        <f t="shared" ca="1" si="747"/>
        <v>#DIV/0!</v>
      </c>
    </row>
    <row r="6802" spans="1:16" x14ac:dyDescent="0.25">
      <c r="A6802" s="1">
        <f t="shared" si="741"/>
        <v>43384</v>
      </c>
      <c r="B6802" s="7">
        <f t="shared" si="743"/>
        <v>10</v>
      </c>
      <c r="C6802" s="4">
        <f>INDEX(Calendar!$E$3:$E$367,MATCH(LOLP!$A6802,Calendar!$B$3:$B$367,0))</f>
        <v>1</v>
      </c>
      <c r="D6802" s="2">
        <f t="shared" si="742"/>
        <v>7</v>
      </c>
      <c r="E6802" s="36">
        <v>25837</v>
      </c>
      <c r="F6802" s="7">
        <f>IFERROR(IF(INDEX('Temperature Data'!$AA$15:$AA$348,MATCH(LOLP!A6802,'Temperature Data'!$B$15:$B$348,0))&gt;IF(B6802=9,$G$2,LOLP!$F$2),1,0),0)</f>
        <v>0</v>
      </c>
      <c r="G6802" s="7">
        <f>SUMIFS(LOLP!$F$4:$F$8763,$C$4:$C$8763,$C6802,$B$4:$B$8763,$B6802,$D$4:$D$8763,$D6802)</f>
        <v>0</v>
      </c>
      <c r="H6802" s="7">
        <f>COUNTIFS(Calendar!$E$3:$E$367,LOLP!C6802,Calendar!$D$3:$D$367,LOLP!B6802)</f>
        <v>22</v>
      </c>
      <c r="I6802" s="7">
        <f ca="1">IF($F6802=1,OFFSET(start_norps,LOLP!$D6802+(1-$C6802)*24,LOLP!$B6802)*H6802/G6802,0)</f>
        <v>0</v>
      </c>
      <c r="J6802" s="7">
        <f ca="1">IF($F6802=1,OFFSET(start_33,LOLP!$D6802+(1-$C6802)*24,LOLP!$B6802)*H6802/G6802,0)</f>
        <v>0</v>
      </c>
      <c r="K6802" s="7">
        <f ca="1">IF($F6802,OFFSET(start_40,LOLP!$D6802+(1-$C6802)*24,LOLP!$B6802),0)</f>
        <v>0</v>
      </c>
      <c r="L6802" s="7">
        <f ca="1">IF($F6802,OFFSET(start_50,LOLP!$D6802+(1-$C6802)*24,LOLP!$B6802),0)</f>
        <v>0</v>
      </c>
      <c r="M6802" s="25">
        <f t="shared" ca="1" si="744"/>
        <v>0</v>
      </c>
      <c r="N6802" s="25">
        <f t="shared" ca="1" si="745"/>
        <v>0</v>
      </c>
      <c r="O6802" s="15" t="e">
        <f t="shared" ca="1" si="746"/>
        <v>#DIV/0!</v>
      </c>
      <c r="P6802" s="15" t="e">
        <f t="shared" ca="1" si="747"/>
        <v>#DIV/0!</v>
      </c>
    </row>
    <row r="6803" spans="1:16" x14ac:dyDescent="0.25">
      <c r="A6803" s="1">
        <f t="shared" si="741"/>
        <v>43384</v>
      </c>
      <c r="B6803" s="7">
        <f t="shared" si="743"/>
        <v>10</v>
      </c>
      <c r="C6803" s="4">
        <f>INDEX(Calendar!$E$3:$E$367,MATCH(LOLP!$A6803,Calendar!$B$3:$B$367,0))</f>
        <v>1</v>
      </c>
      <c r="D6803" s="2">
        <f t="shared" si="742"/>
        <v>8</v>
      </c>
      <c r="E6803" s="36">
        <v>26035</v>
      </c>
      <c r="F6803" s="7">
        <f>IFERROR(IF(INDEX('Temperature Data'!$AA$15:$AA$348,MATCH(LOLP!A6803,'Temperature Data'!$B$15:$B$348,0))&gt;IF(B6803=9,$G$2,LOLP!$F$2),1,0),0)</f>
        <v>0</v>
      </c>
      <c r="G6803" s="7">
        <f>SUMIFS(LOLP!$F$4:$F$8763,$C$4:$C$8763,$C6803,$B$4:$B$8763,$B6803,$D$4:$D$8763,$D6803)</f>
        <v>0</v>
      </c>
      <c r="H6803" s="7">
        <f>COUNTIFS(Calendar!$E$3:$E$367,LOLP!C6803,Calendar!$D$3:$D$367,LOLP!B6803)</f>
        <v>22</v>
      </c>
      <c r="I6803" s="7">
        <f ca="1">IF($F6803=1,OFFSET(start_norps,LOLP!$D6803+(1-$C6803)*24,LOLP!$B6803)*H6803/G6803,0)</f>
        <v>0</v>
      </c>
      <c r="J6803" s="7">
        <f ca="1">IF($F6803=1,OFFSET(start_33,LOLP!$D6803+(1-$C6803)*24,LOLP!$B6803)*H6803/G6803,0)</f>
        <v>0</v>
      </c>
      <c r="K6803" s="7">
        <f ca="1">IF($F6803,OFFSET(start_40,LOLP!$D6803+(1-$C6803)*24,LOLP!$B6803),0)</f>
        <v>0</v>
      </c>
      <c r="L6803" s="7">
        <f ca="1">IF($F6803,OFFSET(start_50,LOLP!$D6803+(1-$C6803)*24,LOLP!$B6803),0)</f>
        <v>0</v>
      </c>
      <c r="M6803" s="25">
        <f t="shared" ca="1" si="744"/>
        <v>0</v>
      </c>
      <c r="N6803" s="25">
        <f t="shared" ca="1" si="745"/>
        <v>0</v>
      </c>
      <c r="O6803" s="15" t="e">
        <f t="shared" ca="1" si="746"/>
        <v>#DIV/0!</v>
      </c>
      <c r="P6803" s="15" t="e">
        <f t="shared" ca="1" si="747"/>
        <v>#DIV/0!</v>
      </c>
    </row>
    <row r="6804" spans="1:16" x14ac:dyDescent="0.25">
      <c r="A6804" s="1">
        <f t="shared" si="741"/>
        <v>43384</v>
      </c>
      <c r="B6804" s="7">
        <f t="shared" si="743"/>
        <v>10</v>
      </c>
      <c r="C6804" s="4">
        <f>INDEX(Calendar!$E$3:$E$367,MATCH(LOLP!$A6804,Calendar!$B$3:$B$367,0))</f>
        <v>1</v>
      </c>
      <c r="D6804" s="2">
        <f t="shared" si="742"/>
        <v>9</v>
      </c>
      <c r="E6804" s="36">
        <v>25883</v>
      </c>
      <c r="F6804" s="7">
        <f>IFERROR(IF(INDEX('Temperature Data'!$AA$15:$AA$348,MATCH(LOLP!A6804,'Temperature Data'!$B$15:$B$348,0))&gt;IF(B6804=9,$G$2,LOLP!$F$2),1,0),0)</f>
        <v>0</v>
      </c>
      <c r="G6804" s="7">
        <f>SUMIFS(LOLP!$F$4:$F$8763,$C$4:$C$8763,$C6804,$B$4:$B$8763,$B6804,$D$4:$D$8763,$D6804)</f>
        <v>0</v>
      </c>
      <c r="H6804" s="7">
        <f>COUNTIFS(Calendar!$E$3:$E$367,LOLP!C6804,Calendar!$D$3:$D$367,LOLP!B6804)</f>
        <v>22</v>
      </c>
      <c r="I6804" s="7">
        <f ca="1">IF($F6804=1,OFFSET(start_norps,LOLP!$D6804+(1-$C6804)*24,LOLP!$B6804)*H6804/G6804,0)</f>
        <v>0</v>
      </c>
      <c r="J6804" s="7">
        <f ca="1">IF($F6804=1,OFFSET(start_33,LOLP!$D6804+(1-$C6804)*24,LOLP!$B6804)*H6804/G6804,0)</f>
        <v>0</v>
      </c>
      <c r="K6804" s="7">
        <f ca="1">IF($F6804,OFFSET(start_40,LOLP!$D6804+(1-$C6804)*24,LOLP!$B6804),0)</f>
        <v>0</v>
      </c>
      <c r="L6804" s="7">
        <f ca="1">IF($F6804,OFFSET(start_50,LOLP!$D6804+(1-$C6804)*24,LOLP!$B6804),0)</f>
        <v>0</v>
      </c>
      <c r="M6804" s="25">
        <f t="shared" ca="1" si="744"/>
        <v>0</v>
      </c>
      <c r="N6804" s="25">
        <f t="shared" ca="1" si="745"/>
        <v>0</v>
      </c>
      <c r="O6804" s="15" t="e">
        <f t="shared" ca="1" si="746"/>
        <v>#DIV/0!</v>
      </c>
      <c r="P6804" s="15" t="e">
        <f t="shared" ca="1" si="747"/>
        <v>#DIV/0!</v>
      </c>
    </row>
    <row r="6805" spans="1:16" x14ac:dyDescent="0.25">
      <c r="A6805" s="1">
        <f t="shared" si="741"/>
        <v>43384</v>
      </c>
      <c r="B6805" s="7">
        <f t="shared" si="743"/>
        <v>10</v>
      </c>
      <c r="C6805" s="4">
        <f>INDEX(Calendar!$E$3:$E$367,MATCH(LOLP!$A6805,Calendar!$B$3:$B$367,0))</f>
        <v>1</v>
      </c>
      <c r="D6805" s="2">
        <f t="shared" si="742"/>
        <v>10</v>
      </c>
      <c r="E6805" s="36">
        <v>25655</v>
      </c>
      <c r="F6805" s="7">
        <f>IFERROR(IF(INDEX('Temperature Data'!$AA$15:$AA$348,MATCH(LOLP!A6805,'Temperature Data'!$B$15:$B$348,0))&gt;IF(B6805=9,$G$2,LOLP!$F$2),1,0),0)</f>
        <v>0</v>
      </c>
      <c r="G6805" s="7">
        <f>SUMIFS(LOLP!$F$4:$F$8763,$C$4:$C$8763,$C6805,$B$4:$B$8763,$B6805,$D$4:$D$8763,$D6805)</f>
        <v>0</v>
      </c>
      <c r="H6805" s="7">
        <f>COUNTIFS(Calendar!$E$3:$E$367,LOLP!C6805,Calendar!$D$3:$D$367,LOLP!B6805)</f>
        <v>22</v>
      </c>
      <c r="I6805" s="7">
        <f ca="1">IF($F6805=1,OFFSET(start_norps,LOLP!$D6805+(1-$C6805)*24,LOLP!$B6805)*H6805/G6805,0)</f>
        <v>0</v>
      </c>
      <c r="J6805" s="7">
        <f ca="1">IF($F6805=1,OFFSET(start_33,LOLP!$D6805+(1-$C6805)*24,LOLP!$B6805)*H6805/G6805,0)</f>
        <v>0</v>
      </c>
      <c r="K6805" s="7">
        <f ca="1">IF($F6805,OFFSET(start_40,LOLP!$D6805+(1-$C6805)*24,LOLP!$B6805),0)</f>
        <v>0</v>
      </c>
      <c r="L6805" s="7">
        <f ca="1">IF($F6805,OFFSET(start_50,LOLP!$D6805+(1-$C6805)*24,LOLP!$B6805),0)</f>
        <v>0</v>
      </c>
      <c r="M6805" s="25">
        <f t="shared" ca="1" si="744"/>
        <v>0</v>
      </c>
      <c r="N6805" s="25">
        <f t="shared" ca="1" si="745"/>
        <v>0</v>
      </c>
      <c r="O6805" s="15" t="e">
        <f t="shared" ca="1" si="746"/>
        <v>#DIV/0!</v>
      </c>
      <c r="P6805" s="15" t="e">
        <f t="shared" ca="1" si="747"/>
        <v>#DIV/0!</v>
      </c>
    </row>
    <row r="6806" spans="1:16" x14ac:dyDescent="0.25">
      <c r="A6806" s="1">
        <f t="shared" si="741"/>
        <v>43384</v>
      </c>
      <c r="B6806" s="7">
        <f t="shared" si="743"/>
        <v>10</v>
      </c>
      <c r="C6806" s="4">
        <f>INDEX(Calendar!$E$3:$E$367,MATCH(LOLP!$A6806,Calendar!$B$3:$B$367,0))</f>
        <v>1</v>
      </c>
      <c r="D6806" s="2">
        <f t="shared" si="742"/>
        <v>11</v>
      </c>
      <c r="E6806" s="36">
        <v>25787</v>
      </c>
      <c r="F6806" s="7">
        <f>IFERROR(IF(INDEX('Temperature Data'!$AA$15:$AA$348,MATCH(LOLP!A6806,'Temperature Data'!$B$15:$B$348,0))&gt;IF(B6806=9,$G$2,LOLP!$F$2),1,0),0)</f>
        <v>0</v>
      </c>
      <c r="G6806" s="7">
        <f>SUMIFS(LOLP!$F$4:$F$8763,$C$4:$C$8763,$C6806,$B$4:$B$8763,$B6806,$D$4:$D$8763,$D6806)</f>
        <v>0</v>
      </c>
      <c r="H6806" s="7">
        <f>COUNTIFS(Calendar!$E$3:$E$367,LOLP!C6806,Calendar!$D$3:$D$367,LOLP!B6806)</f>
        <v>22</v>
      </c>
      <c r="I6806" s="7">
        <f ca="1">IF($F6806=1,OFFSET(start_norps,LOLP!$D6806+(1-$C6806)*24,LOLP!$B6806)*H6806/G6806,0)</f>
        <v>0</v>
      </c>
      <c r="J6806" s="7">
        <f ca="1">IF($F6806=1,OFFSET(start_33,LOLP!$D6806+(1-$C6806)*24,LOLP!$B6806)*H6806/G6806,0)</f>
        <v>0</v>
      </c>
      <c r="K6806" s="7">
        <f ca="1">IF($F6806,OFFSET(start_40,LOLP!$D6806+(1-$C6806)*24,LOLP!$B6806),0)</f>
        <v>0</v>
      </c>
      <c r="L6806" s="7">
        <f ca="1">IF($F6806,OFFSET(start_50,LOLP!$D6806+(1-$C6806)*24,LOLP!$B6806),0)</f>
        <v>0</v>
      </c>
      <c r="M6806" s="25">
        <f t="shared" ca="1" si="744"/>
        <v>0</v>
      </c>
      <c r="N6806" s="25">
        <f t="shared" ca="1" si="745"/>
        <v>0</v>
      </c>
      <c r="O6806" s="15" t="e">
        <f t="shared" ca="1" si="746"/>
        <v>#DIV/0!</v>
      </c>
      <c r="P6806" s="15" t="e">
        <f t="shared" ca="1" si="747"/>
        <v>#DIV/0!</v>
      </c>
    </row>
    <row r="6807" spans="1:16" x14ac:dyDescent="0.25">
      <c r="A6807" s="1">
        <f t="shared" si="741"/>
        <v>43384</v>
      </c>
      <c r="B6807" s="7">
        <f t="shared" si="743"/>
        <v>10</v>
      </c>
      <c r="C6807" s="4">
        <f>INDEX(Calendar!$E$3:$E$367,MATCH(LOLP!$A6807,Calendar!$B$3:$B$367,0))</f>
        <v>1</v>
      </c>
      <c r="D6807" s="2">
        <f t="shared" si="742"/>
        <v>12</v>
      </c>
      <c r="E6807" s="36">
        <v>25321</v>
      </c>
      <c r="F6807" s="7">
        <f>IFERROR(IF(INDEX('Temperature Data'!$AA$15:$AA$348,MATCH(LOLP!A6807,'Temperature Data'!$B$15:$B$348,0))&gt;IF(B6807=9,$G$2,LOLP!$F$2),1,0),0)</f>
        <v>0</v>
      </c>
      <c r="G6807" s="7">
        <f>SUMIFS(LOLP!$F$4:$F$8763,$C$4:$C$8763,$C6807,$B$4:$B$8763,$B6807,$D$4:$D$8763,$D6807)</f>
        <v>0</v>
      </c>
      <c r="H6807" s="7">
        <f>COUNTIFS(Calendar!$E$3:$E$367,LOLP!C6807,Calendar!$D$3:$D$367,LOLP!B6807)</f>
        <v>22</v>
      </c>
      <c r="I6807" s="7">
        <f ca="1">IF($F6807=1,OFFSET(start_norps,LOLP!$D6807+(1-$C6807)*24,LOLP!$B6807)*H6807/G6807,0)</f>
        <v>0</v>
      </c>
      <c r="J6807" s="7">
        <f ca="1">IF($F6807=1,OFFSET(start_33,LOLP!$D6807+(1-$C6807)*24,LOLP!$B6807)*H6807/G6807,0)</f>
        <v>0</v>
      </c>
      <c r="K6807" s="7">
        <f ca="1">IF($F6807,OFFSET(start_40,LOLP!$D6807+(1-$C6807)*24,LOLP!$B6807),0)</f>
        <v>0</v>
      </c>
      <c r="L6807" s="7">
        <f ca="1">IF($F6807,OFFSET(start_50,LOLP!$D6807+(1-$C6807)*24,LOLP!$B6807),0)</f>
        <v>0</v>
      </c>
      <c r="M6807" s="25">
        <f t="shared" ca="1" si="744"/>
        <v>0</v>
      </c>
      <c r="N6807" s="25">
        <f t="shared" ca="1" si="745"/>
        <v>0</v>
      </c>
      <c r="O6807" s="15" t="e">
        <f t="shared" ca="1" si="746"/>
        <v>#DIV/0!</v>
      </c>
      <c r="P6807" s="15" t="e">
        <f t="shared" ca="1" si="747"/>
        <v>#DIV/0!</v>
      </c>
    </row>
    <row r="6808" spans="1:16" x14ac:dyDescent="0.25">
      <c r="A6808" s="1">
        <f t="shared" si="741"/>
        <v>43384</v>
      </c>
      <c r="B6808" s="7">
        <f t="shared" si="743"/>
        <v>10</v>
      </c>
      <c r="C6808" s="4">
        <f>INDEX(Calendar!$E$3:$E$367,MATCH(LOLP!$A6808,Calendar!$B$3:$B$367,0))</f>
        <v>1</v>
      </c>
      <c r="D6808" s="2">
        <f t="shared" si="742"/>
        <v>13</v>
      </c>
      <c r="E6808" s="36">
        <v>25494</v>
      </c>
      <c r="F6808" s="7">
        <f>IFERROR(IF(INDEX('Temperature Data'!$AA$15:$AA$348,MATCH(LOLP!A6808,'Temperature Data'!$B$15:$B$348,0))&gt;IF(B6808=9,$G$2,LOLP!$F$2),1,0),0)</f>
        <v>0</v>
      </c>
      <c r="G6808" s="7">
        <f>SUMIFS(LOLP!$F$4:$F$8763,$C$4:$C$8763,$C6808,$B$4:$B$8763,$B6808,$D$4:$D$8763,$D6808)</f>
        <v>0</v>
      </c>
      <c r="H6808" s="7">
        <f>COUNTIFS(Calendar!$E$3:$E$367,LOLP!C6808,Calendar!$D$3:$D$367,LOLP!B6808)</f>
        <v>22</v>
      </c>
      <c r="I6808" s="7">
        <f ca="1">IF($F6808=1,OFFSET(start_norps,LOLP!$D6808+(1-$C6808)*24,LOLP!$B6808)*H6808/G6808,0)</f>
        <v>0</v>
      </c>
      <c r="J6808" s="7">
        <f ca="1">IF($F6808=1,OFFSET(start_33,LOLP!$D6808+(1-$C6808)*24,LOLP!$B6808)*H6808/G6808,0)</f>
        <v>0</v>
      </c>
      <c r="K6808" s="7">
        <f ca="1">IF($F6808,OFFSET(start_40,LOLP!$D6808+(1-$C6808)*24,LOLP!$B6808),0)</f>
        <v>0</v>
      </c>
      <c r="L6808" s="7">
        <f ca="1">IF($F6808,OFFSET(start_50,LOLP!$D6808+(1-$C6808)*24,LOLP!$B6808),0)</f>
        <v>0</v>
      </c>
      <c r="M6808" s="25">
        <f t="shared" ca="1" si="744"/>
        <v>0</v>
      </c>
      <c r="N6808" s="25">
        <f t="shared" ca="1" si="745"/>
        <v>0</v>
      </c>
      <c r="O6808" s="15" t="e">
        <f t="shared" ca="1" si="746"/>
        <v>#DIV/0!</v>
      </c>
      <c r="P6808" s="15" t="e">
        <f t="shared" ca="1" si="747"/>
        <v>#DIV/0!</v>
      </c>
    </row>
    <row r="6809" spans="1:16" x14ac:dyDescent="0.25">
      <c r="A6809" s="1">
        <f t="shared" si="741"/>
        <v>43384</v>
      </c>
      <c r="B6809" s="7">
        <f t="shared" si="743"/>
        <v>10</v>
      </c>
      <c r="C6809" s="4">
        <f>INDEX(Calendar!$E$3:$E$367,MATCH(LOLP!$A6809,Calendar!$B$3:$B$367,0))</f>
        <v>1</v>
      </c>
      <c r="D6809" s="2">
        <f t="shared" si="742"/>
        <v>14</v>
      </c>
      <c r="E6809" s="36">
        <v>25758</v>
      </c>
      <c r="F6809" s="7">
        <f>IFERROR(IF(INDEX('Temperature Data'!$AA$15:$AA$348,MATCH(LOLP!A6809,'Temperature Data'!$B$15:$B$348,0))&gt;IF(B6809=9,$G$2,LOLP!$F$2),1,0),0)</f>
        <v>0</v>
      </c>
      <c r="G6809" s="7">
        <f>SUMIFS(LOLP!$F$4:$F$8763,$C$4:$C$8763,$C6809,$B$4:$B$8763,$B6809,$D$4:$D$8763,$D6809)</f>
        <v>0</v>
      </c>
      <c r="H6809" s="7">
        <f>COUNTIFS(Calendar!$E$3:$E$367,LOLP!C6809,Calendar!$D$3:$D$367,LOLP!B6809)</f>
        <v>22</v>
      </c>
      <c r="I6809" s="7">
        <f ca="1">IF($F6809=1,OFFSET(start_norps,LOLP!$D6809+(1-$C6809)*24,LOLP!$B6809)*H6809/G6809,0)</f>
        <v>0</v>
      </c>
      <c r="J6809" s="7">
        <f ca="1">IF($F6809=1,OFFSET(start_33,LOLP!$D6809+(1-$C6809)*24,LOLP!$B6809)*H6809/G6809,0)</f>
        <v>0</v>
      </c>
      <c r="K6809" s="7">
        <f ca="1">IF($F6809,OFFSET(start_40,LOLP!$D6809+(1-$C6809)*24,LOLP!$B6809),0)</f>
        <v>0</v>
      </c>
      <c r="L6809" s="7">
        <f ca="1">IF($F6809,OFFSET(start_50,LOLP!$D6809+(1-$C6809)*24,LOLP!$B6809),0)</f>
        <v>0</v>
      </c>
      <c r="M6809" s="25">
        <f t="shared" ca="1" si="744"/>
        <v>0</v>
      </c>
      <c r="N6809" s="25">
        <f t="shared" ca="1" si="745"/>
        <v>0</v>
      </c>
      <c r="O6809" s="15" t="e">
        <f t="shared" ca="1" si="746"/>
        <v>#DIV/0!</v>
      </c>
      <c r="P6809" s="15" t="e">
        <f t="shared" ca="1" si="747"/>
        <v>#DIV/0!</v>
      </c>
    </row>
    <row r="6810" spans="1:16" x14ac:dyDescent="0.25">
      <c r="A6810" s="1">
        <f t="shared" si="741"/>
        <v>43384</v>
      </c>
      <c r="B6810" s="7">
        <f t="shared" si="743"/>
        <v>10</v>
      </c>
      <c r="C6810" s="4">
        <f>INDEX(Calendar!$E$3:$E$367,MATCH(LOLP!$A6810,Calendar!$B$3:$B$367,0))</f>
        <v>1</v>
      </c>
      <c r="D6810" s="2">
        <f t="shared" si="742"/>
        <v>15</v>
      </c>
      <c r="E6810" s="36">
        <v>26206</v>
      </c>
      <c r="F6810" s="7">
        <f>IFERROR(IF(INDEX('Temperature Data'!$AA$15:$AA$348,MATCH(LOLP!A6810,'Temperature Data'!$B$15:$B$348,0))&gt;IF(B6810=9,$G$2,LOLP!$F$2),1,0),0)</f>
        <v>0</v>
      </c>
      <c r="G6810" s="7">
        <f>SUMIFS(LOLP!$F$4:$F$8763,$C$4:$C$8763,$C6810,$B$4:$B$8763,$B6810,$D$4:$D$8763,$D6810)</f>
        <v>0</v>
      </c>
      <c r="H6810" s="7">
        <f>COUNTIFS(Calendar!$E$3:$E$367,LOLP!C6810,Calendar!$D$3:$D$367,LOLP!B6810)</f>
        <v>22</v>
      </c>
      <c r="I6810" s="7">
        <f ca="1">IF($F6810=1,OFFSET(start_norps,LOLP!$D6810+(1-$C6810)*24,LOLP!$B6810)*H6810/G6810,0)</f>
        <v>0</v>
      </c>
      <c r="J6810" s="7">
        <f ca="1">IF($F6810=1,OFFSET(start_33,LOLP!$D6810+(1-$C6810)*24,LOLP!$B6810)*H6810/G6810,0)</f>
        <v>0</v>
      </c>
      <c r="K6810" s="7">
        <f ca="1">IF($F6810,OFFSET(start_40,LOLP!$D6810+(1-$C6810)*24,LOLP!$B6810),0)</f>
        <v>0</v>
      </c>
      <c r="L6810" s="7">
        <f ca="1">IF($F6810,OFFSET(start_50,LOLP!$D6810+(1-$C6810)*24,LOLP!$B6810),0)</f>
        <v>0</v>
      </c>
      <c r="M6810" s="25">
        <f t="shared" ca="1" si="744"/>
        <v>0</v>
      </c>
      <c r="N6810" s="25">
        <f t="shared" ca="1" si="745"/>
        <v>0</v>
      </c>
      <c r="O6810" s="15" t="e">
        <f t="shared" ca="1" si="746"/>
        <v>#DIV/0!</v>
      </c>
      <c r="P6810" s="15" t="e">
        <f t="shared" ca="1" si="747"/>
        <v>#DIV/0!</v>
      </c>
    </row>
    <row r="6811" spans="1:16" x14ac:dyDescent="0.25">
      <c r="A6811" s="1">
        <f t="shared" si="741"/>
        <v>43384</v>
      </c>
      <c r="B6811" s="7">
        <f t="shared" si="743"/>
        <v>10</v>
      </c>
      <c r="C6811" s="4">
        <f>INDEX(Calendar!$E$3:$E$367,MATCH(LOLP!$A6811,Calendar!$B$3:$B$367,0))</f>
        <v>1</v>
      </c>
      <c r="D6811" s="2">
        <f t="shared" si="742"/>
        <v>16</v>
      </c>
      <c r="E6811" s="36">
        <v>26826</v>
      </c>
      <c r="F6811" s="7">
        <f>IFERROR(IF(INDEX('Temperature Data'!$AA$15:$AA$348,MATCH(LOLP!A6811,'Temperature Data'!$B$15:$B$348,0))&gt;IF(B6811=9,$G$2,LOLP!$F$2),1,0),0)</f>
        <v>0</v>
      </c>
      <c r="G6811" s="7">
        <f>SUMIFS(LOLP!$F$4:$F$8763,$C$4:$C$8763,$C6811,$B$4:$B$8763,$B6811,$D$4:$D$8763,$D6811)</f>
        <v>0</v>
      </c>
      <c r="H6811" s="7">
        <f>COUNTIFS(Calendar!$E$3:$E$367,LOLP!C6811,Calendar!$D$3:$D$367,LOLP!B6811)</f>
        <v>22</v>
      </c>
      <c r="I6811" s="7">
        <f ca="1">IF($F6811=1,OFFSET(start_norps,LOLP!$D6811+(1-$C6811)*24,LOLP!$B6811)*H6811/G6811,0)</f>
        <v>0</v>
      </c>
      <c r="J6811" s="7">
        <f ca="1">IF($F6811=1,OFFSET(start_33,LOLP!$D6811+(1-$C6811)*24,LOLP!$B6811)*H6811/G6811,0)</f>
        <v>0</v>
      </c>
      <c r="K6811" s="7">
        <f ca="1">IF($F6811,OFFSET(start_40,LOLP!$D6811+(1-$C6811)*24,LOLP!$B6811),0)</f>
        <v>0</v>
      </c>
      <c r="L6811" s="7">
        <f ca="1">IF($F6811,OFFSET(start_50,LOLP!$D6811+(1-$C6811)*24,LOLP!$B6811),0)</f>
        <v>0</v>
      </c>
      <c r="M6811" s="25">
        <f t="shared" ca="1" si="744"/>
        <v>0</v>
      </c>
      <c r="N6811" s="25">
        <f t="shared" ca="1" si="745"/>
        <v>0</v>
      </c>
      <c r="O6811" s="15" t="e">
        <f t="shared" ca="1" si="746"/>
        <v>#DIV/0!</v>
      </c>
      <c r="P6811" s="15" t="e">
        <f t="shared" ca="1" si="747"/>
        <v>#DIV/0!</v>
      </c>
    </row>
    <row r="6812" spans="1:16" x14ac:dyDescent="0.25">
      <c r="A6812" s="1">
        <f t="shared" si="741"/>
        <v>43384</v>
      </c>
      <c r="B6812" s="7">
        <f t="shared" si="743"/>
        <v>10</v>
      </c>
      <c r="C6812" s="4">
        <f>INDEX(Calendar!$E$3:$E$367,MATCH(LOLP!$A6812,Calendar!$B$3:$B$367,0))</f>
        <v>1</v>
      </c>
      <c r="D6812" s="2">
        <f t="shared" si="742"/>
        <v>17</v>
      </c>
      <c r="E6812" s="36">
        <v>27431</v>
      </c>
      <c r="F6812" s="7">
        <f>IFERROR(IF(INDEX('Temperature Data'!$AA$15:$AA$348,MATCH(LOLP!A6812,'Temperature Data'!$B$15:$B$348,0))&gt;IF(B6812=9,$G$2,LOLP!$F$2),1,0),0)</f>
        <v>0</v>
      </c>
      <c r="G6812" s="7">
        <f>SUMIFS(LOLP!$F$4:$F$8763,$C$4:$C$8763,$C6812,$B$4:$B$8763,$B6812,$D$4:$D$8763,$D6812)</f>
        <v>0</v>
      </c>
      <c r="H6812" s="7">
        <f>COUNTIFS(Calendar!$E$3:$E$367,LOLP!C6812,Calendar!$D$3:$D$367,LOLP!B6812)</f>
        <v>22</v>
      </c>
      <c r="I6812" s="7">
        <f ca="1">IF($F6812=1,OFFSET(start_norps,LOLP!$D6812+(1-$C6812)*24,LOLP!$B6812)*H6812/G6812,0)</f>
        <v>0</v>
      </c>
      <c r="J6812" s="7">
        <f ca="1">IF($F6812=1,OFFSET(start_33,LOLP!$D6812+(1-$C6812)*24,LOLP!$B6812)*H6812/G6812,0)</f>
        <v>0</v>
      </c>
      <c r="K6812" s="7">
        <f ca="1">IF($F6812,OFFSET(start_40,LOLP!$D6812+(1-$C6812)*24,LOLP!$B6812),0)</f>
        <v>0</v>
      </c>
      <c r="L6812" s="7">
        <f ca="1">IF($F6812,OFFSET(start_50,LOLP!$D6812+(1-$C6812)*24,LOLP!$B6812),0)</f>
        <v>0</v>
      </c>
      <c r="M6812" s="25">
        <f t="shared" ca="1" si="744"/>
        <v>0</v>
      </c>
      <c r="N6812" s="25">
        <f t="shared" ca="1" si="745"/>
        <v>0</v>
      </c>
      <c r="O6812" s="15" t="e">
        <f t="shared" ca="1" si="746"/>
        <v>#DIV/0!</v>
      </c>
      <c r="P6812" s="15" t="e">
        <f t="shared" ca="1" si="747"/>
        <v>#DIV/0!</v>
      </c>
    </row>
    <row r="6813" spans="1:16" x14ac:dyDescent="0.25">
      <c r="A6813" s="1">
        <f t="shared" ref="A6813:A6876" si="748">A6789+1</f>
        <v>43384</v>
      </c>
      <c r="B6813" s="7">
        <f t="shared" si="743"/>
        <v>10</v>
      </c>
      <c r="C6813" s="4">
        <f>INDEX(Calendar!$E$3:$E$367,MATCH(LOLP!$A6813,Calendar!$B$3:$B$367,0))</f>
        <v>1</v>
      </c>
      <c r="D6813" s="2">
        <f t="shared" ref="D6813:D6876" si="749">D6789</f>
        <v>18</v>
      </c>
      <c r="E6813" s="36">
        <v>28463</v>
      </c>
      <c r="F6813" s="7">
        <f>IFERROR(IF(INDEX('Temperature Data'!$AA$15:$AA$348,MATCH(LOLP!A6813,'Temperature Data'!$B$15:$B$348,0))&gt;IF(B6813=9,$G$2,LOLP!$F$2),1,0),0)</f>
        <v>0</v>
      </c>
      <c r="G6813" s="7">
        <f>SUMIFS(LOLP!$F$4:$F$8763,$C$4:$C$8763,$C6813,$B$4:$B$8763,$B6813,$D$4:$D$8763,$D6813)</f>
        <v>0</v>
      </c>
      <c r="H6813" s="7">
        <f>COUNTIFS(Calendar!$E$3:$E$367,LOLP!C6813,Calendar!$D$3:$D$367,LOLP!B6813)</f>
        <v>22</v>
      </c>
      <c r="I6813" s="7">
        <f ca="1">IF($F6813=1,OFFSET(start_norps,LOLP!$D6813+(1-$C6813)*24,LOLP!$B6813)*H6813/G6813,0)</f>
        <v>0</v>
      </c>
      <c r="J6813" s="7">
        <f ca="1">IF($F6813=1,OFFSET(start_33,LOLP!$D6813+(1-$C6813)*24,LOLP!$B6813)*H6813/G6813,0)</f>
        <v>0</v>
      </c>
      <c r="K6813" s="7">
        <f ca="1">IF($F6813,OFFSET(start_40,LOLP!$D6813+(1-$C6813)*24,LOLP!$B6813),0)</f>
        <v>0</v>
      </c>
      <c r="L6813" s="7">
        <f ca="1">IF($F6813,OFFSET(start_50,LOLP!$D6813+(1-$C6813)*24,LOLP!$B6813),0)</f>
        <v>0</v>
      </c>
      <c r="M6813" s="25">
        <f t="shared" ca="1" si="744"/>
        <v>0</v>
      </c>
      <c r="N6813" s="25">
        <f t="shared" ca="1" si="745"/>
        <v>0</v>
      </c>
      <c r="O6813" s="15" t="e">
        <f t="shared" ca="1" si="746"/>
        <v>#DIV/0!</v>
      </c>
      <c r="P6813" s="15" t="e">
        <f t="shared" ca="1" si="747"/>
        <v>#DIV/0!</v>
      </c>
    </row>
    <row r="6814" spans="1:16" x14ac:dyDescent="0.25">
      <c r="A6814" s="1">
        <f t="shared" si="748"/>
        <v>43384</v>
      </c>
      <c r="B6814" s="7">
        <f t="shared" si="743"/>
        <v>10</v>
      </c>
      <c r="C6814" s="4">
        <f>INDEX(Calendar!$E$3:$E$367,MATCH(LOLP!$A6814,Calendar!$B$3:$B$367,0))</f>
        <v>1</v>
      </c>
      <c r="D6814" s="2">
        <f t="shared" si="749"/>
        <v>19</v>
      </c>
      <c r="E6814" s="36">
        <v>29095</v>
      </c>
      <c r="F6814" s="7">
        <f>IFERROR(IF(INDEX('Temperature Data'!$AA$15:$AA$348,MATCH(LOLP!A6814,'Temperature Data'!$B$15:$B$348,0))&gt;IF(B6814=9,$G$2,LOLP!$F$2),1,0),0)</f>
        <v>0</v>
      </c>
      <c r="G6814" s="7">
        <f>SUMIFS(LOLP!$F$4:$F$8763,$C$4:$C$8763,$C6814,$B$4:$B$8763,$B6814,$D$4:$D$8763,$D6814)</f>
        <v>0</v>
      </c>
      <c r="H6814" s="7">
        <f>COUNTIFS(Calendar!$E$3:$E$367,LOLP!C6814,Calendar!$D$3:$D$367,LOLP!B6814)</f>
        <v>22</v>
      </c>
      <c r="I6814" s="7">
        <f ca="1">IF($F6814=1,OFFSET(start_norps,LOLP!$D6814+(1-$C6814)*24,LOLP!$B6814)*H6814/G6814,0)</f>
        <v>0</v>
      </c>
      <c r="J6814" s="7">
        <f ca="1">IF($F6814=1,OFFSET(start_33,LOLP!$D6814+(1-$C6814)*24,LOLP!$B6814)*H6814/G6814,0)</f>
        <v>0</v>
      </c>
      <c r="K6814" s="7">
        <f ca="1">IF($F6814,OFFSET(start_40,LOLP!$D6814+(1-$C6814)*24,LOLP!$B6814),0)</f>
        <v>0</v>
      </c>
      <c r="L6814" s="7">
        <f ca="1">IF($F6814,OFFSET(start_50,LOLP!$D6814+(1-$C6814)*24,LOLP!$B6814),0)</f>
        <v>0</v>
      </c>
      <c r="M6814" s="25">
        <f t="shared" ca="1" si="744"/>
        <v>0</v>
      </c>
      <c r="N6814" s="25">
        <f t="shared" ca="1" si="745"/>
        <v>0</v>
      </c>
      <c r="O6814" s="15" t="e">
        <f t="shared" ca="1" si="746"/>
        <v>#DIV/0!</v>
      </c>
      <c r="P6814" s="15" t="e">
        <f t="shared" ca="1" si="747"/>
        <v>#DIV/0!</v>
      </c>
    </row>
    <row r="6815" spans="1:16" x14ac:dyDescent="0.25">
      <c r="A6815" s="1">
        <f t="shared" si="748"/>
        <v>43384</v>
      </c>
      <c r="B6815" s="7">
        <f t="shared" si="743"/>
        <v>10</v>
      </c>
      <c r="C6815" s="4">
        <f>INDEX(Calendar!$E$3:$E$367,MATCH(LOLP!$A6815,Calendar!$B$3:$B$367,0))</f>
        <v>1</v>
      </c>
      <c r="D6815" s="2">
        <f t="shared" si="749"/>
        <v>20</v>
      </c>
      <c r="E6815" s="36">
        <v>28170</v>
      </c>
      <c r="F6815" s="7">
        <f>IFERROR(IF(INDEX('Temperature Data'!$AA$15:$AA$348,MATCH(LOLP!A6815,'Temperature Data'!$B$15:$B$348,0))&gt;IF(B6815=9,$G$2,LOLP!$F$2),1,0),0)</f>
        <v>0</v>
      </c>
      <c r="G6815" s="7">
        <f>SUMIFS(LOLP!$F$4:$F$8763,$C$4:$C$8763,$C6815,$B$4:$B$8763,$B6815,$D$4:$D$8763,$D6815)</f>
        <v>0</v>
      </c>
      <c r="H6815" s="7">
        <f>COUNTIFS(Calendar!$E$3:$E$367,LOLP!C6815,Calendar!$D$3:$D$367,LOLP!B6815)</f>
        <v>22</v>
      </c>
      <c r="I6815" s="7">
        <f ca="1">IF($F6815=1,OFFSET(start_norps,LOLP!$D6815+(1-$C6815)*24,LOLP!$B6815)*H6815/G6815,0)</f>
        <v>0</v>
      </c>
      <c r="J6815" s="7">
        <f ca="1">IF($F6815=1,OFFSET(start_33,LOLP!$D6815+(1-$C6815)*24,LOLP!$B6815)*H6815/G6815,0)</f>
        <v>0</v>
      </c>
      <c r="K6815" s="7">
        <f ca="1">IF($F6815,OFFSET(start_40,LOLP!$D6815+(1-$C6815)*24,LOLP!$B6815),0)</f>
        <v>0</v>
      </c>
      <c r="L6815" s="7">
        <f ca="1">IF($F6815,OFFSET(start_50,LOLP!$D6815+(1-$C6815)*24,LOLP!$B6815),0)</f>
        <v>0</v>
      </c>
      <c r="M6815" s="25">
        <f t="shared" ca="1" si="744"/>
        <v>0</v>
      </c>
      <c r="N6815" s="25">
        <f t="shared" ca="1" si="745"/>
        <v>0</v>
      </c>
      <c r="O6815" s="15" t="e">
        <f t="shared" ca="1" si="746"/>
        <v>#DIV/0!</v>
      </c>
      <c r="P6815" s="15" t="e">
        <f t="shared" ca="1" si="747"/>
        <v>#DIV/0!</v>
      </c>
    </row>
    <row r="6816" spans="1:16" x14ac:dyDescent="0.25">
      <c r="A6816" s="1">
        <f t="shared" si="748"/>
        <v>43384</v>
      </c>
      <c r="B6816" s="7">
        <f t="shared" si="743"/>
        <v>10</v>
      </c>
      <c r="C6816" s="4">
        <f>INDEX(Calendar!$E$3:$E$367,MATCH(LOLP!$A6816,Calendar!$B$3:$B$367,0))</f>
        <v>1</v>
      </c>
      <c r="D6816" s="2">
        <f t="shared" si="749"/>
        <v>21</v>
      </c>
      <c r="E6816" s="36">
        <v>26821</v>
      </c>
      <c r="F6816" s="7">
        <f>IFERROR(IF(INDEX('Temperature Data'!$AA$15:$AA$348,MATCH(LOLP!A6816,'Temperature Data'!$B$15:$B$348,0))&gt;IF(B6816=9,$G$2,LOLP!$F$2),1,0),0)</f>
        <v>0</v>
      </c>
      <c r="G6816" s="7">
        <f>SUMIFS(LOLP!$F$4:$F$8763,$C$4:$C$8763,$C6816,$B$4:$B$8763,$B6816,$D$4:$D$8763,$D6816)</f>
        <v>0</v>
      </c>
      <c r="H6816" s="7">
        <f>COUNTIFS(Calendar!$E$3:$E$367,LOLP!C6816,Calendar!$D$3:$D$367,LOLP!B6816)</f>
        <v>22</v>
      </c>
      <c r="I6816" s="7">
        <f ca="1">IF($F6816=1,OFFSET(start_norps,LOLP!$D6816+(1-$C6816)*24,LOLP!$B6816)*H6816/G6816,0)</f>
        <v>0</v>
      </c>
      <c r="J6816" s="7">
        <f ca="1">IF($F6816=1,OFFSET(start_33,LOLP!$D6816+(1-$C6816)*24,LOLP!$B6816)*H6816/G6816,0)</f>
        <v>0</v>
      </c>
      <c r="K6816" s="7">
        <f ca="1">IF($F6816,OFFSET(start_40,LOLP!$D6816+(1-$C6816)*24,LOLP!$B6816),0)</f>
        <v>0</v>
      </c>
      <c r="L6816" s="7">
        <f ca="1">IF($F6816,OFFSET(start_50,LOLP!$D6816+(1-$C6816)*24,LOLP!$B6816),0)</f>
        <v>0</v>
      </c>
      <c r="M6816" s="25">
        <f t="shared" ca="1" si="744"/>
        <v>0</v>
      </c>
      <c r="N6816" s="25">
        <f t="shared" ca="1" si="745"/>
        <v>0</v>
      </c>
      <c r="O6816" s="15" t="e">
        <f t="shared" ca="1" si="746"/>
        <v>#DIV/0!</v>
      </c>
      <c r="P6816" s="15" t="e">
        <f t="shared" ca="1" si="747"/>
        <v>#DIV/0!</v>
      </c>
    </row>
    <row r="6817" spans="1:16" x14ac:dyDescent="0.25">
      <c r="A6817" s="1">
        <f t="shared" si="748"/>
        <v>43384</v>
      </c>
      <c r="B6817" s="7">
        <f t="shared" si="743"/>
        <v>10</v>
      </c>
      <c r="C6817" s="4">
        <f>INDEX(Calendar!$E$3:$E$367,MATCH(LOLP!$A6817,Calendar!$B$3:$B$367,0))</f>
        <v>1</v>
      </c>
      <c r="D6817" s="2">
        <f t="shared" si="749"/>
        <v>22</v>
      </c>
      <c r="E6817" s="36">
        <v>24874</v>
      </c>
      <c r="F6817" s="7">
        <f>IFERROR(IF(INDEX('Temperature Data'!$AA$15:$AA$348,MATCH(LOLP!A6817,'Temperature Data'!$B$15:$B$348,0))&gt;IF(B6817=9,$G$2,LOLP!$F$2),1,0),0)</f>
        <v>0</v>
      </c>
      <c r="G6817" s="7">
        <f>SUMIFS(LOLP!$F$4:$F$8763,$C$4:$C$8763,$C6817,$B$4:$B$8763,$B6817,$D$4:$D$8763,$D6817)</f>
        <v>0</v>
      </c>
      <c r="H6817" s="7">
        <f>COUNTIFS(Calendar!$E$3:$E$367,LOLP!C6817,Calendar!$D$3:$D$367,LOLP!B6817)</f>
        <v>22</v>
      </c>
      <c r="I6817" s="7">
        <f ca="1">IF($F6817=1,OFFSET(start_norps,LOLP!$D6817+(1-$C6817)*24,LOLP!$B6817)*H6817/G6817,0)</f>
        <v>0</v>
      </c>
      <c r="J6817" s="7">
        <f ca="1">IF($F6817=1,OFFSET(start_33,LOLP!$D6817+(1-$C6817)*24,LOLP!$B6817)*H6817/G6817,0)</f>
        <v>0</v>
      </c>
      <c r="K6817" s="7">
        <f ca="1">IF($F6817,OFFSET(start_40,LOLP!$D6817+(1-$C6817)*24,LOLP!$B6817),0)</f>
        <v>0</v>
      </c>
      <c r="L6817" s="7">
        <f ca="1">IF($F6817,OFFSET(start_50,LOLP!$D6817+(1-$C6817)*24,LOLP!$B6817),0)</f>
        <v>0</v>
      </c>
      <c r="M6817" s="25">
        <f t="shared" ca="1" si="744"/>
        <v>0</v>
      </c>
      <c r="N6817" s="25">
        <f t="shared" ca="1" si="745"/>
        <v>0</v>
      </c>
      <c r="O6817" s="15" t="e">
        <f t="shared" ca="1" si="746"/>
        <v>#DIV/0!</v>
      </c>
      <c r="P6817" s="15" t="e">
        <f t="shared" ca="1" si="747"/>
        <v>#DIV/0!</v>
      </c>
    </row>
    <row r="6818" spans="1:16" x14ac:dyDescent="0.25">
      <c r="A6818" s="1">
        <f t="shared" si="748"/>
        <v>43384</v>
      </c>
      <c r="B6818" s="7">
        <f t="shared" si="743"/>
        <v>10</v>
      </c>
      <c r="C6818" s="4">
        <f>INDEX(Calendar!$E$3:$E$367,MATCH(LOLP!$A6818,Calendar!$B$3:$B$367,0))</f>
        <v>1</v>
      </c>
      <c r="D6818" s="2">
        <f t="shared" si="749"/>
        <v>23</v>
      </c>
      <c r="E6818" s="36">
        <v>23125</v>
      </c>
      <c r="F6818" s="7">
        <f>IFERROR(IF(INDEX('Temperature Data'!$AA$15:$AA$348,MATCH(LOLP!A6818,'Temperature Data'!$B$15:$B$348,0))&gt;IF(B6818=9,$G$2,LOLP!$F$2),1,0),0)</f>
        <v>0</v>
      </c>
      <c r="G6818" s="7">
        <f>SUMIFS(LOLP!$F$4:$F$8763,$C$4:$C$8763,$C6818,$B$4:$B$8763,$B6818,$D$4:$D$8763,$D6818)</f>
        <v>0</v>
      </c>
      <c r="H6818" s="7">
        <f>COUNTIFS(Calendar!$E$3:$E$367,LOLP!C6818,Calendar!$D$3:$D$367,LOLP!B6818)</f>
        <v>22</v>
      </c>
      <c r="I6818" s="7">
        <f ca="1">IF($F6818=1,OFFSET(start_norps,LOLP!$D6818+(1-$C6818)*24,LOLP!$B6818)*H6818/G6818,0)</f>
        <v>0</v>
      </c>
      <c r="J6818" s="7">
        <f ca="1">IF($F6818=1,OFFSET(start_33,LOLP!$D6818+(1-$C6818)*24,LOLP!$B6818)*H6818/G6818,0)</f>
        <v>0</v>
      </c>
      <c r="K6818" s="7">
        <f ca="1">IF($F6818,OFFSET(start_40,LOLP!$D6818+(1-$C6818)*24,LOLP!$B6818),0)</f>
        <v>0</v>
      </c>
      <c r="L6818" s="7">
        <f ca="1">IF($F6818,OFFSET(start_50,LOLP!$D6818+(1-$C6818)*24,LOLP!$B6818),0)</f>
        <v>0</v>
      </c>
      <c r="M6818" s="25">
        <f t="shared" ca="1" si="744"/>
        <v>0</v>
      </c>
      <c r="N6818" s="25">
        <f t="shared" ca="1" si="745"/>
        <v>0</v>
      </c>
      <c r="O6818" s="15" t="e">
        <f t="shared" ca="1" si="746"/>
        <v>#DIV/0!</v>
      </c>
      <c r="P6818" s="15" t="e">
        <f t="shared" ca="1" si="747"/>
        <v>#DIV/0!</v>
      </c>
    </row>
    <row r="6819" spans="1:16" x14ac:dyDescent="0.25">
      <c r="A6819" s="1">
        <f t="shared" si="748"/>
        <v>43384</v>
      </c>
      <c r="B6819" s="7">
        <f t="shared" si="743"/>
        <v>10</v>
      </c>
      <c r="C6819" s="4">
        <f>INDEX(Calendar!$E$3:$E$367,MATCH(LOLP!$A6819,Calendar!$B$3:$B$367,0))</f>
        <v>1</v>
      </c>
      <c r="D6819" s="2">
        <f t="shared" si="749"/>
        <v>24</v>
      </c>
      <c r="E6819" s="36">
        <v>22173</v>
      </c>
      <c r="F6819" s="7">
        <f>IFERROR(IF(INDEX('Temperature Data'!$AA$15:$AA$348,MATCH(LOLP!A6819,'Temperature Data'!$B$15:$B$348,0))&gt;IF(B6819=9,$G$2,LOLP!$F$2),1,0),0)</f>
        <v>0</v>
      </c>
      <c r="G6819" s="7">
        <f>SUMIFS(LOLP!$F$4:$F$8763,$C$4:$C$8763,$C6819,$B$4:$B$8763,$B6819,$D$4:$D$8763,$D6819)</f>
        <v>0</v>
      </c>
      <c r="H6819" s="7">
        <f>COUNTIFS(Calendar!$E$3:$E$367,LOLP!C6819,Calendar!$D$3:$D$367,LOLP!B6819)</f>
        <v>22</v>
      </c>
      <c r="I6819" s="7">
        <f ca="1">IF($F6819=1,OFFSET(start_norps,LOLP!$D6819+(1-$C6819)*24,LOLP!$B6819)*H6819/G6819,0)</f>
        <v>0</v>
      </c>
      <c r="J6819" s="7">
        <f ca="1">IF($F6819=1,OFFSET(start_33,LOLP!$D6819+(1-$C6819)*24,LOLP!$B6819)*H6819/G6819,0)</f>
        <v>0</v>
      </c>
      <c r="K6819" s="7">
        <f ca="1">IF($F6819,OFFSET(start_40,LOLP!$D6819+(1-$C6819)*24,LOLP!$B6819),0)</f>
        <v>0</v>
      </c>
      <c r="L6819" s="7">
        <f ca="1">IF($F6819,OFFSET(start_50,LOLP!$D6819+(1-$C6819)*24,LOLP!$B6819),0)</f>
        <v>0</v>
      </c>
      <c r="M6819" s="25">
        <f t="shared" ca="1" si="744"/>
        <v>0</v>
      </c>
      <c r="N6819" s="25">
        <f t="shared" ca="1" si="745"/>
        <v>0</v>
      </c>
      <c r="O6819" s="15" t="e">
        <f t="shared" ca="1" si="746"/>
        <v>#DIV/0!</v>
      </c>
      <c r="P6819" s="15" t="e">
        <f t="shared" ca="1" si="747"/>
        <v>#DIV/0!</v>
      </c>
    </row>
    <row r="6820" spans="1:16" x14ac:dyDescent="0.25">
      <c r="A6820" s="1">
        <f t="shared" si="748"/>
        <v>43385</v>
      </c>
      <c r="B6820" s="7">
        <f t="shared" si="743"/>
        <v>10</v>
      </c>
      <c r="C6820" s="4">
        <f>INDEX(Calendar!$E$3:$E$367,MATCH(LOLP!$A6820,Calendar!$B$3:$B$367,0))</f>
        <v>1</v>
      </c>
      <c r="D6820" s="2">
        <f t="shared" si="749"/>
        <v>1</v>
      </c>
      <c r="E6820" s="36">
        <v>21459</v>
      </c>
      <c r="F6820" s="7">
        <f>IFERROR(IF(INDEX('Temperature Data'!$AA$15:$AA$348,MATCH(LOLP!A6820,'Temperature Data'!$B$15:$B$348,0))&gt;IF(B6820=9,$G$2,LOLP!$F$2),1,0),0)</f>
        <v>0</v>
      </c>
      <c r="G6820" s="7">
        <f>SUMIFS(LOLP!$F$4:$F$8763,$C$4:$C$8763,$C6820,$B$4:$B$8763,$B6820,$D$4:$D$8763,$D6820)</f>
        <v>0</v>
      </c>
      <c r="H6820" s="7">
        <f>COUNTIFS(Calendar!$E$3:$E$367,LOLP!C6820,Calendar!$D$3:$D$367,LOLP!B6820)</f>
        <v>22</v>
      </c>
      <c r="I6820" s="7">
        <f ca="1">IF($F6820=1,OFFSET(start_norps,LOLP!$D6820+(1-$C6820)*24,LOLP!$B6820)*H6820/G6820,0)</f>
        <v>0</v>
      </c>
      <c r="J6820" s="7">
        <f ca="1">IF($F6820=1,OFFSET(start_33,LOLP!$D6820+(1-$C6820)*24,LOLP!$B6820)*H6820/G6820,0)</f>
        <v>0</v>
      </c>
      <c r="K6820" s="7">
        <f ca="1">IF($F6820,OFFSET(start_40,LOLP!$D6820+(1-$C6820)*24,LOLP!$B6820),0)</f>
        <v>0</v>
      </c>
      <c r="L6820" s="7">
        <f ca="1">IF($F6820,OFFSET(start_50,LOLP!$D6820+(1-$C6820)*24,LOLP!$B6820),0)</f>
        <v>0</v>
      </c>
      <c r="M6820" s="25">
        <f t="shared" ca="1" si="744"/>
        <v>0</v>
      </c>
      <c r="N6820" s="25">
        <f t="shared" ca="1" si="745"/>
        <v>0</v>
      </c>
      <c r="O6820" s="15" t="e">
        <f t="shared" ca="1" si="746"/>
        <v>#DIV/0!</v>
      </c>
      <c r="P6820" s="15" t="e">
        <f t="shared" ca="1" si="747"/>
        <v>#DIV/0!</v>
      </c>
    </row>
    <row r="6821" spans="1:16" x14ac:dyDescent="0.25">
      <c r="A6821" s="1">
        <f t="shared" si="748"/>
        <v>43385</v>
      </c>
      <c r="B6821" s="7">
        <f t="shared" si="743"/>
        <v>10</v>
      </c>
      <c r="C6821" s="4">
        <f>INDEX(Calendar!$E$3:$E$367,MATCH(LOLP!$A6821,Calendar!$B$3:$B$367,0))</f>
        <v>1</v>
      </c>
      <c r="D6821" s="2">
        <f t="shared" si="749"/>
        <v>2</v>
      </c>
      <c r="E6821" s="36">
        <v>21035</v>
      </c>
      <c r="F6821" s="7">
        <f>IFERROR(IF(INDEX('Temperature Data'!$AA$15:$AA$348,MATCH(LOLP!A6821,'Temperature Data'!$B$15:$B$348,0))&gt;IF(B6821=9,$G$2,LOLP!$F$2),1,0),0)</f>
        <v>0</v>
      </c>
      <c r="G6821" s="7">
        <f>SUMIFS(LOLP!$F$4:$F$8763,$C$4:$C$8763,$C6821,$B$4:$B$8763,$B6821,$D$4:$D$8763,$D6821)</f>
        <v>0</v>
      </c>
      <c r="H6821" s="7">
        <f>COUNTIFS(Calendar!$E$3:$E$367,LOLP!C6821,Calendar!$D$3:$D$367,LOLP!B6821)</f>
        <v>22</v>
      </c>
      <c r="I6821" s="7">
        <f ca="1">IF($F6821=1,OFFSET(start_norps,LOLP!$D6821+(1-$C6821)*24,LOLP!$B6821)*H6821/G6821,0)</f>
        <v>0</v>
      </c>
      <c r="J6821" s="7">
        <f ca="1">IF($F6821=1,OFFSET(start_33,LOLP!$D6821+(1-$C6821)*24,LOLP!$B6821)*H6821/G6821,0)</f>
        <v>0</v>
      </c>
      <c r="K6821" s="7">
        <f ca="1">IF($F6821,OFFSET(start_40,LOLP!$D6821+(1-$C6821)*24,LOLP!$B6821),0)</f>
        <v>0</v>
      </c>
      <c r="L6821" s="7">
        <f ca="1">IF($F6821,OFFSET(start_50,LOLP!$D6821+(1-$C6821)*24,LOLP!$B6821),0)</f>
        <v>0</v>
      </c>
      <c r="M6821" s="25">
        <f t="shared" ca="1" si="744"/>
        <v>0</v>
      </c>
      <c r="N6821" s="25">
        <f t="shared" ca="1" si="745"/>
        <v>0</v>
      </c>
      <c r="O6821" s="15" t="e">
        <f t="shared" ca="1" si="746"/>
        <v>#DIV/0!</v>
      </c>
      <c r="P6821" s="15" t="e">
        <f t="shared" ca="1" si="747"/>
        <v>#DIV/0!</v>
      </c>
    </row>
    <row r="6822" spans="1:16" x14ac:dyDescent="0.25">
      <c r="A6822" s="1">
        <f t="shared" si="748"/>
        <v>43385</v>
      </c>
      <c r="B6822" s="7">
        <f t="shared" si="743"/>
        <v>10</v>
      </c>
      <c r="C6822" s="4">
        <f>INDEX(Calendar!$E$3:$E$367,MATCH(LOLP!$A6822,Calendar!$B$3:$B$367,0))</f>
        <v>1</v>
      </c>
      <c r="D6822" s="2">
        <f t="shared" si="749"/>
        <v>3</v>
      </c>
      <c r="E6822" s="36">
        <v>20774</v>
      </c>
      <c r="F6822" s="7">
        <f>IFERROR(IF(INDEX('Temperature Data'!$AA$15:$AA$348,MATCH(LOLP!A6822,'Temperature Data'!$B$15:$B$348,0))&gt;IF(B6822=9,$G$2,LOLP!$F$2),1,0),0)</f>
        <v>0</v>
      </c>
      <c r="G6822" s="7">
        <f>SUMIFS(LOLP!$F$4:$F$8763,$C$4:$C$8763,$C6822,$B$4:$B$8763,$B6822,$D$4:$D$8763,$D6822)</f>
        <v>0</v>
      </c>
      <c r="H6822" s="7">
        <f>COUNTIFS(Calendar!$E$3:$E$367,LOLP!C6822,Calendar!$D$3:$D$367,LOLP!B6822)</f>
        <v>22</v>
      </c>
      <c r="I6822" s="7">
        <f ca="1">IF($F6822=1,OFFSET(start_norps,LOLP!$D6822+(1-$C6822)*24,LOLP!$B6822)*H6822/G6822,0)</f>
        <v>0</v>
      </c>
      <c r="J6822" s="7">
        <f ca="1">IF($F6822=1,OFFSET(start_33,LOLP!$D6822+(1-$C6822)*24,LOLP!$B6822)*H6822/G6822,0)</f>
        <v>0</v>
      </c>
      <c r="K6822" s="7">
        <f ca="1">IF($F6822,OFFSET(start_40,LOLP!$D6822+(1-$C6822)*24,LOLP!$B6822),0)</f>
        <v>0</v>
      </c>
      <c r="L6822" s="7">
        <f ca="1">IF($F6822,OFFSET(start_50,LOLP!$D6822+(1-$C6822)*24,LOLP!$B6822),0)</f>
        <v>0</v>
      </c>
      <c r="M6822" s="25">
        <f t="shared" ca="1" si="744"/>
        <v>0</v>
      </c>
      <c r="N6822" s="25">
        <f t="shared" ca="1" si="745"/>
        <v>0</v>
      </c>
      <c r="O6822" s="15" t="e">
        <f t="shared" ca="1" si="746"/>
        <v>#DIV/0!</v>
      </c>
      <c r="P6822" s="15" t="e">
        <f t="shared" ca="1" si="747"/>
        <v>#DIV/0!</v>
      </c>
    </row>
    <row r="6823" spans="1:16" x14ac:dyDescent="0.25">
      <c r="A6823" s="1">
        <f t="shared" si="748"/>
        <v>43385</v>
      </c>
      <c r="B6823" s="7">
        <f t="shared" si="743"/>
        <v>10</v>
      </c>
      <c r="C6823" s="4">
        <f>INDEX(Calendar!$E$3:$E$367,MATCH(LOLP!$A6823,Calendar!$B$3:$B$367,0))</f>
        <v>1</v>
      </c>
      <c r="D6823" s="2">
        <f t="shared" si="749"/>
        <v>4</v>
      </c>
      <c r="E6823" s="36">
        <v>21027</v>
      </c>
      <c r="F6823" s="7">
        <f>IFERROR(IF(INDEX('Temperature Data'!$AA$15:$AA$348,MATCH(LOLP!A6823,'Temperature Data'!$B$15:$B$348,0))&gt;IF(B6823=9,$G$2,LOLP!$F$2),1,0),0)</f>
        <v>0</v>
      </c>
      <c r="G6823" s="7">
        <f>SUMIFS(LOLP!$F$4:$F$8763,$C$4:$C$8763,$C6823,$B$4:$B$8763,$B6823,$D$4:$D$8763,$D6823)</f>
        <v>0</v>
      </c>
      <c r="H6823" s="7">
        <f>COUNTIFS(Calendar!$E$3:$E$367,LOLP!C6823,Calendar!$D$3:$D$367,LOLP!B6823)</f>
        <v>22</v>
      </c>
      <c r="I6823" s="7">
        <f ca="1">IF($F6823=1,OFFSET(start_norps,LOLP!$D6823+(1-$C6823)*24,LOLP!$B6823)*H6823/G6823,0)</f>
        <v>0</v>
      </c>
      <c r="J6823" s="7">
        <f ca="1">IF($F6823=1,OFFSET(start_33,LOLP!$D6823+(1-$C6823)*24,LOLP!$B6823)*H6823/G6823,0)</f>
        <v>0</v>
      </c>
      <c r="K6823" s="7">
        <f ca="1">IF($F6823,OFFSET(start_40,LOLP!$D6823+(1-$C6823)*24,LOLP!$B6823),0)</f>
        <v>0</v>
      </c>
      <c r="L6823" s="7">
        <f ca="1">IF($F6823,OFFSET(start_50,LOLP!$D6823+(1-$C6823)*24,LOLP!$B6823),0)</f>
        <v>0</v>
      </c>
      <c r="M6823" s="25">
        <f t="shared" ca="1" si="744"/>
        <v>0</v>
      </c>
      <c r="N6823" s="25">
        <f t="shared" ca="1" si="745"/>
        <v>0</v>
      </c>
      <c r="O6823" s="15" t="e">
        <f t="shared" ca="1" si="746"/>
        <v>#DIV/0!</v>
      </c>
      <c r="P6823" s="15" t="e">
        <f t="shared" ca="1" si="747"/>
        <v>#DIV/0!</v>
      </c>
    </row>
    <row r="6824" spans="1:16" x14ac:dyDescent="0.25">
      <c r="A6824" s="1">
        <f t="shared" si="748"/>
        <v>43385</v>
      </c>
      <c r="B6824" s="7">
        <f t="shared" si="743"/>
        <v>10</v>
      </c>
      <c r="C6824" s="4">
        <f>INDEX(Calendar!$E$3:$E$367,MATCH(LOLP!$A6824,Calendar!$B$3:$B$367,0))</f>
        <v>1</v>
      </c>
      <c r="D6824" s="2">
        <f t="shared" si="749"/>
        <v>5</v>
      </c>
      <c r="E6824" s="36">
        <v>22355</v>
      </c>
      <c r="F6824" s="7">
        <f>IFERROR(IF(INDEX('Temperature Data'!$AA$15:$AA$348,MATCH(LOLP!A6824,'Temperature Data'!$B$15:$B$348,0))&gt;IF(B6824=9,$G$2,LOLP!$F$2),1,0),0)</f>
        <v>0</v>
      </c>
      <c r="G6824" s="7">
        <f>SUMIFS(LOLP!$F$4:$F$8763,$C$4:$C$8763,$C6824,$B$4:$B$8763,$B6824,$D$4:$D$8763,$D6824)</f>
        <v>0</v>
      </c>
      <c r="H6824" s="7">
        <f>COUNTIFS(Calendar!$E$3:$E$367,LOLP!C6824,Calendar!$D$3:$D$367,LOLP!B6824)</f>
        <v>22</v>
      </c>
      <c r="I6824" s="7">
        <f ca="1">IF($F6824=1,OFFSET(start_norps,LOLP!$D6824+(1-$C6824)*24,LOLP!$B6824)*H6824/G6824,0)</f>
        <v>0</v>
      </c>
      <c r="J6824" s="7">
        <f ca="1">IF($F6824=1,OFFSET(start_33,LOLP!$D6824+(1-$C6824)*24,LOLP!$B6824)*H6824/G6824,0)</f>
        <v>0</v>
      </c>
      <c r="K6824" s="7">
        <f ca="1">IF($F6824,OFFSET(start_40,LOLP!$D6824+(1-$C6824)*24,LOLP!$B6824),0)</f>
        <v>0</v>
      </c>
      <c r="L6824" s="7">
        <f ca="1">IF($F6824,OFFSET(start_50,LOLP!$D6824+(1-$C6824)*24,LOLP!$B6824),0)</f>
        <v>0</v>
      </c>
      <c r="M6824" s="25">
        <f t="shared" ca="1" si="744"/>
        <v>0</v>
      </c>
      <c r="N6824" s="25">
        <f t="shared" ca="1" si="745"/>
        <v>0</v>
      </c>
      <c r="O6824" s="15" t="e">
        <f t="shared" ca="1" si="746"/>
        <v>#DIV/0!</v>
      </c>
      <c r="P6824" s="15" t="e">
        <f t="shared" ca="1" si="747"/>
        <v>#DIV/0!</v>
      </c>
    </row>
    <row r="6825" spans="1:16" x14ac:dyDescent="0.25">
      <c r="A6825" s="1">
        <f t="shared" si="748"/>
        <v>43385</v>
      </c>
      <c r="B6825" s="7">
        <f t="shared" si="743"/>
        <v>10</v>
      </c>
      <c r="C6825" s="4">
        <f>INDEX(Calendar!$E$3:$E$367,MATCH(LOLP!$A6825,Calendar!$B$3:$B$367,0))</f>
        <v>1</v>
      </c>
      <c r="D6825" s="2">
        <f t="shared" si="749"/>
        <v>6</v>
      </c>
      <c r="E6825" s="36">
        <v>24147</v>
      </c>
      <c r="F6825" s="7">
        <f>IFERROR(IF(INDEX('Temperature Data'!$AA$15:$AA$348,MATCH(LOLP!A6825,'Temperature Data'!$B$15:$B$348,0))&gt;IF(B6825=9,$G$2,LOLP!$F$2),1,0),0)</f>
        <v>0</v>
      </c>
      <c r="G6825" s="7">
        <f>SUMIFS(LOLP!$F$4:$F$8763,$C$4:$C$8763,$C6825,$B$4:$B$8763,$B6825,$D$4:$D$8763,$D6825)</f>
        <v>0</v>
      </c>
      <c r="H6825" s="7">
        <f>COUNTIFS(Calendar!$E$3:$E$367,LOLP!C6825,Calendar!$D$3:$D$367,LOLP!B6825)</f>
        <v>22</v>
      </c>
      <c r="I6825" s="7">
        <f ca="1">IF($F6825=1,OFFSET(start_norps,LOLP!$D6825+(1-$C6825)*24,LOLP!$B6825)*H6825/G6825,0)</f>
        <v>0</v>
      </c>
      <c r="J6825" s="7">
        <f ca="1">IF($F6825=1,OFFSET(start_33,LOLP!$D6825+(1-$C6825)*24,LOLP!$B6825)*H6825/G6825,0)</f>
        <v>0</v>
      </c>
      <c r="K6825" s="7">
        <f ca="1">IF($F6825,OFFSET(start_40,LOLP!$D6825+(1-$C6825)*24,LOLP!$B6825),0)</f>
        <v>0</v>
      </c>
      <c r="L6825" s="7">
        <f ca="1">IF($F6825,OFFSET(start_50,LOLP!$D6825+(1-$C6825)*24,LOLP!$B6825),0)</f>
        <v>0</v>
      </c>
      <c r="M6825" s="25">
        <f t="shared" ca="1" si="744"/>
        <v>0</v>
      </c>
      <c r="N6825" s="25">
        <f t="shared" ca="1" si="745"/>
        <v>0</v>
      </c>
      <c r="O6825" s="15" t="e">
        <f t="shared" ca="1" si="746"/>
        <v>#DIV/0!</v>
      </c>
      <c r="P6825" s="15" t="e">
        <f t="shared" ca="1" si="747"/>
        <v>#DIV/0!</v>
      </c>
    </row>
    <row r="6826" spans="1:16" x14ac:dyDescent="0.25">
      <c r="A6826" s="1">
        <f t="shared" si="748"/>
        <v>43385</v>
      </c>
      <c r="B6826" s="7">
        <f t="shared" si="743"/>
        <v>10</v>
      </c>
      <c r="C6826" s="4">
        <f>INDEX(Calendar!$E$3:$E$367,MATCH(LOLP!$A6826,Calendar!$B$3:$B$367,0))</f>
        <v>1</v>
      </c>
      <c r="D6826" s="2">
        <f t="shared" si="749"/>
        <v>7</v>
      </c>
      <c r="E6826" s="36">
        <v>25287</v>
      </c>
      <c r="F6826" s="7">
        <f>IFERROR(IF(INDEX('Temperature Data'!$AA$15:$AA$348,MATCH(LOLP!A6826,'Temperature Data'!$B$15:$B$348,0))&gt;IF(B6826=9,$G$2,LOLP!$F$2),1,0),0)</f>
        <v>0</v>
      </c>
      <c r="G6826" s="7">
        <f>SUMIFS(LOLP!$F$4:$F$8763,$C$4:$C$8763,$C6826,$B$4:$B$8763,$B6826,$D$4:$D$8763,$D6826)</f>
        <v>0</v>
      </c>
      <c r="H6826" s="7">
        <f>COUNTIFS(Calendar!$E$3:$E$367,LOLP!C6826,Calendar!$D$3:$D$367,LOLP!B6826)</f>
        <v>22</v>
      </c>
      <c r="I6826" s="7">
        <f ca="1">IF($F6826=1,OFFSET(start_norps,LOLP!$D6826+(1-$C6826)*24,LOLP!$B6826)*H6826/G6826,0)</f>
        <v>0</v>
      </c>
      <c r="J6826" s="7">
        <f ca="1">IF($F6826=1,OFFSET(start_33,LOLP!$D6826+(1-$C6826)*24,LOLP!$B6826)*H6826/G6826,0)</f>
        <v>0</v>
      </c>
      <c r="K6826" s="7">
        <f ca="1">IF($F6826,OFFSET(start_40,LOLP!$D6826+(1-$C6826)*24,LOLP!$B6826),0)</f>
        <v>0</v>
      </c>
      <c r="L6826" s="7">
        <f ca="1">IF($F6826,OFFSET(start_50,LOLP!$D6826+(1-$C6826)*24,LOLP!$B6826),0)</f>
        <v>0</v>
      </c>
      <c r="M6826" s="25">
        <f t="shared" ca="1" si="744"/>
        <v>0</v>
      </c>
      <c r="N6826" s="25">
        <f t="shared" ca="1" si="745"/>
        <v>0</v>
      </c>
      <c r="O6826" s="15" t="e">
        <f t="shared" ca="1" si="746"/>
        <v>#DIV/0!</v>
      </c>
      <c r="P6826" s="15" t="e">
        <f t="shared" ca="1" si="747"/>
        <v>#DIV/0!</v>
      </c>
    </row>
    <row r="6827" spans="1:16" x14ac:dyDescent="0.25">
      <c r="A6827" s="1">
        <f t="shared" si="748"/>
        <v>43385</v>
      </c>
      <c r="B6827" s="7">
        <f t="shared" si="743"/>
        <v>10</v>
      </c>
      <c r="C6827" s="4">
        <f>INDEX(Calendar!$E$3:$E$367,MATCH(LOLP!$A6827,Calendar!$B$3:$B$367,0))</f>
        <v>1</v>
      </c>
      <c r="D6827" s="2">
        <f t="shared" si="749"/>
        <v>8</v>
      </c>
      <c r="E6827" s="36">
        <v>25283</v>
      </c>
      <c r="F6827" s="7">
        <f>IFERROR(IF(INDEX('Temperature Data'!$AA$15:$AA$348,MATCH(LOLP!A6827,'Temperature Data'!$B$15:$B$348,0))&gt;IF(B6827=9,$G$2,LOLP!$F$2),1,0),0)</f>
        <v>0</v>
      </c>
      <c r="G6827" s="7">
        <f>SUMIFS(LOLP!$F$4:$F$8763,$C$4:$C$8763,$C6827,$B$4:$B$8763,$B6827,$D$4:$D$8763,$D6827)</f>
        <v>0</v>
      </c>
      <c r="H6827" s="7">
        <f>COUNTIFS(Calendar!$E$3:$E$367,LOLP!C6827,Calendar!$D$3:$D$367,LOLP!B6827)</f>
        <v>22</v>
      </c>
      <c r="I6827" s="7">
        <f ca="1">IF($F6827=1,OFFSET(start_norps,LOLP!$D6827+(1-$C6827)*24,LOLP!$B6827)*H6827/G6827,0)</f>
        <v>0</v>
      </c>
      <c r="J6827" s="7">
        <f ca="1">IF($F6827=1,OFFSET(start_33,LOLP!$D6827+(1-$C6827)*24,LOLP!$B6827)*H6827/G6827,0)</f>
        <v>0</v>
      </c>
      <c r="K6827" s="7">
        <f ca="1">IF($F6827,OFFSET(start_40,LOLP!$D6827+(1-$C6827)*24,LOLP!$B6827),0)</f>
        <v>0</v>
      </c>
      <c r="L6827" s="7">
        <f ca="1">IF($F6827,OFFSET(start_50,LOLP!$D6827+(1-$C6827)*24,LOLP!$B6827),0)</f>
        <v>0</v>
      </c>
      <c r="M6827" s="25">
        <f t="shared" ca="1" si="744"/>
        <v>0</v>
      </c>
      <c r="N6827" s="25">
        <f t="shared" ca="1" si="745"/>
        <v>0</v>
      </c>
      <c r="O6827" s="15" t="e">
        <f t="shared" ca="1" si="746"/>
        <v>#DIV/0!</v>
      </c>
      <c r="P6827" s="15" t="e">
        <f t="shared" ca="1" si="747"/>
        <v>#DIV/0!</v>
      </c>
    </row>
    <row r="6828" spans="1:16" x14ac:dyDescent="0.25">
      <c r="A6828" s="1">
        <f t="shared" si="748"/>
        <v>43385</v>
      </c>
      <c r="B6828" s="7">
        <f t="shared" si="743"/>
        <v>10</v>
      </c>
      <c r="C6828" s="4">
        <f>INDEX(Calendar!$E$3:$E$367,MATCH(LOLP!$A6828,Calendar!$B$3:$B$367,0))</f>
        <v>1</v>
      </c>
      <c r="D6828" s="2">
        <f t="shared" si="749"/>
        <v>9</v>
      </c>
      <c r="E6828" s="36">
        <v>25540</v>
      </c>
      <c r="F6828" s="7">
        <f>IFERROR(IF(INDEX('Temperature Data'!$AA$15:$AA$348,MATCH(LOLP!A6828,'Temperature Data'!$B$15:$B$348,0))&gt;IF(B6828=9,$G$2,LOLP!$F$2),1,0),0)</f>
        <v>0</v>
      </c>
      <c r="G6828" s="7">
        <f>SUMIFS(LOLP!$F$4:$F$8763,$C$4:$C$8763,$C6828,$B$4:$B$8763,$B6828,$D$4:$D$8763,$D6828)</f>
        <v>0</v>
      </c>
      <c r="H6828" s="7">
        <f>COUNTIFS(Calendar!$E$3:$E$367,LOLP!C6828,Calendar!$D$3:$D$367,LOLP!B6828)</f>
        <v>22</v>
      </c>
      <c r="I6828" s="7">
        <f ca="1">IF($F6828=1,OFFSET(start_norps,LOLP!$D6828+(1-$C6828)*24,LOLP!$B6828)*H6828/G6828,0)</f>
        <v>0</v>
      </c>
      <c r="J6828" s="7">
        <f ca="1">IF($F6828=1,OFFSET(start_33,LOLP!$D6828+(1-$C6828)*24,LOLP!$B6828)*H6828/G6828,0)</f>
        <v>0</v>
      </c>
      <c r="K6828" s="7">
        <f ca="1">IF($F6828,OFFSET(start_40,LOLP!$D6828+(1-$C6828)*24,LOLP!$B6828),0)</f>
        <v>0</v>
      </c>
      <c r="L6828" s="7">
        <f ca="1">IF($F6828,OFFSET(start_50,LOLP!$D6828+(1-$C6828)*24,LOLP!$B6828),0)</f>
        <v>0</v>
      </c>
      <c r="M6828" s="25">
        <f t="shared" ca="1" si="744"/>
        <v>0</v>
      </c>
      <c r="N6828" s="25">
        <f t="shared" ca="1" si="745"/>
        <v>0</v>
      </c>
      <c r="O6828" s="15" t="e">
        <f t="shared" ca="1" si="746"/>
        <v>#DIV/0!</v>
      </c>
      <c r="P6828" s="15" t="e">
        <f t="shared" ca="1" si="747"/>
        <v>#DIV/0!</v>
      </c>
    </row>
    <row r="6829" spans="1:16" x14ac:dyDescent="0.25">
      <c r="A6829" s="1">
        <f t="shared" si="748"/>
        <v>43385</v>
      </c>
      <c r="B6829" s="7">
        <f t="shared" si="743"/>
        <v>10</v>
      </c>
      <c r="C6829" s="4">
        <f>INDEX(Calendar!$E$3:$E$367,MATCH(LOLP!$A6829,Calendar!$B$3:$B$367,0))</f>
        <v>1</v>
      </c>
      <c r="D6829" s="2">
        <f t="shared" si="749"/>
        <v>10</v>
      </c>
      <c r="E6829" s="36">
        <v>25930</v>
      </c>
      <c r="F6829" s="7">
        <f>IFERROR(IF(INDEX('Temperature Data'!$AA$15:$AA$348,MATCH(LOLP!A6829,'Temperature Data'!$B$15:$B$348,0))&gt;IF(B6829=9,$G$2,LOLP!$F$2),1,0),0)</f>
        <v>0</v>
      </c>
      <c r="G6829" s="7">
        <f>SUMIFS(LOLP!$F$4:$F$8763,$C$4:$C$8763,$C6829,$B$4:$B$8763,$B6829,$D$4:$D$8763,$D6829)</f>
        <v>0</v>
      </c>
      <c r="H6829" s="7">
        <f>COUNTIFS(Calendar!$E$3:$E$367,LOLP!C6829,Calendar!$D$3:$D$367,LOLP!B6829)</f>
        <v>22</v>
      </c>
      <c r="I6829" s="7">
        <f ca="1">IF($F6829=1,OFFSET(start_norps,LOLP!$D6829+(1-$C6829)*24,LOLP!$B6829)*H6829/G6829,0)</f>
        <v>0</v>
      </c>
      <c r="J6829" s="7">
        <f ca="1">IF($F6829=1,OFFSET(start_33,LOLP!$D6829+(1-$C6829)*24,LOLP!$B6829)*H6829/G6829,0)</f>
        <v>0</v>
      </c>
      <c r="K6829" s="7">
        <f ca="1">IF($F6829,OFFSET(start_40,LOLP!$D6829+(1-$C6829)*24,LOLP!$B6829),0)</f>
        <v>0</v>
      </c>
      <c r="L6829" s="7">
        <f ca="1">IF($F6829,OFFSET(start_50,LOLP!$D6829+(1-$C6829)*24,LOLP!$B6829),0)</f>
        <v>0</v>
      </c>
      <c r="M6829" s="25">
        <f t="shared" ca="1" si="744"/>
        <v>0</v>
      </c>
      <c r="N6829" s="25">
        <f t="shared" ca="1" si="745"/>
        <v>0</v>
      </c>
      <c r="O6829" s="15" t="e">
        <f t="shared" ca="1" si="746"/>
        <v>#DIV/0!</v>
      </c>
      <c r="P6829" s="15" t="e">
        <f t="shared" ca="1" si="747"/>
        <v>#DIV/0!</v>
      </c>
    </row>
    <row r="6830" spans="1:16" x14ac:dyDescent="0.25">
      <c r="A6830" s="1">
        <f t="shared" si="748"/>
        <v>43385</v>
      </c>
      <c r="B6830" s="7">
        <f t="shared" si="743"/>
        <v>10</v>
      </c>
      <c r="C6830" s="4">
        <f>INDEX(Calendar!$E$3:$E$367,MATCH(LOLP!$A6830,Calendar!$B$3:$B$367,0))</f>
        <v>1</v>
      </c>
      <c r="D6830" s="2">
        <f t="shared" si="749"/>
        <v>11</v>
      </c>
      <c r="E6830" s="36">
        <v>26004</v>
      </c>
      <c r="F6830" s="7">
        <f>IFERROR(IF(INDEX('Temperature Data'!$AA$15:$AA$348,MATCH(LOLP!A6830,'Temperature Data'!$B$15:$B$348,0))&gt;IF(B6830=9,$G$2,LOLP!$F$2),1,0),0)</f>
        <v>0</v>
      </c>
      <c r="G6830" s="7">
        <f>SUMIFS(LOLP!$F$4:$F$8763,$C$4:$C$8763,$C6830,$B$4:$B$8763,$B6830,$D$4:$D$8763,$D6830)</f>
        <v>0</v>
      </c>
      <c r="H6830" s="7">
        <f>COUNTIFS(Calendar!$E$3:$E$367,LOLP!C6830,Calendar!$D$3:$D$367,LOLP!B6830)</f>
        <v>22</v>
      </c>
      <c r="I6830" s="7">
        <f ca="1">IF($F6830=1,OFFSET(start_norps,LOLP!$D6830+(1-$C6830)*24,LOLP!$B6830)*H6830/G6830,0)</f>
        <v>0</v>
      </c>
      <c r="J6830" s="7">
        <f ca="1">IF($F6830=1,OFFSET(start_33,LOLP!$D6830+(1-$C6830)*24,LOLP!$B6830)*H6830/G6830,0)</f>
        <v>0</v>
      </c>
      <c r="K6830" s="7">
        <f ca="1">IF($F6830,OFFSET(start_40,LOLP!$D6830+(1-$C6830)*24,LOLP!$B6830),0)</f>
        <v>0</v>
      </c>
      <c r="L6830" s="7">
        <f ca="1">IF($F6830,OFFSET(start_50,LOLP!$D6830+(1-$C6830)*24,LOLP!$B6830),0)</f>
        <v>0</v>
      </c>
      <c r="M6830" s="25">
        <f t="shared" ca="1" si="744"/>
        <v>0</v>
      </c>
      <c r="N6830" s="25">
        <f t="shared" ca="1" si="745"/>
        <v>0</v>
      </c>
      <c r="O6830" s="15" t="e">
        <f t="shared" ca="1" si="746"/>
        <v>#DIV/0!</v>
      </c>
      <c r="P6830" s="15" t="e">
        <f t="shared" ca="1" si="747"/>
        <v>#DIV/0!</v>
      </c>
    </row>
    <row r="6831" spans="1:16" x14ac:dyDescent="0.25">
      <c r="A6831" s="1">
        <f t="shared" si="748"/>
        <v>43385</v>
      </c>
      <c r="B6831" s="7">
        <f t="shared" si="743"/>
        <v>10</v>
      </c>
      <c r="C6831" s="4">
        <f>INDEX(Calendar!$E$3:$E$367,MATCH(LOLP!$A6831,Calendar!$B$3:$B$367,0))</f>
        <v>1</v>
      </c>
      <c r="D6831" s="2">
        <f t="shared" si="749"/>
        <v>12</v>
      </c>
      <c r="E6831" s="36">
        <v>26043</v>
      </c>
      <c r="F6831" s="7">
        <f>IFERROR(IF(INDEX('Temperature Data'!$AA$15:$AA$348,MATCH(LOLP!A6831,'Temperature Data'!$B$15:$B$348,0))&gt;IF(B6831=9,$G$2,LOLP!$F$2),1,0),0)</f>
        <v>0</v>
      </c>
      <c r="G6831" s="7">
        <f>SUMIFS(LOLP!$F$4:$F$8763,$C$4:$C$8763,$C6831,$B$4:$B$8763,$B6831,$D$4:$D$8763,$D6831)</f>
        <v>0</v>
      </c>
      <c r="H6831" s="7">
        <f>COUNTIFS(Calendar!$E$3:$E$367,LOLP!C6831,Calendar!$D$3:$D$367,LOLP!B6831)</f>
        <v>22</v>
      </c>
      <c r="I6831" s="7">
        <f ca="1">IF($F6831=1,OFFSET(start_norps,LOLP!$D6831+(1-$C6831)*24,LOLP!$B6831)*H6831/G6831,0)</f>
        <v>0</v>
      </c>
      <c r="J6831" s="7">
        <f ca="1">IF($F6831=1,OFFSET(start_33,LOLP!$D6831+(1-$C6831)*24,LOLP!$B6831)*H6831/G6831,0)</f>
        <v>0</v>
      </c>
      <c r="K6831" s="7">
        <f ca="1">IF($F6831,OFFSET(start_40,LOLP!$D6831+(1-$C6831)*24,LOLP!$B6831),0)</f>
        <v>0</v>
      </c>
      <c r="L6831" s="7">
        <f ca="1">IF($F6831,OFFSET(start_50,LOLP!$D6831+(1-$C6831)*24,LOLP!$B6831),0)</f>
        <v>0</v>
      </c>
      <c r="M6831" s="25">
        <f t="shared" ca="1" si="744"/>
        <v>0</v>
      </c>
      <c r="N6831" s="25">
        <f t="shared" ca="1" si="745"/>
        <v>0</v>
      </c>
      <c r="O6831" s="15" t="e">
        <f t="shared" ca="1" si="746"/>
        <v>#DIV/0!</v>
      </c>
      <c r="P6831" s="15" t="e">
        <f t="shared" ca="1" si="747"/>
        <v>#DIV/0!</v>
      </c>
    </row>
    <row r="6832" spans="1:16" x14ac:dyDescent="0.25">
      <c r="A6832" s="1">
        <f t="shared" si="748"/>
        <v>43385</v>
      </c>
      <c r="B6832" s="7">
        <f t="shared" si="743"/>
        <v>10</v>
      </c>
      <c r="C6832" s="4">
        <f>INDEX(Calendar!$E$3:$E$367,MATCH(LOLP!$A6832,Calendar!$B$3:$B$367,0))</f>
        <v>1</v>
      </c>
      <c r="D6832" s="2">
        <f t="shared" si="749"/>
        <v>13</v>
      </c>
      <c r="E6832" s="36">
        <v>26606</v>
      </c>
      <c r="F6832" s="7">
        <f>IFERROR(IF(INDEX('Temperature Data'!$AA$15:$AA$348,MATCH(LOLP!A6832,'Temperature Data'!$B$15:$B$348,0))&gt;IF(B6832=9,$G$2,LOLP!$F$2),1,0),0)</f>
        <v>0</v>
      </c>
      <c r="G6832" s="7">
        <f>SUMIFS(LOLP!$F$4:$F$8763,$C$4:$C$8763,$C6832,$B$4:$B$8763,$B6832,$D$4:$D$8763,$D6832)</f>
        <v>0</v>
      </c>
      <c r="H6832" s="7">
        <f>COUNTIFS(Calendar!$E$3:$E$367,LOLP!C6832,Calendar!$D$3:$D$367,LOLP!B6832)</f>
        <v>22</v>
      </c>
      <c r="I6832" s="7">
        <f ca="1">IF($F6832=1,OFFSET(start_norps,LOLP!$D6832+(1-$C6832)*24,LOLP!$B6832)*H6832/G6832,0)</f>
        <v>0</v>
      </c>
      <c r="J6832" s="7">
        <f ca="1">IF($F6832=1,OFFSET(start_33,LOLP!$D6832+(1-$C6832)*24,LOLP!$B6832)*H6832/G6832,0)</f>
        <v>0</v>
      </c>
      <c r="K6832" s="7">
        <f ca="1">IF($F6832,OFFSET(start_40,LOLP!$D6832+(1-$C6832)*24,LOLP!$B6832),0)</f>
        <v>0</v>
      </c>
      <c r="L6832" s="7">
        <f ca="1">IF($F6832,OFFSET(start_50,LOLP!$D6832+(1-$C6832)*24,LOLP!$B6832),0)</f>
        <v>0</v>
      </c>
      <c r="M6832" s="25">
        <f t="shared" ca="1" si="744"/>
        <v>0</v>
      </c>
      <c r="N6832" s="25">
        <f t="shared" ca="1" si="745"/>
        <v>0</v>
      </c>
      <c r="O6832" s="15" t="e">
        <f t="shared" ca="1" si="746"/>
        <v>#DIV/0!</v>
      </c>
      <c r="P6832" s="15" t="e">
        <f t="shared" ca="1" si="747"/>
        <v>#DIV/0!</v>
      </c>
    </row>
    <row r="6833" spans="1:16" x14ac:dyDescent="0.25">
      <c r="A6833" s="1">
        <f t="shared" si="748"/>
        <v>43385</v>
      </c>
      <c r="B6833" s="7">
        <f t="shared" si="743"/>
        <v>10</v>
      </c>
      <c r="C6833" s="4">
        <f>INDEX(Calendar!$E$3:$E$367,MATCH(LOLP!$A6833,Calendar!$B$3:$B$367,0))</f>
        <v>1</v>
      </c>
      <c r="D6833" s="2">
        <f t="shared" si="749"/>
        <v>14</v>
      </c>
      <c r="E6833" s="36">
        <v>27042</v>
      </c>
      <c r="F6833" s="7">
        <f>IFERROR(IF(INDEX('Temperature Data'!$AA$15:$AA$348,MATCH(LOLP!A6833,'Temperature Data'!$B$15:$B$348,0))&gt;IF(B6833=9,$G$2,LOLP!$F$2),1,0),0)</f>
        <v>0</v>
      </c>
      <c r="G6833" s="7">
        <f>SUMIFS(LOLP!$F$4:$F$8763,$C$4:$C$8763,$C6833,$B$4:$B$8763,$B6833,$D$4:$D$8763,$D6833)</f>
        <v>0</v>
      </c>
      <c r="H6833" s="7">
        <f>COUNTIFS(Calendar!$E$3:$E$367,LOLP!C6833,Calendar!$D$3:$D$367,LOLP!B6833)</f>
        <v>22</v>
      </c>
      <c r="I6833" s="7">
        <f ca="1">IF($F6833=1,OFFSET(start_norps,LOLP!$D6833+(1-$C6833)*24,LOLP!$B6833)*H6833/G6833,0)</f>
        <v>0</v>
      </c>
      <c r="J6833" s="7">
        <f ca="1">IF($F6833=1,OFFSET(start_33,LOLP!$D6833+(1-$C6833)*24,LOLP!$B6833)*H6833/G6833,0)</f>
        <v>0</v>
      </c>
      <c r="K6833" s="7">
        <f ca="1">IF($F6833,OFFSET(start_40,LOLP!$D6833+(1-$C6833)*24,LOLP!$B6833),0)</f>
        <v>0</v>
      </c>
      <c r="L6833" s="7">
        <f ca="1">IF($F6833,OFFSET(start_50,LOLP!$D6833+(1-$C6833)*24,LOLP!$B6833),0)</f>
        <v>0</v>
      </c>
      <c r="M6833" s="25">
        <f t="shared" ca="1" si="744"/>
        <v>0</v>
      </c>
      <c r="N6833" s="25">
        <f t="shared" ca="1" si="745"/>
        <v>0</v>
      </c>
      <c r="O6833" s="15" t="e">
        <f t="shared" ca="1" si="746"/>
        <v>#DIV/0!</v>
      </c>
      <c r="P6833" s="15" t="e">
        <f t="shared" ca="1" si="747"/>
        <v>#DIV/0!</v>
      </c>
    </row>
    <row r="6834" spans="1:16" x14ac:dyDescent="0.25">
      <c r="A6834" s="1">
        <f t="shared" si="748"/>
        <v>43385</v>
      </c>
      <c r="B6834" s="7">
        <f t="shared" si="743"/>
        <v>10</v>
      </c>
      <c r="C6834" s="4">
        <f>INDEX(Calendar!$E$3:$E$367,MATCH(LOLP!$A6834,Calendar!$B$3:$B$367,0))</f>
        <v>1</v>
      </c>
      <c r="D6834" s="2">
        <f t="shared" si="749"/>
        <v>15</v>
      </c>
      <c r="E6834" s="36">
        <v>27515</v>
      </c>
      <c r="F6834" s="7">
        <f>IFERROR(IF(INDEX('Temperature Data'!$AA$15:$AA$348,MATCH(LOLP!A6834,'Temperature Data'!$B$15:$B$348,0))&gt;IF(B6834=9,$G$2,LOLP!$F$2),1,0),0)</f>
        <v>0</v>
      </c>
      <c r="G6834" s="7">
        <f>SUMIFS(LOLP!$F$4:$F$8763,$C$4:$C$8763,$C6834,$B$4:$B$8763,$B6834,$D$4:$D$8763,$D6834)</f>
        <v>0</v>
      </c>
      <c r="H6834" s="7">
        <f>COUNTIFS(Calendar!$E$3:$E$367,LOLP!C6834,Calendar!$D$3:$D$367,LOLP!B6834)</f>
        <v>22</v>
      </c>
      <c r="I6834" s="7">
        <f ca="1">IF($F6834=1,OFFSET(start_norps,LOLP!$D6834+(1-$C6834)*24,LOLP!$B6834)*H6834/G6834,0)</f>
        <v>0</v>
      </c>
      <c r="J6834" s="7">
        <f ca="1">IF($F6834=1,OFFSET(start_33,LOLP!$D6834+(1-$C6834)*24,LOLP!$B6834)*H6834/G6834,0)</f>
        <v>0</v>
      </c>
      <c r="K6834" s="7">
        <f ca="1">IF($F6834,OFFSET(start_40,LOLP!$D6834+(1-$C6834)*24,LOLP!$B6834),0)</f>
        <v>0</v>
      </c>
      <c r="L6834" s="7">
        <f ca="1">IF($F6834,OFFSET(start_50,LOLP!$D6834+(1-$C6834)*24,LOLP!$B6834),0)</f>
        <v>0</v>
      </c>
      <c r="M6834" s="25">
        <f t="shared" ca="1" si="744"/>
        <v>0</v>
      </c>
      <c r="N6834" s="25">
        <f t="shared" ca="1" si="745"/>
        <v>0</v>
      </c>
      <c r="O6834" s="15" t="e">
        <f t="shared" ca="1" si="746"/>
        <v>#DIV/0!</v>
      </c>
      <c r="P6834" s="15" t="e">
        <f t="shared" ca="1" si="747"/>
        <v>#DIV/0!</v>
      </c>
    </row>
    <row r="6835" spans="1:16" x14ac:dyDescent="0.25">
      <c r="A6835" s="1">
        <f t="shared" si="748"/>
        <v>43385</v>
      </c>
      <c r="B6835" s="7">
        <f t="shared" si="743"/>
        <v>10</v>
      </c>
      <c r="C6835" s="4">
        <f>INDEX(Calendar!$E$3:$E$367,MATCH(LOLP!$A6835,Calendar!$B$3:$B$367,0))</f>
        <v>1</v>
      </c>
      <c r="D6835" s="2">
        <f t="shared" si="749"/>
        <v>16</v>
      </c>
      <c r="E6835" s="36">
        <v>28094</v>
      </c>
      <c r="F6835" s="7">
        <f>IFERROR(IF(INDEX('Temperature Data'!$AA$15:$AA$348,MATCH(LOLP!A6835,'Temperature Data'!$B$15:$B$348,0))&gt;IF(B6835=9,$G$2,LOLP!$F$2),1,0),0)</f>
        <v>0</v>
      </c>
      <c r="G6835" s="7">
        <f>SUMIFS(LOLP!$F$4:$F$8763,$C$4:$C$8763,$C6835,$B$4:$B$8763,$B6835,$D$4:$D$8763,$D6835)</f>
        <v>0</v>
      </c>
      <c r="H6835" s="7">
        <f>COUNTIFS(Calendar!$E$3:$E$367,LOLP!C6835,Calendar!$D$3:$D$367,LOLP!B6835)</f>
        <v>22</v>
      </c>
      <c r="I6835" s="7">
        <f ca="1">IF($F6835=1,OFFSET(start_norps,LOLP!$D6835+(1-$C6835)*24,LOLP!$B6835)*H6835/G6835,0)</f>
        <v>0</v>
      </c>
      <c r="J6835" s="7">
        <f ca="1">IF($F6835=1,OFFSET(start_33,LOLP!$D6835+(1-$C6835)*24,LOLP!$B6835)*H6835/G6835,0)</f>
        <v>0</v>
      </c>
      <c r="K6835" s="7">
        <f ca="1">IF($F6835,OFFSET(start_40,LOLP!$D6835+(1-$C6835)*24,LOLP!$B6835),0)</f>
        <v>0</v>
      </c>
      <c r="L6835" s="7">
        <f ca="1">IF($F6835,OFFSET(start_50,LOLP!$D6835+(1-$C6835)*24,LOLP!$B6835),0)</f>
        <v>0</v>
      </c>
      <c r="M6835" s="25">
        <f t="shared" ca="1" si="744"/>
        <v>0</v>
      </c>
      <c r="N6835" s="25">
        <f t="shared" ca="1" si="745"/>
        <v>0</v>
      </c>
      <c r="O6835" s="15" t="e">
        <f t="shared" ca="1" si="746"/>
        <v>#DIV/0!</v>
      </c>
      <c r="P6835" s="15" t="e">
        <f t="shared" ca="1" si="747"/>
        <v>#DIV/0!</v>
      </c>
    </row>
    <row r="6836" spans="1:16" x14ac:dyDescent="0.25">
      <c r="A6836" s="1">
        <f t="shared" si="748"/>
        <v>43385</v>
      </c>
      <c r="B6836" s="7">
        <f t="shared" si="743"/>
        <v>10</v>
      </c>
      <c r="C6836" s="4">
        <f>INDEX(Calendar!$E$3:$E$367,MATCH(LOLP!$A6836,Calendar!$B$3:$B$367,0))</f>
        <v>1</v>
      </c>
      <c r="D6836" s="2">
        <f t="shared" si="749"/>
        <v>17</v>
      </c>
      <c r="E6836" s="36">
        <v>28458</v>
      </c>
      <c r="F6836" s="7">
        <f>IFERROR(IF(INDEX('Temperature Data'!$AA$15:$AA$348,MATCH(LOLP!A6836,'Temperature Data'!$B$15:$B$348,0))&gt;IF(B6836=9,$G$2,LOLP!$F$2),1,0),0)</f>
        <v>0</v>
      </c>
      <c r="G6836" s="7">
        <f>SUMIFS(LOLP!$F$4:$F$8763,$C$4:$C$8763,$C6836,$B$4:$B$8763,$B6836,$D$4:$D$8763,$D6836)</f>
        <v>0</v>
      </c>
      <c r="H6836" s="7">
        <f>COUNTIFS(Calendar!$E$3:$E$367,LOLP!C6836,Calendar!$D$3:$D$367,LOLP!B6836)</f>
        <v>22</v>
      </c>
      <c r="I6836" s="7">
        <f ca="1">IF($F6836=1,OFFSET(start_norps,LOLP!$D6836+(1-$C6836)*24,LOLP!$B6836)*H6836/G6836,0)</f>
        <v>0</v>
      </c>
      <c r="J6836" s="7">
        <f ca="1">IF($F6836=1,OFFSET(start_33,LOLP!$D6836+(1-$C6836)*24,LOLP!$B6836)*H6836/G6836,0)</f>
        <v>0</v>
      </c>
      <c r="K6836" s="7">
        <f ca="1">IF($F6836,OFFSET(start_40,LOLP!$D6836+(1-$C6836)*24,LOLP!$B6836),0)</f>
        <v>0</v>
      </c>
      <c r="L6836" s="7">
        <f ca="1">IF($F6836,OFFSET(start_50,LOLP!$D6836+(1-$C6836)*24,LOLP!$B6836),0)</f>
        <v>0</v>
      </c>
      <c r="M6836" s="25">
        <f t="shared" ca="1" si="744"/>
        <v>0</v>
      </c>
      <c r="N6836" s="25">
        <f t="shared" ca="1" si="745"/>
        <v>0</v>
      </c>
      <c r="O6836" s="15" t="e">
        <f t="shared" ca="1" si="746"/>
        <v>#DIV/0!</v>
      </c>
      <c r="P6836" s="15" t="e">
        <f t="shared" ca="1" si="747"/>
        <v>#DIV/0!</v>
      </c>
    </row>
    <row r="6837" spans="1:16" x14ac:dyDescent="0.25">
      <c r="A6837" s="1">
        <f t="shared" si="748"/>
        <v>43385</v>
      </c>
      <c r="B6837" s="7">
        <f t="shared" si="743"/>
        <v>10</v>
      </c>
      <c r="C6837" s="4">
        <f>INDEX(Calendar!$E$3:$E$367,MATCH(LOLP!$A6837,Calendar!$B$3:$B$367,0))</f>
        <v>1</v>
      </c>
      <c r="D6837" s="2">
        <f t="shared" si="749"/>
        <v>18</v>
      </c>
      <c r="E6837" s="36">
        <v>28905</v>
      </c>
      <c r="F6837" s="7">
        <f>IFERROR(IF(INDEX('Temperature Data'!$AA$15:$AA$348,MATCH(LOLP!A6837,'Temperature Data'!$B$15:$B$348,0))&gt;IF(B6837=9,$G$2,LOLP!$F$2),1,0),0)</f>
        <v>0</v>
      </c>
      <c r="G6837" s="7">
        <f>SUMIFS(LOLP!$F$4:$F$8763,$C$4:$C$8763,$C6837,$B$4:$B$8763,$B6837,$D$4:$D$8763,$D6837)</f>
        <v>0</v>
      </c>
      <c r="H6837" s="7">
        <f>COUNTIFS(Calendar!$E$3:$E$367,LOLP!C6837,Calendar!$D$3:$D$367,LOLP!B6837)</f>
        <v>22</v>
      </c>
      <c r="I6837" s="7">
        <f ca="1">IF($F6837=1,OFFSET(start_norps,LOLP!$D6837+(1-$C6837)*24,LOLP!$B6837)*H6837/G6837,0)</f>
        <v>0</v>
      </c>
      <c r="J6837" s="7">
        <f ca="1">IF($F6837=1,OFFSET(start_33,LOLP!$D6837+(1-$C6837)*24,LOLP!$B6837)*H6837/G6837,0)</f>
        <v>0</v>
      </c>
      <c r="K6837" s="7">
        <f ca="1">IF($F6837,OFFSET(start_40,LOLP!$D6837+(1-$C6837)*24,LOLP!$B6837),0)</f>
        <v>0</v>
      </c>
      <c r="L6837" s="7">
        <f ca="1">IF($F6837,OFFSET(start_50,LOLP!$D6837+(1-$C6837)*24,LOLP!$B6837),0)</f>
        <v>0</v>
      </c>
      <c r="M6837" s="25">
        <f t="shared" ca="1" si="744"/>
        <v>0</v>
      </c>
      <c r="N6837" s="25">
        <f t="shared" ca="1" si="745"/>
        <v>0</v>
      </c>
      <c r="O6837" s="15" t="e">
        <f t="shared" ca="1" si="746"/>
        <v>#DIV/0!</v>
      </c>
      <c r="P6837" s="15" t="e">
        <f t="shared" ca="1" si="747"/>
        <v>#DIV/0!</v>
      </c>
    </row>
    <row r="6838" spans="1:16" x14ac:dyDescent="0.25">
      <c r="A6838" s="1">
        <f t="shared" si="748"/>
        <v>43385</v>
      </c>
      <c r="B6838" s="7">
        <f t="shared" si="743"/>
        <v>10</v>
      </c>
      <c r="C6838" s="4">
        <f>INDEX(Calendar!$E$3:$E$367,MATCH(LOLP!$A6838,Calendar!$B$3:$B$367,0))</f>
        <v>1</v>
      </c>
      <c r="D6838" s="2">
        <f t="shared" si="749"/>
        <v>19</v>
      </c>
      <c r="E6838" s="36">
        <v>28947</v>
      </c>
      <c r="F6838" s="7">
        <f>IFERROR(IF(INDEX('Temperature Data'!$AA$15:$AA$348,MATCH(LOLP!A6838,'Temperature Data'!$B$15:$B$348,0))&gt;IF(B6838=9,$G$2,LOLP!$F$2),1,0),0)</f>
        <v>0</v>
      </c>
      <c r="G6838" s="7">
        <f>SUMIFS(LOLP!$F$4:$F$8763,$C$4:$C$8763,$C6838,$B$4:$B$8763,$B6838,$D$4:$D$8763,$D6838)</f>
        <v>0</v>
      </c>
      <c r="H6838" s="7">
        <f>COUNTIFS(Calendar!$E$3:$E$367,LOLP!C6838,Calendar!$D$3:$D$367,LOLP!B6838)</f>
        <v>22</v>
      </c>
      <c r="I6838" s="7">
        <f ca="1">IF($F6838=1,OFFSET(start_norps,LOLP!$D6838+(1-$C6838)*24,LOLP!$B6838)*H6838/G6838,0)</f>
        <v>0</v>
      </c>
      <c r="J6838" s="7">
        <f ca="1">IF($F6838=1,OFFSET(start_33,LOLP!$D6838+(1-$C6838)*24,LOLP!$B6838)*H6838/G6838,0)</f>
        <v>0</v>
      </c>
      <c r="K6838" s="7">
        <f ca="1">IF($F6838,OFFSET(start_40,LOLP!$D6838+(1-$C6838)*24,LOLP!$B6838),0)</f>
        <v>0</v>
      </c>
      <c r="L6838" s="7">
        <f ca="1">IF($F6838,OFFSET(start_50,LOLP!$D6838+(1-$C6838)*24,LOLP!$B6838),0)</f>
        <v>0</v>
      </c>
      <c r="M6838" s="25">
        <f t="shared" ca="1" si="744"/>
        <v>0</v>
      </c>
      <c r="N6838" s="25">
        <f t="shared" ca="1" si="745"/>
        <v>0</v>
      </c>
      <c r="O6838" s="15" t="e">
        <f t="shared" ca="1" si="746"/>
        <v>#DIV/0!</v>
      </c>
      <c r="P6838" s="15" t="e">
        <f t="shared" ca="1" si="747"/>
        <v>#DIV/0!</v>
      </c>
    </row>
    <row r="6839" spans="1:16" x14ac:dyDescent="0.25">
      <c r="A6839" s="1">
        <f t="shared" si="748"/>
        <v>43385</v>
      </c>
      <c r="B6839" s="7">
        <f t="shared" si="743"/>
        <v>10</v>
      </c>
      <c r="C6839" s="4">
        <f>INDEX(Calendar!$E$3:$E$367,MATCH(LOLP!$A6839,Calendar!$B$3:$B$367,0))</f>
        <v>1</v>
      </c>
      <c r="D6839" s="2">
        <f t="shared" si="749"/>
        <v>20</v>
      </c>
      <c r="E6839" s="36">
        <v>27868</v>
      </c>
      <c r="F6839" s="7">
        <f>IFERROR(IF(INDEX('Temperature Data'!$AA$15:$AA$348,MATCH(LOLP!A6839,'Temperature Data'!$B$15:$B$348,0))&gt;IF(B6839=9,$G$2,LOLP!$F$2),1,0),0)</f>
        <v>0</v>
      </c>
      <c r="G6839" s="7">
        <f>SUMIFS(LOLP!$F$4:$F$8763,$C$4:$C$8763,$C6839,$B$4:$B$8763,$B6839,$D$4:$D$8763,$D6839)</f>
        <v>0</v>
      </c>
      <c r="H6839" s="7">
        <f>COUNTIFS(Calendar!$E$3:$E$367,LOLP!C6839,Calendar!$D$3:$D$367,LOLP!B6839)</f>
        <v>22</v>
      </c>
      <c r="I6839" s="7">
        <f ca="1">IF($F6839=1,OFFSET(start_norps,LOLP!$D6839+(1-$C6839)*24,LOLP!$B6839)*H6839/G6839,0)</f>
        <v>0</v>
      </c>
      <c r="J6839" s="7">
        <f ca="1">IF($F6839=1,OFFSET(start_33,LOLP!$D6839+(1-$C6839)*24,LOLP!$B6839)*H6839/G6839,0)</f>
        <v>0</v>
      </c>
      <c r="K6839" s="7">
        <f ca="1">IF($F6839,OFFSET(start_40,LOLP!$D6839+(1-$C6839)*24,LOLP!$B6839),0)</f>
        <v>0</v>
      </c>
      <c r="L6839" s="7">
        <f ca="1">IF($F6839,OFFSET(start_50,LOLP!$D6839+(1-$C6839)*24,LOLP!$B6839),0)</f>
        <v>0</v>
      </c>
      <c r="M6839" s="25">
        <f t="shared" ca="1" si="744"/>
        <v>0</v>
      </c>
      <c r="N6839" s="25">
        <f t="shared" ca="1" si="745"/>
        <v>0</v>
      </c>
      <c r="O6839" s="15" t="e">
        <f t="shared" ca="1" si="746"/>
        <v>#DIV/0!</v>
      </c>
      <c r="P6839" s="15" t="e">
        <f t="shared" ca="1" si="747"/>
        <v>#DIV/0!</v>
      </c>
    </row>
    <row r="6840" spans="1:16" x14ac:dyDescent="0.25">
      <c r="A6840" s="1">
        <f t="shared" si="748"/>
        <v>43385</v>
      </c>
      <c r="B6840" s="7">
        <f t="shared" si="743"/>
        <v>10</v>
      </c>
      <c r="C6840" s="4">
        <f>INDEX(Calendar!$E$3:$E$367,MATCH(LOLP!$A6840,Calendar!$B$3:$B$367,0))</f>
        <v>1</v>
      </c>
      <c r="D6840" s="2">
        <f t="shared" si="749"/>
        <v>21</v>
      </c>
      <c r="E6840" s="36">
        <v>26482</v>
      </c>
      <c r="F6840" s="7">
        <f>IFERROR(IF(INDEX('Temperature Data'!$AA$15:$AA$348,MATCH(LOLP!A6840,'Temperature Data'!$B$15:$B$348,0))&gt;IF(B6840=9,$G$2,LOLP!$F$2),1,0),0)</f>
        <v>0</v>
      </c>
      <c r="G6840" s="7">
        <f>SUMIFS(LOLP!$F$4:$F$8763,$C$4:$C$8763,$C6840,$B$4:$B$8763,$B6840,$D$4:$D$8763,$D6840)</f>
        <v>0</v>
      </c>
      <c r="H6840" s="7">
        <f>COUNTIFS(Calendar!$E$3:$E$367,LOLP!C6840,Calendar!$D$3:$D$367,LOLP!B6840)</f>
        <v>22</v>
      </c>
      <c r="I6840" s="7">
        <f ca="1">IF($F6840=1,OFFSET(start_norps,LOLP!$D6840+(1-$C6840)*24,LOLP!$B6840)*H6840/G6840,0)</f>
        <v>0</v>
      </c>
      <c r="J6840" s="7">
        <f ca="1">IF($F6840=1,OFFSET(start_33,LOLP!$D6840+(1-$C6840)*24,LOLP!$B6840)*H6840/G6840,0)</f>
        <v>0</v>
      </c>
      <c r="K6840" s="7">
        <f ca="1">IF($F6840,OFFSET(start_40,LOLP!$D6840+(1-$C6840)*24,LOLP!$B6840),0)</f>
        <v>0</v>
      </c>
      <c r="L6840" s="7">
        <f ca="1">IF($F6840,OFFSET(start_50,LOLP!$D6840+(1-$C6840)*24,LOLP!$B6840),0)</f>
        <v>0</v>
      </c>
      <c r="M6840" s="25">
        <f t="shared" ca="1" si="744"/>
        <v>0</v>
      </c>
      <c r="N6840" s="25">
        <f t="shared" ca="1" si="745"/>
        <v>0</v>
      </c>
      <c r="O6840" s="15" t="e">
        <f t="shared" ca="1" si="746"/>
        <v>#DIV/0!</v>
      </c>
      <c r="P6840" s="15" t="e">
        <f t="shared" ca="1" si="747"/>
        <v>#DIV/0!</v>
      </c>
    </row>
    <row r="6841" spans="1:16" x14ac:dyDescent="0.25">
      <c r="A6841" s="1">
        <f t="shared" si="748"/>
        <v>43385</v>
      </c>
      <c r="B6841" s="7">
        <f t="shared" si="743"/>
        <v>10</v>
      </c>
      <c r="C6841" s="4">
        <f>INDEX(Calendar!$E$3:$E$367,MATCH(LOLP!$A6841,Calendar!$B$3:$B$367,0))</f>
        <v>1</v>
      </c>
      <c r="D6841" s="2">
        <f t="shared" si="749"/>
        <v>22</v>
      </c>
      <c r="E6841" s="36">
        <v>24863</v>
      </c>
      <c r="F6841" s="7">
        <f>IFERROR(IF(INDEX('Temperature Data'!$AA$15:$AA$348,MATCH(LOLP!A6841,'Temperature Data'!$B$15:$B$348,0))&gt;IF(B6841=9,$G$2,LOLP!$F$2),1,0),0)</f>
        <v>0</v>
      </c>
      <c r="G6841" s="7">
        <f>SUMIFS(LOLP!$F$4:$F$8763,$C$4:$C$8763,$C6841,$B$4:$B$8763,$B6841,$D$4:$D$8763,$D6841)</f>
        <v>0</v>
      </c>
      <c r="H6841" s="7">
        <f>COUNTIFS(Calendar!$E$3:$E$367,LOLP!C6841,Calendar!$D$3:$D$367,LOLP!B6841)</f>
        <v>22</v>
      </c>
      <c r="I6841" s="7">
        <f ca="1">IF($F6841=1,OFFSET(start_norps,LOLP!$D6841+(1-$C6841)*24,LOLP!$B6841)*H6841/G6841,0)</f>
        <v>0</v>
      </c>
      <c r="J6841" s="7">
        <f ca="1">IF($F6841=1,OFFSET(start_33,LOLP!$D6841+(1-$C6841)*24,LOLP!$B6841)*H6841/G6841,0)</f>
        <v>0</v>
      </c>
      <c r="K6841" s="7">
        <f ca="1">IF($F6841,OFFSET(start_40,LOLP!$D6841+(1-$C6841)*24,LOLP!$B6841),0)</f>
        <v>0</v>
      </c>
      <c r="L6841" s="7">
        <f ca="1">IF($F6841,OFFSET(start_50,LOLP!$D6841+(1-$C6841)*24,LOLP!$B6841),0)</f>
        <v>0</v>
      </c>
      <c r="M6841" s="25">
        <f t="shared" ca="1" si="744"/>
        <v>0</v>
      </c>
      <c r="N6841" s="25">
        <f t="shared" ca="1" si="745"/>
        <v>0</v>
      </c>
      <c r="O6841" s="15" t="e">
        <f t="shared" ca="1" si="746"/>
        <v>#DIV/0!</v>
      </c>
      <c r="P6841" s="15" t="e">
        <f t="shared" ca="1" si="747"/>
        <v>#DIV/0!</v>
      </c>
    </row>
    <row r="6842" spans="1:16" x14ac:dyDescent="0.25">
      <c r="A6842" s="1">
        <f t="shared" si="748"/>
        <v>43385</v>
      </c>
      <c r="B6842" s="7">
        <f t="shared" si="743"/>
        <v>10</v>
      </c>
      <c r="C6842" s="4">
        <f>INDEX(Calendar!$E$3:$E$367,MATCH(LOLP!$A6842,Calendar!$B$3:$B$367,0))</f>
        <v>1</v>
      </c>
      <c r="D6842" s="2">
        <f t="shared" si="749"/>
        <v>23</v>
      </c>
      <c r="E6842" s="36">
        <v>23339</v>
      </c>
      <c r="F6842" s="7">
        <f>IFERROR(IF(INDEX('Temperature Data'!$AA$15:$AA$348,MATCH(LOLP!A6842,'Temperature Data'!$B$15:$B$348,0))&gt;IF(B6842=9,$G$2,LOLP!$F$2),1,0),0)</f>
        <v>0</v>
      </c>
      <c r="G6842" s="7">
        <f>SUMIFS(LOLP!$F$4:$F$8763,$C$4:$C$8763,$C6842,$B$4:$B$8763,$B6842,$D$4:$D$8763,$D6842)</f>
        <v>0</v>
      </c>
      <c r="H6842" s="7">
        <f>COUNTIFS(Calendar!$E$3:$E$367,LOLP!C6842,Calendar!$D$3:$D$367,LOLP!B6842)</f>
        <v>22</v>
      </c>
      <c r="I6842" s="7">
        <f ca="1">IF($F6842=1,OFFSET(start_norps,LOLP!$D6842+(1-$C6842)*24,LOLP!$B6842)*H6842/G6842,0)</f>
        <v>0</v>
      </c>
      <c r="J6842" s="7">
        <f ca="1">IF($F6842=1,OFFSET(start_33,LOLP!$D6842+(1-$C6842)*24,LOLP!$B6842)*H6842/G6842,0)</f>
        <v>0</v>
      </c>
      <c r="K6842" s="7">
        <f ca="1">IF($F6842,OFFSET(start_40,LOLP!$D6842+(1-$C6842)*24,LOLP!$B6842),0)</f>
        <v>0</v>
      </c>
      <c r="L6842" s="7">
        <f ca="1">IF($F6842,OFFSET(start_50,LOLP!$D6842+(1-$C6842)*24,LOLP!$B6842),0)</f>
        <v>0</v>
      </c>
      <c r="M6842" s="25">
        <f t="shared" ca="1" si="744"/>
        <v>0</v>
      </c>
      <c r="N6842" s="25">
        <f t="shared" ca="1" si="745"/>
        <v>0</v>
      </c>
      <c r="O6842" s="15" t="e">
        <f t="shared" ca="1" si="746"/>
        <v>#DIV/0!</v>
      </c>
      <c r="P6842" s="15" t="e">
        <f t="shared" ca="1" si="747"/>
        <v>#DIV/0!</v>
      </c>
    </row>
    <row r="6843" spans="1:16" x14ac:dyDescent="0.25">
      <c r="A6843" s="1">
        <f t="shared" si="748"/>
        <v>43385</v>
      </c>
      <c r="B6843" s="7">
        <f t="shared" si="743"/>
        <v>10</v>
      </c>
      <c r="C6843" s="4">
        <f>INDEX(Calendar!$E$3:$E$367,MATCH(LOLP!$A6843,Calendar!$B$3:$B$367,0))</f>
        <v>1</v>
      </c>
      <c r="D6843" s="2">
        <f t="shared" si="749"/>
        <v>24</v>
      </c>
      <c r="E6843" s="36">
        <v>22158</v>
      </c>
      <c r="F6843" s="7">
        <f>IFERROR(IF(INDEX('Temperature Data'!$AA$15:$AA$348,MATCH(LOLP!A6843,'Temperature Data'!$B$15:$B$348,0))&gt;IF(B6843=9,$G$2,LOLP!$F$2),1,0),0)</f>
        <v>0</v>
      </c>
      <c r="G6843" s="7">
        <f>SUMIFS(LOLP!$F$4:$F$8763,$C$4:$C$8763,$C6843,$B$4:$B$8763,$B6843,$D$4:$D$8763,$D6843)</f>
        <v>0</v>
      </c>
      <c r="H6843" s="7">
        <f>COUNTIFS(Calendar!$E$3:$E$367,LOLP!C6843,Calendar!$D$3:$D$367,LOLP!B6843)</f>
        <v>22</v>
      </c>
      <c r="I6843" s="7">
        <f ca="1">IF($F6843=1,OFFSET(start_norps,LOLP!$D6843+(1-$C6843)*24,LOLP!$B6843)*H6843/G6843,0)</f>
        <v>0</v>
      </c>
      <c r="J6843" s="7">
        <f ca="1">IF($F6843=1,OFFSET(start_33,LOLP!$D6843+(1-$C6843)*24,LOLP!$B6843)*H6843/G6843,0)</f>
        <v>0</v>
      </c>
      <c r="K6843" s="7">
        <f ca="1">IF($F6843,OFFSET(start_40,LOLP!$D6843+(1-$C6843)*24,LOLP!$B6843),0)</f>
        <v>0</v>
      </c>
      <c r="L6843" s="7">
        <f ca="1">IF($F6843,OFFSET(start_50,LOLP!$D6843+(1-$C6843)*24,LOLP!$B6843),0)</f>
        <v>0</v>
      </c>
      <c r="M6843" s="25">
        <f t="shared" ca="1" si="744"/>
        <v>0</v>
      </c>
      <c r="N6843" s="25">
        <f t="shared" ca="1" si="745"/>
        <v>0</v>
      </c>
      <c r="O6843" s="15" t="e">
        <f t="shared" ca="1" si="746"/>
        <v>#DIV/0!</v>
      </c>
      <c r="P6843" s="15" t="e">
        <f t="shared" ca="1" si="747"/>
        <v>#DIV/0!</v>
      </c>
    </row>
    <row r="6844" spans="1:16" x14ac:dyDescent="0.25">
      <c r="A6844" s="1">
        <f t="shared" si="748"/>
        <v>43386</v>
      </c>
      <c r="B6844" s="7">
        <f t="shared" si="743"/>
        <v>10</v>
      </c>
      <c r="C6844" s="4">
        <f>INDEX(Calendar!$E$3:$E$367,MATCH(LOLP!$A6844,Calendar!$B$3:$B$367,0))</f>
        <v>0</v>
      </c>
      <c r="D6844" s="2">
        <f t="shared" si="749"/>
        <v>1</v>
      </c>
      <c r="E6844" s="36">
        <v>21404</v>
      </c>
      <c r="F6844" s="7">
        <f>IFERROR(IF(INDEX('Temperature Data'!$AA$15:$AA$348,MATCH(LOLP!A6844,'Temperature Data'!$B$15:$B$348,0))&gt;IF(B6844=9,$G$2,LOLP!$F$2),1,0),0)</f>
        <v>0</v>
      </c>
      <c r="G6844" s="7">
        <f>SUMIFS(LOLP!$F$4:$F$8763,$C$4:$C$8763,$C6844,$B$4:$B$8763,$B6844,$D$4:$D$8763,$D6844)</f>
        <v>0</v>
      </c>
      <c r="H6844" s="7">
        <f>COUNTIFS(Calendar!$E$3:$E$367,LOLP!C6844,Calendar!$D$3:$D$367,LOLP!B6844)</f>
        <v>9</v>
      </c>
      <c r="I6844" s="7">
        <f ca="1">IF($F6844=1,OFFSET(start_norps,LOLP!$D6844+(1-$C6844)*24,LOLP!$B6844)*H6844/G6844,0)</f>
        <v>0</v>
      </c>
      <c r="J6844" s="7">
        <f ca="1">IF($F6844=1,OFFSET(start_33,LOLP!$D6844+(1-$C6844)*24,LOLP!$B6844)*H6844/G6844,0)</f>
        <v>0</v>
      </c>
      <c r="K6844" s="7">
        <f ca="1">IF($F6844,OFFSET(start_40,LOLP!$D6844+(1-$C6844)*24,LOLP!$B6844),0)</f>
        <v>0</v>
      </c>
      <c r="L6844" s="7">
        <f ca="1">IF($F6844,OFFSET(start_50,LOLP!$D6844+(1-$C6844)*24,LOLP!$B6844),0)</f>
        <v>0</v>
      </c>
      <c r="M6844" s="25">
        <f t="shared" ca="1" si="744"/>
        <v>0</v>
      </c>
      <c r="N6844" s="25">
        <f t="shared" ca="1" si="745"/>
        <v>0</v>
      </c>
      <c r="O6844" s="15" t="e">
        <f t="shared" ca="1" si="746"/>
        <v>#DIV/0!</v>
      </c>
      <c r="P6844" s="15" t="e">
        <f t="shared" ca="1" si="747"/>
        <v>#DIV/0!</v>
      </c>
    </row>
    <row r="6845" spans="1:16" x14ac:dyDescent="0.25">
      <c r="A6845" s="1">
        <f t="shared" si="748"/>
        <v>43386</v>
      </c>
      <c r="B6845" s="7">
        <f t="shared" si="743"/>
        <v>10</v>
      </c>
      <c r="C6845" s="4">
        <f>INDEX(Calendar!$E$3:$E$367,MATCH(LOLP!$A6845,Calendar!$B$3:$B$367,0))</f>
        <v>0</v>
      </c>
      <c r="D6845" s="2">
        <f t="shared" si="749"/>
        <v>2</v>
      </c>
      <c r="E6845" s="36">
        <v>20770</v>
      </c>
      <c r="F6845" s="7">
        <f>IFERROR(IF(INDEX('Temperature Data'!$AA$15:$AA$348,MATCH(LOLP!A6845,'Temperature Data'!$B$15:$B$348,0))&gt;IF(B6845=9,$G$2,LOLP!$F$2),1,0),0)</f>
        <v>0</v>
      </c>
      <c r="G6845" s="7">
        <f>SUMIFS(LOLP!$F$4:$F$8763,$C$4:$C$8763,$C6845,$B$4:$B$8763,$B6845,$D$4:$D$8763,$D6845)</f>
        <v>0</v>
      </c>
      <c r="H6845" s="7">
        <f>COUNTIFS(Calendar!$E$3:$E$367,LOLP!C6845,Calendar!$D$3:$D$367,LOLP!B6845)</f>
        <v>9</v>
      </c>
      <c r="I6845" s="7">
        <f ca="1">IF($F6845=1,OFFSET(start_norps,LOLP!$D6845+(1-$C6845)*24,LOLP!$B6845)*H6845/G6845,0)</f>
        <v>0</v>
      </c>
      <c r="J6845" s="7">
        <f ca="1">IF($F6845=1,OFFSET(start_33,LOLP!$D6845+(1-$C6845)*24,LOLP!$B6845)*H6845/G6845,0)</f>
        <v>0</v>
      </c>
      <c r="K6845" s="7">
        <f ca="1">IF($F6845,OFFSET(start_40,LOLP!$D6845+(1-$C6845)*24,LOLP!$B6845),0)</f>
        <v>0</v>
      </c>
      <c r="L6845" s="7">
        <f ca="1">IF($F6845,OFFSET(start_50,LOLP!$D6845+(1-$C6845)*24,LOLP!$B6845),0)</f>
        <v>0</v>
      </c>
      <c r="M6845" s="25">
        <f t="shared" ca="1" si="744"/>
        <v>0</v>
      </c>
      <c r="N6845" s="25">
        <f t="shared" ca="1" si="745"/>
        <v>0</v>
      </c>
      <c r="O6845" s="15" t="e">
        <f t="shared" ca="1" si="746"/>
        <v>#DIV/0!</v>
      </c>
      <c r="P6845" s="15" t="e">
        <f t="shared" ca="1" si="747"/>
        <v>#DIV/0!</v>
      </c>
    </row>
    <row r="6846" spans="1:16" x14ac:dyDescent="0.25">
      <c r="A6846" s="1">
        <f t="shared" si="748"/>
        <v>43386</v>
      </c>
      <c r="B6846" s="7">
        <f t="shared" si="743"/>
        <v>10</v>
      </c>
      <c r="C6846" s="4">
        <f>INDEX(Calendar!$E$3:$E$367,MATCH(LOLP!$A6846,Calendar!$B$3:$B$367,0))</f>
        <v>0</v>
      </c>
      <c r="D6846" s="2">
        <f t="shared" si="749"/>
        <v>3</v>
      </c>
      <c r="E6846" s="36">
        <v>20379</v>
      </c>
      <c r="F6846" s="7">
        <f>IFERROR(IF(INDEX('Temperature Data'!$AA$15:$AA$348,MATCH(LOLP!A6846,'Temperature Data'!$B$15:$B$348,0))&gt;IF(B6846=9,$G$2,LOLP!$F$2),1,0),0)</f>
        <v>0</v>
      </c>
      <c r="G6846" s="7">
        <f>SUMIFS(LOLP!$F$4:$F$8763,$C$4:$C$8763,$C6846,$B$4:$B$8763,$B6846,$D$4:$D$8763,$D6846)</f>
        <v>0</v>
      </c>
      <c r="H6846" s="7">
        <f>COUNTIFS(Calendar!$E$3:$E$367,LOLP!C6846,Calendar!$D$3:$D$367,LOLP!B6846)</f>
        <v>9</v>
      </c>
      <c r="I6846" s="7">
        <f ca="1">IF($F6846=1,OFFSET(start_norps,LOLP!$D6846+(1-$C6846)*24,LOLP!$B6846)*H6846/G6846,0)</f>
        <v>0</v>
      </c>
      <c r="J6846" s="7">
        <f ca="1">IF($F6846=1,OFFSET(start_33,LOLP!$D6846+(1-$C6846)*24,LOLP!$B6846)*H6846/G6846,0)</f>
        <v>0</v>
      </c>
      <c r="K6846" s="7">
        <f ca="1">IF($F6846,OFFSET(start_40,LOLP!$D6846+(1-$C6846)*24,LOLP!$B6846),0)</f>
        <v>0</v>
      </c>
      <c r="L6846" s="7">
        <f ca="1">IF($F6846,OFFSET(start_50,LOLP!$D6846+(1-$C6846)*24,LOLP!$B6846),0)</f>
        <v>0</v>
      </c>
      <c r="M6846" s="25">
        <f t="shared" ca="1" si="744"/>
        <v>0</v>
      </c>
      <c r="N6846" s="25">
        <f t="shared" ca="1" si="745"/>
        <v>0</v>
      </c>
      <c r="O6846" s="15" t="e">
        <f t="shared" ca="1" si="746"/>
        <v>#DIV/0!</v>
      </c>
      <c r="P6846" s="15" t="e">
        <f t="shared" ca="1" si="747"/>
        <v>#DIV/0!</v>
      </c>
    </row>
    <row r="6847" spans="1:16" x14ac:dyDescent="0.25">
      <c r="A6847" s="1">
        <f t="shared" si="748"/>
        <v>43386</v>
      </c>
      <c r="B6847" s="7">
        <f t="shared" si="743"/>
        <v>10</v>
      </c>
      <c r="C6847" s="4">
        <f>INDEX(Calendar!$E$3:$E$367,MATCH(LOLP!$A6847,Calendar!$B$3:$B$367,0))</f>
        <v>0</v>
      </c>
      <c r="D6847" s="2">
        <f t="shared" si="749"/>
        <v>4</v>
      </c>
      <c r="E6847" s="36">
        <v>20444</v>
      </c>
      <c r="F6847" s="7">
        <f>IFERROR(IF(INDEX('Temperature Data'!$AA$15:$AA$348,MATCH(LOLP!A6847,'Temperature Data'!$B$15:$B$348,0))&gt;IF(B6847=9,$G$2,LOLP!$F$2),1,0),0)</f>
        <v>0</v>
      </c>
      <c r="G6847" s="7">
        <f>SUMIFS(LOLP!$F$4:$F$8763,$C$4:$C$8763,$C6847,$B$4:$B$8763,$B6847,$D$4:$D$8763,$D6847)</f>
        <v>0</v>
      </c>
      <c r="H6847" s="7">
        <f>COUNTIFS(Calendar!$E$3:$E$367,LOLP!C6847,Calendar!$D$3:$D$367,LOLP!B6847)</f>
        <v>9</v>
      </c>
      <c r="I6847" s="7">
        <f ca="1">IF($F6847=1,OFFSET(start_norps,LOLP!$D6847+(1-$C6847)*24,LOLP!$B6847)*H6847/G6847,0)</f>
        <v>0</v>
      </c>
      <c r="J6847" s="7">
        <f ca="1">IF($F6847=1,OFFSET(start_33,LOLP!$D6847+(1-$C6847)*24,LOLP!$B6847)*H6847/G6847,0)</f>
        <v>0</v>
      </c>
      <c r="K6847" s="7">
        <f ca="1">IF($F6847,OFFSET(start_40,LOLP!$D6847+(1-$C6847)*24,LOLP!$B6847),0)</f>
        <v>0</v>
      </c>
      <c r="L6847" s="7">
        <f ca="1">IF($F6847,OFFSET(start_50,LOLP!$D6847+(1-$C6847)*24,LOLP!$B6847),0)</f>
        <v>0</v>
      </c>
      <c r="M6847" s="25">
        <f t="shared" ca="1" si="744"/>
        <v>0</v>
      </c>
      <c r="N6847" s="25">
        <f t="shared" ca="1" si="745"/>
        <v>0</v>
      </c>
      <c r="O6847" s="15" t="e">
        <f t="shared" ca="1" si="746"/>
        <v>#DIV/0!</v>
      </c>
      <c r="P6847" s="15" t="e">
        <f t="shared" ca="1" si="747"/>
        <v>#DIV/0!</v>
      </c>
    </row>
    <row r="6848" spans="1:16" x14ac:dyDescent="0.25">
      <c r="A6848" s="1">
        <f t="shared" si="748"/>
        <v>43386</v>
      </c>
      <c r="B6848" s="7">
        <f t="shared" si="743"/>
        <v>10</v>
      </c>
      <c r="C6848" s="4">
        <f>INDEX(Calendar!$E$3:$E$367,MATCH(LOLP!$A6848,Calendar!$B$3:$B$367,0))</f>
        <v>0</v>
      </c>
      <c r="D6848" s="2">
        <f t="shared" si="749"/>
        <v>5</v>
      </c>
      <c r="E6848" s="36">
        <v>20968</v>
      </c>
      <c r="F6848" s="7">
        <f>IFERROR(IF(INDEX('Temperature Data'!$AA$15:$AA$348,MATCH(LOLP!A6848,'Temperature Data'!$B$15:$B$348,0))&gt;IF(B6848=9,$G$2,LOLP!$F$2),1,0),0)</f>
        <v>0</v>
      </c>
      <c r="G6848" s="7">
        <f>SUMIFS(LOLP!$F$4:$F$8763,$C$4:$C$8763,$C6848,$B$4:$B$8763,$B6848,$D$4:$D$8763,$D6848)</f>
        <v>0</v>
      </c>
      <c r="H6848" s="7">
        <f>COUNTIFS(Calendar!$E$3:$E$367,LOLP!C6848,Calendar!$D$3:$D$367,LOLP!B6848)</f>
        <v>9</v>
      </c>
      <c r="I6848" s="7">
        <f ca="1">IF($F6848=1,OFFSET(start_norps,LOLP!$D6848+(1-$C6848)*24,LOLP!$B6848)*H6848/G6848,0)</f>
        <v>0</v>
      </c>
      <c r="J6848" s="7">
        <f ca="1">IF($F6848=1,OFFSET(start_33,LOLP!$D6848+(1-$C6848)*24,LOLP!$B6848)*H6848/G6848,0)</f>
        <v>0</v>
      </c>
      <c r="K6848" s="7">
        <f ca="1">IF($F6848,OFFSET(start_40,LOLP!$D6848+(1-$C6848)*24,LOLP!$B6848),0)</f>
        <v>0</v>
      </c>
      <c r="L6848" s="7">
        <f ca="1">IF($F6848,OFFSET(start_50,LOLP!$D6848+(1-$C6848)*24,LOLP!$B6848),0)</f>
        <v>0</v>
      </c>
      <c r="M6848" s="25">
        <f t="shared" ca="1" si="744"/>
        <v>0</v>
      </c>
      <c r="N6848" s="25">
        <f t="shared" ca="1" si="745"/>
        <v>0</v>
      </c>
      <c r="O6848" s="15" t="e">
        <f t="shared" ca="1" si="746"/>
        <v>#DIV/0!</v>
      </c>
      <c r="P6848" s="15" t="e">
        <f t="shared" ca="1" si="747"/>
        <v>#DIV/0!</v>
      </c>
    </row>
    <row r="6849" spans="1:16" x14ac:dyDescent="0.25">
      <c r="A6849" s="1">
        <f t="shared" si="748"/>
        <v>43386</v>
      </c>
      <c r="B6849" s="7">
        <f t="shared" si="743"/>
        <v>10</v>
      </c>
      <c r="C6849" s="4">
        <f>INDEX(Calendar!$E$3:$E$367,MATCH(LOLP!$A6849,Calendar!$B$3:$B$367,0))</f>
        <v>0</v>
      </c>
      <c r="D6849" s="2">
        <f t="shared" si="749"/>
        <v>6</v>
      </c>
      <c r="E6849" s="36">
        <v>21996</v>
      </c>
      <c r="F6849" s="7">
        <f>IFERROR(IF(INDEX('Temperature Data'!$AA$15:$AA$348,MATCH(LOLP!A6849,'Temperature Data'!$B$15:$B$348,0))&gt;IF(B6849=9,$G$2,LOLP!$F$2),1,0),0)</f>
        <v>0</v>
      </c>
      <c r="G6849" s="7">
        <f>SUMIFS(LOLP!$F$4:$F$8763,$C$4:$C$8763,$C6849,$B$4:$B$8763,$B6849,$D$4:$D$8763,$D6849)</f>
        <v>0</v>
      </c>
      <c r="H6849" s="7">
        <f>COUNTIFS(Calendar!$E$3:$E$367,LOLP!C6849,Calendar!$D$3:$D$367,LOLP!B6849)</f>
        <v>9</v>
      </c>
      <c r="I6849" s="7">
        <f ca="1">IF($F6849=1,OFFSET(start_norps,LOLP!$D6849+(1-$C6849)*24,LOLP!$B6849)*H6849/G6849,0)</f>
        <v>0</v>
      </c>
      <c r="J6849" s="7">
        <f ca="1">IF($F6849=1,OFFSET(start_33,LOLP!$D6849+(1-$C6849)*24,LOLP!$B6849)*H6849/G6849,0)</f>
        <v>0</v>
      </c>
      <c r="K6849" s="7">
        <f ca="1">IF($F6849,OFFSET(start_40,LOLP!$D6849+(1-$C6849)*24,LOLP!$B6849),0)</f>
        <v>0</v>
      </c>
      <c r="L6849" s="7">
        <f ca="1">IF($F6849,OFFSET(start_50,LOLP!$D6849+(1-$C6849)*24,LOLP!$B6849),0)</f>
        <v>0</v>
      </c>
      <c r="M6849" s="25">
        <f t="shared" ca="1" si="744"/>
        <v>0</v>
      </c>
      <c r="N6849" s="25">
        <f t="shared" ca="1" si="745"/>
        <v>0</v>
      </c>
      <c r="O6849" s="15" t="e">
        <f t="shared" ca="1" si="746"/>
        <v>#DIV/0!</v>
      </c>
      <c r="P6849" s="15" t="e">
        <f t="shared" ca="1" si="747"/>
        <v>#DIV/0!</v>
      </c>
    </row>
    <row r="6850" spans="1:16" x14ac:dyDescent="0.25">
      <c r="A6850" s="1">
        <f t="shared" si="748"/>
        <v>43386</v>
      </c>
      <c r="B6850" s="7">
        <f t="shared" si="743"/>
        <v>10</v>
      </c>
      <c r="C6850" s="4">
        <f>INDEX(Calendar!$E$3:$E$367,MATCH(LOLP!$A6850,Calendar!$B$3:$B$367,0))</f>
        <v>0</v>
      </c>
      <c r="D6850" s="2">
        <f t="shared" si="749"/>
        <v>7</v>
      </c>
      <c r="E6850" s="36">
        <v>22516</v>
      </c>
      <c r="F6850" s="7">
        <f>IFERROR(IF(INDEX('Temperature Data'!$AA$15:$AA$348,MATCH(LOLP!A6850,'Temperature Data'!$B$15:$B$348,0))&gt;IF(B6850=9,$G$2,LOLP!$F$2),1,0),0)</f>
        <v>0</v>
      </c>
      <c r="G6850" s="7">
        <f>SUMIFS(LOLP!$F$4:$F$8763,$C$4:$C$8763,$C6850,$B$4:$B$8763,$B6850,$D$4:$D$8763,$D6850)</f>
        <v>0</v>
      </c>
      <c r="H6850" s="7">
        <f>COUNTIFS(Calendar!$E$3:$E$367,LOLP!C6850,Calendar!$D$3:$D$367,LOLP!B6850)</f>
        <v>9</v>
      </c>
      <c r="I6850" s="7">
        <f ca="1">IF($F6850=1,OFFSET(start_norps,LOLP!$D6850+(1-$C6850)*24,LOLP!$B6850)*H6850/G6850,0)</f>
        <v>0</v>
      </c>
      <c r="J6850" s="7">
        <f ca="1">IF($F6850=1,OFFSET(start_33,LOLP!$D6850+(1-$C6850)*24,LOLP!$B6850)*H6850/G6850,0)</f>
        <v>0</v>
      </c>
      <c r="K6850" s="7">
        <f ca="1">IF($F6850,OFFSET(start_40,LOLP!$D6850+(1-$C6850)*24,LOLP!$B6850),0)</f>
        <v>0</v>
      </c>
      <c r="L6850" s="7">
        <f ca="1">IF($F6850,OFFSET(start_50,LOLP!$D6850+(1-$C6850)*24,LOLP!$B6850),0)</f>
        <v>0</v>
      </c>
      <c r="M6850" s="25">
        <f t="shared" ca="1" si="744"/>
        <v>0</v>
      </c>
      <c r="N6850" s="25">
        <f t="shared" ca="1" si="745"/>
        <v>0</v>
      </c>
      <c r="O6850" s="15" t="e">
        <f t="shared" ca="1" si="746"/>
        <v>#DIV/0!</v>
      </c>
      <c r="P6850" s="15" t="e">
        <f t="shared" ca="1" si="747"/>
        <v>#DIV/0!</v>
      </c>
    </row>
    <row r="6851" spans="1:16" x14ac:dyDescent="0.25">
      <c r="A6851" s="1">
        <f t="shared" si="748"/>
        <v>43386</v>
      </c>
      <c r="B6851" s="7">
        <f t="shared" si="743"/>
        <v>10</v>
      </c>
      <c r="C6851" s="4">
        <f>INDEX(Calendar!$E$3:$E$367,MATCH(LOLP!$A6851,Calendar!$B$3:$B$367,0))</f>
        <v>0</v>
      </c>
      <c r="D6851" s="2">
        <f t="shared" si="749"/>
        <v>8</v>
      </c>
      <c r="E6851" s="36">
        <v>22901</v>
      </c>
      <c r="F6851" s="7">
        <f>IFERROR(IF(INDEX('Temperature Data'!$AA$15:$AA$348,MATCH(LOLP!A6851,'Temperature Data'!$B$15:$B$348,0))&gt;IF(B6851=9,$G$2,LOLP!$F$2),1,0),0)</f>
        <v>0</v>
      </c>
      <c r="G6851" s="7">
        <f>SUMIFS(LOLP!$F$4:$F$8763,$C$4:$C$8763,$C6851,$B$4:$B$8763,$B6851,$D$4:$D$8763,$D6851)</f>
        <v>0</v>
      </c>
      <c r="H6851" s="7">
        <f>COUNTIFS(Calendar!$E$3:$E$367,LOLP!C6851,Calendar!$D$3:$D$367,LOLP!B6851)</f>
        <v>9</v>
      </c>
      <c r="I6851" s="7">
        <f ca="1">IF($F6851=1,OFFSET(start_norps,LOLP!$D6851+(1-$C6851)*24,LOLP!$B6851)*H6851/G6851,0)</f>
        <v>0</v>
      </c>
      <c r="J6851" s="7">
        <f ca="1">IF($F6851=1,OFFSET(start_33,LOLP!$D6851+(1-$C6851)*24,LOLP!$B6851)*H6851/G6851,0)</f>
        <v>0</v>
      </c>
      <c r="K6851" s="7">
        <f ca="1">IF($F6851,OFFSET(start_40,LOLP!$D6851+(1-$C6851)*24,LOLP!$B6851),0)</f>
        <v>0</v>
      </c>
      <c r="L6851" s="7">
        <f ca="1">IF($F6851,OFFSET(start_50,LOLP!$D6851+(1-$C6851)*24,LOLP!$B6851),0)</f>
        <v>0</v>
      </c>
      <c r="M6851" s="25">
        <f t="shared" ca="1" si="744"/>
        <v>0</v>
      </c>
      <c r="N6851" s="25">
        <f t="shared" ca="1" si="745"/>
        <v>0</v>
      </c>
      <c r="O6851" s="15" t="e">
        <f t="shared" ca="1" si="746"/>
        <v>#DIV/0!</v>
      </c>
      <c r="P6851" s="15" t="e">
        <f t="shared" ca="1" si="747"/>
        <v>#DIV/0!</v>
      </c>
    </row>
    <row r="6852" spans="1:16" x14ac:dyDescent="0.25">
      <c r="A6852" s="1">
        <f t="shared" si="748"/>
        <v>43386</v>
      </c>
      <c r="B6852" s="7">
        <f t="shared" si="743"/>
        <v>10</v>
      </c>
      <c r="C6852" s="4">
        <f>INDEX(Calendar!$E$3:$E$367,MATCH(LOLP!$A6852,Calendar!$B$3:$B$367,0))</f>
        <v>0</v>
      </c>
      <c r="D6852" s="2">
        <f t="shared" si="749"/>
        <v>9</v>
      </c>
      <c r="E6852" s="36">
        <v>22817</v>
      </c>
      <c r="F6852" s="7">
        <f>IFERROR(IF(INDEX('Temperature Data'!$AA$15:$AA$348,MATCH(LOLP!A6852,'Temperature Data'!$B$15:$B$348,0))&gt;IF(B6852=9,$G$2,LOLP!$F$2),1,0),0)</f>
        <v>0</v>
      </c>
      <c r="G6852" s="7">
        <f>SUMIFS(LOLP!$F$4:$F$8763,$C$4:$C$8763,$C6852,$B$4:$B$8763,$B6852,$D$4:$D$8763,$D6852)</f>
        <v>0</v>
      </c>
      <c r="H6852" s="7">
        <f>COUNTIFS(Calendar!$E$3:$E$367,LOLP!C6852,Calendar!$D$3:$D$367,LOLP!B6852)</f>
        <v>9</v>
      </c>
      <c r="I6852" s="7">
        <f ca="1">IF($F6852=1,OFFSET(start_norps,LOLP!$D6852+(1-$C6852)*24,LOLP!$B6852)*H6852/G6852,0)</f>
        <v>0</v>
      </c>
      <c r="J6852" s="7">
        <f ca="1">IF($F6852=1,OFFSET(start_33,LOLP!$D6852+(1-$C6852)*24,LOLP!$B6852)*H6852/G6852,0)</f>
        <v>0</v>
      </c>
      <c r="K6852" s="7">
        <f ca="1">IF($F6852,OFFSET(start_40,LOLP!$D6852+(1-$C6852)*24,LOLP!$B6852),0)</f>
        <v>0</v>
      </c>
      <c r="L6852" s="7">
        <f ca="1">IF($F6852,OFFSET(start_50,LOLP!$D6852+(1-$C6852)*24,LOLP!$B6852),0)</f>
        <v>0</v>
      </c>
      <c r="M6852" s="25">
        <f t="shared" ca="1" si="744"/>
        <v>0</v>
      </c>
      <c r="N6852" s="25">
        <f t="shared" ca="1" si="745"/>
        <v>0</v>
      </c>
      <c r="O6852" s="15" t="e">
        <f t="shared" ca="1" si="746"/>
        <v>#DIV/0!</v>
      </c>
      <c r="P6852" s="15" t="e">
        <f t="shared" ca="1" si="747"/>
        <v>#DIV/0!</v>
      </c>
    </row>
    <row r="6853" spans="1:16" x14ac:dyDescent="0.25">
      <c r="A6853" s="1">
        <f t="shared" si="748"/>
        <v>43386</v>
      </c>
      <c r="B6853" s="7">
        <f t="shared" ref="B6853:B6916" si="750">MONTH(A6853)</f>
        <v>10</v>
      </c>
      <c r="C6853" s="4">
        <f>INDEX(Calendar!$E$3:$E$367,MATCH(LOLP!$A6853,Calendar!$B$3:$B$367,0))</f>
        <v>0</v>
      </c>
      <c r="D6853" s="2">
        <f t="shared" si="749"/>
        <v>10</v>
      </c>
      <c r="E6853" s="36">
        <v>22713</v>
      </c>
      <c r="F6853" s="7">
        <f>IFERROR(IF(INDEX('Temperature Data'!$AA$15:$AA$348,MATCH(LOLP!A6853,'Temperature Data'!$B$15:$B$348,0))&gt;IF(B6853=9,$G$2,LOLP!$F$2),1,0),0)</f>
        <v>0</v>
      </c>
      <c r="G6853" s="7">
        <f>SUMIFS(LOLP!$F$4:$F$8763,$C$4:$C$8763,$C6853,$B$4:$B$8763,$B6853,$D$4:$D$8763,$D6853)</f>
        <v>0</v>
      </c>
      <c r="H6853" s="7">
        <f>COUNTIFS(Calendar!$E$3:$E$367,LOLP!C6853,Calendar!$D$3:$D$367,LOLP!B6853)</f>
        <v>9</v>
      </c>
      <c r="I6853" s="7">
        <f ca="1">IF($F6853=1,OFFSET(start_norps,LOLP!$D6853+(1-$C6853)*24,LOLP!$B6853)*H6853/G6853,0)</f>
        <v>0</v>
      </c>
      <c r="J6853" s="7">
        <f ca="1">IF($F6853=1,OFFSET(start_33,LOLP!$D6853+(1-$C6853)*24,LOLP!$B6853)*H6853/G6853,0)</f>
        <v>0</v>
      </c>
      <c r="K6853" s="7">
        <f ca="1">IF($F6853,OFFSET(start_40,LOLP!$D6853+(1-$C6853)*24,LOLP!$B6853),0)</f>
        <v>0</v>
      </c>
      <c r="L6853" s="7">
        <f ca="1">IF($F6853,OFFSET(start_50,LOLP!$D6853+(1-$C6853)*24,LOLP!$B6853),0)</f>
        <v>0</v>
      </c>
      <c r="M6853" s="25">
        <f t="shared" ref="M6853:M6916" ca="1" si="751">I6853/I$8764</f>
        <v>0</v>
      </c>
      <c r="N6853" s="25">
        <f t="shared" ref="N6853:N6916" ca="1" si="752">J6853/J$8764</f>
        <v>0</v>
      </c>
      <c r="O6853" s="15" t="e">
        <f t="shared" ref="O6853:O6916" ca="1" si="753">K6853/K$8764</f>
        <v>#DIV/0!</v>
      </c>
      <c r="P6853" s="15" t="e">
        <f t="shared" ref="P6853:P6916" ca="1" si="754">L6853/L$8764</f>
        <v>#DIV/0!</v>
      </c>
    </row>
    <row r="6854" spans="1:16" x14ac:dyDescent="0.25">
      <c r="A6854" s="1">
        <f t="shared" si="748"/>
        <v>43386</v>
      </c>
      <c r="B6854" s="7">
        <f t="shared" si="750"/>
        <v>10</v>
      </c>
      <c r="C6854" s="4">
        <f>INDEX(Calendar!$E$3:$E$367,MATCH(LOLP!$A6854,Calendar!$B$3:$B$367,0))</f>
        <v>0</v>
      </c>
      <c r="D6854" s="2">
        <f t="shared" si="749"/>
        <v>11</v>
      </c>
      <c r="E6854" s="36">
        <v>22644</v>
      </c>
      <c r="F6854" s="7">
        <f>IFERROR(IF(INDEX('Temperature Data'!$AA$15:$AA$348,MATCH(LOLP!A6854,'Temperature Data'!$B$15:$B$348,0))&gt;IF(B6854=9,$G$2,LOLP!$F$2),1,0),0)</f>
        <v>0</v>
      </c>
      <c r="G6854" s="7">
        <f>SUMIFS(LOLP!$F$4:$F$8763,$C$4:$C$8763,$C6854,$B$4:$B$8763,$B6854,$D$4:$D$8763,$D6854)</f>
        <v>0</v>
      </c>
      <c r="H6854" s="7">
        <f>COUNTIFS(Calendar!$E$3:$E$367,LOLP!C6854,Calendar!$D$3:$D$367,LOLP!B6854)</f>
        <v>9</v>
      </c>
      <c r="I6854" s="7">
        <f ca="1">IF($F6854=1,OFFSET(start_norps,LOLP!$D6854+(1-$C6854)*24,LOLP!$B6854)*H6854/G6854,0)</f>
        <v>0</v>
      </c>
      <c r="J6854" s="7">
        <f ca="1">IF($F6854=1,OFFSET(start_33,LOLP!$D6854+(1-$C6854)*24,LOLP!$B6854)*H6854/G6854,0)</f>
        <v>0</v>
      </c>
      <c r="K6854" s="7">
        <f ca="1">IF($F6854,OFFSET(start_40,LOLP!$D6854+(1-$C6854)*24,LOLP!$B6854),0)</f>
        <v>0</v>
      </c>
      <c r="L6854" s="7">
        <f ca="1">IF($F6854,OFFSET(start_50,LOLP!$D6854+(1-$C6854)*24,LOLP!$B6854),0)</f>
        <v>0</v>
      </c>
      <c r="M6854" s="25">
        <f t="shared" ca="1" si="751"/>
        <v>0</v>
      </c>
      <c r="N6854" s="25">
        <f t="shared" ca="1" si="752"/>
        <v>0</v>
      </c>
      <c r="O6854" s="15" t="e">
        <f t="shared" ca="1" si="753"/>
        <v>#DIV/0!</v>
      </c>
      <c r="P6854" s="15" t="e">
        <f t="shared" ca="1" si="754"/>
        <v>#DIV/0!</v>
      </c>
    </row>
    <row r="6855" spans="1:16" x14ac:dyDescent="0.25">
      <c r="A6855" s="1">
        <f t="shared" si="748"/>
        <v>43386</v>
      </c>
      <c r="B6855" s="7">
        <f t="shared" si="750"/>
        <v>10</v>
      </c>
      <c r="C6855" s="4">
        <f>INDEX(Calendar!$E$3:$E$367,MATCH(LOLP!$A6855,Calendar!$B$3:$B$367,0))</f>
        <v>0</v>
      </c>
      <c r="D6855" s="2">
        <f t="shared" si="749"/>
        <v>12</v>
      </c>
      <c r="E6855" s="36">
        <v>22703</v>
      </c>
      <c r="F6855" s="7">
        <f>IFERROR(IF(INDEX('Temperature Data'!$AA$15:$AA$348,MATCH(LOLP!A6855,'Temperature Data'!$B$15:$B$348,0))&gt;IF(B6855=9,$G$2,LOLP!$F$2),1,0),0)</f>
        <v>0</v>
      </c>
      <c r="G6855" s="7">
        <f>SUMIFS(LOLP!$F$4:$F$8763,$C$4:$C$8763,$C6855,$B$4:$B$8763,$B6855,$D$4:$D$8763,$D6855)</f>
        <v>0</v>
      </c>
      <c r="H6855" s="7">
        <f>COUNTIFS(Calendar!$E$3:$E$367,LOLP!C6855,Calendar!$D$3:$D$367,LOLP!B6855)</f>
        <v>9</v>
      </c>
      <c r="I6855" s="7">
        <f ca="1">IF($F6855=1,OFFSET(start_norps,LOLP!$D6855+(1-$C6855)*24,LOLP!$B6855)*H6855/G6855,0)</f>
        <v>0</v>
      </c>
      <c r="J6855" s="7">
        <f ca="1">IF($F6855=1,OFFSET(start_33,LOLP!$D6855+(1-$C6855)*24,LOLP!$B6855)*H6855/G6855,0)</f>
        <v>0</v>
      </c>
      <c r="K6855" s="7">
        <f ca="1">IF($F6855,OFFSET(start_40,LOLP!$D6855+(1-$C6855)*24,LOLP!$B6855),0)</f>
        <v>0</v>
      </c>
      <c r="L6855" s="7">
        <f ca="1">IF($F6855,OFFSET(start_50,LOLP!$D6855+(1-$C6855)*24,LOLP!$B6855),0)</f>
        <v>0</v>
      </c>
      <c r="M6855" s="25">
        <f t="shared" ca="1" si="751"/>
        <v>0</v>
      </c>
      <c r="N6855" s="25">
        <f t="shared" ca="1" si="752"/>
        <v>0</v>
      </c>
      <c r="O6855" s="15" t="e">
        <f t="shared" ca="1" si="753"/>
        <v>#DIV/0!</v>
      </c>
      <c r="P6855" s="15" t="e">
        <f t="shared" ca="1" si="754"/>
        <v>#DIV/0!</v>
      </c>
    </row>
    <row r="6856" spans="1:16" x14ac:dyDescent="0.25">
      <c r="A6856" s="1">
        <f t="shared" si="748"/>
        <v>43386</v>
      </c>
      <c r="B6856" s="7">
        <f t="shared" si="750"/>
        <v>10</v>
      </c>
      <c r="C6856" s="4">
        <f>INDEX(Calendar!$E$3:$E$367,MATCH(LOLP!$A6856,Calendar!$B$3:$B$367,0))</f>
        <v>0</v>
      </c>
      <c r="D6856" s="2">
        <f t="shared" si="749"/>
        <v>13</v>
      </c>
      <c r="E6856" s="36">
        <v>22757</v>
      </c>
      <c r="F6856" s="7">
        <f>IFERROR(IF(INDEX('Temperature Data'!$AA$15:$AA$348,MATCH(LOLP!A6856,'Temperature Data'!$B$15:$B$348,0))&gt;IF(B6856=9,$G$2,LOLP!$F$2),1,0),0)</f>
        <v>0</v>
      </c>
      <c r="G6856" s="7">
        <f>SUMIFS(LOLP!$F$4:$F$8763,$C$4:$C$8763,$C6856,$B$4:$B$8763,$B6856,$D$4:$D$8763,$D6856)</f>
        <v>0</v>
      </c>
      <c r="H6856" s="7">
        <f>COUNTIFS(Calendar!$E$3:$E$367,LOLP!C6856,Calendar!$D$3:$D$367,LOLP!B6856)</f>
        <v>9</v>
      </c>
      <c r="I6856" s="7">
        <f ca="1">IF($F6856=1,OFFSET(start_norps,LOLP!$D6856+(1-$C6856)*24,LOLP!$B6856)*H6856/G6856,0)</f>
        <v>0</v>
      </c>
      <c r="J6856" s="7">
        <f ca="1">IF($F6856=1,OFFSET(start_33,LOLP!$D6856+(1-$C6856)*24,LOLP!$B6856)*H6856/G6856,0)</f>
        <v>0</v>
      </c>
      <c r="K6856" s="7">
        <f ca="1">IF($F6856,OFFSET(start_40,LOLP!$D6856+(1-$C6856)*24,LOLP!$B6856),0)</f>
        <v>0</v>
      </c>
      <c r="L6856" s="7">
        <f ca="1">IF($F6856,OFFSET(start_50,LOLP!$D6856+(1-$C6856)*24,LOLP!$B6856),0)</f>
        <v>0</v>
      </c>
      <c r="M6856" s="25">
        <f t="shared" ca="1" si="751"/>
        <v>0</v>
      </c>
      <c r="N6856" s="25">
        <f t="shared" ca="1" si="752"/>
        <v>0</v>
      </c>
      <c r="O6856" s="15" t="e">
        <f t="shared" ca="1" si="753"/>
        <v>#DIV/0!</v>
      </c>
      <c r="P6856" s="15" t="e">
        <f t="shared" ca="1" si="754"/>
        <v>#DIV/0!</v>
      </c>
    </row>
    <row r="6857" spans="1:16" x14ac:dyDescent="0.25">
      <c r="A6857" s="1">
        <f t="shared" si="748"/>
        <v>43386</v>
      </c>
      <c r="B6857" s="7">
        <f t="shared" si="750"/>
        <v>10</v>
      </c>
      <c r="C6857" s="4">
        <f>INDEX(Calendar!$E$3:$E$367,MATCH(LOLP!$A6857,Calendar!$B$3:$B$367,0))</f>
        <v>0</v>
      </c>
      <c r="D6857" s="2">
        <f t="shared" si="749"/>
        <v>14</v>
      </c>
      <c r="E6857" s="36">
        <v>22840</v>
      </c>
      <c r="F6857" s="7">
        <f>IFERROR(IF(INDEX('Temperature Data'!$AA$15:$AA$348,MATCH(LOLP!A6857,'Temperature Data'!$B$15:$B$348,0))&gt;IF(B6857=9,$G$2,LOLP!$F$2),1,0),0)</f>
        <v>0</v>
      </c>
      <c r="G6857" s="7">
        <f>SUMIFS(LOLP!$F$4:$F$8763,$C$4:$C$8763,$C6857,$B$4:$B$8763,$B6857,$D$4:$D$8763,$D6857)</f>
        <v>0</v>
      </c>
      <c r="H6857" s="7">
        <f>COUNTIFS(Calendar!$E$3:$E$367,LOLP!C6857,Calendar!$D$3:$D$367,LOLP!B6857)</f>
        <v>9</v>
      </c>
      <c r="I6857" s="7">
        <f ca="1">IF($F6857=1,OFFSET(start_norps,LOLP!$D6857+(1-$C6857)*24,LOLP!$B6857)*H6857/G6857,0)</f>
        <v>0</v>
      </c>
      <c r="J6857" s="7">
        <f ca="1">IF($F6857=1,OFFSET(start_33,LOLP!$D6857+(1-$C6857)*24,LOLP!$B6857)*H6857/G6857,0)</f>
        <v>0</v>
      </c>
      <c r="K6857" s="7">
        <f ca="1">IF($F6857,OFFSET(start_40,LOLP!$D6857+(1-$C6857)*24,LOLP!$B6857),0)</f>
        <v>0</v>
      </c>
      <c r="L6857" s="7">
        <f ca="1">IF($F6857,OFFSET(start_50,LOLP!$D6857+(1-$C6857)*24,LOLP!$B6857),0)</f>
        <v>0</v>
      </c>
      <c r="M6857" s="25">
        <f t="shared" ca="1" si="751"/>
        <v>0</v>
      </c>
      <c r="N6857" s="25">
        <f t="shared" ca="1" si="752"/>
        <v>0</v>
      </c>
      <c r="O6857" s="15" t="e">
        <f t="shared" ca="1" si="753"/>
        <v>#DIV/0!</v>
      </c>
      <c r="P6857" s="15" t="e">
        <f t="shared" ca="1" si="754"/>
        <v>#DIV/0!</v>
      </c>
    </row>
    <row r="6858" spans="1:16" x14ac:dyDescent="0.25">
      <c r="A6858" s="1">
        <f t="shared" si="748"/>
        <v>43386</v>
      </c>
      <c r="B6858" s="7">
        <f t="shared" si="750"/>
        <v>10</v>
      </c>
      <c r="C6858" s="4">
        <f>INDEX(Calendar!$E$3:$E$367,MATCH(LOLP!$A6858,Calendar!$B$3:$B$367,0))</f>
        <v>0</v>
      </c>
      <c r="D6858" s="2">
        <f t="shared" si="749"/>
        <v>15</v>
      </c>
      <c r="E6858" s="36">
        <v>23111</v>
      </c>
      <c r="F6858" s="7">
        <f>IFERROR(IF(INDEX('Temperature Data'!$AA$15:$AA$348,MATCH(LOLP!A6858,'Temperature Data'!$B$15:$B$348,0))&gt;IF(B6858=9,$G$2,LOLP!$F$2),1,0),0)</f>
        <v>0</v>
      </c>
      <c r="G6858" s="7">
        <f>SUMIFS(LOLP!$F$4:$F$8763,$C$4:$C$8763,$C6858,$B$4:$B$8763,$B6858,$D$4:$D$8763,$D6858)</f>
        <v>0</v>
      </c>
      <c r="H6858" s="7">
        <f>COUNTIFS(Calendar!$E$3:$E$367,LOLP!C6858,Calendar!$D$3:$D$367,LOLP!B6858)</f>
        <v>9</v>
      </c>
      <c r="I6858" s="7">
        <f ca="1">IF($F6858=1,OFFSET(start_norps,LOLP!$D6858+(1-$C6858)*24,LOLP!$B6858)*H6858/G6858,0)</f>
        <v>0</v>
      </c>
      <c r="J6858" s="7">
        <f ca="1">IF($F6858=1,OFFSET(start_33,LOLP!$D6858+(1-$C6858)*24,LOLP!$B6858)*H6858/G6858,0)</f>
        <v>0</v>
      </c>
      <c r="K6858" s="7">
        <f ca="1">IF($F6858,OFFSET(start_40,LOLP!$D6858+(1-$C6858)*24,LOLP!$B6858),0)</f>
        <v>0</v>
      </c>
      <c r="L6858" s="7">
        <f ca="1">IF($F6858,OFFSET(start_50,LOLP!$D6858+(1-$C6858)*24,LOLP!$B6858),0)</f>
        <v>0</v>
      </c>
      <c r="M6858" s="25">
        <f t="shared" ca="1" si="751"/>
        <v>0</v>
      </c>
      <c r="N6858" s="25">
        <f t="shared" ca="1" si="752"/>
        <v>0</v>
      </c>
      <c r="O6858" s="15" t="e">
        <f t="shared" ca="1" si="753"/>
        <v>#DIV/0!</v>
      </c>
      <c r="P6858" s="15" t="e">
        <f t="shared" ca="1" si="754"/>
        <v>#DIV/0!</v>
      </c>
    </row>
    <row r="6859" spans="1:16" x14ac:dyDescent="0.25">
      <c r="A6859" s="1">
        <f t="shared" si="748"/>
        <v>43386</v>
      </c>
      <c r="B6859" s="7">
        <f t="shared" si="750"/>
        <v>10</v>
      </c>
      <c r="C6859" s="4">
        <f>INDEX(Calendar!$E$3:$E$367,MATCH(LOLP!$A6859,Calendar!$B$3:$B$367,0))</f>
        <v>0</v>
      </c>
      <c r="D6859" s="2">
        <f t="shared" si="749"/>
        <v>16</v>
      </c>
      <c r="E6859" s="36">
        <v>23545</v>
      </c>
      <c r="F6859" s="7">
        <f>IFERROR(IF(INDEX('Temperature Data'!$AA$15:$AA$348,MATCH(LOLP!A6859,'Temperature Data'!$B$15:$B$348,0))&gt;IF(B6859=9,$G$2,LOLP!$F$2),1,0),0)</f>
        <v>0</v>
      </c>
      <c r="G6859" s="7">
        <f>SUMIFS(LOLP!$F$4:$F$8763,$C$4:$C$8763,$C6859,$B$4:$B$8763,$B6859,$D$4:$D$8763,$D6859)</f>
        <v>0</v>
      </c>
      <c r="H6859" s="7">
        <f>COUNTIFS(Calendar!$E$3:$E$367,LOLP!C6859,Calendar!$D$3:$D$367,LOLP!B6859)</f>
        <v>9</v>
      </c>
      <c r="I6859" s="7">
        <f ca="1">IF($F6859=1,OFFSET(start_norps,LOLP!$D6859+(1-$C6859)*24,LOLP!$B6859)*H6859/G6859,0)</f>
        <v>0</v>
      </c>
      <c r="J6859" s="7">
        <f ca="1">IF($F6859=1,OFFSET(start_33,LOLP!$D6859+(1-$C6859)*24,LOLP!$B6859)*H6859/G6859,0)</f>
        <v>0</v>
      </c>
      <c r="K6859" s="7">
        <f ca="1">IF($F6859,OFFSET(start_40,LOLP!$D6859+(1-$C6859)*24,LOLP!$B6859),0)</f>
        <v>0</v>
      </c>
      <c r="L6859" s="7">
        <f ca="1">IF($F6859,OFFSET(start_50,LOLP!$D6859+(1-$C6859)*24,LOLP!$B6859),0)</f>
        <v>0</v>
      </c>
      <c r="M6859" s="25">
        <f t="shared" ca="1" si="751"/>
        <v>0</v>
      </c>
      <c r="N6859" s="25">
        <f t="shared" ca="1" si="752"/>
        <v>0</v>
      </c>
      <c r="O6859" s="15" t="e">
        <f t="shared" ca="1" si="753"/>
        <v>#DIV/0!</v>
      </c>
      <c r="P6859" s="15" t="e">
        <f t="shared" ca="1" si="754"/>
        <v>#DIV/0!</v>
      </c>
    </row>
    <row r="6860" spans="1:16" x14ac:dyDescent="0.25">
      <c r="A6860" s="1">
        <f t="shared" si="748"/>
        <v>43386</v>
      </c>
      <c r="B6860" s="7">
        <f t="shared" si="750"/>
        <v>10</v>
      </c>
      <c r="C6860" s="4">
        <f>INDEX(Calendar!$E$3:$E$367,MATCH(LOLP!$A6860,Calendar!$B$3:$B$367,0))</f>
        <v>0</v>
      </c>
      <c r="D6860" s="2">
        <f t="shared" si="749"/>
        <v>17</v>
      </c>
      <c r="E6860" s="36">
        <v>24601</v>
      </c>
      <c r="F6860" s="7">
        <f>IFERROR(IF(INDEX('Temperature Data'!$AA$15:$AA$348,MATCH(LOLP!A6860,'Temperature Data'!$B$15:$B$348,0))&gt;IF(B6860=9,$G$2,LOLP!$F$2),1,0),0)</f>
        <v>0</v>
      </c>
      <c r="G6860" s="7">
        <f>SUMIFS(LOLP!$F$4:$F$8763,$C$4:$C$8763,$C6860,$B$4:$B$8763,$B6860,$D$4:$D$8763,$D6860)</f>
        <v>0</v>
      </c>
      <c r="H6860" s="7">
        <f>COUNTIFS(Calendar!$E$3:$E$367,LOLP!C6860,Calendar!$D$3:$D$367,LOLP!B6860)</f>
        <v>9</v>
      </c>
      <c r="I6860" s="7">
        <f ca="1">IF($F6860=1,OFFSET(start_norps,LOLP!$D6860+(1-$C6860)*24,LOLP!$B6860)*H6860/G6860,0)</f>
        <v>0</v>
      </c>
      <c r="J6860" s="7">
        <f ca="1">IF($F6860=1,OFFSET(start_33,LOLP!$D6860+(1-$C6860)*24,LOLP!$B6860)*H6860/G6860,0)</f>
        <v>0</v>
      </c>
      <c r="K6860" s="7">
        <f ca="1">IF($F6860,OFFSET(start_40,LOLP!$D6860+(1-$C6860)*24,LOLP!$B6860),0)</f>
        <v>0</v>
      </c>
      <c r="L6860" s="7">
        <f ca="1">IF($F6860,OFFSET(start_50,LOLP!$D6860+(1-$C6860)*24,LOLP!$B6860),0)</f>
        <v>0</v>
      </c>
      <c r="M6860" s="25">
        <f t="shared" ca="1" si="751"/>
        <v>0</v>
      </c>
      <c r="N6860" s="25">
        <f t="shared" ca="1" si="752"/>
        <v>0</v>
      </c>
      <c r="O6860" s="15" t="e">
        <f t="shared" ca="1" si="753"/>
        <v>#DIV/0!</v>
      </c>
      <c r="P6860" s="15" t="e">
        <f t="shared" ca="1" si="754"/>
        <v>#DIV/0!</v>
      </c>
    </row>
    <row r="6861" spans="1:16" x14ac:dyDescent="0.25">
      <c r="A6861" s="1">
        <f t="shared" si="748"/>
        <v>43386</v>
      </c>
      <c r="B6861" s="7">
        <f t="shared" si="750"/>
        <v>10</v>
      </c>
      <c r="C6861" s="4">
        <f>INDEX(Calendar!$E$3:$E$367,MATCH(LOLP!$A6861,Calendar!$B$3:$B$367,0))</f>
        <v>0</v>
      </c>
      <c r="D6861" s="2">
        <f t="shared" si="749"/>
        <v>18</v>
      </c>
      <c r="E6861" s="36">
        <v>25848</v>
      </c>
      <c r="F6861" s="7">
        <f>IFERROR(IF(INDEX('Temperature Data'!$AA$15:$AA$348,MATCH(LOLP!A6861,'Temperature Data'!$B$15:$B$348,0))&gt;IF(B6861=9,$G$2,LOLP!$F$2),1,0),0)</f>
        <v>0</v>
      </c>
      <c r="G6861" s="7">
        <f>SUMIFS(LOLP!$F$4:$F$8763,$C$4:$C$8763,$C6861,$B$4:$B$8763,$B6861,$D$4:$D$8763,$D6861)</f>
        <v>0</v>
      </c>
      <c r="H6861" s="7">
        <f>COUNTIFS(Calendar!$E$3:$E$367,LOLP!C6861,Calendar!$D$3:$D$367,LOLP!B6861)</f>
        <v>9</v>
      </c>
      <c r="I6861" s="7">
        <f ca="1">IF($F6861=1,OFFSET(start_norps,LOLP!$D6861+(1-$C6861)*24,LOLP!$B6861)*H6861/G6861,0)</f>
        <v>0</v>
      </c>
      <c r="J6861" s="7">
        <f ca="1">IF($F6861=1,OFFSET(start_33,LOLP!$D6861+(1-$C6861)*24,LOLP!$B6861)*H6861/G6861,0)</f>
        <v>0</v>
      </c>
      <c r="K6861" s="7">
        <f ca="1">IF($F6861,OFFSET(start_40,LOLP!$D6861+(1-$C6861)*24,LOLP!$B6861),0)</f>
        <v>0</v>
      </c>
      <c r="L6861" s="7">
        <f ca="1">IF($F6861,OFFSET(start_50,LOLP!$D6861+(1-$C6861)*24,LOLP!$B6861),0)</f>
        <v>0</v>
      </c>
      <c r="M6861" s="25">
        <f t="shared" ca="1" si="751"/>
        <v>0</v>
      </c>
      <c r="N6861" s="25">
        <f t="shared" ca="1" si="752"/>
        <v>0</v>
      </c>
      <c r="O6861" s="15" t="e">
        <f t="shared" ca="1" si="753"/>
        <v>#DIV/0!</v>
      </c>
      <c r="P6861" s="15" t="e">
        <f t="shared" ca="1" si="754"/>
        <v>#DIV/0!</v>
      </c>
    </row>
    <row r="6862" spans="1:16" x14ac:dyDescent="0.25">
      <c r="A6862" s="1">
        <f t="shared" si="748"/>
        <v>43386</v>
      </c>
      <c r="B6862" s="7">
        <f t="shared" si="750"/>
        <v>10</v>
      </c>
      <c r="C6862" s="4">
        <f>INDEX(Calendar!$E$3:$E$367,MATCH(LOLP!$A6862,Calendar!$B$3:$B$367,0))</f>
        <v>0</v>
      </c>
      <c r="D6862" s="2">
        <f t="shared" si="749"/>
        <v>19</v>
      </c>
      <c r="E6862" s="36">
        <v>26255</v>
      </c>
      <c r="F6862" s="7">
        <f>IFERROR(IF(INDEX('Temperature Data'!$AA$15:$AA$348,MATCH(LOLP!A6862,'Temperature Data'!$B$15:$B$348,0))&gt;IF(B6862=9,$G$2,LOLP!$F$2),1,0),0)</f>
        <v>0</v>
      </c>
      <c r="G6862" s="7">
        <f>SUMIFS(LOLP!$F$4:$F$8763,$C$4:$C$8763,$C6862,$B$4:$B$8763,$B6862,$D$4:$D$8763,$D6862)</f>
        <v>0</v>
      </c>
      <c r="H6862" s="7">
        <f>COUNTIFS(Calendar!$E$3:$E$367,LOLP!C6862,Calendar!$D$3:$D$367,LOLP!B6862)</f>
        <v>9</v>
      </c>
      <c r="I6862" s="7">
        <f ca="1">IF($F6862=1,OFFSET(start_norps,LOLP!$D6862+(1-$C6862)*24,LOLP!$B6862)*H6862/G6862,0)</f>
        <v>0</v>
      </c>
      <c r="J6862" s="7">
        <f ca="1">IF($F6862=1,OFFSET(start_33,LOLP!$D6862+(1-$C6862)*24,LOLP!$B6862)*H6862/G6862,0)</f>
        <v>0</v>
      </c>
      <c r="K6862" s="7">
        <f ca="1">IF($F6862,OFFSET(start_40,LOLP!$D6862+(1-$C6862)*24,LOLP!$B6862),0)</f>
        <v>0</v>
      </c>
      <c r="L6862" s="7">
        <f ca="1">IF($F6862,OFFSET(start_50,LOLP!$D6862+(1-$C6862)*24,LOLP!$B6862),0)</f>
        <v>0</v>
      </c>
      <c r="M6862" s="25">
        <f t="shared" ca="1" si="751"/>
        <v>0</v>
      </c>
      <c r="N6862" s="25">
        <f t="shared" ca="1" si="752"/>
        <v>0</v>
      </c>
      <c r="O6862" s="15" t="e">
        <f t="shared" ca="1" si="753"/>
        <v>#DIV/0!</v>
      </c>
      <c r="P6862" s="15" t="e">
        <f t="shared" ca="1" si="754"/>
        <v>#DIV/0!</v>
      </c>
    </row>
    <row r="6863" spans="1:16" x14ac:dyDescent="0.25">
      <c r="A6863" s="1">
        <f t="shared" si="748"/>
        <v>43386</v>
      </c>
      <c r="B6863" s="7">
        <f t="shared" si="750"/>
        <v>10</v>
      </c>
      <c r="C6863" s="4">
        <f>INDEX(Calendar!$E$3:$E$367,MATCH(LOLP!$A6863,Calendar!$B$3:$B$367,0))</f>
        <v>0</v>
      </c>
      <c r="D6863" s="2">
        <f t="shared" si="749"/>
        <v>20</v>
      </c>
      <c r="E6863" s="36">
        <v>25556</v>
      </c>
      <c r="F6863" s="7">
        <f>IFERROR(IF(INDEX('Temperature Data'!$AA$15:$AA$348,MATCH(LOLP!A6863,'Temperature Data'!$B$15:$B$348,0))&gt;IF(B6863=9,$G$2,LOLP!$F$2),1,0),0)</f>
        <v>0</v>
      </c>
      <c r="G6863" s="7">
        <f>SUMIFS(LOLP!$F$4:$F$8763,$C$4:$C$8763,$C6863,$B$4:$B$8763,$B6863,$D$4:$D$8763,$D6863)</f>
        <v>0</v>
      </c>
      <c r="H6863" s="7">
        <f>COUNTIFS(Calendar!$E$3:$E$367,LOLP!C6863,Calendar!$D$3:$D$367,LOLP!B6863)</f>
        <v>9</v>
      </c>
      <c r="I6863" s="7">
        <f ca="1">IF($F6863=1,OFFSET(start_norps,LOLP!$D6863+(1-$C6863)*24,LOLP!$B6863)*H6863/G6863,0)</f>
        <v>0</v>
      </c>
      <c r="J6863" s="7">
        <f ca="1">IF($F6863=1,OFFSET(start_33,LOLP!$D6863+(1-$C6863)*24,LOLP!$B6863)*H6863/G6863,0)</f>
        <v>0</v>
      </c>
      <c r="K6863" s="7">
        <f ca="1">IF($F6863,OFFSET(start_40,LOLP!$D6863+(1-$C6863)*24,LOLP!$B6863),0)</f>
        <v>0</v>
      </c>
      <c r="L6863" s="7">
        <f ca="1">IF($F6863,OFFSET(start_50,LOLP!$D6863+(1-$C6863)*24,LOLP!$B6863),0)</f>
        <v>0</v>
      </c>
      <c r="M6863" s="25">
        <f t="shared" ca="1" si="751"/>
        <v>0</v>
      </c>
      <c r="N6863" s="25">
        <f t="shared" ca="1" si="752"/>
        <v>0</v>
      </c>
      <c r="O6863" s="15" t="e">
        <f t="shared" ca="1" si="753"/>
        <v>#DIV/0!</v>
      </c>
      <c r="P6863" s="15" t="e">
        <f t="shared" ca="1" si="754"/>
        <v>#DIV/0!</v>
      </c>
    </row>
    <row r="6864" spans="1:16" x14ac:dyDescent="0.25">
      <c r="A6864" s="1">
        <f t="shared" si="748"/>
        <v>43386</v>
      </c>
      <c r="B6864" s="7">
        <f t="shared" si="750"/>
        <v>10</v>
      </c>
      <c r="C6864" s="4">
        <f>INDEX(Calendar!$E$3:$E$367,MATCH(LOLP!$A6864,Calendar!$B$3:$B$367,0))</f>
        <v>0</v>
      </c>
      <c r="D6864" s="2">
        <f t="shared" si="749"/>
        <v>21</v>
      </c>
      <c r="E6864" s="36">
        <v>24568</v>
      </c>
      <c r="F6864" s="7">
        <f>IFERROR(IF(INDEX('Temperature Data'!$AA$15:$AA$348,MATCH(LOLP!A6864,'Temperature Data'!$B$15:$B$348,0))&gt;IF(B6864=9,$G$2,LOLP!$F$2),1,0),0)</f>
        <v>0</v>
      </c>
      <c r="G6864" s="7">
        <f>SUMIFS(LOLP!$F$4:$F$8763,$C$4:$C$8763,$C6864,$B$4:$B$8763,$B6864,$D$4:$D$8763,$D6864)</f>
        <v>0</v>
      </c>
      <c r="H6864" s="7">
        <f>COUNTIFS(Calendar!$E$3:$E$367,LOLP!C6864,Calendar!$D$3:$D$367,LOLP!B6864)</f>
        <v>9</v>
      </c>
      <c r="I6864" s="7">
        <f ca="1">IF($F6864=1,OFFSET(start_norps,LOLP!$D6864+(1-$C6864)*24,LOLP!$B6864)*H6864/G6864,0)</f>
        <v>0</v>
      </c>
      <c r="J6864" s="7">
        <f ca="1">IF($F6864=1,OFFSET(start_33,LOLP!$D6864+(1-$C6864)*24,LOLP!$B6864)*H6864/G6864,0)</f>
        <v>0</v>
      </c>
      <c r="K6864" s="7">
        <f ca="1">IF($F6864,OFFSET(start_40,LOLP!$D6864+(1-$C6864)*24,LOLP!$B6864),0)</f>
        <v>0</v>
      </c>
      <c r="L6864" s="7">
        <f ca="1">IF($F6864,OFFSET(start_50,LOLP!$D6864+(1-$C6864)*24,LOLP!$B6864),0)</f>
        <v>0</v>
      </c>
      <c r="M6864" s="25">
        <f t="shared" ca="1" si="751"/>
        <v>0</v>
      </c>
      <c r="N6864" s="25">
        <f t="shared" ca="1" si="752"/>
        <v>0</v>
      </c>
      <c r="O6864" s="15" t="e">
        <f t="shared" ca="1" si="753"/>
        <v>#DIV/0!</v>
      </c>
      <c r="P6864" s="15" t="e">
        <f t="shared" ca="1" si="754"/>
        <v>#DIV/0!</v>
      </c>
    </row>
    <row r="6865" spans="1:16" x14ac:dyDescent="0.25">
      <c r="A6865" s="1">
        <f t="shared" si="748"/>
        <v>43386</v>
      </c>
      <c r="B6865" s="7">
        <f t="shared" si="750"/>
        <v>10</v>
      </c>
      <c r="C6865" s="4">
        <f>INDEX(Calendar!$E$3:$E$367,MATCH(LOLP!$A6865,Calendar!$B$3:$B$367,0))</f>
        <v>0</v>
      </c>
      <c r="D6865" s="2">
        <f t="shared" si="749"/>
        <v>22</v>
      </c>
      <c r="E6865" s="36">
        <v>23210</v>
      </c>
      <c r="F6865" s="7">
        <f>IFERROR(IF(INDEX('Temperature Data'!$AA$15:$AA$348,MATCH(LOLP!A6865,'Temperature Data'!$B$15:$B$348,0))&gt;IF(B6865=9,$G$2,LOLP!$F$2),1,0),0)</f>
        <v>0</v>
      </c>
      <c r="G6865" s="7">
        <f>SUMIFS(LOLP!$F$4:$F$8763,$C$4:$C$8763,$C6865,$B$4:$B$8763,$B6865,$D$4:$D$8763,$D6865)</f>
        <v>0</v>
      </c>
      <c r="H6865" s="7">
        <f>COUNTIFS(Calendar!$E$3:$E$367,LOLP!C6865,Calendar!$D$3:$D$367,LOLP!B6865)</f>
        <v>9</v>
      </c>
      <c r="I6865" s="7">
        <f ca="1">IF($F6865=1,OFFSET(start_norps,LOLP!$D6865+(1-$C6865)*24,LOLP!$B6865)*H6865/G6865,0)</f>
        <v>0</v>
      </c>
      <c r="J6865" s="7">
        <f ca="1">IF($F6865=1,OFFSET(start_33,LOLP!$D6865+(1-$C6865)*24,LOLP!$B6865)*H6865/G6865,0)</f>
        <v>0</v>
      </c>
      <c r="K6865" s="7">
        <f ca="1">IF($F6865,OFFSET(start_40,LOLP!$D6865+(1-$C6865)*24,LOLP!$B6865),0)</f>
        <v>0</v>
      </c>
      <c r="L6865" s="7">
        <f ca="1">IF($F6865,OFFSET(start_50,LOLP!$D6865+(1-$C6865)*24,LOLP!$B6865),0)</f>
        <v>0</v>
      </c>
      <c r="M6865" s="25">
        <f t="shared" ca="1" si="751"/>
        <v>0</v>
      </c>
      <c r="N6865" s="25">
        <f t="shared" ca="1" si="752"/>
        <v>0</v>
      </c>
      <c r="O6865" s="15" t="e">
        <f t="shared" ca="1" si="753"/>
        <v>#DIV/0!</v>
      </c>
      <c r="P6865" s="15" t="e">
        <f t="shared" ca="1" si="754"/>
        <v>#DIV/0!</v>
      </c>
    </row>
    <row r="6866" spans="1:16" x14ac:dyDescent="0.25">
      <c r="A6866" s="1">
        <f t="shared" si="748"/>
        <v>43386</v>
      </c>
      <c r="B6866" s="7">
        <f t="shared" si="750"/>
        <v>10</v>
      </c>
      <c r="C6866" s="4">
        <f>INDEX(Calendar!$E$3:$E$367,MATCH(LOLP!$A6866,Calendar!$B$3:$B$367,0))</f>
        <v>0</v>
      </c>
      <c r="D6866" s="2">
        <f t="shared" si="749"/>
        <v>23</v>
      </c>
      <c r="E6866" s="36">
        <v>21743</v>
      </c>
      <c r="F6866" s="7">
        <f>IFERROR(IF(INDEX('Temperature Data'!$AA$15:$AA$348,MATCH(LOLP!A6866,'Temperature Data'!$B$15:$B$348,0))&gt;IF(B6866=9,$G$2,LOLP!$F$2),1,0),0)</f>
        <v>0</v>
      </c>
      <c r="G6866" s="7">
        <f>SUMIFS(LOLP!$F$4:$F$8763,$C$4:$C$8763,$C6866,$B$4:$B$8763,$B6866,$D$4:$D$8763,$D6866)</f>
        <v>0</v>
      </c>
      <c r="H6866" s="7">
        <f>COUNTIFS(Calendar!$E$3:$E$367,LOLP!C6866,Calendar!$D$3:$D$367,LOLP!B6866)</f>
        <v>9</v>
      </c>
      <c r="I6866" s="7">
        <f ca="1">IF($F6866=1,OFFSET(start_norps,LOLP!$D6866+(1-$C6866)*24,LOLP!$B6866)*H6866/G6866,0)</f>
        <v>0</v>
      </c>
      <c r="J6866" s="7">
        <f ca="1">IF($F6866=1,OFFSET(start_33,LOLP!$D6866+(1-$C6866)*24,LOLP!$B6866)*H6866/G6866,0)</f>
        <v>0</v>
      </c>
      <c r="K6866" s="7">
        <f ca="1">IF($F6866,OFFSET(start_40,LOLP!$D6866+(1-$C6866)*24,LOLP!$B6866),0)</f>
        <v>0</v>
      </c>
      <c r="L6866" s="7">
        <f ca="1">IF($F6866,OFFSET(start_50,LOLP!$D6866+(1-$C6866)*24,LOLP!$B6866),0)</f>
        <v>0</v>
      </c>
      <c r="M6866" s="25">
        <f t="shared" ca="1" si="751"/>
        <v>0</v>
      </c>
      <c r="N6866" s="25">
        <f t="shared" ca="1" si="752"/>
        <v>0</v>
      </c>
      <c r="O6866" s="15" t="e">
        <f t="shared" ca="1" si="753"/>
        <v>#DIV/0!</v>
      </c>
      <c r="P6866" s="15" t="e">
        <f t="shared" ca="1" si="754"/>
        <v>#DIV/0!</v>
      </c>
    </row>
    <row r="6867" spans="1:16" x14ac:dyDescent="0.25">
      <c r="A6867" s="1">
        <f t="shared" si="748"/>
        <v>43386</v>
      </c>
      <c r="B6867" s="7">
        <f t="shared" si="750"/>
        <v>10</v>
      </c>
      <c r="C6867" s="4">
        <f>INDEX(Calendar!$E$3:$E$367,MATCH(LOLP!$A6867,Calendar!$B$3:$B$367,0))</f>
        <v>0</v>
      </c>
      <c r="D6867" s="2">
        <f t="shared" si="749"/>
        <v>24</v>
      </c>
      <c r="E6867" s="36">
        <v>20736</v>
      </c>
      <c r="F6867" s="7">
        <f>IFERROR(IF(INDEX('Temperature Data'!$AA$15:$AA$348,MATCH(LOLP!A6867,'Temperature Data'!$B$15:$B$348,0))&gt;IF(B6867=9,$G$2,LOLP!$F$2),1,0),0)</f>
        <v>0</v>
      </c>
      <c r="G6867" s="7">
        <f>SUMIFS(LOLP!$F$4:$F$8763,$C$4:$C$8763,$C6867,$B$4:$B$8763,$B6867,$D$4:$D$8763,$D6867)</f>
        <v>0</v>
      </c>
      <c r="H6867" s="7">
        <f>COUNTIFS(Calendar!$E$3:$E$367,LOLP!C6867,Calendar!$D$3:$D$367,LOLP!B6867)</f>
        <v>9</v>
      </c>
      <c r="I6867" s="7">
        <f ca="1">IF($F6867=1,OFFSET(start_norps,LOLP!$D6867+(1-$C6867)*24,LOLP!$B6867)*H6867/G6867,0)</f>
        <v>0</v>
      </c>
      <c r="J6867" s="7">
        <f ca="1">IF($F6867=1,OFFSET(start_33,LOLP!$D6867+(1-$C6867)*24,LOLP!$B6867)*H6867/G6867,0)</f>
        <v>0</v>
      </c>
      <c r="K6867" s="7">
        <f ca="1">IF($F6867,OFFSET(start_40,LOLP!$D6867+(1-$C6867)*24,LOLP!$B6867),0)</f>
        <v>0</v>
      </c>
      <c r="L6867" s="7">
        <f ca="1">IF($F6867,OFFSET(start_50,LOLP!$D6867+(1-$C6867)*24,LOLP!$B6867),0)</f>
        <v>0</v>
      </c>
      <c r="M6867" s="25">
        <f t="shared" ca="1" si="751"/>
        <v>0</v>
      </c>
      <c r="N6867" s="25">
        <f t="shared" ca="1" si="752"/>
        <v>0</v>
      </c>
      <c r="O6867" s="15" t="e">
        <f t="shared" ca="1" si="753"/>
        <v>#DIV/0!</v>
      </c>
      <c r="P6867" s="15" t="e">
        <f t="shared" ca="1" si="754"/>
        <v>#DIV/0!</v>
      </c>
    </row>
    <row r="6868" spans="1:16" x14ac:dyDescent="0.25">
      <c r="A6868" s="1">
        <f t="shared" si="748"/>
        <v>43387</v>
      </c>
      <c r="B6868" s="7">
        <f t="shared" si="750"/>
        <v>10</v>
      </c>
      <c r="C6868" s="4">
        <f>INDEX(Calendar!$E$3:$E$367,MATCH(LOLP!$A6868,Calendar!$B$3:$B$367,0))</f>
        <v>0</v>
      </c>
      <c r="D6868" s="2">
        <f t="shared" si="749"/>
        <v>1</v>
      </c>
      <c r="E6868" s="36">
        <v>19995</v>
      </c>
      <c r="F6868" s="7">
        <f>IFERROR(IF(INDEX('Temperature Data'!$AA$15:$AA$348,MATCH(LOLP!A6868,'Temperature Data'!$B$15:$B$348,0))&gt;IF(B6868=9,$G$2,LOLP!$F$2),1,0),0)</f>
        <v>0</v>
      </c>
      <c r="G6868" s="7">
        <f>SUMIFS(LOLP!$F$4:$F$8763,$C$4:$C$8763,$C6868,$B$4:$B$8763,$B6868,$D$4:$D$8763,$D6868)</f>
        <v>0</v>
      </c>
      <c r="H6868" s="7">
        <f>COUNTIFS(Calendar!$E$3:$E$367,LOLP!C6868,Calendar!$D$3:$D$367,LOLP!B6868)</f>
        <v>9</v>
      </c>
      <c r="I6868" s="7">
        <f ca="1">IF($F6868=1,OFFSET(start_norps,LOLP!$D6868+(1-$C6868)*24,LOLP!$B6868)*H6868/G6868,0)</f>
        <v>0</v>
      </c>
      <c r="J6868" s="7">
        <f ca="1">IF($F6868=1,OFFSET(start_33,LOLP!$D6868+(1-$C6868)*24,LOLP!$B6868)*H6868/G6868,0)</f>
        <v>0</v>
      </c>
      <c r="K6868" s="7">
        <f ca="1">IF($F6868,OFFSET(start_40,LOLP!$D6868+(1-$C6868)*24,LOLP!$B6868),0)</f>
        <v>0</v>
      </c>
      <c r="L6868" s="7">
        <f ca="1">IF($F6868,OFFSET(start_50,LOLP!$D6868+(1-$C6868)*24,LOLP!$B6868),0)</f>
        <v>0</v>
      </c>
      <c r="M6868" s="25">
        <f t="shared" ca="1" si="751"/>
        <v>0</v>
      </c>
      <c r="N6868" s="25">
        <f t="shared" ca="1" si="752"/>
        <v>0</v>
      </c>
      <c r="O6868" s="15" t="e">
        <f t="shared" ca="1" si="753"/>
        <v>#DIV/0!</v>
      </c>
      <c r="P6868" s="15" t="e">
        <f t="shared" ca="1" si="754"/>
        <v>#DIV/0!</v>
      </c>
    </row>
    <row r="6869" spans="1:16" x14ac:dyDescent="0.25">
      <c r="A6869" s="1">
        <f t="shared" si="748"/>
        <v>43387</v>
      </c>
      <c r="B6869" s="7">
        <f t="shared" si="750"/>
        <v>10</v>
      </c>
      <c r="C6869" s="4">
        <f>INDEX(Calendar!$E$3:$E$367,MATCH(LOLP!$A6869,Calendar!$B$3:$B$367,0))</f>
        <v>0</v>
      </c>
      <c r="D6869" s="2">
        <f t="shared" si="749"/>
        <v>2</v>
      </c>
      <c r="E6869" s="36">
        <v>19476</v>
      </c>
      <c r="F6869" s="7">
        <f>IFERROR(IF(INDEX('Temperature Data'!$AA$15:$AA$348,MATCH(LOLP!A6869,'Temperature Data'!$B$15:$B$348,0))&gt;IF(B6869=9,$G$2,LOLP!$F$2),1,0),0)</f>
        <v>0</v>
      </c>
      <c r="G6869" s="7">
        <f>SUMIFS(LOLP!$F$4:$F$8763,$C$4:$C$8763,$C6869,$B$4:$B$8763,$B6869,$D$4:$D$8763,$D6869)</f>
        <v>0</v>
      </c>
      <c r="H6869" s="7">
        <f>COUNTIFS(Calendar!$E$3:$E$367,LOLP!C6869,Calendar!$D$3:$D$367,LOLP!B6869)</f>
        <v>9</v>
      </c>
      <c r="I6869" s="7">
        <f ca="1">IF($F6869=1,OFFSET(start_norps,LOLP!$D6869+(1-$C6869)*24,LOLP!$B6869)*H6869/G6869,0)</f>
        <v>0</v>
      </c>
      <c r="J6869" s="7">
        <f ca="1">IF($F6869=1,OFFSET(start_33,LOLP!$D6869+(1-$C6869)*24,LOLP!$B6869)*H6869/G6869,0)</f>
        <v>0</v>
      </c>
      <c r="K6869" s="7">
        <f ca="1">IF($F6869,OFFSET(start_40,LOLP!$D6869+(1-$C6869)*24,LOLP!$B6869),0)</f>
        <v>0</v>
      </c>
      <c r="L6869" s="7">
        <f ca="1">IF($F6869,OFFSET(start_50,LOLP!$D6869+(1-$C6869)*24,LOLP!$B6869),0)</f>
        <v>0</v>
      </c>
      <c r="M6869" s="25">
        <f t="shared" ca="1" si="751"/>
        <v>0</v>
      </c>
      <c r="N6869" s="25">
        <f t="shared" ca="1" si="752"/>
        <v>0</v>
      </c>
      <c r="O6869" s="15" t="e">
        <f t="shared" ca="1" si="753"/>
        <v>#DIV/0!</v>
      </c>
      <c r="P6869" s="15" t="e">
        <f t="shared" ca="1" si="754"/>
        <v>#DIV/0!</v>
      </c>
    </row>
    <row r="6870" spans="1:16" x14ac:dyDescent="0.25">
      <c r="A6870" s="1">
        <f t="shared" si="748"/>
        <v>43387</v>
      </c>
      <c r="B6870" s="7">
        <f t="shared" si="750"/>
        <v>10</v>
      </c>
      <c r="C6870" s="4">
        <f>INDEX(Calendar!$E$3:$E$367,MATCH(LOLP!$A6870,Calendar!$B$3:$B$367,0))</f>
        <v>0</v>
      </c>
      <c r="D6870" s="2">
        <f t="shared" si="749"/>
        <v>3</v>
      </c>
      <c r="E6870" s="36">
        <v>19446</v>
      </c>
      <c r="F6870" s="7">
        <f>IFERROR(IF(INDEX('Temperature Data'!$AA$15:$AA$348,MATCH(LOLP!A6870,'Temperature Data'!$B$15:$B$348,0))&gt;IF(B6870=9,$G$2,LOLP!$F$2),1,0),0)</f>
        <v>0</v>
      </c>
      <c r="G6870" s="7">
        <f>SUMIFS(LOLP!$F$4:$F$8763,$C$4:$C$8763,$C6870,$B$4:$B$8763,$B6870,$D$4:$D$8763,$D6870)</f>
        <v>0</v>
      </c>
      <c r="H6870" s="7">
        <f>COUNTIFS(Calendar!$E$3:$E$367,LOLP!C6870,Calendar!$D$3:$D$367,LOLP!B6870)</f>
        <v>9</v>
      </c>
      <c r="I6870" s="7">
        <f ca="1">IF($F6870=1,OFFSET(start_norps,LOLP!$D6870+(1-$C6870)*24,LOLP!$B6870)*H6870/G6870,0)</f>
        <v>0</v>
      </c>
      <c r="J6870" s="7">
        <f ca="1">IF($F6870=1,OFFSET(start_33,LOLP!$D6870+(1-$C6870)*24,LOLP!$B6870)*H6870/G6870,0)</f>
        <v>0</v>
      </c>
      <c r="K6870" s="7">
        <f ca="1">IF($F6870,OFFSET(start_40,LOLP!$D6870+(1-$C6870)*24,LOLP!$B6870),0)</f>
        <v>0</v>
      </c>
      <c r="L6870" s="7">
        <f ca="1">IF($F6870,OFFSET(start_50,LOLP!$D6870+(1-$C6870)*24,LOLP!$B6870),0)</f>
        <v>0</v>
      </c>
      <c r="M6870" s="25">
        <f t="shared" ca="1" si="751"/>
        <v>0</v>
      </c>
      <c r="N6870" s="25">
        <f t="shared" ca="1" si="752"/>
        <v>0</v>
      </c>
      <c r="O6870" s="15" t="e">
        <f t="shared" ca="1" si="753"/>
        <v>#DIV/0!</v>
      </c>
      <c r="P6870" s="15" t="e">
        <f t="shared" ca="1" si="754"/>
        <v>#DIV/0!</v>
      </c>
    </row>
    <row r="6871" spans="1:16" x14ac:dyDescent="0.25">
      <c r="A6871" s="1">
        <f t="shared" si="748"/>
        <v>43387</v>
      </c>
      <c r="B6871" s="7">
        <f t="shared" si="750"/>
        <v>10</v>
      </c>
      <c r="C6871" s="4">
        <f>INDEX(Calendar!$E$3:$E$367,MATCH(LOLP!$A6871,Calendar!$B$3:$B$367,0))</f>
        <v>0</v>
      </c>
      <c r="D6871" s="2">
        <f t="shared" si="749"/>
        <v>4</v>
      </c>
      <c r="E6871" s="36">
        <v>19535</v>
      </c>
      <c r="F6871" s="7">
        <f>IFERROR(IF(INDEX('Temperature Data'!$AA$15:$AA$348,MATCH(LOLP!A6871,'Temperature Data'!$B$15:$B$348,0))&gt;IF(B6871=9,$G$2,LOLP!$F$2),1,0),0)</f>
        <v>0</v>
      </c>
      <c r="G6871" s="7">
        <f>SUMIFS(LOLP!$F$4:$F$8763,$C$4:$C$8763,$C6871,$B$4:$B$8763,$B6871,$D$4:$D$8763,$D6871)</f>
        <v>0</v>
      </c>
      <c r="H6871" s="7">
        <f>COUNTIFS(Calendar!$E$3:$E$367,LOLP!C6871,Calendar!$D$3:$D$367,LOLP!B6871)</f>
        <v>9</v>
      </c>
      <c r="I6871" s="7">
        <f ca="1">IF($F6871=1,OFFSET(start_norps,LOLP!$D6871+(1-$C6871)*24,LOLP!$B6871)*H6871/G6871,0)</f>
        <v>0</v>
      </c>
      <c r="J6871" s="7">
        <f ca="1">IF($F6871=1,OFFSET(start_33,LOLP!$D6871+(1-$C6871)*24,LOLP!$B6871)*H6871/G6871,0)</f>
        <v>0</v>
      </c>
      <c r="K6871" s="7">
        <f ca="1">IF($F6871,OFFSET(start_40,LOLP!$D6871+(1-$C6871)*24,LOLP!$B6871),0)</f>
        <v>0</v>
      </c>
      <c r="L6871" s="7">
        <f ca="1">IF($F6871,OFFSET(start_50,LOLP!$D6871+(1-$C6871)*24,LOLP!$B6871),0)</f>
        <v>0</v>
      </c>
      <c r="M6871" s="25">
        <f t="shared" ca="1" si="751"/>
        <v>0</v>
      </c>
      <c r="N6871" s="25">
        <f t="shared" ca="1" si="752"/>
        <v>0</v>
      </c>
      <c r="O6871" s="15" t="e">
        <f t="shared" ca="1" si="753"/>
        <v>#DIV/0!</v>
      </c>
      <c r="P6871" s="15" t="e">
        <f t="shared" ca="1" si="754"/>
        <v>#DIV/0!</v>
      </c>
    </row>
    <row r="6872" spans="1:16" x14ac:dyDescent="0.25">
      <c r="A6872" s="1">
        <f t="shared" si="748"/>
        <v>43387</v>
      </c>
      <c r="B6872" s="7">
        <f t="shared" si="750"/>
        <v>10</v>
      </c>
      <c r="C6872" s="4">
        <f>INDEX(Calendar!$E$3:$E$367,MATCH(LOLP!$A6872,Calendar!$B$3:$B$367,0))</f>
        <v>0</v>
      </c>
      <c r="D6872" s="2">
        <f t="shared" si="749"/>
        <v>5</v>
      </c>
      <c r="E6872" s="36">
        <v>19830</v>
      </c>
      <c r="F6872" s="7">
        <f>IFERROR(IF(INDEX('Temperature Data'!$AA$15:$AA$348,MATCH(LOLP!A6872,'Temperature Data'!$B$15:$B$348,0))&gt;IF(B6872=9,$G$2,LOLP!$F$2),1,0),0)</f>
        <v>0</v>
      </c>
      <c r="G6872" s="7">
        <f>SUMIFS(LOLP!$F$4:$F$8763,$C$4:$C$8763,$C6872,$B$4:$B$8763,$B6872,$D$4:$D$8763,$D6872)</f>
        <v>0</v>
      </c>
      <c r="H6872" s="7">
        <f>COUNTIFS(Calendar!$E$3:$E$367,LOLP!C6872,Calendar!$D$3:$D$367,LOLP!B6872)</f>
        <v>9</v>
      </c>
      <c r="I6872" s="7">
        <f ca="1">IF($F6872=1,OFFSET(start_norps,LOLP!$D6872+(1-$C6872)*24,LOLP!$B6872)*H6872/G6872,0)</f>
        <v>0</v>
      </c>
      <c r="J6872" s="7">
        <f ca="1">IF($F6872=1,OFFSET(start_33,LOLP!$D6872+(1-$C6872)*24,LOLP!$B6872)*H6872/G6872,0)</f>
        <v>0</v>
      </c>
      <c r="K6872" s="7">
        <f ca="1">IF($F6872,OFFSET(start_40,LOLP!$D6872+(1-$C6872)*24,LOLP!$B6872),0)</f>
        <v>0</v>
      </c>
      <c r="L6872" s="7">
        <f ca="1">IF($F6872,OFFSET(start_50,LOLP!$D6872+(1-$C6872)*24,LOLP!$B6872),0)</f>
        <v>0</v>
      </c>
      <c r="M6872" s="25">
        <f t="shared" ca="1" si="751"/>
        <v>0</v>
      </c>
      <c r="N6872" s="25">
        <f t="shared" ca="1" si="752"/>
        <v>0</v>
      </c>
      <c r="O6872" s="15" t="e">
        <f t="shared" ca="1" si="753"/>
        <v>#DIV/0!</v>
      </c>
      <c r="P6872" s="15" t="e">
        <f t="shared" ca="1" si="754"/>
        <v>#DIV/0!</v>
      </c>
    </row>
    <row r="6873" spans="1:16" x14ac:dyDescent="0.25">
      <c r="A6873" s="1">
        <f t="shared" si="748"/>
        <v>43387</v>
      </c>
      <c r="B6873" s="7">
        <f t="shared" si="750"/>
        <v>10</v>
      </c>
      <c r="C6873" s="4">
        <f>INDEX(Calendar!$E$3:$E$367,MATCH(LOLP!$A6873,Calendar!$B$3:$B$367,0))</f>
        <v>0</v>
      </c>
      <c r="D6873" s="2">
        <f t="shared" si="749"/>
        <v>6</v>
      </c>
      <c r="E6873" s="36">
        <v>20473</v>
      </c>
      <c r="F6873" s="7">
        <f>IFERROR(IF(INDEX('Temperature Data'!$AA$15:$AA$348,MATCH(LOLP!A6873,'Temperature Data'!$B$15:$B$348,0))&gt;IF(B6873=9,$G$2,LOLP!$F$2),1,0),0)</f>
        <v>0</v>
      </c>
      <c r="G6873" s="7">
        <f>SUMIFS(LOLP!$F$4:$F$8763,$C$4:$C$8763,$C6873,$B$4:$B$8763,$B6873,$D$4:$D$8763,$D6873)</f>
        <v>0</v>
      </c>
      <c r="H6873" s="7">
        <f>COUNTIFS(Calendar!$E$3:$E$367,LOLP!C6873,Calendar!$D$3:$D$367,LOLP!B6873)</f>
        <v>9</v>
      </c>
      <c r="I6873" s="7">
        <f ca="1">IF($F6873=1,OFFSET(start_norps,LOLP!$D6873+(1-$C6873)*24,LOLP!$B6873)*H6873/G6873,0)</f>
        <v>0</v>
      </c>
      <c r="J6873" s="7">
        <f ca="1">IF($F6873=1,OFFSET(start_33,LOLP!$D6873+(1-$C6873)*24,LOLP!$B6873)*H6873/G6873,0)</f>
        <v>0</v>
      </c>
      <c r="K6873" s="7">
        <f ca="1">IF($F6873,OFFSET(start_40,LOLP!$D6873+(1-$C6873)*24,LOLP!$B6873),0)</f>
        <v>0</v>
      </c>
      <c r="L6873" s="7">
        <f ca="1">IF($F6873,OFFSET(start_50,LOLP!$D6873+(1-$C6873)*24,LOLP!$B6873),0)</f>
        <v>0</v>
      </c>
      <c r="M6873" s="25">
        <f t="shared" ca="1" si="751"/>
        <v>0</v>
      </c>
      <c r="N6873" s="25">
        <f t="shared" ca="1" si="752"/>
        <v>0</v>
      </c>
      <c r="O6873" s="15" t="e">
        <f t="shared" ca="1" si="753"/>
        <v>#DIV/0!</v>
      </c>
      <c r="P6873" s="15" t="e">
        <f t="shared" ca="1" si="754"/>
        <v>#DIV/0!</v>
      </c>
    </row>
    <row r="6874" spans="1:16" x14ac:dyDescent="0.25">
      <c r="A6874" s="1">
        <f t="shared" si="748"/>
        <v>43387</v>
      </c>
      <c r="B6874" s="7">
        <f t="shared" si="750"/>
        <v>10</v>
      </c>
      <c r="C6874" s="4">
        <f>INDEX(Calendar!$E$3:$E$367,MATCH(LOLP!$A6874,Calendar!$B$3:$B$367,0))</f>
        <v>0</v>
      </c>
      <c r="D6874" s="2">
        <f t="shared" si="749"/>
        <v>7</v>
      </c>
      <c r="E6874" s="36">
        <v>20701</v>
      </c>
      <c r="F6874" s="7">
        <f>IFERROR(IF(INDEX('Temperature Data'!$AA$15:$AA$348,MATCH(LOLP!A6874,'Temperature Data'!$B$15:$B$348,0))&gt;IF(B6874=9,$G$2,LOLP!$F$2),1,0),0)</f>
        <v>0</v>
      </c>
      <c r="G6874" s="7">
        <f>SUMIFS(LOLP!$F$4:$F$8763,$C$4:$C$8763,$C6874,$B$4:$B$8763,$B6874,$D$4:$D$8763,$D6874)</f>
        <v>0</v>
      </c>
      <c r="H6874" s="7">
        <f>COUNTIFS(Calendar!$E$3:$E$367,LOLP!C6874,Calendar!$D$3:$D$367,LOLP!B6874)</f>
        <v>9</v>
      </c>
      <c r="I6874" s="7">
        <f ca="1">IF($F6874=1,OFFSET(start_norps,LOLP!$D6874+(1-$C6874)*24,LOLP!$B6874)*H6874/G6874,0)</f>
        <v>0</v>
      </c>
      <c r="J6874" s="7">
        <f ca="1">IF($F6874=1,OFFSET(start_33,LOLP!$D6874+(1-$C6874)*24,LOLP!$B6874)*H6874/G6874,0)</f>
        <v>0</v>
      </c>
      <c r="K6874" s="7">
        <f ca="1">IF($F6874,OFFSET(start_40,LOLP!$D6874+(1-$C6874)*24,LOLP!$B6874),0)</f>
        <v>0</v>
      </c>
      <c r="L6874" s="7">
        <f ca="1">IF($F6874,OFFSET(start_50,LOLP!$D6874+(1-$C6874)*24,LOLP!$B6874),0)</f>
        <v>0</v>
      </c>
      <c r="M6874" s="25">
        <f t="shared" ca="1" si="751"/>
        <v>0</v>
      </c>
      <c r="N6874" s="25">
        <f t="shared" ca="1" si="752"/>
        <v>0</v>
      </c>
      <c r="O6874" s="15" t="e">
        <f t="shared" ca="1" si="753"/>
        <v>#DIV/0!</v>
      </c>
      <c r="P6874" s="15" t="e">
        <f t="shared" ca="1" si="754"/>
        <v>#DIV/0!</v>
      </c>
    </row>
    <row r="6875" spans="1:16" x14ac:dyDescent="0.25">
      <c r="A6875" s="1">
        <f t="shared" si="748"/>
        <v>43387</v>
      </c>
      <c r="B6875" s="7">
        <f t="shared" si="750"/>
        <v>10</v>
      </c>
      <c r="C6875" s="4">
        <f>INDEX(Calendar!$E$3:$E$367,MATCH(LOLP!$A6875,Calendar!$B$3:$B$367,0))</f>
        <v>0</v>
      </c>
      <c r="D6875" s="2">
        <f t="shared" si="749"/>
        <v>8</v>
      </c>
      <c r="E6875" s="36">
        <v>21085</v>
      </c>
      <c r="F6875" s="7">
        <f>IFERROR(IF(INDEX('Temperature Data'!$AA$15:$AA$348,MATCH(LOLP!A6875,'Temperature Data'!$B$15:$B$348,0))&gt;IF(B6875=9,$G$2,LOLP!$F$2),1,0),0)</f>
        <v>0</v>
      </c>
      <c r="G6875" s="7">
        <f>SUMIFS(LOLP!$F$4:$F$8763,$C$4:$C$8763,$C6875,$B$4:$B$8763,$B6875,$D$4:$D$8763,$D6875)</f>
        <v>0</v>
      </c>
      <c r="H6875" s="7">
        <f>COUNTIFS(Calendar!$E$3:$E$367,LOLP!C6875,Calendar!$D$3:$D$367,LOLP!B6875)</f>
        <v>9</v>
      </c>
      <c r="I6875" s="7">
        <f ca="1">IF($F6875=1,OFFSET(start_norps,LOLP!$D6875+(1-$C6875)*24,LOLP!$B6875)*H6875/G6875,0)</f>
        <v>0</v>
      </c>
      <c r="J6875" s="7">
        <f ca="1">IF($F6875=1,OFFSET(start_33,LOLP!$D6875+(1-$C6875)*24,LOLP!$B6875)*H6875/G6875,0)</f>
        <v>0</v>
      </c>
      <c r="K6875" s="7">
        <f ca="1">IF($F6875,OFFSET(start_40,LOLP!$D6875+(1-$C6875)*24,LOLP!$B6875),0)</f>
        <v>0</v>
      </c>
      <c r="L6875" s="7">
        <f ca="1">IF($F6875,OFFSET(start_50,LOLP!$D6875+(1-$C6875)*24,LOLP!$B6875),0)</f>
        <v>0</v>
      </c>
      <c r="M6875" s="25">
        <f t="shared" ca="1" si="751"/>
        <v>0</v>
      </c>
      <c r="N6875" s="25">
        <f t="shared" ca="1" si="752"/>
        <v>0</v>
      </c>
      <c r="O6875" s="15" t="e">
        <f t="shared" ca="1" si="753"/>
        <v>#DIV/0!</v>
      </c>
      <c r="P6875" s="15" t="e">
        <f t="shared" ca="1" si="754"/>
        <v>#DIV/0!</v>
      </c>
    </row>
    <row r="6876" spans="1:16" x14ac:dyDescent="0.25">
      <c r="A6876" s="1">
        <f t="shared" si="748"/>
        <v>43387</v>
      </c>
      <c r="B6876" s="7">
        <f t="shared" si="750"/>
        <v>10</v>
      </c>
      <c r="C6876" s="4">
        <f>INDEX(Calendar!$E$3:$E$367,MATCH(LOLP!$A6876,Calendar!$B$3:$B$367,0))</f>
        <v>0</v>
      </c>
      <c r="D6876" s="2">
        <f t="shared" si="749"/>
        <v>9</v>
      </c>
      <c r="E6876" s="36">
        <v>21291</v>
      </c>
      <c r="F6876" s="7">
        <f>IFERROR(IF(INDEX('Temperature Data'!$AA$15:$AA$348,MATCH(LOLP!A6876,'Temperature Data'!$B$15:$B$348,0))&gt;IF(B6876=9,$G$2,LOLP!$F$2),1,0),0)</f>
        <v>0</v>
      </c>
      <c r="G6876" s="7">
        <f>SUMIFS(LOLP!$F$4:$F$8763,$C$4:$C$8763,$C6876,$B$4:$B$8763,$B6876,$D$4:$D$8763,$D6876)</f>
        <v>0</v>
      </c>
      <c r="H6876" s="7">
        <f>COUNTIFS(Calendar!$E$3:$E$367,LOLP!C6876,Calendar!$D$3:$D$367,LOLP!B6876)</f>
        <v>9</v>
      </c>
      <c r="I6876" s="7">
        <f ca="1">IF($F6876=1,OFFSET(start_norps,LOLP!$D6876+(1-$C6876)*24,LOLP!$B6876)*H6876/G6876,0)</f>
        <v>0</v>
      </c>
      <c r="J6876" s="7">
        <f ca="1">IF($F6876=1,OFFSET(start_33,LOLP!$D6876+(1-$C6876)*24,LOLP!$B6876)*H6876/G6876,0)</f>
        <v>0</v>
      </c>
      <c r="K6876" s="7">
        <f ca="1">IF($F6876,OFFSET(start_40,LOLP!$D6876+(1-$C6876)*24,LOLP!$B6876),0)</f>
        <v>0</v>
      </c>
      <c r="L6876" s="7">
        <f ca="1">IF($F6876,OFFSET(start_50,LOLP!$D6876+(1-$C6876)*24,LOLP!$B6876),0)</f>
        <v>0</v>
      </c>
      <c r="M6876" s="25">
        <f t="shared" ca="1" si="751"/>
        <v>0</v>
      </c>
      <c r="N6876" s="25">
        <f t="shared" ca="1" si="752"/>
        <v>0</v>
      </c>
      <c r="O6876" s="15" t="e">
        <f t="shared" ca="1" si="753"/>
        <v>#DIV/0!</v>
      </c>
      <c r="P6876" s="15" t="e">
        <f t="shared" ca="1" si="754"/>
        <v>#DIV/0!</v>
      </c>
    </row>
    <row r="6877" spans="1:16" x14ac:dyDescent="0.25">
      <c r="A6877" s="1">
        <f t="shared" ref="A6877:A6940" si="755">A6853+1</f>
        <v>43387</v>
      </c>
      <c r="B6877" s="7">
        <f t="shared" si="750"/>
        <v>10</v>
      </c>
      <c r="C6877" s="4">
        <f>INDEX(Calendar!$E$3:$E$367,MATCH(LOLP!$A6877,Calendar!$B$3:$B$367,0))</f>
        <v>0</v>
      </c>
      <c r="D6877" s="2">
        <f t="shared" ref="D6877:D6940" si="756">D6853</f>
        <v>10</v>
      </c>
      <c r="E6877" s="36">
        <v>21170</v>
      </c>
      <c r="F6877" s="7">
        <f>IFERROR(IF(INDEX('Temperature Data'!$AA$15:$AA$348,MATCH(LOLP!A6877,'Temperature Data'!$B$15:$B$348,0))&gt;IF(B6877=9,$G$2,LOLP!$F$2),1,0),0)</f>
        <v>0</v>
      </c>
      <c r="G6877" s="7">
        <f>SUMIFS(LOLP!$F$4:$F$8763,$C$4:$C$8763,$C6877,$B$4:$B$8763,$B6877,$D$4:$D$8763,$D6877)</f>
        <v>0</v>
      </c>
      <c r="H6877" s="7">
        <f>COUNTIFS(Calendar!$E$3:$E$367,LOLP!C6877,Calendar!$D$3:$D$367,LOLP!B6877)</f>
        <v>9</v>
      </c>
      <c r="I6877" s="7">
        <f ca="1">IF($F6877=1,OFFSET(start_norps,LOLP!$D6877+(1-$C6877)*24,LOLP!$B6877)*H6877/G6877,0)</f>
        <v>0</v>
      </c>
      <c r="J6877" s="7">
        <f ca="1">IF($F6877=1,OFFSET(start_33,LOLP!$D6877+(1-$C6877)*24,LOLP!$B6877)*H6877/G6877,0)</f>
        <v>0</v>
      </c>
      <c r="K6877" s="7">
        <f ca="1">IF($F6877,OFFSET(start_40,LOLP!$D6877+(1-$C6877)*24,LOLP!$B6877),0)</f>
        <v>0</v>
      </c>
      <c r="L6877" s="7">
        <f ca="1">IF($F6877,OFFSET(start_50,LOLP!$D6877+(1-$C6877)*24,LOLP!$B6877),0)</f>
        <v>0</v>
      </c>
      <c r="M6877" s="25">
        <f t="shared" ca="1" si="751"/>
        <v>0</v>
      </c>
      <c r="N6877" s="25">
        <f t="shared" ca="1" si="752"/>
        <v>0</v>
      </c>
      <c r="O6877" s="15" t="e">
        <f t="shared" ca="1" si="753"/>
        <v>#DIV/0!</v>
      </c>
      <c r="P6877" s="15" t="e">
        <f t="shared" ca="1" si="754"/>
        <v>#DIV/0!</v>
      </c>
    </row>
    <row r="6878" spans="1:16" x14ac:dyDescent="0.25">
      <c r="A6878" s="1">
        <f t="shared" si="755"/>
        <v>43387</v>
      </c>
      <c r="B6878" s="7">
        <f t="shared" si="750"/>
        <v>10</v>
      </c>
      <c r="C6878" s="4">
        <f>INDEX(Calendar!$E$3:$E$367,MATCH(LOLP!$A6878,Calendar!$B$3:$B$367,0))</f>
        <v>0</v>
      </c>
      <c r="D6878" s="2">
        <f t="shared" si="756"/>
        <v>11</v>
      </c>
      <c r="E6878" s="36">
        <v>20959</v>
      </c>
      <c r="F6878" s="7">
        <f>IFERROR(IF(INDEX('Temperature Data'!$AA$15:$AA$348,MATCH(LOLP!A6878,'Temperature Data'!$B$15:$B$348,0))&gt;IF(B6878=9,$G$2,LOLP!$F$2),1,0),0)</f>
        <v>0</v>
      </c>
      <c r="G6878" s="7">
        <f>SUMIFS(LOLP!$F$4:$F$8763,$C$4:$C$8763,$C6878,$B$4:$B$8763,$B6878,$D$4:$D$8763,$D6878)</f>
        <v>0</v>
      </c>
      <c r="H6878" s="7">
        <f>COUNTIFS(Calendar!$E$3:$E$367,LOLP!C6878,Calendar!$D$3:$D$367,LOLP!B6878)</f>
        <v>9</v>
      </c>
      <c r="I6878" s="7">
        <f ca="1">IF($F6878=1,OFFSET(start_norps,LOLP!$D6878+(1-$C6878)*24,LOLP!$B6878)*H6878/G6878,0)</f>
        <v>0</v>
      </c>
      <c r="J6878" s="7">
        <f ca="1">IF($F6878=1,OFFSET(start_33,LOLP!$D6878+(1-$C6878)*24,LOLP!$B6878)*H6878/G6878,0)</f>
        <v>0</v>
      </c>
      <c r="K6878" s="7">
        <f ca="1">IF($F6878,OFFSET(start_40,LOLP!$D6878+(1-$C6878)*24,LOLP!$B6878),0)</f>
        <v>0</v>
      </c>
      <c r="L6878" s="7">
        <f ca="1">IF($F6878,OFFSET(start_50,LOLP!$D6878+(1-$C6878)*24,LOLP!$B6878),0)</f>
        <v>0</v>
      </c>
      <c r="M6878" s="25">
        <f t="shared" ca="1" si="751"/>
        <v>0</v>
      </c>
      <c r="N6878" s="25">
        <f t="shared" ca="1" si="752"/>
        <v>0</v>
      </c>
      <c r="O6878" s="15" t="e">
        <f t="shared" ca="1" si="753"/>
        <v>#DIV/0!</v>
      </c>
      <c r="P6878" s="15" t="e">
        <f t="shared" ca="1" si="754"/>
        <v>#DIV/0!</v>
      </c>
    </row>
    <row r="6879" spans="1:16" x14ac:dyDescent="0.25">
      <c r="A6879" s="1">
        <f t="shared" si="755"/>
        <v>43387</v>
      </c>
      <c r="B6879" s="7">
        <f t="shared" si="750"/>
        <v>10</v>
      </c>
      <c r="C6879" s="4">
        <f>INDEX(Calendar!$E$3:$E$367,MATCH(LOLP!$A6879,Calendar!$B$3:$B$367,0))</f>
        <v>0</v>
      </c>
      <c r="D6879" s="2">
        <f t="shared" si="756"/>
        <v>12</v>
      </c>
      <c r="E6879" s="36">
        <v>20770</v>
      </c>
      <c r="F6879" s="7">
        <f>IFERROR(IF(INDEX('Temperature Data'!$AA$15:$AA$348,MATCH(LOLP!A6879,'Temperature Data'!$B$15:$B$348,0))&gt;IF(B6879=9,$G$2,LOLP!$F$2),1,0),0)</f>
        <v>0</v>
      </c>
      <c r="G6879" s="7">
        <f>SUMIFS(LOLP!$F$4:$F$8763,$C$4:$C$8763,$C6879,$B$4:$B$8763,$B6879,$D$4:$D$8763,$D6879)</f>
        <v>0</v>
      </c>
      <c r="H6879" s="7">
        <f>COUNTIFS(Calendar!$E$3:$E$367,LOLP!C6879,Calendar!$D$3:$D$367,LOLP!B6879)</f>
        <v>9</v>
      </c>
      <c r="I6879" s="7">
        <f ca="1">IF($F6879=1,OFFSET(start_norps,LOLP!$D6879+(1-$C6879)*24,LOLP!$B6879)*H6879/G6879,0)</f>
        <v>0</v>
      </c>
      <c r="J6879" s="7">
        <f ca="1">IF($F6879=1,OFFSET(start_33,LOLP!$D6879+(1-$C6879)*24,LOLP!$B6879)*H6879/G6879,0)</f>
        <v>0</v>
      </c>
      <c r="K6879" s="7">
        <f ca="1">IF($F6879,OFFSET(start_40,LOLP!$D6879+(1-$C6879)*24,LOLP!$B6879),0)</f>
        <v>0</v>
      </c>
      <c r="L6879" s="7">
        <f ca="1">IF($F6879,OFFSET(start_50,LOLP!$D6879+(1-$C6879)*24,LOLP!$B6879),0)</f>
        <v>0</v>
      </c>
      <c r="M6879" s="25">
        <f t="shared" ca="1" si="751"/>
        <v>0</v>
      </c>
      <c r="N6879" s="25">
        <f t="shared" ca="1" si="752"/>
        <v>0</v>
      </c>
      <c r="O6879" s="15" t="e">
        <f t="shared" ca="1" si="753"/>
        <v>#DIV/0!</v>
      </c>
      <c r="P6879" s="15" t="e">
        <f t="shared" ca="1" si="754"/>
        <v>#DIV/0!</v>
      </c>
    </row>
    <row r="6880" spans="1:16" x14ac:dyDescent="0.25">
      <c r="A6880" s="1">
        <f t="shared" si="755"/>
        <v>43387</v>
      </c>
      <c r="B6880" s="7">
        <f t="shared" si="750"/>
        <v>10</v>
      </c>
      <c r="C6880" s="4">
        <f>INDEX(Calendar!$E$3:$E$367,MATCH(LOLP!$A6880,Calendar!$B$3:$B$367,0))</f>
        <v>0</v>
      </c>
      <c r="D6880" s="2">
        <f t="shared" si="756"/>
        <v>13</v>
      </c>
      <c r="E6880" s="36">
        <v>20614</v>
      </c>
      <c r="F6880" s="7">
        <f>IFERROR(IF(INDEX('Temperature Data'!$AA$15:$AA$348,MATCH(LOLP!A6880,'Temperature Data'!$B$15:$B$348,0))&gt;IF(B6880=9,$G$2,LOLP!$F$2),1,0),0)</f>
        <v>0</v>
      </c>
      <c r="G6880" s="7">
        <f>SUMIFS(LOLP!$F$4:$F$8763,$C$4:$C$8763,$C6880,$B$4:$B$8763,$B6880,$D$4:$D$8763,$D6880)</f>
        <v>0</v>
      </c>
      <c r="H6880" s="7">
        <f>COUNTIFS(Calendar!$E$3:$E$367,LOLP!C6880,Calendar!$D$3:$D$367,LOLP!B6880)</f>
        <v>9</v>
      </c>
      <c r="I6880" s="7">
        <f ca="1">IF($F6880=1,OFFSET(start_norps,LOLP!$D6880+(1-$C6880)*24,LOLP!$B6880)*H6880/G6880,0)</f>
        <v>0</v>
      </c>
      <c r="J6880" s="7">
        <f ca="1">IF($F6880=1,OFFSET(start_33,LOLP!$D6880+(1-$C6880)*24,LOLP!$B6880)*H6880/G6880,0)</f>
        <v>0</v>
      </c>
      <c r="K6880" s="7">
        <f ca="1">IF($F6880,OFFSET(start_40,LOLP!$D6880+(1-$C6880)*24,LOLP!$B6880),0)</f>
        <v>0</v>
      </c>
      <c r="L6880" s="7">
        <f ca="1">IF($F6880,OFFSET(start_50,LOLP!$D6880+(1-$C6880)*24,LOLP!$B6880),0)</f>
        <v>0</v>
      </c>
      <c r="M6880" s="25">
        <f t="shared" ca="1" si="751"/>
        <v>0</v>
      </c>
      <c r="N6880" s="25">
        <f t="shared" ca="1" si="752"/>
        <v>0</v>
      </c>
      <c r="O6880" s="15" t="e">
        <f t="shared" ca="1" si="753"/>
        <v>#DIV/0!</v>
      </c>
      <c r="P6880" s="15" t="e">
        <f t="shared" ca="1" si="754"/>
        <v>#DIV/0!</v>
      </c>
    </row>
    <row r="6881" spans="1:16" x14ac:dyDescent="0.25">
      <c r="A6881" s="1">
        <f t="shared" si="755"/>
        <v>43387</v>
      </c>
      <c r="B6881" s="7">
        <f t="shared" si="750"/>
        <v>10</v>
      </c>
      <c r="C6881" s="4">
        <f>INDEX(Calendar!$E$3:$E$367,MATCH(LOLP!$A6881,Calendar!$B$3:$B$367,0))</f>
        <v>0</v>
      </c>
      <c r="D6881" s="2">
        <f t="shared" si="756"/>
        <v>14</v>
      </c>
      <c r="E6881" s="36">
        <v>20876</v>
      </c>
      <c r="F6881" s="7">
        <f>IFERROR(IF(INDEX('Temperature Data'!$AA$15:$AA$348,MATCH(LOLP!A6881,'Temperature Data'!$B$15:$B$348,0))&gt;IF(B6881=9,$G$2,LOLP!$F$2),1,0),0)</f>
        <v>0</v>
      </c>
      <c r="G6881" s="7">
        <f>SUMIFS(LOLP!$F$4:$F$8763,$C$4:$C$8763,$C6881,$B$4:$B$8763,$B6881,$D$4:$D$8763,$D6881)</f>
        <v>0</v>
      </c>
      <c r="H6881" s="7">
        <f>COUNTIFS(Calendar!$E$3:$E$367,LOLP!C6881,Calendar!$D$3:$D$367,LOLP!B6881)</f>
        <v>9</v>
      </c>
      <c r="I6881" s="7">
        <f ca="1">IF($F6881=1,OFFSET(start_norps,LOLP!$D6881+(1-$C6881)*24,LOLP!$B6881)*H6881/G6881,0)</f>
        <v>0</v>
      </c>
      <c r="J6881" s="7">
        <f ca="1">IF($F6881=1,OFFSET(start_33,LOLP!$D6881+(1-$C6881)*24,LOLP!$B6881)*H6881/G6881,0)</f>
        <v>0</v>
      </c>
      <c r="K6881" s="7">
        <f ca="1">IF($F6881,OFFSET(start_40,LOLP!$D6881+(1-$C6881)*24,LOLP!$B6881),0)</f>
        <v>0</v>
      </c>
      <c r="L6881" s="7">
        <f ca="1">IF($F6881,OFFSET(start_50,LOLP!$D6881+(1-$C6881)*24,LOLP!$B6881),0)</f>
        <v>0</v>
      </c>
      <c r="M6881" s="25">
        <f t="shared" ca="1" si="751"/>
        <v>0</v>
      </c>
      <c r="N6881" s="25">
        <f t="shared" ca="1" si="752"/>
        <v>0</v>
      </c>
      <c r="O6881" s="15" t="e">
        <f t="shared" ca="1" si="753"/>
        <v>#DIV/0!</v>
      </c>
      <c r="P6881" s="15" t="e">
        <f t="shared" ca="1" si="754"/>
        <v>#DIV/0!</v>
      </c>
    </row>
    <row r="6882" spans="1:16" x14ac:dyDescent="0.25">
      <c r="A6882" s="1">
        <f t="shared" si="755"/>
        <v>43387</v>
      </c>
      <c r="B6882" s="7">
        <f t="shared" si="750"/>
        <v>10</v>
      </c>
      <c r="C6882" s="4">
        <f>INDEX(Calendar!$E$3:$E$367,MATCH(LOLP!$A6882,Calendar!$B$3:$B$367,0))</f>
        <v>0</v>
      </c>
      <c r="D6882" s="2">
        <f t="shared" si="756"/>
        <v>15</v>
      </c>
      <c r="E6882" s="36">
        <v>21469</v>
      </c>
      <c r="F6882" s="7">
        <f>IFERROR(IF(INDEX('Temperature Data'!$AA$15:$AA$348,MATCH(LOLP!A6882,'Temperature Data'!$B$15:$B$348,0))&gt;IF(B6882=9,$G$2,LOLP!$F$2),1,0),0)</f>
        <v>0</v>
      </c>
      <c r="G6882" s="7">
        <f>SUMIFS(LOLP!$F$4:$F$8763,$C$4:$C$8763,$C6882,$B$4:$B$8763,$B6882,$D$4:$D$8763,$D6882)</f>
        <v>0</v>
      </c>
      <c r="H6882" s="7">
        <f>COUNTIFS(Calendar!$E$3:$E$367,LOLP!C6882,Calendar!$D$3:$D$367,LOLP!B6882)</f>
        <v>9</v>
      </c>
      <c r="I6882" s="7">
        <f ca="1">IF($F6882=1,OFFSET(start_norps,LOLP!$D6882+(1-$C6882)*24,LOLP!$B6882)*H6882/G6882,0)</f>
        <v>0</v>
      </c>
      <c r="J6882" s="7">
        <f ca="1">IF($F6882=1,OFFSET(start_33,LOLP!$D6882+(1-$C6882)*24,LOLP!$B6882)*H6882/G6882,0)</f>
        <v>0</v>
      </c>
      <c r="K6882" s="7">
        <f ca="1">IF($F6882,OFFSET(start_40,LOLP!$D6882+(1-$C6882)*24,LOLP!$B6882),0)</f>
        <v>0</v>
      </c>
      <c r="L6882" s="7">
        <f ca="1">IF($F6882,OFFSET(start_50,LOLP!$D6882+(1-$C6882)*24,LOLP!$B6882),0)</f>
        <v>0</v>
      </c>
      <c r="M6882" s="25">
        <f t="shared" ca="1" si="751"/>
        <v>0</v>
      </c>
      <c r="N6882" s="25">
        <f t="shared" ca="1" si="752"/>
        <v>0</v>
      </c>
      <c r="O6882" s="15" t="e">
        <f t="shared" ca="1" si="753"/>
        <v>#DIV/0!</v>
      </c>
      <c r="P6882" s="15" t="e">
        <f t="shared" ca="1" si="754"/>
        <v>#DIV/0!</v>
      </c>
    </row>
    <row r="6883" spans="1:16" x14ac:dyDescent="0.25">
      <c r="A6883" s="1">
        <f t="shared" si="755"/>
        <v>43387</v>
      </c>
      <c r="B6883" s="7">
        <f t="shared" si="750"/>
        <v>10</v>
      </c>
      <c r="C6883" s="4">
        <f>INDEX(Calendar!$E$3:$E$367,MATCH(LOLP!$A6883,Calendar!$B$3:$B$367,0))</f>
        <v>0</v>
      </c>
      <c r="D6883" s="2">
        <f t="shared" si="756"/>
        <v>16</v>
      </c>
      <c r="E6883" s="36">
        <v>22818</v>
      </c>
      <c r="F6883" s="7">
        <f>IFERROR(IF(INDEX('Temperature Data'!$AA$15:$AA$348,MATCH(LOLP!A6883,'Temperature Data'!$B$15:$B$348,0))&gt;IF(B6883=9,$G$2,LOLP!$F$2),1,0),0)</f>
        <v>0</v>
      </c>
      <c r="G6883" s="7">
        <f>SUMIFS(LOLP!$F$4:$F$8763,$C$4:$C$8763,$C6883,$B$4:$B$8763,$B6883,$D$4:$D$8763,$D6883)</f>
        <v>0</v>
      </c>
      <c r="H6883" s="7">
        <f>COUNTIFS(Calendar!$E$3:$E$367,LOLP!C6883,Calendar!$D$3:$D$367,LOLP!B6883)</f>
        <v>9</v>
      </c>
      <c r="I6883" s="7">
        <f ca="1">IF($F6883=1,OFFSET(start_norps,LOLP!$D6883+(1-$C6883)*24,LOLP!$B6883)*H6883/G6883,0)</f>
        <v>0</v>
      </c>
      <c r="J6883" s="7">
        <f ca="1">IF($F6883=1,OFFSET(start_33,LOLP!$D6883+(1-$C6883)*24,LOLP!$B6883)*H6883/G6883,0)</f>
        <v>0</v>
      </c>
      <c r="K6883" s="7">
        <f ca="1">IF($F6883,OFFSET(start_40,LOLP!$D6883+(1-$C6883)*24,LOLP!$B6883),0)</f>
        <v>0</v>
      </c>
      <c r="L6883" s="7">
        <f ca="1">IF($F6883,OFFSET(start_50,LOLP!$D6883+(1-$C6883)*24,LOLP!$B6883),0)</f>
        <v>0</v>
      </c>
      <c r="M6883" s="25">
        <f t="shared" ca="1" si="751"/>
        <v>0</v>
      </c>
      <c r="N6883" s="25">
        <f t="shared" ca="1" si="752"/>
        <v>0</v>
      </c>
      <c r="O6883" s="15" t="e">
        <f t="shared" ca="1" si="753"/>
        <v>#DIV/0!</v>
      </c>
      <c r="P6883" s="15" t="e">
        <f t="shared" ca="1" si="754"/>
        <v>#DIV/0!</v>
      </c>
    </row>
    <row r="6884" spans="1:16" x14ac:dyDescent="0.25">
      <c r="A6884" s="1">
        <f t="shared" si="755"/>
        <v>43387</v>
      </c>
      <c r="B6884" s="7">
        <f t="shared" si="750"/>
        <v>10</v>
      </c>
      <c r="C6884" s="4">
        <f>INDEX(Calendar!$E$3:$E$367,MATCH(LOLP!$A6884,Calendar!$B$3:$B$367,0))</f>
        <v>0</v>
      </c>
      <c r="D6884" s="2">
        <f t="shared" si="756"/>
        <v>17</v>
      </c>
      <c r="E6884" s="36">
        <v>24326</v>
      </c>
      <c r="F6884" s="7">
        <f>IFERROR(IF(INDEX('Temperature Data'!$AA$15:$AA$348,MATCH(LOLP!A6884,'Temperature Data'!$B$15:$B$348,0))&gt;IF(B6884=9,$G$2,LOLP!$F$2),1,0),0)</f>
        <v>0</v>
      </c>
      <c r="G6884" s="7">
        <f>SUMIFS(LOLP!$F$4:$F$8763,$C$4:$C$8763,$C6884,$B$4:$B$8763,$B6884,$D$4:$D$8763,$D6884)</f>
        <v>0</v>
      </c>
      <c r="H6884" s="7">
        <f>COUNTIFS(Calendar!$E$3:$E$367,LOLP!C6884,Calendar!$D$3:$D$367,LOLP!B6884)</f>
        <v>9</v>
      </c>
      <c r="I6884" s="7">
        <f ca="1">IF($F6884=1,OFFSET(start_norps,LOLP!$D6884+(1-$C6884)*24,LOLP!$B6884)*H6884/G6884,0)</f>
        <v>0</v>
      </c>
      <c r="J6884" s="7">
        <f ca="1">IF($F6884=1,OFFSET(start_33,LOLP!$D6884+(1-$C6884)*24,LOLP!$B6884)*H6884/G6884,0)</f>
        <v>0</v>
      </c>
      <c r="K6884" s="7">
        <f ca="1">IF($F6884,OFFSET(start_40,LOLP!$D6884+(1-$C6884)*24,LOLP!$B6884),0)</f>
        <v>0</v>
      </c>
      <c r="L6884" s="7">
        <f ca="1">IF($F6884,OFFSET(start_50,LOLP!$D6884+(1-$C6884)*24,LOLP!$B6884),0)</f>
        <v>0</v>
      </c>
      <c r="M6884" s="25">
        <f t="shared" ca="1" si="751"/>
        <v>0</v>
      </c>
      <c r="N6884" s="25">
        <f t="shared" ca="1" si="752"/>
        <v>0</v>
      </c>
      <c r="O6884" s="15" t="e">
        <f t="shared" ca="1" si="753"/>
        <v>#DIV/0!</v>
      </c>
      <c r="P6884" s="15" t="e">
        <f t="shared" ca="1" si="754"/>
        <v>#DIV/0!</v>
      </c>
    </row>
    <row r="6885" spans="1:16" x14ac:dyDescent="0.25">
      <c r="A6885" s="1">
        <f t="shared" si="755"/>
        <v>43387</v>
      </c>
      <c r="B6885" s="7">
        <f t="shared" si="750"/>
        <v>10</v>
      </c>
      <c r="C6885" s="4">
        <f>INDEX(Calendar!$E$3:$E$367,MATCH(LOLP!$A6885,Calendar!$B$3:$B$367,0))</f>
        <v>0</v>
      </c>
      <c r="D6885" s="2">
        <f t="shared" si="756"/>
        <v>18</v>
      </c>
      <c r="E6885" s="36">
        <v>25889</v>
      </c>
      <c r="F6885" s="7">
        <f>IFERROR(IF(INDEX('Temperature Data'!$AA$15:$AA$348,MATCH(LOLP!A6885,'Temperature Data'!$B$15:$B$348,0))&gt;IF(B6885=9,$G$2,LOLP!$F$2),1,0),0)</f>
        <v>0</v>
      </c>
      <c r="G6885" s="7">
        <f>SUMIFS(LOLP!$F$4:$F$8763,$C$4:$C$8763,$C6885,$B$4:$B$8763,$B6885,$D$4:$D$8763,$D6885)</f>
        <v>0</v>
      </c>
      <c r="H6885" s="7">
        <f>COUNTIFS(Calendar!$E$3:$E$367,LOLP!C6885,Calendar!$D$3:$D$367,LOLP!B6885)</f>
        <v>9</v>
      </c>
      <c r="I6885" s="7">
        <f ca="1">IF($F6885=1,OFFSET(start_norps,LOLP!$D6885+(1-$C6885)*24,LOLP!$B6885)*H6885/G6885,0)</f>
        <v>0</v>
      </c>
      <c r="J6885" s="7">
        <f ca="1">IF($F6885=1,OFFSET(start_33,LOLP!$D6885+(1-$C6885)*24,LOLP!$B6885)*H6885/G6885,0)</f>
        <v>0</v>
      </c>
      <c r="K6885" s="7">
        <f ca="1">IF($F6885,OFFSET(start_40,LOLP!$D6885+(1-$C6885)*24,LOLP!$B6885),0)</f>
        <v>0</v>
      </c>
      <c r="L6885" s="7">
        <f ca="1">IF($F6885,OFFSET(start_50,LOLP!$D6885+(1-$C6885)*24,LOLP!$B6885),0)</f>
        <v>0</v>
      </c>
      <c r="M6885" s="25">
        <f t="shared" ca="1" si="751"/>
        <v>0</v>
      </c>
      <c r="N6885" s="25">
        <f t="shared" ca="1" si="752"/>
        <v>0</v>
      </c>
      <c r="O6885" s="15" t="e">
        <f t="shared" ca="1" si="753"/>
        <v>#DIV/0!</v>
      </c>
      <c r="P6885" s="15" t="e">
        <f t="shared" ca="1" si="754"/>
        <v>#DIV/0!</v>
      </c>
    </row>
    <row r="6886" spans="1:16" x14ac:dyDescent="0.25">
      <c r="A6886" s="1">
        <f t="shared" si="755"/>
        <v>43387</v>
      </c>
      <c r="B6886" s="7">
        <f t="shared" si="750"/>
        <v>10</v>
      </c>
      <c r="C6886" s="4">
        <f>INDEX(Calendar!$E$3:$E$367,MATCH(LOLP!$A6886,Calendar!$B$3:$B$367,0))</f>
        <v>0</v>
      </c>
      <c r="D6886" s="2">
        <f t="shared" si="756"/>
        <v>19</v>
      </c>
      <c r="E6886" s="36">
        <v>26523</v>
      </c>
      <c r="F6886" s="7">
        <f>IFERROR(IF(INDEX('Temperature Data'!$AA$15:$AA$348,MATCH(LOLP!A6886,'Temperature Data'!$B$15:$B$348,0))&gt;IF(B6886=9,$G$2,LOLP!$F$2),1,0),0)</f>
        <v>0</v>
      </c>
      <c r="G6886" s="7">
        <f>SUMIFS(LOLP!$F$4:$F$8763,$C$4:$C$8763,$C6886,$B$4:$B$8763,$B6886,$D$4:$D$8763,$D6886)</f>
        <v>0</v>
      </c>
      <c r="H6886" s="7">
        <f>COUNTIFS(Calendar!$E$3:$E$367,LOLP!C6886,Calendar!$D$3:$D$367,LOLP!B6886)</f>
        <v>9</v>
      </c>
      <c r="I6886" s="7">
        <f ca="1">IF($F6886=1,OFFSET(start_norps,LOLP!$D6886+(1-$C6886)*24,LOLP!$B6886)*H6886/G6886,0)</f>
        <v>0</v>
      </c>
      <c r="J6886" s="7">
        <f ca="1">IF($F6886=1,OFFSET(start_33,LOLP!$D6886+(1-$C6886)*24,LOLP!$B6886)*H6886/G6886,0)</f>
        <v>0</v>
      </c>
      <c r="K6886" s="7">
        <f ca="1">IF($F6886,OFFSET(start_40,LOLP!$D6886+(1-$C6886)*24,LOLP!$B6886),0)</f>
        <v>0</v>
      </c>
      <c r="L6886" s="7">
        <f ca="1">IF($F6886,OFFSET(start_50,LOLP!$D6886+(1-$C6886)*24,LOLP!$B6886),0)</f>
        <v>0</v>
      </c>
      <c r="M6886" s="25">
        <f t="shared" ca="1" si="751"/>
        <v>0</v>
      </c>
      <c r="N6886" s="25">
        <f t="shared" ca="1" si="752"/>
        <v>0</v>
      </c>
      <c r="O6886" s="15" t="e">
        <f t="shared" ca="1" si="753"/>
        <v>#DIV/0!</v>
      </c>
      <c r="P6886" s="15" t="e">
        <f t="shared" ca="1" si="754"/>
        <v>#DIV/0!</v>
      </c>
    </row>
    <row r="6887" spans="1:16" x14ac:dyDescent="0.25">
      <c r="A6887" s="1">
        <f t="shared" si="755"/>
        <v>43387</v>
      </c>
      <c r="B6887" s="7">
        <f t="shared" si="750"/>
        <v>10</v>
      </c>
      <c r="C6887" s="4">
        <f>INDEX(Calendar!$E$3:$E$367,MATCH(LOLP!$A6887,Calendar!$B$3:$B$367,0))</f>
        <v>0</v>
      </c>
      <c r="D6887" s="2">
        <f t="shared" si="756"/>
        <v>20</v>
      </c>
      <c r="E6887" s="36">
        <v>25746</v>
      </c>
      <c r="F6887" s="7">
        <f>IFERROR(IF(INDEX('Temperature Data'!$AA$15:$AA$348,MATCH(LOLP!A6887,'Temperature Data'!$B$15:$B$348,0))&gt;IF(B6887=9,$G$2,LOLP!$F$2),1,0),0)</f>
        <v>0</v>
      </c>
      <c r="G6887" s="7">
        <f>SUMIFS(LOLP!$F$4:$F$8763,$C$4:$C$8763,$C6887,$B$4:$B$8763,$B6887,$D$4:$D$8763,$D6887)</f>
        <v>0</v>
      </c>
      <c r="H6887" s="7">
        <f>COUNTIFS(Calendar!$E$3:$E$367,LOLP!C6887,Calendar!$D$3:$D$367,LOLP!B6887)</f>
        <v>9</v>
      </c>
      <c r="I6887" s="7">
        <f ca="1">IF($F6887=1,OFFSET(start_norps,LOLP!$D6887+(1-$C6887)*24,LOLP!$B6887)*H6887/G6887,0)</f>
        <v>0</v>
      </c>
      <c r="J6887" s="7">
        <f ca="1">IF($F6887=1,OFFSET(start_33,LOLP!$D6887+(1-$C6887)*24,LOLP!$B6887)*H6887/G6887,0)</f>
        <v>0</v>
      </c>
      <c r="K6887" s="7">
        <f ca="1">IF($F6887,OFFSET(start_40,LOLP!$D6887+(1-$C6887)*24,LOLP!$B6887),0)</f>
        <v>0</v>
      </c>
      <c r="L6887" s="7">
        <f ca="1">IF($F6887,OFFSET(start_50,LOLP!$D6887+(1-$C6887)*24,LOLP!$B6887),0)</f>
        <v>0</v>
      </c>
      <c r="M6887" s="25">
        <f t="shared" ca="1" si="751"/>
        <v>0</v>
      </c>
      <c r="N6887" s="25">
        <f t="shared" ca="1" si="752"/>
        <v>0</v>
      </c>
      <c r="O6887" s="15" t="e">
        <f t="shared" ca="1" si="753"/>
        <v>#DIV/0!</v>
      </c>
      <c r="P6887" s="15" t="e">
        <f t="shared" ca="1" si="754"/>
        <v>#DIV/0!</v>
      </c>
    </row>
    <row r="6888" spans="1:16" x14ac:dyDescent="0.25">
      <c r="A6888" s="1">
        <f t="shared" si="755"/>
        <v>43387</v>
      </c>
      <c r="B6888" s="7">
        <f t="shared" si="750"/>
        <v>10</v>
      </c>
      <c r="C6888" s="4">
        <f>INDEX(Calendar!$E$3:$E$367,MATCH(LOLP!$A6888,Calendar!$B$3:$B$367,0))</f>
        <v>0</v>
      </c>
      <c r="D6888" s="2">
        <f t="shared" si="756"/>
        <v>21</v>
      </c>
      <c r="E6888" s="36">
        <v>24489</v>
      </c>
      <c r="F6888" s="7">
        <f>IFERROR(IF(INDEX('Temperature Data'!$AA$15:$AA$348,MATCH(LOLP!A6888,'Temperature Data'!$B$15:$B$348,0))&gt;IF(B6888=9,$G$2,LOLP!$F$2),1,0),0)</f>
        <v>0</v>
      </c>
      <c r="G6888" s="7">
        <f>SUMIFS(LOLP!$F$4:$F$8763,$C$4:$C$8763,$C6888,$B$4:$B$8763,$B6888,$D$4:$D$8763,$D6888)</f>
        <v>0</v>
      </c>
      <c r="H6888" s="7">
        <f>COUNTIFS(Calendar!$E$3:$E$367,LOLP!C6888,Calendar!$D$3:$D$367,LOLP!B6888)</f>
        <v>9</v>
      </c>
      <c r="I6888" s="7">
        <f ca="1">IF($F6888=1,OFFSET(start_norps,LOLP!$D6888+(1-$C6888)*24,LOLP!$B6888)*H6888/G6888,0)</f>
        <v>0</v>
      </c>
      <c r="J6888" s="7">
        <f ca="1">IF($F6888=1,OFFSET(start_33,LOLP!$D6888+(1-$C6888)*24,LOLP!$B6888)*H6888/G6888,0)</f>
        <v>0</v>
      </c>
      <c r="K6888" s="7">
        <f ca="1">IF($F6888,OFFSET(start_40,LOLP!$D6888+(1-$C6888)*24,LOLP!$B6888),0)</f>
        <v>0</v>
      </c>
      <c r="L6888" s="7">
        <f ca="1">IF($F6888,OFFSET(start_50,LOLP!$D6888+(1-$C6888)*24,LOLP!$B6888),0)</f>
        <v>0</v>
      </c>
      <c r="M6888" s="25">
        <f t="shared" ca="1" si="751"/>
        <v>0</v>
      </c>
      <c r="N6888" s="25">
        <f t="shared" ca="1" si="752"/>
        <v>0</v>
      </c>
      <c r="O6888" s="15" t="e">
        <f t="shared" ca="1" si="753"/>
        <v>#DIV/0!</v>
      </c>
      <c r="P6888" s="15" t="e">
        <f t="shared" ca="1" si="754"/>
        <v>#DIV/0!</v>
      </c>
    </row>
    <row r="6889" spans="1:16" x14ac:dyDescent="0.25">
      <c r="A6889" s="1">
        <f t="shared" si="755"/>
        <v>43387</v>
      </c>
      <c r="B6889" s="7">
        <f t="shared" si="750"/>
        <v>10</v>
      </c>
      <c r="C6889" s="4">
        <f>INDEX(Calendar!$E$3:$E$367,MATCH(LOLP!$A6889,Calendar!$B$3:$B$367,0))</f>
        <v>0</v>
      </c>
      <c r="D6889" s="2">
        <f t="shared" si="756"/>
        <v>22</v>
      </c>
      <c r="E6889" s="36">
        <v>22967</v>
      </c>
      <c r="F6889" s="7">
        <f>IFERROR(IF(INDEX('Temperature Data'!$AA$15:$AA$348,MATCH(LOLP!A6889,'Temperature Data'!$B$15:$B$348,0))&gt;IF(B6889=9,$G$2,LOLP!$F$2),1,0),0)</f>
        <v>0</v>
      </c>
      <c r="G6889" s="7">
        <f>SUMIFS(LOLP!$F$4:$F$8763,$C$4:$C$8763,$C6889,$B$4:$B$8763,$B6889,$D$4:$D$8763,$D6889)</f>
        <v>0</v>
      </c>
      <c r="H6889" s="7">
        <f>COUNTIFS(Calendar!$E$3:$E$367,LOLP!C6889,Calendar!$D$3:$D$367,LOLP!B6889)</f>
        <v>9</v>
      </c>
      <c r="I6889" s="7">
        <f ca="1">IF($F6889=1,OFFSET(start_norps,LOLP!$D6889+(1-$C6889)*24,LOLP!$B6889)*H6889/G6889,0)</f>
        <v>0</v>
      </c>
      <c r="J6889" s="7">
        <f ca="1">IF($F6889=1,OFFSET(start_33,LOLP!$D6889+(1-$C6889)*24,LOLP!$B6889)*H6889/G6889,0)</f>
        <v>0</v>
      </c>
      <c r="K6889" s="7">
        <f ca="1">IF($F6889,OFFSET(start_40,LOLP!$D6889+(1-$C6889)*24,LOLP!$B6889),0)</f>
        <v>0</v>
      </c>
      <c r="L6889" s="7">
        <f ca="1">IF($F6889,OFFSET(start_50,LOLP!$D6889+(1-$C6889)*24,LOLP!$B6889),0)</f>
        <v>0</v>
      </c>
      <c r="M6889" s="25">
        <f t="shared" ca="1" si="751"/>
        <v>0</v>
      </c>
      <c r="N6889" s="25">
        <f t="shared" ca="1" si="752"/>
        <v>0</v>
      </c>
      <c r="O6889" s="15" t="e">
        <f t="shared" ca="1" si="753"/>
        <v>#DIV/0!</v>
      </c>
      <c r="P6889" s="15" t="e">
        <f t="shared" ca="1" si="754"/>
        <v>#DIV/0!</v>
      </c>
    </row>
    <row r="6890" spans="1:16" x14ac:dyDescent="0.25">
      <c r="A6890" s="1">
        <f t="shared" si="755"/>
        <v>43387</v>
      </c>
      <c r="B6890" s="7">
        <f t="shared" si="750"/>
        <v>10</v>
      </c>
      <c r="C6890" s="4">
        <f>INDEX(Calendar!$E$3:$E$367,MATCH(LOLP!$A6890,Calendar!$B$3:$B$367,0))</f>
        <v>0</v>
      </c>
      <c r="D6890" s="2">
        <f t="shared" si="756"/>
        <v>23</v>
      </c>
      <c r="E6890" s="36">
        <v>21559</v>
      </c>
      <c r="F6890" s="7">
        <f>IFERROR(IF(INDEX('Temperature Data'!$AA$15:$AA$348,MATCH(LOLP!A6890,'Temperature Data'!$B$15:$B$348,0))&gt;IF(B6890=9,$G$2,LOLP!$F$2),1,0),0)</f>
        <v>0</v>
      </c>
      <c r="G6890" s="7">
        <f>SUMIFS(LOLP!$F$4:$F$8763,$C$4:$C$8763,$C6890,$B$4:$B$8763,$B6890,$D$4:$D$8763,$D6890)</f>
        <v>0</v>
      </c>
      <c r="H6890" s="7">
        <f>COUNTIFS(Calendar!$E$3:$E$367,LOLP!C6890,Calendar!$D$3:$D$367,LOLP!B6890)</f>
        <v>9</v>
      </c>
      <c r="I6890" s="7">
        <f ca="1">IF($F6890=1,OFFSET(start_norps,LOLP!$D6890+(1-$C6890)*24,LOLP!$B6890)*H6890/G6890,0)</f>
        <v>0</v>
      </c>
      <c r="J6890" s="7">
        <f ca="1">IF($F6890=1,OFFSET(start_33,LOLP!$D6890+(1-$C6890)*24,LOLP!$B6890)*H6890/G6890,0)</f>
        <v>0</v>
      </c>
      <c r="K6890" s="7">
        <f ca="1">IF($F6890,OFFSET(start_40,LOLP!$D6890+(1-$C6890)*24,LOLP!$B6890),0)</f>
        <v>0</v>
      </c>
      <c r="L6890" s="7">
        <f ca="1">IF($F6890,OFFSET(start_50,LOLP!$D6890+(1-$C6890)*24,LOLP!$B6890),0)</f>
        <v>0</v>
      </c>
      <c r="M6890" s="25">
        <f t="shared" ca="1" si="751"/>
        <v>0</v>
      </c>
      <c r="N6890" s="25">
        <f t="shared" ca="1" si="752"/>
        <v>0</v>
      </c>
      <c r="O6890" s="15" t="e">
        <f t="shared" ca="1" si="753"/>
        <v>#DIV/0!</v>
      </c>
      <c r="P6890" s="15" t="e">
        <f t="shared" ca="1" si="754"/>
        <v>#DIV/0!</v>
      </c>
    </row>
    <row r="6891" spans="1:16" x14ac:dyDescent="0.25">
      <c r="A6891" s="1">
        <f t="shared" si="755"/>
        <v>43387</v>
      </c>
      <c r="B6891" s="7">
        <f t="shared" si="750"/>
        <v>10</v>
      </c>
      <c r="C6891" s="4">
        <f>INDEX(Calendar!$E$3:$E$367,MATCH(LOLP!$A6891,Calendar!$B$3:$B$367,0))</f>
        <v>0</v>
      </c>
      <c r="D6891" s="2">
        <f t="shared" si="756"/>
        <v>24</v>
      </c>
      <c r="E6891" s="36">
        <v>20598</v>
      </c>
      <c r="F6891" s="7">
        <f>IFERROR(IF(INDEX('Temperature Data'!$AA$15:$AA$348,MATCH(LOLP!A6891,'Temperature Data'!$B$15:$B$348,0))&gt;IF(B6891=9,$G$2,LOLP!$F$2),1,0),0)</f>
        <v>0</v>
      </c>
      <c r="G6891" s="7">
        <f>SUMIFS(LOLP!$F$4:$F$8763,$C$4:$C$8763,$C6891,$B$4:$B$8763,$B6891,$D$4:$D$8763,$D6891)</f>
        <v>0</v>
      </c>
      <c r="H6891" s="7">
        <f>COUNTIFS(Calendar!$E$3:$E$367,LOLP!C6891,Calendar!$D$3:$D$367,LOLP!B6891)</f>
        <v>9</v>
      </c>
      <c r="I6891" s="7">
        <f ca="1">IF($F6891=1,OFFSET(start_norps,LOLP!$D6891+(1-$C6891)*24,LOLP!$B6891)*H6891/G6891,0)</f>
        <v>0</v>
      </c>
      <c r="J6891" s="7">
        <f ca="1">IF($F6891=1,OFFSET(start_33,LOLP!$D6891+(1-$C6891)*24,LOLP!$B6891)*H6891/G6891,0)</f>
        <v>0</v>
      </c>
      <c r="K6891" s="7">
        <f ca="1">IF($F6891,OFFSET(start_40,LOLP!$D6891+(1-$C6891)*24,LOLP!$B6891),0)</f>
        <v>0</v>
      </c>
      <c r="L6891" s="7">
        <f ca="1">IF($F6891,OFFSET(start_50,LOLP!$D6891+(1-$C6891)*24,LOLP!$B6891),0)</f>
        <v>0</v>
      </c>
      <c r="M6891" s="25">
        <f t="shared" ca="1" si="751"/>
        <v>0</v>
      </c>
      <c r="N6891" s="25">
        <f t="shared" ca="1" si="752"/>
        <v>0</v>
      </c>
      <c r="O6891" s="15" t="e">
        <f t="shared" ca="1" si="753"/>
        <v>#DIV/0!</v>
      </c>
      <c r="P6891" s="15" t="e">
        <f t="shared" ca="1" si="754"/>
        <v>#DIV/0!</v>
      </c>
    </row>
    <row r="6892" spans="1:16" x14ac:dyDescent="0.25">
      <c r="A6892" s="1">
        <f t="shared" si="755"/>
        <v>43388</v>
      </c>
      <c r="B6892" s="7">
        <f t="shared" si="750"/>
        <v>10</v>
      </c>
      <c r="C6892" s="4">
        <f>INDEX(Calendar!$E$3:$E$367,MATCH(LOLP!$A6892,Calendar!$B$3:$B$367,0))</f>
        <v>1</v>
      </c>
      <c r="D6892" s="2">
        <f t="shared" si="756"/>
        <v>1</v>
      </c>
      <c r="E6892" s="36">
        <v>19873</v>
      </c>
      <c r="F6892" s="7">
        <f>IFERROR(IF(INDEX('Temperature Data'!$AA$15:$AA$348,MATCH(LOLP!A6892,'Temperature Data'!$B$15:$B$348,0))&gt;IF(B6892=9,$G$2,LOLP!$F$2),1,0),0)</f>
        <v>0</v>
      </c>
      <c r="G6892" s="7">
        <f>SUMIFS(LOLP!$F$4:$F$8763,$C$4:$C$8763,$C6892,$B$4:$B$8763,$B6892,$D$4:$D$8763,$D6892)</f>
        <v>0</v>
      </c>
      <c r="H6892" s="7">
        <f>COUNTIFS(Calendar!$E$3:$E$367,LOLP!C6892,Calendar!$D$3:$D$367,LOLP!B6892)</f>
        <v>22</v>
      </c>
      <c r="I6892" s="7">
        <f ca="1">IF($F6892=1,OFFSET(start_norps,LOLP!$D6892+(1-$C6892)*24,LOLP!$B6892)*H6892/G6892,0)</f>
        <v>0</v>
      </c>
      <c r="J6892" s="7">
        <f ca="1">IF($F6892=1,OFFSET(start_33,LOLP!$D6892+(1-$C6892)*24,LOLP!$B6892)*H6892/G6892,0)</f>
        <v>0</v>
      </c>
      <c r="K6892" s="7">
        <f ca="1">IF($F6892,OFFSET(start_40,LOLP!$D6892+(1-$C6892)*24,LOLP!$B6892),0)</f>
        <v>0</v>
      </c>
      <c r="L6892" s="7">
        <f ca="1">IF($F6892,OFFSET(start_50,LOLP!$D6892+(1-$C6892)*24,LOLP!$B6892),0)</f>
        <v>0</v>
      </c>
      <c r="M6892" s="25">
        <f t="shared" ca="1" si="751"/>
        <v>0</v>
      </c>
      <c r="N6892" s="25">
        <f t="shared" ca="1" si="752"/>
        <v>0</v>
      </c>
      <c r="O6892" s="15" t="e">
        <f t="shared" ca="1" si="753"/>
        <v>#DIV/0!</v>
      </c>
      <c r="P6892" s="15" t="e">
        <f t="shared" ca="1" si="754"/>
        <v>#DIV/0!</v>
      </c>
    </row>
    <row r="6893" spans="1:16" x14ac:dyDescent="0.25">
      <c r="A6893" s="1">
        <f t="shared" si="755"/>
        <v>43388</v>
      </c>
      <c r="B6893" s="7">
        <f t="shared" si="750"/>
        <v>10</v>
      </c>
      <c r="C6893" s="4">
        <f>INDEX(Calendar!$E$3:$E$367,MATCH(LOLP!$A6893,Calendar!$B$3:$B$367,0))</f>
        <v>1</v>
      </c>
      <c r="D6893" s="2">
        <f t="shared" si="756"/>
        <v>2</v>
      </c>
      <c r="E6893" s="36">
        <v>19525</v>
      </c>
      <c r="F6893" s="7">
        <f>IFERROR(IF(INDEX('Temperature Data'!$AA$15:$AA$348,MATCH(LOLP!A6893,'Temperature Data'!$B$15:$B$348,0))&gt;IF(B6893=9,$G$2,LOLP!$F$2),1,0),0)</f>
        <v>0</v>
      </c>
      <c r="G6893" s="7">
        <f>SUMIFS(LOLP!$F$4:$F$8763,$C$4:$C$8763,$C6893,$B$4:$B$8763,$B6893,$D$4:$D$8763,$D6893)</f>
        <v>0</v>
      </c>
      <c r="H6893" s="7">
        <f>COUNTIFS(Calendar!$E$3:$E$367,LOLP!C6893,Calendar!$D$3:$D$367,LOLP!B6893)</f>
        <v>22</v>
      </c>
      <c r="I6893" s="7">
        <f ca="1">IF($F6893=1,OFFSET(start_norps,LOLP!$D6893+(1-$C6893)*24,LOLP!$B6893)*H6893/G6893,0)</f>
        <v>0</v>
      </c>
      <c r="J6893" s="7">
        <f ca="1">IF($F6893=1,OFFSET(start_33,LOLP!$D6893+(1-$C6893)*24,LOLP!$B6893)*H6893/G6893,0)</f>
        <v>0</v>
      </c>
      <c r="K6893" s="7">
        <f ca="1">IF($F6893,OFFSET(start_40,LOLP!$D6893+(1-$C6893)*24,LOLP!$B6893),0)</f>
        <v>0</v>
      </c>
      <c r="L6893" s="7">
        <f ca="1">IF($F6893,OFFSET(start_50,LOLP!$D6893+(1-$C6893)*24,LOLP!$B6893),0)</f>
        <v>0</v>
      </c>
      <c r="M6893" s="25">
        <f t="shared" ca="1" si="751"/>
        <v>0</v>
      </c>
      <c r="N6893" s="25">
        <f t="shared" ca="1" si="752"/>
        <v>0</v>
      </c>
      <c r="O6893" s="15" t="e">
        <f t="shared" ca="1" si="753"/>
        <v>#DIV/0!</v>
      </c>
      <c r="P6893" s="15" t="e">
        <f t="shared" ca="1" si="754"/>
        <v>#DIV/0!</v>
      </c>
    </row>
    <row r="6894" spans="1:16" x14ac:dyDescent="0.25">
      <c r="A6894" s="1">
        <f t="shared" si="755"/>
        <v>43388</v>
      </c>
      <c r="B6894" s="7">
        <f t="shared" si="750"/>
        <v>10</v>
      </c>
      <c r="C6894" s="4">
        <f>INDEX(Calendar!$E$3:$E$367,MATCH(LOLP!$A6894,Calendar!$B$3:$B$367,0))</f>
        <v>1</v>
      </c>
      <c r="D6894" s="2">
        <f t="shared" si="756"/>
        <v>3</v>
      </c>
      <c r="E6894" s="36">
        <v>19459</v>
      </c>
      <c r="F6894" s="7">
        <f>IFERROR(IF(INDEX('Temperature Data'!$AA$15:$AA$348,MATCH(LOLP!A6894,'Temperature Data'!$B$15:$B$348,0))&gt;IF(B6894=9,$G$2,LOLP!$F$2),1,0),0)</f>
        <v>0</v>
      </c>
      <c r="G6894" s="7">
        <f>SUMIFS(LOLP!$F$4:$F$8763,$C$4:$C$8763,$C6894,$B$4:$B$8763,$B6894,$D$4:$D$8763,$D6894)</f>
        <v>0</v>
      </c>
      <c r="H6894" s="7">
        <f>COUNTIFS(Calendar!$E$3:$E$367,LOLP!C6894,Calendar!$D$3:$D$367,LOLP!B6894)</f>
        <v>22</v>
      </c>
      <c r="I6894" s="7">
        <f ca="1">IF($F6894=1,OFFSET(start_norps,LOLP!$D6894+(1-$C6894)*24,LOLP!$B6894)*H6894/G6894,0)</f>
        <v>0</v>
      </c>
      <c r="J6894" s="7">
        <f ca="1">IF($F6894=1,OFFSET(start_33,LOLP!$D6894+(1-$C6894)*24,LOLP!$B6894)*H6894/G6894,0)</f>
        <v>0</v>
      </c>
      <c r="K6894" s="7">
        <f ca="1">IF($F6894,OFFSET(start_40,LOLP!$D6894+(1-$C6894)*24,LOLP!$B6894),0)</f>
        <v>0</v>
      </c>
      <c r="L6894" s="7">
        <f ca="1">IF($F6894,OFFSET(start_50,LOLP!$D6894+(1-$C6894)*24,LOLP!$B6894),0)</f>
        <v>0</v>
      </c>
      <c r="M6894" s="25">
        <f t="shared" ca="1" si="751"/>
        <v>0</v>
      </c>
      <c r="N6894" s="25">
        <f t="shared" ca="1" si="752"/>
        <v>0</v>
      </c>
      <c r="O6894" s="15" t="e">
        <f t="shared" ca="1" si="753"/>
        <v>#DIV/0!</v>
      </c>
      <c r="P6894" s="15" t="e">
        <f t="shared" ca="1" si="754"/>
        <v>#DIV/0!</v>
      </c>
    </row>
    <row r="6895" spans="1:16" x14ac:dyDescent="0.25">
      <c r="A6895" s="1">
        <f t="shared" si="755"/>
        <v>43388</v>
      </c>
      <c r="B6895" s="7">
        <f t="shared" si="750"/>
        <v>10</v>
      </c>
      <c r="C6895" s="4">
        <f>INDEX(Calendar!$E$3:$E$367,MATCH(LOLP!$A6895,Calendar!$B$3:$B$367,0))</f>
        <v>1</v>
      </c>
      <c r="D6895" s="2">
        <f t="shared" si="756"/>
        <v>4</v>
      </c>
      <c r="E6895" s="36">
        <v>20030</v>
      </c>
      <c r="F6895" s="7">
        <f>IFERROR(IF(INDEX('Temperature Data'!$AA$15:$AA$348,MATCH(LOLP!A6895,'Temperature Data'!$B$15:$B$348,0))&gt;IF(B6895=9,$G$2,LOLP!$F$2),1,0),0)</f>
        <v>0</v>
      </c>
      <c r="G6895" s="7">
        <f>SUMIFS(LOLP!$F$4:$F$8763,$C$4:$C$8763,$C6895,$B$4:$B$8763,$B6895,$D$4:$D$8763,$D6895)</f>
        <v>0</v>
      </c>
      <c r="H6895" s="7">
        <f>COUNTIFS(Calendar!$E$3:$E$367,LOLP!C6895,Calendar!$D$3:$D$367,LOLP!B6895)</f>
        <v>22</v>
      </c>
      <c r="I6895" s="7">
        <f ca="1">IF($F6895=1,OFFSET(start_norps,LOLP!$D6895+(1-$C6895)*24,LOLP!$B6895)*H6895/G6895,0)</f>
        <v>0</v>
      </c>
      <c r="J6895" s="7">
        <f ca="1">IF($F6895=1,OFFSET(start_33,LOLP!$D6895+(1-$C6895)*24,LOLP!$B6895)*H6895/G6895,0)</f>
        <v>0</v>
      </c>
      <c r="K6895" s="7">
        <f ca="1">IF($F6895,OFFSET(start_40,LOLP!$D6895+(1-$C6895)*24,LOLP!$B6895),0)</f>
        <v>0</v>
      </c>
      <c r="L6895" s="7">
        <f ca="1">IF($F6895,OFFSET(start_50,LOLP!$D6895+(1-$C6895)*24,LOLP!$B6895),0)</f>
        <v>0</v>
      </c>
      <c r="M6895" s="25">
        <f t="shared" ca="1" si="751"/>
        <v>0</v>
      </c>
      <c r="N6895" s="25">
        <f t="shared" ca="1" si="752"/>
        <v>0</v>
      </c>
      <c r="O6895" s="15" t="e">
        <f t="shared" ca="1" si="753"/>
        <v>#DIV/0!</v>
      </c>
      <c r="P6895" s="15" t="e">
        <f t="shared" ca="1" si="754"/>
        <v>#DIV/0!</v>
      </c>
    </row>
    <row r="6896" spans="1:16" x14ac:dyDescent="0.25">
      <c r="A6896" s="1">
        <f t="shared" si="755"/>
        <v>43388</v>
      </c>
      <c r="B6896" s="7">
        <f t="shared" si="750"/>
        <v>10</v>
      </c>
      <c r="C6896" s="4">
        <f>INDEX(Calendar!$E$3:$E$367,MATCH(LOLP!$A6896,Calendar!$B$3:$B$367,0))</f>
        <v>1</v>
      </c>
      <c r="D6896" s="2">
        <f t="shared" si="756"/>
        <v>5</v>
      </c>
      <c r="E6896" s="36">
        <v>21410</v>
      </c>
      <c r="F6896" s="7">
        <f>IFERROR(IF(INDEX('Temperature Data'!$AA$15:$AA$348,MATCH(LOLP!A6896,'Temperature Data'!$B$15:$B$348,0))&gt;IF(B6896=9,$G$2,LOLP!$F$2),1,0),0)</f>
        <v>0</v>
      </c>
      <c r="G6896" s="7">
        <f>SUMIFS(LOLP!$F$4:$F$8763,$C$4:$C$8763,$C6896,$B$4:$B$8763,$B6896,$D$4:$D$8763,$D6896)</f>
        <v>0</v>
      </c>
      <c r="H6896" s="7">
        <f>COUNTIFS(Calendar!$E$3:$E$367,LOLP!C6896,Calendar!$D$3:$D$367,LOLP!B6896)</f>
        <v>22</v>
      </c>
      <c r="I6896" s="7">
        <f ca="1">IF($F6896=1,OFFSET(start_norps,LOLP!$D6896+(1-$C6896)*24,LOLP!$B6896)*H6896/G6896,0)</f>
        <v>0</v>
      </c>
      <c r="J6896" s="7">
        <f ca="1">IF($F6896=1,OFFSET(start_33,LOLP!$D6896+(1-$C6896)*24,LOLP!$B6896)*H6896/G6896,0)</f>
        <v>0</v>
      </c>
      <c r="K6896" s="7">
        <f ca="1">IF($F6896,OFFSET(start_40,LOLP!$D6896+(1-$C6896)*24,LOLP!$B6896),0)</f>
        <v>0</v>
      </c>
      <c r="L6896" s="7">
        <f ca="1">IF($F6896,OFFSET(start_50,LOLP!$D6896+(1-$C6896)*24,LOLP!$B6896),0)</f>
        <v>0</v>
      </c>
      <c r="M6896" s="25">
        <f t="shared" ca="1" si="751"/>
        <v>0</v>
      </c>
      <c r="N6896" s="25">
        <f t="shared" ca="1" si="752"/>
        <v>0</v>
      </c>
      <c r="O6896" s="15" t="e">
        <f t="shared" ca="1" si="753"/>
        <v>#DIV/0!</v>
      </c>
      <c r="P6896" s="15" t="e">
        <f t="shared" ca="1" si="754"/>
        <v>#DIV/0!</v>
      </c>
    </row>
    <row r="6897" spans="1:16" x14ac:dyDescent="0.25">
      <c r="A6897" s="1">
        <f t="shared" si="755"/>
        <v>43388</v>
      </c>
      <c r="B6897" s="7">
        <f t="shared" si="750"/>
        <v>10</v>
      </c>
      <c r="C6897" s="4">
        <f>INDEX(Calendar!$E$3:$E$367,MATCH(LOLP!$A6897,Calendar!$B$3:$B$367,0))</f>
        <v>1</v>
      </c>
      <c r="D6897" s="2">
        <f t="shared" si="756"/>
        <v>6</v>
      </c>
      <c r="E6897" s="36">
        <v>23563</v>
      </c>
      <c r="F6897" s="7">
        <f>IFERROR(IF(INDEX('Temperature Data'!$AA$15:$AA$348,MATCH(LOLP!A6897,'Temperature Data'!$B$15:$B$348,0))&gt;IF(B6897=9,$G$2,LOLP!$F$2),1,0),0)</f>
        <v>0</v>
      </c>
      <c r="G6897" s="7">
        <f>SUMIFS(LOLP!$F$4:$F$8763,$C$4:$C$8763,$C6897,$B$4:$B$8763,$B6897,$D$4:$D$8763,$D6897)</f>
        <v>0</v>
      </c>
      <c r="H6897" s="7">
        <f>COUNTIFS(Calendar!$E$3:$E$367,LOLP!C6897,Calendar!$D$3:$D$367,LOLP!B6897)</f>
        <v>22</v>
      </c>
      <c r="I6897" s="7">
        <f ca="1">IF($F6897=1,OFFSET(start_norps,LOLP!$D6897+(1-$C6897)*24,LOLP!$B6897)*H6897/G6897,0)</f>
        <v>0</v>
      </c>
      <c r="J6897" s="7">
        <f ca="1">IF($F6897=1,OFFSET(start_33,LOLP!$D6897+(1-$C6897)*24,LOLP!$B6897)*H6897/G6897,0)</f>
        <v>0</v>
      </c>
      <c r="K6897" s="7">
        <f ca="1">IF($F6897,OFFSET(start_40,LOLP!$D6897+(1-$C6897)*24,LOLP!$B6897),0)</f>
        <v>0</v>
      </c>
      <c r="L6897" s="7">
        <f ca="1">IF($F6897,OFFSET(start_50,LOLP!$D6897+(1-$C6897)*24,LOLP!$B6897),0)</f>
        <v>0</v>
      </c>
      <c r="M6897" s="25">
        <f t="shared" ca="1" si="751"/>
        <v>0</v>
      </c>
      <c r="N6897" s="25">
        <f t="shared" ca="1" si="752"/>
        <v>0</v>
      </c>
      <c r="O6897" s="15" t="e">
        <f t="shared" ca="1" si="753"/>
        <v>#DIV/0!</v>
      </c>
      <c r="P6897" s="15" t="e">
        <f t="shared" ca="1" si="754"/>
        <v>#DIV/0!</v>
      </c>
    </row>
    <row r="6898" spans="1:16" x14ac:dyDescent="0.25">
      <c r="A6898" s="1">
        <f t="shared" si="755"/>
        <v>43388</v>
      </c>
      <c r="B6898" s="7">
        <f t="shared" si="750"/>
        <v>10</v>
      </c>
      <c r="C6898" s="4">
        <f>INDEX(Calendar!$E$3:$E$367,MATCH(LOLP!$A6898,Calendar!$B$3:$B$367,0))</f>
        <v>1</v>
      </c>
      <c r="D6898" s="2">
        <f t="shared" si="756"/>
        <v>7</v>
      </c>
      <c r="E6898" s="36">
        <v>24504</v>
      </c>
      <c r="F6898" s="7">
        <f>IFERROR(IF(INDEX('Temperature Data'!$AA$15:$AA$348,MATCH(LOLP!A6898,'Temperature Data'!$B$15:$B$348,0))&gt;IF(B6898=9,$G$2,LOLP!$F$2),1,0),0)</f>
        <v>0</v>
      </c>
      <c r="G6898" s="7">
        <f>SUMIFS(LOLP!$F$4:$F$8763,$C$4:$C$8763,$C6898,$B$4:$B$8763,$B6898,$D$4:$D$8763,$D6898)</f>
        <v>0</v>
      </c>
      <c r="H6898" s="7">
        <f>COUNTIFS(Calendar!$E$3:$E$367,LOLP!C6898,Calendar!$D$3:$D$367,LOLP!B6898)</f>
        <v>22</v>
      </c>
      <c r="I6898" s="7">
        <f ca="1">IF($F6898=1,OFFSET(start_norps,LOLP!$D6898+(1-$C6898)*24,LOLP!$B6898)*H6898/G6898,0)</f>
        <v>0</v>
      </c>
      <c r="J6898" s="7">
        <f ca="1">IF($F6898=1,OFFSET(start_33,LOLP!$D6898+(1-$C6898)*24,LOLP!$B6898)*H6898/G6898,0)</f>
        <v>0</v>
      </c>
      <c r="K6898" s="7">
        <f ca="1">IF($F6898,OFFSET(start_40,LOLP!$D6898+(1-$C6898)*24,LOLP!$B6898),0)</f>
        <v>0</v>
      </c>
      <c r="L6898" s="7">
        <f ca="1">IF($F6898,OFFSET(start_50,LOLP!$D6898+(1-$C6898)*24,LOLP!$B6898),0)</f>
        <v>0</v>
      </c>
      <c r="M6898" s="25">
        <f t="shared" ca="1" si="751"/>
        <v>0</v>
      </c>
      <c r="N6898" s="25">
        <f t="shared" ca="1" si="752"/>
        <v>0</v>
      </c>
      <c r="O6898" s="15" t="e">
        <f t="shared" ca="1" si="753"/>
        <v>#DIV/0!</v>
      </c>
      <c r="P6898" s="15" t="e">
        <f t="shared" ca="1" si="754"/>
        <v>#DIV/0!</v>
      </c>
    </row>
    <row r="6899" spans="1:16" x14ac:dyDescent="0.25">
      <c r="A6899" s="1">
        <f t="shared" si="755"/>
        <v>43388</v>
      </c>
      <c r="B6899" s="7">
        <f t="shared" si="750"/>
        <v>10</v>
      </c>
      <c r="C6899" s="4">
        <f>INDEX(Calendar!$E$3:$E$367,MATCH(LOLP!$A6899,Calendar!$B$3:$B$367,0))</f>
        <v>1</v>
      </c>
      <c r="D6899" s="2">
        <f t="shared" si="756"/>
        <v>8</v>
      </c>
      <c r="E6899" s="36">
        <v>24420</v>
      </c>
      <c r="F6899" s="7">
        <f>IFERROR(IF(INDEX('Temperature Data'!$AA$15:$AA$348,MATCH(LOLP!A6899,'Temperature Data'!$B$15:$B$348,0))&gt;IF(B6899=9,$G$2,LOLP!$F$2),1,0),0)</f>
        <v>0</v>
      </c>
      <c r="G6899" s="7">
        <f>SUMIFS(LOLP!$F$4:$F$8763,$C$4:$C$8763,$C6899,$B$4:$B$8763,$B6899,$D$4:$D$8763,$D6899)</f>
        <v>0</v>
      </c>
      <c r="H6899" s="7">
        <f>COUNTIFS(Calendar!$E$3:$E$367,LOLP!C6899,Calendar!$D$3:$D$367,LOLP!B6899)</f>
        <v>22</v>
      </c>
      <c r="I6899" s="7">
        <f ca="1">IF($F6899=1,OFFSET(start_norps,LOLP!$D6899+(1-$C6899)*24,LOLP!$B6899)*H6899/G6899,0)</f>
        <v>0</v>
      </c>
      <c r="J6899" s="7">
        <f ca="1">IF($F6899=1,OFFSET(start_33,LOLP!$D6899+(1-$C6899)*24,LOLP!$B6899)*H6899/G6899,0)</f>
        <v>0</v>
      </c>
      <c r="K6899" s="7">
        <f ca="1">IF($F6899,OFFSET(start_40,LOLP!$D6899+(1-$C6899)*24,LOLP!$B6899),0)</f>
        <v>0</v>
      </c>
      <c r="L6899" s="7">
        <f ca="1">IF($F6899,OFFSET(start_50,LOLP!$D6899+(1-$C6899)*24,LOLP!$B6899),0)</f>
        <v>0</v>
      </c>
      <c r="M6899" s="25">
        <f t="shared" ca="1" si="751"/>
        <v>0</v>
      </c>
      <c r="N6899" s="25">
        <f t="shared" ca="1" si="752"/>
        <v>0</v>
      </c>
      <c r="O6899" s="15" t="e">
        <f t="shared" ca="1" si="753"/>
        <v>#DIV/0!</v>
      </c>
      <c r="P6899" s="15" t="e">
        <f t="shared" ca="1" si="754"/>
        <v>#DIV/0!</v>
      </c>
    </row>
    <row r="6900" spans="1:16" x14ac:dyDescent="0.25">
      <c r="A6900" s="1">
        <f t="shared" si="755"/>
        <v>43388</v>
      </c>
      <c r="B6900" s="7">
        <f t="shared" si="750"/>
        <v>10</v>
      </c>
      <c r="C6900" s="4">
        <f>INDEX(Calendar!$E$3:$E$367,MATCH(LOLP!$A6900,Calendar!$B$3:$B$367,0))</f>
        <v>1</v>
      </c>
      <c r="D6900" s="2">
        <f t="shared" si="756"/>
        <v>9</v>
      </c>
      <c r="E6900" s="36">
        <v>24027</v>
      </c>
      <c r="F6900" s="7">
        <f>IFERROR(IF(INDEX('Temperature Data'!$AA$15:$AA$348,MATCH(LOLP!A6900,'Temperature Data'!$B$15:$B$348,0))&gt;IF(B6900=9,$G$2,LOLP!$F$2),1,0),0)</f>
        <v>0</v>
      </c>
      <c r="G6900" s="7">
        <f>SUMIFS(LOLP!$F$4:$F$8763,$C$4:$C$8763,$C6900,$B$4:$B$8763,$B6900,$D$4:$D$8763,$D6900)</f>
        <v>0</v>
      </c>
      <c r="H6900" s="7">
        <f>COUNTIFS(Calendar!$E$3:$E$367,LOLP!C6900,Calendar!$D$3:$D$367,LOLP!B6900)</f>
        <v>22</v>
      </c>
      <c r="I6900" s="7">
        <f ca="1">IF($F6900=1,OFFSET(start_norps,LOLP!$D6900+(1-$C6900)*24,LOLP!$B6900)*H6900/G6900,0)</f>
        <v>0</v>
      </c>
      <c r="J6900" s="7">
        <f ca="1">IF($F6900=1,OFFSET(start_33,LOLP!$D6900+(1-$C6900)*24,LOLP!$B6900)*H6900/G6900,0)</f>
        <v>0</v>
      </c>
      <c r="K6900" s="7">
        <f ca="1">IF($F6900,OFFSET(start_40,LOLP!$D6900+(1-$C6900)*24,LOLP!$B6900),0)</f>
        <v>0</v>
      </c>
      <c r="L6900" s="7">
        <f ca="1">IF($F6900,OFFSET(start_50,LOLP!$D6900+(1-$C6900)*24,LOLP!$B6900),0)</f>
        <v>0</v>
      </c>
      <c r="M6900" s="25">
        <f t="shared" ca="1" si="751"/>
        <v>0</v>
      </c>
      <c r="N6900" s="25">
        <f t="shared" ca="1" si="752"/>
        <v>0</v>
      </c>
      <c r="O6900" s="15" t="e">
        <f t="shared" ca="1" si="753"/>
        <v>#DIV/0!</v>
      </c>
      <c r="P6900" s="15" t="e">
        <f t="shared" ca="1" si="754"/>
        <v>#DIV/0!</v>
      </c>
    </row>
    <row r="6901" spans="1:16" x14ac:dyDescent="0.25">
      <c r="A6901" s="1">
        <f t="shared" si="755"/>
        <v>43388</v>
      </c>
      <c r="B6901" s="7">
        <f t="shared" si="750"/>
        <v>10</v>
      </c>
      <c r="C6901" s="4">
        <f>INDEX(Calendar!$E$3:$E$367,MATCH(LOLP!$A6901,Calendar!$B$3:$B$367,0))</f>
        <v>1</v>
      </c>
      <c r="D6901" s="2">
        <f t="shared" si="756"/>
        <v>10</v>
      </c>
      <c r="E6901" s="36">
        <v>24039</v>
      </c>
      <c r="F6901" s="7">
        <f>IFERROR(IF(INDEX('Temperature Data'!$AA$15:$AA$348,MATCH(LOLP!A6901,'Temperature Data'!$B$15:$B$348,0))&gt;IF(B6901=9,$G$2,LOLP!$F$2),1,0),0)</f>
        <v>0</v>
      </c>
      <c r="G6901" s="7">
        <f>SUMIFS(LOLP!$F$4:$F$8763,$C$4:$C$8763,$C6901,$B$4:$B$8763,$B6901,$D$4:$D$8763,$D6901)</f>
        <v>0</v>
      </c>
      <c r="H6901" s="7">
        <f>COUNTIFS(Calendar!$E$3:$E$367,LOLP!C6901,Calendar!$D$3:$D$367,LOLP!B6901)</f>
        <v>22</v>
      </c>
      <c r="I6901" s="7">
        <f ca="1">IF($F6901=1,OFFSET(start_norps,LOLP!$D6901+(1-$C6901)*24,LOLP!$B6901)*H6901/G6901,0)</f>
        <v>0</v>
      </c>
      <c r="J6901" s="7">
        <f ca="1">IF($F6901=1,OFFSET(start_33,LOLP!$D6901+(1-$C6901)*24,LOLP!$B6901)*H6901/G6901,0)</f>
        <v>0</v>
      </c>
      <c r="K6901" s="7">
        <f ca="1">IF($F6901,OFFSET(start_40,LOLP!$D6901+(1-$C6901)*24,LOLP!$B6901),0)</f>
        <v>0</v>
      </c>
      <c r="L6901" s="7">
        <f ca="1">IF($F6901,OFFSET(start_50,LOLP!$D6901+(1-$C6901)*24,LOLP!$B6901),0)</f>
        <v>0</v>
      </c>
      <c r="M6901" s="25">
        <f t="shared" ca="1" si="751"/>
        <v>0</v>
      </c>
      <c r="N6901" s="25">
        <f t="shared" ca="1" si="752"/>
        <v>0</v>
      </c>
      <c r="O6901" s="15" t="e">
        <f t="shared" ca="1" si="753"/>
        <v>#DIV/0!</v>
      </c>
      <c r="P6901" s="15" t="e">
        <f t="shared" ca="1" si="754"/>
        <v>#DIV/0!</v>
      </c>
    </row>
    <row r="6902" spans="1:16" x14ac:dyDescent="0.25">
      <c r="A6902" s="1">
        <f t="shared" si="755"/>
        <v>43388</v>
      </c>
      <c r="B6902" s="7">
        <f t="shared" si="750"/>
        <v>10</v>
      </c>
      <c r="C6902" s="4">
        <f>INDEX(Calendar!$E$3:$E$367,MATCH(LOLP!$A6902,Calendar!$B$3:$B$367,0))</f>
        <v>1</v>
      </c>
      <c r="D6902" s="2">
        <f t="shared" si="756"/>
        <v>11</v>
      </c>
      <c r="E6902" s="36">
        <v>24048</v>
      </c>
      <c r="F6902" s="7">
        <f>IFERROR(IF(INDEX('Temperature Data'!$AA$15:$AA$348,MATCH(LOLP!A6902,'Temperature Data'!$B$15:$B$348,0))&gt;IF(B6902=9,$G$2,LOLP!$F$2),1,0),0)</f>
        <v>0</v>
      </c>
      <c r="G6902" s="7">
        <f>SUMIFS(LOLP!$F$4:$F$8763,$C$4:$C$8763,$C6902,$B$4:$B$8763,$B6902,$D$4:$D$8763,$D6902)</f>
        <v>0</v>
      </c>
      <c r="H6902" s="7">
        <f>COUNTIFS(Calendar!$E$3:$E$367,LOLP!C6902,Calendar!$D$3:$D$367,LOLP!B6902)</f>
        <v>22</v>
      </c>
      <c r="I6902" s="7">
        <f ca="1">IF($F6902=1,OFFSET(start_norps,LOLP!$D6902+(1-$C6902)*24,LOLP!$B6902)*H6902/G6902,0)</f>
        <v>0</v>
      </c>
      <c r="J6902" s="7">
        <f ca="1">IF($F6902=1,OFFSET(start_33,LOLP!$D6902+(1-$C6902)*24,LOLP!$B6902)*H6902/G6902,0)</f>
        <v>0</v>
      </c>
      <c r="K6902" s="7">
        <f ca="1">IF($F6902,OFFSET(start_40,LOLP!$D6902+(1-$C6902)*24,LOLP!$B6902),0)</f>
        <v>0</v>
      </c>
      <c r="L6902" s="7">
        <f ca="1">IF($F6902,OFFSET(start_50,LOLP!$D6902+(1-$C6902)*24,LOLP!$B6902),0)</f>
        <v>0</v>
      </c>
      <c r="M6902" s="25">
        <f t="shared" ca="1" si="751"/>
        <v>0</v>
      </c>
      <c r="N6902" s="25">
        <f t="shared" ca="1" si="752"/>
        <v>0</v>
      </c>
      <c r="O6902" s="15" t="e">
        <f t="shared" ca="1" si="753"/>
        <v>#DIV/0!</v>
      </c>
      <c r="P6902" s="15" t="e">
        <f t="shared" ca="1" si="754"/>
        <v>#DIV/0!</v>
      </c>
    </row>
    <row r="6903" spans="1:16" x14ac:dyDescent="0.25">
      <c r="A6903" s="1">
        <f t="shared" si="755"/>
        <v>43388</v>
      </c>
      <c r="B6903" s="7">
        <f t="shared" si="750"/>
        <v>10</v>
      </c>
      <c r="C6903" s="4">
        <f>INDEX(Calendar!$E$3:$E$367,MATCH(LOLP!$A6903,Calendar!$B$3:$B$367,0))</f>
        <v>1</v>
      </c>
      <c r="D6903" s="2">
        <f t="shared" si="756"/>
        <v>12</v>
      </c>
      <c r="E6903" s="36">
        <v>24081</v>
      </c>
      <c r="F6903" s="7">
        <f>IFERROR(IF(INDEX('Temperature Data'!$AA$15:$AA$348,MATCH(LOLP!A6903,'Temperature Data'!$B$15:$B$348,0))&gt;IF(B6903=9,$G$2,LOLP!$F$2),1,0),0)</f>
        <v>0</v>
      </c>
      <c r="G6903" s="7">
        <f>SUMIFS(LOLP!$F$4:$F$8763,$C$4:$C$8763,$C6903,$B$4:$B$8763,$B6903,$D$4:$D$8763,$D6903)</f>
        <v>0</v>
      </c>
      <c r="H6903" s="7">
        <f>COUNTIFS(Calendar!$E$3:$E$367,LOLP!C6903,Calendar!$D$3:$D$367,LOLP!B6903)</f>
        <v>22</v>
      </c>
      <c r="I6903" s="7">
        <f ca="1">IF($F6903=1,OFFSET(start_norps,LOLP!$D6903+(1-$C6903)*24,LOLP!$B6903)*H6903/G6903,0)</f>
        <v>0</v>
      </c>
      <c r="J6903" s="7">
        <f ca="1">IF($F6903=1,OFFSET(start_33,LOLP!$D6903+(1-$C6903)*24,LOLP!$B6903)*H6903/G6903,0)</f>
        <v>0</v>
      </c>
      <c r="K6903" s="7">
        <f ca="1">IF($F6903,OFFSET(start_40,LOLP!$D6903+(1-$C6903)*24,LOLP!$B6903),0)</f>
        <v>0</v>
      </c>
      <c r="L6903" s="7">
        <f ca="1">IF($F6903,OFFSET(start_50,LOLP!$D6903+(1-$C6903)*24,LOLP!$B6903),0)</f>
        <v>0</v>
      </c>
      <c r="M6903" s="25">
        <f t="shared" ca="1" si="751"/>
        <v>0</v>
      </c>
      <c r="N6903" s="25">
        <f t="shared" ca="1" si="752"/>
        <v>0</v>
      </c>
      <c r="O6903" s="15" t="e">
        <f t="shared" ca="1" si="753"/>
        <v>#DIV/0!</v>
      </c>
      <c r="P6903" s="15" t="e">
        <f t="shared" ca="1" si="754"/>
        <v>#DIV/0!</v>
      </c>
    </row>
    <row r="6904" spans="1:16" x14ac:dyDescent="0.25">
      <c r="A6904" s="1">
        <f t="shared" si="755"/>
        <v>43388</v>
      </c>
      <c r="B6904" s="7">
        <f t="shared" si="750"/>
        <v>10</v>
      </c>
      <c r="C6904" s="4">
        <f>INDEX(Calendar!$E$3:$E$367,MATCH(LOLP!$A6904,Calendar!$B$3:$B$367,0))</f>
        <v>1</v>
      </c>
      <c r="D6904" s="2">
        <f t="shared" si="756"/>
        <v>13</v>
      </c>
      <c r="E6904" s="36">
        <v>24388</v>
      </c>
      <c r="F6904" s="7">
        <f>IFERROR(IF(INDEX('Temperature Data'!$AA$15:$AA$348,MATCH(LOLP!A6904,'Temperature Data'!$B$15:$B$348,0))&gt;IF(B6904=9,$G$2,LOLP!$F$2),1,0),0)</f>
        <v>0</v>
      </c>
      <c r="G6904" s="7">
        <f>SUMIFS(LOLP!$F$4:$F$8763,$C$4:$C$8763,$C6904,$B$4:$B$8763,$B6904,$D$4:$D$8763,$D6904)</f>
        <v>0</v>
      </c>
      <c r="H6904" s="7">
        <f>COUNTIFS(Calendar!$E$3:$E$367,LOLP!C6904,Calendar!$D$3:$D$367,LOLP!B6904)</f>
        <v>22</v>
      </c>
      <c r="I6904" s="7">
        <f ca="1">IF($F6904=1,OFFSET(start_norps,LOLP!$D6904+(1-$C6904)*24,LOLP!$B6904)*H6904/G6904,0)</f>
        <v>0</v>
      </c>
      <c r="J6904" s="7">
        <f ca="1">IF($F6904=1,OFFSET(start_33,LOLP!$D6904+(1-$C6904)*24,LOLP!$B6904)*H6904/G6904,0)</f>
        <v>0</v>
      </c>
      <c r="K6904" s="7">
        <f ca="1">IF($F6904,OFFSET(start_40,LOLP!$D6904+(1-$C6904)*24,LOLP!$B6904),0)</f>
        <v>0</v>
      </c>
      <c r="L6904" s="7">
        <f ca="1">IF($F6904,OFFSET(start_50,LOLP!$D6904+(1-$C6904)*24,LOLP!$B6904),0)</f>
        <v>0</v>
      </c>
      <c r="M6904" s="25">
        <f t="shared" ca="1" si="751"/>
        <v>0</v>
      </c>
      <c r="N6904" s="25">
        <f t="shared" ca="1" si="752"/>
        <v>0</v>
      </c>
      <c r="O6904" s="15" t="e">
        <f t="shared" ca="1" si="753"/>
        <v>#DIV/0!</v>
      </c>
      <c r="P6904" s="15" t="e">
        <f t="shared" ca="1" si="754"/>
        <v>#DIV/0!</v>
      </c>
    </row>
    <row r="6905" spans="1:16" x14ac:dyDescent="0.25">
      <c r="A6905" s="1">
        <f t="shared" si="755"/>
        <v>43388</v>
      </c>
      <c r="B6905" s="7">
        <f t="shared" si="750"/>
        <v>10</v>
      </c>
      <c r="C6905" s="4">
        <f>INDEX(Calendar!$E$3:$E$367,MATCH(LOLP!$A6905,Calendar!$B$3:$B$367,0))</f>
        <v>1</v>
      </c>
      <c r="D6905" s="2">
        <f t="shared" si="756"/>
        <v>14</v>
      </c>
      <c r="E6905" s="36">
        <v>24839</v>
      </c>
      <c r="F6905" s="7">
        <f>IFERROR(IF(INDEX('Temperature Data'!$AA$15:$AA$348,MATCH(LOLP!A6905,'Temperature Data'!$B$15:$B$348,0))&gt;IF(B6905=9,$G$2,LOLP!$F$2),1,0),0)</f>
        <v>0</v>
      </c>
      <c r="G6905" s="7">
        <f>SUMIFS(LOLP!$F$4:$F$8763,$C$4:$C$8763,$C6905,$B$4:$B$8763,$B6905,$D$4:$D$8763,$D6905)</f>
        <v>0</v>
      </c>
      <c r="H6905" s="7">
        <f>COUNTIFS(Calendar!$E$3:$E$367,LOLP!C6905,Calendar!$D$3:$D$367,LOLP!B6905)</f>
        <v>22</v>
      </c>
      <c r="I6905" s="7">
        <f ca="1">IF($F6905=1,OFFSET(start_norps,LOLP!$D6905+(1-$C6905)*24,LOLP!$B6905)*H6905/G6905,0)</f>
        <v>0</v>
      </c>
      <c r="J6905" s="7">
        <f ca="1">IF($F6905=1,OFFSET(start_33,LOLP!$D6905+(1-$C6905)*24,LOLP!$B6905)*H6905/G6905,0)</f>
        <v>0</v>
      </c>
      <c r="K6905" s="7">
        <f ca="1">IF($F6905,OFFSET(start_40,LOLP!$D6905+(1-$C6905)*24,LOLP!$B6905),0)</f>
        <v>0</v>
      </c>
      <c r="L6905" s="7">
        <f ca="1">IF($F6905,OFFSET(start_50,LOLP!$D6905+(1-$C6905)*24,LOLP!$B6905),0)</f>
        <v>0</v>
      </c>
      <c r="M6905" s="25">
        <f t="shared" ca="1" si="751"/>
        <v>0</v>
      </c>
      <c r="N6905" s="25">
        <f t="shared" ca="1" si="752"/>
        <v>0</v>
      </c>
      <c r="O6905" s="15" t="e">
        <f t="shared" ca="1" si="753"/>
        <v>#DIV/0!</v>
      </c>
      <c r="P6905" s="15" t="e">
        <f t="shared" ca="1" si="754"/>
        <v>#DIV/0!</v>
      </c>
    </row>
    <row r="6906" spans="1:16" x14ac:dyDescent="0.25">
      <c r="A6906" s="1">
        <f t="shared" si="755"/>
        <v>43388</v>
      </c>
      <c r="B6906" s="7">
        <f t="shared" si="750"/>
        <v>10</v>
      </c>
      <c r="C6906" s="4">
        <f>INDEX(Calendar!$E$3:$E$367,MATCH(LOLP!$A6906,Calendar!$B$3:$B$367,0))</f>
        <v>1</v>
      </c>
      <c r="D6906" s="2">
        <f t="shared" si="756"/>
        <v>15</v>
      </c>
      <c r="E6906" s="36">
        <v>25636</v>
      </c>
      <c r="F6906" s="7">
        <f>IFERROR(IF(INDEX('Temperature Data'!$AA$15:$AA$348,MATCH(LOLP!A6906,'Temperature Data'!$B$15:$B$348,0))&gt;IF(B6906=9,$G$2,LOLP!$F$2),1,0),0)</f>
        <v>0</v>
      </c>
      <c r="G6906" s="7">
        <f>SUMIFS(LOLP!$F$4:$F$8763,$C$4:$C$8763,$C6906,$B$4:$B$8763,$B6906,$D$4:$D$8763,$D6906)</f>
        <v>0</v>
      </c>
      <c r="H6906" s="7">
        <f>COUNTIFS(Calendar!$E$3:$E$367,LOLP!C6906,Calendar!$D$3:$D$367,LOLP!B6906)</f>
        <v>22</v>
      </c>
      <c r="I6906" s="7">
        <f ca="1">IF($F6906=1,OFFSET(start_norps,LOLP!$D6906+(1-$C6906)*24,LOLP!$B6906)*H6906/G6906,0)</f>
        <v>0</v>
      </c>
      <c r="J6906" s="7">
        <f ca="1">IF($F6906=1,OFFSET(start_33,LOLP!$D6906+(1-$C6906)*24,LOLP!$B6906)*H6906/G6906,0)</f>
        <v>0</v>
      </c>
      <c r="K6906" s="7">
        <f ca="1">IF($F6906,OFFSET(start_40,LOLP!$D6906+(1-$C6906)*24,LOLP!$B6906),0)</f>
        <v>0</v>
      </c>
      <c r="L6906" s="7">
        <f ca="1">IF($F6906,OFFSET(start_50,LOLP!$D6906+(1-$C6906)*24,LOLP!$B6906),0)</f>
        <v>0</v>
      </c>
      <c r="M6906" s="25">
        <f t="shared" ca="1" si="751"/>
        <v>0</v>
      </c>
      <c r="N6906" s="25">
        <f t="shared" ca="1" si="752"/>
        <v>0</v>
      </c>
      <c r="O6906" s="15" t="e">
        <f t="shared" ca="1" si="753"/>
        <v>#DIV/0!</v>
      </c>
      <c r="P6906" s="15" t="e">
        <f t="shared" ca="1" si="754"/>
        <v>#DIV/0!</v>
      </c>
    </row>
    <row r="6907" spans="1:16" x14ac:dyDescent="0.25">
      <c r="A6907" s="1">
        <f t="shared" si="755"/>
        <v>43388</v>
      </c>
      <c r="B6907" s="7">
        <f t="shared" si="750"/>
        <v>10</v>
      </c>
      <c r="C6907" s="4">
        <f>INDEX(Calendar!$E$3:$E$367,MATCH(LOLP!$A6907,Calendar!$B$3:$B$367,0))</f>
        <v>1</v>
      </c>
      <c r="D6907" s="2">
        <f t="shared" si="756"/>
        <v>16</v>
      </c>
      <c r="E6907" s="36">
        <v>26391</v>
      </c>
      <c r="F6907" s="7">
        <f>IFERROR(IF(INDEX('Temperature Data'!$AA$15:$AA$348,MATCH(LOLP!A6907,'Temperature Data'!$B$15:$B$348,0))&gt;IF(B6907=9,$G$2,LOLP!$F$2),1,0),0)</f>
        <v>0</v>
      </c>
      <c r="G6907" s="7">
        <f>SUMIFS(LOLP!$F$4:$F$8763,$C$4:$C$8763,$C6907,$B$4:$B$8763,$B6907,$D$4:$D$8763,$D6907)</f>
        <v>0</v>
      </c>
      <c r="H6907" s="7">
        <f>COUNTIFS(Calendar!$E$3:$E$367,LOLP!C6907,Calendar!$D$3:$D$367,LOLP!B6907)</f>
        <v>22</v>
      </c>
      <c r="I6907" s="7">
        <f ca="1">IF($F6907=1,OFFSET(start_norps,LOLP!$D6907+(1-$C6907)*24,LOLP!$B6907)*H6907/G6907,0)</f>
        <v>0</v>
      </c>
      <c r="J6907" s="7">
        <f ca="1">IF($F6907=1,OFFSET(start_33,LOLP!$D6907+(1-$C6907)*24,LOLP!$B6907)*H6907/G6907,0)</f>
        <v>0</v>
      </c>
      <c r="K6907" s="7">
        <f ca="1">IF($F6907,OFFSET(start_40,LOLP!$D6907+(1-$C6907)*24,LOLP!$B6907),0)</f>
        <v>0</v>
      </c>
      <c r="L6907" s="7">
        <f ca="1">IF($F6907,OFFSET(start_50,LOLP!$D6907+(1-$C6907)*24,LOLP!$B6907),0)</f>
        <v>0</v>
      </c>
      <c r="M6907" s="25">
        <f t="shared" ca="1" si="751"/>
        <v>0</v>
      </c>
      <c r="N6907" s="25">
        <f t="shared" ca="1" si="752"/>
        <v>0</v>
      </c>
      <c r="O6907" s="15" t="e">
        <f t="shared" ca="1" si="753"/>
        <v>#DIV/0!</v>
      </c>
      <c r="P6907" s="15" t="e">
        <f t="shared" ca="1" si="754"/>
        <v>#DIV/0!</v>
      </c>
    </row>
    <row r="6908" spans="1:16" x14ac:dyDescent="0.25">
      <c r="A6908" s="1">
        <f t="shared" si="755"/>
        <v>43388</v>
      </c>
      <c r="B6908" s="7">
        <f t="shared" si="750"/>
        <v>10</v>
      </c>
      <c r="C6908" s="4">
        <f>INDEX(Calendar!$E$3:$E$367,MATCH(LOLP!$A6908,Calendar!$B$3:$B$367,0))</f>
        <v>1</v>
      </c>
      <c r="D6908" s="2">
        <f t="shared" si="756"/>
        <v>17</v>
      </c>
      <c r="E6908" s="36">
        <v>27367</v>
      </c>
      <c r="F6908" s="7">
        <f>IFERROR(IF(INDEX('Temperature Data'!$AA$15:$AA$348,MATCH(LOLP!A6908,'Temperature Data'!$B$15:$B$348,0))&gt;IF(B6908=9,$G$2,LOLP!$F$2),1,0),0)</f>
        <v>0</v>
      </c>
      <c r="G6908" s="7">
        <f>SUMIFS(LOLP!$F$4:$F$8763,$C$4:$C$8763,$C6908,$B$4:$B$8763,$B6908,$D$4:$D$8763,$D6908)</f>
        <v>0</v>
      </c>
      <c r="H6908" s="7">
        <f>COUNTIFS(Calendar!$E$3:$E$367,LOLP!C6908,Calendar!$D$3:$D$367,LOLP!B6908)</f>
        <v>22</v>
      </c>
      <c r="I6908" s="7">
        <f ca="1">IF($F6908=1,OFFSET(start_norps,LOLP!$D6908+(1-$C6908)*24,LOLP!$B6908)*H6908/G6908,0)</f>
        <v>0</v>
      </c>
      <c r="J6908" s="7">
        <f ca="1">IF($F6908=1,OFFSET(start_33,LOLP!$D6908+(1-$C6908)*24,LOLP!$B6908)*H6908/G6908,0)</f>
        <v>0</v>
      </c>
      <c r="K6908" s="7">
        <f ca="1">IF($F6908,OFFSET(start_40,LOLP!$D6908+(1-$C6908)*24,LOLP!$B6908),0)</f>
        <v>0</v>
      </c>
      <c r="L6908" s="7">
        <f ca="1">IF($F6908,OFFSET(start_50,LOLP!$D6908+(1-$C6908)*24,LOLP!$B6908),0)</f>
        <v>0</v>
      </c>
      <c r="M6908" s="25">
        <f t="shared" ca="1" si="751"/>
        <v>0</v>
      </c>
      <c r="N6908" s="25">
        <f t="shared" ca="1" si="752"/>
        <v>0</v>
      </c>
      <c r="O6908" s="15" t="e">
        <f t="shared" ca="1" si="753"/>
        <v>#DIV/0!</v>
      </c>
      <c r="P6908" s="15" t="e">
        <f t="shared" ca="1" si="754"/>
        <v>#DIV/0!</v>
      </c>
    </row>
    <row r="6909" spans="1:16" x14ac:dyDescent="0.25">
      <c r="A6909" s="1">
        <f t="shared" si="755"/>
        <v>43388</v>
      </c>
      <c r="B6909" s="7">
        <f t="shared" si="750"/>
        <v>10</v>
      </c>
      <c r="C6909" s="4">
        <f>INDEX(Calendar!$E$3:$E$367,MATCH(LOLP!$A6909,Calendar!$B$3:$B$367,0))</f>
        <v>1</v>
      </c>
      <c r="D6909" s="2">
        <f t="shared" si="756"/>
        <v>18</v>
      </c>
      <c r="E6909" s="36">
        <v>28482</v>
      </c>
      <c r="F6909" s="7">
        <f>IFERROR(IF(INDEX('Temperature Data'!$AA$15:$AA$348,MATCH(LOLP!A6909,'Temperature Data'!$B$15:$B$348,0))&gt;IF(B6909=9,$G$2,LOLP!$F$2),1,0),0)</f>
        <v>0</v>
      </c>
      <c r="G6909" s="7">
        <f>SUMIFS(LOLP!$F$4:$F$8763,$C$4:$C$8763,$C6909,$B$4:$B$8763,$B6909,$D$4:$D$8763,$D6909)</f>
        <v>0</v>
      </c>
      <c r="H6909" s="7">
        <f>COUNTIFS(Calendar!$E$3:$E$367,LOLP!C6909,Calendar!$D$3:$D$367,LOLP!B6909)</f>
        <v>22</v>
      </c>
      <c r="I6909" s="7">
        <f ca="1">IF($F6909=1,OFFSET(start_norps,LOLP!$D6909+(1-$C6909)*24,LOLP!$B6909)*H6909/G6909,0)</f>
        <v>0</v>
      </c>
      <c r="J6909" s="7">
        <f ca="1">IF($F6909=1,OFFSET(start_33,LOLP!$D6909+(1-$C6909)*24,LOLP!$B6909)*H6909/G6909,0)</f>
        <v>0</v>
      </c>
      <c r="K6909" s="7">
        <f ca="1">IF($F6909,OFFSET(start_40,LOLP!$D6909+(1-$C6909)*24,LOLP!$B6909),0)</f>
        <v>0</v>
      </c>
      <c r="L6909" s="7">
        <f ca="1">IF($F6909,OFFSET(start_50,LOLP!$D6909+(1-$C6909)*24,LOLP!$B6909),0)</f>
        <v>0</v>
      </c>
      <c r="M6909" s="25">
        <f t="shared" ca="1" si="751"/>
        <v>0</v>
      </c>
      <c r="N6909" s="25">
        <f t="shared" ca="1" si="752"/>
        <v>0</v>
      </c>
      <c r="O6909" s="15" t="e">
        <f t="shared" ca="1" si="753"/>
        <v>#DIV/0!</v>
      </c>
      <c r="P6909" s="15" t="e">
        <f t="shared" ca="1" si="754"/>
        <v>#DIV/0!</v>
      </c>
    </row>
    <row r="6910" spans="1:16" x14ac:dyDescent="0.25">
      <c r="A6910" s="1">
        <f t="shared" si="755"/>
        <v>43388</v>
      </c>
      <c r="B6910" s="7">
        <f t="shared" si="750"/>
        <v>10</v>
      </c>
      <c r="C6910" s="4">
        <f>INDEX(Calendar!$E$3:$E$367,MATCH(LOLP!$A6910,Calendar!$B$3:$B$367,0))</f>
        <v>1</v>
      </c>
      <c r="D6910" s="2">
        <f t="shared" si="756"/>
        <v>19</v>
      </c>
      <c r="E6910" s="36">
        <v>28758</v>
      </c>
      <c r="F6910" s="7">
        <f>IFERROR(IF(INDEX('Temperature Data'!$AA$15:$AA$348,MATCH(LOLP!A6910,'Temperature Data'!$B$15:$B$348,0))&gt;IF(B6910=9,$G$2,LOLP!$F$2),1,0),0)</f>
        <v>0</v>
      </c>
      <c r="G6910" s="7">
        <f>SUMIFS(LOLP!$F$4:$F$8763,$C$4:$C$8763,$C6910,$B$4:$B$8763,$B6910,$D$4:$D$8763,$D6910)</f>
        <v>0</v>
      </c>
      <c r="H6910" s="7">
        <f>COUNTIFS(Calendar!$E$3:$E$367,LOLP!C6910,Calendar!$D$3:$D$367,LOLP!B6910)</f>
        <v>22</v>
      </c>
      <c r="I6910" s="7">
        <f ca="1">IF($F6910=1,OFFSET(start_norps,LOLP!$D6910+(1-$C6910)*24,LOLP!$B6910)*H6910/G6910,0)</f>
        <v>0</v>
      </c>
      <c r="J6910" s="7">
        <f ca="1">IF($F6910=1,OFFSET(start_33,LOLP!$D6910+(1-$C6910)*24,LOLP!$B6910)*H6910/G6910,0)</f>
        <v>0</v>
      </c>
      <c r="K6910" s="7">
        <f ca="1">IF($F6910,OFFSET(start_40,LOLP!$D6910+(1-$C6910)*24,LOLP!$B6910),0)</f>
        <v>0</v>
      </c>
      <c r="L6910" s="7">
        <f ca="1">IF($F6910,OFFSET(start_50,LOLP!$D6910+(1-$C6910)*24,LOLP!$B6910),0)</f>
        <v>0</v>
      </c>
      <c r="M6910" s="25">
        <f t="shared" ca="1" si="751"/>
        <v>0</v>
      </c>
      <c r="N6910" s="25">
        <f t="shared" ca="1" si="752"/>
        <v>0</v>
      </c>
      <c r="O6910" s="15" t="e">
        <f t="shared" ca="1" si="753"/>
        <v>#DIV/0!</v>
      </c>
      <c r="P6910" s="15" t="e">
        <f t="shared" ca="1" si="754"/>
        <v>#DIV/0!</v>
      </c>
    </row>
    <row r="6911" spans="1:16" x14ac:dyDescent="0.25">
      <c r="A6911" s="1">
        <f t="shared" si="755"/>
        <v>43388</v>
      </c>
      <c r="B6911" s="7">
        <f t="shared" si="750"/>
        <v>10</v>
      </c>
      <c r="C6911" s="4">
        <f>INDEX(Calendar!$E$3:$E$367,MATCH(LOLP!$A6911,Calendar!$B$3:$B$367,0))</f>
        <v>1</v>
      </c>
      <c r="D6911" s="2">
        <f t="shared" si="756"/>
        <v>20</v>
      </c>
      <c r="E6911" s="36">
        <v>27612</v>
      </c>
      <c r="F6911" s="7">
        <f>IFERROR(IF(INDEX('Temperature Data'!$AA$15:$AA$348,MATCH(LOLP!A6911,'Temperature Data'!$B$15:$B$348,0))&gt;IF(B6911=9,$G$2,LOLP!$F$2),1,0),0)</f>
        <v>0</v>
      </c>
      <c r="G6911" s="7">
        <f>SUMIFS(LOLP!$F$4:$F$8763,$C$4:$C$8763,$C6911,$B$4:$B$8763,$B6911,$D$4:$D$8763,$D6911)</f>
        <v>0</v>
      </c>
      <c r="H6911" s="7">
        <f>COUNTIFS(Calendar!$E$3:$E$367,LOLP!C6911,Calendar!$D$3:$D$367,LOLP!B6911)</f>
        <v>22</v>
      </c>
      <c r="I6911" s="7">
        <f ca="1">IF($F6911=1,OFFSET(start_norps,LOLP!$D6911+(1-$C6911)*24,LOLP!$B6911)*H6911/G6911,0)</f>
        <v>0</v>
      </c>
      <c r="J6911" s="7">
        <f ca="1">IF($F6911=1,OFFSET(start_33,LOLP!$D6911+(1-$C6911)*24,LOLP!$B6911)*H6911/G6911,0)</f>
        <v>0</v>
      </c>
      <c r="K6911" s="7">
        <f ca="1">IF($F6911,OFFSET(start_40,LOLP!$D6911+(1-$C6911)*24,LOLP!$B6911),0)</f>
        <v>0</v>
      </c>
      <c r="L6911" s="7">
        <f ca="1">IF($F6911,OFFSET(start_50,LOLP!$D6911+(1-$C6911)*24,LOLP!$B6911),0)</f>
        <v>0</v>
      </c>
      <c r="M6911" s="25">
        <f t="shared" ca="1" si="751"/>
        <v>0</v>
      </c>
      <c r="N6911" s="25">
        <f t="shared" ca="1" si="752"/>
        <v>0</v>
      </c>
      <c r="O6911" s="15" t="e">
        <f t="shared" ca="1" si="753"/>
        <v>#DIV/0!</v>
      </c>
      <c r="P6911" s="15" t="e">
        <f t="shared" ca="1" si="754"/>
        <v>#DIV/0!</v>
      </c>
    </row>
    <row r="6912" spans="1:16" x14ac:dyDescent="0.25">
      <c r="A6912" s="1">
        <f t="shared" si="755"/>
        <v>43388</v>
      </c>
      <c r="B6912" s="7">
        <f t="shared" si="750"/>
        <v>10</v>
      </c>
      <c r="C6912" s="4">
        <f>INDEX(Calendar!$E$3:$E$367,MATCH(LOLP!$A6912,Calendar!$B$3:$B$367,0))</f>
        <v>1</v>
      </c>
      <c r="D6912" s="2">
        <f t="shared" si="756"/>
        <v>21</v>
      </c>
      <c r="E6912" s="36">
        <v>25905</v>
      </c>
      <c r="F6912" s="7">
        <f>IFERROR(IF(INDEX('Temperature Data'!$AA$15:$AA$348,MATCH(LOLP!A6912,'Temperature Data'!$B$15:$B$348,0))&gt;IF(B6912=9,$G$2,LOLP!$F$2),1,0),0)</f>
        <v>0</v>
      </c>
      <c r="G6912" s="7">
        <f>SUMIFS(LOLP!$F$4:$F$8763,$C$4:$C$8763,$C6912,$B$4:$B$8763,$B6912,$D$4:$D$8763,$D6912)</f>
        <v>0</v>
      </c>
      <c r="H6912" s="7">
        <f>COUNTIFS(Calendar!$E$3:$E$367,LOLP!C6912,Calendar!$D$3:$D$367,LOLP!B6912)</f>
        <v>22</v>
      </c>
      <c r="I6912" s="7">
        <f ca="1">IF($F6912=1,OFFSET(start_norps,LOLP!$D6912+(1-$C6912)*24,LOLP!$B6912)*H6912/G6912,0)</f>
        <v>0</v>
      </c>
      <c r="J6912" s="7">
        <f ca="1">IF($F6912=1,OFFSET(start_33,LOLP!$D6912+(1-$C6912)*24,LOLP!$B6912)*H6912/G6912,0)</f>
        <v>0</v>
      </c>
      <c r="K6912" s="7">
        <f ca="1">IF($F6912,OFFSET(start_40,LOLP!$D6912+(1-$C6912)*24,LOLP!$B6912),0)</f>
        <v>0</v>
      </c>
      <c r="L6912" s="7">
        <f ca="1">IF($F6912,OFFSET(start_50,LOLP!$D6912+(1-$C6912)*24,LOLP!$B6912),0)</f>
        <v>0</v>
      </c>
      <c r="M6912" s="25">
        <f t="shared" ca="1" si="751"/>
        <v>0</v>
      </c>
      <c r="N6912" s="25">
        <f t="shared" ca="1" si="752"/>
        <v>0</v>
      </c>
      <c r="O6912" s="15" t="e">
        <f t="shared" ca="1" si="753"/>
        <v>#DIV/0!</v>
      </c>
      <c r="P6912" s="15" t="e">
        <f t="shared" ca="1" si="754"/>
        <v>#DIV/0!</v>
      </c>
    </row>
    <row r="6913" spans="1:16" x14ac:dyDescent="0.25">
      <c r="A6913" s="1">
        <f t="shared" si="755"/>
        <v>43388</v>
      </c>
      <c r="B6913" s="7">
        <f t="shared" si="750"/>
        <v>10</v>
      </c>
      <c r="C6913" s="4">
        <f>INDEX(Calendar!$E$3:$E$367,MATCH(LOLP!$A6913,Calendar!$B$3:$B$367,0))</f>
        <v>1</v>
      </c>
      <c r="D6913" s="2">
        <f t="shared" si="756"/>
        <v>22</v>
      </c>
      <c r="E6913" s="36">
        <v>23941</v>
      </c>
      <c r="F6913" s="7">
        <f>IFERROR(IF(INDEX('Temperature Data'!$AA$15:$AA$348,MATCH(LOLP!A6913,'Temperature Data'!$B$15:$B$348,0))&gt;IF(B6913=9,$G$2,LOLP!$F$2),1,0),0)</f>
        <v>0</v>
      </c>
      <c r="G6913" s="7">
        <f>SUMIFS(LOLP!$F$4:$F$8763,$C$4:$C$8763,$C6913,$B$4:$B$8763,$B6913,$D$4:$D$8763,$D6913)</f>
        <v>0</v>
      </c>
      <c r="H6913" s="7">
        <f>COUNTIFS(Calendar!$E$3:$E$367,LOLP!C6913,Calendar!$D$3:$D$367,LOLP!B6913)</f>
        <v>22</v>
      </c>
      <c r="I6913" s="7">
        <f ca="1">IF($F6913=1,OFFSET(start_norps,LOLP!$D6913+(1-$C6913)*24,LOLP!$B6913)*H6913/G6913,0)</f>
        <v>0</v>
      </c>
      <c r="J6913" s="7">
        <f ca="1">IF($F6913=1,OFFSET(start_33,LOLP!$D6913+(1-$C6913)*24,LOLP!$B6913)*H6913/G6913,0)</f>
        <v>0</v>
      </c>
      <c r="K6913" s="7">
        <f ca="1">IF($F6913,OFFSET(start_40,LOLP!$D6913+(1-$C6913)*24,LOLP!$B6913),0)</f>
        <v>0</v>
      </c>
      <c r="L6913" s="7">
        <f ca="1">IF($F6913,OFFSET(start_50,LOLP!$D6913+(1-$C6913)*24,LOLP!$B6913),0)</f>
        <v>0</v>
      </c>
      <c r="M6913" s="25">
        <f t="shared" ca="1" si="751"/>
        <v>0</v>
      </c>
      <c r="N6913" s="25">
        <f t="shared" ca="1" si="752"/>
        <v>0</v>
      </c>
      <c r="O6913" s="15" t="e">
        <f t="shared" ca="1" si="753"/>
        <v>#DIV/0!</v>
      </c>
      <c r="P6913" s="15" t="e">
        <f t="shared" ca="1" si="754"/>
        <v>#DIV/0!</v>
      </c>
    </row>
    <row r="6914" spans="1:16" x14ac:dyDescent="0.25">
      <c r="A6914" s="1">
        <f t="shared" si="755"/>
        <v>43388</v>
      </c>
      <c r="B6914" s="7">
        <f t="shared" si="750"/>
        <v>10</v>
      </c>
      <c r="C6914" s="4">
        <f>INDEX(Calendar!$E$3:$E$367,MATCH(LOLP!$A6914,Calendar!$B$3:$B$367,0))</f>
        <v>1</v>
      </c>
      <c r="D6914" s="2">
        <f t="shared" si="756"/>
        <v>23</v>
      </c>
      <c r="E6914" s="36">
        <v>22167</v>
      </c>
      <c r="F6914" s="7">
        <f>IFERROR(IF(INDEX('Temperature Data'!$AA$15:$AA$348,MATCH(LOLP!A6914,'Temperature Data'!$B$15:$B$348,0))&gt;IF(B6914=9,$G$2,LOLP!$F$2),1,0),0)</f>
        <v>0</v>
      </c>
      <c r="G6914" s="7">
        <f>SUMIFS(LOLP!$F$4:$F$8763,$C$4:$C$8763,$C6914,$B$4:$B$8763,$B6914,$D$4:$D$8763,$D6914)</f>
        <v>0</v>
      </c>
      <c r="H6914" s="7">
        <f>COUNTIFS(Calendar!$E$3:$E$367,LOLP!C6914,Calendar!$D$3:$D$367,LOLP!B6914)</f>
        <v>22</v>
      </c>
      <c r="I6914" s="7">
        <f ca="1">IF($F6914=1,OFFSET(start_norps,LOLP!$D6914+(1-$C6914)*24,LOLP!$B6914)*H6914/G6914,0)</f>
        <v>0</v>
      </c>
      <c r="J6914" s="7">
        <f ca="1">IF($F6914=1,OFFSET(start_33,LOLP!$D6914+(1-$C6914)*24,LOLP!$B6914)*H6914/G6914,0)</f>
        <v>0</v>
      </c>
      <c r="K6914" s="7">
        <f ca="1">IF($F6914,OFFSET(start_40,LOLP!$D6914+(1-$C6914)*24,LOLP!$B6914),0)</f>
        <v>0</v>
      </c>
      <c r="L6914" s="7">
        <f ca="1">IF($F6914,OFFSET(start_50,LOLP!$D6914+(1-$C6914)*24,LOLP!$B6914),0)</f>
        <v>0</v>
      </c>
      <c r="M6914" s="25">
        <f t="shared" ca="1" si="751"/>
        <v>0</v>
      </c>
      <c r="N6914" s="25">
        <f t="shared" ca="1" si="752"/>
        <v>0</v>
      </c>
      <c r="O6914" s="15" t="e">
        <f t="shared" ca="1" si="753"/>
        <v>#DIV/0!</v>
      </c>
      <c r="P6914" s="15" t="e">
        <f t="shared" ca="1" si="754"/>
        <v>#DIV/0!</v>
      </c>
    </row>
    <row r="6915" spans="1:16" x14ac:dyDescent="0.25">
      <c r="A6915" s="1">
        <f t="shared" si="755"/>
        <v>43388</v>
      </c>
      <c r="B6915" s="7">
        <f t="shared" si="750"/>
        <v>10</v>
      </c>
      <c r="C6915" s="4">
        <f>INDEX(Calendar!$E$3:$E$367,MATCH(LOLP!$A6915,Calendar!$B$3:$B$367,0))</f>
        <v>1</v>
      </c>
      <c r="D6915" s="2">
        <f t="shared" si="756"/>
        <v>24</v>
      </c>
      <c r="E6915" s="36">
        <v>21311</v>
      </c>
      <c r="F6915" s="7">
        <f>IFERROR(IF(INDEX('Temperature Data'!$AA$15:$AA$348,MATCH(LOLP!A6915,'Temperature Data'!$B$15:$B$348,0))&gt;IF(B6915=9,$G$2,LOLP!$F$2),1,0),0)</f>
        <v>0</v>
      </c>
      <c r="G6915" s="7">
        <f>SUMIFS(LOLP!$F$4:$F$8763,$C$4:$C$8763,$C6915,$B$4:$B$8763,$B6915,$D$4:$D$8763,$D6915)</f>
        <v>0</v>
      </c>
      <c r="H6915" s="7">
        <f>COUNTIFS(Calendar!$E$3:$E$367,LOLP!C6915,Calendar!$D$3:$D$367,LOLP!B6915)</f>
        <v>22</v>
      </c>
      <c r="I6915" s="7">
        <f ca="1">IF($F6915=1,OFFSET(start_norps,LOLP!$D6915+(1-$C6915)*24,LOLP!$B6915)*H6915/G6915,0)</f>
        <v>0</v>
      </c>
      <c r="J6915" s="7">
        <f ca="1">IF($F6915=1,OFFSET(start_33,LOLP!$D6915+(1-$C6915)*24,LOLP!$B6915)*H6915/G6915,0)</f>
        <v>0</v>
      </c>
      <c r="K6915" s="7">
        <f ca="1">IF($F6915,OFFSET(start_40,LOLP!$D6915+(1-$C6915)*24,LOLP!$B6915),0)</f>
        <v>0</v>
      </c>
      <c r="L6915" s="7">
        <f ca="1">IF($F6915,OFFSET(start_50,LOLP!$D6915+(1-$C6915)*24,LOLP!$B6915),0)</f>
        <v>0</v>
      </c>
      <c r="M6915" s="25">
        <f t="shared" ca="1" si="751"/>
        <v>0</v>
      </c>
      <c r="N6915" s="25">
        <f t="shared" ca="1" si="752"/>
        <v>0</v>
      </c>
      <c r="O6915" s="15" t="e">
        <f t="shared" ca="1" si="753"/>
        <v>#DIV/0!</v>
      </c>
      <c r="P6915" s="15" t="e">
        <f t="shared" ca="1" si="754"/>
        <v>#DIV/0!</v>
      </c>
    </row>
    <row r="6916" spans="1:16" x14ac:dyDescent="0.25">
      <c r="A6916" s="1">
        <f t="shared" si="755"/>
        <v>43389</v>
      </c>
      <c r="B6916" s="7">
        <f t="shared" si="750"/>
        <v>10</v>
      </c>
      <c r="C6916" s="4">
        <f>INDEX(Calendar!$E$3:$E$367,MATCH(LOLP!$A6916,Calendar!$B$3:$B$367,0))</f>
        <v>1</v>
      </c>
      <c r="D6916" s="2">
        <f t="shared" si="756"/>
        <v>1</v>
      </c>
      <c r="E6916" s="36">
        <v>20515</v>
      </c>
      <c r="F6916" s="7">
        <f>IFERROR(IF(INDEX('Temperature Data'!$AA$15:$AA$348,MATCH(LOLP!A6916,'Temperature Data'!$B$15:$B$348,0))&gt;IF(B6916=9,$G$2,LOLP!$F$2),1,0),0)</f>
        <v>0</v>
      </c>
      <c r="G6916" s="7">
        <f>SUMIFS(LOLP!$F$4:$F$8763,$C$4:$C$8763,$C6916,$B$4:$B$8763,$B6916,$D$4:$D$8763,$D6916)</f>
        <v>0</v>
      </c>
      <c r="H6916" s="7">
        <f>COUNTIFS(Calendar!$E$3:$E$367,LOLP!C6916,Calendar!$D$3:$D$367,LOLP!B6916)</f>
        <v>22</v>
      </c>
      <c r="I6916" s="7">
        <f ca="1">IF($F6916=1,OFFSET(start_norps,LOLP!$D6916+(1-$C6916)*24,LOLP!$B6916)*H6916/G6916,0)</f>
        <v>0</v>
      </c>
      <c r="J6916" s="7">
        <f ca="1">IF($F6916=1,OFFSET(start_33,LOLP!$D6916+(1-$C6916)*24,LOLP!$B6916)*H6916/G6916,0)</f>
        <v>0</v>
      </c>
      <c r="K6916" s="7">
        <f ca="1">IF($F6916,OFFSET(start_40,LOLP!$D6916+(1-$C6916)*24,LOLP!$B6916),0)</f>
        <v>0</v>
      </c>
      <c r="L6916" s="7">
        <f ca="1">IF($F6916,OFFSET(start_50,LOLP!$D6916+(1-$C6916)*24,LOLP!$B6916),0)</f>
        <v>0</v>
      </c>
      <c r="M6916" s="25">
        <f t="shared" ca="1" si="751"/>
        <v>0</v>
      </c>
      <c r="N6916" s="25">
        <f t="shared" ca="1" si="752"/>
        <v>0</v>
      </c>
      <c r="O6916" s="15" t="e">
        <f t="shared" ca="1" si="753"/>
        <v>#DIV/0!</v>
      </c>
      <c r="P6916" s="15" t="e">
        <f t="shared" ca="1" si="754"/>
        <v>#DIV/0!</v>
      </c>
    </row>
    <row r="6917" spans="1:16" x14ac:dyDescent="0.25">
      <c r="A6917" s="1">
        <f t="shared" si="755"/>
        <v>43389</v>
      </c>
      <c r="B6917" s="7">
        <f t="shared" ref="B6917:B6980" si="757">MONTH(A6917)</f>
        <v>10</v>
      </c>
      <c r="C6917" s="4">
        <f>INDEX(Calendar!$E$3:$E$367,MATCH(LOLP!$A6917,Calendar!$B$3:$B$367,0))</f>
        <v>1</v>
      </c>
      <c r="D6917" s="2">
        <f t="shared" si="756"/>
        <v>2</v>
      </c>
      <c r="E6917" s="36">
        <v>20014</v>
      </c>
      <c r="F6917" s="7">
        <f>IFERROR(IF(INDEX('Temperature Data'!$AA$15:$AA$348,MATCH(LOLP!A6917,'Temperature Data'!$B$15:$B$348,0))&gt;IF(B6917=9,$G$2,LOLP!$F$2),1,0),0)</f>
        <v>0</v>
      </c>
      <c r="G6917" s="7">
        <f>SUMIFS(LOLP!$F$4:$F$8763,$C$4:$C$8763,$C6917,$B$4:$B$8763,$B6917,$D$4:$D$8763,$D6917)</f>
        <v>0</v>
      </c>
      <c r="H6917" s="7">
        <f>COUNTIFS(Calendar!$E$3:$E$367,LOLP!C6917,Calendar!$D$3:$D$367,LOLP!B6917)</f>
        <v>22</v>
      </c>
      <c r="I6917" s="7">
        <f ca="1">IF($F6917=1,OFFSET(start_norps,LOLP!$D6917+(1-$C6917)*24,LOLP!$B6917)*H6917/G6917,0)</f>
        <v>0</v>
      </c>
      <c r="J6917" s="7">
        <f ca="1">IF($F6917=1,OFFSET(start_33,LOLP!$D6917+(1-$C6917)*24,LOLP!$B6917)*H6917/G6917,0)</f>
        <v>0</v>
      </c>
      <c r="K6917" s="7">
        <f ca="1">IF($F6917,OFFSET(start_40,LOLP!$D6917+(1-$C6917)*24,LOLP!$B6917),0)</f>
        <v>0</v>
      </c>
      <c r="L6917" s="7">
        <f ca="1">IF($F6917,OFFSET(start_50,LOLP!$D6917+(1-$C6917)*24,LOLP!$B6917),0)</f>
        <v>0</v>
      </c>
      <c r="M6917" s="25">
        <f t="shared" ref="M6917:M6980" ca="1" si="758">I6917/I$8764</f>
        <v>0</v>
      </c>
      <c r="N6917" s="25">
        <f t="shared" ref="N6917:N6980" ca="1" si="759">J6917/J$8764</f>
        <v>0</v>
      </c>
      <c r="O6917" s="15" t="e">
        <f t="shared" ref="O6917:O6980" ca="1" si="760">K6917/K$8764</f>
        <v>#DIV/0!</v>
      </c>
      <c r="P6917" s="15" t="e">
        <f t="shared" ref="P6917:P6980" ca="1" si="761">L6917/L$8764</f>
        <v>#DIV/0!</v>
      </c>
    </row>
    <row r="6918" spans="1:16" x14ac:dyDescent="0.25">
      <c r="A6918" s="1">
        <f t="shared" si="755"/>
        <v>43389</v>
      </c>
      <c r="B6918" s="7">
        <f t="shared" si="757"/>
        <v>10</v>
      </c>
      <c r="C6918" s="4">
        <f>INDEX(Calendar!$E$3:$E$367,MATCH(LOLP!$A6918,Calendar!$B$3:$B$367,0))</f>
        <v>1</v>
      </c>
      <c r="D6918" s="2">
        <f t="shared" si="756"/>
        <v>3</v>
      </c>
      <c r="E6918" s="36">
        <v>19849</v>
      </c>
      <c r="F6918" s="7">
        <f>IFERROR(IF(INDEX('Temperature Data'!$AA$15:$AA$348,MATCH(LOLP!A6918,'Temperature Data'!$B$15:$B$348,0))&gt;IF(B6918=9,$G$2,LOLP!$F$2),1,0),0)</f>
        <v>0</v>
      </c>
      <c r="G6918" s="7">
        <f>SUMIFS(LOLP!$F$4:$F$8763,$C$4:$C$8763,$C6918,$B$4:$B$8763,$B6918,$D$4:$D$8763,$D6918)</f>
        <v>0</v>
      </c>
      <c r="H6918" s="7">
        <f>COUNTIFS(Calendar!$E$3:$E$367,LOLP!C6918,Calendar!$D$3:$D$367,LOLP!B6918)</f>
        <v>22</v>
      </c>
      <c r="I6918" s="7">
        <f ca="1">IF($F6918=1,OFFSET(start_norps,LOLP!$D6918+(1-$C6918)*24,LOLP!$B6918)*H6918/G6918,0)</f>
        <v>0</v>
      </c>
      <c r="J6918" s="7">
        <f ca="1">IF($F6918=1,OFFSET(start_33,LOLP!$D6918+(1-$C6918)*24,LOLP!$B6918)*H6918/G6918,0)</f>
        <v>0</v>
      </c>
      <c r="K6918" s="7">
        <f ca="1">IF($F6918,OFFSET(start_40,LOLP!$D6918+(1-$C6918)*24,LOLP!$B6918),0)</f>
        <v>0</v>
      </c>
      <c r="L6918" s="7">
        <f ca="1">IF($F6918,OFFSET(start_50,LOLP!$D6918+(1-$C6918)*24,LOLP!$B6918),0)</f>
        <v>0</v>
      </c>
      <c r="M6918" s="25">
        <f t="shared" ca="1" si="758"/>
        <v>0</v>
      </c>
      <c r="N6918" s="25">
        <f t="shared" ca="1" si="759"/>
        <v>0</v>
      </c>
      <c r="O6918" s="15" t="e">
        <f t="shared" ca="1" si="760"/>
        <v>#DIV/0!</v>
      </c>
      <c r="P6918" s="15" t="e">
        <f t="shared" ca="1" si="761"/>
        <v>#DIV/0!</v>
      </c>
    </row>
    <row r="6919" spans="1:16" x14ac:dyDescent="0.25">
      <c r="A6919" s="1">
        <f t="shared" si="755"/>
        <v>43389</v>
      </c>
      <c r="B6919" s="7">
        <f t="shared" si="757"/>
        <v>10</v>
      </c>
      <c r="C6919" s="4">
        <f>INDEX(Calendar!$E$3:$E$367,MATCH(LOLP!$A6919,Calendar!$B$3:$B$367,0))</f>
        <v>1</v>
      </c>
      <c r="D6919" s="2">
        <f t="shared" si="756"/>
        <v>4</v>
      </c>
      <c r="E6919" s="36">
        <v>20256</v>
      </c>
      <c r="F6919" s="7">
        <f>IFERROR(IF(INDEX('Temperature Data'!$AA$15:$AA$348,MATCH(LOLP!A6919,'Temperature Data'!$B$15:$B$348,0))&gt;IF(B6919=9,$G$2,LOLP!$F$2),1,0),0)</f>
        <v>0</v>
      </c>
      <c r="G6919" s="7">
        <f>SUMIFS(LOLP!$F$4:$F$8763,$C$4:$C$8763,$C6919,$B$4:$B$8763,$B6919,$D$4:$D$8763,$D6919)</f>
        <v>0</v>
      </c>
      <c r="H6919" s="7">
        <f>COUNTIFS(Calendar!$E$3:$E$367,LOLP!C6919,Calendar!$D$3:$D$367,LOLP!B6919)</f>
        <v>22</v>
      </c>
      <c r="I6919" s="7">
        <f ca="1">IF($F6919=1,OFFSET(start_norps,LOLP!$D6919+(1-$C6919)*24,LOLP!$B6919)*H6919/G6919,0)</f>
        <v>0</v>
      </c>
      <c r="J6919" s="7">
        <f ca="1">IF($F6919=1,OFFSET(start_33,LOLP!$D6919+(1-$C6919)*24,LOLP!$B6919)*H6919/G6919,0)</f>
        <v>0</v>
      </c>
      <c r="K6919" s="7">
        <f ca="1">IF($F6919,OFFSET(start_40,LOLP!$D6919+(1-$C6919)*24,LOLP!$B6919),0)</f>
        <v>0</v>
      </c>
      <c r="L6919" s="7">
        <f ca="1">IF($F6919,OFFSET(start_50,LOLP!$D6919+(1-$C6919)*24,LOLP!$B6919),0)</f>
        <v>0</v>
      </c>
      <c r="M6919" s="25">
        <f t="shared" ca="1" si="758"/>
        <v>0</v>
      </c>
      <c r="N6919" s="25">
        <f t="shared" ca="1" si="759"/>
        <v>0</v>
      </c>
      <c r="O6919" s="15" t="e">
        <f t="shared" ca="1" si="760"/>
        <v>#DIV/0!</v>
      </c>
      <c r="P6919" s="15" t="e">
        <f t="shared" ca="1" si="761"/>
        <v>#DIV/0!</v>
      </c>
    </row>
    <row r="6920" spans="1:16" x14ac:dyDescent="0.25">
      <c r="A6920" s="1">
        <f t="shared" si="755"/>
        <v>43389</v>
      </c>
      <c r="B6920" s="7">
        <f t="shared" si="757"/>
        <v>10</v>
      </c>
      <c r="C6920" s="4">
        <f>INDEX(Calendar!$E$3:$E$367,MATCH(LOLP!$A6920,Calendar!$B$3:$B$367,0))</f>
        <v>1</v>
      </c>
      <c r="D6920" s="2">
        <f t="shared" si="756"/>
        <v>5</v>
      </c>
      <c r="E6920" s="36">
        <v>21644</v>
      </c>
      <c r="F6920" s="7">
        <f>IFERROR(IF(INDEX('Temperature Data'!$AA$15:$AA$348,MATCH(LOLP!A6920,'Temperature Data'!$B$15:$B$348,0))&gt;IF(B6920=9,$G$2,LOLP!$F$2),1,0),0)</f>
        <v>0</v>
      </c>
      <c r="G6920" s="7">
        <f>SUMIFS(LOLP!$F$4:$F$8763,$C$4:$C$8763,$C6920,$B$4:$B$8763,$B6920,$D$4:$D$8763,$D6920)</f>
        <v>0</v>
      </c>
      <c r="H6920" s="7">
        <f>COUNTIFS(Calendar!$E$3:$E$367,LOLP!C6920,Calendar!$D$3:$D$367,LOLP!B6920)</f>
        <v>22</v>
      </c>
      <c r="I6920" s="7">
        <f ca="1">IF($F6920=1,OFFSET(start_norps,LOLP!$D6920+(1-$C6920)*24,LOLP!$B6920)*H6920/G6920,0)</f>
        <v>0</v>
      </c>
      <c r="J6920" s="7">
        <f ca="1">IF($F6920=1,OFFSET(start_33,LOLP!$D6920+(1-$C6920)*24,LOLP!$B6920)*H6920/G6920,0)</f>
        <v>0</v>
      </c>
      <c r="K6920" s="7">
        <f ca="1">IF($F6920,OFFSET(start_40,LOLP!$D6920+(1-$C6920)*24,LOLP!$B6920),0)</f>
        <v>0</v>
      </c>
      <c r="L6920" s="7">
        <f ca="1">IF($F6920,OFFSET(start_50,LOLP!$D6920+(1-$C6920)*24,LOLP!$B6920),0)</f>
        <v>0</v>
      </c>
      <c r="M6920" s="25">
        <f t="shared" ca="1" si="758"/>
        <v>0</v>
      </c>
      <c r="N6920" s="25">
        <f t="shared" ca="1" si="759"/>
        <v>0</v>
      </c>
      <c r="O6920" s="15" t="e">
        <f t="shared" ca="1" si="760"/>
        <v>#DIV/0!</v>
      </c>
      <c r="P6920" s="15" t="e">
        <f t="shared" ca="1" si="761"/>
        <v>#DIV/0!</v>
      </c>
    </row>
    <row r="6921" spans="1:16" x14ac:dyDescent="0.25">
      <c r="A6921" s="1">
        <f t="shared" si="755"/>
        <v>43389</v>
      </c>
      <c r="B6921" s="7">
        <f t="shared" si="757"/>
        <v>10</v>
      </c>
      <c r="C6921" s="4">
        <f>INDEX(Calendar!$E$3:$E$367,MATCH(LOLP!$A6921,Calendar!$B$3:$B$367,0))</f>
        <v>1</v>
      </c>
      <c r="D6921" s="2">
        <f t="shared" si="756"/>
        <v>6</v>
      </c>
      <c r="E6921" s="36">
        <v>23689</v>
      </c>
      <c r="F6921" s="7">
        <f>IFERROR(IF(INDEX('Temperature Data'!$AA$15:$AA$348,MATCH(LOLP!A6921,'Temperature Data'!$B$15:$B$348,0))&gt;IF(B6921=9,$G$2,LOLP!$F$2),1,0),0)</f>
        <v>0</v>
      </c>
      <c r="G6921" s="7">
        <f>SUMIFS(LOLP!$F$4:$F$8763,$C$4:$C$8763,$C6921,$B$4:$B$8763,$B6921,$D$4:$D$8763,$D6921)</f>
        <v>0</v>
      </c>
      <c r="H6921" s="7">
        <f>COUNTIFS(Calendar!$E$3:$E$367,LOLP!C6921,Calendar!$D$3:$D$367,LOLP!B6921)</f>
        <v>22</v>
      </c>
      <c r="I6921" s="7">
        <f ca="1">IF($F6921=1,OFFSET(start_norps,LOLP!$D6921+(1-$C6921)*24,LOLP!$B6921)*H6921/G6921,0)</f>
        <v>0</v>
      </c>
      <c r="J6921" s="7">
        <f ca="1">IF($F6921=1,OFFSET(start_33,LOLP!$D6921+(1-$C6921)*24,LOLP!$B6921)*H6921/G6921,0)</f>
        <v>0</v>
      </c>
      <c r="K6921" s="7">
        <f ca="1">IF($F6921,OFFSET(start_40,LOLP!$D6921+(1-$C6921)*24,LOLP!$B6921),0)</f>
        <v>0</v>
      </c>
      <c r="L6921" s="7">
        <f ca="1">IF($F6921,OFFSET(start_50,LOLP!$D6921+(1-$C6921)*24,LOLP!$B6921),0)</f>
        <v>0</v>
      </c>
      <c r="M6921" s="25">
        <f t="shared" ca="1" si="758"/>
        <v>0</v>
      </c>
      <c r="N6921" s="25">
        <f t="shared" ca="1" si="759"/>
        <v>0</v>
      </c>
      <c r="O6921" s="15" t="e">
        <f t="shared" ca="1" si="760"/>
        <v>#DIV/0!</v>
      </c>
      <c r="P6921" s="15" t="e">
        <f t="shared" ca="1" si="761"/>
        <v>#DIV/0!</v>
      </c>
    </row>
    <row r="6922" spans="1:16" x14ac:dyDescent="0.25">
      <c r="A6922" s="1">
        <f t="shared" si="755"/>
        <v>43389</v>
      </c>
      <c r="B6922" s="7">
        <f t="shared" si="757"/>
        <v>10</v>
      </c>
      <c r="C6922" s="4">
        <f>INDEX(Calendar!$E$3:$E$367,MATCH(LOLP!$A6922,Calendar!$B$3:$B$367,0))</f>
        <v>1</v>
      </c>
      <c r="D6922" s="2">
        <f t="shared" si="756"/>
        <v>7</v>
      </c>
      <c r="E6922" s="36">
        <v>24929</v>
      </c>
      <c r="F6922" s="7">
        <f>IFERROR(IF(INDEX('Temperature Data'!$AA$15:$AA$348,MATCH(LOLP!A6922,'Temperature Data'!$B$15:$B$348,0))&gt;IF(B6922=9,$G$2,LOLP!$F$2),1,0),0)</f>
        <v>0</v>
      </c>
      <c r="G6922" s="7">
        <f>SUMIFS(LOLP!$F$4:$F$8763,$C$4:$C$8763,$C6922,$B$4:$B$8763,$B6922,$D$4:$D$8763,$D6922)</f>
        <v>0</v>
      </c>
      <c r="H6922" s="7">
        <f>COUNTIFS(Calendar!$E$3:$E$367,LOLP!C6922,Calendar!$D$3:$D$367,LOLP!B6922)</f>
        <v>22</v>
      </c>
      <c r="I6922" s="7">
        <f ca="1">IF($F6922=1,OFFSET(start_norps,LOLP!$D6922+(1-$C6922)*24,LOLP!$B6922)*H6922/G6922,0)</f>
        <v>0</v>
      </c>
      <c r="J6922" s="7">
        <f ca="1">IF($F6922=1,OFFSET(start_33,LOLP!$D6922+(1-$C6922)*24,LOLP!$B6922)*H6922/G6922,0)</f>
        <v>0</v>
      </c>
      <c r="K6922" s="7">
        <f ca="1">IF($F6922,OFFSET(start_40,LOLP!$D6922+(1-$C6922)*24,LOLP!$B6922),0)</f>
        <v>0</v>
      </c>
      <c r="L6922" s="7">
        <f ca="1">IF($F6922,OFFSET(start_50,LOLP!$D6922+(1-$C6922)*24,LOLP!$B6922),0)</f>
        <v>0</v>
      </c>
      <c r="M6922" s="25">
        <f t="shared" ca="1" si="758"/>
        <v>0</v>
      </c>
      <c r="N6922" s="25">
        <f t="shared" ca="1" si="759"/>
        <v>0</v>
      </c>
      <c r="O6922" s="15" t="e">
        <f t="shared" ca="1" si="760"/>
        <v>#DIV/0!</v>
      </c>
      <c r="P6922" s="15" t="e">
        <f t="shared" ca="1" si="761"/>
        <v>#DIV/0!</v>
      </c>
    </row>
    <row r="6923" spans="1:16" x14ac:dyDescent="0.25">
      <c r="A6923" s="1">
        <f t="shared" si="755"/>
        <v>43389</v>
      </c>
      <c r="B6923" s="7">
        <f t="shared" si="757"/>
        <v>10</v>
      </c>
      <c r="C6923" s="4">
        <f>INDEX(Calendar!$E$3:$E$367,MATCH(LOLP!$A6923,Calendar!$B$3:$B$367,0))</f>
        <v>1</v>
      </c>
      <c r="D6923" s="2">
        <f t="shared" si="756"/>
        <v>8</v>
      </c>
      <c r="E6923" s="36">
        <v>24616</v>
      </c>
      <c r="F6923" s="7">
        <f>IFERROR(IF(INDEX('Temperature Data'!$AA$15:$AA$348,MATCH(LOLP!A6923,'Temperature Data'!$B$15:$B$348,0))&gt;IF(B6923=9,$G$2,LOLP!$F$2),1,0),0)</f>
        <v>0</v>
      </c>
      <c r="G6923" s="7">
        <f>SUMIFS(LOLP!$F$4:$F$8763,$C$4:$C$8763,$C6923,$B$4:$B$8763,$B6923,$D$4:$D$8763,$D6923)</f>
        <v>0</v>
      </c>
      <c r="H6923" s="7">
        <f>COUNTIFS(Calendar!$E$3:$E$367,LOLP!C6923,Calendar!$D$3:$D$367,LOLP!B6923)</f>
        <v>22</v>
      </c>
      <c r="I6923" s="7">
        <f ca="1">IF($F6923=1,OFFSET(start_norps,LOLP!$D6923+(1-$C6923)*24,LOLP!$B6923)*H6923/G6923,0)</f>
        <v>0</v>
      </c>
      <c r="J6923" s="7">
        <f ca="1">IF($F6923=1,OFFSET(start_33,LOLP!$D6923+(1-$C6923)*24,LOLP!$B6923)*H6923/G6923,0)</f>
        <v>0</v>
      </c>
      <c r="K6923" s="7">
        <f ca="1">IF($F6923,OFFSET(start_40,LOLP!$D6923+(1-$C6923)*24,LOLP!$B6923),0)</f>
        <v>0</v>
      </c>
      <c r="L6923" s="7">
        <f ca="1">IF($F6923,OFFSET(start_50,LOLP!$D6923+(1-$C6923)*24,LOLP!$B6923),0)</f>
        <v>0</v>
      </c>
      <c r="M6923" s="25">
        <f t="shared" ca="1" si="758"/>
        <v>0</v>
      </c>
      <c r="N6923" s="25">
        <f t="shared" ca="1" si="759"/>
        <v>0</v>
      </c>
      <c r="O6923" s="15" t="e">
        <f t="shared" ca="1" si="760"/>
        <v>#DIV/0!</v>
      </c>
      <c r="P6923" s="15" t="e">
        <f t="shared" ca="1" si="761"/>
        <v>#DIV/0!</v>
      </c>
    </row>
    <row r="6924" spans="1:16" x14ac:dyDescent="0.25">
      <c r="A6924" s="1">
        <f t="shared" si="755"/>
        <v>43389</v>
      </c>
      <c r="B6924" s="7">
        <f t="shared" si="757"/>
        <v>10</v>
      </c>
      <c r="C6924" s="4">
        <f>INDEX(Calendar!$E$3:$E$367,MATCH(LOLP!$A6924,Calendar!$B$3:$B$367,0))</f>
        <v>1</v>
      </c>
      <c r="D6924" s="2">
        <f t="shared" si="756"/>
        <v>9</v>
      </c>
      <c r="E6924" s="36">
        <v>24107</v>
      </c>
      <c r="F6924" s="7">
        <f>IFERROR(IF(INDEX('Temperature Data'!$AA$15:$AA$348,MATCH(LOLP!A6924,'Temperature Data'!$B$15:$B$348,0))&gt;IF(B6924=9,$G$2,LOLP!$F$2),1,0),0)</f>
        <v>0</v>
      </c>
      <c r="G6924" s="7">
        <f>SUMIFS(LOLP!$F$4:$F$8763,$C$4:$C$8763,$C6924,$B$4:$B$8763,$B6924,$D$4:$D$8763,$D6924)</f>
        <v>0</v>
      </c>
      <c r="H6924" s="7">
        <f>COUNTIFS(Calendar!$E$3:$E$367,LOLP!C6924,Calendar!$D$3:$D$367,LOLP!B6924)</f>
        <v>22</v>
      </c>
      <c r="I6924" s="7">
        <f ca="1">IF($F6924=1,OFFSET(start_norps,LOLP!$D6924+(1-$C6924)*24,LOLP!$B6924)*H6924/G6924,0)</f>
        <v>0</v>
      </c>
      <c r="J6924" s="7">
        <f ca="1">IF($F6924=1,OFFSET(start_33,LOLP!$D6924+(1-$C6924)*24,LOLP!$B6924)*H6924/G6924,0)</f>
        <v>0</v>
      </c>
      <c r="K6924" s="7">
        <f ca="1">IF($F6924,OFFSET(start_40,LOLP!$D6924+(1-$C6924)*24,LOLP!$B6924),0)</f>
        <v>0</v>
      </c>
      <c r="L6924" s="7">
        <f ca="1">IF($F6924,OFFSET(start_50,LOLP!$D6924+(1-$C6924)*24,LOLP!$B6924),0)</f>
        <v>0</v>
      </c>
      <c r="M6924" s="25">
        <f t="shared" ca="1" si="758"/>
        <v>0</v>
      </c>
      <c r="N6924" s="25">
        <f t="shared" ca="1" si="759"/>
        <v>0</v>
      </c>
      <c r="O6924" s="15" t="e">
        <f t="shared" ca="1" si="760"/>
        <v>#DIV/0!</v>
      </c>
      <c r="P6924" s="15" t="e">
        <f t="shared" ca="1" si="761"/>
        <v>#DIV/0!</v>
      </c>
    </row>
    <row r="6925" spans="1:16" x14ac:dyDescent="0.25">
      <c r="A6925" s="1">
        <f t="shared" si="755"/>
        <v>43389</v>
      </c>
      <c r="B6925" s="7">
        <f t="shared" si="757"/>
        <v>10</v>
      </c>
      <c r="C6925" s="4">
        <f>INDEX(Calendar!$E$3:$E$367,MATCH(LOLP!$A6925,Calendar!$B$3:$B$367,0))</f>
        <v>1</v>
      </c>
      <c r="D6925" s="2">
        <f t="shared" si="756"/>
        <v>10</v>
      </c>
      <c r="E6925" s="36">
        <v>24387</v>
      </c>
      <c r="F6925" s="7">
        <f>IFERROR(IF(INDEX('Temperature Data'!$AA$15:$AA$348,MATCH(LOLP!A6925,'Temperature Data'!$B$15:$B$348,0))&gt;IF(B6925=9,$G$2,LOLP!$F$2),1,0),0)</f>
        <v>0</v>
      </c>
      <c r="G6925" s="7">
        <f>SUMIFS(LOLP!$F$4:$F$8763,$C$4:$C$8763,$C6925,$B$4:$B$8763,$B6925,$D$4:$D$8763,$D6925)</f>
        <v>0</v>
      </c>
      <c r="H6925" s="7">
        <f>COUNTIFS(Calendar!$E$3:$E$367,LOLP!C6925,Calendar!$D$3:$D$367,LOLP!B6925)</f>
        <v>22</v>
      </c>
      <c r="I6925" s="7">
        <f ca="1">IF($F6925=1,OFFSET(start_norps,LOLP!$D6925+(1-$C6925)*24,LOLP!$B6925)*H6925/G6925,0)</f>
        <v>0</v>
      </c>
      <c r="J6925" s="7">
        <f ca="1">IF($F6925=1,OFFSET(start_33,LOLP!$D6925+(1-$C6925)*24,LOLP!$B6925)*H6925/G6925,0)</f>
        <v>0</v>
      </c>
      <c r="K6925" s="7">
        <f ca="1">IF($F6925,OFFSET(start_40,LOLP!$D6925+(1-$C6925)*24,LOLP!$B6925),0)</f>
        <v>0</v>
      </c>
      <c r="L6925" s="7">
        <f ca="1">IF($F6925,OFFSET(start_50,LOLP!$D6925+(1-$C6925)*24,LOLP!$B6925),0)</f>
        <v>0</v>
      </c>
      <c r="M6925" s="25">
        <f t="shared" ca="1" si="758"/>
        <v>0</v>
      </c>
      <c r="N6925" s="25">
        <f t="shared" ca="1" si="759"/>
        <v>0</v>
      </c>
      <c r="O6925" s="15" t="e">
        <f t="shared" ca="1" si="760"/>
        <v>#DIV/0!</v>
      </c>
      <c r="P6925" s="15" t="e">
        <f t="shared" ca="1" si="761"/>
        <v>#DIV/0!</v>
      </c>
    </row>
    <row r="6926" spans="1:16" x14ac:dyDescent="0.25">
      <c r="A6926" s="1">
        <f t="shared" si="755"/>
        <v>43389</v>
      </c>
      <c r="B6926" s="7">
        <f t="shared" si="757"/>
        <v>10</v>
      </c>
      <c r="C6926" s="4">
        <f>INDEX(Calendar!$E$3:$E$367,MATCH(LOLP!$A6926,Calendar!$B$3:$B$367,0))</f>
        <v>1</v>
      </c>
      <c r="D6926" s="2">
        <f t="shared" si="756"/>
        <v>11</v>
      </c>
      <c r="E6926" s="36">
        <v>24308</v>
      </c>
      <c r="F6926" s="7">
        <f>IFERROR(IF(INDEX('Temperature Data'!$AA$15:$AA$348,MATCH(LOLP!A6926,'Temperature Data'!$B$15:$B$348,0))&gt;IF(B6926=9,$G$2,LOLP!$F$2),1,0),0)</f>
        <v>0</v>
      </c>
      <c r="G6926" s="7">
        <f>SUMIFS(LOLP!$F$4:$F$8763,$C$4:$C$8763,$C6926,$B$4:$B$8763,$B6926,$D$4:$D$8763,$D6926)</f>
        <v>0</v>
      </c>
      <c r="H6926" s="7">
        <f>COUNTIFS(Calendar!$E$3:$E$367,LOLP!C6926,Calendar!$D$3:$D$367,LOLP!B6926)</f>
        <v>22</v>
      </c>
      <c r="I6926" s="7">
        <f ca="1">IF($F6926=1,OFFSET(start_norps,LOLP!$D6926+(1-$C6926)*24,LOLP!$B6926)*H6926/G6926,0)</f>
        <v>0</v>
      </c>
      <c r="J6926" s="7">
        <f ca="1">IF($F6926=1,OFFSET(start_33,LOLP!$D6926+(1-$C6926)*24,LOLP!$B6926)*H6926/G6926,0)</f>
        <v>0</v>
      </c>
      <c r="K6926" s="7">
        <f ca="1">IF($F6926,OFFSET(start_40,LOLP!$D6926+(1-$C6926)*24,LOLP!$B6926),0)</f>
        <v>0</v>
      </c>
      <c r="L6926" s="7">
        <f ca="1">IF($F6926,OFFSET(start_50,LOLP!$D6926+(1-$C6926)*24,LOLP!$B6926),0)</f>
        <v>0</v>
      </c>
      <c r="M6926" s="25">
        <f t="shared" ca="1" si="758"/>
        <v>0</v>
      </c>
      <c r="N6926" s="25">
        <f t="shared" ca="1" si="759"/>
        <v>0</v>
      </c>
      <c r="O6926" s="15" t="e">
        <f t="shared" ca="1" si="760"/>
        <v>#DIV/0!</v>
      </c>
      <c r="P6926" s="15" t="e">
        <f t="shared" ca="1" si="761"/>
        <v>#DIV/0!</v>
      </c>
    </row>
    <row r="6927" spans="1:16" x14ac:dyDescent="0.25">
      <c r="A6927" s="1">
        <f t="shared" si="755"/>
        <v>43389</v>
      </c>
      <c r="B6927" s="7">
        <f t="shared" si="757"/>
        <v>10</v>
      </c>
      <c r="C6927" s="4">
        <f>INDEX(Calendar!$E$3:$E$367,MATCH(LOLP!$A6927,Calendar!$B$3:$B$367,0))</f>
        <v>1</v>
      </c>
      <c r="D6927" s="2">
        <f t="shared" si="756"/>
        <v>12</v>
      </c>
      <c r="E6927" s="36">
        <v>24365</v>
      </c>
      <c r="F6927" s="7">
        <f>IFERROR(IF(INDEX('Temperature Data'!$AA$15:$AA$348,MATCH(LOLP!A6927,'Temperature Data'!$B$15:$B$348,0))&gt;IF(B6927=9,$G$2,LOLP!$F$2),1,0),0)</f>
        <v>0</v>
      </c>
      <c r="G6927" s="7">
        <f>SUMIFS(LOLP!$F$4:$F$8763,$C$4:$C$8763,$C6927,$B$4:$B$8763,$B6927,$D$4:$D$8763,$D6927)</f>
        <v>0</v>
      </c>
      <c r="H6927" s="7">
        <f>COUNTIFS(Calendar!$E$3:$E$367,LOLP!C6927,Calendar!$D$3:$D$367,LOLP!B6927)</f>
        <v>22</v>
      </c>
      <c r="I6927" s="7">
        <f ca="1">IF($F6927=1,OFFSET(start_norps,LOLP!$D6927+(1-$C6927)*24,LOLP!$B6927)*H6927/G6927,0)</f>
        <v>0</v>
      </c>
      <c r="J6927" s="7">
        <f ca="1">IF($F6927=1,OFFSET(start_33,LOLP!$D6927+(1-$C6927)*24,LOLP!$B6927)*H6927/G6927,0)</f>
        <v>0</v>
      </c>
      <c r="K6927" s="7">
        <f ca="1">IF($F6927,OFFSET(start_40,LOLP!$D6927+(1-$C6927)*24,LOLP!$B6927),0)</f>
        <v>0</v>
      </c>
      <c r="L6927" s="7">
        <f ca="1">IF($F6927,OFFSET(start_50,LOLP!$D6927+(1-$C6927)*24,LOLP!$B6927),0)</f>
        <v>0</v>
      </c>
      <c r="M6927" s="25">
        <f t="shared" ca="1" si="758"/>
        <v>0</v>
      </c>
      <c r="N6927" s="25">
        <f t="shared" ca="1" si="759"/>
        <v>0</v>
      </c>
      <c r="O6927" s="15" t="e">
        <f t="shared" ca="1" si="760"/>
        <v>#DIV/0!</v>
      </c>
      <c r="P6927" s="15" t="e">
        <f t="shared" ca="1" si="761"/>
        <v>#DIV/0!</v>
      </c>
    </row>
    <row r="6928" spans="1:16" x14ac:dyDescent="0.25">
      <c r="A6928" s="1">
        <f t="shared" si="755"/>
        <v>43389</v>
      </c>
      <c r="B6928" s="7">
        <f t="shared" si="757"/>
        <v>10</v>
      </c>
      <c r="C6928" s="4">
        <f>INDEX(Calendar!$E$3:$E$367,MATCH(LOLP!$A6928,Calendar!$B$3:$B$367,0))</f>
        <v>1</v>
      </c>
      <c r="D6928" s="2">
        <f t="shared" si="756"/>
        <v>13</v>
      </c>
      <c r="E6928" s="36">
        <v>24518</v>
      </c>
      <c r="F6928" s="7">
        <f>IFERROR(IF(INDEX('Temperature Data'!$AA$15:$AA$348,MATCH(LOLP!A6928,'Temperature Data'!$B$15:$B$348,0))&gt;IF(B6928=9,$G$2,LOLP!$F$2),1,0),0)</f>
        <v>0</v>
      </c>
      <c r="G6928" s="7">
        <f>SUMIFS(LOLP!$F$4:$F$8763,$C$4:$C$8763,$C6928,$B$4:$B$8763,$B6928,$D$4:$D$8763,$D6928)</f>
        <v>0</v>
      </c>
      <c r="H6928" s="7">
        <f>COUNTIFS(Calendar!$E$3:$E$367,LOLP!C6928,Calendar!$D$3:$D$367,LOLP!B6928)</f>
        <v>22</v>
      </c>
      <c r="I6928" s="7">
        <f ca="1">IF($F6928=1,OFFSET(start_norps,LOLP!$D6928+(1-$C6928)*24,LOLP!$B6928)*H6928/G6928,0)</f>
        <v>0</v>
      </c>
      <c r="J6928" s="7">
        <f ca="1">IF($F6928=1,OFFSET(start_33,LOLP!$D6928+(1-$C6928)*24,LOLP!$B6928)*H6928/G6928,0)</f>
        <v>0</v>
      </c>
      <c r="K6928" s="7">
        <f ca="1">IF($F6928,OFFSET(start_40,LOLP!$D6928+(1-$C6928)*24,LOLP!$B6928),0)</f>
        <v>0</v>
      </c>
      <c r="L6928" s="7">
        <f ca="1">IF($F6928,OFFSET(start_50,LOLP!$D6928+(1-$C6928)*24,LOLP!$B6928),0)</f>
        <v>0</v>
      </c>
      <c r="M6928" s="25">
        <f t="shared" ca="1" si="758"/>
        <v>0</v>
      </c>
      <c r="N6928" s="25">
        <f t="shared" ca="1" si="759"/>
        <v>0</v>
      </c>
      <c r="O6928" s="15" t="e">
        <f t="shared" ca="1" si="760"/>
        <v>#DIV/0!</v>
      </c>
      <c r="P6928" s="15" t="e">
        <f t="shared" ca="1" si="761"/>
        <v>#DIV/0!</v>
      </c>
    </row>
    <row r="6929" spans="1:16" x14ac:dyDescent="0.25">
      <c r="A6929" s="1">
        <f t="shared" si="755"/>
        <v>43389</v>
      </c>
      <c r="B6929" s="7">
        <f t="shared" si="757"/>
        <v>10</v>
      </c>
      <c r="C6929" s="4">
        <f>INDEX(Calendar!$E$3:$E$367,MATCH(LOLP!$A6929,Calendar!$B$3:$B$367,0))</f>
        <v>1</v>
      </c>
      <c r="D6929" s="2">
        <f t="shared" si="756"/>
        <v>14</v>
      </c>
      <c r="E6929" s="36">
        <v>24943</v>
      </c>
      <c r="F6929" s="7">
        <f>IFERROR(IF(INDEX('Temperature Data'!$AA$15:$AA$348,MATCH(LOLP!A6929,'Temperature Data'!$B$15:$B$348,0))&gt;IF(B6929=9,$G$2,LOLP!$F$2),1,0),0)</f>
        <v>0</v>
      </c>
      <c r="G6929" s="7">
        <f>SUMIFS(LOLP!$F$4:$F$8763,$C$4:$C$8763,$C6929,$B$4:$B$8763,$B6929,$D$4:$D$8763,$D6929)</f>
        <v>0</v>
      </c>
      <c r="H6929" s="7">
        <f>COUNTIFS(Calendar!$E$3:$E$367,LOLP!C6929,Calendar!$D$3:$D$367,LOLP!B6929)</f>
        <v>22</v>
      </c>
      <c r="I6929" s="7">
        <f ca="1">IF($F6929=1,OFFSET(start_norps,LOLP!$D6929+(1-$C6929)*24,LOLP!$B6929)*H6929/G6929,0)</f>
        <v>0</v>
      </c>
      <c r="J6929" s="7">
        <f ca="1">IF($F6929=1,OFFSET(start_33,LOLP!$D6929+(1-$C6929)*24,LOLP!$B6929)*H6929/G6929,0)</f>
        <v>0</v>
      </c>
      <c r="K6929" s="7">
        <f ca="1">IF($F6929,OFFSET(start_40,LOLP!$D6929+(1-$C6929)*24,LOLP!$B6929),0)</f>
        <v>0</v>
      </c>
      <c r="L6929" s="7">
        <f ca="1">IF($F6929,OFFSET(start_50,LOLP!$D6929+(1-$C6929)*24,LOLP!$B6929),0)</f>
        <v>0</v>
      </c>
      <c r="M6929" s="25">
        <f t="shared" ca="1" si="758"/>
        <v>0</v>
      </c>
      <c r="N6929" s="25">
        <f t="shared" ca="1" si="759"/>
        <v>0</v>
      </c>
      <c r="O6929" s="15" t="e">
        <f t="shared" ca="1" si="760"/>
        <v>#DIV/0!</v>
      </c>
      <c r="P6929" s="15" t="e">
        <f t="shared" ca="1" si="761"/>
        <v>#DIV/0!</v>
      </c>
    </row>
    <row r="6930" spans="1:16" x14ac:dyDescent="0.25">
      <c r="A6930" s="1">
        <f t="shared" si="755"/>
        <v>43389</v>
      </c>
      <c r="B6930" s="7">
        <f t="shared" si="757"/>
        <v>10</v>
      </c>
      <c r="C6930" s="4">
        <f>INDEX(Calendar!$E$3:$E$367,MATCH(LOLP!$A6930,Calendar!$B$3:$B$367,0))</f>
        <v>1</v>
      </c>
      <c r="D6930" s="2">
        <f t="shared" si="756"/>
        <v>15</v>
      </c>
      <c r="E6930" s="36">
        <v>25747</v>
      </c>
      <c r="F6930" s="7">
        <f>IFERROR(IF(INDEX('Temperature Data'!$AA$15:$AA$348,MATCH(LOLP!A6930,'Temperature Data'!$B$15:$B$348,0))&gt;IF(B6930=9,$G$2,LOLP!$F$2),1,0),0)</f>
        <v>0</v>
      </c>
      <c r="G6930" s="7">
        <f>SUMIFS(LOLP!$F$4:$F$8763,$C$4:$C$8763,$C6930,$B$4:$B$8763,$B6930,$D$4:$D$8763,$D6930)</f>
        <v>0</v>
      </c>
      <c r="H6930" s="7">
        <f>COUNTIFS(Calendar!$E$3:$E$367,LOLP!C6930,Calendar!$D$3:$D$367,LOLP!B6930)</f>
        <v>22</v>
      </c>
      <c r="I6930" s="7">
        <f ca="1">IF($F6930=1,OFFSET(start_norps,LOLP!$D6930+(1-$C6930)*24,LOLP!$B6930)*H6930/G6930,0)</f>
        <v>0</v>
      </c>
      <c r="J6930" s="7">
        <f ca="1">IF($F6930=1,OFFSET(start_33,LOLP!$D6930+(1-$C6930)*24,LOLP!$B6930)*H6930/G6930,0)</f>
        <v>0</v>
      </c>
      <c r="K6930" s="7">
        <f ca="1">IF($F6930,OFFSET(start_40,LOLP!$D6930+(1-$C6930)*24,LOLP!$B6930),0)</f>
        <v>0</v>
      </c>
      <c r="L6930" s="7">
        <f ca="1">IF($F6930,OFFSET(start_50,LOLP!$D6930+(1-$C6930)*24,LOLP!$B6930),0)</f>
        <v>0</v>
      </c>
      <c r="M6930" s="25">
        <f t="shared" ca="1" si="758"/>
        <v>0</v>
      </c>
      <c r="N6930" s="25">
        <f t="shared" ca="1" si="759"/>
        <v>0</v>
      </c>
      <c r="O6930" s="15" t="e">
        <f t="shared" ca="1" si="760"/>
        <v>#DIV/0!</v>
      </c>
      <c r="P6930" s="15" t="e">
        <f t="shared" ca="1" si="761"/>
        <v>#DIV/0!</v>
      </c>
    </row>
    <row r="6931" spans="1:16" x14ac:dyDescent="0.25">
      <c r="A6931" s="1">
        <f t="shared" si="755"/>
        <v>43389</v>
      </c>
      <c r="B6931" s="7">
        <f t="shared" si="757"/>
        <v>10</v>
      </c>
      <c r="C6931" s="4">
        <f>INDEX(Calendar!$E$3:$E$367,MATCH(LOLP!$A6931,Calendar!$B$3:$B$367,0))</f>
        <v>1</v>
      </c>
      <c r="D6931" s="2">
        <f t="shared" si="756"/>
        <v>16</v>
      </c>
      <c r="E6931" s="36">
        <v>26689</v>
      </c>
      <c r="F6931" s="7">
        <f>IFERROR(IF(INDEX('Temperature Data'!$AA$15:$AA$348,MATCH(LOLP!A6931,'Temperature Data'!$B$15:$B$348,0))&gt;IF(B6931=9,$G$2,LOLP!$F$2),1,0),0)</f>
        <v>0</v>
      </c>
      <c r="G6931" s="7">
        <f>SUMIFS(LOLP!$F$4:$F$8763,$C$4:$C$8763,$C6931,$B$4:$B$8763,$B6931,$D$4:$D$8763,$D6931)</f>
        <v>0</v>
      </c>
      <c r="H6931" s="7">
        <f>COUNTIFS(Calendar!$E$3:$E$367,LOLP!C6931,Calendar!$D$3:$D$367,LOLP!B6931)</f>
        <v>22</v>
      </c>
      <c r="I6931" s="7">
        <f ca="1">IF($F6931=1,OFFSET(start_norps,LOLP!$D6931+(1-$C6931)*24,LOLP!$B6931)*H6931/G6931,0)</f>
        <v>0</v>
      </c>
      <c r="J6931" s="7">
        <f ca="1">IF($F6931=1,OFFSET(start_33,LOLP!$D6931+(1-$C6931)*24,LOLP!$B6931)*H6931/G6931,0)</f>
        <v>0</v>
      </c>
      <c r="K6931" s="7">
        <f ca="1">IF($F6931,OFFSET(start_40,LOLP!$D6931+(1-$C6931)*24,LOLP!$B6931),0)</f>
        <v>0</v>
      </c>
      <c r="L6931" s="7">
        <f ca="1">IF($F6931,OFFSET(start_50,LOLP!$D6931+(1-$C6931)*24,LOLP!$B6931),0)</f>
        <v>0</v>
      </c>
      <c r="M6931" s="25">
        <f t="shared" ca="1" si="758"/>
        <v>0</v>
      </c>
      <c r="N6931" s="25">
        <f t="shared" ca="1" si="759"/>
        <v>0</v>
      </c>
      <c r="O6931" s="15" t="e">
        <f t="shared" ca="1" si="760"/>
        <v>#DIV/0!</v>
      </c>
      <c r="P6931" s="15" t="e">
        <f t="shared" ca="1" si="761"/>
        <v>#DIV/0!</v>
      </c>
    </row>
    <row r="6932" spans="1:16" x14ac:dyDescent="0.25">
      <c r="A6932" s="1">
        <f t="shared" si="755"/>
        <v>43389</v>
      </c>
      <c r="B6932" s="7">
        <f t="shared" si="757"/>
        <v>10</v>
      </c>
      <c r="C6932" s="4">
        <f>INDEX(Calendar!$E$3:$E$367,MATCH(LOLP!$A6932,Calendar!$B$3:$B$367,0))</f>
        <v>1</v>
      </c>
      <c r="D6932" s="2">
        <f t="shared" si="756"/>
        <v>17</v>
      </c>
      <c r="E6932" s="36">
        <v>27554</v>
      </c>
      <c r="F6932" s="7">
        <f>IFERROR(IF(INDEX('Temperature Data'!$AA$15:$AA$348,MATCH(LOLP!A6932,'Temperature Data'!$B$15:$B$348,0))&gt;IF(B6932=9,$G$2,LOLP!$F$2),1,0),0)</f>
        <v>0</v>
      </c>
      <c r="G6932" s="7">
        <f>SUMIFS(LOLP!$F$4:$F$8763,$C$4:$C$8763,$C6932,$B$4:$B$8763,$B6932,$D$4:$D$8763,$D6932)</f>
        <v>0</v>
      </c>
      <c r="H6932" s="7">
        <f>COUNTIFS(Calendar!$E$3:$E$367,LOLP!C6932,Calendar!$D$3:$D$367,LOLP!B6932)</f>
        <v>22</v>
      </c>
      <c r="I6932" s="7">
        <f ca="1">IF($F6932=1,OFFSET(start_norps,LOLP!$D6932+(1-$C6932)*24,LOLP!$B6932)*H6932/G6932,0)</f>
        <v>0</v>
      </c>
      <c r="J6932" s="7">
        <f ca="1">IF($F6932=1,OFFSET(start_33,LOLP!$D6932+(1-$C6932)*24,LOLP!$B6932)*H6932/G6932,0)</f>
        <v>0</v>
      </c>
      <c r="K6932" s="7">
        <f ca="1">IF($F6932,OFFSET(start_40,LOLP!$D6932+(1-$C6932)*24,LOLP!$B6932),0)</f>
        <v>0</v>
      </c>
      <c r="L6932" s="7">
        <f ca="1">IF($F6932,OFFSET(start_50,LOLP!$D6932+(1-$C6932)*24,LOLP!$B6932),0)</f>
        <v>0</v>
      </c>
      <c r="M6932" s="25">
        <f t="shared" ca="1" si="758"/>
        <v>0</v>
      </c>
      <c r="N6932" s="25">
        <f t="shared" ca="1" si="759"/>
        <v>0</v>
      </c>
      <c r="O6932" s="15" t="e">
        <f t="shared" ca="1" si="760"/>
        <v>#DIV/0!</v>
      </c>
      <c r="P6932" s="15" t="e">
        <f t="shared" ca="1" si="761"/>
        <v>#DIV/0!</v>
      </c>
    </row>
    <row r="6933" spans="1:16" x14ac:dyDescent="0.25">
      <c r="A6933" s="1">
        <f t="shared" si="755"/>
        <v>43389</v>
      </c>
      <c r="B6933" s="7">
        <f t="shared" si="757"/>
        <v>10</v>
      </c>
      <c r="C6933" s="4">
        <f>INDEX(Calendar!$E$3:$E$367,MATCH(LOLP!$A6933,Calendar!$B$3:$B$367,0))</f>
        <v>1</v>
      </c>
      <c r="D6933" s="2">
        <f t="shared" si="756"/>
        <v>18</v>
      </c>
      <c r="E6933" s="36">
        <v>28650</v>
      </c>
      <c r="F6933" s="7">
        <f>IFERROR(IF(INDEX('Temperature Data'!$AA$15:$AA$348,MATCH(LOLP!A6933,'Temperature Data'!$B$15:$B$348,0))&gt;IF(B6933=9,$G$2,LOLP!$F$2),1,0),0)</f>
        <v>0</v>
      </c>
      <c r="G6933" s="7">
        <f>SUMIFS(LOLP!$F$4:$F$8763,$C$4:$C$8763,$C6933,$B$4:$B$8763,$B6933,$D$4:$D$8763,$D6933)</f>
        <v>0</v>
      </c>
      <c r="H6933" s="7">
        <f>COUNTIFS(Calendar!$E$3:$E$367,LOLP!C6933,Calendar!$D$3:$D$367,LOLP!B6933)</f>
        <v>22</v>
      </c>
      <c r="I6933" s="7">
        <f ca="1">IF($F6933=1,OFFSET(start_norps,LOLP!$D6933+(1-$C6933)*24,LOLP!$B6933)*H6933/G6933,0)</f>
        <v>0</v>
      </c>
      <c r="J6933" s="7">
        <f ca="1">IF($F6933=1,OFFSET(start_33,LOLP!$D6933+(1-$C6933)*24,LOLP!$B6933)*H6933/G6933,0)</f>
        <v>0</v>
      </c>
      <c r="K6933" s="7">
        <f ca="1">IF($F6933,OFFSET(start_40,LOLP!$D6933+(1-$C6933)*24,LOLP!$B6933),0)</f>
        <v>0</v>
      </c>
      <c r="L6933" s="7">
        <f ca="1">IF($F6933,OFFSET(start_50,LOLP!$D6933+(1-$C6933)*24,LOLP!$B6933),0)</f>
        <v>0</v>
      </c>
      <c r="M6933" s="25">
        <f t="shared" ca="1" si="758"/>
        <v>0</v>
      </c>
      <c r="N6933" s="25">
        <f t="shared" ca="1" si="759"/>
        <v>0</v>
      </c>
      <c r="O6933" s="15" t="e">
        <f t="shared" ca="1" si="760"/>
        <v>#DIV/0!</v>
      </c>
      <c r="P6933" s="15" t="e">
        <f t="shared" ca="1" si="761"/>
        <v>#DIV/0!</v>
      </c>
    </row>
    <row r="6934" spans="1:16" x14ac:dyDescent="0.25">
      <c r="A6934" s="1">
        <f t="shared" si="755"/>
        <v>43389</v>
      </c>
      <c r="B6934" s="7">
        <f t="shared" si="757"/>
        <v>10</v>
      </c>
      <c r="C6934" s="4">
        <f>INDEX(Calendar!$E$3:$E$367,MATCH(LOLP!$A6934,Calendar!$B$3:$B$367,0))</f>
        <v>1</v>
      </c>
      <c r="D6934" s="2">
        <f t="shared" si="756"/>
        <v>19</v>
      </c>
      <c r="E6934" s="36">
        <v>28946</v>
      </c>
      <c r="F6934" s="7">
        <f>IFERROR(IF(INDEX('Temperature Data'!$AA$15:$AA$348,MATCH(LOLP!A6934,'Temperature Data'!$B$15:$B$348,0))&gt;IF(B6934=9,$G$2,LOLP!$F$2),1,0),0)</f>
        <v>0</v>
      </c>
      <c r="G6934" s="7">
        <f>SUMIFS(LOLP!$F$4:$F$8763,$C$4:$C$8763,$C6934,$B$4:$B$8763,$B6934,$D$4:$D$8763,$D6934)</f>
        <v>0</v>
      </c>
      <c r="H6934" s="7">
        <f>COUNTIFS(Calendar!$E$3:$E$367,LOLP!C6934,Calendar!$D$3:$D$367,LOLP!B6934)</f>
        <v>22</v>
      </c>
      <c r="I6934" s="7">
        <f ca="1">IF($F6934=1,OFFSET(start_norps,LOLP!$D6934+(1-$C6934)*24,LOLP!$B6934)*H6934/G6934,0)</f>
        <v>0</v>
      </c>
      <c r="J6934" s="7">
        <f ca="1">IF($F6934=1,OFFSET(start_33,LOLP!$D6934+(1-$C6934)*24,LOLP!$B6934)*H6934/G6934,0)</f>
        <v>0</v>
      </c>
      <c r="K6934" s="7">
        <f ca="1">IF($F6934,OFFSET(start_40,LOLP!$D6934+(1-$C6934)*24,LOLP!$B6934),0)</f>
        <v>0</v>
      </c>
      <c r="L6934" s="7">
        <f ca="1">IF($F6934,OFFSET(start_50,LOLP!$D6934+(1-$C6934)*24,LOLP!$B6934),0)</f>
        <v>0</v>
      </c>
      <c r="M6934" s="25">
        <f t="shared" ca="1" si="758"/>
        <v>0</v>
      </c>
      <c r="N6934" s="25">
        <f t="shared" ca="1" si="759"/>
        <v>0</v>
      </c>
      <c r="O6934" s="15" t="e">
        <f t="shared" ca="1" si="760"/>
        <v>#DIV/0!</v>
      </c>
      <c r="P6934" s="15" t="e">
        <f t="shared" ca="1" si="761"/>
        <v>#DIV/0!</v>
      </c>
    </row>
    <row r="6935" spans="1:16" x14ac:dyDescent="0.25">
      <c r="A6935" s="1">
        <f t="shared" si="755"/>
        <v>43389</v>
      </c>
      <c r="B6935" s="7">
        <f t="shared" si="757"/>
        <v>10</v>
      </c>
      <c r="C6935" s="4">
        <f>INDEX(Calendar!$E$3:$E$367,MATCH(LOLP!$A6935,Calendar!$B$3:$B$367,0))</f>
        <v>1</v>
      </c>
      <c r="D6935" s="2">
        <f t="shared" si="756"/>
        <v>20</v>
      </c>
      <c r="E6935" s="36">
        <v>27857</v>
      </c>
      <c r="F6935" s="7">
        <f>IFERROR(IF(INDEX('Temperature Data'!$AA$15:$AA$348,MATCH(LOLP!A6935,'Temperature Data'!$B$15:$B$348,0))&gt;IF(B6935=9,$G$2,LOLP!$F$2),1,0),0)</f>
        <v>0</v>
      </c>
      <c r="G6935" s="7">
        <f>SUMIFS(LOLP!$F$4:$F$8763,$C$4:$C$8763,$C6935,$B$4:$B$8763,$B6935,$D$4:$D$8763,$D6935)</f>
        <v>0</v>
      </c>
      <c r="H6935" s="7">
        <f>COUNTIFS(Calendar!$E$3:$E$367,LOLP!C6935,Calendar!$D$3:$D$367,LOLP!B6935)</f>
        <v>22</v>
      </c>
      <c r="I6935" s="7">
        <f ca="1">IF($F6935=1,OFFSET(start_norps,LOLP!$D6935+(1-$C6935)*24,LOLP!$B6935)*H6935/G6935,0)</f>
        <v>0</v>
      </c>
      <c r="J6935" s="7">
        <f ca="1">IF($F6935=1,OFFSET(start_33,LOLP!$D6935+(1-$C6935)*24,LOLP!$B6935)*H6935/G6935,0)</f>
        <v>0</v>
      </c>
      <c r="K6935" s="7">
        <f ca="1">IF($F6935,OFFSET(start_40,LOLP!$D6935+(1-$C6935)*24,LOLP!$B6935),0)</f>
        <v>0</v>
      </c>
      <c r="L6935" s="7">
        <f ca="1">IF($F6935,OFFSET(start_50,LOLP!$D6935+(1-$C6935)*24,LOLP!$B6935),0)</f>
        <v>0</v>
      </c>
      <c r="M6935" s="25">
        <f t="shared" ca="1" si="758"/>
        <v>0</v>
      </c>
      <c r="N6935" s="25">
        <f t="shared" ca="1" si="759"/>
        <v>0</v>
      </c>
      <c r="O6935" s="15" t="e">
        <f t="shared" ca="1" si="760"/>
        <v>#DIV/0!</v>
      </c>
      <c r="P6935" s="15" t="e">
        <f t="shared" ca="1" si="761"/>
        <v>#DIV/0!</v>
      </c>
    </row>
    <row r="6936" spans="1:16" x14ac:dyDescent="0.25">
      <c r="A6936" s="1">
        <f t="shared" si="755"/>
        <v>43389</v>
      </c>
      <c r="B6936" s="7">
        <f t="shared" si="757"/>
        <v>10</v>
      </c>
      <c r="C6936" s="4">
        <f>INDEX(Calendar!$E$3:$E$367,MATCH(LOLP!$A6936,Calendar!$B$3:$B$367,0))</f>
        <v>1</v>
      </c>
      <c r="D6936" s="2">
        <f t="shared" si="756"/>
        <v>21</v>
      </c>
      <c r="E6936" s="36">
        <v>26266</v>
      </c>
      <c r="F6936" s="7">
        <f>IFERROR(IF(INDEX('Temperature Data'!$AA$15:$AA$348,MATCH(LOLP!A6936,'Temperature Data'!$B$15:$B$348,0))&gt;IF(B6936=9,$G$2,LOLP!$F$2),1,0),0)</f>
        <v>0</v>
      </c>
      <c r="G6936" s="7">
        <f>SUMIFS(LOLP!$F$4:$F$8763,$C$4:$C$8763,$C6936,$B$4:$B$8763,$B6936,$D$4:$D$8763,$D6936)</f>
        <v>0</v>
      </c>
      <c r="H6936" s="7">
        <f>COUNTIFS(Calendar!$E$3:$E$367,LOLP!C6936,Calendar!$D$3:$D$367,LOLP!B6936)</f>
        <v>22</v>
      </c>
      <c r="I6936" s="7">
        <f ca="1">IF($F6936=1,OFFSET(start_norps,LOLP!$D6936+(1-$C6936)*24,LOLP!$B6936)*H6936/G6936,0)</f>
        <v>0</v>
      </c>
      <c r="J6936" s="7">
        <f ca="1">IF($F6936=1,OFFSET(start_33,LOLP!$D6936+(1-$C6936)*24,LOLP!$B6936)*H6936/G6936,0)</f>
        <v>0</v>
      </c>
      <c r="K6936" s="7">
        <f ca="1">IF($F6936,OFFSET(start_40,LOLP!$D6936+(1-$C6936)*24,LOLP!$B6936),0)</f>
        <v>0</v>
      </c>
      <c r="L6936" s="7">
        <f ca="1">IF($F6936,OFFSET(start_50,LOLP!$D6936+(1-$C6936)*24,LOLP!$B6936),0)</f>
        <v>0</v>
      </c>
      <c r="M6936" s="25">
        <f t="shared" ca="1" si="758"/>
        <v>0</v>
      </c>
      <c r="N6936" s="25">
        <f t="shared" ca="1" si="759"/>
        <v>0</v>
      </c>
      <c r="O6936" s="15" t="e">
        <f t="shared" ca="1" si="760"/>
        <v>#DIV/0!</v>
      </c>
      <c r="P6936" s="15" t="e">
        <f t="shared" ca="1" si="761"/>
        <v>#DIV/0!</v>
      </c>
    </row>
    <row r="6937" spans="1:16" x14ac:dyDescent="0.25">
      <c r="A6937" s="1">
        <f t="shared" si="755"/>
        <v>43389</v>
      </c>
      <c r="B6937" s="7">
        <f t="shared" si="757"/>
        <v>10</v>
      </c>
      <c r="C6937" s="4">
        <f>INDEX(Calendar!$E$3:$E$367,MATCH(LOLP!$A6937,Calendar!$B$3:$B$367,0))</f>
        <v>1</v>
      </c>
      <c r="D6937" s="2">
        <f t="shared" si="756"/>
        <v>22</v>
      </c>
      <c r="E6937" s="36">
        <v>24326</v>
      </c>
      <c r="F6937" s="7">
        <f>IFERROR(IF(INDEX('Temperature Data'!$AA$15:$AA$348,MATCH(LOLP!A6937,'Temperature Data'!$B$15:$B$348,0))&gt;IF(B6937=9,$G$2,LOLP!$F$2),1,0),0)</f>
        <v>0</v>
      </c>
      <c r="G6937" s="7">
        <f>SUMIFS(LOLP!$F$4:$F$8763,$C$4:$C$8763,$C6937,$B$4:$B$8763,$B6937,$D$4:$D$8763,$D6937)</f>
        <v>0</v>
      </c>
      <c r="H6937" s="7">
        <f>COUNTIFS(Calendar!$E$3:$E$367,LOLP!C6937,Calendar!$D$3:$D$367,LOLP!B6937)</f>
        <v>22</v>
      </c>
      <c r="I6937" s="7">
        <f ca="1">IF($F6937=1,OFFSET(start_norps,LOLP!$D6937+(1-$C6937)*24,LOLP!$B6937)*H6937/G6937,0)</f>
        <v>0</v>
      </c>
      <c r="J6937" s="7">
        <f ca="1">IF($F6937=1,OFFSET(start_33,LOLP!$D6937+(1-$C6937)*24,LOLP!$B6937)*H6937/G6937,0)</f>
        <v>0</v>
      </c>
      <c r="K6937" s="7">
        <f ca="1">IF($F6937,OFFSET(start_40,LOLP!$D6937+(1-$C6937)*24,LOLP!$B6937),0)</f>
        <v>0</v>
      </c>
      <c r="L6937" s="7">
        <f ca="1">IF($F6937,OFFSET(start_50,LOLP!$D6937+(1-$C6937)*24,LOLP!$B6937),0)</f>
        <v>0</v>
      </c>
      <c r="M6937" s="25">
        <f t="shared" ca="1" si="758"/>
        <v>0</v>
      </c>
      <c r="N6937" s="25">
        <f t="shared" ca="1" si="759"/>
        <v>0</v>
      </c>
      <c r="O6937" s="15" t="e">
        <f t="shared" ca="1" si="760"/>
        <v>#DIV/0!</v>
      </c>
      <c r="P6937" s="15" t="e">
        <f t="shared" ca="1" si="761"/>
        <v>#DIV/0!</v>
      </c>
    </row>
    <row r="6938" spans="1:16" x14ac:dyDescent="0.25">
      <c r="A6938" s="1">
        <f t="shared" si="755"/>
        <v>43389</v>
      </c>
      <c r="B6938" s="7">
        <f t="shared" si="757"/>
        <v>10</v>
      </c>
      <c r="C6938" s="4">
        <f>INDEX(Calendar!$E$3:$E$367,MATCH(LOLP!$A6938,Calendar!$B$3:$B$367,0))</f>
        <v>1</v>
      </c>
      <c r="D6938" s="2">
        <f t="shared" si="756"/>
        <v>23</v>
      </c>
      <c r="E6938" s="36">
        <v>22528</v>
      </c>
      <c r="F6938" s="7">
        <f>IFERROR(IF(INDEX('Temperature Data'!$AA$15:$AA$348,MATCH(LOLP!A6938,'Temperature Data'!$B$15:$B$348,0))&gt;IF(B6938=9,$G$2,LOLP!$F$2),1,0),0)</f>
        <v>0</v>
      </c>
      <c r="G6938" s="7">
        <f>SUMIFS(LOLP!$F$4:$F$8763,$C$4:$C$8763,$C6938,$B$4:$B$8763,$B6938,$D$4:$D$8763,$D6938)</f>
        <v>0</v>
      </c>
      <c r="H6938" s="7">
        <f>COUNTIFS(Calendar!$E$3:$E$367,LOLP!C6938,Calendar!$D$3:$D$367,LOLP!B6938)</f>
        <v>22</v>
      </c>
      <c r="I6938" s="7">
        <f ca="1">IF($F6938=1,OFFSET(start_norps,LOLP!$D6938+(1-$C6938)*24,LOLP!$B6938)*H6938/G6938,0)</f>
        <v>0</v>
      </c>
      <c r="J6938" s="7">
        <f ca="1">IF($F6938=1,OFFSET(start_33,LOLP!$D6938+(1-$C6938)*24,LOLP!$B6938)*H6938/G6938,0)</f>
        <v>0</v>
      </c>
      <c r="K6938" s="7">
        <f ca="1">IF($F6938,OFFSET(start_40,LOLP!$D6938+(1-$C6938)*24,LOLP!$B6938),0)</f>
        <v>0</v>
      </c>
      <c r="L6938" s="7">
        <f ca="1">IF($F6938,OFFSET(start_50,LOLP!$D6938+(1-$C6938)*24,LOLP!$B6938),0)</f>
        <v>0</v>
      </c>
      <c r="M6938" s="25">
        <f t="shared" ca="1" si="758"/>
        <v>0</v>
      </c>
      <c r="N6938" s="25">
        <f t="shared" ca="1" si="759"/>
        <v>0</v>
      </c>
      <c r="O6938" s="15" t="e">
        <f t="shared" ca="1" si="760"/>
        <v>#DIV/0!</v>
      </c>
      <c r="P6938" s="15" t="e">
        <f t="shared" ca="1" si="761"/>
        <v>#DIV/0!</v>
      </c>
    </row>
    <row r="6939" spans="1:16" x14ac:dyDescent="0.25">
      <c r="A6939" s="1">
        <f t="shared" si="755"/>
        <v>43389</v>
      </c>
      <c r="B6939" s="7">
        <f t="shared" si="757"/>
        <v>10</v>
      </c>
      <c r="C6939" s="4">
        <f>INDEX(Calendar!$E$3:$E$367,MATCH(LOLP!$A6939,Calendar!$B$3:$B$367,0))</f>
        <v>1</v>
      </c>
      <c r="D6939" s="2">
        <f t="shared" si="756"/>
        <v>24</v>
      </c>
      <c r="E6939" s="36">
        <v>21258</v>
      </c>
      <c r="F6939" s="7">
        <f>IFERROR(IF(INDEX('Temperature Data'!$AA$15:$AA$348,MATCH(LOLP!A6939,'Temperature Data'!$B$15:$B$348,0))&gt;IF(B6939=9,$G$2,LOLP!$F$2),1,0),0)</f>
        <v>0</v>
      </c>
      <c r="G6939" s="7">
        <f>SUMIFS(LOLP!$F$4:$F$8763,$C$4:$C$8763,$C6939,$B$4:$B$8763,$B6939,$D$4:$D$8763,$D6939)</f>
        <v>0</v>
      </c>
      <c r="H6939" s="7">
        <f>COUNTIFS(Calendar!$E$3:$E$367,LOLP!C6939,Calendar!$D$3:$D$367,LOLP!B6939)</f>
        <v>22</v>
      </c>
      <c r="I6939" s="7">
        <f ca="1">IF($F6939=1,OFFSET(start_norps,LOLP!$D6939+(1-$C6939)*24,LOLP!$B6939)*H6939/G6939,0)</f>
        <v>0</v>
      </c>
      <c r="J6939" s="7">
        <f ca="1">IF($F6939=1,OFFSET(start_33,LOLP!$D6939+(1-$C6939)*24,LOLP!$B6939)*H6939/G6939,0)</f>
        <v>0</v>
      </c>
      <c r="K6939" s="7">
        <f ca="1">IF($F6939,OFFSET(start_40,LOLP!$D6939+(1-$C6939)*24,LOLP!$B6939),0)</f>
        <v>0</v>
      </c>
      <c r="L6939" s="7">
        <f ca="1">IF($F6939,OFFSET(start_50,LOLP!$D6939+(1-$C6939)*24,LOLP!$B6939),0)</f>
        <v>0</v>
      </c>
      <c r="M6939" s="25">
        <f t="shared" ca="1" si="758"/>
        <v>0</v>
      </c>
      <c r="N6939" s="25">
        <f t="shared" ca="1" si="759"/>
        <v>0</v>
      </c>
      <c r="O6939" s="15" t="e">
        <f t="shared" ca="1" si="760"/>
        <v>#DIV/0!</v>
      </c>
      <c r="P6939" s="15" t="e">
        <f t="shared" ca="1" si="761"/>
        <v>#DIV/0!</v>
      </c>
    </row>
    <row r="6940" spans="1:16" x14ac:dyDescent="0.25">
      <c r="A6940" s="1">
        <f t="shared" si="755"/>
        <v>43390</v>
      </c>
      <c r="B6940" s="7">
        <f t="shared" si="757"/>
        <v>10</v>
      </c>
      <c r="C6940" s="4">
        <f>INDEX(Calendar!$E$3:$E$367,MATCH(LOLP!$A6940,Calendar!$B$3:$B$367,0))</f>
        <v>1</v>
      </c>
      <c r="D6940" s="2">
        <f t="shared" si="756"/>
        <v>1</v>
      </c>
      <c r="E6940" s="36">
        <v>20413</v>
      </c>
      <c r="F6940" s="7">
        <f>IFERROR(IF(INDEX('Temperature Data'!$AA$15:$AA$348,MATCH(LOLP!A6940,'Temperature Data'!$B$15:$B$348,0))&gt;IF(B6940=9,$G$2,LOLP!$F$2),1,0),0)</f>
        <v>0</v>
      </c>
      <c r="G6940" s="7">
        <f>SUMIFS(LOLP!$F$4:$F$8763,$C$4:$C$8763,$C6940,$B$4:$B$8763,$B6940,$D$4:$D$8763,$D6940)</f>
        <v>0</v>
      </c>
      <c r="H6940" s="7">
        <f>COUNTIFS(Calendar!$E$3:$E$367,LOLP!C6940,Calendar!$D$3:$D$367,LOLP!B6940)</f>
        <v>22</v>
      </c>
      <c r="I6940" s="7">
        <f ca="1">IF($F6940=1,OFFSET(start_norps,LOLP!$D6940+(1-$C6940)*24,LOLP!$B6940)*H6940/G6940,0)</f>
        <v>0</v>
      </c>
      <c r="J6940" s="7">
        <f ca="1">IF($F6940=1,OFFSET(start_33,LOLP!$D6940+(1-$C6940)*24,LOLP!$B6940)*H6940/G6940,0)</f>
        <v>0</v>
      </c>
      <c r="K6940" s="7">
        <f ca="1">IF($F6940,OFFSET(start_40,LOLP!$D6940+(1-$C6940)*24,LOLP!$B6940),0)</f>
        <v>0</v>
      </c>
      <c r="L6940" s="7">
        <f ca="1">IF($F6940,OFFSET(start_50,LOLP!$D6940+(1-$C6940)*24,LOLP!$B6940),0)</f>
        <v>0</v>
      </c>
      <c r="M6940" s="25">
        <f t="shared" ca="1" si="758"/>
        <v>0</v>
      </c>
      <c r="N6940" s="25">
        <f t="shared" ca="1" si="759"/>
        <v>0</v>
      </c>
      <c r="O6940" s="15" t="e">
        <f t="shared" ca="1" si="760"/>
        <v>#DIV/0!</v>
      </c>
      <c r="P6940" s="15" t="e">
        <f t="shared" ca="1" si="761"/>
        <v>#DIV/0!</v>
      </c>
    </row>
    <row r="6941" spans="1:16" x14ac:dyDescent="0.25">
      <c r="A6941" s="1">
        <f t="shared" ref="A6941:A7004" si="762">A6917+1</f>
        <v>43390</v>
      </c>
      <c r="B6941" s="7">
        <f t="shared" si="757"/>
        <v>10</v>
      </c>
      <c r="C6941" s="4">
        <f>INDEX(Calendar!$E$3:$E$367,MATCH(LOLP!$A6941,Calendar!$B$3:$B$367,0))</f>
        <v>1</v>
      </c>
      <c r="D6941" s="2">
        <f t="shared" ref="D6941:D7004" si="763">D6917</f>
        <v>2</v>
      </c>
      <c r="E6941" s="36">
        <v>20255</v>
      </c>
      <c r="F6941" s="7">
        <f>IFERROR(IF(INDEX('Temperature Data'!$AA$15:$AA$348,MATCH(LOLP!A6941,'Temperature Data'!$B$15:$B$348,0))&gt;IF(B6941=9,$G$2,LOLP!$F$2),1,0),0)</f>
        <v>0</v>
      </c>
      <c r="G6941" s="7">
        <f>SUMIFS(LOLP!$F$4:$F$8763,$C$4:$C$8763,$C6941,$B$4:$B$8763,$B6941,$D$4:$D$8763,$D6941)</f>
        <v>0</v>
      </c>
      <c r="H6941" s="7">
        <f>COUNTIFS(Calendar!$E$3:$E$367,LOLP!C6941,Calendar!$D$3:$D$367,LOLP!B6941)</f>
        <v>22</v>
      </c>
      <c r="I6941" s="7">
        <f ca="1">IF($F6941=1,OFFSET(start_norps,LOLP!$D6941+(1-$C6941)*24,LOLP!$B6941)*H6941/G6941,0)</f>
        <v>0</v>
      </c>
      <c r="J6941" s="7">
        <f ca="1">IF($F6941=1,OFFSET(start_33,LOLP!$D6941+(1-$C6941)*24,LOLP!$B6941)*H6941/G6941,0)</f>
        <v>0</v>
      </c>
      <c r="K6941" s="7">
        <f ca="1">IF($F6941,OFFSET(start_40,LOLP!$D6941+(1-$C6941)*24,LOLP!$B6941),0)</f>
        <v>0</v>
      </c>
      <c r="L6941" s="7">
        <f ca="1">IF($F6941,OFFSET(start_50,LOLP!$D6941+(1-$C6941)*24,LOLP!$B6941),0)</f>
        <v>0</v>
      </c>
      <c r="M6941" s="25">
        <f t="shared" ca="1" si="758"/>
        <v>0</v>
      </c>
      <c r="N6941" s="25">
        <f t="shared" ca="1" si="759"/>
        <v>0</v>
      </c>
      <c r="O6941" s="15" t="e">
        <f t="shared" ca="1" si="760"/>
        <v>#DIV/0!</v>
      </c>
      <c r="P6941" s="15" t="e">
        <f t="shared" ca="1" si="761"/>
        <v>#DIV/0!</v>
      </c>
    </row>
    <row r="6942" spans="1:16" x14ac:dyDescent="0.25">
      <c r="A6942" s="1">
        <f t="shared" si="762"/>
        <v>43390</v>
      </c>
      <c r="B6942" s="7">
        <f t="shared" si="757"/>
        <v>10</v>
      </c>
      <c r="C6942" s="4">
        <f>INDEX(Calendar!$E$3:$E$367,MATCH(LOLP!$A6942,Calendar!$B$3:$B$367,0))</f>
        <v>1</v>
      </c>
      <c r="D6942" s="2">
        <f t="shared" si="763"/>
        <v>3</v>
      </c>
      <c r="E6942" s="36">
        <v>20165</v>
      </c>
      <c r="F6942" s="7">
        <f>IFERROR(IF(INDEX('Temperature Data'!$AA$15:$AA$348,MATCH(LOLP!A6942,'Temperature Data'!$B$15:$B$348,0))&gt;IF(B6942=9,$G$2,LOLP!$F$2),1,0),0)</f>
        <v>0</v>
      </c>
      <c r="G6942" s="7">
        <f>SUMIFS(LOLP!$F$4:$F$8763,$C$4:$C$8763,$C6942,$B$4:$B$8763,$B6942,$D$4:$D$8763,$D6942)</f>
        <v>0</v>
      </c>
      <c r="H6942" s="7">
        <f>COUNTIFS(Calendar!$E$3:$E$367,LOLP!C6942,Calendar!$D$3:$D$367,LOLP!B6942)</f>
        <v>22</v>
      </c>
      <c r="I6942" s="7">
        <f ca="1">IF($F6942=1,OFFSET(start_norps,LOLP!$D6942+(1-$C6942)*24,LOLP!$B6942)*H6942/G6942,0)</f>
        <v>0</v>
      </c>
      <c r="J6942" s="7">
        <f ca="1">IF($F6942=1,OFFSET(start_33,LOLP!$D6942+(1-$C6942)*24,LOLP!$B6942)*H6942/G6942,0)</f>
        <v>0</v>
      </c>
      <c r="K6942" s="7">
        <f ca="1">IF($F6942,OFFSET(start_40,LOLP!$D6942+(1-$C6942)*24,LOLP!$B6942),0)</f>
        <v>0</v>
      </c>
      <c r="L6942" s="7">
        <f ca="1">IF($F6942,OFFSET(start_50,LOLP!$D6942+(1-$C6942)*24,LOLP!$B6942),0)</f>
        <v>0</v>
      </c>
      <c r="M6942" s="25">
        <f t="shared" ca="1" si="758"/>
        <v>0</v>
      </c>
      <c r="N6942" s="25">
        <f t="shared" ca="1" si="759"/>
        <v>0</v>
      </c>
      <c r="O6942" s="15" t="e">
        <f t="shared" ca="1" si="760"/>
        <v>#DIV/0!</v>
      </c>
      <c r="P6942" s="15" t="e">
        <f t="shared" ca="1" si="761"/>
        <v>#DIV/0!</v>
      </c>
    </row>
    <row r="6943" spans="1:16" x14ac:dyDescent="0.25">
      <c r="A6943" s="1">
        <f t="shared" si="762"/>
        <v>43390</v>
      </c>
      <c r="B6943" s="7">
        <f t="shared" si="757"/>
        <v>10</v>
      </c>
      <c r="C6943" s="4">
        <f>INDEX(Calendar!$E$3:$E$367,MATCH(LOLP!$A6943,Calendar!$B$3:$B$367,0))</f>
        <v>1</v>
      </c>
      <c r="D6943" s="2">
        <f t="shared" si="763"/>
        <v>4</v>
      </c>
      <c r="E6943" s="36">
        <v>20636</v>
      </c>
      <c r="F6943" s="7">
        <f>IFERROR(IF(INDEX('Temperature Data'!$AA$15:$AA$348,MATCH(LOLP!A6943,'Temperature Data'!$B$15:$B$348,0))&gt;IF(B6943=9,$G$2,LOLP!$F$2),1,0),0)</f>
        <v>0</v>
      </c>
      <c r="G6943" s="7">
        <f>SUMIFS(LOLP!$F$4:$F$8763,$C$4:$C$8763,$C6943,$B$4:$B$8763,$B6943,$D$4:$D$8763,$D6943)</f>
        <v>0</v>
      </c>
      <c r="H6943" s="7">
        <f>COUNTIFS(Calendar!$E$3:$E$367,LOLP!C6943,Calendar!$D$3:$D$367,LOLP!B6943)</f>
        <v>22</v>
      </c>
      <c r="I6943" s="7">
        <f ca="1">IF($F6943=1,OFFSET(start_norps,LOLP!$D6943+(1-$C6943)*24,LOLP!$B6943)*H6943/G6943,0)</f>
        <v>0</v>
      </c>
      <c r="J6943" s="7">
        <f ca="1">IF($F6943=1,OFFSET(start_33,LOLP!$D6943+(1-$C6943)*24,LOLP!$B6943)*H6943/G6943,0)</f>
        <v>0</v>
      </c>
      <c r="K6943" s="7">
        <f ca="1">IF($F6943,OFFSET(start_40,LOLP!$D6943+(1-$C6943)*24,LOLP!$B6943),0)</f>
        <v>0</v>
      </c>
      <c r="L6943" s="7">
        <f ca="1">IF($F6943,OFFSET(start_50,LOLP!$D6943+(1-$C6943)*24,LOLP!$B6943),0)</f>
        <v>0</v>
      </c>
      <c r="M6943" s="25">
        <f t="shared" ca="1" si="758"/>
        <v>0</v>
      </c>
      <c r="N6943" s="25">
        <f t="shared" ca="1" si="759"/>
        <v>0</v>
      </c>
      <c r="O6943" s="15" t="e">
        <f t="shared" ca="1" si="760"/>
        <v>#DIV/0!</v>
      </c>
      <c r="P6943" s="15" t="e">
        <f t="shared" ca="1" si="761"/>
        <v>#DIV/0!</v>
      </c>
    </row>
    <row r="6944" spans="1:16" x14ac:dyDescent="0.25">
      <c r="A6944" s="1">
        <f t="shared" si="762"/>
        <v>43390</v>
      </c>
      <c r="B6944" s="7">
        <f t="shared" si="757"/>
        <v>10</v>
      </c>
      <c r="C6944" s="4">
        <f>INDEX(Calendar!$E$3:$E$367,MATCH(LOLP!$A6944,Calendar!$B$3:$B$367,0))</f>
        <v>1</v>
      </c>
      <c r="D6944" s="2">
        <f t="shared" si="763"/>
        <v>5</v>
      </c>
      <c r="E6944" s="36">
        <v>21705</v>
      </c>
      <c r="F6944" s="7">
        <f>IFERROR(IF(INDEX('Temperature Data'!$AA$15:$AA$348,MATCH(LOLP!A6944,'Temperature Data'!$B$15:$B$348,0))&gt;IF(B6944=9,$G$2,LOLP!$F$2),1,0),0)</f>
        <v>0</v>
      </c>
      <c r="G6944" s="7">
        <f>SUMIFS(LOLP!$F$4:$F$8763,$C$4:$C$8763,$C6944,$B$4:$B$8763,$B6944,$D$4:$D$8763,$D6944)</f>
        <v>0</v>
      </c>
      <c r="H6944" s="7">
        <f>COUNTIFS(Calendar!$E$3:$E$367,LOLP!C6944,Calendar!$D$3:$D$367,LOLP!B6944)</f>
        <v>22</v>
      </c>
      <c r="I6944" s="7">
        <f ca="1">IF($F6944=1,OFFSET(start_norps,LOLP!$D6944+(1-$C6944)*24,LOLP!$B6944)*H6944/G6944,0)</f>
        <v>0</v>
      </c>
      <c r="J6944" s="7">
        <f ca="1">IF($F6944=1,OFFSET(start_33,LOLP!$D6944+(1-$C6944)*24,LOLP!$B6944)*H6944/G6944,0)</f>
        <v>0</v>
      </c>
      <c r="K6944" s="7">
        <f ca="1">IF($F6944,OFFSET(start_40,LOLP!$D6944+(1-$C6944)*24,LOLP!$B6944),0)</f>
        <v>0</v>
      </c>
      <c r="L6944" s="7">
        <f ca="1">IF($F6944,OFFSET(start_50,LOLP!$D6944+(1-$C6944)*24,LOLP!$B6944),0)</f>
        <v>0</v>
      </c>
      <c r="M6944" s="25">
        <f t="shared" ca="1" si="758"/>
        <v>0</v>
      </c>
      <c r="N6944" s="25">
        <f t="shared" ca="1" si="759"/>
        <v>0</v>
      </c>
      <c r="O6944" s="15" t="e">
        <f t="shared" ca="1" si="760"/>
        <v>#DIV/0!</v>
      </c>
      <c r="P6944" s="15" t="e">
        <f t="shared" ca="1" si="761"/>
        <v>#DIV/0!</v>
      </c>
    </row>
    <row r="6945" spans="1:16" x14ac:dyDescent="0.25">
      <c r="A6945" s="1">
        <f t="shared" si="762"/>
        <v>43390</v>
      </c>
      <c r="B6945" s="7">
        <f t="shared" si="757"/>
        <v>10</v>
      </c>
      <c r="C6945" s="4">
        <f>INDEX(Calendar!$E$3:$E$367,MATCH(LOLP!$A6945,Calendar!$B$3:$B$367,0))</f>
        <v>1</v>
      </c>
      <c r="D6945" s="2">
        <f t="shared" si="763"/>
        <v>6</v>
      </c>
      <c r="E6945" s="36">
        <v>23949</v>
      </c>
      <c r="F6945" s="7">
        <f>IFERROR(IF(INDEX('Temperature Data'!$AA$15:$AA$348,MATCH(LOLP!A6945,'Temperature Data'!$B$15:$B$348,0))&gt;IF(B6945=9,$G$2,LOLP!$F$2),1,0),0)</f>
        <v>0</v>
      </c>
      <c r="G6945" s="7">
        <f>SUMIFS(LOLP!$F$4:$F$8763,$C$4:$C$8763,$C6945,$B$4:$B$8763,$B6945,$D$4:$D$8763,$D6945)</f>
        <v>0</v>
      </c>
      <c r="H6945" s="7">
        <f>COUNTIFS(Calendar!$E$3:$E$367,LOLP!C6945,Calendar!$D$3:$D$367,LOLP!B6945)</f>
        <v>22</v>
      </c>
      <c r="I6945" s="7">
        <f ca="1">IF($F6945=1,OFFSET(start_norps,LOLP!$D6945+(1-$C6945)*24,LOLP!$B6945)*H6945/G6945,0)</f>
        <v>0</v>
      </c>
      <c r="J6945" s="7">
        <f ca="1">IF($F6945=1,OFFSET(start_33,LOLP!$D6945+(1-$C6945)*24,LOLP!$B6945)*H6945/G6945,0)</f>
        <v>0</v>
      </c>
      <c r="K6945" s="7">
        <f ca="1">IF($F6945,OFFSET(start_40,LOLP!$D6945+(1-$C6945)*24,LOLP!$B6945),0)</f>
        <v>0</v>
      </c>
      <c r="L6945" s="7">
        <f ca="1">IF($F6945,OFFSET(start_50,LOLP!$D6945+(1-$C6945)*24,LOLP!$B6945),0)</f>
        <v>0</v>
      </c>
      <c r="M6945" s="25">
        <f t="shared" ca="1" si="758"/>
        <v>0</v>
      </c>
      <c r="N6945" s="25">
        <f t="shared" ca="1" si="759"/>
        <v>0</v>
      </c>
      <c r="O6945" s="15" t="e">
        <f t="shared" ca="1" si="760"/>
        <v>#DIV/0!</v>
      </c>
      <c r="P6945" s="15" t="e">
        <f t="shared" ca="1" si="761"/>
        <v>#DIV/0!</v>
      </c>
    </row>
    <row r="6946" spans="1:16" x14ac:dyDescent="0.25">
      <c r="A6946" s="1">
        <f t="shared" si="762"/>
        <v>43390</v>
      </c>
      <c r="B6946" s="7">
        <f t="shared" si="757"/>
        <v>10</v>
      </c>
      <c r="C6946" s="4">
        <f>INDEX(Calendar!$E$3:$E$367,MATCH(LOLP!$A6946,Calendar!$B$3:$B$367,0))</f>
        <v>1</v>
      </c>
      <c r="D6946" s="2">
        <f t="shared" si="763"/>
        <v>7</v>
      </c>
      <c r="E6946" s="36">
        <v>25063</v>
      </c>
      <c r="F6946" s="7">
        <f>IFERROR(IF(INDEX('Temperature Data'!$AA$15:$AA$348,MATCH(LOLP!A6946,'Temperature Data'!$B$15:$B$348,0))&gt;IF(B6946=9,$G$2,LOLP!$F$2),1,0),0)</f>
        <v>0</v>
      </c>
      <c r="G6946" s="7">
        <f>SUMIFS(LOLP!$F$4:$F$8763,$C$4:$C$8763,$C6946,$B$4:$B$8763,$B6946,$D$4:$D$8763,$D6946)</f>
        <v>0</v>
      </c>
      <c r="H6946" s="7">
        <f>COUNTIFS(Calendar!$E$3:$E$367,LOLP!C6946,Calendar!$D$3:$D$367,LOLP!B6946)</f>
        <v>22</v>
      </c>
      <c r="I6946" s="7">
        <f ca="1">IF($F6946=1,OFFSET(start_norps,LOLP!$D6946+(1-$C6946)*24,LOLP!$B6946)*H6946/G6946,0)</f>
        <v>0</v>
      </c>
      <c r="J6946" s="7">
        <f ca="1">IF($F6946=1,OFFSET(start_33,LOLP!$D6946+(1-$C6946)*24,LOLP!$B6946)*H6946/G6946,0)</f>
        <v>0</v>
      </c>
      <c r="K6946" s="7">
        <f ca="1">IF($F6946,OFFSET(start_40,LOLP!$D6946+(1-$C6946)*24,LOLP!$B6946),0)</f>
        <v>0</v>
      </c>
      <c r="L6946" s="7">
        <f ca="1">IF($F6946,OFFSET(start_50,LOLP!$D6946+(1-$C6946)*24,LOLP!$B6946),0)</f>
        <v>0</v>
      </c>
      <c r="M6946" s="25">
        <f t="shared" ca="1" si="758"/>
        <v>0</v>
      </c>
      <c r="N6946" s="25">
        <f t="shared" ca="1" si="759"/>
        <v>0</v>
      </c>
      <c r="O6946" s="15" t="e">
        <f t="shared" ca="1" si="760"/>
        <v>#DIV/0!</v>
      </c>
      <c r="P6946" s="15" t="e">
        <f t="shared" ca="1" si="761"/>
        <v>#DIV/0!</v>
      </c>
    </row>
    <row r="6947" spans="1:16" x14ac:dyDescent="0.25">
      <c r="A6947" s="1">
        <f t="shared" si="762"/>
        <v>43390</v>
      </c>
      <c r="B6947" s="7">
        <f t="shared" si="757"/>
        <v>10</v>
      </c>
      <c r="C6947" s="4">
        <f>INDEX(Calendar!$E$3:$E$367,MATCH(LOLP!$A6947,Calendar!$B$3:$B$367,0))</f>
        <v>1</v>
      </c>
      <c r="D6947" s="2">
        <f t="shared" si="763"/>
        <v>8</v>
      </c>
      <c r="E6947" s="36">
        <v>24698</v>
      </c>
      <c r="F6947" s="7">
        <f>IFERROR(IF(INDEX('Temperature Data'!$AA$15:$AA$348,MATCH(LOLP!A6947,'Temperature Data'!$B$15:$B$348,0))&gt;IF(B6947=9,$G$2,LOLP!$F$2),1,0),0)</f>
        <v>0</v>
      </c>
      <c r="G6947" s="7">
        <f>SUMIFS(LOLP!$F$4:$F$8763,$C$4:$C$8763,$C6947,$B$4:$B$8763,$B6947,$D$4:$D$8763,$D6947)</f>
        <v>0</v>
      </c>
      <c r="H6947" s="7">
        <f>COUNTIFS(Calendar!$E$3:$E$367,LOLP!C6947,Calendar!$D$3:$D$367,LOLP!B6947)</f>
        <v>22</v>
      </c>
      <c r="I6947" s="7">
        <f ca="1">IF($F6947=1,OFFSET(start_norps,LOLP!$D6947+(1-$C6947)*24,LOLP!$B6947)*H6947/G6947,0)</f>
        <v>0</v>
      </c>
      <c r="J6947" s="7">
        <f ca="1">IF($F6947=1,OFFSET(start_33,LOLP!$D6947+(1-$C6947)*24,LOLP!$B6947)*H6947/G6947,0)</f>
        <v>0</v>
      </c>
      <c r="K6947" s="7">
        <f ca="1">IF($F6947,OFFSET(start_40,LOLP!$D6947+(1-$C6947)*24,LOLP!$B6947),0)</f>
        <v>0</v>
      </c>
      <c r="L6947" s="7">
        <f ca="1">IF($F6947,OFFSET(start_50,LOLP!$D6947+(1-$C6947)*24,LOLP!$B6947),0)</f>
        <v>0</v>
      </c>
      <c r="M6947" s="25">
        <f t="shared" ca="1" si="758"/>
        <v>0</v>
      </c>
      <c r="N6947" s="25">
        <f t="shared" ca="1" si="759"/>
        <v>0</v>
      </c>
      <c r="O6947" s="15" t="e">
        <f t="shared" ca="1" si="760"/>
        <v>#DIV/0!</v>
      </c>
      <c r="P6947" s="15" t="e">
        <f t="shared" ca="1" si="761"/>
        <v>#DIV/0!</v>
      </c>
    </row>
    <row r="6948" spans="1:16" x14ac:dyDescent="0.25">
      <c r="A6948" s="1">
        <f t="shared" si="762"/>
        <v>43390</v>
      </c>
      <c r="B6948" s="7">
        <f t="shared" si="757"/>
        <v>10</v>
      </c>
      <c r="C6948" s="4">
        <f>INDEX(Calendar!$E$3:$E$367,MATCH(LOLP!$A6948,Calendar!$B$3:$B$367,0))</f>
        <v>1</v>
      </c>
      <c r="D6948" s="2">
        <f t="shared" si="763"/>
        <v>9</v>
      </c>
      <c r="E6948" s="36">
        <v>24571</v>
      </c>
      <c r="F6948" s="7">
        <f>IFERROR(IF(INDEX('Temperature Data'!$AA$15:$AA$348,MATCH(LOLP!A6948,'Temperature Data'!$B$15:$B$348,0))&gt;IF(B6948=9,$G$2,LOLP!$F$2),1,0),0)</f>
        <v>0</v>
      </c>
      <c r="G6948" s="7">
        <f>SUMIFS(LOLP!$F$4:$F$8763,$C$4:$C$8763,$C6948,$B$4:$B$8763,$B6948,$D$4:$D$8763,$D6948)</f>
        <v>0</v>
      </c>
      <c r="H6948" s="7">
        <f>COUNTIFS(Calendar!$E$3:$E$367,LOLP!C6948,Calendar!$D$3:$D$367,LOLP!B6948)</f>
        <v>22</v>
      </c>
      <c r="I6948" s="7">
        <f ca="1">IF($F6948=1,OFFSET(start_norps,LOLP!$D6948+(1-$C6948)*24,LOLP!$B6948)*H6948/G6948,0)</f>
        <v>0</v>
      </c>
      <c r="J6948" s="7">
        <f ca="1">IF($F6948=1,OFFSET(start_33,LOLP!$D6948+(1-$C6948)*24,LOLP!$B6948)*H6948/G6948,0)</f>
        <v>0</v>
      </c>
      <c r="K6948" s="7">
        <f ca="1">IF($F6948,OFFSET(start_40,LOLP!$D6948+(1-$C6948)*24,LOLP!$B6948),0)</f>
        <v>0</v>
      </c>
      <c r="L6948" s="7">
        <f ca="1">IF($F6948,OFFSET(start_50,LOLP!$D6948+(1-$C6948)*24,LOLP!$B6948),0)</f>
        <v>0</v>
      </c>
      <c r="M6948" s="25">
        <f t="shared" ca="1" si="758"/>
        <v>0</v>
      </c>
      <c r="N6948" s="25">
        <f t="shared" ca="1" si="759"/>
        <v>0</v>
      </c>
      <c r="O6948" s="15" t="e">
        <f t="shared" ca="1" si="760"/>
        <v>#DIV/0!</v>
      </c>
      <c r="P6948" s="15" t="e">
        <f t="shared" ca="1" si="761"/>
        <v>#DIV/0!</v>
      </c>
    </row>
    <row r="6949" spans="1:16" x14ac:dyDescent="0.25">
      <c r="A6949" s="1">
        <f t="shared" si="762"/>
        <v>43390</v>
      </c>
      <c r="B6949" s="7">
        <f t="shared" si="757"/>
        <v>10</v>
      </c>
      <c r="C6949" s="4">
        <f>INDEX(Calendar!$E$3:$E$367,MATCH(LOLP!$A6949,Calendar!$B$3:$B$367,0))</f>
        <v>1</v>
      </c>
      <c r="D6949" s="2">
        <f t="shared" si="763"/>
        <v>10</v>
      </c>
      <c r="E6949" s="36">
        <v>24618</v>
      </c>
      <c r="F6949" s="7">
        <f>IFERROR(IF(INDEX('Temperature Data'!$AA$15:$AA$348,MATCH(LOLP!A6949,'Temperature Data'!$B$15:$B$348,0))&gt;IF(B6949=9,$G$2,LOLP!$F$2),1,0),0)</f>
        <v>0</v>
      </c>
      <c r="G6949" s="7">
        <f>SUMIFS(LOLP!$F$4:$F$8763,$C$4:$C$8763,$C6949,$B$4:$B$8763,$B6949,$D$4:$D$8763,$D6949)</f>
        <v>0</v>
      </c>
      <c r="H6949" s="7">
        <f>COUNTIFS(Calendar!$E$3:$E$367,LOLP!C6949,Calendar!$D$3:$D$367,LOLP!B6949)</f>
        <v>22</v>
      </c>
      <c r="I6949" s="7">
        <f ca="1">IF($F6949=1,OFFSET(start_norps,LOLP!$D6949+(1-$C6949)*24,LOLP!$B6949)*H6949/G6949,0)</f>
        <v>0</v>
      </c>
      <c r="J6949" s="7">
        <f ca="1">IF($F6949=1,OFFSET(start_33,LOLP!$D6949+(1-$C6949)*24,LOLP!$B6949)*H6949/G6949,0)</f>
        <v>0</v>
      </c>
      <c r="K6949" s="7">
        <f ca="1">IF($F6949,OFFSET(start_40,LOLP!$D6949+(1-$C6949)*24,LOLP!$B6949),0)</f>
        <v>0</v>
      </c>
      <c r="L6949" s="7">
        <f ca="1">IF($F6949,OFFSET(start_50,LOLP!$D6949+(1-$C6949)*24,LOLP!$B6949),0)</f>
        <v>0</v>
      </c>
      <c r="M6949" s="25">
        <f t="shared" ca="1" si="758"/>
        <v>0</v>
      </c>
      <c r="N6949" s="25">
        <f t="shared" ca="1" si="759"/>
        <v>0</v>
      </c>
      <c r="O6949" s="15" t="e">
        <f t="shared" ca="1" si="760"/>
        <v>#DIV/0!</v>
      </c>
      <c r="P6949" s="15" t="e">
        <f t="shared" ca="1" si="761"/>
        <v>#DIV/0!</v>
      </c>
    </row>
    <row r="6950" spans="1:16" x14ac:dyDescent="0.25">
      <c r="A6950" s="1">
        <f t="shared" si="762"/>
        <v>43390</v>
      </c>
      <c r="B6950" s="7">
        <f t="shared" si="757"/>
        <v>10</v>
      </c>
      <c r="C6950" s="4">
        <f>INDEX(Calendar!$E$3:$E$367,MATCH(LOLP!$A6950,Calendar!$B$3:$B$367,0))</f>
        <v>1</v>
      </c>
      <c r="D6950" s="2">
        <f t="shared" si="763"/>
        <v>11</v>
      </c>
      <c r="E6950" s="36">
        <v>24606</v>
      </c>
      <c r="F6950" s="7">
        <f>IFERROR(IF(INDEX('Temperature Data'!$AA$15:$AA$348,MATCH(LOLP!A6950,'Temperature Data'!$B$15:$B$348,0))&gt;IF(B6950=9,$G$2,LOLP!$F$2),1,0),0)</f>
        <v>0</v>
      </c>
      <c r="G6950" s="7">
        <f>SUMIFS(LOLP!$F$4:$F$8763,$C$4:$C$8763,$C6950,$B$4:$B$8763,$B6950,$D$4:$D$8763,$D6950)</f>
        <v>0</v>
      </c>
      <c r="H6950" s="7">
        <f>COUNTIFS(Calendar!$E$3:$E$367,LOLP!C6950,Calendar!$D$3:$D$367,LOLP!B6950)</f>
        <v>22</v>
      </c>
      <c r="I6950" s="7">
        <f ca="1">IF($F6950=1,OFFSET(start_norps,LOLP!$D6950+(1-$C6950)*24,LOLP!$B6950)*H6950/G6950,0)</f>
        <v>0</v>
      </c>
      <c r="J6950" s="7">
        <f ca="1">IF($F6950=1,OFFSET(start_33,LOLP!$D6950+(1-$C6950)*24,LOLP!$B6950)*H6950/G6950,0)</f>
        <v>0</v>
      </c>
      <c r="K6950" s="7">
        <f ca="1">IF($F6950,OFFSET(start_40,LOLP!$D6950+(1-$C6950)*24,LOLP!$B6950),0)</f>
        <v>0</v>
      </c>
      <c r="L6950" s="7">
        <f ca="1">IF($F6950,OFFSET(start_50,LOLP!$D6950+(1-$C6950)*24,LOLP!$B6950),0)</f>
        <v>0</v>
      </c>
      <c r="M6950" s="25">
        <f t="shared" ca="1" si="758"/>
        <v>0</v>
      </c>
      <c r="N6950" s="25">
        <f t="shared" ca="1" si="759"/>
        <v>0</v>
      </c>
      <c r="O6950" s="15" t="e">
        <f t="shared" ca="1" si="760"/>
        <v>#DIV/0!</v>
      </c>
      <c r="P6950" s="15" t="e">
        <f t="shared" ca="1" si="761"/>
        <v>#DIV/0!</v>
      </c>
    </row>
    <row r="6951" spans="1:16" x14ac:dyDescent="0.25">
      <c r="A6951" s="1">
        <f t="shared" si="762"/>
        <v>43390</v>
      </c>
      <c r="B6951" s="7">
        <f t="shared" si="757"/>
        <v>10</v>
      </c>
      <c r="C6951" s="4">
        <f>INDEX(Calendar!$E$3:$E$367,MATCH(LOLP!$A6951,Calendar!$B$3:$B$367,0))</f>
        <v>1</v>
      </c>
      <c r="D6951" s="2">
        <f t="shared" si="763"/>
        <v>12</v>
      </c>
      <c r="E6951" s="36">
        <v>24600</v>
      </c>
      <c r="F6951" s="7">
        <f>IFERROR(IF(INDEX('Temperature Data'!$AA$15:$AA$348,MATCH(LOLP!A6951,'Temperature Data'!$B$15:$B$348,0))&gt;IF(B6951=9,$G$2,LOLP!$F$2),1,0),0)</f>
        <v>0</v>
      </c>
      <c r="G6951" s="7">
        <f>SUMIFS(LOLP!$F$4:$F$8763,$C$4:$C$8763,$C6951,$B$4:$B$8763,$B6951,$D$4:$D$8763,$D6951)</f>
        <v>0</v>
      </c>
      <c r="H6951" s="7">
        <f>COUNTIFS(Calendar!$E$3:$E$367,LOLP!C6951,Calendar!$D$3:$D$367,LOLP!B6951)</f>
        <v>22</v>
      </c>
      <c r="I6951" s="7">
        <f ca="1">IF($F6951=1,OFFSET(start_norps,LOLP!$D6951+(1-$C6951)*24,LOLP!$B6951)*H6951/G6951,0)</f>
        <v>0</v>
      </c>
      <c r="J6951" s="7">
        <f ca="1">IF($F6951=1,OFFSET(start_33,LOLP!$D6951+(1-$C6951)*24,LOLP!$B6951)*H6951/G6951,0)</f>
        <v>0</v>
      </c>
      <c r="K6951" s="7">
        <f ca="1">IF($F6951,OFFSET(start_40,LOLP!$D6951+(1-$C6951)*24,LOLP!$B6951),0)</f>
        <v>0</v>
      </c>
      <c r="L6951" s="7">
        <f ca="1">IF($F6951,OFFSET(start_50,LOLP!$D6951+(1-$C6951)*24,LOLP!$B6951),0)</f>
        <v>0</v>
      </c>
      <c r="M6951" s="25">
        <f t="shared" ca="1" si="758"/>
        <v>0</v>
      </c>
      <c r="N6951" s="25">
        <f t="shared" ca="1" si="759"/>
        <v>0</v>
      </c>
      <c r="O6951" s="15" t="e">
        <f t="shared" ca="1" si="760"/>
        <v>#DIV/0!</v>
      </c>
      <c r="P6951" s="15" t="e">
        <f t="shared" ca="1" si="761"/>
        <v>#DIV/0!</v>
      </c>
    </row>
    <row r="6952" spans="1:16" x14ac:dyDescent="0.25">
      <c r="A6952" s="1">
        <f t="shared" si="762"/>
        <v>43390</v>
      </c>
      <c r="B6952" s="7">
        <f t="shared" si="757"/>
        <v>10</v>
      </c>
      <c r="C6952" s="4">
        <f>INDEX(Calendar!$E$3:$E$367,MATCH(LOLP!$A6952,Calendar!$B$3:$B$367,0))</f>
        <v>1</v>
      </c>
      <c r="D6952" s="2">
        <f t="shared" si="763"/>
        <v>13</v>
      </c>
      <c r="E6952" s="36">
        <v>25164</v>
      </c>
      <c r="F6952" s="7">
        <f>IFERROR(IF(INDEX('Temperature Data'!$AA$15:$AA$348,MATCH(LOLP!A6952,'Temperature Data'!$B$15:$B$348,0))&gt;IF(B6952=9,$G$2,LOLP!$F$2),1,0),0)</f>
        <v>0</v>
      </c>
      <c r="G6952" s="7">
        <f>SUMIFS(LOLP!$F$4:$F$8763,$C$4:$C$8763,$C6952,$B$4:$B$8763,$B6952,$D$4:$D$8763,$D6952)</f>
        <v>0</v>
      </c>
      <c r="H6952" s="7">
        <f>COUNTIFS(Calendar!$E$3:$E$367,LOLP!C6952,Calendar!$D$3:$D$367,LOLP!B6952)</f>
        <v>22</v>
      </c>
      <c r="I6952" s="7">
        <f ca="1">IF($F6952=1,OFFSET(start_norps,LOLP!$D6952+(1-$C6952)*24,LOLP!$B6952)*H6952/G6952,0)</f>
        <v>0</v>
      </c>
      <c r="J6952" s="7">
        <f ca="1">IF($F6952=1,OFFSET(start_33,LOLP!$D6952+(1-$C6952)*24,LOLP!$B6952)*H6952/G6952,0)</f>
        <v>0</v>
      </c>
      <c r="K6952" s="7">
        <f ca="1">IF($F6952,OFFSET(start_40,LOLP!$D6952+(1-$C6952)*24,LOLP!$B6952),0)</f>
        <v>0</v>
      </c>
      <c r="L6952" s="7">
        <f ca="1">IF($F6952,OFFSET(start_50,LOLP!$D6952+(1-$C6952)*24,LOLP!$B6952),0)</f>
        <v>0</v>
      </c>
      <c r="M6952" s="25">
        <f t="shared" ca="1" si="758"/>
        <v>0</v>
      </c>
      <c r="N6952" s="25">
        <f t="shared" ca="1" si="759"/>
        <v>0</v>
      </c>
      <c r="O6952" s="15" t="e">
        <f t="shared" ca="1" si="760"/>
        <v>#DIV/0!</v>
      </c>
      <c r="P6952" s="15" t="e">
        <f t="shared" ca="1" si="761"/>
        <v>#DIV/0!</v>
      </c>
    </row>
    <row r="6953" spans="1:16" x14ac:dyDescent="0.25">
      <c r="A6953" s="1">
        <f t="shared" si="762"/>
        <v>43390</v>
      </c>
      <c r="B6953" s="7">
        <f t="shared" si="757"/>
        <v>10</v>
      </c>
      <c r="C6953" s="4">
        <f>INDEX(Calendar!$E$3:$E$367,MATCH(LOLP!$A6953,Calendar!$B$3:$B$367,0))</f>
        <v>1</v>
      </c>
      <c r="D6953" s="2">
        <f t="shared" si="763"/>
        <v>14</v>
      </c>
      <c r="E6953" s="36">
        <v>25813</v>
      </c>
      <c r="F6953" s="7">
        <f>IFERROR(IF(INDEX('Temperature Data'!$AA$15:$AA$348,MATCH(LOLP!A6953,'Temperature Data'!$B$15:$B$348,0))&gt;IF(B6953=9,$G$2,LOLP!$F$2),1,0),0)</f>
        <v>0</v>
      </c>
      <c r="G6953" s="7">
        <f>SUMIFS(LOLP!$F$4:$F$8763,$C$4:$C$8763,$C6953,$B$4:$B$8763,$B6953,$D$4:$D$8763,$D6953)</f>
        <v>0</v>
      </c>
      <c r="H6953" s="7">
        <f>COUNTIFS(Calendar!$E$3:$E$367,LOLP!C6953,Calendar!$D$3:$D$367,LOLP!B6953)</f>
        <v>22</v>
      </c>
      <c r="I6953" s="7">
        <f ca="1">IF($F6953=1,OFFSET(start_norps,LOLP!$D6953+(1-$C6953)*24,LOLP!$B6953)*H6953/G6953,0)</f>
        <v>0</v>
      </c>
      <c r="J6953" s="7">
        <f ca="1">IF($F6953=1,OFFSET(start_33,LOLP!$D6953+(1-$C6953)*24,LOLP!$B6953)*H6953/G6953,0)</f>
        <v>0</v>
      </c>
      <c r="K6953" s="7">
        <f ca="1">IF($F6953,OFFSET(start_40,LOLP!$D6953+(1-$C6953)*24,LOLP!$B6953),0)</f>
        <v>0</v>
      </c>
      <c r="L6953" s="7">
        <f ca="1">IF($F6953,OFFSET(start_50,LOLP!$D6953+(1-$C6953)*24,LOLP!$B6953),0)</f>
        <v>0</v>
      </c>
      <c r="M6953" s="25">
        <f t="shared" ca="1" si="758"/>
        <v>0</v>
      </c>
      <c r="N6953" s="25">
        <f t="shared" ca="1" si="759"/>
        <v>0</v>
      </c>
      <c r="O6953" s="15" t="e">
        <f t="shared" ca="1" si="760"/>
        <v>#DIV/0!</v>
      </c>
      <c r="P6953" s="15" t="e">
        <f t="shared" ca="1" si="761"/>
        <v>#DIV/0!</v>
      </c>
    </row>
    <row r="6954" spans="1:16" x14ac:dyDescent="0.25">
      <c r="A6954" s="1">
        <f t="shared" si="762"/>
        <v>43390</v>
      </c>
      <c r="B6954" s="7">
        <f t="shared" si="757"/>
        <v>10</v>
      </c>
      <c r="C6954" s="4">
        <f>INDEX(Calendar!$E$3:$E$367,MATCH(LOLP!$A6954,Calendar!$B$3:$B$367,0))</f>
        <v>1</v>
      </c>
      <c r="D6954" s="2">
        <f t="shared" si="763"/>
        <v>15</v>
      </c>
      <c r="E6954" s="36">
        <v>26619</v>
      </c>
      <c r="F6954" s="7">
        <f>IFERROR(IF(INDEX('Temperature Data'!$AA$15:$AA$348,MATCH(LOLP!A6954,'Temperature Data'!$B$15:$B$348,0))&gt;IF(B6954=9,$G$2,LOLP!$F$2),1,0),0)</f>
        <v>0</v>
      </c>
      <c r="G6954" s="7">
        <f>SUMIFS(LOLP!$F$4:$F$8763,$C$4:$C$8763,$C6954,$B$4:$B$8763,$B6954,$D$4:$D$8763,$D6954)</f>
        <v>0</v>
      </c>
      <c r="H6954" s="7">
        <f>COUNTIFS(Calendar!$E$3:$E$367,LOLP!C6954,Calendar!$D$3:$D$367,LOLP!B6954)</f>
        <v>22</v>
      </c>
      <c r="I6954" s="7">
        <f ca="1">IF($F6954=1,OFFSET(start_norps,LOLP!$D6954+(1-$C6954)*24,LOLP!$B6954)*H6954/G6954,0)</f>
        <v>0</v>
      </c>
      <c r="J6954" s="7">
        <f ca="1">IF($F6954=1,OFFSET(start_33,LOLP!$D6954+(1-$C6954)*24,LOLP!$B6954)*H6954/G6954,0)</f>
        <v>0</v>
      </c>
      <c r="K6954" s="7">
        <f ca="1">IF($F6954,OFFSET(start_40,LOLP!$D6954+(1-$C6954)*24,LOLP!$B6954),0)</f>
        <v>0</v>
      </c>
      <c r="L6954" s="7">
        <f ca="1">IF($F6954,OFFSET(start_50,LOLP!$D6954+(1-$C6954)*24,LOLP!$B6954),0)</f>
        <v>0</v>
      </c>
      <c r="M6954" s="25">
        <f t="shared" ca="1" si="758"/>
        <v>0</v>
      </c>
      <c r="N6954" s="25">
        <f t="shared" ca="1" si="759"/>
        <v>0</v>
      </c>
      <c r="O6954" s="15" t="e">
        <f t="shared" ca="1" si="760"/>
        <v>#DIV/0!</v>
      </c>
      <c r="P6954" s="15" t="e">
        <f t="shared" ca="1" si="761"/>
        <v>#DIV/0!</v>
      </c>
    </row>
    <row r="6955" spans="1:16" x14ac:dyDescent="0.25">
      <c r="A6955" s="1">
        <f t="shared" si="762"/>
        <v>43390</v>
      </c>
      <c r="B6955" s="7">
        <f t="shared" si="757"/>
        <v>10</v>
      </c>
      <c r="C6955" s="4">
        <f>INDEX(Calendar!$E$3:$E$367,MATCH(LOLP!$A6955,Calendar!$B$3:$B$367,0))</f>
        <v>1</v>
      </c>
      <c r="D6955" s="2">
        <f t="shared" si="763"/>
        <v>16</v>
      </c>
      <c r="E6955" s="36">
        <v>27248</v>
      </c>
      <c r="F6955" s="7">
        <f>IFERROR(IF(INDEX('Temperature Data'!$AA$15:$AA$348,MATCH(LOLP!A6955,'Temperature Data'!$B$15:$B$348,0))&gt;IF(B6955=9,$G$2,LOLP!$F$2),1,0),0)</f>
        <v>0</v>
      </c>
      <c r="G6955" s="7">
        <f>SUMIFS(LOLP!$F$4:$F$8763,$C$4:$C$8763,$C6955,$B$4:$B$8763,$B6955,$D$4:$D$8763,$D6955)</f>
        <v>0</v>
      </c>
      <c r="H6955" s="7">
        <f>COUNTIFS(Calendar!$E$3:$E$367,LOLP!C6955,Calendar!$D$3:$D$367,LOLP!B6955)</f>
        <v>22</v>
      </c>
      <c r="I6955" s="7">
        <f ca="1">IF($F6955=1,OFFSET(start_norps,LOLP!$D6955+(1-$C6955)*24,LOLP!$B6955)*H6955/G6955,0)</f>
        <v>0</v>
      </c>
      <c r="J6955" s="7">
        <f ca="1">IF($F6955=1,OFFSET(start_33,LOLP!$D6955+(1-$C6955)*24,LOLP!$B6955)*H6955/G6955,0)</f>
        <v>0</v>
      </c>
      <c r="K6955" s="7">
        <f ca="1">IF($F6955,OFFSET(start_40,LOLP!$D6955+(1-$C6955)*24,LOLP!$B6955),0)</f>
        <v>0</v>
      </c>
      <c r="L6955" s="7">
        <f ca="1">IF($F6955,OFFSET(start_50,LOLP!$D6955+(1-$C6955)*24,LOLP!$B6955),0)</f>
        <v>0</v>
      </c>
      <c r="M6955" s="25">
        <f t="shared" ca="1" si="758"/>
        <v>0</v>
      </c>
      <c r="N6955" s="25">
        <f t="shared" ca="1" si="759"/>
        <v>0</v>
      </c>
      <c r="O6955" s="15" t="e">
        <f t="shared" ca="1" si="760"/>
        <v>#DIV/0!</v>
      </c>
      <c r="P6955" s="15" t="e">
        <f t="shared" ca="1" si="761"/>
        <v>#DIV/0!</v>
      </c>
    </row>
    <row r="6956" spans="1:16" x14ac:dyDescent="0.25">
      <c r="A6956" s="1">
        <f t="shared" si="762"/>
        <v>43390</v>
      </c>
      <c r="B6956" s="7">
        <f t="shared" si="757"/>
        <v>10</v>
      </c>
      <c r="C6956" s="4">
        <f>INDEX(Calendar!$E$3:$E$367,MATCH(LOLP!$A6956,Calendar!$B$3:$B$367,0))</f>
        <v>1</v>
      </c>
      <c r="D6956" s="2">
        <f t="shared" si="763"/>
        <v>17</v>
      </c>
      <c r="E6956" s="36">
        <v>27960</v>
      </c>
      <c r="F6956" s="7">
        <f>IFERROR(IF(INDEX('Temperature Data'!$AA$15:$AA$348,MATCH(LOLP!A6956,'Temperature Data'!$B$15:$B$348,0))&gt;IF(B6956=9,$G$2,LOLP!$F$2),1,0),0)</f>
        <v>0</v>
      </c>
      <c r="G6956" s="7">
        <f>SUMIFS(LOLP!$F$4:$F$8763,$C$4:$C$8763,$C6956,$B$4:$B$8763,$B6956,$D$4:$D$8763,$D6956)</f>
        <v>0</v>
      </c>
      <c r="H6956" s="7">
        <f>COUNTIFS(Calendar!$E$3:$E$367,LOLP!C6956,Calendar!$D$3:$D$367,LOLP!B6956)</f>
        <v>22</v>
      </c>
      <c r="I6956" s="7">
        <f ca="1">IF($F6956=1,OFFSET(start_norps,LOLP!$D6956+(1-$C6956)*24,LOLP!$B6956)*H6956/G6956,0)</f>
        <v>0</v>
      </c>
      <c r="J6956" s="7">
        <f ca="1">IF($F6956=1,OFFSET(start_33,LOLP!$D6956+(1-$C6956)*24,LOLP!$B6956)*H6956/G6956,0)</f>
        <v>0</v>
      </c>
      <c r="K6956" s="7">
        <f ca="1">IF($F6956,OFFSET(start_40,LOLP!$D6956+(1-$C6956)*24,LOLP!$B6956),0)</f>
        <v>0</v>
      </c>
      <c r="L6956" s="7">
        <f ca="1">IF($F6956,OFFSET(start_50,LOLP!$D6956+(1-$C6956)*24,LOLP!$B6956),0)</f>
        <v>0</v>
      </c>
      <c r="M6956" s="25">
        <f t="shared" ca="1" si="758"/>
        <v>0</v>
      </c>
      <c r="N6956" s="25">
        <f t="shared" ca="1" si="759"/>
        <v>0</v>
      </c>
      <c r="O6956" s="15" t="e">
        <f t="shared" ca="1" si="760"/>
        <v>#DIV/0!</v>
      </c>
      <c r="P6956" s="15" t="e">
        <f t="shared" ca="1" si="761"/>
        <v>#DIV/0!</v>
      </c>
    </row>
    <row r="6957" spans="1:16" x14ac:dyDescent="0.25">
      <c r="A6957" s="1">
        <f t="shared" si="762"/>
        <v>43390</v>
      </c>
      <c r="B6957" s="7">
        <f t="shared" si="757"/>
        <v>10</v>
      </c>
      <c r="C6957" s="4">
        <f>INDEX(Calendar!$E$3:$E$367,MATCH(LOLP!$A6957,Calendar!$B$3:$B$367,0))</f>
        <v>1</v>
      </c>
      <c r="D6957" s="2">
        <f t="shared" si="763"/>
        <v>18</v>
      </c>
      <c r="E6957" s="36">
        <v>28924</v>
      </c>
      <c r="F6957" s="7">
        <f>IFERROR(IF(INDEX('Temperature Data'!$AA$15:$AA$348,MATCH(LOLP!A6957,'Temperature Data'!$B$15:$B$348,0))&gt;IF(B6957=9,$G$2,LOLP!$F$2),1,0),0)</f>
        <v>0</v>
      </c>
      <c r="G6957" s="7">
        <f>SUMIFS(LOLP!$F$4:$F$8763,$C$4:$C$8763,$C6957,$B$4:$B$8763,$B6957,$D$4:$D$8763,$D6957)</f>
        <v>0</v>
      </c>
      <c r="H6957" s="7">
        <f>COUNTIFS(Calendar!$E$3:$E$367,LOLP!C6957,Calendar!$D$3:$D$367,LOLP!B6957)</f>
        <v>22</v>
      </c>
      <c r="I6957" s="7">
        <f ca="1">IF($F6957=1,OFFSET(start_norps,LOLP!$D6957+(1-$C6957)*24,LOLP!$B6957)*H6957/G6957,0)</f>
        <v>0</v>
      </c>
      <c r="J6957" s="7">
        <f ca="1">IF($F6957=1,OFFSET(start_33,LOLP!$D6957+(1-$C6957)*24,LOLP!$B6957)*H6957/G6957,0)</f>
        <v>0</v>
      </c>
      <c r="K6957" s="7">
        <f ca="1">IF($F6957,OFFSET(start_40,LOLP!$D6957+(1-$C6957)*24,LOLP!$B6957),0)</f>
        <v>0</v>
      </c>
      <c r="L6957" s="7">
        <f ca="1">IF($F6957,OFFSET(start_50,LOLP!$D6957+(1-$C6957)*24,LOLP!$B6957),0)</f>
        <v>0</v>
      </c>
      <c r="M6957" s="25">
        <f t="shared" ca="1" si="758"/>
        <v>0</v>
      </c>
      <c r="N6957" s="25">
        <f t="shared" ca="1" si="759"/>
        <v>0</v>
      </c>
      <c r="O6957" s="15" t="e">
        <f t="shared" ca="1" si="760"/>
        <v>#DIV/0!</v>
      </c>
      <c r="P6957" s="15" t="e">
        <f t="shared" ca="1" si="761"/>
        <v>#DIV/0!</v>
      </c>
    </row>
    <row r="6958" spans="1:16" x14ac:dyDescent="0.25">
      <c r="A6958" s="1">
        <f t="shared" si="762"/>
        <v>43390</v>
      </c>
      <c r="B6958" s="7">
        <f t="shared" si="757"/>
        <v>10</v>
      </c>
      <c r="C6958" s="4">
        <f>INDEX(Calendar!$E$3:$E$367,MATCH(LOLP!$A6958,Calendar!$B$3:$B$367,0))</f>
        <v>1</v>
      </c>
      <c r="D6958" s="2">
        <f t="shared" si="763"/>
        <v>19</v>
      </c>
      <c r="E6958" s="36">
        <v>29116</v>
      </c>
      <c r="F6958" s="7">
        <f>IFERROR(IF(INDEX('Temperature Data'!$AA$15:$AA$348,MATCH(LOLP!A6958,'Temperature Data'!$B$15:$B$348,0))&gt;IF(B6958=9,$G$2,LOLP!$F$2),1,0),0)</f>
        <v>0</v>
      </c>
      <c r="G6958" s="7">
        <f>SUMIFS(LOLP!$F$4:$F$8763,$C$4:$C$8763,$C6958,$B$4:$B$8763,$B6958,$D$4:$D$8763,$D6958)</f>
        <v>0</v>
      </c>
      <c r="H6958" s="7">
        <f>COUNTIFS(Calendar!$E$3:$E$367,LOLP!C6958,Calendar!$D$3:$D$367,LOLP!B6958)</f>
        <v>22</v>
      </c>
      <c r="I6958" s="7">
        <f ca="1">IF($F6958=1,OFFSET(start_norps,LOLP!$D6958+(1-$C6958)*24,LOLP!$B6958)*H6958/G6958,0)</f>
        <v>0</v>
      </c>
      <c r="J6958" s="7">
        <f ca="1">IF($F6958=1,OFFSET(start_33,LOLP!$D6958+(1-$C6958)*24,LOLP!$B6958)*H6958/G6958,0)</f>
        <v>0</v>
      </c>
      <c r="K6958" s="7">
        <f ca="1">IF($F6958,OFFSET(start_40,LOLP!$D6958+(1-$C6958)*24,LOLP!$B6958),0)</f>
        <v>0</v>
      </c>
      <c r="L6958" s="7">
        <f ca="1">IF($F6958,OFFSET(start_50,LOLP!$D6958+(1-$C6958)*24,LOLP!$B6958),0)</f>
        <v>0</v>
      </c>
      <c r="M6958" s="25">
        <f t="shared" ca="1" si="758"/>
        <v>0</v>
      </c>
      <c r="N6958" s="25">
        <f t="shared" ca="1" si="759"/>
        <v>0</v>
      </c>
      <c r="O6958" s="15" t="e">
        <f t="shared" ca="1" si="760"/>
        <v>#DIV/0!</v>
      </c>
      <c r="P6958" s="15" t="e">
        <f t="shared" ca="1" si="761"/>
        <v>#DIV/0!</v>
      </c>
    </row>
    <row r="6959" spans="1:16" x14ac:dyDescent="0.25">
      <c r="A6959" s="1">
        <f t="shared" si="762"/>
        <v>43390</v>
      </c>
      <c r="B6959" s="7">
        <f t="shared" si="757"/>
        <v>10</v>
      </c>
      <c r="C6959" s="4">
        <f>INDEX(Calendar!$E$3:$E$367,MATCH(LOLP!$A6959,Calendar!$B$3:$B$367,0))</f>
        <v>1</v>
      </c>
      <c r="D6959" s="2">
        <f t="shared" si="763"/>
        <v>20</v>
      </c>
      <c r="E6959" s="36">
        <v>28060</v>
      </c>
      <c r="F6959" s="7">
        <f>IFERROR(IF(INDEX('Temperature Data'!$AA$15:$AA$348,MATCH(LOLP!A6959,'Temperature Data'!$B$15:$B$348,0))&gt;IF(B6959=9,$G$2,LOLP!$F$2),1,0),0)</f>
        <v>0</v>
      </c>
      <c r="G6959" s="7">
        <f>SUMIFS(LOLP!$F$4:$F$8763,$C$4:$C$8763,$C6959,$B$4:$B$8763,$B6959,$D$4:$D$8763,$D6959)</f>
        <v>0</v>
      </c>
      <c r="H6959" s="7">
        <f>COUNTIFS(Calendar!$E$3:$E$367,LOLP!C6959,Calendar!$D$3:$D$367,LOLP!B6959)</f>
        <v>22</v>
      </c>
      <c r="I6959" s="7">
        <f ca="1">IF($F6959=1,OFFSET(start_norps,LOLP!$D6959+(1-$C6959)*24,LOLP!$B6959)*H6959/G6959,0)</f>
        <v>0</v>
      </c>
      <c r="J6959" s="7">
        <f ca="1">IF($F6959=1,OFFSET(start_33,LOLP!$D6959+(1-$C6959)*24,LOLP!$B6959)*H6959/G6959,0)</f>
        <v>0</v>
      </c>
      <c r="K6959" s="7">
        <f ca="1">IF($F6959,OFFSET(start_40,LOLP!$D6959+(1-$C6959)*24,LOLP!$B6959),0)</f>
        <v>0</v>
      </c>
      <c r="L6959" s="7">
        <f ca="1">IF($F6959,OFFSET(start_50,LOLP!$D6959+(1-$C6959)*24,LOLP!$B6959),0)</f>
        <v>0</v>
      </c>
      <c r="M6959" s="25">
        <f t="shared" ca="1" si="758"/>
        <v>0</v>
      </c>
      <c r="N6959" s="25">
        <f t="shared" ca="1" si="759"/>
        <v>0</v>
      </c>
      <c r="O6959" s="15" t="e">
        <f t="shared" ca="1" si="760"/>
        <v>#DIV/0!</v>
      </c>
      <c r="P6959" s="15" t="e">
        <f t="shared" ca="1" si="761"/>
        <v>#DIV/0!</v>
      </c>
    </row>
    <row r="6960" spans="1:16" x14ac:dyDescent="0.25">
      <c r="A6960" s="1">
        <f t="shared" si="762"/>
        <v>43390</v>
      </c>
      <c r="B6960" s="7">
        <f t="shared" si="757"/>
        <v>10</v>
      </c>
      <c r="C6960" s="4">
        <f>INDEX(Calendar!$E$3:$E$367,MATCH(LOLP!$A6960,Calendar!$B$3:$B$367,0))</f>
        <v>1</v>
      </c>
      <c r="D6960" s="2">
        <f t="shared" si="763"/>
        <v>21</v>
      </c>
      <c r="E6960" s="36">
        <v>26450</v>
      </c>
      <c r="F6960" s="7">
        <f>IFERROR(IF(INDEX('Temperature Data'!$AA$15:$AA$348,MATCH(LOLP!A6960,'Temperature Data'!$B$15:$B$348,0))&gt;IF(B6960=9,$G$2,LOLP!$F$2),1,0),0)</f>
        <v>0</v>
      </c>
      <c r="G6960" s="7">
        <f>SUMIFS(LOLP!$F$4:$F$8763,$C$4:$C$8763,$C6960,$B$4:$B$8763,$B6960,$D$4:$D$8763,$D6960)</f>
        <v>0</v>
      </c>
      <c r="H6960" s="7">
        <f>COUNTIFS(Calendar!$E$3:$E$367,LOLP!C6960,Calendar!$D$3:$D$367,LOLP!B6960)</f>
        <v>22</v>
      </c>
      <c r="I6960" s="7">
        <f ca="1">IF($F6960=1,OFFSET(start_norps,LOLP!$D6960+(1-$C6960)*24,LOLP!$B6960)*H6960/G6960,0)</f>
        <v>0</v>
      </c>
      <c r="J6960" s="7">
        <f ca="1">IF($F6960=1,OFFSET(start_33,LOLP!$D6960+(1-$C6960)*24,LOLP!$B6960)*H6960/G6960,0)</f>
        <v>0</v>
      </c>
      <c r="K6960" s="7">
        <f ca="1">IF($F6960,OFFSET(start_40,LOLP!$D6960+(1-$C6960)*24,LOLP!$B6960),0)</f>
        <v>0</v>
      </c>
      <c r="L6960" s="7">
        <f ca="1">IF($F6960,OFFSET(start_50,LOLP!$D6960+(1-$C6960)*24,LOLP!$B6960),0)</f>
        <v>0</v>
      </c>
      <c r="M6960" s="25">
        <f t="shared" ca="1" si="758"/>
        <v>0</v>
      </c>
      <c r="N6960" s="25">
        <f t="shared" ca="1" si="759"/>
        <v>0</v>
      </c>
      <c r="O6960" s="15" t="e">
        <f t="shared" ca="1" si="760"/>
        <v>#DIV/0!</v>
      </c>
      <c r="P6960" s="15" t="e">
        <f t="shared" ca="1" si="761"/>
        <v>#DIV/0!</v>
      </c>
    </row>
    <row r="6961" spans="1:16" x14ac:dyDescent="0.25">
      <c r="A6961" s="1">
        <f t="shared" si="762"/>
        <v>43390</v>
      </c>
      <c r="B6961" s="7">
        <f t="shared" si="757"/>
        <v>10</v>
      </c>
      <c r="C6961" s="4">
        <f>INDEX(Calendar!$E$3:$E$367,MATCH(LOLP!$A6961,Calendar!$B$3:$B$367,0))</f>
        <v>1</v>
      </c>
      <c r="D6961" s="2">
        <f t="shared" si="763"/>
        <v>22</v>
      </c>
      <c r="E6961" s="36">
        <v>24509</v>
      </c>
      <c r="F6961" s="7">
        <f>IFERROR(IF(INDEX('Temperature Data'!$AA$15:$AA$348,MATCH(LOLP!A6961,'Temperature Data'!$B$15:$B$348,0))&gt;IF(B6961=9,$G$2,LOLP!$F$2),1,0),0)</f>
        <v>0</v>
      </c>
      <c r="G6961" s="7">
        <f>SUMIFS(LOLP!$F$4:$F$8763,$C$4:$C$8763,$C6961,$B$4:$B$8763,$B6961,$D$4:$D$8763,$D6961)</f>
        <v>0</v>
      </c>
      <c r="H6961" s="7">
        <f>COUNTIFS(Calendar!$E$3:$E$367,LOLP!C6961,Calendar!$D$3:$D$367,LOLP!B6961)</f>
        <v>22</v>
      </c>
      <c r="I6961" s="7">
        <f ca="1">IF($F6961=1,OFFSET(start_norps,LOLP!$D6961+(1-$C6961)*24,LOLP!$B6961)*H6961/G6961,0)</f>
        <v>0</v>
      </c>
      <c r="J6961" s="7">
        <f ca="1">IF($F6961=1,OFFSET(start_33,LOLP!$D6961+(1-$C6961)*24,LOLP!$B6961)*H6961/G6961,0)</f>
        <v>0</v>
      </c>
      <c r="K6961" s="7">
        <f ca="1">IF($F6961,OFFSET(start_40,LOLP!$D6961+(1-$C6961)*24,LOLP!$B6961),0)</f>
        <v>0</v>
      </c>
      <c r="L6961" s="7">
        <f ca="1">IF($F6961,OFFSET(start_50,LOLP!$D6961+(1-$C6961)*24,LOLP!$B6961),0)</f>
        <v>0</v>
      </c>
      <c r="M6961" s="25">
        <f t="shared" ca="1" si="758"/>
        <v>0</v>
      </c>
      <c r="N6961" s="25">
        <f t="shared" ca="1" si="759"/>
        <v>0</v>
      </c>
      <c r="O6961" s="15" t="e">
        <f t="shared" ca="1" si="760"/>
        <v>#DIV/0!</v>
      </c>
      <c r="P6961" s="15" t="e">
        <f t="shared" ca="1" si="761"/>
        <v>#DIV/0!</v>
      </c>
    </row>
    <row r="6962" spans="1:16" x14ac:dyDescent="0.25">
      <c r="A6962" s="1">
        <f t="shared" si="762"/>
        <v>43390</v>
      </c>
      <c r="B6962" s="7">
        <f t="shared" si="757"/>
        <v>10</v>
      </c>
      <c r="C6962" s="4">
        <f>INDEX(Calendar!$E$3:$E$367,MATCH(LOLP!$A6962,Calendar!$B$3:$B$367,0))</f>
        <v>1</v>
      </c>
      <c r="D6962" s="2">
        <f t="shared" si="763"/>
        <v>23</v>
      </c>
      <c r="E6962" s="36">
        <v>22680</v>
      </c>
      <c r="F6962" s="7">
        <f>IFERROR(IF(INDEX('Temperature Data'!$AA$15:$AA$348,MATCH(LOLP!A6962,'Temperature Data'!$B$15:$B$348,0))&gt;IF(B6962=9,$G$2,LOLP!$F$2),1,0),0)</f>
        <v>0</v>
      </c>
      <c r="G6962" s="7">
        <f>SUMIFS(LOLP!$F$4:$F$8763,$C$4:$C$8763,$C6962,$B$4:$B$8763,$B6962,$D$4:$D$8763,$D6962)</f>
        <v>0</v>
      </c>
      <c r="H6962" s="7">
        <f>COUNTIFS(Calendar!$E$3:$E$367,LOLP!C6962,Calendar!$D$3:$D$367,LOLP!B6962)</f>
        <v>22</v>
      </c>
      <c r="I6962" s="7">
        <f ca="1">IF($F6962=1,OFFSET(start_norps,LOLP!$D6962+(1-$C6962)*24,LOLP!$B6962)*H6962/G6962,0)</f>
        <v>0</v>
      </c>
      <c r="J6962" s="7">
        <f ca="1">IF($F6962=1,OFFSET(start_33,LOLP!$D6962+(1-$C6962)*24,LOLP!$B6962)*H6962/G6962,0)</f>
        <v>0</v>
      </c>
      <c r="K6962" s="7">
        <f ca="1">IF($F6962,OFFSET(start_40,LOLP!$D6962+(1-$C6962)*24,LOLP!$B6962),0)</f>
        <v>0</v>
      </c>
      <c r="L6962" s="7">
        <f ca="1">IF($F6962,OFFSET(start_50,LOLP!$D6962+(1-$C6962)*24,LOLP!$B6962),0)</f>
        <v>0</v>
      </c>
      <c r="M6962" s="25">
        <f t="shared" ca="1" si="758"/>
        <v>0</v>
      </c>
      <c r="N6962" s="25">
        <f t="shared" ca="1" si="759"/>
        <v>0</v>
      </c>
      <c r="O6962" s="15" t="e">
        <f t="shared" ca="1" si="760"/>
        <v>#DIV/0!</v>
      </c>
      <c r="P6962" s="15" t="e">
        <f t="shared" ca="1" si="761"/>
        <v>#DIV/0!</v>
      </c>
    </row>
    <row r="6963" spans="1:16" x14ac:dyDescent="0.25">
      <c r="A6963" s="1">
        <f t="shared" si="762"/>
        <v>43390</v>
      </c>
      <c r="B6963" s="7">
        <f t="shared" si="757"/>
        <v>10</v>
      </c>
      <c r="C6963" s="4">
        <f>INDEX(Calendar!$E$3:$E$367,MATCH(LOLP!$A6963,Calendar!$B$3:$B$367,0))</f>
        <v>1</v>
      </c>
      <c r="D6963" s="2">
        <f t="shared" si="763"/>
        <v>24</v>
      </c>
      <c r="E6963" s="36">
        <v>21625</v>
      </c>
      <c r="F6963" s="7">
        <f>IFERROR(IF(INDEX('Temperature Data'!$AA$15:$AA$348,MATCH(LOLP!A6963,'Temperature Data'!$B$15:$B$348,0))&gt;IF(B6963=9,$G$2,LOLP!$F$2),1,0),0)</f>
        <v>0</v>
      </c>
      <c r="G6963" s="7">
        <f>SUMIFS(LOLP!$F$4:$F$8763,$C$4:$C$8763,$C6963,$B$4:$B$8763,$B6963,$D$4:$D$8763,$D6963)</f>
        <v>0</v>
      </c>
      <c r="H6963" s="7">
        <f>COUNTIFS(Calendar!$E$3:$E$367,LOLP!C6963,Calendar!$D$3:$D$367,LOLP!B6963)</f>
        <v>22</v>
      </c>
      <c r="I6963" s="7">
        <f ca="1">IF($F6963=1,OFFSET(start_norps,LOLP!$D6963+(1-$C6963)*24,LOLP!$B6963)*H6963/G6963,0)</f>
        <v>0</v>
      </c>
      <c r="J6963" s="7">
        <f ca="1">IF($F6963=1,OFFSET(start_33,LOLP!$D6963+(1-$C6963)*24,LOLP!$B6963)*H6963/G6963,0)</f>
        <v>0</v>
      </c>
      <c r="K6963" s="7">
        <f ca="1">IF($F6963,OFFSET(start_40,LOLP!$D6963+(1-$C6963)*24,LOLP!$B6963),0)</f>
        <v>0</v>
      </c>
      <c r="L6963" s="7">
        <f ca="1">IF($F6963,OFFSET(start_50,LOLP!$D6963+(1-$C6963)*24,LOLP!$B6963),0)</f>
        <v>0</v>
      </c>
      <c r="M6963" s="25">
        <f t="shared" ca="1" si="758"/>
        <v>0</v>
      </c>
      <c r="N6963" s="25">
        <f t="shared" ca="1" si="759"/>
        <v>0</v>
      </c>
      <c r="O6963" s="15" t="e">
        <f t="shared" ca="1" si="760"/>
        <v>#DIV/0!</v>
      </c>
      <c r="P6963" s="15" t="e">
        <f t="shared" ca="1" si="761"/>
        <v>#DIV/0!</v>
      </c>
    </row>
    <row r="6964" spans="1:16" x14ac:dyDescent="0.25">
      <c r="A6964" s="1">
        <f t="shared" si="762"/>
        <v>43391</v>
      </c>
      <c r="B6964" s="7">
        <f t="shared" si="757"/>
        <v>10</v>
      </c>
      <c r="C6964" s="4">
        <f>INDEX(Calendar!$E$3:$E$367,MATCH(LOLP!$A6964,Calendar!$B$3:$B$367,0))</f>
        <v>1</v>
      </c>
      <c r="D6964" s="2">
        <f t="shared" si="763"/>
        <v>1</v>
      </c>
      <c r="E6964" s="36">
        <v>20758</v>
      </c>
      <c r="F6964" s="7">
        <f>IFERROR(IF(INDEX('Temperature Data'!$AA$15:$AA$348,MATCH(LOLP!A6964,'Temperature Data'!$B$15:$B$348,0))&gt;IF(B6964=9,$G$2,LOLP!$F$2),1,0),0)</f>
        <v>0</v>
      </c>
      <c r="G6964" s="7">
        <f>SUMIFS(LOLP!$F$4:$F$8763,$C$4:$C$8763,$C6964,$B$4:$B$8763,$B6964,$D$4:$D$8763,$D6964)</f>
        <v>0</v>
      </c>
      <c r="H6964" s="7">
        <f>COUNTIFS(Calendar!$E$3:$E$367,LOLP!C6964,Calendar!$D$3:$D$367,LOLP!B6964)</f>
        <v>22</v>
      </c>
      <c r="I6964" s="7">
        <f ca="1">IF($F6964=1,OFFSET(start_norps,LOLP!$D6964+(1-$C6964)*24,LOLP!$B6964)*H6964/G6964,0)</f>
        <v>0</v>
      </c>
      <c r="J6964" s="7">
        <f ca="1">IF($F6964=1,OFFSET(start_33,LOLP!$D6964+(1-$C6964)*24,LOLP!$B6964)*H6964/G6964,0)</f>
        <v>0</v>
      </c>
      <c r="K6964" s="7">
        <f ca="1">IF($F6964,OFFSET(start_40,LOLP!$D6964+(1-$C6964)*24,LOLP!$B6964),0)</f>
        <v>0</v>
      </c>
      <c r="L6964" s="7">
        <f ca="1">IF($F6964,OFFSET(start_50,LOLP!$D6964+(1-$C6964)*24,LOLP!$B6964),0)</f>
        <v>0</v>
      </c>
      <c r="M6964" s="25">
        <f t="shared" ca="1" si="758"/>
        <v>0</v>
      </c>
      <c r="N6964" s="25">
        <f t="shared" ca="1" si="759"/>
        <v>0</v>
      </c>
      <c r="O6964" s="15" t="e">
        <f t="shared" ca="1" si="760"/>
        <v>#DIV/0!</v>
      </c>
      <c r="P6964" s="15" t="e">
        <f t="shared" ca="1" si="761"/>
        <v>#DIV/0!</v>
      </c>
    </row>
    <row r="6965" spans="1:16" x14ac:dyDescent="0.25">
      <c r="A6965" s="1">
        <f t="shared" si="762"/>
        <v>43391</v>
      </c>
      <c r="B6965" s="7">
        <f t="shared" si="757"/>
        <v>10</v>
      </c>
      <c r="C6965" s="4">
        <f>INDEX(Calendar!$E$3:$E$367,MATCH(LOLP!$A6965,Calendar!$B$3:$B$367,0))</f>
        <v>1</v>
      </c>
      <c r="D6965" s="2">
        <f t="shared" si="763"/>
        <v>2</v>
      </c>
      <c r="E6965" s="36">
        <v>20209</v>
      </c>
      <c r="F6965" s="7">
        <f>IFERROR(IF(INDEX('Temperature Data'!$AA$15:$AA$348,MATCH(LOLP!A6965,'Temperature Data'!$B$15:$B$348,0))&gt;IF(B6965=9,$G$2,LOLP!$F$2),1,0),0)</f>
        <v>0</v>
      </c>
      <c r="G6965" s="7">
        <f>SUMIFS(LOLP!$F$4:$F$8763,$C$4:$C$8763,$C6965,$B$4:$B$8763,$B6965,$D$4:$D$8763,$D6965)</f>
        <v>0</v>
      </c>
      <c r="H6965" s="7">
        <f>COUNTIFS(Calendar!$E$3:$E$367,LOLP!C6965,Calendar!$D$3:$D$367,LOLP!B6965)</f>
        <v>22</v>
      </c>
      <c r="I6965" s="7">
        <f ca="1">IF($F6965=1,OFFSET(start_norps,LOLP!$D6965+(1-$C6965)*24,LOLP!$B6965)*H6965/G6965,0)</f>
        <v>0</v>
      </c>
      <c r="J6965" s="7">
        <f ca="1">IF($F6965=1,OFFSET(start_33,LOLP!$D6965+(1-$C6965)*24,LOLP!$B6965)*H6965/G6965,0)</f>
        <v>0</v>
      </c>
      <c r="K6965" s="7">
        <f ca="1">IF($F6965,OFFSET(start_40,LOLP!$D6965+(1-$C6965)*24,LOLP!$B6965),0)</f>
        <v>0</v>
      </c>
      <c r="L6965" s="7">
        <f ca="1">IF($F6965,OFFSET(start_50,LOLP!$D6965+(1-$C6965)*24,LOLP!$B6965),0)</f>
        <v>0</v>
      </c>
      <c r="M6965" s="25">
        <f t="shared" ca="1" si="758"/>
        <v>0</v>
      </c>
      <c r="N6965" s="25">
        <f t="shared" ca="1" si="759"/>
        <v>0</v>
      </c>
      <c r="O6965" s="15" t="e">
        <f t="shared" ca="1" si="760"/>
        <v>#DIV/0!</v>
      </c>
      <c r="P6965" s="15" t="e">
        <f t="shared" ca="1" si="761"/>
        <v>#DIV/0!</v>
      </c>
    </row>
    <row r="6966" spans="1:16" x14ac:dyDescent="0.25">
      <c r="A6966" s="1">
        <f t="shared" si="762"/>
        <v>43391</v>
      </c>
      <c r="B6966" s="7">
        <f t="shared" si="757"/>
        <v>10</v>
      </c>
      <c r="C6966" s="4">
        <f>INDEX(Calendar!$E$3:$E$367,MATCH(LOLP!$A6966,Calendar!$B$3:$B$367,0))</f>
        <v>1</v>
      </c>
      <c r="D6966" s="2">
        <f t="shared" si="763"/>
        <v>3</v>
      </c>
      <c r="E6966" s="36">
        <v>20032</v>
      </c>
      <c r="F6966" s="7">
        <f>IFERROR(IF(INDEX('Temperature Data'!$AA$15:$AA$348,MATCH(LOLP!A6966,'Temperature Data'!$B$15:$B$348,0))&gt;IF(B6966=9,$G$2,LOLP!$F$2),1,0),0)</f>
        <v>0</v>
      </c>
      <c r="G6966" s="7">
        <f>SUMIFS(LOLP!$F$4:$F$8763,$C$4:$C$8763,$C6966,$B$4:$B$8763,$B6966,$D$4:$D$8763,$D6966)</f>
        <v>0</v>
      </c>
      <c r="H6966" s="7">
        <f>COUNTIFS(Calendar!$E$3:$E$367,LOLP!C6966,Calendar!$D$3:$D$367,LOLP!B6966)</f>
        <v>22</v>
      </c>
      <c r="I6966" s="7">
        <f ca="1">IF($F6966=1,OFFSET(start_norps,LOLP!$D6966+(1-$C6966)*24,LOLP!$B6966)*H6966/G6966,0)</f>
        <v>0</v>
      </c>
      <c r="J6966" s="7">
        <f ca="1">IF($F6966=1,OFFSET(start_33,LOLP!$D6966+(1-$C6966)*24,LOLP!$B6966)*H6966/G6966,0)</f>
        <v>0</v>
      </c>
      <c r="K6966" s="7">
        <f ca="1">IF($F6966,OFFSET(start_40,LOLP!$D6966+(1-$C6966)*24,LOLP!$B6966),0)</f>
        <v>0</v>
      </c>
      <c r="L6966" s="7">
        <f ca="1">IF($F6966,OFFSET(start_50,LOLP!$D6966+(1-$C6966)*24,LOLP!$B6966),0)</f>
        <v>0</v>
      </c>
      <c r="M6966" s="25">
        <f t="shared" ca="1" si="758"/>
        <v>0</v>
      </c>
      <c r="N6966" s="25">
        <f t="shared" ca="1" si="759"/>
        <v>0</v>
      </c>
      <c r="O6966" s="15" t="e">
        <f t="shared" ca="1" si="760"/>
        <v>#DIV/0!</v>
      </c>
      <c r="P6966" s="15" t="e">
        <f t="shared" ca="1" si="761"/>
        <v>#DIV/0!</v>
      </c>
    </row>
    <row r="6967" spans="1:16" x14ac:dyDescent="0.25">
      <c r="A6967" s="1">
        <f t="shared" si="762"/>
        <v>43391</v>
      </c>
      <c r="B6967" s="7">
        <f t="shared" si="757"/>
        <v>10</v>
      </c>
      <c r="C6967" s="4">
        <f>INDEX(Calendar!$E$3:$E$367,MATCH(LOLP!$A6967,Calendar!$B$3:$B$367,0))</f>
        <v>1</v>
      </c>
      <c r="D6967" s="2">
        <f t="shared" si="763"/>
        <v>4</v>
      </c>
      <c r="E6967" s="36">
        <v>20494</v>
      </c>
      <c r="F6967" s="7">
        <f>IFERROR(IF(INDEX('Temperature Data'!$AA$15:$AA$348,MATCH(LOLP!A6967,'Temperature Data'!$B$15:$B$348,0))&gt;IF(B6967=9,$G$2,LOLP!$F$2),1,0),0)</f>
        <v>0</v>
      </c>
      <c r="G6967" s="7">
        <f>SUMIFS(LOLP!$F$4:$F$8763,$C$4:$C$8763,$C6967,$B$4:$B$8763,$B6967,$D$4:$D$8763,$D6967)</f>
        <v>0</v>
      </c>
      <c r="H6967" s="7">
        <f>COUNTIFS(Calendar!$E$3:$E$367,LOLP!C6967,Calendar!$D$3:$D$367,LOLP!B6967)</f>
        <v>22</v>
      </c>
      <c r="I6967" s="7">
        <f ca="1">IF($F6967=1,OFFSET(start_norps,LOLP!$D6967+(1-$C6967)*24,LOLP!$B6967)*H6967/G6967,0)</f>
        <v>0</v>
      </c>
      <c r="J6967" s="7">
        <f ca="1">IF($F6967=1,OFFSET(start_33,LOLP!$D6967+(1-$C6967)*24,LOLP!$B6967)*H6967/G6967,0)</f>
        <v>0</v>
      </c>
      <c r="K6967" s="7">
        <f ca="1">IF($F6967,OFFSET(start_40,LOLP!$D6967+(1-$C6967)*24,LOLP!$B6967),0)</f>
        <v>0</v>
      </c>
      <c r="L6967" s="7">
        <f ca="1">IF($F6967,OFFSET(start_50,LOLP!$D6967+(1-$C6967)*24,LOLP!$B6967),0)</f>
        <v>0</v>
      </c>
      <c r="M6967" s="25">
        <f t="shared" ca="1" si="758"/>
        <v>0</v>
      </c>
      <c r="N6967" s="25">
        <f t="shared" ca="1" si="759"/>
        <v>0</v>
      </c>
      <c r="O6967" s="15" t="e">
        <f t="shared" ca="1" si="760"/>
        <v>#DIV/0!</v>
      </c>
      <c r="P6967" s="15" t="e">
        <f t="shared" ca="1" si="761"/>
        <v>#DIV/0!</v>
      </c>
    </row>
    <row r="6968" spans="1:16" x14ac:dyDescent="0.25">
      <c r="A6968" s="1">
        <f t="shared" si="762"/>
        <v>43391</v>
      </c>
      <c r="B6968" s="7">
        <f t="shared" si="757"/>
        <v>10</v>
      </c>
      <c r="C6968" s="4">
        <f>INDEX(Calendar!$E$3:$E$367,MATCH(LOLP!$A6968,Calendar!$B$3:$B$367,0))</f>
        <v>1</v>
      </c>
      <c r="D6968" s="2">
        <f t="shared" si="763"/>
        <v>5</v>
      </c>
      <c r="E6968" s="36">
        <v>21908</v>
      </c>
      <c r="F6968" s="7">
        <f>IFERROR(IF(INDEX('Temperature Data'!$AA$15:$AA$348,MATCH(LOLP!A6968,'Temperature Data'!$B$15:$B$348,0))&gt;IF(B6968=9,$G$2,LOLP!$F$2),1,0),0)</f>
        <v>0</v>
      </c>
      <c r="G6968" s="7">
        <f>SUMIFS(LOLP!$F$4:$F$8763,$C$4:$C$8763,$C6968,$B$4:$B$8763,$B6968,$D$4:$D$8763,$D6968)</f>
        <v>0</v>
      </c>
      <c r="H6968" s="7">
        <f>COUNTIFS(Calendar!$E$3:$E$367,LOLP!C6968,Calendar!$D$3:$D$367,LOLP!B6968)</f>
        <v>22</v>
      </c>
      <c r="I6968" s="7">
        <f ca="1">IF($F6968=1,OFFSET(start_norps,LOLP!$D6968+(1-$C6968)*24,LOLP!$B6968)*H6968/G6968,0)</f>
        <v>0</v>
      </c>
      <c r="J6968" s="7">
        <f ca="1">IF($F6968=1,OFFSET(start_33,LOLP!$D6968+(1-$C6968)*24,LOLP!$B6968)*H6968/G6968,0)</f>
        <v>0</v>
      </c>
      <c r="K6968" s="7">
        <f ca="1">IF($F6968,OFFSET(start_40,LOLP!$D6968+(1-$C6968)*24,LOLP!$B6968),0)</f>
        <v>0</v>
      </c>
      <c r="L6968" s="7">
        <f ca="1">IF($F6968,OFFSET(start_50,LOLP!$D6968+(1-$C6968)*24,LOLP!$B6968),0)</f>
        <v>0</v>
      </c>
      <c r="M6968" s="25">
        <f t="shared" ca="1" si="758"/>
        <v>0</v>
      </c>
      <c r="N6968" s="25">
        <f t="shared" ca="1" si="759"/>
        <v>0</v>
      </c>
      <c r="O6968" s="15" t="e">
        <f t="shared" ca="1" si="760"/>
        <v>#DIV/0!</v>
      </c>
      <c r="P6968" s="15" t="e">
        <f t="shared" ca="1" si="761"/>
        <v>#DIV/0!</v>
      </c>
    </row>
    <row r="6969" spans="1:16" x14ac:dyDescent="0.25">
      <c r="A6969" s="1">
        <f t="shared" si="762"/>
        <v>43391</v>
      </c>
      <c r="B6969" s="7">
        <f t="shared" si="757"/>
        <v>10</v>
      </c>
      <c r="C6969" s="4">
        <f>INDEX(Calendar!$E$3:$E$367,MATCH(LOLP!$A6969,Calendar!$B$3:$B$367,0))</f>
        <v>1</v>
      </c>
      <c r="D6969" s="2">
        <f t="shared" si="763"/>
        <v>6</v>
      </c>
      <c r="E6969" s="36">
        <v>24278</v>
      </c>
      <c r="F6969" s="7">
        <f>IFERROR(IF(INDEX('Temperature Data'!$AA$15:$AA$348,MATCH(LOLP!A6969,'Temperature Data'!$B$15:$B$348,0))&gt;IF(B6969=9,$G$2,LOLP!$F$2),1,0),0)</f>
        <v>0</v>
      </c>
      <c r="G6969" s="7">
        <f>SUMIFS(LOLP!$F$4:$F$8763,$C$4:$C$8763,$C6969,$B$4:$B$8763,$B6969,$D$4:$D$8763,$D6969)</f>
        <v>0</v>
      </c>
      <c r="H6969" s="7">
        <f>COUNTIFS(Calendar!$E$3:$E$367,LOLP!C6969,Calendar!$D$3:$D$367,LOLP!B6969)</f>
        <v>22</v>
      </c>
      <c r="I6969" s="7">
        <f ca="1">IF($F6969=1,OFFSET(start_norps,LOLP!$D6969+(1-$C6969)*24,LOLP!$B6969)*H6969/G6969,0)</f>
        <v>0</v>
      </c>
      <c r="J6969" s="7">
        <f ca="1">IF($F6969=1,OFFSET(start_33,LOLP!$D6969+(1-$C6969)*24,LOLP!$B6969)*H6969/G6969,0)</f>
        <v>0</v>
      </c>
      <c r="K6969" s="7">
        <f ca="1">IF($F6969,OFFSET(start_40,LOLP!$D6969+(1-$C6969)*24,LOLP!$B6969),0)</f>
        <v>0</v>
      </c>
      <c r="L6969" s="7">
        <f ca="1">IF($F6969,OFFSET(start_50,LOLP!$D6969+(1-$C6969)*24,LOLP!$B6969),0)</f>
        <v>0</v>
      </c>
      <c r="M6969" s="25">
        <f t="shared" ca="1" si="758"/>
        <v>0</v>
      </c>
      <c r="N6969" s="25">
        <f t="shared" ca="1" si="759"/>
        <v>0</v>
      </c>
      <c r="O6969" s="15" t="e">
        <f t="shared" ca="1" si="760"/>
        <v>#DIV/0!</v>
      </c>
      <c r="P6969" s="15" t="e">
        <f t="shared" ca="1" si="761"/>
        <v>#DIV/0!</v>
      </c>
    </row>
    <row r="6970" spans="1:16" x14ac:dyDescent="0.25">
      <c r="A6970" s="1">
        <f t="shared" si="762"/>
        <v>43391</v>
      </c>
      <c r="B6970" s="7">
        <f t="shared" si="757"/>
        <v>10</v>
      </c>
      <c r="C6970" s="4">
        <f>INDEX(Calendar!$E$3:$E$367,MATCH(LOLP!$A6970,Calendar!$B$3:$B$367,0))</f>
        <v>1</v>
      </c>
      <c r="D6970" s="2">
        <f t="shared" si="763"/>
        <v>7</v>
      </c>
      <c r="E6970" s="36">
        <v>25520</v>
      </c>
      <c r="F6970" s="7">
        <f>IFERROR(IF(INDEX('Temperature Data'!$AA$15:$AA$348,MATCH(LOLP!A6970,'Temperature Data'!$B$15:$B$348,0))&gt;IF(B6970=9,$G$2,LOLP!$F$2),1,0),0)</f>
        <v>0</v>
      </c>
      <c r="G6970" s="7">
        <f>SUMIFS(LOLP!$F$4:$F$8763,$C$4:$C$8763,$C6970,$B$4:$B$8763,$B6970,$D$4:$D$8763,$D6970)</f>
        <v>0</v>
      </c>
      <c r="H6970" s="7">
        <f>COUNTIFS(Calendar!$E$3:$E$367,LOLP!C6970,Calendar!$D$3:$D$367,LOLP!B6970)</f>
        <v>22</v>
      </c>
      <c r="I6970" s="7">
        <f ca="1">IF($F6970=1,OFFSET(start_norps,LOLP!$D6970+(1-$C6970)*24,LOLP!$B6970)*H6970/G6970,0)</f>
        <v>0</v>
      </c>
      <c r="J6970" s="7">
        <f ca="1">IF($F6970=1,OFFSET(start_33,LOLP!$D6970+(1-$C6970)*24,LOLP!$B6970)*H6970/G6970,0)</f>
        <v>0</v>
      </c>
      <c r="K6970" s="7">
        <f ca="1">IF($F6970,OFFSET(start_40,LOLP!$D6970+(1-$C6970)*24,LOLP!$B6970),0)</f>
        <v>0</v>
      </c>
      <c r="L6970" s="7">
        <f ca="1">IF($F6970,OFFSET(start_50,LOLP!$D6970+(1-$C6970)*24,LOLP!$B6970),0)</f>
        <v>0</v>
      </c>
      <c r="M6970" s="25">
        <f t="shared" ca="1" si="758"/>
        <v>0</v>
      </c>
      <c r="N6970" s="25">
        <f t="shared" ca="1" si="759"/>
        <v>0</v>
      </c>
      <c r="O6970" s="15" t="e">
        <f t="shared" ca="1" si="760"/>
        <v>#DIV/0!</v>
      </c>
      <c r="P6970" s="15" t="e">
        <f t="shared" ca="1" si="761"/>
        <v>#DIV/0!</v>
      </c>
    </row>
    <row r="6971" spans="1:16" x14ac:dyDescent="0.25">
      <c r="A6971" s="1">
        <f t="shared" si="762"/>
        <v>43391</v>
      </c>
      <c r="B6971" s="7">
        <f t="shared" si="757"/>
        <v>10</v>
      </c>
      <c r="C6971" s="4">
        <f>INDEX(Calendar!$E$3:$E$367,MATCH(LOLP!$A6971,Calendar!$B$3:$B$367,0))</f>
        <v>1</v>
      </c>
      <c r="D6971" s="2">
        <f t="shared" si="763"/>
        <v>8</v>
      </c>
      <c r="E6971" s="36">
        <v>25116</v>
      </c>
      <c r="F6971" s="7">
        <f>IFERROR(IF(INDEX('Temperature Data'!$AA$15:$AA$348,MATCH(LOLP!A6971,'Temperature Data'!$B$15:$B$348,0))&gt;IF(B6971=9,$G$2,LOLP!$F$2),1,0),0)</f>
        <v>0</v>
      </c>
      <c r="G6971" s="7">
        <f>SUMIFS(LOLP!$F$4:$F$8763,$C$4:$C$8763,$C6971,$B$4:$B$8763,$B6971,$D$4:$D$8763,$D6971)</f>
        <v>0</v>
      </c>
      <c r="H6971" s="7">
        <f>COUNTIFS(Calendar!$E$3:$E$367,LOLP!C6971,Calendar!$D$3:$D$367,LOLP!B6971)</f>
        <v>22</v>
      </c>
      <c r="I6971" s="7">
        <f ca="1">IF($F6971=1,OFFSET(start_norps,LOLP!$D6971+(1-$C6971)*24,LOLP!$B6971)*H6971/G6971,0)</f>
        <v>0</v>
      </c>
      <c r="J6971" s="7">
        <f ca="1">IF($F6971=1,OFFSET(start_33,LOLP!$D6971+(1-$C6971)*24,LOLP!$B6971)*H6971/G6971,0)</f>
        <v>0</v>
      </c>
      <c r="K6971" s="7">
        <f ca="1">IF($F6971,OFFSET(start_40,LOLP!$D6971+(1-$C6971)*24,LOLP!$B6971),0)</f>
        <v>0</v>
      </c>
      <c r="L6971" s="7">
        <f ca="1">IF($F6971,OFFSET(start_50,LOLP!$D6971+(1-$C6971)*24,LOLP!$B6971),0)</f>
        <v>0</v>
      </c>
      <c r="M6971" s="25">
        <f t="shared" ca="1" si="758"/>
        <v>0</v>
      </c>
      <c r="N6971" s="25">
        <f t="shared" ca="1" si="759"/>
        <v>0</v>
      </c>
      <c r="O6971" s="15" t="e">
        <f t="shared" ca="1" si="760"/>
        <v>#DIV/0!</v>
      </c>
      <c r="P6971" s="15" t="e">
        <f t="shared" ca="1" si="761"/>
        <v>#DIV/0!</v>
      </c>
    </row>
    <row r="6972" spans="1:16" x14ac:dyDescent="0.25">
      <c r="A6972" s="1">
        <f t="shared" si="762"/>
        <v>43391</v>
      </c>
      <c r="B6972" s="7">
        <f t="shared" si="757"/>
        <v>10</v>
      </c>
      <c r="C6972" s="4">
        <f>INDEX(Calendar!$E$3:$E$367,MATCH(LOLP!$A6972,Calendar!$B$3:$B$367,0))</f>
        <v>1</v>
      </c>
      <c r="D6972" s="2">
        <f t="shared" si="763"/>
        <v>9</v>
      </c>
      <c r="E6972" s="36">
        <v>25189</v>
      </c>
      <c r="F6972" s="7">
        <f>IFERROR(IF(INDEX('Temperature Data'!$AA$15:$AA$348,MATCH(LOLP!A6972,'Temperature Data'!$B$15:$B$348,0))&gt;IF(B6972=9,$G$2,LOLP!$F$2),1,0),0)</f>
        <v>0</v>
      </c>
      <c r="G6972" s="7">
        <f>SUMIFS(LOLP!$F$4:$F$8763,$C$4:$C$8763,$C6972,$B$4:$B$8763,$B6972,$D$4:$D$8763,$D6972)</f>
        <v>0</v>
      </c>
      <c r="H6972" s="7">
        <f>COUNTIFS(Calendar!$E$3:$E$367,LOLP!C6972,Calendar!$D$3:$D$367,LOLP!B6972)</f>
        <v>22</v>
      </c>
      <c r="I6972" s="7">
        <f ca="1">IF($F6972=1,OFFSET(start_norps,LOLP!$D6972+(1-$C6972)*24,LOLP!$B6972)*H6972/G6972,0)</f>
        <v>0</v>
      </c>
      <c r="J6972" s="7">
        <f ca="1">IF($F6972=1,OFFSET(start_33,LOLP!$D6972+(1-$C6972)*24,LOLP!$B6972)*H6972/G6972,0)</f>
        <v>0</v>
      </c>
      <c r="K6972" s="7">
        <f ca="1">IF($F6972,OFFSET(start_40,LOLP!$D6972+(1-$C6972)*24,LOLP!$B6972),0)</f>
        <v>0</v>
      </c>
      <c r="L6972" s="7">
        <f ca="1">IF($F6972,OFFSET(start_50,LOLP!$D6972+(1-$C6972)*24,LOLP!$B6972),0)</f>
        <v>0</v>
      </c>
      <c r="M6972" s="25">
        <f t="shared" ca="1" si="758"/>
        <v>0</v>
      </c>
      <c r="N6972" s="25">
        <f t="shared" ca="1" si="759"/>
        <v>0</v>
      </c>
      <c r="O6972" s="15" t="e">
        <f t="shared" ca="1" si="760"/>
        <v>#DIV/0!</v>
      </c>
      <c r="P6972" s="15" t="e">
        <f t="shared" ca="1" si="761"/>
        <v>#DIV/0!</v>
      </c>
    </row>
    <row r="6973" spans="1:16" x14ac:dyDescent="0.25">
      <c r="A6973" s="1">
        <f t="shared" si="762"/>
        <v>43391</v>
      </c>
      <c r="B6973" s="7">
        <f t="shared" si="757"/>
        <v>10</v>
      </c>
      <c r="C6973" s="4">
        <f>INDEX(Calendar!$E$3:$E$367,MATCH(LOLP!$A6973,Calendar!$B$3:$B$367,0))</f>
        <v>1</v>
      </c>
      <c r="D6973" s="2">
        <f t="shared" si="763"/>
        <v>10</v>
      </c>
      <c r="E6973" s="36">
        <v>25168</v>
      </c>
      <c r="F6973" s="7">
        <f>IFERROR(IF(INDEX('Temperature Data'!$AA$15:$AA$348,MATCH(LOLP!A6973,'Temperature Data'!$B$15:$B$348,0))&gt;IF(B6973=9,$G$2,LOLP!$F$2),1,0),0)</f>
        <v>0</v>
      </c>
      <c r="G6973" s="7">
        <f>SUMIFS(LOLP!$F$4:$F$8763,$C$4:$C$8763,$C6973,$B$4:$B$8763,$B6973,$D$4:$D$8763,$D6973)</f>
        <v>0</v>
      </c>
      <c r="H6973" s="7">
        <f>COUNTIFS(Calendar!$E$3:$E$367,LOLP!C6973,Calendar!$D$3:$D$367,LOLP!B6973)</f>
        <v>22</v>
      </c>
      <c r="I6973" s="7">
        <f ca="1">IF($F6973=1,OFFSET(start_norps,LOLP!$D6973+(1-$C6973)*24,LOLP!$B6973)*H6973/G6973,0)</f>
        <v>0</v>
      </c>
      <c r="J6973" s="7">
        <f ca="1">IF($F6973=1,OFFSET(start_33,LOLP!$D6973+(1-$C6973)*24,LOLP!$B6973)*H6973/G6973,0)</f>
        <v>0</v>
      </c>
      <c r="K6973" s="7">
        <f ca="1">IF($F6973,OFFSET(start_40,LOLP!$D6973+(1-$C6973)*24,LOLP!$B6973),0)</f>
        <v>0</v>
      </c>
      <c r="L6973" s="7">
        <f ca="1">IF($F6973,OFFSET(start_50,LOLP!$D6973+(1-$C6973)*24,LOLP!$B6973),0)</f>
        <v>0</v>
      </c>
      <c r="M6973" s="25">
        <f t="shared" ca="1" si="758"/>
        <v>0</v>
      </c>
      <c r="N6973" s="25">
        <f t="shared" ca="1" si="759"/>
        <v>0</v>
      </c>
      <c r="O6973" s="15" t="e">
        <f t="shared" ca="1" si="760"/>
        <v>#DIV/0!</v>
      </c>
      <c r="P6973" s="15" t="e">
        <f t="shared" ca="1" si="761"/>
        <v>#DIV/0!</v>
      </c>
    </row>
    <row r="6974" spans="1:16" x14ac:dyDescent="0.25">
      <c r="A6974" s="1">
        <f t="shared" si="762"/>
        <v>43391</v>
      </c>
      <c r="B6974" s="7">
        <f t="shared" si="757"/>
        <v>10</v>
      </c>
      <c r="C6974" s="4">
        <f>INDEX(Calendar!$E$3:$E$367,MATCH(LOLP!$A6974,Calendar!$B$3:$B$367,0))</f>
        <v>1</v>
      </c>
      <c r="D6974" s="2">
        <f t="shared" si="763"/>
        <v>11</v>
      </c>
      <c r="E6974" s="36">
        <v>25129</v>
      </c>
      <c r="F6974" s="7">
        <f>IFERROR(IF(INDEX('Temperature Data'!$AA$15:$AA$348,MATCH(LOLP!A6974,'Temperature Data'!$B$15:$B$348,0))&gt;IF(B6974=9,$G$2,LOLP!$F$2),1,0),0)</f>
        <v>0</v>
      </c>
      <c r="G6974" s="7">
        <f>SUMIFS(LOLP!$F$4:$F$8763,$C$4:$C$8763,$C6974,$B$4:$B$8763,$B6974,$D$4:$D$8763,$D6974)</f>
        <v>0</v>
      </c>
      <c r="H6974" s="7">
        <f>COUNTIFS(Calendar!$E$3:$E$367,LOLP!C6974,Calendar!$D$3:$D$367,LOLP!B6974)</f>
        <v>22</v>
      </c>
      <c r="I6974" s="7">
        <f ca="1">IF($F6974=1,OFFSET(start_norps,LOLP!$D6974+(1-$C6974)*24,LOLP!$B6974)*H6974/G6974,0)</f>
        <v>0</v>
      </c>
      <c r="J6974" s="7">
        <f ca="1">IF($F6974=1,OFFSET(start_33,LOLP!$D6974+(1-$C6974)*24,LOLP!$B6974)*H6974/G6974,0)</f>
        <v>0</v>
      </c>
      <c r="K6974" s="7">
        <f ca="1">IF($F6974,OFFSET(start_40,LOLP!$D6974+(1-$C6974)*24,LOLP!$B6974),0)</f>
        <v>0</v>
      </c>
      <c r="L6974" s="7">
        <f ca="1">IF($F6974,OFFSET(start_50,LOLP!$D6974+(1-$C6974)*24,LOLP!$B6974),0)</f>
        <v>0</v>
      </c>
      <c r="M6974" s="25">
        <f t="shared" ca="1" si="758"/>
        <v>0</v>
      </c>
      <c r="N6974" s="25">
        <f t="shared" ca="1" si="759"/>
        <v>0</v>
      </c>
      <c r="O6974" s="15" t="e">
        <f t="shared" ca="1" si="760"/>
        <v>#DIV/0!</v>
      </c>
      <c r="P6974" s="15" t="e">
        <f t="shared" ca="1" si="761"/>
        <v>#DIV/0!</v>
      </c>
    </row>
    <row r="6975" spans="1:16" x14ac:dyDescent="0.25">
      <c r="A6975" s="1">
        <f t="shared" si="762"/>
        <v>43391</v>
      </c>
      <c r="B6975" s="7">
        <f t="shared" si="757"/>
        <v>10</v>
      </c>
      <c r="C6975" s="4">
        <f>INDEX(Calendar!$E$3:$E$367,MATCH(LOLP!$A6975,Calendar!$B$3:$B$367,0))</f>
        <v>1</v>
      </c>
      <c r="D6975" s="2">
        <f t="shared" si="763"/>
        <v>12</v>
      </c>
      <c r="E6975" s="36">
        <v>25254</v>
      </c>
      <c r="F6975" s="7">
        <f>IFERROR(IF(INDEX('Temperature Data'!$AA$15:$AA$348,MATCH(LOLP!A6975,'Temperature Data'!$B$15:$B$348,0))&gt;IF(B6975=9,$G$2,LOLP!$F$2),1,0),0)</f>
        <v>0</v>
      </c>
      <c r="G6975" s="7">
        <f>SUMIFS(LOLP!$F$4:$F$8763,$C$4:$C$8763,$C6975,$B$4:$B$8763,$B6975,$D$4:$D$8763,$D6975)</f>
        <v>0</v>
      </c>
      <c r="H6975" s="7">
        <f>COUNTIFS(Calendar!$E$3:$E$367,LOLP!C6975,Calendar!$D$3:$D$367,LOLP!B6975)</f>
        <v>22</v>
      </c>
      <c r="I6975" s="7">
        <f ca="1">IF($F6975=1,OFFSET(start_norps,LOLP!$D6975+(1-$C6975)*24,LOLP!$B6975)*H6975/G6975,0)</f>
        <v>0</v>
      </c>
      <c r="J6975" s="7">
        <f ca="1">IF($F6975=1,OFFSET(start_33,LOLP!$D6975+(1-$C6975)*24,LOLP!$B6975)*H6975/G6975,0)</f>
        <v>0</v>
      </c>
      <c r="K6975" s="7">
        <f ca="1">IF($F6975,OFFSET(start_40,LOLP!$D6975+(1-$C6975)*24,LOLP!$B6975),0)</f>
        <v>0</v>
      </c>
      <c r="L6975" s="7">
        <f ca="1">IF($F6975,OFFSET(start_50,LOLP!$D6975+(1-$C6975)*24,LOLP!$B6975),0)</f>
        <v>0</v>
      </c>
      <c r="M6975" s="25">
        <f t="shared" ca="1" si="758"/>
        <v>0</v>
      </c>
      <c r="N6975" s="25">
        <f t="shared" ca="1" si="759"/>
        <v>0</v>
      </c>
      <c r="O6975" s="15" t="e">
        <f t="shared" ca="1" si="760"/>
        <v>#DIV/0!</v>
      </c>
      <c r="P6975" s="15" t="e">
        <f t="shared" ca="1" si="761"/>
        <v>#DIV/0!</v>
      </c>
    </row>
    <row r="6976" spans="1:16" x14ac:dyDescent="0.25">
      <c r="A6976" s="1">
        <f t="shared" si="762"/>
        <v>43391</v>
      </c>
      <c r="B6976" s="7">
        <f t="shared" si="757"/>
        <v>10</v>
      </c>
      <c r="C6976" s="4">
        <f>INDEX(Calendar!$E$3:$E$367,MATCH(LOLP!$A6976,Calendar!$B$3:$B$367,0))</f>
        <v>1</v>
      </c>
      <c r="D6976" s="2">
        <f t="shared" si="763"/>
        <v>13</v>
      </c>
      <c r="E6976" s="36">
        <v>25701</v>
      </c>
      <c r="F6976" s="7">
        <f>IFERROR(IF(INDEX('Temperature Data'!$AA$15:$AA$348,MATCH(LOLP!A6976,'Temperature Data'!$B$15:$B$348,0))&gt;IF(B6976=9,$G$2,LOLP!$F$2),1,0),0)</f>
        <v>0</v>
      </c>
      <c r="G6976" s="7">
        <f>SUMIFS(LOLP!$F$4:$F$8763,$C$4:$C$8763,$C6976,$B$4:$B$8763,$B6976,$D$4:$D$8763,$D6976)</f>
        <v>0</v>
      </c>
      <c r="H6976" s="7">
        <f>COUNTIFS(Calendar!$E$3:$E$367,LOLP!C6976,Calendar!$D$3:$D$367,LOLP!B6976)</f>
        <v>22</v>
      </c>
      <c r="I6976" s="7">
        <f ca="1">IF($F6976=1,OFFSET(start_norps,LOLP!$D6976+(1-$C6976)*24,LOLP!$B6976)*H6976/G6976,0)</f>
        <v>0</v>
      </c>
      <c r="J6976" s="7">
        <f ca="1">IF($F6976=1,OFFSET(start_33,LOLP!$D6976+(1-$C6976)*24,LOLP!$B6976)*H6976/G6976,0)</f>
        <v>0</v>
      </c>
      <c r="K6976" s="7">
        <f ca="1">IF($F6976,OFFSET(start_40,LOLP!$D6976+(1-$C6976)*24,LOLP!$B6976),0)</f>
        <v>0</v>
      </c>
      <c r="L6976" s="7">
        <f ca="1">IF($F6976,OFFSET(start_50,LOLP!$D6976+(1-$C6976)*24,LOLP!$B6976),0)</f>
        <v>0</v>
      </c>
      <c r="M6976" s="25">
        <f t="shared" ca="1" si="758"/>
        <v>0</v>
      </c>
      <c r="N6976" s="25">
        <f t="shared" ca="1" si="759"/>
        <v>0</v>
      </c>
      <c r="O6976" s="15" t="e">
        <f t="shared" ca="1" si="760"/>
        <v>#DIV/0!</v>
      </c>
      <c r="P6976" s="15" t="e">
        <f t="shared" ca="1" si="761"/>
        <v>#DIV/0!</v>
      </c>
    </row>
    <row r="6977" spans="1:16" x14ac:dyDescent="0.25">
      <c r="A6977" s="1">
        <f t="shared" si="762"/>
        <v>43391</v>
      </c>
      <c r="B6977" s="7">
        <f t="shared" si="757"/>
        <v>10</v>
      </c>
      <c r="C6977" s="4">
        <f>INDEX(Calendar!$E$3:$E$367,MATCH(LOLP!$A6977,Calendar!$B$3:$B$367,0))</f>
        <v>1</v>
      </c>
      <c r="D6977" s="2">
        <f t="shared" si="763"/>
        <v>14</v>
      </c>
      <c r="E6977" s="36">
        <v>26266</v>
      </c>
      <c r="F6977" s="7">
        <f>IFERROR(IF(INDEX('Temperature Data'!$AA$15:$AA$348,MATCH(LOLP!A6977,'Temperature Data'!$B$15:$B$348,0))&gt;IF(B6977=9,$G$2,LOLP!$F$2),1,0),0)</f>
        <v>0</v>
      </c>
      <c r="G6977" s="7">
        <f>SUMIFS(LOLP!$F$4:$F$8763,$C$4:$C$8763,$C6977,$B$4:$B$8763,$B6977,$D$4:$D$8763,$D6977)</f>
        <v>0</v>
      </c>
      <c r="H6977" s="7">
        <f>COUNTIFS(Calendar!$E$3:$E$367,LOLP!C6977,Calendar!$D$3:$D$367,LOLP!B6977)</f>
        <v>22</v>
      </c>
      <c r="I6977" s="7">
        <f ca="1">IF($F6977=1,OFFSET(start_norps,LOLP!$D6977+(1-$C6977)*24,LOLP!$B6977)*H6977/G6977,0)</f>
        <v>0</v>
      </c>
      <c r="J6977" s="7">
        <f ca="1">IF($F6977=1,OFFSET(start_33,LOLP!$D6977+(1-$C6977)*24,LOLP!$B6977)*H6977/G6977,0)</f>
        <v>0</v>
      </c>
      <c r="K6977" s="7">
        <f ca="1">IF($F6977,OFFSET(start_40,LOLP!$D6977+(1-$C6977)*24,LOLP!$B6977),0)</f>
        <v>0</v>
      </c>
      <c r="L6977" s="7">
        <f ca="1">IF($F6977,OFFSET(start_50,LOLP!$D6977+(1-$C6977)*24,LOLP!$B6977),0)</f>
        <v>0</v>
      </c>
      <c r="M6977" s="25">
        <f t="shared" ca="1" si="758"/>
        <v>0</v>
      </c>
      <c r="N6977" s="25">
        <f t="shared" ca="1" si="759"/>
        <v>0</v>
      </c>
      <c r="O6977" s="15" t="e">
        <f t="shared" ca="1" si="760"/>
        <v>#DIV/0!</v>
      </c>
      <c r="P6977" s="15" t="e">
        <f t="shared" ca="1" si="761"/>
        <v>#DIV/0!</v>
      </c>
    </row>
    <row r="6978" spans="1:16" x14ac:dyDescent="0.25">
      <c r="A6978" s="1">
        <f t="shared" si="762"/>
        <v>43391</v>
      </c>
      <c r="B6978" s="7">
        <f t="shared" si="757"/>
        <v>10</v>
      </c>
      <c r="C6978" s="4">
        <f>INDEX(Calendar!$E$3:$E$367,MATCH(LOLP!$A6978,Calendar!$B$3:$B$367,0))</f>
        <v>1</v>
      </c>
      <c r="D6978" s="2">
        <f t="shared" si="763"/>
        <v>15</v>
      </c>
      <c r="E6978" s="36">
        <v>27074</v>
      </c>
      <c r="F6978" s="7">
        <f>IFERROR(IF(INDEX('Temperature Data'!$AA$15:$AA$348,MATCH(LOLP!A6978,'Temperature Data'!$B$15:$B$348,0))&gt;IF(B6978=9,$G$2,LOLP!$F$2),1,0),0)</f>
        <v>0</v>
      </c>
      <c r="G6978" s="7">
        <f>SUMIFS(LOLP!$F$4:$F$8763,$C$4:$C$8763,$C6978,$B$4:$B$8763,$B6978,$D$4:$D$8763,$D6978)</f>
        <v>0</v>
      </c>
      <c r="H6978" s="7">
        <f>COUNTIFS(Calendar!$E$3:$E$367,LOLP!C6978,Calendar!$D$3:$D$367,LOLP!B6978)</f>
        <v>22</v>
      </c>
      <c r="I6978" s="7">
        <f ca="1">IF($F6978=1,OFFSET(start_norps,LOLP!$D6978+(1-$C6978)*24,LOLP!$B6978)*H6978/G6978,0)</f>
        <v>0</v>
      </c>
      <c r="J6978" s="7">
        <f ca="1">IF($F6978=1,OFFSET(start_33,LOLP!$D6978+(1-$C6978)*24,LOLP!$B6978)*H6978/G6978,0)</f>
        <v>0</v>
      </c>
      <c r="K6978" s="7">
        <f ca="1">IF($F6978,OFFSET(start_40,LOLP!$D6978+(1-$C6978)*24,LOLP!$B6978),0)</f>
        <v>0</v>
      </c>
      <c r="L6978" s="7">
        <f ca="1">IF($F6978,OFFSET(start_50,LOLP!$D6978+(1-$C6978)*24,LOLP!$B6978),0)</f>
        <v>0</v>
      </c>
      <c r="M6978" s="25">
        <f t="shared" ca="1" si="758"/>
        <v>0</v>
      </c>
      <c r="N6978" s="25">
        <f t="shared" ca="1" si="759"/>
        <v>0</v>
      </c>
      <c r="O6978" s="15" t="e">
        <f t="shared" ca="1" si="760"/>
        <v>#DIV/0!</v>
      </c>
      <c r="P6978" s="15" t="e">
        <f t="shared" ca="1" si="761"/>
        <v>#DIV/0!</v>
      </c>
    </row>
    <row r="6979" spans="1:16" x14ac:dyDescent="0.25">
      <c r="A6979" s="1">
        <f t="shared" si="762"/>
        <v>43391</v>
      </c>
      <c r="B6979" s="7">
        <f t="shared" si="757"/>
        <v>10</v>
      </c>
      <c r="C6979" s="4">
        <f>INDEX(Calendar!$E$3:$E$367,MATCH(LOLP!$A6979,Calendar!$B$3:$B$367,0))</f>
        <v>1</v>
      </c>
      <c r="D6979" s="2">
        <f t="shared" si="763"/>
        <v>16</v>
      </c>
      <c r="E6979" s="36">
        <v>28011</v>
      </c>
      <c r="F6979" s="7">
        <f>IFERROR(IF(INDEX('Temperature Data'!$AA$15:$AA$348,MATCH(LOLP!A6979,'Temperature Data'!$B$15:$B$348,0))&gt;IF(B6979=9,$G$2,LOLP!$F$2),1,0),0)</f>
        <v>0</v>
      </c>
      <c r="G6979" s="7">
        <f>SUMIFS(LOLP!$F$4:$F$8763,$C$4:$C$8763,$C6979,$B$4:$B$8763,$B6979,$D$4:$D$8763,$D6979)</f>
        <v>0</v>
      </c>
      <c r="H6979" s="7">
        <f>COUNTIFS(Calendar!$E$3:$E$367,LOLP!C6979,Calendar!$D$3:$D$367,LOLP!B6979)</f>
        <v>22</v>
      </c>
      <c r="I6979" s="7">
        <f ca="1">IF($F6979=1,OFFSET(start_norps,LOLP!$D6979+(1-$C6979)*24,LOLP!$B6979)*H6979/G6979,0)</f>
        <v>0</v>
      </c>
      <c r="J6979" s="7">
        <f ca="1">IF($F6979=1,OFFSET(start_33,LOLP!$D6979+(1-$C6979)*24,LOLP!$B6979)*H6979/G6979,0)</f>
        <v>0</v>
      </c>
      <c r="K6979" s="7">
        <f ca="1">IF($F6979,OFFSET(start_40,LOLP!$D6979+(1-$C6979)*24,LOLP!$B6979),0)</f>
        <v>0</v>
      </c>
      <c r="L6979" s="7">
        <f ca="1">IF($F6979,OFFSET(start_50,LOLP!$D6979+(1-$C6979)*24,LOLP!$B6979),0)</f>
        <v>0</v>
      </c>
      <c r="M6979" s="25">
        <f t="shared" ca="1" si="758"/>
        <v>0</v>
      </c>
      <c r="N6979" s="25">
        <f t="shared" ca="1" si="759"/>
        <v>0</v>
      </c>
      <c r="O6979" s="15" t="e">
        <f t="shared" ca="1" si="760"/>
        <v>#DIV/0!</v>
      </c>
      <c r="P6979" s="15" t="e">
        <f t="shared" ca="1" si="761"/>
        <v>#DIV/0!</v>
      </c>
    </row>
    <row r="6980" spans="1:16" x14ac:dyDescent="0.25">
      <c r="A6980" s="1">
        <f t="shared" si="762"/>
        <v>43391</v>
      </c>
      <c r="B6980" s="7">
        <f t="shared" si="757"/>
        <v>10</v>
      </c>
      <c r="C6980" s="4">
        <f>INDEX(Calendar!$E$3:$E$367,MATCH(LOLP!$A6980,Calendar!$B$3:$B$367,0))</f>
        <v>1</v>
      </c>
      <c r="D6980" s="2">
        <f t="shared" si="763"/>
        <v>17</v>
      </c>
      <c r="E6980" s="36">
        <v>28746</v>
      </c>
      <c r="F6980" s="7">
        <f>IFERROR(IF(INDEX('Temperature Data'!$AA$15:$AA$348,MATCH(LOLP!A6980,'Temperature Data'!$B$15:$B$348,0))&gt;IF(B6980=9,$G$2,LOLP!$F$2),1,0),0)</f>
        <v>0</v>
      </c>
      <c r="G6980" s="7">
        <f>SUMIFS(LOLP!$F$4:$F$8763,$C$4:$C$8763,$C6980,$B$4:$B$8763,$B6980,$D$4:$D$8763,$D6980)</f>
        <v>0</v>
      </c>
      <c r="H6980" s="7">
        <f>COUNTIFS(Calendar!$E$3:$E$367,LOLP!C6980,Calendar!$D$3:$D$367,LOLP!B6980)</f>
        <v>22</v>
      </c>
      <c r="I6980" s="7">
        <f ca="1">IF($F6980=1,OFFSET(start_norps,LOLP!$D6980+(1-$C6980)*24,LOLP!$B6980)*H6980/G6980,0)</f>
        <v>0</v>
      </c>
      <c r="J6980" s="7">
        <f ca="1">IF($F6980=1,OFFSET(start_33,LOLP!$D6980+(1-$C6980)*24,LOLP!$B6980)*H6980/G6980,0)</f>
        <v>0</v>
      </c>
      <c r="K6980" s="7">
        <f ca="1">IF($F6980,OFFSET(start_40,LOLP!$D6980+(1-$C6980)*24,LOLP!$B6980),0)</f>
        <v>0</v>
      </c>
      <c r="L6980" s="7">
        <f ca="1">IF($F6980,OFFSET(start_50,LOLP!$D6980+(1-$C6980)*24,LOLP!$B6980),0)</f>
        <v>0</v>
      </c>
      <c r="M6980" s="25">
        <f t="shared" ca="1" si="758"/>
        <v>0</v>
      </c>
      <c r="N6980" s="25">
        <f t="shared" ca="1" si="759"/>
        <v>0</v>
      </c>
      <c r="O6980" s="15" t="e">
        <f t="shared" ca="1" si="760"/>
        <v>#DIV/0!</v>
      </c>
      <c r="P6980" s="15" t="e">
        <f t="shared" ca="1" si="761"/>
        <v>#DIV/0!</v>
      </c>
    </row>
    <row r="6981" spans="1:16" x14ac:dyDescent="0.25">
      <c r="A6981" s="1">
        <f t="shared" si="762"/>
        <v>43391</v>
      </c>
      <c r="B6981" s="7">
        <f t="shared" ref="B6981:B7044" si="764">MONTH(A6981)</f>
        <v>10</v>
      </c>
      <c r="C6981" s="4">
        <f>INDEX(Calendar!$E$3:$E$367,MATCH(LOLP!$A6981,Calendar!$B$3:$B$367,0))</f>
        <v>1</v>
      </c>
      <c r="D6981" s="2">
        <f t="shared" si="763"/>
        <v>18</v>
      </c>
      <c r="E6981" s="36">
        <v>29486</v>
      </c>
      <c r="F6981" s="7">
        <f>IFERROR(IF(INDEX('Temperature Data'!$AA$15:$AA$348,MATCH(LOLP!A6981,'Temperature Data'!$B$15:$B$348,0))&gt;IF(B6981=9,$G$2,LOLP!$F$2),1,0),0)</f>
        <v>0</v>
      </c>
      <c r="G6981" s="7">
        <f>SUMIFS(LOLP!$F$4:$F$8763,$C$4:$C$8763,$C6981,$B$4:$B$8763,$B6981,$D$4:$D$8763,$D6981)</f>
        <v>0</v>
      </c>
      <c r="H6981" s="7">
        <f>COUNTIFS(Calendar!$E$3:$E$367,LOLP!C6981,Calendar!$D$3:$D$367,LOLP!B6981)</f>
        <v>22</v>
      </c>
      <c r="I6981" s="7">
        <f ca="1">IF($F6981=1,OFFSET(start_norps,LOLP!$D6981+(1-$C6981)*24,LOLP!$B6981)*H6981/G6981,0)</f>
        <v>0</v>
      </c>
      <c r="J6981" s="7">
        <f ca="1">IF($F6981=1,OFFSET(start_33,LOLP!$D6981+(1-$C6981)*24,LOLP!$B6981)*H6981/G6981,0)</f>
        <v>0</v>
      </c>
      <c r="K6981" s="7">
        <f ca="1">IF($F6981,OFFSET(start_40,LOLP!$D6981+(1-$C6981)*24,LOLP!$B6981),0)</f>
        <v>0</v>
      </c>
      <c r="L6981" s="7">
        <f ca="1">IF($F6981,OFFSET(start_50,LOLP!$D6981+(1-$C6981)*24,LOLP!$B6981),0)</f>
        <v>0</v>
      </c>
      <c r="M6981" s="25">
        <f t="shared" ref="M6981:M7044" ca="1" si="765">I6981/I$8764</f>
        <v>0</v>
      </c>
      <c r="N6981" s="25">
        <f t="shared" ref="N6981:N7044" ca="1" si="766">J6981/J$8764</f>
        <v>0</v>
      </c>
      <c r="O6981" s="15" t="e">
        <f t="shared" ref="O6981:O7044" ca="1" si="767">K6981/K$8764</f>
        <v>#DIV/0!</v>
      </c>
      <c r="P6981" s="15" t="e">
        <f t="shared" ref="P6981:P7044" ca="1" si="768">L6981/L$8764</f>
        <v>#DIV/0!</v>
      </c>
    </row>
    <row r="6982" spans="1:16" x14ac:dyDescent="0.25">
      <c r="A6982" s="1">
        <f t="shared" si="762"/>
        <v>43391</v>
      </c>
      <c r="B6982" s="7">
        <f t="shared" si="764"/>
        <v>10</v>
      </c>
      <c r="C6982" s="4">
        <f>INDEX(Calendar!$E$3:$E$367,MATCH(LOLP!$A6982,Calendar!$B$3:$B$367,0))</f>
        <v>1</v>
      </c>
      <c r="D6982" s="2">
        <f t="shared" si="763"/>
        <v>19</v>
      </c>
      <c r="E6982" s="36">
        <v>29535</v>
      </c>
      <c r="F6982" s="7">
        <f>IFERROR(IF(INDEX('Temperature Data'!$AA$15:$AA$348,MATCH(LOLP!A6982,'Temperature Data'!$B$15:$B$348,0))&gt;IF(B6982=9,$G$2,LOLP!$F$2),1,0),0)</f>
        <v>0</v>
      </c>
      <c r="G6982" s="7">
        <f>SUMIFS(LOLP!$F$4:$F$8763,$C$4:$C$8763,$C6982,$B$4:$B$8763,$B6982,$D$4:$D$8763,$D6982)</f>
        <v>0</v>
      </c>
      <c r="H6982" s="7">
        <f>COUNTIFS(Calendar!$E$3:$E$367,LOLP!C6982,Calendar!$D$3:$D$367,LOLP!B6982)</f>
        <v>22</v>
      </c>
      <c r="I6982" s="7">
        <f ca="1">IF($F6982=1,OFFSET(start_norps,LOLP!$D6982+(1-$C6982)*24,LOLP!$B6982)*H6982/G6982,0)</f>
        <v>0</v>
      </c>
      <c r="J6982" s="7">
        <f ca="1">IF($F6982=1,OFFSET(start_33,LOLP!$D6982+(1-$C6982)*24,LOLP!$B6982)*H6982/G6982,0)</f>
        <v>0</v>
      </c>
      <c r="K6982" s="7">
        <f ca="1">IF($F6982,OFFSET(start_40,LOLP!$D6982+(1-$C6982)*24,LOLP!$B6982),0)</f>
        <v>0</v>
      </c>
      <c r="L6982" s="7">
        <f ca="1">IF($F6982,OFFSET(start_50,LOLP!$D6982+(1-$C6982)*24,LOLP!$B6982),0)</f>
        <v>0</v>
      </c>
      <c r="M6982" s="25">
        <f t="shared" ca="1" si="765"/>
        <v>0</v>
      </c>
      <c r="N6982" s="25">
        <f t="shared" ca="1" si="766"/>
        <v>0</v>
      </c>
      <c r="O6982" s="15" t="e">
        <f t="shared" ca="1" si="767"/>
        <v>#DIV/0!</v>
      </c>
      <c r="P6982" s="15" t="e">
        <f t="shared" ca="1" si="768"/>
        <v>#DIV/0!</v>
      </c>
    </row>
    <row r="6983" spans="1:16" x14ac:dyDescent="0.25">
      <c r="A6983" s="1">
        <f t="shared" si="762"/>
        <v>43391</v>
      </c>
      <c r="B6983" s="7">
        <f t="shared" si="764"/>
        <v>10</v>
      </c>
      <c r="C6983" s="4">
        <f>INDEX(Calendar!$E$3:$E$367,MATCH(LOLP!$A6983,Calendar!$B$3:$B$367,0))</f>
        <v>1</v>
      </c>
      <c r="D6983" s="2">
        <f t="shared" si="763"/>
        <v>20</v>
      </c>
      <c r="E6983" s="36">
        <v>28444</v>
      </c>
      <c r="F6983" s="7">
        <f>IFERROR(IF(INDEX('Temperature Data'!$AA$15:$AA$348,MATCH(LOLP!A6983,'Temperature Data'!$B$15:$B$348,0))&gt;IF(B6983=9,$G$2,LOLP!$F$2),1,0),0)</f>
        <v>0</v>
      </c>
      <c r="G6983" s="7">
        <f>SUMIFS(LOLP!$F$4:$F$8763,$C$4:$C$8763,$C6983,$B$4:$B$8763,$B6983,$D$4:$D$8763,$D6983)</f>
        <v>0</v>
      </c>
      <c r="H6983" s="7">
        <f>COUNTIFS(Calendar!$E$3:$E$367,LOLP!C6983,Calendar!$D$3:$D$367,LOLP!B6983)</f>
        <v>22</v>
      </c>
      <c r="I6983" s="7">
        <f ca="1">IF($F6983=1,OFFSET(start_norps,LOLP!$D6983+(1-$C6983)*24,LOLP!$B6983)*H6983/G6983,0)</f>
        <v>0</v>
      </c>
      <c r="J6983" s="7">
        <f ca="1">IF($F6983=1,OFFSET(start_33,LOLP!$D6983+(1-$C6983)*24,LOLP!$B6983)*H6983/G6983,0)</f>
        <v>0</v>
      </c>
      <c r="K6983" s="7">
        <f ca="1">IF($F6983,OFFSET(start_40,LOLP!$D6983+(1-$C6983)*24,LOLP!$B6983),0)</f>
        <v>0</v>
      </c>
      <c r="L6983" s="7">
        <f ca="1">IF($F6983,OFFSET(start_50,LOLP!$D6983+(1-$C6983)*24,LOLP!$B6983),0)</f>
        <v>0</v>
      </c>
      <c r="M6983" s="25">
        <f t="shared" ca="1" si="765"/>
        <v>0</v>
      </c>
      <c r="N6983" s="25">
        <f t="shared" ca="1" si="766"/>
        <v>0</v>
      </c>
      <c r="O6983" s="15" t="e">
        <f t="shared" ca="1" si="767"/>
        <v>#DIV/0!</v>
      </c>
      <c r="P6983" s="15" t="e">
        <f t="shared" ca="1" si="768"/>
        <v>#DIV/0!</v>
      </c>
    </row>
    <row r="6984" spans="1:16" x14ac:dyDescent="0.25">
      <c r="A6984" s="1">
        <f t="shared" si="762"/>
        <v>43391</v>
      </c>
      <c r="B6984" s="7">
        <f t="shared" si="764"/>
        <v>10</v>
      </c>
      <c r="C6984" s="4">
        <f>INDEX(Calendar!$E$3:$E$367,MATCH(LOLP!$A6984,Calendar!$B$3:$B$367,0))</f>
        <v>1</v>
      </c>
      <c r="D6984" s="2">
        <f t="shared" si="763"/>
        <v>21</v>
      </c>
      <c r="E6984" s="36">
        <v>26889</v>
      </c>
      <c r="F6984" s="7">
        <f>IFERROR(IF(INDEX('Temperature Data'!$AA$15:$AA$348,MATCH(LOLP!A6984,'Temperature Data'!$B$15:$B$348,0))&gt;IF(B6984=9,$G$2,LOLP!$F$2),1,0),0)</f>
        <v>0</v>
      </c>
      <c r="G6984" s="7">
        <f>SUMIFS(LOLP!$F$4:$F$8763,$C$4:$C$8763,$C6984,$B$4:$B$8763,$B6984,$D$4:$D$8763,$D6984)</f>
        <v>0</v>
      </c>
      <c r="H6984" s="7">
        <f>COUNTIFS(Calendar!$E$3:$E$367,LOLP!C6984,Calendar!$D$3:$D$367,LOLP!B6984)</f>
        <v>22</v>
      </c>
      <c r="I6984" s="7">
        <f ca="1">IF($F6984=1,OFFSET(start_norps,LOLP!$D6984+(1-$C6984)*24,LOLP!$B6984)*H6984/G6984,0)</f>
        <v>0</v>
      </c>
      <c r="J6984" s="7">
        <f ca="1">IF($F6984=1,OFFSET(start_33,LOLP!$D6984+(1-$C6984)*24,LOLP!$B6984)*H6984/G6984,0)</f>
        <v>0</v>
      </c>
      <c r="K6984" s="7">
        <f ca="1">IF($F6984,OFFSET(start_40,LOLP!$D6984+(1-$C6984)*24,LOLP!$B6984),0)</f>
        <v>0</v>
      </c>
      <c r="L6984" s="7">
        <f ca="1">IF($F6984,OFFSET(start_50,LOLP!$D6984+(1-$C6984)*24,LOLP!$B6984),0)</f>
        <v>0</v>
      </c>
      <c r="M6984" s="25">
        <f t="shared" ca="1" si="765"/>
        <v>0</v>
      </c>
      <c r="N6984" s="25">
        <f t="shared" ca="1" si="766"/>
        <v>0</v>
      </c>
      <c r="O6984" s="15" t="e">
        <f t="shared" ca="1" si="767"/>
        <v>#DIV/0!</v>
      </c>
      <c r="P6984" s="15" t="e">
        <f t="shared" ca="1" si="768"/>
        <v>#DIV/0!</v>
      </c>
    </row>
    <row r="6985" spans="1:16" x14ac:dyDescent="0.25">
      <c r="A6985" s="1">
        <f t="shared" si="762"/>
        <v>43391</v>
      </c>
      <c r="B6985" s="7">
        <f t="shared" si="764"/>
        <v>10</v>
      </c>
      <c r="C6985" s="4">
        <f>INDEX(Calendar!$E$3:$E$367,MATCH(LOLP!$A6985,Calendar!$B$3:$B$367,0))</f>
        <v>1</v>
      </c>
      <c r="D6985" s="2">
        <f t="shared" si="763"/>
        <v>22</v>
      </c>
      <c r="E6985" s="36">
        <v>24795</v>
      </c>
      <c r="F6985" s="7">
        <f>IFERROR(IF(INDEX('Temperature Data'!$AA$15:$AA$348,MATCH(LOLP!A6985,'Temperature Data'!$B$15:$B$348,0))&gt;IF(B6985=9,$G$2,LOLP!$F$2),1,0),0)</f>
        <v>0</v>
      </c>
      <c r="G6985" s="7">
        <f>SUMIFS(LOLP!$F$4:$F$8763,$C$4:$C$8763,$C6985,$B$4:$B$8763,$B6985,$D$4:$D$8763,$D6985)</f>
        <v>0</v>
      </c>
      <c r="H6985" s="7">
        <f>COUNTIFS(Calendar!$E$3:$E$367,LOLP!C6985,Calendar!$D$3:$D$367,LOLP!B6985)</f>
        <v>22</v>
      </c>
      <c r="I6985" s="7">
        <f ca="1">IF($F6985=1,OFFSET(start_norps,LOLP!$D6985+(1-$C6985)*24,LOLP!$B6985)*H6985/G6985,0)</f>
        <v>0</v>
      </c>
      <c r="J6985" s="7">
        <f ca="1">IF($F6985=1,OFFSET(start_33,LOLP!$D6985+(1-$C6985)*24,LOLP!$B6985)*H6985/G6985,0)</f>
        <v>0</v>
      </c>
      <c r="K6985" s="7">
        <f ca="1">IF($F6985,OFFSET(start_40,LOLP!$D6985+(1-$C6985)*24,LOLP!$B6985),0)</f>
        <v>0</v>
      </c>
      <c r="L6985" s="7">
        <f ca="1">IF($F6985,OFFSET(start_50,LOLP!$D6985+(1-$C6985)*24,LOLP!$B6985),0)</f>
        <v>0</v>
      </c>
      <c r="M6985" s="25">
        <f t="shared" ca="1" si="765"/>
        <v>0</v>
      </c>
      <c r="N6985" s="25">
        <f t="shared" ca="1" si="766"/>
        <v>0</v>
      </c>
      <c r="O6985" s="15" t="e">
        <f t="shared" ca="1" si="767"/>
        <v>#DIV/0!</v>
      </c>
      <c r="P6985" s="15" t="e">
        <f t="shared" ca="1" si="768"/>
        <v>#DIV/0!</v>
      </c>
    </row>
    <row r="6986" spans="1:16" x14ac:dyDescent="0.25">
      <c r="A6986" s="1">
        <f t="shared" si="762"/>
        <v>43391</v>
      </c>
      <c r="B6986" s="7">
        <f t="shared" si="764"/>
        <v>10</v>
      </c>
      <c r="C6986" s="4">
        <f>INDEX(Calendar!$E$3:$E$367,MATCH(LOLP!$A6986,Calendar!$B$3:$B$367,0))</f>
        <v>1</v>
      </c>
      <c r="D6986" s="2">
        <f t="shared" si="763"/>
        <v>23</v>
      </c>
      <c r="E6986" s="36">
        <v>22933</v>
      </c>
      <c r="F6986" s="7">
        <f>IFERROR(IF(INDEX('Temperature Data'!$AA$15:$AA$348,MATCH(LOLP!A6986,'Temperature Data'!$B$15:$B$348,0))&gt;IF(B6986=9,$G$2,LOLP!$F$2),1,0),0)</f>
        <v>0</v>
      </c>
      <c r="G6986" s="7">
        <f>SUMIFS(LOLP!$F$4:$F$8763,$C$4:$C$8763,$C6986,$B$4:$B$8763,$B6986,$D$4:$D$8763,$D6986)</f>
        <v>0</v>
      </c>
      <c r="H6986" s="7">
        <f>COUNTIFS(Calendar!$E$3:$E$367,LOLP!C6986,Calendar!$D$3:$D$367,LOLP!B6986)</f>
        <v>22</v>
      </c>
      <c r="I6986" s="7">
        <f ca="1">IF($F6986=1,OFFSET(start_norps,LOLP!$D6986+(1-$C6986)*24,LOLP!$B6986)*H6986/G6986,0)</f>
        <v>0</v>
      </c>
      <c r="J6986" s="7">
        <f ca="1">IF($F6986=1,OFFSET(start_33,LOLP!$D6986+(1-$C6986)*24,LOLP!$B6986)*H6986/G6986,0)</f>
        <v>0</v>
      </c>
      <c r="K6986" s="7">
        <f ca="1">IF($F6986,OFFSET(start_40,LOLP!$D6986+(1-$C6986)*24,LOLP!$B6986),0)</f>
        <v>0</v>
      </c>
      <c r="L6986" s="7">
        <f ca="1">IF($F6986,OFFSET(start_50,LOLP!$D6986+(1-$C6986)*24,LOLP!$B6986),0)</f>
        <v>0</v>
      </c>
      <c r="M6986" s="25">
        <f t="shared" ca="1" si="765"/>
        <v>0</v>
      </c>
      <c r="N6986" s="25">
        <f t="shared" ca="1" si="766"/>
        <v>0</v>
      </c>
      <c r="O6986" s="15" t="e">
        <f t="shared" ca="1" si="767"/>
        <v>#DIV/0!</v>
      </c>
      <c r="P6986" s="15" t="e">
        <f t="shared" ca="1" si="768"/>
        <v>#DIV/0!</v>
      </c>
    </row>
    <row r="6987" spans="1:16" x14ac:dyDescent="0.25">
      <c r="A6987" s="1">
        <f t="shared" si="762"/>
        <v>43391</v>
      </c>
      <c r="B6987" s="7">
        <f t="shared" si="764"/>
        <v>10</v>
      </c>
      <c r="C6987" s="4">
        <f>INDEX(Calendar!$E$3:$E$367,MATCH(LOLP!$A6987,Calendar!$B$3:$B$367,0))</f>
        <v>1</v>
      </c>
      <c r="D6987" s="2">
        <f t="shared" si="763"/>
        <v>24</v>
      </c>
      <c r="E6987" s="36">
        <v>21827</v>
      </c>
      <c r="F6987" s="7">
        <f>IFERROR(IF(INDEX('Temperature Data'!$AA$15:$AA$348,MATCH(LOLP!A6987,'Temperature Data'!$B$15:$B$348,0))&gt;IF(B6987=9,$G$2,LOLP!$F$2),1,0),0)</f>
        <v>0</v>
      </c>
      <c r="G6987" s="7">
        <f>SUMIFS(LOLP!$F$4:$F$8763,$C$4:$C$8763,$C6987,$B$4:$B$8763,$B6987,$D$4:$D$8763,$D6987)</f>
        <v>0</v>
      </c>
      <c r="H6987" s="7">
        <f>COUNTIFS(Calendar!$E$3:$E$367,LOLP!C6987,Calendar!$D$3:$D$367,LOLP!B6987)</f>
        <v>22</v>
      </c>
      <c r="I6987" s="7">
        <f ca="1">IF($F6987=1,OFFSET(start_norps,LOLP!$D6987+(1-$C6987)*24,LOLP!$B6987)*H6987/G6987,0)</f>
        <v>0</v>
      </c>
      <c r="J6987" s="7">
        <f ca="1">IF($F6987=1,OFFSET(start_33,LOLP!$D6987+(1-$C6987)*24,LOLP!$B6987)*H6987/G6987,0)</f>
        <v>0</v>
      </c>
      <c r="K6987" s="7">
        <f ca="1">IF($F6987,OFFSET(start_40,LOLP!$D6987+(1-$C6987)*24,LOLP!$B6987),0)</f>
        <v>0</v>
      </c>
      <c r="L6987" s="7">
        <f ca="1">IF($F6987,OFFSET(start_50,LOLP!$D6987+(1-$C6987)*24,LOLP!$B6987),0)</f>
        <v>0</v>
      </c>
      <c r="M6987" s="25">
        <f t="shared" ca="1" si="765"/>
        <v>0</v>
      </c>
      <c r="N6987" s="25">
        <f t="shared" ca="1" si="766"/>
        <v>0</v>
      </c>
      <c r="O6987" s="15" t="e">
        <f t="shared" ca="1" si="767"/>
        <v>#DIV/0!</v>
      </c>
      <c r="P6987" s="15" t="e">
        <f t="shared" ca="1" si="768"/>
        <v>#DIV/0!</v>
      </c>
    </row>
    <row r="6988" spans="1:16" x14ac:dyDescent="0.25">
      <c r="A6988" s="1">
        <f t="shared" si="762"/>
        <v>43392</v>
      </c>
      <c r="B6988" s="7">
        <f t="shared" si="764"/>
        <v>10</v>
      </c>
      <c r="C6988" s="4">
        <f>INDEX(Calendar!$E$3:$E$367,MATCH(LOLP!$A6988,Calendar!$B$3:$B$367,0))</f>
        <v>1</v>
      </c>
      <c r="D6988" s="2">
        <f t="shared" si="763"/>
        <v>1</v>
      </c>
      <c r="E6988" s="36">
        <v>21268</v>
      </c>
      <c r="F6988" s="7">
        <f>IFERROR(IF(INDEX('Temperature Data'!$AA$15:$AA$348,MATCH(LOLP!A6988,'Temperature Data'!$B$15:$B$348,0))&gt;IF(B6988=9,$G$2,LOLP!$F$2),1,0),0)</f>
        <v>0</v>
      </c>
      <c r="G6988" s="7">
        <f>SUMIFS(LOLP!$F$4:$F$8763,$C$4:$C$8763,$C6988,$B$4:$B$8763,$B6988,$D$4:$D$8763,$D6988)</f>
        <v>0</v>
      </c>
      <c r="H6988" s="7">
        <f>COUNTIFS(Calendar!$E$3:$E$367,LOLP!C6988,Calendar!$D$3:$D$367,LOLP!B6988)</f>
        <v>22</v>
      </c>
      <c r="I6988" s="7">
        <f ca="1">IF($F6988=1,OFFSET(start_norps,LOLP!$D6988+(1-$C6988)*24,LOLP!$B6988)*H6988/G6988,0)</f>
        <v>0</v>
      </c>
      <c r="J6988" s="7">
        <f ca="1">IF($F6988=1,OFFSET(start_33,LOLP!$D6988+(1-$C6988)*24,LOLP!$B6988)*H6988/G6988,0)</f>
        <v>0</v>
      </c>
      <c r="K6988" s="7">
        <f ca="1">IF($F6988,OFFSET(start_40,LOLP!$D6988+(1-$C6988)*24,LOLP!$B6988),0)</f>
        <v>0</v>
      </c>
      <c r="L6988" s="7">
        <f ca="1">IF($F6988,OFFSET(start_50,LOLP!$D6988+(1-$C6988)*24,LOLP!$B6988),0)</f>
        <v>0</v>
      </c>
      <c r="M6988" s="25">
        <f t="shared" ca="1" si="765"/>
        <v>0</v>
      </c>
      <c r="N6988" s="25">
        <f t="shared" ca="1" si="766"/>
        <v>0</v>
      </c>
      <c r="O6988" s="15" t="e">
        <f t="shared" ca="1" si="767"/>
        <v>#DIV/0!</v>
      </c>
      <c r="P6988" s="15" t="e">
        <f t="shared" ca="1" si="768"/>
        <v>#DIV/0!</v>
      </c>
    </row>
    <row r="6989" spans="1:16" x14ac:dyDescent="0.25">
      <c r="A6989" s="1">
        <f t="shared" si="762"/>
        <v>43392</v>
      </c>
      <c r="B6989" s="7">
        <f t="shared" si="764"/>
        <v>10</v>
      </c>
      <c r="C6989" s="4">
        <f>INDEX(Calendar!$E$3:$E$367,MATCH(LOLP!$A6989,Calendar!$B$3:$B$367,0))</f>
        <v>1</v>
      </c>
      <c r="D6989" s="2">
        <f t="shared" si="763"/>
        <v>2</v>
      </c>
      <c r="E6989" s="36">
        <v>20671</v>
      </c>
      <c r="F6989" s="7">
        <f>IFERROR(IF(INDEX('Temperature Data'!$AA$15:$AA$348,MATCH(LOLP!A6989,'Temperature Data'!$B$15:$B$348,0))&gt;IF(B6989=9,$G$2,LOLP!$F$2),1,0),0)</f>
        <v>0</v>
      </c>
      <c r="G6989" s="7">
        <f>SUMIFS(LOLP!$F$4:$F$8763,$C$4:$C$8763,$C6989,$B$4:$B$8763,$B6989,$D$4:$D$8763,$D6989)</f>
        <v>0</v>
      </c>
      <c r="H6989" s="7">
        <f>COUNTIFS(Calendar!$E$3:$E$367,LOLP!C6989,Calendar!$D$3:$D$367,LOLP!B6989)</f>
        <v>22</v>
      </c>
      <c r="I6989" s="7">
        <f ca="1">IF($F6989=1,OFFSET(start_norps,LOLP!$D6989+(1-$C6989)*24,LOLP!$B6989)*H6989/G6989,0)</f>
        <v>0</v>
      </c>
      <c r="J6989" s="7">
        <f ca="1">IF($F6989=1,OFFSET(start_33,LOLP!$D6989+(1-$C6989)*24,LOLP!$B6989)*H6989/G6989,0)</f>
        <v>0</v>
      </c>
      <c r="K6989" s="7">
        <f ca="1">IF($F6989,OFFSET(start_40,LOLP!$D6989+(1-$C6989)*24,LOLP!$B6989),0)</f>
        <v>0</v>
      </c>
      <c r="L6989" s="7">
        <f ca="1">IF($F6989,OFFSET(start_50,LOLP!$D6989+(1-$C6989)*24,LOLP!$B6989),0)</f>
        <v>0</v>
      </c>
      <c r="M6989" s="25">
        <f t="shared" ca="1" si="765"/>
        <v>0</v>
      </c>
      <c r="N6989" s="25">
        <f t="shared" ca="1" si="766"/>
        <v>0</v>
      </c>
      <c r="O6989" s="15" t="e">
        <f t="shared" ca="1" si="767"/>
        <v>#DIV/0!</v>
      </c>
      <c r="P6989" s="15" t="e">
        <f t="shared" ca="1" si="768"/>
        <v>#DIV/0!</v>
      </c>
    </row>
    <row r="6990" spans="1:16" x14ac:dyDescent="0.25">
      <c r="A6990" s="1">
        <f t="shared" si="762"/>
        <v>43392</v>
      </c>
      <c r="B6990" s="7">
        <f t="shared" si="764"/>
        <v>10</v>
      </c>
      <c r="C6990" s="4">
        <f>INDEX(Calendar!$E$3:$E$367,MATCH(LOLP!$A6990,Calendar!$B$3:$B$367,0))</f>
        <v>1</v>
      </c>
      <c r="D6990" s="2">
        <f t="shared" si="763"/>
        <v>3</v>
      </c>
      <c r="E6990" s="36">
        <v>20459</v>
      </c>
      <c r="F6990" s="7">
        <f>IFERROR(IF(INDEX('Temperature Data'!$AA$15:$AA$348,MATCH(LOLP!A6990,'Temperature Data'!$B$15:$B$348,0))&gt;IF(B6990=9,$G$2,LOLP!$F$2),1,0),0)</f>
        <v>0</v>
      </c>
      <c r="G6990" s="7">
        <f>SUMIFS(LOLP!$F$4:$F$8763,$C$4:$C$8763,$C6990,$B$4:$B$8763,$B6990,$D$4:$D$8763,$D6990)</f>
        <v>0</v>
      </c>
      <c r="H6990" s="7">
        <f>COUNTIFS(Calendar!$E$3:$E$367,LOLP!C6990,Calendar!$D$3:$D$367,LOLP!B6990)</f>
        <v>22</v>
      </c>
      <c r="I6990" s="7">
        <f ca="1">IF($F6990=1,OFFSET(start_norps,LOLP!$D6990+(1-$C6990)*24,LOLP!$B6990)*H6990/G6990,0)</f>
        <v>0</v>
      </c>
      <c r="J6990" s="7">
        <f ca="1">IF($F6990=1,OFFSET(start_33,LOLP!$D6990+(1-$C6990)*24,LOLP!$B6990)*H6990/G6990,0)</f>
        <v>0</v>
      </c>
      <c r="K6990" s="7">
        <f ca="1">IF($F6990,OFFSET(start_40,LOLP!$D6990+(1-$C6990)*24,LOLP!$B6990),0)</f>
        <v>0</v>
      </c>
      <c r="L6990" s="7">
        <f ca="1">IF($F6990,OFFSET(start_50,LOLP!$D6990+(1-$C6990)*24,LOLP!$B6990),0)</f>
        <v>0</v>
      </c>
      <c r="M6990" s="25">
        <f t="shared" ca="1" si="765"/>
        <v>0</v>
      </c>
      <c r="N6990" s="25">
        <f t="shared" ca="1" si="766"/>
        <v>0</v>
      </c>
      <c r="O6990" s="15" t="e">
        <f t="shared" ca="1" si="767"/>
        <v>#DIV/0!</v>
      </c>
      <c r="P6990" s="15" t="e">
        <f t="shared" ca="1" si="768"/>
        <v>#DIV/0!</v>
      </c>
    </row>
    <row r="6991" spans="1:16" x14ac:dyDescent="0.25">
      <c r="A6991" s="1">
        <f t="shared" si="762"/>
        <v>43392</v>
      </c>
      <c r="B6991" s="7">
        <f t="shared" si="764"/>
        <v>10</v>
      </c>
      <c r="C6991" s="4">
        <f>INDEX(Calendar!$E$3:$E$367,MATCH(LOLP!$A6991,Calendar!$B$3:$B$367,0))</f>
        <v>1</v>
      </c>
      <c r="D6991" s="2">
        <f t="shared" si="763"/>
        <v>4</v>
      </c>
      <c r="E6991" s="36">
        <v>20908</v>
      </c>
      <c r="F6991" s="7">
        <f>IFERROR(IF(INDEX('Temperature Data'!$AA$15:$AA$348,MATCH(LOLP!A6991,'Temperature Data'!$B$15:$B$348,0))&gt;IF(B6991=9,$G$2,LOLP!$F$2),1,0),0)</f>
        <v>0</v>
      </c>
      <c r="G6991" s="7">
        <f>SUMIFS(LOLP!$F$4:$F$8763,$C$4:$C$8763,$C6991,$B$4:$B$8763,$B6991,$D$4:$D$8763,$D6991)</f>
        <v>0</v>
      </c>
      <c r="H6991" s="7">
        <f>COUNTIFS(Calendar!$E$3:$E$367,LOLP!C6991,Calendar!$D$3:$D$367,LOLP!B6991)</f>
        <v>22</v>
      </c>
      <c r="I6991" s="7">
        <f ca="1">IF($F6991=1,OFFSET(start_norps,LOLP!$D6991+(1-$C6991)*24,LOLP!$B6991)*H6991/G6991,0)</f>
        <v>0</v>
      </c>
      <c r="J6991" s="7">
        <f ca="1">IF($F6991=1,OFFSET(start_33,LOLP!$D6991+(1-$C6991)*24,LOLP!$B6991)*H6991/G6991,0)</f>
        <v>0</v>
      </c>
      <c r="K6991" s="7">
        <f ca="1">IF($F6991,OFFSET(start_40,LOLP!$D6991+(1-$C6991)*24,LOLP!$B6991),0)</f>
        <v>0</v>
      </c>
      <c r="L6991" s="7">
        <f ca="1">IF($F6991,OFFSET(start_50,LOLP!$D6991+(1-$C6991)*24,LOLP!$B6991),0)</f>
        <v>0</v>
      </c>
      <c r="M6991" s="25">
        <f t="shared" ca="1" si="765"/>
        <v>0</v>
      </c>
      <c r="N6991" s="25">
        <f t="shared" ca="1" si="766"/>
        <v>0</v>
      </c>
      <c r="O6991" s="15" t="e">
        <f t="shared" ca="1" si="767"/>
        <v>#DIV/0!</v>
      </c>
      <c r="P6991" s="15" t="e">
        <f t="shared" ca="1" si="768"/>
        <v>#DIV/0!</v>
      </c>
    </row>
    <row r="6992" spans="1:16" x14ac:dyDescent="0.25">
      <c r="A6992" s="1">
        <f t="shared" si="762"/>
        <v>43392</v>
      </c>
      <c r="B6992" s="7">
        <f t="shared" si="764"/>
        <v>10</v>
      </c>
      <c r="C6992" s="4">
        <f>INDEX(Calendar!$E$3:$E$367,MATCH(LOLP!$A6992,Calendar!$B$3:$B$367,0))</f>
        <v>1</v>
      </c>
      <c r="D6992" s="2">
        <f t="shared" si="763"/>
        <v>5</v>
      </c>
      <c r="E6992" s="36">
        <v>21940</v>
      </c>
      <c r="F6992" s="7">
        <f>IFERROR(IF(INDEX('Temperature Data'!$AA$15:$AA$348,MATCH(LOLP!A6992,'Temperature Data'!$B$15:$B$348,0))&gt;IF(B6992=9,$G$2,LOLP!$F$2),1,0),0)</f>
        <v>0</v>
      </c>
      <c r="G6992" s="7">
        <f>SUMIFS(LOLP!$F$4:$F$8763,$C$4:$C$8763,$C6992,$B$4:$B$8763,$B6992,$D$4:$D$8763,$D6992)</f>
        <v>0</v>
      </c>
      <c r="H6992" s="7">
        <f>COUNTIFS(Calendar!$E$3:$E$367,LOLP!C6992,Calendar!$D$3:$D$367,LOLP!B6992)</f>
        <v>22</v>
      </c>
      <c r="I6992" s="7">
        <f ca="1">IF($F6992=1,OFFSET(start_norps,LOLP!$D6992+(1-$C6992)*24,LOLP!$B6992)*H6992/G6992,0)</f>
        <v>0</v>
      </c>
      <c r="J6992" s="7">
        <f ca="1">IF($F6992=1,OFFSET(start_33,LOLP!$D6992+(1-$C6992)*24,LOLP!$B6992)*H6992/G6992,0)</f>
        <v>0</v>
      </c>
      <c r="K6992" s="7">
        <f ca="1">IF($F6992,OFFSET(start_40,LOLP!$D6992+(1-$C6992)*24,LOLP!$B6992),0)</f>
        <v>0</v>
      </c>
      <c r="L6992" s="7">
        <f ca="1">IF($F6992,OFFSET(start_50,LOLP!$D6992+(1-$C6992)*24,LOLP!$B6992),0)</f>
        <v>0</v>
      </c>
      <c r="M6992" s="25">
        <f t="shared" ca="1" si="765"/>
        <v>0</v>
      </c>
      <c r="N6992" s="25">
        <f t="shared" ca="1" si="766"/>
        <v>0</v>
      </c>
      <c r="O6992" s="15" t="e">
        <f t="shared" ca="1" si="767"/>
        <v>#DIV/0!</v>
      </c>
      <c r="P6992" s="15" t="e">
        <f t="shared" ca="1" si="768"/>
        <v>#DIV/0!</v>
      </c>
    </row>
    <row r="6993" spans="1:16" x14ac:dyDescent="0.25">
      <c r="A6993" s="1">
        <f t="shared" si="762"/>
        <v>43392</v>
      </c>
      <c r="B6993" s="7">
        <f t="shared" si="764"/>
        <v>10</v>
      </c>
      <c r="C6993" s="4">
        <f>INDEX(Calendar!$E$3:$E$367,MATCH(LOLP!$A6993,Calendar!$B$3:$B$367,0))</f>
        <v>1</v>
      </c>
      <c r="D6993" s="2">
        <f t="shared" si="763"/>
        <v>6</v>
      </c>
      <c r="E6993" s="36">
        <v>24046</v>
      </c>
      <c r="F6993" s="7">
        <f>IFERROR(IF(INDEX('Temperature Data'!$AA$15:$AA$348,MATCH(LOLP!A6993,'Temperature Data'!$B$15:$B$348,0))&gt;IF(B6993=9,$G$2,LOLP!$F$2),1,0),0)</f>
        <v>0</v>
      </c>
      <c r="G6993" s="7">
        <f>SUMIFS(LOLP!$F$4:$F$8763,$C$4:$C$8763,$C6993,$B$4:$B$8763,$B6993,$D$4:$D$8763,$D6993)</f>
        <v>0</v>
      </c>
      <c r="H6993" s="7">
        <f>COUNTIFS(Calendar!$E$3:$E$367,LOLP!C6993,Calendar!$D$3:$D$367,LOLP!B6993)</f>
        <v>22</v>
      </c>
      <c r="I6993" s="7">
        <f ca="1">IF($F6993=1,OFFSET(start_norps,LOLP!$D6993+(1-$C6993)*24,LOLP!$B6993)*H6993/G6993,0)</f>
        <v>0</v>
      </c>
      <c r="J6993" s="7">
        <f ca="1">IF($F6993=1,OFFSET(start_33,LOLP!$D6993+(1-$C6993)*24,LOLP!$B6993)*H6993/G6993,0)</f>
        <v>0</v>
      </c>
      <c r="K6993" s="7">
        <f ca="1">IF($F6993,OFFSET(start_40,LOLP!$D6993+(1-$C6993)*24,LOLP!$B6993),0)</f>
        <v>0</v>
      </c>
      <c r="L6993" s="7">
        <f ca="1">IF($F6993,OFFSET(start_50,LOLP!$D6993+(1-$C6993)*24,LOLP!$B6993),0)</f>
        <v>0</v>
      </c>
      <c r="M6993" s="25">
        <f t="shared" ca="1" si="765"/>
        <v>0</v>
      </c>
      <c r="N6993" s="25">
        <f t="shared" ca="1" si="766"/>
        <v>0</v>
      </c>
      <c r="O6993" s="15" t="e">
        <f t="shared" ca="1" si="767"/>
        <v>#DIV/0!</v>
      </c>
      <c r="P6993" s="15" t="e">
        <f t="shared" ca="1" si="768"/>
        <v>#DIV/0!</v>
      </c>
    </row>
    <row r="6994" spans="1:16" x14ac:dyDescent="0.25">
      <c r="A6994" s="1">
        <f t="shared" si="762"/>
        <v>43392</v>
      </c>
      <c r="B6994" s="7">
        <f t="shared" si="764"/>
        <v>10</v>
      </c>
      <c r="C6994" s="4">
        <f>INDEX(Calendar!$E$3:$E$367,MATCH(LOLP!$A6994,Calendar!$B$3:$B$367,0))</f>
        <v>1</v>
      </c>
      <c r="D6994" s="2">
        <f t="shared" si="763"/>
        <v>7</v>
      </c>
      <c r="E6994" s="36">
        <v>25259</v>
      </c>
      <c r="F6994" s="7">
        <f>IFERROR(IF(INDEX('Temperature Data'!$AA$15:$AA$348,MATCH(LOLP!A6994,'Temperature Data'!$B$15:$B$348,0))&gt;IF(B6994=9,$G$2,LOLP!$F$2),1,0),0)</f>
        <v>0</v>
      </c>
      <c r="G6994" s="7">
        <f>SUMIFS(LOLP!$F$4:$F$8763,$C$4:$C$8763,$C6994,$B$4:$B$8763,$B6994,$D$4:$D$8763,$D6994)</f>
        <v>0</v>
      </c>
      <c r="H6994" s="7">
        <f>COUNTIFS(Calendar!$E$3:$E$367,LOLP!C6994,Calendar!$D$3:$D$367,LOLP!B6994)</f>
        <v>22</v>
      </c>
      <c r="I6994" s="7">
        <f ca="1">IF($F6994=1,OFFSET(start_norps,LOLP!$D6994+(1-$C6994)*24,LOLP!$B6994)*H6994/G6994,0)</f>
        <v>0</v>
      </c>
      <c r="J6994" s="7">
        <f ca="1">IF($F6994=1,OFFSET(start_33,LOLP!$D6994+(1-$C6994)*24,LOLP!$B6994)*H6994/G6994,0)</f>
        <v>0</v>
      </c>
      <c r="K6994" s="7">
        <f ca="1">IF($F6994,OFFSET(start_40,LOLP!$D6994+(1-$C6994)*24,LOLP!$B6994),0)</f>
        <v>0</v>
      </c>
      <c r="L6994" s="7">
        <f ca="1">IF($F6994,OFFSET(start_50,LOLP!$D6994+(1-$C6994)*24,LOLP!$B6994),0)</f>
        <v>0</v>
      </c>
      <c r="M6994" s="25">
        <f t="shared" ca="1" si="765"/>
        <v>0</v>
      </c>
      <c r="N6994" s="25">
        <f t="shared" ca="1" si="766"/>
        <v>0</v>
      </c>
      <c r="O6994" s="15" t="e">
        <f t="shared" ca="1" si="767"/>
        <v>#DIV/0!</v>
      </c>
      <c r="P6994" s="15" t="e">
        <f t="shared" ca="1" si="768"/>
        <v>#DIV/0!</v>
      </c>
    </row>
    <row r="6995" spans="1:16" x14ac:dyDescent="0.25">
      <c r="A6995" s="1">
        <f t="shared" si="762"/>
        <v>43392</v>
      </c>
      <c r="B6995" s="7">
        <f t="shared" si="764"/>
        <v>10</v>
      </c>
      <c r="C6995" s="4">
        <f>INDEX(Calendar!$E$3:$E$367,MATCH(LOLP!$A6995,Calendar!$B$3:$B$367,0))</f>
        <v>1</v>
      </c>
      <c r="D6995" s="2">
        <f t="shared" si="763"/>
        <v>8</v>
      </c>
      <c r="E6995" s="36">
        <v>25238</v>
      </c>
      <c r="F6995" s="7">
        <f>IFERROR(IF(INDEX('Temperature Data'!$AA$15:$AA$348,MATCH(LOLP!A6995,'Temperature Data'!$B$15:$B$348,0))&gt;IF(B6995=9,$G$2,LOLP!$F$2),1,0),0)</f>
        <v>0</v>
      </c>
      <c r="G6995" s="7">
        <f>SUMIFS(LOLP!$F$4:$F$8763,$C$4:$C$8763,$C6995,$B$4:$B$8763,$B6995,$D$4:$D$8763,$D6995)</f>
        <v>0</v>
      </c>
      <c r="H6995" s="7">
        <f>COUNTIFS(Calendar!$E$3:$E$367,LOLP!C6995,Calendar!$D$3:$D$367,LOLP!B6995)</f>
        <v>22</v>
      </c>
      <c r="I6995" s="7">
        <f ca="1">IF($F6995=1,OFFSET(start_norps,LOLP!$D6995+(1-$C6995)*24,LOLP!$B6995)*H6995/G6995,0)</f>
        <v>0</v>
      </c>
      <c r="J6995" s="7">
        <f ca="1">IF($F6995=1,OFFSET(start_33,LOLP!$D6995+(1-$C6995)*24,LOLP!$B6995)*H6995/G6995,0)</f>
        <v>0</v>
      </c>
      <c r="K6995" s="7">
        <f ca="1">IF($F6995,OFFSET(start_40,LOLP!$D6995+(1-$C6995)*24,LOLP!$B6995),0)</f>
        <v>0</v>
      </c>
      <c r="L6995" s="7">
        <f ca="1">IF($F6995,OFFSET(start_50,LOLP!$D6995+(1-$C6995)*24,LOLP!$B6995),0)</f>
        <v>0</v>
      </c>
      <c r="M6995" s="25">
        <f t="shared" ca="1" si="765"/>
        <v>0</v>
      </c>
      <c r="N6995" s="25">
        <f t="shared" ca="1" si="766"/>
        <v>0</v>
      </c>
      <c r="O6995" s="15" t="e">
        <f t="shared" ca="1" si="767"/>
        <v>#DIV/0!</v>
      </c>
      <c r="P6995" s="15" t="e">
        <f t="shared" ca="1" si="768"/>
        <v>#DIV/0!</v>
      </c>
    </row>
    <row r="6996" spans="1:16" x14ac:dyDescent="0.25">
      <c r="A6996" s="1">
        <f t="shared" si="762"/>
        <v>43392</v>
      </c>
      <c r="B6996" s="7">
        <f t="shared" si="764"/>
        <v>10</v>
      </c>
      <c r="C6996" s="4">
        <f>INDEX(Calendar!$E$3:$E$367,MATCH(LOLP!$A6996,Calendar!$B$3:$B$367,0))</f>
        <v>1</v>
      </c>
      <c r="D6996" s="2">
        <f t="shared" si="763"/>
        <v>9</v>
      </c>
      <c r="E6996" s="36">
        <v>25379</v>
      </c>
      <c r="F6996" s="7">
        <f>IFERROR(IF(INDEX('Temperature Data'!$AA$15:$AA$348,MATCH(LOLP!A6996,'Temperature Data'!$B$15:$B$348,0))&gt;IF(B6996=9,$G$2,LOLP!$F$2),1,0),0)</f>
        <v>0</v>
      </c>
      <c r="G6996" s="7">
        <f>SUMIFS(LOLP!$F$4:$F$8763,$C$4:$C$8763,$C6996,$B$4:$B$8763,$B6996,$D$4:$D$8763,$D6996)</f>
        <v>0</v>
      </c>
      <c r="H6996" s="7">
        <f>COUNTIFS(Calendar!$E$3:$E$367,LOLP!C6996,Calendar!$D$3:$D$367,LOLP!B6996)</f>
        <v>22</v>
      </c>
      <c r="I6996" s="7">
        <f ca="1">IF($F6996=1,OFFSET(start_norps,LOLP!$D6996+(1-$C6996)*24,LOLP!$B6996)*H6996/G6996,0)</f>
        <v>0</v>
      </c>
      <c r="J6996" s="7">
        <f ca="1">IF($F6996=1,OFFSET(start_33,LOLP!$D6996+(1-$C6996)*24,LOLP!$B6996)*H6996/G6996,0)</f>
        <v>0</v>
      </c>
      <c r="K6996" s="7">
        <f ca="1">IF($F6996,OFFSET(start_40,LOLP!$D6996+(1-$C6996)*24,LOLP!$B6996),0)</f>
        <v>0</v>
      </c>
      <c r="L6996" s="7">
        <f ca="1">IF($F6996,OFFSET(start_50,LOLP!$D6996+(1-$C6996)*24,LOLP!$B6996),0)</f>
        <v>0</v>
      </c>
      <c r="M6996" s="25">
        <f t="shared" ca="1" si="765"/>
        <v>0</v>
      </c>
      <c r="N6996" s="25">
        <f t="shared" ca="1" si="766"/>
        <v>0</v>
      </c>
      <c r="O6996" s="15" t="e">
        <f t="shared" ca="1" si="767"/>
        <v>#DIV/0!</v>
      </c>
      <c r="P6996" s="15" t="e">
        <f t="shared" ca="1" si="768"/>
        <v>#DIV/0!</v>
      </c>
    </row>
    <row r="6997" spans="1:16" x14ac:dyDescent="0.25">
      <c r="A6997" s="1">
        <f t="shared" si="762"/>
        <v>43392</v>
      </c>
      <c r="B6997" s="7">
        <f t="shared" si="764"/>
        <v>10</v>
      </c>
      <c r="C6997" s="4">
        <f>INDEX(Calendar!$E$3:$E$367,MATCH(LOLP!$A6997,Calendar!$B$3:$B$367,0))</f>
        <v>1</v>
      </c>
      <c r="D6997" s="2">
        <f t="shared" si="763"/>
        <v>10</v>
      </c>
      <c r="E6997" s="36">
        <v>25447</v>
      </c>
      <c r="F6997" s="7">
        <f>IFERROR(IF(INDEX('Temperature Data'!$AA$15:$AA$348,MATCH(LOLP!A6997,'Temperature Data'!$B$15:$B$348,0))&gt;IF(B6997=9,$G$2,LOLP!$F$2),1,0),0)</f>
        <v>0</v>
      </c>
      <c r="G6997" s="7">
        <f>SUMIFS(LOLP!$F$4:$F$8763,$C$4:$C$8763,$C6997,$B$4:$B$8763,$B6997,$D$4:$D$8763,$D6997)</f>
        <v>0</v>
      </c>
      <c r="H6997" s="7">
        <f>COUNTIFS(Calendar!$E$3:$E$367,LOLP!C6997,Calendar!$D$3:$D$367,LOLP!B6997)</f>
        <v>22</v>
      </c>
      <c r="I6997" s="7">
        <f ca="1">IF($F6997=1,OFFSET(start_norps,LOLP!$D6997+(1-$C6997)*24,LOLP!$B6997)*H6997/G6997,0)</f>
        <v>0</v>
      </c>
      <c r="J6997" s="7">
        <f ca="1">IF($F6997=1,OFFSET(start_33,LOLP!$D6997+(1-$C6997)*24,LOLP!$B6997)*H6997/G6997,0)</f>
        <v>0</v>
      </c>
      <c r="K6997" s="7">
        <f ca="1">IF($F6997,OFFSET(start_40,LOLP!$D6997+(1-$C6997)*24,LOLP!$B6997),0)</f>
        <v>0</v>
      </c>
      <c r="L6997" s="7">
        <f ca="1">IF($F6997,OFFSET(start_50,LOLP!$D6997+(1-$C6997)*24,LOLP!$B6997),0)</f>
        <v>0</v>
      </c>
      <c r="M6997" s="25">
        <f t="shared" ca="1" si="765"/>
        <v>0</v>
      </c>
      <c r="N6997" s="25">
        <f t="shared" ca="1" si="766"/>
        <v>0</v>
      </c>
      <c r="O6997" s="15" t="e">
        <f t="shared" ca="1" si="767"/>
        <v>#DIV/0!</v>
      </c>
      <c r="P6997" s="15" t="e">
        <f t="shared" ca="1" si="768"/>
        <v>#DIV/0!</v>
      </c>
    </row>
    <row r="6998" spans="1:16" x14ac:dyDescent="0.25">
      <c r="A6998" s="1">
        <f t="shared" si="762"/>
        <v>43392</v>
      </c>
      <c r="B6998" s="7">
        <f t="shared" si="764"/>
        <v>10</v>
      </c>
      <c r="C6998" s="4">
        <f>INDEX(Calendar!$E$3:$E$367,MATCH(LOLP!$A6998,Calendar!$B$3:$B$367,0))</f>
        <v>1</v>
      </c>
      <c r="D6998" s="2">
        <f t="shared" si="763"/>
        <v>11</v>
      </c>
      <c r="E6998" s="36">
        <v>25577</v>
      </c>
      <c r="F6998" s="7">
        <f>IFERROR(IF(INDEX('Temperature Data'!$AA$15:$AA$348,MATCH(LOLP!A6998,'Temperature Data'!$B$15:$B$348,0))&gt;IF(B6998=9,$G$2,LOLP!$F$2),1,0),0)</f>
        <v>0</v>
      </c>
      <c r="G6998" s="7">
        <f>SUMIFS(LOLP!$F$4:$F$8763,$C$4:$C$8763,$C6998,$B$4:$B$8763,$B6998,$D$4:$D$8763,$D6998)</f>
        <v>0</v>
      </c>
      <c r="H6998" s="7">
        <f>COUNTIFS(Calendar!$E$3:$E$367,LOLP!C6998,Calendar!$D$3:$D$367,LOLP!B6998)</f>
        <v>22</v>
      </c>
      <c r="I6998" s="7">
        <f ca="1">IF($F6998=1,OFFSET(start_norps,LOLP!$D6998+(1-$C6998)*24,LOLP!$B6998)*H6998/G6998,0)</f>
        <v>0</v>
      </c>
      <c r="J6998" s="7">
        <f ca="1">IF($F6998=1,OFFSET(start_33,LOLP!$D6998+(1-$C6998)*24,LOLP!$B6998)*H6998/G6998,0)</f>
        <v>0</v>
      </c>
      <c r="K6998" s="7">
        <f ca="1">IF($F6998,OFFSET(start_40,LOLP!$D6998+(1-$C6998)*24,LOLP!$B6998),0)</f>
        <v>0</v>
      </c>
      <c r="L6998" s="7">
        <f ca="1">IF($F6998,OFFSET(start_50,LOLP!$D6998+(1-$C6998)*24,LOLP!$B6998),0)</f>
        <v>0</v>
      </c>
      <c r="M6998" s="25">
        <f t="shared" ca="1" si="765"/>
        <v>0</v>
      </c>
      <c r="N6998" s="25">
        <f t="shared" ca="1" si="766"/>
        <v>0</v>
      </c>
      <c r="O6998" s="15" t="e">
        <f t="shared" ca="1" si="767"/>
        <v>#DIV/0!</v>
      </c>
      <c r="P6998" s="15" t="e">
        <f t="shared" ca="1" si="768"/>
        <v>#DIV/0!</v>
      </c>
    </row>
    <row r="6999" spans="1:16" x14ac:dyDescent="0.25">
      <c r="A6999" s="1">
        <f t="shared" si="762"/>
        <v>43392</v>
      </c>
      <c r="B6999" s="7">
        <f t="shared" si="764"/>
        <v>10</v>
      </c>
      <c r="C6999" s="4">
        <f>INDEX(Calendar!$E$3:$E$367,MATCH(LOLP!$A6999,Calendar!$B$3:$B$367,0))</f>
        <v>1</v>
      </c>
      <c r="D6999" s="2">
        <f t="shared" si="763"/>
        <v>12</v>
      </c>
      <c r="E6999" s="36">
        <v>25686</v>
      </c>
      <c r="F6999" s="7">
        <f>IFERROR(IF(INDEX('Temperature Data'!$AA$15:$AA$348,MATCH(LOLP!A6999,'Temperature Data'!$B$15:$B$348,0))&gt;IF(B6999=9,$G$2,LOLP!$F$2),1,0),0)</f>
        <v>0</v>
      </c>
      <c r="G6999" s="7">
        <f>SUMIFS(LOLP!$F$4:$F$8763,$C$4:$C$8763,$C6999,$B$4:$B$8763,$B6999,$D$4:$D$8763,$D6999)</f>
        <v>0</v>
      </c>
      <c r="H6999" s="7">
        <f>COUNTIFS(Calendar!$E$3:$E$367,LOLP!C6999,Calendar!$D$3:$D$367,LOLP!B6999)</f>
        <v>22</v>
      </c>
      <c r="I6999" s="7">
        <f ca="1">IF($F6999=1,OFFSET(start_norps,LOLP!$D6999+(1-$C6999)*24,LOLP!$B6999)*H6999/G6999,0)</f>
        <v>0</v>
      </c>
      <c r="J6999" s="7">
        <f ca="1">IF($F6999=1,OFFSET(start_33,LOLP!$D6999+(1-$C6999)*24,LOLP!$B6999)*H6999/G6999,0)</f>
        <v>0</v>
      </c>
      <c r="K6999" s="7">
        <f ca="1">IF($F6999,OFFSET(start_40,LOLP!$D6999+(1-$C6999)*24,LOLP!$B6999),0)</f>
        <v>0</v>
      </c>
      <c r="L6999" s="7">
        <f ca="1">IF($F6999,OFFSET(start_50,LOLP!$D6999+(1-$C6999)*24,LOLP!$B6999),0)</f>
        <v>0</v>
      </c>
      <c r="M6999" s="25">
        <f t="shared" ca="1" si="765"/>
        <v>0</v>
      </c>
      <c r="N6999" s="25">
        <f t="shared" ca="1" si="766"/>
        <v>0</v>
      </c>
      <c r="O6999" s="15" t="e">
        <f t="shared" ca="1" si="767"/>
        <v>#DIV/0!</v>
      </c>
      <c r="P6999" s="15" t="e">
        <f t="shared" ca="1" si="768"/>
        <v>#DIV/0!</v>
      </c>
    </row>
    <row r="7000" spans="1:16" x14ac:dyDescent="0.25">
      <c r="A7000" s="1">
        <f t="shared" si="762"/>
        <v>43392</v>
      </c>
      <c r="B7000" s="7">
        <f t="shared" si="764"/>
        <v>10</v>
      </c>
      <c r="C7000" s="4">
        <f>INDEX(Calendar!$E$3:$E$367,MATCH(LOLP!$A7000,Calendar!$B$3:$B$367,0))</f>
        <v>1</v>
      </c>
      <c r="D7000" s="2">
        <f t="shared" si="763"/>
        <v>13</v>
      </c>
      <c r="E7000" s="36">
        <v>26415</v>
      </c>
      <c r="F7000" s="7">
        <f>IFERROR(IF(INDEX('Temperature Data'!$AA$15:$AA$348,MATCH(LOLP!A7000,'Temperature Data'!$B$15:$B$348,0))&gt;IF(B7000=9,$G$2,LOLP!$F$2),1,0),0)</f>
        <v>0</v>
      </c>
      <c r="G7000" s="7">
        <f>SUMIFS(LOLP!$F$4:$F$8763,$C$4:$C$8763,$C7000,$B$4:$B$8763,$B7000,$D$4:$D$8763,$D7000)</f>
        <v>0</v>
      </c>
      <c r="H7000" s="7">
        <f>COUNTIFS(Calendar!$E$3:$E$367,LOLP!C7000,Calendar!$D$3:$D$367,LOLP!B7000)</f>
        <v>22</v>
      </c>
      <c r="I7000" s="7">
        <f ca="1">IF($F7000=1,OFFSET(start_norps,LOLP!$D7000+(1-$C7000)*24,LOLP!$B7000)*H7000/G7000,0)</f>
        <v>0</v>
      </c>
      <c r="J7000" s="7">
        <f ca="1">IF($F7000=1,OFFSET(start_33,LOLP!$D7000+(1-$C7000)*24,LOLP!$B7000)*H7000/G7000,0)</f>
        <v>0</v>
      </c>
      <c r="K7000" s="7">
        <f ca="1">IF($F7000,OFFSET(start_40,LOLP!$D7000+(1-$C7000)*24,LOLP!$B7000),0)</f>
        <v>0</v>
      </c>
      <c r="L7000" s="7">
        <f ca="1">IF($F7000,OFFSET(start_50,LOLP!$D7000+(1-$C7000)*24,LOLP!$B7000),0)</f>
        <v>0</v>
      </c>
      <c r="M7000" s="25">
        <f t="shared" ca="1" si="765"/>
        <v>0</v>
      </c>
      <c r="N7000" s="25">
        <f t="shared" ca="1" si="766"/>
        <v>0</v>
      </c>
      <c r="O7000" s="15" t="e">
        <f t="shared" ca="1" si="767"/>
        <v>#DIV/0!</v>
      </c>
      <c r="P7000" s="15" t="e">
        <f t="shared" ca="1" si="768"/>
        <v>#DIV/0!</v>
      </c>
    </row>
    <row r="7001" spans="1:16" x14ac:dyDescent="0.25">
      <c r="A7001" s="1">
        <f t="shared" si="762"/>
        <v>43392</v>
      </c>
      <c r="B7001" s="7">
        <f t="shared" si="764"/>
        <v>10</v>
      </c>
      <c r="C7001" s="4">
        <f>INDEX(Calendar!$E$3:$E$367,MATCH(LOLP!$A7001,Calendar!$B$3:$B$367,0))</f>
        <v>1</v>
      </c>
      <c r="D7001" s="2">
        <f t="shared" si="763"/>
        <v>14</v>
      </c>
      <c r="E7001" s="36">
        <v>27210</v>
      </c>
      <c r="F7001" s="7">
        <f>IFERROR(IF(INDEX('Temperature Data'!$AA$15:$AA$348,MATCH(LOLP!A7001,'Temperature Data'!$B$15:$B$348,0))&gt;IF(B7001=9,$G$2,LOLP!$F$2),1,0),0)</f>
        <v>0</v>
      </c>
      <c r="G7001" s="7">
        <f>SUMIFS(LOLP!$F$4:$F$8763,$C$4:$C$8763,$C7001,$B$4:$B$8763,$B7001,$D$4:$D$8763,$D7001)</f>
        <v>0</v>
      </c>
      <c r="H7001" s="7">
        <f>COUNTIFS(Calendar!$E$3:$E$367,LOLP!C7001,Calendar!$D$3:$D$367,LOLP!B7001)</f>
        <v>22</v>
      </c>
      <c r="I7001" s="7">
        <f ca="1">IF($F7001=1,OFFSET(start_norps,LOLP!$D7001+(1-$C7001)*24,LOLP!$B7001)*H7001/G7001,0)</f>
        <v>0</v>
      </c>
      <c r="J7001" s="7">
        <f ca="1">IF($F7001=1,OFFSET(start_33,LOLP!$D7001+(1-$C7001)*24,LOLP!$B7001)*H7001/G7001,0)</f>
        <v>0</v>
      </c>
      <c r="K7001" s="7">
        <f ca="1">IF($F7001,OFFSET(start_40,LOLP!$D7001+(1-$C7001)*24,LOLP!$B7001),0)</f>
        <v>0</v>
      </c>
      <c r="L7001" s="7">
        <f ca="1">IF($F7001,OFFSET(start_50,LOLP!$D7001+(1-$C7001)*24,LOLP!$B7001),0)</f>
        <v>0</v>
      </c>
      <c r="M7001" s="25">
        <f t="shared" ca="1" si="765"/>
        <v>0</v>
      </c>
      <c r="N7001" s="25">
        <f t="shared" ca="1" si="766"/>
        <v>0</v>
      </c>
      <c r="O7001" s="15" t="e">
        <f t="shared" ca="1" si="767"/>
        <v>#DIV/0!</v>
      </c>
      <c r="P7001" s="15" t="e">
        <f t="shared" ca="1" si="768"/>
        <v>#DIV/0!</v>
      </c>
    </row>
    <row r="7002" spans="1:16" x14ac:dyDescent="0.25">
      <c r="A7002" s="1">
        <f t="shared" si="762"/>
        <v>43392</v>
      </c>
      <c r="B7002" s="7">
        <f t="shared" si="764"/>
        <v>10</v>
      </c>
      <c r="C7002" s="4">
        <f>INDEX(Calendar!$E$3:$E$367,MATCH(LOLP!$A7002,Calendar!$B$3:$B$367,0))</f>
        <v>1</v>
      </c>
      <c r="D7002" s="2">
        <f t="shared" si="763"/>
        <v>15</v>
      </c>
      <c r="E7002" s="36">
        <v>28020</v>
      </c>
      <c r="F7002" s="7">
        <f>IFERROR(IF(INDEX('Temperature Data'!$AA$15:$AA$348,MATCH(LOLP!A7002,'Temperature Data'!$B$15:$B$348,0))&gt;IF(B7002=9,$G$2,LOLP!$F$2),1,0),0)</f>
        <v>0</v>
      </c>
      <c r="G7002" s="7">
        <f>SUMIFS(LOLP!$F$4:$F$8763,$C$4:$C$8763,$C7002,$B$4:$B$8763,$B7002,$D$4:$D$8763,$D7002)</f>
        <v>0</v>
      </c>
      <c r="H7002" s="7">
        <f>COUNTIFS(Calendar!$E$3:$E$367,LOLP!C7002,Calendar!$D$3:$D$367,LOLP!B7002)</f>
        <v>22</v>
      </c>
      <c r="I7002" s="7">
        <f ca="1">IF($F7002=1,OFFSET(start_norps,LOLP!$D7002+(1-$C7002)*24,LOLP!$B7002)*H7002/G7002,0)</f>
        <v>0</v>
      </c>
      <c r="J7002" s="7">
        <f ca="1">IF($F7002=1,OFFSET(start_33,LOLP!$D7002+(1-$C7002)*24,LOLP!$B7002)*H7002/G7002,0)</f>
        <v>0</v>
      </c>
      <c r="K7002" s="7">
        <f ca="1">IF($F7002,OFFSET(start_40,LOLP!$D7002+(1-$C7002)*24,LOLP!$B7002),0)</f>
        <v>0</v>
      </c>
      <c r="L7002" s="7">
        <f ca="1">IF($F7002,OFFSET(start_50,LOLP!$D7002+(1-$C7002)*24,LOLP!$B7002),0)</f>
        <v>0</v>
      </c>
      <c r="M7002" s="25">
        <f t="shared" ca="1" si="765"/>
        <v>0</v>
      </c>
      <c r="N7002" s="25">
        <f t="shared" ca="1" si="766"/>
        <v>0</v>
      </c>
      <c r="O7002" s="15" t="e">
        <f t="shared" ca="1" si="767"/>
        <v>#DIV/0!</v>
      </c>
      <c r="P7002" s="15" t="e">
        <f t="shared" ca="1" si="768"/>
        <v>#DIV/0!</v>
      </c>
    </row>
    <row r="7003" spans="1:16" x14ac:dyDescent="0.25">
      <c r="A7003" s="1">
        <f t="shared" si="762"/>
        <v>43392</v>
      </c>
      <c r="B7003" s="7">
        <f t="shared" si="764"/>
        <v>10</v>
      </c>
      <c r="C7003" s="4">
        <f>INDEX(Calendar!$E$3:$E$367,MATCH(LOLP!$A7003,Calendar!$B$3:$B$367,0))</f>
        <v>1</v>
      </c>
      <c r="D7003" s="2">
        <f t="shared" si="763"/>
        <v>16</v>
      </c>
      <c r="E7003" s="36">
        <v>28935</v>
      </c>
      <c r="F7003" s="7">
        <f>IFERROR(IF(INDEX('Temperature Data'!$AA$15:$AA$348,MATCH(LOLP!A7003,'Temperature Data'!$B$15:$B$348,0))&gt;IF(B7003=9,$G$2,LOLP!$F$2),1,0),0)</f>
        <v>0</v>
      </c>
      <c r="G7003" s="7">
        <f>SUMIFS(LOLP!$F$4:$F$8763,$C$4:$C$8763,$C7003,$B$4:$B$8763,$B7003,$D$4:$D$8763,$D7003)</f>
        <v>0</v>
      </c>
      <c r="H7003" s="7">
        <f>COUNTIFS(Calendar!$E$3:$E$367,LOLP!C7003,Calendar!$D$3:$D$367,LOLP!B7003)</f>
        <v>22</v>
      </c>
      <c r="I7003" s="7">
        <f ca="1">IF($F7003=1,OFFSET(start_norps,LOLP!$D7003+(1-$C7003)*24,LOLP!$B7003)*H7003/G7003,0)</f>
        <v>0</v>
      </c>
      <c r="J7003" s="7">
        <f ca="1">IF($F7003=1,OFFSET(start_33,LOLP!$D7003+(1-$C7003)*24,LOLP!$B7003)*H7003/G7003,0)</f>
        <v>0</v>
      </c>
      <c r="K7003" s="7">
        <f ca="1">IF($F7003,OFFSET(start_40,LOLP!$D7003+(1-$C7003)*24,LOLP!$B7003),0)</f>
        <v>0</v>
      </c>
      <c r="L7003" s="7">
        <f ca="1">IF($F7003,OFFSET(start_50,LOLP!$D7003+(1-$C7003)*24,LOLP!$B7003),0)</f>
        <v>0</v>
      </c>
      <c r="M7003" s="25">
        <f t="shared" ca="1" si="765"/>
        <v>0</v>
      </c>
      <c r="N7003" s="25">
        <f t="shared" ca="1" si="766"/>
        <v>0</v>
      </c>
      <c r="O7003" s="15" t="e">
        <f t="shared" ca="1" si="767"/>
        <v>#DIV/0!</v>
      </c>
      <c r="P7003" s="15" t="e">
        <f t="shared" ca="1" si="768"/>
        <v>#DIV/0!</v>
      </c>
    </row>
    <row r="7004" spans="1:16" x14ac:dyDescent="0.25">
      <c r="A7004" s="1">
        <f t="shared" si="762"/>
        <v>43392</v>
      </c>
      <c r="B7004" s="7">
        <f t="shared" si="764"/>
        <v>10</v>
      </c>
      <c r="C7004" s="4">
        <f>INDEX(Calendar!$E$3:$E$367,MATCH(LOLP!$A7004,Calendar!$B$3:$B$367,0))</f>
        <v>1</v>
      </c>
      <c r="D7004" s="2">
        <f t="shared" si="763"/>
        <v>17</v>
      </c>
      <c r="E7004" s="36">
        <v>29458</v>
      </c>
      <c r="F7004" s="7">
        <f>IFERROR(IF(INDEX('Temperature Data'!$AA$15:$AA$348,MATCH(LOLP!A7004,'Temperature Data'!$B$15:$B$348,0))&gt;IF(B7004=9,$G$2,LOLP!$F$2),1,0),0)</f>
        <v>0</v>
      </c>
      <c r="G7004" s="7">
        <f>SUMIFS(LOLP!$F$4:$F$8763,$C$4:$C$8763,$C7004,$B$4:$B$8763,$B7004,$D$4:$D$8763,$D7004)</f>
        <v>0</v>
      </c>
      <c r="H7004" s="7">
        <f>COUNTIFS(Calendar!$E$3:$E$367,LOLP!C7004,Calendar!$D$3:$D$367,LOLP!B7004)</f>
        <v>22</v>
      </c>
      <c r="I7004" s="7">
        <f ca="1">IF($F7004=1,OFFSET(start_norps,LOLP!$D7004+(1-$C7004)*24,LOLP!$B7004)*H7004/G7004,0)</f>
        <v>0</v>
      </c>
      <c r="J7004" s="7">
        <f ca="1">IF($F7004=1,OFFSET(start_33,LOLP!$D7004+(1-$C7004)*24,LOLP!$B7004)*H7004/G7004,0)</f>
        <v>0</v>
      </c>
      <c r="K7004" s="7">
        <f ca="1">IF($F7004,OFFSET(start_40,LOLP!$D7004+(1-$C7004)*24,LOLP!$B7004),0)</f>
        <v>0</v>
      </c>
      <c r="L7004" s="7">
        <f ca="1">IF($F7004,OFFSET(start_50,LOLP!$D7004+(1-$C7004)*24,LOLP!$B7004),0)</f>
        <v>0</v>
      </c>
      <c r="M7004" s="25">
        <f t="shared" ca="1" si="765"/>
        <v>0</v>
      </c>
      <c r="N7004" s="25">
        <f t="shared" ca="1" si="766"/>
        <v>0</v>
      </c>
      <c r="O7004" s="15" t="e">
        <f t="shared" ca="1" si="767"/>
        <v>#DIV/0!</v>
      </c>
      <c r="P7004" s="15" t="e">
        <f t="shared" ca="1" si="768"/>
        <v>#DIV/0!</v>
      </c>
    </row>
    <row r="7005" spans="1:16" x14ac:dyDescent="0.25">
      <c r="A7005" s="1">
        <f t="shared" ref="A7005:A7068" si="769">A6981+1</f>
        <v>43392</v>
      </c>
      <c r="B7005" s="7">
        <f t="shared" si="764"/>
        <v>10</v>
      </c>
      <c r="C7005" s="4">
        <f>INDEX(Calendar!$E$3:$E$367,MATCH(LOLP!$A7005,Calendar!$B$3:$B$367,0))</f>
        <v>1</v>
      </c>
      <c r="D7005" s="2">
        <f t="shared" ref="D7005:D7068" si="770">D6981</f>
        <v>18</v>
      </c>
      <c r="E7005" s="36">
        <v>29782</v>
      </c>
      <c r="F7005" s="7">
        <f>IFERROR(IF(INDEX('Temperature Data'!$AA$15:$AA$348,MATCH(LOLP!A7005,'Temperature Data'!$B$15:$B$348,0))&gt;IF(B7005=9,$G$2,LOLP!$F$2),1,0),0)</f>
        <v>0</v>
      </c>
      <c r="G7005" s="7">
        <f>SUMIFS(LOLP!$F$4:$F$8763,$C$4:$C$8763,$C7005,$B$4:$B$8763,$B7005,$D$4:$D$8763,$D7005)</f>
        <v>0</v>
      </c>
      <c r="H7005" s="7">
        <f>COUNTIFS(Calendar!$E$3:$E$367,LOLP!C7005,Calendar!$D$3:$D$367,LOLP!B7005)</f>
        <v>22</v>
      </c>
      <c r="I7005" s="7">
        <f ca="1">IF($F7005=1,OFFSET(start_norps,LOLP!$D7005+(1-$C7005)*24,LOLP!$B7005)*H7005/G7005,0)</f>
        <v>0</v>
      </c>
      <c r="J7005" s="7">
        <f ca="1">IF($F7005=1,OFFSET(start_33,LOLP!$D7005+(1-$C7005)*24,LOLP!$B7005)*H7005/G7005,0)</f>
        <v>0</v>
      </c>
      <c r="K7005" s="7">
        <f ca="1">IF($F7005,OFFSET(start_40,LOLP!$D7005+(1-$C7005)*24,LOLP!$B7005),0)</f>
        <v>0</v>
      </c>
      <c r="L7005" s="7">
        <f ca="1">IF($F7005,OFFSET(start_50,LOLP!$D7005+(1-$C7005)*24,LOLP!$B7005),0)</f>
        <v>0</v>
      </c>
      <c r="M7005" s="25">
        <f t="shared" ca="1" si="765"/>
        <v>0</v>
      </c>
      <c r="N7005" s="25">
        <f t="shared" ca="1" si="766"/>
        <v>0</v>
      </c>
      <c r="O7005" s="15" t="e">
        <f t="shared" ca="1" si="767"/>
        <v>#DIV/0!</v>
      </c>
      <c r="P7005" s="15" t="e">
        <f t="shared" ca="1" si="768"/>
        <v>#DIV/0!</v>
      </c>
    </row>
    <row r="7006" spans="1:16" x14ac:dyDescent="0.25">
      <c r="A7006" s="1">
        <f t="shared" si="769"/>
        <v>43392</v>
      </c>
      <c r="B7006" s="7">
        <f t="shared" si="764"/>
        <v>10</v>
      </c>
      <c r="C7006" s="4">
        <f>INDEX(Calendar!$E$3:$E$367,MATCH(LOLP!$A7006,Calendar!$B$3:$B$367,0))</f>
        <v>1</v>
      </c>
      <c r="D7006" s="2">
        <f t="shared" si="770"/>
        <v>19</v>
      </c>
      <c r="E7006" s="36">
        <v>29463</v>
      </c>
      <c r="F7006" s="7">
        <f>IFERROR(IF(INDEX('Temperature Data'!$AA$15:$AA$348,MATCH(LOLP!A7006,'Temperature Data'!$B$15:$B$348,0))&gt;IF(B7006=9,$G$2,LOLP!$F$2),1,0),0)</f>
        <v>0</v>
      </c>
      <c r="G7006" s="7">
        <f>SUMIFS(LOLP!$F$4:$F$8763,$C$4:$C$8763,$C7006,$B$4:$B$8763,$B7006,$D$4:$D$8763,$D7006)</f>
        <v>0</v>
      </c>
      <c r="H7006" s="7">
        <f>COUNTIFS(Calendar!$E$3:$E$367,LOLP!C7006,Calendar!$D$3:$D$367,LOLP!B7006)</f>
        <v>22</v>
      </c>
      <c r="I7006" s="7">
        <f ca="1">IF($F7006=1,OFFSET(start_norps,LOLP!$D7006+(1-$C7006)*24,LOLP!$B7006)*H7006/G7006,0)</f>
        <v>0</v>
      </c>
      <c r="J7006" s="7">
        <f ca="1">IF($F7006=1,OFFSET(start_33,LOLP!$D7006+(1-$C7006)*24,LOLP!$B7006)*H7006/G7006,0)</f>
        <v>0</v>
      </c>
      <c r="K7006" s="7">
        <f ca="1">IF($F7006,OFFSET(start_40,LOLP!$D7006+(1-$C7006)*24,LOLP!$B7006),0)</f>
        <v>0</v>
      </c>
      <c r="L7006" s="7">
        <f ca="1">IF($F7006,OFFSET(start_50,LOLP!$D7006+(1-$C7006)*24,LOLP!$B7006),0)</f>
        <v>0</v>
      </c>
      <c r="M7006" s="25">
        <f t="shared" ca="1" si="765"/>
        <v>0</v>
      </c>
      <c r="N7006" s="25">
        <f t="shared" ca="1" si="766"/>
        <v>0</v>
      </c>
      <c r="O7006" s="15" t="e">
        <f t="shared" ca="1" si="767"/>
        <v>#DIV/0!</v>
      </c>
      <c r="P7006" s="15" t="e">
        <f t="shared" ca="1" si="768"/>
        <v>#DIV/0!</v>
      </c>
    </row>
    <row r="7007" spans="1:16" x14ac:dyDescent="0.25">
      <c r="A7007" s="1">
        <f t="shared" si="769"/>
        <v>43392</v>
      </c>
      <c r="B7007" s="7">
        <f t="shared" si="764"/>
        <v>10</v>
      </c>
      <c r="C7007" s="4">
        <f>INDEX(Calendar!$E$3:$E$367,MATCH(LOLP!$A7007,Calendar!$B$3:$B$367,0))</f>
        <v>1</v>
      </c>
      <c r="D7007" s="2">
        <f t="shared" si="770"/>
        <v>20</v>
      </c>
      <c r="E7007" s="36">
        <v>28317</v>
      </c>
      <c r="F7007" s="7">
        <f>IFERROR(IF(INDEX('Temperature Data'!$AA$15:$AA$348,MATCH(LOLP!A7007,'Temperature Data'!$B$15:$B$348,0))&gt;IF(B7007=9,$G$2,LOLP!$F$2),1,0),0)</f>
        <v>0</v>
      </c>
      <c r="G7007" s="7">
        <f>SUMIFS(LOLP!$F$4:$F$8763,$C$4:$C$8763,$C7007,$B$4:$B$8763,$B7007,$D$4:$D$8763,$D7007)</f>
        <v>0</v>
      </c>
      <c r="H7007" s="7">
        <f>COUNTIFS(Calendar!$E$3:$E$367,LOLP!C7007,Calendar!$D$3:$D$367,LOLP!B7007)</f>
        <v>22</v>
      </c>
      <c r="I7007" s="7">
        <f ca="1">IF($F7007=1,OFFSET(start_norps,LOLP!$D7007+(1-$C7007)*24,LOLP!$B7007)*H7007/G7007,0)</f>
        <v>0</v>
      </c>
      <c r="J7007" s="7">
        <f ca="1">IF($F7007=1,OFFSET(start_33,LOLP!$D7007+(1-$C7007)*24,LOLP!$B7007)*H7007/G7007,0)</f>
        <v>0</v>
      </c>
      <c r="K7007" s="7">
        <f ca="1">IF($F7007,OFFSET(start_40,LOLP!$D7007+(1-$C7007)*24,LOLP!$B7007),0)</f>
        <v>0</v>
      </c>
      <c r="L7007" s="7">
        <f ca="1">IF($F7007,OFFSET(start_50,LOLP!$D7007+(1-$C7007)*24,LOLP!$B7007),0)</f>
        <v>0</v>
      </c>
      <c r="M7007" s="25">
        <f t="shared" ca="1" si="765"/>
        <v>0</v>
      </c>
      <c r="N7007" s="25">
        <f t="shared" ca="1" si="766"/>
        <v>0</v>
      </c>
      <c r="O7007" s="15" t="e">
        <f t="shared" ca="1" si="767"/>
        <v>#DIV/0!</v>
      </c>
      <c r="P7007" s="15" t="e">
        <f t="shared" ca="1" si="768"/>
        <v>#DIV/0!</v>
      </c>
    </row>
    <row r="7008" spans="1:16" x14ac:dyDescent="0.25">
      <c r="A7008" s="1">
        <f t="shared" si="769"/>
        <v>43392</v>
      </c>
      <c r="B7008" s="7">
        <f t="shared" si="764"/>
        <v>10</v>
      </c>
      <c r="C7008" s="4">
        <f>INDEX(Calendar!$E$3:$E$367,MATCH(LOLP!$A7008,Calendar!$B$3:$B$367,0))</f>
        <v>1</v>
      </c>
      <c r="D7008" s="2">
        <f t="shared" si="770"/>
        <v>21</v>
      </c>
      <c r="E7008" s="36">
        <v>26887</v>
      </c>
      <c r="F7008" s="7">
        <f>IFERROR(IF(INDEX('Temperature Data'!$AA$15:$AA$348,MATCH(LOLP!A7008,'Temperature Data'!$B$15:$B$348,0))&gt;IF(B7008=9,$G$2,LOLP!$F$2),1,0),0)</f>
        <v>0</v>
      </c>
      <c r="G7008" s="7">
        <f>SUMIFS(LOLP!$F$4:$F$8763,$C$4:$C$8763,$C7008,$B$4:$B$8763,$B7008,$D$4:$D$8763,$D7008)</f>
        <v>0</v>
      </c>
      <c r="H7008" s="7">
        <f>COUNTIFS(Calendar!$E$3:$E$367,LOLP!C7008,Calendar!$D$3:$D$367,LOLP!B7008)</f>
        <v>22</v>
      </c>
      <c r="I7008" s="7">
        <f ca="1">IF($F7008=1,OFFSET(start_norps,LOLP!$D7008+(1-$C7008)*24,LOLP!$B7008)*H7008/G7008,0)</f>
        <v>0</v>
      </c>
      <c r="J7008" s="7">
        <f ca="1">IF($F7008=1,OFFSET(start_33,LOLP!$D7008+(1-$C7008)*24,LOLP!$B7008)*H7008/G7008,0)</f>
        <v>0</v>
      </c>
      <c r="K7008" s="7">
        <f ca="1">IF($F7008,OFFSET(start_40,LOLP!$D7008+(1-$C7008)*24,LOLP!$B7008),0)</f>
        <v>0</v>
      </c>
      <c r="L7008" s="7">
        <f ca="1">IF($F7008,OFFSET(start_50,LOLP!$D7008+(1-$C7008)*24,LOLP!$B7008),0)</f>
        <v>0</v>
      </c>
      <c r="M7008" s="25">
        <f t="shared" ca="1" si="765"/>
        <v>0</v>
      </c>
      <c r="N7008" s="25">
        <f t="shared" ca="1" si="766"/>
        <v>0</v>
      </c>
      <c r="O7008" s="15" t="e">
        <f t="shared" ca="1" si="767"/>
        <v>#DIV/0!</v>
      </c>
      <c r="P7008" s="15" t="e">
        <f t="shared" ca="1" si="768"/>
        <v>#DIV/0!</v>
      </c>
    </row>
    <row r="7009" spans="1:16" x14ac:dyDescent="0.25">
      <c r="A7009" s="1">
        <f t="shared" si="769"/>
        <v>43392</v>
      </c>
      <c r="B7009" s="7">
        <f t="shared" si="764"/>
        <v>10</v>
      </c>
      <c r="C7009" s="4">
        <f>INDEX(Calendar!$E$3:$E$367,MATCH(LOLP!$A7009,Calendar!$B$3:$B$367,0))</f>
        <v>1</v>
      </c>
      <c r="D7009" s="2">
        <f t="shared" si="770"/>
        <v>22</v>
      </c>
      <c r="E7009" s="36">
        <v>25110</v>
      </c>
      <c r="F7009" s="7">
        <f>IFERROR(IF(INDEX('Temperature Data'!$AA$15:$AA$348,MATCH(LOLP!A7009,'Temperature Data'!$B$15:$B$348,0))&gt;IF(B7009=9,$G$2,LOLP!$F$2),1,0),0)</f>
        <v>0</v>
      </c>
      <c r="G7009" s="7">
        <f>SUMIFS(LOLP!$F$4:$F$8763,$C$4:$C$8763,$C7009,$B$4:$B$8763,$B7009,$D$4:$D$8763,$D7009)</f>
        <v>0</v>
      </c>
      <c r="H7009" s="7">
        <f>COUNTIFS(Calendar!$E$3:$E$367,LOLP!C7009,Calendar!$D$3:$D$367,LOLP!B7009)</f>
        <v>22</v>
      </c>
      <c r="I7009" s="7">
        <f ca="1">IF($F7009=1,OFFSET(start_norps,LOLP!$D7009+(1-$C7009)*24,LOLP!$B7009)*H7009/G7009,0)</f>
        <v>0</v>
      </c>
      <c r="J7009" s="7">
        <f ca="1">IF($F7009=1,OFFSET(start_33,LOLP!$D7009+(1-$C7009)*24,LOLP!$B7009)*H7009/G7009,0)</f>
        <v>0</v>
      </c>
      <c r="K7009" s="7">
        <f ca="1">IF($F7009,OFFSET(start_40,LOLP!$D7009+(1-$C7009)*24,LOLP!$B7009),0)</f>
        <v>0</v>
      </c>
      <c r="L7009" s="7">
        <f ca="1">IF($F7009,OFFSET(start_50,LOLP!$D7009+(1-$C7009)*24,LOLP!$B7009),0)</f>
        <v>0</v>
      </c>
      <c r="M7009" s="25">
        <f t="shared" ca="1" si="765"/>
        <v>0</v>
      </c>
      <c r="N7009" s="25">
        <f t="shared" ca="1" si="766"/>
        <v>0</v>
      </c>
      <c r="O7009" s="15" t="e">
        <f t="shared" ca="1" si="767"/>
        <v>#DIV/0!</v>
      </c>
      <c r="P7009" s="15" t="e">
        <f t="shared" ca="1" si="768"/>
        <v>#DIV/0!</v>
      </c>
    </row>
    <row r="7010" spans="1:16" x14ac:dyDescent="0.25">
      <c r="A7010" s="1">
        <f t="shared" si="769"/>
        <v>43392</v>
      </c>
      <c r="B7010" s="7">
        <f t="shared" si="764"/>
        <v>10</v>
      </c>
      <c r="C7010" s="4">
        <f>INDEX(Calendar!$E$3:$E$367,MATCH(LOLP!$A7010,Calendar!$B$3:$B$367,0))</f>
        <v>1</v>
      </c>
      <c r="D7010" s="2">
        <f t="shared" si="770"/>
        <v>23</v>
      </c>
      <c r="E7010" s="36">
        <v>23286</v>
      </c>
      <c r="F7010" s="7">
        <f>IFERROR(IF(INDEX('Temperature Data'!$AA$15:$AA$348,MATCH(LOLP!A7010,'Temperature Data'!$B$15:$B$348,0))&gt;IF(B7010=9,$G$2,LOLP!$F$2),1,0),0)</f>
        <v>0</v>
      </c>
      <c r="G7010" s="7">
        <f>SUMIFS(LOLP!$F$4:$F$8763,$C$4:$C$8763,$C7010,$B$4:$B$8763,$B7010,$D$4:$D$8763,$D7010)</f>
        <v>0</v>
      </c>
      <c r="H7010" s="7">
        <f>COUNTIFS(Calendar!$E$3:$E$367,LOLP!C7010,Calendar!$D$3:$D$367,LOLP!B7010)</f>
        <v>22</v>
      </c>
      <c r="I7010" s="7">
        <f ca="1">IF($F7010=1,OFFSET(start_norps,LOLP!$D7010+(1-$C7010)*24,LOLP!$B7010)*H7010/G7010,0)</f>
        <v>0</v>
      </c>
      <c r="J7010" s="7">
        <f ca="1">IF($F7010=1,OFFSET(start_33,LOLP!$D7010+(1-$C7010)*24,LOLP!$B7010)*H7010/G7010,0)</f>
        <v>0</v>
      </c>
      <c r="K7010" s="7">
        <f ca="1">IF($F7010,OFFSET(start_40,LOLP!$D7010+(1-$C7010)*24,LOLP!$B7010),0)</f>
        <v>0</v>
      </c>
      <c r="L7010" s="7">
        <f ca="1">IF($F7010,OFFSET(start_50,LOLP!$D7010+(1-$C7010)*24,LOLP!$B7010),0)</f>
        <v>0</v>
      </c>
      <c r="M7010" s="25">
        <f t="shared" ca="1" si="765"/>
        <v>0</v>
      </c>
      <c r="N7010" s="25">
        <f t="shared" ca="1" si="766"/>
        <v>0</v>
      </c>
      <c r="O7010" s="15" t="e">
        <f t="shared" ca="1" si="767"/>
        <v>#DIV/0!</v>
      </c>
      <c r="P7010" s="15" t="e">
        <f t="shared" ca="1" si="768"/>
        <v>#DIV/0!</v>
      </c>
    </row>
    <row r="7011" spans="1:16" x14ac:dyDescent="0.25">
      <c r="A7011" s="1">
        <f t="shared" si="769"/>
        <v>43392</v>
      </c>
      <c r="B7011" s="7">
        <f t="shared" si="764"/>
        <v>10</v>
      </c>
      <c r="C7011" s="4">
        <f>INDEX(Calendar!$E$3:$E$367,MATCH(LOLP!$A7011,Calendar!$B$3:$B$367,0))</f>
        <v>1</v>
      </c>
      <c r="D7011" s="2">
        <f t="shared" si="770"/>
        <v>24</v>
      </c>
      <c r="E7011" s="36">
        <v>21917</v>
      </c>
      <c r="F7011" s="7">
        <f>IFERROR(IF(INDEX('Temperature Data'!$AA$15:$AA$348,MATCH(LOLP!A7011,'Temperature Data'!$B$15:$B$348,0))&gt;IF(B7011=9,$G$2,LOLP!$F$2),1,0),0)</f>
        <v>0</v>
      </c>
      <c r="G7011" s="7">
        <f>SUMIFS(LOLP!$F$4:$F$8763,$C$4:$C$8763,$C7011,$B$4:$B$8763,$B7011,$D$4:$D$8763,$D7011)</f>
        <v>0</v>
      </c>
      <c r="H7011" s="7">
        <f>COUNTIFS(Calendar!$E$3:$E$367,LOLP!C7011,Calendar!$D$3:$D$367,LOLP!B7011)</f>
        <v>22</v>
      </c>
      <c r="I7011" s="7">
        <f ca="1">IF($F7011=1,OFFSET(start_norps,LOLP!$D7011+(1-$C7011)*24,LOLP!$B7011)*H7011/G7011,0)</f>
        <v>0</v>
      </c>
      <c r="J7011" s="7">
        <f ca="1">IF($F7011=1,OFFSET(start_33,LOLP!$D7011+(1-$C7011)*24,LOLP!$B7011)*H7011/G7011,0)</f>
        <v>0</v>
      </c>
      <c r="K7011" s="7">
        <f ca="1">IF($F7011,OFFSET(start_40,LOLP!$D7011+(1-$C7011)*24,LOLP!$B7011),0)</f>
        <v>0</v>
      </c>
      <c r="L7011" s="7">
        <f ca="1">IF($F7011,OFFSET(start_50,LOLP!$D7011+(1-$C7011)*24,LOLP!$B7011),0)</f>
        <v>0</v>
      </c>
      <c r="M7011" s="25">
        <f t="shared" ca="1" si="765"/>
        <v>0</v>
      </c>
      <c r="N7011" s="25">
        <f t="shared" ca="1" si="766"/>
        <v>0</v>
      </c>
      <c r="O7011" s="15" t="e">
        <f t="shared" ca="1" si="767"/>
        <v>#DIV/0!</v>
      </c>
      <c r="P7011" s="15" t="e">
        <f t="shared" ca="1" si="768"/>
        <v>#DIV/0!</v>
      </c>
    </row>
    <row r="7012" spans="1:16" x14ac:dyDescent="0.25">
      <c r="A7012" s="1">
        <f t="shared" si="769"/>
        <v>43393</v>
      </c>
      <c r="B7012" s="7">
        <f t="shared" si="764"/>
        <v>10</v>
      </c>
      <c r="C7012" s="4">
        <f>INDEX(Calendar!$E$3:$E$367,MATCH(LOLP!$A7012,Calendar!$B$3:$B$367,0))</f>
        <v>0</v>
      </c>
      <c r="D7012" s="2">
        <f t="shared" si="770"/>
        <v>1</v>
      </c>
      <c r="E7012" s="36">
        <v>20885</v>
      </c>
      <c r="F7012" s="7">
        <f>IFERROR(IF(INDEX('Temperature Data'!$AA$15:$AA$348,MATCH(LOLP!A7012,'Temperature Data'!$B$15:$B$348,0))&gt;IF(B7012=9,$G$2,LOLP!$F$2),1,0),0)</f>
        <v>0</v>
      </c>
      <c r="G7012" s="7">
        <f>SUMIFS(LOLP!$F$4:$F$8763,$C$4:$C$8763,$C7012,$B$4:$B$8763,$B7012,$D$4:$D$8763,$D7012)</f>
        <v>0</v>
      </c>
      <c r="H7012" s="7">
        <f>COUNTIFS(Calendar!$E$3:$E$367,LOLP!C7012,Calendar!$D$3:$D$367,LOLP!B7012)</f>
        <v>9</v>
      </c>
      <c r="I7012" s="7">
        <f ca="1">IF($F7012=1,OFFSET(start_norps,LOLP!$D7012+(1-$C7012)*24,LOLP!$B7012)*H7012/G7012,0)</f>
        <v>0</v>
      </c>
      <c r="J7012" s="7">
        <f ca="1">IF($F7012=1,OFFSET(start_33,LOLP!$D7012+(1-$C7012)*24,LOLP!$B7012)*H7012/G7012,0)</f>
        <v>0</v>
      </c>
      <c r="K7012" s="7">
        <f ca="1">IF($F7012,OFFSET(start_40,LOLP!$D7012+(1-$C7012)*24,LOLP!$B7012),0)</f>
        <v>0</v>
      </c>
      <c r="L7012" s="7">
        <f ca="1">IF($F7012,OFFSET(start_50,LOLP!$D7012+(1-$C7012)*24,LOLP!$B7012),0)</f>
        <v>0</v>
      </c>
      <c r="M7012" s="25">
        <f t="shared" ca="1" si="765"/>
        <v>0</v>
      </c>
      <c r="N7012" s="25">
        <f t="shared" ca="1" si="766"/>
        <v>0</v>
      </c>
      <c r="O7012" s="15" t="e">
        <f t="shared" ca="1" si="767"/>
        <v>#DIV/0!</v>
      </c>
      <c r="P7012" s="15" t="e">
        <f t="shared" ca="1" si="768"/>
        <v>#DIV/0!</v>
      </c>
    </row>
    <row r="7013" spans="1:16" x14ac:dyDescent="0.25">
      <c r="A7013" s="1">
        <f t="shared" si="769"/>
        <v>43393</v>
      </c>
      <c r="B7013" s="7">
        <f t="shared" si="764"/>
        <v>10</v>
      </c>
      <c r="C7013" s="4">
        <f>INDEX(Calendar!$E$3:$E$367,MATCH(LOLP!$A7013,Calendar!$B$3:$B$367,0))</f>
        <v>0</v>
      </c>
      <c r="D7013" s="2">
        <f t="shared" si="770"/>
        <v>2</v>
      </c>
      <c r="E7013" s="36">
        <v>20209</v>
      </c>
      <c r="F7013" s="7">
        <f>IFERROR(IF(INDEX('Temperature Data'!$AA$15:$AA$348,MATCH(LOLP!A7013,'Temperature Data'!$B$15:$B$348,0))&gt;IF(B7013=9,$G$2,LOLP!$F$2),1,0),0)</f>
        <v>0</v>
      </c>
      <c r="G7013" s="7">
        <f>SUMIFS(LOLP!$F$4:$F$8763,$C$4:$C$8763,$C7013,$B$4:$B$8763,$B7013,$D$4:$D$8763,$D7013)</f>
        <v>0</v>
      </c>
      <c r="H7013" s="7">
        <f>COUNTIFS(Calendar!$E$3:$E$367,LOLP!C7013,Calendar!$D$3:$D$367,LOLP!B7013)</f>
        <v>9</v>
      </c>
      <c r="I7013" s="7">
        <f ca="1">IF($F7013=1,OFFSET(start_norps,LOLP!$D7013+(1-$C7013)*24,LOLP!$B7013)*H7013/G7013,0)</f>
        <v>0</v>
      </c>
      <c r="J7013" s="7">
        <f ca="1">IF($F7013=1,OFFSET(start_33,LOLP!$D7013+(1-$C7013)*24,LOLP!$B7013)*H7013/G7013,0)</f>
        <v>0</v>
      </c>
      <c r="K7013" s="7">
        <f ca="1">IF($F7013,OFFSET(start_40,LOLP!$D7013+(1-$C7013)*24,LOLP!$B7013),0)</f>
        <v>0</v>
      </c>
      <c r="L7013" s="7">
        <f ca="1">IF($F7013,OFFSET(start_50,LOLP!$D7013+(1-$C7013)*24,LOLP!$B7013),0)</f>
        <v>0</v>
      </c>
      <c r="M7013" s="25">
        <f t="shared" ca="1" si="765"/>
        <v>0</v>
      </c>
      <c r="N7013" s="25">
        <f t="shared" ca="1" si="766"/>
        <v>0</v>
      </c>
      <c r="O7013" s="15" t="e">
        <f t="shared" ca="1" si="767"/>
        <v>#DIV/0!</v>
      </c>
      <c r="P7013" s="15" t="e">
        <f t="shared" ca="1" si="768"/>
        <v>#DIV/0!</v>
      </c>
    </row>
    <row r="7014" spans="1:16" x14ac:dyDescent="0.25">
      <c r="A7014" s="1">
        <f t="shared" si="769"/>
        <v>43393</v>
      </c>
      <c r="B7014" s="7">
        <f t="shared" si="764"/>
        <v>10</v>
      </c>
      <c r="C7014" s="4">
        <f>INDEX(Calendar!$E$3:$E$367,MATCH(LOLP!$A7014,Calendar!$B$3:$B$367,0))</f>
        <v>0</v>
      </c>
      <c r="D7014" s="2">
        <f t="shared" si="770"/>
        <v>3</v>
      </c>
      <c r="E7014" s="36">
        <v>19831</v>
      </c>
      <c r="F7014" s="7">
        <f>IFERROR(IF(INDEX('Temperature Data'!$AA$15:$AA$348,MATCH(LOLP!A7014,'Temperature Data'!$B$15:$B$348,0))&gt;IF(B7014=9,$G$2,LOLP!$F$2),1,0),0)</f>
        <v>0</v>
      </c>
      <c r="G7014" s="7">
        <f>SUMIFS(LOLP!$F$4:$F$8763,$C$4:$C$8763,$C7014,$B$4:$B$8763,$B7014,$D$4:$D$8763,$D7014)</f>
        <v>0</v>
      </c>
      <c r="H7014" s="7">
        <f>COUNTIFS(Calendar!$E$3:$E$367,LOLP!C7014,Calendar!$D$3:$D$367,LOLP!B7014)</f>
        <v>9</v>
      </c>
      <c r="I7014" s="7">
        <f ca="1">IF($F7014=1,OFFSET(start_norps,LOLP!$D7014+(1-$C7014)*24,LOLP!$B7014)*H7014/G7014,0)</f>
        <v>0</v>
      </c>
      <c r="J7014" s="7">
        <f ca="1">IF($F7014=1,OFFSET(start_33,LOLP!$D7014+(1-$C7014)*24,LOLP!$B7014)*H7014/G7014,0)</f>
        <v>0</v>
      </c>
      <c r="K7014" s="7">
        <f ca="1">IF($F7014,OFFSET(start_40,LOLP!$D7014+(1-$C7014)*24,LOLP!$B7014),0)</f>
        <v>0</v>
      </c>
      <c r="L7014" s="7">
        <f ca="1">IF($F7014,OFFSET(start_50,LOLP!$D7014+(1-$C7014)*24,LOLP!$B7014),0)</f>
        <v>0</v>
      </c>
      <c r="M7014" s="25">
        <f t="shared" ca="1" si="765"/>
        <v>0</v>
      </c>
      <c r="N7014" s="25">
        <f t="shared" ca="1" si="766"/>
        <v>0</v>
      </c>
      <c r="O7014" s="15" t="e">
        <f t="shared" ca="1" si="767"/>
        <v>#DIV/0!</v>
      </c>
      <c r="P7014" s="15" t="e">
        <f t="shared" ca="1" si="768"/>
        <v>#DIV/0!</v>
      </c>
    </row>
    <row r="7015" spans="1:16" x14ac:dyDescent="0.25">
      <c r="A7015" s="1">
        <f t="shared" si="769"/>
        <v>43393</v>
      </c>
      <c r="B7015" s="7">
        <f t="shared" si="764"/>
        <v>10</v>
      </c>
      <c r="C7015" s="4">
        <f>INDEX(Calendar!$E$3:$E$367,MATCH(LOLP!$A7015,Calendar!$B$3:$B$367,0))</f>
        <v>0</v>
      </c>
      <c r="D7015" s="2">
        <f t="shared" si="770"/>
        <v>4</v>
      </c>
      <c r="E7015" s="36">
        <v>19846</v>
      </c>
      <c r="F7015" s="7">
        <f>IFERROR(IF(INDEX('Temperature Data'!$AA$15:$AA$348,MATCH(LOLP!A7015,'Temperature Data'!$B$15:$B$348,0))&gt;IF(B7015=9,$G$2,LOLP!$F$2),1,0),0)</f>
        <v>0</v>
      </c>
      <c r="G7015" s="7">
        <f>SUMIFS(LOLP!$F$4:$F$8763,$C$4:$C$8763,$C7015,$B$4:$B$8763,$B7015,$D$4:$D$8763,$D7015)</f>
        <v>0</v>
      </c>
      <c r="H7015" s="7">
        <f>COUNTIFS(Calendar!$E$3:$E$367,LOLP!C7015,Calendar!$D$3:$D$367,LOLP!B7015)</f>
        <v>9</v>
      </c>
      <c r="I7015" s="7">
        <f ca="1">IF($F7015=1,OFFSET(start_norps,LOLP!$D7015+(1-$C7015)*24,LOLP!$B7015)*H7015/G7015,0)</f>
        <v>0</v>
      </c>
      <c r="J7015" s="7">
        <f ca="1">IF($F7015=1,OFFSET(start_33,LOLP!$D7015+(1-$C7015)*24,LOLP!$B7015)*H7015/G7015,0)</f>
        <v>0</v>
      </c>
      <c r="K7015" s="7">
        <f ca="1">IF($F7015,OFFSET(start_40,LOLP!$D7015+(1-$C7015)*24,LOLP!$B7015),0)</f>
        <v>0</v>
      </c>
      <c r="L7015" s="7">
        <f ca="1">IF($F7015,OFFSET(start_50,LOLP!$D7015+(1-$C7015)*24,LOLP!$B7015),0)</f>
        <v>0</v>
      </c>
      <c r="M7015" s="25">
        <f t="shared" ca="1" si="765"/>
        <v>0</v>
      </c>
      <c r="N7015" s="25">
        <f t="shared" ca="1" si="766"/>
        <v>0</v>
      </c>
      <c r="O7015" s="15" t="e">
        <f t="shared" ca="1" si="767"/>
        <v>#DIV/0!</v>
      </c>
      <c r="P7015" s="15" t="e">
        <f t="shared" ca="1" si="768"/>
        <v>#DIV/0!</v>
      </c>
    </row>
    <row r="7016" spans="1:16" x14ac:dyDescent="0.25">
      <c r="A7016" s="1">
        <f t="shared" si="769"/>
        <v>43393</v>
      </c>
      <c r="B7016" s="7">
        <f t="shared" si="764"/>
        <v>10</v>
      </c>
      <c r="C7016" s="4">
        <f>INDEX(Calendar!$E$3:$E$367,MATCH(LOLP!$A7016,Calendar!$B$3:$B$367,0))</f>
        <v>0</v>
      </c>
      <c r="D7016" s="2">
        <f t="shared" si="770"/>
        <v>5</v>
      </c>
      <c r="E7016" s="36">
        <v>20357</v>
      </c>
      <c r="F7016" s="7">
        <f>IFERROR(IF(INDEX('Temperature Data'!$AA$15:$AA$348,MATCH(LOLP!A7016,'Temperature Data'!$B$15:$B$348,0))&gt;IF(B7016=9,$G$2,LOLP!$F$2),1,0),0)</f>
        <v>0</v>
      </c>
      <c r="G7016" s="7">
        <f>SUMIFS(LOLP!$F$4:$F$8763,$C$4:$C$8763,$C7016,$B$4:$B$8763,$B7016,$D$4:$D$8763,$D7016)</f>
        <v>0</v>
      </c>
      <c r="H7016" s="7">
        <f>COUNTIFS(Calendar!$E$3:$E$367,LOLP!C7016,Calendar!$D$3:$D$367,LOLP!B7016)</f>
        <v>9</v>
      </c>
      <c r="I7016" s="7">
        <f ca="1">IF($F7016=1,OFFSET(start_norps,LOLP!$D7016+(1-$C7016)*24,LOLP!$B7016)*H7016/G7016,0)</f>
        <v>0</v>
      </c>
      <c r="J7016" s="7">
        <f ca="1">IF($F7016=1,OFFSET(start_33,LOLP!$D7016+(1-$C7016)*24,LOLP!$B7016)*H7016/G7016,0)</f>
        <v>0</v>
      </c>
      <c r="K7016" s="7">
        <f ca="1">IF($F7016,OFFSET(start_40,LOLP!$D7016+(1-$C7016)*24,LOLP!$B7016),0)</f>
        <v>0</v>
      </c>
      <c r="L7016" s="7">
        <f ca="1">IF($F7016,OFFSET(start_50,LOLP!$D7016+(1-$C7016)*24,LOLP!$B7016),0)</f>
        <v>0</v>
      </c>
      <c r="M7016" s="25">
        <f t="shared" ca="1" si="765"/>
        <v>0</v>
      </c>
      <c r="N7016" s="25">
        <f t="shared" ca="1" si="766"/>
        <v>0</v>
      </c>
      <c r="O7016" s="15" t="e">
        <f t="shared" ca="1" si="767"/>
        <v>#DIV/0!</v>
      </c>
      <c r="P7016" s="15" t="e">
        <f t="shared" ca="1" si="768"/>
        <v>#DIV/0!</v>
      </c>
    </row>
    <row r="7017" spans="1:16" x14ac:dyDescent="0.25">
      <c r="A7017" s="1">
        <f t="shared" si="769"/>
        <v>43393</v>
      </c>
      <c r="B7017" s="7">
        <f t="shared" si="764"/>
        <v>10</v>
      </c>
      <c r="C7017" s="4">
        <f>INDEX(Calendar!$E$3:$E$367,MATCH(LOLP!$A7017,Calendar!$B$3:$B$367,0))</f>
        <v>0</v>
      </c>
      <c r="D7017" s="2">
        <f t="shared" si="770"/>
        <v>6</v>
      </c>
      <c r="E7017" s="36">
        <v>21283</v>
      </c>
      <c r="F7017" s="7">
        <f>IFERROR(IF(INDEX('Temperature Data'!$AA$15:$AA$348,MATCH(LOLP!A7017,'Temperature Data'!$B$15:$B$348,0))&gt;IF(B7017=9,$G$2,LOLP!$F$2),1,0),0)</f>
        <v>0</v>
      </c>
      <c r="G7017" s="7">
        <f>SUMIFS(LOLP!$F$4:$F$8763,$C$4:$C$8763,$C7017,$B$4:$B$8763,$B7017,$D$4:$D$8763,$D7017)</f>
        <v>0</v>
      </c>
      <c r="H7017" s="7">
        <f>COUNTIFS(Calendar!$E$3:$E$367,LOLP!C7017,Calendar!$D$3:$D$367,LOLP!B7017)</f>
        <v>9</v>
      </c>
      <c r="I7017" s="7">
        <f ca="1">IF($F7017=1,OFFSET(start_norps,LOLP!$D7017+(1-$C7017)*24,LOLP!$B7017)*H7017/G7017,0)</f>
        <v>0</v>
      </c>
      <c r="J7017" s="7">
        <f ca="1">IF($F7017=1,OFFSET(start_33,LOLP!$D7017+(1-$C7017)*24,LOLP!$B7017)*H7017/G7017,0)</f>
        <v>0</v>
      </c>
      <c r="K7017" s="7">
        <f ca="1">IF($F7017,OFFSET(start_40,LOLP!$D7017+(1-$C7017)*24,LOLP!$B7017),0)</f>
        <v>0</v>
      </c>
      <c r="L7017" s="7">
        <f ca="1">IF($F7017,OFFSET(start_50,LOLP!$D7017+(1-$C7017)*24,LOLP!$B7017),0)</f>
        <v>0</v>
      </c>
      <c r="M7017" s="25">
        <f t="shared" ca="1" si="765"/>
        <v>0</v>
      </c>
      <c r="N7017" s="25">
        <f t="shared" ca="1" si="766"/>
        <v>0</v>
      </c>
      <c r="O7017" s="15" t="e">
        <f t="shared" ca="1" si="767"/>
        <v>#DIV/0!</v>
      </c>
      <c r="P7017" s="15" t="e">
        <f t="shared" ca="1" si="768"/>
        <v>#DIV/0!</v>
      </c>
    </row>
    <row r="7018" spans="1:16" x14ac:dyDescent="0.25">
      <c r="A7018" s="1">
        <f t="shared" si="769"/>
        <v>43393</v>
      </c>
      <c r="B7018" s="7">
        <f t="shared" si="764"/>
        <v>10</v>
      </c>
      <c r="C7018" s="4">
        <f>INDEX(Calendar!$E$3:$E$367,MATCH(LOLP!$A7018,Calendar!$B$3:$B$367,0))</f>
        <v>0</v>
      </c>
      <c r="D7018" s="2">
        <f t="shared" si="770"/>
        <v>7</v>
      </c>
      <c r="E7018" s="36">
        <v>21771</v>
      </c>
      <c r="F7018" s="7">
        <f>IFERROR(IF(INDEX('Temperature Data'!$AA$15:$AA$348,MATCH(LOLP!A7018,'Temperature Data'!$B$15:$B$348,0))&gt;IF(B7018=9,$G$2,LOLP!$F$2),1,0),0)</f>
        <v>0</v>
      </c>
      <c r="G7018" s="7">
        <f>SUMIFS(LOLP!$F$4:$F$8763,$C$4:$C$8763,$C7018,$B$4:$B$8763,$B7018,$D$4:$D$8763,$D7018)</f>
        <v>0</v>
      </c>
      <c r="H7018" s="7">
        <f>COUNTIFS(Calendar!$E$3:$E$367,LOLP!C7018,Calendar!$D$3:$D$367,LOLP!B7018)</f>
        <v>9</v>
      </c>
      <c r="I7018" s="7">
        <f ca="1">IF($F7018=1,OFFSET(start_norps,LOLP!$D7018+(1-$C7018)*24,LOLP!$B7018)*H7018/G7018,0)</f>
        <v>0</v>
      </c>
      <c r="J7018" s="7">
        <f ca="1">IF($F7018=1,OFFSET(start_33,LOLP!$D7018+(1-$C7018)*24,LOLP!$B7018)*H7018/G7018,0)</f>
        <v>0</v>
      </c>
      <c r="K7018" s="7">
        <f ca="1">IF($F7018,OFFSET(start_40,LOLP!$D7018+(1-$C7018)*24,LOLP!$B7018),0)</f>
        <v>0</v>
      </c>
      <c r="L7018" s="7">
        <f ca="1">IF($F7018,OFFSET(start_50,LOLP!$D7018+(1-$C7018)*24,LOLP!$B7018),0)</f>
        <v>0</v>
      </c>
      <c r="M7018" s="25">
        <f t="shared" ca="1" si="765"/>
        <v>0</v>
      </c>
      <c r="N7018" s="25">
        <f t="shared" ca="1" si="766"/>
        <v>0</v>
      </c>
      <c r="O7018" s="15" t="e">
        <f t="shared" ca="1" si="767"/>
        <v>#DIV/0!</v>
      </c>
      <c r="P7018" s="15" t="e">
        <f t="shared" ca="1" si="768"/>
        <v>#DIV/0!</v>
      </c>
    </row>
    <row r="7019" spans="1:16" x14ac:dyDescent="0.25">
      <c r="A7019" s="1">
        <f t="shared" si="769"/>
        <v>43393</v>
      </c>
      <c r="B7019" s="7">
        <f t="shared" si="764"/>
        <v>10</v>
      </c>
      <c r="C7019" s="4">
        <f>INDEX(Calendar!$E$3:$E$367,MATCH(LOLP!$A7019,Calendar!$B$3:$B$367,0))</f>
        <v>0</v>
      </c>
      <c r="D7019" s="2">
        <f t="shared" si="770"/>
        <v>8</v>
      </c>
      <c r="E7019" s="36">
        <v>22100</v>
      </c>
      <c r="F7019" s="7">
        <f>IFERROR(IF(INDEX('Temperature Data'!$AA$15:$AA$348,MATCH(LOLP!A7019,'Temperature Data'!$B$15:$B$348,0))&gt;IF(B7019=9,$G$2,LOLP!$F$2),1,0),0)</f>
        <v>0</v>
      </c>
      <c r="G7019" s="7">
        <f>SUMIFS(LOLP!$F$4:$F$8763,$C$4:$C$8763,$C7019,$B$4:$B$8763,$B7019,$D$4:$D$8763,$D7019)</f>
        <v>0</v>
      </c>
      <c r="H7019" s="7">
        <f>COUNTIFS(Calendar!$E$3:$E$367,LOLP!C7019,Calendar!$D$3:$D$367,LOLP!B7019)</f>
        <v>9</v>
      </c>
      <c r="I7019" s="7">
        <f ca="1">IF($F7019=1,OFFSET(start_norps,LOLP!$D7019+(1-$C7019)*24,LOLP!$B7019)*H7019/G7019,0)</f>
        <v>0</v>
      </c>
      <c r="J7019" s="7">
        <f ca="1">IF($F7019=1,OFFSET(start_33,LOLP!$D7019+(1-$C7019)*24,LOLP!$B7019)*H7019/G7019,0)</f>
        <v>0</v>
      </c>
      <c r="K7019" s="7">
        <f ca="1">IF($F7019,OFFSET(start_40,LOLP!$D7019+(1-$C7019)*24,LOLP!$B7019),0)</f>
        <v>0</v>
      </c>
      <c r="L7019" s="7">
        <f ca="1">IF($F7019,OFFSET(start_50,LOLP!$D7019+(1-$C7019)*24,LOLP!$B7019),0)</f>
        <v>0</v>
      </c>
      <c r="M7019" s="25">
        <f t="shared" ca="1" si="765"/>
        <v>0</v>
      </c>
      <c r="N7019" s="25">
        <f t="shared" ca="1" si="766"/>
        <v>0</v>
      </c>
      <c r="O7019" s="15" t="e">
        <f t="shared" ca="1" si="767"/>
        <v>#DIV/0!</v>
      </c>
      <c r="P7019" s="15" t="e">
        <f t="shared" ca="1" si="768"/>
        <v>#DIV/0!</v>
      </c>
    </row>
    <row r="7020" spans="1:16" x14ac:dyDescent="0.25">
      <c r="A7020" s="1">
        <f t="shared" si="769"/>
        <v>43393</v>
      </c>
      <c r="B7020" s="7">
        <f t="shared" si="764"/>
        <v>10</v>
      </c>
      <c r="C7020" s="4">
        <f>INDEX(Calendar!$E$3:$E$367,MATCH(LOLP!$A7020,Calendar!$B$3:$B$367,0))</f>
        <v>0</v>
      </c>
      <c r="D7020" s="2">
        <f t="shared" si="770"/>
        <v>9</v>
      </c>
      <c r="E7020" s="36">
        <v>22779</v>
      </c>
      <c r="F7020" s="7">
        <f>IFERROR(IF(INDEX('Temperature Data'!$AA$15:$AA$348,MATCH(LOLP!A7020,'Temperature Data'!$B$15:$B$348,0))&gt;IF(B7020=9,$G$2,LOLP!$F$2),1,0),0)</f>
        <v>0</v>
      </c>
      <c r="G7020" s="7">
        <f>SUMIFS(LOLP!$F$4:$F$8763,$C$4:$C$8763,$C7020,$B$4:$B$8763,$B7020,$D$4:$D$8763,$D7020)</f>
        <v>0</v>
      </c>
      <c r="H7020" s="7">
        <f>COUNTIFS(Calendar!$E$3:$E$367,LOLP!C7020,Calendar!$D$3:$D$367,LOLP!B7020)</f>
        <v>9</v>
      </c>
      <c r="I7020" s="7">
        <f ca="1">IF($F7020=1,OFFSET(start_norps,LOLP!$D7020+(1-$C7020)*24,LOLP!$B7020)*H7020/G7020,0)</f>
        <v>0</v>
      </c>
      <c r="J7020" s="7">
        <f ca="1">IF($F7020=1,OFFSET(start_33,LOLP!$D7020+(1-$C7020)*24,LOLP!$B7020)*H7020/G7020,0)</f>
        <v>0</v>
      </c>
      <c r="K7020" s="7">
        <f ca="1">IF($F7020,OFFSET(start_40,LOLP!$D7020+(1-$C7020)*24,LOLP!$B7020),0)</f>
        <v>0</v>
      </c>
      <c r="L7020" s="7">
        <f ca="1">IF($F7020,OFFSET(start_50,LOLP!$D7020+(1-$C7020)*24,LOLP!$B7020),0)</f>
        <v>0</v>
      </c>
      <c r="M7020" s="25">
        <f t="shared" ca="1" si="765"/>
        <v>0</v>
      </c>
      <c r="N7020" s="25">
        <f t="shared" ca="1" si="766"/>
        <v>0</v>
      </c>
      <c r="O7020" s="15" t="e">
        <f t="shared" ca="1" si="767"/>
        <v>#DIV/0!</v>
      </c>
      <c r="P7020" s="15" t="e">
        <f t="shared" ca="1" si="768"/>
        <v>#DIV/0!</v>
      </c>
    </row>
    <row r="7021" spans="1:16" x14ac:dyDescent="0.25">
      <c r="A7021" s="1">
        <f t="shared" si="769"/>
        <v>43393</v>
      </c>
      <c r="B7021" s="7">
        <f t="shared" si="764"/>
        <v>10</v>
      </c>
      <c r="C7021" s="4">
        <f>INDEX(Calendar!$E$3:$E$367,MATCH(LOLP!$A7021,Calendar!$B$3:$B$367,0))</f>
        <v>0</v>
      </c>
      <c r="D7021" s="2">
        <f t="shared" si="770"/>
        <v>10</v>
      </c>
      <c r="E7021" s="36">
        <v>22971</v>
      </c>
      <c r="F7021" s="7">
        <f>IFERROR(IF(INDEX('Temperature Data'!$AA$15:$AA$348,MATCH(LOLP!A7021,'Temperature Data'!$B$15:$B$348,0))&gt;IF(B7021=9,$G$2,LOLP!$F$2),1,0),0)</f>
        <v>0</v>
      </c>
      <c r="G7021" s="7">
        <f>SUMIFS(LOLP!$F$4:$F$8763,$C$4:$C$8763,$C7021,$B$4:$B$8763,$B7021,$D$4:$D$8763,$D7021)</f>
        <v>0</v>
      </c>
      <c r="H7021" s="7">
        <f>COUNTIFS(Calendar!$E$3:$E$367,LOLP!C7021,Calendar!$D$3:$D$367,LOLP!B7021)</f>
        <v>9</v>
      </c>
      <c r="I7021" s="7">
        <f ca="1">IF($F7021=1,OFFSET(start_norps,LOLP!$D7021+(1-$C7021)*24,LOLP!$B7021)*H7021/G7021,0)</f>
        <v>0</v>
      </c>
      <c r="J7021" s="7">
        <f ca="1">IF($F7021=1,OFFSET(start_33,LOLP!$D7021+(1-$C7021)*24,LOLP!$B7021)*H7021/G7021,0)</f>
        <v>0</v>
      </c>
      <c r="K7021" s="7">
        <f ca="1">IF($F7021,OFFSET(start_40,LOLP!$D7021+(1-$C7021)*24,LOLP!$B7021),0)</f>
        <v>0</v>
      </c>
      <c r="L7021" s="7">
        <f ca="1">IF($F7021,OFFSET(start_50,LOLP!$D7021+(1-$C7021)*24,LOLP!$B7021),0)</f>
        <v>0</v>
      </c>
      <c r="M7021" s="25">
        <f t="shared" ca="1" si="765"/>
        <v>0</v>
      </c>
      <c r="N7021" s="25">
        <f t="shared" ca="1" si="766"/>
        <v>0</v>
      </c>
      <c r="O7021" s="15" t="e">
        <f t="shared" ca="1" si="767"/>
        <v>#DIV/0!</v>
      </c>
      <c r="P7021" s="15" t="e">
        <f t="shared" ca="1" si="768"/>
        <v>#DIV/0!</v>
      </c>
    </row>
    <row r="7022" spans="1:16" x14ac:dyDescent="0.25">
      <c r="A7022" s="1">
        <f t="shared" si="769"/>
        <v>43393</v>
      </c>
      <c r="B7022" s="7">
        <f t="shared" si="764"/>
        <v>10</v>
      </c>
      <c r="C7022" s="4">
        <f>INDEX(Calendar!$E$3:$E$367,MATCH(LOLP!$A7022,Calendar!$B$3:$B$367,0))</f>
        <v>0</v>
      </c>
      <c r="D7022" s="2">
        <f t="shared" si="770"/>
        <v>11</v>
      </c>
      <c r="E7022" s="36">
        <v>23039</v>
      </c>
      <c r="F7022" s="7">
        <f>IFERROR(IF(INDEX('Temperature Data'!$AA$15:$AA$348,MATCH(LOLP!A7022,'Temperature Data'!$B$15:$B$348,0))&gt;IF(B7022=9,$G$2,LOLP!$F$2),1,0),0)</f>
        <v>0</v>
      </c>
      <c r="G7022" s="7">
        <f>SUMIFS(LOLP!$F$4:$F$8763,$C$4:$C$8763,$C7022,$B$4:$B$8763,$B7022,$D$4:$D$8763,$D7022)</f>
        <v>0</v>
      </c>
      <c r="H7022" s="7">
        <f>COUNTIFS(Calendar!$E$3:$E$367,LOLP!C7022,Calendar!$D$3:$D$367,LOLP!B7022)</f>
        <v>9</v>
      </c>
      <c r="I7022" s="7">
        <f ca="1">IF($F7022=1,OFFSET(start_norps,LOLP!$D7022+(1-$C7022)*24,LOLP!$B7022)*H7022/G7022,0)</f>
        <v>0</v>
      </c>
      <c r="J7022" s="7">
        <f ca="1">IF($F7022=1,OFFSET(start_33,LOLP!$D7022+(1-$C7022)*24,LOLP!$B7022)*H7022/G7022,0)</f>
        <v>0</v>
      </c>
      <c r="K7022" s="7">
        <f ca="1">IF($F7022,OFFSET(start_40,LOLP!$D7022+(1-$C7022)*24,LOLP!$B7022),0)</f>
        <v>0</v>
      </c>
      <c r="L7022" s="7">
        <f ca="1">IF($F7022,OFFSET(start_50,LOLP!$D7022+(1-$C7022)*24,LOLP!$B7022),0)</f>
        <v>0</v>
      </c>
      <c r="M7022" s="25">
        <f t="shared" ca="1" si="765"/>
        <v>0</v>
      </c>
      <c r="N7022" s="25">
        <f t="shared" ca="1" si="766"/>
        <v>0</v>
      </c>
      <c r="O7022" s="15" t="e">
        <f t="shared" ca="1" si="767"/>
        <v>#DIV/0!</v>
      </c>
      <c r="P7022" s="15" t="e">
        <f t="shared" ca="1" si="768"/>
        <v>#DIV/0!</v>
      </c>
    </row>
    <row r="7023" spans="1:16" x14ac:dyDescent="0.25">
      <c r="A7023" s="1">
        <f t="shared" si="769"/>
        <v>43393</v>
      </c>
      <c r="B7023" s="7">
        <f t="shared" si="764"/>
        <v>10</v>
      </c>
      <c r="C7023" s="4">
        <f>INDEX(Calendar!$E$3:$E$367,MATCH(LOLP!$A7023,Calendar!$B$3:$B$367,0))</f>
        <v>0</v>
      </c>
      <c r="D7023" s="2">
        <f t="shared" si="770"/>
        <v>12</v>
      </c>
      <c r="E7023" s="36">
        <v>23204</v>
      </c>
      <c r="F7023" s="7">
        <f>IFERROR(IF(INDEX('Temperature Data'!$AA$15:$AA$348,MATCH(LOLP!A7023,'Temperature Data'!$B$15:$B$348,0))&gt;IF(B7023=9,$G$2,LOLP!$F$2),1,0),0)</f>
        <v>0</v>
      </c>
      <c r="G7023" s="7">
        <f>SUMIFS(LOLP!$F$4:$F$8763,$C$4:$C$8763,$C7023,$B$4:$B$8763,$B7023,$D$4:$D$8763,$D7023)</f>
        <v>0</v>
      </c>
      <c r="H7023" s="7">
        <f>COUNTIFS(Calendar!$E$3:$E$367,LOLP!C7023,Calendar!$D$3:$D$367,LOLP!B7023)</f>
        <v>9</v>
      </c>
      <c r="I7023" s="7">
        <f ca="1">IF($F7023=1,OFFSET(start_norps,LOLP!$D7023+(1-$C7023)*24,LOLP!$B7023)*H7023/G7023,0)</f>
        <v>0</v>
      </c>
      <c r="J7023" s="7">
        <f ca="1">IF($F7023=1,OFFSET(start_33,LOLP!$D7023+(1-$C7023)*24,LOLP!$B7023)*H7023/G7023,0)</f>
        <v>0</v>
      </c>
      <c r="K7023" s="7">
        <f ca="1">IF($F7023,OFFSET(start_40,LOLP!$D7023+(1-$C7023)*24,LOLP!$B7023),0)</f>
        <v>0</v>
      </c>
      <c r="L7023" s="7">
        <f ca="1">IF($F7023,OFFSET(start_50,LOLP!$D7023+(1-$C7023)*24,LOLP!$B7023),0)</f>
        <v>0</v>
      </c>
      <c r="M7023" s="25">
        <f t="shared" ca="1" si="765"/>
        <v>0</v>
      </c>
      <c r="N7023" s="25">
        <f t="shared" ca="1" si="766"/>
        <v>0</v>
      </c>
      <c r="O7023" s="15" t="e">
        <f t="shared" ca="1" si="767"/>
        <v>#DIV/0!</v>
      </c>
      <c r="P7023" s="15" t="e">
        <f t="shared" ca="1" si="768"/>
        <v>#DIV/0!</v>
      </c>
    </row>
    <row r="7024" spans="1:16" x14ac:dyDescent="0.25">
      <c r="A7024" s="1">
        <f t="shared" si="769"/>
        <v>43393</v>
      </c>
      <c r="B7024" s="7">
        <f t="shared" si="764"/>
        <v>10</v>
      </c>
      <c r="C7024" s="4">
        <f>INDEX(Calendar!$E$3:$E$367,MATCH(LOLP!$A7024,Calendar!$B$3:$B$367,0))</f>
        <v>0</v>
      </c>
      <c r="D7024" s="2">
        <f t="shared" si="770"/>
        <v>13</v>
      </c>
      <c r="E7024" s="36">
        <v>23710</v>
      </c>
      <c r="F7024" s="7">
        <f>IFERROR(IF(INDEX('Temperature Data'!$AA$15:$AA$348,MATCH(LOLP!A7024,'Temperature Data'!$B$15:$B$348,0))&gt;IF(B7024=9,$G$2,LOLP!$F$2),1,0),0)</f>
        <v>0</v>
      </c>
      <c r="G7024" s="7">
        <f>SUMIFS(LOLP!$F$4:$F$8763,$C$4:$C$8763,$C7024,$B$4:$B$8763,$B7024,$D$4:$D$8763,$D7024)</f>
        <v>0</v>
      </c>
      <c r="H7024" s="7">
        <f>COUNTIFS(Calendar!$E$3:$E$367,LOLP!C7024,Calendar!$D$3:$D$367,LOLP!B7024)</f>
        <v>9</v>
      </c>
      <c r="I7024" s="7">
        <f ca="1">IF($F7024=1,OFFSET(start_norps,LOLP!$D7024+(1-$C7024)*24,LOLP!$B7024)*H7024/G7024,0)</f>
        <v>0</v>
      </c>
      <c r="J7024" s="7">
        <f ca="1">IF($F7024=1,OFFSET(start_33,LOLP!$D7024+(1-$C7024)*24,LOLP!$B7024)*H7024/G7024,0)</f>
        <v>0</v>
      </c>
      <c r="K7024" s="7">
        <f ca="1">IF($F7024,OFFSET(start_40,LOLP!$D7024+(1-$C7024)*24,LOLP!$B7024),0)</f>
        <v>0</v>
      </c>
      <c r="L7024" s="7">
        <f ca="1">IF($F7024,OFFSET(start_50,LOLP!$D7024+(1-$C7024)*24,LOLP!$B7024),0)</f>
        <v>0</v>
      </c>
      <c r="M7024" s="25">
        <f t="shared" ca="1" si="765"/>
        <v>0</v>
      </c>
      <c r="N7024" s="25">
        <f t="shared" ca="1" si="766"/>
        <v>0</v>
      </c>
      <c r="O7024" s="15" t="e">
        <f t="shared" ca="1" si="767"/>
        <v>#DIV/0!</v>
      </c>
      <c r="P7024" s="15" t="e">
        <f t="shared" ca="1" si="768"/>
        <v>#DIV/0!</v>
      </c>
    </row>
    <row r="7025" spans="1:16" x14ac:dyDescent="0.25">
      <c r="A7025" s="1">
        <f t="shared" si="769"/>
        <v>43393</v>
      </c>
      <c r="B7025" s="7">
        <f t="shared" si="764"/>
        <v>10</v>
      </c>
      <c r="C7025" s="4">
        <f>INDEX(Calendar!$E$3:$E$367,MATCH(LOLP!$A7025,Calendar!$B$3:$B$367,0))</f>
        <v>0</v>
      </c>
      <c r="D7025" s="2">
        <f t="shared" si="770"/>
        <v>14</v>
      </c>
      <c r="E7025" s="36">
        <v>24480</v>
      </c>
      <c r="F7025" s="7">
        <f>IFERROR(IF(INDEX('Temperature Data'!$AA$15:$AA$348,MATCH(LOLP!A7025,'Temperature Data'!$B$15:$B$348,0))&gt;IF(B7025=9,$G$2,LOLP!$F$2),1,0),0)</f>
        <v>0</v>
      </c>
      <c r="G7025" s="7">
        <f>SUMIFS(LOLP!$F$4:$F$8763,$C$4:$C$8763,$C7025,$B$4:$B$8763,$B7025,$D$4:$D$8763,$D7025)</f>
        <v>0</v>
      </c>
      <c r="H7025" s="7">
        <f>COUNTIFS(Calendar!$E$3:$E$367,LOLP!C7025,Calendar!$D$3:$D$367,LOLP!B7025)</f>
        <v>9</v>
      </c>
      <c r="I7025" s="7">
        <f ca="1">IF($F7025=1,OFFSET(start_norps,LOLP!$D7025+(1-$C7025)*24,LOLP!$B7025)*H7025/G7025,0)</f>
        <v>0</v>
      </c>
      <c r="J7025" s="7">
        <f ca="1">IF($F7025=1,OFFSET(start_33,LOLP!$D7025+(1-$C7025)*24,LOLP!$B7025)*H7025/G7025,0)</f>
        <v>0</v>
      </c>
      <c r="K7025" s="7">
        <f ca="1">IF($F7025,OFFSET(start_40,LOLP!$D7025+(1-$C7025)*24,LOLP!$B7025),0)</f>
        <v>0</v>
      </c>
      <c r="L7025" s="7">
        <f ca="1">IF($F7025,OFFSET(start_50,LOLP!$D7025+(1-$C7025)*24,LOLP!$B7025),0)</f>
        <v>0</v>
      </c>
      <c r="M7025" s="25">
        <f t="shared" ca="1" si="765"/>
        <v>0</v>
      </c>
      <c r="N7025" s="25">
        <f t="shared" ca="1" si="766"/>
        <v>0</v>
      </c>
      <c r="O7025" s="15" t="e">
        <f t="shared" ca="1" si="767"/>
        <v>#DIV/0!</v>
      </c>
      <c r="P7025" s="15" t="e">
        <f t="shared" ca="1" si="768"/>
        <v>#DIV/0!</v>
      </c>
    </row>
    <row r="7026" spans="1:16" x14ac:dyDescent="0.25">
      <c r="A7026" s="1">
        <f t="shared" si="769"/>
        <v>43393</v>
      </c>
      <c r="B7026" s="7">
        <f t="shared" si="764"/>
        <v>10</v>
      </c>
      <c r="C7026" s="4">
        <f>INDEX(Calendar!$E$3:$E$367,MATCH(LOLP!$A7026,Calendar!$B$3:$B$367,0))</f>
        <v>0</v>
      </c>
      <c r="D7026" s="2">
        <f t="shared" si="770"/>
        <v>15</v>
      </c>
      <c r="E7026" s="36">
        <v>25449</v>
      </c>
      <c r="F7026" s="7">
        <f>IFERROR(IF(INDEX('Temperature Data'!$AA$15:$AA$348,MATCH(LOLP!A7026,'Temperature Data'!$B$15:$B$348,0))&gt;IF(B7026=9,$G$2,LOLP!$F$2),1,0),0)</f>
        <v>0</v>
      </c>
      <c r="G7026" s="7">
        <f>SUMIFS(LOLP!$F$4:$F$8763,$C$4:$C$8763,$C7026,$B$4:$B$8763,$B7026,$D$4:$D$8763,$D7026)</f>
        <v>0</v>
      </c>
      <c r="H7026" s="7">
        <f>COUNTIFS(Calendar!$E$3:$E$367,LOLP!C7026,Calendar!$D$3:$D$367,LOLP!B7026)</f>
        <v>9</v>
      </c>
      <c r="I7026" s="7">
        <f ca="1">IF($F7026=1,OFFSET(start_norps,LOLP!$D7026+(1-$C7026)*24,LOLP!$B7026)*H7026/G7026,0)</f>
        <v>0</v>
      </c>
      <c r="J7026" s="7">
        <f ca="1">IF($F7026=1,OFFSET(start_33,LOLP!$D7026+(1-$C7026)*24,LOLP!$B7026)*H7026/G7026,0)</f>
        <v>0</v>
      </c>
      <c r="K7026" s="7">
        <f ca="1">IF($F7026,OFFSET(start_40,LOLP!$D7026+(1-$C7026)*24,LOLP!$B7026),0)</f>
        <v>0</v>
      </c>
      <c r="L7026" s="7">
        <f ca="1">IF($F7026,OFFSET(start_50,LOLP!$D7026+(1-$C7026)*24,LOLP!$B7026),0)</f>
        <v>0</v>
      </c>
      <c r="M7026" s="25">
        <f t="shared" ca="1" si="765"/>
        <v>0</v>
      </c>
      <c r="N7026" s="25">
        <f t="shared" ca="1" si="766"/>
        <v>0</v>
      </c>
      <c r="O7026" s="15" t="e">
        <f t="shared" ca="1" si="767"/>
        <v>#DIV/0!</v>
      </c>
      <c r="P7026" s="15" t="e">
        <f t="shared" ca="1" si="768"/>
        <v>#DIV/0!</v>
      </c>
    </row>
    <row r="7027" spans="1:16" x14ac:dyDescent="0.25">
      <c r="A7027" s="1">
        <f t="shared" si="769"/>
        <v>43393</v>
      </c>
      <c r="B7027" s="7">
        <f t="shared" si="764"/>
        <v>10</v>
      </c>
      <c r="C7027" s="4">
        <f>INDEX(Calendar!$E$3:$E$367,MATCH(LOLP!$A7027,Calendar!$B$3:$B$367,0))</f>
        <v>0</v>
      </c>
      <c r="D7027" s="2">
        <f t="shared" si="770"/>
        <v>16</v>
      </c>
      <c r="E7027" s="36">
        <v>26454</v>
      </c>
      <c r="F7027" s="7">
        <f>IFERROR(IF(INDEX('Temperature Data'!$AA$15:$AA$348,MATCH(LOLP!A7027,'Temperature Data'!$B$15:$B$348,0))&gt;IF(B7027=9,$G$2,LOLP!$F$2),1,0),0)</f>
        <v>0</v>
      </c>
      <c r="G7027" s="7">
        <f>SUMIFS(LOLP!$F$4:$F$8763,$C$4:$C$8763,$C7027,$B$4:$B$8763,$B7027,$D$4:$D$8763,$D7027)</f>
        <v>0</v>
      </c>
      <c r="H7027" s="7">
        <f>COUNTIFS(Calendar!$E$3:$E$367,LOLP!C7027,Calendar!$D$3:$D$367,LOLP!B7027)</f>
        <v>9</v>
      </c>
      <c r="I7027" s="7">
        <f ca="1">IF($F7027=1,OFFSET(start_norps,LOLP!$D7027+(1-$C7027)*24,LOLP!$B7027)*H7027/G7027,0)</f>
        <v>0</v>
      </c>
      <c r="J7027" s="7">
        <f ca="1">IF($F7027=1,OFFSET(start_33,LOLP!$D7027+(1-$C7027)*24,LOLP!$B7027)*H7027/G7027,0)</f>
        <v>0</v>
      </c>
      <c r="K7027" s="7">
        <f ca="1">IF($F7027,OFFSET(start_40,LOLP!$D7027+(1-$C7027)*24,LOLP!$B7027),0)</f>
        <v>0</v>
      </c>
      <c r="L7027" s="7">
        <f ca="1">IF($F7027,OFFSET(start_50,LOLP!$D7027+(1-$C7027)*24,LOLP!$B7027),0)</f>
        <v>0</v>
      </c>
      <c r="M7027" s="25">
        <f t="shared" ca="1" si="765"/>
        <v>0</v>
      </c>
      <c r="N7027" s="25">
        <f t="shared" ca="1" si="766"/>
        <v>0</v>
      </c>
      <c r="O7027" s="15" t="e">
        <f t="shared" ca="1" si="767"/>
        <v>#DIV/0!</v>
      </c>
      <c r="P7027" s="15" t="e">
        <f t="shared" ca="1" si="768"/>
        <v>#DIV/0!</v>
      </c>
    </row>
    <row r="7028" spans="1:16" x14ac:dyDescent="0.25">
      <c r="A7028" s="1">
        <f t="shared" si="769"/>
        <v>43393</v>
      </c>
      <c r="B7028" s="7">
        <f t="shared" si="764"/>
        <v>10</v>
      </c>
      <c r="C7028" s="4">
        <f>INDEX(Calendar!$E$3:$E$367,MATCH(LOLP!$A7028,Calendar!$B$3:$B$367,0))</f>
        <v>0</v>
      </c>
      <c r="D7028" s="2">
        <f t="shared" si="770"/>
        <v>17</v>
      </c>
      <c r="E7028" s="36">
        <v>27262</v>
      </c>
      <c r="F7028" s="7">
        <f>IFERROR(IF(INDEX('Temperature Data'!$AA$15:$AA$348,MATCH(LOLP!A7028,'Temperature Data'!$B$15:$B$348,0))&gt;IF(B7028=9,$G$2,LOLP!$F$2),1,0),0)</f>
        <v>0</v>
      </c>
      <c r="G7028" s="7">
        <f>SUMIFS(LOLP!$F$4:$F$8763,$C$4:$C$8763,$C7028,$B$4:$B$8763,$B7028,$D$4:$D$8763,$D7028)</f>
        <v>0</v>
      </c>
      <c r="H7028" s="7">
        <f>COUNTIFS(Calendar!$E$3:$E$367,LOLP!C7028,Calendar!$D$3:$D$367,LOLP!B7028)</f>
        <v>9</v>
      </c>
      <c r="I7028" s="7">
        <f ca="1">IF($F7028=1,OFFSET(start_norps,LOLP!$D7028+(1-$C7028)*24,LOLP!$B7028)*H7028/G7028,0)</f>
        <v>0</v>
      </c>
      <c r="J7028" s="7">
        <f ca="1">IF($F7028=1,OFFSET(start_33,LOLP!$D7028+(1-$C7028)*24,LOLP!$B7028)*H7028/G7028,0)</f>
        <v>0</v>
      </c>
      <c r="K7028" s="7">
        <f ca="1">IF($F7028,OFFSET(start_40,LOLP!$D7028+(1-$C7028)*24,LOLP!$B7028),0)</f>
        <v>0</v>
      </c>
      <c r="L7028" s="7">
        <f ca="1">IF($F7028,OFFSET(start_50,LOLP!$D7028+(1-$C7028)*24,LOLP!$B7028),0)</f>
        <v>0</v>
      </c>
      <c r="M7028" s="25">
        <f t="shared" ca="1" si="765"/>
        <v>0</v>
      </c>
      <c r="N7028" s="25">
        <f t="shared" ca="1" si="766"/>
        <v>0</v>
      </c>
      <c r="O7028" s="15" t="e">
        <f t="shared" ca="1" si="767"/>
        <v>#DIV/0!</v>
      </c>
      <c r="P7028" s="15" t="e">
        <f t="shared" ca="1" si="768"/>
        <v>#DIV/0!</v>
      </c>
    </row>
    <row r="7029" spans="1:16" x14ac:dyDescent="0.25">
      <c r="A7029" s="1">
        <f t="shared" si="769"/>
        <v>43393</v>
      </c>
      <c r="B7029" s="7">
        <f t="shared" si="764"/>
        <v>10</v>
      </c>
      <c r="C7029" s="4">
        <f>INDEX(Calendar!$E$3:$E$367,MATCH(LOLP!$A7029,Calendar!$B$3:$B$367,0))</f>
        <v>0</v>
      </c>
      <c r="D7029" s="2">
        <f t="shared" si="770"/>
        <v>18</v>
      </c>
      <c r="E7029" s="36">
        <v>28037</v>
      </c>
      <c r="F7029" s="7">
        <f>IFERROR(IF(INDEX('Temperature Data'!$AA$15:$AA$348,MATCH(LOLP!A7029,'Temperature Data'!$B$15:$B$348,0))&gt;IF(B7029=9,$G$2,LOLP!$F$2),1,0),0)</f>
        <v>0</v>
      </c>
      <c r="G7029" s="7">
        <f>SUMIFS(LOLP!$F$4:$F$8763,$C$4:$C$8763,$C7029,$B$4:$B$8763,$B7029,$D$4:$D$8763,$D7029)</f>
        <v>0</v>
      </c>
      <c r="H7029" s="7">
        <f>COUNTIFS(Calendar!$E$3:$E$367,LOLP!C7029,Calendar!$D$3:$D$367,LOLP!B7029)</f>
        <v>9</v>
      </c>
      <c r="I7029" s="7">
        <f ca="1">IF($F7029=1,OFFSET(start_norps,LOLP!$D7029+(1-$C7029)*24,LOLP!$B7029)*H7029/G7029,0)</f>
        <v>0</v>
      </c>
      <c r="J7029" s="7">
        <f ca="1">IF($F7029=1,OFFSET(start_33,LOLP!$D7029+(1-$C7029)*24,LOLP!$B7029)*H7029/G7029,0)</f>
        <v>0</v>
      </c>
      <c r="K7029" s="7">
        <f ca="1">IF($F7029,OFFSET(start_40,LOLP!$D7029+(1-$C7029)*24,LOLP!$B7029),0)</f>
        <v>0</v>
      </c>
      <c r="L7029" s="7">
        <f ca="1">IF($F7029,OFFSET(start_50,LOLP!$D7029+(1-$C7029)*24,LOLP!$B7029),0)</f>
        <v>0</v>
      </c>
      <c r="M7029" s="25">
        <f t="shared" ca="1" si="765"/>
        <v>0</v>
      </c>
      <c r="N7029" s="25">
        <f t="shared" ca="1" si="766"/>
        <v>0</v>
      </c>
      <c r="O7029" s="15" t="e">
        <f t="shared" ca="1" si="767"/>
        <v>#DIV/0!</v>
      </c>
      <c r="P7029" s="15" t="e">
        <f t="shared" ca="1" si="768"/>
        <v>#DIV/0!</v>
      </c>
    </row>
    <row r="7030" spans="1:16" x14ac:dyDescent="0.25">
      <c r="A7030" s="1">
        <f t="shared" si="769"/>
        <v>43393</v>
      </c>
      <c r="B7030" s="7">
        <f t="shared" si="764"/>
        <v>10</v>
      </c>
      <c r="C7030" s="4">
        <f>INDEX(Calendar!$E$3:$E$367,MATCH(LOLP!$A7030,Calendar!$B$3:$B$367,0))</f>
        <v>0</v>
      </c>
      <c r="D7030" s="2">
        <f t="shared" si="770"/>
        <v>19</v>
      </c>
      <c r="E7030" s="36">
        <v>27890</v>
      </c>
      <c r="F7030" s="7">
        <f>IFERROR(IF(INDEX('Temperature Data'!$AA$15:$AA$348,MATCH(LOLP!A7030,'Temperature Data'!$B$15:$B$348,0))&gt;IF(B7030=9,$G$2,LOLP!$F$2),1,0),0)</f>
        <v>0</v>
      </c>
      <c r="G7030" s="7">
        <f>SUMIFS(LOLP!$F$4:$F$8763,$C$4:$C$8763,$C7030,$B$4:$B$8763,$B7030,$D$4:$D$8763,$D7030)</f>
        <v>0</v>
      </c>
      <c r="H7030" s="7">
        <f>COUNTIFS(Calendar!$E$3:$E$367,LOLP!C7030,Calendar!$D$3:$D$367,LOLP!B7030)</f>
        <v>9</v>
      </c>
      <c r="I7030" s="7">
        <f ca="1">IF($F7030=1,OFFSET(start_norps,LOLP!$D7030+(1-$C7030)*24,LOLP!$B7030)*H7030/G7030,0)</f>
        <v>0</v>
      </c>
      <c r="J7030" s="7">
        <f ca="1">IF($F7030=1,OFFSET(start_33,LOLP!$D7030+(1-$C7030)*24,LOLP!$B7030)*H7030/G7030,0)</f>
        <v>0</v>
      </c>
      <c r="K7030" s="7">
        <f ca="1">IF($F7030,OFFSET(start_40,LOLP!$D7030+(1-$C7030)*24,LOLP!$B7030),0)</f>
        <v>0</v>
      </c>
      <c r="L7030" s="7">
        <f ca="1">IF($F7030,OFFSET(start_50,LOLP!$D7030+(1-$C7030)*24,LOLP!$B7030),0)</f>
        <v>0</v>
      </c>
      <c r="M7030" s="25">
        <f t="shared" ca="1" si="765"/>
        <v>0</v>
      </c>
      <c r="N7030" s="25">
        <f t="shared" ca="1" si="766"/>
        <v>0</v>
      </c>
      <c r="O7030" s="15" t="e">
        <f t="shared" ca="1" si="767"/>
        <v>#DIV/0!</v>
      </c>
      <c r="P7030" s="15" t="e">
        <f t="shared" ca="1" si="768"/>
        <v>#DIV/0!</v>
      </c>
    </row>
    <row r="7031" spans="1:16" x14ac:dyDescent="0.25">
      <c r="A7031" s="1">
        <f t="shared" si="769"/>
        <v>43393</v>
      </c>
      <c r="B7031" s="7">
        <f t="shared" si="764"/>
        <v>10</v>
      </c>
      <c r="C7031" s="4">
        <f>INDEX(Calendar!$E$3:$E$367,MATCH(LOLP!$A7031,Calendar!$B$3:$B$367,0))</f>
        <v>0</v>
      </c>
      <c r="D7031" s="2">
        <f t="shared" si="770"/>
        <v>20</v>
      </c>
      <c r="E7031" s="36">
        <v>26871</v>
      </c>
      <c r="F7031" s="7">
        <f>IFERROR(IF(INDEX('Temperature Data'!$AA$15:$AA$348,MATCH(LOLP!A7031,'Temperature Data'!$B$15:$B$348,0))&gt;IF(B7031=9,$G$2,LOLP!$F$2),1,0),0)</f>
        <v>0</v>
      </c>
      <c r="G7031" s="7">
        <f>SUMIFS(LOLP!$F$4:$F$8763,$C$4:$C$8763,$C7031,$B$4:$B$8763,$B7031,$D$4:$D$8763,$D7031)</f>
        <v>0</v>
      </c>
      <c r="H7031" s="7">
        <f>COUNTIFS(Calendar!$E$3:$E$367,LOLP!C7031,Calendar!$D$3:$D$367,LOLP!B7031)</f>
        <v>9</v>
      </c>
      <c r="I7031" s="7">
        <f ca="1">IF($F7031=1,OFFSET(start_norps,LOLP!$D7031+(1-$C7031)*24,LOLP!$B7031)*H7031/G7031,0)</f>
        <v>0</v>
      </c>
      <c r="J7031" s="7">
        <f ca="1">IF($F7031=1,OFFSET(start_33,LOLP!$D7031+(1-$C7031)*24,LOLP!$B7031)*H7031/G7031,0)</f>
        <v>0</v>
      </c>
      <c r="K7031" s="7">
        <f ca="1">IF($F7031,OFFSET(start_40,LOLP!$D7031+(1-$C7031)*24,LOLP!$B7031),0)</f>
        <v>0</v>
      </c>
      <c r="L7031" s="7">
        <f ca="1">IF($F7031,OFFSET(start_50,LOLP!$D7031+(1-$C7031)*24,LOLP!$B7031),0)</f>
        <v>0</v>
      </c>
      <c r="M7031" s="25">
        <f t="shared" ca="1" si="765"/>
        <v>0</v>
      </c>
      <c r="N7031" s="25">
        <f t="shared" ca="1" si="766"/>
        <v>0</v>
      </c>
      <c r="O7031" s="15" t="e">
        <f t="shared" ca="1" si="767"/>
        <v>#DIV/0!</v>
      </c>
      <c r="P7031" s="15" t="e">
        <f t="shared" ca="1" si="768"/>
        <v>#DIV/0!</v>
      </c>
    </row>
    <row r="7032" spans="1:16" x14ac:dyDescent="0.25">
      <c r="A7032" s="1">
        <f t="shared" si="769"/>
        <v>43393</v>
      </c>
      <c r="B7032" s="7">
        <f t="shared" si="764"/>
        <v>10</v>
      </c>
      <c r="C7032" s="4">
        <f>INDEX(Calendar!$E$3:$E$367,MATCH(LOLP!$A7032,Calendar!$B$3:$B$367,0))</f>
        <v>0</v>
      </c>
      <c r="D7032" s="2">
        <f t="shared" si="770"/>
        <v>21</v>
      </c>
      <c r="E7032" s="36">
        <v>25594</v>
      </c>
      <c r="F7032" s="7">
        <f>IFERROR(IF(INDEX('Temperature Data'!$AA$15:$AA$348,MATCH(LOLP!A7032,'Temperature Data'!$B$15:$B$348,0))&gt;IF(B7032=9,$G$2,LOLP!$F$2),1,0),0)</f>
        <v>0</v>
      </c>
      <c r="G7032" s="7">
        <f>SUMIFS(LOLP!$F$4:$F$8763,$C$4:$C$8763,$C7032,$B$4:$B$8763,$B7032,$D$4:$D$8763,$D7032)</f>
        <v>0</v>
      </c>
      <c r="H7032" s="7">
        <f>COUNTIFS(Calendar!$E$3:$E$367,LOLP!C7032,Calendar!$D$3:$D$367,LOLP!B7032)</f>
        <v>9</v>
      </c>
      <c r="I7032" s="7">
        <f ca="1">IF($F7032=1,OFFSET(start_norps,LOLP!$D7032+(1-$C7032)*24,LOLP!$B7032)*H7032/G7032,0)</f>
        <v>0</v>
      </c>
      <c r="J7032" s="7">
        <f ca="1">IF($F7032=1,OFFSET(start_33,LOLP!$D7032+(1-$C7032)*24,LOLP!$B7032)*H7032/G7032,0)</f>
        <v>0</v>
      </c>
      <c r="K7032" s="7">
        <f ca="1">IF($F7032,OFFSET(start_40,LOLP!$D7032+(1-$C7032)*24,LOLP!$B7032),0)</f>
        <v>0</v>
      </c>
      <c r="L7032" s="7">
        <f ca="1">IF($F7032,OFFSET(start_50,LOLP!$D7032+(1-$C7032)*24,LOLP!$B7032),0)</f>
        <v>0</v>
      </c>
      <c r="M7032" s="25">
        <f t="shared" ca="1" si="765"/>
        <v>0</v>
      </c>
      <c r="N7032" s="25">
        <f t="shared" ca="1" si="766"/>
        <v>0</v>
      </c>
      <c r="O7032" s="15" t="e">
        <f t="shared" ca="1" si="767"/>
        <v>#DIV/0!</v>
      </c>
      <c r="P7032" s="15" t="e">
        <f t="shared" ca="1" si="768"/>
        <v>#DIV/0!</v>
      </c>
    </row>
    <row r="7033" spans="1:16" x14ac:dyDescent="0.25">
      <c r="A7033" s="1">
        <f t="shared" si="769"/>
        <v>43393</v>
      </c>
      <c r="B7033" s="7">
        <f t="shared" si="764"/>
        <v>10</v>
      </c>
      <c r="C7033" s="4">
        <f>INDEX(Calendar!$E$3:$E$367,MATCH(LOLP!$A7033,Calendar!$B$3:$B$367,0))</f>
        <v>0</v>
      </c>
      <c r="D7033" s="2">
        <f t="shared" si="770"/>
        <v>22</v>
      </c>
      <c r="E7033" s="36">
        <v>24015</v>
      </c>
      <c r="F7033" s="7">
        <f>IFERROR(IF(INDEX('Temperature Data'!$AA$15:$AA$348,MATCH(LOLP!A7033,'Temperature Data'!$B$15:$B$348,0))&gt;IF(B7033=9,$G$2,LOLP!$F$2),1,0),0)</f>
        <v>0</v>
      </c>
      <c r="G7033" s="7">
        <f>SUMIFS(LOLP!$F$4:$F$8763,$C$4:$C$8763,$C7033,$B$4:$B$8763,$B7033,$D$4:$D$8763,$D7033)</f>
        <v>0</v>
      </c>
      <c r="H7033" s="7">
        <f>COUNTIFS(Calendar!$E$3:$E$367,LOLP!C7033,Calendar!$D$3:$D$367,LOLP!B7033)</f>
        <v>9</v>
      </c>
      <c r="I7033" s="7">
        <f ca="1">IF($F7033=1,OFFSET(start_norps,LOLP!$D7033+(1-$C7033)*24,LOLP!$B7033)*H7033/G7033,0)</f>
        <v>0</v>
      </c>
      <c r="J7033" s="7">
        <f ca="1">IF($F7033=1,OFFSET(start_33,LOLP!$D7033+(1-$C7033)*24,LOLP!$B7033)*H7033/G7033,0)</f>
        <v>0</v>
      </c>
      <c r="K7033" s="7">
        <f ca="1">IF($F7033,OFFSET(start_40,LOLP!$D7033+(1-$C7033)*24,LOLP!$B7033),0)</f>
        <v>0</v>
      </c>
      <c r="L7033" s="7">
        <f ca="1">IF($F7033,OFFSET(start_50,LOLP!$D7033+(1-$C7033)*24,LOLP!$B7033),0)</f>
        <v>0</v>
      </c>
      <c r="M7033" s="25">
        <f t="shared" ca="1" si="765"/>
        <v>0</v>
      </c>
      <c r="N7033" s="25">
        <f t="shared" ca="1" si="766"/>
        <v>0</v>
      </c>
      <c r="O7033" s="15" t="e">
        <f t="shared" ca="1" si="767"/>
        <v>#DIV/0!</v>
      </c>
      <c r="P7033" s="15" t="e">
        <f t="shared" ca="1" si="768"/>
        <v>#DIV/0!</v>
      </c>
    </row>
    <row r="7034" spans="1:16" x14ac:dyDescent="0.25">
      <c r="A7034" s="1">
        <f t="shared" si="769"/>
        <v>43393</v>
      </c>
      <c r="B7034" s="7">
        <f t="shared" si="764"/>
        <v>10</v>
      </c>
      <c r="C7034" s="4">
        <f>INDEX(Calendar!$E$3:$E$367,MATCH(LOLP!$A7034,Calendar!$B$3:$B$367,0))</f>
        <v>0</v>
      </c>
      <c r="D7034" s="2">
        <f t="shared" si="770"/>
        <v>23</v>
      </c>
      <c r="E7034" s="36">
        <v>22541</v>
      </c>
      <c r="F7034" s="7">
        <f>IFERROR(IF(INDEX('Temperature Data'!$AA$15:$AA$348,MATCH(LOLP!A7034,'Temperature Data'!$B$15:$B$348,0))&gt;IF(B7034=9,$G$2,LOLP!$F$2),1,0),0)</f>
        <v>0</v>
      </c>
      <c r="G7034" s="7">
        <f>SUMIFS(LOLP!$F$4:$F$8763,$C$4:$C$8763,$C7034,$B$4:$B$8763,$B7034,$D$4:$D$8763,$D7034)</f>
        <v>0</v>
      </c>
      <c r="H7034" s="7">
        <f>COUNTIFS(Calendar!$E$3:$E$367,LOLP!C7034,Calendar!$D$3:$D$367,LOLP!B7034)</f>
        <v>9</v>
      </c>
      <c r="I7034" s="7">
        <f ca="1">IF($F7034=1,OFFSET(start_norps,LOLP!$D7034+(1-$C7034)*24,LOLP!$B7034)*H7034/G7034,0)</f>
        <v>0</v>
      </c>
      <c r="J7034" s="7">
        <f ca="1">IF($F7034=1,OFFSET(start_33,LOLP!$D7034+(1-$C7034)*24,LOLP!$B7034)*H7034/G7034,0)</f>
        <v>0</v>
      </c>
      <c r="K7034" s="7">
        <f ca="1">IF($F7034,OFFSET(start_40,LOLP!$D7034+(1-$C7034)*24,LOLP!$B7034),0)</f>
        <v>0</v>
      </c>
      <c r="L7034" s="7">
        <f ca="1">IF($F7034,OFFSET(start_50,LOLP!$D7034+(1-$C7034)*24,LOLP!$B7034),0)</f>
        <v>0</v>
      </c>
      <c r="M7034" s="25">
        <f t="shared" ca="1" si="765"/>
        <v>0</v>
      </c>
      <c r="N7034" s="25">
        <f t="shared" ca="1" si="766"/>
        <v>0</v>
      </c>
      <c r="O7034" s="15" t="e">
        <f t="shared" ca="1" si="767"/>
        <v>#DIV/0!</v>
      </c>
      <c r="P7034" s="15" t="e">
        <f t="shared" ca="1" si="768"/>
        <v>#DIV/0!</v>
      </c>
    </row>
    <row r="7035" spans="1:16" x14ac:dyDescent="0.25">
      <c r="A7035" s="1">
        <f t="shared" si="769"/>
        <v>43393</v>
      </c>
      <c r="B7035" s="7">
        <f t="shared" si="764"/>
        <v>10</v>
      </c>
      <c r="C7035" s="4">
        <f>INDEX(Calendar!$E$3:$E$367,MATCH(LOLP!$A7035,Calendar!$B$3:$B$367,0))</f>
        <v>0</v>
      </c>
      <c r="D7035" s="2">
        <f t="shared" si="770"/>
        <v>24</v>
      </c>
      <c r="E7035" s="36">
        <v>21422</v>
      </c>
      <c r="F7035" s="7">
        <f>IFERROR(IF(INDEX('Temperature Data'!$AA$15:$AA$348,MATCH(LOLP!A7035,'Temperature Data'!$B$15:$B$348,0))&gt;IF(B7035=9,$G$2,LOLP!$F$2),1,0),0)</f>
        <v>0</v>
      </c>
      <c r="G7035" s="7">
        <f>SUMIFS(LOLP!$F$4:$F$8763,$C$4:$C$8763,$C7035,$B$4:$B$8763,$B7035,$D$4:$D$8763,$D7035)</f>
        <v>0</v>
      </c>
      <c r="H7035" s="7">
        <f>COUNTIFS(Calendar!$E$3:$E$367,LOLP!C7035,Calendar!$D$3:$D$367,LOLP!B7035)</f>
        <v>9</v>
      </c>
      <c r="I7035" s="7">
        <f ca="1">IF($F7035=1,OFFSET(start_norps,LOLP!$D7035+(1-$C7035)*24,LOLP!$B7035)*H7035/G7035,0)</f>
        <v>0</v>
      </c>
      <c r="J7035" s="7">
        <f ca="1">IF($F7035=1,OFFSET(start_33,LOLP!$D7035+(1-$C7035)*24,LOLP!$B7035)*H7035/G7035,0)</f>
        <v>0</v>
      </c>
      <c r="K7035" s="7">
        <f ca="1">IF($F7035,OFFSET(start_40,LOLP!$D7035+(1-$C7035)*24,LOLP!$B7035),0)</f>
        <v>0</v>
      </c>
      <c r="L7035" s="7">
        <f ca="1">IF($F7035,OFFSET(start_50,LOLP!$D7035+(1-$C7035)*24,LOLP!$B7035),0)</f>
        <v>0</v>
      </c>
      <c r="M7035" s="25">
        <f t="shared" ca="1" si="765"/>
        <v>0</v>
      </c>
      <c r="N7035" s="25">
        <f t="shared" ca="1" si="766"/>
        <v>0</v>
      </c>
      <c r="O7035" s="15" t="e">
        <f t="shared" ca="1" si="767"/>
        <v>#DIV/0!</v>
      </c>
      <c r="P7035" s="15" t="e">
        <f t="shared" ca="1" si="768"/>
        <v>#DIV/0!</v>
      </c>
    </row>
    <row r="7036" spans="1:16" x14ac:dyDescent="0.25">
      <c r="A7036" s="1">
        <f t="shared" si="769"/>
        <v>43394</v>
      </c>
      <c r="B7036" s="7">
        <f t="shared" si="764"/>
        <v>10</v>
      </c>
      <c r="C7036" s="4">
        <f>INDEX(Calendar!$E$3:$E$367,MATCH(LOLP!$A7036,Calendar!$B$3:$B$367,0))</f>
        <v>0</v>
      </c>
      <c r="D7036" s="2">
        <f t="shared" si="770"/>
        <v>1</v>
      </c>
      <c r="E7036" s="36">
        <v>20685</v>
      </c>
      <c r="F7036" s="7">
        <f>IFERROR(IF(INDEX('Temperature Data'!$AA$15:$AA$348,MATCH(LOLP!A7036,'Temperature Data'!$B$15:$B$348,0))&gt;IF(B7036=9,$G$2,LOLP!$F$2),1,0),0)</f>
        <v>0</v>
      </c>
      <c r="G7036" s="7">
        <f>SUMIFS(LOLP!$F$4:$F$8763,$C$4:$C$8763,$C7036,$B$4:$B$8763,$B7036,$D$4:$D$8763,$D7036)</f>
        <v>0</v>
      </c>
      <c r="H7036" s="7">
        <f>COUNTIFS(Calendar!$E$3:$E$367,LOLP!C7036,Calendar!$D$3:$D$367,LOLP!B7036)</f>
        <v>9</v>
      </c>
      <c r="I7036" s="7">
        <f ca="1">IF($F7036=1,OFFSET(start_norps,LOLP!$D7036+(1-$C7036)*24,LOLP!$B7036)*H7036/G7036,0)</f>
        <v>0</v>
      </c>
      <c r="J7036" s="7">
        <f ca="1">IF($F7036=1,OFFSET(start_33,LOLP!$D7036+(1-$C7036)*24,LOLP!$B7036)*H7036/G7036,0)</f>
        <v>0</v>
      </c>
      <c r="K7036" s="7">
        <f ca="1">IF($F7036,OFFSET(start_40,LOLP!$D7036+(1-$C7036)*24,LOLP!$B7036),0)</f>
        <v>0</v>
      </c>
      <c r="L7036" s="7">
        <f ca="1">IF($F7036,OFFSET(start_50,LOLP!$D7036+(1-$C7036)*24,LOLP!$B7036),0)</f>
        <v>0</v>
      </c>
      <c r="M7036" s="25">
        <f t="shared" ca="1" si="765"/>
        <v>0</v>
      </c>
      <c r="N7036" s="25">
        <f t="shared" ca="1" si="766"/>
        <v>0</v>
      </c>
      <c r="O7036" s="15" t="e">
        <f t="shared" ca="1" si="767"/>
        <v>#DIV/0!</v>
      </c>
      <c r="P7036" s="15" t="e">
        <f t="shared" ca="1" si="768"/>
        <v>#DIV/0!</v>
      </c>
    </row>
    <row r="7037" spans="1:16" x14ac:dyDescent="0.25">
      <c r="A7037" s="1">
        <f t="shared" si="769"/>
        <v>43394</v>
      </c>
      <c r="B7037" s="7">
        <f t="shared" si="764"/>
        <v>10</v>
      </c>
      <c r="C7037" s="4">
        <f>INDEX(Calendar!$E$3:$E$367,MATCH(LOLP!$A7037,Calendar!$B$3:$B$367,0))</f>
        <v>0</v>
      </c>
      <c r="D7037" s="2">
        <f t="shared" si="770"/>
        <v>2</v>
      </c>
      <c r="E7037" s="36">
        <v>20236</v>
      </c>
      <c r="F7037" s="7">
        <f>IFERROR(IF(INDEX('Temperature Data'!$AA$15:$AA$348,MATCH(LOLP!A7037,'Temperature Data'!$B$15:$B$348,0))&gt;IF(B7037=9,$G$2,LOLP!$F$2),1,0),0)</f>
        <v>0</v>
      </c>
      <c r="G7037" s="7">
        <f>SUMIFS(LOLP!$F$4:$F$8763,$C$4:$C$8763,$C7037,$B$4:$B$8763,$B7037,$D$4:$D$8763,$D7037)</f>
        <v>0</v>
      </c>
      <c r="H7037" s="7">
        <f>COUNTIFS(Calendar!$E$3:$E$367,LOLP!C7037,Calendar!$D$3:$D$367,LOLP!B7037)</f>
        <v>9</v>
      </c>
      <c r="I7037" s="7">
        <f ca="1">IF($F7037=1,OFFSET(start_norps,LOLP!$D7037+(1-$C7037)*24,LOLP!$B7037)*H7037/G7037,0)</f>
        <v>0</v>
      </c>
      <c r="J7037" s="7">
        <f ca="1">IF($F7037=1,OFFSET(start_33,LOLP!$D7037+(1-$C7037)*24,LOLP!$B7037)*H7037/G7037,0)</f>
        <v>0</v>
      </c>
      <c r="K7037" s="7">
        <f ca="1">IF($F7037,OFFSET(start_40,LOLP!$D7037+(1-$C7037)*24,LOLP!$B7037),0)</f>
        <v>0</v>
      </c>
      <c r="L7037" s="7">
        <f ca="1">IF($F7037,OFFSET(start_50,LOLP!$D7037+(1-$C7037)*24,LOLP!$B7037),0)</f>
        <v>0</v>
      </c>
      <c r="M7037" s="25">
        <f t="shared" ca="1" si="765"/>
        <v>0</v>
      </c>
      <c r="N7037" s="25">
        <f t="shared" ca="1" si="766"/>
        <v>0</v>
      </c>
      <c r="O7037" s="15" t="e">
        <f t="shared" ca="1" si="767"/>
        <v>#DIV/0!</v>
      </c>
      <c r="P7037" s="15" t="e">
        <f t="shared" ca="1" si="768"/>
        <v>#DIV/0!</v>
      </c>
    </row>
    <row r="7038" spans="1:16" x14ac:dyDescent="0.25">
      <c r="A7038" s="1">
        <f t="shared" si="769"/>
        <v>43394</v>
      </c>
      <c r="B7038" s="7">
        <f t="shared" si="764"/>
        <v>10</v>
      </c>
      <c r="C7038" s="4">
        <f>INDEX(Calendar!$E$3:$E$367,MATCH(LOLP!$A7038,Calendar!$B$3:$B$367,0))</f>
        <v>0</v>
      </c>
      <c r="D7038" s="2">
        <f t="shared" si="770"/>
        <v>3</v>
      </c>
      <c r="E7038" s="36">
        <v>19819</v>
      </c>
      <c r="F7038" s="7">
        <f>IFERROR(IF(INDEX('Temperature Data'!$AA$15:$AA$348,MATCH(LOLP!A7038,'Temperature Data'!$B$15:$B$348,0))&gt;IF(B7038=9,$G$2,LOLP!$F$2),1,0),0)</f>
        <v>0</v>
      </c>
      <c r="G7038" s="7">
        <f>SUMIFS(LOLP!$F$4:$F$8763,$C$4:$C$8763,$C7038,$B$4:$B$8763,$B7038,$D$4:$D$8763,$D7038)</f>
        <v>0</v>
      </c>
      <c r="H7038" s="7">
        <f>COUNTIFS(Calendar!$E$3:$E$367,LOLP!C7038,Calendar!$D$3:$D$367,LOLP!B7038)</f>
        <v>9</v>
      </c>
      <c r="I7038" s="7">
        <f ca="1">IF($F7038=1,OFFSET(start_norps,LOLP!$D7038+(1-$C7038)*24,LOLP!$B7038)*H7038/G7038,0)</f>
        <v>0</v>
      </c>
      <c r="J7038" s="7">
        <f ca="1">IF($F7038=1,OFFSET(start_33,LOLP!$D7038+(1-$C7038)*24,LOLP!$B7038)*H7038/G7038,0)</f>
        <v>0</v>
      </c>
      <c r="K7038" s="7">
        <f ca="1">IF($F7038,OFFSET(start_40,LOLP!$D7038+(1-$C7038)*24,LOLP!$B7038),0)</f>
        <v>0</v>
      </c>
      <c r="L7038" s="7">
        <f ca="1">IF($F7038,OFFSET(start_50,LOLP!$D7038+(1-$C7038)*24,LOLP!$B7038),0)</f>
        <v>0</v>
      </c>
      <c r="M7038" s="25">
        <f t="shared" ca="1" si="765"/>
        <v>0</v>
      </c>
      <c r="N7038" s="25">
        <f t="shared" ca="1" si="766"/>
        <v>0</v>
      </c>
      <c r="O7038" s="15" t="e">
        <f t="shared" ca="1" si="767"/>
        <v>#DIV/0!</v>
      </c>
      <c r="P7038" s="15" t="e">
        <f t="shared" ca="1" si="768"/>
        <v>#DIV/0!</v>
      </c>
    </row>
    <row r="7039" spans="1:16" x14ac:dyDescent="0.25">
      <c r="A7039" s="1">
        <f t="shared" si="769"/>
        <v>43394</v>
      </c>
      <c r="B7039" s="7">
        <f t="shared" si="764"/>
        <v>10</v>
      </c>
      <c r="C7039" s="4">
        <f>INDEX(Calendar!$E$3:$E$367,MATCH(LOLP!$A7039,Calendar!$B$3:$B$367,0))</f>
        <v>0</v>
      </c>
      <c r="D7039" s="2">
        <f t="shared" si="770"/>
        <v>4</v>
      </c>
      <c r="E7039" s="36">
        <v>19755</v>
      </c>
      <c r="F7039" s="7">
        <f>IFERROR(IF(INDEX('Temperature Data'!$AA$15:$AA$348,MATCH(LOLP!A7039,'Temperature Data'!$B$15:$B$348,0))&gt;IF(B7039=9,$G$2,LOLP!$F$2),1,0),0)</f>
        <v>0</v>
      </c>
      <c r="G7039" s="7">
        <f>SUMIFS(LOLP!$F$4:$F$8763,$C$4:$C$8763,$C7039,$B$4:$B$8763,$B7039,$D$4:$D$8763,$D7039)</f>
        <v>0</v>
      </c>
      <c r="H7039" s="7">
        <f>COUNTIFS(Calendar!$E$3:$E$367,LOLP!C7039,Calendar!$D$3:$D$367,LOLP!B7039)</f>
        <v>9</v>
      </c>
      <c r="I7039" s="7">
        <f ca="1">IF($F7039=1,OFFSET(start_norps,LOLP!$D7039+(1-$C7039)*24,LOLP!$B7039)*H7039/G7039,0)</f>
        <v>0</v>
      </c>
      <c r="J7039" s="7">
        <f ca="1">IF($F7039=1,OFFSET(start_33,LOLP!$D7039+(1-$C7039)*24,LOLP!$B7039)*H7039/G7039,0)</f>
        <v>0</v>
      </c>
      <c r="K7039" s="7">
        <f ca="1">IF($F7039,OFFSET(start_40,LOLP!$D7039+(1-$C7039)*24,LOLP!$B7039),0)</f>
        <v>0</v>
      </c>
      <c r="L7039" s="7">
        <f ca="1">IF($F7039,OFFSET(start_50,LOLP!$D7039+(1-$C7039)*24,LOLP!$B7039),0)</f>
        <v>0</v>
      </c>
      <c r="M7039" s="25">
        <f t="shared" ca="1" si="765"/>
        <v>0</v>
      </c>
      <c r="N7039" s="25">
        <f t="shared" ca="1" si="766"/>
        <v>0</v>
      </c>
      <c r="O7039" s="15" t="e">
        <f t="shared" ca="1" si="767"/>
        <v>#DIV/0!</v>
      </c>
      <c r="P7039" s="15" t="e">
        <f t="shared" ca="1" si="768"/>
        <v>#DIV/0!</v>
      </c>
    </row>
    <row r="7040" spans="1:16" x14ac:dyDescent="0.25">
      <c r="A7040" s="1">
        <f t="shared" si="769"/>
        <v>43394</v>
      </c>
      <c r="B7040" s="7">
        <f t="shared" si="764"/>
        <v>10</v>
      </c>
      <c r="C7040" s="4">
        <f>INDEX(Calendar!$E$3:$E$367,MATCH(LOLP!$A7040,Calendar!$B$3:$B$367,0))</f>
        <v>0</v>
      </c>
      <c r="D7040" s="2">
        <f t="shared" si="770"/>
        <v>5</v>
      </c>
      <c r="E7040" s="36">
        <v>19993</v>
      </c>
      <c r="F7040" s="7">
        <f>IFERROR(IF(INDEX('Temperature Data'!$AA$15:$AA$348,MATCH(LOLP!A7040,'Temperature Data'!$B$15:$B$348,0))&gt;IF(B7040=9,$G$2,LOLP!$F$2),1,0),0)</f>
        <v>0</v>
      </c>
      <c r="G7040" s="7">
        <f>SUMIFS(LOLP!$F$4:$F$8763,$C$4:$C$8763,$C7040,$B$4:$B$8763,$B7040,$D$4:$D$8763,$D7040)</f>
        <v>0</v>
      </c>
      <c r="H7040" s="7">
        <f>COUNTIFS(Calendar!$E$3:$E$367,LOLP!C7040,Calendar!$D$3:$D$367,LOLP!B7040)</f>
        <v>9</v>
      </c>
      <c r="I7040" s="7">
        <f ca="1">IF($F7040=1,OFFSET(start_norps,LOLP!$D7040+(1-$C7040)*24,LOLP!$B7040)*H7040/G7040,0)</f>
        <v>0</v>
      </c>
      <c r="J7040" s="7">
        <f ca="1">IF($F7040=1,OFFSET(start_33,LOLP!$D7040+(1-$C7040)*24,LOLP!$B7040)*H7040/G7040,0)</f>
        <v>0</v>
      </c>
      <c r="K7040" s="7">
        <f ca="1">IF($F7040,OFFSET(start_40,LOLP!$D7040+(1-$C7040)*24,LOLP!$B7040),0)</f>
        <v>0</v>
      </c>
      <c r="L7040" s="7">
        <f ca="1">IF($F7040,OFFSET(start_50,LOLP!$D7040+(1-$C7040)*24,LOLP!$B7040),0)</f>
        <v>0</v>
      </c>
      <c r="M7040" s="25">
        <f t="shared" ca="1" si="765"/>
        <v>0</v>
      </c>
      <c r="N7040" s="25">
        <f t="shared" ca="1" si="766"/>
        <v>0</v>
      </c>
      <c r="O7040" s="15" t="e">
        <f t="shared" ca="1" si="767"/>
        <v>#DIV/0!</v>
      </c>
      <c r="P7040" s="15" t="e">
        <f t="shared" ca="1" si="768"/>
        <v>#DIV/0!</v>
      </c>
    </row>
    <row r="7041" spans="1:16" x14ac:dyDescent="0.25">
      <c r="A7041" s="1">
        <f t="shared" si="769"/>
        <v>43394</v>
      </c>
      <c r="B7041" s="7">
        <f t="shared" si="764"/>
        <v>10</v>
      </c>
      <c r="C7041" s="4">
        <f>INDEX(Calendar!$E$3:$E$367,MATCH(LOLP!$A7041,Calendar!$B$3:$B$367,0))</f>
        <v>0</v>
      </c>
      <c r="D7041" s="2">
        <f t="shared" si="770"/>
        <v>6</v>
      </c>
      <c r="E7041" s="36">
        <v>20639</v>
      </c>
      <c r="F7041" s="7">
        <f>IFERROR(IF(INDEX('Temperature Data'!$AA$15:$AA$348,MATCH(LOLP!A7041,'Temperature Data'!$B$15:$B$348,0))&gt;IF(B7041=9,$G$2,LOLP!$F$2),1,0),0)</f>
        <v>0</v>
      </c>
      <c r="G7041" s="7">
        <f>SUMIFS(LOLP!$F$4:$F$8763,$C$4:$C$8763,$C7041,$B$4:$B$8763,$B7041,$D$4:$D$8763,$D7041)</f>
        <v>0</v>
      </c>
      <c r="H7041" s="7">
        <f>COUNTIFS(Calendar!$E$3:$E$367,LOLP!C7041,Calendar!$D$3:$D$367,LOLP!B7041)</f>
        <v>9</v>
      </c>
      <c r="I7041" s="7">
        <f ca="1">IF($F7041=1,OFFSET(start_norps,LOLP!$D7041+(1-$C7041)*24,LOLP!$B7041)*H7041/G7041,0)</f>
        <v>0</v>
      </c>
      <c r="J7041" s="7">
        <f ca="1">IF($F7041=1,OFFSET(start_33,LOLP!$D7041+(1-$C7041)*24,LOLP!$B7041)*H7041/G7041,0)</f>
        <v>0</v>
      </c>
      <c r="K7041" s="7">
        <f ca="1">IF($F7041,OFFSET(start_40,LOLP!$D7041+(1-$C7041)*24,LOLP!$B7041),0)</f>
        <v>0</v>
      </c>
      <c r="L7041" s="7">
        <f ca="1">IF($F7041,OFFSET(start_50,LOLP!$D7041+(1-$C7041)*24,LOLP!$B7041),0)</f>
        <v>0</v>
      </c>
      <c r="M7041" s="25">
        <f t="shared" ca="1" si="765"/>
        <v>0</v>
      </c>
      <c r="N7041" s="25">
        <f t="shared" ca="1" si="766"/>
        <v>0</v>
      </c>
      <c r="O7041" s="15" t="e">
        <f t="shared" ca="1" si="767"/>
        <v>#DIV/0!</v>
      </c>
      <c r="P7041" s="15" t="e">
        <f t="shared" ca="1" si="768"/>
        <v>#DIV/0!</v>
      </c>
    </row>
    <row r="7042" spans="1:16" x14ac:dyDescent="0.25">
      <c r="A7042" s="1">
        <f t="shared" si="769"/>
        <v>43394</v>
      </c>
      <c r="B7042" s="7">
        <f t="shared" si="764"/>
        <v>10</v>
      </c>
      <c r="C7042" s="4">
        <f>INDEX(Calendar!$E$3:$E$367,MATCH(LOLP!$A7042,Calendar!$B$3:$B$367,0))</f>
        <v>0</v>
      </c>
      <c r="D7042" s="2">
        <f t="shared" si="770"/>
        <v>7</v>
      </c>
      <c r="E7042" s="36">
        <v>20924</v>
      </c>
      <c r="F7042" s="7">
        <f>IFERROR(IF(INDEX('Temperature Data'!$AA$15:$AA$348,MATCH(LOLP!A7042,'Temperature Data'!$B$15:$B$348,0))&gt;IF(B7042=9,$G$2,LOLP!$F$2),1,0),0)</f>
        <v>0</v>
      </c>
      <c r="G7042" s="7">
        <f>SUMIFS(LOLP!$F$4:$F$8763,$C$4:$C$8763,$C7042,$B$4:$B$8763,$B7042,$D$4:$D$8763,$D7042)</f>
        <v>0</v>
      </c>
      <c r="H7042" s="7">
        <f>COUNTIFS(Calendar!$E$3:$E$367,LOLP!C7042,Calendar!$D$3:$D$367,LOLP!B7042)</f>
        <v>9</v>
      </c>
      <c r="I7042" s="7">
        <f ca="1">IF($F7042=1,OFFSET(start_norps,LOLP!$D7042+(1-$C7042)*24,LOLP!$B7042)*H7042/G7042,0)</f>
        <v>0</v>
      </c>
      <c r="J7042" s="7">
        <f ca="1">IF($F7042=1,OFFSET(start_33,LOLP!$D7042+(1-$C7042)*24,LOLP!$B7042)*H7042/G7042,0)</f>
        <v>0</v>
      </c>
      <c r="K7042" s="7">
        <f ca="1">IF($F7042,OFFSET(start_40,LOLP!$D7042+(1-$C7042)*24,LOLP!$B7042),0)</f>
        <v>0</v>
      </c>
      <c r="L7042" s="7">
        <f ca="1">IF($F7042,OFFSET(start_50,LOLP!$D7042+(1-$C7042)*24,LOLP!$B7042),0)</f>
        <v>0</v>
      </c>
      <c r="M7042" s="25">
        <f t="shared" ca="1" si="765"/>
        <v>0</v>
      </c>
      <c r="N7042" s="25">
        <f t="shared" ca="1" si="766"/>
        <v>0</v>
      </c>
      <c r="O7042" s="15" t="e">
        <f t="shared" ca="1" si="767"/>
        <v>#DIV/0!</v>
      </c>
      <c r="P7042" s="15" t="e">
        <f t="shared" ca="1" si="768"/>
        <v>#DIV/0!</v>
      </c>
    </row>
    <row r="7043" spans="1:16" x14ac:dyDescent="0.25">
      <c r="A7043" s="1">
        <f t="shared" si="769"/>
        <v>43394</v>
      </c>
      <c r="B7043" s="7">
        <f t="shared" si="764"/>
        <v>10</v>
      </c>
      <c r="C7043" s="4">
        <f>INDEX(Calendar!$E$3:$E$367,MATCH(LOLP!$A7043,Calendar!$B$3:$B$367,0))</f>
        <v>0</v>
      </c>
      <c r="D7043" s="2">
        <f t="shared" si="770"/>
        <v>8</v>
      </c>
      <c r="E7043" s="36">
        <v>21045</v>
      </c>
      <c r="F7043" s="7">
        <f>IFERROR(IF(INDEX('Temperature Data'!$AA$15:$AA$348,MATCH(LOLP!A7043,'Temperature Data'!$B$15:$B$348,0))&gt;IF(B7043=9,$G$2,LOLP!$F$2),1,0),0)</f>
        <v>0</v>
      </c>
      <c r="G7043" s="7">
        <f>SUMIFS(LOLP!$F$4:$F$8763,$C$4:$C$8763,$C7043,$B$4:$B$8763,$B7043,$D$4:$D$8763,$D7043)</f>
        <v>0</v>
      </c>
      <c r="H7043" s="7">
        <f>COUNTIFS(Calendar!$E$3:$E$367,LOLP!C7043,Calendar!$D$3:$D$367,LOLP!B7043)</f>
        <v>9</v>
      </c>
      <c r="I7043" s="7">
        <f ca="1">IF($F7043=1,OFFSET(start_norps,LOLP!$D7043+(1-$C7043)*24,LOLP!$B7043)*H7043/G7043,0)</f>
        <v>0</v>
      </c>
      <c r="J7043" s="7">
        <f ca="1">IF($F7043=1,OFFSET(start_33,LOLP!$D7043+(1-$C7043)*24,LOLP!$B7043)*H7043/G7043,0)</f>
        <v>0</v>
      </c>
      <c r="K7043" s="7">
        <f ca="1">IF($F7043,OFFSET(start_40,LOLP!$D7043+(1-$C7043)*24,LOLP!$B7043),0)</f>
        <v>0</v>
      </c>
      <c r="L7043" s="7">
        <f ca="1">IF($F7043,OFFSET(start_50,LOLP!$D7043+(1-$C7043)*24,LOLP!$B7043),0)</f>
        <v>0</v>
      </c>
      <c r="M7043" s="25">
        <f t="shared" ca="1" si="765"/>
        <v>0</v>
      </c>
      <c r="N7043" s="25">
        <f t="shared" ca="1" si="766"/>
        <v>0</v>
      </c>
      <c r="O7043" s="15" t="e">
        <f t="shared" ca="1" si="767"/>
        <v>#DIV/0!</v>
      </c>
      <c r="P7043" s="15" t="e">
        <f t="shared" ca="1" si="768"/>
        <v>#DIV/0!</v>
      </c>
    </row>
    <row r="7044" spans="1:16" x14ac:dyDescent="0.25">
      <c r="A7044" s="1">
        <f t="shared" si="769"/>
        <v>43394</v>
      </c>
      <c r="B7044" s="7">
        <f t="shared" si="764"/>
        <v>10</v>
      </c>
      <c r="C7044" s="4">
        <f>INDEX(Calendar!$E$3:$E$367,MATCH(LOLP!$A7044,Calendar!$B$3:$B$367,0))</f>
        <v>0</v>
      </c>
      <c r="D7044" s="2">
        <f t="shared" si="770"/>
        <v>9</v>
      </c>
      <c r="E7044" s="36">
        <v>21414</v>
      </c>
      <c r="F7044" s="7">
        <f>IFERROR(IF(INDEX('Temperature Data'!$AA$15:$AA$348,MATCH(LOLP!A7044,'Temperature Data'!$B$15:$B$348,0))&gt;IF(B7044=9,$G$2,LOLP!$F$2),1,0),0)</f>
        <v>0</v>
      </c>
      <c r="G7044" s="7">
        <f>SUMIFS(LOLP!$F$4:$F$8763,$C$4:$C$8763,$C7044,$B$4:$B$8763,$B7044,$D$4:$D$8763,$D7044)</f>
        <v>0</v>
      </c>
      <c r="H7044" s="7">
        <f>COUNTIFS(Calendar!$E$3:$E$367,LOLP!C7044,Calendar!$D$3:$D$367,LOLP!B7044)</f>
        <v>9</v>
      </c>
      <c r="I7044" s="7">
        <f ca="1">IF($F7044=1,OFFSET(start_norps,LOLP!$D7044+(1-$C7044)*24,LOLP!$B7044)*H7044/G7044,0)</f>
        <v>0</v>
      </c>
      <c r="J7044" s="7">
        <f ca="1">IF($F7044=1,OFFSET(start_33,LOLP!$D7044+(1-$C7044)*24,LOLP!$B7044)*H7044/G7044,0)</f>
        <v>0</v>
      </c>
      <c r="K7044" s="7">
        <f ca="1">IF($F7044,OFFSET(start_40,LOLP!$D7044+(1-$C7044)*24,LOLP!$B7044),0)</f>
        <v>0</v>
      </c>
      <c r="L7044" s="7">
        <f ca="1">IF($F7044,OFFSET(start_50,LOLP!$D7044+(1-$C7044)*24,LOLP!$B7044),0)</f>
        <v>0</v>
      </c>
      <c r="M7044" s="25">
        <f t="shared" ca="1" si="765"/>
        <v>0</v>
      </c>
      <c r="N7044" s="25">
        <f t="shared" ca="1" si="766"/>
        <v>0</v>
      </c>
      <c r="O7044" s="15" t="e">
        <f t="shared" ca="1" si="767"/>
        <v>#DIV/0!</v>
      </c>
      <c r="P7044" s="15" t="e">
        <f t="shared" ca="1" si="768"/>
        <v>#DIV/0!</v>
      </c>
    </row>
    <row r="7045" spans="1:16" x14ac:dyDescent="0.25">
      <c r="A7045" s="1">
        <f t="shared" si="769"/>
        <v>43394</v>
      </c>
      <c r="B7045" s="7">
        <f t="shared" ref="B7045:B7108" si="771">MONTH(A7045)</f>
        <v>10</v>
      </c>
      <c r="C7045" s="4">
        <f>INDEX(Calendar!$E$3:$E$367,MATCH(LOLP!$A7045,Calendar!$B$3:$B$367,0))</f>
        <v>0</v>
      </c>
      <c r="D7045" s="2">
        <f t="shared" si="770"/>
        <v>10</v>
      </c>
      <c r="E7045" s="36">
        <v>21592</v>
      </c>
      <c r="F7045" s="7">
        <f>IFERROR(IF(INDEX('Temperature Data'!$AA$15:$AA$348,MATCH(LOLP!A7045,'Temperature Data'!$B$15:$B$348,0))&gt;IF(B7045=9,$G$2,LOLP!$F$2),1,0),0)</f>
        <v>0</v>
      </c>
      <c r="G7045" s="7">
        <f>SUMIFS(LOLP!$F$4:$F$8763,$C$4:$C$8763,$C7045,$B$4:$B$8763,$B7045,$D$4:$D$8763,$D7045)</f>
        <v>0</v>
      </c>
      <c r="H7045" s="7">
        <f>COUNTIFS(Calendar!$E$3:$E$367,LOLP!C7045,Calendar!$D$3:$D$367,LOLP!B7045)</f>
        <v>9</v>
      </c>
      <c r="I7045" s="7">
        <f ca="1">IF($F7045=1,OFFSET(start_norps,LOLP!$D7045+(1-$C7045)*24,LOLP!$B7045)*H7045/G7045,0)</f>
        <v>0</v>
      </c>
      <c r="J7045" s="7">
        <f ca="1">IF($F7045=1,OFFSET(start_33,LOLP!$D7045+(1-$C7045)*24,LOLP!$B7045)*H7045/G7045,0)</f>
        <v>0</v>
      </c>
      <c r="K7045" s="7">
        <f ca="1">IF($F7045,OFFSET(start_40,LOLP!$D7045+(1-$C7045)*24,LOLP!$B7045),0)</f>
        <v>0</v>
      </c>
      <c r="L7045" s="7">
        <f ca="1">IF($F7045,OFFSET(start_50,LOLP!$D7045+(1-$C7045)*24,LOLP!$B7045),0)</f>
        <v>0</v>
      </c>
      <c r="M7045" s="25">
        <f t="shared" ref="M7045:M7108" ca="1" si="772">I7045/I$8764</f>
        <v>0</v>
      </c>
      <c r="N7045" s="25">
        <f t="shared" ref="N7045:N7108" ca="1" si="773">J7045/J$8764</f>
        <v>0</v>
      </c>
      <c r="O7045" s="15" t="e">
        <f t="shared" ref="O7045:O7108" ca="1" si="774">K7045/K$8764</f>
        <v>#DIV/0!</v>
      </c>
      <c r="P7045" s="15" t="e">
        <f t="shared" ref="P7045:P7108" ca="1" si="775">L7045/L$8764</f>
        <v>#DIV/0!</v>
      </c>
    </row>
    <row r="7046" spans="1:16" x14ac:dyDescent="0.25">
      <c r="A7046" s="1">
        <f t="shared" si="769"/>
        <v>43394</v>
      </c>
      <c r="B7046" s="7">
        <f t="shared" si="771"/>
        <v>10</v>
      </c>
      <c r="C7046" s="4">
        <f>INDEX(Calendar!$E$3:$E$367,MATCH(LOLP!$A7046,Calendar!$B$3:$B$367,0))</f>
        <v>0</v>
      </c>
      <c r="D7046" s="2">
        <f t="shared" si="770"/>
        <v>11</v>
      </c>
      <c r="E7046" s="36">
        <v>21501</v>
      </c>
      <c r="F7046" s="7">
        <f>IFERROR(IF(INDEX('Temperature Data'!$AA$15:$AA$348,MATCH(LOLP!A7046,'Temperature Data'!$B$15:$B$348,0))&gt;IF(B7046=9,$G$2,LOLP!$F$2),1,0),0)</f>
        <v>0</v>
      </c>
      <c r="G7046" s="7">
        <f>SUMIFS(LOLP!$F$4:$F$8763,$C$4:$C$8763,$C7046,$B$4:$B$8763,$B7046,$D$4:$D$8763,$D7046)</f>
        <v>0</v>
      </c>
      <c r="H7046" s="7">
        <f>COUNTIFS(Calendar!$E$3:$E$367,LOLP!C7046,Calendar!$D$3:$D$367,LOLP!B7046)</f>
        <v>9</v>
      </c>
      <c r="I7046" s="7">
        <f ca="1">IF($F7046=1,OFFSET(start_norps,LOLP!$D7046+(1-$C7046)*24,LOLP!$B7046)*H7046/G7046,0)</f>
        <v>0</v>
      </c>
      <c r="J7046" s="7">
        <f ca="1">IF($F7046=1,OFFSET(start_33,LOLP!$D7046+(1-$C7046)*24,LOLP!$B7046)*H7046/G7046,0)</f>
        <v>0</v>
      </c>
      <c r="K7046" s="7">
        <f ca="1">IF($F7046,OFFSET(start_40,LOLP!$D7046+(1-$C7046)*24,LOLP!$B7046),0)</f>
        <v>0</v>
      </c>
      <c r="L7046" s="7">
        <f ca="1">IF($F7046,OFFSET(start_50,LOLP!$D7046+(1-$C7046)*24,LOLP!$B7046),0)</f>
        <v>0</v>
      </c>
      <c r="M7046" s="25">
        <f t="shared" ca="1" si="772"/>
        <v>0</v>
      </c>
      <c r="N7046" s="25">
        <f t="shared" ca="1" si="773"/>
        <v>0</v>
      </c>
      <c r="O7046" s="15" t="e">
        <f t="shared" ca="1" si="774"/>
        <v>#DIV/0!</v>
      </c>
      <c r="P7046" s="15" t="e">
        <f t="shared" ca="1" si="775"/>
        <v>#DIV/0!</v>
      </c>
    </row>
    <row r="7047" spans="1:16" x14ac:dyDescent="0.25">
      <c r="A7047" s="1">
        <f t="shared" si="769"/>
        <v>43394</v>
      </c>
      <c r="B7047" s="7">
        <f t="shared" si="771"/>
        <v>10</v>
      </c>
      <c r="C7047" s="4">
        <f>INDEX(Calendar!$E$3:$E$367,MATCH(LOLP!$A7047,Calendar!$B$3:$B$367,0))</f>
        <v>0</v>
      </c>
      <c r="D7047" s="2">
        <f t="shared" si="770"/>
        <v>12</v>
      </c>
      <c r="E7047" s="36">
        <v>21511</v>
      </c>
      <c r="F7047" s="7">
        <f>IFERROR(IF(INDEX('Temperature Data'!$AA$15:$AA$348,MATCH(LOLP!A7047,'Temperature Data'!$B$15:$B$348,0))&gt;IF(B7047=9,$G$2,LOLP!$F$2),1,0),0)</f>
        <v>0</v>
      </c>
      <c r="G7047" s="7">
        <f>SUMIFS(LOLP!$F$4:$F$8763,$C$4:$C$8763,$C7047,$B$4:$B$8763,$B7047,$D$4:$D$8763,$D7047)</f>
        <v>0</v>
      </c>
      <c r="H7047" s="7">
        <f>COUNTIFS(Calendar!$E$3:$E$367,LOLP!C7047,Calendar!$D$3:$D$367,LOLP!B7047)</f>
        <v>9</v>
      </c>
      <c r="I7047" s="7">
        <f ca="1">IF($F7047=1,OFFSET(start_norps,LOLP!$D7047+(1-$C7047)*24,LOLP!$B7047)*H7047/G7047,0)</f>
        <v>0</v>
      </c>
      <c r="J7047" s="7">
        <f ca="1">IF($F7047=1,OFFSET(start_33,LOLP!$D7047+(1-$C7047)*24,LOLP!$B7047)*H7047/G7047,0)</f>
        <v>0</v>
      </c>
      <c r="K7047" s="7">
        <f ca="1">IF($F7047,OFFSET(start_40,LOLP!$D7047+(1-$C7047)*24,LOLP!$B7047),0)</f>
        <v>0</v>
      </c>
      <c r="L7047" s="7">
        <f ca="1">IF($F7047,OFFSET(start_50,LOLP!$D7047+(1-$C7047)*24,LOLP!$B7047),0)</f>
        <v>0</v>
      </c>
      <c r="M7047" s="25">
        <f t="shared" ca="1" si="772"/>
        <v>0</v>
      </c>
      <c r="N7047" s="25">
        <f t="shared" ca="1" si="773"/>
        <v>0</v>
      </c>
      <c r="O7047" s="15" t="e">
        <f t="shared" ca="1" si="774"/>
        <v>#DIV/0!</v>
      </c>
      <c r="P7047" s="15" t="e">
        <f t="shared" ca="1" si="775"/>
        <v>#DIV/0!</v>
      </c>
    </row>
    <row r="7048" spans="1:16" x14ac:dyDescent="0.25">
      <c r="A7048" s="1">
        <f t="shared" si="769"/>
        <v>43394</v>
      </c>
      <c r="B7048" s="7">
        <f t="shared" si="771"/>
        <v>10</v>
      </c>
      <c r="C7048" s="4">
        <f>INDEX(Calendar!$E$3:$E$367,MATCH(LOLP!$A7048,Calendar!$B$3:$B$367,0))</f>
        <v>0</v>
      </c>
      <c r="D7048" s="2">
        <f t="shared" si="770"/>
        <v>13</v>
      </c>
      <c r="E7048" s="36">
        <v>22054</v>
      </c>
      <c r="F7048" s="7">
        <f>IFERROR(IF(INDEX('Temperature Data'!$AA$15:$AA$348,MATCH(LOLP!A7048,'Temperature Data'!$B$15:$B$348,0))&gt;IF(B7048=9,$G$2,LOLP!$F$2),1,0),0)</f>
        <v>0</v>
      </c>
      <c r="G7048" s="7">
        <f>SUMIFS(LOLP!$F$4:$F$8763,$C$4:$C$8763,$C7048,$B$4:$B$8763,$B7048,$D$4:$D$8763,$D7048)</f>
        <v>0</v>
      </c>
      <c r="H7048" s="7">
        <f>COUNTIFS(Calendar!$E$3:$E$367,LOLP!C7048,Calendar!$D$3:$D$367,LOLP!B7048)</f>
        <v>9</v>
      </c>
      <c r="I7048" s="7">
        <f ca="1">IF($F7048=1,OFFSET(start_norps,LOLP!$D7048+(1-$C7048)*24,LOLP!$B7048)*H7048/G7048,0)</f>
        <v>0</v>
      </c>
      <c r="J7048" s="7">
        <f ca="1">IF($F7048=1,OFFSET(start_33,LOLP!$D7048+(1-$C7048)*24,LOLP!$B7048)*H7048/G7048,0)</f>
        <v>0</v>
      </c>
      <c r="K7048" s="7">
        <f ca="1">IF($F7048,OFFSET(start_40,LOLP!$D7048+(1-$C7048)*24,LOLP!$B7048),0)</f>
        <v>0</v>
      </c>
      <c r="L7048" s="7">
        <f ca="1">IF($F7048,OFFSET(start_50,LOLP!$D7048+(1-$C7048)*24,LOLP!$B7048),0)</f>
        <v>0</v>
      </c>
      <c r="M7048" s="25">
        <f t="shared" ca="1" si="772"/>
        <v>0</v>
      </c>
      <c r="N7048" s="25">
        <f t="shared" ca="1" si="773"/>
        <v>0</v>
      </c>
      <c r="O7048" s="15" t="e">
        <f t="shared" ca="1" si="774"/>
        <v>#DIV/0!</v>
      </c>
      <c r="P7048" s="15" t="e">
        <f t="shared" ca="1" si="775"/>
        <v>#DIV/0!</v>
      </c>
    </row>
    <row r="7049" spans="1:16" x14ac:dyDescent="0.25">
      <c r="A7049" s="1">
        <f t="shared" si="769"/>
        <v>43394</v>
      </c>
      <c r="B7049" s="7">
        <f t="shared" si="771"/>
        <v>10</v>
      </c>
      <c r="C7049" s="4">
        <f>INDEX(Calendar!$E$3:$E$367,MATCH(LOLP!$A7049,Calendar!$B$3:$B$367,0))</f>
        <v>0</v>
      </c>
      <c r="D7049" s="2">
        <f t="shared" si="770"/>
        <v>14</v>
      </c>
      <c r="E7049" s="36">
        <v>22705</v>
      </c>
      <c r="F7049" s="7">
        <f>IFERROR(IF(INDEX('Temperature Data'!$AA$15:$AA$348,MATCH(LOLP!A7049,'Temperature Data'!$B$15:$B$348,0))&gt;IF(B7049=9,$G$2,LOLP!$F$2),1,0),0)</f>
        <v>0</v>
      </c>
      <c r="G7049" s="7">
        <f>SUMIFS(LOLP!$F$4:$F$8763,$C$4:$C$8763,$C7049,$B$4:$B$8763,$B7049,$D$4:$D$8763,$D7049)</f>
        <v>0</v>
      </c>
      <c r="H7049" s="7">
        <f>COUNTIFS(Calendar!$E$3:$E$367,LOLP!C7049,Calendar!$D$3:$D$367,LOLP!B7049)</f>
        <v>9</v>
      </c>
      <c r="I7049" s="7">
        <f ca="1">IF($F7049=1,OFFSET(start_norps,LOLP!$D7049+(1-$C7049)*24,LOLP!$B7049)*H7049/G7049,0)</f>
        <v>0</v>
      </c>
      <c r="J7049" s="7">
        <f ca="1">IF($F7049=1,OFFSET(start_33,LOLP!$D7049+(1-$C7049)*24,LOLP!$B7049)*H7049/G7049,0)</f>
        <v>0</v>
      </c>
      <c r="K7049" s="7">
        <f ca="1">IF($F7049,OFFSET(start_40,LOLP!$D7049+(1-$C7049)*24,LOLP!$B7049),0)</f>
        <v>0</v>
      </c>
      <c r="L7049" s="7">
        <f ca="1">IF($F7049,OFFSET(start_50,LOLP!$D7049+(1-$C7049)*24,LOLP!$B7049),0)</f>
        <v>0</v>
      </c>
      <c r="M7049" s="25">
        <f t="shared" ca="1" si="772"/>
        <v>0</v>
      </c>
      <c r="N7049" s="25">
        <f t="shared" ca="1" si="773"/>
        <v>0</v>
      </c>
      <c r="O7049" s="15" t="e">
        <f t="shared" ca="1" si="774"/>
        <v>#DIV/0!</v>
      </c>
      <c r="P7049" s="15" t="e">
        <f t="shared" ca="1" si="775"/>
        <v>#DIV/0!</v>
      </c>
    </row>
    <row r="7050" spans="1:16" x14ac:dyDescent="0.25">
      <c r="A7050" s="1">
        <f t="shared" si="769"/>
        <v>43394</v>
      </c>
      <c r="B7050" s="7">
        <f t="shared" si="771"/>
        <v>10</v>
      </c>
      <c r="C7050" s="4">
        <f>INDEX(Calendar!$E$3:$E$367,MATCH(LOLP!$A7050,Calendar!$B$3:$B$367,0))</f>
        <v>0</v>
      </c>
      <c r="D7050" s="2">
        <f t="shared" si="770"/>
        <v>15</v>
      </c>
      <c r="E7050" s="36">
        <v>23683</v>
      </c>
      <c r="F7050" s="7">
        <f>IFERROR(IF(INDEX('Temperature Data'!$AA$15:$AA$348,MATCH(LOLP!A7050,'Temperature Data'!$B$15:$B$348,0))&gt;IF(B7050=9,$G$2,LOLP!$F$2),1,0),0)</f>
        <v>0</v>
      </c>
      <c r="G7050" s="7">
        <f>SUMIFS(LOLP!$F$4:$F$8763,$C$4:$C$8763,$C7050,$B$4:$B$8763,$B7050,$D$4:$D$8763,$D7050)</f>
        <v>0</v>
      </c>
      <c r="H7050" s="7">
        <f>COUNTIFS(Calendar!$E$3:$E$367,LOLP!C7050,Calendar!$D$3:$D$367,LOLP!B7050)</f>
        <v>9</v>
      </c>
      <c r="I7050" s="7">
        <f ca="1">IF($F7050=1,OFFSET(start_norps,LOLP!$D7050+(1-$C7050)*24,LOLP!$B7050)*H7050/G7050,0)</f>
        <v>0</v>
      </c>
      <c r="J7050" s="7">
        <f ca="1">IF($F7050=1,OFFSET(start_33,LOLP!$D7050+(1-$C7050)*24,LOLP!$B7050)*H7050/G7050,0)</f>
        <v>0</v>
      </c>
      <c r="K7050" s="7">
        <f ca="1">IF($F7050,OFFSET(start_40,LOLP!$D7050+(1-$C7050)*24,LOLP!$B7050),0)</f>
        <v>0</v>
      </c>
      <c r="L7050" s="7">
        <f ca="1">IF($F7050,OFFSET(start_50,LOLP!$D7050+(1-$C7050)*24,LOLP!$B7050),0)</f>
        <v>0</v>
      </c>
      <c r="M7050" s="25">
        <f t="shared" ca="1" si="772"/>
        <v>0</v>
      </c>
      <c r="N7050" s="25">
        <f t="shared" ca="1" si="773"/>
        <v>0</v>
      </c>
      <c r="O7050" s="15" t="e">
        <f t="shared" ca="1" si="774"/>
        <v>#DIV/0!</v>
      </c>
      <c r="P7050" s="15" t="e">
        <f t="shared" ca="1" si="775"/>
        <v>#DIV/0!</v>
      </c>
    </row>
    <row r="7051" spans="1:16" x14ac:dyDescent="0.25">
      <c r="A7051" s="1">
        <f t="shared" si="769"/>
        <v>43394</v>
      </c>
      <c r="B7051" s="7">
        <f t="shared" si="771"/>
        <v>10</v>
      </c>
      <c r="C7051" s="4">
        <f>INDEX(Calendar!$E$3:$E$367,MATCH(LOLP!$A7051,Calendar!$B$3:$B$367,0))</f>
        <v>0</v>
      </c>
      <c r="D7051" s="2">
        <f t="shared" si="770"/>
        <v>16</v>
      </c>
      <c r="E7051" s="36">
        <v>24746</v>
      </c>
      <c r="F7051" s="7">
        <f>IFERROR(IF(INDEX('Temperature Data'!$AA$15:$AA$348,MATCH(LOLP!A7051,'Temperature Data'!$B$15:$B$348,0))&gt;IF(B7051=9,$G$2,LOLP!$F$2),1,0),0)</f>
        <v>0</v>
      </c>
      <c r="G7051" s="7">
        <f>SUMIFS(LOLP!$F$4:$F$8763,$C$4:$C$8763,$C7051,$B$4:$B$8763,$B7051,$D$4:$D$8763,$D7051)</f>
        <v>0</v>
      </c>
      <c r="H7051" s="7">
        <f>COUNTIFS(Calendar!$E$3:$E$367,LOLP!C7051,Calendar!$D$3:$D$367,LOLP!B7051)</f>
        <v>9</v>
      </c>
      <c r="I7051" s="7">
        <f ca="1">IF($F7051=1,OFFSET(start_norps,LOLP!$D7051+(1-$C7051)*24,LOLP!$B7051)*H7051/G7051,0)</f>
        <v>0</v>
      </c>
      <c r="J7051" s="7">
        <f ca="1">IF($F7051=1,OFFSET(start_33,LOLP!$D7051+(1-$C7051)*24,LOLP!$B7051)*H7051/G7051,0)</f>
        <v>0</v>
      </c>
      <c r="K7051" s="7">
        <f ca="1">IF($F7051,OFFSET(start_40,LOLP!$D7051+(1-$C7051)*24,LOLP!$B7051),0)</f>
        <v>0</v>
      </c>
      <c r="L7051" s="7">
        <f ca="1">IF($F7051,OFFSET(start_50,LOLP!$D7051+(1-$C7051)*24,LOLP!$B7051),0)</f>
        <v>0</v>
      </c>
      <c r="M7051" s="25">
        <f t="shared" ca="1" si="772"/>
        <v>0</v>
      </c>
      <c r="N7051" s="25">
        <f t="shared" ca="1" si="773"/>
        <v>0</v>
      </c>
      <c r="O7051" s="15" t="e">
        <f t="shared" ca="1" si="774"/>
        <v>#DIV/0!</v>
      </c>
      <c r="P7051" s="15" t="e">
        <f t="shared" ca="1" si="775"/>
        <v>#DIV/0!</v>
      </c>
    </row>
    <row r="7052" spans="1:16" x14ac:dyDescent="0.25">
      <c r="A7052" s="1">
        <f t="shared" si="769"/>
        <v>43394</v>
      </c>
      <c r="B7052" s="7">
        <f t="shared" si="771"/>
        <v>10</v>
      </c>
      <c r="C7052" s="4">
        <f>INDEX(Calendar!$E$3:$E$367,MATCH(LOLP!$A7052,Calendar!$B$3:$B$367,0))</f>
        <v>0</v>
      </c>
      <c r="D7052" s="2">
        <f t="shared" si="770"/>
        <v>17</v>
      </c>
      <c r="E7052" s="36">
        <v>26032</v>
      </c>
      <c r="F7052" s="7">
        <f>IFERROR(IF(INDEX('Temperature Data'!$AA$15:$AA$348,MATCH(LOLP!A7052,'Temperature Data'!$B$15:$B$348,0))&gt;IF(B7052=9,$G$2,LOLP!$F$2),1,0),0)</f>
        <v>0</v>
      </c>
      <c r="G7052" s="7">
        <f>SUMIFS(LOLP!$F$4:$F$8763,$C$4:$C$8763,$C7052,$B$4:$B$8763,$B7052,$D$4:$D$8763,$D7052)</f>
        <v>0</v>
      </c>
      <c r="H7052" s="7">
        <f>COUNTIFS(Calendar!$E$3:$E$367,LOLP!C7052,Calendar!$D$3:$D$367,LOLP!B7052)</f>
        <v>9</v>
      </c>
      <c r="I7052" s="7">
        <f ca="1">IF($F7052=1,OFFSET(start_norps,LOLP!$D7052+(1-$C7052)*24,LOLP!$B7052)*H7052/G7052,0)</f>
        <v>0</v>
      </c>
      <c r="J7052" s="7">
        <f ca="1">IF($F7052=1,OFFSET(start_33,LOLP!$D7052+(1-$C7052)*24,LOLP!$B7052)*H7052/G7052,0)</f>
        <v>0</v>
      </c>
      <c r="K7052" s="7">
        <f ca="1">IF($F7052,OFFSET(start_40,LOLP!$D7052+(1-$C7052)*24,LOLP!$B7052),0)</f>
        <v>0</v>
      </c>
      <c r="L7052" s="7">
        <f ca="1">IF($F7052,OFFSET(start_50,LOLP!$D7052+(1-$C7052)*24,LOLP!$B7052),0)</f>
        <v>0</v>
      </c>
      <c r="M7052" s="25">
        <f t="shared" ca="1" si="772"/>
        <v>0</v>
      </c>
      <c r="N7052" s="25">
        <f t="shared" ca="1" si="773"/>
        <v>0</v>
      </c>
      <c r="O7052" s="15" t="e">
        <f t="shared" ca="1" si="774"/>
        <v>#DIV/0!</v>
      </c>
      <c r="P7052" s="15" t="e">
        <f t="shared" ca="1" si="775"/>
        <v>#DIV/0!</v>
      </c>
    </row>
    <row r="7053" spans="1:16" x14ac:dyDescent="0.25">
      <c r="A7053" s="1">
        <f t="shared" si="769"/>
        <v>43394</v>
      </c>
      <c r="B7053" s="7">
        <f t="shared" si="771"/>
        <v>10</v>
      </c>
      <c r="C7053" s="4">
        <f>INDEX(Calendar!$E$3:$E$367,MATCH(LOLP!$A7053,Calendar!$B$3:$B$367,0))</f>
        <v>0</v>
      </c>
      <c r="D7053" s="2">
        <f t="shared" si="770"/>
        <v>18</v>
      </c>
      <c r="E7053" s="36">
        <v>27364</v>
      </c>
      <c r="F7053" s="7">
        <f>IFERROR(IF(INDEX('Temperature Data'!$AA$15:$AA$348,MATCH(LOLP!A7053,'Temperature Data'!$B$15:$B$348,0))&gt;IF(B7053=9,$G$2,LOLP!$F$2),1,0),0)</f>
        <v>0</v>
      </c>
      <c r="G7053" s="7">
        <f>SUMIFS(LOLP!$F$4:$F$8763,$C$4:$C$8763,$C7053,$B$4:$B$8763,$B7053,$D$4:$D$8763,$D7053)</f>
        <v>0</v>
      </c>
      <c r="H7053" s="7">
        <f>COUNTIFS(Calendar!$E$3:$E$367,LOLP!C7053,Calendar!$D$3:$D$367,LOLP!B7053)</f>
        <v>9</v>
      </c>
      <c r="I7053" s="7">
        <f ca="1">IF($F7053=1,OFFSET(start_norps,LOLP!$D7053+(1-$C7053)*24,LOLP!$B7053)*H7053/G7053,0)</f>
        <v>0</v>
      </c>
      <c r="J7053" s="7">
        <f ca="1">IF($F7053=1,OFFSET(start_33,LOLP!$D7053+(1-$C7053)*24,LOLP!$B7053)*H7053/G7053,0)</f>
        <v>0</v>
      </c>
      <c r="K7053" s="7">
        <f ca="1">IF($F7053,OFFSET(start_40,LOLP!$D7053+(1-$C7053)*24,LOLP!$B7053),0)</f>
        <v>0</v>
      </c>
      <c r="L7053" s="7">
        <f ca="1">IF($F7053,OFFSET(start_50,LOLP!$D7053+(1-$C7053)*24,LOLP!$B7053),0)</f>
        <v>0</v>
      </c>
      <c r="M7053" s="25">
        <f t="shared" ca="1" si="772"/>
        <v>0</v>
      </c>
      <c r="N7053" s="25">
        <f t="shared" ca="1" si="773"/>
        <v>0</v>
      </c>
      <c r="O7053" s="15" t="e">
        <f t="shared" ca="1" si="774"/>
        <v>#DIV/0!</v>
      </c>
      <c r="P7053" s="15" t="e">
        <f t="shared" ca="1" si="775"/>
        <v>#DIV/0!</v>
      </c>
    </row>
    <row r="7054" spans="1:16" x14ac:dyDescent="0.25">
      <c r="A7054" s="1">
        <f t="shared" si="769"/>
        <v>43394</v>
      </c>
      <c r="B7054" s="7">
        <f t="shared" si="771"/>
        <v>10</v>
      </c>
      <c r="C7054" s="4">
        <f>INDEX(Calendar!$E$3:$E$367,MATCH(LOLP!$A7054,Calendar!$B$3:$B$367,0))</f>
        <v>0</v>
      </c>
      <c r="D7054" s="2">
        <f t="shared" si="770"/>
        <v>19</v>
      </c>
      <c r="E7054" s="36">
        <v>27583</v>
      </c>
      <c r="F7054" s="7">
        <f>IFERROR(IF(INDEX('Temperature Data'!$AA$15:$AA$348,MATCH(LOLP!A7054,'Temperature Data'!$B$15:$B$348,0))&gt;IF(B7054=9,$G$2,LOLP!$F$2),1,0),0)</f>
        <v>0</v>
      </c>
      <c r="G7054" s="7">
        <f>SUMIFS(LOLP!$F$4:$F$8763,$C$4:$C$8763,$C7054,$B$4:$B$8763,$B7054,$D$4:$D$8763,$D7054)</f>
        <v>0</v>
      </c>
      <c r="H7054" s="7">
        <f>COUNTIFS(Calendar!$E$3:$E$367,LOLP!C7054,Calendar!$D$3:$D$367,LOLP!B7054)</f>
        <v>9</v>
      </c>
      <c r="I7054" s="7">
        <f ca="1">IF($F7054=1,OFFSET(start_norps,LOLP!$D7054+(1-$C7054)*24,LOLP!$B7054)*H7054/G7054,0)</f>
        <v>0</v>
      </c>
      <c r="J7054" s="7">
        <f ca="1">IF($F7054=1,OFFSET(start_33,LOLP!$D7054+(1-$C7054)*24,LOLP!$B7054)*H7054/G7054,0)</f>
        <v>0</v>
      </c>
      <c r="K7054" s="7">
        <f ca="1">IF($F7054,OFFSET(start_40,LOLP!$D7054+(1-$C7054)*24,LOLP!$B7054),0)</f>
        <v>0</v>
      </c>
      <c r="L7054" s="7">
        <f ca="1">IF($F7054,OFFSET(start_50,LOLP!$D7054+(1-$C7054)*24,LOLP!$B7054),0)</f>
        <v>0</v>
      </c>
      <c r="M7054" s="25">
        <f t="shared" ca="1" si="772"/>
        <v>0</v>
      </c>
      <c r="N7054" s="25">
        <f t="shared" ca="1" si="773"/>
        <v>0</v>
      </c>
      <c r="O7054" s="15" t="e">
        <f t="shared" ca="1" si="774"/>
        <v>#DIV/0!</v>
      </c>
      <c r="P7054" s="15" t="e">
        <f t="shared" ca="1" si="775"/>
        <v>#DIV/0!</v>
      </c>
    </row>
    <row r="7055" spans="1:16" x14ac:dyDescent="0.25">
      <c r="A7055" s="1">
        <f t="shared" si="769"/>
        <v>43394</v>
      </c>
      <c r="B7055" s="7">
        <f t="shared" si="771"/>
        <v>10</v>
      </c>
      <c r="C7055" s="4">
        <f>INDEX(Calendar!$E$3:$E$367,MATCH(LOLP!$A7055,Calendar!$B$3:$B$367,0))</f>
        <v>0</v>
      </c>
      <c r="D7055" s="2">
        <f t="shared" si="770"/>
        <v>20</v>
      </c>
      <c r="E7055" s="36">
        <v>26641</v>
      </c>
      <c r="F7055" s="7">
        <f>IFERROR(IF(INDEX('Temperature Data'!$AA$15:$AA$348,MATCH(LOLP!A7055,'Temperature Data'!$B$15:$B$348,0))&gt;IF(B7055=9,$G$2,LOLP!$F$2),1,0),0)</f>
        <v>0</v>
      </c>
      <c r="G7055" s="7">
        <f>SUMIFS(LOLP!$F$4:$F$8763,$C$4:$C$8763,$C7055,$B$4:$B$8763,$B7055,$D$4:$D$8763,$D7055)</f>
        <v>0</v>
      </c>
      <c r="H7055" s="7">
        <f>COUNTIFS(Calendar!$E$3:$E$367,LOLP!C7055,Calendar!$D$3:$D$367,LOLP!B7055)</f>
        <v>9</v>
      </c>
      <c r="I7055" s="7">
        <f ca="1">IF($F7055=1,OFFSET(start_norps,LOLP!$D7055+(1-$C7055)*24,LOLP!$B7055)*H7055/G7055,0)</f>
        <v>0</v>
      </c>
      <c r="J7055" s="7">
        <f ca="1">IF($F7055=1,OFFSET(start_33,LOLP!$D7055+(1-$C7055)*24,LOLP!$B7055)*H7055/G7055,0)</f>
        <v>0</v>
      </c>
      <c r="K7055" s="7">
        <f ca="1">IF($F7055,OFFSET(start_40,LOLP!$D7055+(1-$C7055)*24,LOLP!$B7055),0)</f>
        <v>0</v>
      </c>
      <c r="L7055" s="7">
        <f ca="1">IF($F7055,OFFSET(start_50,LOLP!$D7055+(1-$C7055)*24,LOLP!$B7055),0)</f>
        <v>0</v>
      </c>
      <c r="M7055" s="25">
        <f t="shared" ca="1" si="772"/>
        <v>0</v>
      </c>
      <c r="N7055" s="25">
        <f t="shared" ca="1" si="773"/>
        <v>0</v>
      </c>
      <c r="O7055" s="15" t="e">
        <f t="shared" ca="1" si="774"/>
        <v>#DIV/0!</v>
      </c>
      <c r="P7055" s="15" t="e">
        <f t="shared" ca="1" si="775"/>
        <v>#DIV/0!</v>
      </c>
    </row>
    <row r="7056" spans="1:16" x14ac:dyDescent="0.25">
      <c r="A7056" s="1">
        <f t="shared" si="769"/>
        <v>43394</v>
      </c>
      <c r="B7056" s="7">
        <f t="shared" si="771"/>
        <v>10</v>
      </c>
      <c r="C7056" s="4">
        <f>INDEX(Calendar!$E$3:$E$367,MATCH(LOLP!$A7056,Calendar!$B$3:$B$367,0))</f>
        <v>0</v>
      </c>
      <c r="D7056" s="2">
        <f t="shared" si="770"/>
        <v>21</v>
      </c>
      <c r="E7056" s="36">
        <v>25256</v>
      </c>
      <c r="F7056" s="7">
        <f>IFERROR(IF(INDEX('Temperature Data'!$AA$15:$AA$348,MATCH(LOLP!A7056,'Temperature Data'!$B$15:$B$348,0))&gt;IF(B7056=9,$G$2,LOLP!$F$2),1,0),0)</f>
        <v>0</v>
      </c>
      <c r="G7056" s="7">
        <f>SUMIFS(LOLP!$F$4:$F$8763,$C$4:$C$8763,$C7056,$B$4:$B$8763,$B7056,$D$4:$D$8763,$D7056)</f>
        <v>0</v>
      </c>
      <c r="H7056" s="7">
        <f>COUNTIFS(Calendar!$E$3:$E$367,LOLP!C7056,Calendar!$D$3:$D$367,LOLP!B7056)</f>
        <v>9</v>
      </c>
      <c r="I7056" s="7">
        <f ca="1">IF($F7056=1,OFFSET(start_norps,LOLP!$D7056+(1-$C7056)*24,LOLP!$B7056)*H7056/G7056,0)</f>
        <v>0</v>
      </c>
      <c r="J7056" s="7">
        <f ca="1">IF($F7056=1,OFFSET(start_33,LOLP!$D7056+(1-$C7056)*24,LOLP!$B7056)*H7056/G7056,0)</f>
        <v>0</v>
      </c>
      <c r="K7056" s="7">
        <f ca="1">IF($F7056,OFFSET(start_40,LOLP!$D7056+(1-$C7056)*24,LOLP!$B7056),0)</f>
        <v>0</v>
      </c>
      <c r="L7056" s="7">
        <f ca="1">IF($F7056,OFFSET(start_50,LOLP!$D7056+(1-$C7056)*24,LOLP!$B7056),0)</f>
        <v>0</v>
      </c>
      <c r="M7056" s="25">
        <f t="shared" ca="1" si="772"/>
        <v>0</v>
      </c>
      <c r="N7056" s="25">
        <f t="shared" ca="1" si="773"/>
        <v>0</v>
      </c>
      <c r="O7056" s="15" t="e">
        <f t="shared" ca="1" si="774"/>
        <v>#DIV/0!</v>
      </c>
      <c r="P7056" s="15" t="e">
        <f t="shared" ca="1" si="775"/>
        <v>#DIV/0!</v>
      </c>
    </row>
    <row r="7057" spans="1:16" x14ac:dyDescent="0.25">
      <c r="A7057" s="1">
        <f t="shared" si="769"/>
        <v>43394</v>
      </c>
      <c r="B7057" s="7">
        <f t="shared" si="771"/>
        <v>10</v>
      </c>
      <c r="C7057" s="4">
        <f>INDEX(Calendar!$E$3:$E$367,MATCH(LOLP!$A7057,Calendar!$B$3:$B$367,0))</f>
        <v>0</v>
      </c>
      <c r="D7057" s="2">
        <f t="shared" si="770"/>
        <v>22</v>
      </c>
      <c r="E7057" s="36">
        <v>23615</v>
      </c>
      <c r="F7057" s="7">
        <f>IFERROR(IF(INDEX('Temperature Data'!$AA$15:$AA$348,MATCH(LOLP!A7057,'Temperature Data'!$B$15:$B$348,0))&gt;IF(B7057=9,$G$2,LOLP!$F$2),1,0),0)</f>
        <v>0</v>
      </c>
      <c r="G7057" s="7">
        <f>SUMIFS(LOLP!$F$4:$F$8763,$C$4:$C$8763,$C7057,$B$4:$B$8763,$B7057,$D$4:$D$8763,$D7057)</f>
        <v>0</v>
      </c>
      <c r="H7057" s="7">
        <f>COUNTIFS(Calendar!$E$3:$E$367,LOLP!C7057,Calendar!$D$3:$D$367,LOLP!B7057)</f>
        <v>9</v>
      </c>
      <c r="I7057" s="7">
        <f ca="1">IF($F7057=1,OFFSET(start_norps,LOLP!$D7057+(1-$C7057)*24,LOLP!$B7057)*H7057/G7057,0)</f>
        <v>0</v>
      </c>
      <c r="J7057" s="7">
        <f ca="1">IF($F7057=1,OFFSET(start_33,LOLP!$D7057+(1-$C7057)*24,LOLP!$B7057)*H7057/G7057,0)</f>
        <v>0</v>
      </c>
      <c r="K7057" s="7">
        <f ca="1">IF($F7057,OFFSET(start_40,LOLP!$D7057+(1-$C7057)*24,LOLP!$B7057),0)</f>
        <v>0</v>
      </c>
      <c r="L7057" s="7">
        <f ca="1">IF($F7057,OFFSET(start_50,LOLP!$D7057+(1-$C7057)*24,LOLP!$B7057),0)</f>
        <v>0</v>
      </c>
      <c r="M7057" s="25">
        <f t="shared" ca="1" si="772"/>
        <v>0</v>
      </c>
      <c r="N7057" s="25">
        <f t="shared" ca="1" si="773"/>
        <v>0</v>
      </c>
      <c r="O7057" s="15" t="e">
        <f t="shared" ca="1" si="774"/>
        <v>#DIV/0!</v>
      </c>
      <c r="P7057" s="15" t="e">
        <f t="shared" ca="1" si="775"/>
        <v>#DIV/0!</v>
      </c>
    </row>
    <row r="7058" spans="1:16" x14ac:dyDescent="0.25">
      <c r="A7058" s="1">
        <f t="shared" si="769"/>
        <v>43394</v>
      </c>
      <c r="B7058" s="7">
        <f t="shared" si="771"/>
        <v>10</v>
      </c>
      <c r="C7058" s="4">
        <f>INDEX(Calendar!$E$3:$E$367,MATCH(LOLP!$A7058,Calendar!$B$3:$B$367,0))</f>
        <v>0</v>
      </c>
      <c r="D7058" s="2">
        <f t="shared" si="770"/>
        <v>23</v>
      </c>
      <c r="E7058" s="36">
        <v>21916</v>
      </c>
      <c r="F7058" s="7">
        <f>IFERROR(IF(INDEX('Temperature Data'!$AA$15:$AA$348,MATCH(LOLP!A7058,'Temperature Data'!$B$15:$B$348,0))&gt;IF(B7058=9,$G$2,LOLP!$F$2),1,0),0)</f>
        <v>0</v>
      </c>
      <c r="G7058" s="7">
        <f>SUMIFS(LOLP!$F$4:$F$8763,$C$4:$C$8763,$C7058,$B$4:$B$8763,$B7058,$D$4:$D$8763,$D7058)</f>
        <v>0</v>
      </c>
      <c r="H7058" s="7">
        <f>COUNTIFS(Calendar!$E$3:$E$367,LOLP!C7058,Calendar!$D$3:$D$367,LOLP!B7058)</f>
        <v>9</v>
      </c>
      <c r="I7058" s="7">
        <f ca="1">IF($F7058=1,OFFSET(start_norps,LOLP!$D7058+(1-$C7058)*24,LOLP!$B7058)*H7058/G7058,0)</f>
        <v>0</v>
      </c>
      <c r="J7058" s="7">
        <f ca="1">IF($F7058=1,OFFSET(start_33,LOLP!$D7058+(1-$C7058)*24,LOLP!$B7058)*H7058/G7058,0)</f>
        <v>0</v>
      </c>
      <c r="K7058" s="7">
        <f ca="1">IF($F7058,OFFSET(start_40,LOLP!$D7058+(1-$C7058)*24,LOLP!$B7058),0)</f>
        <v>0</v>
      </c>
      <c r="L7058" s="7">
        <f ca="1">IF($F7058,OFFSET(start_50,LOLP!$D7058+(1-$C7058)*24,LOLP!$B7058),0)</f>
        <v>0</v>
      </c>
      <c r="M7058" s="25">
        <f t="shared" ca="1" si="772"/>
        <v>0</v>
      </c>
      <c r="N7058" s="25">
        <f t="shared" ca="1" si="773"/>
        <v>0</v>
      </c>
      <c r="O7058" s="15" t="e">
        <f t="shared" ca="1" si="774"/>
        <v>#DIV/0!</v>
      </c>
      <c r="P7058" s="15" t="e">
        <f t="shared" ca="1" si="775"/>
        <v>#DIV/0!</v>
      </c>
    </row>
    <row r="7059" spans="1:16" x14ac:dyDescent="0.25">
      <c r="A7059" s="1">
        <f t="shared" si="769"/>
        <v>43394</v>
      </c>
      <c r="B7059" s="7">
        <f t="shared" si="771"/>
        <v>10</v>
      </c>
      <c r="C7059" s="4">
        <f>INDEX(Calendar!$E$3:$E$367,MATCH(LOLP!$A7059,Calendar!$B$3:$B$367,0))</f>
        <v>0</v>
      </c>
      <c r="D7059" s="2">
        <f t="shared" si="770"/>
        <v>24</v>
      </c>
      <c r="E7059" s="36">
        <v>21072</v>
      </c>
      <c r="F7059" s="7">
        <f>IFERROR(IF(INDEX('Temperature Data'!$AA$15:$AA$348,MATCH(LOLP!A7059,'Temperature Data'!$B$15:$B$348,0))&gt;IF(B7059=9,$G$2,LOLP!$F$2),1,0),0)</f>
        <v>0</v>
      </c>
      <c r="G7059" s="7">
        <f>SUMIFS(LOLP!$F$4:$F$8763,$C$4:$C$8763,$C7059,$B$4:$B$8763,$B7059,$D$4:$D$8763,$D7059)</f>
        <v>0</v>
      </c>
      <c r="H7059" s="7">
        <f>COUNTIFS(Calendar!$E$3:$E$367,LOLP!C7059,Calendar!$D$3:$D$367,LOLP!B7059)</f>
        <v>9</v>
      </c>
      <c r="I7059" s="7">
        <f ca="1">IF($F7059=1,OFFSET(start_norps,LOLP!$D7059+(1-$C7059)*24,LOLP!$B7059)*H7059/G7059,0)</f>
        <v>0</v>
      </c>
      <c r="J7059" s="7">
        <f ca="1">IF($F7059=1,OFFSET(start_33,LOLP!$D7059+(1-$C7059)*24,LOLP!$B7059)*H7059/G7059,0)</f>
        <v>0</v>
      </c>
      <c r="K7059" s="7">
        <f ca="1">IF($F7059,OFFSET(start_40,LOLP!$D7059+(1-$C7059)*24,LOLP!$B7059),0)</f>
        <v>0</v>
      </c>
      <c r="L7059" s="7">
        <f ca="1">IF($F7059,OFFSET(start_50,LOLP!$D7059+(1-$C7059)*24,LOLP!$B7059),0)</f>
        <v>0</v>
      </c>
      <c r="M7059" s="25">
        <f t="shared" ca="1" si="772"/>
        <v>0</v>
      </c>
      <c r="N7059" s="25">
        <f t="shared" ca="1" si="773"/>
        <v>0</v>
      </c>
      <c r="O7059" s="15" t="e">
        <f t="shared" ca="1" si="774"/>
        <v>#DIV/0!</v>
      </c>
      <c r="P7059" s="15" t="e">
        <f t="shared" ca="1" si="775"/>
        <v>#DIV/0!</v>
      </c>
    </row>
    <row r="7060" spans="1:16" x14ac:dyDescent="0.25">
      <c r="A7060" s="1">
        <f t="shared" si="769"/>
        <v>43395</v>
      </c>
      <c r="B7060" s="7">
        <f t="shared" si="771"/>
        <v>10</v>
      </c>
      <c r="C7060" s="4">
        <f>INDEX(Calendar!$E$3:$E$367,MATCH(LOLP!$A7060,Calendar!$B$3:$B$367,0))</f>
        <v>1</v>
      </c>
      <c r="D7060" s="2">
        <f t="shared" si="770"/>
        <v>1</v>
      </c>
      <c r="E7060" s="36">
        <v>20353</v>
      </c>
      <c r="F7060" s="7">
        <f>IFERROR(IF(INDEX('Temperature Data'!$AA$15:$AA$348,MATCH(LOLP!A7060,'Temperature Data'!$B$15:$B$348,0))&gt;IF(B7060=9,$G$2,LOLP!$F$2),1,0),0)</f>
        <v>0</v>
      </c>
      <c r="G7060" s="7">
        <f>SUMIFS(LOLP!$F$4:$F$8763,$C$4:$C$8763,$C7060,$B$4:$B$8763,$B7060,$D$4:$D$8763,$D7060)</f>
        <v>0</v>
      </c>
      <c r="H7060" s="7">
        <f>COUNTIFS(Calendar!$E$3:$E$367,LOLP!C7060,Calendar!$D$3:$D$367,LOLP!B7060)</f>
        <v>22</v>
      </c>
      <c r="I7060" s="7">
        <f ca="1">IF($F7060=1,OFFSET(start_norps,LOLP!$D7060+(1-$C7060)*24,LOLP!$B7060)*H7060/G7060,0)</f>
        <v>0</v>
      </c>
      <c r="J7060" s="7">
        <f ca="1">IF($F7060=1,OFFSET(start_33,LOLP!$D7060+(1-$C7060)*24,LOLP!$B7060)*H7060/G7060,0)</f>
        <v>0</v>
      </c>
      <c r="K7060" s="7">
        <f ca="1">IF($F7060,OFFSET(start_40,LOLP!$D7060+(1-$C7060)*24,LOLP!$B7060),0)</f>
        <v>0</v>
      </c>
      <c r="L7060" s="7">
        <f ca="1">IF($F7060,OFFSET(start_50,LOLP!$D7060+(1-$C7060)*24,LOLP!$B7060),0)</f>
        <v>0</v>
      </c>
      <c r="M7060" s="25">
        <f t="shared" ca="1" si="772"/>
        <v>0</v>
      </c>
      <c r="N7060" s="25">
        <f t="shared" ca="1" si="773"/>
        <v>0</v>
      </c>
      <c r="O7060" s="15" t="e">
        <f t="shared" ca="1" si="774"/>
        <v>#DIV/0!</v>
      </c>
      <c r="P7060" s="15" t="e">
        <f t="shared" ca="1" si="775"/>
        <v>#DIV/0!</v>
      </c>
    </row>
    <row r="7061" spans="1:16" x14ac:dyDescent="0.25">
      <c r="A7061" s="1">
        <f t="shared" si="769"/>
        <v>43395</v>
      </c>
      <c r="B7061" s="7">
        <f t="shared" si="771"/>
        <v>10</v>
      </c>
      <c r="C7061" s="4">
        <f>INDEX(Calendar!$E$3:$E$367,MATCH(LOLP!$A7061,Calendar!$B$3:$B$367,0))</f>
        <v>1</v>
      </c>
      <c r="D7061" s="2">
        <f t="shared" si="770"/>
        <v>2</v>
      </c>
      <c r="E7061" s="36">
        <v>19831</v>
      </c>
      <c r="F7061" s="7">
        <f>IFERROR(IF(INDEX('Temperature Data'!$AA$15:$AA$348,MATCH(LOLP!A7061,'Temperature Data'!$B$15:$B$348,0))&gt;IF(B7061=9,$G$2,LOLP!$F$2),1,0),0)</f>
        <v>0</v>
      </c>
      <c r="G7061" s="7">
        <f>SUMIFS(LOLP!$F$4:$F$8763,$C$4:$C$8763,$C7061,$B$4:$B$8763,$B7061,$D$4:$D$8763,$D7061)</f>
        <v>0</v>
      </c>
      <c r="H7061" s="7">
        <f>COUNTIFS(Calendar!$E$3:$E$367,LOLP!C7061,Calendar!$D$3:$D$367,LOLP!B7061)</f>
        <v>22</v>
      </c>
      <c r="I7061" s="7">
        <f ca="1">IF($F7061=1,OFFSET(start_norps,LOLP!$D7061+(1-$C7061)*24,LOLP!$B7061)*H7061/G7061,0)</f>
        <v>0</v>
      </c>
      <c r="J7061" s="7">
        <f ca="1">IF($F7061=1,OFFSET(start_33,LOLP!$D7061+(1-$C7061)*24,LOLP!$B7061)*H7061/G7061,0)</f>
        <v>0</v>
      </c>
      <c r="K7061" s="7">
        <f ca="1">IF($F7061,OFFSET(start_40,LOLP!$D7061+(1-$C7061)*24,LOLP!$B7061),0)</f>
        <v>0</v>
      </c>
      <c r="L7061" s="7">
        <f ca="1">IF($F7061,OFFSET(start_50,LOLP!$D7061+(1-$C7061)*24,LOLP!$B7061),0)</f>
        <v>0</v>
      </c>
      <c r="M7061" s="25">
        <f t="shared" ca="1" si="772"/>
        <v>0</v>
      </c>
      <c r="N7061" s="25">
        <f t="shared" ca="1" si="773"/>
        <v>0</v>
      </c>
      <c r="O7061" s="15" t="e">
        <f t="shared" ca="1" si="774"/>
        <v>#DIV/0!</v>
      </c>
      <c r="P7061" s="15" t="e">
        <f t="shared" ca="1" si="775"/>
        <v>#DIV/0!</v>
      </c>
    </row>
    <row r="7062" spans="1:16" x14ac:dyDescent="0.25">
      <c r="A7062" s="1">
        <f t="shared" si="769"/>
        <v>43395</v>
      </c>
      <c r="B7062" s="7">
        <f t="shared" si="771"/>
        <v>10</v>
      </c>
      <c r="C7062" s="4">
        <f>INDEX(Calendar!$E$3:$E$367,MATCH(LOLP!$A7062,Calendar!$B$3:$B$367,0))</f>
        <v>1</v>
      </c>
      <c r="D7062" s="2">
        <f t="shared" si="770"/>
        <v>3</v>
      </c>
      <c r="E7062" s="36">
        <v>19670</v>
      </c>
      <c r="F7062" s="7">
        <f>IFERROR(IF(INDEX('Temperature Data'!$AA$15:$AA$348,MATCH(LOLP!A7062,'Temperature Data'!$B$15:$B$348,0))&gt;IF(B7062=9,$G$2,LOLP!$F$2),1,0),0)</f>
        <v>0</v>
      </c>
      <c r="G7062" s="7">
        <f>SUMIFS(LOLP!$F$4:$F$8763,$C$4:$C$8763,$C7062,$B$4:$B$8763,$B7062,$D$4:$D$8763,$D7062)</f>
        <v>0</v>
      </c>
      <c r="H7062" s="7">
        <f>COUNTIFS(Calendar!$E$3:$E$367,LOLP!C7062,Calendar!$D$3:$D$367,LOLP!B7062)</f>
        <v>22</v>
      </c>
      <c r="I7062" s="7">
        <f ca="1">IF($F7062=1,OFFSET(start_norps,LOLP!$D7062+(1-$C7062)*24,LOLP!$B7062)*H7062/G7062,0)</f>
        <v>0</v>
      </c>
      <c r="J7062" s="7">
        <f ca="1">IF($F7062=1,OFFSET(start_33,LOLP!$D7062+(1-$C7062)*24,LOLP!$B7062)*H7062/G7062,0)</f>
        <v>0</v>
      </c>
      <c r="K7062" s="7">
        <f ca="1">IF($F7062,OFFSET(start_40,LOLP!$D7062+(1-$C7062)*24,LOLP!$B7062),0)</f>
        <v>0</v>
      </c>
      <c r="L7062" s="7">
        <f ca="1">IF($F7062,OFFSET(start_50,LOLP!$D7062+(1-$C7062)*24,LOLP!$B7062),0)</f>
        <v>0</v>
      </c>
      <c r="M7062" s="25">
        <f t="shared" ca="1" si="772"/>
        <v>0</v>
      </c>
      <c r="N7062" s="25">
        <f t="shared" ca="1" si="773"/>
        <v>0</v>
      </c>
      <c r="O7062" s="15" t="e">
        <f t="shared" ca="1" si="774"/>
        <v>#DIV/0!</v>
      </c>
      <c r="P7062" s="15" t="e">
        <f t="shared" ca="1" si="775"/>
        <v>#DIV/0!</v>
      </c>
    </row>
    <row r="7063" spans="1:16" x14ac:dyDescent="0.25">
      <c r="A7063" s="1">
        <f t="shared" si="769"/>
        <v>43395</v>
      </c>
      <c r="B7063" s="7">
        <f t="shared" si="771"/>
        <v>10</v>
      </c>
      <c r="C7063" s="4">
        <f>INDEX(Calendar!$E$3:$E$367,MATCH(LOLP!$A7063,Calendar!$B$3:$B$367,0))</f>
        <v>1</v>
      </c>
      <c r="D7063" s="2">
        <f t="shared" si="770"/>
        <v>4</v>
      </c>
      <c r="E7063" s="36">
        <v>20068</v>
      </c>
      <c r="F7063" s="7">
        <f>IFERROR(IF(INDEX('Temperature Data'!$AA$15:$AA$348,MATCH(LOLP!A7063,'Temperature Data'!$B$15:$B$348,0))&gt;IF(B7063=9,$G$2,LOLP!$F$2),1,0),0)</f>
        <v>0</v>
      </c>
      <c r="G7063" s="7">
        <f>SUMIFS(LOLP!$F$4:$F$8763,$C$4:$C$8763,$C7063,$B$4:$B$8763,$B7063,$D$4:$D$8763,$D7063)</f>
        <v>0</v>
      </c>
      <c r="H7063" s="7">
        <f>COUNTIFS(Calendar!$E$3:$E$367,LOLP!C7063,Calendar!$D$3:$D$367,LOLP!B7063)</f>
        <v>22</v>
      </c>
      <c r="I7063" s="7">
        <f ca="1">IF($F7063=1,OFFSET(start_norps,LOLP!$D7063+(1-$C7063)*24,LOLP!$B7063)*H7063/G7063,0)</f>
        <v>0</v>
      </c>
      <c r="J7063" s="7">
        <f ca="1">IF($F7063=1,OFFSET(start_33,LOLP!$D7063+(1-$C7063)*24,LOLP!$B7063)*H7063/G7063,0)</f>
        <v>0</v>
      </c>
      <c r="K7063" s="7">
        <f ca="1">IF($F7063,OFFSET(start_40,LOLP!$D7063+(1-$C7063)*24,LOLP!$B7063),0)</f>
        <v>0</v>
      </c>
      <c r="L7063" s="7">
        <f ca="1">IF($F7063,OFFSET(start_50,LOLP!$D7063+(1-$C7063)*24,LOLP!$B7063),0)</f>
        <v>0</v>
      </c>
      <c r="M7063" s="25">
        <f t="shared" ca="1" si="772"/>
        <v>0</v>
      </c>
      <c r="N7063" s="25">
        <f t="shared" ca="1" si="773"/>
        <v>0</v>
      </c>
      <c r="O7063" s="15" t="e">
        <f t="shared" ca="1" si="774"/>
        <v>#DIV/0!</v>
      </c>
      <c r="P7063" s="15" t="e">
        <f t="shared" ca="1" si="775"/>
        <v>#DIV/0!</v>
      </c>
    </row>
    <row r="7064" spans="1:16" x14ac:dyDescent="0.25">
      <c r="A7064" s="1">
        <f t="shared" si="769"/>
        <v>43395</v>
      </c>
      <c r="B7064" s="7">
        <f t="shared" si="771"/>
        <v>10</v>
      </c>
      <c r="C7064" s="4">
        <f>INDEX(Calendar!$E$3:$E$367,MATCH(LOLP!$A7064,Calendar!$B$3:$B$367,0))</f>
        <v>1</v>
      </c>
      <c r="D7064" s="2">
        <f t="shared" si="770"/>
        <v>5</v>
      </c>
      <c r="E7064" s="36">
        <v>21266</v>
      </c>
      <c r="F7064" s="7">
        <f>IFERROR(IF(INDEX('Temperature Data'!$AA$15:$AA$348,MATCH(LOLP!A7064,'Temperature Data'!$B$15:$B$348,0))&gt;IF(B7064=9,$G$2,LOLP!$F$2),1,0),0)</f>
        <v>0</v>
      </c>
      <c r="G7064" s="7">
        <f>SUMIFS(LOLP!$F$4:$F$8763,$C$4:$C$8763,$C7064,$B$4:$B$8763,$B7064,$D$4:$D$8763,$D7064)</f>
        <v>0</v>
      </c>
      <c r="H7064" s="7">
        <f>COUNTIFS(Calendar!$E$3:$E$367,LOLP!C7064,Calendar!$D$3:$D$367,LOLP!B7064)</f>
        <v>22</v>
      </c>
      <c r="I7064" s="7">
        <f ca="1">IF($F7064=1,OFFSET(start_norps,LOLP!$D7064+(1-$C7064)*24,LOLP!$B7064)*H7064/G7064,0)</f>
        <v>0</v>
      </c>
      <c r="J7064" s="7">
        <f ca="1">IF($F7064=1,OFFSET(start_33,LOLP!$D7064+(1-$C7064)*24,LOLP!$B7064)*H7064/G7064,0)</f>
        <v>0</v>
      </c>
      <c r="K7064" s="7">
        <f ca="1">IF($F7064,OFFSET(start_40,LOLP!$D7064+(1-$C7064)*24,LOLP!$B7064),0)</f>
        <v>0</v>
      </c>
      <c r="L7064" s="7">
        <f ca="1">IF($F7064,OFFSET(start_50,LOLP!$D7064+(1-$C7064)*24,LOLP!$B7064),0)</f>
        <v>0</v>
      </c>
      <c r="M7064" s="25">
        <f t="shared" ca="1" si="772"/>
        <v>0</v>
      </c>
      <c r="N7064" s="25">
        <f t="shared" ca="1" si="773"/>
        <v>0</v>
      </c>
      <c r="O7064" s="15" t="e">
        <f t="shared" ca="1" si="774"/>
        <v>#DIV/0!</v>
      </c>
      <c r="P7064" s="15" t="e">
        <f t="shared" ca="1" si="775"/>
        <v>#DIV/0!</v>
      </c>
    </row>
    <row r="7065" spans="1:16" x14ac:dyDescent="0.25">
      <c r="A7065" s="1">
        <f t="shared" si="769"/>
        <v>43395</v>
      </c>
      <c r="B7065" s="7">
        <f t="shared" si="771"/>
        <v>10</v>
      </c>
      <c r="C7065" s="4">
        <f>INDEX(Calendar!$E$3:$E$367,MATCH(LOLP!$A7065,Calendar!$B$3:$B$367,0))</f>
        <v>1</v>
      </c>
      <c r="D7065" s="2">
        <f t="shared" si="770"/>
        <v>6</v>
      </c>
      <c r="E7065" s="36">
        <v>23713</v>
      </c>
      <c r="F7065" s="7">
        <f>IFERROR(IF(INDEX('Temperature Data'!$AA$15:$AA$348,MATCH(LOLP!A7065,'Temperature Data'!$B$15:$B$348,0))&gt;IF(B7065=9,$G$2,LOLP!$F$2),1,0),0)</f>
        <v>0</v>
      </c>
      <c r="G7065" s="7">
        <f>SUMIFS(LOLP!$F$4:$F$8763,$C$4:$C$8763,$C7065,$B$4:$B$8763,$B7065,$D$4:$D$8763,$D7065)</f>
        <v>0</v>
      </c>
      <c r="H7065" s="7">
        <f>COUNTIFS(Calendar!$E$3:$E$367,LOLP!C7065,Calendar!$D$3:$D$367,LOLP!B7065)</f>
        <v>22</v>
      </c>
      <c r="I7065" s="7">
        <f ca="1">IF($F7065=1,OFFSET(start_norps,LOLP!$D7065+(1-$C7065)*24,LOLP!$B7065)*H7065/G7065,0)</f>
        <v>0</v>
      </c>
      <c r="J7065" s="7">
        <f ca="1">IF($F7065=1,OFFSET(start_33,LOLP!$D7065+(1-$C7065)*24,LOLP!$B7065)*H7065/G7065,0)</f>
        <v>0</v>
      </c>
      <c r="K7065" s="7">
        <f ca="1">IF($F7065,OFFSET(start_40,LOLP!$D7065+(1-$C7065)*24,LOLP!$B7065),0)</f>
        <v>0</v>
      </c>
      <c r="L7065" s="7">
        <f ca="1">IF($F7065,OFFSET(start_50,LOLP!$D7065+(1-$C7065)*24,LOLP!$B7065),0)</f>
        <v>0</v>
      </c>
      <c r="M7065" s="25">
        <f t="shared" ca="1" si="772"/>
        <v>0</v>
      </c>
      <c r="N7065" s="25">
        <f t="shared" ca="1" si="773"/>
        <v>0</v>
      </c>
      <c r="O7065" s="15" t="e">
        <f t="shared" ca="1" si="774"/>
        <v>#DIV/0!</v>
      </c>
      <c r="P7065" s="15" t="e">
        <f t="shared" ca="1" si="775"/>
        <v>#DIV/0!</v>
      </c>
    </row>
    <row r="7066" spans="1:16" x14ac:dyDescent="0.25">
      <c r="A7066" s="1">
        <f t="shared" si="769"/>
        <v>43395</v>
      </c>
      <c r="B7066" s="7">
        <f t="shared" si="771"/>
        <v>10</v>
      </c>
      <c r="C7066" s="4">
        <f>INDEX(Calendar!$E$3:$E$367,MATCH(LOLP!$A7066,Calendar!$B$3:$B$367,0))</f>
        <v>1</v>
      </c>
      <c r="D7066" s="2">
        <f t="shared" si="770"/>
        <v>7</v>
      </c>
      <c r="E7066" s="36">
        <v>25236</v>
      </c>
      <c r="F7066" s="7">
        <f>IFERROR(IF(INDEX('Temperature Data'!$AA$15:$AA$348,MATCH(LOLP!A7066,'Temperature Data'!$B$15:$B$348,0))&gt;IF(B7066=9,$G$2,LOLP!$F$2),1,0),0)</f>
        <v>0</v>
      </c>
      <c r="G7066" s="7">
        <f>SUMIFS(LOLP!$F$4:$F$8763,$C$4:$C$8763,$C7066,$B$4:$B$8763,$B7066,$D$4:$D$8763,$D7066)</f>
        <v>0</v>
      </c>
      <c r="H7066" s="7">
        <f>COUNTIFS(Calendar!$E$3:$E$367,LOLP!C7066,Calendar!$D$3:$D$367,LOLP!B7066)</f>
        <v>22</v>
      </c>
      <c r="I7066" s="7">
        <f ca="1">IF($F7066=1,OFFSET(start_norps,LOLP!$D7066+(1-$C7066)*24,LOLP!$B7066)*H7066/G7066,0)</f>
        <v>0</v>
      </c>
      <c r="J7066" s="7">
        <f ca="1">IF($F7066=1,OFFSET(start_33,LOLP!$D7066+(1-$C7066)*24,LOLP!$B7066)*H7066/G7066,0)</f>
        <v>0</v>
      </c>
      <c r="K7066" s="7">
        <f ca="1">IF($F7066,OFFSET(start_40,LOLP!$D7066+(1-$C7066)*24,LOLP!$B7066),0)</f>
        <v>0</v>
      </c>
      <c r="L7066" s="7">
        <f ca="1">IF($F7066,OFFSET(start_50,LOLP!$D7066+(1-$C7066)*24,LOLP!$B7066),0)</f>
        <v>0</v>
      </c>
      <c r="M7066" s="25">
        <f t="shared" ca="1" si="772"/>
        <v>0</v>
      </c>
      <c r="N7066" s="25">
        <f t="shared" ca="1" si="773"/>
        <v>0</v>
      </c>
      <c r="O7066" s="15" t="e">
        <f t="shared" ca="1" si="774"/>
        <v>#DIV/0!</v>
      </c>
      <c r="P7066" s="15" t="e">
        <f t="shared" ca="1" si="775"/>
        <v>#DIV/0!</v>
      </c>
    </row>
    <row r="7067" spans="1:16" x14ac:dyDescent="0.25">
      <c r="A7067" s="1">
        <f t="shared" si="769"/>
        <v>43395</v>
      </c>
      <c r="B7067" s="7">
        <f t="shared" si="771"/>
        <v>10</v>
      </c>
      <c r="C7067" s="4">
        <f>INDEX(Calendar!$E$3:$E$367,MATCH(LOLP!$A7067,Calendar!$B$3:$B$367,0))</f>
        <v>1</v>
      </c>
      <c r="D7067" s="2">
        <f t="shared" si="770"/>
        <v>8</v>
      </c>
      <c r="E7067" s="36">
        <v>25330</v>
      </c>
      <c r="F7067" s="7">
        <f>IFERROR(IF(INDEX('Temperature Data'!$AA$15:$AA$348,MATCH(LOLP!A7067,'Temperature Data'!$B$15:$B$348,0))&gt;IF(B7067=9,$G$2,LOLP!$F$2),1,0),0)</f>
        <v>0</v>
      </c>
      <c r="G7067" s="7">
        <f>SUMIFS(LOLP!$F$4:$F$8763,$C$4:$C$8763,$C7067,$B$4:$B$8763,$B7067,$D$4:$D$8763,$D7067)</f>
        <v>0</v>
      </c>
      <c r="H7067" s="7">
        <f>COUNTIFS(Calendar!$E$3:$E$367,LOLP!C7067,Calendar!$D$3:$D$367,LOLP!B7067)</f>
        <v>22</v>
      </c>
      <c r="I7067" s="7">
        <f ca="1">IF($F7067=1,OFFSET(start_norps,LOLP!$D7067+(1-$C7067)*24,LOLP!$B7067)*H7067/G7067,0)</f>
        <v>0</v>
      </c>
      <c r="J7067" s="7">
        <f ca="1">IF($F7067=1,OFFSET(start_33,LOLP!$D7067+(1-$C7067)*24,LOLP!$B7067)*H7067/G7067,0)</f>
        <v>0</v>
      </c>
      <c r="K7067" s="7">
        <f ca="1">IF($F7067,OFFSET(start_40,LOLP!$D7067+(1-$C7067)*24,LOLP!$B7067),0)</f>
        <v>0</v>
      </c>
      <c r="L7067" s="7">
        <f ca="1">IF($F7067,OFFSET(start_50,LOLP!$D7067+(1-$C7067)*24,LOLP!$B7067),0)</f>
        <v>0</v>
      </c>
      <c r="M7067" s="25">
        <f t="shared" ca="1" si="772"/>
        <v>0</v>
      </c>
      <c r="N7067" s="25">
        <f t="shared" ca="1" si="773"/>
        <v>0</v>
      </c>
      <c r="O7067" s="15" t="e">
        <f t="shared" ca="1" si="774"/>
        <v>#DIV/0!</v>
      </c>
      <c r="P7067" s="15" t="e">
        <f t="shared" ca="1" si="775"/>
        <v>#DIV/0!</v>
      </c>
    </row>
    <row r="7068" spans="1:16" x14ac:dyDescent="0.25">
      <c r="A7068" s="1">
        <f t="shared" si="769"/>
        <v>43395</v>
      </c>
      <c r="B7068" s="7">
        <f t="shared" si="771"/>
        <v>10</v>
      </c>
      <c r="C7068" s="4">
        <f>INDEX(Calendar!$E$3:$E$367,MATCH(LOLP!$A7068,Calendar!$B$3:$B$367,0))</f>
        <v>1</v>
      </c>
      <c r="D7068" s="2">
        <f t="shared" si="770"/>
        <v>9</v>
      </c>
      <c r="E7068" s="36">
        <v>25066</v>
      </c>
      <c r="F7068" s="7">
        <f>IFERROR(IF(INDEX('Temperature Data'!$AA$15:$AA$348,MATCH(LOLP!A7068,'Temperature Data'!$B$15:$B$348,0))&gt;IF(B7068=9,$G$2,LOLP!$F$2),1,0),0)</f>
        <v>0</v>
      </c>
      <c r="G7068" s="7">
        <f>SUMIFS(LOLP!$F$4:$F$8763,$C$4:$C$8763,$C7068,$B$4:$B$8763,$B7068,$D$4:$D$8763,$D7068)</f>
        <v>0</v>
      </c>
      <c r="H7068" s="7">
        <f>COUNTIFS(Calendar!$E$3:$E$367,LOLP!C7068,Calendar!$D$3:$D$367,LOLP!B7068)</f>
        <v>22</v>
      </c>
      <c r="I7068" s="7">
        <f ca="1">IF($F7068=1,OFFSET(start_norps,LOLP!$D7068+(1-$C7068)*24,LOLP!$B7068)*H7068/G7068,0)</f>
        <v>0</v>
      </c>
      <c r="J7068" s="7">
        <f ca="1">IF($F7068=1,OFFSET(start_33,LOLP!$D7068+(1-$C7068)*24,LOLP!$B7068)*H7068/G7068,0)</f>
        <v>0</v>
      </c>
      <c r="K7068" s="7">
        <f ca="1">IF($F7068,OFFSET(start_40,LOLP!$D7068+(1-$C7068)*24,LOLP!$B7068),0)</f>
        <v>0</v>
      </c>
      <c r="L7068" s="7">
        <f ca="1">IF($F7068,OFFSET(start_50,LOLP!$D7068+(1-$C7068)*24,LOLP!$B7068),0)</f>
        <v>0</v>
      </c>
      <c r="M7068" s="25">
        <f t="shared" ca="1" si="772"/>
        <v>0</v>
      </c>
      <c r="N7068" s="25">
        <f t="shared" ca="1" si="773"/>
        <v>0</v>
      </c>
      <c r="O7068" s="15" t="e">
        <f t="shared" ca="1" si="774"/>
        <v>#DIV/0!</v>
      </c>
      <c r="P7068" s="15" t="e">
        <f t="shared" ca="1" si="775"/>
        <v>#DIV/0!</v>
      </c>
    </row>
    <row r="7069" spans="1:16" x14ac:dyDescent="0.25">
      <c r="A7069" s="1">
        <f t="shared" ref="A7069:A7132" si="776">A7045+1</f>
        <v>43395</v>
      </c>
      <c r="B7069" s="7">
        <f t="shared" si="771"/>
        <v>10</v>
      </c>
      <c r="C7069" s="4">
        <f>INDEX(Calendar!$E$3:$E$367,MATCH(LOLP!$A7069,Calendar!$B$3:$B$367,0))</f>
        <v>1</v>
      </c>
      <c r="D7069" s="2">
        <f t="shared" ref="D7069:D7132" si="777">D7045</f>
        <v>10</v>
      </c>
      <c r="E7069" s="36">
        <v>24842</v>
      </c>
      <c r="F7069" s="7">
        <f>IFERROR(IF(INDEX('Temperature Data'!$AA$15:$AA$348,MATCH(LOLP!A7069,'Temperature Data'!$B$15:$B$348,0))&gt;IF(B7069=9,$G$2,LOLP!$F$2),1,0),0)</f>
        <v>0</v>
      </c>
      <c r="G7069" s="7">
        <f>SUMIFS(LOLP!$F$4:$F$8763,$C$4:$C$8763,$C7069,$B$4:$B$8763,$B7069,$D$4:$D$8763,$D7069)</f>
        <v>0</v>
      </c>
      <c r="H7069" s="7">
        <f>COUNTIFS(Calendar!$E$3:$E$367,LOLP!C7069,Calendar!$D$3:$D$367,LOLP!B7069)</f>
        <v>22</v>
      </c>
      <c r="I7069" s="7">
        <f ca="1">IF($F7069=1,OFFSET(start_norps,LOLP!$D7069+(1-$C7069)*24,LOLP!$B7069)*H7069/G7069,0)</f>
        <v>0</v>
      </c>
      <c r="J7069" s="7">
        <f ca="1">IF($F7069=1,OFFSET(start_33,LOLP!$D7069+(1-$C7069)*24,LOLP!$B7069)*H7069/G7069,0)</f>
        <v>0</v>
      </c>
      <c r="K7069" s="7">
        <f ca="1">IF($F7069,OFFSET(start_40,LOLP!$D7069+(1-$C7069)*24,LOLP!$B7069),0)</f>
        <v>0</v>
      </c>
      <c r="L7069" s="7">
        <f ca="1">IF($F7069,OFFSET(start_50,LOLP!$D7069+(1-$C7069)*24,LOLP!$B7069),0)</f>
        <v>0</v>
      </c>
      <c r="M7069" s="25">
        <f t="shared" ca="1" si="772"/>
        <v>0</v>
      </c>
      <c r="N7069" s="25">
        <f t="shared" ca="1" si="773"/>
        <v>0</v>
      </c>
      <c r="O7069" s="15" t="e">
        <f t="shared" ca="1" si="774"/>
        <v>#DIV/0!</v>
      </c>
      <c r="P7069" s="15" t="e">
        <f t="shared" ca="1" si="775"/>
        <v>#DIV/0!</v>
      </c>
    </row>
    <row r="7070" spans="1:16" x14ac:dyDescent="0.25">
      <c r="A7070" s="1">
        <f t="shared" si="776"/>
        <v>43395</v>
      </c>
      <c r="B7070" s="7">
        <f t="shared" si="771"/>
        <v>10</v>
      </c>
      <c r="C7070" s="4">
        <f>INDEX(Calendar!$E$3:$E$367,MATCH(LOLP!$A7070,Calendar!$B$3:$B$367,0))</f>
        <v>1</v>
      </c>
      <c r="D7070" s="2">
        <f t="shared" si="777"/>
        <v>11</v>
      </c>
      <c r="E7070" s="36">
        <v>24574</v>
      </c>
      <c r="F7070" s="7">
        <f>IFERROR(IF(INDEX('Temperature Data'!$AA$15:$AA$348,MATCH(LOLP!A7070,'Temperature Data'!$B$15:$B$348,0))&gt;IF(B7070=9,$G$2,LOLP!$F$2),1,0),0)</f>
        <v>0</v>
      </c>
      <c r="G7070" s="7">
        <f>SUMIFS(LOLP!$F$4:$F$8763,$C$4:$C$8763,$C7070,$B$4:$B$8763,$B7070,$D$4:$D$8763,$D7070)</f>
        <v>0</v>
      </c>
      <c r="H7070" s="7">
        <f>COUNTIFS(Calendar!$E$3:$E$367,LOLP!C7070,Calendar!$D$3:$D$367,LOLP!B7070)</f>
        <v>22</v>
      </c>
      <c r="I7070" s="7">
        <f ca="1">IF($F7070=1,OFFSET(start_norps,LOLP!$D7070+(1-$C7070)*24,LOLP!$B7070)*H7070/G7070,0)</f>
        <v>0</v>
      </c>
      <c r="J7070" s="7">
        <f ca="1">IF($F7070=1,OFFSET(start_33,LOLP!$D7070+(1-$C7070)*24,LOLP!$B7070)*H7070/G7070,0)</f>
        <v>0</v>
      </c>
      <c r="K7070" s="7">
        <f ca="1">IF($F7070,OFFSET(start_40,LOLP!$D7070+(1-$C7070)*24,LOLP!$B7070),0)</f>
        <v>0</v>
      </c>
      <c r="L7070" s="7">
        <f ca="1">IF($F7070,OFFSET(start_50,LOLP!$D7070+(1-$C7070)*24,LOLP!$B7070),0)</f>
        <v>0</v>
      </c>
      <c r="M7070" s="25">
        <f t="shared" ca="1" si="772"/>
        <v>0</v>
      </c>
      <c r="N7070" s="25">
        <f t="shared" ca="1" si="773"/>
        <v>0</v>
      </c>
      <c r="O7070" s="15" t="e">
        <f t="shared" ca="1" si="774"/>
        <v>#DIV/0!</v>
      </c>
      <c r="P7070" s="15" t="e">
        <f t="shared" ca="1" si="775"/>
        <v>#DIV/0!</v>
      </c>
    </row>
    <row r="7071" spans="1:16" x14ac:dyDescent="0.25">
      <c r="A7071" s="1">
        <f t="shared" si="776"/>
        <v>43395</v>
      </c>
      <c r="B7071" s="7">
        <f t="shared" si="771"/>
        <v>10</v>
      </c>
      <c r="C7071" s="4">
        <f>INDEX(Calendar!$E$3:$E$367,MATCH(LOLP!$A7071,Calendar!$B$3:$B$367,0))</f>
        <v>1</v>
      </c>
      <c r="D7071" s="2">
        <f t="shared" si="777"/>
        <v>12</v>
      </c>
      <c r="E7071" s="36">
        <v>24526</v>
      </c>
      <c r="F7071" s="7">
        <f>IFERROR(IF(INDEX('Temperature Data'!$AA$15:$AA$348,MATCH(LOLP!A7071,'Temperature Data'!$B$15:$B$348,0))&gt;IF(B7071=9,$G$2,LOLP!$F$2),1,0),0)</f>
        <v>0</v>
      </c>
      <c r="G7071" s="7">
        <f>SUMIFS(LOLP!$F$4:$F$8763,$C$4:$C$8763,$C7071,$B$4:$B$8763,$B7071,$D$4:$D$8763,$D7071)</f>
        <v>0</v>
      </c>
      <c r="H7071" s="7">
        <f>COUNTIFS(Calendar!$E$3:$E$367,LOLP!C7071,Calendar!$D$3:$D$367,LOLP!B7071)</f>
        <v>22</v>
      </c>
      <c r="I7071" s="7">
        <f ca="1">IF($F7071=1,OFFSET(start_norps,LOLP!$D7071+(1-$C7071)*24,LOLP!$B7071)*H7071/G7071,0)</f>
        <v>0</v>
      </c>
      <c r="J7071" s="7">
        <f ca="1">IF($F7071=1,OFFSET(start_33,LOLP!$D7071+(1-$C7071)*24,LOLP!$B7071)*H7071/G7071,0)</f>
        <v>0</v>
      </c>
      <c r="K7071" s="7">
        <f ca="1">IF($F7071,OFFSET(start_40,LOLP!$D7071+(1-$C7071)*24,LOLP!$B7071),0)</f>
        <v>0</v>
      </c>
      <c r="L7071" s="7">
        <f ca="1">IF($F7071,OFFSET(start_50,LOLP!$D7071+(1-$C7071)*24,LOLP!$B7071),0)</f>
        <v>0</v>
      </c>
      <c r="M7071" s="25">
        <f t="shared" ca="1" si="772"/>
        <v>0</v>
      </c>
      <c r="N7071" s="25">
        <f t="shared" ca="1" si="773"/>
        <v>0</v>
      </c>
      <c r="O7071" s="15" t="e">
        <f t="shared" ca="1" si="774"/>
        <v>#DIV/0!</v>
      </c>
      <c r="P7071" s="15" t="e">
        <f t="shared" ca="1" si="775"/>
        <v>#DIV/0!</v>
      </c>
    </row>
    <row r="7072" spans="1:16" x14ac:dyDescent="0.25">
      <c r="A7072" s="1">
        <f t="shared" si="776"/>
        <v>43395</v>
      </c>
      <c r="B7072" s="7">
        <f t="shared" si="771"/>
        <v>10</v>
      </c>
      <c r="C7072" s="4">
        <f>INDEX(Calendar!$E$3:$E$367,MATCH(LOLP!$A7072,Calendar!$B$3:$B$367,0))</f>
        <v>1</v>
      </c>
      <c r="D7072" s="2">
        <f t="shared" si="777"/>
        <v>13</v>
      </c>
      <c r="E7072" s="36">
        <v>25134</v>
      </c>
      <c r="F7072" s="7">
        <f>IFERROR(IF(INDEX('Temperature Data'!$AA$15:$AA$348,MATCH(LOLP!A7072,'Temperature Data'!$B$15:$B$348,0))&gt;IF(B7072=9,$G$2,LOLP!$F$2),1,0),0)</f>
        <v>0</v>
      </c>
      <c r="G7072" s="7">
        <f>SUMIFS(LOLP!$F$4:$F$8763,$C$4:$C$8763,$C7072,$B$4:$B$8763,$B7072,$D$4:$D$8763,$D7072)</f>
        <v>0</v>
      </c>
      <c r="H7072" s="7">
        <f>COUNTIFS(Calendar!$E$3:$E$367,LOLP!C7072,Calendar!$D$3:$D$367,LOLP!B7072)</f>
        <v>22</v>
      </c>
      <c r="I7072" s="7">
        <f ca="1">IF($F7072=1,OFFSET(start_norps,LOLP!$D7072+(1-$C7072)*24,LOLP!$B7072)*H7072/G7072,0)</f>
        <v>0</v>
      </c>
      <c r="J7072" s="7">
        <f ca="1">IF($F7072=1,OFFSET(start_33,LOLP!$D7072+(1-$C7072)*24,LOLP!$B7072)*H7072/G7072,0)</f>
        <v>0</v>
      </c>
      <c r="K7072" s="7">
        <f ca="1">IF($F7072,OFFSET(start_40,LOLP!$D7072+(1-$C7072)*24,LOLP!$B7072),0)</f>
        <v>0</v>
      </c>
      <c r="L7072" s="7">
        <f ca="1">IF($F7072,OFFSET(start_50,LOLP!$D7072+(1-$C7072)*24,LOLP!$B7072),0)</f>
        <v>0</v>
      </c>
      <c r="M7072" s="25">
        <f t="shared" ca="1" si="772"/>
        <v>0</v>
      </c>
      <c r="N7072" s="25">
        <f t="shared" ca="1" si="773"/>
        <v>0</v>
      </c>
      <c r="O7072" s="15" t="e">
        <f t="shared" ca="1" si="774"/>
        <v>#DIV/0!</v>
      </c>
      <c r="P7072" s="15" t="e">
        <f t="shared" ca="1" si="775"/>
        <v>#DIV/0!</v>
      </c>
    </row>
    <row r="7073" spans="1:16" x14ac:dyDescent="0.25">
      <c r="A7073" s="1">
        <f t="shared" si="776"/>
        <v>43395</v>
      </c>
      <c r="B7073" s="7">
        <f t="shared" si="771"/>
        <v>10</v>
      </c>
      <c r="C7073" s="4">
        <f>INDEX(Calendar!$E$3:$E$367,MATCH(LOLP!$A7073,Calendar!$B$3:$B$367,0))</f>
        <v>1</v>
      </c>
      <c r="D7073" s="2">
        <f t="shared" si="777"/>
        <v>14</v>
      </c>
      <c r="E7073" s="36">
        <v>25885</v>
      </c>
      <c r="F7073" s="7">
        <f>IFERROR(IF(INDEX('Temperature Data'!$AA$15:$AA$348,MATCH(LOLP!A7073,'Temperature Data'!$B$15:$B$348,0))&gt;IF(B7073=9,$G$2,LOLP!$F$2),1,0),0)</f>
        <v>0</v>
      </c>
      <c r="G7073" s="7">
        <f>SUMIFS(LOLP!$F$4:$F$8763,$C$4:$C$8763,$C7073,$B$4:$B$8763,$B7073,$D$4:$D$8763,$D7073)</f>
        <v>0</v>
      </c>
      <c r="H7073" s="7">
        <f>COUNTIFS(Calendar!$E$3:$E$367,LOLP!C7073,Calendar!$D$3:$D$367,LOLP!B7073)</f>
        <v>22</v>
      </c>
      <c r="I7073" s="7">
        <f ca="1">IF($F7073=1,OFFSET(start_norps,LOLP!$D7073+(1-$C7073)*24,LOLP!$B7073)*H7073/G7073,0)</f>
        <v>0</v>
      </c>
      <c r="J7073" s="7">
        <f ca="1">IF($F7073=1,OFFSET(start_33,LOLP!$D7073+(1-$C7073)*24,LOLP!$B7073)*H7073/G7073,0)</f>
        <v>0</v>
      </c>
      <c r="K7073" s="7">
        <f ca="1">IF($F7073,OFFSET(start_40,LOLP!$D7073+(1-$C7073)*24,LOLP!$B7073),0)</f>
        <v>0</v>
      </c>
      <c r="L7073" s="7">
        <f ca="1">IF($F7073,OFFSET(start_50,LOLP!$D7073+(1-$C7073)*24,LOLP!$B7073),0)</f>
        <v>0</v>
      </c>
      <c r="M7073" s="25">
        <f t="shared" ca="1" si="772"/>
        <v>0</v>
      </c>
      <c r="N7073" s="25">
        <f t="shared" ca="1" si="773"/>
        <v>0</v>
      </c>
      <c r="O7073" s="15" t="e">
        <f t="shared" ca="1" si="774"/>
        <v>#DIV/0!</v>
      </c>
      <c r="P7073" s="15" t="e">
        <f t="shared" ca="1" si="775"/>
        <v>#DIV/0!</v>
      </c>
    </row>
    <row r="7074" spans="1:16" x14ac:dyDescent="0.25">
      <c r="A7074" s="1">
        <f t="shared" si="776"/>
        <v>43395</v>
      </c>
      <c r="B7074" s="7">
        <f t="shared" si="771"/>
        <v>10</v>
      </c>
      <c r="C7074" s="4">
        <f>INDEX(Calendar!$E$3:$E$367,MATCH(LOLP!$A7074,Calendar!$B$3:$B$367,0))</f>
        <v>1</v>
      </c>
      <c r="D7074" s="2">
        <f t="shared" si="777"/>
        <v>15</v>
      </c>
      <c r="E7074" s="36">
        <v>26697</v>
      </c>
      <c r="F7074" s="7">
        <f>IFERROR(IF(INDEX('Temperature Data'!$AA$15:$AA$348,MATCH(LOLP!A7074,'Temperature Data'!$B$15:$B$348,0))&gt;IF(B7074=9,$G$2,LOLP!$F$2),1,0),0)</f>
        <v>0</v>
      </c>
      <c r="G7074" s="7">
        <f>SUMIFS(LOLP!$F$4:$F$8763,$C$4:$C$8763,$C7074,$B$4:$B$8763,$B7074,$D$4:$D$8763,$D7074)</f>
        <v>0</v>
      </c>
      <c r="H7074" s="7">
        <f>COUNTIFS(Calendar!$E$3:$E$367,LOLP!C7074,Calendar!$D$3:$D$367,LOLP!B7074)</f>
        <v>22</v>
      </c>
      <c r="I7074" s="7">
        <f ca="1">IF($F7074=1,OFFSET(start_norps,LOLP!$D7074+(1-$C7074)*24,LOLP!$B7074)*H7074/G7074,0)</f>
        <v>0</v>
      </c>
      <c r="J7074" s="7">
        <f ca="1">IF($F7074=1,OFFSET(start_33,LOLP!$D7074+(1-$C7074)*24,LOLP!$B7074)*H7074/G7074,0)</f>
        <v>0</v>
      </c>
      <c r="K7074" s="7">
        <f ca="1">IF($F7074,OFFSET(start_40,LOLP!$D7074+(1-$C7074)*24,LOLP!$B7074),0)</f>
        <v>0</v>
      </c>
      <c r="L7074" s="7">
        <f ca="1">IF($F7074,OFFSET(start_50,LOLP!$D7074+(1-$C7074)*24,LOLP!$B7074),0)</f>
        <v>0</v>
      </c>
      <c r="M7074" s="25">
        <f t="shared" ca="1" si="772"/>
        <v>0</v>
      </c>
      <c r="N7074" s="25">
        <f t="shared" ca="1" si="773"/>
        <v>0</v>
      </c>
      <c r="O7074" s="15" t="e">
        <f t="shared" ca="1" si="774"/>
        <v>#DIV/0!</v>
      </c>
      <c r="P7074" s="15" t="e">
        <f t="shared" ca="1" si="775"/>
        <v>#DIV/0!</v>
      </c>
    </row>
    <row r="7075" spans="1:16" x14ac:dyDescent="0.25">
      <c r="A7075" s="1">
        <f t="shared" si="776"/>
        <v>43395</v>
      </c>
      <c r="B7075" s="7">
        <f t="shared" si="771"/>
        <v>10</v>
      </c>
      <c r="C7075" s="4">
        <f>INDEX(Calendar!$E$3:$E$367,MATCH(LOLP!$A7075,Calendar!$B$3:$B$367,0))</f>
        <v>1</v>
      </c>
      <c r="D7075" s="2">
        <f t="shared" si="777"/>
        <v>16</v>
      </c>
      <c r="E7075" s="36">
        <v>27422</v>
      </c>
      <c r="F7075" s="7">
        <f>IFERROR(IF(INDEX('Temperature Data'!$AA$15:$AA$348,MATCH(LOLP!A7075,'Temperature Data'!$B$15:$B$348,0))&gt;IF(B7075=9,$G$2,LOLP!$F$2),1,0),0)</f>
        <v>0</v>
      </c>
      <c r="G7075" s="7">
        <f>SUMIFS(LOLP!$F$4:$F$8763,$C$4:$C$8763,$C7075,$B$4:$B$8763,$B7075,$D$4:$D$8763,$D7075)</f>
        <v>0</v>
      </c>
      <c r="H7075" s="7">
        <f>COUNTIFS(Calendar!$E$3:$E$367,LOLP!C7075,Calendar!$D$3:$D$367,LOLP!B7075)</f>
        <v>22</v>
      </c>
      <c r="I7075" s="7">
        <f ca="1">IF($F7075=1,OFFSET(start_norps,LOLP!$D7075+(1-$C7075)*24,LOLP!$B7075)*H7075/G7075,0)</f>
        <v>0</v>
      </c>
      <c r="J7075" s="7">
        <f ca="1">IF($F7075=1,OFFSET(start_33,LOLP!$D7075+(1-$C7075)*24,LOLP!$B7075)*H7075/G7075,0)</f>
        <v>0</v>
      </c>
      <c r="K7075" s="7">
        <f ca="1">IF($F7075,OFFSET(start_40,LOLP!$D7075+(1-$C7075)*24,LOLP!$B7075),0)</f>
        <v>0</v>
      </c>
      <c r="L7075" s="7">
        <f ca="1">IF($F7075,OFFSET(start_50,LOLP!$D7075+(1-$C7075)*24,LOLP!$B7075),0)</f>
        <v>0</v>
      </c>
      <c r="M7075" s="25">
        <f t="shared" ca="1" si="772"/>
        <v>0</v>
      </c>
      <c r="N7075" s="25">
        <f t="shared" ca="1" si="773"/>
        <v>0</v>
      </c>
      <c r="O7075" s="15" t="e">
        <f t="shared" ca="1" si="774"/>
        <v>#DIV/0!</v>
      </c>
      <c r="P7075" s="15" t="e">
        <f t="shared" ca="1" si="775"/>
        <v>#DIV/0!</v>
      </c>
    </row>
    <row r="7076" spans="1:16" x14ac:dyDescent="0.25">
      <c r="A7076" s="1">
        <f t="shared" si="776"/>
        <v>43395</v>
      </c>
      <c r="B7076" s="7">
        <f t="shared" si="771"/>
        <v>10</v>
      </c>
      <c r="C7076" s="4">
        <f>INDEX(Calendar!$E$3:$E$367,MATCH(LOLP!$A7076,Calendar!$B$3:$B$367,0))</f>
        <v>1</v>
      </c>
      <c r="D7076" s="2">
        <f t="shared" si="777"/>
        <v>17</v>
      </c>
      <c r="E7076" s="36">
        <v>28019</v>
      </c>
      <c r="F7076" s="7">
        <f>IFERROR(IF(INDEX('Temperature Data'!$AA$15:$AA$348,MATCH(LOLP!A7076,'Temperature Data'!$B$15:$B$348,0))&gt;IF(B7076=9,$G$2,LOLP!$F$2),1,0),0)</f>
        <v>0</v>
      </c>
      <c r="G7076" s="7">
        <f>SUMIFS(LOLP!$F$4:$F$8763,$C$4:$C$8763,$C7076,$B$4:$B$8763,$B7076,$D$4:$D$8763,$D7076)</f>
        <v>0</v>
      </c>
      <c r="H7076" s="7">
        <f>COUNTIFS(Calendar!$E$3:$E$367,LOLP!C7076,Calendar!$D$3:$D$367,LOLP!B7076)</f>
        <v>22</v>
      </c>
      <c r="I7076" s="7">
        <f ca="1">IF($F7076=1,OFFSET(start_norps,LOLP!$D7076+(1-$C7076)*24,LOLP!$B7076)*H7076/G7076,0)</f>
        <v>0</v>
      </c>
      <c r="J7076" s="7">
        <f ca="1">IF($F7076=1,OFFSET(start_33,LOLP!$D7076+(1-$C7076)*24,LOLP!$B7076)*H7076/G7076,0)</f>
        <v>0</v>
      </c>
      <c r="K7076" s="7">
        <f ca="1">IF($F7076,OFFSET(start_40,LOLP!$D7076+(1-$C7076)*24,LOLP!$B7076),0)</f>
        <v>0</v>
      </c>
      <c r="L7076" s="7">
        <f ca="1">IF($F7076,OFFSET(start_50,LOLP!$D7076+(1-$C7076)*24,LOLP!$B7076),0)</f>
        <v>0</v>
      </c>
      <c r="M7076" s="25">
        <f t="shared" ca="1" si="772"/>
        <v>0</v>
      </c>
      <c r="N7076" s="25">
        <f t="shared" ca="1" si="773"/>
        <v>0</v>
      </c>
      <c r="O7076" s="15" t="e">
        <f t="shared" ca="1" si="774"/>
        <v>#DIV/0!</v>
      </c>
      <c r="P7076" s="15" t="e">
        <f t="shared" ca="1" si="775"/>
        <v>#DIV/0!</v>
      </c>
    </row>
    <row r="7077" spans="1:16" x14ac:dyDescent="0.25">
      <c r="A7077" s="1">
        <f t="shared" si="776"/>
        <v>43395</v>
      </c>
      <c r="B7077" s="7">
        <f t="shared" si="771"/>
        <v>10</v>
      </c>
      <c r="C7077" s="4">
        <f>INDEX(Calendar!$E$3:$E$367,MATCH(LOLP!$A7077,Calendar!$B$3:$B$367,0))</f>
        <v>1</v>
      </c>
      <c r="D7077" s="2">
        <f t="shared" si="777"/>
        <v>18</v>
      </c>
      <c r="E7077" s="36">
        <v>29228</v>
      </c>
      <c r="F7077" s="7">
        <f>IFERROR(IF(INDEX('Temperature Data'!$AA$15:$AA$348,MATCH(LOLP!A7077,'Temperature Data'!$B$15:$B$348,0))&gt;IF(B7077=9,$G$2,LOLP!$F$2),1,0),0)</f>
        <v>0</v>
      </c>
      <c r="G7077" s="7">
        <f>SUMIFS(LOLP!$F$4:$F$8763,$C$4:$C$8763,$C7077,$B$4:$B$8763,$B7077,$D$4:$D$8763,$D7077)</f>
        <v>0</v>
      </c>
      <c r="H7077" s="7">
        <f>COUNTIFS(Calendar!$E$3:$E$367,LOLP!C7077,Calendar!$D$3:$D$367,LOLP!B7077)</f>
        <v>22</v>
      </c>
      <c r="I7077" s="7">
        <f ca="1">IF($F7077=1,OFFSET(start_norps,LOLP!$D7077+(1-$C7077)*24,LOLP!$B7077)*H7077/G7077,0)</f>
        <v>0</v>
      </c>
      <c r="J7077" s="7">
        <f ca="1">IF($F7077=1,OFFSET(start_33,LOLP!$D7077+(1-$C7077)*24,LOLP!$B7077)*H7077/G7077,0)</f>
        <v>0</v>
      </c>
      <c r="K7077" s="7">
        <f ca="1">IF($F7077,OFFSET(start_40,LOLP!$D7077+(1-$C7077)*24,LOLP!$B7077),0)</f>
        <v>0</v>
      </c>
      <c r="L7077" s="7">
        <f ca="1">IF($F7077,OFFSET(start_50,LOLP!$D7077+(1-$C7077)*24,LOLP!$B7077),0)</f>
        <v>0</v>
      </c>
      <c r="M7077" s="25">
        <f t="shared" ca="1" si="772"/>
        <v>0</v>
      </c>
      <c r="N7077" s="25">
        <f t="shared" ca="1" si="773"/>
        <v>0</v>
      </c>
      <c r="O7077" s="15" t="e">
        <f t="shared" ca="1" si="774"/>
        <v>#DIV/0!</v>
      </c>
      <c r="P7077" s="15" t="e">
        <f t="shared" ca="1" si="775"/>
        <v>#DIV/0!</v>
      </c>
    </row>
    <row r="7078" spans="1:16" x14ac:dyDescent="0.25">
      <c r="A7078" s="1">
        <f t="shared" si="776"/>
        <v>43395</v>
      </c>
      <c r="B7078" s="7">
        <f t="shared" si="771"/>
        <v>10</v>
      </c>
      <c r="C7078" s="4">
        <f>INDEX(Calendar!$E$3:$E$367,MATCH(LOLP!$A7078,Calendar!$B$3:$B$367,0))</f>
        <v>1</v>
      </c>
      <c r="D7078" s="2">
        <f t="shared" si="777"/>
        <v>19</v>
      </c>
      <c r="E7078" s="36">
        <v>29261</v>
      </c>
      <c r="F7078" s="7">
        <f>IFERROR(IF(INDEX('Temperature Data'!$AA$15:$AA$348,MATCH(LOLP!A7078,'Temperature Data'!$B$15:$B$348,0))&gt;IF(B7078=9,$G$2,LOLP!$F$2),1,0),0)</f>
        <v>0</v>
      </c>
      <c r="G7078" s="7">
        <f>SUMIFS(LOLP!$F$4:$F$8763,$C$4:$C$8763,$C7078,$B$4:$B$8763,$B7078,$D$4:$D$8763,$D7078)</f>
        <v>0</v>
      </c>
      <c r="H7078" s="7">
        <f>COUNTIFS(Calendar!$E$3:$E$367,LOLP!C7078,Calendar!$D$3:$D$367,LOLP!B7078)</f>
        <v>22</v>
      </c>
      <c r="I7078" s="7">
        <f ca="1">IF($F7078=1,OFFSET(start_norps,LOLP!$D7078+(1-$C7078)*24,LOLP!$B7078)*H7078/G7078,0)</f>
        <v>0</v>
      </c>
      <c r="J7078" s="7">
        <f ca="1">IF($F7078=1,OFFSET(start_33,LOLP!$D7078+(1-$C7078)*24,LOLP!$B7078)*H7078/G7078,0)</f>
        <v>0</v>
      </c>
      <c r="K7078" s="7">
        <f ca="1">IF($F7078,OFFSET(start_40,LOLP!$D7078+(1-$C7078)*24,LOLP!$B7078),0)</f>
        <v>0</v>
      </c>
      <c r="L7078" s="7">
        <f ca="1">IF($F7078,OFFSET(start_50,LOLP!$D7078+(1-$C7078)*24,LOLP!$B7078),0)</f>
        <v>0</v>
      </c>
      <c r="M7078" s="25">
        <f t="shared" ca="1" si="772"/>
        <v>0</v>
      </c>
      <c r="N7078" s="25">
        <f t="shared" ca="1" si="773"/>
        <v>0</v>
      </c>
      <c r="O7078" s="15" t="e">
        <f t="shared" ca="1" si="774"/>
        <v>#DIV/0!</v>
      </c>
      <c r="P7078" s="15" t="e">
        <f t="shared" ca="1" si="775"/>
        <v>#DIV/0!</v>
      </c>
    </row>
    <row r="7079" spans="1:16" x14ac:dyDescent="0.25">
      <c r="A7079" s="1">
        <f t="shared" si="776"/>
        <v>43395</v>
      </c>
      <c r="B7079" s="7">
        <f t="shared" si="771"/>
        <v>10</v>
      </c>
      <c r="C7079" s="4">
        <f>INDEX(Calendar!$E$3:$E$367,MATCH(LOLP!$A7079,Calendar!$B$3:$B$367,0))</f>
        <v>1</v>
      </c>
      <c r="D7079" s="2">
        <f t="shared" si="777"/>
        <v>20</v>
      </c>
      <c r="E7079" s="36">
        <v>28166</v>
      </c>
      <c r="F7079" s="7">
        <f>IFERROR(IF(INDEX('Temperature Data'!$AA$15:$AA$348,MATCH(LOLP!A7079,'Temperature Data'!$B$15:$B$348,0))&gt;IF(B7079=9,$G$2,LOLP!$F$2),1,0),0)</f>
        <v>0</v>
      </c>
      <c r="G7079" s="7">
        <f>SUMIFS(LOLP!$F$4:$F$8763,$C$4:$C$8763,$C7079,$B$4:$B$8763,$B7079,$D$4:$D$8763,$D7079)</f>
        <v>0</v>
      </c>
      <c r="H7079" s="7">
        <f>COUNTIFS(Calendar!$E$3:$E$367,LOLP!C7079,Calendar!$D$3:$D$367,LOLP!B7079)</f>
        <v>22</v>
      </c>
      <c r="I7079" s="7">
        <f ca="1">IF($F7079=1,OFFSET(start_norps,LOLP!$D7079+(1-$C7079)*24,LOLP!$B7079)*H7079/G7079,0)</f>
        <v>0</v>
      </c>
      <c r="J7079" s="7">
        <f ca="1">IF($F7079=1,OFFSET(start_33,LOLP!$D7079+(1-$C7079)*24,LOLP!$B7079)*H7079/G7079,0)</f>
        <v>0</v>
      </c>
      <c r="K7079" s="7">
        <f ca="1">IF($F7079,OFFSET(start_40,LOLP!$D7079+(1-$C7079)*24,LOLP!$B7079),0)</f>
        <v>0</v>
      </c>
      <c r="L7079" s="7">
        <f ca="1">IF($F7079,OFFSET(start_50,LOLP!$D7079+(1-$C7079)*24,LOLP!$B7079),0)</f>
        <v>0</v>
      </c>
      <c r="M7079" s="25">
        <f t="shared" ca="1" si="772"/>
        <v>0</v>
      </c>
      <c r="N7079" s="25">
        <f t="shared" ca="1" si="773"/>
        <v>0</v>
      </c>
      <c r="O7079" s="15" t="e">
        <f t="shared" ca="1" si="774"/>
        <v>#DIV/0!</v>
      </c>
      <c r="P7079" s="15" t="e">
        <f t="shared" ca="1" si="775"/>
        <v>#DIV/0!</v>
      </c>
    </row>
    <row r="7080" spans="1:16" x14ac:dyDescent="0.25">
      <c r="A7080" s="1">
        <f t="shared" si="776"/>
        <v>43395</v>
      </c>
      <c r="B7080" s="7">
        <f t="shared" si="771"/>
        <v>10</v>
      </c>
      <c r="C7080" s="4">
        <f>INDEX(Calendar!$E$3:$E$367,MATCH(LOLP!$A7080,Calendar!$B$3:$B$367,0))</f>
        <v>1</v>
      </c>
      <c r="D7080" s="2">
        <f t="shared" si="777"/>
        <v>21</v>
      </c>
      <c r="E7080" s="36">
        <v>26572</v>
      </c>
      <c r="F7080" s="7">
        <f>IFERROR(IF(INDEX('Temperature Data'!$AA$15:$AA$348,MATCH(LOLP!A7080,'Temperature Data'!$B$15:$B$348,0))&gt;IF(B7080=9,$G$2,LOLP!$F$2),1,0),0)</f>
        <v>0</v>
      </c>
      <c r="G7080" s="7">
        <f>SUMIFS(LOLP!$F$4:$F$8763,$C$4:$C$8763,$C7080,$B$4:$B$8763,$B7080,$D$4:$D$8763,$D7080)</f>
        <v>0</v>
      </c>
      <c r="H7080" s="7">
        <f>COUNTIFS(Calendar!$E$3:$E$367,LOLP!C7080,Calendar!$D$3:$D$367,LOLP!B7080)</f>
        <v>22</v>
      </c>
      <c r="I7080" s="7">
        <f ca="1">IF($F7080=1,OFFSET(start_norps,LOLP!$D7080+(1-$C7080)*24,LOLP!$B7080)*H7080/G7080,0)</f>
        <v>0</v>
      </c>
      <c r="J7080" s="7">
        <f ca="1">IF($F7080=1,OFFSET(start_33,LOLP!$D7080+(1-$C7080)*24,LOLP!$B7080)*H7080/G7080,0)</f>
        <v>0</v>
      </c>
      <c r="K7080" s="7">
        <f ca="1">IF($F7080,OFFSET(start_40,LOLP!$D7080+(1-$C7080)*24,LOLP!$B7080),0)</f>
        <v>0</v>
      </c>
      <c r="L7080" s="7">
        <f ca="1">IF($F7080,OFFSET(start_50,LOLP!$D7080+(1-$C7080)*24,LOLP!$B7080),0)</f>
        <v>0</v>
      </c>
      <c r="M7080" s="25">
        <f t="shared" ca="1" si="772"/>
        <v>0</v>
      </c>
      <c r="N7080" s="25">
        <f t="shared" ca="1" si="773"/>
        <v>0</v>
      </c>
      <c r="O7080" s="15" t="e">
        <f t="shared" ca="1" si="774"/>
        <v>#DIV/0!</v>
      </c>
      <c r="P7080" s="15" t="e">
        <f t="shared" ca="1" si="775"/>
        <v>#DIV/0!</v>
      </c>
    </row>
    <row r="7081" spans="1:16" x14ac:dyDescent="0.25">
      <c r="A7081" s="1">
        <f t="shared" si="776"/>
        <v>43395</v>
      </c>
      <c r="B7081" s="7">
        <f t="shared" si="771"/>
        <v>10</v>
      </c>
      <c r="C7081" s="4">
        <f>INDEX(Calendar!$E$3:$E$367,MATCH(LOLP!$A7081,Calendar!$B$3:$B$367,0))</f>
        <v>1</v>
      </c>
      <c r="D7081" s="2">
        <f t="shared" si="777"/>
        <v>22</v>
      </c>
      <c r="E7081" s="36">
        <v>24664</v>
      </c>
      <c r="F7081" s="7">
        <f>IFERROR(IF(INDEX('Temperature Data'!$AA$15:$AA$348,MATCH(LOLP!A7081,'Temperature Data'!$B$15:$B$348,0))&gt;IF(B7081=9,$G$2,LOLP!$F$2),1,0),0)</f>
        <v>0</v>
      </c>
      <c r="G7081" s="7">
        <f>SUMIFS(LOLP!$F$4:$F$8763,$C$4:$C$8763,$C7081,$B$4:$B$8763,$B7081,$D$4:$D$8763,$D7081)</f>
        <v>0</v>
      </c>
      <c r="H7081" s="7">
        <f>COUNTIFS(Calendar!$E$3:$E$367,LOLP!C7081,Calendar!$D$3:$D$367,LOLP!B7081)</f>
        <v>22</v>
      </c>
      <c r="I7081" s="7">
        <f ca="1">IF($F7081=1,OFFSET(start_norps,LOLP!$D7081+(1-$C7081)*24,LOLP!$B7081)*H7081/G7081,0)</f>
        <v>0</v>
      </c>
      <c r="J7081" s="7">
        <f ca="1">IF($F7081=1,OFFSET(start_33,LOLP!$D7081+(1-$C7081)*24,LOLP!$B7081)*H7081/G7081,0)</f>
        <v>0</v>
      </c>
      <c r="K7081" s="7">
        <f ca="1">IF($F7081,OFFSET(start_40,LOLP!$D7081+(1-$C7081)*24,LOLP!$B7081),0)</f>
        <v>0</v>
      </c>
      <c r="L7081" s="7">
        <f ca="1">IF($F7081,OFFSET(start_50,LOLP!$D7081+(1-$C7081)*24,LOLP!$B7081),0)</f>
        <v>0</v>
      </c>
      <c r="M7081" s="25">
        <f t="shared" ca="1" si="772"/>
        <v>0</v>
      </c>
      <c r="N7081" s="25">
        <f t="shared" ca="1" si="773"/>
        <v>0</v>
      </c>
      <c r="O7081" s="15" t="e">
        <f t="shared" ca="1" si="774"/>
        <v>#DIV/0!</v>
      </c>
      <c r="P7081" s="15" t="e">
        <f t="shared" ca="1" si="775"/>
        <v>#DIV/0!</v>
      </c>
    </row>
    <row r="7082" spans="1:16" x14ac:dyDescent="0.25">
      <c r="A7082" s="1">
        <f t="shared" si="776"/>
        <v>43395</v>
      </c>
      <c r="B7082" s="7">
        <f t="shared" si="771"/>
        <v>10</v>
      </c>
      <c r="C7082" s="4">
        <f>INDEX(Calendar!$E$3:$E$367,MATCH(LOLP!$A7082,Calendar!$B$3:$B$367,0))</f>
        <v>1</v>
      </c>
      <c r="D7082" s="2">
        <f t="shared" si="777"/>
        <v>23</v>
      </c>
      <c r="E7082" s="36">
        <v>22891</v>
      </c>
      <c r="F7082" s="7">
        <f>IFERROR(IF(INDEX('Temperature Data'!$AA$15:$AA$348,MATCH(LOLP!A7082,'Temperature Data'!$B$15:$B$348,0))&gt;IF(B7082=9,$G$2,LOLP!$F$2),1,0),0)</f>
        <v>0</v>
      </c>
      <c r="G7082" s="7">
        <f>SUMIFS(LOLP!$F$4:$F$8763,$C$4:$C$8763,$C7082,$B$4:$B$8763,$B7082,$D$4:$D$8763,$D7082)</f>
        <v>0</v>
      </c>
      <c r="H7082" s="7">
        <f>COUNTIFS(Calendar!$E$3:$E$367,LOLP!C7082,Calendar!$D$3:$D$367,LOLP!B7082)</f>
        <v>22</v>
      </c>
      <c r="I7082" s="7">
        <f ca="1">IF($F7082=1,OFFSET(start_norps,LOLP!$D7082+(1-$C7082)*24,LOLP!$B7082)*H7082/G7082,0)</f>
        <v>0</v>
      </c>
      <c r="J7082" s="7">
        <f ca="1">IF($F7082=1,OFFSET(start_33,LOLP!$D7082+(1-$C7082)*24,LOLP!$B7082)*H7082/G7082,0)</f>
        <v>0</v>
      </c>
      <c r="K7082" s="7">
        <f ca="1">IF($F7082,OFFSET(start_40,LOLP!$D7082+(1-$C7082)*24,LOLP!$B7082),0)</f>
        <v>0</v>
      </c>
      <c r="L7082" s="7">
        <f ca="1">IF($F7082,OFFSET(start_50,LOLP!$D7082+(1-$C7082)*24,LOLP!$B7082),0)</f>
        <v>0</v>
      </c>
      <c r="M7082" s="25">
        <f t="shared" ca="1" si="772"/>
        <v>0</v>
      </c>
      <c r="N7082" s="25">
        <f t="shared" ca="1" si="773"/>
        <v>0</v>
      </c>
      <c r="O7082" s="15" t="e">
        <f t="shared" ca="1" si="774"/>
        <v>#DIV/0!</v>
      </c>
      <c r="P7082" s="15" t="e">
        <f t="shared" ca="1" si="775"/>
        <v>#DIV/0!</v>
      </c>
    </row>
    <row r="7083" spans="1:16" x14ac:dyDescent="0.25">
      <c r="A7083" s="1">
        <f t="shared" si="776"/>
        <v>43395</v>
      </c>
      <c r="B7083" s="7">
        <f t="shared" si="771"/>
        <v>10</v>
      </c>
      <c r="C7083" s="4">
        <f>INDEX(Calendar!$E$3:$E$367,MATCH(LOLP!$A7083,Calendar!$B$3:$B$367,0))</f>
        <v>1</v>
      </c>
      <c r="D7083" s="2">
        <f t="shared" si="777"/>
        <v>24</v>
      </c>
      <c r="E7083" s="36">
        <v>21719</v>
      </c>
      <c r="F7083" s="7">
        <f>IFERROR(IF(INDEX('Temperature Data'!$AA$15:$AA$348,MATCH(LOLP!A7083,'Temperature Data'!$B$15:$B$348,0))&gt;IF(B7083=9,$G$2,LOLP!$F$2),1,0),0)</f>
        <v>0</v>
      </c>
      <c r="G7083" s="7">
        <f>SUMIFS(LOLP!$F$4:$F$8763,$C$4:$C$8763,$C7083,$B$4:$B$8763,$B7083,$D$4:$D$8763,$D7083)</f>
        <v>0</v>
      </c>
      <c r="H7083" s="7">
        <f>COUNTIFS(Calendar!$E$3:$E$367,LOLP!C7083,Calendar!$D$3:$D$367,LOLP!B7083)</f>
        <v>22</v>
      </c>
      <c r="I7083" s="7">
        <f ca="1">IF($F7083=1,OFFSET(start_norps,LOLP!$D7083+(1-$C7083)*24,LOLP!$B7083)*H7083/G7083,0)</f>
        <v>0</v>
      </c>
      <c r="J7083" s="7">
        <f ca="1">IF($F7083=1,OFFSET(start_33,LOLP!$D7083+(1-$C7083)*24,LOLP!$B7083)*H7083/G7083,0)</f>
        <v>0</v>
      </c>
      <c r="K7083" s="7">
        <f ca="1">IF($F7083,OFFSET(start_40,LOLP!$D7083+(1-$C7083)*24,LOLP!$B7083),0)</f>
        <v>0</v>
      </c>
      <c r="L7083" s="7">
        <f ca="1">IF($F7083,OFFSET(start_50,LOLP!$D7083+(1-$C7083)*24,LOLP!$B7083),0)</f>
        <v>0</v>
      </c>
      <c r="M7083" s="25">
        <f t="shared" ca="1" si="772"/>
        <v>0</v>
      </c>
      <c r="N7083" s="25">
        <f t="shared" ca="1" si="773"/>
        <v>0</v>
      </c>
      <c r="O7083" s="15" t="e">
        <f t="shared" ca="1" si="774"/>
        <v>#DIV/0!</v>
      </c>
      <c r="P7083" s="15" t="e">
        <f t="shared" ca="1" si="775"/>
        <v>#DIV/0!</v>
      </c>
    </row>
    <row r="7084" spans="1:16" x14ac:dyDescent="0.25">
      <c r="A7084" s="1">
        <f t="shared" si="776"/>
        <v>43396</v>
      </c>
      <c r="B7084" s="7">
        <f t="shared" si="771"/>
        <v>10</v>
      </c>
      <c r="C7084" s="4">
        <f>INDEX(Calendar!$E$3:$E$367,MATCH(LOLP!$A7084,Calendar!$B$3:$B$367,0))</f>
        <v>1</v>
      </c>
      <c r="D7084" s="2">
        <f t="shared" si="777"/>
        <v>1</v>
      </c>
      <c r="E7084" s="36">
        <v>20906</v>
      </c>
      <c r="F7084" s="7">
        <f>IFERROR(IF(INDEX('Temperature Data'!$AA$15:$AA$348,MATCH(LOLP!A7084,'Temperature Data'!$B$15:$B$348,0))&gt;IF(B7084=9,$G$2,LOLP!$F$2),1,0),0)</f>
        <v>0</v>
      </c>
      <c r="G7084" s="7">
        <f>SUMIFS(LOLP!$F$4:$F$8763,$C$4:$C$8763,$C7084,$B$4:$B$8763,$B7084,$D$4:$D$8763,$D7084)</f>
        <v>0</v>
      </c>
      <c r="H7084" s="7">
        <f>COUNTIFS(Calendar!$E$3:$E$367,LOLP!C7084,Calendar!$D$3:$D$367,LOLP!B7084)</f>
        <v>22</v>
      </c>
      <c r="I7084" s="7">
        <f ca="1">IF($F7084=1,OFFSET(start_norps,LOLP!$D7084+(1-$C7084)*24,LOLP!$B7084)*H7084/G7084,0)</f>
        <v>0</v>
      </c>
      <c r="J7084" s="7">
        <f ca="1">IF($F7084=1,OFFSET(start_33,LOLP!$D7084+(1-$C7084)*24,LOLP!$B7084)*H7084/G7084,0)</f>
        <v>0</v>
      </c>
      <c r="K7084" s="7">
        <f ca="1">IF($F7084,OFFSET(start_40,LOLP!$D7084+(1-$C7084)*24,LOLP!$B7084),0)</f>
        <v>0</v>
      </c>
      <c r="L7084" s="7">
        <f ca="1">IF($F7084,OFFSET(start_50,LOLP!$D7084+(1-$C7084)*24,LOLP!$B7084),0)</f>
        <v>0</v>
      </c>
      <c r="M7084" s="25">
        <f t="shared" ca="1" si="772"/>
        <v>0</v>
      </c>
      <c r="N7084" s="25">
        <f t="shared" ca="1" si="773"/>
        <v>0</v>
      </c>
      <c r="O7084" s="15" t="e">
        <f t="shared" ca="1" si="774"/>
        <v>#DIV/0!</v>
      </c>
      <c r="P7084" s="15" t="e">
        <f t="shared" ca="1" si="775"/>
        <v>#DIV/0!</v>
      </c>
    </row>
    <row r="7085" spans="1:16" x14ac:dyDescent="0.25">
      <c r="A7085" s="1">
        <f t="shared" si="776"/>
        <v>43396</v>
      </c>
      <c r="B7085" s="7">
        <f t="shared" si="771"/>
        <v>10</v>
      </c>
      <c r="C7085" s="4">
        <f>INDEX(Calendar!$E$3:$E$367,MATCH(LOLP!$A7085,Calendar!$B$3:$B$367,0))</f>
        <v>1</v>
      </c>
      <c r="D7085" s="2">
        <f t="shared" si="777"/>
        <v>2</v>
      </c>
      <c r="E7085" s="36">
        <v>20345</v>
      </c>
      <c r="F7085" s="7">
        <f>IFERROR(IF(INDEX('Temperature Data'!$AA$15:$AA$348,MATCH(LOLP!A7085,'Temperature Data'!$B$15:$B$348,0))&gt;IF(B7085=9,$G$2,LOLP!$F$2),1,0),0)</f>
        <v>0</v>
      </c>
      <c r="G7085" s="7">
        <f>SUMIFS(LOLP!$F$4:$F$8763,$C$4:$C$8763,$C7085,$B$4:$B$8763,$B7085,$D$4:$D$8763,$D7085)</f>
        <v>0</v>
      </c>
      <c r="H7085" s="7">
        <f>COUNTIFS(Calendar!$E$3:$E$367,LOLP!C7085,Calendar!$D$3:$D$367,LOLP!B7085)</f>
        <v>22</v>
      </c>
      <c r="I7085" s="7">
        <f ca="1">IF($F7085=1,OFFSET(start_norps,LOLP!$D7085+(1-$C7085)*24,LOLP!$B7085)*H7085/G7085,0)</f>
        <v>0</v>
      </c>
      <c r="J7085" s="7">
        <f ca="1">IF($F7085=1,OFFSET(start_33,LOLP!$D7085+(1-$C7085)*24,LOLP!$B7085)*H7085/G7085,0)</f>
        <v>0</v>
      </c>
      <c r="K7085" s="7">
        <f ca="1">IF($F7085,OFFSET(start_40,LOLP!$D7085+(1-$C7085)*24,LOLP!$B7085),0)</f>
        <v>0</v>
      </c>
      <c r="L7085" s="7">
        <f ca="1">IF($F7085,OFFSET(start_50,LOLP!$D7085+(1-$C7085)*24,LOLP!$B7085),0)</f>
        <v>0</v>
      </c>
      <c r="M7085" s="25">
        <f t="shared" ca="1" si="772"/>
        <v>0</v>
      </c>
      <c r="N7085" s="25">
        <f t="shared" ca="1" si="773"/>
        <v>0</v>
      </c>
      <c r="O7085" s="15" t="e">
        <f t="shared" ca="1" si="774"/>
        <v>#DIV/0!</v>
      </c>
      <c r="P7085" s="15" t="e">
        <f t="shared" ca="1" si="775"/>
        <v>#DIV/0!</v>
      </c>
    </row>
    <row r="7086" spans="1:16" x14ac:dyDescent="0.25">
      <c r="A7086" s="1">
        <f t="shared" si="776"/>
        <v>43396</v>
      </c>
      <c r="B7086" s="7">
        <f t="shared" si="771"/>
        <v>10</v>
      </c>
      <c r="C7086" s="4">
        <f>INDEX(Calendar!$E$3:$E$367,MATCH(LOLP!$A7086,Calendar!$B$3:$B$367,0))</f>
        <v>1</v>
      </c>
      <c r="D7086" s="2">
        <f t="shared" si="777"/>
        <v>3</v>
      </c>
      <c r="E7086" s="36">
        <v>20177</v>
      </c>
      <c r="F7086" s="7">
        <f>IFERROR(IF(INDEX('Temperature Data'!$AA$15:$AA$348,MATCH(LOLP!A7086,'Temperature Data'!$B$15:$B$348,0))&gt;IF(B7086=9,$G$2,LOLP!$F$2),1,0),0)</f>
        <v>0</v>
      </c>
      <c r="G7086" s="7">
        <f>SUMIFS(LOLP!$F$4:$F$8763,$C$4:$C$8763,$C7086,$B$4:$B$8763,$B7086,$D$4:$D$8763,$D7086)</f>
        <v>0</v>
      </c>
      <c r="H7086" s="7">
        <f>COUNTIFS(Calendar!$E$3:$E$367,LOLP!C7086,Calendar!$D$3:$D$367,LOLP!B7086)</f>
        <v>22</v>
      </c>
      <c r="I7086" s="7">
        <f ca="1">IF($F7086=1,OFFSET(start_norps,LOLP!$D7086+(1-$C7086)*24,LOLP!$B7086)*H7086/G7086,0)</f>
        <v>0</v>
      </c>
      <c r="J7086" s="7">
        <f ca="1">IF($F7086=1,OFFSET(start_33,LOLP!$D7086+(1-$C7086)*24,LOLP!$B7086)*H7086/G7086,0)</f>
        <v>0</v>
      </c>
      <c r="K7086" s="7">
        <f ca="1">IF($F7086,OFFSET(start_40,LOLP!$D7086+(1-$C7086)*24,LOLP!$B7086),0)</f>
        <v>0</v>
      </c>
      <c r="L7086" s="7">
        <f ca="1">IF($F7086,OFFSET(start_50,LOLP!$D7086+(1-$C7086)*24,LOLP!$B7086),0)</f>
        <v>0</v>
      </c>
      <c r="M7086" s="25">
        <f t="shared" ca="1" si="772"/>
        <v>0</v>
      </c>
      <c r="N7086" s="25">
        <f t="shared" ca="1" si="773"/>
        <v>0</v>
      </c>
      <c r="O7086" s="15" t="e">
        <f t="shared" ca="1" si="774"/>
        <v>#DIV/0!</v>
      </c>
      <c r="P7086" s="15" t="e">
        <f t="shared" ca="1" si="775"/>
        <v>#DIV/0!</v>
      </c>
    </row>
    <row r="7087" spans="1:16" x14ac:dyDescent="0.25">
      <c r="A7087" s="1">
        <f t="shared" si="776"/>
        <v>43396</v>
      </c>
      <c r="B7087" s="7">
        <f t="shared" si="771"/>
        <v>10</v>
      </c>
      <c r="C7087" s="4">
        <f>INDEX(Calendar!$E$3:$E$367,MATCH(LOLP!$A7087,Calendar!$B$3:$B$367,0))</f>
        <v>1</v>
      </c>
      <c r="D7087" s="2">
        <f t="shared" si="777"/>
        <v>4</v>
      </c>
      <c r="E7087" s="36">
        <v>20674</v>
      </c>
      <c r="F7087" s="7">
        <f>IFERROR(IF(INDEX('Temperature Data'!$AA$15:$AA$348,MATCH(LOLP!A7087,'Temperature Data'!$B$15:$B$348,0))&gt;IF(B7087=9,$G$2,LOLP!$F$2),1,0),0)</f>
        <v>0</v>
      </c>
      <c r="G7087" s="7">
        <f>SUMIFS(LOLP!$F$4:$F$8763,$C$4:$C$8763,$C7087,$B$4:$B$8763,$B7087,$D$4:$D$8763,$D7087)</f>
        <v>0</v>
      </c>
      <c r="H7087" s="7">
        <f>COUNTIFS(Calendar!$E$3:$E$367,LOLP!C7087,Calendar!$D$3:$D$367,LOLP!B7087)</f>
        <v>22</v>
      </c>
      <c r="I7087" s="7">
        <f ca="1">IF($F7087=1,OFFSET(start_norps,LOLP!$D7087+(1-$C7087)*24,LOLP!$B7087)*H7087/G7087,0)</f>
        <v>0</v>
      </c>
      <c r="J7087" s="7">
        <f ca="1">IF($F7087=1,OFFSET(start_33,LOLP!$D7087+(1-$C7087)*24,LOLP!$B7087)*H7087/G7087,0)</f>
        <v>0</v>
      </c>
      <c r="K7087" s="7">
        <f ca="1">IF($F7087,OFFSET(start_40,LOLP!$D7087+(1-$C7087)*24,LOLP!$B7087),0)</f>
        <v>0</v>
      </c>
      <c r="L7087" s="7">
        <f ca="1">IF($F7087,OFFSET(start_50,LOLP!$D7087+(1-$C7087)*24,LOLP!$B7087),0)</f>
        <v>0</v>
      </c>
      <c r="M7087" s="25">
        <f t="shared" ca="1" si="772"/>
        <v>0</v>
      </c>
      <c r="N7087" s="25">
        <f t="shared" ca="1" si="773"/>
        <v>0</v>
      </c>
      <c r="O7087" s="15" t="e">
        <f t="shared" ca="1" si="774"/>
        <v>#DIV/0!</v>
      </c>
      <c r="P7087" s="15" t="e">
        <f t="shared" ca="1" si="775"/>
        <v>#DIV/0!</v>
      </c>
    </row>
    <row r="7088" spans="1:16" x14ac:dyDescent="0.25">
      <c r="A7088" s="1">
        <f t="shared" si="776"/>
        <v>43396</v>
      </c>
      <c r="B7088" s="7">
        <f t="shared" si="771"/>
        <v>10</v>
      </c>
      <c r="C7088" s="4">
        <f>INDEX(Calendar!$E$3:$E$367,MATCH(LOLP!$A7088,Calendar!$B$3:$B$367,0))</f>
        <v>1</v>
      </c>
      <c r="D7088" s="2">
        <f t="shared" si="777"/>
        <v>5</v>
      </c>
      <c r="E7088" s="36">
        <v>22113</v>
      </c>
      <c r="F7088" s="7">
        <f>IFERROR(IF(INDEX('Temperature Data'!$AA$15:$AA$348,MATCH(LOLP!A7088,'Temperature Data'!$B$15:$B$348,0))&gt;IF(B7088=9,$G$2,LOLP!$F$2),1,0),0)</f>
        <v>0</v>
      </c>
      <c r="G7088" s="7">
        <f>SUMIFS(LOLP!$F$4:$F$8763,$C$4:$C$8763,$C7088,$B$4:$B$8763,$B7088,$D$4:$D$8763,$D7088)</f>
        <v>0</v>
      </c>
      <c r="H7088" s="7">
        <f>COUNTIFS(Calendar!$E$3:$E$367,LOLP!C7088,Calendar!$D$3:$D$367,LOLP!B7088)</f>
        <v>22</v>
      </c>
      <c r="I7088" s="7">
        <f ca="1">IF($F7088=1,OFFSET(start_norps,LOLP!$D7088+(1-$C7088)*24,LOLP!$B7088)*H7088/G7088,0)</f>
        <v>0</v>
      </c>
      <c r="J7088" s="7">
        <f ca="1">IF($F7088=1,OFFSET(start_33,LOLP!$D7088+(1-$C7088)*24,LOLP!$B7088)*H7088/G7088,0)</f>
        <v>0</v>
      </c>
      <c r="K7088" s="7">
        <f ca="1">IF($F7088,OFFSET(start_40,LOLP!$D7088+(1-$C7088)*24,LOLP!$B7088),0)</f>
        <v>0</v>
      </c>
      <c r="L7088" s="7">
        <f ca="1">IF($F7088,OFFSET(start_50,LOLP!$D7088+(1-$C7088)*24,LOLP!$B7088),0)</f>
        <v>0</v>
      </c>
      <c r="M7088" s="25">
        <f t="shared" ca="1" si="772"/>
        <v>0</v>
      </c>
      <c r="N7088" s="25">
        <f t="shared" ca="1" si="773"/>
        <v>0</v>
      </c>
      <c r="O7088" s="15" t="e">
        <f t="shared" ca="1" si="774"/>
        <v>#DIV/0!</v>
      </c>
      <c r="P7088" s="15" t="e">
        <f t="shared" ca="1" si="775"/>
        <v>#DIV/0!</v>
      </c>
    </row>
    <row r="7089" spans="1:16" x14ac:dyDescent="0.25">
      <c r="A7089" s="1">
        <f t="shared" si="776"/>
        <v>43396</v>
      </c>
      <c r="B7089" s="7">
        <f t="shared" si="771"/>
        <v>10</v>
      </c>
      <c r="C7089" s="4">
        <f>INDEX(Calendar!$E$3:$E$367,MATCH(LOLP!$A7089,Calendar!$B$3:$B$367,0))</f>
        <v>1</v>
      </c>
      <c r="D7089" s="2">
        <f t="shared" si="777"/>
        <v>6</v>
      </c>
      <c r="E7089" s="36">
        <v>24501</v>
      </c>
      <c r="F7089" s="7">
        <f>IFERROR(IF(INDEX('Temperature Data'!$AA$15:$AA$348,MATCH(LOLP!A7089,'Temperature Data'!$B$15:$B$348,0))&gt;IF(B7089=9,$G$2,LOLP!$F$2),1,0),0)</f>
        <v>0</v>
      </c>
      <c r="G7089" s="7">
        <f>SUMIFS(LOLP!$F$4:$F$8763,$C$4:$C$8763,$C7089,$B$4:$B$8763,$B7089,$D$4:$D$8763,$D7089)</f>
        <v>0</v>
      </c>
      <c r="H7089" s="7">
        <f>COUNTIFS(Calendar!$E$3:$E$367,LOLP!C7089,Calendar!$D$3:$D$367,LOLP!B7089)</f>
        <v>22</v>
      </c>
      <c r="I7089" s="7">
        <f ca="1">IF($F7089=1,OFFSET(start_norps,LOLP!$D7089+(1-$C7089)*24,LOLP!$B7089)*H7089/G7089,0)</f>
        <v>0</v>
      </c>
      <c r="J7089" s="7">
        <f ca="1">IF($F7089=1,OFFSET(start_33,LOLP!$D7089+(1-$C7089)*24,LOLP!$B7089)*H7089/G7089,0)</f>
        <v>0</v>
      </c>
      <c r="K7089" s="7">
        <f ca="1">IF($F7089,OFFSET(start_40,LOLP!$D7089+(1-$C7089)*24,LOLP!$B7089),0)</f>
        <v>0</v>
      </c>
      <c r="L7089" s="7">
        <f ca="1">IF($F7089,OFFSET(start_50,LOLP!$D7089+(1-$C7089)*24,LOLP!$B7089),0)</f>
        <v>0</v>
      </c>
      <c r="M7089" s="25">
        <f t="shared" ca="1" si="772"/>
        <v>0</v>
      </c>
      <c r="N7089" s="25">
        <f t="shared" ca="1" si="773"/>
        <v>0</v>
      </c>
      <c r="O7089" s="15" t="e">
        <f t="shared" ca="1" si="774"/>
        <v>#DIV/0!</v>
      </c>
      <c r="P7089" s="15" t="e">
        <f t="shared" ca="1" si="775"/>
        <v>#DIV/0!</v>
      </c>
    </row>
    <row r="7090" spans="1:16" x14ac:dyDescent="0.25">
      <c r="A7090" s="1">
        <f t="shared" si="776"/>
        <v>43396</v>
      </c>
      <c r="B7090" s="7">
        <f t="shared" si="771"/>
        <v>10</v>
      </c>
      <c r="C7090" s="4">
        <f>INDEX(Calendar!$E$3:$E$367,MATCH(LOLP!$A7090,Calendar!$B$3:$B$367,0))</f>
        <v>1</v>
      </c>
      <c r="D7090" s="2">
        <f t="shared" si="777"/>
        <v>7</v>
      </c>
      <c r="E7090" s="36">
        <v>25962</v>
      </c>
      <c r="F7090" s="7">
        <f>IFERROR(IF(INDEX('Temperature Data'!$AA$15:$AA$348,MATCH(LOLP!A7090,'Temperature Data'!$B$15:$B$348,0))&gt;IF(B7090=9,$G$2,LOLP!$F$2),1,0),0)</f>
        <v>0</v>
      </c>
      <c r="G7090" s="7">
        <f>SUMIFS(LOLP!$F$4:$F$8763,$C$4:$C$8763,$C7090,$B$4:$B$8763,$B7090,$D$4:$D$8763,$D7090)</f>
        <v>0</v>
      </c>
      <c r="H7090" s="7">
        <f>COUNTIFS(Calendar!$E$3:$E$367,LOLP!C7090,Calendar!$D$3:$D$367,LOLP!B7090)</f>
        <v>22</v>
      </c>
      <c r="I7090" s="7">
        <f ca="1">IF($F7090=1,OFFSET(start_norps,LOLP!$D7090+(1-$C7090)*24,LOLP!$B7090)*H7090/G7090,0)</f>
        <v>0</v>
      </c>
      <c r="J7090" s="7">
        <f ca="1">IF($F7090=1,OFFSET(start_33,LOLP!$D7090+(1-$C7090)*24,LOLP!$B7090)*H7090/G7090,0)</f>
        <v>0</v>
      </c>
      <c r="K7090" s="7">
        <f ca="1">IF($F7090,OFFSET(start_40,LOLP!$D7090+(1-$C7090)*24,LOLP!$B7090),0)</f>
        <v>0</v>
      </c>
      <c r="L7090" s="7">
        <f ca="1">IF($F7090,OFFSET(start_50,LOLP!$D7090+(1-$C7090)*24,LOLP!$B7090),0)</f>
        <v>0</v>
      </c>
      <c r="M7090" s="25">
        <f t="shared" ca="1" si="772"/>
        <v>0</v>
      </c>
      <c r="N7090" s="25">
        <f t="shared" ca="1" si="773"/>
        <v>0</v>
      </c>
      <c r="O7090" s="15" t="e">
        <f t="shared" ca="1" si="774"/>
        <v>#DIV/0!</v>
      </c>
      <c r="P7090" s="15" t="e">
        <f t="shared" ca="1" si="775"/>
        <v>#DIV/0!</v>
      </c>
    </row>
    <row r="7091" spans="1:16" x14ac:dyDescent="0.25">
      <c r="A7091" s="1">
        <f t="shared" si="776"/>
        <v>43396</v>
      </c>
      <c r="B7091" s="7">
        <f t="shared" si="771"/>
        <v>10</v>
      </c>
      <c r="C7091" s="4">
        <f>INDEX(Calendar!$E$3:$E$367,MATCH(LOLP!$A7091,Calendar!$B$3:$B$367,0))</f>
        <v>1</v>
      </c>
      <c r="D7091" s="2">
        <f t="shared" si="777"/>
        <v>8</v>
      </c>
      <c r="E7091" s="36">
        <v>25893</v>
      </c>
      <c r="F7091" s="7">
        <f>IFERROR(IF(INDEX('Temperature Data'!$AA$15:$AA$348,MATCH(LOLP!A7091,'Temperature Data'!$B$15:$B$348,0))&gt;IF(B7091=9,$G$2,LOLP!$F$2),1,0),0)</f>
        <v>0</v>
      </c>
      <c r="G7091" s="7">
        <f>SUMIFS(LOLP!$F$4:$F$8763,$C$4:$C$8763,$C7091,$B$4:$B$8763,$B7091,$D$4:$D$8763,$D7091)</f>
        <v>0</v>
      </c>
      <c r="H7091" s="7">
        <f>COUNTIFS(Calendar!$E$3:$E$367,LOLP!C7091,Calendar!$D$3:$D$367,LOLP!B7091)</f>
        <v>22</v>
      </c>
      <c r="I7091" s="7">
        <f ca="1">IF($F7091=1,OFFSET(start_norps,LOLP!$D7091+(1-$C7091)*24,LOLP!$B7091)*H7091/G7091,0)</f>
        <v>0</v>
      </c>
      <c r="J7091" s="7">
        <f ca="1">IF($F7091=1,OFFSET(start_33,LOLP!$D7091+(1-$C7091)*24,LOLP!$B7091)*H7091/G7091,0)</f>
        <v>0</v>
      </c>
      <c r="K7091" s="7">
        <f ca="1">IF($F7091,OFFSET(start_40,LOLP!$D7091+(1-$C7091)*24,LOLP!$B7091),0)</f>
        <v>0</v>
      </c>
      <c r="L7091" s="7">
        <f ca="1">IF($F7091,OFFSET(start_50,LOLP!$D7091+(1-$C7091)*24,LOLP!$B7091),0)</f>
        <v>0</v>
      </c>
      <c r="M7091" s="25">
        <f t="shared" ca="1" si="772"/>
        <v>0</v>
      </c>
      <c r="N7091" s="25">
        <f t="shared" ca="1" si="773"/>
        <v>0</v>
      </c>
      <c r="O7091" s="15" t="e">
        <f t="shared" ca="1" si="774"/>
        <v>#DIV/0!</v>
      </c>
      <c r="P7091" s="15" t="e">
        <f t="shared" ca="1" si="775"/>
        <v>#DIV/0!</v>
      </c>
    </row>
    <row r="7092" spans="1:16" x14ac:dyDescent="0.25">
      <c r="A7092" s="1">
        <f t="shared" si="776"/>
        <v>43396</v>
      </c>
      <c r="B7092" s="7">
        <f t="shared" si="771"/>
        <v>10</v>
      </c>
      <c r="C7092" s="4">
        <f>INDEX(Calendar!$E$3:$E$367,MATCH(LOLP!$A7092,Calendar!$B$3:$B$367,0))</f>
        <v>1</v>
      </c>
      <c r="D7092" s="2">
        <f t="shared" si="777"/>
        <v>9</v>
      </c>
      <c r="E7092" s="36">
        <v>25428</v>
      </c>
      <c r="F7092" s="7">
        <f>IFERROR(IF(INDEX('Temperature Data'!$AA$15:$AA$348,MATCH(LOLP!A7092,'Temperature Data'!$B$15:$B$348,0))&gt;IF(B7092=9,$G$2,LOLP!$F$2),1,0),0)</f>
        <v>0</v>
      </c>
      <c r="G7092" s="7">
        <f>SUMIFS(LOLP!$F$4:$F$8763,$C$4:$C$8763,$C7092,$B$4:$B$8763,$B7092,$D$4:$D$8763,$D7092)</f>
        <v>0</v>
      </c>
      <c r="H7092" s="7">
        <f>COUNTIFS(Calendar!$E$3:$E$367,LOLP!C7092,Calendar!$D$3:$D$367,LOLP!B7092)</f>
        <v>22</v>
      </c>
      <c r="I7092" s="7">
        <f ca="1">IF($F7092=1,OFFSET(start_norps,LOLP!$D7092+(1-$C7092)*24,LOLP!$B7092)*H7092/G7092,0)</f>
        <v>0</v>
      </c>
      <c r="J7092" s="7">
        <f ca="1">IF($F7092=1,OFFSET(start_33,LOLP!$D7092+(1-$C7092)*24,LOLP!$B7092)*H7092/G7092,0)</f>
        <v>0</v>
      </c>
      <c r="K7092" s="7">
        <f ca="1">IF($F7092,OFFSET(start_40,LOLP!$D7092+(1-$C7092)*24,LOLP!$B7092),0)</f>
        <v>0</v>
      </c>
      <c r="L7092" s="7">
        <f ca="1">IF($F7092,OFFSET(start_50,LOLP!$D7092+(1-$C7092)*24,LOLP!$B7092),0)</f>
        <v>0</v>
      </c>
      <c r="M7092" s="25">
        <f t="shared" ca="1" si="772"/>
        <v>0</v>
      </c>
      <c r="N7092" s="25">
        <f t="shared" ca="1" si="773"/>
        <v>0</v>
      </c>
      <c r="O7092" s="15" t="e">
        <f t="shared" ca="1" si="774"/>
        <v>#DIV/0!</v>
      </c>
      <c r="P7092" s="15" t="e">
        <f t="shared" ca="1" si="775"/>
        <v>#DIV/0!</v>
      </c>
    </row>
    <row r="7093" spans="1:16" x14ac:dyDescent="0.25">
      <c r="A7093" s="1">
        <f t="shared" si="776"/>
        <v>43396</v>
      </c>
      <c r="B7093" s="7">
        <f t="shared" si="771"/>
        <v>10</v>
      </c>
      <c r="C7093" s="4">
        <f>INDEX(Calendar!$E$3:$E$367,MATCH(LOLP!$A7093,Calendar!$B$3:$B$367,0))</f>
        <v>1</v>
      </c>
      <c r="D7093" s="2">
        <f t="shared" si="777"/>
        <v>10</v>
      </c>
      <c r="E7093" s="36">
        <v>25068</v>
      </c>
      <c r="F7093" s="7">
        <f>IFERROR(IF(INDEX('Temperature Data'!$AA$15:$AA$348,MATCH(LOLP!A7093,'Temperature Data'!$B$15:$B$348,0))&gt;IF(B7093=9,$G$2,LOLP!$F$2),1,0),0)</f>
        <v>0</v>
      </c>
      <c r="G7093" s="7">
        <f>SUMIFS(LOLP!$F$4:$F$8763,$C$4:$C$8763,$C7093,$B$4:$B$8763,$B7093,$D$4:$D$8763,$D7093)</f>
        <v>0</v>
      </c>
      <c r="H7093" s="7">
        <f>COUNTIFS(Calendar!$E$3:$E$367,LOLP!C7093,Calendar!$D$3:$D$367,LOLP!B7093)</f>
        <v>22</v>
      </c>
      <c r="I7093" s="7">
        <f ca="1">IF($F7093=1,OFFSET(start_norps,LOLP!$D7093+(1-$C7093)*24,LOLP!$B7093)*H7093/G7093,0)</f>
        <v>0</v>
      </c>
      <c r="J7093" s="7">
        <f ca="1">IF($F7093=1,OFFSET(start_33,LOLP!$D7093+(1-$C7093)*24,LOLP!$B7093)*H7093/G7093,0)</f>
        <v>0</v>
      </c>
      <c r="K7093" s="7">
        <f ca="1">IF($F7093,OFFSET(start_40,LOLP!$D7093+(1-$C7093)*24,LOLP!$B7093),0)</f>
        <v>0</v>
      </c>
      <c r="L7093" s="7">
        <f ca="1">IF($F7093,OFFSET(start_50,LOLP!$D7093+(1-$C7093)*24,LOLP!$B7093),0)</f>
        <v>0</v>
      </c>
      <c r="M7093" s="25">
        <f t="shared" ca="1" si="772"/>
        <v>0</v>
      </c>
      <c r="N7093" s="25">
        <f t="shared" ca="1" si="773"/>
        <v>0</v>
      </c>
      <c r="O7093" s="15" t="e">
        <f t="shared" ca="1" si="774"/>
        <v>#DIV/0!</v>
      </c>
      <c r="P7093" s="15" t="e">
        <f t="shared" ca="1" si="775"/>
        <v>#DIV/0!</v>
      </c>
    </row>
    <row r="7094" spans="1:16" x14ac:dyDescent="0.25">
      <c r="A7094" s="1">
        <f t="shared" si="776"/>
        <v>43396</v>
      </c>
      <c r="B7094" s="7">
        <f t="shared" si="771"/>
        <v>10</v>
      </c>
      <c r="C7094" s="4">
        <f>INDEX(Calendar!$E$3:$E$367,MATCH(LOLP!$A7094,Calendar!$B$3:$B$367,0))</f>
        <v>1</v>
      </c>
      <c r="D7094" s="2">
        <f t="shared" si="777"/>
        <v>11</v>
      </c>
      <c r="E7094" s="36">
        <v>25196</v>
      </c>
      <c r="F7094" s="7">
        <f>IFERROR(IF(INDEX('Temperature Data'!$AA$15:$AA$348,MATCH(LOLP!A7094,'Temperature Data'!$B$15:$B$348,0))&gt;IF(B7094=9,$G$2,LOLP!$F$2),1,0),0)</f>
        <v>0</v>
      </c>
      <c r="G7094" s="7">
        <f>SUMIFS(LOLP!$F$4:$F$8763,$C$4:$C$8763,$C7094,$B$4:$B$8763,$B7094,$D$4:$D$8763,$D7094)</f>
        <v>0</v>
      </c>
      <c r="H7094" s="7">
        <f>COUNTIFS(Calendar!$E$3:$E$367,LOLP!C7094,Calendar!$D$3:$D$367,LOLP!B7094)</f>
        <v>22</v>
      </c>
      <c r="I7094" s="7">
        <f ca="1">IF($F7094=1,OFFSET(start_norps,LOLP!$D7094+(1-$C7094)*24,LOLP!$B7094)*H7094/G7094,0)</f>
        <v>0</v>
      </c>
      <c r="J7094" s="7">
        <f ca="1">IF($F7094=1,OFFSET(start_33,LOLP!$D7094+(1-$C7094)*24,LOLP!$B7094)*H7094/G7094,0)</f>
        <v>0</v>
      </c>
      <c r="K7094" s="7">
        <f ca="1">IF($F7094,OFFSET(start_40,LOLP!$D7094+(1-$C7094)*24,LOLP!$B7094),0)</f>
        <v>0</v>
      </c>
      <c r="L7094" s="7">
        <f ca="1">IF($F7094,OFFSET(start_50,LOLP!$D7094+(1-$C7094)*24,LOLP!$B7094),0)</f>
        <v>0</v>
      </c>
      <c r="M7094" s="25">
        <f t="shared" ca="1" si="772"/>
        <v>0</v>
      </c>
      <c r="N7094" s="25">
        <f t="shared" ca="1" si="773"/>
        <v>0</v>
      </c>
      <c r="O7094" s="15" t="e">
        <f t="shared" ca="1" si="774"/>
        <v>#DIV/0!</v>
      </c>
      <c r="P7094" s="15" t="e">
        <f t="shared" ca="1" si="775"/>
        <v>#DIV/0!</v>
      </c>
    </row>
    <row r="7095" spans="1:16" x14ac:dyDescent="0.25">
      <c r="A7095" s="1">
        <f t="shared" si="776"/>
        <v>43396</v>
      </c>
      <c r="B7095" s="7">
        <f t="shared" si="771"/>
        <v>10</v>
      </c>
      <c r="C7095" s="4">
        <f>INDEX(Calendar!$E$3:$E$367,MATCH(LOLP!$A7095,Calendar!$B$3:$B$367,0))</f>
        <v>1</v>
      </c>
      <c r="D7095" s="2">
        <f t="shared" si="777"/>
        <v>12</v>
      </c>
      <c r="E7095" s="36">
        <v>25282</v>
      </c>
      <c r="F7095" s="7">
        <f>IFERROR(IF(INDEX('Temperature Data'!$AA$15:$AA$348,MATCH(LOLP!A7095,'Temperature Data'!$B$15:$B$348,0))&gt;IF(B7095=9,$G$2,LOLP!$F$2),1,0),0)</f>
        <v>0</v>
      </c>
      <c r="G7095" s="7">
        <f>SUMIFS(LOLP!$F$4:$F$8763,$C$4:$C$8763,$C7095,$B$4:$B$8763,$B7095,$D$4:$D$8763,$D7095)</f>
        <v>0</v>
      </c>
      <c r="H7095" s="7">
        <f>COUNTIFS(Calendar!$E$3:$E$367,LOLP!C7095,Calendar!$D$3:$D$367,LOLP!B7095)</f>
        <v>22</v>
      </c>
      <c r="I7095" s="7">
        <f ca="1">IF($F7095=1,OFFSET(start_norps,LOLP!$D7095+(1-$C7095)*24,LOLP!$B7095)*H7095/G7095,0)</f>
        <v>0</v>
      </c>
      <c r="J7095" s="7">
        <f ca="1">IF($F7095=1,OFFSET(start_33,LOLP!$D7095+(1-$C7095)*24,LOLP!$B7095)*H7095/G7095,0)</f>
        <v>0</v>
      </c>
      <c r="K7095" s="7">
        <f ca="1">IF($F7095,OFFSET(start_40,LOLP!$D7095+(1-$C7095)*24,LOLP!$B7095),0)</f>
        <v>0</v>
      </c>
      <c r="L7095" s="7">
        <f ca="1">IF($F7095,OFFSET(start_50,LOLP!$D7095+(1-$C7095)*24,LOLP!$B7095),0)</f>
        <v>0</v>
      </c>
      <c r="M7095" s="25">
        <f t="shared" ca="1" si="772"/>
        <v>0</v>
      </c>
      <c r="N7095" s="25">
        <f t="shared" ca="1" si="773"/>
        <v>0</v>
      </c>
      <c r="O7095" s="15" t="e">
        <f t="shared" ca="1" si="774"/>
        <v>#DIV/0!</v>
      </c>
      <c r="P7095" s="15" t="e">
        <f t="shared" ca="1" si="775"/>
        <v>#DIV/0!</v>
      </c>
    </row>
    <row r="7096" spans="1:16" x14ac:dyDescent="0.25">
      <c r="A7096" s="1">
        <f t="shared" si="776"/>
        <v>43396</v>
      </c>
      <c r="B7096" s="7">
        <f t="shared" si="771"/>
        <v>10</v>
      </c>
      <c r="C7096" s="4">
        <f>INDEX(Calendar!$E$3:$E$367,MATCH(LOLP!$A7096,Calendar!$B$3:$B$367,0))</f>
        <v>1</v>
      </c>
      <c r="D7096" s="2">
        <f t="shared" si="777"/>
        <v>13</v>
      </c>
      <c r="E7096" s="36">
        <v>25714</v>
      </c>
      <c r="F7096" s="7">
        <f>IFERROR(IF(INDEX('Temperature Data'!$AA$15:$AA$348,MATCH(LOLP!A7096,'Temperature Data'!$B$15:$B$348,0))&gt;IF(B7096=9,$G$2,LOLP!$F$2),1,0),0)</f>
        <v>0</v>
      </c>
      <c r="G7096" s="7">
        <f>SUMIFS(LOLP!$F$4:$F$8763,$C$4:$C$8763,$C7096,$B$4:$B$8763,$B7096,$D$4:$D$8763,$D7096)</f>
        <v>0</v>
      </c>
      <c r="H7096" s="7">
        <f>COUNTIFS(Calendar!$E$3:$E$367,LOLP!C7096,Calendar!$D$3:$D$367,LOLP!B7096)</f>
        <v>22</v>
      </c>
      <c r="I7096" s="7">
        <f ca="1">IF($F7096=1,OFFSET(start_norps,LOLP!$D7096+(1-$C7096)*24,LOLP!$B7096)*H7096/G7096,0)</f>
        <v>0</v>
      </c>
      <c r="J7096" s="7">
        <f ca="1">IF($F7096=1,OFFSET(start_33,LOLP!$D7096+(1-$C7096)*24,LOLP!$B7096)*H7096/G7096,0)</f>
        <v>0</v>
      </c>
      <c r="K7096" s="7">
        <f ca="1">IF($F7096,OFFSET(start_40,LOLP!$D7096+(1-$C7096)*24,LOLP!$B7096),0)</f>
        <v>0</v>
      </c>
      <c r="L7096" s="7">
        <f ca="1">IF($F7096,OFFSET(start_50,LOLP!$D7096+(1-$C7096)*24,LOLP!$B7096),0)</f>
        <v>0</v>
      </c>
      <c r="M7096" s="25">
        <f t="shared" ca="1" si="772"/>
        <v>0</v>
      </c>
      <c r="N7096" s="25">
        <f t="shared" ca="1" si="773"/>
        <v>0</v>
      </c>
      <c r="O7096" s="15" t="e">
        <f t="shared" ca="1" si="774"/>
        <v>#DIV/0!</v>
      </c>
      <c r="P7096" s="15" t="e">
        <f t="shared" ca="1" si="775"/>
        <v>#DIV/0!</v>
      </c>
    </row>
    <row r="7097" spans="1:16" x14ac:dyDescent="0.25">
      <c r="A7097" s="1">
        <f t="shared" si="776"/>
        <v>43396</v>
      </c>
      <c r="B7097" s="7">
        <f t="shared" si="771"/>
        <v>10</v>
      </c>
      <c r="C7097" s="4">
        <f>INDEX(Calendar!$E$3:$E$367,MATCH(LOLP!$A7097,Calendar!$B$3:$B$367,0))</f>
        <v>1</v>
      </c>
      <c r="D7097" s="2">
        <f t="shared" si="777"/>
        <v>14</v>
      </c>
      <c r="E7097" s="36">
        <v>26288</v>
      </c>
      <c r="F7097" s="7">
        <f>IFERROR(IF(INDEX('Temperature Data'!$AA$15:$AA$348,MATCH(LOLP!A7097,'Temperature Data'!$B$15:$B$348,0))&gt;IF(B7097=9,$G$2,LOLP!$F$2),1,0),0)</f>
        <v>0</v>
      </c>
      <c r="G7097" s="7">
        <f>SUMIFS(LOLP!$F$4:$F$8763,$C$4:$C$8763,$C7097,$B$4:$B$8763,$B7097,$D$4:$D$8763,$D7097)</f>
        <v>0</v>
      </c>
      <c r="H7097" s="7">
        <f>COUNTIFS(Calendar!$E$3:$E$367,LOLP!C7097,Calendar!$D$3:$D$367,LOLP!B7097)</f>
        <v>22</v>
      </c>
      <c r="I7097" s="7">
        <f ca="1">IF($F7097=1,OFFSET(start_norps,LOLP!$D7097+(1-$C7097)*24,LOLP!$B7097)*H7097/G7097,0)</f>
        <v>0</v>
      </c>
      <c r="J7097" s="7">
        <f ca="1">IF($F7097=1,OFFSET(start_33,LOLP!$D7097+(1-$C7097)*24,LOLP!$B7097)*H7097/G7097,0)</f>
        <v>0</v>
      </c>
      <c r="K7097" s="7">
        <f ca="1">IF($F7097,OFFSET(start_40,LOLP!$D7097+(1-$C7097)*24,LOLP!$B7097),0)</f>
        <v>0</v>
      </c>
      <c r="L7097" s="7">
        <f ca="1">IF($F7097,OFFSET(start_50,LOLP!$D7097+(1-$C7097)*24,LOLP!$B7097),0)</f>
        <v>0</v>
      </c>
      <c r="M7097" s="25">
        <f t="shared" ca="1" si="772"/>
        <v>0</v>
      </c>
      <c r="N7097" s="25">
        <f t="shared" ca="1" si="773"/>
        <v>0</v>
      </c>
      <c r="O7097" s="15" t="e">
        <f t="shared" ca="1" si="774"/>
        <v>#DIV/0!</v>
      </c>
      <c r="P7097" s="15" t="e">
        <f t="shared" ca="1" si="775"/>
        <v>#DIV/0!</v>
      </c>
    </row>
    <row r="7098" spans="1:16" x14ac:dyDescent="0.25">
      <c r="A7098" s="1">
        <f t="shared" si="776"/>
        <v>43396</v>
      </c>
      <c r="B7098" s="7">
        <f t="shared" si="771"/>
        <v>10</v>
      </c>
      <c r="C7098" s="4">
        <f>INDEX(Calendar!$E$3:$E$367,MATCH(LOLP!$A7098,Calendar!$B$3:$B$367,0))</f>
        <v>1</v>
      </c>
      <c r="D7098" s="2">
        <f t="shared" si="777"/>
        <v>15</v>
      </c>
      <c r="E7098" s="36">
        <v>26860</v>
      </c>
      <c r="F7098" s="7">
        <f>IFERROR(IF(INDEX('Temperature Data'!$AA$15:$AA$348,MATCH(LOLP!A7098,'Temperature Data'!$B$15:$B$348,0))&gt;IF(B7098=9,$G$2,LOLP!$F$2),1,0),0)</f>
        <v>0</v>
      </c>
      <c r="G7098" s="7">
        <f>SUMIFS(LOLP!$F$4:$F$8763,$C$4:$C$8763,$C7098,$B$4:$B$8763,$B7098,$D$4:$D$8763,$D7098)</f>
        <v>0</v>
      </c>
      <c r="H7098" s="7">
        <f>COUNTIFS(Calendar!$E$3:$E$367,LOLP!C7098,Calendar!$D$3:$D$367,LOLP!B7098)</f>
        <v>22</v>
      </c>
      <c r="I7098" s="7">
        <f ca="1">IF($F7098=1,OFFSET(start_norps,LOLP!$D7098+(1-$C7098)*24,LOLP!$B7098)*H7098/G7098,0)</f>
        <v>0</v>
      </c>
      <c r="J7098" s="7">
        <f ca="1">IF($F7098=1,OFFSET(start_33,LOLP!$D7098+(1-$C7098)*24,LOLP!$B7098)*H7098/G7098,0)</f>
        <v>0</v>
      </c>
      <c r="K7098" s="7">
        <f ca="1">IF($F7098,OFFSET(start_40,LOLP!$D7098+(1-$C7098)*24,LOLP!$B7098),0)</f>
        <v>0</v>
      </c>
      <c r="L7098" s="7">
        <f ca="1">IF($F7098,OFFSET(start_50,LOLP!$D7098+(1-$C7098)*24,LOLP!$B7098),0)</f>
        <v>0</v>
      </c>
      <c r="M7098" s="25">
        <f t="shared" ca="1" si="772"/>
        <v>0</v>
      </c>
      <c r="N7098" s="25">
        <f t="shared" ca="1" si="773"/>
        <v>0</v>
      </c>
      <c r="O7098" s="15" t="e">
        <f t="shared" ca="1" si="774"/>
        <v>#DIV/0!</v>
      </c>
      <c r="P7098" s="15" t="e">
        <f t="shared" ca="1" si="775"/>
        <v>#DIV/0!</v>
      </c>
    </row>
    <row r="7099" spans="1:16" x14ac:dyDescent="0.25">
      <c r="A7099" s="1">
        <f t="shared" si="776"/>
        <v>43396</v>
      </c>
      <c r="B7099" s="7">
        <f t="shared" si="771"/>
        <v>10</v>
      </c>
      <c r="C7099" s="4">
        <f>INDEX(Calendar!$E$3:$E$367,MATCH(LOLP!$A7099,Calendar!$B$3:$B$367,0))</f>
        <v>1</v>
      </c>
      <c r="D7099" s="2">
        <f t="shared" si="777"/>
        <v>16</v>
      </c>
      <c r="E7099" s="36">
        <v>27671</v>
      </c>
      <c r="F7099" s="7">
        <f>IFERROR(IF(INDEX('Temperature Data'!$AA$15:$AA$348,MATCH(LOLP!A7099,'Temperature Data'!$B$15:$B$348,0))&gt;IF(B7099=9,$G$2,LOLP!$F$2),1,0),0)</f>
        <v>0</v>
      </c>
      <c r="G7099" s="7">
        <f>SUMIFS(LOLP!$F$4:$F$8763,$C$4:$C$8763,$C7099,$B$4:$B$8763,$B7099,$D$4:$D$8763,$D7099)</f>
        <v>0</v>
      </c>
      <c r="H7099" s="7">
        <f>COUNTIFS(Calendar!$E$3:$E$367,LOLP!C7099,Calendar!$D$3:$D$367,LOLP!B7099)</f>
        <v>22</v>
      </c>
      <c r="I7099" s="7">
        <f ca="1">IF($F7099=1,OFFSET(start_norps,LOLP!$D7099+(1-$C7099)*24,LOLP!$B7099)*H7099/G7099,0)</f>
        <v>0</v>
      </c>
      <c r="J7099" s="7">
        <f ca="1">IF($F7099=1,OFFSET(start_33,LOLP!$D7099+(1-$C7099)*24,LOLP!$B7099)*H7099/G7099,0)</f>
        <v>0</v>
      </c>
      <c r="K7099" s="7">
        <f ca="1">IF($F7099,OFFSET(start_40,LOLP!$D7099+(1-$C7099)*24,LOLP!$B7099),0)</f>
        <v>0</v>
      </c>
      <c r="L7099" s="7">
        <f ca="1">IF($F7099,OFFSET(start_50,LOLP!$D7099+(1-$C7099)*24,LOLP!$B7099),0)</f>
        <v>0</v>
      </c>
      <c r="M7099" s="25">
        <f t="shared" ca="1" si="772"/>
        <v>0</v>
      </c>
      <c r="N7099" s="25">
        <f t="shared" ca="1" si="773"/>
        <v>0</v>
      </c>
      <c r="O7099" s="15" t="e">
        <f t="shared" ca="1" si="774"/>
        <v>#DIV/0!</v>
      </c>
      <c r="P7099" s="15" t="e">
        <f t="shared" ca="1" si="775"/>
        <v>#DIV/0!</v>
      </c>
    </row>
    <row r="7100" spans="1:16" x14ac:dyDescent="0.25">
      <c r="A7100" s="1">
        <f t="shared" si="776"/>
        <v>43396</v>
      </c>
      <c r="B7100" s="7">
        <f t="shared" si="771"/>
        <v>10</v>
      </c>
      <c r="C7100" s="4">
        <f>INDEX(Calendar!$E$3:$E$367,MATCH(LOLP!$A7100,Calendar!$B$3:$B$367,0))</f>
        <v>1</v>
      </c>
      <c r="D7100" s="2">
        <f t="shared" si="777"/>
        <v>17</v>
      </c>
      <c r="E7100" s="36">
        <v>28475</v>
      </c>
      <c r="F7100" s="7">
        <f>IFERROR(IF(INDEX('Temperature Data'!$AA$15:$AA$348,MATCH(LOLP!A7100,'Temperature Data'!$B$15:$B$348,0))&gt;IF(B7100=9,$G$2,LOLP!$F$2),1,0),0)</f>
        <v>0</v>
      </c>
      <c r="G7100" s="7">
        <f>SUMIFS(LOLP!$F$4:$F$8763,$C$4:$C$8763,$C7100,$B$4:$B$8763,$B7100,$D$4:$D$8763,$D7100)</f>
        <v>0</v>
      </c>
      <c r="H7100" s="7">
        <f>COUNTIFS(Calendar!$E$3:$E$367,LOLP!C7100,Calendar!$D$3:$D$367,LOLP!B7100)</f>
        <v>22</v>
      </c>
      <c r="I7100" s="7">
        <f ca="1">IF($F7100=1,OFFSET(start_norps,LOLP!$D7100+(1-$C7100)*24,LOLP!$B7100)*H7100/G7100,0)</f>
        <v>0</v>
      </c>
      <c r="J7100" s="7">
        <f ca="1">IF($F7100=1,OFFSET(start_33,LOLP!$D7100+(1-$C7100)*24,LOLP!$B7100)*H7100/G7100,0)</f>
        <v>0</v>
      </c>
      <c r="K7100" s="7">
        <f ca="1">IF($F7100,OFFSET(start_40,LOLP!$D7100+(1-$C7100)*24,LOLP!$B7100),0)</f>
        <v>0</v>
      </c>
      <c r="L7100" s="7">
        <f ca="1">IF($F7100,OFFSET(start_50,LOLP!$D7100+(1-$C7100)*24,LOLP!$B7100),0)</f>
        <v>0</v>
      </c>
      <c r="M7100" s="25">
        <f t="shared" ca="1" si="772"/>
        <v>0</v>
      </c>
      <c r="N7100" s="25">
        <f t="shared" ca="1" si="773"/>
        <v>0</v>
      </c>
      <c r="O7100" s="15" t="e">
        <f t="shared" ca="1" si="774"/>
        <v>#DIV/0!</v>
      </c>
      <c r="P7100" s="15" t="e">
        <f t="shared" ca="1" si="775"/>
        <v>#DIV/0!</v>
      </c>
    </row>
    <row r="7101" spans="1:16" x14ac:dyDescent="0.25">
      <c r="A7101" s="1">
        <f t="shared" si="776"/>
        <v>43396</v>
      </c>
      <c r="B7101" s="7">
        <f t="shared" si="771"/>
        <v>10</v>
      </c>
      <c r="C7101" s="4">
        <f>INDEX(Calendar!$E$3:$E$367,MATCH(LOLP!$A7101,Calendar!$B$3:$B$367,0))</f>
        <v>1</v>
      </c>
      <c r="D7101" s="2">
        <f t="shared" si="777"/>
        <v>18</v>
      </c>
      <c r="E7101" s="36">
        <v>29485</v>
      </c>
      <c r="F7101" s="7">
        <f>IFERROR(IF(INDEX('Temperature Data'!$AA$15:$AA$348,MATCH(LOLP!A7101,'Temperature Data'!$B$15:$B$348,0))&gt;IF(B7101=9,$G$2,LOLP!$F$2),1,0),0)</f>
        <v>0</v>
      </c>
      <c r="G7101" s="7">
        <f>SUMIFS(LOLP!$F$4:$F$8763,$C$4:$C$8763,$C7101,$B$4:$B$8763,$B7101,$D$4:$D$8763,$D7101)</f>
        <v>0</v>
      </c>
      <c r="H7101" s="7">
        <f>COUNTIFS(Calendar!$E$3:$E$367,LOLP!C7101,Calendar!$D$3:$D$367,LOLP!B7101)</f>
        <v>22</v>
      </c>
      <c r="I7101" s="7">
        <f ca="1">IF($F7101=1,OFFSET(start_norps,LOLP!$D7101+(1-$C7101)*24,LOLP!$B7101)*H7101/G7101,0)</f>
        <v>0</v>
      </c>
      <c r="J7101" s="7">
        <f ca="1">IF($F7101=1,OFFSET(start_33,LOLP!$D7101+(1-$C7101)*24,LOLP!$B7101)*H7101/G7101,0)</f>
        <v>0</v>
      </c>
      <c r="K7101" s="7">
        <f ca="1">IF($F7101,OFFSET(start_40,LOLP!$D7101+(1-$C7101)*24,LOLP!$B7101),0)</f>
        <v>0</v>
      </c>
      <c r="L7101" s="7">
        <f ca="1">IF($F7101,OFFSET(start_50,LOLP!$D7101+(1-$C7101)*24,LOLP!$B7101),0)</f>
        <v>0</v>
      </c>
      <c r="M7101" s="25">
        <f t="shared" ca="1" si="772"/>
        <v>0</v>
      </c>
      <c r="N7101" s="25">
        <f t="shared" ca="1" si="773"/>
        <v>0</v>
      </c>
      <c r="O7101" s="15" t="e">
        <f t="shared" ca="1" si="774"/>
        <v>#DIV/0!</v>
      </c>
      <c r="P7101" s="15" t="e">
        <f t="shared" ca="1" si="775"/>
        <v>#DIV/0!</v>
      </c>
    </row>
    <row r="7102" spans="1:16" x14ac:dyDescent="0.25">
      <c r="A7102" s="1">
        <f t="shared" si="776"/>
        <v>43396</v>
      </c>
      <c r="B7102" s="7">
        <f t="shared" si="771"/>
        <v>10</v>
      </c>
      <c r="C7102" s="4">
        <f>INDEX(Calendar!$E$3:$E$367,MATCH(LOLP!$A7102,Calendar!$B$3:$B$367,0))</f>
        <v>1</v>
      </c>
      <c r="D7102" s="2">
        <f t="shared" si="777"/>
        <v>19</v>
      </c>
      <c r="E7102" s="36">
        <v>29399</v>
      </c>
      <c r="F7102" s="7">
        <f>IFERROR(IF(INDEX('Temperature Data'!$AA$15:$AA$348,MATCH(LOLP!A7102,'Temperature Data'!$B$15:$B$348,0))&gt;IF(B7102=9,$G$2,LOLP!$F$2),1,0),0)</f>
        <v>0</v>
      </c>
      <c r="G7102" s="7">
        <f>SUMIFS(LOLP!$F$4:$F$8763,$C$4:$C$8763,$C7102,$B$4:$B$8763,$B7102,$D$4:$D$8763,$D7102)</f>
        <v>0</v>
      </c>
      <c r="H7102" s="7">
        <f>COUNTIFS(Calendar!$E$3:$E$367,LOLP!C7102,Calendar!$D$3:$D$367,LOLP!B7102)</f>
        <v>22</v>
      </c>
      <c r="I7102" s="7">
        <f ca="1">IF($F7102=1,OFFSET(start_norps,LOLP!$D7102+(1-$C7102)*24,LOLP!$B7102)*H7102/G7102,0)</f>
        <v>0</v>
      </c>
      <c r="J7102" s="7">
        <f ca="1">IF($F7102=1,OFFSET(start_33,LOLP!$D7102+(1-$C7102)*24,LOLP!$B7102)*H7102/G7102,0)</f>
        <v>0</v>
      </c>
      <c r="K7102" s="7">
        <f ca="1">IF($F7102,OFFSET(start_40,LOLP!$D7102+(1-$C7102)*24,LOLP!$B7102),0)</f>
        <v>0</v>
      </c>
      <c r="L7102" s="7">
        <f ca="1">IF($F7102,OFFSET(start_50,LOLP!$D7102+(1-$C7102)*24,LOLP!$B7102),0)</f>
        <v>0</v>
      </c>
      <c r="M7102" s="25">
        <f t="shared" ca="1" si="772"/>
        <v>0</v>
      </c>
      <c r="N7102" s="25">
        <f t="shared" ca="1" si="773"/>
        <v>0</v>
      </c>
      <c r="O7102" s="15" t="e">
        <f t="shared" ca="1" si="774"/>
        <v>#DIV/0!</v>
      </c>
      <c r="P7102" s="15" t="e">
        <f t="shared" ca="1" si="775"/>
        <v>#DIV/0!</v>
      </c>
    </row>
    <row r="7103" spans="1:16" x14ac:dyDescent="0.25">
      <c r="A7103" s="1">
        <f t="shared" si="776"/>
        <v>43396</v>
      </c>
      <c r="B7103" s="7">
        <f t="shared" si="771"/>
        <v>10</v>
      </c>
      <c r="C7103" s="4">
        <f>INDEX(Calendar!$E$3:$E$367,MATCH(LOLP!$A7103,Calendar!$B$3:$B$367,0))</f>
        <v>1</v>
      </c>
      <c r="D7103" s="2">
        <f t="shared" si="777"/>
        <v>20</v>
      </c>
      <c r="E7103" s="36">
        <v>28433</v>
      </c>
      <c r="F7103" s="7">
        <f>IFERROR(IF(INDEX('Temperature Data'!$AA$15:$AA$348,MATCH(LOLP!A7103,'Temperature Data'!$B$15:$B$348,0))&gt;IF(B7103=9,$G$2,LOLP!$F$2),1,0),0)</f>
        <v>0</v>
      </c>
      <c r="G7103" s="7">
        <f>SUMIFS(LOLP!$F$4:$F$8763,$C$4:$C$8763,$C7103,$B$4:$B$8763,$B7103,$D$4:$D$8763,$D7103)</f>
        <v>0</v>
      </c>
      <c r="H7103" s="7">
        <f>COUNTIFS(Calendar!$E$3:$E$367,LOLP!C7103,Calendar!$D$3:$D$367,LOLP!B7103)</f>
        <v>22</v>
      </c>
      <c r="I7103" s="7">
        <f ca="1">IF($F7103=1,OFFSET(start_norps,LOLP!$D7103+(1-$C7103)*24,LOLP!$B7103)*H7103/G7103,0)</f>
        <v>0</v>
      </c>
      <c r="J7103" s="7">
        <f ca="1">IF($F7103=1,OFFSET(start_33,LOLP!$D7103+(1-$C7103)*24,LOLP!$B7103)*H7103/G7103,0)</f>
        <v>0</v>
      </c>
      <c r="K7103" s="7">
        <f ca="1">IF($F7103,OFFSET(start_40,LOLP!$D7103+(1-$C7103)*24,LOLP!$B7103),0)</f>
        <v>0</v>
      </c>
      <c r="L7103" s="7">
        <f ca="1">IF($F7103,OFFSET(start_50,LOLP!$D7103+(1-$C7103)*24,LOLP!$B7103),0)</f>
        <v>0</v>
      </c>
      <c r="M7103" s="25">
        <f t="shared" ca="1" si="772"/>
        <v>0</v>
      </c>
      <c r="N7103" s="25">
        <f t="shared" ca="1" si="773"/>
        <v>0</v>
      </c>
      <c r="O7103" s="15" t="e">
        <f t="shared" ca="1" si="774"/>
        <v>#DIV/0!</v>
      </c>
      <c r="P7103" s="15" t="e">
        <f t="shared" ca="1" si="775"/>
        <v>#DIV/0!</v>
      </c>
    </row>
    <row r="7104" spans="1:16" x14ac:dyDescent="0.25">
      <c r="A7104" s="1">
        <f t="shared" si="776"/>
        <v>43396</v>
      </c>
      <c r="B7104" s="7">
        <f t="shared" si="771"/>
        <v>10</v>
      </c>
      <c r="C7104" s="4">
        <f>INDEX(Calendar!$E$3:$E$367,MATCH(LOLP!$A7104,Calendar!$B$3:$B$367,0))</f>
        <v>1</v>
      </c>
      <c r="D7104" s="2">
        <f t="shared" si="777"/>
        <v>21</v>
      </c>
      <c r="E7104" s="36">
        <v>26884</v>
      </c>
      <c r="F7104" s="7">
        <f>IFERROR(IF(INDEX('Temperature Data'!$AA$15:$AA$348,MATCH(LOLP!A7104,'Temperature Data'!$B$15:$B$348,0))&gt;IF(B7104=9,$G$2,LOLP!$F$2),1,0),0)</f>
        <v>0</v>
      </c>
      <c r="G7104" s="7">
        <f>SUMIFS(LOLP!$F$4:$F$8763,$C$4:$C$8763,$C7104,$B$4:$B$8763,$B7104,$D$4:$D$8763,$D7104)</f>
        <v>0</v>
      </c>
      <c r="H7104" s="7">
        <f>COUNTIFS(Calendar!$E$3:$E$367,LOLP!C7104,Calendar!$D$3:$D$367,LOLP!B7104)</f>
        <v>22</v>
      </c>
      <c r="I7104" s="7">
        <f ca="1">IF($F7104=1,OFFSET(start_norps,LOLP!$D7104+(1-$C7104)*24,LOLP!$B7104)*H7104/G7104,0)</f>
        <v>0</v>
      </c>
      <c r="J7104" s="7">
        <f ca="1">IF($F7104=1,OFFSET(start_33,LOLP!$D7104+(1-$C7104)*24,LOLP!$B7104)*H7104/G7104,0)</f>
        <v>0</v>
      </c>
      <c r="K7104" s="7">
        <f ca="1">IF($F7104,OFFSET(start_40,LOLP!$D7104+(1-$C7104)*24,LOLP!$B7104),0)</f>
        <v>0</v>
      </c>
      <c r="L7104" s="7">
        <f ca="1">IF($F7104,OFFSET(start_50,LOLP!$D7104+(1-$C7104)*24,LOLP!$B7104),0)</f>
        <v>0</v>
      </c>
      <c r="M7104" s="25">
        <f t="shared" ca="1" si="772"/>
        <v>0</v>
      </c>
      <c r="N7104" s="25">
        <f t="shared" ca="1" si="773"/>
        <v>0</v>
      </c>
      <c r="O7104" s="15" t="e">
        <f t="shared" ca="1" si="774"/>
        <v>#DIV/0!</v>
      </c>
      <c r="P7104" s="15" t="e">
        <f t="shared" ca="1" si="775"/>
        <v>#DIV/0!</v>
      </c>
    </row>
    <row r="7105" spans="1:16" x14ac:dyDescent="0.25">
      <c r="A7105" s="1">
        <f t="shared" si="776"/>
        <v>43396</v>
      </c>
      <c r="B7105" s="7">
        <f t="shared" si="771"/>
        <v>10</v>
      </c>
      <c r="C7105" s="4">
        <f>INDEX(Calendar!$E$3:$E$367,MATCH(LOLP!$A7105,Calendar!$B$3:$B$367,0))</f>
        <v>1</v>
      </c>
      <c r="D7105" s="2">
        <f t="shared" si="777"/>
        <v>22</v>
      </c>
      <c r="E7105" s="36">
        <v>24827</v>
      </c>
      <c r="F7105" s="7">
        <f>IFERROR(IF(INDEX('Temperature Data'!$AA$15:$AA$348,MATCH(LOLP!A7105,'Temperature Data'!$B$15:$B$348,0))&gt;IF(B7105=9,$G$2,LOLP!$F$2),1,0),0)</f>
        <v>0</v>
      </c>
      <c r="G7105" s="7">
        <f>SUMIFS(LOLP!$F$4:$F$8763,$C$4:$C$8763,$C7105,$B$4:$B$8763,$B7105,$D$4:$D$8763,$D7105)</f>
        <v>0</v>
      </c>
      <c r="H7105" s="7">
        <f>COUNTIFS(Calendar!$E$3:$E$367,LOLP!C7105,Calendar!$D$3:$D$367,LOLP!B7105)</f>
        <v>22</v>
      </c>
      <c r="I7105" s="7">
        <f ca="1">IF($F7105=1,OFFSET(start_norps,LOLP!$D7105+(1-$C7105)*24,LOLP!$B7105)*H7105/G7105,0)</f>
        <v>0</v>
      </c>
      <c r="J7105" s="7">
        <f ca="1">IF($F7105=1,OFFSET(start_33,LOLP!$D7105+(1-$C7105)*24,LOLP!$B7105)*H7105/G7105,0)</f>
        <v>0</v>
      </c>
      <c r="K7105" s="7">
        <f ca="1">IF($F7105,OFFSET(start_40,LOLP!$D7105+(1-$C7105)*24,LOLP!$B7105),0)</f>
        <v>0</v>
      </c>
      <c r="L7105" s="7">
        <f ca="1">IF($F7105,OFFSET(start_50,LOLP!$D7105+(1-$C7105)*24,LOLP!$B7105),0)</f>
        <v>0</v>
      </c>
      <c r="M7105" s="25">
        <f t="shared" ca="1" si="772"/>
        <v>0</v>
      </c>
      <c r="N7105" s="25">
        <f t="shared" ca="1" si="773"/>
        <v>0</v>
      </c>
      <c r="O7105" s="15" t="e">
        <f t="shared" ca="1" si="774"/>
        <v>#DIV/0!</v>
      </c>
      <c r="P7105" s="15" t="e">
        <f t="shared" ca="1" si="775"/>
        <v>#DIV/0!</v>
      </c>
    </row>
    <row r="7106" spans="1:16" x14ac:dyDescent="0.25">
      <c r="A7106" s="1">
        <f t="shared" si="776"/>
        <v>43396</v>
      </c>
      <c r="B7106" s="7">
        <f t="shared" si="771"/>
        <v>10</v>
      </c>
      <c r="C7106" s="4">
        <f>INDEX(Calendar!$E$3:$E$367,MATCH(LOLP!$A7106,Calendar!$B$3:$B$367,0))</f>
        <v>1</v>
      </c>
      <c r="D7106" s="2">
        <f t="shared" si="777"/>
        <v>23</v>
      </c>
      <c r="E7106" s="36">
        <v>23015</v>
      </c>
      <c r="F7106" s="7">
        <f>IFERROR(IF(INDEX('Temperature Data'!$AA$15:$AA$348,MATCH(LOLP!A7106,'Temperature Data'!$B$15:$B$348,0))&gt;IF(B7106=9,$G$2,LOLP!$F$2),1,0),0)</f>
        <v>0</v>
      </c>
      <c r="G7106" s="7">
        <f>SUMIFS(LOLP!$F$4:$F$8763,$C$4:$C$8763,$C7106,$B$4:$B$8763,$B7106,$D$4:$D$8763,$D7106)</f>
        <v>0</v>
      </c>
      <c r="H7106" s="7">
        <f>COUNTIFS(Calendar!$E$3:$E$367,LOLP!C7106,Calendar!$D$3:$D$367,LOLP!B7106)</f>
        <v>22</v>
      </c>
      <c r="I7106" s="7">
        <f ca="1">IF($F7106=1,OFFSET(start_norps,LOLP!$D7106+(1-$C7106)*24,LOLP!$B7106)*H7106/G7106,0)</f>
        <v>0</v>
      </c>
      <c r="J7106" s="7">
        <f ca="1">IF($F7106=1,OFFSET(start_33,LOLP!$D7106+(1-$C7106)*24,LOLP!$B7106)*H7106/G7106,0)</f>
        <v>0</v>
      </c>
      <c r="K7106" s="7">
        <f ca="1">IF($F7106,OFFSET(start_40,LOLP!$D7106+(1-$C7106)*24,LOLP!$B7106),0)</f>
        <v>0</v>
      </c>
      <c r="L7106" s="7">
        <f ca="1">IF($F7106,OFFSET(start_50,LOLP!$D7106+(1-$C7106)*24,LOLP!$B7106),0)</f>
        <v>0</v>
      </c>
      <c r="M7106" s="25">
        <f t="shared" ca="1" si="772"/>
        <v>0</v>
      </c>
      <c r="N7106" s="25">
        <f t="shared" ca="1" si="773"/>
        <v>0</v>
      </c>
      <c r="O7106" s="15" t="e">
        <f t="shared" ca="1" si="774"/>
        <v>#DIV/0!</v>
      </c>
      <c r="P7106" s="15" t="e">
        <f t="shared" ca="1" si="775"/>
        <v>#DIV/0!</v>
      </c>
    </row>
    <row r="7107" spans="1:16" x14ac:dyDescent="0.25">
      <c r="A7107" s="1">
        <f t="shared" si="776"/>
        <v>43396</v>
      </c>
      <c r="B7107" s="7">
        <f t="shared" si="771"/>
        <v>10</v>
      </c>
      <c r="C7107" s="4">
        <f>INDEX(Calendar!$E$3:$E$367,MATCH(LOLP!$A7107,Calendar!$B$3:$B$367,0))</f>
        <v>1</v>
      </c>
      <c r="D7107" s="2">
        <f t="shared" si="777"/>
        <v>24</v>
      </c>
      <c r="E7107" s="36">
        <v>21904</v>
      </c>
      <c r="F7107" s="7">
        <f>IFERROR(IF(INDEX('Temperature Data'!$AA$15:$AA$348,MATCH(LOLP!A7107,'Temperature Data'!$B$15:$B$348,0))&gt;IF(B7107=9,$G$2,LOLP!$F$2),1,0),0)</f>
        <v>0</v>
      </c>
      <c r="G7107" s="7">
        <f>SUMIFS(LOLP!$F$4:$F$8763,$C$4:$C$8763,$C7107,$B$4:$B$8763,$B7107,$D$4:$D$8763,$D7107)</f>
        <v>0</v>
      </c>
      <c r="H7107" s="7">
        <f>COUNTIFS(Calendar!$E$3:$E$367,LOLP!C7107,Calendar!$D$3:$D$367,LOLP!B7107)</f>
        <v>22</v>
      </c>
      <c r="I7107" s="7">
        <f ca="1">IF($F7107=1,OFFSET(start_norps,LOLP!$D7107+(1-$C7107)*24,LOLP!$B7107)*H7107/G7107,0)</f>
        <v>0</v>
      </c>
      <c r="J7107" s="7">
        <f ca="1">IF($F7107=1,OFFSET(start_33,LOLP!$D7107+(1-$C7107)*24,LOLP!$B7107)*H7107/G7107,0)</f>
        <v>0</v>
      </c>
      <c r="K7107" s="7">
        <f ca="1">IF($F7107,OFFSET(start_40,LOLP!$D7107+(1-$C7107)*24,LOLP!$B7107),0)</f>
        <v>0</v>
      </c>
      <c r="L7107" s="7">
        <f ca="1">IF($F7107,OFFSET(start_50,LOLP!$D7107+(1-$C7107)*24,LOLP!$B7107),0)</f>
        <v>0</v>
      </c>
      <c r="M7107" s="25">
        <f t="shared" ca="1" si="772"/>
        <v>0</v>
      </c>
      <c r="N7107" s="25">
        <f t="shared" ca="1" si="773"/>
        <v>0</v>
      </c>
      <c r="O7107" s="15" t="e">
        <f t="shared" ca="1" si="774"/>
        <v>#DIV/0!</v>
      </c>
      <c r="P7107" s="15" t="e">
        <f t="shared" ca="1" si="775"/>
        <v>#DIV/0!</v>
      </c>
    </row>
    <row r="7108" spans="1:16" x14ac:dyDescent="0.25">
      <c r="A7108" s="1">
        <f t="shared" si="776"/>
        <v>43397</v>
      </c>
      <c r="B7108" s="7">
        <f t="shared" si="771"/>
        <v>10</v>
      </c>
      <c r="C7108" s="4">
        <f>INDEX(Calendar!$E$3:$E$367,MATCH(LOLP!$A7108,Calendar!$B$3:$B$367,0))</f>
        <v>1</v>
      </c>
      <c r="D7108" s="2">
        <f t="shared" si="777"/>
        <v>1</v>
      </c>
      <c r="E7108" s="36">
        <v>21064</v>
      </c>
      <c r="F7108" s="7">
        <f>IFERROR(IF(INDEX('Temperature Data'!$AA$15:$AA$348,MATCH(LOLP!A7108,'Temperature Data'!$B$15:$B$348,0))&gt;IF(B7108=9,$G$2,LOLP!$F$2),1,0),0)</f>
        <v>0</v>
      </c>
      <c r="G7108" s="7">
        <f>SUMIFS(LOLP!$F$4:$F$8763,$C$4:$C$8763,$C7108,$B$4:$B$8763,$B7108,$D$4:$D$8763,$D7108)</f>
        <v>0</v>
      </c>
      <c r="H7108" s="7">
        <f>COUNTIFS(Calendar!$E$3:$E$367,LOLP!C7108,Calendar!$D$3:$D$367,LOLP!B7108)</f>
        <v>22</v>
      </c>
      <c r="I7108" s="7">
        <f ca="1">IF($F7108=1,OFFSET(start_norps,LOLP!$D7108+(1-$C7108)*24,LOLP!$B7108)*H7108/G7108,0)</f>
        <v>0</v>
      </c>
      <c r="J7108" s="7">
        <f ca="1">IF($F7108=1,OFFSET(start_33,LOLP!$D7108+(1-$C7108)*24,LOLP!$B7108)*H7108/G7108,0)</f>
        <v>0</v>
      </c>
      <c r="K7108" s="7">
        <f ca="1">IF($F7108,OFFSET(start_40,LOLP!$D7108+(1-$C7108)*24,LOLP!$B7108),0)</f>
        <v>0</v>
      </c>
      <c r="L7108" s="7">
        <f ca="1">IF($F7108,OFFSET(start_50,LOLP!$D7108+(1-$C7108)*24,LOLP!$B7108),0)</f>
        <v>0</v>
      </c>
      <c r="M7108" s="25">
        <f t="shared" ca="1" si="772"/>
        <v>0</v>
      </c>
      <c r="N7108" s="25">
        <f t="shared" ca="1" si="773"/>
        <v>0</v>
      </c>
      <c r="O7108" s="15" t="e">
        <f t="shared" ca="1" si="774"/>
        <v>#DIV/0!</v>
      </c>
      <c r="P7108" s="15" t="e">
        <f t="shared" ca="1" si="775"/>
        <v>#DIV/0!</v>
      </c>
    </row>
    <row r="7109" spans="1:16" x14ac:dyDescent="0.25">
      <c r="A7109" s="1">
        <f t="shared" si="776"/>
        <v>43397</v>
      </c>
      <c r="B7109" s="7">
        <f t="shared" ref="B7109:B7172" si="778">MONTH(A7109)</f>
        <v>10</v>
      </c>
      <c r="C7109" s="4">
        <f>INDEX(Calendar!$E$3:$E$367,MATCH(LOLP!$A7109,Calendar!$B$3:$B$367,0))</f>
        <v>1</v>
      </c>
      <c r="D7109" s="2">
        <f t="shared" si="777"/>
        <v>2</v>
      </c>
      <c r="E7109" s="36">
        <v>20554</v>
      </c>
      <c r="F7109" s="7">
        <f>IFERROR(IF(INDEX('Temperature Data'!$AA$15:$AA$348,MATCH(LOLP!A7109,'Temperature Data'!$B$15:$B$348,0))&gt;IF(B7109=9,$G$2,LOLP!$F$2),1,0),0)</f>
        <v>0</v>
      </c>
      <c r="G7109" s="7">
        <f>SUMIFS(LOLP!$F$4:$F$8763,$C$4:$C$8763,$C7109,$B$4:$B$8763,$B7109,$D$4:$D$8763,$D7109)</f>
        <v>0</v>
      </c>
      <c r="H7109" s="7">
        <f>COUNTIFS(Calendar!$E$3:$E$367,LOLP!C7109,Calendar!$D$3:$D$367,LOLP!B7109)</f>
        <v>22</v>
      </c>
      <c r="I7109" s="7">
        <f ca="1">IF($F7109=1,OFFSET(start_norps,LOLP!$D7109+(1-$C7109)*24,LOLP!$B7109)*H7109/G7109,0)</f>
        <v>0</v>
      </c>
      <c r="J7109" s="7">
        <f ca="1">IF($F7109=1,OFFSET(start_33,LOLP!$D7109+(1-$C7109)*24,LOLP!$B7109)*H7109/G7109,0)</f>
        <v>0</v>
      </c>
      <c r="K7109" s="7">
        <f ca="1">IF($F7109,OFFSET(start_40,LOLP!$D7109+(1-$C7109)*24,LOLP!$B7109),0)</f>
        <v>0</v>
      </c>
      <c r="L7109" s="7">
        <f ca="1">IF($F7109,OFFSET(start_50,LOLP!$D7109+(1-$C7109)*24,LOLP!$B7109),0)</f>
        <v>0</v>
      </c>
      <c r="M7109" s="25">
        <f t="shared" ref="M7109:M7172" ca="1" si="779">I7109/I$8764</f>
        <v>0</v>
      </c>
      <c r="N7109" s="25">
        <f t="shared" ref="N7109:N7172" ca="1" si="780">J7109/J$8764</f>
        <v>0</v>
      </c>
      <c r="O7109" s="15" t="e">
        <f t="shared" ref="O7109:O7172" ca="1" si="781">K7109/K$8764</f>
        <v>#DIV/0!</v>
      </c>
      <c r="P7109" s="15" t="e">
        <f t="shared" ref="P7109:P7172" ca="1" si="782">L7109/L$8764</f>
        <v>#DIV/0!</v>
      </c>
    </row>
    <row r="7110" spans="1:16" x14ac:dyDescent="0.25">
      <c r="A7110" s="1">
        <f t="shared" si="776"/>
        <v>43397</v>
      </c>
      <c r="B7110" s="7">
        <f t="shared" si="778"/>
        <v>10</v>
      </c>
      <c r="C7110" s="4">
        <f>INDEX(Calendar!$E$3:$E$367,MATCH(LOLP!$A7110,Calendar!$B$3:$B$367,0))</f>
        <v>1</v>
      </c>
      <c r="D7110" s="2">
        <f t="shared" si="777"/>
        <v>3</v>
      </c>
      <c r="E7110" s="36">
        <v>20339</v>
      </c>
      <c r="F7110" s="7">
        <f>IFERROR(IF(INDEX('Temperature Data'!$AA$15:$AA$348,MATCH(LOLP!A7110,'Temperature Data'!$B$15:$B$348,0))&gt;IF(B7110=9,$G$2,LOLP!$F$2),1,0),0)</f>
        <v>0</v>
      </c>
      <c r="G7110" s="7">
        <f>SUMIFS(LOLP!$F$4:$F$8763,$C$4:$C$8763,$C7110,$B$4:$B$8763,$B7110,$D$4:$D$8763,$D7110)</f>
        <v>0</v>
      </c>
      <c r="H7110" s="7">
        <f>COUNTIFS(Calendar!$E$3:$E$367,LOLP!C7110,Calendar!$D$3:$D$367,LOLP!B7110)</f>
        <v>22</v>
      </c>
      <c r="I7110" s="7">
        <f ca="1">IF($F7110=1,OFFSET(start_norps,LOLP!$D7110+(1-$C7110)*24,LOLP!$B7110)*H7110/G7110,0)</f>
        <v>0</v>
      </c>
      <c r="J7110" s="7">
        <f ca="1">IF($F7110=1,OFFSET(start_33,LOLP!$D7110+(1-$C7110)*24,LOLP!$B7110)*H7110/G7110,0)</f>
        <v>0</v>
      </c>
      <c r="K7110" s="7">
        <f ca="1">IF($F7110,OFFSET(start_40,LOLP!$D7110+(1-$C7110)*24,LOLP!$B7110),0)</f>
        <v>0</v>
      </c>
      <c r="L7110" s="7">
        <f ca="1">IF($F7110,OFFSET(start_50,LOLP!$D7110+(1-$C7110)*24,LOLP!$B7110),0)</f>
        <v>0</v>
      </c>
      <c r="M7110" s="25">
        <f t="shared" ca="1" si="779"/>
        <v>0</v>
      </c>
      <c r="N7110" s="25">
        <f t="shared" ca="1" si="780"/>
        <v>0</v>
      </c>
      <c r="O7110" s="15" t="e">
        <f t="shared" ca="1" si="781"/>
        <v>#DIV/0!</v>
      </c>
      <c r="P7110" s="15" t="e">
        <f t="shared" ca="1" si="782"/>
        <v>#DIV/0!</v>
      </c>
    </row>
    <row r="7111" spans="1:16" x14ac:dyDescent="0.25">
      <c r="A7111" s="1">
        <f t="shared" si="776"/>
        <v>43397</v>
      </c>
      <c r="B7111" s="7">
        <f t="shared" si="778"/>
        <v>10</v>
      </c>
      <c r="C7111" s="4">
        <f>INDEX(Calendar!$E$3:$E$367,MATCH(LOLP!$A7111,Calendar!$B$3:$B$367,0))</f>
        <v>1</v>
      </c>
      <c r="D7111" s="2">
        <f t="shared" si="777"/>
        <v>4</v>
      </c>
      <c r="E7111" s="36">
        <v>20807</v>
      </c>
      <c r="F7111" s="7">
        <f>IFERROR(IF(INDEX('Temperature Data'!$AA$15:$AA$348,MATCH(LOLP!A7111,'Temperature Data'!$B$15:$B$348,0))&gt;IF(B7111=9,$G$2,LOLP!$F$2),1,0),0)</f>
        <v>0</v>
      </c>
      <c r="G7111" s="7">
        <f>SUMIFS(LOLP!$F$4:$F$8763,$C$4:$C$8763,$C7111,$B$4:$B$8763,$B7111,$D$4:$D$8763,$D7111)</f>
        <v>0</v>
      </c>
      <c r="H7111" s="7">
        <f>COUNTIFS(Calendar!$E$3:$E$367,LOLP!C7111,Calendar!$D$3:$D$367,LOLP!B7111)</f>
        <v>22</v>
      </c>
      <c r="I7111" s="7">
        <f ca="1">IF($F7111=1,OFFSET(start_norps,LOLP!$D7111+(1-$C7111)*24,LOLP!$B7111)*H7111/G7111,0)</f>
        <v>0</v>
      </c>
      <c r="J7111" s="7">
        <f ca="1">IF($F7111=1,OFFSET(start_33,LOLP!$D7111+(1-$C7111)*24,LOLP!$B7111)*H7111/G7111,0)</f>
        <v>0</v>
      </c>
      <c r="K7111" s="7">
        <f ca="1">IF($F7111,OFFSET(start_40,LOLP!$D7111+(1-$C7111)*24,LOLP!$B7111),0)</f>
        <v>0</v>
      </c>
      <c r="L7111" s="7">
        <f ca="1">IF($F7111,OFFSET(start_50,LOLP!$D7111+(1-$C7111)*24,LOLP!$B7111),0)</f>
        <v>0</v>
      </c>
      <c r="M7111" s="25">
        <f t="shared" ca="1" si="779"/>
        <v>0</v>
      </c>
      <c r="N7111" s="25">
        <f t="shared" ca="1" si="780"/>
        <v>0</v>
      </c>
      <c r="O7111" s="15" t="e">
        <f t="shared" ca="1" si="781"/>
        <v>#DIV/0!</v>
      </c>
      <c r="P7111" s="15" t="e">
        <f t="shared" ca="1" si="782"/>
        <v>#DIV/0!</v>
      </c>
    </row>
    <row r="7112" spans="1:16" x14ac:dyDescent="0.25">
      <c r="A7112" s="1">
        <f t="shared" si="776"/>
        <v>43397</v>
      </c>
      <c r="B7112" s="7">
        <f t="shared" si="778"/>
        <v>10</v>
      </c>
      <c r="C7112" s="4">
        <f>INDEX(Calendar!$E$3:$E$367,MATCH(LOLP!$A7112,Calendar!$B$3:$B$367,0))</f>
        <v>1</v>
      </c>
      <c r="D7112" s="2">
        <f t="shared" si="777"/>
        <v>5</v>
      </c>
      <c r="E7112" s="36">
        <v>22239</v>
      </c>
      <c r="F7112" s="7">
        <f>IFERROR(IF(INDEX('Temperature Data'!$AA$15:$AA$348,MATCH(LOLP!A7112,'Temperature Data'!$B$15:$B$348,0))&gt;IF(B7112=9,$G$2,LOLP!$F$2),1,0),0)</f>
        <v>0</v>
      </c>
      <c r="G7112" s="7">
        <f>SUMIFS(LOLP!$F$4:$F$8763,$C$4:$C$8763,$C7112,$B$4:$B$8763,$B7112,$D$4:$D$8763,$D7112)</f>
        <v>0</v>
      </c>
      <c r="H7112" s="7">
        <f>COUNTIFS(Calendar!$E$3:$E$367,LOLP!C7112,Calendar!$D$3:$D$367,LOLP!B7112)</f>
        <v>22</v>
      </c>
      <c r="I7112" s="7">
        <f ca="1">IF($F7112=1,OFFSET(start_norps,LOLP!$D7112+(1-$C7112)*24,LOLP!$B7112)*H7112/G7112,0)</f>
        <v>0</v>
      </c>
      <c r="J7112" s="7">
        <f ca="1">IF($F7112=1,OFFSET(start_33,LOLP!$D7112+(1-$C7112)*24,LOLP!$B7112)*H7112/G7112,0)</f>
        <v>0</v>
      </c>
      <c r="K7112" s="7">
        <f ca="1">IF($F7112,OFFSET(start_40,LOLP!$D7112+(1-$C7112)*24,LOLP!$B7112),0)</f>
        <v>0</v>
      </c>
      <c r="L7112" s="7">
        <f ca="1">IF($F7112,OFFSET(start_50,LOLP!$D7112+(1-$C7112)*24,LOLP!$B7112),0)</f>
        <v>0</v>
      </c>
      <c r="M7112" s="25">
        <f t="shared" ca="1" si="779"/>
        <v>0</v>
      </c>
      <c r="N7112" s="25">
        <f t="shared" ca="1" si="780"/>
        <v>0</v>
      </c>
      <c r="O7112" s="15" t="e">
        <f t="shared" ca="1" si="781"/>
        <v>#DIV/0!</v>
      </c>
      <c r="P7112" s="15" t="e">
        <f t="shared" ca="1" si="782"/>
        <v>#DIV/0!</v>
      </c>
    </row>
    <row r="7113" spans="1:16" x14ac:dyDescent="0.25">
      <c r="A7113" s="1">
        <f t="shared" si="776"/>
        <v>43397</v>
      </c>
      <c r="B7113" s="7">
        <f t="shared" si="778"/>
        <v>10</v>
      </c>
      <c r="C7113" s="4">
        <f>INDEX(Calendar!$E$3:$E$367,MATCH(LOLP!$A7113,Calendar!$B$3:$B$367,0))</f>
        <v>1</v>
      </c>
      <c r="D7113" s="2">
        <f t="shared" si="777"/>
        <v>6</v>
      </c>
      <c r="E7113" s="36">
        <v>24628</v>
      </c>
      <c r="F7113" s="7">
        <f>IFERROR(IF(INDEX('Temperature Data'!$AA$15:$AA$348,MATCH(LOLP!A7113,'Temperature Data'!$B$15:$B$348,0))&gt;IF(B7113=9,$G$2,LOLP!$F$2),1,0),0)</f>
        <v>0</v>
      </c>
      <c r="G7113" s="7">
        <f>SUMIFS(LOLP!$F$4:$F$8763,$C$4:$C$8763,$C7113,$B$4:$B$8763,$B7113,$D$4:$D$8763,$D7113)</f>
        <v>0</v>
      </c>
      <c r="H7113" s="7">
        <f>COUNTIFS(Calendar!$E$3:$E$367,LOLP!C7113,Calendar!$D$3:$D$367,LOLP!B7113)</f>
        <v>22</v>
      </c>
      <c r="I7113" s="7">
        <f ca="1">IF($F7113=1,OFFSET(start_norps,LOLP!$D7113+(1-$C7113)*24,LOLP!$B7113)*H7113/G7113,0)</f>
        <v>0</v>
      </c>
      <c r="J7113" s="7">
        <f ca="1">IF($F7113=1,OFFSET(start_33,LOLP!$D7113+(1-$C7113)*24,LOLP!$B7113)*H7113/G7113,0)</f>
        <v>0</v>
      </c>
      <c r="K7113" s="7">
        <f ca="1">IF($F7113,OFFSET(start_40,LOLP!$D7113+(1-$C7113)*24,LOLP!$B7113),0)</f>
        <v>0</v>
      </c>
      <c r="L7113" s="7">
        <f ca="1">IF($F7113,OFFSET(start_50,LOLP!$D7113+(1-$C7113)*24,LOLP!$B7113),0)</f>
        <v>0</v>
      </c>
      <c r="M7113" s="25">
        <f t="shared" ca="1" si="779"/>
        <v>0</v>
      </c>
      <c r="N7113" s="25">
        <f t="shared" ca="1" si="780"/>
        <v>0</v>
      </c>
      <c r="O7113" s="15" t="e">
        <f t="shared" ca="1" si="781"/>
        <v>#DIV/0!</v>
      </c>
      <c r="P7113" s="15" t="e">
        <f t="shared" ca="1" si="782"/>
        <v>#DIV/0!</v>
      </c>
    </row>
    <row r="7114" spans="1:16" x14ac:dyDescent="0.25">
      <c r="A7114" s="1">
        <f t="shared" si="776"/>
        <v>43397</v>
      </c>
      <c r="B7114" s="7">
        <f t="shared" si="778"/>
        <v>10</v>
      </c>
      <c r="C7114" s="4">
        <f>INDEX(Calendar!$E$3:$E$367,MATCH(LOLP!$A7114,Calendar!$B$3:$B$367,0))</f>
        <v>1</v>
      </c>
      <c r="D7114" s="2">
        <f t="shared" si="777"/>
        <v>7</v>
      </c>
      <c r="E7114" s="36">
        <v>25971</v>
      </c>
      <c r="F7114" s="7">
        <f>IFERROR(IF(INDEX('Temperature Data'!$AA$15:$AA$348,MATCH(LOLP!A7114,'Temperature Data'!$B$15:$B$348,0))&gt;IF(B7114=9,$G$2,LOLP!$F$2),1,0),0)</f>
        <v>0</v>
      </c>
      <c r="G7114" s="7">
        <f>SUMIFS(LOLP!$F$4:$F$8763,$C$4:$C$8763,$C7114,$B$4:$B$8763,$B7114,$D$4:$D$8763,$D7114)</f>
        <v>0</v>
      </c>
      <c r="H7114" s="7">
        <f>COUNTIFS(Calendar!$E$3:$E$367,LOLP!C7114,Calendar!$D$3:$D$367,LOLP!B7114)</f>
        <v>22</v>
      </c>
      <c r="I7114" s="7">
        <f ca="1">IF($F7114=1,OFFSET(start_norps,LOLP!$D7114+(1-$C7114)*24,LOLP!$B7114)*H7114/G7114,0)</f>
        <v>0</v>
      </c>
      <c r="J7114" s="7">
        <f ca="1">IF($F7114=1,OFFSET(start_33,LOLP!$D7114+(1-$C7114)*24,LOLP!$B7114)*H7114/G7114,0)</f>
        <v>0</v>
      </c>
      <c r="K7114" s="7">
        <f ca="1">IF($F7114,OFFSET(start_40,LOLP!$D7114+(1-$C7114)*24,LOLP!$B7114),0)</f>
        <v>0</v>
      </c>
      <c r="L7114" s="7">
        <f ca="1">IF($F7114,OFFSET(start_50,LOLP!$D7114+(1-$C7114)*24,LOLP!$B7114),0)</f>
        <v>0</v>
      </c>
      <c r="M7114" s="25">
        <f t="shared" ca="1" si="779"/>
        <v>0</v>
      </c>
      <c r="N7114" s="25">
        <f t="shared" ca="1" si="780"/>
        <v>0</v>
      </c>
      <c r="O7114" s="15" t="e">
        <f t="shared" ca="1" si="781"/>
        <v>#DIV/0!</v>
      </c>
      <c r="P7114" s="15" t="e">
        <f t="shared" ca="1" si="782"/>
        <v>#DIV/0!</v>
      </c>
    </row>
    <row r="7115" spans="1:16" x14ac:dyDescent="0.25">
      <c r="A7115" s="1">
        <f t="shared" si="776"/>
        <v>43397</v>
      </c>
      <c r="B7115" s="7">
        <f t="shared" si="778"/>
        <v>10</v>
      </c>
      <c r="C7115" s="4">
        <f>INDEX(Calendar!$E$3:$E$367,MATCH(LOLP!$A7115,Calendar!$B$3:$B$367,0))</f>
        <v>1</v>
      </c>
      <c r="D7115" s="2">
        <f t="shared" si="777"/>
        <v>8</v>
      </c>
      <c r="E7115" s="36">
        <v>25931</v>
      </c>
      <c r="F7115" s="7">
        <f>IFERROR(IF(INDEX('Temperature Data'!$AA$15:$AA$348,MATCH(LOLP!A7115,'Temperature Data'!$B$15:$B$348,0))&gt;IF(B7115=9,$G$2,LOLP!$F$2),1,0),0)</f>
        <v>0</v>
      </c>
      <c r="G7115" s="7">
        <f>SUMIFS(LOLP!$F$4:$F$8763,$C$4:$C$8763,$C7115,$B$4:$B$8763,$B7115,$D$4:$D$8763,$D7115)</f>
        <v>0</v>
      </c>
      <c r="H7115" s="7">
        <f>COUNTIFS(Calendar!$E$3:$E$367,LOLP!C7115,Calendar!$D$3:$D$367,LOLP!B7115)</f>
        <v>22</v>
      </c>
      <c r="I7115" s="7">
        <f ca="1">IF($F7115=1,OFFSET(start_norps,LOLP!$D7115+(1-$C7115)*24,LOLP!$B7115)*H7115/G7115,0)</f>
        <v>0</v>
      </c>
      <c r="J7115" s="7">
        <f ca="1">IF($F7115=1,OFFSET(start_33,LOLP!$D7115+(1-$C7115)*24,LOLP!$B7115)*H7115/G7115,0)</f>
        <v>0</v>
      </c>
      <c r="K7115" s="7">
        <f ca="1">IF($F7115,OFFSET(start_40,LOLP!$D7115+(1-$C7115)*24,LOLP!$B7115),0)</f>
        <v>0</v>
      </c>
      <c r="L7115" s="7">
        <f ca="1">IF($F7115,OFFSET(start_50,LOLP!$D7115+(1-$C7115)*24,LOLP!$B7115),0)</f>
        <v>0</v>
      </c>
      <c r="M7115" s="25">
        <f t="shared" ca="1" si="779"/>
        <v>0</v>
      </c>
      <c r="N7115" s="25">
        <f t="shared" ca="1" si="780"/>
        <v>0</v>
      </c>
      <c r="O7115" s="15" t="e">
        <f t="shared" ca="1" si="781"/>
        <v>#DIV/0!</v>
      </c>
      <c r="P7115" s="15" t="e">
        <f t="shared" ca="1" si="782"/>
        <v>#DIV/0!</v>
      </c>
    </row>
    <row r="7116" spans="1:16" x14ac:dyDescent="0.25">
      <c r="A7116" s="1">
        <f t="shared" si="776"/>
        <v>43397</v>
      </c>
      <c r="B7116" s="7">
        <f t="shared" si="778"/>
        <v>10</v>
      </c>
      <c r="C7116" s="4">
        <f>INDEX(Calendar!$E$3:$E$367,MATCH(LOLP!$A7116,Calendar!$B$3:$B$367,0))</f>
        <v>1</v>
      </c>
      <c r="D7116" s="2">
        <f t="shared" si="777"/>
        <v>9</v>
      </c>
      <c r="E7116" s="36">
        <v>25471</v>
      </c>
      <c r="F7116" s="7">
        <f>IFERROR(IF(INDEX('Temperature Data'!$AA$15:$AA$348,MATCH(LOLP!A7116,'Temperature Data'!$B$15:$B$348,0))&gt;IF(B7116=9,$G$2,LOLP!$F$2),1,0),0)</f>
        <v>0</v>
      </c>
      <c r="G7116" s="7">
        <f>SUMIFS(LOLP!$F$4:$F$8763,$C$4:$C$8763,$C7116,$B$4:$B$8763,$B7116,$D$4:$D$8763,$D7116)</f>
        <v>0</v>
      </c>
      <c r="H7116" s="7">
        <f>COUNTIFS(Calendar!$E$3:$E$367,LOLP!C7116,Calendar!$D$3:$D$367,LOLP!B7116)</f>
        <v>22</v>
      </c>
      <c r="I7116" s="7">
        <f ca="1">IF($F7116=1,OFFSET(start_norps,LOLP!$D7116+(1-$C7116)*24,LOLP!$B7116)*H7116/G7116,0)</f>
        <v>0</v>
      </c>
      <c r="J7116" s="7">
        <f ca="1">IF($F7116=1,OFFSET(start_33,LOLP!$D7116+(1-$C7116)*24,LOLP!$B7116)*H7116/G7116,0)</f>
        <v>0</v>
      </c>
      <c r="K7116" s="7">
        <f ca="1">IF($F7116,OFFSET(start_40,LOLP!$D7116+(1-$C7116)*24,LOLP!$B7116),0)</f>
        <v>0</v>
      </c>
      <c r="L7116" s="7">
        <f ca="1">IF($F7116,OFFSET(start_50,LOLP!$D7116+(1-$C7116)*24,LOLP!$B7116),0)</f>
        <v>0</v>
      </c>
      <c r="M7116" s="25">
        <f t="shared" ca="1" si="779"/>
        <v>0</v>
      </c>
      <c r="N7116" s="25">
        <f t="shared" ca="1" si="780"/>
        <v>0</v>
      </c>
      <c r="O7116" s="15" t="e">
        <f t="shared" ca="1" si="781"/>
        <v>#DIV/0!</v>
      </c>
      <c r="P7116" s="15" t="e">
        <f t="shared" ca="1" si="782"/>
        <v>#DIV/0!</v>
      </c>
    </row>
    <row r="7117" spans="1:16" x14ac:dyDescent="0.25">
      <c r="A7117" s="1">
        <f t="shared" si="776"/>
        <v>43397</v>
      </c>
      <c r="B7117" s="7">
        <f t="shared" si="778"/>
        <v>10</v>
      </c>
      <c r="C7117" s="4">
        <f>INDEX(Calendar!$E$3:$E$367,MATCH(LOLP!$A7117,Calendar!$B$3:$B$367,0))</f>
        <v>1</v>
      </c>
      <c r="D7117" s="2">
        <f t="shared" si="777"/>
        <v>10</v>
      </c>
      <c r="E7117" s="36">
        <v>25228</v>
      </c>
      <c r="F7117" s="7">
        <f>IFERROR(IF(INDEX('Temperature Data'!$AA$15:$AA$348,MATCH(LOLP!A7117,'Temperature Data'!$B$15:$B$348,0))&gt;IF(B7117=9,$G$2,LOLP!$F$2),1,0),0)</f>
        <v>0</v>
      </c>
      <c r="G7117" s="7">
        <f>SUMIFS(LOLP!$F$4:$F$8763,$C$4:$C$8763,$C7117,$B$4:$B$8763,$B7117,$D$4:$D$8763,$D7117)</f>
        <v>0</v>
      </c>
      <c r="H7117" s="7">
        <f>COUNTIFS(Calendar!$E$3:$E$367,LOLP!C7117,Calendar!$D$3:$D$367,LOLP!B7117)</f>
        <v>22</v>
      </c>
      <c r="I7117" s="7">
        <f ca="1">IF($F7117=1,OFFSET(start_norps,LOLP!$D7117+(1-$C7117)*24,LOLP!$B7117)*H7117/G7117,0)</f>
        <v>0</v>
      </c>
      <c r="J7117" s="7">
        <f ca="1">IF($F7117=1,OFFSET(start_33,LOLP!$D7117+(1-$C7117)*24,LOLP!$B7117)*H7117/G7117,0)</f>
        <v>0</v>
      </c>
      <c r="K7117" s="7">
        <f ca="1">IF($F7117,OFFSET(start_40,LOLP!$D7117+(1-$C7117)*24,LOLP!$B7117),0)</f>
        <v>0</v>
      </c>
      <c r="L7117" s="7">
        <f ca="1">IF($F7117,OFFSET(start_50,LOLP!$D7117+(1-$C7117)*24,LOLP!$B7117),0)</f>
        <v>0</v>
      </c>
      <c r="M7117" s="25">
        <f t="shared" ca="1" si="779"/>
        <v>0</v>
      </c>
      <c r="N7117" s="25">
        <f t="shared" ca="1" si="780"/>
        <v>0</v>
      </c>
      <c r="O7117" s="15" t="e">
        <f t="shared" ca="1" si="781"/>
        <v>#DIV/0!</v>
      </c>
      <c r="P7117" s="15" t="e">
        <f t="shared" ca="1" si="782"/>
        <v>#DIV/0!</v>
      </c>
    </row>
    <row r="7118" spans="1:16" x14ac:dyDescent="0.25">
      <c r="A7118" s="1">
        <f t="shared" si="776"/>
        <v>43397</v>
      </c>
      <c r="B7118" s="7">
        <f t="shared" si="778"/>
        <v>10</v>
      </c>
      <c r="C7118" s="4">
        <f>INDEX(Calendar!$E$3:$E$367,MATCH(LOLP!$A7118,Calendar!$B$3:$B$367,0))</f>
        <v>1</v>
      </c>
      <c r="D7118" s="2">
        <f t="shared" si="777"/>
        <v>11</v>
      </c>
      <c r="E7118" s="36">
        <v>25211</v>
      </c>
      <c r="F7118" s="7">
        <f>IFERROR(IF(INDEX('Temperature Data'!$AA$15:$AA$348,MATCH(LOLP!A7118,'Temperature Data'!$B$15:$B$348,0))&gt;IF(B7118=9,$G$2,LOLP!$F$2),1,0),0)</f>
        <v>0</v>
      </c>
      <c r="G7118" s="7">
        <f>SUMIFS(LOLP!$F$4:$F$8763,$C$4:$C$8763,$C7118,$B$4:$B$8763,$B7118,$D$4:$D$8763,$D7118)</f>
        <v>0</v>
      </c>
      <c r="H7118" s="7">
        <f>COUNTIFS(Calendar!$E$3:$E$367,LOLP!C7118,Calendar!$D$3:$D$367,LOLP!B7118)</f>
        <v>22</v>
      </c>
      <c r="I7118" s="7">
        <f ca="1">IF($F7118=1,OFFSET(start_norps,LOLP!$D7118+(1-$C7118)*24,LOLP!$B7118)*H7118/G7118,0)</f>
        <v>0</v>
      </c>
      <c r="J7118" s="7">
        <f ca="1">IF($F7118=1,OFFSET(start_33,LOLP!$D7118+(1-$C7118)*24,LOLP!$B7118)*H7118/G7118,0)</f>
        <v>0</v>
      </c>
      <c r="K7118" s="7">
        <f ca="1">IF($F7118,OFFSET(start_40,LOLP!$D7118+(1-$C7118)*24,LOLP!$B7118),0)</f>
        <v>0</v>
      </c>
      <c r="L7118" s="7">
        <f ca="1">IF($F7118,OFFSET(start_50,LOLP!$D7118+(1-$C7118)*24,LOLP!$B7118),0)</f>
        <v>0</v>
      </c>
      <c r="M7118" s="25">
        <f t="shared" ca="1" si="779"/>
        <v>0</v>
      </c>
      <c r="N7118" s="25">
        <f t="shared" ca="1" si="780"/>
        <v>0</v>
      </c>
      <c r="O7118" s="15" t="e">
        <f t="shared" ca="1" si="781"/>
        <v>#DIV/0!</v>
      </c>
      <c r="P7118" s="15" t="e">
        <f t="shared" ca="1" si="782"/>
        <v>#DIV/0!</v>
      </c>
    </row>
    <row r="7119" spans="1:16" x14ac:dyDescent="0.25">
      <c r="A7119" s="1">
        <f t="shared" si="776"/>
        <v>43397</v>
      </c>
      <c r="B7119" s="7">
        <f t="shared" si="778"/>
        <v>10</v>
      </c>
      <c r="C7119" s="4">
        <f>INDEX(Calendar!$E$3:$E$367,MATCH(LOLP!$A7119,Calendar!$B$3:$B$367,0))</f>
        <v>1</v>
      </c>
      <c r="D7119" s="2">
        <f t="shared" si="777"/>
        <v>12</v>
      </c>
      <c r="E7119" s="36">
        <v>25397</v>
      </c>
      <c r="F7119" s="7">
        <f>IFERROR(IF(INDEX('Temperature Data'!$AA$15:$AA$348,MATCH(LOLP!A7119,'Temperature Data'!$B$15:$B$348,0))&gt;IF(B7119=9,$G$2,LOLP!$F$2),1,0),0)</f>
        <v>0</v>
      </c>
      <c r="G7119" s="7">
        <f>SUMIFS(LOLP!$F$4:$F$8763,$C$4:$C$8763,$C7119,$B$4:$B$8763,$B7119,$D$4:$D$8763,$D7119)</f>
        <v>0</v>
      </c>
      <c r="H7119" s="7">
        <f>COUNTIFS(Calendar!$E$3:$E$367,LOLP!C7119,Calendar!$D$3:$D$367,LOLP!B7119)</f>
        <v>22</v>
      </c>
      <c r="I7119" s="7">
        <f ca="1">IF($F7119=1,OFFSET(start_norps,LOLP!$D7119+(1-$C7119)*24,LOLP!$B7119)*H7119/G7119,0)</f>
        <v>0</v>
      </c>
      <c r="J7119" s="7">
        <f ca="1">IF($F7119=1,OFFSET(start_33,LOLP!$D7119+(1-$C7119)*24,LOLP!$B7119)*H7119/G7119,0)</f>
        <v>0</v>
      </c>
      <c r="K7119" s="7">
        <f ca="1">IF($F7119,OFFSET(start_40,LOLP!$D7119+(1-$C7119)*24,LOLP!$B7119),0)</f>
        <v>0</v>
      </c>
      <c r="L7119" s="7">
        <f ca="1">IF($F7119,OFFSET(start_50,LOLP!$D7119+(1-$C7119)*24,LOLP!$B7119),0)</f>
        <v>0</v>
      </c>
      <c r="M7119" s="25">
        <f t="shared" ca="1" si="779"/>
        <v>0</v>
      </c>
      <c r="N7119" s="25">
        <f t="shared" ca="1" si="780"/>
        <v>0</v>
      </c>
      <c r="O7119" s="15" t="e">
        <f t="shared" ca="1" si="781"/>
        <v>#DIV/0!</v>
      </c>
      <c r="P7119" s="15" t="e">
        <f t="shared" ca="1" si="782"/>
        <v>#DIV/0!</v>
      </c>
    </row>
    <row r="7120" spans="1:16" x14ac:dyDescent="0.25">
      <c r="A7120" s="1">
        <f t="shared" si="776"/>
        <v>43397</v>
      </c>
      <c r="B7120" s="7">
        <f t="shared" si="778"/>
        <v>10</v>
      </c>
      <c r="C7120" s="4">
        <f>INDEX(Calendar!$E$3:$E$367,MATCH(LOLP!$A7120,Calendar!$B$3:$B$367,0))</f>
        <v>1</v>
      </c>
      <c r="D7120" s="2">
        <f t="shared" si="777"/>
        <v>13</v>
      </c>
      <c r="E7120" s="36">
        <v>26037</v>
      </c>
      <c r="F7120" s="7">
        <f>IFERROR(IF(INDEX('Temperature Data'!$AA$15:$AA$348,MATCH(LOLP!A7120,'Temperature Data'!$B$15:$B$348,0))&gt;IF(B7120=9,$G$2,LOLP!$F$2),1,0),0)</f>
        <v>0</v>
      </c>
      <c r="G7120" s="7">
        <f>SUMIFS(LOLP!$F$4:$F$8763,$C$4:$C$8763,$C7120,$B$4:$B$8763,$B7120,$D$4:$D$8763,$D7120)</f>
        <v>0</v>
      </c>
      <c r="H7120" s="7">
        <f>COUNTIFS(Calendar!$E$3:$E$367,LOLP!C7120,Calendar!$D$3:$D$367,LOLP!B7120)</f>
        <v>22</v>
      </c>
      <c r="I7120" s="7">
        <f ca="1">IF($F7120=1,OFFSET(start_norps,LOLP!$D7120+(1-$C7120)*24,LOLP!$B7120)*H7120/G7120,0)</f>
        <v>0</v>
      </c>
      <c r="J7120" s="7">
        <f ca="1">IF($F7120=1,OFFSET(start_33,LOLP!$D7120+(1-$C7120)*24,LOLP!$B7120)*H7120/G7120,0)</f>
        <v>0</v>
      </c>
      <c r="K7120" s="7">
        <f ca="1">IF($F7120,OFFSET(start_40,LOLP!$D7120+(1-$C7120)*24,LOLP!$B7120),0)</f>
        <v>0</v>
      </c>
      <c r="L7120" s="7">
        <f ca="1">IF($F7120,OFFSET(start_50,LOLP!$D7120+(1-$C7120)*24,LOLP!$B7120),0)</f>
        <v>0</v>
      </c>
      <c r="M7120" s="25">
        <f t="shared" ca="1" si="779"/>
        <v>0</v>
      </c>
      <c r="N7120" s="25">
        <f t="shared" ca="1" si="780"/>
        <v>0</v>
      </c>
      <c r="O7120" s="15" t="e">
        <f t="shared" ca="1" si="781"/>
        <v>#DIV/0!</v>
      </c>
      <c r="P7120" s="15" t="e">
        <f t="shared" ca="1" si="782"/>
        <v>#DIV/0!</v>
      </c>
    </row>
    <row r="7121" spans="1:16" x14ac:dyDescent="0.25">
      <c r="A7121" s="1">
        <f t="shared" si="776"/>
        <v>43397</v>
      </c>
      <c r="B7121" s="7">
        <f t="shared" si="778"/>
        <v>10</v>
      </c>
      <c r="C7121" s="4">
        <f>INDEX(Calendar!$E$3:$E$367,MATCH(LOLP!$A7121,Calendar!$B$3:$B$367,0))</f>
        <v>1</v>
      </c>
      <c r="D7121" s="2">
        <f t="shared" si="777"/>
        <v>14</v>
      </c>
      <c r="E7121" s="36">
        <v>26674</v>
      </c>
      <c r="F7121" s="7">
        <f>IFERROR(IF(INDEX('Temperature Data'!$AA$15:$AA$348,MATCH(LOLP!A7121,'Temperature Data'!$B$15:$B$348,0))&gt;IF(B7121=9,$G$2,LOLP!$F$2),1,0),0)</f>
        <v>0</v>
      </c>
      <c r="G7121" s="7">
        <f>SUMIFS(LOLP!$F$4:$F$8763,$C$4:$C$8763,$C7121,$B$4:$B$8763,$B7121,$D$4:$D$8763,$D7121)</f>
        <v>0</v>
      </c>
      <c r="H7121" s="7">
        <f>COUNTIFS(Calendar!$E$3:$E$367,LOLP!C7121,Calendar!$D$3:$D$367,LOLP!B7121)</f>
        <v>22</v>
      </c>
      <c r="I7121" s="7">
        <f ca="1">IF($F7121=1,OFFSET(start_norps,LOLP!$D7121+(1-$C7121)*24,LOLP!$B7121)*H7121/G7121,0)</f>
        <v>0</v>
      </c>
      <c r="J7121" s="7">
        <f ca="1">IF($F7121=1,OFFSET(start_33,LOLP!$D7121+(1-$C7121)*24,LOLP!$B7121)*H7121/G7121,0)</f>
        <v>0</v>
      </c>
      <c r="K7121" s="7">
        <f ca="1">IF($F7121,OFFSET(start_40,LOLP!$D7121+(1-$C7121)*24,LOLP!$B7121),0)</f>
        <v>0</v>
      </c>
      <c r="L7121" s="7">
        <f ca="1">IF($F7121,OFFSET(start_50,LOLP!$D7121+(1-$C7121)*24,LOLP!$B7121),0)</f>
        <v>0</v>
      </c>
      <c r="M7121" s="25">
        <f t="shared" ca="1" si="779"/>
        <v>0</v>
      </c>
      <c r="N7121" s="25">
        <f t="shared" ca="1" si="780"/>
        <v>0</v>
      </c>
      <c r="O7121" s="15" t="e">
        <f t="shared" ca="1" si="781"/>
        <v>#DIV/0!</v>
      </c>
      <c r="P7121" s="15" t="e">
        <f t="shared" ca="1" si="782"/>
        <v>#DIV/0!</v>
      </c>
    </row>
    <row r="7122" spans="1:16" x14ac:dyDescent="0.25">
      <c r="A7122" s="1">
        <f t="shared" si="776"/>
        <v>43397</v>
      </c>
      <c r="B7122" s="7">
        <f t="shared" si="778"/>
        <v>10</v>
      </c>
      <c r="C7122" s="4">
        <f>INDEX(Calendar!$E$3:$E$367,MATCH(LOLP!$A7122,Calendar!$B$3:$B$367,0))</f>
        <v>1</v>
      </c>
      <c r="D7122" s="2">
        <f t="shared" si="777"/>
        <v>15</v>
      </c>
      <c r="E7122" s="36">
        <v>27477</v>
      </c>
      <c r="F7122" s="7">
        <f>IFERROR(IF(INDEX('Temperature Data'!$AA$15:$AA$348,MATCH(LOLP!A7122,'Temperature Data'!$B$15:$B$348,0))&gt;IF(B7122=9,$G$2,LOLP!$F$2),1,0),0)</f>
        <v>0</v>
      </c>
      <c r="G7122" s="7">
        <f>SUMIFS(LOLP!$F$4:$F$8763,$C$4:$C$8763,$C7122,$B$4:$B$8763,$B7122,$D$4:$D$8763,$D7122)</f>
        <v>0</v>
      </c>
      <c r="H7122" s="7">
        <f>COUNTIFS(Calendar!$E$3:$E$367,LOLP!C7122,Calendar!$D$3:$D$367,LOLP!B7122)</f>
        <v>22</v>
      </c>
      <c r="I7122" s="7">
        <f ca="1">IF($F7122=1,OFFSET(start_norps,LOLP!$D7122+(1-$C7122)*24,LOLP!$B7122)*H7122/G7122,0)</f>
        <v>0</v>
      </c>
      <c r="J7122" s="7">
        <f ca="1">IF($F7122=1,OFFSET(start_33,LOLP!$D7122+(1-$C7122)*24,LOLP!$B7122)*H7122/G7122,0)</f>
        <v>0</v>
      </c>
      <c r="K7122" s="7">
        <f ca="1">IF($F7122,OFFSET(start_40,LOLP!$D7122+(1-$C7122)*24,LOLP!$B7122),0)</f>
        <v>0</v>
      </c>
      <c r="L7122" s="7">
        <f ca="1">IF($F7122,OFFSET(start_50,LOLP!$D7122+(1-$C7122)*24,LOLP!$B7122),0)</f>
        <v>0</v>
      </c>
      <c r="M7122" s="25">
        <f t="shared" ca="1" si="779"/>
        <v>0</v>
      </c>
      <c r="N7122" s="25">
        <f t="shared" ca="1" si="780"/>
        <v>0</v>
      </c>
      <c r="O7122" s="15" t="e">
        <f t="shared" ca="1" si="781"/>
        <v>#DIV/0!</v>
      </c>
      <c r="P7122" s="15" t="e">
        <f t="shared" ca="1" si="782"/>
        <v>#DIV/0!</v>
      </c>
    </row>
    <row r="7123" spans="1:16" x14ac:dyDescent="0.25">
      <c r="A7123" s="1">
        <f t="shared" si="776"/>
        <v>43397</v>
      </c>
      <c r="B7123" s="7">
        <f t="shared" si="778"/>
        <v>10</v>
      </c>
      <c r="C7123" s="4">
        <f>INDEX(Calendar!$E$3:$E$367,MATCH(LOLP!$A7123,Calendar!$B$3:$B$367,0))</f>
        <v>1</v>
      </c>
      <c r="D7123" s="2">
        <f t="shared" si="777"/>
        <v>16</v>
      </c>
      <c r="E7123" s="36">
        <v>28204</v>
      </c>
      <c r="F7123" s="7">
        <f>IFERROR(IF(INDEX('Temperature Data'!$AA$15:$AA$348,MATCH(LOLP!A7123,'Temperature Data'!$B$15:$B$348,0))&gt;IF(B7123=9,$G$2,LOLP!$F$2),1,0),0)</f>
        <v>0</v>
      </c>
      <c r="G7123" s="7">
        <f>SUMIFS(LOLP!$F$4:$F$8763,$C$4:$C$8763,$C7123,$B$4:$B$8763,$B7123,$D$4:$D$8763,$D7123)</f>
        <v>0</v>
      </c>
      <c r="H7123" s="7">
        <f>COUNTIFS(Calendar!$E$3:$E$367,LOLP!C7123,Calendar!$D$3:$D$367,LOLP!B7123)</f>
        <v>22</v>
      </c>
      <c r="I7123" s="7">
        <f ca="1">IF($F7123=1,OFFSET(start_norps,LOLP!$D7123+(1-$C7123)*24,LOLP!$B7123)*H7123/G7123,0)</f>
        <v>0</v>
      </c>
      <c r="J7123" s="7">
        <f ca="1">IF($F7123=1,OFFSET(start_33,LOLP!$D7123+(1-$C7123)*24,LOLP!$B7123)*H7123/G7123,0)</f>
        <v>0</v>
      </c>
      <c r="K7123" s="7">
        <f ca="1">IF($F7123,OFFSET(start_40,LOLP!$D7123+(1-$C7123)*24,LOLP!$B7123),0)</f>
        <v>0</v>
      </c>
      <c r="L7123" s="7">
        <f ca="1">IF($F7123,OFFSET(start_50,LOLP!$D7123+(1-$C7123)*24,LOLP!$B7123),0)</f>
        <v>0</v>
      </c>
      <c r="M7123" s="25">
        <f t="shared" ca="1" si="779"/>
        <v>0</v>
      </c>
      <c r="N7123" s="25">
        <f t="shared" ca="1" si="780"/>
        <v>0</v>
      </c>
      <c r="O7123" s="15" t="e">
        <f t="shared" ca="1" si="781"/>
        <v>#DIV/0!</v>
      </c>
      <c r="P7123" s="15" t="e">
        <f t="shared" ca="1" si="782"/>
        <v>#DIV/0!</v>
      </c>
    </row>
    <row r="7124" spans="1:16" x14ac:dyDescent="0.25">
      <c r="A7124" s="1">
        <f t="shared" si="776"/>
        <v>43397</v>
      </c>
      <c r="B7124" s="7">
        <f t="shared" si="778"/>
        <v>10</v>
      </c>
      <c r="C7124" s="4">
        <f>INDEX(Calendar!$E$3:$E$367,MATCH(LOLP!$A7124,Calendar!$B$3:$B$367,0))</f>
        <v>1</v>
      </c>
      <c r="D7124" s="2">
        <f t="shared" si="777"/>
        <v>17</v>
      </c>
      <c r="E7124" s="36">
        <v>28962</v>
      </c>
      <c r="F7124" s="7">
        <f>IFERROR(IF(INDEX('Temperature Data'!$AA$15:$AA$348,MATCH(LOLP!A7124,'Temperature Data'!$B$15:$B$348,0))&gt;IF(B7124=9,$G$2,LOLP!$F$2),1,0),0)</f>
        <v>0</v>
      </c>
      <c r="G7124" s="7">
        <f>SUMIFS(LOLP!$F$4:$F$8763,$C$4:$C$8763,$C7124,$B$4:$B$8763,$B7124,$D$4:$D$8763,$D7124)</f>
        <v>0</v>
      </c>
      <c r="H7124" s="7">
        <f>COUNTIFS(Calendar!$E$3:$E$367,LOLP!C7124,Calendar!$D$3:$D$367,LOLP!B7124)</f>
        <v>22</v>
      </c>
      <c r="I7124" s="7">
        <f ca="1">IF($F7124=1,OFFSET(start_norps,LOLP!$D7124+(1-$C7124)*24,LOLP!$B7124)*H7124/G7124,0)</f>
        <v>0</v>
      </c>
      <c r="J7124" s="7">
        <f ca="1">IF($F7124=1,OFFSET(start_33,LOLP!$D7124+(1-$C7124)*24,LOLP!$B7124)*H7124/G7124,0)</f>
        <v>0</v>
      </c>
      <c r="K7124" s="7">
        <f ca="1">IF($F7124,OFFSET(start_40,LOLP!$D7124+(1-$C7124)*24,LOLP!$B7124),0)</f>
        <v>0</v>
      </c>
      <c r="L7124" s="7">
        <f ca="1">IF($F7124,OFFSET(start_50,LOLP!$D7124+(1-$C7124)*24,LOLP!$B7124),0)</f>
        <v>0</v>
      </c>
      <c r="M7124" s="25">
        <f t="shared" ca="1" si="779"/>
        <v>0</v>
      </c>
      <c r="N7124" s="25">
        <f t="shared" ca="1" si="780"/>
        <v>0</v>
      </c>
      <c r="O7124" s="15" t="e">
        <f t="shared" ca="1" si="781"/>
        <v>#DIV/0!</v>
      </c>
      <c r="P7124" s="15" t="e">
        <f t="shared" ca="1" si="782"/>
        <v>#DIV/0!</v>
      </c>
    </row>
    <row r="7125" spans="1:16" x14ac:dyDescent="0.25">
      <c r="A7125" s="1">
        <f t="shared" si="776"/>
        <v>43397</v>
      </c>
      <c r="B7125" s="7">
        <f t="shared" si="778"/>
        <v>10</v>
      </c>
      <c r="C7125" s="4">
        <f>INDEX(Calendar!$E$3:$E$367,MATCH(LOLP!$A7125,Calendar!$B$3:$B$367,0))</f>
        <v>1</v>
      </c>
      <c r="D7125" s="2">
        <f t="shared" si="777"/>
        <v>18</v>
      </c>
      <c r="E7125" s="36">
        <v>29976</v>
      </c>
      <c r="F7125" s="7">
        <f>IFERROR(IF(INDEX('Temperature Data'!$AA$15:$AA$348,MATCH(LOLP!A7125,'Temperature Data'!$B$15:$B$348,0))&gt;IF(B7125=9,$G$2,LOLP!$F$2),1,0),0)</f>
        <v>0</v>
      </c>
      <c r="G7125" s="7">
        <f>SUMIFS(LOLP!$F$4:$F$8763,$C$4:$C$8763,$C7125,$B$4:$B$8763,$B7125,$D$4:$D$8763,$D7125)</f>
        <v>0</v>
      </c>
      <c r="H7125" s="7">
        <f>COUNTIFS(Calendar!$E$3:$E$367,LOLP!C7125,Calendar!$D$3:$D$367,LOLP!B7125)</f>
        <v>22</v>
      </c>
      <c r="I7125" s="7">
        <f ca="1">IF($F7125=1,OFFSET(start_norps,LOLP!$D7125+(1-$C7125)*24,LOLP!$B7125)*H7125/G7125,0)</f>
        <v>0</v>
      </c>
      <c r="J7125" s="7">
        <f ca="1">IF($F7125=1,OFFSET(start_33,LOLP!$D7125+(1-$C7125)*24,LOLP!$B7125)*H7125/G7125,0)</f>
        <v>0</v>
      </c>
      <c r="K7125" s="7">
        <f ca="1">IF($F7125,OFFSET(start_40,LOLP!$D7125+(1-$C7125)*24,LOLP!$B7125),0)</f>
        <v>0</v>
      </c>
      <c r="L7125" s="7">
        <f ca="1">IF($F7125,OFFSET(start_50,LOLP!$D7125+(1-$C7125)*24,LOLP!$B7125),0)</f>
        <v>0</v>
      </c>
      <c r="M7125" s="25">
        <f t="shared" ca="1" si="779"/>
        <v>0</v>
      </c>
      <c r="N7125" s="25">
        <f t="shared" ca="1" si="780"/>
        <v>0</v>
      </c>
      <c r="O7125" s="15" t="e">
        <f t="shared" ca="1" si="781"/>
        <v>#DIV/0!</v>
      </c>
      <c r="P7125" s="15" t="e">
        <f t="shared" ca="1" si="782"/>
        <v>#DIV/0!</v>
      </c>
    </row>
    <row r="7126" spans="1:16" x14ac:dyDescent="0.25">
      <c r="A7126" s="1">
        <f t="shared" si="776"/>
        <v>43397</v>
      </c>
      <c r="B7126" s="7">
        <f t="shared" si="778"/>
        <v>10</v>
      </c>
      <c r="C7126" s="4">
        <f>INDEX(Calendar!$E$3:$E$367,MATCH(LOLP!$A7126,Calendar!$B$3:$B$367,0))</f>
        <v>1</v>
      </c>
      <c r="D7126" s="2">
        <f t="shared" si="777"/>
        <v>19</v>
      </c>
      <c r="E7126" s="36">
        <v>29933</v>
      </c>
      <c r="F7126" s="7">
        <f>IFERROR(IF(INDEX('Temperature Data'!$AA$15:$AA$348,MATCH(LOLP!A7126,'Temperature Data'!$B$15:$B$348,0))&gt;IF(B7126=9,$G$2,LOLP!$F$2),1,0),0)</f>
        <v>0</v>
      </c>
      <c r="G7126" s="7">
        <f>SUMIFS(LOLP!$F$4:$F$8763,$C$4:$C$8763,$C7126,$B$4:$B$8763,$B7126,$D$4:$D$8763,$D7126)</f>
        <v>0</v>
      </c>
      <c r="H7126" s="7">
        <f>COUNTIFS(Calendar!$E$3:$E$367,LOLP!C7126,Calendar!$D$3:$D$367,LOLP!B7126)</f>
        <v>22</v>
      </c>
      <c r="I7126" s="7">
        <f ca="1">IF($F7126=1,OFFSET(start_norps,LOLP!$D7126+(1-$C7126)*24,LOLP!$B7126)*H7126/G7126,0)</f>
        <v>0</v>
      </c>
      <c r="J7126" s="7">
        <f ca="1">IF($F7126=1,OFFSET(start_33,LOLP!$D7126+(1-$C7126)*24,LOLP!$B7126)*H7126/G7126,0)</f>
        <v>0</v>
      </c>
      <c r="K7126" s="7">
        <f ca="1">IF($F7126,OFFSET(start_40,LOLP!$D7126+(1-$C7126)*24,LOLP!$B7126),0)</f>
        <v>0</v>
      </c>
      <c r="L7126" s="7">
        <f ca="1">IF($F7126,OFFSET(start_50,LOLP!$D7126+(1-$C7126)*24,LOLP!$B7126),0)</f>
        <v>0</v>
      </c>
      <c r="M7126" s="25">
        <f t="shared" ca="1" si="779"/>
        <v>0</v>
      </c>
      <c r="N7126" s="25">
        <f t="shared" ca="1" si="780"/>
        <v>0</v>
      </c>
      <c r="O7126" s="15" t="e">
        <f t="shared" ca="1" si="781"/>
        <v>#DIV/0!</v>
      </c>
      <c r="P7126" s="15" t="e">
        <f t="shared" ca="1" si="782"/>
        <v>#DIV/0!</v>
      </c>
    </row>
    <row r="7127" spans="1:16" x14ac:dyDescent="0.25">
      <c r="A7127" s="1">
        <f t="shared" si="776"/>
        <v>43397</v>
      </c>
      <c r="B7127" s="7">
        <f t="shared" si="778"/>
        <v>10</v>
      </c>
      <c r="C7127" s="4">
        <f>INDEX(Calendar!$E$3:$E$367,MATCH(LOLP!$A7127,Calendar!$B$3:$B$367,0))</f>
        <v>1</v>
      </c>
      <c r="D7127" s="2">
        <f t="shared" si="777"/>
        <v>20</v>
      </c>
      <c r="E7127" s="36">
        <v>28773</v>
      </c>
      <c r="F7127" s="7">
        <f>IFERROR(IF(INDEX('Temperature Data'!$AA$15:$AA$348,MATCH(LOLP!A7127,'Temperature Data'!$B$15:$B$348,0))&gt;IF(B7127=9,$G$2,LOLP!$F$2),1,0),0)</f>
        <v>0</v>
      </c>
      <c r="G7127" s="7">
        <f>SUMIFS(LOLP!$F$4:$F$8763,$C$4:$C$8763,$C7127,$B$4:$B$8763,$B7127,$D$4:$D$8763,$D7127)</f>
        <v>0</v>
      </c>
      <c r="H7127" s="7">
        <f>COUNTIFS(Calendar!$E$3:$E$367,LOLP!C7127,Calendar!$D$3:$D$367,LOLP!B7127)</f>
        <v>22</v>
      </c>
      <c r="I7127" s="7">
        <f ca="1">IF($F7127=1,OFFSET(start_norps,LOLP!$D7127+(1-$C7127)*24,LOLP!$B7127)*H7127/G7127,0)</f>
        <v>0</v>
      </c>
      <c r="J7127" s="7">
        <f ca="1">IF($F7127=1,OFFSET(start_33,LOLP!$D7127+(1-$C7127)*24,LOLP!$B7127)*H7127/G7127,0)</f>
        <v>0</v>
      </c>
      <c r="K7127" s="7">
        <f ca="1">IF($F7127,OFFSET(start_40,LOLP!$D7127+(1-$C7127)*24,LOLP!$B7127),0)</f>
        <v>0</v>
      </c>
      <c r="L7127" s="7">
        <f ca="1">IF($F7127,OFFSET(start_50,LOLP!$D7127+(1-$C7127)*24,LOLP!$B7127),0)</f>
        <v>0</v>
      </c>
      <c r="M7127" s="25">
        <f t="shared" ca="1" si="779"/>
        <v>0</v>
      </c>
      <c r="N7127" s="25">
        <f t="shared" ca="1" si="780"/>
        <v>0</v>
      </c>
      <c r="O7127" s="15" t="e">
        <f t="shared" ca="1" si="781"/>
        <v>#DIV/0!</v>
      </c>
      <c r="P7127" s="15" t="e">
        <f t="shared" ca="1" si="782"/>
        <v>#DIV/0!</v>
      </c>
    </row>
    <row r="7128" spans="1:16" x14ac:dyDescent="0.25">
      <c r="A7128" s="1">
        <f t="shared" si="776"/>
        <v>43397</v>
      </c>
      <c r="B7128" s="7">
        <f t="shared" si="778"/>
        <v>10</v>
      </c>
      <c r="C7128" s="4">
        <f>INDEX(Calendar!$E$3:$E$367,MATCH(LOLP!$A7128,Calendar!$B$3:$B$367,0))</f>
        <v>1</v>
      </c>
      <c r="D7128" s="2">
        <f t="shared" si="777"/>
        <v>21</v>
      </c>
      <c r="E7128" s="36">
        <v>27146</v>
      </c>
      <c r="F7128" s="7">
        <f>IFERROR(IF(INDEX('Temperature Data'!$AA$15:$AA$348,MATCH(LOLP!A7128,'Temperature Data'!$B$15:$B$348,0))&gt;IF(B7128=9,$G$2,LOLP!$F$2),1,0),0)</f>
        <v>0</v>
      </c>
      <c r="G7128" s="7">
        <f>SUMIFS(LOLP!$F$4:$F$8763,$C$4:$C$8763,$C7128,$B$4:$B$8763,$B7128,$D$4:$D$8763,$D7128)</f>
        <v>0</v>
      </c>
      <c r="H7128" s="7">
        <f>COUNTIFS(Calendar!$E$3:$E$367,LOLP!C7128,Calendar!$D$3:$D$367,LOLP!B7128)</f>
        <v>22</v>
      </c>
      <c r="I7128" s="7">
        <f ca="1">IF($F7128=1,OFFSET(start_norps,LOLP!$D7128+(1-$C7128)*24,LOLP!$B7128)*H7128/G7128,0)</f>
        <v>0</v>
      </c>
      <c r="J7128" s="7">
        <f ca="1">IF($F7128=1,OFFSET(start_33,LOLP!$D7128+(1-$C7128)*24,LOLP!$B7128)*H7128/G7128,0)</f>
        <v>0</v>
      </c>
      <c r="K7128" s="7">
        <f ca="1">IF($F7128,OFFSET(start_40,LOLP!$D7128+(1-$C7128)*24,LOLP!$B7128),0)</f>
        <v>0</v>
      </c>
      <c r="L7128" s="7">
        <f ca="1">IF($F7128,OFFSET(start_50,LOLP!$D7128+(1-$C7128)*24,LOLP!$B7128),0)</f>
        <v>0</v>
      </c>
      <c r="M7128" s="25">
        <f t="shared" ca="1" si="779"/>
        <v>0</v>
      </c>
      <c r="N7128" s="25">
        <f t="shared" ca="1" si="780"/>
        <v>0</v>
      </c>
      <c r="O7128" s="15" t="e">
        <f t="shared" ca="1" si="781"/>
        <v>#DIV/0!</v>
      </c>
      <c r="P7128" s="15" t="e">
        <f t="shared" ca="1" si="782"/>
        <v>#DIV/0!</v>
      </c>
    </row>
    <row r="7129" spans="1:16" x14ac:dyDescent="0.25">
      <c r="A7129" s="1">
        <f t="shared" si="776"/>
        <v>43397</v>
      </c>
      <c r="B7129" s="7">
        <f t="shared" si="778"/>
        <v>10</v>
      </c>
      <c r="C7129" s="4">
        <f>INDEX(Calendar!$E$3:$E$367,MATCH(LOLP!$A7129,Calendar!$B$3:$B$367,0))</f>
        <v>1</v>
      </c>
      <c r="D7129" s="2">
        <f t="shared" si="777"/>
        <v>22</v>
      </c>
      <c r="E7129" s="36">
        <v>25112</v>
      </c>
      <c r="F7129" s="7">
        <f>IFERROR(IF(INDEX('Temperature Data'!$AA$15:$AA$348,MATCH(LOLP!A7129,'Temperature Data'!$B$15:$B$348,0))&gt;IF(B7129=9,$G$2,LOLP!$F$2),1,0),0)</f>
        <v>0</v>
      </c>
      <c r="G7129" s="7">
        <f>SUMIFS(LOLP!$F$4:$F$8763,$C$4:$C$8763,$C7129,$B$4:$B$8763,$B7129,$D$4:$D$8763,$D7129)</f>
        <v>0</v>
      </c>
      <c r="H7129" s="7">
        <f>COUNTIFS(Calendar!$E$3:$E$367,LOLP!C7129,Calendar!$D$3:$D$367,LOLP!B7129)</f>
        <v>22</v>
      </c>
      <c r="I7129" s="7">
        <f ca="1">IF($F7129=1,OFFSET(start_norps,LOLP!$D7129+(1-$C7129)*24,LOLP!$B7129)*H7129/G7129,0)</f>
        <v>0</v>
      </c>
      <c r="J7129" s="7">
        <f ca="1">IF($F7129=1,OFFSET(start_33,LOLP!$D7129+(1-$C7129)*24,LOLP!$B7129)*H7129/G7129,0)</f>
        <v>0</v>
      </c>
      <c r="K7129" s="7">
        <f ca="1">IF($F7129,OFFSET(start_40,LOLP!$D7129+(1-$C7129)*24,LOLP!$B7129),0)</f>
        <v>0</v>
      </c>
      <c r="L7129" s="7">
        <f ca="1">IF($F7129,OFFSET(start_50,LOLP!$D7129+(1-$C7129)*24,LOLP!$B7129),0)</f>
        <v>0</v>
      </c>
      <c r="M7129" s="25">
        <f t="shared" ca="1" si="779"/>
        <v>0</v>
      </c>
      <c r="N7129" s="25">
        <f t="shared" ca="1" si="780"/>
        <v>0</v>
      </c>
      <c r="O7129" s="15" t="e">
        <f t="shared" ca="1" si="781"/>
        <v>#DIV/0!</v>
      </c>
      <c r="P7129" s="15" t="e">
        <f t="shared" ca="1" si="782"/>
        <v>#DIV/0!</v>
      </c>
    </row>
    <row r="7130" spans="1:16" x14ac:dyDescent="0.25">
      <c r="A7130" s="1">
        <f t="shared" si="776"/>
        <v>43397</v>
      </c>
      <c r="B7130" s="7">
        <f t="shared" si="778"/>
        <v>10</v>
      </c>
      <c r="C7130" s="4">
        <f>INDEX(Calendar!$E$3:$E$367,MATCH(LOLP!$A7130,Calendar!$B$3:$B$367,0))</f>
        <v>1</v>
      </c>
      <c r="D7130" s="2">
        <f t="shared" si="777"/>
        <v>23</v>
      </c>
      <c r="E7130" s="36">
        <v>23265</v>
      </c>
      <c r="F7130" s="7">
        <f>IFERROR(IF(INDEX('Temperature Data'!$AA$15:$AA$348,MATCH(LOLP!A7130,'Temperature Data'!$B$15:$B$348,0))&gt;IF(B7130=9,$G$2,LOLP!$F$2),1,0),0)</f>
        <v>0</v>
      </c>
      <c r="G7130" s="7">
        <f>SUMIFS(LOLP!$F$4:$F$8763,$C$4:$C$8763,$C7130,$B$4:$B$8763,$B7130,$D$4:$D$8763,$D7130)</f>
        <v>0</v>
      </c>
      <c r="H7130" s="7">
        <f>COUNTIFS(Calendar!$E$3:$E$367,LOLP!C7130,Calendar!$D$3:$D$367,LOLP!B7130)</f>
        <v>22</v>
      </c>
      <c r="I7130" s="7">
        <f ca="1">IF($F7130=1,OFFSET(start_norps,LOLP!$D7130+(1-$C7130)*24,LOLP!$B7130)*H7130/G7130,0)</f>
        <v>0</v>
      </c>
      <c r="J7130" s="7">
        <f ca="1">IF($F7130=1,OFFSET(start_33,LOLP!$D7130+(1-$C7130)*24,LOLP!$B7130)*H7130/G7130,0)</f>
        <v>0</v>
      </c>
      <c r="K7130" s="7">
        <f ca="1">IF($F7130,OFFSET(start_40,LOLP!$D7130+(1-$C7130)*24,LOLP!$B7130),0)</f>
        <v>0</v>
      </c>
      <c r="L7130" s="7">
        <f ca="1">IF($F7130,OFFSET(start_50,LOLP!$D7130+(1-$C7130)*24,LOLP!$B7130),0)</f>
        <v>0</v>
      </c>
      <c r="M7130" s="25">
        <f t="shared" ca="1" si="779"/>
        <v>0</v>
      </c>
      <c r="N7130" s="25">
        <f t="shared" ca="1" si="780"/>
        <v>0</v>
      </c>
      <c r="O7130" s="15" t="e">
        <f t="shared" ca="1" si="781"/>
        <v>#DIV/0!</v>
      </c>
      <c r="P7130" s="15" t="e">
        <f t="shared" ca="1" si="782"/>
        <v>#DIV/0!</v>
      </c>
    </row>
    <row r="7131" spans="1:16" x14ac:dyDescent="0.25">
      <c r="A7131" s="1">
        <f t="shared" si="776"/>
        <v>43397</v>
      </c>
      <c r="B7131" s="7">
        <f t="shared" si="778"/>
        <v>10</v>
      </c>
      <c r="C7131" s="4">
        <f>INDEX(Calendar!$E$3:$E$367,MATCH(LOLP!$A7131,Calendar!$B$3:$B$367,0))</f>
        <v>1</v>
      </c>
      <c r="D7131" s="2">
        <f t="shared" si="777"/>
        <v>24</v>
      </c>
      <c r="E7131" s="36">
        <v>22186</v>
      </c>
      <c r="F7131" s="7">
        <f>IFERROR(IF(INDEX('Temperature Data'!$AA$15:$AA$348,MATCH(LOLP!A7131,'Temperature Data'!$B$15:$B$348,0))&gt;IF(B7131=9,$G$2,LOLP!$F$2),1,0),0)</f>
        <v>0</v>
      </c>
      <c r="G7131" s="7">
        <f>SUMIFS(LOLP!$F$4:$F$8763,$C$4:$C$8763,$C7131,$B$4:$B$8763,$B7131,$D$4:$D$8763,$D7131)</f>
        <v>0</v>
      </c>
      <c r="H7131" s="7">
        <f>COUNTIFS(Calendar!$E$3:$E$367,LOLP!C7131,Calendar!$D$3:$D$367,LOLP!B7131)</f>
        <v>22</v>
      </c>
      <c r="I7131" s="7">
        <f ca="1">IF($F7131=1,OFFSET(start_norps,LOLP!$D7131+(1-$C7131)*24,LOLP!$B7131)*H7131/G7131,0)</f>
        <v>0</v>
      </c>
      <c r="J7131" s="7">
        <f ca="1">IF($F7131=1,OFFSET(start_33,LOLP!$D7131+(1-$C7131)*24,LOLP!$B7131)*H7131/G7131,0)</f>
        <v>0</v>
      </c>
      <c r="K7131" s="7">
        <f ca="1">IF($F7131,OFFSET(start_40,LOLP!$D7131+(1-$C7131)*24,LOLP!$B7131),0)</f>
        <v>0</v>
      </c>
      <c r="L7131" s="7">
        <f ca="1">IF($F7131,OFFSET(start_50,LOLP!$D7131+(1-$C7131)*24,LOLP!$B7131),0)</f>
        <v>0</v>
      </c>
      <c r="M7131" s="25">
        <f t="shared" ca="1" si="779"/>
        <v>0</v>
      </c>
      <c r="N7131" s="25">
        <f t="shared" ca="1" si="780"/>
        <v>0</v>
      </c>
      <c r="O7131" s="15" t="e">
        <f t="shared" ca="1" si="781"/>
        <v>#DIV/0!</v>
      </c>
      <c r="P7131" s="15" t="e">
        <f t="shared" ca="1" si="782"/>
        <v>#DIV/0!</v>
      </c>
    </row>
    <row r="7132" spans="1:16" x14ac:dyDescent="0.25">
      <c r="A7132" s="1">
        <f t="shared" si="776"/>
        <v>43398</v>
      </c>
      <c r="B7132" s="7">
        <f t="shared" si="778"/>
        <v>10</v>
      </c>
      <c r="C7132" s="4">
        <f>INDEX(Calendar!$E$3:$E$367,MATCH(LOLP!$A7132,Calendar!$B$3:$B$367,0))</f>
        <v>1</v>
      </c>
      <c r="D7132" s="2">
        <f t="shared" si="777"/>
        <v>1</v>
      </c>
      <c r="E7132" s="36">
        <v>21437</v>
      </c>
      <c r="F7132" s="7">
        <f>IFERROR(IF(INDEX('Temperature Data'!$AA$15:$AA$348,MATCH(LOLP!A7132,'Temperature Data'!$B$15:$B$348,0))&gt;IF(B7132=9,$G$2,LOLP!$F$2),1,0),0)</f>
        <v>0</v>
      </c>
      <c r="G7132" s="7">
        <f>SUMIFS(LOLP!$F$4:$F$8763,$C$4:$C$8763,$C7132,$B$4:$B$8763,$B7132,$D$4:$D$8763,$D7132)</f>
        <v>0</v>
      </c>
      <c r="H7132" s="7">
        <f>COUNTIFS(Calendar!$E$3:$E$367,LOLP!C7132,Calendar!$D$3:$D$367,LOLP!B7132)</f>
        <v>22</v>
      </c>
      <c r="I7132" s="7">
        <f ca="1">IF($F7132=1,OFFSET(start_norps,LOLP!$D7132+(1-$C7132)*24,LOLP!$B7132)*H7132/G7132,0)</f>
        <v>0</v>
      </c>
      <c r="J7132" s="7">
        <f ca="1">IF($F7132=1,OFFSET(start_33,LOLP!$D7132+(1-$C7132)*24,LOLP!$B7132)*H7132/G7132,0)</f>
        <v>0</v>
      </c>
      <c r="K7132" s="7">
        <f ca="1">IF($F7132,OFFSET(start_40,LOLP!$D7132+(1-$C7132)*24,LOLP!$B7132),0)</f>
        <v>0</v>
      </c>
      <c r="L7132" s="7">
        <f ca="1">IF($F7132,OFFSET(start_50,LOLP!$D7132+(1-$C7132)*24,LOLP!$B7132),0)</f>
        <v>0</v>
      </c>
      <c r="M7132" s="25">
        <f t="shared" ca="1" si="779"/>
        <v>0</v>
      </c>
      <c r="N7132" s="25">
        <f t="shared" ca="1" si="780"/>
        <v>0</v>
      </c>
      <c r="O7132" s="15" t="e">
        <f t="shared" ca="1" si="781"/>
        <v>#DIV/0!</v>
      </c>
      <c r="P7132" s="15" t="e">
        <f t="shared" ca="1" si="782"/>
        <v>#DIV/0!</v>
      </c>
    </row>
    <row r="7133" spans="1:16" x14ac:dyDescent="0.25">
      <c r="A7133" s="1">
        <f t="shared" ref="A7133:A7196" si="783">A7109+1</f>
        <v>43398</v>
      </c>
      <c r="B7133" s="7">
        <f t="shared" si="778"/>
        <v>10</v>
      </c>
      <c r="C7133" s="4">
        <f>INDEX(Calendar!$E$3:$E$367,MATCH(LOLP!$A7133,Calendar!$B$3:$B$367,0))</f>
        <v>1</v>
      </c>
      <c r="D7133" s="2">
        <f t="shared" ref="D7133:D7196" si="784">D7109</f>
        <v>2</v>
      </c>
      <c r="E7133" s="36">
        <v>21035</v>
      </c>
      <c r="F7133" s="7">
        <f>IFERROR(IF(INDEX('Temperature Data'!$AA$15:$AA$348,MATCH(LOLP!A7133,'Temperature Data'!$B$15:$B$348,0))&gt;IF(B7133=9,$G$2,LOLP!$F$2),1,0),0)</f>
        <v>0</v>
      </c>
      <c r="G7133" s="7">
        <f>SUMIFS(LOLP!$F$4:$F$8763,$C$4:$C$8763,$C7133,$B$4:$B$8763,$B7133,$D$4:$D$8763,$D7133)</f>
        <v>0</v>
      </c>
      <c r="H7133" s="7">
        <f>COUNTIFS(Calendar!$E$3:$E$367,LOLP!C7133,Calendar!$D$3:$D$367,LOLP!B7133)</f>
        <v>22</v>
      </c>
      <c r="I7133" s="7">
        <f ca="1">IF($F7133=1,OFFSET(start_norps,LOLP!$D7133+(1-$C7133)*24,LOLP!$B7133)*H7133/G7133,0)</f>
        <v>0</v>
      </c>
      <c r="J7133" s="7">
        <f ca="1">IF($F7133=1,OFFSET(start_33,LOLP!$D7133+(1-$C7133)*24,LOLP!$B7133)*H7133/G7133,0)</f>
        <v>0</v>
      </c>
      <c r="K7133" s="7">
        <f ca="1">IF($F7133,OFFSET(start_40,LOLP!$D7133+(1-$C7133)*24,LOLP!$B7133),0)</f>
        <v>0</v>
      </c>
      <c r="L7133" s="7">
        <f ca="1">IF($F7133,OFFSET(start_50,LOLP!$D7133+(1-$C7133)*24,LOLP!$B7133),0)</f>
        <v>0</v>
      </c>
      <c r="M7133" s="25">
        <f t="shared" ca="1" si="779"/>
        <v>0</v>
      </c>
      <c r="N7133" s="25">
        <f t="shared" ca="1" si="780"/>
        <v>0</v>
      </c>
      <c r="O7133" s="15" t="e">
        <f t="shared" ca="1" si="781"/>
        <v>#DIV/0!</v>
      </c>
      <c r="P7133" s="15" t="e">
        <f t="shared" ca="1" si="782"/>
        <v>#DIV/0!</v>
      </c>
    </row>
    <row r="7134" spans="1:16" x14ac:dyDescent="0.25">
      <c r="A7134" s="1">
        <f t="shared" si="783"/>
        <v>43398</v>
      </c>
      <c r="B7134" s="7">
        <f t="shared" si="778"/>
        <v>10</v>
      </c>
      <c r="C7134" s="4">
        <f>INDEX(Calendar!$E$3:$E$367,MATCH(LOLP!$A7134,Calendar!$B$3:$B$367,0))</f>
        <v>1</v>
      </c>
      <c r="D7134" s="2">
        <f t="shared" si="784"/>
        <v>3</v>
      </c>
      <c r="E7134" s="36">
        <v>20878</v>
      </c>
      <c r="F7134" s="7">
        <f>IFERROR(IF(INDEX('Temperature Data'!$AA$15:$AA$348,MATCH(LOLP!A7134,'Temperature Data'!$B$15:$B$348,0))&gt;IF(B7134=9,$G$2,LOLP!$F$2),1,0),0)</f>
        <v>0</v>
      </c>
      <c r="G7134" s="7">
        <f>SUMIFS(LOLP!$F$4:$F$8763,$C$4:$C$8763,$C7134,$B$4:$B$8763,$B7134,$D$4:$D$8763,$D7134)</f>
        <v>0</v>
      </c>
      <c r="H7134" s="7">
        <f>COUNTIFS(Calendar!$E$3:$E$367,LOLP!C7134,Calendar!$D$3:$D$367,LOLP!B7134)</f>
        <v>22</v>
      </c>
      <c r="I7134" s="7">
        <f ca="1">IF($F7134=1,OFFSET(start_norps,LOLP!$D7134+(1-$C7134)*24,LOLP!$B7134)*H7134/G7134,0)</f>
        <v>0</v>
      </c>
      <c r="J7134" s="7">
        <f ca="1">IF($F7134=1,OFFSET(start_33,LOLP!$D7134+(1-$C7134)*24,LOLP!$B7134)*H7134/G7134,0)</f>
        <v>0</v>
      </c>
      <c r="K7134" s="7">
        <f ca="1">IF($F7134,OFFSET(start_40,LOLP!$D7134+(1-$C7134)*24,LOLP!$B7134),0)</f>
        <v>0</v>
      </c>
      <c r="L7134" s="7">
        <f ca="1">IF($F7134,OFFSET(start_50,LOLP!$D7134+(1-$C7134)*24,LOLP!$B7134),0)</f>
        <v>0</v>
      </c>
      <c r="M7134" s="25">
        <f t="shared" ca="1" si="779"/>
        <v>0</v>
      </c>
      <c r="N7134" s="25">
        <f t="shared" ca="1" si="780"/>
        <v>0</v>
      </c>
      <c r="O7134" s="15" t="e">
        <f t="shared" ca="1" si="781"/>
        <v>#DIV/0!</v>
      </c>
      <c r="P7134" s="15" t="e">
        <f t="shared" ca="1" si="782"/>
        <v>#DIV/0!</v>
      </c>
    </row>
    <row r="7135" spans="1:16" x14ac:dyDescent="0.25">
      <c r="A7135" s="1">
        <f t="shared" si="783"/>
        <v>43398</v>
      </c>
      <c r="B7135" s="7">
        <f t="shared" si="778"/>
        <v>10</v>
      </c>
      <c r="C7135" s="4">
        <f>INDEX(Calendar!$E$3:$E$367,MATCH(LOLP!$A7135,Calendar!$B$3:$B$367,0))</f>
        <v>1</v>
      </c>
      <c r="D7135" s="2">
        <f t="shared" si="784"/>
        <v>4</v>
      </c>
      <c r="E7135" s="36">
        <v>21282</v>
      </c>
      <c r="F7135" s="7">
        <f>IFERROR(IF(INDEX('Temperature Data'!$AA$15:$AA$348,MATCH(LOLP!A7135,'Temperature Data'!$B$15:$B$348,0))&gt;IF(B7135=9,$G$2,LOLP!$F$2),1,0),0)</f>
        <v>0</v>
      </c>
      <c r="G7135" s="7">
        <f>SUMIFS(LOLP!$F$4:$F$8763,$C$4:$C$8763,$C7135,$B$4:$B$8763,$B7135,$D$4:$D$8763,$D7135)</f>
        <v>0</v>
      </c>
      <c r="H7135" s="7">
        <f>COUNTIFS(Calendar!$E$3:$E$367,LOLP!C7135,Calendar!$D$3:$D$367,LOLP!B7135)</f>
        <v>22</v>
      </c>
      <c r="I7135" s="7">
        <f ca="1">IF($F7135=1,OFFSET(start_norps,LOLP!$D7135+(1-$C7135)*24,LOLP!$B7135)*H7135/G7135,0)</f>
        <v>0</v>
      </c>
      <c r="J7135" s="7">
        <f ca="1">IF($F7135=1,OFFSET(start_33,LOLP!$D7135+(1-$C7135)*24,LOLP!$B7135)*H7135/G7135,0)</f>
        <v>0</v>
      </c>
      <c r="K7135" s="7">
        <f ca="1">IF($F7135,OFFSET(start_40,LOLP!$D7135+(1-$C7135)*24,LOLP!$B7135),0)</f>
        <v>0</v>
      </c>
      <c r="L7135" s="7">
        <f ca="1">IF($F7135,OFFSET(start_50,LOLP!$D7135+(1-$C7135)*24,LOLP!$B7135),0)</f>
        <v>0</v>
      </c>
      <c r="M7135" s="25">
        <f t="shared" ca="1" si="779"/>
        <v>0</v>
      </c>
      <c r="N7135" s="25">
        <f t="shared" ca="1" si="780"/>
        <v>0</v>
      </c>
      <c r="O7135" s="15" t="e">
        <f t="shared" ca="1" si="781"/>
        <v>#DIV/0!</v>
      </c>
      <c r="P7135" s="15" t="e">
        <f t="shared" ca="1" si="782"/>
        <v>#DIV/0!</v>
      </c>
    </row>
    <row r="7136" spans="1:16" x14ac:dyDescent="0.25">
      <c r="A7136" s="1">
        <f t="shared" si="783"/>
        <v>43398</v>
      </c>
      <c r="B7136" s="7">
        <f t="shared" si="778"/>
        <v>10</v>
      </c>
      <c r="C7136" s="4">
        <f>INDEX(Calendar!$E$3:$E$367,MATCH(LOLP!$A7136,Calendar!$B$3:$B$367,0))</f>
        <v>1</v>
      </c>
      <c r="D7136" s="2">
        <f t="shared" si="784"/>
        <v>5</v>
      </c>
      <c r="E7136" s="36">
        <v>22650</v>
      </c>
      <c r="F7136" s="7">
        <f>IFERROR(IF(INDEX('Temperature Data'!$AA$15:$AA$348,MATCH(LOLP!A7136,'Temperature Data'!$B$15:$B$348,0))&gt;IF(B7136=9,$G$2,LOLP!$F$2),1,0),0)</f>
        <v>0</v>
      </c>
      <c r="G7136" s="7">
        <f>SUMIFS(LOLP!$F$4:$F$8763,$C$4:$C$8763,$C7136,$B$4:$B$8763,$B7136,$D$4:$D$8763,$D7136)</f>
        <v>0</v>
      </c>
      <c r="H7136" s="7">
        <f>COUNTIFS(Calendar!$E$3:$E$367,LOLP!C7136,Calendar!$D$3:$D$367,LOLP!B7136)</f>
        <v>22</v>
      </c>
      <c r="I7136" s="7">
        <f ca="1">IF($F7136=1,OFFSET(start_norps,LOLP!$D7136+(1-$C7136)*24,LOLP!$B7136)*H7136/G7136,0)</f>
        <v>0</v>
      </c>
      <c r="J7136" s="7">
        <f ca="1">IF($F7136=1,OFFSET(start_33,LOLP!$D7136+(1-$C7136)*24,LOLP!$B7136)*H7136/G7136,0)</f>
        <v>0</v>
      </c>
      <c r="K7136" s="7">
        <f ca="1">IF($F7136,OFFSET(start_40,LOLP!$D7136+(1-$C7136)*24,LOLP!$B7136),0)</f>
        <v>0</v>
      </c>
      <c r="L7136" s="7">
        <f ca="1">IF($F7136,OFFSET(start_50,LOLP!$D7136+(1-$C7136)*24,LOLP!$B7136),0)</f>
        <v>0</v>
      </c>
      <c r="M7136" s="25">
        <f t="shared" ca="1" si="779"/>
        <v>0</v>
      </c>
      <c r="N7136" s="25">
        <f t="shared" ca="1" si="780"/>
        <v>0</v>
      </c>
      <c r="O7136" s="15" t="e">
        <f t="shared" ca="1" si="781"/>
        <v>#DIV/0!</v>
      </c>
      <c r="P7136" s="15" t="e">
        <f t="shared" ca="1" si="782"/>
        <v>#DIV/0!</v>
      </c>
    </row>
    <row r="7137" spans="1:16" x14ac:dyDescent="0.25">
      <c r="A7137" s="1">
        <f t="shared" si="783"/>
        <v>43398</v>
      </c>
      <c r="B7137" s="7">
        <f t="shared" si="778"/>
        <v>10</v>
      </c>
      <c r="C7137" s="4">
        <f>INDEX(Calendar!$E$3:$E$367,MATCH(LOLP!$A7137,Calendar!$B$3:$B$367,0))</f>
        <v>1</v>
      </c>
      <c r="D7137" s="2">
        <f t="shared" si="784"/>
        <v>6</v>
      </c>
      <c r="E7137" s="36">
        <v>24998</v>
      </c>
      <c r="F7137" s="7">
        <f>IFERROR(IF(INDEX('Temperature Data'!$AA$15:$AA$348,MATCH(LOLP!A7137,'Temperature Data'!$B$15:$B$348,0))&gt;IF(B7137=9,$G$2,LOLP!$F$2),1,0),0)</f>
        <v>0</v>
      </c>
      <c r="G7137" s="7">
        <f>SUMIFS(LOLP!$F$4:$F$8763,$C$4:$C$8763,$C7137,$B$4:$B$8763,$B7137,$D$4:$D$8763,$D7137)</f>
        <v>0</v>
      </c>
      <c r="H7137" s="7">
        <f>COUNTIFS(Calendar!$E$3:$E$367,LOLP!C7137,Calendar!$D$3:$D$367,LOLP!B7137)</f>
        <v>22</v>
      </c>
      <c r="I7137" s="7">
        <f ca="1">IF($F7137=1,OFFSET(start_norps,LOLP!$D7137+(1-$C7137)*24,LOLP!$B7137)*H7137/G7137,0)</f>
        <v>0</v>
      </c>
      <c r="J7137" s="7">
        <f ca="1">IF($F7137=1,OFFSET(start_33,LOLP!$D7137+(1-$C7137)*24,LOLP!$B7137)*H7137/G7137,0)</f>
        <v>0</v>
      </c>
      <c r="K7137" s="7">
        <f ca="1">IF($F7137,OFFSET(start_40,LOLP!$D7137+(1-$C7137)*24,LOLP!$B7137),0)</f>
        <v>0</v>
      </c>
      <c r="L7137" s="7">
        <f ca="1">IF($F7137,OFFSET(start_50,LOLP!$D7137+(1-$C7137)*24,LOLP!$B7137),0)</f>
        <v>0</v>
      </c>
      <c r="M7137" s="25">
        <f t="shared" ca="1" si="779"/>
        <v>0</v>
      </c>
      <c r="N7137" s="25">
        <f t="shared" ca="1" si="780"/>
        <v>0</v>
      </c>
      <c r="O7137" s="15" t="e">
        <f t="shared" ca="1" si="781"/>
        <v>#DIV/0!</v>
      </c>
      <c r="P7137" s="15" t="e">
        <f t="shared" ca="1" si="782"/>
        <v>#DIV/0!</v>
      </c>
    </row>
    <row r="7138" spans="1:16" x14ac:dyDescent="0.25">
      <c r="A7138" s="1">
        <f t="shared" si="783"/>
        <v>43398</v>
      </c>
      <c r="B7138" s="7">
        <f t="shared" si="778"/>
        <v>10</v>
      </c>
      <c r="C7138" s="4">
        <f>INDEX(Calendar!$E$3:$E$367,MATCH(LOLP!$A7138,Calendar!$B$3:$B$367,0))</f>
        <v>1</v>
      </c>
      <c r="D7138" s="2">
        <f t="shared" si="784"/>
        <v>7</v>
      </c>
      <c r="E7138" s="36">
        <v>26456</v>
      </c>
      <c r="F7138" s="7">
        <f>IFERROR(IF(INDEX('Temperature Data'!$AA$15:$AA$348,MATCH(LOLP!A7138,'Temperature Data'!$B$15:$B$348,0))&gt;IF(B7138=9,$G$2,LOLP!$F$2),1,0),0)</f>
        <v>0</v>
      </c>
      <c r="G7138" s="7">
        <f>SUMIFS(LOLP!$F$4:$F$8763,$C$4:$C$8763,$C7138,$B$4:$B$8763,$B7138,$D$4:$D$8763,$D7138)</f>
        <v>0</v>
      </c>
      <c r="H7138" s="7">
        <f>COUNTIFS(Calendar!$E$3:$E$367,LOLP!C7138,Calendar!$D$3:$D$367,LOLP!B7138)</f>
        <v>22</v>
      </c>
      <c r="I7138" s="7">
        <f ca="1">IF($F7138=1,OFFSET(start_norps,LOLP!$D7138+(1-$C7138)*24,LOLP!$B7138)*H7138/G7138,0)</f>
        <v>0</v>
      </c>
      <c r="J7138" s="7">
        <f ca="1">IF($F7138=1,OFFSET(start_33,LOLP!$D7138+(1-$C7138)*24,LOLP!$B7138)*H7138/G7138,0)</f>
        <v>0</v>
      </c>
      <c r="K7138" s="7">
        <f ca="1">IF($F7138,OFFSET(start_40,LOLP!$D7138+(1-$C7138)*24,LOLP!$B7138),0)</f>
        <v>0</v>
      </c>
      <c r="L7138" s="7">
        <f ca="1">IF($F7138,OFFSET(start_50,LOLP!$D7138+(1-$C7138)*24,LOLP!$B7138),0)</f>
        <v>0</v>
      </c>
      <c r="M7138" s="25">
        <f t="shared" ca="1" si="779"/>
        <v>0</v>
      </c>
      <c r="N7138" s="25">
        <f t="shared" ca="1" si="780"/>
        <v>0</v>
      </c>
      <c r="O7138" s="15" t="e">
        <f t="shared" ca="1" si="781"/>
        <v>#DIV/0!</v>
      </c>
      <c r="P7138" s="15" t="e">
        <f t="shared" ca="1" si="782"/>
        <v>#DIV/0!</v>
      </c>
    </row>
    <row r="7139" spans="1:16" x14ac:dyDescent="0.25">
      <c r="A7139" s="1">
        <f t="shared" si="783"/>
        <v>43398</v>
      </c>
      <c r="B7139" s="7">
        <f t="shared" si="778"/>
        <v>10</v>
      </c>
      <c r="C7139" s="4">
        <f>INDEX(Calendar!$E$3:$E$367,MATCH(LOLP!$A7139,Calendar!$B$3:$B$367,0))</f>
        <v>1</v>
      </c>
      <c r="D7139" s="2">
        <f t="shared" si="784"/>
        <v>8</v>
      </c>
      <c r="E7139" s="36">
        <v>26429</v>
      </c>
      <c r="F7139" s="7">
        <f>IFERROR(IF(INDEX('Temperature Data'!$AA$15:$AA$348,MATCH(LOLP!A7139,'Temperature Data'!$B$15:$B$348,0))&gt;IF(B7139=9,$G$2,LOLP!$F$2),1,0),0)</f>
        <v>0</v>
      </c>
      <c r="G7139" s="7">
        <f>SUMIFS(LOLP!$F$4:$F$8763,$C$4:$C$8763,$C7139,$B$4:$B$8763,$B7139,$D$4:$D$8763,$D7139)</f>
        <v>0</v>
      </c>
      <c r="H7139" s="7">
        <f>COUNTIFS(Calendar!$E$3:$E$367,LOLP!C7139,Calendar!$D$3:$D$367,LOLP!B7139)</f>
        <v>22</v>
      </c>
      <c r="I7139" s="7">
        <f ca="1">IF($F7139=1,OFFSET(start_norps,LOLP!$D7139+(1-$C7139)*24,LOLP!$B7139)*H7139/G7139,0)</f>
        <v>0</v>
      </c>
      <c r="J7139" s="7">
        <f ca="1">IF($F7139=1,OFFSET(start_33,LOLP!$D7139+(1-$C7139)*24,LOLP!$B7139)*H7139/G7139,0)</f>
        <v>0</v>
      </c>
      <c r="K7139" s="7">
        <f ca="1">IF($F7139,OFFSET(start_40,LOLP!$D7139+(1-$C7139)*24,LOLP!$B7139),0)</f>
        <v>0</v>
      </c>
      <c r="L7139" s="7">
        <f ca="1">IF($F7139,OFFSET(start_50,LOLP!$D7139+(1-$C7139)*24,LOLP!$B7139),0)</f>
        <v>0</v>
      </c>
      <c r="M7139" s="25">
        <f t="shared" ca="1" si="779"/>
        <v>0</v>
      </c>
      <c r="N7139" s="25">
        <f t="shared" ca="1" si="780"/>
        <v>0</v>
      </c>
      <c r="O7139" s="15" t="e">
        <f t="shared" ca="1" si="781"/>
        <v>#DIV/0!</v>
      </c>
      <c r="P7139" s="15" t="e">
        <f t="shared" ca="1" si="782"/>
        <v>#DIV/0!</v>
      </c>
    </row>
    <row r="7140" spans="1:16" x14ac:dyDescent="0.25">
      <c r="A7140" s="1">
        <f t="shared" si="783"/>
        <v>43398</v>
      </c>
      <c r="B7140" s="7">
        <f t="shared" si="778"/>
        <v>10</v>
      </c>
      <c r="C7140" s="4">
        <f>INDEX(Calendar!$E$3:$E$367,MATCH(LOLP!$A7140,Calendar!$B$3:$B$367,0))</f>
        <v>1</v>
      </c>
      <c r="D7140" s="2">
        <f t="shared" si="784"/>
        <v>9</v>
      </c>
      <c r="E7140" s="36">
        <v>26144</v>
      </c>
      <c r="F7140" s="7">
        <f>IFERROR(IF(INDEX('Temperature Data'!$AA$15:$AA$348,MATCH(LOLP!A7140,'Temperature Data'!$B$15:$B$348,0))&gt;IF(B7140=9,$G$2,LOLP!$F$2),1,0),0)</f>
        <v>0</v>
      </c>
      <c r="G7140" s="7">
        <f>SUMIFS(LOLP!$F$4:$F$8763,$C$4:$C$8763,$C7140,$B$4:$B$8763,$B7140,$D$4:$D$8763,$D7140)</f>
        <v>0</v>
      </c>
      <c r="H7140" s="7">
        <f>COUNTIFS(Calendar!$E$3:$E$367,LOLP!C7140,Calendar!$D$3:$D$367,LOLP!B7140)</f>
        <v>22</v>
      </c>
      <c r="I7140" s="7">
        <f ca="1">IF($F7140=1,OFFSET(start_norps,LOLP!$D7140+(1-$C7140)*24,LOLP!$B7140)*H7140/G7140,0)</f>
        <v>0</v>
      </c>
      <c r="J7140" s="7">
        <f ca="1">IF($F7140=1,OFFSET(start_33,LOLP!$D7140+(1-$C7140)*24,LOLP!$B7140)*H7140/G7140,0)</f>
        <v>0</v>
      </c>
      <c r="K7140" s="7">
        <f ca="1">IF($F7140,OFFSET(start_40,LOLP!$D7140+(1-$C7140)*24,LOLP!$B7140),0)</f>
        <v>0</v>
      </c>
      <c r="L7140" s="7">
        <f ca="1">IF($F7140,OFFSET(start_50,LOLP!$D7140+(1-$C7140)*24,LOLP!$B7140),0)</f>
        <v>0</v>
      </c>
      <c r="M7140" s="25">
        <f t="shared" ca="1" si="779"/>
        <v>0</v>
      </c>
      <c r="N7140" s="25">
        <f t="shared" ca="1" si="780"/>
        <v>0</v>
      </c>
      <c r="O7140" s="15" t="e">
        <f t="shared" ca="1" si="781"/>
        <v>#DIV/0!</v>
      </c>
      <c r="P7140" s="15" t="e">
        <f t="shared" ca="1" si="782"/>
        <v>#DIV/0!</v>
      </c>
    </row>
    <row r="7141" spans="1:16" x14ac:dyDescent="0.25">
      <c r="A7141" s="1">
        <f t="shared" si="783"/>
        <v>43398</v>
      </c>
      <c r="B7141" s="7">
        <f t="shared" si="778"/>
        <v>10</v>
      </c>
      <c r="C7141" s="4">
        <f>INDEX(Calendar!$E$3:$E$367,MATCH(LOLP!$A7141,Calendar!$B$3:$B$367,0))</f>
        <v>1</v>
      </c>
      <c r="D7141" s="2">
        <f t="shared" si="784"/>
        <v>10</v>
      </c>
      <c r="E7141" s="36">
        <v>25747</v>
      </c>
      <c r="F7141" s="7">
        <f>IFERROR(IF(INDEX('Temperature Data'!$AA$15:$AA$348,MATCH(LOLP!A7141,'Temperature Data'!$B$15:$B$348,0))&gt;IF(B7141=9,$G$2,LOLP!$F$2),1,0),0)</f>
        <v>0</v>
      </c>
      <c r="G7141" s="7">
        <f>SUMIFS(LOLP!$F$4:$F$8763,$C$4:$C$8763,$C7141,$B$4:$B$8763,$B7141,$D$4:$D$8763,$D7141)</f>
        <v>0</v>
      </c>
      <c r="H7141" s="7">
        <f>COUNTIFS(Calendar!$E$3:$E$367,LOLP!C7141,Calendar!$D$3:$D$367,LOLP!B7141)</f>
        <v>22</v>
      </c>
      <c r="I7141" s="7">
        <f ca="1">IF($F7141=1,OFFSET(start_norps,LOLP!$D7141+(1-$C7141)*24,LOLP!$B7141)*H7141/G7141,0)</f>
        <v>0</v>
      </c>
      <c r="J7141" s="7">
        <f ca="1">IF($F7141=1,OFFSET(start_33,LOLP!$D7141+(1-$C7141)*24,LOLP!$B7141)*H7141/G7141,0)</f>
        <v>0</v>
      </c>
      <c r="K7141" s="7">
        <f ca="1">IF($F7141,OFFSET(start_40,LOLP!$D7141+(1-$C7141)*24,LOLP!$B7141),0)</f>
        <v>0</v>
      </c>
      <c r="L7141" s="7">
        <f ca="1">IF($F7141,OFFSET(start_50,LOLP!$D7141+(1-$C7141)*24,LOLP!$B7141),0)</f>
        <v>0</v>
      </c>
      <c r="M7141" s="25">
        <f t="shared" ca="1" si="779"/>
        <v>0</v>
      </c>
      <c r="N7141" s="25">
        <f t="shared" ca="1" si="780"/>
        <v>0</v>
      </c>
      <c r="O7141" s="15" t="e">
        <f t="shared" ca="1" si="781"/>
        <v>#DIV/0!</v>
      </c>
      <c r="P7141" s="15" t="e">
        <f t="shared" ca="1" si="782"/>
        <v>#DIV/0!</v>
      </c>
    </row>
    <row r="7142" spans="1:16" x14ac:dyDescent="0.25">
      <c r="A7142" s="1">
        <f t="shared" si="783"/>
        <v>43398</v>
      </c>
      <c r="B7142" s="7">
        <f t="shared" si="778"/>
        <v>10</v>
      </c>
      <c r="C7142" s="4">
        <f>INDEX(Calendar!$E$3:$E$367,MATCH(LOLP!$A7142,Calendar!$B$3:$B$367,0))</f>
        <v>1</v>
      </c>
      <c r="D7142" s="2">
        <f t="shared" si="784"/>
        <v>11</v>
      </c>
      <c r="E7142" s="36">
        <v>25877</v>
      </c>
      <c r="F7142" s="7">
        <f>IFERROR(IF(INDEX('Temperature Data'!$AA$15:$AA$348,MATCH(LOLP!A7142,'Temperature Data'!$B$15:$B$348,0))&gt;IF(B7142=9,$G$2,LOLP!$F$2),1,0),0)</f>
        <v>0</v>
      </c>
      <c r="G7142" s="7">
        <f>SUMIFS(LOLP!$F$4:$F$8763,$C$4:$C$8763,$C7142,$B$4:$B$8763,$B7142,$D$4:$D$8763,$D7142)</f>
        <v>0</v>
      </c>
      <c r="H7142" s="7">
        <f>COUNTIFS(Calendar!$E$3:$E$367,LOLP!C7142,Calendar!$D$3:$D$367,LOLP!B7142)</f>
        <v>22</v>
      </c>
      <c r="I7142" s="7">
        <f ca="1">IF($F7142=1,OFFSET(start_norps,LOLP!$D7142+(1-$C7142)*24,LOLP!$B7142)*H7142/G7142,0)</f>
        <v>0</v>
      </c>
      <c r="J7142" s="7">
        <f ca="1">IF($F7142=1,OFFSET(start_33,LOLP!$D7142+(1-$C7142)*24,LOLP!$B7142)*H7142/G7142,0)</f>
        <v>0</v>
      </c>
      <c r="K7142" s="7">
        <f ca="1">IF($F7142,OFFSET(start_40,LOLP!$D7142+(1-$C7142)*24,LOLP!$B7142),0)</f>
        <v>0</v>
      </c>
      <c r="L7142" s="7">
        <f ca="1">IF($F7142,OFFSET(start_50,LOLP!$D7142+(1-$C7142)*24,LOLP!$B7142),0)</f>
        <v>0</v>
      </c>
      <c r="M7142" s="25">
        <f t="shared" ca="1" si="779"/>
        <v>0</v>
      </c>
      <c r="N7142" s="25">
        <f t="shared" ca="1" si="780"/>
        <v>0</v>
      </c>
      <c r="O7142" s="15" t="e">
        <f t="shared" ca="1" si="781"/>
        <v>#DIV/0!</v>
      </c>
      <c r="P7142" s="15" t="e">
        <f t="shared" ca="1" si="782"/>
        <v>#DIV/0!</v>
      </c>
    </row>
    <row r="7143" spans="1:16" x14ac:dyDescent="0.25">
      <c r="A7143" s="1">
        <f t="shared" si="783"/>
        <v>43398</v>
      </c>
      <c r="B7143" s="7">
        <f t="shared" si="778"/>
        <v>10</v>
      </c>
      <c r="C7143" s="4">
        <f>INDEX(Calendar!$E$3:$E$367,MATCH(LOLP!$A7143,Calendar!$B$3:$B$367,0))</f>
        <v>1</v>
      </c>
      <c r="D7143" s="2">
        <f t="shared" si="784"/>
        <v>12</v>
      </c>
      <c r="E7143" s="36">
        <v>26118</v>
      </c>
      <c r="F7143" s="7">
        <f>IFERROR(IF(INDEX('Temperature Data'!$AA$15:$AA$348,MATCH(LOLP!A7143,'Temperature Data'!$B$15:$B$348,0))&gt;IF(B7143=9,$G$2,LOLP!$F$2),1,0),0)</f>
        <v>0</v>
      </c>
      <c r="G7143" s="7">
        <f>SUMIFS(LOLP!$F$4:$F$8763,$C$4:$C$8763,$C7143,$B$4:$B$8763,$B7143,$D$4:$D$8763,$D7143)</f>
        <v>0</v>
      </c>
      <c r="H7143" s="7">
        <f>COUNTIFS(Calendar!$E$3:$E$367,LOLP!C7143,Calendar!$D$3:$D$367,LOLP!B7143)</f>
        <v>22</v>
      </c>
      <c r="I7143" s="7">
        <f ca="1">IF($F7143=1,OFFSET(start_norps,LOLP!$D7143+(1-$C7143)*24,LOLP!$B7143)*H7143/G7143,0)</f>
        <v>0</v>
      </c>
      <c r="J7143" s="7">
        <f ca="1">IF($F7143=1,OFFSET(start_33,LOLP!$D7143+(1-$C7143)*24,LOLP!$B7143)*H7143/G7143,0)</f>
        <v>0</v>
      </c>
      <c r="K7143" s="7">
        <f ca="1">IF($F7143,OFFSET(start_40,LOLP!$D7143+(1-$C7143)*24,LOLP!$B7143),0)</f>
        <v>0</v>
      </c>
      <c r="L7143" s="7">
        <f ca="1">IF($F7143,OFFSET(start_50,LOLP!$D7143+(1-$C7143)*24,LOLP!$B7143),0)</f>
        <v>0</v>
      </c>
      <c r="M7143" s="25">
        <f t="shared" ca="1" si="779"/>
        <v>0</v>
      </c>
      <c r="N7143" s="25">
        <f t="shared" ca="1" si="780"/>
        <v>0</v>
      </c>
      <c r="O7143" s="15" t="e">
        <f t="shared" ca="1" si="781"/>
        <v>#DIV/0!</v>
      </c>
      <c r="P7143" s="15" t="e">
        <f t="shared" ca="1" si="782"/>
        <v>#DIV/0!</v>
      </c>
    </row>
    <row r="7144" spans="1:16" x14ac:dyDescent="0.25">
      <c r="A7144" s="1">
        <f t="shared" si="783"/>
        <v>43398</v>
      </c>
      <c r="B7144" s="7">
        <f t="shared" si="778"/>
        <v>10</v>
      </c>
      <c r="C7144" s="4">
        <f>INDEX(Calendar!$E$3:$E$367,MATCH(LOLP!$A7144,Calendar!$B$3:$B$367,0))</f>
        <v>1</v>
      </c>
      <c r="D7144" s="2">
        <f t="shared" si="784"/>
        <v>13</v>
      </c>
      <c r="E7144" s="36">
        <v>26621</v>
      </c>
      <c r="F7144" s="7">
        <f>IFERROR(IF(INDEX('Temperature Data'!$AA$15:$AA$348,MATCH(LOLP!A7144,'Temperature Data'!$B$15:$B$348,0))&gt;IF(B7144=9,$G$2,LOLP!$F$2),1,0),0)</f>
        <v>0</v>
      </c>
      <c r="G7144" s="7">
        <f>SUMIFS(LOLP!$F$4:$F$8763,$C$4:$C$8763,$C7144,$B$4:$B$8763,$B7144,$D$4:$D$8763,$D7144)</f>
        <v>0</v>
      </c>
      <c r="H7144" s="7">
        <f>COUNTIFS(Calendar!$E$3:$E$367,LOLP!C7144,Calendar!$D$3:$D$367,LOLP!B7144)</f>
        <v>22</v>
      </c>
      <c r="I7144" s="7">
        <f ca="1">IF($F7144=1,OFFSET(start_norps,LOLP!$D7144+(1-$C7144)*24,LOLP!$B7144)*H7144/G7144,0)</f>
        <v>0</v>
      </c>
      <c r="J7144" s="7">
        <f ca="1">IF($F7144=1,OFFSET(start_33,LOLP!$D7144+(1-$C7144)*24,LOLP!$B7144)*H7144/G7144,0)</f>
        <v>0</v>
      </c>
      <c r="K7144" s="7">
        <f ca="1">IF($F7144,OFFSET(start_40,LOLP!$D7144+(1-$C7144)*24,LOLP!$B7144),0)</f>
        <v>0</v>
      </c>
      <c r="L7144" s="7">
        <f ca="1">IF($F7144,OFFSET(start_50,LOLP!$D7144+(1-$C7144)*24,LOLP!$B7144),0)</f>
        <v>0</v>
      </c>
      <c r="M7144" s="25">
        <f t="shared" ca="1" si="779"/>
        <v>0</v>
      </c>
      <c r="N7144" s="25">
        <f t="shared" ca="1" si="780"/>
        <v>0</v>
      </c>
      <c r="O7144" s="15" t="e">
        <f t="shared" ca="1" si="781"/>
        <v>#DIV/0!</v>
      </c>
      <c r="P7144" s="15" t="e">
        <f t="shared" ca="1" si="782"/>
        <v>#DIV/0!</v>
      </c>
    </row>
    <row r="7145" spans="1:16" x14ac:dyDescent="0.25">
      <c r="A7145" s="1">
        <f t="shared" si="783"/>
        <v>43398</v>
      </c>
      <c r="B7145" s="7">
        <f t="shared" si="778"/>
        <v>10</v>
      </c>
      <c r="C7145" s="4">
        <f>INDEX(Calendar!$E$3:$E$367,MATCH(LOLP!$A7145,Calendar!$B$3:$B$367,0))</f>
        <v>1</v>
      </c>
      <c r="D7145" s="2">
        <f t="shared" si="784"/>
        <v>14</v>
      </c>
      <c r="E7145" s="36">
        <v>27164</v>
      </c>
      <c r="F7145" s="7">
        <f>IFERROR(IF(INDEX('Temperature Data'!$AA$15:$AA$348,MATCH(LOLP!A7145,'Temperature Data'!$B$15:$B$348,0))&gt;IF(B7145=9,$G$2,LOLP!$F$2),1,0),0)</f>
        <v>0</v>
      </c>
      <c r="G7145" s="7">
        <f>SUMIFS(LOLP!$F$4:$F$8763,$C$4:$C$8763,$C7145,$B$4:$B$8763,$B7145,$D$4:$D$8763,$D7145)</f>
        <v>0</v>
      </c>
      <c r="H7145" s="7">
        <f>COUNTIFS(Calendar!$E$3:$E$367,LOLP!C7145,Calendar!$D$3:$D$367,LOLP!B7145)</f>
        <v>22</v>
      </c>
      <c r="I7145" s="7">
        <f ca="1">IF($F7145=1,OFFSET(start_norps,LOLP!$D7145+(1-$C7145)*24,LOLP!$B7145)*H7145/G7145,0)</f>
        <v>0</v>
      </c>
      <c r="J7145" s="7">
        <f ca="1">IF($F7145=1,OFFSET(start_33,LOLP!$D7145+(1-$C7145)*24,LOLP!$B7145)*H7145/G7145,0)</f>
        <v>0</v>
      </c>
      <c r="K7145" s="7">
        <f ca="1">IF($F7145,OFFSET(start_40,LOLP!$D7145+(1-$C7145)*24,LOLP!$B7145),0)</f>
        <v>0</v>
      </c>
      <c r="L7145" s="7">
        <f ca="1">IF($F7145,OFFSET(start_50,LOLP!$D7145+(1-$C7145)*24,LOLP!$B7145),0)</f>
        <v>0</v>
      </c>
      <c r="M7145" s="25">
        <f t="shared" ca="1" si="779"/>
        <v>0</v>
      </c>
      <c r="N7145" s="25">
        <f t="shared" ca="1" si="780"/>
        <v>0</v>
      </c>
      <c r="O7145" s="15" t="e">
        <f t="shared" ca="1" si="781"/>
        <v>#DIV/0!</v>
      </c>
      <c r="P7145" s="15" t="e">
        <f t="shared" ca="1" si="782"/>
        <v>#DIV/0!</v>
      </c>
    </row>
    <row r="7146" spans="1:16" x14ac:dyDescent="0.25">
      <c r="A7146" s="1">
        <f t="shared" si="783"/>
        <v>43398</v>
      </c>
      <c r="B7146" s="7">
        <f t="shared" si="778"/>
        <v>10</v>
      </c>
      <c r="C7146" s="4">
        <f>INDEX(Calendar!$E$3:$E$367,MATCH(LOLP!$A7146,Calendar!$B$3:$B$367,0))</f>
        <v>1</v>
      </c>
      <c r="D7146" s="2">
        <f t="shared" si="784"/>
        <v>15</v>
      </c>
      <c r="E7146" s="36">
        <v>27968</v>
      </c>
      <c r="F7146" s="7">
        <f>IFERROR(IF(INDEX('Temperature Data'!$AA$15:$AA$348,MATCH(LOLP!A7146,'Temperature Data'!$B$15:$B$348,0))&gt;IF(B7146=9,$G$2,LOLP!$F$2),1,0),0)</f>
        <v>0</v>
      </c>
      <c r="G7146" s="7">
        <f>SUMIFS(LOLP!$F$4:$F$8763,$C$4:$C$8763,$C7146,$B$4:$B$8763,$B7146,$D$4:$D$8763,$D7146)</f>
        <v>0</v>
      </c>
      <c r="H7146" s="7">
        <f>COUNTIFS(Calendar!$E$3:$E$367,LOLP!C7146,Calendar!$D$3:$D$367,LOLP!B7146)</f>
        <v>22</v>
      </c>
      <c r="I7146" s="7">
        <f ca="1">IF($F7146=1,OFFSET(start_norps,LOLP!$D7146+(1-$C7146)*24,LOLP!$B7146)*H7146/G7146,0)</f>
        <v>0</v>
      </c>
      <c r="J7146" s="7">
        <f ca="1">IF($F7146=1,OFFSET(start_33,LOLP!$D7146+(1-$C7146)*24,LOLP!$B7146)*H7146/G7146,0)</f>
        <v>0</v>
      </c>
      <c r="K7146" s="7">
        <f ca="1">IF($F7146,OFFSET(start_40,LOLP!$D7146+(1-$C7146)*24,LOLP!$B7146),0)</f>
        <v>0</v>
      </c>
      <c r="L7146" s="7">
        <f ca="1">IF($F7146,OFFSET(start_50,LOLP!$D7146+(1-$C7146)*24,LOLP!$B7146),0)</f>
        <v>0</v>
      </c>
      <c r="M7146" s="25">
        <f t="shared" ca="1" si="779"/>
        <v>0</v>
      </c>
      <c r="N7146" s="25">
        <f t="shared" ca="1" si="780"/>
        <v>0</v>
      </c>
      <c r="O7146" s="15" t="e">
        <f t="shared" ca="1" si="781"/>
        <v>#DIV/0!</v>
      </c>
      <c r="P7146" s="15" t="e">
        <f t="shared" ca="1" si="782"/>
        <v>#DIV/0!</v>
      </c>
    </row>
    <row r="7147" spans="1:16" x14ac:dyDescent="0.25">
      <c r="A7147" s="1">
        <f t="shared" si="783"/>
        <v>43398</v>
      </c>
      <c r="B7147" s="7">
        <f t="shared" si="778"/>
        <v>10</v>
      </c>
      <c r="C7147" s="4">
        <f>INDEX(Calendar!$E$3:$E$367,MATCH(LOLP!$A7147,Calendar!$B$3:$B$367,0))</f>
        <v>1</v>
      </c>
      <c r="D7147" s="2">
        <f t="shared" si="784"/>
        <v>16</v>
      </c>
      <c r="E7147" s="36">
        <v>28683</v>
      </c>
      <c r="F7147" s="7">
        <f>IFERROR(IF(INDEX('Temperature Data'!$AA$15:$AA$348,MATCH(LOLP!A7147,'Temperature Data'!$B$15:$B$348,0))&gt;IF(B7147=9,$G$2,LOLP!$F$2),1,0),0)</f>
        <v>0</v>
      </c>
      <c r="G7147" s="7">
        <f>SUMIFS(LOLP!$F$4:$F$8763,$C$4:$C$8763,$C7147,$B$4:$B$8763,$B7147,$D$4:$D$8763,$D7147)</f>
        <v>0</v>
      </c>
      <c r="H7147" s="7">
        <f>COUNTIFS(Calendar!$E$3:$E$367,LOLP!C7147,Calendar!$D$3:$D$367,LOLP!B7147)</f>
        <v>22</v>
      </c>
      <c r="I7147" s="7">
        <f ca="1">IF($F7147=1,OFFSET(start_norps,LOLP!$D7147+(1-$C7147)*24,LOLP!$B7147)*H7147/G7147,0)</f>
        <v>0</v>
      </c>
      <c r="J7147" s="7">
        <f ca="1">IF($F7147=1,OFFSET(start_33,LOLP!$D7147+(1-$C7147)*24,LOLP!$B7147)*H7147/G7147,0)</f>
        <v>0</v>
      </c>
      <c r="K7147" s="7">
        <f ca="1">IF($F7147,OFFSET(start_40,LOLP!$D7147+(1-$C7147)*24,LOLP!$B7147),0)</f>
        <v>0</v>
      </c>
      <c r="L7147" s="7">
        <f ca="1">IF($F7147,OFFSET(start_50,LOLP!$D7147+(1-$C7147)*24,LOLP!$B7147),0)</f>
        <v>0</v>
      </c>
      <c r="M7147" s="25">
        <f t="shared" ca="1" si="779"/>
        <v>0</v>
      </c>
      <c r="N7147" s="25">
        <f t="shared" ca="1" si="780"/>
        <v>0</v>
      </c>
      <c r="O7147" s="15" t="e">
        <f t="shared" ca="1" si="781"/>
        <v>#DIV/0!</v>
      </c>
      <c r="P7147" s="15" t="e">
        <f t="shared" ca="1" si="782"/>
        <v>#DIV/0!</v>
      </c>
    </row>
    <row r="7148" spans="1:16" x14ac:dyDescent="0.25">
      <c r="A7148" s="1">
        <f t="shared" si="783"/>
        <v>43398</v>
      </c>
      <c r="B7148" s="7">
        <f t="shared" si="778"/>
        <v>10</v>
      </c>
      <c r="C7148" s="4">
        <f>INDEX(Calendar!$E$3:$E$367,MATCH(LOLP!$A7148,Calendar!$B$3:$B$367,0))</f>
        <v>1</v>
      </c>
      <c r="D7148" s="2">
        <f t="shared" si="784"/>
        <v>17</v>
      </c>
      <c r="E7148" s="36">
        <v>29239</v>
      </c>
      <c r="F7148" s="7">
        <f>IFERROR(IF(INDEX('Temperature Data'!$AA$15:$AA$348,MATCH(LOLP!A7148,'Temperature Data'!$B$15:$B$348,0))&gt;IF(B7148=9,$G$2,LOLP!$F$2),1,0),0)</f>
        <v>0</v>
      </c>
      <c r="G7148" s="7">
        <f>SUMIFS(LOLP!$F$4:$F$8763,$C$4:$C$8763,$C7148,$B$4:$B$8763,$B7148,$D$4:$D$8763,$D7148)</f>
        <v>0</v>
      </c>
      <c r="H7148" s="7">
        <f>COUNTIFS(Calendar!$E$3:$E$367,LOLP!C7148,Calendar!$D$3:$D$367,LOLP!B7148)</f>
        <v>22</v>
      </c>
      <c r="I7148" s="7">
        <f ca="1">IF($F7148=1,OFFSET(start_norps,LOLP!$D7148+(1-$C7148)*24,LOLP!$B7148)*H7148/G7148,0)</f>
        <v>0</v>
      </c>
      <c r="J7148" s="7">
        <f ca="1">IF($F7148=1,OFFSET(start_33,LOLP!$D7148+(1-$C7148)*24,LOLP!$B7148)*H7148/G7148,0)</f>
        <v>0</v>
      </c>
      <c r="K7148" s="7">
        <f ca="1">IF($F7148,OFFSET(start_40,LOLP!$D7148+(1-$C7148)*24,LOLP!$B7148),0)</f>
        <v>0</v>
      </c>
      <c r="L7148" s="7">
        <f ca="1">IF($F7148,OFFSET(start_50,LOLP!$D7148+(1-$C7148)*24,LOLP!$B7148),0)</f>
        <v>0</v>
      </c>
      <c r="M7148" s="25">
        <f t="shared" ca="1" si="779"/>
        <v>0</v>
      </c>
      <c r="N7148" s="25">
        <f t="shared" ca="1" si="780"/>
        <v>0</v>
      </c>
      <c r="O7148" s="15" t="e">
        <f t="shared" ca="1" si="781"/>
        <v>#DIV/0!</v>
      </c>
      <c r="P7148" s="15" t="e">
        <f t="shared" ca="1" si="782"/>
        <v>#DIV/0!</v>
      </c>
    </row>
    <row r="7149" spans="1:16" x14ac:dyDescent="0.25">
      <c r="A7149" s="1">
        <f t="shared" si="783"/>
        <v>43398</v>
      </c>
      <c r="B7149" s="7">
        <f t="shared" si="778"/>
        <v>10</v>
      </c>
      <c r="C7149" s="4">
        <f>INDEX(Calendar!$E$3:$E$367,MATCH(LOLP!$A7149,Calendar!$B$3:$B$367,0))</f>
        <v>1</v>
      </c>
      <c r="D7149" s="2">
        <f t="shared" si="784"/>
        <v>18</v>
      </c>
      <c r="E7149" s="36">
        <v>30075</v>
      </c>
      <c r="F7149" s="7">
        <f>IFERROR(IF(INDEX('Temperature Data'!$AA$15:$AA$348,MATCH(LOLP!A7149,'Temperature Data'!$B$15:$B$348,0))&gt;IF(B7149=9,$G$2,LOLP!$F$2),1,0),0)</f>
        <v>0</v>
      </c>
      <c r="G7149" s="7">
        <f>SUMIFS(LOLP!$F$4:$F$8763,$C$4:$C$8763,$C7149,$B$4:$B$8763,$B7149,$D$4:$D$8763,$D7149)</f>
        <v>0</v>
      </c>
      <c r="H7149" s="7">
        <f>COUNTIFS(Calendar!$E$3:$E$367,LOLP!C7149,Calendar!$D$3:$D$367,LOLP!B7149)</f>
        <v>22</v>
      </c>
      <c r="I7149" s="7">
        <f ca="1">IF($F7149=1,OFFSET(start_norps,LOLP!$D7149+(1-$C7149)*24,LOLP!$B7149)*H7149/G7149,0)</f>
        <v>0</v>
      </c>
      <c r="J7149" s="7">
        <f ca="1">IF($F7149=1,OFFSET(start_33,LOLP!$D7149+(1-$C7149)*24,LOLP!$B7149)*H7149/G7149,0)</f>
        <v>0</v>
      </c>
      <c r="K7149" s="7">
        <f ca="1">IF($F7149,OFFSET(start_40,LOLP!$D7149+(1-$C7149)*24,LOLP!$B7149),0)</f>
        <v>0</v>
      </c>
      <c r="L7149" s="7">
        <f ca="1">IF($F7149,OFFSET(start_50,LOLP!$D7149+(1-$C7149)*24,LOLP!$B7149),0)</f>
        <v>0</v>
      </c>
      <c r="M7149" s="25">
        <f t="shared" ca="1" si="779"/>
        <v>0</v>
      </c>
      <c r="N7149" s="25">
        <f t="shared" ca="1" si="780"/>
        <v>0</v>
      </c>
      <c r="O7149" s="15" t="e">
        <f t="shared" ca="1" si="781"/>
        <v>#DIV/0!</v>
      </c>
      <c r="P7149" s="15" t="e">
        <f t="shared" ca="1" si="782"/>
        <v>#DIV/0!</v>
      </c>
    </row>
    <row r="7150" spans="1:16" x14ac:dyDescent="0.25">
      <c r="A7150" s="1">
        <f t="shared" si="783"/>
        <v>43398</v>
      </c>
      <c r="B7150" s="7">
        <f t="shared" si="778"/>
        <v>10</v>
      </c>
      <c r="C7150" s="4">
        <f>INDEX(Calendar!$E$3:$E$367,MATCH(LOLP!$A7150,Calendar!$B$3:$B$367,0))</f>
        <v>1</v>
      </c>
      <c r="D7150" s="2">
        <f t="shared" si="784"/>
        <v>19</v>
      </c>
      <c r="E7150" s="36">
        <v>29967</v>
      </c>
      <c r="F7150" s="7">
        <f>IFERROR(IF(INDEX('Temperature Data'!$AA$15:$AA$348,MATCH(LOLP!A7150,'Temperature Data'!$B$15:$B$348,0))&gt;IF(B7150=9,$G$2,LOLP!$F$2),1,0),0)</f>
        <v>0</v>
      </c>
      <c r="G7150" s="7">
        <f>SUMIFS(LOLP!$F$4:$F$8763,$C$4:$C$8763,$C7150,$B$4:$B$8763,$B7150,$D$4:$D$8763,$D7150)</f>
        <v>0</v>
      </c>
      <c r="H7150" s="7">
        <f>COUNTIFS(Calendar!$E$3:$E$367,LOLP!C7150,Calendar!$D$3:$D$367,LOLP!B7150)</f>
        <v>22</v>
      </c>
      <c r="I7150" s="7">
        <f ca="1">IF($F7150=1,OFFSET(start_norps,LOLP!$D7150+(1-$C7150)*24,LOLP!$B7150)*H7150/G7150,0)</f>
        <v>0</v>
      </c>
      <c r="J7150" s="7">
        <f ca="1">IF($F7150=1,OFFSET(start_33,LOLP!$D7150+(1-$C7150)*24,LOLP!$B7150)*H7150/G7150,0)</f>
        <v>0</v>
      </c>
      <c r="K7150" s="7">
        <f ca="1">IF($F7150,OFFSET(start_40,LOLP!$D7150+(1-$C7150)*24,LOLP!$B7150),0)</f>
        <v>0</v>
      </c>
      <c r="L7150" s="7">
        <f ca="1">IF($F7150,OFFSET(start_50,LOLP!$D7150+(1-$C7150)*24,LOLP!$B7150),0)</f>
        <v>0</v>
      </c>
      <c r="M7150" s="25">
        <f t="shared" ca="1" si="779"/>
        <v>0</v>
      </c>
      <c r="N7150" s="25">
        <f t="shared" ca="1" si="780"/>
        <v>0</v>
      </c>
      <c r="O7150" s="15" t="e">
        <f t="shared" ca="1" si="781"/>
        <v>#DIV/0!</v>
      </c>
      <c r="P7150" s="15" t="e">
        <f t="shared" ca="1" si="782"/>
        <v>#DIV/0!</v>
      </c>
    </row>
    <row r="7151" spans="1:16" x14ac:dyDescent="0.25">
      <c r="A7151" s="1">
        <f t="shared" si="783"/>
        <v>43398</v>
      </c>
      <c r="B7151" s="7">
        <f t="shared" si="778"/>
        <v>10</v>
      </c>
      <c r="C7151" s="4">
        <f>INDEX(Calendar!$E$3:$E$367,MATCH(LOLP!$A7151,Calendar!$B$3:$B$367,0))</f>
        <v>1</v>
      </c>
      <c r="D7151" s="2">
        <f t="shared" si="784"/>
        <v>20</v>
      </c>
      <c r="E7151" s="36">
        <v>28822</v>
      </c>
      <c r="F7151" s="7">
        <f>IFERROR(IF(INDEX('Temperature Data'!$AA$15:$AA$348,MATCH(LOLP!A7151,'Temperature Data'!$B$15:$B$348,0))&gt;IF(B7151=9,$G$2,LOLP!$F$2),1,0),0)</f>
        <v>0</v>
      </c>
      <c r="G7151" s="7">
        <f>SUMIFS(LOLP!$F$4:$F$8763,$C$4:$C$8763,$C7151,$B$4:$B$8763,$B7151,$D$4:$D$8763,$D7151)</f>
        <v>0</v>
      </c>
      <c r="H7151" s="7">
        <f>COUNTIFS(Calendar!$E$3:$E$367,LOLP!C7151,Calendar!$D$3:$D$367,LOLP!B7151)</f>
        <v>22</v>
      </c>
      <c r="I7151" s="7">
        <f ca="1">IF($F7151=1,OFFSET(start_norps,LOLP!$D7151+(1-$C7151)*24,LOLP!$B7151)*H7151/G7151,0)</f>
        <v>0</v>
      </c>
      <c r="J7151" s="7">
        <f ca="1">IF($F7151=1,OFFSET(start_33,LOLP!$D7151+(1-$C7151)*24,LOLP!$B7151)*H7151/G7151,0)</f>
        <v>0</v>
      </c>
      <c r="K7151" s="7">
        <f ca="1">IF($F7151,OFFSET(start_40,LOLP!$D7151+(1-$C7151)*24,LOLP!$B7151),0)</f>
        <v>0</v>
      </c>
      <c r="L7151" s="7">
        <f ca="1">IF($F7151,OFFSET(start_50,LOLP!$D7151+(1-$C7151)*24,LOLP!$B7151),0)</f>
        <v>0</v>
      </c>
      <c r="M7151" s="25">
        <f t="shared" ca="1" si="779"/>
        <v>0</v>
      </c>
      <c r="N7151" s="25">
        <f t="shared" ca="1" si="780"/>
        <v>0</v>
      </c>
      <c r="O7151" s="15" t="e">
        <f t="shared" ca="1" si="781"/>
        <v>#DIV/0!</v>
      </c>
      <c r="P7151" s="15" t="e">
        <f t="shared" ca="1" si="782"/>
        <v>#DIV/0!</v>
      </c>
    </row>
    <row r="7152" spans="1:16" x14ac:dyDescent="0.25">
      <c r="A7152" s="1">
        <f t="shared" si="783"/>
        <v>43398</v>
      </c>
      <c r="B7152" s="7">
        <f t="shared" si="778"/>
        <v>10</v>
      </c>
      <c r="C7152" s="4">
        <f>INDEX(Calendar!$E$3:$E$367,MATCH(LOLP!$A7152,Calendar!$B$3:$B$367,0))</f>
        <v>1</v>
      </c>
      <c r="D7152" s="2">
        <f t="shared" si="784"/>
        <v>21</v>
      </c>
      <c r="E7152" s="36">
        <v>27310</v>
      </c>
      <c r="F7152" s="7">
        <f>IFERROR(IF(INDEX('Temperature Data'!$AA$15:$AA$348,MATCH(LOLP!A7152,'Temperature Data'!$B$15:$B$348,0))&gt;IF(B7152=9,$G$2,LOLP!$F$2),1,0),0)</f>
        <v>0</v>
      </c>
      <c r="G7152" s="7">
        <f>SUMIFS(LOLP!$F$4:$F$8763,$C$4:$C$8763,$C7152,$B$4:$B$8763,$B7152,$D$4:$D$8763,$D7152)</f>
        <v>0</v>
      </c>
      <c r="H7152" s="7">
        <f>COUNTIFS(Calendar!$E$3:$E$367,LOLP!C7152,Calendar!$D$3:$D$367,LOLP!B7152)</f>
        <v>22</v>
      </c>
      <c r="I7152" s="7">
        <f ca="1">IF($F7152=1,OFFSET(start_norps,LOLP!$D7152+(1-$C7152)*24,LOLP!$B7152)*H7152/G7152,0)</f>
        <v>0</v>
      </c>
      <c r="J7152" s="7">
        <f ca="1">IF($F7152=1,OFFSET(start_33,LOLP!$D7152+(1-$C7152)*24,LOLP!$B7152)*H7152/G7152,0)</f>
        <v>0</v>
      </c>
      <c r="K7152" s="7">
        <f ca="1">IF($F7152,OFFSET(start_40,LOLP!$D7152+(1-$C7152)*24,LOLP!$B7152),0)</f>
        <v>0</v>
      </c>
      <c r="L7152" s="7">
        <f ca="1">IF($F7152,OFFSET(start_50,LOLP!$D7152+(1-$C7152)*24,LOLP!$B7152),0)</f>
        <v>0</v>
      </c>
      <c r="M7152" s="25">
        <f t="shared" ca="1" si="779"/>
        <v>0</v>
      </c>
      <c r="N7152" s="25">
        <f t="shared" ca="1" si="780"/>
        <v>0</v>
      </c>
      <c r="O7152" s="15" t="e">
        <f t="shared" ca="1" si="781"/>
        <v>#DIV/0!</v>
      </c>
      <c r="P7152" s="15" t="e">
        <f t="shared" ca="1" si="782"/>
        <v>#DIV/0!</v>
      </c>
    </row>
    <row r="7153" spans="1:16" x14ac:dyDescent="0.25">
      <c r="A7153" s="1">
        <f t="shared" si="783"/>
        <v>43398</v>
      </c>
      <c r="B7153" s="7">
        <f t="shared" si="778"/>
        <v>10</v>
      </c>
      <c r="C7153" s="4">
        <f>INDEX(Calendar!$E$3:$E$367,MATCH(LOLP!$A7153,Calendar!$B$3:$B$367,0))</f>
        <v>1</v>
      </c>
      <c r="D7153" s="2">
        <f t="shared" si="784"/>
        <v>22</v>
      </c>
      <c r="E7153" s="36">
        <v>25297</v>
      </c>
      <c r="F7153" s="7">
        <f>IFERROR(IF(INDEX('Temperature Data'!$AA$15:$AA$348,MATCH(LOLP!A7153,'Temperature Data'!$B$15:$B$348,0))&gt;IF(B7153=9,$G$2,LOLP!$F$2),1,0),0)</f>
        <v>0</v>
      </c>
      <c r="G7153" s="7">
        <f>SUMIFS(LOLP!$F$4:$F$8763,$C$4:$C$8763,$C7153,$B$4:$B$8763,$B7153,$D$4:$D$8763,$D7153)</f>
        <v>0</v>
      </c>
      <c r="H7153" s="7">
        <f>COUNTIFS(Calendar!$E$3:$E$367,LOLP!C7153,Calendar!$D$3:$D$367,LOLP!B7153)</f>
        <v>22</v>
      </c>
      <c r="I7153" s="7">
        <f ca="1">IF($F7153=1,OFFSET(start_norps,LOLP!$D7153+(1-$C7153)*24,LOLP!$B7153)*H7153/G7153,0)</f>
        <v>0</v>
      </c>
      <c r="J7153" s="7">
        <f ca="1">IF($F7153=1,OFFSET(start_33,LOLP!$D7153+(1-$C7153)*24,LOLP!$B7153)*H7153/G7153,0)</f>
        <v>0</v>
      </c>
      <c r="K7153" s="7">
        <f ca="1">IF($F7153,OFFSET(start_40,LOLP!$D7153+(1-$C7153)*24,LOLP!$B7153),0)</f>
        <v>0</v>
      </c>
      <c r="L7153" s="7">
        <f ca="1">IF($F7153,OFFSET(start_50,LOLP!$D7153+(1-$C7153)*24,LOLP!$B7153),0)</f>
        <v>0</v>
      </c>
      <c r="M7153" s="25">
        <f t="shared" ca="1" si="779"/>
        <v>0</v>
      </c>
      <c r="N7153" s="25">
        <f t="shared" ca="1" si="780"/>
        <v>0</v>
      </c>
      <c r="O7153" s="15" t="e">
        <f t="shared" ca="1" si="781"/>
        <v>#DIV/0!</v>
      </c>
      <c r="P7153" s="15" t="e">
        <f t="shared" ca="1" si="782"/>
        <v>#DIV/0!</v>
      </c>
    </row>
    <row r="7154" spans="1:16" x14ac:dyDescent="0.25">
      <c r="A7154" s="1">
        <f t="shared" si="783"/>
        <v>43398</v>
      </c>
      <c r="B7154" s="7">
        <f t="shared" si="778"/>
        <v>10</v>
      </c>
      <c r="C7154" s="4">
        <f>INDEX(Calendar!$E$3:$E$367,MATCH(LOLP!$A7154,Calendar!$B$3:$B$367,0))</f>
        <v>1</v>
      </c>
      <c r="D7154" s="2">
        <f t="shared" si="784"/>
        <v>23</v>
      </c>
      <c r="E7154" s="36">
        <v>23464</v>
      </c>
      <c r="F7154" s="7">
        <f>IFERROR(IF(INDEX('Temperature Data'!$AA$15:$AA$348,MATCH(LOLP!A7154,'Temperature Data'!$B$15:$B$348,0))&gt;IF(B7154=9,$G$2,LOLP!$F$2),1,0),0)</f>
        <v>0</v>
      </c>
      <c r="G7154" s="7">
        <f>SUMIFS(LOLP!$F$4:$F$8763,$C$4:$C$8763,$C7154,$B$4:$B$8763,$B7154,$D$4:$D$8763,$D7154)</f>
        <v>0</v>
      </c>
      <c r="H7154" s="7">
        <f>COUNTIFS(Calendar!$E$3:$E$367,LOLP!C7154,Calendar!$D$3:$D$367,LOLP!B7154)</f>
        <v>22</v>
      </c>
      <c r="I7154" s="7">
        <f ca="1">IF($F7154=1,OFFSET(start_norps,LOLP!$D7154+(1-$C7154)*24,LOLP!$B7154)*H7154/G7154,0)</f>
        <v>0</v>
      </c>
      <c r="J7154" s="7">
        <f ca="1">IF($F7154=1,OFFSET(start_33,LOLP!$D7154+(1-$C7154)*24,LOLP!$B7154)*H7154/G7154,0)</f>
        <v>0</v>
      </c>
      <c r="K7154" s="7">
        <f ca="1">IF($F7154,OFFSET(start_40,LOLP!$D7154+(1-$C7154)*24,LOLP!$B7154),0)</f>
        <v>0</v>
      </c>
      <c r="L7154" s="7">
        <f ca="1">IF($F7154,OFFSET(start_50,LOLP!$D7154+(1-$C7154)*24,LOLP!$B7154),0)</f>
        <v>0</v>
      </c>
      <c r="M7154" s="25">
        <f t="shared" ca="1" si="779"/>
        <v>0</v>
      </c>
      <c r="N7154" s="25">
        <f t="shared" ca="1" si="780"/>
        <v>0</v>
      </c>
      <c r="O7154" s="15" t="e">
        <f t="shared" ca="1" si="781"/>
        <v>#DIV/0!</v>
      </c>
      <c r="P7154" s="15" t="e">
        <f t="shared" ca="1" si="782"/>
        <v>#DIV/0!</v>
      </c>
    </row>
    <row r="7155" spans="1:16" x14ac:dyDescent="0.25">
      <c r="A7155" s="1">
        <f t="shared" si="783"/>
        <v>43398</v>
      </c>
      <c r="B7155" s="7">
        <f t="shared" si="778"/>
        <v>10</v>
      </c>
      <c r="C7155" s="4">
        <f>INDEX(Calendar!$E$3:$E$367,MATCH(LOLP!$A7155,Calendar!$B$3:$B$367,0))</f>
        <v>1</v>
      </c>
      <c r="D7155" s="2">
        <f t="shared" si="784"/>
        <v>24</v>
      </c>
      <c r="E7155" s="36">
        <v>22325</v>
      </c>
      <c r="F7155" s="7">
        <f>IFERROR(IF(INDEX('Temperature Data'!$AA$15:$AA$348,MATCH(LOLP!A7155,'Temperature Data'!$B$15:$B$348,0))&gt;IF(B7155=9,$G$2,LOLP!$F$2),1,0),0)</f>
        <v>0</v>
      </c>
      <c r="G7155" s="7">
        <f>SUMIFS(LOLP!$F$4:$F$8763,$C$4:$C$8763,$C7155,$B$4:$B$8763,$B7155,$D$4:$D$8763,$D7155)</f>
        <v>0</v>
      </c>
      <c r="H7155" s="7">
        <f>COUNTIFS(Calendar!$E$3:$E$367,LOLP!C7155,Calendar!$D$3:$D$367,LOLP!B7155)</f>
        <v>22</v>
      </c>
      <c r="I7155" s="7">
        <f ca="1">IF($F7155=1,OFFSET(start_norps,LOLP!$D7155+(1-$C7155)*24,LOLP!$B7155)*H7155/G7155,0)</f>
        <v>0</v>
      </c>
      <c r="J7155" s="7">
        <f ca="1">IF($F7155=1,OFFSET(start_33,LOLP!$D7155+(1-$C7155)*24,LOLP!$B7155)*H7155/G7155,0)</f>
        <v>0</v>
      </c>
      <c r="K7155" s="7">
        <f ca="1">IF($F7155,OFFSET(start_40,LOLP!$D7155+(1-$C7155)*24,LOLP!$B7155),0)</f>
        <v>0</v>
      </c>
      <c r="L7155" s="7">
        <f ca="1">IF($F7155,OFFSET(start_50,LOLP!$D7155+(1-$C7155)*24,LOLP!$B7155),0)</f>
        <v>0</v>
      </c>
      <c r="M7155" s="25">
        <f t="shared" ca="1" si="779"/>
        <v>0</v>
      </c>
      <c r="N7155" s="25">
        <f t="shared" ca="1" si="780"/>
        <v>0</v>
      </c>
      <c r="O7155" s="15" t="e">
        <f t="shared" ca="1" si="781"/>
        <v>#DIV/0!</v>
      </c>
      <c r="P7155" s="15" t="e">
        <f t="shared" ca="1" si="782"/>
        <v>#DIV/0!</v>
      </c>
    </row>
    <row r="7156" spans="1:16" x14ac:dyDescent="0.25">
      <c r="A7156" s="1">
        <f t="shared" si="783"/>
        <v>43399</v>
      </c>
      <c r="B7156" s="7">
        <f t="shared" si="778"/>
        <v>10</v>
      </c>
      <c r="C7156" s="4">
        <f>INDEX(Calendar!$E$3:$E$367,MATCH(LOLP!$A7156,Calendar!$B$3:$B$367,0))</f>
        <v>1</v>
      </c>
      <c r="D7156" s="2">
        <f t="shared" si="784"/>
        <v>1</v>
      </c>
      <c r="E7156" s="36">
        <v>21480</v>
      </c>
      <c r="F7156" s="7">
        <f>IFERROR(IF(INDEX('Temperature Data'!$AA$15:$AA$348,MATCH(LOLP!A7156,'Temperature Data'!$B$15:$B$348,0))&gt;IF(B7156=9,$G$2,LOLP!$F$2),1,0),0)</f>
        <v>0</v>
      </c>
      <c r="G7156" s="7">
        <f>SUMIFS(LOLP!$F$4:$F$8763,$C$4:$C$8763,$C7156,$B$4:$B$8763,$B7156,$D$4:$D$8763,$D7156)</f>
        <v>0</v>
      </c>
      <c r="H7156" s="7">
        <f>COUNTIFS(Calendar!$E$3:$E$367,LOLP!C7156,Calendar!$D$3:$D$367,LOLP!B7156)</f>
        <v>22</v>
      </c>
      <c r="I7156" s="7">
        <f ca="1">IF($F7156=1,OFFSET(start_norps,LOLP!$D7156+(1-$C7156)*24,LOLP!$B7156)*H7156/G7156,0)</f>
        <v>0</v>
      </c>
      <c r="J7156" s="7">
        <f ca="1">IF($F7156=1,OFFSET(start_33,LOLP!$D7156+(1-$C7156)*24,LOLP!$B7156)*H7156/G7156,0)</f>
        <v>0</v>
      </c>
      <c r="K7156" s="7">
        <f ca="1">IF($F7156,OFFSET(start_40,LOLP!$D7156+(1-$C7156)*24,LOLP!$B7156),0)</f>
        <v>0</v>
      </c>
      <c r="L7156" s="7">
        <f ca="1">IF($F7156,OFFSET(start_50,LOLP!$D7156+(1-$C7156)*24,LOLP!$B7156),0)</f>
        <v>0</v>
      </c>
      <c r="M7156" s="25">
        <f t="shared" ca="1" si="779"/>
        <v>0</v>
      </c>
      <c r="N7156" s="25">
        <f t="shared" ca="1" si="780"/>
        <v>0</v>
      </c>
      <c r="O7156" s="15" t="e">
        <f t="shared" ca="1" si="781"/>
        <v>#DIV/0!</v>
      </c>
      <c r="P7156" s="15" t="e">
        <f t="shared" ca="1" si="782"/>
        <v>#DIV/0!</v>
      </c>
    </row>
    <row r="7157" spans="1:16" x14ac:dyDescent="0.25">
      <c r="A7157" s="1">
        <f t="shared" si="783"/>
        <v>43399</v>
      </c>
      <c r="B7157" s="7">
        <f t="shared" si="778"/>
        <v>10</v>
      </c>
      <c r="C7157" s="4">
        <f>INDEX(Calendar!$E$3:$E$367,MATCH(LOLP!$A7157,Calendar!$B$3:$B$367,0))</f>
        <v>1</v>
      </c>
      <c r="D7157" s="2">
        <f t="shared" si="784"/>
        <v>2</v>
      </c>
      <c r="E7157" s="36">
        <v>20899</v>
      </c>
      <c r="F7157" s="7">
        <f>IFERROR(IF(INDEX('Temperature Data'!$AA$15:$AA$348,MATCH(LOLP!A7157,'Temperature Data'!$B$15:$B$348,0))&gt;IF(B7157=9,$G$2,LOLP!$F$2),1,0),0)</f>
        <v>0</v>
      </c>
      <c r="G7157" s="7">
        <f>SUMIFS(LOLP!$F$4:$F$8763,$C$4:$C$8763,$C7157,$B$4:$B$8763,$B7157,$D$4:$D$8763,$D7157)</f>
        <v>0</v>
      </c>
      <c r="H7157" s="7">
        <f>COUNTIFS(Calendar!$E$3:$E$367,LOLP!C7157,Calendar!$D$3:$D$367,LOLP!B7157)</f>
        <v>22</v>
      </c>
      <c r="I7157" s="7">
        <f ca="1">IF($F7157=1,OFFSET(start_norps,LOLP!$D7157+(1-$C7157)*24,LOLP!$B7157)*H7157/G7157,0)</f>
        <v>0</v>
      </c>
      <c r="J7157" s="7">
        <f ca="1">IF($F7157=1,OFFSET(start_33,LOLP!$D7157+(1-$C7157)*24,LOLP!$B7157)*H7157/G7157,0)</f>
        <v>0</v>
      </c>
      <c r="K7157" s="7">
        <f ca="1">IF($F7157,OFFSET(start_40,LOLP!$D7157+(1-$C7157)*24,LOLP!$B7157),0)</f>
        <v>0</v>
      </c>
      <c r="L7157" s="7">
        <f ca="1">IF($F7157,OFFSET(start_50,LOLP!$D7157+(1-$C7157)*24,LOLP!$B7157),0)</f>
        <v>0</v>
      </c>
      <c r="M7157" s="25">
        <f t="shared" ca="1" si="779"/>
        <v>0</v>
      </c>
      <c r="N7157" s="25">
        <f t="shared" ca="1" si="780"/>
        <v>0</v>
      </c>
      <c r="O7157" s="15" t="e">
        <f t="shared" ca="1" si="781"/>
        <v>#DIV/0!</v>
      </c>
      <c r="P7157" s="15" t="e">
        <f t="shared" ca="1" si="782"/>
        <v>#DIV/0!</v>
      </c>
    </row>
    <row r="7158" spans="1:16" x14ac:dyDescent="0.25">
      <c r="A7158" s="1">
        <f t="shared" si="783"/>
        <v>43399</v>
      </c>
      <c r="B7158" s="7">
        <f t="shared" si="778"/>
        <v>10</v>
      </c>
      <c r="C7158" s="4">
        <f>INDEX(Calendar!$E$3:$E$367,MATCH(LOLP!$A7158,Calendar!$B$3:$B$367,0))</f>
        <v>1</v>
      </c>
      <c r="D7158" s="2">
        <f t="shared" si="784"/>
        <v>3</v>
      </c>
      <c r="E7158" s="36">
        <v>20701</v>
      </c>
      <c r="F7158" s="7">
        <f>IFERROR(IF(INDEX('Temperature Data'!$AA$15:$AA$348,MATCH(LOLP!A7158,'Temperature Data'!$B$15:$B$348,0))&gt;IF(B7158=9,$G$2,LOLP!$F$2),1,0),0)</f>
        <v>0</v>
      </c>
      <c r="G7158" s="7">
        <f>SUMIFS(LOLP!$F$4:$F$8763,$C$4:$C$8763,$C7158,$B$4:$B$8763,$B7158,$D$4:$D$8763,$D7158)</f>
        <v>0</v>
      </c>
      <c r="H7158" s="7">
        <f>COUNTIFS(Calendar!$E$3:$E$367,LOLP!C7158,Calendar!$D$3:$D$367,LOLP!B7158)</f>
        <v>22</v>
      </c>
      <c r="I7158" s="7">
        <f ca="1">IF($F7158=1,OFFSET(start_norps,LOLP!$D7158+(1-$C7158)*24,LOLP!$B7158)*H7158/G7158,0)</f>
        <v>0</v>
      </c>
      <c r="J7158" s="7">
        <f ca="1">IF($F7158=1,OFFSET(start_33,LOLP!$D7158+(1-$C7158)*24,LOLP!$B7158)*H7158/G7158,0)</f>
        <v>0</v>
      </c>
      <c r="K7158" s="7">
        <f ca="1">IF($F7158,OFFSET(start_40,LOLP!$D7158+(1-$C7158)*24,LOLP!$B7158),0)</f>
        <v>0</v>
      </c>
      <c r="L7158" s="7">
        <f ca="1">IF($F7158,OFFSET(start_50,LOLP!$D7158+(1-$C7158)*24,LOLP!$B7158),0)</f>
        <v>0</v>
      </c>
      <c r="M7158" s="25">
        <f t="shared" ca="1" si="779"/>
        <v>0</v>
      </c>
      <c r="N7158" s="25">
        <f t="shared" ca="1" si="780"/>
        <v>0</v>
      </c>
      <c r="O7158" s="15" t="e">
        <f t="shared" ca="1" si="781"/>
        <v>#DIV/0!</v>
      </c>
      <c r="P7158" s="15" t="e">
        <f t="shared" ca="1" si="782"/>
        <v>#DIV/0!</v>
      </c>
    </row>
    <row r="7159" spans="1:16" x14ac:dyDescent="0.25">
      <c r="A7159" s="1">
        <f t="shared" si="783"/>
        <v>43399</v>
      </c>
      <c r="B7159" s="7">
        <f t="shared" si="778"/>
        <v>10</v>
      </c>
      <c r="C7159" s="4">
        <f>INDEX(Calendar!$E$3:$E$367,MATCH(LOLP!$A7159,Calendar!$B$3:$B$367,0))</f>
        <v>1</v>
      </c>
      <c r="D7159" s="2">
        <f t="shared" si="784"/>
        <v>4</v>
      </c>
      <c r="E7159" s="36">
        <v>21117</v>
      </c>
      <c r="F7159" s="7">
        <f>IFERROR(IF(INDEX('Temperature Data'!$AA$15:$AA$348,MATCH(LOLP!A7159,'Temperature Data'!$B$15:$B$348,0))&gt;IF(B7159=9,$G$2,LOLP!$F$2),1,0),0)</f>
        <v>0</v>
      </c>
      <c r="G7159" s="7">
        <f>SUMIFS(LOLP!$F$4:$F$8763,$C$4:$C$8763,$C7159,$B$4:$B$8763,$B7159,$D$4:$D$8763,$D7159)</f>
        <v>0</v>
      </c>
      <c r="H7159" s="7">
        <f>COUNTIFS(Calendar!$E$3:$E$367,LOLP!C7159,Calendar!$D$3:$D$367,LOLP!B7159)</f>
        <v>22</v>
      </c>
      <c r="I7159" s="7">
        <f ca="1">IF($F7159=1,OFFSET(start_norps,LOLP!$D7159+(1-$C7159)*24,LOLP!$B7159)*H7159/G7159,0)</f>
        <v>0</v>
      </c>
      <c r="J7159" s="7">
        <f ca="1">IF($F7159=1,OFFSET(start_33,LOLP!$D7159+(1-$C7159)*24,LOLP!$B7159)*H7159/G7159,0)</f>
        <v>0</v>
      </c>
      <c r="K7159" s="7">
        <f ca="1">IF($F7159,OFFSET(start_40,LOLP!$D7159+(1-$C7159)*24,LOLP!$B7159),0)</f>
        <v>0</v>
      </c>
      <c r="L7159" s="7">
        <f ca="1">IF($F7159,OFFSET(start_50,LOLP!$D7159+(1-$C7159)*24,LOLP!$B7159),0)</f>
        <v>0</v>
      </c>
      <c r="M7159" s="25">
        <f t="shared" ca="1" si="779"/>
        <v>0</v>
      </c>
      <c r="N7159" s="25">
        <f t="shared" ca="1" si="780"/>
        <v>0</v>
      </c>
      <c r="O7159" s="15" t="e">
        <f t="shared" ca="1" si="781"/>
        <v>#DIV/0!</v>
      </c>
      <c r="P7159" s="15" t="e">
        <f t="shared" ca="1" si="782"/>
        <v>#DIV/0!</v>
      </c>
    </row>
    <row r="7160" spans="1:16" x14ac:dyDescent="0.25">
      <c r="A7160" s="1">
        <f t="shared" si="783"/>
        <v>43399</v>
      </c>
      <c r="B7160" s="7">
        <f t="shared" si="778"/>
        <v>10</v>
      </c>
      <c r="C7160" s="4">
        <f>INDEX(Calendar!$E$3:$E$367,MATCH(LOLP!$A7160,Calendar!$B$3:$B$367,0))</f>
        <v>1</v>
      </c>
      <c r="D7160" s="2">
        <f t="shared" si="784"/>
        <v>5</v>
      </c>
      <c r="E7160" s="36">
        <v>22419</v>
      </c>
      <c r="F7160" s="7">
        <f>IFERROR(IF(INDEX('Temperature Data'!$AA$15:$AA$348,MATCH(LOLP!A7160,'Temperature Data'!$B$15:$B$348,0))&gt;IF(B7160=9,$G$2,LOLP!$F$2),1,0),0)</f>
        <v>0</v>
      </c>
      <c r="G7160" s="7">
        <f>SUMIFS(LOLP!$F$4:$F$8763,$C$4:$C$8763,$C7160,$B$4:$B$8763,$B7160,$D$4:$D$8763,$D7160)</f>
        <v>0</v>
      </c>
      <c r="H7160" s="7">
        <f>COUNTIFS(Calendar!$E$3:$E$367,LOLP!C7160,Calendar!$D$3:$D$367,LOLP!B7160)</f>
        <v>22</v>
      </c>
      <c r="I7160" s="7">
        <f ca="1">IF($F7160=1,OFFSET(start_norps,LOLP!$D7160+(1-$C7160)*24,LOLP!$B7160)*H7160/G7160,0)</f>
        <v>0</v>
      </c>
      <c r="J7160" s="7">
        <f ca="1">IF($F7160=1,OFFSET(start_33,LOLP!$D7160+(1-$C7160)*24,LOLP!$B7160)*H7160/G7160,0)</f>
        <v>0</v>
      </c>
      <c r="K7160" s="7">
        <f ca="1">IF($F7160,OFFSET(start_40,LOLP!$D7160+(1-$C7160)*24,LOLP!$B7160),0)</f>
        <v>0</v>
      </c>
      <c r="L7160" s="7">
        <f ca="1">IF($F7160,OFFSET(start_50,LOLP!$D7160+(1-$C7160)*24,LOLP!$B7160),0)</f>
        <v>0</v>
      </c>
      <c r="M7160" s="25">
        <f t="shared" ca="1" si="779"/>
        <v>0</v>
      </c>
      <c r="N7160" s="25">
        <f t="shared" ca="1" si="780"/>
        <v>0</v>
      </c>
      <c r="O7160" s="15" t="e">
        <f t="shared" ca="1" si="781"/>
        <v>#DIV/0!</v>
      </c>
      <c r="P7160" s="15" t="e">
        <f t="shared" ca="1" si="782"/>
        <v>#DIV/0!</v>
      </c>
    </row>
    <row r="7161" spans="1:16" x14ac:dyDescent="0.25">
      <c r="A7161" s="1">
        <f t="shared" si="783"/>
        <v>43399</v>
      </c>
      <c r="B7161" s="7">
        <f t="shared" si="778"/>
        <v>10</v>
      </c>
      <c r="C7161" s="4">
        <f>INDEX(Calendar!$E$3:$E$367,MATCH(LOLP!$A7161,Calendar!$B$3:$B$367,0))</f>
        <v>1</v>
      </c>
      <c r="D7161" s="2">
        <f t="shared" si="784"/>
        <v>6</v>
      </c>
      <c r="E7161" s="36">
        <v>24658</v>
      </c>
      <c r="F7161" s="7">
        <f>IFERROR(IF(INDEX('Temperature Data'!$AA$15:$AA$348,MATCH(LOLP!A7161,'Temperature Data'!$B$15:$B$348,0))&gt;IF(B7161=9,$G$2,LOLP!$F$2),1,0),0)</f>
        <v>0</v>
      </c>
      <c r="G7161" s="7">
        <f>SUMIFS(LOLP!$F$4:$F$8763,$C$4:$C$8763,$C7161,$B$4:$B$8763,$B7161,$D$4:$D$8763,$D7161)</f>
        <v>0</v>
      </c>
      <c r="H7161" s="7">
        <f>COUNTIFS(Calendar!$E$3:$E$367,LOLP!C7161,Calendar!$D$3:$D$367,LOLP!B7161)</f>
        <v>22</v>
      </c>
      <c r="I7161" s="7">
        <f ca="1">IF($F7161=1,OFFSET(start_norps,LOLP!$D7161+(1-$C7161)*24,LOLP!$B7161)*H7161/G7161,0)</f>
        <v>0</v>
      </c>
      <c r="J7161" s="7">
        <f ca="1">IF($F7161=1,OFFSET(start_33,LOLP!$D7161+(1-$C7161)*24,LOLP!$B7161)*H7161/G7161,0)</f>
        <v>0</v>
      </c>
      <c r="K7161" s="7">
        <f ca="1">IF($F7161,OFFSET(start_40,LOLP!$D7161+(1-$C7161)*24,LOLP!$B7161),0)</f>
        <v>0</v>
      </c>
      <c r="L7161" s="7">
        <f ca="1">IF($F7161,OFFSET(start_50,LOLP!$D7161+(1-$C7161)*24,LOLP!$B7161),0)</f>
        <v>0</v>
      </c>
      <c r="M7161" s="25">
        <f t="shared" ca="1" si="779"/>
        <v>0</v>
      </c>
      <c r="N7161" s="25">
        <f t="shared" ca="1" si="780"/>
        <v>0</v>
      </c>
      <c r="O7161" s="15" t="e">
        <f t="shared" ca="1" si="781"/>
        <v>#DIV/0!</v>
      </c>
      <c r="P7161" s="15" t="e">
        <f t="shared" ca="1" si="782"/>
        <v>#DIV/0!</v>
      </c>
    </row>
    <row r="7162" spans="1:16" x14ac:dyDescent="0.25">
      <c r="A7162" s="1">
        <f t="shared" si="783"/>
        <v>43399</v>
      </c>
      <c r="B7162" s="7">
        <f t="shared" si="778"/>
        <v>10</v>
      </c>
      <c r="C7162" s="4">
        <f>INDEX(Calendar!$E$3:$E$367,MATCH(LOLP!$A7162,Calendar!$B$3:$B$367,0))</f>
        <v>1</v>
      </c>
      <c r="D7162" s="2">
        <f t="shared" si="784"/>
        <v>7</v>
      </c>
      <c r="E7162" s="36">
        <v>25882</v>
      </c>
      <c r="F7162" s="7">
        <f>IFERROR(IF(INDEX('Temperature Data'!$AA$15:$AA$348,MATCH(LOLP!A7162,'Temperature Data'!$B$15:$B$348,0))&gt;IF(B7162=9,$G$2,LOLP!$F$2),1,0),0)</f>
        <v>0</v>
      </c>
      <c r="G7162" s="7">
        <f>SUMIFS(LOLP!$F$4:$F$8763,$C$4:$C$8763,$C7162,$B$4:$B$8763,$B7162,$D$4:$D$8763,$D7162)</f>
        <v>0</v>
      </c>
      <c r="H7162" s="7">
        <f>COUNTIFS(Calendar!$E$3:$E$367,LOLP!C7162,Calendar!$D$3:$D$367,LOLP!B7162)</f>
        <v>22</v>
      </c>
      <c r="I7162" s="7">
        <f ca="1">IF($F7162=1,OFFSET(start_norps,LOLP!$D7162+(1-$C7162)*24,LOLP!$B7162)*H7162/G7162,0)</f>
        <v>0</v>
      </c>
      <c r="J7162" s="7">
        <f ca="1">IF($F7162=1,OFFSET(start_33,LOLP!$D7162+(1-$C7162)*24,LOLP!$B7162)*H7162/G7162,0)</f>
        <v>0</v>
      </c>
      <c r="K7162" s="7">
        <f ca="1">IF($F7162,OFFSET(start_40,LOLP!$D7162+(1-$C7162)*24,LOLP!$B7162),0)</f>
        <v>0</v>
      </c>
      <c r="L7162" s="7">
        <f ca="1">IF($F7162,OFFSET(start_50,LOLP!$D7162+(1-$C7162)*24,LOLP!$B7162),0)</f>
        <v>0</v>
      </c>
      <c r="M7162" s="25">
        <f t="shared" ca="1" si="779"/>
        <v>0</v>
      </c>
      <c r="N7162" s="25">
        <f t="shared" ca="1" si="780"/>
        <v>0</v>
      </c>
      <c r="O7162" s="15" t="e">
        <f t="shared" ca="1" si="781"/>
        <v>#DIV/0!</v>
      </c>
      <c r="P7162" s="15" t="e">
        <f t="shared" ca="1" si="782"/>
        <v>#DIV/0!</v>
      </c>
    </row>
    <row r="7163" spans="1:16" x14ac:dyDescent="0.25">
      <c r="A7163" s="1">
        <f t="shared" si="783"/>
        <v>43399</v>
      </c>
      <c r="B7163" s="7">
        <f t="shared" si="778"/>
        <v>10</v>
      </c>
      <c r="C7163" s="4">
        <f>INDEX(Calendar!$E$3:$E$367,MATCH(LOLP!$A7163,Calendar!$B$3:$B$367,0))</f>
        <v>1</v>
      </c>
      <c r="D7163" s="2">
        <f t="shared" si="784"/>
        <v>8</v>
      </c>
      <c r="E7163" s="36">
        <v>25742</v>
      </c>
      <c r="F7163" s="7">
        <f>IFERROR(IF(INDEX('Temperature Data'!$AA$15:$AA$348,MATCH(LOLP!A7163,'Temperature Data'!$B$15:$B$348,0))&gt;IF(B7163=9,$G$2,LOLP!$F$2),1,0),0)</f>
        <v>0</v>
      </c>
      <c r="G7163" s="7">
        <f>SUMIFS(LOLP!$F$4:$F$8763,$C$4:$C$8763,$C7163,$B$4:$B$8763,$B7163,$D$4:$D$8763,$D7163)</f>
        <v>0</v>
      </c>
      <c r="H7163" s="7">
        <f>COUNTIFS(Calendar!$E$3:$E$367,LOLP!C7163,Calendar!$D$3:$D$367,LOLP!B7163)</f>
        <v>22</v>
      </c>
      <c r="I7163" s="7">
        <f ca="1">IF($F7163=1,OFFSET(start_norps,LOLP!$D7163+(1-$C7163)*24,LOLP!$B7163)*H7163/G7163,0)</f>
        <v>0</v>
      </c>
      <c r="J7163" s="7">
        <f ca="1">IF($F7163=1,OFFSET(start_33,LOLP!$D7163+(1-$C7163)*24,LOLP!$B7163)*H7163/G7163,0)</f>
        <v>0</v>
      </c>
      <c r="K7163" s="7">
        <f ca="1">IF($F7163,OFFSET(start_40,LOLP!$D7163+(1-$C7163)*24,LOLP!$B7163),0)</f>
        <v>0</v>
      </c>
      <c r="L7163" s="7">
        <f ca="1">IF($F7163,OFFSET(start_50,LOLP!$D7163+(1-$C7163)*24,LOLP!$B7163),0)</f>
        <v>0</v>
      </c>
      <c r="M7163" s="25">
        <f t="shared" ca="1" si="779"/>
        <v>0</v>
      </c>
      <c r="N7163" s="25">
        <f t="shared" ca="1" si="780"/>
        <v>0</v>
      </c>
      <c r="O7163" s="15" t="e">
        <f t="shared" ca="1" si="781"/>
        <v>#DIV/0!</v>
      </c>
      <c r="P7163" s="15" t="e">
        <f t="shared" ca="1" si="782"/>
        <v>#DIV/0!</v>
      </c>
    </row>
    <row r="7164" spans="1:16" x14ac:dyDescent="0.25">
      <c r="A7164" s="1">
        <f t="shared" si="783"/>
        <v>43399</v>
      </c>
      <c r="B7164" s="7">
        <f t="shared" si="778"/>
        <v>10</v>
      </c>
      <c r="C7164" s="4">
        <f>INDEX(Calendar!$E$3:$E$367,MATCH(LOLP!$A7164,Calendar!$B$3:$B$367,0))</f>
        <v>1</v>
      </c>
      <c r="D7164" s="2">
        <f t="shared" si="784"/>
        <v>9</v>
      </c>
      <c r="E7164" s="36">
        <v>25581</v>
      </c>
      <c r="F7164" s="7">
        <f>IFERROR(IF(INDEX('Temperature Data'!$AA$15:$AA$348,MATCH(LOLP!A7164,'Temperature Data'!$B$15:$B$348,0))&gt;IF(B7164=9,$G$2,LOLP!$F$2),1,0),0)</f>
        <v>0</v>
      </c>
      <c r="G7164" s="7">
        <f>SUMIFS(LOLP!$F$4:$F$8763,$C$4:$C$8763,$C7164,$B$4:$B$8763,$B7164,$D$4:$D$8763,$D7164)</f>
        <v>0</v>
      </c>
      <c r="H7164" s="7">
        <f>COUNTIFS(Calendar!$E$3:$E$367,LOLP!C7164,Calendar!$D$3:$D$367,LOLP!B7164)</f>
        <v>22</v>
      </c>
      <c r="I7164" s="7">
        <f ca="1">IF($F7164=1,OFFSET(start_norps,LOLP!$D7164+(1-$C7164)*24,LOLP!$B7164)*H7164/G7164,0)</f>
        <v>0</v>
      </c>
      <c r="J7164" s="7">
        <f ca="1">IF($F7164=1,OFFSET(start_33,LOLP!$D7164+(1-$C7164)*24,LOLP!$B7164)*H7164/G7164,0)</f>
        <v>0</v>
      </c>
      <c r="K7164" s="7">
        <f ca="1">IF($F7164,OFFSET(start_40,LOLP!$D7164+(1-$C7164)*24,LOLP!$B7164),0)</f>
        <v>0</v>
      </c>
      <c r="L7164" s="7">
        <f ca="1">IF($F7164,OFFSET(start_50,LOLP!$D7164+(1-$C7164)*24,LOLP!$B7164),0)</f>
        <v>0</v>
      </c>
      <c r="M7164" s="25">
        <f t="shared" ca="1" si="779"/>
        <v>0</v>
      </c>
      <c r="N7164" s="25">
        <f t="shared" ca="1" si="780"/>
        <v>0</v>
      </c>
      <c r="O7164" s="15" t="e">
        <f t="shared" ca="1" si="781"/>
        <v>#DIV/0!</v>
      </c>
      <c r="P7164" s="15" t="e">
        <f t="shared" ca="1" si="782"/>
        <v>#DIV/0!</v>
      </c>
    </row>
    <row r="7165" spans="1:16" x14ac:dyDescent="0.25">
      <c r="A7165" s="1">
        <f t="shared" si="783"/>
        <v>43399</v>
      </c>
      <c r="B7165" s="7">
        <f t="shared" si="778"/>
        <v>10</v>
      </c>
      <c r="C7165" s="4">
        <f>INDEX(Calendar!$E$3:$E$367,MATCH(LOLP!$A7165,Calendar!$B$3:$B$367,0))</f>
        <v>1</v>
      </c>
      <c r="D7165" s="2">
        <f t="shared" si="784"/>
        <v>10</v>
      </c>
      <c r="E7165" s="36">
        <v>25791</v>
      </c>
      <c r="F7165" s="7">
        <f>IFERROR(IF(INDEX('Temperature Data'!$AA$15:$AA$348,MATCH(LOLP!A7165,'Temperature Data'!$B$15:$B$348,0))&gt;IF(B7165=9,$G$2,LOLP!$F$2),1,0),0)</f>
        <v>0</v>
      </c>
      <c r="G7165" s="7">
        <f>SUMIFS(LOLP!$F$4:$F$8763,$C$4:$C$8763,$C7165,$B$4:$B$8763,$B7165,$D$4:$D$8763,$D7165)</f>
        <v>0</v>
      </c>
      <c r="H7165" s="7">
        <f>COUNTIFS(Calendar!$E$3:$E$367,LOLP!C7165,Calendar!$D$3:$D$367,LOLP!B7165)</f>
        <v>22</v>
      </c>
      <c r="I7165" s="7">
        <f ca="1">IF($F7165=1,OFFSET(start_norps,LOLP!$D7165+(1-$C7165)*24,LOLP!$B7165)*H7165/G7165,0)</f>
        <v>0</v>
      </c>
      <c r="J7165" s="7">
        <f ca="1">IF($F7165=1,OFFSET(start_33,LOLP!$D7165+(1-$C7165)*24,LOLP!$B7165)*H7165/G7165,0)</f>
        <v>0</v>
      </c>
      <c r="K7165" s="7">
        <f ca="1">IF($F7165,OFFSET(start_40,LOLP!$D7165+(1-$C7165)*24,LOLP!$B7165),0)</f>
        <v>0</v>
      </c>
      <c r="L7165" s="7">
        <f ca="1">IF($F7165,OFFSET(start_50,LOLP!$D7165+(1-$C7165)*24,LOLP!$B7165),0)</f>
        <v>0</v>
      </c>
      <c r="M7165" s="25">
        <f t="shared" ca="1" si="779"/>
        <v>0</v>
      </c>
      <c r="N7165" s="25">
        <f t="shared" ca="1" si="780"/>
        <v>0</v>
      </c>
      <c r="O7165" s="15" t="e">
        <f t="shared" ca="1" si="781"/>
        <v>#DIV/0!</v>
      </c>
      <c r="P7165" s="15" t="e">
        <f t="shared" ca="1" si="782"/>
        <v>#DIV/0!</v>
      </c>
    </row>
    <row r="7166" spans="1:16" x14ac:dyDescent="0.25">
      <c r="A7166" s="1">
        <f t="shared" si="783"/>
        <v>43399</v>
      </c>
      <c r="B7166" s="7">
        <f t="shared" si="778"/>
        <v>10</v>
      </c>
      <c r="C7166" s="4">
        <f>INDEX(Calendar!$E$3:$E$367,MATCH(LOLP!$A7166,Calendar!$B$3:$B$367,0))</f>
        <v>1</v>
      </c>
      <c r="D7166" s="2">
        <f t="shared" si="784"/>
        <v>11</v>
      </c>
      <c r="E7166" s="36">
        <v>25867</v>
      </c>
      <c r="F7166" s="7">
        <f>IFERROR(IF(INDEX('Temperature Data'!$AA$15:$AA$348,MATCH(LOLP!A7166,'Temperature Data'!$B$15:$B$348,0))&gt;IF(B7166=9,$G$2,LOLP!$F$2),1,0),0)</f>
        <v>0</v>
      </c>
      <c r="G7166" s="7">
        <f>SUMIFS(LOLP!$F$4:$F$8763,$C$4:$C$8763,$C7166,$B$4:$B$8763,$B7166,$D$4:$D$8763,$D7166)</f>
        <v>0</v>
      </c>
      <c r="H7166" s="7">
        <f>COUNTIFS(Calendar!$E$3:$E$367,LOLP!C7166,Calendar!$D$3:$D$367,LOLP!B7166)</f>
        <v>22</v>
      </c>
      <c r="I7166" s="7">
        <f ca="1">IF($F7166=1,OFFSET(start_norps,LOLP!$D7166+(1-$C7166)*24,LOLP!$B7166)*H7166/G7166,0)</f>
        <v>0</v>
      </c>
      <c r="J7166" s="7">
        <f ca="1">IF($F7166=1,OFFSET(start_33,LOLP!$D7166+(1-$C7166)*24,LOLP!$B7166)*H7166/G7166,0)</f>
        <v>0</v>
      </c>
      <c r="K7166" s="7">
        <f ca="1">IF($F7166,OFFSET(start_40,LOLP!$D7166+(1-$C7166)*24,LOLP!$B7166),0)</f>
        <v>0</v>
      </c>
      <c r="L7166" s="7">
        <f ca="1">IF($F7166,OFFSET(start_50,LOLP!$D7166+(1-$C7166)*24,LOLP!$B7166),0)</f>
        <v>0</v>
      </c>
      <c r="M7166" s="25">
        <f t="shared" ca="1" si="779"/>
        <v>0</v>
      </c>
      <c r="N7166" s="25">
        <f t="shared" ca="1" si="780"/>
        <v>0</v>
      </c>
      <c r="O7166" s="15" t="e">
        <f t="shared" ca="1" si="781"/>
        <v>#DIV/0!</v>
      </c>
      <c r="P7166" s="15" t="e">
        <f t="shared" ca="1" si="782"/>
        <v>#DIV/0!</v>
      </c>
    </row>
    <row r="7167" spans="1:16" x14ac:dyDescent="0.25">
      <c r="A7167" s="1">
        <f t="shared" si="783"/>
        <v>43399</v>
      </c>
      <c r="B7167" s="7">
        <f t="shared" si="778"/>
        <v>10</v>
      </c>
      <c r="C7167" s="4">
        <f>INDEX(Calendar!$E$3:$E$367,MATCH(LOLP!$A7167,Calendar!$B$3:$B$367,0))</f>
        <v>1</v>
      </c>
      <c r="D7167" s="2">
        <f t="shared" si="784"/>
        <v>12</v>
      </c>
      <c r="E7167" s="36">
        <v>26100</v>
      </c>
      <c r="F7167" s="7">
        <f>IFERROR(IF(INDEX('Temperature Data'!$AA$15:$AA$348,MATCH(LOLP!A7167,'Temperature Data'!$B$15:$B$348,0))&gt;IF(B7167=9,$G$2,LOLP!$F$2),1,0),0)</f>
        <v>0</v>
      </c>
      <c r="G7167" s="7">
        <f>SUMIFS(LOLP!$F$4:$F$8763,$C$4:$C$8763,$C7167,$B$4:$B$8763,$B7167,$D$4:$D$8763,$D7167)</f>
        <v>0</v>
      </c>
      <c r="H7167" s="7">
        <f>COUNTIFS(Calendar!$E$3:$E$367,LOLP!C7167,Calendar!$D$3:$D$367,LOLP!B7167)</f>
        <v>22</v>
      </c>
      <c r="I7167" s="7">
        <f ca="1">IF($F7167=1,OFFSET(start_norps,LOLP!$D7167+(1-$C7167)*24,LOLP!$B7167)*H7167/G7167,0)</f>
        <v>0</v>
      </c>
      <c r="J7167" s="7">
        <f ca="1">IF($F7167=1,OFFSET(start_33,LOLP!$D7167+(1-$C7167)*24,LOLP!$B7167)*H7167/G7167,0)</f>
        <v>0</v>
      </c>
      <c r="K7167" s="7">
        <f ca="1">IF($F7167,OFFSET(start_40,LOLP!$D7167+(1-$C7167)*24,LOLP!$B7167),0)</f>
        <v>0</v>
      </c>
      <c r="L7167" s="7">
        <f ca="1">IF($F7167,OFFSET(start_50,LOLP!$D7167+(1-$C7167)*24,LOLP!$B7167),0)</f>
        <v>0</v>
      </c>
      <c r="M7167" s="25">
        <f t="shared" ca="1" si="779"/>
        <v>0</v>
      </c>
      <c r="N7167" s="25">
        <f t="shared" ca="1" si="780"/>
        <v>0</v>
      </c>
      <c r="O7167" s="15" t="e">
        <f t="shared" ca="1" si="781"/>
        <v>#DIV/0!</v>
      </c>
      <c r="P7167" s="15" t="e">
        <f t="shared" ca="1" si="782"/>
        <v>#DIV/0!</v>
      </c>
    </row>
    <row r="7168" spans="1:16" x14ac:dyDescent="0.25">
      <c r="A7168" s="1">
        <f t="shared" si="783"/>
        <v>43399</v>
      </c>
      <c r="B7168" s="7">
        <f t="shared" si="778"/>
        <v>10</v>
      </c>
      <c r="C7168" s="4">
        <f>INDEX(Calendar!$E$3:$E$367,MATCH(LOLP!$A7168,Calendar!$B$3:$B$367,0))</f>
        <v>1</v>
      </c>
      <c r="D7168" s="2">
        <f t="shared" si="784"/>
        <v>13</v>
      </c>
      <c r="E7168" s="36">
        <v>26773</v>
      </c>
      <c r="F7168" s="7">
        <f>IFERROR(IF(INDEX('Temperature Data'!$AA$15:$AA$348,MATCH(LOLP!A7168,'Temperature Data'!$B$15:$B$348,0))&gt;IF(B7168=9,$G$2,LOLP!$F$2),1,0),0)</f>
        <v>0</v>
      </c>
      <c r="G7168" s="7">
        <f>SUMIFS(LOLP!$F$4:$F$8763,$C$4:$C$8763,$C7168,$B$4:$B$8763,$B7168,$D$4:$D$8763,$D7168)</f>
        <v>0</v>
      </c>
      <c r="H7168" s="7">
        <f>COUNTIFS(Calendar!$E$3:$E$367,LOLP!C7168,Calendar!$D$3:$D$367,LOLP!B7168)</f>
        <v>22</v>
      </c>
      <c r="I7168" s="7">
        <f ca="1">IF($F7168=1,OFFSET(start_norps,LOLP!$D7168+(1-$C7168)*24,LOLP!$B7168)*H7168/G7168,0)</f>
        <v>0</v>
      </c>
      <c r="J7168" s="7">
        <f ca="1">IF($F7168=1,OFFSET(start_33,LOLP!$D7168+(1-$C7168)*24,LOLP!$B7168)*H7168/G7168,0)</f>
        <v>0</v>
      </c>
      <c r="K7168" s="7">
        <f ca="1">IF($F7168,OFFSET(start_40,LOLP!$D7168+(1-$C7168)*24,LOLP!$B7168),0)</f>
        <v>0</v>
      </c>
      <c r="L7168" s="7">
        <f ca="1">IF($F7168,OFFSET(start_50,LOLP!$D7168+(1-$C7168)*24,LOLP!$B7168),0)</f>
        <v>0</v>
      </c>
      <c r="M7168" s="25">
        <f t="shared" ca="1" si="779"/>
        <v>0</v>
      </c>
      <c r="N7168" s="25">
        <f t="shared" ca="1" si="780"/>
        <v>0</v>
      </c>
      <c r="O7168" s="15" t="e">
        <f t="shared" ca="1" si="781"/>
        <v>#DIV/0!</v>
      </c>
      <c r="P7168" s="15" t="e">
        <f t="shared" ca="1" si="782"/>
        <v>#DIV/0!</v>
      </c>
    </row>
    <row r="7169" spans="1:16" x14ac:dyDescent="0.25">
      <c r="A7169" s="1">
        <f t="shared" si="783"/>
        <v>43399</v>
      </c>
      <c r="B7169" s="7">
        <f t="shared" si="778"/>
        <v>10</v>
      </c>
      <c r="C7169" s="4">
        <f>INDEX(Calendar!$E$3:$E$367,MATCH(LOLP!$A7169,Calendar!$B$3:$B$367,0))</f>
        <v>1</v>
      </c>
      <c r="D7169" s="2">
        <f t="shared" si="784"/>
        <v>14</v>
      </c>
      <c r="E7169" s="36">
        <v>27709</v>
      </c>
      <c r="F7169" s="7">
        <f>IFERROR(IF(INDEX('Temperature Data'!$AA$15:$AA$348,MATCH(LOLP!A7169,'Temperature Data'!$B$15:$B$348,0))&gt;IF(B7169=9,$G$2,LOLP!$F$2),1,0),0)</f>
        <v>0</v>
      </c>
      <c r="G7169" s="7">
        <f>SUMIFS(LOLP!$F$4:$F$8763,$C$4:$C$8763,$C7169,$B$4:$B$8763,$B7169,$D$4:$D$8763,$D7169)</f>
        <v>0</v>
      </c>
      <c r="H7169" s="7">
        <f>COUNTIFS(Calendar!$E$3:$E$367,LOLP!C7169,Calendar!$D$3:$D$367,LOLP!B7169)</f>
        <v>22</v>
      </c>
      <c r="I7169" s="7">
        <f ca="1">IF($F7169=1,OFFSET(start_norps,LOLP!$D7169+(1-$C7169)*24,LOLP!$B7169)*H7169/G7169,0)</f>
        <v>0</v>
      </c>
      <c r="J7169" s="7">
        <f ca="1">IF($F7169=1,OFFSET(start_33,LOLP!$D7169+(1-$C7169)*24,LOLP!$B7169)*H7169/G7169,0)</f>
        <v>0</v>
      </c>
      <c r="K7169" s="7">
        <f ca="1">IF($F7169,OFFSET(start_40,LOLP!$D7169+(1-$C7169)*24,LOLP!$B7169),0)</f>
        <v>0</v>
      </c>
      <c r="L7169" s="7">
        <f ca="1">IF($F7169,OFFSET(start_50,LOLP!$D7169+(1-$C7169)*24,LOLP!$B7169),0)</f>
        <v>0</v>
      </c>
      <c r="M7169" s="25">
        <f t="shared" ca="1" si="779"/>
        <v>0</v>
      </c>
      <c r="N7169" s="25">
        <f t="shared" ca="1" si="780"/>
        <v>0</v>
      </c>
      <c r="O7169" s="15" t="e">
        <f t="shared" ca="1" si="781"/>
        <v>#DIV/0!</v>
      </c>
      <c r="P7169" s="15" t="e">
        <f t="shared" ca="1" si="782"/>
        <v>#DIV/0!</v>
      </c>
    </row>
    <row r="7170" spans="1:16" x14ac:dyDescent="0.25">
      <c r="A7170" s="1">
        <f t="shared" si="783"/>
        <v>43399</v>
      </c>
      <c r="B7170" s="7">
        <f t="shared" si="778"/>
        <v>10</v>
      </c>
      <c r="C7170" s="4">
        <f>INDEX(Calendar!$E$3:$E$367,MATCH(LOLP!$A7170,Calendar!$B$3:$B$367,0))</f>
        <v>1</v>
      </c>
      <c r="D7170" s="2">
        <f t="shared" si="784"/>
        <v>15</v>
      </c>
      <c r="E7170" s="36">
        <v>28472</v>
      </c>
      <c r="F7170" s="7">
        <f>IFERROR(IF(INDEX('Temperature Data'!$AA$15:$AA$348,MATCH(LOLP!A7170,'Temperature Data'!$B$15:$B$348,0))&gt;IF(B7170=9,$G$2,LOLP!$F$2),1,0),0)</f>
        <v>0</v>
      </c>
      <c r="G7170" s="7">
        <f>SUMIFS(LOLP!$F$4:$F$8763,$C$4:$C$8763,$C7170,$B$4:$B$8763,$B7170,$D$4:$D$8763,$D7170)</f>
        <v>0</v>
      </c>
      <c r="H7170" s="7">
        <f>COUNTIFS(Calendar!$E$3:$E$367,LOLP!C7170,Calendar!$D$3:$D$367,LOLP!B7170)</f>
        <v>22</v>
      </c>
      <c r="I7170" s="7">
        <f ca="1">IF($F7170=1,OFFSET(start_norps,LOLP!$D7170+(1-$C7170)*24,LOLP!$B7170)*H7170/G7170,0)</f>
        <v>0</v>
      </c>
      <c r="J7170" s="7">
        <f ca="1">IF($F7170=1,OFFSET(start_33,LOLP!$D7170+(1-$C7170)*24,LOLP!$B7170)*H7170/G7170,0)</f>
        <v>0</v>
      </c>
      <c r="K7170" s="7">
        <f ca="1">IF($F7170,OFFSET(start_40,LOLP!$D7170+(1-$C7170)*24,LOLP!$B7170),0)</f>
        <v>0</v>
      </c>
      <c r="L7170" s="7">
        <f ca="1">IF($F7170,OFFSET(start_50,LOLP!$D7170+(1-$C7170)*24,LOLP!$B7170),0)</f>
        <v>0</v>
      </c>
      <c r="M7170" s="25">
        <f t="shared" ca="1" si="779"/>
        <v>0</v>
      </c>
      <c r="N7170" s="25">
        <f t="shared" ca="1" si="780"/>
        <v>0</v>
      </c>
      <c r="O7170" s="15" t="e">
        <f t="shared" ca="1" si="781"/>
        <v>#DIV/0!</v>
      </c>
      <c r="P7170" s="15" t="e">
        <f t="shared" ca="1" si="782"/>
        <v>#DIV/0!</v>
      </c>
    </row>
    <row r="7171" spans="1:16" x14ac:dyDescent="0.25">
      <c r="A7171" s="1">
        <f t="shared" si="783"/>
        <v>43399</v>
      </c>
      <c r="B7171" s="7">
        <f t="shared" si="778"/>
        <v>10</v>
      </c>
      <c r="C7171" s="4">
        <f>INDEX(Calendar!$E$3:$E$367,MATCH(LOLP!$A7171,Calendar!$B$3:$B$367,0))</f>
        <v>1</v>
      </c>
      <c r="D7171" s="2">
        <f t="shared" si="784"/>
        <v>16</v>
      </c>
      <c r="E7171" s="36">
        <v>29214</v>
      </c>
      <c r="F7171" s="7">
        <f>IFERROR(IF(INDEX('Temperature Data'!$AA$15:$AA$348,MATCH(LOLP!A7171,'Temperature Data'!$B$15:$B$348,0))&gt;IF(B7171=9,$G$2,LOLP!$F$2),1,0),0)</f>
        <v>0</v>
      </c>
      <c r="G7171" s="7">
        <f>SUMIFS(LOLP!$F$4:$F$8763,$C$4:$C$8763,$C7171,$B$4:$B$8763,$B7171,$D$4:$D$8763,$D7171)</f>
        <v>0</v>
      </c>
      <c r="H7171" s="7">
        <f>COUNTIFS(Calendar!$E$3:$E$367,LOLP!C7171,Calendar!$D$3:$D$367,LOLP!B7171)</f>
        <v>22</v>
      </c>
      <c r="I7171" s="7">
        <f ca="1">IF($F7171=1,OFFSET(start_norps,LOLP!$D7171+(1-$C7171)*24,LOLP!$B7171)*H7171/G7171,0)</f>
        <v>0</v>
      </c>
      <c r="J7171" s="7">
        <f ca="1">IF($F7171=1,OFFSET(start_33,LOLP!$D7171+(1-$C7171)*24,LOLP!$B7171)*H7171/G7171,0)</f>
        <v>0</v>
      </c>
      <c r="K7171" s="7">
        <f ca="1">IF($F7171,OFFSET(start_40,LOLP!$D7171+(1-$C7171)*24,LOLP!$B7171),0)</f>
        <v>0</v>
      </c>
      <c r="L7171" s="7">
        <f ca="1">IF($F7171,OFFSET(start_50,LOLP!$D7171+(1-$C7171)*24,LOLP!$B7171),0)</f>
        <v>0</v>
      </c>
      <c r="M7171" s="25">
        <f t="shared" ca="1" si="779"/>
        <v>0</v>
      </c>
      <c r="N7171" s="25">
        <f t="shared" ca="1" si="780"/>
        <v>0</v>
      </c>
      <c r="O7171" s="15" t="e">
        <f t="shared" ca="1" si="781"/>
        <v>#DIV/0!</v>
      </c>
      <c r="P7171" s="15" t="e">
        <f t="shared" ca="1" si="782"/>
        <v>#DIV/0!</v>
      </c>
    </row>
    <row r="7172" spans="1:16" x14ac:dyDescent="0.25">
      <c r="A7172" s="1">
        <f t="shared" si="783"/>
        <v>43399</v>
      </c>
      <c r="B7172" s="7">
        <f t="shared" si="778"/>
        <v>10</v>
      </c>
      <c r="C7172" s="4">
        <f>INDEX(Calendar!$E$3:$E$367,MATCH(LOLP!$A7172,Calendar!$B$3:$B$367,0))</f>
        <v>1</v>
      </c>
      <c r="D7172" s="2">
        <f t="shared" si="784"/>
        <v>17</v>
      </c>
      <c r="E7172" s="36">
        <v>29554</v>
      </c>
      <c r="F7172" s="7">
        <f>IFERROR(IF(INDEX('Temperature Data'!$AA$15:$AA$348,MATCH(LOLP!A7172,'Temperature Data'!$B$15:$B$348,0))&gt;IF(B7172=9,$G$2,LOLP!$F$2),1,0),0)</f>
        <v>0</v>
      </c>
      <c r="G7172" s="7">
        <f>SUMIFS(LOLP!$F$4:$F$8763,$C$4:$C$8763,$C7172,$B$4:$B$8763,$B7172,$D$4:$D$8763,$D7172)</f>
        <v>0</v>
      </c>
      <c r="H7172" s="7">
        <f>COUNTIFS(Calendar!$E$3:$E$367,LOLP!C7172,Calendar!$D$3:$D$367,LOLP!B7172)</f>
        <v>22</v>
      </c>
      <c r="I7172" s="7">
        <f ca="1">IF($F7172=1,OFFSET(start_norps,LOLP!$D7172+(1-$C7172)*24,LOLP!$B7172)*H7172/G7172,0)</f>
        <v>0</v>
      </c>
      <c r="J7172" s="7">
        <f ca="1">IF($F7172=1,OFFSET(start_33,LOLP!$D7172+(1-$C7172)*24,LOLP!$B7172)*H7172/G7172,0)</f>
        <v>0</v>
      </c>
      <c r="K7172" s="7">
        <f ca="1">IF($F7172,OFFSET(start_40,LOLP!$D7172+(1-$C7172)*24,LOLP!$B7172),0)</f>
        <v>0</v>
      </c>
      <c r="L7172" s="7">
        <f ca="1">IF($F7172,OFFSET(start_50,LOLP!$D7172+(1-$C7172)*24,LOLP!$B7172),0)</f>
        <v>0</v>
      </c>
      <c r="M7172" s="25">
        <f t="shared" ca="1" si="779"/>
        <v>0</v>
      </c>
      <c r="N7172" s="25">
        <f t="shared" ca="1" si="780"/>
        <v>0</v>
      </c>
      <c r="O7172" s="15" t="e">
        <f t="shared" ca="1" si="781"/>
        <v>#DIV/0!</v>
      </c>
      <c r="P7172" s="15" t="e">
        <f t="shared" ca="1" si="782"/>
        <v>#DIV/0!</v>
      </c>
    </row>
    <row r="7173" spans="1:16" x14ac:dyDescent="0.25">
      <c r="A7173" s="1">
        <f t="shared" si="783"/>
        <v>43399</v>
      </c>
      <c r="B7173" s="7">
        <f t="shared" ref="B7173:B7236" si="785">MONTH(A7173)</f>
        <v>10</v>
      </c>
      <c r="C7173" s="4">
        <f>INDEX(Calendar!$E$3:$E$367,MATCH(LOLP!$A7173,Calendar!$B$3:$B$367,0))</f>
        <v>1</v>
      </c>
      <c r="D7173" s="2">
        <f t="shared" si="784"/>
        <v>18</v>
      </c>
      <c r="E7173" s="36">
        <v>29927</v>
      </c>
      <c r="F7173" s="7">
        <f>IFERROR(IF(INDEX('Temperature Data'!$AA$15:$AA$348,MATCH(LOLP!A7173,'Temperature Data'!$B$15:$B$348,0))&gt;IF(B7173=9,$G$2,LOLP!$F$2),1,0),0)</f>
        <v>0</v>
      </c>
      <c r="G7173" s="7">
        <f>SUMIFS(LOLP!$F$4:$F$8763,$C$4:$C$8763,$C7173,$B$4:$B$8763,$B7173,$D$4:$D$8763,$D7173)</f>
        <v>0</v>
      </c>
      <c r="H7173" s="7">
        <f>COUNTIFS(Calendar!$E$3:$E$367,LOLP!C7173,Calendar!$D$3:$D$367,LOLP!B7173)</f>
        <v>22</v>
      </c>
      <c r="I7173" s="7">
        <f ca="1">IF($F7173=1,OFFSET(start_norps,LOLP!$D7173+(1-$C7173)*24,LOLP!$B7173)*H7173/G7173,0)</f>
        <v>0</v>
      </c>
      <c r="J7173" s="7">
        <f ca="1">IF($F7173=1,OFFSET(start_33,LOLP!$D7173+(1-$C7173)*24,LOLP!$B7173)*H7173/G7173,0)</f>
        <v>0</v>
      </c>
      <c r="K7173" s="7">
        <f ca="1">IF($F7173,OFFSET(start_40,LOLP!$D7173+(1-$C7173)*24,LOLP!$B7173),0)</f>
        <v>0</v>
      </c>
      <c r="L7173" s="7">
        <f ca="1">IF($F7173,OFFSET(start_50,LOLP!$D7173+(1-$C7173)*24,LOLP!$B7173),0)</f>
        <v>0</v>
      </c>
      <c r="M7173" s="25">
        <f t="shared" ref="M7173:M7236" ca="1" si="786">I7173/I$8764</f>
        <v>0</v>
      </c>
      <c r="N7173" s="25">
        <f t="shared" ref="N7173:N7236" ca="1" si="787">J7173/J$8764</f>
        <v>0</v>
      </c>
      <c r="O7173" s="15" t="e">
        <f t="shared" ref="O7173:O7236" ca="1" si="788">K7173/K$8764</f>
        <v>#DIV/0!</v>
      </c>
      <c r="P7173" s="15" t="e">
        <f t="shared" ref="P7173:P7236" ca="1" si="789">L7173/L$8764</f>
        <v>#DIV/0!</v>
      </c>
    </row>
    <row r="7174" spans="1:16" x14ac:dyDescent="0.25">
      <c r="A7174" s="1">
        <f t="shared" si="783"/>
        <v>43399</v>
      </c>
      <c r="B7174" s="7">
        <f t="shared" si="785"/>
        <v>10</v>
      </c>
      <c r="C7174" s="4">
        <f>INDEX(Calendar!$E$3:$E$367,MATCH(LOLP!$A7174,Calendar!$B$3:$B$367,0))</f>
        <v>1</v>
      </c>
      <c r="D7174" s="2">
        <f t="shared" si="784"/>
        <v>19</v>
      </c>
      <c r="E7174" s="36">
        <v>29299</v>
      </c>
      <c r="F7174" s="7">
        <f>IFERROR(IF(INDEX('Temperature Data'!$AA$15:$AA$348,MATCH(LOLP!A7174,'Temperature Data'!$B$15:$B$348,0))&gt;IF(B7174=9,$G$2,LOLP!$F$2),1,0),0)</f>
        <v>0</v>
      </c>
      <c r="G7174" s="7">
        <f>SUMIFS(LOLP!$F$4:$F$8763,$C$4:$C$8763,$C7174,$B$4:$B$8763,$B7174,$D$4:$D$8763,$D7174)</f>
        <v>0</v>
      </c>
      <c r="H7174" s="7">
        <f>COUNTIFS(Calendar!$E$3:$E$367,LOLP!C7174,Calendar!$D$3:$D$367,LOLP!B7174)</f>
        <v>22</v>
      </c>
      <c r="I7174" s="7">
        <f ca="1">IF($F7174=1,OFFSET(start_norps,LOLP!$D7174+(1-$C7174)*24,LOLP!$B7174)*H7174/G7174,0)</f>
        <v>0</v>
      </c>
      <c r="J7174" s="7">
        <f ca="1">IF($F7174=1,OFFSET(start_33,LOLP!$D7174+(1-$C7174)*24,LOLP!$B7174)*H7174/G7174,0)</f>
        <v>0</v>
      </c>
      <c r="K7174" s="7">
        <f ca="1">IF($F7174,OFFSET(start_40,LOLP!$D7174+(1-$C7174)*24,LOLP!$B7174),0)</f>
        <v>0</v>
      </c>
      <c r="L7174" s="7">
        <f ca="1">IF($F7174,OFFSET(start_50,LOLP!$D7174+(1-$C7174)*24,LOLP!$B7174),0)</f>
        <v>0</v>
      </c>
      <c r="M7174" s="25">
        <f t="shared" ca="1" si="786"/>
        <v>0</v>
      </c>
      <c r="N7174" s="25">
        <f t="shared" ca="1" si="787"/>
        <v>0</v>
      </c>
      <c r="O7174" s="15" t="e">
        <f t="shared" ca="1" si="788"/>
        <v>#DIV/0!</v>
      </c>
      <c r="P7174" s="15" t="e">
        <f t="shared" ca="1" si="789"/>
        <v>#DIV/0!</v>
      </c>
    </row>
    <row r="7175" spans="1:16" x14ac:dyDescent="0.25">
      <c r="A7175" s="1">
        <f t="shared" si="783"/>
        <v>43399</v>
      </c>
      <c r="B7175" s="7">
        <f t="shared" si="785"/>
        <v>10</v>
      </c>
      <c r="C7175" s="4">
        <f>INDEX(Calendar!$E$3:$E$367,MATCH(LOLP!$A7175,Calendar!$B$3:$B$367,0))</f>
        <v>1</v>
      </c>
      <c r="D7175" s="2">
        <f t="shared" si="784"/>
        <v>20</v>
      </c>
      <c r="E7175" s="36">
        <v>28312</v>
      </c>
      <c r="F7175" s="7">
        <f>IFERROR(IF(INDEX('Temperature Data'!$AA$15:$AA$348,MATCH(LOLP!A7175,'Temperature Data'!$B$15:$B$348,0))&gt;IF(B7175=9,$G$2,LOLP!$F$2),1,0),0)</f>
        <v>0</v>
      </c>
      <c r="G7175" s="7">
        <f>SUMIFS(LOLP!$F$4:$F$8763,$C$4:$C$8763,$C7175,$B$4:$B$8763,$B7175,$D$4:$D$8763,$D7175)</f>
        <v>0</v>
      </c>
      <c r="H7175" s="7">
        <f>COUNTIFS(Calendar!$E$3:$E$367,LOLP!C7175,Calendar!$D$3:$D$367,LOLP!B7175)</f>
        <v>22</v>
      </c>
      <c r="I7175" s="7">
        <f ca="1">IF($F7175=1,OFFSET(start_norps,LOLP!$D7175+(1-$C7175)*24,LOLP!$B7175)*H7175/G7175,0)</f>
        <v>0</v>
      </c>
      <c r="J7175" s="7">
        <f ca="1">IF($F7175=1,OFFSET(start_33,LOLP!$D7175+(1-$C7175)*24,LOLP!$B7175)*H7175/G7175,0)</f>
        <v>0</v>
      </c>
      <c r="K7175" s="7">
        <f ca="1">IF($F7175,OFFSET(start_40,LOLP!$D7175+(1-$C7175)*24,LOLP!$B7175),0)</f>
        <v>0</v>
      </c>
      <c r="L7175" s="7">
        <f ca="1">IF($F7175,OFFSET(start_50,LOLP!$D7175+(1-$C7175)*24,LOLP!$B7175),0)</f>
        <v>0</v>
      </c>
      <c r="M7175" s="25">
        <f t="shared" ca="1" si="786"/>
        <v>0</v>
      </c>
      <c r="N7175" s="25">
        <f t="shared" ca="1" si="787"/>
        <v>0</v>
      </c>
      <c r="O7175" s="15" t="e">
        <f t="shared" ca="1" si="788"/>
        <v>#DIV/0!</v>
      </c>
      <c r="P7175" s="15" t="e">
        <f t="shared" ca="1" si="789"/>
        <v>#DIV/0!</v>
      </c>
    </row>
    <row r="7176" spans="1:16" x14ac:dyDescent="0.25">
      <c r="A7176" s="1">
        <f t="shared" si="783"/>
        <v>43399</v>
      </c>
      <c r="B7176" s="7">
        <f t="shared" si="785"/>
        <v>10</v>
      </c>
      <c r="C7176" s="4">
        <f>INDEX(Calendar!$E$3:$E$367,MATCH(LOLP!$A7176,Calendar!$B$3:$B$367,0))</f>
        <v>1</v>
      </c>
      <c r="D7176" s="2">
        <f t="shared" si="784"/>
        <v>21</v>
      </c>
      <c r="E7176" s="36">
        <v>26989</v>
      </c>
      <c r="F7176" s="7">
        <f>IFERROR(IF(INDEX('Temperature Data'!$AA$15:$AA$348,MATCH(LOLP!A7176,'Temperature Data'!$B$15:$B$348,0))&gt;IF(B7176=9,$G$2,LOLP!$F$2),1,0),0)</f>
        <v>0</v>
      </c>
      <c r="G7176" s="7">
        <f>SUMIFS(LOLP!$F$4:$F$8763,$C$4:$C$8763,$C7176,$B$4:$B$8763,$B7176,$D$4:$D$8763,$D7176)</f>
        <v>0</v>
      </c>
      <c r="H7176" s="7">
        <f>COUNTIFS(Calendar!$E$3:$E$367,LOLP!C7176,Calendar!$D$3:$D$367,LOLP!B7176)</f>
        <v>22</v>
      </c>
      <c r="I7176" s="7">
        <f ca="1">IF($F7176=1,OFFSET(start_norps,LOLP!$D7176+(1-$C7176)*24,LOLP!$B7176)*H7176/G7176,0)</f>
        <v>0</v>
      </c>
      <c r="J7176" s="7">
        <f ca="1">IF($F7176=1,OFFSET(start_33,LOLP!$D7176+(1-$C7176)*24,LOLP!$B7176)*H7176/G7176,0)</f>
        <v>0</v>
      </c>
      <c r="K7176" s="7">
        <f ca="1">IF($F7176,OFFSET(start_40,LOLP!$D7176+(1-$C7176)*24,LOLP!$B7176),0)</f>
        <v>0</v>
      </c>
      <c r="L7176" s="7">
        <f ca="1">IF($F7176,OFFSET(start_50,LOLP!$D7176+(1-$C7176)*24,LOLP!$B7176),0)</f>
        <v>0</v>
      </c>
      <c r="M7176" s="25">
        <f t="shared" ca="1" si="786"/>
        <v>0</v>
      </c>
      <c r="N7176" s="25">
        <f t="shared" ca="1" si="787"/>
        <v>0</v>
      </c>
      <c r="O7176" s="15" t="e">
        <f t="shared" ca="1" si="788"/>
        <v>#DIV/0!</v>
      </c>
      <c r="P7176" s="15" t="e">
        <f t="shared" ca="1" si="789"/>
        <v>#DIV/0!</v>
      </c>
    </row>
    <row r="7177" spans="1:16" x14ac:dyDescent="0.25">
      <c r="A7177" s="1">
        <f t="shared" si="783"/>
        <v>43399</v>
      </c>
      <c r="B7177" s="7">
        <f t="shared" si="785"/>
        <v>10</v>
      </c>
      <c r="C7177" s="4">
        <f>INDEX(Calendar!$E$3:$E$367,MATCH(LOLP!$A7177,Calendar!$B$3:$B$367,0))</f>
        <v>1</v>
      </c>
      <c r="D7177" s="2">
        <f t="shared" si="784"/>
        <v>22</v>
      </c>
      <c r="E7177" s="36">
        <v>25481</v>
      </c>
      <c r="F7177" s="7">
        <f>IFERROR(IF(INDEX('Temperature Data'!$AA$15:$AA$348,MATCH(LOLP!A7177,'Temperature Data'!$B$15:$B$348,0))&gt;IF(B7177=9,$G$2,LOLP!$F$2),1,0),0)</f>
        <v>0</v>
      </c>
      <c r="G7177" s="7">
        <f>SUMIFS(LOLP!$F$4:$F$8763,$C$4:$C$8763,$C7177,$B$4:$B$8763,$B7177,$D$4:$D$8763,$D7177)</f>
        <v>0</v>
      </c>
      <c r="H7177" s="7">
        <f>COUNTIFS(Calendar!$E$3:$E$367,LOLP!C7177,Calendar!$D$3:$D$367,LOLP!B7177)</f>
        <v>22</v>
      </c>
      <c r="I7177" s="7">
        <f ca="1">IF($F7177=1,OFFSET(start_norps,LOLP!$D7177+(1-$C7177)*24,LOLP!$B7177)*H7177/G7177,0)</f>
        <v>0</v>
      </c>
      <c r="J7177" s="7">
        <f ca="1">IF($F7177=1,OFFSET(start_33,LOLP!$D7177+(1-$C7177)*24,LOLP!$B7177)*H7177/G7177,0)</f>
        <v>0</v>
      </c>
      <c r="K7177" s="7">
        <f ca="1">IF($F7177,OFFSET(start_40,LOLP!$D7177+(1-$C7177)*24,LOLP!$B7177),0)</f>
        <v>0</v>
      </c>
      <c r="L7177" s="7">
        <f ca="1">IF($F7177,OFFSET(start_50,LOLP!$D7177+(1-$C7177)*24,LOLP!$B7177),0)</f>
        <v>0</v>
      </c>
      <c r="M7177" s="25">
        <f t="shared" ca="1" si="786"/>
        <v>0</v>
      </c>
      <c r="N7177" s="25">
        <f t="shared" ca="1" si="787"/>
        <v>0</v>
      </c>
      <c r="O7177" s="15" t="e">
        <f t="shared" ca="1" si="788"/>
        <v>#DIV/0!</v>
      </c>
      <c r="P7177" s="15" t="e">
        <f t="shared" ca="1" si="789"/>
        <v>#DIV/0!</v>
      </c>
    </row>
    <row r="7178" spans="1:16" x14ac:dyDescent="0.25">
      <c r="A7178" s="1">
        <f t="shared" si="783"/>
        <v>43399</v>
      </c>
      <c r="B7178" s="7">
        <f t="shared" si="785"/>
        <v>10</v>
      </c>
      <c r="C7178" s="4">
        <f>INDEX(Calendar!$E$3:$E$367,MATCH(LOLP!$A7178,Calendar!$B$3:$B$367,0))</f>
        <v>1</v>
      </c>
      <c r="D7178" s="2">
        <f t="shared" si="784"/>
        <v>23</v>
      </c>
      <c r="E7178" s="36">
        <v>23846</v>
      </c>
      <c r="F7178" s="7">
        <f>IFERROR(IF(INDEX('Temperature Data'!$AA$15:$AA$348,MATCH(LOLP!A7178,'Temperature Data'!$B$15:$B$348,0))&gt;IF(B7178=9,$G$2,LOLP!$F$2),1,0),0)</f>
        <v>0</v>
      </c>
      <c r="G7178" s="7">
        <f>SUMIFS(LOLP!$F$4:$F$8763,$C$4:$C$8763,$C7178,$B$4:$B$8763,$B7178,$D$4:$D$8763,$D7178)</f>
        <v>0</v>
      </c>
      <c r="H7178" s="7">
        <f>COUNTIFS(Calendar!$E$3:$E$367,LOLP!C7178,Calendar!$D$3:$D$367,LOLP!B7178)</f>
        <v>22</v>
      </c>
      <c r="I7178" s="7">
        <f ca="1">IF($F7178=1,OFFSET(start_norps,LOLP!$D7178+(1-$C7178)*24,LOLP!$B7178)*H7178/G7178,0)</f>
        <v>0</v>
      </c>
      <c r="J7178" s="7">
        <f ca="1">IF($F7178=1,OFFSET(start_33,LOLP!$D7178+(1-$C7178)*24,LOLP!$B7178)*H7178/G7178,0)</f>
        <v>0</v>
      </c>
      <c r="K7178" s="7">
        <f ca="1">IF($F7178,OFFSET(start_40,LOLP!$D7178+(1-$C7178)*24,LOLP!$B7178),0)</f>
        <v>0</v>
      </c>
      <c r="L7178" s="7">
        <f ca="1">IF($F7178,OFFSET(start_50,LOLP!$D7178+(1-$C7178)*24,LOLP!$B7178),0)</f>
        <v>0</v>
      </c>
      <c r="M7178" s="25">
        <f t="shared" ca="1" si="786"/>
        <v>0</v>
      </c>
      <c r="N7178" s="25">
        <f t="shared" ca="1" si="787"/>
        <v>0</v>
      </c>
      <c r="O7178" s="15" t="e">
        <f t="shared" ca="1" si="788"/>
        <v>#DIV/0!</v>
      </c>
      <c r="P7178" s="15" t="e">
        <f t="shared" ca="1" si="789"/>
        <v>#DIV/0!</v>
      </c>
    </row>
    <row r="7179" spans="1:16" x14ac:dyDescent="0.25">
      <c r="A7179" s="1">
        <f t="shared" si="783"/>
        <v>43399</v>
      </c>
      <c r="B7179" s="7">
        <f t="shared" si="785"/>
        <v>10</v>
      </c>
      <c r="C7179" s="4">
        <f>INDEX(Calendar!$E$3:$E$367,MATCH(LOLP!$A7179,Calendar!$B$3:$B$367,0))</f>
        <v>1</v>
      </c>
      <c r="D7179" s="2">
        <f t="shared" si="784"/>
        <v>24</v>
      </c>
      <c r="E7179" s="36">
        <v>22799</v>
      </c>
      <c r="F7179" s="7">
        <f>IFERROR(IF(INDEX('Temperature Data'!$AA$15:$AA$348,MATCH(LOLP!A7179,'Temperature Data'!$B$15:$B$348,0))&gt;IF(B7179=9,$G$2,LOLP!$F$2),1,0),0)</f>
        <v>0</v>
      </c>
      <c r="G7179" s="7">
        <f>SUMIFS(LOLP!$F$4:$F$8763,$C$4:$C$8763,$C7179,$B$4:$B$8763,$B7179,$D$4:$D$8763,$D7179)</f>
        <v>0</v>
      </c>
      <c r="H7179" s="7">
        <f>COUNTIFS(Calendar!$E$3:$E$367,LOLP!C7179,Calendar!$D$3:$D$367,LOLP!B7179)</f>
        <v>22</v>
      </c>
      <c r="I7179" s="7">
        <f ca="1">IF($F7179=1,OFFSET(start_norps,LOLP!$D7179+(1-$C7179)*24,LOLP!$B7179)*H7179/G7179,0)</f>
        <v>0</v>
      </c>
      <c r="J7179" s="7">
        <f ca="1">IF($F7179=1,OFFSET(start_33,LOLP!$D7179+(1-$C7179)*24,LOLP!$B7179)*H7179/G7179,0)</f>
        <v>0</v>
      </c>
      <c r="K7179" s="7">
        <f ca="1">IF($F7179,OFFSET(start_40,LOLP!$D7179+(1-$C7179)*24,LOLP!$B7179),0)</f>
        <v>0</v>
      </c>
      <c r="L7179" s="7">
        <f ca="1">IF($F7179,OFFSET(start_50,LOLP!$D7179+(1-$C7179)*24,LOLP!$B7179),0)</f>
        <v>0</v>
      </c>
      <c r="M7179" s="25">
        <f t="shared" ca="1" si="786"/>
        <v>0</v>
      </c>
      <c r="N7179" s="25">
        <f t="shared" ca="1" si="787"/>
        <v>0</v>
      </c>
      <c r="O7179" s="15" t="e">
        <f t="shared" ca="1" si="788"/>
        <v>#DIV/0!</v>
      </c>
      <c r="P7179" s="15" t="e">
        <f t="shared" ca="1" si="789"/>
        <v>#DIV/0!</v>
      </c>
    </row>
    <row r="7180" spans="1:16" x14ac:dyDescent="0.25">
      <c r="A7180" s="1">
        <f t="shared" si="783"/>
        <v>43400</v>
      </c>
      <c r="B7180" s="7">
        <f t="shared" si="785"/>
        <v>10</v>
      </c>
      <c r="C7180" s="4">
        <f>INDEX(Calendar!$E$3:$E$367,MATCH(LOLP!$A7180,Calendar!$B$3:$B$367,0))</f>
        <v>0</v>
      </c>
      <c r="D7180" s="2">
        <f t="shared" si="784"/>
        <v>1</v>
      </c>
      <c r="E7180" s="36">
        <v>21863</v>
      </c>
      <c r="F7180" s="7">
        <f>IFERROR(IF(INDEX('Temperature Data'!$AA$15:$AA$348,MATCH(LOLP!A7180,'Temperature Data'!$B$15:$B$348,0))&gt;IF(B7180=9,$G$2,LOLP!$F$2),1,0),0)</f>
        <v>0</v>
      </c>
      <c r="G7180" s="7">
        <f>SUMIFS(LOLP!$F$4:$F$8763,$C$4:$C$8763,$C7180,$B$4:$B$8763,$B7180,$D$4:$D$8763,$D7180)</f>
        <v>0</v>
      </c>
      <c r="H7180" s="7">
        <f>COUNTIFS(Calendar!$E$3:$E$367,LOLP!C7180,Calendar!$D$3:$D$367,LOLP!B7180)</f>
        <v>9</v>
      </c>
      <c r="I7180" s="7">
        <f ca="1">IF($F7180=1,OFFSET(start_norps,LOLP!$D7180+(1-$C7180)*24,LOLP!$B7180)*H7180/G7180,0)</f>
        <v>0</v>
      </c>
      <c r="J7180" s="7">
        <f ca="1">IF($F7180=1,OFFSET(start_33,LOLP!$D7180+(1-$C7180)*24,LOLP!$B7180)*H7180/G7180,0)</f>
        <v>0</v>
      </c>
      <c r="K7180" s="7">
        <f ca="1">IF($F7180,OFFSET(start_40,LOLP!$D7180+(1-$C7180)*24,LOLP!$B7180),0)</f>
        <v>0</v>
      </c>
      <c r="L7180" s="7">
        <f ca="1">IF($F7180,OFFSET(start_50,LOLP!$D7180+(1-$C7180)*24,LOLP!$B7180),0)</f>
        <v>0</v>
      </c>
      <c r="M7180" s="25">
        <f t="shared" ca="1" si="786"/>
        <v>0</v>
      </c>
      <c r="N7180" s="25">
        <f t="shared" ca="1" si="787"/>
        <v>0</v>
      </c>
      <c r="O7180" s="15" t="e">
        <f t="shared" ca="1" si="788"/>
        <v>#DIV/0!</v>
      </c>
      <c r="P7180" s="15" t="e">
        <f t="shared" ca="1" si="789"/>
        <v>#DIV/0!</v>
      </c>
    </row>
    <row r="7181" spans="1:16" x14ac:dyDescent="0.25">
      <c r="A7181" s="1">
        <f t="shared" si="783"/>
        <v>43400</v>
      </c>
      <c r="B7181" s="7">
        <f t="shared" si="785"/>
        <v>10</v>
      </c>
      <c r="C7181" s="4">
        <f>INDEX(Calendar!$E$3:$E$367,MATCH(LOLP!$A7181,Calendar!$B$3:$B$367,0))</f>
        <v>0</v>
      </c>
      <c r="D7181" s="2">
        <f t="shared" si="784"/>
        <v>2</v>
      </c>
      <c r="E7181" s="36">
        <v>21172</v>
      </c>
      <c r="F7181" s="7">
        <f>IFERROR(IF(INDEX('Temperature Data'!$AA$15:$AA$348,MATCH(LOLP!A7181,'Temperature Data'!$B$15:$B$348,0))&gt;IF(B7181=9,$G$2,LOLP!$F$2),1,0),0)</f>
        <v>0</v>
      </c>
      <c r="G7181" s="7">
        <f>SUMIFS(LOLP!$F$4:$F$8763,$C$4:$C$8763,$C7181,$B$4:$B$8763,$B7181,$D$4:$D$8763,$D7181)</f>
        <v>0</v>
      </c>
      <c r="H7181" s="7">
        <f>COUNTIFS(Calendar!$E$3:$E$367,LOLP!C7181,Calendar!$D$3:$D$367,LOLP!B7181)</f>
        <v>9</v>
      </c>
      <c r="I7181" s="7">
        <f ca="1">IF($F7181=1,OFFSET(start_norps,LOLP!$D7181+(1-$C7181)*24,LOLP!$B7181)*H7181/G7181,0)</f>
        <v>0</v>
      </c>
      <c r="J7181" s="7">
        <f ca="1">IF($F7181=1,OFFSET(start_33,LOLP!$D7181+(1-$C7181)*24,LOLP!$B7181)*H7181/G7181,0)</f>
        <v>0</v>
      </c>
      <c r="K7181" s="7">
        <f ca="1">IF($F7181,OFFSET(start_40,LOLP!$D7181+(1-$C7181)*24,LOLP!$B7181),0)</f>
        <v>0</v>
      </c>
      <c r="L7181" s="7">
        <f ca="1">IF($F7181,OFFSET(start_50,LOLP!$D7181+(1-$C7181)*24,LOLP!$B7181),0)</f>
        <v>0</v>
      </c>
      <c r="M7181" s="25">
        <f t="shared" ca="1" si="786"/>
        <v>0</v>
      </c>
      <c r="N7181" s="25">
        <f t="shared" ca="1" si="787"/>
        <v>0</v>
      </c>
      <c r="O7181" s="15" t="e">
        <f t="shared" ca="1" si="788"/>
        <v>#DIV/0!</v>
      </c>
      <c r="P7181" s="15" t="e">
        <f t="shared" ca="1" si="789"/>
        <v>#DIV/0!</v>
      </c>
    </row>
    <row r="7182" spans="1:16" x14ac:dyDescent="0.25">
      <c r="A7182" s="1">
        <f t="shared" si="783"/>
        <v>43400</v>
      </c>
      <c r="B7182" s="7">
        <f t="shared" si="785"/>
        <v>10</v>
      </c>
      <c r="C7182" s="4">
        <f>INDEX(Calendar!$E$3:$E$367,MATCH(LOLP!$A7182,Calendar!$B$3:$B$367,0))</f>
        <v>0</v>
      </c>
      <c r="D7182" s="2">
        <f t="shared" si="784"/>
        <v>3</v>
      </c>
      <c r="E7182" s="36">
        <v>20811</v>
      </c>
      <c r="F7182" s="7">
        <f>IFERROR(IF(INDEX('Temperature Data'!$AA$15:$AA$348,MATCH(LOLP!A7182,'Temperature Data'!$B$15:$B$348,0))&gt;IF(B7182=9,$G$2,LOLP!$F$2),1,0),0)</f>
        <v>0</v>
      </c>
      <c r="G7182" s="7">
        <f>SUMIFS(LOLP!$F$4:$F$8763,$C$4:$C$8763,$C7182,$B$4:$B$8763,$B7182,$D$4:$D$8763,$D7182)</f>
        <v>0</v>
      </c>
      <c r="H7182" s="7">
        <f>COUNTIFS(Calendar!$E$3:$E$367,LOLP!C7182,Calendar!$D$3:$D$367,LOLP!B7182)</f>
        <v>9</v>
      </c>
      <c r="I7182" s="7">
        <f ca="1">IF($F7182=1,OFFSET(start_norps,LOLP!$D7182+(1-$C7182)*24,LOLP!$B7182)*H7182/G7182,0)</f>
        <v>0</v>
      </c>
      <c r="J7182" s="7">
        <f ca="1">IF($F7182=1,OFFSET(start_33,LOLP!$D7182+(1-$C7182)*24,LOLP!$B7182)*H7182/G7182,0)</f>
        <v>0</v>
      </c>
      <c r="K7182" s="7">
        <f ca="1">IF($F7182,OFFSET(start_40,LOLP!$D7182+(1-$C7182)*24,LOLP!$B7182),0)</f>
        <v>0</v>
      </c>
      <c r="L7182" s="7">
        <f ca="1">IF($F7182,OFFSET(start_50,LOLP!$D7182+(1-$C7182)*24,LOLP!$B7182),0)</f>
        <v>0</v>
      </c>
      <c r="M7182" s="25">
        <f t="shared" ca="1" si="786"/>
        <v>0</v>
      </c>
      <c r="N7182" s="25">
        <f t="shared" ca="1" si="787"/>
        <v>0</v>
      </c>
      <c r="O7182" s="15" t="e">
        <f t="shared" ca="1" si="788"/>
        <v>#DIV/0!</v>
      </c>
      <c r="P7182" s="15" t="e">
        <f t="shared" ca="1" si="789"/>
        <v>#DIV/0!</v>
      </c>
    </row>
    <row r="7183" spans="1:16" x14ac:dyDescent="0.25">
      <c r="A7183" s="1">
        <f t="shared" si="783"/>
        <v>43400</v>
      </c>
      <c r="B7183" s="7">
        <f t="shared" si="785"/>
        <v>10</v>
      </c>
      <c r="C7183" s="4">
        <f>INDEX(Calendar!$E$3:$E$367,MATCH(LOLP!$A7183,Calendar!$B$3:$B$367,0))</f>
        <v>0</v>
      </c>
      <c r="D7183" s="2">
        <f t="shared" si="784"/>
        <v>4</v>
      </c>
      <c r="E7183" s="36">
        <v>20798</v>
      </c>
      <c r="F7183" s="7">
        <f>IFERROR(IF(INDEX('Temperature Data'!$AA$15:$AA$348,MATCH(LOLP!A7183,'Temperature Data'!$B$15:$B$348,0))&gt;IF(B7183=9,$G$2,LOLP!$F$2),1,0),0)</f>
        <v>0</v>
      </c>
      <c r="G7183" s="7">
        <f>SUMIFS(LOLP!$F$4:$F$8763,$C$4:$C$8763,$C7183,$B$4:$B$8763,$B7183,$D$4:$D$8763,$D7183)</f>
        <v>0</v>
      </c>
      <c r="H7183" s="7">
        <f>COUNTIFS(Calendar!$E$3:$E$367,LOLP!C7183,Calendar!$D$3:$D$367,LOLP!B7183)</f>
        <v>9</v>
      </c>
      <c r="I7183" s="7">
        <f ca="1">IF($F7183=1,OFFSET(start_norps,LOLP!$D7183+(1-$C7183)*24,LOLP!$B7183)*H7183/G7183,0)</f>
        <v>0</v>
      </c>
      <c r="J7183" s="7">
        <f ca="1">IF($F7183=1,OFFSET(start_33,LOLP!$D7183+(1-$C7183)*24,LOLP!$B7183)*H7183/G7183,0)</f>
        <v>0</v>
      </c>
      <c r="K7183" s="7">
        <f ca="1">IF($F7183,OFFSET(start_40,LOLP!$D7183+(1-$C7183)*24,LOLP!$B7183),0)</f>
        <v>0</v>
      </c>
      <c r="L7183" s="7">
        <f ca="1">IF($F7183,OFFSET(start_50,LOLP!$D7183+(1-$C7183)*24,LOLP!$B7183),0)</f>
        <v>0</v>
      </c>
      <c r="M7183" s="25">
        <f t="shared" ca="1" si="786"/>
        <v>0</v>
      </c>
      <c r="N7183" s="25">
        <f t="shared" ca="1" si="787"/>
        <v>0</v>
      </c>
      <c r="O7183" s="15" t="e">
        <f t="shared" ca="1" si="788"/>
        <v>#DIV/0!</v>
      </c>
      <c r="P7183" s="15" t="e">
        <f t="shared" ca="1" si="789"/>
        <v>#DIV/0!</v>
      </c>
    </row>
    <row r="7184" spans="1:16" x14ac:dyDescent="0.25">
      <c r="A7184" s="1">
        <f t="shared" si="783"/>
        <v>43400</v>
      </c>
      <c r="B7184" s="7">
        <f t="shared" si="785"/>
        <v>10</v>
      </c>
      <c r="C7184" s="4">
        <f>INDEX(Calendar!$E$3:$E$367,MATCH(LOLP!$A7184,Calendar!$B$3:$B$367,0))</f>
        <v>0</v>
      </c>
      <c r="D7184" s="2">
        <f t="shared" si="784"/>
        <v>5</v>
      </c>
      <c r="E7184" s="36">
        <v>21262</v>
      </c>
      <c r="F7184" s="7">
        <f>IFERROR(IF(INDEX('Temperature Data'!$AA$15:$AA$348,MATCH(LOLP!A7184,'Temperature Data'!$B$15:$B$348,0))&gt;IF(B7184=9,$G$2,LOLP!$F$2),1,0),0)</f>
        <v>0</v>
      </c>
      <c r="G7184" s="7">
        <f>SUMIFS(LOLP!$F$4:$F$8763,$C$4:$C$8763,$C7184,$B$4:$B$8763,$B7184,$D$4:$D$8763,$D7184)</f>
        <v>0</v>
      </c>
      <c r="H7184" s="7">
        <f>COUNTIFS(Calendar!$E$3:$E$367,LOLP!C7184,Calendar!$D$3:$D$367,LOLP!B7184)</f>
        <v>9</v>
      </c>
      <c r="I7184" s="7">
        <f ca="1">IF($F7184=1,OFFSET(start_norps,LOLP!$D7184+(1-$C7184)*24,LOLP!$B7184)*H7184/G7184,0)</f>
        <v>0</v>
      </c>
      <c r="J7184" s="7">
        <f ca="1">IF($F7184=1,OFFSET(start_33,LOLP!$D7184+(1-$C7184)*24,LOLP!$B7184)*H7184/G7184,0)</f>
        <v>0</v>
      </c>
      <c r="K7184" s="7">
        <f ca="1">IF($F7184,OFFSET(start_40,LOLP!$D7184+(1-$C7184)*24,LOLP!$B7184),0)</f>
        <v>0</v>
      </c>
      <c r="L7184" s="7">
        <f ca="1">IF($F7184,OFFSET(start_50,LOLP!$D7184+(1-$C7184)*24,LOLP!$B7184),0)</f>
        <v>0</v>
      </c>
      <c r="M7184" s="25">
        <f t="shared" ca="1" si="786"/>
        <v>0</v>
      </c>
      <c r="N7184" s="25">
        <f t="shared" ca="1" si="787"/>
        <v>0</v>
      </c>
      <c r="O7184" s="15" t="e">
        <f t="shared" ca="1" si="788"/>
        <v>#DIV/0!</v>
      </c>
      <c r="P7184" s="15" t="e">
        <f t="shared" ca="1" si="789"/>
        <v>#DIV/0!</v>
      </c>
    </row>
    <row r="7185" spans="1:16" x14ac:dyDescent="0.25">
      <c r="A7185" s="1">
        <f t="shared" si="783"/>
        <v>43400</v>
      </c>
      <c r="B7185" s="7">
        <f t="shared" si="785"/>
        <v>10</v>
      </c>
      <c r="C7185" s="4">
        <f>INDEX(Calendar!$E$3:$E$367,MATCH(LOLP!$A7185,Calendar!$B$3:$B$367,0))</f>
        <v>0</v>
      </c>
      <c r="D7185" s="2">
        <f t="shared" si="784"/>
        <v>6</v>
      </c>
      <c r="E7185" s="36">
        <v>21894</v>
      </c>
      <c r="F7185" s="7">
        <f>IFERROR(IF(INDEX('Temperature Data'!$AA$15:$AA$348,MATCH(LOLP!A7185,'Temperature Data'!$B$15:$B$348,0))&gt;IF(B7185=9,$G$2,LOLP!$F$2),1,0),0)</f>
        <v>0</v>
      </c>
      <c r="G7185" s="7">
        <f>SUMIFS(LOLP!$F$4:$F$8763,$C$4:$C$8763,$C7185,$B$4:$B$8763,$B7185,$D$4:$D$8763,$D7185)</f>
        <v>0</v>
      </c>
      <c r="H7185" s="7">
        <f>COUNTIFS(Calendar!$E$3:$E$367,LOLP!C7185,Calendar!$D$3:$D$367,LOLP!B7185)</f>
        <v>9</v>
      </c>
      <c r="I7185" s="7">
        <f ca="1">IF($F7185=1,OFFSET(start_norps,LOLP!$D7185+(1-$C7185)*24,LOLP!$B7185)*H7185/G7185,0)</f>
        <v>0</v>
      </c>
      <c r="J7185" s="7">
        <f ca="1">IF($F7185=1,OFFSET(start_33,LOLP!$D7185+(1-$C7185)*24,LOLP!$B7185)*H7185/G7185,0)</f>
        <v>0</v>
      </c>
      <c r="K7185" s="7">
        <f ca="1">IF($F7185,OFFSET(start_40,LOLP!$D7185+(1-$C7185)*24,LOLP!$B7185),0)</f>
        <v>0</v>
      </c>
      <c r="L7185" s="7">
        <f ca="1">IF($F7185,OFFSET(start_50,LOLP!$D7185+(1-$C7185)*24,LOLP!$B7185),0)</f>
        <v>0</v>
      </c>
      <c r="M7185" s="25">
        <f t="shared" ca="1" si="786"/>
        <v>0</v>
      </c>
      <c r="N7185" s="25">
        <f t="shared" ca="1" si="787"/>
        <v>0</v>
      </c>
      <c r="O7185" s="15" t="e">
        <f t="shared" ca="1" si="788"/>
        <v>#DIV/0!</v>
      </c>
      <c r="P7185" s="15" t="e">
        <f t="shared" ca="1" si="789"/>
        <v>#DIV/0!</v>
      </c>
    </row>
    <row r="7186" spans="1:16" x14ac:dyDescent="0.25">
      <c r="A7186" s="1">
        <f t="shared" si="783"/>
        <v>43400</v>
      </c>
      <c r="B7186" s="7">
        <f t="shared" si="785"/>
        <v>10</v>
      </c>
      <c r="C7186" s="4">
        <f>INDEX(Calendar!$E$3:$E$367,MATCH(LOLP!$A7186,Calendar!$B$3:$B$367,0))</f>
        <v>0</v>
      </c>
      <c r="D7186" s="2">
        <f t="shared" si="784"/>
        <v>7</v>
      </c>
      <c r="E7186" s="36">
        <v>22497</v>
      </c>
      <c r="F7186" s="7">
        <f>IFERROR(IF(INDEX('Temperature Data'!$AA$15:$AA$348,MATCH(LOLP!A7186,'Temperature Data'!$B$15:$B$348,0))&gt;IF(B7186=9,$G$2,LOLP!$F$2),1,0),0)</f>
        <v>0</v>
      </c>
      <c r="G7186" s="7">
        <f>SUMIFS(LOLP!$F$4:$F$8763,$C$4:$C$8763,$C7186,$B$4:$B$8763,$B7186,$D$4:$D$8763,$D7186)</f>
        <v>0</v>
      </c>
      <c r="H7186" s="7">
        <f>COUNTIFS(Calendar!$E$3:$E$367,LOLP!C7186,Calendar!$D$3:$D$367,LOLP!B7186)</f>
        <v>9</v>
      </c>
      <c r="I7186" s="7">
        <f ca="1">IF($F7186=1,OFFSET(start_norps,LOLP!$D7186+(1-$C7186)*24,LOLP!$B7186)*H7186/G7186,0)</f>
        <v>0</v>
      </c>
      <c r="J7186" s="7">
        <f ca="1">IF($F7186=1,OFFSET(start_33,LOLP!$D7186+(1-$C7186)*24,LOLP!$B7186)*H7186/G7186,0)</f>
        <v>0</v>
      </c>
      <c r="K7186" s="7">
        <f ca="1">IF($F7186,OFFSET(start_40,LOLP!$D7186+(1-$C7186)*24,LOLP!$B7186),0)</f>
        <v>0</v>
      </c>
      <c r="L7186" s="7">
        <f ca="1">IF($F7186,OFFSET(start_50,LOLP!$D7186+(1-$C7186)*24,LOLP!$B7186),0)</f>
        <v>0</v>
      </c>
      <c r="M7186" s="25">
        <f t="shared" ca="1" si="786"/>
        <v>0</v>
      </c>
      <c r="N7186" s="25">
        <f t="shared" ca="1" si="787"/>
        <v>0</v>
      </c>
      <c r="O7186" s="15" t="e">
        <f t="shared" ca="1" si="788"/>
        <v>#DIV/0!</v>
      </c>
      <c r="P7186" s="15" t="e">
        <f t="shared" ca="1" si="789"/>
        <v>#DIV/0!</v>
      </c>
    </row>
    <row r="7187" spans="1:16" x14ac:dyDescent="0.25">
      <c r="A7187" s="1">
        <f t="shared" si="783"/>
        <v>43400</v>
      </c>
      <c r="B7187" s="7">
        <f t="shared" si="785"/>
        <v>10</v>
      </c>
      <c r="C7187" s="4">
        <f>INDEX(Calendar!$E$3:$E$367,MATCH(LOLP!$A7187,Calendar!$B$3:$B$367,0))</f>
        <v>0</v>
      </c>
      <c r="D7187" s="2">
        <f t="shared" si="784"/>
        <v>8</v>
      </c>
      <c r="E7187" s="36">
        <v>22892</v>
      </c>
      <c r="F7187" s="7">
        <f>IFERROR(IF(INDEX('Temperature Data'!$AA$15:$AA$348,MATCH(LOLP!A7187,'Temperature Data'!$B$15:$B$348,0))&gt;IF(B7187=9,$G$2,LOLP!$F$2),1,0),0)</f>
        <v>0</v>
      </c>
      <c r="G7187" s="7">
        <f>SUMIFS(LOLP!$F$4:$F$8763,$C$4:$C$8763,$C7187,$B$4:$B$8763,$B7187,$D$4:$D$8763,$D7187)</f>
        <v>0</v>
      </c>
      <c r="H7187" s="7">
        <f>COUNTIFS(Calendar!$E$3:$E$367,LOLP!C7187,Calendar!$D$3:$D$367,LOLP!B7187)</f>
        <v>9</v>
      </c>
      <c r="I7187" s="7">
        <f ca="1">IF($F7187=1,OFFSET(start_norps,LOLP!$D7187+(1-$C7187)*24,LOLP!$B7187)*H7187/G7187,0)</f>
        <v>0</v>
      </c>
      <c r="J7187" s="7">
        <f ca="1">IF($F7187=1,OFFSET(start_33,LOLP!$D7187+(1-$C7187)*24,LOLP!$B7187)*H7187/G7187,0)</f>
        <v>0</v>
      </c>
      <c r="K7187" s="7">
        <f ca="1">IF($F7187,OFFSET(start_40,LOLP!$D7187+(1-$C7187)*24,LOLP!$B7187),0)</f>
        <v>0</v>
      </c>
      <c r="L7187" s="7">
        <f ca="1">IF($F7187,OFFSET(start_50,LOLP!$D7187+(1-$C7187)*24,LOLP!$B7187),0)</f>
        <v>0</v>
      </c>
      <c r="M7187" s="25">
        <f t="shared" ca="1" si="786"/>
        <v>0</v>
      </c>
      <c r="N7187" s="25">
        <f t="shared" ca="1" si="787"/>
        <v>0</v>
      </c>
      <c r="O7187" s="15" t="e">
        <f t="shared" ca="1" si="788"/>
        <v>#DIV/0!</v>
      </c>
      <c r="P7187" s="15" t="e">
        <f t="shared" ca="1" si="789"/>
        <v>#DIV/0!</v>
      </c>
    </row>
    <row r="7188" spans="1:16" x14ac:dyDescent="0.25">
      <c r="A7188" s="1">
        <f t="shared" si="783"/>
        <v>43400</v>
      </c>
      <c r="B7188" s="7">
        <f t="shared" si="785"/>
        <v>10</v>
      </c>
      <c r="C7188" s="4">
        <f>INDEX(Calendar!$E$3:$E$367,MATCH(LOLP!$A7188,Calendar!$B$3:$B$367,0))</f>
        <v>0</v>
      </c>
      <c r="D7188" s="2">
        <f t="shared" si="784"/>
        <v>9</v>
      </c>
      <c r="E7188" s="36">
        <v>23159</v>
      </c>
      <c r="F7188" s="7">
        <f>IFERROR(IF(INDEX('Temperature Data'!$AA$15:$AA$348,MATCH(LOLP!A7188,'Temperature Data'!$B$15:$B$348,0))&gt;IF(B7188=9,$G$2,LOLP!$F$2),1,0),0)</f>
        <v>0</v>
      </c>
      <c r="G7188" s="7">
        <f>SUMIFS(LOLP!$F$4:$F$8763,$C$4:$C$8763,$C7188,$B$4:$B$8763,$B7188,$D$4:$D$8763,$D7188)</f>
        <v>0</v>
      </c>
      <c r="H7188" s="7">
        <f>COUNTIFS(Calendar!$E$3:$E$367,LOLP!C7188,Calendar!$D$3:$D$367,LOLP!B7188)</f>
        <v>9</v>
      </c>
      <c r="I7188" s="7">
        <f ca="1">IF($F7188=1,OFFSET(start_norps,LOLP!$D7188+(1-$C7188)*24,LOLP!$B7188)*H7188/G7188,0)</f>
        <v>0</v>
      </c>
      <c r="J7188" s="7">
        <f ca="1">IF($F7188=1,OFFSET(start_33,LOLP!$D7188+(1-$C7188)*24,LOLP!$B7188)*H7188/G7188,0)</f>
        <v>0</v>
      </c>
      <c r="K7188" s="7">
        <f ca="1">IF($F7188,OFFSET(start_40,LOLP!$D7188+(1-$C7188)*24,LOLP!$B7188),0)</f>
        <v>0</v>
      </c>
      <c r="L7188" s="7">
        <f ca="1">IF($F7188,OFFSET(start_50,LOLP!$D7188+(1-$C7188)*24,LOLP!$B7188),0)</f>
        <v>0</v>
      </c>
      <c r="M7188" s="25">
        <f t="shared" ca="1" si="786"/>
        <v>0</v>
      </c>
      <c r="N7188" s="25">
        <f t="shared" ca="1" si="787"/>
        <v>0</v>
      </c>
      <c r="O7188" s="15" t="e">
        <f t="shared" ca="1" si="788"/>
        <v>#DIV/0!</v>
      </c>
      <c r="P7188" s="15" t="e">
        <f t="shared" ca="1" si="789"/>
        <v>#DIV/0!</v>
      </c>
    </row>
    <row r="7189" spans="1:16" x14ac:dyDescent="0.25">
      <c r="A7189" s="1">
        <f t="shared" si="783"/>
        <v>43400</v>
      </c>
      <c r="B7189" s="7">
        <f t="shared" si="785"/>
        <v>10</v>
      </c>
      <c r="C7189" s="4">
        <f>INDEX(Calendar!$E$3:$E$367,MATCH(LOLP!$A7189,Calendar!$B$3:$B$367,0))</f>
        <v>0</v>
      </c>
      <c r="D7189" s="2">
        <f t="shared" si="784"/>
        <v>10</v>
      </c>
      <c r="E7189" s="36">
        <v>23266</v>
      </c>
      <c r="F7189" s="7">
        <f>IFERROR(IF(INDEX('Temperature Data'!$AA$15:$AA$348,MATCH(LOLP!A7189,'Temperature Data'!$B$15:$B$348,0))&gt;IF(B7189=9,$G$2,LOLP!$F$2),1,0),0)</f>
        <v>0</v>
      </c>
      <c r="G7189" s="7">
        <f>SUMIFS(LOLP!$F$4:$F$8763,$C$4:$C$8763,$C7189,$B$4:$B$8763,$B7189,$D$4:$D$8763,$D7189)</f>
        <v>0</v>
      </c>
      <c r="H7189" s="7">
        <f>COUNTIFS(Calendar!$E$3:$E$367,LOLP!C7189,Calendar!$D$3:$D$367,LOLP!B7189)</f>
        <v>9</v>
      </c>
      <c r="I7189" s="7">
        <f ca="1">IF($F7189=1,OFFSET(start_norps,LOLP!$D7189+(1-$C7189)*24,LOLP!$B7189)*H7189/G7189,0)</f>
        <v>0</v>
      </c>
      <c r="J7189" s="7">
        <f ca="1">IF($F7189=1,OFFSET(start_33,LOLP!$D7189+(1-$C7189)*24,LOLP!$B7189)*H7189/G7189,0)</f>
        <v>0</v>
      </c>
      <c r="K7189" s="7">
        <f ca="1">IF($F7189,OFFSET(start_40,LOLP!$D7189+(1-$C7189)*24,LOLP!$B7189),0)</f>
        <v>0</v>
      </c>
      <c r="L7189" s="7">
        <f ca="1">IF($F7189,OFFSET(start_50,LOLP!$D7189+(1-$C7189)*24,LOLP!$B7189),0)</f>
        <v>0</v>
      </c>
      <c r="M7189" s="25">
        <f t="shared" ca="1" si="786"/>
        <v>0</v>
      </c>
      <c r="N7189" s="25">
        <f t="shared" ca="1" si="787"/>
        <v>0</v>
      </c>
      <c r="O7189" s="15" t="e">
        <f t="shared" ca="1" si="788"/>
        <v>#DIV/0!</v>
      </c>
      <c r="P7189" s="15" t="e">
        <f t="shared" ca="1" si="789"/>
        <v>#DIV/0!</v>
      </c>
    </row>
    <row r="7190" spans="1:16" x14ac:dyDescent="0.25">
      <c r="A7190" s="1">
        <f t="shared" si="783"/>
        <v>43400</v>
      </c>
      <c r="B7190" s="7">
        <f t="shared" si="785"/>
        <v>10</v>
      </c>
      <c r="C7190" s="4">
        <f>INDEX(Calendar!$E$3:$E$367,MATCH(LOLP!$A7190,Calendar!$B$3:$B$367,0))</f>
        <v>0</v>
      </c>
      <c r="D7190" s="2">
        <f t="shared" si="784"/>
        <v>11</v>
      </c>
      <c r="E7190" s="36">
        <v>23383</v>
      </c>
      <c r="F7190" s="7">
        <f>IFERROR(IF(INDEX('Temperature Data'!$AA$15:$AA$348,MATCH(LOLP!A7190,'Temperature Data'!$B$15:$B$348,0))&gt;IF(B7190=9,$G$2,LOLP!$F$2),1,0),0)</f>
        <v>0</v>
      </c>
      <c r="G7190" s="7">
        <f>SUMIFS(LOLP!$F$4:$F$8763,$C$4:$C$8763,$C7190,$B$4:$B$8763,$B7190,$D$4:$D$8763,$D7190)</f>
        <v>0</v>
      </c>
      <c r="H7190" s="7">
        <f>COUNTIFS(Calendar!$E$3:$E$367,LOLP!C7190,Calendar!$D$3:$D$367,LOLP!B7190)</f>
        <v>9</v>
      </c>
      <c r="I7190" s="7">
        <f ca="1">IF($F7190=1,OFFSET(start_norps,LOLP!$D7190+(1-$C7190)*24,LOLP!$B7190)*H7190/G7190,0)</f>
        <v>0</v>
      </c>
      <c r="J7190" s="7">
        <f ca="1">IF($F7190=1,OFFSET(start_33,LOLP!$D7190+(1-$C7190)*24,LOLP!$B7190)*H7190/G7190,0)</f>
        <v>0</v>
      </c>
      <c r="K7190" s="7">
        <f ca="1">IF($F7190,OFFSET(start_40,LOLP!$D7190+(1-$C7190)*24,LOLP!$B7190),0)</f>
        <v>0</v>
      </c>
      <c r="L7190" s="7">
        <f ca="1">IF($F7190,OFFSET(start_50,LOLP!$D7190+(1-$C7190)*24,LOLP!$B7190),0)</f>
        <v>0</v>
      </c>
      <c r="M7190" s="25">
        <f t="shared" ca="1" si="786"/>
        <v>0</v>
      </c>
      <c r="N7190" s="25">
        <f t="shared" ca="1" si="787"/>
        <v>0</v>
      </c>
      <c r="O7190" s="15" t="e">
        <f t="shared" ca="1" si="788"/>
        <v>#DIV/0!</v>
      </c>
      <c r="P7190" s="15" t="e">
        <f t="shared" ca="1" si="789"/>
        <v>#DIV/0!</v>
      </c>
    </row>
    <row r="7191" spans="1:16" x14ac:dyDescent="0.25">
      <c r="A7191" s="1">
        <f t="shared" si="783"/>
        <v>43400</v>
      </c>
      <c r="B7191" s="7">
        <f t="shared" si="785"/>
        <v>10</v>
      </c>
      <c r="C7191" s="4">
        <f>INDEX(Calendar!$E$3:$E$367,MATCH(LOLP!$A7191,Calendar!$B$3:$B$367,0))</f>
        <v>0</v>
      </c>
      <c r="D7191" s="2">
        <f t="shared" si="784"/>
        <v>12</v>
      </c>
      <c r="E7191" s="36">
        <v>23719</v>
      </c>
      <c r="F7191" s="7">
        <f>IFERROR(IF(INDEX('Temperature Data'!$AA$15:$AA$348,MATCH(LOLP!A7191,'Temperature Data'!$B$15:$B$348,0))&gt;IF(B7191=9,$G$2,LOLP!$F$2),1,0),0)</f>
        <v>0</v>
      </c>
      <c r="G7191" s="7">
        <f>SUMIFS(LOLP!$F$4:$F$8763,$C$4:$C$8763,$C7191,$B$4:$B$8763,$B7191,$D$4:$D$8763,$D7191)</f>
        <v>0</v>
      </c>
      <c r="H7191" s="7">
        <f>COUNTIFS(Calendar!$E$3:$E$367,LOLP!C7191,Calendar!$D$3:$D$367,LOLP!B7191)</f>
        <v>9</v>
      </c>
      <c r="I7191" s="7">
        <f ca="1">IF($F7191=1,OFFSET(start_norps,LOLP!$D7191+(1-$C7191)*24,LOLP!$B7191)*H7191/G7191,0)</f>
        <v>0</v>
      </c>
      <c r="J7191" s="7">
        <f ca="1">IF($F7191=1,OFFSET(start_33,LOLP!$D7191+(1-$C7191)*24,LOLP!$B7191)*H7191/G7191,0)</f>
        <v>0</v>
      </c>
      <c r="K7191" s="7">
        <f ca="1">IF($F7191,OFFSET(start_40,LOLP!$D7191+(1-$C7191)*24,LOLP!$B7191),0)</f>
        <v>0</v>
      </c>
      <c r="L7191" s="7">
        <f ca="1">IF($F7191,OFFSET(start_50,LOLP!$D7191+(1-$C7191)*24,LOLP!$B7191),0)</f>
        <v>0</v>
      </c>
      <c r="M7191" s="25">
        <f t="shared" ca="1" si="786"/>
        <v>0</v>
      </c>
      <c r="N7191" s="25">
        <f t="shared" ca="1" si="787"/>
        <v>0</v>
      </c>
      <c r="O7191" s="15" t="e">
        <f t="shared" ca="1" si="788"/>
        <v>#DIV/0!</v>
      </c>
      <c r="P7191" s="15" t="e">
        <f t="shared" ca="1" si="789"/>
        <v>#DIV/0!</v>
      </c>
    </row>
    <row r="7192" spans="1:16" x14ac:dyDescent="0.25">
      <c r="A7192" s="1">
        <f t="shared" si="783"/>
        <v>43400</v>
      </c>
      <c r="B7192" s="7">
        <f t="shared" si="785"/>
        <v>10</v>
      </c>
      <c r="C7192" s="4">
        <f>INDEX(Calendar!$E$3:$E$367,MATCH(LOLP!$A7192,Calendar!$B$3:$B$367,0))</f>
        <v>0</v>
      </c>
      <c r="D7192" s="2">
        <f t="shared" si="784"/>
        <v>13</v>
      </c>
      <c r="E7192" s="36">
        <v>24236</v>
      </c>
      <c r="F7192" s="7">
        <f>IFERROR(IF(INDEX('Temperature Data'!$AA$15:$AA$348,MATCH(LOLP!A7192,'Temperature Data'!$B$15:$B$348,0))&gt;IF(B7192=9,$G$2,LOLP!$F$2),1,0),0)</f>
        <v>0</v>
      </c>
      <c r="G7192" s="7">
        <f>SUMIFS(LOLP!$F$4:$F$8763,$C$4:$C$8763,$C7192,$B$4:$B$8763,$B7192,$D$4:$D$8763,$D7192)</f>
        <v>0</v>
      </c>
      <c r="H7192" s="7">
        <f>COUNTIFS(Calendar!$E$3:$E$367,LOLP!C7192,Calendar!$D$3:$D$367,LOLP!B7192)</f>
        <v>9</v>
      </c>
      <c r="I7192" s="7">
        <f ca="1">IF($F7192=1,OFFSET(start_norps,LOLP!$D7192+(1-$C7192)*24,LOLP!$B7192)*H7192/G7192,0)</f>
        <v>0</v>
      </c>
      <c r="J7192" s="7">
        <f ca="1">IF($F7192=1,OFFSET(start_33,LOLP!$D7192+(1-$C7192)*24,LOLP!$B7192)*H7192/G7192,0)</f>
        <v>0</v>
      </c>
      <c r="K7192" s="7">
        <f ca="1">IF($F7192,OFFSET(start_40,LOLP!$D7192+(1-$C7192)*24,LOLP!$B7192),0)</f>
        <v>0</v>
      </c>
      <c r="L7192" s="7">
        <f ca="1">IF($F7192,OFFSET(start_50,LOLP!$D7192+(1-$C7192)*24,LOLP!$B7192),0)</f>
        <v>0</v>
      </c>
      <c r="M7192" s="25">
        <f t="shared" ca="1" si="786"/>
        <v>0</v>
      </c>
      <c r="N7192" s="25">
        <f t="shared" ca="1" si="787"/>
        <v>0</v>
      </c>
      <c r="O7192" s="15" t="e">
        <f t="shared" ca="1" si="788"/>
        <v>#DIV/0!</v>
      </c>
      <c r="P7192" s="15" t="e">
        <f t="shared" ca="1" si="789"/>
        <v>#DIV/0!</v>
      </c>
    </row>
    <row r="7193" spans="1:16" x14ac:dyDescent="0.25">
      <c r="A7193" s="1">
        <f t="shared" si="783"/>
        <v>43400</v>
      </c>
      <c r="B7193" s="7">
        <f t="shared" si="785"/>
        <v>10</v>
      </c>
      <c r="C7193" s="4">
        <f>INDEX(Calendar!$E$3:$E$367,MATCH(LOLP!$A7193,Calendar!$B$3:$B$367,0))</f>
        <v>0</v>
      </c>
      <c r="D7193" s="2">
        <f t="shared" si="784"/>
        <v>14</v>
      </c>
      <c r="E7193" s="36">
        <v>25149</v>
      </c>
      <c r="F7193" s="7">
        <f>IFERROR(IF(INDEX('Temperature Data'!$AA$15:$AA$348,MATCH(LOLP!A7193,'Temperature Data'!$B$15:$B$348,0))&gt;IF(B7193=9,$G$2,LOLP!$F$2),1,0),0)</f>
        <v>0</v>
      </c>
      <c r="G7193" s="7">
        <f>SUMIFS(LOLP!$F$4:$F$8763,$C$4:$C$8763,$C7193,$B$4:$B$8763,$B7193,$D$4:$D$8763,$D7193)</f>
        <v>0</v>
      </c>
      <c r="H7193" s="7">
        <f>COUNTIFS(Calendar!$E$3:$E$367,LOLP!C7193,Calendar!$D$3:$D$367,LOLP!B7193)</f>
        <v>9</v>
      </c>
      <c r="I7193" s="7">
        <f ca="1">IF($F7193=1,OFFSET(start_norps,LOLP!$D7193+(1-$C7193)*24,LOLP!$B7193)*H7193/G7193,0)</f>
        <v>0</v>
      </c>
      <c r="J7193" s="7">
        <f ca="1">IF($F7193=1,OFFSET(start_33,LOLP!$D7193+(1-$C7193)*24,LOLP!$B7193)*H7193/G7193,0)</f>
        <v>0</v>
      </c>
      <c r="K7193" s="7">
        <f ca="1">IF($F7193,OFFSET(start_40,LOLP!$D7193+(1-$C7193)*24,LOLP!$B7193),0)</f>
        <v>0</v>
      </c>
      <c r="L7193" s="7">
        <f ca="1">IF($F7193,OFFSET(start_50,LOLP!$D7193+(1-$C7193)*24,LOLP!$B7193),0)</f>
        <v>0</v>
      </c>
      <c r="M7193" s="25">
        <f t="shared" ca="1" si="786"/>
        <v>0</v>
      </c>
      <c r="N7193" s="25">
        <f t="shared" ca="1" si="787"/>
        <v>0</v>
      </c>
      <c r="O7193" s="15" t="e">
        <f t="shared" ca="1" si="788"/>
        <v>#DIV/0!</v>
      </c>
      <c r="P7193" s="15" t="e">
        <f t="shared" ca="1" si="789"/>
        <v>#DIV/0!</v>
      </c>
    </row>
    <row r="7194" spans="1:16" x14ac:dyDescent="0.25">
      <c r="A7194" s="1">
        <f t="shared" si="783"/>
        <v>43400</v>
      </c>
      <c r="B7194" s="7">
        <f t="shared" si="785"/>
        <v>10</v>
      </c>
      <c r="C7194" s="4">
        <f>INDEX(Calendar!$E$3:$E$367,MATCH(LOLP!$A7194,Calendar!$B$3:$B$367,0))</f>
        <v>0</v>
      </c>
      <c r="D7194" s="2">
        <f t="shared" si="784"/>
        <v>15</v>
      </c>
      <c r="E7194" s="36">
        <v>25979</v>
      </c>
      <c r="F7194" s="7">
        <f>IFERROR(IF(INDEX('Temperature Data'!$AA$15:$AA$348,MATCH(LOLP!A7194,'Temperature Data'!$B$15:$B$348,0))&gt;IF(B7194=9,$G$2,LOLP!$F$2),1,0),0)</f>
        <v>0</v>
      </c>
      <c r="G7194" s="7">
        <f>SUMIFS(LOLP!$F$4:$F$8763,$C$4:$C$8763,$C7194,$B$4:$B$8763,$B7194,$D$4:$D$8763,$D7194)</f>
        <v>0</v>
      </c>
      <c r="H7194" s="7">
        <f>COUNTIFS(Calendar!$E$3:$E$367,LOLP!C7194,Calendar!$D$3:$D$367,LOLP!B7194)</f>
        <v>9</v>
      </c>
      <c r="I7194" s="7">
        <f ca="1">IF($F7194=1,OFFSET(start_norps,LOLP!$D7194+(1-$C7194)*24,LOLP!$B7194)*H7194/G7194,0)</f>
        <v>0</v>
      </c>
      <c r="J7194" s="7">
        <f ca="1">IF($F7194=1,OFFSET(start_33,LOLP!$D7194+(1-$C7194)*24,LOLP!$B7194)*H7194/G7194,0)</f>
        <v>0</v>
      </c>
      <c r="K7194" s="7">
        <f ca="1">IF($F7194,OFFSET(start_40,LOLP!$D7194+(1-$C7194)*24,LOLP!$B7194),0)</f>
        <v>0</v>
      </c>
      <c r="L7194" s="7">
        <f ca="1">IF($F7194,OFFSET(start_50,LOLP!$D7194+(1-$C7194)*24,LOLP!$B7194),0)</f>
        <v>0</v>
      </c>
      <c r="M7194" s="25">
        <f t="shared" ca="1" si="786"/>
        <v>0</v>
      </c>
      <c r="N7194" s="25">
        <f t="shared" ca="1" si="787"/>
        <v>0</v>
      </c>
      <c r="O7194" s="15" t="e">
        <f t="shared" ca="1" si="788"/>
        <v>#DIV/0!</v>
      </c>
      <c r="P7194" s="15" t="e">
        <f t="shared" ca="1" si="789"/>
        <v>#DIV/0!</v>
      </c>
    </row>
    <row r="7195" spans="1:16" x14ac:dyDescent="0.25">
      <c r="A7195" s="1">
        <f t="shared" si="783"/>
        <v>43400</v>
      </c>
      <c r="B7195" s="7">
        <f t="shared" si="785"/>
        <v>10</v>
      </c>
      <c r="C7195" s="4">
        <f>INDEX(Calendar!$E$3:$E$367,MATCH(LOLP!$A7195,Calendar!$B$3:$B$367,0))</f>
        <v>0</v>
      </c>
      <c r="D7195" s="2">
        <f t="shared" si="784"/>
        <v>16</v>
      </c>
      <c r="E7195" s="36">
        <v>26838</v>
      </c>
      <c r="F7195" s="7">
        <f>IFERROR(IF(INDEX('Temperature Data'!$AA$15:$AA$348,MATCH(LOLP!A7195,'Temperature Data'!$B$15:$B$348,0))&gt;IF(B7195=9,$G$2,LOLP!$F$2),1,0),0)</f>
        <v>0</v>
      </c>
      <c r="G7195" s="7">
        <f>SUMIFS(LOLP!$F$4:$F$8763,$C$4:$C$8763,$C7195,$B$4:$B$8763,$B7195,$D$4:$D$8763,$D7195)</f>
        <v>0</v>
      </c>
      <c r="H7195" s="7">
        <f>COUNTIFS(Calendar!$E$3:$E$367,LOLP!C7195,Calendar!$D$3:$D$367,LOLP!B7195)</f>
        <v>9</v>
      </c>
      <c r="I7195" s="7">
        <f ca="1">IF($F7195=1,OFFSET(start_norps,LOLP!$D7195+(1-$C7195)*24,LOLP!$B7195)*H7195/G7195,0)</f>
        <v>0</v>
      </c>
      <c r="J7195" s="7">
        <f ca="1">IF($F7195=1,OFFSET(start_33,LOLP!$D7195+(1-$C7195)*24,LOLP!$B7195)*H7195/G7195,0)</f>
        <v>0</v>
      </c>
      <c r="K7195" s="7">
        <f ca="1">IF($F7195,OFFSET(start_40,LOLP!$D7195+(1-$C7195)*24,LOLP!$B7195),0)</f>
        <v>0</v>
      </c>
      <c r="L7195" s="7">
        <f ca="1">IF($F7195,OFFSET(start_50,LOLP!$D7195+(1-$C7195)*24,LOLP!$B7195),0)</f>
        <v>0</v>
      </c>
      <c r="M7195" s="25">
        <f t="shared" ca="1" si="786"/>
        <v>0</v>
      </c>
      <c r="N7195" s="25">
        <f t="shared" ca="1" si="787"/>
        <v>0</v>
      </c>
      <c r="O7195" s="15" t="e">
        <f t="shared" ca="1" si="788"/>
        <v>#DIV/0!</v>
      </c>
      <c r="P7195" s="15" t="e">
        <f t="shared" ca="1" si="789"/>
        <v>#DIV/0!</v>
      </c>
    </row>
    <row r="7196" spans="1:16" x14ac:dyDescent="0.25">
      <c r="A7196" s="1">
        <f t="shared" si="783"/>
        <v>43400</v>
      </c>
      <c r="B7196" s="7">
        <f t="shared" si="785"/>
        <v>10</v>
      </c>
      <c r="C7196" s="4">
        <f>INDEX(Calendar!$E$3:$E$367,MATCH(LOLP!$A7196,Calendar!$B$3:$B$367,0))</f>
        <v>0</v>
      </c>
      <c r="D7196" s="2">
        <f t="shared" si="784"/>
        <v>17</v>
      </c>
      <c r="E7196" s="36">
        <v>27500</v>
      </c>
      <c r="F7196" s="7">
        <f>IFERROR(IF(INDEX('Temperature Data'!$AA$15:$AA$348,MATCH(LOLP!A7196,'Temperature Data'!$B$15:$B$348,0))&gt;IF(B7196=9,$G$2,LOLP!$F$2),1,0),0)</f>
        <v>0</v>
      </c>
      <c r="G7196" s="7">
        <f>SUMIFS(LOLP!$F$4:$F$8763,$C$4:$C$8763,$C7196,$B$4:$B$8763,$B7196,$D$4:$D$8763,$D7196)</f>
        <v>0</v>
      </c>
      <c r="H7196" s="7">
        <f>COUNTIFS(Calendar!$E$3:$E$367,LOLP!C7196,Calendar!$D$3:$D$367,LOLP!B7196)</f>
        <v>9</v>
      </c>
      <c r="I7196" s="7">
        <f ca="1">IF($F7196=1,OFFSET(start_norps,LOLP!$D7196+(1-$C7196)*24,LOLP!$B7196)*H7196/G7196,0)</f>
        <v>0</v>
      </c>
      <c r="J7196" s="7">
        <f ca="1">IF($F7196=1,OFFSET(start_33,LOLP!$D7196+(1-$C7196)*24,LOLP!$B7196)*H7196/G7196,0)</f>
        <v>0</v>
      </c>
      <c r="K7196" s="7">
        <f ca="1">IF($F7196,OFFSET(start_40,LOLP!$D7196+(1-$C7196)*24,LOLP!$B7196),0)</f>
        <v>0</v>
      </c>
      <c r="L7196" s="7">
        <f ca="1">IF($F7196,OFFSET(start_50,LOLP!$D7196+(1-$C7196)*24,LOLP!$B7196),0)</f>
        <v>0</v>
      </c>
      <c r="M7196" s="25">
        <f t="shared" ca="1" si="786"/>
        <v>0</v>
      </c>
      <c r="N7196" s="25">
        <f t="shared" ca="1" si="787"/>
        <v>0</v>
      </c>
      <c r="O7196" s="15" t="e">
        <f t="shared" ca="1" si="788"/>
        <v>#DIV/0!</v>
      </c>
      <c r="P7196" s="15" t="e">
        <f t="shared" ca="1" si="789"/>
        <v>#DIV/0!</v>
      </c>
    </row>
    <row r="7197" spans="1:16" x14ac:dyDescent="0.25">
      <c r="A7197" s="1">
        <f t="shared" ref="A7197:A7260" si="790">A7173+1</f>
        <v>43400</v>
      </c>
      <c r="B7197" s="7">
        <f t="shared" si="785"/>
        <v>10</v>
      </c>
      <c r="C7197" s="4">
        <f>INDEX(Calendar!$E$3:$E$367,MATCH(LOLP!$A7197,Calendar!$B$3:$B$367,0))</f>
        <v>0</v>
      </c>
      <c r="D7197" s="2">
        <f t="shared" ref="D7197:D7260" si="791">D7173</f>
        <v>18</v>
      </c>
      <c r="E7197" s="36">
        <v>28229</v>
      </c>
      <c r="F7197" s="7">
        <f>IFERROR(IF(INDEX('Temperature Data'!$AA$15:$AA$348,MATCH(LOLP!A7197,'Temperature Data'!$B$15:$B$348,0))&gt;IF(B7197=9,$G$2,LOLP!$F$2),1,0),0)</f>
        <v>0</v>
      </c>
      <c r="G7197" s="7">
        <f>SUMIFS(LOLP!$F$4:$F$8763,$C$4:$C$8763,$C7197,$B$4:$B$8763,$B7197,$D$4:$D$8763,$D7197)</f>
        <v>0</v>
      </c>
      <c r="H7197" s="7">
        <f>COUNTIFS(Calendar!$E$3:$E$367,LOLP!C7197,Calendar!$D$3:$D$367,LOLP!B7197)</f>
        <v>9</v>
      </c>
      <c r="I7197" s="7">
        <f ca="1">IF($F7197=1,OFFSET(start_norps,LOLP!$D7197+(1-$C7197)*24,LOLP!$B7197)*H7197/G7197,0)</f>
        <v>0</v>
      </c>
      <c r="J7197" s="7">
        <f ca="1">IF($F7197=1,OFFSET(start_33,LOLP!$D7197+(1-$C7197)*24,LOLP!$B7197)*H7197/G7197,0)</f>
        <v>0</v>
      </c>
      <c r="K7197" s="7">
        <f ca="1">IF($F7197,OFFSET(start_40,LOLP!$D7197+(1-$C7197)*24,LOLP!$B7197),0)</f>
        <v>0</v>
      </c>
      <c r="L7197" s="7">
        <f ca="1">IF($F7197,OFFSET(start_50,LOLP!$D7197+(1-$C7197)*24,LOLP!$B7197),0)</f>
        <v>0</v>
      </c>
      <c r="M7197" s="25">
        <f t="shared" ca="1" si="786"/>
        <v>0</v>
      </c>
      <c r="N7197" s="25">
        <f t="shared" ca="1" si="787"/>
        <v>0</v>
      </c>
      <c r="O7197" s="15" t="e">
        <f t="shared" ca="1" si="788"/>
        <v>#DIV/0!</v>
      </c>
      <c r="P7197" s="15" t="e">
        <f t="shared" ca="1" si="789"/>
        <v>#DIV/0!</v>
      </c>
    </row>
    <row r="7198" spans="1:16" x14ac:dyDescent="0.25">
      <c r="A7198" s="1">
        <f t="shared" si="790"/>
        <v>43400</v>
      </c>
      <c r="B7198" s="7">
        <f t="shared" si="785"/>
        <v>10</v>
      </c>
      <c r="C7198" s="4">
        <f>INDEX(Calendar!$E$3:$E$367,MATCH(LOLP!$A7198,Calendar!$B$3:$B$367,0))</f>
        <v>0</v>
      </c>
      <c r="D7198" s="2">
        <f t="shared" si="791"/>
        <v>19</v>
      </c>
      <c r="E7198" s="36">
        <v>27883</v>
      </c>
      <c r="F7198" s="7">
        <f>IFERROR(IF(INDEX('Temperature Data'!$AA$15:$AA$348,MATCH(LOLP!A7198,'Temperature Data'!$B$15:$B$348,0))&gt;IF(B7198=9,$G$2,LOLP!$F$2),1,0),0)</f>
        <v>0</v>
      </c>
      <c r="G7198" s="7">
        <f>SUMIFS(LOLP!$F$4:$F$8763,$C$4:$C$8763,$C7198,$B$4:$B$8763,$B7198,$D$4:$D$8763,$D7198)</f>
        <v>0</v>
      </c>
      <c r="H7198" s="7">
        <f>COUNTIFS(Calendar!$E$3:$E$367,LOLP!C7198,Calendar!$D$3:$D$367,LOLP!B7198)</f>
        <v>9</v>
      </c>
      <c r="I7198" s="7">
        <f ca="1">IF($F7198=1,OFFSET(start_norps,LOLP!$D7198+(1-$C7198)*24,LOLP!$B7198)*H7198/G7198,0)</f>
        <v>0</v>
      </c>
      <c r="J7198" s="7">
        <f ca="1">IF($F7198=1,OFFSET(start_33,LOLP!$D7198+(1-$C7198)*24,LOLP!$B7198)*H7198/G7198,0)</f>
        <v>0</v>
      </c>
      <c r="K7198" s="7">
        <f ca="1">IF($F7198,OFFSET(start_40,LOLP!$D7198+(1-$C7198)*24,LOLP!$B7198),0)</f>
        <v>0</v>
      </c>
      <c r="L7198" s="7">
        <f ca="1">IF($F7198,OFFSET(start_50,LOLP!$D7198+(1-$C7198)*24,LOLP!$B7198),0)</f>
        <v>0</v>
      </c>
      <c r="M7198" s="25">
        <f t="shared" ca="1" si="786"/>
        <v>0</v>
      </c>
      <c r="N7198" s="25">
        <f t="shared" ca="1" si="787"/>
        <v>0</v>
      </c>
      <c r="O7198" s="15" t="e">
        <f t="shared" ca="1" si="788"/>
        <v>#DIV/0!</v>
      </c>
      <c r="P7198" s="15" t="e">
        <f t="shared" ca="1" si="789"/>
        <v>#DIV/0!</v>
      </c>
    </row>
    <row r="7199" spans="1:16" x14ac:dyDescent="0.25">
      <c r="A7199" s="1">
        <f t="shared" si="790"/>
        <v>43400</v>
      </c>
      <c r="B7199" s="7">
        <f t="shared" si="785"/>
        <v>10</v>
      </c>
      <c r="C7199" s="4">
        <f>INDEX(Calendar!$E$3:$E$367,MATCH(LOLP!$A7199,Calendar!$B$3:$B$367,0))</f>
        <v>0</v>
      </c>
      <c r="D7199" s="2">
        <f t="shared" si="791"/>
        <v>20</v>
      </c>
      <c r="E7199" s="36">
        <v>26864</v>
      </c>
      <c r="F7199" s="7">
        <f>IFERROR(IF(INDEX('Temperature Data'!$AA$15:$AA$348,MATCH(LOLP!A7199,'Temperature Data'!$B$15:$B$348,0))&gt;IF(B7199=9,$G$2,LOLP!$F$2),1,0),0)</f>
        <v>0</v>
      </c>
      <c r="G7199" s="7">
        <f>SUMIFS(LOLP!$F$4:$F$8763,$C$4:$C$8763,$C7199,$B$4:$B$8763,$B7199,$D$4:$D$8763,$D7199)</f>
        <v>0</v>
      </c>
      <c r="H7199" s="7">
        <f>COUNTIFS(Calendar!$E$3:$E$367,LOLP!C7199,Calendar!$D$3:$D$367,LOLP!B7199)</f>
        <v>9</v>
      </c>
      <c r="I7199" s="7">
        <f ca="1">IF($F7199=1,OFFSET(start_norps,LOLP!$D7199+(1-$C7199)*24,LOLP!$B7199)*H7199/G7199,0)</f>
        <v>0</v>
      </c>
      <c r="J7199" s="7">
        <f ca="1">IF($F7199=1,OFFSET(start_33,LOLP!$D7199+(1-$C7199)*24,LOLP!$B7199)*H7199/G7199,0)</f>
        <v>0</v>
      </c>
      <c r="K7199" s="7">
        <f ca="1">IF($F7199,OFFSET(start_40,LOLP!$D7199+(1-$C7199)*24,LOLP!$B7199),0)</f>
        <v>0</v>
      </c>
      <c r="L7199" s="7">
        <f ca="1">IF($F7199,OFFSET(start_50,LOLP!$D7199+(1-$C7199)*24,LOLP!$B7199),0)</f>
        <v>0</v>
      </c>
      <c r="M7199" s="25">
        <f t="shared" ca="1" si="786"/>
        <v>0</v>
      </c>
      <c r="N7199" s="25">
        <f t="shared" ca="1" si="787"/>
        <v>0</v>
      </c>
      <c r="O7199" s="15" t="e">
        <f t="shared" ca="1" si="788"/>
        <v>#DIV/0!</v>
      </c>
      <c r="P7199" s="15" t="e">
        <f t="shared" ca="1" si="789"/>
        <v>#DIV/0!</v>
      </c>
    </row>
    <row r="7200" spans="1:16" x14ac:dyDescent="0.25">
      <c r="A7200" s="1">
        <f t="shared" si="790"/>
        <v>43400</v>
      </c>
      <c r="B7200" s="7">
        <f t="shared" si="785"/>
        <v>10</v>
      </c>
      <c r="C7200" s="4">
        <f>INDEX(Calendar!$E$3:$E$367,MATCH(LOLP!$A7200,Calendar!$B$3:$B$367,0))</f>
        <v>0</v>
      </c>
      <c r="D7200" s="2">
        <f t="shared" si="791"/>
        <v>21</v>
      </c>
      <c r="E7200" s="36">
        <v>25616</v>
      </c>
      <c r="F7200" s="7">
        <f>IFERROR(IF(INDEX('Temperature Data'!$AA$15:$AA$348,MATCH(LOLP!A7200,'Temperature Data'!$B$15:$B$348,0))&gt;IF(B7200=9,$G$2,LOLP!$F$2),1,0),0)</f>
        <v>0</v>
      </c>
      <c r="G7200" s="7">
        <f>SUMIFS(LOLP!$F$4:$F$8763,$C$4:$C$8763,$C7200,$B$4:$B$8763,$B7200,$D$4:$D$8763,$D7200)</f>
        <v>0</v>
      </c>
      <c r="H7200" s="7">
        <f>COUNTIFS(Calendar!$E$3:$E$367,LOLP!C7200,Calendar!$D$3:$D$367,LOLP!B7200)</f>
        <v>9</v>
      </c>
      <c r="I7200" s="7">
        <f ca="1">IF($F7200=1,OFFSET(start_norps,LOLP!$D7200+(1-$C7200)*24,LOLP!$B7200)*H7200/G7200,0)</f>
        <v>0</v>
      </c>
      <c r="J7200" s="7">
        <f ca="1">IF($F7200=1,OFFSET(start_33,LOLP!$D7200+(1-$C7200)*24,LOLP!$B7200)*H7200/G7200,0)</f>
        <v>0</v>
      </c>
      <c r="K7200" s="7">
        <f ca="1">IF($F7200,OFFSET(start_40,LOLP!$D7200+(1-$C7200)*24,LOLP!$B7200),0)</f>
        <v>0</v>
      </c>
      <c r="L7200" s="7">
        <f ca="1">IF($F7200,OFFSET(start_50,LOLP!$D7200+(1-$C7200)*24,LOLP!$B7200),0)</f>
        <v>0</v>
      </c>
      <c r="M7200" s="25">
        <f t="shared" ca="1" si="786"/>
        <v>0</v>
      </c>
      <c r="N7200" s="25">
        <f t="shared" ca="1" si="787"/>
        <v>0</v>
      </c>
      <c r="O7200" s="15" t="e">
        <f t="shared" ca="1" si="788"/>
        <v>#DIV/0!</v>
      </c>
      <c r="P7200" s="15" t="e">
        <f t="shared" ca="1" si="789"/>
        <v>#DIV/0!</v>
      </c>
    </row>
    <row r="7201" spans="1:16" x14ac:dyDescent="0.25">
      <c r="A7201" s="1">
        <f t="shared" si="790"/>
        <v>43400</v>
      </c>
      <c r="B7201" s="7">
        <f t="shared" si="785"/>
        <v>10</v>
      </c>
      <c r="C7201" s="4">
        <f>INDEX(Calendar!$E$3:$E$367,MATCH(LOLP!$A7201,Calendar!$B$3:$B$367,0))</f>
        <v>0</v>
      </c>
      <c r="D7201" s="2">
        <f t="shared" si="791"/>
        <v>22</v>
      </c>
      <c r="E7201" s="36">
        <v>24197</v>
      </c>
      <c r="F7201" s="7">
        <f>IFERROR(IF(INDEX('Temperature Data'!$AA$15:$AA$348,MATCH(LOLP!A7201,'Temperature Data'!$B$15:$B$348,0))&gt;IF(B7201=9,$G$2,LOLP!$F$2),1,0),0)</f>
        <v>0</v>
      </c>
      <c r="G7201" s="7">
        <f>SUMIFS(LOLP!$F$4:$F$8763,$C$4:$C$8763,$C7201,$B$4:$B$8763,$B7201,$D$4:$D$8763,$D7201)</f>
        <v>0</v>
      </c>
      <c r="H7201" s="7">
        <f>COUNTIFS(Calendar!$E$3:$E$367,LOLP!C7201,Calendar!$D$3:$D$367,LOLP!B7201)</f>
        <v>9</v>
      </c>
      <c r="I7201" s="7">
        <f ca="1">IF($F7201=1,OFFSET(start_norps,LOLP!$D7201+(1-$C7201)*24,LOLP!$B7201)*H7201/G7201,0)</f>
        <v>0</v>
      </c>
      <c r="J7201" s="7">
        <f ca="1">IF($F7201=1,OFFSET(start_33,LOLP!$D7201+(1-$C7201)*24,LOLP!$B7201)*H7201/G7201,0)</f>
        <v>0</v>
      </c>
      <c r="K7201" s="7">
        <f ca="1">IF($F7201,OFFSET(start_40,LOLP!$D7201+(1-$C7201)*24,LOLP!$B7201),0)</f>
        <v>0</v>
      </c>
      <c r="L7201" s="7">
        <f ca="1">IF($F7201,OFFSET(start_50,LOLP!$D7201+(1-$C7201)*24,LOLP!$B7201),0)</f>
        <v>0</v>
      </c>
      <c r="M7201" s="25">
        <f t="shared" ca="1" si="786"/>
        <v>0</v>
      </c>
      <c r="N7201" s="25">
        <f t="shared" ca="1" si="787"/>
        <v>0</v>
      </c>
      <c r="O7201" s="15" t="e">
        <f t="shared" ca="1" si="788"/>
        <v>#DIV/0!</v>
      </c>
      <c r="P7201" s="15" t="e">
        <f t="shared" ca="1" si="789"/>
        <v>#DIV/0!</v>
      </c>
    </row>
    <row r="7202" spans="1:16" x14ac:dyDescent="0.25">
      <c r="A7202" s="1">
        <f t="shared" si="790"/>
        <v>43400</v>
      </c>
      <c r="B7202" s="7">
        <f t="shared" si="785"/>
        <v>10</v>
      </c>
      <c r="C7202" s="4">
        <f>INDEX(Calendar!$E$3:$E$367,MATCH(LOLP!$A7202,Calendar!$B$3:$B$367,0))</f>
        <v>0</v>
      </c>
      <c r="D7202" s="2">
        <f t="shared" si="791"/>
        <v>23</v>
      </c>
      <c r="E7202" s="36">
        <v>22636</v>
      </c>
      <c r="F7202" s="7">
        <f>IFERROR(IF(INDEX('Temperature Data'!$AA$15:$AA$348,MATCH(LOLP!A7202,'Temperature Data'!$B$15:$B$348,0))&gt;IF(B7202=9,$G$2,LOLP!$F$2),1,0),0)</f>
        <v>0</v>
      </c>
      <c r="G7202" s="7">
        <f>SUMIFS(LOLP!$F$4:$F$8763,$C$4:$C$8763,$C7202,$B$4:$B$8763,$B7202,$D$4:$D$8763,$D7202)</f>
        <v>0</v>
      </c>
      <c r="H7202" s="7">
        <f>COUNTIFS(Calendar!$E$3:$E$367,LOLP!C7202,Calendar!$D$3:$D$367,LOLP!B7202)</f>
        <v>9</v>
      </c>
      <c r="I7202" s="7">
        <f ca="1">IF($F7202=1,OFFSET(start_norps,LOLP!$D7202+(1-$C7202)*24,LOLP!$B7202)*H7202/G7202,0)</f>
        <v>0</v>
      </c>
      <c r="J7202" s="7">
        <f ca="1">IF($F7202=1,OFFSET(start_33,LOLP!$D7202+(1-$C7202)*24,LOLP!$B7202)*H7202/G7202,0)</f>
        <v>0</v>
      </c>
      <c r="K7202" s="7">
        <f ca="1">IF($F7202,OFFSET(start_40,LOLP!$D7202+(1-$C7202)*24,LOLP!$B7202),0)</f>
        <v>0</v>
      </c>
      <c r="L7202" s="7">
        <f ca="1">IF($F7202,OFFSET(start_50,LOLP!$D7202+(1-$C7202)*24,LOLP!$B7202),0)</f>
        <v>0</v>
      </c>
      <c r="M7202" s="25">
        <f t="shared" ca="1" si="786"/>
        <v>0</v>
      </c>
      <c r="N7202" s="25">
        <f t="shared" ca="1" si="787"/>
        <v>0</v>
      </c>
      <c r="O7202" s="15" t="e">
        <f t="shared" ca="1" si="788"/>
        <v>#DIV/0!</v>
      </c>
      <c r="P7202" s="15" t="e">
        <f t="shared" ca="1" si="789"/>
        <v>#DIV/0!</v>
      </c>
    </row>
    <row r="7203" spans="1:16" x14ac:dyDescent="0.25">
      <c r="A7203" s="1">
        <f t="shared" si="790"/>
        <v>43400</v>
      </c>
      <c r="B7203" s="7">
        <f t="shared" si="785"/>
        <v>10</v>
      </c>
      <c r="C7203" s="4">
        <f>INDEX(Calendar!$E$3:$E$367,MATCH(LOLP!$A7203,Calendar!$B$3:$B$367,0))</f>
        <v>0</v>
      </c>
      <c r="D7203" s="2">
        <f t="shared" si="791"/>
        <v>24</v>
      </c>
      <c r="E7203" s="36">
        <v>21455</v>
      </c>
      <c r="F7203" s="7">
        <f>IFERROR(IF(INDEX('Temperature Data'!$AA$15:$AA$348,MATCH(LOLP!A7203,'Temperature Data'!$B$15:$B$348,0))&gt;IF(B7203=9,$G$2,LOLP!$F$2),1,0),0)</f>
        <v>0</v>
      </c>
      <c r="G7203" s="7">
        <f>SUMIFS(LOLP!$F$4:$F$8763,$C$4:$C$8763,$C7203,$B$4:$B$8763,$B7203,$D$4:$D$8763,$D7203)</f>
        <v>0</v>
      </c>
      <c r="H7203" s="7">
        <f>COUNTIFS(Calendar!$E$3:$E$367,LOLP!C7203,Calendar!$D$3:$D$367,LOLP!B7203)</f>
        <v>9</v>
      </c>
      <c r="I7203" s="7">
        <f ca="1">IF($F7203=1,OFFSET(start_norps,LOLP!$D7203+(1-$C7203)*24,LOLP!$B7203)*H7203/G7203,0)</f>
        <v>0</v>
      </c>
      <c r="J7203" s="7">
        <f ca="1">IF($F7203=1,OFFSET(start_33,LOLP!$D7203+(1-$C7203)*24,LOLP!$B7203)*H7203/G7203,0)</f>
        <v>0</v>
      </c>
      <c r="K7203" s="7">
        <f ca="1">IF($F7203,OFFSET(start_40,LOLP!$D7203+(1-$C7203)*24,LOLP!$B7203),0)</f>
        <v>0</v>
      </c>
      <c r="L7203" s="7">
        <f ca="1">IF($F7203,OFFSET(start_50,LOLP!$D7203+(1-$C7203)*24,LOLP!$B7203),0)</f>
        <v>0</v>
      </c>
      <c r="M7203" s="25">
        <f t="shared" ca="1" si="786"/>
        <v>0</v>
      </c>
      <c r="N7203" s="25">
        <f t="shared" ca="1" si="787"/>
        <v>0</v>
      </c>
      <c r="O7203" s="15" t="e">
        <f t="shared" ca="1" si="788"/>
        <v>#DIV/0!</v>
      </c>
      <c r="P7203" s="15" t="e">
        <f t="shared" ca="1" si="789"/>
        <v>#DIV/0!</v>
      </c>
    </row>
    <row r="7204" spans="1:16" x14ac:dyDescent="0.25">
      <c r="A7204" s="1">
        <f t="shared" si="790"/>
        <v>43401</v>
      </c>
      <c r="B7204" s="7">
        <f t="shared" si="785"/>
        <v>10</v>
      </c>
      <c r="C7204" s="4">
        <f>INDEX(Calendar!$E$3:$E$367,MATCH(LOLP!$A7204,Calendar!$B$3:$B$367,0))</f>
        <v>0</v>
      </c>
      <c r="D7204" s="2">
        <f t="shared" si="791"/>
        <v>1</v>
      </c>
      <c r="E7204" s="36">
        <v>20559</v>
      </c>
      <c r="F7204" s="7">
        <f>IFERROR(IF(INDEX('Temperature Data'!$AA$15:$AA$348,MATCH(LOLP!A7204,'Temperature Data'!$B$15:$B$348,0))&gt;IF(B7204=9,$G$2,LOLP!$F$2),1,0),0)</f>
        <v>0</v>
      </c>
      <c r="G7204" s="7">
        <f>SUMIFS(LOLP!$F$4:$F$8763,$C$4:$C$8763,$C7204,$B$4:$B$8763,$B7204,$D$4:$D$8763,$D7204)</f>
        <v>0</v>
      </c>
      <c r="H7204" s="7">
        <f>COUNTIFS(Calendar!$E$3:$E$367,LOLP!C7204,Calendar!$D$3:$D$367,LOLP!B7204)</f>
        <v>9</v>
      </c>
      <c r="I7204" s="7">
        <f ca="1">IF($F7204=1,OFFSET(start_norps,LOLP!$D7204+(1-$C7204)*24,LOLP!$B7204)*H7204/G7204,0)</f>
        <v>0</v>
      </c>
      <c r="J7204" s="7">
        <f ca="1">IF($F7204=1,OFFSET(start_33,LOLP!$D7204+(1-$C7204)*24,LOLP!$B7204)*H7204/G7204,0)</f>
        <v>0</v>
      </c>
      <c r="K7204" s="7">
        <f ca="1">IF($F7204,OFFSET(start_40,LOLP!$D7204+(1-$C7204)*24,LOLP!$B7204),0)</f>
        <v>0</v>
      </c>
      <c r="L7204" s="7">
        <f ca="1">IF($F7204,OFFSET(start_50,LOLP!$D7204+(1-$C7204)*24,LOLP!$B7204),0)</f>
        <v>0</v>
      </c>
      <c r="M7204" s="25">
        <f t="shared" ca="1" si="786"/>
        <v>0</v>
      </c>
      <c r="N7204" s="25">
        <f t="shared" ca="1" si="787"/>
        <v>0</v>
      </c>
      <c r="O7204" s="15" t="e">
        <f t="shared" ca="1" si="788"/>
        <v>#DIV/0!</v>
      </c>
      <c r="P7204" s="15" t="e">
        <f t="shared" ca="1" si="789"/>
        <v>#DIV/0!</v>
      </c>
    </row>
    <row r="7205" spans="1:16" x14ac:dyDescent="0.25">
      <c r="A7205" s="1">
        <f t="shared" si="790"/>
        <v>43401</v>
      </c>
      <c r="B7205" s="7">
        <f t="shared" si="785"/>
        <v>10</v>
      </c>
      <c r="C7205" s="4">
        <f>INDEX(Calendar!$E$3:$E$367,MATCH(LOLP!$A7205,Calendar!$B$3:$B$367,0))</f>
        <v>0</v>
      </c>
      <c r="D7205" s="2">
        <f t="shared" si="791"/>
        <v>2</v>
      </c>
      <c r="E7205" s="36">
        <v>20013</v>
      </c>
      <c r="F7205" s="7">
        <f>IFERROR(IF(INDEX('Temperature Data'!$AA$15:$AA$348,MATCH(LOLP!A7205,'Temperature Data'!$B$15:$B$348,0))&gt;IF(B7205=9,$G$2,LOLP!$F$2),1,0),0)</f>
        <v>0</v>
      </c>
      <c r="G7205" s="7">
        <f>SUMIFS(LOLP!$F$4:$F$8763,$C$4:$C$8763,$C7205,$B$4:$B$8763,$B7205,$D$4:$D$8763,$D7205)</f>
        <v>0</v>
      </c>
      <c r="H7205" s="7">
        <f>COUNTIFS(Calendar!$E$3:$E$367,LOLP!C7205,Calendar!$D$3:$D$367,LOLP!B7205)</f>
        <v>9</v>
      </c>
      <c r="I7205" s="7">
        <f ca="1">IF($F7205=1,OFFSET(start_norps,LOLP!$D7205+(1-$C7205)*24,LOLP!$B7205)*H7205/G7205,0)</f>
        <v>0</v>
      </c>
      <c r="J7205" s="7">
        <f ca="1">IF($F7205=1,OFFSET(start_33,LOLP!$D7205+(1-$C7205)*24,LOLP!$B7205)*H7205/G7205,0)</f>
        <v>0</v>
      </c>
      <c r="K7205" s="7">
        <f ca="1">IF($F7205,OFFSET(start_40,LOLP!$D7205+(1-$C7205)*24,LOLP!$B7205),0)</f>
        <v>0</v>
      </c>
      <c r="L7205" s="7">
        <f ca="1">IF($F7205,OFFSET(start_50,LOLP!$D7205+(1-$C7205)*24,LOLP!$B7205),0)</f>
        <v>0</v>
      </c>
      <c r="M7205" s="25">
        <f t="shared" ca="1" si="786"/>
        <v>0</v>
      </c>
      <c r="N7205" s="25">
        <f t="shared" ca="1" si="787"/>
        <v>0</v>
      </c>
      <c r="O7205" s="15" t="e">
        <f t="shared" ca="1" si="788"/>
        <v>#DIV/0!</v>
      </c>
      <c r="P7205" s="15" t="e">
        <f t="shared" ca="1" si="789"/>
        <v>#DIV/0!</v>
      </c>
    </row>
    <row r="7206" spans="1:16" x14ac:dyDescent="0.25">
      <c r="A7206" s="1">
        <f t="shared" si="790"/>
        <v>43401</v>
      </c>
      <c r="B7206" s="7">
        <f t="shared" si="785"/>
        <v>10</v>
      </c>
      <c r="C7206" s="4">
        <f>INDEX(Calendar!$E$3:$E$367,MATCH(LOLP!$A7206,Calendar!$B$3:$B$367,0))</f>
        <v>0</v>
      </c>
      <c r="D7206" s="2">
        <f t="shared" si="791"/>
        <v>3</v>
      </c>
      <c r="E7206" s="36">
        <v>19838</v>
      </c>
      <c r="F7206" s="7">
        <f>IFERROR(IF(INDEX('Temperature Data'!$AA$15:$AA$348,MATCH(LOLP!A7206,'Temperature Data'!$B$15:$B$348,0))&gt;IF(B7206=9,$G$2,LOLP!$F$2),1,0),0)</f>
        <v>0</v>
      </c>
      <c r="G7206" s="7">
        <f>SUMIFS(LOLP!$F$4:$F$8763,$C$4:$C$8763,$C7206,$B$4:$B$8763,$B7206,$D$4:$D$8763,$D7206)</f>
        <v>0</v>
      </c>
      <c r="H7206" s="7">
        <f>COUNTIFS(Calendar!$E$3:$E$367,LOLP!C7206,Calendar!$D$3:$D$367,LOLP!B7206)</f>
        <v>9</v>
      </c>
      <c r="I7206" s="7">
        <f ca="1">IF($F7206=1,OFFSET(start_norps,LOLP!$D7206+(1-$C7206)*24,LOLP!$B7206)*H7206/G7206,0)</f>
        <v>0</v>
      </c>
      <c r="J7206" s="7">
        <f ca="1">IF($F7206=1,OFFSET(start_33,LOLP!$D7206+(1-$C7206)*24,LOLP!$B7206)*H7206/G7206,0)</f>
        <v>0</v>
      </c>
      <c r="K7206" s="7">
        <f ca="1">IF($F7206,OFFSET(start_40,LOLP!$D7206+(1-$C7206)*24,LOLP!$B7206),0)</f>
        <v>0</v>
      </c>
      <c r="L7206" s="7">
        <f ca="1">IF($F7206,OFFSET(start_50,LOLP!$D7206+(1-$C7206)*24,LOLP!$B7206),0)</f>
        <v>0</v>
      </c>
      <c r="M7206" s="25">
        <f t="shared" ca="1" si="786"/>
        <v>0</v>
      </c>
      <c r="N7206" s="25">
        <f t="shared" ca="1" si="787"/>
        <v>0</v>
      </c>
      <c r="O7206" s="15" t="e">
        <f t="shared" ca="1" si="788"/>
        <v>#DIV/0!</v>
      </c>
      <c r="P7206" s="15" t="e">
        <f t="shared" ca="1" si="789"/>
        <v>#DIV/0!</v>
      </c>
    </row>
    <row r="7207" spans="1:16" x14ac:dyDescent="0.25">
      <c r="A7207" s="1">
        <f t="shared" si="790"/>
        <v>43401</v>
      </c>
      <c r="B7207" s="7">
        <f t="shared" si="785"/>
        <v>10</v>
      </c>
      <c r="C7207" s="4">
        <f>INDEX(Calendar!$E$3:$E$367,MATCH(LOLP!$A7207,Calendar!$B$3:$B$367,0))</f>
        <v>0</v>
      </c>
      <c r="D7207" s="2">
        <f t="shared" si="791"/>
        <v>4</v>
      </c>
      <c r="E7207" s="36">
        <v>19860</v>
      </c>
      <c r="F7207" s="7">
        <f>IFERROR(IF(INDEX('Temperature Data'!$AA$15:$AA$348,MATCH(LOLP!A7207,'Temperature Data'!$B$15:$B$348,0))&gt;IF(B7207=9,$G$2,LOLP!$F$2),1,0),0)</f>
        <v>0</v>
      </c>
      <c r="G7207" s="7">
        <f>SUMIFS(LOLP!$F$4:$F$8763,$C$4:$C$8763,$C7207,$B$4:$B$8763,$B7207,$D$4:$D$8763,$D7207)</f>
        <v>0</v>
      </c>
      <c r="H7207" s="7">
        <f>COUNTIFS(Calendar!$E$3:$E$367,LOLP!C7207,Calendar!$D$3:$D$367,LOLP!B7207)</f>
        <v>9</v>
      </c>
      <c r="I7207" s="7">
        <f ca="1">IF($F7207=1,OFFSET(start_norps,LOLP!$D7207+(1-$C7207)*24,LOLP!$B7207)*H7207/G7207,0)</f>
        <v>0</v>
      </c>
      <c r="J7207" s="7">
        <f ca="1">IF($F7207=1,OFFSET(start_33,LOLP!$D7207+(1-$C7207)*24,LOLP!$B7207)*H7207/G7207,0)</f>
        <v>0</v>
      </c>
      <c r="K7207" s="7">
        <f ca="1">IF($F7207,OFFSET(start_40,LOLP!$D7207+(1-$C7207)*24,LOLP!$B7207),0)</f>
        <v>0</v>
      </c>
      <c r="L7207" s="7">
        <f ca="1">IF($F7207,OFFSET(start_50,LOLP!$D7207+(1-$C7207)*24,LOLP!$B7207),0)</f>
        <v>0</v>
      </c>
      <c r="M7207" s="25">
        <f t="shared" ca="1" si="786"/>
        <v>0</v>
      </c>
      <c r="N7207" s="25">
        <f t="shared" ca="1" si="787"/>
        <v>0</v>
      </c>
      <c r="O7207" s="15" t="e">
        <f t="shared" ca="1" si="788"/>
        <v>#DIV/0!</v>
      </c>
      <c r="P7207" s="15" t="e">
        <f t="shared" ca="1" si="789"/>
        <v>#DIV/0!</v>
      </c>
    </row>
    <row r="7208" spans="1:16" x14ac:dyDescent="0.25">
      <c r="A7208" s="1">
        <f t="shared" si="790"/>
        <v>43401</v>
      </c>
      <c r="B7208" s="7">
        <f t="shared" si="785"/>
        <v>10</v>
      </c>
      <c r="C7208" s="4">
        <f>INDEX(Calendar!$E$3:$E$367,MATCH(LOLP!$A7208,Calendar!$B$3:$B$367,0))</f>
        <v>0</v>
      </c>
      <c r="D7208" s="2">
        <f t="shared" si="791"/>
        <v>5</v>
      </c>
      <c r="E7208" s="36">
        <v>20103</v>
      </c>
      <c r="F7208" s="7">
        <f>IFERROR(IF(INDEX('Temperature Data'!$AA$15:$AA$348,MATCH(LOLP!A7208,'Temperature Data'!$B$15:$B$348,0))&gt;IF(B7208=9,$G$2,LOLP!$F$2),1,0),0)</f>
        <v>0</v>
      </c>
      <c r="G7208" s="7">
        <f>SUMIFS(LOLP!$F$4:$F$8763,$C$4:$C$8763,$C7208,$B$4:$B$8763,$B7208,$D$4:$D$8763,$D7208)</f>
        <v>0</v>
      </c>
      <c r="H7208" s="7">
        <f>COUNTIFS(Calendar!$E$3:$E$367,LOLP!C7208,Calendar!$D$3:$D$367,LOLP!B7208)</f>
        <v>9</v>
      </c>
      <c r="I7208" s="7">
        <f ca="1">IF($F7208=1,OFFSET(start_norps,LOLP!$D7208+(1-$C7208)*24,LOLP!$B7208)*H7208/G7208,0)</f>
        <v>0</v>
      </c>
      <c r="J7208" s="7">
        <f ca="1">IF($F7208=1,OFFSET(start_33,LOLP!$D7208+(1-$C7208)*24,LOLP!$B7208)*H7208/G7208,0)</f>
        <v>0</v>
      </c>
      <c r="K7208" s="7">
        <f ca="1">IF($F7208,OFFSET(start_40,LOLP!$D7208+(1-$C7208)*24,LOLP!$B7208),0)</f>
        <v>0</v>
      </c>
      <c r="L7208" s="7">
        <f ca="1">IF($F7208,OFFSET(start_50,LOLP!$D7208+(1-$C7208)*24,LOLP!$B7208),0)</f>
        <v>0</v>
      </c>
      <c r="M7208" s="25">
        <f t="shared" ca="1" si="786"/>
        <v>0</v>
      </c>
      <c r="N7208" s="25">
        <f t="shared" ca="1" si="787"/>
        <v>0</v>
      </c>
      <c r="O7208" s="15" t="e">
        <f t="shared" ca="1" si="788"/>
        <v>#DIV/0!</v>
      </c>
      <c r="P7208" s="15" t="e">
        <f t="shared" ca="1" si="789"/>
        <v>#DIV/0!</v>
      </c>
    </row>
    <row r="7209" spans="1:16" x14ac:dyDescent="0.25">
      <c r="A7209" s="1">
        <f t="shared" si="790"/>
        <v>43401</v>
      </c>
      <c r="B7209" s="7">
        <f t="shared" si="785"/>
        <v>10</v>
      </c>
      <c r="C7209" s="4">
        <f>INDEX(Calendar!$E$3:$E$367,MATCH(LOLP!$A7209,Calendar!$B$3:$B$367,0))</f>
        <v>0</v>
      </c>
      <c r="D7209" s="2">
        <f t="shared" si="791"/>
        <v>6</v>
      </c>
      <c r="E7209" s="36">
        <v>20519</v>
      </c>
      <c r="F7209" s="7">
        <f>IFERROR(IF(INDEX('Temperature Data'!$AA$15:$AA$348,MATCH(LOLP!A7209,'Temperature Data'!$B$15:$B$348,0))&gt;IF(B7209=9,$G$2,LOLP!$F$2),1,0),0)</f>
        <v>0</v>
      </c>
      <c r="G7209" s="7">
        <f>SUMIFS(LOLP!$F$4:$F$8763,$C$4:$C$8763,$C7209,$B$4:$B$8763,$B7209,$D$4:$D$8763,$D7209)</f>
        <v>0</v>
      </c>
      <c r="H7209" s="7">
        <f>COUNTIFS(Calendar!$E$3:$E$367,LOLP!C7209,Calendar!$D$3:$D$367,LOLP!B7209)</f>
        <v>9</v>
      </c>
      <c r="I7209" s="7">
        <f ca="1">IF($F7209=1,OFFSET(start_norps,LOLP!$D7209+(1-$C7209)*24,LOLP!$B7209)*H7209/G7209,0)</f>
        <v>0</v>
      </c>
      <c r="J7209" s="7">
        <f ca="1">IF($F7209=1,OFFSET(start_33,LOLP!$D7209+(1-$C7209)*24,LOLP!$B7209)*H7209/G7209,0)</f>
        <v>0</v>
      </c>
      <c r="K7209" s="7">
        <f ca="1">IF($F7209,OFFSET(start_40,LOLP!$D7209+(1-$C7209)*24,LOLP!$B7209),0)</f>
        <v>0</v>
      </c>
      <c r="L7209" s="7">
        <f ca="1">IF($F7209,OFFSET(start_50,LOLP!$D7209+(1-$C7209)*24,LOLP!$B7209),0)</f>
        <v>0</v>
      </c>
      <c r="M7209" s="25">
        <f t="shared" ca="1" si="786"/>
        <v>0</v>
      </c>
      <c r="N7209" s="25">
        <f t="shared" ca="1" si="787"/>
        <v>0</v>
      </c>
      <c r="O7209" s="15" t="e">
        <f t="shared" ca="1" si="788"/>
        <v>#DIV/0!</v>
      </c>
      <c r="P7209" s="15" t="e">
        <f t="shared" ca="1" si="789"/>
        <v>#DIV/0!</v>
      </c>
    </row>
    <row r="7210" spans="1:16" x14ac:dyDescent="0.25">
      <c r="A7210" s="1">
        <f t="shared" si="790"/>
        <v>43401</v>
      </c>
      <c r="B7210" s="7">
        <f t="shared" si="785"/>
        <v>10</v>
      </c>
      <c r="C7210" s="4">
        <f>INDEX(Calendar!$E$3:$E$367,MATCH(LOLP!$A7210,Calendar!$B$3:$B$367,0))</f>
        <v>0</v>
      </c>
      <c r="D7210" s="2">
        <f t="shared" si="791"/>
        <v>7</v>
      </c>
      <c r="E7210" s="36">
        <v>21096</v>
      </c>
      <c r="F7210" s="7">
        <f>IFERROR(IF(INDEX('Temperature Data'!$AA$15:$AA$348,MATCH(LOLP!A7210,'Temperature Data'!$B$15:$B$348,0))&gt;IF(B7210=9,$G$2,LOLP!$F$2),1,0),0)</f>
        <v>0</v>
      </c>
      <c r="G7210" s="7">
        <f>SUMIFS(LOLP!$F$4:$F$8763,$C$4:$C$8763,$C7210,$B$4:$B$8763,$B7210,$D$4:$D$8763,$D7210)</f>
        <v>0</v>
      </c>
      <c r="H7210" s="7">
        <f>COUNTIFS(Calendar!$E$3:$E$367,LOLP!C7210,Calendar!$D$3:$D$367,LOLP!B7210)</f>
        <v>9</v>
      </c>
      <c r="I7210" s="7">
        <f ca="1">IF($F7210=1,OFFSET(start_norps,LOLP!$D7210+(1-$C7210)*24,LOLP!$B7210)*H7210/G7210,0)</f>
        <v>0</v>
      </c>
      <c r="J7210" s="7">
        <f ca="1">IF($F7210=1,OFFSET(start_33,LOLP!$D7210+(1-$C7210)*24,LOLP!$B7210)*H7210/G7210,0)</f>
        <v>0</v>
      </c>
      <c r="K7210" s="7">
        <f ca="1">IF($F7210,OFFSET(start_40,LOLP!$D7210+(1-$C7210)*24,LOLP!$B7210),0)</f>
        <v>0</v>
      </c>
      <c r="L7210" s="7">
        <f ca="1">IF($F7210,OFFSET(start_50,LOLP!$D7210+(1-$C7210)*24,LOLP!$B7210),0)</f>
        <v>0</v>
      </c>
      <c r="M7210" s="25">
        <f t="shared" ca="1" si="786"/>
        <v>0</v>
      </c>
      <c r="N7210" s="25">
        <f t="shared" ca="1" si="787"/>
        <v>0</v>
      </c>
      <c r="O7210" s="15" t="e">
        <f t="shared" ca="1" si="788"/>
        <v>#DIV/0!</v>
      </c>
      <c r="P7210" s="15" t="e">
        <f t="shared" ca="1" si="789"/>
        <v>#DIV/0!</v>
      </c>
    </row>
    <row r="7211" spans="1:16" x14ac:dyDescent="0.25">
      <c r="A7211" s="1">
        <f t="shared" si="790"/>
        <v>43401</v>
      </c>
      <c r="B7211" s="7">
        <f t="shared" si="785"/>
        <v>10</v>
      </c>
      <c r="C7211" s="4">
        <f>INDEX(Calendar!$E$3:$E$367,MATCH(LOLP!$A7211,Calendar!$B$3:$B$367,0))</f>
        <v>0</v>
      </c>
      <c r="D7211" s="2">
        <f t="shared" si="791"/>
        <v>8</v>
      </c>
      <c r="E7211" s="36">
        <v>21361</v>
      </c>
      <c r="F7211" s="7">
        <f>IFERROR(IF(INDEX('Temperature Data'!$AA$15:$AA$348,MATCH(LOLP!A7211,'Temperature Data'!$B$15:$B$348,0))&gt;IF(B7211=9,$G$2,LOLP!$F$2),1,0),0)</f>
        <v>0</v>
      </c>
      <c r="G7211" s="7">
        <f>SUMIFS(LOLP!$F$4:$F$8763,$C$4:$C$8763,$C7211,$B$4:$B$8763,$B7211,$D$4:$D$8763,$D7211)</f>
        <v>0</v>
      </c>
      <c r="H7211" s="7">
        <f>COUNTIFS(Calendar!$E$3:$E$367,LOLP!C7211,Calendar!$D$3:$D$367,LOLP!B7211)</f>
        <v>9</v>
      </c>
      <c r="I7211" s="7">
        <f ca="1">IF($F7211=1,OFFSET(start_norps,LOLP!$D7211+(1-$C7211)*24,LOLP!$B7211)*H7211/G7211,0)</f>
        <v>0</v>
      </c>
      <c r="J7211" s="7">
        <f ca="1">IF($F7211=1,OFFSET(start_33,LOLP!$D7211+(1-$C7211)*24,LOLP!$B7211)*H7211/G7211,0)</f>
        <v>0</v>
      </c>
      <c r="K7211" s="7">
        <f ca="1">IF($F7211,OFFSET(start_40,LOLP!$D7211+(1-$C7211)*24,LOLP!$B7211),0)</f>
        <v>0</v>
      </c>
      <c r="L7211" s="7">
        <f ca="1">IF($F7211,OFFSET(start_50,LOLP!$D7211+(1-$C7211)*24,LOLP!$B7211),0)</f>
        <v>0</v>
      </c>
      <c r="M7211" s="25">
        <f t="shared" ca="1" si="786"/>
        <v>0</v>
      </c>
      <c r="N7211" s="25">
        <f t="shared" ca="1" si="787"/>
        <v>0</v>
      </c>
      <c r="O7211" s="15" t="e">
        <f t="shared" ca="1" si="788"/>
        <v>#DIV/0!</v>
      </c>
      <c r="P7211" s="15" t="e">
        <f t="shared" ca="1" si="789"/>
        <v>#DIV/0!</v>
      </c>
    </row>
    <row r="7212" spans="1:16" x14ac:dyDescent="0.25">
      <c r="A7212" s="1">
        <f t="shared" si="790"/>
        <v>43401</v>
      </c>
      <c r="B7212" s="7">
        <f t="shared" si="785"/>
        <v>10</v>
      </c>
      <c r="C7212" s="4">
        <f>INDEX(Calendar!$E$3:$E$367,MATCH(LOLP!$A7212,Calendar!$B$3:$B$367,0))</f>
        <v>0</v>
      </c>
      <c r="D7212" s="2">
        <f t="shared" si="791"/>
        <v>9</v>
      </c>
      <c r="E7212" s="36">
        <v>21419</v>
      </c>
      <c r="F7212" s="7">
        <f>IFERROR(IF(INDEX('Temperature Data'!$AA$15:$AA$348,MATCH(LOLP!A7212,'Temperature Data'!$B$15:$B$348,0))&gt;IF(B7212=9,$G$2,LOLP!$F$2),1,0),0)</f>
        <v>0</v>
      </c>
      <c r="G7212" s="7">
        <f>SUMIFS(LOLP!$F$4:$F$8763,$C$4:$C$8763,$C7212,$B$4:$B$8763,$B7212,$D$4:$D$8763,$D7212)</f>
        <v>0</v>
      </c>
      <c r="H7212" s="7">
        <f>COUNTIFS(Calendar!$E$3:$E$367,LOLP!C7212,Calendar!$D$3:$D$367,LOLP!B7212)</f>
        <v>9</v>
      </c>
      <c r="I7212" s="7">
        <f ca="1">IF($F7212=1,OFFSET(start_norps,LOLP!$D7212+(1-$C7212)*24,LOLP!$B7212)*H7212/G7212,0)</f>
        <v>0</v>
      </c>
      <c r="J7212" s="7">
        <f ca="1">IF($F7212=1,OFFSET(start_33,LOLP!$D7212+(1-$C7212)*24,LOLP!$B7212)*H7212/G7212,0)</f>
        <v>0</v>
      </c>
      <c r="K7212" s="7">
        <f ca="1">IF($F7212,OFFSET(start_40,LOLP!$D7212+(1-$C7212)*24,LOLP!$B7212),0)</f>
        <v>0</v>
      </c>
      <c r="L7212" s="7">
        <f ca="1">IF($F7212,OFFSET(start_50,LOLP!$D7212+(1-$C7212)*24,LOLP!$B7212),0)</f>
        <v>0</v>
      </c>
      <c r="M7212" s="25">
        <f t="shared" ca="1" si="786"/>
        <v>0</v>
      </c>
      <c r="N7212" s="25">
        <f t="shared" ca="1" si="787"/>
        <v>0</v>
      </c>
      <c r="O7212" s="15" t="e">
        <f t="shared" ca="1" si="788"/>
        <v>#DIV/0!</v>
      </c>
      <c r="P7212" s="15" t="e">
        <f t="shared" ca="1" si="789"/>
        <v>#DIV/0!</v>
      </c>
    </row>
    <row r="7213" spans="1:16" x14ac:dyDescent="0.25">
      <c r="A7213" s="1">
        <f t="shared" si="790"/>
        <v>43401</v>
      </c>
      <c r="B7213" s="7">
        <f t="shared" si="785"/>
        <v>10</v>
      </c>
      <c r="C7213" s="4">
        <f>INDEX(Calendar!$E$3:$E$367,MATCH(LOLP!$A7213,Calendar!$B$3:$B$367,0))</f>
        <v>0</v>
      </c>
      <c r="D7213" s="2">
        <f t="shared" si="791"/>
        <v>10</v>
      </c>
      <c r="E7213" s="36">
        <v>21437</v>
      </c>
      <c r="F7213" s="7">
        <f>IFERROR(IF(INDEX('Temperature Data'!$AA$15:$AA$348,MATCH(LOLP!A7213,'Temperature Data'!$B$15:$B$348,0))&gt;IF(B7213=9,$G$2,LOLP!$F$2),1,0),0)</f>
        <v>0</v>
      </c>
      <c r="G7213" s="7">
        <f>SUMIFS(LOLP!$F$4:$F$8763,$C$4:$C$8763,$C7213,$B$4:$B$8763,$B7213,$D$4:$D$8763,$D7213)</f>
        <v>0</v>
      </c>
      <c r="H7213" s="7">
        <f>COUNTIFS(Calendar!$E$3:$E$367,LOLP!C7213,Calendar!$D$3:$D$367,LOLP!B7213)</f>
        <v>9</v>
      </c>
      <c r="I7213" s="7">
        <f ca="1">IF($F7213=1,OFFSET(start_norps,LOLP!$D7213+(1-$C7213)*24,LOLP!$B7213)*H7213/G7213,0)</f>
        <v>0</v>
      </c>
      <c r="J7213" s="7">
        <f ca="1">IF($F7213=1,OFFSET(start_33,LOLP!$D7213+(1-$C7213)*24,LOLP!$B7213)*H7213/G7213,0)</f>
        <v>0</v>
      </c>
      <c r="K7213" s="7">
        <f ca="1">IF($F7213,OFFSET(start_40,LOLP!$D7213+(1-$C7213)*24,LOLP!$B7213),0)</f>
        <v>0</v>
      </c>
      <c r="L7213" s="7">
        <f ca="1">IF($F7213,OFFSET(start_50,LOLP!$D7213+(1-$C7213)*24,LOLP!$B7213),0)</f>
        <v>0</v>
      </c>
      <c r="M7213" s="25">
        <f t="shared" ca="1" si="786"/>
        <v>0</v>
      </c>
      <c r="N7213" s="25">
        <f t="shared" ca="1" si="787"/>
        <v>0</v>
      </c>
      <c r="O7213" s="15" t="e">
        <f t="shared" ca="1" si="788"/>
        <v>#DIV/0!</v>
      </c>
      <c r="P7213" s="15" t="e">
        <f t="shared" ca="1" si="789"/>
        <v>#DIV/0!</v>
      </c>
    </row>
    <row r="7214" spans="1:16" x14ac:dyDescent="0.25">
      <c r="A7214" s="1">
        <f t="shared" si="790"/>
        <v>43401</v>
      </c>
      <c r="B7214" s="7">
        <f t="shared" si="785"/>
        <v>10</v>
      </c>
      <c r="C7214" s="4">
        <f>INDEX(Calendar!$E$3:$E$367,MATCH(LOLP!$A7214,Calendar!$B$3:$B$367,0))</f>
        <v>0</v>
      </c>
      <c r="D7214" s="2">
        <f t="shared" si="791"/>
        <v>11</v>
      </c>
      <c r="E7214" s="36">
        <v>21805</v>
      </c>
      <c r="F7214" s="7">
        <f>IFERROR(IF(INDEX('Temperature Data'!$AA$15:$AA$348,MATCH(LOLP!A7214,'Temperature Data'!$B$15:$B$348,0))&gt;IF(B7214=9,$G$2,LOLP!$F$2),1,0),0)</f>
        <v>0</v>
      </c>
      <c r="G7214" s="7">
        <f>SUMIFS(LOLP!$F$4:$F$8763,$C$4:$C$8763,$C7214,$B$4:$B$8763,$B7214,$D$4:$D$8763,$D7214)</f>
        <v>0</v>
      </c>
      <c r="H7214" s="7">
        <f>COUNTIFS(Calendar!$E$3:$E$367,LOLP!C7214,Calendar!$D$3:$D$367,LOLP!B7214)</f>
        <v>9</v>
      </c>
      <c r="I7214" s="7">
        <f ca="1">IF($F7214=1,OFFSET(start_norps,LOLP!$D7214+(1-$C7214)*24,LOLP!$B7214)*H7214/G7214,0)</f>
        <v>0</v>
      </c>
      <c r="J7214" s="7">
        <f ca="1">IF($F7214=1,OFFSET(start_33,LOLP!$D7214+(1-$C7214)*24,LOLP!$B7214)*H7214/G7214,0)</f>
        <v>0</v>
      </c>
      <c r="K7214" s="7">
        <f ca="1">IF($F7214,OFFSET(start_40,LOLP!$D7214+(1-$C7214)*24,LOLP!$B7214),0)</f>
        <v>0</v>
      </c>
      <c r="L7214" s="7">
        <f ca="1">IF($F7214,OFFSET(start_50,LOLP!$D7214+(1-$C7214)*24,LOLP!$B7214),0)</f>
        <v>0</v>
      </c>
      <c r="M7214" s="25">
        <f t="shared" ca="1" si="786"/>
        <v>0</v>
      </c>
      <c r="N7214" s="25">
        <f t="shared" ca="1" si="787"/>
        <v>0</v>
      </c>
      <c r="O7214" s="15" t="e">
        <f t="shared" ca="1" si="788"/>
        <v>#DIV/0!</v>
      </c>
      <c r="P7214" s="15" t="e">
        <f t="shared" ca="1" si="789"/>
        <v>#DIV/0!</v>
      </c>
    </row>
    <row r="7215" spans="1:16" x14ac:dyDescent="0.25">
      <c r="A7215" s="1">
        <f t="shared" si="790"/>
        <v>43401</v>
      </c>
      <c r="B7215" s="7">
        <f t="shared" si="785"/>
        <v>10</v>
      </c>
      <c r="C7215" s="4">
        <f>INDEX(Calendar!$E$3:$E$367,MATCH(LOLP!$A7215,Calendar!$B$3:$B$367,0))</f>
        <v>0</v>
      </c>
      <c r="D7215" s="2">
        <f t="shared" si="791"/>
        <v>12</v>
      </c>
      <c r="E7215" s="36">
        <v>21965</v>
      </c>
      <c r="F7215" s="7">
        <f>IFERROR(IF(INDEX('Temperature Data'!$AA$15:$AA$348,MATCH(LOLP!A7215,'Temperature Data'!$B$15:$B$348,0))&gt;IF(B7215=9,$G$2,LOLP!$F$2),1,0),0)</f>
        <v>0</v>
      </c>
      <c r="G7215" s="7">
        <f>SUMIFS(LOLP!$F$4:$F$8763,$C$4:$C$8763,$C7215,$B$4:$B$8763,$B7215,$D$4:$D$8763,$D7215)</f>
        <v>0</v>
      </c>
      <c r="H7215" s="7">
        <f>COUNTIFS(Calendar!$E$3:$E$367,LOLP!C7215,Calendar!$D$3:$D$367,LOLP!B7215)</f>
        <v>9</v>
      </c>
      <c r="I7215" s="7">
        <f ca="1">IF($F7215=1,OFFSET(start_norps,LOLP!$D7215+(1-$C7215)*24,LOLP!$B7215)*H7215/G7215,0)</f>
        <v>0</v>
      </c>
      <c r="J7215" s="7">
        <f ca="1">IF($F7215=1,OFFSET(start_33,LOLP!$D7215+(1-$C7215)*24,LOLP!$B7215)*H7215/G7215,0)</f>
        <v>0</v>
      </c>
      <c r="K7215" s="7">
        <f ca="1">IF($F7215,OFFSET(start_40,LOLP!$D7215+(1-$C7215)*24,LOLP!$B7215),0)</f>
        <v>0</v>
      </c>
      <c r="L7215" s="7">
        <f ca="1">IF($F7215,OFFSET(start_50,LOLP!$D7215+(1-$C7215)*24,LOLP!$B7215),0)</f>
        <v>0</v>
      </c>
      <c r="M7215" s="25">
        <f t="shared" ca="1" si="786"/>
        <v>0</v>
      </c>
      <c r="N7215" s="25">
        <f t="shared" ca="1" si="787"/>
        <v>0</v>
      </c>
      <c r="O7215" s="15" t="e">
        <f t="shared" ca="1" si="788"/>
        <v>#DIV/0!</v>
      </c>
      <c r="P7215" s="15" t="e">
        <f t="shared" ca="1" si="789"/>
        <v>#DIV/0!</v>
      </c>
    </row>
    <row r="7216" spans="1:16" x14ac:dyDescent="0.25">
      <c r="A7216" s="1">
        <f t="shared" si="790"/>
        <v>43401</v>
      </c>
      <c r="B7216" s="7">
        <f t="shared" si="785"/>
        <v>10</v>
      </c>
      <c r="C7216" s="4">
        <f>INDEX(Calendar!$E$3:$E$367,MATCH(LOLP!$A7216,Calendar!$B$3:$B$367,0))</f>
        <v>0</v>
      </c>
      <c r="D7216" s="2">
        <f t="shared" si="791"/>
        <v>13</v>
      </c>
      <c r="E7216" s="36">
        <v>22592</v>
      </c>
      <c r="F7216" s="7">
        <f>IFERROR(IF(INDEX('Temperature Data'!$AA$15:$AA$348,MATCH(LOLP!A7216,'Temperature Data'!$B$15:$B$348,0))&gt;IF(B7216=9,$G$2,LOLP!$F$2),1,0),0)</f>
        <v>0</v>
      </c>
      <c r="G7216" s="7">
        <f>SUMIFS(LOLP!$F$4:$F$8763,$C$4:$C$8763,$C7216,$B$4:$B$8763,$B7216,$D$4:$D$8763,$D7216)</f>
        <v>0</v>
      </c>
      <c r="H7216" s="7">
        <f>COUNTIFS(Calendar!$E$3:$E$367,LOLP!C7216,Calendar!$D$3:$D$367,LOLP!B7216)</f>
        <v>9</v>
      </c>
      <c r="I7216" s="7">
        <f ca="1">IF($F7216=1,OFFSET(start_norps,LOLP!$D7216+(1-$C7216)*24,LOLP!$B7216)*H7216/G7216,0)</f>
        <v>0</v>
      </c>
      <c r="J7216" s="7">
        <f ca="1">IF($F7216=1,OFFSET(start_33,LOLP!$D7216+(1-$C7216)*24,LOLP!$B7216)*H7216/G7216,0)</f>
        <v>0</v>
      </c>
      <c r="K7216" s="7">
        <f ca="1">IF($F7216,OFFSET(start_40,LOLP!$D7216+(1-$C7216)*24,LOLP!$B7216),0)</f>
        <v>0</v>
      </c>
      <c r="L7216" s="7">
        <f ca="1">IF($F7216,OFFSET(start_50,LOLP!$D7216+(1-$C7216)*24,LOLP!$B7216),0)</f>
        <v>0</v>
      </c>
      <c r="M7216" s="25">
        <f t="shared" ca="1" si="786"/>
        <v>0</v>
      </c>
      <c r="N7216" s="25">
        <f t="shared" ca="1" si="787"/>
        <v>0</v>
      </c>
      <c r="O7216" s="15" t="e">
        <f t="shared" ca="1" si="788"/>
        <v>#DIV/0!</v>
      </c>
      <c r="P7216" s="15" t="e">
        <f t="shared" ca="1" si="789"/>
        <v>#DIV/0!</v>
      </c>
    </row>
    <row r="7217" spans="1:16" x14ac:dyDescent="0.25">
      <c r="A7217" s="1">
        <f t="shared" si="790"/>
        <v>43401</v>
      </c>
      <c r="B7217" s="7">
        <f t="shared" si="785"/>
        <v>10</v>
      </c>
      <c r="C7217" s="4">
        <f>INDEX(Calendar!$E$3:$E$367,MATCH(LOLP!$A7217,Calendar!$B$3:$B$367,0))</f>
        <v>0</v>
      </c>
      <c r="D7217" s="2">
        <f t="shared" si="791"/>
        <v>14</v>
      </c>
      <c r="E7217" s="36">
        <v>23380</v>
      </c>
      <c r="F7217" s="7">
        <f>IFERROR(IF(INDEX('Temperature Data'!$AA$15:$AA$348,MATCH(LOLP!A7217,'Temperature Data'!$B$15:$B$348,0))&gt;IF(B7217=9,$G$2,LOLP!$F$2),1,0),0)</f>
        <v>0</v>
      </c>
      <c r="G7217" s="7">
        <f>SUMIFS(LOLP!$F$4:$F$8763,$C$4:$C$8763,$C7217,$B$4:$B$8763,$B7217,$D$4:$D$8763,$D7217)</f>
        <v>0</v>
      </c>
      <c r="H7217" s="7">
        <f>COUNTIFS(Calendar!$E$3:$E$367,LOLP!C7217,Calendar!$D$3:$D$367,LOLP!B7217)</f>
        <v>9</v>
      </c>
      <c r="I7217" s="7">
        <f ca="1">IF($F7217=1,OFFSET(start_norps,LOLP!$D7217+(1-$C7217)*24,LOLP!$B7217)*H7217/G7217,0)</f>
        <v>0</v>
      </c>
      <c r="J7217" s="7">
        <f ca="1">IF($F7217=1,OFFSET(start_33,LOLP!$D7217+(1-$C7217)*24,LOLP!$B7217)*H7217/G7217,0)</f>
        <v>0</v>
      </c>
      <c r="K7217" s="7">
        <f ca="1">IF($F7217,OFFSET(start_40,LOLP!$D7217+(1-$C7217)*24,LOLP!$B7217),0)</f>
        <v>0</v>
      </c>
      <c r="L7217" s="7">
        <f ca="1">IF($F7217,OFFSET(start_50,LOLP!$D7217+(1-$C7217)*24,LOLP!$B7217),0)</f>
        <v>0</v>
      </c>
      <c r="M7217" s="25">
        <f t="shared" ca="1" si="786"/>
        <v>0</v>
      </c>
      <c r="N7217" s="25">
        <f t="shared" ca="1" si="787"/>
        <v>0</v>
      </c>
      <c r="O7217" s="15" t="e">
        <f t="shared" ca="1" si="788"/>
        <v>#DIV/0!</v>
      </c>
      <c r="P7217" s="15" t="e">
        <f t="shared" ca="1" si="789"/>
        <v>#DIV/0!</v>
      </c>
    </row>
    <row r="7218" spans="1:16" x14ac:dyDescent="0.25">
      <c r="A7218" s="1">
        <f t="shared" si="790"/>
        <v>43401</v>
      </c>
      <c r="B7218" s="7">
        <f t="shared" si="785"/>
        <v>10</v>
      </c>
      <c r="C7218" s="4">
        <f>INDEX(Calendar!$E$3:$E$367,MATCH(LOLP!$A7218,Calendar!$B$3:$B$367,0))</f>
        <v>0</v>
      </c>
      <c r="D7218" s="2">
        <f t="shared" si="791"/>
        <v>15</v>
      </c>
      <c r="E7218" s="36">
        <v>24197</v>
      </c>
      <c r="F7218" s="7">
        <f>IFERROR(IF(INDEX('Temperature Data'!$AA$15:$AA$348,MATCH(LOLP!A7218,'Temperature Data'!$B$15:$B$348,0))&gt;IF(B7218=9,$G$2,LOLP!$F$2),1,0),0)</f>
        <v>0</v>
      </c>
      <c r="G7218" s="7">
        <f>SUMIFS(LOLP!$F$4:$F$8763,$C$4:$C$8763,$C7218,$B$4:$B$8763,$B7218,$D$4:$D$8763,$D7218)</f>
        <v>0</v>
      </c>
      <c r="H7218" s="7">
        <f>COUNTIFS(Calendar!$E$3:$E$367,LOLP!C7218,Calendar!$D$3:$D$367,LOLP!B7218)</f>
        <v>9</v>
      </c>
      <c r="I7218" s="7">
        <f ca="1">IF($F7218=1,OFFSET(start_norps,LOLP!$D7218+(1-$C7218)*24,LOLP!$B7218)*H7218/G7218,0)</f>
        <v>0</v>
      </c>
      <c r="J7218" s="7">
        <f ca="1">IF($F7218=1,OFFSET(start_33,LOLP!$D7218+(1-$C7218)*24,LOLP!$B7218)*H7218/G7218,0)</f>
        <v>0</v>
      </c>
      <c r="K7218" s="7">
        <f ca="1">IF($F7218,OFFSET(start_40,LOLP!$D7218+(1-$C7218)*24,LOLP!$B7218),0)</f>
        <v>0</v>
      </c>
      <c r="L7218" s="7">
        <f ca="1">IF($F7218,OFFSET(start_50,LOLP!$D7218+(1-$C7218)*24,LOLP!$B7218),0)</f>
        <v>0</v>
      </c>
      <c r="M7218" s="25">
        <f t="shared" ca="1" si="786"/>
        <v>0</v>
      </c>
      <c r="N7218" s="25">
        <f t="shared" ca="1" si="787"/>
        <v>0</v>
      </c>
      <c r="O7218" s="15" t="e">
        <f t="shared" ca="1" si="788"/>
        <v>#DIV/0!</v>
      </c>
      <c r="P7218" s="15" t="e">
        <f t="shared" ca="1" si="789"/>
        <v>#DIV/0!</v>
      </c>
    </row>
    <row r="7219" spans="1:16" x14ac:dyDescent="0.25">
      <c r="A7219" s="1">
        <f t="shared" si="790"/>
        <v>43401</v>
      </c>
      <c r="B7219" s="7">
        <f t="shared" si="785"/>
        <v>10</v>
      </c>
      <c r="C7219" s="4">
        <f>INDEX(Calendar!$E$3:$E$367,MATCH(LOLP!$A7219,Calendar!$B$3:$B$367,0))</f>
        <v>0</v>
      </c>
      <c r="D7219" s="2">
        <f t="shared" si="791"/>
        <v>16</v>
      </c>
      <c r="E7219" s="36">
        <v>24767</v>
      </c>
      <c r="F7219" s="7">
        <f>IFERROR(IF(INDEX('Temperature Data'!$AA$15:$AA$348,MATCH(LOLP!A7219,'Temperature Data'!$B$15:$B$348,0))&gt;IF(B7219=9,$G$2,LOLP!$F$2),1,0),0)</f>
        <v>0</v>
      </c>
      <c r="G7219" s="7">
        <f>SUMIFS(LOLP!$F$4:$F$8763,$C$4:$C$8763,$C7219,$B$4:$B$8763,$B7219,$D$4:$D$8763,$D7219)</f>
        <v>0</v>
      </c>
      <c r="H7219" s="7">
        <f>COUNTIFS(Calendar!$E$3:$E$367,LOLP!C7219,Calendar!$D$3:$D$367,LOLP!B7219)</f>
        <v>9</v>
      </c>
      <c r="I7219" s="7">
        <f ca="1">IF($F7219=1,OFFSET(start_norps,LOLP!$D7219+(1-$C7219)*24,LOLP!$B7219)*H7219/G7219,0)</f>
        <v>0</v>
      </c>
      <c r="J7219" s="7">
        <f ca="1">IF($F7219=1,OFFSET(start_33,LOLP!$D7219+(1-$C7219)*24,LOLP!$B7219)*H7219/G7219,0)</f>
        <v>0</v>
      </c>
      <c r="K7219" s="7">
        <f ca="1">IF($F7219,OFFSET(start_40,LOLP!$D7219+(1-$C7219)*24,LOLP!$B7219),0)</f>
        <v>0</v>
      </c>
      <c r="L7219" s="7">
        <f ca="1">IF($F7219,OFFSET(start_50,LOLP!$D7219+(1-$C7219)*24,LOLP!$B7219),0)</f>
        <v>0</v>
      </c>
      <c r="M7219" s="25">
        <f t="shared" ca="1" si="786"/>
        <v>0</v>
      </c>
      <c r="N7219" s="25">
        <f t="shared" ca="1" si="787"/>
        <v>0</v>
      </c>
      <c r="O7219" s="15" t="e">
        <f t="shared" ca="1" si="788"/>
        <v>#DIV/0!</v>
      </c>
      <c r="P7219" s="15" t="e">
        <f t="shared" ca="1" si="789"/>
        <v>#DIV/0!</v>
      </c>
    </row>
    <row r="7220" spans="1:16" x14ac:dyDescent="0.25">
      <c r="A7220" s="1">
        <f t="shared" si="790"/>
        <v>43401</v>
      </c>
      <c r="B7220" s="7">
        <f t="shared" si="785"/>
        <v>10</v>
      </c>
      <c r="C7220" s="4">
        <f>INDEX(Calendar!$E$3:$E$367,MATCH(LOLP!$A7220,Calendar!$B$3:$B$367,0))</f>
        <v>0</v>
      </c>
      <c r="D7220" s="2">
        <f t="shared" si="791"/>
        <v>17</v>
      </c>
      <c r="E7220" s="36">
        <v>25811</v>
      </c>
      <c r="F7220" s="7">
        <f>IFERROR(IF(INDEX('Temperature Data'!$AA$15:$AA$348,MATCH(LOLP!A7220,'Temperature Data'!$B$15:$B$348,0))&gt;IF(B7220=9,$G$2,LOLP!$F$2),1,0),0)</f>
        <v>0</v>
      </c>
      <c r="G7220" s="7">
        <f>SUMIFS(LOLP!$F$4:$F$8763,$C$4:$C$8763,$C7220,$B$4:$B$8763,$B7220,$D$4:$D$8763,$D7220)</f>
        <v>0</v>
      </c>
      <c r="H7220" s="7">
        <f>COUNTIFS(Calendar!$E$3:$E$367,LOLP!C7220,Calendar!$D$3:$D$367,LOLP!B7220)</f>
        <v>9</v>
      </c>
      <c r="I7220" s="7">
        <f ca="1">IF($F7220=1,OFFSET(start_norps,LOLP!$D7220+(1-$C7220)*24,LOLP!$B7220)*H7220/G7220,0)</f>
        <v>0</v>
      </c>
      <c r="J7220" s="7">
        <f ca="1">IF($F7220=1,OFFSET(start_33,LOLP!$D7220+(1-$C7220)*24,LOLP!$B7220)*H7220/G7220,0)</f>
        <v>0</v>
      </c>
      <c r="K7220" s="7">
        <f ca="1">IF($F7220,OFFSET(start_40,LOLP!$D7220+(1-$C7220)*24,LOLP!$B7220),0)</f>
        <v>0</v>
      </c>
      <c r="L7220" s="7">
        <f ca="1">IF($F7220,OFFSET(start_50,LOLP!$D7220+(1-$C7220)*24,LOLP!$B7220),0)</f>
        <v>0</v>
      </c>
      <c r="M7220" s="25">
        <f t="shared" ca="1" si="786"/>
        <v>0</v>
      </c>
      <c r="N7220" s="25">
        <f t="shared" ca="1" si="787"/>
        <v>0</v>
      </c>
      <c r="O7220" s="15" t="e">
        <f t="shared" ca="1" si="788"/>
        <v>#DIV/0!</v>
      </c>
      <c r="P7220" s="15" t="e">
        <f t="shared" ca="1" si="789"/>
        <v>#DIV/0!</v>
      </c>
    </row>
    <row r="7221" spans="1:16" x14ac:dyDescent="0.25">
      <c r="A7221" s="1">
        <f t="shared" si="790"/>
        <v>43401</v>
      </c>
      <c r="B7221" s="7">
        <f t="shared" si="785"/>
        <v>10</v>
      </c>
      <c r="C7221" s="4">
        <f>INDEX(Calendar!$E$3:$E$367,MATCH(LOLP!$A7221,Calendar!$B$3:$B$367,0))</f>
        <v>0</v>
      </c>
      <c r="D7221" s="2">
        <f t="shared" si="791"/>
        <v>18</v>
      </c>
      <c r="E7221" s="36">
        <v>27336</v>
      </c>
      <c r="F7221" s="7">
        <f>IFERROR(IF(INDEX('Temperature Data'!$AA$15:$AA$348,MATCH(LOLP!A7221,'Temperature Data'!$B$15:$B$348,0))&gt;IF(B7221=9,$G$2,LOLP!$F$2),1,0),0)</f>
        <v>0</v>
      </c>
      <c r="G7221" s="7">
        <f>SUMIFS(LOLP!$F$4:$F$8763,$C$4:$C$8763,$C7221,$B$4:$B$8763,$B7221,$D$4:$D$8763,$D7221)</f>
        <v>0</v>
      </c>
      <c r="H7221" s="7">
        <f>COUNTIFS(Calendar!$E$3:$E$367,LOLP!C7221,Calendar!$D$3:$D$367,LOLP!B7221)</f>
        <v>9</v>
      </c>
      <c r="I7221" s="7">
        <f ca="1">IF($F7221=1,OFFSET(start_norps,LOLP!$D7221+(1-$C7221)*24,LOLP!$B7221)*H7221/G7221,0)</f>
        <v>0</v>
      </c>
      <c r="J7221" s="7">
        <f ca="1">IF($F7221=1,OFFSET(start_33,LOLP!$D7221+(1-$C7221)*24,LOLP!$B7221)*H7221/G7221,0)</f>
        <v>0</v>
      </c>
      <c r="K7221" s="7">
        <f ca="1">IF($F7221,OFFSET(start_40,LOLP!$D7221+(1-$C7221)*24,LOLP!$B7221),0)</f>
        <v>0</v>
      </c>
      <c r="L7221" s="7">
        <f ca="1">IF($F7221,OFFSET(start_50,LOLP!$D7221+(1-$C7221)*24,LOLP!$B7221),0)</f>
        <v>0</v>
      </c>
      <c r="M7221" s="25">
        <f t="shared" ca="1" si="786"/>
        <v>0</v>
      </c>
      <c r="N7221" s="25">
        <f t="shared" ca="1" si="787"/>
        <v>0</v>
      </c>
      <c r="O7221" s="15" t="e">
        <f t="shared" ca="1" si="788"/>
        <v>#DIV/0!</v>
      </c>
      <c r="P7221" s="15" t="e">
        <f t="shared" ca="1" si="789"/>
        <v>#DIV/0!</v>
      </c>
    </row>
    <row r="7222" spans="1:16" x14ac:dyDescent="0.25">
      <c r="A7222" s="1">
        <f t="shared" si="790"/>
        <v>43401</v>
      </c>
      <c r="B7222" s="7">
        <f t="shared" si="785"/>
        <v>10</v>
      </c>
      <c r="C7222" s="4">
        <f>INDEX(Calendar!$E$3:$E$367,MATCH(LOLP!$A7222,Calendar!$B$3:$B$367,0))</f>
        <v>0</v>
      </c>
      <c r="D7222" s="2">
        <f t="shared" si="791"/>
        <v>19</v>
      </c>
      <c r="E7222" s="36">
        <v>27309</v>
      </c>
      <c r="F7222" s="7">
        <f>IFERROR(IF(INDEX('Temperature Data'!$AA$15:$AA$348,MATCH(LOLP!A7222,'Temperature Data'!$B$15:$B$348,0))&gt;IF(B7222=9,$G$2,LOLP!$F$2),1,0),0)</f>
        <v>0</v>
      </c>
      <c r="G7222" s="7">
        <f>SUMIFS(LOLP!$F$4:$F$8763,$C$4:$C$8763,$C7222,$B$4:$B$8763,$B7222,$D$4:$D$8763,$D7222)</f>
        <v>0</v>
      </c>
      <c r="H7222" s="7">
        <f>COUNTIFS(Calendar!$E$3:$E$367,LOLP!C7222,Calendar!$D$3:$D$367,LOLP!B7222)</f>
        <v>9</v>
      </c>
      <c r="I7222" s="7">
        <f ca="1">IF($F7222=1,OFFSET(start_norps,LOLP!$D7222+(1-$C7222)*24,LOLP!$B7222)*H7222/G7222,0)</f>
        <v>0</v>
      </c>
      <c r="J7222" s="7">
        <f ca="1">IF($F7222=1,OFFSET(start_33,LOLP!$D7222+(1-$C7222)*24,LOLP!$B7222)*H7222/G7222,0)</f>
        <v>0</v>
      </c>
      <c r="K7222" s="7">
        <f ca="1">IF($F7222,OFFSET(start_40,LOLP!$D7222+(1-$C7222)*24,LOLP!$B7222),0)</f>
        <v>0</v>
      </c>
      <c r="L7222" s="7">
        <f ca="1">IF($F7222,OFFSET(start_50,LOLP!$D7222+(1-$C7222)*24,LOLP!$B7222),0)</f>
        <v>0</v>
      </c>
      <c r="M7222" s="25">
        <f t="shared" ca="1" si="786"/>
        <v>0</v>
      </c>
      <c r="N7222" s="25">
        <f t="shared" ca="1" si="787"/>
        <v>0</v>
      </c>
      <c r="O7222" s="15" t="e">
        <f t="shared" ca="1" si="788"/>
        <v>#DIV/0!</v>
      </c>
      <c r="P7222" s="15" t="e">
        <f t="shared" ca="1" si="789"/>
        <v>#DIV/0!</v>
      </c>
    </row>
    <row r="7223" spans="1:16" x14ac:dyDescent="0.25">
      <c r="A7223" s="1">
        <f t="shared" si="790"/>
        <v>43401</v>
      </c>
      <c r="B7223" s="7">
        <f t="shared" si="785"/>
        <v>10</v>
      </c>
      <c r="C7223" s="4">
        <f>INDEX(Calendar!$E$3:$E$367,MATCH(LOLP!$A7223,Calendar!$B$3:$B$367,0))</f>
        <v>0</v>
      </c>
      <c r="D7223" s="2">
        <f t="shared" si="791"/>
        <v>20</v>
      </c>
      <c r="E7223" s="36">
        <v>26383</v>
      </c>
      <c r="F7223" s="7">
        <f>IFERROR(IF(INDEX('Temperature Data'!$AA$15:$AA$348,MATCH(LOLP!A7223,'Temperature Data'!$B$15:$B$348,0))&gt;IF(B7223=9,$G$2,LOLP!$F$2),1,0),0)</f>
        <v>0</v>
      </c>
      <c r="G7223" s="7">
        <f>SUMIFS(LOLP!$F$4:$F$8763,$C$4:$C$8763,$C7223,$B$4:$B$8763,$B7223,$D$4:$D$8763,$D7223)</f>
        <v>0</v>
      </c>
      <c r="H7223" s="7">
        <f>COUNTIFS(Calendar!$E$3:$E$367,LOLP!C7223,Calendar!$D$3:$D$367,LOLP!B7223)</f>
        <v>9</v>
      </c>
      <c r="I7223" s="7">
        <f ca="1">IF($F7223=1,OFFSET(start_norps,LOLP!$D7223+(1-$C7223)*24,LOLP!$B7223)*H7223/G7223,0)</f>
        <v>0</v>
      </c>
      <c r="J7223" s="7">
        <f ca="1">IF($F7223=1,OFFSET(start_33,LOLP!$D7223+(1-$C7223)*24,LOLP!$B7223)*H7223/G7223,0)</f>
        <v>0</v>
      </c>
      <c r="K7223" s="7">
        <f ca="1">IF($F7223,OFFSET(start_40,LOLP!$D7223+(1-$C7223)*24,LOLP!$B7223),0)</f>
        <v>0</v>
      </c>
      <c r="L7223" s="7">
        <f ca="1">IF($F7223,OFFSET(start_50,LOLP!$D7223+(1-$C7223)*24,LOLP!$B7223),0)</f>
        <v>0</v>
      </c>
      <c r="M7223" s="25">
        <f t="shared" ca="1" si="786"/>
        <v>0</v>
      </c>
      <c r="N7223" s="25">
        <f t="shared" ca="1" si="787"/>
        <v>0</v>
      </c>
      <c r="O7223" s="15" t="e">
        <f t="shared" ca="1" si="788"/>
        <v>#DIV/0!</v>
      </c>
      <c r="P7223" s="15" t="e">
        <f t="shared" ca="1" si="789"/>
        <v>#DIV/0!</v>
      </c>
    </row>
    <row r="7224" spans="1:16" x14ac:dyDescent="0.25">
      <c r="A7224" s="1">
        <f t="shared" si="790"/>
        <v>43401</v>
      </c>
      <c r="B7224" s="7">
        <f t="shared" si="785"/>
        <v>10</v>
      </c>
      <c r="C7224" s="4">
        <f>INDEX(Calendar!$E$3:$E$367,MATCH(LOLP!$A7224,Calendar!$B$3:$B$367,0))</f>
        <v>0</v>
      </c>
      <c r="D7224" s="2">
        <f t="shared" si="791"/>
        <v>21</v>
      </c>
      <c r="E7224" s="36">
        <v>25082</v>
      </c>
      <c r="F7224" s="7">
        <f>IFERROR(IF(INDEX('Temperature Data'!$AA$15:$AA$348,MATCH(LOLP!A7224,'Temperature Data'!$B$15:$B$348,0))&gt;IF(B7224=9,$G$2,LOLP!$F$2),1,0),0)</f>
        <v>0</v>
      </c>
      <c r="G7224" s="7">
        <f>SUMIFS(LOLP!$F$4:$F$8763,$C$4:$C$8763,$C7224,$B$4:$B$8763,$B7224,$D$4:$D$8763,$D7224)</f>
        <v>0</v>
      </c>
      <c r="H7224" s="7">
        <f>COUNTIFS(Calendar!$E$3:$E$367,LOLP!C7224,Calendar!$D$3:$D$367,LOLP!B7224)</f>
        <v>9</v>
      </c>
      <c r="I7224" s="7">
        <f ca="1">IF($F7224=1,OFFSET(start_norps,LOLP!$D7224+(1-$C7224)*24,LOLP!$B7224)*H7224/G7224,0)</f>
        <v>0</v>
      </c>
      <c r="J7224" s="7">
        <f ca="1">IF($F7224=1,OFFSET(start_33,LOLP!$D7224+(1-$C7224)*24,LOLP!$B7224)*H7224/G7224,0)</f>
        <v>0</v>
      </c>
      <c r="K7224" s="7">
        <f ca="1">IF($F7224,OFFSET(start_40,LOLP!$D7224+(1-$C7224)*24,LOLP!$B7224),0)</f>
        <v>0</v>
      </c>
      <c r="L7224" s="7">
        <f ca="1">IF($F7224,OFFSET(start_50,LOLP!$D7224+(1-$C7224)*24,LOLP!$B7224),0)</f>
        <v>0</v>
      </c>
      <c r="M7224" s="25">
        <f t="shared" ca="1" si="786"/>
        <v>0</v>
      </c>
      <c r="N7224" s="25">
        <f t="shared" ca="1" si="787"/>
        <v>0</v>
      </c>
      <c r="O7224" s="15" t="e">
        <f t="shared" ca="1" si="788"/>
        <v>#DIV/0!</v>
      </c>
      <c r="P7224" s="15" t="e">
        <f t="shared" ca="1" si="789"/>
        <v>#DIV/0!</v>
      </c>
    </row>
    <row r="7225" spans="1:16" x14ac:dyDescent="0.25">
      <c r="A7225" s="1">
        <f t="shared" si="790"/>
        <v>43401</v>
      </c>
      <c r="B7225" s="7">
        <f t="shared" si="785"/>
        <v>10</v>
      </c>
      <c r="C7225" s="4">
        <f>INDEX(Calendar!$E$3:$E$367,MATCH(LOLP!$A7225,Calendar!$B$3:$B$367,0))</f>
        <v>0</v>
      </c>
      <c r="D7225" s="2">
        <f t="shared" si="791"/>
        <v>22</v>
      </c>
      <c r="E7225" s="36">
        <v>23532</v>
      </c>
      <c r="F7225" s="7">
        <f>IFERROR(IF(INDEX('Temperature Data'!$AA$15:$AA$348,MATCH(LOLP!A7225,'Temperature Data'!$B$15:$B$348,0))&gt;IF(B7225=9,$G$2,LOLP!$F$2),1,0),0)</f>
        <v>0</v>
      </c>
      <c r="G7225" s="7">
        <f>SUMIFS(LOLP!$F$4:$F$8763,$C$4:$C$8763,$C7225,$B$4:$B$8763,$B7225,$D$4:$D$8763,$D7225)</f>
        <v>0</v>
      </c>
      <c r="H7225" s="7">
        <f>COUNTIFS(Calendar!$E$3:$E$367,LOLP!C7225,Calendar!$D$3:$D$367,LOLP!B7225)</f>
        <v>9</v>
      </c>
      <c r="I7225" s="7">
        <f ca="1">IF($F7225=1,OFFSET(start_norps,LOLP!$D7225+(1-$C7225)*24,LOLP!$B7225)*H7225/G7225,0)</f>
        <v>0</v>
      </c>
      <c r="J7225" s="7">
        <f ca="1">IF($F7225=1,OFFSET(start_33,LOLP!$D7225+(1-$C7225)*24,LOLP!$B7225)*H7225/G7225,0)</f>
        <v>0</v>
      </c>
      <c r="K7225" s="7">
        <f ca="1">IF($F7225,OFFSET(start_40,LOLP!$D7225+(1-$C7225)*24,LOLP!$B7225),0)</f>
        <v>0</v>
      </c>
      <c r="L7225" s="7">
        <f ca="1">IF($F7225,OFFSET(start_50,LOLP!$D7225+(1-$C7225)*24,LOLP!$B7225),0)</f>
        <v>0</v>
      </c>
      <c r="M7225" s="25">
        <f t="shared" ca="1" si="786"/>
        <v>0</v>
      </c>
      <c r="N7225" s="25">
        <f t="shared" ca="1" si="787"/>
        <v>0</v>
      </c>
      <c r="O7225" s="15" t="e">
        <f t="shared" ca="1" si="788"/>
        <v>#DIV/0!</v>
      </c>
      <c r="P7225" s="15" t="e">
        <f t="shared" ca="1" si="789"/>
        <v>#DIV/0!</v>
      </c>
    </row>
    <row r="7226" spans="1:16" x14ac:dyDescent="0.25">
      <c r="A7226" s="1">
        <f t="shared" si="790"/>
        <v>43401</v>
      </c>
      <c r="B7226" s="7">
        <f t="shared" si="785"/>
        <v>10</v>
      </c>
      <c r="C7226" s="4">
        <f>INDEX(Calendar!$E$3:$E$367,MATCH(LOLP!$A7226,Calendar!$B$3:$B$367,0))</f>
        <v>0</v>
      </c>
      <c r="D7226" s="2">
        <f t="shared" si="791"/>
        <v>23</v>
      </c>
      <c r="E7226" s="36">
        <v>21839</v>
      </c>
      <c r="F7226" s="7">
        <f>IFERROR(IF(INDEX('Temperature Data'!$AA$15:$AA$348,MATCH(LOLP!A7226,'Temperature Data'!$B$15:$B$348,0))&gt;IF(B7226=9,$G$2,LOLP!$F$2),1,0),0)</f>
        <v>0</v>
      </c>
      <c r="G7226" s="7">
        <f>SUMIFS(LOLP!$F$4:$F$8763,$C$4:$C$8763,$C7226,$B$4:$B$8763,$B7226,$D$4:$D$8763,$D7226)</f>
        <v>0</v>
      </c>
      <c r="H7226" s="7">
        <f>COUNTIFS(Calendar!$E$3:$E$367,LOLP!C7226,Calendar!$D$3:$D$367,LOLP!B7226)</f>
        <v>9</v>
      </c>
      <c r="I7226" s="7">
        <f ca="1">IF($F7226=1,OFFSET(start_norps,LOLP!$D7226+(1-$C7226)*24,LOLP!$B7226)*H7226/G7226,0)</f>
        <v>0</v>
      </c>
      <c r="J7226" s="7">
        <f ca="1">IF($F7226=1,OFFSET(start_33,LOLP!$D7226+(1-$C7226)*24,LOLP!$B7226)*H7226/G7226,0)</f>
        <v>0</v>
      </c>
      <c r="K7226" s="7">
        <f ca="1">IF($F7226,OFFSET(start_40,LOLP!$D7226+(1-$C7226)*24,LOLP!$B7226),0)</f>
        <v>0</v>
      </c>
      <c r="L7226" s="7">
        <f ca="1">IF($F7226,OFFSET(start_50,LOLP!$D7226+(1-$C7226)*24,LOLP!$B7226),0)</f>
        <v>0</v>
      </c>
      <c r="M7226" s="25">
        <f t="shared" ca="1" si="786"/>
        <v>0</v>
      </c>
      <c r="N7226" s="25">
        <f t="shared" ca="1" si="787"/>
        <v>0</v>
      </c>
      <c r="O7226" s="15" t="e">
        <f t="shared" ca="1" si="788"/>
        <v>#DIV/0!</v>
      </c>
      <c r="P7226" s="15" t="e">
        <f t="shared" ca="1" si="789"/>
        <v>#DIV/0!</v>
      </c>
    </row>
    <row r="7227" spans="1:16" x14ac:dyDescent="0.25">
      <c r="A7227" s="1">
        <f t="shared" si="790"/>
        <v>43401</v>
      </c>
      <c r="B7227" s="7">
        <f t="shared" si="785"/>
        <v>10</v>
      </c>
      <c r="C7227" s="4">
        <f>INDEX(Calendar!$E$3:$E$367,MATCH(LOLP!$A7227,Calendar!$B$3:$B$367,0))</f>
        <v>0</v>
      </c>
      <c r="D7227" s="2">
        <f t="shared" si="791"/>
        <v>24</v>
      </c>
      <c r="E7227" s="36">
        <v>20758</v>
      </c>
      <c r="F7227" s="7">
        <f>IFERROR(IF(INDEX('Temperature Data'!$AA$15:$AA$348,MATCH(LOLP!A7227,'Temperature Data'!$B$15:$B$348,0))&gt;IF(B7227=9,$G$2,LOLP!$F$2),1,0),0)</f>
        <v>0</v>
      </c>
      <c r="G7227" s="7">
        <f>SUMIFS(LOLP!$F$4:$F$8763,$C$4:$C$8763,$C7227,$B$4:$B$8763,$B7227,$D$4:$D$8763,$D7227)</f>
        <v>0</v>
      </c>
      <c r="H7227" s="7">
        <f>COUNTIFS(Calendar!$E$3:$E$367,LOLP!C7227,Calendar!$D$3:$D$367,LOLP!B7227)</f>
        <v>9</v>
      </c>
      <c r="I7227" s="7">
        <f ca="1">IF($F7227=1,OFFSET(start_norps,LOLP!$D7227+(1-$C7227)*24,LOLP!$B7227)*H7227/G7227,0)</f>
        <v>0</v>
      </c>
      <c r="J7227" s="7">
        <f ca="1">IF($F7227=1,OFFSET(start_33,LOLP!$D7227+(1-$C7227)*24,LOLP!$B7227)*H7227/G7227,0)</f>
        <v>0</v>
      </c>
      <c r="K7227" s="7">
        <f ca="1">IF($F7227,OFFSET(start_40,LOLP!$D7227+(1-$C7227)*24,LOLP!$B7227),0)</f>
        <v>0</v>
      </c>
      <c r="L7227" s="7">
        <f ca="1">IF($F7227,OFFSET(start_50,LOLP!$D7227+(1-$C7227)*24,LOLP!$B7227),0)</f>
        <v>0</v>
      </c>
      <c r="M7227" s="25">
        <f t="shared" ca="1" si="786"/>
        <v>0</v>
      </c>
      <c r="N7227" s="25">
        <f t="shared" ca="1" si="787"/>
        <v>0</v>
      </c>
      <c r="O7227" s="15" t="e">
        <f t="shared" ca="1" si="788"/>
        <v>#DIV/0!</v>
      </c>
      <c r="P7227" s="15" t="e">
        <f t="shared" ca="1" si="789"/>
        <v>#DIV/0!</v>
      </c>
    </row>
    <row r="7228" spans="1:16" x14ac:dyDescent="0.25">
      <c r="A7228" s="1">
        <f t="shared" si="790"/>
        <v>43402</v>
      </c>
      <c r="B7228" s="7">
        <f t="shared" si="785"/>
        <v>10</v>
      </c>
      <c r="C7228" s="4">
        <f>INDEX(Calendar!$E$3:$E$367,MATCH(LOLP!$A7228,Calendar!$B$3:$B$367,0))</f>
        <v>1</v>
      </c>
      <c r="D7228" s="2">
        <f t="shared" si="791"/>
        <v>1</v>
      </c>
      <c r="E7228" s="36">
        <v>19990</v>
      </c>
      <c r="F7228" s="7">
        <f>IFERROR(IF(INDEX('Temperature Data'!$AA$15:$AA$348,MATCH(LOLP!A7228,'Temperature Data'!$B$15:$B$348,0))&gt;IF(B7228=9,$G$2,LOLP!$F$2),1,0),0)</f>
        <v>0</v>
      </c>
      <c r="G7228" s="7">
        <f>SUMIFS(LOLP!$F$4:$F$8763,$C$4:$C$8763,$C7228,$B$4:$B$8763,$B7228,$D$4:$D$8763,$D7228)</f>
        <v>0</v>
      </c>
      <c r="H7228" s="7">
        <f>COUNTIFS(Calendar!$E$3:$E$367,LOLP!C7228,Calendar!$D$3:$D$367,LOLP!B7228)</f>
        <v>22</v>
      </c>
      <c r="I7228" s="7">
        <f ca="1">IF($F7228=1,OFFSET(start_norps,LOLP!$D7228+(1-$C7228)*24,LOLP!$B7228)*H7228/G7228,0)</f>
        <v>0</v>
      </c>
      <c r="J7228" s="7">
        <f ca="1">IF($F7228=1,OFFSET(start_33,LOLP!$D7228+(1-$C7228)*24,LOLP!$B7228)*H7228/G7228,0)</f>
        <v>0</v>
      </c>
      <c r="K7228" s="7">
        <f ca="1">IF($F7228,OFFSET(start_40,LOLP!$D7228+(1-$C7228)*24,LOLP!$B7228),0)</f>
        <v>0</v>
      </c>
      <c r="L7228" s="7">
        <f ca="1">IF($F7228,OFFSET(start_50,LOLP!$D7228+(1-$C7228)*24,LOLP!$B7228),0)</f>
        <v>0</v>
      </c>
      <c r="M7228" s="25">
        <f t="shared" ca="1" si="786"/>
        <v>0</v>
      </c>
      <c r="N7228" s="25">
        <f t="shared" ca="1" si="787"/>
        <v>0</v>
      </c>
      <c r="O7228" s="15" t="e">
        <f t="shared" ca="1" si="788"/>
        <v>#DIV/0!</v>
      </c>
      <c r="P7228" s="15" t="e">
        <f t="shared" ca="1" si="789"/>
        <v>#DIV/0!</v>
      </c>
    </row>
    <row r="7229" spans="1:16" x14ac:dyDescent="0.25">
      <c r="A7229" s="1">
        <f t="shared" si="790"/>
        <v>43402</v>
      </c>
      <c r="B7229" s="7">
        <f t="shared" si="785"/>
        <v>10</v>
      </c>
      <c r="C7229" s="4">
        <f>INDEX(Calendar!$E$3:$E$367,MATCH(LOLP!$A7229,Calendar!$B$3:$B$367,0))</f>
        <v>1</v>
      </c>
      <c r="D7229" s="2">
        <f t="shared" si="791"/>
        <v>2</v>
      </c>
      <c r="E7229" s="36">
        <v>19608</v>
      </c>
      <c r="F7229" s="7">
        <f>IFERROR(IF(INDEX('Temperature Data'!$AA$15:$AA$348,MATCH(LOLP!A7229,'Temperature Data'!$B$15:$B$348,0))&gt;IF(B7229=9,$G$2,LOLP!$F$2),1,0),0)</f>
        <v>0</v>
      </c>
      <c r="G7229" s="7">
        <f>SUMIFS(LOLP!$F$4:$F$8763,$C$4:$C$8763,$C7229,$B$4:$B$8763,$B7229,$D$4:$D$8763,$D7229)</f>
        <v>0</v>
      </c>
      <c r="H7229" s="7">
        <f>COUNTIFS(Calendar!$E$3:$E$367,LOLP!C7229,Calendar!$D$3:$D$367,LOLP!B7229)</f>
        <v>22</v>
      </c>
      <c r="I7229" s="7">
        <f ca="1">IF($F7229=1,OFFSET(start_norps,LOLP!$D7229+(1-$C7229)*24,LOLP!$B7229)*H7229/G7229,0)</f>
        <v>0</v>
      </c>
      <c r="J7229" s="7">
        <f ca="1">IF($F7229=1,OFFSET(start_33,LOLP!$D7229+(1-$C7229)*24,LOLP!$B7229)*H7229/G7229,0)</f>
        <v>0</v>
      </c>
      <c r="K7229" s="7">
        <f ca="1">IF($F7229,OFFSET(start_40,LOLP!$D7229+(1-$C7229)*24,LOLP!$B7229),0)</f>
        <v>0</v>
      </c>
      <c r="L7229" s="7">
        <f ca="1">IF($F7229,OFFSET(start_50,LOLP!$D7229+(1-$C7229)*24,LOLP!$B7229),0)</f>
        <v>0</v>
      </c>
      <c r="M7229" s="25">
        <f t="shared" ca="1" si="786"/>
        <v>0</v>
      </c>
      <c r="N7229" s="25">
        <f t="shared" ca="1" si="787"/>
        <v>0</v>
      </c>
      <c r="O7229" s="15" t="e">
        <f t="shared" ca="1" si="788"/>
        <v>#DIV/0!</v>
      </c>
      <c r="P7229" s="15" t="e">
        <f t="shared" ca="1" si="789"/>
        <v>#DIV/0!</v>
      </c>
    </row>
    <row r="7230" spans="1:16" x14ac:dyDescent="0.25">
      <c r="A7230" s="1">
        <f t="shared" si="790"/>
        <v>43402</v>
      </c>
      <c r="B7230" s="7">
        <f t="shared" si="785"/>
        <v>10</v>
      </c>
      <c r="C7230" s="4">
        <f>INDEX(Calendar!$E$3:$E$367,MATCH(LOLP!$A7230,Calendar!$B$3:$B$367,0))</f>
        <v>1</v>
      </c>
      <c r="D7230" s="2">
        <f t="shared" si="791"/>
        <v>3</v>
      </c>
      <c r="E7230" s="36">
        <v>19630</v>
      </c>
      <c r="F7230" s="7">
        <f>IFERROR(IF(INDEX('Temperature Data'!$AA$15:$AA$348,MATCH(LOLP!A7230,'Temperature Data'!$B$15:$B$348,0))&gt;IF(B7230=9,$G$2,LOLP!$F$2),1,0),0)</f>
        <v>0</v>
      </c>
      <c r="G7230" s="7">
        <f>SUMIFS(LOLP!$F$4:$F$8763,$C$4:$C$8763,$C7230,$B$4:$B$8763,$B7230,$D$4:$D$8763,$D7230)</f>
        <v>0</v>
      </c>
      <c r="H7230" s="7">
        <f>COUNTIFS(Calendar!$E$3:$E$367,LOLP!C7230,Calendar!$D$3:$D$367,LOLP!B7230)</f>
        <v>22</v>
      </c>
      <c r="I7230" s="7">
        <f ca="1">IF($F7230=1,OFFSET(start_norps,LOLP!$D7230+(1-$C7230)*24,LOLP!$B7230)*H7230/G7230,0)</f>
        <v>0</v>
      </c>
      <c r="J7230" s="7">
        <f ca="1">IF($F7230=1,OFFSET(start_33,LOLP!$D7230+(1-$C7230)*24,LOLP!$B7230)*H7230/G7230,0)</f>
        <v>0</v>
      </c>
      <c r="K7230" s="7">
        <f ca="1">IF($F7230,OFFSET(start_40,LOLP!$D7230+(1-$C7230)*24,LOLP!$B7230),0)</f>
        <v>0</v>
      </c>
      <c r="L7230" s="7">
        <f ca="1">IF($F7230,OFFSET(start_50,LOLP!$D7230+(1-$C7230)*24,LOLP!$B7230),0)</f>
        <v>0</v>
      </c>
      <c r="M7230" s="25">
        <f t="shared" ca="1" si="786"/>
        <v>0</v>
      </c>
      <c r="N7230" s="25">
        <f t="shared" ca="1" si="787"/>
        <v>0</v>
      </c>
      <c r="O7230" s="15" t="e">
        <f t="shared" ca="1" si="788"/>
        <v>#DIV/0!</v>
      </c>
      <c r="P7230" s="15" t="e">
        <f t="shared" ca="1" si="789"/>
        <v>#DIV/0!</v>
      </c>
    </row>
    <row r="7231" spans="1:16" x14ac:dyDescent="0.25">
      <c r="A7231" s="1">
        <f t="shared" si="790"/>
        <v>43402</v>
      </c>
      <c r="B7231" s="7">
        <f t="shared" si="785"/>
        <v>10</v>
      </c>
      <c r="C7231" s="4">
        <f>INDEX(Calendar!$E$3:$E$367,MATCH(LOLP!$A7231,Calendar!$B$3:$B$367,0))</f>
        <v>1</v>
      </c>
      <c r="D7231" s="2">
        <f t="shared" si="791"/>
        <v>4</v>
      </c>
      <c r="E7231" s="36">
        <v>20203</v>
      </c>
      <c r="F7231" s="7">
        <f>IFERROR(IF(INDEX('Temperature Data'!$AA$15:$AA$348,MATCH(LOLP!A7231,'Temperature Data'!$B$15:$B$348,0))&gt;IF(B7231=9,$G$2,LOLP!$F$2),1,0),0)</f>
        <v>0</v>
      </c>
      <c r="G7231" s="7">
        <f>SUMIFS(LOLP!$F$4:$F$8763,$C$4:$C$8763,$C7231,$B$4:$B$8763,$B7231,$D$4:$D$8763,$D7231)</f>
        <v>0</v>
      </c>
      <c r="H7231" s="7">
        <f>COUNTIFS(Calendar!$E$3:$E$367,LOLP!C7231,Calendar!$D$3:$D$367,LOLP!B7231)</f>
        <v>22</v>
      </c>
      <c r="I7231" s="7">
        <f ca="1">IF($F7231=1,OFFSET(start_norps,LOLP!$D7231+(1-$C7231)*24,LOLP!$B7231)*H7231/G7231,0)</f>
        <v>0</v>
      </c>
      <c r="J7231" s="7">
        <f ca="1">IF($F7231=1,OFFSET(start_33,LOLP!$D7231+(1-$C7231)*24,LOLP!$B7231)*H7231/G7231,0)</f>
        <v>0</v>
      </c>
      <c r="K7231" s="7">
        <f ca="1">IF($F7231,OFFSET(start_40,LOLP!$D7231+(1-$C7231)*24,LOLP!$B7231),0)</f>
        <v>0</v>
      </c>
      <c r="L7231" s="7">
        <f ca="1">IF($F7231,OFFSET(start_50,LOLP!$D7231+(1-$C7231)*24,LOLP!$B7231),0)</f>
        <v>0</v>
      </c>
      <c r="M7231" s="25">
        <f t="shared" ca="1" si="786"/>
        <v>0</v>
      </c>
      <c r="N7231" s="25">
        <f t="shared" ca="1" si="787"/>
        <v>0</v>
      </c>
      <c r="O7231" s="15" t="e">
        <f t="shared" ca="1" si="788"/>
        <v>#DIV/0!</v>
      </c>
      <c r="P7231" s="15" t="e">
        <f t="shared" ca="1" si="789"/>
        <v>#DIV/0!</v>
      </c>
    </row>
    <row r="7232" spans="1:16" x14ac:dyDescent="0.25">
      <c r="A7232" s="1">
        <f t="shared" si="790"/>
        <v>43402</v>
      </c>
      <c r="B7232" s="7">
        <f t="shared" si="785"/>
        <v>10</v>
      </c>
      <c r="C7232" s="4">
        <f>INDEX(Calendar!$E$3:$E$367,MATCH(LOLP!$A7232,Calendar!$B$3:$B$367,0))</f>
        <v>1</v>
      </c>
      <c r="D7232" s="2">
        <f t="shared" si="791"/>
        <v>5</v>
      </c>
      <c r="E7232" s="36">
        <v>21652</v>
      </c>
      <c r="F7232" s="7">
        <f>IFERROR(IF(INDEX('Temperature Data'!$AA$15:$AA$348,MATCH(LOLP!A7232,'Temperature Data'!$B$15:$B$348,0))&gt;IF(B7232=9,$G$2,LOLP!$F$2),1,0),0)</f>
        <v>0</v>
      </c>
      <c r="G7232" s="7">
        <f>SUMIFS(LOLP!$F$4:$F$8763,$C$4:$C$8763,$C7232,$B$4:$B$8763,$B7232,$D$4:$D$8763,$D7232)</f>
        <v>0</v>
      </c>
      <c r="H7232" s="7">
        <f>COUNTIFS(Calendar!$E$3:$E$367,LOLP!C7232,Calendar!$D$3:$D$367,LOLP!B7232)</f>
        <v>22</v>
      </c>
      <c r="I7232" s="7">
        <f ca="1">IF($F7232=1,OFFSET(start_norps,LOLP!$D7232+(1-$C7232)*24,LOLP!$B7232)*H7232/G7232,0)</f>
        <v>0</v>
      </c>
      <c r="J7232" s="7">
        <f ca="1">IF($F7232=1,OFFSET(start_33,LOLP!$D7232+(1-$C7232)*24,LOLP!$B7232)*H7232/G7232,0)</f>
        <v>0</v>
      </c>
      <c r="K7232" s="7">
        <f ca="1">IF($F7232,OFFSET(start_40,LOLP!$D7232+(1-$C7232)*24,LOLP!$B7232),0)</f>
        <v>0</v>
      </c>
      <c r="L7232" s="7">
        <f ca="1">IF($F7232,OFFSET(start_50,LOLP!$D7232+(1-$C7232)*24,LOLP!$B7232),0)</f>
        <v>0</v>
      </c>
      <c r="M7232" s="25">
        <f t="shared" ca="1" si="786"/>
        <v>0</v>
      </c>
      <c r="N7232" s="25">
        <f t="shared" ca="1" si="787"/>
        <v>0</v>
      </c>
      <c r="O7232" s="15" t="e">
        <f t="shared" ca="1" si="788"/>
        <v>#DIV/0!</v>
      </c>
      <c r="P7232" s="15" t="e">
        <f t="shared" ca="1" si="789"/>
        <v>#DIV/0!</v>
      </c>
    </row>
    <row r="7233" spans="1:16" x14ac:dyDescent="0.25">
      <c r="A7233" s="1">
        <f t="shared" si="790"/>
        <v>43402</v>
      </c>
      <c r="B7233" s="7">
        <f t="shared" si="785"/>
        <v>10</v>
      </c>
      <c r="C7233" s="4">
        <f>INDEX(Calendar!$E$3:$E$367,MATCH(LOLP!$A7233,Calendar!$B$3:$B$367,0))</f>
        <v>1</v>
      </c>
      <c r="D7233" s="2">
        <f t="shared" si="791"/>
        <v>6</v>
      </c>
      <c r="E7233" s="36">
        <v>24042</v>
      </c>
      <c r="F7233" s="7">
        <f>IFERROR(IF(INDEX('Temperature Data'!$AA$15:$AA$348,MATCH(LOLP!A7233,'Temperature Data'!$B$15:$B$348,0))&gt;IF(B7233=9,$G$2,LOLP!$F$2),1,0),0)</f>
        <v>0</v>
      </c>
      <c r="G7233" s="7">
        <f>SUMIFS(LOLP!$F$4:$F$8763,$C$4:$C$8763,$C7233,$B$4:$B$8763,$B7233,$D$4:$D$8763,$D7233)</f>
        <v>0</v>
      </c>
      <c r="H7233" s="7">
        <f>COUNTIFS(Calendar!$E$3:$E$367,LOLP!C7233,Calendar!$D$3:$D$367,LOLP!B7233)</f>
        <v>22</v>
      </c>
      <c r="I7233" s="7">
        <f ca="1">IF($F7233=1,OFFSET(start_norps,LOLP!$D7233+(1-$C7233)*24,LOLP!$B7233)*H7233/G7233,0)</f>
        <v>0</v>
      </c>
      <c r="J7233" s="7">
        <f ca="1">IF($F7233=1,OFFSET(start_33,LOLP!$D7233+(1-$C7233)*24,LOLP!$B7233)*H7233/G7233,0)</f>
        <v>0</v>
      </c>
      <c r="K7233" s="7">
        <f ca="1">IF($F7233,OFFSET(start_40,LOLP!$D7233+(1-$C7233)*24,LOLP!$B7233),0)</f>
        <v>0</v>
      </c>
      <c r="L7233" s="7">
        <f ca="1">IF($F7233,OFFSET(start_50,LOLP!$D7233+(1-$C7233)*24,LOLP!$B7233),0)</f>
        <v>0</v>
      </c>
      <c r="M7233" s="25">
        <f t="shared" ca="1" si="786"/>
        <v>0</v>
      </c>
      <c r="N7233" s="25">
        <f t="shared" ca="1" si="787"/>
        <v>0</v>
      </c>
      <c r="O7233" s="15" t="e">
        <f t="shared" ca="1" si="788"/>
        <v>#DIV/0!</v>
      </c>
      <c r="P7233" s="15" t="e">
        <f t="shared" ca="1" si="789"/>
        <v>#DIV/0!</v>
      </c>
    </row>
    <row r="7234" spans="1:16" x14ac:dyDescent="0.25">
      <c r="A7234" s="1">
        <f t="shared" si="790"/>
        <v>43402</v>
      </c>
      <c r="B7234" s="7">
        <f t="shared" si="785"/>
        <v>10</v>
      </c>
      <c r="C7234" s="4">
        <f>INDEX(Calendar!$E$3:$E$367,MATCH(LOLP!$A7234,Calendar!$B$3:$B$367,0))</f>
        <v>1</v>
      </c>
      <c r="D7234" s="2">
        <f t="shared" si="791"/>
        <v>7</v>
      </c>
      <c r="E7234" s="36">
        <v>25637</v>
      </c>
      <c r="F7234" s="7">
        <f>IFERROR(IF(INDEX('Temperature Data'!$AA$15:$AA$348,MATCH(LOLP!A7234,'Temperature Data'!$B$15:$B$348,0))&gt;IF(B7234=9,$G$2,LOLP!$F$2),1,0),0)</f>
        <v>0</v>
      </c>
      <c r="G7234" s="7">
        <f>SUMIFS(LOLP!$F$4:$F$8763,$C$4:$C$8763,$C7234,$B$4:$B$8763,$B7234,$D$4:$D$8763,$D7234)</f>
        <v>0</v>
      </c>
      <c r="H7234" s="7">
        <f>COUNTIFS(Calendar!$E$3:$E$367,LOLP!C7234,Calendar!$D$3:$D$367,LOLP!B7234)</f>
        <v>22</v>
      </c>
      <c r="I7234" s="7">
        <f ca="1">IF($F7234=1,OFFSET(start_norps,LOLP!$D7234+(1-$C7234)*24,LOLP!$B7234)*H7234/G7234,0)</f>
        <v>0</v>
      </c>
      <c r="J7234" s="7">
        <f ca="1">IF($F7234=1,OFFSET(start_33,LOLP!$D7234+(1-$C7234)*24,LOLP!$B7234)*H7234/G7234,0)</f>
        <v>0</v>
      </c>
      <c r="K7234" s="7">
        <f ca="1">IF($F7234,OFFSET(start_40,LOLP!$D7234+(1-$C7234)*24,LOLP!$B7234),0)</f>
        <v>0</v>
      </c>
      <c r="L7234" s="7">
        <f ca="1">IF($F7234,OFFSET(start_50,LOLP!$D7234+(1-$C7234)*24,LOLP!$B7234),0)</f>
        <v>0</v>
      </c>
      <c r="M7234" s="25">
        <f t="shared" ca="1" si="786"/>
        <v>0</v>
      </c>
      <c r="N7234" s="25">
        <f t="shared" ca="1" si="787"/>
        <v>0</v>
      </c>
      <c r="O7234" s="15" t="e">
        <f t="shared" ca="1" si="788"/>
        <v>#DIV/0!</v>
      </c>
      <c r="P7234" s="15" t="e">
        <f t="shared" ca="1" si="789"/>
        <v>#DIV/0!</v>
      </c>
    </row>
    <row r="7235" spans="1:16" x14ac:dyDescent="0.25">
      <c r="A7235" s="1">
        <f t="shared" si="790"/>
        <v>43402</v>
      </c>
      <c r="B7235" s="7">
        <f t="shared" si="785"/>
        <v>10</v>
      </c>
      <c r="C7235" s="4">
        <f>INDEX(Calendar!$E$3:$E$367,MATCH(LOLP!$A7235,Calendar!$B$3:$B$367,0))</f>
        <v>1</v>
      </c>
      <c r="D7235" s="2">
        <f t="shared" si="791"/>
        <v>8</v>
      </c>
      <c r="E7235" s="36">
        <v>25648</v>
      </c>
      <c r="F7235" s="7">
        <f>IFERROR(IF(INDEX('Temperature Data'!$AA$15:$AA$348,MATCH(LOLP!A7235,'Temperature Data'!$B$15:$B$348,0))&gt;IF(B7235=9,$G$2,LOLP!$F$2),1,0),0)</f>
        <v>0</v>
      </c>
      <c r="G7235" s="7">
        <f>SUMIFS(LOLP!$F$4:$F$8763,$C$4:$C$8763,$C7235,$B$4:$B$8763,$B7235,$D$4:$D$8763,$D7235)</f>
        <v>0</v>
      </c>
      <c r="H7235" s="7">
        <f>COUNTIFS(Calendar!$E$3:$E$367,LOLP!C7235,Calendar!$D$3:$D$367,LOLP!B7235)</f>
        <v>22</v>
      </c>
      <c r="I7235" s="7">
        <f ca="1">IF($F7235=1,OFFSET(start_norps,LOLP!$D7235+(1-$C7235)*24,LOLP!$B7235)*H7235/G7235,0)</f>
        <v>0</v>
      </c>
      <c r="J7235" s="7">
        <f ca="1">IF($F7235=1,OFFSET(start_33,LOLP!$D7235+(1-$C7235)*24,LOLP!$B7235)*H7235/G7235,0)</f>
        <v>0</v>
      </c>
      <c r="K7235" s="7">
        <f ca="1">IF($F7235,OFFSET(start_40,LOLP!$D7235+(1-$C7235)*24,LOLP!$B7235),0)</f>
        <v>0</v>
      </c>
      <c r="L7235" s="7">
        <f ca="1">IF($F7235,OFFSET(start_50,LOLP!$D7235+(1-$C7235)*24,LOLP!$B7235),0)</f>
        <v>0</v>
      </c>
      <c r="M7235" s="25">
        <f t="shared" ca="1" si="786"/>
        <v>0</v>
      </c>
      <c r="N7235" s="25">
        <f t="shared" ca="1" si="787"/>
        <v>0</v>
      </c>
      <c r="O7235" s="15" t="e">
        <f t="shared" ca="1" si="788"/>
        <v>#DIV/0!</v>
      </c>
      <c r="P7235" s="15" t="e">
        <f t="shared" ca="1" si="789"/>
        <v>#DIV/0!</v>
      </c>
    </row>
    <row r="7236" spans="1:16" x14ac:dyDescent="0.25">
      <c r="A7236" s="1">
        <f t="shared" si="790"/>
        <v>43402</v>
      </c>
      <c r="B7236" s="7">
        <f t="shared" si="785"/>
        <v>10</v>
      </c>
      <c r="C7236" s="4">
        <f>INDEX(Calendar!$E$3:$E$367,MATCH(LOLP!$A7236,Calendar!$B$3:$B$367,0))</f>
        <v>1</v>
      </c>
      <c r="D7236" s="2">
        <f t="shared" si="791"/>
        <v>9</v>
      </c>
      <c r="E7236" s="36">
        <v>25808</v>
      </c>
      <c r="F7236" s="7">
        <f>IFERROR(IF(INDEX('Temperature Data'!$AA$15:$AA$348,MATCH(LOLP!A7236,'Temperature Data'!$B$15:$B$348,0))&gt;IF(B7236=9,$G$2,LOLP!$F$2),1,0),0)</f>
        <v>0</v>
      </c>
      <c r="G7236" s="7">
        <f>SUMIFS(LOLP!$F$4:$F$8763,$C$4:$C$8763,$C7236,$B$4:$B$8763,$B7236,$D$4:$D$8763,$D7236)</f>
        <v>0</v>
      </c>
      <c r="H7236" s="7">
        <f>COUNTIFS(Calendar!$E$3:$E$367,LOLP!C7236,Calendar!$D$3:$D$367,LOLP!B7236)</f>
        <v>22</v>
      </c>
      <c r="I7236" s="7">
        <f ca="1">IF($F7236=1,OFFSET(start_norps,LOLP!$D7236+(1-$C7236)*24,LOLP!$B7236)*H7236/G7236,0)</f>
        <v>0</v>
      </c>
      <c r="J7236" s="7">
        <f ca="1">IF($F7236=1,OFFSET(start_33,LOLP!$D7236+(1-$C7236)*24,LOLP!$B7236)*H7236/G7236,0)</f>
        <v>0</v>
      </c>
      <c r="K7236" s="7">
        <f ca="1">IF($F7236,OFFSET(start_40,LOLP!$D7236+(1-$C7236)*24,LOLP!$B7236),0)</f>
        <v>0</v>
      </c>
      <c r="L7236" s="7">
        <f ca="1">IF($F7236,OFFSET(start_50,LOLP!$D7236+(1-$C7236)*24,LOLP!$B7236),0)</f>
        <v>0</v>
      </c>
      <c r="M7236" s="25">
        <f t="shared" ca="1" si="786"/>
        <v>0</v>
      </c>
      <c r="N7236" s="25">
        <f t="shared" ca="1" si="787"/>
        <v>0</v>
      </c>
      <c r="O7236" s="15" t="e">
        <f t="shared" ca="1" si="788"/>
        <v>#DIV/0!</v>
      </c>
      <c r="P7236" s="15" t="e">
        <f t="shared" ca="1" si="789"/>
        <v>#DIV/0!</v>
      </c>
    </row>
    <row r="7237" spans="1:16" x14ac:dyDescent="0.25">
      <c r="A7237" s="1">
        <f t="shared" si="790"/>
        <v>43402</v>
      </c>
      <c r="B7237" s="7">
        <f t="shared" ref="B7237:B7300" si="792">MONTH(A7237)</f>
        <v>10</v>
      </c>
      <c r="C7237" s="4">
        <f>INDEX(Calendar!$E$3:$E$367,MATCH(LOLP!$A7237,Calendar!$B$3:$B$367,0))</f>
        <v>1</v>
      </c>
      <c r="D7237" s="2">
        <f t="shared" si="791"/>
        <v>10</v>
      </c>
      <c r="E7237" s="36">
        <v>25656</v>
      </c>
      <c r="F7237" s="7">
        <f>IFERROR(IF(INDEX('Temperature Data'!$AA$15:$AA$348,MATCH(LOLP!A7237,'Temperature Data'!$B$15:$B$348,0))&gt;IF(B7237=9,$G$2,LOLP!$F$2),1,0),0)</f>
        <v>0</v>
      </c>
      <c r="G7237" s="7">
        <f>SUMIFS(LOLP!$F$4:$F$8763,$C$4:$C$8763,$C7237,$B$4:$B$8763,$B7237,$D$4:$D$8763,$D7237)</f>
        <v>0</v>
      </c>
      <c r="H7237" s="7">
        <f>COUNTIFS(Calendar!$E$3:$E$367,LOLP!C7237,Calendar!$D$3:$D$367,LOLP!B7237)</f>
        <v>22</v>
      </c>
      <c r="I7237" s="7">
        <f ca="1">IF($F7237=1,OFFSET(start_norps,LOLP!$D7237+(1-$C7237)*24,LOLP!$B7237)*H7237/G7237,0)</f>
        <v>0</v>
      </c>
      <c r="J7237" s="7">
        <f ca="1">IF($F7237=1,OFFSET(start_33,LOLP!$D7237+(1-$C7237)*24,LOLP!$B7237)*H7237/G7237,0)</f>
        <v>0</v>
      </c>
      <c r="K7237" s="7">
        <f ca="1">IF($F7237,OFFSET(start_40,LOLP!$D7237+(1-$C7237)*24,LOLP!$B7237),0)</f>
        <v>0</v>
      </c>
      <c r="L7237" s="7">
        <f ca="1">IF($F7237,OFFSET(start_50,LOLP!$D7237+(1-$C7237)*24,LOLP!$B7237),0)</f>
        <v>0</v>
      </c>
      <c r="M7237" s="25">
        <f t="shared" ref="M7237:M7300" ca="1" si="793">I7237/I$8764</f>
        <v>0</v>
      </c>
      <c r="N7237" s="25">
        <f t="shared" ref="N7237:N7300" ca="1" si="794">J7237/J$8764</f>
        <v>0</v>
      </c>
      <c r="O7237" s="15" t="e">
        <f t="shared" ref="O7237:O7300" ca="1" si="795">K7237/K$8764</f>
        <v>#DIV/0!</v>
      </c>
      <c r="P7237" s="15" t="e">
        <f t="shared" ref="P7237:P7300" ca="1" si="796">L7237/L$8764</f>
        <v>#DIV/0!</v>
      </c>
    </row>
    <row r="7238" spans="1:16" x14ac:dyDescent="0.25">
      <c r="A7238" s="1">
        <f t="shared" si="790"/>
        <v>43402</v>
      </c>
      <c r="B7238" s="7">
        <f t="shared" si="792"/>
        <v>10</v>
      </c>
      <c r="C7238" s="4">
        <f>INDEX(Calendar!$E$3:$E$367,MATCH(LOLP!$A7238,Calendar!$B$3:$B$367,0))</f>
        <v>1</v>
      </c>
      <c r="D7238" s="2">
        <f t="shared" si="791"/>
        <v>11</v>
      </c>
      <c r="E7238" s="36">
        <v>25500</v>
      </c>
      <c r="F7238" s="7">
        <f>IFERROR(IF(INDEX('Temperature Data'!$AA$15:$AA$348,MATCH(LOLP!A7238,'Temperature Data'!$B$15:$B$348,0))&gt;IF(B7238=9,$G$2,LOLP!$F$2),1,0),0)</f>
        <v>0</v>
      </c>
      <c r="G7238" s="7">
        <f>SUMIFS(LOLP!$F$4:$F$8763,$C$4:$C$8763,$C7238,$B$4:$B$8763,$B7238,$D$4:$D$8763,$D7238)</f>
        <v>0</v>
      </c>
      <c r="H7238" s="7">
        <f>COUNTIFS(Calendar!$E$3:$E$367,LOLP!C7238,Calendar!$D$3:$D$367,LOLP!B7238)</f>
        <v>22</v>
      </c>
      <c r="I7238" s="7">
        <f ca="1">IF($F7238=1,OFFSET(start_norps,LOLP!$D7238+(1-$C7238)*24,LOLP!$B7238)*H7238/G7238,0)</f>
        <v>0</v>
      </c>
      <c r="J7238" s="7">
        <f ca="1">IF($F7238=1,OFFSET(start_33,LOLP!$D7238+(1-$C7238)*24,LOLP!$B7238)*H7238/G7238,0)</f>
        <v>0</v>
      </c>
      <c r="K7238" s="7">
        <f ca="1">IF($F7238,OFFSET(start_40,LOLP!$D7238+(1-$C7238)*24,LOLP!$B7238),0)</f>
        <v>0</v>
      </c>
      <c r="L7238" s="7">
        <f ca="1">IF($F7238,OFFSET(start_50,LOLP!$D7238+(1-$C7238)*24,LOLP!$B7238),0)</f>
        <v>0</v>
      </c>
      <c r="M7238" s="25">
        <f t="shared" ca="1" si="793"/>
        <v>0</v>
      </c>
      <c r="N7238" s="25">
        <f t="shared" ca="1" si="794"/>
        <v>0</v>
      </c>
      <c r="O7238" s="15" t="e">
        <f t="shared" ca="1" si="795"/>
        <v>#DIV/0!</v>
      </c>
      <c r="P7238" s="15" t="e">
        <f t="shared" ca="1" si="796"/>
        <v>#DIV/0!</v>
      </c>
    </row>
    <row r="7239" spans="1:16" x14ac:dyDescent="0.25">
      <c r="A7239" s="1">
        <f t="shared" si="790"/>
        <v>43402</v>
      </c>
      <c r="B7239" s="7">
        <f t="shared" si="792"/>
        <v>10</v>
      </c>
      <c r="C7239" s="4">
        <f>INDEX(Calendar!$E$3:$E$367,MATCH(LOLP!$A7239,Calendar!$B$3:$B$367,0))</f>
        <v>1</v>
      </c>
      <c r="D7239" s="2">
        <f t="shared" si="791"/>
        <v>12</v>
      </c>
      <c r="E7239" s="36">
        <v>25619</v>
      </c>
      <c r="F7239" s="7">
        <f>IFERROR(IF(INDEX('Temperature Data'!$AA$15:$AA$348,MATCH(LOLP!A7239,'Temperature Data'!$B$15:$B$348,0))&gt;IF(B7239=9,$G$2,LOLP!$F$2),1,0),0)</f>
        <v>0</v>
      </c>
      <c r="G7239" s="7">
        <f>SUMIFS(LOLP!$F$4:$F$8763,$C$4:$C$8763,$C7239,$B$4:$B$8763,$B7239,$D$4:$D$8763,$D7239)</f>
        <v>0</v>
      </c>
      <c r="H7239" s="7">
        <f>COUNTIFS(Calendar!$E$3:$E$367,LOLP!C7239,Calendar!$D$3:$D$367,LOLP!B7239)</f>
        <v>22</v>
      </c>
      <c r="I7239" s="7">
        <f ca="1">IF($F7239=1,OFFSET(start_norps,LOLP!$D7239+(1-$C7239)*24,LOLP!$B7239)*H7239/G7239,0)</f>
        <v>0</v>
      </c>
      <c r="J7239" s="7">
        <f ca="1">IF($F7239=1,OFFSET(start_33,LOLP!$D7239+(1-$C7239)*24,LOLP!$B7239)*H7239/G7239,0)</f>
        <v>0</v>
      </c>
      <c r="K7239" s="7">
        <f ca="1">IF($F7239,OFFSET(start_40,LOLP!$D7239+(1-$C7239)*24,LOLP!$B7239),0)</f>
        <v>0</v>
      </c>
      <c r="L7239" s="7">
        <f ca="1">IF($F7239,OFFSET(start_50,LOLP!$D7239+(1-$C7239)*24,LOLP!$B7239),0)</f>
        <v>0</v>
      </c>
      <c r="M7239" s="25">
        <f t="shared" ca="1" si="793"/>
        <v>0</v>
      </c>
      <c r="N7239" s="25">
        <f t="shared" ca="1" si="794"/>
        <v>0</v>
      </c>
      <c r="O7239" s="15" t="e">
        <f t="shared" ca="1" si="795"/>
        <v>#DIV/0!</v>
      </c>
      <c r="P7239" s="15" t="e">
        <f t="shared" ca="1" si="796"/>
        <v>#DIV/0!</v>
      </c>
    </row>
    <row r="7240" spans="1:16" x14ac:dyDescent="0.25">
      <c r="A7240" s="1">
        <f t="shared" si="790"/>
        <v>43402</v>
      </c>
      <c r="B7240" s="7">
        <f t="shared" si="792"/>
        <v>10</v>
      </c>
      <c r="C7240" s="4">
        <f>INDEX(Calendar!$E$3:$E$367,MATCH(LOLP!$A7240,Calendar!$B$3:$B$367,0))</f>
        <v>1</v>
      </c>
      <c r="D7240" s="2">
        <f t="shared" si="791"/>
        <v>13</v>
      </c>
      <c r="E7240" s="36">
        <v>26080</v>
      </c>
      <c r="F7240" s="7">
        <f>IFERROR(IF(INDEX('Temperature Data'!$AA$15:$AA$348,MATCH(LOLP!A7240,'Temperature Data'!$B$15:$B$348,0))&gt;IF(B7240=9,$G$2,LOLP!$F$2),1,0),0)</f>
        <v>0</v>
      </c>
      <c r="G7240" s="7">
        <f>SUMIFS(LOLP!$F$4:$F$8763,$C$4:$C$8763,$C7240,$B$4:$B$8763,$B7240,$D$4:$D$8763,$D7240)</f>
        <v>0</v>
      </c>
      <c r="H7240" s="7">
        <f>COUNTIFS(Calendar!$E$3:$E$367,LOLP!C7240,Calendar!$D$3:$D$367,LOLP!B7240)</f>
        <v>22</v>
      </c>
      <c r="I7240" s="7">
        <f ca="1">IF($F7240=1,OFFSET(start_norps,LOLP!$D7240+(1-$C7240)*24,LOLP!$B7240)*H7240/G7240,0)</f>
        <v>0</v>
      </c>
      <c r="J7240" s="7">
        <f ca="1">IF($F7240=1,OFFSET(start_33,LOLP!$D7240+(1-$C7240)*24,LOLP!$B7240)*H7240/G7240,0)</f>
        <v>0</v>
      </c>
      <c r="K7240" s="7">
        <f ca="1">IF($F7240,OFFSET(start_40,LOLP!$D7240+(1-$C7240)*24,LOLP!$B7240),0)</f>
        <v>0</v>
      </c>
      <c r="L7240" s="7">
        <f ca="1">IF($F7240,OFFSET(start_50,LOLP!$D7240+(1-$C7240)*24,LOLP!$B7240),0)</f>
        <v>0</v>
      </c>
      <c r="M7240" s="25">
        <f t="shared" ca="1" si="793"/>
        <v>0</v>
      </c>
      <c r="N7240" s="25">
        <f t="shared" ca="1" si="794"/>
        <v>0</v>
      </c>
      <c r="O7240" s="15" t="e">
        <f t="shared" ca="1" si="795"/>
        <v>#DIV/0!</v>
      </c>
      <c r="P7240" s="15" t="e">
        <f t="shared" ca="1" si="796"/>
        <v>#DIV/0!</v>
      </c>
    </row>
    <row r="7241" spans="1:16" x14ac:dyDescent="0.25">
      <c r="A7241" s="1">
        <f t="shared" si="790"/>
        <v>43402</v>
      </c>
      <c r="B7241" s="7">
        <f t="shared" si="792"/>
        <v>10</v>
      </c>
      <c r="C7241" s="4">
        <f>INDEX(Calendar!$E$3:$E$367,MATCH(LOLP!$A7241,Calendar!$B$3:$B$367,0))</f>
        <v>1</v>
      </c>
      <c r="D7241" s="2">
        <f t="shared" si="791"/>
        <v>14</v>
      </c>
      <c r="E7241" s="36">
        <v>26381</v>
      </c>
      <c r="F7241" s="7">
        <f>IFERROR(IF(INDEX('Temperature Data'!$AA$15:$AA$348,MATCH(LOLP!A7241,'Temperature Data'!$B$15:$B$348,0))&gt;IF(B7241=9,$G$2,LOLP!$F$2),1,0),0)</f>
        <v>0</v>
      </c>
      <c r="G7241" s="7">
        <f>SUMIFS(LOLP!$F$4:$F$8763,$C$4:$C$8763,$C7241,$B$4:$B$8763,$B7241,$D$4:$D$8763,$D7241)</f>
        <v>0</v>
      </c>
      <c r="H7241" s="7">
        <f>COUNTIFS(Calendar!$E$3:$E$367,LOLP!C7241,Calendar!$D$3:$D$367,LOLP!B7241)</f>
        <v>22</v>
      </c>
      <c r="I7241" s="7">
        <f ca="1">IF($F7241=1,OFFSET(start_norps,LOLP!$D7241+(1-$C7241)*24,LOLP!$B7241)*H7241/G7241,0)</f>
        <v>0</v>
      </c>
      <c r="J7241" s="7">
        <f ca="1">IF($F7241=1,OFFSET(start_33,LOLP!$D7241+(1-$C7241)*24,LOLP!$B7241)*H7241/G7241,0)</f>
        <v>0</v>
      </c>
      <c r="K7241" s="7">
        <f ca="1">IF($F7241,OFFSET(start_40,LOLP!$D7241+(1-$C7241)*24,LOLP!$B7241),0)</f>
        <v>0</v>
      </c>
      <c r="L7241" s="7">
        <f ca="1">IF($F7241,OFFSET(start_50,LOLP!$D7241+(1-$C7241)*24,LOLP!$B7241),0)</f>
        <v>0</v>
      </c>
      <c r="M7241" s="25">
        <f t="shared" ca="1" si="793"/>
        <v>0</v>
      </c>
      <c r="N7241" s="25">
        <f t="shared" ca="1" si="794"/>
        <v>0</v>
      </c>
      <c r="O7241" s="15" t="e">
        <f t="shared" ca="1" si="795"/>
        <v>#DIV/0!</v>
      </c>
      <c r="P7241" s="15" t="e">
        <f t="shared" ca="1" si="796"/>
        <v>#DIV/0!</v>
      </c>
    </row>
    <row r="7242" spans="1:16" x14ac:dyDescent="0.25">
      <c r="A7242" s="1">
        <f t="shared" si="790"/>
        <v>43402</v>
      </c>
      <c r="B7242" s="7">
        <f t="shared" si="792"/>
        <v>10</v>
      </c>
      <c r="C7242" s="4">
        <f>INDEX(Calendar!$E$3:$E$367,MATCH(LOLP!$A7242,Calendar!$B$3:$B$367,0))</f>
        <v>1</v>
      </c>
      <c r="D7242" s="2">
        <f t="shared" si="791"/>
        <v>15</v>
      </c>
      <c r="E7242" s="36">
        <v>26736</v>
      </c>
      <c r="F7242" s="7">
        <f>IFERROR(IF(INDEX('Temperature Data'!$AA$15:$AA$348,MATCH(LOLP!A7242,'Temperature Data'!$B$15:$B$348,0))&gt;IF(B7242=9,$G$2,LOLP!$F$2),1,0),0)</f>
        <v>0</v>
      </c>
      <c r="G7242" s="7">
        <f>SUMIFS(LOLP!$F$4:$F$8763,$C$4:$C$8763,$C7242,$B$4:$B$8763,$B7242,$D$4:$D$8763,$D7242)</f>
        <v>0</v>
      </c>
      <c r="H7242" s="7">
        <f>COUNTIFS(Calendar!$E$3:$E$367,LOLP!C7242,Calendar!$D$3:$D$367,LOLP!B7242)</f>
        <v>22</v>
      </c>
      <c r="I7242" s="7">
        <f ca="1">IF($F7242=1,OFFSET(start_norps,LOLP!$D7242+(1-$C7242)*24,LOLP!$B7242)*H7242/G7242,0)</f>
        <v>0</v>
      </c>
      <c r="J7242" s="7">
        <f ca="1">IF($F7242=1,OFFSET(start_33,LOLP!$D7242+(1-$C7242)*24,LOLP!$B7242)*H7242/G7242,0)</f>
        <v>0</v>
      </c>
      <c r="K7242" s="7">
        <f ca="1">IF($F7242,OFFSET(start_40,LOLP!$D7242+(1-$C7242)*24,LOLP!$B7242),0)</f>
        <v>0</v>
      </c>
      <c r="L7242" s="7">
        <f ca="1">IF($F7242,OFFSET(start_50,LOLP!$D7242+(1-$C7242)*24,LOLP!$B7242),0)</f>
        <v>0</v>
      </c>
      <c r="M7242" s="25">
        <f t="shared" ca="1" si="793"/>
        <v>0</v>
      </c>
      <c r="N7242" s="25">
        <f t="shared" ca="1" si="794"/>
        <v>0</v>
      </c>
      <c r="O7242" s="15" t="e">
        <f t="shared" ca="1" si="795"/>
        <v>#DIV/0!</v>
      </c>
      <c r="P7242" s="15" t="e">
        <f t="shared" ca="1" si="796"/>
        <v>#DIV/0!</v>
      </c>
    </row>
    <row r="7243" spans="1:16" x14ac:dyDescent="0.25">
      <c r="A7243" s="1">
        <f t="shared" si="790"/>
        <v>43402</v>
      </c>
      <c r="B7243" s="7">
        <f t="shared" si="792"/>
        <v>10</v>
      </c>
      <c r="C7243" s="4">
        <f>INDEX(Calendar!$E$3:$E$367,MATCH(LOLP!$A7243,Calendar!$B$3:$B$367,0))</f>
        <v>1</v>
      </c>
      <c r="D7243" s="2">
        <f t="shared" si="791"/>
        <v>16</v>
      </c>
      <c r="E7243" s="36">
        <v>27131</v>
      </c>
      <c r="F7243" s="7">
        <f>IFERROR(IF(INDEX('Temperature Data'!$AA$15:$AA$348,MATCH(LOLP!A7243,'Temperature Data'!$B$15:$B$348,0))&gt;IF(B7243=9,$G$2,LOLP!$F$2),1,0),0)</f>
        <v>0</v>
      </c>
      <c r="G7243" s="7">
        <f>SUMIFS(LOLP!$F$4:$F$8763,$C$4:$C$8763,$C7243,$B$4:$B$8763,$B7243,$D$4:$D$8763,$D7243)</f>
        <v>0</v>
      </c>
      <c r="H7243" s="7">
        <f>COUNTIFS(Calendar!$E$3:$E$367,LOLP!C7243,Calendar!$D$3:$D$367,LOLP!B7243)</f>
        <v>22</v>
      </c>
      <c r="I7243" s="7">
        <f ca="1">IF($F7243=1,OFFSET(start_norps,LOLP!$D7243+(1-$C7243)*24,LOLP!$B7243)*H7243/G7243,0)</f>
        <v>0</v>
      </c>
      <c r="J7243" s="7">
        <f ca="1">IF($F7243=1,OFFSET(start_33,LOLP!$D7243+(1-$C7243)*24,LOLP!$B7243)*H7243/G7243,0)</f>
        <v>0</v>
      </c>
      <c r="K7243" s="7">
        <f ca="1">IF($F7243,OFFSET(start_40,LOLP!$D7243+(1-$C7243)*24,LOLP!$B7243),0)</f>
        <v>0</v>
      </c>
      <c r="L7243" s="7">
        <f ca="1">IF($F7243,OFFSET(start_50,LOLP!$D7243+(1-$C7243)*24,LOLP!$B7243),0)</f>
        <v>0</v>
      </c>
      <c r="M7243" s="25">
        <f t="shared" ca="1" si="793"/>
        <v>0</v>
      </c>
      <c r="N7243" s="25">
        <f t="shared" ca="1" si="794"/>
        <v>0</v>
      </c>
      <c r="O7243" s="15" t="e">
        <f t="shared" ca="1" si="795"/>
        <v>#DIV/0!</v>
      </c>
      <c r="P7243" s="15" t="e">
        <f t="shared" ca="1" si="796"/>
        <v>#DIV/0!</v>
      </c>
    </row>
    <row r="7244" spans="1:16" x14ac:dyDescent="0.25">
      <c r="A7244" s="1">
        <f t="shared" si="790"/>
        <v>43402</v>
      </c>
      <c r="B7244" s="7">
        <f t="shared" si="792"/>
        <v>10</v>
      </c>
      <c r="C7244" s="4">
        <f>INDEX(Calendar!$E$3:$E$367,MATCH(LOLP!$A7244,Calendar!$B$3:$B$367,0))</f>
        <v>1</v>
      </c>
      <c r="D7244" s="2">
        <f t="shared" si="791"/>
        <v>17</v>
      </c>
      <c r="E7244" s="36">
        <v>28008</v>
      </c>
      <c r="F7244" s="7">
        <f>IFERROR(IF(INDEX('Temperature Data'!$AA$15:$AA$348,MATCH(LOLP!A7244,'Temperature Data'!$B$15:$B$348,0))&gt;IF(B7244=9,$G$2,LOLP!$F$2),1,0),0)</f>
        <v>0</v>
      </c>
      <c r="G7244" s="7">
        <f>SUMIFS(LOLP!$F$4:$F$8763,$C$4:$C$8763,$C7244,$B$4:$B$8763,$B7244,$D$4:$D$8763,$D7244)</f>
        <v>0</v>
      </c>
      <c r="H7244" s="7">
        <f>COUNTIFS(Calendar!$E$3:$E$367,LOLP!C7244,Calendar!$D$3:$D$367,LOLP!B7244)</f>
        <v>22</v>
      </c>
      <c r="I7244" s="7">
        <f ca="1">IF($F7244=1,OFFSET(start_norps,LOLP!$D7244+(1-$C7244)*24,LOLP!$B7244)*H7244/G7244,0)</f>
        <v>0</v>
      </c>
      <c r="J7244" s="7">
        <f ca="1">IF($F7244=1,OFFSET(start_33,LOLP!$D7244+(1-$C7244)*24,LOLP!$B7244)*H7244/G7244,0)</f>
        <v>0</v>
      </c>
      <c r="K7244" s="7">
        <f ca="1">IF($F7244,OFFSET(start_40,LOLP!$D7244+(1-$C7244)*24,LOLP!$B7244),0)</f>
        <v>0</v>
      </c>
      <c r="L7244" s="7">
        <f ca="1">IF($F7244,OFFSET(start_50,LOLP!$D7244+(1-$C7244)*24,LOLP!$B7244),0)</f>
        <v>0</v>
      </c>
      <c r="M7244" s="25">
        <f t="shared" ca="1" si="793"/>
        <v>0</v>
      </c>
      <c r="N7244" s="25">
        <f t="shared" ca="1" si="794"/>
        <v>0</v>
      </c>
      <c r="O7244" s="15" t="e">
        <f t="shared" ca="1" si="795"/>
        <v>#DIV/0!</v>
      </c>
      <c r="P7244" s="15" t="e">
        <f t="shared" ca="1" si="796"/>
        <v>#DIV/0!</v>
      </c>
    </row>
    <row r="7245" spans="1:16" x14ac:dyDescent="0.25">
      <c r="A7245" s="1">
        <f t="shared" si="790"/>
        <v>43402</v>
      </c>
      <c r="B7245" s="7">
        <f t="shared" si="792"/>
        <v>10</v>
      </c>
      <c r="C7245" s="4">
        <f>INDEX(Calendar!$E$3:$E$367,MATCH(LOLP!$A7245,Calendar!$B$3:$B$367,0))</f>
        <v>1</v>
      </c>
      <c r="D7245" s="2">
        <f t="shared" si="791"/>
        <v>18</v>
      </c>
      <c r="E7245" s="36">
        <v>29409</v>
      </c>
      <c r="F7245" s="7">
        <f>IFERROR(IF(INDEX('Temperature Data'!$AA$15:$AA$348,MATCH(LOLP!A7245,'Temperature Data'!$B$15:$B$348,0))&gt;IF(B7245=9,$G$2,LOLP!$F$2),1,0),0)</f>
        <v>0</v>
      </c>
      <c r="G7245" s="7">
        <f>SUMIFS(LOLP!$F$4:$F$8763,$C$4:$C$8763,$C7245,$B$4:$B$8763,$B7245,$D$4:$D$8763,$D7245)</f>
        <v>0</v>
      </c>
      <c r="H7245" s="7">
        <f>COUNTIFS(Calendar!$E$3:$E$367,LOLP!C7245,Calendar!$D$3:$D$367,LOLP!B7245)</f>
        <v>22</v>
      </c>
      <c r="I7245" s="7">
        <f ca="1">IF($F7245=1,OFFSET(start_norps,LOLP!$D7245+(1-$C7245)*24,LOLP!$B7245)*H7245/G7245,0)</f>
        <v>0</v>
      </c>
      <c r="J7245" s="7">
        <f ca="1">IF($F7245=1,OFFSET(start_33,LOLP!$D7245+(1-$C7245)*24,LOLP!$B7245)*H7245/G7245,0)</f>
        <v>0</v>
      </c>
      <c r="K7245" s="7">
        <f ca="1">IF($F7245,OFFSET(start_40,LOLP!$D7245+(1-$C7245)*24,LOLP!$B7245),0)</f>
        <v>0</v>
      </c>
      <c r="L7245" s="7">
        <f ca="1">IF($F7245,OFFSET(start_50,LOLP!$D7245+(1-$C7245)*24,LOLP!$B7245),0)</f>
        <v>0</v>
      </c>
      <c r="M7245" s="25">
        <f t="shared" ca="1" si="793"/>
        <v>0</v>
      </c>
      <c r="N7245" s="25">
        <f t="shared" ca="1" si="794"/>
        <v>0</v>
      </c>
      <c r="O7245" s="15" t="e">
        <f t="shared" ca="1" si="795"/>
        <v>#DIV/0!</v>
      </c>
      <c r="P7245" s="15" t="e">
        <f t="shared" ca="1" si="796"/>
        <v>#DIV/0!</v>
      </c>
    </row>
    <row r="7246" spans="1:16" x14ac:dyDescent="0.25">
      <c r="A7246" s="1">
        <f t="shared" si="790"/>
        <v>43402</v>
      </c>
      <c r="B7246" s="7">
        <f t="shared" si="792"/>
        <v>10</v>
      </c>
      <c r="C7246" s="4">
        <f>INDEX(Calendar!$E$3:$E$367,MATCH(LOLP!$A7246,Calendar!$B$3:$B$367,0))</f>
        <v>1</v>
      </c>
      <c r="D7246" s="2">
        <f t="shared" si="791"/>
        <v>19</v>
      </c>
      <c r="E7246" s="36">
        <v>29182</v>
      </c>
      <c r="F7246" s="7">
        <f>IFERROR(IF(INDEX('Temperature Data'!$AA$15:$AA$348,MATCH(LOLP!A7246,'Temperature Data'!$B$15:$B$348,0))&gt;IF(B7246=9,$G$2,LOLP!$F$2),1,0),0)</f>
        <v>0</v>
      </c>
      <c r="G7246" s="7">
        <f>SUMIFS(LOLP!$F$4:$F$8763,$C$4:$C$8763,$C7246,$B$4:$B$8763,$B7246,$D$4:$D$8763,$D7246)</f>
        <v>0</v>
      </c>
      <c r="H7246" s="7">
        <f>COUNTIFS(Calendar!$E$3:$E$367,LOLP!C7246,Calendar!$D$3:$D$367,LOLP!B7246)</f>
        <v>22</v>
      </c>
      <c r="I7246" s="7">
        <f ca="1">IF($F7246=1,OFFSET(start_norps,LOLP!$D7246+(1-$C7246)*24,LOLP!$B7246)*H7246/G7246,0)</f>
        <v>0</v>
      </c>
      <c r="J7246" s="7">
        <f ca="1">IF($F7246=1,OFFSET(start_33,LOLP!$D7246+(1-$C7246)*24,LOLP!$B7246)*H7246/G7246,0)</f>
        <v>0</v>
      </c>
      <c r="K7246" s="7">
        <f ca="1">IF($F7246,OFFSET(start_40,LOLP!$D7246+(1-$C7246)*24,LOLP!$B7246),0)</f>
        <v>0</v>
      </c>
      <c r="L7246" s="7">
        <f ca="1">IF($F7246,OFFSET(start_50,LOLP!$D7246+(1-$C7246)*24,LOLP!$B7246),0)</f>
        <v>0</v>
      </c>
      <c r="M7246" s="25">
        <f t="shared" ca="1" si="793"/>
        <v>0</v>
      </c>
      <c r="N7246" s="25">
        <f t="shared" ca="1" si="794"/>
        <v>0</v>
      </c>
      <c r="O7246" s="15" t="e">
        <f t="shared" ca="1" si="795"/>
        <v>#DIV/0!</v>
      </c>
      <c r="P7246" s="15" t="e">
        <f t="shared" ca="1" si="796"/>
        <v>#DIV/0!</v>
      </c>
    </row>
    <row r="7247" spans="1:16" x14ac:dyDescent="0.25">
      <c r="A7247" s="1">
        <f t="shared" si="790"/>
        <v>43402</v>
      </c>
      <c r="B7247" s="7">
        <f t="shared" si="792"/>
        <v>10</v>
      </c>
      <c r="C7247" s="4">
        <f>INDEX(Calendar!$E$3:$E$367,MATCH(LOLP!$A7247,Calendar!$B$3:$B$367,0))</f>
        <v>1</v>
      </c>
      <c r="D7247" s="2">
        <f t="shared" si="791"/>
        <v>20</v>
      </c>
      <c r="E7247" s="36">
        <v>28113</v>
      </c>
      <c r="F7247" s="7">
        <f>IFERROR(IF(INDEX('Temperature Data'!$AA$15:$AA$348,MATCH(LOLP!A7247,'Temperature Data'!$B$15:$B$348,0))&gt;IF(B7247=9,$G$2,LOLP!$F$2),1,0),0)</f>
        <v>0</v>
      </c>
      <c r="G7247" s="7">
        <f>SUMIFS(LOLP!$F$4:$F$8763,$C$4:$C$8763,$C7247,$B$4:$B$8763,$B7247,$D$4:$D$8763,$D7247)</f>
        <v>0</v>
      </c>
      <c r="H7247" s="7">
        <f>COUNTIFS(Calendar!$E$3:$E$367,LOLP!C7247,Calendar!$D$3:$D$367,LOLP!B7247)</f>
        <v>22</v>
      </c>
      <c r="I7247" s="7">
        <f ca="1">IF($F7247=1,OFFSET(start_norps,LOLP!$D7247+(1-$C7247)*24,LOLP!$B7247)*H7247/G7247,0)</f>
        <v>0</v>
      </c>
      <c r="J7247" s="7">
        <f ca="1">IF($F7247=1,OFFSET(start_33,LOLP!$D7247+(1-$C7247)*24,LOLP!$B7247)*H7247/G7247,0)</f>
        <v>0</v>
      </c>
      <c r="K7247" s="7">
        <f ca="1">IF($F7247,OFFSET(start_40,LOLP!$D7247+(1-$C7247)*24,LOLP!$B7247),0)</f>
        <v>0</v>
      </c>
      <c r="L7247" s="7">
        <f ca="1">IF($F7247,OFFSET(start_50,LOLP!$D7247+(1-$C7247)*24,LOLP!$B7247),0)</f>
        <v>0</v>
      </c>
      <c r="M7247" s="25">
        <f t="shared" ca="1" si="793"/>
        <v>0</v>
      </c>
      <c r="N7247" s="25">
        <f t="shared" ca="1" si="794"/>
        <v>0</v>
      </c>
      <c r="O7247" s="15" t="e">
        <f t="shared" ca="1" si="795"/>
        <v>#DIV/0!</v>
      </c>
      <c r="P7247" s="15" t="e">
        <f t="shared" ca="1" si="796"/>
        <v>#DIV/0!</v>
      </c>
    </row>
    <row r="7248" spans="1:16" x14ac:dyDescent="0.25">
      <c r="A7248" s="1">
        <f t="shared" si="790"/>
        <v>43402</v>
      </c>
      <c r="B7248" s="7">
        <f t="shared" si="792"/>
        <v>10</v>
      </c>
      <c r="C7248" s="4">
        <f>INDEX(Calendar!$E$3:$E$367,MATCH(LOLP!$A7248,Calendar!$B$3:$B$367,0))</f>
        <v>1</v>
      </c>
      <c r="D7248" s="2">
        <f t="shared" si="791"/>
        <v>21</v>
      </c>
      <c r="E7248" s="36">
        <v>26564</v>
      </c>
      <c r="F7248" s="7">
        <f>IFERROR(IF(INDEX('Temperature Data'!$AA$15:$AA$348,MATCH(LOLP!A7248,'Temperature Data'!$B$15:$B$348,0))&gt;IF(B7248=9,$G$2,LOLP!$F$2),1,0),0)</f>
        <v>0</v>
      </c>
      <c r="G7248" s="7">
        <f>SUMIFS(LOLP!$F$4:$F$8763,$C$4:$C$8763,$C7248,$B$4:$B$8763,$B7248,$D$4:$D$8763,$D7248)</f>
        <v>0</v>
      </c>
      <c r="H7248" s="7">
        <f>COUNTIFS(Calendar!$E$3:$E$367,LOLP!C7248,Calendar!$D$3:$D$367,LOLP!B7248)</f>
        <v>22</v>
      </c>
      <c r="I7248" s="7">
        <f ca="1">IF($F7248=1,OFFSET(start_norps,LOLP!$D7248+(1-$C7248)*24,LOLP!$B7248)*H7248/G7248,0)</f>
        <v>0</v>
      </c>
      <c r="J7248" s="7">
        <f ca="1">IF($F7248=1,OFFSET(start_33,LOLP!$D7248+(1-$C7248)*24,LOLP!$B7248)*H7248/G7248,0)</f>
        <v>0</v>
      </c>
      <c r="K7248" s="7">
        <f ca="1">IF($F7248,OFFSET(start_40,LOLP!$D7248+(1-$C7248)*24,LOLP!$B7248),0)</f>
        <v>0</v>
      </c>
      <c r="L7248" s="7">
        <f ca="1">IF($F7248,OFFSET(start_50,LOLP!$D7248+(1-$C7248)*24,LOLP!$B7248),0)</f>
        <v>0</v>
      </c>
      <c r="M7248" s="25">
        <f t="shared" ca="1" si="793"/>
        <v>0</v>
      </c>
      <c r="N7248" s="25">
        <f t="shared" ca="1" si="794"/>
        <v>0</v>
      </c>
      <c r="O7248" s="15" t="e">
        <f t="shared" ca="1" si="795"/>
        <v>#DIV/0!</v>
      </c>
      <c r="P7248" s="15" t="e">
        <f t="shared" ca="1" si="796"/>
        <v>#DIV/0!</v>
      </c>
    </row>
    <row r="7249" spans="1:16" x14ac:dyDescent="0.25">
      <c r="A7249" s="1">
        <f t="shared" si="790"/>
        <v>43402</v>
      </c>
      <c r="B7249" s="7">
        <f t="shared" si="792"/>
        <v>10</v>
      </c>
      <c r="C7249" s="4">
        <f>INDEX(Calendar!$E$3:$E$367,MATCH(LOLP!$A7249,Calendar!$B$3:$B$367,0))</f>
        <v>1</v>
      </c>
      <c r="D7249" s="2">
        <f t="shared" si="791"/>
        <v>22</v>
      </c>
      <c r="E7249" s="36">
        <v>24659</v>
      </c>
      <c r="F7249" s="7">
        <f>IFERROR(IF(INDEX('Temperature Data'!$AA$15:$AA$348,MATCH(LOLP!A7249,'Temperature Data'!$B$15:$B$348,0))&gt;IF(B7249=9,$G$2,LOLP!$F$2),1,0),0)</f>
        <v>0</v>
      </c>
      <c r="G7249" s="7">
        <f>SUMIFS(LOLP!$F$4:$F$8763,$C$4:$C$8763,$C7249,$B$4:$B$8763,$B7249,$D$4:$D$8763,$D7249)</f>
        <v>0</v>
      </c>
      <c r="H7249" s="7">
        <f>COUNTIFS(Calendar!$E$3:$E$367,LOLP!C7249,Calendar!$D$3:$D$367,LOLP!B7249)</f>
        <v>22</v>
      </c>
      <c r="I7249" s="7">
        <f ca="1">IF($F7249=1,OFFSET(start_norps,LOLP!$D7249+(1-$C7249)*24,LOLP!$B7249)*H7249/G7249,0)</f>
        <v>0</v>
      </c>
      <c r="J7249" s="7">
        <f ca="1">IF($F7249=1,OFFSET(start_33,LOLP!$D7249+(1-$C7249)*24,LOLP!$B7249)*H7249/G7249,0)</f>
        <v>0</v>
      </c>
      <c r="K7249" s="7">
        <f ca="1">IF($F7249,OFFSET(start_40,LOLP!$D7249+(1-$C7249)*24,LOLP!$B7249),0)</f>
        <v>0</v>
      </c>
      <c r="L7249" s="7">
        <f ca="1">IF($F7249,OFFSET(start_50,LOLP!$D7249+(1-$C7249)*24,LOLP!$B7249),0)</f>
        <v>0</v>
      </c>
      <c r="M7249" s="25">
        <f t="shared" ca="1" si="793"/>
        <v>0</v>
      </c>
      <c r="N7249" s="25">
        <f t="shared" ca="1" si="794"/>
        <v>0</v>
      </c>
      <c r="O7249" s="15" t="e">
        <f t="shared" ca="1" si="795"/>
        <v>#DIV/0!</v>
      </c>
      <c r="P7249" s="15" t="e">
        <f t="shared" ca="1" si="796"/>
        <v>#DIV/0!</v>
      </c>
    </row>
    <row r="7250" spans="1:16" x14ac:dyDescent="0.25">
      <c r="A7250" s="1">
        <f t="shared" si="790"/>
        <v>43402</v>
      </c>
      <c r="B7250" s="7">
        <f t="shared" si="792"/>
        <v>10</v>
      </c>
      <c r="C7250" s="4">
        <f>INDEX(Calendar!$E$3:$E$367,MATCH(LOLP!$A7250,Calendar!$B$3:$B$367,0))</f>
        <v>1</v>
      </c>
      <c r="D7250" s="2">
        <f t="shared" si="791"/>
        <v>23</v>
      </c>
      <c r="E7250" s="36">
        <v>22946</v>
      </c>
      <c r="F7250" s="7">
        <f>IFERROR(IF(INDEX('Temperature Data'!$AA$15:$AA$348,MATCH(LOLP!A7250,'Temperature Data'!$B$15:$B$348,0))&gt;IF(B7250=9,$G$2,LOLP!$F$2),1,0),0)</f>
        <v>0</v>
      </c>
      <c r="G7250" s="7">
        <f>SUMIFS(LOLP!$F$4:$F$8763,$C$4:$C$8763,$C7250,$B$4:$B$8763,$B7250,$D$4:$D$8763,$D7250)</f>
        <v>0</v>
      </c>
      <c r="H7250" s="7">
        <f>COUNTIFS(Calendar!$E$3:$E$367,LOLP!C7250,Calendar!$D$3:$D$367,LOLP!B7250)</f>
        <v>22</v>
      </c>
      <c r="I7250" s="7">
        <f ca="1">IF($F7250=1,OFFSET(start_norps,LOLP!$D7250+(1-$C7250)*24,LOLP!$B7250)*H7250/G7250,0)</f>
        <v>0</v>
      </c>
      <c r="J7250" s="7">
        <f ca="1">IF($F7250=1,OFFSET(start_33,LOLP!$D7250+(1-$C7250)*24,LOLP!$B7250)*H7250/G7250,0)</f>
        <v>0</v>
      </c>
      <c r="K7250" s="7">
        <f ca="1">IF($F7250,OFFSET(start_40,LOLP!$D7250+(1-$C7250)*24,LOLP!$B7250),0)</f>
        <v>0</v>
      </c>
      <c r="L7250" s="7">
        <f ca="1">IF($F7250,OFFSET(start_50,LOLP!$D7250+(1-$C7250)*24,LOLP!$B7250),0)</f>
        <v>0</v>
      </c>
      <c r="M7250" s="25">
        <f t="shared" ca="1" si="793"/>
        <v>0</v>
      </c>
      <c r="N7250" s="25">
        <f t="shared" ca="1" si="794"/>
        <v>0</v>
      </c>
      <c r="O7250" s="15" t="e">
        <f t="shared" ca="1" si="795"/>
        <v>#DIV/0!</v>
      </c>
      <c r="P7250" s="15" t="e">
        <f t="shared" ca="1" si="796"/>
        <v>#DIV/0!</v>
      </c>
    </row>
    <row r="7251" spans="1:16" x14ac:dyDescent="0.25">
      <c r="A7251" s="1">
        <f t="shared" si="790"/>
        <v>43402</v>
      </c>
      <c r="B7251" s="7">
        <f t="shared" si="792"/>
        <v>10</v>
      </c>
      <c r="C7251" s="4">
        <f>INDEX(Calendar!$E$3:$E$367,MATCH(LOLP!$A7251,Calendar!$B$3:$B$367,0))</f>
        <v>1</v>
      </c>
      <c r="D7251" s="2">
        <f t="shared" si="791"/>
        <v>24</v>
      </c>
      <c r="E7251" s="36">
        <v>21683</v>
      </c>
      <c r="F7251" s="7">
        <f>IFERROR(IF(INDEX('Temperature Data'!$AA$15:$AA$348,MATCH(LOLP!A7251,'Temperature Data'!$B$15:$B$348,0))&gt;IF(B7251=9,$G$2,LOLP!$F$2),1,0),0)</f>
        <v>0</v>
      </c>
      <c r="G7251" s="7">
        <f>SUMIFS(LOLP!$F$4:$F$8763,$C$4:$C$8763,$C7251,$B$4:$B$8763,$B7251,$D$4:$D$8763,$D7251)</f>
        <v>0</v>
      </c>
      <c r="H7251" s="7">
        <f>COUNTIFS(Calendar!$E$3:$E$367,LOLP!C7251,Calendar!$D$3:$D$367,LOLP!B7251)</f>
        <v>22</v>
      </c>
      <c r="I7251" s="7">
        <f ca="1">IF($F7251=1,OFFSET(start_norps,LOLP!$D7251+(1-$C7251)*24,LOLP!$B7251)*H7251/G7251,0)</f>
        <v>0</v>
      </c>
      <c r="J7251" s="7">
        <f ca="1">IF($F7251=1,OFFSET(start_33,LOLP!$D7251+(1-$C7251)*24,LOLP!$B7251)*H7251/G7251,0)</f>
        <v>0</v>
      </c>
      <c r="K7251" s="7">
        <f ca="1">IF($F7251,OFFSET(start_40,LOLP!$D7251+(1-$C7251)*24,LOLP!$B7251),0)</f>
        <v>0</v>
      </c>
      <c r="L7251" s="7">
        <f ca="1">IF($F7251,OFFSET(start_50,LOLP!$D7251+(1-$C7251)*24,LOLP!$B7251),0)</f>
        <v>0</v>
      </c>
      <c r="M7251" s="25">
        <f t="shared" ca="1" si="793"/>
        <v>0</v>
      </c>
      <c r="N7251" s="25">
        <f t="shared" ca="1" si="794"/>
        <v>0</v>
      </c>
      <c r="O7251" s="15" t="e">
        <f t="shared" ca="1" si="795"/>
        <v>#DIV/0!</v>
      </c>
      <c r="P7251" s="15" t="e">
        <f t="shared" ca="1" si="796"/>
        <v>#DIV/0!</v>
      </c>
    </row>
    <row r="7252" spans="1:16" x14ac:dyDescent="0.25">
      <c r="A7252" s="1">
        <f t="shared" si="790"/>
        <v>43403</v>
      </c>
      <c r="B7252" s="7">
        <f t="shared" si="792"/>
        <v>10</v>
      </c>
      <c r="C7252" s="4">
        <f>INDEX(Calendar!$E$3:$E$367,MATCH(LOLP!$A7252,Calendar!$B$3:$B$367,0))</f>
        <v>1</v>
      </c>
      <c r="D7252" s="2">
        <f t="shared" si="791"/>
        <v>1</v>
      </c>
      <c r="E7252" s="36">
        <v>20856</v>
      </c>
      <c r="F7252" s="7">
        <f>IFERROR(IF(INDEX('Temperature Data'!$AA$15:$AA$348,MATCH(LOLP!A7252,'Temperature Data'!$B$15:$B$348,0))&gt;IF(B7252=9,$G$2,LOLP!$F$2),1,0),0)</f>
        <v>0</v>
      </c>
      <c r="G7252" s="7">
        <f>SUMIFS(LOLP!$F$4:$F$8763,$C$4:$C$8763,$C7252,$B$4:$B$8763,$B7252,$D$4:$D$8763,$D7252)</f>
        <v>0</v>
      </c>
      <c r="H7252" s="7">
        <f>COUNTIFS(Calendar!$E$3:$E$367,LOLP!C7252,Calendar!$D$3:$D$367,LOLP!B7252)</f>
        <v>22</v>
      </c>
      <c r="I7252" s="7">
        <f ca="1">IF($F7252=1,OFFSET(start_norps,LOLP!$D7252+(1-$C7252)*24,LOLP!$B7252)*H7252/G7252,0)</f>
        <v>0</v>
      </c>
      <c r="J7252" s="7">
        <f ca="1">IF($F7252=1,OFFSET(start_33,LOLP!$D7252+(1-$C7252)*24,LOLP!$B7252)*H7252/G7252,0)</f>
        <v>0</v>
      </c>
      <c r="K7252" s="7">
        <f ca="1">IF($F7252,OFFSET(start_40,LOLP!$D7252+(1-$C7252)*24,LOLP!$B7252),0)</f>
        <v>0</v>
      </c>
      <c r="L7252" s="7">
        <f ca="1">IF($F7252,OFFSET(start_50,LOLP!$D7252+(1-$C7252)*24,LOLP!$B7252),0)</f>
        <v>0</v>
      </c>
      <c r="M7252" s="25">
        <f t="shared" ca="1" si="793"/>
        <v>0</v>
      </c>
      <c r="N7252" s="25">
        <f t="shared" ca="1" si="794"/>
        <v>0</v>
      </c>
      <c r="O7252" s="15" t="e">
        <f t="shared" ca="1" si="795"/>
        <v>#DIV/0!</v>
      </c>
      <c r="P7252" s="15" t="e">
        <f t="shared" ca="1" si="796"/>
        <v>#DIV/0!</v>
      </c>
    </row>
    <row r="7253" spans="1:16" x14ac:dyDescent="0.25">
      <c r="A7253" s="1">
        <f t="shared" si="790"/>
        <v>43403</v>
      </c>
      <c r="B7253" s="7">
        <f t="shared" si="792"/>
        <v>10</v>
      </c>
      <c r="C7253" s="4">
        <f>INDEX(Calendar!$E$3:$E$367,MATCH(LOLP!$A7253,Calendar!$B$3:$B$367,0))</f>
        <v>1</v>
      </c>
      <c r="D7253" s="2">
        <f t="shared" si="791"/>
        <v>2</v>
      </c>
      <c r="E7253" s="36">
        <v>20352</v>
      </c>
      <c r="F7253" s="7">
        <f>IFERROR(IF(INDEX('Temperature Data'!$AA$15:$AA$348,MATCH(LOLP!A7253,'Temperature Data'!$B$15:$B$348,0))&gt;IF(B7253=9,$G$2,LOLP!$F$2),1,0),0)</f>
        <v>0</v>
      </c>
      <c r="G7253" s="7">
        <f>SUMIFS(LOLP!$F$4:$F$8763,$C$4:$C$8763,$C7253,$B$4:$B$8763,$B7253,$D$4:$D$8763,$D7253)</f>
        <v>0</v>
      </c>
      <c r="H7253" s="7">
        <f>COUNTIFS(Calendar!$E$3:$E$367,LOLP!C7253,Calendar!$D$3:$D$367,LOLP!B7253)</f>
        <v>22</v>
      </c>
      <c r="I7253" s="7">
        <f ca="1">IF($F7253=1,OFFSET(start_norps,LOLP!$D7253+(1-$C7253)*24,LOLP!$B7253)*H7253/G7253,0)</f>
        <v>0</v>
      </c>
      <c r="J7253" s="7">
        <f ca="1">IF($F7253=1,OFFSET(start_33,LOLP!$D7253+(1-$C7253)*24,LOLP!$B7253)*H7253/G7253,0)</f>
        <v>0</v>
      </c>
      <c r="K7253" s="7">
        <f ca="1">IF($F7253,OFFSET(start_40,LOLP!$D7253+(1-$C7253)*24,LOLP!$B7253),0)</f>
        <v>0</v>
      </c>
      <c r="L7253" s="7">
        <f ca="1">IF($F7253,OFFSET(start_50,LOLP!$D7253+(1-$C7253)*24,LOLP!$B7253),0)</f>
        <v>0</v>
      </c>
      <c r="M7253" s="25">
        <f t="shared" ca="1" si="793"/>
        <v>0</v>
      </c>
      <c r="N7253" s="25">
        <f t="shared" ca="1" si="794"/>
        <v>0</v>
      </c>
      <c r="O7253" s="15" t="e">
        <f t="shared" ca="1" si="795"/>
        <v>#DIV/0!</v>
      </c>
      <c r="P7253" s="15" t="e">
        <f t="shared" ca="1" si="796"/>
        <v>#DIV/0!</v>
      </c>
    </row>
    <row r="7254" spans="1:16" x14ac:dyDescent="0.25">
      <c r="A7254" s="1">
        <f t="shared" si="790"/>
        <v>43403</v>
      </c>
      <c r="B7254" s="7">
        <f t="shared" si="792"/>
        <v>10</v>
      </c>
      <c r="C7254" s="4">
        <f>INDEX(Calendar!$E$3:$E$367,MATCH(LOLP!$A7254,Calendar!$B$3:$B$367,0))</f>
        <v>1</v>
      </c>
      <c r="D7254" s="2">
        <f t="shared" si="791"/>
        <v>3</v>
      </c>
      <c r="E7254" s="36">
        <v>20221</v>
      </c>
      <c r="F7254" s="7">
        <f>IFERROR(IF(INDEX('Temperature Data'!$AA$15:$AA$348,MATCH(LOLP!A7254,'Temperature Data'!$B$15:$B$348,0))&gt;IF(B7254=9,$G$2,LOLP!$F$2),1,0),0)</f>
        <v>0</v>
      </c>
      <c r="G7254" s="7">
        <f>SUMIFS(LOLP!$F$4:$F$8763,$C$4:$C$8763,$C7254,$B$4:$B$8763,$B7254,$D$4:$D$8763,$D7254)</f>
        <v>0</v>
      </c>
      <c r="H7254" s="7">
        <f>COUNTIFS(Calendar!$E$3:$E$367,LOLP!C7254,Calendar!$D$3:$D$367,LOLP!B7254)</f>
        <v>22</v>
      </c>
      <c r="I7254" s="7">
        <f ca="1">IF($F7254=1,OFFSET(start_norps,LOLP!$D7254+(1-$C7254)*24,LOLP!$B7254)*H7254/G7254,0)</f>
        <v>0</v>
      </c>
      <c r="J7254" s="7">
        <f ca="1">IF($F7254=1,OFFSET(start_33,LOLP!$D7254+(1-$C7254)*24,LOLP!$B7254)*H7254/G7254,0)</f>
        <v>0</v>
      </c>
      <c r="K7254" s="7">
        <f ca="1">IF($F7254,OFFSET(start_40,LOLP!$D7254+(1-$C7254)*24,LOLP!$B7254),0)</f>
        <v>0</v>
      </c>
      <c r="L7254" s="7">
        <f ca="1">IF($F7254,OFFSET(start_50,LOLP!$D7254+(1-$C7254)*24,LOLP!$B7254),0)</f>
        <v>0</v>
      </c>
      <c r="M7254" s="25">
        <f t="shared" ca="1" si="793"/>
        <v>0</v>
      </c>
      <c r="N7254" s="25">
        <f t="shared" ca="1" si="794"/>
        <v>0</v>
      </c>
      <c r="O7254" s="15" t="e">
        <f t="shared" ca="1" si="795"/>
        <v>#DIV/0!</v>
      </c>
      <c r="P7254" s="15" t="e">
        <f t="shared" ca="1" si="796"/>
        <v>#DIV/0!</v>
      </c>
    </row>
    <row r="7255" spans="1:16" x14ac:dyDescent="0.25">
      <c r="A7255" s="1">
        <f t="shared" si="790"/>
        <v>43403</v>
      </c>
      <c r="B7255" s="7">
        <f t="shared" si="792"/>
        <v>10</v>
      </c>
      <c r="C7255" s="4">
        <f>INDEX(Calendar!$E$3:$E$367,MATCH(LOLP!$A7255,Calendar!$B$3:$B$367,0))</f>
        <v>1</v>
      </c>
      <c r="D7255" s="2">
        <f t="shared" si="791"/>
        <v>4</v>
      </c>
      <c r="E7255" s="36">
        <v>20663</v>
      </c>
      <c r="F7255" s="7">
        <f>IFERROR(IF(INDEX('Temperature Data'!$AA$15:$AA$348,MATCH(LOLP!A7255,'Temperature Data'!$B$15:$B$348,0))&gt;IF(B7255=9,$G$2,LOLP!$F$2),1,0),0)</f>
        <v>0</v>
      </c>
      <c r="G7255" s="7">
        <f>SUMIFS(LOLP!$F$4:$F$8763,$C$4:$C$8763,$C7255,$B$4:$B$8763,$B7255,$D$4:$D$8763,$D7255)</f>
        <v>0</v>
      </c>
      <c r="H7255" s="7">
        <f>COUNTIFS(Calendar!$E$3:$E$367,LOLP!C7255,Calendar!$D$3:$D$367,LOLP!B7255)</f>
        <v>22</v>
      </c>
      <c r="I7255" s="7">
        <f ca="1">IF($F7255=1,OFFSET(start_norps,LOLP!$D7255+(1-$C7255)*24,LOLP!$B7255)*H7255/G7255,0)</f>
        <v>0</v>
      </c>
      <c r="J7255" s="7">
        <f ca="1">IF($F7255=1,OFFSET(start_33,LOLP!$D7255+(1-$C7255)*24,LOLP!$B7255)*H7255/G7255,0)</f>
        <v>0</v>
      </c>
      <c r="K7255" s="7">
        <f ca="1">IF($F7255,OFFSET(start_40,LOLP!$D7255+(1-$C7255)*24,LOLP!$B7255),0)</f>
        <v>0</v>
      </c>
      <c r="L7255" s="7">
        <f ca="1">IF($F7255,OFFSET(start_50,LOLP!$D7255+(1-$C7255)*24,LOLP!$B7255),0)</f>
        <v>0</v>
      </c>
      <c r="M7255" s="25">
        <f t="shared" ca="1" si="793"/>
        <v>0</v>
      </c>
      <c r="N7255" s="25">
        <f t="shared" ca="1" si="794"/>
        <v>0</v>
      </c>
      <c r="O7255" s="15" t="e">
        <f t="shared" ca="1" si="795"/>
        <v>#DIV/0!</v>
      </c>
      <c r="P7255" s="15" t="e">
        <f t="shared" ca="1" si="796"/>
        <v>#DIV/0!</v>
      </c>
    </row>
    <row r="7256" spans="1:16" x14ac:dyDescent="0.25">
      <c r="A7256" s="1">
        <f t="shared" si="790"/>
        <v>43403</v>
      </c>
      <c r="B7256" s="7">
        <f t="shared" si="792"/>
        <v>10</v>
      </c>
      <c r="C7256" s="4">
        <f>INDEX(Calendar!$E$3:$E$367,MATCH(LOLP!$A7256,Calendar!$B$3:$B$367,0))</f>
        <v>1</v>
      </c>
      <c r="D7256" s="2">
        <f t="shared" si="791"/>
        <v>5</v>
      </c>
      <c r="E7256" s="36">
        <v>22071</v>
      </c>
      <c r="F7256" s="7">
        <f>IFERROR(IF(INDEX('Temperature Data'!$AA$15:$AA$348,MATCH(LOLP!A7256,'Temperature Data'!$B$15:$B$348,0))&gt;IF(B7256=9,$G$2,LOLP!$F$2),1,0),0)</f>
        <v>0</v>
      </c>
      <c r="G7256" s="7">
        <f>SUMIFS(LOLP!$F$4:$F$8763,$C$4:$C$8763,$C7256,$B$4:$B$8763,$B7256,$D$4:$D$8763,$D7256)</f>
        <v>0</v>
      </c>
      <c r="H7256" s="7">
        <f>COUNTIFS(Calendar!$E$3:$E$367,LOLP!C7256,Calendar!$D$3:$D$367,LOLP!B7256)</f>
        <v>22</v>
      </c>
      <c r="I7256" s="7">
        <f ca="1">IF($F7256=1,OFFSET(start_norps,LOLP!$D7256+(1-$C7256)*24,LOLP!$B7256)*H7256/G7256,0)</f>
        <v>0</v>
      </c>
      <c r="J7256" s="7">
        <f ca="1">IF($F7256=1,OFFSET(start_33,LOLP!$D7256+(1-$C7256)*24,LOLP!$B7256)*H7256/G7256,0)</f>
        <v>0</v>
      </c>
      <c r="K7256" s="7">
        <f ca="1">IF($F7256,OFFSET(start_40,LOLP!$D7256+(1-$C7256)*24,LOLP!$B7256),0)</f>
        <v>0</v>
      </c>
      <c r="L7256" s="7">
        <f ca="1">IF($F7256,OFFSET(start_50,LOLP!$D7256+(1-$C7256)*24,LOLP!$B7256),0)</f>
        <v>0</v>
      </c>
      <c r="M7256" s="25">
        <f t="shared" ca="1" si="793"/>
        <v>0</v>
      </c>
      <c r="N7256" s="25">
        <f t="shared" ca="1" si="794"/>
        <v>0</v>
      </c>
      <c r="O7256" s="15" t="e">
        <f t="shared" ca="1" si="795"/>
        <v>#DIV/0!</v>
      </c>
      <c r="P7256" s="15" t="e">
        <f t="shared" ca="1" si="796"/>
        <v>#DIV/0!</v>
      </c>
    </row>
    <row r="7257" spans="1:16" x14ac:dyDescent="0.25">
      <c r="A7257" s="1">
        <f t="shared" si="790"/>
        <v>43403</v>
      </c>
      <c r="B7257" s="7">
        <f t="shared" si="792"/>
        <v>10</v>
      </c>
      <c r="C7257" s="4">
        <f>INDEX(Calendar!$E$3:$E$367,MATCH(LOLP!$A7257,Calendar!$B$3:$B$367,0))</f>
        <v>1</v>
      </c>
      <c r="D7257" s="2">
        <f t="shared" si="791"/>
        <v>6</v>
      </c>
      <c r="E7257" s="36">
        <v>24510</v>
      </c>
      <c r="F7257" s="7">
        <f>IFERROR(IF(INDEX('Temperature Data'!$AA$15:$AA$348,MATCH(LOLP!A7257,'Temperature Data'!$B$15:$B$348,0))&gt;IF(B7257=9,$G$2,LOLP!$F$2),1,0),0)</f>
        <v>0</v>
      </c>
      <c r="G7257" s="7">
        <f>SUMIFS(LOLP!$F$4:$F$8763,$C$4:$C$8763,$C7257,$B$4:$B$8763,$B7257,$D$4:$D$8763,$D7257)</f>
        <v>0</v>
      </c>
      <c r="H7257" s="7">
        <f>COUNTIFS(Calendar!$E$3:$E$367,LOLP!C7257,Calendar!$D$3:$D$367,LOLP!B7257)</f>
        <v>22</v>
      </c>
      <c r="I7257" s="7">
        <f ca="1">IF($F7257=1,OFFSET(start_norps,LOLP!$D7257+(1-$C7257)*24,LOLP!$B7257)*H7257/G7257,0)</f>
        <v>0</v>
      </c>
      <c r="J7257" s="7">
        <f ca="1">IF($F7257=1,OFFSET(start_33,LOLP!$D7257+(1-$C7257)*24,LOLP!$B7257)*H7257/G7257,0)</f>
        <v>0</v>
      </c>
      <c r="K7257" s="7">
        <f ca="1">IF($F7257,OFFSET(start_40,LOLP!$D7257+(1-$C7257)*24,LOLP!$B7257),0)</f>
        <v>0</v>
      </c>
      <c r="L7257" s="7">
        <f ca="1">IF($F7257,OFFSET(start_50,LOLP!$D7257+(1-$C7257)*24,LOLP!$B7257),0)</f>
        <v>0</v>
      </c>
      <c r="M7257" s="25">
        <f t="shared" ca="1" si="793"/>
        <v>0</v>
      </c>
      <c r="N7257" s="25">
        <f t="shared" ca="1" si="794"/>
        <v>0</v>
      </c>
      <c r="O7257" s="15" t="e">
        <f t="shared" ca="1" si="795"/>
        <v>#DIV/0!</v>
      </c>
      <c r="P7257" s="15" t="e">
        <f t="shared" ca="1" si="796"/>
        <v>#DIV/0!</v>
      </c>
    </row>
    <row r="7258" spans="1:16" x14ac:dyDescent="0.25">
      <c r="A7258" s="1">
        <f t="shared" si="790"/>
        <v>43403</v>
      </c>
      <c r="B7258" s="7">
        <f t="shared" si="792"/>
        <v>10</v>
      </c>
      <c r="C7258" s="4">
        <f>INDEX(Calendar!$E$3:$E$367,MATCH(LOLP!$A7258,Calendar!$B$3:$B$367,0))</f>
        <v>1</v>
      </c>
      <c r="D7258" s="2">
        <f t="shared" si="791"/>
        <v>7</v>
      </c>
      <c r="E7258" s="36">
        <v>26024</v>
      </c>
      <c r="F7258" s="7">
        <f>IFERROR(IF(INDEX('Temperature Data'!$AA$15:$AA$348,MATCH(LOLP!A7258,'Temperature Data'!$B$15:$B$348,0))&gt;IF(B7258=9,$G$2,LOLP!$F$2),1,0),0)</f>
        <v>0</v>
      </c>
      <c r="G7258" s="7">
        <f>SUMIFS(LOLP!$F$4:$F$8763,$C$4:$C$8763,$C7258,$B$4:$B$8763,$B7258,$D$4:$D$8763,$D7258)</f>
        <v>0</v>
      </c>
      <c r="H7258" s="7">
        <f>COUNTIFS(Calendar!$E$3:$E$367,LOLP!C7258,Calendar!$D$3:$D$367,LOLP!B7258)</f>
        <v>22</v>
      </c>
      <c r="I7258" s="7">
        <f ca="1">IF($F7258=1,OFFSET(start_norps,LOLP!$D7258+(1-$C7258)*24,LOLP!$B7258)*H7258/G7258,0)</f>
        <v>0</v>
      </c>
      <c r="J7258" s="7">
        <f ca="1">IF($F7258=1,OFFSET(start_33,LOLP!$D7258+(1-$C7258)*24,LOLP!$B7258)*H7258/G7258,0)</f>
        <v>0</v>
      </c>
      <c r="K7258" s="7">
        <f ca="1">IF($F7258,OFFSET(start_40,LOLP!$D7258+(1-$C7258)*24,LOLP!$B7258),0)</f>
        <v>0</v>
      </c>
      <c r="L7258" s="7">
        <f ca="1">IF($F7258,OFFSET(start_50,LOLP!$D7258+(1-$C7258)*24,LOLP!$B7258),0)</f>
        <v>0</v>
      </c>
      <c r="M7258" s="25">
        <f t="shared" ca="1" si="793"/>
        <v>0</v>
      </c>
      <c r="N7258" s="25">
        <f t="shared" ca="1" si="794"/>
        <v>0</v>
      </c>
      <c r="O7258" s="15" t="e">
        <f t="shared" ca="1" si="795"/>
        <v>#DIV/0!</v>
      </c>
      <c r="P7258" s="15" t="e">
        <f t="shared" ca="1" si="796"/>
        <v>#DIV/0!</v>
      </c>
    </row>
    <row r="7259" spans="1:16" x14ac:dyDescent="0.25">
      <c r="A7259" s="1">
        <f t="shared" si="790"/>
        <v>43403</v>
      </c>
      <c r="B7259" s="7">
        <f t="shared" si="792"/>
        <v>10</v>
      </c>
      <c r="C7259" s="4">
        <f>INDEX(Calendar!$E$3:$E$367,MATCH(LOLP!$A7259,Calendar!$B$3:$B$367,0))</f>
        <v>1</v>
      </c>
      <c r="D7259" s="2">
        <f t="shared" si="791"/>
        <v>8</v>
      </c>
      <c r="E7259" s="36">
        <v>25842</v>
      </c>
      <c r="F7259" s="7">
        <f>IFERROR(IF(INDEX('Temperature Data'!$AA$15:$AA$348,MATCH(LOLP!A7259,'Temperature Data'!$B$15:$B$348,0))&gt;IF(B7259=9,$G$2,LOLP!$F$2),1,0),0)</f>
        <v>0</v>
      </c>
      <c r="G7259" s="7">
        <f>SUMIFS(LOLP!$F$4:$F$8763,$C$4:$C$8763,$C7259,$B$4:$B$8763,$B7259,$D$4:$D$8763,$D7259)</f>
        <v>0</v>
      </c>
      <c r="H7259" s="7">
        <f>COUNTIFS(Calendar!$E$3:$E$367,LOLP!C7259,Calendar!$D$3:$D$367,LOLP!B7259)</f>
        <v>22</v>
      </c>
      <c r="I7259" s="7">
        <f ca="1">IF($F7259=1,OFFSET(start_norps,LOLP!$D7259+(1-$C7259)*24,LOLP!$B7259)*H7259/G7259,0)</f>
        <v>0</v>
      </c>
      <c r="J7259" s="7">
        <f ca="1">IF($F7259=1,OFFSET(start_33,LOLP!$D7259+(1-$C7259)*24,LOLP!$B7259)*H7259/G7259,0)</f>
        <v>0</v>
      </c>
      <c r="K7259" s="7">
        <f ca="1">IF($F7259,OFFSET(start_40,LOLP!$D7259+(1-$C7259)*24,LOLP!$B7259),0)</f>
        <v>0</v>
      </c>
      <c r="L7259" s="7">
        <f ca="1">IF($F7259,OFFSET(start_50,LOLP!$D7259+(1-$C7259)*24,LOLP!$B7259),0)</f>
        <v>0</v>
      </c>
      <c r="M7259" s="25">
        <f t="shared" ca="1" si="793"/>
        <v>0</v>
      </c>
      <c r="N7259" s="25">
        <f t="shared" ca="1" si="794"/>
        <v>0</v>
      </c>
      <c r="O7259" s="15" t="e">
        <f t="shared" ca="1" si="795"/>
        <v>#DIV/0!</v>
      </c>
      <c r="P7259" s="15" t="e">
        <f t="shared" ca="1" si="796"/>
        <v>#DIV/0!</v>
      </c>
    </row>
    <row r="7260" spans="1:16" x14ac:dyDescent="0.25">
      <c r="A7260" s="1">
        <f t="shared" si="790"/>
        <v>43403</v>
      </c>
      <c r="B7260" s="7">
        <f t="shared" si="792"/>
        <v>10</v>
      </c>
      <c r="C7260" s="4">
        <f>INDEX(Calendar!$E$3:$E$367,MATCH(LOLP!$A7260,Calendar!$B$3:$B$367,0))</f>
        <v>1</v>
      </c>
      <c r="D7260" s="2">
        <f t="shared" si="791"/>
        <v>9</v>
      </c>
      <c r="E7260" s="36">
        <v>25553</v>
      </c>
      <c r="F7260" s="7">
        <f>IFERROR(IF(INDEX('Temperature Data'!$AA$15:$AA$348,MATCH(LOLP!A7260,'Temperature Data'!$B$15:$B$348,0))&gt;IF(B7260=9,$G$2,LOLP!$F$2),1,0),0)</f>
        <v>0</v>
      </c>
      <c r="G7260" s="7">
        <f>SUMIFS(LOLP!$F$4:$F$8763,$C$4:$C$8763,$C7260,$B$4:$B$8763,$B7260,$D$4:$D$8763,$D7260)</f>
        <v>0</v>
      </c>
      <c r="H7260" s="7">
        <f>COUNTIFS(Calendar!$E$3:$E$367,LOLP!C7260,Calendar!$D$3:$D$367,LOLP!B7260)</f>
        <v>22</v>
      </c>
      <c r="I7260" s="7">
        <f ca="1">IF($F7260=1,OFFSET(start_norps,LOLP!$D7260+(1-$C7260)*24,LOLP!$B7260)*H7260/G7260,0)</f>
        <v>0</v>
      </c>
      <c r="J7260" s="7">
        <f ca="1">IF($F7260=1,OFFSET(start_33,LOLP!$D7260+(1-$C7260)*24,LOLP!$B7260)*H7260/G7260,0)</f>
        <v>0</v>
      </c>
      <c r="K7260" s="7">
        <f ca="1">IF($F7260,OFFSET(start_40,LOLP!$D7260+(1-$C7260)*24,LOLP!$B7260),0)</f>
        <v>0</v>
      </c>
      <c r="L7260" s="7">
        <f ca="1">IF($F7260,OFFSET(start_50,LOLP!$D7260+(1-$C7260)*24,LOLP!$B7260),0)</f>
        <v>0</v>
      </c>
      <c r="M7260" s="25">
        <f t="shared" ca="1" si="793"/>
        <v>0</v>
      </c>
      <c r="N7260" s="25">
        <f t="shared" ca="1" si="794"/>
        <v>0</v>
      </c>
      <c r="O7260" s="15" t="e">
        <f t="shared" ca="1" si="795"/>
        <v>#DIV/0!</v>
      </c>
      <c r="P7260" s="15" t="e">
        <f t="shared" ca="1" si="796"/>
        <v>#DIV/0!</v>
      </c>
    </row>
    <row r="7261" spans="1:16" x14ac:dyDescent="0.25">
      <c r="A7261" s="1">
        <f t="shared" ref="A7261:A7324" si="797">A7237+1</f>
        <v>43403</v>
      </c>
      <c r="B7261" s="7">
        <f t="shared" si="792"/>
        <v>10</v>
      </c>
      <c r="C7261" s="4">
        <f>INDEX(Calendar!$E$3:$E$367,MATCH(LOLP!$A7261,Calendar!$B$3:$B$367,0))</f>
        <v>1</v>
      </c>
      <c r="D7261" s="2">
        <f t="shared" ref="D7261:D7324" si="798">D7237</f>
        <v>10</v>
      </c>
      <c r="E7261" s="36">
        <v>25671</v>
      </c>
      <c r="F7261" s="7">
        <f>IFERROR(IF(INDEX('Temperature Data'!$AA$15:$AA$348,MATCH(LOLP!A7261,'Temperature Data'!$B$15:$B$348,0))&gt;IF(B7261=9,$G$2,LOLP!$F$2),1,0),0)</f>
        <v>0</v>
      </c>
      <c r="G7261" s="7">
        <f>SUMIFS(LOLP!$F$4:$F$8763,$C$4:$C$8763,$C7261,$B$4:$B$8763,$B7261,$D$4:$D$8763,$D7261)</f>
        <v>0</v>
      </c>
      <c r="H7261" s="7">
        <f>COUNTIFS(Calendar!$E$3:$E$367,LOLP!C7261,Calendar!$D$3:$D$367,LOLP!B7261)</f>
        <v>22</v>
      </c>
      <c r="I7261" s="7">
        <f ca="1">IF($F7261=1,OFFSET(start_norps,LOLP!$D7261+(1-$C7261)*24,LOLP!$B7261)*H7261/G7261,0)</f>
        <v>0</v>
      </c>
      <c r="J7261" s="7">
        <f ca="1">IF($F7261=1,OFFSET(start_33,LOLP!$D7261+(1-$C7261)*24,LOLP!$B7261)*H7261/G7261,0)</f>
        <v>0</v>
      </c>
      <c r="K7261" s="7">
        <f ca="1">IF($F7261,OFFSET(start_40,LOLP!$D7261+(1-$C7261)*24,LOLP!$B7261),0)</f>
        <v>0</v>
      </c>
      <c r="L7261" s="7">
        <f ca="1">IF($F7261,OFFSET(start_50,LOLP!$D7261+(1-$C7261)*24,LOLP!$B7261),0)</f>
        <v>0</v>
      </c>
      <c r="M7261" s="25">
        <f t="shared" ca="1" si="793"/>
        <v>0</v>
      </c>
      <c r="N7261" s="25">
        <f t="shared" ca="1" si="794"/>
        <v>0</v>
      </c>
      <c r="O7261" s="15" t="e">
        <f t="shared" ca="1" si="795"/>
        <v>#DIV/0!</v>
      </c>
      <c r="P7261" s="15" t="e">
        <f t="shared" ca="1" si="796"/>
        <v>#DIV/0!</v>
      </c>
    </row>
    <row r="7262" spans="1:16" x14ac:dyDescent="0.25">
      <c r="A7262" s="1">
        <f t="shared" si="797"/>
        <v>43403</v>
      </c>
      <c r="B7262" s="7">
        <f t="shared" si="792"/>
        <v>10</v>
      </c>
      <c r="C7262" s="4">
        <f>INDEX(Calendar!$E$3:$E$367,MATCH(LOLP!$A7262,Calendar!$B$3:$B$367,0))</f>
        <v>1</v>
      </c>
      <c r="D7262" s="2">
        <f t="shared" si="798"/>
        <v>11</v>
      </c>
      <c r="E7262" s="36">
        <v>25380</v>
      </c>
      <c r="F7262" s="7">
        <f>IFERROR(IF(INDEX('Temperature Data'!$AA$15:$AA$348,MATCH(LOLP!A7262,'Temperature Data'!$B$15:$B$348,0))&gt;IF(B7262=9,$G$2,LOLP!$F$2),1,0),0)</f>
        <v>0</v>
      </c>
      <c r="G7262" s="7">
        <f>SUMIFS(LOLP!$F$4:$F$8763,$C$4:$C$8763,$C7262,$B$4:$B$8763,$B7262,$D$4:$D$8763,$D7262)</f>
        <v>0</v>
      </c>
      <c r="H7262" s="7">
        <f>COUNTIFS(Calendar!$E$3:$E$367,LOLP!C7262,Calendar!$D$3:$D$367,LOLP!B7262)</f>
        <v>22</v>
      </c>
      <c r="I7262" s="7">
        <f ca="1">IF($F7262=1,OFFSET(start_norps,LOLP!$D7262+(1-$C7262)*24,LOLP!$B7262)*H7262/G7262,0)</f>
        <v>0</v>
      </c>
      <c r="J7262" s="7">
        <f ca="1">IF($F7262=1,OFFSET(start_33,LOLP!$D7262+(1-$C7262)*24,LOLP!$B7262)*H7262/G7262,0)</f>
        <v>0</v>
      </c>
      <c r="K7262" s="7">
        <f ca="1">IF($F7262,OFFSET(start_40,LOLP!$D7262+(1-$C7262)*24,LOLP!$B7262),0)</f>
        <v>0</v>
      </c>
      <c r="L7262" s="7">
        <f ca="1">IF($F7262,OFFSET(start_50,LOLP!$D7262+(1-$C7262)*24,LOLP!$B7262),0)</f>
        <v>0</v>
      </c>
      <c r="M7262" s="25">
        <f t="shared" ca="1" si="793"/>
        <v>0</v>
      </c>
      <c r="N7262" s="25">
        <f t="shared" ca="1" si="794"/>
        <v>0</v>
      </c>
      <c r="O7262" s="15" t="e">
        <f t="shared" ca="1" si="795"/>
        <v>#DIV/0!</v>
      </c>
      <c r="P7262" s="15" t="e">
        <f t="shared" ca="1" si="796"/>
        <v>#DIV/0!</v>
      </c>
    </row>
    <row r="7263" spans="1:16" x14ac:dyDescent="0.25">
      <c r="A7263" s="1">
        <f t="shared" si="797"/>
        <v>43403</v>
      </c>
      <c r="B7263" s="7">
        <f t="shared" si="792"/>
        <v>10</v>
      </c>
      <c r="C7263" s="4">
        <f>INDEX(Calendar!$E$3:$E$367,MATCH(LOLP!$A7263,Calendar!$B$3:$B$367,0))</f>
        <v>1</v>
      </c>
      <c r="D7263" s="2">
        <f t="shared" si="798"/>
        <v>12</v>
      </c>
      <c r="E7263" s="36">
        <v>25256</v>
      </c>
      <c r="F7263" s="7">
        <f>IFERROR(IF(INDEX('Temperature Data'!$AA$15:$AA$348,MATCH(LOLP!A7263,'Temperature Data'!$B$15:$B$348,0))&gt;IF(B7263=9,$G$2,LOLP!$F$2),1,0),0)</f>
        <v>0</v>
      </c>
      <c r="G7263" s="7">
        <f>SUMIFS(LOLP!$F$4:$F$8763,$C$4:$C$8763,$C7263,$B$4:$B$8763,$B7263,$D$4:$D$8763,$D7263)</f>
        <v>0</v>
      </c>
      <c r="H7263" s="7">
        <f>COUNTIFS(Calendar!$E$3:$E$367,LOLP!C7263,Calendar!$D$3:$D$367,LOLP!B7263)</f>
        <v>22</v>
      </c>
      <c r="I7263" s="7">
        <f ca="1">IF($F7263=1,OFFSET(start_norps,LOLP!$D7263+(1-$C7263)*24,LOLP!$B7263)*H7263/G7263,0)</f>
        <v>0</v>
      </c>
      <c r="J7263" s="7">
        <f ca="1">IF($F7263=1,OFFSET(start_33,LOLP!$D7263+(1-$C7263)*24,LOLP!$B7263)*H7263/G7263,0)</f>
        <v>0</v>
      </c>
      <c r="K7263" s="7">
        <f ca="1">IF($F7263,OFFSET(start_40,LOLP!$D7263+(1-$C7263)*24,LOLP!$B7263),0)</f>
        <v>0</v>
      </c>
      <c r="L7263" s="7">
        <f ca="1">IF($F7263,OFFSET(start_50,LOLP!$D7263+(1-$C7263)*24,LOLP!$B7263),0)</f>
        <v>0</v>
      </c>
      <c r="M7263" s="25">
        <f t="shared" ca="1" si="793"/>
        <v>0</v>
      </c>
      <c r="N7263" s="25">
        <f t="shared" ca="1" si="794"/>
        <v>0</v>
      </c>
      <c r="O7263" s="15" t="e">
        <f t="shared" ca="1" si="795"/>
        <v>#DIV/0!</v>
      </c>
      <c r="P7263" s="15" t="e">
        <f t="shared" ca="1" si="796"/>
        <v>#DIV/0!</v>
      </c>
    </row>
    <row r="7264" spans="1:16" x14ac:dyDescent="0.25">
      <c r="A7264" s="1">
        <f t="shared" si="797"/>
        <v>43403</v>
      </c>
      <c r="B7264" s="7">
        <f t="shared" si="792"/>
        <v>10</v>
      </c>
      <c r="C7264" s="4">
        <f>INDEX(Calendar!$E$3:$E$367,MATCH(LOLP!$A7264,Calendar!$B$3:$B$367,0))</f>
        <v>1</v>
      </c>
      <c r="D7264" s="2">
        <f t="shared" si="798"/>
        <v>13</v>
      </c>
      <c r="E7264" s="36">
        <v>25503</v>
      </c>
      <c r="F7264" s="7">
        <f>IFERROR(IF(INDEX('Temperature Data'!$AA$15:$AA$348,MATCH(LOLP!A7264,'Temperature Data'!$B$15:$B$348,0))&gt;IF(B7264=9,$G$2,LOLP!$F$2),1,0),0)</f>
        <v>0</v>
      </c>
      <c r="G7264" s="7">
        <f>SUMIFS(LOLP!$F$4:$F$8763,$C$4:$C$8763,$C7264,$B$4:$B$8763,$B7264,$D$4:$D$8763,$D7264)</f>
        <v>0</v>
      </c>
      <c r="H7264" s="7">
        <f>COUNTIFS(Calendar!$E$3:$E$367,LOLP!C7264,Calendar!$D$3:$D$367,LOLP!B7264)</f>
        <v>22</v>
      </c>
      <c r="I7264" s="7">
        <f ca="1">IF($F7264=1,OFFSET(start_norps,LOLP!$D7264+(1-$C7264)*24,LOLP!$B7264)*H7264/G7264,0)</f>
        <v>0</v>
      </c>
      <c r="J7264" s="7">
        <f ca="1">IF($F7264=1,OFFSET(start_33,LOLP!$D7264+(1-$C7264)*24,LOLP!$B7264)*H7264/G7264,0)</f>
        <v>0</v>
      </c>
      <c r="K7264" s="7">
        <f ca="1">IF($F7264,OFFSET(start_40,LOLP!$D7264+(1-$C7264)*24,LOLP!$B7264),0)</f>
        <v>0</v>
      </c>
      <c r="L7264" s="7">
        <f ca="1">IF($F7264,OFFSET(start_50,LOLP!$D7264+(1-$C7264)*24,LOLP!$B7264),0)</f>
        <v>0</v>
      </c>
      <c r="M7264" s="25">
        <f t="shared" ca="1" si="793"/>
        <v>0</v>
      </c>
      <c r="N7264" s="25">
        <f t="shared" ca="1" si="794"/>
        <v>0</v>
      </c>
      <c r="O7264" s="15" t="e">
        <f t="shared" ca="1" si="795"/>
        <v>#DIV/0!</v>
      </c>
      <c r="P7264" s="15" t="e">
        <f t="shared" ca="1" si="796"/>
        <v>#DIV/0!</v>
      </c>
    </row>
    <row r="7265" spans="1:16" x14ac:dyDescent="0.25">
      <c r="A7265" s="1">
        <f t="shared" si="797"/>
        <v>43403</v>
      </c>
      <c r="B7265" s="7">
        <f t="shared" si="792"/>
        <v>10</v>
      </c>
      <c r="C7265" s="4">
        <f>INDEX(Calendar!$E$3:$E$367,MATCH(LOLP!$A7265,Calendar!$B$3:$B$367,0))</f>
        <v>1</v>
      </c>
      <c r="D7265" s="2">
        <f t="shared" si="798"/>
        <v>14</v>
      </c>
      <c r="E7265" s="36">
        <v>25591</v>
      </c>
      <c r="F7265" s="7">
        <f>IFERROR(IF(INDEX('Temperature Data'!$AA$15:$AA$348,MATCH(LOLP!A7265,'Temperature Data'!$B$15:$B$348,0))&gt;IF(B7265=9,$G$2,LOLP!$F$2),1,0),0)</f>
        <v>0</v>
      </c>
      <c r="G7265" s="7">
        <f>SUMIFS(LOLP!$F$4:$F$8763,$C$4:$C$8763,$C7265,$B$4:$B$8763,$B7265,$D$4:$D$8763,$D7265)</f>
        <v>0</v>
      </c>
      <c r="H7265" s="7">
        <f>COUNTIFS(Calendar!$E$3:$E$367,LOLP!C7265,Calendar!$D$3:$D$367,LOLP!B7265)</f>
        <v>22</v>
      </c>
      <c r="I7265" s="7">
        <f ca="1">IF($F7265=1,OFFSET(start_norps,LOLP!$D7265+(1-$C7265)*24,LOLP!$B7265)*H7265/G7265,0)</f>
        <v>0</v>
      </c>
      <c r="J7265" s="7">
        <f ca="1">IF($F7265=1,OFFSET(start_33,LOLP!$D7265+(1-$C7265)*24,LOLP!$B7265)*H7265/G7265,0)</f>
        <v>0</v>
      </c>
      <c r="K7265" s="7">
        <f ca="1">IF($F7265,OFFSET(start_40,LOLP!$D7265+(1-$C7265)*24,LOLP!$B7265),0)</f>
        <v>0</v>
      </c>
      <c r="L7265" s="7">
        <f ca="1">IF($F7265,OFFSET(start_50,LOLP!$D7265+(1-$C7265)*24,LOLP!$B7265),0)</f>
        <v>0</v>
      </c>
      <c r="M7265" s="25">
        <f t="shared" ca="1" si="793"/>
        <v>0</v>
      </c>
      <c r="N7265" s="25">
        <f t="shared" ca="1" si="794"/>
        <v>0</v>
      </c>
      <c r="O7265" s="15" t="e">
        <f t="shared" ca="1" si="795"/>
        <v>#DIV/0!</v>
      </c>
      <c r="P7265" s="15" t="e">
        <f t="shared" ca="1" si="796"/>
        <v>#DIV/0!</v>
      </c>
    </row>
    <row r="7266" spans="1:16" x14ac:dyDescent="0.25">
      <c r="A7266" s="1">
        <f t="shared" si="797"/>
        <v>43403</v>
      </c>
      <c r="B7266" s="7">
        <f t="shared" si="792"/>
        <v>10</v>
      </c>
      <c r="C7266" s="4">
        <f>INDEX(Calendar!$E$3:$E$367,MATCH(LOLP!$A7266,Calendar!$B$3:$B$367,0))</f>
        <v>1</v>
      </c>
      <c r="D7266" s="2">
        <f t="shared" si="798"/>
        <v>15</v>
      </c>
      <c r="E7266" s="36">
        <v>26190</v>
      </c>
      <c r="F7266" s="7">
        <f>IFERROR(IF(INDEX('Temperature Data'!$AA$15:$AA$348,MATCH(LOLP!A7266,'Temperature Data'!$B$15:$B$348,0))&gt;IF(B7266=9,$G$2,LOLP!$F$2),1,0),0)</f>
        <v>0</v>
      </c>
      <c r="G7266" s="7">
        <f>SUMIFS(LOLP!$F$4:$F$8763,$C$4:$C$8763,$C7266,$B$4:$B$8763,$B7266,$D$4:$D$8763,$D7266)</f>
        <v>0</v>
      </c>
      <c r="H7266" s="7">
        <f>COUNTIFS(Calendar!$E$3:$E$367,LOLP!C7266,Calendar!$D$3:$D$367,LOLP!B7266)</f>
        <v>22</v>
      </c>
      <c r="I7266" s="7">
        <f ca="1">IF($F7266=1,OFFSET(start_norps,LOLP!$D7266+(1-$C7266)*24,LOLP!$B7266)*H7266/G7266,0)</f>
        <v>0</v>
      </c>
      <c r="J7266" s="7">
        <f ca="1">IF($F7266=1,OFFSET(start_33,LOLP!$D7266+(1-$C7266)*24,LOLP!$B7266)*H7266/G7266,0)</f>
        <v>0</v>
      </c>
      <c r="K7266" s="7">
        <f ca="1">IF($F7266,OFFSET(start_40,LOLP!$D7266+(1-$C7266)*24,LOLP!$B7266),0)</f>
        <v>0</v>
      </c>
      <c r="L7266" s="7">
        <f ca="1">IF($F7266,OFFSET(start_50,LOLP!$D7266+(1-$C7266)*24,LOLP!$B7266),0)</f>
        <v>0</v>
      </c>
      <c r="M7266" s="25">
        <f t="shared" ca="1" si="793"/>
        <v>0</v>
      </c>
      <c r="N7266" s="25">
        <f t="shared" ca="1" si="794"/>
        <v>0</v>
      </c>
      <c r="O7266" s="15" t="e">
        <f t="shared" ca="1" si="795"/>
        <v>#DIV/0!</v>
      </c>
      <c r="P7266" s="15" t="e">
        <f t="shared" ca="1" si="796"/>
        <v>#DIV/0!</v>
      </c>
    </row>
    <row r="7267" spans="1:16" x14ac:dyDescent="0.25">
      <c r="A7267" s="1">
        <f t="shared" si="797"/>
        <v>43403</v>
      </c>
      <c r="B7267" s="7">
        <f t="shared" si="792"/>
        <v>10</v>
      </c>
      <c r="C7267" s="4">
        <f>INDEX(Calendar!$E$3:$E$367,MATCH(LOLP!$A7267,Calendar!$B$3:$B$367,0))</f>
        <v>1</v>
      </c>
      <c r="D7267" s="2">
        <f t="shared" si="798"/>
        <v>16</v>
      </c>
      <c r="E7267" s="36">
        <v>26901</v>
      </c>
      <c r="F7267" s="7">
        <f>IFERROR(IF(INDEX('Temperature Data'!$AA$15:$AA$348,MATCH(LOLP!A7267,'Temperature Data'!$B$15:$B$348,0))&gt;IF(B7267=9,$G$2,LOLP!$F$2),1,0),0)</f>
        <v>0</v>
      </c>
      <c r="G7267" s="7">
        <f>SUMIFS(LOLP!$F$4:$F$8763,$C$4:$C$8763,$C7267,$B$4:$B$8763,$B7267,$D$4:$D$8763,$D7267)</f>
        <v>0</v>
      </c>
      <c r="H7267" s="7">
        <f>COUNTIFS(Calendar!$E$3:$E$367,LOLP!C7267,Calendar!$D$3:$D$367,LOLP!B7267)</f>
        <v>22</v>
      </c>
      <c r="I7267" s="7">
        <f ca="1">IF($F7267=1,OFFSET(start_norps,LOLP!$D7267+(1-$C7267)*24,LOLP!$B7267)*H7267/G7267,0)</f>
        <v>0</v>
      </c>
      <c r="J7267" s="7">
        <f ca="1">IF($F7267=1,OFFSET(start_33,LOLP!$D7267+(1-$C7267)*24,LOLP!$B7267)*H7267/G7267,0)</f>
        <v>0</v>
      </c>
      <c r="K7267" s="7">
        <f ca="1">IF($F7267,OFFSET(start_40,LOLP!$D7267+(1-$C7267)*24,LOLP!$B7267),0)</f>
        <v>0</v>
      </c>
      <c r="L7267" s="7">
        <f ca="1">IF($F7267,OFFSET(start_50,LOLP!$D7267+(1-$C7267)*24,LOLP!$B7267),0)</f>
        <v>0</v>
      </c>
      <c r="M7267" s="25">
        <f t="shared" ca="1" si="793"/>
        <v>0</v>
      </c>
      <c r="N7267" s="25">
        <f t="shared" ca="1" si="794"/>
        <v>0</v>
      </c>
      <c r="O7267" s="15" t="e">
        <f t="shared" ca="1" si="795"/>
        <v>#DIV/0!</v>
      </c>
      <c r="P7267" s="15" t="e">
        <f t="shared" ca="1" si="796"/>
        <v>#DIV/0!</v>
      </c>
    </row>
    <row r="7268" spans="1:16" x14ac:dyDescent="0.25">
      <c r="A7268" s="1">
        <f t="shared" si="797"/>
        <v>43403</v>
      </c>
      <c r="B7268" s="7">
        <f t="shared" si="792"/>
        <v>10</v>
      </c>
      <c r="C7268" s="4">
        <f>INDEX(Calendar!$E$3:$E$367,MATCH(LOLP!$A7268,Calendar!$B$3:$B$367,0))</f>
        <v>1</v>
      </c>
      <c r="D7268" s="2">
        <f t="shared" si="798"/>
        <v>17</v>
      </c>
      <c r="E7268" s="36">
        <v>27616</v>
      </c>
      <c r="F7268" s="7">
        <f>IFERROR(IF(INDEX('Temperature Data'!$AA$15:$AA$348,MATCH(LOLP!A7268,'Temperature Data'!$B$15:$B$348,0))&gt;IF(B7268=9,$G$2,LOLP!$F$2),1,0),0)</f>
        <v>0</v>
      </c>
      <c r="G7268" s="7">
        <f>SUMIFS(LOLP!$F$4:$F$8763,$C$4:$C$8763,$C7268,$B$4:$B$8763,$B7268,$D$4:$D$8763,$D7268)</f>
        <v>0</v>
      </c>
      <c r="H7268" s="7">
        <f>COUNTIFS(Calendar!$E$3:$E$367,LOLP!C7268,Calendar!$D$3:$D$367,LOLP!B7268)</f>
        <v>22</v>
      </c>
      <c r="I7268" s="7">
        <f ca="1">IF($F7268=1,OFFSET(start_norps,LOLP!$D7268+(1-$C7268)*24,LOLP!$B7268)*H7268/G7268,0)</f>
        <v>0</v>
      </c>
      <c r="J7268" s="7">
        <f ca="1">IF($F7268=1,OFFSET(start_33,LOLP!$D7268+(1-$C7268)*24,LOLP!$B7268)*H7268/G7268,0)</f>
        <v>0</v>
      </c>
      <c r="K7268" s="7">
        <f ca="1">IF($F7268,OFFSET(start_40,LOLP!$D7268+(1-$C7268)*24,LOLP!$B7268),0)</f>
        <v>0</v>
      </c>
      <c r="L7268" s="7">
        <f ca="1">IF($F7268,OFFSET(start_50,LOLP!$D7268+(1-$C7268)*24,LOLP!$B7268),0)</f>
        <v>0</v>
      </c>
      <c r="M7268" s="25">
        <f t="shared" ca="1" si="793"/>
        <v>0</v>
      </c>
      <c r="N7268" s="25">
        <f t="shared" ca="1" si="794"/>
        <v>0</v>
      </c>
      <c r="O7268" s="15" t="e">
        <f t="shared" ca="1" si="795"/>
        <v>#DIV/0!</v>
      </c>
      <c r="P7268" s="15" t="e">
        <f t="shared" ca="1" si="796"/>
        <v>#DIV/0!</v>
      </c>
    </row>
    <row r="7269" spans="1:16" x14ac:dyDescent="0.25">
      <c r="A7269" s="1">
        <f t="shared" si="797"/>
        <v>43403</v>
      </c>
      <c r="B7269" s="7">
        <f t="shared" si="792"/>
        <v>10</v>
      </c>
      <c r="C7269" s="4">
        <f>INDEX(Calendar!$E$3:$E$367,MATCH(LOLP!$A7269,Calendar!$B$3:$B$367,0))</f>
        <v>1</v>
      </c>
      <c r="D7269" s="2">
        <f t="shared" si="798"/>
        <v>18</v>
      </c>
      <c r="E7269" s="36">
        <v>28987</v>
      </c>
      <c r="F7269" s="7">
        <f>IFERROR(IF(INDEX('Temperature Data'!$AA$15:$AA$348,MATCH(LOLP!A7269,'Temperature Data'!$B$15:$B$348,0))&gt;IF(B7269=9,$G$2,LOLP!$F$2),1,0),0)</f>
        <v>0</v>
      </c>
      <c r="G7269" s="7">
        <f>SUMIFS(LOLP!$F$4:$F$8763,$C$4:$C$8763,$C7269,$B$4:$B$8763,$B7269,$D$4:$D$8763,$D7269)</f>
        <v>0</v>
      </c>
      <c r="H7269" s="7">
        <f>COUNTIFS(Calendar!$E$3:$E$367,LOLP!C7269,Calendar!$D$3:$D$367,LOLP!B7269)</f>
        <v>22</v>
      </c>
      <c r="I7269" s="7">
        <f ca="1">IF($F7269=1,OFFSET(start_norps,LOLP!$D7269+(1-$C7269)*24,LOLP!$B7269)*H7269/G7269,0)</f>
        <v>0</v>
      </c>
      <c r="J7269" s="7">
        <f ca="1">IF($F7269=1,OFFSET(start_33,LOLP!$D7269+(1-$C7269)*24,LOLP!$B7269)*H7269/G7269,0)</f>
        <v>0</v>
      </c>
      <c r="K7269" s="7">
        <f ca="1">IF($F7269,OFFSET(start_40,LOLP!$D7269+(1-$C7269)*24,LOLP!$B7269),0)</f>
        <v>0</v>
      </c>
      <c r="L7269" s="7">
        <f ca="1">IF($F7269,OFFSET(start_50,LOLP!$D7269+(1-$C7269)*24,LOLP!$B7269),0)</f>
        <v>0</v>
      </c>
      <c r="M7269" s="25">
        <f t="shared" ca="1" si="793"/>
        <v>0</v>
      </c>
      <c r="N7269" s="25">
        <f t="shared" ca="1" si="794"/>
        <v>0</v>
      </c>
      <c r="O7269" s="15" t="e">
        <f t="shared" ca="1" si="795"/>
        <v>#DIV/0!</v>
      </c>
      <c r="P7269" s="15" t="e">
        <f t="shared" ca="1" si="796"/>
        <v>#DIV/0!</v>
      </c>
    </row>
    <row r="7270" spans="1:16" x14ac:dyDescent="0.25">
      <c r="A7270" s="1">
        <f t="shared" si="797"/>
        <v>43403</v>
      </c>
      <c r="B7270" s="7">
        <f t="shared" si="792"/>
        <v>10</v>
      </c>
      <c r="C7270" s="4">
        <f>INDEX(Calendar!$E$3:$E$367,MATCH(LOLP!$A7270,Calendar!$B$3:$B$367,0))</f>
        <v>1</v>
      </c>
      <c r="D7270" s="2">
        <f t="shared" si="798"/>
        <v>19</v>
      </c>
      <c r="E7270" s="36">
        <v>28851</v>
      </c>
      <c r="F7270" s="7">
        <f>IFERROR(IF(INDEX('Temperature Data'!$AA$15:$AA$348,MATCH(LOLP!A7270,'Temperature Data'!$B$15:$B$348,0))&gt;IF(B7270=9,$G$2,LOLP!$F$2),1,0),0)</f>
        <v>0</v>
      </c>
      <c r="G7270" s="7">
        <f>SUMIFS(LOLP!$F$4:$F$8763,$C$4:$C$8763,$C7270,$B$4:$B$8763,$B7270,$D$4:$D$8763,$D7270)</f>
        <v>0</v>
      </c>
      <c r="H7270" s="7">
        <f>COUNTIFS(Calendar!$E$3:$E$367,LOLP!C7270,Calendar!$D$3:$D$367,LOLP!B7270)</f>
        <v>22</v>
      </c>
      <c r="I7270" s="7">
        <f ca="1">IF($F7270=1,OFFSET(start_norps,LOLP!$D7270+(1-$C7270)*24,LOLP!$B7270)*H7270/G7270,0)</f>
        <v>0</v>
      </c>
      <c r="J7270" s="7">
        <f ca="1">IF($F7270=1,OFFSET(start_33,LOLP!$D7270+(1-$C7270)*24,LOLP!$B7270)*H7270/G7270,0)</f>
        <v>0</v>
      </c>
      <c r="K7270" s="7">
        <f ca="1">IF($F7270,OFFSET(start_40,LOLP!$D7270+(1-$C7270)*24,LOLP!$B7270),0)</f>
        <v>0</v>
      </c>
      <c r="L7270" s="7">
        <f ca="1">IF($F7270,OFFSET(start_50,LOLP!$D7270+(1-$C7270)*24,LOLP!$B7270),0)</f>
        <v>0</v>
      </c>
      <c r="M7270" s="25">
        <f t="shared" ca="1" si="793"/>
        <v>0</v>
      </c>
      <c r="N7270" s="25">
        <f t="shared" ca="1" si="794"/>
        <v>0</v>
      </c>
      <c r="O7270" s="15" t="e">
        <f t="shared" ca="1" si="795"/>
        <v>#DIV/0!</v>
      </c>
      <c r="P7270" s="15" t="e">
        <f t="shared" ca="1" si="796"/>
        <v>#DIV/0!</v>
      </c>
    </row>
    <row r="7271" spans="1:16" x14ac:dyDescent="0.25">
      <c r="A7271" s="1">
        <f t="shared" si="797"/>
        <v>43403</v>
      </c>
      <c r="B7271" s="7">
        <f t="shared" si="792"/>
        <v>10</v>
      </c>
      <c r="C7271" s="4">
        <f>INDEX(Calendar!$E$3:$E$367,MATCH(LOLP!$A7271,Calendar!$B$3:$B$367,0))</f>
        <v>1</v>
      </c>
      <c r="D7271" s="2">
        <f t="shared" si="798"/>
        <v>20</v>
      </c>
      <c r="E7271" s="36">
        <v>27978</v>
      </c>
      <c r="F7271" s="7">
        <f>IFERROR(IF(INDEX('Temperature Data'!$AA$15:$AA$348,MATCH(LOLP!A7271,'Temperature Data'!$B$15:$B$348,0))&gt;IF(B7271=9,$G$2,LOLP!$F$2),1,0),0)</f>
        <v>0</v>
      </c>
      <c r="G7271" s="7">
        <f>SUMIFS(LOLP!$F$4:$F$8763,$C$4:$C$8763,$C7271,$B$4:$B$8763,$B7271,$D$4:$D$8763,$D7271)</f>
        <v>0</v>
      </c>
      <c r="H7271" s="7">
        <f>COUNTIFS(Calendar!$E$3:$E$367,LOLP!C7271,Calendar!$D$3:$D$367,LOLP!B7271)</f>
        <v>22</v>
      </c>
      <c r="I7271" s="7">
        <f ca="1">IF($F7271=1,OFFSET(start_norps,LOLP!$D7271+(1-$C7271)*24,LOLP!$B7271)*H7271/G7271,0)</f>
        <v>0</v>
      </c>
      <c r="J7271" s="7">
        <f ca="1">IF($F7271=1,OFFSET(start_33,LOLP!$D7271+(1-$C7271)*24,LOLP!$B7271)*H7271/G7271,0)</f>
        <v>0</v>
      </c>
      <c r="K7271" s="7">
        <f ca="1">IF($F7271,OFFSET(start_40,LOLP!$D7271+(1-$C7271)*24,LOLP!$B7271),0)</f>
        <v>0</v>
      </c>
      <c r="L7271" s="7">
        <f ca="1">IF($F7271,OFFSET(start_50,LOLP!$D7271+(1-$C7271)*24,LOLP!$B7271),0)</f>
        <v>0</v>
      </c>
      <c r="M7271" s="25">
        <f t="shared" ca="1" si="793"/>
        <v>0</v>
      </c>
      <c r="N7271" s="25">
        <f t="shared" ca="1" si="794"/>
        <v>0</v>
      </c>
      <c r="O7271" s="15" t="e">
        <f t="shared" ca="1" si="795"/>
        <v>#DIV/0!</v>
      </c>
      <c r="P7271" s="15" t="e">
        <f t="shared" ca="1" si="796"/>
        <v>#DIV/0!</v>
      </c>
    </row>
    <row r="7272" spans="1:16" x14ac:dyDescent="0.25">
      <c r="A7272" s="1">
        <f t="shared" si="797"/>
        <v>43403</v>
      </c>
      <c r="B7272" s="7">
        <f t="shared" si="792"/>
        <v>10</v>
      </c>
      <c r="C7272" s="4">
        <f>INDEX(Calendar!$E$3:$E$367,MATCH(LOLP!$A7272,Calendar!$B$3:$B$367,0))</f>
        <v>1</v>
      </c>
      <c r="D7272" s="2">
        <f t="shared" si="798"/>
        <v>21</v>
      </c>
      <c r="E7272" s="36">
        <v>26531</v>
      </c>
      <c r="F7272" s="7">
        <f>IFERROR(IF(INDEX('Temperature Data'!$AA$15:$AA$348,MATCH(LOLP!A7272,'Temperature Data'!$B$15:$B$348,0))&gt;IF(B7272=9,$G$2,LOLP!$F$2),1,0),0)</f>
        <v>0</v>
      </c>
      <c r="G7272" s="7">
        <f>SUMIFS(LOLP!$F$4:$F$8763,$C$4:$C$8763,$C7272,$B$4:$B$8763,$B7272,$D$4:$D$8763,$D7272)</f>
        <v>0</v>
      </c>
      <c r="H7272" s="7">
        <f>COUNTIFS(Calendar!$E$3:$E$367,LOLP!C7272,Calendar!$D$3:$D$367,LOLP!B7272)</f>
        <v>22</v>
      </c>
      <c r="I7272" s="7">
        <f ca="1">IF($F7272=1,OFFSET(start_norps,LOLP!$D7272+(1-$C7272)*24,LOLP!$B7272)*H7272/G7272,0)</f>
        <v>0</v>
      </c>
      <c r="J7272" s="7">
        <f ca="1">IF($F7272=1,OFFSET(start_33,LOLP!$D7272+(1-$C7272)*24,LOLP!$B7272)*H7272/G7272,0)</f>
        <v>0</v>
      </c>
      <c r="K7272" s="7">
        <f ca="1">IF($F7272,OFFSET(start_40,LOLP!$D7272+(1-$C7272)*24,LOLP!$B7272),0)</f>
        <v>0</v>
      </c>
      <c r="L7272" s="7">
        <f ca="1">IF($F7272,OFFSET(start_50,LOLP!$D7272+(1-$C7272)*24,LOLP!$B7272),0)</f>
        <v>0</v>
      </c>
      <c r="M7272" s="25">
        <f t="shared" ca="1" si="793"/>
        <v>0</v>
      </c>
      <c r="N7272" s="25">
        <f t="shared" ca="1" si="794"/>
        <v>0</v>
      </c>
      <c r="O7272" s="15" t="e">
        <f t="shared" ca="1" si="795"/>
        <v>#DIV/0!</v>
      </c>
      <c r="P7272" s="15" t="e">
        <f t="shared" ca="1" si="796"/>
        <v>#DIV/0!</v>
      </c>
    </row>
    <row r="7273" spans="1:16" x14ac:dyDescent="0.25">
      <c r="A7273" s="1">
        <f t="shared" si="797"/>
        <v>43403</v>
      </c>
      <c r="B7273" s="7">
        <f t="shared" si="792"/>
        <v>10</v>
      </c>
      <c r="C7273" s="4">
        <f>INDEX(Calendar!$E$3:$E$367,MATCH(LOLP!$A7273,Calendar!$B$3:$B$367,0))</f>
        <v>1</v>
      </c>
      <c r="D7273" s="2">
        <f t="shared" si="798"/>
        <v>22</v>
      </c>
      <c r="E7273" s="36">
        <v>24515</v>
      </c>
      <c r="F7273" s="7">
        <f>IFERROR(IF(INDEX('Temperature Data'!$AA$15:$AA$348,MATCH(LOLP!A7273,'Temperature Data'!$B$15:$B$348,0))&gt;IF(B7273=9,$G$2,LOLP!$F$2),1,0),0)</f>
        <v>0</v>
      </c>
      <c r="G7273" s="7">
        <f>SUMIFS(LOLP!$F$4:$F$8763,$C$4:$C$8763,$C7273,$B$4:$B$8763,$B7273,$D$4:$D$8763,$D7273)</f>
        <v>0</v>
      </c>
      <c r="H7273" s="7">
        <f>COUNTIFS(Calendar!$E$3:$E$367,LOLP!C7273,Calendar!$D$3:$D$367,LOLP!B7273)</f>
        <v>22</v>
      </c>
      <c r="I7273" s="7">
        <f ca="1">IF($F7273=1,OFFSET(start_norps,LOLP!$D7273+(1-$C7273)*24,LOLP!$B7273)*H7273/G7273,0)</f>
        <v>0</v>
      </c>
      <c r="J7273" s="7">
        <f ca="1">IF($F7273=1,OFFSET(start_33,LOLP!$D7273+(1-$C7273)*24,LOLP!$B7273)*H7273/G7273,0)</f>
        <v>0</v>
      </c>
      <c r="K7273" s="7">
        <f ca="1">IF($F7273,OFFSET(start_40,LOLP!$D7273+(1-$C7273)*24,LOLP!$B7273),0)</f>
        <v>0</v>
      </c>
      <c r="L7273" s="7">
        <f ca="1">IF($F7273,OFFSET(start_50,LOLP!$D7273+(1-$C7273)*24,LOLP!$B7273),0)</f>
        <v>0</v>
      </c>
      <c r="M7273" s="25">
        <f t="shared" ca="1" si="793"/>
        <v>0</v>
      </c>
      <c r="N7273" s="25">
        <f t="shared" ca="1" si="794"/>
        <v>0</v>
      </c>
      <c r="O7273" s="15" t="e">
        <f t="shared" ca="1" si="795"/>
        <v>#DIV/0!</v>
      </c>
      <c r="P7273" s="15" t="e">
        <f t="shared" ca="1" si="796"/>
        <v>#DIV/0!</v>
      </c>
    </row>
    <row r="7274" spans="1:16" x14ac:dyDescent="0.25">
      <c r="A7274" s="1">
        <f t="shared" si="797"/>
        <v>43403</v>
      </c>
      <c r="B7274" s="7">
        <f t="shared" si="792"/>
        <v>10</v>
      </c>
      <c r="C7274" s="4">
        <f>INDEX(Calendar!$E$3:$E$367,MATCH(LOLP!$A7274,Calendar!$B$3:$B$367,0))</f>
        <v>1</v>
      </c>
      <c r="D7274" s="2">
        <f t="shared" si="798"/>
        <v>23</v>
      </c>
      <c r="E7274" s="36">
        <v>22858</v>
      </c>
      <c r="F7274" s="7">
        <f>IFERROR(IF(INDEX('Temperature Data'!$AA$15:$AA$348,MATCH(LOLP!A7274,'Temperature Data'!$B$15:$B$348,0))&gt;IF(B7274=9,$G$2,LOLP!$F$2),1,0),0)</f>
        <v>0</v>
      </c>
      <c r="G7274" s="7">
        <f>SUMIFS(LOLP!$F$4:$F$8763,$C$4:$C$8763,$C7274,$B$4:$B$8763,$B7274,$D$4:$D$8763,$D7274)</f>
        <v>0</v>
      </c>
      <c r="H7274" s="7">
        <f>COUNTIFS(Calendar!$E$3:$E$367,LOLP!C7274,Calendar!$D$3:$D$367,LOLP!B7274)</f>
        <v>22</v>
      </c>
      <c r="I7274" s="7">
        <f ca="1">IF($F7274=1,OFFSET(start_norps,LOLP!$D7274+(1-$C7274)*24,LOLP!$B7274)*H7274/G7274,0)</f>
        <v>0</v>
      </c>
      <c r="J7274" s="7">
        <f ca="1">IF($F7274=1,OFFSET(start_33,LOLP!$D7274+(1-$C7274)*24,LOLP!$B7274)*H7274/G7274,0)</f>
        <v>0</v>
      </c>
      <c r="K7274" s="7">
        <f ca="1">IF($F7274,OFFSET(start_40,LOLP!$D7274+(1-$C7274)*24,LOLP!$B7274),0)</f>
        <v>0</v>
      </c>
      <c r="L7274" s="7">
        <f ca="1">IF($F7274,OFFSET(start_50,LOLP!$D7274+(1-$C7274)*24,LOLP!$B7274),0)</f>
        <v>0</v>
      </c>
      <c r="M7274" s="25">
        <f t="shared" ca="1" si="793"/>
        <v>0</v>
      </c>
      <c r="N7274" s="25">
        <f t="shared" ca="1" si="794"/>
        <v>0</v>
      </c>
      <c r="O7274" s="15" t="e">
        <f t="shared" ca="1" si="795"/>
        <v>#DIV/0!</v>
      </c>
      <c r="P7274" s="15" t="e">
        <f t="shared" ca="1" si="796"/>
        <v>#DIV/0!</v>
      </c>
    </row>
    <row r="7275" spans="1:16" x14ac:dyDescent="0.25">
      <c r="A7275" s="1">
        <f t="shared" si="797"/>
        <v>43403</v>
      </c>
      <c r="B7275" s="7">
        <f t="shared" si="792"/>
        <v>10</v>
      </c>
      <c r="C7275" s="4">
        <f>INDEX(Calendar!$E$3:$E$367,MATCH(LOLP!$A7275,Calendar!$B$3:$B$367,0))</f>
        <v>1</v>
      </c>
      <c r="D7275" s="2">
        <f t="shared" si="798"/>
        <v>24</v>
      </c>
      <c r="E7275" s="36">
        <v>21752</v>
      </c>
      <c r="F7275" s="7">
        <f>IFERROR(IF(INDEX('Temperature Data'!$AA$15:$AA$348,MATCH(LOLP!A7275,'Temperature Data'!$B$15:$B$348,0))&gt;IF(B7275=9,$G$2,LOLP!$F$2),1,0),0)</f>
        <v>0</v>
      </c>
      <c r="G7275" s="7">
        <f>SUMIFS(LOLP!$F$4:$F$8763,$C$4:$C$8763,$C7275,$B$4:$B$8763,$B7275,$D$4:$D$8763,$D7275)</f>
        <v>0</v>
      </c>
      <c r="H7275" s="7">
        <f>COUNTIFS(Calendar!$E$3:$E$367,LOLP!C7275,Calendar!$D$3:$D$367,LOLP!B7275)</f>
        <v>22</v>
      </c>
      <c r="I7275" s="7">
        <f ca="1">IF($F7275=1,OFFSET(start_norps,LOLP!$D7275+(1-$C7275)*24,LOLP!$B7275)*H7275/G7275,0)</f>
        <v>0</v>
      </c>
      <c r="J7275" s="7">
        <f ca="1">IF($F7275=1,OFFSET(start_33,LOLP!$D7275+(1-$C7275)*24,LOLP!$B7275)*H7275/G7275,0)</f>
        <v>0</v>
      </c>
      <c r="K7275" s="7">
        <f ca="1">IF($F7275,OFFSET(start_40,LOLP!$D7275+(1-$C7275)*24,LOLP!$B7275),0)</f>
        <v>0</v>
      </c>
      <c r="L7275" s="7">
        <f ca="1">IF($F7275,OFFSET(start_50,LOLP!$D7275+(1-$C7275)*24,LOLP!$B7275),0)</f>
        <v>0</v>
      </c>
      <c r="M7275" s="25">
        <f t="shared" ca="1" si="793"/>
        <v>0</v>
      </c>
      <c r="N7275" s="25">
        <f t="shared" ca="1" si="794"/>
        <v>0</v>
      </c>
      <c r="O7275" s="15" t="e">
        <f t="shared" ca="1" si="795"/>
        <v>#DIV/0!</v>
      </c>
      <c r="P7275" s="15" t="e">
        <f t="shared" ca="1" si="796"/>
        <v>#DIV/0!</v>
      </c>
    </row>
    <row r="7276" spans="1:16" x14ac:dyDescent="0.25">
      <c r="A7276" s="1">
        <f t="shared" si="797"/>
        <v>43404</v>
      </c>
      <c r="B7276" s="7">
        <f t="shared" si="792"/>
        <v>10</v>
      </c>
      <c r="C7276" s="4">
        <f>INDEX(Calendar!$E$3:$E$367,MATCH(LOLP!$A7276,Calendar!$B$3:$B$367,0))</f>
        <v>1</v>
      </c>
      <c r="D7276" s="2">
        <f t="shared" si="798"/>
        <v>1</v>
      </c>
      <c r="E7276" s="36">
        <v>20937</v>
      </c>
      <c r="F7276" s="7">
        <f>IFERROR(IF(INDEX('Temperature Data'!$AA$15:$AA$348,MATCH(LOLP!A7276,'Temperature Data'!$B$15:$B$348,0))&gt;IF(B7276=9,$G$2,LOLP!$F$2),1,0),0)</f>
        <v>0</v>
      </c>
      <c r="G7276" s="7">
        <f>SUMIFS(LOLP!$F$4:$F$8763,$C$4:$C$8763,$C7276,$B$4:$B$8763,$B7276,$D$4:$D$8763,$D7276)</f>
        <v>0</v>
      </c>
      <c r="H7276" s="7">
        <f>COUNTIFS(Calendar!$E$3:$E$367,LOLP!C7276,Calendar!$D$3:$D$367,LOLP!B7276)</f>
        <v>22</v>
      </c>
      <c r="I7276" s="7">
        <f ca="1">IF($F7276=1,OFFSET(start_norps,LOLP!$D7276+(1-$C7276)*24,LOLP!$B7276)*H7276/G7276,0)</f>
        <v>0</v>
      </c>
      <c r="J7276" s="7">
        <f ca="1">IF($F7276=1,OFFSET(start_33,LOLP!$D7276+(1-$C7276)*24,LOLP!$B7276)*H7276/G7276,0)</f>
        <v>0</v>
      </c>
      <c r="K7276" s="7">
        <f ca="1">IF($F7276,OFFSET(start_40,LOLP!$D7276+(1-$C7276)*24,LOLP!$B7276),0)</f>
        <v>0</v>
      </c>
      <c r="L7276" s="7">
        <f ca="1">IF($F7276,OFFSET(start_50,LOLP!$D7276+(1-$C7276)*24,LOLP!$B7276),0)</f>
        <v>0</v>
      </c>
      <c r="M7276" s="25">
        <f t="shared" ca="1" si="793"/>
        <v>0</v>
      </c>
      <c r="N7276" s="25">
        <f t="shared" ca="1" si="794"/>
        <v>0</v>
      </c>
      <c r="O7276" s="15" t="e">
        <f t="shared" ca="1" si="795"/>
        <v>#DIV/0!</v>
      </c>
      <c r="P7276" s="15" t="e">
        <f t="shared" ca="1" si="796"/>
        <v>#DIV/0!</v>
      </c>
    </row>
    <row r="7277" spans="1:16" x14ac:dyDescent="0.25">
      <c r="A7277" s="1">
        <f t="shared" si="797"/>
        <v>43404</v>
      </c>
      <c r="B7277" s="7">
        <f t="shared" si="792"/>
        <v>10</v>
      </c>
      <c r="C7277" s="4">
        <f>INDEX(Calendar!$E$3:$E$367,MATCH(LOLP!$A7277,Calendar!$B$3:$B$367,0))</f>
        <v>1</v>
      </c>
      <c r="D7277" s="2">
        <f t="shared" si="798"/>
        <v>2</v>
      </c>
      <c r="E7277" s="36">
        <v>20405</v>
      </c>
      <c r="F7277" s="7">
        <f>IFERROR(IF(INDEX('Temperature Data'!$AA$15:$AA$348,MATCH(LOLP!A7277,'Temperature Data'!$B$15:$B$348,0))&gt;IF(B7277=9,$G$2,LOLP!$F$2),1,0),0)</f>
        <v>0</v>
      </c>
      <c r="G7277" s="7">
        <f>SUMIFS(LOLP!$F$4:$F$8763,$C$4:$C$8763,$C7277,$B$4:$B$8763,$B7277,$D$4:$D$8763,$D7277)</f>
        <v>0</v>
      </c>
      <c r="H7277" s="7">
        <f>COUNTIFS(Calendar!$E$3:$E$367,LOLP!C7277,Calendar!$D$3:$D$367,LOLP!B7277)</f>
        <v>22</v>
      </c>
      <c r="I7277" s="7">
        <f ca="1">IF($F7277=1,OFFSET(start_norps,LOLP!$D7277+(1-$C7277)*24,LOLP!$B7277)*H7277/G7277,0)</f>
        <v>0</v>
      </c>
      <c r="J7277" s="7">
        <f ca="1">IF($F7277=1,OFFSET(start_33,LOLP!$D7277+(1-$C7277)*24,LOLP!$B7277)*H7277/G7277,0)</f>
        <v>0</v>
      </c>
      <c r="K7277" s="7">
        <f ca="1">IF($F7277,OFFSET(start_40,LOLP!$D7277+(1-$C7277)*24,LOLP!$B7277),0)</f>
        <v>0</v>
      </c>
      <c r="L7277" s="7">
        <f ca="1">IF($F7277,OFFSET(start_50,LOLP!$D7277+(1-$C7277)*24,LOLP!$B7277),0)</f>
        <v>0</v>
      </c>
      <c r="M7277" s="25">
        <f t="shared" ca="1" si="793"/>
        <v>0</v>
      </c>
      <c r="N7277" s="25">
        <f t="shared" ca="1" si="794"/>
        <v>0</v>
      </c>
      <c r="O7277" s="15" t="e">
        <f t="shared" ca="1" si="795"/>
        <v>#DIV/0!</v>
      </c>
      <c r="P7277" s="15" t="e">
        <f t="shared" ca="1" si="796"/>
        <v>#DIV/0!</v>
      </c>
    </row>
    <row r="7278" spans="1:16" x14ac:dyDescent="0.25">
      <c r="A7278" s="1">
        <f t="shared" si="797"/>
        <v>43404</v>
      </c>
      <c r="B7278" s="7">
        <f t="shared" si="792"/>
        <v>10</v>
      </c>
      <c r="C7278" s="4">
        <f>INDEX(Calendar!$E$3:$E$367,MATCH(LOLP!$A7278,Calendar!$B$3:$B$367,0))</f>
        <v>1</v>
      </c>
      <c r="D7278" s="2">
        <f t="shared" si="798"/>
        <v>3</v>
      </c>
      <c r="E7278" s="36">
        <v>20213</v>
      </c>
      <c r="F7278" s="7">
        <f>IFERROR(IF(INDEX('Temperature Data'!$AA$15:$AA$348,MATCH(LOLP!A7278,'Temperature Data'!$B$15:$B$348,0))&gt;IF(B7278=9,$G$2,LOLP!$F$2),1,0),0)</f>
        <v>0</v>
      </c>
      <c r="G7278" s="7">
        <f>SUMIFS(LOLP!$F$4:$F$8763,$C$4:$C$8763,$C7278,$B$4:$B$8763,$B7278,$D$4:$D$8763,$D7278)</f>
        <v>0</v>
      </c>
      <c r="H7278" s="7">
        <f>COUNTIFS(Calendar!$E$3:$E$367,LOLP!C7278,Calendar!$D$3:$D$367,LOLP!B7278)</f>
        <v>22</v>
      </c>
      <c r="I7278" s="7">
        <f ca="1">IF($F7278=1,OFFSET(start_norps,LOLP!$D7278+(1-$C7278)*24,LOLP!$B7278)*H7278/G7278,0)</f>
        <v>0</v>
      </c>
      <c r="J7278" s="7">
        <f ca="1">IF($F7278=1,OFFSET(start_33,LOLP!$D7278+(1-$C7278)*24,LOLP!$B7278)*H7278/G7278,0)</f>
        <v>0</v>
      </c>
      <c r="K7278" s="7">
        <f ca="1">IF($F7278,OFFSET(start_40,LOLP!$D7278+(1-$C7278)*24,LOLP!$B7278),0)</f>
        <v>0</v>
      </c>
      <c r="L7278" s="7">
        <f ca="1">IF($F7278,OFFSET(start_50,LOLP!$D7278+(1-$C7278)*24,LOLP!$B7278),0)</f>
        <v>0</v>
      </c>
      <c r="M7278" s="25">
        <f t="shared" ca="1" si="793"/>
        <v>0</v>
      </c>
      <c r="N7278" s="25">
        <f t="shared" ca="1" si="794"/>
        <v>0</v>
      </c>
      <c r="O7278" s="15" t="e">
        <f t="shared" ca="1" si="795"/>
        <v>#DIV/0!</v>
      </c>
      <c r="P7278" s="15" t="e">
        <f t="shared" ca="1" si="796"/>
        <v>#DIV/0!</v>
      </c>
    </row>
    <row r="7279" spans="1:16" x14ac:dyDescent="0.25">
      <c r="A7279" s="1">
        <f t="shared" si="797"/>
        <v>43404</v>
      </c>
      <c r="B7279" s="7">
        <f t="shared" si="792"/>
        <v>10</v>
      </c>
      <c r="C7279" s="4">
        <f>INDEX(Calendar!$E$3:$E$367,MATCH(LOLP!$A7279,Calendar!$B$3:$B$367,0))</f>
        <v>1</v>
      </c>
      <c r="D7279" s="2">
        <f t="shared" si="798"/>
        <v>4</v>
      </c>
      <c r="E7279" s="36">
        <v>20717</v>
      </c>
      <c r="F7279" s="7">
        <f>IFERROR(IF(INDEX('Temperature Data'!$AA$15:$AA$348,MATCH(LOLP!A7279,'Temperature Data'!$B$15:$B$348,0))&gt;IF(B7279=9,$G$2,LOLP!$F$2),1,0),0)</f>
        <v>0</v>
      </c>
      <c r="G7279" s="7">
        <f>SUMIFS(LOLP!$F$4:$F$8763,$C$4:$C$8763,$C7279,$B$4:$B$8763,$B7279,$D$4:$D$8763,$D7279)</f>
        <v>0</v>
      </c>
      <c r="H7279" s="7">
        <f>COUNTIFS(Calendar!$E$3:$E$367,LOLP!C7279,Calendar!$D$3:$D$367,LOLP!B7279)</f>
        <v>22</v>
      </c>
      <c r="I7279" s="7">
        <f ca="1">IF($F7279=1,OFFSET(start_norps,LOLP!$D7279+(1-$C7279)*24,LOLP!$B7279)*H7279/G7279,0)</f>
        <v>0</v>
      </c>
      <c r="J7279" s="7">
        <f ca="1">IF($F7279=1,OFFSET(start_33,LOLP!$D7279+(1-$C7279)*24,LOLP!$B7279)*H7279/G7279,0)</f>
        <v>0</v>
      </c>
      <c r="K7279" s="7">
        <f ca="1">IF($F7279,OFFSET(start_40,LOLP!$D7279+(1-$C7279)*24,LOLP!$B7279),0)</f>
        <v>0</v>
      </c>
      <c r="L7279" s="7">
        <f ca="1">IF($F7279,OFFSET(start_50,LOLP!$D7279+(1-$C7279)*24,LOLP!$B7279),0)</f>
        <v>0</v>
      </c>
      <c r="M7279" s="25">
        <f t="shared" ca="1" si="793"/>
        <v>0</v>
      </c>
      <c r="N7279" s="25">
        <f t="shared" ca="1" si="794"/>
        <v>0</v>
      </c>
      <c r="O7279" s="15" t="e">
        <f t="shared" ca="1" si="795"/>
        <v>#DIV/0!</v>
      </c>
      <c r="P7279" s="15" t="e">
        <f t="shared" ca="1" si="796"/>
        <v>#DIV/0!</v>
      </c>
    </row>
    <row r="7280" spans="1:16" x14ac:dyDescent="0.25">
      <c r="A7280" s="1">
        <f t="shared" si="797"/>
        <v>43404</v>
      </c>
      <c r="B7280" s="7">
        <f t="shared" si="792"/>
        <v>10</v>
      </c>
      <c r="C7280" s="4">
        <f>INDEX(Calendar!$E$3:$E$367,MATCH(LOLP!$A7280,Calendar!$B$3:$B$367,0))</f>
        <v>1</v>
      </c>
      <c r="D7280" s="2">
        <f t="shared" si="798"/>
        <v>5</v>
      </c>
      <c r="E7280" s="36">
        <v>22165</v>
      </c>
      <c r="F7280" s="7">
        <f>IFERROR(IF(INDEX('Temperature Data'!$AA$15:$AA$348,MATCH(LOLP!A7280,'Temperature Data'!$B$15:$B$348,0))&gt;IF(B7280=9,$G$2,LOLP!$F$2),1,0),0)</f>
        <v>0</v>
      </c>
      <c r="G7280" s="7">
        <f>SUMIFS(LOLP!$F$4:$F$8763,$C$4:$C$8763,$C7280,$B$4:$B$8763,$B7280,$D$4:$D$8763,$D7280)</f>
        <v>0</v>
      </c>
      <c r="H7280" s="7">
        <f>COUNTIFS(Calendar!$E$3:$E$367,LOLP!C7280,Calendar!$D$3:$D$367,LOLP!B7280)</f>
        <v>22</v>
      </c>
      <c r="I7280" s="7">
        <f ca="1">IF($F7280=1,OFFSET(start_norps,LOLP!$D7280+(1-$C7280)*24,LOLP!$B7280)*H7280/G7280,0)</f>
        <v>0</v>
      </c>
      <c r="J7280" s="7">
        <f ca="1">IF($F7280=1,OFFSET(start_33,LOLP!$D7280+(1-$C7280)*24,LOLP!$B7280)*H7280/G7280,0)</f>
        <v>0</v>
      </c>
      <c r="K7280" s="7">
        <f ca="1">IF($F7280,OFFSET(start_40,LOLP!$D7280+(1-$C7280)*24,LOLP!$B7280),0)</f>
        <v>0</v>
      </c>
      <c r="L7280" s="7">
        <f ca="1">IF($F7280,OFFSET(start_50,LOLP!$D7280+(1-$C7280)*24,LOLP!$B7280),0)</f>
        <v>0</v>
      </c>
      <c r="M7280" s="25">
        <f t="shared" ca="1" si="793"/>
        <v>0</v>
      </c>
      <c r="N7280" s="25">
        <f t="shared" ca="1" si="794"/>
        <v>0</v>
      </c>
      <c r="O7280" s="15" t="e">
        <f t="shared" ca="1" si="795"/>
        <v>#DIV/0!</v>
      </c>
      <c r="P7280" s="15" t="e">
        <f t="shared" ca="1" si="796"/>
        <v>#DIV/0!</v>
      </c>
    </row>
    <row r="7281" spans="1:16" x14ac:dyDescent="0.25">
      <c r="A7281" s="1">
        <f t="shared" si="797"/>
        <v>43404</v>
      </c>
      <c r="B7281" s="7">
        <f t="shared" si="792"/>
        <v>10</v>
      </c>
      <c r="C7281" s="4">
        <f>INDEX(Calendar!$E$3:$E$367,MATCH(LOLP!$A7281,Calendar!$B$3:$B$367,0))</f>
        <v>1</v>
      </c>
      <c r="D7281" s="2">
        <f t="shared" si="798"/>
        <v>6</v>
      </c>
      <c r="E7281" s="36">
        <v>24647</v>
      </c>
      <c r="F7281" s="7">
        <f>IFERROR(IF(INDEX('Temperature Data'!$AA$15:$AA$348,MATCH(LOLP!A7281,'Temperature Data'!$B$15:$B$348,0))&gt;IF(B7281=9,$G$2,LOLP!$F$2),1,0),0)</f>
        <v>0</v>
      </c>
      <c r="G7281" s="7">
        <f>SUMIFS(LOLP!$F$4:$F$8763,$C$4:$C$8763,$C7281,$B$4:$B$8763,$B7281,$D$4:$D$8763,$D7281)</f>
        <v>0</v>
      </c>
      <c r="H7281" s="7">
        <f>COUNTIFS(Calendar!$E$3:$E$367,LOLP!C7281,Calendar!$D$3:$D$367,LOLP!B7281)</f>
        <v>22</v>
      </c>
      <c r="I7281" s="7">
        <f ca="1">IF($F7281=1,OFFSET(start_norps,LOLP!$D7281+(1-$C7281)*24,LOLP!$B7281)*H7281/G7281,0)</f>
        <v>0</v>
      </c>
      <c r="J7281" s="7">
        <f ca="1">IF($F7281=1,OFFSET(start_33,LOLP!$D7281+(1-$C7281)*24,LOLP!$B7281)*H7281/G7281,0)</f>
        <v>0</v>
      </c>
      <c r="K7281" s="7">
        <f ca="1">IF($F7281,OFFSET(start_40,LOLP!$D7281+(1-$C7281)*24,LOLP!$B7281),0)</f>
        <v>0</v>
      </c>
      <c r="L7281" s="7">
        <f ca="1">IF($F7281,OFFSET(start_50,LOLP!$D7281+(1-$C7281)*24,LOLP!$B7281),0)</f>
        <v>0</v>
      </c>
      <c r="M7281" s="25">
        <f t="shared" ca="1" si="793"/>
        <v>0</v>
      </c>
      <c r="N7281" s="25">
        <f t="shared" ca="1" si="794"/>
        <v>0</v>
      </c>
      <c r="O7281" s="15" t="e">
        <f t="shared" ca="1" si="795"/>
        <v>#DIV/0!</v>
      </c>
      <c r="P7281" s="15" t="e">
        <f t="shared" ca="1" si="796"/>
        <v>#DIV/0!</v>
      </c>
    </row>
    <row r="7282" spans="1:16" x14ac:dyDescent="0.25">
      <c r="A7282" s="1">
        <f t="shared" si="797"/>
        <v>43404</v>
      </c>
      <c r="B7282" s="7">
        <f t="shared" si="792"/>
        <v>10</v>
      </c>
      <c r="C7282" s="4">
        <f>INDEX(Calendar!$E$3:$E$367,MATCH(LOLP!$A7282,Calendar!$B$3:$B$367,0))</f>
        <v>1</v>
      </c>
      <c r="D7282" s="2">
        <f t="shared" si="798"/>
        <v>7</v>
      </c>
      <c r="E7282" s="36">
        <v>26025</v>
      </c>
      <c r="F7282" s="7">
        <f>IFERROR(IF(INDEX('Temperature Data'!$AA$15:$AA$348,MATCH(LOLP!A7282,'Temperature Data'!$B$15:$B$348,0))&gt;IF(B7282=9,$G$2,LOLP!$F$2),1,0),0)</f>
        <v>0</v>
      </c>
      <c r="G7282" s="7">
        <f>SUMIFS(LOLP!$F$4:$F$8763,$C$4:$C$8763,$C7282,$B$4:$B$8763,$B7282,$D$4:$D$8763,$D7282)</f>
        <v>0</v>
      </c>
      <c r="H7282" s="7">
        <f>COUNTIFS(Calendar!$E$3:$E$367,LOLP!C7282,Calendar!$D$3:$D$367,LOLP!B7282)</f>
        <v>22</v>
      </c>
      <c r="I7282" s="7">
        <f ca="1">IF($F7282=1,OFFSET(start_norps,LOLP!$D7282+(1-$C7282)*24,LOLP!$B7282)*H7282/G7282,0)</f>
        <v>0</v>
      </c>
      <c r="J7282" s="7">
        <f ca="1">IF($F7282=1,OFFSET(start_33,LOLP!$D7282+(1-$C7282)*24,LOLP!$B7282)*H7282/G7282,0)</f>
        <v>0</v>
      </c>
      <c r="K7282" s="7">
        <f ca="1">IF($F7282,OFFSET(start_40,LOLP!$D7282+(1-$C7282)*24,LOLP!$B7282),0)</f>
        <v>0</v>
      </c>
      <c r="L7282" s="7">
        <f ca="1">IF($F7282,OFFSET(start_50,LOLP!$D7282+(1-$C7282)*24,LOLP!$B7282),0)</f>
        <v>0</v>
      </c>
      <c r="M7282" s="25">
        <f t="shared" ca="1" si="793"/>
        <v>0</v>
      </c>
      <c r="N7282" s="25">
        <f t="shared" ca="1" si="794"/>
        <v>0</v>
      </c>
      <c r="O7282" s="15" t="e">
        <f t="shared" ca="1" si="795"/>
        <v>#DIV/0!</v>
      </c>
      <c r="P7282" s="15" t="e">
        <f t="shared" ca="1" si="796"/>
        <v>#DIV/0!</v>
      </c>
    </row>
    <row r="7283" spans="1:16" x14ac:dyDescent="0.25">
      <c r="A7283" s="1">
        <f t="shared" si="797"/>
        <v>43404</v>
      </c>
      <c r="B7283" s="7">
        <f t="shared" si="792"/>
        <v>10</v>
      </c>
      <c r="C7283" s="4">
        <f>INDEX(Calendar!$E$3:$E$367,MATCH(LOLP!$A7283,Calendar!$B$3:$B$367,0))</f>
        <v>1</v>
      </c>
      <c r="D7283" s="2">
        <f t="shared" si="798"/>
        <v>8</v>
      </c>
      <c r="E7283" s="36">
        <v>25717</v>
      </c>
      <c r="F7283" s="7">
        <f>IFERROR(IF(INDEX('Temperature Data'!$AA$15:$AA$348,MATCH(LOLP!A7283,'Temperature Data'!$B$15:$B$348,0))&gt;IF(B7283=9,$G$2,LOLP!$F$2),1,0),0)</f>
        <v>0</v>
      </c>
      <c r="G7283" s="7">
        <f>SUMIFS(LOLP!$F$4:$F$8763,$C$4:$C$8763,$C7283,$B$4:$B$8763,$B7283,$D$4:$D$8763,$D7283)</f>
        <v>0</v>
      </c>
      <c r="H7283" s="7">
        <f>COUNTIFS(Calendar!$E$3:$E$367,LOLP!C7283,Calendar!$D$3:$D$367,LOLP!B7283)</f>
        <v>22</v>
      </c>
      <c r="I7283" s="7">
        <f ca="1">IF($F7283=1,OFFSET(start_norps,LOLP!$D7283+(1-$C7283)*24,LOLP!$B7283)*H7283/G7283,0)</f>
        <v>0</v>
      </c>
      <c r="J7283" s="7">
        <f ca="1">IF($F7283=1,OFFSET(start_33,LOLP!$D7283+(1-$C7283)*24,LOLP!$B7283)*H7283/G7283,0)</f>
        <v>0</v>
      </c>
      <c r="K7283" s="7">
        <f ca="1">IF($F7283,OFFSET(start_40,LOLP!$D7283+(1-$C7283)*24,LOLP!$B7283),0)</f>
        <v>0</v>
      </c>
      <c r="L7283" s="7">
        <f ca="1">IF($F7283,OFFSET(start_50,LOLP!$D7283+(1-$C7283)*24,LOLP!$B7283),0)</f>
        <v>0</v>
      </c>
      <c r="M7283" s="25">
        <f t="shared" ca="1" si="793"/>
        <v>0</v>
      </c>
      <c r="N7283" s="25">
        <f t="shared" ca="1" si="794"/>
        <v>0</v>
      </c>
      <c r="O7283" s="15" t="e">
        <f t="shared" ca="1" si="795"/>
        <v>#DIV/0!</v>
      </c>
      <c r="P7283" s="15" t="e">
        <f t="shared" ca="1" si="796"/>
        <v>#DIV/0!</v>
      </c>
    </row>
    <row r="7284" spans="1:16" x14ac:dyDescent="0.25">
      <c r="A7284" s="1">
        <f t="shared" si="797"/>
        <v>43404</v>
      </c>
      <c r="B7284" s="7">
        <f t="shared" si="792"/>
        <v>10</v>
      </c>
      <c r="C7284" s="4">
        <f>INDEX(Calendar!$E$3:$E$367,MATCH(LOLP!$A7284,Calendar!$B$3:$B$367,0))</f>
        <v>1</v>
      </c>
      <c r="D7284" s="2">
        <f t="shared" si="798"/>
        <v>9</v>
      </c>
      <c r="E7284" s="36">
        <v>25417</v>
      </c>
      <c r="F7284" s="7">
        <f>IFERROR(IF(INDEX('Temperature Data'!$AA$15:$AA$348,MATCH(LOLP!A7284,'Temperature Data'!$B$15:$B$348,0))&gt;IF(B7284=9,$G$2,LOLP!$F$2),1,0),0)</f>
        <v>0</v>
      </c>
      <c r="G7284" s="7">
        <f>SUMIFS(LOLP!$F$4:$F$8763,$C$4:$C$8763,$C7284,$B$4:$B$8763,$B7284,$D$4:$D$8763,$D7284)</f>
        <v>0</v>
      </c>
      <c r="H7284" s="7">
        <f>COUNTIFS(Calendar!$E$3:$E$367,LOLP!C7284,Calendar!$D$3:$D$367,LOLP!B7284)</f>
        <v>22</v>
      </c>
      <c r="I7284" s="7">
        <f ca="1">IF($F7284=1,OFFSET(start_norps,LOLP!$D7284+(1-$C7284)*24,LOLP!$B7284)*H7284/G7284,0)</f>
        <v>0</v>
      </c>
      <c r="J7284" s="7">
        <f ca="1">IF($F7284=1,OFFSET(start_33,LOLP!$D7284+(1-$C7284)*24,LOLP!$B7284)*H7284/G7284,0)</f>
        <v>0</v>
      </c>
      <c r="K7284" s="7">
        <f ca="1">IF($F7284,OFFSET(start_40,LOLP!$D7284+(1-$C7284)*24,LOLP!$B7284),0)</f>
        <v>0</v>
      </c>
      <c r="L7284" s="7">
        <f ca="1">IF($F7284,OFFSET(start_50,LOLP!$D7284+(1-$C7284)*24,LOLP!$B7284),0)</f>
        <v>0</v>
      </c>
      <c r="M7284" s="25">
        <f t="shared" ca="1" si="793"/>
        <v>0</v>
      </c>
      <c r="N7284" s="25">
        <f t="shared" ca="1" si="794"/>
        <v>0</v>
      </c>
      <c r="O7284" s="15" t="e">
        <f t="shared" ca="1" si="795"/>
        <v>#DIV/0!</v>
      </c>
      <c r="P7284" s="15" t="e">
        <f t="shared" ca="1" si="796"/>
        <v>#DIV/0!</v>
      </c>
    </row>
    <row r="7285" spans="1:16" x14ac:dyDescent="0.25">
      <c r="A7285" s="1">
        <f t="shared" si="797"/>
        <v>43404</v>
      </c>
      <c r="B7285" s="7">
        <f t="shared" si="792"/>
        <v>10</v>
      </c>
      <c r="C7285" s="4">
        <f>INDEX(Calendar!$E$3:$E$367,MATCH(LOLP!$A7285,Calendar!$B$3:$B$367,0))</f>
        <v>1</v>
      </c>
      <c r="D7285" s="2">
        <f t="shared" si="798"/>
        <v>10</v>
      </c>
      <c r="E7285" s="36">
        <v>25276</v>
      </c>
      <c r="F7285" s="7">
        <f>IFERROR(IF(INDEX('Temperature Data'!$AA$15:$AA$348,MATCH(LOLP!A7285,'Temperature Data'!$B$15:$B$348,0))&gt;IF(B7285=9,$G$2,LOLP!$F$2),1,0),0)</f>
        <v>0</v>
      </c>
      <c r="G7285" s="7">
        <f>SUMIFS(LOLP!$F$4:$F$8763,$C$4:$C$8763,$C7285,$B$4:$B$8763,$B7285,$D$4:$D$8763,$D7285)</f>
        <v>0</v>
      </c>
      <c r="H7285" s="7">
        <f>COUNTIFS(Calendar!$E$3:$E$367,LOLP!C7285,Calendar!$D$3:$D$367,LOLP!B7285)</f>
        <v>22</v>
      </c>
      <c r="I7285" s="7">
        <f ca="1">IF($F7285=1,OFFSET(start_norps,LOLP!$D7285+(1-$C7285)*24,LOLP!$B7285)*H7285/G7285,0)</f>
        <v>0</v>
      </c>
      <c r="J7285" s="7">
        <f ca="1">IF($F7285=1,OFFSET(start_33,LOLP!$D7285+(1-$C7285)*24,LOLP!$B7285)*H7285/G7285,0)</f>
        <v>0</v>
      </c>
      <c r="K7285" s="7">
        <f ca="1">IF($F7285,OFFSET(start_40,LOLP!$D7285+(1-$C7285)*24,LOLP!$B7285),0)</f>
        <v>0</v>
      </c>
      <c r="L7285" s="7">
        <f ca="1">IF($F7285,OFFSET(start_50,LOLP!$D7285+(1-$C7285)*24,LOLP!$B7285),0)</f>
        <v>0</v>
      </c>
      <c r="M7285" s="25">
        <f t="shared" ca="1" si="793"/>
        <v>0</v>
      </c>
      <c r="N7285" s="25">
        <f t="shared" ca="1" si="794"/>
        <v>0</v>
      </c>
      <c r="O7285" s="15" t="e">
        <f t="shared" ca="1" si="795"/>
        <v>#DIV/0!</v>
      </c>
      <c r="P7285" s="15" t="e">
        <f t="shared" ca="1" si="796"/>
        <v>#DIV/0!</v>
      </c>
    </row>
    <row r="7286" spans="1:16" x14ac:dyDescent="0.25">
      <c r="A7286" s="1">
        <f t="shared" si="797"/>
        <v>43404</v>
      </c>
      <c r="B7286" s="7">
        <f t="shared" si="792"/>
        <v>10</v>
      </c>
      <c r="C7286" s="4">
        <f>INDEX(Calendar!$E$3:$E$367,MATCH(LOLP!$A7286,Calendar!$B$3:$B$367,0))</f>
        <v>1</v>
      </c>
      <c r="D7286" s="2">
        <f t="shared" si="798"/>
        <v>11</v>
      </c>
      <c r="E7286" s="36">
        <v>25287</v>
      </c>
      <c r="F7286" s="7">
        <f>IFERROR(IF(INDEX('Temperature Data'!$AA$15:$AA$348,MATCH(LOLP!A7286,'Temperature Data'!$B$15:$B$348,0))&gt;IF(B7286=9,$G$2,LOLP!$F$2),1,0),0)</f>
        <v>0</v>
      </c>
      <c r="G7286" s="7">
        <f>SUMIFS(LOLP!$F$4:$F$8763,$C$4:$C$8763,$C7286,$B$4:$B$8763,$B7286,$D$4:$D$8763,$D7286)</f>
        <v>0</v>
      </c>
      <c r="H7286" s="7">
        <f>COUNTIFS(Calendar!$E$3:$E$367,LOLP!C7286,Calendar!$D$3:$D$367,LOLP!B7286)</f>
        <v>22</v>
      </c>
      <c r="I7286" s="7">
        <f ca="1">IF($F7286=1,OFFSET(start_norps,LOLP!$D7286+(1-$C7286)*24,LOLP!$B7286)*H7286/G7286,0)</f>
        <v>0</v>
      </c>
      <c r="J7286" s="7">
        <f ca="1">IF($F7286=1,OFFSET(start_33,LOLP!$D7286+(1-$C7286)*24,LOLP!$B7286)*H7286/G7286,0)</f>
        <v>0</v>
      </c>
      <c r="K7286" s="7">
        <f ca="1">IF($F7286,OFFSET(start_40,LOLP!$D7286+(1-$C7286)*24,LOLP!$B7286),0)</f>
        <v>0</v>
      </c>
      <c r="L7286" s="7">
        <f ca="1">IF($F7286,OFFSET(start_50,LOLP!$D7286+(1-$C7286)*24,LOLP!$B7286),0)</f>
        <v>0</v>
      </c>
      <c r="M7286" s="25">
        <f t="shared" ca="1" si="793"/>
        <v>0</v>
      </c>
      <c r="N7286" s="25">
        <f t="shared" ca="1" si="794"/>
        <v>0</v>
      </c>
      <c r="O7286" s="15" t="e">
        <f t="shared" ca="1" si="795"/>
        <v>#DIV/0!</v>
      </c>
      <c r="P7286" s="15" t="e">
        <f t="shared" ca="1" si="796"/>
        <v>#DIV/0!</v>
      </c>
    </row>
    <row r="7287" spans="1:16" x14ac:dyDescent="0.25">
      <c r="A7287" s="1">
        <f t="shared" si="797"/>
        <v>43404</v>
      </c>
      <c r="B7287" s="7">
        <f t="shared" si="792"/>
        <v>10</v>
      </c>
      <c r="C7287" s="4">
        <f>INDEX(Calendar!$E$3:$E$367,MATCH(LOLP!$A7287,Calendar!$B$3:$B$367,0))</f>
        <v>1</v>
      </c>
      <c r="D7287" s="2">
        <f t="shared" si="798"/>
        <v>12</v>
      </c>
      <c r="E7287" s="36">
        <v>25284</v>
      </c>
      <c r="F7287" s="7">
        <f>IFERROR(IF(INDEX('Temperature Data'!$AA$15:$AA$348,MATCH(LOLP!A7287,'Temperature Data'!$B$15:$B$348,0))&gt;IF(B7287=9,$G$2,LOLP!$F$2),1,0),0)</f>
        <v>0</v>
      </c>
      <c r="G7287" s="7">
        <f>SUMIFS(LOLP!$F$4:$F$8763,$C$4:$C$8763,$C7287,$B$4:$B$8763,$B7287,$D$4:$D$8763,$D7287)</f>
        <v>0</v>
      </c>
      <c r="H7287" s="7">
        <f>COUNTIFS(Calendar!$E$3:$E$367,LOLP!C7287,Calendar!$D$3:$D$367,LOLP!B7287)</f>
        <v>22</v>
      </c>
      <c r="I7287" s="7">
        <f ca="1">IF($F7287=1,OFFSET(start_norps,LOLP!$D7287+(1-$C7287)*24,LOLP!$B7287)*H7287/G7287,0)</f>
        <v>0</v>
      </c>
      <c r="J7287" s="7">
        <f ca="1">IF($F7287=1,OFFSET(start_33,LOLP!$D7287+(1-$C7287)*24,LOLP!$B7287)*H7287/G7287,0)</f>
        <v>0</v>
      </c>
      <c r="K7287" s="7">
        <f ca="1">IF($F7287,OFFSET(start_40,LOLP!$D7287+(1-$C7287)*24,LOLP!$B7287),0)</f>
        <v>0</v>
      </c>
      <c r="L7287" s="7">
        <f ca="1">IF($F7287,OFFSET(start_50,LOLP!$D7287+(1-$C7287)*24,LOLP!$B7287),0)</f>
        <v>0</v>
      </c>
      <c r="M7287" s="25">
        <f t="shared" ca="1" si="793"/>
        <v>0</v>
      </c>
      <c r="N7287" s="25">
        <f t="shared" ca="1" si="794"/>
        <v>0</v>
      </c>
      <c r="O7287" s="15" t="e">
        <f t="shared" ca="1" si="795"/>
        <v>#DIV/0!</v>
      </c>
      <c r="P7287" s="15" t="e">
        <f t="shared" ca="1" si="796"/>
        <v>#DIV/0!</v>
      </c>
    </row>
    <row r="7288" spans="1:16" x14ac:dyDescent="0.25">
      <c r="A7288" s="1">
        <f t="shared" si="797"/>
        <v>43404</v>
      </c>
      <c r="B7288" s="7">
        <f t="shared" si="792"/>
        <v>10</v>
      </c>
      <c r="C7288" s="4">
        <f>INDEX(Calendar!$E$3:$E$367,MATCH(LOLP!$A7288,Calendar!$B$3:$B$367,0))</f>
        <v>1</v>
      </c>
      <c r="D7288" s="2">
        <f t="shared" si="798"/>
        <v>13</v>
      </c>
      <c r="E7288" s="36">
        <v>25807</v>
      </c>
      <c r="F7288" s="7">
        <f>IFERROR(IF(INDEX('Temperature Data'!$AA$15:$AA$348,MATCH(LOLP!A7288,'Temperature Data'!$B$15:$B$348,0))&gt;IF(B7288=9,$G$2,LOLP!$F$2),1,0),0)</f>
        <v>0</v>
      </c>
      <c r="G7288" s="7">
        <f>SUMIFS(LOLP!$F$4:$F$8763,$C$4:$C$8763,$C7288,$B$4:$B$8763,$B7288,$D$4:$D$8763,$D7288)</f>
        <v>0</v>
      </c>
      <c r="H7288" s="7">
        <f>COUNTIFS(Calendar!$E$3:$E$367,LOLP!C7288,Calendar!$D$3:$D$367,LOLP!B7288)</f>
        <v>22</v>
      </c>
      <c r="I7288" s="7">
        <f ca="1">IF($F7288=1,OFFSET(start_norps,LOLP!$D7288+(1-$C7288)*24,LOLP!$B7288)*H7288/G7288,0)</f>
        <v>0</v>
      </c>
      <c r="J7288" s="7">
        <f ca="1">IF($F7288=1,OFFSET(start_33,LOLP!$D7288+(1-$C7288)*24,LOLP!$B7288)*H7288/G7288,0)</f>
        <v>0</v>
      </c>
      <c r="K7288" s="7">
        <f ca="1">IF($F7288,OFFSET(start_40,LOLP!$D7288+(1-$C7288)*24,LOLP!$B7288),0)</f>
        <v>0</v>
      </c>
      <c r="L7288" s="7">
        <f ca="1">IF($F7288,OFFSET(start_50,LOLP!$D7288+(1-$C7288)*24,LOLP!$B7288),0)</f>
        <v>0</v>
      </c>
      <c r="M7288" s="25">
        <f t="shared" ca="1" si="793"/>
        <v>0</v>
      </c>
      <c r="N7288" s="25">
        <f t="shared" ca="1" si="794"/>
        <v>0</v>
      </c>
      <c r="O7288" s="15" t="e">
        <f t="shared" ca="1" si="795"/>
        <v>#DIV/0!</v>
      </c>
      <c r="P7288" s="15" t="e">
        <f t="shared" ca="1" si="796"/>
        <v>#DIV/0!</v>
      </c>
    </row>
    <row r="7289" spans="1:16" x14ac:dyDescent="0.25">
      <c r="A7289" s="1">
        <f t="shared" si="797"/>
        <v>43404</v>
      </c>
      <c r="B7289" s="7">
        <f t="shared" si="792"/>
        <v>10</v>
      </c>
      <c r="C7289" s="4">
        <f>INDEX(Calendar!$E$3:$E$367,MATCH(LOLP!$A7289,Calendar!$B$3:$B$367,0))</f>
        <v>1</v>
      </c>
      <c r="D7289" s="2">
        <f t="shared" si="798"/>
        <v>14</v>
      </c>
      <c r="E7289" s="36">
        <v>25963</v>
      </c>
      <c r="F7289" s="7">
        <f>IFERROR(IF(INDEX('Temperature Data'!$AA$15:$AA$348,MATCH(LOLP!A7289,'Temperature Data'!$B$15:$B$348,0))&gt;IF(B7289=9,$G$2,LOLP!$F$2),1,0),0)</f>
        <v>0</v>
      </c>
      <c r="G7289" s="7">
        <f>SUMIFS(LOLP!$F$4:$F$8763,$C$4:$C$8763,$C7289,$B$4:$B$8763,$B7289,$D$4:$D$8763,$D7289)</f>
        <v>0</v>
      </c>
      <c r="H7289" s="7">
        <f>COUNTIFS(Calendar!$E$3:$E$367,LOLP!C7289,Calendar!$D$3:$D$367,LOLP!B7289)</f>
        <v>22</v>
      </c>
      <c r="I7289" s="7">
        <f ca="1">IF($F7289=1,OFFSET(start_norps,LOLP!$D7289+(1-$C7289)*24,LOLP!$B7289)*H7289/G7289,0)</f>
        <v>0</v>
      </c>
      <c r="J7289" s="7">
        <f ca="1">IF($F7289=1,OFFSET(start_33,LOLP!$D7289+(1-$C7289)*24,LOLP!$B7289)*H7289/G7289,0)</f>
        <v>0</v>
      </c>
      <c r="K7289" s="7">
        <f ca="1">IF($F7289,OFFSET(start_40,LOLP!$D7289+(1-$C7289)*24,LOLP!$B7289),0)</f>
        <v>0</v>
      </c>
      <c r="L7289" s="7">
        <f ca="1">IF($F7289,OFFSET(start_50,LOLP!$D7289+(1-$C7289)*24,LOLP!$B7289),0)</f>
        <v>0</v>
      </c>
      <c r="M7289" s="25">
        <f t="shared" ca="1" si="793"/>
        <v>0</v>
      </c>
      <c r="N7289" s="25">
        <f t="shared" ca="1" si="794"/>
        <v>0</v>
      </c>
      <c r="O7289" s="15" t="e">
        <f t="shared" ca="1" si="795"/>
        <v>#DIV/0!</v>
      </c>
      <c r="P7289" s="15" t="e">
        <f t="shared" ca="1" si="796"/>
        <v>#DIV/0!</v>
      </c>
    </row>
    <row r="7290" spans="1:16" x14ac:dyDescent="0.25">
      <c r="A7290" s="1">
        <f t="shared" si="797"/>
        <v>43404</v>
      </c>
      <c r="B7290" s="7">
        <f t="shared" si="792"/>
        <v>10</v>
      </c>
      <c r="C7290" s="4">
        <f>INDEX(Calendar!$E$3:$E$367,MATCH(LOLP!$A7290,Calendar!$B$3:$B$367,0))</f>
        <v>1</v>
      </c>
      <c r="D7290" s="2">
        <f t="shared" si="798"/>
        <v>15</v>
      </c>
      <c r="E7290" s="36">
        <v>26629</v>
      </c>
      <c r="F7290" s="7">
        <f>IFERROR(IF(INDEX('Temperature Data'!$AA$15:$AA$348,MATCH(LOLP!A7290,'Temperature Data'!$B$15:$B$348,0))&gt;IF(B7290=9,$G$2,LOLP!$F$2),1,0),0)</f>
        <v>0</v>
      </c>
      <c r="G7290" s="7">
        <f>SUMIFS(LOLP!$F$4:$F$8763,$C$4:$C$8763,$C7290,$B$4:$B$8763,$B7290,$D$4:$D$8763,$D7290)</f>
        <v>0</v>
      </c>
      <c r="H7290" s="7">
        <f>COUNTIFS(Calendar!$E$3:$E$367,LOLP!C7290,Calendar!$D$3:$D$367,LOLP!B7290)</f>
        <v>22</v>
      </c>
      <c r="I7290" s="7">
        <f ca="1">IF($F7290=1,OFFSET(start_norps,LOLP!$D7290+(1-$C7290)*24,LOLP!$B7290)*H7290/G7290,0)</f>
        <v>0</v>
      </c>
      <c r="J7290" s="7">
        <f ca="1">IF($F7290=1,OFFSET(start_33,LOLP!$D7290+(1-$C7290)*24,LOLP!$B7290)*H7290/G7290,0)</f>
        <v>0</v>
      </c>
      <c r="K7290" s="7">
        <f ca="1">IF($F7290,OFFSET(start_40,LOLP!$D7290+(1-$C7290)*24,LOLP!$B7290),0)</f>
        <v>0</v>
      </c>
      <c r="L7290" s="7">
        <f ca="1">IF($F7290,OFFSET(start_50,LOLP!$D7290+(1-$C7290)*24,LOLP!$B7290),0)</f>
        <v>0</v>
      </c>
      <c r="M7290" s="25">
        <f t="shared" ca="1" si="793"/>
        <v>0</v>
      </c>
      <c r="N7290" s="25">
        <f t="shared" ca="1" si="794"/>
        <v>0</v>
      </c>
      <c r="O7290" s="15" t="e">
        <f t="shared" ca="1" si="795"/>
        <v>#DIV/0!</v>
      </c>
      <c r="P7290" s="15" t="e">
        <f t="shared" ca="1" si="796"/>
        <v>#DIV/0!</v>
      </c>
    </row>
    <row r="7291" spans="1:16" x14ac:dyDescent="0.25">
      <c r="A7291" s="1">
        <f t="shared" si="797"/>
        <v>43404</v>
      </c>
      <c r="B7291" s="7">
        <f t="shared" si="792"/>
        <v>10</v>
      </c>
      <c r="C7291" s="4">
        <f>INDEX(Calendar!$E$3:$E$367,MATCH(LOLP!$A7291,Calendar!$B$3:$B$367,0))</f>
        <v>1</v>
      </c>
      <c r="D7291" s="2">
        <f t="shared" si="798"/>
        <v>16</v>
      </c>
      <c r="E7291" s="36">
        <v>27226</v>
      </c>
      <c r="F7291" s="7">
        <f>IFERROR(IF(INDEX('Temperature Data'!$AA$15:$AA$348,MATCH(LOLP!A7291,'Temperature Data'!$B$15:$B$348,0))&gt;IF(B7291=9,$G$2,LOLP!$F$2),1,0),0)</f>
        <v>0</v>
      </c>
      <c r="G7291" s="7">
        <f>SUMIFS(LOLP!$F$4:$F$8763,$C$4:$C$8763,$C7291,$B$4:$B$8763,$B7291,$D$4:$D$8763,$D7291)</f>
        <v>0</v>
      </c>
      <c r="H7291" s="7">
        <f>COUNTIFS(Calendar!$E$3:$E$367,LOLP!C7291,Calendar!$D$3:$D$367,LOLP!B7291)</f>
        <v>22</v>
      </c>
      <c r="I7291" s="7">
        <f ca="1">IF($F7291=1,OFFSET(start_norps,LOLP!$D7291+(1-$C7291)*24,LOLP!$B7291)*H7291/G7291,0)</f>
        <v>0</v>
      </c>
      <c r="J7291" s="7">
        <f ca="1">IF($F7291=1,OFFSET(start_33,LOLP!$D7291+(1-$C7291)*24,LOLP!$B7291)*H7291/G7291,0)</f>
        <v>0</v>
      </c>
      <c r="K7291" s="7">
        <f ca="1">IF($F7291,OFFSET(start_40,LOLP!$D7291+(1-$C7291)*24,LOLP!$B7291),0)</f>
        <v>0</v>
      </c>
      <c r="L7291" s="7">
        <f ca="1">IF($F7291,OFFSET(start_50,LOLP!$D7291+(1-$C7291)*24,LOLP!$B7291),0)</f>
        <v>0</v>
      </c>
      <c r="M7291" s="25">
        <f t="shared" ca="1" si="793"/>
        <v>0</v>
      </c>
      <c r="N7291" s="25">
        <f t="shared" ca="1" si="794"/>
        <v>0</v>
      </c>
      <c r="O7291" s="15" t="e">
        <f t="shared" ca="1" si="795"/>
        <v>#DIV/0!</v>
      </c>
      <c r="P7291" s="15" t="e">
        <f t="shared" ca="1" si="796"/>
        <v>#DIV/0!</v>
      </c>
    </row>
    <row r="7292" spans="1:16" x14ac:dyDescent="0.25">
      <c r="A7292" s="1">
        <f t="shared" si="797"/>
        <v>43404</v>
      </c>
      <c r="B7292" s="7">
        <f t="shared" si="792"/>
        <v>10</v>
      </c>
      <c r="C7292" s="4">
        <f>INDEX(Calendar!$E$3:$E$367,MATCH(LOLP!$A7292,Calendar!$B$3:$B$367,0))</f>
        <v>1</v>
      </c>
      <c r="D7292" s="2">
        <f t="shared" si="798"/>
        <v>17</v>
      </c>
      <c r="E7292" s="36">
        <v>27561</v>
      </c>
      <c r="F7292" s="7">
        <f>IFERROR(IF(INDEX('Temperature Data'!$AA$15:$AA$348,MATCH(LOLP!A7292,'Temperature Data'!$B$15:$B$348,0))&gt;IF(B7292=9,$G$2,LOLP!$F$2),1,0),0)</f>
        <v>0</v>
      </c>
      <c r="G7292" s="7">
        <f>SUMIFS(LOLP!$F$4:$F$8763,$C$4:$C$8763,$C7292,$B$4:$B$8763,$B7292,$D$4:$D$8763,$D7292)</f>
        <v>0</v>
      </c>
      <c r="H7292" s="7">
        <f>COUNTIFS(Calendar!$E$3:$E$367,LOLP!C7292,Calendar!$D$3:$D$367,LOLP!B7292)</f>
        <v>22</v>
      </c>
      <c r="I7292" s="7">
        <f ca="1">IF($F7292=1,OFFSET(start_norps,LOLP!$D7292+(1-$C7292)*24,LOLP!$B7292)*H7292/G7292,0)</f>
        <v>0</v>
      </c>
      <c r="J7292" s="7">
        <f ca="1">IF($F7292=1,OFFSET(start_33,LOLP!$D7292+(1-$C7292)*24,LOLP!$B7292)*H7292/G7292,0)</f>
        <v>0</v>
      </c>
      <c r="K7292" s="7">
        <f ca="1">IF($F7292,OFFSET(start_40,LOLP!$D7292+(1-$C7292)*24,LOLP!$B7292),0)</f>
        <v>0</v>
      </c>
      <c r="L7292" s="7">
        <f ca="1">IF($F7292,OFFSET(start_50,LOLP!$D7292+(1-$C7292)*24,LOLP!$B7292),0)</f>
        <v>0</v>
      </c>
      <c r="M7292" s="25">
        <f t="shared" ca="1" si="793"/>
        <v>0</v>
      </c>
      <c r="N7292" s="25">
        <f t="shared" ca="1" si="794"/>
        <v>0</v>
      </c>
      <c r="O7292" s="15" t="e">
        <f t="shared" ca="1" si="795"/>
        <v>#DIV/0!</v>
      </c>
      <c r="P7292" s="15" t="e">
        <f t="shared" ca="1" si="796"/>
        <v>#DIV/0!</v>
      </c>
    </row>
    <row r="7293" spans="1:16" x14ac:dyDescent="0.25">
      <c r="A7293" s="1">
        <f t="shared" si="797"/>
        <v>43404</v>
      </c>
      <c r="B7293" s="7">
        <f t="shared" si="792"/>
        <v>10</v>
      </c>
      <c r="C7293" s="4">
        <f>INDEX(Calendar!$E$3:$E$367,MATCH(LOLP!$A7293,Calendar!$B$3:$B$367,0))</f>
        <v>1</v>
      </c>
      <c r="D7293" s="2">
        <f t="shared" si="798"/>
        <v>18</v>
      </c>
      <c r="E7293" s="36">
        <v>28158</v>
      </c>
      <c r="F7293" s="7">
        <f>IFERROR(IF(INDEX('Temperature Data'!$AA$15:$AA$348,MATCH(LOLP!A7293,'Temperature Data'!$B$15:$B$348,0))&gt;IF(B7293=9,$G$2,LOLP!$F$2),1,0),0)</f>
        <v>0</v>
      </c>
      <c r="G7293" s="7">
        <f>SUMIFS(LOLP!$F$4:$F$8763,$C$4:$C$8763,$C7293,$B$4:$B$8763,$B7293,$D$4:$D$8763,$D7293)</f>
        <v>0</v>
      </c>
      <c r="H7293" s="7">
        <f>COUNTIFS(Calendar!$E$3:$E$367,LOLP!C7293,Calendar!$D$3:$D$367,LOLP!B7293)</f>
        <v>22</v>
      </c>
      <c r="I7293" s="7">
        <f ca="1">IF($F7293=1,OFFSET(start_norps,LOLP!$D7293+(1-$C7293)*24,LOLP!$B7293)*H7293/G7293,0)</f>
        <v>0</v>
      </c>
      <c r="J7293" s="7">
        <f ca="1">IF($F7293=1,OFFSET(start_33,LOLP!$D7293+(1-$C7293)*24,LOLP!$B7293)*H7293/G7293,0)</f>
        <v>0</v>
      </c>
      <c r="K7293" s="7">
        <f ca="1">IF($F7293,OFFSET(start_40,LOLP!$D7293+(1-$C7293)*24,LOLP!$B7293),0)</f>
        <v>0</v>
      </c>
      <c r="L7293" s="7">
        <f ca="1">IF($F7293,OFFSET(start_50,LOLP!$D7293+(1-$C7293)*24,LOLP!$B7293),0)</f>
        <v>0</v>
      </c>
      <c r="M7293" s="25">
        <f t="shared" ca="1" si="793"/>
        <v>0</v>
      </c>
      <c r="N7293" s="25">
        <f t="shared" ca="1" si="794"/>
        <v>0</v>
      </c>
      <c r="O7293" s="15" t="e">
        <f t="shared" ca="1" si="795"/>
        <v>#DIV/0!</v>
      </c>
      <c r="P7293" s="15" t="e">
        <f t="shared" ca="1" si="796"/>
        <v>#DIV/0!</v>
      </c>
    </row>
    <row r="7294" spans="1:16" x14ac:dyDescent="0.25">
      <c r="A7294" s="1">
        <f t="shared" si="797"/>
        <v>43404</v>
      </c>
      <c r="B7294" s="7">
        <f t="shared" si="792"/>
        <v>10</v>
      </c>
      <c r="C7294" s="4">
        <f>INDEX(Calendar!$E$3:$E$367,MATCH(LOLP!$A7294,Calendar!$B$3:$B$367,0))</f>
        <v>1</v>
      </c>
      <c r="D7294" s="2">
        <f t="shared" si="798"/>
        <v>19</v>
      </c>
      <c r="E7294" s="36">
        <v>27529</v>
      </c>
      <c r="F7294" s="7">
        <f>IFERROR(IF(INDEX('Temperature Data'!$AA$15:$AA$348,MATCH(LOLP!A7294,'Temperature Data'!$B$15:$B$348,0))&gt;IF(B7294=9,$G$2,LOLP!$F$2),1,0),0)</f>
        <v>0</v>
      </c>
      <c r="G7294" s="7">
        <f>SUMIFS(LOLP!$F$4:$F$8763,$C$4:$C$8763,$C7294,$B$4:$B$8763,$B7294,$D$4:$D$8763,$D7294)</f>
        <v>0</v>
      </c>
      <c r="H7294" s="7">
        <f>COUNTIFS(Calendar!$E$3:$E$367,LOLP!C7294,Calendar!$D$3:$D$367,LOLP!B7294)</f>
        <v>22</v>
      </c>
      <c r="I7294" s="7">
        <f ca="1">IF($F7294=1,OFFSET(start_norps,LOLP!$D7294+(1-$C7294)*24,LOLP!$B7294)*H7294/G7294,0)</f>
        <v>0</v>
      </c>
      <c r="J7294" s="7">
        <f ca="1">IF($F7294=1,OFFSET(start_33,LOLP!$D7294+(1-$C7294)*24,LOLP!$B7294)*H7294/G7294,0)</f>
        <v>0</v>
      </c>
      <c r="K7294" s="7">
        <f ca="1">IF($F7294,OFFSET(start_40,LOLP!$D7294+(1-$C7294)*24,LOLP!$B7294),0)</f>
        <v>0</v>
      </c>
      <c r="L7294" s="7">
        <f ca="1">IF($F7294,OFFSET(start_50,LOLP!$D7294+(1-$C7294)*24,LOLP!$B7294),0)</f>
        <v>0</v>
      </c>
      <c r="M7294" s="25">
        <f t="shared" ca="1" si="793"/>
        <v>0</v>
      </c>
      <c r="N7294" s="25">
        <f t="shared" ca="1" si="794"/>
        <v>0</v>
      </c>
      <c r="O7294" s="15" t="e">
        <f t="shared" ca="1" si="795"/>
        <v>#DIV/0!</v>
      </c>
      <c r="P7294" s="15" t="e">
        <f t="shared" ca="1" si="796"/>
        <v>#DIV/0!</v>
      </c>
    </row>
    <row r="7295" spans="1:16" x14ac:dyDescent="0.25">
      <c r="A7295" s="1">
        <f t="shared" si="797"/>
        <v>43404</v>
      </c>
      <c r="B7295" s="7">
        <f t="shared" si="792"/>
        <v>10</v>
      </c>
      <c r="C7295" s="4">
        <f>INDEX(Calendar!$E$3:$E$367,MATCH(LOLP!$A7295,Calendar!$B$3:$B$367,0))</f>
        <v>1</v>
      </c>
      <c r="D7295" s="2">
        <f t="shared" si="798"/>
        <v>20</v>
      </c>
      <c r="E7295" s="36">
        <v>26808</v>
      </c>
      <c r="F7295" s="7">
        <f>IFERROR(IF(INDEX('Temperature Data'!$AA$15:$AA$348,MATCH(LOLP!A7295,'Temperature Data'!$B$15:$B$348,0))&gt;IF(B7295=9,$G$2,LOLP!$F$2),1,0),0)</f>
        <v>0</v>
      </c>
      <c r="G7295" s="7">
        <f>SUMIFS(LOLP!$F$4:$F$8763,$C$4:$C$8763,$C7295,$B$4:$B$8763,$B7295,$D$4:$D$8763,$D7295)</f>
        <v>0</v>
      </c>
      <c r="H7295" s="7">
        <f>COUNTIFS(Calendar!$E$3:$E$367,LOLP!C7295,Calendar!$D$3:$D$367,LOLP!B7295)</f>
        <v>22</v>
      </c>
      <c r="I7295" s="7">
        <f ca="1">IF($F7295=1,OFFSET(start_norps,LOLP!$D7295+(1-$C7295)*24,LOLP!$B7295)*H7295/G7295,0)</f>
        <v>0</v>
      </c>
      <c r="J7295" s="7">
        <f ca="1">IF($F7295=1,OFFSET(start_33,LOLP!$D7295+(1-$C7295)*24,LOLP!$B7295)*H7295/G7295,0)</f>
        <v>0</v>
      </c>
      <c r="K7295" s="7">
        <f ca="1">IF($F7295,OFFSET(start_40,LOLP!$D7295+(1-$C7295)*24,LOLP!$B7295),0)</f>
        <v>0</v>
      </c>
      <c r="L7295" s="7">
        <f ca="1">IF($F7295,OFFSET(start_50,LOLP!$D7295+(1-$C7295)*24,LOLP!$B7295),0)</f>
        <v>0</v>
      </c>
      <c r="M7295" s="25">
        <f t="shared" ca="1" si="793"/>
        <v>0</v>
      </c>
      <c r="N7295" s="25">
        <f t="shared" ca="1" si="794"/>
        <v>0</v>
      </c>
      <c r="O7295" s="15" t="e">
        <f t="shared" ca="1" si="795"/>
        <v>#DIV/0!</v>
      </c>
      <c r="P7295" s="15" t="e">
        <f t="shared" ca="1" si="796"/>
        <v>#DIV/0!</v>
      </c>
    </row>
    <row r="7296" spans="1:16" x14ac:dyDescent="0.25">
      <c r="A7296" s="1">
        <f t="shared" si="797"/>
        <v>43404</v>
      </c>
      <c r="B7296" s="7">
        <f t="shared" si="792"/>
        <v>10</v>
      </c>
      <c r="C7296" s="4">
        <f>INDEX(Calendar!$E$3:$E$367,MATCH(LOLP!$A7296,Calendar!$B$3:$B$367,0))</f>
        <v>1</v>
      </c>
      <c r="D7296" s="2">
        <f t="shared" si="798"/>
        <v>21</v>
      </c>
      <c r="E7296" s="36">
        <v>25800</v>
      </c>
      <c r="F7296" s="7">
        <f>IFERROR(IF(INDEX('Temperature Data'!$AA$15:$AA$348,MATCH(LOLP!A7296,'Temperature Data'!$B$15:$B$348,0))&gt;IF(B7296=9,$G$2,LOLP!$F$2),1,0),0)</f>
        <v>0</v>
      </c>
      <c r="G7296" s="7">
        <f>SUMIFS(LOLP!$F$4:$F$8763,$C$4:$C$8763,$C7296,$B$4:$B$8763,$B7296,$D$4:$D$8763,$D7296)</f>
        <v>0</v>
      </c>
      <c r="H7296" s="7">
        <f>COUNTIFS(Calendar!$E$3:$E$367,LOLP!C7296,Calendar!$D$3:$D$367,LOLP!B7296)</f>
        <v>22</v>
      </c>
      <c r="I7296" s="7">
        <f ca="1">IF($F7296=1,OFFSET(start_norps,LOLP!$D7296+(1-$C7296)*24,LOLP!$B7296)*H7296/G7296,0)</f>
        <v>0</v>
      </c>
      <c r="J7296" s="7">
        <f ca="1">IF($F7296=1,OFFSET(start_33,LOLP!$D7296+(1-$C7296)*24,LOLP!$B7296)*H7296/G7296,0)</f>
        <v>0</v>
      </c>
      <c r="K7296" s="7">
        <f ca="1">IF($F7296,OFFSET(start_40,LOLP!$D7296+(1-$C7296)*24,LOLP!$B7296),0)</f>
        <v>0</v>
      </c>
      <c r="L7296" s="7">
        <f ca="1">IF($F7296,OFFSET(start_50,LOLP!$D7296+(1-$C7296)*24,LOLP!$B7296),0)</f>
        <v>0</v>
      </c>
      <c r="M7296" s="25">
        <f t="shared" ca="1" si="793"/>
        <v>0</v>
      </c>
      <c r="N7296" s="25">
        <f t="shared" ca="1" si="794"/>
        <v>0</v>
      </c>
      <c r="O7296" s="15" t="e">
        <f t="shared" ca="1" si="795"/>
        <v>#DIV/0!</v>
      </c>
      <c r="P7296" s="15" t="e">
        <f t="shared" ca="1" si="796"/>
        <v>#DIV/0!</v>
      </c>
    </row>
    <row r="7297" spans="1:16" x14ac:dyDescent="0.25">
      <c r="A7297" s="1">
        <f t="shared" si="797"/>
        <v>43404</v>
      </c>
      <c r="B7297" s="7">
        <f t="shared" si="792"/>
        <v>10</v>
      </c>
      <c r="C7297" s="4">
        <f>INDEX(Calendar!$E$3:$E$367,MATCH(LOLP!$A7297,Calendar!$B$3:$B$367,0))</f>
        <v>1</v>
      </c>
      <c r="D7297" s="2">
        <f t="shared" si="798"/>
        <v>22</v>
      </c>
      <c r="E7297" s="36">
        <v>24146</v>
      </c>
      <c r="F7297" s="7">
        <f>IFERROR(IF(INDEX('Temperature Data'!$AA$15:$AA$348,MATCH(LOLP!A7297,'Temperature Data'!$B$15:$B$348,0))&gt;IF(B7297=9,$G$2,LOLP!$F$2),1,0),0)</f>
        <v>0</v>
      </c>
      <c r="G7297" s="7">
        <f>SUMIFS(LOLP!$F$4:$F$8763,$C$4:$C$8763,$C7297,$B$4:$B$8763,$B7297,$D$4:$D$8763,$D7297)</f>
        <v>0</v>
      </c>
      <c r="H7297" s="7">
        <f>COUNTIFS(Calendar!$E$3:$E$367,LOLP!C7297,Calendar!$D$3:$D$367,LOLP!B7297)</f>
        <v>22</v>
      </c>
      <c r="I7297" s="7">
        <f ca="1">IF($F7297=1,OFFSET(start_norps,LOLP!$D7297+(1-$C7297)*24,LOLP!$B7297)*H7297/G7297,0)</f>
        <v>0</v>
      </c>
      <c r="J7297" s="7">
        <f ca="1">IF($F7297=1,OFFSET(start_33,LOLP!$D7297+(1-$C7297)*24,LOLP!$B7297)*H7297/G7297,0)</f>
        <v>0</v>
      </c>
      <c r="K7297" s="7">
        <f ca="1">IF($F7297,OFFSET(start_40,LOLP!$D7297+(1-$C7297)*24,LOLP!$B7297),0)</f>
        <v>0</v>
      </c>
      <c r="L7297" s="7">
        <f ca="1">IF($F7297,OFFSET(start_50,LOLP!$D7297+(1-$C7297)*24,LOLP!$B7297),0)</f>
        <v>0</v>
      </c>
      <c r="M7297" s="25">
        <f t="shared" ca="1" si="793"/>
        <v>0</v>
      </c>
      <c r="N7297" s="25">
        <f t="shared" ca="1" si="794"/>
        <v>0</v>
      </c>
      <c r="O7297" s="15" t="e">
        <f t="shared" ca="1" si="795"/>
        <v>#DIV/0!</v>
      </c>
      <c r="P7297" s="15" t="e">
        <f t="shared" ca="1" si="796"/>
        <v>#DIV/0!</v>
      </c>
    </row>
    <row r="7298" spans="1:16" x14ac:dyDescent="0.25">
      <c r="A7298" s="1">
        <f t="shared" si="797"/>
        <v>43404</v>
      </c>
      <c r="B7298" s="7">
        <f t="shared" si="792"/>
        <v>10</v>
      </c>
      <c r="C7298" s="4">
        <f>INDEX(Calendar!$E$3:$E$367,MATCH(LOLP!$A7298,Calendar!$B$3:$B$367,0))</f>
        <v>1</v>
      </c>
      <c r="D7298" s="2">
        <f t="shared" si="798"/>
        <v>23</v>
      </c>
      <c r="E7298" s="36">
        <v>22681</v>
      </c>
      <c r="F7298" s="7">
        <f>IFERROR(IF(INDEX('Temperature Data'!$AA$15:$AA$348,MATCH(LOLP!A7298,'Temperature Data'!$B$15:$B$348,0))&gt;IF(B7298=9,$G$2,LOLP!$F$2),1,0),0)</f>
        <v>0</v>
      </c>
      <c r="G7298" s="7">
        <f>SUMIFS(LOLP!$F$4:$F$8763,$C$4:$C$8763,$C7298,$B$4:$B$8763,$B7298,$D$4:$D$8763,$D7298)</f>
        <v>0</v>
      </c>
      <c r="H7298" s="7">
        <f>COUNTIFS(Calendar!$E$3:$E$367,LOLP!C7298,Calendar!$D$3:$D$367,LOLP!B7298)</f>
        <v>22</v>
      </c>
      <c r="I7298" s="7">
        <f ca="1">IF($F7298=1,OFFSET(start_norps,LOLP!$D7298+(1-$C7298)*24,LOLP!$B7298)*H7298/G7298,0)</f>
        <v>0</v>
      </c>
      <c r="J7298" s="7">
        <f ca="1">IF($F7298=1,OFFSET(start_33,LOLP!$D7298+(1-$C7298)*24,LOLP!$B7298)*H7298/G7298,0)</f>
        <v>0</v>
      </c>
      <c r="K7298" s="7">
        <f ca="1">IF($F7298,OFFSET(start_40,LOLP!$D7298+(1-$C7298)*24,LOLP!$B7298),0)</f>
        <v>0</v>
      </c>
      <c r="L7298" s="7">
        <f ca="1">IF($F7298,OFFSET(start_50,LOLP!$D7298+(1-$C7298)*24,LOLP!$B7298),0)</f>
        <v>0</v>
      </c>
      <c r="M7298" s="25">
        <f t="shared" ca="1" si="793"/>
        <v>0</v>
      </c>
      <c r="N7298" s="25">
        <f t="shared" ca="1" si="794"/>
        <v>0</v>
      </c>
      <c r="O7298" s="15" t="e">
        <f t="shared" ca="1" si="795"/>
        <v>#DIV/0!</v>
      </c>
      <c r="P7298" s="15" t="e">
        <f t="shared" ca="1" si="796"/>
        <v>#DIV/0!</v>
      </c>
    </row>
    <row r="7299" spans="1:16" x14ac:dyDescent="0.25">
      <c r="A7299" s="1">
        <f t="shared" si="797"/>
        <v>43404</v>
      </c>
      <c r="B7299" s="7">
        <f t="shared" si="792"/>
        <v>10</v>
      </c>
      <c r="C7299" s="4">
        <f>INDEX(Calendar!$E$3:$E$367,MATCH(LOLP!$A7299,Calendar!$B$3:$B$367,0))</f>
        <v>1</v>
      </c>
      <c r="D7299" s="2">
        <f t="shared" si="798"/>
        <v>24</v>
      </c>
      <c r="E7299" s="36">
        <v>21829</v>
      </c>
      <c r="F7299" s="7">
        <f>IFERROR(IF(INDEX('Temperature Data'!$AA$15:$AA$348,MATCH(LOLP!A7299,'Temperature Data'!$B$15:$B$348,0))&gt;IF(B7299=9,$G$2,LOLP!$F$2),1,0),0)</f>
        <v>0</v>
      </c>
      <c r="G7299" s="7">
        <f>SUMIFS(LOLP!$F$4:$F$8763,$C$4:$C$8763,$C7299,$B$4:$B$8763,$B7299,$D$4:$D$8763,$D7299)</f>
        <v>0</v>
      </c>
      <c r="H7299" s="7">
        <f>COUNTIFS(Calendar!$E$3:$E$367,LOLP!C7299,Calendar!$D$3:$D$367,LOLP!B7299)</f>
        <v>22</v>
      </c>
      <c r="I7299" s="7">
        <f ca="1">IF($F7299=1,OFFSET(start_norps,LOLP!$D7299+(1-$C7299)*24,LOLP!$B7299)*H7299/G7299,0)</f>
        <v>0</v>
      </c>
      <c r="J7299" s="7">
        <f ca="1">IF($F7299=1,OFFSET(start_33,LOLP!$D7299+(1-$C7299)*24,LOLP!$B7299)*H7299/G7299,0)</f>
        <v>0</v>
      </c>
      <c r="K7299" s="7">
        <f ca="1">IF($F7299,OFFSET(start_40,LOLP!$D7299+(1-$C7299)*24,LOLP!$B7299),0)</f>
        <v>0</v>
      </c>
      <c r="L7299" s="7">
        <f ca="1">IF($F7299,OFFSET(start_50,LOLP!$D7299+(1-$C7299)*24,LOLP!$B7299),0)</f>
        <v>0</v>
      </c>
      <c r="M7299" s="25">
        <f t="shared" ca="1" si="793"/>
        <v>0</v>
      </c>
      <c r="N7299" s="25">
        <f t="shared" ca="1" si="794"/>
        <v>0</v>
      </c>
      <c r="O7299" s="15" t="e">
        <f t="shared" ca="1" si="795"/>
        <v>#DIV/0!</v>
      </c>
      <c r="P7299" s="15" t="e">
        <f t="shared" ca="1" si="796"/>
        <v>#DIV/0!</v>
      </c>
    </row>
    <row r="7300" spans="1:16" x14ac:dyDescent="0.25">
      <c r="A7300" s="1">
        <f t="shared" si="797"/>
        <v>43405</v>
      </c>
      <c r="B7300" s="7">
        <f t="shared" si="792"/>
        <v>11</v>
      </c>
      <c r="C7300" s="4">
        <f>INDEX(Calendar!$E$3:$E$367,MATCH(LOLP!$A7300,Calendar!$B$3:$B$367,0))</f>
        <v>1</v>
      </c>
      <c r="D7300" s="2">
        <f t="shared" si="798"/>
        <v>1</v>
      </c>
      <c r="E7300" s="36">
        <v>21057</v>
      </c>
      <c r="F7300" s="7">
        <f>IFERROR(IF(INDEX('Temperature Data'!$AA$15:$AA$348,MATCH(LOLP!A7300,'Temperature Data'!$B$15:$B$348,0))&gt;IF(B7300=9,$G$2,LOLP!$F$2),1,0),0)</f>
        <v>0</v>
      </c>
      <c r="G7300" s="7">
        <f>SUMIFS(LOLP!$F$4:$F$8763,$C$4:$C$8763,$C7300,$B$4:$B$8763,$B7300,$D$4:$D$8763,$D7300)</f>
        <v>0</v>
      </c>
      <c r="H7300" s="7">
        <f>COUNTIFS(Calendar!$E$3:$E$367,LOLP!C7300,Calendar!$D$3:$D$367,LOLP!B7300)</f>
        <v>19</v>
      </c>
      <c r="I7300" s="7">
        <f ca="1">IF($F7300=1,OFFSET(start_norps,LOLP!$D7300+(1-$C7300)*24,LOLP!$B7300)*H7300/G7300,0)</f>
        <v>0</v>
      </c>
      <c r="J7300" s="7">
        <f ca="1">IF($F7300=1,OFFSET(start_33,LOLP!$D7300+(1-$C7300)*24,LOLP!$B7300)*H7300/G7300,0)</f>
        <v>0</v>
      </c>
      <c r="K7300" s="7">
        <f ca="1">IF($F7300,OFFSET(start_40,LOLP!$D7300+(1-$C7300)*24,LOLP!$B7300),0)</f>
        <v>0</v>
      </c>
      <c r="L7300" s="7">
        <f ca="1">IF($F7300,OFFSET(start_50,LOLP!$D7300+(1-$C7300)*24,LOLP!$B7300),0)</f>
        <v>0</v>
      </c>
      <c r="M7300" s="25">
        <f t="shared" ca="1" si="793"/>
        <v>0</v>
      </c>
      <c r="N7300" s="25">
        <f t="shared" ca="1" si="794"/>
        <v>0</v>
      </c>
      <c r="O7300" s="15" t="e">
        <f t="shared" ca="1" si="795"/>
        <v>#DIV/0!</v>
      </c>
      <c r="P7300" s="15" t="e">
        <f t="shared" ca="1" si="796"/>
        <v>#DIV/0!</v>
      </c>
    </row>
    <row r="7301" spans="1:16" x14ac:dyDescent="0.25">
      <c r="A7301" s="1">
        <f t="shared" si="797"/>
        <v>43405</v>
      </c>
      <c r="B7301" s="7">
        <f t="shared" ref="B7301:B7364" si="799">MONTH(A7301)</f>
        <v>11</v>
      </c>
      <c r="C7301" s="4">
        <f>INDEX(Calendar!$E$3:$E$367,MATCH(LOLP!$A7301,Calendar!$B$3:$B$367,0))</f>
        <v>1</v>
      </c>
      <c r="D7301" s="2">
        <f t="shared" si="798"/>
        <v>2</v>
      </c>
      <c r="E7301" s="36">
        <v>20541</v>
      </c>
      <c r="F7301" s="7">
        <f>IFERROR(IF(INDEX('Temperature Data'!$AA$15:$AA$348,MATCH(LOLP!A7301,'Temperature Data'!$B$15:$B$348,0))&gt;IF(B7301=9,$G$2,LOLP!$F$2),1,0),0)</f>
        <v>0</v>
      </c>
      <c r="G7301" s="7">
        <f>SUMIFS(LOLP!$F$4:$F$8763,$C$4:$C$8763,$C7301,$B$4:$B$8763,$B7301,$D$4:$D$8763,$D7301)</f>
        <v>0</v>
      </c>
      <c r="H7301" s="7">
        <f>COUNTIFS(Calendar!$E$3:$E$367,LOLP!C7301,Calendar!$D$3:$D$367,LOLP!B7301)</f>
        <v>19</v>
      </c>
      <c r="I7301" s="7">
        <f ca="1">IF($F7301=1,OFFSET(start_norps,LOLP!$D7301+(1-$C7301)*24,LOLP!$B7301)*H7301/G7301,0)</f>
        <v>0</v>
      </c>
      <c r="J7301" s="7">
        <f ca="1">IF($F7301=1,OFFSET(start_33,LOLP!$D7301+(1-$C7301)*24,LOLP!$B7301)*H7301/G7301,0)</f>
        <v>0</v>
      </c>
      <c r="K7301" s="7">
        <f ca="1">IF($F7301,OFFSET(start_40,LOLP!$D7301+(1-$C7301)*24,LOLP!$B7301),0)</f>
        <v>0</v>
      </c>
      <c r="L7301" s="7">
        <f ca="1">IF($F7301,OFFSET(start_50,LOLP!$D7301+(1-$C7301)*24,LOLP!$B7301),0)</f>
        <v>0</v>
      </c>
      <c r="M7301" s="25">
        <f t="shared" ref="M7301:M7364" ca="1" si="800">I7301/I$8764</f>
        <v>0</v>
      </c>
      <c r="N7301" s="25">
        <f t="shared" ref="N7301:N7364" ca="1" si="801">J7301/J$8764</f>
        <v>0</v>
      </c>
      <c r="O7301" s="15" t="e">
        <f t="shared" ref="O7301:O7364" ca="1" si="802">K7301/K$8764</f>
        <v>#DIV/0!</v>
      </c>
      <c r="P7301" s="15" t="e">
        <f t="shared" ref="P7301:P7364" ca="1" si="803">L7301/L$8764</f>
        <v>#DIV/0!</v>
      </c>
    </row>
    <row r="7302" spans="1:16" x14ac:dyDescent="0.25">
      <c r="A7302" s="1">
        <f t="shared" si="797"/>
        <v>43405</v>
      </c>
      <c r="B7302" s="7">
        <f t="shared" si="799"/>
        <v>11</v>
      </c>
      <c r="C7302" s="4">
        <f>INDEX(Calendar!$E$3:$E$367,MATCH(LOLP!$A7302,Calendar!$B$3:$B$367,0))</f>
        <v>1</v>
      </c>
      <c r="D7302" s="2">
        <f t="shared" si="798"/>
        <v>3</v>
      </c>
      <c r="E7302" s="36">
        <v>20359</v>
      </c>
      <c r="F7302" s="7">
        <f>IFERROR(IF(INDEX('Temperature Data'!$AA$15:$AA$348,MATCH(LOLP!A7302,'Temperature Data'!$B$15:$B$348,0))&gt;IF(B7302=9,$G$2,LOLP!$F$2),1,0),0)</f>
        <v>0</v>
      </c>
      <c r="G7302" s="7">
        <f>SUMIFS(LOLP!$F$4:$F$8763,$C$4:$C$8763,$C7302,$B$4:$B$8763,$B7302,$D$4:$D$8763,$D7302)</f>
        <v>0</v>
      </c>
      <c r="H7302" s="7">
        <f>COUNTIFS(Calendar!$E$3:$E$367,LOLP!C7302,Calendar!$D$3:$D$367,LOLP!B7302)</f>
        <v>19</v>
      </c>
      <c r="I7302" s="7">
        <f ca="1">IF($F7302=1,OFFSET(start_norps,LOLP!$D7302+(1-$C7302)*24,LOLP!$B7302)*H7302/G7302,0)</f>
        <v>0</v>
      </c>
      <c r="J7302" s="7">
        <f ca="1">IF($F7302=1,OFFSET(start_33,LOLP!$D7302+(1-$C7302)*24,LOLP!$B7302)*H7302/G7302,0)</f>
        <v>0</v>
      </c>
      <c r="K7302" s="7">
        <f ca="1">IF($F7302,OFFSET(start_40,LOLP!$D7302+(1-$C7302)*24,LOLP!$B7302),0)</f>
        <v>0</v>
      </c>
      <c r="L7302" s="7">
        <f ca="1">IF($F7302,OFFSET(start_50,LOLP!$D7302+(1-$C7302)*24,LOLP!$B7302),0)</f>
        <v>0</v>
      </c>
      <c r="M7302" s="25">
        <f t="shared" ca="1" si="800"/>
        <v>0</v>
      </c>
      <c r="N7302" s="25">
        <f t="shared" ca="1" si="801"/>
        <v>0</v>
      </c>
      <c r="O7302" s="15" t="e">
        <f t="shared" ca="1" si="802"/>
        <v>#DIV/0!</v>
      </c>
      <c r="P7302" s="15" t="e">
        <f t="shared" ca="1" si="803"/>
        <v>#DIV/0!</v>
      </c>
    </row>
    <row r="7303" spans="1:16" x14ac:dyDescent="0.25">
      <c r="A7303" s="1">
        <f t="shared" si="797"/>
        <v>43405</v>
      </c>
      <c r="B7303" s="7">
        <f t="shared" si="799"/>
        <v>11</v>
      </c>
      <c r="C7303" s="4">
        <f>INDEX(Calendar!$E$3:$E$367,MATCH(LOLP!$A7303,Calendar!$B$3:$B$367,0))</f>
        <v>1</v>
      </c>
      <c r="D7303" s="2">
        <f t="shared" si="798"/>
        <v>4</v>
      </c>
      <c r="E7303" s="36">
        <v>20749</v>
      </c>
      <c r="F7303" s="7">
        <f>IFERROR(IF(INDEX('Temperature Data'!$AA$15:$AA$348,MATCH(LOLP!A7303,'Temperature Data'!$B$15:$B$348,0))&gt;IF(B7303=9,$G$2,LOLP!$F$2),1,0),0)</f>
        <v>0</v>
      </c>
      <c r="G7303" s="7">
        <f>SUMIFS(LOLP!$F$4:$F$8763,$C$4:$C$8763,$C7303,$B$4:$B$8763,$B7303,$D$4:$D$8763,$D7303)</f>
        <v>0</v>
      </c>
      <c r="H7303" s="7">
        <f>COUNTIFS(Calendar!$E$3:$E$367,LOLP!C7303,Calendar!$D$3:$D$367,LOLP!B7303)</f>
        <v>19</v>
      </c>
      <c r="I7303" s="7">
        <f ca="1">IF($F7303=1,OFFSET(start_norps,LOLP!$D7303+(1-$C7303)*24,LOLP!$B7303)*H7303/G7303,0)</f>
        <v>0</v>
      </c>
      <c r="J7303" s="7">
        <f ca="1">IF($F7303=1,OFFSET(start_33,LOLP!$D7303+(1-$C7303)*24,LOLP!$B7303)*H7303/G7303,0)</f>
        <v>0</v>
      </c>
      <c r="K7303" s="7">
        <f ca="1">IF($F7303,OFFSET(start_40,LOLP!$D7303+(1-$C7303)*24,LOLP!$B7303),0)</f>
        <v>0</v>
      </c>
      <c r="L7303" s="7">
        <f ca="1">IF($F7303,OFFSET(start_50,LOLP!$D7303+(1-$C7303)*24,LOLP!$B7303),0)</f>
        <v>0</v>
      </c>
      <c r="M7303" s="25">
        <f t="shared" ca="1" si="800"/>
        <v>0</v>
      </c>
      <c r="N7303" s="25">
        <f t="shared" ca="1" si="801"/>
        <v>0</v>
      </c>
      <c r="O7303" s="15" t="e">
        <f t="shared" ca="1" si="802"/>
        <v>#DIV/0!</v>
      </c>
      <c r="P7303" s="15" t="e">
        <f t="shared" ca="1" si="803"/>
        <v>#DIV/0!</v>
      </c>
    </row>
    <row r="7304" spans="1:16" x14ac:dyDescent="0.25">
      <c r="A7304" s="1">
        <f t="shared" si="797"/>
        <v>43405</v>
      </c>
      <c r="B7304" s="7">
        <f t="shared" si="799"/>
        <v>11</v>
      </c>
      <c r="C7304" s="4">
        <f>INDEX(Calendar!$E$3:$E$367,MATCH(LOLP!$A7304,Calendar!$B$3:$B$367,0))</f>
        <v>1</v>
      </c>
      <c r="D7304" s="2">
        <f t="shared" si="798"/>
        <v>5</v>
      </c>
      <c r="E7304" s="36">
        <v>21846</v>
      </c>
      <c r="F7304" s="7">
        <f>IFERROR(IF(INDEX('Temperature Data'!$AA$15:$AA$348,MATCH(LOLP!A7304,'Temperature Data'!$B$15:$B$348,0))&gt;IF(B7304=9,$G$2,LOLP!$F$2),1,0),0)</f>
        <v>0</v>
      </c>
      <c r="G7304" s="7">
        <f>SUMIFS(LOLP!$F$4:$F$8763,$C$4:$C$8763,$C7304,$B$4:$B$8763,$B7304,$D$4:$D$8763,$D7304)</f>
        <v>0</v>
      </c>
      <c r="H7304" s="7">
        <f>COUNTIFS(Calendar!$E$3:$E$367,LOLP!C7304,Calendar!$D$3:$D$367,LOLP!B7304)</f>
        <v>19</v>
      </c>
      <c r="I7304" s="7">
        <f ca="1">IF($F7304=1,OFFSET(start_norps,LOLP!$D7304+(1-$C7304)*24,LOLP!$B7304)*H7304/G7304,0)</f>
        <v>0</v>
      </c>
      <c r="J7304" s="7">
        <f ca="1">IF($F7304=1,OFFSET(start_33,LOLP!$D7304+(1-$C7304)*24,LOLP!$B7304)*H7304/G7304,0)</f>
        <v>0</v>
      </c>
      <c r="K7304" s="7">
        <f ca="1">IF($F7304,OFFSET(start_40,LOLP!$D7304+(1-$C7304)*24,LOLP!$B7304),0)</f>
        <v>0</v>
      </c>
      <c r="L7304" s="7">
        <f ca="1">IF($F7304,OFFSET(start_50,LOLP!$D7304+(1-$C7304)*24,LOLP!$B7304),0)</f>
        <v>0</v>
      </c>
      <c r="M7304" s="25">
        <f t="shared" ca="1" si="800"/>
        <v>0</v>
      </c>
      <c r="N7304" s="25">
        <f t="shared" ca="1" si="801"/>
        <v>0</v>
      </c>
      <c r="O7304" s="15" t="e">
        <f t="shared" ca="1" si="802"/>
        <v>#DIV/0!</v>
      </c>
      <c r="P7304" s="15" t="e">
        <f t="shared" ca="1" si="803"/>
        <v>#DIV/0!</v>
      </c>
    </row>
    <row r="7305" spans="1:16" x14ac:dyDescent="0.25">
      <c r="A7305" s="1">
        <f t="shared" si="797"/>
        <v>43405</v>
      </c>
      <c r="B7305" s="7">
        <f t="shared" si="799"/>
        <v>11</v>
      </c>
      <c r="C7305" s="4">
        <f>INDEX(Calendar!$E$3:$E$367,MATCH(LOLP!$A7305,Calendar!$B$3:$B$367,0))</f>
        <v>1</v>
      </c>
      <c r="D7305" s="2">
        <f t="shared" si="798"/>
        <v>6</v>
      </c>
      <c r="E7305" s="36">
        <v>24241</v>
      </c>
      <c r="F7305" s="7">
        <f>IFERROR(IF(INDEX('Temperature Data'!$AA$15:$AA$348,MATCH(LOLP!A7305,'Temperature Data'!$B$15:$B$348,0))&gt;IF(B7305=9,$G$2,LOLP!$F$2),1,0),0)</f>
        <v>0</v>
      </c>
      <c r="G7305" s="7">
        <f>SUMIFS(LOLP!$F$4:$F$8763,$C$4:$C$8763,$C7305,$B$4:$B$8763,$B7305,$D$4:$D$8763,$D7305)</f>
        <v>0</v>
      </c>
      <c r="H7305" s="7">
        <f>COUNTIFS(Calendar!$E$3:$E$367,LOLP!C7305,Calendar!$D$3:$D$367,LOLP!B7305)</f>
        <v>19</v>
      </c>
      <c r="I7305" s="7">
        <f ca="1">IF($F7305=1,OFFSET(start_norps,LOLP!$D7305+(1-$C7305)*24,LOLP!$B7305)*H7305/G7305,0)</f>
        <v>0</v>
      </c>
      <c r="J7305" s="7">
        <f ca="1">IF($F7305=1,OFFSET(start_33,LOLP!$D7305+(1-$C7305)*24,LOLP!$B7305)*H7305/G7305,0)</f>
        <v>0</v>
      </c>
      <c r="K7305" s="7">
        <f ca="1">IF($F7305,OFFSET(start_40,LOLP!$D7305+(1-$C7305)*24,LOLP!$B7305),0)</f>
        <v>0</v>
      </c>
      <c r="L7305" s="7">
        <f ca="1">IF($F7305,OFFSET(start_50,LOLP!$D7305+(1-$C7305)*24,LOLP!$B7305),0)</f>
        <v>0</v>
      </c>
      <c r="M7305" s="25">
        <f t="shared" ca="1" si="800"/>
        <v>0</v>
      </c>
      <c r="N7305" s="25">
        <f t="shared" ca="1" si="801"/>
        <v>0</v>
      </c>
      <c r="O7305" s="15" t="e">
        <f t="shared" ca="1" si="802"/>
        <v>#DIV/0!</v>
      </c>
      <c r="P7305" s="15" t="e">
        <f t="shared" ca="1" si="803"/>
        <v>#DIV/0!</v>
      </c>
    </row>
    <row r="7306" spans="1:16" x14ac:dyDescent="0.25">
      <c r="A7306" s="1">
        <f t="shared" si="797"/>
        <v>43405</v>
      </c>
      <c r="B7306" s="7">
        <f t="shared" si="799"/>
        <v>11</v>
      </c>
      <c r="C7306" s="4">
        <f>INDEX(Calendar!$E$3:$E$367,MATCH(LOLP!$A7306,Calendar!$B$3:$B$367,0))</f>
        <v>1</v>
      </c>
      <c r="D7306" s="2">
        <f t="shared" si="798"/>
        <v>7</v>
      </c>
      <c r="E7306" s="36">
        <v>25698</v>
      </c>
      <c r="F7306" s="7">
        <f>IFERROR(IF(INDEX('Temperature Data'!$AA$15:$AA$348,MATCH(LOLP!A7306,'Temperature Data'!$B$15:$B$348,0))&gt;IF(B7306=9,$G$2,LOLP!$F$2),1,0),0)</f>
        <v>0</v>
      </c>
      <c r="G7306" s="7">
        <f>SUMIFS(LOLP!$F$4:$F$8763,$C$4:$C$8763,$C7306,$B$4:$B$8763,$B7306,$D$4:$D$8763,$D7306)</f>
        <v>0</v>
      </c>
      <c r="H7306" s="7">
        <f>COUNTIFS(Calendar!$E$3:$E$367,LOLP!C7306,Calendar!$D$3:$D$367,LOLP!B7306)</f>
        <v>19</v>
      </c>
      <c r="I7306" s="7">
        <f ca="1">IF($F7306=1,OFFSET(start_norps,LOLP!$D7306+(1-$C7306)*24,LOLP!$B7306)*H7306/G7306,0)</f>
        <v>0</v>
      </c>
      <c r="J7306" s="7">
        <f ca="1">IF($F7306=1,OFFSET(start_33,LOLP!$D7306+(1-$C7306)*24,LOLP!$B7306)*H7306/G7306,0)</f>
        <v>0</v>
      </c>
      <c r="K7306" s="7">
        <f ca="1">IF($F7306,OFFSET(start_40,LOLP!$D7306+(1-$C7306)*24,LOLP!$B7306),0)</f>
        <v>0</v>
      </c>
      <c r="L7306" s="7">
        <f ca="1">IF($F7306,OFFSET(start_50,LOLP!$D7306+(1-$C7306)*24,LOLP!$B7306),0)</f>
        <v>0</v>
      </c>
      <c r="M7306" s="25">
        <f t="shared" ca="1" si="800"/>
        <v>0</v>
      </c>
      <c r="N7306" s="25">
        <f t="shared" ca="1" si="801"/>
        <v>0</v>
      </c>
      <c r="O7306" s="15" t="e">
        <f t="shared" ca="1" si="802"/>
        <v>#DIV/0!</v>
      </c>
      <c r="P7306" s="15" t="e">
        <f t="shared" ca="1" si="803"/>
        <v>#DIV/0!</v>
      </c>
    </row>
    <row r="7307" spans="1:16" x14ac:dyDescent="0.25">
      <c r="A7307" s="1">
        <f t="shared" si="797"/>
        <v>43405</v>
      </c>
      <c r="B7307" s="7">
        <f t="shared" si="799"/>
        <v>11</v>
      </c>
      <c r="C7307" s="4">
        <f>INDEX(Calendar!$E$3:$E$367,MATCH(LOLP!$A7307,Calendar!$B$3:$B$367,0))</f>
        <v>1</v>
      </c>
      <c r="D7307" s="2">
        <f t="shared" si="798"/>
        <v>8</v>
      </c>
      <c r="E7307" s="36">
        <v>25703</v>
      </c>
      <c r="F7307" s="7">
        <f>IFERROR(IF(INDEX('Temperature Data'!$AA$15:$AA$348,MATCH(LOLP!A7307,'Temperature Data'!$B$15:$B$348,0))&gt;IF(B7307=9,$G$2,LOLP!$F$2),1,0),0)</f>
        <v>0</v>
      </c>
      <c r="G7307" s="7">
        <f>SUMIFS(LOLP!$F$4:$F$8763,$C$4:$C$8763,$C7307,$B$4:$B$8763,$B7307,$D$4:$D$8763,$D7307)</f>
        <v>0</v>
      </c>
      <c r="H7307" s="7">
        <f>COUNTIFS(Calendar!$E$3:$E$367,LOLP!C7307,Calendar!$D$3:$D$367,LOLP!B7307)</f>
        <v>19</v>
      </c>
      <c r="I7307" s="7">
        <f ca="1">IF($F7307=1,OFFSET(start_norps,LOLP!$D7307+(1-$C7307)*24,LOLP!$B7307)*H7307/G7307,0)</f>
        <v>0</v>
      </c>
      <c r="J7307" s="7">
        <f ca="1">IF($F7307=1,OFFSET(start_33,LOLP!$D7307+(1-$C7307)*24,LOLP!$B7307)*H7307/G7307,0)</f>
        <v>0</v>
      </c>
      <c r="K7307" s="7">
        <f ca="1">IF($F7307,OFFSET(start_40,LOLP!$D7307+(1-$C7307)*24,LOLP!$B7307),0)</f>
        <v>0</v>
      </c>
      <c r="L7307" s="7">
        <f ca="1">IF($F7307,OFFSET(start_50,LOLP!$D7307+(1-$C7307)*24,LOLP!$B7307),0)</f>
        <v>0</v>
      </c>
      <c r="M7307" s="25">
        <f t="shared" ca="1" si="800"/>
        <v>0</v>
      </c>
      <c r="N7307" s="25">
        <f t="shared" ca="1" si="801"/>
        <v>0</v>
      </c>
      <c r="O7307" s="15" t="e">
        <f t="shared" ca="1" si="802"/>
        <v>#DIV/0!</v>
      </c>
      <c r="P7307" s="15" t="e">
        <f t="shared" ca="1" si="803"/>
        <v>#DIV/0!</v>
      </c>
    </row>
    <row r="7308" spans="1:16" x14ac:dyDescent="0.25">
      <c r="A7308" s="1">
        <f t="shared" si="797"/>
        <v>43405</v>
      </c>
      <c r="B7308" s="7">
        <f t="shared" si="799"/>
        <v>11</v>
      </c>
      <c r="C7308" s="4">
        <f>INDEX(Calendar!$E$3:$E$367,MATCH(LOLP!$A7308,Calendar!$B$3:$B$367,0))</f>
        <v>1</v>
      </c>
      <c r="D7308" s="2">
        <f t="shared" si="798"/>
        <v>9</v>
      </c>
      <c r="E7308" s="36">
        <v>25554</v>
      </c>
      <c r="F7308" s="7">
        <f>IFERROR(IF(INDEX('Temperature Data'!$AA$15:$AA$348,MATCH(LOLP!A7308,'Temperature Data'!$B$15:$B$348,0))&gt;IF(B7308=9,$G$2,LOLP!$F$2),1,0),0)</f>
        <v>0</v>
      </c>
      <c r="G7308" s="7">
        <f>SUMIFS(LOLP!$F$4:$F$8763,$C$4:$C$8763,$C7308,$B$4:$B$8763,$B7308,$D$4:$D$8763,$D7308)</f>
        <v>0</v>
      </c>
      <c r="H7308" s="7">
        <f>COUNTIFS(Calendar!$E$3:$E$367,LOLP!C7308,Calendar!$D$3:$D$367,LOLP!B7308)</f>
        <v>19</v>
      </c>
      <c r="I7308" s="7">
        <f ca="1">IF($F7308=1,OFFSET(start_norps,LOLP!$D7308+(1-$C7308)*24,LOLP!$B7308)*H7308/G7308,0)</f>
        <v>0</v>
      </c>
      <c r="J7308" s="7">
        <f ca="1">IF($F7308=1,OFFSET(start_33,LOLP!$D7308+(1-$C7308)*24,LOLP!$B7308)*H7308/G7308,0)</f>
        <v>0</v>
      </c>
      <c r="K7308" s="7">
        <f ca="1">IF($F7308,OFFSET(start_40,LOLP!$D7308+(1-$C7308)*24,LOLP!$B7308),0)</f>
        <v>0</v>
      </c>
      <c r="L7308" s="7">
        <f ca="1">IF($F7308,OFFSET(start_50,LOLP!$D7308+(1-$C7308)*24,LOLP!$B7308),0)</f>
        <v>0</v>
      </c>
      <c r="M7308" s="25">
        <f t="shared" ca="1" si="800"/>
        <v>0</v>
      </c>
      <c r="N7308" s="25">
        <f t="shared" ca="1" si="801"/>
        <v>0</v>
      </c>
      <c r="O7308" s="15" t="e">
        <f t="shared" ca="1" si="802"/>
        <v>#DIV/0!</v>
      </c>
      <c r="P7308" s="15" t="e">
        <f t="shared" ca="1" si="803"/>
        <v>#DIV/0!</v>
      </c>
    </row>
    <row r="7309" spans="1:16" x14ac:dyDescent="0.25">
      <c r="A7309" s="1">
        <f t="shared" si="797"/>
        <v>43405</v>
      </c>
      <c r="B7309" s="7">
        <f t="shared" si="799"/>
        <v>11</v>
      </c>
      <c r="C7309" s="4">
        <f>INDEX(Calendar!$E$3:$E$367,MATCH(LOLP!$A7309,Calendar!$B$3:$B$367,0))</f>
        <v>1</v>
      </c>
      <c r="D7309" s="2">
        <f t="shared" si="798"/>
        <v>10</v>
      </c>
      <c r="E7309" s="36">
        <v>25469</v>
      </c>
      <c r="F7309" s="7">
        <f>IFERROR(IF(INDEX('Temperature Data'!$AA$15:$AA$348,MATCH(LOLP!A7309,'Temperature Data'!$B$15:$B$348,0))&gt;IF(B7309=9,$G$2,LOLP!$F$2),1,0),0)</f>
        <v>0</v>
      </c>
      <c r="G7309" s="7">
        <f>SUMIFS(LOLP!$F$4:$F$8763,$C$4:$C$8763,$C7309,$B$4:$B$8763,$B7309,$D$4:$D$8763,$D7309)</f>
        <v>0</v>
      </c>
      <c r="H7309" s="7">
        <f>COUNTIFS(Calendar!$E$3:$E$367,LOLP!C7309,Calendar!$D$3:$D$367,LOLP!B7309)</f>
        <v>19</v>
      </c>
      <c r="I7309" s="7">
        <f ca="1">IF($F7309=1,OFFSET(start_norps,LOLP!$D7309+(1-$C7309)*24,LOLP!$B7309)*H7309/G7309,0)</f>
        <v>0</v>
      </c>
      <c r="J7309" s="7">
        <f ca="1">IF($F7309=1,OFFSET(start_33,LOLP!$D7309+(1-$C7309)*24,LOLP!$B7309)*H7309/G7309,0)</f>
        <v>0</v>
      </c>
      <c r="K7309" s="7">
        <f ca="1">IF($F7309,OFFSET(start_40,LOLP!$D7309+(1-$C7309)*24,LOLP!$B7309),0)</f>
        <v>0</v>
      </c>
      <c r="L7309" s="7">
        <f ca="1">IF($F7309,OFFSET(start_50,LOLP!$D7309+(1-$C7309)*24,LOLP!$B7309),0)</f>
        <v>0</v>
      </c>
      <c r="M7309" s="25">
        <f t="shared" ca="1" si="800"/>
        <v>0</v>
      </c>
      <c r="N7309" s="25">
        <f t="shared" ca="1" si="801"/>
        <v>0</v>
      </c>
      <c r="O7309" s="15" t="e">
        <f t="shared" ca="1" si="802"/>
        <v>#DIV/0!</v>
      </c>
      <c r="P7309" s="15" t="e">
        <f t="shared" ca="1" si="803"/>
        <v>#DIV/0!</v>
      </c>
    </row>
    <row r="7310" spans="1:16" x14ac:dyDescent="0.25">
      <c r="A7310" s="1">
        <f t="shared" si="797"/>
        <v>43405</v>
      </c>
      <c r="B7310" s="7">
        <f t="shared" si="799"/>
        <v>11</v>
      </c>
      <c r="C7310" s="4">
        <f>INDEX(Calendar!$E$3:$E$367,MATCH(LOLP!$A7310,Calendar!$B$3:$B$367,0))</f>
        <v>1</v>
      </c>
      <c r="D7310" s="2">
        <f t="shared" si="798"/>
        <v>11</v>
      </c>
      <c r="E7310" s="36">
        <v>25476</v>
      </c>
      <c r="F7310" s="7">
        <f>IFERROR(IF(INDEX('Temperature Data'!$AA$15:$AA$348,MATCH(LOLP!A7310,'Temperature Data'!$B$15:$B$348,0))&gt;IF(B7310=9,$G$2,LOLP!$F$2),1,0),0)</f>
        <v>0</v>
      </c>
      <c r="G7310" s="7">
        <f>SUMIFS(LOLP!$F$4:$F$8763,$C$4:$C$8763,$C7310,$B$4:$B$8763,$B7310,$D$4:$D$8763,$D7310)</f>
        <v>0</v>
      </c>
      <c r="H7310" s="7">
        <f>COUNTIFS(Calendar!$E$3:$E$367,LOLP!C7310,Calendar!$D$3:$D$367,LOLP!B7310)</f>
        <v>19</v>
      </c>
      <c r="I7310" s="7">
        <f ca="1">IF($F7310=1,OFFSET(start_norps,LOLP!$D7310+(1-$C7310)*24,LOLP!$B7310)*H7310/G7310,0)</f>
        <v>0</v>
      </c>
      <c r="J7310" s="7">
        <f ca="1">IF($F7310=1,OFFSET(start_33,LOLP!$D7310+(1-$C7310)*24,LOLP!$B7310)*H7310/G7310,0)</f>
        <v>0</v>
      </c>
      <c r="K7310" s="7">
        <f ca="1">IF($F7310,OFFSET(start_40,LOLP!$D7310+(1-$C7310)*24,LOLP!$B7310),0)</f>
        <v>0</v>
      </c>
      <c r="L7310" s="7">
        <f ca="1">IF($F7310,OFFSET(start_50,LOLP!$D7310+(1-$C7310)*24,LOLP!$B7310),0)</f>
        <v>0</v>
      </c>
      <c r="M7310" s="25">
        <f t="shared" ca="1" si="800"/>
        <v>0</v>
      </c>
      <c r="N7310" s="25">
        <f t="shared" ca="1" si="801"/>
        <v>0</v>
      </c>
      <c r="O7310" s="15" t="e">
        <f t="shared" ca="1" si="802"/>
        <v>#DIV/0!</v>
      </c>
      <c r="P7310" s="15" t="e">
        <f t="shared" ca="1" si="803"/>
        <v>#DIV/0!</v>
      </c>
    </row>
    <row r="7311" spans="1:16" x14ac:dyDescent="0.25">
      <c r="A7311" s="1">
        <f t="shared" si="797"/>
        <v>43405</v>
      </c>
      <c r="B7311" s="7">
        <f t="shared" si="799"/>
        <v>11</v>
      </c>
      <c r="C7311" s="4">
        <f>INDEX(Calendar!$E$3:$E$367,MATCH(LOLP!$A7311,Calendar!$B$3:$B$367,0))</f>
        <v>1</v>
      </c>
      <c r="D7311" s="2">
        <f t="shared" si="798"/>
        <v>12</v>
      </c>
      <c r="E7311" s="36">
        <v>25668</v>
      </c>
      <c r="F7311" s="7">
        <f>IFERROR(IF(INDEX('Temperature Data'!$AA$15:$AA$348,MATCH(LOLP!A7311,'Temperature Data'!$B$15:$B$348,0))&gt;IF(B7311=9,$G$2,LOLP!$F$2),1,0),0)</f>
        <v>0</v>
      </c>
      <c r="G7311" s="7">
        <f>SUMIFS(LOLP!$F$4:$F$8763,$C$4:$C$8763,$C7311,$B$4:$B$8763,$B7311,$D$4:$D$8763,$D7311)</f>
        <v>0</v>
      </c>
      <c r="H7311" s="7">
        <f>COUNTIFS(Calendar!$E$3:$E$367,LOLP!C7311,Calendar!$D$3:$D$367,LOLP!B7311)</f>
        <v>19</v>
      </c>
      <c r="I7311" s="7">
        <f ca="1">IF($F7311=1,OFFSET(start_norps,LOLP!$D7311+(1-$C7311)*24,LOLP!$B7311)*H7311/G7311,0)</f>
        <v>0</v>
      </c>
      <c r="J7311" s="7">
        <f ca="1">IF($F7311=1,OFFSET(start_33,LOLP!$D7311+(1-$C7311)*24,LOLP!$B7311)*H7311/G7311,0)</f>
        <v>0</v>
      </c>
      <c r="K7311" s="7">
        <f ca="1">IF($F7311,OFFSET(start_40,LOLP!$D7311+(1-$C7311)*24,LOLP!$B7311),0)</f>
        <v>0</v>
      </c>
      <c r="L7311" s="7">
        <f ca="1">IF($F7311,OFFSET(start_50,LOLP!$D7311+(1-$C7311)*24,LOLP!$B7311),0)</f>
        <v>0</v>
      </c>
      <c r="M7311" s="25">
        <f t="shared" ca="1" si="800"/>
        <v>0</v>
      </c>
      <c r="N7311" s="25">
        <f t="shared" ca="1" si="801"/>
        <v>0</v>
      </c>
      <c r="O7311" s="15" t="e">
        <f t="shared" ca="1" si="802"/>
        <v>#DIV/0!</v>
      </c>
      <c r="P7311" s="15" t="e">
        <f t="shared" ca="1" si="803"/>
        <v>#DIV/0!</v>
      </c>
    </row>
    <row r="7312" spans="1:16" x14ac:dyDescent="0.25">
      <c r="A7312" s="1">
        <f t="shared" si="797"/>
        <v>43405</v>
      </c>
      <c r="B7312" s="7">
        <f t="shared" si="799"/>
        <v>11</v>
      </c>
      <c r="C7312" s="4">
        <f>INDEX(Calendar!$E$3:$E$367,MATCH(LOLP!$A7312,Calendar!$B$3:$B$367,0))</f>
        <v>1</v>
      </c>
      <c r="D7312" s="2">
        <f t="shared" si="798"/>
        <v>13</v>
      </c>
      <c r="E7312" s="36">
        <v>26220</v>
      </c>
      <c r="F7312" s="7">
        <f>IFERROR(IF(INDEX('Temperature Data'!$AA$15:$AA$348,MATCH(LOLP!A7312,'Temperature Data'!$B$15:$B$348,0))&gt;IF(B7312=9,$G$2,LOLP!$F$2),1,0),0)</f>
        <v>0</v>
      </c>
      <c r="G7312" s="7">
        <f>SUMIFS(LOLP!$F$4:$F$8763,$C$4:$C$8763,$C7312,$B$4:$B$8763,$B7312,$D$4:$D$8763,$D7312)</f>
        <v>0</v>
      </c>
      <c r="H7312" s="7">
        <f>COUNTIFS(Calendar!$E$3:$E$367,LOLP!C7312,Calendar!$D$3:$D$367,LOLP!B7312)</f>
        <v>19</v>
      </c>
      <c r="I7312" s="7">
        <f ca="1">IF($F7312=1,OFFSET(start_norps,LOLP!$D7312+(1-$C7312)*24,LOLP!$B7312)*H7312/G7312,0)</f>
        <v>0</v>
      </c>
      <c r="J7312" s="7">
        <f ca="1">IF($F7312=1,OFFSET(start_33,LOLP!$D7312+(1-$C7312)*24,LOLP!$B7312)*H7312/G7312,0)</f>
        <v>0</v>
      </c>
      <c r="K7312" s="7">
        <f ca="1">IF($F7312,OFFSET(start_40,LOLP!$D7312+(1-$C7312)*24,LOLP!$B7312),0)</f>
        <v>0</v>
      </c>
      <c r="L7312" s="7">
        <f ca="1">IF($F7312,OFFSET(start_50,LOLP!$D7312+(1-$C7312)*24,LOLP!$B7312),0)</f>
        <v>0</v>
      </c>
      <c r="M7312" s="25">
        <f t="shared" ca="1" si="800"/>
        <v>0</v>
      </c>
      <c r="N7312" s="25">
        <f t="shared" ca="1" si="801"/>
        <v>0</v>
      </c>
      <c r="O7312" s="15" t="e">
        <f t="shared" ca="1" si="802"/>
        <v>#DIV/0!</v>
      </c>
      <c r="P7312" s="15" t="e">
        <f t="shared" ca="1" si="803"/>
        <v>#DIV/0!</v>
      </c>
    </row>
    <row r="7313" spans="1:16" x14ac:dyDescent="0.25">
      <c r="A7313" s="1">
        <f t="shared" si="797"/>
        <v>43405</v>
      </c>
      <c r="B7313" s="7">
        <f t="shared" si="799"/>
        <v>11</v>
      </c>
      <c r="C7313" s="4">
        <f>INDEX(Calendar!$E$3:$E$367,MATCH(LOLP!$A7313,Calendar!$B$3:$B$367,0))</f>
        <v>1</v>
      </c>
      <c r="D7313" s="2">
        <f t="shared" si="798"/>
        <v>14</v>
      </c>
      <c r="E7313" s="36">
        <v>26924</v>
      </c>
      <c r="F7313" s="7">
        <f>IFERROR(IF(INDEX('Temperature Data'!$AA$15:$AA$348,MATCH(LOLP!A7313,'Temperature Data'!$B$15:$B$348,0))&gt;IF(B7313=9,$G$2,LOLP!$F$2),1,0),0)</f>
        <v>0</v>
      </c>
      <c r="G7313" s="7">
        <f>SUMIFS(LOLP!$F$4:$F$8763,$C$4:$C$8763,$C7313,$B$4:$B$8763,$B7313,$D$4:$D$8763,$D7313)</f>
        <v>0</v>
      </c>
      <c r="H7313" s="7">
        <f>COUNTIFS(Calendar!$E$3:$E$367,LOLP!C7313,Calendar!$D$3:$D$367,LOLP!B7313)</f>
        <v>19</v>
      </c>
      <c r="I7313" s="7">
        <f ca="1">IF($F7313=1,OFFSET(start_norps,LOLP!$D7313+(1-$C7313)*24,LOLP!$B7313)*H7313/G7313,0)</f>
        <v>0</v>
      </c>
      <c r="J7313" s="7">
        <f ca="1">IF($F7313=1,OFFSET(start_33,LOLP!$D7313+(1-$C7313)*24,LOLP!$B7313)*H7313/G7313,0)</f>
        <v>0</v>
      </c>
      <c r="K7313" s="7">
        <f ca="1">IF($F7313,OFFSET(start_40,LOLP!$D7313+(1-$C7313)*24,LOLP!$B7313),0)</f>
        <v>0</v>
      </c>
      <c r="L7313" s="7">
        <f ca="1">IF($F7313,OFFSET(start_50,LOLP!$D7313+(1-$C7313)*24,LOLP!$B7313),0)</f>
        <v>0</v>
      </c>
      <c r="M7313" s="25">
        <f t="shared" ca="1" si="800"/>
        <v>0</v>
      </c>
      <c r="N7313" s="25">
        <f t="shared" ca="1" si="801"/>
        <v>0</v>
      </c>
      <c r="O7313" s="15" t="e">
        <f t="shared" ca="1" si="802"/>
        <v>#DIV/0!</v>
      </c>
      <c r="P7313" s="15" t="e">
        <f t="shared" ca="1" si="803"/>
        <v>#DIV/0!</v>
      </c>
    </row>
    <row r="7314" spans="1:16" x14ac:dyDescent="0.25">
      <c r="A7314" s="1">
        <f t="shared" si="797"/>
        <v>43405</v>
      </c>
      <c r="B7314" s="7">
        <f t="shared" si="799"/>
        <v>11</v>
      </c>
      <c r="C7314" s="4">
        <f>INDEX(Calendar!$E$3:$E$367,MATCH(LOLP!$A7314,Calendar!$B$3:$B$367,0))</f>
        <v>1</v>
      </c>
      <c r="D7314" s="2">
        <f t="shared" si="798"/>
        <v>15</v>
      </c>
      <c r="E7314" s="36">
        <v>27654</v>
      </c>
      <c r="F7314" s="7">
        <f>IFERROR(IF(INDEX('Temperature Data'!$AA$15:$AA$348,MATCH(LOLP!A7314,'Temperature Data'!$B$15:$B$348,0))&gt;IF(B7314=9,$G$2,LOLP!$F$2),1,0),0)</f>
        <v>0</v>
      </c>
      <c r="G7314" s="7">
        <f>SUMIFS(LOLP!$F$4:$F$8763,$C$4:$C$8763,$C7314,$B$4:$B$8763,$B7314,$D$4:$D$8763,$D7314)</f>
        <v>0</v>
      </c>
      <c r="H7314" s="7">
        <f>COUNTIFS(Calendar!$E$3:$E$367,LOLP!C7314,Calendar!$D$3:$D$367,LOLP!B7314)</f>
        <v>19</v>
      </c>
      <c r="I7314" s="7">
        <f ca="1">IF($F7314=1,OFFSET(start_norps,LOLP!$D7314+(1-$C7314)*24,LOLP!$B7314)*H7314/G7314,0)</f>
        <v>0</v>
      </c>
      <c r="J7314" s="7">
        <f ca="1">IF($F7314=1,OFFSET(start_33,LOLP!$D7314+(1-$C7314)*24,LOLP!$B7314)*H7314/G7314,0)</f>
        <v>0</v>
      </c>
      <c r="K7314" s="7">
        <f ca="1">IF($F7314,OFFSET(start_40,LOLP!$D7314+(1-$C7314)*24,LOLP!$B7314),0)</f>
        <v>0</v>
      </c>
      <c r="L7314" s="7">
        <f ca="1">IF($F7314,OFFSET(start_50,LOLP!$D7314+(1-$C7314)*24,LOLP!$B7314),0)</f>
        <v>0</v>
      </c>
      <c r="M7314" s="25">
        <f t="shared" ca="1" si="800"/>
        <v>0</v>
      </c>
      <c r="N7314" s="25">
        <f t="shared" ca="1" si="801"/>
        <v>0</v>
      </c>
      <c r="O7314" s="15" t="e">
        <f t="shared" ca="1" si="802"/>
        <v>#DIV/0!</v>
      </c>
      <c r="P7314" s="15" t="e">
        <f t="shared" ca="1" si="803"/>
        <v>#DIV/0!</v>
      </c>
    </row>
    <row r="7315" spans="1:16" x14ac:dyDescent="0.25">
      <c r="A7315" s="1">
        <f t="shared" si="797"/>
        <v>43405</v>
      </c>
      <c r="B7315" s="7">
        <f t="shared" si="799"/>
        <v>11</v>
      </c>
      <c r="C7315" s="4">
        <f>INDEX(Calendar!$E$3:$E$367,MATCH(LOLP!$A7315,Calendar!$B$3:$B$367,0))</f>
        <v>1</v>
      </c>
      <c r="D7315" s="2">
        <f t="shared" si="798"/>
        <v>16</v>
      </c>
      <c r="E7315" s="36">
        <v>28203</v>
      </c>
      <c r="F7315" s="7">
        <f>IFERROR(IF(INDEX('Temperature Data'!$AA$15:$AA$348,MATCH(LOLP!A7315,'Temperature Data'!$B$15:$B$348,0))&gt;IF(B7315=9,$G$2,LOLP!$F$2),1,0),0)</f>
        <v>0</v>
      </c>
      <c r="G7315" s="7">
        <f>SUMIFS(LOLP!$F$4:$F$8763,$C$4:$C$8763,$C7315,$B$4:$B$8763,$B7315,$D$4:$D$8763,$D7315)</f>
        <v>0</v>
      </c>
      <c r="H7315" s="7">
        <f>COUNTIFS(Calendar!$E$3:$E$367,LOLP!C7315,Calendar!$D$3:$D$367,LOLP!B7315)</f>
        <v>19</v>
      </c>
      <c r="I7315" s="7">
        <f ca="1">IF($F7315=1,OFFSET(start_norps,LOLP!$D7315+(1-$C7315)*24,LOLP!$B7315)*H7315/G7315,0)</f>
        <v>0</v>
      </c>
      <c r="J7315" s="7">
        <f ca="1">IF($F7315=1,OFFSET(start_33,LOLP!$D7315+(1-$C7315)*24,LOLP!$B7315)*H7315/G7315,0)</f>
        <v>0</v>
      </c>
      <c r="K7315" s="7">
        <f ca="1">IF($F7315,OFFSET(start_40,LOLP!$D7315+(1-$C7315)*24,LOLP!$B7315),0)</f>
        <v>0</v>
      </c>
      <c r="L7315" s="7">
        <f ca="1">IF($F7315,OFFSET(start_50,LOLP!$D7315+(1-$C7315)*24,LOLP!$B7315),0)</f>
        <v>0</v>
      </c>
      <c r="M7315" s="25">
        <f t="shared" ca="1" si="800"/>
        <v>0</v>
      </c>
      <c r="N7315" s="25">
        <f t="shared" ca="1" si="801"/>
        <v>0</v>
      </c>
      <c r="O7315" s="15" t="e">
        <f t="shared" ca="1" si="802"/>
        <v>#DIV/0!</v>
      </c>
      <c r="P7315" s="15" t="e">
        <f t="shared" ca="1" si="803"/>
        <v>#DIV/0!</v>
      </c>
    </row>
    <row r="7316" spans="1:16" x14ac:dyDescent="0.25">
      <c r="A7316" s="1">
        <f t="shared" si="797"/>
        <v>43405</v>
      </c>
      <c r="B7316" s="7">
        <f t="shared" si="799"/>
        <v>11</v>
      </c>
      <c r="C7316" s="4">
        <f>INDEX(Calendar!$E$3:$E$367,MATCH(LOLP!$A7316,Calendar!$B$3:$B$367,0))</f>
        <v>1</v>
      </c>
      <c r="D7316" s="2">
        <f t="shared" si="798"/>
        <v>17</v>
      </c>
      <c r="E7316" s="36">
        <v>28687</v>
      </c>
      <c r="F7316" s="7">
        <f>IFERROR(IF(INDEX('Temperature Data'!$AA$15:$AA$348,MATCH(LOLP!A7316,'Temperature Data'!$B$15:$B$348,0))&gt;IF(B7316=9,$G$2,LOLP!$F$2),1,0),0)</f>
        <v>0</v>
      </c>
      <c r="G7316" s="7">
        <f>SUMIFS(LOLP!$F$4:$F$8763,$C$4:$C$8763,$C7316,$B$4:$B$8763,$B7316,$D$4:$D$8763,$D7316)</f>
        <v>0</v>
      </c>
      <c r="H7316" s="7">
        <f>COUNTIFS(Calendar!$E$3:$E$367,LOLP!C7316,Calendar!$D$3:$D$367,LOLP!B7316)</f>
        <v>19</v>
      </c>
      <c r="I7316" s="7">
        <f ca="1">IF($F7316=1,OFFSET(start_norps,LOLP!$D7316+(1-$C7316)*24,LOLP!$B7316)*H7316/G7316,0)</f>
        <v>0</v>
      </c>
      <c r="J7316" s="7">
        <f ca="1">IF($F7316=1,OFFSET(start_33,LOLP!$D7316+(1-$C7316)*24,LOLP!$B7316)*H7316/G7316,0)</f>
        <v>0</v>
      </c>
      <c r="K7316" s="7">
        <f ca="1">IF($F7316,OFFSET(start_40,LOLP!$D7316+(1-$C7316)*24,LOLP!$B7316),0)</f>
        <v>0</v>
      </c>
      <c r="L7316" s="7">
        <f ca="1">IF($F7316,OFFSET(start_50,LOLP!$D7316+(1-$C7316)*24,LOLP!$B7316),0)</f>
        <v>0</v>
      </c>
      <c r="M7316" s="25">
        <f t="shared" ca="1" si="800"/>
        <v>0</v>
      </c>
      <c r="N7316" s="25">
        <f t="shared" ca="1" si="801"/>
        <v>0</v>
      </c>
      <c r="O7316" s="15" t="e">
        <f t="shared" ca="1" si="802"/>
        <v>#DIV/0!</v>
      </c>
      <c r="P7316" s="15" t="e">
        <f t="shared" ca="1" si="803"/>
        <v>#DIV/0!</v>
      </c>
    </row>
    <row r="7317" spans="1:16" x14ac:dyDescent="0.25">
      <c r="A7317" s="1">
        <f t="shared" si="797"/>
        <v>43405</v>
      </c>
      <c r="B7317" s="7">
        <f t="shared" si="799"/>
        <v>11</v>
      </c>
      <c r="C7317" s="4">
        <f>INDEX(Calendar!$E$3:$E$367,MATCH(LOLP!$A7317,Calendar!$B$3:$B$367,0))</f>
        <v>1</v>
      </c>
      <c r="D7317" s="2">
        <f t="shared" si="798"/>
        <v>18</v>
      </c>
      <c r="E7317" s="36">
        <v>29665</v>
      </c>
      <c r="F7317" s="7">
        <f>IFERROR(IF(INDEX('Temperature Data'!$AA$15:$AA$348,MATCH(LOLP!A7317,'Temperature Data'!$B$15:$B$348,0))&gt;IF(B7317=9,$G$2,LOLP!$F$2),1,0),0)</f>
        <v>0</v>
      </c>
      <c r="G7317" s="7">
        <f>SUMIFS(LOLP!$F$4:$F$8763,$C$4:$C$8763,$C7317,$B$4:$B$8763,$B7317,$D$4:$D$8763,$D7317)</f>
        <v>0</v>
      </c>
      <c r="H7317" s="7">
        <f>COUNTIFS(Calendar!$E$3:$E$367,LOLP!C7317,Calendar!$D$3:$D$367,LOLP!B7317)</f>
        <v>19</v>
      </c>
      <c r="I7317" s="7">
        <f ca="1">IF($F7317=1,OFFSET(start_norps,LOLP!$D7317+(1-$C7317)*24,LOLP!$B7317)*H7317/G7317,0)</f>
        <v>0</v>
      </c>
      <c r="J7317" s="7">
        <f ca="1">IF($F7317=1,OFFSET(start_33,LOLP!$D7317+(1-$C7317)*24,LOLP!$B7317)*H7317/G7317,0)</f>
        <v>0</v>
      </c>
      <c r="K7317" s="7">
        <f ca="1">IF($F7317,OFFSET(start_40,LOLP!$D7317+(1-$C7317)*24,LOLP!$B7317),0)</f>
        <v>0</v>
      </c>
      <c r="L7317" s="7">
        <f ca="1">IF($F7317,OFFSET(start_50,LOLP!$D7317+(1-$C7317)*24,LOLP!$B7317),0)</f>
        <v>0</v>
      </c>
      <c r="M7317" s="25">
        <f t="shared" ca="1" si="800"/>
        <v>0</v>
      </c>
      <c r="N7317" s="25">
        <f t="shared" ca="1" si="801"/>
        <v>0</v>
      </c>
      <c r="O7317" s="15" t="e">
        <f t="shared" ca="1" si="802"/>
        <v>#DIV/0!</v>
      </c>
      <c r="P7317" s="15" t="e">
        <f t="shared" ca="1" si="803"/>
        <v>#DIV/0!</v>
      </c>
    </row>
    <row r="7318" spans="1:16" x14ac:dyDescent="0.25">
      <c r="A7318" s="1">
        <f t="shared" si="797"/>
        <v>43405</v>
      </c>
      <c r="B7318" s="7">
        <f t="shared" si="799"/>
        <v>11</v>
      </c>
      <c r="C7318" s="4">
        <f>INDEX(Calendar!$E$3:$E$367,MATCH(LOLP!$A7318,Calendar!$B$3:$B$367,0))</f>
        <v>1</v>
      </c>
      <c r="D7318" s="2">
        <f t="shared" si="798"/>
        <v>19</v>
      </c>
      <c r="E7318" s="36">
        <v>29311</v>
      </c>
      <c r="F7318" s="7">
        <f>IFERROR(IF(INDEX('Temperature Data'!$AA$15:$AA$348,MATCH(LOLP!A7318,'Temperature Data'!$B$15:$B$348,0))&gt;IF(B7318=9,$G$2,LOLP!$F$2),1,0),0)</f>
        <v>0</v>
      </c>
      <c r="G7318" s="7">
        <f>SUMIFS(LOLP!$F$4:$F$8763,$C$4:$C$8763,$C7318,$B$4:$B$8763,$B7318,$D$4:$D$8763,$D7318)</f>
        <v>0</v>
      </c>
      <c r="H7318" s="7">
        <f>COUNTIFS(Calendar!$E$3:$E$367,LOLP!C7318,Calendar!$D$3:$D$367,LOLP!B7318)</f>
        <v>19</v>
      </c>
      <c r="I7318" s="7">
        <f ca="1">IF($F7318=1,OFFSET(start_norps,LOLP!$D7318+(1-$C7318)*24,LOLP!$B7318)*H7318/G7318,0)</f>
        <v>0</v>
      </c>
      <c r="J7318" s="7">
        <f ca="1">IF($F7318=1,OFFSET(start_33,LOLP!$D7318+(1-$C7318)*24,LOLP!$B7318)*H7318/G7318,0)</f>
        <v>0</v>
      </c>
      <c r="K7318" s="7">
        <f ca="1">IF($F7318,OFFSET(start_40,LOLP!$D7318+(1-$C7318)*24,LOLP!$B7318),0)</f>
        <v>0</v>
      </c>
      <c r="L7318" s="7">
        <f ca="1">IF($F7318,OFFSET(start_50,LOLP!$D7318+(1-$C7318)*24,LOLP!$B7318),0)</f>
        <v>0</v>
      </c>
      <c r="M7318" s="25">
        <f t="shared" ca="1" si="800"/>
        <v>0</v>
      </c>
      <c r="N7318" s="25">
        <f t="shared" ca="1" si="801"/>
        <v>0</v>
      </c>
      <c r="O7318" s="15" t="e">
        <f t="shared" ca="1" si="802"/>
        <v>#DIV/0!</v>
      </c>
      <c r="P7318" s="15" t="e">
        <f t="shared" ca="1" si="803"/>
        <v>#DIV/0!</v>
      </c>
    </row>
    <row r="7319" spans="1:16" x14ac:dyDescent="0.25">
      <c r="A7319" s="1">
        <f t="shared" si="797"/>
        <v>43405</v>
      </c>
      <c r="B7319" s="7">
        <f t="shared" si="799"/>
        <v>11</v>
      </c>
      <c r="C7319" s="4">
        <f>INDEX(Calendar!$E$3:$E$367,MATCH(LOLP!$A7319,Calendar!$B$3:$B$367,0))</f>
        <v>1</v>
      </c>
      <c r="D7319" s="2">
        <f t="shared" si="798"/>
        <v>20</v>
      </c>
      <c r="E7319" s="36">
        <v>28186</v>
      </c>
      <c r="F7319" s="7">
        <f>IFERROR(IF(INDEX('Temperature Data'!$AA$15:$AA$348,MATCH(LOLP!A7319,'Temperature Data'!$B$15:$B$348,0))&gt;IF(B7319=9,$G$2,LOLP!$F$2),1,0),0)</f>
        <v>0</v>
      </c>
      <c r="G7319" s="7">
        <f>SUMIFS(LOLP!$F$4:$F$8763,$C$4:$C$8763,$C7319,$B$4:$B$8763,$B7319,$D$4:$D$8763,$D7319)</f>
        <v>0</v>
      </c>
      <c r="H7319" s="7">
        <f>COUNTIFS(Calendar!$E$3:$E$367,LOLP!C7319,Calendar!$D$3:$D$367,LOLP!B7319)</f>
        <v>19</v>
      </c>
      <c r="I7319" s="7">
        <f ca="1">IF($F7319=1,OFFSET(start_norps,LOLP!$D7319+(1-$C7319)*24,LOLP!$B7319)*H7319/G7319,0)</f>
        <v>0</v>
      </c>
      <c r="J7319" s="7">
        <f ca="1">IF($F7319=1,OFFSET(start_33,LOLP!$D7319+(1-$C7319)*24,LOLP!$B7319)*H7319/G7319,0)</f>
        <v>0</v>
      </c>
      <c r="K7319" s="7">
        <f ca="1">IF($F7319,OFFSET(start_40,LOLP!$D7319+(1-$C7319)*24,LOLP!$B7319),0)</f>
        <v>0</v>
      </c>
      <c r="L7319" s="7">
        <f ca="1">IF($F7319,OFFSET(start_50,LOLP!$D7319+(1-$C7319)*24,LOLP!$B7319),0)</f>
        <v>0</v>
      </c>
      <c r="M7319" s="25">
        <f t="shared" ca="1" si="800"/>
        <v>0</v>
      </c>
      <c r="N7319" s="25">
        <f t="shared" ca="1" si="801"/>
        <v>0</v>
      </c>
      <c r="O7319" s="15" t="e">
        <f t="shared" ca="1" si="802"/>
        <v>#DIV/0!</v>
      </c>
      <c r="P7319" s="15" t="e">
        <f t="shared" ca="1" si="803"/>
        <v>#DIV/0!</v>
      </c>
    </row>
    <row r="7320" spans="1:16" x14ac:dyDescent="0.25">
      <c r="A7320" s="1">
        <f t="shared" si="797"/>
        <v>43405</v>
      </c>
      <c r="B7320" s="7">
        <f t="shared" si="799"/>
        <v>11</v>
      </c>
      <c r="C7320" s="4">
        <f>INDEX(Calendar!$E$3:$E$367,MATCH(LOLP!$A7320,Calendar!$B$3:$B$367,0))</f>
        <v>1</v>
      </c>
      <c r="D7320" s="2">
        <f t="shared" si="798"/>
        <v>21</v>
      </c>
      <c r="E7320" s="36">
        <v>26618</v>
      </c>
      <c r="F7320" s="7">
        <f>IFERROR(IF(INDEX('Temperature Data'!$AA$15:$AA$348,MATCH(LOLP!A7320,'Temperature Data'!$B$15:$B$348,0))&gt;IF(B7320=9,$G$2,LOLP!$F$2),1,0),0)</f>
        <v>0</v>
      </c>
      <c r="G7320" s="7">
        <f>SUMIFS(LOLP!$F$4:$F$8763,$C$4:$C$8763,$C7320,$B$4:$B$8763,$B7320,$D$4:$D$8763,$D7320)</f>
        <v>0</v>
      </c>
      <c r="H7320" s="7">
        <f>COUNTIFS(Calendar!$E$3:$E$367,LOLP!C7320,Calendar!$D$3:$D$367,LOLP!B7320)</f>
        <v>19</v>
      </c>
      <c r="I7320" s="7">
        <f ca="1">IF($F7320=1,OFFSET(start_norps,LOLP!$D7320+(1-$C7320)*24,LOLP!$B7320)*H7320/G7320,0)</f>
        <v>0</v>
      </c>
      <c r="J7320" s="7">
        <f ca="1">IF($F7320=1,OFFSET(start_33,LOLP!$D7320+(1-$C7320)*24,LOLP!$B7320)*H7320/G7320,0)</f>
        <v>0</v>
      </c>
      <c r="K7320" s="7">
        <f ca="1">IF($F7320,OFFSET(start_40,LOLP!$D7320+(1-$C7320)*24,LOLP!$B7320),0)</f>
        <v>0</v>
      </c>
      <c r="L7320" s="7">
        <f ca="1">IF($F7320,OFFSET(start_50,LOLP!$D7320+(1-$C7320)*24,LOLP!$B7320),0)</f>
        <v>0</v>
      </c>
      <c r="M7320" s="25">
        <f t="shared" ca="1" si="800"/>
        <v>0</v>
      </c>
      <c r="N7320" s="25">
        <f t="shared" ca="1" si="801"/>
        <v>0</v>
      </c>
      <c r="O7320" s="15" t="e">
        <f t="shared" ca="1" si="802"/>
        <v>#DIV/0!</v>
      </c>
      <c r="P7320" s="15" t="e">
        <f t="shared" ca="1" si="803"/>
        <v>#DIV/0!</v>
      </c>
    </row>
    <row r="7321" spans="1:16" x14ac:dyDescent="0.25">
      <c r="A7321" s="1">
        <f t="shared" si="797"/>
        <v>43405</v>
      </c>
      <c r="B7321" s="7">
        <f t="shared" si="799"/>
        <v>11</v>
      </c>
      <c r="C7321" s="4">
        <f>INDEX(Calendar!$E$3:$E$367,MATCH(LOLP!$A7321,Calendar!$B$3:$B$367,0))</f>
        <v>1</v>
      </c>
      <c r="D7321" s="2">
        <f t="shared" si="798"/>
        <v>22</v>
      </c>
      <c r="E7321" s="36">
        <v>24646</v>
      </c>
      <c r="F7321" s="7">
        <f>IFERROR(IF(INDEX('Temperature Data'!$AA$15:$AA$348,MATCH(LOLP!A7321,'Temperature Data'!$B$15:$B$348,0))&gt;IF(B7321=9,$G$2,LOLP!$F$2),1,0),0)</f>
        <v>0</v>
      </c>
      <c r="G7321" s="7">
        <f>SUMIFS(LOLP!$F$4:$F$8763,$C$4:$C$8763,$C7321,$B$4:$B$8763,$B7321,$D$4:$D$8763,$D7321)</f>
        <v>0</v>
      </c>
      <c r="H7321" s="7">
        <f>COUNTIFS(Calendar!$E$3:$E$367,LOLP!C7321,Calendar!$D$3:$D$367,LOLP!B7321)</f>
        <v>19</v>
      </c>
      <c r="I7321" s="7">
        <f ca="1">IF($F7321=1,OFFSET(start_norps,LOLP!$D7321+(1-$C7321)*24,LOLP!$B7321)*H7321/G7321,0)</f>
        <v>0</v>
      </c>
      <c r="J7321" s="7">
        <f ca="1">IF($F7321=1,OFFSET(start_33,LOLP!$D7321+(1-$C7321)*24,LOLP!$B7321)*H7321/G7321,0)</f>
        <v>0</v>
      </c>
      <c r="K7321" s="7">
        <f ca="1">IF($F7321,OFFSET(start_40,LOLP!$D7321+(1-$C7321)*24,LOLP!$B7321),0)</f>
        <v>0</v>
      </c>
      <c r="L7321" s="7">
        <f ca="1">IF($F7321,OFFSET(start_50,LOLP!$D7321+(1-$C7321)*24,LOLP!$B7321),0)</f>
        <v>0</v>
      </c>
      <c r="M7321" s="25">
        <f t="shared" ca="1" si="800"/>
        <v>0</v>
      </c>
      <c r="N7321" s="25">
        <f t="shared" ca="1" si="801"/>
        <v>0</v>
      </c>
      <c r="O7321" s="15" t="e">
        <f t="shared" ca="1" si="802"/>
        <v>#DIV/0!</v>
      </c>
      <c r="P7321" s="15" t="e">
        <f t="shared" ca="1" si="803"/>
        <v>#DIV/0!</v>
      </c>
    </row>
    <row r="7322" spans="1:16" x14ac:dyDescent="0.25">
      <c r="A7322" s="1">
        <f t="shared" si="797"/>
        <v>43405</v>
      </c>
      <c r="B7322" s="7">
        <f t="shared" si="799"/>
        <v>11</v>
      </c>
      <c r="C7322" s="4">
        <f>INDEX(Calendar!$E$3:$E$367,MATCH(LOLP!$A7322,Calendar!$B$3:$B$367,0))</f>
        <v>1</v>
      </c>
      <c r="D7322" s="2">
        <f t="shared" si="798"/>
        <v>23</v>
      </c>
      <c r="E7322" s="36">
        <v>22985</v>
      </c>
      <c r="F7322" s="7">
        <f>IFERROR(IF(INDEX('Temperature Data'!$AA$15:$AA$348,MATCH(LOLP!A7322,'Temperature Data'!$B$15:$B$348,0))&gt;IF(B7322=9,$G$2,LOLP!$F$2),1,0),0)</f>
        <v>0</v>
      </c>
      <c r="G7322" s="7">
        <f>SUMIFS(LOLP!$F$4:$F$8763,$C$4:$C$8763,$C7322,$B$4:$B$8763,$B7322,$D$4:$D$8763,$D7322)</f>
        <v>0</v>
      </c>
      <c r="H7322" s="7">
        <f>COUNTIFS(Calendar!$E$3:$E$367,LOLP!C7322,Calendar!$D$3:$D$367,LOLP!B7322)</f>
        <v>19</v>
      </c>
      <c r="I7322" s="7">
        <f ca="1">IF($F7322=1,OFFSET(start_norps,LOLP!$D7322+(1-$C7322)*24,LOLP!$B7322)*H7322/G7322,0)</f>
        <v>0</v>
      </c>
      <c r="J7322" s="7">
        <f ca="1">IF($F7322=1,OFFSET(start_33,LOLP!$D7322+(1-$C7322)*24,LOLP!$B7322)*H7322/G7322,0)</f>
        <v>0</v>
      </c>
      <c r="K7322" s="7">
        <f ca="1">IF($F7322,OFFSET(start_40,LOLP!$D7322+(1-$C7322)*24,LOLP!$B7322),0)</f>
        <v>0</v>
      </c>
      <c r="L7322" s="7">
        <f ca="1">IF($F7322,OFFSET(start_50,LOLP!$D7322+(1-$C7322)*24,LOLP!$B7322),0)</f>
        <v>0</v>
      </c>
      <c r="M7322" s="25">
        <f t="shared" ca="1" si="800"/>
        <v>0</v>
      </c>
      <c r="N7322" s="25">
        <f t="shared" ca="1" si="801"/>
        <v>0</v>
      </c>
      <c r="O7322" s="15" t="e">
        <f t="shared" ca="1" si="802"/>
        <v>#DIV/0!</v>
      </c>
      <c r="P7322" s="15" t="e">
        <f t="shared" ca="1" si="803"/>
        <v>#DIV/0!</v>
      </c>
    </row>
    <row r="7323" spans="1:16" x14ac:dyDescent="0.25">
      <c r="A7323" s="1">
        <f t="shared" si="797"/>
        <v>43405</v>
      </c>
      <c r="B7323" s="7">
        <f t="shared" si="799"/>
        <v>11</v>
      </c>
      <c r="C7323" s="4">
        <f>INDEX(Calendar!$E$3:$E$367,MATCH(LOLP!$A7323,Calendar!$B$3:$B$367,0))</f>
        <v>1</v>
      </c>
      <c r="D7323" s="2">
        <f t="shared" si="798"/>
        <v>24</v>
      </c>
      <c r="E7323" s="36">
        <v>21937</v>
      </c>
      <c r="F7323" s="7">
        <f>IFERROR(IF(INDEX('Temperature Data'!$AA$15:$AA$348,MATCH(LOLP!A7323,'Temperature Data'!$B$15:$B$348,0))&gt;IF(B7323=9,$G$2,LOLP!$F$2),1,0),0)</f>
        <v>0</v>
      </c>
      <c r="G7323" s="7">
        <f>SUMIFS(LOLP!$F$4:$F$8763,$C$4:$C$8763,$C7323,$B$4:$B$8763,$B7323,$D$4:$D$8763,$D7323)</f>
        <v>0</v>
      </c>
      <c r="H7323" s="7">
        <f>COUNTIFS(Calendar!$E$3:$E$367,LOLP!C7323,Calendar!$D$3:$D$367,LOLP!B7323)</f>
        <v>19</v>
      </c>
      <c r="I7323" s="7">
        <f ca="1">IF($F7323=1,OFFSET(start_norps,LOLP!$D7323+(1-$C7323)*24,LOLP!$B7323)*H7323/G7323,0)</f>
        <v>0</v>
      </c>
      <c r="J7323" s="7">
        <f ca="1">IF($F7323=1,OFFSET(start_33,LOLP!$D7323+(1-$C7323)*24,LOLP!$B7323)*H7323/G7323,0)</f>
        <v>0</v>
      </c>
      <c r="K7323" s="7">
        <f ca="1">IF($F7323,OFFSET(start_40,LOLP!$D7323+(1-$C7323)*24,LOLP!$B7323),0)</f>
        <v>0</v>
      </c>
      <c r="L7323" s="7">
        <f ca="1">IF($F7323,OFFSET(start_50,LOLP!$D7323+(1-$C7323)*24,LOLP!$B7323),0)</f>
        <v>0</v>
      </c>
      <c r="M7323" s="25">
        <f t="shared" ca="1" si="800"/>
        <v>0</v>
      </c>
      <c r="N7323" s="25">
        <f t="shared" ca="1" si="801"/>
        <v>0</v>
      </c>
      <c r="O7323" s="15" t="e">
        <f t="shared" ca="1" si="802"/>
        <v>#DIV/0!</v>
      </c>
      <c r="P7323" s="15" t="e">
        <f t="shared" ca="1" si="803"/>
        <v>#DIV/0!</v>
      </c>
    </row>
    <row r="7324" spans="1:16" x14ac:dyDescent="0.25">
      <c r="A7324" s="1">
        <f t="shared" si="797"/>
        <v>43406</v>
      </c>
      <c r="B7324" s="7">
        <f t="shared" si="799"/>
        <v>11</v>
      </c>
      <c r="C7324" s="4">
        <f>INDEX(Calendar!$E$3:$E$367,MATCH(LOLP!$A7324,Calendar!$B$3:$B$367,0))</f>
        <v>1</v>
      </c>
      <c r="D7324" s="2">
        <f t="shared" si="798"/>
        <v>1</v>
      </c>
      <c r="E7324" s="36">
        <v>21461</v>
      </c>
      <c r="F7324" s="7">
        <f>IFERROR(IF(INDEX('Temperature Data'!$AA$15:$AA$348,MATCH(LOLP!A7324,'Temperature Data'!$B$15:$B$348,0))&gt;IF(B7324=9,$G$2,LOLP!$F$2),1,0),0)</f>
        <v>0</v>
      </c>
      <c r="G7324" s="7">
        <f>SUMIFS(LOLP!$F$4:$F$8763,$C$4:$C$8763,$C7324,$B$4:$B$8763,$B7324,$D$4:$D$8763,$D7324)</f>
        <v>0</v>
      </c>
      <c r="H7324" s="7">
        <f>COUNTIFS(Calendar!$E$3:$E$367,LOLP!C7324,Calendar!$D$3:$D$367,LOLP!B7324)</f>
        <v>19</v>
      </c>
      <c r="I7324" s="7">
        <f ca="1">IF($F7324=1,OFFSET(start_norps,LOLP!$D7324+(1-$C7324)*24,LOLP!$B7324)*H7324/G7324,0)</f>
        <v>0</v>
      </c>
      <c r="J7324" s="7">
        <f ca="1">IF($F7324=1,OFFSET(start_33,LOLP!$D7324+(1-$C7324)*24,LOLP!$B7324)*H7324/G7324,0)</f>
        <v>0</v>
      </c>
      <c r="K7324" s="7">
        <f ca="1">IF($F7324,OFFSET(start_40,LOLP!$D7324+(1-$C7324)*24,LOLP!$B7324),0)</f>
        <v>0</v>
      </c>
      <c r="L7324" s="7">
        <f ca="1">IF($F7324,OFFSET(start_50,LOLP!$D7324+(1-$C7324)*24,LOLP!$B7324),0)</f>
        <v>0</v>
      </c>
      <c r="M7324" s="25">
        <f t="shared" ca="1" si="800"/>
        <v>0</v>
      </c>
      <c r="N7324" s="25">
        <f t="shared" ca="1" si="801"/>
        <v>0</v>
      </c>
      <c r="O7324" s="15" t="e">
        <f t="shared" ca="1" si="802"/>
        <v>#DIV/0!</v>
      </c>
      <c r="P7324" s="15" t="e">
        <f t="shared" ca="1" si="803"/>
        <v>#DIV/0!</v>
      </c>
    </row>
    <row r="7325" spans="1:16" x14ac:dyDescent="0.25">
      <c r="A7325" s="1">
        <f t="shared" ref="A7325:A7388" si="804">A7301+1</f>
        <v>43406</v>
      </c>
      <c r="B7325" s="7">
        <f t="shared" si="799"/>
        <v>11</v>
      </c>
      <c r="C7325" s="4">
        <f>INDEX(Calendar!$E$3:$E$367,MATCH(LOLP!$A7325,Calendar!$B$3:$B$367,0))</f>
        <v>1</v>
      </c>
      <c r="D7325" s="2">
        <f t="shared" ref="D7325:D7388" si="805">D7301</f>
        <v>2</v>
      </c>
      <c r="E7325" s="36">
        <v>20942</v>
      </c>
      <c r="F7325" s="7">
        <f>IFERROR(IF(INDEX('Temperature Data'!$AA$15:$AA$348,MATCH(LOLP!A7325,'Temperature Data'!$B$15:$B$348,0))&gt;IF(B7325=9,$G$2,LOLP!$F$2),1,0),0)</f>
        <v>0</v>
      </c>
      <c r="G7325" s="7">
        <f>SUMIFS(LOLP!$F$4:$F$8763,$C$4:$C$8763,$C7325,$B$4:$B$8763,$B7325,$D$4:$D$8763,$D7325)</f>
        <v>0</v>
      </c>
      <c r="H7325" s="7">
        <f>COUNTIFS(Calendar!$E$3:$E$367,LOLP!C7325,Calendar!$D$3:$D$367,LOLP!B7325)</f>
        <v>19</v>
      </c>
      <c r="I7325" s="7">
        <f ca="1">IF($F7325=1,OFFSET(start_norps,LOLP!$D7325+(1-$C7325)*24,LOLP!$B7325)*H7325/G7325,0)</f>
        <v>0</v>
      </c>
      <c r="J7325" s="7">
        <f ca="1">IF($F7325=1,OFFSET(start_33,LOLP!$D7325+(1-$C7325)*24,LOLP!$B7325)*H7325/G7325,0)</f>
        <v>0</v>
      </c>
      <c r="K7325" s="7">
        <f ca="1">IF($F7325,OFFSET(start_40,LOLP!$D7325+(1-$C7325)*24,LOLP!$B7325),0)</f>
        <v>0</v>
      </c>
      <c r="L7325" s="7">
        <f ca="1">IF($F7325,OFFSET(start_50,LOLP!$D7325+(1-$C7325)*24,LOLP!$B7325),0)</f>
        <v>0</v>
      </c>
      <c r="M7325" s="25">
        <f t="shared" ca="1" si="800"/>
        <v>0</v>
      </c>
      <c r="N7325" s="25">
        <f t="shared" ca="1" si="801"/>
        <v>0</v>
      </c>
      <c r="O7325" s="15" t="e">
        <f t="shared" ca="1" si="802"/>
        <v>#DIV/0!</v>
      </c>
      <c r="P7325" s="15" t="e">
        <f t="shared" ca="1" si="803"/>
        <v>#DIV/0!</v>
      </c>
    </row>
    <row r="7326" spans="1:16" x14ac:dyDescent="0.25">
      <c r="A7326" s="1">
        <f t="shared" si="804"/>
        <v>43406</v>
      </c>
      <c r="B7326" s="7">
        <f t="shared" si="799"/>
        <v>11</v>
      </c>
      <c r="C7326" s="4">
        <f>INDEX(Calendar!$E$3:$E$367,MATCH(LOLP!$A7326,Calendar!$B$3:$B$367,0))</f>
        <v>1</v>
      </c>
      <c r="D7326" s="2">
        <f t="shared" si="805"/>
        <v>3</v>
      </c>
      <c r="E7326" s="36">
        <v>20742</v>
      </c>
      <c r="F7326" s="7">
        <f>IFERROR(IF(INDEX('Temperature Data'!$AA$15:$AA$348,MATCH(LOLP!A7326,'Temperature Data'!$B$15:$B$348,0))&gt;IF(B7326=9,$G$2,LOLP!$F$2),1,0),0)</f>
        <v>0</v>
      </c>
      <c r="G7326" s="7">
        <f>SUMIFS(LOLP!$F$4:$F$8763,$C$4:$C$8763,$C7326,$B$4:$B$8763,$B7326,$D$4:$D$8763,$D7326)</f>
        <v>0</v>
      </c>
      <c r="H7326" s="7">
        <f>COUNTIFS(Calendar!$E$3:$E$367,LOLP!C7326,Calendar!$D$3:$D$367,LOLP!B7326)</f>
        <v>19</v>
      </c>
      <c r="I7326" s="7">
        <f ca="1">IF($F7326=1,OFFSET(start_norps,LOLP!$D7326+(1-$C7326)*24,LOLP!$B7326)*H7326/G7326,0)</f>
        <v>0</v>
      </c>
      <c r="J7326" s="7">
        <f ca="1">IF($F7326=1,OFFSET(start_33,LOLP!$D7326+(1-$C7326)*24,LOLP!$B7326)*H7326/G7326,0)</f>
        <v>0</v>
      </c>
      <c r="K7326" s="7">
        <f ca="1">IF($F7326,OFFSET(start_40,LOLP!$D7326+(1-$C7326)*24,LOLP!$B7326),0)</f>
        <v>0</v>
      </c>
      <c r="L7326" s="7">
        <f ca="1">IF($F7326,OFFSET(start_50,LOLP!$D7326+(1-$C7326)*24,LOLP!$B7326),0)</f>
        <v>0</v>
      </c>
      <c r="M7326" s="25">
        <f t="shared" ca="1" si="800"/>
        <v>0</v>
      </c>
      <c r="N7326" s="25">
        <f t="shared" ca="1" si="801"/>
        <v>0</v>
      </c>
      <c r="O7326" s="15" t="e">
        <f t="shared" ca="1" si="802"/>
        <v>#DIV/0!</v>
      </c>
      <c r="P7326" s="15" t="e">
        <f t="shared" ca="1" si="803"/>
        <v>#DIV/0!</v>
      </c>
    </row>
    <row r="7327" spans="1:16" x14ac:dyDescent="0.25">
      <c r="A7327" s="1">
        <f t="shared" si="804"/>
        <v>43406</v>
      </c>
      <c r="B7327" s="7">
        <f t="shared" si="799"/>
        <v>11</v>
      </c>
      <c r="C7327" s="4">
        <f>INDEX(Calendar!$E$3:$E$367,MATCH(LOLP!$A7327,Calendar!$B$3:$B$367,0))</f>
        <v>1</v>
      </c>
      <c r="D7327" s="2">
        <f t="shared" si="805"/>
        <v>4</v>
      </c>
      <c r="E7327" s="36">
        <v>20885</v>
      </c>
      <c r="F7327" s="7">
        <f>IFERROR(IF(INDEX('Temperature Data'!$AA$15:$AA$348,MATCH(LOLP!A7327,'Temperature Data'!$B$15:$B$348,0))&gt;IF(B7327=9,$G$2,LOLP!$F$2),1,0),0)</f>
        <v>0</v>
      </c>
      <c r="G7327" s="7">
        <f>SUMIFS(LOLP!$F$4:$F$8763,$C$4:$C$8763,$C7327,$B$4:$B$8763,$B7327,$D$4:$D$8763,$D7327)</f>
        <v>0</v>
      </c>
      <c r="H7327" s="7">
        <f>COUNTIFS(Calendar!$E$3:$E$367,LOLP!C7327,Calendar!$D$3:$D$367,LOLP!B7327)</f>
        <v>19</v>
      </c>
      <c r="I7327" s="7">
        <f ca="1">IF($F7327=1,OFFSET(start_norps,LOLP!$D7327+(1-$C7327)*24,LOLP!$B7327)*H7327/G7327,0)</f>
        <v>0</v>
      </c>
      <c r="J7327" s="7">
        <f ca="1">IF($F7327=1,OFFSET(start_33,LOLP!$D7327+(1-$C7327)*24,LOLP!$B7327)*H7327/G7327,0)</f>
        <v>0</v>
      </c>
      <c r="K7327" s="7">
        <f ca="1">IF($F7327,OFFSET(start_40,LOLP!$D7327+(1-$C7327)*24,LOLP!$B7327),0)</f>
        <v>0</v>
      </c>
      <c r="L7327" s="7">
        <f ca="1">IF($F7327,OFFSET(start_50,LOLP!$D7327+(1-$C7327)*24,LOLP!$B7327),0)</f>
        <v>0</v>
      </c>
      <c r="M7327" s="25">
        <f t="shared" ca="1" si="800"/>
        <v>0</v>
      </c>
      <c r="N7327" s="25">
        <f t="shared" ca="1" si="801"/>
        <v>0</v>
      </c>
      <c r="O7327" s="15" t="e">
        <f t="shared" ca="1" si="802"/>
        <v>#DIV/0!</v>
      </c>
      <c r="P7327" s="15" t="e">
        <f t="shared" ca="1" si="803"/>
        <v>#DIV/0!</v>
      </c>
    </row>
    <row r="7328" spans="1:16" x14ac:dyDescent="0.25">
      <c r="A7328" s="1">
        <f t="shared" si="804"/>
        <v>43406</v>
      </c>
      <c r="B7328" s="7">
        <f t="shared" si="799"/>
        <v>11</v>
      </c>
      <c r="C7328" s="4">
        <f>INDEX(Calendar!$E$3:$E$367,MATCH(LOLP!$A7328,Calendar!$B$3:$B$367,0))</f>
        <v>1</v>
      </c>
      <c r="D7328" s="2">
        <f t="shared" si="805"/>
        <v>5</v>
      </c>
      <c r="E7328" s="36">
        <v>22130</v>
      </c>
      <c r="F7328" s="7">
        <f>IFERROR(IF(INDEX('Temperature Data'!$AA$15:$AA$348,MATCH(LOLP!A7328,'Temperature Data'!$B$15:$B$348,0))&gt;IF(B7328=9,$G$2,LOLP!$F$2),1,0),0)</f>
        <v>0</v>
      </c>
      <c r="G7328" s="7">
        <f>SUMIFS(LOLP!$F$4:$F$8763,$C$4:$C$8763,$C7328,$B$4:$B$8763,$B7328,$D$4:$D$8763,$D7328)</f>
        <v>0</v>
      </c>
      <c r="H7328" s="7">
        <f>COUNTIFS(Calendar!$E$3:$E$367,LOLP!C7328,Calendar!$D$3:$D$367,LOLP!B7328)</f>
        <v>19</v>
      </c>
      <c r="I7328" s="7">
        <f ca="1">IF($F7328=1,OFFSET(start_norps,LOLP!$D7328+(1-$C7328)*24,LOLP!$B7328)*H7328/G7328,0)</f>
        <v>0</v>
      </c>
      <c r="J7328" s="7">
        <f ca="1">IF($F7328=1,OFFSET(start_33,LOLP!$D7328+(1-$C7328)*24,LOLP!$B7328)*H7328/G7328,0)</f>
        <v>0</v>
      </c>
      <c r="K7328" s="7">
        <f ca="1">IF($F7328,OFFSET(start_40,LOLP!$D7328+(1-$C7328)*24,LOLP!$B7328),0)</f>
        <v>0</v>
      </c>
      <c r="L7328" s="7">
        <f ca="1">IF($F7328,OFFSET(start_50,LOLP!$D7328+(1-$C7328)*24,LOLP!$B7328),0)</f>
        <v>0</v>
      </c>
      <c r="M7328" s="25">
        <f t="shared" ca="1" si="800"/>
        <v>0</v>
      </c>
      <c r="N7328" s="25">
        <f t="shared" ca="1" si="801"/>
        <v>0</v>
      </c>
      <c r="O7328" s="15" t="e">
        <f t="shared" ca="1" si="802"/>
        <v>#DIV/0!</v>
      </c>
      <c r="P7328" s="15" t="e">
        <f t="shared" ca="1" si="803"/>
        <v>#DIV/0!</v>
      </c>
    </row>
    <row r="7329" spans="1:16" x14ac:dyDescent="0.25">
      <c r="A7329" s="1">
        <f t="shared" si="804"/>
        <v>43406</v>
      </c>
      <c r="B7329" s="7">
        <f t="shared" si="799"/>
        <v>11</v>
      </c>
      <c r="C7329" s="4">
        <f>INDEX(Calendar!$E$3:$E$367,MATCH(LOLP!$A7329,Calendar!$B$3:$B$367,0))</f>
        <v>1</v>
      </c>
      <c r="D7329" s="2">
        <f t="shared" si="805"/>
        <v>6</v>
      </c>
      <c r="E7329" s="36">
        <v>24434</v>
      </c>
      <c r="F7329" s="7">
        <f>IFERROR(IF(INDEX('Temperature Data'!$AA$15:$AA$348,MATCH(LOLP!A7329,'Temperature Data'!$B$15:$B$348,0))&gt;IF(B7329=9,$G$2,LOLP!$F$2),1,0),0)</f>
        <v>0</v>
      </c>
      <c r="G7329" s="7">
        <f>SUMIFS(LOLP!$F$4:$F$8763,$C$4:$C$8763,$C7329,$B$4:$B$8763,$B7329,$D$4:$D$8763,$D7329)</f>
        <v>0</v>
      </c>
      <c r="H7329" s="7">
        <f>COUNTIFS(Calendar!$E$3:$E$367,LOLP!C7329,Calendar!$D$3:$D$367,LOLP!B7329)</f>
        <v>19</v>
      </c>
      <c r="I7329" s="7">
        <f ca="1">IF($F7329=1,OFFSET(start_norps,LOLP!$D7329+(1-$C7329)*24,LOLP!$B7329)*H7329/G7329,0)</f>
        <v>0</v>
      </c>
      <c r="J7329" s="7">
        <f ca="1">IF($F7329=1,OFFSET(start_33,LOLP!$D7329+(1-$C7329)*24,LOLP!$B7329)*H7329/G7329,0)</f>
        <v>0</v>
      </c>
      <c r="K7329" s="7">
        <f ca="1">IF($F7329,OFFSET(start_40,LOLP!$D7329+(1-$C7329)*24,LOLP!$B7329),0)</f>
        <v>0</v>
      </c>
      <c r="L7329" s="7">
        <f ca="1">IF($F7329,OFFSET(start_50,LOLP!$D7329+(1-$C7329)*24,LOLP!$B7329),0)</f>
        <v>0</v>
      </c>
      <c r="M7329" s="25">
        <f t="shared" ca="1" si="800"/>
        <v>0</v>
      </c>
      <c r="N7329" s="25">
        <f t="shared" ca="1" si="801"/>
        <v>0</v>
      </c>
      <c r="O7329" s="15" t="e">
        <f t="shared" ca="1" si="802"/>
        <v>#DIV/0!</v>
      </c>
      <c r="P7329" s="15" t="e">
        <f t="shared" ca="1" si="803"/>
        <v>#DIV/0!</v>
      </c>
    </row>
    <row r="7330" spans="1:16" x14ac:dyDescent="0.25">
      <c r="A7330" s="1">
        <f t="shared" si="804"/>
        <v>43406</v>
      </c>
      <c r="B7330" s="7">
        <f t="shared" si="799"/>
        <v>11</v>
      </c>
      <c r="C7330" s="4">
        <f>INDEX(Calendar!$E$3:$E$367,MATCH(LOLP!$A7330,Calendar!$B$3:$B$367,0))</f>
        <v>1</v>
      </c>
      <c r="D7330" s="2">
        <f t="shared" si="805"/>
        <v>7</v>
      </c>
      <c r="E7330" s="36">
        <v>25859</v>
      </c>
      <c r="F7330" s="7">
        <f>IFERROR(IF(INDEX('Temperature Data'!$AA$15:$AA$348,MATCH(LOLP!A7330,'Temperature Data'!$B$15:$B$348,0))&gt;IF(B7330=9,$G$2,LOLP!$F$2),1,0),0)</f>
        <v>0</v>
      </c>
      <c r="G7330" s="7">
        <f>SUMIFS(LOLP!$F$4:$F$8763,$C$4:$C$8763,$C7330,$B$4:$B$8763,$B7330,$D$4:$D$8763,$D7330)</f>
        <v>0</v>
      </c>
      <c r="H7330" s="7">
        <f>COUNTIFS(Calendar!$E$3:$E$367,LOLP!C7330,Calendar!$D$3:$D$367,LOLP!B7330)</f>
        <v>19</v>
      </c>
      <c r="I7330" s="7">
        <f ca="1">IF($F7330=1,OFFSET(start_norps,LOLP!$D7330+(1-$C7330)*24,LOLP!$B7330)*H7330/G7330,0)</f>
        <v>0</v>
      </c>
      <c r="J7330" s="7">
        <f ca="1">IF($F7330=1,OFFSET(start_33,LOLP!$D7330+(1-$C7330)*24,LOLP!$B7330)*H7330/G7330,0)</f>
        <v>0</v>
      </c>
      <c r="K7330" s="7">
        <f ca="1">IF($F7330,OFFSET(start_40,LOLP!$D7330+(1-$C7330)*24,LOLP!$B7330),0)</f>
        <v>0</v>
      </c>
      <c r="L7330" s="7">
        <f ca="1">IF($F7330,OFFSET(start_50,LOLP!$D7330+(1-$C7330)*24,LOLP!$B7330),0)</f>
        <v>0</v>
      </c>
      <c r="M7330" s="25">
        <f t="shared" ca="1" si="800"/>
        <v>0</v>
      </c>
      <c r="N7330" s="25">
        <f t="shared" ca="1" si="801"/>
        <v>0</v>
      </c>
      <c r="O7330" s="15" t="e">
        <f t="shared" ca="1" si="802"/>
        <v>#DIV/0!</v>
      </c>
      <c r="P7330" s="15" t="e">
        <f t="shared" ca="1" si="803"/>
        <v>#DIV/0!</v>
      </c>
    </row>
    <row r="7331" spans="1:16" x14ac:dyDescent="0.25">
      <c r="A7331" s="1">
        <f t="shared" si="804"/>
        <v>43406</v>
      </c>
      <c r="B7331" s="7">
        <f t="shared" si="799"/>
        <v>11</v>
      </c>
      <c r="C7331" s="4">
        <f>INDEX(Calendar!$E$3:$E$367,MATCH(LOLP!$A7331,Calendar!$B$3:$B$367,0))</f>
        <v>1</v>
      </c>
      <c r="D7331" s="2">
        <f t="shared" si="805"/>
        <v>8</v>
      </c>
      <c r="E7331" s="36">
        <v>25903</v>
      </c>
      <c r="F7331" s="7">
        <f>IFERROR(IF(INDEX('Temperature Data'!$AA$15:$AA$348,MATCH(LOLP!A7331,'Temperature Data'!$B$15:$B$348,0))&gt;IF(B7331=9,$G$2,LOLP!$F$2),1,0),0)</f>
        <v>0</v>
      </c>
      <c r="G7331" s="7">
        <f>SUMIFS(LOLP!$F$4:$F$8763,$C$4:$C$8763,$C7331,$B$4:$B$8763,$B7331,$D$4:$D$8763,$D7331)</f>
        <v>0</v>
      </c>
      <c r="H7331" s="7">
        <f>COUNTIFS(Calendar!$E$3:$E$367,LOLP!C7331,Calendar!$D$3:$D$367,LOLP!B7331)</f>
        <v>19</v>
      </c>
      <c r="I7331" s="7">
        <f ca="1">IF($F7331=1,OFFSET(start_norps,LOLP!$D7331+(1-$C7331)*24,LOLP!$B7331)*H7331/G7331,0)</f>
        <v>0</v>
      </c>
      <c r="J7331" s="7">
        <f ca="1">IF($F7331=1,OFFSET(start_33,LOLP!$D7331+(1-$C7331)*24,LOLP!$B7331)*H7331/G7331,0)</f>
        <v>0</v>
      </c>
      <c r="K7331" s="7">
        <f ca="1">IF($F7331,OFFSET(start_40,LOLP!$D7331+(1-$C7331)*24,LOLP!$B7331),0)</f>
        <v>0</v>
      </c>
      <c r="L7331" s="7">
        <f ca="1">IF($F7331,OFFSET(start_50,LOLP!$D7331+(1-$C7331)*24,LOLP!$B7331),0)</f>
        <v>0</v>
      </c>
      <c r="M7331" s="25">
        <f t="shared" ca="1" si="800"/>
        <v>0</v>
      </c>
      <c r="N7331" s="25">
        <f t="shared" ca="1" si="801"/>
        <v>0</v>
      </c>
      <c r="O7331" s="15" t="e">
        <f t="shared" ca="1" si="802"/>
        <v>#DIV/0!</v>
      </c>
      <c r="P7331" s="15" t="e">
        <f t="shared" ca="1" si="803"/>
        <v>#DIV/0!</v>
      </c>
    </row>
    <row r="7332" spans="1:16" x14ac:dyDescent="0.25">
      <c r="A7332" s="1">
        <f t="shared" si="804"/>
        <v>43406</v>
      </c>
      <c r="B7332" s="7">
        <f t="shared" si="799"/>
        <v>11</v>
      </c>
      <c r="C7332" s="4">
        <f>INDEX(Calendar!$E$3:$E$367,MATCH(LOLP!$A7332,Calendar!$B$3:$B$367,0))</f>
        <v>1</v>
      </c>
      <c r="D7332" s="2">
        <f t="shared" si="805"/>
        <v>9</v>
      </c>
      <c r="E7332" s="36">
        <v>25713</v>
      </c>
      <c r="F7332" s="7">
        <f>IFERROR(IF(INDEX('Temperature Data'!$AA$15:$AA$348,MATCH(LOLP!A7332,'Temperature Data'!$B$15:$B$348,0))&gt;IF(B7332=9,$G$2,LOLP!$F$2),1,0),0)</f>
        <v>0</v>
      </c>
      <c r="G7332" s="7">
        <f>SUMIFS(LOLP!$F$4:$F$8763,$C$4:$C$8763,$C7332,$B$4:$B$8763,$B7332,$D$4:$D$8763,$D7332)</f>
        <v>0</v>
      </c>
      <c r="H7332" s="7">
        <f>COUNTIFS(Calendar!$E$3:$E$367,LOLP!C7332,Calendar!$D$3:$D$367,LOLP!B7332)</f>
        <v>19</v>
      </c>
      <c r="I7332" s="7">
        <f ca="1">IF($F7332=1,OFFSET(start_norps,LOLP!$D7332+(1-$C7332)*24,LOLP!$B7332)*H7332/G7332,0)</f>
        <v>0</v>
      </c>
      <c r="J7332" s="7">
        <f ca="1">IF($F7332=1,OFFSET(start_33,LOLP!$D7332+(1-$C7332)*24,LOLP!$B7332)*H7332/G7332,0)</f>
        <v>0</v>
      </c>
      <c r="K7332" s="7">
        <f ca="1">IF($F7332,OFFSET(start_40,LOLP!$D7332+(1-$C7332)*24,LOLP!$B7332),0)</f>
        <v>0</v>
      </c>
      <c r="L7332" s="7">
        <f ca="1">IF($F7332,OFFSET(start_50,LOLP!$D7332+(1-$C7332)*24,LOLP!$B7332),0)</f>
        <v>0</v>
      </c>
      <c r="M7332" s="25">
        <f t="shared" ca="1" si="800"/>
        <v>0</v>
      </c>
      <c r="N7332" s="25">
        <f t="shared" ca="1" si="801"/>
        <v>0</v>
      </c>
      <c r="O7332" s="15" t="e">
        <f t="shared" ca="1" si="802"/>
        <v>#DIV/0!</v>
      </c>
      <c r="P7332" s="15" t="e">
        <f t="shared" ca="1" si="803"/>
        <v>#DIV/0!</v>
      </c>
    </row>
    <row r="7333" spans="1:16" x14ac:dyDescent="0.25">
      <c r="A7333" s="1">
        <f t="shared" si="804"/>
        <v>43406</v>
      </c>
      <c r="B7333" s="7">
        <f t="shared" si="799"/>
        <v>11</v>
      </c>
      <c r="C7333" s="4">
        <f>INDEX(Calendar!$E$3:$E$367,MATCH(LOLP!$A7333,Calendar!$B$3:$B$367,0))</f>
        <v>1</v>
      </c>
      <c r="D7333" s="2">
        <f t="shared" si="805"/>
        <v>10</v>
      </c>
      <c r="E7333" s="36">
        <v>25743</v>
      </c>
      <c r="F7333" s="7">
        <f>IFERROR(IF(INDEX('Temperature Data'!$AA$15:$AA$348,MATCH(LOLP!A7333,'Temperature Data'!$B$15:$B$348,0))&gt;IF(B7333=9,$G$2,LOLP!$F$2),1,0),0)</f>
        <v>0</v>
      </c>
      <c r="G7333" s="7">
        <f>SUMIFS(LOLP!$F$4:$F$8763,$C$4:$C$8763,$C7333,$B$4:$B$8763,$B7333,$D$4:$D$8763,$D7333)</f>
        <v>0</v>
      </c>
      <c r="H7333" s="7">
        <f>COUNTIFS(Calendar!$E$3:$E$367,LOLP!C7333,Calendar!$D$3:$D$367,LOLP!B7333)</f>
        <v>19</v>
      </c>
      <c r="I7333" s="7">
        <f ca="1">IF($F7333=1,OFFSET(start_norps,LOLP!$D7333+(1-$C7333)*24,LOLP!$B7333)*H7333/G7333,0)</f>
        <v>0</v>
      </c>
      <c r="J7333" s="7">
        <f ca="1">IF($F7333=1,OFFSET(start_33,LOLP!$D7333+(1-$C7333)*24,LOLP!$B7333)*H7333/G7333,0)</f>
        <v>0</v>
      </c>
      <c r="K7333" s="7">
        <f ca="1">IF($F7333,OFFSET(start_40,LOLP!$D7333+(1-$C7333)*24,LOLP!$B7333),0)</f>
        <v>0</v>
      </c>
      <c r="L7333" s="7">
        <f ca="1">IF($F7333,OFFSET(start_50,LOLP!$D7333+(1-$C7333)*24,LOLP!$B7333),0)</f>
        <v>0</v>
      </c>
      <c r="M7333" s="25">
        <f t="shared" ca="1" si="800"/>
        <v>0</v>
      </c>
      <c r="N7333" s="25">
        <f t="shared" ca="1" si="801"/>
        <v>0</v>
      </c>
      <c r="O7333" s="15" t="e">
        <f t="shared" ca="1" si="802"/>
        <v>#DIV/0!</v>
      </c>
      <c r="P7333" s="15" t="e">
        <f t="shared" ca="1" si="803"/>
        <v>#DIV/0!</v>
      </c>
    </row>
    <row r="7334" spans="1:16" x14ac:dyDescent="0.25">
      <c r="A7334" s="1">
        <f t="shared" si="804"/>
        <v>43406</v>
      </c>
      <c r="B7334" s="7">
        <f t="shared" si="799"/>
        <v>11</v>
      </c>
      <c r="C7334" s="4">
        <f>INDEX(Calendar!$E$3:$E$367,MATCH(LOLP!$A7334,Calendar!$B$3:$B$367,0))</f>
        <v>1</v>
      </c>
      <c r="D7334" s="2">
        <f t="shared" si="805"/>
        <v>11</v>
      </c>
      <c r="E7334" s="36">
        <v>26187</v>
      </c>
      <c r="F7334" s="7">
        <f>IFERROR(IF(INDEX('Temperature Data'!$AA$15:$AA$348,MATCH(LOLP!A7334,'Temperature Data'!$B$15:$B$348,0))&gt;IF(B7334=9,$G$2,LOLP!$F$2),1,0),0)</f>
        <v>0</v>
      </c>
      <c r="G7334" s="7">
        <f>SUMIFS(LOLP!$F$4:$F$8763,$C$4:$C$8763,$C7334,$B$4:$B$8763,$B7334,$D$4:$D$8763,$D7334)</f>
        <v>0</v>
      </c>
      <c r="H7334" s="7">
        <f>COUNTIFS(Calendar!$E$3:$E$367,LOLP!C7334,Calendar!$D$3:$D$367,LOLP!B7334)</f>
        <v>19</v>
      </c>
      <c r="I7334" s="7">
        <f ca="1">IF($F7334=1,OFFSET(start_norps,LOLP!$D7334+(1-$C7334)*24,LOLP!$B7334)*H7334/G7334,0)</f>
        <v>0</v>
      </c>
      <c r="J7334" s="7">
        <f ca="1">IF($F7334=1,OFFSET(start_33,LOLP!$D7334+(1-$C7334)*24,LOLP!$B7334)*H7334/G7334,0)</f>
        <v>0</v>
      </c>
      <c r="K7334" s="7">
        <f ca="1">IF($F7334,OFFSET(start_40,LOLP!$D7334+(1-$C7334)*24,LOLP!$B7334),0)</f>
        <v>0</v>
      </c>
      <c r="L7334" s="7">
        <f ca="1">IF($F7334,OFFSET(start_50,LOLP!$D7334+(1-$C7334)*24,LOLP!$B7334),0)</f>
        <v>0</v>
      </c>
      <c r="M7334" s="25">
        <f t="shared" ca="1" si="800"/>
        <v>0</v>
      </c>
      <c r="N7334" s="25">
        <f t="shared" ca="1" si="801"/>
        <v>0</v>
      </c>
      <c r="O7334" s="15" t="e">
        <f t="shared" ca="1" si="802"/>
        <v>#DIV/0!</v>
      </c>
      <c r="P7334" s="15" t="e">
        <f t="shared" ca="1" si="803"/>
        <v>#DIV/0!</v>
      </c>
    </row>
    <row r="7335" spans="1:16" x14ac:dyDescent="0.25">
      <c r="A7335" s="1">
        <f t="shared" si="804"/>
        <v>43406</v>
      </c>
      <c r="B7335" s="7">
        <f t="shared" si="799"/>
        <v>11</v>
      </c>
      <c r="C7335" s="4">
        <f>INDEX(Calendar!$E$3:$E$367,MATCH(LOLP!$A7335,Calendar!$B$3:$B$367,0))</f>
        <v>1</v>
      </c>
      <c r="D7335" s="2">
        <f t="shared" si="805"/>
        <v>12</v>
      </c>
      <c r="E7335" s="36">
        <v>26186</v>
      </c>
      <c r="F7335" s="7">
        <f>IFERROR(IF(INDEX('Temperature Data'!$AA$15:$AA$348,MATCH(LOLP!A7335,'Temperature Data'!$B$15:$B$348,0))&gt;IF(B7335=9,$G$2,LOLP!$F$2),1,0),0)</f>
        <v>0</v>
      </c>
      <c r="G7335" s="7">
        <f>SUMIFS(LOLP!$F$4:$F$8763,$C$4:$C$8763,$C7335,$B$4:$B$8763,$B7335,$D$4:$D$8763,$D7335)</f>
        <v>0</v>
      </c>
      <c r="H7335" s="7">
        <f>COUNTIFS(Calendar!$E$3:$E$367,LOLP!C7335,Calendar!$D$3:$D$367,LOLP!B7335)</f>
        <v>19</v>
      </c>
      <c r="I7335" s="7">
        <f ca="1">IF($F7335=1,OFFSET(start_norps,LOLP!$D7335+(1-$C7335)*24,LOLP!$B7335)*H7335/G7335,0)</f>
        <v>0</v>
      </c>
      <c r="J7335" s="7">
        <f ca="1">IF($F7335=1,OFFSET(start_33,LOLP!$D7335+(1-$C7335)*24,LOLP!$B7335)*H7335/G7335,0)</f>
        <v>0</v>
      </c>
      <c r="K7335" s="7">
        <f ca="1">IF($F7335,OFFSET(start_40,LOLP!$D7335+(1-$C7335)*24,LOLP!$B7335),0)</f>
        <v>0</v>
      </c>
      <c r="L7335" s="7">
        <f ca="1">IF($F7335,OFFSET(start_50,LOLP!$D7335+(1-$C7335)*24,LOLP!$B7335),0)</f>
        <v>0</v>
      </c>
      <c r="M7335" s="25">
        <f t="shared" ca="1" si="800"/>
        <v>0</v>
      </c>
      <c r="N7335" s="25">
        <f t="shared" ca="1" si="801"/>
        <v>0</v>
      </c>
      <c r="O7335" s="15" t="e">
        <f t="shared" ca="1" si="802"/>
        <v>#DIV/0!</v>
      </c>
      <c r="P7335" s="15" t="e">
        <f t="shared" ca="1" si="803"/>
        <v>#DIV/0!</v>
      </c>
    </row>
    <row r="7336" spans="1:16" x14ac:dyDescent="0.25">
      <c r="A7336" s="1">
        <f t="shared" si="804"/>
        <v>43406</v>
      </c>
      <c r="B7336" s="7">
        <f t="shared" si="799"/>
        <v>11</v>
      </c>
      <c r="C7336" s="4">
        <f>INDEX(Calendar!$E$3:$E$367,MATCH(LOLP!$A7336,Calendar!$B$3:$B$367,0))</f>
        <v>1</v>
      </c>
      <c r="D7336" s="2">
        <f t="shared" si="805"/>
        <v>13</v>
      </c>
      <c r="E7336" s="36">
        <v>26945</v>
      </c>
      <c r="F7336" s="7">
        <f>IFERROR(IF(INDEX('Temperature Data'!$AA$15:$AA$348,MATCH(LOLP!A7336,'Temperature Data'!$B$15:$B$348,0))&gt;IF(B7336=9,$G$2,LOLP!$F$2),1,0),0)</f>
        <v>0</v>
      </c>
      <c r="G7336" s="7">
        <f>SUMIFS(LOLP!$F$4:$F$8763,$C$4:$C$8763,$C7336,$B$4:$B$8763,$B7336,$D$4:$D$8763,$D7336)</f>
        <v>0</v>
      </c>
      <c r="H7336" s="7">
        <f>COUNTIFS(Calendar!$E$3:$E$367,LOLP!C7336,Calendar!$D$3:$D$367,LOLP!B7336)</f>
        <v>19</v>
      </c>
      <c r="I7336" s="7">
        <f ca="1">IF($F7336=1,OFFSET(start_norps,LOLP!$D7336+(1-$C7336)*24,LOLP!$B7336)*H7336/G7336,0)</f>
        <v>0</v>
      </c>
      <c r="J7336" s="7">
        <f ca="1">IF($F7336=1,OFFSET(start_33,LOLP!$D7336+(1-$C7336)*24,LOLP!$B7336)*H7336/G7336,0)</f>
        <v>0</v>
      </c>
      <c r="K7336" s="7">
        <f ca="1">IF($F7336,OFFSET(start_40,LOLP!$D7336+(1-$C7336)*24,LOLP!$B7336),0)</f>
        <v>0</v>
      </c>
      <c r="L7336" s="7">
        <f ca="1">IF($F7336,OFFSET(start_50,LOLP!$D7336+(1-$C7336)*24,LOLP!$B7336),0)</f>
        <v>0</v>
      </c>
      <c r="M7336" s="25">
        <f t="shared" ca="1" si="800"/>
        <v>0</v>
      </c>
      <c r="N7336" s="25">
        <f t="shared" ca="1" si="801"/>
        <v>0</v>
      </c>
      <c r="O7336" s="15" t="e">
        <f t="shared" ca="1" si="802"/>
        <v>#DIV/0!</v>
      </c>
      <c r="P7336" s="15" t="e">
        <f t="shared" ca="1" si="803"/>
        <v>#DIV/0!</v>
      </c>
    </row>
    <row r="7337" spans="1:16" x14ac:dyDescent="0.25">
      <c r="A7337" s="1">
        <f t="shared" si="804"/>
        <v>43406</v>
      </c>
      <c r="B7337" s="7">
        <f t="shared" si="799"/>
        <v>11</v>
      </c>
      <c r="C7337" s="4">
        <f>INDEX(Calendar!$E$3:$E$367,MATCH(LOLP!$A7337,Calendar!$B$3:$B$367,0))</f>
        <v>1</v>
      </c>
      <c r="D7337" s="2">
        <f t="shared" si="805"/>
        <v>14</v>
      </c>
      <c r="E7337" s="36">
        <v>27626</v>
      </c>
      <c r="F7337" s="7">
        <f>IFERROR(IF(INDEX('Temperature Data'!$AA$15:$AA$348,MATCH(LOLP!A7337,'Temperature Data'!$B$15:$B$348,0))&gt;IF(B7337=9,$G$2,LOLP!$F$2),1,0),0)</f>
        <v>0</v>
      </c>
      <c r="G7337" s="7">
        <f>SUMIFS(LOLP!$F$4:$F$8763,$C$4:$C$8763,$C7337,$B$4:$B$8763,$B7337,$D$4:$D$8763,$D7337)</f>
        <v>0</v>
      </c>
      <c r="H7337" s="7">
        <f>COUNTIFS(Calendar!$E$3:$E$367,LOLP!C7337,Calendar!$D$3:$D$367,LOLP!B7337)</f>
        <v>19</v>
      </c>
      <c r="I7337" s="7">
        <f ca="1">IF($F7337=1,OFFSET(start_norps,LOLP!$D7337+(1-$C7337)*24,LOLP!$B7337)*H7337/G7337,0)</f>
        <v>0</v>
      </c>
      <c r="J7337" s="7">
        <f ca="1">IF($F7337=1,OFFSET(start_33,LOLP!$D7337+(1-$C7337)*24,LOLP!$B7337)*H7337/G7337,0)</f>
        <v>0</v>
      </c>
      <c r="K7337" s="7">
        <f ca="1">IF($F7337,OFFSET(start_40,LOLP!$D7337+(1-$C7337)*24,LOLP!$B7337),0)</f>
        <v>0</v>
      </c>
      <c r="L7337" s="7">
        <f ca="1">IF($F7337,OFFSET(start_50,LOLP!$D7337+(1-$C7337)*24,LOLP!$B7337),0)</f>
        <v>0</v>
      </c>
      <c r="M7337" s="25">
        <f t="shared" ca="1" si="800"/>
        <v>0</v>
      </c>
      <c r="N7337" s="25">
        <f t="shared" ca="1" si="801"/>
        <v>0</v>
      </c>
      <c r="O7337" s="15" t="e">
        <f t="shared" ca="1" si="802"/>
        <v>#DIV/0!</v>
      </c>
      <c r="P7337" s="15" t="e">
        <f t="shared" ca="1" si="803"/>
        <v>#DIV/0!</v>
      </c>
    </row>
    <row r="7338" spans="1:16" x14ac:dyDescent="0.25">
      <c r="A7338" s="1">
        <f t="shared" si="804"/>
        <v>43406</v>
      </c>
      <c r="B7338" s="7">
        <f t="shared" si="799"/>
        <v>11</v>
      </c>
      <c r="C7338" s="4">
        <f>INDEX(Calendar!$E$3:$E$367,MATCH(LOLP!$A7338,Calendar!$B$3:$B$367,0))</f>
        <v>1</v>
      </c>
      <c r="D7338" s="2">
        <f t="shared" si="805"/>
        <v>15</v>
      </c>
      <c r="E7338" s="36">
        <v>28495</v>
      </c>
      <c r="F7338" s="7">
        <f>IFERROR(IF(INDEX('Temperature Data'!$AA$15:$AA$348,MATCH(LOLP!A7338,'Temperature Data'!$B$15:$B$348,0))&gt;IF(B7338=9,$G$2,LOLP!$F$2),1,0),0)</f>
        <v>0</v>
      </c>
      <c r="G7338" s="7">
        <f>SUMIFS(LOLP!$F$4:$F$8763,$C$4:$C$8763,$C7338,$B$4:$B$8763,$B7338,$D$4:$D$8763,$D7338)</f>
        <v>0</v>
      </c>
      <c r="H7338" s="7">
        <f>COUNTIFS(Calendar!$E$3:$E$367,LOLP!C7338,Calendar!$D$3:$D$367,LOLP!B7338)</f>
        <v>19</v>
      </c>
      <c r="I7338" s="7">
        <f ca="1">IF($F7338=1,OFFSET(start_norps,LOLP!$D7338+(1-$C7338)*24,LOLP!$B7338)*H7338/G7338,0)</f>
        <v>0</v>
      </c>
      <c r="J7338" s="7">
        <f ca="1">IF($F7338=1,OFFSET(start_33,LOLP!$D7338+(1-$C7338)*24,LOLP!$B7338)*H7338/G7338,0)</f>
        <v>0</v>
      </c>
      <c r="K7338" s="7">
        <f ca="1">IF($F7338,OFFSET(start_40,LOLP!$D7338+(1-$C7338)*24,LOLP!$B7338),0)</f>
        <v>0</v>
      </c>
      <c r="L7338" s="7">
        <f ca="1">IF($F7338,OFFSET(start_50,LOLP!$D7338+(1-$C7338)*24,LOLP!$B7338),0)</f>
        <v>0</v>
      </c>
      <c r="M7338" s="25">
        <f t="shared" ca="1" si="800"/>
        <v>0</v>
      </c>
      <c r="N7338" s="25">
        <f t="shared" ca="1" si="801"/>
        <v>0</v>
      </c>
      <c r="O7338" s="15" t="e">
        <f t="shared" ca="1" si="802"/>
        <v>#DIV/0!</v>
      </c>
      <c r="P7338" s="15" t="e">
        <f t="shared" ca="1" si="803"/>
        <v>#DIV/0!</v>
      </c>
    </row>
    <row r="7339" spans="1:16" x14ac:dyDescent="0.25">
      <c r="A7339" s="1">
        <f t="shared" si="804"/>
        <v>43406</v>
      </c>
      <c r="B7339" s="7">
        <f t="shared" si="799"/>
        <v>11</v>
      </c>
      <c r="C7339" s="4">
        <f>INDEX(Calendar!$E$3:$E$367,MATCH(LOLP!$A7339,Calendar!$B$3:$B$367,0))</f>
        <v>1</v>
      </c>
      <c r="D7339" s="2">
        <f t="shared" si="805"/>
        <v>16</v>
      </c>
      <c r="E7339" s="36">
        <v>29228</v>
      </c>
      <c r="F7339" s="7">
        <f>IFERROR(IF(INDEX('Temperature Data'!$AA$15:$AA$348,MATCH(LOLP!A7339,'Temperature Data'!$B$15:$B$348,0))&gt;IF(B7339=9,$G$2,LOLP!$F$2),1,0),0)</f>
        <v>0</v>
      </c>
      <c r="G7339" s="7">
        <f>SUMIFS(LOLP!$F$4:$F$8763,$C$4:$C$8763,$C7339,$B$4:$B$8763,$B7339,$D$4:$D$8763,$D7339)</f>
        <v>0</v>
      </c>
      <c r="H7339" s="7">
        <f>COUNTIFS(Calendar!$E$3:$E$367,LOLP!C7339,Calendar!$D$3:$D$367,LOLP!B7339)</f>
        <v>19</v>
      </c>
      <c r="I7339" s="7">
        <f ca="1">IF($F7339=1,OFFSET(start_norps,LOLP!$D7339+(1-$C7339)*24,LOLP!$B7339)*H7339/G7339,0)</f>
        <v>0</v>
      </c>
      <c r="J7339" s="7">
        <f ca="1">IF($F7339=1,OFFSET(start_33,LOLP!$D7339+(1-$C7339)*24,LOLP!$B7339)*H7339/G7339,0)</f>
        <v>0</v>
      </c>
      <c r="K7339" s="7">
        <f ca="1">IF($F7339,OFFSET(start_40,LOLP!$D7339+(1-$C7339)*24,LOLP!$B7339),0)</f>
        <v>0</v>
      </c>
      <c r="L7339" s="7">
        <f ca="1">IF($F7339,OFFSET(start_50,LOLP!$D7339+(1-$C7339)*24,LOLP!$B7339),0)</f>
        <v>0</v>
      </c>
      <c r="M7339" s="25">
        <f t="shared" ca="1" si="800"/>
        <v>0</v>
      </c>
      <c r="N7339" s="25">
        <f t="shared" ca="1" si="801"/>
        <v>0</v>
      </c>
      <c r="O7339" s="15" t="e">
        <f t="shared" ca="1" si="802"/>
        <v>#DIV/0!</v>
      </c>
      <c r="P7339" s="15" t="e">
        <f t="shared" ca="1" si="803"/>
        <v>#DIV/0!</v>
      </c>
    </row>
    <row r="7340" spans="1:16" x14ac:dyDescent="0.25">
      <c r="A7340" s="1">
        <f t="shared" si="804"/>
        <v>43406</v>
      </c>
      <c r="B7340" s="7">
        <f t="shared" si="799"/>
        <v>11</v>
      </c>
      <c r="C7340" s="4">
        <f>INDEX(Calendar!$E$3:$E$367,MATCH(LOLP!$A7340,Calendar!$B$3:$B$367,0))</f>
        <v>1</v>
      </c>
      <c r="D7340" s="2">
        <f t="shared" si="805"/>
        <v>17</v>
      </c>
      <c r="E7340" s="36">
        <v>29275</v>
      </c>
      <c r="F7340" s="7">
        <f>IFERROR(IF(INDEX('Temperature Data'!$AA$15:$AA$348,MATCH(LOLP!A7340,'Temperature Data'!$B$15:$B$348,0))&gt;IF(B7340=9,$G$2,LOLP!$F$2),1,0),0)</f>
        <v>0</v>
      </c>
      <c r="G7340" s="7">
        <f>SUMIFS(LOLP!$F$4:$F$8763,$C$4:$C$8763,$C7340,$B$4:$B$8763,$B7340,$D$4:$D$8763,$D7340)</f>
        <v>0</v>
      </c>
      <c r="H7340" s="7">
        <f>COUNTIFS(Calendar!$E$3:$E$367,LOLP!C7340,Calendar!$D$3:$D$367,LOLP!B7340)</f>
        <v>19</v>
      </c>
      <c r="I7340" s="7">
        <f ca="1">IF($F7340=1,OFFSET(start_norps,LOLP!$D7340+(1-$C7340)*24,LOLP!$B7340)*H7340/G7340,0)</f>
        <v>0</v>
      </c>
      <c r="J7340" s="7">
        <f ca="1">IF($F7340=1,OFFSET(start_33,LOLP!$D7340+(1-$C7340)*24,LOLP!$B7340)*H7340/G7340,0)</f>
        <v>0</v>
      </c>
      <c r="K7340" s="7">
        <f ca="1">IF($F7340,OFFSET(start_40,LOLP!$D7340+(1-$C7340)*24,LOLP!$B7340),0)</f>
        <v>0</v>
      </c>
      <c r="L7340" s="7">
        <f ca="1">IF($F7340,OFFSET(start_50,LOLP!$D7340+(1-$C7340)*24,LOLP!$B7340),0)</f>
        <v>0</v>
      </c>
      <c r="M7340" s="25">
        <f t="shared" ca="1" si="800"/>
        <v>0</v>
      </c>
      <c r="N7340" s="25">
        <f t="shared" ca="1" si="801"/>
        <v>0</v>
      </c>
      <c r="O7340" s="15" t="e">
        <f t="shared" ca="1" si="802"/>
        <v>#DIV/0!</v>
      </c>
      <c r="P7340" s="15" t="e">
        <f t="shared" ca="1" si="803"/>
        <v>#DIV/0!</v>
      </c>
    </row>
    <row r="7341" spans="1:16" x14ac:dyDescent="0.25">
      <c r="A7341" s="1">
        <f t="shared" si="804"/>
        <v>43406</v>
      </c>
      <c r="B7341" s="7">
        <f t="shared" si="799"/>
        <v>11</v>
      </c>
      <c r="C7341" s="4">
        <f>INDEX(Calendar!$E$3:$E$367,MATCH(LOLP!$A7341,Calendar!$B$3:$B$367,0))</f>
        <v>1</v>
      </c>
      <c r="D7341" s="2">
        <f t="shared" si="805"/>
        <v>18</v>
      </c>
      <c r="E7341" s="36">
        <v>29863</v>
      </c>
      <c r="F7341" s="7">
        <f>IFERROR(IF(INDEX('Temperature Data'!$AA$15:$AA$348,MATCH(LOLP!A7341,'Temperature Data'!$B$15:$B$348,0))&gt;IF(B7341=9,$G$2,LOLP!$F$2),1,0),0)</f>
        <v>0</v>
      </c>
      <c r="G7341" s="7">
        <f>SUMIFS(LOLP!$F$4:$F$8763,$C$4:$C$8763,$C7341,$B$4:$B$8763,$B7341,$D$4:$D$8763,$D7341)</f>
        <v>0</v>
      </c>
      <c r="H7341" s="7">
        <f>COUNTIFS(Calendar!$E$3:$E$367,LOLP!C7341,Calendar!$D$3:$D$367,LOLP!B7341)</f>
        <v>19</v>
      </c>
      <c r="I7341" s="7">
        <f ca="1">IF($F7341=1,OFFSET(start_norps,LOLP!$D7341+(1-$C7341)*24,LOLP!$B7341)*H7341/G7341,0)</f>
        <v>0</v>
      </c>
      <c r="J7341" s="7">
        <f ca="1">IF($F7341=1,OFFSET(start_33,LOLP!$D7341+(1-$C7341)*24,LOLP!$B7341)*H7341/G7341,0)</f>
        <v>0</v>
      </c>
      <c r="K7341" s="7">
        <f ca="1">IF($F7341,OFFSET(start_40,LOLP!$D7341+(1-$C7341)*24,LOLP!$B7341),0)</f>
        <v>0</v>
      </c>
      <c r="L7341" s="7">
        <f ca="1">IF($F7341,OFFSET(start_50,LOLP!$D7341+(1-$C7341)*24,LOLP!$B7341),0)</f>
        <v>0</v>
      </c>
      <c r="M7341" s="25">
        <f t="shared" ca="1" si="800"/>
        <v>0</v>
      </c>
      <c r="N7341" s="25">
        <f t="shared" ca="1" si="801"/>
        <v>0</v>
      </c>
      <c r="O7341" s="15" t="e">
        <f t="shared" ca="1" si="802"/>
        <v>#DIV/0!</v>
      </c>
      <c r="P7341" s="15" t="e">
        <f t="shared" ca="1" si="803"/>
        <v>#DIV/0!</v>
      </c>
    </row>
    <row r="7342" spans="1:16" x14ac:dyDescent="0.25">
      <c r="A7342" s="1">
        <f t="shared" si="804"/>
        <v>43406</v>
      </c>
      <c r="B7342" s="7">
        <f t="shared" si="799"/>
        <v>11</v>
      </c>
      <c r="C7342" s="4">
        <f>INDEX(Calendar!$E$3:$E$367,MATCH(LOLP!$A7342,Calendar!$B$3:$B$367,0))</f>
        <v>1</v>
      </c>
      <c r="D7342" s="2">
        <f t="shared" si="805"/>
        <v>19</v>
      </c>
      <c r="E7342" s="36">
        <v>29203</v>
      </c>
      <c r="F7342" s="7">
        <f>IFERROR(IF(INDEX('Temperature Data'!$AA$15:$AA$348,MATCH(LOLP!A7342,'Temperature Data'!$B$15:$B$348,0))&gt;IF(B7342=9,$G$2,LOLP!$F$2),1,0),0)</f>
        <v>0</v>
      </c>
      <c r="G7342" s="7">
        <f>SUMIFS(LOLP!$F$4:$F$8763,$C$4:$C$8763,$C7342,$B$4:$B$8763,$B7342,$D$4:$D$8763,$D7342)</f>
        <v>0</v>
      </c>
      <c r="H7342" s="7">
        <f>COUNTIFS(Calendar!$E$3:$E$367,LOLP!C7342,Calendar!$D$3:$D$367,LOLP!B7342)</f>
        <v>19</v>
      </c>
      <c r="I7342" s="7">
        <f ca="1">IF($F7342=1,OFFSET(start_norps,LOLP!$D7342+(1-$C7342)*24,LOLP!$B7342)*H7342/G7342,0)</f>
        <v>0</v>
      </c>
      <c r="J7342" s="7">
        <f ca="1">IF($F7342=1,OFFSET(start_33,LOLP!$D7342+(1-$C7342)*24,LOLP!$B7342)*H7342/G7342,0)</f>
        <v>0</v>
      </c>
      <c r="K7342" s="7">
        <f ca="1">IF($F7342,OFFSET(start_40,LOLP!$D7342+(1-$C7342)*24,LOLP!$B7342),0)</f>
        <v>0</v>
      </c>
      <c r="L7342" s="7">
        <f ca="1">IF($F7342,OFFSET(start_50,LOLP!$D7342+(1-$C7342)*24,LOLP!$B7342),0)</f>
        <v>0</v>
      </c>
      <c r="M7342" s="25">
        <f t="shared" ca="1" si="800"/>
        <v>0</v>
      </c>
      <c r="N7342" s="25">
        <f t="shared" ca="1" si="801"/>
        <v>0</v>
      </c>
      <c r="O7342" s="15" t="e">
        <f t="shared" ca="1" si="802"/>
        <v>#DIV/0!</v>
      </c>
      <c r="P7342" s="15" t="e">
        <f t="shared" ca="1" si="803"/>
        <v>#DIV/0!</v>
      </c>
    </row>
    <row r="7343" spans="1:16" x14ac:dyDescent="0.25">
      <c r="A7343" s="1">
        <f t="shared" si="804"/>
        <v>43406</v>
      </c>
      <c r="B7343" s="7">
        <f t="shared" si="799"/>
        <v>11</v>
      </c>
      <c r="C7343" s="4">
        <f>INDEX(Calendar!$E$3:$E$367,MATCH(LOLP!$A7343,Calendar!$B$3:$B$367,0))</f>
        <v>1</v>
      </c>
      <c r="D7343" s="2">
        <f t="shared" si="805"/>
        <v>20</v>
      </c>
      <c r="E7343" s="36">
        <v>28033</v>
      </c>
      <c r="F7343" s="7">
        <f>IFERROR(IF(INDEX('Temperature Data'!$AA$15:$AA$348,MATCH(LOLP!A7343,'Temperature Data'!$B$15:$B$348,0))&gt;IF(B7343=9,$G$2,LOLP!$F$2),1,0),0)</f>
        <v>0</v>
      </c>
      <c r="G7343" s="7">
        <f>SUMIFS(LOLP!$F$4:$F$8763,$C$4:$C$8763,$C7343,$B$4:$B$8763,$B7343,$D$4:$D$8763,$D7343)</f>
        <v>0</v>
      </c>
      <c r="H7343" s="7">
        <f>COUNTIFS(Calendar!$E$3:$E$367,LOLP!C7343,Calendar!$D$3:$D$367,LOLP!B7343)</f>
        <v>19</v>
      </c>
      <c r="I7343" s="7">
        <f ca="1">IF($F7343=1,OFFSET(start_norps,LOLP!$D7343+(1-$C7343)*24,LOLP!$B7343)*H7343/G7343,0)</f>
        <v>0</v>
      </c>
      <c r="J7343" s="7">
        <f ca="1">IF($F7343=1,OFFSET(start_33,LOLP!$D7343+(1-$C7343)*24,LOLP!$B7343)*H7343/G7343,0)</f>
        <v>0</v>
      </c>
      <c r="K7343" s="7">
        <f ca="1">IF($F7343,OFFSET(start_40,LOLP!$D7343+(1-$C7343)*24,LOLP!$B7343),0)</f>
        <v>0</v>
      </c>
      <c r="L7343" s="7">
        <f ca="1">IF($F7343,OFFSET(start_50,LOLP!$D7343+(1-$C7343)*24,LOLP!$B7343),0)</f>
        <v>0</v>
      </c>
      <c r="M7343" s="25">
        <f t="shared" ca="1" si="800"/>
        <v>0</v>
      </c>
      <c r="N7343" s="25">
        <f t="shared" ca="1" si="801"/>
        <v>0</v>
      </c>
      <c r="O7343" s="15" t="e">
        <f t="shared" ca="1" si="802"/>
        <v>#DIV/0!</v>
      </c>
      <c r="P7343" s="15" t="e">
        <f t="shared" ca="1" si="803"/>
        <v>#DIV/0!</v>
      </c>
    </row>
    <row r="7344" spans="1:16" x14ac:dyDescent="0.25">
      <c r="A7344" s="1">
        <f t="shared" si="804"/>
        <v>43406</v>
      </c>
      <c r="B7344" s="7">
        <f t="shared" si="799"/>
        <v>11</v>
      </c>
      <c r="C7344" s="4">
        <f>INDEX(Calendar!$E$3:$E$367,MATCH(LOLP!$A7344,Calendar!$B$3:$B$367,0))</f>
        <v>1</v>
      </c>
      <c r="D7344" s="2">
        <f t="shared" si="805"/>
        <v>21</v>
      </c>
      <c r="E7344" s="36">
        <v>26492</v>
      </c>
      <c r="F7344" s="7">
        <f>IFERROR(IF(INDEX('Temperature Data'!$AA$15:$AA$348,MATCH(LOLP!A7344,'Temperature Data'!$B$15:$B$348,0))&gt;IF(B7344=9,$G$2,LOLP!$F$2),1,0),0)</f>
        <v>0</v>
      </c>
      <c r="G7344" s="7">
        <f>SUMIFS(LOLP!$F$4:$F$8763,$C$4:$C$8763,$C7344,$B$4:$B$8763,$B7344,$D$4:$D$8763,$D7344)</f>
        <v>0</v>
      </c>
      <c r="H7344" s="7">
        <f>COUNTIFS(Calendar!$E$3:$E$367,LOLP!C7344,Calendar!$D$3:$D$367,LOLP!B7344)</f>
        <v>19</v>
      </c>
      <c r="I7344" s="7">
        <f ca="1">IF($F7344=1,OFFSET(start_norps,LOLP!$D7344+(1-$C7344)*24,LOLP!$B7344)*H7344/G7344,0)</f>
        <v>0</v>
      </c>
      <c r="J7344" s="7">
        <f ca="1">IF($F7344=1,OFFSET(start_33,LOLP!$D7344+(1-$C7344)*24,LOLP!$B7344)*H7344/G7344,0)</f>
        <v>0</v>
      </c>
      <c r="K7344" s="7">
        <f ca="1">IF($F7344,OFFSET(start_40,LOLP!$D7344+(1-$C7344)*24,LOLP!$B7344),0)</f>
        <v>0</v>
      </c>
      <c r="L7344" s="7">
        <f ca="1">IF($F7344,OFFSET(start_50,LOLP!$D7344+(1-$C7344)*24,LOLP!$B7344),0)</f>
        <v>0</v>
      </c>
      <c r="M7344" s="25">
        <f t="shared" ca="1" si="800"/>
        <v>0</v>
      </c>
      <c r="N7344" s="25">
        <f t="shared" ca="1" si="801"/>
        <v>0</v>
      </c>
      <c r="O7344" s="15" t="e">
        <f t="shared" ca="1" si="802"/>
        <v>#DIV/0!</v>
      </c>
      <c r="P7344" s="15" t="e">
        <f t="shared" ca="1" si="803"/>
        <v>#DIV/0!</v>
      </c>
    </row>
    <row r="7345" spans="1:16" x14ac:dyDescent="0.25">
      <c r="A7345" s="1">
        <f t="shared" si="804"/>
        <v>43406</v>
      </c>
      <c r="B7345" s="7">
        <f t="shared" si="799"/>
        <v>11</v>
      </c>
      <c r="C7345" s="4">
        <f>INDEX(Calendar!$E$3:$E$367,MATCH(LOLP!$A7345,Calendar!$B$3:$B$367,0))</f>
        <v>1</v>
      </c>
      <c r="D7345" s="2">
        <f t="shared" si="805"/>
        <v>22</v>
      </c>
      <c r="E7345" s="36">
        <v>24990</v>
      </c>
      <c r="F7345" s="7">
        <f>IFERROR(IF(INDEX('Temperature Data'!$AA$15:$AA$348,MATCH(LOLP!A7345,'Temperature Data'!$B$15:$B$348,0))&gt;IF(B7345=9,$G$2,LOLP!$F$2),1,0),0)</f>
        <v>0</v>
      </c>
      <c r="G7345" s="7">
        <f>SUMIFS(LOLP!$F$4:$F$8763,$C$4:$C$8763,$C7345,$B$4:$B$8763,$B7345,$D$4:$D$8763,$D7345)</f>
        <v>0</v>
      </c>
      <c r="H7345" s="7">
        <f>COUNTIFS(Calendar!$E$3:$E$367,LOLP!C7345,Calendar!$D$3:$D$367,LOLP!B7345)</f>
        <v>19</v>
      </c>
      <c r="I7345" s="7">
        <f ca="1">IF($F7345=1,OFFSET(start_norps,LOLP!$D7345+(1-$C7345)*24,LOLP!$B7345)*H7345/G7345,0)</f>
        <v>0</v>
      </c>
      <c r="J7345" s="7">
        <f ca="1">IF($F7345=1,OFFSET(start_33,LOLP!$D7345+(1-$C7345)*24,LOLP!$B7345)*H7345/G7345,0)</f>
        <v>0</v>
      </c>
      <c r="K7345" s="7">
        <f ca="1">IF($F7345,OFFSET(start_40,LOLP!$D7345+(1-$C7345)*24,LOLP!$B7345),0)</f>
        <v>0</v>
      </c>
      <c r="L7345" s="7">
        <f ca="1">IF($F7345,OFFSET(start_50,LOLP!$D7345+(1-$C7345)*24,LOLP!$B7345),0)</f>
        <v>0</v>
      </c>
      <c r="M7345" s="25">
        <f t="shared" ca="1" si="800"/>
        <v>0</v>
      </c>
      <c r="N7345" s="25">
        <f t="shared" ca="1" si="801"/>
        <v>0</v>
      </c>
      <c r="O7345" s="15" t="e">
        <f t="shared" ca="1" si="802"/>
        <v>#DIV/0!</v>
      </c>
      <c r="P7345" s="15" t="e">
        <f t="shared" ca="1" si="803"/>
        <v>#DIV/0!</v>
      </c>
    </row>
    <row r="7346" spans="1:16" x14ac:dyDescent="0.25">
      <c r="A7346" s="1">
        <f t="shared" si="804"/>
        <v>43406</v>
      </c>
      <c r="B7346" s="7">
        <f t="shared" si="799"/>
        <v>11</v>
      </c>
      <c r="C7346" s="4">
        <f>INDEX(Calendar!$E$3:$E$367,MATCH(LOLP!$A7346,Calendar!$B$3:$B$367,0))</f>
        <v>1</v>
      </c>
      <c r="D7346" s="2">
        <f t="shared" si="805"/>
        <v>23</v>
      </c>
      <c r="E7346" s="36">
        <v>23527</v>
      </c>
      <c r="F7346" s="7">
        <f>IFERROR(IF(INDEX('Temperature Data'!$AA$15:$AA$348,MATCH(LOLP!A7346,'Temperature Data'!$B$15:$B$348,0))&gt;IF(B7346=9,$G$2,LOLP!$F$2),1,0),0)</f>
        <v>0</v>
      </c>
      <c r="G7346" s="7">
        <f>SUMIFS(LOLP!$F$4:$F$8763,$C$4:$C$8763,$C7346,$B$4:$B$8763,$B7346,$D$4:$D$8763,$D7346)</f>
        <v>0</v>
      </c>
      <c r="H7346" s="7">
        <f>COUNTIFS(Calendar!$E$3:$E$367,LOLP!C7346,Calendar!$D$3:$D$367,LOLP!B7346)</f>
        <v>19</v>
      </c>
      <c r="I7346" s="7">
        <f ca="1">IF($F7346=1,OFFSET(start_norps,LOLP!$D7346+(1-$C7346)*24,LOLP!$B7346)*H7346/G7346,0)</f>
        <v>0</v>
      </c>
      <c r="J7346" s="7">
        <f ca="1">IF($F7346=1,OFFSET(start_33,LOLP!$D7346+(1-$C7346)*24,LOLP!$B7346)*H7346/G7346,0)</f>
        <v>0</v>
      </c>
      <c r="K7346" s="7">
        <f ca="1">IF($F7346,OFFSET(start_40,LOLP!$D7346+(1-$C7346)*24,LOLP!$B7346),0)</f>
        <v>0</v>
      </c>
      <c r="L7346" s="7">
        <f ca="1">IF($F7346,OFFSET(start_50,LOLP!$D7346+(1-$C7346)*24,LOLP!$B7346),0)</f>
        <v>0</v>
      </c>
      <c r="M7346" s="25">
        <f t="shared" ca="1" si="800"/>
        <v>0</v>
      </c>
      <c r="N7346" s="25">
        <f t="shared" ca="1" si="801"/>
        <v>0</v>
      </c>
      <c r="O7346" s="15" t="e">
        <f t="shared" ca="1" si="802"/>
        <v>#DIV/0!</v>
      </c>
      <c r="P7346" s="15" t="e">
        <f t="shared" ca="1" si="803"/>
        <v>#DIV/0!</v>
      </c>
    </row>
    <row r="7347" spans="1:16" x14ac:dyDescent="0.25">
      <c r="A7347" s="1">
        <f t="shared" si="804"/>
        <v>43406</v>
      </c>
      <c r="B7347" s="7">
        <f t="shared" si="799"/>
        <v>11</v>
      </c>
      <c r="C7347" s="4">
        <f>INDEX(Calendar!$E$3:$E$367,MATCH(LOLP!$A7347,Calendar!$B$3:$B$367,0))</f>
        <v>1</v>
      </c>
      <c r="D7347" s="2">
        <f t="shared" si="805"/>
        <v>24</v>
      </c>
      <c r="E7347" s="36">
        <v>22368</v>
      </c>
      <c r="F7347" s="7">
        <f>IFERROR(IF(INDEX('Temperature Data'!$AA$15:$AA$348,MATCH(LOLP!A7347,'Temperature Data'!$B$15:$B$348,0))&gt;IF(B7347=9,$G$2,LOLP!$F$2),1,0),0)</f>
        <v>0</v>
      </c>
      <c r="G7347" s="7">
        <f>SUMIFS(LOLP!$F$4:$F$8763,$C$4:$C$8763,$C7347,$B$4:$B$8763,$B7347,$D$4:$D$8763,$D7347)</f>
        <v>0</v>
      </c>
      <c r="H7347" s="7">
        <f>COUNTIFS(Calendar!$E$3:$E$367,LOLP!C7347,Calendar!$D$3:$D$367,LOLP!B7347)</f>
        <v>19</v>
      </c>
      <c r="I7347" s="7">
        <f ca="1">IF($F7347=1,OFFSET(start_norps,LOLP!$D7347+(1-$C7347)*24,LOLP!$B7347)*H7347/G7347,0)</f>
        <v>0</v>
      </c>
      <c r="J7347" s="7">
        <f ca="1">IF($F7347=1,OFFSET(start_33,LOLP!$D7347+(1-$C7347)*24,LOLP!$B7347)*H7347/G7347,0)</f>
        <v>0</v>
      </c>
      <c r="K7347" s="7">
        <f ca="1">IF($F7347,OFFSET(start_40,LOLP!$D7347+(1-$C7347)*24,LOLP!$B7347),0)</f>
        <v>0</v>
      </c>
      <c r="L7347" s="7">
        <f ca="1">IF($F7347,OFFSET(start_50,LOLP!$D7347+(1-$C7347)*24,LOLP!$B7347),0)</f>
        <v>0</v>
      </c>
      <c r="M7347" s="25">
        <f t="shared" ca="1" si="800"/>
        <v>0</v>
      </c>
      <c r="N7347" s="25">
        <f t="shared" ca="1" si="801"/>
        <v>0</v>
      </c>
      <c r="O7347" s="15" t="e">
        <f t="shared" ca="1" si="802"/>
        <v>#DIV/0!</v>
      </c>
      <c r="P7347" s="15" t="e">
        <f t="shared" ca="1" si="803"/>
        <v>#DIV/0!</v>
      </c>
    </row>
    <row r="7348" spans="1:16" x14ac:dyDescent="0.25">
      <c r="A7348" s="1">
        <f t="shared" si="804"/>
        <v>43407</v>
      </c>
      <c r="B7348" s="7">
        <f t="shared" si="799"/>
        <v>11</v>
      </c>
      <c r="C7348" s="4">
        <f>INDEX(Calendar!$E$3:$E$367,MATCH(LOLP!$A7348,Calendar!$B$3:$B$367,0))</f>
        <v>0</v>
      </c>
      <c r="D7348" s="2">
        <f t="shared" si="805"/>
        <v>1</v>
      </c>
      <c r="E7348" s="36">
        <v>21106</v>
      </c>
      <c r="F7348" s="7">
        <f>IFERROR(IF(INDEX('Temperature Data'!$AA$15:$AA$348,MATCH(LOLP!A7348,'Temperature Data'!$B$15:$B$348,0))&gt;IF(B7348=9,$G$2,LOLP!$F$2),1,0),0)</f>
        <v>0</v>
      </c>
      <c r="G7348" s="7">
        <f>SUMIFS(LOLP!$F$4:$F$8763,$C$4:$C$8763,$C7348,$B$4:$B$8763,$B7348,$D$4:$D$8763,$D7348)</f>
        <v>0</v>
      </c>
      <c r="H7348" s="7">
        <f>COUNTIFS(Calendar!$E$3:$E$367,LOLP!C7348,Calendar!$D$3:$D$367,LOLP!B7348)</f>
        <v>11</v>
      </c>
      <c r="I7348" s="7">
        <f ca="1">IF($F7348=1,OFFSET(start_norps,LOLP!$D7348+(1-$C7348)*24,LOLP!$B7348)*H7348/G7348,0)</f>
        <v>0</v>
      </c>
      <c r="J7348" s="7">
        <f ca="1">IF($F7348=1,OFFSET(start_33,LOLP!$D7348+(1-$C7348)*24,LOLP!$B7348)*H7348/G7348,0)</f>
        <v>0</v>
      </c>
      <c r="K7348" s="7">
        <f ca="1">IF($F7348,OFFSET(start_40,LOLP!$D7348+(1-$C7348)*24,LOLP!$B7348),0)</f>
        <v>0</v>
      </c>
      <c r="L7348" s="7">
        <f ca="1">IF($F7348,OFFSET(start_50,LOLP!$D7348+(1-$C7348)*24,LOLP!$B7348),0)</f>
        <v>0</v>
      </c>
      <c r="M7348" s="25">
        <f t="shared" ca="1" si="800"/>
        <v>0</v>
      </c>
      <c r="N7348" s="25">
        <f t="shared" ca="1" si="801"/>
        <v>0</v>
      </c>
      <c r="O7348" s="15" t="e">
        <f t="shared" ca="1" si="802"/>
        <v>#DIV/0!</v>
      </c>
      <c r="P7348" s="15" t="e">
        <f t="shared" ca="1" si="803"/>
        <v>#DIV/0!</v>
      </c>
    </row>
    <row r="7349" spans="1:16" x14ac:dyDescent="0.25">
      <c r="A7349" s="1">
        <f t="shared" si="804"/>
        <v>43407</v>
      </c>
      <c r="B7349" s="7">
        <f t="shared" si="799"/>
        <v>11</v>
      </c>
      <c r="C7349" s="4">
        <f>INDEX(Calendar!$E$3:$E$367,MATCH(LOLP!$A7349,Calendar!$B$3:$B$367,0))</f>
        <v>0</v>
      </c>
      <c r="D7349" s="2">
        <f t="shared" si="805"/>
        <v>2</v>
      </c>
      <c r="E7349" s="36">
        <v>20397</v>
      </c>
      <c r="F7349" s="7">
        <f>IFERROR(IF(INDEX('Temperature Data'!$AA$15:$AA$348,MATCH(LOLP!A7349,'Temperature Data'!$B$15:$B$348,0))&gt;IF(B7349=9,$G$2,LOLP!$F$2),1,0),0)</f>
        <v>0</v>
      </c>
      <c r="G7349" s="7">
        <f>SUMIFS(LOLP!$F$4:$F$8763,$C$4:$C$8763,$C7349,$B$4:$B$8763,$B7349,$D$4:$D$8763,$D7349)</f>
        <v>0</v>
      </c>
      <c r="H7349" s="7">
        <f>COUNTIFS(Calendar!$E$3:$E$367,LOLP!C7349,Calendar!$D$3:$D$367,LOLP!B7349)</f>
        <v>11</v>
      </c>
      <c r="I7349" s="7">
        <f ca="1">IF($F7349=1,OFFSET(start_norps,LOLP!$D7349+(1-$C7349)*24,LOLP!$B7349)*H7349/G7349,0)</f>
        <v>0</v>
      </c>
      <c r="J7349" s="7">
        <f ca="1">IF($F7349=1,OFFSET(start_33,LOLP!$D7349+(1-$C7349)*24,LOLP!$B7349)*H7349/G7349,0)</f>
        <v>0</v>
      </c>
      <c r="K7349" s="7">
        <f ca="1">IF($F7349,OFFSET(start_40,LOLP!$D7349+(1-$C7349)*24,LOLP!$B7349),0)</f>
        <v>0</v>
      </c>
      <c r="L7349" s="7">
        <f ca="1">IF($F7349,OFFSET(start_50,LOLP!$D7349+(1-$C7349)*24,LOLP!$B7349),0)</f>
        <v>0</v>
      </c>
      <c r="M7349" s="25">
        <f t="shared" ca="1" si="800"/>
        <v>0</v>
      </c>
      <c r="N7349" s="25">
        <f t="shared" ca="1" si="801"/>
        <v>0</v>
      </c>
      <c r="O7349" s="15" t="e">
        <f t="shared" ca="1" si="802"/>
        <v>#DIV/0!</v>
      </c>
      <c r="P7349" s="15" t="e">
        <f t="shared" ca="1" si="803"/>
        <v>#DIV/0!</v>
      </c>
    </row>
    <row r="7350" spans="1:16" x14ac:dyDescent="0.25">
      <c r="A7350" s="1">
        <f t="shared" si="804"/>
        <v>43407</v>
      </c>
      <c r="B7350" s="7">
        <f t="shared" si="799"/>
        <v>11</v>
      </c>
      <c r="C7350" s="4">
        <f>INDEX(Calendar!$E$3:$E$367,MATCH(LOLP!$A7350,Calendar!$B$3:$B$367,0))</f>
        <v>0</v>
      </c>
      <c r="D7350" s="2">
        <f t="shared" si="805"/>
        <v>3</v>
      </c>
      <c r="E7350" s="36">
        <v>20014</v>
      </c>
      <c r="F7350" s="7">
        <f>IFERROR(IF(INDEX('Temperature Data'!$AA$15:$AA$348,MATCH(LOLP!A7350,'Temperature Data'!$B$15:$B$348,0))&gt;IF(B7350=9,$G$2,LOLP!$F$2),1,0),0)</f>
        <v>0</v>
      </c>
      <c r="G7350" s="7">
        <f>SUMIFS(LOLP!$F$4:$F$8763,$C$4:$C$8763,$C7350,$B$4:$B$8763,$B7350,$D$4:$D$8763,$D7350)</f>
        <v>0</v>
      </c>
      <c r="H7350" s="7">
        <f>COUNTIFS(Calendar!$E$3:$E$367,LOLP!C7350,Calendar!$D$3:$D$367,LOLP!B7350)</f>
        <v>11</v>
      </c>
      <c r="I7350" s="7">
        <f ca="1">IF($F7350=1,OFFSET(start_norps,LOLP!$D7350+(1-$C7350)*24,LOLP!$B7350)*H7350/G7350,0)</f>
        <v>0</v>
      </c>
      <c r="J7350" s="7">
        <f ca="1">IF($F7350=1,OFFSET(start_33,LOLP!$D7350+(1-$C7350)*24,LOLP!$B7350)*H7350/G7350,0)</f>
        <v>0</v>
      </c>
      <c r="K7350" s="7">
        <f ca="1">IF($F7350,OFFSET(start_40,LOLP!$D7350+(1-$C7350)*24,LOLP!$B7350),0)</f>
        <v>0</v>
      </c>
      <c r="L7350" s="7">
        <f ca="1">IF($F7350,OFFSET(start_50,LOLP!$D7350+(1-$C7350)*24,LOLP!$B7350),0)</f>
        <v>0</v>
      </c>
      <c r="M7350" s="25">
        <f t="shared" ca="1" si="800"/>
        <v>0</v>
      </c>
      <c r="N7350" s="25">
        <f t="shared" ca="1" si="801"/>
        <v>0</v>
      </c>
      <c r="O7350" s="15" t="e">
        <f t="shared" ca="1" si="802"/>
        <v>#DIV/0!</v>
      </c>
      <c r="P7350" s="15" t="e">
        <f t="shared" ca="1" si="803"/>
        <v>#DIV/0!</v>
      </c>
    </row>
    <row r="7351" spans="1:16" x14ac:dyDescent="0.25">
      <c r="A7351" s="1">
        <f t="shared" si="804"/>
        <v>43407</v>
      </c>
      <c r="B7351" s="7">
        <f t="shared" si="799"/>
        <v>11</v>
      </c>
      <c r="C7351" s="4">
        <f>INDEX(Calendar!$E$3:$E$367,MATCH(LOLP!$A7351,Calendar!$B$3:$B$367,0))</f>
        <v>0</v>
      </c>
      <c r="D7351" s="2">
        <f t="shared" si="805"/>
        <v>4</v>
      </c>
      <c r="E7351" s="36">
        <v>20048</v>
      </c>
      <c r="F7351" s="7">
        <f>IFERROR(IF(INDEX('Temperature Data'!$AA$15:$AA$348,MATCH(LOLP!A7351,'Temperature Data'!$B$15:$B$348,0))&gt;IF(B7351=9,$G$2,LOLP!$F$2),1,0),0)</f>
        <v>0</v>
      </c>
      <c r="G7351" s="7">
        <f>SUMIFS(LOLP!$F$4:$F$8763,$C$4:$C$8763,$C7351,$B$4:$B$8763,$B7351,$D$4:$D$8763,$D7351)</f>
        <v>0</v>
      </c>
      <c r="H7351" s="7">
        <f>COUNTIFS(Calendar!$E$3:$E$367,LOLP!C7351,Calendar!$D$3:$D$367,LOLP!B7351)</f>
        <v>11</v>
      </c>
      <c r="I7351" s="7">
        <f ca="1">IF($F7351=1,OFFSET(start_norps,LOLP!$D7351+(1-$C7351)*24,LOLP!$B7351)*H7351/G7351,0)</f>
        <v>0</v>
      </c>
      <c r="J7351" s="7">
        <f ca="1">IF($F7351=1,OFFSET(start_33,LOLP!$D7351+(1-$C7351)*24,LOLP!$B7351)*H7351/G7351,0)</f>
        <v>0</v>
      </c>
      <c r="K7351" s="7">
        <f ca="1">IF($F7351,OFFSET(start_40,LOLP!$D7351+(1-$C7351)*24,LOLP!$B7351),0)</f>
        <v>0</v>
      </c>
      <c r="L7351" s="7">
        <f ca="1">IF($F7351,OFFSET(start_50,LOLP!$D7351+(1-$C7351)*24,LOLP!$B7351),0)</f>
        <v>0</v>
      </c>
      <c r="M7351" s="25">
        <f t="shared" ca="1" si="800"/>
        <v>0</v>
      </c>
      <c r="N7351" s="25">
        <f t="shared" ca="1" si="801"/>
        <v>0</v>
      </c>
      <c r="O7351" s="15" t="e">
        <f t="shared" ca="1" si="802"/>
        <v>#DIV/0!</v>
      </c>
      <c r="P7351" s="15" t="e">
        <f t="shared" ca="1" si="803"/>
        <v>#DIV/0!</v>
      </c>
    </row>
    <row r="7352" spans="1:16" x14ac:dyDescent="0.25">
      <c r="A7352" s="1">
        <f t="shared" si="804"/>
        <v>43407</v>
      </c>
      <c r="B7352" s="7">
        <f t="shared" si="799"/>
        <v>11</v>
      </c>
      <c r="C7352" s="4">
        <f>INDEX(Calendar!$E$3:$E$367,MATCH(LOLP!$A7352,Calendar!$B$3:$B$367,0))</f>
        <v>0</v>
      </c>
      <c r="D7352" s="2">
        <f t="shared" si="805"/>
        <v>5</v>
      </c>
      <c r="E7352" s="36">
        <v>20549</v>
      </c>
      <c r="F7352" s="7">
        <f>IFERROR(IF(INDEX('Temperature Data'!$AA$15:$AA$348,MATCH(LOLP!A7352,'Temperature Data'!$B$15:$B$348,0))&gt;IF(B7352=9,$G$2,LOLP!$F$2),1,0),0)</f>
        <v>0</v>
      </c>
      <c r="G7352" s="7">
        <f>SUMIFS(LOLP!$F$4:$F$8763,$C$4:$C$8763,$C7352,$B$4:$B$8763,$B7352,$D$4:$D$8763,$D7352)</f>
        <v>0</v>
      </c>
      <c r="H7352" s="7">
        <f>COUNTIFS(Calendar!$E$3:$E$367,LOLP!C7352,Calendar!$D$3:$D$367,LOLP!B7352)</f>
        <v>11</v>
      </c>
      <c r="I7352" s="7">
        <f ca="1">IF($F7352=1,OFFSET(start_norps,LOLP!$D7352+(1-$C7352)*24,LOLP!$B7352)*H7352/G7352,0)</f>
        <v>0</v>
      </c>
      <c r="J7352" s="7">
        <f ca="1">IF($F7352=1,OFFSET(start_33,LOLP!$D7352+(1-$C7352)*24,LOLP!$B7352)*H7352/G7352,0)</f>
        <v>0</v>
      </c>
      <c r="K7352" s="7">
        <f ca="1">IF($F7352,OFFSET(start_40,LOLP!$D7352+(1-$C7352)*24,LOLP!$B7352),0)</f>
        <v>0</v>
      </c>
      <c r="L7352" s="7">
        <f ca="1">IF($F7352,OFFSET(start_50,LOLP!$D7352+(1-$C7352)*24,LOLP!$B7352),0)</f>
        <v>0</v>
      </c>
      <c r="M7352" s="25">
        <f t="shared" ca="1" si="800"/>
        <v>0</v>
      </c>
      <c r="N7352" s="25">
        <f t="shared" ca="1" si="801"/>
        <v>0</v>
      </c>
      <c r="O7352" s="15" t="e">
        <f t="shared" ca="1" si="802"/>
        <v>#DIV/0!</v>
      </c>
      <c r="P7352" s="15" t="e">
        <f t="shared" ca="1" si="803"/>
        <v>#DIV/0!</v>
      </c>
    </row>
    <row r="7353" spans="1:16" x14ac:dyDescent="0.25">
      <c r="A7353" s="1">
        <f t="shared" si="804"/>
        <v>43407</v>
      </c>
      <c r="B7353" s="7">
        <f t="shared" si="799"/>
        <v>11</v>
      </c>
      <c r="C7353" s="4">
        <f>INDEX(Calendar!$E$3:$E$367,MATCH(LOLP!$A7353,Calendar!$B$3:$B$367,0))</f>
        <v>0</v>
      </c>
      <c r="D7353" s="2">
        <f t="shared" si="805"/>
        <v>6</v>
      </c>
      <c r="E7353" s="36">
        <v>21548</v>
      </c>
      <c r="F7353" s="7">
        <f>IFERROR(IF(INDEX('Temperature Data'!$AA$15:$AA$348,MATCH(LOLP!A7353,'Temperature Data'!$B$15:$B$348,0))&gt;IF(B7353=9,$G$2,LOLP!$F$2),1,0),0)</f>
        <v>0</v>
      </c>
      <c r="G7353" s="7">
        <f>SUMIFS(LOLP!$F$4:$F$8763,$C$4:$C$8763,$C7353,$B$4:$B$8763,$B7353,$D$4:$D$8763,$D7353)</f>
        <v>0</v>
      </c>
      <c r="H7353" s="7">
        <f>COUNTIFS(Calendar!$E$3:$E$367,LOLP!C7353,Calendar!$D$3:$D$367,LOLP!B7353)</f>
        <v>11</v>
      </c>
      <c r="I7353" s="7">
        <f ca="1">IF($F7353=1,OFFSET(start_norps,LOLP!$D7353+(1-$C7353)*24,LOLP!$B7353)*H7353/G7353,0)</f>
        <v>0</v>
      </c>
      <c r="J7353" s="7">
        <f ca="1">IF($F7353=1,OFFSET(start_33,LOLP!$D7353+(1-$C7353)*24,LOLP!$B7353)*H7353/G7353,0)</f>
        <v>0</v>
      </c>
      <c r="K7353" s="7">
        <f ca="1">IF($F7353,OFFSET(start_40,LOLP!$D7353+(1-$C7353)*24,LOLP!$B7353),0)</f>
        <v>0</v>
      </c>
      <c r="L7353" s="7">
        <f ca="1">IF($F7353,OFFSET(start_50,LOLP!$D7353+(1-$C7353)*24,LOLP!$B7353),0)</f>
        <v>0</v>
      </c>
      <c r="M7353" s="25">
        <f t="shared" ca="1" si="800"/>
        <v>0</v>
      </c>
      <c r="N7353" s="25">
        <f t="shared" ca="1" si="801"/>
        <v>0</v>
      </c>
      <c r="O7353" s="15" t="e">
        <f t="shared" ca="1" si="802"/>
        <v>#DIV/0!</v>
      </c>
      <c r="P7353" s="15" t="e">
        <f t="shared" ca="1" si="803"/>
        <v>#DIV/0!</v>
      </c>
    </row>
    <row r="7354" spans="1:16" x14ac:dyDescent="0.25">
      <c r="A7354" s="1">
        <f t="shared" si="804"/>
        <v>43407</v>
      </c>
      <c r="B7354" s="7">
        <f t="shared" si="799"/>
        <v>11</v>
      </c>
      <c r="C7354" s="4">
        <f>INDEX(Calendar!$E$3:$E$367,MATCH(LOLP!$A7354,Calendar!$B$3:$B$367,0))</f>
        <v>0</v>
      </c>
      <c r="D7354" s="2">
        <f t="shared" si="805"/>
        <v>7</v>
      </c>
      <c r="E7354" s="36">
        <v>22519</v>
      </c>
      <c r="F7354" s="7">
        <f>IFERROR(IF(INDEX('Temperature Data'!$AA$15:$AA$348,MATCH(LOLP!A7354,'Temperature Data'!$B$15:$B$348,0))&gt;IF(B7354=9,$G$2,LOLP!$F$2),1,0),0)</f>
        <v>0</v>
      </c>
      <c r="G7354" s="7">
        <f>SUMIFS(LOLP!$F$4:$F$8763,$C$4:$C$8763,$C7354,$B$4:$B$8763,$B7354,$D$4:$D$8763,$D7354)</f>
        <v>0</v>
      </c>
      <c r="H7354" s="7">
        <f>COUNTIFS(Calendar!$E$3:$E$367,LOLP!C7354,Calendar!$D$3:$D$367,LOLP!B7354)</f>
        <v>11</v>
      </c>
      <c r="I7354" s="7">
        <f ca="1">IF($F7354=1,OFFSET(start_norps,LOLP!$D7354+(1-$C7354)*24,LOLP!$B7354)*H7354/G7354,0)</f>
        <v>0</v>
      </c>
      <c r="J7354" s="7">
        <f ca="1">IF($F7354=1,OFFSET(start_33,LOLP!$D7354+(1-$C7354)*24,LOLP!$B7354)*H7354/G7354,0)</f>
        <v>0</v>
      </c>
      <c r="K7354" s="7">
        <f ca="1">IF($F7354,OFFSET(start_40,LOLP!$D7354+(1-$C7354)*24,LOLP!$B7354),0)</f>
        <v>0</v>
      </c>
      <c r="L7354" s="7">
        <f ca="1">IF($F7354,OFFSET(start_50,LOLP!$D7354+(1-$C7354)*24,LOLP!$B7354),0)</f>
        <v>0</v>
      </c>
      <c r="M7354" s="25">
        <f t="shared" ca="1" si="800"/>
        <v>0</v>
      </c>
      <c r="N7354" s="25">
        <f t="shared" ca="1" si="801"/>
        <v>0</v>
      </c>
      <c r="O7354" s="15" t="e">
        <f t="shared" ca="1" si="802"/>
        <v>#DIV/0!</v>
      </c>
      <c r="P7354" s="15" t="e">
        <f t="shared" ca="1" si="803"/>
        <v>#DIV/0!</v>
      </c>
    </row>
    <row r="7355" spans="1:16" x14ac:dyDescent="0.25">
      <c r="A7355" s="1">
        <f t="shared" si="804"/>
        <v>43407</v>
      </c>
      <c r="B7355" s="7">
        <f t="shared" si="799"/>
        <v>11</v>
      </c>
      <c r="C7355" s="4">
        <f>INDEX(Calendar!$E$3:$E$367,MATCH(LOLP!$A7355,Calendar!$B$3:$B$367,0))</f>
        <v>0</v>
      </c>
      <c r="D7355" s="2">
        <f t="shared" si="805"/>
        <v>8</v>
      </c>
      <c r="E7355" s="36">
        <v>22910</v>
      </c>
      <c r="F7355" s="7">
        <f>IFERROR(IF(INDEX('Temperature Data'!$AA$15:$AA$348,MATCH(LOLP!A7355,'Temperature Data'!$B$15:$B$348,0))&gt;IF(B7355=9,$G$2,LOLP!$F$2),1,0),0)</f>
        <v>0</v>
      </c>
      <c r="G7355" s="7">
        <f>SUMIFS(LOLP!$F$4:$F$8763,$C$4:$C$8763,$C7355,$B$4:$B$8763,$B7355,$D$4:$D$8763,$D7355)</f>
        <v>0</v>
      </c>
      <c r="H7355" s="7">
        <f>COUNTIFS(Calendar!$E$3:$E$367,LOLP!C7355,Calendar!$D$3:$D$367,LOLP!B7355)</f>
        <v>11</v>
      </c>
      <c r="I7355" s="7">
        <f ca="1">IF($F7355=1,OFFSET(start_norps,LOLP!$D7355+(1-$C7355)*24,LOLP!$B7355)*H7355/G7355,0)</f>
        <v>0</v>
      </c>
      <c r="J7355" s="7">
        <f ca="1">IF($F7355=1,OFFSET(start_33,LOLP!$D7355+(1-$C7355)*24,LOLP!$B7355)*H7355/G7355,0)</f>
        <v>0</v>
      </c>
      <c r="K7355" s="7">
        <f ca="1">IF($F7355,OFFSET(start_40,LOLP!$D7355+(1-$C7355)*24,LOLP!$B7355),0)</f>
        <v>0</v>
      </c>
      <c r="L7355" s="7">
        <f ca="1">IF($F7355,OFFSET(start_50,LOLP!$D7355+(1-$C7355)*24,LOLP!$B7355),0)</f>
        <v>0</v>
      </c>
      <c r="M7355" s="25">
        <f t="shared" ca="1" si="800"/>
        <v>0</v>
      </c>
      <c r="N7355" s="25">
        <f t="shared" ca="1" si="801"/>
        <v>0</v>
      </c>
      <c r="O7355" s="15" t="e">
        <f t="shared" ca="1" si="802"/>
        <v>#DIV/0!</v>
      </c>
      <c r="P7355" s="15" t="e">
        <f t="shared" ca="1" si="803"/>
        <v>#DIV/0!</v>
      </c>
    </row>
    <row r="7356" spans="1:16" x14ac:dyDescent="0.25">
      <c r="A7356" s="1">
        <f t="shared" si="804"/>
        <v>43407</v>
      </c>
      <c r="B7356" s="7">
        <f t="shared" si="799"/>
        <v>11</v>
      </c>
      <c r="C7356" s="4">
        <f>INDEX(Calendar!$E$3:$E$367,MATCH(LOLP!$A7356,Calendar!$B$3:$B$367,0))</f>
        <v>0</v>
      </c>
      <c r="D7356" s="2">
        <f t="shared" si="805"/>
        <v>9</v>
      </c>
      <c r="E7356" s="36">
        <v>23125</v>
      </c>
      <c r="F7356" s="7">
        <f>IFERROR(IF(INDEX('Temperature Data'!$AA$15:$AA$348,MATCH(LOLP!A7356,'Temperature Data'!$B$15:$B$348,0))&gt;IF(B7356=9,$G$2,LOLP!$F$2),1,0),0)</f>
        <v>0</v>
      </c>
      <c r="G7356" s="7">
        <f>SUMIFS(LOLP!$F$4:$F$8763,$C$4:$C$8763,$C7356,$B$4:$B$8763,$B7356,$D$4:$D$8763,$D7356)</f>
        <v>0</v>
      </c>
      <c r="H7356" s="7">
        <f>COUNTIFS(Calendar!$E$3:$E$367,LOLP!C7356,Calendar!$D$3:$D$367,LOLP!B7356)</f>
        <v>11</v>
      </c>
      <c r="I7356" s="7">
        <f ca="1">IF($F7356=1,OFFSET(start_norps,LOLP!$D7356+(1-$C7356)*24,LOLP!$B7356)*H7356/G7356,0)</f>
        <v>0</v>
      </c>
      <c r="J7356" s="7">
        <f ca="1">IF($F7356=1,OFFSET(start_33,LOLP!$D7356+(1-$C7356)*24,LOLP!$B7356)*H7356/G7356,0)</f>
        <v>0</v>
      </c>
      <c r="K7356" s="7">
        <f ca="1">IF($F7356,OFFSET(start_40,LOLP!$D7356+(1-$C7356)*24,LOLP!$B7356),0)</f>
        <v>0</v>
      </c>
      <c r="L7356" s="7">
        <f ca="1">IF($F7356,OFFSET(start_50,LOLP!$D7356+(1-$C7356)*24,LOLP!$B7356),0)</f>
        <v>0</v>
      </c>
      <c r="M7356" s="25">
        <f t="shared" ca="1" si="800"/>
        <v>0</v>
      </c>
      <c r="N7356" s="25">
        <f t="shared" ca="1" si="801"/>
        <v>0</v>
      </c>
      <c r="O7356" s="15" t="e">
        <f t="shared" ca="1" si="802"/>
        <v>#DIV/0!</v>
      </c>
      <c r="P7356" s="15" t="e">
        <f t="shared" ca="1" si="803"/>
        <v>#DIV/0!</v>
      </c>
    </row>
    <row r="7357" spans="1:16" x14ac:dyDescent="0.25">
      <c r="A7357" s="1">
        <f t="shared" si="804"/>
        <v>43407</v>
      </c>
      <c r="B7357" s="7">
        <f t="shared" si="799"/>
        <v>11</v>
      </c>
      <c r="C7357" s="4">
        <f>INDEX(Calendar!$E$3:$E$367,MATCH(LOLP!$A7357,Calendar!$B$3:$B$367,0))</f>
        <v>0</v>
      </c>
      <c r="D7357" s="2">
        <f t="shared" si="805"/>
        <v>10</v>
      </c>
      <c r="E7357" s="36">
        <v>23116</v>
      </c>
      <c r="F7357" s="7">
        <f>IFERROR(IF(INDEX('Temperature Data'!$AA$15:$AA$348,MATCH(LOLP!A7357,'Temperature Data'!$B$15:$B$348,0))&gt;IF(B7357=9,$G$2,LOLP!$F$2),1,0),0)</f>
        <v>0</v>
      </c>
      <c r="G7357" s="7">
        <f>SUMIFS(LOLP!$F$4:$F$8763,$C$4:$C$8763,$C7357,$B$4:$B$8763,$B7357,$D$4:$D$8763,$D7357)</f>
        <v>0</v>
      </c>
      <c r="H7357" s="7">
        <f>COUNTIFS(Calendar!$E$3:$E$367,LOLP!C7357,Calendar!$D$3:$D$367,LOLP!B7357)</f>
        <v>11</v>
      </c>
      <c r="I7357" s="7">
        <f ca="1">IF($F7357=1,OFFSET(start_norps,LOLP!$D7357+(1-$C7357)*24,LOLP!$B7357)*H7357/G7357,0)</f>
        <v>0</v>
      </c>
      <c r="J7357" s="7">
        <f ca="1">IF($F7357=1,OFFSET(start_33,LOLP!$D7357+(1-$C7357)*24,LOLP!$B7357)*H7357/G7357,0)</f>
        <v>0</v>
      </c>
      <c r="K7357" s="7">
        <f ca="1">IF($F7357,OFFSET(start_40,LOLP!$D7357+(1-$C7357)*24,LOLP!$B7357),0)</f>
        <v>0</v>
      </c>
      <c r="L7357" s="7">
        <f ca="1">IF($F7357,OFFSET(start_50,LOLP!$D7357+(1-$C7357)*24,LOLP!$B7357),0)</f>
        <v>0</v>
      </c>
      <c r="M7357" s="25">
        <f t="shared" ca="1" si="800"/>
        <v>0</v>
      </c>
      <c r="N7357" s="25">
        <f t="shared" ca="1" si="801"/>
        <v>0</v>
      </c>
      <c r="O7357" s="15" t="e">
        <f t="shared" ca="1" si="802"/>
        <v>#DIV/0!</v>
      </c>
      <c r="P7357" s="15" t="e">
        <f t="shared" ca="1" si="803"/>
        <v>#DIV/0!</v>
      </c>
    </row>
    <row r="7358" spans="1:16" x14ac:dyDescent="0.25">
      <c r="A7358" s="1">
        <f t="shared" si="804"/>
        <v>43407</v>
      </c>
      <c r="B7358" s="7">
        <f t="shared" si="799"/>
        <v>11</v>
      </c>
      <c r="C7358" s="4">
        <f>INDEX(Calendar!$E$3:$E$367,MATCH(LOLP!$A7358,Calendar!$B$3:$B$367,0))</f>
        <v>0</v>
      </c>
      <c r="D7358" s="2">
        <f t="shared" si="805"/>
        <v>11</v>
      </c>
      <c r="E7358" s="36">
        <v>23090</v>
      </c>
      <c r="F7358" s="7">
        <f>IFERROR(IF(INDEX('Temperature Data'!$AA$15:$AA$348,MATCH(LOLP!A7358,'Temperature Data'!$B$15:$B$348,0))&gt;IF(B7358=9,$G$2,LOLP!$F$2),1,0),0)</f>
        <v>0</v>
      </c>
      <c r="G7358" s="7">
        <f>SUMIFS(LOLP!$F$4:$F$8763,$C$4:$C$8763,$C7358,$B$4:$B$8763,$B7358,$D$4:$D$8763,$D7358)</f>
        <v>0</v>
      </c>
      <c r="H7358" s="7">
        <f>COUNTIFS(Calendar!$E$3:$E$367,LOLP!C7358,Calendar!$D$3:$D$367,LOLP!B7358)</f>
        <v>11</v>
      </c>
      <c r="I7358" s="7">
        <f ca="1">IF($F7358=1,OFFSET(start_norps,LOLP!$D7358+(1-$C7358)*24,LOLP!$B7358)*H7358/G7358,0)</f>
        <v>0</v>
      </c>
      <c r="J7358" s="7">
        <f ca="1">IF($F7358=1,OFFSET(start_33,LOLP!$D7358+(1-$C7358)*24,LOLP!$B7358)*H7358/G7358,0)</f>
        <v>0</v>
      </c>
      <c r="K7358" s="7">
        <f ca="1">IF($F7358,OFFSET(start_40,LOLP!$D7358+(1-$C7358)*24,LOLP!$B7358),0)</f>
        <v>0</v>
      </c>
      <c r="L7358" s="7">
        <f ca="1">IF($F7358,OFFSET(start_50,LOLP!$D7358+(1-$C7358)*24,LOLP!$B7358),0)</f>
        <v>0</v>
      </c>
      <c r="M7358" s="25">
        <f t="shared" ca="1" si="800"/>
        <v>0</v>
      </c>
      <c r="N7358" s="25">
        <f t="shared" ca="1" si="801"/>
        <v>0</v>
      </c>
      <c r="O7358" s="15" t="e">
        <f t="shared" ca="1" si="802"/>
        <v>#DIV/0!</v>
      </c>
      <c r="P7358" s="15" t="e">
        <f t="shared" ca="1" si="803"/>
        <v>#DIV/0!</v>
      </c>
    </row>
    <row r="7359" spans="1:16" x14ac:dyDescent="0.25">
      <c r="A7359" s="1">
        <f t="shared" si="804"/>
        <v>43407</v>
      </c>
      <c r="B7359" s="7">
        <f t="shared" si="799"/>
        <v>11</v>
      </c>
      <c r="C7359" s="4">
        <f>INDEX(Calendar!$E$3:$E$367,MATCH(LOLP!$A7359,Calendar!$B$3:$B$367,0))</f>
        <v>0</v>
      </c>
      <c r="D7359" s="2">
        <f t="shared" si="805"/>
        <v>12</v>
      </c>
      <c r="E7359" s="36">
        <v>23095</v>
      </c>
      <c r="F7359" s="7">
        <f>IFERROR(IF(INDEX('Temperature Data'!$AA$15:$AA$348,MATCH(LOLP!A7359,'Temperature Data'!$B$15:$B$348,0))&gt;IF(B7359=9,$G$2,LOLP!$F$2),1,0),0)</f>
        <v>0</v>
      </c>
      <c r="G7359" s="7">
        <f>SUMIFS(LOLP!$F$4:$F$8763,$C$4:$C$8763,$C7359,$B$4:$B$8763,$B7359,$D$4:$D$8763,$D7359)</f>
        <v>0</v>
      </c>
      <c r="H7359" s="7">
        <f>COUNTIFS(Calendar!$E$3:$E$367,LOLP!C7359,Calendar!$D$3:$D$367,LOLP!B7359)</f>
        <v>11</v>
      </c>
      <c r="I7359" s="7">
        <f ca="1">IF($F7359=1,OFFSET(start_norps,LOLP!$D7359+(1-$C7359)*24,LOLP!$B7359)*H7359/G7359,0)</f>
        <v>0</v>
      </c>
      <c r="J7359" s="7">
        <f ca="1">IF($F7359=1,OFFSET(start_33,LOLP!$D7359+(1-$C7359)*24,LOLP!$B7359)*H7359/G7359,0)</f>
        <v>0</v>
      </c>
      <c r="K7359" s="7">
        <f ca="1">IF($F7359,OFFSET(start_40,LOLP!$D7359+(1-$C7359)*24,LOLP!$B7359),0)</f>
        <v>0</v>
      </c>
      <c r="L7359" s="7">
        <f ca="1">IF($F7359,OFFSET(start_50,LOLP!$D7359+(1-$C7359)*24,LOLP!$B7359),0)</f>
        <v>0</v>
      </c>
      <c r="M7359" s="25">
        <f t="shared" ca="1" si="800"/>
        <v>0</v>
      </c>
      <c r="N7359" s="25">
        <f t="shared" ca="1" si="801"/>
        <v>0</v>
      </c>
      <c r="O7359" s="15" t="e">
        <f t="shared" ca="1" si="802"/>
        <v>#DIV/0!</v>
      </c>
      <c r="P7359" s="15" t="e">
        <f t="shared" ca="1" si="803"/>
        <v>#DIV/0!</v>
      </c>
    </row>
    <row r="7360" spans="1:16" x14ac:dyDescent="0.25">
      <c r="A7360" s="1">
        <f t="shared" si="804"/>
        <v>43407</v>
      </c>
      <c r="B7360" s="7">
        <f t="shared" si="799"/>
        <v>11</v>
      </c>
      <c r="C7360" s="4">
        <f>INDEX(Calendar!$E$3:$E$367,MATCH(LOLP!$A7360,Calendar!$B$3:$B$367,0))</f>
        <v>0</v>
      </c>
      <c r="D7360" s="2">
        <f t="shared" si="805"/>
        <v>13</v>
      </c>
      <c r="E7360" s="36">
        <v>23540</v>
      </c>
      <c r="F7360" s="7">
        <f>IFERROR(IF(INDEX('Temperature Data'!$AA$15:$AA$348,MATCH(LOLP!A7360,'Temperature Data'!$B$15:$B$348,0))&gt;IF(B7360=9,$G$2,LOLP!$F$2),1,0),0)</f>
        <v>0</v>
      </c>
      <c r="G7360" s="7">
        <f>SUMIFS(LOLP!$F$4:$F$8763,$C$4:$C$8763,$C7360,$B$4:$B$8763,$B7360,$D$4:$D$8763,$D7360)</f>
        <v>0</v>
      </c>
      <c r="H7360" s="7">
        <f>COUNTIFS(Calendar!$E$3:$E$367,LOLP!C7360,Calendar!$D$3:$D$367,LOLP!B7360)</f>
        <v>11</v>
      </c>
      <c r="I7360" s="7">
        <f ca="1">IF($F7360=1,OFFSET(start_norps,LOLP!$D7360+(1-$C7360)*24,LOLP!$B7360)*H7360/G7360,0)</f>
        <v>0</v>
      </c>
      <c r="J7360" s="7">
        <f ca="1">IF($F7360=1,OFFSET(start_33,LOLP!$D7360+(1-$C7360)*24,LOLP!$B7360)*H7360/G7360,0)</f>
        <v>0</v>
      </c>
      <c r="K7360" s="7">
        <f ca="1">IF($F7360,OFFSET(start_40,LOLP!$D7360+(1-$C7360)*24,LOLP!$B7360),0)</f>
        <v>0</v>
      </c>
      <c r="L7360" s="7">
        <f ca="1">IF($F7360,OFFSET(start_50,LOLP!$D7360+(1-$C7360)*24,LOLP!$B7360),0)</f>
        <v>0</v>
      </c>
      <c r="M7360" s="25">
        <f t="shared" ca="1" si="800"/>
        <v>0</v>
      </c>
      <c r="N7360" s="25">
        <f t="shared" ca="1" si="801"/>
        <v>0</v>
      </c>
      <c r="O7360" s="15" t="e">
        <f t="shared" ca="1" si="802"/>
        <v>#DIV/0!</v>
      </c>
      <c r="P7360" s="15" t="e">
        <f t="shared" ca="1" si="803"/>
        <v>#DIV/0!</v>
      </c>
    </row>
    <row r="7361" spans="1:16" x14ac:dyDescent="0.25">
      <c r="A7361" s="1">
        <f t="shared" si="804"/>
        <v>43407</v>
      </c>
      <c r="B7361" s="7">
        <f t="shared" si="799"/>
        <v>11</v>
      </c>
      <c r="C7361" s="4">
        <f>INDEX(Calendar!$E$3:$E$367,MATCH(LOLP!$A7361,Calendar!$B$3:$B$367,0))</f>
        <v>0</v>
      </c>
      <c r="D7361" s="2">
        <f t="shared" si="805"/>
        <v>14</v>
      </c>
      <c r="E7361" s="36">
        <v>24417</v>
      </c>
      <c r="F7361" s="7">
        <f>IFERROR(IF(INDEX('Temperature Data'!$AA$15:$AA$348,MATCH(LOLP!A7361,'Temperature Data'!$B$15:$B$348,0))&gt;IF(B7361=9,$G$2,LOLP!$F$2),1,0),0)</f>
        <v>0</v>
      </c>
      <c r="G7361" s="7">
        <f>SUMIFS(LOLP!$F$4:$F$8763,$C$4:$C$8763,$C7361,$B$4:$B$8763,$B7361,$D$4:$D$8763,$D7361)</f>
        <v>0</v>
      </c>
      <c r="H7361" s="7">
        <f>COUNTIFS(Calendar!$E$3:$E$367,LOLP!C7361,Calendar!$D$3:$D$367,LOLP!B7361)</f>
        <v>11</v>
      </c>
      <c r="I7361" s="7">
        <f ca="1">IF($F7361=1,OFFSET(start_norps,LOLP!$D7361+(1-$C7361)*24,LOLP!$B7361)*H7361/G7361,0)</f>
        <v>0</v>
      </c>
      <c r="J7361" s="7">
        <f ca="1">IF($F7361=1,OFFSET(start_33,LOLP!$D7361+(1-$C7361)*24,LOLP!$B7361)*H7361/G7361,0)</f>
        <v>0</v>
      </c>
      <c r="K7361" s="7">
        <f ca="1">IF($F7361,OFFSET(start_40,LOLP!$D7361+(1-$C7361)*24,LOLP!$B7361),0)</f>
        <v>0</v>
      </c>
      <c r="L7361" s="7">
        <f ca="1">IF($F7361,OFFSET(start_50,LOLP!$D7361+(1-$C7361)*24,LOLP!$B7361),0)</f>
        <v>0</v>
      </c>
      <c r="M7361" s="25">
        <f t="shared" ca="1" si="800"/>
        <v>0</v>
      </c>
      <c r="N7361" s="25">
        <f t="shared" ca="1" si="801"/>
        <v>0</v>
      </c>
      <c r="O7361" s="15" t="e">
        <f t="shared" ca="1" si="802"/>
        <v>#DIV/0!</v>
      </c>
      <c r="P7361" s="15" t="e">
        <f t="shared" ca="1" si="803"/>
        <v>#DIV/0!</v>
      </c>
    </row>
    <row r="7362" spans="1:16" x14ac:dyDescent="0.25">
      <c r="A7362" s="1">
        <f t="shared" si="804"/>
        <v>43407</v>
      </c>
      <c r="B7362" s="7">
        <f t="shared" si="799"/>
        <v>11</v>
      </c>
      <c r="C7362" s="4">
        <f>INDEX(Calendar!$E$3:$E$367,MATCH(LOLP!$A7362,Calendar!$B$3:$B$367,0))</f>
        <v>0</v>
      </c>
      <c r="D7362" s="2">
        <f t="shared" si="805"/>
        <v>15</v>
      </c>
      <c r="E7362" s="36">
        <v>25279</v>
      </c>
      <c r="F7362" s="7">
        <f>IFERROR(IF(INDEX('Temperature Data'!$AA$15:$AA$348,MATCH(LOLP!A7362,'Temperature Data'!$B$15:$B$348,0))&gt;IF(B7362=9,$G$2,LOLP!$F$2),1,0),0)</f>
        <v>0</v>
      </c>
      <c r="G7362" s="7">
        <f>SUMIFS(LOLP!$F$4:$F$8763,$C$4:$C$8763,$C7362,$B$4:$B$8763,$B7362,$D$4:$D$8763,$D7362)</f>
        <v>0</v>
      </c>
      <c r="H7362" s="7">
        <f>COUNTIFS(Calendar!$E$3:$E$367,LOLP!C7362,Calendar!$D$3:$D$367,LOLP!B7362)</f>
        <v>11</v>
      </c>
      <c r="I7362" s="7">
        <f ca="1">IF($F7362=1,OFFSET(start_norps,LOLP!$D7362+(1-$C7362)*24,LOLP!$B7362)*H7362/G7362,0)</f>
        <v>0</v>
      </c>
      <c r="J7362" s="7">
        <f ca="1">IF($F7362=1,OFFSET(start_33,LOLP!$D7362+(1-$C7362)*24,LOLP!$B7362)*H7362/G7362,0)</f>
        <v>0</v>
      </c>
      <c r="K7362" s="7">
        <f ca="1">IF($F7362,OFFSET(start_40,LOLP!$D7362+(1-$C7362)*24,LOLP!$B7362),0)</f>
        <v>0</v>
      </c>
      <c r="L7362" s="7">
        <f ca="1">IF($F7362,OFFSET(start_50,LOLP!$D7362+(1-$C7362)*24,LOLP!$B7362),0)</f>
        <v>0</v>
      </c>
      <c r="M7362" s="25">
        <f t="shared" ca="1" si="800"/>
        <v>0</v>
      </c>
      <c r="N7362" s="25">
        <f t="shared" ca="1" si="801"/>
        <v>0</v>
      </c>
      <c r="O7362" s="15" t="e">
        <f t="shared" ca="1" si="802"/>
        <v>#DIV/0!</v>
      </c>
      <c r="P7362" s="15" t="e">
        <f t="shared" ca="1" si="803"/>
        <v>#DIV/0!</v>
      </c>
    </row>
    <row r="7363" spans="1:16" x14ac:dyDescent="0.25">
      <c r="A7363" s="1">
        <f t="shared" si="804"/>
        <v>43407</v>
      </c>
      <c r="B7363" s="7">
        <f t="shared" si="799"/>
        <v>11</v>
      </c>
      <c r="C7363" s="4">
        <f>INDEX(Calendar!$E$3:$E$367,MATCH(LOLP!$A7363,Calendar!$B$3:$B$367,0))</f>
        <v>0</v>
      </c>
      <c r="D7363" s="2">
        <f t="shared" si="805"/>
        <v>16</v>
      </c>
      <c r="E7363" s="36">
        <v>26107</v>
      </c>
      <c r="F7363" s="7">
        <f>IFERROR(IF(INDEX('Temperature Data'!$AA$15:$AA$348,MATCH(LOLP!A7363,'Temperature Data'!$B$15:$B$348,0))&gt;IF(B7363=9,$G$2,LOLP!$F$2),1,0),0)</f>
        <v>0</v>
      </c>
      <c r="G7363" s="7">
        <f>SUMIFS(LOLP!$F$4:$F$8763,$C$4:$C$8763,$C7363,$B$4:$B$8763,$B7363,$D$4:$D$8763,$D7363)</f>
        <v>0</v>
      </c>
      <c r="H7363" s="7">
        <f>COUNTIFS(Calendar!$E$3:$E$367,LOLP!C7363,Calendar!$D$3:$D$367,LOLP!B7363)</f>
        <v>11</v>
      </c>
      <c r="I7363" s="7">
        <f ca="1">IF($F7363=1,OFFSET(start_norps,LOLP!$D7363+(1-$C7363)*24,LOLP!$B7363)*H7363/G7363,0)</f>
        <v>0</v>
      </c>
      <c r="J7363" s="7">
        <f ca="1">IF($F7363=1,OFFSET(start_33,LOLP!$D7363+(1-$C7363)*24,LOLP!$B7363)*H7363/G7363,0)</f>
        <v>0</v>
      </c>
      <c r="K7363" s="7">
        <f ca="1">IF($F7363,OFFSET(start_40,LOLP!$D7363+(1-$C7363)*24,LOLP!$B7363),0)</f>
        <v>0</v>
      </c>
      <c r="L7363" s="7">
        <f ca="1">IF($F7363,OFFSET(start_50,LOLP!$D7363+(1-$C7363)*24,LOLP!$B7363),0)</f>
        <v>0</v>
      </c>
      <c r="M7363" s="25">
        <f t="shared" ca="1" si="800"/>
        <v>0</v>
      </c>
      <c r="N7363" s="25">
        <f t="shared" ca="1" si="801"/>
        <v>0</v>
      </c>
      <c r="O7363" s="15" t="e">
        <f t="shared" ca="1" si="802"/>
        <v>#DIV/0!</v>
      </c>
      <c r="P7363" s="15" t="e">
        <f t="shared" ca="1" si="803"/>
        <v>#DIV/0!</v>
      </c>
    </row>
    <row r="7364" spans="1:16" x14ac:dyDescent="0.25">
      <c r="A7364" s="1">
        <f t="shared" si="804"/>
        <v>43407</v>
      </c>
      <c r="B7364" s="7">
        <f t="shared" si="799"/>
        <v>11</v>
      </c>
      <c r="C7364" s="4">
        <f>INDEX(Calendar!$E$3:$E$367,MATCH(LOLP!$A7364,Calendar!$B$3:$B$367,0))</f>
        <v>0</v>
      </c>
      <c r="D7364" s="2">
        <f t="shared" si="805"/>
        <v>17</v>
      </c>
      <c r="E7364" s="36">
        <v>26740</v>
      </c>
      <c r="F7364" s="7">
        <f>IFERROR(IF(INDEX('Temperature Data'!$AA$15:$AA$348,MATCH(LOLP!A7364,'Temperature Data'!$B$15:$B$348,0))&gt;IF(B7364=9,$G$2,LOLP!$F$2),1,0),0)</f>
        <v>0</v>
      </c>
      <c r="G7364" s="7">
        <f>SUMIFS(LOLP!$F$4:$F$8763,$C$4:$C$8763,$C7364,$B$4:$B$8763,$B7364,$D$4:$D$8763,$D7364)</f>
        <v>0</v>
      </c>
      <c r="H7364" s="7">
        <f>COUNTIFS(Calendar!$E$3:$E$367,LOLP!C7364,Calendar!$D$3:$D$367,LOLP!B7364)</f>
        <v>11</v>
      </c>
      <c r="I7364" s="7">
        <f ca="1">IF($F7364=1,OFFSET(start_norps,LOLP!$D7364+(1-$C7364)*24,LOLP!$B7364)*H7364/G7364,0)</f>
        <v>0</v>
      </c>
      <c r="J7364" s="7">
        <f ca="1">IF($F7364=1,OFFSET(start_33,LOLP!$D7364+(1-$C7364)*24,LOLP!$B7364)*H7364/G7364,0)</f>
        <v>0</v>
      </c>
      <c r="K7364" s="7">
        <f ca="1">IF($F7364,OFFSET(start_40,LOLP!$D7364+(1-$C7364)*24,LOLP!$B7364),0)</f>
        <v>0</v>
      </c>
      <c r="L7364" s="7">
        <f ca="1">IF($F7364,OFFSET(start_50,LOLP!$D7364+(1-$C7364)*24,LOLP!$B7364),0)</f>
        <v>0</v>
      </c>
      <c r="M7364" s="25">
        <f t="shared" ca="1" si="800"/>
        <v>0</v>
      </c>
      <c r="N7364" s="25">
        <f t="shared" ca="1" si="801"/>
        <v>0</v>
      </c>
      <c r="O7364" s="15" t="e">
        <f t="shared" ca="1" si="802"/>
        <v>#DIV/0!</v>
      </c>
      <c r="P7364" s="15" t="e">
        <f t="shared" ca="1" si="803"/>
        <v>#DIV/0!</v>
      </c>
    </row>
    <row r="7365" spans="1:16" x14ac:dyDescent="0.25">
      <c r="A7365" s="1">
        <f t="shared" si="804"/>
        <v>43407</v>
      </c>
      <c r="B7365" s="7">
        <f t="shared" ref="B7365:B7428" si="806">MONTH(A7365)</f>
        <v>11</v>
      </c>
      <c r="C7365" s="4">
        <f>INDEX(Calendar!$E$3:$E$367,MATCH(LOLP!$A7365,Calendar!$B$3:$B$367,0))</f>
        <v>0</v>
      </c>
      <c r="D7365" s="2">
        <f t="shared" si="805"/>
        <v>18</v>
      </c>
      <c r="E7365" s="36">
        <v>27691</v>
      </c>
      <c r="F7365" s="7">
        <f>IFERROR(IF(INDEX('Temperature Data'!$AA$15:$AA$348,MATCH(LOLP!A7365,'Temperature Data'!$B$15:$B$348,0))&gt;IF(B7365=9,$G$2,LOLP!$F$2),1,0),0)</f>
        <v>0</v>
      </c>
      <c r="G7365" s="7">
        <f>SUMIFS(LOLP!$F$4:$F$8763,$C$4:$C$8763,$C7365,$B$4:$B$8763,$B7365,$D$4:$D$8763,$D7365)</f>
        <v>0</v>
      </c>
      <c r="H7365" s="7">
        <f>COUNTIFS(Calendar!$E$3:$E$367,LOLP!C7365,Calendar!$D$3:$D$367,LOLP!B7365)</f>
        <v>11</v>
      </c>
      <c r="I7365" s="7">
        <f ca="1">IF($F7365=1,OFFSET(start_norps,LOLP!$D7365+(1-$C7365)*24,LOLP!$B7365)*H7365/G7365,0)</f>
        <v>0</v>
      </c>
      <c r="J7365" s="7">
        <f ca="1">IF($F7365=1,OFFSET(start_33,LOLP!$D7365+(1-$C7365)*24,LOLP!$B7365)*H7365/G7365,0)</f>
        <v>0</v>
      </c>
      <c r="K7365" s="7">
        <f ca="1">IF($F7365,OFFSET(start_40,LOLP!$D7365+(1-$C7365)*24,LOLP!$B7365),0)</f>
        <v>0</v>
      </c>
      <c r="L7365" s="7">
        <f ca="1">IF($F7365,OFFSET(start_50,LOLP!$D7365+(1-$C7365)*24,LOLP!$B7365),0)</f>
        <v>0</v>
      </c>
      <c r="M7365" s="25">
        <f t="shared" ref="M7365:M7428" ca="1" si="807">I7365/I$8764</f>
        <v>0</v>
      </c>
      <c r="N7365" s="25">
        <f t="shared" ref="N7365:N7428" ca="1" si="808">J7365/J$8764</f>
        <v>0</v>
      </c>
      <c r="O7365" s="15" t="e">
        <f t="shared" ref="O7365:O7428" ca="1" si="809">K7365/K$8764</f>
        <v>#DIV/0!</v>
      </c>
      <c r="P7365" s="15" t="e">
        <f t="shared" ref="P7365:P7428" ca="1" si="810">L7365/L$8764</f>
        <v>#DIV/0!</v>
      </c>
    </row>
    <row r="7366" spans="1:16" x14ac:dyDescent="0.25">
      <c r="A7366" s="1">
        <f t="shared" si="804"/>
        <v>43407</v>
      </c>
      <c r="B7366" s="7">
        <f t="shared" si="806"/>
        <v>11</v>
      </c>
      <c r="C7366" s="4">
        <f>INDEX(Calendar!$E$3:$E$367,MATCH(LOLP!$A7366,Calendar!$B$3:$B$367,0))</f>
        <v>0</v>
      </c>
      <c r="D7366" s="2">
        <f t="shared" si="805"/>
        <v>19</v>
      </c>
      <c r="E7366" s="36">
        <v>27312</v>
      </c>
      <c r="F7366" s="7">
        <f>IFERROR(IF(INDEX('Temperature Data'!$AA$15:$AA$348,MATCH(LOLP!A7366,'Temperature Data'!$B$15:$B$348,0))&gt;IF(B7366=9,$G$2,LOLP!$F$2),1,0),0)</f>
        <v>0</v>
      </c>
      <c r="G7366" s="7">
        <f>SUMIFS(LOLP!$F$4:$F$8763,$C$4:$C$8763,$C7366,$B$4:$B$8763,$B7366,$D$4:$D$8763,$D7366)</f>
        <v>0</v>
      </c>
      <c r="H7366" s="7">
        <f>COUNTIFS(Calendar!$E$3:$E$367,LOLP!C7366,Calendar!$D$3:$D$367,LOLP!B7366)</f>
        <v>11</v>
      </c>
      <c r="I7366" s="7">
        <f ca="1">IF($F7366=1,OFFSET(start_norps,LOLP!$D7366+(1-$C7366)*24,LOLP!$B7366)*H7366/G7366,0)</f>
        <v>0</v>
      </c>
      <c r="J7366" s="7">
        <f ca="1">IF($F7366=1,OFFSET(start_33,LOLP!$D7366+(1-$C7366)*24,LOLP!$B7366)*H7366/G7366,0)</f>
        <v>0</v>
      </c>
      <c r="K7366" s="7">
        <f ca="1">IF($F7366,OFFSET(start_40,LOLP!$D7366+(1-$C7366)*24,LOLP!$B7366),0)</f>
        <v>0</v>
      </c>
      <c r="L7366" s="7">
        <f ca="1">IF($F7366,OFFSET(start_50,LOLP!$D7366+(1-$C7366)*24,LOLP!$B7366),0)</f>
        <v>0</v>
      </c>
      <c r="M7366" s="25">
        <f t="shared" ca="1" si="807"/>
        <v>0</v>
      </c>
      <c r="N7366" s="25">
        <f t="shared" ca="1" si="808"/>
        <v>0</v>
      </c>
      <c r="O7366" s="15" t="e">
        <f t="shared" ca="1" si="809"/>
        <v>#DIV/0!</v>
      </c>
      <c r="P7366" s="15" t="e">
        <f t="shared" ca="1" si="810"/>
        <v>#DIV/0!</v>
      </c>
    </row>
    <row r="7367" spans="1:16" x14ac:dyDescent="0.25">
      <c r="A7367" s="1">
        <f t="shared" si="804"/>
        <v>43407</v>
      </c>
      <c r="B7367" s="7">
        <f t="shared" si="806"/>
        <v>11</v>
      </c>
      <c r="C7367" s="4">
        <f>INDEX(Calendar!$E$3:$E$367,MATCH(LOLP!$A7367,Calendar!$B$3:$B$367,0))</f>
        <v>0</v>
      </c>
      <c r="D7367" s="2">
        <f t="shared" si="805"/>
        <v>20</v>
      </c>
      <c r="E7367" s="36">
        <v>26399</v>
      </c>
      <c r="F7367" s="7">
        <f>IFERROR(IF(INDEX('Temperature Data'!$AA$15:$AA$348,MATCH(LOLP!A7367,'Temperature Data'!$B$15:$B$348,0))&gt;IF(B7367=9,$G$2,LOLP!$F$2),1,0),0)</f>
        <v>0</v>
      </c>
      <c r="G7367" s="7">
        <f>SUMIFS(LOLP!$F$4:$F$8763,$C$4:$C$8763,$C7367,$B$4:$B$8763,$B7367,$D$4:$D$8763,$D7367)</f>
        <v>0</v>
      </c>
      <c r="H7367" s="7">
        <f>COUNTIFS(Calendar!$E$3:$E$367,LOLP!C7367,Calendar!$D$3:$D$367,LOLP!B7367)</f>
        <v>11</v>
      </c>
      <c r="I7367" s="7">
        <f ca="1">IF($F7367=1,OFFSET(start_norps,LOLP!$D7367+(1-$C7367)*24,LOLP!$B7367)*H7367/G7367,0)</f>
        <v>0</v>
      </c>
      <c r="J7367" s="7">
        <f ca="1">IF($F7367=1,OFFSET(start_33,LOLP!$D7367+(1-$C7367)*24,LOLP!$B7367)*H7367/G7367,0)</f>
        <v>0</v>
      </c>
      <c r="K7367" s="7">
        <f ca="1">IF($F7367,OFFSET(start_40,LOLP!$D7367+(1-$C7367)*24,LOLP!$B7367),0)</f>
        <v>0</v>
      </c>
      <c r="L7367" s="7">
        <f ca="1">IF($F7367,OFFSET(start_50,LOLP!$D7367+(1-$C7367)*24,LOLP!$B7367),0)</f>
        <v>0</v>
      </c>
      <c r="M7367" s="25">
        <f t="shared" ca="1" si="807"/>
        <v>0</v>
      </c>
      <c r="N7367" s="25">
        <f t="shared" ca="1" si="808"/>
        <v>0</v>
      </c>
      <c r="O7367" s="15" t="e">
        <f t="shared" ca="1" si="809"/>
        <v>#DIV/0!</v>
      </c>
      <c r="P7367" s="15" t="e">
        <f t="shared" ca="1" si="810"/>
        <v>#DIV/0!</v>
      </c>
    </row>
    <row r="7368" spans="1:16" x14ac:dyDescent="0.25">
      <c r="A7368" s="1">
        <f t="shared" si="804"/>
        <v>43407</v>
      </c>
      <c r="B7368" s="7">
        <f t="shared" si="806"/>
        <v>11</v>
      </c>
      <c r="C7368" s="4">
        <f>INDEX(Calendar!$E$3:$E$367,MATCH(LOLP!$A7368,Calendar!$B$3:$B$367,0))</f>
        <v>0</v>
      </c>
      <c r="D7368" s="2">
        <f t="shared" si="805"/>
        <v>21</v>
      </c>
      <c r="E7368" s="36">
        <v>25263</v>
      </c>
      <c r="F7368" s="7">
        <f>IFERROR(IF(INDEX('Temperature Data'!$AA$15:$AA$348,MATCH(LOLP!A7368,'Temperature Data'!$B$15:$B$348,0))&gt;IF(B7368=9,$G$2,LOLP!$F$2),1,0),0)</f>
        <v>0</v>
      </c>
      <c r="G7368" s="7">
        <f>SUMIFS(LOLP!$F$4:$F$8763,$C$4:$C$8763,$C7368,$B$4:$B$8763,$B7368,$D$4:$D$8763,$D7368)</f>
        <v>0</v>
      </c>
      <c r="H7368" s="7">
        <f>COUNTIFS(Calendar!$E$3:$E$367,LOLP!C7368,Calendar!$D$3:$D$367,LOLP!B7368)</f>
        <v>11</v>
      </c>
      <c r="I7368" s="7">
        <f ca="1">IF($F7368=1,OFFSET(start_norps,LOLP!$D7368+(1-$C7368)*24,LOLP!$B7368)*H7368/G7368,0)</f>
        <v>0</v>
      </c>
      <c r="J7368" s="7">
        <f ca="1">IF($F7368=1,OFFSET(start_33,LOLP!$D7368+(1-$C7368)*24,LOLP!$B7368)*H7368/G7368,0)</f>
        <v>0</v>
      </c>
      <c r="K7368" s="7">
        <f ca="1">IF($F7368,OFFSET(start_40,LOLP!$D7368+(1-$C7368)*24,LOLP!$B7368),0)</f>
        <v>0</v>
      </c>
      <c r="L7368" s="7">
        <f ca="1">IF($F7368,OFFSET(start_50,LOLP!$D7368+(1-$C7368)*24,LOLP!$B7368),0)</f>
        <v>0</v>
      </c>
      <c r="M7368" s="25">
        <f t="shared" ca="1" si="807"/>
        <v>0</v>
      </c>
      <c r="N7368" s="25">
        <f t="shared" ca="1" si="808"/>
        <v>0</v>
      </c>
      <c r="O7368" s="15" t="e">
        <f t="shared" ca="1" si="809"/>
        <v>#DIV/0!</v>
      </c>
      <c r="P7368" s="15" t="e">
        <f t="shared" ca="1" si="810"/>
        <v>#DIV/0!</v>
      </c>
    </row>
    <row r="7369" spans="1:16" x14ac:dyDescent="0.25">
      <c r="A7369" s="1">
        <f t="shared" si="804"/>
        <v>43407</v>
      </c>
      <c r="B7369" s="7">
        <f t="shared" si="806"/>
        <v>11</v>
      </c>
      <c r="C7369" s="4">
        <f>INDEX(Calendar!$E$3:$E$367,MATCH(LOLP!$A7369,Calendar!$B$3:$B$367,0))</f>
        <v>0</v>
      </c>
      <c r="D7369" s="2">
        <f t="shared" si="805"/>
        <v>22</v>
      </c>
      <c r="E7369" s="36">
        <v>23911</v>
      </c>
      <c r="F7369" s="7">
        <f>IFERROR(IF(INDEX('Temperature Data'!$AA$15:$AA$348,MATCH(LOLP!A7369,'Temperature Data'!$B$15:$B$348,0))&gt;IF(B7369=9,$G$2,LOLP!$F$2),1,0),0)</f>
        <v>0</v>
      </c>
      <c r="G7369" s="7">
        <f>SUMIFS(LOLP!$F$4:$F$8763,$C$4:$C$8763,$C7369,$B$4:$B$8763,$B7369,$D$4:$D$8763,$D7369)</f>
        <v>0</v>
      </c>
      <c r="H7369" s="7">
        <f>COUNTIFS(Calendar!$E$3:$E$367,LOLP!C7369,Calendar!$D$3:$D$367,LOLP!B7369)</f>
        <v>11</v>
      </c>
      <c r="I7369" s="7">
        <f ca="1">IF($F7369=1,OFFSET(start_norps,LOLP!$D7369+(1-$C7369)*24,LOLP!$B7369)*H7369/G7369,0)</f>
        <v>0</v>
      </c>
      <c r="J7369" s="7">
        <f ca="1">IF($F7369=1,OFFSET(start_33,LOLP!$D7369+(1-$C7369)*24,LOLP!$B7369)*H7369/G7369,0)</f>
        <v>0</v>
      </c>
      <c r="K7369" s="7">
        <f ca="1">IF($F7369,OFFSET(start_40,LOLP!$D7369+(1-$C7369)*24,LOLP!$B7369),0)</f>
        <v>0</v>
      </c>
      <c r="L7369" s="7">
        <f ca="1">IF($F7369,OFFSET(start_50,LOLP!$D7369+(1-$C7369)*24,LOLP!$B7369),0)</f>
        <v>0</v>
      </c>
      <c r="M7369" s="25">
        <f t="shared" ca="1" si="807"/>
        <v>0</v>
      </c>
      <c r="N7369" s="25">
        <f t="shared" ca="1" si="808"/>
        <v>0</v>
      </c>
      <c r="O7369" s="15" t="e">
        <f t="shared" ca="1" si="809"/>
        <v>#DIV/0!</v>
      </c>
      <c r="P7369" s="15" t="e">
        <f t="shared" ca="1" si="810"/>
        <v>#DIV/0!</v>
      </c>
    </row>
    <row r="7370" spans="1:16" x14ac:dyDescent="0.25">
      <c r="A7370" s="1">
        <f t="shared" si="804"/>
        <v>43407</v>
      </c>
      <c r="B7370" s="7">
        <f t="shared" si="806"/>
        <v>11</v>
      </c>
      <c r="C7370" s="4">
        <f>INDEX(Calendar!$E$3:$E$367,MATCH(LOLP!$A7370,Calendar!$B$3:$B$367,0))</f>
        <v>0</v>
      </c>
      <c r="D7370" s="2">
        <f t="shared" si="805"/>
        <v>23</v>
      </c>
      <c r="E7370" s="36">
        <v>22699</v>
      </c>
      <c r="F7370" s="7">
        <f>IFERROR(IF(INDEX('Temperature Data'!$AA$15:$AA$348,MATCH(LOLP!A7370,'Temperature Data'!$B$15:$B$348,0))&gt;IF(B7370=9,$G$2,LOLP!$F$2),1,0),0)</f>
        <v>0</v>
      </c>
      <c r="G7370" s="7">
        <f>SUMIFS(LOLP!$F$4:$F$8763,$C$4:$C$8763,$C7370,$B$4:$B$8763,$B7370,$D$4:$D$8763,$D7370)</f>
        <v>0</v>
      </c>
      <c r="H7370" s="7">
        <f>COUNTIFS(Calendar!$E$3:$E$367,LOLP!C7370,Calendar!$D$3:$D$367,LOLP!B7370)</f>
        <v>11</v>
      </c>
      <c r="I7370" s="7">
        <f ca="1">IF($F7370=1,OFFSET(start_norps,LOLP!$D7370+(1-$C7370)*24,LOLP!$B7370)*H7370/G7370,0)</f>
        <v>0</v>
      </c>
      <c r="J7370" s="7">
        <f ca="1">IF($F7370=1,OFFSET(start_33,LOLP!$D7370+(1-$C7370)*24,LOLP!$B7370)*H7370/G7370,0)</f>
        <v>0</v>
      </c>
      <c r="K7370" s="7">
        <f ca="1">IF($F7370,OFFSET(start_40,LOLP!$D7370+(1-$C7370)*24,LOLP!$B7370),0)</f>
        <v>0</v>
      </c>
      <c r="L7370" s="7">
        <f ca="1">IF($F7370,OFFSET(start_50,LOLP!$D7370+(1-$C7370)*24,LOLP!$B7370),0)</f>
        <v>0</v>
      </c>
      <c r="M7370" s="25">
        <f t="shared" ca="1" si="807"/>
        <v>0</v>
      </c>
      <c r="N7370" s="25">
        <f t="shared" ca="1" si="808"/>
        <v>0</v>
      </c>
      <c r="O7370" s="15" t="e">
        <f t="shared" ca="1" si="809"/>
        <v>#DIV/0!</v>
      </c>
      <c r="P7370" s="15" t="e">
        <f t="shared" ca="1" si="810"/>
        <v>#DIV/0!</v>
      </c>
    </row>
    <row r="7371" spans="1:16" x14ac:dyDescent="0.25">
      <c r="A7371" s="1">
        <f t="shared" si="804"/>
        <v>43407</v>
      </c>
      <c r="B7371" s="7">
        <f t="shared" si="806"/>
        <v>11</v>
      </c>
      <c r="C7371" s="4">
        <f>INDEX(Calendar!$E$3:$E$367,MATCH(LOLP!$A7371,Calendar!$B$3:$B$367,0))</f>
        <v>0</v>
      </c>
      <c r="D7371" s="2">
        <f t="shared" si="805"/>
        <v>24</v>
      </c>
      <c r="E7371" s="36">
        <v>21648</v>
      </c>
      <c r="F7371" s="7">
        <f>IFERROR(IF(INDEX('Temperature Data'!$AA$15:$AA$348,MATCH(LOLP!A7371,'Temperature Data'!$B$15:$B$348,0))&gt;IF(B7371=9,$G$2,LOLP!$F$2),1,0),0)</f>
        <v>0</v>
      </c>
      <c r="G7371" s="7">
        <f>SUMIFS(LOLP!$F$4:$F$8763,$C$4:$C$8763,$C7371,$B$4:$B$8763,$B7371,$D$4:$D$8763,$D7371)</f>
        <v>0</v>
      </c>
      <c r="H7371" s="7">
        <f>COUNTIFS(Calendar!$E$3:$E$367,LOLP!C7371,Calendar!$D$3:$D$367,LOLP!B7371)</f>
        <v>11</v>
      </c>
      <c r="I7371" s="7">
        <f ca="1">IF($F7371=1,OFFSET(start_norps,LOLP!$D7371+(1-$C7371)*24,LOLP!$B7371)*H7371/G7371,0)</f>
        <v>0</v>
      </c>
      <c r="J7371" s="7">
        <f ca="1">IF($F7371=1,OFFSET(start_33,LOLP!$D7371+(1-$C7371)*24,LOLP!$B7371)*H7371/G7371,0)</f>
        <v>0</v>
      </c>
      <c r="K7371" s="7">
        <f ca="1">IF($F7371,OFFSET(start_40,LOLP!$D7371+(1-$C7371)*24,LOLP!$B7371),0)</f>
        <v>0</v>
      </c>
      <c r="L7371" s="7">
        <f ca="1">IF($F7371,OFFSET(start_50,LOLP!$D7371+(1-$C7371)*24,LOLP!$B7371),0)</f>
        <v>0</v>
      </c>
      <c r="M7371" s="25">
        <f t="shared" ca="1" si="807"/>
        <v>0</v>
      </c>
      <c r="N7371" s="25">
        <f t="shared" ca="1" si="808"/>
        <v>0</v>
      </c>
      <c r="O7371" s="15" t="e">
        <f t="shared" ca="1" si="809"/>
        <v>#DIV/0!</v>
      </c>
      <c r="P7371" s="15" t="e">
        <f t="shared" ca="1" si="810"/>
        <v>#DIV/0!</v>
      </c>
    </row>
    <row r="7372" spans="1:16" x14ac:dyDescent="0.25">
      <c r="A7372" s="1">
        <f t="shared" si="804"/>
        <v>43408</v>
      </c>
      <c r="B7372" s="7">
        <f t="shared" si="806"/>
        <v>11</v>
      </c>
      <c r="C7372" s="4">
        <f>INDEX(Calendar!$E$3:$E$367,MATCH(LOLP!$A7372,Calendar!$B$3:$B$367,0))</f>
        <v>0</v>
      </c>
      <c r="D7372" s="2">
        <f t="shared" si="805"/>
        <v>1</v>
      </c>
      <c r="E7372" s="36">
        <v>20757</v>
      </c>
      <c r="F7372" s="7">
        <f>IFERROR(IF(INDEX('Temperature Data'!$AA$15:$AA$348,MATCH(LOLP!A7372,'Temperature Data'!$B$15:$B$348,0))&gt;IF(B7372=9,$G$2,LOLP!$F$2),1,0),0)</f>
        <v>0</v>
      </c>
      <c r="G7372" s="7">
        <f>SUMIFS(LOLP!$F$4:$F$8763,$C$4:$C$8763,$C7372,$B$4:$B$8763,$B7372,$D$4:$D$8763,$D7372)</f>
        <v>0</v>
      </c>
      <c r="H7372" s="7">
        <f>COUNTIFS(Calendar!$E$3:$E$367,LOLP!C7372,Calendar!$D$3:$D$367,LOLP!B7372)</f>
        <v>11</v>
      </c>
      <c r="I7372" s="7">
        <f ca="1">IF($F7372=1,OFFSET(start_norps,LOLP!$D7372+(1-$C7372)*24,LOLP!$B7372)*H7372/G7372,0)</f>
        <v>0</v>
      </c>
      <c r="J7372" s="7">
        <f ca="1">IF($F7372=1,OFFSET(start_33,LOLP!$D7372+(1-$C7372)*24,LOLP!$B7372)*H7372/G7372,0)</f>
        <v>0</v>
      </c>
      <c r="K7372" s="7">
        <f ca="1">IF($F7372,OFFSET(start_40,LOLP!$D7372+(1-$C7372)*24,LOLP!$B7372),0)</f>
        <v>0</v>
      </c>
      <c r="L7372" s="7">
        <f ca="1">IF($F7372,OFFSET(start_50,LOLP!$D7372+(1-$C7372)*24,LOLP!$B7372),0)</f>
        <v>0</v>
      </c>
      <c r="M7372" s="25">
        <f t="shared" ca="1" si="807"/>
        <v>0</v>
      </c>
      <c r="N7372" s="25">
        <f t="shared" ca="1" si="808"/>
        <v>0</v>
      </c>
      <c r="O7372" s="15" t="e">
        <f t="shared" ca="1" si="809"/>
        <v>#DIV/0!</v>
      </c>
      <c r="P7372" s="15" t="e">
        <f t="shared" ca="1" si="810"/>
        <v>#DIV/0!</v>
      </c>
    </row>
    <row r="7373" spans="1:16" x14ac:dyDescent="0.25">
      <c r="A7373" s="1">
        <f t="shared" si="804"/>
        <v>43408</v>
      </c>
      <c r="B7373" s="7">
        <f t="shared" si="806"/>
        <v>11</v>
      </c>
      <c r="C7373" s="4">
        <f>INDEX(Calendar!$E$3:$E$367,MATCH(LOLP!$A7373,Calendar!$B$3:$B$367,0))</f>
        <v>0</v>
      </c>
      <c r="D7373" s="2">
        <f t="shared" si="805"/>
        <v>2</v>
      </c>
      <c r="E7373" s="36">
        <v>20440</v>
      </c>
      <c r="F7373" s="7">
        <f>IFERROR(IF(INDEX('Temperature Data'!$AA$15:$AA$348,MATCH(LOLP!A7373,'Temperature Data'!$B$15:$B$348,0))&gt;IF(B7373=9,$G$2,LOLP!$F$2),1,0),0)</f>
        <v>0</v>
      </c>
      <c r="G7373" s="7">
        <f>SUMIFS(LOLP!$F$4:$F$8763,$C$4:$C$8763,$C7373,$B$4:$B$8763,$B7373,$D$4:$D$8763,$D7373)</f>
        <v>0</v>
      </c>
      <c r="H7373" s="7">
        <f>COUNTIFS(Calendar!$E$3:$E$367,LOLP!C7373,Calendar!$D$3:$D$367,LOLP!B7373)</f>
        <v>11</v>
      </c>
      <c r="I7373" s="7">
        <f ca="1">IF($F7373=1,OFFSET(start_norps,LOLP!$D7373+(1-$C7373)*24,LOLP!$B7373)*H7373/G7373,0)</f>
        <v>0</v>
      </c>
      <c r="J7373" s="7">
        <f ca="1">IF($F7373=1,OFFSET(start_33,LOLP!$D7373+(1-$C7373)*24,LOLP!$B7373)*H7373/G7373,0)</f>
        <v>0</v>
      </c>
      <c r="K7373" s="7">
        <f ca="1">IF($F7373,OFFSET(start_40,LOLP!$D7373+(1-$C7373)*24,LOLP!$B7373),0)</f>
        <v>0</v>
      </c>
      <c r="L7373" s="7">
        <f ca="1">IF($F7373,OFFSET(start_50,LOLP!$D7373+(1-$C7373)*24,LOLP!$B7373),0)</f>
        <v>0</v>
      </c>
      <c r="M7373" s="25">
        <f t="shared" ca="1" si="807"/>
        <v>0</v>
      </c>
      <c r="N7373" s="25">
        <f t="shared" ca="1" si="808"/>
        <v>0</v>
      </c>
      <c r="O7373" s="15" t="e">
        <f t="shared" ca="1" si="809"/>
        <v>#DIV/0!</v>
      </c>
      <c r="P7373" s="15" t="e">
        <f t="shared" ca="1" si="810"/>
        <v>#DIV/0!</v>
      </c>
    </row>
    <row r="7374" spans="1:16" x14ac:dyDescent="0.25">
      <c r="A7374" s="1">
        <f t="shared" si="804"/>
        <v>43408</v>
      </c>
      <c r="B7374" s="7">
        <f t="shared" si="806"/>
        <v>11</v>
      </c>
      <c r="C7374" s="4">
        <f>INDEX(Calendar!$E$3:$E$367,MATCH(LOLP!$A7374,Calendar!$B$3:$B$367,0))</f>
        <v>0</v>
      </c>
      <c r="D7374" s="2">
        <f t="shared" si="805"/>
        <v>3</v>
      </c>
      <c r="E7374" s="36">
        <v>19817</v>
      </c>
      <c r="F7374" s="7">
        <f>IFERROR(IF(INDEX('Temperature Data'!$AA$15:$AA$348,MATCH(LOLP!A7374,'Temperature Data'!$B$15:$B$348,0))&gt;IF(B7374=9,$G$2,LOLP!$F$2),1,0),0)</f>
        <v>0</v>
      </c>
      <c r="G7374" s="7">
        <f>SUMIFS(LOLP!$F$4:$F$8763,$C$4:$C$8763,$C7374,$B$4:$B$8763,$B7374,$D$4:$D$8763,$D7374)</f>
        <v>0</v>
      </c>
      <c r="H7374" s="7">
        <f>COUNTIFS(Calendar!$E$3:$E$367,LOLP!C7374,Calendar!$D$3:$D$367,LOLP!B7374)</f>
        <v>11</v>
      </c>
      <c r="I7374" s="7">
        <f ca="1">IF($F7374=1,OFFSET(start_norps,LOLP!$D7374+(1-$C7374)*24,LOLP!$B7374)*H7374/G7374,0)</f>
        <v>0</v>
      </c>
      <c r="J7374" s="7">
        <f ca="1">IF($F7374=1,OFFSET(start_33,LOLP!$D7374+(1-$C7374)*24,LOLP!$B7374)*H7374/G7374,0)</f>
        <v>0</v>
      </c>
      <c r="K7374" s="7">
        <f ca="1">IF($F7374,OFFSET(start_40,LOLP!$D7374+(1-$C7374)*24,LOLP!$B7374),0)</f>
        <v>0</v>
      </c>
      <c r="L7374" s="7">
        <f ca="1">IF($F7374,OFFSET(start_50,LOLP!$D7374+(1-$C7374)*24,LOLP!$B7374),0)</f>
        <v>0</v>
      </c>
      <c r="M7374" s="25">
        <f t="shared" ca="1" si="807"/>
        <v>0</v>
      </c>
      <c r="N7374" s="25">
        <f t="shared" ca="1" si="808"/>
        <v>0</v>
      </c>
      <c r="O7374" s="15" t="e">
        <f t="shared" ca="1" si="809"/>
        <v>#DIV/0!</v>
      </c>
      <c r="P7374" s="15" t="e">
        <f t="shared" ca="1" si="810"/>
        <v>#DIV/0!</v>
      </c>
    </row>
    <row r="7375" spans="1:16" x14ac:dyDescent="0.25">
      <c r="A7375" s="1">
        <f t="shared" si="804"/>
        <v>43408</v>
      </c>
      <c r="B7375" s="7">
        <f t="shared" si="806"/>
        <v>11</v>
      </c>
      <c r="C7375" s="4">
        <f>INDEX(Calendar!$E$3:$E$367,MATCH(LOLP!$A7375,Calendar!$B$3:$B$367,0))</f>
        <v>0</v>
      </c>
      <c r="D7375" s="2">
        <f t="shared" si="805"/>
        <v>4</v>
      </c>
      <c r="E7375" s="36">
        <v>19547</v>
      </c>
      <c r="F7375" s="7">
        <f>IFERROR(IF(INDEX('Temperature Data'!$AA$15:$AA$348,MATCH(LOLP!A7375,'Temperature Data'!$B$15:$B$348,0))&gt;IF(B7375=9,$G$2,LOLP!$F$2),1,0),0)</f>
        <v>0</v>
      </c>
      <c r="G7375" s="7">
        <f>SUMIFS(LOLP!$F$4:$F$8763,$C$4:$C$8763,$C7375,$B$4:$B$8763,$B7375,$D$4:$D$8763,$D7375)</f>
        <v>0</v>
      </c>
      <c r="H7375" s="7">
        <f>COUNTIFS(Calendar!$E$3:$E$367,LOLP!C7375,Calendar!$D$3:$D$367,LOLP!B7375)</f>
        <v>11</v>
      </c>
      <c r="I7375" s="7">
        <f ca="1">IF($F7375=1,OFFSET(start_norps,LOLP!$D7375+(1-$C7375)*24,LOLP!$B7375)*H7375/G7375,0)</f>
        <v>0</v>
      </c>
      <c r="J7375" s="7">
        <f ca="1">IF($F7375=1,OFFSET(start_33,LOLP!$D7375+(1-$C7375)*24,LOLP!$B7375)*H7375/G7375,0)</f>
        <v>0</v>
      </c>
      <c r="K7375" s="7">
        <f ca="1">IF($F7375,OFFSET(start_40,LOLP!$D7375+(1-$C7375)*24,LOLP!$B7375),0)</f>
        <v>0</v>
      </c>
      <c r="L7375" s="7">
        <f ca="1">IF($F7375,OFFSET(start_50,LOLP!$D7375+(1-$C7375)*24,LOLP!$B7375),0)</f>
        <v>0</v>
      </c>
      <c r="M7375" s="25">
        <f t="shared" ca="1" si="807"/>
        <v>0</v>
      </c>
      <c r="N7375" s="25">
        <f t="shared" ca="1" si="808"/>
        <v>0</v>
      </c>
      <c r="O7375" s="15" t="e">
        <f t="shared" ca="1" si="809"/>
        <v>#DIV/0!</v>
      </c>
      <c r="P7375" s="15" t="e">
        <f t="shared" ca="1" si="810"/>
        <v>#DIV/0!</v>
      </c>
    </row>
    <row r="7376" spans="1:16" x14ac:dyDescent="0.25">
      <c r="A7376" s="1">
        <f t="shared" si="804"/>
        <v>43408</v>
      </c>
      <c r="B7376" s="7">
        <f t="shared" si="806"/>
        <v>11</v>
      </c>
      <c r="C7376" s="4">
        <f>INDEX(Calendar!$E$3:$E$367,MATCH(LOLP!$A7376,Calendar!$B$3:$B$367,0))</f>
        <v>0</v>
      </c>
      <c r="D7376" s="2">
        <f t="shared" si="805"/>
        <v>5</v>
      </c>
      <c r="E7376" s="36">
        <v>19602</v>
      </c>
      <c r="F7376" s="7">
        <f>IFERROR(IF(INDEX('Temperature Data'!$AA$15:$AA$348,MATCH(LOLP!A7376,'Temperature Data'!$B$15:$B$348,0))&gt;IF(B7376=9,$G$2,LOLP!$F$2),1,0),0)</f>
        <v>0</v>
      </c>
      <c r="G7376" s="7">
        <f>SUMIFS(LOLP!$F$4:$F$8763,$C$4:$C$8763,$C7376,$B$4:$B$8763,$B7376,$D$4:$D$8763,$D7376)</f>
        <v>0</v>
      </c>
      <c r="H7376" s="7">
        <f>COUNTIFS(Calendar!$E$3:$E$367,LOLP!C7376,Calendar!$D$3:$D$367,LOLP!B7376)</f>
        <v>11</v>
      </c>
      <c r="I7376" s="7">
        <f ca="1">IF($F7376=1,OFFSET(start_norps,LOLP!$D7376+(1-$C7376)*24,LOLP!$B7376)*H7376/G7376,0)</f>
        <v>0</v>
      </c>
      <c r="J7376" s="7">
        <f ca="1">IF($F7376=1,OFFSET(start_33,LOLP!$D7376+(1-$C7376)*24,LOLP!$B7376)*H7376/G7376,0)</f>
        <v>0</v>
      </c>
      <c r="K7376" s="7">
        <f ca="1">IF($F7376,OFFSET(start_40,LOLP!$D7376+(1-$C7376)*24,LOLP!$B7376),0)</f>
        <v>0</v>
      </c>
      <c r="L7376" s="7">
        <f ca="1">IF($F7376,OFFSET(start_50,LOLP!$D7376+(1-$C7376)*24,LOLP!$B7376),0)</f>
        <v>0</v>
      </c>
      <c r="M7376" s="25">
        <f t="shared" ca="1" si="807"/>
        <v>0</v>
      </c>
      <c r="N7376" s="25">
        <f t="shared" ca="1" si="808"/>
        <v>0</v>
      </c>
      <c r="O7376" s="15" t="e">
        <f t="shared" ca="1" si="809"/>
        <v>#DIV/0!</v>
      </c>
      <c r="P7376" s="15" t="e">
        <f t="shared" ca="1" si="810"/>
        <v>#DIV/0!</v>
      </c>
    </row>
    <row r="7377" spans="1:16" x14ac:dyDescent="0.25">
      <c r="A7377" s="1">
        <f t="shared" si="804"/>
        <v>43408</v>
      </c>
      <c r="B7377" s="7">
        <f t="shared" si="806"/>
        <v>11</v>
      </c>
      <c r="C7377" s="4">
        <f>INDEX(Calendar!$E$3:$E$367,MATCH(LOLP!$A7377,Calendar!$B$3:$B$367,0))</f>
        <v>0</v>
      </c>
      <c r="D7377" s="2">
        <f t="shared" si="805"/>
        <v>6</v>
      </c>
      <c r="E7377" s="36">
        <v>20039</v>
      </c>
      <c r="F7377" s="7">
        <f>IFERROR(IF(INDEX('Temperature Data'!$AA$15:$AA$348,MATCH(LOLP!A7377,'Temperature Data'!$B$15:$B$348,0))&gt;IF(B7377=9,$G$2,LOLP!$F$2),1,0),0)</f>
        <v>0</v>
      </c>
      <c r="G7377" s="7">
        <f>SUMIFS(LOLP!$F$4:$F$8763,$C$4:$C$8763,$C7377,$B$4:$B$8763,$B7377,$D$4:$D$8763,$D7377)</f>
        <v>0</v>
      </c>
      <c r="H7377" s="7">
        <f>COUNTIFS(Calendar!$E$3:$E$367,LOLP!C7377,Calendar!$D$3:$D$367,LOLP!B7377)</f>
        <v>11</v>
      </c>
      <c r="I7377" s="7">
        <f ca="1">IF($F7377=1,OFFSET(start_norps,LOLP!$D7377+(1-$C7377)*24,LOLP!$B7377)*H7377/G7377,0)</f>
        <v>0</v>
      </c>
      <c r="J7377" s="7">
        <f ca="1">IF($F7377=1,OFFSET(start_33,LOLP!$D7377+(1-$C7377)*24,LOLP!$B7377)*H7377/G7377,0)</f>
        <v>0</v>
      </c>
      <c r="K7377" s="7">
        <f ca="1">IF($F7377,OFFSET(start_40,LOLP!$D7377+(1-$C7377)*24,LOLP!$B7377),0)</f>
        <v>0</v>
      </c>
      <c r="L7377" s="7">
        <f ca="1">IF($F7377,OFFSET(start_50,LOLP!$D7377+(1-$C7377)*24,LOLP!$B7377),0)</f>
        <v>0</v>
      </c>
      <c r="M7377" s="25">
        <f t="shared" ca="1" si="807"/>
        <v>0</v>
      </c>
      <c r="N7377" s="25">
        <f t="shared" ca="1" si="808"/>
        <v>0</v>
      </c>
      <c r="O7377" s="15" t="e">
        <f t="shared" ca="1" si="809"/>
        <v>#DIV/0!</v>
      </c>
      <c r="P7377" s="15" t="e">
        <f t="shared" ca="1" si="810"/>
        <v>#DIV/0!</v>
      </c>
    </row>
    <row r="7378" spans="1:16" x14ac:dyDescent="0.25">
      <c r="A7378" s="1">
        <f t="shared" si="804"/>
        <v>43408</v>
      </c>
      <c r="B7378" s="7">
        <f t="shared" si="806"/>
        <v>11</v>
      </c>
      <c r="C7378" s="4">
        <f>INDEX(Calendar!$E$3:$E$367,MATCH(LOLP!$A7378,Calendar!$B$3:$B$367,0))</f>
        <v>0</v>
      </c>
      <c r="D7378" s="2">
        <f t="shared" si="805"/>
        <v>7</v>
      </c>
      <c r="E7378" s="36">
        <v>20476</v>
      </c>
      <c r="F7378" s="7">
        <f>IFERROR(IF(INDEX('Temperature Data'!$AA$15:$AA$348,MATCH(LOLP!A7378,'Temperature Data'!$B$15:$B$348,0))&gt;IF(B7378=9,$G$2,LOLP!$F$2),1,0),0)</f>
        <v>0</v>
      </c>
      <c r="G7378" s="7">
        <f>SUMIFS(LOLP!$F$4:$F$8763,$C$4:$C$8763,$C7378,$B$4:$B$8763,$B7378,$D$4:$D$8763,$D7378)</f>
        <v>0</v>
      </c>
      <c r="H7378" s="7">
        <f>COUNTIFS(Calendar!$E$3:$E$367,LOLP!C7378,Calendar!$D$3:$D$367,LOLP!B7378)</f>
        <v>11</v>
      </c>
      <c r="I7378" s="7">
        <f ca="1">IF($F7378=1,OFFSET(start_norps,LOLP!$D7378+(1-$C7378)*24,LOLP!$B7378)*H7378/G7378,0)</f>
        <v>0</v>
      </c>
      <c r="J7378" s="7">
        <f ca="1">IF($F7378=1,OFFSET(start_33,LOLP!$D7378+(1-$C7378)*24,LOLP!$B7378)*H7378/G7378,0)</f>
        <v>0</v>
      </c>
      <c r="K7378" s="7">
        <f ca="1">IF($F7378,OFFSET(start_40,LOLP!$D7378+(1-$C7378)*24,LOLP!$B7378),0)</f>
        <v>0</v>
      </c>
      <c r="L7378" s="7">
        <f ca="1">IF($F7378,OFFSET(start_50,LOLP!$D7378+(1-$C7378)*24,LOLP!$B7378),0)</f>
        <v>0</v>
      </c>
      <c r="M7378" s="25">
        <f t="shared" ca="1" si="807"/>
        <v>0</v>
      </c>
      <c r="N7378" s="25">
        <f t="shared" ca="1" si="808"/>
        <v>0</v>
      </c>
      <c r="O7378" s="15" t="e">
        <f t="shared" ca="1" si="809"/>
        <v>#DIV/0!</v>
      </c>
      <c r="P7378" s="15" t="e">
        <f t="shared" ca="1" si="810"/>
        <v>#DIV/0!</v>
      </c>
    </row>
    <row r="7379" spans="1:16" x14ac:dyDescent="0.25">
      <c r="A7379" s="1">
        <f t="shared" si="804"/>
        <v>43408</v>
      </c>
      <c r="B7379" s="7">
        <f t="shared" si="806"/>
        <v>11</v>
      </c>
      <c r="C7379" s="4">
        <f>INDEX(Calendar!$E$3:$E$367,MATCH(LOLP!$A7379,Calendar!$B$3:$B$367,0))</f>
        <v>0</v>
      </c>
      <c r="D7379" s="2">
        <f t="shared" si="805"/>
        <v>8</v>
      </c>
      <c r="E7379" s="36">
        <v>21005</v>
      </c>
      <c r="F7379" s="7">
        <f>IFERROR(IF(INDEX('Temperature Data'!$AA$15:$AA$348,MATCH(LOLP!A7379,'Temperature Data'!$B$15:$B$348,0))&gt;IF(B7379=9,$G$2,LOLP!$F$2),1,0),0)</f>
        <v>0</v>
      </c>
      <c r="G7379" s="7">
        <f>SUMIFS(LOLP!$F$4:$F$8763,$C$4:$C$8763,$C7379,$B$4:$B$8763,$B7379,$D$4:$D$8763,$D7379)</f>
        <v>0</v>
      </c>
      <c r="H7379" s="7">
        <f>COUNTIFS(Calendar!$E$3:$E$367,LOLP!C7379,Calendar!$D$3:$D$367,LOLP!B7379)</f>
        <v>11</v>
      </c>
      <c r="I7379" s="7">
        <f ca="1">IF($F7379=1,OFFSET(start_norps,LOLP!$D7379+(1-$C7379)*24,LOLP!$B7379)*H7379/G7379,0)</f>
        <v>0</v>
      </c>
      <c r="J7379" s="7">
        <f ca="1">IF($F7379=1,OFFSET(start_33,LOLP!$D7379+(1-$C7379)*24,LOLP!$B7379)*H7379/G7379,0)</f>
        <v>0</v>
      </c>
      <c r="K7379" s="7">
        <f ca="1">IF($F7379,OFFSET(start_40,LOLP!$D7379+(1-$C7379)*24,LOLP!$B7379),0)</f>
        <v>0</v>
      </c>
      <c r="L7379" s="7">
        <f ca="1">IF($F7379,OFFSET(start_50,LOLP!$D7379+(1-$C7379)*24,LOLP!$B7379),0)</f>
        <v>0</v>
      </c>
      <c r="M7379" s="25">
        <f t="shared" ca="1" si="807"/>
        <v>0</v>
      </c>
      <c r="N7379" s="25">
        <f t="shared" ca="1" si="808"/>
        <v>0</v>
      </c>
      <c r="O7379" s="15" t="e">
        <f t="shared" ca="1" si="809"/>
        <v>#DIV/0!</v>
      </c>
      <c r="P7379" s="15" t="e">
        <f t="shared" ca="1" si="810"/>
        <v>#DIV/0!</v>
      </c>
    </row>
    <row r="7380" spans="1:16" x14ac:dyDescent="0.25">
      <c r="A7380" s="1">
        <f t="shared" si="804"/>
        <v>43408</v>
      </c>
      <c r="B7380" s="7">
        <f t="shared" si="806"/>
        <v>11</v>
      </c>
      <c r="C7380" s="4">
        <f>INDEX(Calendar!$E$3:$E$367,MATCH(LOLP!$A7380,Calendar!$B$3:$B$367,0))</f>
        <v>0</v>
      </c>
      <c r="D7380" s="2">
        <f t="shared" si="805"/>
        <v>9</v>
      </c>
      <c r="E7380" s="36">
        <v>21513</v>
      </c>
      <c r="F7380" s="7">
        <f>IFERROR(IF(INDEX('Temperature Data'!$AA$15:$AA$348,MATCH(LOLP!A7380,'Temperature Data'!$B$15:$B$348,0))&gt;IF(B7380=9,$G$2,LOLP!$F$2),1,0),0)</f>
        <v>0</v>
      </c>
      <c r="G7380" s="7">
        <f>SUMIFS(LOLP!$F$4:$F$8763,$C$4:$C$8763,$C7380,$B$4:$B$8763,$B7380,$D$4:$D$8763,$D7380)</f>
        <v>0</v>
      </c>
      <c r="H7380" s="7">
        <f>COUNTIFS(Calendar!$E$3:$E$367,LOLP!C7380,Calendar!$D$3:$D$367,LOLP!B7380)</f>
        <v>11</v>
      </c>
      <c r="I7380" s="7">
        <f ca="1">IF($F7380=1,OFFSET(start_norps,LOLP!$D7380+(1-$C7380)*24,LOLP!$B7380)*H7380/G7380,0)</f>
        <v>0</v>
      </c>
      <c r="J7380" s="7">
        <f ca="1">IF($F7380=1,OFFSET(start_33,LOLP!$D7380+(1-$C7380)*24,LOLP!$B7380)*H7380/G7380,0)</f>
        <v>0</v>
      </c>
      <c r="K7380" s="7">
        <f ca="1">IF($F7380,OFFSET(start_40,LOLP!$D7380+(1-$C7380)*24,LOLP!$B7380),0)</f>
        <v>0</v>
      </c>
      <c r="L7380" s="7">
        <f ca="1">IF($F7380,OFFSET(start_50,LOLP!$D7380+(1-$C7380)*24,LOLP!$B7380),0)</f>
        <v>0</v>
      </c>
      <c r="M7380" s="25">
        <f t="shared" ca="1" si="807"/>
        <v>0</v>
      </c>
      <c r="N7380" s="25">
        <f t="shared" ca="1" si="808"/>
        <v>0</v>
      </c>
      <c r="O7380" s="15" t="e">
        <f t="shared" ca="1" si="809"/>
        <v>#DIV/0!</v>
      </c>
      <c r="P7380" s="15" t="e">
        <f t="shared" ca="1" si="810"/>
        <v>#DIV/0!</v>
      </c>
    </row>
    <row r="7381" spans="1:16" x14ac:dyDescent="0.25">
      <c r="A7381" s="1">
        <f t="shared" si="804"/>
        <v>43408</v>
      </c>
      <c r="B7381" s="7">
        <f t="shared" si="806"/>
        <v>11</v>
      </c>
      <c r="C7381" s="4">
        <f>INDEX(Calendar!$E$3:$E$367,MATCH(LOLP!$A7381,Calendar!$B$3:$B$367,0))</f>
        <v>0</v>
      </c>
      <c r="D7381" s="2">
        <f t="shared" si="805"/>
        <v>10</v>
      </c>
      <c r="E7381" s="36">
        <v>21791</v>
      </c>
      <c r="F7381" s="7">
        <f>IFERROR(IF(INDEX('Temperature Data'!$AA$15:$AA$348,MATCH(LOLP!A7381,'Temperature Data'!$B$15:$B$348,0))&gt;IF(B7381=9,$G$2,LOLP!$F$2),1,0),0)</f>
        <v>0</v>
      </c>
      <c r="G7381" s="7">
        <f>SUMIFS(LOLP!$F$4:$F$8763,$C$4:$C$8763,$C7381,$B$4:$B$8763,$B7381,$D$4:$D$8763,$D7381)</f>
        <v>0</v>
      </c>
      <c r="H7381" s="7">
        <f>COUNTIFS(Calendar!$E$3:$E$367,LOLP!C7381,Calendar!$D$3:$D$367,LOLP!B7381)</f>
        <v>11</v>
      </c>
      <c r="I7381" s="7">
        <f ca="1">IF($F7381=1,OFFSET(start_norps,LOLP!$D7381+(1-$C7381)*24,LOLP!$B7381)*H7381/G7381,0)</f>
        <v>0</v>
      </c>
      <c r="J7381" s="7">
        <f ca="1">IF($F7381=1,OFFSET(start_33,LOLP!$D7381+(1-$C7381)*24,LOLP!$B7381)*H7381/G7381,0)</f>
        <v>0</v>
      </c>
      <c r="K7381" s="7">
        <f ca="1">IF($F7381,OFFSET(start_40,LOLP!$D7381+(1-$C7381)*24,LOLP!$B7381),0)</f>
        <v>0</v>
      </c>
      <c r="L7381" s="7">
        <f ca="1">IF($F7381,OFFSET(start_50,LOLP!$D7381+(1-$C7381)*24,LOLP!$B7381),0)</f>
        <v>0</v>
      </c>
      <c r="M7381" s="25">
        <f t="shared" ca="1" si="807"/>
        <v>0</v>
      </c>
      <c r="N7381" s="25">
        <f t="shared" ca="1" si="808"/>
        <v>0</v>
      </c>
      <c r="O7381" s="15" t="e">
        <f t="shared" ca="1" si="809"/>
        <v>#DIV/0!</v>
      </c>
      <c r="P7381" s="15" t="e">
        <f t="shared" ca="1" si="810"/>
        <v>#DIV/0!</v>
      </c>
    </row>
    <row r="7382" spans="1:16" x14ac:dyDescent="0.25">
      <c r="A7382" s="1">
        <f t="shared" si="804"/>
        <v>43408</v>
      </c>
      <c r="B7382" s="7">
        <f t="shared" si="806"/>
        <v>11</v>
      </c>
      <c r="C7382" s="4">
        <f>INDEX(Calendar!$E$3:$E$367,MATCH(LOLP!$A7382,Calendar!$B$3:$B$367,0))</f>
        <v>0</v>
      </c>
      <c r="D7382" s="2">
        <f t="shared" si="805"/>
        <v>11</v>
      </c>
      <c r="E7382" s="36">
        <v>21852</v>
      </c>
      <c r="F7382" s="7">
        <f>IFERROR(IF(INDEX('Temperature Data'!$AA$15:$AA$348,MATCH(LOLP!A7382,'Temperature Data'!$B$15:$B$348,0))&gt;IF(B7382=9,$G$2,LOLP!$F$2),1,0),0)</f>
        <v>0</v>
      </c>
      <c r="G7382" s="7">
        <f>SUMIFS(LOLP!$F$4:$F$8763,$C$4:$C$8763,$C7382,$B$4:$B$8763,$B7382,$D$4:$D$8763,$D7382)</f>
        <v>0</v>
      </c>
      <c r="H7382" s="7">
        <f>COUNTIFS(Calendar!$E$3:$E$367,LOLP!C7382,Calendar!$D$3:$D$367,LOLP!B7382)</f>
        <v>11</v>
      </c>
      <c r="I7382" s="7">
        <f ca="1">IF($F7382=1,OFFSET(start_norps,LOLP!$D7382+(1-$C7382)*24,LOLP!$B7382)*H7382/G7382,0)</f>
        <v>0</v>
      </c>
      <c r="J7382" s="7">
        <f ca="1">IF($F7382=1,OFFSET(start_33,LOLP!$D7382+(1-$C7382)*24,LOLP!$B7382)*H7382/G7382,0)</f>
        <v>0</v>
      </c>
      <c r="K7382" s="7">
        <f ca="1">IF($F7382,OFFSET(start_40,LOLP!$D7382+(1-$C7382)*24,LOLP!$B7382),0)</f>
        <v>0</v>
      </c>
      <c r="L7382" s="7">
        <f ca="1">IF($F7382,OFFSET(start_50,LOLP!$D7382+(1-$C7382)*24,LOLP!$B7382),0)</f>
        <v>0</v>
      </c>
      <c r="M7382" s="25">
        <f t="shared" ca="1" si="807"/>
        <v>0</v>
      </c>
      <c r="N7382" s="25">
        <f t="shared" ca="1" si="808"/>
        <v>0</v>
      </c>
      <c r="O7382" s="15" t="e">
        <f t="shared" ca="1" si="809"/>
        <v>#DIV/0!</v>
      </c>
      <c r="P7382" s="15" t="e">
        <f t="shared" ca="1" si="810"/>
        <v>#DIV/0!</v>
      </c>
    </row>
    <row r="7383" spans="1:16" x14ac:dyDescent="0.25">
      <c r="A7383" s="1">
        <f t="shared" si="804"/>
        <v>43408</v>
      </c>
      <c r="B7383" s="7">
        <f t="shared" si="806"/>
        <v>11</v>
      </c>
      <c r="C7383" s="4">
        <f>INDEX(Calendar!$E$3:$E$367,MATCH(LOLP!$A7383,Calendar!$B$3:$B$367,0))</f>
        <v>0</v>
      </c>
      <c r="D7383" s="2">
        <f t="shared" si="805"/>
        <v>12</v>
      </c>
      <c r="E7383" s="36">
        <v>22012</v>
      </c>
      <c r="F7383" s="7">
        <f>IFERROR(IF(INDEX('Temperature Data'!$AA$15:$AA$348,MATCH(LOLP!A7383,'Temperature Data'!$B$15:$B$348,0))&gt;IF(B7383=9,$G$2,LOLP!$F$2),1,0),0)</f>
        <v>0</v>
      </c>
      <c r="G7383" s="7">
        <f>SUMIFS(LOLP!$F$4:$F$8763,$C$4:$C$8763,$C7383,$B$4:$B$8763,$B7383,$D$4:$D$8763,$D7383)</f>
        <v>0</v>
      </c>
      <c r="H7383" s="7">
        <f>COUNTIFS(Calendar!$E$3:$E$367,LOLP!C7383,Calendar!$D$3:$D$367,LOLP!B7383)</f>
        <v>11</v>
      </c>
      <c r="I7383" s="7">
        <f ca="1">IF($F7383=1,OFFSET(start_norps,LOLP!$D7383+(1-$C7383)*24,LOLP!$B7383)*H7383/G7383,0)</f>
        <v>0</v>
      </c>
      <c r="J7383" s="7">
        <f ca="1">IF($F7383=1,OFFSET(start_33,LOLP!$D7383+(1-$C7383)*24,LOLP!$B7383)*H7383/G7383,0)</f>
        <v>0</v>
      </c>
      <c r="K7383" s="7">
        <f ca="1">IF($F7383,OFFSET(start_40,LOLP!$D7383+(1-$C7383)*24,LOLP!$B7383),0)</f>
        <v>0</v>
      </c>
      <c r="L7383" s="7">
        <f ca="1">IF($F7383,OFFSET(start_50,LOLP!$D7383+(1-$C7383)*24,LOLP!$B7383),0)</f>
        <v>0</v>
      </c>
      <c r="M7383" s="25">
        <f t="shared" ca="1" si="807"/>
        <v>0</v>
      </c>
      <c r="N7383" s="25">
        <f t="shared" ca="1" si="808"/>
        <v>0</v>
      </c>
      <c r="O7383" s="15" t="e">
        <f t="shared" ca="1" si="809"/>
        <v>#DIV/0!</v>
      </c>
      <c r="P7383" s="15" t="e">
        <f t="shared" ca="1" si="810"/>
        <v>#DIV/0!</v>
      </c>
    </row>
    <row r="7384" spans="1:16" x14ac:dyDescent="0.25">
      <c r="A7384" s="1">
        <f t="shared" si="804"/>
        <v>43408</v>
      </c>
      <c r="B7384" s="7">
        <f t="shared" si="806"/>
        <v>11</v>
      </c>
      <c r="C7384" s="4">
        <f>INDEX(Calendar!$E$3:$E$367,MATCH(LOLP!$A7384,Calendar!$B$3:$B$367,0))</f>
        <v>0</v>
      </c>
      <c r="D7384" s="2">
        <f t="shared" si="805"/>
        <v>13</v>
      </c>
      <c r="E7384" s="36">
        <v>22401</v>
      </c>
      <c r="F7384" s="7">
        <f>IFERROR(IF(INDEX('Temperature Data'!$AA$15:$AA$348,MATCH(LOLP!A7384,'Temperature Data'!$B$15:$B$348,0))&gt;IF(B7384=9,$G$2,LOLP!$F$2),1,0),0)</f>
        <v>0</v>
      </c>
      <c r="G7384" s="7">
        <f>SUMIFS(LOLP!$F$4:$F$8763,$C$4:$C$8763,$C7384,$B$4:$B$8763,$B7384,$D$4:$D$8763,$D7384)</f>
        <v>0</v>
      </c>
      <c r="H7384" s="7">
        <f>COUNTIFS(Calendar!$E$3:$E$367,LOLP!C7384,Calendar!$D$3:$D$367,LOLP!B7384)</f>
        <v>11</v>
      </c>
      <c r="I7384" s="7">
        <f ca="1">IF($F7384=1,OFFSET(start_norps,LOLP!$D7384+(1-$C7384)*24,LOLP!$B7384)*H7384/G7384,0)</f>
        <v>0</v>
      </c>
      <c r="J7384" s="7">
        <f ca="1">IF($F7384=1,OFFSET(start_33,LOLP!$D7384+(1-$C7384)*24,LOLP!$B7384)*H7384/G7384,0)</f>
        <v>0</v>
      </c>
      <c r="K7384" s="7">
        <f ca="1">IF($F7384,OFFSET(start_40,LOLP!$D7384+(1-$C7384)*24,LOLP!$B7384),0)</f>
        <v>0</v>
      </c>
      <c r="L7384" s="7">
        <f ca="1">IF($F7384,OFFSET(start_50,LOLP!$D7384+(1-$C7384)*24,LOLP!$B7384),0)</f>
        <v>0</v>
      </c>
      <c r="M7384" s="25">
        <f t="shared" ca="1" si="807"/>
        <v>0</v>
      </c>
      <c r="N7384" s="25">
        <f t="shared" ca="1" si="808"/>
        <v>0</v>
      </c>
      <c r="O7384" s="15" t="e">
        <f t="shared" ca="1" si="809"/>
        <v>#DIV/0!</v>
      </c>
      <c r="P7384" s="15" t="e">
        <f t="shared" ca="1" si="810"/>
        <v>#DIV/0!</v>
      </c>
    </row>
    <row r="7385" spans="1:16" x14ac:dyDescent="0.25">
      <c r="A7385" s="1">
        <f t="shared" si="804"/>
        <v>43408</v>
      </c>
      <c r="B7385" s="7">
        <f t="shared" si="806"/>
        <v>11</v>
      </c>
      <c r="C7385" s="4">
        <f>INDEX(Calendar!$E$3:$E$367,MATCH(LOLP!$A7385,Calendar!$B$3:$B$367,0))</f>
        <v>0</v>
      </c>
      <c r="D7385" s="2">
        <f t="shared" si="805"/>
        <v>14</v>
      </c>
      <c r="E7385" s="36">
        <v>23054</v>
      </c>
      <c r="F7385" s="7">
        <f>IFERROR(IF(INDEX('Temperature Data'!$AA$15:$AA$348,MATCH(LOLP!A7385,'Temperature Data'!$B$15:$B$348,0))&gt;IF(B7385=9,$G$2,LOLP!$F$2),1,0),0)</f>
        <v>0</v>
      </c>
      <c r="G7385" s="7">
        <f>SUMIFS(LOLP!$F$4:$F$8763,$C$4:$C$8763,$C7385,$B$4:$B$8763,$B7385,$D$4:$D$8763,$D7385)</f>
        <v>0</v>
      </c>
      <c r="H7385" s="7">
        <f>COUNTIFS(Calendar!$E$3:$E$367,LOLP!C7385,Calendar!$D$3:$D$367,LOLP!B7385)</f>
        <v>11</v>
      </c>
      <c r="I7385" s="7">
        <f ca="1">IF($F7385=1,OFFSET(start_norps,LOLP!$D7385+(1-$C7385)*24,LOLP!$B7385)*H7385/G7385,0)</f>
        <v>0</v>
      </c>
      <c r="J7385" s="7">
        <f ca="1">IF($F7385=1,OFFSET(start_33,LOLP!$D7385+(1-$C7385)*24,LOLP!$B7385)*H7385/G7385,0)</f>
        <v>0</v>
      </c>
      <c r="K7385" s="7">
        <f ca="1">IF($F7385,OFFSET(start_40,LOLP!$D7385+(1-$C7385)*24,LOLP!$B7385),0)</f>
        <v>0</v>
      </c>
      <c r="L7385" s="7">
        <f ca="1">IF($F7385,OFFSET(start_50,LOLP!$D7385+(1-$C7385)*24,LOLP!$B7385),0)</f>
        <v>0</v>
      </c>
      <c r="M7385" s="25">
        <f t="shared" ca="1" si="807"/>
        <v>0</v>
      </c>
      <c r="N7385" s="25">
        <f t="shared" ca="1" si="808"/>
        <v>0</v>
      </c>
      <c r="O7385" s="15" t="e">
        <f t="shared" ca="1" si="809"/>
        <v>#DIV/0!</v>
      </c>
      <c r="P7385" s="15" t="e">
        <f t="shared" ca="1" si="810"/>
        <v>#DIV/0!</v>
      </c>
    </row>
    <row r="7386" spans="1:16" x14ac:dyDescent="0.25">
      <c r="A7386" s="1">
        <f t="shared" si="804"/>
        <v>43408</v>
      </c>
      <c r="B7386" s="7">
        <f t="shared" si="806"/>
        <v>11</v>
      </c>
      <c r="C7386" s="4">
        <f>INDEX(Calendar!$E$3:$E$367,MATCH(LOLP!$A7386,Calendar!$B$3:$B$367,0))</f>
        <v>0</v>
      </c>
      <c r="D7386" s="2">
        <f t="shared" si="805"/>
        <v>15</v>
      </c>
      <c r="E7386" s="36">
        <v>23677</v>
      </c>
      <c r="F7386" s="7">
        <f>IFERROR(IF(INDEX('Temperature Data'!$AA$15:$AA$348,MATCH(LOLP!A7386,'Temperature Data'!$B$15:$B$348,0))&gt;IF(B7386=9,$G$2,LOLP!$F$2),1,0),0)</f>
        <v>0</v>
      </c>
      <c r="G7386" s="7">
        <f>SUMIFS(LOLP!$F$4:$F$8763,$C$4:$C$8763,$C7386,$B$4:$B$8763,$B7386,$D$4:$D$8763,$D7386)</f>
        <v>0</v>
      </c>
      <c r="H7386" s="7">
        <f>COUNTIFS(Calendar!$E$3:$E$367,LOLP!C7386,Calendar!$D$3:$D$367,LOLP!B7386)</f>
        <v>11</v>
      </c>
      <c r="I7386" s="7">
        <f ca="1">IF($F7386=1,OFFSET(start_norps,LOLP!$D7386+(1-$C7386)*24,LOLP!$B7386)*H7386/G7386,0)</f>
        <v>0</v>
      </c>
      <c r="J7386" s="7">
        <f ca="1">IF($F7386=1,OFFSET(start_33,LOLP!$D7386+(1-$C7386)*24,LOLP!$B7386)*H7386/G7386,0)</f>
        <v>0</v>
      </c>
      <c r="K7386" s="7">
        <f ca="1">IF($F7386,OFFSET(start_40,LOLP!$D7386+(1-$C7386)*24,LOLP!$B7386),0)</f>
        <v>0</v>
      </c>
      <c r="L7386" s="7">
        <f ca="1">IF($F7386,OFFSET(start_50,LOLP!$D7386+(1-$C7386)*24,LOLP!$B7386),0)</f>
        <v>0</v>
      </c>
      <c r="M7386" s="25">
        <f t="shared" ca="1" si="807"/>
        <v>0</v>
      </c>
      <c r="N7386" s="25">
        <f t="shared" ca="1" si="808"/>
        <v>0</v>
      </c>
      <c r="O7386" s="15" t="e">
        <f t="shared" ca="1" si="809"/>
        <v>#DIV/0!</v>
      </c>
      <c r="P7386" s="15" t="e">
        <f t="shared" ca="1" si="810"/>
        <v>#DIV/0!</v>
      </c>
    </row>
    <row r="7387" spans="1:16" x14ac:dyDescent="0.25">
      <c r="A7387" s="1">
        <f t="shared" si="804"/>
        <v>43408</v>
      </c>
      <c r="B7387" s="7">
        <f t="shared" si="806"/>
        <v>11</v>
      </c>
      <c r="C7387" s="4">
        <f>INDEX(Calendar!$E$3:$E$367,MATCH(LOLP!$A7387,Calendar!$B$3:$B$367,0))</f>
        <v>0</v>
      </c>
      <c r="D7387" s="2">
        <f t="shared" si="805"/>
        <v>16</v>
      </c>
      <c r="E7387" s="36">
        <v>24508</v>
      </c>
      <c r="F7387" s="7">
        <f>IFERROR(IF(INDEX('Temperature Data'!$AA$15:$AA$348,MATCH(LOLP!A7387,'Temperature Data'!$B$15:$B$348,0))&gt;IF(B7387=9,$G$2,LOLP!$F$2),1,0),0)</f>
        <v>0</v>
      </c>
      <c r="G7387" s="7">
        <f>SUMIFS(LOLP!$F$4:$F$8763,$C$4:$C$8763,$C7387,$B$4:$B$8763,$B7387,$D$4:$D$8763,$D7387)</f>
        <v>0</v>
      </c>
      <c r="H7387" s="7">
        <f>COUNTIFS(Calendar!$E$3:$E$367,LOLP!C7387,Calendar!$D$3:$D$367,LOLP!B7387)</f>
        <v>11</v>
      </c>
      <c r="I7387" s="7">
        <f ca="1">IF($F7387=1,OFFSET(start_norps,LOLP!$D7387+(1-$C7387)*24,LOLP!$B7387)*H7387/G7387,0)</f>
        <v>0</v>
      </c>
      <c r="J7387" s="7">
        <f ca="1">IF($F7387=1,OFFSET(start_33,LOLP!$D7387+(1-$C7387)*24,LOLP!$B7387)*H7387/G7387,0)</f>
        <v>0</v>
      </c>
      <c r="K7387" s="7">
        <f ca="1">IF($F7387,OFFSET(start_40,LOLP!$D7387+(1-$C7387)*24,LOLP!$B7387),0)</f>
        <v>0</v>
      </c>
      <c r="L7387" s="7">
        <f ca="1">IF($F7387,OFFSET(start_50,LOLP!$D7387+(1-$C7387)*24,LOLP!$B7387),0)</f>
        <v>0</v>
      </c>
      <c r="M7387" s="25">
        <f t="shared" ca="1" si="807"/>
        <v>0</v>
      </c>
      <c r="N7387" s="25">
        <f t="shared" ca="1" si="808"/>
        <v>0</v>
      </c>
      <c r="O7387" s="15" t="e">
        <f t="shared" ca="1" si="809"/>
        <v>#DIV/0!</v>
      </c>
      <c r="P7387" s="15" t="e">
        <f t="shared" ca="1" si="810"/>
        <v>#DIV/0!</v>
      </c>
    </row>
    <row r="7388" spans="1:16" x14ac:dyDescent="0.25">
      <c r="A7388" s="1">
        <f t="shared" si="804"/>
        <v>43408</v>
      </c>
      <c r="B7388" s="7">
        <f t="shared" si="806"/>
        <v>11</v>
      </c>
      <c r="C7388" s="4">
        <f>INDEX(Calendar!$E$3:$E$367,MATCH(LOLP!$A7388,Calendar!$B$3:$B$367,0))</f>
        <v>0</v>
      </c>
      <c r="D7388" s="2">
        <f t="shared" si="805"/>
        <v>17</v>
      </c>
      <c r="E7388" s="36">
        <v>25539</v>
      </c>
      <c r="F7388" s="7">
        <f>IFERROR(IF(INDEX('Temperature Data'!$AA$15:$AA$348,MATCH(LOLP!A7388,'Temperature Data'!$B$15:$B$348,0))&gt;IF(B7388=9,$G$2,LOLP!$F$2),1,0),0)</f>
        <v>0</v>
      </c>
      <c r="G7388" s="7">
        <f>SUMIFS(LOLP!$F$4:$F$8763,$C$4:$C$8763,$C7388,$B$4:$B$8763,$B7388,$D$4:$D$8763,$D7388)</f>
        <v>0</v>
      </c>
      <c r="H7388" s="7">
        <f>COUNTIFS(Calendar!$E$3:$E$367,LOLP!C7388,Calendar!$D$3:$D$367,LOLP!B7388)</f>
        <v>11</v>
      </c>
      <c r="I7388" s="7">
        <f ca="1">IF($F7388=1,OFFSET(start_norps,LOLP!$D7388+(1-$C7388)*24,LOLP!$B7388)*H7388/G7388,0)</f>
        <v>0</v>
      </c>
      <c r="J7388" s="7">
        <f ca="1">IF($F7388=1,OFFSET(start_33,LOLP!$D7388+(1-$C7388)*24,LOLP!$B7388)*H7388/G7388,0)</f>
        <v>0</v>
      </c>
      <c r="K7388" s="7">
        <f ca="1">IF($F7388,OFFSET(start_40,LOLP!$D7388+(1-$C7388)*24,LOLP!$B7388),0)</f>
        <v>0</v>
      </c>
      <c r="L7388" s="7">
        <f ca="1">IF($F7388,OFFSET(start_50,LOLP!$D7388+(1-$C7388)*24,LOLP!$B7388),0)</f>
        <v>0</v>
      </c>
      <c r="M7388" s="25">
        <f t="shared" ca="1" si="807"/>
        <v>0</v>
      </c>
      <c r="N7388" s="25">
        <f t="shared" ca="1" si="808"/>
        <v>0</v>
      </c>
      <c r="O7388" s="15" t="e">
        <f t="shared" ca="1" si="809"/>
        <v>#DIV/0!</v>
      </c>
      <c r="P7388" s="15" t="e">
        <f t="shared" ca="1" si="810"/>
        <v>#DIV/0!</v>
      </c>
    </row>
    <row r="7389" spans="1:16" x14ac:dyDescent="0.25">
      <c r="A7389" s="1">
        <f t="shared" ref="A7389:A7452" si="811">A7365+1</f>
        <v>43408</v>
      </c>
      <c r="B7389" s="7">
        <f t="shared" si="806"/>
        <v>11</v>
      </c>
      <c r="C7389" s="4">
        <f>INDEX(Calendar!$E$3:$E$367,MATCH(LOLP!$A7389,Calendar!$B$3:$B$367,0))</f>
        <v>0</v>
      </c>
      <c r="D7389" s="2">
        <f t="shared" ref="D7389:D7452" si="812">D7365</f>
        <v>18</v>
      </c>
      <c r="E7389" s="36">
        <v>27342</v>
      </c>
      <c r="F7389" s="7">
        <f>IFERROR(IF(INDEX('Temperature Data'!$AA$15:$AA$348,MATCH(LOLP!A7389,'Temperature Data'!$B$15:$B$348,0))&gt;IF(B7389=9,$G$2,LOLP!$F$2),1,0),0)</f>
        <v>0</v>
      </c>
      <c r="G7389" s="7">
        <f>SUMIFS(LOLP!$F$4:$F$8763,$C$4:$C$8763,$C7389,$B$4:$B$8763,$B7389,$D$4:$D$8763,$D7389)</f>
        <v>0</v>
      </c>
      <c r="H7389" s="7">
        <f>COUNTIFS(Calendar!$E$3:$E$367,LOLP!C7389,Calendar!$D$3:$D$367,LOLP!B7389)</f>
        <v>11</v>
      </c>
      <c r="I7389" s="7">
        <f ca="1">IF($F7389=1,OFFSET(start_norps,LOLP!$D7389+(1-$C7389)*24,LOLP!$B7389)*H7389/G7389,0)</f>
        <v>0</v>
      </c>
      <c r="J7389" s="7">
        <f ca="1">IF($F7389=1,OFFSET(start_33,LOLP!$D7389+(1-$C7389)*24,LOLP!$B7389)*H7389/G7389,0)</f>
        <v>0</v>
      </c>
      <c r="K7389" s="7">
        <f ca="1">IF($F7389,OFFSET(start_40,LOLP!$D7389+(1-$C7389)*24,LOLP!$B7389),0)</f>
        <v>0</v>
      </c>
      <c r="L7389" s="7">
        <f ca="1">IF($F7389,OFFSET(start_50,LOLP!$D7389+(1-$C7389)*24,LOLP!$B7389),0)</f>
        <v>0</v>
      </c>
      <c r="M7389" s="25">
        <f t="shared" ca="1" si="807"/>
        <v>0</v>
      </c>
      <c r="N7389" s="25">
        <f t="shared" ca="1" si="808"/>
        <v>0</v>
      </c>
      <c r="O7389" s="15" t="e">
        <f t="shared" ca="1" si="809"/>
        <v>#DIV/0!</v>
      </c>
      <c r="P7389" s="15" t="e">
        <f t="shared" ca="1" si="810"/>
        <v>#DIV/0!</v>
      </c>
    </row>
    <row r="7390" spans="1:16" x14ac:dyDescent="0.25">
      <c r="A7390" s="1">
        <f t="shared" si="811"/>
        <v>43408</v>
      </c>
      <c r="B7390" s="7">
        <f t="shared" si="806"/>
        <v>11</v>
      </c>
      <c r="C7390" s="4">
        <f>INDEX(Calendar!$E$3:$E$367,MATCH(LOLP!$A7390,Calendar!$B$3:$B$367,0))</f>
        <v>0</v>
      </c>
      <c r="D7390" s="2">
        <f t="shared" si="812"/>
        <v>19</v>
      </c>
      <c r="E7390" s="36">
        <v>27454</v>
      </c>
      <c r="F7390" s="7">
        <f>IFERROR(IF(INDEX('Temperature Data'!$AA$15:$AA$348,MATCH(LOLP!A7390,'Temperature Data'!$B$15:$B$348,0))&gt;IF(B7390=9,$G$2,LOLP!$F$2),1,0),0)</f>
        <v>0</v>
      </c>
      <c r="G7390" s="7">
        <f>SUMIFS(LOLP!$F$4:$F$8763,$C$4:$C$8763,$C7390,$B$4:$B$8763,$B7390,$D$4:$D$8763,$D7390)</f>
        <v>0</v>
      </c>
      <c r="H7390" s="7">
        <f>COUNTIFS(Calendar!$E$3:$E$367,LOLP!C7390,Calendar!$D$3:$D$367,LOLP!B7390)</f>
        <v>11</v>
      </c>
      <c r="I7390" s="7">
        <f ca="1">IF($F7390=1,OFFSET(start_norps,LOLP!$D7390+(1-$C7390)*24,LOLP!$B7390)*H7390/G7390,0)</f>
        <v>0</v>
      </c>
      <c r="J7390" s="7">
        <f ca="1">IF($F7390=1,OFFSET(start_33,LOLP!$D7390+(1-$C7390)*24,LOLP!$B7390)*H7390/G7390,0)</f>
        <v>0</v>
      </c>
      <c r="K7390" s="7">
        <f ca="1">IF($F7390,OFFSET(start_40,LOLP!$D7390+(1-$C7390)*24,LOLP!$B7390),0)</f>
        <v>0</v>
      </c>
      <c r="L7390" s="7">
        <f ca="1">IF($F7390,OFFSET(start_50,LOLP!$D7390+(1-$C7390)*24,LOLP!$B7390),0)</f>
        <v>0</v>
      </c>
      <c r="M7390" s="25">
        <f t="shared" ca="1" si="807"/>
        <v>0</v>
      </c>
      <c r="N7390" s="25">
        <f t="shared" ca="1" si="808"/>
        <v>0</v>
      </c>
      <c r="O7390" s="15" t="e">
        <f t="shared" ca="1" si="809"/>
        <v>#DIV/0!</v>
      </c>
      <c r="P7390" s="15" t="e">
        <f t="shared" ca="1" si="810"/>
        <v>#DIV/0!</v>
      </c>
    </row>
    <row r="7391" spans="1:16" x14ac:dyDescent="0.25">
      <c r="A7391" s="1">
        <f t="shared" si="811"/>
        <v>43408</v>
      </c>
      <c r="B7391" s="7">
        <f t="shared" si="806"/>
        <v>11</v>
      </c>
      <c r="C7391" s="4">
        <f>INDEX(Calendar!$E$3:$E$367,MATCH(LOLP!$A7391,Calendar!$B$3:$B$367,0))</f>
        <v>0</v>
      </c>
      <c r="D7391" s="2">
        <f t="shared" si="812"/>
        <v>20</v>
      </c>
      <c r="E7391" s="36">
        <v>26652</v>
      </c>
      <c r="F7391" s="7">
        <f>IFERROR(IF(INDEX('Temperature Data'!$AA$15:$AA$348,MATCH(LOLP!A7391,'Temperature Data'!$B$15:$B$348,0))&gt;IF(B7391=9,$G$2,LOLP!$F$2),1,0),0)</f>
        <v>0</v>
      </c>
      <c r="G7391" s="7">
        <f>SUMIFS(LOLP!$F$4:$F$8763,$C$4:$C$8763,$C7391,$B$4:$B$8763,$B7391,$D$4:$D$8763,$D7391)</f>
        <v>0</v>
      </c>
      <c r="H7391" s="7">
        <f>COUNTIFS(Calendar!$E$3:$E$367,LOLP!C7391,Calendar!$D$3:$D$367,LOLP!B7391)</f>
        <v>11</v>
      </c>
      <c r="I7391" s="7">
        <f ca="1">IF($F7391=1,OFFSET(start_norps,LOLP!$D7391+(1-$C7391)*24,LOLP!$B7391)*H7391/G7391,0)</f>
        <v>0</v>
      </c>
      <c r="J7391" s="7">
        <f ca="1">IF($F7391=1,OFFSET(start_33,LOLP!$D7391+(1-$C7391)*24,LOLP!$B7391)*H7391/G7391,0)</f>
        <v>0</v>
      </c>
      <c r="K7391" s="7">
        <f ca="1">IF($F7391,OFFSET(start_40,LOLP!$D7391+(1-$C7391)*24,LOLP!$B7391),0)</f>
        <v>0</v>
      </c>
      <c r="L7391" s="7">
        <f ca="1">IF($F7391,OFFSET(start_50,LOLP!$D7391+(1-$C7391)*24,LOLP!$B7391),0)</f>
        <v>0</v>
      </c>
      <c r="M7391" s="25">
        <f t="shared" ca="1" si="807"/>
        <v>0</v>
      </c>
      <c r="N7391" s="25">
        <f t="shared" ca="1" si="808"/>
        <v>0</v>
      </c>
      <c r="O7391" s="15" t="e">
        <f t="shared" ca="1" si="809"/>
        <v>#DIV/0!</v>
      </c>
      <c r="P7391" s="15" t="e">
        <f t="shared" ca="1" si="810"/>
        <v>#DIV/0!</v>
      </c>
    </row>
    <row r="7392" spans="1:16" x14ac:dyDescent="0.25">
      <c r="A7392" s="1">
        <f t="shared" si="811"/>
        <v>43408</v>
      </c>
      <c r="B7392" s="7">
        <f t="shared" si="806"/>
        <v>11</v>
      </c>
      <c r="C7392" s="4">
        <f>INDEX(Calendar!$E$3:$E$367,MATCH(LOLP!$A7392,Calendar!$B$3:$B$367,0))</f>
        <v>0</v>
      </c>
      <c r="D7392" s="2">
        <f t="shared" si="812"/>
        <v>21</v>
      </c>
      <c r="E7392" s="36">
        <v>25578</v>
      </c>
      <c r="F7392" s="7">
        <f>IFERROR(IF(INDEX('Temperature Data'!$AA$15:$AA$348,MATCH(LOLP!A7392,'Temperature Data'!$B$15:$B$348,0))&gt;IF(B7392=9,$G$2,LOLP!$F$2),1,0),0)</f>
        <v>0</v>
      </c>
      <c r="G7392" s="7">
        <f>SUMIFS(LOLP!$F$4:$F$8763,$C$4:$C$8763,$C7392,$B$4:$B$8763,$B7392,$D$4:$D$8763,$D7392)</f>
        <v>0</v>
      </c>
      <c r="H7392" s="7">
        <f>COUNTIFS(Calendar!$E$3:$E$367,LOLP!C7392,Calendar!$D$3:$D$367,LOLP!B7392)</f>
        <v>11</v>
      </c>
      <c r="I7392" s="7">
        <f ca="1">IF($F7392=1,OFFSET(start_norps,LOLP!$D7392+(1-$C7392)*24,LOLP!$B7392)*H7392/G7392,0)</f>
        <v>0</v>
      </c>
      <c r="J7392" s="7">
        <f ca="1">IF($F7392=1,OFFSET(start_33,LOLP!$D7392+(1-$C7392)*24,LOLP!$B7392)*H7392/G7392,0)</f>
        <v>0</v>
      </c>
      <c r="K7392" s="7">
        <f ca="1">IF($F7392,OFFSET(start_40,LOLP!$D7392+(1-$C7392)*24,LOLP!$B7392),0)</f>
        <v>0</v>
      </c>
      <c r="L7392" s="7">
        <f ca="1">IF($F7392,OFFSET(start_50,LOLP!$D7392+(1-$C7392)*24,LOLP!$B7392),0)</f>
        <v>0</v>
      </c>
      <c r="M7392" s="25">
        <f t="shared" ca="1" si="807"/>
        <v>0</v>
      </c>
      <c r="N7392" s="25">
        <f t="shared" ca="1" si="808"/>
        <v>0</v>
      </c>
      <c r="O7392" s="15" t="e">
        <f t="shared" ca="1" si="809"/>
        <v>#DIV/0!</v>
      </c>
      <c r="P7392" s="15" t="e">
        <f t="shared" ca="1" si="810"/>
        <v>#DIV/0!</v>
      </c>
    </row>
    <row r="7393" spans="1:16" x14ac:dyDescent="0.25">
      <c r="A7393" s="1">
        <f t="shared" si="811"/>
        <v>43408</v>
      </c>
      <c r="B7393" s="7">
        <f t="shared" si="806"/>
        <v>11</v>
      </c>
      <c r="C7393" s="4">
        <f>INDEX(Calendar!$E$3:$E$367,MATCH(LOLP!$A7393,Calendar!$B$3:$B$367,0))</f>
        <v>0</v>
      </c>
      <c r="D7393" s="2">
        <f t="shared" si="812"/>
        <v>22</v>
      </c>
      <c r="E7393" s="36">
        <v>24183</v>
      </c>
      <c r="F7393" s="7">
        <f>IFERROR(IF(INDEX('Temperature Data'!$AA$15:$AA$348,MATCH(LOLP!A7393,'Temperature Data'!$B$15:$B$348,0))&gt;IF(B7393=9,$G$2,LOLP!$F$2),1,0),0)</f>
        <v>0</v>
      </c>
      <c r="G7393" s="7">
        <f>SUMIFS(LOLP!$F$4:$F$8763,$C$4:$C$8763,$C7393,$B$4:$B$8763,$B7393,$D$4:$D$8763,$D7393)</f>
        <v>0</v>
      </c>
      <c r="H7393" s="7">
        <f>COUNTIFS(Calendar!$E$3:$E$367,LOLP!C7393,Calendar!$D$3:$D$367,LOLP!B7393)</f>
        <v>11</v>
      </c>
      <c r="I7393" s="7">
        <f ca="1">IF($F7393=1,OFFSET(start_norps,LOLP!$D7393+(1-$C7393)*24,LOLP!$B7393)*H7393/G7393,0)</f>
        <v>0</v>
      </c>
      <c r="J7393" s="7">
        <f ca="1">IF($F7393=1,OFFSET(start_33,LOLP!$D7393+(1-$C7393)*24,LOLP!$B7393)*H7393/G7393,0)</f>
        <v>0</v>
      </c>
      <c r="K7393" s="7">
        <f ca="1">IF($F7393,OFFSET(start_40,LOLP!$D7393+(1-$C7393)*24,LOLP!$B7393),0)</f>
        <v>0</v>
      </c>
      <c r="L7393" s="7">
        <f ca="1">IF($F7393,OFFSET(start_50,LOLP!$D7393+(1-$C7393)*24,LOLP!$B7393),0)</f>
        <v>0</v>
      </c>
      <c r="M7393" s="25">
        <f t="shared" ca="1" si="807"/>
        <v>0</v>
      </c>
      <c r="N7393" s="25">
        <f t="shared" ca="1" si="808"/>
        <v>0</v>
      </c>
      <c r="O7393" s="15" t="e">
        <f t="shared" ca="1" si="809"/>
        <v>#DIV/0!</v>
      </c>
      <c r="P7393" s="15" t="e">
        <f t="shared" ca="1" si="810"/>
        <v>#DIV/0!</v>
      </c>
    </row>
    <row r="7394" spans="1:16" x14ac:dyDescent="0.25">
      <c r="A7394" s="1">
        <f t="shared" si="811"/>
        <v>43408</v>
      </c>
      <c r="B7394" s="7">
        <f t="shared" si="806"/>
        <v>11</v>
      </c>
      <c r="C7394" s="4">
        <f>INDEX(Calendar!$E$3:$E$367,MATCH(LOLP!$A7394,Calendar!$B$3:$B$367,0))</f>
        <v>0</v>
      </c>
      <c r="D7394" s="2">
        <f t="shared" si="812"/>
        <v>23</v>
      </c>
      <c r="E7394" s="36">
        <v>22576</v>
      </c>
      <c r="F7394" s="7">
        <f>IFERROR(IF(INDEX('Temperature Data'!$AA$15:$AA$348,MATCH(LOLP!A7394,'Temperature Data'!$B$15:$B$348,0))&gt;IF(B7394=9,$G$2,LOLP!$F$2),1,0),0)</f>
        <v>0</v>
      </c>
      <c r="G7394" s="7">
        <f>SUMIFS(LOLP!$F$4:$F$8763,$C$4:$C$8763,$C7394,$B$4:$B$8763,$B7394,$D$4:$D$8763,$D7394)</f>
        <v>0</v>
      </c>
      <c r="H7394" s="7">
        <f>COUNTIFS(Calendar!$E$3:$E$367,LOLP!C7394,Calendar!$D$3:$D$367,LOLP!B7394)</f>
        <v>11</v>
      </c>
      <c r="I7394" s="7">
        <f ca="1">IF($F7394=1,OFFSET(start_norps,LOLP!$D7394+(1-$C7394)*24,LOLP!$B7394)*H7394/G7394,0)</f>
        <v>0</v>
      </c>
      <c r="J7394" s="7">
        <f ca="1">IF($F7394=1,OFFSET(start_33,LOLP!$D7394+(1-$C7394)*24,LOLP!$B7394)*H7394/G7394,0)</f>
        <v>0</v>
      </c>
      <c r="K7394" s="7">
        <f ca="1">IF($F7394,OFFSET(start_40,LOLP!$D7394+(1-$C7394)*24,LOLP!$B7394),0)</f>
        <v>0</v>
      </c>
      <c r="L7394" s="7">
        <f ca="1">IF($F7394,OFFSET(start_50,LOLP!$D7394+(1-$C7394)*24,LOLP!$B7394),0)</f>
        <v>0</v>
      </c>
      <c r="M7394" s="25">
        <f t="shared" ca="1" si="807"/>
        <v>0</v>
      </c>
      <c r="N7394" s="25">
        <f t="shared" ca="1" si="808"/>
        <v>0</v>
      </c>
      <c r="O7394" s="15" t="e">
        <f t="shared" ca="1" si="809"/>
        <v>#DIV/0!</v>
      </c>
      <c r="P7394" s="15" t="e">
        <f t="shared" ca="1" si="810"/>
        <v>#DIV/0!</v>
      </c>
    </row>
    <row r="7395" spans="1:16" x14ac:dyDescent="0.25">
      <c r="A7395" s="1">
        <f t="shared" si="811"/>
        <v>43408</v>
      </c>
      <c r="B7395" s="7">
        <f t="shared" si="806"/>
        <v>11</v>
      </c>
      <c r="C7395" s="4">
        <f>INDEX(Calendar!$E$3:$E$367,MATCH(LOLP!$A7395,Calendar!$B$3:$B$367,0))</f>
        <v>0</v>
      </c>
      <c r="D7395" s="2">
        <f t="shared" si="812"/>
        <v>24</v>
      </c>
      <c r="E7395" s="36">
        <v>21384</v>
      </c>
      <c r="F7395" s="7">
        <f>IFERROR(IF(INDEX('Temperature Data'!$AA$15:$AA$348,MATCH(LOLP!A7395,'Temperature Data'!$B$15:$B$348,0))&gt;IF(B7395=9,$G$2,LOLP!$F$2),1,0),0)</f>
        <v>0</v>
      </c>
      <c r="G7395" s="7">
        <f>SUMIFS(LOLP!$F$4:$F$8763,$C$4:$C$8763,$C7395,$B$4:$B$8763,$B7395,$D$4:$D$8763,$D7395)</f>
        <v>0</v>
      </c>
      <c r="H7395" s="7">
        <f>COUNTIFS(Calendar!$E$3:$E$367,LOLP!C7395,Calendar!$D$3:$D$367,LOLP!B7395)</f>
        <v>11</v>
      </c>
      <c r="I7395" s="7">
        <f ca="1">IF($F7395=1,OFFSET(start_norps,LOLP!$D7395+(1-$C7395)*24,LOLP!$B7395)*H7395/G7395,0)</f>
        <v>0</v>
      </c>
      <c r="J7395" s="7">
        <f ca="1">IF($F7395=1,OFFSET(start_33,LOLP!$D7395+(1-$C7395)*24,LOLP!$B7395)*H7395/G7395,0)</f>
        <v>0</v>
      </c>
      <c r="K7395" s="7">
        <f ca="1">IF($F7395,OFFSET(start_40,LOLP!$D7395+(1-$C7395)*24,LOLP!$B7395),0)</f>
        <v>0</v>
      </c>
      <c r="L7395" s="7">
        <f ca="1">IF($F7395,OFFSET(start_50,LOLP!$D7395+(1-$C7395)*24,LOLP!$B7395),0)</f>
        <v>0</v>
      </c>
      <c r="M7395" s="25">
        <f t="shared" ca="1" si="807"/>
        <v>0</v>
      </c>
      <c r="N7395" s="25">
        <f t="shared" ca="1" si="808"/>
        <v>0</v>
      </c>
      <c r="O7395" s="15" t="e">
        <f t="shared" ca="1" si="809"/>
        <v>#DIV/0!</v>
      </c>
      <c r="P7395" s="15" t="e">
        <f t="shared" ca="1" si="810"/>
        <v>#DIV/0!</v>
      </c>
    </row>
    <row r="7396" spans="1:16" x14ac:dyDescent="0.25">
      <c r="A7396" s="1">
        <f t="shared" si="811"/>
        <v>43409</v>
      </c>
      <c r="B7396" s="7">
        <f t="shared" si="806"/>
        <v>11</v>
      </c>
      <c r="C7396" s="4">
        <f>INDEX(Calendar!$E$3:$E$367,MATCH(LOLP!$A7396,Calendar!$B$3:$B$367,0))</f>
        <v>1</v>
      </c>
      <c r="D7396" s="2">
        <f t="shared" si="812"/>
        <v>1</v>
      </c>
      <c r="E7396" s="36">
        <v>20445</v>
      </c>
      <c r="F7396" s="7">
        <f>IFERROR(IF(INDEX('Temperature Data'!$AA$15:$AA$348,MATCH(LOLP!A7396,'Temperature Data'!$B$15:$B$348,0))&gt;IF(B7396=9,$G$2,LOLP!$F$2),1,0),0)</f>
        <v>0</v>
      </c>
      <c r="G7396" s="7">
        <f>SUMIFS(LOLP!$F$4:$F$8763,$C$4:$C$8763,$C7396,$B$4:$B$8763,$B7396,$D$4:$D$8763,$D7396)</f>
        <v>0</v>
      </c>
      <c r="H7396" s="7">
        <f>COUNTIFS(Calendar!$E$3:$E$367,LOLP!C7396,Calendar!$D$3:$D$367,LOLP!B7396)</f>
        <v>19</v>
      </c>
      <c r="I7396" s="7">
        <f ca="1">IF($F7396=1,OFFSET(start_norps,LOLP!$D7396+(1-$C7396)*24,LOLP!$B7396)*H7396/G7396,0)</f>
        <v>0</v>
      </c>
      <c r="J7396" s="7">
        <f ca="1">IF($F7396=1,OFFSET(start_33,LOLP!$D7396+(1-$C7396)*24,LOLP!$B7396)*H7396/G7396,0)</f>
        <v>0</v>
      </c>
      <c r="K7396" s="7">
        <f ca="1">IF($F7396,OFFSET(start_40,LOLP!$D7396+(1-$C7396)*24,LOLP!$B7396),0)</f>
        <v>0</v>
      </c>
      <c r="L7396" s="7">
        <f ca="1">IF($F7396,OFFSET(start_50,LOLP!$D7396+(1-$C7396)*24,LOLP!$B7396),0)</f>
        <v>0</v>
      </c>
      <c r="M7396" s="25">
        <f t="shared" ca="1" si="807"/>
        <v>0</v>
      </c>
      <c r="N7396" s="25">
        <f t="shared" ca="1" si="808"/>
        <v>0</v>
      </c>
      <c r="O7396" s="15" t="e">
        <f t="shared" ca="1" si="809"/>
        <v>#DIV/0!</v>
      </c>
      <c r="P7396" s="15" t="e">
        <f t="shared" ca="1" si="810"/>
        <v>#DIV/0!</v>
      </c>
    </row>
    <row r="7397" spans="1:16" x14ac:dyDescent="0.25">
      <c r="A7397" s="1">
        <f t="shared" si="811"/>
        <v>43409</v>
      </c>
      <c r="B7397" s="7">
        <f t="shared" si="806"/>
        <v>11</v>
      </c>
      <c r="C7397" s="4">
        <f>INDEX(Calendar!$E$3:$E$367,MATCH(LOLP!$A7397,Calendar!$B$3:$B$367,0))</f>
        <v>1</v>
      </c>
      <c r="D7397" s="2">
        <f t="shared" si="812"/>
        <v>2</v>
      </c>
      <c r="E7397" s="36">
        <v>19857</v>
      </c>
      <c r="F7397" s="7">
        <f>IFERROR(IF(INDEX('Temperature Data'!$AA$15:$AA$348,MATCH(LOLP!A7397,'Temperature Data'!$B$15:$B$348,0))&gt;IF(B7397=9,$G$2,LOLP!$F$2),1,0),0)</f>
        <v>0</v>
      </c>
      <c r="G7397" s="7">
        <f>SUMIFS(LOLP!$F$4:$F$8763,$C$4:$C$8763,$C7397,$B$4:$B$8763,$B7397,$D$4:$D$8763,$D7397)</f>
        <v>0</v>
      </c>
      <c r="H7397" s="7">
        <f>COUNTIFS(Calendar!$E$3:$E$367,LOLP!C7397,Calendar!$D$3:$D$367,LOLP!B7397)</f>
        <v>19</v>
      </c>
      <c r="I7397" s="7">
        <f ca="1">IF($F7397=1,OFFSET(start_norps,LOLP!$D7397+(1-$C7397)*24,LOLP!$B7397)*H7397/G7397,0)</f>
        <v>0</v>
      </c>
      <c r="J7397" s="7">
        <f ca="1">IF($F7397=1,OFFSET(start_33,LOLP!$D7397+(1-$C7397)*24,LOLP!$B7397)*H7397/G7397,0)</f>
        <v>0</v>
      </c>
      <c r="K7397" s="7">
        <f ca="1">IF($F7397,OFFSET(start_40,LOLP!$D7397+(1-$C7397)*24,LOLP!$B7397),0)</f>
        <v>0</v>
      </c>
      <c r="L7397" s="7">
        <f ca="1">IF($F7397,OFFSET(start_50,LOLP!$D7397+(1-$C7397)*24,LOLP!$B7397),0)</f>
        <v>0</v>
      </c>
      <c r="M7397" s="25">
        <f t="shared" ca="1" si="807"/>
        <v>0</v>
      </c>
      <c r="N7397" s="25">
        <f t="shared" ca="1" si="808"/>
        <v>0</v>
      </c>
      <c r="O7397" s="15" t="e">
        <f t="shared" ca="1" si="809"/>
        <v>#DIV/0!</v>
      </c>
      <c r="P7397" s="15" t="e">
        <f t="shared" ca="1" si="810"/>
        <v>#DIV/0!</v>
      </c>
    </row>
    <row r="7398" spans="1:16" x14ac:dyDescent="0.25">
      <c r="A7398" s="1">
        <f t="shared" si="811"/>
        <v>43409</v>
      </c>
      <c r="B7398" s="7">
        <f t="shared" si="806"/>
        <v>11</v>
      </c>
      <c r="C7398" s="4">
        <f>INDEX(Calendar!$E$3:$E$367,MATCH(LOLP!$A7398,Calendar!$B$3:$B$367,0))</f>
        <v>1</v>
      </c>
      <c r="D7398" s="2">
        <f t="shared" si="812"/>
        <v>3</v>
      </c>
      <c r="E7398" s="36">
        <v>19604</v>
      </c>
      <c r="F7398" s="7">
        <f>IFERROR(IF(INDEX('Temperature Data'!$AA$15:$AA$348,MATCH(LOLP!A7398,'Temperature Data'!$B$15:$B$348,0))&gt;IF(B7398=9,$G$2,LOLP!$F$2),1,0),0)</f>
        <v>0</v>
      </c>
      <c r="G7398" s="7">
        <f>SUMIFS(LOLP!$F$4:$F$8763,$C$4:$C$8763,$C7398,$B$4:$B$8763,$B7398,$D$4:$D$8763,$D7398)</f>
        <v>0</v>
      </c>
      <c r="H7398" s="7">
        <f>COUNTIFS(Calendar!$E$3:$E$367,LOLP!C7398,Calendar!$D$3:$D$367,LOLP!B7398)</f>
        <v>19</v>
      </c>
      <c r="I7398" s="7">
        <f ca="1">IF($F7398=1,OFFSET(start_norps,LOLP!$D7398+(1-$C7398)*24,LOLP!$B7398)*H7398/G7398,0)</f>
        <v>0</v>
      </c>
      <c r="J7398" s="7">
        <f ca="1">IF($F7398=1,OFFSET(start_33,LOLP!$D7398+(1-$C7398)*24,LOLP!$B7398)*H7398/G7398,0)</f>
        <v>0</v>
      </c>
      <c r="K7398" s="7">
        <f ca="1">IF($F7398,OFFSET(start_40,LOLP!$D7398+(1-$C7398)*24,LOLP!$B7398),0)</f>
        <v>0</v>
      </c>
      <c r="L7398" s="7">
        <f ca="1">IF($F7398,OFFSET(start_50,LOLP!$D7398+(1-$C7398)*24,LOLP!$B7398),0)</f>
        <v>0</v>
      </c>
      <c r="M7398" s="25">
        <f t="shared" ca="1" si="807"/>
        <v>0</v>
      </c>
      <c r="N7398" s="25">
        <f t="shared" ca="1" si="808"/>
        <v>0</v>
      </c>
      <c r="O7398" s="15" t="e">
        <f t="shared" ca="1" si="809"/>
        <v>#DIV/0!</v>
      </c>
      <c r="P7398" s="15" t="e">
        <f t="shared" ca="1" si="810"/>
        <v>#DIV/0!</v>
      </c>
    </row>
    <row r="7399" spans="1:16" x14ac:dyDescent="0.25">
      <c r="A7399" s="1">
        <f t="shared" si="811"/>
        <v>43409</v>
      </c>
      <c r="B7399" s="7">
        <f t="shared" si="806"/>
        <v>11</v>
      </c>
      <c r="C7399" s="4">
        <f>INDEX(Calendar!$E$3:$E$367,MATCH(LOLP!$A7399,Calendar!$B$3:$B$367,0))</f>
        <v>1</v>
      </c>
      <c r="D7399" s="2">
        <f t="shared" si="812"/>
        <v>4</v>
      </c>
      <c r="E7399" s="36">
        <v>19611</v>
      </c>
      <c r="F7399" s="7">
        <f>IFERROR(IF(INDEX('Temperature Data'!$AA$15:$AA$348,MATCH(LOLP!A7399,'Temperature Data'!$B$15:$B$348,0))&gt;IF(B7399=9,$G$2,LOLP!$F$2),1,0),0)</f>
        <v>0</v>
      </c>
      <c r="G7399" s="7">
        <f>SUMIFS(LOLP!$F$4:$F$8763,$C$4:$C$8763,$C7399,$B$4:$B$8763,$B7399,$D$4:$D$8763,$D7399)</f>
        <v>0</v>
      </c>
      <c r="H7399" s="7">
        <f>COUNTIFS(Calendar!$E$3:$E$367,LOLP!C7399,Calendar!$D$3:$D$367,LOLP!B7399)</f>
        <v>19</v>
      </c>
      <c r="I7399" s="7">
        <f ca="1">IF($F7399=1,OFFSET(start_norps,LOLP!$D7399+(1-$C7399)*24,LOLP!$B7399)*H7399/G7399,0)</f>
        <v>0</v>
      </c>
      <c r="J7399" s="7">
        <f ca="1">IF($F7399=1,OFFSET(start_33,LOLP!$D7399+(1-$C7399)*24,LOLP!$B7399)*H7399/G7399,0)</f>
        <v>0</v>
      </c>
      <c r="K7399" s="7">
        <f ca="1">IF($F7399,OFFSET(start_40,LOLP!$D7399+(1-$C7399)*24,LOLP!$B7399),0)</f>
        <v>0</v>
      </c>
      <c r="L7399" s="7">
        <f ca="1">IF($F7399,OFFSET(start_50,LOLP!$D7399+(1-$C7399)*24,LOLP!$B7399),0)</f>
        <v>0</v>
      </c>
      <c r="M7399" s="25">
        <f t="shared" ca="1" si="807"/>
        <v>0</v>
      </c>
      <c r="N7399" s="25">
        <f t="shared" ca="1" si="808"/>
        <v>0</v>
      </c>
      <c r="O7399" s="15" t="e">
        <f t="shared" ca="1" si="809"/>
        <v>#DIV/0!</v>
      </c>
      <c r="P7399" s="15" t="e">
        <f t="shared" ca="1" si="810"/>
        <v>#DIV/0!</v>
      </c>
    </row>
    <row r="7400" spans="1:16" x14ac:dyDescent="0.25">
      <c r="A7400" s="1">
        <f t="shared" si="811"/>
        <v>43409</v>
      </c>
      <c r="B7400" s="7">
        <f t="shared" si="806"/>
        <v>11</v>
      </c>
      <c r="C7400" s="4">
        <f>INDEX(Calendar!$E$3:$E$367,MATCH(LOLP!$A7400,Calendar!$B$3:$B$367,0))</f>
        <v>1</v>
      </c>
      <c r="D7400" s="2">
        <f t="shared" si="812"/>
        <v>5</v>
      </c>
      <c r="E7400" s="36">
        <v>20245</v>
      </c>
      <c r="F7400" s="7">
        <f>IFERROR(IF(INDEX('Temperature Data'!$AA$15:$AA$348,MATCH(LOLP!A7400,'Temperature Data'!$B$15:$B$348,0))&gt;IF(B7400=9,$G$2,LOLP!$F$2),1,0),0)</f>
        <v>0</v>
      </c>
      <c r="G7400" s="7">
        <f>SUMIFS(LOLP!$F$4:$F$8763,$C$4:$C$8763,$C7400,$B$4:$B$8763,$B7400,$D$4:$D$8763,$D7400)</f>
        <v>0</v>
      </c>
      <c r="H7400" s="7">
        <f>COUNTIFS(Calendar!$E$3:$E$367,LOLP!C7400,Calendar!$D$3:$D$367,LOLP!B7400)</f>
        <v>19</v>
      </c>
      <c r="I7400" s="7">
        <f ca="1">IF($F7400=1,OFFSET(start_norps,LOLP!$D7400+(1-$C7400)*24,LOLP!$B7400)*H7400/G7400,0)</f>
        <v>0</v>
      </c>
      <c r="J7400" s="7">
        <f ca="1">IF($F7400=1,OFFSET(start_33,LOLP!$D7400+(1-$C7400)*24,LOLP!$B7400)*H7400/G7400,0)</f>
        <v>0</v>
      </c>
      <c r="K7400" s="7">
        <f ca="1">IF($F7400,OFFSET(start_40,LOLP!$D7400+(1-$C7400)*24,LOLP!$B7400),0)</f>
        <v>0</v>
      </c>
      <c r="L7400" s="7">
        <f ca="1">IF($F7400,OFFSET(start_50,LOLP!$D7400+(1-$C7400)*24,LOLP!$B7400),0)</f>
        <v>0</v>
      </c>
      <c r="M7400" s="25">
        <f t="shared" ca="1" si="807"/>
        <v>0</v>
      </c>
      <c r="N7400" s="25">
        <f t="shared" ca="1" si="808"/>
        <v>0</v>
      </c>
      <c r="O7400" s="15" t="e">
        <f t="shared" ca="1" si="809"/>
        <v>#DIV/0!</v>
      </c>
      <c r="P7400" s="15" t="e">
        <f t="shared" ca="1" si="810"/>
        <v>#DIV/0!</v>
      </c>
    </row>
    <row r="7401" spans="1:16" x14ac:dyDescent="0.25">
      <c r="A7401" s="1">
        <f t="shared" si="811"/>
        <v>43409</v>
      </c>
      <c r="B7401" s="7">
        <f t="shared" si="806"/>
        <v>11</v>
      </c>
      <c r="C7401" s="4">
        <f>INDEX(Calendar!$E$3:$E$367,MATCH(LOLP!$A7401,Calendar!$B$3:$B$367,0))</f>
        <v>1</v>
      </c>
      <c r="D7401" s="2">
        <f t="shared" si="812"/>
        <v>6</v>
      </c>
      <c r="E7401" s="36">
        <v>21659</v>
      </c>
      <c r="F7401" s="7">
        <f>IFERROR(IF(INDEX('Temperature Data'!$AA$15:$AA$348,MATCH(LOLP!A7401,'Temperature Data'!$B$15:$B$348,0))&gt;IF(B7401=9,$G$2,LOLP!$F$2),1,0),0)</f>
        <v>0</v>
      </c>
      <c r="G7401" s="7">
        <f>SUMIFS(LOLP!$F$4:$F$8763,$C$4:$C$8763,$C7401,$B$4:$B$8763,$B7401,$D$4:$D$8763,$D7401)</f>
        <v>0</v>
      </c>
      <c r="H7401" s="7">
        <f>COUNTIFS(Calendar!$E$3:$E$367,LOLP!C7401,Calendar!$D$3:$D$367,LOLP!B7401)</f>
        <v>19</v>
      </c>
      <c r="I7401" s="7">
        <f ca="1">IF($F7401=1,OFFSET(start_norps,LOLP!$D7401+(1-$C7401)*24,LOLP!$B7401)*H7401/G7401,0)</f>
        <v>0</v>
      </c>
      <c r="J7401" s="7">
        <f ca="1">IF($F7401=1,OFFSET(start_33,LOLP!$D7401+(1-$C7401)*24,LOLP!$B7401)*H7401/G7401,0)</f>
        <v>0</v>
      </c>
      <c r="K7401" s="7">
        <f ca="1">IF($F7401,OFFSET(start_40,LOLP!$D7401+(1-$C7401)*24,LOLP!$B7401),0)</f>
        <v>0</v>
      </c>
      <c r="L7401" s="7">
        <f ca="1">IF($F7401,OFFSET(start_50,LOLP!$D7401+(1-$C7401)*24,LOLP!$B7401),0)</f>
        <v>0</v>
      </c>
      <c r="M7401" s="25">
        <f t="shared" ca="1" si="807"/>
        <v>0</v>
      </c>
      <c r="N7401" s="25">
        <f t="shared" ca="1" si="808"/>
        <v>0</v>
      </c>
      <c r="O7401" s="15" t="e">
        <f t="shared" ca="1" si="809"/>
        <v>#DIV/0!</v>
      </c>
      <c r="P7401" s="15" t="e">
        <f t="shared" ca="1" si="810"/>
        <v>#DIV/0!</v>
      </c>
    </row>
    <row r="7402" spans="1:16" x14ac:dyDescent="0.25">
      <c r="A7402" s="1">
        <f t="shared" si="811"/>
        <v>43409</v>
      </c>
      <c r="B7402" s="7">
        <f t="shared" si="806"/>
        <v>11</v>
      </c>
      <c r="C7402" s="4">
        <f>INDEX(Calendar!$E$3:$E$367,MATCH(LOLP!$A7402,Calendar!$B$3:$B$367,0))</f>
        <v>1</v>
      </c>
      <c r="D7402" s="2">
        <f t="shared" si="812"/>
        <v>7</v>
      </c>
      <c r="E7402" s="36">
        <v>23601</v>
      </c>
      <c r="F7402" s="7">
        <f>IFERROR(IF(INDEX('Temperature Data'!$AA$15:$AA$348,MATCH(LOLP!A7402,'Temperature Data'!$B$15:$B$348,0))&gt;IF(B7402=9,$G$2,LOLP!$F$2),1,0),0)</f>
        <v>0</v>
      </c>
      <c r="G7402" s="7">
        <f>SUMIFS(LOLP!$F$4:$F$8763,$C$4:$C$8763,$C7402,$B$4:$B$8763,$B7402,$D$4:$D$8763,$D7402)</f>
        <v>0</v>
      </c>
      <c r="H7402" s="7">
        <f>COUNTIFS(Calendar!$E$3:$E$367,LOLP!C7402,Calendar!$D$3:$D$367,LOLP!B7402)</f>
        <v>19</v>
      </c>
      <c r="I7402" s="7">
        <f ca="1">IF($F7402=1,OFFSET(start_norps,LOLP!$D7402+(1-$C7402)*24,LOLP!$B7402)*H7402/G7402,0)</f>
        <v>0</v>
      </c>
      <c r="J7402" s="7">
        <f ca="1">IF($F7402=1,OFFSET(start_33,LOLP!$D7402+(1-$C7402)*24,LOLP!$B7402)*H7402/G7402,0)</f>
        <v>0</v>
      </c>
      <c r="K7402" s="7">
        <f ca="1">IF($F7402,OFFSET(start_40,LOLP!$D7402+(1-$C7402)*24,LOLP!$B7402),0)</f>
        <v>0</v>
      </c>
      <c r="L7402" s="7">
        <f ca="1">IF($F7402,OFFSET(start_50,LOLP!$D7402+(1-$C7402)*24,LOLP!$B7402),0)</f>
        <v>0</v>
      </c>
      <c r="M7402" s="25">
        <f t="shared" ca="1" si="807"/>
        <v>0</v>
      </c>
      <c r="N7402" s="25">
        <f t="shared" ca="1" si="808"/>
        <v>0</v>
      </c>
      <c r="O7402" s="15" t="e">
        <f t="shared" ca="1" si="809"/>
        <v>#DIV/0!</v>
      </c>
      <c r="P7402" s="15" t="e">
        <f t="shared" ca="1" si="810"/>
        <v>#DIV/0!</v>
      </c>
    </row>
    <row r="7403" spans="1:16" x14ac:dyDescent="0.25">
      <c r="A7403" s="1">
        <f t="shared" si="811"/>
        <v>43409</v>
      </c>
      <c r="B7403" s="7">
        <f t="shared" si="806"/>
        <v>11</v>
      </c>
      <c r="C7403" s="4">
        <f>INDEX(Calendar!$E$3:$E$367,MATCH(LOLP!$A7403,Calendar!$B$3:$B$367,0))</f>
        <v>1</v>
      </c>
      <c r="D7403" s="2">
        <f t="shared" si="812"/>
        <v>8</v>
      </c>
      <c r="E7403" s="36">
        <v>24577</v>
      </c>
      <c r="F7403" s="7">
        <f>IFERROR(IF(INDEX('Temperature Data'!$AA$15:$AA$348,MATCH(LOLP!A7403,'Temperature Data'!$B$15:$B$348,0))&gt;IF(B7403=9,$G$2,LOLP!$F$2),1,0),0)</f>
        <v>0</v>
      </c>
      <c r="G7403" s="7">
        <f>SUMIFS(LOLP!$F$4:$F$8763,$C$4:$C$8763,$C7403,$B$4:$B$8763,$B7403,$D$4:$D$8763,$D7403)</f>
        <v>0</v>
      </c>
      <c r="H7403" s="7">
        <f>COUNTIFS(Calendar!$E$3:$E$367,LOLP!C7403,Calendar!$D$3:$D$367,LOLP!B7403)</f>
        <v>19</v>
      </c>
      <c r="I7403" s="7">
        <f ca="1">IF($F7403=1,OFFSET(start_norps,LOLP!$D7403+(1-$C7403)*24,LOLP!$B7403)*H7403/G7403,0)</f>
        <v>0</v>
      </c>
      <c r="J7403" s="7">
        <f ca="1">IF($F7403=1,OFFSET(start_33,LOLP!$D7403+(1-$C7403)*24,LOLP!$B7403)*H7403/G7403,0)</f>
        <v>0</v>
      </c>
      <c r="K7403" s="7">
        <f ca="1">IF($F7403,OFFSET(start_40,LOLP!$D7403+(1-$C7403)*24,LOLP!$B7403),0)</f>
        <v>0</v>
      </c>
      <c r="L7403" s="7">
        <f ca="1">IF($F7403,OFFSET(start_50,LOLP!$D7403+(1-$C7403)*24,LOLP!$B7403),0)</f>
        <v>0</v>
      </c>
      <c r="M7403" s="25">
        <f t="shared" ca="1" si="807"/>
        <v>0</v>
      </c>
      <c r="N7403" s="25">
        <f t="shared" ca="1" si="808"/>
        <v>0</v>
      </c>
      <c r="O7403" s="15" t="e">
        <f t="shared" ca="1" si="809"/>
        <v>#DIV/0!</v>
      </c>
      <c r="P7403" s="15" t="e">
        <f t="shared" ca="1" si="810"/>
        <v>#DIV/0!</v>
      </c>
    </row>
    <row r="7404" spans="1:16" x14ac:dyDescent="0.25">
      <c r="A7404" s="1">
        <f t="shared" si="811"/>
        <v>43409</v>
      </c>
      <c r="B7404" s="7">
        <f t="shared" si="806"/>
        <v>11</v>
      </c>
      <c r="C7404" s="4">
        <f>INDEX(Calendar!$E$3:$E$367,MATCH(LOLP!$A7404,Calendar!$B$3:$B$367,0))</f>
        <v>1</v>
      </c>
      <c r="D7404" s="2">
        <f t="shared" si="812"/>
        <v>9</v>
      </c>
      <c r="E7404" s="36">
        <v>24644</v>
      </c>
      <c r="F7404" s="7">
        <f>IFERROR(IF(INDEX('Temperature Data'!$AA$15:$AA$348,MATCH(LOLP!A7404,'Temperature Data'!$B$15:$B$348,0))&gt;IF(B7404=9,$G$2,LOLP!$F$2),1,0),0)</f>
        <v>0</v>
      </c>
      <c r="G7404" s="7">
        <f>SUMIFS(LOLP!$F$4:$F$8763,$C$4:$C$8763,$C7404,$B$4:$B$8763,$B7404,$D$4:$D$8763,$D7404)</f>
        <v>0</v>
      </c>
      <c r="H7404" s="7">
        <f>COUNTIFS(Calendar!$E$3:$E$367,LOLP!C7404,Calendar!$D$3:$D$367,LOLP!B7404)</f>
        <v>19</v>
      </c>
      <c r="I7404" s="7">
        <f ca="1">IF($F7404=1,OFFSET(start_norps,LOLP!$D7404+(1-$C7404)*24,LOLP!$B7404)*H7404/G7404,0)</f>
        <v>0</v>
      </c>
      <c r="J7404" s="7">
        <f ca="1">IF($F7404=1,OFFSET(start_33,LOLP!$D7404+(1-$C7404)*24,LOLP!$B7404)*H7404/G7404,0)</f>
        <v>0</v>
      </c>
      <c r="K7404" s="7">
        <f ca="1">IF($F7404,OFFSET(start_40,LOLP!$D7404+(1-$C7404)*24,LOLP!$B7404),0)</f>
        <v>0</v>
      </c>
      <c r="L7404" s="7">
        <f ca="1">IF($F7404,OFFSET(start_50,LOLP!$D7404+(1-$C7404)*24,LOLP!$B7404),0)</f>
        <v>0</v>
      </c>
      <c r="M7404" s="25">
        <f t="shared" ca="1" si="807"/>
        <v>0</v>
      </c>
      <c r="N7404" s="25">
        <f t="shared" ca="1" si="808"/>
        <v>0</v>
      </c>
      <c r="O7404" s="15" t="e">
        <f t="shared" ca="1" si="809"/>
        <v>#DIV/0!</v>
      </c>
      <c r="P7404" s="15" t="e">
        <f t="shared" ca="1" si="810"/>
        <v>#DIV/0!</v>
      </c>
    </row>
    <row r="7405" spans="1:16" x14ac:dyDescent="0.25">
      <c r="A7405" s="1">
        <f t="shared" si="811"/>
        <v>43409</v>
      </c>
      <c r="B7405" s="7">
        <f t="shared" si="806"/>
        <v>11</v>
      </c>
      <c r="C7405" s="4">
        <f>INDEX(Calendar!$E$3:$E$367,MATCH(LOLP!$A7405,Calendar!$B$3:$B$367,0))</f>
        <v>1</v>
      </c>
      <c r="D7405" s="2">
        <f t="shared" si="812"/>
        <v>10</v>
      </c>
      <c r="E7405" s="36">
        <v>24691</v>
      </c>
      <c r="F7405" s="7">
        <f>IFERROR(IF(INDEX('Temperature Data'!$AA$15:$AA$348,MATCH(LOLP!A7405,'Temperature Data'!$B$15:$B$348,0))&gt;IF(B7405=9,$G$2,LOLP!$F$2),1,0),0)</f>
        <v>0</v>
      </c>
      <c r="G7405" s="7">
        <f>SUMIFS(LOLP!$F$4:$F$8763,$C$4:$C$8763,$C7405,$B$4:$B$8763,$B7405,$D$4:$D$8763,$D7405)</f>
        <v>0</v>
      </c>
      <c r="H7405" s="7">
        <f>COUNTIFS(Calendar!$E$3:$E$367,LOLP!C7405,Calendar!$D$3:$D$367,LOLP!B7405)</f>
        <v>19</v>
      </c>
      <c r="I7405" s="7">
        <f ca="1">IF($F7405=1,OFFSET(start_norps,LOLP!$D7405+(1-$C7405)*24,LOLP!$B7405)*H7405/G7405,0)</f>
        <v>0</v>
      </c>
      <c r="J7405" s="7">
        <f ca="1">IF($F7405=1,OFFSET(start_33,LOLP!$D7405+(1-$C7405)*24,LOLP!$B7405)*H7405/G7405,0)</f>
        <v>0</v>
      </c>
      <c r="K7405" s="7">
        <f ca="1">IF($F7405,OFFSET(start_40,LOLP!$D7405+(1-$C7405)*24,LOLP!$B7405),0)</f>
        <v>0</v>
      </c>
      <c r="L7405" s="7">
        <f ca="1">IF($F7405,OFFSET(start_50,LOLP!$D7405+(1-$C7405)*24,LOLP!$B7405),0)</f>
        <v>0</v>
      </c>
      <c r="M7405" s="25">
        <f t="shared" ca="1" si="807"/>
        <v>0</v>
      </c>
      <c r="N7405" s="25">
        <f t="shared" ca="1" si="808"/>
        <v>0</v>
      </c>
      <c r="O7405" s="15" t="e">
        <f t="shared" ca="1" si="809"/>
        <v>#DIV/0!</v>
      </c>
      <c r="P7405" s="15" t="e">
        <f t="shared" ca="1" si="810"/>
        <v>#DIV/0!</v>
      </c>
    </row>
    <row r="7406" spans="1:16" x14ac:dyDescent="0.25">
      <c r="A7406" s="1">
        <f t="shared" si="811"/>
        <v>43409</v>
      </c>
      <c r="B7406" s="7">
        <f t="shared" si="806"/>
        <v>11</v>
      </c>
      <c r="C7406" s="4">
        <f>INDEX(Calendar!$E$3:$E$367,MATCH(LOLP!$A7406,Calendar!$B$3:$B$367,0))</f>
        <v>1</v>
      </c>
      <c r="D7406" s="2">
        <f t="shared" si="812"/>
        <v>11</v>
      </c>
      <c r="E7406" s="36">
        <v>24932</v>
      </c>
      <c r="F7406" s="7">
        <f>IFERROR(IF(INDEX('Temperature Data'!$AA$15:$AA$348,MATCH(LOLP!A7406,'Temperature Data'!$B$15:$B$348,0))&gt;IF(B7406=9,$G$2,LOLP!$F$2),1,0),0)</f>
        <v>0</v>
      </c>
      <c r="G7406" s="7">
        <f>SUMIFS(LOLP!$F$4:$F$8763,$C$4:$C$8763,$C7406,$B$4:$B$8763,$B7406,$D$4:$D$8763,$D7406)</f>
        <v>0</v>
      </c>
      <c r="H7406" s="7">
        <f>COUNTIFS(Calendar!$E$3:$E$367,LOLP!C7406,Calendar!$D$3:$D$367,LOLP!B7406)</f>
        <v>19</v>
      </c>
      <c r="I7406" s="7">
        <f ca="1">IF($F7406=1,OFFSET(start_norps,LOLP!$D7406+(1-$C7406)*24,LOLP!$B7406)*H7406/G7406,0)</f>
        <v>0</v>
      </c>
      <c r="J7406" s="7">
        <f ca="1">IF($F7406=1,OFFSET(start_33,LOLP!$D7406+(1-$C7406)*24,LOLP!$B7406)*H7406/G7406,0)</f>
        <v>0</v>
      </c>
      <c r="K7406" s="7">
        <f ca="1">IF($F7406,OFFSET(start_40,LOLP!$D7406+(1-$C7406)*24,LOLP!$B7406),0)</f>
        <v>0</v>
      </c>
      <c r="L7406" s="7">
        <f ca="1">IF($F7406,OFFSET(start_50,LOLP!$D7406+(1-$C7406)*24,LOLP!$B7406),0)</f>
        <v>0</v>
      </c>
      <c r="M7406" s="25">
        <f t="shared" ca="1" si="807"/>
        <v>0</v>
      </c>
      <c r="N7406" s="25">
        <f t="shared" ca="1" si="808"/>
        <v>0</v>
      </c>
      <c r="O7406" s="15" t="e">
        <f t="shared" ca="1" si="809"/>
        <v>#DIV/0!</v>
      </c>
      <c r="P7406" s="15" t="e">
        <f t="shared" ca="1" si="810"/>
        <v>#DIV/0!</v>
      </c>
    </row>
    <row r="7407" spans="1:16" x14ac:dyDescent="0.25">
      <c r="A7407" s="1">
        <f t="shared" si="811"/>
        <v>43409</v>
      </c>
      <c r="B7407" s="7">
        <f t="shared" si="806"/>
        <v>11</v>
      </c>
      <c r="C7407" s="4">
        <f>INDEX(Calendar!$E$3:$E$367,MATCH(LOLP!$A7407,Calendar!$B$3:$B$367,0))</f>
        <v>1</v>
      </c>
      <c r="D7407" s="2">
        <f t="shared" si="812"/>
        <v>12</v>
      </c>
      <c r="E7407" s="36">
        <v>25230</v>
      </c>
      <c r="F7407" s="7">
        <f>IFERROR(IF(INDEX('Temperature Data'!$AA$15:$AA$348,MATCH(LOLP!A7407,'Temperature Data'!$B$15:$B$348,0))&gt;IF(B7407=9,$G$2,LOLP!$F$2),1,0),0)</f>
        <v>0</v>
      </c>
      <c r="G7407" s="7">
        <f>SUMIFS(LOLP!$F$4:$F$8763,$C$4:$C$8763,$C7407,$B$4:$B$8763,$B7407,$D$4:$D$8763,$D7407)</f>
        <v>0</v>
      </c>
      <c r="H7407" s="7">
        <f>COUNTIFS(Calendar!$E$3:$E$367,LOLP!C7407,Calendar!$D$3:$D$367,LOLP!B7407)</f>
        <v>19</v>
      </c>
      <c r="I7407" s="7">
        <f ca="1">IF($F7407=1,OFFSET(start_norps,LOLP!$D7407+(1-$C7407)*24,LOLP!$B7407)*H7407/G7407,0)</f>
        <v>0</v>
      </c>
      <c r="J7407" s="7">
        <f ca="1">IF($F7407=1,OFFSET(start_33,LOLP!$D7407+(1-$C7407)*24,LOLP!$B7407)*H7407/G7407,0)</f>
        <v>0</v>
      </c>
      <c r="K7407" s="7">
        <f ca="1">IF($F7407,OFFSET(start_40,LOLP!$D7407+(1-$C7407)*24,LOLP!$B7407),0)</f>
        <v>0</v>
      </c>
      <c r="L7407" s="7">
        <f ca="1">IF($F7407,OFFSET(start_50,LOLP!$D7407+(1-$C7407)*24,LOLP!$B7407),0)</f>
        <v>0</v>
      </c>
      <c r="M7407" s="25">
        <f t="shared" ca="1" si="807"/>
        <v>0</v>
      </c>
      <c r="N7407" s="25">
        <f t="shared" ca="1" si="808"/>
        <v>0</v>
      </c>
      <c r="O7407" s="15" t="e">
        <f t="shared" ca="1" si="809"/>
        <v>#DIV/0!</v>
      </c>
      <c r="P7407" s="15" t="e">
        <f t="shared" ca="1" si="810"/>
        <v>#DIV/0!</v>
      </c>
    </row>
    <row r="7408" spans="1:16" x14ac:dyDescent="0.25">
      <c r="A7408" s="1">
        <f t="shared" si="811"/>
        <v>43409</v>
      </c>
      <c r="B7408" s="7">
        <f t="shared" si="806"/>
        <v>11</v>
      </c>
      <c r="C7408" s="4">
        <f>INDEX(Calendar!$E$3:$E$367,MATCH(LOLP!$A7408,Calendar!$B$3:$B$367,0))</f>
        <v>1</v>
      </c>
      <c r="D7408" s="2">
        <f t="shared" si="812"/>
        <v>13</v>
      </c>
      <c r="E7408" s="36">
        <v>25597</v>
      </c>
      <c r="F7408" s="7">
        <f>IFERROR(IF(INDEX('Temperature Data'!$AA$15:$AA$348,MATCH(LOLP!A7408,'Temperature Data'!$B$15:$B$348,0))&gt;IF(B7408=9,$G$2,LOLP!$F$2),1,0),0)</f>
        <v>0</v>
      </c>
      <c r="G7408" s="7">
        <f>SUMIFS(LOLP!$F$4:$F$8763,$C$4:$C$8763,$C7408,$B$4:$B$8763,$B7408,$D$4:$D$8763,$D7408)</f>
        <v>0</v>
      </c>
      <c r="H7408" s="7">
        <f>COUNTIFS(Calendar!$E$3:$E$367,LOLP!C7408,Calendar!$D$3:$D$367,LOLP!B7408)</f>
        <v>19</v>
      </c>
      <c r="I7408" s="7">
        <f ca="1">IF($F7408=1,OFFSET(start_norps,LOLP!$D7408+(1-$C7408)*24,LOLP!$B7408)*H7408/G7408,0)</f>
        <v>0</v>
      </c>
      <c r="J7408" s="7">
        <f ca="1">IF($F7408=1,OFFSET(start_33,LOLP!$D7408+(1-$C7408)*24,LOLP!$B7408)*H7408/G7408,0)</f>
        <v>0</v>
      </c>
      <c r="K7408" s="7">
        <f ca="1">IF($F7408,OFFSET(start_40,LOLP!$D7408+(1-$C7408)*24,LOLP!$B7408),0)</f>
        <v>0</v>
      </c>
      <c r="L7408" s="7">
        <f ca="1">IF($F7408,OFFSET(start_50,LOLP!$D7408+(1-$C7408)*24,LOLP!$B7408),0)</f>
        <v>0</v>
      </c>
      <c r="M7408" s="25">
        <f t="shared" ca="1" si="807"/>
        <v>0</v>
      </c>
      <c r="N7408" s="25">
        <f t="shared" ca="1" si="808"/>
        <v>0</v>
      </c>
      <c r="O7408" s="15" t="e">
        <f t="shared" ca="1" si="809"/>
        <v>#DIV/0!</v>
      </c>
      <c r="P7408" s="15" t="e">
        <f t="shared" ca="1" si="810"/>
        <v>#DIV/0!</v>
      </c>
    </row>
    <row r="7409" spans="1:16" x14ac:dyDescent="0.25">
      <c r="A7409" s="1">
        <f t="shared" si="811"/>
        <v>43409</v>
      </c>
      <c r="B7409" s="7">
        <f t="shared" si="806"/>
        <v>11</v>
      </c>
      <c r="C7409" s="4">
        <f>INDEX(Calendar!$E$3:$E$367,MATCH(LOLP!$A7409,Calendar!$B$3:$B$367,0))</f>
        <v>1</v>
      </c>
      <c r="D7409" s="2">
        <f t="shared" si="812"/>
        <v>14</v>
      </c>
      <c r="E7409" s="36">
        <v>26411</v>
      </c>
      <c r="F7409" s="7">
        <f>IFERROR(IF(INDEX('Temperature Data'!$AA$15:$AA$348,MATCH(LOLP!A7409,'Temperature Data'!$B$15:$B$348,0))&gt;IF(B7409=9,$G$2,LOLP!$F$2),1,0),0)</f>
        <v>0</v>
      </c>
      <c r="G7409" s="7">
        <f>SUMIFS(LOLP!$F$4:$F$8763,$C$4:$C$8763,$C7409,$B$4:$B$8763,$B7409,$D$4:$D$8763,$D7409)</f>
        <v>0</v>
      </c>
      <c r="H7409" s="7">
        <f>COUNTIFS(Calendar!$E$3:$E$367,LOLP!C7409,Calendar!$D$3:$D$367,LOLP!B7409)</f>
        <v>19</v>
      </c>
      <c r="I7409" s="7">
        <f ca="1">IF($F7409=1,OFFSET(start_norps,LOLP!$D7409+(1-$C7409)*24,LOLP!$B7409)*H7409/G7409,0)</f>
        <v>0</v>
      </c>
      <c r="J7409" s="7">
        <f ca="1">IF($F7409=1,OFFSET(start_33,LOLP!$D7409+(1-$C7409)*24,LOLP!$B7409)*H7409/G7409,0)</f>
        <v>0</v>
      </c>
      <c r="K7409" s="7">
        <f ca="1">IF($F7409,OFFSET(start_40,LOLP!$D7409+(1-$C7409)*24,LOLP!$B7409),0)</f>
        <v>0</v>
      </c>
      <c r="L7409" s="7">
        <f ca="1">IF($F7409,OFFSET(start_50,LOLP!$D7409+(1-$C7409)*24,LOLP!$B7409),0)</f>
        <v>0</v>
      </c>
      <c r="M7409" s="25">
        <f t="shared" ca="1" si="807"/>
        <v>0</v>
      </c>
      <c r="N7409" s="25">
        <f t="shared" ca="1" si="808"/>
        <v>0</v>
      </c>
      <c r="O7409" s="15" t="e">
        <f t="shared" ca="1" si="809"/>
        <v>#DIV/0!</v>
      </c>
      <c r="P7409" s="15" t="e">
        <f t="shared" ca="1" si="810"/>
        <v>#DIV/0!</v>
      </c>
    </row>
    <row r="7410" spans="1:16" x14ac:dyDescent="0.25">
      <c r="A7410" s="1">
        <f t="shared" si="811"/>
        <v>43409</v>
      </c>
      <c r="B7410" s="7">
        <f t="shared" si="806"/>
        <v>11</v>
      </c>
      <c r="C7410" s="4">
        <f>INDEX(Calendar!$E$3:$E$367,MATCH(LOLP!$A7410,Calendar!$B$3:$B$367,0))</f>
        <v>1</v>
      </c>
      <c r="D7410" s="2">
        <f t="shared" si="812"/>
        <v>15</v>
      </c>
      <c r="E7410" s="36">
        <v>27056</v>
      </c>
      <c r="F7410" s="7">
        <f>IFERROR(IF(INDEX('Temperature Data'!$AA$15:$AA$348,MATCH(LOLP!A7410,'Temperature Data'!$B$15:$B$348,0))&gt;IF(B7410=9,$G$2,LOLP!$F$2),1,0),0)</f>
        <v>0</v>
      </c>
      <c r="G7410" s="7">
        <f>SUMIFS(LOLP!$F$4:$F$8763,$C$4:$C$8763,$C7410,$B$4:$B$8763,$B7410,$D$4:$D$8763,$D7410)</f>
        <v>0</v>
      </c>
      <c r="H7410" s="7">
        <f>COUNTIFS(Calendar!$E$3:$E$367,LOLP!C7410,Calendar!$D$3:$D$367,LOLP!B7410)</f>
        <v>19</v>
      </c>
      <c r="I7410" s="7">
        <f ca="1">IF($F7410=1,OFFSET(start_norps,LOLP!$D7410+(1-$C7410)*24,LOLP!$B7410)*H7410/G7410,0)</f>
        <v>0</v>
      </c>
      <c r="J7410" s="7">
        <f ca="1">IF($F7410=1,OFFSET(start_33,LOLP!$D7410+(1-$C7410)*24,LOLP!$B7410)*H7410/G7410,0)</f>
        <v>0</v>
      </c>
      <c r="K7410" s="7">
        <f ca="1">IF($F7410,OFFSET(start_40,LOLP!$D7410+(1-$C7410)*24,LOLP!$B7410),0)</f>
        <v>0</v>
      </c>
      <c r="L7410" s="7">
        <f ca="1">IF($F7410,OFFSET(start_50,LOLP!$D7410+(1-$C7410)*24,LOLP!$B7410),0)</f>
        <v>0</v>
      </c>
      <c r="M7410" s="25">
        <f t="shared" ca="1" si="807"/>
        <v>0</v>
      </c>
      <c r="N7410" s="25">
        <f t="shared" ca="1" si="808"/>
        <v>0</v>
      </c>
      <c r="O7410" s="15" t="e">
        <f t="shared" ca="1" si="809"/>
        <v>#DIV/0!</v>
      </c>
      <c r="P7410" s="15" t="e">
        <f t="shared" ca="1" si="810"/>
        <v>#DIV/0!</v>
      </c>
    </row>
    <row r="7411" spans="1:16" x14ac:dyDescent="0.25">
      <c r="A7411" s="1">
        <f t="shared" si="811"/>
        <v>43409</v>
      </c>
      <c r="B7411" s="7">
        <f t="shared" si="806"/>
        <v>11</v>
      </c>
      <c r="C7411" s="4">
        <f>INDEX(Calendar!$E$3:$E$367,MATCH(LOLP!$A7411,Calendar!$B$3:$B$367,0))</f>
        <v>1</v>
      </c>
      <c r="D7411" s="2">
        <f t="shared" si="812"/>
        <v>16</v>
      </c>
      <c r="E7411" s="36">
        <v>27575</v>
      </c>
      <c r="F7411" s="7">
        <f>IFERROR(IF(INDEX('Temperature Data'!$AA$15:$AA$348,MATCH(LOLP!A7411,'Temperature Data'!$B$15:$B$348,0))&gt;IF(B7411=9,$G$2,LOLP!$F$2),1,0),0)</f>
        <v>0</v>
      </c>
      <c r="G7411" s="7">
        <f>SUMIFS(LOLP!$F$4:$F$8763,$C$4:$C$8763,$C7411,$B$4:$B$8763,$B7411,$D$4:$D$8763,$D7411)</f>
        <v>0</v>
      </c>
      <c r="H7411" s="7">
        <f>COUNTIFS(Calendar!$E$3:$E$367,LOLP!C7411,Calendar!$D$3:$D$367,LOLP!B7411)</f>
        <v>19</v>
      </c>
      <c r="I7411" s="7">
        <f ca="1">IF($F7411=1,OFFSET(start_norps,LOLP!$D7411+(1-$C7411)*24,LOLP!$B7411)*H7411/G7411,0)</f>
        <v>0</v>
      </c>
      <c r="J7411" s="7">
        <f ca="1">IF($F7411=1,OFFSET(start_33,LOLP!$D7411+(1-$C7411)*24,LOLP!$B7411)*H7411/G7411,0)</f>
        <v>0</v>
      </c>
      <c r="K7411" s="7">
        <f ca="1">IF($F7411,OFFSET(start_40,LOLP!$D7411+(1-$C7411)*24,LOLP!$B7411),0)</f>
        <v>0</v>
      </c>
      <c r="L7411" s="7">
        <f ca="1">IF($F7411,OFFSET(start_50,LOLP!$D7411+(1-$C7411)*24,LOLP!$B7411),0)</f>
        <v>0</v>
      </c>
      <c r="M7411" s="25">
        <f t="shared" ca="1" si="807"/>
        <v>0</v>
      </c>
      <c r="N7411" s="25">
        <f t="shared" ca="1" si="808"/>
        <v>0</v>
      </c>
      <c r="O7411" s="15" t="e">
        <f t="shared" ca="1" si="809"/>
        <v>#DIV/0!</v>
      </c>
      <c r="P7411" s="15" t="e">
        <f t="shared" ca="1" si="810"/>
        <v>#DIV/0!</v>
      </c>
    </row>
    <row r="7412" spans="1:16" x14ac:dyDescent="0.25">
      <c r="A7412" s="1">
        <f t="shared" si="811"/>
        <v>43409</v>
      </c>
      <c r="B7412" s="7">
        <f t="shared" si="806"/>
        <v>11</v>
      </c>
      <c r="C7412" s="4">
        <f>INDEX(Calendar!$E$3:$E$367,MATCH(LOLP!$A7412,Calendar!$B$3:$B$367,0))</f>
        <v>1</v>
      </c>
      <c r="D7412" s="2">
        <f t="shared" si="812"/>
        <v>17</v>
      </c>
      <c r="E7412" s="36">
        <v>28213</v>
      </c>
      <c r="F7412" s="7">
        <f>IFERROR(IF(INDEX('Temperature Data'!$AA$15:$AA$348,MATCH(LOLP!A7412,'Temperature Data'!$B$15:$B$348,0))&gt;IF(B7412=9,$G$2,LOLP!$F$2),1,0),0)</f>
        <v>0</v>
      </c>
      <c r="G7412" s="7">
        <f>SUMIFS(LOLP!$F$4:$F$8763,$C$4:$C$8763,$C7412,$B$4:$B$8763,$B7412,$D$4:$D$8763,$D7412)</f>
        <v>0</v>
      </c>
      <c r="H7412" s="7">
        <f>COUNTIFS(Calendar!$E$3:$E$367,LOLP!C7412,Calendar!$D$3:$D$367,LOLP!B7412)</f>
        <v>19</v>
      </c>
      <c r="I7412" s="7">
        <f ca="1">IF($F7412=1,OFFSET(start_norps,LOLP!$D7412+(1-$C7412)*24,LOLP!$B7412)*H7412/G7412,0)</f>
        <v>0</v>
      </c>
      <c r="J7412" s="7">
        <f ca="1">IF($F7412=1,OFFSET(start_33,LOLP!$D7412+(1-$C7412)*24,LOLP!$B7412)*H7412/G7412,0)</f>
        <v>0</v>
      </c>
      <c r="K7412" s="7">
        <f ca="1">IF($F7412,OFFSET(start_40,LOLP!$D7412+(1-$C7412)*24,LOLP!$B7412),0)</f>
        <v>0</v>
      </c>
      <c r="L7412" s="7">
        <f ca="1">IF($F7412,OFFSET(start_50,LOLP!$D7412+(1-$C7412)*24,LOLP!$B7412),0)</f>
        <v>0</v>
      </c>
      <c r="M7412" s="25">
        <f t="shared" ca="1" si="807"/>
        <v>0</v>
      </c>
      <c r="N7412" s="25">
        <f t="shared" ca="1" si="808"/>
        <v>0</v>
      </c>
      <c r="O7412" s="15" t="e">
        <f t="shared" ca="1" si="809"/>
        <v>#DIV/0!</v>
      </c>
      <c r="P7412" s="15" t="e">
        <f t="shared" ca="1" si="810"/>
        <v>#DIV/0!</v>
      </c>
    </row>
    <row r="7413" spans="1:16" x14ac:dyDescent="0.25">
      <c r="A7413" s="1">
        <f t="shared" si="811"/>
        <v>43409</v>
      </c>
      <c r="B7413" s="7">
        <f t="shared" si="806"/>
        <v>11</v>
      </c>
      <c r="C7413" s="4">
        <f>INDEX(Calendar!$E$3:$E$367,MATCH(LOLP!$A7413,Calendar!$B$3:$B$367,0))</f>
        <v>1</v>
      </c>
      <c r="D7413" s="2">
        <f t="shared" si="812"/>
        <v>18</v>
      </c>
      <c r="E7413" s="36">
        <v>29403</v>
      </c>
      <c r="F7413" s="7">
        <f>IFERROR(IF(INDEX('Temperature Data'!$AA$15:$AA$348,MATCH(LOLP!A7413,'Temperature Data'!$B$15:$B$348,0))&gt;IF(B7413=9,$G$2,LOLP!$F$2),1,0),0)</f>
        <v>0</v>
      </c>
      <c r="G7413" s="7">
        <f>SUMIFS(LOLP!$F$4:$F$8763,$C$4:$C$8763,$C7413,$B$4:$B$8763,$B7413,$D$4:$D$8763,$D7413)</f>
        <v>0</v>
      </c>
      <c r="H7413" s="7">
        <f>COUNTIFS(Calendar!$E$3:$E$367,LOLP!C7413,Calendar!$D$3:$D$367,LOLP!B7413)</f>
        <v>19</v>
      </c>
      <c r="I7413" s="7">
        <f ca="1">IF($F7413=1,OFFSET(start_norps,LOLP!$D7413+(1-$C7413)*24,LOLP!$B7413)*H7413/G7413,0)</f>
        <v>0</v>
      </c>
      <c r="J7413" s="7">
        <f ca="1">IF($F7413=1,OFFSET(start_33,LOLP!$D7413+(1-$C7413)*24,LOLP!$B7413)*H7413/G7413,0)</f>
        <v>0</v>
      </c>
      <c r="K7413" s="7">
        <f ca="1">IF($F7413,OFFSET(start_40,LOLP!$D7413+(1-$C7413)*24,LOLP!$B7413),0)</f>
        <v>0</v>
      </c>
      <c r="L7413" s="7">
        <f ca="1">IF($F7413,OFFSET(start_50,LOLP!$D7413+(1-$C7413)*24,LOLP!$B7413),0)</f>
        <v>0</v>
      </c>
      <c r="M7413" s="25">
        <f t="shared" ca="1" si="807"/>
        <v>0</v>
      </c>
      <c r="N7413" s="25">
        <f t="shared" ca="1" si="808"/>
        <v>0</v>
      </c>
      <c r="O7413" s="15" t="e">
        <f t="shared" ca="1" si="809"/>
        <v>#DIV/0!</v>
      </c>
      <c r="P7413" s="15" t="e">
        <f t="shared" ca="1" si="810"/>
        <v>#DIV/0!</v>
      </c>
    </row>
    <row r="7414" spans="1:16" x14ac:dyDescent="0.25">
      <c r="A7414" s="1">
        <f t="shared" si="811"/>
        <v>43409</v>
      </c>
      <c r="B7414" s="7">
        <f t="shared" si="806"/>
        <v>11</v>
      </c>
      <c r="C7414" s="4">
        <f>INDEX(Calendar!$E$3:$E$367,MATCH(LOLP!$A7414,Calendar!$B$3:$B$367,0))</f>
        <v>1</v>
      </c>
      <c r="D7414" s="2">
        <f t="shared" si="812"/>
        <v>19</v>
      </c>
      <c r="E7414" s="36">
        <v>29177</v>
      </c>
      <c r="F7414" s="7">
        <f>IFERROR(IF(INDEX('Temperature Data'!$AA$15:$AA$348,MATCH(LOLP!A7414,'Temperature Data'!$B$15:$B$348,0))&gt;IF(B7414=9,$G$2,LOLP!$F$2),1,0),0)</f>
        <v>0</v>
      </c>
      <c r="G7414" s="7">
        <f>SUMIFS(LOLP!$F$4:$F$8763,$C$4:$C$8763,$C7414,$B$4:$B$8763,$B7414,$D$4:$D$8763,$D7414)</f>
        <v>0</v>
      </c>
      <c r="H7414" s="7">
        <f>COUNTIFS(Calendar!$E$3:$E$367,LOLP!C7414,Calendar!$D$3:$D$367,LOLP!B7414)</f>
        <v>19</v>
      </c>
      <c r="I7414" s="7">
        <f ca="1">IF($F7414=1,OFFSET(start_norps,LOLP!$D7414+(1-$C7414)*24,LOLP!$B7414)*H7414/G7414,0)</f>
        <v>0</v>
      </c>
      <c r="J7414" s="7">
        <f ca="1">IF($F7414=1,OFFSET(start_33,LOLP!$D7414+(1-$C7414)*24,LOLP!$B7414)*H7414/G7414,0)</f>
        <v>0</v>
      </c>
      <c r="K7414" s="7">
        <f ca="1">IF($F7414,OFFSET(start_40,LOLP!$D7414+(1-$C7414)*24,LOLP!$B7414),0)</f>
        <v>0</v>
      </c>
      <c r="L7414" s="7">
        <f ca="1">IF($F7414,OFFSET(start_50,LOLP!$D7414+(1-$C7414)*24,LOLP!$B7414),0)</f>
        <v>0</v>
      </c>
      <c r="M7414" s="25">
        <f t="shared" ca="1" si="807"/>
        <v>0</v>
      </c>
      <c r="N7414" s="25">
        <f t="shared" ca="1" si="808"/>
        <v>0</v>
      </c>
      <c r="O7414" s="15" t="e">
        <f t="shared" ca="1" si="809"/>
        <v>#DIV/0!</v>
      </c>
      <c r="P7414" s="15" t="e">
        <f t="shared" ca="1" si="810"/>
        <v>#DIV/0!</v>
      </c>
    </row>
    <row r="7415" spans="1:16" x14ac:dyDescent="0.25">
      <c r="A7415" s="1">
        <f t="shared" si="811"/>
        <v>43409</v>
      </c>
      <c r="B7415" s="7">
        <f t="shared" si="806"/>
        <v>11</v>
      </c>
      <c r="C7415" s="4">
        <f>INDEX(Calendar!$E$3:$E$367,MATCH(LOLP!$A7415,Calendar!$B$3:$B$367,0))</f>
        <v>1</v>
      </c>
      <c r="D7415" s="2">
        <f t="shared" si="812"/>
        <v>20</v>
      </c>
      <c r="E7415" s="36">
        <v>28203</v>
      </c>
      <c r="F7415" s="7">
        <f>IFERROR(IF(INDEX('Temperature Data'!$AA$15:$AA$348,MATCH(LOLP!A7415,'Temperature Data'!$B$15:$B$348,0))&gt;IF(B7415=9,$G$2,LOLP!$F$2),1,0),0)</f>
        <v>0</v>
      </c>
      <c r="G7415" s="7">
        <f>SUMIFS(LOLP!$F$4:$F$8763,$C$4:$C$8763,$C7415,$B$4:$B$8763,$B7415,$D$4:$D$8763,$D7415)</f>
        <v>0</v>
      </c>
      <c r="H7415" s="7">
        <f>COUNTIFS(Calendar!$E$3:$E$367,LOLP!C7415,Calendar!$D$3:$D$367,LOLP!B7415)</f>
        <v>19</v>
      </c>
      <c r="I7415" s="7">
        <f ca="1">IF($F7415=1,OFFSET(start_norps,LOLP!$D7415+(1-$C7415)*24,LOLP!$B7415)*H7415/G7415,0)</f>
        <v>0</v>
      </c>
      <c r="J7415" s="7">
        <f ca="1">IF($F7415=1,OFFSET(start_33,LOLP!$D7415+(1-$C7415)*24,LOLP!$B7415)*H7415/G7415,0)</f>
        <v>0</v>
      </c>
      <c r="K7415" s="7">
        <f ca="1">IF($F7415,OFFSET(start_40,LOLP!$D7415+(1-$C7415)*24,LOLP!$B7415),0)</f>
        <v>0</v>
      </c>
      <c r="L7415" s="7">
        <f ca="1">IF($F7415,OFFSET(start_50,LOLP!$D7415+(1-$C7415)*24,LOLP!$B7415),0)</f>
        <v>0</v>
      </c>
      <c r="M7415" s="25">
        <f t="shared" ca="1" si="807"/>
        <v>0</v>
      </c>
      <c r="N7415" s="25">
        <f t="shared" ca="1" si="808"/>
        <v>0</v>
      </c>
      <c r="O7415" s="15" t="e">
        <f t="shared" ca="1" si="809"/>
        <v>#DIV/0!</v>
      </c>
      <c r="P7415" s="15" t="e">
        <f t="shared" ca="1" si="810"/>
        <v>#DIV/0!</v>
      </c>
    </row>
    <row r="7416" spans="1:16" x14ac:dyDescent="0.25">
      <c r="A7416" s="1">
        <f t="shared" si="811"/>
        <v>43409</v>
      </c>
      <c r="B7416" s="7">
        <f t="shared" si="806"/>
        <v>11</v>
      </c>
      <c r="C7416" s="4">
        <f>INDEX(Calendar!$E$3:$E$367,MATCH(LOLP!$A7416,Calendar!$B$3:$B$367,0))</f>
        <v>1</v>
      </c>
      <c r="D7416" s="2">
        <f t="shared" si="812"/>
        <v>21</v>
      </c>
      <c r="E7416" s="36">
        <v>27083</v>
      </c>
      <c r="F7416" s="7">
        <f>IFERROR(IF(INDEX('Temperature Data'!$AA$15:$AA$348,MATCH(LOLP!A7416,'Temperature Data'!$B$15:$B$348,0))&gt;IF(B7416=9,$G$2,LOLP!$F$2),1,0),0)</f>
        <v>0</v>
      </c>
      <c r="G7416" s="7">
        <f>SUMIFS(LOLP!$F$4:$F$8763,$C$4:$C$8763,$C7416,$B$4:$B$8763,$B7416,$D$4:$D$8763,$D7416)</f>
        <v>0</v>
      </c>
      <c r="H7416" s="7">
        <f>COUNTIFS(Calendar!$E$3:$E$367,LOLP!C7416,Calendar!$D$3:$D$367,LOLP!B7416)</f>
        <v>19</v>
      </c>
      <c r="I7416" s="7">
        <f ca="1">IF($F7416=1,OFFSET(start_norps,LOLP!$D7416+(1-$C7416)*24,LOLP!$B7416)*H7416/G7416,0)</f>
        <v>0</v>
      </c>
      <c r="J7416" s="7">
        <f ca="1">IF($F7416=1,OFFSET(start_33,LOLP!$D7416+(1-$C7416)*24,LOLP!$B7416)*H7416/G7416,0)</f>
        <v>0</v>
      </c>
      <c r="K7416" s="7">
        <f ca="1">IF($F7416,OFFSET(start_40,LOLP!$D7416+(1-$C7416)*24,LOLP!$B7416),0)</f>
        <v>0</v>
      </c>
      <c r="L7416" s="7">
        <f ca="1">IF($F7416,OFFSET(start_50,LOLP!$D7416+(1-$C7416)*24,LOLP!$B7416),0)</f>
        <v>0</v>
      </c>
      <c r="M7416" s="25">
        <f t="shared" ca="1" si="807"/>
        <v>0</v>
      </c>
      <c r="N7416" s="25">
        <f t="shared" ca="1" si="808"/>
        <v>0</v>
      </c>
      <c r="O7416" s="15" t="e">
        <f t="shared" ca="1" si="809"/>
        <v>#DIV/0!</v>
      </c>
      <c r="P7416" s="15" t="e">
        <f t="shared" ca="1" si="810"/>
        <v>#DIV/0!</v>
      </c>
    </row>
    <row r="7417" spans="1:16" x14ac:dyDescent="0.25">
      <c r="A7417" s="1">
        <f t="shared" si="811"/>
        <v>43409</v>
      </c>
      <c r="B7417" s="7">
        <f t="shared" si="806"/>
        <v>11</v>
      </c>
      <c r="C7417" s="4">
        <f>INDEX(Calendar!$E$3:$E$367,MATCH(LOLP!$A7417,Calendar!$B$3:$B$367,0))</f>
        <v>1</v>
      </c>
      <c r="D7417" s="2">
        <f t="shared" si="812"/>
        <v>22</v>
      </c>
      <c r="E7417" s="36">
        <v>25474</v>
      </c>
      <c r="F7417" s="7">
        <f>IFERROR(IF(INDEX('Temperature Data'!$AA$15:$AA$348,MATCH(LOLP!A7417,'Temperature Data'!$B$15:$B$348,0))&gt;IF(B7417=9,$G$2,LOLP!$F$2),1,0),0)</f>
        <v>0</v>
      </c>
      <c r="G7417" s="7">
        <f>SUMIFS(LOLP!$F$4:$F$8763,$C$4:$C$8763,$C7417,$B$4:$B$8763,$B7417,$D$4:$D$8763,$D7417)</f>
        <v>0</v>
      </c>
      <c r="H7417" s="7">
        <f>COUNTIFS(Calendar!$E$3:$E$367,LOLP!C7417,Calendar!$D$3:$D$367,LOLP!B7417)</f>
        <v>19</v>
      </c>
      <c r="I7417" s="7">
        <f ca="1">IF($F7417=1,OFFSET(start_norps,LOLP!$D7417+(1-$C7417)*24,LOLP!$B7417)*H7417/G7417,0)</f>
        <v>0</v>
      </c>
      <c r="J7417" s="7">
        <f ca="1">IF($F7417=1,OFFSET(start_33,LOLP!$D7417+(1-$C7417)*24,LOLP!$B7417)*H7417/G7417,0)</f>
        <v>0</v>
      </c>
      <c r="K7417" s="7">
        <f ca="1">IF($F7417,OFFSET(start_40,LOLP!$D7417+(1-$C7417)*24,LOLP!$B7417),0)</f>
        <v>0</v>
      </c>
      <c r="L7417" s="7">
        <f ca="1">IF($F7417,OFFSET(start_50,LOLP!$D7417+(1-$C7417)*24,LOLP!$B7417),0)</f>
        <v>0</v>
      </c>
      <c r="M7417" s="25">
        <f t="shared" ca="1" si="807"/>
        <v>0</v>
      </c>
      <c r="N7417" s="25">
        <f t="shared" ca="1" si="808"/>
        <v>0</v>
      </c>
      <c r="O7417" s="15" t="e">
        <f t="shared" ca="1" si="809"/>
        <v>#DIV/0!</v>
      </c>
      <c r="P7417" s="15" t="e">
        <f t="shared" ca="1" si="810"/>
        <v>#DIV/0!</v>
      </c>
    </row>
    <row r="7418" spans="1:16" x14ac:dyDescent="0.25">
      <c r="A7418" s="1">
        <f t="shared" si="811"/>
        <v>43409</v>
      </c>
      <c r="B7418" s="7">
        <f t="shared" si="806"/>
        <v>11</v>
      </c>
      <c r="C7418" s="4">
        <f>INDEX(Calendar!$E$3:$E$367,MATCH(LOLP!$A7418,Calendar!$B$3:$B$367,0))</f>
        <v>1</v>
      </c>
      <c r="D7418" s="2">
        <f t="shared" si="812"/>
        <v>23</v>
      </c>
      <c r="E7418" s="36">
        <v>23616</v>
      </c>
      <c r="F7418" s="7">
        <f>IFERROR(IF(INDEX('Temperature Data'!$AA$15:$AA$348,MATCH(LOLP!A7418,'Temperature Data'!$B$15:$B$348,0))&gt;IF(B7418=9,$G$2,LOLP!$F$2),1,0),0)</f>
        <v>0</v>
      </c>
      <c r="G7418" s="7">
        <f>SUMIFS(LOLP!$F$4:$F$8763,$C$4:$C$8763,$C7418,$B$4:$B$8763,$B7418,$D$4:$D$8763,$D7418)</f>
        <v>0</v>
      </c>
      <c r="H7418" s="7">
        <f>COUNTIFS(Calendar!$E$3:$E$367,LOLP!C7418,Calendar!$D$3:$D$367,LOLP!B7418)</f>
        <v>19</v>
      </c>
      <c r="I7418" s="7">
        <f ca="1">IF($F7418=1,OFFSET(start_norps,LOLP!$D7418+(1-$C7418)*24,LOLP!$B7418)*H7418/G7418,0)</f>
        <v>0</v>
      </c>
      <c r="J7418" s="7">
        <f ca="1">IF($F7418=1,OFFSET(start_33,LOLP!$D7418+(1-$C7418)*24,LOLP!$B7418)*H7418/G7418,0)</f>
        <v>0</v>
      </c>
      <c r="K7418" s="7">
        <f ca="1">IF($F7418,OFFSET(start_40,LOLP!$D7418+(1-$C7418)*24,LOLP!$B7418),0)</f>
        <v>0</v>
      </c>
      <c r="L7418" s="7">
        <f ca="1">IF($F7418,OFFSET(start_50,LOLP!$D7418+(1-$C7418)*24,LOLP!$B7418),0)</f>
        <v>0</v>
      </c>
      <c r="M7418" s="25">
        <f t="shared" ca="1" si="807"/>
        <v>0</v>
      </c>
      <c r="N7418" s="25">
        <f t="shared" ca="1" si="808"/>
        <v>0</v>
      </c>
      <c r="O7418" s="15" t="e">
        <f t="shared" ca="1" si="809"/>
        <v>#DIV/0!</v>
      </c>
      <c r="P7418" s="15" t="e">
        <f t="shared" ca="1" si="810"/>
        <v>#DIV/0!</v>
      </c>
    </row>
    <row r="7419" spans="1:16" x14ac:dyDescent="0.25">
      <c r="A7419" s="1">
        <f t="shared" si="811"/>
        <v>43409</v>
      </c>
      <c r="B7419" s="7">
        <f t="shared" si="806"/>
        <v>11</v>
      </c>
      <c r="C7419" s="4">
        <f>INDEX(Calendar!$E$3:$E$367,MATCH(LOLP!$A7419,Calendar!$B$3:$B$367,0))</f>
        <v>1</v>
      </c>
      <c r="D7419" s="2">
        <f t="shared" si="812"/>
        <v>24</v>
      </c>
      <c r="E7419" s="36">
        <v>22227</v>
      </c>
      <c r="F7419" s="7">
        <f>IFERROR(IF(INDEX('Temperature Data'!$AA$15:$AA$348,MATCH(LOLP!A7419,'Temperature Data'!$B$15:$B$348,0))&gt;IF(B7419=9,$G$2,LOLP!$F$2),1,0),0)</f>
        <v>0</v>
      </c>
      <c r="G7419" s="7">
        <f>SUMIFS(LOLP!$F$4:$F$8763,$C$4:$C$8763,$C7419,$B$4:$B$8763,$B7419,$D$4:$D$8763,$D7419)</f>
        <v>0</v>
      </c>
      <c r="H7419" s="7">
        <f>COUNTIFS(Calendar!$E$3:$E$367,LOLP!C7419,Calendar!$D$3:$D$367,LOLP!B7419)</f>
        <v>19</v>
      </c>
      <c r="I7419" s="7">
        <f ca="1">IF($F7419=1,OFFSET(start_norps,LOLP!$D7419+(1-$C7419)*24,LOLP!$B7419)*H7419/G7419,0)</f>
        <v>0</v>
      </c>
      <c r="J7419" s="7">
        <f ca="1">IF($F7419=1,OFFSET(start_33,LOLP!$D7419+(1-$C7419)*24,LOLP!$B7419)*H7419/G7419,0)</f>
        <v>0</v>
      </c>
      <c r="K7419" s="7">
        <f ca="1">IF($F7419,OFFSET(start_40,LOLP!$D7419+(1-$C7419)*24,LOLP!$B7419),0)</f>
        <v>0</v>
      </c>
      <c r="L7419" s="7">
        <f ca="1">IF($F7419,OFFSET(start_50,LOLP!$D7419+(1-$C7419)*24,LOLP!$B7419),0)</f>
        <v>0</v>
      </c>
      <c r="M7419" s="25">
        <f t="shared" ca="1" si="807"/>
        <v>0</v>
      </c>
      <c r="N7419" s="25">
        <f t="shared" ca="1" si="808"/>
        <v>0</v>
      </c>
      <c r="O7419" s="15" t="e">
        <f t="shared" ca="1" si="809"/>
        <v>#DIV/0!</v>
      </c>
      <c r="P7419" s="15" t="e">
        <f t="shared" ca="1" si="810"/>
        <v>#DIV/0!</v>
      </c>
    </row>
    <row r="7420" spans="1:16" x14ac:dyDescent="0.25">
      <c r="A7420" s="1">
        <f t="shared" si="811"/>
        <v>43410</v>
      </c>
      <c r="B7420" s="7">
        <f t="shared" si="806"/>
        <v>11</v>
      </c>
      <c r="C7420" s="4">
        <f>INDEX(Calendar!$E$3:$E$367,MATCH(LOLP!$A7420,Calendar!$B$3:$B$367,0))</f>
        <v>1</v>
      </c>
      <c r="D7420" s="2">
        <f t="shared" si="812"/>
        <v>1</v>
      </c>
      <c r="E7420" s="36">
        <v>21227</v>
      </c>
      <c r="F7420" s="7">
        <f>IFERROR(IF(INDEX('Temperature Data'!$AA$15:$AA$348,MATCH(LOLP!A7420,'Temperature Data'!$B$15:$B$348,0))&gt;IF(B7420=9,$G$2,LOLP!$F$2),1,0),0)</f>
        <v>0</v>
      </c>
      <c r="G7420" s="7">
        <f>SUMIFS(LOLP!$F$4:$F$8763,$C$4:$C$8763,$C7420,$B$4:$B$8763,$B7420,$D$4:$D$8763,$D7420)</f>
        <v>0</v>
      </c>
      <c r="H7420" s="7">
        <f>COUNTIFS(Calendar!$E$3:$E$367,LOLP!C7420,Calendar!$D$3:$D$367,LOLP!B7420)</f>
        <v>19</v>
      </c>
      <c r="I7420" s="7">
        <f ca="1">IF($F7420=1,OFFSET(start_norps,LOLP!$D7420+(1-$C7420)*24,LOLP!$B7420)*H7420/G7420,0)</f>
        <v>0</v>
      </c>
      <c r="J7420" s="7">
        <f ca="1">IF($F7420=1,OFFSET(start_33,LOLP!$D7420+(1-$C7420)*24,LOLP!$B7420)*H7420/G7420,0)</f>
        <v>0</v>
      </c>
      <c r="K7420" s="7">
        <f ca="1">IF($F7420,OFFSET(start_40,LOLP!$D7420+(1-$C7420)*24,LOLP!$B7420),0)</f>
        <v>0</v>
      </c>
      <c r="L7420" s="7">
        <f ca="1">IF($F7420,OFFSET(start_50,LOLP!$D7420+(1-$C7420)*24,LOLP!$B7420),0)</f>
        <v>0</v>
      </c>
      <c r="M7420" s="25">
        <f t="shared" ca="1" si="807"/>
        <v>0</v>
      </c>
      <c r="N7420" s="25">
        <f t="shared" ca="1" si="808"/>
        <v>0</v>
      </c>
      <c r="O7420" s="15" t="e">
        <f t="shared" ca="1" si="809"/>
        <v>#DIV/0!</v>
      </c>
      <c r="P7420" s="15" t="e">
        <f t="shared" ca="1" si="810"/>
        <v>#DIV/0!</v>
      </c>
    </row>
    <row r="7421" spans="1:16" x14ac:dyDescent="0.25">
      <c r="A7421" s="1">
        <f t="shared" si="811"/>
        <v>43410</v>
      </c>
      <c r="B7421" s="7">
        <f t="shared" si="806"/>
        <v>11</v>
      </c>
      <c r="C7421" s="4">
        <f>INDEX(Calendar!$E$3:$E$367,MATCH(LOLP!$A7421,Calendar!$B$3:$B$367,0))</f>
        <v>1</v>
      </c>
      <c r="D7421" s="2">
        <f t="shared" si="812"/>
        <v>2</v>
      </c>
      <c r="E7421" s="36">
        <v>20502</v>
      </c>
      <c r="F7421" s="7">
        <f>IFERROR(IF(INDEX('Temperature Data'!$AA$15:$AA$348,MATCH(LOLP!A7421,'Temperature Data'!$B$15:$B$348,0))&gt;IF(B7421=9,$G$2,LOLP!$F$2),1,0),0)</f>
        <v>0</v>
      </c>
      <c r="G7421" s="7">
        <f>SUMIFS(LOLP!$F$4:$F$8763,$C$4:$C$8763,$C7421,$B$4:$B$8763,$B7421,$D$4:$D$8763,$D7421)</f>
        <v>0</v>
      </c>
      <c r="H7421" s="7">
        <f>COUNTIFS(Calendar!$E$3:$E$367,LOLP!C7421,Calendar!$D$3:$D$367,LOLP!B7421)</f>
        <v>19</v>
      </c>
      <c r="I7421" s="7">
        <f ca="1">IF($F7421=1,OFFSET(start_norps,LOLP!$D7421+(1-$C7421)*24,LOLP!$B7421)*H7421/G7421,0)</f>
        <v>0</v>
      </c>
      <c r="J7421" s="7">
        <f ca="1">IF($F7421=1,OFFSET(start_33,LOLP!$D7421+(1-$C7421)*24,LOLP!$B7421)*H7421/G7421,0)</f>
        <v>0</v>
      </c>
      <c r="K7421" s="7">
        <f ca="1">IF($F7421,OFFSET(start_40,LOLP!$D7421+(1-$C7421)*24,LOLP!$B7421),0)</f>
        <v>0</v>
      </c>
      <c r="L7421" s="7">
        <f ca="1">IF($F7421,OFFSET(start_50,LOLP!$D7421+(1-$C7421)*24,LOLP!$B7421),0)</f>
        <v>0</v>
      </c>
      <c r="M7421" s="25">
        <f t="shared" ca="1" si="807"/>
        <v>0</v>
      </c>
      <c r="N7421" s="25">
        <f t="shared" ca="1" si="808"/>
        <v>0</v>
      </c>
      <c r="O7421" s="15" t="e">
        <f t="shared" ca="1" si="809"/>
        <v>#DIV/0!</v>
      </c>
      <c r="P7421" s="15" t="e">
        <f t="shared" ca="1" si="810"/>
        <v>#DIV/0!</v>
      </c>
    </row>
    <row r="7422" spans="1:16" x14ac:dyDescent="0.25">
      <c r="A7422" s="1">
        <f t="shared" si="811"/>
        <v>43410</v>
      </c>
      <c r="B7422" s="7">
        <f t="shared" si="806"/>
        <v>11</v>
      </c>
      <c r="C7422" s="4">
        <f>INDEX(Calendar!$E$3:$E$367,MATCH(LOLP!$A7422,Calendar!$B$3:$B$367,0))</f>
        <v>1</v>
      </c>
      <c r="D7422" s="2">
        <f t="shared" si="812"/>
        <v>3</v>
      </c>
      <c r="E7422" s="36">
        <v>19975</v>
      </c>
      <c r="F7422" s="7">
        <f>IFERROR(IF(INDEX('Temperature Data'!$AA$15:$AA$348,MATCH(LOLP!A7422,'Temperature Data'!$B$15:$B$348,0))&gt;IF(B7422=9,$G$2,LOLP!$F$2),1,0),0)</f>
        <v>0</v>
      </c>
      <c r="G7422" s="7">
        <f>SUMIFS(LOLP!$F$4:$F$8763,$C$4:$C$8763,$C7422,$B$4:$B$8763,$B7422,$D$4:$D$8763,$D7422)</f>
        <v>0</v>
      </c>
      <c r="H7422" s="7">
        <f>COUNTIFS(Calendar!$E$3:$E$367,LOLP!C7422,Calendar!$D$3:$D$367,LOLP!B7422)</f>
        <v>19</v>
      </c>
      <c r="I7422" s="7">
        <f ca="1">IF($F7422=1,OFFSET(start_norps,LOLP!$D7422+(1-$C7422)*24,LOLP!$B7422)*H7422/G7422,0)</f>
        <v>0</v>
      </c>
      <c r="J7422" s="7">
        <f ca="1">IF($F7422=1,OFFSET(start_33,LOLP!$D7422+(1-$C7422)*24,LOLP!$B7422)*H7422/G7422,0)</f>
        <v>0</v>
      </c>
      <c r="K7422" s="7">
        <f ca="1">IF($F7422,OFFSET(start_40,LOLP!$D7422+(1-$C7422)*24,LOLP!$B7422),0)</f>
        <v>0</v>
      </c>
      <c r="L7422" s="7">
        <f ca="1">IF($F7422,OFFSET(start_50,LOLP!$D7422+(1-$C7422)*24,LOLP!$B7422),0)</f>
        <v>0</v>
      </c>
      <c r="M7422" s="25">
        <f t="shared" ca="1" si="807"/>
        <v>0</v>
      </c>
      <c r="N7422" s="25">
        <f t="shared" ca="1" si="808"/>
        <v>0</v>
      </c>
      <c r="O7422" s="15" t="e">
        <f t="shared" ca="1" si="809"/>
        <v>#DIV/0!</v>
      </c>
      <c r="P7422" s="15" t="e">
        <f t="shared" ca="1" si="810"/>
        <v>#DIV/0!</v>
      </c>
    </row>
    <row r="7423" spans="1:16" x14ac:dyDescent="0.25">
      <c r="A7423" s="1">
        <f t="shared" si="811"/>
        <v>43410</v>
      </c>
      <c r="B7423" s="7">
        <f t="shared" si="806"/>
        <v>11</v>
      </c>
      <c r="C7423" s="4">
        <f>INDEX(Calendar!$E$3:$E$367,MATCH(LOLP!$A7423,Calendar!$B$3:$B$367,0))</f>
        <v>1</v>
      </c>
      <c r="D7423" s="2">
        <f t="shared" si="812"/>
        <v>4</v>
      </c>
      <c r="E7423" s="36">
        <v>19945</v>
      </c>
      <c r="F7423" s="7">
        <f>IFERROR(IF(INDEX('Temperature Data'!$AA$15:$AA$348,MATCH(LOLP!A7423,'Temperature Data'!$B$15:$B$348,0))&gt;IF(B7423=9,$G$2,LOLP!$F$2),1,0),0)</f>
        <v>0</v>
      </c>
      <c r="G7423" s="7">
        <f>SUMIFS(LOLP!$F$4:$F$8763,$C$4:$C$8763,$C7423,$B$4:$B$8763,$B7423,$D$4:$D$8763,$D7423)</f>
        <v>0</v>
      </c>
      <c r="H7423" s="7">
        <f>COUNTIFS(Calendar!$E$3:$E$367,LOLP!C7423,Calendar!$D$3:$D$367,LOLP!B7423)</f>
        <v>19</v>
      </c>
      <c r="I7423" s="7">
        <f ca="1">IF($F7423=1,OFFSET(start_norps,LOLP!$D7423+(1-$C7423)*24,LOLP!$B7423)*H7423/G7423,0)</f>
        <v>0</v>
      </c>
      <c r="J7423" s="7">
        <f ca="1">IF($F7423=1,OFFSET(start_33,LOLP!$D7423+(1-$C7423)*24,LOLP!$B7423)*H7423/G7423,0)</f>
        <v>0</v>
      </c>
      <c r="K7423" s="7">
        <f ca="1">IF($F7423,OFFSET(start_40,LOLP!$D7423+(1-$C7423)*24,LOLP!$B7423),0)</f>
        <v>0</v>
      </c>
      <c r="L7423" s="7">
        <f ca="1">IF($F7423,OFFSET(start_50,LOLP!$D7423+(1-$C7423)*24,LOLP!$B7423),0)</f>
        <v>0</v>
      </c>
      <c r="M7423" s="25">
        <f t="shared" ca="1" si="807"/>
        <v>0</v>
      </c>
      <c r="N7423" s="25">
        <f t="shared" ca="1" si="808"/>
        <v>0</v>
      </c>
      <c r="O7423" s="15" t="e">
        <f t="shared" ca="1" si="809"/>
        <v>#DIV/0!</v>
      </c>
      <c r="P7423" s="15" t="e">
        <f t="shared" ca="1" si="810"/>
        <v>#DIV/0!</v>
      </c>
    </row>
    <row r="7424" spans="1:16" x14ac:dyDescent="0.25">
      <c r="A7424" s="1">
        <f t="shared" si="811"/>
        <v>43410</v>
      </c>
      <c r="B7424" s="7">
        <f t="shared" si="806"/>
        <v>11</v>
      </c>
      <c r="C7424" s="4">
        <f>INDEX(Calendar!$E$3:$E$367,MATCH(LOLP!$A7424,Calendar!$B$3:$B$367,0))</f>
        <v>1</v>
      </c>
      <c r="D7424" s="2">
        <f t="shared" si="812"/>
        <v>5</v>
      </c>
      <c r="E7424" s="36">
        <v>20512</v>
      </c>
      <c r="F7424" s="7">
        <f>IFERROR(IF(INDEX('Temperature Data'!$AA$15:$AA$348,MATCH(LOLP!A7424,'Temperature Data'!$B$15:$B$348,0))&gt;IF(B7424=9,$G$2,LOLP!$F$2),1,0),0)</f>
        <v>0</v>
      </c>
      <c r="G7424" s="7">
        <f>SUMIFS(LOLP!$F$4:$F$8763,$C$4:$C$8763,$C7424,$B$4:$B$8763,$B7424,$D$4:$D$8763,$D7424)</f>
        <v>0</v>
      </c>
      <c r="H7424" s="7">
        <f>COUNTIFS(Calendar!$E$3:$E$367,LOLP!C7424,Calendar!$D$3:$D$367,LOLP!B7424)</f>
        <v>19</v>
      </c>
      <c r="I7424" s="7">
        <f ca="1">IF($F7424=1,OFFSET(start_norps,LOLP!$D7424+(1-$C7424)*24,LOLP!$B7424)*H7424/G7424,0)</f>
        <v>0</v>
      </c>
      <c r="J7424" s="7">
        <f ca="1">IF($F7424=1,OFFSET(start_33,LOLP!$D7424+(1-$C7424)*24,LOLP!$B7424)*H7424/G7424,0)</f>
        <v>0</v>
      </c>
      <c r="K7424" s="7">
        <f ca="1">IF($F7424,OFFSET(start_40,LOLP!$D7424+(1-$C7424)*24,LOLP!$B7424),0)</f>
        <v>0</v>
      </c>
      <c r="L7424" s="7">
        <f ca="1">IF($F7424,OFFSET(start_50,LOLP!$D7424+(1-$C7424)*24,LOLP!$B7424),0)</f>
        <v>0</v>
      </c>
      <c r="M7424" s="25">
        <f t="shared" ca="1" si="807"/>
        <v>0</v>
      </c>
      <c r="N7424" s="25">
        <f t="shared" ca="1" si="808"/>
        <v>0</v>
      </c>
      <c r="O7424" s="15" t="e">
        <f t="shared" ca="1" si="809"/>
        <v>#DIV/0!</v>
      </c>
      <c r="P7424" s="15" t="e">
        <f t="shared" ca="1" si="810"/>
        <v>#DIV/0!</v>
      </c>
    </row>
    <row r="7425" spans="1:16" x14ac:dyDescent="0.25">
      <c r="A7425" s="1">
        <f t="shared" si="811"/>
        <v>43410</v>
      </c>
      <c r="B7425" s="7">
        <f t="shared" si="806"/>
        <v>11</v>
      </c>
      <c r="C7425" s="4">
        <f>INDEX(Calendar!$E$3:$E$367,MATCH(LOLP!$A7425,Calendar!$B$3:$B$367,0))</f>
        <v>1</v>
      </c>
      <c r="D7425" s="2">
        <f t="shared" si="812"/>
        <v>6</v>
      </c>
      <c r="E7425" s="36">
        <v>21764</v>
      </c>
      <c r="F7425" s="7">
        <f>IFERROR(IF(INDEX('Temperature Data'!$AA$15:$AA$348,MATCH(LOLP!A7425,'Temperature Data'!$B$15:$B$348,0))&gt;IF(B7425=9,$G$2,LOLP!$F$2),1,0),0)</f>
        <v>0</v>
      </c>
      <c r="G7425" s="7">
        <f>SUMIFS(LOLP!$F$4:$F$8763,$C$4:$C$8763,$C7425,$B$4:$B$8763,$B7425,$D$4:$D$8763,$D7425)</f>
        <v>0</v>
      </c>
      <c r="H7425" s="7">
        <f>COUNTIFS(Calendar!$E$3:$E$367,LOLP!C7425,Calendar!$D$3:$D$367,LOLP!B7425)</f>
        <v>19</v>
      </c>
      <c r="I7425" s="7">
        <f ca="1">IF($F7425=1,OFFSET(start_norps,LOLP!$D7425+(1-$C7425)*24,LOLP!$B7425)*H7425/G7425,0)</f>
        <v>0</v>
      </c>
      <c r="J7425" s="7">
        <f ca="1">IF($F7425=1,OFFSET(start_33,LOLP!$D7425+(1-$C7425)*24,LOLP!$B7425)*H7425/G7425,0)</f>
        <v>0</v>
      </c>
      <c r="K7425" s="7">
        <f ca="1">IF($F7425,OFFSET(start_40,LOLP!$D7425+(1-$C7425)*24,LOLP!$B7425),0)</f>
        <v>0</v>
      </c>
      <c r="L7425" s="7">
        <f ca="1">IF($F7425,OFFSET(start_50,LOLP!$D7425+(1-$C7425)*24,LOLP!$B7425),0)</f>
        <v>0</v>
      </c>
      <c r="M7425" s="25">
        <f t="shared" ca="1" si="807"/>
        <v>0</v>
      </c>
      <c r="N7425" s="25">
        <f t="shared" ca="1" si="808"/>
        <v>0</v>
      </c>
      <c r="O7425" s="15" t="e">
        <f t="shared" ca="1" si="809"/>
        <v>#DIV/0!</v>
      </c>
      <c r="P7425" s="15" t="e">
        <f t="shared" ca="1" si="810"/>
        <v>#DIV/0!</v>
      </c>
    </row>
    <row r="7426" spans="1:16" x14ac:dyDescent="0.25">
      <c r="A7426" s="1">
        <f t="shared" si="811"/>
        <v>43410</v>
      </c>
      <c r="B7426" s="7">
        <f t="shared" si="806"/>
        <v>11</v>
      </c>
      <c r="C7426" s="4">
        <f>INDEX(Calendar!$E$3:$E$367,MATCH(LOLP!$A7426,Calendar!$B$3:$B$367,0))</f>
        <v>1</v>
      </c>
      <c r="D7426" s="2">
        <f t="shared" si="812"/>
        <v>7</v>
      </c>
      <c r="E7426" s="36">
        <v>23861</v>
      </c>
      <c r="F7426" s="7">
        <f>IFERROR(IF(INDEX('Temperature Data'!$AA$15:$AA$348,MATCH(LOLP!A7426,'Temperature Data'!$B$15:$B$348,0))&gt;IF(B7426=9,$G$2,LOLP!$F$2),1,0),0)</f>
        <v>0</v>
      </c>
      <c r="G7426" s="7">
        <f>SUMIFS(LOLP!$F$4:$F$8763,$C$4:$C$8763,$C7426,$B$4:$B$8763,$B7426,$D$4:$D$8763,$D7426)</f>
        <v>0</v>
      </c>
      <c r="H7426" s="7">
        <f>COUNTIFS(Calendar!$E$3:$E$367,LOLP!C7426,Calendar!$D$3:$D$367,LOLP!B7426)</f>
        <v>19</v>
      </c>
      <c r="I7426" s="7">
        <f ca="1">IF($F7426=1,OFFSET(start_norps,LOLP!$D7426+(1-$C7426)*24,LOLP!$B7426)*H7426/G7426,0)</f>
        <v>0</v>
      </c>
      <c r="J7426" s="7">
        <f ca="1">IF($F7426=1,OFFSET(start_33,LOLP!$D7426+(1-$C7426)*24,LOLP!$B7426)*H7426/G7426,0)</f>
        <v>0</v>
      </c>
      <c r="K7426" s="7">
        <f ca="1">IF($F7426,OFFSET(start_40,LOLP!$D7426+(1-$C7426)*24,LOLP!$B7426),0)</f>
        <v>0</v>
      </c>
      <c r="L7426" s="7">
        <f ca="1">IF($F7426,OFFSET(start_50,LOLP!$D7426+(1-$C7426)*24,LOLP!$B7426),0)</f>
        <v>0</v>
      </c>
      <c r="M7426" s="25">
        <f t="shared" ca="1" si="807"/>
        <v>0</v>
      </c>
      <c r="N7426" s="25">
        <f t="shared" ca="1" si="808"/>
        <v>0</v>
      </c>
      <c r="O7426" s="15" t="e">
        <f t="shared" ca="1" si="809"/>
        <v>#DIV/0!</v>
      </c>
      <c r="P7426" s="15" t="e">
        <f t="shared" ca="1" si="810"/>
        <v>#DIV/0!</v>
      </c>
    </row>
    <row r="7427" spans="1:16" x14ac:dyDescent="0.25">
      <c r="A7427" s="1">
        <f t="shared" si="811"/>
        <v>43410</v>
      </c>
      <c r="B7427" s="7">
        <f t="shared" si="806"/>
        <v>11</v>
      </c>
      <c r="C7427" s="4">
        <f>INDEX(Calendar!$E$3:$E$367,MATCH(LOLP!$A7427,Calendar!$B$3:$B$367,0))</f>
        <v>1</v>
      </c>
      <c r="D7427" s="2">
        <f t="shared" si="812"/>
        <v>8</v>
      </c>
      <c r="E7427" s="36">
        <v>24584</v>
      </c>
      <c r="F7427" s="7">
        <f>IFERROR(IF(INDEX('Temperature Data'!$AA$15:$AA$348,MATCH(LOLP!A7427,'Temperature Data'!$B$15:$B$348,0))&gt;IF(B7427=9,$G$2,LOLP!$F$2),1,0),0)</f>
        <v>0</v>
      </c>
      <c r="G7427" s="7">
        <f>SUMIFS(LOLP!$F$4:$F$8763,$C$4:$C$8763,$C7427,$B$4:$B$8763,$B7427,$D$4:$D$8763,$D7427)</f>
        <v>0</v>
      </c>
      <c r="H7427" s="7">
        <f>COUNTIFS(Calendar!$E$3:$E$367,LOLP!C7427,Calendar!$D$3:$D$367,LOLP!B7427)</f>
        <v>19</v>
      </c>
      <c r="I7427" s="7">
        <f ca="1">IF($F7427=1,OFFSET(start_norps,LOLP!$D7427+(1-$C7427)*24,LOLP!$B7427)*H7427/G7427,0)</f>
        <v>0</v>
      </c>
      <c r="J7427" s="7">
        <f ca="1">IF($F7427=1,OFFSET(start_33,LOLP!$D7427+(1-$C7427)*24,LOLP!$B7427)*H7427/G7427,0)</f>
        <v>0</v>
      </c>
      <c r="K7427" s="7">
        <f ca="1">IF($F7427,OFFSET(start_40,LOLP!$D7427+(1-$C7427)*24,LOLP!$B7427),0)</f>
        <v>0</v>
      </c>
      <c r="L7427" s="7">
        <f ca="1">IF($F7427,OFFSET(start_50,LOLP!$D7427+(1-$C7427)*24,LOLP!$B7427),0)</f>
        <v>0</v>
      </c>
      <c r="M7427" s="25">
        <f t="shared" ca="1" si="807"/>
        <v>0</v>
      </c>
      <c r="N7427" s="25">
        <f t="shared" ca="1" si="808"/>
        <v>0</v>
      </c>
      <c r="O7427" s="15" t="e">
        <f t="shared" ca="1" si="809"/>
        <v>#DIV/0!</v>
      </c>
      <c r="P7427" s="15" t="e">
        <f t="shared" ca="1" si="810"/>
        <v>#DIV/0!</v>
      </c>
    </row>
    <row r="7428" spans="1:16" x14ac:dyDescent="0.25">
      <c r="A7428" s="1">
        <f t="shared" si="811"/>
        <v>43410</v>
      </c>
      <c r="B7428" s="7">
        <f t="shared" si="806"/>
        <v>11</v>
      </c>
      <c r="C7428" s="4">
        <f>INDEX(Calendar!$E$3:$E$367,MATCH(LOLP!$A7428,Calendar!$B$3:$B$367,0))</f>
        <v>1</v>
      </c>
      <c r="D7428" s="2">
        <f t="shared" si="812"/>
        <v>9</v>
      </c>
      <c r="E7428" s="36">
        <v>24299</v>
      </c>
      <c r="F7428" s="7">
        <f>IFERROR(IF(INDEX('Temperature Data'!$AA$15:$AA$348,MATCH(LOLP!A7428,'Temperature Data'!$B$15:$B$348,0))&gt;IF(B7428=9,$G$2,LOLP!$F$2),1,0),0)</f>
        <v>0</v>
      </c>
      <c r="G7428" s="7">
        <f>SUMIFS(LOLP!$F$4:$F$8763,$C$4:$C$8763,$C7428,$B$4:$B$8763,$B7428,$D$4:$D$8763,$D7428)</f>
        <v>0</v>
      </c>
      <c r="H7428" s="7">
        <f>COUNTIFS(Calendar!$E$3:$E$367,LOLP!C7428,Calendar!$D$3:$D$367,LOLP!B7428)</f>
        <v>19</v>
      </c>
      <c r="I7428" s="7">
        <f ca="1">IF($F7428=1,OFFSET(start_norps,LOLP!$D7428+(1-$C7428)*24,LOLP!$B7428)*H7428/G7428,0)</f>
        <v>0</v>
      </c>
      <c r="J7428" s="7">
        <f ca="1">IF($F7428=1,OFFSET(start_33,LOLP!$D7428+(1-$C7428)*24,LOLP!$B7428)*H7428/G7428,0)</f>
        <v>0</v>
      </c>
      <c r="K7428" s="7">
        <f ca="1">IF($F7428,OFFSET(start_40,LOLP!$D7428+(1-$C7428)*24,LOLP!$B7428),0)</f>
        <v>0</v>
      </c>
      <c r="L7428" s="7">
        <f ca="1">IF($F7428,OFFSET(start_50,LOLP!$D7428+(1-$C7428)*24,LOLP!$B7428),0)</f>
        <v>0</v>
      </c>
      <c r="M7428" s="25">
        <f t="shared" ca="1" si="807"/>
        <v>0</v>
      </c>
      <c r="N7428" s="25">
        <f t="shared" ca="1" si="808"/>
        <v>0</v>
      </c>
      <c r="O7428" s="15" t="e">
        <f t="shared" ca="1" si="809"/>
        <v>#DIV/0!</v>
      </c>
      <c r="P7428" s="15" t="e">
        <f t="shared" ca="1" si="810"/>
        <v>#DIV/0!</v>
      </c>
    </row>
    <row r="7429" spans="1:16" x14ac:dyDescent="0.25">
      <c r="A7429" s="1">
        <f t="shared" si="811"/>
        <v>43410</v>
      </c>
      <c r="B7429" s="7">
        <f t="shared" ref="B7429:B7492" si="813">MONTH(A7429)</f>
        <v>11</v>
      </c>
      <c r="C7429" s="4">
        <f>INDEX(Calendar!$E$3:$E$367,MATCH(LOLP!$A7429,Calendar!$B$3:$B$367,0))</f>
        <v>1</v>
      </c>
      <c r="D7429" s="2">
        <f t="shared" si="812"/>
        <v>10</v>
      </c>
      <c r="E7429" s="36">
        <v>24056</v>
      </c>
      <c r="F7429" s="7">
        <f>IFERROR(IF(INDEX('Temperature Data'!$AA$15:$AA$348,MATCH(LOLP!A7429,'Temperature Data'!$B$15:$B$348,0))&gt;IF(B7429=9,$G$2,LOLP!$F$2),1,0),0)</f>
        <v>0</v>
      </c>
      <c r="G7429" s="7">
        <f>SUMIFS(LOLP!$F$4:$F$8763,$C$4:$C$8763,$C7429,$B$4:$B$8763,$B7429,$D$4:$D$8763,$D7429)</f>
        <v>0</v>
      </c>
      <c r="H7429" s="7">
        <f>COUNTIFS(Calendar!$E$3:$E$367,LOLP!C7429,Calendar!$D$3:$D$367,LOLP!B7429)</f>
        <v>19</v>
      </c>
      <c r="I7429" s="7">
        <f ca="1">IF($F7429=1,OFFSET(start_norps,LOLP!$D7429+(1-$C7429)*24,LOLP!$B7429)*H7429/G7429,0)</f>
        <v>0</v>
      </c>
      <c r="J7429" s="7">
        <f ca="1">IF($F7429=1,OFFSET(start_33,LOLP!$D7429+(1-$C7429)*24,LOLP!$B7429)*H7429/G7429,0)</f>
        <v>0</v>
      </c>
      <c r="K7429" s="7">
        <f ca="1">IF($F7429,OFFSET(start_40,LOLP!$D7429+(1-$C7429)*24,LOLP!$B7429),0)</f>
        <v>0</v>
      </c>
      <c r="L7429" s="7">
        <f ca="1">IF($F7429,OFFSET(start_50,LOLP!$D7429+(1-$C7429)*24,LOLP!$B7429),0)</f>
        <v>0</v>
      </c>
      <c r="M7429" s="25">
        <f t="shared" ref="M7429:M7492" ca="1" si="814">I7429/I$8764</f>
        <v>0</v>
      </c>
      <c r="N7429" s="25">
        <f t="shared" ref="N7429:N7492" ca="1" si="815">J7429/J$8764</f>
        <v>0</v>
      </c>
      <c r="O7429" s="15" t="e">
        <f t="shared" ref="O7429:O7492" ca="1" si="816">K7429/K$8764</f>
        <v>#DIV/0!</v>
      </c>
      <c r="P7429" s="15" t="e">
        <f t="shared" ref="P7429:P7492" ca="1" si="817">L7429/L$8764</f>
        <v>#DIV/0!</v>
      </c>
    </row>
    <row r="7430" spans="1:16" x14ac:dyDescent="0.25">
      <c r="A7430" s="1">
        <f t="shared" si="811"/>
        <v>43410</v>
      </c>
      <c r="B7430" s="7">
        <f t="shared" si="813"/>
        <v>11</v>
      </c>
      <c r="C7430" s="4">
        <f>INDEX(Calendar!$E$3:$E$367,MATCH(LOLP!$A7430,Calendar!$B$3:$B$367,0))</f>
        <v>1</v>
      </c>
      <c r="D7430" s="2">
        <f t="shared" si="812"/>
        <v>11</v>
      </c>
      <c r="E7430" s="36">
        <v>24140</v>
      </c>
      <c r="F7430" s="7">
        <f>IFERROR(IF(INDEX('Temperature Data'!$AA$15:$AA$348,MATCH(LOLP!A7430,'Temperature Data'!$B$15:$B$348,0))&gt;IF(B7430=9,$G$2,LOLP!$F$2),1,0),0)</f>
        <v>0</v>
      </c>
      <c r="G7430" s="7">
        <f>SUMIFS(LOLP!$F$4:$F$8763,$C$4:$C$8763,$C7430,$B$4:$B$8763,$B7430,$D$4:$D$8763,$D7430)</f>
        <v>0</v>
      </c>
      <c r="H7430" s="7">
        <f>COUNTIFS(Calendar!$E$3:$E$367,LOLP!C7430,Calendar!$D$3:$D$367,LOLP!B7430)</f>
        <v>19</v>
      </c>
      <c r="I7430" s="7">
        <f ca="1">IF($F7430=1,OFFSET(start_norps,LOLP!$D7430+(1-$C7430)*24,LOLP!$B7430)*H7430/G7430,0)</f>
        <v>0</v>
      </c>
      <c r="J7430" s="7">
        <f ca="1">IF($F7430=1,OFFSET(start_33,LOLP!$D7430+(1-$C7430)*24,LOLP!$B7430)*H7430/G7430,0)</f>
        <v>0</v>
      </c>
      <c r="K7430" s="7">
        <f ca="1">IF($F7430,OFFSET(start_40,LOLP!$D7430+(1-$C7430)*24,LOLP!$B7430),0)</f>
        <v>0</v>
      </c>
      <c r="L7430" s="7">
        <f ca="1">IF($F7430,OFFSET(start_50,LOLP!$D7430+(1-$C7430)*24,LOLP!$B7430),0)</f>
        <v>0</v>
      </c>
      <c r="M7430" s="25">
        <f t="shared" ca="1" si="814"/>
        <v>0</v>
      </c>
      <c r="N7430" s="25">
        <f t="shared" ca="1" si="815"/>
        <v>0</v>
      </c>
      <c r="O7430" s="15" t="e">
        <f t="shared" ca="1" si="816"/>
        <v>#DIV/0!</v>
      </c>
      <c r="P7430" s="15" t="e">
        <f t="shared" ca="1" si="817"/>
        <v>#DIV/0!</v>
      </c>
    </row>
    <row r="7431" spans="1:16" x14ac:dyDescent="0.25">
      <c r="A7431" s="1">
        <f t="shared" si="811"/>
        <v>43410</v>
      </c>
      <c r="B7431" s="7">
        <f t="shared" si="813"/>
        <v>11</v>
      </c>
      <c r="C7431" s="4">
        <f>INDEX(Calendar!$E$3:$E$367,MATCH(LOLP!$A7431,Calendar!$B$3:$B$367,0))</f>
        <v>1</v>
      </c>
      <c r="D7431" s="2">
        <f t="shared" si="812"/>
        <v>12</v>
      </c>
      <c r="E7431" s="36">
        <v>24414</v>
      </c>
      <c r="F7431" s="7">
        <f>IFERROR(IF(INDEX('Temperature Data'!$AA$15:$AA$348,MATCH(LOLP!A7431,'Temperature Data'!$B$15:$B$348,0))&gt;IF(B7431=9,$G$2,LOLP!$F$2),1,0),0)</f>
        <v>0</v>
      </c>
      <c r="G7431" s="7">
        <f>SUMIFS(LOLP!$F$4:$F$8763,$C$4:$C$8763,$C7431,$B$4:$B$8763,$B7431,$D$4:$D$8763,$D7431)</f>
        <v>0</v>
      </c>
      <c r="H7431" s="7">
        <f>COUNTIFS(Calendar!$E$3:$E$367,LOLP!C7431,Calendar!$D$3:$D$367,LOLP!B7431)</f>
        <v>19</v>
      </c>
      <c r="I7431" s="7">
        <f ca="1">IF($F7431=1,OFFSET(start_norps,LOLP!$D7431+(1-$C7431)*24,LOLP!$B7431)*H7431/G7431,0)</f>
        <v>0</v>
      </c>
      <c r="J7431" s="7">
        <f ca="1">IF($F7431=1,OFFSET(start_33,LOLP!$D7431+(1-$C7431)*24,LOLP!$B7431)*H7431/G7431,0)</f>
        <v>0</v>
      </c>
      <c r="K7431" s="7">
        <f ca="1">IF($F7431,OFFSET(start_40,LOLP!$D7431+(1-$C7431)*24,LOLP!$B7431),0)</f>
        <v>0</v>
      </c>
      <c r="L7431" s="7">
        <f ca="1">IF($F7431,OFFSET(start_50,LOLP!$D7431+(1-$C7431)*24,LOLP!$B7431),0)</f>
        <v>0</v>
      </c>
      <c r="M7431" s="25">
        <f t="shared" ca="1" si="814"/>
        <v>0</v>
      </c>
      <c r="N7431" s="25">
        <f t="shared" ca="1" si="815"/>
        <v>0</v>
      </c>
      <c r="O7431" s="15" t="e">
        <f t="shared" ca="1" si="816"/>
        <v>#DIV/0!</v>
      </c>
      <c r="P7431" s="15" t="e">
        <f t="shared" ca="1" si="817"/>
        <v>#DIV/0!</v>
      </c>
    </row>
    <row r="7432" spans="1:16" x14ac:dyDescent="0.25">
      <c r="A7432" s="1">
        <f t="shared" si="811"/>
        <v>43410</v>
      </c>
      <c r="B7432" s="7">
        <f t="shared" si="813"/>
        <v>11</v>
      </c>
      <c r="C7432" s="4">
        <f>INDEX(Calendar!$E$3:$E$367,MATCH(LOLP!$A7432,Calendar!$B$3:$B$367,0))</f>
        <v>1</v>
      </c>
      <c r="D7432" s="2">
        <f t="shared" si="812"/>
        <v>13</v>
      </c>
      <c r="E7432" s="36">
        <v>24689</v>
      </c>
      <c r="F7432" s="7">
        <f>IFERROR(IF(INDEX('Temperature Data'!$AA$15:$AA$348,MATCH(LOLP!A7432,'Temperature Data'!$B$15:$B$348,0))&gt;IF(B7432=9,$G$2,LOLP!$F$2),1,0),0)</f>
        <v>0</v>
      </c>
      <c r="G7432" s="7">
        <f>SUMIFS(LOLP!$F$4:$F$8763,$C$4:$C$8763,$C7432,$B$4:$B$8763,$B7432,$D$4:$D$8763,$D7432)</f>
        <v>0</v>
      </c>
      <c r="H7432" s="7">
        <f>COUNTIFS(Calendar!$E$3:$E$367,LOLP!C7432,Calendar!$D$3:$D$367,LOLP!B7432)</f>
        <v>19</v>
      </c>
      <c r="I7432" s="7">
        <f ca="1">IF($F7432=1,OFFSET(start_norps,LOLP!$D7432+(1-$C7432)*24,LOLP!$B7432)*H7432/G7432,0)</f>
        <v>0</v>
      </c>
      <c r="J7432" s="7">
        <f ca="1">IF($F7432=1,OFFSET(start_33,LOLP!$D7432+(1-$C7432)*24,LOLP!$B7432)*H7432/G7432,0)</f>
        <v>0</v>
      </c>
      <c r="K7432" s="7">
        <f ca="1">IF($F7432,OFFSET(start_40,LOLP!$D7432+(1-$C7432)*24,LOLP!$B7432),0)</f>
        <v>0</v>
      </c>
      <c r="L7432" s="7">
        <f ca="1">IF($F7432,OFFSET(start_50,LOLP!$D7432+(1-$C7432)*24,LOLP!$B7432),0)</f>
        <v>0</v>
      </c>
      <c r="M7432" s="25">
        <f t="shared" ca="1" si="814"/>
        <v>0</v>
      </c>
      <c r="N7432" s="25">
        <f t="shared" ca="1" si="815"/>
        <v>0</v>
      </c>
      <c r="O7432" s="15" t="e">
        <f t="shared" ca="1" si="816"/>
        <v>#DIV/0!</v>
      </c>
      <c r="P7432" s="15" t="e">
        <f t="shared" ca="1" si="817"/>
        <v>#DIV/0!</v>
      </c>
    </row>
    <row r="7433" spans="1:16" x14ac:dyDescent="0.25">
      <c r="A7433" s="1">
        <f t="shared" si="811"/>
        <v>43410</v>
      </c>
      <c r="B7433" s="7">
        <f t="shared" si="813"/>
        <v>11</v>
      </c>
      <c r="C7433" s="4">
        <f>INDEX(Calendar!$E$3:$E$367,MATCH(LOLP!$A7433,Calendar!$B$3:$B$367,0))</f>
        <v>1</v>
      </c>
      <c r="D7433" s="2">
        <f t="shared" si="812"/>
        <v>14</v>
      </c>
      <c r="E7433" s="36">
        <v>25416</v>
      </c>
      <c r="F7433" s="7">
        <f>IFERROR(IF(INDEX('Temperature Data'!$AA$15:$AA$348,MATCH(LOLP!A7433,'Temperature Data'!$B$15:$B$348,0))&gt;IF(B7433=9,$G$2,LOLP!$F$2),1,0),0)</f>
        <v>0</v>
      </c>
      <c r="G7433" s="7">
        <f>SUMIFS(LOLP!$F$4:$F$8763,$C$4:$C$8763,$C7433,$B$4:$B$8763,$B7433,$D$4:$D$8763,$D7433)</f>
        <v>0</v>
      </c>
      <c r="H7433" s="7">
        <f>COUNTIFS(Calendar!$E$3:$E$367,LOLP!C7433,Calendar!$D$3:$D$367,LOLP!B7433)</f>
        <v>19</v>
      </c>
      <c r="I7433" s="7">
        <f ca="1">IF($F7433=1,OFFSET(start_norps,LOLP!$D7433+(1-$C7433)*24,LOLP!$B7433)*H7433/G7433,0)</f>
        <v>0</v>
      </c>
      <c r="J7433" s="7">
        <f ca="1">IF($F7433=1,OFFSET(start_33,LOLP!$D7433+(1-$C7433)*24,LOLP!$B7433)*H7433/G7433,0)</f>
        <v>0</v>
      </c>
      <c r="K7433" s="7">
        <f ca="1">IF($F7433,OFFSET(start_40,LOLP!$D7433+(1-$C7433)*24,LOLP!$B7433),0)</f>
        <v>0</v>
      </c>
      <c r="L7433" s="7">
        <f ca="1">IF($F7433,OFFSET(start_50,LOLP!$D7433+(1-$C7433)*24,LOLP!$B7433),0)</f>
        <v>0</v>
      </c>
      <c r="M7433" s="25">
        <f t="shared" ca="1" si="814"/>
        <v>0</v>
      </c>
      <c r="N7433" s="25">
        <f t="shared" ca="1" si="815"/>
        <v>0</v>
      </c>
      <c r="O7433" s="15" t="e">
        <f t="shared" ca="1" si="816"/>
        <v>#DIV/0!</v>
      </c>
      <c r="P7433" s="15" t="e">
        <f t="shared" ca="1" si="817"/>
        <v>#DIV/0!</v>
      </c>
    </row>
    <row r="7434" spans="1:16" x14ac:dyDescent="0.25">
      <c r="A7434" s="1">
        <f t="shared" si="811"/>
        <v>43410</v>
      </c>
      <c r="B7434" s="7">
        <f t="shared" si="813"/>
        <v>11</v>
      </c>
      <c r="C7434" s="4">
        <f>INDEX(Calendar!$E$3:$E$367,MATCH(LOLP!$A7434,Calendar!$B$3:$B$367,0))</f>
        <v>1</v>
      </c>
      <c r="D7434" s="2">
        <f t="shared" si="812"/>
        <v>15</v>
      </c>
      <c r="E7434" s="36">
        <v>26190</v>
      </c>
      <c r="F7434" s="7">
        <f>IFERROR(IF(INDEX('Temperature Data'!$AA$15:$AA$348,MATCH(LOLP!A7434,'Temperature Data'!$B$15:$B$348,0))&gt;IF(B7434=9,$G$2,LOLP!$F$2),1,0),0)</f>
        <v>0</v>
      </c>
      <c r="G7434" s="7">
        <f>SUMIFS(LOLP!$F$4:$F$8763,$C$4:$C$8763,$C7434,$B$4:$B$8763,$B7434,$D$4:$D$8763,$D7434)</f>
        <v>0</v>
      </c>
      <c r="H7434" s="7">
        <f>COUNTIFS(Calendar!$E$3:$E$367,LOLP!C7434,Calendar!$D$3:$D$367,LOLP!B7434)</f>
        <v>19</v>
      </c>
      <c r="I7434" s="7">
        <f ca="1">IF($F7434=1,OFFSET(start_norps,LOLP!$D7434+(1-$C7434)*24,LOLP!$B7434)*H7434/G7434,0)</f>
        <v>0</v>
      </c>
      <c r="J7434" s="7">
        <f ca="1">IF($F7434=1,OFFSET(start_33,LOLP!$D7434+(1-$C7434)*24,LOLP!$B7434)*H7434/G7434,0)</f>
        <v>0</v>
      </c>
      <c r="K7434" s="7">
        <f ca="1">IF($F7434,OFFSET(start_40,LOLP!$D7434+(1-$C7434)*24,LOLP!$B7434),0)</f>
        <v>0</v>
      </c>
      <c r="L7434" s="7">
        <f ca="1">IF($F7434,OFFSET(start_50,LOLP!$D7434+(1-$C7434)*24,LOLP!$B7434),0)</f>
        <v>0</v>
      </c>
      <c r="M7434" s="25">
        <f t="shared" ca="1" si="814"/>
        <v>0</v>
      </c>
      <c r="N7434" s="25">
        <f t="shared" ca="1" si="815"/>
        <v>0</v>
      </c>
      <c r="O7434" s="15" t="e">
        <f t="shared" ca="1" si="816"/>
        <v>#DIV/0!</v>
      </c>
      <c r="P7434" s="15" t="e">
        <f t="shared" ca="1" si="817"/>
        <v>#DIV/0!</v>
      </c>
    </row>
    <row r="7435" spans="1:16" x14ac:dyDescent="0.25">
      <c r="A7435" s="1">
        <f t="shared" si="811"/>
        <v>43410</v>
      </c>
      <c r="B7435" s="7">
        <f t="shared" si="813"/>
        <v>11</v>
      </c>
      <c r="C7435" s="4">
        <f>INDEX(Calendar!$E$3:$E$367,MATCH(LOLP!$A7435,Calendar!$B$3:$B$367,0))</f>
        <v>1</v>
      </c>
      <c r="D7435" s="2">
        <f t="shared" si="812"/>
        <v>16</v>
      </c>
      <c r="E7435" s="36">
        <v>26915</v>
      </c>
      <c r="F7435" s="7">
        <f>IFERROR(IF(INDEX('Temperature Data'!$AA$15:$AA$348,MATCH(LOLP!A7435,'Temperature Data'!$B$15:$B$348,0))&gt;IF(B7435=9,$G$2,LOLP!$F$2),1,0),0)</f>
        <v>0</v>
      </c>
      <c r="G7435" s="7">
        <f>SUMIFS(LOLP!$F$4:$F$8763,$C$4:$C$8763,$C7435,$B$4:$B$8763,$B7435,$D$4:$D$8763,$D7435)</f>
        <v>0</v>
      </c>
      <c r="H7435" s="7">
        <f>COUNTIFS(Calendar!$E$3:$E$367,LOLP!C7435,Calendar!$D$3:$D$367,LOLP!B7435)</f>
        <v>19</v>
      </c>
      <c r="I7435" s="7">
        <f ca="1">IF($F7435=1,OFFSET(start_norps,LOLP!$D7435+(1-$C7435)*24,LOLP!$B7435)*H7435/G7435,0)</f>
        <v>0</v>
      </c>
      <c r="J7435" s="7">
        <f ca="1">IF($F7435=1,OFFSET(start_33,LOLP!$D7435+(1-$C7435)*24,LOLP!$B7435)*H7435/G7435,0)</f>
        <v>0</v>
      </c>
      <c r="K7435" s="7">
        <f ca="1">IF($F7435,OFFSET(start_40,LOLP!$D7435+(1-$C7435)*24,LOLP!$B7435),0)</f>
        <v>0</v>
      </c>
      <c r="L7435" s="7">
        <f ca="1">IF($F7435,OFFSET(start_50,LOLP!$D7435+(1-$C7435)*24,LOLP!$B7435),0)</f>
        <v>0</v>
      </c>
      <c r="M7435" s="25">
        <f t="shared" ca="1" si="814"/>
        <v>0</v>
      </c>
      <c r="N7435" s="25">
        <f t="shared" ca="1" si="815"/>
        <v>0</v>
      </c>
      <c r="O7435" s="15" t="e">
        <f t="shared" ca="1" si="816"/>
        <v>#DIV/0!</v>
      </c>
      <c r="P7435" s="15" t="e">
        <f t="shared" ca="1" si="817"/>
        <v>#DIV/0!</v>
      </c>
    </row>
    <row r="7436" spans="1:16" x14ac:dyDescent="0.25">
      <c r="A7436" s="1">
        <f t="shared" si="811"/>
        <v>43410</v>
      </c>
      <c r="B7436" s="7">
        <f t="shared" si="813"/>
        <v>11</v>
      </c>
      <c r="C7436" s="4">
        <f>INDEX(Calendar!$E$3:$E$367,MATCH(LOLP!$A7436,Calendar!$B$3:$B$367,0))</f>
        <v>1</v>
      </c>
      <c r="D7436" s="2">
        <f t="shared" si="812"/>
        <v>17</v>
      </c>
      <c r="E7436" s="36">
        <v>27735</v>
      </c>
      <c r="F7436" s="7">
        <f>IFERROR(IF(INDEX('Temperature Data'!$AA$15:$AA$348,MATCH(LOLP!A7436,'Temperature Data'!$B$15:$B$348,0))&gt;IF(B7436=9,$G$2,LOLP!$F$2),1,0),0)</f>
        <v>0</v>
      </c>
      <c r="G7436" s="7">
        <f>SUMIFS(LOLP!$F$4:$F$8763,$C$4:$C$8763,$C7436,$B$4:$B$8763,$B7436,$D$4:$D$8763,$D7436)</f>
        <v>0</v>
      </c>
      <c r="H7436" s="7">
        <f>COUNTIFS(Calendar!$E$3:$E$367,LOLP!C7436,Calendar!$D$3:$D$367,LOLP!B7436)</f>
        <v>19</v>
      </c>
      <c r="I7436" s="7">
        <f ca="1">IF($F7436=1,OFFSET(start_norps,LOLP!$D7436+(1-$C7436)*24,LOLP!$B7436)*H7436/G7436,0)</f>
        <v>0</v>
      </c>
      <c r="J7436" s="7">
        <f ca="1">IF($F7436=1,OFFSET(start_33,LOLP!$D7436+(1-$C7436)*24,LOLP!$B7436)*H7436/G7436,0)</f>
        <v>0</v>
      </c>
      <c r="K7436" s="7">
        <f ca="1">IF($F7436,OFFSET(start_40,LOLP!$D7436+(1-$C7436)*24,LOLP!$B7436),0)</f>
        <v>0</v>
      </c>
      <c r="L7436" s="7">
        <f ca="1">IF($F7436,OFFSET(start_50,LOLP!$D7436+(1-$C7436)*24,LOLP!$B7436),0)</f>
        <v>0</v>
      </c>
      <c r="M7436" s="25">
        <f t="shared" ca="1" si="814"/>
        <v>0</v>
      </c>
      <c r="N7436" s="25">
        <f t="shared" ca="1" si="815"/>
        <v>0</v>
      </c>
      <c r="O7436" s="15" t="e">
        <f t="shared" ca="1" si="816"/>
        <v>#DIV/0!</v>
      </c>
      <c r="P7436" s="15" t="e">
        <f t="shared" ca="1" si="817"/>
        <v>#DIV/0!</v>
      </c>
    </row>
    <row r="7437" spans="1:16" x14ac:dyDescent="0.25">
      <c r="A7437" s="1">
        <f t="shared" si="811"/>
        <v>43410</v>
      </c>
      <c r="B7437" s="7">
        <f t="shared" si="813"/>
        <v>11</v>
      </c>
      <c r="C7437" s="4">
        <f>INDEX(Calendar!$E$3:$E$367,MATCH(LOLP!$A7437,Calendar!$B$3:$B$367,0))</f>
        <v>1</v>
      </c>
      <c r="D7437" s="2">
        <f t="shared" si="812"/>
        <v>18</v>
      </c>
      <c r="E7437" s="36">
        <v>29089</v>
      </c>
      <c r="F7437" s="7">
        <f>IFERROR(IF(INDEX('Temperature Data'!$AA$15:$AA$348,MATCH(LOLP!A7437,'Temperature Data'!$B$15:$B$348,0))&gt;IF(B7437=9,$G$2,LOLP!$F$2),1,0),0)</f>
        <v>0</v>
      </c>
      <c r="G7437" s="7">
        <f>SUMIFS(LOLP!$F$4:$F$8763,$C$4:$C$8763,$C7437,$B$4:$B$8763,$B7437,$D$4:$D$8763,$D7437)</f>
        <v>0</v>
      </c>
      <c r="H7437" s="7">
        <f>COUNTIFS(Calendar!$E$3:$E$367,LOLP!C7437,Calendar!$D$3:$D$367,LOLP!B7437)</f>
        <v>19</v>
      </c>
      <c r="I7437" s="7">
        <f ca="1">IF($F7437=1,OFFSET(start_norps,LOLP!$D7437+(1-$C7437)*24,LOLP!$B7437)*H7437/G7437,0)</f>
        <v>0</v>
      </c>
      <c r="J7437" s="7">
        <f ca="1">IF($F7437=1,OFFSET(start_33,LOLP!$D7437+(1-$C7437)*24,LOLP!$B7437)*H7437/G7437,0)</f>
        <v>0</v>
      </c>
      <c r="K7437" s="7">
        <f ca="1">IF($F7437,OFFSET(start_40,LOLP!$D7437+(1-$C7437)*24,LOLP!$B7437),0)</f>
        <v>0</v>
      </c>
      <c r="L7437" s="7">
        <f ca="1">IF($F7437,OFFSET(start_50,LOLP!$D7437+(1-$C7437)*24,LOLP!$B7437),0)</f>
        <v>0</v>
      </c>
      <c r="M7437" s="25">
        <f t="shared" ca="1" si="814"/>
        <v>0</v>
      </c>
      <c r="N7437" s="25">
        <f t="shared" ca="1" si="815"/>
        <v>0</v>
      </c>
      <c r="O7437" s="15" t="e">
        <f t="shared" ca="1" si="816"/>
        <v>#DIV/0!</v>
      </c>
      <c r="P7437" s="15" t="e">
        <f t="shared" ca="1" si="817"/>
        <v>#DIV/0!</v>
      </c>
    </row>
    <row r="7438" spans="1:16" x14ac:dyDescent="0.25">
      <c r="A7438" s="1">
        <f t="shared" si="811"/>
        <v>43410</v>
      </c>
      <c r="B7438" s="7">
        <f t="shared" si="813"/>
        <v>11</v>
      </c>
      <c r="C7438" s="4">
        <f>INDEX(Calendar!$E$3:$E$367,MATCH(LOLP!$A7438,Calendar!$B$3:$B$367,0))</f>
        <v>1</v>
      </c>
      <c r="D7438" s="2">
        <f t="shared" si="812"/>
        <v>19</v>
      </c>
      <c r="E7438" s="36">
        <v>28778</v>
      </c>
      <c r="F7438" s="7">
        <f>IFERROR(IF(INDEX('Temperature Data'!$AA$15:$AA$348,MATCH(LOLP!A7438,'Temperature Data'!$B$15:$B$348,0))&gt;IF(B7438=9,$G$2,LOLP!$F$2),1,0),0)</f>
        <v>0</v>
      </c>
      <c r="G7438" s="7">
        <f>SUMIFS(LOLP!$F$4:$F$8763,$C$4:$C$8763,$C7438,$B$4:$B$8763,$B7438,$D$4:$D$8763,$D7438)</f>
        <v>0</v>
      </c>
      <c r="H7438" s="7">
        <f>COUNTIFS(Calendar!$E$3:$E$367,LOLP!C7438,Calendar!$D$3:$D$367,LOLP!B7438)</f>
        <v>19</v>
      </c>
      <c r="I7438" s="7">
        <f ca="1">IF($F7438=1,OFFSET(start_norps,LOLP!$D7438+(1-$C7438)*24,LOLP!$B7438)*H7438/G7438,0)</f>
        <v>0</v>
      </c>
      <c r="J7438" s="7">
        <f ca="1">IF($F7438=1,OFFSET(start_33,LOLP!$D7438+(1-$C7438)*24,LOLP!$B7438)*H7438/G7438,0)</f>
        <v>0</v>
      </c>
      <c r="K7438" s="7">
        <f ca="1">IF($F7438,OFFSET(start_40,LOLP!$D7438+(1-$C7438)*24,LOLP!$B7438),0)</f>
        <v>0</v>
      </c>
      <c r="L7438" s="7">
        <f ca="1">IF($F7438,OFFSET(start_50,LOLP!$D7438+(1-$C7438)*24,LOLP!$B7438),0)</f>
        <v>0</v>
      </c>
      <c r="M7438" s="25">
        <f t="shared" ca="1" si="814"/>
        <v>0</v>
      </c>
      <c r="N7438" s="25">
        <f t="shared" ca="1" si="815"/>
        <v>0</v>
      </c>
      <c r="O7438" s="15" t="e">
        <f t="shared" ca="1" si="816"/>
        <v>#DIV/0!</v>
      </c>
      <c r="P7438" s="15" t="e">
        <f t="shared" ca="1" si="817"/>
        <v>#DIV/0!</v>
      </c>
    </row>
    <row r="7439" spans="1:16" x14ac:dyDescent="0.25">
      <c r="A7439" s="1">
        <f t="shared" si="811"/>
        <v>43410</v>
      </c>
      <c r="B7439" s="7">
        <f t="shared" si="813"/>
        <v>11</v>
      </c>
      <c r="C7439" s="4">
        <f>INDEX(Calendar!$E$3:$E$367,MATCH(LOLP!$A7439,Calendar!$B$3:$B$367,0))</f>
        <v>1</v>
      </c>
      <c r="D7439" s="2">
        <f t="shared" si="812"/>
        <v>20</v>
      </c>
      <c r="E7439" s="36">
        <v>27938</v>
      </c>
      <c r="F7439" s="7">
        <f>IFERROR(IF(INDEX('Temperature Data'!$AA$15:$AA$348,MATCH(LOLP!A7439,'Temperature Data'!$B$15:$B$348,0))&gt;IF(B7439=9,$G$2,LOLP!$F$2),1,0),0)</f>
        <v>0</v>
      </c>
      <c r="G7439" s="7">
        <f>SUMIFS(LOLP!$F$4:$F$8763,$C$4:$C$8763,$C7439,$B$4:$B$8763,$B7439,$D$4:$D$8763,$D7439)</f>
        <v>0</v>
      </c>
      <c r="H7439" s="7">
        <f>COUNTIFS(Calendar!$E$3:$E$367,LOLP!C7439,Calendar!$D$3:$D$367,LOLP!B7439)</f>
        <v>19</v>
      </c>
      <c r="I7439" s="7">
        <f ca="1">IF($F7439=1,OFFSET(start_norps,LOLP!$D7439+(1-$C7439)*24,LOLP!$B7439)*H7439/G7439,0)</f>
        <v>0</v>
      </c>
      <c r="J7439" s="7">
        <f ca="1">IF($F7439=1,OFFSET(start_33,LOLP!$D7439+(1-$C7439)*24,LOLP!$B7439)*H7439/G7439,0)</f>
        <v>0</v>
      </c>
      <c r="K7439" s="7">
        <f ca="1">IF($F7439,OFFSET(start_40,LOLP!$D7439+(1-$C7439)*24,LOLP!$B7439),0)</f>
        <v>0</v>
      </c>
      <c r="L7439" s="7">
        <f ca="1">IF($F7439,OFFSET(start_50,LOLP!$D7439+(1-$C7439)*24,LOLP!$B7439),0)</f>
        <v>0</v>
      </c>
      <c r="M7439" s="25">
        <f t="shared" ca="1" si="814"/>
        <v>0</v>
      </c>
      <c r="N7439" s="25">
        <f t="shared" ca="1" si="815"/>
        <v>0</v>
      </c>
      <c r="O7439" s="15" t="e">
        <f t="shared" ca="1" si="816"/>
        <v>#DIV/0!</v>
      </c>
      <c r="P7439" s="15" t="e">
        <f t="shared" ca="1" si="817"/>
        <v>#DIV/0!</v>
      </c>
    </row>
    <row r="7440" spans="1:16" x14ac:dyDescent="0.25">
      <c r="A7440" s="1">
        <f t="shared" si="811"/>
        <v>43410</v>
      </c>
      <c r="B7440" s="7">
        <f t="shared" si="813"/>
        <v>11</v>
      </c>
      <c r="C7440" s="4">
        <f>INDEX(Calendar!$E$3:$E$367,MATCH(LOLP!$A7440,Calendar!$B$3:$B$367,0))</f>
        <v>1</v>
      </c>
      <c r="D7440" s="2">
        <f t="shared" si="812"/>
        <v>21</v>
      </c>
      <c r="E7440" s="36">
        <v>26834</v>
      </c>
      <c r="F7440" s="7">
        <f>IFERROR(IF(INDEX('Temperature Data'!$AA$15:$AA$348,MATCH(LOLP!A7440,'Temperature Data'!$B$15:$B$348,0))&gt;IF(B7440=9,$G$2,LOLP!$F$2),1,0),0)</f>
        <v>0</v>
      </c>
      <c r="G7440" s="7">
        <f>SUMIFS(LOLP!$F$4:$F$8763,$C$4:$C$8763,$C7440,$B$4:$B$8763,$B7440,$D$4:$D$8763,$D7440)</f>
        <v>0</v>
      </c>
      <c r="H7440" s="7">
        <f>COUNTIFS(Calendar!$E$3:$E$367,LOLP!C7440,Calendar!$D$3:$D$367,LOLP!B7440)</f>
        <v>19</v>
      </c>
      <c r="I7440" s="7">
        <f ca="1">IF($F7440=1,OFFSET(start_norps,LOLP!$D7440+(1-$C7440)*24,LOLP!$B7440)*H7440/G7440,0)</f>
        <v>0</v>
      </c>
      <c r="J7440" s="7">
        <f ca="1">IF($F7440=1,OFFSET(start_33,LOLP!$D7440+(1-$C7440)*24,LOLP!$B7440)*H7440/G7440,0)</f>
        <v>0</v>
      </c>
      <c r="K7440" s="7">
        <f ca="1">IF($F7440,OFFSET(start_40,LOLP!$D7440+(1-$C7440)*24,LOLP!$B7440),0)</f>
        <v>0</v>
      </c>
      <c r="L7440" s="7">
        <f ca="1">IF($F7440,OFFSET(start_50,LOLP!$D7440+(1-$C7440)*24,LOLP!$B7440),0)</f>
        <v>0</v>
      </c>
      <c r="M7440" s="25">
        <f t="shared" ca="1" si="814"/>
        <v>0</v>
      </c>
      <c r="N7440" s="25">
        <f t="shared" ca="1" si="815"/>
        <v>0</v>
      </c>
      <c r="O7440" s="15" t="e">
        <f t="shared" ca="1" si="816"/>
        <v>#DIV/0!</v>
      </c>
      <c r="P7440" s="15" t="e">
        <f t="shared" ca="1" si="817"/>
        <v>#DIV/0!</v>
      </c>
    </row>
    <row r="7441" spans="1:16" x14ac:dyDescent="0.25">
      <c r="A7441" s="1">
        <f t="shared" si="811"/>
        <v>43410</v>
      </c>
      <c r="B7441" s="7">
        <f t="shared" si="813"/>
        <v>11</v>
      </c>
      <c r="C7441" s="4">
        <f>INDEX(Calendar!$E$3:$E$367,MATCH(LOLP!$A7441,Calendar!$B$3:$B$367,0))</f>
        <v>1</v>
      </c>
      <c r="D7441" s="2">
        <f t="shared" si="812"/>
        <v>22</v>
      </c>
      <c r="E7441" s="36">
        <v>25219</v>
      </c>
      <c r="F7441" s="7">
        <f>IFERROR(IF(INDEX('Temperature Data'!$AA$15:$AA$348,MATCH(LOLP!A7441,'Temperature Data'!$B$15:$B$348,0))&gt;IF(B7441=9,$G$2,LOLP!$F$2),1,0),0)</f>
        <v>0</v>
      </c>
      <c r="G7441" s="7">
        <f>SUMIFS(LOLP!$F$4:$F$8763,$C$4:$C$8763,$C7441,$B$4:$B$8763,$B7441,$D$4:$D$8763,$D7441)</f>
        <v>0</v>
      </c>
      <c r="H7441" s="7">
        <f>COUNTIFS(Calendar!$E$3:$E$367,LOLP!C7441,Calendar!$D$3:$D$367,LOLP!B7441)</f>
        <v>19</v>
      </c>
      <c r="I7441" s="7">
        <f ca="1">IF($F7441=1,OFFSET(start_norps,LOLP!$D7441+(1-$C7441)*24,LOLP!$B7441)*H7441/G7441,0)</f>
        <v>0</v>
      </c>
      <c r="J7441" s="7">
        <f ca="1">IF($F7441=1,OFFSET(start_33,LOLP!$D7441+(1-$C7441)*24,LOLP!$B7441)*H7441/G7441,0)</f>
        <v>0</v>
      </c>
      <c r="K7441" s="7">
        <f ca="1">IF($F7441,OFFSET(start_40,LOLP!$D7441+(1-$C7441)*24,LOLP!$B7441),0)</f>
        <v>0</v>
      </c>
      <c r="L7441" s="7">
        <f ca="1">IF($F7441,OFFSET(start_50,LOLP!$D7441+(1-$C7441)*24,LOLP!$B7441),0)</f>
        <v>0</v>
      </c>
      <c r="M7441" s="25">
        <f t="shared" ca="1" si="814"/>
        <v>0</v>
      </c>
      <c r="N7441" s="25">
        <f t="shared" ca="1" si="815"/>
        <v>0</v>
      </c>
      <c r="O7441" s="15" t="e">
        <f t="shared" ca="1" si="816"/>
        <v>#DIV/0!</v>
      </c>
      <c r="P7441" s="15" t="e">
        <f t="shared" ca="1" si="817"/>
        <v>#DIV/0!</v>
      </c>
    </row>
    <row r="7442" spans="1:16" x14ac:dyDescent="0.25">
      <c r="A7442" s="1">
        <f t="shared" si="811"/>
        <v>43410</v>
      </c>
      <c r="B7442" s="7">
        <f t="shared" si="813"/>
        <v>11</v>
      </c>
      <c r="C7442" s="4">
        <f>INDEX(Calendar!$E$3:$E$367,MATCH(LOLP!$A7442,Calendar!$B$3:$B$367,0))</f>
        <v>1</v>
      </c>
      <c r="D7442" s="2">
        <f t="shared" si="812"/>
        <v>23</v>
      </c>
      <c r="E7442" s="36">
        <v>23302</v>
      </c>
      <c r="F7442" s="7">
        <f>IFERROR(IF(INDEX('Temperature Data'!$AA$15:$AA$348,MATCH(LOLP!A7442,'Temperature Data'!$B$15:$B$348,0))&gt;IF(B7442=9,$G$2,LOLP!$F$2),1,0),0)</f>
        <v>0</v>
      </c>
      <c r="G7442" s="7">
        <f>SUMIFS(LOLP!$F$4:$F$8763,$C$4:$C$8763,$C7442,$B$4:$B$8763,$B7442,$D$4:$D$8763,$D7442)</f>
        <v>0</v>
      </c>
      <c r="H7442" s="7">
        <f>COUNTIFS(Calendar!$E$3:$E$367,LOLP!C7442,Calendar!$D$3:$D$367,LOLP!B7442)</f>
        <v>19</v>
      </c>
      <c r="I7442" s="7">
        <f ca="1">IF($F7442=1,OFFSET(start_norps,LOLP!$D7442+(1-$C7442)*24,LOLP!$B7442)*H7442/G7442,0)</f>
        <v>0</v>
      </c>
      <c r="J7442" s="7">
        <f ca="1">IF($F7442=1,OFFSET(start_33,LOLP!$D7442+(1-$C7442)*24,LOLP!$B7442)*H7442/G7442,0)</f>
        <v>0</v>
      </c>
      <c r="K7442" s="7">
        <f ca="1">IF($F7442,OFFSET(start_40,LOLP!$D7442+(1-$C7442)*24,LOLP!$B7442),0)</f>
        <v>0</v>
      </c>
      <c r="L7442" s="7">
        <f ca="1">IF($F7442,OFFSET(start_50,LOLP!$D7442+(1-$C7442)*24,LOLP!$B7442),0)</f>
        <v>0</v>
      </c>
      <c r="M7442" s="25">
        <f t="shared" ca="1" si="814"/>
        <v>0</v>
      </c>
      <c r="N7442" s="25">
        <f t="shared" ca="1" si="815"/>
        <v>0</v>
      </c>
      <c r="O7442" s="15" t="e">
        <f t="shared" ca="1" si="816"/>
        <v>#DIV/0!</v>
      </c>
      <c r="P7442" s="15" t="e">
        <f t="shared" ca="1" si="817"/>
        <v>#DIV/0!</v>
      </c>
    </row>
    <row r="7443" spans="1:16" x14ac:dyDescent="0.25">
      <c r="A7443" s="1">
        <f t="shared" si="811"/>
        <v>43410</v>
      </c>
      <c r="B7443" s="7">
        <f t="shared" si="813"/>
        <v>11</v>
      </c>
      <c r="C7443" s="4">
        <f>INDEX(Calendar!$E$3:$E$367,MATCH(LOLP!$A7443,Calendar!$B$3:$B$367,0))</f>
        <v>1</v>
      </c>
      <c r="D7443" s="2">
        <f t="shared" si="812"/>
        <v>24</v>
      </c>
      <c r="E7443" s="36">
        <v>21727</v>
      </c>
      <c r="F7443" s="7">
        <f>IFERROR(IF(INDEX('Temperature Data'!$AA$15:$AA$348,MATCH(LOLP!A7443,'Temperature Data'!$B$15:$B$348,0))&gt;IF(B7443=9,$G$2,LOLP!$F$2),1,0),0)</f>
        <v>0</v>
      </c>
      <c r="G7443" s="7">
        <f>SUMIFS(LOLP!$F$4:$F$8763,$C$4:$C$8763,$C7443,$B$4:$B$8763,$B7443,$D$4:$D$8763,$D7443)</f>
        <v>0</v>
      </c>
      <c r="H7443" s="7">
        <f>COUNTIFS(Calendar!$E$3:$E$367,LOLP!C7443,Calendar!$D$3:$D$367,LOLP!B7443)</f>
        <v>19</v>
      </c>
      <c r="I7443" s="7">
        <f ca="1">IF($F7443=1,OFFSET(start_norps,LOLP!$D7443+(1-$C7443)*24,LOLP!$B7443)*H7443/G7443,0)</f>
        <v>0</v>
      </c>
      <c r="J7443" s="7">
        <f ca="1">IF($F7443=1,OFFSET(start_33,LOLP!$D7443+(1-$C7443)*24,LOLP!$B7443)*H7443/G7443,0)</f>
        <v>0</v>
      </c>
      <c r="K7443" s="7">
        <f ca="1">IF($F7443,OFFSET(start_40,LOLP!$D7443+(1-$C7443)*24,LOLP!$B7443),0)</f>
        <v>0</v>
      </c>
      <c r="L7443" s="7">
        <f ca="1">IF($F7443,OFFSET(start_50,LOLP!$D7443+(1-$C7443)*24,LOLP!$B7443),0)</f>
        <v>0</v>
      </c>
      <c r="M7443" s="25">
        <f t="shared" ca="1" si="814"/>
        <v>0</v>
      </c>
      <c r="N7443" s="25">
        <f t="shared" ca="1" si="815"/>
        <v>0</v>
      </c>
      <c r="O7443" s="15" t="e">
        <f t="shared" ca="1" si="816"/>
        <v>#DIV/0!</v>
      </c>
      <c r="P7443" s="15" t="e">
        <f t="shared" ca="1" si="817"/>
        <v>#DIV/0!</v>
      </c>
    </row>
    <row r="7444" spans="1:16" x14ac:dyDescent="0.25">
      <c r="A7444" s="1">
        <f t="shared" si="811"/>
        <v>43411</v>
      </c>
      <c r="B7444" s="7">
        <f t="shared" si="813"/>
        <v>11</v>
      </c>
      <c r="C7444" s="4">
        <f>INDEX(Calendar!$E$3:$E$367,MATCH(LOLP!$A7444,Calendar!$B$3:$B$367,0))</f>
        <v>1</v>
      </c>
      <c r="D7444" s="2">
        <f t="shared" si="812"/>
        <v>1</v>
      </c>
      <c r="E7444" s="36">
        <v>20759</v>
      </c>
      <c r="F7444" s="7">
        <f>IFERROR(IF(INDEX('Temperature Data'!$AA$15:$AA$348,MATCH(LOLP!A7444,'Temperature Data'!$B$15:$B$348,0))&gt;IF(B7444=9,$G$2,LOLP!$F$2),1,0),0)</f>
        <v>0</v>
      </c>
      <c r="G7444" s="7">
        <f>SUMIFS(LOLP!$F$4:$F$8763,$C$4:$C$8763,$C7444,$B$4:$B$8763,$B7444,$D$4:$D$8763,$D7444)</f>
        <v>0</v>
      </c>
      <c r="H7444" s="7">
        <f>COUNTIFS(Calendar!$E$3:$E$367,LOLP!C7444,Calendar!$D$3:$D$367,LOLP!B7444)</f>
        <v>19</v>
      </c>
      <c r="I7444" s="7">
        <f ca="1">IF($F7444=1,OFFSET(start_norps,LOLP!$D7444+(1-$C7444)*24,LOLP!$B7444)*H7444/G7444,0)</f>
        <v>0</v>
      </c>
      <c r="J7444" s="7">
        <f ca="1">IF($F7444=1,OFFSET(start_33,LOLP!$D7444+(1-$C7444)*24,LOLP!$B7444)*H7444/G7444,0)</f>
        <v>0</v>
      </c>
      <c r="K7444" s="7">
        <f ca="1">IF($F7444,OFFSET(start_40,LOLP!$D7444+(1-$C7444)*24,LOLP!$B7444),0)</f>
        <v>0</v>
      </c>
      <c r="L7444" s="7">
        <f ca="1">IF($F7444,OFFSET(start_50,LOLP!$D7444+(1-$C7444)*24,LOLP!$B7444),0)</f>
        <v>0</v>
      </c>
      <c r="M7444" s="25">
        <f t="shared" ca="1" si="814"/>
        <v>0</v>
      </c>
      <c r="N7444" s="25">
        <f t="shared" ca="1" si="815"/>
        <v>0</v>
      </c>
      <c r="O7444" s="15" t="e">
        <f t="shared" ca="1" si="816"/>
        <v>#DIV/0!</v>
      </c>
      <c r="P7444" s="15" t="e">
        <f t="shared" ca="1" si="817"/>
        <v>#DIV/0!</v>
      </c>
    </row>
    <row r="7445" spans="1:16" x14ac:dyDescent="0.25">
      <c r="A7445" s="1">
        <f t="shared" si="811"/>
        <v>43411</v>
      </c>
      <c r="B7445" s="7">
        <f t="shared" si="813"/>
        <v>11</v>
      </c>
      <c r="C7445" s="4">
        <f>INDEX(Calendar!$E$3:$E$367,MATCH(LOLP!$A7445,Calendar!$B$3:$B$367,0))</f>
        <v>1</v>
      </c>
      <c r="D7445" s="2">
        <f t="shared" si="812"/>
        <v>2</v>
      </c>
      <c r="E7445" s="36">
        <v>20324</v>
      </c>
      <c r="F7445" s="7">
        <f>IFERROR(IF(INDEX('Temperature Data'!$AA$15:$AA$348,MATCH(LOLP!A7445,'Temperature Data'!$B$15:$B$348,0))&gt;IF(B7445=9,$G$2,LOLP!$F$2),1,0),0)</f>
        <v>0</v>
      </c>
      <c r="G7445" s="7">
        <f>SUMIFS(LOLP!$F$4:$F$8763,$C$4:$C$8763,$C7445,$B$4:$B$8763,$B7445,$D$4:$D$8763,$D7445)</f>
        <v>0</v>
      </c>
      <c r="H7445" s="7">
        <f>COUNTIFS(Calendar!$E$3:$E$367,LOLP!C7445,Calendar!$D$3:$D$367,LOLP!B7445)</f>
        <v>19</v>
      </c>
      <c r="I7445" s="7">
        <f ca="1">IF($F7445=1,OFFSET(start_norps,LOLP!$D7445+(1-$C7445)*24,LOLP!$B7445)*H7445/G7445,0)</f>
        <v>0</v>
      </c>
      <c r="J7445" s="7">
        <f ca="1">IF($F7445=1,OFFSET(start_33,LOLP!$D7445+(1-$C7445)*24,LOLP!$B7445)*H7445/G7445,0)</f>
        <v>0</v>
      </c>
      <c r="K7445" s="7">
        <f ca="1">IF($F7445,OFFSET(start_40,LOLP!$D7445+(1-$C7445)*24,LOLP!$B7445),0)</f>
        <v>0</v>
      </c>
      <c r="L7445" s="7">
        <f ca="1">IF($F7445,OFFSET(start_50,LOLP!$D7445+(1-$C7445)*24,LOLP!$B7445),0)</f>
        <v>0</v>
      </c>
      <c r="M7445" s="25">
        <f t="shared" ca="1" si="814"/>
        <v>0</v>
      </c>
      <c r="N7445" s="25">
        <f t="shared" ca="1" si="815"/>
        <v>0</v>
      </c>
      <c r="O7445" s="15" t="e">
        <f t="shared" ca="1" si="816"/>
        <v>#DIV/0!</v>
      </c>
      <c r="P7445" s="15" t="e">
        <f t="shared" ca="1" si="817"/>
        <v>#DIV/0!</v>
      </c>
    </row>
    <row r="7446" spans="1:16" x14ac:dyDescent="0.25">
      <c r="A7446" s="1">
        <f t="shared" si="811"/>
        <v>43411</v>
      </c>
      <c r="B7446" s="7">
        <f t="shared" si="813"/>
        <v>11</v>
      </c>
      <c r="C7446" s="4">
        <f>INDEX(Calendar!$E$3:$E$367,MATCH(LOLP!$A7446,Calendar!$B$3:$B$367,0))</f>
        <v>1</v>
      </c>
      <c r="D7446" s="2">
        <f t="shared" si="812"/>
        <v>3</v>
      </c>
      <c r="E7446" s="36">
        <v>20073</v>
      </c>
      <c r="F7446" s="7">
        <f>IFERROR(IF(INDEX('Temperature Data'!$AA$15:$AA$348,MATCH(LOLP!A7446,'Temperature Data'!$B$15:$B$348,0))&gt;IF(B7446=9,$G$2,LOLP!$F$2),1,0),0)</f>
        <v>0</v>
      </c>
      <c r="G7446" s="7">
        <f>SUMIFS(LOLP!$F$4:$F$8763,$C$4:$C$8763,$C7446,$B$4:$B$8763,$B7446,$D$4:$D$8763,$D7446)</f>
        <v>0</v>
      </c>
      <c r="H7446" s="7">
        <f>COUNTIFS(Calendar!$E$3:$E$367,LOLP!C7446,Calendar!$D$3:$D$367,LOLP!B7446)</f>
        <v>19</v>
      </c>
      <c r="I7446" s="7">
        <f ca="1">IF($F7446=1,OFFSET(start_norps,LOLP!$D7446+(1-$C7446)*24,LOLP!$B7446)*H7446/G7446,0)</f>
        <v>0</v>
      </c>
      <c r="J7446" s="7">
        <f ca="1">IF($F7446=1,OFFSET(start_33,LOLP!$D7446+(1-$C7446)*24,LOLP!$B7446)*H7446/G7446,0)</f>
        <v>0</v>
      </c>
      <c r="K7446" s="7">
        <f ca="1">IF($F7446,OFFSET(start_40,LOLP!$D7446+(1-$C7446)*24,LOLP!$B7446),0)</f>
        <v>0</v>
      </c>
      <c r="L7446" s="7">
        <f ca="1">IF($F7446,OFFSET(start_50,LOLP!$D7446+(1-$C7446)*24,LOLP!$B7446),0)</f>
        <v>0</v>
      </c>
      <c r="M7446" s="25">
        <f t="shared" ca="1" si="814"/>
        <v>0</v>
      </c>
      <c r="N7446" s="25">
        <f t="shared" ca="1" si="815"/>
        <v>0</v>
      </c>
      <c r="O7446" s="15" t="e">
        <f t="shared" ca="1" si="816"/>
        <v>#DIV/0!</v>
      </c>
      <c r="P7446" s="15" t="e">
        <f t="shared" ca="1" si="817"/>
        <v>#DIV/0!</v>
      </c>
    </row>
    <row r="7447" spans="1:16" x14ac:dyDescent="0.25">
      <c r="A7447" s="1">
        <f t="shared" si="811"/>
        <v>43411</v>
      </c>
      <c r="B7447" s="7">
        <f t="shared" si="813"/>
        <v>11</v>
      </c>
      <c r="C7447" s="4">
        <f>INDEX(Calendar!$E$3:$E$367,MATCH(LOLP!$A7447,Calendar!$B$3:$B$367,0))</f>
        <v>1</v>
      </c>
      <c r="D7447" s="2">
        <f t="shared" si="812"/>
        <v>4</v>
      </c>
      <c r="E7447" s="36">
        <v>19999</v>
      </c>
      <c r="F7447" s="7">
        <f>IFERROR(IF(INDEX('Temperature Data'!$AA$15:$AA$348,MATCH(LOLP!A7447,'Temperature Data'!$B$15:$B$348,0))&gt;IF(B7447=9,$G$2,LOLP!$F$2),1,0),0)</f>
        <v>0</v>
      </c>
      <c r="G7447" s="7">
        <f>SUMIFS(LOLP!$F$4:$F$8763,$C$4:$C$8763,$C7447,$B$4:$B$8763,$B7447,$D$4:$D$8763,$D7447)</f>
        <v>0</v>
      </c>
      <c r="H7447" s="7">
        <f>COUNTIFS(Calendar!$E$3:$E$367,LOLP!C7447,Calendar!$D$3:$D$367,LOLP!B7447)</f>
        <v>19</v>
      </c>
      <c r="I7447" s="7">
        <f ca="1">IF($F7447=1,OFFSET(start_norps,LOLP!$D7447+(1-$C7447)*24,LOLP!$B7447)*H7447/G7447,0)</f>
        <v>0</v>
      </c>
      <c r="J7447" s="7">
        <f ca="1">IF($F7447=1,OFFSET(start_33,LOLP!$D7447+(1-$C7447)*24,LOLP!$B7447)*H7447/G7447,0)</f>
        <v>0</v>
      </c>
      <c r="K7447" s="7">
        <f ca="1">IF($F7447,OFFSET(start_40,LOLP!$D7447+(1-$C7447)*24,LOLP!$B7447),0)</f>
        <v>0</v>
      </c>
      <c r="L7447" s="7">
        <f ca="1">IF($F7447,OFFSET(start_50,LOLP!$D7447+(1-$C7447)*24,LOLP!$B7447),0)</f>
        <v>0</v>
      </c>
      <c r="M7447" s="25">
        <f t="shared" ca="1" si="814"/>
        <v>0</v>
      </c>
      <c r="N7447" s="25">
        <f t="shared" ca="1" si="815"/>
        <v>0</v>
      </c>
      <c r="O7447" s="15" t="e">
        <f t="shared" ca="1" si="816"/>
        <v>#DIV/0!</v>
      </c>
      <c r="P7447" s="15" t="e">
        <f t="shared" ca="1" si="817"/>
        <v>#DIV/0!</v>
      </c>
    </row>
    <row r="7448" spans="1:16" x14ac:dyDescent="0.25">
      <c r="A7448" s="1">
        <f t="shared" si="811"/>
        <v>43411</v>
      </c>
      <c r="B7448" s="7">
        <f t="shared" si="813"/>
        <v>11</v>
      </c>
      <c r="C7448" s="4">
        <f>INDEX(Calendar!$E$3:$E$367,MATCH(LOLP!$A7448,Calendar!$B$3:$B$367,0))</f>
        <v>1</v>
      </c>
      <c r="D7448" s="2">
        <f t="shared" si="812"/>
        <v>5</v>
      </c>
      <c r="E7448" s="36">
        <v>20530</v>
      </c>
      <c r="F7448" s="7">
        <f>IFERROR(IF(INDEX('Temperature Data'!$AA$15:$AA$348,MATCH(LOLP!A7448,'Temperature Data'!$B$15:$B$348,0))&gt;IF(B7448=9,$G$2,LOLP!$F$2),1,0),0)</f>
        <v>0</v>
      </c>
      <c r="G7448" s="7">
        <f>SUMIFS(LOLP!$F$4:$F$8763,$C$4:$C$8763,$C7448,$B$4:$B$8763,$B7448,$D$4:$D$8763,$D7448)</f>
        <v>0</v>
      </c>
      <c r="H7448" s="7">
        <f>COUNTIFS(Calendar!$E$3:$E$367,LOLP!C7448,Calendar!$D$3:$D$367,LOLP!B7448)</f>
        <v>19</v>
      </c>
      <c r="I7448" s="7">
        <f ca="1">IF($F7448=1,OFFSET(start_norps,LOLP!$D7448+(1-$C7448)*24,LOLP!$B7448)*H7448/G7448,0)</f>
        <v>0</v>
      </c>
      <c r="J7448" s="7">
        <f ca="1">IF($F7448=1,OFFSET(start_33,LOLP!$D7448+(1-$C7448)*24,LOLP!$B7448)*H7448/G7448,0)</f>
        <v>0</v>
      </c>
      <c r="K7448" s="7">
        <f ca="1">IF($F7448,OFFSET(start_40,LOLP!$D7448+(1-$C7448)*24,LOLP!$B7448),0)</f>
        <v>0</v>
      </c>
      <c r="L7448" s="7">
        <f ca="1">IF($F7448,OFFSET(start_50,LOLP!$D7448+(1-$C7448)*24,LOLP!$B7448),0)</f>
        <v>0</v>
      </c>
      <c r="M7448" s="25">
        <f t="shared" ca="1" si="814"/>
        <v>0</v>
      </c>
      <c r="N7448" s="25">
        <f t="shared" ca="1" si="815"/>
        <v>0</v>
      </c>
      <c r="O7448" s="15" t="e">
        <f t="shared" ca="1" si="816"/>
        <v>#DIV/0!</v>
      </c>
      <c r="P7448" s="15" t="e">
        <f t="shared" ca="1" si="817"/>
        <v>#DIV/0!</v>
      </c>
    </row>
    <row r="7449" spans="1:16" x14ac:dyDescent="0.25">
      <c r="A7449" s="1">
        <f t="shared" si="811"/>
        <v>43411</v>
      </c>
      <c r="B7449" s="7">
        <f t="shared" si="813"/>
        <v>11</v>
      </c>
      <c r="C7449" s="4">
        <f>INDEX(Calendar!$E$3:$E$367,MATCH(LOLP!$A7449,Calendar!$B$3:$B$367,0))</f>
        <v>1</v>
      </c>
      <c r="D7449" s="2">
        <f t="shared" si="812"/>
        <v>6</v>
      </c>
      <c r="E7449" s="36">
        <v>21767</v>
      </c>
      <c r="F7449" s="7">
        <f>IFERROR(IF(INDEX('Temperature Data'!$AA$15:$AA$348,MATCH(LOLP!A7449,'Temperature Data'!$B$15:$B$348,0))&gt;IF(B7449=9,$G$2,LOLP!$F$2),1,0),0)</f>
        <v>0</v>
      </c>
      <c r="G7449" s="7">
        <f>SUMIFS(LOLP!$F$4:$F$8763,$C$4:$C$8763,$C7449,$B$4:$B$8763,$B7449,$D$4:$D$8763,$D7449)</f>
        <v>0</v>
      </c>
      <c r="H7449" s="7">
        <f>COUNTIFS(Calendar!$E$3:$E$367,LOLP!C7449,Calendar!$D$3:$D$367,LOLP!B7449)</f>
        <v>19</v>
      </c>
      <c r="I7449" s="7">
        <f ca="1">IF($F7449=1,OFFSET(start_norps,LOLP!$D7449+(1-$C7449)*24,LOLP!$B7449)*H7449/G7449,0)</f>
        <v>0</v>
      </c>
      <c r="J7449" s="7">
        <f ca="1">IF($F7449=1,OFFSET(start_33,LOLP!$D7449+(1-$C7449)*24,LOLP!$B7449)*H7449/G7449,0)</f>
        <v>0</v>
      </c>
      <c r="K7449" s="7">
        <f ca="1">IF($F7449,OFFSET(start_40,LOLP!$D7449+(1-$C7449)*24,LOLP!$B7449),0)</f>
        <v>0</v>
      </c>
      <c r="L7449" s="7">
        <f ca="1">IF($F7449,OFFSET(start_50,LOLP!$D7449+(1-$C7449)*24,LOLP!$B7449),0)</f>
        <v>0</v>
      </c>
      <c r="M7449" s="25">
        <f t="shared" ca="1" si="814"/>
        <v>0</v>
      </c>
      <c r="N7449" s="25">
        <f t="shared" ca="1" si="815"/>
        <v>0</v>
      </c>
      <c r="O7449" s="15" t="e">
        <f t="shared" ca="1" si="816"/>
        <v>#DIV/0!</v>
      </c>
      <c r="P7449" s="15" t="e">
        <f t="shared" ca="1" si="817"/>
        <v>#DIV/0!</v>
      </c>
    </row>
    <row r="7450" spans="1:16" x14ac:dyDescent="0.25">
      <c r="A7450" s="1">
        <f t="shared" si="811"/>
        <v>43411</v>
      </c>
      <c r="B7450" s="7">
        <f t="shared" si="813"/>
        <v>11</v>
      </c>
      <c r="C7450" s="4">
        <f>INDEX(Calendar!$E$3:$E$367,MATCH(LOLP!$A7450,Calendar!$B$3:$B$367,0))</f>
        <v>1</v>
      </c>
      <c r="D7450" s="2">
        <f t="shared" si="812"/>
        <v>7</v>
      </c>
      <c r="E7450" s="36">
        <v>23861</v>
      </c>
      <c r="F7450" s="7">
        <f>IFERROR(IF(INDEX('Temperature Data'!$AA$15:$AA$348,MATCH(LOLP!A7450,'Temperature Data'!$B$15:$B$348,0))&gt;IF(B7450=9,$G$2,LOLP!$F$2),1,0),0)</f>
        <v>0</v>
      </c>
      <c r="G7450" s="7">
        <f>SUMIFS(LOLP!$F$4:$F$8763,$C$4:$C$8763,$C7450,$B$4:$B$8763,$B7450,$D$4:$D$8763,$D7450)</f>
        <v>0</v>
      </c>
      <c r="H7450" s="7">
        <f>COUNTIFS(Calendar!$E$3:$E$367,LOLP!C7450,Calendar!$D$3:$D$367,LOLP!B7450)</f>
        <v>19</v>
      </c>
      <c r="I7450" s="7">
        <f ca="1">IF($F7450=1,OFFSET(start_norps,LOLP!$D7450+(1-$C7450)*24,LOLP!$B7450)*H7450/G7450,0)</f>
        <v>0</v>
      </c>
      <c r="J7450" s="7">
        <f ca="1">IF($F7450=1,OFFSET(start_33,LOLP!$D7450+(1-$C7450)*24,LOLP!$B7450)*H7450/G7450,0)</f>
        <v>0</v>
      </c>
      <c r="K7450" s="7">
        <f ca="1">IF($F7450,OFFSET(start_40,LOLP!$D7450+(1-$C7450)*24,LOLP!$B7450),0)</f>
        <v>0</v>
      </c>
      <c r="L7450" s="7">
        <f ca="1">IF($F7450,OFFSET(start_50,LOLP!$D7450+(1-$C7450)*24,LOLP!$B7450),0)</f>
        <v>0</v>
      </c>
      <c r="M7450" s="25">
        <f t="shared" ca="1" si="814"/>
        <v>0</v>
      </c>
      <c r="N7450" s="25">
        <f t="shared" ca="1" si="815"/>
        <v>0</v>
      </c>
      <c r="O7450" s="15" t="e">
        <f t="shared" ca="1" si="816"/>
        <v>#DIV/0!</v>
      </c>
      <c r="P7450" s="15" t="e">
        <f t="shared" ca="1" si="817"/>
        <v>#DIV/0!</v>
      </c>
    </row>
    <row r="7451" spans="1:16" x14ac:dyDescent="0.25">
      <c r="A7451" s="1">
        <f t="shared" si="811"/>
        <v>43411</v>
      </c>
      <c r="B7451" s="7">
        <f t="shared" si="813"/>
        <v>11</v>
      </c>
      <c r="C7451" s="4">
        <f>INDEX(Calendar!$E$3:$E$367,MATCH(LOLP!$A7451,Calendar!$B$3:$B$367,0))</f>
        <v>1</v>
      </c>
      <c r="D7451" s="2">
        <f t="shared" si="812"/>
        <v>8</v>
      </c>
      <c r="E7451" s="36">
        <v>24984</v>
      </c>
      <c r="F7451" s="7">
        <f>IFERROR(IF(INDEX('Temperature Data'!$AA$15:$AA$348,MATCH(LOLP!A7451,'Temperature Data'!$B$15:$B$348,0))&gt;IF(B7451=9,$G$2,LOLP!$F$2),1,0),0)</f>
        <v>0</v>
      </c>
      <c r="G7451" s="7">
        <f>SUMIFS(LOLP!$F$4:$F$8763,$C$4:$C$8763,$C7451,$B$4:$B$8763,$B7451,$D$4:$D$8763,$D7451)</f>
        <v>0</v>
      </c>
      <c r="H7451" s="7">
        <f>COUNTIFS(Calendar!$E$3:$E$367,LOLP!C7451,Calendar!$D$3:$D$367,LOLP!B7451)</f>
        <v>19</v>
      </c>
      <c r="I7451" s="7">
        <f ca="1">IF($F7451=1,OFFSET(start_norps,LOLP!$D7451+(1-$C7451)*24,LOLP!$B7451)*H7451/G7451,0)</f>
        <v>0</v>
      </c>
      <c r="J7451" s="7">
        <f ca="1">IF($F7451=1,OFFSET(start_33,LOLP!$D7451+(1-$C7451)*24,LOLP!$B7451)*H7451/G7451,0)</f>
        <v>0</v>
      </c>
      <c r="K7451" s="7">
        <f ca="1">IF($F7451,OFFSET(start_40,LOLP!$D7451+(1-$C7451)*24,LOLP!$B7451),0)</f>
        <v>0</v>
      </c>
      <c r="L7451" s="7">
        <f ca="1">IF($F7451,OFFSET(start_50,LOLP!$D7451+(1-$C7451)*24,LOLP!$B7451),0)</f>
        <v>0</v>
      </c>
      <c r="M7451" s="25">
        <f t="shared" ca="1" si="814"/>
        <v>0</v>
      </c>
      <c r="N7451" s="25">
        <f t="shared" ca="1" si="815"/>
        <v>0</v>
      </c>
      <c r="O7451" s="15" t="e">
        <f t="shared" ca="1" si="816"/>
        <v>#DIV/0!</v>
      </c>
      <c r="P7451" s="15" t="e">
        <f t="shared" ca="1" si="817"/>
        <v>#DIV/0!</v>
      </c>
    </row>
    <row r="7452" spans="1:16" x14ac:dyDescent="0.25">
      <c r="A7452" s="1">
        <f t="shared" si="811"/>
        <v>43411</v>
      </c>
      <c r="B7452" s="7">
        <f t="shared" si="813"/>
        <v>11</v>
      </c>
      <c r="C7452" s="4">
        <f>INDEX(Calendar!$E$3:$E$367,MATCH(LOLP!$A7452,Calendar!$B$3:$B$367,0))</f>
        <v>1</v>
      </c>
      <c r="D7452" s="2">
        <f t="shared" si="812"/>
        <v>9</v>
      </c>
      <c r="E7452" s="36">
        <v>24946</v>
      </c>
      <c r="F7452" s="7">
        <f>IFERROR(IF(INDEX('Temperature Data'!$AA$15:$AA$348,MATCH(LOLP!A7452,'Temperature Data'!$B$15:$B$348,0))&gt;IF(B7452=9,$G$2,LOLP!$F$2),1,0),0)</f>
        <v>0</v>
      </c>
      <c r="G7452" s="7">
        <f>SUMIFS(LOLP!$F$4:$F$8763,$C$4:$C$8763,$C7452,$B$4:$B$8763,$B7452,$D$4:$D$8763,$D7452)</f>
        <v>0</v>
      </c>
      <c r="H7452" s="7">
        <f>COUNTIFS(Calendar!$E$3:$E$367,LOLP!C7452,Calendar!$D$3:$D$367,LOLP!B7452)</f>
        <v>19</v>
      </c>
      <c r="I7452" s="7">
        <f ca="1">IF($F7452=1,OFFSET(start_norps,LOLP!$D7452+(1-$C7452)*24,LOLP!$B7452)*H7452/G7452,0)</f>
        <v>0</v>
      </c>
      <c r="J7452" s="7">
        <f ca="1">IF($F7452=1,OFFSET(start_33,LOLP!$D7452+(1-$C7452)*24,LOLP!$B7452)*H7452/G7452,0)</f>
        <v>0</v>
      </c>
      <c r="K7452" s="7">
        <f ca="1">IF($F7452,OFFSET(start_40,LOLP!$D7452+(1-$C7452)*24,LOLP!$B7452),0)</f>
        <v>0</v>
      </c>
      <c r="L7452" s="7">
        <f ca="1">IF($F7452,OFFSET(start_50,LOLP!$D7452+(1-$C7452)*24,LOLP!$B7452),0)</f>
        <v>0</v>
      </c>
      <c r="M7452" s="25">
        <f t="shared" ca="1" si="814"/>
        <v>0</v>
      </c>
      <c r="N7452" s="25">
        <f t="shared" ca="1" si="815"/>
        <v>0</v>
      </c>
      <c r="O7452" s="15" t="e">
        <f t="shared" ca="1" si="816"/>
        <v>#DIV/0!</v>
      </c>
      <c r="P7452" s="15" t="e">
        <f t="shared" ca="1" si="817"/>
        <v>#DIV/0!</v>
      </c>
    </row>
    <row r="7453" spans="1:16" x14ac:dyDescent="0.25">
      <c r="A7453" s="1">
        <f t="shared" ref="A7453:A7516" si="818">A7429+1</f>
        <v>43411</v>
      </c>
      <c r="B7453" s="7">
        <f t="shared" si="813"/>
        <v>11</v>
      </c>
      <c r="C7453" s="4">
        <f>INDEX(Calendar!$E$3:$E$367,MATCH(LOLP!$A7453,Calendar!$B$3:$B$367,0))</f>
        <v>1</v>
      </c>
      <c r="D7453" s="2">
        <f t="shared" ref="D7453:D7516" si="819">D7429</f>
        <v>10</v>
      </c>
      <c r="E7453" s="36">
        <v>24841</v>
      </c>
      <c r="F7453" s="7">
        <f>IFERROR(IF(INDEX('Temperature Data'!$AA$15:$AA$348,MATCH(LOLP!A7453,'Temperature Data'!$B$15:$B$348,0))&gt;IF(B7453=9,$G$2,LOLP!$F$2),1,0),0)</f>
        <v>0</v>
      </c>
      <c r="G7453" s="7">
        <f>SUMIFS(LOLP!$F$4:$F$8763,$C$4:$C$8763,$C7453,$B$4:$B$8763,$B7453,$D$4:$D$8763,$D7453)</f>
        <v>0</v>
      </c>
      <c r="H7453" s="7">
        <f>COUNTIFS(Calendar!$E$3:$E$367,LOLP!C7453,Calendar!$D$3:$D$367,LOLP!B7453)</f>
        <v>19</v>
      </c>
      <c r="I7453" s="7">
        <f ca="1">IF($F7453=1,OFFSET(start_norps,LOLP!$D7453+(1-$C7453)*24,LOLP!$B7453)*H7453/G7453,0)</f>
        <v>0</v>
      </c>
      <c r="J7453" s="7">
        <f ca="1">IF($F7453=1,OFFSET(start_33,LOLP!$D7453+(1-$C7453)*24,LOLP!$B7453)*H7453/G7453,0)</f>
        <v>0</v>
      </c>
      <c r="K7453" s="7">
        <f ca="1">IF($F7453,OFFSET(start_40,LOLP!$D7453+(1-$C7453)*24,LOLP!$B7453),0)</f>
        <v>0</v>
      </c>
      <c r="L7453" s="7">
        <f ca="1">IF($F7453,OFFSET(start_50,LOLP!$D7453+(1-$C7453)*24,LOLP!$B7453),0)</f>
        <v>0</v>
      </c>
      <c r="M7453" s="25">
        <f t="shared" ca="1" si="814"/>
        <v>0</v>
      </c>
      <c r="N7453" s="25">
        <f t="shared" ca="1" si="815"/>
        <v>0</v>
      </c>
      <c r="O7453" s="15" t="e">
        <f t="shared" ca="1" si="816"/>
        <v>#DIV/0!</v>
      </c>
      <c r="P7453" s="15" t="e">
        <f t="shared" ca="1" si="817"/>
        <v>#DIV/0!</v>
      </c>
    </row>
    <row r="7454" spans="1:16" x14ac:dyDescent="0.25">
      <c r="A7454" s="1">
        <f t="shared" si="818"/>
        <v>43411</v>
      </c>
      <c r="B7454" s="7">
        <f t="shared" si="813"/>
        <v>11</v>
      </c>
      <c r="C7454" s="4">
        <f>INDEX(Calendar!$E$3:$E$367,MATCH(LOLP!$A7454,Calendar!$B$3:$B$367,0))</f>
        <v>1</v>
      </c>
      <c r="D7454" s="2">
        <f t="shared" si="819"/>
        <v>11</v>
      </c>
      <c r="E7454" s="36">
        <v>24688</v>
      </c>
      <c r="F7454" s="7">
        <f>IFERROR(IF(INDEX('Temperature Data'!$AA$15:$AA$348,MATCH(LOLP!A7454,'Temperature Data'!$B$15:$B$348,0))&gt;IF(B7454=9,$G$2,LOLP!$F$2),1,0),0)</f>
        <v>0</v>
      </c>
      <c r="G7454" s="7">
        <f>SUMIFS(LOLP!$F$4:$F$8763,$C$4:$C$8763,$C7454,$B$4:$B$8763,$B7454,$D$4:$D$8763,$D7454)</f>
        <v>0</v>
      </c>
      <c r="H7454" s="7">
        <f>COUNTIFS(Calendar!$E$3:$E$367,LOLP!C7454,Calendar!$D$3:$D$367,LOLP!B7454)</f>
        <v>19</v>
      </c>
      <c r="I7454" s="7">
        <f ca="1">IF($F7454=1,OFFSET(start_norps,LOLP!$D7454+(1-$C7454)*24,LOLP!$B7454)*H7454/G7454,0)</f>
        <v>0</v>
      </c>
      <c r="J7454" s="7">
        <f ca="1">IF($F7454=1,OFFSET(start_33,LOLP!$D7454+(1-$C7454)*24,LOLP!$B7454)*H7454/G7454,0)</f>
        <v>0</v>
      </c>
      <c r="K7454" s="7">
        <f ca="1">IF($F7454,OFFSET(start_40,LOLP!$D7454+(1-$C7454)*24,LOLP!$B7454),0)</f>
        <v>0</v>
      </c>
      <c r="L7454" s="7">
        <f ca="1">IF($F7454,OFFSET(start_50,LOLP!$D7454+(1-$C7454)*24,LOLP!$B7454),0)</f>
        <v>0</v>
      </c>
      <c r="M7454" s="25">
        <f t="shared" ca="1" si="814"/>
        <v>0</v>
      </c>
      <c r="N7454" s="25">
        <f t="shared" ca="1" si="815"/>
        <v>0</v>
      </c>
      <c r="O7454" s="15" t="e">
        <f t="shared" ca="1" si="816"/>
        <v>#DIV/0!</v>
      </c>
      <c r="P7454" s="15" t="e">
        <f t="shared" ca="1" si="817"/>
        <v>#DIV/0!</v>
      </c>
    </row>
    <row r="7455" spans="1:16" x14ac:dyDescent="0.25">
      <c r="A7455" s="1">
        <f t="shared" si="818"/>
        <v>43411</v>
      </c>
      <c r="B7455" s="7">
        <f t="shared" si="813"/>
        <v>11</v>
      </c>
      <c r="C7455" s="4">
        <f>INDEX(Calendar!$E$3:$E$367,MATCH(LOLP!$A7455,Calendar!$B$3:$B$367,0))</f>
        <v>1</v>
      </c>
      <c r="D7455" s="2">
        <f t="shared" si="819"/>
        <v>12</v>
      </c>
      <c r="E7455" s="36">
        <v>24560</v>
      </c>
      <c r="F7455" s="7">
        <f>IFERROR(IF(INDEX('Temperature Data'!$AA$15:$AA$348,MATCH(LOLP!A7455,'Temperature Data'!$B$15:$B$348,0))&gt;IF(B7455=9,$G$2,LOLP!$F$2),1,0),0)</f>
        <v>0</v>
      </c>
      <c r="G7455" s="7">
        <f>SUMIFS(LOLP!$F$4:$F$8763,$C$4:$C$8763,$C7455,$B$4:$B$8763,$B7455,$D$4:$D$8763,$D7455)</f>
        <v>0</v>
      </c>
      <c r="H7455" s="7">
        <f>COUNTIFS(Calendar!$E$3:$E$367,LOLP!C7455,Calendar!$D$3:$D$367,LOLP!B7455)</f>
        <v>19</v>
      </c>
      <c r="I7455" s="7">
        <f ca="1">IF($F7455=1,OFFSET(start_norps,LOLP!$D7455+(1-$C7455)*24,LOLP!$B7455)*H7455/G7455,0)</f>
        <v>0</v>
      </c>
      <c r="J7455" s="7">
        <f ca="1">IF($F7455=1,OFFSET(start_33,LOLP!$D7455+(1-$C7455)*24,LOLP!$B7455)*H7455/G7455,0)</f>
        <v>0</v>
      </c>
      <c r="K7455" s="7">
        <f ca="1">IF($F7455,OFFSET(start_40,LOLP!$D7455+(1-$C7455)*24,LOLP!$B7455),0)</f>
        <v>0</v>
      </c>
      <c r="L7455" s="7">
        <f ca="1">IF($F7455,OFFSET(start_50,LOLP!$D7455+(1-$C7455)*24,LOLP!$B7455),0)</f>
        <v>0</v>
      </c>
      <c r="M7455" s="25">
        <f t="shared" ca="1" si="814"/>
        <v>0</v>
      </c>
      <c r="N7455" s="25">
        <f t="shared" ca="1" si="815"/>
        <v>0</v>
      </c>
      <c r="O7455" s="15" t="e">
        <f t="shared" ca="1" si="816"/>
        <v>#DIV/0!</v>
      </c>
      <c r="P7455" s="15" t="e">
        <f t="shared" ca="1" si="817"/>
        <v>#DIV/0!</v>
      </c>
    </row>
    <row r="7456" spans="1:16" x14ac:dyDescent="0.25">
      <c r="A7456" s="1">
        <f t="shared" si="818"/>
        <v>43411</v>
      </c>
      <c r="B7456" s="7">
        <f t="shared" si="813"/>
        <v>11</v>
      </c>
      <c r="C7456" s="4">
        <f>INDEX(Calendar!$E$3:$E$367,MATCH(LOLP!$A7456,Calendar!$B$3:$B$367,0))</f>
        <v>1</v>
      </c>
      <c r="D7456" s="2">
        <f t="shared" si="819"/>
        <v>13</v>
      </c>
      <c r="E7456" s="36">
        <v>24747</v>
      </c>
      <c r="F7456" s="7">
        <f>IFERROR(IF(INDEX('Temperature Data'!$AA$15:$AA$348,MATCH(LOLP!A7456,'Temperature Data'!$B$15:$B$348,0))&gt;IF(B7456=9,$G$2,LOLP!$F$2),1,0),0)</f>
        <v>0</v>
      </c>
      <c r="G7456" s="7">
        <f>SUMIFS(LOLP!$F$4:$F$8763,$C$4:$C$8763,$C7456,$B$4:$B$8763,$B7456,$D$4:$D$8763,$D7456)</f>
        <v>0</v>
      </c>
      <c r="H7456" s="7">
        <f>COUNTIFS(Calendar!$E$3:$E$367,LOLP!C7456,Calendar!$D$3:$D$367,LOLP!B7456)</f>
        <v>19</v>
      </c>
      <c r="I7456" s="7">
        <f ca="1">IF($F7456=1,OFFSET(start_norps,LOLP!$D7456+(1-$C7456)*24,LOLP!$B7456)*H7456/G7456,0)</f>
        <v>0</v>
      </c>
      <c r="J7456" s="7">
        <f ca="1">IF($F7456=1,OFFSET(start_33,LOLP!$D7456+(1-$C7456)*24,LOLP!$B7456)*H7456/G7456,0)</f>
        <v>0</v>
      </c>
      <c r="K7456" s="7">
        <f ca="1">IF($F7456,OFFSET(start_40,LOLP!$D7456+(1-$C7456)*24,LOLP!$B7456),0)</f>
        <v>0</v>
      </c>
      <c r="L7456" s="7">
        <f ca="1">IF($F7456,OFFSET(start_50,LOLP!$D7456+(1-$C7456)*24,LOLP!$B7456),0)</f>
        <v>0</v>
      </c>
      <c r="M7456" s="25">
        <f t="shared" ca="1" si="814"/>
        <v>0</v>
      </c>
      <c r="N7456" s="25">
        <f t="shared" ca="1" si="815"/>
        <v>0</v>
      </c>
      <c r="O7456" s="15" t="e">
        <f t="shared" ca="1" si="816"/>
        <v>#DIV/0!</v>
      </c>
      <c r="P7456" s="15" t="e">
        <f t="shared" ca="1" si="817"/>
        <v>#DIV/0!</v>
      </c>
    </row>
    <row r="7457" spans="1:16" x14ac:dyDescent="0.25">
      <c r="A7457" s="1">
        <f t="shared" si="818"/>
        <v>43411</v>
      </c>
      <c r="B7457" s="7">
        <f t="shared" si="813"/>
        <v>11</v>
      </c>
      <c r="C7457" s="4">
        <f>INDEX(Calendar!$E$3:$E$367,MATCH(LOLP!$A7457,Calendar!$B$3:$B$367,0))</f>
        <v>1</v>
      </c>
      <c r="D7457" s="2">
        <f t="shared" si="819"/>
        <v>14</v>
      </c>
      <c r="E7457" s="36">
        <v>25414</v>
      </c>
      <c r="F7457" s="7">
        <f>IFERROR(IF(INDEX('Temperature Data'!$AA$15:$AA$348,MATCH(LOLP!A7457,'Temperature Data'!$B$15:$B$348,0))&gt;IF(B7457=9,$G$2,LOLP!$F$2),1,0),0)</f>
        <v>0</v>
      </c>
      <c r="G7457" s="7">
        <f>SUMIFS(LOLP!$F$4:$F$8763,$C$4:$C$8763,$C7457,$B$4:$B$8763,$B7457,$D$4:$D$8763,$D7457)</f>
        <v>0</v>
      </c>
      <c r="H7457" s="7">
        <f>COUNTIFS(Calendar!$E$3:$E$367,LOLP!C7457,Calendar!$D$3:$D$367,LOLP!B7457)</f>
        <v>19</v>
      </c>
      <c r="I7457" s="7">
        <f ca="1">IF($F7457=1,OFFSET(start_norps,LOLP!$D7457+(1-$C7457)*24,LOLP!$B7457)*H7457/G7457,0)</f>
        <v>0</v>
      </c>
      <c r="J7457" s="7">
        <f ca="1">IF($F7457=1,OFFSET(start_33,LOLP!$D7457+(1-$C7457)*24,LOLP!$B7457)*H7457/G7457,0)</f>
        <v>0</v>
      </c>
      <c r="K7457" s="7">
        <f ca="1">IF($F7457,OFFSET(start_40,LOLP!$D7457+(1-$C7457)*24,LOLP!$B7457),0)</f>
        <v>0</v>
      </c>
      <c r="L7457" s="7">
        <f ca="1">IF($F7457,OFFSET(start_50,LOLP!$D7457+(1-$C7457)*24,LOLP!$B7457),0)</f>
        <v>0</v>
      </c>
      <c r="M7457" s="25">
        <f t="shared" ca="1" si="814"/>
        <v>0</v>
      </c>
      <c r="N7457" s="25">
        <f t="shared" ca="1" si="815"/>
        <v>0</v>
      </c>
      <c r="O7457" s="15" t="e">
        <f t="shared" ca="1" si="816"/>
        <v>#DIV/0!</v>
      </c>
      <c r="P7457" s="15" t="e">
        <f t="shared" ca="1" si="817"/>
        <v>#DIV/0!</v>
      </c>
    </row>
    <row r="7458" spans="1:16" x14ac:dyDescent="0.25">
      <c r="A7458" s="1">
        <f t="shared" si="818"/>
        <v>43411</v>
      </c>
      <c r="B7458" s="7">
        <f t="shared" si="813"/>
        <v>11</v>
      </c>
      <c r="C7458" s="4">
        <f>INDEX(Calendar!$E$3:$E$367,MATCH(LOLP!$A7458,Calendar!$B$3:$B$367,0))</f>
        <v>1</v>
      </c>
      <c r="D7458" s="2">
        <f t="shared" si="819"/>
        <v>15</v>
      </c>
      <c r="E7458" s="36">
        <v>26149</v>
      </c>
      <c r="F7458" s="7">
        <f>IFERROR(IF(INDEX('Temperature Data'!$AA$15:$AA$348,MATCH(LOLP!A7458,'Temperature Data'!$B$15:$B$348,0))&gt;IF(B7458=9,$G$2,LOLP!$F$2),1,0),0)</f>
        <v>0</v>
      </c>
      <c r="G7458" s="7">
        <f>SUMIFS(LOLP!$F$4:$F$8763,$C$4:$C$8763,$C7458,$B$4:$B$8763,$B7458,$D$4:$D$8763,$D7458)</f>
        <v>0</v>
      </c>
      <c r="H7458" s="7">
        <f>COUNTIFS(Calendar!$E$3:$E$367,LOLP!C7458,Calendar!$D$3:$D$367,LOLP!B7458)</f>
        <v>19</v>
      </c>
      <c r="I7458" s="7">
        <f ca="1">IF($F7458=1,OFFSET(start_norps,LOLP!$D7458+(1-$C7458)*24,LOLP!$B7458)*H7458/G7458,0)</f>
        <v>0</v>
      </c>
      <c r="J7458" s="7">
        <f ca="1">IF($F7458=1,OFFSET(start_33,LOLP!$D7458+(1-$C7458)*24,LOLP!$B7458)*H7458/G7458,0)</f>
        <v>0</v>
      </c>
      <c r="K7458" s="7">
        <f ca="1">IF($F7458,OFFSET(start_40,LOLP!$D7458+(1-$C7458)*24,LOLP!$B7458),0)</f>
        <v>0</v>
      </c>
      <c r="L7458" s="7">
        <f ca="1">IF($F7458,OFFSET(start_50,LOLP!$D7458+(1-$C7458)*24,LOLP!$B7458),0)</f>
        <v>0</v>
      </c>
      <c r="M7458" s="25">
        <f t="shared" ca="1" si="814"/>
        <v>0</v>
      </c>
      <c r="N7458" s="25">
        <f t="shared" ca="1" si="815"/>
        <v>0</v>
      </c>
      <c r="O7458" s="15" t="e">
        <f t="shared" ca="1" si="816"/>
        <v>#DIV/0!</v>
      </c>
      <c r="P7458" s="15" t="e">
        <f t="shared" ca="1" si="817"/>
        <v>#DIV/0!</v>
      </c>
    </row>
    <row r="7459" spans="1:16" x14ac:dyDescent="0.25">
      <c r="A7459" s="1">
        <f t="shared" si="818"/>
        <v>43411</v>
      </c>
      <c r="B7459" s="7">
        <f t="shared" si="813"/>
        <v>11</v>
      </c>
      <c r="C7459" s="4">
        <f>INDEX(Calendar!$E$3:$E$367,MATCH(LOLP!$A7459,Calendar!$B$3:$B$367,0))</f>
        <v>1</v>
      </c>
      <c r="D7459" s="2">
        <f t="shared" si="819"/>
        <v>16</v>
      </c>
      <c r="E7459" s="36">
        <v>26807</v>
      </c>
      <c r="F7459" s="7">
        <f>IFERROR(IF(INDEX('Temperature Data'!$AA$15:$AA$348,MATCH(LOLP!A7459,'Temperature Data'!$B$15:$B$348,0))&gt;IF(B7459=9,$G$2,LOLP!$F$2),1,0),0)</f>
        <v>0</v>
      </c>
      <c r="G7459" s="7">
        <f>SUMIFS(LOLP!$F$4:$F$8763,$C$4:$C$8763,$C7459,$B$4:$B$8763,$B7459,$D$4:$D$8763,$D7459)</f>
        <v>0</v>
      </c>
      <c r="H7459" s="7">
        <f>COUNTIFS(Calendar!$E$3:$E$367,LOLP!C7459,Calendar!$D$3:$D$367,LOLP!B7459)</f>
        <v>19</v>
      </c>
      <c r="I7459" s="7">
        <f ca="1">IF($F7459=1,OFFSET(start_norps,LOLP!$D7459+(1-$C7459)*24,LOLP!$B7459)*H7459/G7459,0)</f>
        <v>0</v>
      </c>
      <c r="J7459" s="7">
        <f ca="1">IF($F7459=1,OFFSET(start_33,LOLP!$D7459+(1-$C7459)*24,LOLP!$B7459)*H7459/G7459,0)</f>
        <v>0</v>
      </c>
      <c r="K7459" s="7">
        <f ca="1">IF($F7459,OFFSET(start_40,LOLP!$D7459+(1-$C7459)*24,LOLP!$B7459),0)</f>
        <v>0</v>
      </c>
      <c r="L7459" s="7">
        <f ca="1">IF($F7459,OFFSET(start_50,LOLP!$D7459+(1-$C7459)*24,LOLP!$B7459),0)</f>
        <v>0</v>
      </c>
      <c r="M7459" s="25">
        <f t="shared" ca="1" si="814"/>
        <v>0</v>
      </c>
      <c r="N7459" s="25">
        <f t="shared" ca="1" si="815"/>
        <v>0</v>
      </c>
      <c r="O7459" s="15" t="e">
        <f t="shared" ca="1" si="816"/>
        <v>#DIV/0!</v>
      </c>
      <c r="P7459" s="15" t="e">
        <f t="shared" ca="1" si="817"/>
        <v>#DIV/0!</v>
      </c>
    </row>
    <row r="7460" spans="1:16" x14ac:dyDescent="0.25">
      <c r="A7460" s="1">
        <f t="shared" si="818"/>
        <v>43411</v>
      </c>
      <c r="B7460" s="7">
        <f t="shared" si="813"/>
        <v>11</v>
      </c>
      <c r="C7460" s="4">
        <f>INDEX(Calendar!$E$3:$E$367,MATCH(LOLP!$A7460,Calendar!$B$3:$B$367,0))</f>
        <v>1</v>
      </c>
      <c r="D7460" s="2">
        <f t="shared" si="819"/>
        <v>17</v>
      </c>
      <c r="E7460" s="36">
        <v>27563</v>
      </c>
      <c r="F7460" s="7">
        <f>IFERROR(IF(INDEX('Temperature Data'!$AA$15:$AA$348,MATCH(LOLP!A7460,'Temperature Data'!$B$15:$B$348,0))&gt;IF(B7460=9,$G$2,LOLP!$F$2),1,0),0)</f>
        <v>0</v>
      </c>
      <c r="G7460" s="7">
        <f>SUMIFS(LOLP!$F$4:$F$8763,$C$4:$C$8763,$C7460,$B$4:$B$8763,$B7460,$D$4:$D$8763,$D7460)</f>
        <v>0</v>
      </c>
      <c r="H7460" s="7">
        <f>COUNTIFS(Calendar!$E$3:$E$367,LOLP!C7460,Calendar!$D$3:$D$367,LOLP!B7460)</f>
        <v>19</v>
      </c>
      <c r="I7460" s="7">
        <f ca="1">IF($F7460=1,OFFSET(start_norps,LOLP!$D7460+(1-$C7460)*24,LOLP!$B7460)*H7460/G7460,0)</f>
        <v>0</v>
      </c>
      <c r="J7460" s="7">
        <f ca="1">IF($F7460=1,OFFSET(start_33,LOLP!$D7460+(1-$C7460)*24,LOLP!$B7460)*H7460/G7460,0)</f>
        <v>0</v>
      </c>
      <c r="K7460" s="7">
        <f ca="1">IF($F7460,OFFSET(start_40,LOLP!$D7460+(1-$C7460)*24,LOLP!$B7460),0)</f>
        <v>0</v>
      </c>
      <c r="L7460" s="7">
        <f ca="1">IF($F7460,OFFSET(start_50,LOLP!$D7460+(1-$C7460)*24,LOLP!$B7460),0)</f>
        <v>0</v>
      </c>
      <c r="M7460" s="25">
        <f t="shared" ca="1" si="814"/>
        <v>0</v>
      </c>
      <c r="N7460" s="25">
        <f t="shared" ca="1" si="815"/>
        <v>0</v>
      </c>
      <c r="O7460" s="15" t="e">
        <f t="shared" ca="1" si="816"/>
        <v>#DIV/0!</v>
      </c>
      <c r="P7460" s="15" t="e">
        <f t="shared" ca="1" si="817"/>
        <v>#DIV/0!</v>
      </c>
    </row>
    <row r="7461" spans="1:16" x14ac:dyDescent="0.25">
      <c r="A7461" s="1">
        <f t="shared" si="818"/>
        <v>43411</v>
      </c>
      <c r="B7461" s="7">
        <f t="shared" si="813"/>
        <v>11</v>
      </c>
      <c r="C7461" s="4">
        <f>INDEX(Calendar!$E$3:$E$367,MATCH(LOLP!$A7461,Calendar!$B$3:$B$367,0))</f>
        <v>1</v>
      </c>
      <c r="D7461" s="2">
        <f t="shared" si="819"/>
        <v>18</v>
      </c>
      <c r="E7461" s="36">
        <v>29115</v>
      </c>
      <c r="F7461" s="7">
        <f>IFERROR(IF(INDEX('Temperature Data'!$AA$15:$AA$348,MATCH(LOLP!A7461,'Temperature Data'!$B$15:$B$348,0))&gt;IF(B7461=9,$G$2,LOLP!$F$2),1,0),0)</f>
        <v>0</v>
      </c>
      <c r="G7461" s="7">
        <f>SUMIFS(LOLP!$F$4:$F$8763,$C$4:$C$8763,$C7461,$B$4:$B$8763,$B7461,$D$4:$D$8763,$D7461)</f>
        <v>0</v>
      </c>
      <c r="H7461" s="7">
        <f>COUNTIFS(Calendar!$E$3:$E$367,LOLP!C7461,Calendar!$D$3:$D$367,LOLP!B7461)</f>
        <v>19</v>
      </c>
      <c r="I7461" s="7">
        <f ca="1">IF($F7461=1,OFFSET(start_norps,LOLP!$D7461+(1-$C7461)*24,LOLP!$B7461)*H7461/G7461,0)</f>
        <v>0</v>
      </c>
      <c r="J7461" s="7">
        <f ca="1">IF($F7461=1,OFFSET(start_33,LOLP!$D7461+(1-$C7461)*24,LOLP!$B7461)*H7461/G7461,0)</f>
        <v>0</v>
      </c>
      <c r="K7461" s="7">
        <f ca="1">IF($F7461,OFFSET(start_40,LOLP!$D7461+(1-$C7461)*24,LOLP!$B7461),0)</f>
        <v>0</v>
      </c>
      <c r="L7461" s="7">
        <f ca="1">IF($F7461,OFFSET(start_50,LOLP!$D7461+(1-$C7461)*24,LOLP!$B7461),0)</f>
        <v>0</v>
      </c>
      <c r="M7461" s="25">
        <f t="shared" ca="1" si="814"/>
        <v>0</v>
      </c>
      <c r="N7461" s="25">
        <f t="shared" ca="1" si="815"/>
        <v>0</v>
      </c>
      <c r="O7461" s="15" t="e">
        <f t="shared" ca="1" si="816"/>
        <v>#DIV/0!</v>
      </c>
      <c r="P7461" s="15" t="e">
        <f t="shared" ca="1" si="817"/>
        <v>#DIV/0!</v>
      </c>
    </row>
    <row r="7462" spans="1:16" x14ac:dyDescent="0.25">
      <c r="A7462" s="1">
        <f t="shared" si="818"/>
        <v>43411</v>
      </c>
      <c r="B7462" s="7">
        <f t="shared" si="813"/>
        <v>11</v>
      </c>
      <c r="C7462" s="4">
        <f>INDEX(Calendar!$E$3:$E$367,MATCH(LOLP!$A7462,Calendar!$B$3:$B$367,0))</f>
        <v>1</v>
      </c>
      <c r="D7462" s="2">
        <f t="shared" si="819"/>
        <v>19</v>
      </c>
      <c r="E7462" s="36">
        <v>28896</v>
      </c>
      <c r="F7462" s="7">
        <f>IFERROR(IF(INDEX('Temperature Data'!$AA$15:$AA$348,MATCH(LOLP!A7462,'Temperature Data'!$B$15:$B$348,0))&gt;IF(B7462=9,$G$2,LOLP!$F$2),1,0),0)</f>
        <v>0</v>
      </c>
      <c r="G7462" s="7">
        <f>SUMIFS(LOLP!$F$4:$F$8763,$C$4:$C$8763,$C7462,$B$4:$B$8763,$B7462,$D$4:$D$8763,$D7462)</f>
        <v>0</v>
      </c>
      <c r="H7462" s="7">
        <f>COUNTIFS(Calendar!$E$3:$E$367,LOLP!C7462,Calendar!$D$3:$D$367,LOLP!B7462)</f>
        <v>19</v>
      </c>
      <c r="I7462" s="7">
        <f ca="1">IF($F7462=1,OFFSET(start_norps,LOLP!$D7462+(1-$C7462)*24,LOLP!$B7462)*H7462/G7462,0)</f>
        <v>0</v>
      </c>
      <c r="J7462" s="7">
        <f ca="1">IF($F7462=1,OFFSET(start_33,LOLP!$D7462+(1-$C7462)*24,LOLP!$B7462)*H7462/G7462,0)</f>
        <v>0</v>
      </c>
      <c r="K7462" s="7">
        <f ca="1">IF($F7462,OFFSET(start_40,LOLP!$D7462+(1-$C7462)*24,LOLP!$B7462),0)</f>
        <v>0</v>
      </c>
      <c r="L7462" s="7">
        <f ca="1">IF($F7462,OFFSET(start_50,LOLP!$D7462+(1-$C7462)*24,LOLP!$B7462),0)</f>
        <v>0</v>
      </c>
      <c r="M7462" s="25">
        <f t="shared" ca="1" si="814"/>
        <v>0</v>
      </c>
      <c r="N7462" s="25">
        <f t="shared" ca="1" si="815"/>
        <v>0</v>
      </c>
      <c r="O7462" s="15" t="e">
        <f t="shared" ca="1" si="816"/>
        <v>#DIV/0!</v>
      </c>
      <c r="P7462" s="15" t="e">
        <f t="shared" ca="1" si="817"/>
        <v>#DIV/0!</v>
      </c>
    </row>
    <row r="7463" spans="1:16" x14ac:dyDescent="0.25">
      <c r="A7463" s="1">
        <f t="shared" si="818"/>
        <v>43411</v>
      </c>
      <c r="B7463" s="7">
        <f t="shared" si="813"/>
        <v>11</v>
      </c>
      <c r="C7463" s="4">
        <f>INDEX(Calendar!$E$3:$E$367,MATCH(LOLP!$A7463,Calendar!$B$3:$B$367,0))</f>
        <v>1</v>
      </c>
      <c r="D7463" s="2">
        <f t="shared" si="819"/>
        <v>20</v>
      </c>
      <c r="E7463" s="36">
        <v>28071</v>
      </c>
      <c r="F7463" s="7">
        <f>IFERROR(IF(INDEX('Temperature Data'!$AA$15:$AA$348,MATCH(LOLP!A7463,'Temperature Data'!$B$15:$B$348,0))&gt;IF(B7463=9,$G$2,LOLP!$F$2),1,0),0)</f>
        <v>0</v>
      </c>
      <c r="G7463" s="7">
        <f>SUMIFS(LOLP!$F$4:$F$8763,$C$4:$C$8763,$C7463,$B$4:$B$8763,$B7463,$D$4:$D$8763,$D7463)</f>
        <v>0</v>
      </c>
      <c r="H7463" s="7">
        <f>COUNTIFS(Calendar!$E$3:$E$367,LOLP!C7463,Calendar!$D$3:$D$367,LOLP!B7463)</f>
        <v>19</v>
      </c>
      <c r="I7463" s="7">
        <f ca="1">IF($F7463=1,OFFSET(start_norps,LOLP!$D7463+(1-$C7463)*24,LOLP!$B7463)*H7463/G7463,0)</f>
        <v>0</v>
      </c>
      <c r="J7463" s="7">
        <f ca="1">IF($F7463=1,OFFSET(start_33,LOLP!$D7463+(1-$C7463)*24,LOLP!$B7463)*H7463/G7463,0)</f>
        <v>0</v>
      </c>
      <c r="K7463" s="7">
        <f ca="1">IF($F7463,OFFSET(start_40,LOLP!$D7463+(1-$C7463)*24,LOLP!$B7463),0)</f>
        <v>0</v>
      </c>
      <c r="L7463" s="7">
        <f ca="1">IF($F7463,OFFSET(start_50,LOLP!$D7463+(1-$C7463)*24,LOLP!$B7463),0)</f>
        <v>0</v>
      </c>
      <c r="M7463" s="25">
        <f t="shared" ca="1" si="814"/>
        <v>0</v>
      </c>
      <c r="N7463" s="25">
        <f t="shared" ca="1" si="815"/>
        <v>0</v>
      </c>
      <c r="O7463" s="15" t="e">
        <f t="shared" ca="1" si="816"/>
        <v>#DIV/0!</v>
      </c>
      <c r="P7463" s="15" t="e">
        <f t="shared" ca="1" si="817"/>
        <v>#DIV/0!</v>
      </c>
    </row>
    <row r="7464" spans="1:16" x14ac:dyDescent="0.25">
      <c r="A7464" s="1">
        <f t="shared" si="818"/>
        <v>43411</v>
      </c>
      <c r="B7464" s="7">
        <f t="shared" si="813"/>
        <v>11</v>
      </c>
      <c r="C7464" s="4">
        <f>INDEX(Calendar!$E$3:$E$367,MATCH(LOLP!$A7464,Calendar!$B$3:$B$367,0))</f>
        <v>1</v>
      </c>
      <c r="D7464" s="2">
        <f t="shared" si="819"/>
        <v>21</v>
      </c>
      <c r="E7464" s="36">
        <v>27028</v>
      </c>
      <c r="F7464" s="7">
        <f>IFERROR(IF(INDEX('Temperature Data'!$AA$15:$AA$348,MATCH(LOLP!A7464,'Temperature Data'!$B$15:$B$348,0))&gt;IF(B7464=9,$G$2,LOLP!$F$2),1,0),0)</f>
        <v>0</v>
      </c>
      <c r="G7464" s="7">
        <f>SUMIFS(LOLP!$F$4:$F$8763,$C$4:$C$8763,$C7464,$B$4:$B$8763,$B7464,$D$4:$D$8763,$D7464)</f>
        <v>0</v>
      </c>
      <c r="H7464" s="7">
        <f>COUNTIFS(Calendar!$E$3:$E$367,LOLP!C7464,Calendar!$D$3:$D$367,LOLP!B7464)</f>
        <v>19</v>
      </c>
      <c r="I7464" s="7">
        <f ca="1">IF($F7464=1,OFFSET(start_norps,LOLP!$D7464+(1-$C7464)*24,LOLP!$B7464)*H7464/G7464,0)</f>
        <v>0</v>
      </c>
      <c r="J7464" s="7">
        <f ca="1">IF($F7464=1,OFFSET(start_33,LOLP!$D7464+(1-$C7464)*24,LOLP!$B7464)*H7464/G7464,0)</f>
        <v>0</v>
      </c>
      <c r="K7464" s="7">
        <f ca="1">IF($F7464,OFFSET(start_40,LOLP!$D7464+(1-$C7464)*24,LOLP!$B7464),0)</f>
        <v>0</v>
      </c>
      <c r="L7464" s="7">
        <f ca="1">IF($F7464,OFFSET(start_50,LOLP!$D7464+(1-$C7464)*24,LOLP!$B7464),0)</f>
        <v>0</v>
      </c>
      <c r="M7464" s="25">
        <f t="shared" ca="1" si="814"/>
        <v>0</v>
      </c>
      <c r="N7464" s="25">
        <f t="shared" ca="1" si="815"/>
        <v>0</v>
      </c>
      <c r="O7464" s="15" t="e">
        <f t="shared" ca="1" si="816"/>
        <v>#DIV/0!</v>
      </c>
      <c r="P7464" s="15" t="e">
        <f t="shared" ca="1" si="817"/>
        <v>#DIV/0!</v>
      </c>
    </row>
    <row r="7465" spans="1:16" x14ac:dyDescent="0.25">
      <c r="A7465" s="1">
        <f t="shared" si="818"/>
        <v>43411</v>
      </c>
      <c r="B7465" s="7">
        <f t="shared" si="813"/>
        <v>11</v>
      </c>
      <c r="C7465" s="4">
        <f>INDEX(Calendar!$E$3:$E$367,MATCH(LOLP!$A7465,Calendar!$B$3:$B$367,0))</f>
        <v>1</v>
      </c>
      <c r="D7465" s="2">
        <f t="shared" si="819"/>
        <v>22</v>
      </c>
      <c r="E7465" s="36">
        <v>25476</v>
      </c>
      <c r="F7465" s="7">
        <f>IFERROR(IF(INDEX('Temperature Data'!$AA$15:$AA$348,MATCH(LOLP!A7465,'Temperature Data'!$B$15:$B$348,0))&gt;IF(B7465=9,$G$2,LOLP!$F$2),1,0),0)</f>
        <v>0</v>
      </c>
      <c r="G7465" s="7">
        <f>SUMIFS(LOLP!$F$4:$F$8763,$C$4:$C$8763,$C7465,$B$4:$B$8763,$B7465,$D$4:$D$8763,$D7465)</f>
        <v>0</v>
      </c>
      <c r="H7465" s="7">
        <f>COUNTIFS(Calendar!$E$3:$E$367,LOLP!C7465,Calendar!$D$3:$D$367,LOLP!B7465)</f>
        <v>19</v>
      </c>
      <c r="I7465" s="7">
        <f ca="1">IF($F7465=1,OFFSET(start_norps,LOLP!$D7465+(1-$C7465)*24,LOLP!$B7465)*H7465/G7465,0)</f>
        <v>0</v>
      </c>
      <c r="J7465" s="7">
        <f ca="1">IF($F7465=1,OFFSET(start_33,LOLP!$D7465+(1-$C7465)*24,LOLP!$B7465)*H7465/G7465,0)</f>
        <v>0</v>
      </c>
      <c r="K7465" s="7">
        <f ca="1">IF($F7465,OFFSET(start_40,LOLP!$D7465+(1-$C7465)*24,LOLP!$B7465),0)</f>
        <v>0</v>
      </c>
      <c r="L7465" s="7">
        <f ca="1">IF($F7465,OFFSET(start_50,LOLP!$D7465+(1-$C7465)*24,LOLP!$B7465),0)</f>
        <v>0</v>
      </c>
      <c r="M7465" s="25">
        <f t="shared" ca="1" si="814"/>
        <v>0</v>
      </c>
      <c r="N7465" s="25">
        <f t="shared" ca="1" si="815"/>
        <v>0</v>
      </c>
      <c r="O7465" s="15" t="e">
        <f t="shared" ca="1" si="816"/>
        <v>#DIV/0!</v>
      </c>
      <c r="P7465" s="15" t="e">
        <f t="shared" ca="1" si="817"/>
        <v>#DIV/0!</v>
      </c>
    </row>
    <row r="7466" spans="1:16" x14ac:dyDescent="0.25">
      <c r="A7466" s="1">
        <f t="shared" si="818"/>
        <v>43411</v>
      </c>
      <c r="B7466" s="7">
        <f t="shared" si="813"/>
        <v>11</v>
      </c>
      <c r="C7466" s="4">
        <f>INDEX(Calendar!$E$3:$E$367,MATCH(LOLP!$A7466,Calendar!$B$3:$B$367,0))</f>
        <v>1</v>
      </c>
      <c r="D7466" s="2">
        <f t="shared" si="819"/>
        <v>23</v>
      </c>
      <c r="E7466" s="36">
        <v>23564</v>
      </c>
      <c r="F7466" s="7">
        <f>IFERROR(IF(INDEX('Temperature Data'!$AA$15:$AA$348,MATCH(LOLP!A7466,'Temperature Data'!$B$15:$B$348,0))&gt;IF(B7466=9,$G$2,LOLP!$F$2),1,0),0)</f>
        <v>0</v>
      </c>
      <c r="G7466" s="7">
        <f>SUMIFS(LOLP!$F$4:$F$8763,$C$4:$C$8763,$C7466,$B$4:$B$8763,$B7466,$D$4:$D$8763,$D7466)</f>
        <v>0</v>
      </c>
      <c r="H7466" s="7">
        <f>COUNTIFS(Calendar!$E$3:$E$367,LOLP!C7466,Calendar!$D$3:$D$367,LOLP!B7466)</f>
        <v>19</v>
      </c>
      <c r="I7466" s="7">
        <f ca="1">IF($F7466=1,OFFSET(start_norps,LOLP!$D7466+(1-$C7466)*24,LOLP!$B7466)*H7466/G7466,0)</f>
        <v>0</v>
      </c>
      <c r="J7466" s="7">
        <f ca="1">IF($F7466=1,OFFSET(start_33,LOLP!$D7466+(1-$C7466)*24,LOLP!$B7466)*H7466/G7466,0)</f>
        <v>0</v>
      </c>
      <c r="K7466" s="7">
        <f ca="1">IF($F7466,OFFSET(start_40,LOLP!$D7466+(1-$C7466)*24,LOLP!$B7466),0)</f>
        <v>0</v>
      </c>
      <c r="L7466" s="7">
        <f ca="1">IF($F7466,OFFSET(start_50,LOLP!$D7466+(1-$C7466)*24,LOLP!$B7466),0)</f>
        <v>0</v>
      </c>
      <c r="M7466" s="25">
        <f t="shared" ca="1" si="814"/>
        <v>0</v>
      </c>
      <c r="N7466" s="25">
        <f t="shared" ca="1" si="815"/>
        <v>0</v>
      </c>
      <c r="O7466" s="15" t="e">
        <f t="shared" ca="1" si="816"/>
        <v>#DIV/0!</v>
      </c>
      <c r="P7466" s="15" t="e">
        <f t="shared" ca="1" si="817"/>
        <v>#DIV/0!</v>
      </c>
    </row>
    <row r="7467" spans="1:16" x14ac:dyDescent="0.25">
      <c r="A7467" s="1">
        <f t="shared" si="818"/>
        <v>43411</v>
      </c>
      <c r="B7467" s="7">
        <f t="shared" si="813"/>
        <v>11</v>
      </c>
      <c r="C7467" s="4">
        <f>INDEX(Calendar!$E$3:$E$367,MATCH(LOLP!$A7467,Calendar!$B$3:$B$367,0))</f>
        <v>1</v>
      </c>
      <c r="D7467" s="2">
        <f t="shared" si="819"/>
        <v>24</v>
      </c>
      <c r="E7467" s="36">
        <v>21916</v>
      </c>
      <c r="F7467" s="7">
        <f>IFERROR(IF(INDEX('Temperature Data'!$AA$15:$AA$348,MATCH(LOLP!A7467,'Temperature Data'!$B$15:$B$348,0))&gt;IF(B7467=9,$G$2,LOLP!$F$2),1,0),0)</f>
        <v>0</v>
      </c>
      <c r="G7467" s="7">
        <f>SUMIFS(LOLP!$F$4:$F$8763,$C$4:$C$8763,$C7467,$B$4:$B$8763,$B7467,$D$4:$D$8763,$D7467)</f>
        <v>0</v>
      </c>
      <c r="H7467" s="7">
        <f>COUNTIFS(Calendar!$E$3:$E$367,LOLP!C7467,Calendar!$D$3:$D$367,LOLP!B7467)</f>
        <v>19</v>
      </c>
      <c r="I7467" s="7">
        <f ca="1">IF($F7467=1,OFFSET(start_norps,LOLP!$D7467+(1-$C7467)*24,LOLP!$B7467)*H7467/G7467,0)</f>
        <v>0</v>
      </c>
      <c r="J7467" s="7">
        <f ca="1">IF($F7467=1,OFFSET(start_33,LOLP!$D7467+(1-$C7467)*24,LOLP!$B7467)*H7467/G7467,0)</f>
        <v>0</v>
      </c>
      <c r="K7467" s="7">
        <f ca="1">IF($F7467,OFFSET(start_40,LOLP!$D7467+(1-$C7467)*24,LOLP!$B7467),0)</f>
        <v>0</v>
      </c>
      <c r="L7467" s="7">
        <f ca="1">IF($F7467,OFFSET(start_50,LOLP!$D7467+(1-$C7467)*24,LOLP!$B7467),0)</f>
        <v>0</v>
      </c>
      <c r="M7467" s="25">
        <f t="shared" ca="1" si="814"/>
        <v>0</v>
      </c>
      <c r="N7467" s="25">
        <f t="shared" ca="1" si="815"/>
        <v>0</v>
      </c>
      <c r="O7467" s="15" t="e">
        <f t="shared" ca="1" si="816"/>
        <v>#DIV/0!</v>
      </c>
      <c r="P7467" s="15" t="e">
        <f t="shared" ca="1" si="817"/>
        <v>#DIV/0!</v>
      </c>
    </row>
    <row r="7468" spans="1:16" x14ac:dyDescent="0.25">
      <c r="A7468" s="1">
        <f t="shared" si="818"/>
        <v>43412</v>
      </c>
      <c r="B7468" s="7">
        <f t="shared" si="813"/>
        <v>11</v>
      </c>
      <c r="C7468" s="4">
        <f>INDEX(Calendar!$E$3:$E$367,MATCH(LOLP!$A7468,Calendar!$B$3:$B$367,0))</f>
        <v>1</v>
      </c>
      <c r="D7468" s="2">
        <f t="shared" si="819"/>
        <v>1</v>
      </c>
      <c r="E7468" s="36">
        <v>20947</v>
      </c>
      <c r="F7468" s="7">
        <f>IFERROR(IF(INDEX('Temperature Data'!$AA$15:$AA$348,MATCH(LOLP!A7468,'Temperature Data'!$B$15:$B$348,0))&gt;IF(B7468=9,$G$2,LOLP!$F$2),1,0),0)</f>
        <v>0</v>
      </c>
      <c r="G7468" s="7">
        <f>SUMIFS(LOLP!$F$4:$F$8763,$C$4:$C$8763,$C7468,$B$4:$B$8763,$B7468,$D$4:$D$8763,$D7468)</f>
        <v>0</v>
      </c>
      <c r="H7468" s="7">
        <f>COUNTIFS(Calendar!$E$3:$E$367,LOLP!C7468,Calendar!$D$3:$D$367,LOLP!B7468)</f>
        <v>19</v>
      </c>
      <c r="I7468" s="7">
        <f ca="1">IF($F7468=1,OFFSET(start_norps,LOLP!$D7468+(1-$C7468)*24,LOLP!$B7468)*H7468/G7468,0)</f>
        <v>0</v>
      </c>
      <c r="J7468" s="7">
        <f ca="1">IF($F7468=1,OFFSET(start_33,LOLP!$D7468+(1-$C7468)*24,LOLP!$B7468)*H7468/G7468,0)</f>
        <v>0</v>
      </c>
      <c r="K7468" s="7">
        <f ca="1">IF($F7468,OFFSET(start_40,LOLP!$D7468+(1-$C7468)*24,LOLP!$B7468),0)</f>
        <v>0</v>
      </c>
      <c r="L7468" s="7">
        <f ca="1">IF($F7468,OFFSET(start_50,LOLP!$D7468+(1-$C7468)*24,LOLP!$B7468),0)</f>
        <v>0</v>
      </c>
      <c r="M7468" s="25">
        <f t="shared" ca="1" si="814"/>
        <v>0</v>
      </c>
      <c r="N7468" s="25">
        <f t="shared" ca="1" si="815"/>
        <v>0</v>
      </c>
      <c r="O7468" s="15" t="e">
        <f t="shared" ca="1" si="816"/>
        <v>#DIV/0!</v>
      </c>
      <c r="P7468" s="15" t="e">
        <f t="shared" ca="1" si="817"/>
        <v>#DIV/0!</v>
      </c>
    </row>
    <row r="7469" spans="1:16" x14ac:dyDescent="0.25">
      <c r="A7469" s="1">
        <f t="shared" si="818"/>
        <v>43412</v>
      </c>
      <c r="B7469" s="7">
        <f t="shared" si="813"/>
        <v>11</v>
      </c>
      <c r="C7469" s="4">
        <f>INDEX(Calendar!$E$3:$E$367,MATCH(LOLP!$A7469,Calendar!$B$3:$B$367,0))</f>
        <v>1</v>
      </c>
      <c r="D7469" s="2">
        <f t="shared" si="819"/>
        <v>2</v>
      </c>
      <c r="E7469" s="36">
        <v>20290</v>
      </c>
      <c r="F7469" s="7">
        <f>IFERROR(IF(INDEX('Temperature Data'!$AA$15:$AA$348,MATCH(LOLP!A7469,'Temperature Data'!$B$15:$B$348,0))&gt;IF(B7469=9,$G$2,LOLP!$F$2),1,0),0)</f>
        <v>0</v>
      </c>
      <c r="G7469" s="7">
        <f>SUMIFS(LOLP!$F$4:$F$8763,$C$4:$C$8763,$C7469,$B$4:$B$8763,$B7469,$D$4:$D$8763,$D7469)</f>
        <v>0</v>
      </c>
      <c r="H7469" s="7">
        <f>COUNTIFS(Calendar!$E$3:$E$367,LOLP!C7469,Calendar!$D$3:$D$367,LOLP!B7469)</f>
        <v>19</v>
      </c>
      <c r="I7469" s="7">
        <f ca="1">IF($F7469=1,OFFSET(start_norps,LOLP!$D7469+(1-$C7469)*24,LOLP!$B7469)*H7469/G7469,0)</f>
        <v>0</v>
      </c>
      <c r="J7469" s="7">
        <f ca="1">IF($F7469=1,OFFSET(start_33,LOLP!$D7469+(1-$C7469)*24,LOLP!$B7469)*H7469/G7469,0)</f>
        <v>0</v>
      </c>
      <c r="K7469" s="7">
        <f ca="1">IF($F7469,OFFSET(start_40,LOLP!$D7469+(1-$C7469)*24,LOLP!$B7469),0)</f>
        <v>0</v>
      </c>
      <c r="L7469" s="7">
        <f ca="1">IF($F7469,OFFSET(start_50,LOLP!$D7469+(1-$C7469)*24,LOLP!$B7469),0)</f>
        <v>0</v>
      </c>
      <c r="M7469" s="25">
        <f t="shared" ca="1" si="814"/>
        <v>0</v>
      </c>
      <c r="N7469" s="25">
        <f t="shared" ca="1" si="815"/>
        <v>0</v>
      </c>
      <c r="O7469" s="15" t="e">
        <f t="shared" ca="1" si="816"/>
        <v>#DIV/0!</v>
      </c>
      <c r="P7469" s="15" t="e">
        <f t="shared" ca="1" si="817"/>
        <v>#DIV/0!</v>
      </c>
    </row>
    <row r="7470" spans="1:16" x14ac:dyDescent="0.25">
      <c r="A7470" s="1">
        <f t="shared" si="818"/>
        <v>43412</v>
      </c>
      <c r="B7470" s="7">
        <f t="shared" si="813"/>
        <v>11</v>
      </c>
      <c r="C7470" s="4">
        <f>INDEX(Calendar!$E$3:$E$367,MATCH(LOLP!$A7470,Calendar!$B$3:$B$367,0))</f>
        <v>1</v>
      </c>
      <c r="D7470" s="2">
        <f t="shared" si="819"/>
        <v>3</v>
      </c>
      <c r="E7470" s="36">
        <v>20128</v>
      </c>
      <c r="F7470" s="7">
        <f>IFERROR(IF(INDEX('Temperature Data'!$AA$15:$AA$348,MATCH(LOLP!A7470,'Temperature Data'!$B$15:$B$348,0))&gt;IF(B7470=9,$G$2,LOLP!$F$2),1,0),0)</f>
        <v>0</v>
      </c>
      <c r="G7470" s="7">
        <f>SUMIFS(LOLP!$F$4:$F$8763,$C$4:$C$8763,$C7470,$B$4:$B$8763,$B7470,$D$4:$D$8763,$D7470)</f>
        <v>0</v>
      </c>
      <c r="H7470" s="7">
        <f>COUNTIFS(Calendar!$E$3:$E$367,LOLP!C7470,Calendar!$D$3:$D$367,LOLP!B7470)</f>
        <v>19</v>
      </c>
      <c r="I7470" s="7">
        <f ca="1">IF($F7470=1,OFFSET(start_norps,LOLP!$D7470+(1-$C7470)*24,LOLP!$B7470)*H7470/G7470,0)</f>
        <v>0</v>
      </c>
      <c r="J7470" s="7">
        <f ca="1">IF($F7470=1,OFFSET(start_33,LOLP!$D7470+(1-$C7470)*24,LOLP!$B7470)*H7470/G7470,0)</f>
        <v>0</v>
      </c>
      <c r="K7470" s="7">
        <f ca="1">IF($F7470,OFFSET(start_40,LOLP!$D7470+(1-$C7470)*24,LOLP!$B7470),0)</f>
        <v>0</v>
      </c>
      <c r="L7470" s="7">
        <f ca="1">IF($F7470,OFFSET(start_50,LOLP!$D7470+(1-$C7470)*24,LOLP!$B7470),0)</f>
        <v>0</v>
      </c>
      <c r="M7470" s="25">
        <f t="shared" ca="1" si="814"/>
        <v>0</v>
      </c>
      <c r="N7470" s="25">
        <f t="shared" ca="1" si="815"/>
        <v>0</v>
      </c>
      <c r="O7470" s="15" t="e">
        <f t="shared" ca="1" si="816"/>
        <v>#DIV/0!</v>
      </c>
      <c r="P7470" s="15" t="e">
        <f t="shared" ca="1" si="817"/>
        <v>#DIV/0!</v>
      </c>
    </row>
    <row r="7471" spans="1:16" x14ac:dyDescent="0.25">
      <c r="A7471" s="1">
        <f t="shared" si="818"/>
        <v>43412</v>
      </c>
      <c r="B7471" s="7">
        <f t="shared" si="813"/>
        <v>11</v>
      </c>
      <c r="C7471" s="4">
        <f>INDEX(Calendar!$E$3:$E$367,MATCH(LOLP!$A7471,Calendar!$B$3:$B$367,0))</f>
        <v>1</v>
      </c>
      <c r="D7471" s="2">
        <f t="shared" si="819"/>
        <v>4</v>
      </c>
      <c r="E7471" s="36">
        <v>19910</v>
      </c>
      <c r="F7471" s="7">
        <f>IFERROR(IF(INDEX('Temperature Data'!$AA$15:$AA$348,MATCH(LOLP!A7471,'Temperature Data'!$B$15:$B$348,0))&gt;IF(B7471=9,$G$2,LOLP!$F$2),1,0),0)</f>
        <v>0</v>
      </c>
      <c r="G7471" s="7">
        <f>SUMIFS(LOLP!$F$4:$F$8763,$C$4:$C$8763,$C7471,$B$4:$B$8763,$B7471,$D$4:$D$8763,$D7471)</f>
        <v>0</v>
      </c>
      <c r="H7471" s="7">
        <f>COUNTIFS(Calendar!$E$3:$E$367,LOLP!C7471,Calendar!$D$3:$D$367,LOLP!B7471)</f>
        <v>19</v>
      </c>
      <c r="I7471" s="7">
        <f ca="1">IF($F7471=1,OFFSET(start_norps,LOLP!$D7471+(1-$C7471)*24,LOLP!$B7471)*H7471/G7471,0)</f>
        <v>0</v>
      </c>
      <c r="J7471" s="7">
        <f ca="1">IF($F7471=1,OFFSET(start_33,LOLP!$D7471+(1-$C7471)*24,LOLP!$B7471)*H7471/G7471,0)</f>
        <v>0</v>
      </c>
      <c r="K7471" s="7">
        <f ca="1">IF($F7471,OFFSET(start_40,LOLP!$D7471+(1-$C7471)*24,LOLP!$B7471),0)</f>
        <v>0</v>
      </c>
      <c r="L7471" s="7">
        <f ca="1">IF($F7471,OFFSET(start_50,LOLP!$D7471+(1-$C7471)*24,LOLP!$B7471),0)</f>
        <v>0</v>
      </c>
      <c r="M7471" s="25">
        <f t="shared" ca="1" si="814"/>
        <v>0</v>
      </c>
      <c r="N7471" s="25">
        <f t="shared" ca="1" si="815"/>
        <v>0</v>
      </c>
      <c r="O7471" s="15" t="e">
        <f t="shared" ca="1" si="816"/>
        <v>#DIV/0!</v>
      </c>
      <c r="P7471" s="15" t="e">
        <f t="shared" ca="1" si="817"/>
        <v>#DIV/0!</v>
      </c>
    </row>
    <row r="7472" spans="1:16" x14ac:dyDescent="0.25">
      <c r="A7472" s="1">
        <f t="shared" si="818"/>
        <v>43412</v>
      </c>
      <c r="B7472" s="7">
        <f t="shared" si="813"/>
        <v>11</v>
      </c>
      <c r="C7472" s="4">
        <f>INDEX(Calendar!$E$3:$E$367,MATCH(LOLP!$A7472,Calendar!$B$3:$B$367,0))</f>
        <v>1</v>
      </c>
      <c r="D7472" s="2">
        <f t="shared" si="819"/>
        <v>5</v>
      </c>
      <c r="E7472" s="36">
        <v>20480</v>
      </c>
      <c r="F7472" s="7">
        <f>IFERROR(IF(INDEX('Temperature Data'!$AA$15:$AA$348,MATCH(LOLP!A7472,'Temperature Data'!$B$15:$B$348,0))&gt;IF(B7472=9,$G$2,LOLP!$F$2),1,0),0)</f>
        <v>0</v>
      </c>
      <c r="G7472" s="7">
        <f>SUMIFS(LOLP!$F$4:$F$8763,$C$4:$C$8763,$C7472,$B$4:$B$8763,$B7472,$D$4:$D$8763,$D7472)</f>
        <v>0</v>
      </c>
      <c r="H7472" s="7">
        <f>COUNTIFS(Calendar!$E$3:$E$367,LOLP!C7472,Calendar!$D$3:$D$367,LOLP!B7472)</f>
        <v>19</v>
      </c>
      <c r="I7472" s="7">
        <f ca="1">IF($F7472=1,OFFSET(start_norps,LOLP!$D7472+(1-$C7472)*24,LOLP!$B7472)*H7472/G7472,0)</f>
        <v>0</v>
      </c>
      <c r="J7472" s="7">
        <f ca="1">IF($F7472=1,OFFSET(start_33,LOLP!$D7472+(1-$C7472)*24,LOLP!$B7472)*H7472/G7472,0)</f>
        <v>0</v>
      </c>
      <c r="K7472" s="7">
        <f ca="1">IF($F7472,OFFSET(start_40,LOLP!$D7472+(1-$C7472)*24,LOLP!$B7472),0)</f>
        <v>0</v>
      </c>
      <c r="L7472" s="7">
        <f ca="1">IF($F7472,OFFSET(start_50,LOLP!$D7472+(1-$C7472)*24,LOLP!$B7472),0)</f>
        <v>0</v>
      </c>
      <c r="M7472" s="25">
        <f t="shared" ca="1" si="814"/>
        <v>0</v>
      </c>
      <c r="N7472" s="25">
        <f t="shared" ca="1" si="815"/>
        <v>0</v>
      </c>
      <c r="O7472" s="15" t="e">
        <f t="shared" ca="1" si="816"/>
        <v>#DIV/0!</v>
      </c>
      <c r="P7472" s="15" t="e">
        <f t="shared" ca="1" si="817"/>
        <v>#DIV/0!</v>
      </c>
    </row>
    <row r="7473" spans="1:16" x14ac:dyDescent="0.25">
      <c r="A7473" s="1">
        <f t="shared" si="818"/>
        <v>43412</v>
      </c>
      <c r="B7473" s="7">
        <f t="shared" si="813"/>
        <v>11</v>
      </c>
      <c r="C7473" s="4">
        <f>INDEX(Calendar!$E$3:$E$367,MATCH(LOLP!$A7473,Calendar!$B$3:$B$367,0))</f>
        <v>1</v>
      </c>
      <c r="D7473" s="2">
        <f t="shared" si="819"/>
        <v>6</v>
      </c>
      <c r="E7473" s="36">
        <v>21872</v>
      </c>
      <c r="F7473" s="7">
        <f>IFERROR(IF(INDEX('Temperature Data'!$AA$15:$AA$348,MATCH(LOLP!A7473,'Temperature Data'!$B$15:$B$348,0))&gt;IF(B7473=9,$G$2,LOLP!$F$2),1,0),0)</f>
        <v>0</v>
      </c>
      <c r="G7473" s="7">
        <f>SUMIFS(LOLP!$F$4:$F$8763,$C$4:$C$8763,$C7473,$B$4:$B$8763,$B7473,$D$4:$D$8763,$D7473)</f>
        <v>0</v>
      </c>
      <c r="H7473" s="7">
        <f>COUNTIFS(Calendar!$E$3:$E$367,LOLP!C7473,Calendar!$D$3:$D$367,LOLP!B7473)</f>
        <v>19</v>
      </c>
      <c r="I7473" s="7">
        <f ca="1">IF($F7473=1,OFFSET(start_norps,LOLP!$D7473+(1-$C7473)*24,LOLP!$B7473)*H7473/G7473,0)</f>
        <v>0</v>
      </c>
      <c r="J7473" s="7">
        <f ca="1">IF($F7473=1,OFFSET(start_33,LOLP!$D7473+(1-$C7473)*24,LOLP!$B7473)*H7473/G7473,0)</f>
        <v>0</v>
      </c>
      <c r="K7473" s="7">
        <f ca="1">IF($F7473,OFFSET(start_40,LOLP!$D7473+(1-$C7473)*24,LOLP!$B7473),0)</f>
        <v>0</v>
      </c>
      <c r="L7473" s="7">
        <f ca="1">IF($F7473,OFFSET(start_50,LOLP!$D7473+(1-$C7473)*24,LOLP!$B7473),0)</f>
        <v>0</v>
      </c>
      <c r="M7473" s="25">
        <f t="shared" ca="1" si="814"/>
        <v>0</v>
      </c>
      <c r="N7473" s="25">
        <f t="shared" ca="1" si="815"/>
        <v>0</v>
      </c>
      <c r="O7473" s="15" t="e">
        <f t="shared" ca="1" si="816"/>
        <v>#DIV/0!</v>
      </c>
      <c r="P7473" s="15" t="e">
        <f t="shared" ca="1" si="817"/>
        <v>#DIV/0!</v>
      </c>
    </row>
    <row r="7474" spans="1:16" x14ac:dyDescent="0.25">
      <c r="A7474" s="1">
        <f t="shared" si="818"/>
        <v>43412</v>
      </c>
      <c r="B7474" s="7">
        <f t="shared" si="813"/>
        <v>11</v>
      </c>
      <c r="C7474" s="4">
        <f>INDEX(Calendar!$E$3:$E$367,MATCH(LOLP!$A7474,Calendar!$B$3:$B$367,0))</f>
        <v>1</v>
      </c>
      <c r="D7474" s="2">
        <f t="shared" si="819"/>
        <v>7</v>
      </c>
      <c r="E7474" s="36">
        <v>23761</v>
      </c>
      <c r="F7474" s="7">
        <f>IFERROR(IF(INDEX('Temperature Data'!$AA$15:$AA$348,MATCH(LOLP!A7474,'Temperature Data'!$B$15:$B$348,0))&gt;IF(B7474=9,$G$2,LOLP!$F$2),1,0),0)</f>
        <v>0</v>
      </c>
      <c r="G7474" s="7">
        <f>SUMIFS(LOLP!$F$4:$F$8763,$C$4:$C$8763,$C7474,$B$4:$B$8763,$B7474,$D$4:$D$8763,$D7474)</f>
        <v>0</v>
      </c>
      <c r="H7474" s="7">
        <f>COUNTIFS(Calendar!$E$3:$E$367,LOLP!C7474,Calendar!$D$3:$D$367,LOLP!B7474)</f>
        <v>19</v>
      </c>
      <c r="I7474" s="7">
        <f ca="1">IF($F7474=1,OFFSET(start_norps,LOLP!$D7474+(1-$C7474)*24,LOLP!$B7474)*H7474/G7474,0)</f>
        <v>0</v>
      </c>
      <c r="J7474" s="7">
        <f ca="1">IF($F7474=1,OFFSET(start_33,LOLP!$D7474+(1-$C7474)*24,LOLP!$B7474)*H7474/G7474,0)</f>
        <v>0</v>
      </c>
      <c r="K7474" s="7">
        <f ca="1">IF($F7474,OFFSET(start_40,LOLP!$D7474+(1-$C7474)*24,LOLP!$B7474),0)</f>
        <v>0</v>
      </c>
      <c r="L7474" s="7">
        <f ca="1">IF($F7474,OFFSET(start_50,LOLP!$D7474+(1-$C7474)*24,LOLP!$B7474),0)</f>
        <v>0</v>
      </c>
      <c r="M7474" s="25">
        <f t="shared" ca="1" si="814"/>
        <v>0</v>
      </c>
      <c r="N7474" s="25">
        <f t="shared" ca="1" si="815"/>
        <v>0</v>
      </c>
      <c r="O7474" s="15" t="e">
        <f t="shared" ca="1" si="816"/>
        <v>#DIV/0!</v>
      </c>
      <c r="P7474" s="15" t="e">
        <f t="shared" ca="1" si="817"/>
        <v>#DIV/0!</v>
      </c>
    </row>
    <row r="7475" spans="1:16" x14ac:dyDescent="0.25">
      <c r="A7475" s="1">
        <f t="shared" si="818"/>
        <v>43412</v>
      </c>
      <c r="B7475" s="7">
        <f t="shared" si="813"/>
        <v>11</v>
      </c>
      <c r="C7475" s="4">
        <f>INDEX(Calendar!$E$3:$E$367,MATCH(LOLP!$A7475,Calendar!$B$3:$B$367,0))</f>
        <v>1</v>
      </c>
      <c r="D7475" s="2">
        <f t="shared" si="819"/>
        <v>8</v>
      </c>
      <c r="E7475" s="36">
        <v>24747</v>
      </c>
      <c r="F7475" s="7">
        <f>IFERROR(IF(INDEX('Temperature Data'!$AA$15:$AA$348,MATCH(LOLP!A7475,'Temperature Data'!$B$15:$B$348,0))&gt;IF(B7475=9,$G$2,LOLP!$F$2),1,0),0)</f>
        <v>0</v>
      </c>
      <c r="G7475" s="7">
        <f>SUMIFS(LOLP!$F$4:$F$8763,$C$4:$C$8763,$C7475,$B$4:$B$8763,$B7475,$D$4:$D$8763,$D7475)</f>
        <v>0</v>
      </c>
      <c r="H7475" s="7">
        <f>COUNTIFS(Calendar!$E$3:$E$367,LOLP!C7475,Calendar!$D$3:$D$367,LOLP!B7475)</f>
        <v>19</v>
      </c>
      <c r="I7475" s="7">
        <f ca="1">IF($F7475=1,OFFSET(start_norps,LOLP!$D7475+(1-$C7475)*24,LOLP!$B7475)*H7475/G7475,0)</f>
        <v>0</v>
      </c>
      <c r="J7475" s="7">
        <f ca="1">IF($F7475=1,OFFSET(start_33,LOLP!$D7475+(1-$C7475)*24,LOLP!$B7475)*H7475/G7475,0)</f>
        <v>0</v>
      </c>
      <c r="K7475" s="7">
        <f ca="1">IF($F7475,OFFSET(start_40,LOLP!$D7475+(1-$C7475)*24,LOLP!$B7475),0)</f>
        <v>0</v>
      </c>
      <c r="L7475" s="7">
        <f ca="1">IF($F7475,OFFSET(start_50,LOLP!$D7475+(1-$C7475)*24,LOLP!$B7475),0)</f>
        <v>0</v>
      </c>
      <c r="M7475" s="25">
        <f t="shared" ca="1" si="814"/>
        <v>0</v>
      </c>
      <c r="N7475" s="25">
        <f t="shared" ca="1" si="815"/>
        <v>0</v>
      </c>
      <c r="O7475" s="15" t="e">
        <f t="shared" ca="1" si="816"/>
        <v>#DIV/0!</v>
      </c>
      <c r="P7475" s="15" t="e">
        <f t="shared" ca="1" si="817"/>
        <v>#DIV/0!</v>
      </c>
    </row>
    <row r="7476" spans="1:16" x14ac:dyDescent="0.25">
      <c r="A7476" s="1">
        <f t="shared" si="818"/>
        <v>43412</v>
      </c>
      <c r="B7476" s="7">
        <f t="shared" si="813"/>
        <v>11</v>
      </c>
      <c r="C7476" s="4">
        <f>INDEX(Calendar!$E$3:$E$367,MATCH(LOLP!$A7476,Calendar!$B$3:$B$367,0))</f>
        <v>1</v>
      </c>
      <c r="D7476" s="2">
        <f t="shared" si="819"/>
        <v>9</v>
      </c>
      <c r="E7476" s="36">
        <v>24529</v>
      </c>
      <c r="F7476" s="7">
        <f>IFERROR(IF(INDEX('Temperature Data'!$AA$15:$AA$348,MATCH(LOLP!A7476,'Temperature Data'!$B$15:$B$348,0))&gt;IF(B7476=9,$G$2,LOLP!$F$2),1,0),0)</f>
        <v>0</v>
      </c>
      <c r="G7476" s="7">
        <f>SUMIFS(LOLP!$F$4:$F$8763,$C$4:$C$8763,$C7476,$B$4:$B$8763,$B7476,$D$4:$D$8763,$D7476)</f>
        <v>0</v>
      </c>
      <c r="H7476" s="7">
        <f>COUNTIFS(Calendar!$E$3:$E$367,LOLP!C7476,Calendar!$D$3:$D$367,LOLP!B7476)</f>
        <v>19</v>
      </c>
      <c r="I7476" s="7">
        <f ca="1">IF($F7476=1,OFFSET(start_norps,LOLP!$D7476+(1-$C7476)*24,LOLP!$B7476)*H7476/G7476,0)</f>
        <v>0</v>
      </c>
      <c r="J7476" s="7">
        <f ca="1">IF($F7476=1,OFFSET(start_33,LOLP!$D7476+(1-$C7476)*24,LOLP!$B7476)*H7476/G7476,0)</f>
        <v>0</v>
      </c>
      <c r="K7476" s="7">
        <f ca="1">IF($F7476,OFFSET(start_40,LOLP!$D7476+(1-$C7476)*24,LOLP!$B7476),0)</f>
        <v>0</v>
      </c>
      <c r="L7476" s="7">
        <f ca="1">IF($F7476,OFFSET(start_50,LOLP!$D7476+(1-$C7476)*24,LOLP!$B7476),0)</f>
        <v>0</v>
      </c>
      <c r="M7476" s="25">
        <f t="shared" ca="1" si="814"/>
        <v>0</v>
      </c>
      <c r="N7476" s="25">
        <f t="shared" ca="1" si="815"/>
        <v>0</v>
      </c>
      <c r="O7476" s="15" t="e">
        <f t="shared" ca="1" si="816"/>
        <v>#DIV/0!</v>
      </c>
      <c r="P7476" s="15" t="e">
        <f t="shared" ca="1" si="817"/>
        <v>#DIV/0!</v>
      </c>
    </row>
    <row r="7477" spans="1:16" x14ac:dyDescent="0.25">
      <c r="A7477" s="1">
        <f t="shared" si="818"/>
        <v>43412</v>
      </c>
      <c r="B7477" s="7">
        <f t="shared" si="813"/>
        <v>11</v>
      </c>
      <c r="C7477" s="4">
        <f>INDEX(Calendar!$E$3:$E$367,MATCH(LOLP!$A7477,Calendar!$B$3:$B$367,0))</f>
        <v>1</v>
      </c>
      <c r="D7477" s="2">
        <f t="shared" si="819"/>
        <v>10</v>
      </c>
      <c r="E7477" s="36">
        <v>24058</v>
      </c>
      <c r="F7477" s="7">
        <f>IFERROR(IF(INDEX('Temperature Data'!$AA$15:$AA$348,MATCH(LOLP!A7477,'Temperature Data'!$B$15:$B$348,0))&gt;IF(B7477=9,$G$2,LOLP!$F$2),1,0),0)</f>
        <v>0</v>
      </c>
      <c r="G7477" s="7">
        <f>SUMIFS(LOLP!$F$4:$F$8763,$C$4:$C$8763,$C7477,$B$4:$B$8763,$B7477,$D$4:$D$8763,$D7477)</f>
        <v>0</v>
      </c>
      <c r="H7477" s="7">
        <f>COUNTIFS(Calendar!$E$3:$E$367,LOLP!C7477,Calendar!$D$3:$D$367,LOLP!B7477)</f>
        <v>19</v>
      </c>
      <c r="I7477" s="7">
        <f ca="1">IF($F7477=1,OFFSET(start_norps,LOLP!$D7477+(1-$C7477)*24,LOLP!$B7477)*H7477/G7477,0)</f>
        <v>0</v>
      </c>
      <c r="J7477" s="7">
        <f ca="1">IF($F7477=1,OFFSET(start_33,LOLP!$D7477+(1-$C7477)*24,LOLP!$B7477)*H7477/G7477,0)</f>
        <v>0</v>
      </c>
      <c r="K7477" s="7">
        <f ca="1">IF($F7477,OFFSET(start_40,LOLP!$D7477+(1-$C7477)*24,LOLP!$B7477),0)</f>
        <v>0</v>
      </c>
      <c r="L7477" s="7">
        <f ca="1">IF($F7477,OFFSET(start_50,LOLP!$D7477+(1-$C7477)*24,LOLP!$B7477),0)</f>
        <v>0</v>
      </c>
      <c r="M7477" s="25">
        <f t="shared" ca="1" si="814"/>
        <v>0</v>
      </c>
      <c r="N7477" s="25">
        <f t="shared" ca="1" si="815"/>
        <v>0</v>
      </c>
      <c r="O7477" s="15" t="e">
        <f t="shared" ca="1" si="816"/>
        <v>#DIV/0!</v>
      </c>
      <c r="P7477" s="15" t="e">
        <f t="shared" ca="1" si="817"/>
        <v>#DIV/0!</v>
      </c>
    </row>
    <row r="7478" spans="1:16" x14ac:dyDescent="0.25">
      <c r="A7478" s="1">
        <f t="shared" si="818"/>
        <v>43412</v>
      </c>
      <c r="B7478" s="7">
        <f t="shared" si="813"/>
        <v>11</v>
      </c>
      <c r="C7478" s="4">
        <f>INDEX(Calendar!$E$3:$E$367,MATCH(LOLP!$A7478,Calendar!$B$3:$B$367,0))</f>
        <v>1</v>
      </c>
      <c r="D7478" s="2">
        <f t="shared" si="819"/>
        <v>11</v>
      </c>
      <c r="E7478" s="36">
        <v>23781</v>
      </c>
      <c r="F7478" s="7">
        <f>IFERROR(IF(INDEX('Temperature Data'!$AA$15:$AA$348,MATCH(LOLP!A7478,'Temperature Data'!$B$15:$B$348,0))&gt;IF(B7478=9,$G$2,LOLP!$F$2),1,0),0)</f>
        <v>0</v>
      </c>
      <c r="G7478" s="7">
        <f>SUMIFS(LOLP!$F$4:$F$8763,$C$4:$C$8763,$C7478,$B$4:$B$8763,$B7478,$D$4:$D$8763,$D7478)</f>
        <v>0</v>
      </c>
      <c r="H7478" s="7">
        <f>COUNTIFS(Calendar!$E$3:$E$367,LOLP!C7478,Calendar!$D$3:$D$367,LOLP!B7478)</f>
        <v>19</v>
      </c>
      <c r="I7478" s="7">
        <f ca="1">IF($F7478=1,OFFSET(start_norps,LOLP!$D7478+(1-$C7478)*24,LOLP!$B7478)*H7478/G7478,0)</f>
        <v>0</v>
      </c>
      <c r="J7478" s="7">
        <f ca="1">IF($F7478=1,OFFSET(start_33,LOLP!$D7478+(1-$C7478)*24,LOLP!$B7478)*H7478/G7478,0)</f>
        <v>0</v>
      </c>
      <c r="K7478" s="7">
        <f ca="1">IF($F7478,OFFSET(start_40,LOLP!$D7478+(1-$C7478)*24,LOLP!$B7478),0)</f>
        <v>0</v>
      </c>
      <c r="L7478" s="7">
        <f ca="1">IF($F7478,OFFSET(start_50,LOLP!$D7478+(1-$C7478)*24,LOLP!$B7478),0)</f>
        <v>0</v>
      </c>
      <c r="M7478" s="25">
        <f t="shared" ca="1" si="814"/>
        <v>0</v>
      </c>
      <c r="N7478" s="25">
        <f t="shared" ca="1" si="815"/>
        <v>0</v>
      </c>
      <c r="O7478" s="15" t="e">
        <f t="shared" ca="1" si="816"/>
        <v>#DIV/0!</v>
      </c>
      <c r="P7478" s="15" t="e">
        <f t="shared" ca="1" si="817"/>
        <v>#DIV/0!</v>
      </c>
    </row>
    <row r="7479" spans="1:16" x14ac:dyDescent="0.25">
      <c r="A7479" s="1">
        <f t="shared" si="818"/>
        <v>43412</v>
      </c>
      <c r="B7479" s="7">
        <f t="shared" si="813"/>
        <v>11</v>
      </c>
      <c r="C7479" s="4">
        <f>INDEX(Calendar!$E$3:$E$367,MATCH(LOLP!$A7479,Calendar!$B$3:$B$367,0))</f>
        <v>1</v>
      </c>
      <c r="D7479" s="2">
        <f t="shared" si="819"/>
        <v>12</v>
      </c>
      <c r="E7479" s="36">
        <v>23785</v>
      </c>
      <c r="F7479" s="7">
        <f>IFERROR(IF(INDEX('Temperature Data'!$AA$15:$AA$348,MATCH(LOLP!A7479,'Temperature Data'!$B$15:$B$348,0))&gt;IF(B7479=9,$G$2,LOLP!$F$2),1,0),0)</f>
        <v>0</v>
      </c>
      <c r="G7479" s="7">
        <f>SUMIFS(LOLP!$F$4:$F$8763,$C$4:$C$8763,$C7479,$B$4:$B$8763,$B7479,$D$4:$D$8763,$D7479)</f>
        <v>0</v>
      </c>
      <c r="H7479" s="7">
        <f>COUNTIFS(Calendar!$E$3:$E$367,LOLP!C7479,Calendar!$D$3:$D$367,LOLP!B7479)</f>
        <v>19</v>
      </c>
      <c r="I7479" s="7">
        <f ca="1">IF($F7479=1,OFFSET(start_norps,LOLP!$D7479+(1-$C7479)*24,LOLP!$B7479)*H7479/G7479,0)</f>
        <v>0</v>
      </c>
      <c r="J7479" s="7">
        <f ca="1">IF($F7479=1,OFFSET(start_33,LOLP!$D7479+(1-$C7479)*24,LOLP!$B7479)*H7479/G7479,0)</f>
        <v>0</v>
      </c>
      <c r="K7479" s="7">
        <f ca="1">IF($F7479,OFFSET(start_40,LOLP!$D7479+(1-$C7479)*24,LOLP!$B7479),0)</f>
        <v>0</v>
      </c>
      <c r="L7479" s="7">
        <f ca="1">IF($F7479,OFFSET(start_50,LOLP!$D7479+(1-$C7479)*24,LOLP!$B7479),0)</f>
        <v>0</v>
      </c>
      <c r="M7479" s="25">
        <f t="shared" ca="1" si="814"/>
        <v>0</v>
      </c>
      <c r="N7479" s="25">
        <f t="shared" ca="1" si="815"/>
        <v>0</v>
      </c>
      <c r="O7479" s="15" t="e">
        <f t="shared" ca="1" si="816"/>
        <v>#DIV/0!</v>
      </c>
      <c r="P7479" s="15" t="e">
        <f t="shared" ca="1" si="817"/>
        <v>#DIV/0!</v>
      </c>
    </row>
    <row r="7480" spans="1:16" x14ac:dyDescent="0.25">
      <c r="A7480" s="1">
        <f t="shared" si="818"/>
        <v>43412</v>
      </c>
      <c r="B7480" s="7">
        <f t="shared" si="813"/>
        <v>11</v>
      </c>
      <c r="C7480" s="4">
        <f>INDEX(Calendar!$E$3:$E$367,MATCH(LOLP!$A7480,Calendar!$B$3:$B$367,0))</f>
        <v>1</v>
      </c>
      <c r="D7480" s="2">
        <f t="shared" si="819"/>
        <v>13</v>
      </c>
      <c r="E7480" s="36">
        <v>24246</v>
      </c>
      <c r="F7480" s="7">
        <f>IFERROR(IF(INDEX('Temperature Data'!$AA$15:$AA$348,MATCH(LOLP!A7480,'Temperature Data'!$B$15:$B$348,0))&gt;IF(B7480=9,$G$2,LOLP!$F$2),1,0),0)</f>
        <v>0</v>
      </c>
      <c r="G7480" s="7">
        <f>SUMIFS(LOLP!$F$4:$F$8763,$C$4:$C$8763,$C7480,$B$4:$B$8763,$B7480,$D$4:$D$8763,$D7480)</f>
        <v>0</v>
      </c>
      <c r="H7480" s="7">
        <f>COUNTIFS(Calendar!$E$3:$E$367,LOLP!C7480,Calendar!$D$3:$D$367,LOLP!B7480)</f>
        <v>19</v>
      </c>
      <c r="I7480" s="7">
        <f ca="1">IF($F7480=1,OFFSET(start_norps,LOLP!$D7480+(1-$C7480)*24,LOLP!$B7480)*H7480/G7480,0)</f>
        <v>0</v>
      </c>
      <c r="J7480" s="7">
        <f ca="1">IF($F7480=1,OFFSET(start_33,LOLP!$D7480+(1-$C7480)*24,LOLP!$B7480)*H7480/G7480,0)</f>
        <v>0</v>
      </c>
      <c r="K7480" s="7">
        <f ca="1">IF($F7480,OFFSET(start_40,LOLP!$D7480+(1-$C7480)*24,LOLP!$B7480),0)</f>
        <v>0</v>
      </c>
      <c r="L7480" s="7">
        <f ca="1">IF($F7480,OFFSET(start_50,LOLP!$D7480+(1-$C7480)*24,LOLP!$B7480),0)</f>
        <v>0</v>
      </c>
      <c r="M7480" s="25">
        <f t="shared" ca="1" si="814"/>
        <v>0</v>
      </c>
      <c r="N7480" s="25">
        <f t="shared" ca="1" si="815"/>
        <v>0</v>
      </c>
      <c r="O7480" s="15" t="e">
        <f t="shared" ca="1" si="816"/>
        <v>#DIV/0!</v>
      </c>
      <c r="P7480" s="15" t="e">
        <f t="shared" ca="1" si="817"/>
        <v>#DIV/0!</v>
      </c>
    </row>
    <row r="7481" spans="1:16" x14ac:dyDescent="0.25">
      <c r="A7481" s="1">
        <f t="shared" si="818"/>
        <v>43412</v>
      </c>
      <c r="B7481" s="7">
        <f t="shared" si="813"/>
        <v>11</v>
      </c>
      <c r="C7481" s="4">
        <f>INDEX(Calendar!$E$3:$E$367,MATCH(LOLP!$A7481,Calendar!$B$3:$B$367,0))</f>
        <v>1</v>
      </c>
      <c r="D7481" s="2">
        <f t="shared" si="819"/>
        <v>14</v>
      </c>
      <c r="E7481" s="36">
        <v>24826</v>
      </c>
      <c r="F7481" s="7">
        <f>IFERROR(IF(INDEX('Temperature Data'!$AA$15:$AA$348,MATCH(LOLP!A7481,'Temperature Data'!$B$15:$B$348,0))&gt;IF(B7481=9,$G$2,LOLP!$F$2),1,0),0)</f>
        <v>0</v>
      </c>
      <c r="G7481" s="7">
        <f>SUMIFS(LOLP!$F$4:$F$8763,$C$4:$C$8763,$C7481,$B$4:$B$8763,$B7481,$D$4:$D$8763,$D7481)</f>
        <v>0</v>
      </c>
      <c r="H7481" s="7">
        <f>COUNTIFS(Calendar!$E$3:$E$367,LOLP!C7481,Calendar!$D$3:$D$367,LOLP!B7481)</f>
        <v>19</v>
      </c>
      <c r="I7481" s="7">
        <f ca="1">IF($F7481=1,OFFSET(start_norps,LOLP!$D7481+(1-$C7481)*24,LOLP!$B7481)*H7481/G7481,0)</f>
        <v>0</v>
      </c>
      <c r="J7481" s="7">
        <f ca="1">IF($F7481=1,OFFSET(start_33,LOLP!$D7481+(1-$C7481)*24,LOLP!$B7481)*H7481/G7481,0)</f>
        <v>0</v>
      </c>
      <c r="K7481" s="7">
        <f ca="1">IF($F7481,OFFSET(start_40,LOLP!$D7481+(1-$C7481)*24,LOLP!$B7481),0)</f>
        <v>0</v>
      </c>
      <c r="L7481" s="7">
        <f ca="1">IF($F7481,OFFSET(start_50,LOLP!$D7481+(1-$C7481)*24,LOLP!$B7481),0)</f>
        <v>0</v>
      </c>
      <c r="M7481" s="25">
        <f t="shared" ca="1" si="814"/>
        <v>0</v>
      </c>
      <c r="N7481" s="25">
        <f t="shared" ca="1" si="815"/>
        <v>0</v>
      </c>
      <c r="O7481" s="15" t="e">
        <f t="shared" ca="1" si="816"/>
        <v>#DIV/0!</v>
      </c>
      <c r="P7481" s="15" t="e">
        <f t="shared" ca="1" si="817"/>
        <v>#DIV/0!</v>
      </c>
    </row>
    <row r="7482" spans="1:16" x14ac:dyDescent="0.25">
      <c r="A7482" s="1">
        <f t="shared" si="818"/>
        <v>43412</v>
      </c>
      <c r="B7482" s="7">
        <f t="shared" si="813"/>
        <v>11</v>
      </c>
      <c r="C7482" s="4">
        <f>INDEX(Calendar!$E$3:$E$367,MATCH(LOLP!$A7482,Calendar!$B$3:$B$367,0))</f>
        <v>1</v>
      </c>
      <c r="D7482" s="2">
        <f t="shared" si="819"/>
        <v>15</v>
      </c>
      <c r="E7482" s="36">
        <v>25492</v>
      </c>
      <c r="F7482" s="7">
        <f>IFERROR(IF(INDEX('Temperature Data'!$AA$15:$AA$348,MATCH(LOLP!A7482,'Temperature Data'!$B$15:$B$348,0))&gt;IF(B7482=9,$G$2,LOLP!$F$2),1,0),0)</f>
        <v>0</v>
      </c>
      <c r="G7482" s="7">
        <f>SUMIFS(LOLP!$F$4:$F$8763,$C$4:$C$8763,$C7482,$B$4:$B$8763,$B7482,$D$4:$D$8763,$D7482)</f>
        <v>0</v>
      </c>
      <c r="H7482" s="7">
        <f>COUNTIFS(Calendar!$E$3:$E$367,LOLP!C7482,Calendar!$D$3:$D$367,LOLP!B7482)</f>
        <v>19</v>
      </c>
      <c r="I7482" s="7">
        <f ca="1">IF($F7482=1,OFFSET(start_norps,LOLP!$D7482+(1-$C7482)*24,LOLP!$B7482)*H7482/G7482,0)</f>
        <v>0</v>
      </c>
      <c r="J7482" s="7">
        <f ca="1">IF($F7482=1,OFFSET(start_33,LOLP!$D7482+(1-$C7482)*24,LOLP!$B7482)*H7482/G7482,0)</f>
        <v>0</v>
      </c>
      <c r="K7482" s="7">
        <f ca="1">IF($F7482,OFFSET(start_40,LOLP!$D7482+(1-$C7482)*24,LOLP!$B7482),0)</f>
        <v>0</v>
      </c>
      <c r="L7482" s="7">
        <f ca="1">IF($F7482,OFFSET(start_50,LOLP!$D7482+(1-$C7482)*24,LOLP!$B7482),0)</f>
        <v>0</v>
      </c>
      <c r="M7482" s="25">
        <f t="shared" ca="1" si="814"/>
        <v>0</v>
      </c>
      <c r="N7482" s="25">
        <f t="shared" ca="1" si="815"/>
        <v>0</v>
      </c>
      <c r="O7482" s="15" t="e">
        <f t="shared" ca="1" si="816"/>
        <v>#DIV/0!</v>
      </c>
      <c r="P7482" s="15" t="e">
        <f t="shared" ca="1" si="817"/>
        <v>#DIV/0!</v>
      </c>
    </row>
    <row r="7483" spans="1:16" x14ac:dyDescent="0.25">
      <c r="A7483" s="1">
        <f t="shared" si="818"/>
        <v>43412</v>
      </c>
      <c r="B7483" s="7">
        <f t="shared" si="813"/>
        <v>11</v>
      </c>
      <c r="C7483" s="4">
        <f>INDEX(Calendar!$E$3:$E$367,MATCH(LOLP!$A7483,Calendar!$B$3:$B$367,0))</f>
        <v>1</v>
      </c>
      <c r="D7483" s="2">
        <f t="shared" si="819"/>
        <v>16</v>
      </c>
      <c r="E7483" s="36">
        <v>26274</v>
      </c>
      <c r="F7483" s="7">
        <f>IFERROR(IF(INDEX('Temperature Data'!$AA$15:$AA$348,MATCH(LOLP!A7483,'Temperature Data'!$B$15:$B$348,0))&gt;IF(B7483=9,$G$2,LOLP!$F$2),1,0),0)</f>
        <v>0</v>
      </c>
      <c r="G7483" s="7">
        <f>SUMIFS(LOLP!$F$4:$F$8763,$C$4:$C$8763,$C7483,$B$4:$B$8763,$B7483,$D$4:$D$8763,$D7483)</f>
        <v>0</v>
      </c>
      <c r="H7483" s="7">
        <f>COUNTIFS(Calendar!$E$3:$E$367,LOLP!C7483,Calendar!$D$3:$D$367,LOLP!B7483)</f>
        <v>19</v>
      </c>
      <c r="I7483" s="7">
        <f ca="1">IF($F7483=1,OFFSET(start_norps,LOLP!$D7483+(1-$C7483)*24,LOLP!$B7483)*H7483/G7483,0)</f>
        <v>0</v>
      </c>
      <c r="J7483" s="7">
        <f ca="1">IF($F7483=1,OFFSET(start_33,LOLP!$D7483+(1-$C7483)*24,LOLP!$B7483)*H7483/G7483,0)</f>
        <v>0</v>
      </c>
      <c r="K7483" s="7">
        <f ca="1">IF($F7483,OFFSET(start_40,LOLP!$D7483+(1-$C7483)*24,LOLP!$B7483),0)</f>
        <v>0</v>
      </c>
      <c r="L7483" s="7">
        <f ca="1">IF($F7483,OFFSET(start_50,LOLP!$D7483+(1-$C7483)*24,LOLP!$B7483),0)</f>
        <v>0</v>
      </c>
      <c r="M7483" s="25">
        <f t="shared" ca="1" si="814"/>
        <v>0</v>
      </c>
      <c r="N7483" s="25">
        <f t="shared" ca="1" si="815"/>
        <v>0</v>
      </c>
      <c r="O7483" s="15" t="e">
        <f t="shared" ca="1" si="816"/>
        <v>#DIV/0!</v>
      </c>
      <c r="P7483" s="15" t="e">
        <f t="shared" ca="1" si="817"/>
        <v>#DIV/0!</v>
      </c>
    </row>
    <row r="7484" spans="1:16" x14ac:dyDescent="0.25">
      <c r="A7484" s="1">
        <f t="shared" si="818"/>
        <v>43412</v>
      </c>
      <c r="B7484" s="7">
        <f t="shared" si="813"/>
        <v>11</v>
      </c>
      <c r="C7484" s="4">
        <f>INDEX(Calendar!$E$3:$E$367,MATCH(LOLP!$A7484,Calendar!$B$3:$B$367,0))</f>
        <v>1</v>
      </c>
      <c r="D7484" s="2">
        <f t="shared" si="819"/>
        <v>17</v>
      </c>
      <c r="E7484" s="36">
        <v>27287</v>
      </c>
      <c r="F7484" s="7">
        <f>IFERROR(IF(INDEX('Temperature Data'!$AA$15:$AA$348,MATCH(LOLP!A7484,'Temperature Data'!$B$15:$B$348,0))&gt;IF(B7484=9,$G$2,LOLP!$F$2),1,0),0)</f>
        <v>0</v>
      </c>
      <c r="G7484" s="7">
        <f>SUMIFS(LOLP!$F$4:$F$8763,$C$4:$C$8763,$C7484,$B$4:$B$8763,$B7484,$D$4:$D$8763,$D7484)</f>
        <v>0</v>
      </c>
      <c r="H7484" s="7">
        <f>COUNTIFS(Calendar!$E$3:$E$367,LOLP!C7484,Calendar!$D$3:$D$367,LOLP!B7484)</f>
        <v>19</v>
      </c>
      <c r="I7484" s="7">
        <f ca="1">IF($F7484=1,OFFSET(start_norps,LOLP!$D7484+(1-$C7484)*24,LOLP!$B7484)*H7484/G7484,0)</f>
        <v>0</v>
      </c>
      <c r="J7484" s="7">
        <f ca="1">IF($F7484=1,OFFSET(start_33,LOLP!$D7484+(1-$C7484)*24,LOLP!$B7484)*H7484/G7484,0)</f>
        <v>0</v>
      </c>
      <c r="K7484" s="7">
        <f ca="1">IF($F7484,OFFSET(start_40,LOLP!$D7484+(1-$C7484)*24,LOLP!$B7484),0)</f>
        <v>0</v>
      </c>
      <c r="L7484" s="7">
        <f ca="1">IF($F7484,OFFSET(start_50,LOLP!$D7484+(1-$C7484)*24,LOLP!$B7484),0)</f>
        <v>0</v>
      </c>
      <c r="M7484" s="25">
        <f t="shared" ca="1" si="814"/>
        <v>0</v>
      </c>
      <c r="N7484" s="25">
        <f t="shared" ca="1" si="815"/>
        <v>0</v>
      </c>
      <c r="O7484" s="15" t="e">
        <f t="shared" ca="1" si="816"/>
        <v>#DIV/0!</v>
      </c>
      <c r="P7484" s="15" t="e">
        <f t="shared" ca="1" si="817"/>
        <v>#DIV/0!</v>
      </c>
    </row>
    <row r="7485" spans="1:16" x14ac:dyDescent="0.25">
      <c r="A7485" s="1">
        <f t="shared" si="818"/>
        <v>43412</v>
      </c>
      <c r="B7485" s="7">
        <f t="shared" si="813"/>
        <v>11</v>
      </c>
      <c r="C7485" s="4">
        <f>INDEX(Calendar!$E$3:$E$367,MATCH(LOLP!$A7485,Calendar!$B$3:$B$367,0))</f>
        <v>1</v>
      </c>
      <c r="D7485" s="2">
        <f t="shared" si="819"/>
        <v>18</v>
      </c>
      <c r="E7485" s="36">
        <v>28878</v>
      </c>
      <c r="F7485" s="7">
        <f>IFERROR(IF(INDEX('Temperature Data'!$AA$15:$AA$348,MATCH(LOLP!A7485,'Temperature Data'!$B$15:$B$348,0))&gt;IF(B7485=9,$G$2,LOLP!$F$2),1,0),0)</f>
        <v>0</v>
      </c>
      <c r="G7485" s="7">
        <f>SUMIFS(LOLP!$F$4:$F$8763,$C$4:$C$8763,$C7485,$B$4:$B$8763,$B7485,$D$4:$D$8763,$D7485)</f>
        <v>0</v>
      </c>
      <c r="H7485" s="7">
        <f>COUNTIFS(Calendar!$E$3:$E$367,LOLP!C7485,Calendar!$D$3:$D$367,LOLP!B7485)</f>
        <v>19</v>
      </c>
      <c r="I7485" s="7">
        <f ca="1">IF($F7485=1,OFFSET(start_norps,LOLP!$D7485+(1-$C7485)*24,LOLP!$B7485)*H7485/G7485,0)</f>
        <v>0</v>
      </c>
      <c r="J7485" s="7">
        <f ca="1">IF($F7485=1,OFFSET(start_33,LOLP!$D7485+(1-$C7485)*24,LOLP!$B7485)*H7485/G7485,0)</f>
        <v>0</v>
      </c>
      <c r="K7485" s="7">
        <f ca="1">IF($F7485,OFFSET(start_40,LOLP!$D7485+(1-$C7485)*24,LOLP!$B7485),0)</f>
        <v>0</v>
      </c>
      <c r="L7485" s="7">
        <f ca="1">IF($F7485,OFFSET(start_50,LOLP!$D7485+(1-$C7485)*24,LOLP!$B7485),0)</f>
        <v>0</v>
      </c>
      <c r="M7485" s="25">
        <f t="shared" ca="1" si="814"/>
        <v>0</v>
      </c>
      <c r="N7485" s="25">
        <f t="shared" ca="1" si="815"/>
        <v>0</v>
      </c>
      <c r="O7485" s="15" t="e">
        <f t="shared" ca="1" si="816"/>
        <v>#DIV/0!</v>
      </c>
      <c r="P7485" s="15" t="e">
        <f t="shared" ca="1" si="817"/>
        <v>#DIV/0!</v>
      </c>
    </row>
    <row r="7486" spans="1:16" x14ac:dyDescent="0.25">
      <c r="A7486" s="1">
        <f t="shared" si="818"/>
        <v>43412</v>
      </c>
      <c r="B7486" s="7">
        <f t="shared" si="813"/>
        <v>11</v>
      </c>
      <c r="C7486" s="4">
        <f>INDEX(Calendar!$E$3:$E$367,MATCH(LOLP!$A7486,Calendar!$B$3:$B$367,0))</f>
        <v>1</v>
      </c>
      <c r="D7486" s="2">
        <f t="shared" si="819"/>
        <v>19</v>
      </c>
      <c r="E7486" s="36">
        <v>28633</v>
      </c>
      <c r="F7486" s="7">
        <f>IFERROR(IF(INDEX('Temperature Data'!$AA$15:$AA$348,MATCH(LOLP!A7486,'Temperature Data'!$B$15:$B$348,0))&gt;IF(B7486=9,$G$2,LOLP!$F$2),1,0),0)</f>
        <v>0</v>
      </c>
      <c r="G7486" s="7">
        <f>SUMIFS(LOLP!$F$4:$F$8763,$C$4:$C$8763,$C7486,$B$4:$B$8763,$B7486,$D$4:$D$8763,$D7486)</f>
        <v>0</v>
      </c>
      <c r="H7486" s="7">
        <f>COUNTIFS(Calendar!$E$3:$E$367,LOLP!C7486,Calendar!$D$3:$D$367,LOLP!B7486)</f>
        <v>19</v>
      </c>
      <c r="I7486" s="7">
        <f ca="1">IF($F7486=1,OFFSET(start_norps,LOLP!$D7486+(1-$C7486)*24,LOLP!$B7486)*H7486/G7486,0)</f>
        <v>0</v>
      </c>
      <c r="J7486" s="7">
        <f ca="1">IF($F7486=1,OFFSET(start_33,LOLP!$D7486+(1-$C7486)*24,LOLP!$B7486)*H7486/G7486,0)</f>
        <v>0</v>
      </c>
      <c r="K7486" s="7">
        <f ca="1">IF($F7486,OFFSET(start_40,LOLP!$D7486+(1-$C7486)*24,LOLP!$B7486),0)</f>
        <v>0</v>
      </c>
      <c r="L7486" s="7">
        <f ca="1">IF($F7486,OFFSET(start_50,LOLP!$D7486+(1-$C7486)*24,LOLP!$B7486),0)</f>
        <v>0</v>
      </c>
      <c r="M7486" s="25">
        <f t="shared" ca="1" si="814"/>
        <v>0</v>
      </c>
      <c r="N7486" s="25">
        <f t="shared" ca="1" si="815"/>
        <v>0</v>
      </c>
      <c r="O7486" s="15" t="e">
        <f t="shared" ca="1" si="816"/>
        <v>#DIV/0!</v>
      </c>
      <c r="P7486" s="15" t="e">
        <f t="shared" ca="1" si="817"/>
        <v>#DIV/0!</v>
      </c>
    </row>
    <row r="7487" spans="1:16" x14ac:dyDescent="0.25">
      <c r="A7487" s="1">
        <f t="shared" si="818"/>
        <v>43412</v>
      </c>
      <c r="B7487" s="7">
        <f t="shared" si="813"/>
        <v>11</v>
      </c>
      <c r="C7487" s="4">
        <f>INDEX(Calendar!$E$3:$E$367,MATCH(LOLP!$A7487,Calendar!$B$3:$B$367,0))</f>
        <v>1</v>
      </c>
      <c r="D7487" s="2">
        <f t="shared" si="819"/>
        <v>20</v>
      </c>
      <c r="E7487" s="36">
        <v>27806</v>
      </c>
      <c r="F7487" s="7">
        <f>IFERROR(IF(INDEX('Temperature Data'!$AA$15:$AA$348,MATCH(LOLP!A7487,'Temperature Data'!$B$15:$B$348,0))&gt;IF(B7487=9,$G$2,LOLP!$F$2),1,0),0)</f>
        <v>0</v>
      </c>
      <c r="G7487" s="7">
        <f>SUMIFS(LOLP!$F$4:$F$8763,$C$4:$C$8763,$C7487,$B$4:$B$8763,$B7487,$D$4:$D$8763,$D7487)</f>
        <v>0</v>
      </c>
      <c r="H7487" s="7">
        <f>COUNTIFS(Calendar!$E$3:$E$367,LOLP!C7487,Calendar!$D$3:$D$367,LOLP!B7487)</f>
        <v>19</v>
      </c>
      <c r="I7487" s="7">
        <f ca="1">IF($F7487=1,OFFSET(start_norps,LOLP!$D7487+(1-$C7487)*24,LOLP!$B7487)*H7487/G7487,0)</f>
        <v>0</v>
      </c>
      <c r="J7487" s="7">
        <f ca="1">IF($F7487=1,OFFSET(start_33,LOLP!$D7487+(1-$C7487)*24,LOLP!$B7487)*H7487/G7487,0)</f>
        <v>0</v>
      </c>
      <c r="K7487" s="7">
        <f ca="1">IF($F7487,OFFSET(start_40,LOLP!$D7487+(1-$C7487)*24,LOLP!$B7487),0)</f>
        <v>0</v>
      </c>
      <c r="L7487" s="7">
        <f ca="1">IF($F7487,OFFSET(start_50,LOLP!$D7487+(1-$C7487)*24,LOLP!$B7487),0)</f>
        <v>0</v>
      </c>
      <c r="M7487" s="25">
        <f t="shared" ca="1" si="814"/>
        <v>0</v>
      </c>
      <c r="N7487" s="25">
        <f t="shared" ca="1" si="815"/>
        <v>0</v>
      </c>
      <c r="O7487" s="15" t="e">
        <f t="shared" ca="1" si="816"/>
        <v>#DIV/0!</v>
      </c>
      <c r="P7487" s="15" t="e">
        <f t="shared" ca="1" si="817"/>
        <v>#DIV/0!</v>
      </c>
    </row>
    <row r="7488" spans="1:16" x14ac:dyDescent="0.25">
      <c r="A7488" s="1">
        <f t="shared" si="818"/>
        <v>43412</v>
      </c>
      <c r="B7488" s="7">
        <f t="shared" si="813"/>
        <v>11</v>
      </c>
      <c r="C7488" s="4">
        <f>INDEX(Calendar!$E$3:$E$367,MATCH(LOLP!$A7488,Calendar!$B$3:$B$367,0))</f>
        <v>1</v>
      </c>
      <c r="D7488" s="2">
        <f t="shared" si="819"/>
        <v>21</v>
      </c>
      <c r="E7488" s="36">
        <v>26769</v>
      </c>
      <c r="F7488" s="7">
        <f>IFERROR(IF(INDEX('Temperature Data'!$AA$15:$AA$348,MATCH(LOLP!A7488,'Temperature Data'!$B$15:$B$348,0))&gt;IF(B7488=9,$G$2,LOLP!$F$2),1,0),0)</f>
        <v>0</v>
      </c>
      <c r="G7488" s="7">
        <f>SUMIFS(LOLP!$F$4:$F$8763,$C$4:$C$8763,$C7488,$B$4:$B$8763,$B7488,$D$4:$D$8763,$D7488)</f>
        <v>0</v>
      </c>
      <c r="H7488" s="7">
        <f>COUNTIFS(Calendar!$E$3:$E$367,LOLP!C7488,Calendar!$D$3:$D$367,LOLP!B7488)</f>
        <v>19</v>
      </c>
      <c r="I7488" s="7">
        <f ca="1">IF($F7488=1,OFFSET(start_norps,LOLP!$D7488+(1-$C7488)*24,LOLP!$B7488)*H7488/G7488,0)</f>
        <v>0</v>
      </c>
      <c r="J7488" s="7">
        <f ca="1">IF($F7488=1,OFFSET(start_33,LOLP!$D7488+(1-$C7488)*24,LOLP!$B7488)*H7488/G7488,0)</f>
        <v>0</v>
      </c>
      <c r="K7488" s="7">
        <f ca="1">IF($F7488,OFFSET(start_40,LOLP!$D7488+(1-$C7488)*24,LOLP!$B7488),0)</f>
        <v>0</v>
      </c>
      <c r="L7488" s="7">
        <f ca="1">IF($F7488,OFFSET(start_50,LOLP!$D7488+(1-$C7488)*24,LOLP!$B7488),0)</f>
        <v>0</v>
      </c>
      <c r="M7488" s="25">
        <f t="shared" ca="1" si="814"/>
        <v>0</v>
      </c>
      <c r="N7488" s="25">
        <f t="shared" ca="1" si="815"/>
        <v>0</v>
      </c>
      <c r="O7488" s="15" t="e">
        <f t="shared" ca="1" si="816"/>
        <v>#DIV/0!</v>
      </c>
      <c r="P7488" s="15" t="e">
        <f t="shared" ca="1" si="817"/>
        <v>#DIV/0!</v>
      </c>
    </row>
    <row r="7489" spans="1:16" x14ac:dyDescent="0.25">
      <c r="A7489" s="1">
        <f t="shared" si="818"/>
        <v>43412</v>
      </c>
      <c r="B7489" s="7">
        <f t="shared" si="813"/>
        <v>11</v>
      </c>
      <c r="C7489" s="4">
        <f>INDEX(Calendar!$E$3:$E$367,MATCH(LOLP!$A7489,Calendar!$B$3:$B$367,0))</f>
        <v>1</v>
      </c>
      <c r="D7489" s="2">
        <f t="shared" si="819"/>
        <v>22</v>
      </c>
      <c r="E7489" s="36">
        <v>25265</v>
      </c>
      <c r="F7489" s="7">
        <f>IFERROR(IF(INDEX('Temperature Data'!$AA$15:$AA$348,MATCH(LOLP!A7489,'Temperature Data'!$B$15:$B$348,0))&gt;IF(B7489=9,$G$2,LOLP!$F$2),1,0),0)</f>
        <v>0</v>
      </c>
      <c r="G7489" s="7">
        <f>SUMIFS(LOLP!$F$4:$F$8763,$C$4:$C$8763,$C7489,$B$4:$B$8763,$B7489,$D$4:$D$8763,$D7489)</f>
        <v>0</v>
      </c>
      <c r="H7489" s="7">
        <f>COUNTIFS(Calendar!$E$3:$E$367,LOLP!C7489,Calendar!$D$3:$D$367,LOLP!B7489)</f>
        <v>19</v>
      </c>
      <c r="I7489" s="7">
        <f ca="1">IF($F7489=1,OFFSET(start_norps,LOLP!$D7489+(1-$C7489)*24,LOLP!$B7489)*H7489/G7489,0)</f>
        <v>0</v>
      </c>
      <c r="J7489" s="7">
        <f ca="1">IF($F7489=1,OFFSET(start_33,LOLP!$D7489+(1-$C7489)*24,LOLP!$B7489)*H7489/G7489,0)</f>
        <v>0</v>
      </c>
      <c r="K7489" s="7">
        <f ca="1">IF($F7489,OFFSET(start_40,LOLP!$D7489+(1-$C7489)*24,LOLP!$B7489),0)</f>
        <v>0</v>
      </c>
      <c r="L7489" s="7">
        <f ca="1">IF($F7489,OFFSET(start_50,LOLP!$D7489+(1-$C7489)*24,LOLP!$B7489),0)</f>
        <v>0</v>
      </c>
      <c r="M7489" s="25">
        <f t="shared" ca="1" si="814"/>
        <v>0</v>
      </c>
      <c r="N7489" s="25">
        <f t="shared" ca="1" si="815"/>
        <v>0</v>
      </c>
      <c r="O7489" s="15" t="e">
        <f t="shared" ca="1" si="816"/>
        <v>#DIV/0!</v>
      </c>
      <c r="P7489" s="15" t="e">
        <f t="shared" ca="1" si="817"/>
        <v>#DIV/0!</v>
      </c>
    </row>
    <row r="7490" spans="1:16" x14ac:dyDescent="0.25">
      <c r="A7490" s="1">
        <f t="shared" si="818"/>
        <v>43412</v>
      </c>
      <c r="B7490" s="7">
        <f t="shared" si="813"/>
        <v>11</v>
      </c>
      <c r="C7490" s="4">
        <f>INDEX(Calendar!$E$3:$E$367,MATCH(LOLP!$A7490,Calendar!$B$3:$B$367,0))</f>
        <v>1</v>
      </c>
      <c r="D7490" s="2">
        <f t="shared" si="819"/>
        <v>23</v>
      </c>
      <c r="E7490" s="36">
        <v>23529</v>
      </c>
      <c r="F7490" s="7">
        <f>IFERROR(IF(INDEX('Temperature Data'!$AA$15:$AA$348,MATCH(LOLP!A7490,'Temperature Data'!$B$15:$B$348,0))&gt;IF(B7490=9,$G$2,LOLP!$F$2),1,0),0)</f>
        <v>0</v>
      </c>
      <c r="G7490" s="7">
        <f>SUMIFS(LOLP!$F$4:$F$8763,$C$4:$C$8763,$C7490,$B$4:$B$8763,$B7490,$D$4:$D$8763,$D7490)</f>
        <v>0</v>
      </c>
      <c r="H7490" s="7">
        <f>COUNTIFS(Calendar!$E$3:$E$367,LOLP!C7490,Calendar!$D$3:$D$367,LOLP!B7490)</f>
        <v>19</v>
      </c>
      <c r="I7490" s="7">
        <f ca="1">IF($F7490=1,OFFSET(start_norps,LOLP!$D7490+(1-$C7490)*24,LOLP!$B7490)*H7490/G7490,0)</f>
        <v>0</v>
      </c>
      <c r="J7490" s="7">
        <f ca="1">IF($F7490=1,OFFSET(start_33,LOLP!$D7490+(1-$C7490)*24,LOLP!$B7490)*H7490/G7490,0)</f>
        <v>0</v>
      </c>
      <c r="K7490" s="7">
        <f ca="1">IF($F7490,OFFSET(start_40,LOLP!$D7490+(1-$C7490)*24,LOLP!$B7490),0)</f>
        <v>0</v>
      </c>
      <c r="L7490" s="7">
        <f ca="1">IF($F7490,OFFSET(start_50,LOLP!$D7490+(1-$C7490)*24,LOLP!$B7490),0)</f>
        <v>0</v>
      </c>
      <c r="M7490" s="25">
        <f t="shared" ca="1" si="814"/>
        <v>0</v>
      </c>
      <c r="N7490" s="25">
        <f t="shared" ca="1" si="815"/>
        <v>0</v>
      </c>
      <c r="O7490" s="15" t="e">
        <f t="shared" ca="1" si="816"/>
        <v>#DIV/0!</v>
      </c>
      <c r="P7490" s="15" t="e">
        <f t="shared" ca="1" si="817"/>
        <v>#DIV/0!</v>
      </c>
    </row>
    <row r="7491" spans="1:16" x14ac:dyDescent="0.25">
      <c r="A7491" s="1">
        <f t="shared" si="818"/>
        <v>43412</v>
      </c>
      <c r="B7491" s="7">
        <f t="shared" si="813"/>
        <v>11</v>
      </c>
      <c r="C7491" s="4">
        <f>INDEX(Calendar!$E$3:$E$367,MATCH(LOLP!$A7491,Calendar!$B$3:$B$367,0))</f>
        <v>1</v>
      </c>
      <c r="D7491" s="2">
        <f t="shared" si="819"/>
        <v>24</v>
      </c>
      <c r="E7491" s="36">
        <v>21971</v>
      </c>
      <c r="F7491" s="7">
        <f>IFERROR(IF(INDEX('Temperature Data'!$AA$15:$AA$348,MATCH(LOLP!A7491,'Temperature Data'!$B$15:$B$348,0))&gt;IF(B7491=9,$G$2,LOLP!$F$2),1,0),0)</f>
        <v>0</v>
      </c>
      <c r="G7491" s="7">
        <f>SUMIFS(LOLP!$F$4:$F$8763,$C$4:$C$8763,$C7491,$B$4:$B$8763,$B7491,$D$4:$D$8763,$D7491)</f>
        <v>0</v>
      </c>
      <c r="H7491" s="7">
        <f>COUNTIFS(Calendar!$E$3:$E$367,LOLP!C7491,Calendar!$D$3:$D$367,LOLP!B7491)</f>
        <v>19</v>
      </c>
      <c r="I7491" s="7">
        <f ca="1">IF($F7491=1,OFFSET(start_norps,LOLP!$D7491+(1-$C7491)*24,LOLP!$B7491)*H7491/G7491,0)</f>
        <v>0</v>
      </c>
      <c r="J7491" s="7">
        <f ca="1">IF($F7491=1,OFFSET(start_33,LOLP!$D7491+(1-$C7491)*24,LOLP!$B7491)*H7491/G7491,0)</f>
        <v>0</v>
      </c>
      <c r="K7491" s="7">
        <f ca="1">IF($F7491,OFFSET(start_40,LOLP!$D7491+(1-$C7491)*24,LOLP!$B7491),0)</f>
        <v>0</v>
      </c>
      <c r="L7491" s="7">
        <f ca="1">IF($F7491,OFFSET(start_50,LOLP!$D7491+(1-$C7491)*24,LOLP!$B7491),0)</f>
        <v>0</v>
      </c>
      <c r="M7491" s="25">
        <f t="shared" ca="1" si="814"/>
        <v>0</v>
      </c>
      <c r="N7491" s="25">
        <f t="shared" ca="1" si="815"/>
        <v>0</v>
      </c>
      <c r="O7491" s="15" t="e">
        <f t="shared" ca="1" si="816"/>
        <v>#DIV/0!</v>
      </c>
      <c r="P7491" s="15" t="e">
        <f t="shared" ca="1" si="817"/>
        <v>#DIV/0!</v>
      </c>
    </row>
    <row r="7492" spans="1:16" x14ac:dyDescent="0.25">
      <c r="A7492" s="1">
        <f t="shared" si="818"/>
        <v>43413</v>
      </c>
      <c r="B7492" s="7">
        <f t="shared" si="813"/>
        <v>11</v>
      </c>
      <c r="C7492" s="4">
        <f>INDEX(Calendar!$E$3:$E$367,MATCH(LOLP!$A7492,Calendar!$B$3:$B$367,0))</f>
        <v>1</v>
      </c>
      <c r="D7492" s="2">
        <f t="shared" si="819"/>
        <v>1</v>
      </c>
      <c r="E7492" s="36">
        <v>20976</v>
      </c>
      <c r="F7492" s="7">
        <f>IFERROR(IF(INDEX('Temperature Data'!$AA$15:$AA$348,MATCH(LOLP!A7492,'Temperature Data'!$B$15:$B$348,0))&gt;IF(B7492=9,$G$2,LOLP!$F$2),1,0),0)</f>
        <v>0</v>
      </c>
      <c r="G7492" s="7">
        <f>SUMIFS(LOLP!$F$4:$F$8763,$C$4:$C$8763,$C7492,$B$4:$B$8763,$B7492,$D$4:$D$8763,$D7492)</f>
        <v>0</v>
      </c>
      <c r="H7492" s="7">
        <f>COUNTIFS(Calendar!$E$3:$E$367,LOLP!C7492,Calendar!$D$3:$D$367,LOLP!B7492)</f>
        <v>19</v>
      </c>
      <c r="I7492" s="7">
        <f ca="1">IF($F7492=1,OFFSET(start_norps,LOLP!$D7492+(1-$C7492)*24,LOLP!$B7492)*H7492/G7492,0)</f>
        <v>0</v>
      </c>
      <c r="J7492" s="7">
        <f ca="1">IF($F7492=1,OFFSET(start_33,LOLP!$D7492+(1-$C7492)*24,LOLP!$B7492)*H7492/G7492,0)</f>
        <v>0</v>
      </c>
      <c r="K7492" s="7">
        <f ca="1">IF($F7492,OFFSET(start_40,LOLP!$D7492+(1-$C7492)*24,LOLP!$B7492),0)</f>
        <v>0</v>
      </c>
      <c r="L7492" s="7">
        <f ca="1">IF($F7492,OFFSET(start_50,LOLP!$D7492+(1-$C7492)*24,LOLP!$B7492),0)</f>
        <v>0</v>
      </c>
      <c r="M7492" s="25">
        <f t="shared" ca="1" si="814"/>
        <v>0</v>
      </c>
      <c r="N7492" s="25">
        <f t="shared" ca="1" si="815"/>
        <v>0</v>
      </c>
      <c r="O7492" s="15" t="e">
        <f t="shared" ca="1" si="816"/>
        <v>#DIV/0!</v>
      </c>
      <c r="P7492" s="15" t="e">
        <f t="shared" ca="1" si="817"/>
        <v>#DIV/0!</v>
      </c>
    </row>
    <row r="7493" spans="1:16" x14ac:dyDescent="0.25">
      <c r="A7493" s="1">
        <f t="shared" si="818"/>
        <v>43413</v>
      </c>
      <c r="B7493" s="7">
        <f t="shared" ref="B7493:B7556" si="820">MONTH(A7493)</f>
        <v>11</v>
      </c>
      <c r="C7493" s="4">
        <f>INDEX(Calendar!$E$3:$E$367,MATCH(LOLP!$A7493,Calendar!$B$3:$B$367,0))</f>
        <v>1</v>
      </c>
      <c r="D7493" s="2">
        <f t="shared" si="819"/>
        <v>2</v>
      </c>
      <c r="E7493" s="36">
        <v>20562</v>
      </c>
      <c r="F7493" s="7">
        <f>IFERROR(IF(INDEX('Temperature Data'!$AA$15:$AA$348,MATCH(LOLP!A7493,'Temperature Data'!$B$15:$B$348,0))&gt;IF(B7493=9,$G$2,LOLP!$F$2),1,0),0)</f>
        <v>0</v>
      </c>
      <c r="G7493" s="7">
        <f>SUMIFS(LOLP!$F$4:$F$8763,$C$4:$C$8763,$C7493,$B$4:$B$8763,$B7493,$D$4:$D$8763,$D7493)</f>
        <v>0</v>
      </c>
      <c r="H7493" s="7">
        <f>COUNTIFS(Calendar!$E$3:$E$367,LOLP!C7493,Calendar!$D$3:$D$367,LOLP!B7493)</f>
        <v>19</v>
      </c>
      <c r="I7493" s="7">
        <f ca="1">IF($F7493=1,OFFSET(start_norps,LOLP!$D7493+(1-$C7493)*24,LOLP!$B7493)*H7493/G7493,0)</f>
        <v>0</v>
      </c>
      <c r="J7493" s="7">
        <f ca="1">IF($F7493=1,OFFSET(start_33,LOLP!$D7493+(1-$C7493)*24,LOLP!$B7493)*H7493/G7493,0)</f>
        <v>0</v>
      </c>
      <c r="K7493" s="7">
        <f ca="1">IF($F7493,OFFSET(start_40,LOLP!$D7493+(1-$C7493)*24,LOLP!$B7493),0)</f>
        <v>0</v>
      </c>
      <c r="L7493" s="7">
        <f ca="1">IF($F7493,OFFSET(start_50,LOLP!$D7493+(1-$C7493)*24,LOLP!$B7493),0)</f>
        <v>0</v>
      </c>
      <c r="M7493" s="25">
        <f t="shared" ref="M7493:M7556" ca="1" si="821">I7493/I$8764</f>
        <v>0</v>
      </c>
      <c r="N7493" s="25">
        <f t="shared" ref="N7493:N7556" ca="1" si="822">J7493/J$8764</f>
        <v>0</v>
      </c>
      <c r="O7493" s="15" t="e">
        <f t="shared" ref="O7493:O7556" ca="1" si="823">K7493/K$8764</f>
        <v>#DIV/0!</v>
      </c>
      <c r="P7493" s="15" t="e">
        <f t="shared" ref="P7493:P7556" ca="1" si="824">L7493/L$8764</f>
        <v>#DIV/0!</v>
      </c>
    </row>
    <row r="7494" spans="1:16" x14ac:dyDescent="0.25">
      <c r="A7494" s="1">
        <f t="shared" si="818"/>
        <v>43413</v>
      </c>
      <c r="B7494" s="7">
        <f t="shared" si="820"/>
        <v>11</v>
      </c>
      <c r="C7494" s="4">
        <f>INDEX(Calendar!$E$3:$E$367,MATCH(LOLP!$A7494,Calendar!$B$3:$B$367,0))</f>
        <v>1</v>
      </c>
      <c r="D7494" s="2">
        <f t="shared" si="819"/>
        <v>3</v>
      </c>
      <c r="E7494" s="36">
        <v>20129</v>
      </c>
      <c r="F7494" s="7">
        <f>IFERROR(IF(INDEX('Temperature Data'!$AA$15:$AA$348,MATCH(LOLP!A7494,'Temperature Data'!$B$15:$B$348,0))&gt;IF(B7494=9,$G$2,LOLP!$F$2),1,0),0)</f>
        <v>0</v>
      </c>
      <c r="G7494" s="7">
        <f>SUMIFS(LOLP!$F$4:$F$8763,$C$4:$C$8763,$C7494,$B$4:$B$8763,$B7494,$D$4:$D$8763,$D7494)</f>
        <v>0</v>
      </c>
      <c r="H7494" s="7">
        <f>COUNTIFS(Calendar!$E$3:$E$367,LOLP!C7494,Calendar!$D$3:$D$367,LOLP!B7494)</f>
        <v>19</v>
      </c>
      <c r="I7494" s="7">
        <f ca="1">IF($F7494=1,OFFSET(start_norps,LOLP!$D7494+(1-$C7494)*24,LOLP!$B7494)*H7494/G7494,0)</f>
        <v>0</v>
      </c>
      <c r="J7494" s="7">
        <f ca="1">IF($F7494=1,OFFSET(start_33,LOLP!$D7494+(1-$C7494)*24,LOLP!$B7494)*H7494/G7494,0)</f>
        <v>0</v>
      </c>
      <c r="K7494" s="7">
        <f ca="1">IF($F7494,OFFSET(start_40,LOLP!$D7494+(1-$C7494)*24,LOLP!$B7494),0)</f>
        <v>0</v>
      </c>
      <c r="L7494" s="7">
        <f ca="1">IF($F7494,OFFSET(start_50,LOLP!$D7494+(1-$C7494)*24,LOLP!$B7494),0)</f>
        <v>0</v>
      </c>
      <c r="M7494" s="25">
        <f t="shared" ca="1" si="821"/>
        <v>0</v>
      </c>
      <c r="N7494" s="25">
        <f t="shared" ca="1" si="822"/>
        <v>0</v>
      </c>
      <c r="O7494" s="15" t="e">
        <f t="shared" ca="1" si="823"/>
        <v>#DIV/0!</v>
      </c>
      <c r="P7494" s="15" t="e">
        <f t="shared" ca="1" si="824"/>
        <v>#DIV/0!</v>
      </c>
    </row>
    <row r="7495" spans="1:16" x14ac:dyDescent="0.25">
      <c r="A7495" s="1">
        <f t="shared" si="818"/>
        <v>43413</v>
      </c>
      <c r="B7495" s="7">
        <f t="shared" si="820"/>
        <v>11</v>
      </c>
      <c r="C7495" s="4">
        <f>INDEX(Calendar!$E$3:$E$367,MATCH(LOLP!$A7495,Calendar!$B$3:$B$367,0))</f>
        <v>1</v>
      </c>
      <c r="D7495" s="2">
        <f t="shared" si="819"/>
        <v>4</v>
      </c>
      <c r="E7495" s="36">
        <v>20071</v>
      </c>
      <c r="F7495" s="7">
        <f>IFERROR(IF(INDEX('Temperature Data'!$AA$15:$AA$348,MATCH(LOLP!A7495,'Temperature Data'!$B$15:$B$348,0))&gt;IF(B7495=9,$G$2,LOLP!$F$2),1,0),0)</f>
        <v>0</v>
      </c>
      <c r="G7495" s="7">
        <f>SUMIFS(LOLP!$F$4:$F$8763,$C$4:$C$8763,$C7495,$B$4:$B$8763,$B7495,$D$4:$D$8763,$D7495)</f>
        <v>0</v>
      </c>
      <c r="H7495" s="7">
        <f>COUNTIFS(Calendar!$E$3:$E$367,LOLP!C7495,Calendar!$D$3:$D$367,LOLP!B7495)</f>
        <v>19</v>
      </c>
      <c r="I7495" s="7">
        <f ca="1">IF($F7495=1,OFFSET(start_norps,LOLP!$D7495+(1-$C7495)*24,LOLP!$B7495)*H7495/G7495,0)</f>
        <v>0</v>
      </c>
      <c r="J7495" s="7">
        <f ca="1">IF($F7495=1,OFFSET(start_33,LOLP!$D7495+(1-$C7495)*24,LOLP!$B7495)*H7495/G7495,0)</f>
        <v>0</v>
      </c>
      <c r="K7495" s="7">
        <f ca="1">IF($F7495,OFFSET(start_40,LOLP!$D7495+(1-$C7495)*24,LOLP!$B7495),0)</f>
        <v>0</v>
      </c>
      <c r="L7495" s="7">
        <f ca="1">IF($F7495,OFFSET(start_50,LOLP!$D7495+(1-$C7495)*24,LOLP!$B7495),0)</f>
        <v>0</v>
      </c>
      <c r="M7495" s="25">
        <f t="shared" ca="1" si="821"/>
        <v>0</v>
      </c>
      <c r="N7495" s="25">
        <f t="shared" ca="1" si="822"/>
        <v>0</v>
      </c>
      <c r="O7495" s="15" t="e">
        <f t="shared" ca="1" si="823"/>
        <v>#DIV/0!</v>
      </c>
      <c r="P7495" s="15" t="e">
        <f t="shared" ca="1" si="824"/>
        <v>#DIV/0!</v>
      </c>
    </row>
    <row r="7496" spans="1:16" x14ac:dyDescent="0.25">
      <c r="A7496" s="1">
        <f t="shared" si="818"/>
        <v>43413</v>
      </c>
      <c r="B7496" s="7">
        <f t="shared" si="820"/>
        <v>11</v>
      </c>
      <c r="C7496" s="4">
        <f>INDEX(Calendar!$E$3:$E$367,MATCH(LOLP!$A7496,Calendar!$B$3:$B$367,0))</f>
        <v>1</v>
      </c>
      <c r="D7496" s="2">
        <f t="shared" si="819"/>
        <v>5</v>
      </c>
      <c r="E7496" s="36">
        <v>20607</v>
      </c>
      <c r="F7496" s="7">
        <f>IFERROR(IF(INDEX('Temperature Data'!$AA$15:$AA$348,MATCH(LOLP!A7496,'Temperature Data'!$B$15:$B$348,0))&gt;IF(B7496=9,$G$2,LOLP!$F$2),1,0),0)</f>
        <v>0</v>
      </c>
      <c r="G7496" s="7">
        <f>SUMIFS(LOLP!$F$4:$F$8763,$C$4:$C$8763,$C7496,$B$4:$B$8763,$B7496,$D$4:$D$8763,$D7496)</f>
        <v>0</v>
      </c>
      <c r="H7496" s="7">
        <f>COUNTIFS(Calendar!$E$3:$E$367,LOLP!C7496,Calendar!$D$3:$D$367,LOLP!B7496)</f>
        <v>19</v>
      </c>
      <c r="I7496" s="7">
        <f ca="1">IF($F7496=1,OFFSET(start_norps,LOLP!$D7496+(1-$C7496)*24,LOLP!$B7496)*H7496/G7496,0)</f>
        <v>0</v>
      </c>
      <c r="J7496" s="7">
        <f ca="1">IF($F7496=1,OFFSET(start_33,LOLP!$D7496+(1-$C7496)*24,LOLP!$B7496)*H7496/G7496,0)</f>
        <v>0</v>
      </c>
      <c r="K7496" s="7">
        <f ca="1">IF($F7496,OFFSET(start_40,LOLP!$D7496+(1-$C7496)*24,LOLP!$B7496),0)</f>
        <v>0</v>
      </c>
      <c r="L7496" s="7">
        <f ca="1">IF($F7496,OFFSET(start_50,LOLP!$D7496+(1-$C7496)*24,LOLP!$B7496),0)</f>
        <v>0</v>
      </c>
      <c r="M7496" s="25">
        <f t="shared" ca="1" si="821"/>
        <v>0</v>
      </c>
      <c r="N7496" s="25">
        <f t="shared" ca="1" si="822"/>
        <v>0</v>
      </c>
      <c r="O7496" s="15" t="e">
        <f t="shared" ca="1" si="823"/>
        <v>#DIV/0!</v>
      </c>
      <c r="P7496" s="15" t="e">
        <f t="shared" ca="1" si="824"/>
        <v>#DIV/0!</v>
      </c>
    </row>
    <row r="7497" spans="1:16" x14ac:dyDescent="0.25">
      <c r="A7497" s="1">
        <f t="shared" si="818"/>
        <v>43413</v>
      </c>
      <c r="B7497" s="7">
        <f t="shared" si="820"/>
        <v>11</v>
      </c>
      <c r="C7497" s="4">
        <f>INDEX(Calendar!$E$3:$E$367,MATCH(LOLP!$A7497,Calendar!$B$3:$B$367,0))</f>
        <v>1</v>
      </c>
      <c r="D7497" s="2">
        <f t="shared" si="819"/>
        <v>6</v>
      </c>
      <c r="E7497" s="36">
        <v>21807</v>
      </c>
      <c r="F7497" s="7">
        <f>IFERROR(IF(INDEX('Temperature Data'!$AA$15:$AA$348,MATCH(LOLP!A7497,'Temperature Data'!$B$15:$B$348,0))&gt;IF(B7497=9,$G$2,LOLP!$F$2),1,0),0)</f>
        <v>0</v>
      </c>
      <c r="G7497" s="7">
        <f>SUMIFS(LOLP!$F$4:$F$8763,$C$4:$C$8763,$C7497,$B$4:$B$8763,$B7497,$D$4:$D$8763,$D7497)</f>
        <v>0</v>
      </c>
      <c r="H7497" s="7">
        <f>COUNTIFS(Calendar!$E$3:$E$367,LOLP!C7497,Calendar!$D$3:$D$367,LOLP!B7497)</f>
        <v>19</v>
      </c>
      <c r="I7497" s="7">
        <f ca="1">IF($F7497=1,OFFSET(start_norps,LOLP!$D7497+(1-$C7497)*24,LOLP!$B7497)*H7497/G7497,0)</f>
        <v>0</v>
      </c>
      <c r="J7497" s="7">
        <f ca="1">IF($F7497=1,OFFSET(start_33,LOLP!$D7497+(1-$C7497)*24,LOLP!$B7497)*H7497/G7497,0)</f>
        <v>0</v>
      </c>
      <c r="K7497" s="7">
        <f ca="1">IF($F7497,OFFSET(start_40,LOLP!$D7497+(1-$C7497)*24,LOLP!$B7497),0)</f>
        <v>0</v>
      </c>
      <c r="L7497" s="7">
        <f ca="1">IF($F7497,OFFSET(start_50,LOLP!$D7497+(1-$C7497)*24,LOLP!$B7497),0)</f>
        <v>0</v>
      </c>
      <c r="M7497" s="25">
        <f t="shared" ca="1" si="821"/>
        <v>0</v>
      </c>
      <c r="N7497" s="25">
        <f t="shared" ca="1" si="822"/>
        <v>0</v>
      </c>
      <c r="O7497" s="15" t="e">
        <f t="shared" ca="1" si="823"/>
        <v>#DIV/0!</v>
      </c>
      <c r="P7497" s="15" t="e">
        <f t="shared" ca="1" si="824"/>
        <v>#DIV/0!</v>
      </c>
    </row>
    <row r="7498" spans="1:16" x14ac:dyDescent="0.25">
      <c r="A7498" s="1">
        <f t="shared" si="818"/>
        <v>43413</v>
      </c>
      <c r="B7498" s="7">
        <f t="shared" si="820"/>
        <v>11</v>
      </c>
      <c r="C7498" s="4">
        <f>INDEX(Calendar!$E$3:$E$367,MATCH(LOLP!$A7498,Calendar!$B$3:$B$367,0))</f>
        <v>1</v>
      </c>
      <c r="D7498" s="2">
        <f t="shared" si="819"/>
        <v>7</v>
      </c>
      <c r="E7498" s="36">
        <v>23515</v>
      </c>
      <c r="F7498" s="7">
        <f>IFERROR(IF(INDEX('Temperature Data'!$AA$15:$AA$348,MATCH(LOLP!A7498,'Temperature Data'!$B$15:$B$348,0))&gt;IF(B7498=9,$G$2,LOLP!$F$2),1,0),0)</f>
        <v>0</v>
      </c>
      <c r="G7498" s="7">
        <f>SUMIFS(LOLP!$F$4:$F$8763,$C$4:$C$8763,$C7498,$B$4:$B$8763,$B7498,$D$4:$D$8763,$D7498)</f>
        <v>0</v>
      </c>
      <c r="H7498" s="7">
        <f>COUNTIFS(Calendar!$E$3:$E$367,LOLP!C7498,Calendar!$D$3:$D$367,LOLP!B7498)</f>
        <v>19</v>
      </c>
      <c r="I7498" s="7">
        <f ca="1">IF($F7498=1,OFFSET(start_norps,LOLP!$D7498+(1-$C7498)*24,LOLP!$B7498)*H7498/G7498,0)</f>
        <v>0</v>
      </c>
      <c r="J7498" s="7">
        <f ca="1">IF($F7498=1,OFFSET(start_33,LOLP!$D7498+(1-$C7498)*24,LOLP!$B7498)*H7498/G7498,0)</f>
        <v>0</v>
      </c>
      <c r="K7498" s="7">
        <f ca="1">IF($F7498,OFFSET(start_40,LOLP!$D7498+(1-$C7498)*24,LOLP!$B7498),0)</f>
        <v>0</v>
      </c>
      <c r="L7498" s="7">
        <f ca="1">IF($F7498,OFFSET(start_50,LOLP!$D7498+(1-$C7498)*24,LOLP!$B7498),0)</f>
        <v>0</v>
      </c>
      <c r="M7498" s="25">
        <f t="shared" ca="1" si="821"/>
        <v>0</v>
      </c>
      <c r="N7498" s="25">
        <f t="shared" ca="1" si="822"/>
        <v>0</v>
      </c>
      <c r="O7498" s="15" t="e">
        <f t="shared" ca="1" si="823"/>
        <v>#DIV/0!</v>
      </c>
      <c r="P7498" s="15" t="e">
        <f t="shared" ca="1" si="824"/>
        <v>#DIV/0!</v>
      </c>
    </row>
    <row r="7499" spans="1:16" x14ac:dyDescent="0.25">
      <c r="A7499" s="1">
        <f t="shared" si="818"/>
        <v>43413</v>
      </c>
      <c r="B7499" s="7">
        <f t="shared" si="820"/>
        <v>11</v>
      </c>
      <c r="C7499" s="4">
        <f>INDEX(Calendar!$E$3:$E$367,MATCH(LOLP!$A7499,Calendar!$B$3:$B$367,0))</f>
        <v>1</v>
      </c>
      <c r="D7499" s="2">
        <f t="shared" si="819"/>
        <v>8</v>
      </c>
      <c r="E7499" s="36">
        <v>24331</v>
      </c>
      <c r="F7499" s="7">
        <f>IFERROR(IF(INDEX('Temperature Data'!$AA$15:$AA$348,MATCH(LOLP!A7499,'Temperature Data'!$B$15:$B$348,0))&gt;IF(B7499=9,$G$2,LOLP!$F$2),1,0),0)</f>
        <v>0</v>
      </c>
      <c r="G7499" s="7">
        <f>SUMIFS(LOLP!$F$4:$F$8763,$C$4:$C$8763,$C7499,$B$4:$B$8763,$B7499,$D$4:$D$8763,$D7499)</f>
        <v>0</v>
      </c>
      <c r="H7499" s="7">
        <f>COUNTIFS(Calendar!$E$3:$E$367,LOLP!C7499,Calendar!$D$3:$D$367,LOLP!B7499)</f>
        <v>19</v>
      </c>
      <c r="I7499" s="7">
        <f ca="1">IF($F7499=1,OFFSET(start_norps,LOLP!$D7499+(1-$C7499)*24,LOLP!$B7499)*H7499/G7499,0)</f>
        <v>0</v>
      </c>
      <c r="J7499" s="7">
        <f ca="1">IF($F7499=1,OFFSET(start_33,LOLP!$D7499+(1-$C7499)*24,LOLP!$B7499)*H7499/G7499,0)</f>
        <v>0</v>
      </c>
      <c r="K7499" s="7">
        <f ca="1">IF($F7499,OFFSET(start_40,LOLP!$D7499+(1-$C7499)*24,LOLP!$B7499),0)</f>
        <v>0</v>
      </c>
      <c r="L7499" s="7">
        <f ca="1">IF($F7499,OFFSET(start_50,LOLP!$D7499+(1-$C7499)*24,LOLP!$B7499),0)</f>
        <v>0</v>
      </c>
      <c r="M7499" s="25">
        <f t="shared" ca="1" si="821"/>
        <v>0</v>
      </c>
      <c r="N7499" s="25">
        <f t="shared" ca="1" si="822"/>
        <v>0</v>
      </c>
      <c r="O7499" s="15" t="e">
        <f t="shared" ca="1" si="823"/>
        <v>#DIV/0!</v>
      </c>
      <c r="P7499" s="15" t="e">
        <f t="shared" ca="1" si="824"/>
        <v>#DIV/0!</v>
      </c>
    </row>
    <row r="7500" spans="1:16" x14ac:dyDescent="0.25">
      <c r="A7500" s="1">
        <f t="shared" si="818"/>
        <v>43413</v>
      </c>
      <c r="B7500" s="7">
        <f t="shared" si="820"/>
        <v>11</v>
      </c>
      <c r="C7500" s="4">
        <f>INDEX(Calendar!$E$3:$E$367,MATCH(LOLP!$A7500,Calendar!$B$3:$B$367,0))</f>
        <v>1</v>
      </c>
      <c r="D7500" s="2">
        <f t="shared" si="819"/>
        <v>9</v>
      </c>
      <c r="E7500" s="36">
        <v>24403</v>
      </c>
      <c r="F7500" s="7">
        <f>IFERROR(IF(INDEX('Temperature Data'!$AA$15:$AA$348,MATCH(LOLP!A7500,'Temperature Data'!$B$15:$B$348,0))&gt;IF(B7500=9,$G$2,LOLP!$F$2),1,0),0)</f>
        <v>0</v>
      </c>
      <c r="G7500" s="7">
        <f>SUMIFS(LOLP!$F$4:$F$8763,$C$4:$C$8763,$C7500,$B$4:$B$8763,$B7500,$D$4:$D$8763,$D7500)</f>
        <v>0</v>
      </c>
      <c r="H7500" s="7">
        <f>COUNTIFS(Calendar!$E$3:$E$367,LOLP!C7500,Calendar!$D$3:$D$367,LOLP!B7500)</f>
        <v>19</v>
      </c>
      <c r="I7500" s="7">
        <f ca="1">IF($F7500=1,OFFSET(start_norps,LOLP!$D7500+(1-$C7500)*24,LOLP!$B7500)*H7500/G7500,0)</f>
        <v>0</v>
      </c>
      <c r="J7500" s="7">
        <f ca="1">IF($F7500=1,OFFSET(start_33,LOLP!$D7500+(1-$C7500)*24,LOLP!$B7500)*H7500/G7500,0)</f>
        <v>0</v>
      </c>
      <c r="K7500" s="7">
        <f ca="1">IF($F7500,OFFSET(start_40,LOLP!$D7500+(1-$C7500)*24,LOLP!$B7500),0)</f>
        <v>0</v>
      </c>
      <c r="L7500" s="7">
        <f ca="1">IF($F7500,OFFSET(start_50,LOLP!$D7500+(1-$C7500)*24,LOLP!$B7500),0)</f>
        <v>0</v>
      </c>
      <c r="M7500" s="25">
        <f t="shared" ca="1" si="821"/>
        <v>0</v>
      </c>
      <c r="N7500" s="25">
        <f t="shared" ca="1" si="822"/>
        <v>0</v>
      </c>
      <c r="O7500" s="15" t="e">
        <f t="shared" ca="1" si="823"/>
        <v>#DIV/0!</v>
      </c>
      <c r="P7500" s="15" t="e">
        <f t="shared" ca="1" si="824"/>
        <v>#DIV/0!</v>
      </c>
    </row>
    <row r="7501" spans="1:16" x14ac:dyDescent="0.25">
      <c r="A7501" s="1">
        <f t="shared" si="818"/>
        <v>43413</v>
      </c>
      <c r="B7501" s="7">
        <f t="shared" si="820"/>
        <v>11</v>
      </c>
      <c r="C7501" s="4">
        <f>INDEX(Calendar!$E$3:$E$367,MATCH(LOLP!$A7501,Calendar!$B$3:$B$367,0))</f>
        <v>1</v>
      </c>
      <c r="D7501" s="2">
        <f t="shared" si="819"/>
        <v>10</v>
      </c>
      <c r="E7501" s="36">
        <v>24182</v>
      </c>
      <c r="F7501" s="7">
        <f>IFERROR(IF(INDEX('Temperature Data'!$AA$15:$AA$348,MATCH(LOLP!A7501,'Temperature Data'!$B$15:$B$348,0))&gt;IF(B7501=9,$G$2,LOLP!$F$2),1,0),0)</f>
        <v>0</v>
      </c>
      <c r="G7501" s="7">
        <f>SUMIFS(LOLP!$F$4:$F$8763,$C$4:$C$8763,$C7501,$B$4:$B$8763,$B7501,$D$4:$D$8763,$D7501)</f>
        <v>0</v>
      </c>
      <c r="H7501" s="7">
        <f>COUNTIFS(Calendar!$E$3:$E$367,LOLP!C7501,Calendar!$D$3:$D$367,LOLP!B7501)</f>
        <v>19</v>
      </c>
      <c r="I7501" s="7">
        <f ca="1">IF($F7501=1,OFFSET(start_norps,LOLP!$D7501+(1-$C7501)*24,LOLP!$B7501)*H7501/G7501,0)</f>
        <v>0</v>
      </c>
      <c r="J7501" s="7">
        <f ca="1">IF($F7501=1,OFFSET(start_33,LOLP!$D7501+(1-$C7501)*24,LOLP!$B7501)*H7501/G7501,0)</f>
        <v>0</v>
      </c>
      <c r="K7501" s="7">
        <f ca="1">IF($F7501,OFFSET(start_40,LOLP!$D7501+(1-$C7501)*24,LOLP!$B7501),0)</f>
        <v>0</v>
      </c>
      <c r="L7501" s="7">
        <f ca="1">IF($F7501,OFFSET(start_50,LOLP!$D7501+(1-$C7501)*24,LOLP!$B7501),0)</f>
        <v>0</v>
      </c>
      <c r="M7501" s="25">
        <f t="shared" ca="1" si="821"/>
        <v>0</v>
      </c>
      <c r="N7501" s="25">
        <f t="shared" ca="1" si="822"/>
        <v>0</v>
      </c>
      <c r="O7501" s="15" t="e">
        <f t="shared" ca="1" si="823"/>
        <v>#DIV/0!</v>
      </c>
      <c r="P7501" s="15" t="e">
        <f t="shared" ca="1" si="824"/>
        <v>#DIV/0!</v>
      </c>
    </row>
    <row r="7502" spans="1:16" x14ac:dyDescent="0.25">
      <c r="A7502" s="1">
        <f t="shared" si="818"/>
        <v>43413</v>
      </c>
      <c r="B7502" s="7">
        <f t="shared" si="820"/>
        <v>11</v>
      </c>
      <c r="C7502" s="4">
        <f>INDEX(Calendar!$E$3:$E$367,MATCH(LOLP!$A7502,Calendar!$B$3:$B$367,0))</f>
        <v>1</v>
      </c>
      <c r="D7502" s="2">
        <f t="shared" si="819"/>
        <v>11</v>
      </c>
      <c r="E7502" s="36">
        <v>24131</v>
      </c>
      <c r="F7502" s="7">
        <f>IFERROR(IF(INDEX('Temperature Data'!$AA$15:$AA$348,MATCH(LOLP!A7502,'Temperature Data'!$B$15:$B$348,0))&gt;IF(B7502=9,$G$2,LOLP!$F$2),1,0),0)</f>
        <v>0</v>
      </c>
      <c r="G7502" s="7">
        <f>SUMIFS(LOLP!$F$4:$F$8763,$C$4:$C$8763,$C7502,$B$4:$B$8763,$B7502,$D$4:$D$8763,$D7502)</f>
        <v>0</v>
      </c>
      <c r="H7502" s="7">
        <f>COUNTIFS(Calendar!$E$3:$E$367,LOLP!C7502,Calendar!$D$3:$D$367,LOLP!B7502)</f>
        <v>19</v>
      </c>
      <c r="I7502" s="7">
        <f ca="1">IF($F7502=1,OFFSET(start_norps,LOLP!$D7502+(1-$C7502)*24,LOLP!$B7502)*H7502/G7502,0)</f>
        <v>0</v>
      </c>
      <c r="J7502" s="7">
        <f ca="1">IF($F7502=1,OFFSET(start_33,LOLP!$D7502+(1-$C7502)*24,LOLP!$B7502)*H7502/G7502,0)</f>
        <v>0</v>
      </c>
      <c r="K7502" s="7">
        <f ca="1">IF($F7502,OFFSET(start_40,LOLP!$D7502+(1-$C7502)*24,LOLP!$B7502),0)</f>
        <v>0</v>
      </c>
      <c r="L7502" s="7">
        <f ca="1">IF($F7502,OFFSET(start_50,LOLP!$D7502+(1-$C7502)*24,LOLP!$B7502),0)</f>
        <v>0</v>
      </c>
      <c r="M7502" s="25">
        <f t="shared" ca="1" si="821"/>
        <v>0</v>
      </c>
      <c r="N7502" s="25">
        <f t="shared" ca="1" si="822"/>
        <v>0</v>
      </c>
      <c r="O7502" s="15" t="e">
        <f t="shared" ca="1" si="823"/>
        <v>#DIV/0!</v>
      </c>
      <c r="P7502" s="15" t="e">
        <f t="shared" ca="1" si="824"/>
        <v>#DIV/0!</v>
      </c>
    </row>
    <row r="7503" spans="1:16" x14ac:dyDescent="0.25">
      <c r="A7503" s="1">
        <f t="shared" si="818"/>
        <v>43413</v>
      </c>
      <c r="B7503" s="7">
        <f t="shared" si="820"/>
        <v>11</v>
      </c>
      <c r="C7503" s="4">
        <f>INDEX(Calendar!$E$3:$E$367,MATCH(LOLP!$A7503,Calendar!$B$3:$B$367,0))</f>
        <v>1</v>
      </c>
      <c r="D7503" s="2">
        <f t="shared" si="819"/>
        <v>12</v>
      </c>
      <c r="E7503" s="36">
        <v>24134</v>
      </c>
      <c r="F7503" s="7">
        <f>IFERROR(IF(INDEX('Temperature Data'!$AA$15:$AA$348,MATCH(LOLP!A7503,'Temperature Data'!$B$15:$B$348,0))&gt;IF(B7503=9,$G$2,LOLP!$F$2),1,0),0)</f>
        <v>0</v>
      </c>
      <c r="G7503" s="7">
        <f>SUMIFS(LOLP!$F$4:$F$8763,$C$4:$C$8763,$C7503,$B$4:$B$8763,$B7503,$D$4:$D$8763,$D7503)</f>
        <v>0</v>
      </c>
      <c r="H7503" s="7">
        <f>COUNTIFS(Calendar!$E$3:$E$367,LOLP!C7503,Calendar!$D$3:$D$367,LOLP!B7503)</f>
        <v>19</v>
      </c>
      <c r="I7503" s="7">
        <f ca="1">IF($F7503=1,OFFSET(start_norps,LOLP!$D7503+(1-$C7503)*24,LOLP!$B7503)*H7503/G7503,0)</f>
        <v>0</v>
      </c>
      <c r="J7503" s="7">
        <f ca="1">IF($F7503=1,OFFSET(start_33,LOLP!$D7503+(1-$C7503)*24,LOLP!$B7503)*H7503/G7503,0)</f>
        <v>0</v>
      </c>
      <c r="K7503" s="7">
        <f ca="1">IF($F7503,OFFSET(start_40,LOLP!$D7503+(1-$C7503)*24,LOLP!$B7503),0)</f>
        <v>0</v>
      </c>
      <c r="L7503" s="7">
        <f ca="1">IF($F7503,OFFSET(start_50,LOLP!$D7503+(1-$C7503)*24,LOLP!$B7503),0)</f>
        <v>0</v>
      </c>
      <c r="M7503" s="25">
        <f t="shared" ca="1" si="821"/>
        <v>0</v>
      </c>
      <c r="N7503" s="25">
        <f t="shared" ca="1" si="822"/>
        <v>0</v>
      </c>
      <c r="O7503" s="15" t="e">
        <f t="shared" ca="1" si="823"/>
        <v>#DIV/0!</v>
      </c>
      <c r="P7503" s="15" t="e">
        <f t="shared" ca="1" si="824"/>
        <v>#DIV/0!</v>
      </c>
    </row>
    <row r="7504" spans="1:16" x14ac:dyDescent="0.25">
      <c r="A7504" s="1">
        <f t="shared" si="818"/>
        <v>43413</v>
      </c>
      <c r="B7504" s="7">
        <f t="shared" si="820"/>
        <v>11</v>
      </c>
      <c r="C7504" s="4">
        <f>INDEX(Calendar!$E$3:$E$367,MATCH(LOLP!$A7504,Calendar!$B$3:$B$367,0))</f>
        <v>1</v>
      </c>
      <c r="D7504" s="2">
        <f t="shared" si="819"/>
        <v>13</v>
      </c>
      <c r="E7504" s="36">
        <v>24388</v>
      </c>
      <c r="F7504" s="7">
        <f>IFERROR(IF(INDEX('Temperature Data'!$AA$15:$AA$348,MATCH(LOLP!A7504,'Temperature Data'!$B$15:$B$348,0))&gt;IF(B7504=9,$G$2,LOLP!$F$2),1,0),0)</f>
        <v>0</v>
      </c>
      <c r="G7504" s="7">
        <f>SUMIFS(LOLP!$F$4:$F$8763,$C$4:$C$8763,$C7504,$B$4:$B$8763,$B7504,$D$4:$D$8763,$D7504)</f>
        <v>0</v>
      </c>
      <c r="H7504" s="7">
        <f>COUNTIFS(Calendar!$E$3:$E$367,LOLP!C7504,Calendar!$D$3:$D$367,LOLP!B7504)</f>
        <v>19</v>
      </c>
      <c r="I7504" s="7">
        <f ca="1">IF($F7504=1,OFFSET(start_norps,LOLP!$D7504+(1-$C7504)*24,LOLP!$B7504)*H7504/G7504,0)</f>
        <v>0</v>
      </c>
      <c r="J7504" s="7">
        <f ca="1">IF($F7504=1,OFFSET(start_33,LOLP!$D7504+(1-$C7504)*24,LOLP!$B7504)*H7504/G7504,0)</f>
        <v>0</v>
      </c>
      <c r="K7504" s="7">
        <f ca="1">IF($F7504,OFFSET(start_40,LOLP!$D7504+(1-$C7504)*24,LOLP!$B7504),0)</f>
        <v>0</v>
      </c>
      <c r="L7504" s="7">
        <f ca="1">IF($F7504,OFFSET(start_50,LOLP!$D7504+(1-$C7504)*24,LOLP!$B7504),0)</f>
        <v>0</v>
      </c>
      <c r="M7504" s="25">
        <f t="shared" ca="1" si="821"/>
        <v>0</v>
      </c>
      <c r="N7504" s="25">
        <f t="shared" ca="1" si="822"/>
        <v>0</v>
      </c>
      <c r="O7504" s="15" t="e">
        <f t="shared" ca="1" si="823"/>
        <v>#DIV/0!</v>
      </c>
      <c r="P7504" s="15" t="e">
        <f t="shared" ca="1" si="824"/>
        <v>#DIV/0!</v>
      </c>
    </row>
    <row r="7505" spans="1:16" x14ac:dyDescent="0.25">
      <c r="A7505" s="1">
        <f t="shared" si="818"/>
        <v>43413</v>
      </c>
      <c r="B7505" s="7">
        <f t="shared" si="820"/>
        <v>11</v>
      </c>
      <c r="C7505" s="4">
        <f>INDEX(Calendar!$E$3:$E$367,MATCH(LOLP!$A7505,Calendar!$B$3:$B$367,0))</f>
        <v>1</v>
      </c>
      <c r="D7505" s="2">
        <f t="shared" si="819"/>
        <v>14</v>
      </c>
      <c r="E7505" s="36">
        <v>25020</v>
      </c>
      <c r="F7505" s="7">
        <f>IFERROR(IF(INDEX('Temperature Data'!$AA$15:$AA$348,MATCH(LOLP!A7505,'Temperature Data'!$B$15:$B$348,0))&gt;IF(B7505=9,$G$2,LOLP!$F$2),1,0),0)</f>
        <v>0</v>
      </c>
      <c r="G7505" s="7">
        <f>SUMIFS(LOLP!$F$4:$F$8763,$C$4:$C$8763,$C7505,$B$4:$B$8763,$B7505,$D$4:$D$8763,$D7505)</f>
        <v>0</v>
      </c>
      <c r="H7505" s="7">
        <f>COUNTIFS(Calendar!$E$3:$E$367,LOLP!C7505,Calendar!$D$3:$D$367,LOLP!B7505)</f>
        <v>19</v>
      </c>
      <c r="I7505" s="7">
        <f ca="1">IF($F7505=1,OFFSET(start_norps,LOLP!$D7505+(1-$C7505)*24,LOLP!$B7505)*H7505/G7505,0)</f>
        <v>0</v>
      </c>
      <c r="J7505" s="7">
        <f ca="1">IF($F7505=1,OFFSET(start_33,LOLP!$D7505+(1-$C7505)*24,LOLP!$B7505)*H7505/G7505,0)</f>
        <v>0</v>
      </c>
      <c r="K7505" s="7">
        <f ca="1">IF($F7505,OFFSET(start_40,LOLP!$D7505+(1-$C7505)*24,LOLP!$B7505),0)</f>
        <v>0</v>
      </c>
      <c r="L7505" s="7">
        <f ca="1">IF($F7505,OFFSET(start_50,LOLP!$D7505+(1-$C7505)*24,LOLP!$B7505),0)</f>
        <v>0</v>
      </c>
      <c r="M7505" s="25">
        <f t="shared" ca="1" si="821"/>
        <v>0</v>
      </c>
      <c r="N7505" s="25">
        <f t="shared" ca="1" si="822"/>
        <v>0</v>
      </c>
      <c r="O7505" s="15" t="e">
        <f t="shared" ca="1" si="823"/>
        <v>#DIV/0!</v>
      </c>
      <c r="P7505" s="15" t="e">
        <f t="shared" ca="1" si="824"/>
        <v>#DIV/0!</v>
      </c>
    </row>
    <row r="7506" spans="1:16" x14ac:dyDescent="0.25">
      <c r="A7506" s="1">
        <f t="shared" si="818"/>
        <v>43413</v>
      </c>
      <c r="B7506" s="7">
        <f t="shared" si="820"/>
        <v>11</v>
      </c>
      <c r="C7506" s="4">
        <f>INDEX(Calendar!$E$3:$E$367,MATCH(LOLP!$A7506,Calendar!$B$3:$B$367,0))</f>
        <v>1</v>
      </c>
      <c r="D7506" s="2">
        <f t="shared" si="819"/>
        <v>15</v>
      </c>
      <c r="E7506" s="36">
        <v>25672</v>
      </c>
      <c r="F7506" s="7">
        <f>IFERROR(IF(INDEX('Temperature Data'!$AA$15:$AA$348,MATCH(LOLP!A7506,'Temperature Data'!$B$15:$B$348,0))&gt;IF(B7506=9,$G$2,LOLP!$F$2),1,0),0)</f>
        <v>0</v>
      </c>
      <c r="G7506" s="7">
        <f>SUMIFS(LOLP!$F$4:$F$8763,$C$4:$C$8763,$C7506,$B$4:$B$8763,$B7506,$D$4:$D$8763,$D7506)</f>
        <v>0</v>
      </c>
      <c r="H7506" s="7">
        <f>COUNTIFS(Calendar!$E$3:$E$367,LOLP!C7506,Calendar!$D$3:$D$367,LOLP!B7506)</f>
        <v>19</v>
      </c>
      <c r="I7506" s="7">
        <f ca="1">IF($F7506=1,OFFSET(start_norps,LOLP!$D7506+(1-$C7506)*24,LOLP!$B7506)*H7506/G7506,0)</f>
        <v>0</v>
      </c>
      <c r="J7506" s="7">
        <f ca="1">IF($F7506=1,OFFSET(start_33,LOLP!$D7506+(1-$C7506)*24,LOLP!$B7506)*H7506/G7506,0)</f>
        <v>0</v>
      </c>
      <c r="K7506" s="7">
        <f ca="1">IF($F7506,OFFSET(start_40,LOLP!$D7506+(1-$C7506)*24,LOLP!$B7506),0)</f>
        <v>0</v>
      </c>
      <c r="L7506" s="7">
        <f ca="1">IF($F7506,OFFSET(start_50,LOLP!$D7506+(1-$C7506)*24,LOLP!$B7506),0)</f>
        <v>0</v>
      </c>
      <c r="M7506" s="25">
        <f t="shared" ca="1" si="821"/>
        <v>0</v>
      </c>
      <c r="N7506" s="25">
        <f t="shared" ca="1" si="822"/>
        <v>0</v>
      </c>
      <c r="O7506" s="15" t="e">
        <f t="shared" ca="1" si="823"/>
        <v>#DIV/0!</v>
      </c>
      <c r="P7506" s="15" t="e">
        <f t="shared" ca="1" si="824"/>
        <v>#DIV/0!</v>
      </c>
    </row>
    <row r="7507" spans="1:16" x14ac:dyDescent="0.25">
      <c r="A7507" s="1">
        <f t="shared" si="818"/>
        <v>43413</v>
      </c>
      <c r="B7507" s="7">
        <f t="shared" si="820"/>
        <v>11</v>
      </c>
      <c r="C7507" s="4">
        <f>INDEX(Calendar!$E$3:$E$367,MATCH(LOLP!$A7507,Calendar!$B$3:$B$367,0))</f>
        <v>1</v>
      </c>
      <c r="D7507" s="2">
        <f t="shared" si="819"/>
        <v>16</v>
      </c>
      <c r="E7507" s="36">
        <v>26286</v>
      </c>
      <c r="F7507" s="7">
        <f>IFERROR(IF(INDEX('Temperature Data'!$AA$15:$AA$348,MATCH(LOLP!A7507,'Temperature Data'!$B$15:$B$348,0))&gt;IF(B7507=9,$G$2,LOLP!$F$2),1,0),0)</f>
        <v>0</v>
      </c>
      <c r="G7507" s="7">
        <f>SUMIFS(LOLP!$F$4:$F$8763,$C$4:$C$8763,$C7507,$B$4:$B$8763,$B7507,$D$4:$D$8763,$D7507)</f>
        <v>0</v>
      </c>
      <c r="H7507" s="7">
        <f>COUNTIFS(Calendar!$E$3:$E$367,LOLP!C7507,Calendar!$D$3:$D$367,LOLP!B7507)</f>
        <v>19</v>
      </c>
      <c r="I7507" s="7">
        <f ca="1">IF($F7507=1,OFFSET(start_norps,LOLP!$D7507+(1-$C7507)*24,LOLP!$B7507)*H7507/G7507,0)</f>
        <v>0</v>
      </c>
      <c r="J7507" s="7">
        <f ca="1">IF($F7507=1,OFFSET(start_33,LOLP!$D7507+(1-$C7507)*24,LOLP!$B7507)*H7507/G7507,0)</f>
        <v>0</v>
      </c>
      <c r="K7507" s="7">
        <f ca="1">IF($F7507,OFFSET(start_40,LOLP!$D7507+(1-$C7507)*24,LOLP!$B7507),0)</f>
        <v>0</v>
      </c>
      <c r="L7507" s="7">
        <f ca="1">IF($F7507,OFFSET(start_50,LOLP!$D7507+(1-$C7507)*24,LOLP!$B7507),0)</f>
        <v>0</v>
      </c>
      <c r="M7507" s="25">
        <f t="shared" ca="1" si="821"/>
        <v>0</v>
      </c>
      <c r="N7507" s="25">
        <f t="shared" ca="1" si="822"/>
        <v>0</v>
      </c>
      <c r="O7507" s="15" t="e">
        <f t="shared" ca="1" si="823"/>
        <v>#DIV/0!</v>
      </c>
      <c r="P7507" s="15" t="e">
        <f t="shared" ca="1" si="824"/>
        <v>#DIV/0!</v>
      </c>
    </row>
    <row r="7508" spans="1:16" x14ac:dyDescent="0.25">
      <c r="A7508" s="1">
        <f t="shared" si="818"/>
        <v>43413</v>
      </c>
      <c r="B7508" s="7">
        <f t="shared" si="820"/>
        <v>11</v>
      </c>
      <c r="C7508" s="4">
        <f>INDEX(Calendar!$E$3:$E$367,MATCH(LOLP!$A7508,Calendar!$B$3:$B$367,0))</f>
        <v>1</v>
      </c>
      <c r="D7508" s="2">
        <f t="shared" si="819"/>
        <v>17</v>
      </c>
      <c r="E7508" s="36">
        <v>27045</v>
      </c>
      <c r="F7508" s="7">
        <f>IFERROR(IF(INDEX('Temperature Data'!$AA$15:$AA$348,MATCH(LOLP!A7508,'Temperature Data'!$B$15:$B$348,0))&gt;IF(B7508=9,$G$2,LOLP!$F$2),1,0),0)</f>
        <v>0</v>
      </c>
      <c r="G7508" s="7">
        <f>SUMIFS(LOLP!$F$4:$F$8763,$C$4:$C$8763,$C7508,$B$4:$B$8763,$B7508,$D$4:$D$8763,$D7508)</f>
        <v>0</v>
      </c>
      <c r="H7508" s="7">
        <f>COUNTIFS(Calendar!$E$3:$E$367,LOLP!C7508,Calendar!$D$3:$D$367,LOLP!B7508)</f>
        <v>19</v>
      </c>
      <c r="I7508" s="7">
        <f ca="1">IF($F7508=1,OFFSET(start_norps,LOLP!$D7508+(1-$C7508)*24,LOLP!$B7508)*H7508/G7508,0)</f>
        <v>0</v>
      </c>
      <c r="J7508" s="7">
        <f ca="1">IF($F7508=1,OFFSET(start_33,LOLP!$D7508+(1-$C7508)*24,LOLP!$B7508)*H7508/G7508,0)</f>
        <v>0</v>
      </c>
      <c r="K7508" s="7">
        <f ca="1">IF($F7508,OFFSET(start_40,LOLP!$D7508+(1-$C7508)*24,LOLP!$B7508),0)</f>
        <v>0</v>
      </c>
      <c r="L7508" s="7">
        <f ca="1">IF($F7508,OFFSET(start_50,LOLP!$D7508+(1-$C7508)*24,LOLP!$B7508),0)</f>
        <v>0</v>
      </c>
      <c r="M7508" s="25">
        <f t="shared" ca="1" si="821"/>
        <v>0</v>
      </c>
      <c r="N7508" s="25">
        <f t="shared" ca="1" si="822"/>
        <v>0</v>
      </c>
      <c r="O7508" s="15" t="e">
        <f t="shared" ca="1" si="823"/>
        <v>#DIV/0!</v>
      </c>
      <c r="P7508" s="15" t="e">
        <f t="shared" ca="1" si="824"/>
        <v>#DIV/0!</v>
      </c>
    </row>
    <row r="7509" spans="1:16" x14ac:dyDescent="0.25">
      <c r="A7509" s="1">
        <f t="shared" si="818"/>
        <v>43413</v>
      </c>
      <c r="B7509" s="7">
        <f t="shared" si="820"/>
        <v>11</v>
      </c>
      <c r="C7509" s="4">
        <f>INDEX(Calendar!$E$3:$E$367,MATCH(LOLP!$A7509,Calendar!$B$3:$B$367,0))</f>
        <v>1</v>
      </c>
      <c r="D7509" s="2">
        <f t="shared" si="819"/>
        <v>18</v>
      </c>
      <c r="E7509" s="36">
        <v>28359</v>
      </c>
      <c r="F7509" s="7">
        <f>IFERROR(IF(INDEX('Temperature Data'!$AA$15:$AA$348,MATCH(LOLP!A7509,'Temperature Data'!$B$15:$B$348,0))&gt;IF(B7509=9,$G$2,LOLP!$F$2),1,0),0)</f>
        <v>0</v>
      </c>
      <c r="G7509" s="7">
        <f>SUMIFS(LOLP!$F$4:$F$8763,$C$4:$C$8763,$C7509,$B$4:$B$8763,$B7509,$D$4:$D$8763,$D7509)</f>
        <v>0</v>
      </c>
      <c r="H7509" s="7">
        <f>COUNTIFS(Calendar!$E$3:$E$367,LOLP!C7509,Calendar!$D$3:$D$367,LOLP!B7509)</f>
        <v>19</v>
      </c>
      <c r="I7509" s="7">
        <f ca="1">IF($F7509=1,OFFSET(start_norps,LOLP!$D7509+(1-$C7509)*24,LOLP!$B7509)*H7509/G7509,0)</f>
        <v>0</v>
      </c>
      <c r="J7509" s="7">
        <f ca="1">IF($F7509=1,OFFSET(start_33,LOLP!$D7509+(1-$C7509)*24,LOLP!$B7509)*H7509/G7509,0)</f>
        <v>0</v>
      </c>
      <c r="K7509" s="7">
        <f ca="1">IF($F7509,OFFSET(start_40,LOLP!$D7509+(1-$C7509)*24,LOLP!$B7509),0)</f>
        <v>0</v>
      </c>
      <c r="L7509" s="7">
        <f ca="1">IF($F7509,OFFSET(start_50,LOLP!$D7509+(1-$C7509)*24,LOLP!$B7509),0)</f>
        <v>0</v>
      </c>
      <c r="M7509" s="25">
        <f t="shared" ca="1" si="821"/>
        <v>0</v>
      </c>
      <c r="N7509" s="25">
        <f t="shared" ca="1" si="822"/>
        <v>0</v>
      </c>
      <c r="O7509" s="15" t="e">
        <f t="shared" ca="1" si="823"/>
        <v>#DIV/0!</v>
      </c>
      <c r="P7509" s="15" t="e">
        <f t="shared" ca="1" si="824"/>
        <v>#DIV/0!</v>
      </c>
    </row>
    <row r="7510" spans="1:16" x14ac:dyDescent="0.25">
      <c r="A7510" s="1">
        <f t="shared" si="818"/>
        <v>43413</v>
      </c>
      <c r="B7510" s="7">
        <f t="shared" si="820"/>
        <v>11</v>
      </c>
      <c r="C7510" s="4">
        <f>INDEX(Calendar!$E$3:$E$367,MATCH(LOLP!$A7510,Calendar!$B$3:$B$367,0))</f>
        <v>1</v>
      </c>
      <c r="D7510" s="2">
        <f t="shared" si="819"/>
        <v>19</v>
      </c>
      <c r="E7510" s="36">
        <v>27941</v>
      </c>
      <c r="F7510" s="7">
        <f>IFERROR(IF(INDEX('Temperature Data'!$AA$15:$AA$348,MATCH(LOLP!A7510,'Temperature Data'!$B$15:$B$348,0))&gt;IF(B7510=9,$G$2,LOLP!$F$2),1,0),0)</f>
        <v>0</v>
      </c>
      <c r="G7510" s="7">
        <f>SUMIFS(LOLP!$F$4:$F$8763,$C$4:$C$8763,$C7510,$B$4:$B$8763,$B7510,$D$4:$D$8763,$D7510)</f>
        <v>0</v>
      </c>
      <c r="H7510" s="7">
        <f>COUNTIFS(Calendar!$E$3:$E$367,LOLP!C7510,Calendar!$D$3:$D$367,LOLP!B7510)</f>
        <v>19</v>
      </c>
      <c r="I7510" s="7">
        <f ca="1">IF($F7510=1,OFFSET(start_norps,LOLP!$D7510+(1-$C7510)*24,LOLP!$B7510)*H7510/G7510,0)</f>
        <v>0</v>
      </c>
      <c r="J7510" s="7">
        <f ca="1">IF($F7510=1,OFFSET(start_33,LOLP!$D7510+(1-$C7510)*24,LOLP!$B7510)*H7510/G7510,0)</f>
        <v>0</v>
      </c>
      <c r="K7510" s="7">
        <f ca="1">IF($F7510,OFFSET(start_40,LOLP!$D7510+(1-$C7510)*24,LOLP!$B7510),0)</f>
        <v>0</v>
      </c>
      <c r="L7510" s="7">
        <f ca="1">IF($F7510,OFFSET(start_50,LOLP!$D7510+(1-$C7510)*24,LOLP!$B7510),0)</f>
        <v>0</v>
      </c>
      <c r="M7510" s="25">
        <f t="shared" ca="1" si="821"/>
        <v>0</v>
      </c>
      <c r="N7510" s="25">
        <f t="shared" ca="1" si="822"/>
        <v>0</v>
      </c>
      <c r="O7510" s="15" t="e">
        <f t="shared" ca="1" si="823"/>
        <v>#DIV/0!</v>
      </c>
      <c r="P7510" s="15" t="e">
        <f t="shared" ca="1" si="824"/>
        <v>#DIV/0!</v>
      </c>
    </row>
    <row r="7511" spans="1:16" x14ac:dyDescent="0.25">
      <c r="A7511" s="1">
        <f t="shared" si="818"/>
        <v>43413</v>
      </c>
      <c r="B7511" s="7">
        <f t="shared" si="820"/>
        <v>11</v>
      </c>
      <c r="C7511" s="4">
        <f>INDEX(Calendar!$E$3:$E$367,MATCH(LOLP!$A7511,Calendar!$B$3:$B$367,0))</f>
        <v>1</v>
      </c>
      <c r="D7511" s="2">
        <f t="shared" si="819"/>
        <v>20</v>
      </c>
      <c r="E7511" s="36">
        <v>27048</v>
      </c>
      <c r="F7511" s="7">
        <f>IFERROR(IF(INDEX('Temperature Data'!$AA$15:$AA$348,MATCH(LOLP!A7511,'Temperature Data'!$B$15:$B$348,0))&gt;IF(B7511=9,$G$2,LOLP!$F$2),1,0),0)</f>
        <v>0</v>
      </c>
      <c r="G7511" s="7">
        <f>SUMIFS(LOLP!$F$4:$F$8763,$C$4:$C$8763,$C7511,$B$4:$B$8763,$B7511,$D$4:$D$8763,$D7511)</f>
        <v>0</v>
      </c>
      <c r="H7511" s="7">
        <f>COUNTIFS(Calendar!$E$3:$E$367,LOLP!C7511,Calendar!$D$3:$D$367,LOLP!B7511)</f>
        <v>19</v>
      </c>
      <c r="I7511" s="7">
        <f ca="1">IF($F7511=1,OFFSET(start_norps,LOLP!$D7511+(1-$C7511)*24,LOLP!$B7511)*H7511/G7511,0)</f>
        <v>0</v>
      </c>
      <c r="J7511" s="7">
        <f ca="1">IF($F7511=1,OFFSET(start_33,LOLP!$D7511+(1-$C7511)*24,LOLP!$B7511)*H7511/G7511,0)</f>
        <v>0</v>
      </c>
      <c r="K7511" s="7">
        <f ca="1">IF($F7511,OFFSET(start_40,LOLP!$D7511+(1-$C7511)*24,LOLP!$B7511),0)</f>
        <v>0</v>
      </c>
      <c r="L7511" s="7">
        <f ca="1">IF($F7511,OFFSET(start_50,LOLP!$D7511+(1-$C7511)*24,LOLP!$B7511),0)</f>
        <v>0</v>
      </c>
      <c r="M7511" s="25">
        <f t="shared" ca="1" si="821"/>
        <v>0</v>
      </c>
      <c r="N7511" s="25">
        <f t="shared" ca="1" si="822"/>
        <v>0</v>
      </c>
      <c r="O7511" s="15" t="e">
        <f t="shared" ca="1" si="823"/>
        <v>#DIV/0!</v>
      </c>
      <c r="P7511" s="15" t="e">
        <f t="shared" ca="1" si="824"/>
        <v>#DIV/0!</v>
      </c>
    </row>
    <row r="7512" spans="1:16" x14ac:dyDescent="0.25">
      <c r="A7512" s="1">
        <f t="shared" si="818"/>
        <v>43413</v>
      </c>
      <c r="B7512" s="7">
        <f t="shared" si="820"/>
        <v>11</v>
      </c>
      <c r="C7512" s="4">
        <f>INDEX(Calendar!$E$3:$E$367,MATCH(LOLP!$A7512,Calendar!$B$3:$B$367,0))</f>
        <v>1</v>
      </c>
      <c r="D7512" s="2">
        <f t="shared" si="819"/>
        <v>21</v>
      </c>
      <c r="E7512" s="36">
        <v>26196</v>
      </c>
      <c r="F7512" s="7">
        <f>IFERROR(IF(INDEX('Temperature Data'!$AA$15:$AA$348,MATCH(LOLP!A7512,'Temperature Data'!$B$15:$B$348,0))&gt;IF(B7512=9,$G$2,LOLP!$F$2),1,0),0)</f>
        <v>0</v>
      </c>
      <c r="G7512" s="7">
        <f>SUMIFS(LOLP!$F$4:$F$8763,$C$4:$C$8763,$C7512,$B$4:$B$8763,$B7512,$D$4:$D$8763,$D7512)</f>
        <v>0</v>
      </c>
      <c r="H7512" s="7">
        <f>COUNTIFS(Calendar!$E$3:$E$367,LOLP!C7512,Calendar!$D$3:$D$367,LOLP!B7512)</f>
        <v>19</v>
      </c>
      <c r="I7512" s="7">
        <f ca="1">IF($F7512=1,OFFSET(start_norps,LOLP!$D7512+(1-$C7512)*24,LOLP!$B7512)*H7512/G7512,0)</f>
        <v>0</v>
      </c>
      <c r="J7512" s="7">
        <f ca="1">IF($F7512=1,OFFSET(start_33,LOLP!$D7512+(1-$C7512)*24,LOLP!$B7512)*H7512/G7512,0)</f>
        <v>0</v>
      </c>
      <c r="K7512" s="7">
        <f ca="1">IF($F7512,OFFSET(start_40,LOLP!$D7512+(1-$C7512)*24,LOLP!$B7512),0)</f>
        <v>0</v>
      </c>
      <c r="L7512" s="7">
        <f ca="1">IF($F7512,OFFSET(start_50,LOLP!$D7512+(1-$C7512)*24,LOLP!$B7512),0)</f>
        <v>0</v>
      </c>
      <c r="M7512" s="25">
        <f t="shared" ca="1" si="821"/>
        <v>0</v>
      </c>
      <c r="N7512" s="25">
        <f t="shared" ca="1" si="822"/>
        <v>0</v>
      </c>
      <c r="O7512" s="15" t="e">
        <f t="shared" ca="1" si="823"/>
        <v>#DIV/0!</v>
      </c>
      <c r="P7512" s="15" t="e">
        <f t="shared" ca="1" si="824"/>
        <v>#DIV/0!</v>
      </c>
    </row>
    <row r="7513" spans="1:16" x14ac:dyDescent="0.25">
      <c r="A7513" s="1">
        <f t="shared" si="818"/>
        <v>43413</v>
      </c>
      <c r="B7513" s="7">
        <f t="shared" si="820"/>
        <v>11</v>
      </c>
      <c r="C7513" s="4">
        <f>INDEX(Calendar!$E$3:$E$367,MATCH(LOLP!$A7513,Calendar!$B$3:$B$367,0))</f>
        <v>1</v>
      </c>
      <c r="D7513" s="2">
        <f t="shared" si="819"/>
        <v>22</v>
      </c>
      <c r="E7513" s="36">
        <v>25196</v>
      </c>
      <c r="F7513" s="7">
        <f>IFERROR(IF(INDEX('Temperature Data'!$AA$15:$AA$348,MATCH(LOLP!A7513,'Temperature Data'!$B$15:$B$348,0))&gt;IF(B7513=9,$G$2,LOLP!$F$2),1,0),0)</f>
        <v>0</v>
      </c>
      <c r="G7513" s="7">
        <f>SUMIFS(LOLP!$F$4:$F$8763,$C$4:$C$8763,$C7513,$B$4:$B$8763,$B7513,$D$4:$D$8763,$D7513)</f>
        <v>0</v>
      </c>
      <c r="H7513" s="7">
        <f>COUNTIFS(Calendar!$E$3:$E$367,LOLP!C7513,Calendar!$D$3:$D$367,LOLP!B7513)</f>
        <v>19</v>
      </c>
      <c r="I7513" s="7">
        <f ca="1">IF($F7513=1,OFFSET(start_norps,LOLP!$D7513+(1-$C7513)*24,LOLP!$B7513)*H7513/G7513,0)</f>
        <v>0</v>
      </c>
      <c r="J7513" s="7">
        <f ca="1">IF($F7513=1,OFFSET(start_33,LOLP!$D7513+(1-$C7513)*24,LOLP!$B7513)*H7513/G7513,0)</f>
        <v>0</v>
      </c>
      <c r="K7513" s="7">
        <f ca="1">IF($F7513,OFFSET(start_40,LOLP!$D7513+(1-$C7513)*24,LOLP!$B7513),0)</f>
        <v>0</v>
      </c>
      <c r="L7513" s="7">
        <f ca="1">IF($F7513,OFFSET(start_50,LOLP!$D7513+(1-$C7513)*24,LOLP!$B7513),0)</f>
        <v>0</v>
      </c>
      <c r="M7513" s="25">
        <f t="shared" ca="1" si="821"/>
        <v>0</v>
      </c>
      <c r="N7513" s="25">
        <f t="shared" ca="1" si="822"/>
        <v>0</v>
      </c>
      <c r="O7513" s="15" t="e">
        <f t="shared" ca="1" si="823"/>
        <v>#DIV/0!</v>
      </c>
      <c r="P7513" s="15" t="e">
        <f t="shared" ca="1" si="824"/>
        <v>#DIV/0!</v>
      </c>
    </row>
    <row r="7514" spans="1:16" x14ac:dyDescent="0.25">
      <c r="A7514" s="1">
        <f t="shared" si="818"/>
        <v>43413</v>
      </c>
      <c r="B7514" s="7">
        <f t="shared" si="820"/>
        <v>11</v>
      </c>
      <c r="C7514" s="4">
        <f>INDEX(Calendar!$E$3:$E$367,MATCH(LOLP!$A7514,Calendar!$B$3:$B$367,0))</f>
        <v>1</v>
      </c>
      <c r="D7514" s="2">
        <f t="shared" si="819"/>
        <v>23</v>
      </c>
      <c r="E7514" s="36">
        <v>23682</v>
      </c>
      <c r="F7514" s="7">
        <f>IFERROR(IF(INDEX('Temperature Data'!$AA$15:$AA$348,MATCH(LOLP!A7514,'Temperature Data'!$B$15:$B$348,0))&gt;IF(B7514=9,$G$2,LOLP!$F$2),1,0),0)</f>
        <v>0</v>
      </c>
      <c r="G7514" s="7">
        <f>SUMIFS(LOLP!$F$4:$F$8763,$C$4:$C$8763,$C7514,$B$4:$B$8763,$B7514,$D$4:$D$8763,$D7514)</f>
        <v>0</v>
      </c>
      <c r="H7514" s="7">
        <f>COUNTIFS(Calendar!$E$3:$E$367,LOLP!C7514,Calendar!$D$3:$D$367,LOLP!B7514)</f>
        <v>19</v>
      </c>
      <c r="I7514" s="7">
        <f ca="1">IF($F7514=1,OFFSET(start_norps,LOLP!$D7514+(1-$C7514)*24,LOLP!$B7514)*H7514/G7514,0)</f>
        <v>0</v>
      </c>
      <c r="J7514" s="7">
        <f ca="1">IF($F7514=1,OFFSET(start_33,LOLP!$D7514+(1-$C7514)*24,LOLP!$B7514)*H7514/G7514,0)</f>
        <v>0</v>
      </c>
      <c r="K7514" s="7">
        <f ca="1">IF($F7514,OFFSET(start_40,LOLP!$D7514+(1-$C7514)*24,LOLP!$B7514),0)</f>
        <v>0</v>
      </c>
      <c r="L7514" s="7">
        <f ca="1">IF($F7514,OFFSET(start_50,LOLP!$D7514+(1-$C7514)*24,LOLP!$B7514),0)</f>
        <v>0</v>
      </c>
      <c r="M7514" s="25">
        <f t="shared" ca="1" si="821"/>
        <v>0</v>
      </c>
      <c r="N7514" s="25">
        <f t="shared" ca="1" si="822"/>
        <v>0</v>
      </c>
      <c r="O7514" s="15" t="e">
        <f t="shared" ca="1" si="823"/>
        <v>#DIV/0!</v>
      </c>
      <c r="P7514" s="15" t="e">
        <f t="shared" ca="1" si="824"/>
        <v>#DIV/0!</v>
      </c>
    </row>
    <row r="7515" spans="1:16" x14ac:dyDescent="0.25">
      <c r="A7515" s="1">
        <f t="shared" si="818"/>
        <v>43413</v>
      </c>
      <c r="B7515" s="7">
        <f t="shared" si="820"/>
        <v>11</v>
      </c>
      <c r="C7515" s="4">
        <f>INDEX(Calendar!$E$3:$E$367,MATCH(LOLP!$A7515,Calendar!$B$3:$B$367,0))</f>
        <v>1</v>
      </c>
      <c r="D7515" s="2">
        <f t="shared" si="819"/>
        <v>24</v>
      </c>
      <c r="E7515" s="36">
        <v>22284</v>
      </c>
      <c r="F7515" s="7">
        <f>IFERROR(IF(INDEX('Temperature Data'!$AA$15:$AA$348,MATCH(LOLP!A7515,'Temperature Data'!$B$15:$B$348,0))&gt;IF(B7515=9,$G$2,LOLP!$F$2),1,0),0)</f>
        <v>0</v>
      </c>
      <c r="G7515" s="7">
        <f>SUMIFS(LOLP!$F$4:$F$8763,$C$4:$C$8763,$C7515,$B$4:$B$8763,$B7515,$D$4:$D$8763,$D7515)</f>
        <v>0</v>
      </c>
      <c r="H7515" s="7">
        <f>COUNTIFS(Calendar!$E$3:$E$367,LOLP!C7515,Calendar!$D$3:$D$367,LOLP!B7515)</f>
        <v>19</v>
      </c>
      <c r="I7515" s="7">
        <f ca="1">IF($F7515=1,OFFSET(start_norps,LOLP!$D7515+(1-$C7515)*24,LOLP!$B7515)*H7515/G7515,0)</f>
        <v>0</v>
      </c>
      <c r="J7515" s="7">
        <f ca="1">IF($F7515=1,OFFSET(start_33,LOLP!$D7515+(1-$C7515)*24,LOLP!$B7515)*H7515/G7515,0)</f>
        <v>0</v>
      </c>
      <c r="K7515" s="7">
        <f ca="1">IF($F7515,OFFSET(start_40,LOLP!$D7515+(1-$C7515)*24,LOLP!$B7515),0)</f>
        <v>0</v>
      </c>
      <c r="L7515" s="7">
        <f ca="1">IF($F7515,OFFSET(start_50,LOLP!$D7515+(1-$C7515)*24,LOLP!$B7515),0)</f>
        <v>0</v>
      </c>
      <c r="M7515" s="25">
        <f t="shared" ca="1" si="821"/>
        <v>0</v>
      </c>
      <c r="N7515" s="25">
        <f t="shared" ca="1" si="822"/>
        <v>0</v>
      </c>
      <c r="O7515" s="15" t="e">
        <f t="shared" ca="1" si="823"/>
        <v>#DIV/0!</v>
      </c>
      <c r="P7515" s="15" t="e">
        <f t="shared" ca="1" si="824"/>
        <v>#DIV/0!</v>
      </c>
    </row>
    <row r="7516" spans="1:16" x14ac:dyDescent="0.25">
      <c r="A7516" s="1">
        <f t="shared" si="818"/>
        <v>43414</v>
      </c>
      <c r="B7516" s="7">
        <f t="shared" si="820"/>
        <v>11</v>
      </c>
      <c r="C7516" s="4">
        <f>INDEX(Calendar!$E$3:$E$367,MATCH(LOLP!$A7516,Calendar!$B$3:$B$367,0))</f>
        <v>0</v>
      </c>
      <c r="D7516" s="2">
        <f t="shared" si="819"/>
        <v>1</v>
      </c>
      <c r="E7516" s="36">
        <v>21434</v>
      </c>
      <c r="F7516" s="7">
        <f>IFERROR(IF(INDEX('Temperature Data'!$AA$15:$AA$348,MATCH(LOLP!A7516,'Temperature Data'!$B$15:$B$348,0))&gt;IF(B7516=9,$G$2,LOLP!$F$2),1,0),0)</f>
        <v>0</v>
      </c>
      <c r="G7516" s="7">
        <f>SUMIFS(LOLP!$F$4:$F$8763,$C$4:$C$8763,$C7516,$B$4:$B$8763,$B7516,$D$4:$D$8763,$D7516)</f>
        <v>0</v>
      </c>
      <c r="H7516" s="7">
        <f>COUNTIFS(Calendar!$E$3:$E$367,LOLP!C7516,Calendar!$D$3:$D$367,LOLP!B7516)</f>
        <v>11</v>
      </c>
      <c r="I7516" s="7">
        <f ca="1">IF($F7516=1,OFFSET(start_norps,LOLP!$D7516+(1-$C7516)*24,LOLP!$B7516)*H7516/G7516,0)</f>
        <v>0</v>
      </c>
      <c r="J7516" s="7">
        <f ca="1">IF($F7516=1,OFFSET(start_33,LOLP!$D7516+(1-$C7516)*24,LOLP!$B7516)*H7516/G7516,0)</f>
        <v>0</v>
      </c>
      <c r="K7516" s="7">
        <f ca="1">IF($F7516,OFFSET(start_40,LOLP!$D7516+(1-$C7516)*24,LOLP!$B7516),0)</f>
        <v>0</v>
      </c>
      <c r="L7516" s="7">
        <f ca="1">IF($F7516,OFFSET(start_50,LOLP!$D7516+(1-$C7516)*24,LOLP!$B7516),0)</f>
        <v>0</v>
      </c>
      <c r="M7516" s="25">
        <f t="shared" ca="1" si="821"/>
        <v>0</v>
      </c>
      <c r="N7516" s="25">
        <f t="shared" ca="1" si="822"/>
        <v>0</v>
      </c>
      <c r="O7516" s="15" t="e">
        <f t="shared" ca="1" si="823"/>
        <v>#DIV/0!</v>
      </c>
      <c r="P7516" s="15" t="e">
        <f t="shared" ca="1" si="824"/>
        <v>#DIV/0!</v>
      </c>
    </row>
    <row r="7517" spans="1:16" x14ac:dyDescent="0.25">
      <c r="A7517" s="1">
        <f t="shared" ref="A7517:A7580" si="825">A7493+1</f>
        <v>43414</v>
      </c>
      <c r="B7517" s="7">
        <f t="shared" si="820"/>
        <v>11</v>
      </c>
      <c r="C7517" s="4">
        <f>INDEX(Calendar!$E$3:$E$367,MATCH(LOLP!$A7517,Calendar!$B$3:$B$367,0))</f>
        <v>0</v>
      </c>
      <c r="D7517" s="2">
        <f t="shared" ref="D7517:D7580" si="826">D7493</f>
        <v>2</v>
      </c>
      <c r="E7517" s="36">
        <v>20744</v>
      </c>
      <c r="F7517" s="7">
        <f>IFERROR(IF(INDEX('Temperature Data'!$AA$15:$AA$348,MATCH(LOLP!A7517,'Temperature Data'!$B$15:$B$348,0))&gt;IF(B7517=9,$G$2,LOLP!$F$2),1,0),0)</f>
        <v>0</v>
      </c>
      <c r="G7517" s="7">
        <f>SUMIFS(LOLP!$F$4:$F$8763,$C$4:$C$8763,$C7517,$B$4:$B$8763,$B7517,$D$4:$D$8763,$D7517)</f>
        <v>0</v>
      </c>
      <c r="H7517" s="7">
        <f>COUNTIFS(Calendar!$E$3:$E$367,LOLP!C7517,Calendar!$D$3:$D$367,LOLP!B7517)</f>
        <v>11</v>
      </c>
      <c r="I7517" s="7">
        <f ca="1">IF($F7517=1,OFFSET(start_norps,LOLP!$D7517+(1-$C7517)*24,LOLP!$B7517)*H7517/G7517,0)</f>
        <v>0</v>
      </c>
      <c r="J7517" s="7">
        <f ca="1">IF($F7517=1,OFFSET(start_33,LOLP!$D7517+(1-$C7517)*24,LOLP!$B7517)*H7517/G7517,0)</f>
        <v>0</v>
      </c>
      <c r="K7517" s="7">
        <f ca="1">IF($F7517,OFFSET(start_40,LOLP!$D7517+(1-$C7517)*24,LOLP!$B7517),0)</f>
        <v>0</v>
      </c>
      <c r="L7517" s="7">
        <f ca="1">IF($F7517,OFFSET(start_50,LOLP!$D7517+(1-$C7517)*24,LOLP!$B7517),0)</f>
        <v>0</v>
      </c>
      <c r="M7517" s="25">
        <f t="shared" ca="1" si="821"/>
        <v>0</v>
      </c>
      <c r="N7517" s="25">
        <f t="shared" ca="1" si="822"/>
        <v>0</v>
      </c>
      <c r="O7517" s="15" t="e">
        <f t="shared" ca="1" si="823"/>
        <v>#DIV/0!</v>
      </c>
      <c r="P7517" s="15" t="e">
        <f t="shared" ca="1" si="824"/>
        <v>#DIV/0!</v>
      </c>
    </row>
    <row r="7518" spans="1:16" x14ac:dyDescent="0.25">
      <c r="A7518" s="1">
        <f t="shared" si="825"/>
        <v>43414</v>
      </c>
      <c r="B7518" s="7">
        <f t="shared" si="820"/>
        <v>11</v>
      </c>
      <c r="C7518" s="4">
        <f>INDEX(Calendar!$E$3:$E$367,MATCH(LOLP!$A7518,Calendar!$B$3:$B$367,0))</f>
        <v>0</v>
      </c>
      <c r="D7518" s="2">
        <f t="shared" si="826"/>
        <v>3</v>
      </c>
      <c r="E7518" s="36">
        <v>20562</v>
      </c>
      <c r="F7518" s="7">
        <f>IFERROR(IF(INDEX('Temperature Data'!$AA$15:$AA$348,MATCH(LOLP!A7518,'Temperature Data'!$B$15:$B$348,0))&gt;IF(B7518=9,$G$2,LOLP!$F$2),1,0),0)</f>
        <v>0</v>
      </c>
      <c r="G7518" s="7">
        <f>SUMIFS(LOLP!$F$4:$F$8763,$C$4:$C$8763,$C7518,$B$4:$B$8763,$B7518,$D$4:$D$8763,$D7518)</f>
        <v>0</v>
      </c>
      <c r="H7518" s="7">
        <f>COUNTIFS(Calendar!$E$3:$E$367,LOLP!C7518,Calendar!$D$3:$D$367,LOLP!B7518)</f>
        <v>11</v>
      </c>
      <c r="I7518" s="7">
        <f ca="1">IF($F7518=1,OFFSET(start_norps,LOLP!$D7518+(1-$C7518)*24,LOLP!$B7518)*H7518/G7518,0)</f>
        <v>0</v>
      </c>
      <c r="J7518" s="7">
        <f ca="1">IF($F7518=1,OFFSET(start_33,LOLP!$D7518+(1-$C7518)*24,LOLP!$B7518)*H7518/G7518,0)</f>
        <v>0</v>
      </c>
      <c r="K7518" s="7">
        <f ca="1">IF($F7518,OFFSET(start_40,LOLP!$D7518+(1-$C7518)*24,LOLP!$B7518),0)</f>
        <v>0</v>
      </c>
      <c r="L7518" s="7">
        <f ca="1">IF($F7518,OFFSET(start_50,LOLP!$D7518+(1-$C7518)*24,LOLP!$B7518),0)</f>
        <v>0</v>
      </c>
      <c r="M7518" s="25">
        <f t="shared" ca="1" si="821"/>
        <v>0</v>
      </c>
      <c r="N7518" s="25">
        <f t="shared" ca="1" si="822"/>
        <v>0</v>
      </c>
      <c r="O7518" s="15" t="e">
        <f t="shared" ca="1" si="823"/>
        <v>#DIV/0!</v>
      </c>
      <c r="P7518" s="15" t="e">
        <f t="shared" ca="1" si="824"/>
        <v>#DIV/0!</v>
      </c>
    </row>
    <row r="7519" spans="1:16" x14ac:dyDescent="0.25">
      <c r="A7519" s="1">
        <f t="shared" si="825"/>
        <v>43414</v>
      </c>
      <c r="B7519" s="7">
        <f t="shared" si="820"/>
        <v>11</v>
      </c>
      <c r="C7519" s="4">
        <f>INDEX(Calendar!$E$3:$E$367,MATCH(LOLP!$A7519,Calendar!$B$3:$B$367,0))</f>
        <v>0</v>
      </c>
      <c r="D7519" s="2">
        <f t="shared" si="826"/>
        <v>4</v>
      </c>
      <c r="E7519" s="36">
        <v>20349</v>
      </c>
      <c r="F7519" s="7">
        <f>IFERROR(IF(INDEX('Temperature Data'!$AA$15:$AA$348,MATCH(LOLP!A7519,'Temperature Data'!$B$15:$B$348,0))&gt;IF(B7519=9,$G$2,LOLP!$F$2),1,0),0)</f>
        <v>0</v>
      </c>
      <c r="G7519" s="7">
        <f>SUMIFS(LOLP!$F$4:$F$8763,$C$4:$C$8763,$C7519,$B$4:$B$8763,$B7519,$D$4:$D$8763,$D7519)</f>
        <v>0</v>
      </c>
      <c r="H7519" s="7">
        <f>COUNTIFS(Calendar!$E$3:$E$367,LOLP!C7519,Calendar!$D$3:$D$367,LOLP!B7519)</f>
        <v>11</v>
      </c>
      <c r="I7519" s="7">
        <f ca="1">IF($F7519=1,OFFSET(start_norps,LOLP!$D7519+(1-$C7519)*24,LOLP!$B7519)*H7519/G7519,0)</f>
        <v>0</v>
      </c>
      <c r="J7519" s="7">
        <f ca="1">IF($F7519=1,OFFSET(start_33,LOLP!$D7519+(1-$C7519)*24,LOLP!$B7519)*H7519/G7519,0)</f>
        <v>0</v>
      </c>
      <c r="K7519" s="7">
        <f ca="1">IF($F7519,OFFSET(start_40,LOLP!$D7519+(1-$C7519)*24,LOLP!$B7519),0)</f>
        <v>0</v>
      </c>
      <c r="L7519" s="7">
        <f ca="1">IF($F7519,OFFSET(start_50,LOLP!$D7519+(1-$C7519)*24,LOLP!$B7519),0)</f>
        <v>0</v>
      </c>
      <c r="M7519" s="25">
        <f t="shared" ca="1" si="821"/>
        <v>0</v>
      </c>
      <c r="N7519" s="25">
        <f t="shared" ca="1" si="822"/>
        <v>0</v>
      </c>
      <c r="O7519" s="15" t="e">
        <f t="shared" ca="1" si="823"/>
        <v>#DIV/0!</v>
      </c>
      <c r="P7519" s="15" t="e">
        <f t="shared" ca="1" si="824"/>
        <v>#DIV/0!</v>
      </c>
    </row>
    <row r="7520" spans="1:16" x14ac:dyDescent="0.25">
      <c r="A7520" s="1">
        <f t="shared" si="825"/>
        <v>43414</v>
      </c>
      <c r="B7520" s="7">
        <f t="shared" si="820"/>
        <v>11</v>
      </c>
      <c r="C7520" s="4">
        <f>INDEX(Calendar!$E$3:$E$367,MATCH(LOLP!$A7520,Calendar!$B$3:$B$367,0))</f>
        <v>0</v>
      </c>
      <c r="D7520" s="2">
        <f t="shared" si="826"/>
        <v>5</v>
      </c>
      <c r="E7520" s="36">
        <v>20557</v>
      </c>
      <c r="F7520" s="7">
        <f>IFERROR(IF(INDEX('Temperature Data'!$AA$15:$AA$348,MATCH(LOLP!A7520,'Temperature Data'!$B$15:$B$348,0))&gt;IF(B7520=9,$G$2,LOLP!$F$2),1,0),0)</f>
        <v>0</v>
      </c>
      <c r="G7520" s="7">
        <f>SUMIFS(LOLP!$F$4:$F$8763,$C$4:$C$8763,$C7520,$B$4:$B$8763,$B7520,$D$4:$D$8763,$D7520)</f>
        <v>0</v>
      </c>
      <c r="H7520" s="7">
        <f>COUNTIFS(Calendar!$E$3:$E$367,LOLP!C7520,Calendar!$D$3:$D$367,LOLP!B7520)</f>
        <v>11</v>
      </c>
      <c r="I7520" s="7">
        <f ca="1">IF($F7520=1,OFFSET(start_norps,LOLP!$D7520+(1-$C7520)*24,LOLP!$B7520)*H7520/G7520,0)</f>
        <v>0</v>
      </c>
      <c r="J7520" s="7">
        <f ca="1">IF($F7520=1,OFFSET(start_33,LOLP!$D7520+(1-$C7520)*24,LOLP!$B7520)*H7520/G7520,0)</f>
        <v>0</v>
      </c>
      <c r="K7520" s="7">
        <f ca="1">IF($F7520,OFFSET(start_40,LOLP!$D7520+(1-$C7520)*24,LOLP!$B7520),0)</f>
        <v>0</v>
      </c>
      <c r="L7520" s="7">
        <f ca="1">IF($F7520,OFFSET(start_50,LOLP!$D7520+(1-$C7520)*24,LOLP!$B7520),0)</f>
        <v>0</v>
      </c>
      <c r="M7520" s="25">
        <f t="shared" ca="1" si="821"/>
        <v>0</v>
      </c>
      <c r="N7520" s="25">
        <f t="shared" ca="1" si="822"/>
        <v>0</v>
      </c>
      <c r="O7520" s="15" t="e">
        <f t="shared" ca="1" si="823"/>
        <v>#DIV/0!</v>
      </c>
      <c r="P7520" s="15" t="e">
        <f t="shared" ca="1" si="824"/>
        <v>#DIV/0!</v>
      </c>
    </row>
    <row r="7521" spans="1:16" x14ac:dyDescent="0.25">
      <c r="A7521" s="1">
        <f t="shared" si="825"/>
        <v>43414</v>
      </c>
      <c r="B7521" s="7">
        <f t="shared" si="820"/>
        <v>11</v>
      </c>
      <c r="C7521" s="4">
        <f>INDEX(Calendar!$E$3:$E$367,MATCH(LOLP!$A7521,Calendar!$B$3:$B$367,0))</f>
        <v>0</v>
      </c>
      <c r="D7521" s="2">
        <f t="shared" si="826"/>
        <v>6</v>
      </c>
      <c r="E7521" s="36">
        <v>21247</v>
      </c>
      <c r="F7521" s="7">
        <f>IFERROR(IF(INDEX('Temperature Data'!$AA$15:$AA$348,MATCH(LOLP!A7521,'Temperature Data'!$B$15:$B$348,0))&gt;IF(B7521=9,$G$2,LOLP!$F$2),1,0),0)</f>
        <v>0</v>
      </c>
      <c r="G7521" s="7">
        <f>SUMIFS(LOLP!$F$4:$F$8763,$C$4:$C$8763,$C7521,$B$4:$B$8763,$B7521,$D$4:$D$8763,$D7521)</f>
        <v>0</v>
      </c>
      <c r="H7521" s="7">
        <f>COUNTIFS(Calendar!$E$3:$E$367,LOLP!C7521,Calendar!$D$3:$D$367,LOLP!B7521)</f>
        <v>11</v>
      </c>
      <c r="I7521" s="7">
        <f ca="1">IF($F7521=1,OFFSET(start_norps,LOLP!$D7521+(1-$C7521)*24,LOLP!$B7521)*H7521/G7521,0)</f>
        <v>0</v>
      </c>
      <c r="J7521" s="7">
        <f ca="1">IF($F7521=1,OFFSET(start_33,LOLP!$D7521+(1-$C7521)*24,LOLP!$B7521)*H7521/G7521,0)</f>
        <v>0</v>
      </c>
      <c r="K7521" s="7">
        <f ca="1">IF($F7521,OFFSET(start_40,LOLP!$D7521+(1-$C7521)*24,LOLP!$B7521),0)</f>
        <v>0</v>
      </c>
      <c r="L7521" s="7">
        <f ca="1">IF($F7521,OFFSET(start_50,LOLP!$D7521+(1-$C7521)*24,LOLP!$B7521),0)</f>
        <v>0</v>
      </c>
      <c r="M7521" s="25">
        <f t="shared" ca="1" si="821"/>
        <v>0</v>
      </c>
      <c r="N7521" s="25">
        <f t="shared" ca="1" si="822"/>
        <v>0</v>
      </c>
      <c r="O7521" s="15" t="e">
        <f t="shared" ca="1" si="823"/>
        <v>#DIV/0!</v>
      </c>
      <c r="P7521" s="15" t="e">
        <f t="shared" ca="1" si="824"/>
        <v>#DIV/0!</v>
      </c>
    </row>
    <row r="7522" spans="1:16" x14ac:dyDescent="0.25">
      <c r="A7522" s="1">
        <f t="shared" si="825"/>
        <v>43414</v>
      </c>
      <c r="B7522" s="7">
        <f t="shared" si="820"/>
        <v>11</v>
      </c>
      <c r="C7522" s="4">
        <f>INDEX(Calendar!$E$3:$E$367,MATCH(LOLP!$A7522,Calendar!$B$3:$B$367,0))</f>
        <v>0</v>
      </c>
      <c r="D7522" s="2">
        <f t="shared" si="826"/>
        <v>7</v>
      </c>
      <c r="E7522" s="36">
        <v>21997</v>
      </c>
      <c r="F7522" s="7">
        <f>IFERROR(IF(INDEX('Temperature Data'!$AA$15:$AA$348,MATCH(LOLP!A7522,'Temperature Data'!$B$15:$B$348,0))&gt;IF(B7522=9,$G$2,LOLP!$F$2),1,0),0)</f>
        <v>0</v>
      </c>
      <c r="G7522" s="7">
        <f>SUMIFS(LOLP!$F$4:$F$8763,$C$4:$C$8763,$C7522,$B$4:$B$8763,$B7522,$D$4:$D$8763,$D7522)</f>
        <v>0</v>
      </c>
      <c r="H7522" s="7">
        <f>COUNTIFS(Calendar!$E$3:$E$367,LOLP!C7522,Calendar!$D$3:$D$367,LOLP!B7522)</f>
        <v>11</v>
      </c>
      <c r="I7522" s="7">
        <f ca="1">IF($F7522=1,OFFSET(start_norps,LOLP!$D7522+(1-$C7522)*24,LOLP!$B7522)*H7522/G7522,0)</f>
        <v>0</v>
      </c>
      <c r="J7522" s="7">
        <f ca="1">IF($F7522=1,OFFSET(start_33,LOLP!$D7522+(1-$C7522)*24,LOLP!$B7522)*H7522/G7522,0)</f>
        <v>0</v>
      </c>
      <c r="K7522" s="7">
        <f ca="1">IF($F7522,OFFSET(start_40,LOLP!$D7522+(1-$C7522)*24,LOLP!$B7522),0)</f>
        <v>0</v>
      </c>
      <c r="L7522" s="7">
        <f ca="1">IF($F7522,OFFSET(start_50,LOLP!$D7522+(1-$C7522)*24,LOLP!$B7522),0)</f>
        <v>0</v>
      </c>
      <c r="M7522" s="25">
        <f t="shared" ca="1" si="821"/>
        <v>0</v>
      </c>
      <c r="N7522" s="25">
        <f t="shared" ca="1" si="822"/>
        <v>0</v>
      </c>
      <c r="O7522" s="15" t="e">
        <f t="shared" ca="1" si="823"/>
        <v>#DIV/0!</v>
      </c>
      <c r="P7522" s="15" t="e">
        <f t="shared" ca="1" si="824"/>
        <v>#DIV/0!</v>
      </c>
    </row>
    <row r="7523" spans="1:16" x14ac:dyDescent="0.25">
      <c r="A7523" s="1">
        <f t="shared" si="825"/>
        <v>43414</v>
      </c>
      <c r="B7523" s="7">
        <f t="shared" si="820"/>
        <v>11</v>
      </c>
      <c r="C7523" s="4">
        <f>INDEX(Calendar!$E$3:$E$367,MATCH(LOLP!$A7523,Calendar!$B$3:$B$367,0))</f>
        <v>0</v>
      </c>
      <c r="D7523" s="2">
        <f t="shared" si="826"/>
        <v>8</v>
      </c>
      <c r="E7523" s="36">
        <v>22536</v>
      </c>
      <c r="F7523" s="7">
        <f>IFERROR(IF(INDEX('Temperature Data'!$AA$15:$AA$348,MATCH(LOLP!A7523,'Temperature Data'!$B$15:$B$348,0))&gt;IF(B7523=9,$G$2,LOLP!$F$2),1,0),0)</f>
        <v>0</v>
      </c>
      <c r="G7523" s="7">
        <f>SUMIFS(LOLP!$F$4:$F$8763,$C$4:$C$8763,$C7523,$B$4:$B$8763,$B7523,$D$4:$D$8763,$D7523)</f>
        <v>0</v>
      </c>
      <c r="H7523" s="7">
        <f>COUNTIFS(Calendar!$E$3:$E$367,LOLP!C7523,Calendar!$D$3:$D$367,LOLP!B7523)</f>
        <v>11</v>
      </c>
      <c r="I7523" s="7">
        <f ca="1">IF($F7523=1,OFFSET(start_norps,LOLP!$D7523+(1-$C7523)*24,LOLP!$B7523)*H7523/G7523,0)</f>
        <v>0</v>
      </c>
      <c r="J7523" s="7">
        <f ca="1">IF($F7523=1,OFFSET(start_33,LOLP!$D7523+(1-$C7523)*24,LOLP!$B7523)*H7523/G7523,0)</f>
        <v>0</v>
      </c>
      <c r="K7523" s="7">
        <f ca="1">IF($F7523,OFFSET(start_40,LOLP!$D7523+(1-$C7523)*24,LOLP!$B7523),0)</f>
        <v>0</v>
      </c>
      <c r="L7523" s="7">
        <f ca="1">IF($F7523,OFFSET(start_50,LOLP!$D7523+(1-$C7523)*24,LOLP!$B7523),0)</f>
        <v>0</v>
      </c>
      <c r="M7523" s="25">
        <f t="shared" ca="1" si="821"/>
        <v>0</v>
      </c>
      <c r="N7523" s="25">
        <f t="shared" ca="1" si="822"/>
        <v>0</v>
      </c>
      <c r="O7523" s="15" t="e">
        <f t="shared" ca="1" si="823"/>
        <v>#DIV/0!</v>
      </c>
      <c r="P7523" s="15" t="e">
        <f t="shared" ca="1" si="824"/>
        <v>#DIV/0!</v>
      </c>
    </row>
    <row r="7524" spans="1:16" x14ac:dyDescent="0.25">
      <c r="A7524" s="1">
        <f t="shared" si="825"/>
        <v>43414</v>
      </c>
      <c r="B7524" s="7">
        <f t="shared" si="820"/>
        <v>11</v>
      </c>
      <c r="C7524" s="4">
        <f>INDEX(Calendar!$E$3:$E$367,MATCH(LOLP!$A7524,Calendar!$B$3:$B$367,0))</f>
        <v>0</v>
      </c>
      <c r="D7524" s="2">
        <f t="shared" si="826"/>
        <v>9</v>
      </c>
      <c r="E7524" s="36">
        <v>22837</v>
      </c>
      <c r="F7524" s="7">
        <f>IFERROR(IF(INDEX('Temperature Data'!$AA$15:$AA$348,MATCH(LOLP!A7524,'Temperature Data'!$B$15:$B$348,0))&gt;IF(B7524=9,$G$2,LOLP!$F$2),1,0),0)</f>
        <v>0</v>
      </c>
      <c r="G7524" s="7">
        <f>SUMIFS(LOLP!$F$4:$F$8763,$C$4:$C$8763,$C7524,$B$4:$B$8763,$B7524,$D$4:$D$8763,$D7524)</f>
        <v>0</v>
      </c>
      <c r="H7524" s="7">
        <f>COUNTIFS(Calendar!$E$3:$E$367,LOLP!C7524,Calendar!$D$3:$D$367,LOLP!B7524)</f>
        <v>11</v>
      </c>
      <c r="I7524" s="7">
        <f ca="1">IF($F7524=1,OFFSET(start_norps,LOLP!$D7524+(1-$C7524)*24,LOLP!$B7524)*H7524/G7524,0)</f>
        <v>0</v>
      </c>
      <c r="J7524" s="7">
        <f ca="1">IF($F7524=1,OFFSET(start_33,LOLP!$D7524+(1-$C7524)*24,LOLP!$B7524)*H7524/G7524,0)</f>
        <v>0</v>
      </c>
      <c r="K7524" s="7">
        <f ca="1">IF($F7524,OFFSET(start_40,LOLP!$D7524+(1-$C7524)*24,LOLP!$B7524),0)</f>
        <v>0</v>
      </c>
      <c r="L7524" s="7">
        <f ca="1">IF($F7524,OFFSET(start_50,LOLP!$D7524+(1-$C7524)*24,LOLP!$B7524),0)</f>
        <v>0</v>
      </c>
      <c r="M7524" s="25">
        <f t="shared" ca="1" si="821"/>
        <v>0</v>
      </c>
      <c r="N7524" s="25">
        <f t="shared" ca="1" si="822"/>
        <v>0</v>
      </c>
      <c r="O7524" s="15" t="e">
        <f t="shared" ca="1" si="823"/>
        <v>#DIV/0!</v>
      </c>
      <c r="P7524" s="15" t="e">
        <f t="shared" ca="1" si="824"/>
        <v>#DIV/0!</v>
      </c>
    </row>
    <row r="7525" spans="1:16" x14ac:dyDescent="0.25">
      <c r="A7525" s="1">
        <f t="shared" si="825"/>
        <v>43414</v>
      </c>
      <c r="B7525" s="7">
        <f t="shared" si="820"/>
        <v>11</v>
      </c>
      <c r="C7525" s="4">
        <f>INDEX(Calendar!$E$3:$E$367,MATCH(LOLP!$A7525,Calendar!$B$3:$B$367,0))</f>
        <v>0</v>
      </c>
      <c r="D7525" s="2">
        <f t="shared" si="826"/>
        <v>10</v>
      </c>
      <c r="E7525" s="36">
        <v>22612</v>
      </c>
      <c r="F7525" s="7">
        <f>IFERROR(IF(INDEX('Temperature Data'!$AA$15:$AA$348,MATCH(LOLP!A7525,'Temperature Data'!$B$15:$B$348,0))&gt;IF(B7525=9,$G$2,LOLP!$F$2),1,0),0)</f>
        <v>0</v>
      </c>
      <c r="G7525" s="7">
        <f>SUMIFS(LOLP!$F$4:$F$8763,$C$4:$C$8763,$C7525,$B$4:$B$8763,$B7525,$D$4:$D$8763,$D7525)</f>
        <v>0</v>
      </c>
      <c r="H7525" s="7">
        <f>COUNTIFS(Calendar!$E$3:$E$367,LOLP!C7525,Calendar!$D$3:$D$367,LOLP!B7525)</f>
        <v>11</v>
      </c>
      <c r="I7525" s="7">
        <f ca="1">IF($F7525=1,OFFSET(start_norps,LOLP!$D7525+(1-$C7525)*24,LOLP!$B7525)*H7525/G7525,0)</f>
        <v>0</v>
      </c>
      <c r="J7525" s="7">
        <f ca="1">IF($F7525=1,OFFSET(start_33,LOLP!$D7525+(1-$C7525)*24,LOLP!$B7525)*H7525/G7525,0)</f>
        <v>0</v>
      </c>
      <c r="K7525" s="7">
        <f ca="1">IF($F7525,OFFSET(start_40,LOLP!$D7525+(1-$C7525)*24,LOLP!$B7525),0)</f>
        <v>0</v>
      </c>
      <c r="L7525" s="7">
        <f ca="1">IF($F7525,OFFSET(start_50,LOLP!$D7525+(1-$C7525)*24,LOLP!$B7525),0)</f>
        <v>0</v>
      </c>
      <c r="M7525" s="25">
        <f t="shared" ca="1" si="821"/>
        <v>0</v>
      </c>
      <c r="N7525" s="25">
        <f t="shared" ca="1" si="822"/>
        <v>0</v>
      </c>
      <c r="O7525" s="15" t="e">
        <f t="shared" ca="1" si="823"/>
        <v>#DIV/0!</v>
      </c>
      <c r="P7525" s="15" t="e">
        <f t="shared" ca="1" si="824"/>
        <v>#DIV/0!</v>
      </c>
    </row>
    <row r="7526" spans="1:16" x14ac:dyDescent="0.25">
      <c r="A7526" s="1">
        <f t="shared" si="825"/>
        <v>43414</v>
      </c>
      <c r="B7526" s="7">
        <f t="shared" si="820"/>
        <v>11</v>
      </c>
      <c r="C7526" s="4">
        <f>INDEX(Calendar!$E$3:$E$367,MATCH(LOLP!$A7526,Calendar!$B$3:$B$367,0))</f>
        <v>0</v>
      </c>
      <c r="D7526" s="2">
        <f t="shared" si="826"/>
        <v>11</v>
      </c>
      <c r="E7526" s="36">
        <v>22256</v>
      </c>
      <c r="F7526" s="7">
        <f>IFERROR(IF(INDEX('Temperature Data'!$AA$15:$AA$348,MATCH(LOLP!A7526,'Temperature Data'!$B$15:$B$348,0))&gt;IF(B7526=9,$G$2,LOLP!$F$2),1,0),0)</f>
        <v>0</v>
      </c>
      <c r="G7526" s="7">
        <f>SUMIFS(LOLP!$F$4:$F$8763,$C$4:$C$8763,$C7526,$B$4:$B$8763,$B7526,$D$4:$D$8763,$D7526)</f>
        <v>0</v>
      </c>
      <c r="H7526" s="7">
        <f>COUNTIFS(Calendar!$E$3:$E$367,LOLP!C7526,Calendar!$D$3:$D$367,LOLP!B7526)</f>
        <v>11</v>
      </c>
      <c r="I7526" s="7">
        <f ca="1">IF($F7526=1,OFFSET(start_norps,LOLP!$D7526+(1-$C7526)*24,LOLP!$B7526)*H7526/G7526,0)</f>
        <v>0</v>
      </c>
      <c r="J7526" s="7">
        <f ca="1">IF($F7526=1,OFFSET(start_33,LOLP!$D7526+(1-$C7526)*24,LOLP!$B7526)*H7526/G7526,0)</f>
        <v>0</v>
      </c>
      <c r="K7526" s="7">
        <f ca="1">IF($F7526,OFFSET(start_40,LOLP!$D7526+(1-$C7526)*24,LOLP!$B7526),0)</f>
        <v>0</v>
      </c>
      <c r="L7526" s="7">
        <f ca="1">IF($F7526,OFFSET(start_50,LOLP!$D7526+(1-$C7526)*24,LOLP!$B7526),0)</f>
        <v>0</v>
      </c>
      <c r="M7526" s="25">
        <f t="shared" ca="1" si="821"/>
        <v>0</v>
      </c>
      <c r="N7526" s="25">
        <f t="shared" ca="1" si="822"/>
        <v>0</v>
      </c>
      <c r="O7526" s="15" t="e">
        <f t="shared" ca="1" si="823"/>
        <v>#DIV/0!</v>
      </c>
      <c r="P7526" s="15" t="e">
        <f t="shared" ca="1" si="824"/>
        <v>#DIV/0!</v>
      </c>
    </row>
    <row r="7527" spans="1:16" x14ac:dyDescent="0.25">
      <c r="A7527" s="1">
        <f t="shared" si="825"/>
        <v>43414</v>
      </c>
      <c r="B7527" s="7">
        <f t="shared" si="820"/>
        <v>11</v>
      </c>
      <c r="C7527" s="4">
        <f>INDEX(Calendar!$E$3:$E$367,MATCH(LOLP!$A7527,Calendar!$B$3:$B$367,0))</f>
        <v>0</v>
      </c>
      <c r="D7527" s="2">
        <f t="shared" si="826"/>
        <v>12</v>
      </c>
      <c r="E7527" s="36">
        <v>22109</v>
      </c>
      <c r="F7527" s="7">
        <f>IFERROR(IF(INDEX('Temperature Data'!$AA$15:$AA$348,MATCH(LOLP!A7527,'Temperature Data'!$B$15:$B$348,0))&gt;IF(B7527=9,$G$2,LOLP!$F$2),1,0),0)</f>
        <v>0</v>
      </c>
      <c r="G7527" s="7">
        <f>SUMIFS(LOLP!$F$4:$F$8763,$C$4:$C$8763,$C7527,$B$4:$B$8763,$B7527,$D$4:$D$8763,$D7527)</f>
        <v>0</v>
      </c>
      <c r="H7527" s="7">
        <f>COUNTIFS(Calendar!$E$3:$E$367,LOLP!C7527,Calendar!$D$3:$D$367,LOLP!B7527)</f>
        <v>11</v>
      </c>
      <c r="I7527" s="7">
        <f ca="1">IF($F7527=1,OFFSET(start_norps,LOLP!$D7527+(1-$C7527)*24,LOLP!$B7527)*H7527/G7527,0)</f>
        <v>0</v>
      </c>
      <c r="J7527" s="7">
        <f ca="1">IF($F7527=1,OFFSET(start_33,LOLP!$D7527+(1-$C7527)*24,LOLP!$B7527)*H7527/G7527,0)</f>
        <v>0</v>
      </c>
      <c r="K7527" s="7">
        <f ca="1">IF($F7527,OFFSET(start_40,LOLP!$D7527+(1-$C7527)*24,LOLP!$B7527),0)</f>
        <v>0</v>
      </c>
      <c r="L7527" s="7">
        <f ca="1">IF($F7527,OFFSET(start_50,LOLP!$D7527+(1-$C7527)*24,LOLP!$B7527),0)</f>
        <v>0</v>
      </c>
      <c r="M7527" s="25">
        <f t="shared" ca="1" si="821"/>
        <v>0</v>
      </c>
      <c r="N7527" s="25">
        <f t="shared" ca="1" si="822"/>
        <v>0</v>
      </c>
      <c r="O7527" s="15" t="e">
        <f t="shared" ca="1" si="823"/>
        <v>#DIV/0!</v>
      </c>
      <c r="P7527" s="15" t="e">
        <f t="shared" ca="1" si="824"/>
        <v>#DIV/0!</v>
      </c>
    </row>
    <row r="7528" spans="1:16" x14ac:dyDescent="0.25">
      <c r="A7528" s="1">
        <f t="shared" si="825"/>
        <v>43414</v>
      </c>
      <c r="B7528" s="7">
        <f t="shared" si="820"/>
        <v>11</v>
      </c>
      <c r="C7528" s="4">
        <f>INDEX(Calendar!$E$3:$E$367,MATCH(LOLP!$A7528,Calendar!$B$3:$B$367,0))</f>
        <v>0</v>
      </c>
      <c r="D7528" s="2">
        <f t="shared" si="826"/>
        <v>13</v>
      </c>
      <c r="E7528" s="36">
        <v>22065</v>
      </c>
      <c r="F7528" s="7">
        <f>IFERROR(IF(INDEX('Temperature Data'!$AA$15:$AA$348,MATCH(LOLP!A7528,'Temperature Data'!$B$15:$B$348,0))&gt;IF(B7528=9,$G$2,LOLP!$F$2),1,0),0)</f>
        <v>0</v>
      </c>
      <c r="G7528" s="7">
        <f>SUMIFS(LOLP!$F$4:$F$8763,$C$4:$C$8763,$C7528,$B$4:$B$8763,$B7528,$D$4:$D$8763,$D7528)</f>
        <v>0</v>
      </c>
      <c r="H7528" s="7">
        <f>COUNTIFS(Calendar!$E$3:$E$367,LOLP!C7528,Calendar!$D$3:$D$367,LOLP!B7528)</f>
        <v>11</v>
      </c>
      <c r="I7528" s="7">
        <f ca="1">IF($F7528=1,OFFSET(start_norps,LOLP!$D7528+(1-$C7528)*24,LOLP!$B7528)*H7528/G7528,0)</f>
        <v>0</v>
      </c>
      <c r="J7528" s="7">
        <f ca="1">IF($F7528=1,OFFSET(start_33,LOLP!$D7528+(1-$C7528)*24,LOLP!$B7528)*H7528/G7528,0)</f>
        <v>0</v>
      </c>
      <c r="K7528" s="7">
        <f ca="1">IF($F7528,OFFSET(start_40,LOLP!$D7528+(1-$C7528)*24,LOLP!$B7528),0)</f>
        <v>0</v>
      </c>
      <c r="L7528" s="7">
        <f ca="1">IF($F7528,OFFSET(start_50,LOLP!$D7528+(1-$C7528)*24,LOLP!$B7528),0)</f>
        <v>0</v>
      </c>
      <c r="M7528" s="25">
        <f t="shared" ca="1" si="821"/>
        <v>0</v>
      </c>
      <c r="N7528" s="25">
        <f t="shared" ca="1" si="822"/>
        <v>0</v>
      </c>
      <c r="O7528" s="15" t="e">
        <f t="shared" ca="1" si="823"/>
        <v>#DIV/0!</v>
      </c>
      <c r="P7528" s="15" t="e">
        <f t="shared" ca="1" si="824"/>
        <v>#DIV/0!</v>
      </c>
    </row>
    <row r="7529" spans="1:16" x14ac:dyDescent="0.25">
      <c r="A7529" s="1">
        <f t="shared" si="825"/>
        <v>43414</v>
      </c>
      <c r="B7529" s="7">
        <f t="shared" si="820"/>
        <v>11</v>
      </c>
      <c r="C7529" s="4">
        <f>INDEX(Calendar!$E$3:$E$367,MATCH(LOLP!$A7529,Calendar!$B$3:$B$367,0))</f>
        <v>0</v>
      </c>
      <c r="D7529" s="2">
        <f t="shared" si="826"/>
        <v>14</v>
      </c>
      <c r="E7529" s="36">
        <v>22222</v>
      </c>
      <c r="F7529" s="7">
        <f>IFERROR(IF(INDEX('Temperature Data'!$AA$15:$AA$348,MATCH(LOLP!A7529,'Temperature Data'!$B$15:$B$348,0))&gt;IF(B7529=9,$G$2,LOLP!$F$2),1,0),0)</f>
        <v>0</v>
      </c>
      <c r="G7529" s="7">
        <f>SUMIFS(LOLP!$F$4:$F$8763,$C$4:$C$8763,$C7529,$B$4:$B$8763,$B7529,$D$4:$D$8763,$D7529)</f>
        <v>0</v>
      </c>
      <c r="H7529" s="7">
        <f>COUNTIFS(Calendar!$E$3:$E$367,LOLP!C7529,Calendar!$D$3:$D$367,LOLP!B7529)</f>
        <v>11</v>
      </c>
      <c r="I7529" s="7">
        <f ca="1">IF($F7529=1,OFFSET(start_norps,LOLP!$D7529+(1-$C7529)*24,LOLP!$B7529)*H7529/G7529,0)</f>
        <v>0</v>
      </c>
      <c r="J7529" s="7">
        <f ca="1">IF($F7529=1,OFFSET(start_33,LOLP!$D7529+(1-$C7529)*24,LOLP!$B7529)*H7529/G7529,0)</f>
        <v>0</v>
      </c>
      <c r="K7529" s="7">
        <f ca="1">IF($F7529,OFFSET(start_40,LOLP!$D7529+(1-$C7529)*24,LOLP!$B7529),0)</f>
        <v>0</v>
      </c>
      <c r="L7529" s="7">
        <f ca="1">IF($F7529,OFFSET(start_50,LOLP!$D7529+(1-$C7529)*24,LOLP!$B7529),0)</f>
        <v>0</v>
      </c>
      <c r="M7529" s="25">
        <f t="shared" ca="1" si="821"/>
        <v>0</v>
      </c>
      <c r="N7529" s="25">
        <f t="shared" ca="1" si="822"/>
        <v>0</v>
      </c>
      <c r="O7529" s="15" t="e">
        <f t="shared" ca="1" si="823"/>
        <v>#DIV/0!</v>
      </c>
      <c r="P7529" s="15" t="e">
        <f t="shared" ca="1" si="824"/>
        <v>#DIV/0!</v>
      </c>
    </row>
    <row r="7530" spans="1:16" x14ac:dyDescent="0.25">
      <c r="A7530" s="1">
        <f t="shared" si="825"/>
        <v>43414</v>
      </c>
      <c r="B7530" s="7">
        <f t="shared" si="820"/>
        <v>11</v>
      </c>
      <c r="C7530" s="4">
        <f>INDEX(Calendar!$E$3:$E$367,MATCH(LOLP!$A7530,Calendar!$B$3:$B$367,0))</f>
        <v>0</v>
      </c>
      <c r="D7530" s="2">
        <f t="shared" si="826"/>
        <v>15</v>
      </c>
      <c r="E7530" s="36">
        <v>22667</v>
      </c>
      <c r="F7530" s="7">
        <f>IFERROR(IF(INDEX('Temperature Data'!$AA$15:$AA$348,MATCH(LOLP!A7530,'Temperature Data'!$B$15:$B$348,0))&gt;IF(B7530=9,$G$2,LOLP!$F$2),1,0),0)</f>
        <v>0</v>
      </c>
      <c r="G7530" s="7">
        <f>SUMIFS(LOLP!$F$4:$F$8763,$C$4:$C$8763,$C7530,$B$4:$B$8763,$B7530,$D$4:$D$8763,$D7530)</f>
        <v>0</v>
      </c>
      <c r="H7530" s="7">
        <f>COUNTIFS(Calendar!$E$3:$E$367,LOLP!C7530,Calendar!$D$3:$D$367,LOLP!B7530)</f>
        <v>11</v>
      </c>
      <c r="I7530" s="7">
        <f ca="1">IF($F7530=1,OFFSET(start_norps,LOLP!$D7530+(1-$C7530)*24,LOLP!$B7530)*H7530/G7530,0)</f>
        <v>0</v>
      </c>
      <c r="J7530" s="7">
        <f ca="1">IF($F7530=1,OFFSET(start_33,LOLP!$D7530+(1-$C7530)*24,LOLP!$B7530)*H7530/G7530,0)</f>
        <v>0</v>
      </c>
      <c r="K7530" s="7">
        <f ca="1">IF($F7530,OFFSET(start_40,LOLP!$D7530+(1-$C7530)*24,LOLP!$B7530),0)</f>
        <v>0</v>
      </c>
      <c r="L7530" s="7">
        <f ca="1">IF($F7530,OFFSET(start_50,LOLP!$D7530+(1-$C7530)*24,LOLP!$B7530),0)</f>
        <v>0</v>
      </c>
      <c r="M7530" s="25">
        <f t="shared" ca="1" si="821"/>
        <v>0</v>
      </c>
      <c r="N7530" s="25">
        <f t="shared" ca="1" si="822"/>
        <v>0</v>
      </c>
      <c r="O7530" s="15" t="e">
        <f t="shared" ca="1" si="823"/>
        <v>#DIV/0!</v>
      </c>
      <c r="P7530" s="15" t="e">
        <f t="shared" ca="1" si="824"/>
        <v>#DIV/0!</v>
      </c>
    </row>
    <row r="7531" spans="1:16" x14ac:dyDescent="0.25">
      <c r="A7531" s="1">
        <f t="shared" si="825"/>
        <v>43414</v>
      </c>
      <c r="B7531" s="7">
        <f t="shared" si="820"/>
        <v>11</v>
      </c>
      <c r="C7531" s="4">
        <f>INDEX(Calendar!$E$3:$E$367,MATCH(LOLP!$A7531,Calendar!$B$3:$B$367,0))</f>
        <v>0</v>
      </c>
      <c r="D7531" s="2">
        <f t="shared" si="826"/>
        <v>16</v>
      </c>
      <c r="E7531" s="36">
        <v>23334</v>
      </c>
      <c r="F7531" s="7">
        <f>IFERROR(IF(INDEX('Temperature Data'!$AA$15:$AA$348,MATCH(LOLP!A7531,'Temperature Data'!$B$15:$B$348,0))&gt;IF(B7531=9,$G$2,LOLP!$F$2),1,0),0)</f>
        <v>0</v>
      </c>
      <c r="G7531" s="7">
        <f>SUMIFS(LOLP!$F$4:$F$8763,$C$4:$C$8763,$C7531,$B$4:$B$8763,$B7531,$D$4:$D$8763,$D7531)</f>
        <v>0</v>
      </c>
      <c r="H7531" s="7">
        <f>COUNTIFS(Calendar!$E$3:$E$367,LOLP!C7531,Calendar!$D$3:$D$367,LOLP!B7531)</f>
        <v>11</v>
      </c>
      <c r="I7531" s="7">
        <f ca="1">IF($F7531=1,OFFSET(start_norps,LOLP!$D7531+(1-$C7531)*24,LOLP!$B7531)*H7531/G7531,0)</f>
        <v>0</v>
      </c>
      <c r="J7531" s="7">
        <f ca="1">IF($F7531=1,OFFSET(start_33,LOLP!$D7531+(1-$C7531)*24,LOLP!$B7531)*H7531/G7531,0)</f>
        <v>0</v>
      </c>
      <c r="K7531" s="7">
        <f ca="1">IF($F7531,OFFSET(start_40,LOLP!$D7531+(1-$C7531)*24,LOLP!$B7531),0)</f>
        <v>0</v>
      </c>
      <c r="L7531" s="7">
        <f ca="1">IF($F7531,OFFSET(start_50,LOLP!$D7531+(1-$C7531)*24,LOLP!$B7531),0)</f>
        <v>0</v>
      </c>
      <c r="M7531" s="25">
        <f t="shared" ca="1" si="821"/>
        <v>0</v>
      </c>
      <c r="N7531" s="25">
        <f t="shared" ca="1" si="822"/>
        <v>0</v>
      </c>
      <c r="O7531" s="15" t="e">
        <f t="shared" ca="1" si="823"/>
        <v>#DIV/0!</v>
      </c>
      <c r="P7531" s="15" t="e">
        <f t="shared" ca="1" si="824"/>
        <v>#DIV/0!</v>
      </c>
    </row>
    <row r="7532" spans="1:16" x14ac:dyDescent="0.25">
      <c r="A7532" s="1">
        <f t="shared" si="825"/>
        <v>43414</v>
      </c>
      <c r="B7532" s="7">
        <f t="shared" si="820"/>
        <v>11</v>
      </c>
      <c r="C7532" s="4">
        <f>INDEX(Calendar!$E$3:$E$367,MATCH(LOLP!$A7532,Calendar!$B$3:$B$367,0))</f>
        <v>0</v>
      </c>
      <c r="D7532" s="2">
        <f t="shared" si="826"/>
        <v>17</v>
      </c>
      <c r="E7532" s="36">
        <v>24521</v>
      </c>
      <c r="F7532" s="7">
        <f>IFERROR(IF(INDEX('Temperature Data'!$AA$15:$AA$348,MATCH(LOLP!A7532,'Temperature Data'!$B$15:$B$348,0))&gt;IF(B7532=9,$G$2,LOLP!$F$2),1,0),0)</f>
        <v>0</v>
      </c>
      <c r="G7532" s="7">
        <f>SUMIFS(LOLP!$F$4:$F$8763,$C$4:$C$8763,$C7532,$B$4:$B$8763,$B7532,$D$4:$D$8763,$D7532)</f>
        <v>0</v>
      </c>
      <c r="H7532" s="7">
        <f>COUNTIFS(Calendar!$E$3:$E$367,LOLP!C7532,Calendar!$D$3:$D$367,LOLP!B7532)</f>
        <v>11</v>
      </c>
      <c r="I7532" s="7">
        <f ca="1">IF($F7532=1,OFFSET(start_norps,LOLP!$D7532+(1-$C7532)*24,LOLP!$B7532)*H7532/G7532,0)</f>
        <v>0</v>
      </c>
      <c r="J7532" s="7">
        <f ca="1">IF($F7532=1,OFFSET(start_33,LOLP!$D7532+(1-$C7532)*24,LOLP!$B7532)*H7532/G7532,0)</f>
        <v>0</v>
      </c>
      <c r="K7532" s="7">
        <f ca="1">IF($F7532,OFFSET(start_40,LOLP!$D7532+(1-$C7532)*24,LOLP!$B7532),0)</f>
        <v>0</v>
      </c>
      <c r="L7532" s="7">
        <f ca="1">IF($F7532,OFFSET(start_50,LOLP!$D7532+(1-$C7532)*24,LOLP!$B7532),0)</f>
        <v>0</v>
      </c>
      <c r="M7532" s="25">
        <f t="shared" ca="1" si="821"/>
        <v>0</v>
      </c>
      <c r="N7532" s="25">
        <f t="shared" ca="1" si="822"/>
        <v>0</v>
      </c>
      <c r="O7532" s="15" t="e">
        <f t="shared" ca="1" si="823"/>
        <v>#DIV/0!</v>
      </c>
      <c r="P7532" s="15" t="e">
        <f t="shared" ca="1" si="824"/>
        <v>#DIV/0!</v>
      </c>
    </row>
    <row r="7533" spans="1:16" x14ac:dyDescent="0.25">
      <c r="A7533" s="1">
        <f t="shared" si="825"/>
        <v>43414</v>
      </c>
      <c r="B7533" s="7">
        <f t="shared" si="820"/>
        <v>11</v>
      </c>
      <c r="C7533" s="4">
        <f>INDEX(Calendar!$E$3:$E$367,MATCH(LOLP!$A7533,Calendar!$B$3:$B$367,0))</f>
        <v>0</v>
      </c>
      <c r="D7533" s="2">
        <f t="shared" si="826"/>
        <v>18</v>
      </c>
      <c r="E7533" s="36">
        <v>26199</v>
      </c>
      <c r="F7533" s="7">
        <f>IFERROR(IF(INDEX('Temperature Data'!$AA$15:$AA$348,MATCH(LOLP!A7533,'Temperature Data'!$B$15:$B$348,0))&gt;IF(B7533=9,$G$2,LOLP!$F$2),1,0),0)</f>
        <v>0</v>
      </c>
      <c r="G7533" s="7">
        <f>SUMIFS(LOLP!$F$4:$F$8763,$C$4:$C$8763,$C7533,$B$4:$B$8763,$B7533,$D$4:$D$8763,$D7533)</f>
        <v>0</v>
      </c>
      <c r="H7533" s="7">
        <f>COUNTIFS(Calendar!$E$3:$E$367,LOLP!C7533,Calendar!$D$3:$D$367,LOLP!B7533)</f>
        <v>11</v>
      </c>
      <c r="I7533" s="7">
        <f ca="1">IF($F7533=1,OFFSET(start_norps,LOLP!$D7533+(1-$C7533)*24,LOLP!$B7533)*H7533/G7533,0)</f>
        <v>0</v>
      </c>
      <c r="J7533" s="7">
        <f ca="1">IF($F7533=1,OFFSET(start_33,LOLP!$D7533+(1-$C7533)*24,LOLP!$B7533)*H7533/G7533,0)</f>
        <v>0</v>
      </c>
      <c r="K7533" s="7">
        <f ca="1">IF($F7533,OFFSET(start_40,LOLP!$D7533+(1-$C7533)*24,LOLP!$B7533),0)</f>
        <v>0</v>
      </c>
      <c r="L7533" s="7">
        <f ca="1">IF($F7533,OFFSET(start_50,LOLP!$D7533+(1-$C7533)*24,LOLP!$B7533),0)</f>
        <v>0</v>
      </c>
      <c r="M7533" s="25">
        <f t="shared" ca="1" si="821"/>
        <v>0</v>
      </c>
      <c r="N7533" s="25">
        <f t="shared" ca="1" si="822"/>
        <v>0</v>
      </c>
      <c r="O7533" s="15" t="e">
        <f t="shared" ca="1" si="823"/>
        <v>#DIV/0!</v>
      </c>
      <c r="P7533" s="15" t="e">
        <f t="shared" ca="1" si="824"/>
        <v>#DIV/0!</v>
      </c>
    </row>
    <row r="7534" spans="1:16" x14ac:dyDescent="0.25">
      <c r="A7534" s="1">
        <f t="shared" si="825"/>
        <v>43414</v>
      </c>
      <c r="B7534" s="7">
        <f t="shared" si="820"/>
        <v>11</v>
      </c>
      <c r="C7534" s="4">
        <f>INDEX(Calendar!$E$3:$E$367,MATCH(LOLP!$A7534,Calendar!$B$3:$B$367,0))</f>
        <v>0</v>
      </c>
      <c r="D7534" s="2">
        <f t="shared" si="826"/>
        <v>19</v>
      </c>
      <c r="E7534" s="36">
        <v>26112</v>
      </c>
      <c r="F7534" s="7">
        <f>IFERROR(IF(INDEX('Temperature Data'!$AA$15:$AA$348,MATCH(LOLP!A7534,'Temperature Data'!$B$15:$B$348,0))&gt;IF(B7534=9,$G$2,LOLP!$F$2),1,0),0)</f>
        <v>0</v>
      </c>
      <c r="G7534" s="7">
        <f>SUMIFS(LOLP!$F$4:$F$8763,$C$4:$C$8763,$C7534,$B$4:$B$8763,$B7534,$D$4:$D$8763,$D7534)</f>
        <v>0</v>
      </c>
      <c r="H7534" s="7">
        <f>COUNTIFS(Calendar!$E$3:$E$367,LOLP!C7534,Calendar!$D$3:$D$367,LOLP!B7534)</f>
        <v>11</v>
      </c>
      <c r="I7534" s="7">
        <f ca="1">IF($F7534=1,OFFSET(start_norps,LOLP!$D7534+(1-$C7534)*24,LOLP!$B7534)*H7534/G7534,0)</f>
        <v>0</v>
      </c>
      <c r="J7534" s="7">
        <f ca="1">IF($F7534=1,OFFSET(start_33,LOLP!$D7534+(1-$C7534)*24,LOLP!$B7534)*H7534/G7534,0)</f>
        <v>0</v>
      </c>
      <c r="K7534" s="7">
        <f ca="1">IF($F7534,OFFSET(start_40,LOLP!$D7534+(1-$C7534)*24,LOLP!$B7534),0)</f>
        <v>0</v>
      </c>
      <c r="L7534" s="7">
        <f ca="1">IF($F7534,OFFSET(start_50,LOLP!$D7534+(1-$C7534)*24,LOLP!$B7534),0)</f>
        <v>0</v>
      </c>
      <c r="M7534" s="25">
        <f t="shared" ca="1" si="821"/>
        <v>0</v>
      </c>
      <c r="N7534" s="25">
        <f t="shared" ca="1" si="822"/>
        <v>0</v>
      </c>
      <c r="O7534" s="15" t="e">
        <f t="shared" ca="1" si="823"/>
        <v>#DIV/0!</v>
      </c>
      <c r="P7534" s="15" t="e">
        <f t="shared" ca="1" si="824"/>
        <v>#DIV/0!</v>
      </c>
    </row>
    <row r="7535" spans="1:16" x14ac:dyDescent="0.25">
      <c r="A7535" s="1">
        <f t="shared" si="825"/>
        <v>43414</v>
      </c>
      <c r="B7535" s="7">
        <f t="shared" si="820"/>
        <v>11</v>
      </c>
      <c r="C7535" s="4">
        <f>INDEX(Calendar!$E$3:$E$367,MATCH(LOLP!$A7535,Calendar!$B$3:$B$367,0))</f>
        <v>0</v>
      </c>
      <c r="D7535" s="2">
        <f t="shared" si="826"/>
        <v>20</v>
      </c>
      <c r="E7535" s="36">
        <v>25553</v>
      </c>
      <c r="F7535" s="7">
        <f>IFERROR(IF(INDEX('Temperature Data'!$AA$15:$AA$348,MATCH(LOLP!A7535,'Temperature Data'!$B$15:$B$348,0))&gt;IF(B7535=9,$G$2,LOLP!$F$2),1,0),0)</f>
        <v>0</v>
      </c>
      <c r="G7535" s="7">
        <f>SUMIFS(LOLP!$F$4:$F$8763,$C$4:$C$8763,$C7535,$B$4:$B$8763,$B7535,$D$4:$D$8763,$D7535)</f>
        <v>0</v>
      </c>
      <c r="H7535" s="7">
        <f>COUNTIFS(Calendar!$E$3:$E$367,LOLP!C7535,Calendar!$D$3:$D$367,LOLP!B7535)</f>
        <v>11</v>
      </c>
      <c r="I7535" s="7">
        <f ca="1">IF($F7535=1,OFFSET(start_norps,LOLP!$D7535+(1-$C7535)*24,LOLP!$B7535)*H7535/G7535,0)</f>
        <v>0</v>
      </c>
      <c r="J7535" s="7">
        <f ca="1">IF($F7535=1,OFFSET(start_33,LOLP!$D7535+(1-$C7535)*24,LOLP!$B7535)*H7535/G7535,0)</f>
        <v>0</v>
      </c>
      <c r="K7535" s="7">
        <f ca="1">IF($F7535,OFFSET(start_40,LOLP!$D7535+(1-$C7535)*24,LOLP!$B7535),0)</f>
        <v>0</v>
      </c>
      <c r="L7535" s="7">
        <f ca="1">IF($F7535,OFFSET(start_50,LOLP!$D7535+(1-$C7535)*24,LOLP!$B7535),0)</f>
        <v>0</v>
      </c>
      <c r="M7535" s="25">
        <f t="shared" ca="1" si="821"/>
        <v>0</v>
      </c>
      <c r="N7535" s="25">
        <f t="shared" ca="1" si="822"/>
        <v>0</v>
      </c>
      <c r="O7535" s="15" t="e">
        <f t="shared" ca="1" si="823"/>
        <v>#DIV/0!</v>
      </c>
      <c r="P7535" s="15" t="e">
        <f t="shared" ca="1" si="824"/>
        <v>#DIV/0!</v>
      </c>
    </row>
    <row r="7536" spans="1:16" x14ac:dyDescent="0.25">
      <c r="A7536" s="1">
        <f t="shared" si="825"/>
        <v>43414</v>
      </c>
      <c r="B7536" s="7">
        <f t="shared" si="820"/>
        <v>11</v>
      </c>
      <c r="C7536" s="4">
        <f>INDEX(Calendar!$E$3:$E$367,MATCH(LOLP!$A7536,Calendar!$B$3:$B$367,0))</f>
        <v>0</v>
      </c>
      <c r="D7536" s="2">
        <f t="shared" si="826"/>
        <v>21</v>
      </c>
      <c r="E7536" s="36">
        <v>24887</v>
      </c>
      <c r="F7536" s="7">
        <f>IFERROR(IF(INDEX('Temperature Data'!$AA$15:$AA$348,MATCH(LOLP!A7536,'Temperature Data'!$B$15:$B$348,0))&gt;IF(B7536=9,$G$2,LOLP!$F$2),1,0),0)</f>
        <v>0</v>
      </c>
      <c r="G7536" s="7">
        <f>SUMIFS(LOLP!$F$4:$F$8763,$C$4:$C$8763,$C7536,$B$4:$B$8763,$B7536,$D$4:$D$8763,$D7536)</f>
        <v>0</v>
      </c>
      <c r="H7536" s="7">
        <f>COUNTIFS(Calendar!$E$3:$E$367,LOLP!C7536,Calendar!$D$3:$D$367,LOLP!B7536)</f>
        <v>11</v>
      </c>
      <c r="I7536" s="7">
        <f ca="1">IF($F7536=1,OFFSET(start_norps,LOLP!$D7536+(1-$C7536)*24,LOLP!$B7536)*H7536/G7536,0)</f>
        <v>0</v>
      </c>
      <c r="J7536" s="7">
        <f ca="1">IF($F7536=1,OFFSET(start_33,LOLP!$D7536+(1-$C7536)*24,LOLP!$B7536)*H7536/G7536,0)</f>
        <v>0</v>
      </c>
      <c r="K7536" s="7">
        <f ca="1">IF($F7536,OFFSET(start_40,LOLP!$D7536+(1-$C7536)*24,LOLP!$B7536),0)</f>
        <v>0</v>
      </c>
      <c r="L7536" s="7">
        <f ca="1">IF($F7536,OFFSET(start_50,LOLP!$D7536+(1-$C7536)*24,LOLP!$B7536),0)</f>
        <v>0</v>
      </c>
      <c r="M7536" s="25">
        <f t="shared" ca="1" si="821"/>
        <v>0</v>
      </c>
      <c r="N7536" s="25">
        <f t="shared" ca="1" si="822"/>
        <v>0</v>
      </c>
      <c r="O7536" s="15" t="e">
        <f t="shared" ca="1" si="823"/>
        <v>#DIV/0!</v>
      </c>
      <c r="P7536" s="15" t="e">
        <f t="shared" ca="1" si="824"/>
        <v>#DIV/0!</v>
      </c>
    </row>
    <row r="7537" spans="1:16" x14ac:dyDescent="0.25">
      <c r="A7537" s="1">
        <f t="shared" si="825"/>
        <v>43414</v>
      </c>
      <c r="B7537" s="7">
        <f t="shared" si="820"/>
        <v>11</v>
      </c>
      <c r="C7537" s="4">
        <f>INDEX(Calendar!$E$3:$E$367,MATCH(LOLP!$A7537,Calendar!$B$3:$B$367,0))</f>
        <v>0</v>
      </c>
      <c r="D7537" s="2">
        <f t="shared" si="826"/>
        <v>22</v>
      </c>
      <c r="E7537" s="36">
        <v>24002</v>
      </c>
      <c r="F7537" s="7">
        <f>IFERROR(IF(INDEX('Temperature Data'!$AA$15:$AA$348,MATCH(LOLP!A7537,'Temperature Data'!$B$15:$B$348,0))&gt;IF(B7537=9,$G$2,LOLP!$F$2),1,0),0)</f>
        <v>0</v>
      </c>
      <c r="G7537" s="7">
        <f>SUMIFS(LOLP!$F$4:$F$8763,$C$4:$C$8763,$C7537,$B$4:$B$8763,$B7537,$D$4:$D$8763,$D7537)</f>
        <v>0</v>
      </c>
      <c r="H7537" s="7">
        <f>COUNTIFS(Calendar!$E$3:$E$367,LOLP!C7537,Calendar!$D$3:$D$367,LOLP!B7537)</f>
        <v>11</v>
      </c>
      <c r="I7537" s="7">
        <f ca="1">IF($F7537=1,OFFSET(start_norps,LOLP!$D7537+(1-$C7537)*24,LOLP!$B7537)*H7537/G7537,0)</f>
        <v>0</v>
      </c>
      <c r="J7537" s="7">
        <f ca="1">IF($F7537=1,OFFSET(start_33,LOLP!$D7537+(1-$C7537)*24,LOLP!$B7537)*H7537/G7537,0)</f>
        <v>0</v>
      </c>
      <c r="K7537" s="7">
        <f ca="1">IF($F7537,OFFSET(start_40,LOLP!$D7537+(1-$C7537)*24,LOLP!$B7537),0)</f>
        <v>0</v>
      </c>
      <c r="L7537" s="7">
        <f ca="1">IF($F7537,OFFSET(start_50,LOLP!$D7537+(1-$C7537)*24,LOLP!$B7537),0)</f>
        <v>0</v>
      </c>
      <c r="M7537" s="25">
        <f t="shared" ca="1" si="821"/>
        <v>0</v>
      </c>
      <c r="N7537" s="25">
        <f t="shared" ca="1" si="822"/>
        <v>0</v>
      </c>
      <c r="O7537" s="15" t="e">
        <f t="shared" ca="1" si="823"/>
        <v>#DIV/0!</v>
      </c>
      <c r="P7537" s="15" t="e">
        <f t="shared" ca="1" si="824"/>
        <v>#DIV/0!</v>
      </c>
    </row>
    <row r="7538" spans="1:16" x14ac:dyDescent="0.25">
      <c r="A7538" s="1">
        <f t="shared" si="825"/>
        <v>43414</v>
      </c>
      <c r="B7538" s="7">
        <f t="shared" si="820"/>
        <v>11</v>
      </c>
      <c r="C7538" s="4">
        <f>INDEX(Calendar!$E$3:$E$367,MATCH(LOLP!$A7538,Calendar!$B$3:$B$367,0))</f>
        <v>0</v>
      </c>
      <c r="D7538" s="2">
        <f t="shared" si="826"/>
        <v>23</v>
      </c>
      <c r="E7538" s="36">
        <v>22683</v>
      </c>
      <c r="F7538" s="7">
        <f>IFERROR(IF(INDEX('Temperature Data'!$AA$15:$AA$348,MATCH(LOLP!A7538,'Temperature Data'!$B$15:$B$348,0))&gt;IF(B7538=9,$G$2,LOLP!$F$2),1,0),0)</f>
        <v>0</v>
      </c>
      <c r="G7538" s="7">
        <f>SUMIFS(LOLP!$F$4:$F$8763,$C$4:$C$8763,$C7538,$B$4:$B$8763,$B7538,$D$4:$D$8763,$D7538)</f>
        <v>0</v>
      </c>
      <c r="H7538" s="7">
        <f>COUNTIFS(Calendar!$E$3:$E$367,LOLP!C7538,Calendar!$D$3:$D$367,LOLP!B7538)</f>
        <v>11</v>
      </c>
      <c r="I7538" s="7">
        <f ca="1">IF($F7538=1,OFFSET(start_norps,LOLP!$D7538+(1-$C7538)*24,LOLP!$B7538)*H7538/G7538,0)</f>
        <v>0</v>
      </c>
      <c r="J7538" s="7">
        <f ca="1">IF($F7538=1,OFFSET(start_33,LOLP!$D7538+(1-$C7538)*24,LOLP!$B7538)*H7538/G7538,0)</f>
        <v>0</v>
      </c>
      <c r="K7538" s="7">
        <f ca="1">IF($F7538,OFFSET(start_40,LOLP!$D7538+(1-$C7538)*24,LOLP!$B7538),0)</f>
        <v>0</v>
      </c>
      <c r="L7538" s="7">
        <f ca="1">IF($F7538,OFFSET(start_50,LOLP!$D7538+(1-$C7538)*24,LOLP!$B7538),0)</f>
        <v>0</v>
      </c>
      <c r="M7538" s="25">
        <f t="shared" ca="1" si="821"/>
        <v>0</v>
      </c>
      <c r="N7538" s="25">
        <f t="shared" ca="1" si="822"/>
        <v>0</v>
      </c>
      <c r="O7538" s="15" t="e">
        <f t="shared" ca="1" si="823"/>
        <v>#DIV/0!</v>
      </c>
      <c r="P7538" s="15" t="e">
        <f t="shared" ca="1" si="824"/>
        <v>#DIV/0!</v>
      </c>
    </row>
    <row r="7539" spans="1:16" x14ac:dyDescent="0.25">
      <c r="A7539" s="1">
        <f t="shared" si="825"/>
        <v>43414</v>
      </c>
      <c r="B7539" s="7">
        <f t="shared" si="820"/>
        <v>11</v>
      </c>
      <c r="C7539" s="4">
        <f>INDEX(Calendar!$E$3:$E$367,MATCH(LOLP!$A7539,Calendar!$B$3:$B$367,0))</f>
        <v>0</v>
      </c>
      <c r="D7539" s="2">
        <f t="shared" si="826"/>
        <v>24</v>
      </c>
      <c r="E7539" s="36">
        <v>21570</v>
      </c>
      <c r="F7539" s="7">
        <f>IFERROR(IF(INDEX('Temperature Data'!$AA$15:$AA$348,MATCH(LOLP!A7539,'Temperature Data'!$B$15:$B$348,0))&gt;IF(B7539=9,$G$2,LOLP!$F$2),1,0),0)</f>
        <v>0</v>
      </c>
      <c r="G7539" s="7">
        <f>SUMIFS(LOLP!$F$4:$F$8763,$C$4:$C$8763,$C7539,$B$4:$B$8763,$B7539,$D$4:$D$8763,$D7539)</f>
        <v>0</v>
      </c>
      <c r="H7539" s="7">
        <f>COUNTIFS(Calendar!$E$3:$E$367,LOLP!C7539,Calendar!$D$3:$D$367,LOLP!B7539)</f>
        <v>11</v>
      </c>
      <c r="I7539" s="7">
        <f ca="1">IF($F7539=1,OFFSET(start_norps,LOLP!$D7539+(1-$C7539)*24,LOLP!$B7539)*H7539/G7539,0)</f>
        <v>0</v>
      </c>
      <c r="J7539" s="7">
        <f ca="1">IF($F7539=1,OFFSET(start_33,LOLP!$D7539+(1-$C7539)*24,LOLP!$B7539)*H7539/G7539,0)</f>
        <v>0</v>
      </c>
      <c r="K7539" s="7">
        <f ca="1">IF($F7539,OFFSET(start_40,LOLP!$D7539+(1-$C7539)*24,LOLP!$B7539),0)</f>
        <v>0</v>
      </c>
      <c r="L7539" s="7">
        <f ca="1">IF($F7539,OFFSET(start_50,LOLP!$D7539+(1-$C7539)*24,LOLP!$B7539),0)</f>
        <v>0</v>
      </c>
      <c r="M7539" s="25">
        <f t="shared" ca="1" si="821"/>
        <v>0</v>
      </c>
      <c r="N7539" s="25">
        <f t="shared" ca="1" si="822"/>
        <v>0</v>
      </c>
      <c r="O7539" s="15" t="e">
        <f t="shared" ca="1" si="823"/>
        <v>#DIV/0!</v>
      </c>
      <c r="P7539" s="15" t="e">
        <f t="shared" ca="1" si="824"/>
        <v>#DIV/0!</v>
      </c>
    </row>
    <row r="7540" spans="1:16" x14ac:dyDescent="0.25">
      <c r="A7540" s="1">
        <f t="shared" si="825"/>
        <v>43415</v>
      </c>
      <c r="B7540" s="7">
        <f t="shared" si="820"/>
        <v>11</v>
      </c>
      <c r="C7540" s="4">
        <f>INDEX(Calendar!$E$3:$E$367,MATCH(LOLP!$A7540,Calendar!$B$3:$B$367,0))</f>
        <v>0</v>
      </c>
      <c r="D7540" s="2">
        <f t="shared" si="826"/>
        <v>1</v>
      </c>
      <c r="E7540" s="36">
        <v>20904</v>
      </c>
      <c r="F7540" s="7">
        <f>IFERROR(IF(INDEX('Temperature Data'!$AA$15:$AA$348,MATCH(LOLP!A7540,'Temperature Data'!$B$15:$B$348,0))&gt;IF(B7540=9,$G$2,LOLP!$F$2),1,0),0)</f>
        <v>0</v>
      </c>
      <c r="G7540" s="7">
        <f>SUMIFS(LOLP!$F$4:$F$8763,$C$4:$C$8763,$C7540,$B$4:$B$8763,$B7540,$D$4:$D$8763,$D7540)</f>
        <v>0</v>
      </c>
      <c r="H7540" s="7">
        <f>COUNTIFS(Calendar!$E$3:$E$367,LOLP!C7540,Calendar!$D$3:$D$367,LOLP!B7540)</f>
        <v>11</v>
      </c>
      <c r="I7540" s="7">
        <f ca="1">IF($F7540=1,OFFSET(start_norps,LOLP!$D7540+(1-$C7540)*24,LOLP!$B7540)*H7540/G7540,0)</f>
        <v>0</v>
      </c>
      <c r="J7540" s="7">
        <f ca="1">IF($F7540=1,OFFSET(start_33,LOLP!$D7540+(1-$C7540)*24,LOLP!$B7540)*H7540/G7540,0)</f>
        <v>0</v>
      </c>
      <c r="K7540" s="7">
        <f ca="1">IF($F7540,OFFSET(start_40,LOLP!$D7540+(1-$C7540)*24,LOLP!$B7540),0)</f>
        <v>0</v>
      </c>
      <c r="L7540" s="7">
        <f ca="1">IF($F7540,OFFSET(start_50,LOLP!$D7540+(1-$C7540)*24,LOLP!$B7540),0)</f>
        <v>0</v>
      </c>
      <c r="M7540" s="25">
        <f t="shared" ca="1" si="821"/>
        <v>0</v>
      </c>
      <c r="N7540" s="25">
        <f t="shared" ca="1" si="822"/>
        <v>0</v>
      </c>
      <c r="O7540" s="15" t="e">
        <f t="shared" ca="1" si="823"/>
        <v>#DIV/0!</v>
      </c>
      <c r="P7540" s="15" t="e">
        <f t="shared" ca="1" si="824"/>
        <v>#DIV/0!</v>
      </c>
    </row>
    <row r="7541" spans="1:16" x14ac:dyDescent="0.25">
      <c r="A7541" s="1">
        <f t="shared" si="825"/>
        <v>43415</v>
      </c>
      <c r="B7541" s="7">
        <f t="shared" si="820"/>
        <v>11</v>
      </c>
      <c r="C7541" s="4">
        <f>INDEX(Calendar!$E$3:$E$367,MATCH(LOLP!$A7541,Calendar!$B$3:$B$367,0))</f>
        <v>0</v>
      </c>
      <c r="D7541" s="2">
        <f t="shared" si="826"/>
        <v>2</v>
      </c>
      <c r="E7541" s="36">
        <v>20471</v>
      </c>
      <c r="F7541" s="7">
        <f>IFERROR(IF(INDEX('Temperature Data'!$AA$15:$AA$348,MATCH(LOLP!A7541,'Temperature Data'!$B$15:$B$348,0))&gt;IF(B7541=9,$G$2,LOLP!$F$2),1,0),0)</f>
        <v>0</v>
      </c>
      <c r="G7541" s="7">
        <f>SUMIFS(LOLP!$F$4:$F$8763,$C$4:$C$8763,$C7541,$B$4:$B$8763,$B7541,$D$4:$D$8763,$D7541)</f>
        <v>0</v>
      </c>
      <c r="H7541" s="7">
        <f>COUNTIFS(Calendar!$E$3:$E$367,LOLP!C7541,Calendar!$D$3:$D$367,LOLP!B7541)</f>
        <v>11</v>
      </c>
      <c r="I7541" s="7">
        <f ca="1">IF($F7541=1,OFFSET(start_norps,LOLP!$D7541+(1-$C7541)*24,LOLP!$B7541)*H7541/G7541,0)</f>
        <v>0</v>
      </c>
      <c r="J7541" s="7">
        <f ca="1">IF($F7541=1,OFFSET(start_33,LOLP!$D7541+(1-$C7541)*24,LOLP!$B7541)*H7541/G7541,0)</f>
        <v>0</v>
      </c>
      <c r="K7541" s="7">
        <f ca="1">IF($F7541,OFFSET(start_40,LOLP!$D7541+(1-$C7541)*24,LOLP!$B7541),0)</f>
        <v>0</v>
      </c>
      <c r="L7541" s="7">
        <f ca="1">IF($F7541,OFFSET(start_50,LOLP!$D7541+(1-$C7541)*24,LOLP!$B7541),0)</f>
        <v>0</v>
      </c>
      <c r="M7541" s="25">
        <f t="shared" ca="1" si="821"/>
        <v>0</v>
      </c>
      <c r="N7541" s="25">
        <f t="shared" ca="1" si="822"/>
        <v>0</v>
      </c>
      <c r="O7541" s="15" t="e">
        <f t="shared" ca="1" si="823"/>
        <v>#DIV/0!</v>
      </c>
      <c r="P7541" s="15" t="e">
        <f t="shared" ca="1" si="824"/>
        <v>#DIV/0!</v>
      </c>
    </row>
    <row r="7542" spans="1:16" x14ac:dyDescent="0.25">
      <c r="A7542" s="1">
        <f t="shared" si="825"/>
        <v>43415</v>
      </c>
      <c r="B7542" s="7">
        <f t="shared" si="820"/>
        <v>11</v>
      </c>
      <c r="C7542" s="4">
        <f>INDEX(Calendar!$E$3:$E$367,MATCH(LOLP!$A7542,Calendar!$B$3:$B$367,0))</f>
        <v>0</v>
      </c>
      <c r="D7542" s="2">
        <f t="shared" si="826"/>
        <v>3</v>
      </c>
      <c r="E7542" s="36">
        <v>20022</v>
      </c>
      <c r="F7542" s="7">
        <f>IFERROR(IF(INDEX('Temperature Data'!$AA$15:$AA$348,MATCH(LOLP!A7542,'Temperature Data'!$B$15:$B$348,0))&gt;IF(B7542=9,$G$2,LOLP!$F$2),1,0),0)</f>
        <v>0</v>
      </c>
      <c r="G7542" s="7">
        <f>SUMIFS(LOLP!$F$4:$F$8763,$C$4:$C$8763,$C7542,$B$4:$B$8763,$B7542,$D$4:$D$8763,$D7542)</f>
        <v>0</v>
      </c>
      <c r="H7542" s="7">
        <f>COUNTIFS(Calendar!$E$3:$E$367,LOLP!C7542,Calendar!$D$3:$D$367,LOLP!B7542)</f>
        <v>11</v>
      </c>
      <c r="I7542" s="7">
        <f ca="1">IF($F7542=1,OFFSET(start_norps,LOLP!$D7542+(1-$C7542)*24,LOLP!$B7542)*H7542/G7542,0)</f>
        <v>0</v>
      </c>
      <c r="J7542" s="7">
        <f ca="1">IF($F7542=1,OFFSET(start_33,LOLP!$D7542+(1-$C7542)*24,LOLP!$B7542)*H7542/G7542,0)</f>
        <v>0</v>
      </c>
      <c r="K7542" s="7">
        <f ca="1">IF($F7542,OFFSET(start_40,LOLP!$D7542+(1-$C7542)*24,LOLP!$B7542),0)</f>
        <v>0</v>
      </c>
      <c r="L7542" s="7">
        <f ca="1">IF($F7542,OFFSET(start_50,LOLP!$D7542+(1-$C7542)*24,LOLP!$B7542),0)</f>
        <v>0</v>
      </c>
      <c r="M7542" s="25">
        <f t="shared" ca="1" si="821"/>
        <v>0</v>
      </c>
      <c r="N7542" s="25">
        <f t="shared" ca="1" si="822"/>
        <v>0</v>
      </c>
      <c r="O7542" s="15" t="e">
        <f t="shared" ca="1" si="823"/>
        <v>#DIV/0!</v>
      </c>
      <c r="P7542" s="15" t="e">
        <f t="shared" ca="1" si="824"/>
        <v>#DIV/0!</v>
      </c>
    </row>
    <row r="7543" spans="1:16" x14ac:dyDescent="0.25">
      <c r="A7543" s="1">
        <f t="shared" si="825"/>
        <v>43415</v>
      </c>
      <c r="B7543" s="7">
        <f t="shared" si="820"/>
        <v>11</v>
      </c>
      <c r="C7543" s="4">
        <f>INDEX(Calendar!$E$3:$E$367,MATCH(LOLP!$A7543,Calendar!$B$3:$B$367,0))</f>
        <v>0</v>
      </c>
      <c r="D7543" s="2">
        <f t="shared" si="826"/>
        <v>4</v>
      </c>
      <c r="E7543" s="36">
        <v>19822</v>
      </c>
      <c r="F7543" s="7">
        <f>IFERROR(IF(INDEX('Temperature Data'!$AA$15:$AA$348,MATCH(LOLP!A7543,'Temperature Data'!$B$15:$B$348,0))&gt;IF(B7543=9,$G$2,LOLP!$F$2),1,0),0)</f>
        <v>0</v>
      </c>
      <c r="G7543" s="7">
        <f>SUMIFS(LOLP!$F$4:$F$8763,$C$4:$C$8763,$C7543,$B$4:$B$8763,$B7543,$D$4:$D$8763,$D7543)</f>
        <v>0</v>
      </c>
      <c r="H7543" s="7">
        <f>COUNTIFS(Calendar!$E$3:$E$367,LOLP!C7543,Calendar!$D$3:$D$367,LOLP!B7543)</f>
        <v>11</v>
      </c>
      <c r="I7543" s="7">
        <f ca="1">IF($F7543=1,OFFSET(start_norps,LOLP!$D7543+(1-$C7543)*24,LOLP!$B7543)*H7543/G7543,0)</f>
        <v>0</v>
      </c>
      <c r="J7543" s="7">
        <f ca="1">IF($F7543=1,OFFSET(start_33,LOLP!$D7543+(1-$C7543)*24,LOLP!$B7543)*H7543/G7543,0)</f>
        <v>0</v>
      </c>
      <c r="K7543" s="7">
        <f ca="1">IF($F7543,OFFSET(start_40,LOLP!$D7543+(1-$C7543)*24,LOLP!$B7543),0)</f>
        <v>0</v>
      </c>
      <c r="L7543" s="7">
        <f ca="1">IF($F7543,OFFSET(start_50,LOLP!$D7543+(1-$C7543)*24,LOLP!$B7543),0)</f>
        <v>0</v>
      </c>
      <c r="M7543" s="25">
        <f t="shared" ca="1" si="821"/>
        <v>0</v>
      </c>
      <c r="N7543" s="25">
        <f t="shared" ca="1" si="822"/>
        <v>0</v>
      </c>
      <c r="O7543" s="15" t="e">
        <f t="shared" ca="1" si="823"/>
        <v>#DIV/0!</v>
      </c>
      <c r="P7543" s="15" t="e">
        <f t="shared" ca="1" si="824"/>
        <v>#DIV/0!</v>
      </c>
    </row>
    <row r="7544" spans="1:16" x14ac:dyDescent="0.25">
      <c r="A7544" s="1">
        <f t="shared" si="825"/>
        <v>43415</v>
      </c>
      <c r="B7544" s="7">
        <f t="shared" si="820"/>
        <v>11</v>
      </c>
      <c r="C7544" s="4">
        <f>INDEX(Calendar!$E$3:$E$367,MATCH(LOLP!$A7544,Calendar!$B$3:$B$367,0))</f>
        <v>0</v>
      </c>
      <c r="D7544" s="2">
        <f t="shared" si="826"/>
        <v>5</v>
      </c>
      <c r="E7544" s="36">
        <v>19922</v>
      </c>
      <c r="F7544" s="7">
        <f>IFERROR(IF(INDEX('Temperature Data'!$AA$15:$AA$348,MATCH(LOLP!A7544,'Temperature Data'!$B$15:$B$348,0))&gt;IF(B7544=9,$G$2,LOLP!$F$2),1,0),0)</f>
        <v>0</v>
      </c>
      <c r="G7544" s="7">
        <f>SUMIFS(LOLP!$F$4:$F$8763,$C$4:$C$8763,$C7544,$B$4:$B$8763,$B7544,$D$4:$D$8763,$D7544)</f>
        <v>0</v>
      </c>
      <c r="H7544" s="7">
        <f>COUNTIFS(Calendar!$E$3:$E$367,LOLP!C7544,Calendar!$D$3:$D$367,LOLP!B7544)</f>
        <v>11</v>
      </c>
      <c r="I7544" s="7">
        <f ca="1">IF($F7544=1,OFFSET(start_norps,LOLP!$D7544+(1-$C7544)*24,LOLP!$B7544)*H7544/G7544,0)</f>
        <v>0</v>
      </c>
      <c r="J7544" s="7">
        <f ca="1">IF($F7544=1,OFFSET(start_33,LOLP!$D7544+(1-$C7544)*24,LOLP!$B7544)*H7544/G7544,0)</f>
        <v>0</v>
      </c>
      <c r="K7544" s="7">
        <f ca="1">IF($F7544,OFFSET(start_40,LOLP!$D7544+(1-$C7544)*24,LOLP!$B7544),0)</f>
        <v>0</v>
      </c>
      <c r="L7544" s="7">
        <f ca="1">IF($F7544,OFFSET(start_50,LOLP!$D7544+(1-$C7544)*24,LOLP!$B7544),0)</f>
        <v>0</v>
      </c>
      <c r="M7544" s="25">
        <f t="shared" ca="1" si="821"/>
        <v>0</v>
      </c>
      <c r="N7544" s="25">
        <f t="shared" ca="1" si="822"/>
        <v>0</v>
      </c>
      <c r="O7544" s="15" t="e">
        <f t="shared" ca="1" si="823"/>
        <v>#DIV/0!</v>
      </c>
      <c r="P7544" s="15" t="e">
        <f t="shared" ca="1" si="824"/>
        <v>#DIV/0!</v>
      </c>
    </row>
    <row r="7545" spans="1:16" x14ac:dyDescent="0.25">
      <c r="A7545" s="1">
        <f t="shared" si="825"/>
        <v>43415</v>
      </c>
      <c r="B7545" s="7">
        <f t="shared" si="820"/>
        <v>11</v>
      </c>
      <c r="C7545" s="4">
        <f>INDEX(Calendar!$E$3:$E$367,MATCH(LOLP!$A7545,Calendar!$B$3:$B$367,0))</f>
        <v>0</v>
      </c>
      <c r="D7545" s="2">
        <f t="shared" si="826"/>
        <v>6</v>
      </c>
      <c r="E7545" s="36">
        <v>20336</v>
      </c>
      <c r="F7545" s="7">
        <f>IFERROR(IF(INDEX('Temperature Data'!$AA$15:$AA$348,MATCH(LOLP!A7545,'Temperature Data'!$B$15:$B$348,0))&gt;IF(B7545=9,$G$2,LOLP!$F$2),1,0),0)</f>
        <v>0</v>
      </c>
      <c r="G7545" s="7">
        <f>SUMIFS(LOLP!$F$4:$F$8763,$C$4:$C$8763,$C7545,$B$4:$B$8763,$B7545,$D$4:$D$8763,$D7545)</f>
        <v>0</v>
      </c>
      <c r="H7545" s="7">
        <f>COUNTIFS(Calendar!$E$3:$E$367,LOLP!C7545,Calendar!$D$3:$D$367,LOLP!B7545)</f>
        <v>11</v>
      </c>
      <c r="I7545" s="7">
        <f ca="1">IF($F7545=1,OFFSET(start_norps,LOLP!$D7545+(1-$C7545)*24,LOLP!$B7545)*H7545/G7545,0)</f>
        <v>0</v>
      </c>
      <c r="J7545" s="7">
        <f ca="1">IF($F7545=1,OFFSET(start_33,LOLP!$D7545+(1-$C7545)*24,LOLP!$B7545)*H7545/G7545,0)</f>
        <v>0</v>
      </c>
      <c r="K7545" s="7">
        <f ca="1">IF($F7545,OFFSET(start_40,LOLP!$D7545+(1-$C7545)*24,LOLP!$B7545),0)</f>
        <v>0</v>
      </c>
      <c r="L7545" s="7">
        <f ca="1">IF($F7545,OFFSET(start_50,LOLP!$D7545+(1-$C7545)*24,LOLP!$B7545),0)</f>
        <v>0</v>
      </c>
      <c r="M7545" s="25">
        <f t="shared" ca="1" si="821"/>
        <v>0</v>
      </c>
      <c r="N7545" s="25">
        <f t="shared" ca="1" si="822"/>
        <v>0</v>
      </c>
      <c r="O7545" s="15" t="e">
        <f t="shared" ca="1" si="823"/>
        <v>#DIV/0!</v>
      </c>
      <c r="P7545" s="15" t="e">
        <f t="shared" ca="1" si="824"/>
        <v>#DIV/0!</v>
      </c>
    </row>
    <row r="7546" spans="1:16" x14ac:dyDescent="0.25">
      <c r="A7546" s="1">
        <f t="shared" si="825"/>
        <v>43415</v>
      </c>
      <c r="B7546" s="7">
        <f t="shared" si="820"/>
        <v>11</v>
      </c>
      <c r="C7546" s="4">
        <f>INDEX(Calendar!$E$3:$E$367,MATCH(LOLP!$A7546,Calendar!$B$3:$B$367,0))</f>
        <v>0</v>
      </c>
      <c r="D7546" s="2">
        <f t="shared" si="826"/>
        <v>7</v>
      </c>
      <c r="E7546" s="36">
        <v>20861</v>
      </c>
      <c r="F7546" s="7">
        <f>IFERROR(IF(INDEX('Temperature Data'!$AA$15:$AA$348,MATCH(LOLP!A7546,'Temperature Data'!$B$15:$B$348,0))&gt;IF(B7546=9,$G$2,LOLP!$F$2),1,0),0)</f>
        <v>0</v>
      </c>
      <c r="G7546" s="7">
        <f>SUMIFS(LOLP!$F$4:$F$8763,$C$4:$C$8763,$C7546,$B$4:$B$8763,$B7546,$D$4:$D$8763,$D7546)</f>
        <v>0</v>
      </c>
      <c r="H7546" s="7">
        <f>COUNTIFS(Calendar!$E$3:$E$367,LOLP!C7546,Calendar!$D$3:$D$367,LOLP!B7546)</f>
        <v>11</v>
      </c>
      <c r="I7546" s="7">
        <f ca="1">IF($F7546=1,OFFSET(start_norps,LOLP!$D7546+(1-$C7546)*24,LOLP!$B7546)*H7546/G7546,0)</f>
        <v>0</v>
      </c>
      <c r="J7546" s="7">
        <f ca="1">IF($F7546=1,OFFSET(start_33,LOLP!$D7546+(1-$C7546)*24,LOLP!$B7546)*H7546/G7546,0)</f>
        <v>0</v>
      </c>
      <c r="K7546" s="7">
        <f ca="1">IF($F7546,OFFSET(start_40,LOLP!$D7546+(1-$C7546)*24,LOLP!$B7546),0)</f>
        <v>0</v>
      </c>
      <c r="L7546" s="7">
        <f ca="1">IF($F7546,OFFSET(start_50,LOLP!$D7546+(1-$C7546)*24,LOLP!$B7546),0)</f>
        <v>0</v>
      </c>
      <c r="M7546" s="25">
        <f t="shared" ca="1" si="821"/>
        <v>0</v>
      </c>
      <c r="N7546" s="25">
        <f t="shared" ca="1" si="822"/>
        <v>0</v>
      </c>
      <c r="O7546" s="15" t="e">
        <f t="shared" ca="1" si="823"/>
        <v>#DIV/0!</v>
      </c>
      <c r="P7546" s="15" t="e">
        <f t="shared" ca="1" si="824"/>
        <v>#DIV/0!</v>
      </c>
    </row>
    <row r="7547" spans="1:16" x14ac:dyDescent="0.25">
      <c r="A7547" s="1">
        <f t="shared" si="825"/>
        <v>43415</v>
      </c>
      <c r="B7547" s="7">
        <f t="shared" si="820"/>
        <v>11</v>
      </c>
      <c r="C7547" s="4">
        <f>INDEX(Calendar!$E$3:$E$367,MATCH(LOLP!$A7547,Calendar!$B$3:$B$367,0))</f>
        <v>0</v>
      </c>
      <c r="D7547" s="2">
        <f t="shared" si="826"/>
        <v>8</v>
      </c>
      <c r="E7547" s="36">
        <v>21077</v>
      </c>
      <c r="F7547" s="7">
        <f>IFERROR(IF(INDEX('Temperature Data'!$AA$15:$AA$348,MATCH(LOLP!A7547,'Temperature Data'!$B$15:$B$348,0))&gt;IF(B7547=9,$G$2,LOLP!$F$2),1,0),0)</f>
        <v>0</v>
      </c>
      <c r="G7547" s="7">
        <f>SUMIFS(LOLP!$F$4:$F$8763,$C$4:$C$8763,$C7547,$B$4:$B$8763,$B7547,$D$4:$D$8763,$D7547)</f>
        <v>0</v>
      </c>
      <c r="H7547" s="7">
        <f>COUNTIFS(Calendar!$E$3:$E$367,LOLP!C7547,Calendar!$D$3:$D$367,LOLP!B7547)</f>
        <v>11</v>
      </c>
      <c r="I7547" s="7">
        <f ca="1">IF($F7547=1,OFFSET(start_norps,LOLP!$D7547+(1-$C7547)*24,LOLP!$B7547)*H7547/G7547,0)</f>
        <v>0</v>
      </c>
      <c r="J7547" s="7">
        <f ca="1">IF($F7547=1,OFFSET(start_33,LOLP!$D7547+(1-$C7547)*24,LOLP!$B7547)*H7547/G7547,0)</f>
        <v>0</v>
      </c>
      <c r="K7547" s="7">
        <f ca="1">IF($F7547,OFFSET(start_40,LOLP!$D7547+(1-$C7547)*24,LOLP!$B7547),0)</f>
        <v>0</v>
      </c>
      <c r="L7547" s="7">
        <f ca="1">IF($F7547,OFFSET(start_50,LOLP!$D7547+(1-$C7547)*24,LOLP!$B7547),0)</f>
        <v>0</v>
      </c>
      <c r="M7547" s="25">
        <f t="shared" ca="1" si="821"/>
        <v>0</v>
      </c>
      <c r="N7547" s="25">
        <f t="shared" ca="1" si="822"/>
        <v>0</v>
      </c>
      <c r="O7547" s="15" t="e">
        <f t="shared" ca="1" si="823"/>
        <v>#DIV/0!</v>
      </c>
      <c r="P7547" s="15" t="e">
        <f t="shared" ca="1" si="824"/>
        <v>#DIV/0!</v>
      </c>
    </row>
    <row r="7548" spans="1:16" x14ac:dyDescent="0.25">
      <c r="A7548" s="1">
        <f t="shared" si="825"/>
        <v>43415</v>
      </c>
      <c r="B7548" s="7">
        <f t="shared" si="820"/>
        <v>11</v>
      </c>
      <c r="C7548" s="4">
        <f>INDEX(Calendar!$E$3:$E$367,MATCH(LOLP!$A7548,Calendar!$B$3:$B$367,0))</f>
        <v>0</v>
      </c>
      <c r="D7548" s="2">
        <f t="shared" si="826"/>
        <v>9</v>
      </c>
      <c r="E7548" s="36">
        <v>21443</v>
      </c>
      <c r="F7548" s="7">
        <f>IFERROR(IF(INDEX('Temperature Data'!$AA$15:$AA$348,MATCH(LOLP!A7548,'Temperature Data'!$B$15:$B$348,0))&gt;IF(B7548=9,$G$2,LOLP!$F$2),1,0),0)</f>
        <v>0</v>
      </c>
      <c r="G7548" s="7">
        <f>SUMIFS(LOLP!$F$4:$F$8763,$C$4:$C$8763,$C7548,$B$4:$B$8763,$B7548,$D$4:$D$8763,$D7548)</f>
        <v>0</v>
      </c>
      <c r="H7548" s="7">
        <f>COUNTIFS(Calendar!$E$3:$E$367,LOLP!C7548,Calendar!$D$3:$D$367,LOLP!B7548)</f>
        <v>11</v>
      </c>
      <c r="I7548" s="7">
        <f ca="1">IF($F7548=1,OFFSET(start_norps,LOLP!$D7548+(1-$C7548)*24,LOLP!$B7548)*H7548/G7548,0)</f>
        <v>0</v>
      </c>
      <c r="J7548" s="7">
        <f ca="1">IF($F7548=1,OFFSET(start_33,LOLP!$D7548+(1-$C7548)*24,LOLP!$B7548)*H7548/G7548,0)</f>
        <v>0</v>
      </c>
      <c r="K7548" s="7">
        <f ca="1">IF($F7548,OFFSET(start_40,LOLP!$D7548+(1-$C7548)*24,LOLP!$B7548),0)</f>
        <v>0</v>
      </c>
      <c r="L7548" s="7">
        <f ca="1">IF($F7548,OFFSET(start_50,LOLP!$D7548+(1-$C7548)*24,LOLP!$B7548),0)</f>
        <v>0</v>
      </c>
      <c r="M7548" s="25">
        <f t="shared" ca="1" si="821"/>
        <v>0</v>
      </c>
      <c r="N7548" s="25">
        <f t="shared" ca="1" si="822"/>
        <v>0</v>
      </c>
      <c r="O7548" s="15" t="e">
        <f t="shared" ca="1" si="823"/>
        <v>#DIV/0!</v>
      </c>
      <c r="P7548" s="15" t="e">
        <f t="shared" ca="1" si="824"/>
        <v>#DIV/0!</v>
      </c>
    </row>
    <row r="7549" spans="1:16" x14ac:dyDescent="0.25">
      <c r="A7549" s="1">
        <f t="shared" si="825"/>
        <v>43415</v>
      </c>
      <c r="B7549" s="7">
        <f t="shared" si="820"/>
        <v>11</v>
      </c>
      <c r="C7549" s="4">
        <f>INDEX(Calendar!$E$3:$E$367,MATCH(LOLP!$A7549,Calendar!$B$3:$B$367,0))</f>
        <v>0</v>
      </c>
      <c r="D7549" s="2">
        <f t="shared" si="826"/>
        <v>10</v>
      </c>
      <c r="E7549" s="36">
        <v>20844</v>
      </c>
      <c r="F7549" s="7">
        <f>IFERROR(IF(INDEX('Temperature Data'!$AA$15:$AA$348,MATCH(LOLP!A7549,'Temperature Data'!$B$15:$B$348,0))&gt;IF(B7549=9,$G$2,LOLP!$F$2),1,0),0)</f>
        <v>0</v>
      </c>
      <c r="G7549" s="7">
        <f>SUMIFS(LOLP!$F$4:$F$8763,$C$4:$C$8763,$C7549,$B$4:$B$8763,$B7549,$D$4:$D$8763,$D7549)</f>
        <v>0</v>
      </c>
      <c r="H7549" s="7">
        <f>COUNTIFS(Calendar!$E$3:$E$367,LOLP!C7549,Calendar!$D$3:$D$367,LOLP!B7549)</f>
        <v>11</v>
      </c>
      <c r="I7549" s="7">
        <f ca="1">IF($F7549=1,OFFSET(start_norps,LOLP!$D7549+(1-$C7549)*24,LOLP!$B7549)*H7549/G7549,0)</f>
        <v>0</v>
      </c>
      <c r="J7549" s="7">
        <f ca="1">IF($F7549=1,OFFSET(start_33,LOLP!$D7549+(1-$C7549)*24,LOLP!$B7549)*H7549/G7549,0)</f>
        <v>0</v>
      </c>
      <c r="K7549" s="7">
        <f ca="1">IF($F7549,OFFSET(start_40,LOLP!$D7549+(1-$C7549)*24,LOLP!$B7549),0)</f>
        <v>0</v>
      </c>
      <c r="L7549" s="7">
        <f ca="1">IF($F7549,OFFSET(start_50,LOLP!$D7549+(1-$C7549)*24,LOLP!$B7549),0)</f>
        <v>0</v>
      </c>
      <c r="M7549" s="25">
        <f t="shared" ca="1" si="821"/>
        <v>0</v>
      </c>
      <c r="N7549" s="25">
        <f t="shared" ca="1" si="822"/>
        <v>0</v>
      </c>
      <c r="O7549" s="15" t="e">
        <f t="shared" ca="1" si="823"/>
        <v>#DIV/0!</v>
      </c>
      <c r="P7549" s="15" t="e">
        <f t="shared" ca="1" si="824"/>
        <v>#DIV/0!</v>
      </c>
    </row>
    <row r="7550" spans="1:16" x14ac:dyDescent="0.25">
      <c r="A7550" s="1">
        <f t="shared" si="825"/>
        <v>43415</v>
      </c>
      <c r="B7550" s="7">
        <f t="shared" si="820"/>
        <v>11</v>
      </c>
      <c r="C7550" s="4">
        <f>INDEX(Calendar!$E$3:$E$367,MATCH(LOLP!$A7550,Calendar!$B$3:$B$367,0))</f>
        <v>0</v>
      </c>
      <c r="D7550" s="2">
        <f t="shared" si="826"/>
        <v>11</v>
      </c>
      <c r="E7550" s="36">
        <v>20429</v>
      </c>
      <c r="F7550" s="7">
        <f>IFERROR(IF(INDEX('Temperature Data'!$AA$15:$AA$348,MATCH(LOLP!A7550,'Temperature Data'!$B$15:$B$348,0))&gt;IF(B7550=9,$G$2,LOLP!$F$2),1,0),0)</f>
        <v>0</v>
      </c>
      <c r="G7550" s="7">
        <f>SUMIFS(LOLP!$F$4:$F$8763,$C$4:$C$8763,$C7550,$B$4:$B$8763,$B7550,$D$4:$D$8763,$D7550)</f>
        <v>0</v>
      </c>
      <c r="H7550" s="7">
        <f>COUNTIFS(Calendar!$E$3:$E$367,LOLP!C7550,Calendar!$D$3:$D$367,LOLP!B7550)</f>
        <v>11</v>
      </c>
      <c r="I7550" s="7">
        <f ca="1">IF($F7550=1,OFFSET(start_norps,LOLP!$D7550+(1-$C7550)*24,LOLP!$B7550)*H7550/G7550,0)</f>
        <v>0</v>
      </c>
      <c r="J7550" s="7">
        <f ca="1">IF($F7550=1,OFFSET(start_33,LOLP!$D7550+(1-$C7550)*24,LOLP!$B7550)*H7550/G7550,0)</f>
        <v>0</v>
      </c>
      <c r="K7550" s="7">
        <f ca="1">IF($F7550,OFFSET(start_40,LOLP!$D7550+(1-$C7550)*24,LOLP!$B7550),0)</f>
        <v>0</v>
      </c>
      <c r="L7550" s="7">
        <f ca="1">IF($F7550,OFFSET(start_50,LOLP!$D7550+(1-$C7550)*24,LOLP!$B7550),0)</f>
        <v>0</v>
      </c>
      <c r="M7550" s="25">
        <f t="shared" ca="1" si="821"/>
        <v>0</v>
      </c>
      <c r="N7550" s="25">
        <f t="shared" ca="1" si="822"/>
        <v>0</v>
      </c>
      <c r="O7550" s="15" t="e">
        <f t="shared" ca="1" si="823"/>
        <v>#DIV/0!</v>
      </c>
      <c r="P7550" s="15" t="e">
        <f t="shared" ca="1" si="824"/>
        <v>#DIV/0!</v>
      </c>
    </row>
    <row r="7551" spans="1:16" x14ac:dyDescent="0.25">
      <c r="A7551" s="1">
        <f t="shared" si="825"/>
        <v>43415</v>
      </c>
      <c r="B7551" s="7">
        <f t="shared" si="820"/>
        <v>11</v>
      </c>
      <c r="C7551" s="4">
        <f>INDEX(Calendar!$E$3:$E$367,MATCH(LOLP!$A7551,Calendar!$B$3:$B$367,0))</f>
        <v>0</v>
      </c>
      <c r="D7551" s="2">
        <f t="shared" si="826"/>
        <v>12</v>
      </c>
      <c r="E7551" s="36">
        <v>20250</v>
      </c>
      <c r="F7551" s="7">
        <f>IFERROR(IF(INDEX('Temperature Data'!$AA$15:$AA$348,MATCH(LOLP!A7551,'Temperature Data'!$B$15:$B$348,0))&gt;IF(B7551=9,$G$2,LOLP!$F$2),1,0),0)</f>
        <v>0</v>
      </c>
      <c r="G7551" s="7">
        <f>SUMIFS(LOLP!$F$4:$F$8763,$C$4:$C$8763,$C7551,$B$4:$B$8763,$B7551,$D$4:$D$8763,$D7551)</f>
        <v>0</v>
      </c>
      <c r="H7551" s="7">
        <f>COUNTIFS(Calendar!$E$3:$E$367,LOLP!C7551,Calendar!$D$3:$D$367,LOLP!B7551)</f>
        <v>11</v>
      </c>
      <c r="I7551" s="7">
        <f ca="1">IF($F7551=1,OFFSET(start_norps,LOLP!$D7551+(1-$C7551)*24,LOLP!$B7551)*H7551/G7551,0)</f>
        <v>0</v>
      </c>
      <c r="J7551" s="7">
        <f ca="1">IF($F7551=1,OFFSET(start_33,LOLP!$D7551+(1-$C7551)*24,LOLP!$B7551)*H7551/G7551,0)</f>
        <v>0</v>
      </c>
      <c r="K7551" s="7">
        <f ca="1">IF($F7551,OFFSET(start_40,LOLP!$D7551+(1-$C7551)*24,LOLP!$B7551),0)</f>
        <v>0</v>
      </c>
      <c r="L7551" s="7">
        <f ca="1">IF($F7551,OFFSET(start_50,LOLP!$D7551+(1-$C7551)*24,LOLP!$B7551),0)</f>
        <v>0</v>
      </c>
      <c r="M7551" s="25">
        <f t="shared" ca="1" si="821"/>
        <v>0</v>
      </c>
      <c r="N7551" s="25">
        <f t="shared" ca="1" si="822"/>
        <v>0</v>
      </c>
      <c r="O7551" s="15" t="e">
        <f t="shared" ca="1" si="823"/>
        <v>#DIV/0!</v>
      </c>
      <c r="P7551" s="15" t="e">
        <f t="shared" ca="1" si="824"/>
        <v>#DIV/0!</v>
      </c>
    </row>
    <row r="7552" spans="1:16" x14ac:dyDescent="0.25">
      <c r="A7552" s="1">
        <f t="shared" si="825"/>
        <v>43415</v>
      </c>
      <c r="B7552" s="7">
        <f t="shared" si="820"/>
        <v>11</v>
      </c>
      <c r="C7552" s="4">
        <f>INDEX(Calendar!$E$3:$E$367,MATCH(LOLP!$A7552,Calendar!$B$3:$B$367,0))</f>
        <v>0</v>
      </c>
      <c r="D7552" s="2">
        <f t="shared" si="826"/>
        <v>13</v>
      </c>
      <c r="E7552" s="36">
        <v>20285</v>
      </c>
      <c r="F7552" s="7">
        <f>IFERROR(IF(INDEX('Temperature Data'!$AA$15:$AA$348,MATCH(LOLP!A7552,'Temperature Data'!$B$15:$B$348,0))&gt;IF(B7552=9,$G$2,LOLP!$F$2),1,0),0)</f>
        <v>0</v>
      </c>
      <c r="G7552" s="7">
        <f>SUMIFS(LOLP!$F$4:$F$8763,$C$4:$C$8763,$C7552,$B$4:$B$8763,$B7552,$D$4:$D$8763,$D7552)</f>
        <v>0</v>
      </c>
      <c r="H7552" s="7">
        <f>COUNTIFS(Calendar!$E$3:$E$367,LOLP!C7552,Calendar!$D$3:$D$367,LOLP!B7552)</f>
        <v>11</v>
      </c>
      <c r="I7552" s="7">
        <f ca="1">IF($F7552=1,OFFSET(start_norps,LOLP!$D7552+(1-$C7552)*24,LOLP!$B7552)*H7552/G7552,0)</f>
        <v>0</v>
      </c>
      <c r="J7552" s="7">
        <f ca="1">IF($F7552=1,OFFSET(start_33,LOLP!$D7552+(1-$C7552)*24,LOLP!$B7552)*H7552/G7552,0)</f>
        <v>0</v>
      </c>
      <c r="K7552" s="7">
        <f ca="1">IF($F7552,OFFSET(start_40,LOLP!$D7552+(1-$C7552)*24,LOLP!$B7552),0)</f>
        <v>0</v>
      </c>
      <c r="L7552" s="7">
        <f ca="1">IF($F7552,OFFSET(start_50,LOLP!$D7552+(1-$C7552)*24,LOLP!$B7552),0)</f>
        <v>0</v>
      </c>
      <c r="M7552" s="25">
        <f t="shared" ca="1" si="821"/>
        <v>0</v>
      </c>
      <c r="N7552" s="25">
        <f t="shared" ca="1" si="822"/>
        <v>0</v>
      </c>
      <c r="O7552" s="15" t="e">
        <f t="shared" ca="1" si="823"/>
        <v>#DIV/0!</v>
      </c>
      <c r="P7552" s="15" t="e">
        <f t="shared" ca="1" si="824"/>
        <v>#DIV/0!</v>
      </c>
    </row>
    <row r="7553" spans="1:16" x14ac:dyDescent="0.25">
      <c r="A7553" s="1">
        <f t="shared" si="825"/>
        <v>43415</v>
      </c>
      <c r="B7553" s="7">
        <f t="shared" si="820"/>
        <v>11</v>
      </c>
      <c r="C7553" s="4">
        <f>INDEX(Calendar!$E$3:$E$367,MATCH(LOLP!$A7553,Calendar!$B$3:$B$367,0))</f>
        <v>0</v>
      </c>
      <c r="D7553" s="2">
        <f t="shared" si="826"/>
        <v>14</v>
      </c>
      <c r="E7553" s="36">
        <v>20742</v>
      </c>
      <c r="F7553" s="7">
        <f>IFERROR(IF(INDEX('Temperature Data'!$AA$15:$AA$348,MATCH(LOLP!A7553,'Temperature Data'!$B$15:$B$348,0))&gt;IF(B7553=9,$G$2,LOLP!$F$2),1,0),0)</f>
        <v>0</v>
      </c>
      <c r="G7553" s="7">
        <f>SUMIFS(LOLP!$F$4:$F$8763,$C$4:$C$8763,$C7553,$B$4:$B$8763,$B7553,$D$4:$D$8763,$D7553)</f>
        <v>0</v>
      </c>
      <c r="H7553" s="7">
        <f>COUNTIFS(Calendar!$E$3:$E$367,LOLP!C7553,Calendar!$D$3:$D$367,LOLP!B7553)</f>
        <v>11</v>
      </c>
      <c r="I7553" s="7">
        <f ca="1">IF($F7553=1,OFFSET(start_norps,LOLP!$D7553+(1-$C7553)*24,LOLP!$B7553)*H7553/G7553,0)</f>
        <v>0</v>
      </c>
      <c r="J7553" s="7">
        <f ca="1">IF($F7553=1,OFFSET(start_33,LOLP!$D7553+(1-$C7553)*24,LOLP!$B7553)*H7553/G7553,0)</f>
        <v>0</v>
      </c>
      <c r="K7553" s="7">
        <f ca="1">IF($F7553,OFFSET(start_40,LOLP!$D7553+(1-$C7553)*24,LOLP!$B7553),0)</f>
        <v>0</v>
      </c>
      <c r="L7553" s="7">
        <f ca="1">IF($F7553,OFFSET(start_50,LOLP!$D7553+(1-$C7553)*24,LOLP!$B7553),0)</f>
        <v>0</v>
      </c>
      <c r="M7553" s="25">
        <f t="shared" ca="1" si="821"/>
        <v>0</v>
      </c>
      <c r="N7553" s="25">
        <f t="shared" ca="1" si="822"/>
        <v>0</v>
      </c>
      <c r="O7553" s="15" t="e">
        <f t="shared" ca="1" si="823"/>
        <v>#DIV/0!</v>
      </c>
      <c r="P7553" s="15" t="e">
        <f t="shared" ca="1" si="824"/>
        <v>#DIV/0!</v>
      </c>
    </row>
    <row r="7554" spans="1:16" x14ac:dyDescent="0.25">
      <c r="A7554" s="1">
        <f t="shared" si="825"/>
        <v>43415</v>
      </c>
      <c r="B7554" s="7">
        <f t="shared" si="820"/>
        <v>11</v>
      </c>
      <c r="C7554" s="4">
        <f>INDEX(Calendar!$E$3:$E$367,MATCH(LOLP!$A7554,Calendar!$B$3:$B$367,0))</f>
        <v>0</v>
      </c>
      <c r="D7554" s="2">
        <f t="shared" si="826"/>
        <v>15</v>
      </c>
      <c r="E7554" s="36">
        <v>21425</v>
      </c>
      <c r="F7554" s="7">
        <f>IFERROR(IF(INDEX('Temperature Data'!$AA$15:$AA$348,MATCH(LOLP!A7554,'Temperature Data'!$B$15:$B$348,0))&gt;IF(B7554=9,$G$2,LOLP!$F$2),1,0),0)</f>
        <v>0</v>
      </c>
      <c r="G7554" s="7">
        <f>SUMIFS(LOLP!$F$4:$F$8763,$C$4:$C$8763,$C7554,$B$4:$B$8763,$B7554,$D$4:$D$8763,$D7554)</f>
        <v>0</v>
      </c>
      <c r="H7554" s="7">
        <f>COUNTIFS(Calendar!$E$3:$E$367,LOLP!C7554,Calendar!$D$3:$D$367,LOLP!B7554)</f>
        <v>11</v>
      </c>
      <c r="I7554" s="7">
        <f ca="1">IF($F7554=1,OFFSET(start_norps,LOLP!$D7554+(1-$C7554)*24,LOLP!$B7554)*H7554/G7554,0)</f>
        <v>0</v>
      </c>
      <c r="J7554" s="7">
        <f ca="1">IF($F7554=1,OFFSET(start_33,LOLP!$D7554+(1-$C7554)*24,LOLP!$B7554)*H7554/G7554,0)</f>
        <v>0</v>
      </c>
      <c r="K7554" s="7">
        <f ca="1">IF($F7554,OFFSET(start_40,LOLP!$D7554+(1-$C7554)*24,LOLP!$B7554),0)</f>
        <v>0</v>
      </c>
      <c r="L7554" s="7">
        <f ca="1">IF($F7554,OFFSET(start_50,LOLP!$D7554+(1-$C7554)*24,LOLP!$B7554),0)</f>
        <v>0</v>
      </c>
      <c r="M7554" s="25">
        <f t="shared" ca="1" si="821"/>
        <v>0</v>
      </c>
      <c r="N7554" s="25">
        <f t="shared" ca="1" si="822"/>
        <v>0</v>
      </c>
      <c r="O7554" s="15" t="e">
        <f t="shared" ca="1" si="823"/>
        <v>#DIV/0!</v>
      </c>
      <c r="P7554" s="15" t="e">
        <f t="shared" ca="1" si="824"/>
        <v>#DIV/0!</v>
      </c>
    </row>
    <row r="7555" spans="1:16" x14ac:dyDescent="0.25">
      <c r="A7555" s="1">
        <f t="shared" si="825"/>
        <v>43415</v>
      </c>
      <c r="B7555" s="7">
        <f t="shared" si="820"/>
        <v>11</v>
      </c>
      <c r="C7555" s="4">
        <f>INDEX(Calendar!$E$3:$E$367,MATCH(LOLP!$A7555,Calendar!$B$3:$B$367,0))</f>
        <v>0</v>
      </c>
      <c r="D7555" s="2">
        <f t="shared" si="826"/>
        <v>16</v>
      </c>
      <c r="E7555" s="36">
        <v>22267</v>
      </c>
      <c r="F7555" s="7">
        <f>IFERROR(IF(INDEX('Temperature Data'!$AA$15:$AA$348,MATCH(LOLP!A7555,'Temperature Data'!$B$15:$B$348,0))&gt;IF(B7555=9,$G$2,LOLP!$F$2),1,0),0)</f>
        <v>0</v>
      </c>
      <c r="G7555" s="7">
        <f>SUMIFS(LOLP!$F$4:$F$8763,$C$4:$C$8763,$C7555,$B$4:$B$8763,$B7555,$D$4:$D$8763,$D7555)</f>
        <v>0</v>
      </c>
      <c r="H7555" s="7">
        <f>COUNTIFS(Calendar!$E$3:$E$367,LOLP!C7555,Calendar!$D$3:$D$367,LOLP!B7555)</f>
        <v>11</v>
      </c>
      <c r="I7555" s="7">
        <f ca="1">IF($F7555=1,OFFSET(start_norps,LOLP!$D7555+(1-$C7555)*24,LOLP!$B7555)*H7555/G7555,0)</f>
        <v>0</v>
      </c>
      <c r="J7555" s="7">
        <f ca="1">IF($F7555=1,OFFSET(start_33,LOLP!$D7555+(1-$C7555)*24,LOLP!$B7555)*H7555/G7555,0)</f>
        <v>0</v>
      </c>
      <c r="K7555" s="7">
        <f ca="1">IF($F7555,OFFSET(start_40,LOLP!$D7555+(1-$C7555)*24,LOLP!$B7555),0)</f>
        <v>0</v>
      </c>
      <c r="L7555" s="7">
        <f ca="1">IF($F7555,OFFSET(start_50,LOLP!$D7555+(1-$C7555)*24,LOLP!$B7555),0)</f>
        <v>0</v>
      </c>
      <c r="M7555" s="25">
        <f t="shared" ca="1" si="821"/>
        <v>0</v>
      </c>
      <c r="N7555" s="25">
        <f t="shared" ca="1" si="822"/>
        <v>0</v>
      </c>
      <c r="O7555" s="15" t="e">
        <f t="shared" ca="1" si="823"/>
        <v>#DIV/0!</v>
      </c>
      <c r="P7555" s="15" t="e">
        <f t="shared" ca="1" si="824"/>
        <v>#DIV/0!</v>
      </c>
    </row>
    <row r="7556" spans="1:16" x14ac:dyDescent="0.25">
      <c r="A7556" s="1">
        <f t="shared" si="825"/>
        <v>43415</v>
      </c>
      <c r="B7556" s="7">
        <f t="shared" si="820"/>
        <v>11</v>
      </c>
      <c r="C7556" s="4">
        <f>INDEX(Calendar!$E$3:$E$367,MATCH(LOLP!$A7556,Calendar!$B$3:$B$367,0))</f>
        <v>0</v>
      </c>
      <c r="D7556" s="2">
        <f t="shared" si="826"/>
        <v>17</v>
      </c>
      <c r="E7556" s="36">
        <v>23599</v>
      </c>
      <c r="F7556" s="7">
        <f>IFERROR(IF(INDEX('Temperature Data'!$AA$15:$AA$348,MATCH(LOLP!A7556,'Temperature Data'!$B$15:$B$348,0))&gt;IF(B7556=9,$G$2,LOLP!$F$2),1,0),0)</f>
        <v>0</v>
      </c>
      <c r="G7556" s="7">
        <f>SUMIFS(LOLP!$F$4:$F$8763,$C$4:$C$8763,$C7556,$B$4:$B$8763,$B7556,$D$4:$D$8763,$D7556)</f>
        <v>0</v>
      </c>
      <c r="H7556" s="7">
        <f>COUNTIFS(Calendar!$E$3:$E$367,LOLP!C7556,Calendar!$D$3:$D$367,LOLP!B7556)</f>
        <v>11</v>
      </c>
      <c r="I7556" s="7">
        <f ca="1">IF($F7556=1,OFFSET(start_norps,LOLP!$D7556+(1-$C7556)*24,LOLP!$B7556)*H7556/G7556,0)</f>
        <v>0</v>
      </c>
      <c r="J7556" s="7">
        <f ca="1">IF($F7556=1,OFFSET(start_33,LOLP!$D7556+(1-$C7556)*24,LOLP!$B7556)*H7556/G7556,0)</f>
        <v>0</v>
      </c>
      <c r="K7556" s="7">
        <f ca="1">IF($F7556,OFFSET(start_40,LOLP!$D7556+(1-$C7556)*24,LOLP!$B7556),0)</f>
        <v>0</v>
      </c>
      <c r="L7556" s="7">
        <f ca="1">IF($F7556,OFFSET(start_50,LOLP!$D7556+(1-$C7556)*24,LOLP!$B7556),0)</f>
        <v>0</v>
      </c>
      <c r="M7556" s="25">
        <f t="shared" ca="1" si="821"/>
        <v>0</v>
      </c>
      <c r="N7556" s="25">
        <f t="shared" ca="1" si="822"/>
        <v>0</v>
      </c>
      <c r="O7556" s="15" t="e">
        <f t="shared" ca="1" si="823"/>
        <v>#DIV/0!</v>
      </c>
      <c r="P7556" s="15" t="e">
        <f t="shared" ca="1" si="824"/>
        <v>#DIV/0!</v>
      </c>
    </row>
    <row r="7557" spans="1:16" x14ac:dyDescent="0.25">
      <c r="A7557" s="1">
        <f t="shared" si="825"/>
        <v>43415</v>
      </c>
      <c r="B7557" s="7">
        <f t="shared" ref="B7557:B7620" si="827">MONTH(A7557)</f>
        <v>11</v>
      </c>
      <c r="C7557" s="4">
        <f>INDEX(Calendar!$E$3:$E$367,MATCH(LOLP!$A7557,Calendar!$B$3:$B$367,0))</f>
        <v>0</v>
      </c>
      <c r="D7557" s="2">
        <f t="shared" si="826"/>
        <v>18</v>
      </c>
      <c r="E7557" s="36">
        <v>25828</v>
      </c>
      <c r="F7557" s="7">
        <f>IFERROR(IF(INDEX('Temperature Data'!$AA$15:$AA$348,MATCH(LOLP!A7557,'Temperature Data'!$B$15:$B$348,0))&gt;IF(B7557=9,$G$2,LOLP!$F$2),1,0),0)</f>
        <v>0</v>
      </c>
      <c r="G7557" s="7">
        <f>SUMIFS(LOLP!$F$4:$F$8763,$C$4:$C$8763,$C7557,$B$4:$B$8763,$B7557,$D$4:$D$8763,$D7557)</f>
        <v>0</v>
      </c>
      <c r="H7557" s="7">
        <f>COUNTIFS(Calendar!$E$3:$E$367,LOLP!C7557,Calendar!$D$3:$D$367,LOLP!B7557)</f>
        <v>11</v>
      </c>
      <c r="I7557" s="7">
        <f ca="1">IF($F7557=1,OFFSET(start_norps,LOLP!$D7557+(1-$C7557)*24,LOLP!$B7557)*H7557/G7557,0)</f>
        <v>0</v>
      </c>
      <c r="J7557" s="7">
        <f ca="1">IF($F7557=1,OFFSET(start_33,LOLP!$D7557+(1-$C7557)*24,LOLP!$B7557)*H7557/G7557,0)</f>
        <v>0</v>
      </c>
      <c r="K7557" s="7">
        <f ca="1">IF($F7557,OFFSET(start_40,LOLP!$D7557+(1-$C7557)*24,LOLP!$B7557),0)</f>
        <v>0</v>
      </c>
      <c r="L7557" s="7">
        <f ca="1">IF($F7557,OFFSET(start_50,LOLP!$D7557+(1-$C7557)*24,LOLP!$B7557),0)</f>
        <v>0</v>
      </c>
      <c r="M7557" s="25">
        <f t="shared" ref="M7557:M7620" ca="1" si="828">I7557/I$8764</f>
        <v>0</v>
      </c>
      <c r="N7557" s="25">
        <f t="shared" ref="N7557:N7620" ca="1" si="829">J7557/J$8764</f>
        <v>0</v>
      </c>
      <c r="O7557" s="15" t="e">
        <f t="shared" ref="O7557:O7620" ca="1" si="830">K7557/K$8764</f>
        <v>#DIV/0!</v>
      </c>
      <c r="P7557" s="15" t="e">
        <f t="shared" ref="P7557:P7620" ca="1" si="831">L7557/L$8764</f>
        <v>#DIV/0!</v>
      </c>
    </row>
    <row r="7558" spans="1:16" x14ac:dyDescent="0.25">
      <c r="A7558" s="1">
        <f t="shared" si="825"/>
        <v>43415</v>
      </c>
      <c r="B7558" s="7">
        <f t="shared" si="827"/>
        <v>11</v>
      </c>
      <c r="C7558" s="4">
        <f>INDEX(Calendar!$E$3:$E$367,MATCH(LOLP!$A7558,Calendar!$B$3:$B$367,0))</f>
        <v>0</v>
      </c>
      <c r="D7558" s="2">
        <f t="shared" si="826"/>
        <v>19</v>
      </c>
      <c r="E7558" s="36">
        <v>25929</v>
      </c>
      <c r="F7558" s="7">
        <f>IFERROR(IF(INDEX('Temperature Data'!$AA$15:$AA$348,MATCH(LOLP!A7558,'Temperature Data'!$B$15:$B$348,0))&gt;IF(B7558=9,$G$2,LOLP!$F$2),1,0),0)</f>
        <v>0</v>
      </c>
      <c r="G7558" s="7">
        <f>SUMIFS(LOLP!$F$4:$F$8763,$C$4:$C$8763,$C7558,$B$4:$B$8763,$B7558,$D$4:$D$8763,$D7558)</f>
        <v>0</v>
      </c>
      <c r="H7558" s="7">
        <f>COUNTIFS(Calendar!$E$3:$E$367,LOLP!C7558,Calendar!$D$3:$D$367,LOLP!B7558)</f>
        <v>11</v>
      </c>
      <c r="I7558" s="7">
        <f ca="1">IF($F7558=1,OFFSET(start_norps,LOLP!$D7558+(1-$C7558)*24,LOLP!$B7558)*H7558/G7558,0)</f>
        <v>0</v>
      </c>
      <c r="J7558" s="7">
        <f ca="1">IF($F7558=1,OFFSET(start_33,LOLP!$D7558+(1-$C7558)*24,LOLP!$B7558)*H7558/G7558,0)</f>
        <v>0</v>
      </c>
      <c r="K7558" s="7">
        <f ca="1">IF($F7558,OFFSET(start_40,LOLP!$D7558+(1-$C7558)*24,LOLP!$B7558),0)</f>
        <v>0</v>
      </c>
      <c r="L7558" s="7">
        <f ca="1">IF($F7558,OFFSET(start_50,LOLP!$D7558+(1-$C7558)*24,LOLP!$B7558),0)</f>
        <v>0</v>
      </c>
      <c r="M7558" s="25">
        <f t="shared" ca="1" si="828"/>
        <v>0</v>
      </c>
      <c r="N7558" s="25">
        <f t="shared" ca="1" si="829"/>
        <v>0</v>
      </c>
      <c r="O7558" s="15" t="e">
        <f t="shared" ca="1" si="830"/>
        <v>#DIV/0!</v>
      </c>
      <c r="P7558" s="15" t="e">
        <f t="shared" ca="1" si="831"/>
        <v>#DIV/0!</v>
      </c>
    </row>
    <row r="7559" spans="1:16" x14ac:dyDescent="0.25">
      <c r="A7559" s="1">
        <f t="shared" si="825"/>
        <v>43415</v>
      </c>
      <c r="B7559" s="7">
        <f t="shared" si="827"/>
        <v>11</v>
      </c>
      <c r="C7559" s="4">
        <f>INDEX(Calendar!$E$3:$E$367,MATCH(LOLP!$A7559,Calendar!$B$3:$B$367,0))</f>
        <v>0</v>
      </c>
      <c r="D7559" s="2">
        <f t="shared" si="826"/>
        <v>20</v>
      </c>
      <c r="E7559" s="36">
        <v>25423</v>
      </c>
      <c r="F7559" s="7">
        <f>IFERROR(IF(INDEX('Temperature Data'!$AA$15:$AA$348,MATCH(LOLP!A7559,'Temperature Data'!$B$15:$B$348,0))&gt;IF(B7559=9,$G$2,LOLP!$F$2),1,0),0)</f>
        <v>0</v>
      </c>
      <c r="G7559" s="7">
        <f>SUMIFS(LOLP!$F$4:$F$8763,$C$4:$C$8763,$C7559,$B$4:$B$8763,$B7559,$D$4:$D$8763,$D7559)</f>
        <v>0</v>
      </c>
      <c r="H7559" s="7">
        <f>COUNTIFS(Calendar!$E$3:$E$367,LOLP!C7559,Calendar!$D$3:$D$367,LOLP!B7559)</f>
        <v>11</v>
      </c>
      <c r="I7559" s="7">
        <f ca="1">IF($F7559=1,OFFSET(start_norps,LOLP!$D7559+(1-$C7559)*24,LOLP!$B7559)*H7559/G7559,0)</f>
        <v>0</v>
      </c>
      <c r="J7559" s="7">
        <f ca="1">IF($F7559=1,OFFSET(start_33,LOLP!$D7559+(1-$C7559)*24,LOLP!$B7559)*H7559/G7559,0)</f>
        <v>0</v>
      </c>
      <c r="K7559" s="7">
        <f ca="1">IF($F7559,OFFSET(start_40,LOLP!$D7559+(1-$C7559)*24,LOLP!$B7559),0)</f>
        <v>0</v>
      </c>
      <c r="L7559" s="7">
        <f ca="1">IF($F7559,OFFSET(start_50,LOLP!$D7559+(1-$C7559)*24,LOLP!$B7559),0)</f>
        <v>0</v>
      </c>
      <c r="M7559" s="25">
        <f t="shared" ca="1" si="828"/>
        <v>0</v>
      </c>
      <c r="N7559" s="25">
        <f t="shared" ca="1" si="829"/>
        <v>0</v>
      </c>
      <c r="O7559" s="15" t="e">
        <f t="shared" ca="1" si="830"/>
        <v>#DIV/0!</v>
      </c>
      <c r="P7559" s="15" t="e">
        <f t="shared" ca="1" si="831"/>
        <v>#DIV/0!</v>
      </c>
    </row>
    <row r="7560" spans="1:16" x14ac:dyDescent="0.25">
      <c r="A7560" s="1">
        <f t="shared" si="825"/>
        <v>43415</v>
      </c>
      <c r="B7560" s="7">
        <f t="shared" si="827"/>
        <v>11</v>
      </c>
      <c r="C7560" s="4">
        <f>INDEX(Calendar!$E$3:$E$367,MATCH(LOLP!$A7560,Calendar!$B$3:$B$367,0))</f>
        <v>0</v>
      </c>
      <c r="D7560" s="2">
        <f t="shared" si="826"/>
        <v>21</v>
      </c>
      <c r="E7560" s="36">
        <v>24732</v>
      </c>
      <c r="F7560" s="7">
        <f>IFERROR(IF(INDEX('Temperature Data'!$AA$15:$AA$348,MATCH(LOLP!A7560,'Temperature Data'!$B$15:$B$348,0))&gt;IF(B7560=9,$G$2,LOLP!$F$2),1,0),0)</f>
        <v>0</v>
      </c>
      <c r="G7560" s="7">
        <f>SUMIFS(LOLP!$F$4:$F$8763,$C$4:$C$8763,$C7560,$B$4:$B$8763,$B7560,$D$4:$D$8763,$D7560)</f>
        <v>0</v>
      </c>
      <c r="H7560" s="7">
        <f>COUNTIFS(Calendar!$E$3:$E$367,LOLP!C7560,Calendar!$D$3:$D$367,LOLP!B7560)</f>
        <v>11</v>
      </c>
      <c r="I7560" s="7">
        <f ca="1">IF($F7560=1,OFFSET(start_norps,LOLP!$D7560+(1-$C7560)*24,LOLP!$B7560)*H7560/G7560,0)</f>
        <v>0</v>
      </c>
      <c r="J7560" s="7">
        <f ca="1">IF($F7560=1,OFFSET(start_33,LOLP!$D7560+(1-$C7560)*24,LOLP!$B7560)*H7560/G7560,0)</f>
        <v>0</v>
      </c>
      <c r="K7560" s="7">
        <f ca="1">IF($F7560,OFFSET(start_40,LOLP!$D7560+(1-$C7560)*24,LOLP!$B7560),0)</f>
        <v>0</v>
      </c>
      <c r="L7560" s="7">
        <f ca="1">IF($F7560,OFFSET(start_50,LOLP!$D7560+(1-$C7560)*24,LOLP!$B7560),0)</f>
        <v>0</v>
      </c>
      <c r="M7560" s="25">
        <f t="shared" ca="1" si="828"/>
        <v>0</v>
      </c>
      <c r="N7560" s="25">
        <f t="shared" ca="1" si="829"/>
        <v>0</v>
      </c>
      <c r="O7560" s="15" t="e">
        <f t="shared" ca="1" si="830"/>
        <v>#DIV/0!</v>
      </c>
      <c r="P7560" s="15" t="e">
        <f t="shared" ca="1" si="831"/>
        <v>#DIV/0!</v>
      </c>
    </row>
    <row r="7561" spans="1:16" x14ac:dyDescent="0.25">
      <c r="A7561" s="1">
        <f t="shared" si="825"/>
        <v>43415</v>
      </c>
      <c r="B7561" s="7">
        <f t="shared" si="827"/>
        <v>11</v>
      </c>
      <c r="C7561" s="4">
        <f>INDEX(Calendar!$E$3:$E$367,MATCH(LOLP!$A7561,Calendar!$B$3:$B$367,0))</f>
        <v>0</v>
      </c>
      <c r="D7561" s="2">
        <f t="shared" si="826"/>
        <v>22</v>
      </c>
      <c r="E7561" s="36">
        <v>23737</v>
      </c>
      <c r="F7561" s="7">
        <f>IFERROR(IF(INDEX('Temperature Data'!$AA$15:$AA$348,MATCH(LOLP!A7561,'Temperature Data'!$B$15:$B$348,0))&gt;IF(B7561=9,$G$2,LOLP!$F$2),1,0),0)</f>
        <v>0</v>
      </c>
      <c r="G7561" s="7">
        <f>SUMIFS(LOLP!$F$4:$F$8763,$C$4:$C$8763,$C7561,$B$4:$B$8763,$B7561,$D$4:$D$8763,$D7561)</f>
        <v>0</v>
      </c>
      <c r="H7561" s="7">
        <f>COUNTIFS(Calendar!$E$3:$E$367,LOLP!C7561,Calendar!$D$3:$D$367,LOLP!B7561)</f>
        <v>11</v>
      </c>
      <c r="I7561" s="7">
        <f ca="1">IF($F7561=1,OFFSET(start_norps,LOLP!$D7561+(1-$C7561)*24,LOLP!$B7561)*H7561/G7561,0)</f>
        <v>0</v>
      </c>
      <c r="J7561" s="7">
        <f ca="1">IF($F7561=1,OFFSET(start_33,LOLP!$D7561+(1-$C7561)*24,LOLP!$B7561)*H7561/G7561,0)</f>
        <v>0</v>
      </c>
      <c r="K7561" s="7">
        <f ca="1">IF($F7561,OFFSET(start_40,LOLP!$D7561+(1-$C7561)*24,LOLP!$B7561),0)</f>
        <v>0</v>
      </c>
      <c r="L7561" s="7">
        <f ca="1">IF($F7561,OFFSET(start_50,LOLP!$D7561+(1-$C7561)*24,LOLP!$B7561),0)</f>
        <v>0</v>
      </c>
      <c r="M7561" s="25">
        <f t="shared" ca="1" si="828"/>
        <v>0</v>
      </c>
      <c r="N7561" s="25">
        <f t="shared" ca="1" si="829"/>
        <v>0</v>
      </c>
      <c r="O7561" s="15" t="e">
        <f t="shared" ca="1" si="830"/>
        <v>#DIV/0!</v>
      </c>
      <c r="P7561" s="15" t="e">
        <f t="shared" ca="1" si="831"/>
        <v>#DIV/0!</v>
      </c>
    </row>
    <row r="7562" spans="1:16" x14ac:dyDescent="0.25">
      <c r="A7562" s="1">
        <f t="shared" si="825"/>
        <v>43415</v>
      </c>
      <c r="B7562" s="7">
        <f t="shared" si="827"/>
        <v>11</v>
      </c>
      <c r="C7562" s="4">
        <f>INDEX(Calendar!$E$3:$E$367,MATCH(LOLP!$A7562,Calendar!$B$3:$B$367,0))</f>
        <v>0</v>
      </c>
      <c r="D7562" s="2">
        <f t="shared" si="826"/>
        <v>23</v>
      </c>
      <c r="E7562" s="36">
        <v>22398</v>
      </c>
      <c r="F7562" s="7">
        <f>IFERROR(IF(INDEX('Temperature Data'!$AA$15:$AA$348,MATCH(LOLP!A7562,'Temperature Data'!$B$15:$B$348,0))&gt;IF(B7562=9,$G$2,LOLP!$F$2),1,0),0)</f>
        <v>0</v>
      </c>
      <c r="G7562" s="7">
        <f>SUMIFS(LOLP!$F$4:$F$8763,$C$4:$C$8763,$C7562,$B$4:$B$8763,$B7562,$D$4:$D$8763,$D7562)</f>
        <v>0</v>
      </c>
      <c r="H7562" s="7">
        <f>COUNTIFS(Calendar!$E$3:$E$367,LOLP!C7562,Calendar!$D$3:$D$367,LOLP!B7562)</f>
        <v>11</v>
      </c>
      <c r="I7562" s="7">
        <f ca="1">IF($F7562=1,OFFSET(start_norps,LOLP!$D7562+(1-$C7562)*24,LOLP!$B7562)*H7562/G7562,0)</f>
        <v>0</v>
      </c>
      <c r="J7562" s="7">
        <f ca="1">IF($F7562=1,OFFSET(start_33,LOLP!$D7562+(1-$C7562)*24,LOLP!$B7562)*H7562/G7562,0)</f>
        <v>0</v>
      </c>
      <c r="K7562" s="7">
        <f ca="1">IF($F7562,OFFSET(start_40,LOLP!$D7562+(1-$C7562)*24,LOLP!$B7562),0)</f>
        <v>0</v>
      </c>
      <c r="L7562" s="7">
        <f ca="1">IF($F7562,OFFSET(start_50,LOLP!$D7562+(1-$C7562)*24,LOLP!$B7562),0)</f>
        <v>0</v>
      </c>
      <c r="M7562" s="25">
        <f t="shared" ca="1" si="828"/>
        <v>0</v>
      </c>
      <c r="N7562" s="25">
        <f t="shared" ca="1" si="829"/>
        <v>0</v>
      </c>
      <c r="O7562" s="15" t="e">
        <f t="shared" ca="1" si="830"/>
        <v>#DIV/0!</v>
      </c>
      <c r="P7562" s="15" t="e">
        <f t="shared" ca="1" si="831"/>
        <v>#DIV/0!</v>
      </c>
    </row>
    <row r="7563" spans="1:16" x14ac:dyDescent="0.25">
      <c r="A7563" s="1">
        <f t="shared" si="825"/>
        <v>43415</v>
      </c>
      <c r="B7563" s="7">
        <f t="shared" si="827"/>
        <v>11</v>
      </c>
      <c r="C7563" s="4">
        <f>INDEX(Calendar!$E$3:$E$367,MATCH(LOLP!$A7563,Calendar!$B$3:$B$367,0))</f>
        <v>0</v>
      </c>
      <c r="D7563" s="2">
        <f t="shared" si="826"/>
        <v>24</v>
      </c>
      <c r="E7563" s="36">
        <v>21380</v>
      </c>
      <c r="F7563" s="7">
        <f>IFERROR(IF(INDEX('Temperature Data'!$AA$15:$AA$348,MATCH(LOLP!A7563,'Temperature Data'!$B$15:$B$348,0))&gt;IF(B7563=9,$G$2,LOLP!$F$2),1,0),0)</f>
        <v>0</v>
      </c>
      <c r="G7563" s="7">
        <f>SUMIFS(LOLP!$F$4:$F$8763,$C$4:$C$8763,$C7563,$B$4:$B$8763,$B7563,$D$4:$D$8763,$D7563)</f>
        <v>0</v>
      </c>
      <c r="H7563" s="7">
        <f>COUNTIFS(Calendar!$E$3:$E$367,LOLP!C7563,Calendar!$D$3:$D$367,LOLP!B7563)</f>
        <v>11</v>
      </c>
      <c r="I7563" s="7">
        <f ca="1">IF($F7563=1,OFFSET(start_norps,LOLP!$D7563+(1-$C7563)*24,LOLP!$B7563)*H7563/G7563,0)</f>
        <v>0</v>
      </c>
      <c r="J7563" s="7">
        <f ca="1">IF($F7563=1,OFFSET(start_33,LOLP!$D7563+(1-$C7563)*24,LOLP!$B7563)*H7563/G7563,0)</f>
        <v>0</v>
      </c>
      <c r="K7563" s="7">
        <f ca="1">IF($F7563,OFFSET(start_40,LOLP!$D7563+(1-$C7563)*24,LOLP!$B7563),0)</f>
        <v>0</v>
      </c>
      <c r="L7563" s="7">
        <f ca="1">IF($F7563,OFFSET(start_50,LOLP!$D7563+(1-$C7563)*24,LOLP!$B7563),0)</f>
        <v>0</v>
      </c>
      <c r="M7563" s="25">
        <f t="shared" ca="1" si="828"/>
        <v>0</v>
      </c>
      <c r="N7563" s="25">
        <f t="shared" ca="1" si="829"/>
        <v>0</v>
      </c>
      <c r="O7563" s="15" t="e">
        <f t="shared" ca="1" si="830"/>
        <v>#DIV/0!</v>
      </c>
      <c r="P7563" s="15" t="e">
        <f t="shared" ca="1" si="831"/>
        <v>#DIV/0!</v>
      </c>
    </row>
    <row r="7564" spans="1:16" x14ac:dyDescent="0.25">
      <c r="A7564" s="1">
        <f t="shared" si="825"/>
        <v>43416</v>
      </c>
      <c r="B7564" s="7">
        <f t="shared" si="827"/>
        <v>11</v>
      </c>
      <c r="C7564" s="4">
        <f>INDEX(Calendar!$E$3:$E$367,MATCH(LOLP!$A7564,Calendar!$B$3:$B$367,0))</f>
        <v>0</v>
      </c>
      <c r="D7564" s="2">
        <f t="shared" si="826"/>
        <v>1</v>
      </c>
      <c r="E7564" s="36">
        <v>20539</v>
      </c>
      <c r="F7564" s="7">
        <f>IFERROR(IF(INDEX('Temperature Data'!$AA$15:$AA$348,MATCH(LOLP!A7564,'Temperature Data'!$B$15:$B$348,0))&gt;IF(B7564=9,$G$2,LOLP!$F$2),1,0),0)</f>
        <v>0</v>
      </c>
      <c r="G7564" s="7">
        <f>SUMIFS(LOLP!$F$4:$F$8763,$C$4:$C$8763,$C7564,$B$4:$B$8763,$B7564,$D$4:$D$8763,$D7564)</f>
        <v>0</v>
      </c>
      <c r="H7564" s="7">
        <f>COUNTIFS(Calendar!$E$3:$E$367,LOLP!C7564,Calendar!$D$3:$D$367,LOLP!B7564)</f>
        <v>11</v>
      </c>
      <c r="I7564" s="7">
        <f ca="1">IF($F7564=1,OFFSET(start_norps,LOLP!$D7564+(1-$C7564)*24,LOLP!$B7564)*H7564/G7564,0)</f>
        <v>0</v>
      </c>
      <c r="J7564" s="7">
        <f ca="1">IF($F7564=1,OFFSET(start_33,LOLP!$D7564+(1-$C7564)*24,LOLP!$B7564)*H7564/G7564,0)</f>
        <v>0</v>
      </c>
      <c r="K7564" s="7">
        <f ca="1">IF($F7564,OFFSET(start_40,LOLP!$D7564+(1-$C7564)*24,LOLP!$B7564),0)</f>
        <v>0</v>
      </c>
      <c r="L7564" s="7">
        <f ca="1">IF($F7564,OFFSET(start_50,LOLP!$D7564+(1-$C7564)*24,LOLP!$B7564),0)</f>
        <v>0</v>
      </c>
      <c r="M7564" s="25">
        <f t="shared" ca="1" si="828"/>
        <v>0</v>
      </c>
      <c r="N7564" s="25">
        <f t="shared" ca="1" si="829"/>
        <v>0</v>
      </c>
      <c r="O7564" s="15" t="e">
        <f t="shared" ca="1" si="830"/>
        <v>#DIV/0!</v>
      </c>
      <c r="P7564" s="15" t="e">
        <f t="shared" ca="1" si="831"/>
        <v>#DIV/0!</v>
      </c>
    </row>
    <row r="7565" spans="1:16" x14ac:dyDescent="0.25">
      <c r="A7565" s="1">
        <f t="shared" si="825"/>
        <v>43416</v>
      </c>
      <c r="B7565" s="7">
        <f t="shared" si="827"/>
        <v>11</v>
      </c>
      <c r="C7565" s="4">
        <f>INDEX(Calendar!$E$3:$E$367,MATCH(LOLP!$A7565,Calendar!$B$3:$B$367,0))</f>
        <v>0</v>
      </c>
      <c r="D7565" s="2">
        <f t="shared" si="826"/>
        <v>2</v>
      </c>
      <c r="E7565" s="36">
        <v>19976</v>
      </c>
      <c r="F7565" s="7">
        <f>IFERROR(IF(INDEX('Temperature Data'!$AA$15:$AA$348,MATCH(LOLP!A7565,'Temperature Data'!$B$15:$B$348,0))&gt;IF(B7565=9,$G$2,LOLP!$F$2),1,0),0)</f>
        <v>0</v>
      </c>
      <c r="G7565" s="7">
        <f>SUMIFS(LOLP!$F$4:$F$8763,$C$4:$C$8763,$C7565,$B$4:$B$8763,$B7565,$D$4:$D$8763,$D7565)</f>
        <v>0</v>
      </c>
      <c r="H7565" s="7">
        <f>COUNTIFS(Calendar!$E$3:$E$367,LOLP!C7565,Calendar!$D$3:$D$367,LOLP!B7565)</f>
        <v>11</v>
      </c>
      <c r="I7565" s="7">
        <f ca="1">IF($F7565=1,OFFSET(start_norps,LOLP!$D7565+(1-$C7565)*24,LOLP!$B7565)*H7565/G7565,0)</f>
        <v>0</v>
      </c>
      <c r="J7565" s="7">
        <f ca="1">IF($F7565=1,OFFSET(start_33,LOLP!$D7565+(1-$C7565)*24,LOLP!$B7565)*H7565/G7565,0)</f>
        <v>0</v>
      </c>
      <c r="K7565" s="7">
        <f ca="1">IF($F7565,OFFSET(start_40,LOLP!$D7565+(1-$C7565)*24,LOLP!$B7565),0)</f>
        <v>0</v>
      </c>
      <c r="L7565" s="7">
        <f ca="1">IF($F7565,OFFSET(start_50,LOLP!$D7565+(1-$C7565)*24,LOLP!$B7565),0)</f>
        <v>0</v>
      </c>
      <c r="M7565" s="25">
        <f t="shared" ca="1" si="828"/>
        <v>0</v>
      </c>
      <c r="N7565" s="25">
        <f t="shared" ca="1" si="829"/>
        <v>0</v>
      </c>
      <c r="O7565" s="15" t="e">
        <f t="shared" ca="1" si="830"/>
        <v>#DIV/0!</v>
      </c>
      <c r="P7565" s="15" t="e">
        <f t="shared" ca="1" si="831"/>
        <v>#DIV/0!</v>
      </c>
    </row>
    <row r="7566" spans="1:16" x14ac:dyDescent="0.25">
      <c r="A7566" s="1">
        <f t="shared" si="825"/>
        <v>43416</v>
      </c>
      <c r="B7566" s="7">
        <f t="shared" si="827"/>
        <v>11</v>
      </c>
      <c r="C7566" s="4">
        <f>INDEX(Calendar!$E$3:$E$367,MATCH(LOLP!$A7566,Calendar!$B$3:$B$367,0))</f>
        <v>0</v>
      </c>
      <c r="D7566" s="2">
        <f t="shared" si="826"/>
        <v>3</v>
      </c>
      <c r="E7566" s="36">
        <v>19705</v>
      </c>
      <c r="F7566" s="7">
        <f>IFERROR(IF(INDEX('Temperature Data'!$AA$15:$AA$348,MATCH(LOLP!A7566,'Temperature Data'!$B$15:$B$348,0))&gt;IF(B7566=9,$G$2,LOLP!$F$2),1,0),0)</f>
        <v>0</v>
      </c>
      <c r="G7566" s="7">
        <f>SUMIFS(LOLP!$F$4:$F$8763,$C$4:$C$8763,$C7566,$B$4:$B$8763,$B7566,$D$4:$D$8763,$D7566)</f>
        <v>0</v>
      </c>
      <c r="H7566" s="7">
        <f>COUNTIFS(Calendar!$E$3:$E$367,LOLP!C7566,Calendar!$D$3:$D$367,LOLP!B7566)</f>
        <v>11</v>
      </c>
      <c r="I7566" s="7">
        <f ca="1">IF($F7566=1,OFFSET(start_norps,LOLP!$D7566+(1-$C7566)*24,LOLP!$B7566)*H7566/G7566,0)</f>
        <v>0</v>
      </c>
      <c r="J7566" s="7">
        <f ca="1">IF($F7566=1,OFFSET(start_33,LOLP!$D7566+(1-$C7566)*24,LOLP!$B7566)*H7566/G7566,0)</f>
        <v>0</v>
      </c>
      <c r="K7566" s="7">
        <f ca="1">IF($F7566,OFFSET(start_40,LOLP!$D7566+(1-$C7566)*24,LOLP!$B7566),0)</f>
        <v>0</v>
      </c>
      <c r="L7566" s="7">
        <f ca="1">IF($F7566,OFFSET(start_50,LOLP!$D7566+(1-$C7566)*24,LOLP!$B7566),0)</f>
        <v>0</v>
      </c>
      <c r="M7566" s="25">
        <f t="shared" ca="1" si="828"/>
        <v>0</v>
      </c>
      <c r="N7566" s="25">
        <f t="shared" ca="1" si="829"/>
        <v>0</v>
      </c>
      <c r="O7566" s="15" t="e">
        <f t="shared" ca="1" si="830"/>
        <v>#DIV/0!</v>
      </c>
      <c r="P7566" s="15" t="e">
        <f t="shared" ca="1" si="831"/>
        <v>#DIV/0!</v>
      </c>
    </row>
    <row r="7567" spans="1:16" x14ac:dyDescent="0.25">
      <c r="A7567" s="1">
        <f t="shared" si="825"/>
        <v>43416</v>
      </c>
      <c r="B7567" s="7">
        <f t="shared" si="827"/>
        <v>11</v>
      </c>
      <c r="C7567" s="4">
        <f>INDEX(Calendar!$E$3:$E$367,MATCH(LOLP!$A7567,Calendar!$B$3:$B$367,0))</f>
        <v>0</v>
      </c>
      <c r="D7567" s="2">
        <f t="shared" si="826"/>
        <v>4</v>
      </c>
      <c r="E7567" s="36">
        <v>19788</v>
      </c>
      <c r="F7567" s="7">
        <f>IFERROR(IF(INDEX('Temperature Data'!$AA$15:$AA$348,MATCH(LOLP!A7567,'Temperature Data'!$B$15:$B$348,0))&gt;IF(B7567=9,$G$2,LOLP!$F$2),1,0),0)</f>
        <v>0</v>
      </c>
      <c r="G7567" s="7">
        <f>SUMIFS(LOLP!$F$4:$F$8763,$C$4:$C$8763,$C7567,$B$4:$B$8763,$B7567,$D$4:$D$8763,$D7567)</f>
        <v>0</v>
      </c>
      <c r="H7567" s="7">
        <f>COUNTIFS(Calendar!$E$3:$E$367,LOLP!C7567,Calendar!$D$3:$D$367,LOLP!B7567)</f>
        <v>11</v>
      </c>
      <c r="I7567" s="7">
        <f ca="1">IF($F7567=1,OFFSET(start_norps,LOLP!$D7567+(1-$C7567)*24,LOLP!$B7567)*H7567/G7567,0)</f>
        <v>0</v>
      </c>
      <c r="J7567" s="7">
        <f ca="1">IF($F7567=1,OFFSET(start_33,LOLP!$D7567+(1-$C7567)*24,LOLP!$B7567)*H7567/G7567,0)</f>
        <v>0</v>
      </c>
      <c r="K7567" s="7">
        <f ca="1">IF($F7567,OFFSET(start_40,LOLP!$D7567+(1-$C7567)*24,LOLP!$B7567),0)</f>
        <v>0</v>
      </c>
      <c r="L7567" s="7">
        <f ca="1">IF($F7567,OFFSET(start_50,LOLP!$D7567+(1-$C7567)*24,LOLP!$B7567),0)</f>
        <v>0</v>
      </c>
      <c r="M7567" s="25">
        <f t="shared" ca="1" si="828"/>
        <v>0</v>
      </c>
      <c r="N7567" s="25">
        <f t="shared" ca="1" si="829"/>
        <v>0</v>
      </c>
      <c r="O7567" s="15" t="e">
        <f t="shared" ca="1" si="830"/>
        <v>#DIV/0!</v>
      </c>
      <c r="P7567" s="15" t="e">
        <f t="shared" ca="1" si="831"/>
        <v>#DIV/0!</v>
      </c>
    </row>
    <row r="7568" spans="1:16" x14ac:dyDescent="0.25">
      <c r="A7568" s="1">
        <f t="shared" si="825"/>
        <v>43416</v>
      </c>
      <c r="B7568" s="7">
        <f t="shared" si="827"/>
        <v>11</v>
      </c>
      <c r="C7568" s="4">
        <f>INDEX(Calendar!$E$3:$E$367,MATCH(LOLP!$A7568,Calendar!$B$3:$B$367,0))</f>
        <v>0</v>
      </c>
      <c r="D7568" s="2">
        <f t="shared" si="826"/>
        <v>5</v>
      </c>
      <c r="E7568" s="36">
        <v>20295</v>
      </c>
      <c r="F7568" s="7">
        <f>IFERROR(IF(INDEX('Temperature Data'!$AA$15:$AA$348,MATCH(LOLP!A7568,'Temperature Data'!$B$15:$B$348,0))&gt;IF(B7568=9,$G$2,LOLP!$F$2),1,0),0)</f>
        <v>0</v>
      </c>
      <c r="G7568" s="7">
        <f>SUMIFS(LOLP!$F$4:$F$8763,$C$4:$C$8763,$C7568,$B$4:$B$8763,$B7568,$D$4:$D$8763,$D7568)</f>
        <v>0</v>
      </c>
      <c r="H7568" s="7">
        <f>COUNTIFS(Calendar!$E$3:$E$367,LOLP!C7568,Calendar!$D$3:$D$367,LOLP!B7568)</f>
        <v>11</v>
      </c>
      <c r="I7568" s="7">
        <f ca="1">IF($F7568=1,OFFSET(start_norps,LOLP!$D7568+(1-$C7568)*24,LOLP!$B7568)*H7568/G7568,0)</f>
        <v>0</v>
      </c>
      <c r="J7568" s="7">
        <f ca="1">IF($F7568=1,OFFSET(start_33,LOLP!$D7568+(1-$C7568)*24,LOLP!$B7568)*H7568/G7568,0)</f>
        <v>0</v>
      </c>
      <c r="K7568" s="7">
        <f ca="1">IF($F7568,OFFSET(start_40,LOLP!$D7568+(1-$C7568)*24,LOLP!$B7568),0)</f>
        <v>0</v>
      </c>
      <c r="L7568" s="7">
        <f ca="1">IF($F7568,OFFSET(start_50,LOLP!$D7568+(1-$C7568)*24,LOLP!$B7568),0)</f>
        <v>0</v>
      </c>
      <c r="M7568" s="25">
        <f t="shared" ca="1" si="828"/>
        <v>0</v>
      </c>
      <c r="N7568" s="25">
        <f t="shared" ca="1" si="829"/>
        <v>0</v>
      </c>
      <c r="O7568" s="15" t="e">
        <f t="shared" ca="1" si="830"/>
        <v>#DIV/0!</v>
      </c>
      <c r="P7568" s="15" t="e">
        <f t="shared" ca="1" si="831"/>
        <v>#DIV/0!</v>
      </c>
    </row>
    <row r="7569" spans="1:16" x14ac:dyDescent="0.25">
      <c r="A7569" s="1">
        <f t="shared" si="825"/>
        <v>43416</v>
      </c>
      <c r="B7569" s="7">
        <f t="shared" si="827"/>
        <v>11</v>
      </c>
      <c r="C7569" s="4">
        <f>INDEX(Calendar!$E$3:$E$367,MATCH(LOLP!$A7569,Calendar!$B$3:$B$367,0))</f>
        <v>0</v>
      </c>
      <c r="D7569" s="2">
        <f t="shared" si="826"/>
        <v>6</v>
      </c>
      <c r="E7569" s="36">
        <v>21611</v>
      </c>
      <c r="F7569" s="7">
        <f>IFERROR(IF(INDEX('Temperature Data'!$AA$15:$AA$348,MATCH(LOLP!A7569,'Temperature Data'!$B$15:$B$348,0))&gt;IF(B7569=9,$G$2,LOLP!$F$2),1,0),0)</f>
        <v>0</v>
      </c>
      <c r="G7569" s="7">
        <f>SUMIFS(LOLP!$F$4:$F$8763,$C$4:$C$8763,$C7569,$B$4:$B$8763,$B7569,$D$4:$D$8763,$D7569)</f>
        <v>0</v>
      </c>
      <c r="H7569" s="7">
        <f>COUNTIFS(Calendar!$E$3:$E$367,LOLP!C7569,Calendar!$D$3:$D$367,LOLP!B7569)</f>
        <v>11</v>
      </c>
      <c r="I7569" s="7">
        <f ca="1">IF($F7569=1,OFFSET(start_norps,LOLP!$D7569+(1-$C7569)*24,LOLP!$B7569)*H7569/G7569,0)</f>
        <v>0</v>
      </c>
      <c r="J7569" s="7">
        <f ca="1">IF($F7569=1,OFFSET(start_33,LOLP!$D7569+(1-$C7569)*24,LOLP!$B7569)*H7569/G7569,0)</f>
        <v>0</v>
      </c>
      <c r="K7569" s="7">
        <f ca="1">IF($F7569,OFFSET(start_40,LOLP!$D7569+(1-$C7569)*24,LOLP!$B7569),0)</f>
        <v>0</v>
      </c>
      <c r="L7569" s="7">
        <f ca="1">IF($F7569,OFFSET(start_50,LOLP!$D7569+(1-$C7569)*24,LOLP!$B7569),0)</f>
        <v>0</v>
      </c>
      <c r="M7569" s="25">
        <f t="shared" ca="1" si="828"/>
        <v>0</v>
      </c>
      <c r="N7569" s="25">
        <f t="shared" ca="1" si="829"/>
        <v>0</v>
      </c>
      <c r="O7569" s="15" t="e">
        <f t="shared" ca="1" si="830"/>
        <v>#DIV/0!</v>
      </c>
      <c r="P7569" s="15" t="e">
        <f t="shared" ca="1" si="831"/>
        <v>#DIV/0!</v>
      </c>
    </row>
    <row r="7570" spans="1:16" x14ac:dyDescent="0.25">
      <c r="A7570" s="1">
        <f t="shared" si="825"/>
        <v>43416</v>
      </c>
      <c r="B7570" s="7">
        <f t="shared" si="827"/>
        <v>11</v>
      </c>
      <c r="C7570" s="4">
        <f>INDEX(Calendar!$E$3:$E$367,MATCH(LOLP!$A7570,Calendar!$B$3:$B$367,0))</f>
        <v>0</v>
      </c>
      <c r="D7570" s="2">
        <f t="shared" si="826"/>
        <v>7</v>
      </c>
      <c r="E7570" s="36">
        <v>23346</v>
      </c>
      <c r="F7570" s="7">
        <f>IFERROR(IF(INDEX('Temperature Data'!$AA$15:$AA$348,MATCH(LOLP!A7570,'Temperature Data'!$B$15:$B$348,0))&gt;IF(B7570=9,$G$2,LOLP!$F$2),1,0),0)</f>
        <v>0</v>
      </c>
      <c r="G7570" s="7">
        <f>SUMIFS(LOLP!$F$4:$F$8763,$C$4:$C$8763,$C7570,$B$4:$B$8763,$B7570,$D$4:$D$8763,$D7570)</f>
        <v>0</v>
      </c>
      <c r="H7570" s="7">
        <f>COUNTIFS(Calendar!$E$3:$E$367,LOLP!C7570,Calendar!$D$3:$D$367,LOLP!B7570)</f>
        <v>11</v>
      </c>
      <c r="I7570" s="7">
        <f ca="1">IF($F7570=1,OFFSET(start_norps,LOLP!$D7570+(1-$C7570)*24,LOLP!$B7570)*H7570/G7570,0)</f>
        <v>0</v>
      </c>
      <c r="J7570" s="7">
        <f ca="1">IF($F7570=1,OFFSET(start_33,LOLP!$D7570+(1-$C7570)*24,LOLP!$B7570)*H7570/G7570,0)</f>
        <v>0</v>
      </c>
      <c r="K7570" s="7">
        <f ca="1">IF($F7570,OFFSET(start_40,LOLP!$D7570+(1-$C7570)*24,LOLP!$B7570),0)</f>
        <v>0</v>
      </c>
      <c r="L7570" s="7">
        <f ca="1">IF($F7570,OFFSET(start_50,LOLP!$D7570+(1-$C7570)*24,LOLP!$B7570),0)</f>
        <v>0</v>
      </c>
      <c r="M7570" s="25">
        <f t="shared" ca="1" si="828"/>
        <v>0</v>
      </c>
      <c r="N7570" s="25">
        <f t="shared" ca="1" si="829"/>
        <v>0</v>
      </c>
      <c r="O7570" s="15" t="e">
        <f t="shared" ca="1" si="830"/>
        <v>#DIV/0!</v>
      </c>
      <c r="P7570" s="15" t="e">
        <f t="shared" ca="1" si="831"/>
        <v>#DIV/0!</v>
      </c>
    </row>
    <row r="7571" spans="1:16" x14ac:dyDescent="0.25">
      <c r="A7571" s="1">
        <f t="shared" si="825"/>
        <v>43416</v>
      </c>
      <c r="B7571" s="7">
        <f t="shared" si="827"/>
        <v>11</v>
      </c>
      <c r="C7571" s="4">
        <f>INDEX(Calendar!$E$3:$E$367,MATCH(LOLP!$A7571,Calendar!$B$3:$B$367,0))</f>
        <v>0</v>
      </c>
      <c r="D7571" s="2">
        <f t="shared" si="826"/>
        <v>8</v>
      </c>
      <c r="E7571" s="36">
        <v>24280</v>
      </c>
      <c r="F7571" s="7">
        <f>IFERROR(IF(INDEX('Temperature Data'!$AA$15:$AA$348,MATCH(LOLP!A7571,'Temperature Data'!$B$15:$B$348,0))&gt;IF(B7571=9,$G$2,LOLP!$F$2),1,0),0)</f>
        <v>0</v>
      </c>
      <c r="G7571" s="7">
        <f>SUMIFS(LOLP!$F$4:$F$8763,$C$4:$C$8763,$C7571,$B$4:$B$8763,$B7571,$D$4:$D$8763,$D7571)</f>
        <v>0</v>
      </c>
      <c r="H7571" s="7">
        <f>COUNTIFS(Calendar!$E$3:$E$367,LOLP!C7571,Calendar!$D$3:$D$367,LOLP!B7571)</f>
        <v>11</v>
      </c>
      <c r="I7571" s="7">
        <f ca="1">IF($F7571=1,OFFSET(start_norps,LOLP!$D7571+(1-$C7571)*24,LOLP!$B7571)*H7571/G7571,0)</f>
        <v>0</v>
      </c>
      <c r="J7571" s="7">
        <f ca="1">IF($F7571=1,OFFSET(start_33,LOLP!$D7571+(1-$C7571)*24,LOLP!$B7571)*H7571/G7571,0)</f>
        <v>0</v>
      </c>
      <c r="K7571" s="7">
        <f ca="1">IF($F7571,OFFSET(start_40,LOLP!$D7571+(1-$C7571)*24,LOLP!$B7571),0)</f>
        <v>0</v>
      </c>
      <c r="L7571" s="7">
        <f ca="1">IF($F7571,OFFSET(start_50,LOLP!$D7571+(1-$C7571)*24,LOLP!$B7571),0)</f>
        <v>0</v>
      </c>
      <c r="M7571" s="25">
        <f t="shared" ca="1" si="828"/>
        <v>0</v>
      </c>
      <c r="N7571" s="25">
        <f t="shared" ca="1" si="829"/>
        <v>0</v>
      </c>
      <c r="O7571" s="15" t="e">
        <f t="shared" ca="1" si="830"/>
        <v>#DIV/0!</v>
      </c>
      <c r="P7571" s="15" t="e">
        <f t="shared" ca="1" si="831"/>
        <v>#DIV/0!</v>
      </c>
    </row>
    <row r="7572" spans="1:16" x14ac:dyDescent="0.25">
      <c r="A7572" s="1">
        <f t="shared" si="825"/>
        <v>43416</v>
      </c>
      <c r="B7572" s="7">
        <f t="shared" si="827"/>
        <v>11</v>
      </c>
      <c r="C7572" s="4">
        <f>INDEX(Calendar!$E$3:$E$367,MATCH(LOLP!$A7572,Calendar!$B$3:$B$367,0))</f>
        <v>0</v>
      </c>
      <c r="D7572" s="2">
        <f t="shared" si="826"/>
        <v>9</v>
      </c>
      <c r="E7572" s="36">
        <v>24636</v>
      </c>
      <c r="F7572" s="7">
        <f>IFERROR(IF(INDEX('Temperature Data'!$AA$15:$AA$348,MATCH(LOLP!A7572,'Temperature Data'!$B$15:$B$348,0))&gt;IF(B7572=9,$G$2,LOLP!$F$2),1,0),0)</f>
        <v>0</v>
      </c>
      <c r="G7572" s="7">
        <f>SUMIFS(LOLP!$F$4:$F$8763,$C$4:$C$8763,$C7572,$B$4:$B$8763,$B7572,$D$4:$D$8763,$D7572)</f>
        <v>0</v>
      </c>
      <c r="H7572" s="7">
        <f>COUNTIFS(Calendar!$E$3:$E$367,LOLP!C7572,Calendar!$D$3:$D$367,LOLP!B7572)</f>
        <v>11</v>
      </c>
      <c r="I7572" s="7">
        <f ca="1">IF($F7572=1,OFFSET(start_norps,LOLP!$D7572+(1-$C7572)*24,LOLP!$B7572)*H7572/G7572,0)</f>
        <v>0</v>
      </c>
      <c r="J7572" s="7">
        <f ca="1">IF($F7572=1,OFFSET(start_33,LOLP!$D7572+(1-$C7572)*24,LOLP!$B7572)*H7572/G7572,0)</f>
        <v>0</v>
      </c>
      <c r="K7572" s="7">
        <f ca="1">IF($F7572,OFFSET(start_40,LOLP!$D7572+(1-$C7572)*24,LOLP!$B7572),0)</f>
        <v>0</v>
      </c>
      <c r="L7572" s="7">
        <f ca="1">IF($F7572,OFFSET(start_50,LOLP!$D7572+(1-$C7572)*24,LOLP!$B7572),0)</f>
        <v>0</v>
      </c>
      <c r="M7572" s="25">
        <f t="shared" ca="1" si="828"/>
        <v>0</v>
      </c>
      <c r="N7572" s="25">
        <f t="shared" ca="1" si="829"/>
        <v>0</v>
      </c>
      <c r="O7572" s="15" t="e">
        <f t="shared" ca="1" si="830"/>
        <v>#DIV/0!</v>
      </c>
      <c r="P7572" s="15" t="e">
        <f t="shared" ca="1" si="831"/>
        <v>#DIV/0!</v>
      </c>
    </row>
    <row r="7573" spans="1:16" x14ac:dyDescent="0.25">
      <c r="A7573" s="1">
        <f t="shared" si="825"/>
        <v>43416</v>
      </c>
      <c r="B7573" s="7">
        <f t="shared" si="827"/>
        <v>11</v>
      </c>
      <c r="C7573" s="4">
        <f>INDEX(Calendar!$E$3:$E$367,MATCH(LOLP!$A7573,Calendar!$B$3:$B$367,0))</f>
        <v>0</v>
      </c>
      <c r="D7573" s="2">
        <f t="shared" si="826"/>
        <v>10</v>
      </c>
      <c r="E7573" s="36">
        <v>24438</v>
      </c>
      <c r="F7573" s="7">
        <f>IFERROR(IF(INDEX('Temperature Data'!$AA$15:$AA$348,MATCH(LOLP!A7573,'Temperature Data'!$B$15:$B$348,0))&gt;IF(B7573=9,$G$2,LOLP!$F$2),1,0),0)</f>
        <v>0</v>
      </c>
      <c r="G7573" s="7">
        <f>SUMIFS(LOLP!$F$4:$F$8763,$C$4:$C$8763,$C7573,$B$4:$B$8763,$B7573,$D$4:$D$8763,$D7573)</f>
        <v>0</v>
      </c>
      <c r="H7573" s="7">
        <f>COUNTIFS(Calendar!$E$3:$E$367,LOLP!C7573,Calendar!$D$3:$D$367,LOLP!B7573)</f>
        <v>11</v>
      </c>
      <c r="I7573" s="7">
        <f ca="1">IF($F7573=1,OFFSET(start_norps,LOLP!$D7573+(1-$C7573)*24,LOLP!$B7573)*H7573/G7573,0)</f>
        <v>0</v>
      </c>
      <c r="J7573" s="7">
        <f ca="1">IF($F7573=1,OFFSET(start_33,LOLP!$D7573+(1-$C7573)*24,LOLP!$B7573)*H7573/G7573,0)</f>
        <v>0</v>
      </c>
      <c r="K7573" s="7">
        <f ca="1">IF($F7573,OFFSET(start_40,LOLP!$D7573+(1-$C7573)*24,LOLP!$B7573),0)</f>
        <v>0</v>
      </c>
      <c r="L7573" s="7">
        <f ca="1">IF($F7573,OFFSET(start_50,LOLP!$D7573+(1-$C7573)*24,LOLP!$B7573),0)</f>
        <v>0</v>
      </c>
      <c r="M7573" s="25">
        <f t="shared" ca="1" si="828"/>
        <v>0</v>
      </c>
      <c r="N7573" s="25">
        <f t="shared" ca="1" si="829"/>
        <v>0</v>
      </c>
      <c r="O7573" s="15" t="e">
        <f t="shared" ca="1" si="830"/>
        <v>#DIV/0!</v>
      </c>
      <c r="P7573" s="15" t="e">
        <f t="shared" ca="1" si="831"/>
        <v>#DIV/0!</v>
      </c>
    </row>
    <row r="7574" spans="1:16" x14ac:dyDescent="0.25">
      <c r="A7574" s="1">
        <f t="shared" si="825"/>
        <v>43416</v>
      </c>
      <c r="B7574" s="7">
        <f t="shared" si="827"/>
        <v>11</v>
      </c>
      <c r="C7574" s="4">
        <f>INDEX(Calendar!$E$3:$E$367,MATCH(LOLP!$A7574,Calendar!$B$3:$B$367,0))</f>
        <v>0</v>
      </c>
      <c r="D7574" s="2">
        <f t="shared" si="826"/>
        <v>11</v>
      </c>
      <c r="E7574" s="36">
        <v>24182</v>
      </c>
      <c r="F7574" s="7">
        <f>IFERROR(IF(INDEX('Temperature Data'!$AA$15:$AA$348,MATCH(LOLP!A7574,'Temperature Data'!$B$15:$B$348,0))&gt;IF(B7574=9,$G$2,LOLP!$F$2),1,0),0)</f>
        <v>0</v>
      </c>
      <c r="G7574" s="7">
        <f>SUMIFS(LOLP!$F$4:$F$8763,$C$4:$C$8763,$C7574,$B$4:$B$8763,$B7574,$D$4:$D$8763,$D7574)</f>
        <v>0</v>
      </c>
      <c r="H7574" s="7">
        <f>COUNTIFS(Calendar!$E$3:$E$367,LOLP!C7574,Calendar!$D$3:$D$367,LOLP!B7574)</f>
        <v>11</v>
      </c>
      <c r="I7574" s="7">
        <f ca="1">IF($F7574=1,OFFSET(start_norps,LOLP!$D7574+(1-$C7574)*24,LOLP!$B7574)*H7574/G7574,0)</f>
        <v>0</v>
      </c>
      <c r="J7574" s="7">
        <f ca="1">IF($F7574=1,OFFSET(start_33,LOLP!$D7574+(1-$C7574)*24,LOLP!$B7574)*H7574/G7574,0)</f>
        <v>0</v>
      </c>
      <c r="K7574" s="7">
        <f ca="1">IF($F7574,OFFSET(start_40,LOLP!$D7574+(1-$C7574)*24,LOLP!$B7574),0)</f>
        <v>0</v>
      </c>
      <c r="L7574" s="7">
        <f ca="1">IF($F7574,OFFSET(start_50,LOLP!$D7574+(1-$C7574)*24,LOLP!$B7574),0)</f>
        <v>0</v>
      </c>
      <c r="M7574" s="25">
        <f t="shared" ca="1" si="828"/>
        <v>0</v>
      </c>
      <c r="N7574" s="25">
        <f t="shared" ca="1" si="829"/>
        <v>0</v>
      </c>
      <c r="O7574" s="15" t="e">
        <f t="shared" ca="1" si="830"/>
        <v>#DIV/0!</v>
      </c>
      <c r="P7574" s="15" t="e">
        <f t="shared" ca="1" si="831"/>
        <v>#DIV/0!</v>
      </c>
    </row>
    <row r="7575" spans="1:16" x14ac:dyDescent="0.25">
      <c r="A7575" s="1">
        <f t="shared" si="825"/>
        <v>43416</v>
      </c>
      <c r="B7575" s="7">
        <f t="shared" si="827"/>
        <v>11</v>
      </c>
      <c r="C7575" s="4">
        <f>INDEX(Calendar!$E$3:$E$367,MATCH(LOLP!$A7575,Calendar!$B$3:$B$367,0))</f>
        <v>0</v>
      </c>
      <c r="D7575" s="2">
        <f t="shared" si="826"/>
        <v>12</v>
      </c>
      <c r="E7575" s="36">
        <v>24051</v>
      </c>
      <c r="F7575" s="7">
        <f>IFERROR(IF(INDEX('Temperature Data'!$AA$15:$AA$348,MATCH(LOLP!A7575,'Temperature Data'!$B$15:$B$348,0))&gt;IF(B7575=9,$G$2,LOLP!$F$2),1,0),0)</f>
        <v>0</v>
      </c>
      <c r="G7575" s="7">
        <f>SUMIFS(LOLP!$F$4:$F$8763,$C$4:$C$8763,$C7575,$B$4:$B$8763,$B7575,$D$4:$D$8763,$D7575)</f>
        <v>0</v>
      </c>
      <c r="H7575" s="7">
        <f>COUNTIFS(Calendar!$E$3:$E$367,LOLP!C7575,Calendar!$D$3:$D$367,LOLP!B7575)</f>
        <v>11</v>
      </c>
      <c r="I7575" s="7">
        <f ca="1">IF($F7575=1,OFFSET(start_norps,LOLP!$D7575+(1-$C7575)*24,LOLP!$B7575)*H7575/G7575,0)</f>
        <v>0</v>
      </c>
      <c r="J7575" s="7">
        <f ca="1">IF($F7575=1,OFFSET(start_33,LOLP!$D7575+(1-$C7575)*24,LOLP!$B7575)*H7575/G7575,0)</f>
        <v>0</v>
      </c>
      <c r="K7575" s="7">
        <f ca="1">IF($F7575,OFFSET(start_40,LOLP!$D7575+(1-$C7575)*24,LOLP!$B7575),0)</f>
        <v>0</v>
      </c>
      <c r="L7575" s="7">
        <f ca="1">IF($F7575,OFFSET(start_50,LOLP!$D7575+(1-$C7575)*24,LOLP!$B7575),0)</f>
        <v>0</v>
      </c>
      <c r="M7575" s="25">
        <f t="shared" ca="1" si="828"/>
        <v>0</v>
      </c>
      <c r="N7575" s="25">
        <f t="shared" ca="1" si="829"/>
        <v>0</v>
      </c>
      <c r="O7575" s="15" t="e">
        <f t="shared" ca="1" si="830"/>
        <v>#DIV/0!</v>
      </c>
      <c r="P7575" s="15" t="e">
        <f t="shared" ca="1" si="831"/>
        <v>#DIV/0!</v>
      </c>
    </row>
    <row r="7576" spans="1:16" x14ac:dyDescent="0.25">
      <c r="A7576" s="1">
        <f t="shared" si="825"/>
        <v>43416</v>
      </c>
      <c r="B7576" s="7">
        <f t="shared" si="827"/>
        <v>11</v>
      </c>
      <c r="C7576" s="4">
        <f>INDEX(Calendar!$E$3:$E$367,MATCH(LOLP!$A7576,Calendar!$B$3:$B$367,0))</f>
        <v>0</v>
      </c>
      <c r="D7576" s="2">
        <f t="shared" si="826"/>
        <v>13</v>
      </c>
      <c r="E7576" s="36">
        <v>24257</v>
      </c>
      <c r="F7576" s="7">
        <f>IFERROR(IF(INDEX('Temperature Data'!$AA$15:$AA$348,MATCH(LOLP!A7576,'Temperature Data'!$B$15:$B$348,0))&gt;IF(B7576=9,$G$2,LOLP!$F$2),1,0),0)</f>
        <v>0</v>
      </c>
      <c r="G7576" s="7">
        <f>SUMIFS(LOLP!$F$4:$F$8763,$C$4:$C$8763,$C7576,$B$4:$B$8763,$B7576,$D$4:$D$8763,$D7576)</f>
        <v>0</v>
      </c>
      <c r="H7576" s="7">
        <f>COUNTIFS(Calendar!$E$3:$E$367,LOLP!C7576,Calendar!$D$3:$D$367,LOLP!B7576)</f>
        <v>11</v>
      </c>
      <c r="I7576" s="7">
        <f ca="1">IF($F7576=1,OFFSET(start_norps,LOLP!$D7576+(1-$C7576)*24,LOLP!$B7576)*H7576/G7576,0)</f>
        <v>0</v>
      </c>
      <c r="J7576" s="7">
        <f ca="1">IF($F7576=1,OFFSET(start_33,LOLP!$D7576+(1-$C7576)*24,LOLP!$B7576)*H7576/G7576,0)</f>
        <v>0</v>
      </c>
      <c r="K7576" s="7">
        <f ca="1">IF($F7576,OFFSET(start_40,LOLP!$D7576+(1-$C7576)*24,LOLP!$B7576),0)</f>
        <v>0</v>
      </c>
      <c r="L7576" s="7">
        <f ca="1">IF($F7576,OFFSET(start_50,LOLP!$D7576+(1-$C7576)*24,LOLP!$B7576),0)</f>
        <v>0</v>
      </c>
      <c r="M7576" s="25">
        <f t="shared" ca="1" si="828"/>
        <v>0</v>
      </c>
      <c r="N7576" s="25">
        <f t="shared" ca="1" si="829"/>
        <v>0</v>
      </c>
      <c r="O7576" s="15" t="e">
        <f t="shared" ca="1" si="830"/>
        <v>#DIV/0!</v>
      </c>
      <c r="P7576" s="15" t="e">
        <f t="shared" ca="1" si="831"/>
        <v>#DIV/0!</v>
      </c>
    </row>
    <row r="7577" spans="1:16" x14ac:dyDescent="0.25">
      <c r="A7577" s="1">
        <f t="shared" si="825"/>
        <v>43416</v>
      </c>
      <c r="B7577" s="7">
        <f t="shared" si="827"/>
        <v>11</v>
      </c>
      <c r="C7577" s="4">
        <f>INDEX(Calendar!$E$3:$E$367,MATCH(LOLP!$A7577,Calendar!$B$3:$B$367,0))</f>
        <v>0</v>
      </c>
      <c r="D7577" s="2">
        <f t="shared" si="826"/>
        <v>14</v>
      </c>
      <c r="E7577" s="36">
        <v>24622</v>
      </c>
      <c r="F7577" s="7">
        <f>IFERROR(IF(INDEX('Temperature Data'!$AA$15:$AA$348,MATCH(LOLP!A7577,'Temperature Data'!$B$15:$B$348,0))&gt;IF(B7577=9,$G$2,LOLP!$F$2),1,0),0)</f>
        <v>0</v>
      </c>
      <c r="G7577" s="7">
        <f>SUMIFS(LOLP!$F$4:$F$8763,$C$4:$C$8763,$C7577,$B$4:$B$8763,$B7577,$D$4:$D$8763,$D7577)</f>
        <v>0</v>
      </c>
      <c r="H7577" s="7">
        <f>COUNTIFS(Calendar!$E$3:$E$367,LOLP!C7577,Calendar!$D$3:$D$367,LOLP!B7577)</f>
        <v>11</v>
      </c>
      <c r="I7577" s="7">
        <f ca="1">IF($F7577=1,OFFSET(start_norps,LOLP!$D7577+(1-$C7577)*24,LOLP!$B7577)*H7577/G7577,0)</f>
        <v>0</v>
      </c>
      <c r="J7577" s="7">
        <f ca="1">IF($F7577=1,OFFSET(start_33,LOLP!$D7577+(1-$C7577)*24,LOLP!$B7577)*H7577/G7577,0)</f>
        <v>0</v>
      </c>
      <c r="K7577" s="7">
        <f ca="1">IF($F7577,OFFSET(start_40,LOLP!$D7577+(1-$C7577)*24,LOLP!$B7577),0)</f>
        <v>0</v>
      </c>
      <c r="L7577" s="7">
        <f ca="1">IF($F7577,OFFSET(start_50,LOLP!$D7577+(1-$C7577)*24,LOLP!$B7577),0)</f>
        <v>0</v>
      </c>
      <c r="M7577" s="25">
        <f t="shared" ca="1" si="828"/>
        <v>0</v>
      </c>
      <c r="N7577" s="25">
        <f t="shared" ca="1" si="829"/>
        <v>0</v>
      </c>
      <c r="O7577" s="15" t="e">
        <f t="shared" ca="1" si="830"/>
        <v>#DIV/0!</v>
      </c>
      <c r="P7577" s="15" t="e">
        <f t="shared" ca="1" si="831"/>
        <v>#DIV/0!</v>
      </c>
    </row>
    <row r="7578" spans="1:16" x14ac:dyDescent="0.25">
      <c r="A7578" s="1">
        <f t="shared" si="825"/>
        <v>43416</v>
      </c>
      <c r="B7578" s="7">
        <f t="shared" si="827"/>
        <v>11</v>
      </c>
      <c r="C7578" s="4">
        <f>INDEX(Calendar!$E$3:$E$367,MATCH(LOLP!$A7578,Calendar!$B$3:$B$367,0))</f>
        <v>0</v>
      </c>
      <c r="D7578" s="2">
        <f t="shared" si="826"/>
        <v>15</v>
      </c>
      <c r="E7578" s="36">
        <v>25233</v>
      </c>
      <c r="F7578" s="7">
        <f>IFERROR(IF(INDEX('Temperature Data'!$AA$15:$AA$348,MATCH(LOLP!A7578,'Temperature Data'!$B$15:$B$348,0))&gt;IF(B7578=9,$G$2,LOLP!$F$2),1,0),0)</f>
        <v>0</v>
      </c>
      <c r="G7578" s="7">
        <f>SUMIFS(LOLP!$F$4:$F$8763,$C$4:$C$8763,$C7578,$B$4:$B$8763,$B7578,$D$4:$D$8763,$D7578)</f>
        <v>0</v>
      </c>
      <c r="H7578" s="7">
        <f>COUNTIFS(Calendar!$E$3:$E$367,LOLP!C7578,Calendar!$D$3:$D$367,LOLP!B7578)</f>
        <v>11</v>
      </c>
      <c r="I7578" s="7">
        <f ca="1">IF($F7578=1,OFFSET(start_norps,LOLP!$D7578+(1-$C7578)*24,LOLP!$B7578)*H7578/G7578,0)</f>
        <v>0</v>
      </c>
      <c r="J7578" s="7">
        <f ca="1">IF($F7578=1,OFFSET(start_33,LOLP!$D7578+(1-$C7578)*24,LOLP!$B7578)*H7578/G7578,0)</f>
        <v>0</v>
      </c>
      <c r="K7578" s="7">
        <f ca="1">IF($F7578,OFFSET(start_40,LOLP!$D7578+(1-$C7578)*24,LOLP!$B7578),0)</f>
        <v>0</v>
      </c>
      <c r="L7578" s="7">
        <f ca="1">IF($F7578,OFFSET(start_50,LOLP!$D7578+(1-$C7578)*24,LOLP!$B7578),0)</f>
        <v>0</v>
      </c>
      <c r="M7578" s="25">
        <f t="shared" ca="1" si="828"/>
        <v>0</v>
      </c>
      <c r="N7578" s="25">
        <f t="shared" ca="1" si="829"/>
        <v>0</v>
      </c>
      <c r="O7578" s="15" t="e">
        <f t="shared" ca="1" si="830"/>
        <v>#DIV/0!</v>
      </c>
      <c r="P7578" s="15" t="e">
        <f t="shared" ca="1" si="831"/>
        <v>#DIV/0!</v>
      </c>
    </row>
    <row r="7579" spans="1:16" x14ac:dyDescent="0.25">
      <c r="A7579" s="1">
        <f t="shared" si="825"/>
        <v>43416</v>
      </c>
      <c r="B7579" s="7">
        <f t="shared" si="827"/>
        <v>11</v>
      </c>
      <c r="C7579" s="4">
        <f>INDEX(Calendar!$E$3:$E$367,MATCH(LOLP!$A7579,Calendar!$B$3:$B$367,0))</f>
        <v>0</v>
      </c>
      <c r="D7579" s="2">
        <f t="shared" si="826"/>
        <v>16</v>
      </c>
      <c r="E7579" s="36">
        <v>25973</v>
      </c>
      <c r="F7579" s="7">
        <f>IFERROR(IF(INDEX('Temperature Data'!$AA$15:$AA$348,MATCH(LOLP!A7579,'Temperature Data'!$B$15:$B$348,0))&gt;IF(B7579=9,$G$2,LOLP!$F$2),1,0),0)</f>
        <v>0</v>
      </c>
      <c r="G7579" s="7">
        <f>SUMIFS(LOLP!$F$4:$F$8763,$C$4:$C$8763,$C7579,$B$4:$B$8763,$B7579,$D$4:$D$8763,$D7579)</f>
        <v>0</v>
      </c>
      <c r="H7579" s="7">
        <f>COUNTIFS(Calendar!$E$3:$E$367,LOLP!C7579,Calendar!$D$3:$D$367,LOLP!B7579)</f>
        <v>11</v>
      </c>
      <c r="I7579" s="7">
        <f ca="1">IF($F7579=1,OFFSET(start_norps,LOLP!$D7579+(1-$C7579)*24,LOLP!$B7579)*H7579/G7579,0)</f>
        <v>0</v>
      </c>
      <c r="J7579" s="7">
        <f ca="1">IF($F7579=1,OFFSET(start_33,LOLP!$D7579+(1-$C7579)*24,LOLP!$B7579)*H7579/G7579,0)</f>
        <v>0</v>
      </c>
      <c r="K7579" s="7">
        <f ca="1">IF($F7579,OFFSET(start_40,LOLP!$D7579+(1-$C7579)*24,LOLP!$B7579),0)</f>
        <v>0</v>
      </c>
      <c r="L7579" s="7">
        <f ca="1">IF($F7579,OFFSET(start_50,LOLP!$D7579+(1-$C7579)*24,LOLP!$B7579),0)</f>
        <v>0</v>
      </c>
      <c r="M7579" s="25">
        <f t="shared" ca="1" si="828"/>
        <v>0</v>
      </c>
      <c r="N7579" s="25">
        <f t="shared" ca="1" si="829"/>
        <v>0</v>
      </c>
      <c r="O7579" s="15" t="e">
        <f t="shared" ca="1" si="830"/>
        <v>#DIV/0!</v>
      </c>
      <c r="P7579" s="15" t="e">
        <f t="shared" ca="1" si="831"/>
        <v>#DIV/0!</v>
      </c>
    </row>
    <row r="7580" spans="1:16" x14ac:dyDescent="0.25">
      <c r="A7580" s="1">
        <f t="shared" si="825"/>
        <v>43416</v>
      </c>
      <c r="B7580" s="7">
        <f t="shared" si="827"/>
        <v>11</v>
      </c>
      <c r="C7580" s="4">
        <f>INDEX(Calendar!$E$3:$E$367,MATCH(LOLP!$A7580,Calendar!$B$3:$B$367,0))</f>
        <v>0</v>
      </c>
      <c r="D7580" s="2">
        <f t="shared" si="826"/>
        <v>17</v>
      </c>
      <c r="E7580" s="36">
        <v>26962</v>
      </c>
      <c r="F7580" s="7">
        <f>IFERROR(IF(INDEX('Temperature Data'!$AA$15:$AA$348,MATCH(LOLP!A7580,'Temperature Data'!$B$15:$B$348,0))&gt;IF(B7580=9,$G$2,LOLP!$F$2),1,0),0)</f>
        <v>0</v>
      </c>
      <c r="G7580" s="7">
        <f>SUMIFS(LOLP!$F$4:$F$8763,$C$4:$C$8763,$C7580,$B$4:$B$8763,$B7580,$D$4:$D$8763,$D7580)</f>
        <v>0</v>
      </c>
      <c r="H7580" s="7">
        <f>COUNTIFS(Calendar!$E$3:$E$367,LOLP!C7580,Calendar!$D$3:$D$367,LOLP!B7580)</f>
        <v>11</v>
      </c>
      <c r="I7580" s="7">
        <f ca="1">IF($F7580=1,OFFSET(start_norps,LOLP!$D7580+(1-$C7580)*24,LOLP!$B7580)*H7580/G7580,0)</f>
        <v>0</v>
      </c>
      <c r="J7580" s="7">
        <f ca="1">IF($F7580=1,OFFSET(start_33,LOLP!$D7580+(1-$C7580)*24,LOLP!$B7580)*H7580/G7580,0)</f>
        <v>0</v>
      </c>
      <c r="K7580" s="7">
        <f ca="1">IF($F7580,OFFSET(start_40,LOLP!$D7580+(1-$C7580)*24,LOLP!$B7580),0)</f>
        <v>0</v>
      </c>
      <c r="L7580" s="7">
        <f ca="1">IF($F7580,OFFSET(start_50,LOLP!$D7580+(1-$C7580)*24,LOLP!$B7580),0)</f>
        <v>0</v>
      </c>
      <c r="M7580" s="25">
        <f t="shared" ca="1" si="828"/>
        <v>0</v>
      </c>
      <c r="N7580" s="25">
        <f t="shared" ca="1" si="829"/>
        <v>0</v>
      </c>
      <c r="O7580" s="15" t="e">
        <f t="shared" ca="1" si="830"/>
        <v>#DIV/0!</v>
      </c>
      <c r="P7580" s="15" t="e">
        <f t="shared" ca="1" si="831"/>
        <v>#DIV/0!</v>
      </c>
    </row>
    <row r="7581" spans="1:16" x14ac:dyDescent="0.25">
      <c r="A7581" s="1">
        <f t="shared" ref="A7581:A7644" si="832">A7557+1</f>
        <v>43416</v>
      </c>
      <c r="B7581" s="7">
        <f t="shared" si="827"/>
        <v>11</v>
      </c>
      <c r="C7581" s="4">
        <f>INDEX(Calendar!$E$3:$E$367,MATCH(LOLP!$A7581,Calendar!$B$3:$B$367,0))</f>
        <v>0</v>
      </c>
      <c r="D7581" s="2">
        <f t="shared" ref="D7581:D7644" si="833">D7557</f>
        <v>18</v>
      </c>
      <c r="E7581" s="36">
        <v>28846</v>
      </c>
      <c r="F7581" s="7">
        <f>IFERROR(IF(INDEX('Temperature Data'!$AA$15:$AA$348,MATCH(LOLP!A7581,'Temperature Data'!$B$15:$B$348,0))&gt;IF(B7581=9,$G$2,LOLP!$F$2),1,0),0)</f>
        <v>0</v>
      </c>
      <c r="G7581" s="7">
        <f>SUMIFS(LOLP!$F$4:$F$8763,$C$4:$C$8763,$C7581,$B$4:$B$8763,$B7581,$D$4:$D$8763,$D7581)</f>
        <v>0</v>
      </c>
      <c r="H7581" s="7">
        <f>COUNTIFS(Calendar!$E$3:$E$367,LOLP!C7581,Calendar!$D$3:$D$367,LOLP!B7581)</f>
        <v>11</v>
      </c>
      <c r="I7581" s="7">
        <f ca="1">IF($F7581=1,OFFSET(start_norps,LOLP!$D7581+(1-$C7581)*24,LOLP!$B7581)*H7581/G7581,0)</f>
        <v>0</v>
      </c>
      <c r="J7581" s="7">
        <f ca="1">IF($F7581=1,OFFSET(start_33,LOLP!$D7581+(1-$C7581)*24,LOLP!$B7581)*H7581/G7581,0)</f>
        <v>0</v>
      </c>
      <c r="K7581" s="7">
        <f ca="1">IF($F7581,OFFSET(start_40,LOLP!$D7581+(1-$C7581)*24,LOLP!$B7581),0)</f>
        <v>0</v>
      </c>
      <c r="L7581" s="7">
        <f ca="1">IF($F7581,OFFSET(start_50,LOLP!$D7581+(1-$C7581)*24,LOLP!$B7581),0)</f>
        <v>0</v>
      </c>
      <c r="M7581" s="25">
        <f t="shared" ca="1" si="828"/>
        <v>0</v>
      </c>
      <c r="N7581" s="25">
        <f t="shared" ca="1" si="829"/>
        <v>0</v>
      </c>
      <c r="O7581" s="15" t="e">
        <f t="shared" ca="1" si="830"/>
        <v>#DIV/0!</v>
      </c>
      <c r="P7581" s="15" t="e">
        <f t="shared" ca="1" si="831"/>
        <v>#DIV/0!</v>
      </c>
    </row>
    <row r="7582" spans="1:16" x14ac:dyDescent="0.25">
      <c r="A7582" s="1">
        <f t="shared" si="832"/>
        <v>43416</v>
      </c>
      <c r="B7582" s="7">
        <f t="shared" si="827"/>
        <v>11</v>
      </c>
      <c r="C7582" s="4">
        <f>INDEX(Calendar!$E$3:$E$367,MATCH(LOLP!$A7582,Calendar!$B$3:$B$367,0))</f>
        <v>0</v>
      </c>
      <c r="D7582" s="2">
        <f t="shared" si="833"/>
        <v>19</v>
      </c>
      <c r="E7582" s="36">
        <v>28622</v>
      </c>
      <c r="F7582" s="7">
        <f>IFERROR(IF(INDEX('Temperature Data'!$AA$15:$AA$348,MATCH(LOLP!A7582,'Temperature Data'!$B$15:$B$348,0))&gt;IF(B7582=9,$G$2,LOLP!$F$2),1,0),0)</f>
        <v>0</v>
      </c>
      <c r="G7582" s="7">
        <f>SUMIFS(LOLP!$F$4:$F$8763,$C$4:$C$8763,$C7582,$B$4:$B$8763,$B7582,$D$4:$D$8763,$D7582)</f>
        <v>0</v>
      </c>
      <c r="H7582" s="7">
        <f>COUNTIFS(Calendar!$E$3:$E$367,LOLP!C7582,Calendar!$D$3:$D$367,LOLP!B7582)</f>
        <v>11</v>
      </c>
      <c r="I7582" s="7">
        <f ca="1">IF($F7582=1,OFFSET(start_norps,LOLP!$D7582+(1-$C7582)*24,LOLP!$B7582)*H7582/G7582,0)</f>
        <v>0</v>
      </c>
      <c r="J7582" s="7">
        <f ca="1">IF($F7582=1,OFFSET(start_33,LOLP!$D7582+(1-$C7582)*24,LOLP!$B7582)*H7582/G7582,0)</f>
        <v>0</v>
      </c>
      <c r="K7582" s="7">
        <f ca="1">IF($F7582,OFFSET(start_40,LOLP!$D7582+(1-$C7582)*24,LOLP!$B7582),0)</f>
        <v>0</v>
      </c>
      <c r="L7582" s="7">
        <f ca="1">IF($F7582,OFFSET(start_50,LOLP!$D7582+(1-$C7582)*24,LOLP!$B7582),0)</f>
        <v>0</v>
      </c>
      <c r="M7582" s="25">
        <f t="shared" ca="1" si="828"/>
        <v>0</v>
      </c>
      <c r="N7582" s="25">
        <f t="shared" ca="1" si="829"/>
        <v>0</v>
      </c>
      <c r="O7582" s="15" t="e">
        <f t="shared" ca="1" si="830"/>
        <v>#DIV/0!</v>
      </c>
      <c r="P7582" s="15" t="e">
        <f t="shared" ca="1" si="831"/>
        <v>#DIV/0!</v>
      </c>
    </row>
    <row r="7583" spans="1:16" x14ac:dyDescent="0.25">
      <c r="A7583" s="1">
        <f t="shared" si="832"/>
        <v>43416</v>
      </c>
      <c r="B7583" s="7">
        <f t="shared" si="827"/>
        <v>11</v>
      </c>
      <c r="C7583" s="4">
        <f>INDEX(Calendar!$E$3:$E$367,MATCH(LOLP!$A7583,Calendar!$B$3:$B$367,0))</f>
        <v>0</v>
      </c>
      <c r="D7583" s="2">
        <f t="shared" si="833"/>
        <v>20</v>
      </c>
      <c r="E7583" s="36">
        <v>27944</v>
      </c>
      <c r="F7583" s="7">
        <f>IFERROR(IF(INDEX('Temperature Data'!$AA$15:$AA$348,MATCH(LOLP!A7583,'Temperature Data'!$B$15:$B$348,0))&gt;IF(B7583=9,$G$2,LOLP!$F$2),1,0),0)</f>
        <v>0</v>
      </c>
      <c r="G7583" s="7">
        <f>SUMIFS(LOLP!$F$4:$F$8763,$C$4:$C$8763,$C7583,$B$4:$B$8763,$B7583,$D$4:$D$8763,$D7583)</f>
        <v>0</v>
      </c>
      <c r="H7583" s="7">
        <f>COUNTIFS(Calendar!$E$3:$E$367,LOLP!C7583,Calendar!$D$3:$D$367,LOLP!B7583)</f>
        <v>11</v>
      </c>
      <c r="I7583" s="7">
        <f ca="1">IF($F7583=1,OFFSET(start_norps,LOLP!$D7583+(1-$C7583)*24,LOLP!$B7583)*H7583/G7583,0)</f>
        <v>0</v>
      </c>
      <c r="J7583" s="7">
        <f ca="1">IF($F7583=1,OFFSET(start_33,LOLP!$D7583+(1-$C7583)*24,LOLP!$B7583)*H7583/G7583,0)</f>
        <v>0</v>
      </c>
      <c r="K7583" s="7">
        <f ca="1">IF($F7583,OFFSET(start_40,LOLP!$D7583+(1-$C7583)*24,LOLP!$B7583),0)</f>
        <v>0</v>
      </c>
      <c r="L7583" s="7">
        <f ca="1">IF($F7583,OFFSET(start_50,LOLP!$D7583+(1-$C7583)*24,LOLP!$B7583),0)</f>
        <v>0</v>
      </c>
      <c r="M7583" s="25">
        <f t="shared" ca="1" si="828"/>
        <v>0</v>
      </c>
      <c r="N7583" s="25">
        <f t="shared" ca="1" si="829"/>
        <v>0</v>
      </c>
      <c r="O7583" s="15" t="e">
        <f t="shared" ca="1" si="830"/>
        <v>#DIV/0!</v>
      </c>
      <c r="P7583" s="15" t="e">
        <f t="shared" ca="1" si="831"/>
        <v>#DIV/0!</v>
      </c>
    </row>
    <row r="7584" spans="1:16" x14ac:dyDescent="0.25">
      <c r="A7584" s="1">
        <f t="shared" si="832"/>
        <v>43416</v>
      </c>
      <c r="B7584" s="7">
        <f t="shared" si="827"/>
        <v>11</v>
      </c>
      <c r="C7584" s="4">
        <f>INDEX(Calendar!$E$3:$E$367,MATCH(LOLP!$A7584,Calendar!$B$3:$B$367,0))</f>
        <v>0</v>
      </c>
      <c r="D7584" s="2">
        <f t="shared" si="833"/>
        <v>21</v>
      </c>
      <c r="E7584" s="36">
        <v>26992</v>
      </c>
      <c r="F7584" s="7">
        <f>IFERROR(IF(INDEX('Temperature Data'!$AA$15:$AA$348,MATCH(LOLP!A7584,'Temperature Data'!$B$15:$B$348,0))&gt;IF(B7584=9,$G$2,LOLP!$F$2),1,0),0)</f>
        <v>0</v>
      </c>
      <c r="G7584" s="7">
        <f>SUMIFS(LOLP!$F$4:$F$8763,$C$4:$C$8763,$C7584,$B$4:$B$8763,$B7584,$D$4:$D$8763,$D7584)</f>
        <v>0</v>
      </c>
      <c r="H7584" s="7">
        <f>COUNTIFS(Calendar!$E$3:$E$367,LOLP!C7584,Calendar!$D$3:$D$367,LOLP!B7584)</f>
        <v>11</v>
      </c>
      <c r="I7584" s="7">
        <f ca="1">IF($F7584=1,OFFSET(start_norps,LOLP!$D7584+(1-$C7584)*24,LOLP!$B7584)*H7584/G7584,0)</f>
        <v>0</v>
      </c>
      <c r="J7584" s="7">
        <f ca="1">IF($F7584=1,OFFSET(start_33,LOLP!$D7584+(1-$C7584)*24,LOLP!$B7584)*H7584/G7584,0)</f>
        <v>0</v>
      </c>
      <c r="K7584" s="7">
        <f ca="1">IF($F7584,OFFSET(start_40,LOLP!$D7584+(1-$C7584)*24,LOLP!$B7584),0)</f>
        <v>0</v>
      </c>
      <c r="L7584" s="7">
        <f ca="1">IF($F7584,OFFSET(start_50,LOLP!$D7584+(1-$C7584)*24,LOLP!$B7584),0)</f>
        <v>0</v>
      </c>
      <c r="M7584" s="25">
        <f t="shared" ca="1" si="828"/>
        <v>0</v>
      </c>
      <c r="N7584" s="25">
        <f t="shared" ca="1" si="829"/>
        <v>0</v>
      </c>
      <c r="O7584" s="15" t="e">
        <f t="shared" ca="1" si="830"/>
        <v>#DIV/0!</v>
      </c>
      <c r="P7584" s="15" t="e">
        <f t="shared" ca="1" si="831"/>
        <v>#DIV/0!</v>
      </c>
    </row>
    <row r="7585" spans="1:16" x14ac:dyDescent="0.25">
      <c r="A7585" s="1">
        <f t="shared" si="832"/>
        <v>43416</v>
      </c>
      <c r="B7585" s="7">
        <f t="shared" si="827"/>
        <v>11</v>
      </c>
      <c r="C7585" s="4">
        <f>INDEX(Calendar!$E$3:$E$367,MATCH(LOLP!$A7585,Calendar!$B$3:$B$367,0))</f>
        <v>0</v>
      </c>
      <c r="D7585" s="2">
        <f t="shared" si="833"/>
        <v>22</v>
      </c>
      <c r="E7585" s="36">
        <v>25512</v>
      </c>
      <c r="F7585" s="7">
        <f>IFERROR(IF(INDEX('Temperature Data'!$AA$15:$AA$348,MATCH(LOLP!A7585,'Temperature Data'!$B$15:$B$348,0))&gt;IF(B7585=9,$G$2,LOLP!$F$2),1,0),0)</f>
        <v>0</v>
      </c>
      <c r="G7585" s="7">
        <f>SUMIFS(LOLP!$F$4:$F$8763,$C$4:$C$8763,$C7585,$B$4:$B$8763,$B7585,$D$4:$D$8763,$D7585)</f>
        <v>0</v>
      </c>
      <c r="H7585" s="7">
        <f>COUNTIFS(Calendar!$E$3:$E$367,LOLP!C7585,Calendar!$D$3:$D$367,LOLP!B7585)</f>
        <v>11</v>
      </c>
      <c r="I7585" s="7">
        <f ca="1">IF($F7585=1,OFFSET(start_norps,LOLP!$D7585+(1-$C7585)*24,LOLP!$B7585)*H7585/G7585,0)</f>
        <v>0</v>
      </c>
      <c r="J7585" s="7">
        <f ca="1">IF($F7585=1,OFFSET(start_33,LOLP!$D7585+(1-$C7585)*24,LOLP!$B7585)*H7585/G7585,0)</f>
        <v>0</v>
      </c>
      <c r="K7585" s="7">
        <f ca="1">IF($F7585,OFFSET(start_40,LOLP!$D7585+(1-$C7585)*24,LOLP!$B7585),0)</f>
        <v>0</v>
      </c>
      <c r="L7585" s="7">
        <f ca="1">IF($F7585,OFFSET(start_50,LOLP!$D7585+(1-$C7585)*24,LOLP!$B7585),0)</f>
        <v>0</v>
      </c>
      <c r="M7585" s="25">
        <f t="shared" ca="1" si="828"/>
        <v>0</v>
      </c>
      <c r="N7585" s="25">
        <f t="shared" ca="1" si="829"/>
        <v>0</v>
      </c>
      <c r="O7585" s="15" t="e">
        <f t="shared" ca="1" si="830"/>
        <v>#DIV/0!</v>
      </c>
      <c r="P7585" s="15" t="e">
        <f t="shared" ca="1" si="831"/>
        <v>#DIV/0!</v>
      </c>
    </row>
    <row r="7586" spans="1:16" x14ac:dyDescent="0.25">
      <c r="A7586" s="1">
        <f t="shared" si="832"/>
        <v>43416</v>
      </c>
      <c r="B7586" s="7">
        <f t="shared" si="827"/>
        <v>11</v>
      </c>
      <c r="C7586" s="4">
        <f>INDEX(Calendar!$E$3:$E$367,MATCH(LOLP!$A7586,Calendar!$B$3:$B$367,0))</f>
        <v>0</v>
      </c>
      <c r="D7586" s="2">
        <f t="shared" si="833"/>
        <v>23</v>
      </c>
      <c r="E7586" s="36">
        <v>23695</v>
      </c>
      <c r="F7586" s="7">
        <f>IFERROR(IF(INDEX('Temperature Data'!$AA$15:$AA$348,MATCH(LOLP!A7586,'Temperature Data'!$B$15:$B$348,0))&gt;IF(B7586=9,$G$2,LOLP!$F$2),1,0),0)</f>
        <v>0</v>
      </c>
      <c r="G7586" s="7">
        <f>SUMIFS(LOLP!$F$4:$F$8763,$C$4:$C$8763,$C7586,$B$4:$B$8763,$B7586,$D$4:$D$8763,$D7586)</f>
        <v>0</v>
      </c>
      <c r="H7586" s="7">
        <f>COUNTIFS(Calendar!$E$3:$E$367,LOLP!C7586,Calendar!$D$3:$D$367,LOLP!B7586)</f>
        <v>11</v>
      </c>
      <c r="I7586" s="7">
        <f ca="1">IF($F7586=1,OFFSET(start_norps,LOLP!$D7586+(1-$C7586)*24,LOLP!$B7586)*H7586/G7586,0)</f>
        <v>0</v>
      </c>
      <c r="J7586" s="7">
        <f ca="1">IF($F7586=1,OFFSET(start_33,LOLP!$D7586+(1-$C7586)*24,LOLP!$B7586)*H7586/G7586,0)</f>
        <v>0</v>
      </c>
      <c r="K7586" s="7">
        <f ca="1">IF($F7586,OFFSET(start_40,LOLP!$D7586+(1-$C7586)*24,LOLP!$B7586),0)</f>
        <v>0</v>
      </c>
      <c r="L7586" s="7">
        <f ca="1">IF($F7586,OFFSET(start_50,LOLP!$D7586+(1-$C7586)*24,LOLP!$B7586),0)</f>
        <v>0</v>
      </c>
      <c r="M7586" s="25">
        <f t="shared" ca="1" si="828"/>
        <v>0</v>
      </c>
      <c r="N7586" s="25">
        <f t="shared" ca="1" si="829"/>
        <v>0</v>
      </c>
      <c r="O7586" s="15" t="e">
        <f t="shared" ca="1" si="830"/>
        <v>#DIV/0!</v>
      </c>
      <c r="P7586" s="15" t="e">
        <f t="shared" ca="1" si="831"/>
        <v>#DIV/0!</v>
      </c>
    </row>
    <row r="7587" spans="1:16" x14ac:dyDescent="0.25">
      <c r="A7587" s="1">
        <f t="shared" si="832"/>
        <v>43416</v>
      </c>
      <c r="B7587" s="7">
        <f t="shared" si="827"/>
        <v>11</v>
      </c>
      <c r="C7587" s="4">
        <f>INDEX(Calendar!$E$3:$E$367,MATCH(LOLP!$A7587,Calendar!$B$3:$B$367,0))</f>
        <v>0</v>
      </c>
      <c r="D7587" s="2">
        <f t="shared" si="833"/>
        <v>24</v>
      </c>
      <c r="E7587" s="36">
        <v>22290</v>
      </c>
      <c r="F7587" s="7">
        <f>IFERROR(IF(INDEX('Temperature Data'!$AA$15:$AA$348,MATCH(LOLP!A7587,'Temperature Data'!$B$15:$B$348,0))&gt;IF(B7587=9,$G$2,LOLP!$F$2),1,0),0)</f>
        <v>0</v>
      </c>
      <c r="G7587" s="7">
        <f>SUMIFS(LOLP!$F$4:$F$8763,$C$4:$C$8763,$C7587,$B$4:$B$8763,$B7587,$D$4:$D$8763,$D7587)</f>
        <v>0</v>
      </c>
      <c r="H7587" s="7">
        <f>COUNTIFS(Calendar!$E$3:$E$367,LOLP!C7587,Calendar!$D$3:$D$367,LOLP!B7587)</f>
        <v>11</v>
      </c>
      <c r="I7587" s="7">
        <f ca="1">IF($F7587=1,OFFSET(start_norps,LOLP!$D7587+(1-$C7587)*24,LOLP!$B7587)*H7587/G7587,0)</f>
        <v>0</v>
      </c>
      <c r="J7587" s="7">
        <f ca="1">IF($F7587=1,OFFSET(start_33,LOLP!$D7587+(1-$C7587)*24,LOLP!$B7587)*H7587/G7587,0)</f>
        <v>0</v>
      </c>
      <c r="K7587" s="7">
        <f ca="1">IF($F7587,OFFSET(start_40,LOLP!$D7587+(1-$C7587)*24,LOLP!$B7587),0)</f>
        <v>0</v>
      </c>
      <c r="L7587" s="7">
        <f ca="1">IF($F7587,OFFSET(start_50,LOLP!$D7587+(1-$C7587)*24,LOLP!$B7587),0)</f>
        <v>0</v>
      </c>
      <c r="M7587" s="25">
        <f t="shared" ca="1" si="828"/>
        <v>0</v>
      </c>
      <c r="N7587" s="25">
        <f t="shared" ca="1" si="829"/>
        <v>0</v>
      </c>
      <c r="O7587" s="15" t="e">
        <f t="shared" ca="1" si="830"/>
        <v>#DIV/0!</v>
      </c>
      <c r="P7587" s="15" t="e">
        <f t="shared" ca="1" si="831"/>
        <v>#DIV/0!</v>
      </c>
    </row>
    <row r="7588" spans="1:16" x14ac:dyDescent="0.25">
      <c r="A7588" s="1">
        <f t="shared" si="832"/>
        <v>43417</v>
      </c>
      <c r="B7588" s="7">
        <f t="shared" si="827"/>
        <v>11</v>
      </c>
      <c r="C7588" s="4">
        <f>INDEX(Calendar!$E$3:$E$367,MATCH(LOLP!$A7588,Calendar!$B$3:$B$367,0))</f>
        <v>1</v>
      </c>
      <c r="D7588" s="2">
        <f t="shared" si="833"/>
        <v>1</v>
      </c>
      <c r="E7588" s="36">
        <v>21222</v>
      </c>
      <c r="F7588" s="7">
        <f>IFERROR(IF(INDEX('Temperature Data'!$AA$15:$AA$348,MATCH(LOLP!A7588,'Temperature Data'!$B$15:$B$348,0))&gt;IF(B7588=9,$G$2,LOLP!$F$2),1,0),0)</f>
        <v>0</v>
      </c>
      <c r="G7588" s="7">
        <f>SUMIFS(LOLP!$F$4:$F$8763,$C$4:$C$8763,$C7588,$B$4:$B$8763,$B7588,$D$4:$D$8763,$D7588)</f>
        <v>0</v>
      </c>
      <c r="H7588" s="7">
        <f>COUNTIFS(Calendar!$E$3:$E$367,LOLP!C7588,Calendar!$D$3:$D$367,LOLP!B7588)</f>
        <v>19</v>
      </c>
      <c r="I7588" s="7">
        <f ca="1">IF($F7588=1,OFFSET(start_norps,LOLP!$D7588+(1-$C7588)*24,LOLP!$B7588)*H7588/G7588,0)</f>
        <v>0</v>
      </c>
      <c r="J7588" s="7">
        <f ca="1">IF($F7588=1,OFFSET(start_33,LOLP!$D7588+(1-$C7588)*24,LOLP!$B7588)*H7588/G7588,0)</f>
        <v>0</v>
      </c>
      <c r="K7588" s="7">
        <f ca="1">IF($F7588,OFFSET(start_40,LOLP!$D7588+(1-$C7588)*24,LOLP!$B7588),0)</f>
        <v>0</v>
      </c>
      <c r="L7588" s="7">
        <f ca="1">IF($F7588,OFFSET(start_50,LOLP!$D7588+(1-$C7588)*24,LOLP!$B7588),0)</f>
        <v>0</v>
      </c>
      <c r="M7588" s="25">
        <f t="shared" ca="1" si="828"/>
        <v>0</v>
      </c>
      <c r="N7588" s="25">
        <f t="shared" ca="1" si="829"/>
        <v>0</v>
      </c>
      <c r="O7588" s="15" t="e">
        <f t="shared" ca="1" si="830"/>
        <v>#DIV/0!</v>
      </c>
      <c r="P7588" s="15" t="e">
        <f t="shared" ca="1" si="831"/>
        <v>#DIV/0!</v>
      </c>
    </row>
    <row r="7589" spans="1:16" x14ac:dyDescent="0.25">
      <c r="A7589" s="1">
        <f t="shared" si="832"/>
        <v>43417</v>
      </c>
      <c r="B7589" s="7">
        <f t="shared" si="827"/>
        <v>11</v>
      </c>
      <c r="C7589" s="4">
        <f>INDEX(Calendar!$E$3:$E$367,MATCH(LOLP!$A7589,Calendar!$B$3:$B$367,0))</f>
        <v>1</v>
      </c>
      <c r="D7589" s="2">
        <f t="shared" si="833"/>
        <v>2</v>
      </c>
      <c r="E7589" s="36">
        <v>20524</v>
      </c>
      <c r="F7589" s="7">
        <f>IFERROR(IF(INDEX('Temperature Data'!$AA$15:$AA$348,MATCH(LOLP!A7589,'Temperature Data'!$B$15:$B$348,0))&gt;IF(B7589=9,$G$2,LOLP!$F$2),1,0),0)</f>
        <v>0</v>
      </c>
      <c r="G7589" s="7">
        <f>SUMIFS(LOLP!$F$4:$F$8763,$C$4:$C$8763,$C7589,$B$4:$B$8763,$B7589,$D$4:$D$8763,$D7589)</f>
        <v>0</v>
      </c>
      <c r="H7589" s="7">
        <f>COUNTIFS(Calendar!$E$3:$E$367,LOLP!C7589,Calendar!$D$3:$D$367,LOLP!B7589)</f>
        <v>19</v>
      </c>
      <c r="I7589" s="7">
        <f ca="1">IF($F7589=1,OFFSET(start_norps,LOLP!$D7589+(1-$C7589)*24,LOLP!$B7589)*H7589/G7589,0)</f>
        <v>0</v>
      </c>
      <c r="J7589" s="7">
        <f ca="1">IF($F7589=1,OFFSET(start_33,LOLP!$D7589+(1-$C7589)*24,LOLP!$B7589)*H7589/G7589,0)</f>
        <v>0</v>
      </c>
      <c r="K7589" s="7">
        <f ca="1">IF($F7589,OFFSET(start_40,LOLP!$D7589+(1-$C7589)*24,LOLP!$B7589),0)</f>
        <v>0</v>
      </c>
      <c r="L7589" s="7">
        <f ca="1">IF($F7589,OFFSET(start_50,LOLP!$D7589+(1-$C7589)*24,LOLP!$B7589),0)</f>
        <v>0</v>
      </c>
      <c r="M7589" s="25">
        <f t="shared" ca="1" si="828"/>
        <v>0</v>
      </c>
      <c r="N7589" s="25">
        <f t="shared" ca="1" si="829"/>
        <v>0</v>
      </c>
      <c r="O7589" s="15" t="e">
        <f t="shared" ca="1" si="830"/>
        <v>#DIV/0!</v>
      </c>
      <c r="P7589" s="15" t="e">
        <f t="shared" ca="1" si="831"/>
        <v>#DIV/0!</v>
      </c>
    </row>
    <row r="7590" spans="1:16" x14ac:dyDescent="0.25">
      <c r="A7590" s="1">
        <f t="shared" si="832"/>
        <v>43417</v>
      </c>
      <c r="B7590" s="7">
        <f t="shared" si="827"/>
        <v>11</v>
      </c>
      <c r="C7590" s="4">
        <f>INDEX(Calendar!$E$3:$E$367,MATCH(LOLP!$A7590,Calendar!$B$3:$B$367,0))</f>
        <v>1</v>
      </c>
      <c r="D7590" s="2">
        <f t="shared" si="833"/>
        <v>3</v>
      </c>
      <c r="E7590" s="36">
        <v>20192</v>
      </c>
      <c r="F7590" s="7">
        <f>IFERROR(IF(INDEX('Temperature Data'!$AA$15:$AA$348,MATCH(LOLP!A7590,'Temperature Data'!$B$15:$B$348,0))&gt;IF(B7590=9,$G$2,LOLP!$F$2),1,0),0)</f>
        <v>0</v>
      </c>
      <c r="G7590" s="7">
        <f>SUMIFS(LOLP!$F$4:$F$8763,$C$4:$C$8763,$C7590,$B$4:$B$8763,$B7590,$D$4:$D$8763,$D7590)</f>
        <v>0</v>
      </c>
      <c r="H7590" s="7">
        <f>COUNTIFS(Calendar!$E$3:$E$367,LOLP!C7590,Calendar!$D$3:$D$367,LOLP!B7590)</f>
        <v>19</v>
      </c>
      <c r="I7590" s="7">
        <f ca="1">IF($F7590=1,OFFSET(start_norps,LOLP!$D7590+(1-$C7590)*24,LOLP!$B7590)*H7590/G7590,0)</f>
        <v>0</v>
      </c>
      <c r="J7590" s="7">
        <f ca="1">IF($F7590=1,OFFSET(start_33,LOLP!$D7590+(1-$C7590)*24,LOLP!$B7590)*H7590/G7590,0)</f>
        <v>0</v>
      </c>
      <c r="K7590" s="7">
        <f ca="1">IF($F7590,OFFSET(start_40,LOLP!$D7590+(1-$C7590)*24,LOLP!$B7590),0)</f>
        <v>0</v>
      </c>
      <c r="L7590" s="7">
        <f ca="1">IF($F7590,OFFSET(start_50,LOLP!$D7590+(1-$C7590)*24,LOLP!$B7590),0)</f>
        <v>0</v>
      </c>
      <c r="M7590" s="25">
        <f t="shared" ca="1" si="828"/>
        <v>0</v>
      </c>
      <c r="N7590" s="25">
        <f t="shared" ca="1" si="829"/>
        <v>0</v>
      </c>
      <c r="O7590" s="15" t="e">
        <f t="shared" ca="1" si="830"/>
        <v>#DIV/0!</v>
      </c>
      <c r="P7590" s="15" t="e">
        <f t="shared" ca="1" si="831"/>
        <v>#DIV/0!</v>
      </c>
    </row>
    <row r="7591" spans="1:16" x14ac:dyDescent="0.25">
      <c r="A7591" s="1">
        <f t="shared" si="832"/>
        <v>43417</v>
      </c>
      <c r="B7591" s="7">
        <f t="shared" si="827"/>
        <v>11</v>
      </c>
      <c r="C7591" s="4">
        <f>INDEX(Calendar!$E$3:$E$367,MATCH(LOLP!$A7591,Calendar!$B$3:$B$367,0))</f>
        <v>1</v>
      </c>
      <c r="D7591" s="2">
        <f t="shared" si="833"/>
        <v>4</v>
      </c>
      <c r="E7591" s="36">
        <v>20487</v>
      </c>
      <c r="F7591" s="7">
        <f>IFERROR(IF(INDEX('Temperature Data'!$AA$15:$AA$348,MATCH(LOLP!A7591,'Temperature Data'!$B$15:$B$348,0))&gt;IF(B7591=9,$G$2,LOLP!$F$2),1,0),0)</f>
        <v>0</v>
      </c>
      <c r="G7591" s="7">
        <f>SUMIFS(LOLP!$F$4:$F$8763,$C$4:$C$8763,$C7591,$B$4:$B$8763,$B7591,$D$4:$D$8763,$D7591)</f>
        <v>0</v>
      </c>
      <c r="H7591" s="7">
        <f>COUNTIFS(Calendar!$E$3:$E$367,LOLP!C7591,Calendar!$D$3:$D$367,LOLP!B7591)</f>
        <v>19</v>
      </c>
      <c r="I7591" s="7">
        <f ca="1">IF($F7591=1,OFFSET(start_norps,LOLP!$D7591+(1-$C7591)*24,LOLP!$B7591)*H7591/G7591,0)</f>
        <v>0</v>
      </c>
      <c r="J7591" s="7">
        <f ca="1">IF($F7591=1,OFFSET(start_33,LOLP!$D7591+(1-$C7591)*24,LOLP!$B7591)*H7591/G7591,0)</f>
        <v>0</v>
      </c>
      <c r="K7591" s="7">
        <f ca="1">IF($F7591,OFFSET(start_40,LOLP!$D7591+(1-$C7591)*24,LOLP!$B7591),0)</f>
        <v>0</v>
      </c>
      <c r="L7591" s="7">
        <f ca="1">IF($F7591,OFFSET(start_50,LOLP!$D7591+(1-$C7591)*24,LOLP!$B7591),0)</f>
        <v>0</v>
      </c>
      <c r="M7591" s="25">
        <f t="shared" ca="1" si="828"/>
        <v>0</v>
      </c>
      <c r="N7591" s="25">
        <f t="shared" ca="1" si="829"/>
        <v>0</v>
      </c>
      <c r="O7591" s="15" t="e">
        <f t="shared" ca="1" si="830"/>
        <v>#DIV/0!</v>
      </c>
      <c r="P7591" s="15" t="e">
        <f t="shared" ca="1" si="831"/>
        <v>#DIV/0!</v>
      </c>
    </row>
    <row r="7592" spans="1:16" x14ac:dyDescent="0.25">
      <c r="A7592" s="1">
        <f t="shared" si="832"/>
        <v>43417</v>
      </c>
      <c r="B7592" s="7">
        <f t="shared" si="827"/>
        <v>11</v>
      </c>
      <c r="C7592" s="4">
        <f>INDEX(Calendar!$E$3:$E$367,MATCH(LOLP!$A7592,Calendar!$B$3:$B$367,0))</f>
        <v>1</v>
      </c>
      <c r="D7592" s="2">
        <f t="shared" si="833"/>
        <v>5</v>
      </c>
      <c r="E7592" s="36">
        <v>21140</v>
      </c>
      <c r="F7592" s="7">
        <f>IFERROR(IF(INDEX('Temperature Data'!$AA$15:$AA$348,MATCH(LOLP!A7592,'Temperature Data'!$B$15:$B$348,0))&gt;IF(B7592=9,$G$2,LOLP!$F$2),1,0),0)</f>
        <v>0</v>
      </c>
      <c r="G7592" s="7">
        <f>SUMIFS(LOLP!$F$4:$F$8763,$C$4:$C$8763,$C7592,$B$4:$B$8763,$B7592,$D$4:$D$8763,$D7592)</f>
        <v>0</v>
      </c>
      <c r="H7592" s="7">
        <f>COUNTIFS(Calendar!$E$3:$E$367,LOLP!C7592,Calendar!$D$3:$D$367,LOLP!B7592)</f>
        <v>19</v>
      </c>
      <c r="I7592" s="7">
        <f ca="1">IF($F7592=1,OFFSET(start_norps,LOLP!$D7592+(1-$C7592)*24,LOLP!$B7592)*H7592/G7592,0)</f>
        <v>0</v>
      </c>
      <c r="J7592" s="7">
        <f ca="1">IF($F7592=1,OFFSET(start_33,LOLP!$D7592+(1-$C7592)*24,LOLP!$B7592)*H7592/G7592,0)</f>
        <v>0</v>
      </c>
      <c r="K7592" s="7">
        <f ca="1">IF($F7592,OFFSET(start_40,LOLP!$D7592+(1-$C7592)*24,LOLP!$B7592),0)</f>
        <v>0</v>
      </c>
      <c r="L7592" s="7">
        <f ca="1">IF($F7592,OFFSET(start_50,LOLP!$D7592+(1-$C7592)*24,LOLP!$B7592),0)</f>
        <v>0</v>
      </c>
      <c r="M7592" s="25">
        <f t="shared" ca="1" si="828"/>
        <v>0</v>
      </c>
      <c r="N7592" s="25">
        <f t="shared" ca="1" si="829"/>
        <v>0</v>
      </c>
      <c r="O7592" s="15" t="e">
        <f t="shared" ca="1" si="830"/>
        <v>#DIV/0!</v>
      </c>
      <c r="P7592" s="15" t="e">
        <f t="shared" ca="1" si="831"/>
        <v>#DIV/0!</v>
      </c>
    </row>
    <row r="7593" spans="1:16" x14ac:dyDescent="0.25">
      <c r="A7593" s="1">
        <f t="shared" si="832"/>
        <v>43417</v>
      </c>
      <c r="B7593" s="7">
        <f t="shared" si="827"/>
        <v>11</v>
      </c>
      <c r="C7593" s="4">
        <f>INDEX(Calendar!$E$3:$E$367,MATCH(LOLP!$A7593,Calendar!$B$3:$B$367,0))</f>
        <v>1</v>
      </c>
      <c r="D7593" s="2">
        <f t="shared" si="833"/>
        <v>6</v>
      </c>
      <c r="E7593" s="36">
        <v>22618</v>
      </c>
      <c r="F7593" s="7">
        <f>IFERROR(IF(INDEX('Temperature Data'!$AA$15:$AA$348,MATCH(LOLP!A7593,'Temperature Data'!$B$15:$B$348,0))&gt;IF(B7593=9,$G$2,LOLP!$F$2),1,0),0)</f>
        <v>0</v>
      </c>
      <c r="G7593" s="7">
        <f>SUMIFS(LOLP!$F$4:$F$8763,$C$4:$C$8763,$C7593,$B$4:$B$8763,$B7593,$D$4:$D$8763,$D7593)</f>
        <v>0</v>
      </c>
      <c r="H7593" s="7">
        <f>COUNTIFS(Calendar!$E$3:$E$367,LOLP!C7593,Calendar!$D$3:$D$367,LOLP!B7593)</f>
        <v>19</v>
      </c>
      <c r="I7593" s="7">
        <f ca="1">IF($F7593=1,OFFSET(start_norps,LOLP!$D7593+(1-$C7593)*24,LOLP!$B7593)*H7593/G7593,0)</f>
        <v>0</v>
      </c>
      <c r="J7593" s="7">
        <f ca="1">IF($F7593=1,OFFSET(start_33,LOLP!$D7593+(1-$C7593)*24,LOLP!$B7593)*H7593/G7593,0)</f>
        <v>0</v>
      </c>
      <c r="K7593" s="7">
        <f ca="1">IF($F7593,OFFSET(start_40,LOLP!$D7593+(1-$C7593)*24,LOLP!$B7593),0)</f>
        <v>0</v>
      </c>
      <c r="L7593" s="7">
        <f ca="1">IF($F7593,OFFSET(start_50,LOLP!$D7593+(1-$C7593)*24,LOLP!$B7593),0)</f>
        <v>0</v>
      </c>
      <c r="M7593" s="25">
        <f t="shared" ca="1" si="828"/>
        <v>0</v>
      </c>
      <c r="N7593" s="25">
        <f t="shared" ca="1" si="829"/>
        <v>0</v>
      </c>
      <c r="O7593" s="15" t="e">
        <f t="shared" ca="1" si="830"/>
        <v>#DIV/0!</v>
      </c>
      <c r="P7593" s="15" t="e">
        <f t="shared" ca="1" si="831"/>
        <v>#DIV/0!</v>
      </c>
    </row>
    <row r="7594" spans="1:16" x14ac:dyDescent="0.25">
      <c r="A7594" s="1">
        <f t="shared" si="832"/>
        <v>43417</v>
      </c>
      <c r="B7594" s="7">
        <f t="shared" si="827"/>
        <v>11</v>
      </c>
      <c r="C7594" s="4">
        <f>INDEX(Calendar!$E$3:$E$367,MATCH(LOLP!$A7594,Calendar!$B$3:$B$367,0))</f>
        <v>1</v>
      </c>
      <c r="D7594" s="2">
        <f t="shared" si="833"/>
        <v>7</v>
      </c>
      <c r="E7594" s="36">
        <v>24632</v>
      </c>
      <c r="F7594" s="7">
        <f>IFERROR(IF(INDEX('Temperature Data'!$AA$15:$AA$348,MATCH(LOLP!A7594,'Temperature Data'!$B$15:$B$348,0))&gt;IF(B7594=9,$G$2,LOLP!$F$2),1,0),0)</f>
        <v>0</v>
      </c>
      <c r="G7594" s="7">
        <f>SUMIFS(LOLP!$F$4:$F$8763,$C$4:$C$8763,$C7594,$B$4:$B$8763,$B7594,$D$4:$D$8763,$D7594)</f>
        <v>0</v>
      </c>
      <c r="H7594" s="7">
        <f>COUNTIFS(Calendar!$E$3:$E$367,LOLP!C7594,Calendar!$D$3:$D$367,LOLP!B7594)</f>
        <v>19</v>
      </c>
      <c r="I7594" s="7">
        <f ca="1">IF($F7594=1,OFFSET(start_norps,LOLP!$D7594+(1-$C7594)*24,LOLP!$B7594)*H7594/G7594,0)</f>
        <v>0</v>
      </c>
      <c r="J7594" s="7">
        <f ca="1">IF($F7594=1,OFFSET(start_33,LOLP!$D7594+(1-$C7594)*24,LOLP!$B7594)*H7594/G7594,0)</f>
        <v>0</v>
      </c>
      <c r="K7594" s="7">
        <f ca="1">IF($F7594,OFFSET(start_40,LOLP!$D7594+(1-$C7594)*24,LOLP!$B7594),0)</f>
        <v>0</v>
      </c>
      <c r="L7594" s="7">
        <f ca="1">IF($F7594,OFFSET(start_50,LOLP!$D7594+(1-$C7594)*24,LOLP!$B7594),0)</f>
        <v>0</v>
      </c>
      <c r="M7594" s="25">
        <f t="shared" ca="1" si="828"/>
        <v>0</v>
      </c>
      <c r="N7594" s="25">
        <f t="shared" ca="1" si="829"/>
        <v>0</v>
      </c>
      <c r="O7594" s="15" t="e">
        <f t="shared" ca="1" si="830"/>
        <v>#DIV/0!</v>
      </c>
      <c r="P7594" s="15" t="e">
        <f t="shared" ca="1" si="831"/>
        <v>#DIV/0!</v>
      </c>
    </row>
    <row r="7595" spans="1:16" x14ac:dyDescent="0.25">
      <c r="A7595" s="1">
        <f t="shared" si="832"/>
        <v>43417</v>
      </c>
      <c r="B7595" s="7">
        <f t="shared" si="827"/>
        <v>11</v>
      </c>
      <c r="C7595" s="4">
        <f>INDEX(Calendar!$E$3:$E$367,MATCH(LOLP!$A7595,Calendar!$B$3:$B$367,0))</f>
        <v>1</v>
      </c>
      <c r="D7595" s="2">
        <f t="shared" si="833"/>
        <v>8</v>
      </c>
      <c r="E7595" s="36">
        <v>25572</v>
      </c>
      <c r="F7595" s="7">
        <f>IFERROR(IF(INDEX('Temperature Data'!$AA$15:$AA$348,MATCH(LOLP!A7595,'Temperature Data'!$B$15:$B$348,0))&gt;IF(B7595=9,$G$2,LOLP!$F$2),1,0),0)</f>
        <v>0</v>
      </c>
      <c r="G7595" s="7">
        <f>SUMIFS(LOLP!$F$4:$F$8763,$C$4:$C$8763,$C7595,$B$4:$B$8763,$B7595,$D$4:$D$8763,$D7595)</f>
        <v>0</v>
      </c>
      <c r="H7595" s="7">
        <f>COUNTIFS(Calendar!$E$3:$E$367,LOLP!C7595,Calendar!$D$3:$D$367,LOLP!B7595)</f>
        <v>19</v>
      </c>
      <c r="I7595" s="7">
        <f ca="1">IF($F7595=1,OFFSET(start_norps,LOLP!$D7595+(1-$C7595)*24,LOLP!$B7595)*H7595/G7595,0)</f>
        <v>0</v>
      </c>
      <c r="J7595" s="7">
        <f ca="1">IF($F7595=1,OFFSET(start_33,LOLP!$D7595+(1-$C7595)*24,LOLP!$B7595)*H7595/G7595,0)</f>
        <v>0</v>
      </c>
      <c r="K7595" s="7">
        <f ca="1">IF($F7595,OFFSET(start_40,LOLP!$D7595+(1-$C7595)*24,LOLP!$B7595),0)</f>
        <v>0</v>
      </c>
      <c r="L7595" s="7">
        <f ca="1">IF($F7595,OFFSET(start_50,LOLP!$D7595+(1-$C7595)*24,LOLP!$B7595),0)</f>
        <v>0</v>
      </c>
      <c r="M7595" s="25">
        <f t="shared" ca="1" si="828"/>
        <v>0</v>
      </c>
      <c r="N7595" s="25">
        <f t="shared" ca="1" si="829"/>
        <v>0</v>
      </c>
      <c r="O7595" s="15" t="e">
        <f t="shared" ca="1" si="830"/>
        <v>#DIV/0!</v>
      </c>
      <c r="P7595" s="15" t="e">
        <f t="shared" ca="1" si="831"/>
        <v>#DIV/0!</v>
      </c>
    </row>
    <row r="7596" spans="1:16" x14ac:dyDescent="0.25">
      <c r="A7596" s="1">
        <f t="shared" si="832"/>
        <v>43417</v>
      </c>
      <c r="B7596" s="7">
        <f t="shared" si="827"/>
        <v>11</v>
      </c>
      <c r="C7596" s="4">
        <f>INDEX(Calendar!$E$3:$E$367,MATCH(LOLP!$A7596,Calendar!$B$3:$B$367,0))</f>
        <v>1</v>
      </c>
      <c r="D7596" s="2">
        <f t="shared" si="833"/>
        <v>9</v>
      </c>
      <c r="E7596" s="36">
        <v>25575</v>
      </c>
      <c r="F7596" s="7">
        <f>IFERROR(IF(INDEX('Temperature Data'!$AA$15:$AA$348,MATCH(LOLP!A7596,'Temperature Data'!$B$15:$B$348,0))&gt;IF(B7596=9,$G$2,LOLP!$F$2),1,0),0)</f>
        <v>0</v>
      </c>
      <c r="G7596" s="7">
        <f>SUMIFS(LOLP!$F$4:$F$8763,$C$4:$C$8763,$C7596,$B$4:$B$8763,$B7596,$D$4:$D$8763,$D7596)</f>
        <v>0</v>
      </c>
      <c r="H7596" s="7">
        <f>COUNTIFS(Calendar!$E$3:$E$367,LOLP!C7596,Calendar!$D$3:$D$367,LOLP!B7596)</f>
        <v>19</v>
      </c>
      <c r="I7596" s="7">
        <f ca="1">IF($F7596=1,OFFSET(start_norps,LOLP!$D7596+(1-$C7596)*24,LOLP!$B7596)*H7596/G7596,0)</f>
        <v>0</v>
      </c>
      <c r="J7596" s="7">
        <f ca="1">IF($F7596=1,OFFSET(start_33,LOLP!$D7596+(1-$C7596)*24,LOLP!$B7596)*H7596/G7596,0)</f>
        <v>0</v>
      </c>
      <c r="K7596" s="7">
        <f ca="1">IF($F7596,OFFSET(start_40,LOLP!$D7596+(1-$C7596)*24,LOLP!$B7596),0)</f>
        <v>0</v>
      </c>
      <c r="L7596" s="7">
        <f ca="1">IF($F7596,OFFSET(start_50,LOLP!$D7596+(1-$C7596)*24,LOLP!$B7596),0)</f>
        <v>0</v>
      </c>
      <c r="M7596" s="25">
        <f t="shared" ca="1" si="828"/>
        <v>0</v>
      </c>
      <c r="N7596" s="25">
        <f t="shared" ca="1" si="829"/>
        <v>0</v>
      </c>
      <c r="O7596" s="15" t="e">
        <f t="shared" ca="1" si="830"/>
        <v>#DIV/0!</v>
      </c>
      <c r="P7596" s="15" t="e">
        <f t="shared" ca="1" si="831"/>
        <v>#DIV/0!</v>
      </c>
    </row>
    <row r="7597" spans="1:16" x14ac:dyDescent="0.25">
      <c r="A7597" s="1">
        <f t="shared" si="832"/>
        <v>43417</v>
      </c>
      <c r="B7597" s="7">
        <f t="shared" si="827"/>
        <v>11</v>
      </c>
      <c r="C7597" s="4">
        <f>INDEX(Calendar!$E$3:$E$367,MATCH(LOLP!$A7597,Calendar!$B$3:$B$367,0))</f>
        <v>1</v>
      </c>
      <c r="D7597" s="2">
        <f t="shared" si="833"/>
        <v>10</v>
      </c>
      <c r="E7597" s="36">
        <v>25436</v>
      </c>
      <c r="F7597" s="7">
        <f>IFERROR(IF(INDEX('Temperature Data'!$AA$15:$AA$348,MATCH(LOLP!A7597,'Temperature Data'!$B$15:$B$348,0))&gt;IF(B7597=9,$G$2,LOLP!$F$2),1,0),0)</f>
        <v>0</v>
      </c>
      <c r="G7597" s="7">
        <f>SUMIFS(LOLP!$F$4:$F$8763,$C$4:$C$8763,$C7597,$B$4:$B$8763,$B7597,$D$4:$D$8763,$D7597)</f>
        <v>0</v>
      </c>
      <c r="H7597" s="7">
        <f>COUNTIFS(Calendar!$E$3:$E$367,LOLP!C7597,Calendar!$D$3:$D$367,LOLP!B7597)</f>
        <v>19</v>
      </c>
      <c r="I7597" s="7">
        <f ca="1">IF($F7597=1,OFFSET(start_norps,LOLP!$D7597+(1-$C7597)*24,LOLP!$B7597)*H7597/G7597,0)</f>
        <v>0</v>
      </c>
      <c r="J7597" s="7">
        <f ca="1">IF($F7597=1,OFFSET(start_33,LOLP!$D7597+(1-$C7597)*24,LOLP!$B7597)*H7597/G7597,0)</f>
        <v>0</v>
      </c>
      <c r="K7597" s="7">
        <f ca="1">IF($F7597,OFFSET(start_40,LOLP!$D7597+(1-$C7597)*24,LOLP!$B7597),0)</f>
        <v>0</v>
      </c>
      <c r="L7597" s="7">
        <f ca="1">IF($F7597,OFFSET(start_50,LOLP!$D7597+(1-$C7597)*24,LOLP!$B7597),0)</f>
        <v>0</v>
      </c>
      <c r="M7597" s="25">
        <f t="shared" ca="1" si="828"/>
        <v>0</v>
      </c>
      <c r="N7597" s="25">
        <f t="shared" ca="1" si="829"/>
        <v>0</v>
      </c>
      <c r="O7597" s="15" t="e">
        <f t="shared" ca="1" si="830"/>
        <v>#DIV/0!</v>
      </c>
      <c r="P7597" s="15" t="e">
        <f t="shared" ca="1" si="831"/>
        <v>#DIV/0!</v>
      </c>
    </row>
    <row r="7598" spans="1:16" x14ac:dyDescent="0.25">
      <c r="A7598" s="1">
        <f t="shared" si="832"/>
        <v>43417</v>
      </c>
      <c r="B7598" s="7">
        <f t="shared" si="827"/>
        <v>11</v>
      </c>
      <c r="C7598" s="4">
        <f>INDEX(Calendar!$E$3:$E$367,MATCH(LOLP!$A7598,Calendar!$B$3:$B$367,0))</f>
        <v>1</v>
      </c>
      <c r="D7598" s="2">
        <f t="shared" si="833"/>
        <v>11</v>
      </c>
      <c r="E7598" s="36">
        <v>25337</v>
      </c>
      <c r="F7598" s="7">
        <f>IFERROR(IF(INDEX('Temperature Data'!$AA$15:$AA$348,MATCH(LOLP!A7598,'Temperature Data'!$B$15:$B$348,0))&gt;IF(B7598=9,$G$2,LOLP!$F$2),1,0),0)</f>
        <v>0</v>
      </c>
      <c r="G7598" s="7">
        <f>SUMIFS(LOLP!$F$4:$F$8763,$C$4:$C$8763,$C7598,$B$4:$B$8763,$B7598,$D$4:$D$8763,$D7598)</f>
        <v>0</v>
      </c>
      <c r="H7598" s="7">
        <f>COUNTIFS(Calendar!$E$3:$E$367,LOLP!C7598,Calendar!$D$3:$D$367,LOLP!B7598)</f>
        <v>19</v>
      </c>
      <c r="I7598" s="7">
        <f ca="1">IF($F7598=1,OFFSET(start_norps,LOLP!$D7598+(1-$C7598)*24,LOLP!$B7598)*H7598/G7598,0)</f>
        <v>0</v>
      </c>
      <c r="J7598" s="7">
        <f ca="1">IF($F7598=1,OFFSET(start_33,LOLP!$D7598+(1-$C7598)*24,LOLP!$B7598)*H7598/G7598,0)</f>
        <v>0</v>
      </c>
      <c r="K7598" s="7">
        <f ca="1">IF($F7598,OFFSET(start_40,LOLP!$D7598+(1-$C7598)*24,LOLP!$B7598),0)</f>
        <v>0</v>
      </c>
      <c r="L7598" s="7">
        <f ca="1">IF($F7598,OFFSET(start_50,LOLP!$D7598+(1-$C7598)*24,LOLP!$B7598),0)</f>
        <v>0</v>
      </c>
      <c r="M7598" s="25">
        <f t="shared" ca="1" si="828"/>
        <v>0</v>
      </c>
      <c r="N7598" s="25">
        <f t="shared" ca="1" si="829"/>
        <v>0</v>
      </c>
      <c r="O7598" s="15" t="e">
        <f t="shared" ca="1" si="830"/>
        <v>#DIV/0!</v>
      </c>
      <c r="P7598" s="15" t="e">
        <f t="shared" ca="1" si="831"/>
        <v>#DIV/0!</v>
      </c>
    </row>
    <row r="7599" spans="1:16" x14ac:dyDescent="0.25">
      <c r="A7599" s="1">
        <f t="shared" si="832"/>
        <v>43417</v>
      </c>
      <c r="B7599" s="7">
        <f t="shared" si="827"/>
        <v>11</v>
      </c>
      <c r="C7599" s="4">
        <f>INDEX(Calendar!$E$3:$E$367,MATCH(LOLP!$A7599,Calendar!$B$3:$B$367,0))</f>
        <v>1</v>
      </c>
      <c r="D7599" s="2">
        <f t="shared" si="833"/>
        <v>12</v>
      </c>
      <c r="E7599" s="36">
        <v>25144</v>
      </c>
      <c r="F7599" s="7">
        <f>IFERROR(IF(INDEX('Temperature Data'!$AA$15:$AA$348,MATCH(LOLP!A7599,'Temperature Data'!$B$15:$B$348,0))&gt;IF(B7599=9,$G$2,LOLP!$F$2),1,0),0)</f>
        <v>0</v>
      </c>
      <c r="G7599" s="7">
        <f>SUMIFS(LOLP!$F$4:$F$8763,$C$4:$C$8763,$C7599,$B$4:$B$8763,$B7599,$D$4:$D$8763,$D7599)</f>
        <v>0</v>
      </c>
      <c r="H7599" s="7">
        <f>COUNTIFS(Calendar!$E$3:$E$367,LOLP!C7599,Calendar!$D$3:$D$367,LOLP!B7599)</f>
        <v>19</v>
      </c>
      <c r="I7599" s="7">
        <f ca="1">IF($F7599=1,OFFSET(start_norps,LOLP!$D7599+(1-$C7599)*24,LOLP!$B7599)*H7599/G7599,0)</f>
        <v>0</v>
      </c>
      <c r="J7599" s="7">
        <f ca="1">IF($F7599=1,OFFSET(start_33,LOLP!$D7599+(1-$C7599)*24,LOLP!$B7599)*H7599/G7599,0)</f>
        <v>0</v>
      </c>
      <c r="K7599" s="7">
        <f ca="1">IF($F7599,OFFSET(start_40,LOLP!$D7599+(1-$C7599)*24,LOLP!$B7599),0)</f>
        <v>0</v>
      </c>
      <c r="L7599" s="7">
        <f ca="1">IF($F7599,OFFSET(start_50,LOLP!$D7599+(1-$C7599)*24,LOLP!$B7599),0)</f>
        <v>0</v>
      </c>
      <c r="M7599" s="25">
        <f t="shared" ca="1" si="828"/>
        <v>0</v>
      </c>
      <c r="N7599" s="25">
        <f t="shared" ca="1" si="829"/>
        <v>0</v>
      </c>
      <c r="O7599" s="15" t="e">
        <f t="shared" ca="1" si="830"/>
        <v>#DIV/0!</v>
      </c>
      <c r="P7599" s="15" t="e">
        <f t="shared" ca="1" si="831"/>
        <v>#DIV/0!</v>
      </c>
    </row>
    <row r="7600" spans="1:16" x14ac:dyDescent="0.25">
      <c r="A7600" s="1">
        <f t="shared" si="832"/>
        <v>43417</v>
      </c>
      <c r="B7600" s="7">
        <f t="shared" si="827"/>
        <v>11</v>
      </c>
      <c r="C7600" s="4">
        <f>INDEX(Calendar!$E$3:$E$367,MATCH(LOLP!$A7600,Calendar!$B$3:$B$367,0))</f>
        <v>1</v>
      </c>
      <c r="D7600" s="2">
        <f t="shared" si="833"/>
        <v>13</v>
      </c>
      <c r="E7600" s="36">
        <v>25309</v>
      </c>
      <c r="F7600" s="7">
        <f>IFERROR(IF(INDEX('Temperature Data'!$AA$15:$AA$348,MATCH(LOLP!A7600,'Temperature Data'!$B$15:$B$348,0))&gt;IF(B7600=9,$G$2,LOLP!$F$2),1,0),0)</f>
        <v>0</v>
      </c>
      <c r="G7600" s="7">
        <f>SUMIFS(LOLP!$F$4:$F$8763,$C$4:$C$8763,$C7600,$B$4:$B$8763,$B7600,$D$4:$D$8763,$D7600)</f>
        <v>0</v>
      </c>
      <c r="H7600" s="7">
        <f>COUNTIFS(Calendar!$E$3:$E$367,LOLP!C7600,Calendar!$D$3:$D$367,LOLP!B7600)</f>
        <v>19</v>
      </c>
      <c r="I7600" s="7">
        <f ca="1">IF($F7600=1,OFFSET(start_norps,LOLP!$D7600+(1-$C7600)*24,LOLP!$B7600)*H7600/G7600,0)</f>
        <v>0</v>
      </c>
      <c r="J7600" s="7">
        <f ca="1">IF($F7600=1,OFFSET(start_33,LOLP!$D7600+(1-$C7600)*24,LOLP!$B7600)*H7600/G7600,0)</f>
        <v>0</v>
      </c>
      <c r="K7600" s="7">
        <f ca="1">IF($F7600,OFFSET(start_40,LOLP!$D7600+(1-$C7600)*24,LOLP!$B7600),0)</f>
        <v>0</v>
      </c>
      <c r="L7600" s="7">
        <f ca="1">IF($F7600,OFFSET(start_50,LOLP!$D7600+(1-$C7600)*24,LOLP!$B7600),0)</f>
        <v>0</v>
      </c>
      <c r="M7600" s="25">
        <f t="shared" ca="1" si="828"/>
        <v>0</v>
      </c>
      <c r="N7600" s="25">
        <f t="shared" ca="1" si="829"/>
        <v>0</v>
      </c>
      <c r="O7600" s="15" t="e">
        <f t="shared" ca="1" si="830"/>
        <v>#DIV/0!</v>
      </c>
      <c r="P7600" s="15" t="e">
        <f t="shared" ca="1" si="831"/>
        <v>#DIV/0!</v>
      </c>
    </row>
    <row r="7601" spans="1:16" x14ac:dyDescent="0.25">
      <c r="A7601" s="1">
        <f t="shared" si="832"/>
        <v>43417</v>
      </c>
      <c r="B7601" s="7">
        <f t="shared" si="827"/>
        <v>11</v>
      </c>
      <c r="C7601" s="4">
        <f>INDEX(Calendar!$E$3:$E$367,MATCH(LOLP!$A7601,Calendar!$B$3:$B$367,0))</f>
        <v>1</v>
      </c>
      <c r="D7601" s="2">
        <f t="shared" si="833"/>
        <v>14</v>
      </c>
      <c r="E7601" s="36">
        <v>25679</v>
      </c>
      <c r="F7601" s="7">
        <f>IFERROR(IF(INDEX('Temperature Data'!$AA$15:$AA$348,MATCH(LOLP!A7601,'Temperature Data'!$B$15:$B$348,0))&gt;IF(B7601=9,$G$2,LOLP!$F$2),1,0),0)</f>
        <v>0</v>
      </c>
      <c r="G7601" s="7">
        <f>SUMIFS(LOLP!$F$4:$F$8763,$C$4:$C$8763,$C7601,$B$4:$B$8763,$B7601,$D$4:$D$8763,$D7601)</f>
        <v>0</v>
      </c>
      <c r="H7601" s="7">
        <f>COUNTIFS(Calendar!$E$3:$E$367,LOLP!C7601,Calendar!$D$3:$D$367,LOLP!B7601)</f>
        <v>19</v>
      </c>
      <c r="I7601" s="7">
        <f ca="1">IF($F7601=1,OFFSET(start_norps,LOLP!$D7601+(1-$C7601)*24,LOLP!$B7601)*H7601/G7601,0)</f>
        <v>0</v>
      </c>
      <c r="J7601" s="7">
        <f ca="1">IF($F7601=1,OFFSET(start_33,LOLP!$D7601+(1-$C7601)*24,LOLP!$B7601)*H7601/G7601,0)</f>
        <v>0</v>
      </c>
      <c r="K7601" s="7">
        <f ca="1">IF($F7601,OFFSET(start_40,LOLP!$D7601+(1-$C7601)*24,LOLP!$B7601),0)</f>
        <v>0</v>
      </c>
      <c r="L7601" s="7">
        <f ca="1">IF($F7601,OFFSET(start_50,LOLP!$D7601+(1-$C7601)*24,LOLP!$B7601),0)</f>
        <v>0</v>
      </c>
      <c r="M7601" s="25">
        <f t="shared" ca="1" si="828"/>
        <v>0</v>
      </c>
      <c r="N7601" s="25">
        <f t="shared" ca="1" si="829"/>
        <v>0</v>
      </c>
      <c r="O7601" s="15" t="e">
        <f t="shared" ca="1" si="830"/>
        <v>#DIV/0!</v>
      </c>
      <c r="P7601" s="15" t="e">
        <f t="shared" ca="1" si="831"/>
        <v>#DIV/0!</v>
      </c>
    </row>
    <row r="7602" spans="1:16" x14ac:dyDescent="0.25">
      <c r="A7602" s="1">
        <f t="shared" si="832"/>
        <v>43417</v>
      </c>
      <c r="B7602" s="7">
        <f t="shared" si="827"/>
        <v>11</v>
      </c>
      <c r="C7602" s="4">
        <f>INDEX(Calendar!$E$3:$E$367,MATCH(LOLP!$A7602,Calendar!$B$3:$B$367,0))</f>
        <v>1</v>
      </c>
      <c r="D7602" s="2">
        <f t="shared" si="833"/>
        <v>15</v>
      </c>
      <c r="E7602" s="36">
        <v>25902</v>
      </c>
      <c r="F7602" s="7">
        <f>IFERROR(IF(INDEX('Temperature Data'!$AA$15:$AA$348,MATCH(LOLP!A7602,'Temperature Data'!$B$15:$B$348,0))&gt;IF(B7602=9,$G$2,LOLP!$F$2),1,0),0)</f>
        <v>0</v>
      </c>
      <c r="G7602" s="7">
        <f>SUMIFS(LOLP!$F$4:$F$8763,$C$4:$C$8763,$C7602,$B$4:$B$8763,$B7602,$D$4:$D$8763,$D7602)</f>
        <v>0</v>
      </c>
      <c r="H7602" s="7">
        <f>COUNTIFS(Calendar!$E$3:$E$367,LOLP!C7602,Calendar!$D$3:$D$367,LOLP!B7602)</f>
        <v>19</v>
      </c>
      <c r="I7602" s="7">
        <f ca="1">IF($F7602=1,OFFSET(start_norps,LOLP!$D7602+(1-$C7602)*24,LOLP!$B7602)*H7602/G7602,0)</f>
        <v>0</v>
      </c>
      <c r="J7602" s="7">
        <f ca="1">IF($F7602=1,OFFSET(start_33,LOLP!$D7602+(1-$C7602)*24,LOLP!$B7602)*H7602/G7602,0)</f>
        <v>0</v>
      </c>
      <c r="K7602" s="7">
        <f ca="1">IF($F7602,OFFSET(start_40,LOLP!$D7602+(1-$C7602)*24,LOLP!$B7602),0)</f>
        <v>0</v>
      </c>
      <c r="L7602" s="7">
        <f ca="1">IF($F7602,OFFSET(start_50,LOLP!$D7602+(1-$C7602)*24,LOLP!$B7602),0)</f>
        <v>0</v>
      </c>
      <c r="M7602" s="25">
        <f t="shared" ca="1" si="828"/>
        <v>0</v>
      </c>
      <c r="N7602" s="25">
        <f t="shared" ca="1" si="829"/>
        <v>0</v>
      </c>
      <c r="O7602" s="15" t="e">
        <f t="shared" ca="1" si="830"/>
        <v>#DIV/0!</v>
      </c>
      <c r="P7602" s="15" t="e">
        <f t="shared" ca="1" si="831"/>
        <v>#DIV/0!</v>
      </c>
    </row>
    <row r="7603" spans="1:16" x14ac:dyDescent="0.25">
      <c r="A7603" s="1">
        <f t="shared" si="832"/>
        <v>43417</v>
      </c>
      <c r="B7603" s="7">
        <f t="shared" si="827"/>
        <v>11</v>
      </c>
      <c r="C7603" s="4">
        <f>INDEX(Calendar!$E$3:$E$367,MATCH(LOLP!$A7603,Calendar!$B$3:$B$367,0))</f>
        <v>1</v>
      </c>
      <c r="D7603" s="2">
        <f t="shared" si="833"/>
        <v>16</v>
      </c>
      <c r="E7603" s="36">
        <v>26238</v>
      </c>
      <c r="F7603" s="7">
        <f>IFERROR(IF(INDEX('Temperature Data'!$AA$15:$AA$348,MATCH(LOLP!A7603,'Temperature Data'!$B$15:$B$348,0))&gt;IF(B7603=9,$G$2,LOLP!$F$2),1,0),0)</f>
        <v>0</v>
      </c>
      <c r="G7603" s="7">
        <f>SUMIFS(LOLP!$F$4:$F$8763,$C$4:$C$8763,$C7603,$B$4:$B$8763,$B7603,$D$4:$D$8763,$D7603)</f>
        <v>0</v>
      </c>
      <c r="H7603" s="7">
        <f>COUNTIFS(Calendar!$E$3:$E$367,LOLP!C7603,Calendar!$D$3:$D$367,LOLP!B7603)</f>
        <v>19</v>
      </c>
      <c r="I7603" s="7">
        <f ca="1">IF($F7603=1,OFFSET(start_norps,LOLP!$D7603+(1-$C7603)*24,LOLP!$B7603)*H7603/G7603,0)</f>
        <v>0</v>
      </c>
      <c r="J7603" s="7">
        <f ca="1">IF($F7603=1,OFFSET(start_33,LOLP!$D7603+(1-$C7603)*24,LOLP!$B7603)*H7603/G7603,0)</f>
        <v>0</v>
      </c>
      <c r="K7603" s="7">
        <f ca="1">IF($F7603,OFFSET(start_40,LOLP!$D7603+(1-$C7603)*24,LOLP!$B7603),0)</f>
        <v>0</v>
      </c>
      <c r="L7603" s="7">
        <f ca="1">IF($F7603,OFFSET(start_50,LOLP!$D7603+(1-$C7603)*24,LOLP!$B7603),0)</f>
        <v>0</v>
      </c>
      <c r="M7603" s="25">
        <f t="shared" ca="1" si="828"/>
        <v>0</v>
      </c>
      <c r="N7603" s="25">
        <f t="shared" ca="1" si="829"/>
        <v>0</v>
      </c>
      <c r="O7603" s="15" t="e">
        <f t="shared" ca="1" si="830"/>
        <v>#DIV/0!</v>
      </c>
      <c r="P7603" s="15" t="e">
        <f t="shared" ca="1" si="831"/>
        <v>#DIV/0!</v>
      </c>
    </row>
    <row r="7604" spans="1:16" x14ac:dyDescent="0.25">
      <c r="A7604" s="1">
        <f t="shared" si="832"/>
        <v>43417</v>
      </c>
      <c r="B7604" s="7">
        <f t="shared" si="827"/>
        <v>11</v>
      </c>
      <c r="C7604" s="4">
        <f>INDEX(Calendar!$E$3:$E$367,MATCH(LOLP!$A7604,Calendar!$B$3:$B$367,0))</f>
        <v>1</v>
      </c>
      <c r="D7604" s="2">
        <f t="shared" si="833"/>
        <v>17</v>
      </c>
      <c r="E7604" s="36">
        <v>27020</v>
      </c>
      <c r="F7604" s="7">
        <f>IFERROR(IF(INDEX('Temperature Data'!$AA$15:$AA$348,MATCH(LOLP!A7604,'Temperature Data'!$B$15:$B$348,0))&gt;IF(B7604=9,$G$2,LOLP!$F$2),1,0),0)</f>
        <v>0</v>
      </c>
      <c r="G7604" s="7">
        <f>SUMIFS(LOLP!$F$4:$F$8763,$C$4:$C$8763,$C7604,$B$4:$B$8763,$B7604,$D$4:$D$8763,$D7604)</f>
        <v>0</v>
      </c>
      <c r="H7604" s="7">
        <f>COUNTIFS(Calendar!$E$3:$E$367,LOLP!C7604,Calendar!$D$3:$D$367,LOLP!B7604)</f>
        <v>19</v>
      </c>
      <c r="I7604" s="7">
        <f ca="1">IF($F7604=1,OFFSET(start_norps,LOLP!$D7604+(1-$C7604)*24,LOLP!$B7604)*H7604/G7604,0)</f>
        <v>0</v>
      </c>
      <c r="J7604" s="7">
        <f ca="1">IF($F7604=1,OFFSET(start_33,LOLP!$D7604+(1-$C7604)*24,LOLP!$B7604)*H7604/G7604,0)</f>
        <v>0</v>
      </c>
      <c r="K7604" s="7">
        <f ca="1">IF($F7604,OFFSET(start_40,LOLP!$D7604+(1-$C7604)*24,LOLP!$B7604),0)</f>
        <v>0</v>
      </c>
      <c r="L7604" s="7">
        <f ca="1">IF($F7604,OFFSET(start_50,LOLP!$D7604+(1-$C7604)*24,LOLP!$B7604),0)</f>
        <v>0</v>
      </c>
      <c r="M7604" s="25">
        <f t="shared" ca="1" si="828"/>
        <v>0</v>
      </c>
      <c r="N7604" s="25">
        <f t="shared" ca="1" si="829"/>
        <v>0</v>
      </c>
      <c r="O7604" s="15" t="e">
        <f t="shared" ca="1" si="830"/>
        <v>#DIV/0!</v>
      </c>
      <c r="P7604" s="15" t="e">
        <f t="shared" ca="1" si="831"/>
        <v>#DIV/0!</v>
      </c>
    </row>
    <row r="7605" spans="1:16" x14ac:dyDescent="0.25">
      <c r="A7605" s="1">
        <f t="shared" si="832"/>
        <v>43417</v>
      </c>
      <c r="B7605" s="7">
        <f t="shared" si="827"/>
        <v>11</v>
      </c>
      <c r="C7605" s="4">
        <f>INDEX(Calendar!$E$3:$E$367,MATCH(LOLP!$A7605,Calendar!$B$3:$B$367,0))</f>
        <v>1</v>
      </c>
      <c r="D7605" s="2">
        <f t="shared" si="833"/>
        <v>18</v>
      </c>
      <c r="E7605" s="36">
        <v>28922</v>
      </c>
      <c r="F7605" s="7">
        <f>IFERROR(IF(INDEX('Temperature Data'!$AA$15:$AA$348,MATCH(LOLP!A7605,'Temperature Data'!$B$15:$B$348,0))&gt;IF(B7605=9,$G$2,LOLP!$F$2),1,0),0)</f>
        <v>0</v>
      </c>
      <c r="G7605" s="7">
        <f>SUMIFS(LOLP!$F$4:$F$8763,$C$4:$C$8763,$C7605,$B$4:$B$8763,$B7605,$D$4:$D$8763,$D7605)</f>
        <v>0</v>
      </c>
      <c r="H7605" s="7">
        <f>COUNTIFS(Calendar!$E$3:$E$367,LOLP!C7605,Calendar!$D$3:$D$367,LOLP!B7605)</f>
        <v>19</v>
      </c>
      <c r="I7605" s="7">
        <f ca="1">IF($F7605=1,OFFSET(start_norps,LOLP!$D7605+(1-$C7605)*24,LOLP!$B7605)*H7605/G7605,0)</f>
        <v>0</v>
      </c>
      <c r="J7605" s="7">
        <f ca="1">IF($F7605=1,OFFSET(start_33,LOLP!$D7605+(1-$C7605)*24,LOLP!$B7605)*H7605/G7605,0)</f>
        <v>0</v>
      </c>
      <c r="K7605" s="7">
        <f ca="1">IF($F7605,OFFSET(start_40,LOLP!$D7605+(1-$C7605)*24,LOLP!$B7605),0)</f>
        <v>0</v>
      </c>
      <c r="L7605" s="7">
        <f ca="1">IF($F7605,OFFSET(start_50,LOLP!$D7605+(1-$C7605)*24,LOLP!$B7605),0)</f>
        <v>0</v>
      </c>
      <c r="M7605" s="25">
        <f t="shared" ca="1" si="828"/>
        <v>0</v>
      </c>
      <c r="N7605" s="25">
        <f t="shared" ca="1" si="829"/>
        <v>0</v>
      </c>
      <c r="O7605" s="15" t="e">
        <f t="shared" ca="1" si="830"/>
        <v>#DIV/0!</v>
      </c>
      <c r="P7605" s="15" t="e">
        <f t="shared" ca="1" si="831"/>
        <v>#DIV/0!</v>
      </c>
    </row>
    <row r="7606" spans="1:16" x14ac:dyDescent="0.25">
      <c r="A7606" s="1">
        <f t="shared" si="832"/>
        <v>43417</v>
      </c>
      <c r="B7606" s="7">
        <f t="shared" si="827"/>
        <v>11</v>
      </c>
      <c r="C7606" s="4">
        <f>INDEX(Calendar!$E$3:$E$367,MATCH(LOLP!$A7606,Calendar!$B$3:$B$367,0))</f>
        <v>1</v>
      </c>
      <c r="D7606" s="2">
        <f t="shared" si="833"/>
        <v>19</v>
      </c>
      <c r="E7606" s="36">
        <v>28783</v>
      </c>
      <c r="F7606" s="7">
        <f>IFERROR(IF(INDEX('Temperature Data'!$AA$15:$AA$348,MATCH(LOLP!A7606,'Temperature Data'!$B$15:$B$348,0))&gt;IF(B7606=9,$G$2,LOLP!$F$2),1,0),0)</f>
        <v>0</v>
      </c>
      <c r="G7606" s="7">
        <f>SUMIFS(LOLP!$F$4:$F$8763,$C$4:$C$8763,$C7606,$B$4:$B$8763,$B7606,$D$4:$D$8763,$D7606)</f>
        <v>0</v>
      </c>
      <c r="H7606" s="7">
        <f>COUNTIFS(Calendar!$E$3:$E$367,LOLP!C7606,Calendar!$D$3:$D$367,LOLP!B7606)</f>
        <v>19</v>
      </c>
      <c r="I7606" s="7">
        <f ca="1">IF($F7606=1,OFFSET(start_norps,LOLP!$D7606+(1-$C7606)*24,LOLP!$B7606)*H7606/G7606,0)</f>
        <v>0</v>
      </c>
      <c r="J7606" s="7">
        <f ca="1">IF($F7606=1,OFFSET(start_33,LOLP!$D7606+(1-$C7606)*24,LOLP!$B7606)*H7606/G7606,0)</f>
        <v>0</v>
      </c>
      <c r="K7606" s="7">
        <f ca="1">IF($F7606,OFFSET(start_40,LOLP!$D7606+(1-$C7606)*24,LOLP!$B7606),0)</f>
        <v>0</v>
      </c>
      <c r="L7606" s="7">
        <f ca="1">IF($F7606,OFFSET(start_50,LOLP!$D7606+(1-$C7606)*24,LOLP!$B7606),0)</f>
        <v>0</v>
      </c>
      <c r="M7606" s="25">
        <f t="shared" ca="1" si="828"/>
        <v>0</v>
      </c>
      <c r="N7606" s="25">
        <f t="shared" ca="1" si="829"/>
        <v>0</v>
      </c>
      <c r="O7606" s="15" t="e">
        <f t="shared" ca="1" si="830"/>
        <v>#DIV/0!</v>
      </c>
      <c r="P7606" s="15" t="e">
        <f t="shared" ca="1" si="831"/>
        <v>#DIV/0!</v>
      </c>
    </row>
    <row r="7607" spans="1:16" x14ac:dyDescent="0.25">
      <c r="A7607" s="1">
        <f t="shared" si="832"/>
        <v>43417</v>
      </c>
      <c r="B7607" s="7">
        <f t="shared" si="827"/>
        <v>11</v>
      </c>
      <c r="C7607" s="4">
        <f>INDEX(Calendar!$E$3:$E$367,MATCH(LOLP!$A7607,Calendar!$B$3:$B$367,0))</f>
        <v>1</v>
      </c>
      <c r="D7607" s="2">
        <f t="shared" si="833"/>
        <v>20</v>
      </c>
      <c r="E7607" s="36">
        <v>28142</v>
      </c>
      <c r="F7607" s="7">
        <f>IFERROR(IF(INDEX('Temperature Data'!$AA$15:$AA$348,MATCH(LOLP!A7607,'Temperature Data'!$B$15:$B$348,0))&gt;IF(B7607=9,$G$2,LOLP!$F$2),1,0),0)</f>
        <v>0</v>
      </c>
      <c r="G7607" s="7">
        <f>SUMIFS(LOLP!$F$4:$F$8763,$C$4:$C$8763,$C7607,$B$4:$B$8763,$B7607,$D$4:$D$8763,$D7607)</f>
        <v>0</v>
      </c>
      <c r="H7607" s="7">
        <f>COUNTIFS(Calendar!$E$3:$E$367,LOLP!C7607,Calendar!$D$3:$D$367,LOLP!B7607)</f>
        <v>19</v>
      </c>
      <c r="I7607" s="7">
        <f ca="1">IF($F7607=1,OFFSET(start_norps,LOLP!$D7607+(1-$C7607)*24,LOLP!$B7607)*H7607/G7607,0)</f>
        <v>0</v>
      </c>
      <c r="J7607" s="7">
        <f ca="1">IF($F7607=1,OFFSET(start_33,LOLP!$D7607+(1-$C7607)*24,LOLP!$B7607)*H7607/G7607,0)</f>
        <v>0</v>
      </c>
      <c r="K7607" s="7">
        <f ca="1">IF($F7607,OFFSET(start_40,LOLP!$D7607+(1-$C7607)*24,LOLP!$B7607),0)</f>
        <v>0</v>
      </c>
      <c r="L7607" s="7">
        <f ca="1">IF($F7607,OFFSET(start_50,LOLP!$D7607+(1-$C7607)*24,LOLP!$B7607),0)</f>
        <v>0</v>
      </c>
      <c r="M7607" s="25">
        <f t="shared" ca="1" si="828"/>
        <v>0</v>
      </c>
      <c r="N7607" s="25">
        <f t="shared" ca="1" si="829"/>
        <v>0</v>
      </c>
      <c r="O7607" s="15" t="e">
        <f t="shared" ca="1" si="830"/>
        <v>#DIV/0!</v>
      </c>
      <c r="P7607" s="15" t="e">
        <f t="shared" ca="1" si="831"/>
        <v>#DIV/0!</v>
      </c>
    </row>
    <row r="7608" spans="1:16" x14ac:dyDescent="0.25">
      <c r="A7608" s="1">
        <f t="shared" si="832"/>
        <v>43417</v>
      </c>
      <c r="B7608" s="7">
        <f t="shared" si="827"/>
        <v>11</v>
      </c>
      <c r="C7608" s="4">
        <f>INDEX(Calendar!$E$3:$E$367,MATCH(LOLP!$A7608,Calendar!$B$3:$B$367,0))</f>
        <v>1</v>
      </c>
      <c r="D7608" s="2">
        <f t="shared" si="833"/>
        <v>21</v>
      </c>
      <c r="E7608" s="36">
        <v>27299</v>
      </c>
      <c r="F7608" s="7">
        <f>IFERROR(IF(INDEX('Temperature Data'!$AA$15:$AA$348,MATCH(LOLP!A7608,'Temperature Data'!$B$15:$B$348,0))&gt;IF(B7608=9,$G$2,LOLP!$F$2),1,0),0)</f>
        <v>0</v>
      </c>
      <c r="G7608" s="7">
        <f>SUMIFS(LOLP!$F$4:$F$8763,$C$4:$C$8763,$C7608,$B$4:$B$8763,$B7608,$D$4:$D$8763,$D7608)</f>
        <v>0</v>
      </c>
      <c r="H7608" s="7">
        <f>COUNTIFS(Calendar!$E$3:$E$367,LOLP!C7608,Calendar!$D$3:$D$367,LOLP!B7608)</f>
        <v>19</v>
      </c>
      <c r="I7608" s="7">
        <f ca="1">IF($F7608=1,OFFSET(start_norps,LOLP!$D7608+(1-$C7608)*24,LOLP!$B7608)*H7608/G7608,0)</f>
        <v>0</v>
      </c>
      <c r="J7608" s="7">
        <f ca="1">IF($F7608=1,OFFSET(start_33,LOLP!$D7608+(1-$C7608)*24,LOLP!$B7608)*H7608/G7608,0)</f>
        <v>0</v>
      </c>
      <c r="K7608" s="7">
        <f ca="1">IF($F7608,OFFSET(start_40,LOLP!$D7608+(1-$C7608)*24,LOLP!$B7608),0)</f>
        <v>0</v>
      </c>
      <c r="L7608" s="7">
        <f ca="1">IF($F7608,OFFSET(start_50,LOLP!$D7608+(1-$C7608)*24,LOLP!$B7608),0)</f>
        <v>0</v>
      </c>
      <c r="M7608" s="25">
        <f t="shared" ca="1" si="828"/>
        <v>0</v>
      </c>
      <c r="N7608" s="25">
        <f t="shared" ca="1" si="829"/>
        <v>0</v>
      </c>
      <c r="O7608" s="15" t="e">
        <f t="shared" ca="1" si="830"/>
        <v>#DIV/0!</v>
      </c>
      <c r="P7608" s="15" t="e">
        <f t="shared" ca="1" si="831"/>
        <v>#DIV/0!</v>
      </c>
    </row>
    <row r="7609" spans="1:16" x14ac:dyDescent="0.25">
      <c r="A7609" s="1">
        <f t="shared" si="832"/>
        <v>43417</v>
      </c>
      <c r="B7609" s="7">
        <f t="shared" si="827"/>
        <v>11</v>
      </c>
      <c r="C7609" s="4">
        <f>INDEX(Calendar!$E$3:$E$367,MATCH(LOLP!$A7609,Calendar!$B$3:$B$367,0))</f>
        <v>1</v>
      </c>
      <c r="D7609" s="2">
        <f t="shared" si="833"/>
        <v>22</v>
      </c>
      <c r="E7609" s="36">
        <v>25916</v>
      </c>
      <c r="F7609" s="7">
        <f>IFERROR(IF(INDEX('Temperature Data'!$AA$15:$AA$348,MATCH(LOLP!A7609,'Temperature Data'!$B$15:$B$348,0))&gt;IF(B7609=9,$G$2,LOLP!$F$2),1,0),0)</f>
        <v>0</v>
      </c>
      <c r="G7609" s="7">
        <f>SUMIFS(LOLP!$F$4:$F$8763,$C$4:$C$8763,$C7609,$B$4:$B$8763,$B7609,$D$4:$D$8763,$D7609)</f>
        <v>0</v>
      </c>
      <c r="H7609" s="7">
        <f>COUNTIFS(Calendar!$E$3:$E$367,LOLP!C7609,Calendar!$D$3:$D$367,LOLP!B7609)</f>
        <v>19</v>
      </c>
      <c r="I7609" s="7">
        <f ca="1">IF($F7609=1,OFFSET(start_norps,LOLP!$D7609+(1-$C7609)*24,LOLP!$B7609)*H7609/G7609,0)</f>
        <v>0</v>
      </c>
      <c r="J7609" s="7">
        <f ca="1">IF($F7609=1,OFFSET(start_33,LOLP!$D7609+(1-$C7609)*24,LOLP!$B7609)*H7609/G7609,0)</f>
        <v>0</v>
      </c>
      <c r="K7609" s="7">
        <f ca="1">IF($F7609,OFFSET(start_40,LOLP!$D7609+(1-$C7609)*24,LOLP!$B7609),0)</f>
        <v>0</v>
      </c>
      <c r="L7609" s="7">
        <f ca="1">IF($F7609,OFFSET(start_50,LOLP!$D7609+(1-$C7609)*24,LOLP!$B7609),0)</f>
        <v>0</v>
      </c>
      <c r="M7609" s="25">
        <f t="shared" ca="1" si="828"/>
        <v>0</v>
      </c>
      <c r="N7609" s="25">
        <f t="shared" ca="1" si="829"/>
        <v>0</v>
      </c>
      <c r="O7609" s="15" t="e">
        <f t="shared" ca="1" si="830"/>
        <v>#DIV/0!</v>
      </c>
      <c r="P7609" s="15" t="e">
        <f t="shared" ca="1" si="831"/>
        <v>#DIV/0!</v>
      </c>
    </row>
    <row r="7610" spans="1:16" x14ac:dyDescent="0.25">
      <c r="A7610" s="1">
        <f t="shared" si="832"/>
        <v>43417</v>
      </c>
      <c r="B7610" s="7">
        <f t="shared" si="827"/>
        <v>11</v>
      </c>
      <c r="C7610" s="4">
        <f>INDEX(Calendar!$E$3:$E$367,MATCH(LOLP!$A7610,Calendar!$B$3:$B$367,0))</f>
        <v>1</v>
      </c>
      <c r="D7610" s="2">
        <f t="shared" si="833"/>
        <v>23</v>
      </c>
      <c r="E7610" s="36">
        <v>24127</v>
      </c>
      <c r="F7610" s="7">
        <f>IFERROR(IF(INDEX('Temperature Data'!$AA$15:$AA$348,MATCH(LOLP!A7610,'Temperature Data'!$B$15:$B$348,0))&gt;IF(B7610=9,$G$2,LOLP!$F$2),1,0),0)</f>
        <v>0</v>
      </c>
      <c r="G7610" s="7">
        <f>SUMIFS(LOLP!$F$4:$F$8763,$C$4:$C$8763,$C7610,$B$4:$B$8763,$B7610,$D$4:$D$8763,$D7610)</f>
        <v>0</v>
      </c>
      <c r="H7610" s="7">
        <f>COUNTIFS(Calendar!$E$3:$E$367,LOLP!C7610,Calendar!$D$3:$D$367,LOLP!B7610)</f>
        <v>19</v>
      </c>
      <c r="I7610" s="7">
        <f ca="1">IF($F7610=1,OFFSET(start_norps,LOLP!$D7610+(1-$C7610)*24,LOLP!$B7610)*H7610/G7610,0)</f>
        <v>0</v>
      </c>
      <c r="J7610" s="7">
        <f ca="1">IF($F7610=1,OFFSET(start_33,LOLP!$D7610+(1-$C7610)*24,LOLP!$B7610)*H7610/G7610,0)</f>
        <v>0</v>
      </c>
      <c r="K7610" s="7">
        <f ca="1">IF($F7610,OFFSET(start_40,LOLP!$D7610+(1-$C7610)*24,LOLP!$B7610),0)</f>
        <v>0</v>
      </c>
      <c r="L7610" s="7">
        <f ca="1">IF($F7610,OFFSET(start_50,LOLP!$D7610+(1-$C7610)*24,LOLP!$B7610),0)</f>
        <v>0</v>
      </c>
      <c r="M7610" s="25">
        <f t="shared" ca="1" si="828"/>
        <v>0</v>
      </c>
      <c r="N7610" s="25">
        <f t="shared" ca="1" si="829"/>
        <v>0</v>
      </c>
      <c r="O7610" s="15" t="e">
        <f t="shared" ca="1" si="830"/>
        <v>#DIV/0!</v>
      </c>
      <c r="P7610" s="15" t="e">
        <f t="shared" ca="1" si="831"/>
        <v>#DIV/0!</v>
      </c>
    </row>
    <row r="7611" spans="1:16" x14ac:dyDescent="0.25">
      <c r="A7611" s="1">
        <f t="shared" si="832"/>
        <v>43417</v>
      </c>
      <c r="B7611" s="7">
        <f t="shared" si="827"/>
        <v>11</v>
      </c>
      <c r="C7611" s="4">
        <f>INDEX(Calendar!$E$3:$E$367,MATCH(LOLP!$A7611,Calendar!$B$3:$B$367,0))</f>
        <v>1</v>
      </c>
      <c r="D7611" s="2">
        <f t="shared" si="833"/>
        <v>24</v>
      </c>
      <c r="E7611" s="36">
        <v>22608</v>
      </c>
      <c r="F7611" s="7">
        <f>IFERROR(IF(INDEX('Temperature Data'!$AA$15:$AA$348,MATCH(LOLP!A7611,'Temperature Data'!$B$15:$B$348,0))&gt;IF(B7611=9,$G$2,LOLP!$F$2),1,0),0)</f>
        <v>0</v>
      </c>
      <c r="G7611" s="7">
        <f>SUMIFS(LOLP!$F$4:$F$8763,$C$4:$C$8763,$C7611,$B$4:$B$8763,$B7611,$D$4:$D$8763,$D7611)</f>
        <v>0</v>
      </c>
      <c r="H7611" s="7">
        <f>COUNTIFS(Calendar!$E$3:$E$367,LOLP!C7611,Calendar!$D$3:$D$367,LOLP!B7611)</f>
        <v>19</v>
      </c>
      <c r="I7611" s="7">
        <f ca="1">IF($F7611=1,OFFSET(start_norps,LOLP!$D7611+(1-$C7611)*24,LOLP!$B7611)*H7611/G7611,0)</f>
        <v>0</v>
      </c>
      <c r="J7611" s="7">
        <f ca="1">IF($F7611=1,OFFSET(start_33,LOLP!$D7611+(1-$C7611)*24,LOLP!$B7611)*H7611/G7611,0)</f>
        <v>0</v>
      </c>
      <c r="K7611" s="7">
        <f ca="1">IF($F7611,OFFSET(start_40,LOLP!$D7611+(1-$C7611)*24,LOLP!$B7611),0)</f>
        <v>0</v>
      </c>
      <c r="L7611" s="7">
        <f ca="1">IF($F7611,OFFSET(start_50,LOLP!$D7611+(1-$C7611)*24,LOLP!$B7611),0)</f>
        <v>0</v>
      </c>
      <c r="M7611" s="25">
        <f t="shared" ca="1" si="828"/>
        <v>0</v>
      </c>
      <c r="N7611" s="25">
        <f t="shared" ca="1" si="829"/>
        <v>0</v>
      </c>
      <c r="O7611" s="15" t="e">
        <f t="shared" ca="1" si="830"/>
        <v>#DIV/0!</v>
      </c>
      <c r="P7611" s="15" t="e">
        <f t="shared" ca="1" si="831"/>
        <v>#DIV/0!</v>
      </c>
    </row>
    <row r="7612" spans="1:16" x14ac:dyDescent="0.25">
      <c r="A7612" s="1">
        <f t="shared" si="832"/>
        <v>43418</v>
      </c>
      <c r="B7612" s="7">
        <f t="shared" si="827"/>
        <v>11</v>
      </c>
      <c r="C7612" s="4">
        <f>INDEX(Calendar!$E$3:$E$367,MATCH(LOLP!$A7612,Calendar!$B$3:$B$367,0))</f>
        <v>1</v>
      </c>
      <c r="D7612" s="2">
        <f t="shared" si="833"/>
        <v>1</v>
      </c>
      <c r="E7612" s="36">
        <v>21765</v>
      </c>
      <c r="F7612" s="7">
        <f>IFERROR(IF(INDEX('Temperature Data'!$AA$15:$AA$348,MATCH(LOLP!A7612,'Temperature Data'!$B$15:$B$348,0))&gt;IF(B7612=9,$G$2,LOLP!$F$2),1,0),0)</f>
        <v>0</v>
      </c>
      <c r="G7612" s="7">
        <f>SUMIFS(LOLP!$F$4:$F$8763,$C$4:$C$8763,$C7612,$B$4:$B$8763,$B7612,$D$4:$D$8763,$D7612)</f>
        <v>0</v>
      </c>
      <c r="H7612" s="7">
        <f>COUNTIFS(Calendar!$E$3:$E$367,LOLP!C7612,Calendar!$D$3:$D$367,LOLP!B7612)</f>
        <v>19</v>
      </c>
      <c r="I7612" s="7">
        <f ca="1">IF($F7612=1,OFFSET(start_norps,LOLP!$D7612+(1-$C7612)*24,LOLP!$B7612)*H7612/G7612,0)</f>
        <v>0</v>
      </c>
      <c r="J7612" s="7">
        <f ca="1">IF($F7612=1,OFFSET(start_33,LOLP!$D7612+(1-$C7612)*24,LOLP!$B7612)*H7612/G7612,0)</f>
        <v>0</v>
      </c>
      <c r="K7612" s="7">
        <f ca="1">IF($F7612,OFFSET(start_40,LOLP!$D7612+(1-$C7612)*24,LOLP!$B7612),0)</f>
        <v>0</v>
      </c>
      <c r="L7612" s="7">
        <f ca="1">IF($F7612,OFFSET(start_50,LOLP!$D7612+(1-$C7612)*24,LOLP!$B7612),0)</f>
        <v>0</v>
      </c>
      <c r="M7612" s="25">
        <f t="shared" ca="1" si="828"/>
        <v>0</v>
      </c>
      <c r="N7612" s="25">
        <f t="shared" ca="1" si="829"/>
        <v>0</v>
      </c>
      <c r="O7612" s="15" t="e">
        <f t="shared" ca="1" si="830"/>
        <v>#DIV/0!</v>
      </c>
      <c r="P7612" s="15" t="e">
        <f t="shared" ca="1" si="831"/>
        <v>#DIV/0!</v>
      </c>
    </row>
    <row r="7613" spans="1:16" x14ac:dyDescent="0.25">
      <c r="A7613" s="1">
        <f t="shared" si="832"/>
        <v>43418</v>
      </c>
      <c r="B7613" s="7">
        <f t="shared" si="827"/>
        <v>11</v>
      </c>
      <c r="C7613" s="4">
        <f>INDEX(Calendar!$E$3:$E$367,MATCH(LOLP!$A7613,Calendar!$B$3:$B$367,0))</f>
        <v>1</v>
      </c>
      <c r="D7613" s="2">
        <f t="shared" si="833"/>
        <v>2</v>
      </c>
      <c r="E7613" s="36">
        <v>21130</v>
      </c>
      <c r="F7613" s="7">
        <f>IFERROR(IF(INDEX('Temperature Data'!$AA$15:$AA$348,MATCH(LOLP!A7613,'Temperature Data'!$B$15:$B$348,0))&gt;IF(B7613=9,$G$2,LOLP!$F$2),1,0),0)</f>
        <v>0</v>
      </c>
      <c r="G7613" s="7">
        <f>SUMIFS(LOLP!$F$4:$F$8763,$C$4:$C$8763,$C7613,$B$4:$B$8763,$B7613,$D$4:$D$8763,$D7613)</f>
        <v>0</v>
      </c>
      <c r="H7613" s="7">
        <f>COUNTIFS(Calendar!$E$3:$E$367,LOLP!C7613,Calendar!$D$3:$D$367,LOLP!B7613)</f>
        <v>19</v>
      </c>
      <c r="I7613" s="7">
        <f ca="1">IF($F7613=1,OFFSET(start_norps,LOLP!$D7613+(1-$C7613)*24,LOLP!$B7613)*H7613/G7613,0)</f>
        <v>0</v>
      </c>
      <c r="J7613" s="7">
        <f ca="1">IF($F7613=1,OFFSET(start_33,LOLP!$D7613+(1-$C7613)*24,LOLP!$B7613)*H7613/G7613,0)</f>
        <v>0</v>
      </c>
      <c r="K7613" s="7">
        <f ca="1">IF($F7613,OFFSET(start_40,LOLP!$D7613+(1-$C7613)*24,LOLP!$B7613),0)</f>
        <v>0</v>
      </c>
      <c r="L7613" s="7">
        <f ca="1">IF($F7613,OFFSET(start_50,LOLP!$D7613+(1-$C7613)*24,LOLP!$B7613),0)</f>
        <v>0</v>
      </c>
      <c r="M7613" s="25">
        <f t="shared" ca="1" si="828"/>
        <v>0</v>
      </c>
      <c r="N7613" s="25">
        <f t="shared" ca="1" si="829"/>
        <v>0</v>
      </c>
      <c r="O7613" s="15" t="e">
        <f t="shared" ca="1" si="830"/>
        <v>#DIV/0!</v>
      </c>
      <c r="P7613" s="15" t="e">
        <f t="shared" ca="1" si="831"/>
        <v>#DIV/0!</v>
      </c>
    </row>
    <row r="7614" spans="1:16" x14ac:dyDescent="0.25">
      <c r="A7614" s="1">
        <f t="shared" si="832"/>
        <v>43418</v>
      </c>
      <c r="B7614" s="7">
        <f t="shared" si="827"/>
        <v>11</v>
      </c>
      <c r="C7614" s="4">
        <f>INDEX(Calendar!$E$3:$E$367,MATCH(LOLP!$A7614,Calendar!$B$3:$B$367,0))</f>
        <v>1</v>
      </c>
      <c r="D7614" s="2">
        <f t="shared" si="833"/>
        <v>3</v>
      </c>
      <c r="E7614" s="36">
        <v>20762</v>
      </c>
      <c r="F7614" s="7">
        <f>IFERROR(IF(INDEX('Temperature Data'!$AA$15:$AA$348,MATCH(LOLP!A7614,'Temperature Data'!$B$15:$B$348,0))&gt;IF(B7614=9,$G$2,LOLP!$F$2),1,0),0)</f>
        <v>0</v>
      </c>
      <c r="G7614" s="7">
        <f>SUMIFS(LOLP!$F$4:$F$8763,$C$4:$C$8763,$C7614,$B$4:$B$8763,$B7614,$D$4:$D$8763,$D7614)</f>
        <v>0</v>
      </c>
      <c r="H7614" s="7">
        <f>COUNTIFS(Calendar!$E$3:$E$367,LOLP!C7614,Calendar!$D$3:$D$367,LOLP!B7614)</f>
        <v>19</v>
      </c>
      <c r="I7614" s="7">
        <f ca="1">IF($F7614=1,OFFSET(start_norps,LOLP!$D7614+(1-$C7614)*24,LOLP!$B7614)*H7614/G7614,0)</f>
        <v>0</v>
      </c>
      <c r="J7614" s="7">
        <f ca="1">IF($F7614=1,OFFSET(start_33,LOLP!$D7614+(1-$C7614)*24,LOLP!$B7614)*H7614/G7614,0)</f>
        <v>0</v>
      </c>
      <c r="K7614" s="7">
        <f ca="1">IF($F7614,OFFSET(start_40,LOLP!$D7614+(1-$C7614)*24,LOLP!$B7614),0)</f>
        <v>0</v>
      </c>
      <c r="L7614" s="7">
        <f ca="1">IF($F7614,OFFSET(start_50,LOLP!$D7614+(1-$C7614)*24,LOLP!$B7614),0)</f>
        <v>0</v>
      </c>
      <c r="M7614" s="25">
        <f t="shared" ca="1" si="828"/>
        <v>0</v>
      </c>
      <c r="N7614" s="25">
        <f t="shared" ca="1" si="829"/>
        <v>0</v>
      </c>
      <c r="O7614" s="15" t="e">
        <f t="shared" ca="1" si="830"/>
        <v>#DIV/0!</v>
      </c>
      <c r="P7614" s="15" t="e">
        <f t="shared" ca="1" si="831"/>
        <v>#DIV/0!</v>
      </c>
    </row>
    <row r="7615" spans="1:16" x14ac:dyDescent="0.25">
      <c r="A7615" s="1">
        <f t="shared" si="832"/>
        <v>43418</v>
      </c>
      <c r="B7615" s="7">
        <f t="shared" si="827"/>
        <v>11</v>
      </c>
      <c r="C7615" s="4">
        <f>INDEX(Calendar!$E$3:$E$367,MATCH(LOLP!$A7615,Calendar!$B$3:$B$367,0))</f>
        <v>1</v>
      </c>
      <c r="D7615" s="2">
        <f t="shared" si="833"/>
        <v>4</v>
      </c>
      <c r="E7615" s="36">
        <v>20737</v>
      </c>
      <c r="F7615" s="7">
        <f>IFERROR(IF(INDEX('Temperature Data'!$AA$15:$AA$348,MATCH(LOLP!A7615,'Temperature Data'!$B$15:$B$348,0))&gt;IF(B7615=9,$G$2,LOLP!$F$2),1,0),0)</f>
        <v>0</v>
      </c>
      <c r="G7615" s="7">
        <f>SUMIFS(LOLP!$F$4:$F$8763,$C$4:$C$8763,$C7615,$B$4:$B$8763,$B7615,$D$4:$D$8763,$D7615)</f>
        <v>0</v>
      </c>
      <c r="H7615" s="7">
        <f>COUNTIFS(Calendar!$E$3:$E$367,LOLP!C7615,Calendar!$D$3:$D$367,LOLP!B7615)</f>
        <v>19</v>
      </c>
      <c r="I7615" s="7">
        <f ca="1">IF($F7615=1,OFFSET(start_norps,LOLP!$D7615+(1-$C7615)*24,LOLP!$B7615)*H7615/G7615,0)</f>
        <v>0</v>
      </c>
      <c r="J7615" s="7">
        <f ca="1">IF($F7615=1,OFFSET(start_33,LOLP!$D7615+(1-$C7615)*24,LOLP!$B7615)*H7615/G7615,0)</f>
        <v>0</v>
      </c>
      <c r="K7615" s="7">
        <f ca="1">IF($F7615,OFFSET(start_40,LOLP!$D7615+(1-$C7615)*24,LOLP!$B7615),0)</f>
        <v>0</v>
      </c>
      <c r="L7615" s="7">
        <f ca="1">IF($F7615,OFFSET(start_50,LOLP!$D7615+(1-$C7615)*24,LOLP!$B7615),0)</f>
        <v>0</v>
      </c>
      <c r="M7615" s="25">
        <f t="shared" ca="1" si="828"/>
        <v>0</v>
      </c>
      <c r="N7615" s="25">
        <f t="shared" ca="1" si="829"/>
        <v>0</v>
      </c>
      <c r="O7615" s="15" t="e">
        <f t="shared" ca="1" si="830"/>
        <v>#DIV/0!</v>
      </c>
      <c r="P7615" s="15" t="e">
        <f t="shared" ca="1" si="831"/>
        <v>#DIV/0!</v>
      </c>
    </row>
    <row r="7616" spans="1:16" x14ac:dyDescent="0.25">
      <c r="A7616" s="1">
        <f t="shared" si="832"/>
        <v>43418</v>
      </c>
      <c r="B7616" s="7">
        <f t="shared" si="827"/>
        <v>11</v>
      </c>
      <c r="C7616" s="4">
        <f>INDEX(Calendar!$E$3:$E$367,MATCH(LOLP!$A7616,Calendar!$B$3:$B$367,0))</f>
        <v>1</v>
      </c>
      <c r="D7616" s="2">
        <f t="shared" si="833"/>
        <v>5</v>
      </c>
      <c r="E7616" s="36">
        <v>21357</v>
      </c>
      <c r="F7616" s="7">
        <f>IFERROR(IF(INDEX('Temperature Data'!$AA$15:$AA$348,MATCH(LOLP!A7616,'Temperature Data'!$B$15:$B$348,0))&gt;IF(B7616=9,$G$2,LOLP!$F$2),1,0),0)</f>
        <v>0</v>
      </c>
      <c r="G7616" s="7">
        <f>SUMIFS(LOLP!$F$4:$F$8763,$C$4:$C$8763,$C7616,$B$4:$B$8763,$B7616,$D$4:$D$8763,$D7616)</f>
        <v>0</v>
      </c>
      <c r="H7616" s="7">
        <f>COUNTIFS(Calendar!$E$3:$E$367,LOLP!C7616,Calendar!$D$3:$D$367,LOLP!B7616)</f>
        <v>19</v>
      </c>
      <c r="I7616" s="7">
        <f ca="1">IF($F7616=1,OFFSET(start_norps,LOLP!$D7616+(1-$C7616)*24,LOLP!$B7616)*H7616/G7616,0)</f>
        <v>0</v>
      </c>
      <c r="J7616" s="7">
        <f ca="1">IF($F7616=1,OFFSET(start_33,LOLP!$D7616+(1-$C7616)*24,LOLP!$B7616)*H7616/G7616,0)</f>
        <v>0</v>
      </c>
      <c r="K7616" s="7">
        <f ca="1">IF($F7616,OFFSET(start_40,LOLP!$D7616+(1-$C7616)*24,LOLP!$B7616),0)</f>
        <v>0</v>
      </c>
      <c r="L7616" s="7">
        <f ca="1">IF($F7616,OFFSET(start_50,LOLP!$D7616+(1-$C7616)*24,LOLP!$B7616),0)</f>
        <v>0</v>
      </c>
      <c r="M7616" s="25">
        <f t="shared" ca="1" si="828"/>
        <v>0</v>
      </c>
      <c r="N7616" s="25">
        <f t="shared" ca="1" si="829"/>
        <v>0</v>
      </c>
      <c r="O7616" s="15" t="e">
        <f t="shared" ca="1" si="830"/>
        <v>#DIV/0!</v>
      </c>
      <c r="P7616" s="15" t="e">
        <f t="shared" ca="1" si="831"/>
        <v>#DIV/0!</v>
      </c>
    </row>
    <row r="7617" spans="1:16" x14ac:dyDescent="0.25">
      <c r="A7617" s="1">
        <f t="shared" si="832"/>
        <v>43418</v>
      </c>
      <c r="B7617" s="7">
        <f t="shared" si="827"/>
        <v>11</v>
      </c>
      <c r="C7617" s="4">
        <f>INDEX(Calendar!$E$3:$E$367,MATCH(LOLP!$A7617,Calendar!$B$3:$B$367,0))</f>
        <v>1</v>
      </c>
      <c r="D7617" s="2">
        <f t="shared" si="833"/>
        <v>6</v>
      </c>
      <c r="E7617" s="36">
        <v>22856</v>
      </c>
      <c r="F7617" s="7">
        <f>IFERROR(IF(INDEX('Temperature Data'!$AA$15:$AA$348,MATCH(LOLP!A7617,'Temperature Data'!$B$15:$B$348,0))&gt;IF(B7617=9,$G$2,LOLP!$F$2),1,0),0)</f>
        <v>0</v>
      </c>
      <c r="G7617" s="7">
        <f>SUMIFS(LOLP!$F$4:$F$8763,$C$4:$C$8763,$C7617,$B$4:$B$8763,$B7617,$D$4:$D$8763,$D7617)</f>
        <v>0</v>
      </c>
      <c r="H7617" s="7">
        <f>COUNTIFS(Calendar!$E$3:$E$367,LOLP!C7617,Calendar!$D$3:$D$367,LOLP!B7617)</f>
        <v>19</v>
      </c>
      <c r="I7617" s="7">
        <f ca="1">IF($F7617=1,OFFSET(start_norps,LOLP!$D7617+(1-$C7617)*24,LOLP!$B7617)*H7617/G7617,0)</f>
        <v>0</v>
      </c>
      <c r="J7617" s="7">
        <f ca="1">IF($F7617=1,OFFSET(start_33,LOLP!$D7617+(1-$C7617)*24,LOLP!$B7617)*H7617/G7617,0)</f>
        <v>0</v>
      </c>
      <c r="K7617" s="7">
        <f ca="1">IF($F7617,OFFSET(start_40,LOLP!$D7617+(1-$C7617)*24,LOLP!$B7617),0)</f>
        <v>0</v>
      </c>
      <c r="L7617" s="7">
        <f ca="1">IF($F7617,OFFSET(start_50,LOLP!$D7617+(1-$C7617)*24,LOLP!$B7617),0)</f>
        <v>0</v>
      </c>
      <c r="M7617" s="25">
        <f t="shared" ca="1" si="828"/>
        <v>0</v>
      </c>
      <c r="N7617" s="25">
        <f t="shared" ca="1" si="829"/>
        <v>0</v>
      </c>
      <c r="O7617" s="15" t="e">
        <f t="shared" ca="1" si="830"/>
        <v>#DIV/0!</v>
      </c>
      <c r="P7617" s="15" t="e">
        <f t="shared" ca="1" si="831"/>
        <v>#DIV/0!</v>
      </c>
    </row>
    <row r="7618" spans="1:16" x14ac:dyDescent="0.25">
      <c r="A7618" s="1">
        <f t="shared" si="832"/>
        <v>43418</v>
      </c>
      <c r="B7618" s="7">
        <f t="shared" si="827"/>
        <v>11</v>
      </c>
      <c r="C7618" s="4">
        <f>INDEX(Calendar!$E$3:$E$367,MATCH(LOLP!$A7618,Calendar!$B$3:$B$367,0))</f>
        <v>1</v>
      </c>
      <c r="D7618" s="2">
        <f t="shared" si="833"/>
        <v>7</v>
      </c>
      <c r="E7618" s="36">
        <v>24966</v>
      </c>
      <c r="F7618" s="7">
        <f>IFERROR(IF(INDEX('Temperature Data'!$AA$15:$AA$348,MATCH(LOLP!A7618,'Temperature Data'!$B$15:$B$348,0))&gt;IF(B7618=9,$G$2,LOLP!$F$2),1,0),0)</f>
        <v>0</v>
      </c>
      <c r="G7618" s="7">
        <f>SUMIFS(LOLP!$F$4:$F$8763,$C$4:$C$8763,$C7618,$B$4:$B$8763,$B7618,$D$4:$D$8763,$D7618)</f>
        <v>0</v>
      </c>
      <c r="H7618" s="7">
        <f>COUNTIFS(Calendar!$E$3:$E$367,LOLP!C7618,Calendar!$D$3:$D$367,LOLP!B7618)</f>
        <v>19</v>
      </c>
      <c r="I7618" s="7">
        <f ca="1">IF($F7618=1,OFFSET(start_norps,LOLP!$D7618+(1-$C7618)*24,LOLP!$B7618)*H7618/G7618,0)</f>
        <v>0</v>
      </c>
      <c r="J7618" s="7">
        <f ca="1">IF($F7618=1,OFFSET(start_33,LOLP!$D7618+(1-$C7618)*24,LOLP!$B7618)*H7618/G7618,0)</f>
        <v>0</v>
      </c>
      <c r="K7618" s="7">
        <f ca="1">IF($F7618,OFFSET(start_40,LOLP!$D7618+(1-$C7618)*24,LOLP!$B7618),0)</f>
        <v>0</v>
      </c>
      <c r="L7618" s="7">
        <f ca="1">IF($F7618,OFFSET(start_50,LOLP!$D7618+(1-$C7618)*24,LOLP!$B7618),0)</f>
        <v>0</v>
      </c>
      <c r="M7618" s="25">
        <f t="shared" ca="1" si="828"/>
        <v>0</v>
      </c>
      <c r="N7618" s="25">
        <f t="shared" ca="1" si="829"/>
        <v>0</v>
      </c>
      <c r="O7618" s="15" t="e">
        <f t="shared" ca="1" si="830"/>
        <v>#DIV/0!</v>
      </c>
      <c r="P7618" s="15" t="e">
        <f t="shared" ca="1" si="831"/>
        <v>#DIV/0!</v>
      </c>
    </row>
    <row r="7619" spans="1:16" x14ac:dyDescent="0.25">
      <c r="A7619" s="1">
        <f t="shared" si="832"/>
        <v>43418</v>
      </c>
      <c r="B7619" s="7">
        <f t="shared" si="827"/>
        <v>11</v>
      </c>
      <c r="C7619" s="4">
        <f>INDEX(Calendar!$E$3:$E$367,MATCH(LOLP!$A7619,Calendar!$B$3:$B$367,0))</f>
        <v>1</v>
      </c>
      <c r="D7619" s="2">
        <f t="shared" si="833"/>
        <v>8</v>
      </c>
      <c r="E7619" s="36">
        <v>26082</v>
      </c>
      <c r="F7619" s="7">
        <f>IFERROR(IF(INDEX('Temperature Data'!$AA$15:$AA$348,MATCH(LOLP!A7619,'Temperature Data'!$B$15:$B$348,0))&gt;IF(B7619=9,$G$2,LOLP!$F$2),1,0),0)</f>
        <v>0</v>
      </c>
      <c r="G7619" s="7">
        <f>SUMIFS(LOLP!$F$4:$F$8763,$C$4:$C$8763,$C7619,$B$4:$B$8763,$B7619,$D$4:$D$8763,$D7619)</f>
        <v>0</v>
      </c>
      <c r="H7619" s="7">
        <f>COUNTIFS(Calendar!$E$3:$E$367,LOLP!C7619,Calendar!$D$3:$D$367,LOLP!B7619)</f>
        <v>19</v>
      </c>
      <c r="I7619" s="7">
        <f ca="1">IF($F7619=1,OFFSET(start_norps,LOLP!$D7619+(1-$C7619)*24,LOLP!$B7619)*H7619/G7619,0)</f>
        <v>0</v>
      </c>
      <c r="J7619" s="7">
        <f ca="1">IF($F7619=1,OFFSET(start_33,LOLP!$D7619+(1-$C7619)*24,LOLP!$B7619)*H7619/G7619,0)</f>
        <v>0</v>
      </c>
      <c r="K7619" s="7">
        <f ca="1">IF($F7619,OFFSET(start_40,LOLP!$D7619+(1-$C7619)*24,LOLP!$B7619),0)</f>
        <v>0</v>
      </c>
      <c r="L7619" s="7">
        <f ca="1">IF($F7619,OFFSET(start_50,LOLP!$D7619+(1-$C7619)*24,LOLP!$B7619),0)</f>
        <v>0</v>
      </c>
      <c r="M7619" s="25">
        <f t="shared" ca="1" si="828"/>
        <v>0</v>
      </c>
      <c r="N7619" s="25">
        <f t="shared" ca="1" si="829"/>
        <v>0</v>
      </c>
      <c r="O7619" s="15" t="e">
        <f t="shared" ca="1" si="830"/>
        <v>#DIV/0!</v>
      </c>
      <c r="P7619" s="15" t="e">
        <f t="shared" ca="1" si="831"/>
        <v>#DIV/0!</v>
      </c>
    </row>
    <row r="7620" spans="1:16" x14ac:dyDescent="0.25">
      <c r="A7620" s="1">
        <f t="shared" si="832"/>
        <v>43418</v>
      </c>
      <c r="B7620" s="7">
        <f t="shared" si="827"/>
        <v>11</v>
      </c>
      <c r="C7620" s="4">
        <f>INDEX(Calendar!$E$3:$E$367,MATCH(LOLP!$A7620,Calendar!$B$3:$B$367,0))</f>
        <v>1</v>
      </c>
      <c r="D7620" s="2">
        <f t="shared" si="833"/>
        <v>9</v>
      </c>
      <c r="E7620" s="36">
        <v>25761</v>
      </c>
      <c r="F7620" s="7">
        <f>IFERROR(IF(INDEX('Temperature Data'!$AA$15:$AA$348,MATCH(LOLP!A7620,'Temperature Data'!$B$15:$B$348,0))&gt;IF(B7620=9,$G$2,LOLP!$F$2),1,0),0)</f>
        <v>0</v>
      </c>
      <c r="G7620" s="7">
        <f>SUMIFS(LOLP!$F$4:$F$8763,$C$4:$C$8763,$C7620,$B$4:$B$8763,$B7620,$D$4:$D$8763,$D7620)</f>
        <v>0</v>
      </c>
      <c r="H7620" s="7">
        <f>COUNTIFS(Calendar!$E$3:$E$367,LOLP!C7620,Calendar!$D$3:$D$367,LOLP!B7620)</f>
        <v>19</v>
      </c>
      <c r="I7620" s="7">
        <f ca="1">IF($F7620=1,OFFSET(start_norps,LOLP!$D7620+(1-$C7620)*24,LOLP!$B7620)*H7620/G7620,0)</f>
        <v>0</v>
      </c>
      <c r="J7620" s="7">
        <f ca="1">IF($F7620=1,OFFSET(start_33,LOLP!$D7620+(1-$C7620)*24,LOLP!$B7620)*H7620/G7620,0)</f>
        <v>0</v>
      </c>
      <c r="K7620" s="7">
        <f ca="1">IF($F7620,OFFSET(start_40,LOLP!$D7620+(1-$C7620)*24,LOLP!$B7620),0)</f>
        <v>0</v>
      </c>
      <c r="L7620" s="7">
        <f ca="1">IF($F7620,OFFSET(start_50,LOLP!$D7620+(1-$C7620)*24,LOLP!$B7620),0)</f>
        <v>0</v>
      </c>
      <c r="M7620" s="25">
        <f t="shared" ca="1" si="828"/>
        <v>0</v>
      </c>
      <c r="N7620" s="25">
        <f t="shared" ca="1" si="829"/>
        <v>0</v>
      </c>
      <c r="O7620" s="15" t="e">
        <f t="shared" ca="1" si="830"/>
        <v>#DIV/0!</v>
      </c>
      <c r="P7620" s="15" t="e">
        <f t="shared" ca="1" si="831"/>
        <v>#DIV/0!</v>
      </c>
    </row>
    <row r="7621" spans="1:16" x14ac:dyDescent="0.25">
      <c r="A7621" s="1">
        <f t="shared" si="832"/>
        <v>43418</v>
      </c>
      <c r="B7621" s="7">
        <f t="shared" ref="B7621:B7684" si="834">MONTH(A7621)</f>
        <v>11</v>
      </c>
      <c r="C7621" s="4">
        <f>INDEX(Calendar!$E$3:$E$367,MATCH(LOLP!$A7621,Calendar!$B$3:$B$367,0))</f>
        <v>1</v>
      </c>
      <c r="D7621" s="2">
        <f t="shared" si="833"/>
        <v>10</v>
      </c>
      <c r="E7621" s="36">
        <v>25295</v>
      </c>
      <c r="F7621" s="7">
        <f>IFERROR(IF(INDEX('Temperature Data'!$AA$15:$AA$348,MATCH(LOLP!A7621,'Temperature Data'!$B$15:$B$348,0))&gt;IF(B7621=9,$G$2,LOLP!$F$2),1,0),0)</f>
        <v>0</v>
      </c>
      <c r="G7621" s="7">
        <f>SUMIFS(LOLP!$F$4:$F$8763,$C$4:$C$8763,$C7621,$B$4:$B$8763,$B7621,$D$4:$D$8763,$D7621)</f>
        <v>0</v>
      </c>
      <c r="H7621" s="7">
        <f>COUNTIFS(Calendar!$E$3:$E$367,LOLP!C7621,Calendar!$D$3:$D$367,LOLP!B7621)</f>
        <v>19</v>
      </c>
      <c r="I7621" s="7">
        <f ca="1">IF($F7621=1,OFFSET(start_norps,LOLP!$D7621+(1-$C7621)*24,LOLP!$B7621)*H7621/G7621,0)</f>
        <v>0</v>
      </c>
      <c r="J7621" s="7">
        <f ca="1">IF($F7621=1,OFFSET(start_33,LOLP!$D7621+(1-$C7621)*24,LOLP!$B7621)*H7621/G7621,0)</f>
        <v>0</v>
      </c>
      <c r="K7621" s="7">
        <f ca="1">IF($F7621,OFFSET(start_40,LOLP!$D7621+(1-$C7621)*24,LOLP!$B7621),0)</f>
        <v>0</v>
      </c>
      <c r="L7621" s="7">
        <f ca="1">IF($F7621,OFFSET(start_50,LOLP!$D7621+(1-$C7621)*24,LOLP!$B7621),0)</f>
        <v>0</v>
      </c>
      <c r="M7621" s="25">
        <f t="shared" ref="M7621:M7684" ca="1" si="835">I7621/I$8764</f>
        <v>0</v>
      </c>
      <c r="N7621" s="25">
        <f t="shared" ref="N7621:N7684" ca="1" si="836">J7621/J$8764</f>
        <v>0</v>
      </c>
      <c r="O7621" s="15" t="e">
        <f t="shared" ref="O7621:O7684" ca="1" si="837">K7621/K$8764</f>
        <v>#DIV/0!</v>
      </c>
      <c r="P7621" s="15" t="e">
        <f t="shared" ref="P7621:P7684" ca="1" si="838">L7621/L$8764</f>
        <v>#DIV/0!</v>
      </c>
    </row>
    <row r="7622" spans="1:16" x14ac:dyDescent="0.25">
      <c r="A7622" s="1">
        <f t="shared" si="832"/>
        <v>43418</v>
      </c>
      <c r="B7622" s="7">
        <f t="shared" si="834"/>
        <v>11</v>
      </c>
      <c r="C7622" s="4">
        <f>INDEX(Calendar!$E$3:$E$367,MATCH(LOLP!$A7622,Calendar!$B$3:$B$367,0))</f>
        <v>1</v>
      </c>
      <c r="D7622" s="2">
        <f t="shared" si="833"/>
        <v>11</v>
      </c>
      <c r="E7622" s="36">
        <v>24896</v>
      </c>
      <c r="F7622" s="7">
        <f>IFERROR(IF(INDEX('Temperature Data'!$AA$15:$AA$348,MATCH(LOLP!A7622,'Temperature Data'!$B$15:$B$348,0))&gt;IF(B7622=9,$G$2,LOLP!$F$2),1,0),0)</f>
        <v>0</v>
      </c>
      <c r="G7622" s="7">
        <f>SUMIFS(LOLP!$F$4:$F$8763,$C$4:$C$8763,$C7622,$B$4:$B$8763,$B7622,$D$4:$D$8763,$D7622)</f>
        <v>0</v>
      </c>
      <c r="H7622" s="7">
        <f>COUNTIFS(Calendar!$E$3:$E$367,LOLP!C7622,Calendar!$D$3:$D$367,LOLP!B7622)</f>
        <v>19</v>
      </c>
      <c r="I7622" s="7">
        <f ca="1">IF($F7622=1,OFFSET(start_norps,LOLP!$D7622+(1-$C7622)*24,LOLP!$B7622)*H7622/G7622,0)</f>
        <v>0</v>
      </c>
      <c r="J7622" s="7">
        <f ca="1">IF($F7622=1,OFFSET(start_33,LOLP!$D7622+(1-$C7622)*24,LOLP!$B7622)*H7622/G7622,0)</f>
        <v>0</v>
      </c>
      <c r="K7622" s="7">
        <f ca="1">IF($F7622,OFFSET(start_40,LOLP!$D7622+(1-$C7622)*24,LOLP!$B7622),0)</f>
        <v>0</v>
      </c>
      <c r="L7622" s="7">
        <f ca="1">IF($F7622,OFFSET(start_50,LOLP!$D7622+(1-$C7622)*24,LOLP!$B7622),0)</f>
        <v>0</v>
      </c>
      <c r="M7622" s="25">
        <f t="shared" ca="1" si="835"/>
        <v>0</v>
      </c>
      <c r="N7622" s="25">
        <f t="shared" ca="1" si="836"/>
        <v>0</v>
      </c>
      <c r="O7622" s="15" t="e">
        <f t="shared" ca="1" si="837"/>
        <v>#DIV/0!</v>
      </c>
      <c r="P7622" s="15" t="e">
        <f t="shared" ca="1" si="838"/>
        <v>#DIV/0!</v>
      </c>
    </row>
    <row r="7623" spans="1:16" x14ac:dyDescent="0.25">
      <c r="A7623" s="1">
        <f t="shared" si="832"/>
        <v>43418</v>
      </c>
      <c r="B7623" s="7">
        <f t="shared" si="834"/>
        <v>11</v>
      </c>
      <c r="C7623" s="4">
        <f>INDEX(Calendar!$E$3:$E$367,MATCH(LOLP!$A7623,Calendar!$B$3:$B$367,0))</f>
        <v>1</v>
      </c>
      <c r="D7623" s="2">
        <f t="shared" si="833"/>
        <v>12</v>
      </c>
      <c r="E7623" s="36">
        <v>24786</v>
      </c>
      <c r="F7623" s="7">
        <f>IFERROR(IF(INDEX('Temperature Data'!$AA$15:$AA$348,MATCH(LOLP!A7623,'Temperature Data'!$B$15:$B$348,0))&gt;IF(B7623=9,$G$2,LOLP!$F$2),1,0),0)</f>
        <v>0</v>
      </c>
      <c r="G7623" s="7">
        <f>SUMIFS(LOLP!$F$4:$F$8763,$C$4:$C$8763,$C7623,$B$4:$B$8763,$B7623,$D$4:$D$8763,$D7623)</f>
        <v>0</v>
      </c>
      <c r="H7623" s="7">
        <f>COUNTIFS(Calendar!$E$3:$E$367,LOLP!C7623,Calendar!$D$3:$D$367,LOLP!B7623)</f>
        <v>19</v>
      </c>
      <c r="I7623" s="7">
        <f ca="1">IF($F7623=1,OFFSET(start_norps,LOLP!$D7623+(1-$C7623)*24,LOLP!$B7623)*H7623/G7623,0)</f>
        <v>0</v>
      </c>
      <c r="J7623" s="7">
        <f ca="1">IF($F7623=1,OFFSET(start_33,LOLP!$D7623+(1-$C7623)*24,LOLP!$B7623)*H7623/G7623,0)</f>
        <v>0</v>
      </c>
      <c r="K7623" s="7">
        <f ca="1">IF($F7623,OFFSET(start_40,LOLP!$D7623+(1-$C7623)*24,LOLP!$B7623),0)</f>
        <v>0</v>
      </c>
      <c r="L7623" s="7">
        <f ca="1">IF($F7623,OFFSET(start_50,LOLP!$D7623+(1-$C7623)*24,LOLP!$B7623),0)</f>
        <v>0</v>
      </c>
      <c r="M7623" s="25">
        <f t="shared" ca="1" si="835"/>
        <v>0</v>
      </c>
      <c r="N7623" s="25">
        <f t="shared" ca="1" si="836"/>
        <v>0</v>
      </c>
      <c r="O7623" s="15" t="e">
        <f t="shared" ca="1" si="837"/>
        <v>#DIV/0!</v>
      </c>
      <c r="P7623" s="15" t="e">
        <f t="shared" ca="1" si="838"/>
        <v>#DIV/0!</v>
      </c>
    </row>
    <row r="7624" spans="1:16" x14ac:dyDescent="0.25">
      <c r="A7624" s="1">
        <f t="shared" si="832"/>
        <v>43418</v>
      </c>
      <c r="B7624" s="7">
        <f t="shared" si="834"/>
        <v>11</v>
      </c>
      <c r="C7624" s="4">
        <f>INDEX(Calendar!$E$3:$E$367,MATCH(LOLP!$A7624,Calendar!$B$3:$B$367,0))</f>
        <v>1</v>
      </c>
      <c r="D7624" s="2">
        <f t="shared" si="833"/>
        <v>13</v>
      </c>
      <c r="E7624" s="36">
        <v>24977</v>
      </c>
      <c r="F7624" s="7">
        <f>IFERROR(IF(INDEX('Temperature Data'!$AA$15:$AA$348,MATCH(LOLP!A7624,'Temperature Data'!$B$15:$B$348,0))&gt;IF(B7624=9,$G$2,LOLP!$F$2),1,0),0)</f>
        <v>0</v>
      </c>
      <c r="G7624" s="7">
        <f>SUMIFS(LOLP!$F$4:$F$8763,$C$4:$C$8763,$C7624,$B$4:$B$8763,$B7624,$D$4:$D$8763,$D7624)</f>
        <v>0</v>
      </c>
      <c r="H7624" s="7">
        <f>COUNTIFS(Calendar!$E$3:$E$367,LOLP!C7624,Calendar!$D$3:$D$367,LOLP!B7624)</f>
        <v>19</v>
      </c>
      <c r="I7624" s="7">
        <f ca="1">IF($F7624=1,OFFSET(start_norps,LOLP!$D7624+(1-$C7624)*24,LOLP!$B7624)*H7624/G7624,0)</f>
        <v>0</v>
      </c>
      <c r="J7624" s="7">
        <f ca="1">IF($F7624=1,OFFSET(start_33,LOLP!$D7624+(1-$C7624)*24,LOLP!$B7624)*H7624/G7624,0)</f>
        <v>0</v>
      </c>
      <c r="K7624" s="7">
        <f ca="1">IF($F7624,OFFSET(start_40,LOLP!$D7624+(1-$C7624)*24,LOLP!$B7624),0)</f>
        <v>0</v>
      </c>
      <c r="L7624" s="7">
        <f ca="1">IF($F7624,OFFSET(start_50,LOLP!$D7624+(1-$C7624)*24,LOLP!$B7624),0)</f>
        <v>0</v>
      </c>
      <c r="M7624" s="25">
        <f t="shared" ca="1" si="835"/>
        <v>0</v>
      </c>
      <c r="N7624" s="25">
        <f t="shared" ca="1" si="836"/>
        <v>0</v>
      </c>
      <c r="O7624" s="15" t="e">
        <f t="shared" ca="1" si="837"/>
        <v>#DIV/0!</v>
      </c>
      <c r="P7624" s="15" t="e">
        <f t="shared" ca="1" si="838"/>
        <v>#DIV/0!</v>
      </c>
    </row>
    <row r="7625" spans="1:16" x14ac:dyDescent="0.25">
      <c r="A7625" s="1">
        <f t="shared" si="832"/>
        <v>43418</v>
      </c>
      <c r="B7625" s="7">
        <f t="shared" si="834"/>
        <v>11</v>
      </c>
      <c r="C7625" s="4">
        <f>INDEX(Calendar!$E$3:$E$367,MATCH(LOLP!$A7625,Calendar!$B$3:$B$367,0))</f>
        <v>1</v>
      </c>
      <c r="D7625" s="2">
        <f t="shared" si="833"/>
        <v>14</v>
      </c>
      <c r="E7625" s="36">
        <v>25490</v>
      </c>
      <c r="F7625" s="7">
        <f>IFERROR(IF(INDEX('Temperature Data'!$AA$15:$AA$348,MATCH(LOLP!A7625,'Temperature Data'!$B$15:$B$348,0))&gt;IF(B7625=9,$G$2,LOLP!$F$2),1,0),0)</f>
        <v>0</v>
      </c>
      <c r="G7625" s="7">
        <f>SUMIFS(LOLP!$F$4:$F$8763,$C$4:$C$8763,$C7625,$B$4:$B$8763,$B7625,$D$4:$D$8763,$D7625)</f>
        <v>0</v>
      </c>
      <c r="H7625" s="7">
        <f>COUNTIFS(Calendar!$E$3:$E$367,LOLP!C7625,Calendar!$D$3:$D$367,LOLP!B7625)</f>
        <v>19</v>
      </c>
      <c r="I7625" s="7">
        <f ca="1">IF($F7625=1,OFFSET(start_norps,LOLP!$D7625+(1-$C7625)*24,LOLP!$B7625)*H7625/G7625,0)</f>
        <v>0</v>
      </c>
      <c r="J7625" s="7">
        <f ca="1">IF($F7625=1,OFFSET(start_33,LOLP!$D7625+(1-$C7625)*24,LOLP!$B7625)*H7625/G7625,0)</f>
        <v>0</v>
      </c>
      <c r="K7625" s="7">
        <f ca="1">IF($F7625,OFFSET(start_40,LOLP!$D7625+(1-$C7625)*24,LOLP!$B7625),0)</f>
        <v>0</v>
      </c>
      <c r="L7625" s="7">
        <f ca="1">IF($F7625,OFFSET(start_50,LOLP!$D7625+(1-$C7625)*24,LOLP!$B7625),0)</f>
        <v>0</v>
      </c>
      <c r="M7625" s="25">
        <f t="shared" ca="1" si="835"/>
        <v>0</v>
      </c>
      <c r="N7625" s="25">
        <f t="shared" ca="1" si="836"/>
        <v>0</v>
      </c>
      <c r="O7625" s="15" t="e">
        <f t="shared" ca="1" si="837"/>
        <v>#DIV/0!</v>
      </c>
      <c r="P7625" s="15" t="e">
        <f t="shared" ca="1" si="838"/>
        <v>#DIV/0!</v>
      </c>
    </row>
    <row r="7626" spans="1:16" x14ac:dyDescent="0.25">
      <c r="A7626" s="1">
        <f t="shared" si="832"/>
        <v>43418</v>
      </c>
      <c r="B7626" s="7">
        <f t="shared" si="834"/>
        <v>11</v>
      </c>
      <c r="C7626" s="4">
        <f>INDEX(Calendar!$E$3:$E$367,MATCH(LOLP!$A7626,Calendar!$B$3:$B$367,0))</f>
        <v>1</v>
      </c>
      <c r="D7626" s="2">
        <f t="shared" si="833"/>
        <v>15</v>
      </c>
      <c r="E7626" s="36">
        <v>26131</v>
      </c>
      <c r="F7626" s="7">
        <f>IFERROR(IF(INDEX('Temperature Data'!$AA$15:$AA$348,MATCH(LOLP!A7626,'Temperature Data'!$B$15:$B$348,0))&gt;IF(B7626=9,$G$2,LOLP!$F$2),1,0),0)</f>
        <v>0</v>
      </c>
      <c r="G7626" s="7">
        <f>SUMIFS(LOLP!$F$4:$F$8763,$C$4:$C$8763,$C7626,$B$4:$B$8763,$B7626,$D$4:$D$8763,$D7626)</f>
        <v>0</v>
      </c>
      <c r="H7626" s="7">
        <f>COUNTIFS(Calendar!$E$3:$E$367,LOLP!C7626,Calendar!$D$3:$D$367,LOLP!B7626)</f>
        <v>19</v>
      </c>
      <c r="I7626" s="7">
        <f ca="1">IF($F7626=1,OFFSET(start_norps,LOLP!$D7626+(1-$C7626)*24,LOLP!$B7626)*H7626/G7626,0)</f>
        <v>0</v>
      </c>
      <c r="J7626" s="7">
        <f ca="1">IF($F7626=1,OFFSET(start_33,LOLP!$D7626+(1-$C7626)*24,LOLP!$B7626)*H7626/G7626,0)</f>
        <v>0</v>
      </c>
      <c r="K7626" s="7">
        <f ca="1">IF($F7626,OFFSET(start_40,LOLP!$D7626+(1-$C7626)*24,LOLP!$B7626),0)</f>
        <v>0</v>
      </c>
      <c r="L7626" s="7">
        <f ca="1">IF($F7626,OFFSET(start_50,LOLP!$D7626+(1-$C7626)*24,LOLP!$B7626),0)</f>
        <v>0</v>
      </c>
      <c r="M7626" s="25">
        <f t="shared" ca="1" si="835"/>
        <v>0</v>
      </c>
      <c r="N7626" s="25">
        <f t="shared" ca="1" si="836"/>
        <v>0</v>
      </c>
      <c r="O7626" s="15" t="e">
        <f t="shared" ca="1" si="837"/>
        <v>#DIV/0!</v>
      </c>
      <c r="P7626" s="15" t="e">
        <f t="shared" ca="1" si="838"/>
        <v>#DIV/0!</v>
      </c>
    </row>
    <row r="7627" spans="1:16" x14ac:dyDescent="0.25">
      <c r="A7627" s="1">
        <f t="shared" si="832"/>
        <v>43418</v>
      </c>
      <c r="B7627" s="7">
        <f t="shared" si="834"/>
        <v>11</v>
      </c>
      <c r="C7627" s="4">
        <f>INDEX(Calendar!$E$3:$E$367,MATCH(LOLP!$A7627,Calendar!$B$3:$B$367,0))</f>
        <v>1</v>
      </c>
      <c r="D7627" s="2">
        <f t="shared" si="833"/>
        <v>16</v>
      </c>
      <c r="E7627" s="36">
        <v>26821</v>
      </c>
      <c r="F7627" s="7">
        <f>IFERROR(IF(INDEX('Temperature Data'!$AA$15:$AA$348,MATCH(LOLP!A7627,'Temperature Data'!$B$15:$B$348,0))&gt;IF(B7627=9,$G$2,LOLP!$F$2),1,0),0)</f>
        <v>0</v>
      </c>
      <c r="G7627" s="7">
        <f>SUMIFS(LOLP!$F$4:$F$8763,$C$4:$C$8763,$C7627,$B$4:$B$8763,$B7627,$D$4:$D$8763,$D7627)</f>
        <v>0</v>
      </c>
      <c r="H7627" s="7">
        <f>COUNTIFS(Calendar!$E$3:$E$367,LOLP!C7627,Calendar!$D$3:$D$367,LOLP!B7627)</f>
        <v>19</v>
      </c>
      <c r="I7627" s="7">
        <f ca="1">IF($F7627=1,OFFSET(start_norps,LOLP!$D7627+(1-$C7627)*24,LOLP!$B7627)*H7627/G7627,0)</f>
        <v>0</v>
      </c>
      <c r="J7627" s="7">
        <f ca="1">IF($F7627=1,OFFSET(start_33,LOLP!$D7627+(1-$C7627)*24,LOLP!$B7627)*H7627/G7627,0)</f>
        <v>0</v>
      </c>
      <c r="K7627" s="7">
        <f ca="1">IF($F7627,OFFSET(start_40,LOLP!$D7627+(1-$C7627)*24,LOLP!$B7627),0)</f>
        <v>0</v>
      </c>
      <c r="L7627" s="7">
        <f ca="1">IF($F7627,OFFSET(start_50,LOLP!$D7627+(1-$C7627)*24,LOLP!$B7627),0)</f>
        <v>0</v>
      </c>
      <c r="M7627" s="25">
        <f t="shared" ca="1" si="835"/>
        <v>0</v>
      </c>
      <c r="N7627" s="25">
        <f t="shared" ca="1" si="836"/>
        <v>0</v>
      </c>
      <c r="O7627" s="15" t="e">
        <f t="shared" ca="1" si="837"/>
        <v>#DIV/0!</v>
      </c>
      <c r="P7627" s="15" t="e">
        <f t="shared" ca="1" si="838"/>
        <v>#DIV/0!</v>
      </c>
    </row>
    <row r="7628" spans="1:16" x14ac:dyDescent="0.25">
      <c r="A7628" s="1">
        <f t="shared" si="832"/>
        <v>43418</v>
      </c>
      <c r="B7628" s="7">
        <f t="shared" si="834"/>
        <v>11</v>
      </c>
      <c r="C7628" s="4">
        <f>INDEX(Calendar!$E$3:$E$367,MATCH(LOLP!$A7628,Calendar!$B$3:$B$367,0))</f>
        <v>1</v>
      </c>
      <c r="D7628" s="2">
        <f t="shared" si="833"/>
        <v>17</v>
      </c>
      <c r="E7628" s="36">
        <v>27662</v>
      </c>
      <c r="F7628" s="7">
        <f>IFERROR(IF(INDEX('Temperature Data'!$AA$15:$AA$348,MATCH(LOLP!A7628,'Temperature Data'!$B$15:$B$348,0))&gt;IF(B7628=9,$G$2,LOLP!$F$2),1,0),0)</f>
        <v>0</v>
      </c>
      <c r="G7628" s="7">
        <f>SUMIFS(LOLP!$F$4:$F$8763,$C$4:$C$8763,$C7628,$B$4:$B$8763,$B7628,$D$4:$D$8763,$D7628)</f>
        <v>0</v>
      </c>
      <c r="H7628" s="7">
        <f>COUNTIFS(Calendar!$E$3:$E$367,LOLP!C7628,Calendar!$D$3:$D$367,LOLP!B7628)</f>
        <v>19</v>
      </c>
      <c r="I7628" s="7">
        <f ca="1">IF($F7628=1,OFFSET(start_norps,LOLP!$D7628+(1-$C7628)*24,LOLP!$B7628)*H7628/G7628,0)</f>
        <v>0</v>
      </c>
      <c r="J7628" s="7">
        <f ca="1">IF($F7628=1,OFFSET(start_33,LOLP!$D7628+(1-$C7628)*24,LOLP!$B7628)*H7628/G7628,0)</f>
        <v>0</v>
      </c>
      <c r="K7628" s="7">
        <f ca="1">IF($F7628,OFFSET(start_40,LOLP!$D7628+(1-$C7628)*24,LOLP!$B7628),0)</f>
        <v>0</v>
      </c>
      <c r="L7628" s="7">
        <f ca="1">IF($F7628,OFFSET(start_50,LOLP!$D7628+(1-$C7628)*24,LOLP!$B7628),0)</f>
        <v>0</v>
      </c>
      <c r="M7628" s="25">
        <f t="shared" ca="1" si="835"/>
        <v>0</v>
      </c>
      <c r="N7628" s="25">
        <f t="shared" ca="1" si="836"/>
        <v>0</v>
      </c>
      <c r="O7628" s="15" t="e">
        <f t="shared" ca="1" si="837"/>
        <v>#DIV/0!</v>
      </c>
      <c r="P7628" s="15" t="e">
        <f t="shared" ca="1" si="838"/>
        <v>#DIV/0!</v>
      </c>
    </row>
    <row r="7629" spans="1:16" x14ac:dyDescent="0.25">
      <c r="A7629" s="1">
        <f t="shared" si="832"/>
        <v>43418</v>
      </c>
      <c r="B7629" s="7">
        <f t="shared" si="834"/>
        <v>11</v>
      </c>
      <c r="C7629" s="4">
        <f>INDEX(Calendar!$E$3:$E$367,MATCH(LOLP!$A7629,Calendar!$B$3:$B$367,0))</f>
        <v>1</v>
      </c>
      <c r="D7629" s="2">
        <f t="shared" si="833"/>
        <v>18</v>
      </c>
      <c r="E7629" s="36">
        <v>29337</v>
      </c>
      <c r="F7629" s="7">
        <f>IFERROR(IF(INDEX('Temperature Data'!$AA$15:$AA$348,MATCH(LOLP!A7629,'Temperature Data'!$B$15:$B$348,0))&gt;IF(B7629=9,$G$2,LOLP!$F$2),1,0),0)</f>
        <v>0</v>
      </c>
      <c r="G7629" s="7">
        <f>SUMIFS(LOLP!$F$4:$F$8763,$C$4:$C$8763,$C7629,$B$4:$B$8763,$B7629,$D$4:$D$8763,$D7629)</f>
        <v>0</v>
      </c>
      <c r="H7629" s="7">
        <f>COUNTIFS(Calendar!$E$3:$E$367,LOLP!C7629,Calendar!$D$3:$D$367,LOLP!B7629)</f>
        <v>19</v>
      </c>
      <c r="I7629" s="7">
        <f ca="1">IF($F7629=1,OFFSET(start_norps,LOLP!$D7629+(1-$C7629)*24,LOLP!$B7629)*H7629/G7629,0)</f>
        <v>0</v>
      </c>
      <c r="J7629" s="7">
        <f ca="1">IF($F7629=1,OFFSET(start_33,LOLP!$D7629+(1-$C7629)*24,LOLP!$B7629)*H7629/G7629,0)</f>
        <v>0</v>
      </c>
      <c r="K7629" s="7">
        <f ca="1">IF($F7629,OFFSET(start_40,LOLP!$D7629+(1-$C7629)*24,LOLP!$B7629),0)</f>
        <v>0</v>
      </c>
      <c r="L7629" s="7">
        <f ca="1">IF($F7629,OFFSET(start_50,LOLP!$D7629+(1-$C7629)*24,LOLP!$B7629),0)</f>
        <v>0</v>
      </c>
      <c r="M7629" s="25">
        <f t="shared" ca="1" si="835"/>
        <v>0</v>
      </c>
      <c r="N7629" s="25">
        <f t="shared" ca="1" si="836"/>
        <v>0</v>
      </c>
      <c r="O7629" s="15" t="e">
        <f t="shared" ca="1" si="837"/>
        <v>#DIV/0!</v>
      </c>
      <c r="P7629" s="15" t="e">
        <f t="shared" ca="1" si="838"/>
        <v>#DIV/0!</v>
      </c>
    </row>
    <row r="7630" spans="1:16" x14ac:dyDescent="0.25">
      <c r="A7630" s="1">
        <f t="shared" si="832"/>
        <v>43418</v>
      </c>
      <c r="B7630" s="7">
        <f t="shared" si="834"/>
        <v>11</v>
      </c>
      <c r="C7630" s="4">
        <f>INDEX(Calendar!$E$3:$E$367,MATCH(LOLP!$A7630,Calendar!$B$3:$B$367,0))</f>
        <v>1</v>
      </c>
      <c r="D7630" s="2">
        <f t="shared" si="833"/>
        <v>19</v>
      </c>
      <c r="E7630" s="36">
        <v>29136</v>
      </c>
      <c r="F7630" s="7">
        <f>IFERROR(IF(INDEX('Temperature Data'!$AA$15:$AA$348,MATCH(LOLP!A7630,'Temperature Data'!$B$15:$B$348,0))&gt;IF(B7630=9,$G$2,LOLP!$F$2),1,0),0)</f>
        <v>0</v>
      </c>
      <c r="G7630" s="7">
        <f>SUMIFS(LOLP!$F$4:$F$8763,$C$4:$C$8763,$C7630,$B$4:$B$8763,$B7630,$D$4:$D$8763,$D7630)</f>
        <v>0</v>
      </c>
      <c r="H7630" s="7">
        <f>COUNTIFS(Calendar!$E$3:$E$367,LOLP!C7630,Calendar!$D$3:$D$367,LOLP!B7630)</f>
        <v>19</v>
      </c>
      <c r="I7630" s="7">
        <f ca="1">IF($F7630=1,OFFSET(start_norps,LOLP!$D7630+(1-$C7630)*24,LOLP!$B7630)*H7630/G7630,0)</f>
        <v>0</v>
      </c>
      <c r="J7630" s="7">
        <f ca="1">IF($F7630=1,OFFSET(start_33,LOLP!$D7630+(1-$C7630)*24,LOLP!$B7630)*H7630/G7630,0)</f>
        <v>0</v>
      </c>
      <c r="K7630" s="7">
        <f ca="1">IF($F7630,OFFSET(start_40,LOLP!$D7630+(1-$C7630)*24,LOLP!$B7630),0)</f>
        <v>0</v>
      </c>
      <c r="L7630" s="7">
        <f ca="1">IF($F7630,OFFSET(start_50,LOLP!$D7630+(1-$C7630)*24,LOLP!$B7630),0)</f>
        <v>0</v>
      </c>
      <c r="M7630" s="25">
        <f t="shared" ca="1" si="835"/>
        <v>0</v>
      </c>
      <c r="N7630" s="25">
        <f t="shared" ca="1" si="836"/>
        <v>0</v>
      </c>
      <c r="O7630" s="15" t="e">
        <f t="shared" ca="1" si="837"/>
        <v>#DIV/0!</v>
      </c>
      <c r="P7630" s="15" t="e">
        <f t="shared" ca="1" si="838"/>
        <v>#DIV/0!</v>
      </c>
    </row>
    <row r="7631" spans="1:16" x14ac:dyDescent="0.25">
      <c r="A7631" s="1">
        <f t="shared" si="832"/>
        <v>43418</v>
      </c>
      <c r="B7631" s="7">
        <f t="shared" si="834"/>
        <v>11</v>
      </c>
      <c r="C7631" s="4">
        <f>INDEX(Calendar!$E$3:$E$367,MATCH(LOLP!$A7631,Calendar!$B$3:$B$367,0))</f>
        <v>1</v>
      </c>
      <c r="D7631" s="2">
        <f t="shared" si="833"/>
        <v>20</v>
      </c>
      <c r="E7631" s="36">
        <v>28490</v>
      </c>
      <c r="F7631" s="7">
        <f>IFERROR(IF(INDEX('Temperature Data'!$AA$15:$AA$348,MATCH(LOLP!A7631,'Temperature Data'!$B$15:$B$348,0))&gt;IF(B7631=9,$G$2,LOLP!$F$2),1,0),0)</f>
        <v>0</v>
      </c>
      <c r="G7631" s="7">
        <f>SUMIFS(LOLP!$F$4:$F$8763,$C$4:$C$8763,$C7631,$B$4:$B$8763,$B7631,$D$4:$D$8763,$D7631)</f>
        <v>0</v>
      </c>
      <c r="H7631" s="7">
        <f>COUNTIFS(Calendar!$E$3:$E$367,LOLP!C7631,Calendar!$D$3:$D$367,LOLP!B7631)</f>
        <v>19</v>
      </c>
      <c r="I7631" s="7">
        <f ca="1">IF($F7631=1,OFFSET(start_norps,LOLP!$D7631+(1-$C7631)*24,LOLP!$B7631)*H7631/G7631,0)</f>
        <v>0</v>
      </c>
      <c r="J7631" s="7">
        <f ca="1">IF($F7631=1,OFFSET(start_33,LOLP!$D7631+(1-$C7631)*24,LOLP!$B7631)*H7631/G7631,0)</f>
        <v>0</v>
      </c>
      <c r="K7631" s="7">
        <f ca="1">IF($F7631,OFFSET(start_40,LOLP!$D7631+(1-$C7631)*24,LOLP!$B7631),0)</f>
        <v>0</v>
      </c>
      <c r="L7631" s="7">
        <f ca="1">IF($F7631,OFFSET(start_50,LOLP!$D7631+(1-$C7631)*24,LOLP!$B7631),0)</f>
        <v>0</v>
      </c>
      <c r="M7631" s="25">
        <f t="shared" ca="1" si="835"/>
        <v>0</v>
      </c>
      <c r="N7631" s="25">
        <f t="shared" ca="1" si="836"/>
        <v>0</v>
      </c>
      <c r="O7631" s="15" t="e">
        <f t="shared" ca="1" si="837"/>
        <v>#DIV/0!</v>
      </c>
      <c r="P7631" s="15" t="e">
        <f t="shared" ca="1" si="838"/>
        <v>#DIV/0!</v>
      </c>
    </row>
    <row r="7632" spans="1:16" x14ac:dyDescent="0.25">
      <c r="A7632" s="1">
        <f t="shared" si="832"/>
        <v>43418</v>
      </c>
      <c r="B7632" s="7">
        <f t="shared" si="834"/>
        <v>11</v>
      </c>
      <c r="C7632" s="4">
        <f>INDEX(Calendar!$E$3:$E$367,MATCH(LOLP!$A7632,Calendar!$B$3:$B$367,0))</f>
        <v>1</v>
      </c>
      <c r="D7632" s="2">
        <f t="shared" si="833"/>
        <v>21</v>
      </c>
      <c r="E7632" s="36">
        <v>27545</v>
      </c>
      <c r="F7632" s="7">
        <f>IFERROR(IF(INDEX('Temperature Data'!$AA$15:$AA$348,MATCH(LOLP!A7632,'Temperature Data'!$B$15:$B$348,0))&gt;IF(B7632=9,$G$2,LOLP!$F$2),1,0),0)</f>
        <v>0</v>
      </c>
      <c r="G7632" s="7">
        <f>SUMIFS(LOLP!$F$4:$F$8763,$C$4:$C$8763,$C7632,$B$4:$B$8763,$B7632,$D$4:$D$8763,$D7632)</f>
        <v>0</v>
      </c>
      <c r="H7632" s="7">
        <f>COUNTIFS(Calendar!$E$3:$E$367,LOLP!C7632,Calendar!$D$3:$D$367,LOLP!B7632)</f>
        <v>19</v>
      </c>
      <c r="I7632" s="7">
        <f ca="1">IF($F7632=1,OFFSET(start_norps,LOLP!$D7632+(1-$C7632)*24,LOLP!$B7632)*H7632/G7632,0)</f>
        <v>0</v>
      </c>
      <c r="J7632" s="7">
        <f ca="1">IF($F7632=1,OFFSET(start_33,LOLP!$D7632+(1-$C7632)*24,LOLP!$B7632)*H7632/G7632,0)</f>
        <v>0</v>
      </c>
      <c r="K7632" s="7">
        <f ca="1">IF($F7632,OFFSET(start_40,LOLP!$D7632+(1-$C7632)*24,LOLP!$B7632),0)</f>
        <v>0</v>
      </c>
      <c r="L7632" s="7">
        <f ca="1">IF($F7632,OFFSET(start_50,LOLP!$D7632+(1-$C7632)*24,LOLP!$B7632),0)</f>
        <v>0</v>
      </c>
      <c r="M7632" s="25">
        <f t="shared" ca="1" si="835"/>
        <v>0</v>
      </c>
      <c r="N7632" s="25">
        <f t="shared" ca="1" si="836"/>
        <v>0</v>
      </c>
      <c r="O7632" s="15" t="e">
        <f t="shared" ca="1" si="837"/>
        <v>#DIV/0!</v>
      </c>
      <c r="P7632" s="15" t="e">
        <f t="shared" ca="1" si="838"/>
        <v>#DIV/0!</v>
      </c>
    </row>
    <row r="7633" spans="1:16" x14ac:dyDescent="0.25">
      <c r="A7633" s="1">
        <f t="shared" si="832"/>
        <v>43418</v>
      </c>
      <c r="B7633" s="7">
        <f t="shared" si="834"/>
        <v>11</v>
      </c>
      <c r="C7633" s="4">
        <f>INDEX(Calendar!$E$3:$E$367,MATCH(LOLP!$A7633,Calendar!$B$3:$B$367,0))</f>
        <v>1</v>
      </c>
      <c r="D7633" s="2">
        <f t="shared" si="833"/>
        <v>22</v>
      </c>
      <c r="E7633" s="36">
        <v>26132</v>
      </c>
      <c r="F7633" s="7">
        <f>IFERROR(IF(INDEX('Temperature Data'!$AA$15:$AA$348,MATCH(LOLP!A7633,'Temperature Data'!$B$15:$B$348,0))&gt;IF(B7633=9,$G$2,LOLP!$F$2),1,0),0)</f>
        <v>0</v>
      </c>
      <c r="G7633" s="7">
        <f>SUMIFS(LOLP!$F$4:$F$8763,$C$4:$C$8763,$C7633,$B$4:$B$8763,$B7633,$D$4:$D$8763,$D7633)</f>
        <v>0</v>
      </c>
      <c r="H7633" s="7">
        <f>COUNTIFS(Calendar!$E$3:$E$367,LOLP!C7633,Calendar!$D$3:$D$367,LOLP!B7633)</f>
        <v>19</v>
      </c>
      <c r="I7633" s="7">
        <f ca="1">IF($F7633=1,OFFSET(start_norps,LOLP!$D7633+(1-$C7633)*24,LOLP!$B7633)*H7633/G7633,0)</f>
        <v>0</v>
      </c>
      <c r="J7633" s="7">
        <f ca="1">IF($F7633=1,OFFSET(start_33,LOLP!$D7633+(1-$C7633)*24,LOLP!$B7633)*H7633/G7633,0)</f>
        <v>0</v>
      </c>
      <c r="K7633" s="7">
        <f ca="1">IF($F7633,OFFSET(start_40,LOLP!$D7633+(1-$C7633)*24,LOLP!$B7633),0)</f>
        <v>0</v>
      </c>
      <c r="L7633" s="7">
        <f ca="1">IF($F7633,OFFSET(start_50,LOLP!$D7633+(1-$C7633)*24,LOLP!$B7633),0)</f>
        <v>0</v>
      </c>
      <c r="M7633" s="25">
        <f t="shared" ca="1" si="835"/>
        <v>0</v>
      </c>
      <c r="N7633" s="25">
        <f t="shared" ca="1" si="836"/>
        <v>0</v>
      </c>
      <c r="O7633" s="15" t="e">
        <f t="shared" ca="1" si="837"/>
        <v>#DIV/0!</v>
      </c>
      <c r="P7633" s="15" t="e">
        <f t="shared" ca="1" si="838"/>
        <v>#DIV/0!</v>
      </c>
    </row>
    <row r="7634" spans="1:16" x14ac:dyDescent="0.25">
      <c r="A7634" s="1">
        <f t="shared" si="832"/>
        <v>43418</v>
      </c>
      <c r="B7634" s="7">
        <f t="shared" si="834"/>
        <v>11</v>
      </c>
      <c r="C7634" s="4">
        <f>INDEX(Calendar!$E$3:$E$367,MATCH(LOLP!$A7634,Calendar!$B$3:$B$367,0))</f>
        <v>1</v>
      </c>
      <c r="D7634" s="2">
        <f t="shared" si="833"/>
        <v>23</v>
      </c>
      <c r="E7634" s="36">
        <v>24290</v>
      </c>
      <c r="F7634" s="7">
        <f>IFERROR(IF(INDEX('Temperature Data'!$AA$15:$AA$348,MATCH(LOLP!A7634,'Temperature Data'!$B$15:$B$348,0))&gt;IF(B7634=9,$G$2,LOLP!$F$2),1,0),0)</f>
        <v>0</v>
      </c>
      <c r="G7634" s="7">
        <f>SUMIFS(LOLP!$F$4:$F$8763,$C$4:$C$8763,$C7634,$B$4:$B$8763,$B7634,$D$4:$D$8763,$D7634)</f>
        <v>0</v>
      </c>
      <c r="H7634" s="7">
        <f>COUNTIFS(Calendar!$E$3:$E$367,LOLP!C7634,Calendar!$D$3:$D$367,LOLP!B7634)</f>
        <v>19</v>
      </c>
      <c r="I7634" s="7">
        <f ca="1">IF($F7634=1,OFFSET(start_norps,LOLP!$D7634+(1-$C7634)*24,LOLP!$B7634)*H7634/G7634,0)</f>
        <v>0</v>
      </c>
      <c r="J7634" s="7">
        <f ca="1">IF($F7634=1,OFFSET(start_33,LOLP!$D7634+(1-$C7634)*24,LOLP!$B7634)*H7634/G7634,0)</f>
        <v>0</v>
      </c>
      <c r="K7634" s="7">
        <f ca="1">IF($F7634,OFFSET(start_40,LOLP!$D7634+(1-$C7634)*24,LOLP!$B7634),0)</f>
        <v>0</v>
      </c>
      <c r="L7634" s="7">
        <f ca="1">IF($F7634,OFFSET(start_50,LOLP!$D7634+(1-$C7634)*24,LOLP!$B7634),0)</f>
        <v>0</v>
      </c>
      <c r="M7634" s="25">
        <f t="shared" ca="1" si="835"/>
        <v>0</v>
      </c>
      <c r="N7634" s="25">
        <f t="shared" ca="1" si="836"/>
        <v>0</v>
      </c>
      <c r="O7634" s="15" t="e">
        <f t="shared" ca="1" si="837"/>
        <v>#DIV/0!</v>
      </c>
      <c r="P7634" s="15" t="e">
        <f t="shared" ca="1" si="838"/>
        <v>#DIV/0!</v>
      </c>
    </row>
    <row r="7635" spans="1:16" x14ac:dyDescent="0.25">
      <c r="A7635" s="1">
        <f t="shared" si="832"/>
        <v>43418</v>
      </c>
      <c r="B7635" s="7">
        <f t="shared" si="834"/>
        <v>11</v>
      </c>
      <c r="C7635" s="4">
        <f>INDEX(Calendar!$E$3:$E$367,MATCH(LOLP!$A7635,Calendar!$B$3:$B$367,0))</f>
        <v>1</v>
      </c>
      <c r="D7635" s="2">
        <f t="shared" si="833"/>
        <v>24</v>
      </c>
      <c r="E7635" s="36">
        <v>22722</v>
      </c>
      <c r="F7635" s="7">
        <f>IFERROR(IF(INDEX('Temperature Data'!$AA$15:$AA$348,MATCH(LOLP!A7635,'Temperature Data'!$B$15:$B$348,0))&gt;IF(B7635=9,$G$2,LOLP!$F$2),1,0),0)</f>
        <v>0</v>
      </c>
      <c r="G7635" s="7">
        <f>SUMIFS(LOLP!$F$4:$F$8763,$C$4:$C$8763,$C7635,$B$4:$B$8763,$B7635,$D$4:$D$8763,$D7635)</f>
        <v>0</v>
      </c>
      <c r="H7635" s="7">
        <f>COUNTIFS(Calendar!$E$3:$E$367,LOLP!C7635,Calendar!$D$3:$D$367,LOLP!B7635)</f>
        <v>19</v>
      </c>
      <c r="I7635" s="7">
        <f ca="1">IF($F7635=1,OFFSET(start_norps,LOLP!$D7635+(1-$C7635)*24,LOLP!$B7635)*H7635/G7635,0)</f>
        <v>0</v>
      </c>
      <c r="J7635" s="7">
        <f ca="1">IF($F7635=1,OFFSET(start_33,LOLP!$D7635+(1-$C7635)*24,LOLP!$B7635)*H7635/G7635,0)</f>
        <v>0</v>
      </c>
      <c r="K7635" s="7">
        <f ca="1">IF($F7635,OFFSET(start_40,LOLP!$D7635+(1-$C7635)*24,LOLP!$B7635),0)</f>
        <v>0</v>
      </c>
      <c r="L7635" s="7">
        <f ca="1">IF($F7635,OFFSET(start_50,LOLP!$D7635+(1-$C7635)*24,LOLP!$B7635),0)</f>
        <v>0</v>
      </c>
      <c r="M7635" s="25">
        <f t="shared" ca="1" si="835"/>
        <v>0</v>
      </c>
      <c r="N7635" s="25">
        <f t="shared" ca="1" si="836"/>
        <v>0</v>
      </c>
      <c r="O7635" s="15" t="e">
        <f t="shared" ca="1" si="837"/>
        <v>#DIV/0!</v>
      </c>
      <c r="P7635" s="15" t="e">
        <f t="shared" ca="1" si="838"/>
        <v>#DIV/0!</v>
      </c>
    </row>
    <row r="7636" spans="1:16" x14ac:dyDescent="0.25">
      <c r="A7636" s="1">
        <f t="shared" si="832"/>
        <v>43419</v>
      </c>
      <c r="B7636" s="7">
        <f t="shared" si="834"/>
        <v>11</v>
      </c>
      <c r="C7636" s="4">
        <f>INDEX(Calendar!$E$3:$E$367,MATCH(LOLP!$A7636,Calendar!$B$3:$B$367,0))</f>
        <v>1</v>
      </c>
      <c r="D7636" s="2">
        <f t="shared" si="833"/>
        <v>1</v>
      </c>
      <c r="E7636" s="36">
        <v>21673</v>
      </c>
      <c r="F7636" s="7">
        <f>IFERROR(IF(INDEX('Temperature Data'!$AA$15:$AA$348,MATCH(LOLP!A7636,'Temperature Data'!$B$15:$B$348,0))&gt;IF(B7636=9,$G$2,LOLP!$F$2),1,0),0)</f>
        <v>0</v>
      </c>
      <c r="G7636" s="7">
        <f>SUMIFS(LOLP!$F$4:$F$8763,$C$4:$C$8763,$C7636,$B$4:$B$8763,$B7636,$D$4:$D$8763,$D7636)</f>
        <v>0</v>
      </c>
      <c r="H7636" s="7">
        <f>COUNTIFS(Calendar!$E$3:$E$367,LOLP!C7636,Calendar!$D$3:$D$367,LOLP!B7636)</f>
        <v>19</v>
      </c>
      <c r="I7636" s="7">
        <f ca="1">IF($F7636=1,OFFSET(start_norps,LOLP!$D7636+(1-$C7636)*24,LOLP!$B7636)*H7636/G7636,0)</f>
        <v>0</v>
      </c>
      <c r="J7636" s="7">
        <f ca="1">IF($F7636=1,OFFSET(start_33,LOLP!$D7636+(1-$C7636)*24,LOLP!$B7636)*H7636/G7636,0)</f>
        <v>0</v>
      </c>
      <c r="K7636" s="7">
        <f ca="1">IF($F7636,OFFSET(start_40,LOLP!$D7636+(1-$C7636)*24,LOLP!$B7636),0)</f>
        <v>0</v>
      </c>
      <c r="L7636" s="7">
        <f ca="1">IF($F7636,OFFSET(start_50,LOLP!$D7636+(1-$C7636)*24,LOLP!$B7636),0)</f>
        <v>0</v>
      </c>
      <c r="M7636" s="25">
        <f t="shared" ca="1" si="835"/>
        <v>0</v>
      </c>
      <c r="N7636" s="25">
        <f t="shared" ca="1" si="836"/>
        <v>0</v>
      </c>
      <c r="O7636" s="15" t="e">
        <f t="shared" ca="1" si="837"/>
        <v>#DIV/0!</v>
      </c>
      <c r="P7636" s="15" t="e">
        <f t="shared" ca="1" si="838"/>
        <v>#DIV/0!</v>
      </c>
    </row>
    <row r="7637" spans="1:16" x14ac:dyDescent="0.25">
      <c r="A7637" s="1">
        <f t="shared" si="832"/>
        <v>43419</v>
      </c>
      <c r="B7637" s="7">
        <f t="shared" si="834"/>
        <v>11</v>
      </c>
      <c r="C7637" s="4">
        <f>INDEX(Calendar!$E$3:$E$367,MATCH(LOLP!$A7637,Calendar!$B$3:$B$367,0))</f>
        <v>1</v>
      </c>
      <c r="D7637" s="2">
        <f t="shared" si="833"/>
        <v>2</v>
      </c>
      <c r="E7637" s="36">
        <v>21150</v>
      </c>
      <c r="F7637" s="7">
        <f>IFERROR(IF(INDEX('Temperature Data'!$AA$15:$AA$348,MATCH(LOLP!A7637,'Temperature Data'!$B$15:$B$348,0))&gt;IF(B7637=9,$G$2,LOLP!$F$2),1,0),0)</f>
        <v>0</v>
      </c>
      <c r="G7637" s="7">
        <f>SUMIFS(LOLP!$F$4:$F$8763,$C$4:$C$8763,$C7637,$B$4:$B$8763,$B7637,$D$4:$D$8763,$D7637)</f>
        <v>0</v>
      </c>
      <c r="H7637" s="7">
        <f>COUNTIFS(Calendar!$E$3:$E$367,LOLP!C7637,Calendar!$D$3:$D$367,LOLP!B7637)</f>
        <v>19</v>
      </c>
      <c r="I7637" s="7">
        <f ca="1">IF($F7637=1,OFFSET(start_norps,LOLP!$D7637+(1-$C7637)*24,LOLP!$B7637)*H7637/G7637,0)</f>
        <v>0</v>
      </c>
      <c r="J7637" s="7">
        <f ca="1">IF($F7637=1,OFFSET(start_33,LOLP!$D7637+(1-$C7637)*24,LOLP!$B7637)*H7637/G7637,0)</f>
        <v>0</v>
      </c>
      <c r="K7637" s="7">
        <f ca="1">IF($F7637,OFFSET(start_40,LOLP!$D7637+(1-$C7637)*24,LOLP!$B7637),0)</f>
        <v>0</v>
      </c>
      <c r="L7637" s="7">
        <f ca="1">IF($F7637,OFFSET(start_50,LOLP!$D7637+(1-$C7637)*24,LOLP!$B7637),0)</f>
        <v>0</v>
      </c>
      <c r="M7637" s="25">
        <f t="shared" ca="1" si="835"/>
        <v>0</v>
      </c>
      <c r="N7637" s="25">
        <f t="shared" ca="1" si="836"/>
        <v>0</v>
      </c>
      <c r="O7637" s="15" t="e">
        <f t="shared" ca="1" si="837"/>
        <v>#DIV/0!</v>
      </c>
      <c r="P7637" s="15" t="e">
        <f t="shared" ca="1" si="838"/>
        <v>#DIV/0!</v>
      </c>
    </row>
    <row r="7638" spans="1:16" x14ac:dyDescent="0.25">
      <c r="A7638" s="1">
        <f t="shared" si="832"/>
        <v>43419</v>
      </c>
      <c r="B7638" s="7">
        <f t="shared" si="834"/>
        <v>11</v>
      </c>
      <c r="C7638" s="4">
        <f>INDEX(Calendar!$E$3:$E$367,MATCH(LOLP!$A7638,Calendar!$B$3:$B$367,0))</f>
        <v>1</v>
      </c>
      <c r="D7638" s="2">
        <f t="shared" si="833"/>
        <v>3</v>
      </c>
      <c r="E7638" s="36">
        <v>20693</v>
      </c>
      <c r="F7638" s="7">
        <f>IFERROR(IF(INDEX('Temperature Data'!$AA$15:$AA$348,MATCH(LOLP!A7638,'Temperature Data'!$B$15:$B$348,0))&gt;IF(B7638=9,$G$2,LOLP!$F$2),1,0),0)</f>
        <v>0</v>
      </c>
      <c r="G7638" s="7">
        <f>SUMIFS(LOLP!$F$4:$F$8763,$C$4:$C$8763,$C7638,$B$4:$B$8763,$B7638,$D$4:$D$8763,$D7638)</f>
        <v>0</v>
      </c>
      <c r="H7638" s="7">
        <f>COUNTIFS(Calendar!$E$3:$E$367,LOLP!C7638,Calendar!$D$3:$D$367,LOLP!B7638)</f>
        <v>19</v>
      </c>
      <c r="I7638" s="7">
        <f ca="1">IF($F7638=1,OFFSET(start_norps,LOLP!$D7638+(1-$C7638)*24,LOLP!$B7638)*H7638/G7638,0)</f>
        <v>0</v>
      </c>
      <c r="J7638" s="7">
        <f ca="1">IF($F7638=1,OFFSET(start_33,LOLP!$D7638+(1-$C7638)*24,LOLP!$B7638)*H7638/G7638,0)</f>
        <v>0</v>
      </c>
      <c r="K7638" s="7">
        <f ca="1">IF($F7638,OFFSET(start_40,LOLP!$D7638+(1-$C7638)*24,LOLP!$B7638),0)</f>
        <v>0</v>
      </c>
      <c r="L7638" s="7">
        <f ca="1">IF($F7638,OFFSET(start_50,LOLP!$D7638+(1-$C7638)*24,LOLP!$B7638),0)</f>
        <v>0</v>
      </c>
      <c r="M7638" s="25">
        <f t="shared" ca="1" si="835"/>
        <v>0</v>
      </c>
      <c r="N7638" s="25">
        <f t="shared" ca="1" si="836"/>
        <v>0</v>
      </c>
      <c r="O7638" s="15" t="e">
        <f t="shared" ca="1" si="837"/>
        <v>#DIV/0!</v>
      </c>
      <c r="P7638" s="15" t="e">
        <f t="shared" ca="1" si="838"/>
        <v>#DIV/0!</v>
      </c>
    </row>
    <row r="7639" spans="1:16" x14ac:dyDescent="0.25">
      <c r="A7639" s="1">
        <f t="shared" si="832"/>
        <v>43419</v>
      </c>
      <c r="B7639" s="7">
        <f t="shared" si="834"/>
        <v>11</v>
      </c>
      <c r="C7639" s="4">
        <f>INDEX(Calendar!$E$3:$E$367,MATCH(LOLP!$A7639,Calendar!$B$3:$B$367,0))</f>
        <v>1</v>
      </c>
      <c r="D7639" s="2">
        <f t="shared" si="833"/>
        <v>4</v>
      </c>
      <c r="E7639" s="36">
        <v>20606</v>
      </c>
      <c r="F7639" s="7">
        <f>IFERROR(IF(INDEX('Temperature Data'!$AA$15:$AA$348,MATCH(LOLP!A7639,'Temperature Data'!$B$15:$B$348,0))&gt;IF(B7639=9,$G$2,LOLP!$F$2),1,0),0)</f>
        <v>0</v>
      </c>
      <c r="G7639" s="7">
        <f>SUMIFS(LOLP!$F$4:$F$8763,$C$4:$C$8763,$C7639,$B$4:$B$8763,$B7639,$D$4:$D$8763,$D7639)</f>
        <v>0</v>
      </c>
      <c r="H7639" s="7">
        <f>COUNTIFS(Calendar!$E$3:$E$367,LOLP!C7639,Calendar!$D$3:$D$367,LOLP!B7639)</f>
        <v>19</v>
      </c>
      <c r="I7639" s="7">
        <f ca="1">IF($F7639=1,OFFSET(start_norps,LOLP!$D7639+(1-$C7639)*24,LOLP!$B7639)*H7639/G7639,0)</f>
        <v>0</v>
      </c>
      <c r="J7639" s="7">
        <f ca="1">IF($F7639=1,OFFSET(start_33,LOLP!$D7639+(1-$C7639)*24,LOLP!$B7639)*H7639/G7639,0)</f>
        <v>0</v>
      </c>
      <c r="K7639" s="7">
        <f ca="1">IF($F7639,OFFSET(start_40,LOLP!$D7639+(1-$C7639)*24,LOLP!$B7639),0)</f>
        <v>0</v>
      </c>
      <c r="L7639" s="7">
        <f ca="1">IF($F7639,OFFSET(start_50,LOLP!$D7639+(1-$C7639)*24,LOLP!$B7639),0)</f>
        <v>0</v>
      </c>
      <c r="M7639" s="25">
        <f t="shared" ca="1" si="835"/>
        <v>0</v>
      </c>
      <c r="N7639" s="25">
        <f t="shared" ca="1" si="836"/>
        <v>0</v>
      </c>
      <c r="O7639" s="15" t="e">
        <f t="shared" ca="1" si="837"/>
        <v>#DIV/0!</v>
      </c>
      <c r="P7639" s="15" t="e">
        <f t="shared" ca="1" si="838"/>
        <v>#DIV/0!</v>
      </c>
    </row>
    <row r="7640" spans="1:16" x14ac:dyDescent="0.25">
      <c r="A7640" s="1">
        <f t="shared" si="832"/>
        <v>43419</v>
      </c>
      <c r="B7640" s="7">
        <f t="shared" si="834"/>
        <v>11</v>
      </c>
      <c r="C7640" s="4">
        <f>INDEX(Calendar!$E$3:$E$367,MATCH(LOLP!$A7640,Calendar!$B$3:$B$367,0))</f>
        <v>1</v>
      </c>
      <c r="D7640" s="2">
        <f t="shared" si="833"/>
        <v>5</v>
      </c>
      <c r="E7640" s="36">
        <v>21028</v>
      </c>
      <c r="F7640" s="7">
        <f>IFERROR(IF(INDEX('Temperature Data'!$AA$15:$AA$348,MATCH(LOLP!A7640,'Temperature Data'!$B$15:$B$348,0))&gt;IF(B7640=9,$G$2,LOLP!$F$2),1,0),0)</f>
        <v>0</v>
      </c>
      <c r="G7640" s="7">
        <f>SUMIFS(LOLP!$F$4:$F$8763,$C$4:$C$8763,$C7640,$B$4:$B$8763,$B7640,$D$4:$D$8763,$D7640)</f>
        <v>0</v>
      </c>
      <c r="H7640" s="7">
        <f>COUNTIFS(Calendar!$E$3:$E$367,LOLP!C7640,Calendar!$D$3:$D$367,LOLP!B7640)</f>
        <v>19</v>
      </c>
      <c r="I7640" s="7">
        <f ca="1">IF($F7640=1,OFFSET(start_norps,LOLP!$D7640+(1-$C7640)*24,LOLP!$B7640)*H7640/G7640,0)</f>
        <v>0</v>
      </c>
      <c r="J7640" s="7">
        <f ca="1">IF($F7640=1,OFFSET(start_33,LOLP!$D7640+(1-$C7640)*24,LOLP!$B7640)*H7640/G7640,0)</f>
        <v>0</v>
      </c>
      <c r="K7640" s="7">
        <f ca="1">IF($F7640,OFFSET(start_40,LOLP!$D7640+(1-$C7640)*24,LOLP!$B7640),0)</f>
        <v>0</v>
      </c>
      <c r="L7640" s="7">
        <f ca="1">IF($F7640,OFFSET(start_50,LOLP!$D7640+(1-$C7640)*24,LOLP!$B7640),0)</f>
        <v>0</v>
      </c>
      <c r="M7640" s="25">
        <f t="shared" ca="1" si="835"/>
        <v>0</v>
      </c>
      <c r="N7640" s="25">
        <f t="shared" ca="1" si="836"/>
        <v>0</v>
      </c>
      <c r="O7640" s="15" t="e">
        <f t="shared" ca="1" si="837"/>
        <v>#DIV/0!</v>
      </c>
      <c r="P7640" s="15" t="e">
        <f t="shared" ca="1" si="838"/>
        <v>#DIV/0!</v>
      </c>
    </row>
    <row r="7641" spans="1:16" x14ac:dyDescent="0.25">
      <c r="A7641" s="1">
        <f t="shared" si="832"/>
        <v>43419</v>
      </c>
      <c r="B7641" s="7">
        <f t="shared" si="834"/>
        <v>11</v>
      </c>
      <c r="C7641" s="4">
        <f>INDEX(Calendar!$E$3:$E$367,MATCH(LOLP!$A7641,Calendar!$B$3:$B$367,0))</f>
        <v>1</v>
      </c>
      <c r="D7641" s="2">
        <f t="shared" si="833"/>
        <v>6</v>
      </c>
      <c r="E7641" s="36">
        <v>22457</v>
      </c>
      <c r="F7641" s="7">
        <f>IFERROR(IF(INDEX('Temperature Data'!$AA$15:$AA$348,MATCH(LOLP!A7641,'Temperature Data'!$B$15:$B$348,0))&gt;IF(B7641=9,$G$2,LOLP!$F$2),1,0),0)</f>
        <v>0</v>
      </c>
      <c r="G7641" s="7">
        <f>SUMIFS(LOLP!$F$4:$F$8763,$C$4:$C$8763,$C7641,$B$4:$B$8763,$B7641,$D$4:$D$8763,$D7641)</f>
        <v>0</v>
      </c>
      <c r="H7641" s="7">
        <f>COUNTIFS(Calendar!$E$3:$E$367,LOLP!C7641,Calendar!$D$3:$D$367,LOLP!B7641)</f>
        <v>19</v>
      </c>
      <c r="I7641" s="7">
        <f ca="1">IF($F7641=1,OFFSET(start_norps,LOLP!$D7641+(1-$C7641)*24,LOLP!$B7641)*H7641/G7641,0)</f>
        <v>0</v>
      </c>
      <c r="J7641" s="7">
        <f ca="1">IF($F7641=1,OFFSET(start_33,LOLP!$D7641+(1-$C7641)*24,LOLP!$B7641)*H7641/G7641,0)</f>
        <v>0</v>
      </c>
      <c r="K7641" s="7">
        <f ca="1">IF($F7641,OFFSET(start_40,LOLP!$D7641+(1-$C7641)*24,LOLP!$B7641),0)</f>
        <v>0</v>
      </c>
      <c r="L7641" s="7">
        <f ca="1">IF($F7641,OFFSET(start_50,LOLP!$D7641+(1-$C7641)*24,LOLP!$B7641),0)</f>
        <v>0</v>
      </c>
      <c r="M7641" s="25">
        <f t="shared" ca="1" si="835"/>
        <v>0</v>
      </c>
      <c r="N7641" s="25">
        <f t="shared" ca="1" si="836"/>
        <v>0</v>
      </c>
      <c r="O7641" s="15" t="e">
        <f t="shared" ca="1" si="837"/>
        <v>#DIV/0!</v>
      </c>
      <c r="P7641" s="15" t="e">
        <f t="shared" ca="1" si="838"/>
        <v>#DIV/0!</v>
      </c>
    </row>
    <row r="7642" spans="1:16" x14ac:dyDescent="0.25">
      <c r="A7642" s="1">
        <f t="shared" si="832"/>
        <v>43419</v>
      </c>
      <c r="B7642" s="7">
        <f t="shared" si="834"/>
        <v>11</v>
      </c>
      <c r="C7642" s="4">
        <f>INDEX(Calendar!$E$3:$E$367,MATCH(LOLP!$A7642,Calendar!$B$3:$B$367,0))</f>
        <v>1</v>
      </c>
      <c r="D7642" s="2">
        <f t="shared" si="833"/>
        <v>7</v>
      </c>
      <c r="E7642" s="36">
        <v>24481</v>
      </c>
      <c r="F7642" s="7">
        <f>IFERROR(IF(INDEX('Temperature Data'!$AA$15:$AA$348,MATCH(LOLP!A7642,'Temperature Data'!$B$15:$B$348,0))&gt;IF(B7642=9,$G$2,LOLP!$F$2),1,0),0)</f>
        <v>0</v>
      </c>
      <c r="G7642" s="7">
        <f>SUMIFS(LOLP!$F$4:$F$8763,$C$4:$C$8763,$C7642,$B$4:$B$8763,$B7642,$D$4:$D$8763,$D7642)</f>
        <v>0</v>
      </c>
      <c r="H7642" s="7">
        <f>COUNTIFS(Calendar!$E$3:$E$367,LOLP!C7642,Calendar!$D$3:$D$367,LOLP!B7642)</f>
        <v>19</v>
      </c>
      <c r="I7642" s="7">
        <f ca="1">IF($F7642=1,OFFSET(start_norps,LOLP!$D7642+(1-$C7642)*24,LOLP!$B7642)*H7642/G7642,0)</f>
        <v>0</v>
      </c>
      <c r="J7642" s="7">
        <f ca="1">IF($F7642=1,OFFSET(start_33,LOLP!$D7642+(1-$C7642)*24,LOLP!$B7642)*H7642/G7642,0)</f>
        <v>0</v>
      </c>
      <c r="K7642" s="7">
        <f ca="1">IF($F7642,OFFSET(start_40,LOLP!$D7642+(1-$C7642)*24,LOLP!$B7642),0)</f>
        <v>0</v>
      </c>
      <c r="L7642" s="7">
        <f ca="1">IF($F7642,OFFSET(start_50,LOLP!$D7642+(1-$C7642)*24,LOLP!$B7642),0)</f>
        <v>0</v>
      </c>
      <c r="M7642" s="25">
        <f t="shared" ca="1" si="835"/>
        <v>0</v>
      </c>
      <c r="N7642" s="25">
        <f t="shared" ca="1" si="836"/>
        <v>0</v>
      </c>
      <c r="O7642" s="15" t="e">
        <f t="shared" ca="1" si="837"/>
        <v>#DIV/0!</v>
      </c>
      <c r="P7642" s="15" t="e">
        <f t="shared" ca="1" si="838"/>
        <v>#DIV/0!</v>
      </c>
    </row>
    <row r="7643" spans="1:16" x14ac:dyDescent="0.25">
      <c r="A7643" s="1">
        <f t="shared" si="832"/>
        <v>43419</v>
      </c>
      <c r="B7643" s="7">
        <f t="shared" si="834"/>
        <v>11</v>
      </c>
      <c r="C7643" s="4">
        <f>INDEX(Calendar!$E$3:$E$367,MATCH(LOLP!$A7643,Calendar!$B$3:$B$367,0))</f>
        <v>1</v>
      </c>
      <c r="D7643" s="2">
        <f t="shared" si="833"/>
        <v>8</v>
      </c>
      <c r="E7643" s="36">
        <v>25425</v>
      </c>
      <c r="F7643" s="7">
        <f>IFERROR(IF(INDEX('Temperature Data'!$AA$15:$AA$348,MATCH(LOLP!A7643,'Temperature Data'!$B$15:$B$348,0))&gt;IF(B7643=9,$G$2,LOLP!$F$2),1,0),0)</f>
        <v>0</v>
      </c>
      <c r="G7643" s="7">
        <f>SUMIFS(LOLP!$F$4:$F$8763,$C$4:$C$8763,$C7643,$B$4:$B$8763,$B7643,$D$4:$D$8763,$D7643)</f>
        <v>0</v>
      </c>
      <c r="H7643" s="7">
        <f>COUNTIFS(Calendar!$E$3:$E$367,LOLP!C7643,Calendar!$D$3:$D$367,LOLP!B7643)</f>
        <v>19</v>
      </c>
      <c r="I7643" s="7">
        <f ca="1">IF($F7643=1,OFFSET(start_norps,LOLP!$D7643+(1-$C7643)*24,LOLP!$B7643)*H7643/G7643,0)</f>
        <v>0</v>
      </c>
      <c r="J7643" s="7">
        <f ca="1">IF($F7643=1,OFFSET(start_33,LOLP!$D7643+(1-$C7643)*24,LOLP!$B7643)*H7643/G7643,0)</f>
        <v>0</v>
      </c>
      <c r="K7643" s="7">
        <f ca="1">IF($F7643,OFFSET(start_40,LOLP!$D7643+(1-$C7643)*24,LOLP!$B7643),0)</f>
        <v>0</v>
      </c>
      <c r="L7643" s="7">
        <f ca="1">IF($F7643,OFFSET(start_50,LOLP!$D7643+(1-$C7643)*24,LOLP!$B7643),0)</f>
        <v>0</v>
      </c>
      <c r="M7643" s="25">
        <f t="shared" ca="1" si="835"/>
        <v>0</v>
      </c>
      <c r="N7643" s="25">
        <f t="shared" ca="1" si="836"/>
        <v>0</v>
      </c>
      <c r="O7643" s="15" t="e">
        <f t="shared" ca="1" si="837"/>
        <v>#DIV/0!</v>
      </c>
      <c r="P7643" s="15" t="e">
        <f t="shared" ca="1" si="838"/>
        <v>#DIV/0!</v>
      </c>
    </row>
    <row r="7644" spans="1:16" x14ac:dyDescent="0.25">
      <c r="A7644" s="1">
        <f t="shared" si="832"/>
        <v>43419</v>
      </c>
      <c r="B7644" s="7">
        <f t="shared" si="834"/>
        <v>11</v>
      </c>
      <c r="C7644" s="4">
        <f>INDEX(Calendar!$E$3:$E$367,MATCH(LOLP!$A7644,Calendar!$B$3:$B$367,0))</f>
        <v>1</v>
      </c>
      <c r="D7644" s="2">
        <f t="shared" si="833"/>
        <v>9</v>
      </c>
      <c r="E7644" s="36">
        <v>25517</v>
      </c>
      <c r="F7644" s="7">
        <f>IFERROR(IF(INDEX('Temperature Data'!$AA$15:$AA$348,MATCH(LOLP!A7644,'Temperature Data'!$B$15:$B$348,0))&gt;IF(B7644=9,$G$2,LOLP!$F$2),1,0),0)</f>
        <v>0</v>
      </c>
      <c r="G7644" s="7">
        <f>SUMIFS(LOLP!$F$4:$F$8763,$C$4:$C$8763,$C7644,$B$4:$B$8763,$B7644,$D$4:$D$8763,$D7644)</f>
        <v>0</v>
      </c>
      <c r="H7644" s="7">
        <f>COUNTIFS(Calendar!$E$3:$E$367,LOLP!C7644,Calendar!$D$3:$D$367,LOLP!B7644)</f>
        <v>19</v>
      </c>
      <c r="I7644" s="7">
        <f ca="1">IF($F7644=1,OFFSET(start_norps,LOLP!$D7644+(1-$C7644)*24,LOLP!$B7644)*H7644/G7644,0)</f>
        <v>0</v>
      </c>
      <c r="J7644" s="7">
        <f ca="1">IF($F7644=1,OFFSET(start_33,LOLP!$D7644+(1-$C7644)*24,LOLP!$B7644)*H7644/G7644,0)</f>
        <v>0</v>
      </c>
      <c r="K7644" s="7">
        <f ca="1">IF($F7644,OFFSET(start_40,LOLP!$D7644+(1-$C7644)*24,LOLP!$B7644),0)</f>
        <v>0</v>
      </c>
      <c r="L7644" s="7">
        <f ca="1">IF($F7644,OFFSET(start_50,LOLP!$D7644+(1-$C7644)*24,LOLP!$B7644),0)</f>
        <v>0</v>
      </c>
      <c r="M7644" s="25">
        <f t="shared" ca="1" si="835"/>
        <v>0</v>
      </c>
      <c r="N7644" s="25">
        <f t="shared" ca="1" si="836"/>
        <v>0</v>
      </c>
      <c r="O7644" s="15" t="e">
        <f t="shared" ca="1" si="837"/>
        <v>#DIV/0!</v>
      </c>
      <c r="P7644" s="15" t="e">
        <f t="shared" ca="1" si="838"/>
        <v>#DIV/0!</v>
      </c>
    </row>
    <row r="7645" spans="1:16" x14ac:dyDescent="0.25">
      <c r="A7645" s="1">
        <f t="shared" ref="A7645:A7708" si="839">A7621+1</f>
        <v>43419</v>
      </c>
      <c r="B7645" s="7">
        <f t="shared" si="834"/>
        <v>11</v>
      </c>
      <c r="C7645" s="4">
        <f>INDEX(Calendar!$E$3:$E$367,MATCH(LOLP!$A7645,Calendar!$B$3:$B$367,0))</f>
        <v>1</v>
      </c>
      <c r="D7645" s="2">
        <f t="shared" ref="D7645:D7708" si="840">D7621</f>
        <v>10</v>
      </c>
      <c r="E7645" s="36">
        <v>25340</v>
      </c>
      <c r="F7645" s="7">
        <f>IFERROR(IF(INDEX('Temperature Data'!$AA$15:$AA$348,MATCH(LOLP!A7645,'Temperature Data'!$B$15:$B$348,0))&gt;IF(B7645=9,$G$2,LOLP!$F$2),1,0),0)</f>
        <v>0</v>
      </c>
      <c r="G7645" s="7">
        <f>SUMIFS(LOLP!$F$4:$F$8763,$C$4:$C$8763,$C7645,$B$4:$B$8763,$B7645,$D$4:$D$8763,$D7645)</f>
        <v>0</v>
      </c>
      <c r="H7645" s="7">
        <f>COUNTIFS(Calendar!$E$3:$E$367,LOLP!C7645,Calendar!$D$3:$D$367,LOLP!B7645)</f>
        <v>19</v>
      </c>
      <c r="I7645" s="7">
        <f ca="1">IF($F7645=1,OFFSET(start_norps,LOLP!$D7645+(1-$C7645)*24,LOLP!$B7645)*H7645/G7645,0)</f>
        <v>0</v>
      </c>
      <c r="J7645" s="7">
        <f ca="1">IF($F7645=1,OFFSET(start_33,LOLP!$D7645+(1-$C7645)*24,LOLP!$B7645)*H7645/G7645,0)</f>
        <v>0</v>
      </c>
      <c r="K7645" s="7">
        <f ca="1">IF($F7645,OFFSET(start_40,LOLP!$D7645+(1-$C7645)*24,LOLP!$B7645),0)</f>
        <v>0</v>
      </c>
      <c r="L7645" s="7">
        <f ca="1">IF($F7645,OFFSET(start_50,LOLP!$D7645+(1-$C7645)*24,LOLP!$B7645),0)</f>
        <v>0</v>
      </c>
      <c r="M7645" s="25">
        <f t="shared" ca="1" si="835"/>
        <v>0</v>
      </c>
      <c r="N7645" s="25">
        <f t="shared" ca="1" si="836"/>
        <v>0</v>
      </c>
      <c r="O7645" s="15" t="e">
        <f t="shared" ca="1" si="837"/>
        <v>#DIV/0!</v>
      </c>
      <c r="P7645" s="15" t="e">
        <f t="shared" ca="1" si="838"/>
        <v>#DIV/0!</v>
      </c>
    </row>
    <row r="7646" spans="1:16" x14ac:dyDescent="0.25">
      <c r="A7646" s="1">
        <f t="shared" si="839"/>
        <v>43419</v>
      </c>
      <c r="B7646" s="7">
        <f t="shared" si="834"/>
        <v>11</v>
      </c>
      <c r="C7646" s="4">
        <f>INDEX(Calendar!$E$3:$E$367,MATCH(LOLP!$A7646,Calendar!$B$3:$B$367,0))</f>
        <v>1</v>
      </c>
      <c r="D7646" s="2">
        <f t="shared" si="840"/>
        <v>11</v>
      </c>
      <c r="E7646" s="36">
        <v>25086</v>
      </c>
      <c r="F7646" s="7">
        <f>IFERROR(IF(INDEX('Temperature Data'!$AA$15:$AA$348,MATCH(LOLP!A7646,'Temperature Data'!$B$15:$B$348,0))&gt;IF(B7646=9,$G$2,LOLP!$F$2),1,0),0)</f>
        <v>0</v>
      </c>
      <c r="G7646" s="7">
        <f>SUMIFS(LOLP!$F$4:$F$8763,$C$4:$C$8763,$C7646,$B$4:$B$8763,$B7646,$D$4:$D$8763,$D7646)</f>
        <v>0</v>
      </c>
      <c r="H7646" s="7">
        <f>COUNTIFS(Calendar!$E$3:$E$367,LOLP!C7646,Calendar!$D$3:$D$367,LOLP!B7646)</f>
        <v>19</v>
      </c>
      <c r="I7646" s="7">
        <f ca="1">IF($F7646=1,OFFSET(start_norps,LOLP!$D7646+(1-$C7646)*24,LOLP!$B7646)*H7646/G7646,0)</f>
        <v>0</v>
      </c>
      <c r="J7646" s="7">
        <f ca="1">IF($F7646=1,OFFSET(start_33,LOLP!$D7646+(1-$C7646)*24,LOLP!$B7646)*H7646/G7646,0)</f>
        <v>0</v>
      </c>
      <c r="K7646" s="7">
        <f ca="1">IF($F7646,OFFSET(start_40,LOLP!$D7646+(1-$C7646)*24,LOLP!$B7646),0)</f>
        <v>0</v>
      </c>
      <c r="L7646" s="7">
        <f ca="1">IF($F7646,OFFSET(start_50,LOLP!$D7646+(1-$C7646)*24,LOLP!$B7646),0)</f>
        <v>0</v>
      </c>
      <c r="M7646" s="25">
        <f t="shared" ca="1" si="835"/>
        <v>0</v>
      </c>
      <c r="N7646" s="25">
        <f t="shared" ca="1" si="836"/>
        <v>0</v>
      </c>
      <c r="O7646" s="15" t="e">
        <f t="shared" ca="1" si="837"/>
        <v>#DIV/0!</v>
      </c>
      <c r="P7646" s="15" t="e">
        <f t="shared" ca="1" si="838"/>
        <v>#DIV/0!</v>
      </c>
    </row>
    <row r="7647" spans="1:16" x14ac:dyDescent="0.25">
      <c r="A7647" s="1">
        <f t="shared" si="839"/>
        <v>43419</v>
      </c>
      <c r="B7647" s="7">
        <f t="shared" si="834"/>
        <v>11</v>
      </c>
      <c r="C7647" s="4">
        <f>INDEX(Calendar!$E$3:$E$367,MATCH(LOLP!$A7647,Calendar!$B$3:$B$367,0))</f>
        <v>1</v>
      </c>
      <c r="D7647" s="2">
        <f t="shared" si="840"/>
        <v>12</v>
      </c>
      <c r="E7647" s="36">
        <v>24994</v>
      </c>
      <c r="F7647" s="7">
        <f>IFERROR(IF(INDEX('Temperature Data'!$AA$15:$AA$348,MATCH(LOLP!A7647,'Temperature Data'!$B$15:$B$348,0))&gt;IF(B7647=9,$G$2,LOLP!$F$2),1,0),0)</f>
        <v>0</v>
      </c>
      <c r="G7647" s="7">
        <f>SUMIFS(LOLP!$F$4:$F$8763,$C$4:$C$8763,$C7647,$B$4:$B$8763,$B7647,$D$4:$D$8763,$D7647)</f>
        <v>0</v>
      </c>
      <c r="H7647" s="7">
        <f>COUNTIFS(Calendar!$E$3:$E$367,LOLP!C7647,Calendar!$D$3:$D$367,LOLP!B7647)</f>
        <v>19</v>
      </c>
      <c r="I7647" s="7">
        <f ca="1">IF($F7647=1,OFFSET(start_norps,LOLP!$D7647+(1-$C7647)*24,LOLP!$B7647)*H7647/G7647,0)</f>
        <v>0</v>
      </c>
      <c r="J7647" s="7">
        <f ca="1">IF($F7647=1,OFFSET(start_33,LOLP!$D7647+(1-$C7647)*24,LOLP!$B7647)*H7647/G7647,0)</f>
        <v>0</v>
      </c>
      <c r="K7647" s="7">
        <f ca="1">IF($F7647,OFFSET(start_40,LOLP!$D7647+(1-$C7647)*24,LOLP!$B7647),0)</f>
        <v>0</v>
      </c>
      <c r="L7647" s="7">
        <f ca="1">IF($F7647,OFFSET(start_50,LOLP!$D7647+(1-$C7647)*24,LOLP!$B7647),0)</f>
        <v>0</v>
      </c>
      <c r="M7647" s="25">
        <f t="shared" ca="1" si="835"/>
        <v>0</v>
      </c>
      <c r="N7647" s="25">
        <f t="shared" ca="1" si="836"/>
        <v>0</v>
      </c>
      <c r="O7647" s="15" t="e">
        <f t="shared" ca="1" si="837"/>
        <v>#DIV/0!</v>
      </c>
      <c r="P7647" s="15" t="e">
        <f t="shared" ca="1" si="838"/>
        <v>#DIV/0!</v>
      </c>
    </row>
    <row r="7648" spans="1:16" x14ac:dyDescent="0.25">
      <c r="A7648" s="1">
        <f t="shared" si="839"/>
        <v>43419</v>
      </c>
      <c r="B7648" s="7">
        <f t="shared" si="834"/>
        <v>11</v>
      </c>
      <c r="C7648" s="4">
        <f>INDEX(Calendar!$E$3:$E$367,MATCH(LOLP!$A7648,Calendar!$B$3:$B$367,0))</f>
        <v>1</v>
      </c>
      <c r="D7648" s="2">
        <f t="shared" si="840"/>
        <v>13</v>
      </c>
      <c r="E7648" s="36">
        <v>25155</v>
      </c>
      <c r="F7648" s="7">
        <f>IFERROR(IF(INDEX('Temperature Data'!$AA$15:$AA$348,MATCH(LOLP!A7648,'Temperature Data'!$B$15:$B$348,0))&gt;IF(B7648=9,$G$2,LOLP!$F$2),1,0),0)</f>
        <v>0</v>
      </c>
      <c r="G7648" s="7">
        <f>SUMIFS(LOLP!$F$4:$F$8763,$C$4:$C$8763,$C7648,$B$4:$B$8763,$B7648,$D$4:$D$8763,$D7648)</f>
        <v>0</v>
      </c>
      <c r="H7648" s="7">
        <f>COUNTIFS(Calendar!$E$3:$E$367,LOLP!C7648,Calendar!$D$3:$D$367,LOLP!B7648)</f>
        <v>19</v>
      </c>
      <c r="I7648" s="7">
        <f ca="1">IF($F7648=1,OFFSET(start_norps,LOLP!$D7648+(1-$C7648)*24,LOLP!$B7648)*H7648/G7648,0)</f>
        <v>0</v>
      </c>
      <c r="J7648" s="7">
        <f ca="1">IF($F7648=1,OFFSET(start_33,LOLP!$D7648+(1-$C7648)*24,LOLP!$B7648)*H7648/G7648,0)</f>
        <v>0</v>
      </c>
      <c r="K7648" s="7">
        <f ca="1">IF($F7648,OFFSET(start_40,LOLP!$D7648+(1-$C7648)*24,LOLP!$B7648),0)</f>
        <v>0</v>
      </c>
      <c r="L7648" s="7">
        <f ca="1">IF($F7648,OFFSET(start_50,LOLP!$D7648+(1-$C7648)*24,LOLP!$B7648),0)</f>
        <v>0</v>
      </c>
      <c r="M7648" s="25">
        <f t="shared" ca="1" si="835"/>
        <v>0</v>
      </c>
      <c r="N7648" s="25">
        <f t="shared" ca="1" si="836"/>
        <v>0</v>
      </c>
      <c r="O7648" s="15" t="e">
        <f t="shared" ca="1" si="837"/>
        <v>#DIV/0!</v>
      </c>
      <c r="P7648" s="15" t="e">
        <f t="shared" ca="1" si="838"/>
        <v>#DIV/0!</v>
      </c>
    </row>
    <row r="7649" spans="1:16" x14ac:dyDescent="0.25">
      <c r="A7649" s="1">
        <f t="shared" si="839"/>
        <v>43419</v>
      </c>
      <c r="B7649" s="7">
        <f t="shared" si="834"/>
        <v>11</v>
      </c>
      <c r="C7649" s="4">
        <f>INDEX(Calendar!$E$3:$E$367,MATCH(LOLP!$A7649,Calendar!$B$3:$B$367,0))</f>
        <v>1</v>
      </c>
      <c r="D7649" s="2">
        <f t="shared" si="840"/>
        <v>14</v>
      </c>
      <c r="E7649" s="36">
        <v>25640</v>
      </c>
      <c r="F7649" s="7">
        <f>IFERROR(IF(INDEX('Temperature Data'!$AA$15:$AA$348,MATCH(LOLP!A7649,'Temperature Data'!$B$15:$B$348,0))&gt;IF(B7649=9,$G$2,LOLP!$F$2),1,0),0)</f>
        <v>0</v>
      </c>
      <c r="G7649" s="7">
        <f>SUMIFS(LOLP!$F$4:$F$8763,$C$4:$C$8763,$C7649,$B$4:$B$8763,$B7649,$D$4:$D$8763,$D7649)</f>
        <v>0</v>
      </c>
      <c r="H7649" s="7">
        <f>COUNTIFS(Calendar!$E$3:$E$367,LOLP!C7649,Calendar!$D$3:$D$367,LOLP!B7649)</f>
        <v>19</v>
      </c>
      <c r="I7649" s="7">
        <f ca="1">IF($F7649=1,OFFSET(start_norps,LOLP!$D7649+(1-$C7649)*24,LOLP!$B7649)*H7649/G7649,0)</f>
        <v>0</v>
      </c>
      <c r="J7649" s="7">
        <f ca="1">IF($F7649=1,OFFSET(start_33,LOLP!$D7649+(1-$C7649)*24,LOLP!$B7649)*H7649/G7649,0)</f>
        <v>0</v>
      </c>
      <c r="K7649" s="7">
        <f ca="1">IF($F7649,OFFSET(start_40,LOLP!$D7649+(1-$C7649)*24,LOLP!$B7649),0)</f>
        <v>0</v>
      </c>
      <c r="L7649" s="7">
        <f ca="1">IF($F7649,OFFSET(start_50,LOLP!$D7649+(1-$C7649)*24,LOLP!$B7649),0)</f>
        <v>0</v>
      </c>
      <c r="M7649" s="25">
        <f t="shared" ca="1" si="835"/>
        <v>0</v>
      </c>
      <c r="N7649" s="25">
        <f t="shared" ca="1" si="836"/>
        <v>0</v>
      </c>
      <c r="O7649" s="15" t="e">
        <f t="shared" ca="1" si="837"/>
        <v>#DIV/0!</v>
      </c>
      <c r="P7649" s="15" t="e">
        <f t="shared" ca="1" si="838"/>
        <v>#DIV/0!</v>
      </c>
    </row>
    <row r="7650" spans="1:16" x14ac:dyDescent="0.25">
      <c r="A7650" s="1">
        <f t="shared" si="839"/>
        <v>43419</v>
      </c>
      <c r="B7650" s="7">
        <f t="shared" si="834"/>
        <v>11</v>
      </c>
      <c r="C7650" s="4">
        <f>INDEX(Calendar!$E$3:$E$367,MATCH(LOLP!$A7650,Calendar!$B$3:$B$367,0))</f>
        <v>1</v>
      </c>
      <c r="D7650" s="2">
        <f t="shared" si="840"/>
        <v>15</v>
      </c>
      <c r="E7650" s="36">
        <v>25941</v>
      </c>
      <c r="F7650" s="7">
        <f>IFERROR(IF(INDEX('Temperature Data'!$AA$15:$AA$348,MATCH(LOLP!A7650,'Temperature Data'!$B$15:$B$348,0))&gt;IF(B7650=9,$G$2,LOLP!$F$2),1,0),0)</f>
        <v>0</v>
      </c>
      <c r="G7650" s="7">
        <f>SUMIFS(LOLP!$F$4:$F$8763,$C$4:$C$8763,$C7650,$B$4:$B$8763,$B7650,$D$4:$D$8763,$D7650)</f>
        <v>0</v>
      </c>
      <c r="H7650" s="7">
        <f>COUNTIFS(Calendar!$E$3:$E$367,LOLP!C7650,Calendar!$D$3:$D$367,LOLP!B7650)</f>
        <v>19</v>
      </c>
      <c r="I7650" s="7">
        <f ca="1">IF($F7650=1,OFFSET(start_norps,LOLP!$D7650+(1-$C7650)*24,LOLP!$B7650)*H7650/G7650,0)</f>
        <v>0</v>
      </c>
      <c r="J7650" s="7">
        <f ca="1">IF($F7650=1,OFFSET(start_33,LOLP!$D7650+(1-$C7650)*24,LOLP!$B7650)*H7650/G7650,0)</f>
        <v>0</v>
      </c>
      <c r="K7650" s="7">
        <f ca="1">IF($F7650,OFFSET(start_40,LOLP!$D7650+(1-$C7650)*24,LOLP!$B7650),0)</f>
        <v>0</v>
      </c>
      <c r="L7650" s="7">
        <f ca="1">IF($F7650,OFFSET(start_50,LOLP!$D7650+(1-$C7650)*24,LOLP!$B7650),0)</f>
        <v>0</v>
      </c>
      <c r="M7650" s="25">
        <f t="shared" ca="1" si="835"/>
        <v>0</v>
      </c>
      <c r="N7650" s="25">
        <f t="shared" ca="1" si="836"/>
        <v>0</v>
      </c>
      <c r="O7650" s="15" t="e">
        <f t="shared" ca="1" si="837"/>
        <v>#DIV/0!</v>
      </c>
      <c r="P7650" s="15" t="e">
        <f t="shared" ca="1" si="838"/>
        <v>#DIV/0!</v>
      </c>
    </row>
    <row r="7651" spans="1:16" x14ac:dyDescent="0.25">
      <c r="A7651" s="1">
        <f t="shared" si="839"/>
        <v>43419</v>
      </c>
      <c r="B7651" s="7">
        <f t="shared" si="834"/>
        <v>11</v>
      </c>
      <c r="C7651" s="4">
        <f>INDEX(Calendar!$E$3:$E$367,MATCH(LOLP!$A7651,Calendar!$B$3:$B$367,0))</f>
        <v>1</v>
      </c>
      <c r="D7651" s="2">
        <f t="shared" si="840"/>
        <v>16</v>
      </c>
      <c r="E7651" s="36">
        <v>26132</v>
      </c>
      <c r="F7651" s="7">
        <f>IFERROR(IF(INDEX('Temperature Data'!$AA$15:$AA$348,MATCH(LOLP!A7651,'Temperature Data'!$B$15:$B$348,0))&gt;IF(B7651=9,$G$2,LOLP!$F$2),1,0),0)</f>
        <v>0</v>
      </c>
      <c r="G7651" s="7">
        <f>SUMIFS(LOLP!$F$4:$F$8763,$C$4:$C$8763,$C7651,$B$4:$B$8763,$B7651,$D$4:$D$8763,$D7651)</f>
        <v>0</v>
      </c>
      <c r="H7651" s="7">
        <f>COUNTIFS(Calendar!$E$3:$E$367,LOLP!C7651,Calendar!$D$3:$D$367,LOLP!B7651)</f>
        <v>19</v>
      </c>
      <c r="I7651" s="7">
        <f ca="1">IF($F7651=1,OFFSET(start_norps,LOLP!$D7651+(1-$C7651)*24,LOLP!$B7651)*H7651/G7651,0)</f>
        <v>0</v>
      </c>
      <c r="J7651" s="7">
        <f ca="1">IF($F7651=1,OFFSET(start_33,LOLP!$D7651+(1-$C7651)*24,LOLP!$B7651)*H7651/G7651,0)</f>
        <v>0</v>
      </c>
      <c r="K7651" s="7">
        <f ca="1">IF($F7651,OFFSET(start_40,LOLP!$D7651+(1-$C7651)*24,LOLP!$B7651),0)</f>
        <v>0</v>
      </c>
      <c r="L7651" s="7">
        <f ca="1">IF($F7651,OFFSET(start_50,LOLP!$D7651+(1-$C7651)*24,LOLP!$B7651),0)</f>
        <v>0</v>
      </c>
      <c r="M7651" s="25">
        <f t="shared" ca="1" si="835"/>
        <v>0</v>
      </c>
      <c r="N7651" s="25">
        <f t="shared" ca="1" si="836"/>
        <v>0</v>
      </c>
      <c r="O7651" s="15" t="e">
        <f t="shared" ca="1" si="837"/>
        <v>#DIV/0!</v>
      </c>
      <c r="P7651" s="15" t="e">
        <f t="shared" ca="1" si="838"/>
        <v>#DIV/0!</v>
      </c>
    </row>
    <row r="7652" spans="1:16" x14ac:dyDescent="0.25">
      <c r="A7652" s="1">
        <f t="shared" si="839"/>
        <v>43419</v>
      </c>
      <c r="B7652" s="7">
        <f t="shared" si="834"/>
        <v>11</v>
      </c>
      <c r="C7652" s="4">
        <f>INDEX(Calendar!$E$3:$E$367,MATCH(LOLP!$A7652,Calendar!$B$3:$B$367,0))</f>
        <v>1</v>
      </c>
      <c r="D7652" s="2">
        <f t="shared" si="840"/>
        <v>17</v>
      </c>
      <c r="E7652" s="36">
        <v>27107</v>
      </c>
      <c r="F7652" s="7">
        <f>IFERROR(IF(INDEX('Temperature Data'!$AA$15:$AA$348,MATCH(LOLP!A7652,'Temperature Data'!$B$15:$B$348,0))&gt;IF(B7652=9,$G$2,LOLP!$F$2),1,0),0)</f>
        <v>0</v>
      </c>
      <c r="G7652" s="7">
        <f>SUMIFS(LOLP!$F$4:$F$8763,$C$4:$C$8763,$C7652,$B$4:$B$8763,$B7652,$D$4:$D$8763,$D7652)</f>
        <v>0</v>
      </c>
      <c r="H7652" s="7">
        <f>COUNTIFS(Calendar!$E$3:$E$367,LOLP!C7652,Calendar!$D$3:$D$367,LOLP!B7652)</f>
        <v>19</v>
      </c>
      <c r="I7652" s="7">
        <f ca="1">IF($F7652=1,OFFSET(start_norps,LOLP!$D7652+(1-$C7652)*24,LOLP!$B7652)*H7652/G7652,0)</f>
        <v>0</v>
      </c>
      <c r="J7652" s="7">
        <f ca="1">IF($F7652=1,OFFSET(start_33,LOLP!$D7652+(1-$C7652)*24,LOLP!$B7652)*H7652/G7652,0)</f>
        <v>0</v>
      </c>
      <c r="K7652" s="7">
        <f ca="1">IF($F7652,OFFSET(start_40,LOLP!$D7652+(1-$C7652)*24,LOLP!$B7652),0)</f>
        <v>0</v>
      </c>
      <c r="L7652" s="7">
        <f ca="1">IF($F7652,OFFSET(start_50,LOLP!$D7652+(1-$C7652)*24,LOLP!$B7652),0)</f>
        <v>0</v>
      </c>
      <c r="M7652" s="25">
        <f t="shared" ca="1" si="835"/>
        <v>0</v>
      </c>
      <c r="N7652" s="25">
        <f t="shared" ca="1" si="836"/>
        <v>0</v>
      </c>
      <c r="O7652" s="15" t="e">
        <f t="shared" ca="1" si="837"/>
        <v>#DIV/0!</v>
      </c>
      <c r="P7652" s="15" t="e">
        <f t="shared" ca="1" si="838"/>
        <v>#DIV/0!</v>
      </c>
    </row>
    <row r="7653" spans="1:16" x14ac:dyDescent="0.25">
      <c r="A7653" s="1">
        <f t="shared" si="839"/>
        <v>43419</v>
      </c>
      <c r="B7653" s="7">
        <f t="shared" si="834"/>
        <v>11</v>
      </c>
      <c r="C7653" s="4">
        <f>INDEX(Calendar!$E$3:$E$367,MATCH(LOLP!$A7653,Calendar!$B$3:$B$367,0))</f>
        <v>1</v>
      </c>
      <c r="D7653" s="2">
        <f t="shared" si="840"/>
        <v>18</v>
      </c>
      <c r="E7653" s="36">
        <v>28814</v>
      </c>
      <c r="F7653" s="7">
        <f>IFERROR(IF(INDEX('Temperature Data'!$AA$15:$AA$348,MATCH(LOLP!A7653,'Temperature Data'!$B$15:$B$348,0))&gt;IF(B7653=9,$G$2,LOLP!$F$2),1,0),0)</f>
        <v>0</v>
      </c>
      <c r="G7653" s="7">
        <f>SUMIFS(LOLP!$F$4:$F$8763,$C$4:$C$8763,$C7653,$B$4:$B$8763,$B7653,$D$4:$D$8763,$D7653)</f>
        <v>0</v>
      </c>
      <c r="H7653" s="7">
        <f>COUNTIFS(Calendar!$E$3:$E$367,LOLP!C7653,Calendar!$D$3:$D$367,LOLP!B7653)</f>
        <v>19</v>
      </c>
      <c r="I7653" s="7">
        <f ca="1">IF($F7653=1,OFFSET(start_norps,LOLP!$D7653+(1-$C7653)*24,LOLP!$B7653)*H7653/G7653,0)</f>
        <v>0</v>
      </c>
      <c r="J7653" s="7">
        <f ca="1">IF($F7653=1,OFFSET(start_33,LOLP!$D7653+(1-$C7653)*24,LOLP!$B7653)*H7653/G7653,0)</f>
        <v>0</v>
      </c>
      <c r="K7653" s="7">
        <f ca="1">IF($F7653,OFFSET(start_40,LOLP!$D7653+(1-$C7653)*24,LOLP!$B7653),0)</f>
        <v>0</v>
      </c>
      <c r="L7653" s="7">
        <f ca="1">IF($F7653,OFFSET(start_50,LOLP!$D7653+(1-$C7653)*24,LOLP!$B7653),0)</f>
        <v>0</v>
      </c>
      <c r="M7653" s="25">
        <f t="shared" ca="1" si="835"/>
        <v>0</v>
      </c>
      <c r="N7653" s="25">
        <f t="shared" ca="1" si="836"/>
        <v>0</v>
      </c>
      <c r="O7653" s="15" t="e">
        <f t="shared" ca="1" si="837"/>
        <v>#DIV/0!</v>
      </c>
      <c r="P7653" s="15" t="e">
        <f t="shared" ca="1" si="838"/>
        <v>#DIV/0!</v>
      </c>
    </row>
    <row r="7654" spans="1:16" x14ac:dyDescent="0.25">
      <c r="A7654" s="1">
        <f t="shared" si="839"/>
        <v>43419</v>
      </c>
      <c r="B7654" s="7">
        <f t="shared" si="834"/>
        <v>11</v>
      </c>
      <c r="C7654" s="4">
        <f>INDEX(Calendar!$E$3:$E$367,MATCH(LOLP!$A7654,Calendar!$B$3:$B$367,0))</f>
        <v>1</v>
      </c>
      <c r="D7654" s="2">
        <f t="shared" si="840"/>
        <v>19</v>
      </c>
      <c r="E7654" s="36">
        <v>28534</v>
      </c>
      <c r="F7654" s="7">
        <f>IFERROR(IF(INDEX('Temperature Data'!$AA$15:$AA$348,MATCH(LOLP!A7654,'Temperature Data'!$B$15:$B$348,0))&gt;IF(B7654=9,$G$2,LOLP!$F$2),1,0),0)</f>
        <v>0</v>
      </c>
      <c r="G7654" s="7">
        <f>SUMIFS(LOLP!$F$4:$F$8763,$C$4:$C$8763,$C7654,$B$4:$B$8763,$B7654,$D$4:$D$8763,$D7654)</f>
        <v>0</v>
      </c>
      <c r="H7654" s="7">
        <f>COUNTIFS(Calendar!$E$3:$E$367,LOLP!C7654,Calendar!$D$3:$D$367,LOLP!B7654)</f>
        <v>19</v>
      </c>
      <c r="I7654" s="7">
        <f ca="1">IF($F7654=1,OFFSET(start_norps,LOLP!$D7654+(1-$C7654)*24,LOLP!$B7654)*H7654/G7654,0)</f>
        <v>0</v>
      </c>
      <c r="J7654" s="7">
        <f ca="1">IF($F7654=1,OFFSET(start_33,LOLP!$D7654+(1-$C7654)*24,LOLP!$B7654)*H7654/G7654,0)</f>
        <v>0</v>
      </c>
      <c r="K7654" s="7">
        <f ca="1">IF($F7654,OFFSET(start_40,LOLP!$D7654+(1-$C7654)*24,LOLP!$B7654),0)</f>
        <v>0</v>
      </c>
      <c r="L7654" s="7">
        <f ca="1">IF($F7654,OFFSET(start_50,LOLP!$D7654+(1-$C7654)*24,LOLP!$B7654),0)</f>
        <v>0</v>
      </c>
      <c r="M7654" s="25">
        <f t="shared" ca="1" si="835"/>
        <v>0</v>
      </c>
      <c r="N7654" s="25">
        <f t="shared" ca="1" si="836"/>
        <v>0</v>
      </c>
      <c r="O7654" s="15" t="e">
        <f t="shared" ca="1" si="837"/>
        <v>#DIV/0!</v>
      </c>
      <c r="P7654" s="15" t="e">
        <f t="shared" ca="1" si="838"/>
        <v>#DIV/0!</v>
      </c>
    </row>
    <row r="7655" spans="1:16" x14ac:dyDescent="0.25">
      <c r="A7655" s="1">
        <f t="shared" si="839"/>
        <v>43419</v>
      </c>
      <c r="B7655" s="7">
        <f t="shared" si="834"/>
        <v>11</v>
      </c>
      <c r="C7655" s="4">
        <f>INDEX(Calendar!$E$3:$E$367,MATCH(LOLP!$A7655,Calendar!$B$3:$B$367,0))</f>
        <v>1</v>
      </c>
      <c r="D7655" s="2">
        <f t="shared" si="840"/>
        <v>20</v>
      </c>
      <c r="E7655" s="36">
        <v>28121</v>
      </c>
      <c r="F7655" s="7">
        <f>IFERROR(IF(INDEX('Temperature Data'!$AA$15:$AA$348,MATCH(LOLP!A7655,'Temperature Data'!$B$15:$B$348,0))&gt;IF(B7655=9,$G$2,LOLP!$F$2),1,0),0)</f>
        <v>0</v>
      </c>
      <c r="G7655" s="7">
        <f>SUMIFS(LOLP!$F$4:$F$8763,$C$4:$C$8763,$C7655,$B$4:$B$8763,$B7655,$D$4:$D$8763,$D7655)</f>
        <v>0</v>
      </c>
      <c r="H7655" s="7">
        <f>COUNTIFS(Calendar!$E$3:$E$367,LOLP!C7655,Calendar!$D$3:$D$367,LOLP!B7655)</f>
        <v>19</v>
      </c>
      <c r="I7655" s="7">
        <f ca="1">IF($F7655=1,OFFSET(start_norps,LOLP!$D7655+(1-$C7655)*24,LOLP!$B7655)*H7655/G7655,0)</f>
        <v>0</v>
      </c>
      <c r="J7655" s="7">
        <f ca="1">IF($F7655=1,OFFSET(start_33,LOLP!$D7655+(1-$C7655)*24,LOLP!$B7655)*H7655/G7655,0)</f>
        <v>0</v>
      </c>
      <c r="K7655" s="7">
        <f ca="1">IF($F7655,OFFSET(start_40,LOLP!$D7655+(1-$C7655)*24,LOLP!$B7655),0)</f>
        <v>0</v>
      </c>
      <c r="L7655" s="7">
        <f ca="1">IF($F7655,OFFSET(start_50,LOLP!$D7655+(1-$C7655)*24,LOLP!$B7655),0)</f>
        <v>0</v>
      </c>
      <c r="M7655" s="25">
        <f t="shared" ca="1" si="835"/>
        <v>0</v>
      </c>
      <c r="N7655" s="25">
        <f t="shared" ca="1" si="836"/>
        <v>0</v>
      </c>
      <c r="O7655" s="15" t="e">
        <f t="shared" ca="1" si="837"/>
        <v>#DIV/0!</v>
      </c>
      <c r="P7655" s="15" t="e">
        <f t="shared" ca="1" si="838"/>
        <v>#DIV/0!</v>
      </c>
    </row>
    <row r="7656" spans="1:16" x14ac:dyDescent="0.25">
      <c r="A7656" s="1">
        <f t="shared" si="839"/>
        <v>43419</v>
      </c>
      <c r="B7656" s="7">
        <f t="shared" si="834"/>
        <v>11</v>
      </c>
      <c r="C7656" s="4">
        <f>INDEX(Calendar!$E$3:$E$367,MATCH(LOLP!$A7656,Calendar!$B$3:$B$367,0))</f>
        <v>1</v>
      </c>
      <c r="D7656" s="2">
        <f t="shared" si="840"/>
        <v>21</v>
      </c>
      <c r="E7656" s="36">
        <v>27329</v>
      </c>
      <c r="F7656" s="7">
        <f>IFERROR(IF(INDEX('Temperature Data'!$AA$15:$AA$348,MATCH(LOLP!A7656,'Temperature Data'!$B$15:$B$348,0))&gt;IF(B7656=9,$G$2,LOLP!$F$2),1,0),0)</f>
        <v>0</v>
      </c>
      <c r="G7656" s="7">
        <f>SUMIFS(LOLP!$F$4:$F$8763,$C$4:$C$8763,$C7656,$B$4:$B$8763,$B7656,$D$4:$D$8763,$D7656)</f>
        <v>0</v>
      </c>
      <c r="H7656" s="7">
        <f>COUNTIFS(Calendar!$E$3:$E$367,LOLP!C7656,Calendar!$D$3:$D$367,LOLP!B7656)</f>
        <v>19</v>
      </c>
      <c r="I7656" s="7">
        <f ca="1">IF($F7656=1,OFFSET(start_norps,LOLP!$D7656+(1-$C7656)*24,LOLP!$B7656)*H7656/G7656,0)</f>
        <v>0</v>
      </c>
      <c r="J7656" s="7">
        <f ca="1">IF($F7656=1,OFFSET(start_33,LOLP!$D7656+(1-$C7656)*24,LOLP!$B7656)*H7656/G7656,0)</f>
        <v>0</v>
      </c>
      <c r="K7656" s="7">
        <f ca="1">IF($F7656,OFFSET(start_40,LOLP!$D7656+(1-$C7656)*24,LOLP!$B7656),0)</f>
        <v>0</v>
      </c>
      <c r="L7656" s="7">
        <f ca="1">IF($F7656,OFFSET(start_50,LOLP!$D7656+(1-$C7656)*24,LOLP!$B7656),0)</f>
        <v>0</v>
      </c>
      <c r="M7656" s="25">
        <f t="shared" ca="1" si="835"/>
        <v>0</v>
      </c>
      <c r="N7656" s="25">
        <f t="shared" ca="1" si="836"/>
        <v>0</v>
      </c>
      <c r="O7656" s="15" t="e">
        <f t="shared" ca="1" si="837"/>
        <v>#DIV/0!</v>
      </c>
      <c r="P7656" s="15" t="e">
        <f t="shared" ca="1" si="838"/>
        <v>#DIV/0!</v>
      </c>
    </row>
    <row r="7657" spans="1:16" x14ac:dyDescent="0.25">
      <c r="A7657" s="1">
        <f t="shared" si="839"/>
        <v>43419</v>
      </c>
      <c r="B7657" s="7">
        <f t="shared" si="834"/>
        <v>11</v>
      </c>
      <c r="C7657" s="4">
        <f>INDEX(Calendar!$E$3:$E$367,MATCH(LOLP!$A7657,Calendar!$B$3:$B$367,0))</f>
        <v>1</v>
      </c>
      <c r="D7657" s="2">
        <f t="shared" si="840"/>
        <v>22</v>
      </c>
      <c r="E7657" s="36">
        <v>25986</v>
      </c>
      <c r="F7657" s="7">
        <f>IFERROR(IF(INDEX('Temperature Data'!$AA$15:$AA$348,MATCH(LOLP!A7657,'Temperature Data'!$B$15:$B$348,0))&gt;IF(B7657=9,$G$2,LOLP!$F$2),1,0),0)</f>
        <v>0</v>
      </c>
      <c r="G7657" s="7">
        <f>SUMIFS(LOLP!$F$4:$F$8763,$C$4:$C$8763,$C7657,$B$4:$B$8763,$B7657,$D$4:$D$8763,$D7657)</f>
        <v>0</v>
      </c>
      <c r="H7657" s="7">
        <f>COUNTIFS(Calendar!$E$3:$E$367,LOLP!C7657,Calendar!$D$3:$D$367,LOLP!B7657)</f>
        <v>19</v>
      </c>
      <c r="I7657" s="7">
        <f ca="1">IF($F7657=1,OFFSET(start_norps,LOLP!$D7657+(1-$C7657)*24,LOLP!$B7657)*H7657/G7657,0)</f>
        <v>0</v>
      </c>
      <c r="J7657" s="7">
        <f ca="1">IF($F7657=1,OFFSET(start_33,LOLP!$D7657+(1-$C7657)*24,LOLP!$B7657)*H7657/G7657,0)</f>
        <v>0</v>
      </c>
      <c r="K7657" s="7">
        <f ca="1">IF($F7657,OFFSET(start_40,LOLP!$D7657+(1-$C7657)*24,LOLP!$B7657),0)</f>
        <v>0</v>
      </c>
      <c r="L7657" s="7">
        <f ca="1">IF($F7657,OFFSET(start_50,LOLP!$D7657+(1-$C7657)*24,LOLP!$B7657),0)</f>
        <v>0</v>
      </c>
      <c r="M7657" s="25">
        <f t="shared" ca="1" si="835"/>
        <v>0</v>
      </c>
      <c r="N7657" s="25">
        <f t="shared" ca="1" si="836"/>
        <v>0</v>
      </c>
      <c r="O7657" s="15" t="e">
        <f t="shared" ca="1" si="837"/>
        <v>#DIV/0!</v>
      </c>
      <c r="P7657" s="15" t="e">
        <f t="shared" ca="1" si="838"/>
        <v>#DIV/0!</v>
      </c>
    </row>
    <row r="7658" spans="1:16" x14ac:dyDescent="0.25">
      <c r="A7658" s="1">
        <f t="shared" si="839"/>
        <v>43419</v>
      </c>
      <c r="B7658" s="7">
        <f t="shared" si="834"/>
        <v>11</v>
      </c>
      <c r="C7658" s="4">
        <f>INDEX(Calendar!$E$3:$E$367,MATCH(LOLP!$A7658,Calendar!$B$3:$B$367,0))</f>
        <v>1</v>
      </c>
      <c r="D7658" s="2">
        <f t="shared" si="840"/>
        <v>23</v>
      </c>
      <c r="E7658" s="36">
        <v>24412</v>
      </c>
      <c r="F7658" s="7">
        <f>IFERROR(IF(INDEX('Temperature Data'!$AA$15:$AA$348,MATCH(LOLP!A7658,'Temperature Data'!$B$15:$B$348,0))&gt;IF(B7658=9,$G$2,LOLP!$F$2),1,0),0)</f>
        <v>0</v>
      </c>
      <c r="G7658" s="7">
        <f>SUMIFS(LOLP!$F$4:$F$8763,$C$4:$C$8763,$C7658,$B$4:$B$8763,$B7658,$D$4:$D$8763,$D7658)</f>
        <v>0</v>
      </c>
      <c r="H7658" s="7">
        <f>COUNTIFS(Calendar!$E$3:$E$367,LOLP!C7658,Calendar!$D$3:$D$367,LOLP!B7658)</f>
        <v>19</v>
      </c>
      <c r="I7658" s="7">
        <f ca="1">IF($F7658=1,OFFSET(start_norps,LOLP!$D7658+(1-$C7658)*24,LOLP!$B7658)*H7658/G7658,0)</f>
        <v>0</v>
      </c>
      <c r="J7658" s="7">
        <f ca="1">IF($F7658=1,OFFSET(start_33,LOLP!$D7658+(1-$C7658)*24,LOLP!$B7658)*H7658/G7658,0)</f>
        <v>0</v>
      </c>
      <c r="K7658" s="7">
        <f ca="1">IF($F7658,OFFSET(start_40,LOLP!$D7658+(1-$C7658)*24,LOLP!$B7658),0)</f>
        <v>0</v>
      </c>
      <c r="L7658" s="7">
        <f ca="1">IF($F7658,OFFSET(start_50,LOLP!$D7658+(1-$C7658)*24,LOLP!$B7658),0)</f>
        <v>0</v>
      </c>
      <c r="M7658" s="25">
        <f t="shared" ca="1" si="835"/>
        <v>0</v>
      </c>
      <c r="N7658" s="25">
        <f t="shared" ca="1" si="836"/>
        <v>0</v>
      </c>
      <c r="O7658" s="15" t="e">
        <f t="shared" ca="1" si="837"/>
        <v>#DIV/0!</v>
      </c>
      <c r="P7658" s="15" t="e">
        <f t="shared" ca="1" si="838"/>
        <v>#DIV/0!</v>
      </c>
    </row>
    <row r="7659" spans="1:16" x14ac:dyDescent="0.25">
      <c r="A7659" s="1">
        <f t="shared" si="839"/>
        <v>43419</v>
      </c>
      <c r="B7659" s="7">
        <f t="shared" si="834"/>
        <v>11</v>
      </c>
      <c r="C7659" s="4">
        <f>INDEX(Calendar!$E$3:$E$367,MATCH(LOLP!$A7659,Calendar!$B$3:$B$367,0))</f>
        <v>1</v>
      </c>
      <c r="D7659" s="2">
        <f t="shared" si="840"/>
        <v>24</v>
      </c>
      <c r="E7659" s="36">
        <v>23098</v>
      </c>
      <c r="F7659" s="7">
        <f>IFERROR(IF(INDEX('Temperature Data'!$AA$15:$AA$348,MATCH(LOLP!A7659,'Temperature Data'!$B$15:$B$348,0))&gt;IF(B7659=9,$G$2,LOLP!$F$2),1,0),0)</f>
        <v>0</v>
      </c>
      <c r="G7659" s="7">
        <f>SUMIFS(LOLP!$F$4:$F$8763,$C$4:$C$8763,$C7659,$B$4:$B$8763,$B7659,$D$4:$D$8763,$D7659)</f>
        <v>0</v>
      </c>
      <c r="H7659" s="7">
        <f>COUNTIFS(Calendar!$E$3:$E$367,LOLP!C7659,Calendar!$D$3:$D$367,LOLP!B7659)</f>
        <v>19</v>
      </c>
      <c r="I7659" s="7">
        <f ca="1">IF($F7659=1,OFFSET(start_norps,LOLP!$D7659+(1-$C7659)*24,LOLP!$B7659)*H7659/G7659,0)</f>
        <v>0</v>
      </c>
      <c r="J7659" s="7">
        <f ca="1">IF($F7659=1,OFFSET(start_33,LOLP!$D7659+(1-$C7659)*24,LOLP!$B7659)*H7659/G7659,0)</f>
        <v>0</v>
      </c>
      <c r="K7659" s="7">
        <f ca="1">IF($F7659,OFFSET(start_40,LOLP!$D7659+(1-$C7659)*24,LOLP!$B7659),0)</f>
        <v>0</v>
      </c>
      <c r="L7659" s="7">
        <f ca="1">IF($F7659,OFFSET(start_50,LOLP!$D7659+(1-$C7659)*24,LOLP!$B7659),0)</f>
        <v>0</v>
      </c>
      <c r="M7659" s="25">
        <f t="shared" ca="1" si="835"/>
        <v>0</v>
      </c>
      <c r="N7659" s="25">
        <f t="shared" ca="1" si="836"/>
        <v>0</v>
      </c>
      <c r="O7659" s="15" t="e">
        <f t="shared" ca="1" si="837"/>
        <v>#DIV/0!</v>
      </c>
      <c r="P7659" s="15" t="e">
        <f t="shared" ca="1" si="838"/>
        <v>#DIV/0!</v>
      </c>
    </row>
    <row r="7660" spans="1:16" x14ac:dyDescent="0.25">
      <c r="A7660" s="1">
        <f t="shared" si="839"/>
        <v>43420</v>
      </c>
      <c r="B7660" s="7">
        <f t="shared" si="834"/>
        <v>11</v>
      </c>
      <c r="C7660" s="4">
        <f>INDEX(Calendar!$E$3:$E$367,MATCH(LOLP!$A7660,Calendar!$B$3:$B$367,0))</f>
        <v>1</v>
      </c>
      <c r="D7660" s="2">
        <f t="shared" si="840"/>
        <v>1</v>
      </c>
      <c r="E7660" s="36">
        <v>22037</v>
      </c>
      <c r="F7660" s="7">
        <f>IFERROR(IF(INDEX('Temperature Data'!$AA$15:$AA$348,MATCH(LOLP!A7660,'Temperature Data'!$B$15:$B$348,0))&gt;IF(B7660=9,$G$2,LOLP!$F$2),1,0),0)</f>
        <v>0</v>
      </c>
      <c r="G7660" s="7">
        <f>SUMIFS(LOLP!$F$4:$F$8763,$C$4:$C$8763,$C7660,$B$4:$B$8763,$B7660,$D$4:$D$8763,$D7660)</f>
        <v>0</v>
      </c>
      <c r="H7660" s="7">
        <f>COUNTIFS(Calendar!$E$3:$E$367,LOLP!C7660,Calendar!$D$3:$D$367,LOLP!B7660)</f>
        <v>19</v>
      </c>
      <c r="I7660" s="7">
        <f ca="1">IF($F7660=1,OFFSET(start_norps,LOLP!$D7660+(1-$C7660)*24,LOLP!$B7660)*H7660/G7660,0)</f>
        <v>0</v>
      </c>
      <c r="J7660" s="7">
        <f ca="1">IF($F7660=1,OFFSET(start_33,LOLP!$D7660+(1-$C7660)*24,LOLP!$B7660)*H7660/G7660,0)</f>
        <v>0</v>
      </c>
      <c r="K7660" s="7">
        <f ca="1">IF($F7660,OFFSET(start_40,LOLP!$D7660+(1-$C7660)*24,LOLP!$B7660),0)</f>
        <v>0</v>
      </c>
      <c r="L7660" s="7">
        <f ca="1">IF($F7660,OFFSET(start_50,LOLP!$D7660+(1-$C7660)*24,LOLP!$B7660),0)</f>
        <v>0</v>
      </c>
      <c r="M7660" s="25">
        <f t="shared" ca="1" si="835"/>
        <v>0</v>
      </c>
      <c r="N7660" s="25">
        <f t="shared" ca="1" si="836"/>
        <v>0</v>
      </c>
      <c r="O7660" s="15" t="e">
        <f t="shared" ca="1" si="837"/>
        <v>#DIV/0!</v>
      </c>
      <c r="P7660" s="15" t="e">
        <f t="shared" ca="1" si="838"/>
        <v>#DIV/0!</v>
      </c>
    </row>
    <row r="7661" spans="1:16" x14ac:dyDescent="0.25">
      <c r="A7661" s="1">
        <f t="shared" si="839"/>
        <v>43420</v>
      </c>
      <c r="B7661" s="7">
        <f t="shared" si="834"/>
        <v>11</v>
      </c>
      <c r="C7661" s="4">
        <f>INDEX(Calendar!$E$3:$E$367,MATCH(LOLP!$A7661,Calendar!$B$3:$B$367,0))</f>
        <v>1</v>
      </c>
      <c r="D7661" s="2">
        <f t="shared" si="840"/>
        <v>2</v>
      </c>
      <c r="E7661" s="36">
        <v>21297</v>
      </c>
      <c r="F7661" s="7">
        <f>IFERROR(IF(INDEX('Temperature Data'!$AA$15:$AA$348,MATCH(LOLP!A7661,'Temperature Data'!$B$15:$B$348,0))&gt;IF(B7661=9,$G$2,LOLP!$F$2),1,0),0)</f>
        <v>0</v>
      </c>
      <c r="G7661" s="7">
        <f>SUMIFS(LOLP!$F$4:$F$8763,$C$4:$C$8763,$C7661,$B$4:$B$8763,$B7661,$D$4:$D$8763,$D7661)</f>
        <v>0</v>
      </c>
      <c r="H7661" s="7">
        <f>COUNTIFS(Calendar!$E$3:$E$367,LOLP!C7661,Calendar!$D$3:$D$367,LOLP!B7661)</f>
        <v>19</v>
      </c>
      <c r="I7661" s="7">
        <f ca="1">IF($F7661=1,OFFSET(start_norps,LOLP!$D7661+(1-$C7661)*24,LOLP!$B7661)*H7661/G7661,0)</f>
        <v>0</v>
      </c>
      <c r="J7661" s="7">
        <f ca="1">IF($F7661=1,OFFSET(start_33,LOLP!$D7661+(1-$C7661)*24,LOLP!$B7661)*H7661/G7661,0)</f>
        <v>0</v>
      </c>
      <c r="K7661" s="7">
        <f ca="1">IF($F7661,OFFSET(start_40,LOLP!$D7661+(1-$C7661)*24,LOLP!$B7661),0)</f>
        <v>0</v>
      </c>
      <c r="L7661" s="7">
        <f ca="1">IF($F7661,OFFSET(start_50,LOLP!$D7661+(1-$C7661)*24,LOLP!$B7661),0)</f>
        <v>0</v>
      </c>
      <c r="M7661" s="25">
        <f t="shared" ca="1" si="835"/>
        <v>0</v>
      </c>
      <c r="N7661" s="25">
        <f t="shared" ca="1" si="836"/>
        <v>0</v>
      </c>
      <c r="O7661" s="15" t="e">
        <f t="shared" ca="1" si="837"/>
        <v>#DIV/0!</v>
      </c>
      <c r="P7661" s="15" t="e">
        <f t="shared" ca="1" si="838"/>
        <v>#DIV/0!</v>
      </c>
    </row>
    <row r="7662" spans="1:16" x14ac:dyDescent="0.25">
      <c r="A7662" s="1">
        <f t="shared" si="839"/>
        <v>43420</v>
      </c>
      <c r="B7662" s="7">
        <f t="shared" si="834"/>
        <v>11</v>
      </c>
      <c r="C7662" s="4">
        <f>INDEX(Calendar!$E$3:$E$367,MATCH(LOLP!$A7662,Calendar!$B$3:$B$367,0))</f>
        <v>1</v>
      </c>
      <c r="D7662" s="2">
        <f t="shared" si="840"/>
        <v>3</v>
      </c>
      <c r="E7662" s="36">
        <v>20908</v>
      </c>
      <c r="F7662" s="7">
        <f>IFERROR(IF(INDEX('Temperature Data'!$AA$15:$AA$348,MATCH(LOLP!A7662,'Temperature Data'!$B$15:$B$348,0))&gt;IF(B7662=9,$G$2,LOLP!$F$2),1,0),0)</f>
        <v>0</v>
      </c>
      <c r="G7662" s="7">
        <f>SUMIFS(LOLP!$F$4:$F$8763,$C$4:$C$8763,$C7662,$B$4:$B$8763,$B7662,$D$4:$D$8763,$D7662)</f>
        <v>0</v>
      </c>
      <c r="H7662" s="7">
        <f>COUNTIFS(Calendar!$E$3:$E$367,LOLP!C7662,Calendar!$D$3:$D$367,LOLP!B7662)</f>
        <v>19</v>
      </c>
      <c r="I7662" s="7">
        <f ca="1">IF($F7662=1,OFFSET(start_norps,LOLP!$D7662+(1-$C7662)*24,LOLP!$B7662)*H7662/G7662,0)</f>
        <v>0</v>
      </c>
      <c r="J7662" s="7">
        <f ca="1">IF($F7662=1,OFFSET(start_33,LOLP!$D7662+(1-$C7662)*24,LOLP!$B7662)*H7662/G7662,0)</f>
        <v>0</v>
      </c>
      <c r="K7662" s="7">
        <f ca="1">IF($F7662,OFFSET(start_40,LOLP!$D7662+(1-$C7662)*24,LOLP!$B7662),0)</f>
        <v>0</v>
      </c>
      <c r="L7662" s="7">
        <f ca="1">IF($F7662,OFFSET(start_50,LOLP!$D7662+(1-$C7662)*24,LOLP!$B7662),0)</f>
        <v>0</v>
      </c>
      <c r="M7662" s="25">
        <f t="shared" ca="1" si="835"/>
        <v>0</v>
      </c>
      <c r="N7662" s="25">
        <f t="shared" ca="1" si="836"/>
        <v>0</v>
      </c>
      <c r="O7662" s="15" t="e">
        <f t="shared" ca="1" si="837"/>
        <v>#DIV/0!</v>
      </c>
      <c r="P7662" s="15" t="e">
        <f t="shared" ca="1" si="838"/>
        <v>#DIV/0!</v>
      </c>
    </row>
    <row r="7663" spans="1:16" x14ac:dyDescent="0.25">
      <c r="A7663" s="1">
        <f t="shared" si="839"/>
        <v>43420</v>
      </c>
      <c r="B7663" s="7">
        <f t="shared" si="834"/>
        <v>11</v>
      </c>
      <c r="C7663" s="4">
        <f>INDEX(Calendar!$E$3:$E$367,MATCH(LOLP!$A7663,Calendar!$B$3:$B$367,0))</f>
        <v>1</v>
      </c>
      <c r="D7663" s="2">
        <f t="shared" si="840"/>
        <v>4</v>
      </c>
      <c r="E7663" s="36">
        <v>20856</v>
      </c>
      <c r="F7663" s="7">
        <f>IFERROR(IF(INDEX('Temperature Data'!$AA$15:$AA$348,MATCH(LOLP!A7663,'Temperature Data'!$B$15:$B$348,0))&gt;IF(B7663=9,$G$2,LOLP!$F$2),1,0),0)</f>
        <v>0</v>
      </c>
      <c r="G7663" s="7">
        <f>SUMIFS(LOLP!$F$4:$F$8763,$C$4:$C$8763,$C7663,$B$4:$B$8763,$B7663,$D$4:$D$8763,$D7663)</f>
        <v>0</v>
      </c>
      <c r="H7663" s="7">
        <f>COUNTIFS(Calendar!$E$3:$E$367,LOLP!C7663,Calendar!$D$3:$D$367,LOLP!B7663)</f>
        <v>19</v>
      </c>
      <c r="I7663" s="7">
        <f ca="1">IF($F7663=1,OFFSET(start_norps,LOLP!$D7663+(1-$C7663)*24,LOLP!$B7663)*H7663/G7663,0)</f>
        <v>0</v>
      </c>
      <c r="J7663" s="7">
        <f ca="1">IF($F7663=1,OFFSET(start_33,LOLP!$D7663+(1-$C7663)*24,LOLP!$B7663)*H7663/G7663,0)</f>
        <v>0</v>
      </c>
      <c r="K7663" s="7">
        <f ca="1">IF($F7663,OFFSET(start_40,LOLP!$D7663+(1-$C7663)*24,LOLP!$B7663),0)</f>
        <v>0</v>
      </c>
      <c r="L7663" s="7">
        <f ca="1">IF($F7663,OFFSET(start_50,LOLP!$D7663+(1-$C7663)*24,LOLP!$B7663),0)</f>
        <v>0</v>
      </c>
      <c r="M7663" s="25">
        <f t="shared" ca="1" si="835"/>
        <v>0</v>
      </c>
      <c r="N7663" s="25">
        <f t="shared" ca="1" si="836"/>
        <v>0</v>
      </c>
      <c r="O7663" s="15" t="e">
        <f t="shared" ca="1" si="837"/>
        <v>#DIV/0!</v>
      </c>
      <c r="P7663" s="15" t="e">
        <f t="shared" ca="1" si="838"/>
        <v>#DIV/0!</v>
      </c>
    </row>
    <row r="7664" spans="1:16" x14ac:dyDescent="0.25">
      <c r="A7664" s="1">
        <f t="shared" si="839"/>
        <v>43420</v>
      </c>
      <c r="B7664" s="7">
        <f t="shared" si="834"/>
        <v>11</v>
      </c>
      <c r="C7664" s="4">
        <f>INDEX(Calendar!$E$3:$E$367,MATCH(LOLP!$A7664,Calendar!$B$3:$B$367,0))</f>
        <v>1</v>
      </c>
      <c r="D7664" s="2">
        <f t="shared" si="840"/>
        <v>5</v>
      </c>
      <c r="E7664" s="36">
        <v>21267</v>
      </c>
      <c r="F7664" s="7">
        <f>IFERROR(IF(INDEX('Temperature Data'!$AA$15:$AA$348,MATCH(LOLP!A7664,'Temperature Data'!$B$15:$B$348,0))&gt;IF(B7664=9,$G$2,LOLP!$F$2),1,0),0)</f>
        <v>0</v>
      </c>
      <c r="G7664" s="7">
        <f>SUMIFS(LOLP!$F$4:$F$8763,$C$4:$C$8763,$C7664,$B$4:$B$8763,$B7664,$D$4:$D$8763,$D7664)</f>
        <v>0</v>
      </c>
      <c r="H7664" s="7">
        <f>COUNTIFS(Calendar!$E$3:$E$367,LOLP!C7664,Calendar!$D$3:$D$367,LOLP!B7664)</f>
        <v>19</v>
      </c>
      <c r="I7664" s="7">
        <f ca="1">IF($F7664=1,OFFSET(start_norps,LOLP!$D7664+(1-$C7664)*24,LOLP!$B7664)*H7664/G7664,0)</f>
        <v>0</v>
      </c>
      <c r="J7664" s="7">
        <f ca="1">IF($F7664=1,OFFSET(start_33,LOLP!$D7664+(1-$C7664)*24,LOLP!$B7664)*H7664/G7664,0)</f>
        <v>0</v>
      </c>
      <c r="K7664" s="7">
        <f ca="1">IF($F7664,OFFSET(start_40,LOLP!$D7664+(1-$C7664)*24,LOLP!$B7664),0)</f>
        <v>0</v>
      </c>
      <c r="L7664" s="7">
        <f ca="1">IF($F7664,OFFSET(start_50,LOLP!$D7664+(1-$C7664)*24,LOLP!$B7664),0)</f>
        <v>0</v>
      </c>
      <c r="M7664" s="25">
        <f t="shared" ca="1" si="835"/>
        <v>0</v>
      </c>
      <c r="N7664" s="25">
        <f t="shared" ca="1" si="836"/>
        <v>0</v>
      </c>
      <c r="O7664" s="15" t="e">
        <f t="shared" ca="1" si="837"/>
        <v>#DIV/0!</v>
      </c>
      <c r="P7664" s="15" t="e">
        <f t="shared" ca="1" si="838"/>
        <v>#DIV/0!</v>
      </c>
    </row>
    <row r="7665" spans="1:16" x14ac:dyDescent="0.25">
      <c r="A7665" s="1">
        <f t="shared" si="839"/>
        <v>43420</v>
      </c>
      <c r="B7665" s="7">
        <f t="shared" si="834"/>
        <v>11</v>
      </c>
      <c r="C7665" s="4">
        <f>INDEX(Calendar!$E$3:$E$367,MATCH(LOLP!$A7665,Calendar!$B$3:$B$367,0))</f>
        <v>1</v>
      </c>
      <c r="D7665" s="2">
        <f t="shared" si="840"/>
        <v>6</v>
      </c>
      <c r="E7665" s="36">
        <v>22628</v>
      </c>
      <c r="F7665" s="7">
        <f>IFERROR(IF(INDEX('Temperature Data'!$AA$15:$AA$348,MATCH(LOLP!A7665,'Temperature Data'!$B$15:$B$348,0))&gt;IF(B7665=9,$G$2,LOLP!$F$2),1,0),0)</f>
        <v>0</v>
      </c>
      <c r="G7665" s="7">
        <f>SUMIFS(LOLP!$F$4:$F$8763,$C$4:$C$8763,$C7665,$B$4:$B$8763,$B7665,$D$4:$D$8763,$D7665)</f>
        <v>0</v>
      </c>
      <c r="H7665" s="7">
        <f>COUNTIFS(Calendar!$E$3:$E$367,LOLP!C7665,Calendar!$D$3:$D$367,LOLP!B7665)</f>
        <v>19</v>
      </c>
      <c r="I7665" s="7">
        <f ca="1">IF($F7665=1,OFFSET(start_norps,LOLP!$D7665+(1-$C7665)*24,LOLP!$B7665)*H7665/G7665,0)</f>
        <v>0</v>
      </c>
      <c r="J7665" s="7">
        <f ca="1">IF($F7665=1,OFFSET(start_33,LOLP!$D7665+(1-$C7665)*24,LOLP!$B7665)*H7665/G7665,0)</f>
        <v>0</v>
      </c>
      <c r="K7665" s="7">
        <f ca="1">IF($F7665,OFFSET(start_40,LOLP!$D7665+(1-$C7665)*24,LOLP!$B7665),0)</f>
        <v>0</v>
      </c>
      <c r="L7665" s="7">
        <f ca="1">IF($F7665,OFFSET(start_50,LOLP!$D7665+(1-$C7665)*24,LOLP!$B7665),0)</f>
        <v>0</v>
      </c>
      <c r="M7665" s="25">
        <f t="shared" ca="1" si="835"/>
        <v>0</v>
      </c>
      <c r="N7665" s="25">
        <f t="shared" ca="1" si="836"/>
        <v>0</v>
      </c>
      <c r="O7665" s="15" t="e">
        <f t="shared" ca="1" si="837"/>
        <v>#DIV/0!</v>
      </c>
      <c r="P7665" s="15" t="e">
        <f t="shared" ca="1" si="838"/>
        <v>#DIV/0!</v>
      </c>
    </row>
    <row r="7666" spans="1:16" x14ac:dyDescent="0.25">
      <c r="A7666" s="1">
        <f t="shared" si="839"/>
        <v>43420</v>
      </c>
      <c r="B7666" s="7">
        <f t="shared" si="834"/>
        <v>11</v>
      </c>
      <c r="C7666" s="4">
        <f>INDEX(Calendar!$E$3:$E$367,MATCH(LOLP!$A7666,Calendar!$B$3:$B$367,0))</f>
        <v>1</v>
      </c>
      <c r="D7666" s="2">
        <f t="shared" si="840"/>
        <v>7</v>
      </c>
      <c r="E7666" s="36">
        <v>24723</v>
      </c>
      <c r="F7666" s="7">
        <f>IFERROR(IF(INDEX('Temperature Data'!$AA$15:$AA$348,MATCH(LOLP!A7666,'Temperature Data'!$B$15:$B$348,0))&gt;IF(B7666=9,$G$2,LOLP!$F$2),1,0),0)</f>
        <v>0</v>
      </c>
      <c r="G7666" s="7">
        <f>SUMIFS(LOLP!$F$4:$F$8763,$C$4:$C$8763,$C7666,$B$4:$B$8763,$B7666,$D$4:$D$8763,$D7666)</f>
        <v>0</v>
      </c>
      <c r="H7666" s="7">
        <f>COUNTIFS(Calendar!$E$3:$E$367,LOLP!C7666,Calendar!$D$3:$D$367,LOLP!B7666)</f>
        <v>19</v>
      </c>
      <c r="I7666" s="7">
        <f ca="1">IF($F7666=1,OFFSET(start_norps,LOLP!$D7666+(1-$C7666)*24,LOLP!$B7666)*H7666/G7666,0)</f>
        <v>0</v>
      </c>
      <c r="J7666" s="7">
        <f ca="1">IF($F7666=1,OFFSET(start_33,LOLP!$D7666+(1-$C7666)*24,LOLP!$B7666)*H7666/G7666,0)</f>
        <v>0</v>
      </c>
      <c r="K7666" s="7">
        <f ca="1">IF($F7666,OFFSET(start_40,LOLP!$D7666+(1-$C7666)*24,LOLP!$B7666),0)</f>
        <v>0</v>
      </c>
      <c r="L7666" s="7">
        <f ca="1">IF($F7666,OFFSET(start_50,LOLP!$D7666+(1-$C7666)*24,LOLP!$B7666),0)</f>
        <v>0</v>
      </c>
      <c r="M7666" s="25">
        <f t="shared" ca="1" si="835"/>
        <v>0</v>
      </c>
      <c r="N7666" s="25">
        <f t="shared" ca="1" si="836"/>
        <v>0</v>
      </c>
      <c r="O7666" s="15" t="e">
        <f t="shared" ca="1" si="837"/>
        <v>#DIV/0!</v>
      </c>
      <c r="P7666" s="15" t="e">
        <f t="shared" ca="1" si="838"/>
        <v>#DIV/0!</v>
      </c>
    </row>
    <row r="7667" spans="1:16" x14ac:dyDescent="0.25">
      <c r="A7667" s="1">
        <f t="shared" si="839"/>
        <v>43420</v>
      </c>
      <c r="B7667" s="7">
        <f t="shared" si="834"/>
        <v>11</v>
      </c>
      <c r="C7667" s="4">
        <f>INDEX(Calendar!$E$3:$E$367,MATCH(LOLP!$A7667,Calendar!$B$3:$B$367,0))</f>
        <v>1</v>
      </c>
      <c r="D7667" s="2">
        <f t="shared" si="840"/>
        <v>8</v>
      </c>
      <c r="E7667" s="36">
        <v>25750</v>
      </c>
      <c r="F7667" s="7">
        <f>IFERROR(IF(INDEX('Temperature Data'!$AA$15:$AA$348,MATCH(LOLP!A7667,'Temperature Data'!$B$15:$B$348,0))&gt;IF(B7667=9,$G$2,LOLP!$F$2),1,0),0)</f>
        <v>0</v>
      </c>
      <c r="G7667" s="7">
        <f>SUMIFS(LOLP!$F$4:$F$8763,$C$4:$C$8763,$C7667,$B$4:$B$8763,$B7667,$D$4:$D$8763,$D7667)</f>
        <v>0</v>
      </c>
      <c r="H7667" s="7">
        <f>COUNTIFS(Calendar!$E$3:$E$367,LOLP!C7667,Calendar!$D$3:$D$367,LOLP!B7667)</f>
        <v>19</v>
      </c>
      <c r="I7667" s="7">
        <f ca="1">IF($F7667=1,OFFSET(start_norps,LOLP!$D7667+(1-$C7667)*24,LOLP!$B7667)*H7667/G7667,0)</f>
        <v>0</v>
      </c>
      <c r="J7667" s="7">
        <f ca="1">IF($F7667=1,OFFSET(start_33,LOLP!$D7667+(1-$C7667)*24,LOLP!$B7667)*H7667/G7667,0)</f>
        <v>0</v>
      </c>
      <c r="K7667" s="7">
        <f ca="1">IF($F7667,OFFSET(start_40,LOLP!$D7667+(1-$C7667)*24,LOLP!$B7667),0)</f>
        <v>0</v>
      </c>
      <c r="L7667" s="7">
        <f ca="1">IF($F7667,OFFSET(start_50,LOLP!$D7667+(1-$C7667)*24,LOLP!$B7667),0)</f>
        <v>0</v>
      </c>
      <c r="M7667" s="25">
        <f t="shared" ca="1" si="835"/>
        <v>0</v>
      </c>
      <c r="N7667" s="25">
        <f t="shared" ca="1" si="836"/>
        <v>0</v>
      </c>
      <c r="O7667" s="15" t="e">
        <f t="shared" ca="1" si="837"/>
        <v>#DIV/0!</v>
      </c>
      <c r="P7667" s="15" t="e">
        <f t="shared" ca="1" si="838"/>
        <v>#DIV/0!</v>
      </c>
    </row>
    <row r="7668" spans="1:16" x14ac:dyDescent="0.25">
      <c r="A7668" s="1">
        <f t="shared" si="839"/>
        <v>43420</v>
      </c>
      <c r="B7668" s="7">
        <f t="shared" si="834"/>
        <v>11</v>
      </c>
      <c r="C7668" s="4">
        <f>INDEX(Calendar!$E$3:$E$367,MATCH(LOLP!$A7668,Calendar!$B$3:$B$367,0))</f>
        <v>1</v>
      </c>
      <c r="D7668" s="2">
        <f t="shared" si="840"/>
        <v>9</v>
      </c>
      <c r="E7668" s="36">
        <v>25833</v>
      </c>
      <c r="F7668" s="7">
        <f>IFERROR(IF(INDEX('Temperature Data'!$AA$15:$AA$348,MATCH(LOLP!A7668,'Temperature Data'!$B$15:$B$348,0))&gt;IF(B7668=9,$G$2,LOLP!$F$2),1,0),0)</f>
        <v>0</v>
      </c>
      <c r="G7668" s="7">
        <f>SUMIFS(LOLP!$F$4:$F$8763,$C$4:$C$8763,$C7668,$B$4:$B$8763,$B7668,$D$4:$D$8763,$D7668)</f>
        <v>0</v>
      </c>
      <c r="H7668" s="7">
        <f>COUNTIFS(Calendar!$E$3:$E$367,LOLP!C7668,Calendar!$D$3:$D$367,LOLP!B7668)</f>
        <v>19</v>
      </c>
      <c r="I7668" s="7">
        <f ca="1">IF($F7668=1,OFFSET(start_norps,LOLP!$D7668+(1-$C7668)*24,LOLP!$B7668)*H7668/G7668,0)</f>
        <v>0</v>
      </c>
      <c r="J7668" s="7">
        <f ca="1">IF($F7668=1,OFFSET(start_33,LOLP!$D7668+(1-$C7668)*24,LOLP!$B7668)*H7668/G7668,0)</f>
        <v>0</v>
      </c>
      <c r="K7668" s="7">
        <f ca="1">IF($F7668,OFFSET(start_40,LOLP!$D7668+(1-$C7668)*24,LOLP!$B7668),0)</f>
        <v>0</v>
      </c>
      <c r="L7668" s="7">
        <f ca="1">IF($F7668,OFFSET(start_50,LOLP!$D7668+(1-$C7668)*24,LOLP!$B7668),0)</f>
        <v>0</v>
      </c>
      <c r="M7668" s="25">
        <f t="shared" ca="1" si="835"/>
        <v>0</v>
      </c>
      <c r="N7668" s="25">
        <f t="shared" ca="1" si="836"/>
        <v>0</v>
      </c>
      <c r="O7668" s="15" t="e">
        <f t="shared" ca="1" si="837"/>
        <v>#DIV/0!</v>
      </c>
      <c r="P7668" s="15" t="e">
        <f t="shared" ca="1" si="838"/>
        <v>#DIV/0!</v>
      </c>
    </row>
    <row r="7669" spans="1:16" x14ac:dyDescent="0.25">
      <c r="A7669" s="1">
        <f t="shared" si="839"/>
        <v>43420</v>
      </c>
      <c r="B7669" s="7">
        <f t="shared" si="834"/>
        <v>11</v>
      </c>
      <c r="C7669" s="4">
        <f>INDEX(Calendar!$E$3:$E$367,MATCH(LOLP!$A7669,Calendar!$B$3:$B$367,0))</f>
        <v>1</v>
      </c>
      <c r="D7669" s="2">
        <f t="shared" si="840"/>
        <v>10</v>
      </c>
      <c r="E7669" s="36">
        <v>25671</v>
      </c>
      <c r="F7669" s="7">
        <f>IFERROR(IF(INDEX('Temperature Data'!$AA$15:$AA$348,MATCH(LOLP!A7669,'Temperature Data'!$B$15:$B$348,0))&gt;IF(B7669=9,$G$2,LOLP!$F$2),1,0),0)</f>
        <v>0</v>
      </c>
      <c r="G7669" s="7">
        <f>SUMIFS(LOLP!$F$4:$F$8763,$C$4:$C$8763,$C7669,$B$4:$B$8763,$B7669,$D$4:$D$8763,$D7669)</f>
        <v>0</v>
      </c>
      <c r="H7669" s="7">
        <f>COUNTIFS(Calendar!$E$3:$E$367,LOLP!C7669,Calendar!$D$3:$D$367,LOLP!B7669)</f>
        <v>19</v>
      </c>
      <c r="I7669" s="7">
        <f ca="1">IF($F7669=1,OFFSET(start_norps,LOLP!$D7669+(1-$C7669)*24,LOLP!$B7669)*H7669/G7669,0)</f>
        <v>0</v>
      </c>
      <c r="J7669" s="7">
        <f ca="1">IF($F7669=1,OFFSET(start_33,LOLP!$D7669+(1-$C7669)*24,LOLP!$B7669)*H7669/G7669,0)</f>
        <v>0</v>
      </c>
      <c r="K7669" s="7">
        <f ca="1">IF($F7669,OFFSET(start_40,LOLP!$D7669+(1-$C7669)*24,LOLP!$B7669),0)</f>
        <v>0</v>
      </c>
      <c r="L7669" s="7">
        <f ca="1">IF($F7669,OFFSET(start_50,LOLP!$D7669+(1-$C7669)*24,LOLP!$B7669),0)</f>
        <v>0</v>
      </c>
      <c r="M7669" s="25">
        <f t="shared" ca="1" si="835"/>
        <v>0</v>
      </c>
      <c r="N7669" s="25">
        <f t="shared" ca="1" si="836"/>
        <v>0</v>
      </c>
      <c r="O7669" s="15" t="e">
        <f t="shared" ca="1" si="837"/>
        <v>#DIV/0!</v>
      </c>
      <c r="P7669" s="15" t="e">
        <f t="shared" ca="1" si="838"/>
        <v>#DIV/0!</v>
      </c>
    </row>
    <row r="7670" spans="1:16" x14ac:dyDescent="0.25">
      <c r="A7670" s="1">
        <f t="shared" si="839"/>
        <v>43420</v>
      </c>
      <c r="B7670" s="7">
        <f t="shared" si="834"/>
        <v>11</v>
      </c>
      <c r="C7670" s="4">
        <f>INDEX(Calendar!$E$3:$E$367,MATCH(LOLP!$A7670,Calendar!$B$3:$B$367,0))</f>
        <v>1</v>
      </c>
      <c r="D7670" s="2">
        <f t="shared" si="840"/>
        <v>11</v>
      </c>
      <c r="E7670" s="36">
        <v>25417</v>
      </c>
      <c r="F7670" s="7">
        <f>IFERROR(IF(INDEX('Temperature Data'!$AA$15:$AA$348,MATCH(LOLP!A7670,'Temperature Data'!$B$15:$B$348,0))&gt;IF(B7670=9,$G$2,LOLP!$F$2),1,0),0)</f>
        <v>0</v>
      </c>
      <c r="G7670" s="7">
        <f>SUMIFS(LOLP!$F$4:$F$8763,$C$4:$C$8763,$C7670,$B$4:$B$8763,$B7670,$D$4:$D$8763,$D7670)</f>
        <v>0</v>
      </c>
      <c r="H7670" s="7">
        <f>COUNTIFS(Calendar!$E$3:$E$367,LOLP!C7670,Calendar!$D$3:$D$367,LOLP!B7670)</f>
        <v>19</v>
      </c>
      <c r="I7670" s="7">
        <f ca="1">IF($F7670=1,OFFSET(start_norps,LOLP!$D7670+(1-$C7670)*24,LOLP!$B7670)*H7670/G7670,0)</f>
        <v>0</v>
      </c>
      <c r="J7670" s="7">
        <f ca="1">IF($F7670=1,OFFSET(start_33,LOLP!$D7670+(1-$C7670)*24,LOLP!$B7670)*H7670/G7670,0)</f>
        <v>0</v>
      </c>
      <c r="K7670" s="7">
        <f ca="1">IF($F7670,OFFSET(start_40,LOLP!$D7670+(1-$C7670)*24,LOLP!$B7670),0)</f>
        <v>0</v>
      </c>
      <c r="L7670" s="7">
        <f ca="1">IF($F7670,OFFSET(start_50,LOLP!$D7670+(1-$C7670)*24,LOLP!$B7670),0)</f>
        <v>0</v>
      </c>
      <c r="M7670" s="25">
        <f t="shared" ca="1" si="835"/>
        <v>0</v>
      </c>
      <c r="N7670" s="25">
        <f t="shared" ca="1" si="836"/>
        <v>0</v>
      </c>
      <c r="O7670" s="15" t="e">
        <f t="shared" ca="1" si="837"/>
        <v>#DIV/0!</v>
      </c>
      <c r="P7670" s="15" t="e">
        <f t="shared" ca="1" si="838"/>
        <v>#DIV/0!</v>
      </c>
    </row>
    <row r="7671" spans="1:16" x14ac:dyDescent="0.25">
      <c r="A7671" s="1">
        <f t="shared" si="839"/>
        <v>43420</v>
      </c>
      <c r="B7671" s="7">
        <f t="shared" si="834"/>
        <v>11</v>
      </c>
      <c r="C7671" s="4">
        <f>INDEX(Calendar!$E$3:$E$367,MATCH(LOLP!$A7671,Calendar!$B$3:$B$367,0))</f>
        <v>1</v>
      </c>
      <c r="D7671" s="2">
        <f t="shared" si="840"/>
        <v>12</v>
      </c>
      <c r="E7671" s="36">
        <v>25102</v>
      </c>
      <c r="F7671" s="7">
        <f>IFERROR(IF(INDEX('Temperature Data'!$AA$15:$AA$348,MATCH(LOLP!A7671,'Temperature Data'!$B$15:$B$348,0))&gt;IF(B7671=9,$G$2,LOLP!$F$2),1,0),0)</f>
        <v>0</v>
      </c>
      <c r="G7671" s="7">
        <f>SUMIFS(LOLP!$F$4:$F$8763,$C$4:$C$8763,$C7671,$B$4:$B$8763,$B7671,$D$4:$D$8763,$D7671)</f>
        <v>0</v>
      </c>
      <c r="H7671" s="7">
        <f>COUNTIFS(Calendar!$E$3:$E$367,LOLP!C7671,Calendar!$D$3:$D$367,LOLP!B7671)</f>
        <v>19</v>
      </c>
      <c r="I7671" s="7">
        <f ca="1">IF($F7671=1,OFFSET(start_norps,LOLP!$D7671+(1-$C7671)*24,LOLP!$B7671)*H7671/G7671,0)</f>
        <v>0</v>
      </c>
      <c r="J7671" s="7">
        <f ca="1">IF($F7671=1,OFFSET(start_33,LOLP!$D7671+(1-$C7671)*24,LOLP!$B7671)*H7671/G7671,0)</f>
        <v>0</v>
      </c>
      <c r="K7671" s="7">
        <f ca="1">IF($F7671,OFFSET(start_40,LOLP!$D7671+(1-$C7671)*24,LOLP!$B7671),0)</f>
        <v>0</v>
      </c>
      <c r="L7671" s="7">
        <f ca="1">IF($F7671,OFFSET(start_50,LOLP!$D7671+(1-$C7671)*24,LOLP!$B7671),0)</f>
        <v>0</v>
      </c>
      <c r="M7671" s="25">
        <f t="shared" ca="1" si="835"/>
        <v>0</v>
      </c>
      <c r="N7671" s="25">
        <f t="shared" ca="1" si="836"/>
        <v>0</v>
      </c>
      <c r="O7671" s="15" t="e">
        <f t="shared" ca="1" si="837"/>
        <v>#DIV/0!</v>
      </c>
      <c r="P7671" s="15" t="e">
        <f t="shared" ca="1" si="838"/>
        <v>#DIV/0!</v>
      </c>
    </row>
    <row r="7672" spans="1:16" x14ac:dyDescent="0.25">
      <c r="A7672" s="1">
        <f t="shared" si="839"/>
        <v>43420</v>
      </c>
      <c r="B7672" s="7">
        <f t="shared" si="834"/>
        <v>11</v>
      </c>
      <c r="C7672" s="4">
        <f>INDEX(Calendar!$E$3:$E$367,MATCH(LOLP!$A7672,Calendar!$B$3:$B$367,0))</f>
        <v>1</v>
      </c>
      <c r="D7672" s="2">
        <f t="shared" si="840"/>
        <v>13</v>
      </c>
      <c r="E7672" s="36">
        <v>25066</v>
      </c>
      <c r="F7672" s="7">
        <f>IFERROR(IF(INDEX('Temperature Data'!$AA$15:$AA$348,MATCH(LOLP!A7672,'Temperature Data'!$B$15:$B$348,0))&gt;IF(B7672=9,$G$2,LOLP!$F$2),1,0),0)</f>
        <v>0</v>
      </c>
      <c r="G7672" s="7">
        <f>SUMIFS(LOLP!$F$4:$F$8763,$C$4:$C$8763,$C7672,$B$4:$B$8763,$B7672,$D$4:$D$8763,$D7672)</f>
        <v>0</v>
      </c>
      <c r="H7672" s="7">
        <f>COUNTIFS(Calendar!$E$3:$E$367,LOLP!C7672,Calendar!$D$3:$D$367,LOLP!B7672)</f>
        <v>19</v>
      </c>
      <c r="I7672" s="7">
        <f ca="1">IF($F7672=1,OFFSET(start_norps,LOLP!$D7672+(1-$C7672)*24,LOLP!$B7672)*H7672/G7672,0)</f>
        <v>0</v>
      </c>
      <c r="J7672" s="7">
        <f ca="1">IF($F7672=1,OFFSET(start_33,LOLP!$D7672+(1-$C7672)*24,LOLP!$B7672)*H7672/G7672,0)</f>
        <v>0</v>
      </c>
      <c r="K7672" s="7">
        <f ca="1">IF($F7672,OFFSET(start_40,LOLP!$D7672+(1-$C7672)*24,LOLP!$B7672),0)</f>
        <v>0</v>
      </c>
      <c r="L7672" s="7">
        <f ca="1">IF($F7672,OFFSET(start_50,LOLP!$D7672+(1-$C7672)*24,LOLP!$B7672),0)</f>
        <v>0</v>
      </c>
      <c r="M7672" s="25">
        <f t="shared" ca="1" si="835"/>
        <v>0</v>
      </c>
      <c r="N7672" s="25">
        <f t="shared" ca="1" si="836"/>
        <v>0</v>
      </c>
      <c r="O7672" s="15" t="e">
        <f t="shared" ca="1" si="837"/>
        <v>#DIV/0!</v>
      </c>
      <c r="P7672" s="15" t="e">
        <f t="shared" ca="1" si="838"/>
        <v>#DIV/0!</v>
      </c>
    </row>
    <row r="7673" spans="1:16" x14ac:dyDescent="0.25">
      <c r="A7673" s="1">
        <f t="shared" si="839"/>
        <v>43420</v>
      </c>
      <c r="B7673" s="7">
        <f t="shared" si="834"/>
        <v>11</v>
      </c>
      <c r="C7673" s="4">
        <f>INDEX(Calendar!$E$3:$E$367,MATCH(LOLP!$A7673,Calendar!$B$3:$B$367,0))</f>
        <v>1</v>
      </c>
      <c r="D7673" s="2">
        <f t="shared" si="840"/>
        <v>14</v>
      </c>
      <c r="E7673" s="36">
        <v>25419</v>
      </c>
      <c r="F7673" s="7">
        <f>IFERROR(IF(INDEX('Temperature Data'!$AA$15:$AA$348,MATCH(LOLP!A7673,'Temperature Data'!$B$15:$B$348,0))&gt;IF(B7673=9,$G$2,LOLP!$F$2),1,0),0)</f>
        <v>0</v>
      </c>
      <c r="G7673" s="7">
        <f>SUMIFS(LOLP!$F$4:$F$8763,$C$4:$C$8763,$C7673,$B$4:$B$8763,$B7673,$D$4:$D$8763,$D7673)</f>
        <v>0</v>
      </c>
      <c r="H7673" s="7">
        <f>COUNTIFS(Calendar!$E$3:$E$367,LOLP!C7673,Calendar!$D$3:$D$367,LOLP!B7673)</f>
        <v>19</v>
      </c>
      <c r="I7673" s="7">
        <f ca="1">IF($F7673=1,OFFSET(start_norps,LOLP!$D7673+(1-$C7673)*24,LOLP!$B7673)*H7673/G7673,0)</f>
        <v>0</v>
      </c>
      <c r="J7673" s="7">
        <f ca="1">IF($F7673=1,OFFSET(start_33,LOLP!$D7673+(1-$C7673)*24,LOLP!$B7673)*H7673/G7673,0)</f>
        <v>0</v>
      </c>
      <c r="K7673" s="7">
        <f ca="1">IF($F7673,OFFSET(start_40,LOLP!$D7673+(1-$C7673)*24,LOLP!$B7673),0)</f>
        <v>0</v>
      </c>
      <c r="L7673" s="7">
        <f ca="1">IF($F7673,OFFSET(start_50,LOLP!$D7673+(1-$C7673)*24,LOLP!$B7673),0)</f>
        <v>0</v>
      </c>
      <c r="M7673" s="25">
        <f t="shared" ca="1" si="835"/>
        <v>0</v>
      </c>
      <c r="N7673" s="25">
        <f t="shared" ca="1" si="836"/>
        <v>0</v>
      </c>
      <c r="O7673" s="15" t="e">
        <f t="shared" ca="1" si="837"/>
        <v>#DIV/0!</v>
      </c>
      <c r="P7673" s="15" t="e">
        <f t="shared" ca="1" si="838"/>
        <v>#DIV/0!</v>
      </c>
    </row>
    <row r="7674" spans="1:16" x14ac:dyDescent="0.25">
      <c r="A7674" s="1">
        <f t="shared" si="839"/>
        <v>43420</v>
      </c>
      <c r="B7674" s="7">
        <f t="shared" si="834"/>
        <v>11</v>
      </c>
      <c r="C7674" s="4">
        <f>INDEX(Calendar!$E$3:$E$367,MATCH(LOLP!$A7674,Calendar!$B$3:$B$367,0))</f>
        <v>1</v>
      </c>
      <c r="D7674" s="2">
        <f t="shared" si="840"/>
        <v>15</v>
      </c>
      <c r="E7674" s="36">
        <v>25849</v>
      </c>
      <c r="F7674" s="7">
        <f>IFERROR(IF(INDEX('Temperature Data'!$AA$15:$AA$348,MATCH(LOLP!A7674,'Temperature Data'!$B$15:$B$348,0))&gt;IF(B7674=9,$G$2,LOLP!$F$2),1,0),0)</f>
        <v>0</v>
      </c>
      <c r="G7674" s="7">
        <f>SUMIFS(LOLP!$F$4:$F$8763,$C$4:$C$8763,$C7674,$B$4:$B$8763,$B7674,$D$4:$D$8763,$D7674)</f>
        <v>0</v>
      </c>
      <c r="H7674" s="7">
        <f>COUNTIFS(Calendar!$E$3:$E$367,LOLP!C7674,Calendar!$D$3:$D$367,LOLP!B7674)</f>
        <v>19</v>
      </c>
      <c r="I7674" s="7">
        <f ca="1">IF($F7674=1,OFFSET(start_norps,LOLP!$D7674+(1-$C7674)*24,LOLP!$B7674)*H7674/G7674,0)</f>
        <v>0</v>
      </c>
      <c r="J7674" s="7">
        <f ca="1">IF($F7674=1,OFFSET(start_33,LOLP!$D7674+(1-$C7674)*24,LOLP!$B7674)*H7674/G7674,0)</f>
        <v>0</v>
      </c>
      <c r="K7674" s="7">
        <f ca="1">IF($F7674,OFFSET(start_40,LOLP!$D7674+(1-$C7674)*24,LOLP!$B7674),0)</f>
        <v>0</v>
      </c>
      <c r="L7674" s="7">
        <f ca="1">IF($F7674,OFFSET(start_50,LOLP!$D7674+(1-$C7674)*24,LOLP!$B7674),0)</f>
        <v>0</v>
      </c>
      <c r="M7674" s="25">
        <f t="shared" ca="1" si="835"/>
        <v>0</v>
      </c>
      <c r="N7674" s="25">
        <f t="shared" ca="1" si="836"/>
        <v>0</v>
      </c>
      <c r="O7674" s="15" t="e">
        <f t="shared" ca="1" si="837"/>
        <v>#DIV/0!</v>
      </c>
      <c r="P7674" s="15" t="e">
        <f t="shared" ca="1" si="838"/>
        <v>#DIV/0!</v>
      </c>
    </row>
    <row r="7675" spans="1:16" x14ac:dyDescent="0.25">
      <c r="A7675" s="1">
        <f t="shared" si="839"/>
        <v>43420</v>
      </c>
      <c r="B7675" s="7">
        <f t="shared" si="834"/>
        <v>11</v>
      </c>
      <c r="C7675" s="4">
        <f>INDEX(Calendar!$E$3:$E$367,MATCH(LOLP!$A7675,Calendar!$B$3:$B$367,0))</f>
        <v>1</v>
      </c>
      <c r="D7675" s="2">
        <f t="shared" si="840"/>
        <v>16</v>
      </c>
      <c r="E7675" s="36">
        <v>26263</v>
      </c>
      <c r="F7675" s="7">
        <f>IFERROR(IF(INDEX('Temperature Data'!$AA$15:$AA$348,MATCH(LOLP!A7675,'Temperature Data'!$B$15:$B$348,0))&gt;IF(B7675=9,$G$2,LOLP!$F$2),1,0),0)</f>
        <v>0</v>
      </c>
      <c r="G7675" s="7">
        <f>SUMIFS(LOLP!$F$4:$F$8763,$C$4:$C$8763,$C7675,$B$4:$B$8763,$B7675,$D$4:$D$8763,$D7675)</f>
        <v>0</v>
      </c>
      <c r="H7675" s="7">
        <f>COUNTIFS(Calendar!$E$3:$E$367,LOLP!C7675,Calendar!$D$3:$D$367,LOLP!B7675)</f>
        <v>19</v>
      </c>
      <c r="I7675" s="7">
        <f ca="1">IF($F7675=1,OFFSET(start_norps,LOLP!$D7675+(1-$C7675)*24,LOLP!$B7675)*H7675/G7675,0)</f>
        <v>0</v>
      </c>
      <c r="J7675" s="7">
        <f ca="1">IF($F7675=1,OFFSET(start_33,LOLP!$D7675+(1-$C7675)*24,LOLP!$B7675)*H7675/G7675,0)</f>
        <v>0</v>
      </c>
      <c r="K7675" s="7">
        <f ca="1">IF($F7675,OFFSET(start_40,LOLP!$D7675+(1-$C7675)*24,LOLP!$B7675),0)</f>
        <v>0</v>
      </c>
      <c r="L7675" s="7">
        <f ca="1">IF($F7675,OFFSET(start_50,LOLP!$D7675+(1-$C7675)*24,LOLP!$B7675),0)</f>
        <v>0</v>
      </c>
      <c r="M7675" s="25">
        <f t="shared" ca="1" si="835"/>
        <v>0</v>
      </c>
      <c r="N7675" s="25">
        <f t="shared" ca="1" si="836"/>
        <v>0</v>
      </c>
      <c r="O7675" s="15" t="e">
        <f t="shared" ca="1" si="837"/>
        <v>#DIV/0!</v>
      </c>
      <c r="P7675" s="15" t="e">
        <f t="shared" ca="1" si="838"/>
        <v>#DIV/0!</v>
      </c>
    </row>
    <row r="7676" spans="1:16" x14ac:dyDescent="0.25">
      <c r="A7676" s="1">
        <f t="shared" si="839"/>
        <v>43420</v>
      </c>
      <c r="B7676" s="7">
        <f t="shared" si="834"/>
        <v>11</v>
      </c>
      <c r="C7676" s="4">
        <f>INDEX(Calendar!$E$3:$E$367,MATCH(LOLP!$A7676,Calendar!$B$3:$B$367,0))</f>
        <v>1</v>
      </c>
      <c r="D7676" s="2">
        <f t="shared" si="840"/>
        <v>17</v>
      </c>
      <c r="E7676" s="36">
        <v>27053</v>
      </c>
      <c r="F7676" s="7">
        <f>IFERROR(IF(INDEX('Temperature Data'!$AA$15:$AA$348,MATCH(LOLP!A7676,'Temperature Data'!$B$15:$B$348,0))&gt;IF(B7676=9,$G$2,LOLP!$F$2),1,0),0)</f>
        <v>0</v>
      </c>
      <c r="G7676" s="7">
        <f>SUMIFS(LOLP!$F$4:$F$8763,$C$4:$C$8763,$C7676,$B$4:$B$8763,$B7676,$D$4:$D$8763,$D7676)</f>
        <v>0</v>
      </c>
      <c r="H7676" s="7">
        <f>COUNTIFS(Calendar!$E$3:$E$367,LOLP!C7676,Calendar!$D$3:$D$367,LOLP!B7676)</f>
        <v>19</v>
      </c>
      <c r="I7676" s="7">
        <f ca="1">IF($F7676=1,OFFSET(start_norps,LOLP!$D7676+(1-$C7676)*24,LOLP!$B7676)*H7676/G7676,0)</f>
        <v>0</v>
      </c>
      <c r="J7676" s="7">
        <f ca="1">IF($F7676=1,OFFSET(start_33,LOLP!$D7676+(1-$C7676)*24,LOLP!$B7676)*H7676/G7676,0)</f>
        <v>0</v>
      </c>
      <c r="K7676" s="7">
        <f ca="1">IF($F7676,OFFSET(start_40,LOLP!$D7676+(1-$C7676)*24,LOLP!$B7676),0)</f>
        <v>0</v>
      </c>
      <c r="L7676" s="7">
        <f ca="1">IF($F7676,OFFSET(start_50,LOLP!$D7676+(1-$C7676)*24,LOLP!$B7676),0)</f>
        <v>0</v>
      </c>
      <c r="M7676" s="25">
        <f t="shared" ca="1" si="835"/>
        <v>0</v>
      </c>
      <c r="N7676" s="25">
        <f t="shared" ca="1" si="836"/>
        <v>0</v>
      </c>
      <c r="O7676" s="15" t="e">
        <f t="shared" ca="1" si="837"/>
        <v>#DIV/0!</v>
      </c>
      <c r="P7676" s="15" t="e">
        <f t="shared" ca="1" si="838"/>
        <v>#DIV/0!</v>
      </c>
    </row>
    <row r="7677" spans="1:16" x14ac:dyDescent="0.25">
      <c r="A7677" s="1">
        <f t="shared" si="839"/>
        <v>43420</v>
      </c>
      <c r="B7677" s="7">
        <f t="shared" si="834"/>
        <v>11</v>
      </c>
      <c r="C7677" s="4">
        <f>INDEX(Calendar!$E$3:$E$367,MATCH(LOLP!$A7677,Calendar!$B$3:$B$367,0))</f>
        <v>1</v>
      </c>
      <c r="D7677" s="2">
        <f t="shared" si="840"/>
        <v>18</v>
      </c>
      <c r="E7677" s="36">
        <v>28691</v>
      </c>
      <c r="F7677" s="7">
        <f>IFERROR(IF(INDEX('Temperature Data'!$AA$15:$AA$348,MATCH(LOLP!A7677,'Temperature Data'!$B$15:$B$348,0))&gt;IF(B7677=9,$G$2,LOLP!$F$2),1,0),0)</f>
        <v>0</v>
      </c>
      <c r="G7677" s="7">
        <f>SUMIFS(LOLP!$F$4:$F$8763,$C$4:$C$8763,$C7677,$B$4:$B$8763,$B7677,$D$4:$D$8763,$D7677)</f>
        <v>0</v>
      </c>
      <c r="H7677" s="7">
        <f>COUNTIFS(Calendar!$E$3:$E$367,LOLP!C7677,Calendar!$D$3:$D$367,LOLP!B7677)</f>
        <v>19</v>
      </c>
      <c r="I7677" s="7">
        <f ca="1">IF($F7677=1,OFFSET(start_norps,LOLP!$D7677+(1-$C7677)*24,LOLP!$B7677)*H7677/G7677,0)</f>
        <v>0</v>
      </c>
      <c r="J7677" s="7">
        <f ca="1">IF($F7677=1,OFFSET(start_33,LOLP!$D7677+(1-$C7677)*24,LOLP!$B7677)*H7677/G7677,0)</f>
        <v>0</v>
      </c>
      <c r="K7677" s="7">
        <f ca="1">IF($F7677,OFFSET(start_40,LOLP!$D7677+(1-$C7677)*24,LOLP!$B7677),0)</f>
        <v>0</v>
      </c>
      <c r="L7677" s="7">
        <f ca="1">IF($F7677,OFFSET(start_50,LOLP!$D7677+(1-$C7677)*24,LOLP!$B7677),0)</f>
        <v>0</v>
      </c>
      <c r="M7677" s="25">
        <f t="shared" ca="1" si="835"/>
        <v>0</v>
      </c>
      <c r="N7677" s="25">
        <f t="shared" ca="1" si="836"/>
        <v>0</v>
      </c>
      <c r="O7677" s="15" t="e">
        <f t="shared" ca="1" si="837"/>
        <v>#DIV/0!</v>
      </c>
      <c r="P7677" s="15" t="e">
        <f t="shared" ca="1" si="838"/>
        <v>#DIV/0!</v>
      </c>
    </row>
    <row r="7678" spans="1:16" x14ac:dyDescent="0.25">
      <c r="A7678" s="1">
        <f t="shared" si="839"/>
        <v>43420</v>
      </c>
      <c r="B7678" s="7">
        <f t="shared" si="834"/>
        <v>11</v>
      </c>
      <c r="C7678" s="4">
        <f>INDEX(Calendar!$E$3:$E$367,MATCH(LOLP!$A7678,Calendar!$B$3:$B$367,0))</f>
        <v>1</v>
      </c>
      <c r="D7678" s="2">
        <f t="shared" si="840"/>
        <v>19</v>
      </c>
      <c r="E7678" s="36">
        <v>28245</v>
      </c>
      <c r="F7678" s="7">
        <f>IFERROR(IF(INDEX('Temperature Data'!$AA$15:$AA$348,MATCH(LOLP!A7678,'Temperature Data'!$B$15:$B$348,0))&gt;IF(B7678=9,$G$2,LOLP!$F$2),1,0),0)</f>
        <v>0</v>
      </c>
      <c r="G7678" s="7">
        <f>SUMIFS(LOLP!$F$4:$F$8763,$C$4:$C$8763,$C7678,$B$4:$B$8763,$B7678,$D$4:$D$8763,$D7678)</f>
        <v>0</v>
      </c>
      <c r="H7678" s="7">
        <f>COUNTIFS(Calendar!$E$3:$E$367,LOLP!C7678,Calendar!$D$3:$D$367,LOLP!B7678)</f>
        <v>19</v>
      </c>
      <c r="I7678" s="7">
        <f ca="1">IF($F7678=1,OFFSET(start_norps,LOLP!$D7678+(1-$C7678)*24,LOLP!$B7678)*H7678/G7678,0)</f>
        <v>0</v>
      </c>
      <c r="J7678" s="7">
        <f ca="1">IF($F7678=1,OFFSET(start_33,LOLP!$D7678+(1-$C7678)*24,LOLP!$B7678)*H7678/G7678,0)</f>
        <v>0</v>
      </c>
      <c r="K7678" s="7">
        <f ca="1">IF($F7678,OFFSET(start_40,LOLP!$D7678+(1-$C7678)*24,LOLP!$B7678),0)</f>
        <v>0</v>
      </c>
      <c r="L7678" s="7">
        <f ca="1">IF($F7678,OFFSET(start_50,LOLP!$D7678+(1-$C7678)*24,LOLP!$B7678),0)</f>
        <v>0</v>
      </c>
      <c r="M7678" s="25">
        <f t="shared" ca="1" si="835"/>
        <v>0</v>
      </c>
      <c r="N7678" s="25">
        <f t="shared" ca="1" si="836"/>
        <v>0</v>
      </c>
      <c r="O7678" s="15" t="e">
        <f t="shared" ca="1" si="837"/>
        <v>#DIV/0!</v>
      </c>
      <c r="P7678" s="15" t="e">
        <f t="shared" ca="1" si="838"/>
        <v>#DIV/0!</v>
      </c>
    </row>
    <row r="7679" spans="1:16" x14ac:dyDescent="0.25">
      <c r="A7679" s="1">
        <f t="shared" si="839"/>
        <v>43420</v>
      </c>
      <c r="B7679" s="7">
        <f t="shared" si="834"/>
        <v>11</v>
      </c>
      <c r="C7679" s="4">
        <f>INDEX(Calendar!$E$3:$E$367,MATCH(LOLP!$A7679,Calendar!$B$3:$B$367,0))</f>
        <v>1</v>
      </c>
      <c r="D7679" s="2">
        <f t="shared" si="840"/>
        <v>20</v>
      </c>
      <c r="E7679" s="36">
        <v>27477</v>
      </c>
      <c r="F7679" s="7">
        <f>IFERROR(IF(INDEX('Temperature Data'!$AA$15:$AA$348,MATCH(LOLP!A7679,'Temperature Data'!$B$15:$B$348,0))&gt;IF(B7679=9,$G$2,LOLP!$F$2),1,0),0)</f>
        <v>0</v>
      </c>
      <c r="G7679" s="7">
        <f>SUMIFS(LOLP!$F$4:$F$8763,$C$4:$C$8763,$C7679,$B$4:$B$8763,$B7679,$D$4:$D$8763,$D7679)</f>
        <v>0</v>
      </c>
      <c r="H7679" s="7">
        <f>COUNTIFS(Calendar!$E$3:$E$367,LOLP!C7679,Calendar!$D$3:$D$367,LOLP!B7679)</f>
        <v>19</v>
      </c>
      <c r="I7679" s="7">
        <f ca="1">IF($F7679=1,OFFSET(start_norps,LOLP!$D7679+(1-$C7679)*24,LOLP!$B7679)*H7679/G7679,0)</f>
        <v>0</v>
      </c>
      <c r="J7679" s="7">
        <f ca="1">IF($F7679=1,OFFSET(start_33,LOLP!$D7679+(1-$C7679)*24,LOLP!$B7679)*H7679/G7679,0)</f>
        <v>0</v>
      </c>
      <c r="K7679" s="7">
        <f ca="1">IF($F7679,OFFSET(start_40,LOLP!$D7679+(1-$C7679)*24,LOLP!$B7679),0)</f>
        <v>0</v>
      </c>
      <c r="L7679" s="7">
        <f ca="1">IF($F7679,OFFSET(start_50,LOLP!$D7679+(1-$C7679)*24,LOLP!$B7679),0)</f>
        <v>0</v>
      </c>
      <c r="M7679" s="25">
        <f t="shared" ca="1" si="835"/>
        <v>0</v>
      </c>
      <c r="N7679" s="25">
        <f t="shared" ca="1" si="836"/>
        <v>0</v>
      </c>
      <c r="O7679" s="15" t="e">
        <f t="shared" ca="1" si="837"/>
        <v>#DIV/0!</v>
      </c>
      <c r="P7679" s="15" t="e">
        <f t="shared" ca="1" si="838"/>
        <v>#DIV/0!</v>
      </c>
    </row>
    <row r="7680" spans="1:16" x14ac:dyDescent="0.25">
      <c r="A7680" s="1">
        <f t="shared" si="839"/>
        <v>43420</v>
      </c>
      <c r="B7680" s="7">
        <f t="shared" si="834"/>
        <v>11</v>
      </c>
      <c r="C7680" s="4">
        <f>INDEX(Calendar!$E$3:$E$367,MATCH(LOLP!$A7680,Calendar!$B$3:$B$367,0))</f>
        <v>1</v>
      </c>
      <c r="D7680" s="2">
        <f t="shared" si="840"/>
        <v>21</v>
      </c>
      <c r="E7680" s="36">
        <v>26715</v>
      </c>
      <c r="F7680" s="7">
        <f>IFERROR(IF(INDEX('Temperature Data'!$AA$15:$AA$348,MATCH(LOLP!A7680,'Temperature Data'!$B$15:$B$348,0))&gt;IF(B7680=9,$G$2,LOLP!$F$2),1,0),0)</f>
        <v>0</v>
      </c>
      <c r="G7680" s="7">
        <f>SUMIFS(LOLP!$F$4:$F$8763,$C$4:$C$8763,$C7680,$B$4:$B$8763,$B7680,$D$4:$D$8763,$D7680)</f>
        <v>0</v>
      </c>
      <c r="H7680" s="7">
        <f>COUNTIFS(Calendar!$E$3:$E$367,LOLP!C7680,Calendar!$D$3:$D$367,LOLP!B7680)</f>
        <v>19</v>
      </c>
      <c r="I7680" s="7">
        <f ca="1">IF($F7680=1,OFFSET(start_norps,LOLP!$D7680+(1-$C7680)*24,LOLP!$B7680)*H7680/G7680,0)</f>
        <v>0</v>
      </c>
      <c r="J7680" s="7">
        <f ca="1">IF($F7680=1,OFFSET(start_33,LOLP!$D7680+(1-$C7680)*24,LOLP!$B7680)*H7680/G7680,0)</f>
        <v>0</v>
      </c>
      <c r="K7680" s="7">
        <f ca="1">IF($F7680,OFFSET(start_40,LOLP!$D7680+(1-$C7680)*24,LOLP!$B7680),0)</f>
        <v>0</v>
      </c>
      <c r="L7680" s="7">
        <f ca="1">IF($F7680,OFFSET(start_50,LOLP!$D7680+(1-$C7680)*24,LOLP!$B7680),0)</f>
        <v>0</v>
      </c>
      <c r="M7680" s="25">
        <f t="shared" ca="1" si="835"/>
        <v>0</v>
      </c>
      <c r="N7680" s="25">
        <f t="shared" ca="1" si="836"/>
        <v>0</v>
      </c>
      <c r="O7680" s="15" t="e">
        <f t="shared" ca="1" si="837"/>
        <v>#DIV/0!</v>
      </c>
      <c r="P7680" s="15" t="e">
        <f t="shared" ca="1" si="838"/>
        <v>#DIV/0!</v>
      </c>
    </row>
    <row r="7681" spans="1:16" x14ac:dyDescent="0.25">
      <c r="A7681" s="1">
        <f t="shared" si="839"/>
        <v>43420</v>
      </c>
      <c r="B7681" s="7">
        <f t="shared" si="834"/>
        <v>11</v>
      </c>
      <c r="C7681" s="4">
        <f>INDEX(Calendar!$E$3:$E$367,MATCH(LOLP!$A7681,Calendar!$B$3:$B$367,0))</f>
        <v>1</v>
      </c>
      <c r="D7681" s="2">
        <f t="shared" si="840"/>
        <v>22</v>
      </c>
      <c r="E7681" s="36">
        <v>25625</v>
      </c>
      <c r="F7681" s="7">
        <f>IFERROR(IF(INDEX('Temperature Data'!$AA$15:$AA$348,MATCH(LOLP!A7681,'Temperature Data'!$B$15:$B$348,0))&gt;IF(B7681=9,$G$2,LOLP!$F$2),1,0),0)</f>
        <v>0</v>
      </c>
      <c r="G7681" s="7">
        <f>SUMIFS(LOLP!$F$4:$F$8763,$C$4:$C$8763,$C7681,$B$4:$B$8763,$B7681,$D$4:$D$8763,$D7681)</f>
        <v>0</v>
      </c>
      <c r="H7681" s="7">
        <f>COUNTIFS(Calendar!$E$3:$E$367,LOLP!C7681,Calendar!$D$3:$D$367,LOLP!B7681)</f>
        <v>19</v>
      </c>
      <c r="I7681" s="7">
        <f ca="1">IF($F7681=1,OFFSET(start_norps,LOLP!$D7681+(1-$C7681)*24,LOLP!$B7681)*H7681/G7681,0)</f>
        <v>0</v>
      </c>
      <c r="J7681" s="7">
        <f ca="1">IF($F7681=1,OFFSET(start_33,LOLP!$D7681+(1-$C7681)*24,LOLP!$B7681)*H7681/G7681,0)</f>
        <v>0</v>
      </c>
      <c r="K7681" s="7">
        <f ca="1">IF($F7681,OFFSET(start_40,LOLP!$D7681+(1-$C7681)*24,LOLP!$B7681),0)</f>
        <v>0</v>
      </c>
      <c r="L7681" s="7">
        <f ca="1">IF($F7681,OFFSET(start_50,LOLP!$D7681+(1-$C7681)*24,LOLP!$B7681),0)</f>
        <v>0</v>
      </c>
      <c r="M7681" s="25">
        <f t="shared" ca="1" si="835"/>
        <v>0</v>
      </c>
      <c r="N7681" s="25">
        <f t="shared" ca="1" si="836"/>
        <v>0</v>
      </c>
      <c r="O7681" s="15" t="e">
        <f t="shared" ca="1" si="837"/>
        <v>#DIV/0!</v>
      </c>
      <c r="P7681" s="15" t="e">
        <f t="shared" ca="1" si="838"/>
        <v>#DIV/0!</v>
      </c>
    </row>
    <row r="7682" spans="1:16" x14ac:dyDescent="0.25">
      <c r="A7682" s="1">
        <f t="shared" si="839"/>
        <v>43420</v>
      </c>
      <c r="B7682" s="7">
        <f t="shared" si="834"/>
        <v>11</v>
      </c>
      <c r="C7682" s="4">
        <f>INDEX(Calendar!$E$3:$E$367,MATCH(LOLP!$A7682,Calendar!$B$3:$B$367,0))</f>
        <v>1</v>
      </c>
      <c r="D7682" s="2">
        <f t="shared" si="840"/>
        <v>23</v>
      </c>
      <c r="E7682" s="36">
        <v>24232</v>
      </c>
      <c r="F7682" s="7">
        <f>IFERROR(IF(INDEX('Temperature Data'!$AA$15:$AA$348,MATCH(LOLP!A7682,'Temperature Data'!$B$15:$B$348,0))&gt;IF(B7682=9,$G$2,LOLP!$F$2),1,0),0)</f>
        <v>0</v>
      </c>
      <c r="G7682" s="7">
        <f>SUMIFS(LOLP!$F$4:$F$8763,$C$4:$C$8763,$C7682,$B$4:$B$8763,$B7682,$D$4:$D$8763,$D7682)</f>
        <v>0</v>
      </c>
      <c r="H7682" s="7">
        <f>COUNTIFS(Calendar!$E$3:$E$367,LOLP!C7682,Calendar!$D$3:$D$367,LOLP!B7682)</f>
        <v>19</v>
      </c>
      <c r="I7682" s="7">
        <f ca="1">IF($F7682=1,OFFSET(start_norps,LOLP!$D7682+(1-$C7682)*24,LOLP!$B7682)*H7682/G7682,0)</f>
        <v>0</v>
      </c>
      <c r="J7682" s="7">
        <f ca="1">IF($F7682=1,OFFSET(start_33,LOLP!$D7682+(1-$C7682)*24,LOLP!$B7682)*H7682/G7682,0)</f>
        <v>0</v>
      </c>
      <c r="K7682" s="7">
        <f ca="1">IF($F7682,OFFSET(start_40,LOLP!$D7682+(1-$C7682)*24,LOLP!$B7682),0)</f>
        <v>0</v>
      </c>
      <c r="L7682" s="7">
        <f ca="1">IF($F7682,OFFSET(start_50,LOLP!$D7682+(1-$C7682)*24,LOLP!$B7682),0)</f>
        <v>0</v>
      </c>
      <c r="M7682" s="25">
        <f t="shared" ca="1" si="835"/>
        <v>0</v>
      </c>
      <c r="N7682" s="25">
        <f t="shared" ca="1" si="836"/>
        <v>0</v>
      </c>
      <c r="O7682" s="15" t="e">
        <f t="shared" ca="1" si="837"/>
        <v>#DIV/0!</v>
      </c>
      <c r="P7682" s="15" t="e">
        <f t="shared" ca="1" si="838"/>
        <v>#DIV/0!</v>
      </c>
    </row>
    <row r="7683" spans="1:16" x14ac:dyDescent="0.25">
      <c r="A7683" s="1">
        <f t="shared" si="839"/>
        <v>43420</v>
      </c>
      <c r="B7683" s="7">
        <f t="shared" si="834"/>
        <v>11</v>
      </c>
      <c r="C7683" s="4">
        <f>INDEX(Calendar!$E$3:$E$367,MATCH(LOLP!$A7683,Calendar!$B$3:$B$367,0))</f>
        <v>1</v>
      </c>
      <c r="D7683" s="2">
        <f t="shared" si="840"/>
        <v>24</v>
      </c>
      <c r="E7683" s="36">
        <v>22778</v>
      </c>
      <c r="F7683" s="7">
        <f>IFERROR(IF(INDEX('Temperature Data'!$AA$15:$AA$348,MATCH(LOLP!A7683,'Temperature Data'!$B$15:$B$348,0))&gt;IF(B7683=9,$G$2,LOLP!$F$2),1,0),0)</f>
        <v>0</v>
      </c>
      <c r="G7683" s="7">
        <f>SUMIFS(LOLP!$F$4:$F$8763,$C$4:$C$8763,$C7683,$B$4:$B$8763,$B7683,$D$4:$D$8763,$D7683)</f>
        <v>0</v>
      </c>
      <c r="H7683" s="7">
        <f>COUNTIFS(Calendar!$E$3:$E$367,LOLP!C7683,Calendar!$D$3:$D$367,LOLP!B7683)</f>
        <v>19</v>
      </c>
      <c r="I7683" s="7">
        <f ca="1">IF($F7683=1,OFFSET(start_norps,LOLP!$D7683+(1-$C7683)*24,LOLP!$B7683)*H7683/G7683,0)</f>
        <v>0</v>
      </c>
      <c r="J7683" s="7">
        <f ca="1">IF($F7683=1,OFFSET(start_33,LOLP!$D7683+(1-$C7683)*24,LOLP!$B7683)*H7683/G7683,0)</f>
        <v>0</v>
      </c>
      <c r="K7683" s="7">
        <f ca="1">IF($F7683,OFFSET(start_40,LOLP!$D7683+(1-$C7683)*24,LOLP!$B7683),0)</f>
        <v>0</v>
      </c>
      <c r="L7683" s="7">
        <f ca="1">IF($F7683,OFFSET(start_50,LOLP!$D7683+(1-$C7683)*24,LOLP!$B7683),0)</f>
        <v>0</v>
      </c>
      <c r="M7683" s="25">
        <f t="shared" ca="1" si="835"/>
        <v>0</v>
      </c>
      <c r="N7683" s="25">
        <f t="shared" ca="1" si="836"/>
        <v>0</v>
      </c>
      <c r="O7683" s="15" t="e">
        <f t="shared" ca="1" si="837"/>
        <v>#DIV/0!</v>
      </c>
      <c r="P7683" s="15" t="e">
        <f t="shared" ca="1" si="838"/>
        <v>#DIV/0!</v>
      </c>
    </row>
    <row r="7684" spans="1:16" x14ac:dyDescent="0.25">
      <c r="A7684" s="1">
        <f t="shared" si="839"/>
        <v>43421</v>
      </c>
      <c r="B7684" s="7">
        <f t="shared" si="834"/>
        <v>11</v>
      </c>
      <c r="C7684" s="4">
        <f>INDEX(Calendar!$E$3:$E$367,MATCH(LOLP!$A7684,Calendar!$B$3:$B$367,0))</f>
        <v>0</v>
      </c>
      <c r="D7684" s="2">
        <f t="shared" si="840"/>
        <v>1</v>
      </c>
      <c r="E7684" s="36">
        <v>21704</v>
      </c>
      <c r="F7684" s="7">
        <f>IFERROR(IF(INDEX('Temperature Data'!$AA$15:$AA$348,MATCH(LOLP!A7684,'Temperature Data'!$B$15:$B$348,0))&gt;IF(B7684=9,$G$2,LOLP!$F$2),1,0),0)</f>
        <v>0</v>
      </c>
      <c r="G7684" s="7">
        <f>SUMIFS(LOLP!$F$4:$F$8763,$C$4:$C$8763,$C7684,$B$4:$B$8763,$B7684,$D$4:$D$8763,$D7684)</f>
        <v>0</v>
      </c>
      <c r="H7684" s="7">
        <f>COUNTIFS(Calendar!$E$3:$E$367,LOLP!C7684,Calendar!$D$3:$D$367,LOLP!B7684)</f>
        <v>11</v>
      </c>
      <c r="I7684" s="7">
        <f ca="1">IF($F7684=1,OFFSET(start_norps,LOLP!$D7684+(1-$C7684)*24,LOLP!$B7684)*H7684/G7684,0)</f>
        <v>0</v>
      </c>
      <c r="J7684" s="7">
        <f ca="1">IF($F7684=1,OFFSET(start_33,LOLP!$D7684+(1-$C7684)*24,LOLP!$B7684)*H7684/G7684,0)</f>
        <v>0</v>
      </c>
      <c r="K7684" s="7">
        <f ca="1">IF($F7684,OFFSET(start_40,LOLP!$D7684+(1-$C7684)*24,LOLP!$B7684),0)</f>
        <v>0</v>
      </c>
      <c r="L7684" s="7">
        <f ca="1">IF($F7684,OFFSET(start_50,LOLP!$D7684+(1-$C7684)*24,LOLP!$B7684),0)</f>
        <v>0</v>
      </c>
      <c r="M7684" s="25">
        <f t="shared" ca="1" si="835"/>
        <v>0</v>
      </c>
      <c r="N7684" s="25">
        <f t="shared" ca="1" si="836"/>
        <v>0</v>
      </c>
      <c r="O7684" s="15" t="e">
        <f t="shared" ca="1" si="837"/>
        <v>#DIV/0!</v>
      </c>
      <c r="P7684" s="15" t="e">
        <f t="shared" ca="1" si="838"/>
        <v>#DIV/0!</v>
      </c>
    </row>
    <row r="7685" spans="1:16" x14ac:dyDescent="0.25">
      <c r="A7685" s="1">
        <f t="shared" si="839"/>
        <v>43421</v>
      </c>
      <c r="B7685" s="7">
        <f t="shared" ref="B7685:B7748" si="841">MONTH(A7685)</f>
        <v>11</v>
      </c>
      <c r="C7685" s="4">
        <f>INDEX(Calendar!$E$3:$E$367,MATCH(LOLP!$A7685,Calendar!$B$3:$B$367,0))</f>
        <v>0</v>
      </c>
      <c r="D7685" s="2">
        <f t="shared" si="840"/>
        <v>2</v>
      </c>
      <c r="E7685" s="36">
        <v>20899</v>
      </c>
      <c r="F7685" s="7">
        <f>IFERROR(IF(INDEX('Temperature Data'!$AA$15:$AA$348,MATCH(LOLP!A7685,'Temperature Data'!$B$15:$B$348,0))&gt;IF(B7685=9,$G$2,LOLP!$F$2),1,0),0)</f>
        <v>0</v>
      </c>
      <c r="G7685" s="7">
        <f>SUMIFS(LOLP!$F$4:$F$8763,$C$4:$C$8763,$C7685,$B$4:$B$8763,$B7685,$D$4:$D$8763,$D7685)</f>
        <v>0</v>
      </c>
      <c r="H7685" s="7">
        <f>COUNTIFS(Calendar!$E$3:$E$367,LOLP!C7685,Calendar!$D$3:$D$367,LOLP!B7685)</f>
        <v>11</v>
      </c>
      <c r="I7685" s="7">
        <f ca="1">IF($F7685=1,OFFSET(start_norps,LOLP!$D7685+(1-$C7685)*24,LOLP!$B7685)*H7685/G7685,0)</f>
        <v>0</v>
      </c>
      <c r="J7685" s="7">
        <f ca="1">IF($F7685=1,OFFSET(start_33,LOLP!$D7685+(1-$C7685)*24,LOLP!$B7685)*H7685/G7685,0)</f>
        <v>0</v>
      </c>
      <c r="K7685" s="7">
        <f ca="1">IF($F7685,OFFSET(start_40,LOLP!$D7685+(1-$C7685)*24,LOLP!$B7685),0)</f>
        <v>0</v>
      </c>
      <c r="L7685" s="7">
        <f ca="1">IF($F7685,OFFSET(start_50,LOLP!$D7685+(1-$C7685)*24,LOLP!$B7685),0)</f>
        <v>0</v>
      </c>
      <c r="M7685" s="25">
        <f t="shared" ref="M7685:M7748" ca="1" si="842">I7685/I$8764</f>
        <v>0</v>
      </c>
      <c r="N7685" s="25">
        <f t="shared" ref="N7685:N7748" ca="1" si="843">J7685/J$8764</f>
        <v>0</v>
      </c>
      <c r="O7685" s="15" t="e">
        <f t="shared" ref="O7685:O7748" ca="1" si="844">K7685/K$8764</f>
        <v>#DIV/0!</v>
      </c>
      <c r="P7685" s="15" t="e">
        <f t="shared" ref="P7685:P7748" ca="1" si="845">L7685/L$8764</f>
        <v>#DIV/0!</v>
      </c>
    </row>
    <row r="7686" spans="1:16" x14ac:dyDescent="0.25">
      <c r="A7686" s="1">
        <f t="shared" si="839"/>
        <v>43421</v>
      </c>
      <c r="B7686" s="7">
        <f t="shared" si="841"/>
        <v>11</v>
      </c>
      <c r="C7686" s="4">
        <f>INDEX(Calendar!$E$3:$E$367,MATCH(LOLP!$A7686,Calendar!$B$3:$B$367,0))</f>
        <v>0</v>
      </c>
      <c r="D7686" s="2">
        <f t="shared" si="840"/>
        <v>3</v>
      </c>
      <c r="E7686" s="36">
        <v>20394</v>
      </c>
      <c r="F7686" s="7">
        <f>IFERROR(IF(INDEX('Temperature Data'!$AA$15:$AA$348,MATCH(LOLP!A7686,'Temperature Data'!$B$15:$B$348,0))&gt;IF(B7686=9,$G$2,LOLP!$F$2),1,0),0)</f>
        <v>0</v>
      </c>
      <c r="G7686" s="7">
        <f>SUMIFS(LOLP!$F$4:$F$8763,$C$4:$C$8763,$C7686,$B$4:$B$8763,$B7686,$D$4:$D$8763,$D7686)</f>
        <v>0</v>
      </c>
      <c r="H7686" s="7">
        <f>COUNTIFS(Calendar!$E$3:$E$367,LOLP!C7686,Calendar!$D$3:$D$367,LOLP!B7686)</f>
        <v>11</v>
      </c>
      <c r="I7686" s="7">
        <f ca="1">IF($F7686=1,OFFSET(start_norps,LOLP!$D7686+(1-$C7686)*24,LOLP!$B7686)*H7686/G7686,0)</f>
        <v>0</v>
      </c>
      <c r="J7686" s="7">
        <f ca="1">IF($F7686=1,OFFSET(start_33,LOLP!$D7686+(1-$C7686)*24,LOLP!$B7686)*H7686/G7686,0)</f>
        <v>0</v>
      </c>
      <c r="K7686" s="7">
        <f ca="1">IF($F7686,OFFSET(start_40,LOLP!$D7686+(1-$C7686)*24,LOLP!$B7686),0)</f>
        <v>0</v>
      </c>
      <c r="L7686" s="7">
        <f ca="1">IF($F7686,OFFSET(start_50,LOLP!$D7686+(1-$C7686)*24,LOLP!$B7686),0)</f>
        <v>0</v>
      </c>
      <c r="M7686" s="25">
        <f t="shared" ca="1" si="842"/>
        <v>0</v>
      </c>
      <c r="N7686" s="25">
        <f t="shared" ca="1" si="843"/>
        <v>0</v>
      </c>
      <c r="O7686" s="15" t="e">
        <f t="shared" ca="1" si="844"/>
        <v>#DIV/0!</v>
      </c>
      <c r="P7686" s="15" t="e">
        <f t="shared" ca="1" si="845"/>
        <v>#DIV/0!</v>
      </c>
    </row>
    <row r="7687" spans="1:16" x14ac:dyDescent="0.25">
      <c r="A7687" s="1">
        <f t="shared" si="839"/>
        <v>43421</v>
      </c>
      <c r="B7687" s="7">
        <f t="shared" si="841"/>
        <v>11</v>
      </c>
      <c r="C7687" s="4">
        <f>INDEX(Calendar!$E$3:$E$367,MATCH(LOLP!$A7687,Calendar!$B$3:$B$367,0))</f>
        <v>0</v>
      </c>
      <c r="D7687" s="2">
        <f t="shared" si="840"/>
        <v>4</v>
      </c>
      <c r="E7687" s="36">
        <v>20208</v>
      </c>
      <c r="F7687" s="7">
        <f>IFERROR(IF(INDEX('Temperature Data'!$AA$15:$AA$348,MATCH(LOLP!A7687,'Temperature Data'!$B$15:$B$348,0))&gt;IF(B7687=9,$G$2,LOLP!$F$2),1,0),0)</f>
        <v>0</v>
      </c>
      <c r="G7687" s="7">
        <f>SUMIFS(LOLP!$F$4:$F$8763,$C$4:$C$8763,$C7687,$B$4:$B$8763,$B7687,$D$4:$D$8763,$D7687)</f>
        <v>0</v>
      </c>
      <c r="H7687" s="7">
        <f>COUNTIFS(Calendar!$E$3:$E$367,LOLP!C7687,Calendar!$D$3:$D$367,LOLP!B7687)</f>
        <v>11</v>
      </c>
      <c r="I7687" s="7">
        <f ca="1">IF($F7687=1,OFFSET(start_norps,LOLP!$D7687+(1-$C7687)*24,LOLP!$B7687)*H7687/G7687,0)</f>
        <v>0</v>
      </c>
      <c r="J7687" s="7">
        <f ca="1">IF($F7687=1,OFFSET(start_33,LOLP!$D7687+(1-$C7687)*24,LOLP!$B7687)*H7687/G7687,0)</f>
        <v>0</v>
      </c>
      <c r="K7687" s="7">
        <f ca="1">IF($F7687,OFFSET(start_40,LOLP!$D7687+(1-$C7687)*24,LOLP!$B7687),0)</f>
        <v>0</v>
      </c>
      <c r="L7687" s="7">
        <f ca="1">IF($F7687,OFFSET(start_50,LOLP!$D7687+(1-$C7687)*24,LOLP!$B7687),0)</f>
        <v>0</v>
      </c>
      <c r="M7687" s="25">
        <f t="shared" ca="1" si="842"/>
        <v>0</v>
      </c>
      <c r="N7687" s="25">
        <f t="shared" ca="1" si="843"/>
        <v>0</v>
      </c>
      <c r="O7687" s="15" t="e">
        <f t="shared" ca="1" si="844"/>
        <v>#DIV/0!</v>
      </c>
      <c r="P7687" s="15" t="e">
        <f t="shared" ca="1" si="845"/>
        <v>#DIV/0!</v>
      </c>
    </row>
    <row r="7688" spans="1:16" x14ac:dyDescent="0.25">
      <c r="A7688" s="1">
        <f t="shared" si="839"/>
        <v>43421</v>
      </c>
      <c r="B7688" s="7">
        <f t="shared" si="841"/>
        <v>11</v>
      </c>
      <c r="C7688" s="4">
        <f>INDEX(Calendar!$E$3:$E$367,MATCH(LOLP!$A7688,Calendar!$B$3:$B$367,0))</f>
        <v>0</v>
      </c>
      <c r="D7688" s="2">
        <f t="shared" si="840"/>
        <v>5</v>
      </c>
      <c r="E7688" s="36">
        <v>20448</v>
      </c>
      <c r="F7688" s="7">
        <f>IFERROR(IF(INDEX('Temperature Data'!$AA$15:$AA$348,MATCH(LOLP!A7688,'Temperature Data'!$B$15:$B$348,0))&gt;IF(B7688=9,$G$2,LOLP!$F$2),1,0),0)</f>
        <v>0</v>
      </c>
      <c r="G7688" s="7">
        <f>SUMIFS(LOLP!$F$4:$F$8763,$C$4:$C$8763,$C7688,$B$4:$B$8763,$B7688,$D$4:$D$8763,$D7688)</f>
        <v>0</v>
      </c>
      <c r="H7688" s="7">
        <f>COUNTIFS(Calendar!$E$3:$E$367,LOLP!C7688,Calendar!$D$3:$D$367,LOLP!B7688)</f>
        <v>11</v>
      </c>
      <c r="I7688" s="7">
        <f ca="1">IF($F7688=1,OFFSET(start_norps,LOLP!$D7688+(1-$C7688)*24,LOLP!$B7688)*H7688/G7688,0)</f>
        <v>0</v>
      </c>
      <c r="J7688" s="7">
        <f ca="1">IF($F7688=1,OFFSET(start_33,LOLP!$D7688+(1-$C7688)*24,LOLP!$B7688)*H7688/G7688,0)</f>
        <v>0</v>
      </c>
      <c r="K7688" s="7">
        <f ca="1">IF($F7688,OFFSET(start_40,LOLP!$D7688+(1-$C7688)*24,LOLP!$B7688),0)</f>
        <v>0</v>
      </c>
      <c r="L7688" s="7">
        <f ca="1">IF($F7688,OFFSET(start_50,LOLP!$D7688+(1-$C7688)*24,LOLP!$B7688),0)</f>
        <v>0</v>
      </c>
      <c r="M7688" s="25">
        <f t="shared" ca="1" si="842"/>
        <v>0</v>
      </c>
      <c r="N7688" s="25">
        <f t="shared" ca="1" si="843"/>
        <v>0</v>
      </c>
      <c r="O7688" s="15" t="e">
        <f t="shared" ca="1" si="844"/>
        <v>#DIV/0!</v>
      </c>
      <c r="P7688" s="15" t="e">
        <f t="shared" ca="1" si="845"/>
        <v>#DIV/0!</v>
      </c>
    </row>
    <row r="7689" spans="1:16" x14ac:dyDescent="0.25">
      <c r="A7689" s="1">
        <f t="shared" si="839"/>
        <v>43421</v>
      </c>
      <c r="B7689" s="7">
        <f t="shared" si="841"/>
        <v>11</v>
      </c>
      <c r="C7689" s="4">
        <f>INDEX(Calendar!$E$3:$E$367,MATCH(LOLP!$A7689,Calendar!$B$3:$B$367,0))</f>
        <v>0</v>
      </c>
      <c r="D7689" s="2">
        <f t="shared" si="840"/>
        <v>6</v>
      </c>
      <c r="E7689" s="36">
        <v>21168</v>
      </c>
      <c r="F7689" s="7">
        <f>IFERROR(IF(INDEX('Temperature Data'!$AA$15:$AA$348,MATCH(LOLP!A7689,'Temperature Data'!$B$15:$B$348,0))&gt;IF(B7689=9,$G$2,LOLP!$F$2),1,0),0)</f>
        <v>0</v>
      </c>
      <c r="G7689" s="7">
        <f>SUMIFS(LOLP!$F$4:$F$8763,$C$4:$C$8763,$C7689,$B$4:$B$8763,$B7689,$D$4:$D$8763,$D7689)</f>
        <v>0</v>
      </c>
      <c r="H7689" s="7">
        <f>COUNTIFS(Calendar!$E$3:$E$367,LOLP!C7689,Calendar!$D$3:$D$367,LOLP!B7689)</f>
        <v>11</v>
      </c>
      <c r="I7689" s="7">
        <f ca="1">IF($F7689=1,OFFSET(start_norps,LOLP!$D7689+(1-$C7689)*24,LOLP!$B7689)*H7689/G7689,0)</f>
        <v>0</v>
      </c>
      <c r="J7689" s="7">
        <f ca="1">IF($F7689=1,OFFSET(start_33,LOLP!$D7689+(1-$C7689)*24,LOLP!$B7689)*H7689/G7689,0)</f>
        <v>0</v>
      </c>
      <c r="K7689" s="7">
        <f ca="1">IF($F7689,OFFSET(start_40,LOLP!$D7689+(1-$C7689)*24,LOLP!$B7689),0)</f>
        <v>0</v>
      </c>
      <c r="L7689" s="7">
        <f ca="1">IF($F7689,OFFSET(start_50,LOLP!$D7689+(1-$C7689)*24,LOLP!$B7689),0)</f>
        <v>0</v>
      </c>
      <c r="M7689" s="25">
        <f t="shared" ca="1" si="842"/>
        <v>0</v>
      </c>
      <c r="N7689" s="25">
        <f t="shared" ca="1" si="843"/>
        <v>0</v>
      </c>
      <c r="O7689" s="15" t="e">
        <f t="shared" ca="1" si="844"/>
        <v>#DIV/0!</v>
      </c>
      <c r="P7689" s="15" t="e">
        <f t="shared" ca="1" si="845"/>
        <v>#DIV/0!</v>
      </c>
    </row>
    <row r="7690" spans="1:16" x14ac:dyDescent="0.25">
      <c r="A7690" s="1">
        <f t="shared" si="839"/>
        <v>43421</v>
      </c>
      <c r="B7690" s="7">
        <f t="shared" si="841"/>
        <v>11</v>
      </c>
      <c r="C7690" s="4">
        <f>INDEX(Calendar!$E$3:$E$367,MATCH(LOLP!$A7690,Calendar!$B$3:$B$367,0))</f>
        <v>0</v>
      </c>
      <c r="D7690" s="2">
        <f t="shared" si="840"/>
        <v>7</v>
      </c>
      <c r="E7690" s="36">
        <v>22109</v>
      </c>
      <c r="F7690" s="7">
        <f>IFERROR(IF(INDEX('Temperature Data'!$AA$15:$AA$348,MATCH(LOLP!A7690,'Temperature Data'!$B$15:$B$348,0))&gt;IF(B7690=9,$G$2,LOLP!$F$2),1,0),0)</f>
        <v>0</v>
      </c>
      <c r="G7690" s="7">
        <f>SUMIFS(LOLP!$F$4:$F$8763,$C$4:$C$8763,$C7690,$B$4:$B$8763,$B7690,$D$4:$D$8763,$D7690)</f>
        <v>0</v>
      </c>
      <c r="H7690" s="7">
        <f>COUNTIFS(Calendar!$E$3:$E$367,LOLP!C7690,Calendar!$D$3:$D$367,LOLP!B7690)</f>
        <v>11</v>
      </c>
      <c r="I7690" s="7">
        <f ca="1">IF($F7690=1,OFFSET(start_norps,LOLP!$D7690+(1-$C7690)*24,LOLP!$B7690)*H7690/G7690,0)</f>
        <v>0</v>
      </c>
      <c r="J7690" s="7">
        <f ca="1">IF($F7690=1,OFFSET(start_33,LOLP!$D7690+(1-$C7690)*24,LOLP!$B7690)*H7690/G7690,0)</f>
        <v>0</v>
      </c>
      <c r="K7690" s="7">
        <f ca="1">IF($F7690,OFFSET(start_40,LOLP!$D7690+(1-$C7690)*24,LOLP!$B7690),0)</f>
        <v>0</v>
      </c>
      <c r="L7690" s="7">
        <f ca="1">IF($F7690,OFFSET(start_50,LOLP!$D7690+(1-$C7690)*24,LOLP!$B7690),0)</f>
        <v>0</v>
      </c>
      <c r="M7690" s="25">
        <f t="shared" ca="1" si="842"/>
        <v>0</v>
      </c>
      <c r="N7690" s="25">
        <f t="shared" ca="1" si="843"/>
        <v>0</v>
      </c>
      <c r="O7690" s="15" t="e">
        <f t="shared" ca="1" si="844"/>
        <v>#DIV/0!</v>
      </c>
      <c r="P7690" s="15" t="e">
        <f t="shared" ca="1" si="845"/>
        <v>#DIV/0!</v>
      </c>
    </row>
    <row r="7691" spans="1:16" x14ac:dyDescent="0.25">
      <c r="A7691" s="1">
        <f t="shared" si="839"/>
        <v>43421</v>
      </c>
      <c r="B7691" s="7">
        <f t="shared" si="841"/>
        <v>11</v>
      </c>
      <c r="C7691" s="4">
        <f>INDEX(Calendar!$E$3:$E$367,MATCH(LOLP!$A7691,Calendar!$B$3:$B$367,0))</f>
        <v>0</v>
      </c>
      <c r="D7691" s="2">
        <f t="shared" si="840"/>
        <v>8</v>
      </c>
      <c r="E7691" s="36">
        <v>22705</v>
      </c>
      <c r="F7691" s="7">
        <f>IFERROR(IF(INDEX('Temperature Data'!$AA$15:$AA$348,MATCH(LOLP!A7691,'Temperature Data'!$B$15:$B$348,0))&gt;IF(B7691=9,$G$2,LOLP!$F$2),1,0),0)</f>
        <v>0</v>
      </c>
      <c r="G7691" s="7">
        <f>SUMIFS(LOLP!$F$4:$F$8763,$C$4:$C$8763,$C7691,$B$4:$B$8763,$B7691,$D$4:$D$8763,$D7691)</f>
        <v>0</v>
      </c>
      <c r="H7691" s="7">
        <f>COUNTIFS(Calendar!$E$3:$E$367,LOLP!C7691,Calendar!$D$3:$D$367,LOLP!B7691)</f>
        <v>11</v>
      </c>
      <c r="I7691" s="7">
        <f ca="1">IF($F7691=1,OFFSET(start_norps,LOLP!$D7691+(1-$C7691)*24,LOLP!$B7691)*H7691/G7691,0)</f>
        <v>0</v>
      </c>
      <c r="J7691" s="7">
        <f ca="1">IF($F7691=1,OFFSET(start_33,LOLP!$D7691+(1-$C7691)*24,LOLP!$B7691)*H7691/G7691,0)</f>
        <v>0</v>
      </c>
      <c r="K7691" s="7">
        <f ca="1">IF($F7691,OFFSET(start_40,LOLP!$D7691+(1-$C7691)*24,LOLP!$B7691),0)</f>
        <v>0</v>
      </c>
      <c r="L7691" s="7">
        <f ca="1">IF($F7691,OFFSET(start_50,LOLP!$D7691+(1-$C7691)*24,LOLP!$B7691),0)</f>
        <v>0</v>
      </c>
      <c r="M7691" s="25">
        <f t="shared" ca="1" si="842"/>
        <v>0</v>
      </c>
      <c r="N7691" s="25">
        <f t="shared" ca="1" si="843"/>
        <v>0</v>
      </c>
      <c r="O7691" s="15" t="e">
        <f t="shared" ca="1" si="844"/>
        <v>#DIV/0!</v>
      </c>
      <c r="P7691" s="15" t="e">
        <f t="shared" ca="1" si="845"/>
        <v>#DIV/0!</v>
      </c>
    </row>
    <row r="7692" spans="1:16" x14ac:dyDescent="0.25">
      <c r="A7692" s="1">
        <f t="shared" si="839"/>
        <v>43421</v>
      </c>
      <c r="B7692" s="7">
        <f t="shared" si="841"/>
        <v>11</v>
      </c>
      <c r="C7692" s="4">
        <f>INDEX(Calendar!$E$3:$E$367,MATCH(LOLP!$A7692,Calendar!$B$3:$B$367,0))</f>
        <v>0</v>
      </c>
      <c r="D7692" s="2">
        <f t="shared" si="840"/>
        <v>9</v>
      </c>
      <c r="E7692" s="36">
        <v>23158</v>
      </c>
      <c r="F7692" s="7">
        <f>IFERROR(IF(INDEX('Temperature Data'!$AA$15:$AA$348,MATCH(LOLP!A7692,'Temperature Data'!$B$15:$B$348,0))&gt;IF(B7692=9,$G$2,LOLP!$F$2),1,0),0)</f>
        <v>0</v>
      </c>
      <c r="G7692" s="7">
        <f>SUMIFS(LOLP!$F$4:$F$8763,$C$4:$C$8763,$C7692,$B$4:$B$8763,$B7692,$D$4:$D$8763,$D7692)</f>
        <v>0</v>
      </c>
      <c r="H7692" s="7">
        <f>COUNTIFS(Calendar!$E$3:$E$367,LOLP!C7692,Calendar!$D$3:$D$367,LOLP!B7692)</f>
        <v>11</v>
      </c>
      <c r="I7692" s="7">
        <f ca="1">IF($F7692=1,OFFSET(start_norps,LOLP!$D7692+(1-$C7692)*24,LOLP!$B7692)*H7692/G7692,0)</f>
        <v>0</v>
      </c>
      <c r="J7692" s="7">
        <f ca="1">IF($F7692=1,OFFSET(start_33,LOLP!$D7692+(1-$C7692)*24,LOLP!$B7692)*H7692/G7692,0)</f>
        <v>0</v>
      </c>
      <c r="K7692" s="7">
        <f ca="1">IF($F7692,OFFSET(start_40,LOLP!$D7692+(1-$C7692)*24,LOLP!$B7692),0)</f>
        <v>0</v>
      </c>
      <c r="L7692" s="7">
        <f ca="1">IF($F7692,OFFSET(start_50,LOLP!$D7692+(1-$C7692)*24,LOLP!$B7692),0)</f>
        <v>0</v>
      </c>
      <c r="M7692" s="25">
        <f t="shared" ca="1" si="842"/>
        <v>0</v>
      </c>
      <c r="N7692" s="25">
        <f t="shared" ca="1" si="843"/>
        <v>0</v>
      </c>
      <c r="O7692" s="15" t="e">
        <f t="shared" ca="1" si="844"/>
        <v>#DIV/0!</v>
      </c>
      <c r="P7692" s="15" t="e">
        <f t="shared" ca="1" si="845"/>
        <v>#DIV/0!</v>
      </c>
    </row>
    <row r="7693" spans="1:16" x14ac:dyDescent="0.25">
      <c r="A7693" s="1">
        <f t="shared" si="839"/>
        <v>43421</v>
      </c>
      <c r="B7693" s="7">
        <f t="shared" si="841"/>
        <v>11</v>
      </c>
      <c r="C7693" s="4">
        <f>INDEX(Calendar!$E$3:$E$367,MATCH(LOLP!$A7693,Calendar!$B$3:$B$367,0))</f>
        <v>0</v>
      </c>
      <c r="D7693" s="2">
        <f t="shared" si="840"/>
        <v>10</v>
      </c>
      <c r="E7693" s="36">
        <v>22923</v>
      </c>
      <c r="F7693" s="7">
        <f>IFERROR(IF(INDEX('Temperature Data'!$AA$15:$AA$348,MATCH(LOLP!A7693,'Temperature Data'!$B$15:$B$348,0))&gt;IF(B7693=9,$G$2,LOLP!$F$2),1,0),0)</f>
        <v>0</v>
      </c>
      <c r="G7693" s="7">
        <f>SUMIFS(LOLP!$F$4:$F$8763,$C$4:$C$8763,$C7693,$B$4:$B$8763,$B7693,$D$4:$D$8763,$D7693)</f>
        <v>0</v>
      </c>
      <c r="H7693" s="7">
        <f>COUNTIFS(Calendar!$E$3:$E$367,LOLP!C7693,Calendar!$D$3:$D$367,LOLP!B7693)</f>
        <v>11</v>
      </c>
      <c r="I7693" s="7">
        <f ca="1">IF($F7693=1,OFFSET(start_norps,LOLP!$D7693+(1-$C7693)*24,LOLP!$B7693)*H7693/G7693,0)</f>
        <v>0</v>
      </c>
      <c r="J7693" s="7">
        <f ca="1">IF($F7693=1,OFFSET(start_33,LOLP!$D7693+(1-$C7693)*24,LOLP!$B7693)*H7693/G7693,0)</f>
        <v>0</v>
      </c>
      <c r="K7693" s="7">
        <f ca="1">IF($F7693,OFFSET(start_40,LOLP!$D7693+(1-$C7693)*24,LOLP!$B7693),0)</f>
        <v>0</v>
      </c>
      <c r="L7693" s="7">
        <f ca="1">IF($F7693,OFFSET(start_50,LOLP!$D7693+(1-$C7693)*24,LOLP!$B7693),0)</f>
        <v>0</v>
      </c>
      <c r="M7693" s="25">
        <f t="shared" ca="1" si="842"/>
        <v>0</v>
      </c>
      <c r="N7693" s="25">
        <f t="shared" ca="1" si="843"/>
        <v>0</v>
      </c>
      <c r="O7693" s="15" t="e">
        <f t="shared" ca="1" si="844"/>
        <v>#DIV/0!</v>
      </c>
      <c r="P7693" s="15" t="e">
        <f t="shared" ca="1" si="845"/>
        <v>#DIV/0!</v>
      </c>
    </row>
    <row r="7694" spans="1:16" x14ac:dyDescent="0.25">
      <c r="A7694" s="1">
        <f t="shared" si="839"/>
        <v>43421</v>
      </c>
      <c r="B7694" s="7">
        <f t="shared" si="841"/>
        <v>11</v>
      </c>
      <c r="C7694" s="4">
        <f>INDEX(Calendar!$E$3:$E$367,MATCH(LOLP!$A7694,Calendar!$B$3:$B$367,0))</f>
        <v>0</v>
      </c>
      <c r="D7694" s="2">
        <f t="shared" si="840"/>
        <v>11</v>
      </c>
      <c r="E7694" s="36">
        <v>22665</v>
      </c>
      <c r="F7694" s="7">
        <f>IFERROR(IF(INDEX('Temperature Data'!$AA$15:$AA$348,MATCH(LOLP!A7694,'Temperature Data'!$B$15:$B$348,0))&gt;IF(B7694=9,$G$2,LOLP!$F$2),1,0),0)</f>
        <v>0</v>
      </c>
      <c r="G7694" s="7">
        <f>SUMIFS(LOLP!$F$4:$F$8763,$C$4:$C$8763,$C7694,$B$4:$B$8763,$B7694,$D$4:$D$8763,$D7694)</f>
        <v>0</v>
      </c>
      <c r="H7694" s="7">
        <f>COUNTIFS(Calendar!$E$3:$E$367,LOLP!C7694,Calendar!$D$3:$D$367,LOLP!B7694)</f>
        <v>11</v>
      </c>
      <c r="I7694" s="7">
        <f ca="1">IF($F7694=1,OFFSET(start_norps,LOLP!$D7694+(1-$C7694)*24,LOLP!$B7694)*H7694/G7694,0)</f>
        <v>0</v>
      </c>
      <c r="J7694" s="7">
        <f ca="1">IF($F7694=1,OFFSET(start_33,LOLP!$D7694+(1-$C7694)*24,LOLP!$B7694)*H7694/G7694,0)</f>
        <v>0</v>
      </c>
      <c r="K7694" s="7">
        <f ca="1">IF($F7694,OFFSET(start_40,LOLP!$D7694+(1-$C7694)*24,LOLP!$B7694),0)</f>
        <v>0</v>
      </c>
      <c r="L7694" s="7">
        <f ca="1">IF($F7694,OFFSET(start_50,LOLP!$D7694+(1-$C7694)*24,LOLP!$B7694),0)</f>
        <v>0</v>
      </c>
      <c r="M7694" s="25">
        <f t="shared" ca="1" si="842"/>
        <v>0</v>
      </c>
      <c r="N7694" s="25">
        <f t="shared" ca="1" si="843"/>
        <v>0</v>
      </c>
      <c r="O7694" s="15" t="e">
        <f t="shared" ca="1" si="844"/>
        <v>#DIV/0!</v>
      </c>
      <c r="P7694" s="15" t="e">
        <f t="shared" ca="1" si="845"/>
        <v>#DIV/0!</v>
      </c>
    </row>
    <row r="7695" spans="1:16" x14ac:dyDescent="0.25">
      <c r="A7695" s="1">
        <f t="shared" si="839"/>
        <v>43421</v>
      </c>
      <c r="B7695" s="7">
        <f t="shared" si="841"/>
        <v>11</v>
      </c>
      <c r="C7695" s="4">
        <f>INDEX(Calendar!$E$3:$E$367,MATCH(LOLP!$A7695,Calendar!$B$3:$B$367,0))</f>
        <v>0</v>
      </c>
      <c r="D7695" s="2">
        <f t="shared" si="840"/>
        <v>12</v>
      </c>
      <c r="E7695" s="36">
        <v>22644</v>
      </c>
      <c r="F7695" s="7">
        <f>IFERROR(IF(INDEX('Temperature Data'!$AA$15:$AA$348,MATCH(LOLP!A7695,'Temperature Data'!$B$15:$B$348,0))&gt;IF(B7695=9,$G$2,LOLP!$F$2),1,0),0)</f>
        <v>0</v>
      </c>
      <c r="G7695" s="7">
        <f>SUMIFS(LOLP!$F$4:$F$8763,$C$4:$C$8763,$C7695,$B$4:$B$8763,$B7695,$D$4:$D$8763,$D7695)</f>
        <v>0</v>
      </c>
      <c r="H7695" s="7">
        <f>COUNTIFS(Calendar!$E$3:$E$367,LOLP!C7695,Calendar!$D$3:$D$367,LOLP!B7695)</f>
        <v>11</v>
      </c>
      <c r="I7695" s="7">
        <f ca="1">IF($F7695=1,OFFSET(start_norps,LOLP!$D7695+(1-$C7695)*24,LOLP!$B7695)*H7695/G7695,0)</f>
        <v>0</v>
      </c>
      <c r="J7695" s="7">
        <f ca="1">IF($F7695=1,OFFSET(start_33,LOLP!$D7695+(1-$C7695)*24,LOLP!$B7695)*H7695/G7695,0)</f>
        <v>0</v>
      </c>
      <c r="K7695" s="7">
        <f ca="1">IF($F7695,OFFSET(start_40,LOLP!$D7695+(1-$C7695)*24,LOLP!$B7695),0)</f>
        <v>0</v>
      </c>
      <c r="L7695" s="7">
        <f ca="1">IF($F7695,OFFSET(start_50,LOLP!$D7695+(1-$C7695)*24,LOLP!$B7695),0)</f>
        <v>0</v>
      </c>
      <c r="M7695" s="25">
        <f t="shared" ca="1" si="842"/>
        <v>0</v>
      </c>
      <c r="N7695" s="25">
        <f t="shared" ca="1" si="843"/>
        <v>0</v>
      </c>
      <c r="O7695" s="15" t="e">
        <f t="shared" ca="1" si="844"/>
        <v>#DIV/0!</v>
      </c>
      <c r="P7695" s="15" t="e">
        <f t="shared" ca="1" si="845"/>
        <v>#DIV/0!</v>
      </c>
    </row>
    <row r="7696" spans="1:16" x14ac:dyDescent="0.25">
      <c r="A7696" s="1">
        <f t="shared" si="839"/>
        <v>43421</v>
      </c>
      <c r="B7696" s="7">
        <f t="shared" si="841"/>
        <v>11</v>
      </c>
      <c r="C7696" s="4">
        <f>INDEX(Calendar!$E$3:$E$367,MATCH(LOLP!$A7696,Calendar!$B$3:$B$367,0))</f>
        <v>0</v>
      </c>
      <c r="D7696" s="2">
        <f t="shared" si="840"/>
        <v>13</v>
      </c>
      <c r="E7696" s="36">
        <v>22549</v>
      </c>
      <c r="F7696" s="7">
        <f>IFERROR(IF(INDEX('Temperature Data'!$AA$15:$AA$348,MATCH(LOLP!A7696,'Temperature Data'!$B$15:$B$348,0))&gt;IF(B7696=9,$G$2,LOLP!$F$2),1,0),0)</f>
        <v>0</v>
      </c>
      <c r="G7696" s="7">
        <f>SUMIFS(LOLP!$F$4:$F$8763,$C$4:$C$8763,$C7696,$B$4:$B$8763,$B7696,$D$4:$D$8763,$D7696)</f>
        <v>0</v>
      </c>
      <c r="H7696" s="7">
        <f>COUNTIFS(Calendar!$E$3:$E$367,LOLP!C7696,Calendar!$D$3:$D$367,LOLP!B7696)</f>
        <v>11</v>
      </c>
      <c r="I7696" s="7">
        <f ca="1">IF($F7696=1,OFFSET(start_norps,LOLP!$D7696+(1-$C7696)*24,LOLP!$B7696)*H7696/G7696,0)</f>
        <v>0</v>
      </c>
      <c r="J7696" s="7">
        <f ca="1">IF($F7696=1,OFFSET(start_33,LOLP!$D7696+(1-$C7696)*24,LOLP!$B7696)*H7696/G7696,0)</f>
        <v>0</v>
      </c>
      <c r="K7696" s="7">
        <f ca="1">IF($F7696,OFFSET(start_40,LOLP!$D7696+(1-$C7696)*24,LOLP!$B7696),0)</f>
        <v>0</v>
      </c>
      <c r="L7696" s="7">
        <f ca="1">IF($F7696,OFFSET(start_50,LOLP!$D7696+(1-$C7696)*24,LOLP!$B7696),0)</f>
        <v>0</v>
      </c>
      <c r="M7696" s="25">
        <f t="shared" ca="1" si="842"/>
        <v>0</v>
      </c>
      <c r="N7696" s="25">
        <f t="shared" ca="1" si="843"/>
        <v>0</v>
      </c>
      <c r="O7696" s="15" t="e">
        <f t="shared" ca="1" si="844"/>
        <v>#DIV/0!</v>
      </c>
      <c r="P7696" s="15" t="e">
        <f t="shared" ca="1" si="845"/>
        <v>#DIV/0!</v>
      </c>
    </row>
    <row r="7697" spans="1:16" x14ac:dyDescent="0.25">
      <c r="A7697" s="1">
        <f t="shared" si="839"/>
        <v>43421</v>
      </c>
      <c r="B7697" s="7">
        <f t="shared" si="841"/>
        <v>11</v>
      </c>
      <c r="C7697" s="4">
        <f>INDEX(Calendar!$E$3:$E$367,MATCH(LOLP!$A7697,Calendar!$B$3:$B$367,0))</f>
        <v>0</v>
      </c>
      <c r="D7697" s="2">
        <f t="shared" si="840"/>
        <v>14</v>
      </c>
      <c r="E7697" s="36">
        <v>22673</v>
      </c>
      <c r="F7697" s="7">
        <f>IFERROR(IF(INDEX('Temperature Data'!$AA$15:$AA$348,MATCH(LOLP!A7697,'Temperature Data'!$B$15:$B$348,0))&gt;IF(B7697=9,$G$2,LOLP!$F$2),1,0),0)</f>
        <v>0</v>
      </c>
      <c r="G7697" s="7">
        <f>SUMIFS(LOLP!$F$4:$F$8763,$C$4:$C$8763,$C7697,$B$4:$B$8763,$B7697,$D$4:$D$8763,$D7697)</f>
        <v>0</v>
      </c>
      <c r="H7697" s="7">
        <f>COUNTIFS(Calendar!$E$3:$E$367,LOLP!C7697,Calendar!$D$3:$D$367,LOLP!B7697)</f>
        <v>11</v>
      </c>
      <c r="I7697" s="7">
        <f ca="1">IF($F7697=1,OFFSET(start_norps,LOLP!$D7697+(1-$C7697)*24,LOLP!$B7697)*H7697/G7697,0)</f>
        <v>0</v>
      </c>
      <c r="J7697" s="7">
        <f ca="1">IF($F7697=1,OFFSET(start_33,LOLP!$D7697+(1-$C7697)*24,LOLP!$B7697)*H7697/G7697,0)</f>
        <v>0</v>
      </c>
      <c r="K7697" s="7">
        <f ca="1">IF($F7697,OFFSET(start_40,LOLP!$D7697+(1-$C7697)*24,LOLP!$B7697),0)</f>
        <v>0</v>
      </c>
      <c r="L7697" s="7">
        <f ca="1">IF($F7697,OFFSET(start_50,LOLP!$D7697+(1-$C7697)*24,LOLP!$B7697),0)</f>
        <v>0</v>
      </c>
      <c r="M7697" s="25">
        <f t="shared" ca="1" si="842"/>
        <v>0</v>
      </c>
      <c r="N7697" s="25">
        <f t="shared" ca="1" si="843"/>
        <v>0</v>
      </c>
      <c r="O7697" s="15" t="e">
        <f t="shared" ca="1" si="844"/>
        <v>#DIV/0!</v>
      </c>
      <c r="P7697" s="15" t="e">
        <f t="shared" ca="1" si="845"/>
        <v>#DIV/0!</v>
      </c>
    </row>
    <row r="7698" spans="1:16" x14ac:dyDescent="0.25">
      <c r="A7698" s="1">
        <f t="shared" si="839"/>
        <v>43421</v>
      </c>
      <c r="B7698" s="7">
        <f t="shared" si="841"/>
        <v>11</v>
      </c>
      <c r="C7698" s="4">
        <f>INDEX(Calendar!$E$3:$E$367,MATCH(LOLP!$A7698,Calendar!$B$3:$B$367,0))</f>
        <v>0</v>
      </c>
      <c r="D7698" s="2">
        <f t="shared" si="840"/>
        <v>15</v>
      </c>
      <c r="E7698" s="36">
        <v>22742</v>
      </c>
      <c r="F7698" s="7">
        <f>IFERROR(IF(INDEX('Temperature Data'!$AA$15:$AA$348,MATCH(LOLP!A7698,'Temperature Data'!$B$15:$B$348,0))&gt;IF(B7698=9,$G$2,LOLP!$F$2),1,0),0)</f>
        <v>0</v>
      </c>
      <c r="G7698" s="7">
        <f>SUMIFS(LOLP!$F$4:$F$8763,$C$4:$C$8763,$C7698,$B$4:$B$8763,$B7698,$D$4:$D$8763,$D7698)</f>
        <v>0</v>
      </c>
      <c r="H7698" s="7">
        <f>COUNTIFS(Calendar!$E$3:$E$367,LOLP!C7698,Calendar!$D$3:$D$367,LOLP!B7698)</f>
        <v>11</v>
      </c>
      <c r="I7698" s="7">
        <f ca="1">IF($F7698=1,OFFSET(start_norps,LOLP!$D7698+(1-$C7698)*24,LOLP!$B7698)*H7698/G7698,0)</f>
        <v>0</v>
      </c>
      <c r="J7698" s="7">
        <f ca="1">IF($F7698=1,OFFSET(start_33,LOLP!$D7698+(1-$C7698)*24,LOLP!$B7698)*H7698/G7698,0)</f>
        <v>0</v>
      </c>
      <c r="K7698" s="7">
        <f ca="1">IF($F7698,OFFSET(start_40,LOLP!$D7698+(1-$C7698)*24,LOLP!$B7698),0)</f>
        <v>0</v>
      </c>
      <c r="L7698" s="7">
        <f ca="1">IF($F7698,OFFSET(start_50,LOLP!$D7698+(1-$C7698)*24,LOLP!$B7698),0)</f>
        <v>0</v>
      </c>
      <c r="M7698" s="25">
        <f t="shared" ca="1" si="842"/>
        <v>0</v>
      </c>
      <c r="N7698" s="25">
        <f t="shared" ca="1" si="843"/>
        <v>0</v>
      </c>
      <c r="O7698" s="15" t="e">
        <f t="shared" ca="1" si="844"/>
        <v>#DIV/0!</v>
      </c>
      <c r="P7698" s="15" t="e">
        <f t="shared" ca="1" si="845"/>
        <v>#DIV/0!</v>
      </c>
    </row>
    <row r="7699" spans="1:16" x14ac:dyDescent="0.25">
      <c r="A7699" s="1">
        <f t="shared" si="839"/>
        <v>43421</v>
      </c>
      <c r="B7699" s="7">
        <f t="shared" si="841"/>
        <v>11</v>
      </c>
      <c r="C7699" s="4">
        <f>INDEX(Calendar!$E$3:$E$367,MATCH(LOLP!$A7699,Calendar!$B$3:$B$367,0))</f>
        <v>0</v>
      </c>
      <c r="D7699" s="2">
        <f t="shared" si="840"/>
        <v>16</v>
      </c>
      <c r="E7699" s="36">
        <v>23440</v>
      </c>
      <c r="F7699" s="7">
        <f>IFERROR(IF(INDEX('Temperature Data'!$AA$15:$AA$348,MATCH(LOLP!A7699,'Temperature Data'!$B$15:$B$348,0))&gt;IF(B7699=9,$G$2,LOLP!$F$2),1,0),0)</f>
        <v>0</v>
      </c>
      <c r="G7699" s="7">
        <f>SUMIFS(LOLP!$F$4:$F$8763,$C$4:$C$8763,$C7699,$B$4:$B$8763,$B7699,$D$4:$D$8763,$D7699)</f>
        <v>0</v>
      </c>
      <c r="H7699" s="7">
        <f>COUNTIFS(Calendar!$E$3:$E$367,LOLP!C7699,Calendar!$D$3:$D$367,LOLP!B7699)</f>
        <v>11</v>
      </c>
      <c r="I7699" s="7">
        <f ca="1">IF($F7699=1,OFFSET(start_norps,LOLP!$D7699+(1-$C7699)*24,LOLP!$B7699)*H7699/G7699,0)</f>
        <v>0</v>
      </c>
      <c r="J7699" s="7">
        <f ca="1">IF($F7699=1,OFFSET(start_33,LOLP!$D7699+(1-$C7699)*24,LOLP!$B7699)*H7699/G7699,0)</f>
        <v>0</v>
      </c>
      <c r="K7699" s="7">
        <f ca="1">IF($F7699,OFFSET(start_40,LOLP!$D7699+(1-$C7699)*24,LOLP!$B7699),0)</f>
        <v>0</v>
      </c>
      <c r="L7699" s="7">
        <f ca="1">IF($F7699,OFFSET(start_50,LOLP!$D7699+(1-$C7699)*24,LOLP!$B7699),0)</f>
        <v>0</v>
      </c>
      <c r="M7699" s="25">
        <f t="shared" ca="1" si="842"/>
        <v>0</v>
      </c>
      <c r="N7699" s="25">
        <f t="shared" ca="1" si="843"/>
        <v>0</v>
      </c>
      <c r="O7699" s="15" t="e">
        <f t="shared" ca="1" si="844"/>
        <v>#DIV/0!</v>
      </c>
      <c r="P7699" s="15" t="e">
        <f t="shared" ca="1" si="845"/>
        <v>#DIV/0!</v>
      </c>
    </row>
    <row r="7700" spans="1:16" x14ac:dyDescent="0.25">
      <c r="A7700" s="1">
        <f t="shared" si="839"/>
        <v>43421</v>
      </c>
      <c r="B7700" s="7">
        <f t="shared" si="841"/>
        <v>11</v>
      </c>
      <c r="C7700" s="4">
        <f>INDEX(Calendar!$E$3:$E$367,MATCH(LOLP!$A7700,Calendar!$B$3:$B$367,0))</f>
        <v>0</v>
      </c>
      <c r="D7700" s="2">
        <f t="shared" si="840"/>
        <v>17</v>
      </c>
      <c r="E7700" s="36">
        <v>24663</v>
      </c>
      <c r="F7700" s="7">
        <f>IFERROR(IF(INDEX('Temperature Data'!$AA$15:$AA$348,MATCH(LOLP!A7700,'Temperature Data'!$B$15:$B$348,0))&gt;IF(B7700=9,$G$2,LOLP!$F$2),1,0),0)</f>
        <v>0</v>
      </c>
      <c r="G7700" s="7">
        <f>SUMIFS(LOLP!$F$4:$F$8763,$C$4:$C$8763,$C7700,$B$4:$B$8763,$B7700,$D$4:$D$8763,$D7700)</f>
        <v>0</v>
      </c>
      <c r="H7700" s="7">
        <f>COUNTIFS(Calendar!$E$3:$E$367,LOLP!C7700,Calendar!$D$3:$D$367,LOLP!B7700)</f>
        <v>11</v>
      </c>
      <c r="I7700" s="7">
        <f ca="1">IF($F7700=1,OFFSET(start_norps,LOLP!$D7700+(1-$C7700)*24,LOLP!$B7700)*H7700/G7700,0)</f>
        <v>0</v>
      </c>
      <c r="J7700" s="7">
        <f ca="1">IF($F7700=1,OFFSET(start_33,LOLP!$D7700+(1-$C7700)*24,LOLP!$B7700)*H7700/G7700,0)</f>
        <v>0</v>
      </c>
      <c r="K7700" s="7">
        <f ca="1">IF($F7700,OFFSET(start_40,LOLP!$D7700+(1-$C7700)*24,LOLP!$B7700),0)</f>
        <v>0</v>
      </c>
      <c r="L7700" s="7">
        <f ca="1">IF($F7700,OFFSET(start_50,LOLP!$D7700+(1-$C7700)*24,LOLP!$B7700),0)</f>
        <v>0</v>
      </c>
      <c r="M7700" s="25">
        <f t="shared" ca="1" si="842"/>
        <v>0</v>
      </c>
      <c r="N7700" s="25">
        <f t="shared" ca="1" si="843"/>
        <v>0</v>
      </c>
      <c r="O7700" s="15" t="e">
        <f t="shared" ca="1" si="844"/>
        <v>#DIV/0!</v>
      </c>
      <c r="P7700" s="15" t="e">
        <f t="shared" ca="1" si="845"/>
        <v>#DIV/0!</v>
      </c>
    </row>
    <row r="7701" spans="1:16" x14ac:dyDescent="0.25">
      <c r="A7701" s="1">
        <f t="shared" si="839"/>
        <v>43421</v>
      </c>
      <c r="B7701" s="7">
        <f t="shared" si="841"/>
        <v>11</v>
      </c>
      <c r="C7701" s="4">
        <f>INDEX(Calendar!$E$3:$E$367,MATCH(LOLP!$A7701,Calendar!$B$3:$B$367,0))</f>
        <v>0</v>
      </c>
      <c r="D7701" s="2">
        <f t="shared" si="840"/>
        <v>18</v>
      </c>
      <c r="E7701" s="36">
        <v>26545</v>
      </c>
      <c r="F7701" s="7">
        <f>IFERROR(IF(INDEX('Temperature Data'!$AA$15:$AA$348,MATCH(LOLP!A7701,'Temperature Data'!$B$15:$B$348,0))&gt;IF(B7701=9,$G$2,LOLP!$F$2),1,0),0)</f>
        <v>0</v>
      </c>
      <c r="G7701" s="7">
        <f>SUMIFS(LOLP!$F$4:$F$8763,$C$4:$C$8763,$C7701,$B$4:$B$8763,$B7701,$D$4:$D$8763,$D7701)</f>
        <v>0</v>
      </c>
      <c r="H7701" s="7">
        <f>COUNTIFS(Calendar!$E$3:$E$367,LOLP!C7701,Calendar!$D$3:$D$367,LOLP!B7701)</f>
        <v>11</v>
      </c>
      <c r="I7701" s="7">
        <f ca="1">IF($F7701=1,OFFSET(start_norps,LOLP!$D7701+(1-$C7701)*24,LOLP!$B7701)*H7701/G7701,0)</f>
        <v>0</v>
      </c>
      <c r="J7701" s="7">
        <f ca="1">IF($F7701=1,OFFSET(start_33,LOLP!$D7701+(1-$C7701)*24,LOLP!$B7701)*H7701/G7701,0)</f>
        <v>0</v>
      </c>
      <c r="K7701" s="7">
        <f ca="1">IF($F7701,OFFSET(start_40,LOLP!$D7701+(1-$C7701)*24,LOLP!$B7701),0)</f>
        <v>0</v>
      </c>
      <c r="L7701" s="7">
        <f ca="1">IF($F7701,OFFSET(start_50,LOLP!$D7701+(1-$C7701)*24,LOLP!$B7701),0)</f>
        <v>0</v>
      </c>
      <c r="M7701" s="25">
        <f t="shared" ca="1" si="842"/>
        <v>0</v>
      </c>
      <c r="N7701" s="25">
        <f t="shared" ca="1" si="843"/>
        <v>0</v>
      </c>
      <c r="O7701" s="15" t="e">
        <f t="shared" ca="1" si="844"/>
        <v>#DIV/0!</v>
      </c>
      <c r="P7701" s="15" t="e">
        <f t="shared" ca="1" si="845"/>
        <v>#DIV/0!</v>
      </c>
    </row>
    <row r="7702" spans="1:16" x14ac:dyDescent="0.25">
      <c r="A7702" s="1">
        <f t="shared" si="839"/>
        <v>43421</v>
      </c>
      <c r="B7702" s="7">
        <f t="shared" si="841"/>
        <v>11</v>
      </c>
      <c r="C7702" s="4">
        <f>INDEX(Calendar!$E$3:$E$367,MATCH(LOLP!$A7702,Calendar!$B$3:$B$367,0))</f>
        <v>0</v>
      </c>
      <c r="D7702" s="2">
        <f t="shared" si="840"/>
        <v>19</v>
      </c>
      <c r="E7702" s="36">
        <v>26412</v>
      </c>
      <c r="F7702" s="7">
        <f>IFERROR(IF(INDEX('Temperature Data'!$AA$15:$AA$348,MATCH(LOLP!A7702,'Temperature Data'!$B$15:$B$348,0))&gt;IF(B7702=9,$G$2,LOLP!$F$2),1,0),0)</f>
        <v>0</v>
      </c>
      <c r="G7702" s="7">
        <f>SUMIFS(LOLP!$F$4:$F$8763,$C$4:$C$8763,$C7702,$B$4:$B$8763,$B7702,$D$4:$D$8763,$D7702)</f>
        <v>0</v>
      </c>
      <c r="H7702" s="7">
        <f>COUNTIFS(Calendar!$E$3:$E$367,LOLP!C7702,Calendar!$D$3:$D$367,LOLP!B7702)</f>
        <v>11</v>
      </c>
      <c r="I7702" s="7">
        <f ca="1">IF($F7702=1,OFFSET(start_norps,LOLP!$D7702+(1-$C7702)*24,LOLP!$B7702)*H7702/G7702,0)</f>
        <v>0</v>
      </c>
      <c r="J7702" s="7">
        <f ca="1">IF($F7702=1,OFFSET(start_33,LOLP!$D7702+(1-$C7702)*24,LOLP!$B7702)*H7702/G7702,0)</f>
        <v>0</v>
      </c>
      <c r="K7702" s="7">
        <f ca="1">IF($F7702,OFFSET(start_40,LOLP!$D7702+(1-$C7702)*24,LOLP!$B7702),0)</f>
        <v>0</v>
      </c>
      <c r="L7702" s="7">
        <f ca="1">IF($F7702,OFFSET(start_50,LOLP!$D7702+(1-$C7702)*24,LOLP!$B7702),0)</f>
        <v>0</v>
      </c>
      <c r="M7702" s="25">
        <f t="shared" ca="1" si="842"/>
        <v>0</v>
      </c>
      <c r="N7702" s="25">
        <f t="shared" ca="1" si="843"/>
        <v>0</v>
      </c>
      <c r="O7702" s="15" t="e">
        <f t="shared" ca="1" si="844"/>
        <v>#DIV/0!</v>
      </c>
      <c r="P7702" s="15" t="e">
        <f t="shared" ca="1" si="845"/>
        <v>#DIV/0!</v>
      </c>
    </row>
    <row r="7703" spans="1:16" x14ac:dyDescent="0.25">
      <c r="A7703" s="1">
        <f t="shared" si="839"/>
        <v>43421</v>
      </c>
      <c r="B7703" s="7">
        <f t="shared" si="841"/>
        <v>11</v>
      </c>
      <c r="C7703" s="4">
        <f>INDEX(Calendar!$E$3:$E$367,MATCH(LOLP!$A7703,Calendar!$B$3:$B$367,0))</f>
        <v>0</v>
      </c>
      <c r="D7703" s="2">
        <f t="shared" si="840"/>
        <v>20</v>
      </c>
      <c r="E7703" s="36">
        <v>25862</v>
      </c>
      <c r="F7703" s="7">
        <f>IFERROR(IF(INDEX('Temperature Data'!$AA$15:$AA$348,MATCH(LOLP!A7703,'Temperature Data'!$B$15:$B$348,0))&gt;IF(B7703=9,$G$2,LOLP!$F$2),1,0),0)</f>
        <v>0</v>
      </c>
      <c r="G7703" s="7">
        <f>SUMIFS(LOLP!$F$4:$F$8763,$C$4:$C$8763,$C7703,$B$4:$B$8763,$B7703,$D$4:$D$8763,$D7703)</f>
        <v>0</v>
      </c>
      <c r="H7703" s="7">
        <f>COUNTIFS(Calendar!$E$3:$E$367,LOLP!C7703,Calendar!$D$3:$D$367,LOLP!B7703)</f>
        <v>11</v>
      </c>
      <c r="I7703" s="7">
        <f ca="1">IF($F7703=1,OFFSET(start_norps,LOLP!$D7703+(1-$C7703)*24,LOLP!$B7703)*H7703/G7703,0)</f>
        <v>0</v>
      </c>
      <c r="J7703" s="7">
        <f ca="1">IF($F7703=1,OFFSET(start_33,LOLP!$D7703+(1-$C7703)*24,LOLP!$B7703)*H7703/G7703,0)</f>
        <v>0</v>
      </c>
      <c r="K7703" s="7">
        <f ca="1">IF($F7703,OFFSET(start_40,LOLP!$D7703+(1-$C7703)*24,LOLP!$B7703),0)</f>
        <v>0</v>
      </c>
      <c r="L7703" s="7">
        <f ca="1">IF($F7703,OFFSET(start_50,LOLP!$D7703+(1-$C7703)*24,LOLP!$B7703),0)</f>
        <v>0</v>
      </c>
      <c r="M7703" s="25">
        <f t="shared" ca="1" si="842"/>
        <v>0</v>
      </c>
      <c r="N7703" s="25">
        <f t="shared" ca="1" si="843"/>
        <v>0</v>
      </c>
      <c r="O7703" s="15" t="e">
        <f t="shared" ca="1" si="844"/>
        <v>#DIV/0!</v>
      </c>
      <c r="P7703" s="15" t="e">
        <f t="shared" ca="1" si="845"/>
        <v>#DIV/0!</v>
      </c>
    </row>
    <row r="7704" spans="1:16" x14ac:dyDescent="0.25">
      <c r="A7704" s="1">
        <f t="shared" si="839"/>
        <v>43421</v>
      </c>
      <c r="B7704" s="7">
        <f t="shared" si="841"/>
        <v>11</v>
      </c>
      <c r="C7704" s="4">
        <f>INDEX(Calendar!$E$3:$E$367,MATCH(LOLP!$A7704,Calendar!$B$3:$B$367,0))</f>
        <v>0</v>
      </c>
      <c r="D7704" s="2">
        <f t="shared" si="840"/>
        <v>21</v>
      </c>
      <c r="E7704" s="36">
        <v>25245</v>
      </c>
      <c r="F7704" s="7">
        <f>IFERROR(IF(INDEX('Temperature Data'!$AA$15:$AA$348,MATCH(LOLP!A7704,'Temperature Data'!$B$15:$B$348,0))&gt;IF(B7704=9,$G$2,LOLP!$F$2),1,0),0)</f>
        <v>0</v>
      </c>
      <c r="G7704" s="7">
        <f>SUMIFS(LOLP!$F$4:$F$8763,$C$4:$C$8763,$C7704,$B$4:$B$8763,$B7704,$D$4:$D$8763,$D7704)</f>
        <v>0</v>
      </c>
      <c r="H7704" s="7">
        <f>COUNTIFS(Calendar!$E$3:$E$367,LOLP!C7704,Calendar!$D$3:$D$367,LOLP!B7704)</f>
        <v>11</v>
      </c>
      <c r="I7704" s="7">
        <f ca="1">IF($F7704=1,OFFSET(start_norps,LOLP!$D7704+(1-$C7704)*24,LOLP!$B7704)*H7704/G7704,0)</f>
        <v>0</v>
      </c>
      <c r="J7704" s="7">
        <f ca="1">IF($F7704=1,OFFSET(start_33,LOLP!$D7704+(1-$C7704)*24,LOLP!$B7704)*H7704/G7704,0)</f>
        <v>0</v>
      </c>
      <c r="K7704" s="7">
        <f ca="1">IF($F7704,OFFSET(start_40,LOLP!$D7704+(1-$C7704)*24,LOLP!$B7704),0)</f>
        <v>0</v>
      </c>
      <c r="L7704" s="7">
        <f ca="1">IF($F7704,OFFSET(start_50,LOLP!$D7704+(1-$C7704)*24,LOLP!$B7704),0)</f>
        <v>0</v>
      </c>
      <c r="M7704" s="25">
        <f t="shared" ca="1" si="842"/>
        <v>0</v>
      </c>
      <c r="N7704" s="25">
        <f t="shared" ca="1" si="843"/>
        <v>0</v>
      </c>
      <c r="O7704" s="15" t="e">
        <f t="shared" ca="1" si="844"/>
        <v>#DIV/0!</v>
      </c>
      <c r="P7704" s="15" t="e">
        <f t="shared" ca="1" si="845"/>
        <v>#DIV/0!</v>
      </c>
    </row>
    <row r="7705" spans="1:16" x14ac:dyDescent="0.25">
      <c r="A7705" s="1">
        <f t="shared" si="839"/>
        <v>43421</v>
      </c>
      <c r="B7705" s="7">
        <f t="shared" si="841"/>
        <v>11</v>
      </c>
      <c r="C7705" s="4">
        <f>INDEX(Calendar!$E$3:$E$367,MATCH(LOLP!$A7705,Calendar!$B$3:$B$367,0))</f>
        <v>0</v>
      </c>
      <c r="D7705" s="2">
        <f t="shared" si="840"/>
        <v>22</v>
      </c>
      <c r="E7705" s="36">
        <v>24511</v>
      </c>
      <c r="F7705" s="7">
        <f>IFERROR(IF(INDEX('Temperature Data'!$AA$15:$AA$348,MATCH(LOLP!A7705,'Temperature Data'!$B$15:$B$348,0))&gt;IF(B7705=9,$G$2,LOLP!$F$2),1,0),0)</f>
        <v>0</v>
      </c>
      <c r="G7705" s="7">
        <f>SUMIFS(LOLP!$F$4:$F$8763,$C$4:$C$8763,$C7705,$B$4:$B$8763,$B7705,$D$4:$D$8763,$D7705)</f>
        <v>0</v>
      </c>
      <c r="H7705" s="7">
        <f>COUNTIFS(Calendar!$E$3:$E$367,LOLP!C7705,Calendar!$D$3:$D$367,LOLP!B7705)</f>
        <v>11</v>
      </c>
      <c r="I7705" s="7">
        <f ca="1">IF($F7705=1,OFFSET(start_norps,LOLP!$D7705+(1-$C7705)*24,LOLP!$B7705)*H7705/G7705,0)</f>
        <v>0</v>
      </c>
      <c r="J7705" s="7">
        <f ca="1">IF($F7705=1,OFFSET(start_33,LOLP!$D7705+(1-$C7705)*24,LOLP!$B7705)*H7705/G7705,0)</f>
        <v>0</v>
      </c>
      <c r="K7705" s="7">
        <f ca="1">IF($F7705,OFFSET(start_40,LOLP!$D7705+(1-$C7705)*24,LOLP!$B7705),0)</f>
        <v>0</v>
      </c>
      <c r="L7705" s="7">
        <f ca="1">IF($F7705,OFFSET(start_50,LOLP!$D7705+(1-$C7705)*24,LOLP!$B7705),0)</f>
        <v>0</v>
      </c>
      <c r="M7705" s="25">
        <f t="shared" ca="1" si="842"/>
        <v>0</v>
      </c>
      <c r="N7705" s="25">
        <f t="shared" ca="1" si="843"/>
        <v>0</v>
      </c>
      <c r="O7705" s="15" t="e">
        <f t="shared" ca="1" si="844"/>
        <v>#DIV/0!</v>
      </c>
      <c r="P7705" s="15" t="e">
        <f t="shared" ca="1" si="845"/>
        <v>#DIV/0!</v>
      </c>
    </row>
    <row r="7706" spans="1:16" x14ac:dyDescent="0.25">
      <c r="A7706" s="1">
        <f t="shared" si="839"/>
        <v>43421</v>
      </c>
      <c r="B7706" s="7">
        <f t="shared" si="841"/>
        <v>11</v>
      </c>
      <c r="C7706" s="4">
        <f>INDEX(Calendar!$E$3:$E$367,MATCH(LOLP!$A7706,Calendar!$B$3:$B$367,0))</f>
        <v>0</v>
      </c>
      <c r="D7706" s="2">
        <f t="shared" si="840"/>
        <v>23</v>
      </c>
      <c r="E7706" s="36">
        <v>23355</v>
      </c>
      <c r="F7706" s="7">
        <f>IFERROR(IF(INDEX('Temperature Data'!$AA$15:$AA$348,MATCH(LOLP!A7706,'Temperature Data'!$B$15:$B$348,0))&gt;IF(B7706=9,$G$2,LOLP!$F$2),1,0),0)</f>
        <v>0</v>
      </c>
      <c r="G7706" s="7">
        <f>SUMIFS(LOLP!$F$4:$F$8763,$C$4:$C$8763,$C7706,$B$4:$B$8763,$B7706,$D$4:$D$8763,$D7706)</f>
        <v>0</v>
      </c>
      <c r="H7706" s="7">
        <f>COUNTIFS(Calendar!$E$3:$E$367,LOLP!C7706,Calendar!$D$3:$D$367,LOLP!B7706)</f>
        <v>11</v>
      </c>
      <c r="I7706" s="7">
        <f ca="1">IF($F7706=1,OFFSET(start_norps,LOLP!$D7706+(1-$C7706)*24,LOLP!$B7706)*H7706/G7706,0)</f>
        <v>0</v>
      </c>
      <c r="J7706" s="7">
        <f ca="1">IF($F7706=1,OFFSET(start_33,LOLP!$D7706+(1-$C7706)*24,LOLP!$B7706)*H7706/G7706,0)</f>
        <v>0</v>
      </c>
      <c r="K7706" s="7">
        <f ca="1">IF($F7706,OFFSET(start_40,LOLP!$D7706+(1-$C7706)*24,LOLP!$B7706),0)</f>
        <v>0</v>
      </c>
      <c r="L7706" s="7">
        <f ca="1">IF($F7706,OFFSET(start_50,LOLP!$D7706+(1-$C7706)*24,LOLP!$B7706),0)</f>
        <v>0</v>
      </c>
      <c r="M7706" s="25">
        <f t="shared" ca="1" si="842"/>
        <v>0</v>
      </c>
      <c r="N7706" s="25">
        <f t="shared" ca="1" si="843"/>
        <v>0</v>
      </c>
      <c r="O7706" s="15" t="e">
        <f t="shared" ca="1" si="844"/>
        <v>#DIV/0!</v>
      </c>
      <c r="P7706" s="15" t="e">
        <f t="shared" ca="1" si="845"/>
        <v>#DIV/0!</v>
      </c>
    </row>
    <row r="7707" spans="1:16" x14ac:dyDescent="0.25">
      <c r="A7707" s="1">
        <f t="shared" si="839"/>
        <v>43421</v>
      </c>
      <c r="B7707" s="7">
        <f t="shared" si="841"/>
        <v>11</v>
      </c>
      <c r="C7707" s="4">
        <f>INDEX(Calendar!$E$3:$E$367,MATCH(LOLP!$A7707,Calendar!$B$3:$B$367,0))</f>
        <v>0</v>
      </c>
      <c r="D7707" s="2">
        <f t="shared" si="840"/>
        <v>24</v>
      </c>
      <c r="E7707" s="36">
        <v>22085</v>
      </c>
      <c r="F7707" s="7">
        <f>IFERROR(IF(INDEX('Temperature Data'!$AA$15:$AA$348,MATCH(LOLP!A7707,'Temperature Data'!$B$15:$B$348,0))&gt;IF(B7707=9,$G$2,LOLP!$F$2),1,0),0)</f>
        <v>0</v>
      </c>
      <c r="G7707" s="7">
        <f>SUMIFS(LOLP!$F$4:$F$8763,$C$4:$C$8763,$C7707,$B$4:$B$8763,$B7707,$D$4:$D$8763,$D7707)</f>
        <v>0</v>
      </c>
      <c r="H7707" s="7">
        <f>COUNTIFS(Calendar!$E$3:$E$367,LOLP!C7707,Calendar!$D$3:$D$367,LOLP!B7707)</f>
        <v>11</v>
      </c>
      <c r="I7707" s="7">
        <f ca="1">IF($F7707=1,OFFSET(start_norps,LOLP!$D7707+(1-$C7707)*24,LOLP!$B7707)*H7707/G7707,0)</f>
        <v>0</v>
      </c>
      <c r="J7707" s="7">
        <f ca="1">IF($F7707=1,OFFSET(start_33,LOLP!$D7707+(1-$C7707)*24,LOLP!$B7707)*H7707/G7707,0)</f>
        <v>0</v>
      </c>
      <c r="K7707" s="7">
        <f ca="1">IF($F7707,OFFSET(start_40,LOLP!$D7707+(1-$C7707)*24,LOLP!$B7707),0)</f>
        <v>0</v>
      </c>
      <c r="L7707" s="7">
        <f ca="1">IF($F7707,OFFSET(start_50,LOLP!$D7707+(1-$C7707)*24,LOLP!$B7707),0)</f>
        <v>0</v>
      </c>
      <c r="M7707" s="25">
        <f t="shared" ca="1" si="842"/>
        <v>0</v>
      </c>
      <c r="N7707" s="25">
        <f t="shared" ca="1" si="843"/>
        <v>0</v>
      </c>
      <c r="O7707" s="15" t="e">
        <f t="shared" ca="1" si="844"/>
        <v>#DIV/0!</v>
      </c>
      <c r="P7707" s="15" t="e">
        <f t="shared" ca="1" si="845"/>
        <v>#DIV/0!</v>
      </c>
    </row>
    <row r="7708" spans="1:16" x14ac:dyDescent="0.25">
      <c r="A7708" s="1">
        <f t="shared" si="839"/>
        <v>43422</v>
      </c>
      <c r="B7708" s="7">
        <f t="shared" si="841"/>
        <v>11</v>
      </c>
      <c r="C7708" s="4">
        <f>INDEX(Calendar!$E$3:$E$367,MATCH(LOLP!$A7708,Calendar!$B$3:$B$367,0))</f>
        <v>0</v>
      </c>
      <c r="D7708" s="2">
        <f t="shared" si="840"/>
        <v>1</v>
      </c>
      <c r="E7708" s="36">
        <v>21079</v>
      </c>
      <c r="F7708" s="7">
        <f>IFERROR(IF(INDEX('Temperature Data'!$AA$15:$AA$348,MATCH(LOLP!A7708,'Temperature Data'!$B$15:$B$348,0))&gt;IF(B7708=9,$G$2,LOLP!$F$2),1,0),0)</f>
        <v>0</v>
      </c>
      <c r="G7708" s="7">
        <f>SUMIFS(LOLP!$F$4:$F$8763,$C$4:$C$8763,$C7708,$B$4:$B$8763,$B7708,$D$4:$D$8763,$D7708)</f>
        <v>0</v>
      </c>
      <c r="H7708" s="7">
        <f>COUNTIFS(Calendar!$E$3:$E$367,LOLP!C7708,Calendar!$D$3:$D$367,LOLP!B7708)</f>
        <v>11</v>
      </c>
      <c r="I7708" s="7">
        <f ca="1">IF($F7708=1,OFFSET(start_norps,LOLP!$D7708+(1-$C7708)*24,LOLP!$B7708)*H7708/G7708,0)</f>
        <v>0</v>
      </c>
      <c r="J7708" s="7">
        <f ca="1">IF($F7708=1,OFFSET(start_33,LOLP!$D7708+(1-$C7708)*24,LOLP!$B7708)*H7708/G7708,0)</f>
        <v>0</v>
      </c>
      <c r="K7708" s="7">
        <f ca="1">IF($F7708,OFFSET(start_40,LOLP!$D7708+(1-$C7708)*24,LOLP!$B7708),0)</f>
        <v>0</v>
      </c>
      <c r="L7708" s="7">
        <f ca="1">IF($F7708,OFFSET(start_50,LOLP!$D7708+(1-$C7708)*24,LOLP!$B7708),0)</f>
        <v>0</v>
      </c>
      <c r="M7708" s="25">
        <f t="shared" ca="1" si="842"/>
        <v>0</v>
      </c>
      <c r="N7708" s="25">
        <f t="shared" ca="1" si="843"/>
        <v>0</v>
      </c>
      <c r="O7708" s="15" t="e">
        <f t="shared" ca="1" si="844"/>
        <v>#DIV/0!</v>
      </c>
      <c r="P7708" s="15" t="e">
        <f t="shared" ca="1" si="845"/>
        <v>#DIV/0!</v>
      </c>
    </row>
    <row r="7709" spans="1:16" x14ac:dyDescent="0.25">
      <c r="A7709" s="1">
        <f t="shared" ref="A7709:A7772" si="846">A7685+1</f>
        <v>43422</v>
      </c>
      <c r="B7709" s="7">
        <f t="shared" si="841"/>
        <v>11</v>
      </c>
      <c r="C7709" s="4">
        <f>INDEX(Calendar!$E$3:$E$367,MATCH(LOLP!$A7709,Calendar!$B$3:$B$367,0))</f>
        <v>0</v>
      </c>
      <c r="D7709" s="2">
        <f t="shared" ref="D7709:D7772" si="847">D7685</f>
        <v>2</v>
      </c>
      <c r="E7709" s="36">
        <v>20336</v>
      </c>
      <c r="F7709" s="7">
        <f>IFERROR(IF(INDEX('Temperature Data'!$AA$15:$AA$348,MATCH(LOLP!A7709,'Temperature Data'!$B$15:$B$348,0))&gt;IF(B7709=9,$G$2,LOLP!$F$2),1,0),0)</f>
        <v>0</v>
      </c>
      <c r="G7709" s="7">
        <f>SUMIFS(LOLP!$F$4:$F$8763,$C$4:$C$8763,$C7709,$B$4:$B$8763,$B7709,$D$4:$D$8763,$D7709)</f>
        <v>0</v>
      </c>
      <c r="H7709" s="7">
        <f>COUNTIFS(Calendar!$E$3:$E$367,LOLP!C7709,Calendar!$D$3:$D$367,LOLP!B7709)</f>
        <v>11</v>
      </c>
      <c r="I7709" s="7">
        <f ca="1">IF($F7709=1,OFFSET(start_norps,LOLP!$D7709+(1-$C7709)*24,LOLP!$B7709)*H7709/G7709,0)</f>
        <v>0</v>
      </c>
      <c r="J7709" s="7">
        <f ca="1">IF($F7709=1,OFFSET(start_33,LOLP!$D7709+(1-$C7709)*24,LOLP!$B7709)*H7709/G7709,0)</f>
        <v>0</v>
      </c>
      <c r="K7709" s="7">
        <f ca="1">IF($F7709,OFFSET(start_40,LOLP!$D7709+(1-$C7709)*24,LOLP!$B7709),0)</f>
        <v>0</v>
      </c>
      <c r="L7709" s="7">
        <f ca="1">IF($F7709,OFFSET(start_50,LOLP!$D7709+(1-$C7709)*24,LOLP!$B7709),0)</f>
        <v>0</v>
      </c>
      <c r="M7709" s="25">
        <f t="shared" ca="1" si="842"/>
        <v>0</v>
      </c>
      <c r="N7709" s="25">
        <f t="shared" ca="1" si="843"/>
        <v>0</v>
      </c>
      <c r="O7709" s="15" t="e">
        <f t="shared" ca="1" si="844"/>
        <v>#DIV/0!</v>
      </c>
      <c r="P7709" s="15" t="e">
        <f t="shared" ca="1" si="845"/>
        <v>#DIV/0!</v>
      </c>
    </row>
    <row r="7710" spans="1:16" x14ac:dyDescent="0.25">
      <c r="A7710" s="1">
        <f t="shared" si="846"/>
        <v>43422</v>
      </c>
      <c r="B7710" s="7">
        <f t="shared" si="841"/>
        <v>11</v>
      </c>
      <c r="C7710" s="4">
        <f>INDEX(Calendar!$E$3:$E$367,MATCH(LOLP!$A7710,Calendar!$B$3:$B$367,0))</f>
        <v>0</v>
      </c>
      <c r="D7710" s="2">
        <f t="shared" si="847"/>
        <v>3</v>
      </c>
      <c r="E7710" s="36">
        <v>19889</v>
      </c>
      <c r="F7710" s="7">
        <f>IFERROR(IF(INDEX('Temperature Data'!$AA$15:$AA$348,MATCH(LOLP!A7710,'Temperature Data'!$B$15:$B$348,0))&gt;IF(B7710=9,$G$2,LOLP!$F$2),1,0),0)</f>
        <v>0</v>
      </c>
      <c r="G7710" s="7">
        <f>SUMIFS(LOLP!$F$4:$F$8763,$C$4:$C$8763,$C7710,$B$4:$B$8763,$B7710,$D$4:$D$8763,$D7710)</f>
        <v>0</v>
      </c>
      <c r="H7710" s="7">
        <f>COUNTIFS(Calendar!$E$3:$E$367,LOLP!C7710,Calendar!$D$3:$D$367,LOLP!B7710)</f>
        <v>11</v>
      </c>
      <c r="I7710" s="7">
        <f ca="1">IF($F7710=1,OFFSET(start_norps,LOLP!$D7710+(1-$C7710)*24,LOLP!$B7710)*H7710/G7710,0)</f>
        <v>0</v>
      </c>
      <c r="J7710" s="7">
        <f ca="1">IF($F7710=1,OFFSET(start_33,LOLP!$D7710+(1-$C7710)*24,LOLP!$B7710)*H7710/G7710,0)</f>
        <v>0</v>
      </c>
      <c r="K7710" s="7">
        <f ca="1">IF($F7710,OFFSET(start_40,LOLP!$D7710+(1-$C7710)*24,LOLP!$B7710),0)</f>
        <v>0</v>
      </c>
      <c r="L7710" s="7">
        <f ca="1">IF($F7710,OFFSET(start_50,LOLP!$D7710+(1-$C7710)*24,LOLP!$B7710),0)</f>
        <v>0</v>
      </c>
      <c r="M7710" s="25">
        <f t="shared" ca="1" si="842"/>
        <v>0</v>
      </c>
      <c r="N7710" s="25">
        <f t="shared" ca="1" si="843"/>
        <v>0</v>
      </c>
      <c r="O7710" s="15" t="e">
        <f t="shared" ca="1" si="844"/>
        <v>#DIV/0!</v>
      </c>
      <c r="P7710" s="15" t="e">
        <f t="shared" ca="1" si="845"/>
        <v>#DIV/0!</v>
      </c>
    </row>
    <row r="7711" spans="1:16" x14ac:dyDescent="0.25">
      <c r="A7711" s="1">
        <f t="shared" si="846"/>
        <v>43422</v>
      </c>
      <c r="B7711" s="7">
        <f t="shared" si="841"/>
        <v>11</v>
      </c>
      <c r="C7711" s="4">
        <f>INDEX(Calendar!$E$3:$E$367,MATCH(LOLP!$A7711,Calendar!$B$3:$B$367,0))</f>
        <v>0</v>
      </c>
      <c r="D7711" s="2">
        <f t="shared" si="847"/>
        <v>4</v>
      </c>
      <c r="E7711" s="36">
        <v>19692</v>
      </c>
      <c r="F7711" s="7">
        <f>IFERROR(IF(INDEX('Temperature Data'!$AA$15:$AA$348,MATCH(LOLP!A7711,'Temperature Data'!$B$15:$B$348,0))&gt;IF(B7711=9,$G$2,LOLP!$F$2),1,0),0)</f>
        <v>0</v>
      </c>
      <c r="G7711" s="7">
        <f>SUMIFS(LOLP!$F$4:$F$8763,$C$4:$C$8763,$C7711,$B$4:$B$8763,$B7711,$D$4:$D$8763,$D7711)</f>
        <v>0</v>
      </c>
      <c r="H7711" s="7">
        <f>COUNTIFS(Calendar!$E$3:$E$367,LOLP!C7711,Calendar!$D$3:$D$367,LOLP!B7711)</f>
        <v>11</v>
      </c>
      <c r="I7711" s="7">
        <f ca="1">IF($F7711=1,OFFSET(start_norps,LOLP!$D7711+(1-$C7711)*24,LOLP!$B7711)*H7711/G7711,0)</f>
        <v>0</v>
      </c>
      <c r="J7711" s="7">
        <f ca="1">IF($F7711=1,OFFSET(start_33,LOLP!$D7711+(1-$C7711)*24,LOLP!$B7711)*H7711/G7711,0)</f>
        <v>0</v>
      </c>
      <c r="K7711" s="7">
        <f ca="1">IF($F7711,OFFSET(start_40,LOLP!$D7711+(1-$C7711)*24,LOLP!$B7711),0)</f>
        <v>0</v>
      </c>
      <c r="L7711" s="7">
        <f ca="1">IF($F7711,OFFSET(start_50,LOLP!$D7711+(1-$C7711)*24,LOLP!$B7711),0)</f>
        <v>0</v>
      </c>
      <c r="M7711" s="25">
        <f t="shared" ca="1" si="842"/>
        <v>0</v>
      </c>
      <c r="N7711" s="25">
        <f t="shared" ca="1" si="843"/>
        <v>0</v>
      </c>
      <c r="O7711" s="15" t="e">
        <f t="shared" ca="1" si="844"/>
        <v>#DIV/0!</v>
      </c>
      <c r="P7711" s="15" t="e">
        <f t="shared" ca="1" si="845"/>
        <v>#DIV/0!</v>
      </c>
    </row>
    <row r="7712" spans="1:16" x14ac:dyDescent="0.25">
      <c r="A7712" s="1">
        <f t="shared" si="846"/>
        <v>43422</v>
      </c>
      <c r="B7712" s="7">
        <f t="shared" si="841"/>
        <v>11</v>
      </c>
      <c r="C7712" s="4">
        <f>INDEX(Calendar!$E$3:$E$367,MATCH(LOLP!$A7712,Calendar!$B$3:$B$367,0))</f>
        <v>0</v>
      </c>
      <c r="D7712" s="2">
        <f t="shared" si="847"/>
        <v>5</v>
      </c>
      <c r="E7712" s="36">
        <v>19833</v>
      </c>
      <c r="F7712" s="7">
        <f>IFERROR(IF(INDEX('Temperature Data'!$AA$15:$AA$348,MATCH(LOLP!A7712,'Temperature Data'!$B$15:$B$348,0))&gt;IF(B7712=9,$G$2,LOLP!$F$2),1,0),0)</f>
        <v>0</v>
      </c>
      <c r="G7712" s="7">
        <f>SUMIFS(LOLP!$F$4:$F$8763,$C$4:$C$8763,$C7712,$B$4:$B$8763,$B7712,$D$4:$D$8763,$D7712)</f>
        <v>0</v>
      </c>
      <c r="H7712" s="7">
        <f>COUNTIFS(Calendar!$E$3:$E$367,LOLP!C7712,Calendar!$D$3:$D$367,LOLP!B7712)</f>
        <v>11</v>
      </c>
      <c r="I7712" s="7">
        <f ca="1">IF($F7712=1,OFFSET(start_norps,LOLP!$D7712+(1-$C7712)*24,LOLP!$B7712)*H7712/G7712,0)</f>
        <v>0</v>
      </c>
      <c r="J7712" s="7">
        <f ca="1">IF($F7712=1,OFFSET(start_33,LOLP!$D7712+(1-$C7712)*24,LOLP!$B7712)*H7712/G7712,0)</f>
        <v>0</v>
      </c>
      <c r="K7712" s="7">
        <f ca="1">IF($F7712,OFFSET(start_40,LOLP!$D7712+(1-$C7712)*24,LOLP!$B7712),0)</f>
        <v>0</v>
      </c>
      <c r="L7712" s="7">
        <f ca="1">IF($F7712,OFFSET(start_50,LOLP!$D7712+(1-$C7712)*24,LOLP!$B7712),0)</f>
        <v>0</v>
      </c>
      <c r="M7712" s="25">
        <f t="shared" ca="1" si="842"/>
        <v>0</v>
      </c>
      <c r="N7712" s="25">
        <f t="shared" ca="1" si="843"/>
        <v>0</v>
      </c>
      <c r="O7712" s="15" t="e">
        <f t="shared" ca="1" si="844"/>
        <v>#DIV/0!</v>
      </c>
      <c r="P7712" s="15" t="e">
        <f t="shared" ca="1" si="845"/>
        <v>#DIV/0!</v>
      </c>
    </row>
    <row r="7713" spans="1:16" x14ac:dyDescent="0.25">
      <c r="A7713" s="1">
        <f t="shared" si="846"/>
        <v>43422</v>
      </c>
      <c r="B7713" s="7">
        <f t="shared" si="841"/>
        <v>11</v>
      </c>
      <c r="C7713" s="4">
        <f>INDEX(Calendar!$E$3:$E$367,MATCH(LOLP!$A7713,Calendar!$B$3:$B$367,0))</f>
        <v>0</v>
      </c>
      <c r="D7713" s="2">
        <f t="shared" si="847"/>
        <v>6</v>
      </c>
      <c r="E7713" s="36">
        <v>20279</v>
      </c>
      <c r="F7713" s="7">
        <f>IFERROR(IF(INDEX('Temperature Data'!$AA$15:$AA$348,MATCH(LOLP!A7713,'Temperature Data'!$B$15:$B$348,0))&gt;IF(B7713=9,$G$2,LOLP!$F$2),1,0),0)</f>
        <v>0</v>
      </c>
      <c r="G7713" s="7">
        <f>SUMIFS(LOLP!$F$4:$F$8763,$C$4:$C$8763,$C7713,$B$4:$B$8763,$B7713,$D$4:$D$8763,$D7713)</f>
        <v>0</v>
      </c>
      <c r="H7713" s="7">
        <f>COUNTIFS(Calendar!$E$3:$E$367,LOLP!C7713,Calendar!$D$3:$D$367,LOLP!B7713)</f>
        <v>11</v>
      </c>
      <c r="I7713" s="7">
        <f ca="1">IF($F7713=1,OFFSET(start_norps,LOLP!$D7713+(1-$C7713)*24,LOLP!$B7713)*H7713/G7713,0)</f>
        <v>0</v>
      </c>
      <c r="J7713" s="7">
        <f ca="1">IF($F7713=1,OFFSET(start_33,LOLP!$D7713+(1-$C7713)*24,LOLP!$B7713)*H7713/G7713,0)</f>
        <v>0</v>
      </c>
      <c r="K7713" s="7">
        <f ca="1">IF($F7713,OFFSET(start_40,LOLP!$D7713+(1-$C7713)*24,LOLP!$B7713),0)</f>
        <v>0</v>
      </c>
      <c r="L7713" s="7">
        <f ca="1">IF($F7713,OFFSET(start_50,LOLP!$D7713+(1-$C7713)*24,LOLP!$B7713),0)</f>
        <v>0</v>
      </c>
      <c r="M7713" s="25">
        <f t="shared" ca="1" si="842"/>
        <v>0</v>
      </c>
      <c r="N7713" s="25">
        <f t="shared" ca="1" si="843"/>
        <v>0</v>
      </c>
      <c r="O7713" s="15" t="e">
        <f t="shared" ca="1" si="844"/>
        <v>#DIV/0!</v>
      </c>
      <c r="P7713" s="15" t="e">
        <f t="shared" ca="1" si="845"/>
        <v>#DIV/0!</v>
      </c>
    </row>
    <row r="7714" spans="1:16" x14ac:dyDescent="0.25">
      <c r="A7714" s="1">
        <f t="shared" si="846"/>
        <v>43422</v>
      </c>
      <c r="B7714" s="7">
        <f t="shared" si="841"/>
        <v>11</v>
      </c>
      <c r="C7714" s="4">
        <f>INDEX(Calendar!$E$3:$E$367,MATCH(LOLP!$A7714,Calendar!$B$3:$B$367,0))</f>
        <v>0</v>
      </c>
      <c r="D7714" s="2">
        <f t="shared" si="847"/>
        <v>7</v>
      </c>
      <c r="E7714" s="36">
        <v>20853</v>
      </c>
      <c r="F7714" s="7">
        <f>IFERROR(IF(INDEX('Temperature Data'!$AA$15:$AA$348,MATCH(LOLP!A7714,'Temperature Data'!$B$15:$B$348,0))&gt;IF(B7714=9,$G$2,LOLP!$F$2),1,0),0)</f>
        <v>0</v>
      </c>
      <c r="G7714" s="7">
        <f>SUMIFS(LOLP!$F$4:$F$8763,$C$4:$C$8763,$C7714,$B$4:$B$8763,$B7714,$D$4:$D$8763,$D7714)</f>
        <v>0</v>
      </c>
      <c r="H7714" s="7">
        <f>COUNTIFS(Calendar!$E$3:$E$367,LOLP!C7714,Calendar!$D$3:$D$367,LOLP!B7714)</f>
        <v>11</v>
      </c>
      <c r="I7714" s="7">
        <f ca="1">IF($F7714=1,OFFSET(start_norps,LOLP!$D7714+(1-$C7714)*24,LOLP!$B7714)*H7714/G7714,0)</f>
        <v>0</v>
      </c>
      <c r="J7714" s="7">
        <f ca="1">IF($F7714=1,OFFSET(start_33,LOLP!$D7714+(1-$C7714)*24,LOLP!$B7714)*H7714/G7714,0)</f>
        <v>0</v>
      </c>
      <c r="K7714" s="7">
        <f ca="1">IF($F7714,OFFSET(start_40,LOLP!$D7714+(1-$C7714)*24,LOLP!$B7714),0)</f>
        <v>0</v>
      </c>
      <c r="L7714" s="7">
        <f ca="1">IF($F7714,OFFSET(start_50,LOLP!$D7714+(1-$C7714)*24,LOLP!$B7714),0)</f>
        <v>0</v>
      </c>
      <c r="M7714" s="25">
        <f t="shared" ca="1" si="842"/>
        <v>0</v>
      </c>
      <c r="N7714" s="25">
        <f t="shared" ca="1" si="843"/>
        <v>0</v>
      </c>
      <c r="O7714" s="15" t="e">
        <f t="shared" ca="1" si="844"/>
        <v>#DIV/0!</v>
      </c>
      <c r="P7714" s="15" t="e">
        <f t="shared" ca="1" si="845"/>
        <v>#DIV/0!</v>
      </c>
    </row>
    <row r="7715" spans="1:16" x14ac:dyDescent="0.25">
      <c r="A7715" s="1">
        <f t="shared" si="846"/>
        <v>43422</v>
      </c>
      <c r="B7715" s="7">
        <f t="shared" si="841"/>
        <v>11</v>
      </c>
      <c r="C7715" s="4">
        <f>INDEX(Calendar!$E$3:$E$367,MATCH(LOLP!$A7715,Calendar!$B$3:$B$367,0))</f>
        <v>0</v>
      </c>
      <c r="D7715" s="2">
        <f t="shared" si="847"/>
        <v>8</v>
      </c>
      <c r="E7715" s="36">
        <v>21091</v>
      </c>
      <c r="F7715" s="7">
        <f>IFERROR(IF(INDEX('Temperature Data'!$AA$15:$AA$348,MATCH(LOLP!A7715,'Temperature Data'!$B$15:$B$348,0))&gt;IF(B7715=9,$G$2,LOLP!$F$2),1,0),0)</f>
        <v>0</v>
      </c>
      <c r="G7715" s="7">
        <f>SUMIFS(LOLP!$F$4:$F$8763,$C$4:$C$8763,$C7715,$B$4:$B$8763,$B7715,$D$4:$D$8763,$D7715)</f>
        <v>0</v>
      </c>
      <c r="H7715" s="7">
        <f>COUNTIFS(Calendar!$E$3:$E$367,LOLP!C7715,Calendar!$D$3:$D$367,LOLP!B7715)</f>
        <v>11</v>
      </c>
      <c r="I7715" s="7">
        <f ca="1">IF($F7715=1,OFFSET(start_norps,LOLP!$D7715+(1-$C7715)*24,LOLP!$B7715)*H7715/G7715,0)</f>
        <v>0</v>
      </c>
      <c r="J7715" s="7">
        <f ca="1">IF($F7715=1,OFFSET(start_33,LOLP!$D7715+(1-$C7715)*24,LOLP!$B7715)*H7715/G7715,0)</f>
        <v>0</v>
      </c>
      <c r="K7715" s="7">
        <f ca="1">IF($F7715,OFFSET(start_40,LOLP!$D7715+(1-$C7715)*24,LOLP!$B7715),0)</f>
        <v>0</v>
      </c>
      <c r="L7715" s="7">
        <f ca="1">IF($F7715,OFFSET(start_50,LOLP!$D7715+(1-$C7715)*24,LOLP!$B7715),0)</f>
        <v>0</v>
      </c>
      <c r="M7715" s="25">
        <f t="shared" ca="1" si="842"/>
        <v>0</v>
      </c>
      <c r="N7715" s="25">
        <f t="shared" ca="1" si="843"/>
        <v>0</v>
      </c>
      <c r="O7715" s="15" t="e">
        <f t="shared" ca="1" si="844"/>
        <v>#DIV/0!</v>
      </c>
      <c r="P7715" s="15" t="e">
        <f t="shared" ca="1" si="845"/>
        <v>#DIV/0!</v>
      </c>
    </row>
    <row r="7716" spans="1:16" x14ac:dyDescent="0.25">
      <c r="A7716" s="1">
        <f t="shared" si="846"/>
        <v>43422</v>
      </c>
      <c r="B7716" s="7">
        <f t="shared" si="841"/>
        <v>11</v>
      </c>
      <c r="C7716" s="4">
        <f>INDEX(Calendar!$E$3:$E$367,MATCH(LOLP!$A7716,Calendar!$B$3:$B$367,0))</f>
        <v>0</v>
      </c>
      <c r="D7716" s="2">
        <f t="shared" si="847"/>
        <v>9</v>
      </c>
      <c r="E7716" s="36">
        <v>21435</v>
      </c>
      <c r="F7716" s="7">
        <f>IFERROR(IF(INDEX('Temperature Data'!$AA$15:$AA$348,MATCH(LOLP!A7716,'Temperature Data'!$B$15:$B$348,0))&gt;IF(B7716=9,$G$2,LOLP!$F$2),1,0),0)</f>
        <v>0</v>
      </c>
      <c r="G7716" s="7">
        <f>SUMIFS(LOLP!$F$4:$F$8763,$C$4:$C$8763,$C7716,$B$4:$B$8763,$B7716,$D$4:$D$8763,$D7716)</f>
        <v>0</v>
      </c>
      <c r="H7716" s="7">
        <f>COUNTIFS(Calendar!$E$3:$E$367,LOLP!C7716,Calendar!$D$3:$D$367,LOLP!B7716)</f>
        <v>11</v>
      </c>
      <c r="I7716" s="7">
        <f ca="1">IF($F7716=1,OFFSET(start_norps,LOLP!$D7716+(1-$C7716)*24,LOLP!$B7716)*H7716/G7716,0)</f>
        <v>0</v>
      </c>
      <c r="J7716" s="7">
        <f ca="1">IF($F7716=1,OFFSET(start_33,LOLP!$D7716+(1-$C7716)*24,LOLP!$B7716)*H7716/G7716,0)</f>
        <v>0</v>
      </c>
      <c r="K7716" s="7">
        <f ca="1">IF($F7716,OFFSET(start_40,LOLP!$D7716+(1-$C7716)*24,LOLP!$B7716),0)</f>
        <v>0</v>
      </c>
      <c r="L7716" s="7">
        <f ca="1">IF($F7716,OFFSET(start_50,LOLP!$D7716+(1-$C7716)*24,LOLP!$B7716),0)</f>
        <v>0</v>
      </c>
      <c r="M7716" s="25">
        <f t="shared" ca="1" si="842"/>
        <v>0</v>
      </c>
      <c r="N7716" s="25">
        <f t="shared" ca="1" si="843"/>
        <v>0</v>
      </c>
      <c r="O7716" s="15" t="e">
        <f t="shared" ca="1" si="844"/>
        <v>#DIV/0!</v>
      </c>
      <c r="P7716" s="15" t="e">
        <f t="shared" ca="1" si="845"/>
        <v>#DIV/0!</v>
      </c>
    </row>
    <row r="7717" spans="1:16" x14ac:dyDescent="0.25">
      <c r="A7717" s="1">
        <f t="shared" si="846"/>
        <v>43422</v>
      </c>
      <c r="B7717" s="7">
        <f t="shared" si="841"/>
        <v>11</v>
      </c>
      <c r="C7717" s="4">
        <f>INDEX(Calendar!$E$3:$E$367,MATCH(LOLP!$A7717,Calendar!$B$3:$B$367,0))</f>
        <v>0</v>
      </c>
      <c r="D7717" s="2">
        <f t="shared" si="847"/>
        <v>10</v>
      </c>
      <c r="E7717" s="36">
        <v>21277</v>
      </c>
      <c r="F7717" s="7">
        <f>IFERROR(IF(INDEX('Temperature Data'!$AA$15:$AA$348,MATCH(LOLP!A7717,'Temperature Data'!$B$15:$B$348,0))&gt;IF(B7717=9,$G$2,LOLP!$F$2),1,0),0)</f>
        <v>0</v>
      </c>
      <c r="G7717" s="7">
        <f>SUMIFS(LOLP!$F$4:$F$8763,$C$4:$C$8763,$C7717,$B$4:$B$8763,$B7717,$D$4:$D$8763,$D7717)</f>
        <v>0</v>
      </c>
      <c r="H7717" s="7">
        <f>COUNTIFS(Calendar!$E$3:$E$367,LOLP!C7717,Calendar!$D$3:$D$367,LOLP!B7717)</f>
        <v>11</v>
      </c>
      <c r="I7717" s="7">
        <f ca="1">IF($F7717=1,OFFSET(start_norps,LOLP!$D7717+(1-$C7717)*24,LOLP!$B7717)*H7717/G7717,0)</f>
        <v>0</v>
      </c>
      <c r="J7717" s="7">
        <f ca="1">IF($F7717=1,OFFSET(start_33,LOLP!$D7717+(1-$C7717)*24,LOLP!$B7717)*H7717/G7717,0)</f>
        <v>0</v>
      </c>
      <c r="K7717" s="7">
        <f ca="1">IF($F7717,OFFSET(start_40,LOLP!$D7717+(1-$C7717)*24,LOLP!$B7717),0)</f>
        <v>0</v>
      </c>
      <c r="L7717" s="7">
        <f ca="1">IF($F7717,OFFSET(start_50,LOLP!$D7717+(1-$C7717)*24,LOLP!$B7717),0)</f>
        <v>0</v>
      </c>
      <c r="M7717" s="25">
        <f t="shared" ca="1" si="842"/>
        <v>0</v>
      </c>
      <c r="N7717" s="25">
        <f t="shared" ca="1" si="843"/>
        <v>0</v>
      </c>
      <c r="O7717" s="15" t="e">
        <f t="shared" ca="1" si="844"/>
        <v>#DIV/0!</v>
      </c>
      <c r="P7717" s="15" t="e">
        <f t="shared" ca="1" si="845"/>
        <v>#DIV/0!</v>
      </c>
    </row>
    <row r="7718" spans="1:16" x14ac:dyDescent="0.25">
      <c r="A7718" s="1">
        <f t="shared" si="846"/>
        <v>43422</v>
      </c>
      <c r="B7718" s="7">
        <f t="shared" si="841"/>
        <v>11</v>
      </c>
      <c r="C7718" s="4">
        <f>INDEX(Calendar!$E$3:$E$367,MATCH(LOLP!$A7718,Calendar!$B$3:$B$367,0))</f>
        <v>0</v>
      </c>
      <c r="D7718" s="2">
        <f t="shared" si="847"/>
        <v>11</v>
      </c>
      <c r="E7718" s="36">
        <v>21035</v>
      </c>
      <c r="F7718" s="7">
        <f>IFERROR(IF(INDEX('Temperature Data'!$AA$15:$AA$348,MATCH(LOLP!A7718,'Temperature Data'!$B$15:$B$348,0))&gt;IF(B7718=9,$G$2,LOLP!$F$2),1,0),0)</f>
        <v>0</v>
      </c>
      <c r="G7718" s="7">
        <f>SUMIFS(LOLP!$F$4:$F$8763,$C$4:$C$8763,$C7718,$B$4:$B$8763,$B7718,$D$4:$D$8763,$D7718)</f>
        <v>0</v>
      </c>
      <c r="H7718" s="7">
        <f>COUNTIFS(Calendar!$E$3:$E$367,LOLP!C7718,Calendar!$D$3:$D$367,LOLP!B7718)</f>
        <v>11</v>
      </c>
      <c r="I7718" s="7">
        <f ca="1">IF($F7718=1,OFFSET(start_norps,LOLP!$D7718+(1-$C7718)*24,LOLP!$B7718)*H7718/G7718,0)</f>
        <v>0</v>
      </c>
      <c r="J7718" s="7">
        <f ca="1">IF($F7718=1,OFFSET(start_33,LOLP!$D7718+(1-$C7718)*24,LOLP!$B7718)*H7718/G7718,0)</f>
        <v>0</v>
      </c>
      <c r="K7718" s="7">
        <f ca="1">IF($F7718,OFFSET(start_40,LOLP!$D7718+(1-$C7718)*24,LOLP!$B7718),0)</f>
        <v>0</v>
      </c>
      <c r="L7718" s="7">
        <f ca="1">IF($F7718,OFFSET(start_50,LOLP!$D7718+(1-$C7718)*24,LOLP!$B7718),0)</f>
        <v>0</v>
      </c>
      <c r="M7718" s="25">
        <f t="shared" ca="1" si="842"/>
        <v>0</v>
      </c>
      <c r="N7718" s="25">
        <f t="shared" ca="1" si="843"/>
        <v>0</v>
      </c>
      <c r="O7718" s="15" t="e">
        <f t="shared" ca="1" si="844"/>
        <v>#DIV/0!</v>
      </c>
      <c r="P7718" s="15" t="e">
        <f t="shared" ca="1" si="845"/>
        <v>#DIV/0!</v>
      </c>
    </row>
    <row r="7719" spans="1:16" x14ac:dyDescent="0.25">
      <c r="A7719" s="1">
        <f t="shared" si="846"/>
        <v>43422</v>
      </c>
      <c r="B7719" s="7">
        <f t="shared" si="841"/>
        <v>11</v>
      </c>
      <c r="C7719" s="4">
        <f>INDEX(Calendar!$E$3:$E$367,MATCH(LOLP!$A7719,Calendar!$B$3:$B$367,0))</f>
        <v>0</v>
      </c>
      <c r="D7719" s="2">
        <f t="shared" si="847"/>
        <v>12</v>
      </c>
      <c r="E7719" s="36">
        <v>20904</v>
      </c>
      <c r="F7719" s="7">
        <f>IFERROR(IF(INDEX('Temperature Data'!$AA$15:$AA$348,MATCH(LOLP!A7719,'Temperature Data'!$B$15:$B$348,0))&gt;IF(B7719=9,$G$2,LOLP!$F$2),1,0),0)</f>
        <v>0</v>
      </c>
      <c r="G7719" s="7">
        <f>SUMIFS(LOLP!$F$4:$F$8763,$C$4:$C$8763,$C7719,$B$4:$B$8763,$B7719,$D$4:$D$8763,$D7719)</f>
        <v>0</v>
      </c>
      <c r="H7719" s="7">
        <f>COUNTIFS(Calendar!$E$3:$E$367,LOLP!C7719,Calendar!$D$3:$D$367,LOLP!B7719)</f>
        <v>11</v>
      </c>
      <c r="I7719" s="7">
        <f ca="1">IF($F7719=1,OFFSET(start_norps,LOLP!$D7719+(1-$C7719)*24,LOLP!$B7719)*H7719/G7719,0)</f>
        <v>0</v>
      </c>
      <c r="J7719" s="7">
        <f ca="1">IF($F7719=1,OFFSET(start_33,LOLP!$D7719+(1-$C7719)*24,LOLP!$B7719)*H7719/G7719,0)</f>
        <v>0</v>
      </c>
      <c r="K7719" s="7">
        <f ca="1">IF($F7719,OFFSET(start_40,LOLP!$D7719+(1-$C7719)*24,LOLP!$B7719),0)</f>
        <v>0</v>
      </c>
      <c r="L7719" s="7">
        <f ca="1">IF($F7719,OFFSET(start_50,LOLP!$D7719+(1-$C7719)*24,LOLP!$B7719),0)</f>
        <v>0</v>
      </c>
      <c r="M7719" s="25">
        <f t="shared" ca="1" si="842"/>
        <v>0</v>
      </c>
      <c r="N7719" s="25">
        <f t="shared" ca="1" si="843"/>
        <v>0</v>
      </c>
      <c r="O7719" s="15" t="e">
        <f t="shared" ca="1" si="844"/>
        <v>#DIV/0!</v>
      </c>
      <c r="P7719" s="15" t="e">
        <f t="shared" ca="1" si="845"/>
        <v>#DIV/0!</v>
      </c>
    </row>
    <row r="7720" spans="1:16" x14ac:dyDescent="0.25">
      <c r="A7720" s="1">
        <f t="shared" si="846"/>
        <v>43422</v>
      </c>
      <c r="B7720" s="7">
        <f t="shared" si="841"/>
        <v>11</v>
      </c>
      <c r="C7720" s="4">
        <f>INDEX(Calendar!$E$3:$E$367,MATCH(LOLP!$A7720,Calendar!$B$3:$B$367,0))</f>
        <v>0</v>
      </c>
      <c r="D7720" s="2">
        <f t="shared" si="847"/>
        <v>13</v>
      </c>
      <c r="E7720" s="36">
        <v>21075</v>
      </c>
      <c r="F7720" s="7">
        <f>IFERROR(IF(INDEX('Temperature Data'!$AA$15:$AA$348,MATCH(LOLP!A7720,'Temperature Data'!$B$15:$B$348,0))&gt;IF(B7720=9,$G$2,LOLP!$F$2),1,0),0)</f>
        <v>0</v>
      </c>
      <c r="G7720" s="7">
        <f>SUMIFS(LOLP!$F$4:$F$8763,$C$4:$C$8763,$C7720,$B$4:$B$8763,$B7720,$D$4:$D$8763,$D7720)</f>
        <v>0</v>
      </c>
      <c r="H7720" s="7">
        <f>COUNTIFS(Calendar!$E$3:$E$367,LOLP!C7720,Calendar!$D$3:$D$367,LOLP!B7720)</f>
        <v>11</v>
      </c>
      <c r="I7720" s="7">
        <f ca="1">IF($F7720=1,OFFSET(start_norps,LOLP!$D7720+(1-$C7720)*24,LOLP!$B7720)*H7720/G7720,0)</f>
        <v>0</v>
      </c>
      <c r="J7720" s="7">
        <f ca="1">IF($F7720=1,OFFSET(start_33,LOLP!$D7720+(1-$C7720)*24,LOLP!$B7720)*H7720/G7720,0)</f>
        <v>0</v>
      </c>
      <c r="K7720" s="7">
        <f ca="1">IF($F7720,OFFSET(start_40,LOLP!$D7720+(1-$C7720)*24,LOLP!$B7720),0)</f>
        <v>0</v>
      </c>
      <c r="L7720" s="7">
        <f ca="1">IF($F7720,OFFSET(start_50,LOLP!$D7720+(1-$C7720)*24,LOLP!$B7720),0)</f>
        <v>0</v>
      </c>
      <c r="M7720" s="25">
        <f t="shared" ca="1" si="842"/>
        <v>0</v>
      </c>
      <c r="N7720" s="25">
        <f t="shared" ca="1" si="843"/>
        <v>0</v>
      </c>
      <c r="O7720" s="15" t="e">
        <f t="shared" ca="1" si="844"/>
        <v>#DIV/0!</v>
      </c>
      <c r="P7720" s="15" t="e">
        <f t="shared" ca="1" si="845"/>
        <v>#DIV/0!</v>
      </c>
    </row>
    <row r="7721" spans="1:16" x14ac:dyDescent="0.25">
      <c r="A7721" s="1">
        <f t="shared" si="846"/>
        <v>43422</v>
      </c>
      <c r="B7721" s="7">
        <f t="shared" si="841"/>
        <v>11</v>
      </c>
      <c r="C7721" s="4">
        <f>INDEX(Calendar!$E$3:$E$367,MATCH(LOLP!$A7721,Calendar!$B$3:$B$367,0))</f>
        <v>0</v>
      </c>
      <c r="D7721" s="2">
        <f t="shared" si="847"/>
        <v>14</v>
      </c>
      <c r="E7721" s="36">
        <v>21497</v>
      </c>
      <c r="F7721" s="7">
        <f>IFERROR(IF(INDEX('Temperature Data'!$AA$15:$AA$348,MATCH(LOLP!A7721,'Temperature Data'!$B$15:$B$348,0))&gt;IF(B7721=9,$G$2,LOLP!$F$2),1,0),0)</f>
        <v>0</v>
      </c>
      <c r="G7721" s="7">
        <f>SUMIFS(LOLP!$F$4:$F$8763,$C$4:$C$8763,$C7721,$B$4:$B$8763,$B7721,$D$4:$D$8763,$D7721)</f>
        <v>0</v>
      </c>
      <c r="H7721" s="7">
        <f>COUNTIFS(Calendar!$E$3:$E$367,LOLP!C7721,Calendar!$D$3:$D$367,LOLP!B7721)</f>
        <v>11</v>
      </c>
      <c r="I7721" s="7">
        <f ca="1">IF($F7721=1,OFFSET(start_norps,LOLP!$D7721+(1-$C7721)*24,LOLP!$B7721)*H7721/G7721,0)</f>
        <v>0</v>
      </c>
      <c r="J7721" s="7">
        <f ca="1">IF($F7721=1,OFFSET(start_33,LOLP!$D7721+(1-$C7721)*24,LOLP!$B7721)*H7721/G7721,0)</f>
        <v>0</v>
      </c>
      <c r="K7721" s="7">
        <f ca="1">IF($F7721,OFFSET(start_40,LOLP!$D7721+(1-$C7721)*24,LOLP!$B7721),0)</f>
        <v>0</v>
      </c>
      <c r="L7721" s="7">
        <f ca="1">IF($F7721,OFFSET(start_50,LOLP!$D7721+(1-$C7721)*24,LOLP!$B7721),0)</f>
        <v>0</v>
      </c>
      <c r="M7721" s="25">
        <f t="shared" ca="1" si="842"/>
        <v>0</v>
      </c>
      <c r="N7721" s="25">
        <f t="shared" ca="1" si="843"/>
        <v>0</v>
      </c>
      <c r="O7721" s="15" t="e">
        <f t="shared" ca="1" si="844"/>
        <v>#DIV/0!</v>
      </c>
      <c r="P7721" s="15" t="e">
        <f t="shared" ca="1" si="845"/>
        <v>#DIV/0!</v>
      </c>
    </row>
    <row r="7722" spans="1:16" x14ac:dyDescent="0.25">
      <c r="A7722" s="1">
        <f t="shared" si="846"/>
        <v>43422</v>
      </c>
      <c r="B7722" s="7">
        <f t="shared" si="841"/>
        <v>11</v>
      </c>
      <c r="C7722" s="4">
        <f>INDEX(Calendar!$E$3:$E$367,MATCH(LOLP!$A7722,Calendar!$B$3:$B$367,0))</f>
        <v>0</v>
      </c>
      <c r="D7722" s="2">
        <f t="shared" si="847"/>
        <v>15</v>
      </c>
      <c r="E7722" s="36">
        <v>22206</v>
      </c>
      <c r="F7722" s="7">
        <f>IFERROR(IF(INDEX('Temperature Data'!$AA$15:$AA$348,MATCH(LOLP!A7722,'Temperature Data'!$B$15:$B$348,0))&gt;IF(B7722=9,$G$2,LOLP!$F$2),1,0),0)</f>
        <v>0</v>
      </c>
      <c r="G7722" s="7">
        <f>SUMIFS(LOLP!$F$4:$F$8763,$C$4:$C$8763,$C7722,$B$4:$B$8763,$B7722,$D$4:$D$8763,$D7722)</f>
        <v>0</v>
      </c>
      <c r="H7722" s="7">
        <f>COUNTIFS(Calendar!$E$3:$E$367,LOLP!C7722,Calendar!$D$3:$D$367,LOLP!B7722)</f>
        <v>11</v>
      </c>
      <c r="I7722" s="7">
        <f ca="1">IF($F7722=1,OFFSET(start_norps,LOLP!$D7722+(1-$C7722)*24,LOLP!$B7722)*H7722/G7722,0)</f>
        <v>0</v>
      </c>
      <c r="J7722" s="7">
        <f ca="1">IF($F7722=1,OFFSET(start_33,LOLP!$D7722+(1-$C7722)*24,LOLP!$B7722)*H7722/G7722,0)</f>
        <v>0</v>
      </c>
      <c r="K7722" s="7">
        <f ca="1">IF($F7722,OFFSET(start_40,LOLP!$D7722+(1-$C7722)*24,LOLP!$B7722),0)</f>
        <v>0</v>
      </c>
      <c r="L7722" s="7">
        <f ca="1">IF($F7722,OFFSET(start_50,LOLP!$D7722+(1-$C7722)*24,LOLP!$B7722),0)</f>
        <v>0</v>
      </c>
      <c r="M7722" s="25">
        <f t="shared" ca="1" si="842"/>
        <v>0</v>
      </c>
      <c r="N7722" s="25">
        <f t="shared" ca="1" si="843"/>
        <v>0</v>
      </c>
      <c r="O7722" s="15" t="e">
        <f t="shared" ca="1" si="844"/>
        <v>#DIV/0!</v>
      </c>
      <c r="P7722" s="15" t="e">
        <f t="shared" ca="1" si="845"/>
        <v>#DIV/0!</v>
      </c>
    </row>
    <row r="7723" spans="1:16" x14ac:dyDescent="0.25">
      <c r="A7723" s="1">
        <f t="shared" si="846"/>
        <v>43422</v>
      </c>
      <c r="B7723" s="7">
        <f t="shared" si="841"/>
        <v>11</v>
      </c>
      <c r="C7723" s="4">
        <f>INDEX(Calendar!$E$3:$E$367,MATCH(LOLP!$A7723,Calendar!$B$3:$B$367,0))</f>
        <v>0</v>
      </c>
      <c r="D7723" s="2">
        <f t="shared" si="847"/>
        <v>16</v>
      </c>
      <c r="E7723" s="36">
        <v>22756</v>
      </c>
      <c r="F7723" s="7">
        <f>IFERROR(IF(INDEX('Temperature Data'!$AA$15:$AA$348,MATCH(LOLP!A7723,'Temperature Data'!$B$15:$B$348,0))&gt;IF(B7723=9,$G$2,LOLP!$F$2),1,0),0)</f>
        <v>0</v>
      </c>
      <c r="G7723" s="7">
        <f>SUMIFS(LOLP!$F$4:$F$8763,$C$4:$C$8763,$C7723,$B$4:$B$8763,$B7723,$D$4:$D$8763,$D7723)</f>
        <v>0</v>
      </c>
      <c r="H7723" s="7">
        <f>COUNTIFS(Calendar!$E$3:$E$367,LOLP!C7723,Calendar!$D$3:$D$367,LOLP!B7723)</f>
        <v>11</v>
      </c>
      <c r="I7723" s="7">
        <f ca="1">IF($F7723=1,OFFSET(start_norps,LOLP!$D7723+(1-$C7723)*24,LOLP!$B7723)*H7723/G7723,0)</f>
        <v>0</v>
      </c>
      <c r="J7723" s="7">
        <f ca="1">IF($F7723=1,OFFSET(start_33,LOLP!$D7723+(1-$C7723)*24,LOLP!$B7723)*H7723/G7723,0)</f>
        <v>0</v>
      </c>
      <c r="K7723" s="7">
        <f ca="1">IF($F7723,OFFSET(start_40,LOLP!$D7723+(1-$C7723)*24,LOLP!$B7723),0)</f>
        <v>0</v>
      </c>
      <c r="L7723" s="7">
        <f ca="1">IF($F7723,OFFSET(start_50,LOLP!$D7723+(1-$C7723)*24,LOLP!$B7723),0)</f>
        <v>0</v>
      </c>
      <c r="M7723" s="25">
        <f t="shared" ca="1" si="842"/>
        <v>0</v>
      </c>
      <c r="N7723" s="25">
        <f t="shared" ca="1" si="843"/>
        <v>0</v>
      </c>
      <c r="O7723" s="15" t="e">
        <f t="shared" ca="1" si="844"/>
        <v>#DIV/0!</v>
      </c>
      <c r="P7723" s="15" t="e">
        <f t="shared" ca="1" si="845"/>
        <v>#DIV/0!</v>
      </c>
    </row>
    <row r="7724" spans="1:16" x14ac:dyDescent="0.25">
      <c r="A7724" s="1">
        <f t="shared" si="846"/>
        <v>43422</v>
      </c>
      <c r="B7724" s="7">
        <f t="shared" si="841"/>
        <v>11</v>
      </c>
      <c r="C7724" s="4">
        <f>INDEX(Calendar!$E$3:$E$367,MATCH(LOLP!$A7724,Calendar!$B$3:$B$367,0))</f>
        <v>0</v>
      </c>
      <c r="D7724" s="2">
        <f t="shared" si="847"/>
        <v>17</v>
      </c>
      <c r="E7724" s="36">
        <v>24011</v>
      </c>
      <c r="F7724" s="7">
        <f>IFERROR(IF(INDEX('Temperature Data'!$AA$15:$AA$348,MATCH(LOLP!A7724,'Temperature Data'!$B$15:$B$348,0))&gt;IF(B7724=9,$G$2,LOLP!$F$2),1,0),0)</f>
        <v>0</v>
      </c>
      <c r="G7724" s="7">
        <f>SUMIFS(LOLP!$F$4:$F$8763,$C$4:$C$8763,$C7724,$B$4:$B$8763,$B7724,$D$4:$D$8763,$D7724)</f>
        <v>0</v>
      </c>
      <c r="H7724" s="7">
        <f>COUNTIFS(Calendar!$E$3:$E$367,LOLP!C7724,Calendar!$D$3:$D$367,LOLP!B7724)</f>
        <v>11</v>
      </c>
      <c r="I7724" s="7">
        <f ca="1">IF($F7724=1,OFFSET(start_norps,LOLP!$D7724+(1-$C7724)*24,LOLP!$B7724)*H7724/G7724,0)</f>
        <v>0</v>
      </c>
      <c r="J7724" s="7">
        <f ca="1">IF($F7724=1,OFFSET(start_33,LOLP!$D7724+(1-$C7724)*24,LOLP!$B7724)*H7724/G7724,0)</f>
        <v>0</v>
      </c>
      <c r="K7724" s="7">
        <f ca="1">IF($F7724,OFFSET(start_40,LOLP!$D7724+(1-$C7724)*24,LOLP!$B7724),0)</f>
        <v>0</v>
      </c>
      <c r="L7724" s="7">
        <f ca="1">IF($F7724,OFFSET(start_50,LOLP!$D7724+(1-$C7724)*24,LOLP!$B7724),0)</f>
        <v>0</v>
      </c>
      <c r="M7724" s="25">
        <f t="shared" ca="1" si="842"/>
        <v>0</v>
      </c>
      <c r="N7724" s="25">
        <f t="shared" ca="1" si="843"/>
        <v>0</v>
      </c>
      <c r="O7724" s="15" t="e">
        <f t="shared" ca="1" si="844"/>
        <v>#DIV/0!</v>
      </c>
      <c r="P7724" s="15" t="e">
        <f t="shared" ca="1" si="845"/>
        <v>#DIV/0!</v>
      </c>
    </row>
    <row r="7725" spans="1:16" x14ac:dyDescent="0.25">
      <c r="A7725" s="1">
        <f t="shared" si="846"/>
        <v>43422</v>
      </c>
      <c r="B7725" s="7">
        <f t="shared" si="841"/>
        <v>11</v>
      </c>
      <c r="C7725" s="4">
        <f>INDEX(Calendar!$E$3:$E$367,MATCH(LOLP!$A7725,Calendar!$B$3:$B$367,0))</f>
        <v>0</v>
      </c>
      <c r="D7725" s="2">
        <f t="shared" si="847"/>
        <v>18</v>
      </c>
      <c r="E7725" s="36">
        <v>26247</v>
      </c>
      <c r="F7725" s="7">
        <f>IFERROR(IF(INDEX('Temperature Data'!$AA$15:$AA$348,MATCH(LOLP!A7725,'Temperature Data'!$B$15:$B$348,0))&gt;IF(B7725=9,$G$2,LOLP!$F$2),1,0),0)</f>
        <v>0</v>
      </c>
      <c r="G7725" s="7">
        <f>SUMIFS(LOLP!$F$4:$F$8763,$C$4:$C$8763,$C7725,$B$4:$B$8763,$B7725,$D$4:$D$8763,$D7725)</f>
        <v>0</v>
      </c>
      <c r="H7725" s="7">
        <f>COUNTIFS(Calendar!$E$3:$E$367,LOLP!C7725,Calendar!$D$3:$D$367,LOLP!B7725)</f>
        <v>11</v>
      </c>
      <c r="I7725" s="7">
        <f ca="1">IF($F7725=1,OFFSET(start_norps,LOLP!$D7725+(1-$C7725)*24,LOLP!$B7725)*H7725/G7725,0)</f>
        <v>0</v>
      </c>
      <c r="J7725" s="7">
        <f ca="1">IF($F7725=1,OFFSET(start_33,LOLP!$D7725+(1-$C7725)*24,LOLP!$B7725)*H7725/G7725,0)</f>
        <v>0</v>
      </c>
      <c r="K7725" s="7">
        <f ca="1">IF($F7725,OFFSET(start_40,LOLP!$D7725+(1-$C7725)*24,LOLP!$B7725),0)</f>
        <v>0</v>
      </c>
      <c r="L7725" s="7">
        <f ca="1">IF($F7725,OFFSET(start_50,LOLP!$D7725+(1-$C7725)*24,LOLP!$B7725),0)</f>
        <v>0</v>
      </c>
      <c r="M7725" s="25">
        <f t="shared" ca="1" si="842"/>
        <v>0</v>
      </c>
      <c r="N7725" s="25">
        <f t="shared" ca="1" si="843"/>
        <v>0</v>
      </c>
      <c r="O7725" s="15" t="e">
        <f t="shared" ca="1" si="844"/>
        <v>#DIV/0!</v>
      </c>
      <c r="P7725" s="15" t="e">
        <f t="shared" ca="1" si="845"/>
        <v>#DIV/0!</v>
      </c>
    </row>
    <row r="7726" spans="1:16" x14ac:dyDescent="0.25">
      <c r="A7726" s="1">
        <f t="shared" si="846"/>
        <v>43422</v>
      </c>
      <c r="B7726" s="7">
        <f t="shared" si="841"/>
        <v>11</v>
      </c>
      <c r="C7726" s="4">
        <f>INDEX(Calendar!$E$3:$E$367,MATCH(LOLP!$A7726,Calendar!$B$3:$B$367,0))</f>
        <v>0</v>
      </c>
      <c r="D7726" s="2">
        <f t="shared" si="847"/>
        <v>19</v>
      </c>
      <c r="E7726" s="36">
        <v>26300</v>
      </c>
      <c r="F7726" s="7">
        <f>IFERROR(IF(INDEX('Temperature Data'!$AA$15:$AA$348,MATCH(LOLP!A7726,'Temperature Data'!$B$15:$B$348,0))&gt;IF(B7726=9,$G$2,LOLP!$F$2),1,0),0)</f>
        <v>0</v>
      </c>
      <c r="G7726" s="7">
        <f>SUMIFS(LOLP!$F$4:$F$8763,$C$4:$C$8763,$C7726,$B$4:$B$8763,$B7726,$D$4:$D$8763,$D7726)</f>
        <v>0</v>
      </c>
      <c r="H7726" s="7">
        <f>COUNTIFS(Calendar!$E$3:$E$367,LOLP!C7726,Calendar!$D$3:$D$367,LOLP!B7726)</f>
        <v>11</v>
      </c>
      <c r="I7726" s="7">
        <f ca="1">IF($F7726=1,OFFSET(start_norps,LOLP!$D7726+(1-$C7726)*24,LOLP!$B7726)*H7726/G7726,0)</f>
        <v>0</v>
      </c>
      <c r="J7726" s="7">
        <f ca="1">IF($F7726=1,OFFSET(start_33,LOLP!$D7726+(1-$C7726)*24,LOLP!$B7726)*H7726/G7726,0)</f>
        <v>0</v>
      </c>
      <c r="K7726" s="7">
        <f ca="1">IF($F7726,OFFSET(start_40,LOLP!$D7726+(1-$C7726)*24,LOLP!$B7726),0)</f>
        <v>0</v>
      </c>
      <c r="L7726" s="7">
        <f ca="1">IF($F7726,OFFSET(start_50,LOLP!$D7726+(1-$C7726)*24,LOLP!$B7726),0)</f>
        <v>0</v>
      </c>
      <c r="M7726" s="25">
        <f t="shared" ca="1" si="842"/>
        <v>0</v>
      </c>
      <c r="N7726" s="25">
        <f t="shared" ca="1" si="843"/>
        <v>0</v>
      </c>
      <c r="O7726" s="15" t="e">
        <f t="shared" ca="1" si="844"/>
        <v>#DIV/0!</v>
      </c>
      <c r="P7726" s="15" t="e">
        <f t="shared" ca="1" si="845"/>
        <v>#DIV/0!</v>
      </c>
    </row>
    <row r="7727" spans="1:16" x14ac:dyDescent="0.25">
      <c r="A7727" s="1">
        <f t="shared" si="846"/>
        <v>43422</v>
      </c>
      <c r="B7727" s="7">
        <f t="shared" si="841"/>
        <v>11</v>
      </c>
      <c r="C7727" s="4">
        <f>INDEX(Calendar!$E$3:$E$367,MATCH(LOLP!$A7727,Calendar!$B$3:$B$367,0))</f>
        <v>0</v>
      </c>
      <c r="D7727" s="2">
        <f t="shared" si="847"/>
        <v>20</v>
      </c>
      <c r="E7727" s="36">
        <v>25854</v>
      </c>
      <c r="F7727" s="7">
        <f>IFERROR(IF(INDEX('Temperature Data'!$AA$15:$AA$348,MATCH(LOLP!A7727,'Temperature Data'!$B$15:$B$348,0))&gt;IF(B7727=9,$G$2,LOLP!$F$2),1,0),0)</f>
        <v>0</v>
      </c>
      <c r="G7727" s="7">
        <f>SUMIFS(LOLP!$F$4:$F$8763,$C$4:$C$8763,$C7727,$B$4:$B$8763,$B7727,$D$4:$D$8763,$D7727)</f>
        <v>0</v>
      </c>
      <c r="H7727" s="7">
        <f>COUNTIFS(Calendar!$E$3:$E$367,LOLP!C7727,Calendar!$D$3:$D$367,LOLP!B7727)</f>
        <v>11</v>
      </c>
      <c r="I7727" s="7">
        <f ca="1">IF($F7727=1,OFFSET(start_norps,LOLP!$D7727+(1-$C7727)*24,LOLP!$B7727)*H7727/G7727,0)</f>
        <v>0</v>
      </c>
      <c r="J7727" s="7">
        <f ca="1">IF($F7727=1,OFFSET(start_33,LOLP!$D7727+(1-$C7727)*24,LOLP!$B7727)*H7727/G7727,0)</f>
        <v>0</v>
      </c>
      <c r="K7727" s="7">
        <f ca="1">IF($F7727,OFFSET(start_40,LOLP!$D7727+(1-$C7727)*24,LOLP!$B7727),0)</f>
        <v>0</v>
      </c>
      <c r="L7727" s="7">
        <f ca="1">IF($F7727,OFFSET(start_50,LOLP!$D7727+(1-$C7727)*24,LOLP!$B7727),0)</f>
        <v>0</v>
      </c>
      <c r="M7727" s="25">
        <f t="shared" ca="1" si="842"/>
        <v>0</v>
      </c>
      <c r="N7727" s="25">
        <f t="shared" ca="1" si="843"/>
        <v>0</v>
      </c>
      <c r="O7727" s="15" t="e">
        <f t="shared" ca="1" si="844"/>
        <v>#DIV/0!</v>
      </c>
      <c r="P7727" s="15" t="e">
        <f t="shared" ca="1" si="845"/>
        <v>#DIV/0!</v>
      </c>
    </row>
    <row r="7728" spans="1:16" x14ac:dyDescent="0.25">
      <c r="A7728" s="1">
        <f t="shared" si="846"/>
        <v>43422</v>
      </c>
      <c r="B7728" s="7">
        <f t="shared" si="841"/>
        <v>11</v>
      </c>
      <c r="C7728" s="4">
        <f>INDEX(Calendar!$E$3:$E$367,MATCH(LOLP!$A7728,Calendar!$B$3:$B$367,0))</f>
        <v>0</v>
      </c>
      <c r="D7728" s="2">
        <f t="shared" si="847"/>
        <v>21</v>
      </c>
      <c r="E7728" s="36">
        <v>25200</v>
      </c>
      <c r="F7728" s="7">
        <f>IFERROR(IF(INDEX('Temperature Data'!$AA$15:$AA$348,MATCH(LOLP!A7728,'Temperature Data'!$B$15:$B$348,0))&gt;IF(B7728=9,$G$2,LOLP!$F$2),1,0),0)</f>
        <v>0</v>
      </c>
      <c r="G7728" s="7">
        <f>SUMIFS(LOLP!$F$4:$F$8763,$C$4:$C$8763,$C7728,$B$4:$B$8763,$B7728,$D$4:$D$8763,$D7728)</f>
        <v>0</v>
      </c>
      <c r="H7728" s="7">
        <f>COUNTIFS(Calendar!$E$3:$E$367,LOLP!C7728,Calendar!$D$3:$D$367,LOLP!B7728)</f>
        <v>11</v>
      </c>
      <c r="I7728" s="7">
        <f ca="1">IF($F7728=1,OFFSET(start_norps,LOLP!$D7728+(1-$C7728)*24,LOLP!$B7728)*H7728/G7728,0)</f>
        <v>0</v>
      </c>
      <c r="J7728" s="7">
        <f ca="1">IF($F7728=1,OFFSET(start_33,LOLP!$D7728+(1-$C7728)*24,LOLP!$B7728)*H7728/G7728,0)</f>
        <v>0</v>
      </c>
      <c r="K7728" s="7">
        <f ca="1">IF($F7728,OFFSET(start_40,LOLP!$D7728+(1-$C7728)*24,LOLP!$B7728),0)</f>
        <v>0</v>
      </c>
      <c r="L7728" s="7">
        <f ca="1">IF($F7728,OFFSET(start_50,LOLP!$D7728+(1-$C7728)*24,LOLP!$B7728),0)</f>
        <v>0</v>
      </c>
      <c r="M7728" s="25">
        <f t="shared" ca="1" si="842"/>
        <v>0</v>
      </c>
      <c r="N7728" s="25">
        <f t="shared" ca="1" si="843"/>
        <v>0</v>
      </c>
      <c r="O7728" s="15" t="e">
        <f t="shared" ca="1" si="844"/>
        <v>#DIV/0!</v>
      </c>
      <c r="P7728" s="15" t="e">
        <f t="shared" ca="1" si="845"/>
        <v>#DIV/0!</v>
      </c>
    </row>
    <row r="7729" spans="1:16" x14ac:dyDescent="0.25">
      <c r="A7729" s="1">
        <f t="shared" si="846"/>
        <v>43422</v>
      </c>
      <c r="B7729" s="7">
        <f t="shared" si="841"/>
        <v>11</v>
      </c>
      <c r="C7729" s="4">
        <f>INDEX(Calendar!$E$3:$E$367,MATCH(LOLP!$A7729,Calendar!$B$3:$B$367,0))</f>
        <v>0</v>
      </c>
      <c r="D7729" s="2">
        <f t="shared" si="847"/>
        <v>22</v>
      </c>
      <c r="E7729" s="36">
        <v>24404</v>
      </c>
      <c r="F7729" s="7">
        <f>IFERROR(IF(INDEX('Temperature Data'!$AA$15:$AA$348,MATCH(LOLP!A7729,'Temperature Data'!$B$15:$B$348,0))&gt;IF(B7729=9,$G$2,LOLP!$F$2),1,0),0)</f>
        <v>0</v>
      </c>
      <c r="G7729" s="7">
        <f>SUMIFS(LOLP!$F$4:$F$8763,$C$4:$C$8763,$C7729,$B$4:$B$8763,$B7729,$D$4:$D$8763,$D7729)</f>
        <v>0</v>
      </c>
      <c r="H7729" s="7">
        <f>COUNTIFS(Calendar!$E$3:$E$367,LOLP!C7729,Calendar!$D$3:$D$367,LOLP!B7729)</f>
        <v>11</v>
      </c>
      <c r="I7729" s="7">
        <f ca="1">IF($F7729=1,OFFSET(start_norps,LOLP!$D7729+(1-$C7729)*24,LOLP!$B7729)*H7729/G7729,0)</f>
        <v>0</v>
      </c>
      <c r="J7729" s="7">
        <f ca="1">IF($F7729=1,OFFSET(start_33,LOLP!$D7729+(1-$C7729)*24,LOLP!$B7729)*H7729/G7729,0)</f>
        <v>0</v>
      </c>
      <c r="K7729" s="7">
        <f ca="1">IF($F7729,OFFSET(start_40,LOLP!$D7729+(1-$C7729)*24,LOLP!$B7729),0)</f>
        <v>0</v>
      </c>
      <c r="L7729" s="7">
        <f ca="1">IF($F7729,OFFSET(start_50,LOLP!$D7729+(1-$C7729)*24,LOLP!$B7729),0)</f>
        <v>0</v>
      </c>
      <c r="M7729" s="25">
        <f t="shared" ca="1" si="842"/>
        <v>0</v>
      </c>
      <c r="N7729" s="25">
        <f t="shared" ca="1" si="843"/>
        <v>0</v>
      </c>
      <c r="O7729" s="15" t="e">
        <f t="shared" ca="1" si="844"/>
        <v>#DIV/0!</v>
      </c>
      <c r="P7729" s="15" t="e">
        <f t="shared" ca="1" si="845"/>
        <v>#DIV/0!</v>
      </c>
    </row>
    <row r="7730" spans="1:16" x14ac:dyDescent="0.25">
      <c r="A7730" s="1">
        <f t="shared" si="846"/>
        <v>43422</v>
      </c>
      <c r="B7730" s="7">
        <f t="shared" si="841"/>
        <v>11</v>
      </c>
      <c r="C7730" s="4">
        <f>INDEX(Calendar!$E$3:$E$367,MATCH(LOLP!$A7730,Calendar!$B$3:$B$367,0))</f>
        <v>0</v>
      </c>
      <c r="D7730" s="2">
        <f t="shared" si="847"/>
        <v>23</v>
      </c>
      <c r="E7730" s="36">
        <v>23358</v>
      </c>
      <c r="F7730" s="7">
        <f>IFERROR(IF(INDEX('Temperature Data'!$AA$15:$AA$348,MATCH(LOLP!A7730,'Temperature Data'!$B$15:$B$348,0))&gt;IF(B7730=9,$G$2,LOLP!$F$2),1,0),0)</f>
        <v>0</v>
      </c>
      <c r="G7730" s="7">
        <f>SUMIFS(LOLP!$F$4:$F$8763,$C$4:$C$8763,$C7730,$B$4:$B$8763,$B7730,$D$4:$D$8763,$D7730)</f>
        <v>0</v>
      </c>
      <c r="H7730" s="7">
        <f>COUNTIFS(Calendar!$E$3:$E$367,LOLP!C7730,Calendar!$D$3:$D$367,LOLP!B7730)</f>
        <v>11</v>
      </c>
      <c r="I7730" s="7">
        <f ca="1">IF($F7730=1,OFFSET(start_norps,LOLP!$D7730+(1-$C7730)*24,LOLP!$B7730)*H7730/G7730,0)</f>
        <v>0</v>
      </c>
      <c r="J7730" s="7">
        <f ca="1">IF($F7730=1,OFFSET(start_33,LOLP!$D7730+(1-$C7730)*24,LOLP!$B7730)*H7730/G7730,0)</f>
        <v>0</v>
      </c>
      <c r="K7730" s="7">
        <f ca="1">IF($F7730,OFFSET(start_40,LOLP!$D7730+(1-$C7730)*24,LOLP!$B7730),0)</f>
        <v>0</v>
      </c>
      <c r="L7730" s="7">
        <f ca="1">IF($F7730,OFFSET(start_50,LOLP!$D7730+(1-$C7730)*24,LOLP!$B7730),0)</f>
        <v>0</v>
      </c>
      <c r="M7730" s="25">
        <f t="shared" ca="1" si="842"/>
        <v>0</v>
      </c>
      <c r="N7730" s="25">
        <f t="shared" ca="1" si="843"/>
        <v>0</v>
      </c>
      <c r="O7730" s="15" t="e">
        <f t="shared" ca="1" si="844"/>
        <v>#DIV/0!</v>
      </c>
      <c r="P7730" s="15" t="e">
        <f t="shared" ca="1" si="845"/>
        <v>#DIV/0!</v>
      </c>
    </row>
    <row r="7731" spans="1:16" x14ac:dyDescent="0.25">
      <c r="A7731" s="1">
        <f t="shared" si="846"/>
        <v>43422</v>
      </c>
      <c r="B7731" s="7">
        <f t="shared" si="841"/>
        <v>11</v>
      </c>
      <c r="C7731" s="4">
        <f>INDEX(Calendar!$E$3:$E$367,MATCH(LOLP!$A7731,Calendar!$B$3:$B$367,0))</f>
        <v>0</v>
      </c>
      <c r="D7731" s="2">
        <f t="shared" si="847"/>
        <v>24</v>
      </c>
      <c r="E7731" s="36">
        <v>22017</v>
      </c>
      <c r="F7731" s="7">
        <f>IFERROR(IF(INDEX('Temperature Data'!$AA$15:$AA$348,MATCH(LOLP!A7731,'Temperature Data'!$B$15:$B$348,0))&gt;IF(B7731=9,$G$2,LOLP!$F$2),1,0),0)</f>
        <v>0</v>
      </c>
      <c r="G7731" s="7">
        <f>SUMIFS(LOLP!$F$4:$F$8763,$C$4:$C$8763,$C7731,$B$4:$B$8763,$B7731,$D$4:$D$8763,$D7731)</f>
        <v>0</v>
      </c>
      <c r="H7731" s="7">
        <f>COUNTIFS(Calendar!$E$3:$E$367,LOLP!C7731,Calendar!$D$3:$D$367,LOLP!B7731)</f>
        <v>11</v>
      </c>
      <c r="I7731" s="7">
        <f ca="1">IF($F7731=1,OFFSET(start_norps,LOLP!$D7731+(1-$C7731)*24,LOLP!$B7731)*H7731/G7731,0)</f>
        <v>0</v>
      </c>
      <c r="J7731" s="7">
        <f ca="1">IF($F7731=1,OFFSET(start_33,LOLP!$D7731+(1-$C7731)*24,LOLP!$B7731)*H7731/G7731,0)</f>
        <v>0</v>
      </c>
      <c r="K7731" s="7">
        <f ca="1">IF($F7731,OFFSET(start_40,LOLP!$D7731+(1-$C7731)*24,LOLP!$B7731),0)</f>
        <v>0</v>
      </c>
      <c r="L7731" s="7">
        <f ca="1">IF($F7731,OFFSET(start_50,LOLP!$D7731+(1-$C7731)*24,LOLP!$B7731),0)</f>
        <v>0</v>
      </c>
      <c r="M7731" s="25">
        <f t="shared" ca="1" si="842"/>
        <v>0</v>
      </c>
      <c r="N7731" s="25">
        <f t="shared" ca="1" si="843"/>
        <v>0</v>
      </c>
      <c r="O7731" s="15" t="e">
        <f t="shared" ca="1" si="844"/>
        <v>#DIV/0!</v>
      </c>
      <c r="P7731" s="15" t="e">
        <f t="shared" ca="1" si="845"/>
        <v>#DIV/0!</v>
      </c>
    </row>
    <row r="7732" spans="1:16" x14ac:dyDescent="0.25">
      <c r="A7732" s="1">
        <f t="shared" si="846"/>
        <v>43423</v>
      </c>
      <c r="B7732" s="7">
        <f t="shared" si="841"/>
        <v>11</v>
      </c>
      <c r="C7732" s="4">
        <f>INDEX(Calendar!$E$3:$E$367,MATCH(LOLP!$A7732,Calendar!$B$3:$B$367,0))</f>
        <v>1</v>
      </c>
      <c r="D7732" s="2">
        <f t="shared" si="847"/>
        <v>1</v>
      </c>
      <c r="E7732" s="36">
        <v>21087</v>
      </c>
      <c r="F7732" s="7">
        <f>IFERROR(IF(INDEX('Temperature Data'!$AA$15:$AA$348,MATCH(LOLP!A7732,'Temperature Data'!$B$15:$B$348,0))&gt;IF(B7732=9,$G$2,LOLP!$F$2),1,0),0)</f>
        <v>0</v>
      </c>
      <c r="G7732" s="7">
        <f>SUMIFS(LOLP!$F$4:$F$8763,$C$4:$C$8763,$C7732,$B$4:$B$8763,$B7732,$D$4:$D$8763,$D7732)</f>
        <v>0</v>
      </c>
      <c r="H7732" s="7">
        <f>COUNTIFS(Calendar!$E$3:$E$367,LOLP!C7732,Calendar!$D$3:$D$367,LOLP!B7732)</f>
        <v>19</v>
      </c>
      <c r="I7732" s="7">
        <f ca="1">IF($F7732=1,OFFSET(start_norps,LOLP!$D7732+(1-$C7732)*24,LOLP!$B7732)*H7732/G7732,0)</f>
        <v>0</v>
      </c>
      <c r="J7732" s="7">
        <f ca="1">IF($F7732=1,OFFSET(start_33,LOLP!$D7732+(1-$C7732)*24,LOLP!$B7732)*H7732/G7732,0)</f>
        <v>0</v>
      </c>
      <c r="K7732" s="7">
        <f ca="1">IF($F7732,OFFSET(start_40,LOLP!$D7732+(1-$C7732)*24,LOLP!$B7732),0)</f>
        <v>0</v>
      </c>
      <c r="L7732" s="7">
        <f ca="1">IF($F7732,OFFSET(start_50,LOLP!$D7732+(1-$C7732)*24,LOLP!$B7732),0)</f>
        <v>0</v>
      </c>
      <c r="M7732" s="25">
        <f t="shared" ca="1" si="842"/>
        <v>0</v>
      </c>
      <c r="N7732" s="25">
        <f t="shared" ca="1" si="843"/>
        <v>0</v>
      </c>
      <c r="O7732" s="15" t="e">
        <f t="shared" ca="1" si="844"/>
        <v>#DIV/0!</v>
      </c>
      <c r="P7732" s="15" t="e">
        <f t="shared" ca="1" si="845"/>
        <v>#DIV/0!</v>
      </c>
    </row>
    <row r="7733" spans="1:16" x14ac:dyDescent="0.25">
      <c r="A7733" s="1">
        <f t="shared" si="846"/>
        <v>43423</v>
      </c>
      <c r="B7733" s="7">
        <f t="shared" si="841"/>
        <v>11</v>
      </c>
      <c r="C7733" s="4">
        <f>INDEX(Calendar!$E$3:$E$367,MATCH(LOLP!$A7733,Calendar!$B$3:$B$367,0))</f>
        <v>1</v>
      </c>
      <c r="D7733" s="2">
        <f t="shared" si="847"/>
        <v>2</v>
      </c>
      <c r="E7733" s="36">
        <v>20466</v>
      </c>
      <c r="F7733" s="7">
        <f>IFERROR(IF(INDEX('Temperature Data'!$AA$15:$AA$348,MATCH(LOLP!A7733,'Temperature Data'!$B$15:$B$348,0))&gt;IF(B7733=9,$G$2,LOLP!$F$2),1,0),0)</f>
        <v>0</v>
      </c>
      <c r="G7733" s="7">
        <f>SUMIFS(LOLP!$F$4:$F$8763,$C$4:$C$8763,$C7733,$B$4:$B$8763,$B7733,$D$4:$D$8763,$D7733)</f>
        <v>0</v>
      </c>
      <c r="H7733" s="7">
        <f>COUNTIFS(Calendar!$E$3:$E$367,LOLP!C7733,Calendar!$D$3:$D$367,LOLP!B7733)</f>
        <v>19</v>
      </c>
      <c r="I7733" s="7">
        <f ca="1">IF($F7733=1,OFFSET(start_norps,LOLP!$D7733+(1-$C7733)*24,LOLP!$B7733)*H7733/G7733,0)</f>
        <v>0</v>
      </c>
      <c r="J7733" s="7">
        <f ca="1">IF($F7733=1,OFFSET(start_33,LOLP!$D7733+(1-$C7733)*24,LOLP!$B7733)*H7733/G7733,0)</f>
        <v>0</v>
      </c>
      <c r="K7733" s="7">
        <f ca="1">IF($F7733,OFFSET(start_40,LOLP!$D7733+(1-$C7733)*24,LOLP!$B7733),0)</f>
        <v>0</v>
      </c>
      <c r="L7733" s="7">
        <f ca="1">IF($F7733,OFFSET(start_50,LOLP!$D7733+(1-$C7733)*24,LOLP!$B7733),0)</f>
        <v>0</v>
      </c>
      <c r="M7733" s="25">
        <f t="shared" ca="1" si="842"/>
        <v>0</v>
      </c>
      <c r="N7733" s="25">
        <f t="shared" ca="1" si="843"/>
        <v>0</v>
      </c>
      <c r="O7733" s="15" t="e">
        <f t="shared" ca="1" si="844"/>
        <v>#DIV/0!</v>
      </c>
      <c r="P7733" s="15" t="e">
        <f t="shared" ca="1" si="845"/>
        <v>#DIV/0!</v>
      </c>
    </row>
    <row r="7734" spans="1:16" x14ac:dyDescent="0.25">
      <c r="A7734" s="1">
        <f t="shared" si="846"/>
        <v>43423</v>
      </c>
      <c r="B7734" s="7">
        <f t="shared" si="841"/>
        <v>11</v>
      </c>
      <c r="C7734" s="4">
        <f>INDEX(Calendar!$E$3:$E$367,MATCH(LOLP!$A7734,Calendar!$B$3:$B$367,0))</f>
        <v>1</v>
      </c>
      <c r="D7734" s="2">
        <f t="shared" si="847"/>
        <v>3</v>
      </c>
      <c r="E7734" s="36">
        <v>20131</v>
      </c>
      <c r="F7734" s="7">
        <f>IFERROR(IF(INDEX('Temperature Data'!$AA$15:$AA$348,MATCH(LOLP!A7734,'Temperature Data'!$B$15:$B$348,0))&gt;IF(B7734=9,$G$2,LOLP!$F$2),1,0),0)</f>
        <v>0</v>
      </c>
      <c r="G7734" s="7">
        <f>SUMIFS(LOLP!$F$4:$F$8763,$C$4:$C$8763,$C7734,$B$4:$B$8763,$B7734,$D$4:$D$8763,$D7734)</f>
        <v>0</v>
      </c>
      <c r="H7734" s="7">
        <f>COUNTIFS(Calendar!$E$3:$E$367,LOLP!C7734,Calendar!$D$3:$D$367,LOLP!B7734)</f>
        <v>19</v>
      </c>
      <c r="I7734" s="7">
        <f ca="1">IF($F7734=1,OFFSET(start_norps,LOLP!$D7734+(1-$C7734)*24,LOLP!$B7734)*H7734/G7734,0)</f>
        <v>0</v>
      </c>
      <c r="J7734" s="7">
        <f ca="1">IF($F7734=1,OFFSET(start_33,LOLP!$D7734+(1-$C7734)*24,LOLP!$B7734)*H7734/G7734,0)</f>
        <v>0</v>
      </c>
      <c r="K7734" s="7">
        <f ca="1">IF($F7734,OFFSET(start_40,LOLP!$D7734+(1-$C7734)*24,LOLP!$B7734),0)</f>
        <v>0</v>
      </c>
      <c r="L7734" s="7">
        <f ca="1">IF($F7734,OFFSET(start_50,LOLP!$D7734+(1-$C7734)*24,LOLP!$B7734),0)</f>
        <v>0</v>
      </c>
      <c r="M7734" s="25">
        <f t="shared" ca="1" si="842"/>
        <v>0</v>
      </c>
      <c r="N7734" s="25">
        <f t="shared" ca="1" si="843"/>
        <v>0</v>
      </c>
      <c r="O7734" s="15" t="e">
        <f t="shared" ca="1" si="844"/>
        <v>#DIV/0!</v>
      </c>
      <c r="P7734" s="15" t="e">
        <f t="shared" ca="1" si="845"/>
        <v>#DIV/0!</v>
      </c>
    </row>
    <row r="7735" spans="1:16" x14ac:dyDescent="0.25">
      <c r="A7735" s="1">
        <f t="shared" si="846"/>
        <v>43423</v>
      </c>
      <c r="B7735" s="7">
        <f t="shared" si="841"/>
        <v>11</v>
      </c>
      <c r="C7735" s="4">
        <f>INDEX(Calendar!$E$3:$E$367,MATCH(LOLP!$A7735,Calendar!$B$3:$B$367,0))</f>
        <v>1</v>
      </c>
      <c r="D7735" s="2">
        <f t="shared" si="847"/>
        <v>4</v>
      </c>
      <c r="E7735" s="36">
        <v>20165</v>
      </c>
      <c r="F7735" s="7">
        <f>IFERROR(IF(INDEX('Temperature Data'!$AA$15:$AA$348,MATCH(LOLP!A7735,'Temperature Data'!$B$15:$B$348,0))&gt;IF(B7735=9,$G$2,LOLP!$F$2),1,0),0)</f>
        <v>0</v>
      </c>
      <c r="G7735" s="7">
        <f>SUMIFS(LOLP!$F$4:$F$8763,$C$4:$C$8763,$C7735,$B$4:$B$8763,$B7735,$D$4:$D$8763,$D7735)</f>
        <v>0</v>
      </c>
      <c r="H7735" s="7">
        <f>COUNTIFS(Calendar!$E$3:$E$367,LOLP!C7735,Calendar!$D$3:$D$367,LOLP!B7735)</f>
        <v>19</v>
      </c>
      <c r="I7735" s="7">
        <f ca="1">IF($F7735=1,OFFSET(start_norps,LOLP!$D7735+(1-$C7735)*24,LOLP!$B7735)*H7735/G7735,0)</f>
        <v>0</v>
      </c>
      <c r="J7735" s="7">
        <f ca="1">IF($F7735=1,OFFSET(start_33,LOLP!$D7735+(1-$C7735)*24,LOLP!$B7735)*H7735/G7735,0)</f>
        <v>0</v>
      </c>
      <c r="K7735" s="7">
        <f ca="1">IF($F7735,OFFSET(start_40,LOLP!$D7735+(1-$C7735)*24,LOLP!$B7735),0)</f>
        <v>0</v>
      </c>
      <c r="L7735" s="7">
        <f ca="1">IF($F7735,OFFSET(start_50,LOLP!$D7735+(1-$C7735)*24,LOLP!$B7735),0)</f>
        <v>0</v>
      </c>
      <c r="M7735" s="25">
        <f t="shared" ca="1" si="842"/>
        <v>0</v>
      </c>
      <c r="N7735" s="25">
        <f t="shared" ca="1" si="843"/>
        <v>0</v>
      </c>
      <c r="O7735" s="15" t="e">
        <f t="shared" ca="1" si="844"/>
        <v>#DIV/0!</v>
      </c>
      <c r="P7735" s="15" t="e">
        <f t="shared" ca="1" si="845"/>
        <v>#DIV/0!</v>
      </c>
    </row>
    <row r="7736" spans="1:16" x14ac:dyDescent="0.25">
      <c r="A7736" s="1">
        <f t="shared" si="846"/>
        <v>43423</v>
      </c>
      <c r="B7736" s="7">
        <f t="shared" si="841"/>
        <v>11</v>
      </c>
      <c r="C7736" s="4">
        <f>INDEX(Calendar!$E$3:$E$367,MATCH(LOLP!$A7736,Calendar!$B$3:$B$367,0))</f>
        <v>1</v>
      </c>
      <c r="D7736" s="2">
        <f t="shared" si="847"/>
        <v>5</v>
      </c>
      <c r="E7736" s="36">
        <v>20897</v>
      </c>
      <c r="F7736" s="7">
        <f>IFERROR(IF(INDEX('Temperature Data'!$AA$15:$AA$348,MATCH(LOLP!A7736,'Temperature Data'!$B$15:$B$348,0))&gt;IF(B7736=9,$G$2,LOLP!$F$2),1,0),0)</f>
        <v>0</v>
      </c>
      <c r="G7736" s="7">
        <f>SUMIFS(LOLP!$F$4:$F$8763,$C$4:$C$8763,$C7736,$B$4:$B$8763,$B7736,$D$4:$D$8763,$D7736)</f>
        <v>0</v>
      </c>
      <c r="H7736" s="7">
        <f>COUNTIFS(Calendar!$E$3:$E$367,LOLP!C7736,Calendar!$D$3:$D$367,LOLP!B7736)</f>
        <v>19</v>
      </c>
      <c r="I7736" s="7">
        <f ca="1">IF($F7736=1,OFFSET(start_norps,LOLP!$D7736+(1-$C7736)*24,LOLP!$B7736)*H7736/G7736,0)</f>
        <v>0</v>
      </c>
      <c r="J7736" s="7">
        <f ca="1">IF($F7736=1,OFFSET(start_33,LOLP!$D7736+(1-$C7736)*24,LOLP!$B7736)*H7736/G7736,0)</f>
        <v>0</v>
      </c>
      <c r="K7736" s="7">
        <f ca="1">IF($F7736,OFFSET(start_40,LOLP!$D7736+(1-$C7736)*24,LOLP!$B7736),0)</f>
        <v>0</v>
      </c>
      <c r="L7736" s="7">
        <f ca="1">IF($F7736,OFFSET(start_50,LOLP!$D7736+(1-$C7736)*24,LOLP!$B7736),0)</f>
        <v>0</v>
      </c>
      <c r="M7736" s="25">
        <f t="shared" ca="1" si="842"/>
        <v>0</v>
      </c>
      <c r="N7736" s="25">
        <f t="shared" ca="1" si="843"/>
        <v>0</v>
      </c>
      <c r="O7736" s="15" t="e">
        <f t="shared" ca="1" si="844"/>
        <v>#DIV/0!</v>
      </c>
      <c r="P7736" s="15" t="e">
        <f t="shared" ca="1" si="845"/>
        <v>#DIV/0!</v>
      </c>
    </row>
    <row r="7737" spans="1:16" x14ac:dyDescent="0.25">
      <c r="A7737" s="1">
        <f t="shared" si="846"/>
        <v>43423</v>
      </c>
      <c r="B7737" s="7">
        <f t="shared" si="841"/>
        <v>11</v>
      </c>
      <c r="C7737" s="4">
        <f>INDEX(Calendar!$E$3:$E$367,MATCH(LOLP!$A7737,Calendar!$B$3:$B$367,0))</f>
        <v>1</v>
      </c>
      <c r="D7737" s="2">
        <f t="shared" si="847"/>
        <v>6</v>
      </c>
      <c r="E7737" s="36">
        <v>22439</v>
      </c>
      <c r="F7737" s="7">
        <f>IFERROR(IF(INDEX('Temperature Data'!$AA$15:$AA$348,MATCH(LOLP!A7737,'Temperature Data'!$B$15:$B$348,0))&gt;IF(B7737=9,$G$2,LOLP!$F$2),1,0),0)</f>
        <v>0</v>
      </c>
      <c r="G7737" s="7">
        <f>SUMIFS(LOLP!$F$4:$F$8763,$C$4:$C$8763,$C7737,$B$4:$B$8763,$B7737,$D$4:$D$8763,$D7737)</f>
        <v>0</v>
      </c>
      <c r="H7737" s="7">
        <f>COUNTIFS(Calendar!$E$3:$E$367,LOLP!C7737,Calendar!$D$3:$D$367,LOLP!B7737)</f>
        <v>19</v>
      </c>
      <c r="I7737" s="7">
        <f ca="1">IF($F7737=1,OFFSET(start_norps,LOLP!$D7737+(1-$C7737)*24,LOLP!$B7737)*H7737/G7737,0)</f>
        <v>0</v>
      </c>
      <c r="J7737" s="7">
        <f ca="1">IF($F7737=1,OFFSET(start_33,LOLP!$D7737+(1-$C7737)*24,LOLP!$B7737)*H7737/G7737,0)</f>
        <v>0</v>
      </c>
      <c r="K7737" s="7">
        <f ca="1">IF($F7737,OFFSET(start_40,LOLP!$D7737+(1-$C7737)*24,LOLP!$B7737),0)</f>
        <v>0</v>
      </c>
      <c r="L7737" s="7">
        <f ca="1">IF($F7737,OFFSET(start_50,LOLP!$D7737+(1-$C7737)*24,LOLP!$B7737),0)</f>
        <v>0</v>
      </c>
      <c r="M7737" s="25">
        <f t="shared" ca="1" si="842"/>
        <v>0</v>
      </c>
      <c r="N7737" s="25">
        <f t="shared" ca="1" si="843"/>
        <v>0</v>
      </c>
      <c r="O7737" s="15" t="e">
        <f t="shared" ca="1" si="844"/>
        <v>#DIV/0!</v>
      </c>
      <c r="P7737" s="15" t="e">
        <f t="shared" ca="1" si="845"/>
        <v>#DIV/0!</v>
      </c>
    </row>
    <row r="7738" spans="1:16" x14ac:dyDescent="0.25">
      <c r="A7738" s="1">
        <f t="shared" si="846"/>
        <v>43423</v>
      </c>
      <c r="B7738" s="7">
        <f t="shared" si="841"/>
        <v>11</v>
      </c>
      <c r="C7738" s="4">
        <f>INDEX(Calendar!$E$3:$E$367,MATCH(LOLP!$A7738,Calendar!$B$3:$B$367,0))</f>
        <v>1</v>
      </c>
      <c r="D7738" s="2">
        <f t="shared" si="847"/>
        <v>7</v>
      </c>
      <c r="E7738" s="36">
        <v>24441</v>
      </c>
      <c r="F7738" s="7">
        <f>IFERROR(IF(INDEX('Temperature Data'!$AA$15:$AA$348,MATCH(LOLP!A7738,'Temperature Data'!$B$15:$B$348,0))&gt;IF(B7738=9,$G$2,LOLP!$F$2),1,0),0)</f>
        <v>0</v>
      </c>
      <c r="G7738" s="7">
        <f>SUMIFS(LOLP!$F$4:$F$8763,$C$4:$C$8763,$C7738,$B$4:$B$8763,$B7738,$D$4:$D$8763,$D7738)</f>
        <v>0</v>
      </c>
      <c r="H7738" s="7">
        <f>COUNTIFS(Calendar!$E$3:$E$367,LOLP!C7738,Calendar!$D$3:$D$367,LOLP!B7738)</f>
        <v>19</v>
      </c>
      <c r="I7738" s="7">
        <f ca="1">IF($F7738=1,OFFSET(start_norps,LOLP!$D7738+(1-$C7738)*24,LOLP!$B7738)*H7738/G7738,0)</f>
        <v>0</v>
      </c>
      <c r="J7738" s="7">
        <f ca="1">IF($F7738=1,OFFSET(start_33,LOLP!$D7738+(1-$C7738)*24,LOLP!$B7738)*H7738/G7738,0)</f>
        <v>0</v>
      </c>
      <c r="K7738" s="7">
        <f ca="1">IF($F7738,OFFSET(start_40,LOLP!$D7738+(1-$C7738)*24,LOLP!$B7738),0)</f>
        <v>0</v>
      </c>
      <c r="L7738" s="7">
        <f ca="1">IF($F7738,OFFSET(start_50,LOLP!$D7738+(1-$C7738)*24,LOLP!$B7738),0)</f>
        <v>0</v>
      </c>
      <c r="M7738" s="25">
        <f t="shared" ca="1" si="842"/>
        <v>0</v>
      </c>
      <c r="N7738" s="25">
        <f t="shared" ca="1" si="843"/>
        <v>0</v>
      </c>
      <c r="O7738" s="15" t="e">
        <f t="shared" ca="1" si="844"/>
        <v>#DIV/0!</v>
      </c>
      <c r="P7738" s="15" t="e">
        <f t="shared" ca="1" si="845"/>
        <v>#DIV/0!</v>
      </c>
    </row>
    <row r="7739" spans="1:16" x14ac:dyDescent="0.25">
      <c r="A7739" s="1">
        <f t="shared" si="846"/>
        <v>43423</v>
      </c>
      <c r="B7739" s="7">
        <f t="shared" si="841"/>
        <v>11</v>
      </c>
      <c r="C7739" s="4">
        <f>INDEX(Calendar!$E$3:$E$367,MATCH(LOLP!$A7739,Calendar!$B$3:$B$367,0))</f>
        <v>1</v>
      </c>
      <c r="D7739" s="2">
        <f t="shared" si="847"/>
        <v>8</v>
      </c>
      <c r="E7739" s="36">
        <v>25179</v>
      </c>
      <c r="F7739" s="7">
        <f>IFERROR(IF(INDEX('Temperature Data'!$AA$15:$AA$348,MATCH(LOLP!A7739,'Temperature Data'!$B$15:$B$348,0))&gt;IF(B7739=9,$G$2,LOLP!$F$2),1,0),0)</f>
        <v>0</v>
      </c>
      <c r="G7739" s="7">
        <f>SUMIFS(LOLP!$F$4:$F$8763,$C$4:$C$8763,$C7739,$B$4:$B$8763,$B7739,$D$4:$D$8763,$D7739)</f>
        <v>0</v>
      </c>
      <c r="H7739" s="7">
        <f>COUNTIFS(Calendar!$E$3:$E$367,LOLP!C7739,Calendar!$D$3:$D$367,LOLP!B7739)</f>
        <v>19</v>
      </c>
      <c r="I7739" s="7">
        <f ca="1">IF($F7739=1,OFFSET(start_norps,LOLP!$D7739+(1-$C7739)*24,LOLP!$B7739)*H7739/G7739,0)</f>
        <v>0</v>
      </c>
      <c r="J7739" s="7">
        <f ca="1">IF($F7739=1,OFFSET(start_33,LOLP!$D7739+(1-$C7739)*24,LOLP!$B7739)*H7739/G7739,0)</f>
        <v>0</v>
      </c>
      <c r="K7739" s="7">
        <f ca="1">IF($F7739,OFFSET(start_40,LOLP!$D7739+(1-$C7739)*24,LOLP!$B7739),0)</f>
        <v>0</v>
      </c>
      <c r="L7739" s="7">
        <f ca="1">IF($F7739,OFFSET(start_50,LOLP!$D7739+(1-$C7739)*24,LOLP!$B7739),0)</f>
        <v>0</v>
      </c>
      <c r="M7739" s="25">
        <f t="shared" ca="1" si="842"/>
        <v>0</v>
      </c>
      <c r="N7739" s="25">
        <f t="shared" ca="1" si="843"/>
        <v>0</v>
      </c>
      <c r="O7739" s="15" t="e">
        <f t="shared" ca="1" si="844"/>
        <v>#DIV/0!</v>
      </c>
      <c r="P7739" s="15" t="e">
        <f t="shared" ca="1" si="845"/>
        <v>#DIV/0!</v>
      </c>
    </row>
    <row r="7740" spans="1:16" x14ac:dyDescent="0.25">
      <c r="A7740" s="1">
        <f t="shared" si="846"/>
        <v>43423</v>
      </c>
      <c r="B7740" s="7">
        <f t="shared" si="841"/>
        <v>11</v>
      </c>
      <c r="C7740" s="4">
        <f>INDEX(Calendar!$E$3:$E$367,MATCH(LOLP!$A7740,Calendar!$B$3:$B$367,0))</f>
        <v>1</v>
      </c>
      <c r="D7740" s="2">
        <f t="shared" si="847"/>
        <v>9</v>
      </c>
      <c r="E7740" s="36">
        <v>26137</v>
      </c>
      <c r="F7740" s="7">
        <f>IFERROR(IF(INDEX('Temperature Data'!$AA$15:$AA$348,MATCH(LOLP!A7740,'Temperature Data'!$B$15:$B$348,0))&gt;IF(B7740=9,$G$2,LOLP!$F$2),1,0),0)</f>
        <v>0</v>
      </c>
      <c r="G7740" s="7">
        <f>SUMIFS(LOLP!$F$4:$F$8763,$C$4:$C$8763,$C7740,$B$4:$B$8763,$B7740,$D$4:$D$8763,$D7740)</f>
        <v>0</v>
      </c>
      <c r="H7740" s="7">
        <f>COUNTIFS(Calendar!$E$3:$E$367,LOLP!C7740,Calendar!$D$3:$D$367,LOLP!B7740)</f>
        <v>19</v>
      </c>
      <c r="I7740" s="7">
        <f ca="1">IF($F7740=1,OFFSET(start_norps,LOLP!$D7740+(1-$C7740)*24,LOLP!$B7740)*H7740/G7740,0)</f>
        <v>0</v>
      </c>
      <c r="J7740" s="7">
        <f ca="1">IF($F7740=1,OFFSET(start_33,LOLP!$D7740+(1-$C7740)*24,LOLP!$B7740)*H7740/G7740,0)</f>
        <v>0</v>
      </c>
      <c r="K7740" s="7">
        <f ca="1">IF($F7740,OFFSET(start_40,LOLP!$D7740+(1-$C7740)*24,LOLP!$B7740),0)</f>
        <v>0</v>
      </c>
      <c r="L7740" s="7">
        <f ca="1">IF($F7740,OFFSET(start_50,LOLP!$D7740+(1-$C7740)*24,LOLP!$B7740),0)</f>
        <v>0</v>
      </c>
      <c r="M7740" s="25">
        <f t="shared" ca="1" si="842"/>
        <v>0</v>
      </c>
      <c r="N7740" s="25">
        <f t="shared" ca="1" si="843"/>
        <v>0</v>
      </c>
      <c r="O7740" s="15" t="e">
        <f t="shared" ca="1" si="844"/>
        <v>#DIV/0!</v>
      </c>
      <c r="P7740" s="15" t="e">
        <f t="shared" ca="1" si="845"/>
        <v>#DIV/0!</v>
      </c>
    </row>
    <row r="7741" spans="1:16" x14ac:dyDescent="0.25">
      <c r="A7741" s="1">
        <f t="shared" si="846"/>
        <v>43423</v>
      </c>
      <c r="B7741" s="7">
        <f t="shared" si="841"/>
        <v>11</v>
      </c>
      <c r="C7741" s="4">
        <f>INDEX(Calendar!$E$3:$E$367,MATCH(LOLP!$A7741,Calendar!$B$3:$B$367,0))</f>
        <v>1</v>
      </c>
      <c r="D7741" s="2">
        <f t="shared" si="847"/>
        <v>10</v>
      </c>
      <c r="E7741" s="36">
        <v>26048</v>
      </c>
      <c r="F7741" s="7">
        <f>IFERROR(IF(INDEX('Temperature Data'!$AA$15:$AA$348,MATCH(LOLP!A7741,'Temperature Data'!$B$15:$B$348,0))&gt;IF(B7741=9,$G$2,LOLP!$F$2),1,0),0)</f>
        <v>0</v>
      </c>
      <c r="G7741" s="7">
        <f>SUMIFS(LOLP!$F$4:$F$8763,$C$4:$C$8763,$C7741,$B$4:$B$8763,$B7741,$D$4:$D$8763,$D7741)</f>
        <v>0</v>
      </c>
      <c r="H7741" s="7">
        <f>COUNTIFS(Calendar!$E$3:$E$367,LOLP!C7741,Calendar!$D$3:$D$367,LOLP!B7741)</f>
        <v>19</v>
      </c>
      <c r="I7741" s="7">
        <f ca="1">IF($F7741=1,OFFSET(start_norps,LOLP!$D7741+(1-$C7741)*24,LOLP!$B7741)*H7741/G7741,0)</f>
        <v>0</v>
      </c>
      <c r="J7741" s="7">
        <f ca="1">IF($F7741=1,OFFSET(start_33,LOLP!$D7741+(1-$C7741)*24,LOLP!$B7741)*H7741/G7741,0)</f>
        <v>0</v>
      </c>
      <c r="K7741" s="7">
        <f ca="1">IF($F7741,OFFSET(start_40,LOLP!$D7741+(1-$C7741)*24,LOLP!$B7741),0)</f>
        <v>0</v>
      </c>
      <c r="L7741" s="7">
        <f ca="1">IF($F7741,OFFSET(start_50,LOLP!$D7741+(1-$C7741)*24,LOLP!$B7741),0)</f>
        <v>0</v>
      </c>
      <c r="M7741" s="25">
        <f t="shared" ca="1" si="842"/>
        <v>0</v>
      </c>
      <c r="N7741" s="25">
        <f t="shared" ca="1" si="843"/>
        <v>0</v>
      </c>
      <c r="O7741" s="15" t="e">
        <f t="shared" ca="1" si="844"/>
        <v>#DIV/0!</v>
      </c>
      <c r="P7741" s="15" t="e">
        <f t="shared" ca="1" si="845"/>
        <v>#DIV/0!</v>
      </c>
    </row>
    <row r="7742" spans="1:16" x14ac:dyDescent="0.25">
      <c r="A7742" s="1">
        <f t="shared" si="846"/>
        <v>43423</v>
      </c>
      <c r="B7742" s="7">
        <f t="shared" si="841"/>
        <v>11</v>
      </c>
      <c r="C7742" s="4">
        <f>INDEX(Calendar!$E$3:$E$367,MATCH(LOLP!$A7742,Calendar!$B$3:$B$367,0))</f>
        <v>1</v>
      </c>
      <c r="D7742" s="2">
        <f t="shared" si="847"/>
        <v>11</v>
      </c>
      <c r="E7742" s="36">
        <v>25694</v>
      </c>
      <c r="F7742" s="7">
        <f>IFERROR(IF(INDEX('Temperature Data'!$AA$15:$AA$348,MATCH(LOLP!A7742,'Temperature Data'!$B$15:$B$348,0))&gt;IF(B7742=9,$G$2,LOLP!$F$2),1,0),0)</f>
        <v>0</v>
      </c>
      <c r="G7742" s="7">
        <f>SUMIFS(LOLP!$F$4:$F$8763,$C$4:$C$8763,$C7742,$B$4:$B$8763,$B7742,$D$4:$D$8763,$D7742)</f>
        <v>0</v>
      </c>
      <c r="H7742" s="7">
        <f>COUNTIFS(Calendar!$E$3:$E$367,LOLP!C7742,Calendar!$D$3:$D$367,LOLP!B7742)</f>
        <v>19</v>
      </c>
      <c r="I7742" s="7">
        <f ca="1">IF($F7742=1,OFFSET(start_norps,LOLP!$D7742+(1-$C7742)*24,LOLP!$B7742)*H7742/G7742,0)</f>
        <v>0</v>
      </c>
      <c r="J7742" s="7">
        <f ca="1">IF($F7742=1,OFFSET(start_33,LOLP!$D7742+(1-$C7742)*24,LOLP!$B7742)*H7742/G7742,0)</f>
        <v>0</v>
      </c>
      <c r="K7742" s="7">
        <f ca="1">IF($F7742,OFFSET(start_40,LOLP!$D7742+(1-$C7742)*24,LOLP!$B7742),0)</f>
        <v>0</v>
      </c>
      <c r="L7742" s="7">
        <f ca="1">IF($F7742,OFFSET(start_50,LOLP!$D7742+(1-$C7742)*24,LOLP!$B7742),0)</f>
        <v>0</v>
      </c>
      <c r="M7742" s="25">
        <f t="shared" ca="1" si="842"/>
        <v>0</v>
      </c>
      <c r="N7742" s="25">
        <f t="shared" ca="1" si="843"/>
        <v>0</v>
      </c>
      <c r="O7742" s="15" t="e">
        <f t="shared" ca="1" si="844"/>
        <v>#DIV/0!</v>
      </c>
      <c r="P7742" s="15" t="e">
        <f t="shared" ca="1" si="845"/>
        <v>#DIV/0!</v>
      </c>
    </row>
    <row r="7743" spans="1:16" x14ac:dyDescent="0.25">
      <c r="A7743" s="1">
        <f t="shared" si="846"/>
        <v>43423</v>
      </c>
      <c r="B7743" s="7">
        <f t="shared" si="841"/>
        <v>11</v>
      </c>
      <c r="C7743" s="4">
        <f>INDEX(Calendar!$E$3:$E$367,MATCH(LOLP!$A7743,Calendar!$B$3:$B$367,0))</f>
        <v>1</v>
      </c>
      <c r="D7743" s="2">
        <f t="shared" si="847"/>
        <v>12</v>
      </c>
      <c r="E7743" s="36">
        <v>25488</v>
      </c>
      <c r="F7743" s="7">
        <f>IFERROR(IF(INDEX('Temperature Data'!$AA$15:$AA$348,MATCH(LOLP!A7743,'Temperature Data'!$B$15:$B$348,0))&gt;IF(B7743=9,$G$2,LOLP!$F$2),1,0),0)</f>
        <v>0</v>
      </c>
      <c r="G7743" s="7">
        <f>SUMIFS(LOLP!$F$4:$F$8763,$C$4:$C$8763,$C7743,$B$4:$B$8763,$B7743,$D$4:$D$8763,$D7743)</f>
        <v>0</v>
      </c>
      <c r="H7743" s="7">
        <f>COUNTIFS(Calendar!$E$3:$E$367,LOLP!C7743,Calendar!$D$3:$D$367,LOLP!B7743)</f>
        <v>19</v>
      </c>
      <c r="I7743" s="7">
        <f ca="1">IF($F7743=1,OFFSET(start_norps,LOLP!$D7743+(1-$C7743)*24,LOLP!$B7743)*H7743/G7743,0)</f>
        <v>0</v>
      </c>
      <c r="J7743" s="7">
        <f ca="1">IF($F7743=1,OFFSET(start_33,LOLP!$D7743+(1-$C7743)*24,LOLP!$B7743)*H7743/G7743,0)</f>
        <v>0</v>
      </c>
      <c r="K7743" s="7">
        <f ca="1">IF($F7743,OFFSET(start_40,LOLP!$D7743+(1-$C7743)*24,LOLP!$B7743),0)</f>
        <v>0</v>
      </c>
      <c r="L7743" s="7">
        <f ca="1">IF($F7743,OFFSET(start_50,LOLP!$D7743+(1-$C7743)*24,LOLP!$B7743),0)</f>
        <v>0</v>
      </c>
      <c r="M7743" s="25">
        <f t="shared" ca="1" si="842"/>
        <v>0</v>
      </c>
      <c r="N7743" s="25">
        <f t="shared" ca="1" si="843"/>
        <v>0</v>
      </c>
      <c r="O7743" s="15" t="e">
        <f t="shared" ca="1" si="844"/>
        <v>#DIV/0!</v>
      </c>
      <c r="P7743" s="15" t="e">
        <f t="shared" ca="1" si="845"/>
        <v>#DIV/0!</v>
      </c>
    </row>
    <row r="7744" spans="1:16" x14ac:dyDescent="0.25">
      <c r="A7744" s="1">
        <f t="shared" si="846"/>
        <v>43423</v>
      </c>
      <c r="B7744" s="7">
        <f t="shared" si="841"/>
        <v>11</v>
      </c>
      <c r="C7744" s="4">
        <f>INDEX(Calendar!$E$3:$E$367,MATCH(LOLP!$A7744,Calendar!$B$3:$B$367,0))</f>
        <v>1</v>
      </c>
      <c r="D7744" s="2">
        <f t="shared" si="847"/>
        <v>13</v>
      </c>
      <c r="E7744" s="36">
        <v>25529</v>
      </c>
      <c r="F7744" s="7">
        <f>IFERROR(IF(INDEX('Temperature Data'!$AA$15:$AA$348,MATCH(LOLP!A7744,'Temperature Data'!$B$15:$B$348,0))&gt;IF(B7744=9,$G$2,LOLP!$F$2),1,0),0)</f>
        <v>0</v>
      </c>
      <c r="G7744" s="7">
        <f>SUMIFS(LOLP!$F$4:$F$8763,$C$4:$C$8763,$C7744,$B$4:$B$8763,$B7744,$D$4:$D$8763,$D7744)</f>
        <v>0</v>
      </c>
      <c r="H7744" s="7">
        <f>COUNTIFS(Calendar!$E$3:$E$367,LOLP!C7744,Calendar!$D$3:$D$367,LOLP!B7744)</f>
        <v>19</v>
      </c>
      <c r="I7744" s="7">
        <f ca="1">IF($F7744=1,OFFSET(start_norps,LOLP!$D7744+(1-$C7744)*24,LOLP!$B7744)*H7744/G7744,0)</f>
        <v>0</v>
      </c>
      <c r="J7744" s="7">
        <f ca="1">IF($F7744=1,OFFSET(start_33,LOLP!$D7744+(1-$C7744)*24,LOLP!$B7744)*H7744/G7744,0)</f>
        <v>0</v>
      </c>
      <c r="K7744" s="7">
        <f ca="1">IF($F7744,OFFSET(start_40,LOLP!$D7744+(1-$C7744)*24,LOLP!$B7744),0)</f>
        <v>0</v>
      </c>
      <c r="L7744" s="7">
        <f ca="1">IF($F7744,OFFSET(start_50,LOLP!$D7744+(1-$C7744)*24,LOLP!$B7744),0)</f>
        <v>0</v>
      </c>
      <c r="M7744" s="25">
        <f t="shared" ca="1" si="842"/>
        <v>0</v>
      </c>
      <c r="N7744" s="25">
        <f t="shared" ca="1" si="843"/>
        <v>0</v>
      </c>
      <c r="O7744" s="15" t="e">
        <f t="shared" ca="1" si="844"/>
        <v>#DIV/0!</v>
      </c>
      <c r="P7744" s="15" t="e">
        <f t="shared" ca="1" si="845"/>
        <v>#DIV/0!</v>
      </c>
    </row>
    <row r="7745" spans="1:16" x14ac:dyDescent="0.25">
      <c r="A7745" s="1">
        <f t="shared" si="846"/>
        <v>43423</v>
      </c>
      <c r="B7745" s="7">
        <f t="shared" si="841"/>
        <v>11</v>
      </c>
      <c r="C7745" s="4">
        <f>INDEX(Calendar!$E$3:$E$367,MATCH(LOLP!$A7745,Calendar!$B$3:$B$367,0))</f>
        <v>1</v>
      </c>
      <c r="D7745" s="2">
        <f t="shared" si="847"/>
        <v>14</v>
      </c>
      <c r="E7745" s="36">
        <v>25983</v>
      </c>
      <c r="F7745" s="7">
        <f>IFERROR(IF(INDEX('Temperature Data'!$AA$15:$AA$348,MATCH(LOLP!A7745,'Temperature Data'!$B$15:$B$348,0))&gt;IF(B7745=9,$G$2,LOLP!$F$2),1,0),0)</f>
        <v>0</v>
      </c>
      <c r="G7745" s="7">
        <f>SUMIFS(LOLP!$F$4:$F$8763,$C$4:$C$8763,$C7745,$B$4:$B$8763,$B7745,$D$4:$D$8763,$D7745)</f>
        <v>0</v>
      </c>
      <c r="H7745" s="7">
        <f>COUNTIFS(Calendar!$E$3:$E$367,LOLP!C7745,Calendar!$D$3:$D$367,LOLP!B7745)</f>
        <v>19</v>
      </c>
      <c r="I7745" s="7">
        <f ca="1">IF($F7745=1,OFFSET(start_norps,LOLP!$D7745+(1-$C7745)*24,LOLP!$B7745)*H7745/G7745,0)</f>
        <v>0</v>
      </c>
      <c r="J7745" s="7">
        <f ca="1">IF($F7745=1,OFFSET(start_33,LOLP!$D7745+(1-$C7745)*24,LOLP!$B7745)*H7745/G7745,0)</f>
        <v>0</v>
      </c>
      <c r="K7745" s="7">
        <f ca="1">IF($F7745,OFFSET(start_40,LOLP!$D7745+(1-$C7745)*24,LOLP!$B7745),0)</f>
        <v>0</v>
      </c>
      <c r="L7745" s="7">
        <f ca="1">IF($F7745,OFFSET(start_50,LOLP!$D7745+(1-$C7745)*24,LOLP!$B7745),0)</f>
        <v>0</v>
      </c>
      <c r="M7745" s="25">
        <f t="shared" ca="1" si="842"/>
        <v>0</v>
      </c>
      <c r="N7745" s="25">
        <f t="shared" ca="1" si="843"/>
        <v>0</v>
      </c>
      <c r="O7745" s="15" t="e">
        <f t="shared" ca="1" si="844"/>
        <v>#DIV/0!</v>
      </c>
      <c r="P7745" s="15" t="e">
        <f t="shared" ca="1" si="845"/>
        <v>#DIV/0!</v>
      </c>
    </row>
    <row r="7746" spans="1:16" x14ac:dyDescent="0.25">
      <c r="A7746" s="1">
        <f t="shared" si="846"/>
        <v>43423</v>
      </c>
      <c r="B7746" s="7">
        <f t="shared" si="841"/>
        <v>11</v>
      </c>
      <c r="C7746" s="4">
        <f>INDEX(Calendar!$E$3:$E$367,MATCH(LOLP!$A7746,Calendar!$B$3:$B$367,0))</f>
        <v>1</v>
      </c>
      <c r="D7746" s="2">
        <f t="shared" si="847"/>
        <v>15</v>
      </c>
      <c r="E7746" s="36">
        <v>26088</v>
      </c>
      <c r="F7746" s="7">
        <f>IFERROR(IF(INDEX('Temperature Data'!$AA$15:$AA$348,MATCH(LOLP!A7746,'Temperature Data'!$B$15:$B$348,0))&gt;IF(B7746=9,$G$2,LOLP!$F$2),1,0),0)</f>
        <v>0</v>
      </c>
      <c r="G7746" s="7">
        <f>SUMIFS(LOLP!$F$4:$F$8763,$C$4:$C$8763,$C7746,$B$4:$B$8763,$B7746,$D$4:$D$8763,$D7746)</f>
        <v>0</v>
      </c>
      <c r="H7746" s="7">
        <f>COUNTIFS(Calendar!$E$3:$E$367,LOLP!C7746,Calendar!$D$3:$D$367,LOLP!B7746)</f>
        <v>19</v>
      </c>
      <c r="I7746" s="7">
        <f ca="1">IF($F7746=1,OFFSET(start_norps,LOLP!$D7746+(1-$C7746)*24,LOLP!$B7746)*H7746/G7746,0)</f>
        <v>0</v>
      </c>
      <c r="J7746" s="7">
        <f ca="1">IF($F7746=1,OFFSET(start_33,LOLP!$D7746+(1-$C7746)*24,LOLP!$B7746)*H7746/G7746,0)</f>
        <v>0</v>
      </c>
      <c r="K7746" s="7">
        <f ca="1">IF($F7746,OFFSET(start_40,LOLP!$D7746+(1-$C7746)*24,LOLP!$B7746),0)</f>
        <v>0</v>
      </c>
      <c r="L7746" s="7">
        <f ca="1">IF($F7746,OFFSET(start_50,LOLP!$D7746+(1-$C7746)*24,LOLP!$B7746),0)</f>
        <v>0</v>
      </c>
      <c r="M7746" s="25">
        <f t="shared" ca="1" si="842"/>
        <v>0</v>
      </c>
      <c r="N7746" s="25">
        <f t="shared" ca="1" si="843"/>
        <v>0</v>
      </c>
      <c r="O7746" s="15" t="e">
        <f t="shared" ca="1" si="844"/>
        <v>#DIV/0!</v>
      </c>
      <c r="P7746" s="15" t="e">
        <f t="shared" ca="1" si="845"/>
        <v>#DIV/0!</v>
      </c>
    </row>
    <row r="7747" spans="1:16" x14ac:dyDescent="0.25">
      <c r="A7747" s="1">
        <f t="shared" si="846"/>
        <v>43423</v>
      </c>
      <c r="B7747" s="7">
        <f t="shared" si="841"/>
        <v>11</v>
      </c>
      <c r="C7747" s="4">
        <f>INDEX(Calendar!$E$3:$E$367,MATCH(LOLP!$A7747,Calendar!$B$3:$B$367,0))</f>
        <v>1</v>
      </c>
      <c r="D7747" s="2">
        <f t="shared" si="847"/>
        <v>16</v>
      </c>
      <c r="E7747" s="36">
        <v>26287</v>
      </c>
      <c r="F7747" s="7">
        <f>IFERROR(IF(INDEX('Temperature Data'!$AA$15:$AA$348,MATCH(LOLP!A7747,'Temperature Data'!$B$15:$B$348,0))&gt;IF(B7747=9,$G$2,LOLP!$F$2),1,0),0)</f>
        <v>0</v>
      </c>
      <c r="G7747" s="7">
        <f>SUMIFS(LOLP!$F$4:$F$8763,$C$4:$C$8763,$C7747,$B$4:$B$8763,$B7747,$D$4:$D$8763,$D7747)</f>
        <v>0</v>
      </c>
      <c r="H7747" s="7">
        <f>COUNTIFS(Calendar!$E$3:$E$367,LOLP!C7747,Calendar!$D$3:$D$367,LOLP!B7747)</f>
        <v>19</v>
      </c>
      <c r="I7747" s="7">
        <f ca="1">IF($F7747=1,OFFSET(start_norps,LOLP!$D7747+(1-$C7747)*24,LOLP!$B7747)*H7747/G7747,0)</f>
        <v>0</v>
      </c>
      <c r="J7747" s="7">
        <f ca="1">IF($F7747=1,OFFSET(start_33,LOLP!$D7747+(1-$C7747)*24,LOLP!$B7747)*H7747/G7747,0)</f>
        <v>0</v>
      </c>
      <c r="K7747" s="7">
        <f ca="1">IF($F7747,OFFSET(start_40,LOLP!$D7747+(1-$C7747)*24,LOLP!$B7747),0)</f>
        <v>0</v>
      </c>
      <c r="L7747" s="7">
        <f ca="1">IF($F7747,OFFSET(start_50,LOLP!$D7747+(1-$C7747)*24,LOLP!$B7747),0)</f>
        <v>0</v>
      </c>
      <c r="M7747" s="25">
        <f t="shared" ca="1" si="842"/>
        <v>0</v>
      </c>
      <c r="N7747" s="25">
        <f t="shared" ca="1" si="843"/>
        <v>0</v>
      </c>
      <c r="O7747" s="15" t="e">
        <f t="shared" ca="1" si="844"/>
        <v>#DIV/0!</v>
      </c>
      <c r="P7747" s="15" t="e">
        <f t="shared" ca="1" si="845"/>
        <v>#DIV/0!</v>
      </c>
    </row>
    <row r="7748" spans="1:16" x14ac:dyDescent="0.25">
      <c r="A7748" s="1">
        <f t="shared" si="846"/>
        <v>43423</v>
      </c>
      <c r="B7748" s="7">
        <f t="shared" si="841"/>
        <v>11</v>
      </c>
      <c r="C7748" s="4">
        <f>INDEX(Calendar!$E$3:$E$367,MATCH(LOLP!$A7748,Calendar!$B$3:$B$367,0))</f>
        <v>1</v>
      </c>
      <c r="D7748" s="2">
        <f t="shared" si="847"/>
        <v>17</v>
      </c>
      <c r="E7748" s="36">
        <v>27212</v>
      </c>
      <c r="F7748" s="7">
        <f>IFERROR(IF(INDEX('Temperature Data'!$AA$15:$AA$348,MATCH(LOLP!A7748,'Temperature Data'!$B$15:$B$348,0))&gt;IF(B7748=9,$G$2,LOLP!$F$2),1,0),0)</f>
        <v>0</v>
      </c>
      <c r="G7748" s="7">
        <f>SUMIFS(LOLP!$F$4:$F$8763,$C$4:$C$8763,$C7748,$B$4:$B$8763,$B7748,$D$4:$D$8763,$D7748)</f>
        <v>0</v>
      </c>
      <c r="H7748" s="7">
        <f>COUNTIFS(Calendar!$E$3:$E$367,LOLP!C7748,Calendar!$D$3:$D$367,LOLP!B7748)</f>
        <v>19</v>
      </c>
      <c r="I7748" s="7">
        <f ca="1">IF($F7748=1,OFFSET(start_norps,LOLP!$D7748+(1-$C7748)*24,LOLP!$B7748)*H7748/G7748,0)</f>
        <v>0</v>
      </c>
      <c r="J7748" s="7">
        <f ca="1">IF($F7748=1,OFFSET(start_33,LOLP!$D7748+(1-$C7748)*24,LOLP!$B7748)*H7748/G7748,0)</f>
        <v>0</v>
      </c>
      <c r="K7748" s="7">
        <f ca="1">IF($F7748,OFFSET(start_40,LOLP!$D7748+(1-$C7748)*24,LOLP!$B7748),0)</f>
        <v>0</v>
      </c>
      <c r="L7748" s="7">
        <f ca="1">IF($F7748,OFFSET(start_50,LOLP!$D7748+(1-$C7748)*24,LOLP!$B7748),0)</f>
        <v>0</v>
      </c>
      <c r="M7748" s="25">
        <f t="shared" ca="1" si="842"/>
        <v>0</v>
      </c>
      <c r="N7748" s="25">
        <f t="shared" ca="1" si="843"/>
        <v>0</v>
      </c>
      <c r="O7748" s="15" t="e">
        <f t="shared" ca="1" si="844"/>
        <v>#DIV/0!</v>
      </c>
      <c r="P7748" s="15" t="e">
        <f t="shared" ca="1" si="845"/>
        <v>#DIV/0!</v>
      </c>
    </row>
    <row r="7749" spans="1:16" x14ac:dyDescent="0.25">
      <c r="A7749" s="1">
        <f t="shared" si="846"/>
        <v>43423</v>
      </c>
      <c r="B7749" s="7">
        <f t="shared" ref="B7749:B7812" si="848">MONTH(A7749)</f>
        <v>11</v>
      </c>
      <c r="C7749" s="4">
        <f>INDEX(Calendar!$E$3:$E$367,MATCH(LOLP!$A7749,Calendar!$B$3:$B$367,0))</f>
        <v>1</v>
      </c>
      <c r="D7749" s="2">
        <f t="shared" si="847"/>
        <v>18</v>
      </c>
      <c r="E7749" s="36">
        <v>28919</v>
      </c>
      <c r="F7749" s="7">
        <f>IFERROR(IF(INDEX('Temperature Data'!$AA$15:$AA$348,MATCH(LOLP!A7749,'Temperature Data'!$B$15:$B$348,0))&gt;IF(B7749=9,$G$2,LOLP!$F$2),1,0),0)</f>
        <v>0</v>
      </c>
      <c r="G7749" s="7">
        <f>SUMIFS(LOLP!$F$4:$F$8763,$C$4:$C$8763,$C7749,$B$4:$B$8763,$B7749,$D$4:$D$8763,$D7749)</f>
        <v>0</v>
      </c>
      <c r="H7749" s="7">
        <f>COUNTIFS(Calendar!$E$3:$E$367,LOLP!C7749,Calendar!$D$3:$D$367,LOLP!B7749)</f>
        <v>19</v>
      </c>
      <c r="I7749" s="7">
        <f ca="1">IF($F7749=1,OFFSET(start_norps,LOLP!$D7749+(1-$C7749)*24,LOLP!$B7749)*H7749/G7749,0)</f>
        <v>0</v>
      </c>
      <c r="J7749" s="7">
        <f ca="1">IF($F7749=1,OFFSET(start_33,LOLP!$D7749+(1-$C7749)*24,LOLP!$B7749)*H7749/G7749,0)</f>
        <v>0</v>
      </c>
      <c r="K7749" s="7">
        <f ca="1">IF($F7749,OFFSET(start_40,LOLP!$D7749+(1-$C7749)*24,LOLP!$B7749),0)</f>
        <v>0</v>
      </c>
      <c r="L7749" s="7">
        <f ca="1">IF($F7749,OFFSET(start_50,LOLP!$D7749+(1-$C7749)*24,LOLP!$B7749),0)</f>
        <v>0</v>
      </c>
      <c r="M7749" s="25">
        <f t="shared" ref="M7749:M7812" ca="1" si="849">I7749/I$8764</f>
        <v>0</v>
      </c>
      <c r="N7749" s="25">
        <f t="shared" ref="N7749:N7812" ca="1" si="850">J7749/J$8764</f>
        <v>0</v>
      </c>
      <c r="O7749" s="15" t="e">
        <f t="shared" ref="O7749:O7812" ca="1" si="851">K7749/K$8764</f>
        <v>#DIV/0!</v>
      </c>
      <c r="P7749" s="15" t="e">
        <f t="shared" ref="P7749:P7812" ca="1" si="852">L7749/L$8764</f>
        <v>#DIV/0!</v>
      </c>
    </row>
    <row r="7750" spans="1:16" x14ac:dyDescent="0.25">
      <c r="A7750" s="1">
        <f t="shared" si="846"/>
        <v>43423</v>
      </c>
      <c r="B7750" s="7">
        <f t="shared" si="848"/>
        <v>11</v>
      </c>
      <c r="C7750" s="4">
        <f>INDEX(Calendar!$E$3:$E$367,MATCH(LOLP!$A7750,Calendar!$B$3:$B$367,0))</f>
        <v>1</v>
      </c>
      <c r="D7750" s="2">
        <f t="shared" si="847"/>
        <v>19</v>
      </c>
      <c r="E7750" s="36">
        <v>28726</v>
      </c>
      <c r="F7750" s="7">
        <f>IFERROR(IF(INDEX('Temperature Data'!$AA$15:$AA$348,MATCH(LOLP!A7750,'Temperature Data'!$B$15:$B$348,0))&gt;IF(B7750=9,$G$2,LOLP!$F$2),1,0),0)</f>
        <v>0</v>
      </c>
      <c r="G7750" s="7">
        <f>SUMIFS(LOLP!$F$4:$F$8763,$C$4:$C$8763,$C7750,$B$4:$B$8763,$B7750,$D$4:$D$8763,$D7750)</f>
        <v>0</v>
      </c>
      <c r="H7750" s="7">
        <f>COUNTIFS(Calendar!$E$3:$E$367,LOLP!C7750,Calendar!$D$3:$D$367,LOLP!B7750)</f>
        <v>19</v>
      </c>
      <c r="I7750" s="7">
        <f ca="1">IF($F7750=1,OFFSET(start_norps,LOLP!$D7750+(1-$C7750)*24,LOLP!$B7750)*H7750/G7750,0)</f>
        <v>0</v>
      </c>
      <c r="J7750" s="7">
        <f ca="1">IF($F7750=1,OFFSET(start_33,LOLP!$D7750+(1-$C7750)*24,LOLP!$B7750)*H7750/G7750,0)</f>
        <v>0</v>
      </c>
      <c r="K7750" s="7">
        <f ca="1">IF($F7750,OFFSET(start_40,LOLP!$D7750+(1-$C7750)*24,LOLP!$B7750),0)</f>
        <v>0</v>
      </c>
      <c r="L7750" s="7">
        <f ca="1">IF($F7750,OFFSET(start_50,LOLP!$D7750+(1-$C7750)*24,LOLP!$B7750),0)</f>
        <v>0</v>
      </c>
      <c r="M7750" s="25">
        <f t="shared" ca="1" si="849"/>
        <v>0</v>
      </c>
      <c r="N7750" s="25">
        <f t="shared" ca="1" si="850"/>
        <v>0</v>
      </c>
      <c r="O7750" s="15" t="e">
        <f t="shared" ca="1" si="851"/>
        <v>#DIV/0!</v>
      </c>
      <c r="P7750" s="15" t="e">
        <f t="shared" ca="1" si="852"/>
        <v>#DIV/0!</v>
      </c>
    </row>
    <row r="7751" spans="1:16" x14ac:dyDescent="0.25">
      <c r="A7751" s="1">
        <f t="shared" si="846"/>
        <v>43423</v>
      </c>
      <c r="B7751" s="7">
        <f t="shared" si="848"/>
        <v>11</v>
      </c>
      <c r="C7751" s="4">
        <f>INDEX(Calendar!$E$3:$E$367,MATCH(LOLP!$A7751,Calendar!$B$3:$B$367,0))</f>
        <v>1</v>
      </c>
      <c r="D7751" s="2">
        <f t="shared" si="847"/>
        <v>20</v>
      </c>
      <c r="E7751" s="36">
        <v>28045</v>
      </c>
      <c r="F7751" s="7">
        <f>IFERROR(IF(INDEX('Temperature Data'!$AA$15:$AA$348,MATCH(LOLP!A7751,'Temperature Data'!$B$15:$B$348,0))&gt;IF(B7751=9,$G$2,LOLP!$F$2),1,0),0)</f>
        <v>0</v>
      </c>
      <c r="G7751" s="7">
        <f>SUMIFS(LOLP!$F$4:$F$8763,$C$4:$C$8763,$C7751,$B$4:$B$8763,$B7751,$D$4:$D$8763,$D7751)</f>
        <v>0</v>
      </c>
      <c r="H7751" s="7">
        <f>COUNTIFS(Calendar!$E$3:$E$367,LOLP!C7751,Calendar!$D$3:$D$367,LOLP!B7751)</f>
        <v>19</v>
      </c>
      <c r="I7751" s="7">
        <f ca="1">IF($F7751=1,OFFSET(start_norps,LOLP!$D7751+(1-$C7751)*24,LOLP!$B7751)*H7751/G7751,0)</f>
        <v>0</v>
      </c>
      <c r="J7751" s="7">
        <f ca="1">IF($F7751=1,OFFSET(start_33,LOLP!$D7751+(1-$C7751)*24,LOLP!$B7751)*H7751/G7751,0)</f>
        <v>0</v>
      </c>
      <c r="K7751" s="7">
        <f ca="1">IF($F7751,OFFSET(start_40,LOLP!$D7751+(1-$C7751)*24,LOLP!$B7751),0)</f>
        <v>0</v>
      </c>
      <c r="L7751" s="7">
        <f ca="1">IF($F7751,OFFSET(start_50,LOLP!$D7751+(1-$C7751)*24,LOLP!$B7751),0)</f>
        <v>0</v>
      </c>
      <c r="M7751" s="25">
        <f t="shared" ca="1" si="849"/>
        <v>0</v>
      </c>
      <c r="N7751" s="25">
        <f t="shared" ca="1" si="850"/>
        <v>0</v>
      </c>
      <c r="O7751" s="15" t="e">
        <f t="shared" ca="1" si="851"/>
        <v>#DIV/0!</v>
      </c>
      <c r="P7751" s="15" t="e">
        <f t="shared" ca="1" si="852"/>
        <v>#DIV/0!</v>
      </c>
    </row>
    <row r="7752" spans="1:16" x14ac:dyDescent="0.25">
      <c r="A7752" s="1">
        <f t="shared" si="846"/>
        <v>43423</v>
      </c>
      <c r="B7752" s="7">
        <f t="shared" si="848"/>
        <v>11</v>
      </c>
      <c r="C7752" s="4">
        <f>INDEX(Calendar!$E$3:$E$367,MATCH(LOLP!$A7752,Calendar!$B$3:$B$367,0))</f>
        <v>1</v>
      </c>
      <c r="D7752" s="2">
        <f t="shared" si="847"/>
        <v>21</v>
      </c>
      <c r="E7752" s="36">
        <v>27155</v>
      </c>
      <c r="F7752" s="7">
        <f>IFERROR(IF(INDEX('Temperature Data'!$AA$15:$AA$348,MATCH(LOLP!A7752,'Temperature Data'!$B$15:$B$348,0))&gt;IF(B7752=9,$G$2,LOLP!$F$2),1,0),0)</f>
        <v>0</v>
      </c>
      <c r="G7752" s="7">
        <f>SUMIFS(LOLP!$F$4:$F$8763,$C$4:$C$8763,$C7752,$B$4:$B$8763,$B7752,$D$4:$D$8763,$D7752)</f>
        <v>0</v>
      </c>
      <c r="H7752" s="7">
        <f>COUNTIFS(Calendar!$E$3:$E$367,LOLP!C7752,Calendar!$D$3:$D$367,LOLP!B7752)</f>
        <v>19</v>
      </c>
      <c r="I7752" s="7">
        <f ca="1">IF($F7752=1,OFFSET(start_norps,LOLP!$D7752+(1-$C7752)*24,LOLP!$B7752)*H7752/G7752,0)</f>
        <v>0</v>
      </c>
      <c r="J7752" s="7">
        <f ca="1">IF($F7752=1,OFFSET(start_33,LOLP!$D7752+(1-$C7752)*24,LOLP!$B7752)*H7752/G7752,0)</f>
        <v>0</v>
      </c>
      <c r="K7752" s="7">
        <f ca="1">IF($F7752,OFFSET(start_40,LOLP!$D7752+(1-$C7752)*24,LOLP!$B7752),0)</f>
        <v>0</v>
      </c>
      <c r="L7752" s="7">
        <f ca="1">IF($F7752,OFFSET(start_50,LOLP!$D7752+(1-$C7752)*24,LOLP!$B7752),0)</f>
        <v>0</v>
      </c>
      <c r="M7752" s="25">
        <f t="shared" ca="1" si="849"/>
        <v>0</v>
      </c>
      <c r="N7752" s="25">
        <f t="shared" ca="1" si="850"/>
        <v>0</v>
      </c>
      <c r="O7752" s="15" t="e">
        <f t="shared" ca="1" si="851"/>
        <v>#DIV/0!</v>
      </c>
      <c r="P7752" s="15" t="e">
        <f t="shared" ca="1" si="852"/>
        <v>#DIV/0!</v>
      </c>
    </row>
    <row r="7753" spans="1:16" x14ac:dyDescent="0.25">
      <c r="A7753" s="1">
        <f t="shared" si="846"/>
        <v>43423</v>
      </c>
      <c r="B7753" s="7">
        <f t="shared" si="848"/>
        <v>11</v>
      </c>
      <c r="C7753" s="4">
        <f>INDEX(Calendar!$E$3:$E$367,MATCH(LOLP!$A7753,Calendar!$B$3:$B$367,0))</f>
        <v>1</v>
      </c>
      <c r="D7753" s="2">
        <f t="shared" si="847"/>
        <v>22</v>
      </c>
      <c r="E7753" s="36">
        <v>25874</v>
      </c>
      <c r="F7753" s="7">
        <f>IFERROR(IF(INDEX('Temperature Data'!$AA$15:$AA$348,MATCH(LOLP!A7753,'Temperature Data'!$B$15:$B$348,0))&gt;IF(B7753=9,$G$2,LOLP!$F$2),1,0),0)</f>
        <v>0</v>
      </c>
      <c r="G7753" s="7">
        <f>SUMIFS(LOLP!$F$4:$F$8763,$C$4:$C$8763,$C7753,$B$4:$B$8763,$B7753,$D$4:$D$8763,$D7753)</f>
        <v>0</v>
      </c>
      <c r="H7753" s="7">
        <f>COUNTIFS(Calendar!$E$3:$E$367,LOLP!C7753,Calendar!$D$3:$D$367,LOLP!B7753)</f>
        <v>19</v>
      </c>
      <c r="I7753" s="7">
        <f ca="1">IF($F7753=1,OFFSET(start_norps,LOLP!$D7753+(1-$C7753)*24,LOLP!$B7753)*H7753/G7753,0)</f>
        <v>0</v>
      </c>
      <c r="J7753" s="7">
        <f ca="1">IF($F7753=1,OFFSET(start_33,LOLP!$D7753+(1-$C7753)*24,LOLP!$B7753)*H7753/G7753,0)</f>
        <v>0</v>
      </c>
      <c r="K7753" s="7">
        <f ca="1">IF($F7753,OFFSET(start_40,LOLP!$D7753+(1-$C7753)*24,LOLP!$B7753),0)</f>
        <v>0</v>
      </c>
      <c r="L7753" s="7">
        <f ca="1">IF($F7753,OFFSET(start_50,LOLP!$D7753+(1-$C7753)*24,LOLP!$B7753),0)</f>
        <v>0</v>
      </c>
      <c r="M7753" s="25">
        <f t="shared" ca="1" si="849"/>
        <v>0</v>
      </c>
      <c r="N7753" s="25">
        <f t="shared" ca="1" si="850"/>
        <v>0</v>
      </c>
      <c r="O7753" s="15" t="e">
        <f t="shared" ca="1" si="851"/>
        <v>#DIV/0!</v>
      </c>
      <c r="P7753" s="15" t="e">
        <f t="shared" ca="1" si="852"/>
        <v>#DIV/0!</v>
      </c>
    </row>
    <row r="7754" spans="1:16" x14ac:dyDescent="0.25">
      <c r="A7754" s="1">
        <f t="shared" si="846"/>
        <v>43423</v>
      </c>
      <c r="B7754" s="7">
        <f t="shared" si="848"/>
        <v>11</v>
      </c>
      <c r="C7754" s="4">
        <f>INDEX(Calendar!$E$3:$E$367,MATCH(LOLP!$A7754,Calendar!$B$3:$B$367,0))</f>
        <v>1</v>
      </c>
      <c r="D7754" s="2">
        <f t="shared" si="847"/>
        <v>23</v>
      </c>
      <c r="E7754" s="36">
        <v>24063</v>
      </c>
      <c r="F7754" s="7">
        <f>IFERROR(IF(INDEX('Temperature Data'!$AA$15:$AA$348,MATCH(LOLP!A7754,'Temperature Data'!$B$15:$B$348,0))&gt;IF(B7754=9,$G$2,LOLP!$F$2),1,0),0)</f>
        <v>0</v>
      </c>
      <c r="G7754" s="7">
        <f>SUMIFS(LOLP!$F$4:$F$8763,$C$4:$C$8763,$C7754,$B$4:$B$8763,$B7754,$D$4:$D$8763,$D7754)</f>
        <v>0</v>
      </c>
      <c r="H7754" s="7">
        <f>COUNTIFS(Calendar!$E$3:$E$367,LOLP!C7754,Calendar!$D$3:$D$367,LOLP!B7754)</f>
        <v>19</v>
      </c>
      <c r="I7754" s="7">
        <f ca="1">IF($F7754=1,OFFSET(start_norps,LOLP!$D7754+(1-$C7754)*24,LOLP!$B7754)*H7754/G7754,0)</f>
        <v>0</v>
      </c>
      <c r="J7754" s="7">
        <f ca="1">IF($F7754=1,OFFSET(start_33,LOLP!$D7754+(1-$C7754)*24,LOLP!$B7754)*H7754/G7754,0)</f>
        <v>0</v>
      </c>
      <c r="K7754" s="7">
        <f ca="1">IF($F7754,OFFSET(start_40,LOLP!$D7754+(1-$C7754)*24,LOLP!$B7754),0)</f>
        <v>0</v>
      </c>
      <c r="L7754" s="7">
        <f ca="1">IF($F7754,OFFSET(start_50,LOLP!$D7754+(1-$C7754)*24,LOLP!$B7754),0)</f>
        <v>0</v>
      </c>
      <c r="M7754" s="25">
        <f t="shared" ca="1" si="849"/>
        <v>0</v>
      </c>
      <c r="N7754" s="25">
        <f t="shared" ca="1" si="850"/>
        <v>0</v>
      </c>
      <c r="O7754" s="15" t="e">
        <f t="shared" ca="1" si="851"/>
        <v>#DIV/0!</v>
      </c>
      <c r="P7754" s="15" t="e">
        <f t="shared" ca="1" si="852"/>
        <v>#DIV/0!</v>
      </c>
    </row>
    <row r="7755" spans="1:16" x14ac:dyDescent="0.25">
      <c r="A7755" s="1">
        <f t="shared" si="846"/>
        <v>43423</v>
      </c>
      <c r="B7755" s="7">
        <f t="shared" si="848"/>
        <v>11</v>
      </c>
      <c r="C7755" s="4">
        <f>INDEX(Calendar!$E$3:$E$367,MATCH(LOLP!$A7755,Calendar!$B$3:$B$367,0))</f>
        <v>1</v>
      </c>
      <c r="D7755" s="2">
        <f t="shared" si="847"/>
        <v>24</v>
      </c>
      <c r="E7755" s="36">
        <v>22693</v>
      </c>
      <c r="F7755" s="7">
        <f>IFERROR(IF(INDEX('Temperature Data'!$AA$15:$AA$348,MATCH(LOLP!A7755,'Temperature Data'!$B$15:$B$348,0))&gt;IF(B7755=9,$G$2,LOLP!$F$2),1,0),0)</f>
        <v>0</v>
      </c>
      <c r="G7755" s="7">
        <f>SUMIFS(LOLP!$F$4:$F$8763,$C$4:$C$8763,$C7755,$B$4:$B$8763,$B7755,$D$4:$D$8763,$D7755)</f>
        <v>0</v>
      </c>
      <c r="H7755" s="7">
        <f>COUNTIFS(Calendar!$E$3:$E$367,LOLP!C7755,Calendar!$D$3:$D$367,LOLP!B7755)</f>
        <v>19</v>
      </c>
      <c r="I7755" s="7">
        <f ca="1">IF($F7755=1,OFFSET(start_norps,LOLP!$D7755+(1-$C7755)*24,LOLP!$B7755)*H7755/G7755,0)</f>
        <v>0</v>
      </c>
      <c r="J7755" s="7">
        <f ca="1">IF($F7755=1,OFFSET(start_33,LOLP!$D7755+(1-$C7755)*24,LOLP!$B7755)*H7755/G7755,0)</f>
        <v>0</v>
      </c>
      <c r="K7755" s="7">
        <f ca="1">IF($F7755,OFFSET(start_40,LOLP!$D7755+(1-$C7755)*24,LOLP!$B7755),0)</f>
        <v>0</v>
      </c>
      <c r="L7755" s="7">
        <f ca="1">IF($F7755,OFFSET(start_50,LOLP!$D7755+(1-$C7755)*24,LOLP!$B7755),0)</f>
        <v>0</v>
      </c>
      <c r="M7755" s="25">
        <f t="shared" ca="1" si="849"/>
        <v>0</v>
      </c>
      <c r="N7755" s="25">
        <f t="shared" ca="1" si="850"/>
        <v>0</v>
      </c>
      <c r="O7755" s="15" t="e">
        <f t="shared" ca="1" si="851"/>
        <v>#DIV/0!</v>
      </c>
      <c r="P7755" s="15" t="e">
        <f t="shared" ca="1" si="852"/>
        <v>#DIV/0!</v>
      </c>
    </row>
    <row r="7756" spans="1:16" x14ac:dyDescent="0.25">
      <c r="A7756" s="1">
        <f t="shared" si="846"/>
        <v>43424</v>
      </c>
      <c r="B7756" s="7">
        <f t="shared" si="848"/>
        <v>11</v>
      </c>
      <c r="C7756" s="4">
        <f>INDEX(Calendar!$E$3:$E$367,MATCH(LOLP!$A7756,Calendar!$B$3:$B$367,0))</f>
        <v>1</v>
      </c>
      <c r="D7756" s="2">
        <f t="shared" si="847"/>
        <v>1</v>
      </c>
      <c r="E7756" s="36">
        <v>22065</v>
      </c>
      <c r="F7756" s="7">
        <f>IFERROR(IF(INDEX('Temperature Data'!$AA$15:$AA$348,MATCH(LOLP!A7756,'Temperature Data'!$B$15:$B$348,0))&gt;IF(B7756=9,$G$2,LOLP!$F$2),1,0),0)</f>
        <v>0</v>
      </c>
      <c r="G7756" s="7">
        <f>SUMIFS(LOLP!$F$4:$F$8763,$C$4:$C$8763,$C7756,$B$4:$B$8763,$B7756,$D$4:$D$8763,$D7756)</f>
        <v>0</v>
      </c>
      <c r="H7756" s="7">
        <f>COUNTIFS(Calendar!$E$3:$E$367,LOLP!C7756,Calendar!$D$3:$D$367,LOLP!B7756)</f>
        <v>19</v>
      </c>
      <c r="I7756" s="7">
        <f ca="1">IF($F7756=1,OFFSET(start_norps,LOLP!$D7756+(1-$C7756)*24,LOLP!$B7756)*H7756/G7756,0)</f>
        <v>0</v>
      </c>
      <c r="J7756" s="7">
        <f ca="1">IF($F7756=1,OFFSET(start_33,LOLP!$D7756+(1-$C7756)*24,LOLP!$B7756)*H7756/G7756,0)</f>
        <v>0</v>
      </c>
      <c r="K7756" s="7">
        <f ca="1">IF($F7756,OFFSET(start_40,LOLP!$D7756+(1-$C7756)*24,LOLP!$B7756),0)</f>
        <v>0</v>
      </c>
      <c r="L7756" s="7">
        <f ca="1">IF($F7756,OFFSET(start_50,LOLP!$D7756+(1-$C7756)*24,LOLP!$B7756),0)</f>
        <v>0</v>
      </c>
      <c r="M7756" s="25">
        <f t="shared" ca="1" si="849"/>
        <v>0</v>
      </c>
      <c r="N7756" s="25">
        <f t="shared" ca="1" si="850"/>
        <v>0</v>
      </c>
      <c r="O7756" s="15" t="e">
        <f t="shared" ca="1" si="851"/>
        <v>#DIV/0!</v>
      </c>
      <c r="P7756" s="15" t="e">
        <f t="shared" ca="1" si="852"/>
        <v>#DIV/0!</v>
      </c>
    </row>
    <row r="7757" spans="1:16" x14ac:dyDescent="0.25">
      <c r="A7757" s="1">
        <f t="shared" si="846"/>
        <v>43424</v>
      </c>
      <c r="B7757" s="7">
        <f t="shared" si="848"/>
        <v>11</v>
      </c>
      <c r="C7757" s="4">
        <f>INDEX(Calendar!$E$3:$E$367,MATCH(LOLP!$A7757,Calendar!$B$3:$B$367,0))</f>
        <v>1</v>
      </c>
      <c r="D7757" s="2">
        <f t="shared" si="847"/>
        <v>2</v>
      </c>
      <c r="E7757" s="36">
        <v>21339</v>
      </c>
      <c r="F7757" s="7">
        <f>IFERROR(IF(INDEX('Temperature Data'!$AA$15:$AA$348,MATCH(LOLP!A7757,'Temperature Data'!$B$15:$B$348,0))&gt;IF(B7757=9,$G$2,LOLP!$F$2),1,0),0)</f>
        <v>0</v>
      </c>
      <c r="G7757" s="7">
        <f>SUMIFS(LOLP!$F$4:$F$8763,$C$4:$C$8763,$C7757,$B$4:$B$8763,$B7757,$D$4:$D$8763,$D7757)</f>
        <v>0</v>
      </c>
      <c r="H7757" s="7">
        <f>COUNTIFS(Calendar!$E$3:$E$367,LOLP!C7757,Calendar!$D$3:$D$367,LOLP!B7757)</f>
        <v>19</v>
      </c>
      <c r="I7757" s="7">
        <f ca="1">IF($F7757=1,OFFSET(start_norps,LOLP!$D7757+(1-$C7757)*24,LOLP!$B7757)*H7757/G7757,0)</f>
        <v>0</v>
      </c>
      <c r="J7757" s="7">
        <f ca="1">IF($F7757=1,OFFSET(start_33,LOLP!$D7757+(1-$C7757)*24,LOLP!$B7757)*H7757/G7757,0)</f>
        <v>0</v>
      </c>
      <c r="K7757" s="7">
        <f ca="1">IF($F7757,OFFSET(start_40,LOLP!$D7757+(1-$C7757)*24,LOLP!$B7757),0)</f>
        <v>0</v>
      </c>
      <c r="L7757" s="7">
        <f ca="1">IF($F7757,OFFSET(start_50,LOLP!$D7757+(1-$C7757)*24,LOLP!$B7757),0)</f>
        <v>0</v>
      </c>
      <c r="M7757" s="25">
        <f t="shared" ca="1" si="849"/>
        <v>0</v>
      </c>
      <c r="N7757" s="25">
        <f t="shared" ca="1" si="850"/>
        <v>0</v>
      </c>
      <c r="O7757" s="15" t="e">
        <f t="shared" ca="1" si="851"/>
        <v>#DIV/0!</v>
      </c>
      <c r="P7757" s="15" t="e">
        <f t="shared" ca="1" si="852"/>
        <v>#DIV/0!</v>
      </c>
    </row>
    <row r="7758" spans="1:16" x14ac:dyDescent="0.25">
      <c r="A7758" s="1">
        <f t="shared" si="846"/>
        <v>43424</v>
      </c>
      <c r="B7758" s="7">
        <f t="shared" si="848"/>
        <v>11</v>
      </c>
      <c r="C7758" s="4">
        <f>INDEX(Calendar!$E$3:$E$367,MATCH(LOLP!$A7758,Calendar!$B$3:$B$367,0))</f>
        <v>1</v>
      </c>
      <c r="D7758" s="2">
        <f t="shared" si="847"/>
        <v>3</v>
      </c>
      <c r="E7758" s="36">
        <v>20877</v>
      </c>
      <c r="F7758" s="7">
        <f>IFERROR(IF(INDEX('Temperature Data'!$AA$15:$AA$348,MATCH(LOLP!A7758,'Temperature Data'!$B$15:$B$348,0))&gt;IF(B7758=9,$G$2,LOLP!$F$2),1,0),0)</f>
        <v>0</v>
      </c>
      <c r="G7758" s="7">
        <f>SUMIFS(LOLP!$F$4:$F$8763,$C$4:$C$8763,$C7758,$B$4:$B$8763,$B7758,$D$4:$D$8763,$D7758)</f>
        <v>0</v>
      </c>
      <c r="H7758" s="7">
        <f>COUNTIFS(Calendar!$E$3:$E$367,LOLP!C7758,Calendar!$D$3:$D$367,LOLP!B7758)</f>
        <v>19</v>
      </c>
      <c r="I7758" s="7">
        <f ca="1">IF($F7758=1,OFFSET(start_norps,LOLP!$D7758+(1-$C7758)*24,LOLP!$B7758)*H7758/G7758,0)</f>
        <v>0</v>
      </c>
      <c r="J7758" s="7">
        <f ca="1">IF($F7758=1,OFFSET(start_33,LOLP!$D7758+(1-$C7758)*24,LOLP!$B7758)*H7758/G7758,0)</f>
        <v>0</v>
      </c>
      <c r="K7758" s="7">
        <f ca="1">IF($F7758,OFFSET(start_40,LOLP!$D7758+(1-$C7758)*24,LOLP!$B7758),0)</f>
        <v>0</v>
      </c>
      <c r="L7758" s="7">
        <f ca="1">IF($F7758,OFFSET(start_50,LOLP!$D7758+(1-$C7758)*24,LOLP!$B7758),0)</f>
        <v>0</v>
      </c>
      <c r="M7758" s="25">
        <f t="shared" ca="1" si="849"/>
        <v>0</v>
      </c>
      <c r="N7758" s="25">
        <f t="shared" ca="1" si="850"/>
        <v>0</v>
      </c>
      <c r="O7758" s="15" t="e">
        <f t="shared" ca="1" si="851"/>
        <v>#DIV/0!</v>
      </c>
      <c r="P7758" s="15" t="e">
        <f t="shared" ca="1" si="852"/>
        <v>#DIV/0!</v>
      </c>
    </row>
    <row r="7759" spans="1:16" x14ac:dyDescent="0.25">
      <c r="A7759" s="1">
        <f t="shared" si="846"/>
        <v>43424</v>
      </c>
      <c r="B7759" s="7">
        <f t="shared" si="848"/>
        <v>11</v>
      </c>
      <c r="C7759" s="4">
        <f>INDEX(Calendar!$E$3:$E$367,MATCH(LOLP!$A7759,Calendar!$B$3:$B$367,0))</f>
        <v>1</v>
      </c>
      <c r="D7759" s="2">
        <f t="shared" si="847"/>
        <v>4</v>
      </c>
      <c r="E7759" s="36">
        <v>20844</v>
      </c>
      <c r="F7759" s="7">
        <f>IFERROR(IF(INDEX('Temperature Data'!$AA$15:$AA$348,MATCH(LOLP!A7759,'Temperature Data'!$B$15:$B$348,0))&gt;IF(B7759=9,$G$2,LOLP!$F$2),1,0),0)</f>
        <v>0</v>
      </c>
      <c r="G7759" s="7">
        <f>SUMIFS(LOLP!$F$4:$F$8763,$C$4:$C$8763,$C7759,$B$4:$B$8763,$B7759,$D$4:$D$8763,$D7759)</f>
        <v>0</v>
      </c>
      <c r="H7759" s="7">
        <f>COUNTIFS(Calendar!$E$3:$E$367,LOLP!C7759,Calendar!$D$3:$D$367,LOLP!B7759)</f>
        <v>19</v>
      </c>
      <c r="I7759" s="7">
        <f ca="1">IF($F7759=1,OFFSET(start_norps,LOLP!$D7759+(1-$C7759)*24,LOLP!$B7759)*H7759/G7759,0)</f>
        <v>0</v>
      </c>
      <c r="J7759" s="7">
        <f ca="1">IF($F7759=1,OFFSET(start_33,LOLP!$D7759+(1-$C7759)*24,LOLP!$B7759)*H7759/G7759,0)</f>
        <v>0</v>
      </c>
      <c r="K7759" s="7">
        <f ca="1">IF($F7759,OFFSET(start_40,LOLP!$D7759+(1-$C7759)*24,LOLP!$B7759),0)</f>
        <v>0</v>
      </c>
      <c r="L7759" s="7">
        <f ca="1">IF($F7759,OFFSET(start_50,LOLP!$D7759+(1-$C7759)*24,LOLP!$B7759),0)</f>
        <v>0</v>
      </c>
      <c r="M7759" s="25">
        <f t="shared" ca="1" si="849"/>
        <v>0</v>
      </c>
      <c r="N7759" s="25">
        <f t="shared" ca="1" si="850"/>
        <v>0</v>
      </c>
      <c r="O7759" s="15" t="e">
        <f t="shared" ca="1" si="851"/>
        <v>#DIV/0!</v>
      </c>
      <c r="P7759" s="15" t="e">
        <f t="shared" ca="1" si="852"/>
        <v>#DIV/0!</v>
      </c>
    </row>
    <row r="7760" spans="1:16" x14ac:dyDescent="0.25">
      <c r="A7760" s="1">
        <f t="shared" si="846"/>
        <v>43424</v>
      </c>
      <c r="B7760" s="7">
        <f t="shared" si="848"/>
        <v>11</v>
      </c>
      <c r="C7760" s="4">
        <f>INDEX(Calendar!$E$3:$E$367,MATCH(LOLP!$A7760,Calendar!$B$3:$B$367,0))</f>
        <v>1</v>
      </c>
      <c r="D7760" s="2">
        <f t="shared" si="847"/>
        <v>5</v>
      </c>
      <c r="E7760" s="36">
        <v>21454</v>
      </c>
      <c r="F7760" s="7">
        <f>IFERROR(IF(INDEX('Temperature Data'!$AA$15:$AA$348,MATCH(LOLP!A7760,'Temperature Data'!$B$15:$B$348,0))&gt;IF(B7760=9,$G$2,LOLP!$F$2),1,0),0)</f>
        <v>0</v>
      </c>
      <c r="G7760" s="7">
        <f>SUMIFS(LOLP!$F$4:$F$8763,$C$4:$C$8763,$C7760,$B$4:$B$8763,$B7760,$D$4:$D$8763,$D7760)</f>
        <v>0</v>
      </c>
      <c r="H7760" s="7">
        <f>COUNTIFS(Calendar!$E$3:$E$367,LOLP!C7760,Calendar!$D$3:$D$367,LOLP!B7760)</f>
        <v>19</v>
      </c>
      <c r="I7760" s="7">
        <f ca="1">IF($F7760=1,OFFSET(start_norps,LOLP!$D7760+(1-$C7760)*24,LOLP!$B7760)*H7760/G7760,0)</f>
        <v>0</v>
      </c>
      <c r="J7760" s="7">
        <f ca="1">IF($F7760=1,OFFSET(start_33,LOLP!$D7760+(1-$C7760)*24,LOLP!$B7760)*H7760/G7760,0)</f>
        <v>0</v>
      </c>
      <c r="K7760" s="7">
        <f ca="1">IF($F7760,OFFSET(start_40,LOLP!$D7760+(1-$C7760)*24,LOLP!$B7760),0)</f>
        <v>0</v>
      </c>
      <c r="L7760" s="7">
        <f ca="1">IF($F7760,OFFSET(start_50,LOLP!$D7760+(1-$C7760)*24,LOLP!$B7760),0)</f>
        <v>0</v>
      </c>
      <c r="M7760" s="25">
        <f t="shared" ca="1" si="849"/>
        <v>0</v>
      </c>
      <c r="N7760" s="25">
        <f t="shared" ca="1" si="850"/>
        <v>0</v>
      </c>
      <c r="O7760" s="15" t="e">
        <f t="shared" ca="1" si="851"/>
        <v>#DIV/0!</v>
      </c>
      <c r="P7760" s="15" t="e">
        <f t="shared" ca="1" si="852"/>
        <v>#DIV/0!</v>
      </c>
    </row>
    <row r="7761" spans="1:16" x14ac:dyDescent="0.25">
      <c r="A7761" s="1">
        <f t="shared" si="846"/>
        <v>43424</v>
      </c>
      <c r="B7761" s="7">
        <f t="shared" si="848"/>
        <v>11</v>
      </c>
      <c r="C7761" s="4">
        <f>INDEX(Calendar!$E$3:$E$367,MATCH(LOLP!$A7761,Calendar!$B$3:$B$367,0))</f>
        <v>1</v>
      </c>
      <c r="D7761" s="2">
        <f t="shared" si="847"/>
        <v>6</v>
      </c>
      <c r="E7761" s="36">
        <v>22853</v>
      </c>
      <c r="F7761" s="7">
        <f>IFERROR(IF(INDEX('Temperature Data'!$AA$15:$AA$348,MATCH(LOLP!A7761,'Temperature Data'!$B$15:$B$348,0))&gt;IF(B7761=9,$G$2,LOLP!$F$2),1,0),0)</f>
        <v>0</v>
      </c>
      <c r="G7761" s="7">
        <f>SUMIFS(LOLP!$F$4:$F$8763,$C$4:$C$8763,$C7761,$B$4:$B$8763,$B7761,$D$4:$D$8763,$D7761)</f>
        <v>0</v>
      </c>
      <c r="H7761" s="7">
        <f>COUNTIFS(Calendar!$E$3:$E$367,LOLP!C7761,Calendar!$D$3:$D$367,LOLP!B7761)</f>
        <v>19</v>
      </c>
      <c r="I7761" s="7">
        <f ca="1">IF($F7761=1,OFFSET(start_norps,LOLP!$D7761+(1-$C7761)*24,LOLP!$B7761)*H7761/G7761,0)</f>
        <v>0</v>
      </c>
      <c r="J7761" s="7">
        <f ca="1">IF($F7761=1,OFFSET(start_33,LOLP!$D7761+(1-$C7761)*24,LOLP!$B7761)*H7761/G7761,0)</f>
        <v>0</v>
      </c>
      <c r="K7761" s="7">
        <f ca="1">IF($F7761,OFFSET(start_40,LOLP!$D7761+(1-$C7761)*24,LOLP!$B7761),0)</f>
        <v>0</v>
      </c>
      <c r="L7761" s="7">
        <f ca="1">IF($F7761,OFFSET(start_50,LOLP!$D7761+(1-$C7761)*24,LOLP!$B7761),0)</f>
        <v>0</v>
      </c>
      <c r="M7761" s="25">
        <f t="shared" ca="1" si="849"/>
        <v>0</v>
      </c>
      <c r="N7761" s="25">
        <f t="shared" ca="1" si="850"/>
        <v>0</v>
      </c>
      <c r="O7761" s="15" t="e">
        <f t="shared" ca="1" si="851"/>
        <v>#DIV/0!</v>
      </c>
      <c r="P7761" s="15" t="e">
        <f t="shared" ca="1" si="852"/>
        <v>#DIV/0!</v>
      </c>
    </row>
    <row r="7762" spans="1:16" x14ac:dyDescent="0.25">
      <c r="A7762" s="1">
        <f t="shared" si="846"/>
        <v>43424</v>
      </c>
      <c r="B7762" s="7">
        <f t="shared" si="848"/>
        <v>11</v>
      </c>
      <c r="C7762" s="4">
        <f>INDEX(Calendar!$E$3:$E$367,MATCH(LOLP!$A7762,Calendar!$B$3:$B$367,0))</f>
        <v>1</v>
      </c>
      <c r="D7762" s="2">
        <f t="shared" si="847"/>
        <v>7</v>
      </c>
      <c r="E7762" s="36">
        <v>24555</v>
      </c>
      <c r="F7762" s="7">
        <f>IFERROR(IF(INDEX('Temperature Data'!$AA$15:$AA$348,MATCH(LOLP!A7762,'Temperature Data'!$B$15:$B$348,0))&gt;IF(B7762=9,$G$2,LOLP!$F$2),1,0),0)</f>
        <v>0</v>
      </c>
      <c r="G7762" s="7">
        <f>SUMIFS(LOLP!$F$4:$F$8763,$C$4:$C$8763,$C7762,$B$4:$B$8763,$B7762,$D$4:$D$8763,$D7762)</f>
        <v>0</v>
      </c>
      <c r="H7762" s="7">
        <f>COUNTIFS(Calendar!$E$3:$E$367,LOLP!C7762,Calendar!$D$3:$D$367,LOLP!B7762)</f>
        <v>19</v>
      </c>
      <c r="I7762" s="7">
        <f ca="1">IF($F7762=1,OFFSET(start_norps,LOLP!$D7762+(1-$C7762)*24,LOLP!$B7762)*H7762/G7762,0)</f>
        <v>0</v>
      </c>
      <c r="J7762" s="7">
        <f ca="1">IF($F7762=1,OFFSET(start_33,LOLP!$D7762+(1-$C7762)*24,LOLP!$B7762)*H7762/G7762,0)</f>
        <v>0</v>
      </c>
      <c r="K7762" s="7">
        <f ca="1">IF($F7762,OFFSET(start_40,LOLP!$D7762+(1-$C7762)*24,LOLP!$B7762),0)</f>
        <v>0</v>
      </c>
      <c r="L7762" s="7">
        <f ca="1">IF($F7762,OFFSET(start_50,LOLP!$D7762+(1-$C7762)*24,LOLP!$B7762),0)</f>
        <v>0</v>
      </c>
      <c r="M7762" s="25">
        <f t="shared" ca="1" si="849"/>
        <v>0</v>
      </c>
      <c r="N7762" s="25">
        <f t="shared" ca="1" si="850"/>
        <v>0</v>
      </c>
      <c r="O7762" s="15" t="e">
        <f t="shared" ca="1" si="851"/>
        <v>#DIV/0!</v>
      </c>
      <c r="P7762" s="15" t="e">
        <f t="shared" ca="1" si="852"/>
        <v>#DIV/0!</v>
      </c>
    </row>
    <row r="7763" spans="1:16" x14ac:dyDescent="0.25">
      <c r="A7763" s="1">
        <f t="shared" si="846"/>
        <v>43424</v>
      </c>
      <c r="B7763" s="7">
        <f t="shared" si="848"/>
        <v>11</v>
      </c>
      <c r="C7763" s="4">
        <f>INDEX(Calendar!$E$3:$E$367,MATCH(LOLP!$A7763,Calendar!$B$3:$B$367,0))</f>
        <v>1</v>
      </c>
      <c r="D7763" s="2">
        <f t="shared" si="847"/>
        <v>8</v>
      </c>
      <c r="E7763" s="36">
        <v>25400</v>
      </c>
      <c r="F7763" s="7">
        <f>IFERROR(IF(INDEX('Temperature Data'!$AA$15:$AA$348,MATCH(LOLP!A7763,'Temperature Data'!$B$15:$B$348,0))&gt;IF(B7763=9,$G$2,LOLP!$F$2),1,0),0)</f>
        <v>0</v>
      </c>
      <c r="G7763" s="7">
        <f>SUMIFS(LOLP!$F$4:$F$8763,$C$4:$C$8763,$C7763,$B$4:$B$8763,$B7763,$D$4:$D$8763,$D7763)</f>
        <v>0</v>
      </c>
      <c r="H7763" s="7">
        <f>COUNTIFS(Calendar!$E$3:$E$367,LOLP!C7763,Calendar!$D$3:$D$367,LOLP!B7763)</f>
        <v>19</v>
      </c>
      <c r="I7763" s="7">
        <f ca="1">IF($F7763=1,OFFSET(start_norps,LOLP!$D7763+(1-$C7763)*24,LOLP!$B7763)*H7763/G7763,0)</f>
        <v>0</v>
      </c>
      <c r="J7763" s="7">
        <f ca="1">IF($F7763=1,OFFSET(start_33,LOLP!$D7763+(1-$C7763)*24,LOLP!$B7763)*H7763/G7763,0)</f>
        <v>0</v>
      </c>
      <c r="K7763" s="7">
        <f ca="1">IF($F7763,OFFSET(start_40,LOLP!$D7763+(1-$C7763)*24,LOLP!$B7763),0)</f>
        <v>0</v>
      </c>
      <c r="L7763" s="7">
        <f ca="1">IF($F7763,OFFSET(start_50,LOLP!$D7763+(1-$C7763)*24,LOLP!$B7763),0)</f>
        <v>0</v>
      </c>
      <c r="M7763" s="25">
        <f t="shared" ca="1" si="849"/>
        <v>0</v>
      </c>
      <c r="N7763" s="25">
        <f t="shared" ca="1" si="850"/>
        <v>0</v>
      </c>
      <c r="O7763" s="15" t="e">
        <f t="shared" ca="1" si="851"/>
        <v>#DIV/0!</v>
      </c>
      <c r="P7763" s="15" t="e">
        <f t="shared" ca="1" si="852"/>
        <v>#DIV/0!</v>
      </c>
    </row>
    <row r="7764" spans="1:16" x14ac:dyDescent="0.25">
      <c r="A7764" s="1">
        <f t="shared" si="846"/>
        <v>43424</v>
      </c>
      <c r="B7764" s="7">
        <f t="shared" si="848"/>
        <v>11</v>
      </c>
      <c r="C7764" s="4">
        <f>INDEX(Calendar!$E$3:$E$367,MATCH(LOLP!$A7764,Calendar!$B$3:$B$367,0))</f>
        <v>1</v>
      </c>
      <c r="D7764" s="2">
        <f t="shared" si="847"/>
        <v>9</v>
      </c>
      <c r="E7764" s="36">
        <v>25302</v>
      </c>
      <c r="F7764" s="7">
        <f>IFERROR(IF(INDEX('Temperature Data'!$AA$15:$AA$348,MATCH(LOLP!A7764,'Temperature Data'!$B$15:$B$348,0))&gt;IF(B7764=9,$G$2,LOLP!$F$2),1,0),0)</f>
        <v>0</v>
      </c>
      <c r="G7764" s="7">
        <f>SUMIFS(LOLP!$F$4:$F$8763,$C$4:$C$8763,$C7764,$B$4:$B$8763,$B7764,$D$4:$D$8763,$D7764)</f>
        <v>0</v>
      </c>
      <c r="H7764" s="7">
        <f>COUNTIFS(Calendar!$E$3:$E$367,LOLP!C7764,Calendar!$D$3:$D$367,LOLP!B7764)</f>
        <v>19</v>
      </c>
      <c r="I7764" s="7">
        <f ca="1">IF($F7764=1,OFFSET(start_norps,LOLP!$D7764+(1-$C7764)*24,LOLP!$B7764)*H7764/G7764,0)</f>
        <v>0</v>
      </c>
      <c r="J7764" s="7">
        <f ca="1">IF($F7764=1,OFFSET(start_33,LOLP!$D7764+(1-$C7764)*24,LOLP!$B7764)*H7764/G7764,0)</f>
        <v>0</v>
      </c>
      <c r="K7764" s="7">
        <f ca="1">IF($F7764,OFFSET(start_40,LOLP!$D7764+(1-$C7764)*24,LOLP!$B7764),0)</f>
        <v>0</v>
      </c>
      <c r="L7764" s="7">
        <f ca="1">IF($F7764,OFFSET(start_50,LOLP!$D7764+(1-$C7764)*24,LOLP!$B7764),0)</f>
        <v>0</v>
      </c>
      <c r="M7764" s="25">
        <f t="shared" ca="1" si="849"/>
        <v>0</v>
      </c>
      <c r="N7764" s="25">
        <f t="shared" ca="1" si="850"/>
        <v>0</v>
      </c>
      <c r="O7764" s="15" t="e">
        <f t="shared" ca="1" si="851"/>
        <v>#DIV/0!</v>
      </c>
      <c r="P7764" s="15" t="e">
        <f t="shared" ca="1" si="852"/>
        <v>#DIV/0!</v>
      </c>
    </row>
    <row r="7765" spans="1:16" x14ac:dyDescent="0.25">
      <c r="A7765" s="1">
        <f t="shared" si="846"/>
        <v>43424</v>
      </c>
      <c r="B7765" s="7">
        <f t="shared" si="848"/>
        <v>11</v>
      </c>
      <c r="C7765" s="4">
        <f>INDEX(Calendar!$E$3:$E$367,MATCH(LOLP!$A7765,Calendar!$B$3:$B$367,0))</f>
        <v>1</v>
      </c>
      <c r="D7765" s="2">
        <f t="shared" si="847"/>
        <v>10</v>
      </c>
      <c r="E7765" s="36">
        <v>24942</v>
      </c>
      <c r="F7765" s="7">
        <f>IFERROR(IF(INDEX('Temperature Data'!$AA$15:$AA$348,MATCH(LOLP!A7765,'Temperature Data'!$B$15:$B$348,0))&gt;IF(B7765=9,$G$2,LOLP!$F$2),1,0),0)</f>
        <v>0</v>
      </c>
      <c r="G7765" s="7">
        <f>SUMIFS(LOLP!$F$4:$F$8763,$C$4:$C$8763,$C7765,$B$4:$B$8763,$B7765,$D$4:$D$8763,$D7765)</f>
        <v>0</v>
      </c>
      <c r="H7765" s="7">
        <f>COUNTIFS(Calendar!$E$3:$E$367,LOLP!C7765,Calendar!$D$3:$D$367,LOLP!B7765)</f>
        <v>19</v>
      </c>
      <c r="I7765" s="7">
        <f ca="1">IF($F7765=1,OFFSET(start_norps,LOLP!$D7765+(1-$C7765)*24,LOLP!$B7765)*H7765/G7765,0)</f>
        <v>0</v>
      </c>
      <c r="J7765" s="7">
        <f ca="1">IF($F7765=1,OFFSET(start_33,LOLP!$D7765+(1-$C7765)*24,LOLP!$B7765)*H7765/G7765,0)</f>
        <v>0</v>
      </c>
      <c r="K7765" s="7">
        <f ca="1">IF($F7765,OFFSET(start_40,LOLP!$D7765+(1-$C7765)*24,LOLP!$B7765),0)</f>
        <v>0</v>
      </c>
      <c r="L7765" s="7">
        <f ca="1">IF($F7765,OFFSET(start_50,LOLP!$D7765+(1-$C7765)*24,LOLP!$B7765),0)</f>
        <v>0</v>
      </c>
      <c r="M7765" s="25">
        <f t="shared" ca="1" si="849"/>
        <v>0</v>
      </c>
      <c r="N7765" s="25">
        <f t="shared" ca="1" si="850"/>
        <v>0</v>
      </c>
      <c r="O7765" s="15" t="e">
        <f t="shared" ca="1" si="851"/>
        <v>#DIV/0!</v>
      </c>
      <c r="P7765" s="15" t="e">
        <f t="shared" ca="1" si="852"/>
        <v>#DIV/0!</v>
      </c>
    </row>
    <row r="7766" spans="1:16" x14ac:dyDescent="0.25">
      <c r="A7766" s="1">
        <f t="shared" si="846"/>
        <v>43424</v>
      </c>
      <c r="B7766" s="7">
        <f t="shared" si="848"/>
        <v>11</v>
      </c>
      <c r="C7766" s="4">
        <f>INDEX(Calendar!$E$3:$E$367,MATCH(LOLP!$A7766,Calendar!$B$3:$B$367,0))</f>
        <v>1</v>
      </c>
      <c r="D7766" s="2">
        <f t="shared" si="847"/>
        <v>11</v>
      </c>
      <c r="E7766" s="36">
        <v>24613</v>
      </c>
      <c r="F7766" s="7">
        <f>IFERROR(IF(INDEX('Temperature Data'!$AA$15:$AA$348,MATCH(LOLP!A7766,'Temperature Data'!$B$15:$B$348,0))&gt;IF(B7766=9,$G$2,LOLP!$F$2),1,0),0)</f>
        <v>0</v>
      </c>
      <c r="G7766" s="7">
        <f>SUMIFS(LOLP!$F$4:$F$8763,$C$4:$C$8763,$C7766,$B$4:$B$8763,$B7766,$D$4:$D$8763,$D7766)</f>
        <v>0</v>
      </c>
      <c r="H7766" s="7">
        <f>COUNTIFS(Calendar!$E$3:$E$367,LOLP!C7766,Calendar!$D$3:$D$367,LOLP!B7766)</f>
        <v>19</v>
      </c>
      <c r="I7766" s="7">
        <f ca="1">IF($F7766=1,OFFSET(start_norps,LOLP!$D7766+(1-$C7766)*24,LOLP!$B7766)*H7766/G7766,0)</f>
        <v>0</v>
      </c>
      <c r="J7766" s="7">
        <f ca="1">IF($F7766=1,OFFSET(start_33,LOLP!$D7766+(1-$C7766)*24,LOLP!$B7766)*H7766/G7766,0)</f>
        <v>0</v>
      </c>
      <c r="K7766" s="7">
        <f ca="1">IF($F7766,OFFSET(start_40,LOLP!$D7766+(1-$C7766)*24,LOLP!$B7766),0)</f>
        <v>0</v>
      </c>
      <c r="L7766" s="7">
        <f ca="1">IF($F7766,OFFSET(start_50,LOLP!$D7766+(1-$C7766)*24,LOLP!$B7766),0)</f>
        <v>0</v>
      </c>
      <c r="M7766" s="25">
        <f t="shared" ca="1" si="849"/>
        <v>0</v>
      </c>
      <c r="N7766" s="25">
        <f t="shared" ca="1" si="850"/>
        <v>0</v>
      </c>
      <c r="O7766" s="15" t="e">
        <f t="shared" ca="1" si="851"/>
        <v>#DIV/0!</v>
      </c>
      <c r="P7766" s="15" t="e">
        <f t="shared" ca="1" si="852"/>
        <v>#DIV/0!</v>
      </c>
    </row>
    <row r="7767" spans="1:16" x14ac:dyDescent="0.25">
      <c r="A7767" s="1">
        <f t="shared" si="846"/>
        <v>43424</v>
      </c>
      <c r="B7767" s="7">
        <f t="shared" si="848"/>
        <v>11</v>
      </c>
      <c r="C7767" s="4">
        <f>INDEX(Calendar!$E$3:$E$367,MATCH(LOLP!$A7767,Calendar!$B$3:$B$367,0))</f>
        <v>1</v>
      </c>
      <c r="D7767" s="2">
        <f t="shared" si="847"/>
        <v>12</v>
      </c>
      <c r="E7767" s="36">
        <v>24488</v>
      </c>
      <c r="F7767" s="7">
        <f>IFERROR(IF(INDEX('Temperature Data'!$AA$15:$AA$348,MATCH(LOLP!A7767,'Temperature Data'!$B$15:$B$348,0))&gt;IF(B7767=9,$G$2,LOLP!$F$2),1,0),0)</f>
        <v>0</v>
      </c>
      <c r="G7767" s="7">
        <f>SUMIFS(LOLP!$F$4:$F$8763,$C$4:$C$8763,$C7767,$B$4:$B$8763,$B7767,$D$4:$D$8763,$D7767)</f>
        <v>0</v>
      </c>
      <c r="H7767" s="7">
        <f>COUNTIFS(Calendar!$E$3:$E$367,LOLP!C7767,Calendar!$D$3:$D$367,LOLP!B7767)</f>
        <v>19</v>
      </c>
      <c r="I7767" s="7">
        <f ca="1">IF($F7767=1,OFFSET(start_norps,LOLP!$D7767+(1-$C7767)*24,LOLP!$B7767)*H7767/G7767,0)</f>
        <v>0</v>
      </c>
      <c r="J7767" s="7">
        <f ca="1">IF($F7767=1,OFFSET(start_33,LOLP!$D7767+(1-$C7767)*24,LOLP!$B7767)*H7767/G7767,0)</f>
        <v>0</v>
      </c>
      <c r="K7767" s="7">
        <f ca="1">IF($F7767,OFFSET(start_40,LOLP!$D7767+(1-$C7767)*24,LOLP!$B7767),0)</f>
        <v>0</v>
      </c>
      <c r="L7767" s="7">
        <f ca="1">IF($F7767,OFFSET(start_50,LOLP!$D7767+(1-$C7767)*24,LOLP!$B7767),0)</f>
        <v>0</v>
      </c>
      <c r="M7767" s="25">
        <f t="shared" ca="1" si="849"/>
        <v>0</v>
      </c>
      <c r="N7767" s="25">
        <f t="shared" ca="1" si="850"/>
        <v>0</v>
      </c>
      <c r="O7767" s="15" t="e">
        <f t="shared" ca="1" si="851"/>
        <v>#DIV/0!</v>
      </c>
      <c r="P7767" s="15" t="e">
        <f t="shared" ca="1" si="852"/>
        <v>#DIV/0!</v>
      </c>
    </row>
    <row r="7768" spans="1:16" x14ac:dyDescent="0.25">
      <c r="A7768" s="1">
        <f t="shared" si="846"/>
        <v>43424</v>
      </c>
      <c r="B7768" s="7">
        <f t="shared" si="848"/>
        <v>11</v>
      </c>
      <c r="C7768" s="4">
        <f>INDEX(Calendar!$E$3:$E$367,MATCH(LOLP!$A7768,Calendar!$B$3:$B$367,0))</f>
        <v>1</v>
      </c>
      <c r="D7768" s="2">
        <f t="shared" si="847"/>
        <v>13</v>
      </c>
      <c r="E7768" s="36">
        <v>24828</v>
      </c>
      <c r="F7768" s="7">
        <f>IFERROR(IF(INDEX('Temperature Data'!$AA$15:$AA$348,MATCH(LOLP!A7768,'Temperature Data'!$B$15:$B$348,0))&gt;IF(B7768=9,$G$2,LOLP!$F$2),1,0),0)</f>
        <v>0</v>
      </c>
      <c r="G7768" s="7">
        <f>SUMIFS(LOLP!$F$4:$F$8763,$C$4:$C$8763,$C7768,$B$4:$B$8763,$B7768,$D$4:$D$8763,$D7768)</f>
        <v>0</v>
      </c>
      <c r="H7768" s="7">
        <f>COUNTIFS(Calendar!$E$3:$E$367,LOLP!C7768,Calendar!$D$3:$D$367,LOLP!B7768)</f>
        <v>19</v>
      </c>
      <c r="I7768" s="7">
        <f ca="1">IF($F7768=1,OFFSET(start_norps,LOLP!$D7768+(1-$C7768)*24,LOLP!$B7768)*H7768/G7768,0)</f>
        <v>0</v>
      </c>
      <c r="J7768" s="7">
        <f ca="1">IF($F7768=1,OFFSET(start_33,LOLP!$D7768+(1-$C7768)*24,LOLP!$B7768)*H7768/G7768,0)</f>
        <v>0</v>
      </c>
      <c r="K7768" s="7">
        <f ca="1">IF($F7768,OFFSET(start_40,LOLP!$D7768+(1-$C7768)*24,LOLP!$B7768),0)</f>
        <v>0</v>
      </c>
      <c r="L7768" s="7">
        <f ca="1">IF($F7768,OFFSET(start_50,LOLP!$D7768+(1-$C7768)*24,LOLP!$B7768),0)</f>
        <v>0</v>
      </c>
      <c r="M7768" s="25">
        <f t="shared" ca="1" si="849"/>
        <v>0</v>
      </c>
      <c r="N7768" s="25">
        <f t="shared" ca="1" si="850"/>
        <v>0</v>
      </c>
      <c r="O7768" s="15" t="e">
        <f t="shared" ca="1" si="851"/>
        <v>#DIV/0!</v>
      </c>
      <c r="P7768" s="15" t="e">
        <f t="shared" ca="1" si="852"/>
        <v>#DIV/0!</v>
      </c>
    </row>
    <row r="7769" spans="1:16" x14ac:dyDescent="0.25">
      <c r="A7769" s="1">
        <f t="shared" si="846"/>
        <v>43424</v>
      </c>
      <c r="B7769" s="7">
        <f t="shared" si="848"/>
        <v>11</v>
      </c>
      <c r="C7769" s="4">
        <f>INDEX(Calendar!$E$3:$E$367,MATCH(LOLP!$A7769,Calendar!$B$3:$B$367,0))</f>
        <v>1</v>
      </c>
      <c r="D7769" s="2">
        <f t="shared" si="847"/>
        <v>14</v>
      </c>
      <c r="E7769" s="36">
        <v>24920</v>
      </c>
      <c r="F7769" s="7">
        <f>IFERROR(IF(INDEX('Temperature Data'!$AA$15:$AA$348,MATCH(LOLP!A7769,'Temperature Data'!$B$15:$B$348,0))&gt;IF(B7769=9,$G$2,LOLP!$F$2),1,0),0)</f>
        <v>0</v>
      </c>
      <c r="G7769" s="7">
        <f>SUMIFS(LOLP!$F$4:$F$8763,$C$4:$C$8763,$C7769,$B$4:$B$8763,$B7769,$D$4:$D$8763,$D7769)</f>
        <v>0</v>
      </c>
      <c r="H7769" s="7">
        <f>COUNTIFS(Calendar!$E$3:$E$367,LOLP!C7769,Calendar!$D$3:$D$367,LOLP!B7769)</f>
        <v>19</v>
      </c>
      <c r="I7769" s="7">
        <f ca="1">IF($F7769=1,OFFSET(start_norps,LOLP!$D7769+(1-$C7769)*24,LOLP!$B7769)*H7769/G7769,0)</f>
        <v>0</v>
      </c>
      <c r="J7769" s="7">
        <f ca="1">IF($F7769=1,OFFSET(start_33,LOLP!$D7769+(1-$C7769)*24,LOLP!$B7769)*H7769/G7769,0)</f>
        <v>0</v>
      </c>
      <c r="K7769" s="7">
        <f ca="1">IF($F7769,OFFSET(start_40,LOLP!$D7769+(1-$C7769)*24,LOLP!$B7769),0)</f>
        <v>0</v>
      </c>
      <c r="L7769" s="7">
        <f ca="1">IF($F7769,OFFSET(start_50,LOLP!$D7769+(1-$C7769)*24,LOLP!$B7769),0)</f>
        <v>0</v>
      </c>
      <c r="M7769" s="25">
        <f t="shared" ca="1" si="849"/>
        <v>0</v>
      </c>
      <c r="N7769" s="25">
        <f t="shared" ca="1" si="850"/>
        <v>0</v>
      </c>
      <c r="O7769" s="15" t="e">
        <f t="shared" ca="1" si="851"/>
        <v>#DIV/0!</v>
      </c>
      <c r="P7769" s="15" t="e">
        <f t="shared" ca="1" si="852"/>
        <v>#DIV/0!</v>
      </c>
    </row>
    <row r="7770" spans="1:16" x14ac:dyDescent="0.25">
      <c r="A7770" s="1">
        <f t="shared" si="846"/>
        <v>43424</v>
      </c>
      <c r="B7770" s="7">
        <f t="shared" si="848"/>
        <v>11</v>
      </c>
      <c r="C7770" s="4">
        <f>INDEX(Calendar!$E$3:$E$367,MATCH(LOLP!$A7770,Calendar!$B$3:$B$367,0))</f>
        <v>1</v>
      </c>
      <c r="D7770" s="2">
        <f t="shared" si="847"/>
        <v>15</v>
      </c>
      <c r="E7770" s="36">
        <v>25216</v>
      </c>
      <c r="F7770" s="7">
        <f>IFERROR(IF(INDEX('Temperature Data'!$AA$15:$AA$348,MATCH(LOLP!A7770,'Temperature Data'!$B$15:$B$348,0))&gt;IF(B7770=9,$G$2,LOLP!$F$2),1,0),0)</f>
        <v>0</v>
      </c>
      <c r="G7770" s="7">
        <f>SUMIFS(LOLP!$F$4:$F$8763,$C$4:$C$8763,$C7770,$B$4:$B$8763,$B7770,$D$4:$D$8763,$D7770)</f>
        <v>0</v>
      </c>
      <c r="H7770" s="7">
        <f>COUNTIFS(Calendar!$E$3:$E$367,LOLP!C7770,Calendar!$D$3:$D$367,LOLP!B7770)</f>
        <v>19</v>
      </c>
      <c r="I7770" s="7">
        <f ca="1">IF($F7770=1,OFFSET(start_norps,LOLP!$D7770+(1-$C7770)*24,LOLP!$B7770)*H7770/G7770,0)</f>
        <v>0</v>
      </c>
      <c r="J7770" s="7">
        <f ca="1">IF($F7770=1,OFFSET(start_33,LOLP!$D7770+(1-$C7770)*24,LOLP!$B7770)*H7770/G7770,0)</f>
        <v>0</v>
      </c>
      <c r="K7770" s="7">
        <f ca="1">IF($F7770,OFFSET(start_40,LOLP!$D7770+(1-$C7770)*24,LOLP!$B7770),0)</f>
        <v>0</v>
      </c>
      <c r="L7770" s="7">
        <f ca="1">IF($F7770,OFFSET(start_50,LOLP!$D7770+(1-$C7770)*24,LOLP!$B7770),0)</f>
        <v>0</v>
      </c>
      <c r="M7770" s="25">
        <f t="shared" ca="1" si="849"/>
        <v>0</v>
      </c>
      <c r="N7770" s="25">
        <f t="shared" ca="1" si="850"/>
        <v>0</v>
      </c>
      <c r="O7770" s="15" t="e">
        <f t="shared" ca="1" si="851"/>
        <v>#DIV/0!</v>
      </c>
      <c r="P7770" s="15" t="e">
        <f t="shared" ca="1" si="852"/>
        <v>#DIV/0!</v>
      </c>
    </row>
    <row r="7771" spans="1:16" x14ac:dyDescent="0.25">
      <c r="A7771" s="1">
        <f t="shared" si="846"/>
        <v>43424</v>
      </c>
      <c r="B7771" s="7">
        <f t="shared" si="848"/>
        <v>11</v>
      </c>
      <c r="C7771" s="4">
        <f>INDEX(Calendar!$E$3:$E$367,MATCH(LOLP!$A7771,Calendar!$B$3:$B$367,0))</f>
        <v>1</v>
      </c>
      <c r="D7771" s="2">
        <f t="shared" si="847"/>
        <v>16</v>
      </c>
      <c r="E7771" s="36">
        <v>25945</v>
      </c>
      <c r="F7771" s="7">
        <f>IFERROR(IF(INDEX('Temperature Data'!$AA$15:$AA$348,MATCH(LOLP!A7771,'Temperature Data'!$B$15:$B$348,0))&gt;IF(B7771=9,$G$2,LOLP!$F$2),1,0),0)</f>
        <v>0</v>
      </c>
      <c r="G7771" s="7">
        <f>SUMIFS(LOLP!$F$4:$F$8763,$C$4:$C$8763,$C7771,$B$4:$B$8763,$B7771,$D$4:$D$8763,$D7771)</f>
        <v>0</v>
      </c>
      <c r="H7771" s="7">
        <f>COUNTIFS(Calendar!$E$3:$E$367,LOLP!C7771,Calendar!$D$3:$D$367,LOLP!B7771)</f>
        <v>19</v>
      </c>
      <c r="I7771" s="7">
        <f ca="1">IF($F7771=1,OFFSET(start_norps,LOLP!$D7771+(1-$C7771)*24,LOLP!$B7771)*H7771/G7771,0)</f>
        <v>0</v>
      </c>
      <c r="J7771" s="7">
        <f ca="1">IF($F7771=1,OFFSET(start_33,LOLP!$D7771+(1-$C7771)*24,LOLP!$B7771)*H7771/G7771,0)</f>
        <v>0</v>
      </c>
      <c r="K7771" s="7">
        <f ca="1">IF($F7771,OFFSET(start_40,LOLP!$D7771+(1-$C7771)*24,LOLP!$B7771),0)</f>
        <v>0</v>
      </c>
      <c r="L7771" s="7">
        <f ca="1">IF($F7771,OFFSET(start_50,LOLP!$D7771+(1-$C7771)*24,LOLP!$B7771),0)</f>
        <v>0</v>
      </c>
      <c r="M7771" s="25">
        <f t="shared" ca="1" si="849"/>
        <v>0</v>
      </c>
      <c r="N7771" s="25">
        <f t="shared" ca="1" si="850"/>
        <v>0</v>
      </c>
      <c r="O7771" s="15" t="e">
        <f t="shared" ca="1" si="851"/>
        <v>#DIV/0!</v>
      </c>
      <c r="P7771" s="15" t="e">
        <f t="shared" ca="1" si="852"/>
        <v>#DIV/0!</v>
      </c>
    </row>
    <row r="7772" spans="1:16" x14ac:dyDescent="0.25">
      <c r="A7772" s="1">
        <f t="shared" si="846"/>
        <v>43424</v>
      </c>
      <c r="B7772" s="7">
        <f t="shared" si="848"/>
        <v>11</v>
      </c>
      <c r="C7772" s="4">
        <f>INDEX(Calendar!$E$3:$E$367,MATCH(LOLP!$A7772,Calendar!$B$3:$B$367,0))</f>
        <v>1</v>
      </c>
      <c r="D7772" s="2">
        <f t="shared" si="847"/>
        <v>17</v>
      </c>
      <c r="E7772" s="36">
        <v>27058</v>
      </c>
      <c r="F7772" s="7">
        <f>IFERROR(IF(INDEX('Temperature Data'!$AA$15:$AA$348,MATCH(LOLP!A7772,'Temperature Data'!$B$15:$B$348,0))&gt;IF(B7772=9,$G$2,LOLP!$F$2),1,0),0)</f>
        <v>0</v>
      </c>
      <c r="G7772" s="7">
        <f>SUMIFS(LOLP!$F$4:$F$8763,$C$4:$C$8763,$C7772,$B$4:$B$8763,$B7772,$D$4:$D$8763,$D7772)</f>
        <v>0</v>
      </c>
      <c r="H7772" s="7">
        <f>COUNTIFS(Calendar!$E$3:$E$367,LOLP!C7772,Calendar!$D$3:$D$367,LOLP!B7772)</f>
        <v>19</v>
      </c>
      <c r="I7772" s="7">
        <f ca="1">IF($F7772=1,OFFSET(start_norps,LOLP!$D7772+(1-$C7772)*24,LOLP!$B7772)*H7772/G7772,0)</f>
        <v>0</v>
      </c>
      <c r="J7772" s="7">
        <f ca="1">IF($F7772=1,OFFSET(start_33,LOLP!$D7772+(1-$C7772)*24,LOLP!$B7772)*H7772/G7772,0)</f>
        <v>0</v>
      </c>
      <c r="K7772" s="7">
        <f ca="1">IF($F7772,OFFSET(start_40,LOLP!$D7772+(1-$C7772)*24,LOLP!$B7772),0)</f>
        <v>0</v>
      </c>
      <c r="L7772" s="7">
        <f ca="1">IF($F7772,OFFSET(start_50,LOLP!$D7772+(1-$C7772)*24,LOLP!$B7772),0)</f>
        <v>0</v>
      </c>
      <c r="M7772" s="25">
        <f t="shared" ca="1" si="849"/>
        <v>0</v>
      </c>
      <c r="N7772" s="25">
        <f t="shared" ca="1" si="850"/>
        <v>0</v>
      </c>
      <c r="O7772" s="15" t="e">
        <f t="shared" ca="1" si="851"/>
        <v>#DIV/0!</v>
      </c>
      <c r="P7772" s="15" t="e">
        <f t="shared" ca="1" si="852"/>
        <v>#DIV/0!</v>
      </c>
    </row>
    <row r="7773" spans="1:16" x14ac:dyDescent="0.25">
      <c r="A7773" s="1">
        <f t="shared" ref="A7773:A7836" si="853">A7749+1</f>
        <v>43424</v>
      </c>
      <c r="B7773" s="7">
        <f t="shared" si="848"/>
        <v>11</v>
      </c>
      <c r="C7773" s="4">
        <f>INDEX(Calendar!$E$3:$E$367,MATCH(LOLP!$A7773,Calendar!$B$3:$B$367,0))</f>
        <v>1</v>
      </c>
      <c r="D7773" s="2">
        <f t="shared" ref="D7773:D7836" si="854">D7749</f>
        <v>18</v>
      </c>
      <c r="E7773" s="36">
        <v>28697</v>
      </c>
      <c r="F7773" s="7">
        <f>IFERROR(IF(INDEX('Temperature Data'!$AA$15:$AA$348,MATCH(LOLP!A7773,'Temperature Data'!$B$15:$B$348,0))&gt;IF(B7773=9,$G$2,LOLP!$F$2),1,0),0)</f>
        <v>0</v>
      </c>
      <c r="G7773" s="7">
        <f>SUMIFS(LOLP!$F$4:$F$8763,$C$4:$C$8763,$C7773,$B$4:$B$8763,$B7773,$D$4:$D$8763,$D7773)</f>
        <v>0</v>
      </c>
      <c r="H7773" s="7">
        <f>COUNTIFS(Calendar!$E$3:$E$367,LOLP!C7773,Calendar!$D$3:$D$367,LOLP!B7773)</f>
        <v>19</v>
      </c>
      <c r="I7773" s="7">
        <f ca="1">IF($F7773=1,OFFSET(start_norps,LOLP!$D7773+(1-$C7773)*24,LOLP!$B7773)*H7773/G7773,0)</f>
        <v>0</v>
      </c>
      <c r="J7773" s="7">
        <f ca="1">IF($F7773=1,OFFSET(start_33,LOLP!$D7773+(1-$C7773)*24,LOLP!$B7773)*H7773/G7773,0)</f>
        <v>0</v>
      </c>
      <c r="K7773" s="7">
        <f ca="1">IF($F7773,OFFSET(start_40,LOLP!$D7773+(1-$C7773)*24,LOLP!$B7773),0)</f>
        <v>0</v>
      </c>
      <c r="L7773" s="7">
        <f ca="1">IF($F7773,OFFSET(start_50,LOLP!$D7773+(1-$C7773)*24,LOLP!$B7773),0)</f>
        <v>0</v>
      </c>
      <c r="M7773" s="25">
        <f t="shared" ca="1" si="849"/>
        <v>0</v>
      </c>
      <c r="N7773" s="25">
        <f t="shared" ca="1" si="850"/>
        <v>0</v>
      </c>
      <c r="O7773" s="15" t="e">
        <f t="shared" ca="1" si="851"/>
        <v>#DIV/0!</v>
      </c>
      <c r="P7773" s="15" t="e">
        <f t="shared" ca="1" si="852"/>
        <v>#DIV/0!</v>
      </c>
    </row>
    <row r="7774" spans="1:16" x14ac:dyDescent="0.25">
      <c r="A7774" s="1">
        <f t="shared" si="853"/>
        <v>43424</v>
      </c>
      <c r="B7774" s="7">
        <f t="shared" si="848"/>
        <v>11</v>
      </c>
      <c r="C7774" s="4">
        <f>INDEX(Calendar!$E$3:$E$367,MATCH(LOLP!$A7774,Calendar!$B$3:$B$367,0))</f>
        <v>1</v>
      </c>
      <c r="D7774" s="2">
        <f t="shared" si="854"/>
        <v>19</v>
      </c>
      <c r="E7774" s="36">
        <v>28456</v>
      </c>
      <c r="F7774" s="7">
        <f>IFERROR(IF(INDEX('Temperature Data'!$AA$15:$AA$348,MATCH(LOLP!A7774,'Temperature Data'!$B$15:$B$348,0))&gt;IF(B7774=9,$G$2,LOLP!$F$2),1,0),0)</f>
        <v>0</v>
      </c>
      <c r="G7774" s="7">
        <f>SUMIFS(LOLP!$F$4:$F$8763,$C$4:$C$8763,$C7774,$B$4:$B$8763,$B7774,$D$4:$D$8763,$D7774)</f>
        <v>0</v>
      </c>
      <c r="H7774" s="7">
        <f>COUNTIFS(Calendar!$E$3:$E$367,LOLP!C7774,Calendar!$D$3:$D$367,LOLP!B7774)</f>
        <v>19</v>
      </c>
      <c r="I7774" s="7">
        <f ca="1">IF($F7774=1,OFFSET(start_norps,LOLP!$D7774+(1-$C7774)*24,LOLP!$B7774)*H7774/G7774,0)</f>
        <v>0</v>
      </c>
      <c r="J7774" s="7">
        <f ca="1">IF($F7774=1,OFFSET(start_33,LOLP!$D7774+(1-$C7774)*24,LOLP!$B7774)*H7774/G7774,0)</f>
        <v>0</v>
      </c>
      <c r="K7774" s="7">
        <f ca="1">IF($F7774,OFFSET(start_40,LOLP!$D7774+(1-$C7774)*24,LOLP!$B7774),0)</f>
        <v>0</v>
      </c>
      <c r="L7774" s="7">
        <f ca="1">IF($F7774,OFFSET(start_50,LOLP!$D7774+(1-$C7774)*24,LOLP!$B7774),0)</f>
        <v>0</v>
      </c>
      <c r="M7774" s="25">
        <f t="shared" ca="1" si="849"/>
        <v>0</v>
      </c>
      <c r="N7774" s="25">
        <f t="shared" ca="1" si="850"/>
        <v>0</v>
      </c>
      <c r="O7774" s="15" t="e">
        <f t="shared" ca="1" si="851"/>
        <v>#DIV/0!</v>
      </c>
      <c r="P7774" s="15" t="e">
        <f t="shared" ca="1" si="852"/>
        <v>#DIV/0!</v>
      </c>
    </row>
    <row r="7775" spans="1:16" x14ac:dyDescent="0.25">
      <c r="A7775" s="1">
        <f t="shared" si="853"/>
        <v>43424</v>
      </c>
      <c r="B7775" s="7">
        <f t="shared" si="848"/>
        <v>11</v>
      </c>
      <c r="C7775" s="4">
        <f>INDEX(Calendar!$E$3:$E$367,MATCH(LOLP!$A7775,Calendar!$B$3:$B$367,0))</f>
        <v>1</v>
      </c>
      <c r="D7775" s="2">
        <f t="shared" si="854"/>
        <v>20</v>
      </c>
      <c r="E7775" s="36">
        <v>27796</v>
      </c>
      <c r="F7775" s="7">
        <f>IFERROR(IF(INDEX('Temperature Data'!$AA$15:$AA$348,MATCH(LOLP!A7775,'Temperature Data'!$B$15:$B$348,0))&gt;IF(B7775=9,$G$2,LOLP!$F$2),1,0),0)</f>
        <v>0</v>
      </c>
      <c r="G7775" s="7">
        <f>SUMIFS(LOLP!$F$4:$F$8763,$C$4:$C$8763,$C7775,$B$4:$B$8763,$B7775,$D$4:$D$8763,$D7775)</f>
        <v>0</v>
      </c>
      <c r="H7775" s="7">
        <f>COUNTIFS(Calendar!$E$3:$E$367,LOLP!C7775,Calendar!$D$3:$D$367,LOLP!B7775)</f>
        <v>19</v>
      </c>
      <c r="I7775" s="7">
        <f ca="1">IF($F7775=1,OFFSET(start_norps,LOLP!$D7775+(1-$C7775)*24,LOLP!$B7775)*H7775/G7775,0)</f>
        <v>0</v>
      </c>
      <c r="J7775" s="7">
        <f ca="1">IF($F7775=1,OFFSET(start_33,LOLP!$D7775+(1-$C7775)*24,LOLP!$B7775)*H7775/G7775,0)</f>
        <v>0</v>
      </c>
      <c r="K7775" s="7">
        <f ca="1">IF($F7775,OFFSET(start_40,LOLP!$D7775+(1-$C7775)*24,LOLP!$B7775),0)</f>
        <v>0</v>
      </c>
      <c r="L7775" s="7">
        <f ca="1">IF($F7775,OFFSET(start_50,LOLP!$D7775+(1-$C7775)*24,LOLP!$B7775),0)</f>
        <v>0</v>
      </c>
      <c r="M7775" s="25">
        <f t="shared" ca="1" si="849"/>
        <v>0</v>
      </c>
      <c r="N7775" s="25">
        <f t="shared" ca="1" si="850"/>
        <v>0</v>
      </c>
      <c r="O7775" s="15" t="e">
        <f t="shared" ca="1" si="851"/>
        <v>#DIV/0!</v>
      </c>
      <c r="P7775" s="15" t="e">
        <f t="shared" ca="1" si="852"/>
        <v>#DIV/0!</v>
      </c>
    </row>
    <row r="7776" spans="1:16" x14ac:dyDescent="0.25">
      <c r="A7776" s="1">
        <f t="shared" si="853"/>
        <v>43424</v>
      </c>
      <c r="B7776" s="7">
        <f t="shared" si="848"/>
        <v>11</v>
      </c>
      <c r="C7776" s="4">
        <f>INDEX(Calendar!$E$3:$E$367,MATCH(LOLP!$A7776,Calendar!$B$3:$B$367,0))</f>
        <v>1</v>
      </c>
      <c r="D7776" s="2">
        <f t="shared" si="854"/>
        <v>21</v>
      </c>
      <c r="E7776" s="36">
        <v>27031</v>
      </c>
      <c r="F7776" s="7">
        <f>IFERROR(IF(INDEX('Temperature Data'!$AA$15:$AA$348,MATCH(LOLP!A7776,'Temperature Data'!$B$15:$B$348,0))&gt;IF(B7776=9,$G$2,LOLP!$F$2),1,0),0)</f>
        <v>0</v>
      </c>
      <c r="G7776" s="7">
        <f>SUMIFS(LOLP!$F$4:$F$8763,$C$4:$C$8763,$C7776,$B$4:$B$8763,$B7776,$D$4:$D$8763,$D7776)</f>
        <v>0</v>
      </c>
      <c r="H7776" s="7">
        <f>COUNTIFS(Calendar!$E$3:$E$367,LOLP!C7776,Calendar!$D$3:$D$367,LOLP!B7776)</f>
        <v>19</v>
      </c>
      <c r="I7776" s="7">
        <f ca="1">IF($F7776=1,OFFSET(start_norps,LOLP!$D7776+(1-$C7776)*24,LOLP!$B7776)*H7776/G7776,0)</f>
        <v>0</v>
      </c>
      <c r="J7776" s="7">
        <f ca="1">IF($F7776=1,OFFSET(start_33,LOLP!$D7776+(1-$C7776)*24,LOLP!$B7776)*H7776/G7776,0)</f>
        <v>0</v>
      </c>
      <c r="K7776" s="7">
        <f ca="1">IF($F7776,OFFSET(start_40,LOLP!$D7776+(1-$C7776)*24,LOLP!$B7776),0)</f>
        <v>0</v>
      </c>
      <c r="L7776" s="7">
        <f ca="1">IF($F7776,OFFSET(start_50,LOLP!$D7776+(1-$C7776)*24,LOLP!$B7776),0)</f>
        <v>0</v>
      </c>
      <c r="M7776" s="25">
        <f t="shared" ca="1" si="849"/>
        <v>0</v>
      </c>
      <c r="N7776" s="25">
        <f t="shared" ca="1" si="850"/>
        <v>0</v>
      </c>
      <c r="O7776" s="15" t="e">
        <f t="shared" ca="1" si="851"/>
        <v>#DIV/0!</v>
      </c>
      <c r="P7776" s="15" t="e">
        <f t="shared" ca="1" si="852"/>
        <v>#DIV/0!</v>
      </c>
    </row>
    <row r="7777" spans="1:16" x14ac:dyDescent="0.25">
      <c r="A7777" s="1">
        <f t="shared" si="853"/>
        <v>43424</v>
      </c>
      <c r="B7777" s="7">
        <f t="shared" si="848"/>
        <v>11</v>
      </c>
      <c r="C7777" s="4">
        <f>INDEX(Calendar!$E$3:$E$367,MATCH(LOLP!$A7777,Calendar!$B$3:$B$367,0))</f>
        <v>1</v>
      </c>
      <c r="D7777" s="2">
        <f t="shared" si="854"/>
        <v>22</v>
      </c>
      <c r="E7777" s="36">
        <v>25826</v>
      </c>
      <c r="F7777" s="7">
        <f>IFERROR(IF(INDEX('Temperature Data'!$AA$15:$AA$348,MATCH(LOLP!A7777,'Temperature Data'!$B$15:$B$348,0))&gt;IF(B7777=9,$G$2,LOLP!$F$2),1,0),0)</f>
        <v>0</v>
      </c>
      <c r="G7777" s="7">
        <f>SUMIFS(LOLP!$F$4:$F$8763,$C$4:$C$8763,$C7777,$B$4:$B$8763,$B7777,$D$4:$D$8763,$D7777)</f>
        <v>0</v>
      </c>
      <c r="H7777" s="7">
        <f>COUNTIFS(Calendar!$E$3:$E$367,LOLP!C7777,Calendar!$D$3:$D$367,LOLP!B7777)</f>
        <v>19</v>
      </c>
      <c r="I7777" s="7">
        <f ca="1">IF($F7777=1,OFFSET(start_norps,LOLP!$D7777+(1-$C7777)*24,LOLP!$B7777)*H7777/G7777,0)</f>
        <v>0</v>
      </c>
      <c r="J7777" s="7">
        <f ca="1">IF($F7777=1,OFFSET(start_33,LOLP!$D7777+(1-$C7777)*24,LOLP!$B7777)*H7777/G7777,0)</f>
        <v>0</v>
      </c>
      <c r="K7777" s="7">
        <f ca="1">IF($F7777,OFFSET(start_40,LOLP!$D7777+(1-$C7777)*24,LOLP!$B7777),0)</f>
        <v>0</v>
      </c>
      <c r="L7777" s="7">
        <f ca="1">IF($F7777,OFFSET(start_50,LOLP!$D7777+(1-$C7777)*24,LOLP!$B7777),0)</f>
        <v>0</v>
      </c>
      <c r="M7777" s="25">
        <f t="shared" ca="1" si="849"/>
        <v>0</v>
      </c>
      <c r="N7777" s="25">
        <f t="shared" ca="1" si="850"/>
        <v>0</v>
      </c>
      <c r="O7777" s="15" t="e">
        <f t="shared" ca="1" si="851"/>
        <v>#DIV/0!</v>
      </c>
      <c r="P7777" s="15" t="e">
        <f t="shared" ca="1" si="852"/>
        <v>#DIV/0!</v>
      </c>
    </row>
    <row r="7778" spans="1:16" x14ac:dyDescent="0.25">
      <c r="A7778" s="1">
        <f t="shared" si="853"/>
        <v>43424</v>
      </c>
      <c r="B7778" s="7">
        <f t="shared" si="848"/>
        <v>11</v>
      </c>
      <c r="C7778" s="4">
        <f>INDEX(Calendar!$E$3:$E$367,MATCH(LOLP!$A7778,Calendar!$B$3:$B$367,0))</f>
        <v>1</v>
      </c>
      <c r="D7778" s="2">
        <f t="shared" si="854"/>
        <v>23</v>
      </c>
      <c r="E7778" s="36">
        <v>24267</v>
      </c>
      <c r="F7778" s="7">
        <f>IFERROR(IF(INDEX('Temperature Data'!$AA$15:$AA$348,MATCH(LOLP!A7778,'Temperature Data'!$B$15:$B$348,0))&gt;IF(B7778=9,$G$2,LOLP!$F$2),1,0),0)</f>
        <v>0</v>
      </c>
      <c r="G7778" s="7">
        <f>SUMIFS(LOLP!$F$4:$F$8763,$C$4:$C$8763,$C7778,$B$4:$B$8763,$B7778,$D$4:$D$8763,$D7778)</f>
        <v>0</v>
      </c>
      <c r="H7778" s="7">
        <f>COUNTIFS(Calendar!$E$3:$E$367,LOLP!C7778,Calendar!$D$3:$D$367,LOLP!B7778)</f>
        <v>19</v>
      </c>
      <c r="I7778" s="7">
        <f ca="1">IF($F7778=1,OFFSET(start_norps,LOLP!$D7778+(1-$C7778)*24,LOLP!$B7778)*H7778/G7778,0)</f>
        <v>0</v>
      </c>
      <c r="J7778" s="7">
        <f ca="1">IF($F7778=1,OFFSET(start_33,LOLP!$D7778+(1-$C7778)*24,LOLP!$B7778)*H7778/G7778,0)</f>
        <v>0</v>
      </c>
      <c r="K7778" s="7">
        <f ca="1">IF($F7778,OFFSET(start_40,LOLP!$D7778+(1-$C7778)*24,LOLP!$B7778),0)</f>
        <v>0</v>
      </c>
      <c r="L7778" s="7">
        <f ca="1">IF($F7778,OFFSET(start_50,LOLP!$D7778+(1-$C7778)*24,LOLP!$B7778),0)</f>
        <v>0</v>
      </c>
      <c r="M7778" s="25">
        <f t="shared" ca="1" si="849"/>
        <v>0</v>
      </c>
      <c r="N7778" s="25">
        <f t="shared" ca="1" si="850"/>
        <v>0</v>
      </c>
      <c r="O7778" s="15" t="e">
        <f t="shared" ca="1" si="851"/>
        <v>#DIV/0!</v>
      </c>
      <c r="P7778" s="15" t="e">
        <f t="shared" ca="1" si="852"/>
        <v>#DIV/0!</v>
      </c>
    </row>
    <row r="7779" spans="1:16" x14ac:dyDescent="0.25">
      <c r="A7779" s="1">
        <f t="shared" si="853"/>
        <v>43424</v>
      </c>
      <c r="B7779" s="7">
        <f t="shared" si="848"/>
        <v>11</v>
      </c>
      <c r="C7779" s="4">
        <f>INDEX(Calendar!$E$3:$E$367,MATCH(LOLP!$A7779,Calendar!$B$3:$B$367,0))</f>
        <v>1</v>
      </c>
      <c r="D7779" s="2">
        <f t="shared" si="854"/>
        <v>24</v>
      </c>
      <c r="E7779" s="36">
        <v>22947</v>
      </c>
      <c r="F7779" s="7">
        <f>IFERROR(IF(INDEX('Temperature Data'!$AA$15:$AA$348,MATCH(LOLP!A7779,'Temperature Data'!$B$15:$B$348,0))&gt;IF(B7779=9,$G$2,LOLP!$F$2),1,0),0)</f>
        <v>0</v>
      </c>
      <c r="G7779" s="7">
        <f>SUMIFS(LOLP!$F$4:$F$8763,$C$4:$C$8763,$C7779,$B$4:$B$8763,$B7779,$D$4:$D$8763,$D7779)</f>
        <v>0</v>
      </c>
      <c r="H7779" s="7">
        <f>COUNTIFS(Calendar!$E$3:$E$367,LOLP!C7779,Calendar!$D$3:$D$367,LOLP!B7779)</f>
        <v>19</v>
      </c>
      <c r="I7779" s="7">
        <f ca="1">IF($F7779=1,OFFSET(start_norps,LOLP!$D7779+(1-$C7779)*24,LOLP!$B7779)*H7779/G7779,0)</f>
        <v>0</v>
      </c>
      <c r="J7779" s="7">
        <f ca="1">IF($F7779=1,OFFSET(start_33,LOLP!$D7779+(1-$C7779)*24,LOLP!$B7779)*H7779/G7779,0)</f>
        <v>0</v>
      </c>
      <c r="K7779" s="7">
        <f ca="1">IF($F7779,OFFSET(start_40,LOLP!$D7779+(1-$C7779)*24,LOLP!$B7779),0)</f>
        <v>0</v>
      </c>
      <c r="L7779" s="7">
        <f ca="1">IF($F7779,OFFSET(start_50,LOLP!$D7779+(1-$C7779)*24,LOLP!$B7779),0)</f>
        <v>0</v>
      </c>
      <c r="M7779" s="25">
        <f t="shared" ca="1" si="849"/>
        <v>0</v>
      </c>
      <c r="N7779" s="25">
        <f t="shared" ca="1" si="850"/>
        <v>0</v>
      </c>
      <c r="O7779" s="15" t="e">
        <f t="shared" ca="1" si="851"/>
        <v>#DIV/0!</v>
      </c>
      <c r="P7779" s="15" t="e">
        <f t="shared" ca="1" si="852"/>
        <v>#DIV/0!</v>
      </c>
    </row>
    <row r="7780" spans="1:16" x14ac:dyDescent="0.25">
      <c r="A7780" s="1">
        <f t="shared" si="853"/>
        <v>43425</v>
      </c>
      <c r="B7780" s="7">
        <f t="shared" si="848"/>
        <v>11</v>
      </c>
      <c r="C7780" s="4">
        <f>INDEX(Calendar!$E$3:$E$367,MATCH(LOLP!$A7780,Calendar!$B$3:$B$367,0))</f>
        <v>1</v>
      </c>
      <c r="D7780" s="2">
        <f t="shared" si="854"/>
        <v>1</v>
      </c>
      <c r="E7780" s="36">
        <v>21892</v>
      </c>
      <c r="F7780" s="7">
        <f>IFERROR(IF(INDEX('Temperature Data'!$AA$15:$AA$348,MATCH(LOLP!A7780,'Temperature Data'!$B$15:$B$348,0))&gt;IF(B7780=9,$G$2,LOLP!$F$2),1,0),0)</f>
        <v>0</v>
      </c>
      <c r="G7780" s="7">
        <f>SUMIFS(LOLP!$F$4:$F$8763,$C$4:$C$8763,$C7780,$B$4:$B$8763,$B7780,$D$4:$D$8763,$D7780)</f>
        <v>0</v>
      </c>
      <c r="H7780" s="7">
        <f>COUNTIFS(Calendar!$E$3:$E$367,LOLP!C7780,Calendar!$D$3:$D$367,LOLP!B7780)</f>
        <v>19</v>
      </c>
      <c r="I7780" s="7">
        <f ca="1">IF($F7780=1,OFFSET(start_norps,LOLP!$D7780+(1-$C7780)*24,LOLP!$B7780)*H7780/G7780,0)</f>
        <v>0</v>
      </c>
      <c r="J7780" s="7">
        <f ca="1">IF($F7780=1,OFFSET(start_33,LOLP!$D7780+(1-$C7780)*24,LOLP!$B7780)*H7780/G7780,0)</f>
        <v>0</v>
      </c>
      <c r="K7780" s="7">
        <f ca="1">IF($F7780,OFFSET(start_40,LOLP!$D7780+(1-$C7780)*24,LOLP!$B7780),0)</f>
        <v>0</v>
      </c>
      <c r="L7780" s="7">
        <f ca="1">IF($F7780,OFFSET(start_50,LOLP!$D7780+(1-$C7780)*24,LOLP!$B7780),0)</f>
        <v>0</v>
      </c>
      <c r="M7780" s="25">
        <f t="shared" ca="1" si="849"/>
        <v>0</v>
      </c>
      <c r="N7780" s="25">
        <f t="shared" ca="1" si="850"/>
        <v>0</v>
      </c>
      <c r="O7780" s="15" t="e">
        <f t="shared" ca="1" si="851"/>
        <v>#DIV/0!</v>
      </c>
      <c r="P7780" s="15" t="e">
        <f t="shared" ca="1" si="852"/>
        <v>#DIV/0!</v>
      </c>
    </row>
    <row r="7781" spans="1:16" x14ac:dyDescent="0.25">
      <c r="A7781" s="1">
        <f t="shared" si="853"/>
        <v>43425</v>
      </c>
      <c r="B7781" s="7">
        <f t="shared" si="848"/>
        <v>11</v>
      </c>
      <c r="C7781" s="4">
        <f>INDEX(Calendar!$E$3:$E$367,MATCH(LOLP!$A7781,Calendar!$B$3:$B$367,0))</f>
        <v>1</v>
      </c>
      <c r="D7781" s="2">
        <f t="shared" si="854"/>
        <v>2</v>
      </c>
      <c r="E7781" s="36">
        <v>21080</v>
      </c>
      <c r="F7781" s="7">
        <f>IFERROR(IF(INDEX('Temperature Data'!$AA$15:$AA$348,MATCH(LOLP!A7781,'Temperature Data'!$B$15:$B$348,0))&gt;IF(B7781=9,$G$2,LOLP!$F$2),1,0),0)</f>
        <v>0</v>
      </c>
      <c r="G7781" s="7">
        <f>SUMIFS(LOLP!$F$4:$F$8763,$C$4:$C$8763,$C7781,$B$4:$B$8763,$B7781,$D$4:$D$8763,$D7781)</f>
        <v>0</v>
      </c>
      <c r="H7781" s="7">
        <f>COUNTIFS(Calendar!$E$3:$E$367,LOLP!C7781,Calendar!$D$3:$D$367,LOLP!B7781)</f>
        <v>19</v>
      </c>
      <c r="I7781" s="7">
        <f ca="1">IF($F7781=1,OFFSET(start_norps,LOLP!$D7781+(1-$C7781)*24,LOLP!$B7781)*H7781/G7781,0)</f>
        <v>0</v>
      </c>
      <c r="J7781" s="7">
        <f ca="1">IF($F7781=1,OFFSET(start_33,LOLP!$D7781+(1-$C7781)*24,LOLP!$B7781)*H7781/G7781,0)</f>
        <v>0</v>
      </c>
      <c r="K7781" s="7">
        <f ca="1">IF($F7781,OFFSET(start_40,LOLP!$D7781+(1-$C7781)*24,LOLP!$B7781),0)</f>
        <v>0</v>
      </c>
      <c r="L7781" s="7">
        <f ca="1">IF($F7781,OFFSET(start_50,LOLP!$D7781+(1-$C7781)*24,LOLP!$B7781),0)</f>
        <v>0</v>
      </c>
      <c r="M7781" s="25">
        <f t="shared" ca="1" si="849"/>
        <v>0</v>
      </c>
      <c r="N7781" s="25">
        <f t="shared" ca="1" si="850"/>
        <v>0</v>
      </c>
      <c r="O7781" s="15" t="e">
        <f t="shared" ca="1" si="851"/>
        <v>#DIV/0!</v>
      </c>
      <c r="P7781" s="15" t="e">
        <f t="shared" ca="1" si="852"/>
        <v>#DIV/0!</v>
      </c>
    </row>
    <row r="7782" spans="1:16" x14ac:dyDescent="0.25">
      <c r="A7782" s="1">
        <f t="shared" si="853"/>
        <v>43425</v>
      </c>
      <c r="B7782" s="7">
        <f t="shared" si="848"/>
        <v>11</v>
      </c>
      <c r="C7782" s="4">
        <f>INDEX(Calendar!$E$3:$E$367,MATCH(LOLP!$A7782,Calendar!$B$3:$B$367,0))</f>
        <v>1</v>
      </c>
      <c r="D7782" s="2">
        <f t="shared" si="854"/>
        <v>3</v>
      </c>
      <c r="E7782" s="36">
        <v>20575</v>
      </c>
      <c r="F7782" s="7">
        <f>IFERROR(IF(INDEX('Temperature Data'!$AA$15:$AA$348,MATCH(LOLP!A7782,'Temperature Data'!$B$15:$B$348,0))&gt;IF(B7782=9,$G$2,LOLP!$F$2),1,0),0)</f>
        <v>0</v>
      </c>
      <c r="G7782" s="7">
        <f>SUMIFS(LOLP!$F$4:$F$8763,$C$4:$C$8763,$C7782,$B$4:$B$8763,$B7782,$D$4:$D$8763,$D7782)</f>
        <v>0</v>
      </c>
      <c r="H7782" s="7">
        <f>COUNTIFS(Calendar!$E$3:$E$367,LOLP!C7782,Calendar!$D$3:$D$367,LOLP!B7782)</f>
        <v>19</v>
      </c>
      <c r="I7782" s="7">
        <f ca="1">IF($F7782=1,OFFSET(start_norps,LOLP!$D7782+(1-$C7782)*24,LOLP!$B7782)*H7782/G7782,0)</f>
        <v>0</v>
      </c>
      <c r="J7782" s="7">
        <f ca="1">IF($F7782=1,OFFSET(start_33,LOLP!$D7782+(1-$C7782)*24,LOLP!$B7782)*H7782/G7782,0)</f>
        <v>0</v>
      </c>
      <c r="K7782" s="7">
        <f ca="1">IF($F7782,OFFSET(start_40,LOLP!$D7782+(1-$C7782)*24,LOLP!$B7782),0)</f>
        <v>0</v>
      </c>
      <c r="L7782" s="7">
        <f ca="1">IF($F7782,OFFSET(start_50,LOLP!$D7782+(1-$C7782)*24,LOLP!$B7782),0)</f>
        <v>0</v>
      </c>
      <c r="M7782" s="25">
        <f t="shared" ca="1" si="849"/>
        <v>0</v>
      </c>
      <c r="N7782" s="25">
        <f t="shared" ca="1" si="850"/>
        <v>0</v>
      </c>
      <c r="O7782" s="15" t="e">
        <f t="shared" ca="1" si="851"/>
        <v>#DIV/0!</v>
      </c>
      <c r="P7782" s="15" t="e">
        <f t="shared" ca="1" si="852"/>
        <v>#DIV/0!</v>
      </c>
    </row>
    <row r="7783" spans="1:16" x14ac:dyDescent="0.25">
      <c r="A7783" s="1">
        <f t="shared" si="853"/>
        <v>43425</v>
      </c>
      <c r="B7783" s="7">
        <f t="shared" si="848"/>
        <v>11</v>
      </c>
      <c r="C7783" s="4">
        <f>INDEX(Calendar!$E$3:$E$367,MATCH(LOLP!$A7783,Calendar!$B$3:$B$367,0))</f>
        <v>1</v>
      </c>
      <c r="D7783" s="2">
        <f t="shared" si="854"/>
        <v>4</v>
      </c>
      <c r="E7783" s="36">
        <v>20503</v>
      </c>
      <c r="F7783" s="7">
        <f>IFERROR(IF(INDEX('Temperature Data'!$AA$15:$AA$348,MATCH(LOLP!A7783,'Temperature Data'!$B$15:$B$348,0))&gt;IF(B7783=9,$G$2,LOLP!$F$2),1,0),0)</f>
        <v>0</v>
      </c>
      <c r="G7783" s="7">
        <f>SUMIFS(LOLP!$F$4:$F$8763,$C$4:$C$8763,$C7783,$B$4:$B$8763,$B7783,$D$4:$D$8763,$D7783)</f>
        <v>0</v>
      </c>
      <c r="H7783" s="7">
        <f>COUNTIFS(Calendar!$E$3:$E$367,LOLP!C7783,Calendar!$D$3:$D$367,LOLP!B7783)</f>
        <v>19</v>
      </c>
      <c r="I7783" s="7">
        <f ca="1">IF($F7783=1,OFFSET(start_norps,LOLP!$D7783+(1-$C7783)*24,LOLP!$B7783)*H7783/G7783,0)</f>
        <v>0</v>
      </c>
      <c r="J7783" s="7">
        <f ca="1">IF($F7783=1,OFFSET(start_33,LOLP!$D7783+(1-$C7783)*24,LOLP!$B7783)*H7783/G7783,0)</f>
        <v>0</v>
      </c>
      <c r="K7783" s="7">
        <f ca="1">IF($F7783,OFFSET(start_40,LOLP!$D7783+(1-$C7783)*24,LOLP!$B7783),0)</f>
        <v>0</v>
      </c>
      <c r="L7783" s="7">
        <f ca="1">IF($F7783,OFFSET(start_50,LOLP!$D7783+(1-$C7783)*24,LOLP!$B7783),0)</f>
        <v>0</v>
      </c>
      <c r="M7783" s="25">
        <f t="shared" ca="1" si="849"/>
        <v>0</v>
      </c>
      <c r="N7783" s="25">
        <f t="shared" ca="1" si="850"/>
        <v>0</v>
      </c>
      <c r="O7783" s="15" t="e">
        <f t="shared" ca="1" si="851"/>
        <v>#DIV/0!</v>
      </c>
      <c r="P7783" s="15" t="e">
        <f t="shared" ca="1" si="852"/>
        <v>#DIV/0!</v>
      </c>
    </row>
    <row r="7784" spans="1:16" x14ac:dyDescent="0.25">
      <c r="A7784" s="1">
        <f t="shared" si="853"/>
        <v>43425</v>
      </c>
      <c r="B7784" s="7">
        <f t="shared" si="848"/>
        <v>11</v>
      </c>
      <c r="C7784" s="4">
        <f>INDEX(Calendar!$E$3:$E$367,MATCH(LOLP!$A7784,Calendar!$B$3:$B$367,0))</f>
        <v>1</v>
      </c>
      <c r="D7784" s="2">
        <f t="shared" si="854"/>
        <v>5</v>
      </c>
      <c r="E7784" s="36">
        <v>21036</v>
      </c>
      <c r="F7784" s="7">
        <f>IFERROR(IF(INDEX('Temperature Data'!$AA$15:$AA$348,MATCH(LOLP!A7784,'Temperature Data'!$B$15:$B$348,0))&gt;IF(B7784=9,$G$2,LOLP!$F$2),1,0),0)</f>
        <v>0</v>
      </c>
      <c r="G7784" s="7">
        <f>SUMIFS(LOLP!$F$4:$F$8763,$C$4:$C$8763,$C7784,$B$4:$B$8763,$B7784,$D$4:$D$8763,$D7784)</f>
        <v>0</v>
      </c>
      <c r="H7784" s="7">
        <f>COUNTIFS(Calendar!$E$3:$E$367,LOLP!C7784,Calendar!$D$3:$D$367,LOLP!B7784)</f>
        <v>19</v>
      </c>
      <c r="I7784" s="7">
        <f ca="1">IF($F7784=1,OFFSET(start_norps,LOLP!$D7784+(1-$C7784)*24,LOLP!$B7784)*H7784/G7784,0)</f>
        <v>0</v>
      </c>
      <c r="J7784" s="7">
        <f ca="1">IF($F7784=1,OFFSET(start_33,LOLP!$D7784+(1-$C7784)*24,LOLP!$B7784)*H7784/G7784,0)</f>
        <v>0</v>
      </c>
      <c r="K7784" s="7">
        <f ca="1">IF($F7784,OFFSET(start_40,LOLP!$D7784+(1-$C7784)*24,LOLP!$B7784),0)</f>
        <v>0</v>
      </c>
      <c r="L7784" s="7">
        <f ca="1">IF($F7784,OFFSET(start_50,LOLP!$D7784+(1-$C7784)*24,LOLP!$B7784),0)</f>
        <v>0</v>
      </c>
      <c r="M7784" s="25">
        <f t="shared" ca="1" si="849"/>
        <v>0</v>
      </c>
      <c r="N7784" s="25">
        <f t="shared" ca="1" si="850"/>
        <v>0</v>
      </c>
      <c r="O7784" s="15" t="e">
        <f t="shared" ca="1" si="851"/>
        <v>#DIV/0!</v>
      </c>
      <c r="P7784" s="15" t="e">
        <f t="shared" ca="1" si="852"/>
        <v>#DIV/0!</v>
      </c>
    </row>
    <row r="7785" spans="1:16" x14ac:dyDescent="0.25">
      <c r="A7785" s="1">
        <f t="shared" si="853"/>
        <v>43425</v>
      </c>
      <c r="B7785" s="7">
        <f t="shared" si="848"/>
        <v>11</v>
      </c>
      <c r="C7785" s="4">
        <f>INDEX(Calendar!$E$3:$E$367,MATCH(LOLP!$A7785,Calendar!$B$3:$B$367,0))</f>
        <v>1</v>
      </c>
      <c r="D7785" s="2">
        <f t="shared" si="854"/>
        <v>6</v>
      </c>
      <c r="E7785" s="36">
        <v>22411</v>
      </c>
      <c r="F7785" s="7">
        <f>IFERROR(IF(INDEX('Temperature Data'!$AA$15:$AA$348,MATCH(LOLP!A7785,'Temperature Data'!$B$15:$B$348,0))&gt;IF(B7785=9,$G$2,LOLP!$F$2),1,0),0)</f>
        <v>0</v>
      </c>
      <c r="G7785" s="7">
        <f>SUMIFS(LOLP!$F$4:$F$8763,$C$4:$C$8763,$C7785,$B$4:$B$8763,$B7785,$D$4:$D$8763,$D7785)</f>
        <v>0</v>
      </c>
      <c r="H7785" s="7">
        <f>COUNTIFS(Calendar!$E$3:$E$367,LOLP!C7785,Calendar!$D$3:$D$367,LOLP!B7785)</f>
        <v>19</v>
      </c>
      <c r="I7785" s="7">
        <f ca="1">IF($F7785=1,OFFSET(start_norps,LOLP!$D7785+(1-$C7785)*24,LOLP!$B7785)*H7785/G7785,0)</f>
        <v>0</v>
      </c>
      <c r="J7785" s="7">
        <f ca="1">IF($F7785=1,OFFSET(start_33,LOLP!$D7785+(1-$C7785)*24,LOLP!$B7785)*H7785/G7785,0)</f>
        <v>0</v>
      </c>
      <c r="K7785" s="7">
        <f ca="1">IF($F7785,OFFSET(start_40,LOLP!$D7785+(1-$C7785)*24,LOLP!$B7785),0)</f>
        <v>0</v>
      </c>
      <c r="L7785" s="7">
        <f ca="1">IF($F7785,OFFSET(start_50,LOLP!$D7785+(1-$C7785)*24,LOLP!$B7785),0)</f>
        <v>0</v>
      </c>
      <c r="M7785" s="25">
        <f t="shared" ca="1" si="849"/>
        <v>0</v>
      </c>
      <c r="N7785" s="25">
        <f t="shared" ca="1" si="850"/>
        <v>0</v>
      </c>
      <c r="O7785" s="15" t="e">
        <f t="shared" ca="1" si="851"/>
        <v>#DIV/0!</v>
      </c>
      <c r="P7785" s="15" t="e">
        <f t="shared" ca="1" si="852"/>
        <v>#DIV/0!</v>
      </c>
    </row>
    <row r="7786" spans="1:16" x14ac:dyDescent="0.25">
      <c r="A7786" s="1">
        <f t="shared" si="853"/>
        <v>43425</v>
      </c>
      <c r="B7786" s="7">
        <f t="shared" si="848"/>
        <v>11</v>
      </c>
      <c r="C7786" s="4">
        <f>INDEX(Calendar!$E$3:$E$367,MATCH(LOLP!$A7786,Calendar!$B$3:$B$367,0))</f>
        <v>1</v>
      </c>
      <c r="D7786" s="2">
        <f t="shared" si="854"/>
        <v>7</v>
      </c>
      <c r="E7786" s="36">
        <v>23812</v>
      </c>
      <c r="F7786" s="7">
        <f>IFERROR(IF(INDEX('Temperature Data'!$AA$15:$AA$348,MATCH(LOLP!A7786,'Temperature Data'!$B$15:$B$348,0))&gt;IF(B7786=9,$G$2,LOLP!$F$2),1,0),0)</f>
        <v>0</v>
      </c>
      <c r="G7786" s="7">
        <f>SUMIFS(LOLP!$F$4:$F$8763,$C$4:$C$8763,$C7786,$B$4:$B$8763,$B7786,$D$4:$D$8763,$D7786)</f>
        <v>0</v>
      </c>
      <c r="H7786" s="7">
        <f>COUNTIFS(Calendar!$E$3:$E$367,LOLP!C7786,Calendar!$D$3:$D$367,LOLP!B7786)</f>
        <v>19</v>
      </c>
      <c r="I7786" s="7">
        <f ca="1">IF($F7786=1,OFFSET(start_norps,LOLP!$D7786+(1-$C7786)*24,LOLP!$B7786)*H7786/G7786,0)</f>
        <v>0</v>
      </c>
      <c r="J7786" s="7">
        <f ca="1">IF($F7786=1,OFFSET(start_33,LOLP!$D7786+(1-$C7786)*24,LOLP!$B7786)*H7786/G7786,0)</f>
        <v>0</v>
      </c>
      <c r="K7786" s="7">
        <f ca="1">IF($F7786,OFFSET(start_40,LOLP!$D7786+(1-$C7786)*24,LOLP!$B7786),0)</f>
        <v>0</v>
      </c>
      <c r="L7786" s="7">
        <f ca="1">IF($F7786,OFFSET(start_50,LOLP!$D7786+(1-$C7786)*24,LOLP!$B7786),0)</f>
        <v>0</v>
      </c>
      <c r="M7786" s="25">
        <f t="shared" ca="1" si="849"/>
        <v>0</v>
      </c>
      <c r="N7786" s="25">
        <f t="shared" ca="1" si="850"/>
        <v>0</v>
      </c>
      <c r="O7786" s="15" t="e">
        <f t="shared" ca="1" si="851"/>
        <v>#DIV/0!</v>
      </c>
      <c r="P7786" s="15" t="e">
        <f t="shared" ca="1" si="852"/>
        <v>#DIV/0!</v>
      </c>
    </row>
    <row r="7787" spans="1:16" x14ac:dyDescent="0.25">
      <c r="A7787" s="1">
        <f t="shared" si="853"/>
        <v>43425</v>
      </c>
      <c r="B7787" s="7">
        <f t="shared" si="848"/>
        <v>11</v>
      </c>
      <c r="C7787" s="4">
        <f>INDEX(Calendar!$E$3:$E$367,MATCH(LOLP!$A7787,Calendar!$B$3:$B$367,0))</f>
        <v>1</v>
      </c>
      <c r="D7787" s="2">
        <f t="shared" si="854"/>
        <v>8</v>
      </c>
      <c r="E7787" s="36">
        <v>24650</v>
      </c>
      <c r="F7787" s="7">
        <f>IFERROR(IF(INDEX('Temperature Data'!$AA$15:$AA$348,MATCH(LOLP!A7787,'Temperature Data'!$B$15:$B$348,0))&gt;IF(B7787=9,$G$2,LOLP!$F$2),1,0),0)</f>
        <v>0</v>
      </c>
      <c r="G7787" s="7">
        <f>SUMIFS(LOLP!$F$4:$F$8763,$C$4:$C$8763,$C7787,$B$4:$B$8763,$B7787,$D$4:$D$8763,$D7787)</f>
        <v>0</v>
      </c>
      <c r="H7787" s="7">
        <f>COUNTIFS(Calendar!$E$3:$E$367,LOLP!C7787,Calendar!$D$3:$D$367,LOLP!B7787)</f>
        <v>19</v>
      </c>
      <c r="I7787" s="7">
        <f ca="1">IF($F7787=1,OFFSET(start_norps,LOLP!$D7787+(1-$C7787)*24,LOLP!$B7787)*H7787/G7787,0)</f>
        <v>0</v>
      </c>
      <c r="J7787" s="7">
        <f ca="1">IF($F7787=1,OFFSET(start_33,LOLP!$D7787+(1-$C7787)*24,LOLP!$B7787)*H7787/G7787,0)</f>
        <v>0</v>
      </c>
      <c r="K7787" s="7">
        <f ca="1">IF($F7787,OFFSET(start_40,LOLP!$D7787+(1-$C7787)*24,LOLP!$B7787),0)</f>
        <v>0</v>
      </c>
      <c r="L7787" s="7">
        <f ca="1">IF($F7787,OFFSET(start_50,LOLP!$D7787+(1-$C7787)*24,LOLP!$B7787),0)</f>
        <v>0</v>
      </c>
      <c r="M7787" s="25">
        <f t="shared" ca="1" si="849"/>
        <v>0</v>
      </c>
      <c r="N7787" s="25">
        <f t="shared" ca="1" si="850"/>
        <v>0</v>
      </c>
      <c r="O7787" s="15" t="e">
        <f t="shared" ca="1" si="851"/>
        <v>#DIV/0!</v>
      </c>
      <c r="P7787" s="15" t="e">
        <f t="shared" ca="1" si="852"/>
        <v>#DIV/0!</v>
      </c>
    </row>
    <row r="7788" spans="1:16" x14ac:dyDescent="0.25">
      <c r="A7788" s="1">
        <f t="shared" si="853"/>
        <v>43425</v>
      </c>
      <c r="B7788" s="7">
        <f t="shared" si="848"/>
        <v>11</v>
      </c>
      <c r="C7788" s="4">
        <f>INDEX(Calendar!$E$3:$E$367,MATCH(LOLP!$A7788,Calendar!$B$3:$B$367,0))</f>
        <v>1</v>
      </c>
      <c r="D7788" s="2">
        <f t="shared" si="854"/>
        <v>9</v>
      </c>
      <c r="E7788" s="36">
        <v>25360</v>
      </c>
      <c r="F7788" s="7">
        <f>IFERROR(IF(INDEX('Temperature Data'!$AA$15:$AA$348,MATCH(LOLP!A7788,'Temperature Data'!$B$15:$B$348,0))&gt;IF(B7788=9,$G$2,LOLP!$F$2),1,0),0)</f>
        <v>0</v>
      </c>
      <c r="G7788" s="7">
        <f>SUMIFS(LOLP!$F$4:$F$8763,$C$4:$C$8763,$C7788,$B$4:$B$8763,$B7788,$D$4:$D$8763,$D7788)</f>
        <v>0</v>
      </c>
      <c r="H7788" s="7">
        <f>COUNTIFS(Calendar!$E$3:$E$367,LOLP!C7788,Calendar!$D$3:$D$367,LOLP!B7788)</f>
        <v>19</v>
      </c>
      <c r="I7788" s="7">
        <f ca="1">IF($F7788=1,OFFSET(start_norps,LOLP!$D7788+(1-$C7788)*24,LOLP!$B7788)*H7788/G7788,0)</f>
        <v>0</v>
      </c>
      <c r="J7788" s="7">
        <f ca="1">IF($F7788=1,OFFSET(start_33,LOLP!$D7788+(1-$C7788)*24,LOLP!$B7788)*H7788/G7788,0)</f>
        <v>0</v>
      </c>
      <c r="K7788" s="7">
        <f ca="1">IF($F7788,OFFSET(start_40,LOLP!$D7788+(1-$C7788)*24,LOLP!$B7788),0)</f>
        <v>0</v>
      </c>
      <c r="L7788" s="7">
        <f ca="1">IF($F7788,OFFSET(start_50,LOLP!$D7788+(1-$C7788)*24,LOLP!$B7788),0)</f>
        <v>0</v>
      </c>
      <c r="M7788" s="25">
        <f t="shared" ca="1" si="849"/>
        <v>0</v>
      </c>
      <c r="N7788" s="25">
        <f t="shared" ca="1" si="850"/>
        <v>0</v>
      </c>
      <c r="O7788" s="15" t="e">
        <f t="shared" ca="1" si="851"/>
        <v>#DIV/0!</v>
      </c>
      <c r="P7788" s="15" t="e">
        <f t="shared" ca="1" si="852"/>
        <v>#DIV/0!</v>
      </c>
    </row>
    <row r="7789" spans="1:16" x14ac:dyDescent="0.25">
      <c r="A7789" s="1">
        <f t="shared" si="853"/>
        <v>43425</v>
      </c>
      <c r="B7789" s="7">
        <f t="shared" si="848"/>
        <v>11</v>
      </c>
      <c r="C7789" s="4">
        <f>INDEX(Calendar!$E$3:$E$367,MATCH(LOLP!$A7789,Calendar!$B$3:$B$367,0))</f>
        <v>1</v>
      </c>
      <c r="D7789" s="2">
        <f t="shared" si="854"/>
        <v>10</v>
      </c>
      <c r="E7789" s="36">
        <v>25721</v>
      </c>
      <c r="F7789" s="7">
        <f>IFERROR(IF(INDEX('Temperature Data'!$AA$15:$AA$348,MATCH(LOLP!A7789,'Temperature Data'!$B$15:$B$348,0))&gt;IF(B7789=9,$G$2,LOLP!$F$2),1,0),0)</f>
        <v>0</v>
      </c>
      <c r="G7789" s="7">
        <f>SUMIFS(LOLP!$F$4:$F$8763,$C$4:$C$8763,$C7789,$B$4:$B$8763,$B7789,$D$4:$D$8763,$D7789)</f>
        <v>0</v>
      </c>
      <c r="H7789" s="7">
        <f>COUNTIFS(Calendar!$E$3:$E$367,LOLP!C7789,Calendar!$D$3:$D$367,LOLP!B7789)</f>
        <v>19</v>
      </c>
      <c r="I7789" s="7">
        <f ca="1">IF($F7789=1,OFFSET(start_norps,LOLP!$D7789+(1-$C7789)*24,LOLP!$B7789)*H7789/G7789,0)</f>
        <v>0</v>
      </c>
      <c r="J7789" s="7">
        <f ca="1">IF($F7789=1,OFFSET(start_33,LOLP!$D7789+(1-$C7789)*24,LOLP!$B7789)*H7789/G7789,0)</f>
        <v>0</v>
      </c>
      <c r="K7789" s="7">
        <f ca="1">IF($F7789,OFFSET(start_40,LOLP!$D7789+(1-$C7789)*24,LOLP!$B7789),0)</f>
        <v>0</v>
      </c>
      <c r="L7789" s="7">
        <f ca="1">IF($F7789,OFFSET(start_50,LOLP!$D7789+(1-$C7789)*24,LOLP!$B7789),0)</f>
        <v>0</v>
      </c>
      <c r="M7789" s="25">
        <f t="shared" ca="1" si="849"/>
        <v>0</v>
      </c>
      <c r="N7789" s="25">
        <f t="shared" ca="1" si="850"/>
        <v>0</v>
      </c>
      <c r="O7789" s="15" t="e">
        <f t="shared" ca="1" si="851"/>
        <v>#DIV/0!</v>
      </c>
      <c r="P7789" s="15" t="e">
        <f t="shared" ca="1" si="852"/>
        <v>#DIV/0!</v>
      </c>
    </row>
    <row r="7790" spans="1:16" x14ac:dyDescent="0.25">
      <c r="A7790" s="1">
        <f t="shared" si="853"/>
        <v>43425</v>
      </c>
      <c r="B7790" s="7">
        <f t="shared" si="848"/>
        <v>11</v>
      </c>
      <c r="C7790" s="4">
        <f>INDEX(Calendar!$E$3:$E$367,MATCH(LOLP!$A7790,Calendar!$B$3:$B$367,0))</f>
        <v>1</v>
      </c>
      <c r="D7790" s="2">
        <f t="shared" si="854"/>
        <v>11</v>
      </c>
      <c r="E7790" s="36">
        <v>25545</v>
      </c>
      <c r="F7790" s="7">
        <f>IFERROR(IF(INDEX('Temperature Data'!$AA$15:$AA$348,MATCH(LOLP!A7790,'Temperature Data'!$B$15:$B$348,0))&gt;IF(B7790=9,$G$2,LOLP!$F$2),1,0),0)</f>
        <v>0</v>
      </c>
      <c r="G7790" s="7">
        <f>SUMIFS(LOLP!$F$4:$F$8763,$C$4:$C$8763,$C7790,$B$4:$B$8763,$B7790,$D$4:$D$8763,$D7790)</f>
        <v>0</v>
      </c>
      <c r="H7790" s="7">
        <f>COUNTIFS(Calendar!$E$3:$E$367,LOLP!C7790,Calendar!$D$3:$D$367,LOLP!B7790)</f>
        <v>19</v>
      </c>
      <c r="I7790" s="7">
        <f ca="1">IF($F7790=1,OFFSET(start_norps,LOLP!$D7790+(1-$C7790)*24,LOLP!$B7790)*H7790/G7790,0)</f>
        <v>0</v>
      </c>
      <c r="J7790" s="7">
        <f ca="1">IF($F7790=1,OFFSET(start_33,LOLP!$D7790+(1-$C7790)*24,LOLP!$B7790)*H7790/G7790,0)</f>
        <v>0</v>
      </c>
      <c r="K7790" s="7">
        <f ca="1">IF($F7790,OFFSET(start_40,LOLP!$D7790+(1-$C7790)*24,LOLP!$B7790),0)</f>
        <v>0</v>
      </c>
      <c r="L7790" s="7">
        <f ca="1">IF($F7790,OFFSET(start_50,LOLP!$D7790+(1-$C7790)*24,LOLP!$B7790),0)</f>
        <v>0</v>
      </c>
      <c r="M7790" s="25">
        <f t="shared" ca="1" si="849"/>
        <v>0</v>
      </c>
      <c r="N7790" s="25">
        <f t="shared" ca="1" si="850"/>
        <v>0</v>
      </c>
      <c r="O7790" s="15" t="e">
        <f t="shared" ca="1" si="851"/>
        <v>#DIV/0!</v>
      </c>
      <c r="P7790" s="15" t="e">
        <f t="shared" ca="1" si="852"/>
        <v>#DIV/0!</v>
      </c>
    </row>
    <row r="7791" spans="1:16" x14ac:dyDescent="0.25">
      <c r="A7791" s="1">
        <f t="shared" si="853"/>
        <v>43425</v>
      </c>
      <c r="B7791" s="7">
        <f t="shared" si="848"/>
        <v>11</v>
      </c>
      <c r="C7791" s="4">
        <f>INDEX(Calendar!$E$3:$E$367,MATCH(LOLP!$A7791,Calendar!$B$3:$B$367,0))</f>
        <v>1</v>
      </c>
      <c r="D7791" s="2">
        <f t="shared" si="854"/>
        <v>12</v>
      </c>
      <c r="E7791" s="36">
        <v>25547</v>
      </c>
      <c r="F7791" s="7">
        <f>IFERROR(IF(INDEX('Temperature Data'!$AA$15:$AA$348,MATCH(LOLP!A7791,'Temperature Data'!$B$15:$B$348,0))&gt;IF(B7791=9,$G$2,LOLP!$F$2),1,0),0)</f>
        <v>0</v>
      </c>
      <c r="G7791" s="7">
        <f>SUMIFS(LOLP!$F$4:$F$8763,$C$4:$C$8763,$C7791,$B$4:$B$8763,$B7791,$D$4:$D$8763,$D7791)</f>
        <v>0</v>
      </c>
      <c r="H7791" s="7">
        <f>COUNTIFS(Calendar!$E$3:$E$367,LOLP!C7791,Calendar!$D$3:$D$367,LOLP!B7791)</f>
        <v>19</v>
      </c>
      <c r="I7791" s="7">
        <f ca="1">IF($F7791=1,OFFSET(start_norps,LOLP!$D7791+(1-$C7791)*24,LOLP!$B7791)*H7791/G7791,0)</f>
        <v>0</v>
      </c>
      <c r="J7791" s="7">
        <f ca="1">IF($F7791=1,OFFSET(start_33,LOLP!$D7791+(1-$C7791)*24,LOLP!$B7791)*H7791/G7791,0)</f>
        <v>0</v>
      </c>
      <c r="K7791" s="7">
        <f ca="1">IF($F7791,OFFSET(start_40,LOLP!$D7791+(1-$C7791)*24,LOLP!$B7791),0)</f>
        <v>0</v>
      </c>
      <c r="L7791" s="7">
        <f ca="1">IF($F7791,OFFSET(start_50,LOLP!$D7791+(1-$C7791)*24,LOLP!$B7791),0)</f>
        <v>0</v>
      </c>
      <c r="M7791" s="25">
        <f t="shared" ca="1" si="849"/>
        <v>0</v>
      </c>
      <c r="N7791" s="25">
        <f t="shared" ca="1" si="850"/>
        <v>0</v>
      </c>
      <c r="O7791" s="15" t="e">
        <f t="shared" ca="1" si="851"/>
        <v>#DIV/0!</v>
      </c>
      <c r="P7791" s="15" t="e">
        <f t="shared" ca="1" si="852"/>
        <v>#DIV/0!</v>
      </c>
    </row>
    <row r="7792" spans="1:16" x14ac:dyDescent="0.25">
      <c r="A7792" s="1">
        <f t="shared" si="853"/>
        <v>43425</v>
      </c>
      <c r="B7792" s="7">
        <f t="shared" si="848"/>
        <v>11</v>
      </c>
      <c r="C7792" s="4">
        <f>INDEX(Calendar!$E$3:$E$367,MATCH(LOLP!$A7792,Calendar!$B$3:$B$367,0))</f>
        <v>1</v>
      </c>
      <c r="D7792" s="2">
        <f t="shared" si="854"/>
        <v>13</v>
      </c>
      <c r="E7792" s="36">
        <v>25535</v>
      </c>
      <c r="F7792" s="7">
        <f>IFERROR(IF(INDEX('Temperature Data'!$AA$15:$AA$348,MATCH(LOLP!A7792,'Temperature Data'!$B$15:$B$348,0))&gt;IF(B7792=9,$G$2,LOLP!$F$2),1,0),0)</f>
        <v>0</v>
      </c>
      <c r="G7792" s="7">
        <f>SUMIFS(LOLP!$F$4:$F$8763,$C$4:$C$8763,$C7792,$B$4:$B$8763,$B7792,$D$4:$D$8763,$D7792)</f>
        <v>0</v>
      </c>
      <c r="H7792" s="7">
        <f>COUNTIFS(Calendar!$E$3:$E$367,LOLP!C7792,Calendar!$D$3:$D$367,LOLP!B7792)</f>
        <v>19</v>
      </c>
      <c r="I7792" s="7">
        <f ca="1">IF($F7792=1,OFFSET(start_norps,LOLP!$D7792+(1-$C7792)*24,LOLP!$B7792)*H7792/G7792,0)</f>
        <v>0</v>
      </c>
      <c r="J7792" s="7">
        <f ca="1">IF($F7792=1,OFFSET(start_33,LOLP!$D7792+(1-$C7792)*24,LOLP!$B7792)*H7792/G7792,0)</f>
        <v>0</v>
      </c>
      <c r="K7792" s="7">
        <f ca="1">IF($F7792,OFFSET(start_40,LOLP!$D7792+(1-$C7792)*24,LOLP!$B7792),0)</f>
        <v>0</v>
      </c>
      <c r="L7792" s="7">
        <f ca="1">IF($F7792,OFFSET(start_50,LOLP!$D7792+(1-$C7792)*24,LOLP!$B7792),0)</f>
        <v>0</v>
      </c>
      <c r="M7792" s="25">
        <f t="shared" ca="1" si="849"/>
        <v>0</v>
      </c>
      <c r="N7792" s="25">
        <f t="shared" ca="1" si="850"/>
        <v>0</v>
      </c>
      <c r="O7792" s="15" t="e">
        <f t="shared" ca="1" si="851"/>
        <v>#DIV/0!</v>
      </c>
      <c r="P7792" s="15" t="e">
        <f t="shared" ca="1" si="852"/>
        <v>#DIV/0!</v>
      </c>
    </row>
    <row r="7793" spans="1:16" x14ac:dyDescent="0.25">
      <c r="A7793" s="1">
        <f t="shared" si="853"/>
        <v>43425</v>
      </c>
      <c r="B7793" s="7">
        <f t="shared" si="848"/>
        <v>11</v>
      </c>
      <c r="C7793" s="4">
        <f>INDEX(Calendar!$E$3:$E$367,MATCH(LOLP!$A7793,Calendar!$B$3:$B$367,0))</f>
        <v>1</v>
      </c>
      <c r="D7793" s="2">
        <f t="shared" si="854"/>
        <v>14</v>
      </c>
      <c r="E7793" s="36">
        <v>26207</v>
      </c>
      <c r="F7793" s="7">
        <f>IFERROR(IF(INDEX('Temperature Data'!$AA$15:$AA$348,MATCH(LOLP!A7793,'Temperature Data'!$B$15:$B$348,0))&gt;IF(B7793=9,$G$2,LOLP!$F$2),1,0),0)</f>
        <v>0</v>
      </c>
      <c r="G7793" s="7">
        <f>SUMIFS(LOLP!$F$4:$F$8763,$C$4:$C$8763,$C7793,$B$4:$B$8763,$B7793,$D$4:$D$8763,$D7793)</f>
        <v>0</v>
      </c>
      <c r="H7793" s="7">
        <f>COUNTIFS(Calendar!$E$3:$E$367,LOLP!C7793,Calendar!$D$3:$D$367,LOLP!B7793)</f>
        <v>19</v>
      </c>
      <c r="I7793" s="7">
        <f ca="1">IF($F7793=1,OFFSET(start_norps,LOLP!$D7793+(1-$C7793)*24,LOLP!$B7793)*H7793/G7793,0)</f>
        <v>0</v>
      </c>
      <c r="J7793" s="7">
        <f ca="1">IF($F7793=1,OFFSET(start_33,LOLP!$D7793+(1-$C7793)*24,LOLP!$B7793)*H7793/G7793,0)</f>
        <v>0</v>
      </c>
      <c r="K7793" s="7">
        <f ca="1">IF($F7793,OFFSET(start_40,LOLP!$D7793+(1-$C7793)*24,LOLP!$B7793),0)</f>
        <v>0</v>
      </c>
      <c r="L7793" s="7">
        <f ca="1">IF($F7793,OFFSET(start_50,LOLP!$D7793+(1-$C7793)*24,LOLP!$B7793),0)</f>
        <v>0</v>
      </c>
      <c r="M7793" s="25">
        <f t="shared" ca="1" si="849"/>
        <v>0</v>
      </c>
      <c r="N7793" s="25">
        <f t="shared" ca="1" si="850"/>
        <v>0</v>
      </c>
      <c r="O7793" s="15" t="e">
        <f t="shared" ca="1" si="851"/>
        <v>#DIV/0!</v>
      </c>
      <c r="P7793" s="15" t="e">
        <f t="shared" ca="1" si="852"/>
        <v>#DIV/0!</v>
      </c>
    </row>
    <row r="7794" spans="1:16" x14ac:dyDescent="0.25">
      <c r="A7794" s="1">
        <f t="shared" si="853"/>
        <v>43425</v>
      </c>
      <c r="B7794" s="7">
        <f t="shared" si="848"/>
        <v>11</v>
      </c>
      <c r="C7794" s="4">
        <f>INDEX(Calendar!$E$3:$E$367,MATCH(LOLP!$A7794,Calendar!$B$3:$B$367,0))</f>
        <v>1</v>
      </c>
      <c r="D7794" s="2">
        <f t="shared" si="854"/>
        <v>15</v>
      </c>
      <c r="E7794" s="36">
        <v>26451</v>
      </c>
      <c r="F7794" s="7">
        <f>IFERROR(IF(INDEX('Temperature Data'!$AA$15:$AA$348,MATCH(LOLP!A7794,'Temperature Data'!$B$15:$B$348,0))&gt;IF(B7794=9,$G$2,LOLP!$F$2),1,0),0)</f>
        <v>0</v>
      </c>
      <c r="G7794" s="7">
        <f>SUMIFS(LOLP!$F$4:$F$8763,$C$4:$C$8763,$C7794,$B$4:$B$8763,$B7794,$D$4:$D$8763,$D7794)</f>
        <v>0</v>
      </c>
      <c r="H7794" s="7">
        <f>COUNTIFS(Calendar!$E$3:$E$367,LOLP!C7794,Calendar!$D$3:$D$367,LOLP!B7794)</f>
        <v>19</v>
      </c>
      <c r="I7794" s="7">
        <f ca="1">IF($F7794=1,OFFSET(start_norps,LOLP!$D7794+(1-$C7794)*24,LOLP!$B7794)*H7794/G7794,0)</f>
        <v>0</v>
      </c>
      <c r="J7794" s="7">
        <f ca="1">IF($F7794=1,OFFSET(start_33,LOLP!$D7794+(1-$C7794)*24,LOLP!$B7794)*H7794/G7794,0)</f>
        <v>0</v>
      </c>
      <c r="K7794" s="7">
        <f ca="1">IF($F7794,OFFSET(start_40,LOLP!$D7794+(1-$C7794)*24,LOLP!$B7794),0)</f>
        <v>0</v>
      </c>
      <c r="L7794" s="7">
        <f ca="1">IF($F7794,OFFSET(start_50,LOLP!$D7794+(1-$C7794)*24,LOLP!$B7794),0)</f>
        <v>0</v>
      </c>
      <c r="M7794" s="25">
        <f t="shared" ca="1" si="849"/>
        <v>0</v>
      </c>
      <c r="N7794" s="25">
        <f t="shared" ca="1" si="850"/>
        <v>0</v>
      </c>
      <c r="O7794" s="15" t="e">
        <f t="shared" ca="1" si="851"/>
        <v>#DIV/0!</v>
      </c>
      <c r="P7794" s="15" t="e">
        <f t="shared" ca="1" si="852"/>
        <v>#DIV/0!</v>
      </c>
    </row>
    <row r="7795" spans="1:16" x14ac:dyDescent="0.25">
      <c r="A7795" s="1">
        <f t="shared" si="853"/>
        <v>43425</v>
      </c>
      <c r="B7795" s="7">
        <f t="shared" si="848"/>
        <v>11</v>
      </c>
      <c r="C7795" s="4">
        <f>INDEX(Calendar!$E$3:$E$367,MATCH(LOLP!$A7795,Calendar!$B$3:$B$367,0))</f>
        <v>1</v>
      </c>
      <c r="D7795" s="2">
        <f t="shared" si="854"/>
        <v>16</v>
      </c>
      <c r="E7795" s="36">
        <v>26383</v>
      </c>
      <c r="F7795" s="7">
        <f>IFERROR(IF(INDEX('Temperature Data'!$AA$15:$AA$348,MATCH(LOLP!A7795,'Temperature Data'!$B$15:$B$348,0))&gt;IF(B7795=9,$G$2,LOLP!$F$2),1,0),0)</f>
        <v>0</v>
      </c>
      <c r="G7795" s="7">
        <f>SUMIFS(LOLP!$F$4:$F$8763,$C$4:$C$8763,$C7795,$B$4:$B$8763,$B7795,$D$4:$D$8763,$D7795)</f>
        <v>0</v>
      </c>
      <c r="H7795" s="7">
        <f>COUNTIFS(Calendar!$E$3:$E$367,LOLP!C7795,Calendar!$D$3:$D$367,LOLP!B7795)</f>
        <v>19</v>
      </c>
      <c r="I7795" s="7">
        <f ca="1">IF($F7795=1,OFFSET(start_norps,LOLP!$D7795+(1-$C7795)*24,LOLP!$B7795)*H7795/G7795,0)</f>
        <v>0</v>
      </c>
      <c r="J7795" s="7">
        <f ca="1">IF($F7795=1,OFFSET(start_33,LOLP!$D7795+(1-$C7795)*24,LOLP!$B7795)*H7795/G7795,0)</f>
        <v>0</v>
      </c>
      <c r="K7795" s="7">
        <f ca="1">IF($F7795,OFFSET(start_40,LOLP!$D7795+(1-$C7795)*24,LOLP!$B7795),0)</f>
        <v>0</v>
      </c>
      <c r="L7795" s="7">
        <f ca="1">IF($F7795,OFFSET(start_50,LOLP!$D7795+(1-$C7795)*24,LOLP!$B7795),0)</f>
        <v>0</v>
      </c>
      <c r="M7795" s="25">
        <f t="shared" ca="1" si="849"/>
        <v>0</v>
      </c>
      <c r="N7795" s="25">
        <f t="shared" ca="1" si="850"/>
        <v>0</v>
      </c>
      <c r="O7795" s="15" t="e">
        <f t="shared" ca="1" si="851"/>
        <v>#DIV/0!</v>
      </c>
      <c r="P7795" s="15" t="e">
        <f t="shared" ca="1" si="852"/>
        <v>#DIV/0!</v>
      </c>
    </row>
    <row r="7796" spans="1:16" x14ac:dyDescent="0.25">
      <c r="A7796" s="1">
        <f t="shared" si="853"/>
        <v>43425</v>
      </c>
      <c r="B7796" s="7">
        <f t="shared" si="848"/>
        <v>11</v>
      </c>
      <c r="C7796" s="4">
        <f>INDEX(Calendar!$E$3:$E$367,MATCH(LOLP!$A7796,Calendar!$B$3:$B$367,0))</f>
        <v>1</v>
      </c>
      <c r="D7796" s="2">
        <f t="shared" si="854"/>
        <v>17</v>
      </c>
      <c r="E7796" s="36">
        <v>26916</v>
      </c>
      <c r="F7796" s="7">
        <f>IFERROR(IF(INDEX('Temperature Data'!$AA$15:$AA$348,MATCH(LOLP!A7796,'Temperature Data'!$B$15:$B$348,0))&gt;IF(B7796=9,$G$2,LOLP!$F$2),1,0),0)</f>
        <v>0</v>
      </c>
      <c r="G7796" s="7">
        <f>SUMIFS(LOLP!$F$4:$F$8763,$C$4:$C$8763,$C7796,$B$4:$B$8763,$B7796,$D$4:$D$8763,$D7796)</f>
        <v>0</v>
      </c>
      <c r="H7796" s="7">
        <f>COUNTIFS(Calendar!$E$3:$E$367,LOLP!C7796,Calendar!$D$3:$D$367,LOLP!B7796)</f>
        <v>19</v>
      </c>
      <c r="I7796" s="7">
        <f ca="1">IF($F7796=1,OFFSET(start_norps,LOLP!$D7796+(1-$C7796)*24,LOLP!$B7796)*H7796/G7796,0)</f>
        <v>0</v>
      </c>
      <c r="J7796" s="7">
        <f ca="1">IF($F7796=1,OFFSET(start_33,LOLP!$D7796+(1-$C7796)*24,LOLP!$B7796)*H7796/G7796,0)</f>
        <v>0</v>
      </c>
      <c r="K7796" s="7">
        <f ca="1">IF($F7796,OFFSET(start_40,LOLP!$D7796+(1-$C7796)*24,LOLP!$B7796),0)</f>
        <v>0</v>
      </c>
      <c r="L7796" s="7">
        <f ca="1">IF($F7796,OFFSET(start_50,LOLP!$D7796+(1-$C7796)*24,LOLP!$B7796),0)</f>
        <v>0</v>
      </c>
      <c r="M7796" s="25">
        <f t="shared" ca="1" si="849"/>
        <v>0</v>
      </c>
      <c r="N7796" s="25">
        <f t="shared" ca="1" si="850"/>
        <v>0</v>
      </c>
      <c r="O7796" s="15" t="e">
        <f t="shared" ca="1" si="851"/>
        <v>#DIV/0!</v>
      </c>
      <c r="P7796" s="15" t="e">
        <f t="shared" ca="1" si="852"/>
        <v>#DIV/0!</v>
      </c>
    </row>
    <row r="7797" spans="1:16" x14ac:dyDescent="0.25">
      <c r="A7797" s="1">
        <f t="shared" si="853"/>
        <v>43425</v>
      </c>
      <c r="B7797" s="7">
        <f t="shared" si="848"/>
        <v>11</v>
      </c>
      <c r="C7797" s="4">
        <f>INDEX(Calendar!$E$3:$E$367,MATCH(LOLP!$A7797,Calendar!$B$3:$B$367,0))</f>
        <v>1</v>
      </c>
      <c r="D7797" s="2">
        <f t="shared" si="854"/>
        <v>18</v>
      </c>
      <c r="E7797" s="36">
        <v>28301</v>
      </c>
      <c r="F7797" s="7">
        <f>IFERROR(IF(INDEX('Temperature Data'!$AA$15:$AA$348,MATCH(LOLP!A7797,'Temperature Data'!$B$15:$B$348,0))&gt;IF(B7797=9,$G$2,LOLP!$F$2),1,0),0)</f>
        <v>0</v>
      </c>
      <c r="G7797" s="7">
        <f>SUMIFS(LOLP!$F$4:$F$8763,$C$4:$C$8763,$C7797,$B$4:$B$8763,$B7797,$D$4:$D$8763,$D7797)</f>
        <v>0</v>
      </c>
      <c r="H7797" s="7">
        <f>COUNTIFS(Calendar!$E$3:$E$367,LOLP!C7797,Calendar!$D$3:$D$367,LOLP!B7797)</f>
        <v>19</v>
      </c>
      <c r="I7797" s="7">
        <f ca="1">IF($F7797=1,OFFSET(start_norps,LOLP!$D7797+(1-$C7797)*24,LOLP!$B7797)*H7797/G7797,0)</f>
        <v>0</v>
      </c>
      <c r="J7797" s="7">
        <f ca="1">IF($F7797=1,OFFSET(start_33,LOLP!$D7797+(1-$C7797)*24,LOLP!$B7797)*H7797/G7797,0)</f>
        <v>0</v>
      </c>
      <c r="K7797" s="7">
        <f ca="1">IF($F7797,OFFSET(start_40,LOLP!$D7797+(1-$C7797)*24,LOLP!$B7797),0)</f>
        <v>0</v>
      </c>
      <c r="L7797" s="7">
        <f ca="1">IF($F7797,OFFSET(start_50,LOLP!$D7797+(1-$C7797)*24,LOLP!$B7797),0)</f>
        <v>0</v>
      </c>
      <c r="M7797" s="25">
        <f t="shared" ca="1" si="849"/>
        <v>0</v>
      </c>
      <c r="N7797" s="25">
        <f t="shared" ca="1" si="850"/>
        <v>0</v>
      </c>
      <c r="O7797" s="15" t="e">
        <f t="shared" ca="1" si="851"/>
        <v>#DIV/0!</v>
      </c>
      <c r="P7797" s="15" t="e">
        <f t="shared" ca="1" si="852"/>
        <v>#DIV/0!</v>
      </c>
    </row>
    <row r="7798" spans="1:16" x14ac:dyDescent="0.25">
      <c r="A7798" s="1">
        <f t="shared" si="853"/>
        <v>43425</v>
      </c>
      <c r="B7798" s="7">
        <f t="shared" si="848"/>
        <v>11</v>
      </c>
      <c r="C7798" s="4">
        <f>INDEX(Calendar!$E$3:$E$367,MATCH(LOLP!$A7798,Calendar!$B$3:$B$367,0))</f>
        <v>1</v>
      </c>
      <c r="D7798" s="2">
        <f t="shared" si="854"/>
        <v>19</v>
      </c>
      <c r="E7798" s="36">
        <v>27962</v>
      </c>
      <c r="F7798" s="7">
        <f>IFERROR(IF(INDEX('Temperature Data'!$AA$15:$AA$348,MATCH(LOLP!A7798,'Temperature Data'!$B$15:$B$348,0))&gt;IF(B7798=9,$G$2,LOLP!$F$2),1,0),0)</f>
        <v>0</v>
      </c>
      <c r="G7798" s="7">
        <f>SUMIFS(LOLP!$F$4:$F$8763,$C$4:$C$8763,$C7798,$B$4:$B$8763,$B7798,$D$4:$D$8763,$D7798)</f>
        <v>0</v>
      </c>
      <c r="H7798" s="7">
        <f>COUNTIFS(Calendar!$E$3:$E$367,LOLP!C7798,Calendar!$D$3:$D$367,LOLP!B7798)</f>
        <v>19</v>
      </c>
      <c r="I7798" s="7">
        <f ca="1">IF($F7798=1,OFFSET(start_norps,LOLP!$D7798+(1-$C7798)*24,LOLP!$B7798)*H7798/G7798,0)</f>
        <v>0</v>
      </c>
      <c r="J7798" s="7">
        <f ca="1">IF($F7798=1,OFFSET(start_33,LOLP!$D7798+(1-$C7798)*24,LOLP!$B7798)*H7798/G7798,0)</f>
        <v>0</v>
      </c>
      <c r="K7798" s="7">
        <f ca="1">IF($F7798,OFFSET(start_40,LOLP!$D7798+(1-$C7798)*24,LOLP!$B7798),0)</f>
        <v>0</v>
      </c>
      <c r="L7798" s="7">
        <f ca="1">IF($F7798,OFFSET(start_50,LOLP!$D7798+(1-$C7798)*24,LOLP!$B7798),0)</f>
        <v>0</v>
      </c>
      <c r="M7798" s="25">
        <f t="shared" ca="1" si="849"/>
        <v>0</v>
      </c>
      <c r="N7798" s="25">
        <f t="shared" ca="1" si="850"/>
        <v>0</v>
      </c>
      <c r="O7798" s="15" t="e">
        <f t="shared" ca="1" si="851"/>
        <v>#DIV/0!</v>
      </c>
      <c r="P7798" s="15" t="e">
        <f t="shared" ca="1" si="852"/>
        <v>#DIV/0!</v>
      </c>
    </row>
    <row r="7799" spans="1:16" x14ac:dyDescent="0.25">
      <c r="A7799" s="1">
        <f t="shared" si="853"/>
        <v>43425</v>
      </c>
      <c r="B7799" s="7">
        <f t="shared" si="848"/>
        <v>11</v>
      </c>
      <c r="C7799" s="4">
        <f>INDEX(Calendar!$E$3:$E$367,MATCH(LOLP!$A7799,Calendar!$B$3:$B$367,0))</f>
        <v>1</v>
      </c>
      <c r="D7799" s="2">
        <f t="shared" si="854"/>
        <v>20</v>
      </c>
      <c r="E7799" s="36">
        <v>27276</v>
      </c>
      <c r="F7799" s="7">
        <f>IFERROR(IF(INDEX('Temperature Data'!$AA$15:$AA$348,MATCH(LOLP!A7799,'Temperature Data'!$B$15:$B$348,0))&gt;IF(B7799=9,$G$2,LOLP!$F$2),1,0),0)</f>
        <v>0</v>
      </c>
      <c r="G7799" s="7">
        <f>SUMIFS(LOLP!$F$4:$F$8763,$C$4:$C$8763,$C7799,$B$4:$B$8763,$B7799,$D$4:$D$8763,$D7799)</f>
        <v>0</v>
      </c>
      <c r="H7799" s="7">
        <f>COUNTIFS(Calendar!$E$3:$E$367,LOLP!C7799,Calendar!$D$3:$D$367,LOLP!B7799)</f>
        <v>19</v>
      </c>
      <c r="I7799" s="7">
        <f ca="1">IF($F7799=1,OFFSET(start_norps,LOLP!$D7799+(1-$C7799)*24,LOLP!$B7799)*H7799/G7799,0)</f>
        <v>0</v>
      </c>
      <c r="J7799" s="7">
        <f ca="1">IF($F7799=1,OFFSET(start_33,LOLP!$D7799+(1-$C7799)*24,LOLP!$B7799)*H7799/G7799,0)</f>
        <v>0</v>
      </c>
      <c r="K7799" s="7">
        <f ca="1">IF($F7799,OFFSET(start_40,LOLP!$D7799+(1-$C7799)*24,LOLP!$B7799),0)</f>
        <v>0</v>
      </c>
      <c r="L7799" s="7">
        <f ca="1">IF($F7799,OFFSET(start_50,LOLP!$D7799+(1-$C7799)*24,LOLP!$B7799),0)</f>
        <v>0</v>
      </c>
      <c r="M7799" s="25">
        <f t="shared" ca="1" si="849"/>
        <v>0</v>
      </c>
      <c r="N7799" s="25">
        <f t="shared" ca="1" si="850"/>
        <v>0</v>
      </c>
      <c r="O7799" s="15" t="e">
        <f t="shared" ca="1" si="851"/>
        <v>#DIV/0!</v>
      </c>
      <c r="P7799" s="15" t="e">
        <f t="shared" ca="1" si="852"/>
        <v>#DIV/0!</v>
      </c>
    </row>
    <row r="7800" spans="1:16" x14ac:dyDescent="0.25">
      <c r="A7800" s="1">
        <f t="shared" si="853"/>
        <v>43425</v>
      </c>
      <c r="B7800" s="7">
        <f t="shared" si="848"/>
        <v>11</v>
      </c>
      <c r="C7800" s="4">
        <f>INDEX(Calendar!$E$3:$E$367,MATCH(LOLP!$A7800,Calendar!$B$3:$B$367,0))</f>
        <v>1</v>
      </c>
      <c r="D7800" s="2">
        <f t="shared" si="854"/>
        <v>21</v>
      </c>
      <c r="E7800" s="36">
        <v>26445</v>
      </c>
      <c r="F7800" s="7">
        <f>IFERROR(IF(INDEX('Temperature Data'!$AA$15:$AA$348,MATCH(LOLP!A7800,'Temperature Data'!$B$15:$B$348,0))&gt;IF(B7800=9,$G$2,LOLP!$F$2),1,0),0)</f>
        <v>0</v>
      </c>
      <c r="G7800" s="7">
        <f>SUMIFS(LOLP!$F$4:$F$8763,$C$4:$C$8763,$C7800,$B$4:$B$8763,$B7800,$D$4:$D$8763,$D7800)</f>
        <v>0</v>
      </c>
      <c r="H7800" s="7">
        <f>COUNTIFS(Calendar!$E$3:$E$367,LOLP!C7800,Calendar!$D$3:$D$367,LOLP!B7800)</f>
        <v>19</v>
      </c>
      <c r="I7800" s="7">
        <f ca="1">IF($F7800=1,OFFSET(start_norps,LOLP!$D7800+(1-$C7800)*24,LOLP!$B7800)*H7800/G7800,0)</f>
        <v>0</v>
      </c>
      <c r="J7800" s="7">
        <f ca="1">IF($F7800=1,OFFSET(start_33,LOLP!$D7800+(1-$C7800)*24,LOLP!$B7800)*H7800/G7800,0)</f>
        <v>0</v>
      </c>
      <c r="K7800" s="7">
        <f ca="1">IF($F7800,OFFSET(start_40,LOLP!$D7800+(1-$C7800)*24,LOLP!$B7800),0)</f>
        <v>0</v>
      </c>
      <c r="L7800" s="7">
        <f ca="1">IF($F7800,OFFSET(start_50,LOLP!$D7800+(1-$C7800)*24,LOLP!$B7800),0)</f>
        <v>0</v>
      </c>
      <c r="M7800" s="25">
        <f t="shared" ca="1" si="849"/>
        <v>0</v>
      </c>
      <c r="N7800" s="25">
        <f t="shared" ca="1" si="850"/>
        <v>0</v>
      </c>
      <c r="O7800" s="15" t="e">
        <f t="shared" ca="1" si="851"/>
        <v>#DIV/0!</v>
      </c>
      <c r="P7800" s="15" t="e">
        <f t="shared" ca="1" si="852"/>
        <v>#DIV/0!</v>
      </c>
    </row>
    <row r="7801" spans="1:16" x14ac:dyDescent="0.25">
      <c r="A7801" s="1">
        <f t="shared" si="853"/>
        <v>43425</v>
      </c>
      <c r="B7801" s="7">
        <f t="shared" si="848"/>
        <v>11</v>
      </c>
      <c r="C7801" s="4">
        <f>INDEX(Calendar!$E$3:$E$367,MATCH(LOLP!$A7801,Calendar!$B$3:$B$367,0))</f>
        <v>1</v>
      </c>
      <c r="D7801" s="2">
        <f t="shared" si="854"/>
        <v>22</v>
      </c>
      <c r="E7801" s="36">
        <v>25241</v>
      </c>
      <c r="F7801" s="7">
        <f>IFERROR(IF(INDEX('Temperature Data'!$AA$15:$AA$348,MATCH(LOLP!A7801,'Temperature Data'!$B$15:$B$348,0))&gt;IF(B7801=9,$G$2,LOLP!$F$2),1,0),0)</f>
        <v>0</v>
      </c>
      <c r="G7801" s="7">
        <f>SUMIFS(LOLP!$F$4:$F$8763,$C$4:$C$8763,$C7801,$B$4:$B$8763,$B7801,$D$4:$D$8763,$D7801)</f>
        <v>0</v>
      </c>
      <c r="H7801" s="7">
        <f>COUNTIFS(Calendar!$E$3:$E$367,LOLP!C7801,Calendar!$D$3:$D$367,LOLP!B7801)</f>
        <v>19</v>
      </c>
      <c r="I7801" s="7">
        <f ca="1">IF($F7801=1,OFFSET(start_norps,LOLP!$D7801+(1-$C7801)*24,LOLP!$B7801)*H7801/G7801,0)</f>
        <v>0</v>
      </c>
      <c r="J7801" s="7">
        <f ca="1">IF($F7801=1,OFFSET(start_33,LOLP!$D7801+(1-$C7801)*24,LOLP!$B7801)*H7801/G7801,0)</f>
        <v>0</v>
      </c>
      <c r="K7801" s="7">
        <f ca="1">IF($F7801,OFFSET(start_40,LOLP!$D7801+(1-$C7801)*24,LOLP!$B7801),0)</f>
        <v>0</v>
      </c>
      <c r="L7801" s="7">
        <f ca="1">IF($F7801,OFFSET(start_50,LOLP!$D7801+(1-$C7801)*24,LOLP!$B7801),0)</f>
        <v>0</v>
      </c>
      <c r="M7801" s="25">
        <f t="shared" ca="1" si="849"/>
        <v>0</v>
      </c>
      <c r="N7801" s="25">
        <f t="shared" ca="1" si="850"/>
        <v>0</v>
      </c>
      <c r="O7801" s="15" t="e">
        <f t="shared" ca="1" si="851"/>
        <v>#DIV/0!</v>
      </c>
      <c r="P7801" s="15" t="e">
        <f t="shared" ca="1" si="852"/>
        <v>#DIV/0!</v>
      </c>
    </row>
    <row r="7802" spans="1:16" x14ac:dyDescent="0.25">
      <c r="A7802" s="1">
        <f t="shared" si="853"/>
        <v>43425</v>
      </c>
      <c r="B7802" s="7">
        <f t="shared" si="848"/>
        <v>11</v>
      </c>
      <c r="C7802" s="4">
        <f>INDEX(Calendar!$E$3:$E$367,MATCH(LOLP!$A7802,Calendar!$B$3:$B$367,0))</f>
        <v>1</v>
      </c>
      <c r="D7802" s="2">
        <f t="shared" si="854"/>
        <v>23</v>
      </c>
      <c r="E7802" s="36">
        <v>23717</v>
      </c>
      <c r="F7802" s="7">
        <f>IFERROR(IF(INDEX('Temperature Data'!$AA$15:$AA$348,MATCH(LOLP!A7802,'Temperature Data'!$B$15:$B$348,0))&gt;IF(B7802=9,$G$2,LOLP!$F$2),1,0),0)</f>
        <v>0</v>
      </c>
      <c r="G7802" s="7">
        <f>SUMIFS(LOLP!$F$4:$F$8763,$C$4:$C$8763,$C7802,$B$4:$B$8763,$B7802,$D$4:$D$8763,$D7802)</f>
        <v>0</v>
      </c>
      <c r="H7802" s="7">
        <f>COUNTIFS(Calendar!$E$3:$E$367,LOLP!C7802,Calendar!$D$3:$D$367,LOLP!B7802)</f>
        <v>19</v>
      </c>
      <c r="I7802" s="7">
        <f ca="1">IF($F7802=1,OFFSET(start_norps,LOLP!$D7802+(1-$C7802)*24,LOLP!$B7802)*H7802/G7802,0)</f>
        <v>0</v>
      </c>
      <c r="J7802" s="7">
        <f ca="1">IF($F7802=1,OFFSET(start_33,LOLP!$D7802+(1-$C7802)*24,LOLP!$B7802)*H7802/G7802,0)</f>
        <v>0</v>
      </c>
      <c r="K7802" s="7">
        <f ca="1">IF($F7802,OFFSET(start_40,LOLP!$D7802+(1-$C7802)*24,LOLP!$B7802),0)</f>
        <v>0</v>
      </c>
      <c r="L7802" s="7">
        <f ca="1">IF($F7802,OFFSET(start_50,LOLP!$D7802+(1-$C7802)*24,LOLP!$B7802),0)</f>
        <v>0</v>
      </c>
      <c r="M7802" s="25">
        <f t="shared" ca="1" si="849"/>
        <v>0</v>
      </c>
      <c r="N7802" s="25">
        <f t="shared" ca="1" si="850"/>
        <v>0</v>
      </c>
      <c r="O7802" s="15" t="e">
        <f t="shared" ca="1" si="851"/>
        <v>#DIV/0!</v>
      </c>
      <c r="P7802" s="15" t="e">
        <f t="shared" ca="1" si="852"/>
        <v>#DIV/0!</v>
      </c>
    </row>
    <row r="7803" spans="1:16" x14ac:dyDescent="0.25">
      <c r="A7803" s="1">
        <f t="shared" si="853"/>
        <v>43425</v>
      </c>
      <c r="B7803" s="7">
        <f t="shared" si="848"/>
        <v>11</v>
      </c>
      <c r="C7803" s="4">
        <f>INDEX(Calendar!$E$3:$E$367,MATCH(LOLP!$A7803,Calendar!$B$3:$B$367,0))</f>
        <v>1</v>
      </c>
      <c r="D7803" s="2">
        <f t="shared" si="854"/>
        <v>24</v>
      </c>
      <c r="E7803" s="36">
        <v>22261</v>
      </c>
      <c r="F7803" s="7">
        <f>IFERROR(IF(INDEX('Temperature Data'!$AA$15:$AA$348,MATCH(LOLP!A7803,'Temperature Data'!$B$15:$B$348,0))&gt;IF(B7803=9,$G$2,LOLP!$F$2),1,0),0)</f>
        <v>0</v>
      </c>
      <c r="G7803" s="7">
        <f>SUMIFS(LOLP!$F$4:$F$8763,$C$4:$C$8763,$C7803,$B$4:$B$8763,$B7803,$D$4:$D$8763,$D7803)</f>
        <v>0</v>
      </c>
      <c r="H7803" s="7">
        <f>COUNTIFS(Calendar!$E$3:$E$367,LOLP!C7803,Calendar!$D$3:$D$367,LOLP!B7803)</f>
        <v>19</v>
      </c>
      <c r="I7803" s="7">
        <f ca="1">IF($F7803=1,OFFSET(start_norps,LOLP!$D7803+(1-$C7803)*24,LOLP!$B7803)*H7803/G7803,0)</f>
        <v>0</v>
      </c>
      <c r="J7803" s="7">
        <f ca="1">IF($F7803=1,OFFSET(start_33,LOLP!$D7803+(1-$C7803)*24,LOLP!$B7803)*H7803/G7803,0)</f>
        <v>0</v>
      </c>
      <c r="K7803" s="7">
        <f ca="1">IF($F7803,OFFSET(start_40,LOLP!$D7803+(1-$C7803)*24,LOLP!$B7803),0)</f>
        <v>0</v>
      </c>
      <c r="L7803" s="7">
        <f ca="1">IF($F7803,OFFSET(start_50,LOLP!$D7803+(1-$C7803)*24,LOLP!$B7803),0)</f>
        <v>0</v>
      </c>
      <c r="M7803" s="25">
        <f t="shared" ca="1" si="849"/>
        <v>0</v>
      </c>
      <c r="N7803" s="25">
        <f t="shared" ca="1" si="850"/>
        <v>0</v>
      </c>
      <c r="O7803" s="15" t="e">
        <f t="shared" ca="1" si="851"/>
        <v>#DIV/0!</v>
      </c>
      <c r="P7803" s="15" t="e">
        <f t="shared" ca="1" si="852"/>
        <v>#DIV/0!</v>
      </c>
    </row>
    <row r="7804" spans="1:16" x14ac:dyDescent="0.25">
      <c r="A7804" s="1">
        <f t="shared" si="853"/>
        <v>43426</v>
      </c>
      <c r="B7804" s="7">
        <f t="shared" si="848"/>
        <v>11</v>
      </c>
      <c r="C7804" s="4">
        <f>INDEX(Calendar!$E$3:$E$367,MATCH(LOLP!$A7804,Calendar!$B$3:$B$367,0))</f>
        <v>0</v>
      </c>
      <c r="D7804" s="2">
        <f t="shared" si="854"/>
        <v>1</v>
      </c>
      <c r="E7804" s="36">
        <v>21311</v>
      </c>
      <c r="F7804" s="7">
        <f>IFERROR(IF(INDEX('Temperature Data'!$AA$15:$AA$348,MATCH(LOLP!A7804,'Temperature Data'!$B$15:$B$348,0))&gt;IF(B7804=9,$G$2,LOLP!$F$2),1,0),0)</f>
        <v>0</v>
      </c>
      <c r="G7804" s="7">
        <f>SUMIFS(LOLP!$F$4:$F$8763,$C$4:$C$8763,$C7804,$B$4:$B$8763,$B7804,$D$4:$D$8763,$D7804)</f>
        <v>0</v>
      </c>
      <c r="H7804" s="7">
        <f>COUNTIFS(Calendar!$E$3:$E$367,LOLP!C7804,Calendar!$D$3:$D$367,LOLP!B7804)</f>
        <v>11</v>
      </c>
      <c r="I7804" s="7">
        <f ca="1">IF($F7804=1,OFFSET(start_norps,LOLP!$D7804+(1-$C7804)*24,LOLP!$B7804)*H7804/G7804,0)</f>
        <v>0</v>
      </c>
      <c r="J7804" s="7">
        <f ca="1">IF($F7804=1,OFFSET(start_33,LOLP!$D7804+(1-$C7804)*24,LOLP!$B7804)*H7804/G7804,0)</f>
        <v>0</v>
      </c>
      <c r="K7804" s="7">
        <f ca="1">IF($F7804,OFFSET(start_40,LOLP!$D7804+(1-$C7804)*24,LOLP!$B7804),0)</f>
        <v>0</v>
      </c>
      <c r="L7804" s="7">
        <f ca="1">IF($F7804,OFFSET(start_50,LOLP!$D7804+(1-$C7804)*24,LOLP!$B7804),0)</f>
        <v>0</v>
      </c>
      <c r="M7804" s="25">
        <f t="shared" ca="1" si="849"/>
        <v>0</v>
      </c>
      <c r="N7804" s="25">
        <f t="shared" ca="1" si="850"/>
        <v>0</v>
      </c>
      <c r="O7804" s="15" t="e">
        <f t="shared" ca="1" si="851"/>
        <v>#DIV/0!</v>
      </c>
      <c r="P7804" s="15" t="e">
        <f t="shared" ca="1" si="852"/>
        <v>#DIV/0!</v>
      </c>
    </row>
    <row r="7805" spans="1:16" x14ac:dyDescent="0.25">
      <c r="A7805" s="1">
        <f t="shared" si="853"/>
        <v>43426</v>
      </c>
      <c r="B7805" s="7">
        <f t="shared" si="848"/>
        <v>11</v>
      </c>
      <c r="C7805" s="4">
        <f>INDEX(Calendar!$E$3:$E$367,MATCH(LOLP!$A7805,Calendar!$B$3:$B$367,0))</f>
        <v>0</v>
      </c>
      <c r="D7805" s="2">
        <f t="shared" si="854"/>
        <v>2</v>
      </c>
      <c r="E7805" s="36">
        <v>20329</v>
      </c>
      <c r="F7805" s="7">
        <f>IFERROR(IF(INDEX('Temperature Data'!$AA$15:$AA$348,MATCH(LOLP!A7805,'Temperature Data'!$B$15:$B$348,0))&gt;IF(B7805=9,$G$2,LOLP!$F$2),1,0),0)</f>
        <v>0</v>
      </c>
      <c r="G7805" s="7">
        <f>SUMIFS(LOLP!$F$4:$F$8763,$C$4:$C$8763,$C7805,$B$4:$B$8763,$B7805,$D$4:$D$8763,$D7805)</f>
        <v>0</v>
      </c>
      <c r="H7805" s="7">
        <f>COUNTIFS(Calendar!$E$3:$E$367,LOLP!C7805,Calendar!$D$3:$D$367,LOLP!B7805)</f>
        <v>11</v>
      </c>
      <c r="I7805" s="7">
        <f ca="1">IF($F7805=1,OFFSET(start_norps,LOLP!$D7805+(1-$C7805)*24,LOLP!$B7805)*H7805/G7805,0)</f>
        <v>0</v>
      </c>
      <c r="J7805" s="7">
        <f ca="1">IF($F7805=1,OFFSET(start_33,LOLP!$D7805+(1-$C7805)*24,LOLP!$B7805)*H7805/G7805,0)</f>
        <v>0</v>
      </c>
      <c r="K7805" s="7">
        <f ca="1">IF($F7805,OFFSET(start_40,LOLP!$D7805+(1-$C7805)*24,LOLP!$B7805),0)</f>
        <v>0</v>
      </c>
      <c r="L7805" s="7">
        <f ca="1">IF($F7805,OFFSET(start_50,LOLP!$D7805+(1-$C7805)*24,LOLP!$B7805),0)</f>
        <v>0</v>
      </c>
      <c r="M7805" s="25">
        <f t="shared" ca="1" si="849"/>
        <v>0</v>
      </c>
      <c r="N7805" s="25">
        <f t="shared" ca="1" si="850"/>
        <v>0</v>
      </c>
      <c r="O7805" s="15" t="e">
        <f t="shared" ca="1" si="851"/>
        <v>#DIV/0!</v>
      </c>
      <c r="P7805" s="15" t="e">
        <f t="shared" ca="1" si="852"/>
        <v>#DIV/0!</v>
      </c>
    </row>
    <row r="7806" spans="1:16" x14ac:dyDescent="0.25">
      <c r="A7806" s="1">
        <f t="shared" si="853"/>
        <v>43426</v>
      </c>
      <c r="B7806" s="7">
        <f t="shared" si="848"/>
        <v>11</v>
      </c>
      <c r="C7806" s="4">
        <f>INDEX(Calendar!$E$3:$E$367,MATCH(LOLP!$A7806,Calendar!$B$3:$B$367,0))</f>
        <v>0</v>
      </c>
      <c r="D7806" s="2">
        <f t="shared" si="854"/>
        <v>3</v>
      </c>
      <c r="E7806" s="36">
        <v>19702</v>
      </c>
      <c r="F7806" s="7">
        <f>IFERROR(IF(INDEX('Temperature Data'!$AA$15:$AA$348,MATCH(LOLP!A7806,'Temperature Data'!$B$15:$B$348,0))&gt;IF(B7806=9,$G$2,LOLP!$F$2),1,0),0)</f>
        <v>0</v>
      </c>
      <c r="G7806" s="7">
        <f>SUMIFS(LOLP!$F$4:$F$8763,$C$4:$C$8763,$C7806,$B$4:$B$8763,$B7806,$D$4:$D$8763,$D7806)</f>
        <v>0</v>
      </c>
      <c r="H7806" s="7">
        <f>COUNTIFS(Calendar!$E$3:$E$367,LOLP!C7806,Calendar!$D$3:$D$367,LOLP!B7806)</f>
        <v>11</v>
      </c>
      <c r="I7806" s="7">
        <f ca="1">IF($F7806=1,OFFSET(start_norps,LOLP!$D7806+(1-$C7806)*24,LOLP!$B7806)*H7806/G7806,0)</f>
        <v>0</v>
      </c>
      <c r="J7806" s="7">
        <f ca="1">IF($F7806=1,OFFSET(start_33,LOLP!$D7806+(1-$C7806)*24,LOLP!$B7806)*H7806/G7806,0)</f>
        <v>0</v>
      </c>
      <c r="K7806" s="7">
        <f ca="1">IF($F7806,OFFSET(start_40,LOLP!$D7806+(1-$C7806)*24,LOLP!$B7806),0)</f>
        <v>0</v>
      </c>
      <c r="L7806" s="7">
        <f ca="1">IF($F7806,OFFSET(start_50,LOLP!$D7806+(1-$C7806)*24,LOLP!$B7806),0)</f>
        <v>0</v>
      </c>
      <c r="M7806" s="25">
        <f t="shared" ca="1" si="849"/>
        <v>0</v>
      </c>
      <c r="N7806" s="25">
        <f t="shared" ca="1" si="850"/>
        <v>0</v>
      </c>
      <c r="O7806" s="15" t="e">
        <f t="shared" ca="1" si="851"/>
        <v>#DIV/0!</v>
      </c>
      <c r="P7806" s="15" t="e">
        <f t="shared" ca="1" si="852"/>
        <v>#DIV/0!</v>
      </c>
    </row>
    <row r="7807" spans="1:16" x14ac:dyDescent="0.25">
      <c r="A7807" s="1">
        <f t="shared" si="853"/>
        <v>43426</v>
      </c>
      <c r="B7807" s="7">
        <f t="shared" si="848"/>
        <v>11</v>
      </c>
      <c r="C7807" s="4">
        <f>INDEX(Calendar!$E$3:$E$367,MATCH(LOLP!$A7807,Calendar!$B$3:$B$367,0))</f>
        <v>0</v>
      </c>
      <c r="D7807" s="2">
        <f t="shared" si="854"/>
        <v>4</v>
      </c>
      <c r="E7807" s="36">
        <v>19333</v>
      </c>
      <c r="F7807" s="7">
        <f>IFERROR(IF(INDEX('Temperature Data'!$AA$15:$AA$348,MATCH(LOLP!A7807,'Temperature Data'!$B$15:$B$348,0))&gt;IF(B7807=9,$G$2,LOLP!$F$2),1,0),0)</f>
        <v>0</v>
      </c>
      <c r="G7807" s="7">
        <f>SUMIFS(LOLP!$F$4:$F$8763,$C$4:$C$8763,$C7807,$B$4:$B$8763,$B7807,$D$4:$D$8763,$D7807)</f>
        <v>0</v>
      </c>
      <c r="H7807" s="7">
        <f>COUNTIFS(Calendar!$E$3:$E$367,LOLP!C7807,Calendar!$D$3:$D$367,LOLP!B7807)</f>
        <v>11</v>
      </c>
      <c r="I7807" s="7">
        <f ca="1">IF($F7807=1,OFFSET(start_norps,LOLP!$D7807+(1-$C7807)*24,LOLP!$B7807)*H7807/G7807,0)</f>
        <v>0</v>
      </c>
      <c r="J7807" s="7">
        <f ca="1">IF($F7807=1,OFFSET(start_33,LOLP!$D7807+(1-$C7807)*24,LOLP!$B7807)*H7807/G7807,0)</f>
        <v>0</v>
      </c>
      <c r="K7807" s="7">
        <f ca="1">IF($F7807,OFFSET(start_40,LOLP!$D7807+(1-$C7807)*24,LOLP!$B7807),0)</f>
        <v>0</v>
      </c>
      <c r="L7807" s="7">
        <f ca="1">IF($F7807,OFFSET(start_50,LOLP!$D7807+(1-$C7807)*24,LOLP!$B7807),0)</f>
        <v>0</v>
      </c>
      <c r="M7807" s="25">
        <f t="shared" ca="1" si="849"/>
        <v>0</v>
      </c>
      <c r="N7807" s="25">
        <f t="shared" ca="1" si="850"/>
        <v>0</v>
      </c>
      <c r="O7807" s="15" t="e">
        <f t="shared" ca="1" si="851"/>
        <v>#DIV/0!</v>
      </c>
      <c r="P7807" s="15" t="e">
        <f t="shared" ca="1" si="852"/>
        <v>#DIV/0!</v>
      </c>
    </row>
    <row r="7808" spans="1:16" x14ac:dyDescent="0.25">
      <c r="A7808" s="1">
        <f t="shared" si="853"/>
        <v>43426</v>
      </c>
      <c r="B7808" s="7">
        <f t="shared" si="848"/>
        <v>11</v>
      </c>
      <c r="C7808" s="4">
        <f>INDEX(Calendar!$E$3:$E$367,MATCH(LOLP!$A7808,Calendar!$B$3:$B$367,0))</f>
        <v>0</v>
      </c>
      <c r="D7808" s="2">
        <f t="shared" si="854"/>
        <v>5</v>
      </c>
      <c r="E7808" s="36">
        <v>19357</v>
      </c>
      <c r="F7808" s="7">
        <f>IFERROR(IF(INDEX('Temperature Data'!$AA$15:$AA$348,MATCH(LOLP!A7808,'Temperature Data'!$B$15:$B$348,0))&gt;IF(B7808=9,$G$2,LOLP!$F$2),1,0),0)</f>
        <v>0</v>
      </c>
      <c r="G7808" s="7">
        <f>SUMIFS(LOLP!$F$4:$F$8763,$C$4:$C$8763,$C7808,$B$4:$B$8763,$B7808,$D$4:$D$8763,$D7808)</f>
        <v>0</v>
      </c>
      <c r="H7808" s="7">
        <f>COUNTIFS(Calendar!$E$3:$E$367,LOLP!C7808,Calendar!$D$3:$D$367,LOLP!B7808)</f>
        <v>11</v>
      </c>
      <c r="I7808" s="7">
        <f ca="1">IF($F7808=1,OFFSET(start_norps,LOLP!$D7808+(1-$C7808)*24,LOLP!$B7808)*H7808/G7808,0)</f>
        <v>0</v>
      </c>
      <c r="J7808" s="7">
        <f ca="1">IF($F7808=1,OFFSET(start_33,LOLP!$D7808+(1-$C7808)*24,LOLP!$B7808)*H7808/G7808,0)</f>
        <v>0</v>
      </c>
      <c r="K7808" s="7">
        <f ca="1">IF($F7808,OFFSET(start_40,LOLP!$D7808+(1-$C7808)*24,LOLP!$B7808),0)</f>
        <v>0</v>
      </c>
      <c r="L7808" s="7">
        <f ca="1">IF($F7808,OFFSET(start_50,LOLP!$D7808+(1-$C7808)*24,LOLP!$B7808),0)</f>
        <v>0</v>
      </c>
      <c r="M7808" s="25">
        <f t="shared" ca="1" si="849"/>
        <v>0</v>
      </c>
      <c r="N7808" s="25">
        <f t="shared" ca="1" si="850"/>
        <v>0</v>
      </c>
      <c r="O7808" s="15" t="e">
        <f t="shared" ca="1" si="851"/>
        <v>#DIV/0!</v>
      </c>
      <c r="P7808" s="15" t="e">
        <f t="shared" ca="1" si="852"/>
        <v>#DIV/0!</v>
      </c>
    </row>
    <row r="7809" spans="1:16" x14ac:dyDescent="0.25">
      <c r="A7809" s="1">
        <f t="shared" si="853"/>
        <v>43426</v>
      </c>
      <c r="B7809" s="7">
        <f t="shared" si="848"/>
        <v>11</v>
      </c>
      <c r="C7809" s="4">
        <f>INDEX(Calendar!$E$3:$E$367,MATCH(LOLP!$A7809,Calendar!$B$3:$B$367,0))</f>
        <v>0</v>
      </c>
      <c r="D7809" s="2">
        <f t="shared" si="854"/>
        <v>6</v>
      </c>
      <c r="E7809" s="36">
        <v>19764</v>
      </c>
      <c r="F7809" s="7">
        <f>IFERROR(IF(INDEX('Temperature Data'!$AA$15:$AA$348,MATCH(LOLP!A7809,'Temperature Data'!$B$15:$B$348,0))&gt;IF(B7809=9,$G$2,LOLP!$F$2),1,0),0)</f>
        <v>0</v>
      </c>
      <c r="G7809" s="7">
        <f>SUMIFS(LOLP!$F$4:$F$8763,$C$4:$C$8763,$C7809,$B$4:$B$8763,$B7809,$D$4:$D$8763,$D7809)</f>
        <v>0</v>
      </c>
      <c r="H7809" s="7">
        <f>COUNTIFS(Calendar!$E$3:$E$367,LOLP!C7809,Calendar!$D$3:$D$367,LOLP!B7809)</f>
        <v>11</v>
      </c>
      <c r="I7809" s="7">
        <f ca="1">IF($F7809=1,OFFSET(start_norps,LOLP!$D7809+(1-$C7809)*24,LOLP!$B7809)*H7809/G7809,0)</f>
        <v>0</v>
      </c>
      <c r="J7809" s="7">
        <f ca="1">IF($F7809=1,OFFSET(start_33,LOLP!$D7809+(1-$C7809)*24,LOLP!$B7809)*H7809/G7809,0)</f>
        <v>0</v>
      </c>
      <c r="K7809" s="7">
        <f ca="1">IF($F7809,OFFSET(start_40,LOLP!$D7809+(1-$C7809)*24,LOLP!$B7809),0)</f>
        <v>0</v>
      </c>
      <c r="L7809" s="7">
        <f ca="1">IF($F7809,OFFSET(start_50,LOLP!$D7809+(1-$C7809)*24,LOLP!$B7809),0)</f>
        <v>0</v>
      </c>
      <c r="M7809" s="25">
        <f t="shared" ca="1" si="849"/>
        <v>0</v>
      </c>
      <c r="N7809" s="25">
        <f t="shared" ca="1" si="850"/>
        <v>0</v>
      </c>
      <c r="O7809" s="15" t="e">
        <f t="shared" ca="1" si="851"/>
        <v>#DIV/0!</v>
      </c>
      <c r="P7809" s="15" t="e">
        <f t="shared" ca="1" si="852"/>
        <v>#DIV/0!</v>
      </c>
    </row>
    <row r="7810" spans="1:16" x14ac:dyDescent="0.25">
      <c r="A7810" s="1">
        <f t="shared" si="853"/>
        <v>43426</v>
      </c>
      <c r="B7810" s="7">
        <f t="shared" si="848"/>
        <v>11</v>
      </c>
      <c r="C7810" s="4">
        <f>INDEX(Calendar!$E$3:$E$367,MATCH(LOLP!$A7810,Calendar!$B$3:$B$367,0))</f>
        <v>0</v>
      </c>
      <c r="D7810" s="2">
        <f t="shared" si="854"/>
        <v>7</v>
      </c>
      <c r="E7810" s="36">
        <v>20336</v>
      </c>
      <c r="F7810" s="7">
        <f>IFERROR(IF(INDEX('Temperature Data'!$AA$15:$AA$348,MATCH(LOLP!A7810,'Temperature Data'!$B$15:$B$348,0))&gt;IF(B7810=9,$G$2,LOLP!$F$2),1,0),0)</f>
        <v>0</v>
      </c>
      <c r="G7810" s="7">
        <f>SUMIFS(LOLP!$F$4:$F$8763,$C$4:$C$8763,$C7810,$B$4:$B$8763,$B7810,$D$4:$D$8763,$D7810)</f>
        <v>0</v>
      </c>
      <c r="H7810" s="7">
        <f>COUNTIFS(Calendar!$E$3:$E$367,LOLP!C7810,Calendar!$D$3:$D$367,LOLP!B7810)</f>
        <v>11</v>
      </c>
      <c r="I7810" s="7">
        <f ca="1">IF($F7810=1,OFFSET(start_norps,LOLP!$D7810+(1-$C7810)*24,LOLP!$B7810)*H7810/G7810,0)</f>
        <v>0</v>
      </c>
      <c r="J7810" s="7">
        <f ca="1">IF($F7810=1,OFFSET(start_33,LOLP!$D7810+(1-$C7810)*24,LOLP!$B7810)*H7810/G7810,0)</f>
        <v>0</v>
      </c>
      <c r="K7810" s="7">
        <f ca="1">IF($F7810,OFFSET(start_40,LOLP!$D7810+(1-$C7810)*24,LOLP!$B7810),0)</f>
        <v>0</v>
      </c>
      <c r="L7810" s="7">
        <f ca="1">IF($F7810,OFFSET(start_50,LOLP!$D7810+(1-$C7810)*24,LOLP!$B7810),0)</f>
        <v>0</v>
      </c>
      <c r="M7810" s="25">
        <f t="shared" ca="1" si="849"/>
        <v>0</v>
      </c>
      <c r="N7810" s="25">
        <f t="shared" ca="1" si="850"/>
        <v>0</v>
      </c>
      <c r="O7810" s="15" t="e">
        <f t="shared" ca="1" si="851"/>
        <v>#DIV/0!</v>
      </c>
      <c r="P7810" s="15" t="e">
        <f t="shared" ca="1" si="852"/>
        <v>#DIV/0!</v>
      </c>
    </row>
    <row r="7811" spans="1:16" x14ac:dyDescent="0.25">
      <c r="A7811" s="1">
        <f t="shared" si="853"/>
        <v>43426</v>
      </c>
      <c r="B7811" s="7">
        <f t="shared" si="848"/>
        <v>11</v>
      </c>
      <c r="C7811" s="4">
        <f>INDEX(Calendar!$E$3:$E$367,MATCH(LOLP!$A7811,Calendar!$B$3:$B$367,0))</f>
        <v>0</v>
      </c>
      <c r="D7811" s="2">
        <f t="shared" si="854"/>
        <v>8</v>
      </c>
      <c r="E7811" s="36">
        <v>20523</v>
      </c>
      <c r="F7811" s="7">
        <f>IFERROR(IF(INDEX('Temperature Data'!$AA$15:$AA$348,MATCH(LOLP!A7811,'Temperature Data'!$B$15:$B$348,0))&gt;IF(B7811=9,$G$2,LOLP!$F$2),1,0),0)</f>
        <v>0</v>
      </c>
      <c r="G7811" s="7">
        <f>SUMIFS(LOLP!$F$4:$F$8763,$C$4:$C$8763,$C7811,$B$4:$B$8763,$B7811,$D$4:$D$8763,$D7811)</f>
        <v>0</v>
      </c>
      <c r="H7811" s="7">
        <f>COUNTIFS(Calendar!$E$3:$E$367,LOLP!C7811,Calendar!$D$3:$D$367,LOLP!B7811)</f>
        <v>11</v>
      </c>
      <c r="I7811" s="7">
        <f ca="1">IF($F7811=1,OFFSET(start_norps,LOLP!$D7811+(1-$C7811)*24,LOLP!$B7811)*H7811/G7811,0)</f>
        <v>0</v>
      </c>
      <c r="J7811" s="7">
        <f ca="1">IF($F7811=1,OFFSET(start_33,LOLP!$D7811+(1-$C7811)*24,LOLP!$B7811)*H7811/G7811,0)</f>
        <v>0</v>
      </c>
      <c r="K7811" s="7">
        <f ca="1">IF($F7811,OFFSET(start_40,LOLP!$D7811+(1-$C7811)*24,LOLP!$B7811),0)</f>
        <v>0</v>
      </c>
      <c r="L7811" s="7">
        <f ca="1">IF($F7811,OFFSET(start_50,LOLP!$D7811+(1-$C7811)*24,LOLP!$B7811),0)</f>
        <v>0</v>
      </c>
      <c r="M7811" s="25">
        <f t="shared" ca="1" si="849"/>
        <v>0</v>
      </c>
      <c r="N7811" s="25">
        <f t="shared" ca="1" si="850"/>
        <v>0</v>
      </c>
      <c r="O7811" s="15" t="e">
        <f t="shared" ca="1" si="851"/>
        <v>#DIV/0!</v>
      </c>
      <c r="P7811" s="15" t="e">
        <f t="shared" ca="1" si="852"/>
        <v>#DIV/0!</v>
      </c>
    </row>
    <row r="7812" spans="1:16" x14ac:dyDescent="0.25">
      <c r="A7812" s="1">
        <f t="shared" si="853"/>
        <v>43426</v>
      </c>
      <c r="B7812" s="7">
        <f t="shared" si="848"/>
        <v>11</v>
      </c>
      <c r="C7812" s="4">
        <f>INDEX(Calendar!$E$3:$E$367,MATCH(LOLP!$A7812,Calendar!$B$3:$B$367,0))</f>
        <v>0</v>
      </c>
      <c r="D7812" s="2">
        <f t="shared" si="854"/>
        <v>9</v>
      </c>
      <c r="E7812" s="36">
        <v>20763</v>
      </c>
      <c r="F7812" s="7">
        <f>IFERROR(IF(INDEX('Temperature Data'!$AA$15:$AA$348,MATCH(LOLP!A7812,'Temperature Data'!$B$15:$B$348,0))&gt;IF(B7812=9,$G$2,LOLP!$F$2),1,0),0)</f>
        <v>0</v>
      </c>
      <c r="G7812" s="7">
        <f>SUMIFS(LOLP!$F$4:$F$8763,$C$4:$C$8763,$C7812,$B$4:$B$8763,$B7812,$D$4:$D$8763,$D7812)</f>
        <v>0</v>
      </c>
      <c r="H7812" s="7">
        <f>COUNTIFS(Calendar!$E$3:$E$367,LOLP!C7812,Calendar!$D$3:$D$367,LOLP!B7812)</f>
        <v>11</v>
      </c>
      <c r="I7812" s="7">
        <f ca="1">IF($F7812=1,OFFSET(start_norps,LOLP!$D7812+(1-$C7812)*24,LOLP!$B7812)*H7812/G7812,0)</f>
        <v>0</v>
      </c>
      <c r="J7812" s="7">
        <f ca="1">IF($F7812=1,OFFSET(start_33,LOLP!$D7812+(1-$C7812)*24,LOLP!$B7812)*H7812/G7812,0)</f>
        <v>0</v>
      </c>
      <c r="K7812" s="7">
        <f ca="1">IF($F7812,OFFSET(start_40,LOLP!$D7812+(1-$C7812)*24,LOLP!$B7812),0)</f>
        <v>0</v>
      </c>
      <c r="L7812" s="7">
        <f ca="1">IF($F7812,OFFSET(start_50,LOLP!$D7812+(1-$C7812)*24,LOLP!$B7812),0)</f>
        <v>0</v>
      </c>
      <c r="M7812" s="25">
        <f t="shared" ca="1" si="849"/>
        <v>0</v>
      </c>
      <c r="N7812" s="25">
        <f t="shared" ca="1" si="850"/>
        <v>0</v>
      </c>
      <c r="O7812" s="15" t="e">
        <f t="shared" ca="1" si="851"/>
        <v>#DIV/0!</v>
      </c>
      <c r="P7812" s="15" t="e">
        <f t="shared" ca="1" si="852"/>
        <v>#DIV/0!</v>
      </c>
    </row>
    <row r="7813" spans="1:16" x14ac:dyDescent="0.25">
      <c r="A7813" s="1">
        <f t="shared" si="853"/>
        <v>43426</v>
      </c>
      <c r="B7813" s="7">
        <f t="shared" ref="B7813:B7876" si="855">MONTH(A7813)</f>
        <v>11</v>
      </c>
      <c r="C7813" s="4">
        <f>INDEX(Calendar!$E$3:$E$367,MATCH(LOLP!$A7813,Calendar!$B$3:$B$367,0))</f>
        <v>0</v>
      </c>
      <c r="D7813" s="2">
        <f t="shared" si="854"/>
        <v>10</v>
      </c>
      <c r="E7813" s="36">
        <v>20891</v>
      </c>
      <c r="F7813" s="7">
        <f>IFERROR(IF(INDEX('Temperature Data'!$AA$15:$AA$348,MATCH(LOLP!A7813,'Temperature Data'!$B$15:$B$348,0))&gt;IF(B7813=9,$G$2,LOLP!$F$2),1,0),0)</f>
        <v>0</v>
      </c>
      <c r="G7813" s="7">
        <f>SUMIFS(LOLP!$F$4:$F$8763,$C$4:$C$8763,$C7813,$B$4:$B$8763,$B7813,$D$4:$D$8763,$D7813)</f>
        <v>0</v>
      </c>
      <c r="H7813" s="7">
        <f>COUNTIFS(Calendar!$E$3:$E$367,LOLP!C7813,Calendar!$D$3:$D$367,LOLP!B7813)</f>
        <v>11</v>
      </c>
      <c r="I7813" s="7">
        <f ca="1">IF($F7813=1,OFFSET(start_norps,LOLP!$D7813+(1-$C7813)*24,LOLP!$B7813)*H7813/G7813,0)</f>
        <v>0</v>
      </c>
      <c r="J7813" s="7">
        <f ca="1">IF($F7813=1,OFFSET(start_33,LOLP!$D7813+(1-$C7813)*24,LOLP!$B7813)*H7813/G7813,0)</f>
        <v>0</v>
      </c>
      <c r="K7813" s="7">
        <f ca="1">IF($F7813,OFFSET(start_40,LOLP!$D7813+(1-$C7813)*24,LOLP!$B7813),0)</f>
        <v>0</v>
      </c>
      <c r="L7813" s="7">
        <f ca="1">IF($F7813,OFFSET(start_50,LOLP!$D7813+(1-$C7813)*24,LOLP!$B7813),0)</f>
        <v>0</v>
      </c>
      <c r="M7813" s="25">
        <f t="shared" ref="M7813:M7876" ca="1" si="856">I7813/I$8764</f>
        <v>0</v>
      </c>
      <c r="N7813" s="25">
        <f t="shared" ref="N7813:N7876" ca="1" si="857">J7813/J$8764</f>
        <v>0</v>
      </c>
      <c r="O7813" s="15" t="e">
        <f t="shared" ref="O7813:O7876" ca="1" si="858">K7813/K$8764</f>
        <v>#DIV/0!</v>
      </c>
      <c r="P7813" s="15" t="e">
        <f t="shared" ref="P7813:P7876" ca="1" si="859">L7813/L$8764</f>
        <v>#DIV/0!</v>
      </c>
    </row>
    <row r="7814" spans="1:16" x14ac:dyDescent="0.25">
      <c r="A7814" s="1">
        <f t="shared" si="853"/>
        <v>43426</v>
      </c>
      <c r="B7814" s="7">
        <f t="shared" si="855"/>
        <v>11</v>
      </c>
      <c r="C7814" s="4">
        <f>INDEX(Calendar!$E$3:$E$367,MATCH(LOLP!$A7814,Calendar!$B$3:$B$367,0))</f>
        <v>0</v>
      </c>
      <c r="D7814" s="2">
        <f t="shared" si="854"/>
        <v>11</v>
      </c>
      <c r="E7814" s="36">
        <v>21064</v>
      </c>
      <c r="F7814" s="7">
        <f>IFERROR(IF(INDEX('Temperature Data'!$AA$15:$AA$348,MATCH(LOLP!A7814,'Temperature Data'!$B$15:$B$348,0))&gt;IF(B7814=9,$G$2,LOLP!$F$2),1,0),0)</f>
        <v>0</v>
      </c>
      <c r="G7814" s="7">
        <f>SUMIFS(LOLP!$F$4:$F$8763,$C$4:$C$8763,$C7814,$B$4:$B$8763,$B7814,$D$4:$D$8763,$D7814)</f>
        <v>0</v>
      </c>
      <c r="H7814" s="7">
        <f>COUNTIFS(Calendar!$E$3:$E$367,LOLP!C7814,Calendar!$D$3:$D$367,LOLP!B7814)</f>
        <v>11</v>
      </c>
      <c r="I7814" s="7">
        <f ca="1">IF($F7814=1,OFFSET(start_norps,LOLP!$D7814+(1-$C7814)*24,LOLP!$B7814)*H7814/G7814,0)</f>
        <v>0</v>
      </c>
      <c r="J7814" s="7">
        <f ca="1">IF($F7814=1,OFFSET(start_33,LOLP!$D7814+(1-$C7814)*24,LOLP!$B7814)*H7814/G7814,0)</f>
        <v>0</v>
      </c>
      <c r="K7814" s="7">
        <f ca="1">IF($F7814,OFFSET(start_40,LOLP!$D7814+(1-$C7814)*24,LOLP!$B7814),0)</f>
        <v>0</v>
      </c>
      <c r="L7814" s="7">
        <f ca="1">IF($F7814,OFFSET(start_50,LOLP!$D7814+(1-$C7814)*24,LOLP!$B7814),0)</f>
        <v>0</v>
      </c>
      <c r="M7814" s="25">
        <f t="shared" ca="1" si="856"/>
        <v>0</v>
      </c>
      <c r="N7814" s="25">
        <f t="shared" ca="1" si="857"/>
        <v>0</v>
      </c>
      <c r="O7814" s="15" t="e">
        <f t="shared" ca="1" si="858"/>
        <v>#DIV/0!</v>
      </c>
      <c r="P7814" s="15" t="e">
        <f t="shared" ca="1" si="859"/>
        <v>#DIV/0!</v>
      </c>
    </row>
    <row r="7815" spans="1:16" x14ac:dyDescent="0.25">
      <c r="A7815" s="1">
        <f t="shared" si="853"/>
        <v>43426</v>
      </c>
      <c r="B7815" s="7">
        <f t="shared" si="855"/>
        <v>11</v>
      </c>
      <c r="C7815" s="4">
        <f>INDEX(Calendar!$E$3:$E$367,MATCH(LOLP!$A7815,Calendar!$B$3:$B$367,0))</f>
        <v>0</v>
      </c>
      <c r="D7815" s="2">
        <f t="shared" si="854"/>
        <v>12</v>
      </c>
      <c r="E7815" s="36">
        <v>21039</v>
      </c>
      <c r="F7815" s="7">
        <f>IFERROR(IF(INDEX('Temperature Data'!$AA$15:$AA$348,MATCH(LOLP!A7815,'Temperature Data'!$B$15:$B$348,0))&gt;IF(B7815=9,$G$2,LOLP!$F$2),1,0),0)</f>
        <v>0</v>
      </c>
      <c r="G7815" s="7">
        <f>SUMIFS(LOLP!$F$4:$F$8763,$C$4:$C$8763,$C7815,$B$4:$B$8763,$B7815,$D$4:$D$8763,$D7815)</f>
        <v>0</v>
      </c>
      <c r="H7815" s="7">
        <f>COUNTIFS(Calendar!$E$3:$E$367,LOLP!C7815,Calendar!$D$3:$D$367,LOLP!B7815)</f>
        <v>11</v>
      </c>
      <c r="I7815" s="7">
        <f ca="1">IF($F7815=1,OFFSET(start_norps,LOLP!$D7815+(1-$C7815)*24,LOLP!$B7815)*H7815/G7815,0)</f>
        <v>0</v>
      </c>
      <c r="J7815" s="7">
        <f ca="1">IF($F7815=1,OFFSET(start_33,LOLP!$D7815+(1-$C7815)*24,LOLP!$B7815)*H7815/G7815,0)</f>
        <v>0</v>
      </c>
      <c r="K7815" s="7">
        <f ca="1">IF($F7815,OFFSET(start_40,LOLP!$D7815+(1-$C7815)*24,LOLP!$B7815),0)</f>
        <v>0</v>
      </c>
      <c r="L7815" s="7">
        <f ca="1">IF($F7815,OFFSET(start_50,LOLP!$D7815+(1-$C7815)*24,LOLP!$B7815),0)</f>
        <v>0</v>
      </c>
      <c r="M7815" s="25">
        <f t="shared" ca="1" si="856"/>
        <v>0</v>
      </c>
      <c r="N7815" s="25">
        <f t="shared" ca="1" si="857"/>
        <v>0</v>
      </c>
      <c r="O7815" s="15" t="e">
        <f t="shared" ca="1" si="858"/>
        <v>#DIV/0!</v>
      </c>
      <c r="P7815" s="15" t="e">
        <f t="shared" ca="1" si="859"/>
        <v>#DIV/0!</v>
      </c>
    </row>
    <row r="7816" spans="1:16" x14ac:dyDescent="0.25">
      <c r="A7816" s="1">
        <f t="shared" si="853"/>
        <v>43426</v>
      </c>
      <c r="B7816" s="7">
        <f t="shared" si="855"/>
        <v>11</v>
      </c>
      <c r="C7816" s="4">
        <f>INDEX(Calendar!$E$3:$E$367,MATCH(LOLP!$A7816,Calendar!$B$3:$B$367,0))</f>
        <v>0</v>
      </c>
      <c r="D7816" s="2">
        <f t="shared" si="854"/>
        <v>13</v>
      </c>
      <c r="E7816" s="36">
        <v>21275</v>
      </c>
      <c r="F7816" s="7">
        <f>IFERROR(IF(INDEX('Temperature Data'!$AA$15:$AA$348,MATCH(LOLP!A7816,'Temperature Data'!$B$15:$B$348,0))&gt;IF(B7816=9,$G$2,LOLP!$F$2),1,0),0)</f>
        <v>0</v>
      </c>
      <c r="G7816" s="7">
        <f>SUMIFS(LOLP!$F$4:$F$8763,$C$4:$C$8763,$C7816,$B$4:$B$8763,$B7816,$D$4:$D$8763,$D7816)</f>
        <v>0</v>
      </c>
      <c r="H7816" s="7">
        <f>COUNTIFS(Calendar!$E$3:$E$367,LOLP!C7816,Calendar!$D$3:$D$367,LOLP!B7816)</f>
        <v>11</v>
      </c>
      <c r="I7816" s="7">
        <f ca="1">IF($F7816=1,OFFSET(start_norps,LOLP!$D7816+(1-$C7816)*24,LOLP!$B7816)*H7816/G7816,0)</f>
        <v>0</v>
      </c>
      <c r="J7816" s="7">
        <f ca="1">IF($F7816=1,OFFSET(start_33,LOLP!$D7816+(1-$C7816)*24,LOLP!$B7816)*H7816/G7816,0)</f>
        <v>0</v>
      </c>
      <c r="K7816" s="7">
        <f ca="1">IF($F7816,OFFSET(start_40,LOLP!$D7816+(1-$C7816)*24,LOLP!$B7816),0)</f>
        <v>0</v>
      </c>
      <c r="L7816" s="7">
        <f ca="1">IF($F7816,OFFSET(start_50,LOLP!$D7816+(1-$C7816)*24,LOLP!$B7816),0)</f>
        <v>0</v>
      </c>
      <c r="M7816" s="25">
        <f t="shared" ca="1" si="856"/>
        <v>0</v>
      </c>
      <c r="N7816" s="25">
        <f t="shared" ca="1" si="857"/>
        <v>0</v>
      </c>
      <c r="O7816" s="15" t="e">
        <f t="shared" ca="1" si="858"/>
        <v>#DIV/0!</v>
      </c>
      <c r="P7816" s="15" t="e">
        <f t="shared" ca="1" si="859"/>
        <v>#DIV/0!</v>
      </c>
    </row>
    <row r="7817" spans="1:16" x14ac:dyDescent="0.25">
      <c r="A7817" s="1">
        <f t="shared" si="853"/>
        <v>43426</v>
      </c>
      <c r="B7817" s="7">
        <f t="shared" si="855"/>
        <v>11</v>
      </c>
      <c r="C7817" s="4">
        <f>INDEX(Calendar!$E$3:$E$367,MATCH(LOLP!$A7817,Calendar!$B$3:$B$367,0))</f>
        <v>0</v>
      </c>
      <c r="D7817" s="2">
        <f t="shared" si="854"/>
        <v>14</v>
      </c>
      <c r="E7817" s="36">
        <v>21406</v>
      </c>
      <c r="F7817" s="7">
        <f>IFERROR(IF(INDEX('Temperature Data'!$AA$15:$AA$348,MATCH(LOLP!A7817,'Temperature Data'!$B$15:$B$348,0))&gt;IF(B7817=9,$G$2,LOLP!$F$2),1,0),0)</f>
        <v>0</v>
      </c>
      <c r="G7817" s="7">
        <f>SUMIFS(LOLP!$F$4:$F$8763,$C$4:$C$8763,$C7817,$B$4:$B$8763,$B7817,$D$4:$D$8763,$D7817)</f>
        <v>0</v>
      </c>
      <c r="H7817" s="7">
        <f>COUNTIFS(Calendar!$E$3:$E$367,LOLP!C7817,Calendar!$D$3:$D$367,LOLP!B7817)</f>
        <v>11</v>
      </c>
      <c r="I7817" s="7">
        <f ca="1">IF($F7817=1,OFFSET(start_norps,LOLP!$D7817+(1-$C7817)*24,LOLP!$B7817)*H7817/G7817,0)</f>
        <v>0</v>
      </c>
      <c r="J7817" s="7">
        <f ca="1">IF($F7817=1,OFFSET(start_33,LOLP!$D7817+(1-$C7817)*24,LOLP!$B7817)*H7817/G7817,0)</f>
        <v>0</v>
      </c>
      <c r="K7817" s="7">
        <f ca="1">IF($F7817,OFFSET(start_40,LOLP!$D7817+(1-$C7817)*24,LOLP!$B7817),0)</f>
        <v>0</v>
      </c>
      <c r="L7817" s="7">
        <f ca="1">IF($F7817,OFFSET(start_50,LOLP!$D7817+(1-$C7817)*24,LOLP!$B7817),0)</f>
        <v>0</v>
      </c>
      <c r="M7817" s="25">
        <f t="shared" ca="1" si="856"/>
        <v>0</v>
      </c>
      <c r="N7817" s="25">
        <f t="shared" ca="1" si="857"/>
        <v>0</v>
      </c>
      <c r="O7817" s="15" t="e">
        <f t="shared" ca="1" si="858"/>
        <v>#DIV/0!</v>
      </c>
      <c r="P7817" s="15" t="e">
        <f t="shared" ca="1" si="859"/>
        <v>#DIV/0!</v>
      </c>
    </row>
    <row r="7818" spans="1:16" x14ac:dyDescent="0.25">
      <c r="A7818" s="1">
        <f t="shared" si="853"/>
        <v>43426</v>
      </c>
      <c r="B7818" s="7">
        <f t="shared" si="855"/>
        <v>11</v>
      </c>
      <c r="C7818" s="4">
        <f>INDEX(Calendar!$E$3:$E$367,MATCH(LOLP!$A7818,Calendar!$B$3:$B$367,0))</f>
        <v>0</v>
      </c>
      <c r="D7818" s="2">
        <f t="shared" si="854"/>
        <v>15</v>
      </c>
      <c r="E7818" s="36">
        <v>21612</v>
      </c>
      <c r="F7818" s="7">
        <f>IFERROR(IF(INDEX('Temperature Data'!$AA$15:$AA$348,MATCH(LOLP!A7818,'Temperature Data'!$B$15:$B$348,0))&gt;IF(B7818=9,$G$2,LOLP!$F$2),1,0),0)</f>
        <v>0</v>
      </c>
      <c r="G7818" s="7">
        <f>SUMIFS(LOLP!$F$4:$F$8763,$C$4:$C$8763,$C7818,$B$4:$B$8763,$B7818,$D$4:$D$8763,$D7818)</f>
        <v>0</v>
      </c>
      <c r="H7818" s="7">
        <f>COUNTIFS(Calendar!$E$3:$E$367,LOLP!C7818,Calendar!$D$3:$D$367,LOLP!B7818)</f>
        <v>11</v>
      </c>
      <c r="I7818" s="7">
        <f ca="1">IF($F7818=1,OFFSET(start_norps,LOLP!$D7818+(1-$C7818)*24,LOLP!$B7818)*H7818/G7818,0)</f>
        <v>0</v>
      </c>
      <c r="J7818" s="7">
        <f ca="1">IF($F7818=1,OFFSET(start_33,LOLP!$D7818+(1-$C7818)*24,LOLP!$B7818)*H7818/G7818,0)</f>
        <v>0</v>
      </c>
      <c r="K7818" s="7">
        <f ca="1">IF($F7818,OFFSET(start_40,LOLP!$D7818+(1-$C7818)*24,LOLP!$B7818),0)</f>
        <v>0</v>
      </c>
      <c r="L7818" s="7">
        <f ca="1">IF($F7818,OFFSET(start_50,LOLP!$D7818+(1-$C7818)*24,LOLP!$B7818),0)</f>
        <v>0</v>
      </c>
      <c r="M7818" s="25">
        <f t="shared" ca="1" si="856"/>
        <v>0</v>
      </c>
      <c r="N7818" s="25">
        <f t="shared" ca="1" si="857"/>
        <v>0</v>
      </c>
      <c r="O7818" s="15" t="e">
        <f t="shared" ca="1" si="858"/>
        <v>#DIV/0!</v>
      </c>
      <c r="P7818" s="15" t="e">
        <f t="shared" ca="1" si="859"/>
        <v>#DIV/0!</v>
      </c>
    </row>
    <row r="7819" spans="1:16" x14ac:dyDescent="0.25">
      <c r="A7819" s="1">
        <f t="shared" si="853"/>
        <v>43426</v>
      </c>
      <c r="B7819" s="7">
        <f t="shared" si="855"/>
        <v>11</v>
      </c>
      <c r="C7819" s="4">
        <f>INDEX(Calendar!$E$3:$E$367,MATCH(LOLP!$A7819,Calendar!$B$3:$B$367,0))</f>
        <v>0</v>
      </c>
      <c r="D7819" s="2">
        <f t="shared" si="854"/>
        <v>16</v>
      </c>
      <c r="E7819" s="36">
        <v>21797</v>
      </c>
      <c r="F7819" s="7">
        <f>IFERROR(IF(INDEX('Temperature Data'!$AA$15:$AA$348,MATCH(LOLP!A7819,'Temperature Data'!$B$15:$B$348,0))&gt;IF(B7819=9,$G$2,LOLP!$F$2),1,0),0)</f>
        <v>0</v>
      </c>
      <c r="G7819" s="7">
        <f>SUMIFS(LOLP!$F$4:$F$8763,$C$4:$C$8763,$C7819,$B$4:$B$8763,$B7819,$D$4:$D$8763,$D7819)</f>
        <v>0</v>
      </c>
      <c r="H7819" s="7">
        <f>COUNTIFS(Calendar!$E$3:$E$367,LOLP!C7819,Calendar!$D$3:$D$367,LOLP!B7819)</f>
        <v>11</v>
      </c>
      <c r="I7819" s="7">
        <f ca="1">IF($F7819=1,OFFSET(start_norps,LOLP!$D7819+(1-$C7819)*24,LOLP!$B7819)*H7819/G7819,0)</f>
        <v>0</v>
      </c>
      <c r="J7819" s="7">
        <f ca="1">IF($F7819=1,OFFSET(start_33,LOLP!$D7819+(1-$C7819)*24,LOLP!$B7819)*H7819/G7819,0)</f>
        <v>0</v>
      </c>
      <c r="K7819" s="7">
        <f ca="1">IF($F7819,OFFSET(start_40,LOLP!$D7819+(1-$C7819)*24,LOLP!$B7819),0)</f>
        <v>0</v>
      </c>
      <c r="L7819" s="7">
        <f ca="1">IF($F7819,OFFSET(start_50,LOLP!$D7819+(1-$C7819)*24,LOLP!$B7819),0)</f>
        <v>0</v>
      </c>
      <c r="M7819" s="25">
        <f t="shared" ca="1" si="856"/>
        <v>0</v>
      </c>
      <c r="N7819" s="25">
        <f t="shared" ca="1" si="857"/>
        <v>0</v>
      </c>
      <c r="O7819" s="15" t="e">
        <f t="shared" ca="1" si="858"/>
        <v>#DIV/0!</v>
      </c>
      <c r="P7819" s="15" t="e">
        <f t="shared" ca="1" si="859"/>
        <v>#DIV/0!</v>
      </c>
    </row>
    <row r="7820" spans="1:16" x14ac:dyDescent="0.25">
      <c r="A7820" s="1">
        <f t="shared" si="853"/>
        <v>43426</v>
      </c>
      <c r="B7820" s="7">
        <f t="shared" si="855"/>
        <v>11</v>
      </c>
      <c r="C7820" s="4">
        <f>INDEX(Calendar!$E$3:$E$367,MATCH(LOLP!$A7820,Calendar!$B$3:$B$367,0))</f>
        <v>0</v>
      </c>
      <c r="D7820" s="2">
        <f t="shared" si="854"/>
        <v>17</v>
      </c>
      <c r="E7820" s="36">
        <v>22656</v>
      </c>
      <c r="F7820" s="7">
        <f>IFERROR(IF(INDEX('Temperature Data'!$AA$15:$AA$348,MATCH(LOLP!A7820,'Temperature Data'!$B$15:$B$348,0))&gt;IF(B7820=9,$G$2,LOLP!$F$2),1,0),0)</f>
        <v>0</v>
      </c>
      <c r="G7820" s="7">
        <f>SUMIFS(LOLP!$F$4:$F$8763,$C$4:$C$8763,$C7820,$B$4:$B$8763,$B7820,$D$4:$D$8763,$D7820)</f>
        <v>0</v>
      </c>
      <c r="H7820" s="7">
        <f>COUNTIFS(Calendar!$E$3:$E$367,LOLP!C7820,Calendar!$D$3:$D$367,LOLP!B7820)</f>
        <v>11</v>
      </c>
      <c r="I7820" s="7">
        <f ca="1">IF($F7820=1,OFFSET(start_norps,LOLP!$D7820+(1-$C7820)*24,LOLP!$B7820)*H7820/G7820,0)</f>
        <v>0</v>
      </c>
      <c r="J7820" s="7">
        <f ca="1">IF($F7820=1,OFFSET(start_33,LOLP!$D7820+(1-$C7820)*24,LOLP!$B7820)*H7820/G7820,0)</f>
        <v>0</v>
      </c>
      <c r="K7820" s="7">
        <f ca="1">IF($F7820,OFFSET(start_40,LOLP!$D7820+(1-$C7820)*24,LOLP!$B7820),0)</f>
        <v>0</v>
      </c>
      <c r="L7820" s="7">
        <f ca="1">IF($F7820,OFFSET(start_50,LOLP!$D7820+(1-$C7820)*24,LOLP!$B7820),0)</f>
        <v>0</v>
      </c>
      <c r="M7820" s="25">
        <f t="shared" ca="1" si="856"/>
        <v>0</v>
      </c>
      <c r="N7820" s="25">
        <f t="shared" ca="1" si="857"/>
        <v>0</v>
      </c>
      <c r="O7820" s="15" t="e">
        <f t="shared" ca="1" si="858"/>
        <v>#DIV/0!</v>
      </c>
      <c r="P7820" s="15" t="e">
        <f t="shared" ca="1" si="859"/>
        <v>#DIV/0!</v>
      </c>
    </row>
    <row r="7821" spans="1:16" x14ac:dyDescent="0.25">
      <c r="A7821" s="1">
        <f t="shared" si="853"/>
        <v>43426</v>
      </c>
      <c r="B7821" s="7">
        <f t="shared" si="855"/>
        <v>11</v>
      </c>
      <c r="C7821" s="4">
        <f>INDEX(Calendar!$E$3:$E$367,MATCH(LOLP!$A7821,Calendar!$B$3:$B$367,0))</f>
        <v>0</v>
      </c>
      <c r="D7821" s="2">
        <f t="shared" si="854"/>
        <v>18</v>
      </c>
      <c r="E7821" s="36">
        <v>23590</v>
      </c>
      <c r="F7821" s="7">
        <f>IFERROR(IF(INDEX('Temperature Data'!$AA$15:$AA$348,MATCH(LOLP!A7821,'Temperature Data'!$B$15:$B$348,0))&gt;IF(B7821=9,$G$2,LOLP!$F$2),1,0),0)</f>
        <v>0</v>
      </c>
      <c r="G7821" s="7">
        <f>SUMIFS(LOLP!$F$4:$F$8763,$C$4:$C$8763,$C7821,$B$4:$B$8763,$B7821,$D$4:$D$8763,$D7821)</f>
        <v>0</v>
      </c>
      <c r="H7821" s="7">
        <f>COUNTIFS(Calendar!$E$3:$E$367,LOLP!C7821,Calendar!$D$3:$D$367,LOLP!B7821)</f>
        <v>11</v>
      </c>
      <c r="I7821" s="7">
        <f ca="1">IF($F7821=1,OFFSET(start_norps,LOLP!$D7821+(1-$C7821)*24,LOLP!$B7821)*H7821/G7821,0)</f>
        <v>0</v>
      </c>
      <c r="J7821" s="7">
        <f ca="1">IF($F7821=1,OFFSET(start_33,LOLP!$D7821+(1-$C7821)*24,LOLP!$B7821)*H7821/G7821,0)</f>
        <v>0</v>
      </c>
      <c r="K7821" s="7">
        <f ca="1">IF($F7821,OFFSET(start_40,LOLP!$D7821+(1-$C7821)*24,LOLP!$B7821),0)</f>
        <v>0</v>
      </c>
      <c r="L7821" s="7">
        <f ca="1">IF($F7821,OFFSET(start_50,LOLP!$D7821+(1-$C7821)*24,LOLP!$B7821),0)</f>
        <v>0</v>
      </c>
      <c r="M7821" s="25">
        <f t="shared" ca="1" si="856"/>
        <v>0</v>
      </c>
      <c r="N7821" s="25">
        <f t="shared" ca="1" si="857"/>
        <v>0</v>
      </c>
      <c r="O7821" s="15" t="e">
        <f t="shared" ca="1" si="858"/>
        <v>#DIV/0!</v>
      </c>
      <c r="P7821" s="15" t="e">
        <f t="shared" ca="1" si="859"/>
        <v>#DIV/0!</v>
      </c>
    </row>
    <row r="7822" spans="1:16" x14ac:dyDescent="0.25">
      <c r="A7822" s="1">
        <f t="shared" si="853"/>
        <v>43426</v>
      </c>
      <c r="B7822" s="7">
        <f t="shared" si="855"/>
        <v>11</v>
      </c>
      <c r="C7822" s="4">
        <f>INDEX(Calendar!$E$3:$E$367,MATCH(LOLP!$A7822,Calendar!$B$3:$B$367,0))</f>
        <v>0</v>
      </c>
      <c r="D7822" s="2">
        <f t="shared" si="854"/>
        <v>19</v>
      </c>
      <c r="E7822" s="36">
        <v>23113</v>
      </c>
      <c r="F7822" s="7">
        <f>IFERROR(IF(INDEX('Temperature Data'!$AA$15:$AA$348,MATCH(LOLP!A7822,'Temperature Data'!$B$15:$B$348,0))&gt;IF(B7822=9,$G$2,LOLP!$F$2),1,0),0)</f>
        <v>0</v>
      </c>
      <c r="G7822" s="7">
        <f>SUMIFS(LOLP!$F$4:$F$8763,$C$4:$C$8763,$C7822,$B$4:$B$8763,$B7822,$D$4:$D$8763,$D7822)</f>
        <v>0</v>
      </c>
      <c r="H7822" s="7">
        <f>COUNTIFS(Calendar!$E$3:$E$367,LOLP!C7822,Calendar!$D$3:$D$367,LOLP!B7822)</f>
        <v>11</v>
      </c>
      <c r="I7822" s="7">
        <f ca="1">IF($F7822=1,OFFSET(start_norps,LOLP!$D7822+(1-$C7822)*24,LOLP!$B7822)*H7822/G7822,0)</f>
        <v>0</v>
      </c>
      <c r="J7822" s="7">
        <f ca="1">IF($F7822=1,OFFSET(start_33,LOLP!$D7822+(1-$C7822)*24,LOLP!$B7822)*H7822/G7822,0)</f>
        <v>0</v>
      </c>
      <c r="K7822" s="7">
        <f ca="1">IF($F7822,OFFSET(start_40,LOLP!$D7822+(1-$C7822)*24,LOLP!$B7822),0)</f>
        <v>0</v>
      </c>
      <c r="L7822" s="7">
        <f ca="1">IF($F7822,OFFSET(start_50,LOLP!$D7822+(1-$C7822)*24,LOLP!$B7822),0)</f>
        <v>0</v>
      </c>
      <c r="M7822" s="25">
        <f t="shared" ca="1" si="856"/>
        <v>0</v>
      </c>
      <c r="N7822" s="25">
        <f t="shared" ca="1" si="857"/>
        <v>0</v>
      </c>
      <c r="O7822" s="15" t="e">
        <f t="shared" ca="1" si="858"/>
        <v>#DIV/0!</v>
      </c>
      <c r="P7822" s="15" t="e">
        <f t="shared" ca="1" si="859"/>
        <v>#DIV/0!</v>
      </c>
    </row>
    <row r="7823" spans="1:16" x14ac:dyDescent="0.25">
      <c r="A7823" s="1">
        <f t="shared" si="853"/>
        <v>43426</v>
      </c>
      <c r="B7823" s="7">
        <f t="shared" si="855"/>
        <v>11</v>
      </c>
      <c r="C7823" s="4">
        <f>INDEX(Calendar!$E$3:$E$367,MATCH(LOLP!$A7823,Calendar!$B$3:$B$367,0))</f>
        <v>0</v>
      </c>
      <c r="D7823" s="2">
        <f t="shared" si="854"/>
        <v>20</v>
      </c>
      <c r="E7823" s="36">
        <v>22750</v>
      </c>
      <c r="F7823" s="7">
        <f>IFERROR(IF(INDEX('Temperature Data'!$AA$15:$AA$348,MATCH(LOLP!A7823,'Temperature Data'!$B$15:$B$348,0))&gt;IF(B7823=9,$G$2,LOLP!$F$2),1,0),0)</f>
        <v>0</v>
      </c>
      <c r="G7823" s="7">
        <f>SUMIFS(LOLP!$F$4:$F$8763,$C$4:$C$8763,$C7823,$B$4:$B$8763,$B7823,$D$4:$D$8763,$D7823)</f>
        <v>0</v>
      </c>
      <c r="H7823" s="7">
        <f>COUNTIFS(Calendar!$E$3:$E$367,LOLP!C7823,Calendar!$D$3:$D$367,LOLP!B7823)</f>
        <v>11</v>
      </c>
      <c r="I7823" s="7">
        <f ca="1">IF($F7823=1,OFFSET(start_norps,LOLP!$D7823+(1-$C7823)*24,LOLP!$B7823)*H7823/G7823,0)</f>
        <v>0</v>
      </c>
      <c r="J7823" s="7">
        <f ca="1">IF($F7823=1,OFFSET(start_33,LOLP!$D7823+(1-$C7823)*24,LOLP!$B7823)*H7823/G7823,0)</f>
        <v>0</v>
      </c>
      <c r="K7823" s="7">
        <f ca="1">IF($F7823,OFFSET(start_40,LOLP!$D7823+(1-$C7823)*24,LOLP!$B7823),0)</f>
        <v>0</v>
      </c>
      <c r="L7823" s="7">
        <f ca="1">IF($F7823,OFFSET(start_50,LOLP!$D7823+(1-$C7823)*24,LOLP!$B7823),0)</f>
        <v>0</v>
      </c>
      <c r="M7823" s="25">
        <f t="shared" ca="1" si="856"/>
        <v>0</v>
      </c>
      <c r="N7823" s="25">
        <f t="shared" ca="1" si="857"/>
        <v>0</v>
      </c>
      <c r="O7823" s="15" t="e">
        <f t="shared" ca="1" si="858"/>
        <v>#DIV/0!</v>
      </c>
      <c r="P7823" s="15" t="e">
        <f t="shared" ca="1" si="859"/>
        <v>#DIV/0!</v>
      </c>
    </row>
    <row r="7824" spans="1:16" x14ac:dyDescent="0.25">
      <c r="A7824" s="1">
        <f t="shared" si="853"/>
        <v>43426</v>
      </c>
      <c r="B7824" s="7">
        <f t="shared" si="855"/>
        <v>11</v>
      </c>
      <c r="C7824" s="4">
        <f>INDEX(Calendar!$E$3:$E$367,MATCH(LOLP!$A7824,Calendar!$B$3:$B$367,0))</f>
        <v>0</v>
      </c>
      <c r="D7824" s="2">
        <f t="shared" si="854"/>
        <v>21</v>
      </c>
      <c r="E7824" s="36">
        <v>22604</v>
      </c>
      <c r="F7824" s="7">
        <f>IFERROR(IF(INDEX('Temperature Data'!$AA$15:$AA$348,MATCH(LOLP!A7824,'Temperature Data'!$B$15:$B$348,0))&gt;IF(B7824=9,$G$2,LOLP!$F$2),1,0),0)</f>
        <v>0</v>
      </c>
      <c r="G7824" s="7">
        <f>SUMIFS(LOLP!$F$4:$F$8763,$C$4:$C$8763,$C7824,$B$4:$B$8763,$B7824,$D$4:$D$8763,$D7824)</f>
        <v>0</v>
      </c>
      <c r="H7824" s="7">
        <f>COUNTIFS(Calendar!$E$3:$E$367,LOLP!C7824,Calendar!$D$3:$D$367,LOLP!B7824)</f>
        <v>11</v>
      </c>
      <c r="I7824" s="7">
        <f ca="1">IF($F7824=1,OFFSET(start_norps,LOLP!$D7824+(1-$C7824)*24,LOLP!$B7824)*H7824/G7824,0)</f>
        <v>0</v>
      </c>
      <c r="J7824" s="7">
        <f ca="1">IF($F7824=1,OFFSET(start_33,LOLP!$D7824+(1-$C7824)*24,LOLP!$B7824)*H7824/G7824,0)</f>
        <v>0</v>
      </c>
      <c r="K7824" s="7">
        <f ca="1">IF($F7824,OFFSET(start_40,LOLP!$D7824+(1-$C7824)*24,LOLP!$B7824),0)</f>
        <v>0</v>
      </c>
      <c r="L7824" s="7">
        <f ca="1">IF($F7824,OFFSET(start_50,LOLP!$D7824+(1-$C7824)*24,LOLP!$B7824),0)</f>
        <v>0</v>
      </c>
      <c r="M7824" s="25">
        <f t="shared" ca="1" si="856"/>
        <v>0</v>
      </c>
      <c r="N7824" s="25">
        <f t="shared" ca="1" si="857"/>
        <v>0</v>
      </c>
      <c r="O7824" s="15" t="e">
        <f t="shared" ca="1" si="858"/>
        <v>#DIV/0!</v>
      </c>
      <c r="P7824" s="15" t="e">
        <f t="shared" ca="1" si="859"/>
        <v>#DIV/0!</v>
      </c>
    </row>
    <row r="7825" spans="1:16" x14ac:dyDescent="0.25">
      <c r="A7825" s="1">
        <f t="shared" si="853"/>
        <v>43426</v>
      </c>
      <c r="B7825" s="7">
        <f t="shared" si="855"/>
        <v>11</v>
      </c>
      <c r="C7825" s="4">
        <f>INDEX(Calendar!$E$3:$E$367,MATCH(LOLP!$A7825,Calendar!$B$3:$B$367,0))</f>
        <v>0</v>
      </c>
      <c r="D7825" s="2">
        <f t="shared" si="854"/>
        <v>22</v>
      </c>
      <c r="E7825" s="36">
        <v>22365</v>
      </c>
      <c r="F7825" s="7">
        <f>IFERROR(IF(INDEX('Temperature Data'!$AA$15:$AA$348,MATCH(LOLP!A7825,'Temperature Data'!$B$15:$B$348,0))&gt;IF(B7825=9,$G$2,LOLP!$F$2),1,0),0)</f>
        <v>0</v>
      </c>
      <c r="G7825" s="7">
        <f>SUMIFS(LOLP!$F$4:$F$8763,$C$4:$C$8763,$C7825,$B$4:$B$8763,$B7825,$D$4:$D$8763,$D7825)</f>
        <v>0</v>
      </c>
      <c r="H7825" s="7">
        <f>COUNTIFS(Calendar!$E$3:$E$367,LOLP!C7825,Calendar!$D$3:$D$367,LOLP!B7825)</f>
        <v>11</v>
      </c>
      <c r="I7825" s="7">
        <f ca="1">IF($F7825=1,OFFSET(start_norps,LOLP!$D7825+(1-$C7825)*24,LOLP!$B7825)*H7825/G7825,0)</f>
        <v>0</v>
      </c>
      <c r="J7825" s="7">
        <f ca="1">IF($F7825=1,OFFSET(start_33,LOLP!$D7825+(1-$C7825)*24,LOLP!$B7825)*H7825/G7825,0)</f>
        <v>0</v>
      </c>
      <c r="K7825" s="7">
        <f ca="1">IF($F7825,OFFSET(start_40,LOLP!$D7825+(1-$C7825)*24,LOLP!$B7825),0)</f>
        <v>0</v>
      </c>
      <c r="L7825" s="7">
        <f ca="1">IF($F7825,OFFSET(start_50,LOLP!$D7825+(1-$C7825)*24,LOLP!$B7825),0)</f>
        <v>0</v>
      </c>
      <c r="M7825" s="25">
        <f t="shared" ca="1" si="856"/>
        <v>0</v>
      </c>
      <c r="N7825" s="25">
        <f t="shared" ca="1" si="857"/>
        <v>0</v>
      </c>
      <c r="O7825" s="15" t="e">
        <f t="shared" ca="1" si="858"/>
        <v>#DIV/0!</v>
      </c>
      <c r="P7825" s="15" t="e">
        <f t="shared" ca="1" si="859"/>
        <v>#DIV/0!</v>
      </c>
    </row>
    <row r="7826" spans="1:16" x14ac:dyDescent="0.25">
      <c r="A7826" s="1">
        <f t="shared" si="853"/>
        <v>43426</v>
      </c>
      <c r="B7826" s="7">
        <f t="shared" si="855"/>
        <v>11</v>
      </c>
      <c r="C7826" s="4">
        <f>INDEX(Calendar!$E$3:$E$367,MATCH(LOLP!$A7826,Calendar!$B$3:$B$367,0))</f>
        <v>0</v>
      </c>
      <c r="D7826" s="2">
        <f t="shared" si="854"/>
        <v>23</v>
      </c>
      <c r="E7826" s="36">
        <v>21650</v>
      </c>
      <c r="F7826" s="7">
        <f>IFERROR(IF(INDEX('Temperature Data'!$AA$15:$AA$348,MATCH(LOLP!A7826,'Temperature Data'!$B$15:$B$348,0))&gt;IF(B7826=9,$G$2,LOLP!$F$2),1,0),0)</f>
        <v>0</v>
      </c>
      <c r="G7826" s="7">
        <f>SUMIFS(LOLP!$F$4:$F$8763,$C$4:$C$8763,$C7826,$B$4:$B$8763,$B7826,$D$4:$D$8763,$D7826)</f>
        <v>0</v>
      </c>
      <c r="H7826" s="7">
        <f>COUNTIFS(Calendar!$E$3:$E$367,LOLP!C7826,Calendar!$D$3:$D$367,LOLP!B7826)</f>
        <v>11</v>
      </c>
      <c r="I7826" s="7">
        <f ca="1">IF($F7826=1,OFFSET(start_norps,LOLP!$D7826+(1-$C7826)*24,LOLP!$B7826)*H7826/G7826,0)</f>
        <v>0</v>
      </c>
      <c r="J7826" s="7">
        <f ca="1">IF($F7826=1,OFFSET(start_33,LOLP!$D7826+(1-$C7826)*24,LOLP!$B7826)*H7826/G7826,0)</f>
        <v>0</v>
      </c>
      <c r="K7826" s="7">
        <f ca="1">IF($F7826,OFFSET(start_40,LOLP!$D7826+(1-$C7826)*24,LOLP!$B7826),0)</f>
        <v>0</v>
      </c>
      <c r="L7826" s="7">
        <f ca="1">IF($F7826,OFFSET(start_50,LOLP!$D7826+(1-$C7826)*24,LOLP!$B7826),0)</f>
        <v>0</v>
      </c>
      <c r="M7826" s="25">
        <f t="shared" ca="1" si="856"/>
        <v>0</v>
      </c>
      <c r="N7826" s="25">
        <f t="shared" ca="1" si="857"/>
        <v>0</v>
      </c>
      <c r="O7826" s="15" t="e">
        <f t="shared" ca="1" si="858"/>
        <v>#DIV/0!</v>
      </c>
      <c r="P7826" s="15" t="e">
        <f t="shared" ca="1" si="859"/>
        <v>#DIV/0!</v>
      </c>
    </row>
    <row r="7827" spans="1:16" x14ac:dyDescent="0.25">
      <c r="A7827" s="1">
        <f t="shared" si="853"/>
        <v>43426</v>
      </c>
      <c r="B7827" s="7">
        <f t="shared" si="855"/>
        <v>11</v>
      </c>
      <c r="C7827" s="4">
        <f>INDEX(Calendar!$E$3:$E$367,MATCH(LOLP!$A7827,Calendar!$B$3:$B$367,0))</f>
        <v>0</v>
      </c>
      <c r="D7827" s="2">
        <f t="shared" si="854"/>
        <v>24</v>
      </c>
      <c r="E7827" s="36">
        <v>20793</v>
      </c>
      <c r="F7827" s="7">
        <f>IFERROR(IF(INDEX('Temperature Data'!$AA$15:$AA$348,MATCH(LOLP!A7827,'Temperature Data'!$B$15:$B$348,0))&gt;IF(B7827=9,$G$2,LOLP!$F$2),1,0),0)</f>
        <v>0</v>
      </c>
      <c r="G7827" s="7">
        <f>SUMIFS(LOLP!$F$4:$F$8763,$C$4:$C$8763,$C7827,$B$4:$B$8763,$B7827,$D$4:$D$8763,$D7827)</f>
        <v>0</v>
      </c>
      <c r="H7827" s="7">
        <f>COUNTIFS(Calendar!$E$3:$E$367,LOLP!C7827,Calendar!$D$3:$D$367,LOLP!B7827)</f>
        <v>11</v>
      </c>
      <c r="I7827" s="7">
        <f ca="1">IF($F7827=1,OFFSET(start_norps,LOLP!$D7827+(1-$C7827)*24,LOLP!$B7827)*H7827/G7827,0)</f>
        <v>0</v>
      </c>
      <c r="J7827" s="7">
        <f ca="1">IF($F7827=1,OFFSET(start_33,LOLP!$D7827+(1-$C7827)*24,LOLP!$B7827)*H7827/G7827,0)</f>
        <v>0</v>
      </c>
      <c r="K7827" s="7">
        <f ca="1">IF($F7827,OFFSET(start_40,LOLP!$D7827+(1-$C7827)*24,LOLP!$B7827),0)</f>
        <v>0</v>
      </c>
      <c r="L7827" s="7">
        <f ca="1">IF($F7827,OFFSET(start_50,LOLP!$D7827+(1-$C7827)*24,LOLP!$B7827),0)</f>
        <v>0</v>
      </c>
      <c r="M7827" s="25">
        <f t="shared" ca="1" si="856"/>
        <v>0</v>
      </c>
      <c r="N7827" s="25">
        <f t="shared" ca="1" si="857"/>
        <v>0</v>
      </c>
      <c r="O7827" s="15" t="e">
        <f t="shared" ca="1" si="858"/>
        <v>#DIV/0!</v>
      </c>
      <c r="P7827" s="15" t="e">
        <f t="shared" ca="1" si="859"/>
        <v>#DIV/0!</v>
      </c>
    </row>
    <row r="7828" spans="1:16" x14ac:dyDescent="0.25">
      <c r="A7828" s="1">
        <f t="shared" si="853"/>
        <v>43427</v>
      </c>
      <c r="B7828" s="7">
        <f t="shared" si="855"/>
        <v>11</v>
      </c>
      <c r="C7828" s="4">
        <f>INDEX(Calendar!$E$3:$E$367,MATCH(LOLP!$A7828,Calendar!$B$3:$B$367,0))</f>
        <v>0</v>
      </c>
      <c r="D7828" s="2">
        <f t="shared" si="854"/>
        <v>1</v>
      </c>
      <c r="E7828" s="36">
        <v>20026</v>
      </c>
      <c r="F7828" s="7">
        <f>IFERROR(IF(INDEX('Temperature Data'!$AA$15:$AA$348,MATCH(LOLP!A7828,'Temperature Data'!$B$15:$B$348,0))&gt;IF(B7828=9,$G$2,LOLP!$F$2),1,0),0)</f>
        <v>0</v>
      </c>
      <c r="G7828" s="7">
        <f>SUMIFS(LOLP!$F$4:$F$8763,$C$4:$C$8763,$C7828,$B$4:$B$8763,$B7828,$D$4:$D$8763,$D7828)</f>
        <v>0</v>
      </c>
      <c r="H7828" s="7">
        <f>COUNTIFS(Calendar!$E$3:$E$367,LOLP!C7828,Calendar!$D$3:$D$367,LOLP!B7828)</f>
        <v>11</v>
      </c>
      <c r="I7828" s="7">
        <f ca="1">IF($F7828=1,OFFSET(start_norps,LOLP!$D7828+(1-$C7828)*24,LOLP!$B7828)*H7828/G7828,0)</f>
        <v>0</v>
      </c>
      <c r="J7828" s="7">
        <f ca="1">IF($F7828=1,OFFSET(start_33,LOLP!$D7828+(1-$C7828)*24,LOLP!$B7828)*H7828/G7828,0)</f>
        <v>0</v>
      </c>
      <c r="K7828" s="7">
        <f ca="1">IF($F7828,OFFSET(start_40,LOLP!$D7828+(1-$C7828)*24,LOLP!$B7828),0)</f>
        <v>0</v>
      </c>
      <c r="L7828" s="7">
        <f ca="1">IF($F7828,OFFSET(start_50,LOLP!$D7828+(1-$C7828)*24,LOLP!$B7828),0)</f>
        <v>0</v>
      </c>
      <c r="M7828" s="25">
        <f t="shared" ca="1" si="856"/>
        <v>0</v>
      </c>
      <c r="N7828" s="25">
        <f t="shared" ca="1" si="857"/>
        <v>0</v>
      </c>
      <c r="O7828" s="15" t="e">
        <f t="shared" ca="1" si="858"/>
        <v>#DIV/0!</v>
      </c>
      <c r="P7828" s="15" t="e">
        <f t="shared" ca="1" si="859"/>
        <v>#DIV/0!</v>
      </c>
    </row>
    <row r="7829" spans="1:16" x14ac:dyDescent="0.25">
      <c r="A7829" s="1">
        <f t="shared" si="853"/>
        <v>43427</v>
      </c>
      <c r="B7829" s="7">
        <f t="shared" si="855"/>
        <v>11</v>
      </c>
      <c r="C7829" s="4">
        <f>INDEX(Calendar!$E$3:$E$367,MATCH(LOLP!$A7829,Calendar!$B$3:$B$367,0))</f>
        <v>0</v>
      </c>
      <c r="D7829" s="2">
        <f t="shared" si="854"/>
        <v>2</v>
      </c>
      <c r="E7829" s="36">
        <v>19342</v>
      </c>
      <c r="F7829" s="7">
        <f>IFERROR(IF(INDEX('Temperature Data'!$AA$15:$AA$348,MATCH(LOLP!A7829,'Temperature Data'!$B$15:$B$348,0))&gt;IF(B7829=9,$G$2,LOLP!$F$2),1,0),0)</f>
        <v>0</v>
      </c>
      <c r="G7829" s="7">
        <f>SUMIFS(LOLP!$F$4:$F$8763,$C$4:$C$8763,$C7829,$B$4:$B$8763,$B7829,$D$4:$D$8763,$D7829)</f>
        <v>0</v>
      </c>
      <c r="H7829" s="7">
        <f>COUNTIFS(Calendar!$E$3:$E$367,LOLP!C7829,Calendar!$D$3:$D$367,LOLP!B7829)</f>
        <v>11</v>
      </c>
      <c r="I7829" s="7">
        <f ca="1">IF($F7829=1,OFFSET(start_norps,LOLP!$D7829+(1-$C7829)*24,LOLP!$B7829)*H7829/G7829,0)</f>
        <v>0</v>
      </c>
      <c r="J7829" s="7">
        <f ca="1">IF($F7829=1,OFFSET(start_33,LOLP!$D7829+(1-$C7829)*24,LOLP!$B7829)*H7829/G7829,0)</f>
        <v>0</v>
      </c>
      <c r="K7829" s="7">
        <f ca="1">IF($F7829,OFFSET(start_40,LOLP!$D7829+(1-$C7829)*24,LOLP!$B7829),0)</f>
        <v>0</v>
      </c>
      <c r="L7829" s="7">
        <f ca="1">IF($F7829,OFFSET(start_50,LOLP!$D7829+(1-$C7829)*24,LOLP!$B7829),0)</f>
        <v>0</v>
      </c>
      <c r="M7829" s="25">
        <f t="shared" ca="1" si="856"/>
        <v>0</v>
      </c>
      <c r="N7829" s="25">
        <f t="shared" ca="1" si="857"/>
        <v>0</v>
      </c>
      <c r="O7829" s="15" t="e">
        <f t="shared" ca="1" si="858"/>
        <v>#DIV/0!</v>
      </c>
      <c r="P7829" s="15" t="e">
        <f t="shared" ca="1" si="859"/>
        <v>#DIV/0!</v>
      </c>
    </row>
    <row r="7830" spans="1:16" x14ac:dyDescent="0.25">
      <c r="A7830" s="1">
        <f t="shared" si="853"/>
        <v>43427</v>
      </c>
      <c r="B7830" s="7">
        <f t="shared" si="855"/>
        <v>11</v>
      </c>
      <c r="C7830" s="4">
        <f>INDEX(Calendar!$E$3:$E$367,MATCH(LOLP!$A7830,Calendar!$B$3:$B$367,0))</f>
        <v>0</v>
      </c>
      <c r="D7830" s="2">
        <f t="shared" si="854"/>
        <v>3</v>
      </c>
      <c r="E7830" s="36">
        <v>18873</v>
      </c>
      <c r="F7830" s="7">
        <f>IFERROR(IF(INDEX('Temperature Data'!$AA$15:$AA$348,MATCH(LOLP!A7830,'Temperature Data'!$B$15:$B$348,0))&gt;IF(B7830=9,$G$2,LOLP!$F$2),1,0),0)</f>
        <v>0</v>
      </c>
      <c r="G7830" s="7">
        <f>SUMIFS(LOLP!$F$4:$F$8763,$C$4:$C$8763,$C7830,$B$4:$B$8763,$B7830,$D$4:$D$8763,$D7830)</f>
        <v>0</v>
      </c>
      <c r="H7830" s="7">
        <f>COUNTIFS(Calendar!$E$3:$E$367,LOLP!C7830,Calendar!$D$3:$D$367,LOLP!B7830)</f>
        <v>11</v>
      </c>
      <c r="I7830" s="7">
        <f ca="1">IF($F7830=1,OFFSET(start_norps,LOLP!$D7830+(1-$C7830)*24,LOLP!$B7830)*H7830/G7830,0)</f>
        <v>0</v>
      </c>
      <c r="J7830" s="7">
        <f ca="1">IF($F7830=1,OFFSET(start_33,LOLP!$D7830+(1-$C7830)*24,LOLP!$B7830)*H7830/G7830,0)</f>
        <v>0</v>
      </c>
      <c r="K7830" s="7">
        <f ca="1">IF($F7830,OFFSET(start_40,LOLP!$D7830+(1-$C7830)*24,LOLP!$B7830),0)</f>
        <v>0</v>
      </c>
      <c r="L7830" s="7">
        <f ca="1">IF($F7830,OFFSET(start_50,LOLP!$D7830+(1-$C7830)*24,LOLP!$B7830),0)</f>
        <v>0</v>
      </c>
      <c r="M7830" s="25">
        <f t="shared" ca="1" si="856"/>
        <v>0</v>
      </c>
      <c r="N7830" s="25">
        <f t="shared" ca="1" si="857"/>
        <v>0</v>
      </c>
      <c r="O7830" s="15" t="e">
        <f t="shared" ca="1" si="858"/>
        <v>#DIV/0!</v>
      </c>
      <c r="P7830" s="15" t="e">
        <f t="shared" ca="1" si="859"/>
        <v>#DIV/0!</v>
      </c>
    </row>
    <row r="7831" spans="1:16" x14ac:dyDescent="0.25">
      <c r="A7831" s="1">
        <f t="shared" si="853"/>
        <v>43427</v>
      </c>
      <c r="B7831" s="7">
        <f t="shared" si="855"/>
        <v>11</v>
      </c>
      <c r="C7831" s="4">
        <f>INDEX(Calendar!$E$3:$E$367,MATCH(LOLP!$A7831,Calendar!$B$3:$B$367,0))</f>
        <v>0</v>
      </c>
      <c r="D7831" s="2">
        <f t="shared" si="854"/>
        <v>4</v>
      </c>
      <c r="E7831" s="36">
        <v>18758</v>
      </c>
      <c r="F7831" s="7">
        <f>IFERROR(IF(INDEX('Temperature Data'!$AA$15:$AA$348,MATCH(LOLP!A7831,'Temperature Data'!$B$15:$B$348,0))&gt;IF(B7831=9,$G$2,LOLP!$F$2),1,0),0)</f>
        <v>0</v>
      </c>
      <c r="G7831" s="7">
        <f>SUMIFS(LOLP!$F$4:$F$8763,$C$4:$C$8763,$C7831,$B$4:$B$8763,$B7831,$D$4:$D$8763,$D7831)</f>
        <v>0</v>
      </c>
      <c r="H7831" s="7">
        <f>COUNTIFS(Calendar!$E$3:$E$367,LOLP!C7831,Calendar!$D$3:$D$367,LOLP!B7831)</f>
        <v>11</v>
      </c>
      <c r="I7831" s="7">
        <f ca="1">IF($F7831=1,OFFSET(start_norps,LOLP!$D7831+(1-$C7831)*24,LOLP!$B7831)*H7831/G7831,0)</f>
        <v>0</v>
      </c>
      <c r="J7831" s="7">
        <f ca="1">IF($F7831=1,OFFSET(start_33,LOLP!$D7831+(1-$C7831)*24,LOLP!$B7831)*H7831/G7831,0)</f>
        <v>0</v>
      </c>
      <c r="K7831" s="7">
        <f ca="1">IF($F7831,OFFSET(start_40,LOLP!$D7831+(1-$C7831)*24,LOLP!$B7831),0)</f>
        <v>0</v>
      </c>
      <c r="L7831" s="7">
        <f ca="1">IF($F7831,OFFSET(start_50,LOLP!$D7831+(1-$C7831)*24,LOLP!$B7831),0)</f>
        <v>0</v>
      </c>
      <c r="M7831" s="25">
        <f t="shared" ca="1" si="856"/>
        <v>0</v>
      </c>
      <c r="N7831" s="25">
        <f t="shared" ca="1" si="857"/>
        <v>0</v>
      </c>
      <c r="O7831" s="15" t="e">
        <f t="shared" ca="1" si="858"/>
        <v>#DIV/0!</v>
      </c>
      <c r="P7831" s="15" t="e">
        <f t="shared" ca="1" si="859"/>
        <v>#DIV/0!</v>
      </c>
    </row>
    <row r="7832" spans="1:16" x14ac:dyDescent="0.25">
      <c r="A7832" s="1">
        <f t="shared" si="853"/>
        <v>43427</v>
      </c>
      <c r="B7832" s="7">
        <f t="shared" si="855"/>
        <v>11</v>
      </c>
      <c r="C7832" s="4">
        <f>INDEX(Calendar!$E$3:$E$367,MATCH(LOLP!$A7832,Calendar!$B$3:$B$367,0))</f>
        <v>0</v>
      </c>
      <c r="D7832" s="2">
        <f t="shared" si="854"/>
        <v>5</v>
      </c>
      <c r="E7832" s="36">
        <v>19042</v>
      </c>
      <c r="F7832" s="7">
        <f>IFERROR(IF(INDEX('Temperature Data'!$AA$15:$AA$348,MATCH(LOLP!A7832,'Temperature Data'!$B$15:$B$348,0))&gt;IF(B7832=9,$G$2,LOLP!$F$2),1,0),0)</f>
        <v>0</v>
      </c>
      <c r="G7832" s="7">
        <f>SUMIFS(LOLP!$F$4:$F$8763,$C$4:$C$8763,$C7832,$B$4:$B$8763,$B7832,$D$4:$D$8763,$D7832)</f>
        <v>0</v>
      </c>
      <c r="H7832" s="7">
        <f>COUNTIFS(Calendar!$E$3:$E$367,LOLP!C7832,Calendar!$D$3:$D$367,LOLP!B7832)</f>
        <v>11</v>
      </c>
      <c r="I7832" s="7">
        <f ca="1">IF($F7832=1,OFFSET(start_norps,LOLP!$D7832+(1-$C7832)*24,LOLP!$B7832)*H7832/G7832,0)</f>
        <v>0</v>
      </c>
      <c r="J7832" s="7">
        <f ca="1">IF($F7832=1,OFFSET(start_33,LOLP!$D7832+(1-$C7832)*24,LOLP!$B7832)*H7832/G7832,0)</f>
        <v>0</v>
      </c>
      <c r="K7832" s="7">
        <f ca="1">IF($F7832,OFFSET(start_40,LOLP!$D7832+(1-$C7832)*24,LOLP!$B7832),0)</f>
        <v>0</v>
      </c>
      <c r="L7832" s="7">
        <f ca="1">IF($F7832,OFFSET(start_50,LOLP!$D7832+(1-$C7832)*24,LOLP!$B7832),0)</f>
        <v>0</v>
      </c>
      <c r="M7832" s="25">
        <f t="shared" ca="1" si="856"/>
        <v>0</v>
      </c>
      <c r="N7832" s="25">
        <f t="shared" ca="1" si="857"/>
        <v>0</v>
      </c>
      <c r="O7832" s="15" t="e">
        <f t="shared" ca="1" si="858"/>
        <v>#DIV/0!</v>
      </c>
      <c r="P7832" s="15" t="e">
        <f t="shared" ca="1" si="859"/>
        <v>#DIV/0!</v>
      </c>
    </row>
    <row r="7833" spans="1:16" x14ac:dyDescent="0.25">
      <c r="A7833" s="1">
        <f t="shared" si="853"/>
        <v>43427</v>
      </c>
      <c r="B7833" s="7">
        <f t="shared" si="855"/>
        <v>11</v>
      </c>
      <c r="C7833" s="4">
        <f>INDEX(Calendar!$E$3:$E$367,MATCH(LOLP!$A7833,Calendar!$B$3:$B$367,0))</f>
        <v>0</v>
      </c>
      <c r="D7833" s="2">
        <f t="shared" si="854"/>
        <v>6</v>
      </c>
      <c r="E7833" s="36">
        <v>19818</v>
      </c>
      <c r="F7833" s="7">
        <f>IFERROR(IF(INDEX('Temperature Data'!$AA$15:$AA$348,MATCH(LOLP!A7833,'Temperature Data'!$B$15:$B$348,0))&gt;IF(B7833=9,$G$2,LOLP!$F$2),1,0),0)</f>
        <v>0</v>
      </c>
      <c r="G7833" s="7">
        <f>SUMIFS(LOLP!$F$4:$F$8763,$C$4:$C$8763,$C7833,$B$4:$B$8763,$B7833,$D$4:$D$8763,$D7833)</f>
        <v>0</v>
      </c>
      <c r="H7833" s="7">
        <f>COUNTIFS(Calendar!$E$3:$E$367,LOLP!C7833,Calendar!$D$3:$D$367,LOLP!B7833)</f>
        <v>11</v>
      </c>
      <c r="I7833" s="7">
        <f ca="1">IF($F7833=1,OFFSET(start_norps,LOLP!$D7833+(1-$C7833)*24,LOLP!$B7833)*H7833/G7833,0)</f>
        <v>0</v>
      </c>
      <c r="J7833" s="7">
        <f ca="1">IF($F7833=1,OFFSET(start_33,LOLP!$D7833+(1-$C7833)*24,LOLP!$B7833)*H7833/G7833,0)</f>
        <v>0</v>
      </c>
      <c r="K7833" s="7">
        <f ca="1">IF($F7833,OFFSET(start_40,LOLP!$D7833+(1-$C7833)*24,LOLP!$B7833),0)</f>
        <v>0</v>
      </c>
      <c r="L7833" s="7">
        <f ca="1">IF($F7833,OFFSET(start_50,LOLP!$D7833+(1-$C7833)*24,LOLP!$B7833),0)</f>
        <v>0</v>
      </c>
      <c r="M7833" s="25">
        <f t="shared" ca="1" si="856"/>
        <v>0</v>
      </c>
      <c r="N7833" s="25">
        <f t="shared" ca="1" si="857"/>
        <v>0</v>
      </c>
      <c r="O7833" s="15" t="e">
        <f t="shared" ca="1" si="858"/>
        <v>#DIV/0!</v>
      </c>
      <c r="P7833" s="15" t="e">
        <f t="shared" ca="1" si="859"/>
        <v>#DIV/0!</v>
      </c>
    </row>
    <row r="7834" spans="1:16" x14ac:dyDescent="0.25">
      <c r="A7834" s="1">
        <f t="shared" si="853"/>
        <v>43427</v>
      </c>
      <c r="B7834" s="7">
        <f t="shared" si="855"/>
        <v>11</v>
      </c>
      <c r="C7834" s="4">
        <f>INDEX(Calendar!$E$3:$E$367,MATCH(LOLP!$A7834,Calendar!$B$3:$B$367,0))</f>
        <v>0</v>
      </c>
      <c r="D7834" s="2">
        <f t="shared" si="854"/>
        <v>7</v>
      </c>
      <c r="E7834" s="36">
        <v>20711</v>
      </c>
      <c r="F7834" s="7">
        <f>IFERROR(IF(INDEX('Temperature Data'!$AA$15:$AA$348,MATCH(LOLP!A7834,'Temperature Data'!$B$15:$B$348,0))&gt;IF(B7834=9,$G$2,LOLP!$F$2),1,0),0)</f>
        <v>0</v>
      </c>
      <c r="G7834" s="7">
        <f>SUMIFS(LOLP!$F$4:$F$8763,$C$4:$C$8763,$C7834,$B$4:$B$8763,$B7834,$D$4:$D$8763,$D7834)</f>
        <v>0</v>
      </c>
      <c r="H7834" s="7">
        <f>COUNTIFS(Calendar!$E$3:$E$367,LOLP!C7834,Calendar!$D$3:$D$367,LOLP!B7834)</f>
        <v>11</v>
      </c>
      <c r="I7834" s="7">
        <f ca="1">IF($F7834=1,OFFSET(start_norps,LOLP!$D7834+(1-$C7834)*24,LOLP!$B7834)*H7834/G7834,0)</f>
        <v>0</v>
      </c>
      <c r="J7834" s="7">
        <f ca="1">IF($F7834=1,OFFSET(start_33,LOLP!$D7834+(1-$C7834)*24,LOLP!$B7834)*H7834/G7834,0)</f>
        <v>0</v>
      </c>
      <c r="K7834" s="7">
        <f ca="1">IF($F7834,OFFSET(start_40,LOLP!$D7834+(1-$C7834)*24,LOLP!$B7834),0)</f>
        <v>0</v>
      </c>
      <c r="L7834" s="7">
        <f ca="1">IF($F7834,OFFSET(start_50,LOLP!$D7834+(1-$C7834)*24,LOLP!$B7834),0)</f>
        <v>0</v>
      </c>
      <c r="M7834" s="25">
        <f t="shared" ca="1" si="856"/>
        <v>0</v>
      </c>
      <c r="N7834" s="25">
        <f t="shared" ca="1" si="857"/>
        <v>0</v>
      </c>
      <c r="O7834" s="15" t="e">
        <f t="shared" ca="1" si="858"/>
        <v>#DIV/0!</v>
      </c>
      <c r="P7834" s="15" t="e">
        <f t="shared" ca="1" si="859"/>
        <v>#DIV/0!</v>
      </c>
    </row>
    <row r="7835" spans="1:16" x14ac:dyDescent="0.25">
      <c r="A7835" s="1">
        <f t="shared" si="853"/>
        <v>43427</v>
      </c>
      <c r="B7835" s="7">
        <f t="shared" si="855"/>
        <v>11</v>
      </c>
      <c r="C7835" s="4">
        <f>INDEX(Calendar!$E$3:$E$367,MATCH(LOLP!$A7835,Calendar!$B$3:$B$367,0))</f>
        <v>0</v>
      </c>
      <c r="D7835" s="2">
        <f t="shared" si="854"/>
        <v>8</v>
      </c>
      <c r="E7835" s="36">
        <v>21130</v>
      </c>
      <c r="F7835" s="7">
        <f>IFERROR(IF(INDEX('Temperature Data'!$AA$15:$AA$348,MATCH(LOLP!A7835,'Temperature Data'!$B$15:$B$348,0))&gt;IF(B7835=9,$G$2,LOLP!$F$2),1,0),0)</f>
        <v>0</v>
      </c>
      <c r="G7835" s="7">
        <f>SUMIFS(LOLP!$F$4:$F$8763,$C$4:$C$8763,$C7835,$B$4:$B$8763,$B7835,$D$4:$D$8763,$D7835)</f>
        <v>0</v>
      </c>
      <c r="H7835" s="7">
        <f>COUNTIFS(Calendar!$E$3:$E$367,LOLP!C7835,Calendar!$D$3:$D$367,LOLP!B7835)</f>
        <v>11</v>
      </c>
      <c r="I7835" s="7">
        <f ca="1">IF($F7835=1,OFFSET(start_norps,LOLP!$D7835+(1-$C7835)*24,LOLP!$B7835)*H7835/G7835,0)</f>
        <v>0</v>
      </c>
      <c r="J7835" s="7">
        <f ca="1">IF($F7835=1,OFFSET(start_33,LOLP!$D7835+(1-$C7835)*24,LOLP!$B7835)*H7835/G7835,0)</f>
        <v>0</v>
      </c>
      <c r="K7835" s="7">
        <f ca="1">IF($F7835,OFFSET(start_40,LOLP!$D7835+(1-$C7835)*24,LOLP!$B7835),0)</f>
        <v>0</v>
      </c>
      <c r="L7835" s="7">
        <f ca="1">IF($F7835,OFFSET(start_50,LOLP!$D7835+(1-$C7835)*24,LOLP!$B7835),0)</f>
        <v>0</v>
      </c>
      <c r="M7835" s="25">
        <f t="shared" ca="1" si="856"/>
        <v>0</v>
      </c>
      <c r="N7835" s="25">
        <f t="shared" ca="1" si="857"/>
        <v>0</v>
      </c>
      <c r="O7835" s="15" t="e">
        <f t="shared" ca="1" si="858"/>
        <v>#DIV/0!</v>
      </c>
      <c r="P7835" s="15" t="e">
        <f t="shared" ca="1" si="859"/>
        <v>#DIV/0!</v>
      </c>
    </row>
    <row r="7836" spans="1:16" x14ac:dyDescent="0.25">
      <c r="A7836" s="1">
        <f t="shared" si="853"/>
        <v>43427</v>
      </c>
      <c r="B7836" s="7">
        <f t="shared" si="855"/>
        <v>11</v>
      </c>
      <c r="C7836" s="4">
        <f>INDEX(Calendar!$E$3:$E$367,MATCH(LOLP!$A7836,Calendar!$B$3:$B$367,0))</f>
        <v>0</v>
      </c>
      <c r="D7836" s="2">
        <f t="shared" si="854"/>
        <v>9</v>
      </c>
      <c r="E7836" s="36">
        <v>21543</v>
      </c>
      <c r="F7836" s="7">
        <f>IFERROR(IF(INDEX('Temperature Data'!$AA$15:$AA$348,MATCH(LOLP!A7836,'Temperature Data'!$B$15:$B$348,0))&gt;IF(B7836=9,$G$2,LOLP!$F$2),1,0),0)</f>
        <v>0</v>
      </c>
      <c r="G7836" s="7">
        <f>SUMIFS(LOLP!$F$4:$F$8763,$C$4:$C$8763,$C7836,$B$4:$B$8763,$B7836,$D$4:$D$8763,$D7836)</f>
        <v>0</v>
      </c>
      <c r="H7836" s="7">
        <f>COUNTIFS(Calendar!$E$3:$E$367,LOLP!C7836,Calendar!$D$3:$D$367,LOLP!B7836)</f>
        <v>11</v>
      </c>
      <c r="I7836" s="7">
        <f ca="1">IF($F7836=1,OFFSET(start_norps,LOLP!$D7836+(1-$C7836)*24,LOLP!$B7836)*H7836/G7836,0)</f>
        <v>0</v>
      </c>
      <c r="J7836" s="7">
        <f ca="1">IF($F7836=1,OFFSET(start_33,LOLP!$D7836+(1-$C7836)*24,LOLP!$B7836)*H7836/G7836,0)</f>
        <v>0</v>
      </c>
      <c r="K7836" s="7">
        <f ca="1">IF($F7836,OFFSET(start_40,LOLP!$D7836+(1-$C7836)*24,LOLP!$B7836),0)</f>
        <v>0</v>
      </c>
      <c r="L7836" s="7">
        <f ca="1">IF($F7836,OFFSET(start_50,LOLP!$D7836+(1-$C7836)*24,LOLP!$B7836),0)</f>
        <v>0</v>
      </c>
      <c r="M7836" s="25">
        <f t="shared" ca="1" si="856"/>
        <v>0</v>
      </c>
      <c r="N7836" s="25">
        <f t="shared" ca="1" si="857"/>
        <v>0</v>
      </c>
      <c r="O7836" s="15" t="e">
        <f t="shared" ca="1" si="858"/>
        <v>#DIV/0!</v>
      </c>
      <c r="P7836" s="15" t="e">
        <f t="shared" ca="1" si="859"/>
        <v>#DIV/0!</v>
      </c>
    </row>
    <row r="7837" spans="1:16" x14ac:dyDescent="0.25">
      <c r="A7837" s="1">
        <f t="shared" ref="A7837:A7900" si="860">A7813+1</f>
        <v>43427</v>
      </c>
      <c r="B7837" s="7">
        <f t="shared" si="855"/>
        <v>11</v>
      </c>
      <c r="C7837" s="4">
        <f>INDEX(Calendar!$E$3:$E$367,MATCH(LOLP!$A7837,Calendar!$B$3:$B$367,0))</f>
        <v>0</v>
      </c>
      <c r="D7837" s="2">
        <f t="shared" ref="D7837:D7900" si="861">D7813</f>
        <v>10</v>
      </c>
      <c r="E7837" s="36">
        <v>21516</v>
      </c>
      <c r="F7837" s="7">
        <f>IFERROR(IF(INDEX('Temperature Data'!$AA$15:$AA$348,MATCH(LOLP!A7837,'Temperature Data'!$B$15:$B$348,0))&gt;IF(B7837=9,$G$2,LOLP!$F$2),1,0),0)</f>
        <v>0</v>
      </c>
      <c r="G7837" s="7">
        <f>SUMIFS(LOLP!$F$4:$F$8763,$C$4:$C$8763,$C7837,$B$4:$B$8763,$B7837,$D$4:$D$8763,$D7837)</f>
        <v>0</v>
      </c>
      <c r="H7837" s="7">
        <f>COUNTIFS(Calendar!$E$3:$E$367,LOLP!C7837,Calendar!$D$3:$D$367,LOLP!B7837)</f>
        <v>11</v>
      </c>
      <c r="I7837" s="7">
        <f ca="1">IF($F7837=1,OFFSET(start_norps,LOLP!$D7837+(1-$C7837)*24,LOLP!$B7837)*H7837/G7837,0)</f>
        <v>0</v>
      </c>
      <c r="J7837" s="7">
        <f ca="1">IF($F7837=1,OFFSET(start_33,LOLP!$D7837+(1-$C7837)*24,LOLP!$B7837)*H7837/G7837,0)</f>
        <v>0</v>
      </c>
      <c r="K7837" s="7">
        <f ca="1">IF($F7837,OFFSET(start_40,LOLP!$D7837+(1-$C7837)*24,LOLP!$B7837),0)</f>
        <v>0</v>
      </c>
      <c r="L7837" s="7">
        <f ca="1">IF($F7837,OFFSET(start_50,LOLP!$D7837+(1-$C7837)*24,LOLP!$B7837),0)</f>
        <v>0</v>
      </c>
      <c r="M7837" s="25">
        <f t="shared" ca="1" si="856"/>
        <v>0</v>
      </c>
      <c r="N7837" s="25">
        <f t="shared" ca="1" si="857"/>
        <v>0</v>
      </c>
      <c r="O7837" s="15" t="e">
        <f t="shared" ca="1" si="858"/>
        <v>#DIV/0!</v>
      </c>
      <c r="P7837" s="15" t="e">
        <f t="shared" ca="1" si="859"/>
        <v>#DIV/0!</v>
      </c>
    </row>
    <row r="7838" spans="1:16" x14ac:dyDescent="0.25">
      <c r="A7838" s="1">
        <f t="shared" si="860"/>
        <v>43427</v>
      </c>
      <c r="B7838" s="7">
        <f t="shared" si="855"/>
        <v>11</v>
      </c>
      <c r="C7838" s="4">
        <f>INDEX(Calendar!$E$3:$E$367,MATCH(LOLP!$A7838,Calendar!$B$3:$B$367,0))</f>
        <v>0</v>
      </c>
      <c r="D7838" s="2">
        <f t="shared" si="861"/>
        <v>11</v>
      </c>
      <c r="E7838" s="36">
        <v>22021</v>
      </c>
      <c r="F7838" s="7">
        <f>IFERROR(IF(INDEX('Temperature Data'!$AA$15:$AA$348,MATCH(LOLP!A7838,'Temperature Data'!$B$15:$B$348,0))&gt;IF(B7838=9,$G$2,LOLP!$F$2),1,0),0)</f>
        <v>0</v>
      </c>
      <c r="G7838" s="7">
        <f>SUMIFS(LOLP!$F$4:$F$8763,$C$4:$C$8763,$C7838,$B$4:$B$8763,$B7838,$D$4:$D$8763,$D7838)</f>
        <v>0</v>
      </c>
      <c r="H7838" s="7">
        <f>COUNTIFS(Calendar!$E$3:$E$367,LOLP!C7838,Calendar!$D$3:$D$367,LOLP!B7838)</f>
        <v>11</v>
      </c>
      <c r="I7838" s="7">
        <f ca="1">IF($F7838=1,OFFSET(start_norps,LOLP!$D7838+(1-$C7838)*24,LOLP!$B7838)*H7838/G7838,0)</f>
        <v>0</v>
      </c>
      <c r="J7838" s="7">
        <f ca="1">IF($F7838=1,OFFSET(start_33,LOLP!$D7838+(1-$C7838)*24,LOLP!$B7838)*H7838/G7838,0)</f>
        <v>0</v>
      </c>
      <c r="K7838" s="7">
        <f ca="1">IF($F7838,OFFSET(start_40,LOLP!$D7838+(1-$C7838)*24,LOLP!$B7838),0)</f>
        <v>0</v>
      </c>
      <c r="L7838" s="7">
        <f ca="1">IF($F7838,OFFSET(start_50,LOLP!$D7838+(1-$C7838)*24,LOLP!$B7838),0)</f>
        <v>0</v>
      </c>
      <c r="M7838" s="25">
        <f t="shared" ca="1" si="856"/>
        <v>0</v>
      </c>
      <c r="N7838" s="25">
        <f t="shared" ca="1" si="857"/>
        <v>0</v>
      </c>
      <c r="O7838" s="15" t="e">
        <f t="shared" ca="1" si="858"/>
        <v>#DIV/0!</v>
      </c>
      <c r="P7838" s="15" t="e">
        <f t="shared" ca="1" si="859"/>
        <v>#DIV/0!</v>
      </c>
    </row>
    <row r="7839" spans="1:16" x14ac:dyDescent="0.25">
      <c r="A7839" s="1">
        <f t="shared" si="860"/>
        <v>43427</v>
      </c>
      <c r="B7839" s="7">
        <f t="shared" si="855"/>
        <v>11</v>
      </c>
      <c r="C7839" s="4">
        <f>INDEX(Calendar!$E$3:$E$367,MATCH(LOLP!$A7839,Calendar!$B$3:$B$367,0))</f>
        <v>0</v>
      </c>
      <c r="D7839" s="2">
        <f t="shared" si="861"/>
        <v>12</v>
      </c>
      <c r="E7839" s="36">
        <v>22104</v>
      </c>
      <c r="F7839" s="7">
        <f>IFERROR(IF(INDEX('Temperature Data'!$AA$15:$AA$348,MATCH(LOLP!A7839,'Temperature Data'!$B$15:$B$348,0))&gt;IF(B7839=9,$G$2,LOLP!$F$2),1,0),0)</f>
        <v>0</v>
      </c>
      <c r="G7839" s="7">
        <f>SUMIFS(LOLP!$F$4:$F$8763,$C$4:$C$8763,$C7839,$B$4:$B$8763,$B7839,$D$4:$D$8763,$D7839)</f>
        <v>0</v>
      </c>
      <c r="H7839" s="7">
        <f>COUNTIFS(Calendar!$E$3:$E$367,LOLP!C7839,Calendar!$D$3:$D$367,LOLP!B7839)</f>
        <v>11</v>
      </c>
      <c r="I7839" s="7">
        <f ca="1">IF($F7839=1,OFFSET(start_norps,LOLP!$D7839+(1-$C7839)*24,LOLP!$B7839)*H7839/G7839,0)</f>
        <v>0</v>
      </c>
      <c r="J7839" s="7">
        <f ca="1">IF($F7839=1,OFFSET(start_33,LOLP!$D7839+(1-$C7839)*24,LOLP!$B7839)*H7839/G7839,0)</f>
        <v>0</v>
      </c>
      <c r="K7839" s="7">
        <f ca="1">IF($F7839,OFFSET(start_40,LOLP!$D7839+(1-$C7839)*24,LOLP!$B7839),0)</f>
        <v>0</v>
      </c>
      <c r="L7839" s="7">
        <f ca="1">IF($F7839,OFFSET(start_50,LOLP!$D7839+(1-$C7839)*24,LOLP!$B7839),0)</f>
        <v>0</v>
      </c>
      <c r="M7839" s="25">
        <f t="shared" ca="1" si="856"/>
        <v>0</v>
      </c>
      <c r="N7839" s="25">
        <f t="shared" ca="1" si="857"/>
        <v>0</v>
      </c>
      <c r="O7839" s="15" t="e">
        <f t="shared" ca="1" si="858"/>
        <v>#DIV/0!</v>
      </c>
      <c r="P7839" s="15" t="e">
        <f t="shared" ca="1" si="859"/>
        <v>#DIV/0!</v>
      </c>
    </row>
    <row r="7840" spans="1:16" x14ac:dyDescent="0.25">
      <c r="A7840" s="1">
        <f t="shared" si="860"/>
        <v>43427</v>
      </c>
      <c r="B7840" s="7">
        <f t="shared" si="855"/>
        <v>11</v>
      </c>
      <c r="C7840" s="4">
        <f>INDEX(Calendar!$E$3:$E$367,MATCH(LOLP!$A7840,Calendar!$B$3:$B$367,0))</f>
        <v>0</v>
      </c>
      <c r="D7840" s="2">
        <f t="shared" si="861"/>
        <v>13</v>
      </c>
      <c r="E7840" s="36">
        <v>22278</v>
      </c>
      <c r="F7840" s="7">
        <f>IFERROR(IF(INDEX('Temperature Data'!$AA$15:$AA$348,MATCH(LOLP!A7840,'Temperature Data'!$B$15:$B$348,0))&gt;IF(B7840=9,$G$2,LOLP!$F$2),1,0),0)</f>
        <v>0</v>
      </c>
      <c r="G7840" s="7">
        <f>SUMIFS(LOLP!$F$4:$F$8763,$C$4:$C$8763,$C7840,$B$4:$B$8763,$B7840,$D$4:$D$8763,$D7840)</f>
        <v>0</v>
      </c>
      <c r="H7840" s="7">
        <f>COUNTIFS(Calendar!$E$3:$E$367,LOLP!C7840,Calendar!$D$3:$D$367,LOLP!B7840)</f>
        <v>11</v>
      </c>
      <c r="I7840" s="7">
        <f ca="1">IF($F7840=1,OFFSET(start_norps,LOLP!$D7840+(1-$C7840)*24,LOLP!$B7840)*H7840/G7840,0)</f>
        <v>0</v>
      </c>
      <c r="J7840" s="7">
        <f ca="1">IF($F7840=1,OFFSET(start_33,LOLP!$D7840+(1-$C7840)*24,LOLP!$B7840)*H7840/G7840,0)</f>
        <v>0</v>
      </c>
      <c r="K7840" s="7">
        <f ca="1">IF($F7840,OFFSET(start_40,LOLP!$D7840+(1-$C7840)*24,LOLP!$B7840),0)</f>
        <v>0</v>
      </c>
      <c r="L7840" s="7">
        <f ca="1">IF($F7840,OFFSET(start_50,LOLP!$D7840+(1-$C7840)*24,LOLP!$B7840),0)</f>
        <v>0</v>
      </c>
      <c r="M7840" s="25">
        <f t="shared" ca="1" si="856"/>
        <v>0</v>
      </c>
      <c r="N7840" s="25">
        <f t="shared" ca="1" si="857"/>
        <v>0</v>
      </c>
      <c r="O7840" s="15" t="e">
        <f t="shared" ca="1" si="858"/>
        <v>#DIV/0!</v>
      </c>
      <c r="P7840" s="15" t="e">
        <f t="shared" ca="1" si="859"/>
        <v>#DIV/0!</v>
      </c>
    </row>
    <row r="7841" spans="1:16" x14ac:dyDescent="0.25">
      <c r="A7841" s="1">
        <f t="shared" si="860"/>
        <v>43427</v>
      </c>
      <c r="B7841" s="7">
        <f t="shared" si="855"/>
        <v>11</v>
      </c>
      <c r="C7841" s="4">
        <f>INDEX(Calendar!$E$3:$E$367,MATCH(LOLP!$A7841,Calendar!$B$3:$B$367,0))</f>
        <v>0</v>
      </c>
      <c r="D7841" s="2">
        <f t="shared" si="861"/>
        <v>14</v>
      </c>
      <c r="E7841" s="36">
        <v>22275</v>
      </c>
      <c r="F7841" s="7">
        <f>IFERROR(IF(INDEX('Temperature Data'!$AA$15:$AA$348,MATCH(LOLP!A7841,'Temperature Data'!$B$15:$B$348,0))&gt;IF(B7841=9,$G$2,LOLP!$F$2),1,0),0)</f>
        <v>0</v>
      </c>
      <c r="G7841" s="7">
        <f>SUMIFS(LOLP!$F$4:$F$8763,$C$4:$C$8763,$C7841,$B$4:$B$8763,$B7841,$D$4:$D$8763,$D7841)</f>
        <v>0</v>
      </c>
      <c r="H7841" s="7">
        <f>COUNTIFS(Calendar!$E$3:$E$367,LOLP!C7841,Calendar!$D$3:$D$367,LOLP!B7841)</f>
        <v>11</v>
      </c>
      <c r="I7841" s="7">
        <f ca="1">IF($F7841=1,OFFSET(start_norps,LOLP!$D7841+(1-$C7841)*24,LOLP!$B7841)*H7841/G7841,0)</f>
        <v>0</v>
      </c>
      <c r="J7841" s="7">
        <f ca="1">IF($F7841=1,OFFSET(start_33,LOLP!$D7841+(1-$C7841)*24,LOLP!$B7841)*H7841/G7841,0)</f>
        <v>0</v>
      </c>
      <c r="K7841" s="7">
        <f ca="1">IF($F7841,OFFSET(start_40,LOLP!$D7841+(1-$C7841)*24,LOLP!$B7841),0)</f>
        <v>0</v>
      </c>
      <c r="L7841" s="7">
        <f ca="1">IF($F7841,OFFSET(start_50,LOLP!$D7841+(1-$C7841)*24,LOLP!$B7841),0)</f>
        <v>0</v>
      </c>
      <c r="M7841" s="25">
        <f t="shared" ca="1" si="856"/>
        <v>0</v>
      </c>
      <c r="N7841" s="25">
        <f t="shared" ca="1" si="857"/>
        <v>0</v>
      </c>
      <c r="O7841" s="15" t="e">
        <f t="shared" ca="1" si="858"/>
        <v>#DIV/0!</v>
      </c>
      <c r="P7841" s="15" t="e">
        <f t="shared" ca="1" si="859"/>
        <v>#DIV/0!</v>
      </c>
    </row>
    <row r="7842" spans="1:16" x14ac:dyDescent="0.25">
      <c r="A7842" s="1">
        <f t="shared" si="860"/>
        <v>43427</v>
      </c>
      <c r="B7842" s="7">
        <f t="shared" si="855"/>
        <v>11</v>
      </c>
      <c r="C7842" s="4">
        <f>INDEX(Calendar!$E$3:$E$367,MATCH(LOLP!$A7842,Calendar!$B$3:$B$367,0))</f>
        <v>0</v>
      </c>
      <c r="D7842" s="2">
        <f t="shared" si="861"/>
        <v>15</v>
      </c>
      <c r="E7842" s="36">
        <v>22598</v>
      </c>
      <c r="F7842" s="7">
        <f>IFERROR(IF(INDEX('Temperature Data'!$AA$15:$AA$348,MATCH(LOLP!A7842,'Temperature Data'!$B$15:$B$348,0))&gt;IF(B7842=9,$G$2,LOLP!$F$2),1,0),0)</f>
        <v>0</v>
      </c>
      <c r="G7842" s="7">
        <f>SUMIFS(LOLP!$F$4:$F$8763,$C$4:$C$8763,$C7842,$B$4:$B$8763,$B7842,$D$4:$D$8763,$D7842)</f>
        <v>0</v>
      </c>
      <c r="H7842" s="7">
        <f>COUNTIFS(Calendar!$E$3:$E$367,LOLP!C7842,Calendar!$D$3:$D$367,LOLP!B7842)</f>
        <v>11</v>
      </c>
      <c r="I7842" s="7">
        <f ca="1">IF($F7842=1,OFFSET(start_norps,LOLP!$D7842+(1-$C7842)*24,LOLP!$B7842)*H7842/G7842,0)</f>
        <v>0</v>
      </c>
      <c r="J7842" s="7">
        <f ca="1">IF($F7842=1,OFFSET(start_33,LOLP!$D7842+(1-$C7842)*24,LOLP!$B7842)*H7842/G7842,0)</f>
        <v>0</v>
      </c>
      <c r="K7842" s="7">
        <f ca="1">IF($F7842,OFFSET(start_40,LOLP!$D7842+(1-$C7842)*24,LOLP!$B7842),0)</f>
        <v>0</v>
      </c>
      <c r="L7842" s="7">
        <f ca="1">IF($F7842,OFFSET(start_50,LOLP!$D7842+(1-$C7842)*24,LOLP!$B7842),0)</f>
        <v>0</v>
      </c>
      <c r="M7842" s="25">
        <f t="shared" ca="1" si="856"/>
        <v>0</v>
      </c>
      <c r="N7842" s="25">
        <f t="shared" ca="1" si="857"/>
        <v>0</v>
      </c>
      <c r="O7842" s="15" t="e">
        <f t="shared" ca="1" si="858"/>
        <v>#DIV/0!</v>
      </c>
      <c r="P7842" s="15" t="e">
        <f t="shared" ca="1" si="859"/>
        <v>#DIV/0!</v>
      </c>
    </row>
    <row r="7843" spans="1:16" x14ac:dyDescent="0.25">
      <c r="A7843" s="1">
        <f t="shared" si="860"/>
        <v>43427</v>
      </c>
      <c r="B7843" s="7">
        <f t="shared" si="855"/>
        <v>11</v>
      </c>
      <c r="C7843" s="4">
        <f>INDEX(Calendar!$E$3:$E$367,MATCH(LOLP!$A7843,Calendar!$B$3:$B$367,0))</f>
        <v>0</v>
      </c>
      <c r="D7843" s="2">
        <f t="shared" si="861"/>
        <v>16</v>
      </c>
      <c r="E7843" s="36">
        <v>23044</v>
      </c>
      <c r="F7843" s="7">
        <f>IFERROR(IF(INDEX('Temperature Data'!$AA$15:$AA$348,MATCH(LOLP!A7843,'Temperature Data'!$B$15:$B$348,0))&gt;IF(B7843=9,$G$2,LOLP!$F$2),1,0),0)</f>
        <v>0</v>
      </c>
      <c r="G7843" s="7">
        <f>SUMIFS(LOLP!$F$4:$F$8763,$C$4:$C$8763,$C7843,$B$4:$B$8763,$B7843,$D$4:$D$8763,$D7843)</f>
        <v>0</v>
      </c>
      <c r="H7843" s="7">
        <f>COUNTIFS(Calendar!$E$3:$E$367,LOLP!C7843,Calendar!$D$3:$D$367,LOLP!B7843)</f>
        <v>11</v>
      </c>
      <c r="I7843" s="7">
        <f ca="1">IF($F7843=1,OFFSET(start_norps,LOLP!$D7843+(1-$C7843)*24,LOLP!$B7843)*H7843/G7843,0)</f>
        <v>0</v>
      </c>
      <c r="J7843" s="7">
        <f ca="1">IF($F7843=1,OFFSET(start_33,LOLP!$D7843+(1-$C7843)*24,LOLP!$B7843)*H7843/G7843,0)</f>
        <v>0</v>
      </c>
      <c r="K7843" s="7">
        <f ca="1">IF($F7843,OFFSET(start_40,LOLP!$D7843+(1-$C7843)*24,LOLP!$B7843),0)</f>
        <v>0</v>
      </c>
      <c r="L7843" s="7">
        <f ca="1">IF($F7843,OFFSET(start_50,LOLP!$D7843+(1-$C7843)*24,LOLP!$B7843),0)</f>
        <v>0</v>
      </c>
      <c r="M7843" s="25">
        <f t="shared" ca="1" si="856"/>
        <v>0</v>
      </c>
      <c r="N7843" s="25">
        <f t="shared" ca="1" si="857"/>
        <v>0</v>
      </c>
      <c r="O7843" s="15" t="e">
        <f t="shared" ca="1" si="858"/>
        <v>#DIV/0!</v>
      </c>
      <c r="P7843" s="15" t="e">
        <f t="shared" ca="1" si="859"/>
        <v>#DIV/0!</v>
      </c>
    </row>
    <row r="7844" spans="1:16" x14ac:dyDescent="0.25">
      <c r="A7844" s="1">
        <f t="shared" si="860"/>
        <v>43427</v>
      </c>
      <c r="B7844" s="7">
        <f t="shared" si="855"/>
        <v>11</v>
      </c>
      <c r="C7844" s="4">
        <f>INDEX(Calendar!$E$3:$E$367,MATCH(LOLP!$A7844,Calendar!$B$3:$B$367,0))</f>
        <v>0</v>
      </c>
      <c r="D7844" s="2">
        <f t="shared" si="861"/>
        <v>17</v>
      </c>
      <c r="E7844" s="36">
        <v>24156</v>
      </c>
      <c r="F7844" s="7">
        <f>IFERROR(IF(INDEX('Temperature Data'!$AA$15:$AA$348,MATCH(LOLP!A7844,'Temperature Data'!$B$15:$B$348,0))&gt;IF(B7844=9,$G$2,LOLP!$F$2),1,0),0)</f>
        <v>0</v>
      </c>
      <c r="G7844" s="7">
        <f>SUMIFS(LOLP!$F$4:$F$8763,$C$4:$C$8763,$C7844,$B$4:$B$8763,$B7844,$D$4:$D$8763,$D7844)</f>
        <v>0</v>
      </c>
      <c r="H7844" s="7">
        <f>COUNTIFS(Calendar!$E$3:$E$367,LOLP!C7844,Calendar!$D$3:$D$367,LOLP!B7844)</f>
        <v>11</v>
      </c>
      <c r="I7844" s="7">
        <f ca="1">IF($F7844=1,OFFSET(start_norps,LOLP!$D7844+(1-$C7844)*24,LOLP!$B7844)*H7844/G7844,0)</f>
        <v>0</v>
      </c>
      <c r="J7844" s="7">
        <f ca="1">IF($F7844=1,OFFSET(start_33,LOLP!$D7844+(1-$C7844)*24,LOLP!$B7844)*H7844/G7844,0)</f>
        <v>0</v>
      </c>
      <c r="K7844" s="7">
        <f ca="1">IF($F7844,OFFSET(start_40,LOLP!$D7844+(1-$C7844)*24,LOLP!$B7844),0)</f>
        <v>0</v>
      </c>
      <c r="L7844" s="7">
        <f ca="1">IF($F7844,OFFSET(start_50,LOLP!$D7844+(1-$C7844)*24,LOLP!$B7844),0)</f>
        <v>0</v>
      </c>
      <c r="M7844" s="25">
        <f t="shared" ca="1" si="856"/>
        <v>0</v>
      </c>
      <c r="N7844" s="25">
        <f t="shared" ca="1" si="857"/>
        <v>0</v>
      </c>
      <c r="O7844" s="15" t="e">
        <f t="shared" ca="1" si="858"/>
        <v>#DIV/0!</v>
      </c>
      <c r="P7844" s="15" t="e">
        <f t="shared" ca="1" si="859"/>
        <v>#DIV/0!</v>
      </c>
    </row>
    <row r="7845" spans="1:16" x14ac:dyDescent="0.25">
      <c r="A7845" s="1">
        <f t="shared" si="860"/>
        <v>43427</v>
      </c>
      <c r="B7845" s="7">
        <f t="shared" si="855"/>
        <v>11</v>
      </c>
      <c r="C7845" s="4">
        <f>INDEX(Calendar!$E$3:$E$367,MATCH(LOLP!$A7845,Calendar!$B$3:$B$367,0))</f>
        <v>0</v>
      </c>
      <c r="D7845" s="2">
        <f t="shared" si="861"/>
        <v>18</v>
      </c>
      <c r="E7845" s="36">
        <v>25878</v>
      </c>
      <c r="F7845" s="7">
        <f>IFERROR(IF(INDEX('Temperature Data'!$AA$15:$AA$348,MATCH(LOLP!A7845,'Temperature Data'!$B$15:$B$348,0))&gt;IF(B7845=9,$G$2,LOLP!$F$2),1,0),0)</f>
        <v>0</v>
      </c>
      <c r="G7845" s="7">
        <f>SUMIFS(LOLP!$F$4:$F$8763,$C$4:$C$8763,$C7845,$B$4:$B$8763,$B7845,$D$4:$D$8763,$D7845)</f>
        <v>0</v>
      </c>
      <c r="H7845" s="7">
        <f>COUNTIFS(Calendar!$E$3:$E$367,LOLP!C7845,Calendar!$D$3:$D$367,LOLP!B7845)</f>
        <v>11</v>
      </c>
      <c r="I7845" s="7">
        <f ca="1">IF($F7845=1,OFFSET(start_norps,LOLP!$D7845+(1-$C7845)*24,LOLP!$B7845)*H7845/G7845,0)</f>
        <v>0</v>
      </c>
      <c r="J7845" s="7">
        <f ca="1">IF($F7845=1,OFFSET(start_33,LOLP!$D7845+(1-$C7845)*24,LOLP!$B7845)*H7845/G7845,0)</f>
        <v>0</v>
      </c>
      <c r="K7845" s="7">
        <f ca="1">IF($F7845,OFFSET(start_40,LOLP!$D7845+(1-$C7845)*24,LOLP!$B7845),0)</f>
        <v>0</v>
      </c>
      <c r="L7845" s="7">
        <f ca="1">IF($F7845,OFFSET(start_50,LOLP!$D7845+(1-$C7845)*24,LOLP!$B7845),0)</f>
        <v>0</v>
      </c>
      <c r="M7845" s="25">
        <f t="shared" ca="1" si="856"/>
        <v>0</v>
      </c>
      <c r="N7845" s="25">
        <f t="shared" ca="1" si="857"/>
        <v>0</v>
      </c>
      <c r="O7845" s="15" t="e">
        <f t="shared" ca="1" si="858"/>
        <v>#DIV/0!</v>
      </c>
      <c r="P7845" s="15" t="e">
        <f t="shared" ca="1" si="859"/>
        <v>#DIV/0!</v>
      </c>
    </row>
    <row r="7846" spans="1:16" x14ac:dyDescent="0.25">
      <c r="A7846" s="1">
        <f t="shared" si="860"/>
        <v>43427</v>
      </c>
      <c r="B7846" s="7">
        <f t="shared" si="855"/>
        <v>11</v>
      </c>
      <c r="C7846" s="4">
        <f>INDEX(Calendar!$E$3:$E$367,MATCH(LOLP!$A7846,Calendar!$B$3:$B$367,0))</f>
        <v>0</v>
      </c>
      <c r="D7846" s="2">
        <f t="shared" si="861"/>
        <v>19</v>
      </c>
      <c r="E7846" s="36">
        <v>25687</v>
      </c>
      <c r="F7846" s="7">
        <f>IFERROR(IF(INDEX('Temperature Data'!$AA$15:$AA$348,MATCH(LOLP!A7846,'Temperature Data'!$B$15:$B$348,0))&gt;IF(B7846=9,$G$2,LOLP!$F$2),1,0),0)</f>
        <v>0</v>
      </c>
      <c r="G7846" s="7">
        <f>SUMIFS(LOLP!$F$4:$F$8763,$C$4:$C$8763,$C7846,$B$4:$B$8763,$B7846,$D$4:$D$8763,$D7846)</f>
        <v>0</v>
      </c>
      <c r="H7846" s="7">
        <f>COUNTIFS(Calendar!$E$3:$E$367,LOLP!C7846,Calendar!$D$3:$D$367,LOLP!B7846)</f>
        <v>11</v>
      </c>
      <c r="I7846" s="7">
        <f ca="1">IF($F7846=1,OFFSET(start_norps,LOLP!$D7846+(1-$C7846)*24,LOLP!$B7846)*H7846/G7846,0)</f>
        <v>0</v>
      </c>
      <c r="J7846" s="7">
        <f ca="1">IF($F7846=1,OFFSET(start_33,LOLP!$D7846+(1-$C7846)*24,LOLP!$B7846)*H7846/G7846,0)</f>
        <v>0</v>
      </c>
      <c r="K7846" s="7">
        <f ca="1">IF($F7846,OFFSET(start_40,LOLP!$D7846+(1-$C7846)*24,LOLP!$B7846),0)</f>
        <v>0</v>
      </c>
      <c r="L7846" s="7">
        <f ca="1">IF($F7846,OFFSET(start_50,LOLP!$D7846+(1-$C7846)*24,LOLP!$B7846),0)</f>
        <v>0</v>
      </c>
      <c r="M7846" s="25">
        <f t="shared" ca="1" si="856"/>
        <v>0</v>
      </c>
      <c r="N7846" s="25">
        <f t="shared" ca="1" si="857"/>
        <v>0</v>
      </c>
      <c r="O7846" s="15" t="e">
        <f t="shared" ca="1" si="858"/>
        <v>#DIV/0!</v>
      </c>
      <c r="P7846" s="15" t="e">
        <f t="shared" ca="1" si="859"/>
        <v>#DIV/0!</v>
      </c>
    </row>
    <row r="7847" spans="1:16" x14ac:dyDescent="0.25">
      <c r="A7847" s="1">
        <f t="shared" si="860"/>
        <v>43427</v>
      </c>
      <c r="B7847" s="7">
        <f t="shared" si="855"/>
        <v>11</v>
      </c>
      <c r="C7847" s="4">
        <f>INDEX(Calendar!$E$3:$E$367,MATCH(LOLP!$A7847,Calendar!$B$3:$B$367,0))</f>
        <v>0</v>
      </c>
      <c r="D7847" s="2">
        <f t="shared" si="861"/>
        <v>20</v>
      </c>
      <c r="E7847" s="36">
        <v>25104</v>
      </c>
      <c r="F7847" s="7">
        <f>IFERROR(IF(INDEX('Temperature Data'!$AA$15:$AA$348,MATCH(LOLP!A7847,'Temperature Data'!$B$15:$B$348,0))&gt;IF(B7847=9,$G$2,LOLP!$F$2),1,0),0)</f>
        <v>0</v>
      </c>
      <c r="G7847" s="7">
        <f>SUMIFS(LOLP!$F$4:$F$8763,$C$4:$C$8763,$C7847,$B$4:$B$8763,$B7847,$D$4:$D$8763,$D7847)</f>
        <v>0</v>
      </c>
      <c r="H7847" s="7">
        <f>COUNTIFS(Calendar!$E$3:$E$367,LOLP!C7847,Calendar!$D$3:$D$367,LOLP!B7847)</f>
        <v>11</v>
      </c>
      <c r="I7847" s="7">
        <f ca="1">IF($F7847=1,OFFSET(start_norps,LOLP!$D7847+(1-$C7847)*24,LOLP!$B7847)*H7847/G7847,0)</f>
        <v>0</v>
      </c>
      <c r="J7847" s="7">
        <f ca="1">IF($F7847=1,OFFSET(start_33,LOLP!$D7847+(1-$C7847)*24,LOLP!$B7847)*H7847/G7847,0)</f>
        <v>0</v>
      </c>
      <c r="K7847" s="7">
        <f ca="1">IF($F7847,OFFSET(start_40,LOLP!$D7847+(1-$C7847)*24,LOLP!$B7847),0)</f>
        <v>0</v>
      </c>
      <c r="L7847" s="7">
        <f ca="1">IF($F7847,OFFSET(start_50,LOLP!$D7847+(1-$C7847)*24,LOLP!$B7847),0)</f>
        <v>0</v>
      </c>
      <c r="M7847" s="25">
        <f t="shared" ca="1" si="856"/>
        <v>0</v>
      </c>
      <c r="N7847" s="25">
        <f t="shared" ca="1" si="857"/>
        <v>0</v>
      </c>
      <c r="O7847" s="15" t="e">
        <f t="shared" ca="1" si="858"/>
        <v>#DIV/0!</v>
      </c>
      <c r="P7847" s="15" t="e">
        <f t="shared" ca="1" si="859"/>
        <v>#DIV/0!</v>
      </c>
    </row>
    <row r="7848" spans="1:16" x14ac:dyDescent="0.25">
      <c r="A7848" s="1">
        <f t="shared" si="860"/>
        <v>43427</v>
      </c>
      <c r="B7848" s="7">
        <f t="shared" si="855"/>
        <v>11</v>
      </c>
      <c r="C7848" s="4">
        <f>INDEX(Calendar!$E$3:$E$367,MATCH(LOLP!$A7848,Calendar!$B$3:$B$367,0))</f>
        <v>0</v>
      </c>
      <c r="D7848" s="2">
        <f t="shared" si="861"/>
        <v>21</v>
      </c>
      <c r="E7848" s="36">
        <v>24494</v>
      </c>
      <c r="F7848" s="7">
        <f>IFERROR(IF(INDEX('Temperature Data'!$AA$15:$AA$348,MATCH(LOLP!A7848,'Temperature Data'!$B$15:$B$348,0))&gt;IF(B7848=9,$G$2,LOLP!$F$2),1,0),0)</f>
        <v>0</v>
      </c>
      <c r="G7848" s="7">
        <f>SUMIFS(LOLP!$F$4:$F$8763,$C$4:$C$8763,$C7848,$B$4:$B$8763,$B7848,$D$4:$D$8763,$D7848)</f>
        <v>0</v>
      </c>
      <c r="H7848" s="7">
        <f>COUNTIFS(Calendar!$E$3:$E$367,LOLP!C7848,Calendar!$D$3:$D$367,LOLP!B7848)</f>
        <v>11</v>
      </c>
      <c r="I7848" s="7">
        <f ca="1">IF($F7848=1,OFFSET(start_norps,LOLP!$D7848+(1-$C7848)*24,LOLP!$B7848)*H7848/G7848,0)</f>
        <v>0</v>
      </c>
      <c r="J7848" s="7">
        <f ca="1">IF($F7848=1,OFFSET(start_33,LOLP!$D7848+(1-$C7848)*24,LOLP!$B7848)*H7848/G7848,0)</f>
        <v>0</v>
      </c>
      <c r="K7848" s="7">
        <f ca="1">IF($F7848,OFFSET(start_40,LOLP!$D7848+(1-$C7848)*24,LOLP!$B7848),0)</f>
        <v>0</v>
      </c>
      <c r="L7848" s="7">
        <f ca="1">IF($F7848,OFFSET(start_50,LOLP!$D7848+(1-$C7848)*24,LOLP!$B7848),0)</f>
        <v>0</v>
      </c>
      <c r="M7848" s="25">
        <f t="shared" ca="1" si="856"/>
        <v>0</v>
      </c>
      <c r="N7848" s="25">
        <f t="shared" ca="1" si="857"/>
        <v>0</v>
      </c>
      <c r="O7848" s="15" t="e">
        <f t="shared" ca="1" si="858"/>
        <v>#DIV/0!</v>
      </c>
      <c r="P7848" s="15" t="e">
        <f t="shared" ca="1" si="859"/>
        <v>#DIV/0!</v>
      </c>
    </row>
    <row r="7849" spans="1:16" x14ac:dyDescent="0.25">
      <c r="A7849" s="1">
        <f t="shared" si="860"/>
        <v>43427</v>
      </c>
      <c r="B7849" s="7">
        <f t="shared" si="855"/>
        <v>11</v>
      </c>
      <c r="C7849" s="4">
        <f>INDEX(Calendar!$E$3:$E$367,MATCH(LOLP!$A7849,Calendar!$B$3:$B$367,0))</f>
        <v>0</v>
      </c>
      <c r="D7849" s="2">
        <f t="shared" si="861"/>
        <v>22</v>
      </c>
      <c r="E7849" s="36">
        <v>23674</v>
      </c>
      <c r="F7849" s="7">
        <f>IFERROR(IF(INDEX('Temperature Data'!$AA$15:$AA$348,MATCH(LOLP!A7849,'Temperature Data'!$B$15:$B$348,0))&gt;IF(B7849=9,$G$2,LOLP!$F$2),1,0),0)</f>
        <v>0</v>
      </c>
      <c r="G7849" s="7">
        <f>SUMIFS(LOLP!$F$4:$F$8763,$C$4:$C$8763,$C7849,$B$4:$B$8763,$B7849,$D$4:$D$8763,$D7849)</f>
        <v>0</v>
      </c>
      <c r="H7849" s="7">
        <f>COUNTIFS(Calendar!$E$3:$E$367,LOLP!C7849,Calendar!$D$3:$D$367,LOLP!B7849)</f>
        <v>11</v>
      </c>
      <c r="I7849" s="7">
        <f ca="1">IF($F7849=1,OFFSET(start_norps,LOLP!$D7849+(1-$C7849)*24,LOLP!$B7849)*H7849/G7849,0)</f>
        <v>0</v>
      </c>
      <c r="J7849" s="7">
        <f ca="1">IF($F7849=1,OFFSET(start_33,LOLP!$D7849+(1-$C7849)*24,LOLP!$B7849)*H7849/G7849,0)</f>
        <v>0</v>
      </c>
      <c r="K7849" s="7">
        <f ca="1">IF($F7849,OFFSET(start_40,LOLP!$D7849+(1-$C7849)*24,LOLP!$B7849),0)</f>
        <v>0</v>
      </c>
      <c r="L7849" s="7">
        <f ca="1">IF($F7849,OFFSET(start_50,LOLP!$D7849+(1-$C7849)*24,LOLP!$B7849),0)</f>
        <v>0</v>
      </c>
      <c r="M7849" s="25">
        <f t="shared" ca="1" si="856"/>
        <v>0</v>
      </c>
      <c r="N7849" s="25">
        <f t="shared" ca="1" si="857"/>
        <v>0</v>
      </c>
      <c r="O7849" s="15" t="e">
        <f t="shared" ca="1" si="858"/>
        <v>#DIV/0!</v>
      </c>
      <c r="P7849" s="15" t="e">
        <f t="shared" ca="1" si="859"/>
        <v>#DIV/0!</v>
      </c>
    </row>
    <row r="7850" spans="1:16" x14ac:dyDescent="0.25">
      <c r="A7850" s="1">
        <f t="shared" si="860"/>
        <v>43427</v>
      </c>
      <c r="B7850" s="7">
        <f t="shared" si="855"/>
        <v>11</v>
      </c>
      <c r="C7850" s="4">
        <f>INDEX(Calendar!$E$3:$E$367,MATCH(LOLP!$A7850,Calendar!$B$3:$B$367,0))</f>
        <v>0</v>
      </c>
      <c r="D7850" s="2">
        <f t="shared" si="861"/>
        <v>23</v>
      </c>
      <c r="E7850" s="36">
        <v>22365</v>
      </c>
      <c r="F7850" s="7">
        <f>IFERROR(IF(INDEX('Temperature Data'!$AA$15:$AA$348,MATCH(LOLP!A7850,'Temperature Data'!$B$15:$B$348,0))&gt;IF(B7850=9,$G$2,LOLP!$F$2),1,0),0)</f>
        <v>0</v>
      </c>
      <c r="G7850" s="7">
        <f>SUMIFS(LOLP!$F$4:$F$8763,$C$4:$C$8763,$C7850,$B$4:$B$8763,$B7850,$D$4:$D$8763,$D7850)</f>
        <v>0</v>
      </c>
      <c r="H7850" s="7">
        <f>COUNTIFS(Calendar!$E$3:$E$367,LOLP!C7850,Calendar!$D$3:$D$367,LOLP!B7850)</f>
        <v>11</v>
      </c>
      <c r="I7850" s="7">
        <f ca="1">IF($F7850=1,OFFSET(start_norps,LOLP!$D7850+(1-$C7850)*24,LOLP!$B7850)*H7850/G7850,0)</f>
        <v>0</v>
      </c>
      <c r="J7850" s="7">
        <f ca="1">IF($F7850=1,OFFSET(start_33,LOLP!$D7850+(1-$C7850)*24,LOLP!$B7850)*H7850/G7850,0)</f>
        <v>0</v>
      </c>
      <c r="K7850" s="7">
        <f ca="1">IF($F7850,OFFSET(start_40,LOLP!$D7850+(1-$C7850)*24,LOLP!$B7850),0)</f>
        <v>0</v>
      </c>
      <c r="L7850" s="7">
        <f ca="1">IF($F7850,OFFSET(start_50,LOLP!$D7850+(1-$C7850)*24,LOLP!$B7850),0)</f>
        <v>0</v>
      </c>
      <c r="M7850" s="25">
        <f t="shared" ca="1" si="856"/>
        <v>0</v>
      </c>
      <c r="N7850" s="25">
        <f t="shared" ca="1" si="857"/>
        <v>0</v>
      </c>
      <c r="O7850" s="15" t="e">
        <f t="shared" ca="1" si="858"/>
        <v>#DIV/0!</v>
      </c>
      <c r="P7850" s="15" t="e">
        <f t="shared" ca="1" si="859"/>
        <v>#DIV/0!</v>
      </c>
    </row>
    <row r="7851" spans="1:16" x14ac:dyDescent="0.25">
      <c r="A7851" s="1">
        <f t="shared" si="860"/>
        <v>43427</v>
      </c>
      <c r="B7851" s="7">
        <f t="shared" si="855"/>
        <v>11</v>
      </c>
      <c r="C7851" s="4">
        <f>INDEX(Calendar!$E$3:$E$367,MATCH(LOLP!$A7851,Calendar!$B$3:$B$367,0))</f>
        <v>0</v>
      </c>
      <c r="D7851" s="2">
        <f t="shared" si="861"/>
        <v>24</v>
      </c>
      <c r="E7851" s="36">
        <v>21307</v>
      </c>
      <c r="F7851" s="7">
        <f>IFERROR(IF(INDEX('Temperature Data'!$AA$15:$AA$348,MATCH(LOLP!A7851,'Temperature Data'!$B$15:$B$348,0))&gt;IF(B7851=9,$G$2,LOLP!$F$2),1,0),0)</f>
        <v>0</v>
      </c>
      <c r="G7851" s="7">
        <f>SUMIFS(LOLP!$F$4:$F$8763,$C$4:$C$8763,$C7851,$B$4:$B$8763,$B7851,$D$4:$D$8763,$D7851)</f>
        <v>0</v>
      </c>
      <c r="H7851" s="7">
        <f>COUNTIFS(Calendar!$E$3:$E$367,LOLP!C7851,Calendar!$D$3:$D$367,LOLP!B7851)</f>
        <v>11</v>
      </c>
      <c r="I7851" s="7">
        <f ca="1">IF($F7851=1,OFFSET(start_norps,LOLP!$D7851+(1-$C7851)*24,LOLP!$B7851)*H7851/G7851,0)</f>
        <v>0</v>
      </c>
      <c r="J7851" s="7">
        <f ca="1">IF($F7851=1,OFFSET(start_33,LOLP!$D7851+(1-$C7851)*24,LOLP!$B7851)*H7851/G7851,0)</f>
        <v>0</v>
      </c>
      <c r="K7851" s="7">
        <f ca="1">IF($F7851,OFFSET(start_40,LOLP!$D7851+(1-$C7851)*24,LOLP!$B7851),0)</f>
        <v>0</v>
      </c>
      <c r="L7851" s="7">
        <f ca="1">IF($F7851,OFFSET(start_50,LOLP!$D7851+(1-$C7851)*24,LOLP!$B7851),0)</f>
        <v>0</v>
      </c>
      <c r="M7851" s="25">
        <f t="shared" ca="1" si="856"/>
        <v>0</v>
      </c>
      <c r="N7851" s="25">
        <f t="shared" ca="1" si="857"/>
        <v>0</v>
      </c>
      <c r="O7851" s="15" t="e">
        <f t="shared" ca="1" si="858"/>
        <v>#DIV/0!</v>
      </c>
      <c r="P7851" s="15" t="e">
        <f t="shared" ca="1" si="859"/>
        <v>#DIV/0!</v>
      </c>
    </row>
    <row r="7852" spans="1:16" x14ac:dyDescent="0.25">
      <c r="A7852" s="1">
        <f t="shared" si="860"/>
        <v>43428</v>
      </c>
      <c r="B7852" s="7">
        <f t="shared" si="855"/>
        <v>11</v>
      </c>
      <c r="C7852" s="4">
        <f>INDEX(Calendar!$E$3:$E$367,MATCH(LOLP!$A7852,Calendar!$B$3:$B$367,0))</f>
        <v>0</v>
      </c>
      <c r="D7852" s="2">
        <f t="shared" si="861"/>
        <v>1</v>
      </c>
      <c r="E7852" s="36">
        <v>20411</v>
      </c>
      <c r="F7852" s="7">
        <f>IFERROR(IF(INDEX('Temperature Data'!$AA$15:$AA$348,MATCH(LOLP!A7852,'Temperature Data'!$B$15:$B$348,0))&gt;IF(B7852=9,$G$2,LOLP!$F$2),1,0),0)</f>
        <v>0</v>
      </c>
      <c r="G7852" s="7">
        <f>SUMIFS(LOLP!$F$4:$F$8763,$C$4:$C$8763,$C7852,$B$4:$B$8763,$B7852,$D$4:$D$8763,$D7852)</f>
        <v>0</v>
      </c>
      <c r="H7852" s="7">
        <f>COUNTIFS(Calendar!$E$3:$E$367,LOLP!C7852,Calendar!$D$3:$D$367,LOLP!B7852)</f>
        <v>11</v>
      </c>
      <c r="I7852" s="7">
        <f ca="1">IF($F7852=1,OFFSET(start_norps,LOLP!$D7852+(1-$C7852)*24,LOLP!$B7852)*H7852/G7852,0)</f>
        <v>0</v>
      </c>
      <c r="J7852" s="7">
        <f ca="1">IF($F7852=1,OFFSET(start_33,LOLP!$D7852+(1-$C7852)*24,LOLP!$B7852)*H7852/G7852,0)</f>
        <v>0</v>
      </c>
      <c r="K7852" s="7">
        <f ca="1">IF($F7852,OFFSET(start_40,LOLP!$D7852+(1-$C7852)*24,LOLP!$B7852),0)</f>
        <v>0</v>
      </c>
      <c r="L7852" s="7">
        <f ca="1">IF($F7852,OFFSET(start_50,LOLP!$D7852+(1-$C7852)*24,LOLP!$B7852),0)</f>
        <v>0</v>
      </c>
      <c r="M7852" s="25">
        <f t="shared" ca="1" si="856"/>
        <v>0</v>
      </c>
      <c r="N7852" s="25">
        <f t="shared" ca="1" si="857"/>
        <v>0</v>
      </c>
      <c r="O7852" s="15" t="e">
        <f t="shared" ca="1" si="858"/>
        <v>#DIV/0!</v>
      </c>
      <c r="P7852" s="15" t="e">
        <f t="shared" ca="1" si="859"/>
        <v>#DIV/0!</v>
      </c>
    </row>
    <row r="7853" spans="1:16" x14ac:dyDescent="0.25">
      <c r="A7853" s="1">
        <f t="shared" si="860"/>
        <v>43428</v>
      </c>
      <c r="B7853" s="7">
        <f t="shared" si="855"/>
        <v>11</v>
      </c>
      <c r="C7853" s="4">
        <f>INDEX(Calendar!$E$3:$E$367,MATCH(LOLP!$A7853,Calendar!$B$3:$B$367,0))</f>
        <v>0</v>
      </c>
      <c r="D7853" s="2">
        <f t="shared" si="861"/>
        <v>2</v>
      </c>
      <c r="E7853" s="36">
        <v>19658</v>
      </c>
      <c r="F7853" s="7">
        <f>IFERROR(IF(INDEX('Temperature Data'!$AA$15:$AA$348,MATCH(LOLP!A7853,'Temperature Data'!$B$15:$B$348,0))&gt;IF(B7853=9,$G$2,LOLP!$F$2),1,0),0)</f>
        <v>0</v>
      </c>
      <c r="G7853" s="7">
        <f>SUMIFS(LOLP!$F$4:$F$8763,$C$4:$C$8763,$C7853,$B$4:$B$8763,$B7853,$D$4:$D$8763,$D7853)</f>
        <v>0</v>
      </c>
      <c r="H7853" s="7">
        <f>COUNTIFS(Calendar!$E$3:$E$367,LOLP!C7853,Calendar!$D$3:$D$367,LOLP!B7853)</f>
        <v>11</v>
      </c>
      <c r="I7853" s="7">
        <f ca="1">IF($F7853=1,OFFSET(start_norps,LOLP!$D7853+(1-$C7853)*24,LOLP!$B7853)*H7853/G7853,0)</f>
        <v>0</v>
      </c>
      <c r="J7853" s="7">
        <f ca="1">IF($F7853=1,OFFSET(start_33,LOLP!$D7853+(1-$C7853)*24,LOLP!$B7853)*H7853/G7853,0)</f>
        <v>0</v>
      </c>
      <c r="K7853" s="7">
        <f ca="1">IF($F7853,OFFSET(start_40,LOLP!$D7853+(1-$C7853)*24,LOLP!$B7853),0)</f>
        <v>0</v>
      </c>
      <c r="L7853" s="7">
        <f ca="1">IF($F7853,OFFSET(start_50,LOLP!$D7853+(1-$C7853)*24,LOLP!$B7853),0)</f>
        <v>0</v>
      </c>
      <c r="M7853" s="25">
        <f t="shared" ca="1" si="856"/>
        <v>0</v>
      </c>
      <c r="N7853" s="25">
        <f t="shared" ca="1" si="857"/>
        <v>0</v>
      </c>
      <c r="O7853" s="15" t="e">
        <f t="shared" ca="1" si="858"/>
        <v>#DIV/0!</v>
      </c>
      <c r="P7853" s="15" t="e">
        <f t="shared" ca="1" si="859"/>
        <v>#DIV/0!</v>
      </c>
    </row>
    <row r="7854" spans="1:16" x14ac:dyDescent="0.25">
      <c r="A7854" s="1">
        <f t="shared" si="860"/>
        <v>43428</v>
      </c>
      <c r="B7854" s="7">
        <f t="shared" si="855"/>
        <v>11</v>
      </c>
      <c r="C7854" s="4">
        <f>INDEX(Calendar!$E$3:$E$367,MATCH(LOLP!$A7854,Calendar!$B$3:$B$367,0))</f>
        <v>0</v>
      </c>
      <c r="D7854" s="2">
        <f t="shared" si="861"/>
        <v>3</v>
      </c>
      <c r="E7854" s="36">
        <v>19172</v>
      </c>
      <c r="F7854" s="7">
        <f>IFERROR(IF(INDEX('Temperature Data'!$AA$15:$AA$348,MATCH(LOLP!A7854,'Temperature Data'!$B$15:$B$348,0))&gt;IF(B7854=9,$G$2,LOLP!$F$2),1,0),0)</f>
        <v>0</v>
      </c>
      <c r="G7854" s="7">
        <f>SUMIFS(LOLP!$F$4:$F$8763,$C$4:$C$8763,$C7854,$B$4:$B$8763,$B7854,$D$4:$D$8763,$D7854)</f>
        <v>0</v>
      </c>
      <c r="H7854" s="7">
        <f>COUNTIFS(Calendar!$E$3:$E$367,LOLP!C7854,Calendar!$D$3:$D$367,LOLP!B7854)</f>
        <v>11</v>
      </c>
      <c r="I7854" s="7">
        <f ca="1">IF($F7854=1,OFFSET(start_norps,LOLP!$D7854+(1-$C7854)*24,LOLP!$B7854)*H7854/G7854,0)</f>
        <v>0</v>
      </c>
      <c r="J7854" s="7">
        <f ca="1">IF($F7854=1,OFFSET(start_33,LOLP!$D7854+(1-$C7854)*24,LOLP!$B7854)*H7854/G7854,0)</f>
        <v>0</v>
      </c>
      <c r="K7854" s="7">
        <f ca="1">IF($F7854,OFFSET(start_40,LOLP!$D7854+(1-$C7854)*24,LOLP!$B7854),0)</f>
        <v>0</v>
      </c>
      <c r="L7854" s="7">
        <f ca="1">IF($F7854,OFFSET(start_50,LOLP!$D7854+(1-$C7854)*24,LOLP!$B7854),0)</f>
        <v>0</v>
      </c>
      <c r="M7854" s="25">
        <f t="shared" ca="1" si="856"/>
        <v>0</v>
      </c>
      <c r="N7854" s="25">
        <f t="shared" ca="1" si="857"/>
        <v>0</v>
      </c>
      <c r="O7854" s="15" t="e">
        <f t="shared" ca="1" si="858"/>
        <v>#DIV/0!</v>
      </c>
      <c r="P7854" s="15" t="e">
        <f t="shared" ca="1" si="859"/>
        <v>#DIV/0!</v>
      </c>
    </row>
    <row r="7855" spans="1:16" x14ac:dyDescent="0.25">
      <c r="A7855" s="1">
        <f t="shared" si="860"/>
        <v>43428</v>
      </c>
      <c r="B7855" s="7">
        <f t="shared" si="855"/>
        <v>11</v>
      </c>
      <c r="C7855" s="4">
        <f>INDEX(Calendar!$E$3:$E$367,MATCH(LOLP!$A7855,Calendar!$B$3:$B$367,0))</f>
        <v>0</v>
      </c>
      <c r="D7855" s="2">
        <f t="shared" si="861"/>
        <v>4</v>
      </c>
      <c r="E7855" s="36">
        <v>18980</v>
      </c>
      <c r="F7855" s="7">
        <f>IFERROR(IF(INDEX('Temperature Data'!$AA$15:$AA$348,MATCH(LOLP!A7855,'Temperature Data'!$B$15:$B$348,0))&gt;IF(B7855=9,$G$2,LOLP!$F$2),1,0),0)</f>
        <v>0</v>
      </c>
      <c r="G7855" s="7">
        <f>SUMIFS(LOLP!$F$4:$F$8763,$C$4:$C$8763,$C7855,$B$4:$B$8763,$B7855,$D$4:$D$8763,$D7855)</f>
        <v>0</v>
      </c>
      <c r="H7855" s="7">
        <f>COUNTIFS(Calendar!$E$3:$E$367,LOLP!C7855,Calendar!$D$3:$D$367,LOLP!B7855)</f>
        <v>11</v>
      </c>
      <c r="I7855" s="7">
        <f ca="1">IF($F7855=1,OFFSET(start_norps,LOLP!$D7855+(1-$C7855)*24,LOLP!$B7855)*H7855/G7855,0)</f>
        <v>0</v>
      </c>
      <c r="J7855" s="7">
        <f ca="1">IF($F7855=1,OFFSET(start_33,LOLP!$D7855+(1-$C7855)*24,LOLP!$B7855)*H7855/G7855,0)</f>
        <v>0</v>
      </c>
      <c r="K7855" s="7">
        <f ca="1">IF($F7855,OFFSET(start_40,LOLP!$D7855+(1-$C7855)*24,LOLP!$B7855),0)</f>
        <v>0</v>
      </c>
      <c r="L7855" s="7">
        <f ca="1">IF($F7855,OFFSET(start_50,LOLP!$D7855+(1-$C7855)*24,LOLP!$B7855),0)</f>
        <v>0</v>
      </c>
      <c r="M7855" s="25">
        <f t="shared" ca="1" si="856"/>
        <v>0</v>
      </c>
      <c r="N7855" s="25">
        <f t="shared" ca="1" si="857"/>
        <v>0</v>
      </c>
      <c r="O7855" s="15" t="e">
        <f t="shared" ca="1" si="858"/>
        <v>#DIV/0!</v>
      </c>
      <c r="P7855" s="15" t="e">
        <f t="shared" ca="1" si="859"/>
        <v>#DIV/0!</v>
      </c>
    </row>
    <row r="7856" spans="1:16" x14ac:dyDescent="0.25">
      <c r="A7856" s="1">
        <f t="shared" si="860"/>
        <v>43428</v>
      </c>
      <c r="B7856" s="7">
        <f t="shared" si="855"/>
        <v>11</v>
      </c>
      <c r="C7856" s="4">
        <f>INDEX(Calendar!$E$3:$E$367,MATCH(LOLP!$A7856,Calendar!$B$3:$B$367,0))</f>
        <v>0</v>
      </c>
      <c r="D7856" s="2">
        <f t="shared" si="861"/>
        <v>5</v>
      </c>
      <c r="E7856" s="36">
        <v>19108</v>
      </c>
      <c r="F7856" s="7">
        <f>IFERROR(IF(INDEX('Temperature Data'!$AA$15:$AA$348,MATCH(LOLP!A7856,'Temperature Data'!$B$15:$B$348,0))&gt;IF(B7856=9,$G$2,LOLP!$F$2),1,0),0)</f>
        <v>0</v>
      </c>
      <c r="G7856" s="7">
        <f>SUMIFS(LOLP!$F$4:$F$8763,$C$4:$C$8763,$C7856,$B$4:$B$8763,$B7856,$D$4:$D$8763,$D7856)</f>
        <v>0</v>
      </c>
      <c r="H7856" s="7">
        <f>COUNTIFS(Calendar!$E$3:$E$367,LOLP!C7856,Calendar!$D$3:$D$367,LOLP!B7856)</f>
        <v>11</v>
      </c>
      <c r="I7856" s="7">
        <f ca="1">IF($F7856=1,OFFSET(start_norps,LOLP!$D7856+(1-$C7856)*24,LOLP!$B7856)*H7856/G7856,0)</f>
        <v>0</v>
      </c>
      <c r="J7856" s="7">
        <f ca="1">IF($F7856=1,OFFSET(start_33,LOLP!$D7856+(1-$C7856)*24,LOLP!$B7856)*H7856/G7856,0)</f>
        <v>0</v>
      </c>
      <c r="K7856" s="7">
        <f ca="1">IF($F7856,OFFSET(start_40,LOLP!$D7856+(1-$C7856)*24,LOLP!$B7856),0)</f>
        <v>0</v>
      </c>
      <c r="L7856" s="7">
        <f ca="1">IF($F7856,OFFSET(start_50,LOLP!$D7856+(1-$C7856)*24,LOLP!$B7856),0)</f>
        <v>0</v>
      </c>
      <c r="M7856" s="25">
        <f t="shared" ca="1" si="856"/>
        <v>0</v>
      </c>
      <c r="N7856" s="25">
        <f t="shared" ca="1" si="857"/>
        <v>0</v>
      </c>
      <c r="O7856" s="15" t="e">
        <f t="shared" ca="1" si="858"/>
        <v>#DIV/0!</v>
      </c>
      <c r="P7856" s="15" t="e">
        <f t="shared" ca="1" si="859"/>
        <v>#DIV/0!</v>
      </c>
    </row>
    <row r="7857" spans="1:16" x14ac:dyDescent="0.25">
      <c r="A7857" s="1">
        <f t="shared" si="860"/>
        <v>43428</v>
      </c>
      <c r="B7857" s="7">
        <f t="shared" si="855"/>
        <v>11</v>
      </c>
      <c r="C7857" s="4">
        <f>INDEX(Calendar!$E$3:$E$367,MATCH(LOLP!$A7857,Calendar!$B$3:$B$367,0))</f>
        <v>0</v>
      </c>
      <c r="D7857" s="2">
        <f t="shared" si="861"/>
        <v>6</v>
      </c>
      <c r="E7857" s="36">
        <v>19507</v>
      </c>
      <c r="F7857" s="7">
        <f>IFERROR(IF(INDEX('Temperature Data'!$AA$15:$AA$348,MATCH(LOLP!A7857,'Temperature Data'!$B$15:$B$348,0))&gt;IF(B7857=9,$G$2,LOLP!$F$2),1,0),0)</f>
        <v>0</v>
      </c>
      <c r="G7857" s="7">
        <f>SUMIFS(LOLP!$F$4:$F$8763,$C$4:$C$8763,$C7857,$B$4:$B$8763,$B7857,$D$4:$D$8763,$D7857)</f>
        <v>0</v>
      </c>
      <c r="H7857" s="7">
        <f>COUNTIFS(Calendar!$E$3:$E$367,LOLP!C7857,Calendar!$D$3:$D$367,LOLP!B7857)</f>
        <v>11</v>
      </c>
      <c r="I7857" s="7">
        <f ca="1">IF($F7857=1,OFFSET(start_norps,LOLP!$D7857+(1-$C7857)*24,LOLP!$B7857)*H7857/G7857,0)</f>
        <v>0</v>
      </c>
      <c r="J7857" s="7">
        <f ca="1">IF($F7857=1,OFFSET(start_33,LOLP!$D7857+(1-$C7857)*24,LOLP!$B7857)*H7857/G7857,0)</f>
        <v>0</v>
      </c>
      <c r="K7857" s="7">
        <f ca="1">IF($F7857,OFFSET(start_40,LOLP!$D7857+(1-$C7857)*24,LOLP!$B7857),0)</f>
        <v>0</v>
      </c>
      <c r="L7857" s="7">
        <f ca="1">IF($F7857,OFFSET(start_50,LOLP!$D7857+(1-$C7857)*24,LOLP!$B7857),0)</f>
        <v>0</v>
      </c>
      <c r="M7857" s="25">
        <f t="shared" ca="1" si="856"/>
        <v>0</v>
      </c>
      <c r="N7857" s="25">
        <f t="shared" ca="1" si="857"/>
        <v>0</v>
      </c>
      <c r="O7857" s="15" t="e">
        <f t="shared" ca="1" si="858"/>
        <v>#DIV/0!</v>
      </c>
      <c r="P7857" s="15" t="e">
        <f t="shared" ca="1" si="859"/>
        <v>#DIV/0!</v>
      </c>
    </row>
    <row r="7858" spans="1:16" x14ac:dyDescent="0.25">
      <c r="A7858" s="1">
        <f t="shared" si="860"/>
        <v>43428</v>
      </c>
      <c r="B7858" s="7">
        <f t="shared" si="855"/>
        <v>11</v>
      </c>
      <c r="C7858" s="4">
        <f>INDEX(Calendar!$E$3:$E$367,MATCH(LOLP!$A7858,Calendar!$B$3:$B$367,0))</f>
        <v>0</v>
      </c>
      <c r="D7858" s="2">
        <f t="shared" si="861"/>
        <v>7</v>
      </c>
      <c r="E7858" s="36">
        <v>19992</v>
      </c>
      <c r="F7858" s="7">
        <f>IFERROR(IF(INDEX('Temperature Data'!$AA$15:$AA$348,MATCH(LOLP!A7858,'Temperature Data'!$B$15:$B$348,0))&gt;IF(B7858=9,$G$2,LOLP!$F$2),1,0),0)</f>
        <v>0</v>
      </c>
      <c r="G7858" s="7">
        <f>SUMIFS(LOLP!$F$4:$F$8763,$C$4:$C$8763,$C7858,$B$4:$B$8763,$B7858,$D$4:$D$8763,$D7858)</f>
        <v>0</v>
      </c>
      <c r="H7858" s="7">
        <f>COUNTIFS(Calendar!$E$3:$E$367,LOLP!C7858,Calendar!$D$3:$D$367,LOLP!B7858)</f>
        <v>11</v>
      </c>
      <c r="I7858" s="7">
        <f ca="1">IF($F7858=1,OFFSET(start_norps,LOLP!$D7858+(1-$C7858)*24,LOLP!$B7858)*H7858/G7858,0)</f>
        <v>0</v>
      </c>
      <c r="J7858" s="7">
        <f ca="1">IF($F7858=1,OFFSET(start_33,LOLP!$D7858+(1-$C7858)*24,LOLP!$B7858)*H7858/G7858,0)</f>
        <v>0</v>
      </c>
      <c r="K7858" s="7">
        <f ca="1">IF($F7858,OFFSET(start_40,LOLP!$D7858+(1-$C7858)*24,LOLP!$B7858),0)</f>
        <v>0</v>
      </c>
      <c r="L7858" s="7">
        <f ca="1">IF($F7858,OFFSET(start_50,LOLP!$D7858+(1-$C7858)*24,LOLP!$B7858),0)</f>
        <v>0</v>
      </c>
      <c r="M7858" s="25">
        <f t="shared" ca="1" si="856"/>
        <v>0</v>
      </c>
      <c r="N7858" s="25">
        <f t="shared" ca="1" si="857"/>
        <v>0</v>
      </c>
      <c r="O7858" s="15" t="e">
        <f t="shared" ca="1" si="858"/>
        <v>#DIV/0!</v>
      </c>
      <c r="P7858" s="15" t="e">
        <f t="shared" ca="1" si="859"/>
        <v>#DIV/0!</v>
      </c>
    </row>
    <row r="7859" spans="1:16" x14ac:dyDescent="0.25">
      <c r="A7859" s="1">
        <f t="shared" si="860"/>
        <v>43428</v>
      </c>
      <c r="B7859" s="7">
        <f t="shared" si="855"/>
        <v>11</v>
      </c>
      <c r="C7859" s="4">
        <f>INDEX(Calendar!$E$3:$E$367,MATCH(LOLP!$A7859,Calendar!$B$3:$B$367,0))</f>
        <v>0</v>
      </c>
      <c r="D7859" s="2">
        <f t="shared" si="861"/>
        <v>8</v>
      </c>
      <c r="E7859" s="36">
        <v>20527</v>
      </c>
      <c r="F7859" s="7">
        <f>IFERROR(IF(INDEX('Temperature Data'!$AA$15:$AA$348,MATCH(LOLP!A7859,'Temperature Data'!$B$15:$B$348,0))&gt;IF(B7859=9,$G$2,LOLP!$F$2),1,0),0)</f>
        <v>0</v>
      </c>
      <c r="G7859" s="7">
        <f>SUMIFS(LOLP!$F$4:$F$8763,$C$4:$C$8763,$C7859,$B$4:$B$8763,$B7859,$D$4:$D$8763,$D7859)</f>
        <v>0</v>
      </c>
      <c r="H7859" s="7">
        <f>COUNTIFS(Calendar!$E$3:$E$367,LOLP!C7859,Calendar!$D$3:$D$367,LOLP!B7859)</f>
        <v>11</v>
      </c>
      <c r="I7859" s="7">
        <f ca="1">IF($F7859=1,OFFSET(start_norps,LOLP!$D7859+(1-$C7859)*24,LOLP!$B7859)*H7859/G7859,0)</f>
        <v>0</v>
      </c>
      <c r="J7859" s="7">
        <f ca="1">IF($F7859=1,OFFSET(start_33,LOLP!$D7859+(1-$C7859)*24,LOLP!$B7859)*H7859/G7859,0)</f>
        <v>0</v>
      </c>
      <c r="K7859" s="7">
        <f ca="1">IF($F7859,OFFSET(start_40,LOLP!$D7859+(1-$C7859)*24,LOLP!$B7859),0)</f>
        <v>0</v>
      </c>
      <c r="L7859" s="7">
        <f ca="1">IF($F7859,OFFSET(start_50,LOLP!$D7859+(1-$C7859)*24,LOLP!$B7859),0)</f>
        <v>0</v>
      </c>
      <c r="M7859" s="25">
        <f t="shared" ca="1" si="856"/>
        <v>0</v>
      </c>
      <c r="N7859" s="25">
        <f t="shared" ca="1" si="857"/>
        <v>0</v>
      </c>
      <c r="O7859" s="15" t="e">
        <f t="shared" ca="1" si="858"/>
        <v>#DIV/0!</v>
      </c>
      <c r="P7859" s="15" t="e">
        <f t="shared" ca="1" si="859"/>
        <v>#DIV/0!</v>
      </c>
    </row>
    <row r="7860" spans="1:16" x14ac:dyDescent="0.25">
      <c r="A7860" s="1">
        <f t="shared" si="860"/>
        <v>43428</v>
      </c>
      <c r="B7860" s="7">
        <f t="shared" si="855"/>
        <v>11</v>
      </c>
      <c r="C7860" s="4">
        <f>INDEX(Calendar!$E$3:$E$367,MATCH(LOLP!$A7860,Calendar!$B$3:$B$367,0))</f>
        <v>0</v>
      </c>
      <c r="D7860" s="2">
        <f t="shared" si="861"/>
        <v>9</v>
      </c>
      <c r="E7860" s="36">
        <v>21264</v>
      </c>
      <c r="F7860" s="7">
        <f>IFERROR(IF(INDEX('Temperature Data'!$AA$15:$AA$348,MATCH(LOLP!A7860,'Temperature Data'!$B$15:$B$348,0))&gt;IF(B7860=9,$G$2,LOLP!$F$2),1,0),0)</f>
        <v>0</v>
      </c>
      <c r="G7860" s="7">
        <f>SUMIFS(LOLP!$F$4:$F$8763,$C$4:$C$8763,$C7860,$B$4:$B$8763,$B7860,$D$4:$D$8763,$D7860)</f>
        <v>0</v>
      </c>
      <c r="H7860" s="7">
        <f>COUNTIFS(Calendar!$E$3:$E$367,LOLP!C7860,Calendar!$D$3:$D$367,LOLP!B7860)</f>
        <v>11</v>
      </c>
      <c r="I7860" s="7">
        <f ca="1">IF($F7860=1,OFFSET(start_norps,LOLP!$D7860+(1-$C7860)*24,LOLP!$B7860)*H7860/G7860,0)</f>
        <v>0</v>
      </c>
      <c r="J7860" s="7">
        <f ca="1">IF($F7860=1,OFFSET(start_33,LOLP!$D7860+(1-$C7860)*24,LOLP!$B7860)*H7860/G7860,0)</f>
        <v>0</v>
      </c>
      <c r="K7860" s="7">
        <f ca="1">IF($F7860,OFFSET(start_40,LOLP!$D7860+(1-$C7860)*24,LOLP!$B7860),0)</f>
        <v>0</v>
      </c>
      <c r="L7860" s="7">
        <f ca="1">IF($F7860,OFFSET(start_50,LOLP!$D7860+(1-$C7860)*24,LOLP!$B7860),0)</f>
        <v>0</v>
      </c>
      <c r="M7860" s="25">
        <f t="shared" ca="1" si="856"/>
        <v>0</v>
      </c>
      <c r="N7860" s="25">
        <f t="shared" ca="1" si="857"/>
        <v>0</v>
      </c>
      <c r="O7860" s="15" t="e">
        <f t="shared" ca="1" si="858"/>
        <v>#DIV/0!</v>
      </c>
      <c r="P7860" s="15" t="e">
        <f t="shared" ca="1" si="859"/>
        <v>#DIV/0!</v>
      </c>
    </row>
    <row r="7861" spans="1:16" x14ac:dyDescent="0.25">
      <c r="A7861" s="1">
        <f t="shared" si="860"/>
        <v>43428</v>
      </c>
      <c r="B7861" s="7">
        <f t="shared" si="855"/>
        <v>11</v>
      </c>
      <c r="C7861" s="4">
        <f>INDEX(Calendar!$E$3:$E$367,MATCH(LOLP!$A7861,Calendar!$B$3:$B$367,0))</f>
        <v>0</v>
      </c>
      <c r="D7861" s="2">
        <f t="shared" si="861"/>
        <v>10</v>
      </c>
      <c r="E7861" s="36">
        <v>21511</v>
      </c>
      <c r="F7861" s="7">
        <f>IFERROR(IF(INDEX('Temperature Data'!$AA$15:$AA$348,MATCH(LOLP!A7861,'Temperature Data'!$B$15:$B$348,0))&gt;IF(B7861=9,$G$2,LOLP!$F$2),1,0),0)</f>
        <v>0</v>
      </c>
      <c r="G7861" s="7">
        <f>SUMIFS(LOLP!$F$4:$F$8763,$C$4:$C$8763,$C7861,$B$4:$B$8763,$B7861,$D$4:$D$8763,$D7861)</f>
        <v>0</v>
      </c>
      <c r="H7861" s="7">
        <f>COUNTIFS(Calendar!$E$3:$E$367,LOLP!C7861,Calendar!$D$3:$D$367,LOLP!B7861)</f>
        <v>11</v>
      </c>
      <c r="I7861" s="7">
        <f ca="1">IF($F7861=1,OFFSET(start_norps,LOLP!$D7861+(1-$C7861)*24,LOLP!$B7861)*H7861/G7861,0)</f>
        <v>0</v>
      </c>
      <c r="J7861" s="7">
        <f ca="1">IF($F7861=1,OFFSET(start_33,LOLP!$D7861+(1-$C7861)*24,LOLP!$B7861)*H7861/G7861,0)</f>
        <v>0</v>
      </c>
      <c r="K7861" s="7">
        <f ca="1">IF($F7861,OFFSET(start_40,LOLP!$D7861+(1-$C7861)*24,LOLP!$B7861),0)</f>
        <v>0</v>
      </c>
      <c r="L7861" s="7">
        <f ca="1">IF($F7861,OFFSET(start_50,LOLP!$D7861+(1-$C7861)*24,LOLP!$B7861),0)</f>
        <v>0</v>
      </c>
      <c r="M7861" s="25">
        <f t="shared" ca="1" si="856"/>
        <v>0</v>
      </c>
      <c r="N7861" s="25">
        <f t="shared" ca="1" si="857"/>
        <v>0</v>
      </c>
      <c r="O7861" s="15" t="e">
        <f t="shared" ca="1" si="858"/>
        <v>#DIV/0!</v>
      </c>
      <c r="P7861" s="15" t="e">
        <f t="shared" ca="1" si="859"/>
        <v>#DIV/0!</v>
      </c>
    </row>
    <row r="7862" spans="1:16" x14ac:dyDescent="0.25">
      <c r="A7862" s="1">
        <f t="shared" si="860"/>
        <v>43428</v>
      </c>
      <c r="B7862" s="7">
        <f t="shared" si="855"/>
        <v>11</v>
      </c>
      <c r="C7862" s="4">
        <f>INDEX(Calendar!$E$3:$E$367,MATCH(LOLP!$A7862,Calendar!$B$3:$B$367,0))</f>
        <v>0</v>
      </c>
      <c r="D7862" s="2">
        <f t="shared" si="861"/>
        <v>11</v>
      </c>
      <c r="E7862" s="36">
        <v>21515</v>
      </c>
      <c r="F7862" s="7">
        <f>IFERROR(IF(INDEX('Temperature Data'!$AA$15:$AA$348,MATCH(LOLP!A7862,'Temperature Data'!$B$15:$B$348,0))&gt;IF(B7862=9,$G$2,LOLP!$F$2),1,0),0)</f>
        <v>0</v>
      </c>
      <c r="G7862" s="7">
        <f>SUMIFS(LOLP!$F$4:$F$8763,$C$4:$C$8763,$C7862,$B$4:$B$8763,$B7862,$D$4:$D$8763,$D7862)</f>
        <v>0</v>
      </c>
      <c r="H7862" s="7">
        <f>COUNTIFS(Calendar!$E$3:$E$367,LOLP!C7862,Calendar!$D$3:$D$367,LOLP!B7862)</f>
        <v>11</v>
      </c>
      <c r="I7862" s="7">
        <f ca="1">IF($F7862=1,OFFSET(start_norps,LOLP!$D7862+(1-$C7862)*24,LOLP!$B7862)*H7862/G7862,0)</f>
        <v>0</v>
      </c>
      <c r="J7862" s="7">
        <f ca="1">IF($F7862=1,OFFSET(start_33,LOLP!$D7862+(1-$C7862)*24,LOLP!$B7862)*H7862/G7862,0)</f>
        <v>0</v>
      </c>
      <c r="K7862" s="7">
        <f ca="1">IF($F7862,OFFSET(start_40,LOLP!$D7862+(1-$C7862)*24,LOLP!$B7862),0)</f>
        <v>0</v>
      </c>
      <c r="L7862" s="7">
        <f ca="1">IF($F7862,OFFSET(start_50,LOLP!$D7862+(1-$C7862)*24,LOLP!$B7862),0)</f>
        <v>0</v>
      </c>
      <c r="M7862" s="25">
        <f t="shared" ca="1" si="856"/>
        <v>0</v>
      </c>
      <c r="N7862" s="25">
        <f t="shared" ca="1" si="857"/>
        <v>0</v>
      </c>
      <c r="O7862" s="15" t="e">
        <f t="shared" ca="1" si="858"/>
        <v>#DIV/0!</v>
      </c>
      <c r="P7862" s="15" t="e">
        <f t="shared" ca="1" si="859"/>
        <v>#DIV/0!</v>
      </c>
    </row>
    <row r="7863" spans="1:16" x14ac:dyDescent="0.25">
      <c r="A7863" s="1">
        <f t="shared" si="860"/>
        <v>43428</v>
      </c>
      <c r="B7863" s="7">
        <f t="shared" si="855"/>
        <v>11</v>
      </c>
      <c r="C7863" s="4">
        <f>INDEX(Calendar!$E$3:$E$367,MATCH(LOLP!$A7863,Calendar!$B$3:$B$367,0))</f>
        <v>0</v>
      </c>
      <c r="D7863" s="2">
        <f t="shared" si="861"/>
        <v>12</v>
      </c>
      <c r="E7863" s="36">
        <v>21550</v>
      </c>
      <c r="F7863" s="7">
        <f>IFERROR(IF(INDEX('Temperature Data'!$AA$15:$AA$348,MATCH(LOLP!A7863,'Temperature Data'!$B$15:$B$348,0))&gt;IF(B7863=9,$G$2,LOLP!$F$2),1,0),0)</f>
        <v>0</v>
      </c>
      <c r="G7863" s="7">
        <f>SUMIFS(LOLP!$F$4:$F$8763,$C$4:$C$8763,$C7863,$B$4:$B$8763,$B7863,$D$4:$D$8763,$D7863)</f>
        <v>0</v>
      </c>
      <c r="H7863" s="7">
        <f>COUNTIFS(Calendar!$E$3:$E$367,LOLP!C7863,Calendar!$D$3:$D$367,LOLP!B7863)</f>
        <v>11</v>
      </c>
      <c r="I7863" s="7">
        <f ca="1">IF($F7863=1,OFFSET(start_norps,LOLP!$D7863+(1-$C7863)*24,LOLP!$B7863)*H7863/G7863,0)</f>
        <v>0</v>
      </c>
      <c r="J7863" s="7">
        <f ca="1">IF($F7863=1,OFFSET(start_33,LOLP!$D7863+(1-$C7863)*24,LOLP!$B7863)*H7863/G7863,0)</f>
        <v>0</v>
      </c>
      <c r="K7863" s="7">
        <f ca="1">IF($F7863,OFFSET(start_40,LOLP!$D7863+(1-$C7863)*24,LOLP!$B7863),0)</f>
        <v>0</v>
      </c>
      <c r="L7863" s="7">
        <f ca="1">IF($F7863,OFFSET(start_50,LOLP!$D7863+(1-$C7863)*24,LOLP!$B7863),0)</f>
        <v>0</v>
      </c>
      <c r="M7863" s="25">
        <f t="shared" ca="1" si="856"/>
        <v>0</v>
      </c>
      <c r="N7863" s="25">
        <f t="shared" ca="1" si="857"/>
        <v>0</v>
      </c>
      <c r="O7863" s="15" t="e">
        <f t="shared" ca="1" si="858"/>
        <v>#DIV/0!</v>
      </c>
      <c r="P7863" s="15" t="e">
        <f t="shared" ca="1" si="859"/>
        <v>#DIV/0!</v>
      </c>
    </row>
    <row r="7864" spans="1:16" x14ac:dyDescent="0.25">
      <c r="A7864" s="1">
        <f t="shared" si="860"/>
        <v>43428</v>
      </c>
      <c r="B7864" s="7">
        <f t="shared" si="855"/>
        <v>11</v>
      </c>
      <c r="C7864" s="4">
        <f>INDEX(Calendar!$E$3:$E$367,MATCH(LOLP!$A7864,Calendar!$B$3:$B$367,0))</f>
        <v>0</v>
      </c>
      <c r="D7864" s="2">
        <f t="shared" si="861"/>
        <v>13</v>
      </c>
      <c r="E7864" s="36">
        <v>21526</v>
      </c>
      <c r="F7864" s="7">
        <f>IFERROR(IF(INDEX('Temperature Data'!$AA$15:$AA$348,MATCH(LOLP!A7864,'Temperature Data'!$B$15:$B$348,0))&gt;IF(B7864=9,$G$2,LOLP!$F$2),1,0),0)</f>
        <v>0</v>
      </c>
      <c r="G7864" s="7">
        <f>SUMIFS(LOLP!$F$4:$F$8763,$C$4:$C$8763,$C7864,$B$4:$B$8763,$B7864,$D$4:$D$8763,$D7864)</f>
        <v>0</v>
      </c>
      <c r="H7864" s="7">
        <f>COUNTIFS(Calendar!$E$3:$E$367,LOLP!C7864,Calendar!$D$3:$D$367,LOLP!B7864)</f>
        <v>11</v>
      </c>
      <c r="I7864" s="7">
        <f ca="1">IF($F7864=1,OFFSET(start_norps,LOLP!$D7864+(1-$C7864)*24,LOLP!$B7864)*H7864/G7864,0)</f>
        <v>0</v>
      </c>
      <c r="J7864" s="7">
        <f ca="1">IF($F7864=1,OFFSET(start_33,LOLP!$D7864+(1-$C7864)*24,LOLP!$B7864)*H7864/G7864,0)</f>
        <v>0</v>
      </c>
      <c r="K7864" s="7">
        <f ca="1">IF($F7864,OFFSET(start_40,LOLP!$D7864+(1-$C7864)*24,LOLP!$B7864),0)</f>
        <v>0</v>
      </c>
      <c r="L7864" s="7">
        <f ca="1">IF($F7864,OFFSET(start_50,LOLP!$D7864+(1-$C7864)*24,LOLP!$B7864),0)</f>
        <v>0</v>
      </c>
      <c r="M7864" s="25">
        <f t="shared" ca="1" si="856"/>
        <v>0</v>
      </c>
      <c r="N7864" s="25">
        <f t="shared" ca="1" si="857"/>
        <v>0</v>
      </c>
      <c r="O7864" s="15" t="e">
        <f t="shared" ca="1" si="858"/>
        <v>#DIV/0!</v>
      </c>
      <c r="P7864" s="15" t="e">
        <f t="shared" ca="1" si="859"/>
        <v>#DIV/0!</v>
      </c>
    </row>
    <row r="7865" spans="1:16" x14ac:dyDescent="0.25">
      <c r="A7865" s="1">
        <f t="shared" si="860"/>
        <v>43428</v>
      </c>
      <c r="B7865" s="7">
        <f t="shared" si="855"/>
        <v>11</v>
      </c>
      <c r="C7865" s="4">
        <f>INDEX(Calendar!$E$3:$E$367,MATCH(LOLP!$A7865,Calendar!$B$3:$B$367,0))</f>
        <v>0</v>
      </c>
      <c r="D7865" s="2">
        <f t="shared" si="861"/>
        <v>14</v>
      </c>
      <c r="E7865" s="36">
        <v>21693</v>
      </c>
      <c r="F7865" s="7">
        <f>IFERROR(IF(INDEX('Temperature Data'!$AA$15:$AA$348,MATCH(LOLP!A7865,'Temperature Data'!$B$15:$B$348,0))&gt;IF(B7865=9,$G$2,LOLP!$F$2),1,0),0)</f>
        <v>0</v>
      </c>
      <c r="G7865" s="7">
        <f>SUMIFS(LOLP!$F$4:$F$8763,$C$4:$C$8763,$C7865,$B$4:$B$8763,$B7865,$D$4:$D$8763,$D7865)</f>
        <v>0</v>
      </c>
      <c r="H7865" s="7">
        <f>COUNTIFS(Calendar!$E$3:$E$367,LOLP!C7865,Calendar!$D$3:$D$367,LOLP!B7865)</f>
        <v>11</v>
      </c>
      <c r="I7865" s="7">
        <f ca="1">IF($F7865=1,OFFSET(start_norps,LOLP!$D7865+(1-$C7865)*24,LOLP!$B7865)*H7865/G7865,0)</f>
        <v>0</v>
      </c>
      <c r="J7865" s="7">
        <f ca="1">IF($F7865=1,OFFSET(start_33,LOLP!$D7865+(1-$C7865)*24,LOLP!$B7865)*H7865/G7865,0)</f>
        <v>0</v>
      </c>
      <c r="K7865" s="7">
        <f ca="1">IF($F7865,OFFSET(start_40,LOLP!$D7865+(1-$C7865)*24,LOLP!$B7865),0)</f>
        <v>0</v>
      </c>
      <c r="L7865" s="7">
        <f ca="1">IF($F7865,OFFSET(start_50,LOLP!$D7865+(1-$C7865)*24,LOLP!$B7865),0)</f>
        <v>0</v>
      </c>
      <c r="M7865" s="25">
        <f t="shared" ca="1" si="856"/>
        <v>0</v>
      </c>
      <c r="N7865" s="25">
        <f t="shared" ca="1" si="857"/>
        <v>0</v>
      </c>
      <c r="O7865" s="15" t="e">
        <f t="shared" ca="1" si="858"/>
        <v>#DIV/0!</v>
      </c>
      <c r="P7865" s="15" t="e">
        <f t="shared" ca="1" si="859"/>
        <v>#DIV/0!</v>
      </c>
    </row>
    <row r="7866" spans="1:16" x14ac:dyDescent="0.25">
      <c r="A7866" s="1">
        <f t="shared" si="860"/>
        <v>43428</v>
      </c>
      <c r="B7866" s="7">
        <f t="shared" si="855"/>
        <v>11</v>
      </c>
      <c r="C7866" s="4">
        <f>INDEX(Calendar!$E$3:$E$367,MATCH(LOLP!$A7866,Calendar!$B$3:$B$367,0))</f>
        <v>0</v>
      </c>
      <c r="D7866" s="2">
        <f t="shared" si="861"/>
        <v>15</v>
      </c>
      <c r="E7866" s="36">
        <v>21624</v>
      </c>
      <c r="F7866" s="7">
        <f>IFERROR(IF(INDEX('Temperature Data'!$AA$15:$AA$348,MATCH(LOLP!A7866,'Temperature Data'!$B$15:$B$348,0))&gt;IF(B7866=9,$G$2,LOLP!$F$2),1,0),0)</f>
        <v>0</v>
      </c>
      <c r="G7866" s="7">
        <f>SUMIFS(LOLP!$F$4:$F$8763,$C$4:$C$8763,$C7866,$B$4:$B$8763,$B7866,$D$4:$D$8763,$D7866)</f>
        <v>0</v>
      </c>
      <c r="H7866" s="7">
        <f>COUNTIFS(Calendar!$E$3:$E$367,LOLP!C7866,Calendar!$D$3:$D$367,LOLP!B7866)</f>
        <v>11</v>
      </c>
      <c r="I7866" s="7">
        <f ca="1">IF($F7866=1,OFFSET(start_norps,LOLP!$D7866+(1-$C7866)*24,LOLP!$B7866)*H7866/G7866,0)</f>
        <v>0</v>
      </c>
      <c r="J7866" s="7">
        <f ca="1">IF($F7866=1,OFFSET(start_33,LOLP!$D7866+(1-$C7866)*24,LOLP!$B7866)*H7866/G7866,0)</f>
        <v>0</v>
      </c>
      <c r="K7866" s="7">
        <f ca="1">IF($F7866,OFFSET(start_40,LOLP!$D7866+(1-$C7866)*24,LOLP!$B7866),0)</f>
        <v>0</v>
      </c>
      <c r="L7866" s="7">
        <f ca="1">IF($F7866,OFFSET(start_50,LOLP!$D7866+(1-$C7866)*24,LOLP!$B7866),0)</f>
        <v>0</v>
      </c>
      <c r="M7866" s="25">
        <f t="shared" ca="1" si="856"/>
        <v>0</v>
      </c>
      <c r="N7866" s="25">
        <f t="shared" ca="1" si="857"/>
        <v>0</v>
      </c>
      <c r="O7866" s="15" t="e">
        <f t="shared" ca="1" si="858"/>
        <v>#DIV/0!</v>
      </c>
      <c r="P7866" s="15" t="e">
        <f t="shared" ca="1" si="859"/>
        <v>#DIV/0!</v>
      </c>
    </row>
    <row r="7867" spans="1:16" x14ac:dyDescent="0.25">
      <c r="A7867" s="1">
        <f t="shared" si="860"/>
        <v>43428</v>
      </c>
      <c r="B7867" s="7">
        <f t="shared" si="855"/>
        <v>11</v>
      </c>
      <c r="C7867" s="4">
        <f>INDEX(Calendar!$E$3:$E$367,MATCH(LOLP!$A7867,Calendar!$B$3:$B$367,0))</f>
        <v>0</v>
      </c>
      <c r="D7867" s="2">
        <f t="shared" si="861"/>
        <v>16</v>
      </c>
      <c r="E7867" s="36">
        <v>22096</v>
      </c>
      <c r="F7867" s="7">
        <f>IFERROR(IF(INDEX('Temperature Data'!$AA$15:$AA$348,MATCH(LOLP!A7867,'Temperature Data'!$B$15:$B$348,0))&gt;IF(B7867=9,$G$2,LOLP!$F$2),1,0),0)</f>
        <v>0</v>
      </c>
      <c r="G7867" s="7">
        <f>SUMIFS(LOLP!$F$4:$F$8763,$C$4:$C$8763,$C7867,$B$4:$B$8763,$B7867,$D$4:$D$8763,$D7867)</f>
        <v>0</v>
      </c>
      <c r="H7867" s="7">
        <f>COUNTIFS(Calendar!$E$3:$E$367,LOLP!C7867,Calendar!$D$3:$D$367,LOLP!B7867)</f>
        <v>11</v>
      </c>
      <c r="I7867" s="7">
        <f ca="1">IF($F7867=1,OFFSET(start_norps,LOLP!$D7867+(1-$C7867)*24,LOLP!$B7867)*H7867/G7867,0)</f>
        <v>0</v>
      </c>
      <c r="J7867" s="7">
        <f ca="1">IF($F7867=1,OFFSET(start_33,LOLP!$D7867+(1-$C7867)*24,LOLP!$B7867)*H7867/G7867,0)</f>
        <v>0</v>
      </c>
      <c r="K7867" s="7">
        <f ca="1">IF($F7867,OFFSET(start_40,LOLP!$D7867+(1-$C7867)*24,LOLP!$B7867),0)</f>
        <v>0</v>
      </c>
      <c r="L7867" s="7">
        <f ca="1">IF($F7867,OFFSET(start_50,LOLP!$D7867+(1-$C7867)*24,LOLP!$B7867),0)</f>
        <v>0</v>
      </c>
      <c r="M7867" s="25">
        <f t="shared" ca="1" si="856"/>
        <v>0</v>
      </c>
      <c r="N7867" s="25">
        <f t="shared" ca="1" si="857"/>
        <v>0</v>
      </c>
      <c r="O7867" s="15" t="e">
        <f t="shared" ca="1" si="858"/>
        <v>#DIV/0!</v>
      </c>
      <c r="P7867" s="15" t="e">
        <f t="shared" ca="1" si="859"/>
        <v>#DIV/0!</v>
      </c>
    </row>
    <row r="7868" spans="1:16" x14ac:dyDescent="0.25">
      <c r="A7868" s="1">
        <f t="shared" si="860"/>
        <v>43428</v>
      </c>
      <c r="B7868" s="7">
        <f t="shared" si="855"/>
        <v>11</v>
      </c>
      <c r="C7868" s="4">
        <f>INDEX(Calendar!$E$3:$E$367,MATCH(LOLP!$A7868,Calendar!$B$3:$B$367,0))</f>
        <v>0</v>
      </c>
      <c r="D7868" s="2">
        <f t="shared" si="861"/>
        <v>17</v>
      </c>
      <c r="E7868" s="36">
        <v>23447</v>
      </c>
      <c r="F7868" s="7">
        <f>IFERROR(IF(INDEX('Temperature Data'!$AA$15:$AA$348,MATCH(LOLP!A7868,'Temperature Data'!$B$15:$B$348,0))&gt;IF(B7868=9,$G$2,LOLP!$F$2),1,0),0)</f>
        <v>0</v>
      </c>
      <c r="G7868" s="7">
        <f>SUMIFS(LOLP!$F$4:$F$8763,$C$4:$C$8763,$C7868,$B$4:$B$8763,$B7868,$D$4:$D$8763,$D7868)</f>
        <v>0</v>
      </c>
      <c r="H7868" s="7">
        <f>COUNTIFS(Calendar!$E$3:$E$367,LOLP!C7868,Calendar!$D$3:$D$367,LOLP!B7868)</f>
        <v>11</v>
      </c>
      <c r="I7868" s="7">
        <f ca="1">IF($F7868=1,OFFSET(start_norps,LOLP!$D7868+(1-$C7868)*24,LOLP!$B7868)*H7868/G7868,0)</f>
        <v>0</v>
      </c>
      <c r="J7868" s="7">
        <f ca="1">IF($F7868=1,OFFSET(start_33,LOLP!$D7868+(1-$C7868)*24,LOLP!$B7868)*H7868/G7868,0)</f>
        <v>0</v>
      </c>
      <c r="K7868" s="7">
        <f ca="1">IF($F7868,OFFSET(start_40,LOLP!$D7868+(1-$C7868)*24,LOLP!$B7868),0)</f>
        <v>0</v>
      </c>
      <c r="L7868" s="7">
        <f ca="1">IF($F7868,OFFSET(start_50,LOLP!$D7868+(1-$C7868)*24,LOLP!$B7868),0)</f>
        <v>0</v>
      </c>
      <c r="M7868" s="25">
        <f t="shared" ca="1" si="856"/>
        <v>0</v>
      </c>
      <c r="N7868" s="25">
        <f t="shared" ca="1" si="857"/>
        <v>0</v>
      </c>
      <c r="O7868" s="15" t="e">
        <f t="shared" ca="1" si="858"/>
        <v>#DIV/0!</v>
      </c>
      <c r="P7868" s="15" t="e">
        <f t="shared" ca="1" si="859"/>
        <v>#DIV/0!</v>
      </c>
    </row>
    <row r="7869" spans="1:16" x14ac:dyDescent="0.25">
      <c r="A7869" s="1">
        <f t="shared" si="860"/>
        <v>43428</v>
      </c>
      <c r="B7869" s="7">
        <f t="shared" si="855"/>
        <v>11</v>
      </c>
      <c r="C7869" s="4">
        <f>INDEX(Calendar!$E$3:$E$367,MATCH(LOLP!$A7869,Calendar!$B$3:$B$367,0))</f>
        <v>0</v>
      </c>
      <c r="D7869" s="2">
        <f t="shared" si="861"/>
        <v>18</v>
      </c>
      <c r="E7869" s="36">
        <v>25423</v>
      </c>
      <c r="F7869" s="7">
        <f>IFERROR(IF(INDEX('Temperature Data'!$AA$15:$AA$348,MATCH(LOLP!A7869,'Temperature Data'!$B$15:$B$348,0))&gt;IF(B7869=9,$G$2,LOLP!$F$2),1,0),0)</f>
        <v>0</v>
      </c>
      <c r="G7869" s="7">
        <f>SUMIFS(LOLP!$F$4:$F$8763,$C$4:$C$8763,$C7869,$B$4:$B$8763,$B7869,$D$4:$D$8763,$D7869)</f>
        <v>0</v>
      </c>
      <c r="H7869" s="7">
        <f>COUNTIFS(Calendar!$E$3:$E$367,LOLP!C7869,Calendar!$D$3:$D$367,LOLP!B7869)</f>
        <v>11</v>
      </c>
      <c r="I7869" s="7">
        <f ca="1">IF($F7869=1,OFFSET(start_norps,LOLP!$D7869+(1-$C7869)*24,LOLP!$B7869)*H7869/G7869,0)</f>
        <v>0</v>
      </c>
      <c r="J7869" s="7">
        <f ca="1">IF($F7869=1,OFFSET(start_33,LOLP!$D7869+(1-$C7869)*24,LOLP!$B7869)*H7869/G7869,0)</f>
        <v>0</v>
      </c>
      <c r="K7869" s="7">
        <f ca="1">IF($F7869,OFFSET(start_40,LOLP!$D7869+(1-$C7869)*24,LOLP!$B7869),0)</f>
        <v>0</v>
      </c>
      <c r="L7869" s="7">
        <f ca="1">IF($F7869,OFFSET(start_50,LOLP!$D7869+(1-$C7869)*24,LOLP!$B7869),0)</f>
        <v>0</v>
      </c>
      <c r="M7869" s="25">
        <f t="shared" ca="1" si="856"/>
        <v>0</v>
      </c>
      <c r="N7869" s="25">
        <f t="shared" ca="1" si="857"/>
        <v>0</v>
      </c>
      <c r="O7869" s="15" t="e">
        <f t="shared" ca="1" si="858"/>
        <v>#DIV/0!</v>
      </c>
      <c r="P7869" s="15" t="e">
        <f t="shared" ca="1" si="859"/>
        <v>#DIV/0!</v>
      </c>
    </row>
    <row r="7870" spans="1:16" x14ac:dyDescent="0.25">
      <c r="A7870" s="1">
        <f t="shared" si="860"/>
        <v>43428</v>
      </c>
      <c r="B7870" s="7">
        <f t="shared" si="855"/>
        <v>11</v>
      </c>
      <c r="C7870" s="4">
        <f>INDEX(Calendar!$E$3:$E$367,MATCH(LOLP!$A7870,Calendar!$B$3:$B$367,0))</f>
        <v>0</v>
      </c>
      <c r="D7870" s="2">
        <f t="shared" si="861"/>
        <v>19</v>
      </c>
      <c r="E7870" s="36">
        <v>25436</v>
      </c>
      <c r="F7870" s="7">
        <f>IFERROR(IF(INDEX('Temperature Data'!$AA$15:$AA$348,MATCH(LOLP!A7870,'Temperature Data'!$B$15:$B$348,0))&gt;IF(B7870=9,$G$2,LOLP!$F$2),1,0),0)</f>
        <v>0</v>
      </c>
      <c r="G7870" s="7">
        <f>SUMIFS(LOLP!$F$4:$F$8763,$C$4:$C$8763,$C7870,$B$4:$B$8763,$B7870,$D$4:$D$8763,$D7870)</f>
        <v>0</v>
      </c>
      <c r="H7870" s="7">
        <f>COUNTIFS(Calendar!$E$3:$E$367,LOLP!C7870,Calendar!$D$3:$D$367,LOLP!B7870)</f>
        <v>11</v>
      </c>
      <c r="I7870" s="7">
        <f ca="1">IF($F7870=1,OFFSET(start_norps,LOLP!$D7870+(1-$C7870)*24,LOLP!$B7870)*H7870/G7870,0)</f>
        <v>0</v>
      </c>
      <c r="J7870" s="7">
        <f ca="1">IF($F7870=1,OFFSET(start_33,LOLP!$D7870+(1-$C7870)*24,LOLP!$B7870)*H7870/G7870,0)</f>
        <v>0</v>
      </c>
      <c r="K7870" s="7">
        <f ca="1">IF($F7870,OFFSET(start_40,LOLP!$D7870+(1-$C7870)*24,LOLP!$B7870),0)</f>
        <v>0</v>
      </c>
      <c r="L7870" s="7">
        <f ca="1">IF($F7870,OFFSET(start_50,LOLP!$D7870+(1-$C7870)*24,LOLP!$B7870),0)</f>
        <v>0</v>
      </c>
      <c r="M7870" s="25">
        <f t="shared" ca="1" si="856"/>
        <v>0</v>
      </c>
      <c r="N7870" s="25">
        <f t="shared" ca="1" si="857"/>
        <v>0</v>
      </c>
      <c r="O7870" s="15" t="e">
        <f t="shared" ca="1" si="858"/>
        <v>#DIV/0!</v>
      </c>
      <c r="P7870" s="15" t="e">
        <f t="shared" ca="1" si="859"/>
        <v>#DIV/0!</v>
      </c>
    </row>
    <row r="7871" spans="1:16" x14ac:dyDescent="0.25">
      <c r="A7871" s="1">
        <f t="shared" si="860"/>
        <v>43428</v>
      </c>
      <c r="B7871" s="7">
        <f t="shared" si="855"/>
        <v>11</v>
      </c>
      <c r="C7871" s="4">
        <f>INDEX(Calendar!$E$3:$E$367,MATCH(LOLP!$A7871,Calendar!$B$3:$B$367,0))</f>
        <v>0</v>
      </c>
      <c r="D7871" s="2">
        <f t="shared" si="861"/>
        <v>20</v>
      </c>
      <c r="E7871" s="36">
        <v>24987</v>
      </c>
      <c r="F7871" s="7">
        <f>IFERROR(IF(INDEX('Temperature Data'!$AA$15:$AA$348,MATCH(LOLP!A7871,'Temperature Data'!$B$15:$B$348,0))&gt;IF(B7871=9,$G$2,LOLP!$F$2),1,0),0)</f>
        <v>0</v>
      </c>
      <c r="G7871" s="7">
        <f>SUMIFS(LOLP!$F$4:$F$8763,$C$4:$C$8763,$C7871,$B$4:$B$8763,$B7871,$D$4:$D$8763,$D7871)</f>
        <v>0</v>
      </c>
      <c r="H7871" s="7">
        <f>COUNTIFS(Calendar!$E$3:$E$367,LOLP!C7871,Calendar!$D$3:$D$367,LOLP!B7871)</f>
        <v>11</v>
      </c>
      <c r="I7871" s="7">
        <f ca="1">IF($F7871=1,OFFSET(start_norps,LOLP!$D7871+(1-$C7871)*24,LOLP!$B7871)*H7871/G7871,0)</f>
        <v>0</v>
      </c>
      <c r="J7871" s="7">
        <f ca="1">IF($F7871=1,OFFSET(start_33,LOLP!$D7871+(1-$C7871)*24,LOLP!$B7871)*H7871/G7871,0)</f>
        <v>0</v>
      </c>
      <c r="K7871" s="7">
        <f ca="1">IF($F7871,OFFSET(start_40,LOLP!$D7871+(1-$C7871)*24,LOLP!$B7871),0)</f>
        <v>0</v>
      </c>
      <c r="L7871" s="7">
        <f ca="1">IF($F7871,OFFSET(start_50,LOLP!$D7871+(1-$C7871)*24,LOLP!$B7871),0)</f>
        <v>0</v>
      </c>
      <c r="M7871" s="25">
        <f t="shared" ca="1" si="856"/>
        <v>0</v>
      </c>
      <c r="N7871" s="25">
        <f t="shared" ca="1" si="857"/>
        <v>0</v>
      </c>
      <c r="O7871" s="15" t="e">
        <f t="shared" ca="1" si="858"/>
        <v>#DIV/0!</v>
      </c>
      <c r="P7871" s="15" t="e">
        <f t="shared" ca="1" si="859"/>
        <v>#DIV/0!</v>
      </c>
    </row>
    <row r="7872" spans="1:16" x14ac:dyDescent="0.25">
      <c r="A7872" s="1">
        <f t="shared" si="860"/>
        <v>43428</v>
      </c>
      <c r="B7872" s="7">
        <f t="shared" si="855"/>
        <v>11</v>
      </c>
      <c r="C7872" s="4">
        <f>INDEX(Calendar!$E$3:$E$367,MATCH(LOLP!$A7872,Calendar!$B$3:$B$367,0))</f>
        <v>0</v>
      </c>
      <c r="D7872" s="2">
        <f t="shared" si="861"/>
        <v>21</v>
      </c>
      <c r="E7872" s="36">
        <v>24403</v>
      </c>
      <c r="F7872" s="7">
        <f>IFERROR(IF(INDEX('Temperature Data'!$AA$15:$AA$348,MATCH(LOLP!A7872,'Temperature Data'!$B$15:$B$348,0))&gt;IF(B7872=9,$G$2,LOLP!$F$2),1,0),0)</f>
        <v>0</v>
      </c>
      <c r="G7872" s="7">
        <f>SUMIFS(LOLP!$F$4:$F$8763,$C$4:$C$8763,$C7872,$B$4:$B$8763,$B7872,$D$4:$D$8763,$D7872)</f>
        <v>0</v>
      </c>
      <c r="H7872" s="7">
        <f>COUNTIFS(Calendar!$E$3:$E$367,LOLP!C7872,Calendar!$D$3:$D$367,LOLP!B7872)</f>
        <v>11</v>
      </c>
      <c r="I7872" s="7">
        <f ca="1">IF($F7872=1,OFFSET(start_norps,LOLP!$D7872+(1-$C7872)*24,LOLP!$B7872)*H7872/G7872,0)</f>
        <v>0</v>
      </c>
      <c r="J7872" s="7">
        <f ca="1">IF($F7872=1,OFFSET(start_33,LOLP!$D7872+(1-$C7872)*24,LOLP!$B7872)*H7872/G7872,0)</f>
        <v>0</v>
      </c>
      <c r="K7872" s="7">
        <f ca="1">IF($F7872,OFFSET(start_40,LOLP!$D7872+(1-$C7872)*24,LOLP!$B7872),0)</f>
        <v>0</v>
      </c>
      <c r="L7872" s="7">
        <f ca="1">IF($F7872,OFFSET(start_50,LOLP!$D7872+(1-$C7872)*24,LOLP!$B7872),0)</f>
        <v>0</v>
      </c>
      <c r="M7872" s="25">
        <f t="shared" ca="1" si="856"/>
        <v>0</v>
      </c>
      <c r="N7872" s="25">
        <f t="shared" ca="1" si="857"/>
        <v>0</v>
      </c>
      <c r="O7872" s="15" t="e">
        <f t="shared" ca="1" si="858"/>
        <v>#DIV/0!</v>
      </c>
      <c r="P7872" s="15" t="e">
        <f t="shared" ca="1" si="859"/>
        <v>#DIV/0!</v>
      </c>
    </row>
    <row r="7873" spans="1:16" x14ac:dyDescent="0.25">
      <c r="A7873" s="1">
        <f t="shared" si="860"/>
        <v>43428</v>
      </c>
      <c r="B7873" s="7">
        <f t="shared" si="855"/>
        <v>11</v>
      </c>
      <c r="C7873" s="4">
        <f>INDEX(Calendar!$E$3:$E$367,MATCH(LOLP!$A7873,Calendar!$B$3:$B$367,0))</f>
        <v>0</v>
      </c>
      <c r="D7873" s="2">
        <f t="shared" si="861"/>
        <v>22</v>
      </c>
      <c r="E7873" s="36">
        <v>23538</v>
      </c>
      <c r="F7873" s="7">
        <f>IFERROR(IF(INDEX('Temperature Data'!$AA$15:$AA$348,MATCH(LOLP!A7873,'Temperature Data'!$B$15:$B$348,0))&gt;IF(B7873=9,$G$2,LOLP!$F$2),1,0),0)</f>
        <v>0</v>
      </c>
      <c r="G7873" s="7">
        <f>SUMIFS(LOLP!$F$4:$F$8763,$C$4:$C$8763,$C7873,$B$4:$B$8763,$B7873,$D$4:$D$8763,$D7873)</f>
        <v>0</v>
      </c>
      <c r="H7873" s="7">
        <f>COUNTIFS(Calendar!$E$3:$E$367,LOLP!C7873,Calendar!$D$3:$D$367,LOLP!B7873)</f>
        <v>11</v>
      </c>
      <c r="I7873" s="7">
        <f ca="1">IF($F7873=1,OFFSET(start_norps,LOLP!$D7873+(1-$C7873)*24,LOLP!$B7873)*H7873/G7873,0)</f>
        <v>0</v>
      </c>
      <c r="J7873" s="7">
        <f ca="1">IF($F7873=1,OFFSET(start_33,LOLP!$D7873+(1-$C7873)*24,LOLP!$B7873)*H7873/G7873,0)</f>
        <v>0</v>
      </c>
      <c r="K7873" s="7">
        <f ca="1">IF($F7873,OFFSET(start_40,LOLP!$D7873+(1-$C7873)*24,LOLP!$B7873),0)</f>
        <v>0</v>
      </c>
      <c r="L7873" s="7">
        <f ca="1">IF($F7873,OFFSET(start_50,LOLP!$D7873+(1-$C7873)*24,LOLP!$B7873),0)</f>
        <v>0</v>
      </c>
      <c r="M7873" s="25">
        <f t="shared" ca="1" si="856"/>
        <v>0</v>
      </c>
      <c r="N7873" s="25">
        <f t="shared" ca="1" si="857"/>
        <v>0</v>
      </c>
      <c r="O7873" s="15" t="e">
        <f t="shared" ca="1" si="858"/>
        <v>#DIV/0!</v>
      </c>
      <c r="P7873" s="15" t="e">
        <f t="shared" ca="1" si="859"/>
        <v>#DIV/0!</v>
      </c>
    </row>
    <row r="7874" spans="1:16" x14ac:dyDescent="0.25">
      <c r="A7874" s="1">
        <f t="shared" si="860"/>
        <v>43428</v>
      </c>
      <c r="B7874" s="7">
        <f t="shared" si="855"/>
        <v>11</v>
      </c>
      <c r="C7874" s="4">
        <f>INDEX(Calendar!$E$3:$E$367,MATCH(LOLP!$A7874,Calendar!$B$3:$B$367,0))</f>
        <v>0</v>
      </c>
      <c r="D7874" s="2">
        <f t="shared" si="861"/>
        <v>23</v>
      </c>
      <c r="E7874" s="36">
        <v>22344</v>
      </c>
      <c r="F7874" s="7">
        <f>IFERROR(IF(INDEX('Temperature Data'!$AA$15:$AA$348,MATCH(LOLP!A7874,'Temperature Data'!$B$15:$B$348,0))&gt;IF(B7874=9,$G$2,LOLP!$F$2),1,0),0)</f>
        <v>0</v>
      </c>
      <c r="G7874" s="7">
        <f>SUMIFS(LOLP!$F$4:$F$8763,$C$4:$C$8763,$C7874,$B$4:$B$8763,$B7874,$D$4:$D$8763,$D7874)</f>
        <v>0</v>
      </c>
      <c r="H7874" s="7">
        <f>COUNTIFS(Calendar!$E$3:$E$367,LOLP!C7874,Calendar!$D$3:$D$367,LOLP!B7874)</f>
        <v>11</v>
      </c>
      <c r="I7874" s="7">
        <f ca="1">IF($F7874=1,OFFSET(start_norps,LOLP!$D7874+(1-$C7874)*24,LOLP!$B7874)*H7874/G7874,0)</f>
        <v>0</v>
      </c>
      <c r="J7874" s="7">
        <f ca="1">IF($F7874=1,OFFSET(start_33,LOLP!$D7874+(1-$C7874)*24,LOLP!$B7874)*H7874/G7874,0)</f>
        <v>0</v>
      </c>
      <c r="K7874" s="7">
        <f ca="1">IF($F7874,OFFSET(start_40,LOLP!$D7874+(1-$C7874)*24,LOLP!$B7874),0)</f>
        <v>0</v>
      </c>
      <c r="L7874" s="7">
        <f ca="1">IF($F7874,OFFSET(start_50,LOLP!$D7874+(1-$C7874)*24,LOLP!$B7874),0)</f>
        <v>0</v>
      </c>
      <c r="M7874" s="25">
        <f t="shared" ca="1" si="856"/>
        <v>0</v>
      </c>
      <c r="N7874" s="25">
        <f t="shared" ca="1" si="857"/>
        <v>0</v>
      </c>
      <c r="O7874" s="15" t="e">
        <f t="shared" ca="1" si="858"/>
        <v>#DIV/0!</v>
      </c>
      <c r="P7874" s="15" t="e">
        <f t="shared" ca="1" si="859"/>
        <v>#DIV/0!</v>
      </c>
    </row>
    <row r="7875" spans="1:16" x14ac:dyDescent="0.25">
      <c r="A7875" s="1">
        <f t="shared" si="860"/>
        <v>43428</v>
      </c>
      <c r="B7875" s="7">
        <f t="shared" si="855"/>
        <v>11</v>
      </c>
      <c r="C7875" s="4">
        <f>INDEX(Calendar!$E$3:$E$367,MATCH(LOLP!$A7875,Calendar!$B$3:$B$367,0))</f>
        <v>0</v>
      </c>
      <c r="D7875" s="2">
        <f t="shared" si="861"/>
        <v>24</v>
      </c>
      <c r="E7875" s="36">
        <v>21390</v>
      </c>
      <c r="F7875" s="7">
        <f>IFERROR(IF(INDEX('Temperature Data'!$AA$15:$AA$348,MATCH(LOLP!A7875,'Temperature Data'!$B$15:$B$348,0))&gt;IF(B7875=9,$G$2,LOLP!$F$2),1,0),0)</f>
        <v>0</v>
      </c>
      <c r="G7875" s="7">
        <f>SUMIFS(LOLP!$F$4:$F$8763,$C$4:$C$8763,$C7875,$B$4:$B$8763,$B7875,$D$4:$D$8763,$D7875)</f>
        <v>0</v>
      </c>
      <c r="H7875" s="7">
        <f>COUNTIFS(Calendar!$E$3:$E$367,LOLP!C7875,Calendar!$D$3:$D$367,LOLP!B7875)</f>
        <v>11</v>
      </c>
      <c r="I7875" s="7">
        <f ca="1">IF($F7875=1,OFFSET(start_norps,LOLP!$D7875+(1-$C7875)*24,LOLP!$B7875)*H7875/G7875,0)</f>
        <v>0</v>
      </c>
      <c r="J7875" s="7">
        <f ca="1">IF($F7875=1,OFFSET(start_33,LOLP!$D7875+(1-$C7875)*24,LOLP!$B7875)*H7875/G7875,0)</f>
        <v>0</v>
      </c>
      <c r="K7875" s="7">
        <f ca="1">IF($F7875,OFFSET(start_40,LOLP!$D7875+(1-$C7875)*24,LOLP!$B7875),0)</f>
        <v>0</v>
      </c>
      <c r="L7875" s="7">
        <f ca="1">IF($F7875,OFFSET(start_50,LOLP!$D7875+(1-$C7875)*24,LOLP!$B7875),0)</f>
        <v>0</v>
      </c>
      <c r="M7875" s="25">
        <f t="shared" ca="1" si="856"/>
        <v>0</v>
      </c>
      <c r="N7875" s="25">
        <f t="shared" ca="1" si="857"/>
        <v>0</v>
      </c>
      <c r="O7875" s="15" t="e">
        <f t="shared" ca="1" si="858"/>
        <v>#DIV/0!</v>
      </c>
      <c r="P7875" s="15" t="e">
        <f t="shared" ca="1" si="859"/>
        <v>#DIV/0!</v>
      </c>
    </row>
    <row r="7876" spans="1:16" x14ac:dyDescent="0.25">
      <c r="A7876" s="1">
        <f t="shared" si="860"/>
        <v>43429</v>
      </c>
      <c r="B7876" s="7">
        <f t="shared" si="855"/>
        <v>11</v>
      </c>
      <c r="C7876" s="4">
        <f>INDEX(Calendar!$E$3:$E$367,MATCH(LOLP!$A7876,Calendar!$B$3:$B$367,0))</f>
        <v>0</v>
      </c>
      <c r="D7876" s="2">
        <f t="shared" si="861"/>
        <v>1</v>
      </c>
      <c r="E7876" s="36">
        <v>20454</v>
      </c>
      <c r="F7876" s="7">
        <f>IFERROR(IF(INDEX('Temperature Data'!$AA$15:$AA$348,MATCH(LOLP!A7876,'Temperature Data'!$B$15:$B$348,0))&gt;IF(B7876=9,$G$2,LOLP!$F$2),1,0),0)</f>
        <v>0</v>
      </c>
      <c r="G7876" s="7">
        <f>SUMIFS(LOLP!$F$4:$F$8763,$C$4:$C$8763,$C7876,$B$4:$B$8763,$B7876,$D$4:$D$8763,$D7876)</f>
        <v>0</v>
      </c>
      <c r="H7876" s="7">
        <f>COUNTIFS(Calendar!$E$3:$E$367,LOLP!C7876,Calendar!$D$3:$D$367,LOLP!B7876)</f>
        <v>11</v>
      </c>
      <c r="I7876" s="7">
        <f ca="1">IF($F7876=1,OFFSET(start_norps,LOLP!$D7876+(1-$C7876)*24,LOLP!$B7876)*H7876/G7876,0)</f>
        <v>0</v>
      </c>
      <c r="J7876" s="7">
        <f ca="1">IF($F7876=1,OFFSET(start_33,LOLP!$D7876+(1-$C7876)*24,LOLP!$B7876)*H7876/G7876,0)</f>
        <v>0</v>
      </c>
      <c r="K7876" s="7">
        <f ca="1">IF($F7876,OFFSET(start_40,LOLP!$D7876+(1-$C7876)*24,LOLP!$B7876),0)</f>
        <v>0</v>
      </c>
      <c r="L7876" s="7">
        <f ca="1">IF($F7876,OFFSET(start_50,LOLP!$D7876+(1-$C7876)*24,LOLP!$B7876),0)</f>
        <v>0</v>
      </c>
      <c r="M7876" s="25">
        <f t="shared" ca="1" si="856"/>
        <v>0</v>
      </c>
      <c r="N7876" s="25">
        <f t="shared" ca="1" si="857"/>
        <v>0</v>
      </c>
      <c r="O7876" s="15" t="e">
        <f t="shared" ca="1" si="858"/>
        <v>#DIV/0!</v>
      </c>
      <c r="P7876" s="15" t="e">
        <f t="shared" ca="1" si="859"/>
        <v>#DIV/0!</v>
      </c>
    </row>
    <row r="7877" spans="1:16" x14ac:dyDescent="0.25">
      <c r="A7877" s="1">
        <f t="shared" si="860"/>
        <v>43429</v>
      </c>
      <c r="B7877" s="7">
        <f t="shared" ref="B7877:B7940" si="862">MONTH(A7877)</f>
        <v>11</v>
      </c>
      <c r="C7877" s="4">
        <f>INDEX(Calendar!$E$3:$E$367,MATCH(LOLP!$A7877,Calendar!$B$3:$B$367,0))</f>
        <v>0</v>
      </c>
      <c r="D7877" s="2">
        <f t="shared" si="861"/>
        <v>2</v>
      </c>
      <c r="E7877" s="36">
        <v>19665</v>
      </c>
      <c r="F7877" s="7">
        <f>IFERROR(IF(INDEX('Temperature Data'!$AA$15:$AA$348,MATCH(LOLP!A7877,'Temperature Data'!$B$15:$B$348,0))&gt;IF(B7877=9,$G$2,LOLP!$F$2),1,0),0)</f>
        <v>0</v>
      </c>
      <c r="G7877" s="7">
        <f>SUMIFS(LOLP!$F$4:$F$8763,$C$4:$C$8763,$C7877,$B$4:$B$8763,$B7877,$D$4:$D$8763,$D7877)</f>
        <v>0</v>
      </c>
      <c r="H7877" s="7">
        <f>COUNTIFS(Calendar!$E$3:$E$367,LOLP!C7877,Calendar!$D$3:$D$367,LOLP!B7877)</f>
        <v>11</v>
      </c>
      <c r="I7877" s="7">
        <f ca="1">IF($F7877=1,OFFSET(start_norps,LOLP!$D7877+(1-$C7877)*24,LOLP!$B7877)*H7877/G7877,0)</f>
        <v>0</v>
      </c>
      <c r="J7877" s="7">
        <f ca="1">IF($F7877=1,OFFSET(start_33,LOLP!$D7877+(1-$C7877)*24,LOLP!$B7877)*H7877/G7877,0)</f>
        <v>0</v>
      </c>
      <c r="K7877" s="7">
        <f ca="1">IF($F7877,OFFSET(start_40,LOLP!$D7877+(1-$C7877)*24,LOLP!$B7877),0)</f>
        <v>0</v>
      </c>
      <c r="L7877" s="7">
        <f ca="1">IF($F7877,OFFSET(start_50,LOLP!$D7877+(1-$C7877)*24,LOLP!$B7877),0)</f>
        <v>0</v>
      </c>
      <c r="M7877" s="25">
        <f t="shared" ref="M7877:M7940" ca="1" si="863">I7877/I$8764</f>
        <v>0</v>
      </c>
      <c r="N7877" s="25">
        <f t="shared" ref="N7877:N7940" ca="1" si="864">J7877/J$8764</f>
        <v>0</v>
      </c>
      <c r="O7877" s="15" t="e">
        <f t="shared" ref="O7877:O7940" ca="1" si="865">K7877/K$8764</f>
        <v>#DIV/0!</v>
      </c>
      <c r="P7877" s="15" t="e">
        <f t="shared" ref="P7877:P7940" ca="1" si="866">L7877/L$8764</f>
        <v>#DIV/0!</v>
      </c>
    </row>
    <row r="7878" spans="1:16" x14ac:dyDescent="0.25">
      <c r="A7878" s="1">
        <f t="shared" si="860"/>
        <v>43429</v>
      </c>
      <c r="B7878" s="7">
        <f t="shared" si="862"/>
        <v>11</v>
      </c>
      <c r="C7878" s="4">
        <f>INDEX(Calendar!$E$3:$E$367,MATCH(LOLP!$A7878,Calendar!$B$3:$B$367,0))</f>
        <v>0</v>
      </c>
      <c r="D7878" s="2">
        <f t="shared" si="861"/>
        <v>3</v>
      </c>
      <c r="E7878" s="36">
        <v>19180</v>
      </c>
      <c r="F7878" s="7">
        <f>IFERROR(IF(INDEX('Temperature Data'!$AA$15:$AA$348,MATCH(LOLP!A7878,'Temperature Data'!$B$15:$B$348,0))&gt;IF(B7878=9,$G$2,LOLP!$F$2),1,0),0)</f>
        <v>0</v>
      </c>
      <c r="G7878" s="7">
        <f>SUMIFS(LOLP!$F$4:$F$8763,$C$4:$C$8763,$C7878,$B$4:$B$8763,$B7878,$D$4:$D$8763,$D7878)</f>
        <v>0</v>
      </c>
      <c r="H7878" s="7">
        <f>COUNTIFS(Calendar!$E$3:$E$367,LOLP!C7878,Calendar!$D$3:$D$367,LOLP!B7878)</f>
        <v>11</v>
      </c>
      <c r="I7878" s="7">
        <f ca="1">IF($F7878=1,OFFSET(start_norps,LOLP!$D7878+(1-$C7878)*24,LOLP!$B7878)*H7878/G7878,0)</f>
        <v>0</v>
      </c>
      <c r="J7878" s="7">
        <f ca="1">IF($F7878=1,OFFSET(start_33,LOLP!$D7878+(1-$C7878)*24,LOLP!$B7878)*H7878/G7878,0)</f>
        <v>0</v>
      </c>
      <c r="K7878" s="7">
        <f ca="1">IF($F7878,OFFSET(start_40,LOLP!$D7878+(1-$C7878)*24,LOLP!$B7878),0)</f>
        <v>0</v>
      </c>
      <c r="L7878" s="7">
        <f ca="1">IF($F7878,OFFSET(start_50,LOLP!$D7878+(1-$C7878)*24,LOLP!$B7878),0)</f>
        <v>0</v>
      </c>
      <c r="M7878" s="25">
        <f t="shared" ca="1" si="863"/>
        <v>0</v>
      </c>
      <c r="N7878" s="25">
        <f t="shared" ca="1" si="864"/>
        <v>0</v>
      </c>
      <c r="O7878" s="15" t="e">
        <f t="shared" ca="1" si="865"/>
        <v>#DIV/0!</v>
      </c>
      <c r="P7878" s="15" t="e">
        <f t="shared" ca="1" si="866"/>
        <v>#DIV/0!</v>
      </c>
    </row>
    <row r="7879" spans="1:16" x14ac:dyDescent="0.25">
      <c r="A7879" s="1">
        <f t="shared" si="860"/>
        <v>43429</v>
      </c>
      <c r="B7879" s="7">
        <f t="shared" si="862"/>
        <v>11</v>
      </c>
      <c r="C7879" s="4">
        <f>INDEX(Calendar!$E$3:$E$367,MATCH(LOLP!$A7879,Calendar!$B$3:$B$367,0))</f>
        <v>0</v>
      </c>
      <c r="D7879" s="2">
        <f t="shared" si="861"/>
        <v>4</v>
      </c>
      <c r="E7879" s="36">
        <v>18908</v>
      </c>
      <c r="F7879" s="7">
        <f>IFERROR(IF(INDEX('Temperature Data'!$AA$15:$AA$348,MATCH(LOLP!A7879,'Temperature Data'!$B$15:$B$348,0))&gt;IF(B7879=9,$G$2,LOLP!$F$2),1,0),0)</f>
        <v>0</v>
      </c>
      <c r="G7879" s="7">
        <f>SUMIFS(LOLP!$F$4:$F$8763,$C$4:$C$8763,$C7879,$B$4:$B$8763,$B7879,$D$4:$D$8763,$D7879)</f>
        <v>0</v>
      </c>
      <c r="H7879" s="7">
        <f>COUNTIFS(Calendar!$E$3:$E$367,LOLP!C7879,Calendar!$D$3:$D$367,LOLP!B7879)</f>
        <v>11</v>
      </c>
      <c r="I7879" s="7">
        <f ca="1">IF($F7879=1,OFFSET(start_norps,LOLP!$D7879+(1-$C7879)*24,LOLP!$B7879)*H7879/G7879,0)</f>
        <v>0</v>
      </c>
      <c r="J7879" s="7">
        <f ca="1">IF($F7879=1,OFFSET(start_33,LOLP!$D7879+(1-$C7879)*24,LOLP!$B7879)*H7879/G7879,0)</f>
        <v>0</v>
      </c>
      <c r="K7879" s="7">
        <f ca="1">IF($F7879,OFFSET(start_40,LOLP!$D7879+(1-$C7879)*24,LOLP!$B7879),0)</f>
        <v>0</v>
      </c>
      <c r="L7879" s="7">
        <f ca="1">IF($F7879,OFFSET(start_50,LOLP!$D7879+(1-$C7879)*24,LOLP!$B7879),0)</f>
        <v>0</v>
      </c>
      <c r="M7879" s="25">
        <f t="shared" ca="1" si="863"/>
        <v>0</v>
      </c>
      <c r="N7879" s="25">
        <f t="shared" ca="1" si="864"/>
        <v>0</v>
      </c>
      <c r="O7879" s="15" t="e">
        <f t="shared" ca="1" si="865"/>
        <v>#DIV/0!</v>
      </c>
      <c r="P7879" s="15" t="e">
        <f t="shared" ca="1" si="866"/>
        <v>#DIV/0!</v>
      </c>
    </row>
    <row r="7880" spans="1:16" x14ac:dyDescent="0.25">
      <c r="A7880" s="1">
        <f t="shared" si="860"/>
        <v>43429</v>
      </c>
      <c r="B7880" s="7">
        <f t="shared" si="862"/>
        <v>11</v>
      </c>
      <c r="C7880" s="4">
        <f>INDEX(Calendar!$E$3:$E$367,MATCH(LOLP!$A7880,Calendar!$B$3:$B$367,0))</f>
        <v>0</v>
      </c>
      <c r="D7880" s="2">
        <f t="shared" si="861"/>
        <v>5</v>
      </c>
      <c r="E7880" s="36">
        <v>18948</v>
      </c>
      <c r="F7880" s="7">
        <f>IFERROR(IF(INDEX('Temperature Data'!$AA$15:$AA$348,MATCH(LOLP!A7880,'Temperature Data'!$B$15:$B$348,0))&gt;IF(B7880=9,$G$2,LOLP!$F$2),1,0),0)</f>
        <v>0</v>
      </c>
      <c r="G7880" s="7">
        <f>SUMIFS(LOLP!$F$4:$F$8763,$C$4:$C$8763,$C7880,$B$4:$B$8763,$B7880,$D$4:$D$8763,$D7880)</f>
        <v>0</v>
      </c>
      <c r="H7880" s="7">
        <f>COUNTIFS(Calendar!$E$3:$E$367,LOLP!C7880,Calendar!$D$3:$D$367,LOLP!B7880)</f>
        <v>11</v>
      </c>
      <c r="I7880" s="7">
        <f ca="1">IF($F7880=1,OFFSET(start_norps,LOLP!$D7880+(1-$C7880)*24,LOLP!$B7880)*H7880/G7880,0)</f>
        <v>0</v>
      </c>
      <c r="J7880" s="7">
        <f ca="1">IF($F7880=1,OFFSET(start_33,LOLP!$D7880+(1-$C7880)*24,LOLP!$B7880)*H7880/G7880,0)</f>
        <v>0</v>
      </c>
      <c r="K7880" s="7">
        <f ca="1">IF($F7880,OFFSET(start_40,LOLP!$D7880+(1-$C7880)*24,LOLP!$B7880),0)</f>
        <v>0</v>
      </c>
      <c r="L7880" s="7">
        <f ca="1">IF($F7880,OFFSET(start_50,LOLP!$D7880+(1-$C7880)*24,LOLP!$B7880),0)</f>
        <v>0</v>
      </c>
      <c r="M7880" s="25">
        <f t="shared" ca="1" si="863"/>
        <v>0</v>
      </c>
      <c r="N7880" s="25">
        <f t="shared" ca="1" si="864"/>
        <v>0</v>
      </c>
      <c r="O7880" s="15" t="e">
        <f t="shared" ca="1" si="865"/>
        <v>#DIV/0!</v>
      </c>
      <c r="P7880" s="15" t="e">
        <f t="shared" ca="1" si="866"/>
        <v>#DIV/0!</v>
      </c>
    </row>
    <row r="7881" spans="1:16" x14ac:dyDescent="0.25">
      <c r="A7881" s="1">
        <f t="shared" si="860"/>
        <v>43429</v>
      </c>
      <c r="B7881" s="7">
        <f t="shared" si="862"/>
        <v>11</v>
      </c>
      <c r="C7881" s="4">
        <f>INDEX(Calendar!$E$3:$E$367,MATCH(LOLP!$A7881,Calendar!$B$3:$B$367,0))</f>
        <v>0</v>
      </c>
      <c r="D7881" s="2">
        <f t="shared" si="861"/>
        <v>6</v>
      </c>
      <c r="E7881" s="36">
        <v>19192</v>
      </c>
      <c r="F7881" s="7">
        <f>IFERROR(IF(INDEX('Temperature Data'!$AA$15:$AA$348,MATCH(LOLP!A7881,'Temperature Data'!$B$15:$B$348,0))&gt;IF(B7881=9,$G$2,LOLP!$F$2),1,0),0)</f>
        <v>0</v>
      </c>
      <c r="G7881" s="7">
        <f>SUMIFS(LOLP!$F$4:$F$8763,$C$4:$C$8763,$C7881,$B$4:$B$8763,$B7881,$D$4:$D$8763,$D7881)</f>
        <v>0</v>
      </c>
      <c r="H7881" s="7">
        <f>COUNTIFS(Calendar!$E$3:$E$367,LOLP!C7881,Calendar!$D$3:$D$367,LOLP!B7881)</f>
        <v>11</v>
      </c>
      <c r="I7881" s="7">
        <f ca="1">IF($F7881=1,OFFSET(start_norps,LOLP!$D7881+(1-$C7881)*24,LOLP!$B7881)*H7881/G7881,0)</f>
        <v>0</v>
      </c>
      <c r="J7881" s="7">
        <f ca="1">IF($F7881=1,OFFSET(start_33,LOLP!$D7881+(1-$C7881)*24,LOLP!$B7881)*H7881/G7881,0)</f>
        <v>0</v>
      </c>
      <c r="K7881" s="7">
        <f ca="1">IF($F7881,OFFSET(start_40,LOLP!$D7881+(1-$C7881)*24,LOLP!$B7881),0)</f>
        <v>0</v>
      </c>
      <c r="L7881" s="7">
        <f ca="1">IF($F7881,OFFSET(start_50,LOLP!$D7881+(1-$C7881)*24,LOLP!$B7881),0)</f>
        <v>0</v>
      </c>
      <c r="M7881" s="25">
        <f t="shared" ca="1" si="863"/>
        <v>0</v>
      </c>
      <c r="N7881" s="25">
        <f t="shared" ca="1" si="864"/>
        <v>0</v>
      </c>
      <c r="O7881" s="15" t="e">
        <f t="shared" ca="1" si="865"/>
        <v>#DIV/0!</v>
      </c>
      <c r="P7881" s="15" t="e">
        <f t="shared" ca="1" si="866"/>
        <v>#DIV/0!</v>
      </c>
    </row>
    <row r="7882" spans="1:16" x14ac:dyDescent="0.25">
      <c r="A7882" s="1">
        <f t="shared" si="860"/>
        <v>43429</v>
      </c>
      <c r="B7882" s="7">
        <f t="shared" si="862"/>
        <v>11</v>
      </c>
      <c r="C7882" s="4">
        <f>INDEX(Calendar!$E$3:$E$367,MATCH(LOLP!$A7882,Calendar!$B$3:$B$367,0))</f>
        <v>0</v>
      </c>
      <c r="D7882" s="2">
        <f t="shared" si="861"/>
        <v>7</v>
      </c>
      <c r="E7882" s="36">
        <v>19584</v>
      </c>
      <c r="F7882" s="7">
        <f>IFERROR(IF(INDEX('Temperature Data'!$AA$15:$AA$348,MATCH(LOLP!A7882,'Temperature Data'!$B$15:$B$348,0))&gt;IF(B7882=9,$G$2,LOLP!$F$2),1,0),0)</f>
        <v>0</v>
      </c>
      <c r="G7882" s="7">
        <f>SUMIFS(LOLP!$F$4:$F$8763,$C$4:$C$8763,$C7882,$B$4:$B$8763,$B7882,$D$4:$D$8763,$D7882)</f>
        <v>0</v>
      </c>
      <c r="H7882" s="7">
        <f>COUNTIFS(Calendar!$E$3:$E$367,LOLP!C7882,Calendar!$D$3:$D$367,LOLP!B7882)</f>
        <v>11</v>
      </c>
      <c r="I7882" s="7">
        <f ca="1">IF($F7882=1,OFFSET(start_norps,LOLP!$D7882+(1-$C7882)*24,LOLP!$B7882)*H7882/G7882,0)</f>
        <v>0</v>
      </c>
      <c r="J7882" s="7">
        <f ca="1">IF($F7882=1,OFFSET(start_33,LOLP!$D7882+(1-$C7882)*24,LOLP!$B7882)*H7882/G7882,0)</f>
        <v>0</v>
      </c>
      <c r="K7882" s="7">
        <f ca="1">IF($F7882,OFFSET(start_40,LOLP!$D7882+(1-$C7882)*24,LOLP!$B7882),0)</f>
        <v>0</v>
      </c>
      <c r="L7882" s="7">
        <f ca="1">IF($F7882,OFFSET(start_50,LOLP!$D7882+(1-$C7882)*24,LOLP!$B7882),0)</f>
        <v>0</v>
      </c>
      <c r="M7882" s="25">
        <f t="shared" ca="1" si="863"/>
        <v>0</v>
      </c>
      <c r="N7882" s="25">
        <f t="shared" ca="1" si="864"/>
        <v>0</v>
      </c>
      <c r="O7882" s="15" t="e">
        <f t="shared" ca="1" si="865"/>
        <v>#DIV/0!</v>
      </c>
      <c r="P7882" s="15" t="e">
        <f t="shared" ca="1" si="866"/>
        <v>#DIV/0!</v>
      </c>
    </row>
    <row r="7883" spans="1:16" x14ac:dyDescent="0.25">
      <c r="A7883" s="1">
        <f t="shared" si="860"/>
        <v>43429</v>
      </c>
      <c r="B7883" s="7">
        <f t="shared" si="862"/>
        <v>11</v>
      </c>
      <c r="C7883" s="4">
        <f>INDEX(Calendar!$E$3:$E$367,MATCH(LOLP!$A7883,Calendar!$B$3:$B$367,0))</f>
        <v>0</v>
      </c>
      <c r="D7883" s="2">
        <f t="shared" si="861"/>
        <v>8</v>
      </c>
      <c r="E7883" s="36">
        <v>19748</v>
      </c>
      <c r="F7883" s="7">
        <f>IFERROR(IF(INDEX('Temperature Data'!$AA$15:$AA$348,MATCH(LOLP!A7883,'Temperature Data'!$B$15:$B$348,0))&gt;IF(B7883=9,$G$2,LOLP!$F$2),1,0),0)</f>
        <v>0</v>
      </c>
      <c r="G7883" s="7">
        <f>SUMIFS(LOLP!$F$4:$F$8763,$C$4:$C$8763,$C7883,$B$4:$B$8763,$B7883,$D$4:$D$8763,$D7883)</f>
        <v>0</v>
      </c>
      <c r="H7883" s="7">
        <f>COUNTIFS(Calendar!$E$3:$E$367,LOLP!C7883,Calendar!$D$3:$D$367,LOLP!B7883)</f>
        <v>11</v>
      </c>
      <c r="I7883" s="7">
        <f ca="1">IF($F7883=1,OFFSET(start_norps,LOLP!$D7883+(1-$C7883)*24,LOLP!$B7883)*H7883/G7883,0)</f>
        <v>0</v>
      </c>
      <c r="J7883" s="7">
        <f ca="1">IF($F7883=1,OFFSET(start_33,LOLP!$D7883+(1-$C7883)*24,LOLP!$B7883)*H7883/G7883,0)</f>
        <v>0</v>
      </c>
      <c r="K7883" s="7">
        <f ca="1">IF($F7883,OFFSET(start_40,LOLP!$D7883+(1-$C7883)*24,LOLP!$B7883),0)</f>
        <v>0</v>
      </c>
      <c r="L7883" s="7">
        <f ca="1">IF($F7883,OFFSET(start_50,LOLP!$D7883+(1-$C7883)*24,LOLP!$B7883),0)</f>
        <v>0</v>
      </c>
      <c r="M7883" s="25">
        <f t="shared" ca="1" si="863"/>
        <v>0</v>
      </c>
      <c r="N7883" s="25">
        <f t="shared" ca="1" si="864"/>
        <v>0</v>
      </c>
      <c r="O7883" s="15" t="e">
        <f t="shared" ca="1" si="865"/>
        <v>#DIV/0!</v>
      </c>
      <c r="P7883" s="15" t="e">
        <f t="shared" ca="1" si="866"/>
        <v>#DIV/0!</v>
      </c>
    </row>
    <row r="7884" spans="1:16" x14ac:dyDescent="0.25">
      <c r="A7884" s="1">
        <f t="shared" si="860"/>
        <v>43429</v>
      </c>
      <c r="B7884" s="7">
        <f t="shared" si="862"/>
        <v>11</v>
      </c>
      <c r="C7884" s="4">
        <f>INDEX(Calendar!$E$3:$E$367,MATCH(LOLP!$A7884,Calendar!$B$3:$B$367,0))</f>
        <v>0</v>
      </c>
      <c r="D7884" s="2">
        <f t="shared" si="861"/>
        <v>9</v>
      </c>
      <c r="E7884" s="36">
        <v>19918</v>
      </c>
      <c r="F7884" s="7">
        <f>IFERROR(IF(INDEX('Temperature Data'!$AA$15:$AA$348,MATCH(LOLP!A7884,'Temperature Data'!$B$15:$B$348,0))&gt;IF(B7884=9,$G$2,LOLP!$F$2),1,0),0)</f>
        <v>0</v>
      </c>
      <c r="G7884" s="7">
        <f>SUMIFS(LOLP!$F$4:$F$8763,$C$4:$C$8763,$C7884,$B$4:$B$8763,$B7884,$D$4:$D$8763,$D7884)</f>
        <v>0</v>
      </c>
      <c r="H7884" s="7">
        <f>COUNTIFS(Calendar!$E$3:$E$367,LOLP!C7884,Calendar!$D$3:$D$367,LOLP!B7884)</f>
        <v>11</v>
      </c>
      <c r="I7884" s="7">
        <f ca="1">IF($F7884=1,OFFSET(start_norps,LOLP!$D7884+(1-$C7884)*24,LOLP!$B7884)*H7884/G7884,0)</f>
        <v>0</v>
      </c>
      <c r="J7884" s="7">
        <f ca="1">IF($F7884=1,OFFSET(start_33,LOLP!$D7884+(1-$C7884)*24,LOLP!$B7884)*H7884/G7884,0)</f>
        <v>0</v>
      </c>
      <c r="K7884" s="7">
        <f ca="1">IF($F7884,OFFSET(start_40,LOLP!$D7884+(1-$C7884)*24,LOLP!$B7884),0)</f>
        <v>0</v>
      </c>
      <c r="L7884" s="7">
        <f ca="1">IF($F7884,OFFSET(start_50,LOLP!$D7884+(1-$C7884)*24,LOLP!$B7884),0)</f>
        <v>0</v>
      </c>
      <c r="M7884" s="25">
        <f t="shared" ca="1" si="863"/>
        <v>0</v>
      </c>
      <c r="N7884" s="25">
        <f t="shared" ca="1" si="864"/>
        <v>0</v>
      </c>
      <c r="O7884" s="15" t="e">
        <f t="shared" ca="1" si="865"/>
        <v>#DIV/0!</v>
      </c>
      <c r="P7884" s="15" t="e">
        <f t="shared" ca="1" si="866"/>
        <v>#DIV/0!</v>
      </c>
    </row>
    <row r="7885" spans="1:16" x14ac:dyDescent="0.25">
      <c r="A7885" s="1">
        <f t="shared" si="860"/>
        <v>43429</v>
      </c>
      <c r="B7885" s="7">
        <f t="shared" si="862"/>
        <v>11</v>
      </c>
      <c r="C7885" s="4">
        <f>INDEX(Calendar!$E$3:$E$367,MATCH(LOLP!$A7885,Calendar!$B$3:$B$367,0))</f>
        <v>0</v>
      </c>
      <c r="D7885" s="2">
        <f t="shared" si="861"/>
        <v>10</v>
      </c>
      <c r="E7885" s="36">
        <v>19970</v>
      </c>
      <c r="F7885" s="7">
        <f>IFERROR(IF(INDEX('Temperature Data'!$AA$15:$AA$348,MATCH(LOLP!A7885,'Temperature Data'!$B$15:$B$348,0))&gt;IF(B7885=9,$G$2,LOLP!$F$2),1,0),0)</f>
        <v>0</v>
      </c>
      <c r="G7885" s="7">
        <f>SUMIFS(LOLP!$F$4:$F$8763,$C$4:$C$8763,$C7885,$B$4:$B$8763,$B7885,$D$4:$D$8763,$D7885)</f>
        <v>0</v>
      </c>
      <c r="H7885" s="7">
        <f>COUNTIFS(Calendar!$E$3:$E$367,LOLP!C7885,Calendar!$D$3:$D$367,LOLP!B7885)</f>
        <v>11</v>
      </c>
      <c r="I7885" s="7">
        <f ca="1">IF($F7885=1,OFFSET(start_norps,LOLP!$D7885+(1-$C7885)*24,LOLP!$B7885)*H7885/G7885,0)</f>
        <v>0</v>
      </c>
      <c r="J7885" s="7">
        <f ca="1">IF($F7885=1,OFFSET(start_33,LOLP!$D7885+(1-$C7885)*24,LOLP!$B7885)*H7885/G7885,0)</f>
        <v>0</v>
      </c>
      <c r="K7885" s="7">
        <f ca="1">IF($F7885,OFFSET(start_40,LOLP!$D7885+(1-$C7885)*24,LOLP!$B7885),0)</f>
        <v>0</v>
      </c>
      <c r="L7885" s="7">
        <f ca="1">IF($F7885,OFFSET(start_50,LOLP!$D7885+(1-$C7885)*24,LOLP!$B7885),0)</f>
        <v>0</v>
      </c>
      <c r="M7885" s="25">
        <f t="shared" ca="1" si="863"/>
        <v>0</v>
      </c>
      <c r="N7885" s="25">
        <f t="shared" ca="1" si="864"/>
        <v>0</v>
      </c>
      <c r="O7885" s="15" t="e">
        <f t="shared" ca="1" si="865"/>
        <v>#DIV/0!</v>
      </c>
      <c r="P7885" s="15" t="e">
        <f t="shared" ca="1" si="866"/>
        <v>#DIV/0!</v>
      </c>
    </row>
    <row r="7886" spans="1:16" x14ac:dyDescent="0.25">
      <c r="A7886" s="1">
        <f t="shared" si="860"/>
        <v>43429</v>
      </c>
      <c r="B7886" s="7">
        <f t="shared" si="862"/>
        <v>11</v>
      </c>
      <c r="C7886" s="4">
        <f>INDEX(Calendar!$E$3:$E$367,MATCH(LOLP!$A7886,Calendar!$B$3:$B$367,0))</f>
        <v>0</v>
      </c>
      <c r="D7886" s="2">
        <f t="shared" si="861"/>
        <v>11</v>
      </c>
      <c r="E7886" s="36">
        <v>20046</v>
      </c>
      <c r="F7886" s="7">
        <f>IFERROR(IF(INDEX('Temperature Data'!$AA$15:$AA$348,MATCH(LOLP!A7886,'Temperature Data'!$B$15:$B$348,0))&gt;IF(B7886=9,$G$2,LOLP!$F$2),1,0),0)</f>
        <v>0</v>
      </c>
      <c r="G7886" s="7">
        <f>SUMIFS(LOLP!$F$4:$F$8763,$C$4:$C$8763,$C7886,$B$4:$B$8763,$B7886,$D$4:$D$8763,$D7886)</f>
        <v>0</v>
      </c>
      <c r="H7886" s="7">
        <f>COUNTIFS(Calendar!$E$3:$E$367,LOLP!C7886,Calendar!$D$3:$D$367,LOLP!B7886)</f>
        <v>11</v>
      </c>
      <c r="I7886" s="7">
        <f ca="1">IF($F7886=1,OFFSET(start_norps,LOLP!$D7886+(1-$C7886)*24,LOLP!$B7886)*H7886/G7886,0)</f>
        <v>0</v>
      </c>
      <c r="J7886" s="7">
        <f ca="1">IF($F7886=1,OFFSET(start_33,LOLP!$D7886+(1-$C7886)*24,LOLP!$B7886)*H7886/G7886,0)</f>
        <v>0</v>
      </c>
      <c r="K7886" s="7">
        <f ca="1">IF($F7886,OFFSET(start_40,LOLP!$D7886+(1-$C7886)*24,LOLP!$B7886),0)</f>
        <v>0</v>
      </c>
      <c r="L7886" s="7">
        <f ca="1">IF($F7886,OFFSET(start_50,LOLP!$D7886+(1-$C7886)*24,LOLP!$B7886),0)</f>
        <v>0</v>
      </c>
      <c r="M7886" s="25">
        <f t="shared" ca="1" si="863"/>
        <v>0</v>
      </c>
      <c r="N7886" s="25">
        <f t="shared" ca="1" si="864"/>
        <v>0</v>
      </c>
      <c r="O7886" s="15" t="e">
        <f t="shared" ca="1" si="865"/>
        <v>#DIV/0!</v>
      </c>
      <c r="P7886" s="15" t="e">
        <f t="shared" ca="1" si="866"/>
        <v>#DIV/0!</v>
      </c>
    </row>
    <row r="7887" spans="1:16" x14ac:dyDescent="0.25">
      <c r="A7887" s="1">
        <f t="shared" si="860"/>
        <v>43429</v>
      </c>
      <c r="B7887" s="7">
        <f t="shared" si="862"/>
        <v>11</v>
      </c>
      <c r="C7887" s="4">
        <f>INDEX(Calendar!$E$3:$E$367,MATCH(LOLP!$A7887,Calendar!$B$3:$B$367,0))</f>
        <v>0</v>
      </c>
      <c r="D7887" s="2">
        <f t="shared" si="861"/>
        <v>12</v>
      </c>
      <c r="E7887" s="36">
        <v>19852</v>
      </c>
      <c r="F7887" s="7">
        <f>IFERROR(IF(INDEX('Temperature Data'!$AA$15:$AA$348,MATCH(LOLP!A7887,'Temperature Data'!$B$15:$B$348,0))&gt;IF(B7887=9,$G$2,LOLP!$F$2),1,0),0)</f>
        <v>0</v>
      </c>
      <c r="G7887" s="7">
        <f>SUMIFS(LOLP!$F$4:$F$8763,$C$4:$C$8763,$C7887,$B$4:$B$8763,$B7887,$D$4:$D$8763,$D7887)</f>
        <v>0</v>
      </c>
      <c r="H7887" s="7">
        <f>COUNTIFS(Calendar!$E$3:$E$367,LOLP!C7887,Calendar!$D$3:$D$367,LOLP!B7887)</f>
        <v>11</v>
      </c>
      <c r="I7887" s="7">
        <f ca="1">IF($F7887=1,OFFSET(start_norps,LOLP!$D7887+(1-$C7887)*24,LOLP!$B7887)*H7887/G7887,0)</f>
        <v>0</v>
      </c>
      <c r="J7887" s="7">
        <f ca="1">IF($F7887=1,OFFSET(start_33,LOLP!$D7887+(1-$C7887)*24,LOLP!$B7887)*H7887/G7887,0)</f>
        <v>0</v>
      </c>
      <c r="K7887" s="7">
        <f ca="1">IF($F7887,OFFSET(start_40,LOLP!$D7887+(1-$C7887)*24,LOLP!$B7887),0)</f>
        <v>0</v>
      </c>
      <c r="L7887" s="7">
        <f ca="1">IF($F7887,OFFSET(start_50,LOLP!$D7887+(1-$C7887)*24,LOLP!$B7887),0)</f>
        <v>0</v>
      </c>
      <c r="M7887" s="25">
        <f t="shared" ca="1" si="863"/>
        <v>0</v>
      </c>
      <c r="N7887" s="25">
        <f t="shared" ca="1" si="864"/>
        <v>0</v>
      </c>
      <c r="O7887" s="15" t="e">
        <f t="shared" ca="1" si="865"/>
        <v>#DIV/0!</v>
      </c>
      <c r="P7887" s="15" t="e">
        <f t="shared" ca="1" si="866"/>
        <v>#DIV/0!</v>
      </c>
    </row>
    <row r="7888" spans="1:16" x14ac:dyDescent="0.25">
      <c r="A7888" s="1">
        <f t="shared" si="860"/>
        <v>43429</v>
      </c>
      <c r="B7888" s="7">
        <f t="shared" si="862"/>
        <v>11</v>
      </c>
      <c r="C7888" s="4">
        <f>INDEX(Calendar!$E$3:$E$367,MATCH(LOLP!$A7888,Calendar!$B$3:$B$367,0))</f>
        <v>0</v>
      </c>
      <c r="D7888" s="2">
        <f t="shared" si="861"/>
        <v>13</v>
      </c>
      <c r="E7888" s="36">
        <v>20043</v>
      </c>
      <c r="F7888" s="7">
        <f>IFERROR(IF(INDEX('Temperature Data'!$AA$15:$AA$348,MATCH(LOLP!A7888,'Temperature Data'!$B$15:$B$348,0))&gt;IF(B7888=9,$G$2,LOLP!$F$2),1,0),0)</f>
        <v>0</v>
      </c>
      <c r="G7888" s="7">
        <f>SUMIFS(LOLP!$F$4:$F$8763,$C$4:$C$8763,$C7888,$B$4:$B$8763,$B7888,$D$4:$D$8763,$D7888)</f>
        <v>0</v>
      </c>
      <c r="H7888" s="7">
        <f>COUNTIFS(Calendar!$E$3:$E$367,LOLP!C7888,Calendar!$D$3:$D$367,LOLP!B7888)</f>
        <v>11</v>
      </c>
      <c r="I7888" s="7">
        <f ca="1">IF($F7888=1,OFFSET(start_norps,LOLP!$D7888+(1-$C7888)*24,LOLP!$B7888)*H7888/G7888,0)</f>
        <v>0</v>
      </c>
      <c r="J7888" s="7">
        <f ca="1">IF($F7888=1,OFFSET(start_33,LOLP!$D7888+(1-$C7888)*24,LOLP!$B7888)*H7888/G7888,0)</f>
        <v>0</v>
      </c>
      <c r="K7888" s="7">
        <f ca="1">IF($F7888,OFFSET(start_40,LOLP!$D7888+(1-$C7888)*24,LOLP!$B7888),0)</f>
        <v>0</v>
      </c>
      <c r="L7888" s="7">
        <f ca="1">IF($F7888,OFFSET(start_50,LOLP!$D7888+(1-$C7888)*24,LOLP!$B7888),0)</f>
        <v>0</v>
      </c>
      <c r="M7888" s="25">
        <f t="shared" ca="1" si="863"/>
        <v>0</v>
      </c>
      <c r="N7888" s="25">
        <f t="shared" ca="1" si="864"/>
        <v>0</v>
      </c>
      <c r="O7888" s="15" t="e">
        <f t="shared" ca="1" si="865"/>
        <v>#DIV/0!</v>
      </c>
      <c r="P7888" s="15" t="e">
        <f t="shared" ca="1" si="866"/>
        <v>#DIV/0!</v>
      </c>
    </row>
    <row r="7889" spans="1:16" x14ac:dyDescent="0.25">
      <c r="A7889" s="1">
        <f t="shared" si="860"/>
        <v>43429</v>
      </c>
      <c r="B7889" s="7">
        <f t="shared" si="862"/>
        <v>11</v>
      </c>
      <c r="C7889" s="4">
        <f>INDEX(Calendar!$E$3:$E$367,MATCH(LOLP!$A7889,Calendar!$B$3:$B$367,0))</f>
        <v>0</v>
      </c>
      <c r="D7889" s="2">
        <f t="shared" si="861"/>
        <v>14</v>
      </c>
      <c r="E7889" s="36">
        <v>20303</v>
      </c>
      <c r="F7889" s="7">
        <f>IFERROR(IF(INDEX('Temperature Data'!$AA$15:$AA$348,MATCH(LOLP!A7889,'Temperature Data'!$B$15:$B$348,0))&gt;IF(B7889=9,$G$2,LOLP!$F$2),1,0),0)</f>
        <v>0</v>
      </c>
      <c r="G7889" s="7">
        <f>SUMIFS(LOLP!$F$4:$F$8763,$C$4:$C$8763,$C7889,$B$4:$B$8763,$B7889,$D$4:$D$8763,$D7889)</f>
        <v>0</v>
      </c>
      <c r="H7889" s="7">
        <f>COUNTIFS(Calendar!$E$3:$E$367,LOLP!C7889,Calendar!$D$3:$D$367,LOLP!B7889)</f>
        <v>11</v>
      </c>
      <c r="I7889" s="7">
        <f ca="1">IF($F7889=1,OFFSET(start_norps,LOLP!$D7889+(1-$C7889)*24,LOLP!$B7889)*H7889/G7889,0)</f>
        <v>0</v>
      </c>
      <c r="J7889" s="7">
        <f ca="1">IF($F7889=1,OFFSET(start_33,LOLP!$D7889+(1-$C7889)*24,LOLP!$B7889)*H7889/G7889,0)</f>
        <v>0</v>
      </c>
      <c r="K7889" s="7">
        <f ca="1">IF($F7889,OFFSET(start_40,LOLP!$D7889+(1-$C7889)*24,LOLP!$B7889),0)</f>
        <v>0</v>
      </c>
      <c r="L7889" s="7">
        <f ca="1">IF($F7889,OFFSET(start_50,LOLP!$D7889+(1-$C7889)*24,LOLP!$B7889),0)</f>
        <v>0</v>
      </c>
      <c r="M7889" s="25">
        <f t="shared" ca="1" si="863"/>
        <v>0</v>
      </c>
      <c r="N7889" s="25">
        <f t="shared" ca="1" si="864"/>
        <v>0</v>
      </c>
      <c r="O7889" s="15" t="e">
        <f t="shared" ca="1" si="865"/>
        <v>#DIV/0!</v>
      </c>
      <c r="P7889" s="15" t="e">
        <f t="shared" ca="1" si="866"/>
        <v>#DIV/0!</v>
      </c>
    </row>
    <row r="7890" spans="1:16" x14ac:dyDescent="0.25">
      <c r="A7890" s="1">
        <f t="shared" si="860"/>
        <v>43429</v>
      </c>
      <c r="B7890" s="7">
        <f t="shared" si="862"/>
        <v>11</v>
      </c>
      <c r="C7890" s="4">
        <f>INDEX(Calendar!$E$3:$E$367,MATCH(LOLP!$A7890,Calendar!$B$3:$B$367,0))</f>
        <v>0</v>
      </c>
      <c r="D7890" s="2">
        <f t="shared" si="861"/>
        <v>15</v>
      </c>
      <c r="E7890" s="36">
        <v>21030</v>
      </c>
      <c r="F7890" s="7">
        <f>IFERROR(IF(INDEX('Temperature Data'!$AA$15:$AA$348,MATCH(LOLP!A7890,'Temperature Data'!$B$15:$B$348,0))&gt;IF(B7890=9,$G$2,LOLP!$F$2),1,0),0)</f>
        <v>0</v>
      </c>
      <c r="G7890" s="7">
        <f>SUMIFS(LOLP!$F$4:$F$8763,$C$4:$C$8763,$C7890,$B$4:$B$8763,$B7890,$D$4:$D$8763,$D7890)</f>
        <v>0</v>
      </c>
      <c r="H7890" s="7">
        <f>COUNTIFS(Calendar!$E$3:$E$367,LOLP!C7890,Calendar!$D$3:$D$367,LOLP!B7890)</f>
        <v>11</v>
      </c>
      <c r="I7890" s="7">
        <f ca="1">IF($F7890=1,OFFSET(start_norps,LOLP!$D7890+(1-$C7890)*24,LOLP!$B7890)*H7890/G7890,0)</f>
        <v>0</v>
      </c>
      <c r="J7890" s="7">
        <f ca="1">IF($F7890=1,OFFSET(start_33,LOLP!$D7890+(1-$C7890)*24,LOLP!$B7890)*H7890/G7890,0)</f>
        <v>0</v>
      </c>
      <c r="K7890" s="7">
        <f ca="1">IF($F7890,OFFSET(start_40,LOLP!$D7890+(1-$C7890)*24,LOLP!$B7890),0)</f>
        <v>0</v>
      </c>
      <c r="L7890" s="7">
        <f ca="1">IF($F7890,OFFSET(start_50,LOLP!$D7890+(1-$C7890)*24,LOLP!$B7890),0)</f>
        <v>0</v>
      </c>
      <c r="M7890" s="25">
        <f t="shared" ca="1" si="863"/>
        <v>0</v>
      </c>
      <c r="N7890" s="25">
        <f t="shared" ca="1" si="864"/>
        <v>0</v>
      </c>
      <c r="O7890" s="15" t="e">
        <f t="shared" ca="1" si="865"/>
        <v>#DIV/0!</v>
      </c>
      <c r="P7890" s="15" t="e">
        <f t="shared" ca="1" si="866"/>
        <v>#DIV/0!</v>
      </c>
    </row>
    <row r="7891" spans="1:16" x14ac:dyDescent="0.25">
      <c r="A7891" s="1">
        <f t="shared" si="860"/>
        <v>43429</v>
      </c>
      <c r="B7891" s="7">
        <f t="shared" si="862"/>
        <v>11</v>
      </c>
      <c r="C7891" s="4">
        <f>INDEX(Calendar!$E$3:$E$367,MATCH(LOLP!$A7891,Calendar!$B$3:$B$367,0))</f>
        <v>0</v>
      </c>
      <c r="D7891" s="2">
        <f t="shared" si="861"/>
        <v>16</v>
      </c>
      <c r="E7891" s="36">
        <v>22176</v>
      </c>
      <c r="F7891" s="7">
        <f>IFERROR(IF(INDEX('Temperature Data'!$AA$15:$AA$348,MATCH(LOLP!A7891,'Temperature Data'!$B$15:$B$348,0))&gt;IF(B7891=9,$G$2,LOLP!$F$2),1,0),0)</f>
        <v>0</v>
      </c>
      <c r="G7891" s="7">
        <f>SUMIFS(LOLP!$F$4:$F$8763,$C$4:$C$8763,$C7891,$B$4:$B$8763,$B7891,$D$4:$D$8763,$D7891)</f>
        <v>0</v>
      </c>
      <c r="H7891" s="7">
        <f>COUNTIFS(Calendar!$E$3:$E$367,LOLP!C7891,Calendar!$D$3:$D$367,LOLP!B7891)</f>
        <v>11</v>
      </c>
      <c r="I7891" s="7">
        <f ca="1">IF($F7891=1,OFFSET(start_norps,LOLP!$D7891+(1-$C7891)*24,LOLP!$B7891)*H7891/G7891,0)</f>
        <v>0</v>
      </c>
      <c r="J7891" s="7">
        <f ca="1">IF($F7891=1,OFFSET(start_33,LOLP!$D7891+(1-$C7891)*24,LOLP!$B7891)*H7891/G7891,0)</f>
        <v>0</v>
      </c>
      <c r="K7891" s="7">
        <f ca="1">IF($F7891,OFFSET(start_40,LOLP!$D7891+(1-$C7891)*24,LOLP!$B7891),0)</f>
        <v>0</v>
      </c>
      <c r="L7891" s="7">
        <f ca="1">IF($F7891,OFFSET(start_50,LOLP!$D7891+(1-$C7891)*24,LOLP!$B7891),0)</f>
        <v>0</v>
      </c>
      <c r="M7891" s="25">
        <f t="shared" ca="1" si="863"/>
        <v>0</v>
      </c>
      <c r="N7891" s="25">
        <f t="shared" ca="1" si="864"/>
        <v>0</v>
      </c>
      <c r="O7891" s="15" t="e">
        <f t="shared" ca="1" si="865"/>
        <v>#DIV/0!</v>
      </c>
      <c r="P7891" s="15" t="e">
        <f t="shared" ca="1" si="866"/>
        <v>#DIV/0!</v>
      </c>
    </row>
    <row r="7892" spans="1:16" x14ac:dyDescent="0.25">
      <c r="A7892" s="1">
        <f t="shared" si="860"/>
        <v>43429</v>
      </c>
      <c r="B7892" s="7">
        <f t="shared" si="862"/>
        <v>11</v>
      </c>
      <c r="C7892" s="4">
        <f>INDEX(Calendar!$E$3:$E$367,MATCH(LOLP!$A7892,Calendar!$B$3:$B$367,0))</f>
        <v>0</v>
      </c>
      <c r="D7892" s="2">
        <f t="shared" si="861"/>
        <v>17</v>
      </c>
      <c r="E7892" s="36">
        <v>23852</v>
      </c>
      <c r="F7892" s="7">
        <f>IFERROR(IF(INDEX('Temperature Data'!$AA$15:$AA$348,MATCH(LOLP!A7892,'Temperature Data'!$B$15:$B$348,0))&gt;IF(B7892=9,$G$2,LOLP!$F$2),1,0),0)</f>
        <v>0</v>
      </c>
      <c r="G7892" s="7">
        <f>SUMIFS(LOLP!$F$4:$F$8763,$C$4:$C$8763,$C7892,$B$4:$B$8763,$B7892,$D$4:$D$8763,$D7892)</f>
        <v>0</v>
      </c>
      <c r="H7892" s="7">
        <f>COUNTIFS(Calendar!$E$3:$E$367,LOLP!C7892,Calendar!$D$3:$D$367,LOLP!B7892)</f>
        <v>11</v>
      </c>
      <c r="I7892" s="7">
        <f ca="1">IF($F7892=1,OFFSET(start_norps,LOLP!$D7892+(1-$C7892)*24,LOLP!$B7892)*H7892/G7892,0)</f>
        <v>0</v>
      </c>
      <c r="J7892" s="7">
        <f ca="1">IF($F7892=1,OFFSET(start_33,LOLP!$D7892+(1-$C7892)*24,LOLP!$B7892)*H7892/G7892,0)</f>
        <v>0</v>
      </c>
      <c r="K7892" s="7">
        <f ca="1">IF($F7892,OFFSET(start_40,LOLP!$D7892+(1-$C7892)*24,LOLP!$B7892),0)</f>
        <v>0</v>
      </c>
      <c r="L7892" s="7">
        <f ca="1">IF($F7892,OFFSET(start_50,LOLP!$D7892+(1-$C7892)*24,LOLP!$B7892),0)</f>
        <v>0</v>
      </c>
      <c r="M7892" s="25">
        <f t="shared" ca="1" si="863"/>
        <v>0</v>
      </c>
      <c r="N7892" s="25">
        <f t="shared" ca="1" si="864"/>
        <v>0</v>
      </c>
      <c r="O7892" s="15" t="e">
        <f t="shared" ca="1" si="865"/>
        <v>#DIV/0!</v>
      </c>
      <c r="P7892" s="15" t="e">
        <f t="shared" ca="1" si="866"/>
        <v>#DIV/0!</v>
      </c>
    </row>
    <row r="7893" spans="1:16" x14ac:dyDescent="0.25">
      <c r="A7893" s="1">
        <f t="shared" si="860"/>
        <v>43429</v>
      </c>
      <c r="B7893" s="7">
        <f t="shared" si="862"/>
        <v>11</v>
      </c>
      <c r="C7893" s="4">
        <f>INDEX(Calendar!$E$3:$E$367,MATCH(LOLP!$A7893,Calendar!$B$3:$B$367,0))</f>
        <v>0</v>
      </c>
      <c r="D7893" s="2">
        <f t="shared" si="861"/>
        <v>18</v>
      </c>
      <c r="E7893" s="36">
        <v>26215</v>
      </c>
      <c r="F7893" s="7">
        <f>IFERROR(IF(INDEX('Temperature Data'!$AA$15:$AA$348,MATCH(LOLP!A7893,'Temperature Data'!$B$15:$B$348,0))&gt;IF(B7893=9,$G$2,LOLP!$F$2),1,0),0)</f>
        <v>0</v>
      </c>
      <c r="G7893" s="7">
        <f>SUMIFS(LOLP!$F$4:$F$8763,$C$4:$C$8763,$C7893,$B$4:$B$8763,$B7893,$D$4:$D$8763,$D7893)</f>
        <v>0</v>
      </c>
      <c r="H7893" s="7">
        <f>COUNTIFS(Calendar!$E$3:$E$367,LOLP!C7893,Calendar!$D$3:$D$367,LOLP!B7893)</f>
        <v>11</v>
      </c>
      <c r="I7893" s="7">
        <f ca="1">IF($F7893=1,OFFSET(start_norps,LOLP!$D7893+(1-$C7893)*24,LOLP!$B7893)*H7893/G7893,0)</f>
        <v>0</v>
      </c>
      <c r="J7893" s="7">
        <f ca="1">IF($F7893=1,OFFSET(start_33,LOLP!$D7893+(1-$C7893)*24,LOLP!$B7893)*H7893/G7893,0)</f>
        <v>0</v>
      </c>
      <c r="K7893" s="7">
        <f ca="1">IF($F7893,OFFSET(start_40,LOLP!$D7893+(1-$C7893)*24,LOLP!$B7893),0)</f>
        <v>0</v>
      </c>
      <c r="L7893" s="7">
        <f ca="1">IF($F7893,OFFSET(start_50,LOLP!$D7893+(1-$C7893)*24,LOLP!$B7893),0)</f>
        <v>0</v>
      </c>
      <c r="M7893" s="25">
        <f t="shared" ca="1" si="863"/>
        <v>0</v>
      </c>
      <c r="N7893" s="25">
        <f t="shared" ca="1" si="864"/>
        <v>0</v>
      </c>
      <c r="O7893" s="15" t="e">
        <f t="shared" ca="1" si="865"/>
        <v>#DIV/0!</v>
      </c>
      <c r="P7893" s="15" t="e">
        <f t="shared" ca="1" si="866"/>
        <v>#DIV/0!</v>
      </c>
    </row>
    <row r="7894" spans="1:16" x14ac:dyDescent="0.25">
      <c r="A7894" s="1">
        <f t="shared" si="860"/>
        <v>43429</v>
      </c>
      <c r="B7894" s="7">
        <f t="shared" si="862"/>
        <v>11</v>
      </c>
      <c r="C7894" s="4">
        <f>INDEX(Calendar!$E$3:$E$367,MATCH(LOLP!$A7894,Calendar!$B$3:$B$367,0))</f>
        <v>0</v>
      </c>
      <c r="D7894" s="2">
        <f t="shared" si="861"/>
        <v>19</v>
      </c>
      <c r="E7894" s="36">
        <v>26358</v>
      </c>
      <c r="F7894" s="7">
        <f>IFERROR(IF(INDEX('Temperature Data'!$AA$15:$AA$348,MATCH(LOLP!A7894,'Temperature Data'!$B$15:$B$348,0))&gt;IF(B7894=9,$G$2,LOLP!$F$2),1,0),0)</f>
        <v>0</v>
      </c>
      <c r="G7894" s="7">
        <f>SUMIFS(LOLP!$F$4:$F$8763,$C$4:$C$8763,$C7894,$B$4:$B$8763,$B7894,$D$4:$D$8763,$D7894)</f>
        <v>0</v>
      </c>
      <c r="H7894" s="7">
        <f>COUNTIFS(Calendar!$E$3:$E$367,LOLP!C7894,Calendar!$D$3:$D$367,LOLP!B7894)</f>
        <v>11</v>
      </c>
      <c r="I7894" s="7">
        <f ca="1">IF($F7894=1,OFFSET(start_norps,LOLP!$D7894+(1-$C7894)*24,LOLP!$B7894)*H7894/G7894,0)</f>
        <v>0</v>
      </c>
      <c r="J7894" s="7">
        <f ca="1">IF($F7894=1,OFFSET(start_33,LOLP!$D7894+(1-$C7894)*24,LOLP!$B7894)*H7894/G7894,0)</f>
        <v>0</v>
      </c>
      <c r="K7894" s="7">
        <f ca="1">IF($F7894,OFFSET(start_40,LOLP!$D7894+(1-$C7894)*24,LOLP!$B7894),0)</f>
        <v>0</v>
      </c>
      <c r="L7894" s="7">
        <f ca="1">IF($F7894,OFFSET(start_50,LOLP!$D7894+(1-$C7894)*24,LOLP!$B7894),0)</f>
        <v>0</v>
      </c>
      <c r="M7894" s="25">
        <f t="shared" ca="1" si="863"/>
        <v>0</v>
      </c>
      <c r="N7894" s="25">
        <f t="shared" ca="1" si="864"/>
        <v>0</v>
      </c>
      <c r="O7894" s="15" t="e">
        <f t="shared" ca="1" si="865"/>
        <v>#DIV/0!</v>
      </c>
      <c r="P7894" s="15" t="e">
        <f t="shared" ca="1" si="866"/>
        <v>#DIV/0!</v>
      </c>
    </row>
    <row r="7895" spans="1:16" x14ac:dyDescent="0.25">
      <c r="A7895" s="1">
        <f t="shared" si="860"/>
        <v>43429</v>
      </c>
      <c r="B7895" s="7">
        <f t="shared" si="862"/>
        <v>11</v>
      </c>
      <c r="C7895" s="4">
        <f>INDEX(Calendar!$E$3:$E$367,MATCH(LOLP!$A7895,Calendar!$B$3:$B$367,0))</f>
        <v>0</v>
      </c>
      <c r="D7895" s="2">
        <f t="shared" si="861"/>
        <v>20</v>
      </c>
      <c r="E7895" s="36">
        <v>25914</v>
      </c>
      <c r="F7895" s="7">
        <f>IFERROR(IF(INDEX('Temperature Data'!$AA$15:$AA$348,MATCH(LOLP!A7895,'Temperature Data'!$B$15:$B$348,0))&gt;IF(B7895=9,$G$2,LOLP!$F$2),1,0),0)</f>
        <v>0</v>
      </c>
      <c r="G7895" s="7">
        <f>SUMIFS(LOLP!$F$4:$F$8763,$C$4:$C$8763,$C7895,$B$4:$B$8763,$B7895,$D$4:$D$8763,$D7895)</f>
        <v>0</v>
      </c>
      <c r="H7895" s="7">
        <f>COUNTIFS(Calendar!$E$3:$E$367,LOLP!C7895,Calendar!$D$3:$D$367,LOLP!B7895)</f>
        <v>11</v>
      </c>
      <c r="I7895" s="7">
        <f ca="1">IF($F7895=1,OFFSET(start_norps,LOLP!$D7895+(1-$C7895)*24,LOLP!$B7895)*H7895/G7895,0)</f>
        <v>0</v>
      </c>
      <c r="J7895" s="7">
        <f ca="1">IF($F7895=1,OFFSET(start_33,LOLP!$D7895+(1-$C7895)*24,LOLP!$B7895)*H7895/G7895,0)</f>
        <v>0</v>
      </c>
      <c r="K7895" s="7">
        <f ca="1">IF($F7895,OFFSET(start_40,LOLP!$D7895+(1-$C7895)*24,LOLP!$B7895),0)</f>
        <v>0</v>
      </c>
      <c r="L7895" s="7">
        <f ca="1">IF($F7895,OFFSET(start_50,LOLP!$D7895+(1-$C7895)*24,LOLP!$B7895),0)</f>
        <v>0</v>
      </c>
      <c r="M7895" s="25">
        <f t="shared" ca="1" si="863"/>
        <v>0</v>
      </c>
      <c r="N7895" s="25">
        <f t="shared" ca="1" si="864"/>
        <v>0</v>
      </c>
      <c r="O7895" s="15" t="e">
        <f t="shared" ca="1" si="865"/>
        <v>#DIV/0!</v>
      </c>
      <c r="P7895" s="15" t="e">
        <f t="shared" ca="1" si="866"/>
        <v>#DIV/0!</v>
      </c>
    </row>
    <row r="7896" spans="1:16" x14ac:dyDescent="0.25">
      <c r="A7896" s="1">
        <f t="shared" si="860"/>
        <v>43429</v>
      </c>
      <c r="B7896" s="7">
        <f t="shared" si="862"/>
        <v>11</v>
      </c>
      <c r="C7896" s="4">
        <f>INDEX(Calendar!$E$3:$E$367,MATCH(LOLP!$A7896,Calendar!$B$3:$B$367,0))</f>
        <v>0</v>
      </c>
      <c r="D7896" s="2">
        <f t="shared" si="861"/>
        <v>21</v>
      </c>
      <c r="E7896" s="36">
        <v>25139</v>
      </c>
      <c r="F7896" s="7">
        <f>IFERROR(IF(INDEX('Temperature Data'!$AA$15:$AA$348,MATCH(LOLP!A7896,'Temperature Data'!$B$15:$B$348,0))&gt;IF(B7896=9,$G$2,LOLP!$F$2),1,0),0)</f>
        <v>0</v>
      </c>
      <c r="G7896" s="7">
        <f>SUMIFS(LOLP!$F$4:$F$8763,$C$4:$C$8763,$C7896,$B$4:$B$8763,$B7896,$D$4:$D$8763,$D7896)</f>
        <v>0</v>
      </c>
      <c r="H7896" s="7">
        <f>COUNTIFS(Calendar!$E$3:$E$367,LOLP!C7896,Calendar!$D$3:$D$367,LOLP!B7896)</f>
        <v>11</v>
      </c>
      <c r="I7896" s="7">
        <f ca="1">IF($F7896=1,OFFSET(start_norps,LOLP!$D7896+(1-$C7896)*24,LOLP!$B7896)*H7896/G7896,0)</f>
        <v>0</v>
      </c>
      <c r="J7896" s="7">
        <f ca="1">IF($F7896=1,OFFSET(start_33,LOLP!$D7896+(1-$C7896)*24,LOLP!$B7896)*H7896/G7896,0)</f>
        <v>0</v>
      </c>
      <c r="K7896" s="7">
        <f ca="1">IF($F7896,OFFSET(start_40,LOLP!$D7896+(1-$C7896)*24,LOLP!$B7896),0)</f>
        <v>0</v>
      </c>
      <c r="L7896" s="7">
        <f ca="1">IF($F7896,OFFSET(start_50,LOLP!$D7896+(1-$C7896)*24,LOLP!$B7896),0)</f>
        <v>0</v>
      </c>
      <c r="M7896" s="25">
        <f t="shared" ca="1" si="863"/>
        <v>0</v>
      </c>
      <c r="N7896" s="25">
        <f t="shared" ca="1" si="864"/>
        <v>0</v>
      </c>
      <c r="O7896" s="15" t="e">
        <f t="shared" ca="1" si="865"/>
        <v>#DIV/0!</v>
      </c>
      <c r="P7896" s="15" t="e">
        <f t="shared" ca="1" si="866"/>
        <v>#DIV/0!</v>
      </c>
    </row>
    <row r="7897" spans="1:16" x14ac:dyDescent="0.25">
      <c r="A7897" s="1">
        <f t="shared" si="860"/>
        <v>43429</v>
      </c>
      <c r="B7897" s="7">
        <f t="shared" si="862"/>
        <v>11</v>
      </c>
      <c r="C7897" s="4">
        <f>INDEX(Calendar!$E$3:$E$367,MATCH(LOLP!$A7897,Calendar!$B$3:$B$367,0))</f>
        <v>0</v>
      </c>
      <c r="D7897" s="2">
        <f t="shared" si="861"/>
        <v>22</v>
      </c>
      <c r="E7897" s="36">
        <v>23886</v>
      </c>
      <c r="F7897" s="7">
        <f>IFERROR(IF(INDEX('Temperature Data'!$AA$15:$AA$348,MATCH(LOLP!A7897,'Temperature Data'!$B$15:$B$348,0))&gt;IF(B7897=9,$G$2,LOLP!$F$2),1,0),0)</f>
        <v>0</v>
      </c>
      <c r="G7897" s="7">
        <f>SUMIFS(LOLP!$F$4:$F$8763,$C$4:$C$8763,$C7897,$B$4:$B$8763,$B7897,$D$4:$D$8763,$D7897)</f>
        <v>0</v>
      </c>
      <c r="H7897" s="7">
        <f>COUNTIFS(Calendar!$E$3:$E$367,LOLP!C7897,Calendar!$D$3:$D$367,LOLP!B7897)</f>
        <v>11</v>
      </c>
      <c r="I7897" s="7">
        <f ca="1">IF($F7897=1,OFFSET(start_norps,LOLP!$D7897+(1-$C7897)*24,LOLP!$B7897)*H7897/G7897,0)</f>
        <v>0</v>
      </c>
      <c r="J7897" s="7">
        <f ca="1">IF($F7897=1,OFFSET(start_33,LOLP!$D7897+(1-$C7897)*24,LOLP!$B7897)*H7897/G7897,0)</f>
        <v>0</v>
      </c>
      <c r="K7897" s="7">
        <f ca="1">IF($F7897,OFFSET(start_40,LOLP!$D7897+(1-$C7897)*24,LOLP!$B7897),0)</f>
        <v>0</v>
      </c>
      <c r="L7897" s="7">
        <f ca="1">IF($F7897,OFFSET(start_50,LOLP!$D7897+(1-$C7897)*24,LOLP!$B7897),0)</f>
        <v>0</v>
      </c>
      <c r="M7897" s="25">
        <f t="shared" ca="1" si="863"/>
        <v>0</v>
      </c>
      <c r="N7897" s="25">
        <f t="shared" ca="1" si="864"/>
        <v>0</v>
      </c>
      <c r="O7897" s="15" t="e">
        <f t="shared" ca="1" si="865"/>
        <v>#DIV/0!</v>
      </c>
      <c r="P7897" s="15" t="e">
        <f t="shared" ca="1" si="866"/>
        <v>#DIV/0!</v>
      </c>
    </row>
    <row r="7898" spans="1:16" x14ac:dyDescent="0.25">
      <c r="A7898" s="1">
        <f t="shared" si="860"/>
        <v>43429</v>
      </c>
      <c r="B7898" s="7">
        <f t="shared" si="862"/>
        <v>11</v>
      </c>
      <c r="C7898" s="4">
        <f>INDEX(Calendar!$E$3:$E$367,MATCH(LOLP!$A7898,Calendar!$B$3:$B$367,0))</f>
        <v>0</v>
      </c>
      <c r="D7898" s="2">
        <f t="shared" si="861"/>
        <v>23</v>
      </c>
      <c r="E7898" s="36">
        <v>22259</v>
      </c>
      <c r="F7898" s="7">
        <f>IFERROR(IF(INDEX('Temperature Data'!$AA$15:$AA$348,MATCH(LOLP!A7898,'Temperature Data'!$B$15:$B$348,0))&gt;IF(B7898=9,$G$2,LOLP!$F$2),1,0),0)</f>
        <v>0</v>
      </c>
      <c r="G7898" s="7">
        <f>SUMIFS(LOLP!$F$4:$F$8763,$C$4:$C$8763,$C7898,$B$4:$B$8763,$B7898,$D$4:$D$8763,$D7898)</f>
        <v>0</v>
      </c>
      <c r="H7898" s="7">
        <f>COUNTIFS(Calendar!$E$3:$E$367,LOLP!C7898,Calendar!$D$3:$D$367,LOLP!B7898)</f>
        <v>11</v>
      </c>
      <c r="I7898" s="7">
        <f ca="1">IF($F7898=1,OFFSET(start_norps,LOLP!$D7898+(1-$C7898)*24,LOLP!$B7898)*H7898/G7898,0)</f>
        <v>0</v>
      </c>
      <c r="J7898" s="7">
        <f ca="1">IF($F7898=1,OFFSET(start_33,LOLP!$D7898+(1-$C7898)*24,LOLP!$B7898)*H7898/G7898,0)</f>
        <v>0</v>
      </c>
      <c r="K7898" s="7">
        <f ca="1">IF($F7898,OFFSET(start_40,LOLP!$D7898+(1-$C7898)*24,LOLP!$B7898),0)</f>
        <v>0</v>
      </c>
      <c r="L7898" s="7">
        <f ca="1">IF($F7898,OFFSET(start_50,LOLP!$D7898+(1-$C7898)*24,LOLP!$B7898),0)</f>
        <v>0</v>
      </c>
      <c r="M7898" s="25">
        <f t="shared" ca="1" si="863"/>
        <v>0</v>
      </c>
      <c r="N7898" s="25">
        <f t="shared" ca="1" si="864"/>
        <v>0</v>
      </c>
      <c r="O7898" s="15" t="e">
        <f t="shared" ca="1" si="865"/>
        <v>#DIV/0!</v>
      </c>
      <c r="P7898" s="15" t="e">
        <f t="shared" ca="1" si="866"/>
        <v>#DIV/0!</v>
      </c>
    </row>
    <row r="7899" spans="1:16" x14ac:dyDescent="0.25">
      <c r="A7899" s="1">
        <f t="shared" si="860"/>
        <v>43429</v>
      </c>
      <c r="B7899" s="7">
        <f t="shared" si="862"/>
        <v>11</v>
      </c>
      <c r="C7899" s="4">
        <f>INDEX(Calendar!$E$3:$E$367,MATCH(LOLP!$A7899,Calendar!$B$3:$B$367,0))</f>
        <v>0</v>
      </c>
      <c r="D7899" s="2">
        <f t="shared" si="861"/>
        <v>24</v>
      </c>
      <c r="E7899" s="36">
        <v>21155</v>
      </c>
      <c r="F7899" s="7">
        <f>IFERROR(IF(INDEX('Temperature Data'!$AA$15:$AA$348,MATCH(LOLP!A7899,'Temperature Data'!$B$15:$B$348,0))&gt;IF(B7899=9,$G$2,LOLP!$F$2),1,0),0)</f>
        <v>0</v>
      </c>
      <c r="G7899" s="7">
        <f>SUMIFS(LOLP!$F$4:$F$8763,$C$4:$C$8763,$C7899,$B$4:$B$8763,$B7899,$D$4:$D$8763,$D7899)</f>
        <v>0</v>
      </c>
      <c r="H7899" s="7">
        <f>COUNTIFS(Calendar!$E$3:$E$367,LOLP!C7899,Calendar!$D$3:$D$367,LOLP!B7899)</f>
        <v>11</v>
      </c>
      <c r="I7899" s="7">
        <f ca="1">IF($F7899=1,OFFSET(start_norps,LOLP!$D7899+(1-$C7899)*24,LOLP!$B7899)*H7899/G7899,0)</f>
        <v>0</v>
      </c>
      <c r="J7899" s="7">
        <f ca="1">IF($F7899=1,OFFSET(start_33,LOLP!$D7899+(1-$C7899)*24,LOLP!$B7899)*H7899/G7899,0)</f>
        <v>0</v>
      </c>
      <c r="K7899" s="7">
        <f ca="1">IF($F7899,OFFSET(start_40,LOLP!$D7899+(1-$C7899)*24,LOLP!$B7899),0)</f>
        <v>0</v>
      </c>
      <c r="L7899" s="7">
        <f ca="1">IF($F7899,OFFSET(start_50,LOLP!$D7899+(1-$C7899)*24,LOLP!$B7899),0)</f>
        <v>0</v>
      </c>
      <c r="M7899" s="25">
        <f t="shared" ca="1" si="863"/>
        <v>0</v>
      </c>
      <c r="N7899" s="25">
        <f t="shared" ca="1" si="864"/>
        <v>0</v>
      </c>
      <c r="O7899" s="15" t="e">
        <f t="shared" ca="1" si="865"/>
        <v>#DIV/0!</v>
      </c>
      <c r="P7899" s="15" t="e">
        <f t="shared" ca="1" si="866"/>
        <v>#DIV/0!</v>
      </c>
    </row>
    <row r="7900" spans="1:16" x14ac:dyDescent="0.25">
      <c r="A7900" s="1">
        <f t="shared" si="860"/>
        <v>43430</v>
      </c>
      <c r="B7900" s="7">
        <f t="shared" si="862"/>
        <v>11</v>
      </c>
      <c r="C7900" s="4">
        <f>INDEX(Calendar!$E$3:$E$367,MATCH(LOLP!$A7900,Calendar!$B$3:$B$367,0))</f>
        <v>1</v>
      </c>
      <c r="D7900" s="2">
        <f t="shared" si="861"/>
        <v>1</v>
      </c>
      <c r="E7900" s="36">
        <v>20251</v>
      </c>
      <c r="F7900" s="7">
        <f>IFERROR(IF(INDEX('Temperature Data'!$AA$15:$AA$348,MATCH(LOLP!A7900,'Temperature Data'!$B$15:$B$348,0))&gt;IF(B7900=9,$G$2,LOLP!$F$2),1,0),0)</f>
        <v>0</v>
      </c>
      <c r="G7900" s="7">
        <f>SUMIFS(LOLP!$F$4:$F$8763,$C$4:$C$8763,$C7900,$B$4:$B$8763,$B7900,$D$4:$D$8763,$D7900)</f>
        <v>0</v>
      </c>
      <c r="H7900" s="7">
        <f>COUNTIFS(Calendar!$E$3:$E$367,LOLP!C7900,Calendar!$D$3:$D$367,LOLP!B7900)</f>
        <v>19</v>
      </c>
      <c r="I7900" s="7">
        <f ca="1">IF($F7900=1,OFFSET(start_norps,LOLP!$D7900+(1-$C7900)*24,LOLP!$B7900)*H7900/G7900,0)</f>
        <v>0</v>
      </c>
      <c r="J7900" s="7">
        <f ca="1">IF($F7900=1,OFFSET(start_33,LOLP!$D7900+(1-$C7900)*24,LOLP!$B7900)*H7900/G7900,0)</f>
        <v>0</v>
      </c>
      <c r="K7900" s="7">
        <f ca="1">IF($F7900,OFFSET(start_40,LOLP!$D7900+(1-$C7900)*24,LOLP!$B7900),0)</f>
        <v>0</v>
      </c>
      <c r="L7900" s="7">
        <f ca="1">IF($F7900,OFFSET(start_50,LOLP!$D7900+(1-$C7900)*24,LOLP!$B7900),0)</f>
        <v>0</v>
      </c>
      <c r="M7900" s="25">
        <f t="shared" ca="1" si="863"/>
        <v>0</v>
      </c>
      <c r="N7900" s="25">
        <f t="shared" ca="1" si="864"/>
        <v>0</v>
      </c>
      <c r="O7900" s="15" t="e">
        <f t="shared" ca="1" si="865"/>
        <v>#DIV/0!</v>
      </c>
      <c r="P7900" s="15" t="e">
        <f t="shared" ca="1" si="866"/>
        <v>#DIV/0!</v>
      </c>
    </row>
    <row r="7901" spans="1:16" x14ac:dyDescent="0.25">
      <c r="A7901" s="1">
        <f t="shared" ref="A7901:A7964" si="867">A7877+1</f>
        <v>43430</v>
      </c>
      <c r="B7901" s="7">
        <f t="shared" si="862"/>
        <v>11</v>
      </c>
      <c r="C7901" s="4">
        <f>INDEX(Calendar!$E$3:$E$367,MATCH(LOLP!$A7901,Calendar!$B$3:$B$367,0))</f>
        <v>1</v>
      </c>
      <c r="D7901" s="2">
        <f t="shared" ref="D7901:D7964" si="868">D7877</f>
        <v>2</v>
      </c>
      <c r="E7901" s="36">
        <v>19870</v>
      </c>
      <c r="F7901" s="7">
        <f>IFERROR(IF(INDEX('Temperature Data'!$AA$15:$AA$348,MATCH(LOLP!A7901,'Temperature Data'!$B$15:$B$348,0))&gt;IF(B7901=9,$G$2,LOLP!$F$2),1,0),0)</f>
        <v>0</v>
      </c>
      <c r="G7901" s="7">
        <f>SUMIFS(LOLP!$F$4:$F$8763,$C$4:$C$8763,$C7901,$B$4:$B$8763,$B7901,$D$4:$D$8763,$D7901)</f>
        <v>0</v>
      </c>
      <c r="H7901" s="7">
        <f>COUNTIFS(Calendar!$E$3:$E$367,LOLP!C7901,Calendar!$D$3:$D$367,LOLP!B7901)</f>
        <v>19</v>
      </c>
      <c r="I7901" s="7">
        <f ca="1">IF($F7901=1,OFFSET(start_norps,LOLP!$D7901+(1-$C7901)*24,LOLP!$B7901)*H7901/G7901,0)</f>
        <v>0</v>
      </c>
      <c r="J7901" s="7">
        <f ca="1">IF($F7901=1,OFFSET(start_33,LOLP!$D7901+(1-$C7901)*24,LOLP!$B7901)*H7901/G7901,0)</f>
        <v>0</v>
      </c>
      <c r="K7901" s="7">
        <f ca="1">IF($F7901,OFFSET(start_40,LOLP!$D7901+(1-$C7901)*24,LOLP!$B7901),0)</f>
        <v>0</v>
      </c>
      <c r="L7901" s="7">
        <f ca="1">IF($F7901,OFFSET(start_50,LOLP!$D7901+(1-$C7901)*24,LOLP!$B7901),0)</f>
        <v>0</v>
      </c>
      <c r="M7901" s="25">
        <f t="shared" ca="1" si="863"/>
        <v>0</v>
      </c>
      <c r="N7901" s="25">
        <f t="shared" ca="1" si="864"/>
        <v>0</v>
      </c>
      <c r="O7901" s="15" t="e">
        <f t="shared" ca="1" si="865"/>
        <v>#DIV/0!</v>
      </c>
      <c r="P7901" s="15" t="e">
        <f t="shared" ca="1" si="866"/>
        <v>#DIV/0!</v>
      </c>
    </row>
    <row r="7902" spans="1:16" x14ac:dyDescent="0.25">
      <c r="A7902" s="1">
        <f t="shared" si="867"/>
        <v>43430</v>
      </c>
      <c r="B7902" s="7">
        <f t="shared" si="862"/>
        <v>11</v>
      </c>
      <c r="C7902" s="4">
        <f>INDEX(Calendar!$E$3:$E$367,MATCH(LOLP!$A7902,Calendar!$B$3:$B$367,0))</f>
        <v>1</v>
      </c>
      <c r="D7902" s="2">
        <f t="shared" si="868"/>
        <v>3</v>
      </c>
      <c r="E7902" s="36">
        <v>19591</v>
      </c>
      <c r="F7902" s="7">
        <f>IFERROR(IF(INDEX('Temperature Data'!$AA$15:$AA$348,MATCH(LOLP!A7902,'Temperature Data'!$B$15:$B$348,0))&gt;IF(B7902=9,$G$2,LOLP!$F$2),1,0),0)</f>
        <v>0</v>
      </c>
      <c r="G7902" s="7">
        <f>SUMIFS(LOLP!$F$4:$F$8763,$C$4:$C$8763,$C7902,$B$4:$B$8763,$B7902,$D$4:$D$8763,$D7902)</f>
        <v>0</v>
      </c>
      <c r="H7902" s="7">
        <f>COUNTIFS(Calendar!$E$3:$E$367,LOLP!C7902,Calendar!$D$3:$D$367,LOLP!B7902)</f>
        <v>19</v>
      </c>
      <c r="I7902" s="7">
        <f ca="1">IF($F7902=1,OFFSET(start_norps,LOLP!$D7902+(1-$C7902)*24,LOLP!$B7902)*H7902/G7902,0)</f>
        <v>0</v>
      </c>
      <c r="J7902" s="7">
        <f ca="1">IF($F7902=1,OFFSET(start_33,LOLP!$D7902+(1-$C7902)*24,LOLP!$B7902)*H7902/G7902,0)</f>
        <v>0</v>
      </c>
      <c r="K7902" s="7">
        <f ca="1">IF($F7902,OFFSET(start_40,LOLP!$D7902+(1-$C7902)*24,LOLP!$B7902),0)</f>
        <v>0</v>
      </c>
      <c r="L7902" s="7">
        <f ca="1">IF($F7902,OFFSET(start_50,LOLP!$D7902+(1-$C7902)*24,LOLP!$B7902),0)</f>
        <v>0</v>
      </c>
      <c r="M7902" s="25">
        <f t="shared" ca="1" si="863"/>
        <v>0</v>
      </c>
      <c r="N7902" s="25">
        <f t="shared" ca="1" si="864"/>
        <v>0</v>
      </c>
      <c r="O7902" s="15" t="e">
        <f t="shared" ca="1" si="865"/>
        <v>#DIV/0!</v>
      </c>
      <c r="P7902" s="15" t="e">
        <f t="shared" ca="1" si="866"/>
        <v>#DIV/0!</v>
      </c>
    </row>
    <row r="7903" spans="1:16" x14ac:dyDescent="0.25">
      <c r="A7903" s="1">
        <f t="shared" si="867"/>
        <v>43430</v>
      </c>
      <c r="B7903" s="7">
        <f t="shared" si="862"/>
        <v>11</v>
      </c>
      <c r="C7903" s="4">
        <f>INDEX(Calendar!$E$3:$E$367,MATCH(LOLP!$A7903,Calendar!$B$3:$B$367,0))</f>
        <v>1</v>
      </c>
      <c r="D7903" s="2">
        <f t="shared" si="868"/>
        <v>4</v>
      </c>
      <c r="E7903" s="36">
        <v>19607</v>
      </c>
      <c r="F7903" s="7">
        <f>IFERROR(IF(INDEX('Temperature Data'!$AA$15:$AA$348,MATCH(LOLP!A7903,'Temperature Data'!$B$15:$B$348,0))&gt;IF(B7903=9,$G$2,LOLP!$F$2),1,0),0)</f>
        <v>0</v>
      </c>
      <c r="G7903" s="7">
        <f>SUMIFS(LOLP!$F$4:$F$8763,$C$4:$C$8763,$C7903,$B$4:$B$8763,$B7903,$D$4:$D$8763,$D7903)</f>
        <v>0</v>
      </c>
      <c r="H7903" s="7">
        <f>COUNTIFS(Calendar!$E$3:$E$367,LOLP!C7903,Calendar!$D$3:$D$367,LOLP!B7903)</f>
        <v>19</v>
      </c>
      <c r="I7903" s="7">
        <f ca="1">IF($F7903=1,OFFSET(start_norps,LOLP!$D7903+(1-$C7903)*24,LOLP!$B7903)*H7903/G7903,0)</f>
        <v>0</v>
      </c>
      <c r="J7903" s="7">
        <f ca="1">IF($F7903=1,OFFSET(start_33,LOLP!$D7903+(1-$C7903)*24,LOLP!$B7903)*H7903/G7903,0)</f>
        <v>0</v>
      </c>
      <c r="K7903" s="7">
        <f ca="1">IF($F7903,OFFSET(start_40,LOLP!$D7903+(1-$C7903)*24,LOLP!$B7903),0)</f>
        <v>0</v>
      </c>
      <c r="L7903" s="7">
        <f ca="1">IF($F7903,OFFSET(start_50,LOLP!$D7903+(1-$C7903)*24,LOLP!$B7903),0)</f>
        <v>0</v>
      </c>
      <c r="M7903" s="25">
        <f t="shared" ca="1" si="863"/>
        <v>0</v>
      </c>
      <c r="N7903" s="25">
        <f t="shared" ca="1" si="864"/>
        <v>0</v>
      </c>
      <c r="O7903" s="15" t="e">
        <f t="shared" ca="1" si="865"/>
        <v>#DIV/0!</v>
      </c>
      <c r="P7903" s="15" t="e">
        <f t="shared" ca="1" si="866"/>
        <v>#DIV/0!</v>
      </c>
    </row>
    <row r="7904" spans="1:16" x14ac:dyDescent="0.25">
      <c r="A7904" s="1">
        <f t="shared" si="867"/>
        <v>43430</v>
      </c>
      <c r="B7904" s="7">
        <f t="shared" si="862"/>
        <v>11</v>
      </c>
      <c r="C7904" s="4">
        <f>INDEX(Calendar!$E$3:$E$367,MATCH(LOLP!$A7904,Calendar!$B$3:$B$367,0))</f>
        <v>1</v>
      </c>
      <c r="D7904" s="2">
        <f t="shared" si="868"/>
        <v>5</v>
      </c>
      <c r="E7904" s="36">
        <v>20132</v>
      </c>
      <c r="F7904" s="7">
        <f>IFERROR(IF(INDEX('Temperature Data'!$AA$15:$AA$348,MATCH(LOLP!A7904,'Temperature Data'!$B$15:$B$348,0))&gt;IF(B7904=9,$G$2,LOLP!$F$2),1,0),0)</f>
        <v>0</v>
      </c>
      <c r="G7904" s="7">
        <f>SUMIFS(LOLP!$F$4:$F$8763,$C$4:$C$8763,$C7904,$B$4:$B$8763,$B7904,$D$4:$D$8763,$D7904)</f>
        <v>0</v>
      </c>
      <c r="H7904" s="7">
        <f>COUNTIFS(Calendar!$E$3:$E$367,LOLP!C7904,Calendar!$D$3:$D$367,LOLP!B7904)</f>
        <v>19</v>
      </c>
      <c r="I7904" s="7">
        <f ca="1">IF($F7904=1,OFFSET(start_norps,LOLP!$D7904+(1-$C7904)*24,LOLP!$B7904)*H7904/G7904,0)</f>
        <v>0</v>
      </c>
      <c r="J7904" s="7">
        <f ca="1">IF($F7904=1,OFFSET(start_33,LOLP!$D7904+(1-$C7904)*24,LOLP!$B7904)*H7904/G7904,0)</f>
        <v>0</v>
      </c>
      <c r="K7904" s="7">
        <f ca="1">IF($F7904,OFFSET(start_40,LOLP!$D7904+(1-$C7904)*24,LOLP!$B7904),0)</f>
        <v>0</v>
      </c>
      <c r="L7904" s="7">
        <f ca="1">IF($F7904,OFFSET(start_50,LOLP!$D7904+(1-$C7904)*24,LOLP!$B7904),0)</f>
        <v>0</v>
      </c>
      <c r="M7904" s="25">
        <f t="shared" ca="1" si="863"/>
        <v>0</v>
      </c>
      <c r="N7904" s="25">
        <f t="shared" ca="1" si="864"/>
        <v>0</v>
      </c>
      <c r="O7904" s="15" t="e">
        <f t="shared" ca="1" si="865"/>
        <v>#DIV/0!</v>
      </c>
      <c r="P7904" s="15" t="e">
        <f t="shared" ca="1" si="866"/>
        <v>#DIV/0!</v>
      </c>
    </row>
    <row r="7905" spans="1:16" x14ac:dyDescent="0.25">
      <c r="A7905" s="1">
        <f t="shared" si="867"/>
        <v>43430</v>
      </c>
      <c r="B7905" s="7">
        <f t="shared" si="862"/>
        <v>11</v>
      </c>
      <c r="C7905" s="4">
        <f>INDEX(Calendar!$E$3:$E$367,MATCH(LOLP!$A7905,Calendar!$B$3:$B$367,0))</f>
        <v>1</v>
      </c>
      <c r="D7905" s="2">
        <f t="shared" si="868"/>
        <v>6</v>
      </c>
      <c r="E7905" s="36">
        <v>21680</v>
      </c>
      <c r="F7905" s="7">
        <f>IFERROR(IF(INDEX('Temperature Data'!$AA$15:$AA$348,MATCH(LOLP!A7905,'Temperature Data'!$B$15:$B$348,0))&gt;IF(B7905=9,$G$2,LOLP!$F$2),1,0),0)</f>
        <v>0</v>
      </c>
      <c r="G7905" s="7">
        <f>SUMIFS(LOLP!$F$4:$F$8763,$C$4:$C$8763,$C7905,$B$4:$B$8763,$B7905,$D$4:$D$8763,$D7905)</f>
        <v>0</v>
      </c>
      <c r="H7905" s="7">
        <f>COUNTIFS(Calendar!$E$3:$E$367,LOLP!C7905,Calendar!$D$3:$D$367,LOLP!B7905)</f>
        <v>19</v>
      </c>
      <c r="I7905" s="7">
        <f ca="1">IF($F7905=1,OFFSET(start_norps,LOLP!$D7905+(1-$C7905)*24,LOLP!$B7905)*H7905/G7905,0)</f>
        <v>0</v>
      </c>
      <c r="J7905" s="7">
        <f ca="1">IF($F7905=1,OFFSET(start_33,LOLP!$D7905+(1-$C7905)*24,LOLP!$B7905)*H7905/G7905,0)</f>
        <v>0</v>
      </c>
      <c r="K7905" s="7">
        <f ca="1">IF($F7905,OFFSET(start_40,LOLP!$D7905+(1-$C7905)*24,LOLP!$B7905),0)</f>
        <v>0</v>
      </c>
      <c r="L7905" s="7">
        <f ca="1">IF($F7905,OFFSET(start_50,LOLP!$D7905+(1-$C7905)*24,LOLP!$B7905),0)</f>
        <v>0</v>
      </c>
      <c r="M7905" s="25">
        <f t="shared" ca="1" si="863"/>
        <v>0</v>
      </c>
      <c r="N7905" s="25">
        <f t="shared" ca="1" si="864"/>
        <v>0</v>
      </c>
      <c r="O7905" s="15" t="e">
        <f t="shared" ca="1" si="865"/>
        <v>#DIV/0!</v>
      </c>
      <c r="P7905" s="15" t="e">
        <f t="shared" ca="1" si="866"/>
        <v>#DIV/0!</v>
      </c>
    </row>
    <row r="7906" spans="1:16" x14ac:dyDescent="0.25">
      <c r="A7906" s="1">
        <f t="shared" si="867"/>
        <v>43430</v>
      </c>
      <c r="B7906" s="7">
        <f t="shared" si="862"/>
        <v>11</v>
      </c>
      <c r="C7906" s="4">
        <f>INDEX(Calendar!$E$3:$E$367,MATCH(LOLP!$A7906,Calendar!$B$3:$B$367,0))</f>
        <v>1</v>
      </c>
      <c r="D7906" s="2">
        <f t="shared" si="868"/>
        <v>7</v>
      </c>
      <c r="E7906" s="36">
        <v>23835</v>
      </c>
      <c r="F7906" s="7">
        <f>IFERROR(IF(INDEX('Temperature Data'!$AA$15:$AA$348,MATCH(LOLP!A7906,'Temperature Data'!$B$15:$B$348,0))&gt;IF(B7906=9,$G$2,LOLP!$F$2),1,0),0)</f>
        <v>0</v>
      </c>
      <c r="G7906" s="7">
        <f>SUMIFS(LOLP!$F$4:$F$8763,$C$4:$C$8763,$C7906,$B$4:$B$8763,$B7906,$D$4:$D$8763,$D7906)</f>
        <v>0</v>
      </c>
      <c r="H7906" s="7">
        <f>COUNTIFS(Calendar!$E$3:$E$367,LOLP!C7906,Calendar!$D$3:$D$367,LOLP!B7906)</f>
        <v>19</v>
      </c>
      <c r="I7906" s="7">
        <f ca="1">IF($F7906=1,OFFSET(start_norps,LOLP!$D7906+(1-$C7906)*24,LOLP!$B7906)*H7906/G7906,0)</f>
        <v>0</v>
      </c>
      <c r="J7906" s="7">
        <f ca="1">IF($F7906=1,OFFSET(start_33,LOLP!$D7906+(1-$C7906)*24,LOLP!$B7906)*H7906/G7906,0)</f>
        <v>0</v>
      </c>
      <c r="K7906" s="7">
        <f ca="1">IF($F7906,OFFSET(start_40,LOLP!$D7906+(1-$C7906)*24,LOLP!$B7906),0)</f>
        <v>0</v>
      </c>
      <c r="L7906" s="7">
        <f ca="1">IF($F7906,OFFSET(start_50,LOLP!$D7906+(1-$C7906)*24,LOLP!$B7906),0)</f>
        <v>0</v>
      </c>
      <c r="M7906" s="25">
        <f t="shared" ca="1" si="863"/>
        <v>0</v>
      </c>
      <c r="N7906" s="25">
        <f t="shared" ca="1" si="864"/>
        <v>0</v>
      </c>
      <c r="O7906" s="15" t="e">
        <f t="shared" ca="1" si="865"/>
        <v>#DIV/0!</v>
      </c>
      <c r="P7906" s="15" t="e">
        <f t="shared" ca="1" si="866"/>
        <v>#DIV/0!</v>
      </c>
    </row>
    <row r="7907" spans="1:16" x14ac:dyDescent="0.25">
      <c r="A7907" s="1">
        <f t="shared" si="867"/>
        <v>43430</v>
      </c>
      <c r="B7907" s="7">
        <f t="shared" si="862"/>
        <v>11</v>
      </c>
      <c r="C7907" s="4">
        <f>INDEX(Calendar!$E$3:$E$367,MATCH(LOLP!$A7907,Calendar!$B$3:$B$367,0))</f>
        <v>1</v>
      </c>
      <c r="D7907" s="2">
        <f t="shared" si="868"/>
        <v>8</v>
      </c>
      <c r="E7907" s="36">
        <v>24814</v>
      </c>
      <c r="F7907" s="7">
        <f>IFERROR(IF(INDEX('Temperature Data'!$AA$15:$AA$348,MATCH(LOLP!A7907,'Temperature Data'!$B$15:$B$348,0))&gt;IF(B7907=9,$G$2,LOLP!$F$2),1,0),0)</f>
        <v>0</v>
      </c>
      <c r="G7907" s="7">
        <f>SUMIFS(LOLP!$F$4:$F$8763,$C$4:$C$8763,$C7907,$B$4:$B$8763,$B7907,$D$4:$D$8763,$D7907)</f>
        <v>0</v>
      </c>
      <c r="H7907" s="7">
        <f>COUNTIFS(Calendar!$E$3:$E$367,LOLP!C7907,Calendar!$D$3:$D$367,LOLP!B7907)</f>
        <v>19</v>
      </c>
      <c r="I7907" s="7">
        <f ca="1">IF($F7907=1,OFFSET(start_norps,LOLP!$D7907+(1-$C7907)*24,LOLP!$B7907)*H7907/G7907,0)</f>
        <v>0</v>
      </c>
      <c r="J7907" s="7">
        <f ca="1">IF($F7907=1,OFFSET(start_33,LOLP!$D7907+(1-$C7907)*24,LOLP!$B7907)*H7907/G7907,0)</f>
        <v>0</v>
      </c>
      <c r="K7907" s="7">
        <f ca="1">IF($F7907,OFFSET(start_40,LOLP!$D7907+(1-$C7907)*24,LOLP!$B7907),0)</f>
        <v>0</v>
      </c>
      <c r="L7907" s="7">
        <f ca="1">IF($F7907,OFFSET(start_50,LOLP!$D7907+(1-$C7907)*24,LOLP!$B7907),0)</f>
        <v>0</v>
      </c>
      <c r="M7907" s="25">
        <f t="shared" ca="1" si="863"/>
        <v>0</v>
      </c>
      <c r="N7907" s="25">
        <f t="shared" ca="1" si="864"/>
        <v>0</v>
      </c>
      <c r="O7907" s="15" t="e">
        <f t="shared" ca="1" si="865"/>
        <v>#DIV/0!</v>
      </c>
      <c r="P7907" s="15" t="e">
        <f t="shared" ca="1" si="866"/>
        <v>#DIV/0!</v>
      </c>
    </row>
    <row r="7908" spans="1:16" x14ac:dyDescent="0.25">
      <c r="A7908" s="1">
        <f t="shared" si="867"/>
        <v>43430</v>
      </c>
      <c r="B7908" s="7">
        <f t="shared" si="862"/>
        <v>11</v>
      </c>
      <c r="C7908" s="4">
        <f>INDEX(Calendar!$E$3:$E$367,MATCH(LOLP!$A7908,Calendar!$B$3:$B$367,0))</f>
        <v>1</v>
      </c>
      <c r="D7908" s="2">
        <f t="shared" si="868"/>
        <v>9</v>
      </c>
      <c r="E7908" s="36">
        <v>24579</v>
      </c>
      <c r="F7908" s="7">
        <f>IFERROR(IF(INDEX('Temperature Data'!$AA$15:$AA$348,MATCH(LOLP!A7908,'Temperature Data'!$B$15:$B$348,0))&gt;IF(B7908=9,$G$2,LOLP!$F$2),1,0),0)</f>
        <v>0</v>
      </c>
      <c r="G7908" s="7">
        <f>SUMIFS(LOLP!$F$4:$F$8763,$C$4:$C$8763,$C7908,$B$4:$B$8763,$B7908,$D$4:$D$8763,$D7908)</f>
        <v>0</v>
      </c>
      <c r="H7908" s="7">
        <f>COUNTIFS(Calendar!$E$3:$E$367,LOLP!C7908,Calendar!$D$3:$D$367,LOLP!B7908)</f>
        <v>19</v>
      </c>
      <c r="I7908" s="7">
        <f ca="1">IF($F7908=1,OFFSET(start_norps,LOLP!$D7908+(1-$C7908)*24,LOLP!$B7908)*H7908/G7908,0)</f>
        <v>0</v>
      </c>
      <c r="J7908" s="7">
        <f ca="1">IF($F7908=1,OFFSET(start_33,LOLP!$D7908+(1-$C7908)*24,LOLP!$B7908)*H7908/G7908,0)</f>
        <v>0</v>
      </c>
      <c r="K7908" s="7">
        <f ca="1">IF($F7908,OFFSET(start_40,LOLP!$D7908+(1-$C7908)*24,LOLP!$B7908),0)</f>
        <v>0</v>
      </c>
      <c r="L7908" s="7">
        <f ca="1">IF($F7908,OFFSET(start_50,LOLP!$D7908+(1-$C7908)*24,LOLP!$B7908),0)</f>
        <v>0</v>
      </c>
      <c r="M7908" s="25">
        <f t="shared" ca="1" si="863"/>
        <v>0</v>
      </c>
      <c r="N7908" s="25">
        <f t="shared" ca="1" si="864"/>
        <v>0</v>
      </c>
      <c r="O7908" s="15" t="e">
        <f t="shared" ca="1" si="865"/>
        <v>#DIV/0!</v>
      </c>
      <c r="P7908" s="15" t="e">
        <f t="shared" ca="1" si="866"/>
        <v>#DIV/0!</v>
      </c>
    </row>
    <row r="7909" spans="1:16" x14ac:dyDescent="0.25">
      <c r="A7909" s="1">
        <f t="shared" si="867"/>
        <v>43430</v>
      </c>
      <c r="B7909" s="7">
        <f t="shared" si="862"/>
        <v>11</v>
      </c>
      <c r="C7909" s="4">
        <f>INDEX(Calendar!$E$3:$E$367,MATCH(LOLP!$A7909,Calendar!$B$3:$B$367,0))</f>
        <v>1</v>
      </c>
      <c r="D7909" s="2">
        <f t="shared" si="868"/>
        <v>10</v>
      </c>
      <c r="E7909" s="36">
        <v>24287</v>
      </c>
      <c r="F7909" s="7">
        <f>IFERROR(IF(INDEX('Temperature Data'!$AA$15:$AA$348,MATCH(LOLP!A7909,'Temperature Data'!$B$15:$B$348,0))&gt;IF(B7909=9,$G$2,LOLP!$F$2),1,0),0)</f>
        <v>0</v>
      </c>
      <c r="G7909" s="7">
        <f>SUMIFS(LOLP!$F$4:$F$8763,$C$4:$C$8763,$C7909,$B$4:$B$8763,$B7909,$D$4:$D$8763,$D7909)</f>
        <v>0</v>
      </c>
      <c r="H7909" s="7">
        <f>COUNTIFS(Calendar!$E$3:$E$367,LOLP!C7909,Calendar!$D$3:$D$367,LOLP!B7909)</f>
        <v>19</v>
      </c>
      <c r="I7909" s="7">
        <f ca="1">IF($F7909=1,OFFSET(start_norps,LOLP!$D7909+(1-$C7909)*24,LOLP!$B7909)*H7909/G7909,0)</f>
        <v>0</v>
      </c>
      <c r="J7909" s="7">
        <f ca="1">IF($F7909=1,OFFSET(start_33,LOLP!$D7909+(1-$C7909)*24,LOLP!$B7909)*H7909/G7909,0)</f>
        <v>0</v>
      </c>
      <c r="K7909" s="7">
        <f ca="1">IF($F7909,OFFSET(start_40,LOLP!$D7909+(1-$C7909)*24,LOLP!$B7909),0)</f>
        <v>0</v>
      </c>
      <c r="L7909" s="7">
        <f ca="1">IF($F7909,OFFSET(start_50,LOLP!$D7909+(1-$C7909)*24,LOLP!$B7909),0)</f>
        <v>0</v>
      </c>
      <c r="M7909" s="25">
        <f t="shared" ca="1" si="863"/>
        <v>0</v>
      </c>
      <c r="N7909" s="25">
        <f t="shared" ca="1" si="864"/>
        <v>0</v>
      </c>
      <c r="O7909" s="15" t="e">
        <f t="shared" ca="1" si="865"/>
        <v>#DIV/0!</v>
      </c>
      <c r="P7909" s="15" t="e">
        <f t="shared" ca="1" si="866"/>
        <v>#DIV/0!</v>
      </c>
    </row>
    <row r="7910" spans="1:16" x14ac:dyDescent="0.25">
      <c r="A7910" s="1">
        <f t="shared" si="867"/>
        <v>43430</v>
      </c>
      <c r="B7910" s="7">
        <f t="shared" si="862"/>
        <v>11</v>
      </c>
      <c r="C7910" s="4">
        <f>INDEX(Calendar!$E$3:$E$367,MATCH(LOLP!$A7910,Calendar!$B$3:$B$367,0))</f>
        <v>1</v>
      </c>
      <c r="D7910" s="2">
        <f t="shared" si="868"/>
        <v>11</v>
      </c>
      <c r="E7910" s="36">
        <v>24049</v>
      </c>
      <c r="F7910" s="7">
        <f>IFERROR(IF(INDEX('Temperature Data'!$AA$15:$AA$348,MATCH(LOLP!A7910,'Temperature Data'!$B$15:$B$348,0))&gt;IF(B7910=9,$G$2,LOLP!$F$2),1,0),0)</f>
        <v>0</v>
      </c>
      <c r="G7910" s="7">
        <f>SUMIFS(LOLP!$F$4:$F$8763,$C$4:$C$8763,$C7910,$B$4:$B$8763,$B7910,$D$4:$D$8763,$D7910)</f>
        <v>0</v>
      </c>
      <c r="H7910" s="7">
        <f>COUNTIFS(Calendar!$E$3:$E$367,LOLP!C7910,Calendar!$D$3:$D$367,LOLP!B7910)</f>
        <v>19</v>
      </c>
      <c r="I7910" s="7">
        <f ca="1">IF($F7910=1,OFFSET(start_norps,LOLP!$D7910+(1-$C7910)*24,LOLP!$B7910)*H7910/G7910,0)</f>
        <v>0</v>
      </c>
      <c r="J7910" s="7">
        <f ca="1">IF($F7910=1,OFFSET(start_33,LOLP!$D7910+(1-$C7910)*24,LOLP!$B7910)*H7910/G7910,0)</f>
        <v>0</v>
      </c>
      <c r="K7910" s="7">
        <f ca="1">IF($F7910,OFFSET(start_40,LOLP!$D7910+(1-$C7910)*24,LOLP!$B7910),0)</f>
        <v>0</v>
      </c>
      <c r="L7910" s="7">
        <f ca="1">IF($F7910,OFFSET(start_50,LOLP!$D7910+(1-$C7910)*24,LOLP!$B7910),0)</f>
        <v>0</v>
      </c>
      <c r="M7910" s="25">
        <f t="shared" ca="1" si="863"/>
        <v>0</v>
      </c>
      <c r="N7910" s="25">
        <f t="shared" ca="1" si="864"/>
        <v>0</v>
      </c>
      <c r="O7910" s="15" t="e">
        <f t="shared" ca="1" si="865"/>
        <v>#DIV/0!</v>
      </c>
      <c r="P7910" s="15" t="e">
        <f t="shared" ca="1" si="866"/>
        <v>#DIV/0!</v>
      </c>
    </row>
    <row r="7911" spans="1:16" x14ac:dyDescent="0.25">
      <c r="A7911" s="1">
        <f t="shared" si="867"/>
        <v>43430</v>
      </c>
      <c r="B7911" s="7">
        <f t="shared" si="862"/>
        <v>11</v>
      </c>
      <c r="C7911" s="4">
        <f>INDEX(Calendar!$E$3:$E$367,MATCH(LOLP!$A7911,Calendar!$B$3:$B$367,0))</f>
        <v>1</v>
      </c>
      <c r="D7911" s="2">
        <f t="shared" si="868"/>
        <v>12</v>
      </c>
      <c r="E7911" s="36">
        <v>23983</v>
      </c>
      <c r="F7911" s="7">
        <f>IFERROR(IF(INDEX('Temperature Data'!$AA$15:$AA$348,MATCH(LOLP!A7911,'Temperature Data'!$B$15:$B$348,0))&gt;IF(B7911=9,$G$2,LOLP!$F$2),1,0),0)</f>
        <v>0</v>
      </c>
      <c r="G7911" s="7">
        <f>SUMIFS(LOLP!$F$4:$F$8763,$C$4:$C$8763,$C7911,$B$4:$B$8763,$B7911,$D$4:$D$8763,$D7911)</f>
        <v>0</v>
      </c>
      <c r="H7911" s="7">
        <f>COUNTIFS(Calendar!$E$3:$E$367,LOLP!C7911,Calendar!$D$3:$D$367,LOLP!B7911)</f>
        <v>19</v>
      </c>
      <c r="I7911" s="7">
        <f ca="1">IF($F7911=1,OFFSET(start_norps,LOLP!$D7911+(1-$C7911)*24,LOLP!$B7911)*H7911/G7911,0)</f>
        <v>0</v>
      </c>
      <c r="J7911" s="7">
        <f ca="1">IF($F7911=1,OFFSET(start_33,LOLP!$D7911+(1-$C7911)*24,LOLP!$B7911)*H7911/G7911,0)</f>
        <v>0</v>
      </c>
      <c r="K7911" s="7">
        <f ca="1">IF($F7911,OFFSET(start_40,LOLP!$D7911+(1-$C7911)*24,LOLP!$B7911),0)</f>
        <v>0</v>
      </c>
      <c r="L7911" s="7">
        <f ca="1">IF($F7911,OFFSET(start_50,LOLP!$D7911+(1-$C7911)*24,LOLP!$B7911),0)</f>
        <v>0</v>
      </c>
      <c r="M7911" s="25">
        <f t="shared" ca="1" si="863"/>
        <v>0</v>
      </c>
      <c r="N7911" s="25">
        <f t="shared" ca="1" si="864"/>
        <v>0</v>
      </c>
      <c r="O7911" s="15" t="e">
        <f t="shared" ca="1" si="865"/>
        <v>#DIV/0!</v>
      </c>
      <c r="P7911" s="15" t="e">
        <f t="shared" ca="1" si="866"/>
        <v>#DIV/0!</v>
      </c>
    </row>
    <row r="7912" spans="1:16" x14ac:dyDescent="0.25">
      <c r="A7912" s="1">
        <f t="shared" si="867"/>
        <v>43430</v>
      </c>
      <c r="B7912" s="7">
        <f t="shared" si="862"/>
        <v>11</v>
      </c>
      <c r="C7912" s="4">
        <f>INDEX(Calendar!$E$3:$E$367,MATCH(LOLP!$A7912,Calendar!$B$3:$B$367,0))</f>
        <v>1</v>
      </c>
      <c r="D7912" s="2">
        <f t="shared" si="868"/>
        <v>13</v>
      </c>
      <c r="E7912" s="36">
        <v>24070</v>
      </c>
      <c r="F7912" s="7">
        <f>IFERROR(IF(INDEX('Temperature Data'!$AA$15:$AA$348,MATCH(LOLP!A7912,'Temperature Data'!$B$15:$B$348,0))&gt;IF(B7912=9,$G$2,LOLP!$F$2),1,0),0)</f>
        <v>0</v>
      </c>
      <c r="G7912" s="7">
        <f>SUMIFS(LOLP!$F$4:$F$8763,$C$4:$C$8763,$C7912,$B$4:$B$8763,$B7912,$D$4:$D$8763,$D7912)</f>
        <v>0</v>
      </c>
      <c r="H7912" s="7">
        <f>COUNTIFS(Calendar!$E$3:$E$367,LOLP!C7912,Calendar!$D$3:$D$367,LOLP!B7912)</f>
        <v>19</v>
      </c>
      <c r="I7912" s="7">
        <f ca="1">IF($F7912=1,OFFSET(start_norps,LOLP!$D7912+(1-$C7912)*24,LOLP!$B7912)*H7912/G7912,0)</f>
        <v>0</v>
      </c>
      <c r="J7912" s="7">
        <f ca="1">IF($F7912=1,OFFSET(start_33,LOLP!$D7912+(1-$C7912)*24,LOLP!$B7912)*H7912/G7912,0)</f>
        <v>0</v>
      </c>
      <c r="K7912" s="7">
        <f ca="1">IF($F7912,OFFSET(start_40,LOLP!$D7912+(1-$C7912)*24,LOLP!$B7912),0)</f>
        <v>0</v>
      </c>
      <c r="L7912" s="7">
        <f ca="1">IF($F7912,OFFSET(start_50,LOLP!$D7912+(1-$C7912)*24,LOLP!$B7912),0)</f>
        <v>0</v>
      </c>
      <c r="M7912" s="25">
        <f t="shared" ca="1" si="863"/>
        <v>0</v>
      </c>
      <c r="N7912" s="25">
        <f t="shared" ca="1" si="864"/>
        <v>0</v>
      </c>
      <c r="O7912" s="15" t="e">
        <f t="shared" ca="1" si="865"/>
        <v>#DIV/0!</v>
      </c>
      <c r="P7912" s="15" t="e">
        <f t="shared" ca="1" si="866"/>
        <v>#DIV/0!</v>
      </c>
    </row>
    <row r="7913" spans="1:16" x14ac:dyDescent="0.25">
      <c r="A7913" s="1">
        <f t="shared" si="867"/>
        <v>43430</v>
      </c>
      <c r="B7913" s="7">
        <f t="shared" si="862"/>
        <v>11</v>
      </c>
      <c r="C7913" s="4">
        <f>INDEX(Calendar!$E$3:$E$367,MATCH(LOLP!$A7913,Calendar!$B$3:$B$367,0))</f>
        <v>1</v>
      </c>
      <c r="D7913" s="2">
        <f t="shared" si="868"/>
        <v>14</v>
      </c>
      <c r="E7913" s="36">
        <v>24538</v>
      </c>
      <c r="F7913" s="7">
        <f>IFERROR(IF(INDEX('Temperature Data'!$AA$15:$AA$348,MATCH(LOLP!A7913,'Temperature Data'!$B$15:$B$348,0))&gt;IF(B7913=9,$G$2,LOLP!$F$2),1,0),0)</f>
        <v>0</v>
      </c>
      <c r="G7913" s="7">
        <f>SUMIFS(LOLP!$F$4:$F$8763,$C$4:$C$8763,$C7913,$B$4:$B$8763,$B7913,$D$4:$D$8763,$D7913)</f>
        <v>0</v>
      </c>
      <c r="H7913" s="7">
        <f>COUNTIFS(Calendar!$E$3:$E$367,LOLP!C7913,Calendar!$D$3:$D$367,LOLP!B7913)</f>
        <v>19</v>
      </c>
      <c r="I7913" s="7">
        <f ca="1">IF($F7913=1,OFFSET(start_norps,LOLP!$D7913+(1-$C7913)*24,LOLP!$B7913)*H7913/G7913,0)</f>
        <v>0</v>
      </c>
      <c r="J7913" s="7">
        <f ca="1">IF($F7913=1,OFFSET(start_33,LOLP!$D7913+(1-$C7913)*24,LOLP!$B7913)*H7913/G7913,0)</f>
        <v>0</v>
      </c>
      <c r="K7913" s="7">
        <f ca="1">IF($F7913,OFFSET(start_40,LOLP!$D7913+(1-$C7913)*24,LOLP!$B7913),0)</f>
        <v>0</v>
      </c>
      <c r="L7913" s="7">
        <f ca="1">IF($F7913,OFFSET(start_50,LOLP!$D7913+(1-$C7913)*24,LOLP!$B7913),0)</f>
        <v>0</v>
      </c>
      <c r="M7913" s="25">
        <f t="shared" ca="1" si="863"/>
        <v>0</v>
      </c>
      <c r="N7913" s="25">
        <f t="shared" ca="1" si="864"/>
        <v>0</v>
      </c>
      <c r="O7913" s="15" t="e">
        <f t="shared" ca="1" si="865"/>
        <v>#DIV/0!</v>
      </c>
      <c r="P7913" s="15" t="e">
        <f t="shared" ca="1" si="866"/>
        <v>#DIV/0!</v>
      </c>
    </row>
    <row r="7914" spans="1:16" x14ac:dyDescent="0.25">
      <c r="A7914" s="1">
        <f t="shared" si="867"/>
        <v>43430</v>
      </c>
      <c r="B7914" s="7">
        <f t="shared" si="862"/>
        <v>11</v>
      </c>
      <c r="C7914" s="4">
        <f>INDEX(Calendar!$E$3:$E$367,MATCH(LOLP!$A7914,Calendar!$B$3:$B$367,0))</f>
        <v>1</v>
      </c>
      <c r="D7914" s="2">
        <f t="shared" si="868"/>
        <v>15</v>
      </c>
      <c r="E7914" s="36">
        <v>25051</v>
      </c>
      <c r="F7914" s="7">
        <f>IFERROR(IF(INDEX('Temperature Data'!$AA$15:$AA$348,MATCH(LOLP!A7914,'Temperature Data'!$B$15:$B$348,0))&gt;IF(B7914=9,$G$2,LOLP!$F$2),1,0),0)</f>
        <v>0</v>
      </c>
      <c r="G7914" s="7">
        <f>SUMIFS(LOLP!$F$4:$F$8763,$C$4:$C$8763,$C7914,$B$4:$B$8763,$B7914,$D$4:$D$8763,$D7914)</f>
        <v>0</v>
      </c>
      <c r="H7914" s="7">
        <f>COUNTIFS(Calendar!$E$3:$E$367,LOLP!C7914,Calendar!$D$3:$D$367,LOLP!B7914)</f>
        <v>19</v>
      </c>
      <c r="I7914" s="7">
        <f ca="1">IF($F7914=1,OFFSET(start_norps,LOLP!$D7914+(1-$C7914)*24,LOLP!$B7914)*H7914/G7914,0)</f>
        <v>0</v>
      </c>
      <c r="J7914" s="7">
        <f ca="1">IF($F7914=1,OFFSET(start_33,LOLP!$D7914+(1-$C7914)*24,LOLP!$B7914)*H7914/G7914,0)</f>
        <v>0</v>
      </c>
      <c r="K7914" s="7">
        <f ca="1">IF($F7914,OFFSET(start_40,LOLP!$D7914+(1-$C7914)*24,LOLP!$B7914),0)</f>
        <v>0</v>
      </c>
      <c r="L7914" s="7">
        <f ca="1">IF($F7914,OFFSET(start_50,LOLP!$D7914+(1-$C7914)*24,LOLP!$B7914),0)</f>
        <v>0</v>
      </c>
      <c r="M7914" s="25">
        <f t="shared" ca="1" si="863"/>
        <v>0</v>
      </c>
      <c r="N7914" s="25">
        <f t="shared" ca="1" si="864"/>
        <v>0</v>
      </c>
      <c r="O7914" s="15" t="e">
        <f t="shared" ca="1" si="865"/>
        <v>#DIV/0!</v>
      </c>
      <c r="P7914" s="15" t="e">
        <f t="shared" ca="1" si="866"/>
        <v>#DIV/0!</v>
      </c>
    </row>
    <row r="7915" spans="1:16" x14ac:dyDescent="0.25">
      <c r="A7915" s="1">
        <f t="shared" si="867"/>
        <v>43430</v>
      </c>
      <c r="B7915" s="7">
        <f t="shared" si="862"/>
        <v>11</v>
      </c>
      <c r="C7915" s="4">
        <f>INDEX(Calendar!$E$3:$E$367,MATCH(LOLP!$A7915,Calendar!$B$3:$B$367,0))</f>
        <v>1</v>
      </c>
      <c r="D7915" s="2">
        <f t="shared" si="868"/>
        <v>16</v>
      </c>
      <c r="E7915" s="36">
        <v>25853</v>
      </c>
      <c r="F7915" s="7">
        <f>IFERROR(IF(INDEX('Temperature Data'!$AA$15:$AA$348,MATCH(LOLP!A7915,'Temperature Data'!$B$15:$B$348,0))&gt;IF(B7915=9,$G$2,LOLP!$F$2),1,0),0)</f>
        <v>0</v>
      </c>
      <c r="G7915" s="7">
        <f>SUMIFS(LOLP!$F$4:$F$8763,$C$4:$C$8763,$C7915,$B$4:$B$8763,$B7915,$D$4:$D$8763,$D7915)</f>
        <v>0</v>
      </c>
      <c r="H7915" s="7">
        <f>COUNTIFS(Calendar!$E$3:$E$367,LOLP!C7915,Calendar!$D$3:$D$367,LOLP!B7915)</f>
        <v>19</v>
      </c>
      <c r="I7915" s="7">
        <f ca="1">IF($F7915=1,OFFSET(start_norps,LOLP!$D7915+(1-$C7915)*24,LOLP!$B7915)*H7915/G7915,0)</f>
        <v>0</v>
      </c>
      <c r="J7915" s="7">
        <f ca="1">IF($F7915=1,OFFSET(start_33,LOLP!$D7915+(1-$C7915)*24,LOLP!$B7915)*H7915/G7915,0)</f>
        <v>0</v>
      </c>
      <c r="K7915" s="7">
        <f ca="1">IF($F7915,OFFSET(start_40,LOLP!$D7915+(1-$C7915)*24,LOLP!$B7915),0)</f>
        <v>0</v>
      </c>
      <c r="L7915" s="7">
        <f ca="1">IF($F7915,OFFSET(start_50,LOLP!$D7915+(1-$C7915)*24,LOLP!$B7915),0)</f>
        <v>0</v>
      </c>
      <c r="M7915" s="25">
        <f t="shared" ca="1" si="863"/>
        <v>0</v>
      </c>
      <c r="N7915" s="25">
        <f t="shared" ca="1" si="864"/>
        <v>0</v>
      </c>
      <c r="O7915" s="15" t="e">
        <f t="shared" ca="1" si="865"/>
        <v>#DIV/0!</v>
      </c>
      <c r="P7915" s="15" t="e">
        <f t="shared" ca="1" si="866"/>
        <v>#DIV/0!</v>
      </c>
    </row>
    <row r="7916" spans="1:16" x14ac:dyDescent="0.25">
      <c r="A7916" s="1">
        <f t="shared" si="867"/>
        <v>43430</v>
      </c>
      <c r="B7916" s="7">
        <f t="shared" si="862"/>
        <v>11</v>
      </c>
      <c r="C7916" s="4">
        <f>INDEX(Calendar!$E$3:$E$367,MATCH(LOLP!$A7916,Calendar!$B$3:$B$367,0))</f>
        <v>1</v>
      </c>
      <c r="D7916" s="2">
        <f t="shared" si="868"/>
        <v>17</v>
      </c>
      <c r="E7916" s="36">
        <v>27152</v>
      </c>
      <c r="F7916" s="7">
        <f>IFERROR(IF(INDEX('Temperature Data'!$AA$15:$AA$348,MATCH(LOLP!A7916,'Temperature Data'!$B$15:$B$348,0))&gt;IF(B7916=9,$G$2,LOLP!$F$2),1,0),0)</f>
        <v>0</v>
      </c>
      <c r="G7916" s="7">
        <f>SUMIFS(LOLP!$F$4:$F$8763,$C$4:$C$8763,$C7916,$B$4:$B$8763,$B7916,$D$4:$D$8763,$D7916)</f>
        <v>0</v>
      </c>
      <c r="H7916" s="7">
        <f>COUNTIFS(Calendar!$E$3:$E$367,LOLP!C7916,Calendar!$D$3:$D$367,LOLP!B7916)</f>
        <v>19</v>
      </c>
      <c r="I7916" s="7">
        <f ca="1">IF($F7916=1,OFFSET(start_norps,LOLP!$D7916+(1-$C7916)*24,LOLP!$B7916)*H7916/G7916,0)</f>
        <v>0</v>
      </c>
      <c r="J7916" s="7">
        <f ca="1">IF($F7916=1,OFFSET(start_33,LOLP!$D7916+(1-$C7916)*24,LOLP!$B7916)*H7916/G7916,0)</f>
        <v>0</v>
      </c>
      <c r="K7916" s="7">
        <f ca="1">IF($F7916,OFFSET(start_40,LOLP!$D7916+(1-$C7916)*24,LOLP!$B7916),0)</f>
        <v>0</v>
      </c>
      <c r="L7916" s="7">
        <f ca="1">IF($F7916,OFFSET(start_50,LOLP!$D7916+(1-$C7916)*24,LOLP!$B7916),0)</f>
        <v>0</v>
      </c>
      <c r="M7916" s="25">
        <f t="shared" ca="1" si="863"/>
        <v>0</v>
      </c>
      <c r="N7916" s="25">
        <f t="shared" ca="1" si="864"/>
        <v>0</v>
      </c>
      <c r="O7916" s="15" t="e">
        <f t="shared" ca="1" si="865"/>
        <v>#DIV/0!</v>
      </c>
      <c r="P7916" s="15" t="e">
        <f t="shared" ca="1" si="866"/>
        <v>#DIV/0!</v>
      </c>
    </row>
    <row r="7917" spans="1:16" x14ac:dyDescent="0.25">
      <c r="A7917" s="1">
        <f t="shared" si="867"/>
        <v>43430</v>
      </c>
      <c r="B7917" s="7">
        <f t="shared" si="862"/>
        <v>11</v>
      </c>
      <c r="C7917" s="4">
        <f>INDEX(Calendar!$E$3:$E$367,MATCH(LOLP!$A7917,Calendar!$B$3:$B$367,0))</f>
        <v>1</v>
      </c>
      <c r="D7917" s="2">
        <f t="shared" si="868"/>
        <v>18</v>
      </c>
      <c r="E7917" s="36">
        <v>29104</v>
      </c>
      <c r="F7917" s="7">
        <f>IFERROR(IF(INDEX('Temperature Data'!$AA$15:$AA$348,MATCH(LOLP!A7917,'Temperature Data'!$B$15:$B$348,0))&gt;IF(B7917=9,$G$2,LOLP!$F$2),1,0),0)</f>
        <v>0</v>
      </c>
      <c r="G7917" s="7">
        <f>SUMIFS(LOLP!$F$4:$F$8763,$C$4:$C$8763,$C7917,$B$4:$B$8763,$B7917,$D$4:$D$8763,$D7917)</f>
        <v>0</v>
      </c>
      <c r="H7917" s="7">
        <f>COUNTIFS(Calendar!$E$3:$E$367,LOLP!C7917,Calendar!$D$3:$D$367,LOLP!B7917)</f>
        <v>19</v>
      </c>
      <c r="I7917" s="7">
        <f ca="1">IF($F7917=1,OFFSET(start_norps,LOLP!$D7917+(1-$C7917)*24,LOLP!$B7917)*H7917/G7917,0)</f>
        <v>0</v>
      </c>
      <c r="J7917" s="7">
        <f ca="1">IF($F7917=1,OFFSET(start_33,LOLP!$D7917+(1-$C7917)*24,LOLP!$B7917)*H7917/G7917,0)</f>
        <v>0</v>
      </c>
      <c r="K7917" s="7">
        <f ca="1">IF($F7917,OFFSET(start_40,LOLP!$D7917+(1-$C7917)*24,LOLP!$B7917),0)</f>
        <v>0</v>
      </c>
      <c r="L7917" s="7">
        <f ca="1">IF($F7917,OFFSET(start_50,LOLP!$D7917+(1-$C7917)*24,LOLP!$B7917),0)</f>
        <v>0</v>
      </c>
      <c r="M7917" s="25">
        <f t="shared" ca="1" si="863"/>
        <v>0</v>
      </c>
      <c r="N7917" s="25">
        <f t="shared" ca="1" si="864"/>
        <v>0</v>
      </c>
      <c r="O7917" s="15" t="e">
        <f t="shared" ca="1" si="865"/>
        <v>#DIV/0!</v>
      </c>
      <c r="P7917" s="15" t="e">
        <f t="shared" ca="1" si="866"/>
        <v>#DIV/0!</v>
      </c>
    </row>
    <row r="7918" spans="1:16" x14ac:dyDescent="0.25">
      <c r="A7918" s="1">
        <f t="shared" si="867"/>
        <v>43430</v>
      </c>
      <c r="B7918" s="7">
        <f t="shared" si="862"/>
        <v>11</v>
      </c>
      <c r="C7918" s="4">
        <f>INDEX(Calendar!$E$3:$E$367,MATCH(LOLP!$A7918,Calendar!$B$3:$B$367,0))</f>
        <v>1</v>
      </c>
      <c r="D7918" s="2">
        <f t="shared" si="868"/>
        <v>19</v>
      </c>
      <c r="E7918" s="36">
        <v>28912</v>
      </c>
      <c r="F7918" s="7">
        <f>IFERROR(IF(INDEX('Temperature Data'!$AA$15:$AA$348,MATCH(LOLP!A7918,'Temperature Data'!$B$15:$B$348,0))&gt;IF(B7918=9,$G$2,LOLP!$F$2),1,0),0)</f>
        <v>0</v>
      </c>
      <c r="G7918" s="7">
        <f>SUMIFS(LOLP!$F$4:$F$8763,$C$4:$C$8763,$C7918,$B$4:$B$8763,$B7918,$D$4:$D$8763,$D7918)</f>
        <v>0</v>
      </c>
      <c r="H7918" s="7">
        <f>COUNTIFS(Calendar!$E$3:$E$367,LOLP!C7918,Calendar!$D$3:$D$367,LOLP!B7918)</f>
        <v>19</v>
      </c>
      <c r="I7918" s="7">
        <f ca="1">IF($F7918=1,OFFSET(start_norps,LOLP!$D7918+(1-$C7918)*24,LOLP!$B7918)*H7918/G7918,0)</f>
        <v>0</v>
      </c>
      <c r="J7918" s="7">
        <f ca="1">IF($F7918=1,OFFSET(start_33,LOLP!$D7918+(1-$C7918)*24,LOLP!$B7918)*H7918/G7918,0)</f>
        <v>0</v>
      </c>
      <c r="K7918" s="7">
        <f ca="1">IF($F7918,OFFSET(start_40,LOLP!$D7918+(1-$C7918)*24,LOLP!$B7918),0)</f>
        <v>0</v>
      </c>
      <c r="L7918" s="7">
        <f ca="1">IF($F7918,OFFSET(start_50,LOLP!$D7918+(1-$C7918)*24,LOLP!$B7918),0)</f>
        <v>0</v>
      </c>
      <c r="M7918" s="25">
        <f t="shared" ca="1" si="863"/>
        <v>0</v>
      </c>
      <c r="N7918" s="25">
        <f t="shared" ca="1" si="864"/>
        <v>0</v>
      </c>
      <c r="O7918" s="15" t="e">
        <f t="shared" ca="1" si="865"/>
        <v>#DIV/0!</v>
      </c>
      <c r="P7918" s="15" t="e">
        <f t="shared" ca="1" si="866"/>
        <v>#DIV/0!</v>
      </c>
    </row>
    <row r="7919" spans="1:16" x14ac:dyDescent="0.25">
      <c r="A7919" s="1">
        <f t="shared" si="867"/>
        <v>43430</v>
      </c>
      <c r="B7919" s="7">
        <f t="shared" si="862"/>
        <v>11</v>
      </c>
      <c r="C7919" s="4">
        <f>INDEX(Calendar!$E$3:$E$367,MATCH(LOLP!$A7919,Calendar!$B$3:$B$367,0))</f>
        <v>1</v>
      </c>
      <c r="D7919" s="2">
        <f t="shared" si="868"/>
        <v>20</v>
      </c>
      <c r="E7919" s="36">
        <v>28198</v>
      </c>
      <c r="F7919" s="7">
        <f>IFERROR(IF(INDEX('Temperature Data'!$AA$15:$AA$348,MATCH(LOLP!A7919,'Temperature Data'!$B$15:$B$348,0))&gt;IF(B7919=9,$G$2,LOLP!$F$2),1,0),0)</f>
        <v>0</v>
      </c>
      <c r="G7919" s="7">
        <f>SUMIFS(LOLP!$F$4:$F$8763,$C$4:$C$8763,$C7919,$B$4:$B$8763,$B7919,$D$4:$D$8763,$D7919)</f>
        <v>0</v>
      </c>
      <c r="H7919" s="7">
        <f>COUNTIFS(Calendar!$E$3:$E$367,LOLP!C7919,Calendar!$D$3:$D$367,LOLP!B7919)</f>
        <v>19</v>
      </c>
      <c r="I7919" s="7">
        <f ca="1">IF($F7919=1,OFFSET(start_norps,LOLP!$D7919+(1-$C7919)*24,LOLP!$B7919)*H7919/G7919,0)</f>
        <v>0</v>
      </c>
      <c r="J7919" s="7">
        <f ca="1">IF($F7919=1,OFFSET(start_33,LOLP!$D7919+(1-$C7919)*24,LOLP!$B7919)*H7919/G7919,0)</f>
        <v>0</v>
      </c>
      <c r="K7919" s="7">
        <f ca="1">IF($F7919,OFFSET(start_40,LOLP!$D7919+(1-$C7919)*24,LOLP!$B7919),0)</f>
        <v>0</v>
      </c>
      <c r="L7919" s="7">
        <f ca="1">IF($F7919,OFFSET(start_50,LOLP!$D7919+(1-$C7919)*24,LOLP!$B7919),0)</f>
        <v>0</v>
      </c>
      <c r="M7919" s="25">
        <f t="shared" ca="1" si="863"/>
        <v>0</v>
      </c>
      <c r="N7919" s="25">
        <f t="shared" ca="1" si="864"/>
        <v>0</v>
      </c>
      <c r="O7919" s="15" t="e">
        <f t="shared" ca="1" si="865"/>
        <v>#DIV/0!</v>
      </c>
      <c r="P7919" s="15" t="e">
        <f t="shared" ca="1" si="866"/>
        <v>#DIV/0!</v>
      </c>
    </row>
    <row r="7920" spans="1:16" x14ac:dyDescent="0.25">
      <c r="A7920" s="1">
        <f t="shared" si="867"/>
        <v>43430</v>
      </c>
      <c r="B7920" s="7">
        <f t="shared" si="862"/>
        <v>11</v>
      </c>
      <c r="C7920" s="4">
        <f>INDEX(Calendar!$E$3:$E$367,MATCH(LOLP!$A7920,Calendar!$B$3:$B$367,0))</f>
        <v>1</v>
      </c>
      <c r="D7920" s="2">
        <f t="shared" si="868"/>
        <v>21</v>
      </c>
      <c r="E7920" s="36">
        <v>27315</v>
      </c>
      <c r="F7920" s="7">
        <f>IFERROR(IF(INDEX('Temperature Data'!$AA$15:$AA$348,MATCH(LOLP!A7920,'Temperature Data'!$B$15:$B$348,0))&gt;IF(B7920=9,$G$2,LOLP!$F$2),1,0),0)</f>
        <v>0</v>
      </c>
      <c r="G7920" s="7">
        <f>SUMIFS(LOLP!$F$4:$F$8763,$C$4:$C$8763,$C7920,$B$4:$B$8763,$B7920,$D$4:$D$8763,$D7920)</f>
        <v>0</v>
      </c>
      <c r="H7920" s="7">
        <f>COUNTIFS(Calendar!$E$3:$E$367,LOLP!C7920,Calendar!$D$3:$D$367,LOLP!B7920)</f>
        <v>19</v>
      </c>
      <c r="I7920" s="7">
        <f ca="1">IF($F7920=1,OFFSET(start_norps,LOLP!$D7920+(1-$C7920)*24,LOLP!$B7920)*H7920/G7920,0)</f>
        <v>0</v>
      </c>
      <c r="J7920" s="7">
        <f ca="1">IF($F7920=1,OFFSET(start_33,LOLP!$D7920+(1-$C7920)*24,LOLP!$B7920)*H7920/G7920,0)</f>
        <v>0</v>
      </c>
      <c r="K7920" s="7">
        <f ca="1">IF($F7920,OFFSET(start_40,LOLP!$D7920+(1-$C7920)*24,LOLP!$B7920),0)</f>
        <v>0</v>
      </c>
      <c r="L7920" s="7">
        <f ca="1">IF($F7920,OFFSET(start_50,LOLP!$D7920+(1-$C7920)*24,LOLP!$B7920),0)</f>
        <v>0</v>
      </c>
      <c r="M7920" s="25">
        <f t="shared" ca="1" si="863"/>
        <v>0</v>
      </c>
      <c r="N7920" s="25">
        <f t="shared" ca="1" si="864"/>
        <v>0</v>
      </c>
      <c r="O7920" s="15" t="e">
        <f t="shared" ca="1" si="865"/>
        <v>#DIV/0!</v>
      </c>
      <c r="P7920" s="15" t="e">
        <f t="shared" ca="1" si="866"/>
        <v>#DIV/0!</v>
      </c>
    </row>
    <row r="7921" spans="1:16" x14ac:dyDescent="0.25">
      <c r="A7921" s="1">
        <f t="shared" si="867"/>
        <v>43430</v>
      </c>
      <c r="B7921" s="7">
        <f t="shared" si="862"/>
        <v>11</v>
      </c>
      <c r="C7921" s="4">
        <f>INDEX(Calendar!$E$3:$E$367,MATCH(LOLP!$A7921,Calendar!$B$3:$B$367,0))</f>
        <v>1</v>
      </c>
      <c r="D7921" s="2">
        <f t="shared" si="868"/>
        <v>22</v>
      </c>
      <c r="E7921" s="36">
        <v>25783</v>
      </c>
      <c r="F7921" s="7">
        <f>IFERROR(IF(INDEX('Temperature Data'!$AA$15:$AA$348,MATCH(LOLP!A7921,'Temperature Data'!$B$15:$B$348,0))&gt;IF(B7921=9,$G$2,LOLP!$F$2),1,0),0)</f>
        <v>0</v>
      </c>
      <c r="G7921" s="7">
        <f>SUMIFS(LOLP!$F$4:$F$8763,$C$4:$C$8763,$C7921,$B$4:$B$8763,$B7921,$D$4:$D$8763,$D7921)</f>
        <v>0</v>
      </c>
      <c r="H7921" s="7">
        <f>COUNTIFS(Calendar!$E$3:$E$367,LOLP!C7921,Calendar!$D$3:$D$367,LOLP!B7921)</f>
        <v>19</v>
      </c>
      <c r="I7921" s="7">
        <f ca="1">IF($F7921=1,OFFSET(start_norps,LOLP!$D7921+(1-$C7921)*24,LOLP!$B7921)*H7921/G7921,0)</f>
        <v>0</v>
      </c>
      <c r="J7921" s="7">
        <f ca="1">IF($F7921=1,OFFSET(start_33,LOLP!$D7921+(1-$C7921)*24,LOLP!$B7921)*H7921/G7921,0)</f>
        <v>0</v>
      </c>
      <c r="K7921" s="7">
        <f ca="1">IF($F7921,OFFSET(start_40,LOLP!$D7921+(1-$C7921)*24,LOLP!$B7921),0)</f>
        <v>0</v>
      </c>
      <c r="L7921" s="7">
        <f ca="1">IF($F7921,OFFSET(start_50,LOLP!$D7921+(1-$C7921)*24,LOLP!$B7921),0)</f>
        <v>0</v>
      </c>
      <c r="M7921" s="25">
        <f t="shared" ca="1" si="863"/>
        <v>0</v>
      </c>
      <c r="N7921" s="25">
        <f t="shared" ca="1" si="864"/>
        <v>0</v>
      </c>
      <c r="O7921" s="15" t="e">
        <f t="shared" ca="1" si="865"/>
        <v>#DIV/0!</v>
      </c>
      <c r="P7921" s="15" t="e">
        <f t="shared" ca="1" si="866"/>
        <v>#DIV/0!</v>
      </c>
    </row>
    <row r="7922" spans="1:16" x14ac:dyDescent="0.25">
      <c r="A7922" s="1">
        <f t="shared" si="867"/>
        <v>43430</v>
      </c>
      <c r="B7922" s="7">
        <f t="shared" si="862"/>
        <v>11</v>
      </c>
      <c r="C7922" s="4">
        <f>INDEX(Calendar!$E$3:$E$367,MATCH(LOLP!$A7922,Calendar!$B$3:$B$367,0))</f>
        <v>1</v>
      </c>
      <c r="D7922" s="2">
        <f t="shared" si="868"/>
        <v>23</v>
      </c>
      <c r="E7922" s="36">
        <v>23894</v>
      </c>
      <c r="F7922" s="7">
        <f>IFERROR(IF(INDEX('Temperature Data'!$AA$15:$AA$348,MATCH(LOLP!A7922,'Temperature Data'!$B$15:$B$348,0))&gt;IF(B7922=9,$G$2,LOLP!$F$2),1,0),0)</f>
        <v>0</v>
      </c>
      <c r="G7922" s="7">
        <f>SUMIFS(LOLP!$F$4:$F$8763,$C$4:$C$8763,$C7922,$B$4:$B$8763,$B7922,$D$4:$D$8763,$D7922)</f>
        <v>0</v>
      </c>
      <c r="H7922" s="7">
        <f>COUNTIFS(Calendar!$E$3:$E$367,LOLP!C7922,Calendar!$D$3:$D$367,LOLP!B7922)</f>
        <v>19</v>
      </c>
      <c r="I7922" s="7">
        <f ca="1">IF($F7922=1,OFFSET(start_norps,LOLP!$D7922+(1-$C7922)*24,LOLP!$B7922)*H7922/G7922,0)</f>
        <v>0</v>
      </c>
      <c r="J7922" s="7">
        <f ca="1">IF($F7922=1,OFFSET(start_33,LOLP!$D7922+(1-$C7922)*24,LOLP!$B7922)*H7922/G7922,0)</f>
        <v>0</v>
      </c>
      <c r="K7922" s="7">
        <f ca="1">IF($F7922,OFFSET(start_40,LOLP!$D7922+(1-$C7922)*24,LOLP!$B7922),0)</f>
        <v>0</v>
      </c>
      <c r="L7922" s="7">
        <f ca="1">IF($F7922,OFFSET(start_50,LOLP!$D7922+(1-$C7922)*24,LOLP!$B7922),0)</f>
        <v>0</v>
      </c>
      <c r="M7922" s="25">
        <f t="shared" ca="1" si="863"/>
        <v>0</v>
      </c>
      <c r="N7922" s="25">
        <f t="shared" ca="1" si="864"/>
        <v>0</v>
      </c>
      <c r="O7922" s="15" t="e">
        <f t="shared" ca="1" si="865"/>
        <v>#DIV/0!</v>
      </c>
      <c r="P7922" s="15" t="e">
        <f t="shared" ca="1" si="866"/>
        <v>#DIV/0!</v>
      </c>
    </row>
    <row r="7923" spans="1:16" x14ac:dyDescent="0.25">
      <c r="A7923" s="1">
        <f t="shared" si="867"/>
        <v>43430</v>
      </c>
      <c r="B7923" s="7">
        <f t="shared" si="862"/>
        <v>11</v>
      </c>
      <c r="C7923" s="4">
        <f>INDEX(Calendar!$E$3:$E$367,MATCH(LOLP!$A7923,Calendar!$B$3:$B$367,0))</f>
        <v>1</v>
      </c>
      <c r="D7923" s="2">
        <f t="shared" si="868"/>
        <v>24</v>
      </c>
      <c r="E7923" s="36">
        <v>22133</v>
      </c>
      <c r="F7923" s="7">
        <f>IFERROR(IF(INDEX('Temperature Data'!$AA$15:$AA$348,MATCH(LOLP!A7923,'Temperature Data'!$B$15:$B$348,0))&gt;IF(B7923=9,$G$2,LOLP!$F$2),1,0),0)</f>
        <v>0</v>
      </c>
      <c r="G7923" s="7">
        <f>SUMIFS(LOLP!$F$4:$F$8763,$C$4:$C$8763,$C7923,$B$4:$B$8763,$B7923,$D$4:$D$8763,$D7923)</f>
        <v>0</v>
      </c>
      <c r="H7923" s="7">
        <f>COUNTIFS(Calendar!$E$3:$E$367,LOLP!C7923,Calendar!$D$3:$D$367,LOLP!B7923)</f>
        <v>19</v>
      </c>
      <c r="I7923" s="7">
        <f ca="1">IF($F7923=1,OFFSET(start_norps,LOLP!$D7923+(1-$C7923)*24,LOLP!$B7923)*H7923/G7923,0)</f>
        <v>0</v>
      </c>
      <c r="J7923" s="7">
        <f ca="1">IF($F7923=1,OFFSET(start_33,LOLP!$D7923+(1-$C7923)*24,LOLP!$B7923)*H7923/G7923,0)</f>
        <v>0</v>
      </c>
      <c r="K7923" s="7">
        <f ca="1">IF($F7923,OFFSET(start_40,LOLP!$D7923+(1-$C7923)*24,LOLP!$B7923),0)</f>
        <v>0</v>
      </c>
      <c r="L7923" s="7">
        <f ca="1">IF($F7923,OFFSET(start_50,LOLP!$D7923+(1-$C7923)*24,LOLP!$B7923),0)</f>
        <v>0</v>
      </c>
      <c r="M7923" s="25">
        <f t="shared" ca="1" si="863"/>
        <v>0</v>
      </c>
      <c r="N7923" s="25">
        <f t="shared" ca="1" si="864"/>
        <v>0</v>
      </c>
      <c r="O7923" s="15" t="e">
        <f t="shared" ca="1" si="865"/>
        <v>#DIV/0!</v>
      </c>
      <c r="P7923" s="15" t="e">
        <f t="shared" ca="1" si="866"/>
        <v>#DIV/0!</v>
      </c>
    </row>
    <row r="7924" spans="1:16" x14ac:dyDescent="0.25">
      <c r="A7924" s="1">
        <f t="shared" si="867"/>
        <v>43431</v>
      </c>
      <c r="B7924" s="7">
        <f t="shared" si="862"/>
        <v>11</v>
      </c>
      <c r="C7924" s="4">
        <f>INDEX(Calendar!$E$3:$E$367,MATCH(LOLP!$A7924,Calendar!$B$3:$B$367,0))</f>
        <v>1</v>
      </c>
      <c r="D7924" s="2">
        <f t="shared" si="868"/>
        <v>1</v>
      </c>
      <c r="E7924" s="36">
        <v>20985</v>
      </c>
      <c r="F7924" s="7">
        <f>IFERROR(IF(INDEX('Temperature Data'!$AA$15:$AA$348,MATCH(LOLP!A7924,'Temperature Data'!$B$15:$B$348,0))&gt;IF(B7924=9,$G$2,LOLP!$F$2),1,0),0)</f>
        <v>0</v>
      </c>
      <c r="G7924" s="7">
        <f>SUMIFS(LOLP!$F$4:$F$8763,$C$4:$C$8763,$C7924,$B$4:$B$8763,$B7924,$D$4:$D$8763,$D7924)</f>
        <v>0</v>
      </c>
      <c r="H7924" s="7">
        <f>COUNTIFS(Calendar!$E$3:$E$367,LOLP!C7924,Calendar!$D$3:$D$367,LOLP!B7924)</f>
        <v>19</v>
      </c>
      <c r="I7924" s="7">
        <f ca="1">IF($F7924=1,OFFSET(start_norps,LOLP!$D7924+(1-$C7924)*24,LOLP!$B7924)*H7924/G7924,0)</f>
        <v>0</v>
      </c>
      <c r="J7924" s="7">
        <f ca="1">IF($F7924=1,OFFSET(start_33,LOLP!$D7924+(1-$C7924)*24,LOLP!$B7924)*H7924/G7924,0)</f>
        <v>0</v>
      </c>
      <c r="K7924" s="7">
        <f ca="1">IF($F7924,OFFSET(start_40,LOLP!$D7924+(1-$C7924)*24,LOLP!$B7924),0)</f>
        <v>0</v>
      </c>
      <c r="L7924" s="7">
        <f ca="1">IF($F7924,OFFSET(start_50,LOLP!$D7924+(1-$C7924)*24,LOLP!$B7924),0)</f>
        <v>0</v>
      </c>
      <c r="M7924" s="25">
        <f t="shared" ca="1" si="863"/>
        <v>0</v>
      </c>
      <c r="N7924" s="25">
        <f t="shared" ca="1" si="864"/>
        <v>0</v>
      </c>
      <c r="O7924" s="15" t="e">
        <f t="shared" ca="1" si="865"/>
        <v>#DIV/0!</v>
      </c>
      <c r="P7924" s="15" t="e">
        <f t="shared" ca="1" si="866"/>
        <v>#DIV/0!</v>
      </c>
    </row>
    <row r="7925" spans="1:16" x14ac:dyDescent="0.25">
      <c r="A7925" s="1">
        <f t="shared" si="867"/>
        <v>43431</v>
      </c>
      <c r="B7925" s="7">
        <f t="shared" si="862"/>
        <v>11</v>
      </c>
      <c r="C7925" s="4">
        <f>INDEX(Calendar!$E$3:$E$367,MATCH(LOLP!$A7925,Calendar!$B$3:$B$367,0))</f>
        <v>1</v>
      </c>
      <c r="D7925" s="2">
        <f t="shared" si="868"/>
        <v>2</v>
      </c>
      <c r="E7925" s="36">
        <v>20318</v>
      </c>
      <c r="F7925" s="7">
        <f>IFERROR(IF(INDEX('Temperature Data'!$AA$15:$AA$348,MATCH(LOLP!A7925,'Temperature Data'!$B$15:$B$348,0))&gt;IF(B7925=9,$G$2,LOLP!$F$2),1,0),0)</f>
        <v>0</v>
      </c>
      <c r="G7925" s="7">
        <f>SUMIFS(LOLP!$F$4:$F$8763,$C$4:$C$8763,$C7925,$B$4:$B$8763,$B7925,$D$4:$D$8763,$D7925)</f>
        <v>0</v>
      </c>
      <c r="H7925" s="7">
        <f>COUNTIFS(Calendar!$E$3:$E$367,LOLP!C7925,Calendar!$D$3:$D$367,LOLP!B7925)</f>
        <v>19</v>
      </c>
      <c r="I7925" s="7">
        <f ca="1">IF($F7925=1,OFFSET(start_norps,LOLP!$D7925+(1-$C7925)*24,LOLP!$B7925)*H7925/G7925,0)</f>
        <v>0</v>
      </c>
      <c r="J7925" s="7">
        <f ca="1">IF($F7925=1,OFFSET(start_33,LOLP!$D7925+(1-$C7925)*24,LOLP!$B7925)*H7925/G7925,0)</f>
        <v>0</v>
      </c>
      <c r="K7925" s="7">
        <f ca="1">IF($F7925,OFFSET(start_40,LOLP!$D7925+(1-$C7925)*24,LOLP!$B7925),0)</f>
        <v>0</v>
      </c>
      <c r="L7925" s="7">
        <f ca="1">IF($F7925,OFFSET(start_50,LOLP!$D7925+(1-$C7925)*24,LOLP!$B7925),0)</f>
        <v>0</v>
      </c>
      <c r="M7925" s="25">
        <f t="shared" ca="1" si="863"/>
        <v>0</v>
      </c>
      <c r="N7925" s="25">
        <f t="shared" ca="1" si="864"/>
        <v>0</v>
      </c>
      <c r="O7925" s="15" t="e">
        <f t="shared" ca="1" si="865"/>
        <v>#DIV/0!</v>
      </c>
      <c r="P7925" s="15" t="e">
        <f t="shared" ca="1" si="866"/>
        <v>#DIV/0!</v>
      </c>
    </row>
    <row r="7926" spans="1:16" x14ac:dyDescent="0.25">
      <c r="A7926" s="1">
        <f t="shared" si="867"/>
        <v>43431</v>
      </c>
      <c r="B7926" s="7">
        <f t="shared" si="862"/>
        <v>11</v>
      </c>
      <c r="C7926" s="4">
        <f>INDEX(Calendar!$E$3:$E$367,MATCH(LOLP!$A7926,Calendar!$B$3:$B$367,0))</f>
        <v>1</v>
      </c>
      <c r="D7926" s="2">
        <f t="shared" si="868"/>
        <v>3</v>
      </c>
      <c r="E7926" s="36">
        <v>19895</v>
      </c>
      <c r="F7926" s="7">
        <f>IFERROR(IF(INDEX('Temperature Data'!$AA$15:$AA$348,MATCH(LOLP!A7926,'Temperature Data'!$B$15:$B$348,0))&gt;IF(B7926=9,$G$2,LOLP!$F$2),1,0),0)</f>
        <v>0</v>
      </c>
      <c r="G7926" s="7">
        <f>SUMIFS(LOLP!$F$4:$F$8763,$C$4:$C$8763,$C7926,$B$4:$B$8763,$B7926,$D$4:$D$8763,$D7926)</f>
        <v>0</v>
      </c>
      <c r="H7926" s="7">
        <f>COUNTIFS(Calendar!$E$3:$E$367,LOLP!C7926,Calendar!$D$3:$D$367,LOLP!B7926)</f>
        <v>19</v>
      </c>
      <c r="I7926" s="7">
        <f ca="1">IF($F7926=1,OFFSET(start_norps,LOLP!$D7926+(1-$C7926)*24,LOLP!$B7926)*H7926/G7926,0)</f>
        <v>0</v>
      </c>
      <c r="J7926" s="7">
        <f ca="1">IF($F7926=1,OFFSET(start_33,LOLP!$D7926+(1-$C7926)*24,LOLP!$B7926)*H7926/G7926,0)</f>
        <v>0</v>
      </c>
      <c r="K7926" s="7">
        <f ca="1">IF($F7926,OFFSET(start_40,LOLP!$D7926+(1-$C7926)*24,LOLP!$B7926),0)</f>
        <v>0</v>
      </c>
      <c r="L7926" s="7">
        <f ca="1">IF($F7926,OFFSET(start_50,LOLP!$D7926+(1-$C7926)*24,LOLP!$B7926),0)</f>
        <v>0</v>
      </c>
      <c r="M7926" s="25">
        <f t="shared" ca="1" si="863"/>
        <v>0</v>
      </c>
      <c r="N7926" s="25">
        <f t="shared" ca="1" si="864"/>
        <v>0</v>
      </c>
      <c r="O7926" s="15" t="e">
        <f t="shared" ca="1" si="865"/>
        <v>#DIV/0!</v>
      </c>
      <c r="P7926" s="15" t="e">
        <f t="shared" ca="1" si="866"/>
        <v>#DIV/0!</v>
      </c>
    </row>
    <row r="7927" spans="1:16" x14ac:dyDescent="0.25">
      <c r="A7927" s="1">
        <f t="shared" si="867"/>
        <v>43431</v>
      </c>
      <c r="B7927" s="7">
        <f t="shared" si="862"/>
        <v>11</v>
      </c>
      <c r="C7927" s="4">
        <f>INDEX(Calendar!$E$3:$E$367,MATCH(LOLP!$A7927,Calendar!$B$3:$B$367,0))</f>
        <v>1</v>
      </c>
      <c r="D7927" s="2">
        <f t="shared" si="868"/>
        <v>4</v>
      </c>
      <c r="E7927" s="36">
        <v>19811</v>
      </c>
      <c r="F7927" s="7">
        <f>IFERROR(IF(INDEX('Temperature Data'!$AA$15:$AA$348,MATCH(LOLP!A7927,'Temperature Data'!$B$15:$B$348,0))&gt;IF(B7927=9,$G$2,LOLP!$F$2),1,0),0)</f>
        <v>0</v>
      </c>
      <c r="G7927" s="7">
        <f>SUMIFS(LOLP!$F$4:$F$8763,$C$4:$C$8763,$C7927,$B$4:$B$8763,$B7927,$D$4:$D$8763,$D7927)</f>
        <v>0</v>
      </c>
      <c r="H7927" s="7">
        <f>COUNTIFS(Calendar!$E$3:$E$367,LOLP!C7927,Calendar!$D$3:$D$367,LOLP!B7927)</f>
        <v>19</v>
      </c>
      <c r="I7927" s="7">
        <f ca="1">IF($F7927=1,OFFSET(start_norps,LOLP!$D7927+(1-$C7927)*24,LOLP!$B7927)*H7927/G7927,0)</f>
        <v>0</v>
      </c>
      <c r="J7927" s="7">
        <f ca="1">IF($F7927=1,OFFSET(start_33,LOLP!$D7927+(1-$C7927)*24,LOLP!$B7927)*H7927/G7927,0)</f>
        <v>0</v>
      </c>
      <c r="K7927" s="7">
        <f ca="1">IF($F7927,OFFSET(start_40,LOLP!$D7927+(1-$C7927)*24,LOLP!$B7927),0)</f>
        <v>0</v>
      </c>
      <c r="L7927" s="7">
        <f ca="1">IF($F7927,OFFSET(start_50,LOLP!$D7927+(1-$C7927)*24,LOLP!$B7927),0)</f>
        <v>0</v>
      </c>
      <c r="M7927" s="25">
        <f t="shared" ca="1" si="863"/>
        <v>0</v>
      </c>
      <c r="N7927" s="25">
        <f t="shared" ca="1" si="864"/>
        <v>0</v>
      </c>
      <c r="O7927" s="15" t="e">
        <f t="shared" ca="1" si="865"/>
        <v>#DIV/0!</v>
      </c>
      <c r="P7927" s="15" t="e">
        <f t="shared" ca="1" si="866"/>
        <v>#DIV/0!</v>
      </c>
    </row>
    <row r="7928" spans="1:16" x14ac:dyDescent="0.25">
      <c r="A7928" s="1">
        <f t="shared" si="867"/>
        <v>43431</v>
      </c>
      <c r="B7928" s="7">
        <f t="shared" si="862"/>
        <v>11</v>
      </c>
      <c r="C7928" s="4">
        <f>INDEX(Calendar!$E$3:$E$367,MATCH(LOLP!$A7928,Calendar!$B$3:$B$367,0))</f>
        <v>1</v>
      </c>
      <c r="D7928" s="2">
        <f t="shared" si="868"/>
        <v>5</v>
      </c>
      <c r="E7928" s="36">
        <v>20433</v>
      </c>
      <c r="F7928" s="7">
        <f>IFERROR(IF(INDEX('Temperature Data'!$AA$15:$AA$348,MATCH(LOLP!A7928,'Temperature Data'!$B$15:$B$348,0))&gt;IF(B7928=9,$G$2,LOLP!$F$2),1,0),0)</f>
        <v>0</v>
      </c>
      <c r="G7928" s="7">
        <f>SUMIFS(LOLP!$F$4:$F$8763,$C$4:$C$8763,$C7928,$B$4:$B$8763,$B7928,$D$4:$D$8763,$D7928)</f>
        <v>0</v>
      </c>
      <c r="H7928" s="7">
        <f>COUNTIFS(Calendar!$E$3:$E$367,LOLP!C7928,Calendar!$D$3:$D$367,LOLP!B7928)</f>
        <v>19</v>
      </c>
      <c r="I7928" s="7">
        <f ca="1">IF($F7928=1,OFFSET(start_norps,LOLP!$D7928+(1-$C7928)*24,LOLP!$B7928)*H7928/G7928,0)</f>
        <v>0</v>
      </c>
      <c r="J7928" s="7">
        <f ca="1">IF($F7928=1,OFFSET(start_33,LOLP!$D7928+(1-$C7928)*24,LOLP!$B7928)*H7928/G7928,0)</f>
        <v>0</v>
      </c>
      <c r="K7928" s="7">
        <f ca="1">IF($F7928,OFFSET(start_40,LOLP!$D7928+(1-$C7928)*24,LOLP!$B7928),0)</f>
        <v>0</v>
      </c>
      <c r="L7928" s="7">
        <f ca="1">IF($F7928,OFFSET(start_50,LOLP!$D7928+(1-$C7928)*24,LOLP!$B7928),0)</f>
        <v>0</v>
      </c>
      <c r="M7928" s="25">
        <f t="shared" ca="1" si="863"/>
        <v>0</v>
      </c>
      <c r="N7928" s="25">
        <f t="shared" ca="1" si="864"/>
        <v>0</v>
      </c>
      <c r="O7928" s="15" t="e">
        <f t="shared" ca="1" si="865"/>
        <v>#DIV/0!</v>
      </c>
      <c r="P7928" s="15" t="e">
        <f t="shared" ca="1" si="866"/>
        <v>#DIV/0!</v>
      </c>
    </row>
    <row r="7929" spans="1:16" x14ac:dyDescent="0.25">
      <c r="A7929" s="1">
        <f t="shared" si="867"/>
        <v>43431</v>
      </c>
      <c r="B7929" s="7">
        <f t="shared" si="862"/>
        <v>11</v>
      </c>
      <c r="C7929" s="4">
        <f>INDEX(Calendar!$E$3:$E$367,MATCH(LOLP!$A7929,Calendar!$B$3:$B$367,0))</f>
        <v>1</v>
      </c>
      <c r="D7929" s="2">
        <f t="shared" si="868"/>
        <v>6</v>
      </c>
      <c r="E7929" s="36">
        <v>22047</v>
      </c>
      <c r="F7929" s="7">
        <f>IFERROR(IF(INDEX('Temperature Data'!$AA$15:$AA$348,MATCH(LOLP!A7929,'Temperature Data'!$B$15:$B$348,0))&gt;IF(B7929=9,$G$2,LOLP!$F$2),1,0),0)</f>
        <v>0</v>
      </c>
      <c r="G7929" s="7">
        <f>SUMIFS(LOLP!$F$4:$F$8763,$C$4:$C$8763,$C7929,$B$4:$B$8763,$B7929,$D$4:$D$8763,$D7929)</f>
        <v>0</v>
      </c>
      <c r="H7929" s="7">
        <f>COUNTIFS(Calendar!$E$3:$E$367,LOLP!C7929,Calendar!$D$3:$D$367,LOLP!B7929)</f>
        <v>19</v>
      </c>
      <c r="I7929" s="7">
        <f ca="1">IF($F7929=1,OFFSET(start_norps,LOLP!$D7929+(1-$C7929)*24,LOLP!$B7929)*H7929/G7929,0)</f>
        <v>0</v>
      </c>
      <c r="J7929" s="7">
        <f ca="1">IF($F7929=1,OFFSET(start_33,LOLP!$D7929+(1-$C7929)*24,LOLP!$B7929)*H7929/G7929,0)</f>
        <v>0</v>
      </c>
      <c r="K7929" s="7">
        <f ca="1">IF($F7929,OFFSET(start_40,LOLP!$D7929+(1-$C7929)*24,LOLP!$B7929),0)</f>
        <v>0</v>
      </c>
      <c r="L7929" s="7">
        <f ca="1">IF($F7929,OFFSET(start_50,LOLP!$D7929+(1-$C7929)*24,LOLP!$B7929),0)</f>
        <v>0</v>
      </c>
      <c r="M7929" s="25">
        <f t="shared" ca="1" si="863"/>
        <v>0</v>
      </c>
      <c r="N7929" s="25">
        <f t="shared" ca="1" si="864"/>
        <v>0</v>
      </c>
      <c r="O7929" s="15" t="e">
        <f t="shared" ca="1" si="865"/>
        <v>#DIV/0!</v>
      </c>
      <c r="P7929" s="15" t="e">
        <f t="shared" ca="1" si="866"/>
        <v>#DIV/0!</v>
      </c>
    </row>
    <row r="7930" spans="1:16" x14ac:dyDescent="0.25">
      <c r="A7930" s="1">
        <f t="shared" si="867"/>
        <v>43431</v>
      </c>
      <c r="B7930" s="7">
        <f t="shared" si="862"/>
        <v>11</v>
      </c>
      <c r="C7930" s="4">
        <f>INDEX(Calendar!$E$3:$E$367,MATCH(LOLP!$A7930,Calendar!$B$3:$B$367,0))</f>
        <v>1</v>
      </c>
      <c r="D7930" s="2">
        <f t="shared" si="868"/>
        <v>7</v>
      </c>
      <c r="E7930" s="36">
        <v>24366</v>
      </c>
      <c r="F7930" s="7">
        <f>IFERROR(IF(INDEX('Temperature Data'!$AA$15:$AA$348,MATCH(LOLP!A7930,'Temperature Data'!$B$15:$B$348,0))&gt;IF(B7930=9,$G$2,LOLP!$F$2),1,0),0)</f>
        <v>0</v>
      </c>
      <c r="G7930" s="7">
        <f>SUMIFS(LOLP!$F$4:$F$8763,$C$4:$C$8763,$C7930,$B$4:$B$8763,$B7930,$D$4:$D$8763,$D7930)</f>
        <v>0</v>
      </c>
      <c r="H7930" s="7">
        <f>COUNTIFS(Calendar!$E$3:$E$367,LOLP!C7930,Calendar!$D$3:$D$367,LOLP!B7930)</f>
        <v>19</v>
      </c>
      <c r="I7930" s="7">
        <f ca="1">IF($F7930=1,OFFSET(start_norps,LOLP!$D7930+(1-$C7930)*24,LOLP!$B7930)*H7930/G7930,0)</f>
        <v>0</v>
      </c>
      <c r="J7930" s="7">
        <f ca="1">IF($F7930=1,OFFSET(start_33,LOLP!$D7930+(1-$C7930)*24,LOLP!$B7930)*H7930/G7930,0)</f>
        <v>0</v>
      </c>
      <c r="K7930" s="7">
        <f ca="1">IF($F7930,OFFSET(start_40,LOLP!$D7930+(1-$C7930)*24,LOLP!$B7930),0)</f>
        <v>0</v>
      </c>
      <c r="L7930" s="7">
        <f ca="1">IF($F7930,OFFSET(start_50,LOLP!$D7930+(1-$C7930)*24,LOLP!$B7930),0)</f>
        <v>0</v>
      </c>
      <c r="M7930" s="25">
        <f t="shared" ca="1" si="863"/>
        <v>0</v>
      </c>
      <c r="N7930" s="25">
        <f t="shared" ca="1" si="864"/>
        <v>0</v>
      </c>
      <c r="O7930" s="15" t="e">
        <f t="shared" ca="1" si="865"/>
        <v>#DIV/0!</v>
      </c>
      <c r="P7930" s="15" t="e">
        <f t="shared" ca="1" si="866"/>
        <v>#DIV/0!</v>
      </c>
    </row>
    <row r="7931" spans="1:16" x14ac:dyDescent="0.25">
      <c r="A7931" s="1">
        <f t="shared" si="867"/>
        <v>43431</v>
      </c>
      <c r="B7931" s="7">
        <f t="shared" si="862"/>
        <v>11</v>
      </c>
      <c r="C7931" s="4">
        <f>INDEX(Calendar!$E$3:$E$367,MATCH(LOLP!$A7931,Calendar!$B$3:$B$367,0))</f>
        <v>1</v>
      </c>
      <c r="D7931" s="2">
        <f t="shared" si="868"/>
        <v>8</v>
      </c>
      <c r="E7931" s="36">
        <v>25293</v>
      </c>
      <c r="F7931" s="7">
        <f>IFERROR(IF(INDEX('Temperature Data'!$AA$15:$AA$348,MATCH(LOLP!A7931,'Temperature Data'!$B$15:$B$348,0))&gt;IF(B7931=9,$G$2,LOLP!$F$2),1,0),0)</f>
        <v>0</v>
      </c>
      <c r="G7931" s="7">
        <f>SUMIFS(LOLP!$F$4:$F$8763,$C$4:$C$8763,$C7931,$B$4:$B$8763,$B7931,$D$4:$D$8763,$D7931)</f>
        <v>0</v>
      </c>
      <c r="H7931" s="7">
        <f>COUNTIFS(Calendar!$E$3:$E$367,LOLP!C7931,Calendar!$D$3:$D$367,LOLP!B7931)</f>
        <v>19</v>
      </c>
      <c r="I7931" s="7">
        <f ca="1">IF($F7931=1,OFFSET(start_norps,LOLP!$D7931+(1-$C7931)*24,LOLP!$B7931)*H7931/G7931,0)</f>
        <v>0</v>
      </c>
      <c r="J7931" s="7">
        <f ca="1">IF($F7931=1,OFFSET(start_33,LOLP!$D7931+(1-$C7931)*24,LOLP!$B7931)*H7931/G7931,0)</f>
        <v>0</v>
      </c>
      <c r="K7931" s="7">
        <f ca="1">IF($F7931,OFFSET(start_40,LOLP!$D7931+(1-$C7931)*24,LOLP!$B7931),0)</f>
        <v>0</v>
      </c>
      <c r="L7931" s="7">
        <f ca="1">IF($F7931,OFFSET(start_50,LOLP!$D7931+(1-$C7931)*24,LOLP!$B7931),0)</f>
        <v>0</v>
      </c>
      <c r="M7931" s="25">
        <f t="shared" ca="1" si="863"/>
        <v>0</v>
      </c>
      <c r="N7931" s="25">
        <f t="shared" ca="1" si="864"/>
        <v>0</v>
      </c>
      <c r="O7931" s="15" t="e">
        <f t="shared" ca="1" si="865"/>
        <v>#DIV/0!</v>
      </c>
      <c r="P7931" s="15" t="e">
        <f t="shared" ca="1" si="866"/>
        <v>#DIV/0!</v>
      </c>
    </row>
    <row r="7932" spans="1:16" x14ac:dyDescent="0.25">
      <c r="A7932" s="1">
        <f t="shared" si="867"/>
        <v>43431</v>
      </c>
      <c r="B7932" s="7">
        <f t="shared" si="862"/>
        <v>11</v>
      </c>
      <c r="C7932" s="4">
        <f>INDEX(Calendar!$E$3:$E$367,MATCH(LOLP!$A7932,Calendar!$B$3:$B$367,0))</f>
        <v>1</v>
      </c>
      <c r="D7932" s="2">
        <f t="shared" si="868"/>
        <v>9</v>
      </c>
      <c r="E7932" s="36">
        <v>25061</v>
      </c>
      <c r="F7932" s="7">
        <f>IFERROR(IF(INDEX('Temperature Data'!$AA$15:$AA$348,MATCH(LOLP!A7932,'Temperature Data'!$B$15:$B$348,0))&gt;IF(B7932=9,$G$2,LOLP!$F$2),1,0),0)</f>
        <v>0</v>
      </c>
      <c r="G7932" s="7">
        <f>SUMIFS(LOLP!$F$4:$F$8763,$C$4:$C$8763,$C7932,$B$4:$B$8763,$B7932,$D$4:$D$8763,$D7932)</f>
        <v>0</v>
      </c>
      <c r="H7932" s="7">
        <f>COUNTIFS(Calendar!$E$3:$E$367,LOLP!C7932,Calendar!$D$3:$D$367,LOLP!B7932)</f>
        <v>19</v>
      </c>
      <c r="I7932" s="7">
        <f ca="1">IF($F7932=1,OFFSET(start_norps,LOLP!$D7932+(1-$C7932)*24,LOLP!$B7932)*H7932/G7932,0)</f>
        <v>0</v>
      </c>
      <c r="J7932" s="7">
        <f ca="1">IF($F7932=1,OFFSET(start_33,LOLP!$D7932+(1-$C7932)*24,LOLP!$B7932)*H7932/G7932,0)</f>
        <v>0</v>
      </c>
      <c r="K7932" s="7">
        <f ca="1">IF($F7932,OFFSET(start_40,LOLP!$D7932+(1-$C7932)*24,LOLP!$B7932),0)</f>
        <v>0</v>
      </c>
      <c r="L7932" s="7">
        <f ca="1">IF($F7932,OFFSET(start_50,LOLP!$D7932+(1-$C7932)*24,LOLP!$B7932),0)</f>
        <v>0</v>
      </c>
      <c r="M7932" s="25">
        <f t="shared" ca="1" si="863"/>
        <v>0</v>
      </c>
      <c r="N7932" s="25">
        <f t="shared" ca="1" si="864"/>
        <v>0</v>
      </c>
      <c r="O7932" s="15" t="e">
        <f t="shared" ca="1" si="865"/>
        <v>#DIV/0!</v>
      </c>
      <c r="P7932" s="15" t="e">
        <f t="shared" ca="1" si="866"/>
        <v>#DIV/0!</v>
      </c>
    </row>
    <row r="7933" spans="1:16" x14ac:dyDescent="0.25">
      <c r="A7933" s="1">
        <f t="shared" si="867"/>
        <v>43431</v>
      </c>
      <c r="B7933" s="7">
        <f t="shared" si="862"/>
        <v>11</v>
      </c>
      <c r="C7933" s="4">
        <f>INDEX(Calendar!$E$3:$E$367,MATCH(LOLP!$A7933,Calendar!$B$3:$B$367,0))</f>
        <v>1</v>
      </c>
      <c r="D7933" s="2">
        <f t="shared" si="868"/>
        <v>10</v>
      </c>
      <c r="E7933" s="36">
        <v>24844</v>
      </c>
      <c r="F7933" s="7">
        <f>IFERROR(IF(INDEX('Temperature Data'!$AA$15:$AA$348,MATCH(LOLP!A7933,'Temperature Data'!$B$15:$B$348,0))&gt;IF(B7933=9,$G$2,LOLP!$F$2),1,0),0)</f>
        <v>0</v>
      </c>
      <c r="G7933" s="7">
        <f>SUMIFS(LOLP!$F$4:$F$8763,$C$4:$C$8763,$C7933,$B$4:$B$8763,$B7933,$D$4:$D$8763,$D7933)</f>
        <v>0</v>
      </c>
      <c r="H7933" s="7">
        <f>COUNTIFS(Calendar!$E$3:$E$367,LOLP!C7933,Calendar!$D$3:$D$367,LOLP!B7933)</f>
        <v>19</v>
      </c>
      <c r="I7933" s="7">
        <f ca="1">IF($F7933=1,OFFSET(start_norps,LOLP!$D7933+(1-$C7933)*24,LOLP!$B7933)*H7933/G7933,0)</f>
        <v>0</v>
      </c>
      <c r="J7933" s="7">
        <f ca="1">IF($F7933=1,OFFSET(start_33,LOLP!$D7933+(1-$C7933)*24,LOLP!$B7933)*H7933/G7933,0)</f>
        <v>0</v>
      </c>
      <c r="K7933" s="7">
        <f ca="1">IF($F7933,OFFSET(start_40,LOLP!$D7933+(1-$C7933)*24,LOLP!$B7933),0)</f>
        <v>0</v>
      </c>
      <c r="L7933" s="7">
        <f ca="1">IF($F7933,OFFSET(start_50,LOLP!$D7933+(1-$C7933)*24,LOLP!$B7933),0)</f>
        <v>0</v>
      </c>
      <c r="M7933" s="25">
        <f t="shared" ca="1" si="863"/>
        <v>0</v>
      </c>
      <c r="N7933" s="25">
        <f t="shared" ca="1" si="864"/>
        <v>0</v>
      </c>
      <c r="O7933" s="15" t="e">
        <f t="shared" ca="1" si="865"/>
        <v>#DIV/0!</v>
      </c>
      <c r="P7933" s="15" t="e">
        <f t="shared" ca="1" si="866"/>
        <v>#DIV/0!</v>
      </c>
    </row>
    <row r="7934" spans="1:16" x14ac:dyDescent="0.25">
      <c r="A7934" s="1">
        <f t="shared" si="867"/>
        <v>43431</v>
      </c>
      <c r="B7934" s="7">
        <f t="shared" si="862"/>
        <v>11</v>
      </c>
      <c r="C7934" s="4">
        <f>INDEX(Calendar!$E$3:$E$367,MATCH(LOLP!$A7934,Calendar!$B$3:$B$367,0))</f>
        <v>1</v>
      </c>
      <c r="D7934" s="2">
        <f t="shared" si="868"/>
        <v>11</v>
      </c>
      <c r="E7934" s="36">
        <v>24666</v>
      </c>
      <c r="F7934" s="7">
        <f>IFERROR(IF(INDEX('Temperature Data'!$AA$15:$AA$348,MATCH(LOLP!A7934,'Temperature Data'!$B$15:$B$348,0))&gt;IF(B7934=9,$G$2,LOLP!$F$2),1,0),0)</f>
        <v>0</v>
      </c>
      <c r="G7934" s="7">
        <f>SUMIFS(LOLP!$F$4:$F$8763,$C$4:$C$8763,$C7934,$B$4:$B$8763,$B7934,$D$4:$D$8763,$D7934)</f>
        <v>0</v>
      </c>
      <c r="H7934" s="7">
        <f>COUNTIFS(Calendar!$E$3:$E$367,LOLP!C7934,Calendar!$D$3:$D$367,LOLP!B7934)</f>
        <v>19</v>
      </c>
      <c r="I7934" s="7">
        <f ca="1">IF($F7934=1,OFFSET(start_norps,LOLP!$D7934+(1-$C7934)*24,LOLP!$B7934)*H7934/G7934,0)</f>
        <v>0</v>
      </c>
      <c r="J7934" s="7">
        <f ca="1">IF($F7934=1,OFFSET(start_33,LOLP!$D7934+(1-$C7934)*24,LOLP!$B7934)*H7934/G7934,0)</f>
        <v>0</v>
      </c>
      <c r="K7934" s="7">
        <f ca="1">IF($F7934,OFFSET(start_40,LOLP!$D7934+(1-$C7934)*24,LOLP!$B7934),0)</f>
        <v>0</v>
      </c>
      <c r="L7934" s="7">
        <f ca="1">IF($F7934,OFFSET(start_50,LOLP!$D7934+(1-$C7934)*24,LOLP!$B7934),0)</f>
        <v>0</v>
      </c>
      <c r="M7934" s="25">
        <f t="shared" ca="1" si="863"/>
        <v>0</v>
      </c>
      <c r="N7934" s="25">
        <f t="shared" ca="1" si="864"/>
        <v>0</v>
      </c>
      <c r="O7934" s="15" t="e">
        <f t="shared" ca="1" si="865"/>
        <v>#DIV/0!</v>
      </c>
      <c r="P7934" s="15" t="e">
        <f t="shared" ca="1" si="866"/>
        <v>#DIV/0!</v>
      </c>
    </row>
    <row r="7935" spans="1:16" x14ac:dyDescent="0.25">
      <c r="A7935" s="1">
        <f t="shared" si="867"/>
        <v>43431</v>
      </c>
      <c r="B7935" s="7">
        <f t="shared" si="862"/>
        <v>11</v>
      </c>
      <c r="C7935" s="4">
        <f>INDEX(Calendar!$E$3:$E$367,MATCH(LOLP!$A7935,Calendar!$B$3:$B$367,0))</f>
        <v>1</v>
      </c>
      <c r="D7935" s="2">
        <f t="shared" si="868"/>
        <v>12</v>
      </c>
      <c r="E7935" s="36">
        <v>24902</v>
      </c>
      <c r="F7935" s="7">
        <f>IFERROR(IF(INDEX('Temperature Data'!$AA$15:$AA$348,MATCH(LOLP!A7935,'Temperature Data'!$B$15:$B$348,0))&gt;IF(B7935=9,$G$2,LOLP!$F$2),1,0),0)</f>
        <v>0</v>
      </c>
      <c r="G7935" s="7">
        <f>SUMIFS(LOLP!$F$4:$F$8763,$C$4:$C$8763,$C7935,$B$4:$B$8763,$B7935,$D$4:$D$8763,$D7935)</f>
        <v>0</v>
      </c>
      <c r="H7935" s="7">
        <f>COUNTIFS(Calendar!$E$3:$E$367,LOLP!C7935,Calendar!$D$3:$D$367,LOLP!B7935)</f>
        <v>19</v>
      </c>
      <c r="I7935" s="7">
        <f ca="1">IF($F7935=1,OFFSET(start_norps,LOLP!$D7935+(1-$C7935)*24,LOLP!$B7935)*H7935/G7935,0)</f>
        <v>0</v>
      </c>
      <c r="J7935" s="7">
        <f ca="1">IF($F7935=1,OFFSET(start_33,LOLP!$D7935+(1-$C7935)*24,LOLP!$B7935)*H7935/G7935,0)</f>
        <v>0</v>
      </c>
      <c r="K7935" s="7">
        <f ca="1">IF($F7935,OFFSET(start_40,LOLP!$D7935+(1-$C7935)*24,LOLP!$B7935),0)</f>
        <v>0</v>
      </c>
      <c r="L7935" s="7">
        <f ca="1">IF($F7935,OFFSET(start_50,LOLP!$D7935+(1-$C7935)*24,LOLP!$B7935),0)</f>
        <v>0</v>
      </c>
      <c r="M7935" s="25">
        <f t="shared" ca="1" si="863"/>
        <v>0</v>
      </c>
      <c r="N7935" s="25">
        <f t="shared" ca="1" si="864"/>
        <v>0</v>
      </c>
      <c r="O7935" s="15" t="e">
        <f t="shared" ca="1" si="865"/>
        <v>#DIV/0!</v>
      </c>
      <c r="P7935" s="15" t="e">
        <f t="shared" ca="1" si="866"/>
        <v>#DIV/0!</v>
      </c>
    </row>
    <row r="7936" spans="1:16" x14ac:dyDescent="0.25">
      <c r="A7936" s="1">
        <f t="shared" si="867"/>
        <v>43431</v>
      </c>
      <c r="B7936" s="7">
        <f t="shared" si="862"/>
        <v>11</v>
      </c>
      <c r="C7936" s="4">
        <f>INDEX(Calendar!$E$3:$E$367,MATCH(LOLP!$A7936,Calendar!$B$3:$B$367,0))</f>
        <v>1</v>
      </c>
      <c r="D7936" s="2">
        <f t="shared" si="868"/>
        <v>13</v>
      </c>
      <c r="E7936" s="36">
        <v>25227</v>
      </c>
      <c r="F7936" s="7">
        <f>IFERROR(IF(INDEX('Temperature Data'!$AA$15:$AA$348,MATCH(LOLP!A7936,'Temperature Data'!$B$15:$B$348,0))&gt;IF(B7936=9,$G$2,LOLP!$F$2),1,0),0)</f>
        <v>0</v>
      </c>
      <c r="G7936" s="7">
        <f>SUMIFS(LOLP!$F$4:$F$8763,$C$4:$C$8763,$C7936,$B$4:$B$8763,$B7936,$D$4:$D$8763,$D7936)</f>
        <v>0</v>
      </c>
      <c r="H7936" s="7">
        <f>COUNTIFS(Calendar!$E$3:$E$367,LOLP!C7936,Calendar!$D$3:$D$367,LOLP!B7936)</f>
        <v>19</v>
      </c>
      <c r="I7936" s="7">
        <f ca="1">IF($F7936=1,OFFSET(start_norps,LOLP!$D7936+(1-$C7936)*24,LOLP!$B7936)*H7936/G7936,0)</f>
        <v>0</v>
      </c>
      <c r="J7936" s="7">
        <f ca="1">IF($F7936=1,OFFSET(start_33,LOLP!$D7936+(1-$C7936)*24,LOLP!$B7936)*H7936/G7936,0)</f>
        <v>0</v>
      </c>
      <c r="K7936" s="7">
        <f ca="1">IF($F7936,OFFSET(start_40,LOLP!$D7936+(1-$C7936)*24,LOLP!$B7936),0)</f>
        <v>0</v>
      </c>
      <c r="L7936" s="7">
        <f ca="1">IF($F7936,OFFSET(start_50,LOLP!$D7936+(1-$C7936)*24,LOLP!$B7936),0)</f>
        <v>0</v>
      </c>
      <c r="M7936" s="25">
        <f t="shared" ca="1" si="863"/>
        <v>0</v>
      </c>
      <c r="N7936" s="25">
        <f t="shared" ca="1" si="864"/>
        <v>0</v>
      </c>
      <c r="O7936" s="15" t="e">
        <f t="shared" ca="1" si="865"/>
        <v>#DIV/0!</v>
      </c>
      <c r="P7936" s="15" t="e">
        <f t="shared" ca="1" si="866"/>
        <v>#DIV/0!</v>
      </c>
    </row>
    <row r="7937" spans="1:16" x14ac:dyDescent="0.25">
      <c r="A7937" s="1">
        <f t="shared" si="867"/>
        <v>43431</v>
      </c>
      <c r="B7937" s="7">
        <f t="shared" si="862"/>
        <v>11</v>
      </c>
      <c r="C7937" s="4">
        <f>INDEX(Calendar!$E$3:$E$367,MATCH(LOLP!$A7937,Calendar!$B$3:$B$367,0))</f>
        <v>1</v>
      </c>
      <c r="D7937" s="2">
        <f t="shared" si="868"/>
        <v>14</v>
      </c>
      <c r="E7937" s="36">
        <v>25548</v>
      </c>
      <c r="F7937" s="7">
        <f>IFERROR(IF(INDEX('Temperature Data'!$AA$15:$AA$348,MATCH(LOLP!A7937,'Temperature Data'!$B$15:$B$348,0))&gt;IF(B7937=9,$G$2,LOLP!$F$2),1,0),0)</f>
        <v>0</v>
      </c>
      <c r="G7937" s="7">
        <f>SUMIFS(LOLP!$F$4:$F$8763,$C$4:$C$8763,$C7937,$B$4:$B$8763,$B7937,$D$4:$D$8763,$D7937)</f>
        <v>0</v>
      </c>
      <c r="H7937" s="7">
        <f>COUNTIFS(Calendar!$E$3:$E$367,LOLP!C7937,Calendar!$D$3:$D$367,LOLP!B7937)</f>
        <v>19</v>
      </c>
      <c r="I7937" s="7">
        <f ca="1">IF($F7937=1,OFFSET(start_norps,LOLP!$D7937+(1-$C7937)*24,LOLP!$B7937)*H7937/G7937,0)</f>
        <v>0</v>
      </c>
      <c r="J7937" s="7">
        <f ca="1">IF($F7937=1,OFFSET(start_33,LOLP!$D7937+(1-$C7937)*24,LOLP!$B7937)*H7937/G7937,0)</f>
        <v>0</v>
      </c>
      <c r="K7937" s="7">
        <f ca="1">IF($F7937,OFFSET(start_40,LOLP!$D7937+(1-$C7937)*24,LOLP!$B7937),0)</f>
        <v>0</v>
      </c>
      <c r="L7937" s="7">
        <f ca="1">IF($F7937,OFFSET(start_50,LOLP!$D7937+(1-$C7937)*24,LOLP!$B7937),0)</f>
        <v>0</v>
      </c>
      <c r="M7937" s="25">
        <f t="shared" ca="1" si="863"/>
        <v>0</v>
      </c>
      <c r="N7937" s="25">
        <f t="shared" ca="1" si="864"/>
        <v>0</v>
      </c>
      <c r="O7937" s="15" t="e">
        <f t="shared" ca="1" si="865"/>
        <v>#DIV/0!</v>
      </c>
      <c r="P7937" s="15" t="e">
        <f t="shared" ca="1" si="866"/>
        <v>#DIV/0!</v>
      </c>
    </row>
    <row r="7938" spans="1:16" x14ac:dyDescent="0.25">
      <c r="A7938" s="1">
        <f t="shared" si="867"/>
        <v>43431</v>
      </c>
      <c r="B7938" s="7">
        <f t="shared" si="862"/>
        <v>11</v>
      </c>
      <c r="C7938" s="4">
        <f>INDEX(Calendar!$E$3:$E$367,MATCH(LOLP!$A7938,Calendar!$B$3:$B$367,0))</f>
        <v>1</v>
      </c>
      <c r="D7938" s="2">
        <f t="shared" si="868"/>
        <v>15</v>
      </c>
      <c r="E7938" s="36">
        <v>25633</v>
      </c>
      <c r="F7938" s="7">
        <f>IFERROR(IF(INDEX('Temperature Data'!$AA$15:$AA$348,MATCH(LOLP!A7938,'Temperature Data'!$B$15:$B$348,0))&gt;IF(B7938=9,$G$2,LOLP!$F$2),1,0),0)</f>
        <v>0</v>
      </c>
      <c r="G7938" s="7">
        <f>SUMIFS(LOLP!$F$4:$F$8763,$C$4:$C$8763,$C7938,$B$4:$B$8763,$B7938,$D$4:$D$8763,$D7938)</f>
        <v>0</v>
      </c>
      <c r="H7938" s="7">
        <f>COUNTIFS(Calendar!$E$3:$E$367,LOLP!C7938,Calendar!$D$3:$D$367,LOLP!B7938)</f>
        <v>19</v>
      </c>
      <c r="I7938" s="7">
        <f ca="1">IF($F7938=1,OFFSET(start_norps,LOLP!$D7938+(1-$C7938)*24,LOLP!$B7938)*H7938/G7938,0)</f>
        <v>0</v>
      </c>
      <c r="J7938" s="7">
        <f ca="1">IF($F7938=1,OFFSET(start_33,LOLP!$D7938+(1-$C7938)*24,LOLP!$B7938)*H7938/G7938,0)</f>
        <v>0</v>
      </c>
      <c r="K7938" s="7">
        <f ca="1">IF($F7938,OFFSET(start_40,LOLP!$D7938+(1-$C7938)*24,LOLP!$B7938),0)</f>
        <v>0</v>
      </c>
      <c r="L7938" s="7">
        <f ca="1">IF($F7938,OFFSET(start_50,LOLP!$D7938+(1-$C7938)*24,LOLP!$B7938),0)</f>
        <v>0</v>
      </c>
      <c r="M7938" s="25">
        <f t="shared" ca="1" si="863"/>
        <v>0</v>
      </c>
      <c r="N7938" s="25">
        <f t="shared" ca="1" si="864"/>
        <v>0</v>
      </c>
      <c r="O7938" s="15" t="e">
        <f t="shared" ca="1" si="865"/>
        <v>#DIV/0!</v>
      </c>
      <c r="P7938" s="15" t="e">
        <f t="shared" ca="1" si="866"/>
        <v>#DIV/0!</v>
      </c>
    </row>
    <row r="7939" spans="1:16" x14ac:dyDescent="0.25">
      <c r="A7939" s="1">
        <f t="shared" si="867"/>
        <v>43431</v>
      </c>
      <c r="B7939" s="7">
        <f t="shared" si="862"/>
        <v>11</v>
      </c>
      <c r="C7939" s="4">
        <f>INDEX(Calendar!$E$3:$E$367,MATCH(LOLP!$A7939,Calendar!$B$3:$B$367,0))</f>
        <v>1</v>
      </c>
      <c r="D7939" s="2">
        <f t="shared" si="868"/>
        <v>16</v>
      </c>
      <c r="E7939" s="36">
        <v>26134</v>
      </c>
      <c r="F7939" s="7">
        <f>IFERROR(IF(INDEX('Temperature Data'!$AA$15:$AA$348,MATCH(LOLP!A7939,'Temperature Data'!$B$15:$B$348,0))&gt;IF(B7939=9,$G$2,LOLP!$F$2),1,0),0)</f>
        <v>0</v>
      </c>
      <c r="G7939" s="7">
        <f>SUMIFS(LOLP!$F$4:$F$8763,$C$4:$C$8763,$C7939,$B$4:$B$8763,$B7939,$D$4:$D$8763,$D7939)</f>
        <v>0</v>
      </c>
      <c r="H7939" s="7">
        <f>COUNTIFS(Calendar!$E$3:$E$367,LOLP!C7939,Calendar!$D$3:$D$367,LOLP!B7939)</f>
        <v>19</v>
      </c>
      <c r="I7939" s="7">
        <f ca="1">IF($F7939=1,OFFSET(start_norps,LOLP!$D7939+(1-$C7939)*24,LOLP!$B7939)*H7939/G7939,0)</f>
        <v>0</v>
      </c>
      <c r="J7939" s="7">
        <f ca="1">IF($F7939=1,OFFSET(start_33,LOLP!$D7939+(1-$C7939)*24,LOLP!$B7939)*H7939/G7939,0)</f>
        <v>0</v>
      </c>
      <c r="K7939" s="7">
        <f ca="1">IF($F7939,OFFSET(start_40,LOLP!$D7939+(1-$C7939)*24,LOLP!$B7939),0)</f>
        <v>0</v>
      </c>
      <c r="L7939" s="7">
        <f ca="1">IF($F7939,OFFSET(start_50,LOLP!$D7939+(1-$C7939)*24,LOLP!$B7939),0)</f>
        <v>0</v>
      </c>
      <c r="M7939" s="25">
        <f t="shared" ca="1" si="863"/>
        <v>0</v>
      </c>
      <c r="N7939" s="25">
        <f t="shared" ca="1" si="864"/>
        <v>0</v>
      </c>
      <c r="O7939" s="15" t="e">
        <f t="shared" ca="1" si="865"/>
        <v>#DIV/0!</v>
      </c>
      <c r="P7939" s="15" t="e">
        <f t="shared" ca="1" si="866"/>
        <v>#DIV/0!</v>
      </c>
    </row>
    <row r="7940" spans="1:16" x14ac:dyDescent="0.25">
      <c r="A7940" s="1">
        <f t="shared" si="867"/>
        <v>43431</v>
      </c>
      <c r="B7940" s="7">
        <f t="shared" si="862"/>
        <v>11</v>
      </c>
      <c r="C7940" s="4">
        <f>INDEX(Calendar!$E$3:$E$367,MATCH(LOLP!$A7940,Calendar!$B$3:$B$367,0))</f>
        <v>1</v>
      </c>
      <c r="D7940" s="2">
        <f t="shared" si="868"/>
        <v>17</v>
      </c>
      <c r="E7940" s="36">
        <v>27197</v>
      </c>
      <c r="F7940" s="7">
        <f>IFERROR(IF(INDEX('Temperature Data'!$AA$15:$AA$348,MATCH(LOLP!A7940,'Temperature Data'!$B$15:$B$348,0))&gt;IF(B7940=9,$G$2,LOLP!$F$2),1,0),0)</f>
        <v>0</v>
      </c>
      <c r="G7940" s="7">
        <f>SUMIFS(LOLP!$F$4:$F$8763,$C$4:$C$8763,$C7940,$B$4:$B$8763,$B7940,$D$4:$D$8763,$D7940)</f>
        <v>0</v>
      </c>
      <c r="H7940" s="7">
        <f>COUNTIFS(Calendar!$E$3:$E$367,LOLP!C7940,Calendar!$D$3:$D$367,LOLP!B7940)</f>
        <v>19</v>
      </c>
      <c r="I7940" s="7">
        <f ca="1">IF($F7940=1,OFFSET(start_norps,LOLP!$D7940+(1-$C7940)*24,LOLP!$B7940)*H7940/G7940,0)</f>
        <v>0</v>
      </c>
      <c r="J7940" s="7">
        <f ca="1">IF($F7940=1,OFFSET(start_33,LOLP!$D7940+(1-$C7940)*24,LOLP!$B7940)*H7940/G7940,0)</f>
        <v>0</v>
      </c>
      <c r="K7940" s="7">
        <f ca="1">IF($F7940,OFFSET(start_40,LOLP!$D7940+(1-$C7940)*24,LOLP!$B7940),0)</f>
        <v>0</v>
      </c>
      <c r="L7940" s="7">
        <f ca="1">IF($F7940,OFFSET(start_50,LOLP!$D7940+(1-$C7940)*24,LOLP!$B7940),0)</f>
        <v>0</v>
      </c>
      <c r="M7940" s="25">
        <f t="shared" ca="1" si="863"/>
        <v>0</v>
      </c>
      <c r="N7940" s="25">
        <f t="shared" ca="1" si="864"/>
        <v>0</v>
      </c>
      <c r="O7940" s="15" t="e">
        <f t="shared" ca="1" si="865"/>
        <v>#DIV/0!</v>
      </c>
      <c r="P7940" s="15" t="e">
        <f t="shared" ca="1" si="866"/>
        <v>#DIV/0!</v>
      </c>
    </row>
    <row r="7941" spans="1:16" x14ac:dyDescent="0.25">
      <c r="A7941" s="1">
        <f t="shared" si="867"/>
        <v>43431</v>
      </c>
      <c r="B7941" s="7">
        <f t="shared" ref="B7941:B8004" si="869">MONTH(A7941)</f>
        <v>11</v>
      </c>
      <c r="C7941" s="4">
        <f>INDEX(Calendar!$E$3:$E$367,MATCH(LOLP!$A7941,Calendar!$B$3:$B$367,0))</f>
        <v>1</v>
      </c>
      <c r="D7941" s="2">
        <f t="shared" si="868"/>
        <v>18</v>
      </c>
      <c r="E7941" s="36">
        <v>28980</v>
      </c>
      <c r="F7941" s="7">
        <f>IFERROR(IF(INDEX('Temperature Data'!$AA$15:$AA$348,MATCH(LOLP!A7941,'Temperature Data'!$B$15:$B$348,0))&gt;IF(B7941=9,$G$2,LOLP!$F$2),1,0),0)</f>
        <v>0</v>
      </c>
      <c r="G7941" s="7">
        <f>SUMIFS(LOLP!$F$4:$F$8763,$C$4:$C$8763,$C7941,$B$4:$B$8763,$B7941,$D$4:$D$8763,$D7941)</f>
        <v>0</v>
      </c>
      <c r="H7941" s="7">
        <f>COUNTIFS(Calendar!$E$3:$E$367,LOLP!C7941,Calendar!$D$3:$D$367,LOLP!B7941)</f>
        <v>19</v>
      </c>
      <c r="I7941" s="7">
        <f ca="1">IF($F7941=1,OFFSET(start_norps,LOLP!$D7941+(1-$C7941)*24,LOLP!$B7941)*H7941/G7941,0)</f>
        <v>0</v>
      </c>
      <c r="J7941" s="7">
        <f ca="1">IF($F7941=1,OFFSET(start_33,LOLP!$D7941+(1-$C7941)*24,LOLP!$B7941)*H7941/G7941,0)</f>
        <v>0</v>
      </c>
      <c r="K7941" s="7">
        <f ca="1">IF($F7941,OFFSET(start_40,LOLP!$D7941+(1-$C7941)*24,LOLP!$B7941),0)</f>
        <v>0</v>
      </c>
      <c r="L7941" s="7">
        <f ca="1">IF($F7941,OFFSET(start_50,LOLP!$D7941+(1-$C7941)*24,LOLP!$B7941),0)</f>
        <v>0</v>
      </c>
      <c r="M7941" s="25">
        <f t="shared" ref="M7941:M8004" ca="1" si="870">I7941/I$8764</f>
        <v>0</v>
      </c>
      <c r="N7941" s="25">
        <f t="shared" ref="N7941:N8004" ca="1" si="871">J7941/J$8764</f>
        <v>0</v>
      </c>
      <c r="O7941" s="15" t="e">
        <f t="shared" ref="O7941:O8004" ca="1" si="872">K7941/K$8764</f>
        <v>#DIV/0!</v>
      </c>
      <c r="P7941" s="15" t="e">
        <f t="shared" ref="P7941:P8004" ca="1" si="873">L7941/L$8764</f>
        <v>#DIV/0!</v>
      </c>
    </row>
    <row r="7942" spans="1:16" x14ac:dyDescent="0.25">
      <c r="A7942" s="1">
        <f t="shared" si="867"/>
        <v>43431</v>
      </c>
      <c r="B7942" s="7">
        <f t="shared" si="869"/>
        <v>11</v>
      </c>
      <c r="C7942" s="4">
        <f>INDEX(Calendar!$E$3:$E$367,MATCH(LOLP!$A7942,Calendar!$B$3:$B$367,0))</f>
        <v>1</v>
      </c>
      <c r="D7942" s="2">
        <f t="shared" si="868"/>
        <v>19</v>
      </c>
      <c r="E7942" s="36">
        <v>28796</v>
      </c>
      <c r="F7942" s="7">
        <f>IFERROR(IF(INDEX('Temperature Data'!$AA$15:$AA$348,MATCH(LOLP!A7942,'Temperature Data'!$B$15:$B$348,0))&gt;IF(B7942=9,$G$2,LOLP!$F$2),1,0),0)</f>
        <v>0</v>
      </c>
      <c r="G7942" s="7">
        <f>SUMIFS(LOLP!$F$4:$F$8763,$C$4:$C$8763,$C7942,$B$4:$B$8763,$B7942,$D$4:$D$8763,$D7942)</f>
        <v>0</v>
      </c>
      <c r="H7942" s="7">
        <f>COUNTIFS(Calendar!$E$3:$E$367,LOLP!C7942,Calendar!$D$3:$D$367,LOLP!B7942)</f>
        <v>19</v>
      </c>
      <c r="I7942" s="7">
        <f ca="1">IF($F7942=1,OFFSET(start_norps,LOLP!$D7942+(1-$C7942)*24,LOLP!$B7942)*H7942/G7942,0)</f>
        <v>0</v>
      </c>
      <c r="J7942" s="7">
        <f ca="1">IF($F7942=1,OFFSET(start_33,LOLP!$D7942+(1-$C7942)*24,LOLP!$B7942)*H7942/G7942,0)</f>
        <v>0</v>
      </c>
      <c r="K7942" s="7">
        <f ca="1">IF($F7942,OFFSET(start_40,LOLP!$D7942+(1-$C7942)*24,LOLP!$B7942),0)</f>
        <v>0</v>
      </c>
      <c r="L7942" s="7">
        <f ca="1">IF($F7942,OFFSET(start_50,LOLP!$D7942+(1-$C7942)*24,LOLP!$B7942),0)</f>
        <v>0</v>
      </c>
      <c r="M7942" s="25">
        <f t="shared" ca="1" si="870"/>
        <v>0</v>
      </c>
      <c r="N7942" s="25">
        <f t="shared" ca="1" si="871"/>
        <v>0</v>
      </c>
      <c r="O7942" s="15" t="e">
        <f t="shared" ca="1" si="872"/>
        <v>#DIV/0!</v>
      </c>
      <c r="P7942" s="15" t="e">
        <f t="shared" ca="1" si="873"/>
        <v>#DIV/0!</v>
      </c>
    </row>
    <row r="7943" spans="1:16" x14ac:dyDescent="0.25">
      <c r="A7943" s="1">
        <f t="shared" si="867"/>
        <v>43431</v>
      </c>
      <c r="B7943" s="7">
        <f t="shared" si="869"/>
        <v>11</v>
      </c>
      <c r="C7943" s="4">
        <f>INDEX(Calendar!$E$3:$E$367,MATCH(LOLP!$A7943,Calendar!$B$3:$B$367,0))</f>
        <v>1</v>
      </c>
      <c r="D7943" s="2">
        <f t="shared" si="868"/>
        <v>20</v>
      </c>
      <c r="E7943" s="36">
        <v>28140</v>
      </c>
      <c r="F7943" s="7">
        <f>IFERROR(IF(INDEX('Temperature Data'!$AA$15:$AA$348,MATCH(LOLP!A7943,'Temperature Data'!$B$15:$B$348,0))&gt;IF(B7943=9,$G$2,LOLP!$F$2),1,0),0)</f>
        <v>0</v>
      </c>
      <c r="G7943" s="7">
        <f>SUMIFS(LOLP!$F$4:$F$8763,$C$4:$C$8763,$C7943,$B$4:$B$8763,$B7943,$D$4:$D$8763,$D7943)</f>
        <v>0</v>
      </c>
      <c r="H7943" s="7">
        <f>COUNTIFS(Calendar!$E$3:$E$367,LOLP!C7943,Calendar!$D$3:$D$367,LOLP!B7943)</f>
        <v>19</v>
      </c>
      <c r="I7943" s="7">
        <f ca="1">IF($F7943=1,OFFSET(start_norps,LOLP!$D7943+(1-$C7943)*24,LOLP!$B7943)*H7943/G7943,0)</f>
        <v>0</v>
      </c>
      <c r="J7943" s="7">
        <f ca="1">IF($F7943=1,OFFSET(start_33,LOLP!$D7943+(1-$C7943)*24,LOLP!$B7943)*H7943/G7943,0)</f>
        <v>0</v>
      </c>
      <c r="K7943" s="7">
        <f ca="1">IF($F7943,OFFSET(start_40,LOLP!$D7943+(1-$C7943)*24,LOLP!$B7943),0)</f>
        <v>0</v>
      </c>
      <c r="L7943" s="7">
        <f ca="1">IF($F7943,OFFSET(start_50,LOLP!$D7943+(1-$C7943)*24,LOLP!$B7943),0)</f>
        <v>0</v>
      </c>
      <c r="M7943" s="25">
        <f t="shared" ca="1" si="870"/>
        <v>0</v>
      </c>
      <c r="N7943" s="25">
        <f t="shared" ca="1" si="871"/>
        <v>0</v>
      </c>
      <c r="O7943" s="15" t="e">
        <f t="shared" ca="1" si="872"/>
        <v>#DIV/0!</v>
      </c>
      <c r="P7943" s="15" t="e">
        <f t="shared" ca="1" si="873"/>
        <v>#DIV/0!</v>
      </c>
    </row>
    <row r="7944" spans="1:16" x14ac:dyDescent="0.25">
      <c r="A7944" s="1">
        <f t="shared" si="867"/>
        <v>43431</v>
      </c>
      <c r="B7944" s="7">
        <f t="shared" si="869"/>
        <v>11</v>
      </c>
      <c r="C7944" s="4">
        <f>INDEX(Calendar!$E$3:$E$367,MATCH(LOLP!$A7944,Calendar!$B$3:$B$367,0))</f>
        <v>1</v>
      </c>
      <c r="D7944" s="2">
        <f t="shared" si="868"/>
        <v>21</v>
      </c>
      <c r="E7944" s="36">
        <v>27248</v>
      </c>
      <c r="F7944" s="7">
        <f>IFERROR(IF(INDEX('Temperature Data'!$AA$15:$AA$348,MATCH(LOLP!A7944,'Temperature Data'!$B$15:$B$348,0))&gt;IF(B7944=9,$G$2,LOLP!$F$2),1,0),0)</f>
        <v>0</v>
      </c>
      <c r="G7944" s="7">
        <f>SUMIFS(LOLP!$F$4:$F$8763,$C$4:$C$8763,$C7944,$B$4:$B$8763,$B7944,$D$4:$D$8763,$D7944)</f>
        <v>0</v>
      </c>
      <c r="H7944" s="7">
        <f>COUNTIFS(Calendar!$E$3:$E$367,LOLP!C7944,Calendar!$D$3:$D$367,LOLP!B7944)</f>
        <v>19</v>
      </c>
      <c r="I7944" s="7">
        <f ca="1">IF($F7944=1,OFFSET(start_norps,LOLP!$D7944+(1-$C7944)*24,LOLP!$B7944)*H7944/G7944,0)</f>
        <v>0</v>
      </c>
      <c r="J7944" s="7">
        <f ca="1">IF($F7944=1,OFFSET(start_33,LOLP!$D7944+(1-$C7944)*24,LOLP!$B7944)*H7944/G7944,0)</f>
        <v>0</v>
      </c>
      <c r="K7944" s="7">
        <f ca="1">IF($F7944,OFFSET(start_40,LOLP!$D7944+(1-$C7944)*24,LOLP!$B7944),0)</f>
        <v>0</v>
      </c>
      <c r="L7944" s="7">
        <f ca="1">IF($F7944,OFFSET(start_50,LOLP!$D7944+(1-$C7944)*24,LOLP!$B7944),0)</f>
        <v>0</v>
      </c>
      <c r="M7944" s="25">
        <f t="shared" ca="1" si="870"/>
        <v>0</v>
      </c>
      <c r="N7944" s="25">
        <f t="shared" ca="1" si="871"/>
        <v>0</v>
      </c>
      <c r="O7944" s="15" t="e">
        <f t="shared" ca="1" si="872"/>
        <v>#DIV/0!</v>
      </c>
      <c r="P7944" s="15" t="e">
        <f t="shared" ca="1" si="873"/>
        <v>#DIV/0!</v>
      </c>
    </row>
    <row r="7945" spans="1:16" x14ac:dyDescent="0.25">
      <c r="A7945" s="1">
        <f t="shared" si="867"/>
        <v>43431</v>
      </c>
      <c r="B7945" s="7">
        <f t="shared" si="869"/>
        <v>11</v>
      </c>
      <c r="C7945" s="4">
        <f>INDEX(Calendar!$E$3:$E$367,MATCH(LOLP!$A7945,Calendar!$B$3:$B$367,0))</f>
        <v>1</v>
      </c>
      <c r="D7945" s="2">
        <f t="shared" si="868"/>
        <v>22</v>
      </c>
      <c r="E7945" s="36">
        <v>25813</v>
      </c>
      <c r="F7945" s="7">
        <f>IFERROR(IF(INDEX('Temperature Data'!$AA$15:$AA$348,MATCH(LOLP!A7945,'Temperature Data'!$B$15:$B$348,0))&gt;IF(B7945=9,$G$2,LOLP!$F$2),1,0),0)</f>
        <v>0</v>
      </c>
      <c r="G7945" s="7">
        <f>SUMIFS(LOLP!$F$4:$F$8763,$C$4:$C$8763,$C7945,$B$4:$B$8763,$B7945,$D$4:$D$8763,$D7945)</f>
        <v>0</v>
      </c>
      <c r="H7945" s="7">
        <f>COUNTIFS(Calendar!$E$3:$E$367,LOLP!C7945,Calendar!$D$3:$D$367,LOLP!B7945)</f>
        <v>19</v>
      </c>
      <c r="I7945" s="7">
        <f ca="1">IF($F7945=1,OFFSET(start_norps,LOLP!$D7945+(1-$C7945)*24,LOLP!$B7945)*H7945/G7945,0)</f>
        <v>0</v>
      </c>
      <c r="J7945" s="7">
        <f ca="1">IF($F7945=1,OFFSET(start_33,LOLP!$D7945+(1-$C7945)*24,LOLP!$B7945)*H7945/G7945,0)</f>
        <v>0</v>
      </c>
      <c r="K7945" s="7">
        <f ca="1">IF($F7945,OFFSET(start_40,LOLP!$D7945+(1-$C7945)*24,LOLP!$B7945),0)</f>
        <v>0</v>
      </c>
      <c r="L7945" s="7">
        <f ca="1">IF($F7945,OFFSET(start_50,LOLP!$D7945+(1-$C7945)*24,LOLP!$B7945),0)</f>
        <v>0</v>
      </c>
      <c r="M7945" s="25">
        <f t="shared" ca="1" si="870"/>
        <v>0</v>
      </c>
      <c r="N7945" s="25">
        <f t="shared" ca="1" si="871"/>
        <v>0</v>
      </c>
      <c r="O7945" s="15" t="e">
        <f t="shared" ca="1" si="872"/>
        <v>#DIV/0!</v>
      </c>
      <c r="P7945" s="15" t="e">
        <f t="shared" ca="1" si="873"/>
        <v>#DIV/0!</v>
      </c>
    </row>
    <row r="7946" spans="1:16" x14ac:dyDescent="0.25">
      <c r="A7946" s="1">
        <f t="shared" si="867"/>
        <v>43431</v>
      </c>
      <c r="B7946" s="7">
        <f t="shared" si="869"/>
        <v>11</v>
      </c>
      <c r="C7946" s="4">
        <f>INDEX(Calendar!$E$3:$E$367,MATCH(LOLP!$A7946,Calendar!$B$3:$B$367,0))</f>
        <v>1</v>
      </c>
      <c r="D7946" s="2">
        <f t="shared" si="868"/>
        <v>23</v>
      </c>
      <c r="E7946" s="36">
        <v>23890</v>
      </c>
      <c r="F7946" s="7">
        <f>IFERROR(IF(INDEX('Temperature Data'!$AA$15:$AA$348,MATCH(LOLP!A7946,'Temperature Data'!$B$15:$B$348,0))&gt;IF(B7946=9,$G$2,LOLP!$F$2),1,0),0)</f>
        <v>0</v>
      </c>
      <c r="G7946" s="7">
        <f>SUMIFS(LOLP!$F$4:$F$8763,$C$4:$C$8763,$C7946,$B$4:$B$8763,$B7946,$D$4:$D$8763,$D7946)</f>
        <v>0</v>
      </c>
      <c r="H7946" s="7">
        <f>COUNTIFS(Calendar!$E$3:$E$367,LOLP!C7946,Calendar!$D$3:$D$367,LOLP!B7946)</f>
        <v>19</v>
      </c>
      <c r="I7946" s="7">
        <f ca="1">IF($F7946=1,OFFSET(start_norps,LOLP!$D7946+(1-$C7946)*24,LOLP!$B7946)*H7946/G7946,0)</f>
        <v>0</v>
      </c>
      <c r="J7946" s="7">
        <f ca="1">IF($F7946=1,OFFSET(start_33,LOLP!$D7946+(1-$C7946)*24,LOLP!$B7946)*H7946/G7946,0)</f>
        <v>0</v>
      </c>
      <c r="K7946" s="7">
        <f ca="1">IF($F7946,OFFSET(start_40,LOLP!$D7946+(1-$C7946)*24,LOLP!$B7946),0)</f>
        <v>0</v>
      </c>
      <c r="L7946" s="7">
        <f ca="1">IF($F7946,OFFSET(start_50,LOLP!$D7946+(1-$C7946)*24,LOLP!$B7946),0)</f>
        <v>0</v>
      </c>
      <c r="M7946" s="25">
        <f t="shared" ca="1" si="870"/>
        <v>0</v>
      </c>
      <c r="N7946" s="25">
        <f t="shared" ca="1" si="871"/>
        <v>0</v>
      </c>
      <c r="O7946" s="15" t="e">
        <f t="shared" ca="1" si="872"/>
        <v>#DIV/0!</v>
      </c>
      <c r="P7946" s="15" t="e">
        <f t="shared" ca="1" si="873"/>
        <v>#DIV/0!</v>
      </c>
    </row>
    <row r="7947" spans="1:16" x14ac:dyDescent="0.25">
      <c r="A7947" s="1">
        <f t="shared" si="867"/>
        <v>43431</v>
      </c>
      <c r="B7947" s="7">
        <f t="shared" si="869"/>
        <v>11</v>
      </c>
      <c r="C7947" s="4">
        <f>INDEX(Calendar!$E$3:$E$367,MATCH(LOLP!$A7947,Calendar!$B$3:$B$367,0))</f>
        <v>1</v>
      </c>
      <c r="D7947" s="2">
        <f t="shared" si="868"/>
        <v>24</v>
      </c>
      <c r="E7947" s="36">
        <v>22231</v>
      </c>
      <c r="F7947" s="7">
        <f>IFERROR(IF(INDEX('Temperature Data'!$AA$15:$AA$348,MATCH(LOLP!A7947,'Temperature Data'!$B$15:$B$348,0))&gt;IF(B7947=9,$G$2,LOLP!$F$2),1,0),0)</f>
        <v>0</v>
      </c>
      <c r="G7947" s="7">
        <f>SUMIFS(LOLP!$F$4:$F$8763,$C$4:$C$8763,$C7947,$B$4:$B$8763,$B7947,$D$4:$D$8763,$D7947)</f>
        <v>0</v>
      </c>
      <c r="H7947" s="7">
        <f>COUNTIFS(Calendar!$E$3:$E$367,LOLP!C7947,Calendar!$D$3:$D$367,LOLP!B7947)</f>
        <v>19</v>
      </c>
      <c r="I7947" s="7">
        <f ca="1">IF($F7947=1,OFFSET(start_norps,LOLP!$D7947+(1-$C7947)*24,LOLP!$B7947)*H7947/G7947,0)</f>
        <v>0</v>
      </c>
      <c r="J7947" s="7">
        <f ca="1">IF($F7947=1,OFFSET(start_33,LOLP!$D7947+(1-$C7947)*24,LOLP!$B7947)*H7947/G7947,0)</f>
        <v>0</v>
      </c>
      <c r="K7947" s="7">
        <f ca="1">IF($F7947,OFFSET(start_40,LOLP!$D7947+(1-$C7947)*24,LOLP!$B7947),0)</f>
        <v>0</v>
      </c>
      <c r="L7947" s="7">
        <f ca="1">IF($F7947,OFFSET(start_50,LOLP!$D7947+(1-$C7947)*24,LOLP!$B7947),0)</f>
        <v>0</v>
      </c>
      <c r="M7947" s="25">
        <f t="shared" ca="1" si="870"/>
        <v>0</v>
      </c>
      <c r="N7947" s="25">
        <f t="shared" ca="1" si="871"/>
        <v>0</v>
      </c>
      <c r="O7947" s="15" t="e">
        <f t="shared" ca="1" si="872"/>
        <v>#DIV/0!</v>
      </c>
      <c r="P7947" s="15" t="e">
        <f t="shared" ca="1" si="873"/>
        <v>#DIV/0!</v>
      </c>
    </row>
    <row r="7948" spans="1:16" x14ac:dyDescent="0.25">
      <c r="A7948" s="1">
        <f t="shared" si="867"/>
        <v>43432</v>
      </c>
      <c r="B7948" s="7">
        <f t="shared" si="869"/>
        <v>11</v>
      </c>
      <c r="C7948" s="4">
        <f>INDEX(Calendar!$E$3:$E$367,MATCH(LOLP!$A7948,Calendar!$B$3:$B$367,0))</f>
        <v>1</v>
      </c>
      <c r="D7948" s="2">
        <f t="shared" si="868"/>
        <v>1</v>
      </c>
      <c r="E7948" s="36">
        <v>21121</v>
      </c>
      <c r="F7948" s="7">
        <f>IFERROR(IF(INDEX('Temperature Data'!$AA$15:$AA$348,MATCH(LOLP!A7948,'Temperature Data'!$B$15:$B$348,0))&gt;IF(B7948=9,$G$2,LOLP!$F$2),1,0),0)</f>
        <v>0</v>
      </c>
      <c r="G7948" s="7">
        <f>SUMIFS(LOLP!$F$4:$F$8763,$C$4:$C$8763,$C7948,$B$4:$B$8763,$B7948,$D$4:$D$8763,$D7948)</f>
        <v>0</v>
      </c>
      <c r="H7948" s="7">
        <f>COUNTIFS(Calendar!$E$3:$E$367,LOLP!C7948,Calendar!$D$3:$D$367,LOLP!B7948)</f>
        <v>19</v>
      </c>
      <c r="I7948" s="7">
        <f ca="1">IF($F7948=1,OFFSET(start_norps,LOLP!$D7948+(1-$C7948)*24,LOLP!$B7948)*H7948/G7948,0)</f>
        <v>0</v>
      </c>
      <c r="J7948" s="7">
        <f ca="1">IF($F7948=1,OFFSET(start_33,LOLP!$D7948+(1-$C7948)*24,LOLP!$B7948)*H7948/G7948,0)</f>
        <v>0</v>
      </c>
      <c r="K7948" s="7">
        <f ca="1">IF($F7948,OFFSET(start_40,LOLP!$D7948+(1-$C7948)*24,LOLP!$B7948),0)</f>
        <v>0</v>
      </c>
      <c r="L7948" s="7">
        <f ca="1">IF($F7948,OFFSET(start_50,LOLP!$D7948+(1-$C7948)*24,LOLP!$B7948),0)</f>
        <v>0</v>
      </c>
      <c r="M7948" s="25">
        <f t="shared" ca="1" si="870"/>
        <v>0</v>
      </c>
      <c r="N7948" s="25">
        <f t="shared" ca="1" si="871"/>
        <v>0</v>
      </c>
      <c r="O7948" s="15" t="e">
        <f t="shared" ca="1" si="872"/>
        <v>#DIV/0!</v>
      </c>
      <c r="P7948" s="15" t="e">
        <f t="shared" ca="1" si="873"/>
        <v>#DIV/0!</v>
      </c>
    </row>
    <row r="7949" spans="1:16" x14ac:dyDescent="0.25">
      <c r="A7949" s="1">
        <f t="shared" si="867"/>
        <v>43432</v>
      </c>
      <c r="B7949" s="7">
        <f t="shared" si="869"/>
        <v>11</v>
      </c>
      <c r="C7949" s="4">
        <f>INDEX(Calendar!$E$3:$E$367,MATCH(LOLP!$A7949,Calendar!$B$3:$B$367,0))</f>
        <v>1</v>
      </c>
      <c r="D7949" s="2">
        <f t="shared" si="868"/>
        <v>2</v>
      </c>
      <c r="E7949" s="36">
        <v>20359</v>
      </c>
      <c r="F7949" s="7">
        <f>IFERROR(IF(INDEX('Temperature Data'!$AA$15:$AA$348,MATCH(LOLP!A7949,'Temperature Data'!$B$15:$B$348,0))&gt;IF(B7949=9,$G$2,LOLP!$F$2),1,0),0)</f>
        <v>0</v>
      </c>
      <c r="G7949" s="7">
        <f>SUMIFS(LOLP!$F$4:$F$8763,$C$4:$C$8763,$C7949,$B$4:$B$8763,$B7949,$D$4:$D$8763,$D7949)</f>
        <v>0</v>
      </c>
      <c r="H7949" s="7">
        <f>COUNTIFS(Calendar!$E$3:$E$367,LOLP!C7949,Calendar!$D$3:$D$367,LOLP!B7949)</f>
        <v>19</v>
      </c>
      <c r="I7949" s="7">
        <f ca="1">IF($F7949=1,OFFSET(start_norps,LOLP!$D7949+(1-$C7949)*24,LOLP!$B7949)*H7949/G7949,0)</f>
        <v>0</v>
      </c>
      <c r="J7949" s="7">
        <f ca="1">IF($F7949=1,OFFSET(start_33,LOLP!$D7949+(1-$C7949)*24,LOLP!$B7949)*H7949/G7949,0)</f>
        <v>0</v>
      </c>
      <c r="K7949" s="7">
        <f ca="1">IF($F7949,OFFSET(start_40,LOLP!$D7949+(1-$C7949)*24,LOLP!$B7949),0)</f>
        <v>0</v>
      </c>
      <c r="L7949" s="7">
        <f ca="1">IF($F7949,OFFSET(start_50,LOLP!$D7949+(1-$C7949)*24,LOLP!$B7949),0)</f>
        <v>0</v>
      </c>
      <c r="M7949" s="25">
        <f t="shared" ca="1" si="870"/>
        <v>0</v>
      </c>
      <c r="N7949" s="25">
        <f t="shared" ca="1" si="871"/>
        <v>0</v>
      </c>
      <c r="O7949" s="15" t="e">
        <f t="shared" ca="1" si="872"/>
        <v>#DIV/0!</v>
      </c>
      <c r="P7949" s="15" t="e">
        <f t="shared" ca="1" si="873"/>
        <v>#DIV/0!</v>
      </c>
    </row>
    <row r="7950" spans="1:16" x14ac:dyDescent="0.25">
      <c r="A7950" s="1">
        <f t="shared" si="867"/>
        <v>43432</v>
      </c>
      <c r="B7950" s="7">
        <f t="shared" si="869"/>
        <v>11</v>
      </c>
      <c r="C7950" s="4">
        <f>INDEX(Calendar!$E$3:$E$367,MATCH(LOLP!$A7950,Calendar!$B$3:$B$367,0))</f>
        <v>1</v>
      </c>
      <c r="D7950" s="2">
        <f t="shared" si="868"/>
        <v>3</v>
      </c>
      <c r="E7950" s="36">
        <v>20026</v>
      </c>
      <c r="F7950" s="7">
        <f>IFERROR(IF(INDEX('Temperature Data'!$AA$15:$AA$348,MATCH(LOLP!A7950,'Temperature Data'!$B$15:$B$348,0))&gt;IF(B7950=9,$G$2,LOLP!$F$2),1,0),0)</f>
        <v>0</v>
      </c>
      <c r="G7950" s="7">
        <f>SUMIFS(LOLP!$F$4:$F$8763,$C$4:$C$8763,$C7950,$B$4:$B$8763,$B7950,$D$4:$D$8763,$D7950)</f>
        <v>0</v>
      </c>
      <c r="H7950" s="7">
        <f>COUNTIFS(Calendar!$E$3:$E$367,LOLP!C7950,Calendar!$D$3:$D$367,LOLP!B7950)</f>
        <v>19</v>
      </c>
      <c r="I7950" s="7">
        <f ca="1">IF($F7950=1,OFFSET(start_norps,LOLP!$D7950+(1-$C7950)*24,LOLP!$B7950)*H7950/G7950,0)</f>
        <v>0</v>
      </c>
      <c r="J7950" s="7">
        <f ca="1">IF($F7950=1,OFFSET(start_33,LOLP!$D7950+(1-$C7950)*24,LOLP!$B7950)*H7950/G7950,0)</f>
        <v>0</v>
      </c>
      <c r="K7950" s="7">
        <f ca="1">IF($F7950,OFFSET(start_40,LOLP!$D7950+(1-$C7950)*24,LOLP!$B7950),0)</f>
        <v>0</v>
      </c>
      <c r="L7950" s="7">
        <f ca="1">IF($F7950,OFFSET(start_50,LOLP!$D7950+(1-$C7950)*24,LOLP!$B7950),0)</f>
        <v>0</v>
      </c>
      <c r="M7950" s="25">
        <f t="shared" ca="1" si="870"/>
        <v>0</v>
      </c>
      <c r="N7950" s="25">
        <f t="shared" ca="1" si="871"/>
        <v>0</v>
      </c>
      <c r="O7950" s="15" t="e">
        <f t="shared" ca="1" si="872"/>
        <v>#DIV/0!</v>
      </c>
      <c r="P7950" s="15" t="e">
        <f t="shared" ca="1" si="873"/>
        <v>#DIV/0!</v>
      </c>
    </row>
    <row r="7951" spans="1:16" x14ac:dyDescent="0.25">
      <c r="A7951" s="1">
        <f t="shared" si="867"/>
        <v>43432</v>
      </c>
      <c r="B7951" s="7">
        <f t="shared" si="869"/>
        <v>11</v>
      </c>
      <c r="C7951" s="4">
        <f>INDEX(Calendar!$E$3:$E$367,MATCH(LOLP!$A7951,Calendar!$B$3:$B$367,0))</f>
        <v>1</v>
      </c>
      <c r="D7951" s="2">
        <f t="shared" si="868"/>
        <v>4</v>
      </c>
      <c r="E7951" s="36">
        <v>20185</v>
      </c>
      <c r="F7951" s="7">
        <f>IFERROR(IF(INDEX('Temperature Data'!$AA$15:$AA$348,MATCH(LOLP!A7951,'Temperature Data'!$B$15:$B$348,0))&gt;IF(B7951=9,$G$2,LOLP!$F$2),1,0),0)</f>
        <v>0</v>
      </c>
      <c r="G7951" s="7">
        <f>SUMIFS(LOLP!$F$4:$F$8763,$C$4:$C$8763,$C7951,$B$4:$B$8763,$B7951,$D$4:$D$8763,$D7951)</f>
        <v>0</v>
      </c>
      <c r="H7951" s="7">
        <f>COUNTIFS(Calendar!$E$3:$E$367,LOLP!C7951,Calendar!$D$3:$D$367,LOLP!B7951)</f>
        <v>19</v>
      </c>
      <c r="I7951" s="7">
        <f ca="1">IF($F7951=1,OFFSET(start_norps,LOLP!$D7951+(1-$C7951)*24,LOLP!$B7951)*H7951/G7951,0)</f>
        <v>0</v>
      </c>
      <c r="J7951" s="7">
        <f ca="1">IF($F7951=1,OFFSET(start_33,LOLP!$D7951+(1-$C7951)*24,LOLP!$B7951)*H7951/G7951,0)</f>
        <v>0</v>
      </c>
      <c r="K7951" s="7">
        <f ca="1">IF($F7951,OFFSET(start_40,LOLP!$D7951+(1-$C7951)*24,LOLP!$B7951),0)</f>
        <v>0</v>
      </c>
      <c r="L7951" s="7">
        <f ca="1">IF($F7951,OFFSET(start_50,LOLP!$D7951+(1-$C7951)*24,LOLP!$B7951),0)</f>
        <v>0</v>
      </c>
      <c r="M7951" s="25">
        <f t="shared" ca="1" si="870"/>
        <v>0</v>
      </c>
      <c r="N7951" s="25">
        <f t="shared" ca="1" si="871"/>
        <v>0</v>
      </c>
      <c r="O7951" s="15" t="e">
        <f t="shared" ca="1" si="872"/>
        <v>#DIV/0!</v>
      </c>
      <c r="P7951" s="15" t="e">
        <f t="shared" ca="1" si="873"/>
        <v>#DIV/0!</v>
      </c>
    </row>
    <row r="7952" spans="1:16" x14ac:dyDescent="0.25">
      <c r="A7952" s="1">
        <f t="shared" si="867"/>
        <v>43432</v>
      </c>
      <c r="B7952" s="7">
        <f t="shared" si="869"/>
        <v>11</v>
      </c>
      <c r="C7952" s="4">
        <f>INDEX(Calendar!$E$3:$E$367,MATCH(LOLP!$A7952,Calendar!$B$3:$B$367,0))</f>
        <v>1</v>
      </c>
      <c r="D7952" s="2">
        <f t="shared" si="868"/>
        <v>5</v>
      </c>
      <c r="E7952" s="36">
        <v>20842</v>
      </c>
      <c r="F7952" s="7">
        <f>IFERROR(IF(INDEX('Temperature Data'!$AA$15:$AA$348,MATCH(LOLP!A7952,'Temperature Data'!$B$15:$B$348,0))&gt;IF(B7952=9,$G$2,LOLP!$F$2),1,0),0)</f>
        <v>0</v>
      </c>
      <c r="G7952" s="7">
        <f>SUMIFS(LOLP!$F$4:$F$8763,$C$4:$C$8763,$C7952,$B$4:$B$8763,$B7952,$D$4:$D$8763,$D7952)</f>
        <v>0</v>
      </c>
      <c r="H7952" s="7">
        <f>COUNTIFS(Calendar!$E$3:$E$367,LOLP!C7952,Calendar!$D$3:$D$367,LOLP!B7952)</f>
        <v>19</v>
      </c>
      <c r="I7952" s="7">
        <f ca="1">IF($F7952=1,OFFSET(start_norps,LOLP!$D7952+(1-$C7952)*24,LOLP!$B7952)*H7952/G7952,0)</f>
        <v>0</v>
      </c>
      <c r="J7952" s="7">
        <f ca="1">IF($F7952=1,OFFSET(start_33,LOLP!$D7952+(1-$C7952)*24,LOLP!$B7952)*H7952/G7952,0)</f>
        <v>0</v>
      </c>
      <c r="K7952" s="7">
        <f ca="1">IF($F7952,OFFSET(start_40,LOLP!$D7952+(1-$C7952)*24,LOLP!$B7952),0)</f>
        <v>0</v>
      </c>
      <c r="L7952" s="7">
        <f ca="1">IF($F7952,OFFSET(start_50,LOLP!$D7952+(1-$C7952)*24,LOLP!$B7952),0)</f>
        <v>0</v>
      </c>
      <c r="M7952" s="25">
        <f t="shared" ca="1" si="870"/>
        <v>0</v>
      </c>
      <c r="N7952" s="25">
        <f t="shared" ca="1" si="871"/>
        <v>0</v>
      </c>
      <c r="O7952" s="15" t="e">
        <f t="shared" ca="1" si="872"/>
        <v>#DIV/0!</v>
      </c>
      <c r="P7952" s="15" t="e">
        <f t="shared" ca="1" si="873"/>
        <v>#DIV/0!</v>
      </c>
    </row>
    <row r="7953" spans="1:16" x14ac:dyDescent="0.25">
      <c r="A7953" s="1">
        <f t="shared" si="867"/>
        <v>43432</v>
      </c>
      <c r="B7953" s="7">
        <f t="shared" si="869"/>
        <v>11</v>
      </c>
      <c r="C7953" s="4">
        <f>INDEX(Calendar!$E$3:$E$367,MATCH(LOLP!$A7953,Calendar!$B$3:$B$367,0))</f>
        <v>1</v>
      </c>
      <c r="D7953" s="2">
        <f t="shared" si="868"/>
        <v>6</v>
      </c>
      <c r="E7953" s="36">
        <v>22111</v>
      </c>
      <c r="F7953" s="7">
        <f>IFERROR(IF(INDEX('Temperature Data'!$AA$15:$AA$348,MATCH(LOLP!A7953,'Temperature Data'!$B$15:$B$348,0))&gt;IF(B7953=9,$G$2,LOLP!$F$2),1,0),0)</f>
        <v>0</v>
      </c>
      <c r="G7953" s="7">
        <f>SUMIFS(LOLP!$F$4:$F$8763,$C$4:$C$8763,$C7953,$B$4:$B$8763,$B7953,$D$4:$D$8763,$D7953)</f>
        <v>0</v>
      </c>
      <c r="H7953" s="7">
        <f>COUNTIFS(Calendar!$E$3:$E$367,LOLP!C7953,Calendar!$D$3:$D$367,LOLP!B7953)</f>
        <v>19</v>
      </c>
      <c r="I7953" s="7">
        <f ca="1">IF($F7953=1,OFFSET(start_norps,LOLP!$D7953+(1-$C7953)*24,LOLP!$B7953)*H7953/G7953,0)</f>
        <v>0</v>
      </c>
      <c r="J7953" s="7">
        <f ca="1">IF($F7953=1,OFFSET(start_33,LOLP!$D7953+(1-$C7953)*24,LOLP!$B7953)*H7953/G7953,0)</f>
        <v>0</v>
      </c>
      <c r="K7953" s="7">
        <f ca="1">IF($F7953,OFFSET(start_40,LOLP!$D7953+(1-$C7953)*24,LOLP!$B7953),0)</f>
        <v>0</v>
      </c>
      <c r="L7953" s="7">
        <f ca="1">IF($F7953,OFFSET(start_50,LOLP!$D7953+(1-$C7953)*24,LOLP!$B7953),0)</f>
        <v>0</v>
      </c>
      <c r="M7953" s="25">
        <f t="shared" ca="1" si="870"/>
        <v>0</v>
      </c>
      <c r="N7953" s="25">
        <f t="shared" ca="1" si="871"/>
        <v>0</v>
      </c>
      <c r="O7953" s="15" t="e">
        <f t="shared" ca="1" si="872"/>
        <v>#DIV/0!</v>
      </c>
      <c r="P7953" s="15" t="e">
        <f t="shared" ca="1" si="873"/>
        <v>#DIV/0!</v>
      </c>
    </row>
    <row r="7954" spans="1:16" x14ac:dyDescent="0.25">
      <c r="A7954" s="1">
        <f t="shared" si="867"/>
        <v>43432</v>
      </c>
      <c r="B7954" s="7">
        <f t="shared" si="869"/>
        <v>11</v>
      </c>
      <c r="C7954" s="4">
        <f>INDEX(Calendar!$E$3:$E$367,MATCH(LOLP!$A7954,Calendar!$B$3:$B$367,0))</f>
        <v>1</v>
      </c>
      <c r="D7954" s="2">
        <f t="shared" si="868"/>
        <v>7</v>
      </c>
      <c r="E7954" s="36">
        <v>24165</v>
      </c>
      <c r="F7954" s="7">
        <f>IFERROR(IF(INDEX('Temperature Data'!$AA$15:$AA$348,MATCH(LOLP!A7954,'Temperature Data'!$B$15:$B$348,0))&gt;IF(B7954=9,$G$2,LOLP!$F$2),1,0),0)</f>
        <v>0</v>
      </c>
      <c r="G7954" s="7">
        <f>SUMIFS(LOLP!$F$4:$F$8763,$C$4:$C$8763,$C7954,$B$4:$B$8763,$B7954,$D$4:$D$8763,$D7954)</f>
        <v>0</v>
      </c>
      <c r="H7954" s="7">
        <f>COUNTIFS(Calendar!$E$3:$E$367,LOLP!C7954,Calendar!$D$3:$D$367,LOLP!B7954)</f>
        <v>19</v>
      </c>
      <c r="I7954" s="7">
        <f ca="1">IF($F7954=1,OFFSET(start_norps,LOLP!$D7954+(1-$C7954)*24,LOLP!$B7954)*H7954/G7954,0)</f>
        <v>0</v>
      </c>
      <c r="J7954" s="7">
        <f ca="1">IF($F7954=1,OFFSET(start_33,LOLP!$D7954+(1-$C7954)*24,LOLP!$B7954)*H7954/G7954,0)</f>
        <v>0</v>
      </c>
      <c r="K7954" s="7">
        <f ca="1">IF($F7954,OFFSET(start_40,LOLP!$D7954+(1-$C7954)*24,LOLP!$B7954),0)</f>
        <v>0</v>
      </c>
      <c r="L7954" s="7">
        <f ca="1">IF($F7954,OFFSET(start_50,LOLP!$D7954+(1-$C7954)*24,LOLP!$B7954),0)</f>
        <v>0</v>
      </c>
      <c r="M7954" s="25">
        <f t="shared" ca="1" si="870"/>
        <v>0</v>
      </c>
      <c r="N7954" s="25">
        <f t="shared" ca="1" si="871"/>
        <v>0</v>
      </c>
      <c r="O7954" s="15" t="e">
        <f t="shared" ca="1" si="872"/>
        <v>#DIV/0!</v>
      </c>
      <c r="P7954" s="15" t="e">
        <f t="shared" ca="1" si="873"/>
        <v>#DIV/0!</v>
      </c>
    </row>
    <row r="7955" spans="1:16" x14ac:dyDescent="0.25">
      <c r="A7955" s="1">
        <f t="shared" si="867"/>
        <v>43432</v>
      </c>
      <c r="B7955" s="7">
        <f t="shared" si="869"/>
        <v>11</v>
      </c>
      <c r="C7955" s="4">
        <f>INDEX(Calendar!$E$3:$E$367,MATCH(LOLP!$A7955,Calendar!$B$3:$B$367,0))</f>
        <v>1</v>
      </c>
      <c r="D7955" s="2">
        <f t="shared" si="868"/>
        <v>8</v>
      </c>
      <c r="E7955" s="36">
        <v>25310</v>
      </c>
      <c r="F7955" s="7">
        <f>IFERROR(IF(INDEX('Temperature Data'!$AA$15:$AA$348,MATCH(LOLP!A7955,'Temperature Data'!$B$15:$B$348,0))&gt;IF(B7955=9,$G$2,LOLP!$F$2),1,0),0)</f>
        <v>0</v>
      </c>
      <c r="G7955" s="7">
        <f>SUMIFS(LOLP!$F$4:$F$8763,$C$4:$C$8763,$C7955,$B$4:$B$8763,$B7955,$D$4:$D$8763,$D7955)</f>
        <v>0</v>
      </c>
      <c r="H7955" s="7">
        <f>COUNTIFS(Calendar!$E$3:$E$367,LOLP!C7955,Calendar!$D$3:$D$367,LOLP!B7955)</f>
        <v>19</v>
      </c>
      <c r="I7955" s="7">
        <f ca="1">IF($F7955=1,OFFSET(start_norps,LOLP!$D7955+(1-$C7955)*24,LOLP!$B7955)*H7955/G7955,0)</f>
        <v>0</v>
      </c>
      <c r="J7955" s="7">
        <f ca="1">IF($F7955=1,OFFSET(start_33,LOLP!$D7955+(1-$C7955)*24,LOLP!$B7955)*H7955/G7955,0)</f>
        <v>0</v>
      </c>
      <c r="K7955" s="7">
        <f ca="1">IF($F7955,OFFSET(start_40,LOLP!$D7955+(1-$C7955)*24,LOLP!$B7955),0)</f>
        <v>0</v>
      </c>
      <c r="L7955" s="7">
        <f ca="1">IF($F7955,OFFSET(start_50,LOLP!$D7955+(1-$C7955)*24,LOLP!$B7955),0)</f>
        <v>0</v>
      </c>
      <c r="M7955" s="25">
        <f t="shared" ca="1" si="870"/>
        <v>0</v>
      </c>
      <c r="N7955" s="25">
        <f t="shared" ca="1" si="871"/>
        <v>0</v>
      </c>
      <c r="O7955" s="15" t="e">
        <f t="shared" ca="1" si="872"/>
        <v>#DIV/0!</v>
      </c>
      <c r="P7955" s="15" t="e">
        <f t="shared" ca="1" si="873"/>
        <v>#DIV/0!</v>
      </c>
    </row>
    <row r="7956" spans="1:16" x14ac:dyDescent="0.25">
      <c r="A7956" s="1">
        <f t="shared" si="867"/>
        <v>43432</v>
      </c>
      <c r="B7956" s="7">
        <f t="shared" si="869"/>
        <v>11</v>
      </c>
      <c r="C7956" s="4">
        <f>INDEX(Calendar!$E$3:$E$367,MATCH(LOLP!$A7956,Calendar!$B$3:$B$367,0))</f>
        <v>1</v>
      </c>
      <c r="D7956" s="2">
        <f t="shared" si="868"/>
        <v>9</v>
      </c>
      <c r="E7956" s="36">
        <v>25436</v>
      </c>
      <c r="F7956" s="7">
        <f>IFERROR(IF(INDEX('Temperature Data'!$AA$15:$AA$348,MATCH(LOLP!A7956,'Temperature Data'!$B$15:$B$348,0))&gt;IF(B7956=9,$G$2,LOLP!$F$2),1,0),0)</f>
        <v>0</v>
      </c>
      <c r="G7956" s="7">
        <f>SUMIFS(LOLP!$F$4:$F$8763,$C$4:$C$8763,$C7956,$B$4:$B$8763,$B7956,$D$4:$D$8763,$D7956)</f>
        <v>0</v>
      </c>
      <c r="H7956" s="7">
        <f>COUNTIFS(Calendar!$E$3:$E$367,LOLP!C7956,Calendar!$D$3:$D$367,LOLP!B7956)</f>
        <v>19</v>
      </c>
      <c r="I7956" s="7">
        <f ca="1">IF($F7956=1,OFFSET(start_norps,LOLP!$D7956+(1-$C7956)*24,LOLP!$B7956)*H7956/G7956,0)</f>
        <v>0</v>
      </c>
      <c r="J7956" s="7">
        <f ca="1">IF($F7956=1,OFFSET(start_33,LOLP!$D7956+(1-$C7956)*24,LOLP!$B7956)*H7956/G7956,0)</f>
        <v>0</v>
      </c>
      <c r="K7956" s="7">
        <f ca="1">IF($F7956,OFFSET(start_40,LOLP!$D7956+(1-$C7956)*24,LOLP!$B7956),0)</f>
        <v>0</v>
      </c>
      <c r="L7956" s="7">
        <f ca="1">IF($F7956,OFFSET(start_50,LOLP!$D7956+(1-$C7956)*24,LOLP!$B7956),0)</f>
        <v>0</v>
      </c>
      <c r="M7956" s="25">
        <f t="shared" ca="1" si="870"/>
        <v>0</v>
      </c>
      <c r="N7956" s="25">
        <f t="shared" ca="1" si="871"/>
        <v>0</v>
      </c>
      <c r="O7956" s="15" t="e">
        <f t="shared" ca="1" si="872"/>
        <v>#DIV/0!</v>
      </c>
      <c r="P7956" s="15" t="e">
        <f t="shared" ca="1" si="873"/>
        <v>#DIV/0!</v>
      </c>
    </row>
    <row r="7957" spans="1:16" x14ac:dyDescent="0.25">
      <c r="A7957" s="1">
        <f t="shared" si="867"/>
        <v>43432</v>
      </c>
      <c r="B7957" s="7">
        <f t="shared" si="869"/>
        <v>11</v>
      </c>
      <c r="C7957" s="4">
        <f>INDEX(Calendar!$E$3:$E$367,MATCH(LOLP!$A7957,Calendar!$B$3:$B$367,0))</f>
        <v>1</v>
      </c>
      <c r="D7957" s="2">
        <f t="shared" si="868"/>
        <v>10</v>
      </c>
      <c r="E7957" s="36">
        <v>25350</v>
      </c>
      <c r="F7957" s="7">
        <f>IFERROR(IF(INDEX('Temperature Data'!$AA$15:$AA$348,MATCH(LOLP!A7957,'Temperature Data'!$B$15:$B$348,0))&gt;IF(B7957=9,$G$2,LOLP!$F$2),1,0),0)</f>
        <v>0</v>
      </c>
      <c r="G7957" s="7">
        <f>SUMIFS(LOLP!$F$4:$F$8763,$C$4:$C$8763,$C7957,$B$4:$B$8763,$B7957,$D$4:$D$8763,$D7957)</f>
        <v>0</v>
      </c>
      <c r="H7957" s="7">
        <f>COUNTIFS(Calendar!$E$3:$E$367,LOLP!C7957,Calendar!$D$3:$D$367,LOLP!B7957)</f>
        <v>19</v>
      </c>
      <c r="I7957" s="7">
        <f ca="1">IF($F7957=1,OFFSET(start_norps,LOLP!$D7957+(1-$C7957)*24,LOLP!$B7957)*H7957/G7957,0)</f>
        <v>0</v>
      </c>
      <c r="J7957" s="7">
        <f ca="1">IF($F7957=1,OFFSET(start_33,LOLP!$D7957+(1-$C7957)*24,LOLP!$B7957)*H7957/G7957,0)</f>
        <v>0</v>
      </c>
      <c r="K7957" s="7">
        <f ca="1">IF($F7957,OFFSET(start_40,LOLP!$D7957+(1-$C7957)*24,LOLP!$B7957),0)</f>
        <v>0</v>
      </c>
      <c r="L7957" s="7">
        <f ca="1">IF($F7957,OFFSET(start_50,LOLP!$D7957+(1-$C7957)*24,LOLP!$B7957),0)</f>
        <v>0</v>
      </c>
      <c r="M7957" s="25">
        <f t="shared" ca="1" si="870"/>
        <v>0</v>
      </c>
      <c r="N7957" s="25">
        <f t="shared" ca="1" si="871"/>
        <v>0</v>
      </c>
      <c r="O7957" s="15" t="e">
        <f t="shared" ca="1" si="872"/>
        <v>#DIV/0!</v>
      </c>
      <c r="P7957" s="15" t="e">
        <f t="shared" ca="1" si="873"/>
        <v>#DIV/0!</v>
      </c>
    </row>
    <row r="7958" spans="1:16" x14ac:dyDescent="0.25">
      <c r="A7958" s="1">
        <f t="shared" si="867"/>
        <v>43432</v>
      </c>
      <c r="B7958" s="7">
        <f t="shared" si="869"/>
        <v>11</v>
      </c>
      <c r="C7958" s="4">
        <f>INDEX(Calendar!$E$3:$E$367,MATCH(LOLP!$A7958,Calendar!$B$3:$B$367,0))</f>
        <v>1</v>
      </c>
      <c r="D7958" s="2">
        <f t="shared" si="868"/>
        <v>11</v>
      </c>
      <c r="E7958" s="36">
        <v>25276</v>
      </c>
      <c r="F7958" s="7">
        <f>IFERROR(IF(INDEX('Temperature Data'!$AA$15:$AA$348,MATCH(LOLP!A7958,'Temperature Data'!$B$15:$B$348,0))&gt;IF(B7958=9,$G$2,LOLP!$F$2),1,0),0)</f>
        <v>0</v>
      </c>
      <c r="G7958" s="7">
        <f>SUMIFS(LOLP!$F$4:$F$8763,$C$4:$C$8763,$C7958,$B$4:$B$8763,$B7958,$D$4:$D$8763,$D7958)</f>
        <v>0</v>
      </c>
      <c r="H7958" s="7">
        <f>COUNTIFS(Calendar!$E$3:$E$367,LOLP!C7958,Calendar!$D$3:$D$367,LOLP!B7958)</f>
        <v>19</v>
      </c>
      <c r="I7958" s="7">
        <f ca="1">IF($F7958=1,OFFSET(start_norps,LOLP!$D7958+(1-$C7958)*24,LOLP!$B7958)*H7958/G7958,0)</f>
        <v>0</v>
      </c>
      <c r="J7958" s="7">
        <f ca="1">IF($F7958=1,OFFSET(start_33,LOLP!$D7958+(1-$C7958)*24,LOLP!$B7958)*H7958/G7958,0)</f>
        <v>0</v>
      </c>
      <c r="K7958" s="7">
        <f ca="1">IF($F7958,OFFSET(start_40,LOLP!$D7958+(1-$C7958)*24,LOLP!$B7958),0)</f>
        <v>0</v>
      </c>
      <c r="L7958" s="7">
        <f ca="1">IF($F7958,OFFSET(start_50,LOLP!$D7958+(1-$C7958)*24,LOLP!$B7958),0)</f>
        <v>0</v>
      </c>
      <c r="M7958" s="25">
        <f t="shared" ca="1" si="870"/>
        <v>0</v>
      </c>
      <c r="N7958" s="25">
        <f t="shared" ca="1" si="871"/>
        <v>0</v>
      </c>
      <c r="O7958" s="15" t="e">
        <f t="shared" ca="1" si="872"/>
        <v>#DIV/0!</v>
      </c>
      <c r="P7958" s="15" t="e">
        <f t="shared" ca="1" si="873"/>
        <v>#DIV/0!</v>
      </c>
    </row>
    <row r="7959" spans="1:16" x14ac:dyDescent="0.25">
      <c r="A7959" s="1">
        <f t="shared" si="867"/>
        <v>43432</v>
      </c>
      <c r="B7959" s="7">
        <f t="shared" si="869"/>
        <v>11</v>
      </c>
      <c r="C7959" s="4">
        <f>INDEX(Calendar!$E$3:$E$367,MATCH(LOLP!$A7959,Calendar!$B$3:$B$367,0))</f>
        <v>1</v>
      </c>
      <c r="D7959" s="2">
        <f t="shared" si="868"/>
        <v>12</v>
      </c>
      <c r="E7959" s="36">
        <v>25027</v>
      </c>
      <c r="F7959" s="7">
        <f>IFERROR(IF(INDEX('Temperature Data'!$AA$15:$AA$348,MATCH(LOLP!A7959,'Temperature Data'!$B$15:$B$348,0))&gt;IF(B7959=9,$G$2,LOLP!$F$2),1,0),0)</f>
        <v>0</v>
      </c>
      <c r="G7959" s="7">
        <f>SUMIFS(LOLP!$F$4:$F$8763,$C$4:$C$8763,$C7959,$B$4:$B$8763,$B7959,$D$4:$D$8763,$D7959)</f>
        <v>0</v>
      </c>
      <c r="H7959" s="7">
        <f>COUNTIFS(Calendar!$E$3:$E$367,LOLP!C7959,Calendar!$D$3:$D$367,LOLP!B7959)</f>
        <v>19</v>
      </c>
      <c r="I7959" s="7">
        <f ca="1">IF($F7959=1,OFFSET(start_norps,LOLP!$D7959+(1-$C7959)*24,LOLP!$B7959)*H7959/G7959,0)</f>
        <v>0</v>
      </c>
      <c r="J7959" s="7">
        <f ca="1">IF($F7959=1,OFFSET(start_33,LOLP!$D7959+(1-$C7959)*24,LOLP!$B7959)*H7959/G7959,0)</f>
        <v>0</v>
      </c>
      <c r="K7959" s="7">
        <f ca="1">IF($F7959,OFFSET(start_40,LOLP!$D7959+(1-$C7959)*24,LOLP!$B7959),0)</f>
        <v>0</v>
      </c>
      <c r="L7959" s="7">
        <f ca="1">IF($F7959,OFFSET(start_50,LOLP!$D7959+(1-$C7959)*24,LOLP!$B7959),0)</f>
        <v>0</v>
      </c>
      <c r="M7959" s="25">
        <f t="shared" ca="1" si="870"/>
        <v>0</v>
      </c>
      <c r="N7959" s="25">
        <f t="shared" ca="1" si="871"/>
        <v>0</v>
      </c>
      <c r="O7959" s="15" t="e">
        <f t="shared" ca="1" si="872"/>
        <v>#DIV/0!</v>
      </c>
      <c r="P7959" s="15" t="e">
        <f t="shared" ca="1" si="873"/>
        <v>#DIV/0!</v>
      </c>
    </row>
    <row r="7960" spans="1:16" x14ac:dyDescent="0.25">
      <c r="A7960" s="1">
        <f t="shared" si="867"/>
        <v>43432</v>
      </c>
      <c r="B7960" s="7">
        <f t="shared" si="869"/>
        <v>11</v>
      </c>
      <c r="C7960" s="4">
        <f>INDEX(Calendar!$E$3:$E$367,MATCH(LOLP!$A7960,Calendar!$B$3:$B$367,0))</f>
        <v>1</v>
      </c>
      <c r="D7960" s="2">
        <f t="shared" si="868"/>
        <v>13</v>
      </c>
      <c r="E7960" s="36">
        <v>24972</v>
      </c>
      <c r="F7960" s="7">
        <f>IFERROR(IF(INDEX('Temperature Data'!$AA$15:$AA$348,MATCH(LOLP!A7960,'Temperature Data'!$B$15:$B$348,0))&gt;IF(B7960=9,$G$2,LOLP!$F$2),1,0),0)</f>
        <v>0</v>
      </c>
      <c r="G7960" s="7">
        <f>SUMIFS(LOLP!$F$4:$F$8763,$C$4:$C$8763,$C7960,$B$4:$B$8763,$B7960,$D$4:$D$8763,$D7960)</f>
        <v>0</v>
      </c>
      <c r="H7960" s="7">
        <f>COUNTIFS(Calendar!$E$3:$E$367,LOLP!C7960,Calendar!$D$3:$D$367,LOLP!B7960)</f>
        <v>19</v>
      </c>
      <c r="I7960" s="7">
        <f ca="1">IF($F7960=1,OFFSET(start_norps,LOLP!$D7960+(1-$C7960)*24,LOLP!$B7960)*H7960/G7960,0)</f>
        <v>0</v>
      </c>
      <c r="J7960" s="7">
        <f ca="1">IF($F7960=1,OFFSET(start_33,LOLP!$D7960+(1-$C7960)*24,LOLP!$B7960)*H7960/G7960,0)</f>
        <v>0</v>
      </c>
      <c r="K7960" s="7">
        <f ca="1">IF($F7960,OFFSET(start_40,LOLP!$D7960+(1-$C7960)*24,LOLP!$B7960),0)</f>
        <v>0</v>
      </c>
      <c r="L7960" s="7">
        <f ca="1">IF($F7960,OFFSET(start_50,LOLP!$D7960+(1-$C7960)*24,LOLP!$B7960),0)</f>
        <v>0</v>
      </c>
      <c r="M7960" s="25">
        <f t="shared" ca="1" si="870"/>
        <v>0</v>
      </c>
      <c r="N7960" s="25">
        <f t="shared" ca="1" si="871"/>
        <v>0</v>
      </c>
      <c r="O7960" s="15" t="e">
        <f t="shared" ca="1" si="872"/>
        <v>#DIV/0!</v>
      </c>
      <c r="P7960" s="15" t="e">
        <f t="shared" ca="1" si="873"/>
        <v>#DIV/0!</v>
      </c>
    </row>
    <row r="7961" spans="1:16" x14ac:dyDescent="0.25">
      <c r="A7961" s="1">
        <f t="shared" si="867"/>
        <v>43432</v>
      </c>
      <c r="B7961" s="7">
        <f t="shared" si="869"/>
        <v>11</v>
      </c>
      <c r="C7961" s="4">
        <f>INDEX(Calendar!$E$3:$E$367,MATCH(LOLP!$A7961,Calendar!$B$3:$B$367,0))</f>
        <v>1</v>
      </c>
      <c r="D7961" s="2">
        <f t="shared" si="868"/>
        <v>14</v>
      </c>
      <c r="E7961" s="36">
        <v>25080</v>
      </c>
      <c r="F7961" s="7">
        <f>IFERROR(IF(INDEX('Temperature Data'!$AA$15:$AA$348,MATCH(LOLP!A7961,'Temperature Data'!$B$15:$B$348,0))&gt;IF(B7961=9,$G$2,LOLP!$F$2),1,0),0)</f>
        <v>0</v>
      </c>
      <c r="G7961" s="7">
        <f>SUMIFS(LOLP!$F$4:$F$8763,$C$4:$C$8763,$C7961,$B$4:$B$8763,$B7961,$D$4:$D$8763,$D7961)</f>
        <v>0</v>
      </c>
      <c r="H7961" s="7">
        <f>COUNTIFS(Calendar!$E$3:$E$367,LOLP!C7961,Calendar!$D$3:$D$367,LOLP!B7961)</f>
        <v>19</v>
      </c>
      <c r="I7961" s="7">
        <f ca="1">IF($F7961=1,OFFSET(start_norps,LOLP!$D7961+(1-$C7961)*24,LOLP!$B7961)*H7961/G7961,0)</f>
        <v>0</v>
      </c>
      <c r="J7961" s="7">
        <f ca="1">IF($F7961=1,OFFSET(start_33,LOLP!$D7961+(1-$C7961)*24,LOLP!$B7961)*H7961/G7961,0)</f>
        <v>0</v>
      </c>
      <c r="K7961" s="7">
        <f ca="1">IF($F7961,OFFSET(start_40,LOLP!$D7961+(1-$C7961)*24,LOLP!$B7961),0)</f>
        <v>0</v>
      </c>
      <c r="L7961" s="7">
        <f ca="1">IF($F7961,OFFSET(start_50,LOLP!$D7961+(1-$C7961)*24,LOLP!$B7961),0)</f>
        <v>0</v>
      </c>
      <c r="M7961" s="25">
        <f t="shared" ca="1" si="870"/>
        <v>0</v>
      </c>
      <c r="N7961" s="25">
        <f t="shared" ca="1" si="871"/>
        <v>0</v>
      </c>
      <c r="O7961" s="15" t="e">
        <f t="shared" ca="1" si="872"/>
        <v>#DIV/0!</v>
      </c>
      <c r="P7961" s="15" t="e">
        <f t="shared" ca="1" si="873"/>
        <v>#DIV/0!</v>
      </c>
    </row>
    <row r="7962" spans="1:16" x14ac:dyDescent="0.25">
      <c r="A7962" s="1">
        <f t="shared" si="867"/>
        <v>43432</v>
      </c>
      <c r="B7962" s="7">
        <f t="shared" si="869"/>
        <v>11</v>
      </c>
      <c r="C7962" s="4">
        <f>INDEX(Calendar!$E$3:$E$367,MATCH(LOLP!$A7962,Calendar!$B$3:$B$367,0))</f>
        <v>1</v>
      </c>
      <c r="D7962" s="2">
        <f t="shared" si="868"/>
        <v>15</v>
      </c>
      <c r="E7962" s="36">
        <v>25277</v>
      </c>
      <c r="F7962" s="7">
        <f>IFERROR(IF(INDEX('Temperature Data'!$AA$15:$AA$348,MATCH(LOLP!A7962,'Temperature Data'!$B$15:$B$348,0))&gt;IF(B7962=9,$G$2,LOLP!$F$2),1,0),0)</f>
        <v>0</v>
      </c>
      <c r="G7962" s="7">
        <f>SUMIFS(LOLP!$F$4:$F$8763,$C$4:$C$8763,$C7962,$B$4:$B$8763,$B7962,$D$4:$D$8763,$D7962)</f>
        <v>0</v>
      </c>
      <c r="H7962" s="7">
        <f>COUNTIFS(Calendar!$E$3:$E$367,LOLP!C7962,Calendar!$D$3:$D$367,LOLP!B7962)</f>
        <v>19</v>
      </c>
      <c r="I7962" s="7">
        <f ca="1">IF($F7962=1,OFFSET(start_norps,LOLP!$D7962+(1-$C7962)*24,LOLP!$B7962)*H7962/G7962,0)</f>
        <v>0</v>
      </c>
      <c r="J7962" s="7">
        <f ca="1">IF($F7962=1,OFFSET(start_33,LOLP!$D7962+(1-$C7962)*24,LOLP!$B7962)*H7962/G7962,0)</f>
        <v>0</v>
      </c>
      <c r="K7962" s="7">
        <f ca="1">IF($F7962,OFFSET(start_40,LOLP!$D7962+(1-$C7962)*24,LOLP!$B7962),0)</f>
        <v>0</v>
      </c>
      <c r="L7962" s="7">
        <f ca="1">IF($F7962,OFFSET(start_50,LOLP!$D7962+(1-$C7962)*24,LOLP!$B7962),0)</f>
        <v>0</v>
      </c>
      <c r="M7962" s="25">
        <f t="shared" ca="1" si="870"/>
        <v>0</v>
      </c>
      <c r="N7962" s="25">
        <f t="shared" ca="1" si="871"/>
        <v>0</v>
      </c>
      <c r="O7962" s="15" t="e">
        <f t="shared" ca="1" si="872"/>
        <v>#DIV/0!</v>
      </c>
      <c r="P7962" s="15" t="e">
        <f t="shared" ca="1" si="873"/>
        <v>#DIV/0!</v>
      </c>
    </row>
    <row r="7963" spans="1:16" x14ac:dyDescent="0.25">
      <c r="A7963" s="1">
        <f t="shared" si="867"/>
        <v>43432</v>
      </c>
      <c r="B7963" s="7">
        <f t="shared" si="869"/>
        <v>11</v>
      </c>
      <c r="C7963" s="4">
        <f>INDEX(Calendar!$E$3:$E$367,MATCH(LOLP!$A7963,Calendar!$B$3:$B$367,0))</f>
        <v>1</v>
      </c>
      <c r="D7963" s="2">
        <f t="shared" si="868"/>
        <v>16</v>
      </c>
      <c r="E7963" s="36">
        <v>25790</v>
      </c>
      <c r="F7963" s="7">
        <f>IFERROR(IF(INDEX('Temperature Data'!$AA$15:$AA$348,MATCH(LOLP!A7963,'Temperature Data'!$B$15:$B$348,0))&gt;IF(B7963=9,$G$2,LOLP!$F$2),1,0),0)</f>
        <v>0</v>
      </c>
      <c r="G7963" s="7">
        <f>SUMIFS(LOLP!$F$4:$F$8763,$C$4:$C$8763,$C7963,$B$4:$B$8763,$B7963,$D$4:$D$8763,$D7963)</f>
        <v>0</v>
      </c>
      <c r="H7963" s="7">
        <f>COUNTIFS(Calendar!$E$3:$E$367,LOLP!C7963,Calendar!$D$3:$D$367,LOLP!B7963)</f>
        <v>19</v>
      </c>
      <c r="I7963" s="7">
        <f ca="1">IF($F7963=1,OFFSET(start_norps,LOLP!$D7963+(1-$C7963)*24,LOLP!$B7963)*H7963/G7963,0)</f>
        <v>0</v>
      </c>
      <c r="J7963" s="7">
        <f ca="1">IF($F7963=1,OFFSET(start_33,LOLP!$D7963+(1-$C7963)*24,LOLP!$B7963)*H7963/G7963,0)</f>
        <v>0</v>
      </c>
      <c r="K7963" s="7">
        <f ca="1">IF($F7963,OFFSET(start_40,LOLP!$D7963+(1-$C7963)*24,LOLP!$B7963),0)</f>
        <v>0</v>
      </c>
      <c r="L7963" s="7">
        <f ca="1">IF($F7963,OFFSET(start_50,LOLP!$D7963+(1-$C7963)*24,LOLP!$B7963),0)</f>
        <v>0</v>
      </c>
      <c r="M7963" s="25">
        <f t="shared" ca="1" si="870"/>
        <v>0</v>
      </c>
      <c r="N7963" s="25">
        <f t="shared" ca="1" si="871"/>
        <v>0</v>
      </c>
      <c r="O7963" s="15" t="e">
        <f t="shared" ca="1" si="872"/>
        <v>#DIV/0!</v>
      </c>
      <c r="P7963" s="15" t="e">
        <f t="shared" ca="1" si="873"/>
        <v>#DIV/0!</v>
      </c>
    </row>
    <row r="7964" spans="1:16" x14ac:dyDescent="0.25">
      <c r="A7964" s="1">
        <f t="shared" si="867"/>
        <v>43432</v>
      </c>
      <c r="B7964" s="7">
        <f t="shared" si="869"/>
        <v>11</v>
      </c>
      <c r="C7964" s="4">
        <f>INDEX(Calendar!$E$3:$E$367,MATCH(LOLP!$A7964,Calendar!$B$3:$B$367,0))</f>
        <v>1</v>
      </c>
      <c r="D7964" s="2">
        <f t="shared" si="868"/>
        <v>17</v>
      </c>
      <c r="E7964" s="36">
        <v>27018</v>
      </c>
      <c r="F7964" s="7">
        <f>IFERROR(IF(INDEX('Temperature Data'!$AA$15:$AA$348,MATCH(LOLP!A7964,'Temperature Data'!$B$15:$B$348,0))&gt;IF(B7964=9,$G$2,LOLP!$F$2),1,0),0)</f>
        <v>0</v>
      </c>
      <c r="G7964" s="7">
        <f>SUMIFS(LOLP!$F$4:$F$8763,$C$4:$C$8763,$C7964,$B$4:$B$8763,$B7964,$D$4:$D$8763,$D7964)</f>
        <v>0</v>
      </c>
      <c r="H7964" s="7">
        <f>COUNTIFS(Calendar!$E$3:$E$367,LOLP!C7964,Calendar!$D$3:$D$367,LOLP!B7964)</f>
        <v>19</v>
      </c>
      <c r="I7964" s="7">
        <f ca="1">IF($F7964=1,OFFSET(start_norps,LOLP!$D7964+(1-$C7964)*24,LOLP!$B7964)*H7964/G7964,0)</f>
        <v>0</v>
      </c>
      <c r="J7964" s="7">
        <f ca="1">IF($F7964=1,OFFSET(start_33,LOLP!$D7964+(1-$C7964)*24,LOLP!$B7964)*H7964/G7964,0)</f>
        <v>0</v>
      </c>
      <c r="K7964" s="7">
        <f ca="1">IF($F7964,OFFSET(start_40,LOLP!$D7964+(1-$C7964)*24,LOLP!$B7964),0)</f>
        <v>0</v>
      </c>
      <c r="L7964" s="7">
        <f ca="1">IF($F7964,OFFSET(start_50,LOLP!$D7964+(1-$C7964)*24,LOLP!$B7964),0)</f>
        <v>0</v>
      </c>
      <c r="M7964" s="25">
        <f t="shared" ca="1" si="870"/>
        <v>0</v>
      </c>
      <c r="N7964" s="25">
        <f t="shared" ca="1" si="871"/>
        <v>0</v>
      </c>
      <c r="O7964" s="15" t="e">
        <f t="shared" ca="1" si="872"/>
        <v>#DIV/0!</v>
      </c>
      <c r="P7964" s="15" t="e">
        <f t="shared" ca="1" si="873"/>
        <v>#DIV/0!</v>
      </c>
    </row>
    <row r="7965" spans="1:16" x14ac:dyDescent="0.25">
      <c r="A7965" s="1">
        <f t="shared" ref="A7965:A8028" si="874">A7941+1</f>
        <v>43432</v>
      </c>
      <c r="B7965" s="7">
        <f t="shared" si="869"/>
        <v>11</v>
      </c>
      <c r="C7965" s="4">
        <f>INDEX(Calendar!$E$3:$E$367,MATCH(LOLP!$A7965,Calendar!$B$3:$B$367,0))</f>
        <v>1</v>
      </c>
      <c r="D7965" s="2">
        <f t="shared" ref="D7965:D8028" si="875">D7941</f>
        <v>18</v>
      </c>
      <c r="E7965" s="36">
        <v>28922</v>
      </c>
      <c r="F7965" s="7">
        <f>IFERROR(IF(INDEX('Temperature Data'!$AA$15:$AA$348,MATCH(LOLP!A7965,'Temperature Data'!$B$15:$B$348,0))&gt;IF(B7965=9,$G$2,LOLP!$F$2),1,0),0)</f>
        <v>0</v>
      </c>
      <c r="G7965" s="7">
        <f>SUMIFS(LOLP!$F$4:$F$8763,$C$4:$C$8763,$C7965,$B$4:$B$8763,$B7965,$D$4:$D$8763,$D7965)</f>
        <v>0</v>
      </c>
      <c r="H7965" s="7">
        <f>COUNTIFS(Calendar!$E$3:$E$367,LOLP!C7965,Calendar!$D$3:$D$367,LOLP!B7965)</f>
        <v>19</v>
      </c>
      <c r="I7965" s="7">
        <f ca="1">IF($F7965=1,OFFSET(start_norps,LOLP!$D7965+(1-$C7965)*24,LOLP!$B7965)*H7965/G7965,0)</f>
        <v>0</v>
      </c>
      <c r="J7965" s="7">
        <f ca="1">IF($F7965=1,OFFSET(start_33,LOLP!$D7965+(1-$C7965)*24,LOLP!$B7965)*H7965/G7965,0)</f>
        <v>0</v>
      </c>
      <c r="K7965" s="7">
        <f ca="1">IF($F7965,OFFSET(start_40,LOLP!$D7965+(1-$C7965)*24,LOLP!$B7965),0)</f>
        <v>0</v>
      </c>
      <c r="L7965" s="7">
        <f ca="1">IF($F7965,OFFSET(start_50,LOLP!$D7965+(1-$C7965)*24,LOLP!$B7965),0)</f>
        <v>0</v>
      </c>
      <c r="M7965" s="25">
        <f t="shared" ca="1" si="870"/>
        <v>0</v>
      </c>
      <c r="N7965" s="25">
        <f t="shared" ca="1" si="871"/>
        <v>0</v>
      </c>
      <c r="O7965" s="15" t="e">
        <f t="shared" ca="1" si="872"/>
        <v>#DIV/0!</v>
      </c>
      <c r="P7965" s="15" t="e">
        <f t="shared" ca="1" si="873"/>
        <v>#DIV/0!</v>
      </c>
    </row>
    <row r="7966" spans="1:16" x14ac:dyDescent="0.25">
      <c r="A7966" s="1">
        <f t="shared" si="874"/>
        <v>43432</v>
      </c>
      <c r="B7966" s="7">
        <f t="shared" si="869"/>
        <v>11</v>
      </c>
      <c r="C7966" s="4">
        <f>INDEX(Calendar!$E$3:$E$367,MATCH(LOLP!$A7966,Calendar!$B$3:$B$367,0))</f>
        <v>1</v>
      </c>
      <c r="D7966" s="2">
        <f t="shared" si="875"/>
        <v>19</v>
      </c>
      <c r="E7966" s="36">
        <v>28810</v>
      </c>
      <c r="F7966" s="7">
        <f>IFERROR(IF(INDEX('Temperature Data'!$AA$15:$AA$348,MATCH(LOLP!A7966,'Temperature Data'!$B$15:$B$348,0))&gt;IF(B7966=9,$G$2,LOLP!$F$2),1,0),0)</f>
        <v>0</v>
      </c>
      <c r="G7966" s="7">
        <f>SUMIFS(LOLP!$F$4:$F$8763,$C$4:$C$8763,$C7966,$B$4:$B$8763,$B7966,$D$4:$D$8763,$D7966)</f>
        <v>0</v>
      </c>
      <c r="H7966" s="7">
        <f>COUNTIFS(Calendar!$E$3:$E$367,LOLP!C7966,Calendar!$D$3:$D$367,LOLP!B7966)</f>
        <v>19</v>
      </c>
      <c r="I7966" s="7">
        <f ca="1">IF($F7966=1,OFFSET(start_norps,LOLP!$D7966+(1-$C7966)*24,LOLP!$B7966)*H7966/G7966,0)</f>
        <v>0</v>
      </c>
      <c r="J7966" s="7">
        <f ca="1">IF($F7966=1,OFFSET(start_33,LOLP!$D7966+(1-$C7966)*24,LOLP!$B7966)*H7966/G7966,0)</f>
        <v>0</v>
      </c>
      <c r="K7966" s="7">
        <f ca="1">IF($F7966,OFFSET(start_40,LOLP!$D7966+(1-$C7966)*24,LOLP!$B7966),0)</f>
        <v>0</v>
      </c>
      <c r="L7966" s="7">
        <f ca="1">IF($F7966,OFFSET(start_50,LOLP!$D7966+(1-$C7966)*24,LOLP!$B7966),0)</f>
        <v>0</v>
      </c>
      <c r="M7966" s="25">
        <f t="shared" ca="1" si="870"/>
        <v>0</v>
      </c>
      <c r="N7966" s="25">
        <f t="shared" ca="1" si="871"/>
        <v>0</v>
      </c>
      <c r="O7966" s="15" t="e">
        <f t="shared" ca="1" si="872"/>
        <v>#DIV/0!</v>
      </c>
      <c r="P7966" s="15" t="e">
        <f t="shared" ca="1" si="873"/>
        <v>#DIV/0!</v>
      </c>
    </row>
    <row r="7967" spans="1:16" x14ac:dyDescent="0.25">
      <c r="A7967" s="1">
        <f t="shared" si="874"/>
        <v>43432</v>
      </c>
      <c r="B7967" s="7">
        <f t="shared" si="869"/>
        <v>11</v>
      </c>
      <c r="C7967" s="4">
        <f>INDEX(Calendar!$E$3:$E$367,MATCH(LOLP!$A7967,Calendar!$B$3:$B$367,0))</f>
        <v>1</v>
      </c>
      <c r="D7967" s="2">
        <f t="shared" si="875"/>
        <v>20</v>
      </c>
      <c r="E7967" s="36">
        <v>28175</v>
      </c>
      <c r="F7967" s="7">
        <f>IFERROR(IF(INDEX('Temperature Data'!$AA$15:$AA$348,MATCH(LOLP!A7967,'Temperature Data'!$B$15:$B$348,0))&gt;IF(B7967=9,$G$2,LOLP!$F$2),1,0),0)</f>
        <v>0</v>
      </c>
      <c r="G7967" s="7">
        <f>SUMIFS(LOLP!$F$4:$F$8763,$C$4:$C$8763,$C7967,$B$4:$B$8763,$B7967,$D$4:$D$8763,$D7967)</f>
        <v>0</v>
      </c>
      <c r="H7967" s="7">
        <f>COUNTIFS(Calendar!$E$3:$E$367,LOLP!C7967,Calendar!$D$3:$D$367,LOLP!B7967)</f>
        <v>19</v>
      </c>
      <c r="I7967" s="7">
        <f ca="1">IF($F7967=1,OFFSET(start_norps,LOLP!$D7967+(1-$C7967)*24,LOLP!$B7967)*H7967/G7967,0)</f>
        <v>0</v>
      </c>
      <c r="J7967" s="7">
        <f ca="1">IF($F7967=1,OFFSET(start_33,LOLP!$D7967+(1-$C7967)*24,LOLP!$B7967)*H7967/G7967,0)</f>
        <v>0</v>
      </c>
      <c r="K7967" s="7">
        <f ca="1">IF($F7967,OFFSET(start_40,LOLP!$D7967+(1-$C7967)*24,LOLP!$B7967),0)</f>
        <v>0</v>
      </c>
      <c r="L7967" s="7">
        <f ca="1">IF($F7967,OFFSET(start_50,LOLP!$D7967+(1-$C7967)*24,LOLP!$B7967),0)</f>
        <v>0</v>
      </c>
      <c r="M7967" s="25">
        <f t="shared" ca="1" si="870"/>
        <v>0</v>
      </c>
      <c r="N7967" s="25">
        <f t="shared" ca="1" si="871"/>
        <v>0</v>
      </c>
      <c r="O7967" s="15" t="e">
        <f t="shared" ca="1" si="872"/>
        <v>#DIV/0!</v>
      </c>
      <c r="P7967" s="15" t="e">
        <f t="shared" ca="1" si="873"/>
        <v>#DIV/0!</v>
      </c>
    </row>
    <row r="7968" spans="1:16" x14ac:dyDescent="0.25">
      <c r="A7968" s="1">
        <f t="shared" si="874"/>
        <v>43432</v>
      </c>
      <c r="B7968" s="7">
        <f t="shared" si="869"/>
        <v>11</v>
      </c>
      <c r="C7968" s="4">
        <f>INDEX(Calendar!$E$3:$E$367,MATCH(LOLP!$A7968,Calendar!$B$3:$B$367,0))</f>
        <v>1</v>
      </c>
      <c r="D7968" s="2">
        <f t="shared" si="875"/>
        <v>21</v>
      </c>
      <c r="E7968" s="36">
        <v>27295</v>
      </c>
      <c r="F7968" s="7">
        <f>IFERROR(IF(INDEX('Temperature Data'!$AA$15:$AA$348,MATCH(LOLP!A7968,'Temperature Data'!$B$15:$B$348,0))&gt;IF(B7968=9,$G$2,LOLP!$F$2),1,0),0)</f>
        <v>0</v>
      </c>
      <c r="G7968" s="7">
        <f>SUMIFS(LOLP!$F$4:$F$8763,$C$4:$C$8763,$C7968,$B$4:$B$8763,$B7968,$D$4:$D$8763,$D7968)</f>
        <v>0</v>
      </c>
      <c r="H7968" s="7">
        <f>COUNTIFS(Calendar!$E$3:$E$367,LOLP!C7968,Calendar!$D$3:$D$367,LOLP!B7968)</f>
        <v>19</v>
      </c>
      <c r="I7968" s="7">
        <f ca="1">IF($F7968=1,OFFSET(start_norps,LOLP!$D7968+(1-$C7968)*24,LOLP!$B7968)*H7968/G7968,0)</f>
        <v>0</v>
      </c>
      <c r="J7968" s="7">
        <f ca="1">IF($F7968=1,OFFSET(start_33,LOLP!$D7968+(1-$C7968)*24,LOLP!$B7968)*H7968/G7968,0)</f>
        <v>0</v>
      </c>
      <c r="K7968" s="7">
        <f ca="1">IF($F7968,OFFSET(start_40,LOLP!$D7968+(1-$C7968)*24,LOLP!$B7968),0)</f>
        <v>0</v>
      </c>
      <c r="L7968" s="7">
        <f ca="1">IF($F7968,OFFSET(start_50,LOLP!$D7968+(1-$C7968)*24,LOLP!$B7968),0)</f>
        <v>0</v>
      </c>
      <c r="M7968" s="25">
        <f t="shared" ca="1" si="870"/>
        <v>0</v>
      </c>
      <c r="N7968" s="25">
        <f t="shared" ca="1" si="871"/>
        <v>0</v>
      </c>
      <c r="O7968" s="15" t="e">
        <f t="shared" ca="1" si="872"/>
        <v>#DIV/0!</v>
      </c>
      <c r="P7968" s="15" t="e">
        <f t="shared" ca="1" si="873"/>
        <v>#DIV/0!</v>
      </c>
    </row>
    <row r="7969" spans="1:16" x14ac:dyDescent="0.25">
      <c r="A7969" s="1">
        <f t="shared" si="874"/>
        <v>43432</v>
      </c>
      <c r="B7969" s="7">
        <f t="shared" si="869"/>
        <v>11</v>
      </c>
      <c r="C7969" s="4">
        <f>INDEX(Calendar!$E$3:$E$367,MATCH(LOLP!$A7969,Calendar!$B$3:$B$367,0))</f>
        <v>1</v>
      </c>
      <c r="D7969" s="2">
        <f t="shared" si="875"/>
        <v>22</v>
      </c>
      <c r="E7969" s="36">
        <v>25800</v>
      </c>
      <c r="F7969" s="7">
        <f>IFERROR(IF(INDEX('Temperature Data'!$AA$15:$AA$348,MATCH(LOLP!A7969,'Temperature Data'!$B$15:$B$348,0))&gt;IF(B7969=9,$G$2,LOLP!$F$2),1,0),0)</f>
        <v>0</v>
      </c>
      <c r="G7969" s="7">
        <f>SUMIFS(LOLP!$F$4:$F$8763,$C$4:$C$8763,$C7969,$B$4:$B$8763,$B7969,$D$4:$D$8763,$D7969)</f>
        <v>0</v>
      </c>
      <c r="H7969" s="7">
        <f>COUNTIFS(Calendar!$E$3:$E$367,LOLP!C7969,Calendar!$D$3:$D$367,LOLP!B7969)</f>
        <v>19</v>
      </c>
      <c r="I7969" s="7">
        <f ca="1">IF($F7969=1,OFFSET(start_norps,LOLP!$D7969+(1-$C7969)*24,LOLP!$B7969)*H7969/G7969,0)</f>
        <v>0</v>
      </c>
      <c r="J7969" s="7">
        <f ca="1">IF($F7969=1,OFFSET(start_33,LOLP!$D7969+(1-$C7969)*24,LOLP!$B7969)*H7969/G7969,0)</f>
        <v>0</v>
      </c>
      <c r="K7969" s="7">
        <f ca="1">IF($F7969,OFFSET(start_40,LOLP!$D7969+(1-$C7969)*24,LOLP!$B7969),0)</f>
        <v>0</v>
      </c>
      <c r="L7969" s="7">
        <f ca="1">IF($F7969,OFFSET(start_50,LOLP!$D7969+(1-$C7969)*24,LOLP!$B7969),0)</f>
        <v>0</v>
      </c>
      <c r="M7969" s="25">
        <f t="shared" ca="1" si="870"/>
        <v>0</v>
      </c>
      <c r="N7969" s="25">
        <f t="shared" ca="1" si="871"/>
        <v>0</v>
      </c>
      <c r="O7969" s="15" t="e">
        <f t="shared" ca="1" si="872"/>
        <v>#DIV/0!</v>
      </c>
      <c r="P7969" s="15" t="e">
        <f t="shared" ca="1" si="873"/>
        <v>#DIV/0!</v>
      </c>
    </row>
    <row r="7970" spans="1:16" x14ac:dyDescent="0.25">
      <c r="A7970" s="1">
        <f t="shared" si="874"/>
        <v>43432</v>
      </c>
      <c r="B7970" s="7">
        <f t="shared" si="869"/>
        <v>11</v>
      </c>
      <c r="C7970" s="4">
        <f>INDEX(Calendar!$E$3:$E$367,MATCH(LOLP!$A7970,Calendar!$B$3:$B$367,0))</f>
        <v>1</v>
      </c>
      <c r="D7970" s="2">
        <f t="shared" si="875"/>
        <v>23</v>
      </c>
      <c r="E7970" s="36">
        <v>23876</v>
      </c>
      <c r="F7970" s="7">
        <f>IFERROR(IF(INDEX('Temperature Data'!$AA$15:$AA$348,MATCH(LOLP!A7970,'Temperature Data'!$B$15:$B$348,0))&gt;IF(B7970=9,$G$2,LOLP!$F$2),1,0),0)</f>
        <v>0</v>
      </c>
      <c r="G7970" s="7">
        <f>SUMIFS(LOLP!$F$4:$F$8763,$C$4:$C$8763,$C7970,$B$4:$B$8763,$B7970,$D$4:$D$8763,$D7970)</f>
        <v>0</v>
      </c>
      <c r="H7970" s="7">
        <f>COUNTIFS(Calendar!$E$3:$E$367,LOLP!C7970,Calendar!$D$3:$D$367,LOLP!B7970)</f>
        <v>19</v>
      </c>
      <c r="I7970" s="7">
        <f ca="1">IF($F7970=1,OFFSET(start_norps,LOLP!$D7970+(1-$C7970)*24,LOLP!$B7970)*H7970/G7970,0)</f>
        <v>0</v>
      </c>
      <c r="J7970" s="7">
        <f ca="1">IF($F7970=1,OFFSET(start_33,LOLP!$D7970+(1-$C7970)*24,LOLP!$B7970)*H7970/G7970,0)</f>
        <v>0</v>
      </c>
      <c r="K7970" s="7">
        <f ca="1">IF($F7970,OFFSET(start_40,LOLP!$D7970+(1-$C7970)*24,LOLP!$B7970),0)</f>
        <v>0</v>
      </c>
      <c r="L7970" s="7">
        <f ca="1">IF($F7970,OFFSET(start_50,LOLP!$D7970+(1-$C7970)*24,LOLP!$B7970),0)</f>
        <v>0</v>
      </c>
      <c r="M7970" s="25">
        <f t="shared" ca="1" si="870"/>
        <v>0</v>
      </c>
      <c r="N7970" s="25">
        <f t="shared" ca="1" si="871"/>
        <v>0</v>
      </c>
      <c r="O7970" s="15" t="e">
        <f t="shared" ca="1" si="872"/>
        <v>#DIV/0!</v>
      </c>
      <c r="P7970" s="15" t="e">
        <f t="shared" ca="1" si="873"/>
        <v>#DIV/0!</v>
      </c>
    </row>
    <row r="7971" spans="1:16" x14ac:dyDescent="0.25">
      <c r="A7971" s="1">
        <f t="shared" si="874"/>
        <v>43432</v>
      </c>
      <c r="B7971" s="7">
        <f t="shared" si="869"/>
        <v>11</v>
      </c>
      <c r="C7971" s="4">
        <f>INDEX(Calendar!$E$3:$E$367,MATCH(LOLP!$A7971,Calendar!$B$3:$B$367,0))</f>
        <v>1</v>
      </c>
      <c r="D7971" s="2">
        <f t="shared" si="875"/>
        <v>24</v>
      </c>
      <c r="E7971" s="36">
        <v>22285</v>
      </c>
      <c r="F7971" s="7">
        <f>IFERROR(IF(INDEX('Temperature Data'!$AA$15:$AA$348,MATCH(LOLP!A7971,'Temperature Data'!$B$15:$B$348,0))&gt;IF(B7971=9,$G$2,LOLP!$F$2),1,0),0)</f>
        <v>0</v>
      </c>
      <c r="G7971" s="7">
        <f>SUMIFS(LOLP!$F$4:$F$8763,$C$4:$C$8763,$C7971,$B$4:$B$8763,$B7971,$D$4:$D$8763,$D7971)</f>
        <v>0</v>
      </c>
      <c r="H7971" s="7">
        <f>COUNTIFS(Calendar!$E$3:$E$367,LOLP!C7971,Calendar!$D$3:$D$367,LOLP!B7971)</f>
        <v>19</v>
      </c>
      <c r="I7971" s="7">
        <f ca="1">IF($F7971=1,OFFSET(start_norps,LOLP!$D7971+(1-$C7971)*24,LOLP!$B7971)*H7971/G7971,0)</f>
        <v>0</v>
      </c>
      <c r="J7971" s="7">
        <f ca="1">IF($F7971=1,OFFSET(start_33,LOLP!$D7971+(1-$C7971)*24,LOLP!$B7971)*H7971/G7971,0)</f>
        <v>0</v>
      </c>
      <c r="K7971" s="7">
        <f ca="1">IF($F7971,OFFSET(start_40,LOLP!$D7971+(1-$C7971)*24,LOLP!$B7971),0)</f>
        <v>0</v>
      </c>
      <c r="L7971" s="7">
        <f ca="1">IF($F7971,OFFSET(start_50,LOLP!$D7971+(1-$C7971)*24,LOLP!$B7971),0)</f>
        <v>0</v>
      </c>
      <c r="M7971" s="25">
        <f t="shared" ca="1" si="870"/>
        <v>0</v>
      </c>
      <c r="N7971" s="25">
        <f t="shared" ca="1" si="871"/>
        <v>0</v>
      </c>
      <c r="O7971" s="15" t="e">
        <f t="shared" ca="1" si="872"/>
        <v>#DIV/0!</v>
      </c>
      <c r="P7971" s="15" t="e">
        <f t="shared" ca="1" si="873"/>
        <v>#DIV/0!</v>
      </c>
    </row>
    <row r="7972" spans="1:16" x14ac:dyDescent="0.25">
      <c r="A7972" s="1">
        <f t="shared" si="874"/>
        <v>43433</v>
      </c>
      <c r="B7972" s="7">
        <f t="shared" si="869"/>
        <v>11</v>
      </c>
      <c r="C7972" s="4">
        <f>INDEX(Calendar!$E$3:$E$367,MATCH(LOLP!$A7972,Calendar!$B$3:$B$367,0))</f>
        <v>1</v>
      </c>
      <c r="D7972" s="2">
        <f t="shared" si="875"/>
        <v>1</v>
      </c>
      <c r="E7972" s="36">
        <v>21463</v>
      </c>
      <c r="F7972" s="7">
        <f>IFERROR(IF(INDEX('Temperature Data'!$AA$15:$AA$348,MATCH(LOLP!A7972,'Temperature Data'!$B$15:$B$348,0))&gt;IF(B7972=9,$G$2,LOLP!$F$2),1,0),0)</f>
        <v>0</v>
      </c>
      <c r="G7972" s="7">
        <f>SUMIFS(LOLP!$F$4:$F$8763,$C$4:$C$8763,$C7972,$B$4:$B$8763,$B7972,$D$4:$D$8763,$D7972)</f>
        <v>0</v>
      </c>
      <c r="H7972" s="7">
        <f>COUNTIFS(Calendar!$E$3:$E$367,LOLP!C7972,Calendar!$D$3:$D$367,LOLP!B7972)</f>
        <v>19</v>
      </c>
      <c r="I7972" s="7">
        <f ca="1">IF($F7972=1,OFFSET(start_norps,LOLP!$D7972+(1-$C7972)*24,LOLP!$B7972)*H7972/G7972,0)</f>
        <v>0</v>
      </c>
      <c r="J7972" s="7">
        <f ca="1">IF($F7972=1,OFFSET(start_33,LOLP!$D7972+(1-$C7972)*24,LOLP!$B7972)*H7972/G7972,0)</f>
        <v>0</v>
      </c>
      <c r="K7972" s="7">
        <f ca="1">IF($F7972,OFFSET(start_40,LOLP!$D7972+(1-$C7972)*24,LOLP!$B7972),0)</f>
        <v>0</v>
      </c>
      <c r="L7972" s="7">
        <f ca="1">IF($F7972,OFFSET(start_50,LOLP!$D7972+(1-$C7972)*24,LOLP!$B7972),0)</f>
        <v>0</v>
      </c>
      <c r="M7972" s="25">
        <f t="shared" ca="1" si="870"/>
        <v>0</v>
      </c>
      <c r="N7972" s="25">
        <f t="shared" ca="1" si="871"/>
        <v>0</v>
      </c>
      <c r="O7972" s="15" t="e">
        <f t="shared" ca="1" si="872"/>
        <v>#DIV/0!</v>
      </c>
      <c r="P7972" s="15" t="e">
        <f t="shared" ca="1" si="873"/>
        <v>#DIV/0!</v>
      </c>
    </row>
    <row r="7973" spans="1:16" x14ac:dyDescent="0.25">
      <c r="A7973" s="1">
        <f t="shared" si="874"/>
        <v>43433</v>
      </c>
      <c r="B7973" s="7">
        <f t="shared" si="869"/>
        <v>11</v>
      </c>
      <c r="C7973" s="4">
        <f>INDEX(Calendar!$E$3:$E$367,MATCH(LOLP!$A7973,Calendar!$B$3:$B$367,0))</f>
        <v>1</v>
      </c>
      <c r="D7973" s="2">
        <f t="shared" si="875"/>
        <v>2</v>
      </c>
      <c r="E7973" s="36">
        <v>20390</v>
      </c>
      <c r="F7973" s="7">
        <f>IFERROR(IF(INDEX('Temperature Data'!$AA$15:$AA$348,MATCH(LOLP!A7973,'Temperature Data'!$B$15:$B$348,0))&gt;IF(B7973=9,$G$2,LOLP!$F$2),1,0),0)</f>
        <v>0</v>
      </c>
      <c r="G7973" s="7">
        <f>SUMIFS(LOLP!$F$4:$F$8763,$C$4:$C$8763,$C7973,$B$4:$B$8763,$B7973,$D$4:$D$8763,$D7973)</f>
        <v>0</v>
      </c>
      <c r="H7973" s="7">
        <f>COUNTIFS(Calendar!$E$3:$E$367,LOLP!C7973,Calendar!$D$3:$D$367,LOLP!B7973)</f>
        <v>19</v>
      </c>
      <c r="I7973" s="7">
        <f ca="1">IF($F7973=1,OFFSET(start_norps,LOLP!$D7973+(1-$C7973)*24,LOLP!$B7973)*H7973/G7973,0)</f>
        <v>0</v>
      </c>
      <c r="J7973" s="7">
        <f ca="1">IF($F7973=1,OFFSET(start_33,LOLP!$D7973+(1-$C7973)*24,LOLP!$B7973)*H7973/G7973,0)</f>
        <v>0</v>
      </c>
      <c r="K7973" s="7">
        <f ca="1">IF($F7973,OFFSET(start_40,LOLP!$D7973+(1-$C7973)*24,LOLP!$B7973),0)</f>
        <v>0</v>
      </c>
      <c r="L7973" s="7">
        <f ca="1">IF($F7973,OFFSET(start_50,LOLP!$D7973+(1-$C7973)*24,LOLP!$B7973),0)</f>
        <v>0</v>
      </c>
      <c r="M7973" s="25">
        <f t="shared" ca="1" si="870"/>
        <v>0</v>
      </c>
      <c r="N7973" s="25">
        <f t="shared" ca="1" si="871"/>
        <v>0</v>
      </c>
      <c r="O7973" s="15" t="e">
        <f t="shared" ca="1" si="872"/>
        <v>#DIV/0!</v>
      </c>
      <c r="P7973" s="15" t="e">
        <f t="shared" ca="1" si="873"/>
        <v>#DIV/0!</v>
      </c>
    </row>
    <row r="7974" spans="1:16" x14ac:dyDescent="0.25">
      <c r="A7974" s="1">
        <f t="shared" si="874"/>
        <v>43433</v>
      </c>
      <c r="B7974" s="7">
        <f t="shared" si="869"/>
        <v>11</v>
      </c>
      <c r="C7974" s="4">
        <f>INDEX(Calendar!$E$3:$E$367,MATCH(LOLP!$A7974,Calendar!$B$3:$B$367,0))</f>
        <v>1</v>
      </c>
      <c r="D7974" s="2">
        <f t="shared" si="875"/>
        <v>3</v>
      </c>
      <c r="E7974" s="36">
        <v>19933</v>
      </c>
      <c r="F7974" s="7">
        <f>IFERROR(IF(INDEX('Temperature Data'!$AA$15:$AA$348,MATCH(LOLP!A7974,'Temperature Data'!$B$15:$B$348,0))&gt;IF(B7974=9,$G$2,LOLP!$F$2),1,0),0)</f>
        <v>0</v>
      </c>
      <c r="G7974" s="7">
        <f>SUMIFS(LOLP!$F$4:$F$8763,$C$4:$C$8763,$C7974,$B$4:$B$8763,$B7974,$D$4:$D$8763,$D7974)</f>
        <v>0</v>
      </c>
      <c r="H7974" s="7">
        <f>COUNTIFS(Calendar!$E$3:$E$367,LOLP!C7974,Calendar!$D$3:$D$367,LOLP!B7974)</f>
        <v>19</v>
      </c>
      <c r="I7974" s="7">
        <f ca="1">IF($F7974=1,OFFSET(start_norps,LOLP!$D7974+(1-$C7974)*24,LOLP!$B7974)*H7974/G7974,0)</f>
        <v>0</v>
      </c>
      <c r="J7974" s="7">
        <f ca="1">IF($F7974=1,OFFSET(start_33,LOLP!$D7974+(1-$C7974)*24,LOLP!$B7974)*H7974/G7974,0)</f>
        <v>0</v>
      </c>
      <c r="K7974" s="7">
        <f ca="1">IF($F7974,OFFSET(start_40,LOLP!$D7974+(1-$C7974)*24,LOLP!$B7974),0)</f>
        <v>0</v>
      </c>
      <c r="L7974" s="7">
        <f ca="1">IF($F7974,OFFSET(start_50,LOLP!$D7974+(1-$C7974)*24,LOLP!$B7974),0)</f>
        <v>0</v>
      </c>
      <c r="M7974" s="25">
        <f t="shared" ca="1" si="870"/>
        <v>0</v>
      </c>
      <c r="N7974" s="25">
        <f t="shared" ca="1" si="871"/>
        <v>0</v>
      </c>
      <c r="O7974" s="15" t="e">
        <f t="shared" ca="1" si="872"/>
        <v>#DIV/0!</v>
      </c>
      <c r="P7974" s="15" t="e">
        <f t="shared" ca="1" si="873"/>
        <v>#DIV/0!</v>
      </c>
    </row>
    <row r="7975" spans="1:16" x14ac:dyDescent="0.25">
      <c r="A7975" s="1">
        <f t="shared" si="874"/>
        <v>43433</v>
      </c>
      <c r="B7975" s="7">
        <f t="shared" si="869"/>
        <v>11</v>
      </c>
      <c r="C7975" s="4">
        <f>INDEX(Calendar!$E$3:$E$367,MATCH(LOLP!$A7975,Calendar!$B$3:$B$367,0))</f>
        <v>1</v>
      </c>
      <c r="D7975" s="2">
        <f t="shared" si="875"/>
        <v>4</v>
      </c>
      <c r="E7975" s="36">
        <v>20076</v>
      </c>
      <c r="F7975" s="7">
        <f>IFERROR(IF(INDEX('Temperature Data'!$AA$15:$AA$348,MATCH(LOLP!A7975,'Temperature Data'!$B$15:$B$348,0))&gt;IF(B7975=9,$G$2,LOLP!$F$2),1,0),0)</f>
        <v>0</v>
      </c>
      <c r="G7975" s="7">
        <f>SUMIFS(LOLP!$F$4:$F$8763,$C$4:$C$8763,$C7975,$B$4:$B$8763,$B7975,$D$4:$D$8763,$D7975)</f>
        <v>0</v>
      </c>
      <c r="H7975" s="7">
        <f>COUNTIFS(Calendar!$E$3:$E$367,LOLP!C7975,Calendar!$D$3:$D$367,LOLP!B7975)</f>
        <v>19</v>
      </c>
      <c r="I7975" s="7">
        <f ca="1">IF($F7975=1,OFFSET(start_norps,LOLP!$D7975+(1-$C7975)*24,LOLP!$B7975)*H7975/G7975,0)</f>
        <v>0</v>
      </c>
      <c r="J7975" s="7">
        <f ca="1">IF($F7975=1,OFFSET(start_33,LOLP!$D7975+(1-$C7975)*24,LOLP!$B7975)*H7975/G7975,0)</f>
        <v>0</v>
      </c>
      <c r="K7975" s="7">
        <f ca="1">IF($F7975,OFFSET(start_40,LOLP!$D7975+(1-$C7975)*24,LOLP!$B7975),0)</f>
        <v>0</v>
      </c>
      <c r="L7975" s="7">
        <f ca="1">IF($F7975,OFFSET(start_50,LOLP!$D7975+(1-$C7975)*24,LOLP!$B7975),0)</f>
        <v>0</v>
      </c>
      <c r="M7975" s="25">
        <f t="shared" ca="1" si="870"/>
        <v>0</v>
      </c>
      <c r="N7975" s="25">
        <f t="shared" ca="1" si="871"/>
        <v>0</v>
      </c>
      <c r="O7975" s="15" t="e">
        <f t="shared" ca="1" si="872"/>
        <v>#DIV/0!</v>
      </c>
      <c r="P7975" s="15" t="e">
        <f t="shared" ca="1" si="873"/>
        <v>#DIV/0!</v>
      </c>
    </row>
    <row r="7976" spans="1:16" x14ac:dyDescent="0.25">
      <c r="A7976" s="1">
        <f t="shared" si="874"/>
        <v>43433</v>
      </c>
      <c r="B7976" s="7">
        <f t="shared" si="869"/>
        <v>11</v>
      </c>
      <c r="C7976" s="4">
        <f>INDEX(Calendar!$E$3:$E$367,MATCH(LOLP!$A7976,Calendar!$B$3:$B$367,0))</f>
        <v>1</v>
      </c>
      <c r="D7976" s="2">
        <f t="shared" si="875"/>
        <v>5</v>
      </c>
      <c r="E7976" s="36">
        <v>20637</v>
      </c>
      <c r="F7976" s="7">
        <f>IFERROR(IF(INDEX('Temperature Data'!$AA$15:$AA$348,MATCH(LOLP!A7976,'Temperature Data'!$B$15:$B$348,0))&gt;IF(B7976=9,$G$2,LOLP!$F$2),1,0),0)</f>
        <v>0</v>
      </c>
      <c r="G7976" s="7">
        <f>SUMIFS(LOLP!$F$4:$F$8763,$C$4:$C$8763,$C7976,$B$4:$B$8763,$B7976,$D$4:$D$8763,$D7976)</f>
        <v>0</v>
      </c>
      <c r="H7976" s="7">
        <f>COUNTIFS(Calendar!$E$3:$E$367,LOLP!C7976,Calendar!$D$3:$D$367,LOLP!B7976)</f>
        <v>19</v>
      </c>
      <c r="I7976" s="7">
        <f ca="1">IF($F7976=1,OFFSET(start_norps,LOLP!$D7976+(1-$C7976)*24,LOLP!$B7976)*H7976/G7976,0)</f>
        <v>0</v>
      </c>
      <c r="J7976" s="7">
        <f ca="1">IF($F7976=1,OFFSET(start_33,LOLP!$D7976+(1-$C7976)*24,LOLP!$B7976)*H7976/G7976,0)</f>
        <v>0</v>
      </c>
      <c r="K7976" s="7">
        <f ca="1">IF($F7976,OFFSET(start_40,LOLP!$D7976+(1-$C7976)*24,LOLP!$B7976),0)</f>
        <v>0</v>
      </c>
      <c r="L7976" s="7">
        <f ca="1">IF($F7976,OFFSET(start_50,LOLP!$D7976+(1-$C7976)*24,LOLP!$B7976),0)</f>
        <v>0</v>
      </c>
      <c r="M7976" s="25">
        <f t="shared" ca="1" si="870"/>
        <v>0</v>
      </c>
      <c r="N7976" s="25">
        <f t="shared" ca="1" si="871"/>
        <v>0</v>
      </c>
      <c r="O7976" s="15" t="e">
        <f t="shared" ca="1" si="872"/>
        <v>#DIV/0!</v>
      </c>
      <c r="P7976" s="15" t="e">
        <f t="shared" ca="1" si="873"/>
        <v>#DIV/0!</v>
      </c>
    </row>
    <row r="7977" spans="1:16" x14ac:dyDescent="0.25">
      <c r="A7977" s="1">
        <f t="shared" si="874"/>
        <v>43433</v>
      </c>
      <c r="B7977" s="7">
        <f t="shared" si="869"/>
        <v>11</v>
      </c>
      <c r="C7977" s="4">
        <f>INDEX(Calendar!$E$3:$E$367,MATCH(LOLP!$A7977,Calendar!$B$3:$B$367,0))</f>
        <v>1</v>
      </c>
      <c r="D7977" s="2">
        <f t="shared" si="875"/>
        <v>6</v>
      </c>
      <c r="E7977" s="36">
        <v>21928</v>
      </c>
      <c r="F7977" s="7">
        <f>IFERROR(IF(INDEX('Temperature Data'!$AA$15:$AA$348,MATCH(LOLP!A7977,'Temperature Data'!$B$15:$B$348,0))&gt;IF(B7977=9,$G$2,LOLP!$F$2),1,0),0)</f>
        <v>0</v>
      </c>
      <c r="G7977" s="7">
        <f>SUMIFS(LOLP!$F$4:$F$8763,$C$4:$C$8763,$C7977,$B$4:$B$8763,$B7977,$D$4:$D$8763,$D7977)</f>
        <v>0</v>
      </c>
      <c r="H7977" s="7">
        <f>COUNTIFS(Calendar!$E$3:$E$367,LOLP!C7977,Calendar!$D$3:$D$367,LOLP!B7977)</f>
        <v>19</v>
      </c>
      <c r="I7977" s="7">
        <f ca="1">IF($F7977=1,OFFSET(start_norps,LOLP!$D7977+(1-$C7977)*24,LOLP!$B7977)*H7977/G7977,0)</f>
        <v>0</v>
      </c>
      <c r="J7977" s="7">
        <f ca="1">IF($F7977=1,OFFSET(start_33,LOLP!$D7977+(1-$C7977)*24,LOLP!$B7977)*H7977/G7977,0)</f>
        <v>0</v>
      </c>
      <c r="K7977" s="7">
        <f ca="1">IF($F7977,OFFSET(start_40,LOLP!$D7977+(1-$C7977)*24,LOLP!$B7977),0)</f>
        <v>0</v>
      </c>
      <c r="L7977" s="7">
        <f ca="1">IF($F7977,OFFSET(start_50,LOLP!$D7977+(1-$C7977)*24,LOLP!$B7977),0)</f>
        <v>0</v>
      </c>
      <c r="M7977" s="25">
        <f t="shared" ca="1" si="870"/>
        <v>0</v>
      </c>
      <c r="N7977" s="25">
        <f t="shared" ca="1" si="871"/>
        <v>0</v>
      </c>
      <c r="O7977" s="15" t="e">
        <f t="shared" ca="1" si="872"/>
        <v>#DIV/0!</v>
      </c>
      <c r="P7977" s="15" t="e">
        <f t="shared" ca="1" si="873"/>
        <v>#DIV/0!</v>
      </c>
    </row>
    <row r="7978" spans="1:16" x14ac:dyDescent="0.25">
      <c r="A7978" s="1">
        <f t="shared" si="874"/>
        <v>43433</v>
      </c>
      <c r="B7978" s="7">
        <f t="shared" si="869"/>
        <v>11</v>
      </c>
      <c r="C7978" s="4">
        <f>INDEX(Calendar!$E$3:$E$367,MATCH(LOLP!$A7978,Calendar!$B$3:$B$367,0))</f>
        <v>1</v>
      </c>
      <c r="D7978" s="2">
        <f t="shared" si="875"/>
        <v>7</v>
      </c>
      <c r="E7978" s="36">
        <v>24056</v>
      </c>
      <c r="F7978" s="7">
        <f>IFERROR(IF(INDEX('Temperature Data'!$AA$15:$AA$348,MATCH(LOLP!A7978,'Temperature Data'!$B$15:$B$348,0))&gt;IF(B7978=9,$G$2,LOLP!$F$2),1,0),0)</f>
        <v>0</v>
      </c>
      <c r="G7978" s="7">
        <f>SUMIFS(LOLP!$F$4:$F$8763,$C$4:$C$8763,$C7978,$B$4:$B$8763,$B7978,$D$4:$D$8763,$D7978)</f>
        <v>0</v>
      </c>
      <c r="H7978" s="7">
        <f>COUNTIFS(Calendar!$E$3:$E$367,LOLP!C7978,Calendar!$D$3:$D$367,LOLP!B7978)</f>
        <v>19</v>
      </c>
      <c r="I7978" s="7">
        <f ca="1">IF($F7978=1,OFFSET(start_norps,LOLP!$D7978+(1-$C7978)*24,LOLP!$B7978)*H7978/G7978,0)</f>
        <v>0</v>
      </c>
      <c r="J7978" s="7">
        <f ca="1">IF($F7978=1,OFFSET(start_33,LOLP!$D7978+(1-$C7978)*24,LOLP!$B7978)*H7978/G7978,0)</f>
        <v>0</v>
      </c>
      <c r="K7978" s="7">
        <f ca="1">IF($F7978,OFFSET(start_40,LOLP!$D7978+(1-$C7978)*24,LOLP!$B7978),0)</f>
        <v>0</v>
      </c>
      <c r="L7978" s="7">
        <f ca="1">IF($F7978,OFFSET(start_50,LOLP!$D7978+(1-$C7978)*24,LOLP!$B7978),0)</f>
        <v>0</v>
      </c>
      <c r="M7978" s="25">
        <f t="shared" ca="1" si="870"/>
        <v>0</v>
      </c>
      <c r="N7978" s="25">
        <f t="shared" ca="1" si="871"/>
        <v>0</v>
      </c>
      <c r="O7978" s="15" t="e">
        <f t="shared" ca="1" si="872"/>
        <v>#DIV/0!</v>
      </c>
      <c r="P7978" s="15" t="e">
        <f t="shared" ca="1" si="873"/>
        <v>#DIV/0!</v>
      </c>
    </row>
    <row r="7979" spans="1:16" x14ac:dyDescent="0.25">
      <c r="A7979" s="1">
        <f t="shared" si="874"/>
        <v>43433</v>
      </c>
      <c r="B7979" s="7">
        <f t="shared" si="869"/>
        <v>11</v>
      </c>
      <c r="C7979" s="4">
        <f>INDEX(Calendar!$E$3:$E$367,MATCH(LOLP!$A7979,Calendar!$B$3:$B$367,0))</f>
        <v>1</v>
      </c>
      <c r="D7979" s="2">
        <f t="shared" si="875"/>
        <v>8</v>
      </c>
      <c r="E7979" s="36">
        <v>25408</v>
      </c>
      <c r="F7979" s="7">
        <f>IFERROR(IF(INDEX('Temperature Data'!$AA$15:$AA$348,MATCH(LOLP!A7979,'Temperature Data'!$B$15:$B$348,0))&gt;IF(B7979=9,$G$2,LOLP!$F$2),1,0),0)</f>
        <v>0</v>
      </c>
      <c r="G7979" s="7">
        <f>SUMIFS(LOLP!$F$4:$F$8763,$C$4:$C$8763,$C7979,$B$4:$B$8763,$B7979,$D$4:$D$8763,$D7979)</f>
        <v>0</v>
      </c>
      <c r="H7979" s="7">
        <f>COUNTIFS(Calendar!$E$3:$E$367,LOLP!C7979,Calendar!$D$3:$D$367,LOLP!B7979)</f>
        <v>19</v>
      </c>
      <c r="I7979" s="7">
        <f ca="1">IF($F7979=1,OFFSET(start_norps,LOLP!$D7979+(1-$C7979)*24,LOLP!$B7979)*H7979/G7979,0)</f>
        <v>0</v>
      </c>
      <c r="J7979" s="7">
        <f ca="1">IF($F7979=1,OFFSET(start_33,LOLP!$D7979+(1-$C7979)*24,LOLP!$B7979)*H7979/G7979,0)</f>
        <v>0</v>
      </c>
      <c r="K7979" s="7">
        <f ca="1">IF($F7979,OFFSET(start_40,LOLP!$D7979+(1-$C7979)*24,LOLP!$B7979),0)</f>
        <v>0</v>
      </c>
      <c r="L7979" s="7">
        <f ca="1">IF($F7979,OFFSET(start_50,LOLP!$D7979+(1-$C7979)*24,LOLP!$B7979),0)</f>
        <v>0</v>
      </c>
      <c r="M7979" s="25">
        <f t="shared" ca="1" si="870"/>
        <v>0</v>
      </c>
      <c r="N7979" s="25">
        <f t="shared" ca="1" si="871"/>
        <v>0</v>
      </c>
      <c r="O7979" s="15" t="e">
        <f t="shared" ca="1" si="872"/>
        <v>#DIV/0!</v>
      </c>
      <c r="P7979" s="15" t="e">
        <f t="shared" ca="1" si="873"/>
        <v>#DIV/0!</v>
      </c>
    </row>
    <row r="7980" spans="1:16" x14ac:dyDescent="0.25">
      <c r="A7980" s="1">
        <f t="shared" si="874"/>
        <v>43433</v>
      </c>
      <c r="B7980" s="7">
        <f t="shared" si="869"/>
        <v>11</v>
      </c>
      <c r="C7980" s="4">
        <f>INDEX(Calendar!$E$3:$E$367,MATCH(LOLP!$A7980,Calendar!$B$3:$B$367,0))</f>
        <v>1</v>
      </c>
      <c r="D7980" s="2">
        <f t="shared" si="875"/>
        <v>9</v>
      </c>
      <c r="E7980" s="36">
        <v>26033</v>
      </c>
      <c r="F7980" s="7">
        <f>IFERROR(IF(INDEX('Temperature Data'!$AA$15:$AA$348,MATCH(LOLP!A7980,'Temperature Data'!$B$15:$B$348,0))&gt;IF(B7980=9,$G$2,LOLP!$F$2),1,0),0)</f>
        <v>0</v>
      </c>
      <c r="G7980" s="7">
        <f>SUMIFS(LOLP!$F$4:$F$8763,$C$4:$C$8763,$C7980,$B$4:$B$8763,$B7980,$D$4:$D$8763,$D7980)</f>
        <v>0</v>
      </c>
      <c r="H7980" s="7">
        <f>COUNTIFS(Calendar!$E$3:$E$367,LOLP!C7980,Calendar!$D$3:$D$367,LOLP!B7980)</f>
        <v>19</v>
      </c>
      <c r="I7980" s="7">
        <f ca="1">IF($F7980=1,OFFSET(start_norps,LOLP!$D7980+(1-$C7980)*24,LOLP!$B7980)*H7980/G7980,0)</f>
        <v>0</v>
      </c>
      <c r="J7980" s="7">
        <f ca="1">IF($F7980=1,OFFSET(start_33,LOLP!$D7980+(1-$C7980)*24,LOLP!$B7980)*H7980/G7980,0)</f>
        <v>0</v>
      </c>
      <c r="K7980" s="7">
        <f ca="1">IF($F7980,OFFSET(start_40,LOLP!$D7980+(1-$C7980)*24,LOLP!$B7980),0)</f>
        <v>0</v>
      </c>
      <c r="L7980" s="7">
        <f ca="1">IF($F7980,OFFSET(start_50,LOLP!$D7980+(1-$C7980)*24,LOLP!$B7980),0)</f>
        <v>0</v>
      </c>
      <c r="M7980" s="25">
        <f t="shared" ca="1" si="870"/>
        <v>0</v>
      </c>
      <c r="N7980" s="25">
        <f t="shared" ca="1" si="871"/>
        <v>0</v>
      </c>
      <c r="O7980" s="15" t="e">
        <f t="shared" ca="1" si="872"/>
        <v>#DIV/0!</v>
      </c>
      <c r="P7980" s="15" t="e">
        <f t="shared" ca="1" si="873"/>
        <v>#DIV/0!</v>
      </c>
    </row>
    <row r="7981" spans="1:16" x14ac:dyDescent="0.25">
      <c r="A7981" s="1">
        <f t="shared" si="874"/>
        <v>43433</v>
      </c>
      <c r="B7981" s="7">
        <f t="shared" si="869"/>
        <v>11</v>
      </c>
      <c r="C7981" s="4">
        <f>INDEX(Calendar!$E$3:$E$367,MATCH(LOLP!$A7981,Calendar!$B$3:$B$367,0))</f>
        <v>1</v>
      </c>
      <c r="D7981" s="2">
        <f t="shared" si="875"/>
        <v>10</v>
      </c>
      <c r="E7981" s="36">
        <v>26293</v>
      </c>
      <c r="F7981" s="7">
        <f>IFERROR(IF(INDEX('Temperature Data'!$AA$15:$AA$348,MATCH(LOLP!A7981,'Temperature Data'!$B$15:$B$348,0))&gt;IF(B7981=9,$G$2,LOLP!$F$2),1,0),0)</f>
        <v>0</v>
      </c>
      <c r="G7981" s="7">
        <f>SUMIFS(LOLP!$F$4:$F$8763,$C$4:$C$8763,$C7981,$B$4:$B$8763,$B7981,$D$4:$D$8763,$D7981)</f>
        <v>0</v>
      </c>
      <c r="H7981" s="7">
        <f>COUNTIFS(Calendar!$E$3:$E$367,LOLP!C7981,Calendar!$D$3:$D$367,LOLP!B7981)</f>
        <v>19</v>
      </c>
      <c r="I7981" s="7">
        <f ca="1">IF($F7981=1,OFFSET(start_norps,LOLP!$D7981+(1-$C7981)*24,LOLP!$B7981)*H7981/G7981,0)</f>
        <v>0</v>
      </c>
      <c r="J7981" s="7">
        <f ca="1">IF($F7981=1,OFFSET(start_33,LOLP!$D7981+(1-$C7981)*24,LOLP!$B7981)*H7981/G7981,0)</f>
        <v>0</v>
      </c>
      <c r="K7981" s="7">
        <f ca="1">IF($F7981,OFFSET(start_40,LOLP!$D7981+(1-$C7981)*24,LOLP!$B7981),0)</f>
        <v>0</v>
      </c>
      <c r="L7981" s="7">
        <f ca="1">IF($F7981,OFFSET(start_50,LOLP!$D7981+(1-$C7981)*24,LOLP!$B7981),0)</f>
        <v>0</v>
      </c>
      <c r="M7981" s="25">
        <f t="shared" ca="1" si="870"/>
        <v>0</v>
      </c>
      <c r="N7981" s="25">
        <f t="shared" ca="1" si="871"/>
        <v>0</v>
      </c>
      <c r="O7981" s="15" t="e">
        <f t="shared" ca="1" si="872"/>
        <v>#DIV/0!</v>
      </c>
      <c r="P7981" s="15" t="e">
        <f t="shared" ca="1" si="873"/>
        <v>#DIV/0!</v>
      </c>
    </row>
    <row r="7982" spans="1:16" x14ac:dyDescent="0.25">
      <c r="A7982" s="1">
        <f t="shared" si="874"/>
        <v>43433</v>
      </c>
      <c r="B7982" s="7">
        <f t="shared" si="869"/>
        <v>11</v>
      </c>
      <c r="C7982" s="4">
        <f>INDEX(Calendar!$E$3:$E$367,MATCH(LOLP!$A7982,Calendar!$B$3:$B$367,0))</f>
        <v>1</v>
      </c>
      <c r="D7982" s="2">
        <f t="shared" si="875"/>
        <v>11</v>
      </c>
      <c r="E7982" s="36">
        <v>26314</v>
      </c>
      <c r="F7982" s="7">
        <f>IFERROR(IF(INDEX('Temperature Data'!$AA$15:$AA$348,MATCH(LOLP!A7982,'Temperature Data'!$B$15:$B$348,0))&gt;IF(B7982=9,$G$2,LOLP!$F$2),1,0),0)</f>
        <v>0</v>
      </c>
      <c r="G7982" s="7">
        <f>SUMIFS(LOLP!$F$4:$F$8763,$C$4:$C$8763,$C7982,$B$4:$B$8763,$B7982,$D$4:$D$8763,$D7982)</f>
        <v>0</v>
      </c>
      <c r="H7982" s="7">
        <f>COUNTIFS(Calendar!$E$3:$E$367,LOLP!C7982,Calendar!$D$3:$D$367,LOLP!B7982)</f>
        <v>19</v>
      </c>
      <c r="I7982" s="7">
        <f ca="1">IF($F7982=1,OFFSET(start_norps,LOLP!$D7982+(1-$C7982)*24,LOLP!$B7982)*H7982/G7982,0)</f>
        <v>0</v>
      </c>
      <c r="J7982" s="7">
        <f ca="1">IF($F7982=1,OFFSET(start_33,LOLP!$D7982+(1-$C7982)*24,LOLP!$B7982)*H7982/G7982,0)</f>
        <v>0</v>
      </c>
      <c r="K7982" s="7">
        <f ca="1">IF($F7982,OFFSET(start_40,LOLP!$D7982+(1-$C7982)*24,LOLP!$B7982),0)</f>
        <v>0</v>
      </c>
      <c r="L7982" s="7">
        <f ca="1">IF($F7982,OFFSET(start_50,LOLP!$D7982+(1-$C7982)*24,LOLP!$B7982),0)</f>
        <v>0</v>
      </c>
      <c r="M7982" s="25">
        <f t="shared" ca="1" si="870"/>
        <v>0</v>
      </c>
      <c r="N7982" s="25">
        <f t="shared" ca="1" si="871"/>
        <v>0</v>
      </c>
      <c r="O7982" s="15" t="e">
        <f t="shared" ca="1" si="872"/>
        <v>#DIV/0!</v>
      </c>
      <c r="P7982" s="15" t="e">
        <f t="shared" ca="1" si="873"/>
        <v>#DIV/0!</v>
      </c>
    </row>
    <row r="7983" spans="1:16" x14ac:dyDescent="0.25">
      <c r="A7983" s="1">
        <f t="shared" si="874"/>
        <v>43433</v>
      </c>
      <c r="B7983" s="7">
        <f t="shared" si="869"/>
        <v>11</v>
      </c>
      <c r="C7983" s="4">
        <f>INDEX(Calendar!$E$3:$E$367,MATCH(LOLP!$A7983,Calendar!$B$3:$B$367,0))</f>
        <v>1</v>
      </c>
      <c r="D7983" s="2">
        <f t="shared" si="875"/>
        <v>12</v>
      </c>
      <c r="E7983" s="36">
        <v>26226</v>
      </c>
      <c r="F7983" s="7">
        <f>IFERROR(IF(INDEX('Temperature Data'!$AA$15:$AA$348,MATCH(LOLP!A7983,'Temperature Data'!$B$15:$B$348,0))&gt;IF(B7983=9,$G$2,LOLP!$F$2),1,0),0)</f>
        <v>0</v>
      </c>
      <c r="G7983" s="7">
        <f>SUMIFS(LOLP!$F$4:$F$8763,$C$4:$C$8763,$C7983,$B$4:$B$8763,$B7983,$D$4:$D$8763,$D7983)</f>
        <v>0</v>
      </c>
      <c r="H7983" s="7">
        <f>COUNTIFS(Calendar!$E$3:$E$367,LOLP!C7983,Calendar!$D$3:$D$367,LOLP!B7983)</f>
        <v>19</v>
      </c>
      <c r="I7983" s="7">
        <f ca="1">IF($F7983=1,OFFSET(start_norps,LOLP!$D7983+(1-$C7983)*24,LOLP!$B7983)*H7983/G7983,0)</f>
        <v>0</v>
      </c>
      <c r="J7983" s="7">
        <f ca="1">IF($F7983=1,OFFSET(start_33,LOLP!$D7983+(1-$C7983)*24,LOLP!$B7983)*H7983/G7983,0)</f>
        <v>0</v>
      </c>
      <c r="K7983" s="7">
        <f ca="1">IF($F7983,OFFSET(start_40,LOLP!$D7983+(1-$C7983)*24,LOLP!$B7983),0)</f>
        <v>0</v>
      </c>
      <c r="L7983" s="7">
        <f ca="1">IF($F7983,OFFSET(start_50,LOLP!$D7983+(1-$C7983)*24,LOLP!$B7983),0)</f>
        <v>0</v>
      </c>
      <c r="M7983" s="25">
        <f t="shared" ca="1" si="870"/>
        <v>0</v>
      </c>
      <c r="N7983" s="25">
        <f t="shared" ca="1" si="871"/>
        <v>0</v>
      </c>
      <c r="O7983" s="15" t="e">
        <f t="shared" ca="1" si="872"/>
        <v>#DIV/0!</v>
      </c>
      <c r="P7983" s="15" t="e">
        <f t="shared" ca="1" si="873"/>
        <v>#DIV/0!</v>
      </c>
    </row>
    <row r="7984" spans="1:16" x14ac:dyDescent="0.25">
      <c r="A7984" s="1">
        <f t="shared" si="874"/>
        <v>43433</v>
      </c>
      <c r="B7984" s="7">
        <f t="shared" si="869"/>
        <v>11</v>
      </c>
      <c r="C7984" s="4">
        <f>INDEX(Calendar!$E$3:$E$367,MATCH(LOLP!$A7984,Calendar!$B$3:$B$367,0))</f>
        <v>1</v>
      </c>
      <c r="D7984" s="2">
        <f t="shared" si="875"/>
        <v>13</v>
      </c>
      <c r="E7984" s="36">
        <v>25760</v>
      </c>
      <c r="F7984" s="7">
        <f>IFERROR(IF(INDEX('Temperature Data'!$AA$15:$AA$348,MATCH(LOLP!A7984,'Temperature Data'!$B$15:$B$348,0))&gt;IF(B7984=9,$G$2,LOLP!$F$2),1,0),0)</f>
        <v>0</v>
      </c>
      <c r="G7984" s="7">
        <f>SUMIFS(LOLP!$F$4:$F$8763,$C$4:$C$8763,$C7984,$B$4:$B$8763,$B7984,$D$4:$D$8763,$D7984)</f>
        <v>0</v>
      </c>
      <c r="H7984" s="7">
        <f>COUNTIFS(Calendar!$E$3:$E$367,LOLP!C7984,Calendar!$D$3:$D$367,LOLP!B7984)</f>
        <v>19</v>
      </c>
      <c r="I7984" s="7">
        <f ca="1">IF($F7984=1,OFFSET(start_norps,LOLP!$D7984+(1-$C7984)*24,LOLP!$B7984)*H7984/G7984,0)</f>
        <v>0</v>
      </c>
      <c r="J7984" s="7">
        <f ca="1">IF($F7984=1,OFFSET(start_33,LOLP!$D7984+(1-$C7984)*24,LOLP!$B7984)*H7984/G7984,0)</f>
        <v>0</v>
      </c>
      <c r="K7984" s="7">
        <f ca="1">IF($F7984,OFFSET(start_40,LOLP!$D7984+(1-$C7984)*24,LOLP!$B7984),0)</f>
        <v>0</v>
      </c>
      <c r="L7984" s="7">
        <f ca="1">IF($F7984,OFFSET(start_50,LOLP!$D7984+(1-$C7984)*24,LOLP!$B7984),0)</f>
        <v>0</v>
      </c>
      <c r="M7984" s="25">
        <f t="shared" ca="1" si="870"/>
        <v>0</v>
      </c>
      <c r="N7984" s="25">
        <f t="shared" ca="1" si="871"/>
        <v>0</v>
      </c>
      <c r="O7984" s="15" t="e">
        <f t="shared" ca="1" si="872"/>
        <v>#DIV/0!</v>
      </c>
      <c r="P7984" s="15" t="e">
        <f t="shared" ca="1" si="873"/>
        <v>#DIV/0!</v>
      </c>
    </row>
    <row r="7985" spans="1:16" x14ac:dyDescent="0.25">
      <c r="A7985" s="1">
        <f t="shared" si="874"/>
        <v>43433</v>
      </c>
      <c r="B7985" s="7">
        <f t="shared" si="869"/>
        <v>11</v>
      </c>
      <c r="C7985" s="4">
        <f>INDEX(Calendar!$E$3:$E$367,MATCH(LOLP!$A7985,Calendar!$B$3:$B$367,0))</f>
        <v>1</v>
      </c>
      <c r="D7985" s="2">
        <f t="shared" si="875"/>
        <v>14</v>
      </c>
      <c r="E7985" s="36">
        <v>25678</v>
      </c>
      <c r="F7985" s="7">
        <f>IFERROR(IF(INDEX('Temperature Data'!$AA$15:$AA$348,MATCH(LOLP!A7985,'Temperature Data'!$B$15:$B$348,0))&gt;IF(B7985=9,$G$2,LOLP!$F$2),1,0),0)</f>
        <v>0</v>
      </c>
      <c r="G7985" s="7">
        <f>SUMIFS(LOLP!$F$4:$F$8763,$C$4:$C$8763,$C7985,$B$4:$B$8763,$B7985,$D$4:$D$8763,$D7985)</f>
        <v>0</v>
      </c>
      <c r="H7985" s="7">
        <f>COUNTIFS(Calendar!$E$3:$E$367,LOLP!C7985,Calendar!$D$3:$D$367,LOLP!B7985)</f>
        <v>19</v>
      </c>
      <c r="I7985" s="7">
        <f ca="1">IF($F7985=1,OFFSET(start_norps,LOLP!$D7985+(1-$C7985)*24,LOLP!$B7985)*H7985/G7985,0)</f>
        <v>0</v>
      </c>
      <c r="J7985" s="7">
        <f ca="1">IF($F7985=1,OFFSET(start_33,LOLP!$D7985+(1-$C7985)*24,LOLP!$B7985)*H7985/G7985,0)</f>
        <v>0</v>
      </c>
      <c r="K7985" s="7">
        <f ca="1">IF($F7985,OFFSET(start_40,LOLP!$D7985+(1-$C7985)*24,LOLP!$B7985),0)</f>
        <v>0</v>
      </c>
      <c r="L7985" s="7">
        <f ca="1">IF($F7985,OFFSET(start_50,LOLP!$D7985+(1-$C7985)*24,LOLP!$B7985),0)</f>
        <v>0</v>
      </c>
      <c r="M7985" s="25">
        <f t="shared" ca="1" si="870"/>
        <v>0</v>
      </c>
      <c r="N7985" s="25">
        <f t="shared" ca="1" si="871"/>
        <v>0</v>
      </c>
      <c r="O7985" s="15" t="e">
        <f t="shared" ca="1" si="872"/>
        <v>#DIV/0!</v>
      </c>
      <c r="P7985" s="15" t="e">
        <f t="shared" ca="1" si="873"/>
        <v>#DIV/0!</v>
      </c>
    </row>
    <row r="7986" spans="1:16" x14ac:dyDescent="0.25">
      <c r="A7986" s="1">
        <f t="shared" si="874"/>
        <v>43433</v>
      </c>
      <c r="B7986" s="7">
        <f t="shared" si="869"/>
        <v>11</v>
      </c>
      <c r="C7986" s="4">
        <f>INDEX(Calendar!$E$3:$E$367,MATCH(LOLP!$A7986,Calendar!$B$3:$B$367,0))</f>
        <v>1</v>
      </c>
      <c r="D7986" s="2">
        <f t="shared" si="875"/>
        <v>15</v>
      </c>
      <c r="E7986" s="36">
        <v>25399</v>
      </c>
      <c r="F7986" s="7">
        <f>IFERROR(IF(INDEX('Temperature Data'!$AA$15:$AA$348,MATCH(LOLP!A7986,'Temperature Data'!$B$15:$B$348,0))&gt;IF(B7986=9,$G$2,LOLP!$F$2),1,0),0)</f>
        <v>0</v>
      </c>
      <c r="G7986" s="7">
        <f>SUMIFS(LOLP!$F$4:$F$8763,$C$4:$C$8763,$C7986,$B$4:$B$8763,$B7986,$D$4:$D$8763,$D7986)</f>
        <v>0</v>
      </c>
      <c r="H7986" s="7">
        <f>COUNTIFS(Calendar!$E$3:$E$367,LOLP!C7986,Calendar!$D$3:$D$367,LOLP!B7986)</f>
        <v>19</v>
      </c>
      <c r="I7986" s="7">
        <f ca="1">IF($F7986=1,OFFSET(start_norps,LOLP!$D7986+(1-$C7986)*24,LOLP!$B7986)*H7986/G7986,0)</f>
        <v>0</v>
      </c>
      <c r="J7986" s="7">
        <f ca="1">IF($F7986=1,OFFSET(start_33,LOLP!$D7986+(1-$C7986)*24,LOLP!$B7986)*H7986/G7986,0)</f>
        <v>0</v>
      </c>
      <c r="K7986" s="7">
        <f ca="1">IF($F7986,OFFSET(start_40,LOLP!$D7986+(1-$C7986)*24,LOLP!$B7986),0)</f>
        <v>0</v>
      </c>
      <c r="L7986" s="7">
        <f ca="1">IF($F7986,OFFSET(start_50,LOLP!$D7986+(1-$C7986)*24,LOLP!$B7986),0)</f>
        <v>0</v>
      </c>
      <c r="M7986" s="25">
        <f t="shared" ca="1" si="870"/>
        <v>0</v>
      </c>
      <c r="N7986" s="25">
        <f t="shared" ca="1" si="871"/>
        <v>0</v>
      </c>
      <c r="O7986" s="15" t="e">
        <f t="shared" ca="1" si="872"/>
        <v>#DIV/0!</v>
      </c>
      <c r="P7986" s="15" t="e">
        <f t="shared" ca="1" si="873"/>
        <v>#DIV/0!</v>
      </c>
    </row>
    <row r="7987" spans="1:16" x14ac:dyDescent="0.25">
      <c r="A7987" s="1">
        <f t="shared" si="874"/>
        <v>43433</v>
      </c>
      <c r="B7987" s="7">
        <f t="shared" si="869"/>
        <v>11</v>
      </c>
      <c r="C7987" s="4">
        <f>INDEX(Calendar!$E$3:$E$367,MATCH(LOLP!$A7987,Calendar!$B$3:$B$367,0))</f>
        <v>1</v>
      </c>
      <c r="D7987" s="2">
        <f t="shared" si="875"/>
        <v>16</v>
      </c>
      <c r="E7987" s="36">
        <v>25906</v>
      </c>
      <c r="F7987" s="7">
        <f>IFERROR(IF(INDEX('Temperature Data'!$AA$15:$AA$348,MATCH(LOLP!A7987,'Temperature Data'!$B$15:$B$348,0))&gt;IF(B7987=9,$G$2,LOLP!$F$2),1,0),0)</f>
        <v>0</v>
      </c>
      <c r="G7987" s="7">
        <f>SUMIFS(LOLP!$F$4:$F$8763,$C$4:$C$8763,$C7987,$B$4:$B$8763,$B7987,$D$4:$D$8763,$D7987)</f>
        <v>0</v>
      </c>
      <c r="H7987" s="7">
        <f>COUNTIFS(Calendar!$E$3:$E$367,LOLP!C7987,Calendar!$D$3:$D$367,LOLP!B7987)</f>
        <v>19</v>
      </c>
      <c r="I7987" s="7">
        <f ca="1">IF($F7987=1,OFFSET(start_norps,LOLP!$D7987+(1-$C7987)*24,LOLP!$B7987)*H7987/G7987,0)</f>
        <v>0</v>
      </c>
      <c r="J7987" s="7">
        <f ca="1">IF($F7987=1,OFFSET(start_33,LOLP!$D7987+(1-$C7987)*24,LOLP!$B7987)*H7987/G7987,0)</f>
        <v>0</v>
      </c>
      <c r="K7987" s="7">
        <f ca="1">IF($F7987,OFFSET(start_40,LOLP!$D7987+(1-$C7987)*24,LOLP!$B7987),0)</f>
        <v>0</v>
      </c>
      <c r="L7987" s="7">
        <f ca="1">IF($F7987,OFFSET(start_50,LOLP!$D7987+(1-$C7987)*24,LOLP!$B7987),0)</f>
        <v>0</v>
      </c>
      <c r="M7987" s="25">
        <f t="shared" ca="1" si="870"/>
        <v>0</v>
      </c>
      <c r="N7987" s="25">
        <f t="shared" ca="1" si="871"/>
        <v>0</v>
      </c>
      <c r="O7987" s="15" t="e">
        <f t="shared" ca="1" si="872"/>
        <v>#DIV/0!</v>
      </c>
      <c r="P7987" s="15" t="e">
        <f t="shared" ca="1" si="873"/>
        <v>#DIV/0!</v>
      </c>
    </row>
    <row r="7988" spans="1:16" x14ac:dyDescent="0.25">
      <c r="A7988" s="1">
        <f t="shared" si="874"/>
        <v>43433</v>
      </c>
      <c r="B7988" s="7">
        <f t="shared" si="869"/>
        <v>11</v>
      </c>
      <c r="C7988" s="4">
        <f>INDEX(Calendar!$E$3:$E$367,MATCH(LOLP!$A7988,Calendar!$B$3:$B$367,0))</f>
        <v>1</v>
      </c>
      <c r="D7988" s="2">
        <f t="shared" si="875"/>
        <v>17</v>
      </c>
      <c r="E7988" s="36">
        <v>27135</v>
      </c>
      <c r="F7988" s="7">
        <f>IFERROR(IF(INDEX('Temperature Data'!$AA$15:$AA$348,MATCH(LOLP!A7988,'Temperature Data'!$B$15:$B$348,0))&gt;IF(B7988=9,$G$2,LOLP!$F$2),1,0),0)</f>
        <v>0</v>
      </c>
      <c r="G7988" s="7">
        <f>SUMIFS(LOLP!$F$4:$F$8763,$C$4:$C$8763,$C7988,$B$4:$B$8763,$B7988,$D$4:$D$8763,$D7988)</f>
        <v>0</v>
      </c>
      <c r="H7988" s="7">
        <f>COUNTIFS(Calendar!$E$3:$E$367,LOLP!C7988,Calendar!$D$3:$D$367,LOLP!B7988)</f>
        <v>19</v>
      </c>
      <c r="I7988" s="7">
        <f ca="1">IF($F7988=1,OFFSET(start_norps,LOLP!$D7988+(1-$C7988)*24,LOLP!$B7988)*H7988/G7988,0)</f>
        <v>0</v>
      </c>
      <c r="J7988" s="7">
        <f ca="1">IF($F7988=1,OFFSET(start_33,LOLP!$D7988+(1-$C7988)*24,LOLP!$B7988)*H7988/G7988,0)</f>
        <v>0</v>
      </c>
      <c r="K7988" s="7">
        <f ca="1">IF($F7988,OFFSET(start_40,LOLP!$D7988+(1-$C7988)*24,LOLP!$B7988),0)</f>
        <v>0</v>
      </c>
      <c r="L7988" s="7">
        <f ca="1">IF($F7988,OFFSET(start_50,LOLP!$D7988+(1-$C7988)*24,LOLP!$B7988),0)</f>
        <v>0</v>
      </c>
      <c r="M7988" s="25">
        <f t="shared" ca="1" si="870"/>
        <v>0</v>
      </c>
      <c r="N7988" s="25">
        <f t="shared" ca="1" si="871"/>
        <v>0</v>
      </c>
      <c r="O7988" s="15" t="e">
        <f t="shared" ca="1" si="872"/>
        <v>#DIV/0!</v>
      </c>
      <c r="P7988" s="15" t="e">
        <f t="shared" ca="1" si="873"/>
        <v>#DIV/0!</v>
      </c>
    </row>
    <row r="7989" spans="1:16" x14ac:dyDescent="0.25">
      <c r="A7989" s="1">
        <f t="shared" si="874"/>
        <v>43433</v>
      </c>
      <c r="B7989" s="7">
        <f t="shared" si="869"/>
        <v>11</v>
      </c>
      <c r="C7989" s="4">
        <f>INDEX(Calendar!$E$3:$E$367,MATCH(LOLP!$A7989,Calendar!$B$3:$B$367,0))</f>
        <v>1</v>
      </c>
      <c r="D7989" s="2">
        <f t="shared" si="875"/>
        <v>18</v>
      </c>
      <c r="E7989" s="36">
        <v>28835</v>
      </c>
      <c r="F7989" s="7">
        <f>IFERROR(IF(INDEX('Temperature Data'!$AA$15:$AA$348,MATCH(LOLP!A7989,'Temperature Data'!$B$15:$B$348,0))&gt;IF(B7989=9,$G$2,LOLP!$F$2),1,0),0)</f>
        <v>0</v>
      </c>
      <c r="G7989" s="7">
        <f>SUMIFS(LOLP!$F$4:$F$8763,$C$4:$C$8763,$C7989,$B$4:$B$8763,$B7989,$D$4:$D$8763,$D7989)</f>
        <v>0</v>
      </c>
      <c r="H7989" s="7">
        <f>COUNTIFS(Calendar!$E$3:$E$367,LOLP!C7989,Calendar!$D$3:$D$367,LOLP!B7989)</f>
        <v>19</v>
      </c>
      <c r="I7989" s="7">
        <f ca="1">IF($F7989=1,OFFSET(start_norps,LOLP!$D7989+(1-$C7989)*24,LOLP!$B7989)*H7989/G7989,0)</f>
        <v>0</v>
      </c>
      <c r="J7989" s="7">
        <f ca="1">IF($F7989=1,OFFSET(start_33,LOLP!$D7989+(1-$C7989)*24,LOLP!$B7989)*H7989/G7989,0)</f>
        <v>0</v>
      </c>
      <c r="K7989" s="7">
        <f ca="1">IF($F7989,OFFSET(start_40,LOLP!$D7989+(1-$C7989)*24,LOLP!$B7989),0)</f>
        <v>0</v>
      </c>
      <c r="L7989" s="7">
        <f ca="1">IF($F7989,OFFSET(start_50,LOLP!$D7989+(1-$C7989)*24,LOLP!$B7989),0)</f>
        <v>0</v>
      </c>
      <c r="M7989" s="25">
        <f t="shared" ca="1" si="870"/>
        <v>0</v>
      </c>
      <c r="N7989" s="25">
        <f t="shared" ca="1" si="871"/>
        <v>0</v>
      </c>
      <c r="O7989" s="15" t="e">
        <f t="shared" ca="1" si="872"/>
        <v>#DIV/0!</v>
      </c>
      <c r="P7989" s="15" t="e">
        <f t="shared" ca="1" si="873"/>
        <v>#DIV/0!</v>
      </c>
    </row>
    <row r="7990" spans="1:16" x14ac:dyDescent="0.25">
      <c r="A7990" s="1">
        <f t="shared" si="874"/>
        <v>43433</v>
      </c>
      <c r="B7990" s="7">
        <f t="shared" si="869"/>
        <v>11</v>
      </c>
      <c r="C7990" s="4">
        <f>INDEX(Calendar!$E$3:$E$367,MATCH(LOLP!$A7990,Calendar!$B$3:$B$367,0))</f>
        <v>1</v>
      </c>
      <c r="D7990" s="2">
        <f t="shared" si="875"/>
        <v>19</v>
      </c>
      <c r="E7990" s="36">
        <v>28740</v>
      </c>
      <c r="F7990" s="7">
        <f>IFERROR(IF(INDEX('Temperature Data'!$AA$15:$AA$348,MATCH(LOLP!A7990,'Temperature Data'!$B$15:$B$348,0))&gt;IF(B7990=9,$G$2,LOLP!$F$2),1,0),0)</f>
        <v>0</v>
      </c>
      <c r="G7990" s="7">
        <f>SUMIFS(LOLP!$F$4:$F$8763,$C$4:$C$8763,$C7990,$B$4:$B$8763,$B7990,$D$4:$D$8763,$D7990)</f>
        <v>0</v>
      </c>
      <c r="H7990" s="7">
        <f>COUNTIFS(Calendar!$E$3:$E$367,LOLP!C7990,Calendar!$D$3:$D$367,LOLP!B7990)</f>
        <v>19</v>
      </c>
      <c r="I7990" s="7">
        <f ca="1">IF($F7990=1,OFFSET(start_norps,LOLP!$D7990+(1-$C7990)*24,LOLP!$B7990)*H7990/G7990,0)</f>
        <v>0</v>
      </c>
      <c r="J7990" s="7">
        <f ca="1">IF($F7990=1,OFFSET(start_33,LOLP!$D7990+(1-$C7990)*24,LOLP!$B7990)*H7990/G7990,0)</f>
        <v>0</v>
      </c>
      <c r="K7990" s="7">
        <f ca="1">IF($F7990,OFFSET(start_40,LOLP!$D7990+(1-$C7990)*24,LOLP!$B7990),0)</f>
        <v>0</v>
      </c>
      <c r="L7990" s="7">
        <f ca="1">IF($F7990,OFFSET(start_50,LOLP!$D7990+(1-$C7990)*24,LOLP!$B7990),0)</f>
        <v>0</v>
      </c>
      <c r="M7990" s="25">
        <f t="shared" ca="1" si="870"/>
        <v>0</v>
      </c>
      <c r="N7990" s="25">
        <f t="shared" ca="1" si="871"/>
        <v>0</v>
      </c>
      <c r="O7990" s="15" t="e">
        <f t="shared" ca="1" si="872"/>
        <v>#DIV/0!</v>
      </c>
      <c r="P7990" s="15" t="e">
        <f t="shared" ca="1" si="873"/>
        <v>#DIV/0!</v>
      </c>
    </row>
    <row r="7991" spans="1:16" x14ac:dyDescent="0.25">
      <c r="A7991" s="1">
        <f t="shared" si="874"/>
        <v>43433</v>
      </c>
      <c r="B7991" s="7">
        <f t="shared" si="869"/>
        <v>11</v>
      </c>
      <c r="C7991" s="4">
        <f>INDEX(Calendar!$E$3:$E$367,MATCH(LOLP!$A7991,Calendar!$B$3:$B$367,0))</f>
        <v>1</v>
      </c>
      <c r="D7991" s="2">
        <f t="shared" si="875"/>
        <v>20</v>
      </c>
      <c r="E7991" s="36">
        <v>28240</v>
      </c>
      <c r="F7991" s="7">
        <f>IFERROR(IF(INDEX('Temperature Data'!$AA$15:$AA$348,MATCH(LOLP!A7991,'Temperature Data'!$B$15:$B$348,0))&gt;IF(B7991=9,$G$2,LOLP!$F$2),1,0),0)</f>
        <v>0</v>
      </c>
      <c r="G7991" s="7">
        <f>SUMIFS(LOLP!$F$4:$F$8763,$C$4:$C$8763,$C7991,$B$4:$B$8763,$B7991,$D$4:$D$8763,$D7991)</f>
        <v>0</v>
      </c>
      <c r="H7991" s="7">
        <f>COUNTIFS(Calendar!$E$3:$E$367,LOLP!C7991,Calendar!$D$3:$D$367,LOLP!B7991)</f>
        <v>19</v>
      </c>
      <c r="I7991" s="7">
        <f ca="1">IF($F7991=1,OFFSET(start_norps,LOLP!$D7991+(1-$C7991)*24,LOLP!$B7991)*H7991/G7991,0)</f>
        <v>0</v>
      </c>
      <c r="J7991" s="7">
        <f ca="1">IF($F7991=1,OFFSET(start_33,LOLP!$D7991+(1-$C7991)*24,LOLP!$B7991)*H7991/G7991,0)</f>
        <v>0</v>
      </c>
      <c r="K7991" s="7">
        <f ca="1">IF($F7991,OFFSET(start_40,LOLP!$D7991+(1-$C7991)*24,LOLP!$B7991),0)</f>
        <v>0</v>
      </c>
      <c r="L7991" s="7">
        <f ca="1">IF($F7991,OFFSET(start_50,LOLP!$D7991+(1-$C7991)*24,LOLP!$B7991),0)</f>
        <v>0</v>
      </c>
      <c r="M7991" s="25">
        <f t="shared" ca="1" si="870"/>
        <v>0</v>
      </c>
      <c r="N7991" s="25">
        <f t="shared" ca="1" si="871"/>
        <v>0</v>
      </c>
      <c r="O7991" s="15" t="e">
        <f t="shared" ca="1" si="872"/>
        <v>#DIV/0!</v>
      </c>
      <c r="P7991" s="15" t="e">
        <f t="shared" ca="1" si="873"/>
        <v>#DIV/0!</v>
      </c>
    </row>
    <row r="7992" spans="1:16" x14ac:dyDescent="0.25">
      <c r="A7992" s="1">
        <f t="shared" si="874"/>
        <v>43433</v>
      </c>
      <c r="B7992" s="7">
        <f t="shared" si="869"/>
        <v>11</v>
      </c>
      <c r="C7992" s="4">
        <f>INDEX(Calendar!$E$3:$E$367,MATCH(LOLP!$A7992,Calendar!$B$3:$B$367,0))</f>
        <v>1</v>
      </c>
      <c r="D7992" s="2">
        <f t="shared" si="875"/>
        <v>21</v>
      </c>
      <c r="E7992" s="36">
        <v>27397</v>
      </c>
      <c r="F7992" s="7">
        <f>IFERROR(IF(INDEX('Temperature Data'!$AA$15:$AA$348,MATCH(LOLP!A7992,'Temperature Data'!$B$15:$B$348,0))&gt;IF(B7992=9,$G$2,LOLP!$F$2),1,0),0)</f>
        <v>0</v>
      </c>
      <c r="G7992" s="7">
        <f>SUMIFS(LOLP!$F$4:$F$8763,$C$4:$C$8763,$C7992,$B$4:$B$8763,$B7992,$D$4:$D$8763,$D7992)</f>
        <v>0</v>
      </c>
      <c r="H7992" s="7">
        <f>COUNTIFS(Calendar!$E$3:$E$367,LOLP!C7992,Calendar!$D$3:$D$367,LOLP!B7992)</f>
        <v>19</v>
      </c>
      <c r="I7992" s="7">
        <f ca="1">IF($F7992=1,OFFSET(start_norps,LOLP!$D7992+(1-$C7992)*24,LOLP!$B7992)*H7992/G7992,0)</f>
        <v>0</v>
      </c>
      <c r="J7992" s="7">
        <f ca="1">IF($F7992=1,OFFSET(start_33,LOLP!$D7992+(1-$C7992)*24,LOLP!$B7992)*H7992/G7992,0)</f>
        <v>0</v>
      </c>
      <c r="K7992" s="7">
        <f ca="1">IF($F7992,OFFSET(start_40,LOLP!$D7992+(1-$C7992)*24,LOLP!$B7992),0)</f>
        <v>0</v>
      </c>
      <c r="L7992" s="7">
        <f ca="1">IF($F7992,OFFSET(start_50,LOLP!$D7992+(1-$C7992)*24,LOLP!$B7992),0)</f>
        <v>0</v>
      </c>
      <c r="M7992" s="25">
        <f t="shared" ca="1" si="870"/>
        <v>0</v>
      </c>
      <c r="N7992" s="25">
        <f t="shared" ca="1" si="871"/>
        <v>0</v>
      </c>
      <c r="O7992" s="15" t="e">
        <f t="shared" ca="1" si="872"/>
        <v>#DIV/0!</v>
      </c>
      <c r="P7992" s="15" t="e">
        <f t="shared" ca="1" si="873"/>
        <v>#DIV/0!</v>
      </c>
    </row>
    <row r="7993" spans="1:16" x14ac:dyDescent="0.25">
      <c r="A7993" s="1">
        <f t="shared" si="874"/>
        <v>43433</v>
      </c>
      <c r="B7993" s="7">
        <f t="shared" si="869"/>
        <v>11</v>
      </c>
      <c r="C7993" s="4">
        <f>INDEX(Calendar!$E$3:$E$367,MATCH(LOLP!$A7993,Calendar!$B$3:$B$367,0))</f>
        <v>1</v>
      </c>
      <c r="D7993" s="2">
        <f t="shared" si="875"/>
        <v>22</v>
      </c>
      <c r="E7993" s="36">
        <v>25887</v>
      </c>
      <c r="F7993" s="7">
        <f>IFERROR(IF(INDEX('Temperature Data'!$AA$15:$AA$348,MATCH(LOLP!A7993,'Temperature Data'!$B$15:$B$348,0))&gt;IF(B7993=9,$G$2,LOLP!$F$2),1,0),0)</f>
        <v>0</v>
      </c>
      <c r="G7993" s="7">
        <f>SUMIFS(LOLP!$F$4:$F$8763,$C$4:$C$8763,$C7993,$B$4:$B$8763,$B7993,$D$4:$D$8763,$D7993)</f>
        <v>0</v>
      </c>
      <c r="H7993" s="7">
        <f>COUNTIFS(Calendar!$E$3:$E$367,LOLP!C7993,Calendar!$D$3:$D$367,LOLP!B7993)</f>
        <v>19</v>
      </c>
      <c r="I7993" s="7">
        <f ca="1">IF($F7993=1,OFFSET(start_norps,LOLP!$D7993+(1-$C7993)*24,LOLP!$B7993)*H7993/G7993,0)</f>
        <v>0</v>
      </c>
      <c r="J7993" s="7">
        <f ca="1">IF($F7993=1,OFFSET(start_33,LOLP!$D7993+(1-$C7993)*24,LOLP!$B7993)*H7993/G7993,0)</f>
        <v>0</v>
      </c>
      <c r="K7993" s="7">
        <f ca="1">IF($F7993,OFFSET(start_40,LOLP!$D7993+(1-$C7993)*24,LOLP!$B7993),0)</f>
        <v>0</v>
      </c>
      <c r="L7993" s="7">
        <f ca="1">IF($F7993,OFFSET(start_50,LOLP!$D7993+(1-$C7993)*24,LOLP!$B7993),0)</f>
        <v>0</v>
      </c>
      <c r="M7993" s="25">
        <f t="shared" ca="1" si="870"/>
        <v>0</v>
      </c>
      <c r="N7993" s="25">
        <f t="shared" ca="1" si="871"/>
        <v>0</v>
      </c>
      <c r="O7993" s="15" t="e">
        <f t="shared" ca="1" si="872"/>
        <v>#DIV/0!</v>
      </c>
      <c r="P7993" s="15" t="e">
        <f t="shared" ca="1" si="873"/>
        <v>#DIV/0!</v>
      </c>
    </row>
    <row r="7994" spans="1:16" x14ac:dyDescent="0.25">
      <c r="A7994" s="1">
        <f t="shared" si="874"/>
        <v>43433</v>
      </c>
      <c r="B7994" s="7">
        <f t="shared" si="869"/>
        <v>11</v>
      </c>
      <c r="C7994" s="4">
        <f>INDEX(Calendar!$E$3:$E$367,MATCH(LOLP!$A7994,Calendar!$B$3:$B$367,0))</f>
        <v>1</v>
      </c>
      <c r="D7994" s="2">
        <f t="shared" si="875"/>
        <v>23</v>
      </c>
      <c r="E7994" s="36">
        <v>23915</v>
      </c>
      <c r="F7994" s="7">
        <f>IFERROR(IF(INDEX('Temperature Data'!$AA$15:$AA$348,MATCH(LOLP!A7994,'Temperature Data'!$B$15:$B$348,0))&gt;IF(B7994=9,$G$2,LOLP!$F$2),1,0),0)</f>
        <v>0</v>
      </c>
      <c r="G7994" s="7">
        <f>SUMIFS(LOLP!$F$4:$F$8763,$C$4:$C$8763,$C7994,$B$4:$B$8763,$B7994,$D$4:$D$8763,$D7994)</f>
        <v>0</v>
      </c>
      <c r="H7994" s="7">
        <f>COUNTIFS(Calendar!$E$3:$E$367,LOLP!C7994,Calendar!$D$3:$D$367,LOLP!B7994)</f>
        <v>19</v>
      </c>
      <c r="I7994" s="7">
        <f ca="1">IF($F7994=1,OFFSET(start_norps,LOLP!$D7994+(1-$C7994)*24,LOLP!$B7994)*H7994/G7994,0)</f>
        <v>0</v>
      </c>
      <c r="J7994" s="7">
        <f ca="1">IF($F7994=1,OFFSET(start_33,LOLP!$D7994+(1-$C7994)*24,LOLP!$B7994)*H7994/G7994,0)</f>
        <v>0</v>
      </c>
      <c r="K7994" s="7">
        <f ca="1">IF($F7994,OFFSET(start_40,LOLP!$D7994+(1-$C7994)*24,LOLP!$B7994),0)</f>
        <v>0</v>
      </c>
      <c r="L7994" s="7">
        <f ca="1">IF($F7994,OFFSET(start_50,LOLP!$D7994+(1-$C7994)*24,LOLP!$B7994),0)</f>
        <v>0</v>
      </c>
      <c r="M7994" s="25">
        <f t="shared" ca="1" si="870"/>
        <v>0</v>
      </c>
      <c r="N7994" s="25">
        <f t="shared" ca="1" si="871"/>
        <v>0</v>
      </c>
      <c r="O7994" s="15" t="e">
        <f t="shared" ca="1" si="872"/>
        <v>#DIV/0!</v>
      </c>
      <c r="P7994" s="15" t="e">
        <f t="shared" ca="1" si="873"/>
        <v>#DIV/0!</v>
      </c>
    </row>
    <row r="7995" spans="1:16" x14ac:dyDescent="0.25">
      <c r="A7995" s="1">
        <f t="shared" si="874"/>
        <v>43433</v>
      </c>
      <c r="B7995" s="7">
        <f t="shared" si="869"/>
        <v>11</v>
      </c>
      <c r="C7995" s="4">
        <f>INDEX(Calendar!$E$3:$E$367,MATCH(LOLP!$A7995,Calendar!$B$3:$B$367,0))</f>
        <v>1</v>
      </c>
      <c r="D7995" s="2">
        <f t="shared" si="875"/>
        <v>24</v>
      </c>
      <c r="E7995" s="36">
        <v>22405</v>
      </c>
      <c r="F7995" s="7">
        <f>IFERROR(IF(INDEX('Temperature Data'!$AA$15:$AA$348,MATCH(LOLP!A7995,'Temperature Data'!$B$15:$B$348,0))&gt;IF(B7995=9,$G$2,LOLP!$F$2),1,0),0)</f>
        <v>0</v>
      </c>
      <c r="G7995" s="7">
        <f>SUMIFS(LOLP!$F$4:$F$8763,$C$4:$C$8763,$C7995,$B$4:$B$8763,$B7995,$D$4:$D$8763,$D7995)</f>
        <v>0</v>
      </c>
      <c r="H7995" s="7">
        <f>COUNTIFS(Calendar!$E$3:$E$367,LOLP!C7995,Calendar!$D$3:$D$367,LOLP!B7995)</f>
        <v>19</v>
      </c>
      <c r="I7995" s="7">
        <f ca="1">IF($F7995=1,OFFSET(start_norps,LOLP!$D7995+(1-$C7995)*24,LOLP!$B7995)*H7995/G7995,0)</f>
        <v>0</v>
      </c>
      <c r="J7995" s="7">
        <f ca="1">IF($F7995=1,OFFSET(start_33,LOLP!$D7995+(1-$C7995)*24,LOLP!$B7995)*H7995/G7995,0)</f>
        <v>0</v>
      </c>
      <c r="K7995" s="7">
        <f ca="1">IF($F7995,OFFSET(start_40,LOLP!$D7995+(1-$C7995)*24,LOLP!$B7995),0)</f>
        <v>0</v>
      </c>
      <c r="L7995" s="7">
        <f ca="1">IF($F7995,OFFSET(start_50,LOLP!$D7995+(1-$C7995)*24,LOLP!$B7995),0)</f>
        <v>0</v>
      </c>
      <c r="M7995" s="25">
        <f t="shared" ca="1" si="870"/>
        <v>0</v>
      </c>
      <c r="N7995" s="25">
        <f t="shared" ca="1" si="871"/>
        <v>0</v>
      </c>
      <c r="O7995" s="15" t="e">
        <f t="shared" ca="1" si="872"/>
        <v>#DIV/0!</v>
      </c>
      <c r="P7995" s="15" t="e">
        <f t="shared" ca="1" si="873"/>
        <v>#DIV/0!</v>
      </c>
    </row>
    <row r="7996" spans="1:16" x14ac:dyDescent="0.25">
      <c r="A7996" s="1">
        <f t="shared" si="874"/>
        <v>43434</v>
      </c>
      <c r="B7996" s="7">
        <f t="shared" si="869"/>
        <v>11</v>
      </c>
      <c r="C7996" s="4">
        <f>INDEX(Calendar!$E$3:$E$367,MATCH(LOLP!$A7996,Calendar!$B$3:$B$367,0))</f>
        <v>1</v>
      </c>
      <c r="D7996" s="2">
        <f t="shared" si="875"/>
        <v>1</v>
      </c>
      <c r="E7996" s="36">
        <v>21577</v>
      </c>
      <c r="F7996" s="7">
        <f>IFERROR(IF(INDEX('Temperature Data'!$AA$15:$AA$348,MATCH(LOLP!A7996,'Temperature Data'!$B$15:$B$348,0))&gt;IF(B7996=9,$G$2,LOLP!$F$2),1,0),0)</f>
        <v>0</v>
      </c>
      <c r="G7996" s="7">
        <f>SUMIFS(LOLP!$F$4:$F$8763,$C$4:$C$8763,$C7996,$B$4:$B$8763,$B7996,$D$4:$D$8763,$D7996)</f>
        <v>0</v>
      </c>
      <c r="H7996" s="7">
        <f>COUNTIFS(Calendar!$E$3:$E$367,LOLP!C7996,Calendar!$D$3:$D$367,LOLP!B7996)</f>
        <v>19</v>
      </c>
      <c r="I7996" s="7">
        <f ca="1">IF($F7996=1,OFFSET(start_norps,LOLP!$D7996+(1-$C7996)*24,LOLP!$B7996)*H7996/G7996,0)</f>
        <v>0</v>
      </c>
      <c r="J7996" s="7">
        <f ca="1">IF($F7996=1,OFFSET(start_33,LOLP!$D7996+(1-$C7996)*24,LOLP!$B7996)*H7996/G7996,0)</f>
        <v>0</v>
      </c>
      <c r="K7996" s="7">
        <f ca="1">IF($F7996,OFFSET(start_40,LOLP!$D7996+(1-$C7996)*24,LOLP!$B7996),0)</f>
        <v>0</v>
      </c>
      <c r="L7996" s="7">
        <f ca="1">IF($F7996,OFFSET(start_50,LOLP!$D7996+(1-$C7996)*24,LOLP!$B7996),0)</f>
        <v>0</v>
      </c>
      <c r="M7996" s="25">
        <f t="shared" ca="1" si="870"/>
        <v>0</v>
      </c>
      <c r="N7996" s="25">
        <f t="shared" ca="1" si="871"/>
        <v>0</v>
      </c>
      <c r="O7996" s="15" t="e">
        <f t="shared" ca="1" si="872"/>
        <v>#DIV/0!</v>
      </c>
      <c r="P7996" s="15" t="e">
        <f t="shared" ca="1" si="873"/>
        <v>#DIV/0!</v>
      </c>
    </row>
    <row r="7997" spans="1:16" x14ac:dyDescent="0.25">
      <c r="A7997" s="1">
        <f t="shared" si="874"/>
        <v>43434</v>
      </c>
      <c r="B7997" s="7">
        <f t="shared" si="869"/>
        <v>11</v>
      </c>
      <c r="C7997" s="4">
        <f>INDEX(Calendar!$E$3:$E$367,MATCH(LOLP!$A7997,Calendar!$B$3:$B$367,0))</f>
        <v>1</v>
      </c>
      <c r="D7997" s="2">
        <f t="shared" si="875"/>
        <v>2</v>
      </c>
      <c r="E7997" s="36">
        <v>20901</v>
      </c>
      <c r="F7997" s="7">
        <f>IFERROR(IF(INDEX('Temperature Data'!$AA$15:$AA$348,MATCH(LOLP!A7997,'Temperature Data'!$B$15:$B$348,0))&gt;IF(B7997=9,$G$2,LOLP!$F$2),1,0),0)</f>
        <v>0</v>
      </c>
      <c r="G7997" s="7">
        <f>SUMIFS(LOLP!$F$4:$F$8763,$C$4:$C$8763,$C7997,$B$4:$B$8763,$B7997,$D$4:$D$8763,$D7997)</f>
        <v>0</v>
      </c>
      <c r="H7997" s="7">
        <f>COUNTIFS(Calendar!$E$3:$E$367,LOLP!C7997,Calendar!$D$3:$D$367,LOLP!B7997)</f>
        <v>19</v>
      </c>
      <c r="I7997" s="7">
        <f ca="1">IF($F7997=1,OFFSET(start_norps,LOLP!$D7997+(1-$C7997)*24,LOLP!$B7997)*H7997/G7997,0)</f>
        <v>0</v>
      </c>
      <c r="J7997" s="7">
        <f ca="1">IF($F7997=1,OFFSET(start_33,LOLP!$D7997+(1-$C7997)*24,LOLP!$B7997)*H7997/G7997,0)</f>
        <v>0</v>
      </c>
      <c r="K7997" s="7">
        <f ca="1">IF($F7997,OFFSET(start_40,LOLP!$D7997+(1-$C7997)*24,LOLP!$B7997),0)</f>
        <v>0</v>
      </c>
      <c r="L7997" s="7">
        <f ca="1">IF($F7997,OFFSET(start_50,LOLP!$D7997+(1-$C7997)*24,LOLP!$B7997),0)</f>
        <v>0</v>
      </c>
      <c r="M7997" s="25">
        <f t="shared" ca="1" si="870"/>
        <v>0</v>
      </c>
      <c r="N7997" s="25">
        <f t="shared" ca="1" si="871"/>
        <v>0</v>
      </c>
      <c r="O7997" s="15" t="e">
        <f t="shared" ca="1" si="872"/>
        <v>#DIV/0!</v>
      </c>
      <c r="P7997" s="15" t="e">
        <f t="shared" ca="1" si="873"/>
        <v>#DIV/0!</v>
      </c>
    </row>
    <row r="7998" spans="1:16" x14ac:dyDescent="0.25">
      <c r="A7998" s="1">
        <f t="shared" si="874"/>
        <v>43434</v>
      </c>
      <c r="B7998" s="7">
        <f t="shared" si="869"/>
        <v>11</v>
      </c>
      <c r="C7998" s="4">
        <f>INDEX(Calendar!$E$3:$E$367,MATCH(LOLP!$A7998,Calendar!$B$3:$B$367,0))</f>
        <v>1</v>
      </c>
      <c r="D7998" s="2">
        <f t="shared" si="875"/>
        <v>3</v>
      </c>
      <c r="E7998" s="36">
        <v>20477</v>
      </c>
      <c r="F7998" s="7">
        <f>IFERROR(IF(INDEX('Temperature Data'!$AA$15:$AA$348,MATCH(LOLP!A7998,'Temperature Data'!$B$15:$B$348,0))&gt;IF(B7998=9,$G$2,LOLP!$F$2),1,0),0)</f>
        <v>0</v>
      </c>
      <c r="G7998" s="7">
        <f>SUMIFS(LOLP!$F$4:$F$8763,$C$4:$C$8763,$C7998,$B$4:$B$8763,$B7998,$D$4:$D$8763,$D7998)</f>
        <v>0</v>
      </c>
      <c r="H7998" s="7">
        <f>COUNTIFS(Calendar!$E$3:$E$367,LOLP!C7998,Calendar!$D$3:$D$367,LOLP!B7998)</f>
        <v>19</v>
      </c>
      <c r="I7998" s="7">
        <f ca="1">IF($F7998=1,OFFSET(start_norps,LOLP!$D7998+(1-$C7998)*24,LOLP!$B7998)*H7998/G7998,0)</f>
        <v>0</v>
      </c>
      <c r="J7998" s="7">
        <f ca="1">IF($F7998=1,OFFSET(start_33,LOLP!$D7998+(1-$C7998)*24,LOLP!$B7998)*H7998/G7998,0)</f>
        <v>0</v>
      </c>
      <c r="K7998" s="7">
        <f ca="1">IF($F7998,OFFSET(start_40,LOLP!$D7998+(1-$C7998)*24,LOLP!$B7998),0)</f>
        <v>0</v>
      </c>
      <c r="L7998" s="7">
        <f ca="1">IF($F7998,OFFSET(start_50,LOLP!$D7998+(1-$C7998)*24,LOLP!$B7998),0)</f>
        <v>0</v>
      </c>
      <c r="M7998" s="25">
        <f t="shared" ca="1" si="870"/>
        <v>0</v>
      </c>
      <c r="N7998" s="25">
        <f t="shared" ca="1" si="871"/>
        <v>0</v>
      </c>
      <c r="O7998" s="15" t="e">
        <f t="shared" ca="1" si="872"/>
        <v>#DIV/0!</v>
      </c>
      <c r="P7998" s="15" t="e">
        <f t="shared" ca="1" si="873"/>
        <v>#DIV/0!</v>
      </c>
    </row>
    <row r="7999" spans="1:16" x14ac:dyDescent="0.25">
      <c r="A7999" s="1">
        <f t="shared" si="874"/>
        <v>43434</v>
      </c>
      <c r="B7999" s="7">
        <f t="shared" si="869"/>
        <v>11</v>
      </c>
      <c r="C7999" s="4">
        <f>INDEX(Calendar!$E$3:$E$367,MATCH(LOLP!$A7999,Calendar!$B$3:$B$367,0))</f>
        <v>1</v>
      </c>
      <c r="D7999" s="2">
        <f t="shared" si="875"/>
        <v>4</v>
      </c>
      <c r="E7999" s="36">
        <v>20365</v>
      </c>
      <c r="F7999" s="7">
        <f>IFERROR(IF(INDEX('Temperature Data'!$AA$15:$AA$348,MATCH(LOLP!A7999,'Temperature Data'!$B$15:$B$348,0))&gt;IF(B7999=9,$G$2,LOLP!$F$2),1,0),0)</f>
        <v>0</v>
      </c>
      <c r="G7999" s="7">
        <f>SUMIFS(LOLP!$F$4:$F$8763,$C$4:$C$8763,$C7999,$B$4:$B$8763,$B7999,$D$4:$D$8763,$D7999)</f>
        <v>0</v>
      </c>
      <c r="H7999" s="7">
        <f>COUNTIFS(Calendar!$E$3:$E$367,LOLP!C7999,Calendar!$D$3:$D$367,LOLP!B7999)</f>
        <v>19</v>
      </c>
      <c r="I7999" s="7">
        <f ca="1">IF($F7999=1,OFFSET(start_norps,LOLP!$D7999+(1-$C7999)*24,LOLP!$B7999)*H7999/G7999,0)</f>
        <v>0</v>
      </c>
      <c r="J7999" s="7">
        <f ca="1">IF($F7999=1,OFFSET(start_33,LOLP!$D7999+(1-$C7999)*24,LOLP!$B7999)*H7999/G7999,0)</f>
        <v>0</v>
      </c>
      <c r="K7999" s="7">
        <f ca="1">IF($F7999,OFFSET(start_40,LOLP!$D7999+(1-$C7999)*24,LOLP!$B7999),0)</f>
        <v>0</v>
      </c>
      <c r="L7999" s="7">
        <f ca="1">IF($F7999,OFFSET(start_50,LOLP!$D7999+(1-$C7999)*24,LOLP!$B7999),0)</f>
        <v>0</v>
      </c>
      <c r="M7999" s="25">
        <f t="shared" ca="1" si="870"/>
        <v>0</v>
      </c>
      <c r="N7999" s="25">
        <f t="shared" ca="1" si="871"/>
        <v>0</v>
      </c>
      <c r="O7999" s="15" t="e">
        <f t="shared" ca="1" si="872"/>
        <v>#DIV/0!</v>
      </c>
      <c r="P7999" s="15" t="e">
        <f t="shared" ca="1" si="873"/>
        <v>#DIV/0!</v>
      </c>
    </row>
    <row r="8000" spans="1:16" x14ac:dyDescent="0.25">
      <c r="A8000" s="1">
        <f t="shared" si="874"/>
        <v>43434</v>
      </c>
      <c r="B8000" s="7">
        <f t="shared" si="869"/>
        <v>11</v>
      </c>
      <c r="C8000" s="4">
        <f>INDEX(Calendar!$E$3:$E$367,MATCH(LOLP!$A8000,Calendar!$B$3:$B$367,0))</f>
        <v>1</v>
      </c>
      <c r="D8000" s="2">
        <f t="shared" si="875"/>
        <v>5</v>
      </c>
      <c r="E8000" s="36">
        <v>20746</v>
      </c>
      <c r="F8000" s="7">
        <f>IFERROR(IF(INDEX('Temperature Data'!$AA$15:$AA$348,MATCH(LOLP!A8000,'Temperature Data'!$B$15:$B$348,0))&gt;IF(B8000=9,$G$2,LOLP!$F$2),1,0),0)</f>
        <v>0</v>
      </c>
      <c r="G8000" s="7">
        <f>SUMIFS(LOLP!$F$4:$F$8763,$C$4:$C$8763,$C8000,$B$4:$B$8763,$B8000,$D$4:$D$8763,$D8000)</f>
        <v>0</v>
      </c>
      <c r="H8000" s="7">
        <f>COUNTIFS(Calendar!$E$3:$E$367,LOLP!C8000,Calendar!$D$3:$D$367,LOLP!B8000)</f>
        <v>19</v>
      </c>
      <c r="I8000" s="7">
        <f ca="1">IF($F8000=1,OFFSET(start_norps,LOLP!$D8000+(1-$C8000)*24,LOLP!$B8000)*H8000/G8000,0)</f>
        <v>0</v>
      </c>
      <c r="J8000" s="7">
        <f ca="1">IF($F8000=1,OFFSET(start_33,LOLP!$D8000+(1-$C8000)*24,LOLP!$B8000)*H8000/G8000,0)</f>
        <v>0</v>
      </c>
      <c r="K8000" s="7">
        <f ca="1">IF($F8000,OFFSET(start_40,LOLP!$D8000+(1-$C8000)*24,LOLP!$B8000),0)</f>
        <v>0</v>
      </c>
      <c r="L8000" s="7">
        <f ca="1">IF($F8000,OFFSET(start_50,LOLP!$D8000+(1-$C8000)*24,LOLP!$B8000),0)</f>
        <v>0</v>
      </c>
      <c r="M8000" s="25">
        <f t="shared" ca="1" si="870"/>
        <v>0</v>
      </c>
      <c r="N8000" s="25">
        <f t="shared" ca="1" si="871"/>
        <v>0</v>
      </c>
      <c r="O8000" s="15" t="e">
        <f t="shared" ca="1" si="872"/>
        <v>#DIV/0!</v>
      </c>
      <c r="P8000" s="15" t="e">
        <f t="shared" ca="1" si="873"/>
        <v>#DIV/0!</v>
      </c>
    </row>
    <row r="8001" spans="1:16" x14ac:dyDescent="0.25">
      <c r="A8001" s="1">
        <f t="shared" si="874"/>
        <v>43434</v>
      </c>
      <c r="B8001" s="7">
        <f t="shared" si="869"/>
        <v>11</v>
      </c>
      <c r="C8001" s="4">
        <f>INDEX(Calendar!$E$3:$E$367,MATCH(LOLP!$A8001,Calendar!$B$3:$B$367,0))</f>
        <v>1</v>
      </c>
      <c r="D8001" s="2">
        <f t="shared" si="875"/>
        <v>6</v>
      </c>
      <c r="E8001" s="36">
        <v>22330</v>
      </c>
      <c r="F8001" s="7">
        <f>IFERROR(IF(INDEX('Temperature Data'!$AA$15:$AA$348,MATCH(LOLP!A8001,'Temperature Data'!$B$15:$B$348,0))&gt;IF(B8001=9,$G$2,LOLP!$F$2),1,0),0)</f>
        <v>0</v>
      </c>
      <c r="G8001" s="7">
        <f>SUMIFS(LOLP!$F$4:$F$8763,$C$4:$C$8763,$C8001,$B$4:$B$8763,$B8001,$D$4:$D$8763,$D8001)</f>
        <v>0</v>
      </c>
      <c r="H8001" s="7">
        <f>COUNTIFS(Calendar!$E$3:$E$367,LOLP!C8001,Calendar!$D$3:$D$367,LOLP!B8001)</f>
        <v>19</v>
      </c>
      <c r="I8001" s="7">
        <f ca="1">IF($F8001=1,OFFSET(start_norps,LOLP!$D8001+(1-$C8001)*24,LOLP!$B8001)*H8001/G8001,0)</f>
        <v>0</v>
      </c>
      <c r="J8001" s="7">
        <f ca="1">IF($F8001=1,OFFSET(start_33,LOLP!$D8001+(1-$C8001)*24,LOLP!$B8001)*H8001/G8001,0)</f>
        <v>0</v>
      </c>
      <c r="K8001" s="7">
        <f ca="1">IF($F8001,OFFSET(start_40,LOLP!$D8001+(1-$C8001)*24,LOLP!$B8001),0)</f>
        <v>0</v>
      </c>
      <c r="L8001" s="7">
        <f ca="1">IF($F8001,OFFSET(start_50,LOLP!$D8001+(1-$C8001)*24,LOLP!$B8001),0)</f>
        <v>0</v>
      </c>
      <c r="M8001" s="25">
        <f t="shared" ca="1" si="870"/>
        <v>0</v>
      </c>
      <c r="N8001" s="25">
        <f t="shared" ca="1" si="871"/>
        <v>0</v>
      </c>
      <c r="O8001" s="15" t="e">
        <f t="shared" ca="1" si="872"/>
        <v>#DIV/0!</v>
      </c>
      <c r="P8001" s="15" t="e">
        <f t="shared" ca="1" si="873"/>
        <v>#DIV/0!</v>
      </c>
    </row>
    <row r="8002" spans="1:16" x14ac:dyDescent="0.25">
      <c r="A8002" s="1">
        <f t="shared" si="874"/>
        <v>43434</v>
      </c>
      <c r="B8002" s="7">
        <f t="shared" si="869"/>
        <v>11</v>
      </c>
      <c r="C8002" s="4">
        <f>INDEX(Calendar!$E$3:$E$367,MATCH(LOLP!$A8002,Calendar!$B$3:$B$367,0))</f>
        <v>1</v>
      </c>
      <c r="D8002" s="2">
        <f t="shared" si="875"/>
        <v>7</v>
      </c>
      <c r="E8002" s="36">
        <v>24525</v>
      </c>
      <c r="F8002" s="7">
        <f>IFERROR(IF(INDEX('Temperature Data'!$AA$15:$AA$348,MATCH(LOLP!A8002,'Temperature Data'!$B$15:$B$348,0))&gt;IF(B8002=9,$G$2,LOLP!$F$2),1,0),0)</f>
        <v>0</v>
      </c>
      <c r="G8002" s="7">
        <f>SUMIFS(LOLP!$F$4:$F$8763,$C$4:$C$8763,$C8002,$B$4:$B$8763,$B8002,$D$4:$D$8763,$D8002)</f>
        <v>0</v>
      </c>
      <c r="H8002" s="7">
        <f>COUNTIFS(Calendar!$E$3:$E$367,LOLP!C8002,Calendar!$D$3:$D$367,LOLP!B8002)</f>
        <v>19</v>
      </c>
      <c r="I8002" s="7">
        <f ca="1">IF($F8002=1,OFFSET(start_norps,LOLP!$D8002+(1-$C8002)*24,LOLP!$B8002)*H8002/G8002,0)</f>
        <v>0</v>
      </c>
      <c r="J8002" s="7">
        <f ca="1">IF($F8002=1,OFFSET(start_33,LOLP!$D8002+(1-$C8002)*24,LOLP!$B8002)*H8002/G8002,0)</f>
        <v>0</v>
      </c>
      <c r="K8002" s="7">
        <f ca="1">IF($F8002,OFFSET(start_40,LOLP!$D8002+(1-$C8002)*24,LOLP!$B8002),0)</f>
        <v>0</v>
      </c>
      <c r="L8002" s="7">
        <f ca="1">IF($F8002,OFFSET(start_50,LOLP!$D8002+(1-$C8002)*24,LOLP!$B8002),0)</f>
        <v>0</v>
      </c>
      <c r="M8002" s="25">
        <f t="shared" ca="1" si="870"/>
        <v>0</v>
      </c>
      <c r="N8002" s="25">
        <f t="shared" ca="1" si="871"/>
        <v>0</v>
      </c>
      <c r="O8002" s="15" t="e">
        <f t="shared" ca="1" si="872"/>
        <v>#DIV/0!</v>
      </c>
      <c r="P8002" s="15" t="e">
        <f t="shared" ca="1" si="873"/>
        <v>#DIV/0!</v>
      </c>
    </row>
    <row r="8003" spans="1:16" x14ac:dyDescent="0.25">
      <c r="A8003" s="1">
        <f t="shared" si="874"/>
        <v>43434</v>
      </c>
      <c r="B8003" s="7">
        <f t="shared" si="869"/>
        <v>11</v>
      </c>
      <c r="C8003" s="4">
        <f>INDEX(Calendar!$E$3:$E$367,MATCH(LOLP!$A8003,Calendar!$B$3:$B$367,0))</f>
        <v>1</v>
      </c>
      <c r="D8003" s="2">
        <f t="shared" si="875"/>
        <v>8</v>
      </c>
      <c r="E8003" s="36">
        <v>25496</v>
      </c>
      <c r="F8003" s="7">
        <f>IFERROR(IF(INDEX('Temperature Data'!$AA$15:$AA$348,MATCH(LOLP!A8003,'Temperature Data'!$B$15:$B$348,0))&gt;IF(B8003=9,$G$2,LOLP!$F$2),1,0),0)</f>
        <v>0</v>
      </c>
      <c r="G8003" s="7">
        <f>SUMIFS(LOLP!$F$4:$F$8763,$C$4:$C$8763,$C8003,$B$4:$B$8763,$B8003,$D$4:$D$8763,$D8003)</f>
        <v>0</v>
      </c>
      <c r="H8003" s="7">
        <f>COUNTIFS(Calendar!$E$3:$E$367,LOLP!C8003,Calendar!$D$3:$D$367,LOLP!B8003)</f>
        <v>19</v>
      </c>
      <c r="I8003" s="7">
        <f ca="1">IF($F8003=1,OFFSET(start_norps,LOLP!$D8003+(1-$C8003)*24,LOLP!$B8003)*H8003/G8003,0)</f>
        <v>0</v>
      </c>
      <c r="J8003" s="7">
        <f ca="1">IF($F8003=1,OFFSET(start_33,LOLP!$D8003+(1-$C8003)*24,LOLP!$B8003)*H8003/G8003,0)</f>
        <v>0</v>
      </c>
      <c r="K8003" s="7">
        <f ca="1">IF($F8003,OFFSET(start_40,LOLP!$D8003+(1-$C8003)*24,LOLP!$B8003),0)</f>
        <v>0</v>
      </c>
      <c r="L8003" s="7">
        <f ca="1">IF($F8003,OFFSET(start_50,LOLP!$D8003+(1-$C8003)*24,LOLP!$B8003),0)</f>
        <v>0</v>
      </c>
      <c r="M8003" s="25">
        <f t="shared" ca="1" si="870"/>
        <v>0</v>
      </c>
      <c r="N8003" s="25">
        <f t="shared" ca="1" si="871"/>
        <v>0</v>
      </c>
      <c r="O8003" s="15" t="e">
        <f t="shared" ca="1" si="872"/>
        <v>#DIV/0!</v>
      </c>
      <c r="P8003" s="15" t="e">
        <f t="shared" ca="1" si="873"/>
        <v>#DIV/0!</v>
      </c>
    </row>
    <row r="8004" spans="1:16" x14ac:dyDescent="0.25">
      <c r="A8004" s="1">
        <f t="shared" si="874"/>
        <v>43434</v>
      </c>
      <c r="B8004" s="7">
        <f t="shared" si="869"/>
        <v>11</v>
      </c>
      <c r="C8004" s="4">
        <f>INDEX(Calendar!$E$3:$E$367,MATCH(LOLP!$A8004,Calendar!$B$3:$B$367,0))</f>
        <v>1</v>
      </c>
      <c r="D8004" s="2">
        <f t="shared" si="875"/>
        <v>9</v>
      </c>
      <c r="E8004" s="36">
        <v>25469</v>
      </c>
      <c r="F8004" s="7">
        <f>IFERROR(IF(INDEX('Temperature Data'!$AA$15:$AA$348,MATCH(LOLP!A8004,'Temperature Data'!$B$15:$B$348,0))&gt;IF(B8004=9,$G$2,LOLP!$F$2),1,0),0)</f>
        <v>0</v>
      </c>
      <c r="G8004" s="7">
        <f>SUMIFS(LOLP!$F$4:$F$8763,$C$4:$C$8763,$C8004,$B$4:$B$8763,$B8004,$D$4:$D$8763,$D8004)</f>
        <v>0</v>
      </c>
      <c r="H8004" s="7">
        <f>COUNTIFS(Calendar!$E$3:$E$367,LOLP!C8004,Calendar!$D$3:$D$367,LOLP!B8004)</f>
        <v>19</v>
      </c>
      <c r="I8004" s="7">
        <f ca="1">IF($F8004=1,OFFSET(start_norps,LOLP!$D8004+(1-$C8004)*24,LOLP!$B8004)*H8004/G8004,0)</f>
        <v>0</v>
      </c>
      <c r="J8004" s="7">
        <f ca="1">IF($F8004=1,OFFSET(start_33,LOLP!$D8004+(1-$C8004)*24,LOLP!$B8004)*H8004/G8004,0)</f>
        <v>0</v>
      </c>
      <c r="K8004" s="7">
        <f ca="1">IF($F8004,OFFSET(start_40,LOLP!$D8004+(1-$C8004)*24,LOLP!$B8004),0)</f>
        <v>0</v>
      </c>
      <c r="L8004" s="7">
        <f ca="1">IF($F8004,OFFSET(start_50,LOLP!$D8004+(1-$C8004)*24,LOLP!$B8004),0)</f>
        <v>0</v>
      </c>
      <c r="M8004" s="25">
        <f t="shared" ca="1" si="870"/>
        <v>0</v>
      </c>
      <c r="N8004" s="25">
        <f t="shared" ca="1" si="871"/>
        <v>0</v>
      </c>
      <c r="O8004" s="15" t="e">
        <f t="shared" ca="1" si="872"/>
        <v>#DIV/0!</v>
      </c>
      <c r="P8004" s="15" t="e">
        <f t="shared" ca="1" si="873"/>
        <v>#DIV/0!</v>
      </c>
    </row>
    <row r="8005" spans="1:16" x14ac:dyDescent="0.25">
      <c r="A8005" s="1">
        <f t="shared" si="874"/>
        <v>43434</v>
      </c>
      <c r="B8005" s="7">
        <f t="shared" ref="B8005:B8068" si="876">MONTH(A8005)</f>
        <v>11</v>
      </c>
      <c r="C8005" s="4">
        <f>INDEX(Calendar!$E$3:$E$367,MATCH(LOLP!$A8005,Calendar!$B$3:$B$367,0))</f>
        <v>1</v>
      </c>
      <c r="D8005" s="2">
        <f t="shared" si="875"/>
        <v>10</v>
      </c>
      <c r="E8005" s="36">
        <v>24983</v>
      </c>
      <c r="F8005" s="7">
        <f>IFERROR(IF(INDEX('Temperature Data'!$AA$15:$AA$348,MATCH(LOLP!A8005,'Temperature Data'!$B$15:$B$348,0))&gt;IF(B8005=9,$G$2,LOLP!$F$2),1,0),0)</f>
        <v>0</v>
      </c>
      <c r="G8005" s="7">
        <f>SUMIFS(LOLP!$F$4:$F$8763,$C$4:$C$8763,$C8005,$B$4:$B$8763,$B8005,$D$4:$D$8763,$D8005)</f>
        <v>0</v>
      </c>
      <c r="H8005" s="7">
        <f>COUNTIFS(Calendar!$E$3:$E$367,LOLP!C8005,Calendar!$D$3:$D$367,LOLP!B8005)</f>
        <v>19</v>
      </c>
      <c r="I8005" s="7">
        <f ca="1">IF($F8005=1,OFFSET(start_norps,LOLP!$D8005+(1-$C8005)*24,LOLP!$B8005)*H8005/G8005,0)</f>
        <v>0</v>
      </c>
      <c r="J8005" s="7">
        <f ca="1">IF($F8005=1,OFFSET(start_33,LOLP!$D8005+(1-$C8005)*24,LOLP!$B8005)*H8005/G8005,0)</f>
        <v>0</v>
      </c>
      <c r="K8005" s="7">
        <f ca="1">IF($F8005,OFFSET(start_40,LOLP!$D8005+(1-$C8005)*24,LOLP!$B8005),0)</f>
        <v>0</v>
      </c>
      <c r="L8005" s="7">
        <f ca="1">IF($F8005,OFFSET(start_50,LOLP!$D8005+(1-$C8005)*24,LOLP!$B8005),0)</f>
        <v>0</v>
      </c>
      <c r="M8005" s="25">
        <f t="shared" ref="M8005:M8068" ca="1" si="877">I8005/I$8764</f>
        <v>0</v>
      </c>
      <c r="N8005" s="25">
        <f t="shared" ref="N8005:N8068" ca="1" si="878">J8005/J$8764</f>
        <v>0</v>
      </c>
      <c r="O8005" s="15" t="e">
        <f t="shared" ref="O8005:O8068" ca="1" si="879">K8005/K$8764</f>
        <v>#DIV/0!</v>
      </c>
      <c r="P8005" s="15" t="e">
        <f t="shared" ref="P8005:P8068" ca="1" si="880">L8005/L$8764</f>
        <v>#DIV/0!</v>
      </c>
    </row>
    <row r="8006" spans="1:16" x14ac:dyDescent="0.25">
      <c r="A8006" s="1">
        <f t="shared" si="874"/>
        <v>43434</v>
      </c>
      <c r="B8006" s="7">
        <f t="shared" si="876"/>
        <v>11</v>
      </c>
      <c r="C8006" s="4">
        <f>INDEX(Calendar!$E$3:$E$367,MATCH(LOLP!$A8006,Calendar!$B$3:$B$367,0))</f>
        <v>1</v>
      </c>
      <c r="D8006" s="2">
        <f t="shared" si="875"/>
        <v>11</v>
      </c>
      <c r="E8006" s="36">
        <v>24261</v>
      </c>
      <c r="F8006" s="7">
        <f>IFERROR(IF(INDEX('Temperature Data'!$AA$15:$AA$348,MATCH(LOLP!A8006,'Temperature Data'!$B$15:$B$348,0))&gt;IF(B8006=9,$G$2,LOLP!$F$2),1,0),0)</f>
        <v>0</v>
      </c>
      <c r="G8006" s="7">
        <f>SUMIFS(LOLP!$F$4:$F$8763,$C$4:$C$8763,$C8006,$B$4:$B$8763,$B8006,$D$4:$D$8763,$D8006)</f>
        <v>0</v>
      </c>
      <c r="H8006" s="7">
        <f>COUNTIFS(Calendar!$E$3:$E$367,LOLP!C8006,Calendar!$D$3:$D$367,LOLP!B8006)</f>
        <v>19</v>
      </c>
      <c r="I8006" s="7">
        <f ca="1">IF($F8006=1,OFFSET(start_norps,LOLP!$D8006+(1-$C8006)*24,LOLP!$B8006)*H8006/G8006,0)</f>
        <v>0</v>
      </c>
      <c r="J8006" s="7">
        <f ca="1">IF($F8006=1,OFFSET(start_33,LOLP!$D8006+(1-$C8006)*24,LOLP!$B8006)*H8006/G8006,0)</f>
        <v>0</v>
      </c>
      <c r="K8006" s="7">
        <f ca="1">IF($F8006,OFFSET(start_40,LOLP!$D8006+(1-$C8006)*24,LOLP!$B8006),0)</f>
        <v>0</v>
      </c>
      <c r="L8006" s="7">
        <f ca="1">IF($F8006,OFFSET(start_50,LOLP!$D8006+(1-$C8006)*24,LOLP!$B8006),0)</f>
        <v>0</v>
      </c>
      <c r="M8006" s="25">
        <f t="shared" ca="1" si="877"/>
        <v>0</v>
      </c>
      <c r="N8006" s="25">
        <f t="shared" ca="1" si="878"/>
        <v>0</v>
      </c>
      <c r="O8006" s="15" t="e">
        <f t="shared" ca="1" si="879"/>
        <v>#DIV/0!</v>
      </c>
      <c r="P8006" s="15" t="e">
        <f t="shared" ca="1" si="880"/>
        <v>#DIV/0!</v>
      </c>
    </row>
    <row r="8007" spans="1:16" x14ac:dyDescent="0.25">
      <c r="A8007" s="1">
        <f t="shared" si="874"/>
        <v>43434</v>
      </c>
      <c r="B8007" s="7">
        <f t="shared" si="876"/>
        <v>11</v>
      </c>
      <c r="C8007" s="4">
        <f>INDEX(Calendar!$E$3:$E$367,MATCH(LOLP!$A8007,Calendar!$B$3:$B$367,0))</f>
        <v>1</v>
      </c>
      <c r="D8007" s="2">
        <f t="shared" si="875"/>
        <v>12</v>
      </c>
      <c r="E8007" s="36">
        <v>24161</v>
      </c>
      <c r="F8007" s="7">
        <f>IFERROR(IF(INDEX('Temperature Data'!$AA$15:$AA$348,MATCH(LOLP!A8007,'Temperature Data'!$B$15:$B$348,0))&gt;IF(B8007=9,$G$2,LOLP!$F$2),1,0),0)</f>
        <v>0</v>
      </c>
      <c r="G8007" s="7">
        <f>SUMIFS(LOLP!$F$4:$F$8763,$C$4:$C$8763,$C8007,$B$4:$B$8763,$B8007,$D$4:$D$8763,$D8007)</f>
        <v>0</v>
      </c>
      <c r="H8007" s="7">
        <f>COUNTIFS(Calendar!$E$3:$E$367,LOLP!C8007,Calendar!$D$3:$D$367,LOLP!B8007)</f>
        <v>19</v>
      </c>
      <c r="I8007" s="7">
        <f ca="1">IF($F8007=1,OFFSET(start_norps,LOLP!$D8007+(1-$C8007)*24,LOLP!$B8007)*H8007/G8007,0)</f>
        <v>0</v>
      </c>
      <c r="J8007" s="7">
        <f ca="1">IF($F8007=1,OFFSET(start_33,LOLP!$D8007+(1-$C8007)*24,LOLP!$B8007)*H8007/G8007,0)</f>
        <v>0</v>
      </c>
      <c r="K8007" s="7">
        <f ca="1">IF($F8007,OFFSET(start_40,LOLP!$D8007+(1-$C8007)*24,LOLP!$B8007),0)</f>
        <v>0</v>
      </c>
      <c r="L8007" s="7">
        <f ca="1">IF($F8007,OFFSET(start_50,LOLP!$D8007+(1-$C8007)*24,LOLP!$B8007),0)</f>
        <v>0</v>
      </c>
      <c r="M8007" s="25">
        <f t="shared" ca="1" si="877"/>
        <v>0</v>
      </c>
      <c r="N8007" s="25">
        <f t="shared" ca="1" si="878"/>
        <v>0</v>
      </c>
      <c r="O8007" s="15" t="e">
        <f t="shared" ca="1" si="879"/>
        <v>#DIV/0!</v>
      </c>
      <c r="P8007" s="15" t="e">
        <f t="shared" ca="1" si="880"/>
        <v>#DIV/0!</v>
      </c>
    </row>
    <row r="8008" spans="1:16" x14ac:dyDescent="0.25">
      <c r="A8008" s="1">
        <f t="shared" si="874"/>
        <v>43434</v>
      </c>
      <c r="B8008" s="7">
        <f t="shared" si="876"/>
        <v>11</v>
      </c>
      <c r="C8008" s="4">
        <f>INDEX(Calendar!$E$3:$E$367,MATCH(LOLP!$A8008,Calendar!$B$3:$B$367,0))</f>
        <v>1</v>
      </c>
      <c r="D8008" s="2">
        <f t="shared" si="875"/>
        <v>13</v>
      </c>
      <c r="E8008" s="36">
        <v>24095</v>
      </c>
      <c r="F8008" s="7">
        <f>IFERROR(IF(INDEX('Temperature Data'!$AA$15:$AA$348,MATCH(LOLP!A8008,'Temperature Data'!$B$15:$B$348,0))&gt;IF(B8008=9,$G$2,LOLP!$F$2),1,0),0)</f>
        <v>0</v>
      </c>
      <c r="G8008" s="7">
        <f>SUMIFS(LOLP!$F$4:$F$8763,$C$4:$C$8763,$C8008,$B$4:$B$8763,$B8008,$D$4:$D$8763,$D8008)</f>
        <v>0</v>
      </c>
      <c r="H8008" s="7">
        <f>COUNTIFS(Calendar!$E$3:$E$367,LOLP!C8008,Calendar!$D$3:$D$367,LOLP!B8008)</f>
        <v>19</v>
      </c>
      <c r="I8008" s="7">
        <f ca="1">IF($F8008=1,OFFSET(start_norps,LOLP!$D8008+(1-$C8008)*24,LOLP!$B8008)*H8008/G8008,0)</f>
        <v>0</v>
      </c>
      <c r="J8008" s="7">
        <f ca="1">IF($F8008=1,OFFSET(start_33,LOLP!$D8008+(1-$C8008)*24,LOLP!$B8008)*H8008/G8008,0)</f>
        <v>0</v>
      </c>
      <c r="K8008" s="7">
        <f ca="1">IF($F8008,OFFSET(start_40,LOLP!$D8008+(1-$C8008)*24,LOLP!$B8008),0)</f>
        <v>0</v>
      </c>
      <c r="L8008" s="7">
        <f ca="1">IF($F8008,OFFSET(start_50,LOLP!$D8008+(1-$C8008)*24,LOLP!$B8008),0)</f>
        <v>0</v>
      </c>
      <c r="M8008" s="25">
        <f t="shared" ca="1" si="877"/>
        <v>0</v>
      </c>
      <c r="N8008" s="25">
        <f t="shared" ca="1" si="878"/>
        <v>0</v>
      </c>
      <c r="O8008" s="15" t="e">
        <f t="shared" ca="1" si="879"/>
        <v>#DIV/0!</v>
      </c>
      <c r="P8008" s="15" t="e">
        <f t="shared" ca="1" si="880"/>
        <v>#DIV/0!</v>
      </c>
    </row>
    <row r="8009" spans="1:16" x14ac:dyDescent="0.25">
      <c r="A8009" s="1">
        <f t="shared" si="874"/>
        <v>43434</v>
      </c>
      <c r="B8009" s="7">
        <f t="shared" si="876"/>
        <v>11</v>
      </c>
      <c r="C8009" s="4">
        <f>INDEX(Calendar!$E$3:$E$367,MATCH(LOLP!$A8009,Calendar!$B$3:$B$367,0))</f>
        <v>1</v>
      </c>
      <c r="D8009" s="2">
        <f t="shared" si="875"/>
        <v>14</v>
      </c>
      <c r="E8009" s="36">
        <v>24180</v>
      </c>
      <c r="F8009" s="7">
        <f>IFERROR(IF(INDEX('Temperature Data'!$AA$15:$AA$348,MATCH(LOLP!A8009,'Temperature Data'!$B$15:$B$348,0))&gt;IF(B8009=9,$G$2,LOLP!$F$2),1,0),0)</f>
        <v>0</v>
      </c>
      <c r="G8009" s="7">
        <f>SUMIFS(LOLP!$F$4:$F$8763,$C$4:$C$8763,$C8009,$B$4:$B$8763,$B8009,$D$4:$D$8763,$D8009)</f>
        <v>0</v>
      </c>
      <c r="H8009" s="7">
        <f>COUNTIFS(Calendar!$E$3:$E$367,LOLP!C8009,Calendar!$D$3:$D$367,LOLP!B8009)</f>
        <v>19</v>
      </c>
      <c r="I8009" s="7">
        <f ca="1">IF($F8009=1,OFFSET(start_norps,LOLP!$D8009+(1-$C8009)*24,LOLP!$B8009)*H8009/G8009,0)</f>
        <v>0</v>
      </c>
      <c r="J8009" s="7">
        <f ca="1">IF($F8009=1,OFFSET(start_33,LOLP!$D8009+(1-$C8009)*24,LOLP!$B8009)*H8009/G8009,0)</f>
        <v>0</v>
      </c>
      <c r="K8009" s="7">
        <f ca="1">IF($F8009,OFFSET(start_40,LOLP!$D8009+(1-$C8009)*24,LOLP!$B8009),0)</f>
        <v>0</v>
      </c>
      <c r="L8009" s="7">
        <f ca="1">IF($F8009,OFFSET(start_50,LOLP!$D8009+(1-$C8009)*24,LOLP!$B8009),0)</f>
        <v>0</v>
      </c>
      <c r="M8009" s="25">
        <f t="shared" ca="1" si="877"/>
        <v>0</v>
      </c>
      <c r="N8009" s="25">
        <f t="shared" ca="1" si="878"/>
        <v>0</v>
      </c>
      <c r="O8009" s="15" t="e">
        <f t="shared" ca="1" si="879"/>
        <v>#DIV/0!</v>
      </c>
      <c r="P8009" s="15" t="e">
        <f t="shared" ca="1" si="880"/>
        <v>#DIV/0!</v>
      </c>
    </row>
    <row r="8010" spans="1:16" x14ac:dyDescent="0.25">
      <c r="A8010" s="1">
        <f t="shared" si="874"/>
        <v>43434</v>
      </c>
      <c r="B8010" s="7">
        <f t="shared" si="876"/>
        <v>11</v>
      </c>
      <c r="C8010" s="4">
        <f>INDEX(Calendar!$E$3:$E$367,MATCH(LOLP!$A8010,Calendar!$B$3:$B$367,0))</f>
        <v>1</v>
      </c>
      <c r="D8010" s="2">
        <f t="shared" si="875"/>
        <v>15</v>
      </c>
      <c r="E8010" s="36">
        <v>24283</v>
      </c>
      <c r="F8010" s="7">
        <f>IFERROR(IF(INDEX('Temperature Data'!$AA$15:$AA$348,MATCH(LOLP!A8010,'Temperature Data'!$B$15:$B$348,0))&gt;IF(B8010=9,$G$2,LOLP!$F$2),1,0),0)</f>
        <v>0</v>
      </c>
      <c r="G8010" s="7">
        <f>SUMIFS(LOLP!$F$4:$F$8763,$C$4:$C$8763,$C8010,$B$4:$B$8763,$B8010,$D$4:$D$8763,$D8010)</f>
        <v>0</v>
      </c>
      <c r="H8010" s="7">
        <f>COUNTIFS(Calendar!$E$3:$E$367,LOLP!C8010,Calendar!$D$3:$D$367,LOLP!B8010)</f>
        <v>19</v>
      </c>
      <c r="I8010" s="7">
        <f ca="1">IF($F8010=1,OFFSET(start_norps,LOLP!$D8010+(1-$C8010)*24,LOLP!$B8010)*H8010/G8010,0)</f>
        <v>0</v>
      </c>
      <c r="J8010" s="7">
        <f ca="1">IF($F8010=1,OFFSET(start_33,LOLP!$D8010+(1-$C8010)*24,LOLP!$B8010)*H8010/G8010,0)</f>
        <v>0</v>
      </c>
      <c r="K8010" s="7">
        <f ca="1">IF($F8010,OFFSET(start_40,LOLP!$D8010+(1-$C8010)*24,LOLP!$B8010),0)</f>
        <v>0</v>
      </c>
      <c r="L8010" s="7">
        <f ca="1">IF($F8010,OFFSET(start_50,LOLP!$D8010+(1-$C8010)*24,LOLP!$B8010),0)</f>
        <v>0</v>
      </c>
      <c r="M8010" s="25">
        <f t="shared" ca="1" si="877"/>
        <v>0</v>
      </c>
      <c r="N8010" s="25">
        <f t="shared" ca="1" si="878"/>
        <v>0</v>
      </c>
      <c r="O8010" s="15" t="e">
        <f t="shared" ca="1" si="879"/>
        <v>#DIV/0!</v>
      </c>
      <c r="P8010" s="15" t="e">
        <f t="shared" ca="1" si="880"/>
        <v>#DIV/0!</v>
      </c>
    </row>
    <row r="8011" spans="1:16" x14ac:dyDescent="0.25">
      <c r="A8011" s="1">
        <f t="shared" si="874"/>
        <v>43434</v>
      </c>
      <c r="B8011" s="7">
        <f t="shared" si="876"/>
        <v>11</v>
      </c>
      <c r="C8011" s="4">
        <f>INDEX(Calendar!$E$3:$E$367,MATCH(LOLP!$A8011,Calendar!$B$3:$B$367,0))</f>
        <v>1</v>
      </c>
      <c r="D8011" s="2">
        <f t="shared" si="875"/>
        <v>16</v>
      </c>
      <c r="E8011" s="36">
        <v>24763</v>
      </c>
      <c r="F8011" s="7">
        <f>IFERROR(IF(INDEX('Temperature Data'!$AA$15:$AA$348,MATCH(LOLP!A8011,'Temperature Data'!$B$15:$B$348,0))&gt;IF(B8011=9,$G$2,LOLP!$F$2),1,0),0)</f>
        <v>0</v>
      </c>
      <c r="G8011" s="7">
        <f>SUMIFS(LOLP!$F$4:$F$8763,$C$4:$C$8763,$C8011,$B$4:$B$8763,$B8011,$D$4:$D$8763,$D8011)</f>
        <v>0</v>
      </c>
      <c r="H8011" s="7">
        <f>COUNTIFS(Calendar!$E$3:$E$367,LOLP!C8011,Calendar!$D$3:$D$367,LOLP!B8011)</f>
        <v>19</v>
      </c>
      <c r="I8011" s="7">
        <f ca="1">IF($F8011=1,OFFSET(start_norps,LOLP!$D8011+(1-$C8011)*24,LOLP!$B8011)*H8011/G8011,0)</f>
        <v>0</v>
      </c>
      <c r="J8011" s="7">
        <f ca="1">IF($F8011=1,OFFSET(start_33,LOLP!$D8011+(1-$C8011)*24,LOLP!$B8011)*H8011/G8011,0)</f>
        <v>0</v>
      </c>
      <c r="K8011" s="7">
        <f ca="1">IF($F8011,OFFSET(start_40,LOLP!$D8011+(1-$C8011)*24,LOLP!$B8011),0)</f>
        <v>0</v>
      </c>
      <c r="L8011" s="7">
        <f ca="1">IF($F8011,OFFSET(start_50,LOLP!$D8011+(1-$C8011)*24,LOLP!$B8011),0)</f>
        <v>0</v>
      </c>
      <c r="M8011" s="25">
        <f t="shared" ca="1" si="877"/>
        <v>0</v>
      </c>
      <c r="N8011" s="25">
        <f t="shared" ca="1" si="878"/>
        <v>0</v>
      </c>
      <c r="O8011" s="15" t="e">
        <f t="shared" ca="1" si="879"/>
        <v>#DIV/0!</v>
      </c>
      <c r="P8011" s="15" t="e">
        <f t="shared" ca="1" si="880"/>
        <v>#DIV/0!</v>
      </c>
    </row>
    <row r="8012" spans="1:16" x14ac:dyDescent="0.25">
      <c r="A8012" s="1">
        <f t="shared" si="874"/>
        <v>43434</v>
      </c>
      <c r="B8012" s="7">
        <f t="shared" si="876"/>
        <v>11</v>
      </c>
      <c r="C8012" s="4">
        <f>INDEX(Calendar!$E$3:$E$367,MATCH(LOLP!$A8012,Calendar!$B$3:$B$367,0))</f>
        <v>1</v>
      </c>
      <c r="D8012" s="2">
        <f t="shared" si="875"/>
        <v>17</v>
      </c>
      <c r="E8012" s="36">
        <v>25987</v>
      </c>
      <c r="F8012" s="7">
        <f>IFERROR(IF(INDEX('Temperature Data'!$AA$15:$AA$348,MATCH(LOLP!A8012,'Temperature Data'!$B$15:$B$348,0))&gt;IF(B8012=9,$G$2,LOLP!$F$2),1,0),0)</f>
        <v>0</v>
      </c>
      <c r="G8012" s="7">
        <f>SUMIFS(LOLP!$F$4:$F$8763,$C$4:$C$8763,$C8012,$B$4:$B$8763,$B8012,$D$4:$D$8763,$D8012)</f>
        <v>0</v>
      </c>
      <c r="H8012" s="7">
        <f>COUNTIFS(Calendar!$E$3:$E$367,LOLP!C8012,Calendar!$D$3:$D$367,LOLP!B8012)</f>
        <v>19</v>
      </c>
      <c r="I8012" s="7">
        <f ca="1">IF($F8012=1,OFFSET(start_norps,LOLP!$D8012+(1-$C8012)*24,LOLP!$B8012)*H8012/G8012,0)</f>
        <v>0</v>
      </c>
      <c r="J8012" s="7">
        <f ca="1">IF($F8012=1,OFFSET(start_33,LOLP!$D8012+(1-$C8012)*24,LOLP!$B8012)*H8012/G8012,0)</f>
        <v>0</v>
      </c>
      <c r="K8012" s="7">
        <f ca="1">IF($F8012,OFFSET(start_40,LOLP!$D8012+(1-$C8012)*24,LOLP!$B8012),0)</f>
        <v>0</v>
      </c>
      <c r="L8012" s="7">
        <f ca="1">IF($F8012,OFFSET(start_50,LOLP!$D8012+(1-$C8012)*24,LOLP!$B8012),0)</f>
        <v>0</v>
      </c>
      <c r="M8012" s="25">
        <f t="shared" ca="1" si="877"/>
        <v>0</v>
      </c>
      <c r="N8012" s="25">
        <f t="shared" ca="1" si="878"/>
        <v>0</v>
      </c>
      <c r="O8012" s="15" t="e">
        <f t="shared" ca="1" si="879"/>
        <v>#DIV/0!</v>
      </c>
      <c r="P8012" s="15" t="e">
        <f t="shared" ca="1" si="880"/>
        <v>#DIV/0!</v>
      </c>
    </row>
    <row r="8013" spans="1:16" x14ac:dyDescent="0.25">
      <c r="A8013" s="1">
        <f t="shared" si="874"/>
        <v>43434</v>
      </c>
      <c r="B8013" s="7">
        <f t="shared" si="876"/>
        <v>11</v>
      </c>
      <c r="C8013" s="4">
        <f>INDEX(Calendar!$E$3:$E$367,MATCH(LOLP!$A8013,Calendar!$B$3:$B$367,0))</f>
        <v>1</v>
      </c>
      <c r="D8013" s="2">
        <f t="shared" si="875"/>
        <v>18</v>
      </c>
      <c r="E8013" s="36">
        <v>28119</v>
      </c>
      <c r="F8013" s="7">
        <f>IFERROR(IF(INDEX('Temperature Data'!$AA$15:$AA$348,MATCH(LOLP!A8013,'Temperature Data'!$B$15:$B$348,0))&gt;IF(B8013=9,$G$2,LOLP!$F$2),1,0),0)</f>
        <v>0</v>
      </c>
      <c r="G8013" s="7">
        <f>SUMIFS(LOLP!$F$4:$F$8763,$C$4:$C$8763,$C8013,$B$4:$B$8763,$B8013,$D$4:$D$8763,$D8013)</f>
        <v>0</v>
      </c>
      <c r="H8013" s="7">
        <f>COUNTIFS(Calendar!$E$3:$E$367,LOLP!C8013,Calendar!$D$3:$D$367,LOLP!B8013)</f>
        <v>19</v>
      </c>
      <c r="I8013" s="7">
        <f ca="1">IF($F8013=1,OFFSET(start_norps,LOLP!$D8013+(1-$C8013)*24,LOLP!$B8013)*H8013/G8013,0)</f>
        <v>0</v>
      </c>
      <c r="J8013" s="7">
        <f ca="1">IF($F8013=1,OFFSET(start_33,LOLP!$D8013+(1-$C8013)*24,LOLP!$B8013)*H8013/G8013,0)</f>
        <v>0</v>
      </c>
      <c r="K8013" s="7">
        <f ca="1">IF($F8013,OFFSET(start_40,LOLP!$D8013+(1-$C8013)*24,LOLP!$B8013),0)</f>
        <v>0</v>
      </c>
      <c r="L8013" s="7">
        <f ca="1">IF($F8013,OFFSET(start_50,LOLP!$D8013+(1-$C8013)*24,LOLP!$B8013),0)</f>
        <v>0</v>
      </c>
      <c r="M8013" s="25">
        <f t="shared" ca="1" si="877"/>
        <v>0</v>
      </c>
      <c r="N8013" s="25">
        <f t="shared" ca="1" si="878"/>
        <v>0</v>
      </c>
      <c r="O8013" s="15" t="e">
        <f t="shared" ca="1" si="879"/>
        <v>#DIV/0!</v>
      </c>
      <c r="P8013" s="15" t="e">
        <f t="shared" ca="1" si="880"/>
        <v>#DIV/0!</v>
      </c>
    </row>
    <row r="8014" spans="1:16" x14ac:dyDescent="0.25">
      <c r="A8014" s="1">
        <f t="shared" si="874"/>
        <v>43434</v>
      </c>
      <c r="B8014" s="7">
        <f t="shared" si="876"/>
        <v>11</v>
      </c>
      <c r="C8014" s="4">
        <f>INDEX(Calendar!$E$3:$E$367,MATCH(LOLP!$A8014,Calendar!$B$3:$B$367,0))</f>
        <v>1</v>
      </c>
      <c r="D8014" s="2">
        <f t="shared" si="875"/>
        <v>19</v>
      </c>
      <c r="E8014" s="36">
        <v>28035</v>
      </c>
      <c r="F8014" s="7">
        <f>IFERROR(IF(INDEX('Temperature Data'!$AA$15:$AA$348,MATCH(LOLP!A8014,'Temperature Data'!$B$15:$B$348,0))&gt;IF(B8014=9,$G$2,LOLP!$F$2),1,0),0)</f>
        <v>0</v>
      </c>
      <c r="G8014" s="7">
        <f>SUMIFS(LOLP!$F$4:$F$8763,$C$4:$C$8763,$C8014,$B$4:$B$8763,$B8014,$D$4:$D$8763,$D8014)</f>
        <v>0</v>
      </c>
      <c r="H8014" s="7">
        <f>COUNTIFS(Calendar!$E$3:$E$367,LOLP!C8014,Calendar!$D$3:$D$367,LOLP!B8014)</f>
        <v>19</v>
      </c>
      <c r="I8014" s="7">
        <f ca="1">IF($F8014=1,OFFSET(start_norps,LOLP!$D8014+(1-$C8014)*24,LOLP!$B8014)*H8014/G8014,0)</f>
        <v>0</v>
      </c>
      <c r="J8014" s="7">
        <f ca="1">IF($F8014=1,OFFSET(start_33,LOLP!$D8014+(1-$C8014)*24,LOLP!$B8014)*H8014/G8014,0)</f>
        <v>0</v>
      </c>
      <c r="K8014" s="7">
        <f ca="1">IF($F8014,OFFSET(start_40,LOLP!$D8014+(1-$C8014)*24,LOLP!$B8014),0)</f>
        <v>0</v>
      </c>
      <c r="L8014" s="7">
        <f ca="1">IF($F8014,OFFSET(start_50,LOLP!$D8014+(1-$C8014)*24,LOLP!$B8014),0)</f>
        <v>0</v>
      </c>
      <c r="M8014" s="25">
        <f t="shared" ca="1" si="877"/>
        <v>0</v>
      </c>
      <c r="N8014" s="25">
        <f t="shared" ca="1" si="878"/>
        <v>0</v>
      </c>
      <c r="O8014" s="15" t="e">
        <f t="shared" ca="1" si="879"/>
        <v>#DIV/0!</v>
      </c>
      <c r="P8014" s="15" t="e">
        <f t="shared" ca="1" si="880"/>
        <v>#DIV/0!</v>
      </c>
    </row>
    <row r="8015" spans="1:16" x14ac:dyDescent="0.25">
      <c r="A8015" s="1">
        <f t="shared" si="874"/>
        <v>43434</v>
      </c>
      <c r="B8015" s="7">
        <f t="shared" si="876"/>
        <v>11</v>
      </c>
      <c r="C8015" s="4">
        <f>INDEX(Calendar!$E$3:$E$367,MATCH(LOLP!$A8015,Calendar!$B$3:$B$367,0))</f>
        <v>1</v>
      </c>
      <c r="D8015" s="2">
        <f t="shared" si="875"/>
        <v>20</v>
      </c>
      <c r="E8015" s="36">
        <v>27451</v>
      </c>
      <c r="F8015" s="7">
        <f>IFERROR(IF(INDEX('Temperature Data'!$AA$15:$AA$348,MATCH(LOLP!A8015,'Temperature Data'!$B$15:$B$348,0))&gt;IF(B8015=9,$G$2,LOLP!$F$2),1,0),0)</f>
        <v>0</v>
      </c>
      <c r="G8015" s="7">
        <f>SUMIFS(LOLP!$F$4:$F$8763,$C$4:$C$8763,$C8015,$B$4:$B$8763,$B8015,$D$4:$D$8763,$D8015)</f>
        <v>0</v>
      </c>
      <c r="H8015" s="7">
        <f>COUNTIFS(Calendar!$E$3:$E$367,LOLP!C8015,Calendar!$D$3:$D$367,LOLP!B8015)</f>
        <v>19</v>
      </c>
      <c r="I8015" s="7">
        <f ca="1">IF($F8015=1,OFFSET(start_norps,LOLP!$D8015+(1-$C8015)*24,LOLP!$B8015)*H8015/G8015,0)</f>
        <v>0</v>
      </c>
      <c r="J8015" s="7">
        <f ca="1">IF($F8015=1,OFFSET(start_33,LOLP!$D8015+(1-$C8015)*24,LOLP!$B8015)*H8015/G8015,0)</f>
        <v>0</v>
      </c>
      <c r="K8015" s="7">
        <f ca="1">IF($F8015,OFFSET(start_40,LOLP!$D8015+(1-$C8015)*24,LOLP!$B8015),0)</f>
        <v>0</v>
      </c>
      <c r="L8015" s="7">
        <f ca="1">IF($F8015,OFFSET(start_50,LOLP!$D8015+(1-$C8015)*24,LOLP!$B8015),0)</f>
        <v>0</v>
      </c>
      <c r="M8015" s="25">
        <f t="shared" ca="1" si="877"/>
        <v>0</v>
      </c>
      <c r="N8015" s="25">
        <f t="shared" ca="1" si="878"/>
        <v>0</v>
      </c>
      <c r="O8015" s="15" t="e">
        <f t="shared" ca="1" si="879"/>
        <v>#DIV/0!</v>
      </c>
      <c r="P8015" s="15" t="e">
        <f t="shared" ca="1" si="880"/>
        <v>#DIV/0!</v>
      </c>
    </row>
    <row r="8016" spans="1:16" x14ac:dyDescent="0.25">
      <c r="A8016" s="1">
        <f t="shared" si="874"/>
        <v>43434</v>
      </c>
      <c r="B8016" s="7">
        <f t="shared" si="876"/>
        <v>11</v>
      </c>
      <c r="C8016" s="4">
        <f>INDEX(Calendar!$E$3:$E$367,MATCH(LOLP!$A8016,Calendar!$B$3:$B$367,0))</f>
        <v>1</v>
      </c>
      <c r="D8016" s="2">
        <f t="shared" si="875"/>
        <v>21</v>
      </c>
      <c r="E8016" s="36">
        <v>26802</v>
      </c>
      <c r="F8016" s="7">
        <f>IFERROR(IF(INDEX('Temperature Data'!$AA$15:$AA$348,MATCH(LOLP!A8016,'Temperature Data'!$B$15:$B$348,0))&gt;IF(B8016=9,$G$2,LOLP!$F$2),1,0),0)</f>
        <v>0</v>
      </c>
      <c r="G8016" s="7">
        <f>SUMIFS(LOLP!$F$4:$F$8763,$C$4:$C$8763,$C8016,$B$4:$B$8763,$B8016,$D$4:$D$8763,$D8016)</f>
        <v>0</v>
      </c>
      <c r="H8016" s="7">
        <f>COUNTIFS(Calendar!$E$3:$E$367,LOLP!C8016,Calendar!$D$3:$D$367,LOLP!B8016)</f>
        <v>19</v>
      </c>
      <c r="I8016" s="7">
        <f ca="1">IF($F8016=1,OFFSET(start_norps,LOLP!$D8016+(1-$C8016)*24,LOLP!$B8016)*H8016/G8016,0)</f>
        <v>0</v>
      </c>
      <c r="J8016" s="7">
        <f ca="1">IF($F8016=1,OFFSET(start_33,LOLP!$D8016+(1-$C8016)*24,LOLP!$B8016)*H8016/G8016,0)</f>
        <v>0</v>
      </c>
      <c r="K8016" s="7">
        <f ca="1">IF($F8016,OFFSET(start_40,LOLP!$D8016+(1-$C8016)*24,LOLP!$B8016),0)</f>
        <v>0</v>
      </c>
      <c r="L8016" s="7">
        <f ca="1">IF($F8016,OFFSET(start_50,LOLP!$D8016+(1-$C8016)*24,LOLP!$B8016),0)</f>
        <v>0</v>
      </c>
      <c r="M8016" s="25">
        <f t="shared" ca="1" si="877"/>
        <v>0</v>
      </c>
      <c r="N8016" s="25">
        <f t="shared" ca="1" si="878"/>
        <v>0</v>
      </c>
      <c r="O8016" s="15" t="e">
        <f t="shared" ca="1" si="879"/>
        <v>#DIV/0!</v>
      </c>
      <c r="P8016" s="15" t="e">
        <f t="shared" ca="1" si="880"/>
        <v>#DIV/0!</v>
      </c>
    </row>
    <row r="8017" spans="1:16" x14ac:dyDescent="0.25">
      <c r="A8017" s="1">
        <f t="shared" si="874"/>
        <v>43434</v>
      </c>
      <c r="B8017" s="7">
        <f t="shared" si="876"/>
        <v>11</v>
      </c>
      <c r="C8017" s="4">
        <f>INDEX(Calendar!$E$3:$E$367,MATCH(LOLP!$A8017,Calendar!$B$3:$B$367,0))</f>
        <v>1</v>
      </c>
      <c r="D8017" s="2">
        <f t="shared" si="875"/>
        <v>22</v>
      </c>
      <c r="E8017" s="36">
        <v>25698</v>
      </c>
      <c r="F8017" s="7">
        <f>IFERROR(IF(INDEX('Temperature Data'!$AA$15:$AA$348,MATCH(LOLP!A8017,'Temperature Data'!$B$15:$B$348,0))&gt;IF(B8017=9,$G$2,LOLP!$F$2),1,0),0)</f>
        <v>0</v>
      </c>
      <c r="G8017" s="7">
        <f>SUMIFS(LOLP!$F$4:$F$8763,$C$4:$C$8763,$C8017,$B$4:$B$8763,$B8017,$D$4:$D$8763,$D8017)</f>
        <v>0</v>
      </c>
      <c r="H8017" s="7">
        <f>COUNTIFS(Calendar!$E$3:$E$367,LOLP!C8017,Calendar!$D$3:$D$367,LOLP!B8017)</f>
        <v>19</v>
      </c>
      <c r="I8017" s="7">
        <f ca="1">IF($F8017=1,OFFSET(start_norps,LOLP!$D8017+(1-$C8017)*24,LOLP!$B8017)*H8017/G8017,0)</f>
        <v>0</v>
      </c>
      <c r="J8017" s="7">
        <f ca="1">IF($F8017=1,OFFSET(start_33,LOLP!$D8017+(1-$C8017)*24,LOLP!$B8017)*H8017/G8017,0)</f>
        <v>0</v>
      </c>
      <c r="K8017" s="7">
        <f ca="1">IF($F8017,OFFSET(start_40,LOLP!$D8017+(1-$C8017)*24,LOLP!$B8017),0)</f>
        <v>0</v>
      </c>
      <c r="L8017" s="7">
        <f ca="1">IF($F8017,OFFSET(start_50,LOLP!$D8017+(1-$C8017)*24,LOLP!$B8017),0)</f>
        <v>0</v>
      </c>
      <c r="M8017" s="25">
        <f t="shared" ca="1" si="877"/>
        <v>0</v>
      </c>
      <c r="N8017" s="25">
        <f t="shared" ca="1" si="878"/>
        <v>0</v>
      </c>
      <c r="O8017" s="15" t="e">
        <f t="shared" ca="1" si="879"/>
        <v>#DIV/0!</v>
      </c>
      <c r="P8017" s="15" t="e">
        <f t="shared" ca="1" si="880"/>
        <v>#DIV/0!</v>
      </c>
    </row>
    <row r="8018" spans="1:16" x14ac:dyDescent="0.25">
      <c r="A8018" s="1">
        <f t="shared" si="874"/>
        <v>43434</v>
      </c>
      <c r="B8018" s="7">
        <f t="shared" si="876"/>
        <v>11</v>
      </c>
      <c r="C8018" s="4">
        <f>INDEX(Calendar!$E$3:$E$367,MATCH(LOLP!$A8018,Calendar!$B$3:$B$367,0))</f>
        <v>1</v>
      </c>
      <c r="D8018" s="2">
        <f t="shared" si="875"/>
        <v>23</v>
      </c>
      <c r="E8018" s="36">
        <v>24216</v>
      </c>
      <c r="F8018" s="7">
        <f>IFERROR(IF(INDEX('Temperature Data'!$AA$15:$AA$348,MATCH(LOLP!A8018,'Temperature Data'!$B$15:$B$348,0))&gt;IF(B8018=9,$G$2,LOLP!$F$2),1,0),0)</f>
        <v>0</v>
      </c>
      <c r="G8018" s="7">
        <f>SUMIFS(LOLP!$F$4:$F$8763,$C$4:$C$8763,$C8018,$B$4:$B$8763,$B8018,$D$4:$D$8763,$D8018)</f>
        <v>0</v>
      </c>
      <c r="H8018" s="7">
        <f>COUNTIFS(Calendar!$E$3:$E$367,LOLP!C8018,Calendar!$D$3:$D$367,LOLP!B8018)</f>
        <v>19</v>
      </c>
      <c r="I8018" s="7">
        <f ca="1">IF($F8018=1,OFFSET(start_norps,LOLP!$D8018+(1-$C8018)*24,LOLP!$B8018)*H8018/G8018,0)</f>
        <v>0</v>
      </c>
      <c r="J8018" s="7">
        <f ca="1">IF($F8018=1,OFFSET(start_33,LOLP!$D8018+(1-$C8018)*24,LOLP!$B8018)*H8018/G8018,0)</f>
        <v>0</v>
      </c>
      <c r="K8018" s="7">
        <f ca="1">IF($F8018,OFFSET(start_40,LOLP!$D8018+(1-$C8018)*24,LOLP!$B8018),0)</f>
        <v>0</v>
      </c>
      <c r="L8018" s="7">
        <f ca="1">IF($F8018,OFFSET(start_50,LOLP!$D8018+(1-$C8018)*24,LOLP!$B8018),0)</f>
        <v>0</v>
      </c>
      <c r="M8018" s="25">
        <f t="shared" ca="1" si="877"/>
        <v>0</v>
      </c>
      <c r="N8018" s="25">
        <f t="shared" ca="1" si="878"/>
        <v>0</v>
      </c>
      <c r="O8018" s="15" t="e">
        <f t="shared" ca="1" si="879"/>
        <v>#DIV/0!</v>
      </c>
      <c r="P8018" s="15" t="e">
        <f t="shared" ca="1" si="880"/>
        <v>#DIV/0!</v>
      </c>
    </row>
    <row r="8019" spans="1:16" x14ac:dyDescent="0.25">
      <c r="A8019" s="1">
        <f t="shared" si="874"/>
        <v>43434</v>
      </c>
      <c r="B8019" s="7">
        <f t="shared" si="876"/>
        <v>11</v>
      </c>
      <c r="C8019" s="4">
        <f>INDEX(Calendar!$E$3:$E$367,MATCH(LOLP!$A8019,Calendar!$B$3:$B$367,0))</f>
        <v>1</v>
      </c>
      <c r="D8019" s="2">
        <f t="shared" si="875"/>
        <v>24</v>
      </c>
      <c r="E8019" s="36">
        <v>22512</v>
      </c>
      <c r="F8019" s="7">
        <f>IFERROR(IF(INDEX('Temperature Data'!$AA$15:$AA$348,MATCH(LOLP!A8019,'Temperature Data'!$B$15:$B$348,0))&gt;IF(B8019=9,$G$2,LOLP!$F$2),1,0),0)</f>
        <v>0</v>
      </c>
      <c r="G8019" s="7">
        <f>SUMIFS(LOLP!$F$4:$F$8763,$C$4:$C$8763,$C8019,$B$4:$B$8763,$B8019,$D$4:$D$8763,$D8019)</f>
        <v>0</v>
      </c>
      <c r="H8019" s="7">
        <f>COUNTIFS(Calendar!$E$3:$E$367,LOLP!C8019,Calendar!$D$3:$D$367,LOLP!B8019)</f>
        <v>19</v>
      </c>
      <c r="I8019" s="7">
        <f ca="1">IF($F8019=1,OFFSET(start_norps,LOLP!$D8019+(1-$C8019)*24,LOLP!$B8019)*H8019/G8019,0)</f>
        <v>0</v>
      </c>
      <c r="J8019" s="7">
        <f ca="1">IF($F8019=1,OFFSET(start_33,LOLP!$D8019+(1-$C8019)*24,LOLP!$B8019)*H8019/G8019,0)</f>
        <v>0</v>
      </c>
      <c r="K8019" s="7">
        <f ca="1">IF($F8019,OFFSET(start_40,LOLP!$D8019+(1-$C8019)*24,LOLP!$B8019),0)</f>
        <v>0</v>
      </c>
      <c r="L8019" s="7">
        <f ca="1">IF($F8019,OFFSET(start_50,LOLP!$D8019+(1-$C8019)*24,LOLP!$B8019),0)</f>
        <v>0</v>
      </c>
      <c r="M8019" s="25">
        <f t="shared" ca="1" si="877"/>
        <v>0</v>
      </c>
      <c r="N8019" s="25">
        <f t="shared" ca="1" si="878"/>
        <v>0</v>
      </c>
      <c r="O8019" s="15" t="e">
        <f t="shared" ca="1" si="879"/>
        <v>#DIV/0!</v>
      </c>
      <c r="P8019" s="15" t="e">
        <f t="shared" ca="1" si="880"/>
        <v>#DIV/0!</v>
      </c>
    </row>
    <row r="8020" spans="1:16" x14ac:dyDescent="0.25">
      <c r="A8020" s="1">
        <f t="shared" si="874"/>
        <v>43435</v>
      </c>
      <c r="B8020" s="7">
        <f t="shared" si="876"/>
        <v>12</v>
      </c>
      <c r="C8020" s="4">
        <f>INDEX(Calendar!$E$3:$E$367,MATCH(LOLP!$A8020,Calendar!$B$3:$B$367,0))</f>
        <v>0</v>
      </c>
      <c r="D8020" s="2">
        <f t="shared" si="875"/>
        <v>1</v>
      </c>
      <c r="E8020" s="36">
        <v>21525</v>
      </c>
      <c r="F8020" s="7">
        <f>IFERROR(IF(INDEX('Temperature Data'!$AA$15:$AA$348,MATCH(LOLP!A8020,'Temperature Data'!$B$15:$B$348,0))&gt;IF(B8020=9,$G$2,LOLP!$F$2),1,0),0)</f>
        <v>0</v>
      </c>
      <c r="G8020" s="7">
        <f>SUMIFS(LOLP!$F$4:$F$8763,$C$4:$C$8763,$C8020,$B$4:$B$8763,$B8020,$D$4:$D$8763,$D8020)</f>
        <v>0</v>
      </c>
      <c r="H8020" s="7">
        <f>COUNTIFS(Calendar!$E$3:$E$367,LOLP!C8020,Calendar!$D$3:$D$367,LOLP!B8020)</f>
        <v>11</v>
      </c>
      <c r="I8020" s="7">
        <f ca="1">IF($F8020=1,OFFSET(start_norps,LOLP!$D8020+(1-$C8020)*24,LOLP!$B8020)*H8020/G8020,0)</f>
        <v>0</v>
      </c>
      <c r="J8020" s="7">
        <f ca="1">IF($F8020=1,OFFSET(start_33,LOLP!$D8020+(1-$C8020)*24,LOLP!$B8020)*H8020/G8020,0)</f>
        <v>0</v>
      </c>
      <c r="K8020" s="7">
        <f ca="1">IF($F8020,OFFSET(start_40,LOLP!$D8020+(1-$C8020)*24,LOLP!$B8020),0)</f>
        <v>0</v>
      </c>
      <c r="L8020" s="7">
        <f ca="1">IF($F8020,OFFSET(start_50,LOLP!$D8020+(1-$C8020)*24,LOLP!$B8020),0)</f>
        <v>0</v>
      </c>
      <c r="M8020" s="25">
        <f t="shared" ca="1" si="877"/>
        <v>0</v>
      </c>
      <c r="N8020" s="25">
        <f t="shared" ca="1" si="878"/>
        <v>0</v>
      </c>
      <c r="O8020" s="15" t="e">
        <f t="shared" ca="1" si="879"/>
        <v>#DIV/0!</v>
      </c>
      <c r="P8020" s="15" t="e">
        <f t="shared" ca="1" si="880"/>
        <v>#DIV/0!</v>
      </c>
    </row>
    <row r="8021" spans="1:16" x14ac:dyDescent="0.25">
      <c r="A8021" s="1">
        <f t="shared" si="874"/>
        <v>43435</v>
      </c>
      <c r="B8021" s="7">
        <f t="shared" si="876"/>
        <v>12</v>
      </c>
      <c r="C8021" s="4">
        <f>INDEX(Calendar!$E$3:$E$367,MATCH(LOLP!$A8021,Calendar!$B$3:$B$367,0))</f>
        <v>0</v>
      </c>
      <c r="D8021" s="2">
        <f t="shared" si="875"/>
        <v>2</v>
      </c>
      <c r="E8021" s="36">
        <v>21070</v>
      </c>
      <c r="F8021" s="7">
        <f>IFERROR(IF(INDEX('Temperature Data'!$AA$15:$AA$348,MATCH(LOLP!A8021,'Temperature Data'!$B$15:$B$348,0))&gt;IF(B8021=9,$G$2,LOLP!$F$2),1,0),0)</f>
        <v>0</v>
      </c>
      <c r="G8021" s="7">
        <f>SUMIFS(LOLP!$F$4:$F$8763,$C$4:$C$8763,$C8021,$B$4:$B$8763,$B8021,$D$4:$D$8763,$D8021)</f>
        <v>0</v>
      </c>
      <c r="H8021" s="7">
        <f>COUNTIFS(Calendar!$E$3:$E$367,LOLP!C8021,Calendar!$D$3:$D$367,LOLP!B8021)</f>
        <v>11</v>
      </c>
      <c r="I8021" s="7">
        <f ca="1">IF($F8021=1,OFFSET(start_norps,LOLP!$D8021+(1-$C8021)*24,LOLP!$B8021)*H8021/G8021,0)</f>
        <v>0</v>
      </c>
      <c r="J8021" s="7">
        <f ca="1">IF($F8021=1,OFFSET(start_33,LOLP!$D8021+(1-$C8021)*24,LOLP!$B8021)*H8021/G8021,0)</f>
        <v>0</v>
      </c>
      <c r="K8021" s="7">
        <f ca="1">IF($F8021,OFFSET(start_40,LOLP!$D8021+(1-$C8021)*24,LOLP!$B8021),0)</f>
        <v>0</v>
      </c>
      <c r="L8021" s="7">
        <f ca="1">IF($F8021,OFFSET(start_50,LOLP!$D8021+(1-$C8021)*24,LOLP!$B8021),0)</f>
        <v>0</v>
      </c>
      <c r="M8021" s="25">
        <f t="shared" ca="1" si="877"/>
        <v>0</v>
      </c>
      <c r="N8021" s="25">
        <f t="shared" ca="1" si="878"/>
        <v>0</v>
      </c>
      <c r="O8021" s="15" t="e">
        <f t="shared" ca="1" si="879"/>
        <v>#DIV/0!</v>
      </c>
      <c r="P8021" s="15" t="e">
        <f t="shared" ca="1" si="880"/>
        <v>#DIV/0!</v>
      </c>
    </row>
    <row r="8022" spans="1:16" x14ac:dyDescent="0.25">
      <c r="A8022" s="1">
        <f t="shared" si="874"/>
        <v>43435</v>
      </c>
      <c r="B8022" s="7">
        <f t="shared" si="876"/>
        <v>12</v>
      </c>
      <c r="C8022" s="4">
        <f>INDEX(Calendar!$E$3:$E$367,MATCH(LOLP!$A8022,Calendar!$B$3:$B$367,0))</f>
        <v>0</v>
      </c>
      <c r="D8022" s="2">
        <f t="shared" si="875"/>
        <v>3</v>
      </c>
      <c r="E8022" s="36">
        <v>20669</v>
      </c>
      <c r="F8022" s="7">
        <f>IFERROR(IF(INDEX('Temperature Data'!$AA$15:$AA$348,MATCH(LOLP!A8022,'Temperature Data'!$B$15:$B$348,0))&gt;IF(B8022=9,$G$2,LOLP!$F$2),1,0),0)</f>
        <v>0</v>
      </c>
      <c r="G8022" s="7">
        <f>SUMIFS(LOLP!$F$4:$F$8763,$C$4:$C$8763,$C8022,$B$4:$B$8763,$B8022,$D$4:$D$8763,$D8022)</f>
        <v>0</v>
      </c>
      <c r="H8022" s="7">
        <f>COUNTIFS(Calendar!$E$3:$E$367,LOLP!C8022,Calendar!$D$3:$D$367,LOLP!B8022)</f>
        <v>11</v>
      </c>
      <c r="I8022" s="7">
        <f ca="1">IF($F8022=1,OFFSET(start_norps,LOLP!$D8022+(1-$C8022)*24,LOLP!$B8022)*H8022/G8022,0)</f>
        <v>0</v>
      </c>
      <c r="J8022" s="7">
        <f ca="1">IF($F8022=1,OFFSET(start_33,LOLP!$D8022+(1-$C8022)*24,LOLP!$B8022)*H8022/G8022,0)</f>
        <v>0</v>
      </c>
      <c r="K8022" s="7">
        <f ca="1">IF($F8022,OFFSET(start_40,LOLP!$D8022+(1-$C8022)*24,LOLP!$B8022),0)</f>
        <v>0</v>
      </c>
      <c r="L8022" s="7">
        <f ca="1">IF($F8022,OFFSET(start_50,LOLP!$D8022+(1-$C8022)*24,LOLP!$B8022),0)</f>
        <v>0</v>
      </c>
      <c r="M8022" s="25">
        <f t="shared" ca="1" si="877"/>
        <v>0</v>
      </c>
      <c r="N8022" s="25">
        <f t="shared" ca="1" si="878"/>
        <v>0</v>
      </c>
      <c r="O8022" s="15" t="e">
        <f t="shared" ca="1" si="879"/>
        <v>#DIV/0!</v>
      </c>
      <c r="P8022" s="15" t="e">
        <f t="shared" ca="1" si="880"/>
        <v>#DIV/0!</v>
      </c>
    </row>
    <row r="8023" spans="1:16" x14ac:dyDescent="0.25">
      <c r="A8023" s="1">
        <f t="shared" si="874"/>
        <v>43435</v>
      </c>
      <c r="B8023" s="7">
        <f t="shared" si="876"/>
        <v>12</v>
      </c>
      <c r="C8023" s="4">
        <f>INDEX(Calendar!$E$3:$E$367,MATCH(LOLP!$A8023,Calendar!$B$3:$B$367,0))</f>
        <v>0</v>
      </c>
      <c r="D8023" s="2">
        <f t="shared" si="875"/>
        <v>4</v>
      </c>
      <c r="E8023" s="36">
        <v>20515</v>
      </c>
      <c r="F8023" s="7">
        <f>IFERROR(IF(INDEX('Temperature Data'!$AA$15:$AA$348,MATCH(LOLP!A8023,'Temperature Data'!$B$15:$B$348,0))&gt;IF(B8023=9,$G$2,LOLP!$F$2),1,0),0)</f>
        <v>0</v>
      </c>
      <c r="G8023" s="7">
        <f>SUMIFS(LOLP!$F$4:$F$8763,$C$4:$C$8763,$C8023,$B$4:$B$8763,$B8023,$D$4:$D$8763,$D8023)</f>
        <v>0</v>
      </c>
      <c r="H8023" s="7">
        <f>COUNTIFS(Calendar!$E$3:$E$367,LOLP!C8023,Calendar!$D$3:$D$367,LOLP!B8023)</f>
        <v>11</v>
      </c>
      <c r="I8023" s="7">
        <f ca="1">IF($F8023=1,OFFSET(start_norps,LOLP!$D8023+(1-$C8023)*24,LOLP!$B8023)*H8023/G8023,0)</f>
        <v>0</v>
      </c>
      <c r="J8023" s="7">
        <f ca="1">IF($F8023=1,OFFSET(start_33,LOLP!$D8023+(1-$C8023)*24,LOLP!$B8023)*H8023/G8023,0)</f>
        <v>0</v>
      </c>
      <c r="K8023" s="7">
        <f ca="1">IF($F8023,OFFSET(start_40,LOLP!$D8023+(1-$C8023)*24,LOLP!$B8023),0)</f>
        <v>0</v>
      </c>
      <c r="L8023" s="7">
        <f ca="1">IF($F8023,OFFSET(start_50,LOLP!$D8023+(1-$C8023)*24,LOLP!$B8023),0)</f>
        <v>0</v>
      </c>
      <c r="M8023" s="25">
        <f t="shared" ca="1" si="877"/>
        <v>0</v>
      </c>
      <c r="N8023" s="25">
        <f t="shared" ca="1" si="878"/>
        <v>0</v>
      </c>
      <c r="O8023" s="15" t="e">
        <f t="shared" ca="1" si="879"/>
        <v>#DIV/0!</v>
      </c>
      <c r="P8023" s="15" t="e">
        <f t="shared" ca="1" si="880"/>
        <v>#DIV/0!</v>
      </c>
    </row>
    <row r="8024" spans="1:16" x14ac:dyDescent="0.25">
      <c r="A8024" s="1">
        <f t="shared" si="874"/>
        <v>43435</v>
      </c>
      <c r="B8024" s="7">
        <f t="shared" si="876"/>
        <v>12</v>
      </c>
      <c r="C8024" s="4">
        <f>INDEX(Calendar!$E$3:$E$367,MATCH(LOLP!$A8024,Calendar!$B$3:$B$367,0))</f>
        <v>0</v>
      </c>
      <c r="D8024" s="2">
        <f t="shared" si="875"/>
        <v>5</v>
      </c>
      <c r="E8024" s="36">
        <v>20648</v>
      </c>
      <c r="F8024" s="7">
        <f>IFERROR(IF(INDEX('Temperature Data'!$AA$15:$AA$348,MATCH(LOLP!A8024,'Temperature Data'!$B$15:$B$348,0))&gt;IF(B8024=9,$G$2,LOLP!$F$2),1,0),0)</f>
        <v>0</v>
      </c>
      <c r="G8024" s="7">
        <f>SUMIFS(LOLP!$F$4:$F$8763,$C$4:$C$8763,$C8024,$B$4:$B$8763,$B8024,$D$4:$D$8763,$D8024)</f>
        <v>0</v>
      </c>
      <c r="H8024" s="7">
        <f>COUNTIFS(Calendar!$E$3:$E$367,LOLP!C8024,Calendar!$D$3:$D$367,LOLP!B8024)</f>
        <v>11</v>
      </c>
      <c r="I8024" s="7">
        <f ca="1">IF($F8024=1,OFFSET(start_norps,LOLP!$D8024+(1-$C8024)*24,LOLP!$B8024)*H8024/G8024,0)</f>
        <v>0</v>
      </c>
      <c r="J8024" s="7">
        <f ca="1">IF($F8024=1,OFFSET(start_33,LOLP!$D8024+(1-$C8024)*24,LOLP!$B8024)*H8024/G8024,0)</f>
        <v>0</v>
      </c>
      <c r="K8024" s="7">
        <f ca="1">IF($F8024,OFFSET(start_40,LOLP!$D8024+(1-$C8024)*24,LOLP!$B8024),0)</f>
        <v>0</v>
      </c>
      <c r="L8024" s="7">
        <f ca="1">IF($F8024,OFFSET(start_50,LOLP!$D8024+(1-$C8024)*24,LOLP!$B8024),0)</f>
        <v>0</v>
      </c>
      <c r="M8024" s="25">
        <f t="shared" ca="1" si="877"/>
        <v>0</v>
      </c>
      <c r="N8024" s="25">
        <f t="shared" ca="1" si="878"/>
        <v>0</v>
      </c>
      <c r="O8024" s="15" t="e">
        <f t="shared" ca="1" si="879"/>
        <v>#DIV/0!</v>
      </c>
      <c r="P8024" s="15" t="e">
        <f t="shared" ca="1" si="880"/>
        <v>#DIV/0!</v>
      </c>
    </row>
    <row r="8025" spans="1:16" x14ac:dyDescent="0.25">
      <c r="A8025" s="1">
        <f t="shared" si="874"/>
        <v>43435</v>
      </c>
      <c r="B8025" s="7">
        <f t="shared" si="876"/>
        <v>12</v>
      </c>
      <c r="C8025" s="4">
        <f>INDEX(Calendar!$E$3:$E$367,MATCH(LOLP!$A8025,Calendar!$B$3:$B$367,0))</f>
        <v>0</v>
      </c>
      <c r="D8025" s="2">
        <f t="shared" si="875"/>
        <v>6</v>
      </c>
      <c r="E8025" s="36">
        <v>21266</v>
      </c>
      <c r="F8025" s="7">
        <f>IFERROR(IF(INDEX('Temperature Data'!$AA$15:$AA$348,MATCH(LOLP!A8025,'Temperature Data'!$B$15:$B$348,0))&gt;IF(B8025=9,$G$2,LOLP!$F$2),1,0),0)</f>
        <v>0</v>
      </c>
      <c r="G8025" s="7">
        <f>SUMIFS(LOLP!$F$4:$F$8763,$C$4:$C$8763,$C8025,$B$4:$B$8763,$B8025,$D$4:$D$8763,$D8025)</f>
        <v>0</v>
      </c>
      <c r="H8025" s="7">
        <f>COUNTIFS(Calendar!$E$3:$E$367,LOLP!C8025,Calendar!$D$3:$D$367,LOLP!B8025)</f>
        <v>11</v>
      </c>
      <c r="I8025" s="7">
        <f ca="1">IF($F8025=1,OFFSET(start_norps,LOLP!$D8025+(1-$C8025)*24,LOLP!$B8025)*H8025/G8025,0)</f>
        <v>0</v>
      </c>
      <c r="J8025" s="7">
        <f ca="1">IF($F8025=1,OFFSET(start_33,LOLP!$D8025+(1-$C8025)*24,LOLP!$B8025)*H8025/G8025,0)</f>
        <v>0</v>
      </c>
      <c r="K8025" s="7">
        <f ca="1">IF($F8025,OFFSET(start_40,LOLP!$D8025+(1-$C8025)*24,LOLP!$B8025),0)</f>
        <v>0</v>
      </c>
      <c r="L8025" s="7">
        <f ca="1">IF($F8025,OFFSET(start_50,LOLP!$D8025+(1-$C8025)*24,LOLP!$B8025),0)</f>
        <v>0</v>
      </c>
      <c r="M8025" s="25">
        <f t="shared" ca="1" si="877"/>
        <v>0</v>
      </c>
      <c r="N8025" s="25">
        <f t="shared" ca="1" si="878"/>
        <v>0</v>
      </c>
      <c r="O8025" s="15" t="e">
        <f t="shared" ca="1" si="879"/>
        <v>#DIV/0!</v>
      </c>
      <c r="P8025" s="15" t="e">
        <f t="shared" ca="1" si="880"/>
        <v>#DIV/0!</v>
      </c>
    </row>
    <row r="8026" spans="1:16" x14ac:dyDescent="0.25">
      <c r="A8026" s="1">
        <f t="shared" si="874"/>
        <v>43435</v>
      </c>
      <c r="B8026" s="7">
        <f t="shared" si="876"/>
        <v>12</v>
      </c>
      <c r="C8026" s="4">
        <f>INDEX(Calendar!$E$3:$E$367,MATCH(LOLP!$A8026,Calendar!$B$3:$B$367,0))</f>
        <v>0</v>
      </c>
      <c r="D8026" s="2">
        <f t="shared" si="875"/>
        <v>7</v>
      </c>
      <c r="E8026" s="36">
        <v>22248</v>
      </c>
      <c r="F8026" s="7">
        <f>IFERROR(IF(INDEX('Temperature Data'!$AA$15:$AA$348,MATCH(LOLP!A8026,'Temperature Data'!$B$15:$B$348,0))&gt;IF(B8026=9,$G$2,LOLP!$F$2),1,0),0)</f>
        <v>0</v>
      </c>
      <c r="G8026" s="7">
        <f>SUMIFS(LOLP!$F$4:$F$8763,$C$4:$C$8763,$C8026,$B$4:$B$8763,$B8026,$D$4:$D$8763,$D8026)</f>
        <v>0</v>
      </c>
      <c r="H8026" s="7">
        <f>COUNTIFS(Calendar!$E$3:$E$367,LOLP!C8026,Calendar!$D$3:$D$367,LOLP!B8026)</f>
        <v>11</v>
      </c>
      <c r="I8026" s="7">
        <f ca="1">IF($F8026=1,OFFSET(start_norps,LOLP!$D8026+(1-$C8026)*24,LOLP!$B8026)*H8026/G8026,0)</f>
        <v>0</v>
      </c>
      <c r="J8026" s="7">
        <f ca="1">IF($F8026=1,OFFSET(start_33,LOLP!$D8026+(1-$C8026)*24,LOLP!$B8026)*H8026/G8026,0)</f>
        <v>0</v>
      </c>
      <c r="K8026" s="7">
        <f ca="1">IF($F8026,OFFSET(start_40,LOLP!$D8026+(1-$C8026)*24,LOLP!$B8026),0)</f>
        <v>0</v>
      </c>
      <c r="L8026" s="7">
        <f ca="1">IF($F8026,OFFSET(start_50,LOLP!$D8026+(1-$C8026)*24,LOLP!$B8026),0)</f>
        <v>0</v>
      </c>
      <c r="M8026" s="25">
        <f t="shared" ca="1" si="877"/>
        <v>0</v>
      </c>
      <c r="N8026" s="25">
        <f t="shared" ca="1" si="878"/>
        <v>0</v>
      </c>
      <c r="O8026" s="15" t="e">
        <f t="shared" ca="1" si="879"/>
        <v>#DIV/0!</v>
      </c>
      <c r="P8026" s="15" t="e">
        <f t="shared" ca="1" si="880"/>
        <v>#DIV/0!</v>
      </c>
    </row>
    <row r="8027" spans="1:16" x14ac:dyDescent="0.25">
      <c r="A8027" s="1">
        <f t="shared" si="874"/>
        <v>43435</v>
      </c>
      <c r="B8027" s="7">
        <f t="shared" si="876"/>
        <v>12</v>
      </c>
      <c r="C8027" s="4">
        <f>INDEX(Calendar!$E$3:$E$367,MATCH(LOLP!$A8027,Calendar!$B$3:$B$367,0))</f>
        <v>0</v>
      </c>
      <c r="D8027" s="2">
        <f t="shared" si="875"/>
        <v>8</v>
      </c>
      <c r="E8027" s="36">
        <v>22568</v>
      </c>
      <c r="F8027" s="7">
        <f>IFERROR(IF(INDEX('Temperature Data'!$AA$15:$AA$348,MATCH(LOLP!A8027,'Temperature Data'!$B$15:$B$348,0))&gt;IF(B8027=9,$G$2,LOLP!$F$2),1,0),0)</f>
        <v>0</v>
      </c>
      <c r="G8027" s="7">
        <f>SUMIFS(LOLP!$F$4:$F$8763,$C$4:$C$8763,$C8027,$B$4:$B$8763,$B8027,$D$4:$D$8763,$D8027)</f>
        <v>0</v>
      </c>
      <c r="H8027" s="7">
        <f>COUNTIFS(Calendar!$E$3:$E$367,LOLP!C8027,Calendar!$D$3:$D$367,LOLP!B8027)</f>
        <v>11</v>
      </c>
      <c r="I8027" s="7">
        <f ca="1">IF($F8027=1,OFFSET(start_norps,LOLP!$D8027+(1-$C8027)*24,LOLP!$B8027)*H8027/G8027,0)</f>
        <v>0</v>
      </c>
      <c r="J8027" s="7">
        <f ca="1">IF($F8027=1,OFFSET(start_33,LOLP!$D8027+(1-$C8027)*24,LOLP!$B8027)*H8027/G8027,0)</f>
        <v>0</v>
      </c>
      <c r="K8027" s="7">
        <f ca="1">IF($F8027,OFFSET(start_40,LOLP!$D8027+(1-$C8027)*24,LOLP!$B8027),0)</f>
        <v>0</v>
      </c>
      <c r="L8027" s="7">
        <f ca="1">IF($F8027,OFFSET(start_50,LOLP!$D8027+(1-$C8027)*24,LOLP!$B8027),0)</f>
        <v>0</v>
      </c>
      <c r="M8027" s="25">
        <f t="shared" ca="1" si="877"/>
        <v>0</v>
      </c>
      <c r="N8027" s="25">
        <f t="shared" ca="1" si="878"/>
        <v>0</v>
      </c>
      <c r="O8027" s="15" t="e">
        <f t="shared" ca="1" si="879"/>
        <v>#DIV/0!</v>
      </c>
      <c r="P8027" s="15" t="e">
        <f t="shared" ca="1" si="880"/>
        <v>#DIV/0!</v>
      </c>
    </row>
    <row r="8028" spans="1:16" x14ac:dyDescent="0.25">
      <c r="A8028" s="1">
        <f t="shared" si="874"/>
        <v>43435</v>
      </c>
      <c r="B8028" s="7">
        <f t="shared" si="876"/>
        <v>12</v>
      </c>
      <c r="C8028" s="4">
        <f>INDEX(Calendar!$E$3:$E$367,MATCH(LOLP!$A8028,Calendar!$B$3:$B$367,0))</f>
        <v>0</v>
      </c>
      <c r="D8028" s="2">
        <f t="shared" si="875"/>
        <v>9</v>
      </c>
      <c r="E8028" s="36">
        <v>22656</v>
      </c>
      <c r="F8028" s="7">
        <f>IFERROR(IF(INDEX('Temperature Data'!$AA$15:$AA$348,MATCH(LOLP!A8028,'Temperature Data'!$B$15:$B$348,0))&gt;IF(B8028=9,$G$2,LOLP!$F$2),1,0),0)</f>
        <v>0</v>
      </c>
      <c r="G8028" s="7">
        <f>SUMIFS(LOLP!$F$4:$F$8763,$C$4:$C$8763,$C8028,$B$4:$B$8763,$B8028,$D$4:$D$8763,$D8028)</f>
        <v>0</v>
      </c>
      <c r="H8028" s="7">
        <f>COUNTIFS(Calendar!$E$3:$E$367,LOLP!C8028,Calendar!$D$3:$D$367,LOLP!B8028)</f>
        <v>11</v>
      </c>
      <c r="I8028" s="7">
        <f ca="1">IF($F8028=1,OFFSET(start_norps,LOLP!$D8028+(1-$C8028)*24,LOLP!$B8028)*H8028/G8028,0)</f>
        <v>0</v>
      </c>
      <c r="J8028" s="7">
        <f ca="1">IF($F8028=1,OFFSET(start_33,LOLP!$D8028+(1-$C8028)*24,LOLP!$B8028)*H8028/G8028,0)</f>
        <v>0</v>
      </c>
      <c r="K8028" s="7">
        <f ca="1">IF($F8028,OFFSET(start_40,LOLP!$D8028+(1-$C8028)*24,LOLP!$B8028),0)</f>
        <v>0</v>
      </c>
      <c r="L8028" s="7">
        <f ca="1">IF($F8028,OFFSET(start_50,LOLP!$D8028+(1-$C8028)*24,LOLP!$B8028),0)</f>
        <v>0</v>
      </c>
      <c r="M8028" s="25">
        <f t="shared" ca="1" si="877"/>
        <v>0</v>
      </c>
      <c r="N8028" s="25">
        <f t="shared" ca="1" si="878"/>
        <v>0</v>
      </c>
      <c r="O8028" s="15" t="e">
        <f t="shared" ca="1" si="879"/>
        <v>#DIV/0!</v>
      </c>
      <c r="P8028" s="15" t="e">
        <f t="shared" ca="1" si="880"/>
        <v>#DIV/0!</v>
      </c>
    </row>
    <row r="8029" spans="1:16" x14ac:dyDescent="0.25">
      <c r="A8029" s="1">
        <f t="shared" ref="A8029:A8092" si="881">A8005+1</f>
        <v>43435</v>
      </c>
      <c r="B8029" s="7">
        <f t="shared" si="876"/>
        <v>12</v>
      </c>
      <c r="C8029" s="4">
        <f>INDEX(Calendar!$E$3:$E$367,MATCH(LOLP!$A8029,Calendar!$B$3:$B$367,0))</f>
        <v>0</v>
      </c>
      <c r="D8029" s="2">
        <f t="shared" ref="D8029:D8092" si="882">D8005</f>
        <v>10</v>
      </c>
      <c r="E8029" s="36">
        <v>22876</v>
      </c>
      <c r="F8029" s="7">
        <f>IFERROR(IF(INDEX('Temperature Data'!$AA$15:$AA$348,MATCH(LOLP!A8029,'Temperature Data'!$B$15:$B$348,0))&gt;IF(B8029=9,$G$2,LOLP!$F$2),1,0),0)</f>
        <v>0</v>
      </c>
      <c r="G8029" s="7">
        <f>SUMIFS(LOLP!$F$4:$F$8763,$C$4:$C$8763,$C8029,$B$4:$B$8763,$B8029,$D$4:$D$8763,$D8029)</f>
        <v>0</v>
      </c>
      <c r="H8029" s="7">
        <f>COUNTIFS(Calendar!$E$3:$E$367,LOLP!C8029,Calendar!$D$3:$D$367,LOLP!B8029)</f>
        <v>11</v>
      </c>
      <c r="I8029" s="7">
        <f ca="1">IF($F8029=1,OFFSET(start_norps,LOLP!$D8029+(1-$C8029)*24,LOLP!$B8029)*H8029/G8029,0)</f>
        <v>0</v>
      </c>
      <c r="J8029" s="7">
        <f ca="1">IF($F8029=1,OFFSET(start_33,LOLP!$D8029+(1-$C8029)*24,LOLP!$B8029)*H8029/G8029,0)</f>
        <v>0</v>
      </c>
      <c r="K8029" s="7">
        <f ca="1">IF($F8029,OFFSET(start_40,LOLP!$D8029+(1-$C8029)*24,LOLP!$B8029),0)</f>
        <v>0</v>
      </c>
      <c r="L8029" s="7">
        <f ca="1">IF($F8029,OFFSET(start_50,LOLP!$D8029+(1-$C8029)*24,LOLP!$B8029),0)</f>
        <v>0</v>
      </c>
      <c r="M8029" s="25">
        <f t="shared" ca="1" si="877"/>
        <v>0</v>
      </c>
      <c r="N8029" s="25">
        <f t="shared" ca="1" si="878"/>
        <v>0</v>
      </c>
      <c r="O8029" s="15" t="e">
        <f t="shared" ca="1" si="879"/>
        <v>#DIV/0!</v>
      </c>
      <c r="P8029" s="15" t="e">
        <f t="shared" ca="1" si="880"/>
        <v>#DIV/0!</v>
      </c>
    </row>
    <row r="8030" spans="1:16" x14ac:dyDescent="0.25">
      <c r="A8030" s="1">
        <f t="shared" si="881"/>
        <v>43435</v>
      </c>
      <c r="B8030" s="7">
        <f t="shared" si="876"/>
        <v>12</v>
      </c>
      <c r="C8030" s="4">
        <f>INDEX(Calendar!$E$3:$E$367,MATCH(LOLP!$A8030,Calendar!$B$3:$B$367,0))</f>
        <v>0</v>
      </c>
      <c r="D8030" s="2">
        <f t="shared" si="882"/>
        <v>11</v>
      </c>
      <c r="E8030" s="36">
        <v>22401</v>
      </c>
      <c r="F8030" s="7">
        <f>IFERROR(IF(INDEX('Temperature Data'!$AA$15:$AA$348,MATCH(LOLP!A8030,'Temperature Data'!$B$15:$B$348,0))&gt;IF(B8030=9,$G$2,LOLP!$F$2),1,0),0)</f>
        <v>0</v>
      </c>
      <c r="G8030" s="7">
        <f>SUMIFS(LOLP!$F$4:$F$8763,$C$4:$C$8763,$C8030,$B$4:$B$8763,$B8030,$D$4:$D$8763,$D8030)</f>
        <v>0</v>
      </c>
      <c r="H8030" s="7">
        <f>COUNTIFS(Calendar!$E$3:$E$367,LOLP!C8030,Calendar!$D$3:$D$367,LOLP!B8030)</f>
        <v>11</v>
      </c>
      <c r="I8030" s="7">
        <f ca="1">IF($F8030=1,OFFSET(start_norps,LOLP!$D8030+(1-$C8030)*24,LOLP!$B8030)*H8030/G8030,0)</f>
        <v>0</v>
      </c>
      <c r="J8030" s="7">
        <f ca="1">IF($F8030=1,OFFSET(start_33,LOLP!$D8030+(1-$C8030)*24,LOLP!$B8030)*H8030/G8030,0)</f>
        <v>0</v>
      </c>
      <c r="K8030" s="7">
        <f ca="1">IF($F8030,OFFSET(start_40,LOLP!$D8030+(1-$C8030)*24,LOLP!$B8030),0)</f>
        <v>0</v>
      </c>
      <c r="L8030" s="7">
        <f ca="1">IF($F8030,OFFSET(start_50,LOLP!$D8030+(1-$C8030)*24,LOLP!$B8030),0)</f>
        <v>0</v>
      </c>
      <c r="M8030" s="25">
        <f t="shared" ca="1" si="877"/>
        <v>0</v>
      </c>
      <c r="N8030" s="25">
        <f t="shared" ca="1" si="878"/>
        <v>0</v>
      </c>
      <c r="O8030" s="15" t="e">
        <f t="shared" ca="1" si="879"/>
        <v>#DIV/0!</v>
      </c>
      <c r="P8030" s="15" t="e">
        <f t="shared" ca="1" si="880"/>
        <v>#DIV/0!</v>
      </c>
    </row>
    <row r="8031" spans="1:16" x14ac:dyDescent="0.25">
      <c r="A8031" s="1">
        <f t="shared" si="881"/>
        <v>43435</v>
      </c>
      <c r="B8031" s="7">
        <f t="shared" si="876"/>
        <v>12</v>
      </c>
      <c r="C8031" s="4">
        <f>INDEX(Calendar!$E$3:$E$367,MATCH(LOLP!$A8031,Calendar!$B$3:$B$367,0))</f>
        <v>0</v>
      </c>
      <c r="D8031" s="2">
        <f t="shared" si="882"/>
        <v>12</v>
      </c>
      <c r="E8031" s="36">
        <v>22085</v>
      </c>
      <c r="F8031" s="7">
        <f>IFERROR(IF(INDEX('Temperature Data'!$AA$15:$AA$348,MATCH(LOLP!A8031,'Temperature Data'!$B$15:$B$348,0))&gt;IF(B8031=9,$G$2,LOLP!$F$2),1,0),0)</f>
        <v>0</v>
      </c>
      <c r="G8031" s="7">
        <f>SUMIFS(LOLP!$F$4:$F$8763,$C$4:$C$8763,$C8031,$B$4:$B$8763,$B8031,$D$4:$D$8763,$D8031)</f>
        <v>0</v>
      </c>
      <c r="H8031" s="7">
        <f>COUNTIFS(Calendar!$E$3:$E$367,LOLP!C8031,Calendar!$D$3:$D$367,LOLP!B8031)</f>
        <v>11</v>
      </c>
      <c r="I8031" s="7">
        <f ca="1">IF($F8031=1,OFFSET(start_norps,LOLP!$D8031+(1-$C8031)*24,LOLP!$B8031)*H8031/G8031,0)</f>
        <v>0</v>
      </c>
      <c r="J8031" s="7">
        <f ca="1">IF($F8031=1,OFFSET(start_33,LOLP!$D8031+(1-$C8031)*24,LOLP!$B8031)*H8031/G8031,0)</f>
        <v>0</v>
      </c>
      <c r="K8031" s="7">
        <f ca="1">IF($F8031,OFFSET(start_40,LOLP!$D8031+(1-$C8031)*24,LOLP!$B8031),0)</f>
        <v>0</v>
      </c>
      <c r="L8031" s="7">
        <f ca="1">IF($F8031,OFFSET(start_50,LOLP!$D8031+(1-$C8031)*24,LOLP!$B8031),0)</f>
        <v>0</v>
      </c>
      <c r="M8031" s="25">
        <f t="shared" ca="1" si="877"/>
        <v>0</v>
      </c>
      <c r="N8031" s="25">
        <f t="shared" ca="1" si="878"/>
        <v>0</v>
      </c>
      <c r="O8031" s="15" t="e">
        <f t="shared" ca="1" si="879"/>
        <v>#DIV/0!</v>
      </c>
      <c r="P8031" s="15" t="e">
        <f t="shared" ca="1" si="880"/>
        <v>#DIV/0!</v>
      </c>
    </row>
    <row r="8032" spans="1:16" x14ac:dyDescent="0.25">
      <c r="A8032" s="1">
        <f t="shared" si="881"/>
        <v>43435</v>
      </c>
      <c r="B8032" s="7">
        <f t="shared" si="876"/>
        <v>12</v>
      </c>
      <c r="C8032" s="4">
        <f>INDEX(Calendar!$E$3:$E$367,MATCH(LOLP!$A8032,Calendar!$B$3:$B$367,0))</f>
        <v>0</v>
      </c>
      <c r="D8032" s="2">
        <f t="shared" si="882"/>
        <v>13</v>
      </c>
      <c r="E8032" s="36">
        <v>22088</v>
      </c>
      <c r="F8032" s="7">
        <f>IFERROR(IF(INDEX('Temperature Data'!$AA$15:$AA$348,MATCH(LOLP!A8032,'Temperature Data'!$B$15:$B$348,0))&gt;IF(B8032=9,$G$2,LOLP!$F$2),1,0),0)</f>
        <v>0</v>
      </c>
      <c r="G8032" s="7">
        <f>SUMIFS(LOLP!$F$4:$F$8763,$C$4:$C$8763,$C8032,$B$4:$B$8763,$B8032,$D$4:$D$8763,$D8032)</f>
        <v>0</v>
      </c>
      <c r="H8032" s="7">
        <f>COUNTIFS(Calendar!$E$3:$E$367,LOLP!C8032,Calendar!$D$3:$D$367,LOLP!B8032)</f>
        <v>11</v>
      </c>
      <c r="I8032" s="7">
        <f ca="1">IF($F8032=1,OFFSET(start_norps,LOLP!$D8032+(1-$C8032)*24,LOLP!$B8032)*H8032/G8032,0)</f>
        <v>0</v>
      </c>
      <c r="J8032" s="7">
        <f ca="1">IF($F8032=1,OFFSET(start_33,LOLP!$D8032+(1-$C8032)*24,LOLP!$B8032)*H8032/G8032,0)</f>
        <v>0</v>
      </c>
      <c r="K8032" s="7">
        <f ca="1">IF($F8032,OFFSET(start_40,LOLP!$D8032+(1-$C8032)*24,LOLP!$B8032),0)</f>
        <v>0</v>
      </c>
      <c r="L8032" s="7">
        <f ca="1">IF($F8032,OFFSET(start_50,LOLP!$D8032+(1-$C8032)*24,LOLP!$B8032),0)</f>
        <v>0</v>
      </c>
      <c r="M8032" s="25">
        <f t="shared" ca="1" si="877"/>
        <v>0</v>
      </c>
      <c r="N8032" s="25">
        <f t="shared" ca="1" si="878"/>
        <v>0</v>
      </c>
      <c r="O8032" s="15" t="e">
        <f t="shared" ca="1" si="879"/>
        <v>#DIV/0!</v>
      </c>
      <c r="P8032" s="15" t="e">
        <f t="shared" ca="1" si="880"/>
        <v>#DIV/0!</v>
      </c>
    </row>
    <row r="8033" spans="1:16" x14ac:dyDescent="0.25">
      <c r="A8033" s="1">
        <f t="shared" si="881"/>
        <v>43435</v>
      </c>
      <c r="B8033" s="7">
        <f t="shared" si="876"/>
        <v>12</v>
      </c>
      <c r="C8033" s="4">
        <f>INDEX(Calendar!$E$3:$E$367,MATCH(LOLP!$A8033,Calendar!$B$3:$B$367,0))</f>
        <v>0</v>
      </c>
      <c r="D8033" s="2">
        <f t="shared" si="882"/>
        <v>14</v>
      </c>
      <c r="E8033" s="36">
        <v>22035</v>
      </c>
      <c r="F8033" s="7">
        <f>IFERROR(IF(INDEX('Temperature Data'!$AA$15:$AA$348,MATCH(LOLP!A8033,'Temperature Data'!$B$15:$B$348,0))&gt;IF(B8033=9,$G$2,LOLP!$F$2),1,0),0)</f>
        <v>0</v>
      </c>
      <c r="G8033" s="7">
        <f>SUMIFS(LOLP!$F$4:$F$8763,$C$4:$C$8763,$C8033,$B$4:$B$8763,$B8033,$D$4:$D$8763,$D8033)</f>
        <v>0</v>
      </c>
      <c r="H8033" s="7">
        <f>COUNTIFS(Calendar!$E$3:$E$367,LOLP!C8033,Calendar!$D$3:$D$367,LOLP!B8033)</f>
        <v>11</v>
      </c>
      <c r="I8033" s="7">
        <f ca="1">IF($F8033=1,OFFSET(start_norps,LOLP!$D8033+(1-$C8033)*24,LOLP!$B8033)*H8033/G8033,0)</f>
        <v>0</v>
      </c>
      <c r="J8033" s="7">
        <f ca="1">IF($F8033=1,OFFSET(start_33,LOLP!$D8033+(1-$C8033)*24,LOLP!$B8033)*H8033/G8033,0)</f>
        <v>0</v>
      </c>
      <c r="K8033" s="7">
        <f ca="1">IF($F8033,OFFSET(start_40,LOLP!$D8033+(1-$C8033)*24,LOLP!$B8033),0)</f>
        <v>0</v>
      </c>
      <c r="L8033" s="7">
        <f ca="1">IF($F8033,OFFSET(start_50,LOLP!$D8033+(1-$C8033)*24,LOLP!$B8033),0)</f>
        <v>0</v>
      </c>
      <c r="M8033" s="25">
        <f t="shared" ca="1" si="877"/>
        <v>0</v>
      </c>
      <c r="N8033" s="25">
        <f t="shared" ca="1" si="878"/>
        <v>0</v>
      </c>
      <c r="O8033" s="15" t="e">
        <f t="shared" ca="1" si="879"/>
        <v>#DIV/0!</v>
      </c>
      <c r="P8033" s="15" t="e">
        <f t="shared" ca="1" si="880"/>
        <v>#DIV/0!</v>
      </c>
    </row>
    <row r="8034" spans="1:16" x14ac:dyDescent="0.25">
      <c r="A8034" s="1">
        <f t="shared" si="881"/>
        <v>43435</v>
      </c>
      <c r="B8034" s="7">
        <f t="shared" si="876"/>
        <v>12</v>
      </c>
      <c r="C8034" s="4">
        <f>INDEX(Calendar!$E$3:$E$367,MATCH(LOLP!$A8034,Calendar!$B$3:$B$367,0))</f>
        <v>0</v>
      </c>
      <c r="D8034" s="2">
        <f t="shared" si="882"/>
        <v>15</v>
      </c>
      <c r="E8034" s="36">
        <v>22358</v>
      </c>
      <c r="F8034" s="7">
        <f>IFERROR(IF(INDEX('Temperature Data'!$AA$15:$AA$348,MATCH(LOLP!A8034,'Temperature Data'!$B$15:$B$348,0))&gt;IF(B8034=9,$G$2,LOLP!$F$2),1,0),0)</f>
        <v>0</v>
      </c>
      <c r="G8034" s="7">
        <f>SUMIFS(LOLP!$F$4:$F$8763,$C$4:$C$8763,$C8034,$B$4:$B$8763,$B8034,$D$4:$D$8763,$D8034)</f>
        <v>0</v>
      </c>
      <c r="H8034" s="7">
        <f>COUNTIFS(Calendar!$E$3:$E$367,LOLP!C8034,Calendar!$D$3:$D$367,LOLP!B8034)</f>
        <v>11</v>
      </c>
      <c r="I8034" s="7">
        <f ca="1">IF($F8034=1,OFFSET(start_norps,LOLP!$D8034+(1-$C8034)*24,LOLP!$B8034)*H8034/G8034,0)</f>
        <v>0</v>
      </c>
      <c r="J8034" s="7">
        <f ca="1">IF($F8034=1,OFFSET(start_33,LOLP!$D8034+(1-$C8034)*24,LOLP!$B8034)*H8034/G8034,0)</f>
        <v>0</v>
      </c>
      <c r="K8034" s="7">
        <f ca="1">IF($F8034,OFFSET(start_40,LOLP!$D8034+(1-$C8034)*24,LOLP!$B8034),0)</f>
        <v>0</v>
      </c>
      <c r="L8034" s="7">
        <f ca="1">IF($F8034,OFFSET(start_50,LOLP!$D8034+(1-$C8034)*24,LOLP!$B8034),0)</f>
        <v>0</v>
      </c>
      <c r="M8034" s="25">
        <f t="shared" ca="1" si="877"/>
        <v>0</v>
      </c>
      <c r="N8034" s="25">
        <f t="shared" ca="1" si="878"/>
        <v>0</v>
      </c>
      <c r="O8034" s="15" t="e">
        <f t="shared" ca="1" si="879"/>
        <v>#DIV/0!</v>
      </c>
      <c r="P8034" s="15" t="e">
        <f t="shared" ca="1" si="880"/>
        <v>#DIV/0!</v>
      </c>
    </row>
    <row r="8035" spans="1:16" x14ac:dyDescent="0.25">
      <c r="A8035" s="1">
        <f t="shared" si="881"/>
        <v>43435</v>
      </c>
      <c r="B8035" s="7">
        <f t="shared" si="876"/>
        <v>12</v>
      </c>
      <c r="C8035" s="4">
        <f>INDEX(Calendar!$E$3:$E$367,MATCH(LOLP!$A8035,Calendar!$B$3:$B$367,0))</f>
        <v>0</v>
      </c>
      <c r="D8035" s="2">
        <f t="shared" si="882"/>
        <v>16</v>
      </c>
      <c r="E8035" s="36">
        <v>23189</v>
      </c>
      <c r="F8035" s="7">
        <f>IFERROR(IF(INDEX('Temperature Data'!$AA$15:$AA$348,MATCH(LOLP!A8035,'Temperature Data'!$B$15:$B$348,0))&gt;IF(B8035=9,$G$2,LOLP!$F$2),1,0),0)</f>
        <v>0</v>
      </c>
      <c r="G8035" s="7">
        <f>SUMIFS(LOLP!$F$4:$F$8763,$C$4:$C$8763,$C8035,$B$4:$B$8763,$B8035,$D$4:$D$8763,$D8035)</f>
        <v>0</v>
      </c>
      <c r="H8035" s="7">
        <f>COUNTIFS(Calendar!$E$3:$E$367,LOLP!C8035,Calendar!$D$3:$D$367,LOLP!B8035)</f>
        <v>11</v>
      </c>
      <c r="I8035" s="7">
        <f ca="1">IF($F8035=1,OFFSET(start_norps,LOLP!$D8035+(1-$C8035)*24,LOLP!$B8035)*H8035/G8035,0)</f>
        <v>0</v>
      </c>
      <c r="J8035" s="7">
        <f ca="1">IF($F8035=1,OFFSET(start_33,LOLP!$D8035+(1-$C8035)*24,LOLP!$B8035)*H8035/G8035,0)</f>
        <v>0</v>
      </c>
      <c r="K8035" s="7">
        <f ca="1">IF($F8035,OFFSET(start_40,LOLP!$D8035+(1-$C8035)*24,LOLP!$B8035),0)</f>
        <v>0</v>
      </c>
      <c r="L8035" s="7">
        <f ca="1">IF($F8035,OFFSET(start_50,LOLP!$D8035+(1-$C8035)*24,LOLP!$B8035),0)</f>
        <v>0</v>
      </c>
      <c r="M8035" s="25">
        <f t="shared" ca="1" si="877"/>
        <v>0</v>
      </c>
      <c r="N8035" s="25">
        <f t="shared" ca="1" si="878"/>
        <v>0</v>
      </c>
      <c r="O8035" s="15" t="e">
        <f t="shared" ca="1" si="879"/>
        <v>#DIV/0!</v>
      </c>
      <c r="P8035" s="15" t="e">
        <f t="shared" ca="1" si="880"/>
        <v>#DIV/0!</v>
      </c>
    </row>
    <row r="8036" spans="1:16" x14ac:dyDescent="0.25">
      <c r="A8036" s="1">
        <f t="shared" si="881"/>
        <v>43435</v>
      </c>
      <c r="B8036" s="7">
        <f t="shared" si="876"/>
        <v>12</v>
      </c>
      <c r="C8036" s="4">
        <f>INDEX(Calendar!$E$3:$E$367,MATCH(LOLP!$A8036,Calendar!$B$3:$B$367,0))</f>
        <v>0</v>
      </c>
      <c r="D8036" s="2">
        <f t="shared" si="882"/>
        <v>17</v>
      </c>
      <c r="E8036" s="36">
        <v>24466</v>
      </c>
      <c r="F8036" s="7">
        <f>IFERROR(IF(INDEX('Temperature Data'!$AA$15:$AA$348,MATCH(LOLP!A8036,'Temperature Data'!$B$15:$B$348,0))&gt;IF(B8036=9,$G$2,LOLP!$F$2),1,0),0)</f>
        <v>0</v>
      </c>
      <c r="G8036" s="7">
        <f>SUMIFS(LOLP!$F$4:$F$8763,$C$4:$C$8763,$C8036,$B$4:$B$8763,$B8036,$D$4:$D$8763,$D8036)</f>
        <v>0</v>
      </c>
      <c r="H8036" s="7">
        <f>COUNTIFS(Calendar!$E$3:$E$367,LOLP!C8036,Calendar!$D$3:$D$367,LOLP!B8036)</f>
        <v>11</v>
      </c>
      <c r="I8036" s="7">
        <f ca="1">IF($F8036=1,OFFSET(start_norps,LOLP!$D8036+(1-$C8036)*24,LOLP!$B8036)*H8036/G8036,0)</f>
        <v>0</v>
      </c>
      <c r="J8036" s="7">
        <f ca="1">IF($F8036=1,OFFSET(start_33,LOLP!$D8036+(1-$C8036)*24,LOLP!$B8036)*H8036/G8036,0)</f>
        <v>0</v>
      </c>
      <c r="K8036" s="7">
        <f ca="1">IF($F8036,OFFSET(start_40,LOLP!$D8036+(1-$C8036)*24,LOLP!$B8036),0)</f>
        <v>0</v>
      </c>
      <c r="L8036" s="7">
        <f ca="1">IF($F8036,OFFSET(start_50,LOLP!$D8036+(1-$C8036)*24,LOLP!$B8036),0)</f>
        <v>0</v>
      </c>
      <c r="M8036" s="25">
        <f t="shared" ca="1" si="877"/>
        <v>0</v>
      </c>
      <c r="N8036" s="25">
        <f t="shared" ca="1" si="878"/>
        <v>0</v>
      </c>
      <c r="O8036" s="15" t="e">
        <f t="shared" ca="1" si="879"/>
        <v>#DIV/0!</v>
      </c>
      <c r="P8036" s="15" t="e">
        <f t="shared" ca="1" si="880"/>
        <v>#DIV/0!</v>
      </c>
    </row>
    <row r="8037" spans="1:16" x14ac:dyDescent="0.25">
      <c r="A8037" s="1">
        <f t="shared" si="881"/>
        <v>43435</v>
      </c>
      <c r="B8037" s="7">
        <f t="shared" si="876"/>
        <v>12</v>
      </c>
      <c r="C8037" s="4">
        <f>INDEX(Calendar!$E$3:$E$367,MATCH(LOLP!$A8037,Calendar!$B$3:$B$367,0))</f>
        <v>0</v>
      </c>
      <c r="D8037" s="2">
        <f t="shared" si="882"/>
        <v>18</v>
      </c>
      <c r="E8037" s="36">
        <v>26757</v>
      </c>
      <c r="F8037" s="7">
        <f>IFERROR(IF(INDEX('Temperature Data'!$AA$15:$AA$348,MATCH(LOLP!A8037,'Temperature Data'!$B$15:$B$348,0))&gt;IF(B8037=9,$G$2,LOLP!$F$2),1,0),0)</f>
        <v>0</v>
      </c>
      <c r="G8037" s="7">
        <f>SUMIFS(LOLP!$F$4:$F$8763,$C$4:$C$8763,$C8037,$B$4:$B$8763,$B8037,$D$4:$D$8763,$D8037)</f>
        <v>0</v>
      </c>
      <c r="H8037" s="7">
        <f>COUNTIFS(Calendar!$E$3:$E$367,LOLP!C8037,Calendar!$D$3:$D$367,LOLP!B8037)</f>
        <v>11</v>
      </c>
      <c r="I8037" s="7">
        <f ca="1">IF($F8037=1,OFFSET(start_norps,LOLP!$D8037+(1-$C8037)*24,LOLP!$B8037)*H8037/G8037,0)</f>
        <v>0</v>
      </c>
      <c r="J8037" s="7">
        <f ca="1">IF($F8037=1,OFFSET(start_33,LOLP!$D8037+(1-$C8037)*24,LOLP!$B8037)*H8037/G8037,0)</f>
        <v>0</v>
      </c>
      <c r="K8037" s="7">
        <f ca="1">IF($F8037,OFFSET(start_40,LOLP!$D8037+(1-$C8037)*24,LOLP!$B8037),0)</f>
        <v>0</v>
      </c>
      <c r="L8037" s="7">
        <f ca="1">IF($F8037,OFFSET(start_50,LOLP!$D8037+(1-$C8037)*24,LOLP!$B8037),0)</f>
        <v>0</v>
      </c>
      <c r="M8037" s="25">
        <f t="shared" ca="1" si="877"/>
        <v>0</v>
      </c>
      <c r="N8037" s="25">
        <f t="shared" ca="1" si="878"/>
        <v>0</v>
      </c>
      <c r="O8037" s="15" t="e">
        <f t="shared" ca="1" si="879"/>
        <v>#DIV/0!</v>
      </c>
      <c r="P8037" s="15" t="e">
        <f t="shared" ca="1" si="880"/>
        <v>#DIV/0!</v>
      </c>
    </row>
    <row r="8038" spans="1:16" x14ac:dyDescent="0.25">
      <c r="A8038" s="1">
        <f t="shared" si="881"/>
        <v>43435</v>
      </c>
      <c r="B8038" s="7">
        <f t="shared" si="876"/>
        <v>12</v>
      </c>
      <c r="C8038" s="4">
        <f>INDEX(Calendar!$E$3:$E$367,MATCH(LOLP!$A8038,Calendar!$B$3:$B$367,0))</f>
        <v>0</v>
      </c>
      <c r="D8038" s="2">
        <f t="shared" si="882"/>
        <v>19</v>
      </c>
      <c r="E8038" s="36">
        <v>26778</v>
      </c>
      <c r="F8038" s="7">
        <f>IFERROR(IF(INDEX('Temperature Data'!$AA$15:$AA$348,MATCH(LOLP!A8038,'Temperature Data'!$B$15:$B$348,0))&gt;IF(B8038=9,$G$2,LOLP!$F$2),1,0),0)</f>
        <v>0</v>
      </c>
      <c r="G8038" s="7">
        <f>SUMIFS(LOLP!$F$4:$F$8763,$C$4:$C$8763,$C8038,$B$4:$B$8763,$B8038,$D$4:$D$8763,$D8038)</f>
        <v>0</v>
      </c>
      <c r="H8038" s="7">
        <f>COUNTIFS(Calendar!$E$3:$E$367,LOLP!C8038,Calendar!$D$3:$D$367,LOLP!B8038)</f>
        <v>11</v>
      </c>
      <c r="I8038" s="7">
        <f ca="1">IF($F8038=1,OFFSET(start_norps,LOLP!$D8038+(1-$C8038)*24,LOLP!$B8038)*H8038/G8038,0)</f>
        <v>0</v>
      </c>
      <c r="J8038" s="7">
        <f ca="1">IF($F8038=1,OFFSET(start_33,LOLP!$D8038+(1-$C8038)*24,LOLP!$B8038)*H8038/G8038,0)</f>
        <v>0</v>
      </c>
      <c r="K8038" s="7">
        <f ca="1">IF($F8038,OFFSET(start_40,LOLP!$D8038+(1-$C8038)*24,LOLP!$B8038),0)</f>
        <v>0</v>
      </c>
      <c r="L8038" s="7">
        <f ca="1">IF($F8038,OFFSET(start_50,LOLP!$D8038+(1-$C8038)*24,LOLP!$B8038),0)</f>
        <v>0</v>
      </c>
      <c r="M8038" s="25">
        <f t="shared" ca="1" si="877"/>
        <v>0</v>
      </c>
      <c r="N8038" s="25">
        <f t="shared" ca="1" si="878"/>
        <v>0</v>
      </c>
      <c r="O8038" s="15" t="e">
        <f t="shared" ca="1" si="879"/>
        <v>#DIV/0!</v>
      </c>
      <c r="P8038" s="15" t="e">
        <f t="shared" ca="1" si="880"/>
        <v>#DIV/0!</v>
      </c>
    </row>
    <row r="8039" spans="1:16" x14ac:dyDescent="0.25">
      <c r="A8039" s="1">
        <f t="shared" si="881"/>
        <v>43435</v>
      </c>
      <c r="B8039" s="7">
        <f t="shared" si="876"/>
        <v>12</v>
      </c>
      <c r="C8039" s="4">
        <f>INDEX(Calendar!$E$3:$E$367,MATCH(LOLP!$A8039,Calendar!$B$3:$B$367,0))</f>
        <v>0</v>
      </c>
      <c r="D8039" s="2">
        <f t="shared" si="882"/>
        <v>20</v>
      </c>
      <c r="E8039" s="36">
        <v>26317</v>
      </c>
      <c r="F8039" s="7">
        <f>IFERROR(IF(INDEX('Temperature Data'!$AA$15:$AA$348,MATCH(LOLP!A8039,'Temperature Data'!$B$15:$B$348,0))&gt;IF(B8039=9,$G$2,LOLP!$F$2),1,0),0)</f>
        <v>0</v>
      </c>
      <c r="G8039" s="7">
        <f>SUMIFS(LOLP!$F$4:$F$8763,$C$4:$C$8763,$C8039,$B$4:$B$8763,$B8039,$D$4:$D$8763,$D8039)</f>
        <v>0</v>
      </c>
      <c r="H8039" s="7">
        <f>COUNTIFS(Calendar!$E$3:$E$367,LOLP!C8039,Calendar!$D$3:$D$367,LOLP!B8039)</f>
        <v>11</v>
      </c>
      <c r="I8039" s="7">
        <f ca="1">IF($F8039=1,OFFSET(start_norps,LOLP!$D8039+(1-$C8039)*24,LOLP!$B8039)*H8039/G8039,0)</f>
        <v>0</v>
      </c>
      <c r="J8039" s="7">
        <f ca="1">IF($F8039=1,OFFSET(start_33,LOLP!$D8039+(1-$C8039)*24,LOLP!$B8039)*H8039/G8039,0)</f>
        <v>0</v>
      </c>
      <c r="K8039" s="7">
        <f ca="1">IF($F8039,OFFSET(start_40,LOLP!$D8039+(1-$C8039)*24,LOLP!$B8039),0)</f>
        <v>0</v>
      </c>
      <c r="L8039" s="7">
        <f ca="1">IF($F8039,OFFSET(start_50,LOLP!$D8039+(1-$C8039)*24,LOLP!$B8039),0)</f>
        <v>0</v>
      </c>
      <c r="M8039" s="25">
        <f t="shared" ca="1" si="877"/>
        <v>0</v>
      </c>
      <c r="N8039" s="25">
        <f t="shared" ca="1" si="878"/>
        <v>0</v>
      </c>
      <c r="O8039" s="15" t="e">
        <f t="shared" ca="1" si="879"/>
        <v>#DIV/0!</v>
      </c>
      <c r="P8039" s="15" t="e">
        <f t="shared" ca="1" si="880"/>
        <v>#DIV/0!</v>
      </c>
    </row>
    <row r="8040" spans="1:16" x14ac:dyDescent="0.25">
      <c r="A8040" s="1">
        <f t="shared" si="881"/>
        <v>43435</v>
      </c>
      <c r="B8040" s="7">
        <f t="shared" si="876"/>
        <v>12</v>
      </c>
      <c r="C8040" s="4">
        <f>INDEX(Calendar!$E$3:$E$367,MATCH(LOLP!$A8040,Calendar!$B$3:$B$367,0))</f>
        <v>0</v>
      </c>
      <c r="D8040" s="2">
        <f t="shared" si="882"/>
        <v>21</v>
      </c>
      <c r="E8040" s="36">
        <v>25829</v>
      </c>
      <c r="F8040" s="7">
        <f>IFERROR(IF(INDEX('Temperature Data'!$AA$15:$AA$348,MATCH(LOLP!A8040,'Temperature Data'!$B$15:$B$348,0))&gt;IF(B8040=9,$G$2,LOLP!$F$2),1,0),0)</f>
        <v>0</v>
      </c>
      <c r="G8040" s="7">
        <f>SUMIFS(LOLP!$F$4:$F$8763,$C$4:$C$8763,$C8040,$B$4:$B$8763,$B8040,$D$4:$D$8763,$D8040)</f>
        <v>0</v>
      </c>
      <c r="H8040" s="7">
        <f>COUNTIFS(Calendar!$E$3:$E$367,LOLP!C8040,Calendar!$D$3:$D$367,LOLP!B8040)</f>
        <v>11</v>
      </c>
      <c r="I8040" s="7">
        <f ca="1">IF($F8040=1,OFFSET(start_norps,LOLP!$D8040+(1-$C8040)*24,LOLP!$B8040)*H8040/G8040,0)</f>
        <v>0</v>
      </c>
      <c r="J8040" s="7">
        <f ca="1">IF($F8040=1,OFFSET(start_33,LOLP!$D8040+(1-$C8040)*24,LOLP!$B8040)*H8040/G8040,0)</f>
        <v>0</v>
      </c>
      <c r="K8040" s="7">
        <f ca="1">IF($F8040,OFFSET(start_40,LOLP!$D8040+(1-$C8040)*24,LOLP!$B8040),0)</f>
        <v>0</v>
      </c>
      <c r="L8040" s="7">
        <f ca="1">IF($F8040,OFFSET(start_50,LOLP!$D8040+(1-$C8040)*24,LOLP!$B8040),0)</f>
        <v>0</v>
      </c>
      <c r="M8040" s="25">
        <f t="shared" ca="1" si="877"/>
        <v>0</v>
      </c>
      <c r="N8040" s="25">
        <f t="shared" ca="1" si="878"/>
        <v>0</v>
      </c>
      <c r="O8040" s="15" t="e">
        <f t="shared" ca="1" si="879"/>
        <v>#DIV/0!</v>
      </c>
      <c r="P8040" s="15" t="e">
        <f t="shared" ca="1" si="880"/>
        <v>#DIV/0!</v>
      </c>
    </row>
    <row r="8041" spans="1:16" x14ac:dyDescent="0.25">
      <c r="A8041" s="1">
        <f t="shared" si="881"/>
        <v>43435</v>
      </c>
      <c r="B8041" s="7">
        <f t="shared" si="876"/>
        <v>12</v>
      </c>
      <c r="C8041" s="4">
        <f>INDEX(Calendar!$E$3:$E$367,MATCH(LOLP!$A8041,Calendar!$B$3:$B$367,0))</f>
        <v>0</v>
      </c>
      <c r="D8041" s="2">
        <f t="shared" si="882"/>
        <v>22</v>
      </c>
      <c r="E8041" s="36">
        <v>24929</v>
      </c>
      <c r="F8041" s="7">
        <f>IFERROR(IF(INDEX('Temperature Data'!$AA$15:$AA$348,MATCH(LOLP!A8041,'Temperature Data'!$B$15:$B$348,0))&gt;IF(B8041=9,$G$2,LOLP!$F$2),1,0),0)</f>
        <v>0</v>
      </c>
      <c r="G8041" s="7">
        <f>SUMIFS(LOLP!$F$4:$F$8763,$C$4:$C$8763,$C8041,$B$4:$B$8763,$B8041,$D$4:$D$8763,$D8041)</f>
        <v>0</v>
      </c>
      <c r="H8041" s="7">
        <f>COUNTIFS(Calendar!$E$3:$E$367,LOLP!C8041,Calendar!$D$3:$D$367,LOLP!B8041)</f>
        <v>11</v>
      </c>
      <c r="I8041" s="7">
        <f ca="1">IF($F8041=1,OFFSET(start_norps,LOLP!$D8041+(1-$C8041)*24,LOLP!$B8041)*H8041/G8041,0)</f>
        <v>0</v>
      </c>
      <c r="J8041" s="7">
        <f ca="1">IF($F8041=1,OFFSET(start_33,LOLP!$D8041+(1-$C8041)*24,LOLP!$B8041)*H8041/G8041,0)</f>
        <v>0</v>
      </c>
      <c r="K8041" s="7">
        <f ca="1">IF($F8041,OFFSET(start_40,LOLP!$D8041+(1-$C8041)*24,LOLP!$B8041),0)</f>
        <v>0</v>
      </c>
      <c r="L8041" s="7">
        <f ca="1">IF($F8041,OFFSET(start_50,LOLP!$D8041+(1-$C8041)*24,LOLP!$B8041),0)</f>
        <v>0</v>
      </c>
      <c r="M8041" s="25">
        <f t="shared" ca="1" si="877"/>
        <v>0</v>
      </c>
      <c r="N8041" s="25">
        <f t="shared" ca="1" si="878"/>
        <v>0</v>
      </c>
      <c r="O8041" s="15" t="e">
        <f t="shared" ca="1" si="879"/>
        <v>#DIV/0!</v>
      </c>
      <c r="P8041" s="15" t="e">
        <f t="shared" ca="1" si="880"/>
        <v>#DIV/0!</v>
      </c>
    </row>
    <row r="8042" spans="1:16" x14ac:dyDescent="0.25">
      <c r="A8042" s="1">
        <f t="shared" si="881"/>
        <v>43435</v>
      </c>
      <c r="B8042" s="7">
        <f t="shared" si="876"/>
        <v>12</v>
      </c>
      <c r="C8042" s="4">
        <f>INDEX(Calendar!$E$3:$E$367,MATCH(LOLP!$A8042,Calendar!$B$3:$B$367,0))</f>
        <v>0</v>
      </c>
      <c r="D8042" s="2">
        <f t="shared" si="882"/>
        <v>23</v>
      </c>
      <c r="E8042" s="36">
        <v>23543</v>
      </c>
      <c r="F8042" s="7">
        <f>IFERROR(IF(INDEX('Temperature Data'!$AA$15:$AA$348,MATCH(LOLP!A8042,'Temperature Data'!$B$15:$B$348,0))&gt;IF(B8042=9,$G$2,LOLP!$F$2),1,0),0)</f>
        <v>0</v>
      </c>
      <c r="G8042" s="7">
        <f>SUMIFS(LOLP!$F$4:$F$8763,$C$4:$C$8763,$C8042,$B$4:$B$8763,$B8042,$D$4:$D$8763,$D8042)</f>
        <v>0</v>
      </c>
      <c r="H8042" s="7">
        <f>COUNTIFS(Calendar!$E$3:$E$367,LOLP!C8042,Calendar!$D$3:$D$367,LOLP!B8042)</f>
        <v>11</v>
      </c>
      <c r="I8042" s="7">
        <f ca="1">IF($F8042=1,OFFSET(start_norps,LOLP!$D8042+(1-$C8042)*24,LOLP!$B8042)*H8042/G8042,0)</f>
        <v>0</v>
      </c>
      <c r="J8042" s="7">
        <f ca="1">IF($F8042=1,OFFSET(start_33,LOLP!$D8042+(1-$C8042)*24,LOLP!$B8042)*H8042/G8042,0)</f>
        <v>0</v>
      </c>
      <c r="K8042" s="7">
        <f ca="1">IF($F8042,OFFSET(start_40,LOLP!$D8042+(1-$C8042)*24,LOLP!$B8042),0)</f>
        <v>0</v>
      </c>
      <c r="L8042" s="7">
        <f ca="1">IF($F8042,OFFSET(start_50,LOLP!$D8042+(1-$C8042)*24,LOLP!$B8042),0)</f>
        <v>0</v>
      </c>
      <c r="M8042" s="25">
        <f t="shared" ca="1" si="877"/>
        <v>0</v>
      </c>
      <c r="N8042" s="25">
        <f t="shared" ca="1" si="878"/>
        <v>0</v>
      </c>
      <c r="O8042" s="15" t="e">
        <f t="shared" ca="1" si="879"/>
        <v>#DIV/0!</v>
      </c>
      <c r="P8042" s="15" t="e">
        <f t="shared" ca="1" si="880"/>
        <v>#DIV/0!</v>
      </c>
    </row>
    <row r="8043" spans="1:16" x14ac:dyDescent="0.25">
      <c r="A8043" s="1">
        <f t="shared" si="881"/>
        <v>43435</v>
      </c>
      <c r="B8043" s="7">
        <f t="shared" si="876"/>
        <v>12</v>
      </c>
      <c r="C8043" s="4">
        <f>INDEX(Calendar!$E$3:$E$367,MATCH(LOLP!$A8043,Calendar!$B$3:$B$367,0))</f>
        <v>0</v>
      </c>
      <c r="D8043" s="2">
        <f t="shared" si="882"/>
        <v>24</v>
      </c>
      <c r="E8043" s="36">
        <v>22432</v>
      </c>
      <c r="F8043" s="7">
        <f>IFERROR(IF(INDEX('Temperature Data'!$AA$15:$AA$348,MATCH(LOLP!A8043,'Temperature Data'!$B$15:$B$348,0))&gt;IF(B8043=9,$G$2,LOLP!$F$2),1,0),0)</f>
        <v>0</v>
      </c>
      <c r="G8043" s="7">
        <f>SUMIFS(LOLP!$F$4:$F$8763,$C$4:$C$8763,$C8043,$B$4:$B$8763,$B8043,$D$4:$D$8763,$D8043)</f>
        <v>0</v>
      </c>
      <c r="H8043" s="7">
        <f>COUNTIFS(Calendar!$E$3:$E$367,LOLP!C8043,Calendar!$D$3:$D$367,LOLP!B8043)</f>
        <v>11</v>
      </c>
      <c r="I8043" s="7">
        <f ca="1">IF($F8043=1,OFFSET(start_norps,LOLP!$D8043+(1-$C8043)*24,LOLP!$B8043)*H8043/G8043,0)</f>
        <v>0</v>
      </c>
      <c r="J8043" s="7">
        <f ca="1">IF($F8043=1,OFFSET(start_33,LOLP!$D8043+(1-$C8043)*24,LOLP!$B8043)*H8043/G8043,0)</f>
        <v>0</v>
      </c>
      <c r="K8043" s="7">
        <f ca="1">IF($F8043,OFFSET(start_40,LOLP!$D8043+(1-$C8043)*24,LOLP!$B8043),0)</f>
        <v>0</v>
      </c>
      <c r="L8043" s="7">
        <f ca="1">IF($F8043,OFFSET(start_50,LOLP!$D8043+(1-$C8043)*24,LOLP!$B8043),0)</f>
        <v>0</v>
      </c>
      <c r="M8043" s="25">
        <f t="shared" ca="1" si="877"/>
        <v>0</v>
      </c>
      <c r="N8043" s="25">
        <f t="shared" ca="1" si="878"/>
        <v>0</v>
      </c>
      <c r="O8043" s="15" t="e">
        <f t="shared" ca="1" si="879"/>
        <v>#DIV/0!</v>
      </c>
      <c r="P8043" s="15" t="e">
        <f t="shared" ca="1" si="880"/>
        <v>#DIV/0!</v>
      </c>
    </row>
    <row r="8044" spans="1:16" x14ac:dyDescent="0.25">
      <c r="A8044" s="1">
        <f t="shared" si="881"/>
        <v>43436</v>
      </c>
      <c r="B8044" s="7">
        <f t="shared" si="876"/>
        <v>12</v>
      </c>
      <c r="C8044" s="4">
        <f>INDEX(Calendar!$E$3:$E$367,MATCH(LOLP!$A8044,Calendar!$B$3:$B$367,0))</f>
        <v>0</v>
      </c>
      <c r="D8044" s="2">
        <f t="shared" si="882"/>
        <v>1</v>
      </c>
      <c r="E8044" s="36">
        <v>21504</v>
      </c>
      <c r="F8044" s="7">
        <f>IFERROR(IF(INDEX('Temperature Data'!$AA$15:$AA$348,MATCH(LOLP!A8044,'Temperature Data'!$B$15:$B$348,0))&gt;IF(B8044=9,$G$2,LOLP!$F$2),1,0),0)</f>
        <v>0</v>
      </c>
      <c r="G8044" s="7">
        <f>SUMIFS(LOLP!$F$4:$F$8763,$C$4:$C$8763,$C8044,$B$4:$B$8763,$B8044,$D$4:$D$8763,$D8044)</f>
        <v>0</v>
      </c>
      <c r="H8044" s="7">
        <f>COUNTIFS(Calendar!$E$3:$E$367,LOLP!C8044,Calendar!$D$3:$D$367,LOLP!B8044)</f>
        <v>11</v>
      </c>
      <c r="I8044" s="7">
        <f ca="1">IF($F8044=1,OFFSET(start_norps,LOLP!$D8044+(1-$C8044)*24,LOLP!$B8044)*H8044/G8044,0)</f>
        <v>0</v>
      </c>
      <c r="J8044" s="7">
        <f ca="1">IF($F8044=1,OFFSET(start_33,LOLP!$D8044+(1-$C8044)*24,LOLP!$B8044)*H8044/G8044,0)</f>
        <v>0</v>
      </c>
      <c r="K8044" s="7">
        <f ca="1">IF($F8044,OFFSET(start_40,LOLP!$D8044+(1-$C8044)*24,LOLP!$B8044),0)</f>
        <v>0</v>
      </c>
      <c r="L8044" s="7">
        <f ca="1">IF($F8044,OFFSET(start_50,LOLP!$D8044+(1-$C8044)*24,LOLP!$B8044),0)</f>
        <v>0</v>
      </c>
      <c r="M8044" s="25">
        <f t="shared" ca="1" si="877"/>
        <v>0</v>
      </c>
      <c r="N8044" s="25">
        <f t="shared" ca="1" si="878"/>
        <v>0</v>
      </c>
      <c r="O8044" s="15" t="e">
        <f t="shared" ca="1" si="879"/>
        <v>#DIV/0!</v>
      </c>
      <c r="P8044" s="15" t="e">
        <f t="shared" ca="1" si="880"/>
        <v>#DIV/0!</v>
      </c>
    </row>
    <row r="8045" spans="1:16" x14ac:dyDescent="0.25">
      <c r="A8045" s="1">
        <f t="shared" si="881"/>
        <v>43436</v>
      </c>
      <c r="B8045" s="7">
        <f t="shared" si="876"/>
        <v>12</v>
      </c>
      <c r="C8045" s="4">
        <f>INDEX(Calendar!$E$3:$E$367,MATCH(LOLP!$A8045,Calendar!$B$3:$B$367,0))</f>
        <v>0</v>
      </c>
      <c r="D8045" s="2">
        <f t="shared" si="882"/>
        <v>2</v>
      </c>
      <c r="E8045" s="36">
        <v>20818</v>
      </c>
      <c r="F8045" s="7">
        <f>IFERROR(IF(INDEX('Temperature Data'!$AA$15:$AA$348,MATCH(LOLP!A8045,'Temperature Data'!$B$15:$B$348,0))&gt;IF(B8045=9,$G$2,LOLP!$F$2),1,0),0)</f>
        <v>0</v>
      </c>
      <c r="G8045" s="7">
        <f>SUMIFS(LOLP!$F$4:$F$8763,$C$4:$C$8763,$C8045,$B$4:$B$8763,$B8045,$D$4:$D$8763,$D8045)</f>
        <v>0</v>
      </c>
      <c r="H8045" s="7">
        <f>COUNTIFS(Calendar!$E$3:$E$367,LOLP!C8045,Calendar!$D$3:$D$367,LOLP!B8045)</f>
        <v>11</v>
      </c>
      <c r="I8045" s="7">
        <f ca="1">IF($F8045=1,OFFSET(start_norps,LOLP!$D8045+(1-$C8045)*24,LOLP!$B8045)*H8045/G8045,0)</f>
        <v>0</v>
      </c>
      <c r="J8045" s="7">
        <f ca="1">IF($F8045=1,OFFSET(start_33,LOLP!$D8045+(1-$C8045)*24,LOLP!$B8045)*H8045/G8045,0)</f>
        <v>0</v>
      </c>
      <c r="K8045" s="7">
        <f ca="1">IF($F8045,OFFSET(start_40,LOLP!$D8045+(1-$C8045)*24,LOLP!$B8045),0)</f>
        <v>0</v>
      </c>
      <c r="L8045" s="7">
        <f ca="1">IF($F8045,OFFSET(start_50,LOLP!$D8045+(1-$C8045)*24,LOLP!$B8045),0)</f>
        <v>0</v>
      </c>
      <c r="M8045" s="25">
        <f t="shared" ca="1" si="877"/>
        <v>0</v>
      </c>
      <c r="N8045" s="25">
        <f t="shared" ca="1" si="878"/>
        <v>0</v>
      </c>
      <c r="O8045" s="15" t="e">
        <f t="shared" ca="1" si="879"/>
        <v>#DIV/0!</v>
      </c>
      <c r="P8045" s="15" t="e">
        <f t="shared" ca="1" si="880"/>
        <v>#DIV/0!</v>
      </c>
    </row>
    <row r="8046" spans="1:16" x14ac:dyDescent="0.25">
      <c r="A8046" s="1">
        <f t="shared" si="881"/>
        <v>43436</v>
      </c>
      <c r="B8046" s="7">
        <f t="shared" si="876"/>
        <v>12</v>
      </c>
      <c r="C8046" s="4">
        <f>INDEX(Calendar!$E$3:$E$367,MATCH(LOLP!$A8046,Calendar!$B$3:$B$367,0))</f>
        <v>0</v>
      </c>
      <c r="D8046" s="2">
        <f t="shared" si="882"/>
        <v>3</v>
      </c>
      <c r="E8046" s="36">
        <v>20313</v>
      </c>
      <c r="F8046" s="7">
        <f>IFERROR(IF(INDEX('Temperature Data'!$AA$15:$AA$348,MATCH(LOLP!A8046,'Temperature Data'!$B$15:$B$348,0))&gt;IF(B8046=9,$G$2,LOLP!$F$2),1,0),0)</f>
        <v>0</v>
      </c>
      <c r="G8046" s="7">
        <f>SUMIFS(LOLP!$F$4:$F$8763,$C$4:$C$8763,$C8046,$B$4:$B$8763,$B8046,$D$4:$D$8763,$D8046)</f>
        <v>0</v>
      </c>
      <c r="H8046" s="7">
        <f>COUNTIFS(Calendar!$E$3:$E$367,LOLP!C8046,Calendar!$D$3:$D$367,LOLP!B8046)</f>
        <v>11</v>
      </c>
      <c r="I8046" s="7">
        <f ca="1">IF($F8046=1,OFFSET(start_norps,LOLP!$D8046+(1-$C8046)*24,LOLP!$B8046)*H8046/G8046,0)</f>
        <v>0</v>
      </c>
      <c r="J8046" s="7">
        <f ca="1">IF($F8046=1,OFFSET(start_33,LOLP!$D8046+(1-$C8046)*24,LOLP!$B8046)*H8046/G8046,0)</f>
        <v>0</v>
      </c>
      <c r="K8046" s="7">
        <f ca="1">IF($F8046,OFFSET(start_40,LOLP!$D8046+(1-$C8046)*24,LOLP!$B8046),0)</f>
        <v>0</v>
      </c>
      <c r="L8046" s="7">
        <f ca="1">IF($F8046,OFFSET(start_50,LOLP!$D8046+(1-$C8046)*24,LOLP!$B8046),0)</f>
        <v>0</v>
      </c>
      <c r="M8046" s="25">
        <f t="shared" ca="1" si="877"/>
        <v>0</v>
      </c>
      <c r="N8046" s="25">
        <f t="shared" ca="1" si="878"/>
        <v>0</v>
      </c>
      <c r="O8046" s="15" t="e">
        <f t="shared" ca="1" si="879"/>
        <v>#DIV/0!</v>
      </c>
      <c r="P8046" s="15" t="e">
        <f t="shared" ca="1" si="880"/>
        <v>#DIV/0!</v>
      </c>
    </row>
    <row r="8047" spans="1:16" x14ac:dyDescent="0.25">
      <c r="A8047" s="1">
        <f t="shared" si="881"/>
        <v>43436</v>
      </c>
      <c r="B8047" s="7">
        <f t="shared" si="876"/>
        <v>12</v>
      </c>
      <c r="C8047" s="4">
        <f>INDEX(Calendar!$E$3:$E$367,MATCH(LOLP!$A8047,Calendar!$B$3:$B$367,0))</f>
        <v>0</v>
      </c>
      <c r="D8047" s="2">
        <f t="shared" si="882"/>
        <v>4</v>
      </c>
      <c r="E8047" s="36">
        <v>20096</v>
      </c>
      <c r="F8047" s="7">
        <f>IFERROR(IF(INDEX('Temperature Data'!$AA$15:$AA$348,MATCH(LOLP!A8047,'Temperature Data'!$B$15:$B$348,0))&gt;IF(B8047=9,$G$2,LOLP!$F$2),1,0),0)</f>
        <v>0</v>
      </c>
      <c r="G8047" s="7">
        <f>SUMIFS(LOLP!$F$4:$F$8763,$C$4:$C$8763,$C8047,$B$4:$B$8763,$B8047,$D$4:$D$8763,$D8047)</f>
        <v>0</v>
      </c>
      <c r="H8047" s="7">
        <f>COUNTIFS(Calendar!$E$3:$E$367,LOLP!C8047,Calendar!$D$3:$D$367,LOLP!B8047)</f>
        <v>11</v>
      </c>
      <c r="I8047" s="7">
        <f ca="1">IF($F8047=1,OFFSET(start_norps,LOLP!$D8047+(1-$C8047)*24,LOLP!$B8047)*H8047/G8047,0)</f>
        <v>0</v>
      </c>
      <c r="J8047" s="7">
        <f ca="1">IF($F8047=1,OFFSET(start_33,LOLP!$D8047+(1-$C8047)*24,LOLP!$B8047)*H8047/G8047,0)</f>
        <v>0</v>
      </c>
      <c r="K8047" s="7">
        <f ca="1">IF($F8047,OFFSET(start_40,LOLP!$D8047+(1-$C8047)*24,LOLP!$B8047),0)</f>
        <v>0</v>
      </c>
      <c r="L8047" s="7">
        <f ca="1">IF($F8047,OFFSET(start_50,LOLP!$D8047+(1-$C8047)*24,LOLP!$B8047),0)</f>
        <v>0</v>
      </c>
      <c r="M8047" s="25">
        <f t="shared" ca="1" si="877"/>
        <v>0</v>
      </c>
      <c r="N8047" s="25">
        <f t="shared" ca="1" si="878"/>
        <v>0</v>
      </c>
      <c r="O8047" s="15" t="e">
        <f t="shared" ca="1" si="879"/>
        <v>#DIV/0!</v>
      </c>
      <c r="P8047" s="15" t="e">
        <f t="shared" ca="1" si="880"/>
        <v>#DIV/0!</v>
      </c>
    </row>
    <row r="8048" spans="1:16" x14ac:dyDescent="0.25">
      <c r="A8048" s="1">
        <f t="shared" si="881"/>
        <v>43436</v>
      </c>
      <c r="B8048" s="7">
        <f t="shared" si="876"/>
        <v>12</v>
      </c>
      <c r="C8048" s="4">
        <f>INDEX(Calendar!$E$3:$E$367,MATCH(LOLP!$A8048,Calendar!$B$3:$B$367,0))</f>
        <v>0</v>
      </c>
      <c r="D8048" s="2">
        <f t="shared" si="882"/>
        <v>5</v>
      </c>
      <c r="E8048" s="36">
        <v>20190</v>
      </c>
      <c r="F8048" s="7">
        <f>IFERROR(IF(INDEX('Temperature Data'!$AA$15:$AA$348,MATCH(LOLP!A8048,'Temperature Data'!$B$15:$B$348,0))&gt;IF(B8048=9,$G$2,LOLP!$F$2),1,0),0)</f>
        <v>0</v>
      </c>
      <c r="G8048" s="7">
        <f>SUMIFS(LOLP!$F$4:$F$8763,$C$4:$C$8763,$C8048,$B$4:$B$8763,$B8048,$D$4:$D$8763,$D8048)</f>
        <v>0</v>
      </c>
      <c r="H8048" s="7">
        <f>COUNTIFS(Calendar!$E$3:$E$367,LOLP!C8048,Calendar!$D$3:$D$367,LOLP!B8048)</f>
        <v>11</v>
      </c>
      <c r="I8048" s="7">
        <f ca="1">IF($F8048=1,OFFSET(start_norps,LOLP!$D8048+(1-$C8048)*24,LOLP!$B8048)*H8048/G8048,0)</f>
        <v>0</v>
      </c>
      <c r="J8048" s="7">
        <f ca="1">IF($F8048=1,OFFSET(start_33,LOLP!$D8048+(1-$C8048)*24,LOLP!$B8048)*H8048/G8048,0)</f>
        <v>0</v>
      </c>
      <c r="K8048" s="7">
        <f ca="1">IF($F8048,OFFSET(start_40,LOLP!$D8048+(1-$C8048)*24,LOLP!$B8048),0)</f>
        <v>0</v>
      </c>
      <c r="L8048" s="7">
        <f ca="1">IF($F8048,OFFSET(start_50,LOLP!$D8048+(1-$C8048)*24,LOLP!$B8048),0)</f>
        <v>0</v>
      </c>
      <c r="M8048" s="25">
        <f t="shared" ca="1" si="877"/>
        <v>0</v>
      </c>
      <c r="N8048" s="25">
        <f t="shared" ca="1" si="878"/>
        <v>0</v>
      </c>
      <c r="O8048" s="15" t="e">
        <f t="shared" ca="1" si="879"/>
        <v>#DIV/0!</v>
      </c>
      <c r="P8048" s="15" t="e">
        <f t="shared" ca="1" si="880"/>
        <v>#DIV/0!</v>
      </c>
    </row>
    <row r="8049" spans="1:16" x14ac:dyDescent="0.25">
      <c r="A8049" s="1">
        <f t="shared" si="881"/>
        <v>43436</v>
      </c>
      <c r="B8049" s="7">
        <f t="shared" si="876"/>
        <v>12</v>
      </c>
      <c r="C8049" s="4">
        <f>INDEX(Calendar!$E$3:$E$367,MATCH(LOLP!$A8049,Calendar!$B$3:$B$367,0))</f>
        <v>0</v>
      </c>
      <c r="D8049" s="2">
        <f t="shared" si="882"/>
        <v>6</v>
      </c>
      <c r="E8049" s="36">
        <v>20644</v>
      </c>
      <c r="F8049" s="7">
        <f>IFERROR(IF(INDEX('Temperature Data'!$AA$15:$AA$348,MATCH(LOLP!A8049,'Temperature Data'!$B$15:$B$348,0))&gt;IF(B8049=9,$G$2,LOLP!$F$2),1,0),0)</f>
        <v>0</v>
      </c>
      <c r="G8049" s="7">
        <f>SUMIFS(LOLP!$F$4:$F$8763,$C$4:$C$8763,$C8049,$B$4:$B$8763,$B8049,$D$4:$D$8763,$D8049)</f>
        <v>0</v>
      </c>
      <c r="H8049" s="7">
        <f>COUNTIFS(Calendar!$E$3:$E$367,LOLP!C8049,Calendar!$D$3:$D$367,LOLP!B8049)</f>
        <v>11</v>
      </c>
      <c r="I8049" s="7">
        <f ca="1">IF($F8049=1,OFFSET(start_norps,LOLP!$D8049+(1-$C8049)*24,LOLP!$B8049)*H8049/G8049,0)</f>
        <v>0</v>
      </c>
      <c r="J8049" s="7">
        <f ca="1">IF($F8049=1,OFFSET(start_33,LOLP!$D8049+(1-$C8049)*24,LOLP!$B8049)*H8049/G8049,0)</f>
        <v>0</v>
      </c>
      <c r="K8049" s="7">
        <f ca="1">IF($F8049,OFFSET(start_40,LOLP!$D8049+(1-$C8049)*24,LOLP!$B8049),0)</f>
        <v>0</v>
      </c>
      <c r="L8049" s="7">
        <f ca="1">IF($F8049,OFFSET(start_50,LOLP!$D8049+(1-$C8049)*24,LOLP!$B8049),0)</f>
        <v>0</v>
      </c>
      <c r="M8049" s="25">
        <f t="shared" ca="1" si="877"/>
        <v>0</v>
      </c>
      <c r="N8049" s="25">
        <f t="shared" ca="1" si="878"/>
        <v>0</v>
      </c>
      <c r="O8049" s="15" t="e">
        <f t="shared" ca="1" si="879"/>
        <v>#DIV/0!</v>
      </c>
      <c r="P8049" s="15" t="e">
        <f t="shared" ca="1" si="880"/>
        <v>#DIV/0!</v>
      </c>
    </row>
    <row r="8050" spans="1:16" x14ac:dyDescent="0.25">
      <c r="A8050" s="1">
        <f t="shared" si="881"/>
        <v>43436</v>
      </c>
      <c r="B8050" s="7">
        <f t="shared" si="876"/>
        <v>12</v>
      </c>
      <c r="C8050" s="4">
        <f>INDEX(Calendar!$E$3:$E$367,MATCH(LOLP!$A8050,Calendar!$B$3:$B$367,0))</f>
        <v>0</v>
      </c>
      <c r="D8050" s="2">
        <f t="shared" si="882"/>
        <v>7</v>
      </c>
      <c r="E8050" s="36">
        <v>21299</v>
      </c>
      <c r="F8050" s="7">
        <f>IFERROR(IF(INDEX('Temperature Data'!$AA$15:$AA$348,MATCH(LOLP!A8050,'Temperature Data'!$B$15:$B$348,0))&gt;IF(B8050=9,$G$2,LOLP!$F$2),1,0),0)</f>
        <v>0</v>
      </c>
      <c r="G8050" s="7">
        <f>SUMIFS(LOLP!$F$4:$F$8763,$C$4:$C$8763,$C8050,$B$4:$B$8763,$B8050,$D$4:$D$8763,$D8050)</f>
        <v>0</v>
      </c>
      <c r="H8050" s="7">
        <f>COUNTIFS(Calendar!$E$3:$E$367,LOLP!C8050,Calendar!$D$3:$D$367,LOLP!B8050)</f>
        <v>11</v>
      </c>
      <c r="I8050" s="7">
        <f ca="1">IF($F8050=1,OFFSET(start_norps,LOLP!$D8050+(1-$C8050)*24,LOLP!$B8050)*H8050/G8050,0)</f>
        <v>0</v>
      </c>
      <c r="J8050" s="7">
        <f ca="1">IF($F8050=1,OFFSET(start_33,LOLP!$D8050+(1-$C8050)*24,LOLP!$B8050)*H8050/G8050,0)</f>
        <v>0</v>
      </c>
      <c r="K8050" s="7">
        <f ca="1">IF($F8050,OFFSET(start_40,LOLP!$D8050+(1-$C8050)*24,LOLP!$B8050),0)</f>
        <v>0</v>
      </c>
      <c r="L8050" s="7">
        <f ca="1">IF($F8050,OFFSET(start_50,LOLP!$D8050+(1-$C8050)*24,LOLP!$B8050),0)</f>
        <v>0</v>
      </c>
      <c r="M8050" s="25">
        <f t="shared" ca="1" si="877"/>
        <v>0</v>
      </c>
      <c r="N8050" s="25">
        <f t="shared" ca="1" si="878"/>
        <v>0</v>
      </c>
      <c r="O8050" s="15" t="e">
        <f t="shared" ca="1" si="879"/>
        <v>#DIV/0!</v>
      </c>
      <c r="P8050" s="15" t="e">
        <f t="shared" ca="1" si="880"/>
        <v>#DIV/0!</v>
      </c>
    </row>
    <row r="8051" spans="1:16" x14ac:dyDescent="0.25">
      <c r="A8051" s="1">
        <f t="shared" si="881"/>
        <v>43436</v>
      </c>
      <c r="B8051" s="7">
        <f t="shared" si="876"/>
        <v>12</v>
      </c>
      <c r="C8051" s="4">
        <f>INDEX(Calendar!$E$3:$E$367,MATCH(LOLP!$A8051,Calendar!$B$3:$B$367,0))</f>
        <v>0</v>
      </c>
      <c r="D8051" s="2">
        <f t="shared" si="882"/>
        <v>8</v>
      </c>
      <c r="E8051" s="36">
        <v>21565</v>
      </c>
      <c r="F8051" s="7">
        <f>IFERROR(IF(INDEX('Temperature Data'!$AA$15:$AA$348,MATCH(LOLP!A8051,'Temperature Data'!$B$15:$B$348,0))&gt;IF(B8051=9,$G$2,LOLP!$F$2),1,0),0)</f>
        <v>0</v>
      </c>
      <c r="G8051" s="7">
        <f>SUMIFS(LOLP!$F$4:$F$8763,$C$4:$C$8763,$C8051,$B$4:$B$8763,$B8051,$D$4:$D$8763,$D8051)</f>
        <v>0</v>
      </c>
      <c r="H8051" s="7">
        <f>COUNTIFS(Calendar!$E$3:$E$367,LOLP!C8051,Calendar!$D$3:$D$367,LOLP!B8051)</f>
        <v>11</v>
      </c>
      <c r="I8051" s="7">
        <f ca="1">IF($F8051=1,OFFSET(start_norps,LOLP!$D8051+(1-$C8051)*24,LOLP!$B8051)*H8051/G8051,0)</f>
        <v>0</v>
      </c>
      <c r="J8051" s="7">
        <f ca="1">IF($F8051=1,OFFSET(start_33,LOLP!$D8051+(1-$C8051)*24,LOLP!$B8051)*H8051/G8051,0)</f>
        <v>0</v>
      </c>
      <c r="K8051" s="7">
        <f ca="1">IF($F8051,OFFSET(start_40,LOLP!$D8051+(1-$C8051)*24,LOLP!$B8051),0)</f>
        <v>0</v>
      </c>
      <c r="L8051" s="7">
        <f ca="1">IF($F8051,OFFSET(start_50,LOLP!$D8051+(1-$C8051)*24,LOLP!$B8051),0)</f>
        <v>0</v>
      </c>
      <c r="M8051" s="25">
        <f t="shared" ca="1" si="877"/>
        <v>0</v>
      </c>
      <c r="N8051" s="25">
        <f t="shared" ca="1" si="878"/>
        <v>0</v>
      </c>
      <c r="O8051" s="15" t="e">
        <f t="shared" ca="1" si="879"/>
        <v>#DIV/0!</v>
      </c>
      <c r="P8051" s="15" t="e">
        <f t="shared" ca="1" si="880"/>
        <v>#DIV/0!</v>
      </c>
    </row>
    <row r="8052" spans="1:16" x14ac:dyDescent="0.25">
      <c r="A8052" s="1">
        <f t="shared" si="881"/>
        <v>43436</v>
      </c>
      <c r="B8052" s="7">
        <f t="shared" si="876"/>
        <v>12</v>
      </c>
      <c r="C8052" s="4">
        <f>INDEX(Calendar!$E$3:$E$367,MATCH(LOLP!$A8052,Calendar!$B$3:$B$367,0))</f>
        <v>0</v>
      </c>
      <c r="D8052" s="2">
        <f t="shared" si="882"/>
        <v>9</v>
      </c>
      <c r="E8052" s="36">
        <v>21278</v>
      </c>
      <c r="F8052" s="7">
        <f>IFERROR(IF(INDEX('Temperature Data'!$AA$15:$AA$348,MATCH(LOLP!A8052,'Temperature Data'!$B$15:$B$348,0))&gt;IF(B8052=9,$G$2,LOLP!$F$2),1,0),0)</f>
        <v>0</v>
      </c>
      <c r="G8052" s="7">
        <f>SUMIFS(LOLP!$F$4:$F$8763,$C$4:$C$8763,$C8052,$B$4:$B$8763,$B8052,$D$4:$D$8763,$D8052)</f>
        <v>0</v>
      </c>
      <c r="H8052" s="7">
        <f>COUNTIFS(Calendar!$E$3:$E$367,LOLP!C8052,Calendar!$D$3:$D$367,LOLP!B8052)</f>
        <v>11</v>
      </c>
      <c r="I8052" s="7">
        <f ca="1">IF($F8052=1,OFFSET(start_norps,LOLP!$D8052+(1-$C8052)*24,LOLP!$B8052)*H8052/G8052,0)</f>
        <v>0</v>
      </c>
      <c r="J8052" s="7">
        <f ca="1">IF($F8052=1,OFFSET(start_33,LOLP!$D8052+(1-$C8052)*24,LOLP!$B8052)*H8052/G8052,0)</f>
        <v>0</v>
      </c>
      <c r="K8052" s="7">
        <f ca="1">IF($F8052,OFFSET(start_40,LOLP!$D8052+(1-$C8052)*24,LOLP!$B8052),0)</f>
        <v>0</v>
      </c>
      <c r="L8052" s="7">
        <f ca="1">IF($F8052,OFFSET(start_50,LOLP!$D8052+(1-$C8052)*24,LOLP!$B8052),0)</f>
        <v>0</v>
      </c>
      <c r="M8052" s="25">
        <f t="shared" ca="1" si="877"/>
        <v>0</v>
      </c>
      <c r="N8052" s="25">
        <f t="shared" ca="1" si="878"/>
        <v>0</v>
      </c>
      <c r="O8052" s="15" t="e">
        <f t="shared" ca="1" si="879"/>
        <v>#DIV/0!</v>
      </c>
      <c r="P8052" s="15" t="e">
        <f t="shared" ca="1" si="880"/>
        <v>#DIV/0!</v>
      </c>
    </row>
    <row r="8053" spans="1:16" x14ac:dyDescent="0.25">
      <c r="A8053" s="1">
        <f t="shared" si="881"/>
        <v>43436</v>
      </c>
      <c r="B8053" s="7">
        <f t="shared" si="876"/>
        <v>12</v>
      </c>
      <c r="C8053" s="4">
        <f>INDEX(Calendar!$E$3:$E$367,MATCH(LOLP!$A8053,Calendar!$B$3:$B$367,0))</f>
        <v>0</v>
      </c>
      <c r="D8053" s="2">
        <f t="shared" si="882"/>
        <v>10</v>
      </c>
      <c r="E8053" s="36">
        <v>21125</v>
      </c>
      <c r="F8053" s="7">
        <f>IFERROR(IF(INDEX('Temperature Data'!$AA$15:$AA$348,MATCH(LOLP!A8053,'Temperature Data'!$B$15:$B$348,0))&gt;IF(B8053=9,$G$2,LOLP!$F$2),1,0),0)</f>
        <v>0</v>
      </c>
      <c r="G8053" s="7">
        <f>SUMIFS(LOLP!$F$4:$F$8763,$C$4:$C$8763,$C8053,$B$4:$B$8763,$B8053,$D$4:$D$8763,$D8053)</f>
        <v>0</v>
      </c>
      <c r="H8053" s="7">
        <f>COUNTIFS(Calendar!$E$3:$E$367,LOLP!C8053,Calendar!$D$3:$D$367,LOLP!B8053)</f>
        <v>11</v>
      </c>
      <c r="I8053" s="7">
        <f ca="1">IF($F8053=1,OFFSET(start_norps,LOLP!$D8053+(1-$C8053)*24,LOLP!$B8053)*H8053/G8053,0)</f>
        <v>0</v>
      </c>
      <c r="J8053" s="7">
        <f ca="1">IF($F8053=1,OFFSET(start_33,LOLP!$D8053+(1-$C8053)*24,LOLP!$B8053)*H8053/G8053,0)</f>
        <v>0</v>
      </c>
      <c r="K8053" s="7">
        <f ca="1">IF($F8053,OFFSET(start_40,LOLP!$D8053+(1-$C8053)*24,LOLP!$B8053),0)</f>
        <v>0</v>
      </c>
      <c r="L8053" s="7">
        <f ca="1">IF($F8053,OFFSET(start_50,LOLP!$D8053+(1-$C8053)*24,LOLP!$B8053),0)</f>
        <v>0</v>
      </c>
      <c r="M8053" s="25">
        <f t="shared" ca="1" si="877"/>
        <v>0</v>
      </c>
      <c r="N8053" s="25">
        <f t="shared" ca="1" si="878"/>
        <v>0</v>
      </c>
      <c r="O8053" s="15" t="e">
        <f t="shared" ca="1" si="879"/>
        <v>#DIV/0!</v>
      </c>
      <c r="P8053" s="15" t="e">
        <f t="shared" ca="1" si="880"/>
        <v>#DIV/0!</v>
      </c>
    </row>
    <row r="8054" spans="1:16" x14ac:dyDescent="0.25">
      <c r="A8054" s="1">
        <f t="shared" si="881"/>
        <v>43436</v>
      </c>
      <c r="B8054" s="7">
        <f t="shared" si="876"/>
        <v>12</v>
      </c>
      <c r="C8054" s="4">
        <f>INDEX(Calendar!$E$3:$E$367,MATCH(LOLP!$A8054,Calendar!$B$3:$B$367,0))</f>
        <v>0</v>
      </c>
      <c r="D8054" s="2">
        <f t="shared" si="882"/>
        <v>11</v>
      </c>
      <c r="E8054" s="36">
        <v>20632</v>
      </c>
      <c r="F8054" s="7">
        <f>IFERROR(IF(INDEX('Temperature Data'!$AA$15:$AA$348,MATCH(LOLP!A8054,'Temperature Data'!$B$15:$B$348,0))&gt;IF(B8054=9,$G$2,LOLP!$F$2),1,0),0)</f>
        <v>0</v>
      </c>
      <c r="G8054" s="7">
        <f>SUMIFS(LOLP!$F$4:$F$8763,$C$4:$C$8763,$C8054,$B$4:$B$8763,$B8054,$D$4:$D$8763,$D8054)</f>
        <v>0</v>
      </c>
      <c r="H8054" s="7">
        <f>COUNTIFS(Calendar!$E$3:$E$367,LOLP!C8054,Calendar!$D$3:$D$367,LOLP!B8054)</f>
        <v>11</v>
      </c>
      <c r="I8054" s="7">
        <f ca="1">IF($F8054=1,OFFSET(start_norps,LOLP!$D8054+(1-$C8054)*24,LOLP!$B8054)*H8054/G8054,0)</f>
        <v>0</v>
      </c>
      <c r="J8054" s="7">
        <f ca="1">IF($F8054=1,OFFSET(start_33,LOLP!$D8054+(1-$C8054)*24,LOLP!$B8054)*H8054/G8054,0)</f>
        <v>0</v>
      </c>
      <c r="K8054" s="7">
        <f ca="1">IF($F8054,OFFSET(start_40,LOLP!$D8054+(1-$C8054)*24,LOLP!$B8054),0)</f>
        <v>0</v>
      </c>
      <c r="L8054" s="7">
        <f ca="1">IF($F8054,OFFSET(start_50,LOLP!$D8054+(1-$C8054)*24,LOLP!$B8054),0)</f>
        <v>0</v>
      </c>
      <c r="M8054" s="25">
        <f t="shared" ca="1" si="877"/>
        <v>0</v>
      </c>
      <c r="N8054" s="25">
        <f t="shared" ca="1" si="878"/>
        <v>0</v>
      </c>
      <c r="O8054" s="15" t="e">
        <f t="shared" ca="1" si="879"/>
        <v>#DIV/0!</v>
      </c>
      <c r="P8054" s="15" t="e">
        <f t="shared" ca="1" si="880"/>
        <v>#DIV/0!</v>
      </c>
    </row>
    <row r="8055" spans="1:16" x14ac:dyDescent="0.25">
      <c r="A8055" s="1">
        <f t="shared" si="881"/>
        <v>43436</v>
      </c>
      <c r="B8055" s="7">
        <f t="shared" si="876"/>
        <v>12</v>
      </c>
      <c r="C8055" s="4">
        <f>INDEX(Calendar!$E$3:$E$367,MATCH(LOLP!$A8055,Calendar!$B$3:$B$367,0))</f>
        <v>0</v>
      </c>
      <c r="D8055" s="2">
        <f t="shared" si="882"/>
        <v>12</v>
      </c>
      <c r="E8055" s="36">
        <v>20054</v>
      </c>
      <c r="F8055" s="7">
        <f>IFERROR(IF(INDEX('Temperature Data'!$AA$15:$AA$348,MATCH(LOLP!A8055,'Temperature Data'!$B$15:$B$348,0))&gt;IF(B8055=9,$G$2,LOLP!$F$2),1,0),0)</f>
        <v>0</v>
      </c>
      <c r="G8055" s="7">
        <f>SUMIFS(LOLP!$F$4:$F$8763,$C$4:$C$8763,$C8055,$B$4:$B$8763,$B8055,$D$4:$D$8763,$D8055)</f>
        <v>0</v>
      </c>
      <c r="H8055" s="7">
        <f>COUNTIFS(Calendar!$E$3:$E$367,LOLP!C8055,Calendar!$D$3:$D$367,LOLP!B8055)</f>
        <v>11</v>
      </c>
      <c r="I8055" s="7">
        <f ca="1">IF($F8055=1,OFFSET(start_norps,LOLP!$D8055+(1-$C8055)*24,LOLP!$B8055)*H8055/G8055,0)</f>
        <v>0</v>
      </c>
      <c r="J8055" s="7">
        <f ca="1">IF($F8055=1,OFFSET(start_33,LOLP!$D8055+(1-$C8055)*24,LOLP!$B8055)*H8055/G8055,0)</f>
        <v>0</v>
      </c>
      <c r="K8055" s="7">
        <f ca="1">IF($F8055,OFFSET(start_40,LOLP!$D8055+(1-$C8055)*24,LOLP!$B8055),0)</f>
        <v>0</v>
      </c>
      <c r="L8055" s="7">
        <f ca="1">IF($F8055,OFFSET(start_50,LOLP!$D8055+(1-$C8055)*24,LOLP!$B8055),0)</f>
        <v>0</v>
      </c>
      <c r="M8055" s="25">
        <f t="shared" ca="1" si="877"/>
        <v>0</v>
      </c>
      <c r="N8055" s="25">
        <f t="shared" ca="1" si="878"/>
        <v>0</v>
      </c>
      <c r="O8055" s="15" t="e">
        <f t="shared" ca="1" si="879"/>
        <v>#DIV/0!</v>
      </c>
      <c r="P8055" s="15" t="e">
        <f t="shared" ca="1" si="880"/>
        <v>#DIV/0!</v>
      </c>
    </row>
    <row r="8056" spans="1:16" x14ac:dyDescent="0.25">
      <c r="A8056" s="1">
        <f t="shared" si="881"/>
        <v>43436</v>
      </c>
      <c r="B8056" s="7">
        <f t="shared" si="876"/>
        <v>12</v>
      </c>
      <c r="C8056" s="4">
        <f>INDEX(Calendar!$E$3:$E$367,MATCH(LOLP!$A8056,Calendar!$B$3:$B$367,0))</f>
        <v>0</v>
      </c>
      <c r="D8056" s="2">
        <f t="shared" si="882"/>
        <v>13</v>
      </c>
      <c r="E8056" s="36">
        <v>20037</v>
      </c>
      <c r="F8056" s="7">
        <f>IFERROR(IF(INDEX('Temperature Data'!$AA$15:$AA$348,MATCH(LOLP!A8056,'Temperature Data'!$B$15:$B$348,0))&gt;IF(B8056=9,$G$2,LOLP!$F$2),1,0),0)</f>
        <v>0</v>
      </c>
      <c r="G8056" s="7">
        <f>SUMIFS(LOLP!$F$4:$F$8763,$C$4:$C$8763,$C8056,$B$4:$B$8763,$B8056,$D$4:$D$8763,$D8056)</f>
        <v>0</v>
      </c>
      <c r="H8056" s="7">
        <f>COUNTIFS(Calendar!$E$3:$E$367,LOLP!C8056,Calendar!$D$3:$D$367,LOLP!B8056)</f>
        <v>11</v>
      </c>
      <c r="I8056" s="7">
        <f ca="1">IF($F8056=1,OFFSET(start_norps,LOLP!$D8056+(1-$C8056)*24,LOLP!$B8056)*H8056/G8056,0)</f>
        <v>0</v>
      </c>
      <c r="J8056" s="7">
        <f ca="1">IF($F8056=1,OFFSET(start_33,LOLP!$D8056+(1-$C8056)*24,LOLP!$B8056)*H8056/G8056,0)</f>
        <v>0</v>
      </c>
      <c r="K8056" s="7">
        <f ca="1">IF($F8056,OFFSET(start_40,LOLP!$D8056+(1-$C8056)*24,LOLP!$B8056),0)</f>
        <v>0</v>
      </c>
      <c r="L8056" s="7">
        <f ca="1">IF($F8056,OFFSET(start_50,LOLP!$D8056+(1-$C8056)*24,LOLP!$B8056),0)</f>
        <v>0</v>
      </c>
      <c r="M8056" s="25">
        <f t="shared" ca="1" si="877"/>
        <v>0</v>
      </c>
      <c r="N8056" s="25">
        <f t="shared" ca="1" si="878"/>
        <v>0</v>
      </c>
      <c r="O8056" s="15" t="e">
        <f t="shared" ca="1" si="879"/>
        <v>#DIV/0!</v>
      </c>
      <c r="P8056" s="15" t="e">
        <f t="shared" ca="1" si="880"/>
        <v>#DIV/0!</v>
      </c>
    </row>
    <row r="8057" spans="1:16" x14ac:dyDescent="0.25">
      <c r="A8057" s="1">
        <f t="shared" si="881"/>
        <v>43436</v>
      </c>
      <c r="B8057" s="7">
        <f t="shared" si="876"/>
        <v>12</v>
      </c>
      <c r="C8057" s="4">
        <f>INDEX(Calendar!$E$3:$E$367,MATCH(LOLP!$A8057,Calendar!$B$3:$B$367,0))</f>
        <v>0</v>
      </c>
      <c r="D8057" s="2">
        <f t="shared" si="882"/>
        <v>14</v>
      </c>
      <c r="E8057" s="36">
        <v>20154</v>
      </c>
      <c r="F8057" s="7">
        <f>IFERROR(IF(INDEX('Temperature Data'!$AA$15:$AA$348,MATCH(LOLP!A8057,'Temperature Data'!$B$15:$B$348,0))&gt;IF(B8057=9,$G$2,LOLP!$F$2),1,0),0)</f>
        <v>0</v>
      </c>
      <c r="G8057" s="7">
        <f>SUMIFS(LOLP!$F$4:$F$8763,$C$4:$C$8763,$C8057,$B$4:$B$8763,$B8057,$D$4:$D$8763,$D8057)</f>
        <v>0</v>
      </c>
      <c r="H8057" s="7">
        <f>COUNTIFS(Calendar!$E$3:$E$367,LOLP!C8057,Calendar!$D$3:$D$367,LOLP!B8057)</f>
        <v>11</v>
      </c>
      <c r="I8057" s="7">
        <f ca="1">IF($F8057=1,OFFSET(start_norps,LOLP!$D8057+(1-$C8057)*24,LOLP!$B8057)*H8057/G8057,0)</f>
        <v>0</v>
      </c>
      <c r="J8057" s="7">
        <f ca="1">IF($F8057=1,OFFSET(start_33,LOLP!$D8057+(1-$C8057)*24,LOLP!$B8057)*H8057/G8057,0)</f>
        <v>0</v>
      </c>
      <c r="K8057" s="7">
        <f ca="1">IF($F8057,OFFSET(start_40,LOLP!$D8057+(1-$C8057)*24,LOLP!$B8057),0)</f>
        <v>0</v>
      </c>
      <c r="L8057" s="7">
        <f ca="1">IF($F8057,OFFSET(start_50,LOLP!$D8057+(1-$C8057)*24,LOLP!$B8057),0)</f>
        <v>0</v>
      </c>
      <c r="M8057" s="25">
        <f t="shared" ca="1" si="877"/>
        <v>0</v>
      </c>
      <c r="N8057" s="25">
        <f t="shared" ca="1" si="878"/>
        <v>0</v>
      </c>
      <c r="O8057" s="15" t="e">
        <f t="shared" ca="1" si="879"/>
        <v>#DIV/0!</v>
      </c>
      <c r="P8057" s="15" t="e">
        <f t="shared" ca="1" si="880"/>
        <v>#DIV/0!</v>
      </c>
    </row>
    <row r="8058" spans="1:16" x14ac:dyDescent="0.25">
      <c r="A8058" s="1">
        <f t="shared" si="881"/>
        <v>43436</v>
      </c>
      <c r="B8058" s="7">
        <f t="shared" si="876"/>
        <v>12</v>
      </c>
      <c r="C8058" s="4">
        <f>INDEX(Calendar!$E$3:$E$367,MATCH(LOLP!$A8058,Calendar!$B$3:$B$367,0))</f>
        <v>0</v>
      </c>
      <c r="D8058" s="2">
        <f t="shared" si="882"/>
        <v>15</v>
      </c>
      <c r="E8058" s="36">
        <v>21010</v>
      </c>
      <c r="F8058" s="7">
        <f>IFERROR(IF(INDEX('Temperature Data'!$AA$15:$AA$348,MATCH(LOLP!A8058,'Temperature Data'!$B$15:$B$348,0))&gt;IF(B8058=9,$G$2,LOLP!$F$2),1,0),0)</f>
        <v>0</v>
      </c>
      <c r="G8058" s="7">
        <f>SUMIFS(LOLP!$F$4:$F$8763,$C$4:$C$8763,$C8058,$B$4:$B$8763,$B8058,$D$4:$D$8763,$D8058)</f>
        <v>0</v>
      </c>
      <c r="H8058" s="7">
        <f>COUNTIFS(Calendar!$E$3:$E$367,LOLP!C8058,Calendar!$D$3:$D$367,LOLP!B8058)</f>
        <v>11</v>
      </c>
      <c r="I8058" s="7">
        <f ca="1">IF($F8058=1,OFFSET(start_norps,LOLP!$D8058+(1-$C8058)*24,LOLP!$B8058)*H8058/G8058,0)</f>
        <v>0</v>
      </c>
      <c r="J8058" s="7">
        <f ca="1">IF($F8058=1,OFFSET(start_33,LOLP!$D8058+(1-$C8058)*24,LOLP!$B8058)*H8058/G8058,0)</f>
        <v>0</v>
      </c>
      <c r="K8058" s="7">
        <f ca="1">IF($F8058,OFFSET(start_40,LOLP!$D8058+(1-$C8058)*24,LOLP!$B8058),0)</f>
        <v>0</v>
      </c>
      <c r="L8058" s="7">
        <f ca="1">IF($F8058,OFFSET(start_50,LOLP!$D8058+(1-$C8058)*24,LOLP!$B8058),0)</f>
        <v>0</v>
      </c>
      <c r="M8058" s="25">
        <f t="shared" ca="1" si="877"/>
        <v>0</v>
      </c>
      <c r="N8058" s="25">
        <f t="shared" ca="1" si="878"/>
        <v>0</v>
      </c>
      <c r="O8058" s="15" t="e">
        <f t="shared" ca="1" si="879"/>
        <v>#DIV/0!</v>
      </c>
      <c r="P8058" s="15" t="e">
        <f t="shared" ca="1" si="880"/>
        <v>#DIV/0!</v>
      </c>
    </row>
    <row r="8059" spans="1:16" x14ac:dyDescent="0.25">
      <c r="A8059" s="1">
        <f t="shared" si="881"/>
        <v>43436</v>
      </c>
      <c r="B8059" s="7">
        <f t="shared" si="876"/>
        <v>12</v>
      </c>
      <c r="C8059" s="4">
        <f>INDEX(Calendar!$E$3:$E$367,MATCH(LOLP!$A8059,Calendar!$B$3:$B$367,0))</f>
        <v>0</v>
      </c>
      <c r="D8059" s="2">
        <f t="shared" si="882"/>
        <v>16</v>
      </c>
      <c r="E8059" s="36">
        <v>22136</v>
      </c>
      <c r="F8059" s="7">
        <f>IFERROR(IF(INDEX('Temperature Data'!$AA$15:$AA$348,MATCH(LOLP!A8059,'Temperature Data'!$B$15:$B$348,0))&gt;IF(B8059=9,$G$2,LOLP!$F$2),1,0),0)</f>
        <v>0</v>
      </c>
      <c r="G8059" s="7">
        <f>SUMIFS(LOLP!$F$4:$F$8763,$C$4:$C$8763,$C8059,$B$4:$B$8763,$B8059,$D$4:$D$8763,$D8059)</f>
        <v>0</v>
      </c>
      <c r="H8059" s="7">
        <f>COUNTIFS(Calendar!$E$3:$E$367,LOLP!C8059,Calendar!$D$3:$D$367,LOLP!B8059)</f>
        <v>11</v>
      </c>
      <c r="I8059" s="7">
        <f ca="1">IF($F8059=1,OFFSET(start_norps,LOLP!$D8059+(1-$C8059)*24,LOLP!$B8059)*H8059/G8059,0)</f>
        <v>0</v>
      </c>
      <c r="J8059" s="7">
        <f ca="1">IF($F8059=1,OFFSET(start_33,LOLP!$D8059+(1-$C8059)*24,LOLP!$B8059)*H8059/G8059,0)</f>
        <v>0</v>
      </c>
      <c r="K8059" s="7">
        <f ca="1">IF($F8059,OFFSET(start_40,LOLP!$D8059+(1-$C8059)*24,LOLP!$B8059),0)</f>
        <v>0</v>
      </c>
      <c r="L8059" s="7">
        <f ca="1">IF($F8059,OFFSET(start_50,LOLP!$D8059+(1-$C8059)*24,LOLP!$B8059),0)</f>
        <v>0</v>
      </c>
      <c r="M8059" s="25">
        <f t="shared" ca="1" si="877"/>
        <v>0</v>
      </c>
      <c r="N8059" s="25">
        <f t="shared" ca="1" si="878"/>
        <v>0</v>
      </c>
      <c r="O8059" s="15" t="e">
        <f t="shared" ca="1" si="879"/>
        <v>#DIV/0!</v>
      </c>
      <c r="P8059" s="15" t="e">
        <f t="shared" ca="1" si="880"/>
        <v>#DIV/0!</v>
      </c>
    </row>
    <row r="8060" spans="1:16" x14ac:dyDescent="0.25">
      <c r="A8060" s="1">
        <f t="shared" si="881"/>
        <v>43436</v>
      </c>
      <c r="B8060" s="7">
        <f t="shared" si="876"/>
        <v>12</v>
      </c>
      <c r="C8060" s="4">
        <f>INDEX(Calendar!$E$3:$E$367,MATCH(LOLP!$A8060,Calendar!$B$3:$B$367,0))</f>
        <v>0</v>
      </c>
      <c r="D8060" s="2">
        <f t="shared" si="882"/>
        <v>17</v>
      </c>
      <c r="E8060" s="36">
        <v>24312</v>
      </c>
      <c r="F8060" s="7">
        <f>IFERROR(IF(INDEX('Temperature Data'!$AA$15:$AA$348,MATCH(LOLP!A8060,'Temperature Data'!$B$15:$B$348,0))&gt;IF(B8060=9,$G$2,LOLP!$F$2),1,0),0)</f>
        <v>0</v>
      </c>
      <c r="G8060" s="7">
        <f>SUMIFS(LOLP!$F$4:$F$8763,$C$4:$C$8763,$C8060,$B$4:$B$8763,$B8060,$D$4:$D$8763,$D8060)</f>
        <v>0</v>
      </c>
      <c r="H8060" s="7">
        <f>COUNTIFS(Calendar!$E$3:$E$367,LOLP!C8060,Calendar!$D$3:$D$367,LOLP!B8060)</f>
        <v>11</v>
      </c>
      <c r="I8060" s="7">
        <f ca="1">IF($F8060=1,OFFSET(start_norps,LOLP!$D8060+(1-$C8060)*24,LOLP!$B8060)*H8060/G8060,0)</f>
        <v>0</v>
      </c>
      <c r="J8060" s="7">
        <f ca="1">IF($F8060=1,OFFSET(start_33,LOLP!$D8060+(1-$C8060)*24,LOLP!$B8060)*H8060/G8060,0)</f>
        <v>0</v>
      </c>
      <c r="K8060" s="7">
        <f ca="1">IF($F8060,OFFSET(start_40,LOLP!$D8060+(1-$C8060)*24,LOLP!$B8060),0)</f>
        <v>0</v>
      </c>
      <c r="L8060" s="7">
        <f ca="1">IF($F8060,OFFSET(start_50,LOLP!$D8060+(1-$C8060)*24,LOLP!$B8060),0)</f>
        <v>0</v>
      </c>
      <c r="M8060" s="25">
        <f t="shared" ca="1" si="877"/>
        <v>0</v>
      </c>
      <c r="N8060" s="25">
        <f t="shared" ca="1" si="878"/>
        <v>0</v>
      </c>
      <c r="O8060" s="15" t="e">
        <f t="shared" ca="1" si="879"/>
        <v>#DIV/0!</v>
      </c>
      <c r="P8060" s="15" t="e">
        <f t="shared" ca="1" si="880"/>
        <v>#DIV/0!</v>
      </c>
    </row>
    <row r="8061" spans="1:16" x14ac:dyDescent="0.25">
      <c r="A8061" s="1">
        <f t="shared" si="881"/>
        <v>43436</v>
      </c>
      <c r="B8061" s="7">
        <f t="shared" si="876"/>
        <v>12</v>
      </c>
      <c r="C8061" s="4">
        <f>INDEX(Calendar!$E$3:$E$367,MATCH(LOLP!$A8061,Calendar!$B$3:$B$367,0))</f>
        <v>0</v>
      </c>
      <c r="D8061" s="2">
        <f t="shared" si="882"/>
        <v>18</v>
      </c>
      <c r="E8061" s="36">
        <v>27215</v>
      </c>
      <c r="F8061" s="7">
        <f>IFERROR(IF(INDEX('Temperature Data'!$AA$15:$AA$348,MATCH(LOLP!A8061,'Temperature Data'!$B$15:$B$348,0))&gt;IF(B8061=9,$G$2,LOLP!$F$2),1,0),0)</f>
        <v>0</v>
      </c>
      <c r="G8061" s="7">
        <f>SUMIFS(LOLP!$F$4:$F$8763,$C$4:$C$8763,$C8061,$B$4:$B$8763,$B8061,$D$4:$D$8763,$D8061)</f>
        <v>0</v>
      </c>
      <c r="H8061" s="7">
        <f>COUNTIFS(Calendar!$E$3:$E$367,LOLP!C8061,Calendar!$D$3:$D$367,LOLP!B8061)</f>
        <v>11</v>
      </c>
      <c r="I8061" s="7">
        <f ca="1">IF($F8061=1,OFFSET(start_norps,LOLP!$D8061+(1-$C8061)*24,LOLP!$B8061)*H8061/G8061,0)</f>
        <v>0</v>
      </c>
      <c r="J8061" s="7">
        <f ca="1">IF($F8061=1,OFFSET(start_33,LOLP!$D8061+(1-$C8061)*24,LOLP!$B8061)*H8061/G8061,0)</f>
        <v>0</v>
      </c>
      <c r="K8061" s="7">
        <f ca="1">IF($F8061,OFFSET(start_40,LOLP!$D8061+(1-$C8061)*24,LOLP!$B8061),0)</f>
        <v>0</v>
      </c>
      <c r="L8061" s="7">
        <f ca="1">IF($F8061,OFFSET(start_50,LOLP!$D8061+(1-$C8061)*24,LOLP!$B8061),0)</f>
        <v>0</v>
      </c>
      <c r="M8061" s="25">
        <f t="shared" ca="1" si="877"/>
        <v>0</v>
      </c>
      <c r="N8061" s="25">
        <f t="shared" ca="1" si="878"/>
        <v>0</v>
      </c>
      <c r="O8061" s="15" t="e">
        <f t="shared" ca="1" si="879"/>
        <v>#DIV/0!</v>
      </c>
      <c r="P8061" s="15" t="e">
        <f t="shared" ca="1" si="880"/>
        <v>#DIV/0!</v>
      </c>
    </row>
    <row r="8062" spans="1:16" x14ac:dyDescent="0.25">
      <c r="A8062" s="1">
        <f t="shared" si="881"/>
        <v>43436</v>
      </c>
      <c r="B8062" s="7">
        <f t="shared" si="876"/>
        <v>12</v>
      </c>
      <c r="C8062" s="4">
        <f>INDEX(Calendar!$E$3:$E$367,MATCH(LOLP!$A8062,Calendar!$B$3:$B$367,0))</f>
        <v>0</v>
      </c>
      <c r="D8062" s="2">
        <f t="shared" si="882"/>
        <v>19</v>
      </c>
      <c r="E8062" s="36">
        <v>27528</v>
      </c>
      <c r="F8062" s="7">
        <f>IFERROR(IF(INDEX('Temperature Data'!$AA$15:$AA$348,MATCH(LOLP!A8062,'Temperature Data'!$B$15:$B$348,0))&gt;IF(B8062=9,$G$2,LOLP!$F$2),1,0),0)</f>
        <v>0</v>
      </c>
      <c r="G8062" s="7">
        <f>SUMIFS(LOLP!$F$4:$F$8763,$C$4:$C$8763,$C8062,$B$4:$B$8763,$B8062,$D$4:$D$8763,$D8062)</f>
        <v>0</v>
      </c>
      <c r="H8062" s="7">
        <f>COUNTIFS(Calendar!$E$3:$E$367,LOLP!C8062,Calendar!$D$3:$D$367,LOLP!B8062)</f>
        <v>11</v>
      </c>
      <c r="I8062" s="7">
        <f ca="1">IF($F8062=1,OFFSET(start_norps,LOLP!$D8062+(1-$C8062)*24,LOLP!$B8062)*H8062/G8062,0)</f>
        <v>0</v>
      </c>
      <c r="J8062" s="7">
        <f ca="1">IF($F8062=1,OFFSET(start_33,LOLP!$D8062+(1-$C8062)*24,LOLP!$B8062)*H8062/G8062,0)</f>
        <v>0</v>
      </c>
      <c r="K8062" s="7">
        <f ca="1">IF($F8062,OFFSET(start_40,LOLP!$D8062+(1-$C8062)*24,LOLP!$B8062),0)</f>
        <v>0</v>
      </c>
      <c r="L8062" s="7">
        <f ca="1">IF($F8062,OFFSET(start_50,LOLP!$D8062+(1-$C8062)*24,LOLP!$B8062),0)</f>
        <v>0</v>
      </c>
      <c r="M8062" s="25">
        <f t="shared" ca="1" si="877"/>
        <v>0</v>
      </c>
      <c r="N8062" s="25">
        <f t="shared" ca="1" si="878"/>
        <v>0</v>
      </c>
      <c r="O8062" s="15" t="e">
        <f t="shared" ca="1" si="879"/>
        <v>#DIV/0!</v>
      </c>
      <c r="P8062" s="15" t="e">
        <f t="shared" ca="1" si="880"/>
        <v>#DIV/0!</v>
      </c>
    </row>
    <row r="8063" spans="1:16" x14ac:dyDescent="0.25">
      <c r="A8063" s="1">
        <f t="shared" si="881"/>
        <v>43436</v>
      </c>
      <c r="B8063" s="7">
        <f t="shared" si="876"/>
        <v>12</v>
      </c>
      <c r="C8063" s="4">
        <f>INDEX(Calendar!$E$3:$E$367,MATCH(LOLP!$A8063,Calendar!$B$3:$B$367,0))</f>
        <v>0</v>
      </c>
      <c r="D8063" s="2">
        <f t="shared" si="882"/>
        <v>20</v>
      </c>
      <c r="E8063" s="36">
        <v>27224</v>
      </c>
      <c r="F8063" s="7">
        <f>IFERROR(IF(INDEX('Temperature Data'!$AA$15:$AA$348,MATCH(LOLP!A8063,'Temperature Data'!$B$15:$B$348,0))&gt;IF(B8063=9,$G$2,LOLP!$F$2),1,0),0)</f>
        <v>0</v>
      </c>
      <c r="G8063" s="7">
        <f>SUMIFS(LOLP!$F$4:$F$8763,$C$4:$C$8763,$C8063,$B$4:$B$8763,$B8063,$D$4:$D$8763,$D8063)</f>
        <v>0</v>
      </c>
      <c r="H8063" s="7">
        <f>COUNTIFS(Calendar!$E$3:$E$367,LOLP!C8063,Calendar!$D$3:$D$367,LOLP!B8063)</f>
        <v>11</v>
      </c>
      <c r="I8063" s="7">
        <f ca="1">IF($F8063=1,OFFSET(start_norps,LOLP!$D8063+(1-$C8063)*24,LOLP!$B8063)*H8063/G8063,0)</f>
        <v>0</v>
      </c>
      <c r="J8063" s="7">
        <f ca="1">IF($F8063=1,OFFSET(start_33,LOLP!$D8063+(1-$C8063)*24,LOLP!$B8063)*H8063/G8063,0)</f>
        <v>0</v>
      </c>
      <c r="K8063" s="7">
        <f ca="1">IF($F8063,OFFSET(start_40,LOLP!$D8063+(1-$C8063)*24,LOLP!$B8063),0)</f>
        <v>0</v>
      </c>
      <c r="L8063" s="7">
        <f ca="1">IF($F8063,OFFSET(start_50,LOLP!$D8063+(1-$C8063)*24,LOLP!$B8063),0)</f>
        <v>0</v>
      </c>
      <c r="M8063" s="25">
        <f t="shared" ca="1" si="877"/>
        <v>0</v>
      </c>
      <c r="N8063" s="25">
        <f t="shared" ca="1" si="878"/>
        <v>0</v>
      </c>
      <c r="O8063" s="15" t="e">
        <f t="shared" ca="1" si="879"/>
        <v>#DIV/0!</v>
      </c>
      <c r="P8063" s="15" t="e">
        <f t="shared" ca="1" si="880"/>
        <v>#DIV/0!</v>
      </c>
    </row>
    <row r="8064" spans="1:16" x14ac:dyDescent="0.25">
      <c r="A8064" s="1">
        <f t="shared" si="881"/>
        <v>43436</v>
      </c>
      <c r="B8064" s="7">
        <f t="shared" si="876"/>
        <v>12</v>
      </c>
      <c r="C8064" s="4">
        <f>INDEX(Calendar!$E$3:$E$367,MATCH(LOLP!$A8064,Calendar!$B$3:$B$367,0))</f>
        <v>0</v>
      </c>
      <c r="D8064" s="2">
        <f t="shared" si="882"/>
        <v>21</v>
      </c>
      <c r="E8064" s="36">
        <v>26663</v>
      </c>
      <c r="F8064" s="7">
        <f>IFERROR(IF(INDEX('Temperature Data'!$AA$15:$AA$348,MATCH(LOLP!A8064,'Temperature Data'!$B$15:$B$348,0))&gt;IF(B8064=9,$G$2,LOLP!$F$2),1,0),0)</f>
        <v>0</v>
      </c>
      <c r="G8064" s="7">
        <f>SUMIFS(LOLP!$F$4:$F$8763,$C$4:$C$8763,$C8064,$B$4:$B$8763,$B8064,$D$4:$D$8763,$D8064)</f>
        <v>0</v>
      </c>
      <c r="H8064" s="7">
        <f>COUNTIFS(Calendar!$E$3:$E$367,LOLP!C8064,Calendar!$D$3:$D$367,LOLP!B8064)</f>
        <v>11</v>
      </c>
      <c r="I8064" s="7">
        <f ca="1">IF($F8064=1,OFFSET(start_norps,LOLP!$D8064+(1-$C8064)*24,LOLP!$B8064)*H8064/G8064,0)</f>
        <v>0</v>
      </c>
      <c r="J8064" s="7">
        <f ca="1">IF($F8064=1,OFFSET(start_33,LOLP!$D8064+(1-$C8064)*24,LOLP!$B8064)*H8064/G8064,0)</f>
        <v>0</v>
      </c>
      <c r="K8064" s="7">
        <f ca="1">IF($F8064,OFFSET(start_40,LOLP!$D8064+(1-$C8064)*24,LOLP!$B8064),0)</f>
        <v>0</v>
      </c>
      <c r="L8064" s="7">
        <f ca="1">IF($F8064,OFFSET(start_50,LOLP!$D8064+(1-$C8064)*24,LOLP!$B8064),0)</f>
        <v>0</v>
      </c>
      <c r="M8064" s="25">
        <f t="shared" ca="1" si="877"/>
        <v>0</v>
      </c>
      <c r="N8064" s="25">
        <f t="shared" ca="1" si="878"/>
        <v>0</v>
      </c>
      <c r="O8064" s="15" t="e">
        <f t="shared" ca="1" si="879"/>
        <v>#DIV/0!</v>
      </c>
      <c r="P8064" s="15" t="e">
        <f t="shared" ca="1" si="880"/>
        <v>#DIV/0!</v>
      </c>
    </row>
    <row r="8065" spans="1:16" x14ac:dyDescent="0.25">
      <c r="A8065" s="1">
        <f t="shared" si="881"/>
        <v>43436</v>
      </c>
      <c r="B8065" s="7">
        <f t="shared" si="876"/>
        <v>12</v>
      </c>
      <c r="C8065" s="4">
        <f>INDEX(Calendar!$E$3:$E$367,MATCH(LOLP!$A8065,Calendar!$B$3:$B$367,0))</f>
        <v>0</v>
      </c>
      <c r="D8065" s="2">
        <f t="shared" si="882"/>
        <v>22</v>
      </c>
      <c r="E8065" s="36">
        <v>25428</v>
      </c>
      <c r="F8065" s="7">
        <f>IFERROR(IF(INDEX('Temperature Data'!$AA$15:$AA$348,MATCH(LOLP!A8065,'Temperature Data'!$B$15:$B$348,0))&gt;IF(B8065=9,$G$2,LOLP!$F$2),1,0),0)</f>
        <v>0</v>
      </c>
      <c r="G8065" s="7">
        <f>SUMIFS(LOLP!$F$4:$F$8763,$C$4:$C$8763,$C8065,$B$4:$B$8763,$B8065,$D$4:$D$8763,$D8065)</f>
        <v>0</v>
      </c>
      <c r="H8065" s="7">
        <f>COUNTIFS(Calendar!$E$3:$E$367,LOLP!C8065,Calendar!$D$3:$D$367,LOLP!B8065)</f>
        <v>11</v>
      </c>
      <c r="I8065" s="7">
        <f ca="1">IF($F8065=1,OFFSET(start_norps,LOLP!$D8065+(1-$C8065)*24,LOLP!$B8065)*H8065/G8065,0)</f>
        <v>0</v>
      </c>
      <c r="J8065" s="7">
        <f ca="1">IF($F8065=1,OFFSET(start_33,LOLP!$D8065+(1-$C8065)*24,LOLP!$B8065)*H8065/G8065,0)</f>
        <v>0</v>
      </c>
      <c r="K8065" s="7">
        <f ca="1">IF($F8065,OFFSET(start_40,LOLP!$D8065+(1-$C8065)*24,LOLP!$B8065),0)</f>
        <v>0</v>
      </c>
      <c r="L8065" s="7">
        <f ca="1">IF($F8065,OFFSET(start_50,LOLP!$D8065+(1-$C8065)*24,LOLP!$B8065),0)</f>
        <v>0</v>
      </c>
      <c r="M8065" s="25">
        <f t="shared" ca="1" si="877"/>
        <v>0</v>
      </c>
      <c r="N8065" s="25">
        <f t="shared" ca="1" si="878"/>
        <v>0</v>
      </c>
      <c r="O8065" s="15" t="e">
        <f t="shared" ca="1" si="879"/>
        <v>#DIV/0!</v>
      </c>
      <c r="P8065" s="15" t="e">
        <f t="shared" ca="1" si="880"/>
        <v>#DIV/0!</v>
      </c>
    </row>
    <row r="8066" spans="1:16" x14ac:dyDescent="0.25">
      <c r="A8066" s="1">
        <f t="shared" si="881"/>
        <v>43436</v>
      </c>
      <c r="B8066" s="7">
        <f t="shared" si="876"/>
        <v>12</v>
      </c>
      <c r="C8066" s="4">
        <f>INDEX(Calendar!$E$3:$E$367,MATCH(LOLP!$A8066,Calendar!$B$3:$B$367,0))</f>
        <v>0</v>
      </c>
      <c r="D8066" s="2">
        <f t="shared" si="882"/>
        <v>23</v>
      </c>
      <c r="E8066" s="36">
        <v>23618</v>
      </c>
      <c r="F8066" s="7">
        <f>IFERROR(IF(INDEX('Temperature Data'!$AA$15:$AA$348,MATCH(LOLP!A8066,'Temperature Data'!$B$15:$B$348,0))&gt;IF(B8066=9,$G$2,LOLP!$F$2),1,0),0)</f>
        <v>0</v>
      </c>
      <c r="G8066" s="7">
        <f>SUMIFS(LOLP!$F$4:$F$8763,$C$4:$C$8763,$C8066,$B$4:$B$8763,$B8066,$D$4:$D$8763,$D8066)</f>
        <v>0</v>
      </c>
      <c r="H8066" s="7">
        <f>COUNTIFS(Calendar!$E$3:$E$367,LOLP!C8066,Calendar!$D$3:$D$367,LOLP!B8066)</f>
        <v>11</v>
      </c>
      <c r="I8066" s="7">
        <f ca="1">IF($F8066=1,OFFSET(start_norps,LOLP!$D8066+(1-$C8066)*24,LOLP!$B8066)*H8066/G8066,0)</f>
        <v>0</v>
      </c>
      <c r="J8066" s="7">
        <f ca="1">IF($F8066=1,OFFSET(start_33,LOLP!$D8066+(1-$C8066)*24,LOLP!$B8066)*H8066/G8066,0)</f>
        <v>0</v>
      </c>
      <c r="K8066" s="7">
        <f ca="1">IF($F8066,OFFSET(start_40,LOLP!$D8066+(1-$C8066)*24,LOLP!$B8066),0)</f>
        <v>0</v>
      </c>
      <c r="L8066" s="7">
        <f ca="1">IF($F8066,OFFSET(start_50,LOLP!$D8066+(1-$C8066)*24,LOLP!$B8066),0)</f>
        <v>0</v>
      </c>
      <c r="M8066" s="25">
        <f t="shared" ca="1" si="877"/>
        <v>0</v>
      </c>
      <c r="N8066" s="25">
        <f t="shared" ca="1" si="878"/>
        <v>0</v>
      </c>
      <c r="O8066" s="15" t="e">
        <f t="shared" ca="1" si="879"/>
        <v>#DIV/0!</v>
      </c>
      <c r="P8066" s="15" t="e">
        <f t="shared" ca="1" si="880"/>
        <v>#DIV/0!</v>
      </c>
    </row>
    <row r="8067" spans="1:16" x14ac:dyDescent="0.25">
      <c r="A8067" s="1">
        <f t="shared" si="881"/>
        <v>43436</v>
      </c>
      <c r="B8067" s="7">
        <f t="shared" si="876"/>
        <v>12</v>
      </c>
      <c r="C8067" s="4">
        <f>INDEX(Calendar!$E$3:$E$367,MATCH(LOLP!$A8067,Calendar!$B$3:$B$367,0))</f>
        <v>0</v>
      </c>
      <c r="D8067" s="2">
        <f t="shared" si="882"/>
        <v>24</v>
      </c>
      <c r="E8067" s="36">
        <v>22320</v>
      </c>
      <c r="F8067" s="7">
        <f>IFERROR(IF(INDEX('Temperature Data'!$AA$15:$AA$348,MATCH(LOLP!A8067,'Temperature Data'!$B$15:$B$348,0))&gt;IF(B8067=9,$G$2,LOLP!$F$2),1,0),0)</f>
        <v>0</v>
      </c>
      <c r="G8067" s="7">
        <f>SUMIFS(LOLP!$F$4:$F$8763,$C$4:$C$8763,$C8067,$B$4:$B$8763,$B8067,$D$4:$D$8763,$D8067)</f>
        <v>0</v>
      </c>
      <c r="H8067" s="7">
        <f>COUNTIFS(Calendar!$E$3:$E$367,LOLP!C8067,Calendar!$D$3:$D$367,LOLP!B8067)</f>
        <v>11</v>
      </c>
      <c r="I8067" s="7">
        <f ca="1">IF($F8067=1,OFFSET(start_norps,LOLP!$D8067+(1-$C8067)*24,LOLP!$B8067)*H8067/G8067,0)</f>
        <v>0</v>
      </c>
      <c r="J8067" s="7">
        <f ca="1">IF($F8067=1,OFFSET(start_33,LOLP!$D8067+(1-$C8067)*24,LOLP!$B8067)*H8067/G8067,0)</f>
        <v>0</v>
      </c>
      <c r="K8067" s="7">
        <f ca="1">IF($F8067,OFFSET(start_40,LOLP!$D8067+(1-$C8067)*24,LOLP!$B8067),0)</f>
        <v>0</v>
      </c>
      <c r="L8067" s="7">
        <f ca="1">IF($F8067,OFFSET(start_50,LOLP!$D8067+(1-$C8067)*24,LOLP!$B8067),0)</f>
        <v>0</v>
      </c>
      <c r="M8067" s="25">
        <f t="shared" ca="1" si="877"/>
        <v>0</v>
      </c>
      <c r="N8067" s="25">
        <f t="shared" ca="1" si="878"/>
        <v>0</v>
      </c>
      <c r="O8067" s="15" t="e">
        <f t="shared" ca="1" si="879"/>
        <v>#DIV/0!</v>
      </c>
      <c r="P8067" s="15" t="e">
        <f t="shared" ca="1" si="880"/>
        <v>#DIV/0!</v>
      </c>
    </row>
    <row r="8068" spans="1:16" x14ac:dyDescent="0.25">
      <c r="A8068" s="1">
        <f t="shared" si="881"/>
        <v>43437</v>
      </c>
      <c r="B8068" s="7">
        <f t="shared" si="876"/>
        <v>12</v>
      </c>
      <c r="C8068" s="4">
        <f>INDEX(Calendar!$E$3:$E$367,MATCH(LOLP!$A8068,Calendar!$B$3:$B$367,0))</f>
        <v>1</v>
      </c>
      <c r="D8068" s="2">
        <f t="shared" si="882"/>
        <v>1</v>
      </c>
      <c r="E8068" s="36">
        <v>21266</v>
      </c>
      <c r="F8068" s="7">
        <f>IFERROR(IF(INDEX('Temperature Data'!$AA$15:$AA$348,MATCH(LOLP!A8068,'Temperature Data'!$B$15:$B$348,0))&gt;IF(B8068=9,$G$2,LOLP!$F$2),1,0),0)</f>
        <v>0</v>
      </c>
      <c r="G8068" s="7">
        <f>SUMIFS(LOLP!$F$4:$F$8763,$C$4:$C$8763,$C8068,$B$4:$B$8763,$B8068,$D$4:$D$8763,$D8068)</f>
        <v>0</v>
      </c>
      <c r="H8068" s="7">
        <f>COUNTIFS(Calendar!$E$3:$E$367,LOLP!C8068,Calendar!$D$3:$D$367,LOLP!B8068)</f>
        <v>20</v>
      </c>
      <c r="I8068" s="7">
        <f ca="1">IF($F8068=1,OFFSET(start_norps,LOLP!$D8068+(1-$C8068)*24,LOLP!$B8068)*H8068/G8068,0)</f>
        <v>0</v>
      </c>
      <c r="J8068" s="7">
        <f ca="1">IF($F8068=1,OFFSET(start_33,LOLP!$D8068+(1-$C8068)*24,LOLP!$B8068)*H8068/G8068,0)</f>
        <v>0</v>
      </c>
      <c r="K8068" s="7">
        <f ca="1">IF($F8068,OFFSET(start_40,LOLP!$D8068+(1-$C8068)*24,LOLP!$B8068),0)</f>
        <v>0</v>
      </c>
      <c r="L8068" s="7">
        <f ca="1">IF($F8068,OFFSET(start_50,LOLP!$D8068+(1-$C8068)*24,LOLP!$B8068),0)</f>
        <v>0</v>
      </c>
      <c r="M8068" s="25">
        <f t="shared" ca="1" si="877"/>
        <v>0</v>
      </c>
      <c r="N8068" s="25">
        <f t="shared" ca="1" si="878"/>
        <v>0</v>
      </c>
      <c r="O8068" s="15" t="e">
        <f t="shared" ca="1" si="879"/>
        <v>#DIV/0!</v>
      </c>
      <c r="P8068" s="15" t="e">
        <f t="shared" ca="1" si="880"/>
        <v>#DIV/0!</v>
      </c>
    </row>
    <row r="8069" spans="1:16" x14ac:dyDescent="0.25">
      <c r="A8069" s="1">
        <f t="shared" si="881"/>
        <v>43437</v>
      </c>
      <c r="B8069" s="7">
        <f t="shared" ref="B8069:B8132" si="883">MONTH(A8069)</f>
        <v>12</v>
      </c>
      <c r="C8069" s="4">
        <f>INDEX(Calendar!$E$3:$E$367,MATCH(LOLP!$A8069,Calendar!$B$3:$B$367,0))</f>
        <v>1</v>
      </c>
      <c r="D8069" s="2">
        <f t="shared" si="882"/>
        <v>2</v>
      </c>
      <c r="E8069" s="36">
        <v>20679</v>
      </c>
      <c r="F8069" s="7">
        <f>IFERROR(IF(INDEX('Temperature Data'!$AA$15:$AA$348,MATCH(LOLP!A8069,'Temperature Data'!$B$15:$B$348,0))&gt;IF(B8069=9,$G$2,LOLP!$F$2),1,0),0)</f>
        <v>0</v>
      </c>
      <c r="G8069" s="7">
        <f>SUMIFS(LOLP!$F$4:$F$8763,$C$4:$C$8763,$C8069,$B$4:$B$8763,$B8069,$D$4:$D$8763,$D8069)</f>
        <v>0</v>
      </c>
      <c r="H8069" s="7">
        <f>COUNTIFS(Calendar!$E$3:$E$367,LOLP!C8069,Calendar!$D$3:$D$367,LOLP!B8069)</f>
        <v>20</v>
      </c>
      <c r="I8069" s="7">
        <f ca="1">IF($F8069=1,OFFSET(start_norps,LOLP!$D8069+(1-$C8069)*24,LOLP!$B8069)*H8069/G8069,0)</f>
        <v>0</v>
      </c>
      <c r="J8069" s="7">
        <f ca="1">IF($F8069=1,OFFSET(start_33,LOLP!$D8069+(1-$C8069)*24,LOLP!$B8069)*H8069/G8069,0)</f>
        <v>0</v>
      </c>
      <c r="K8069" s="7">
        <f ca="1">IF($F8069,OFFSET(start_40,LOLP!$D8069+(1-$C8069)*24,LOLP!$B8069),0)</f>
        <v>0</v>
      </c>
      <c r="L8069" s="7">
        <f ca="1">IF($F8069,OFFSET(start_50,LOLP!$D8069+(1-$C8069)*24,LOLP!$B8069),0)</f>
        <v>0</v>
      </c>
      <c r="M8069" s="25">
        <f t="shared" ref="M8069:M8132" ca="1" si="884">I8069/I$8764</f>
        <v>0</v>
      </c>
      <c r="N8069" s="25">
        <f t="shared" ref="N8069:N8132" ca="1" si="885">J8069/J$8764</f>
        <v>0</v>
      </c>
      <c r="O8069" s="15" t="e">
        <f t="shared" ref="O8069:O8132" ca="1" si="886">K8069/K$8764</f>
        <v>#DIV/0!</v>
      </c>
      <c r="P8069" s="15" t="e">
        <f t="shared" ref="P8069:P8132" ca="1" si="887">L8069/L$8764</f>
        <v>#DIV/0!</v>
      </c>
    </row>
    <row r="8070" spans="1:16" x14ac:dyDescent="0.25">
      <c r="A8070" s="1">
        <f t="shared" si="881"/>
        <v>43437</v>
      </c>
      <c r="B8070" s="7">
        <f t="shared" si="883"/>
        <v>12</v>
      </c>
      <c r="C8070" s="4">
        <f>INDEX(Calendar!$E$3:$E$367,MATCH(LOLP!$A8070,Calendar!$B$3:$B$367,0))</f>
        <v>1</v>
      </c>
      <c r="D8070" s="2">
        <f t="shared" si="882"/>
        <v>3</v>
      </c>
      <c r="E8070" s="36">
        <v>20383</v>
      </c>
      <c r="F8070" s="7">
        <f>IFERROR(IF(INDEX('Temperature Data'!$AA$15:$AA$348,MATCH(LOLP!A8070,'Temperature Data'!$B$15:$B$348,0))&gt;IF(B8070=9,$G$2,LOLP!$F$2),1,0),0)</f>
        <v>0</v>
      </c>
      <c r="G8070" s="7">
        <f>SUMIFS(LOLP!$F$4:$F$8763,$C$4:$C$8763,$C8070,$B$4:$B$8763,$B8070,$D$4:$D$8763,$D8070)</f>
        <v>0</v>
      </c>
      <c r="H8070" s="7">
        <f>COUNTIFS(Calendar!$E$3:$E$367,LOLP!C8070,Calendar!$D$3:$D$367,LOLP!B8070)</f>
        <v>20</v>
      </c>
      <c r="I8070" s="7">
        <f ca="1">IF($F8070=1,OFFSET(start_norps,LOLP!$D8070+(1-$C8070)*24,LOLP!$B8070)*H8070/G8070,0)</f>
        <v>0</v>
      </c>
      <c r="J8070" s="7">
        <f ca="1">IF($F8070=1,OFFSET(start_33,LOLP!$D8070+(1-$C8070)*24,LOLP!$B8070)*H8070/G8070,0)</f>
        <v>0</v>
      </c>
      <c r="K8070" s="7">
        <f ca="1">IF($F8070,OFFSET(start_40,LOLP!$D8070+(1-$C8070)*24,LOLP!$B8070),0)</f>
        <v>0</v>
      </c>
      <c r="L8070" s="7">
        <f ca="1">IF($F8070,OFFSET(start_50,LOLP!$D8070+(1-$C8070)*24,LOLP!$B8070),0)</f>
        <v>0</v>
      </c>
      <c r="M8070" s="25">
        <f t="shared" ca="1" si="884"/>
        <v>0</v>
      </c>
      <c r="N8070" s="25">
        <f t="shared" ca="1" si="885"/>
        <v>0</v>
      </c>
      <c r="O8070" s="15" t="e">
        <f t="shared" ca="1" si="886"/>
        <v>#DIV/0!</v>
      </c>
      <c r="P8070" s="15" t="e">
        <f t="shared" ca="1" si="887"/>
        <v>#DIV/0!</v>
      </c>
    </row>
    <row r="8071" spans="1:16" x14ac:dyDescent="0.25">
      <c r="A8071" s="1">
        <f t="shared" si="881"/>
        <v>43437</v>
      </c>
      <c r="B8071" s="7">
        <f t="shared" si="883"/>
        <v>12</v>
      </c>
      <c r="C8071" s="4">
        <f>INDEX(Calendar!$E$3:$E$367,MATCH(LOLP!$A8071,Calendar!$B$3:$B$367,0))</f>
        <v>1</v>
      </c>
      <c r="D8071" s="2">
        <f t="shared" si="882"/>
        <v>4</v>
      </c>
      <c r="E8071" s="36">
        <v>20453</v>
      </c>
      <c r="F8071" s="7">
        <f>IFERROR(IF(INDEX('Temperature Data'!$AA$15:$AA$348,MATCH(LOLP!A8071,'Temperature Data'!$B$15:$B$348,0))&gt;IF(B8071=9,$G$2,LOLP!$F$2),1,0),0)</f>
        <v>0</v>
      </c>
      <c r="G8071" s="7">
        <f>SUMIFS(LOLP!$F$4:$F$8763,$C$4:$C$8763,$C8071,$B$4:$B$8763,$B8071,$D$4:$D$8763,$D8071)</f>
        <v>0</v>
      </c>
      <c r="H8071" s="7">
        <f>COUNTIFS(Calendar!$E$3:$E$367,LOLP!C8071,Calendar!$D$3:$D$367,LOLP!B8071)</f>
        <v>20</v>
      </c>
      <c r="I8071" s="7">
        <f ca="1">IF($F8071=1,OFFSET(start_norps,LOLP!$D8071+(1-$C8071)*24,LOLP!$B8071)*H8071/G8071,0)</f>
        <v>0</v>
      </c>
      <c r="J8071" s="7">
        <f ca="1">IF($F8071=1,OFFSET(start_33,LOLP!$D8071+(1-$C8071)*24,LOLP!$B8071)*H8071/G8071,0)</f>
        <v>0</v>
      </c>
      <c r="K8071" s="7">
        <f ca="1">IF($F8071,OFFSET(start_40,LOLP!$D8071+(1-$C8071)*24,LOLP!$B8071),0)</f>
        <v>0</v>
      </c>
      <c r="L8071" s="7">
        <f ca="1">IF($F8071,OFFSET(start_50,LOLP!$D8071+(1-$C8071)*24,LOLP!$B8071),0)</f>
        <v>0</v>
      </c>
      <c r="M8071" s="25">
        <f t="shared" ca="1" si="884"/>
        <v>0</v>
      </c>
      <c r="N8071" s="25">
        <f t="shared" ca="1" si="885"/>
        <v>0</v>
      </c>
      <c r="O8071" s="15" t="e">
        <f t="shared" ca="1" si="886"/>
        <v>#DIV/0!</v>
      </c>
      <c r="P8071" s="15" t="e">
        <f t="shared" ca="1" si="887"/>
        <v>#DIV/0!</v>
      </c>
    </row>
    <row r="8072" spans="1:16" x14ac:dyDescent="0.25">
      <c r="A8072" s="1">
        <f t="shared" si="881"/>
        <v>43437</v>
      </c>
      <c r="B8072" s="7">
        <f t="shared" si="883"/>
        <v>12</v>
      </c>
      <c r="C8072" s="4">
        <f>INDEX(Calendar!$E$3:$E$367,MATCH(LOLP!$A8072,Calendar!$B$3:$B$367,0))</f>
        <v>1</v>
      </c>
      <c r="D8072" s="2">
        <f t="shared" si="882"/>
        <v>5</v>
      </c>
      <c r="E8072" s="36">
        <v>21205</v>
      </c>
      <c r="F8072" s="7">
        <f>IFERROR(IF(INDEX('Temperature Data'!$AA$15:$AA$348,MATCH(LOLP!A8072,'Temperature Data'!$B$15:$B$348,0))&gt;IF(B8072=9,$G$2,LOLP!$F$2),1,0),0)</f>
        <v>0</v>
      </c>
      <c r="G8072" s="7">
        <f>SUMIFS(LOLP!$F$4:$F$8763,$C$4:$C$8763,$C8072,$B$4:$B$8763,$B8072,$D$4:$D$8763,$D8072)</f>
        <v>0</v>
      </c>
      <c r="H8072" s="7">
        <f>COUNTIFS(Calendar!$E$3:$E$367,LOLP!C8072,Calendar!$D$3:$D$367,LOLP!B8072)</f>
        <v>20</v>
      </c>
      <c r="I8072" s="7">
        <f ca="1">IF($F8072=1,OFFSET(start_norps,LOLP!$D8072+(1-$C8072)*24,LOLP!$B8072)*H8072/G8072,0)</f>
        <v>0</v>
      </c>
      <c r="J8072" s="7">
        <f ca="1">IF($F8072=1,OFFSET(start_33,LOLP!$D8072+(1-$C8072)*24,LOLP!$B8072)*H8072/G8072,0)</f>
        <v>0</v>
      </c>
      <c r="K8072" s="7">
        <f ca="1">IF($F8072,OFFSET(start_40,LOLP!$D8072+(1-$C8072)*24,LOLP!$B8072),0)</f>
        <v>0</v>
      </c>
      <c r="L8072" s="7">
        <f ca="1">IF($F8072,OFFSET(start_50,LOLP!$D8072+(1-$C8072)*24,LOLP!$B8072),0)</f>
        <v>0</v>
      </c>
      <c r="M8072" s="25">
        <f t="shared" ca="1" si="884"/>
        <v>0</v>
      </c>
      <c r="N8072" s="25">
        <f t="shared" ca="1" si="885"/>
        <v>0</v>
      </c>
      <c r="O8072" s="15" t="e">
        <f t="shared" ca="1" si="886"/>
        <v>#DIV/0!</v>
      </c>
      <c r="P8072" s="15" t="e">
        <f t="shared" ca="1" si="887"/>
        <v>#DIV/0!</v>
      </c>
    </row>
    <row r="8073" spans="1:16" x14ac:dyDescent="0.25">
      <c r="A8073" s="1">
        <f t="shared" si="881"/>
        <v>43437</v>
      </c>
      <c r="B8073" s="7">
        <f t="shared" si="883"/>
        <v>12</v>
      </c>
      <c r="C8073" s="4">
        <f>INDEX(Calendar!$E$3:$E$367,MATCH(LOLP!$A8073,Calendar!$B$3:$B$367,0))</f>
        <v>1</v>
      </c>
      <c r="D8073" s="2">
        <f t="shared" si="882"/>
        <v>6</v>
      </c>
      <c r="E8073" s="36">
        <v>22847</v>
      </c>
      <c r="F8073" s="7">
        <f>IFERROR(IF(INDEX('Temperature Data'!$AA$15:$AA$348,MATCH(LOLP!A8073,'Temperature Data'!$B$15:$B$348,0))&gt;IF(B8073=9,$G$2,LOLP!$F$2),1,0),0)</f>
        <v>0</v>
      </c>
      <c r="G8073" s="7">
        <f>SUMIFS(LOLP!$F$4:$F$8763,$C$4:$C$8763,$C8073,$B$4:$B$8763,$B8073,$D$4:$D$8763,$D8073)</f>
        <v>0</v>
      </c>
      <c r="H8073" s="7">
        <f>COUNTIFS(Calendar!$E$3:$E$367,LOLP!C8073,Calendar!$D$3:$D$367,LOLP!B8073)</f>
        <v>20</v>
      </c>
      <c r="I8073" s="7">
        <f ca="1">IF($F8073=1,OFFSET(start_norps,LOLP!$D8073+(1-$C8073)*24,LOLP!$B8073)*H8073/G8073,0)</f>
        <v>0</v>
      </c>
      <c r="J8073" s="7">
        <f ca="1">IF($F8073=1,OFFSET(start_33,LOLP!$D8073+(1-$C8073)*24,LOLP!$B8073)*H8073/G8073,0)</f>
        <v>0</v>
      </c>
      <c r="K8073" s="7">
        <f ca="1">IF($F8073,OFFSET(start_40,LOLP!$D8073+(1-$C8073)*24,LOLP!$B8073),0)</f>
        <v>0</v>
      </c>
      <c r="L8073" s="7">
        <f ca="1">IF($F8073,OFFSET(start_50,LOLP!$D8073+(1-$C8073)*24,LOLP!$B8073),0)</f>
        <v>0</v>
      </c>
      <c r="M8073" s="25">
        <f t="shared" ca="1" si="884"/>
        <v>0</v>
      </c>
      <c r="N8073" s="25">
        <f t="shared" ca="1" si="885"/>
        <v>0</v>
      </c>
      <c r="O8073" s="15" t="e">
        <f t="shared" ca="1" si="886"/>
        <v>#DIV/0!</v>
      </c>
      <c r="P8073" s="15" t="e">
        <f t="shared" ca="1" si="887"/>
        <v>#DIV/0!</v>
      </c>
    </row>
    <row r="8074" spans="1:16" x14ac:dyDescent="0.25">
      <c r="A8074" s="1">
        <f t="shared" si="881"/>
        <v>43437</v>
      </c>
      <c r="B8074" s="7">
        <f t="shared" si="883"/>
        <v>12</v>
      </c>
      <c r="C8074" s="4">
        <f>INDEX(Calendar!$E$3:$E$367,MATCH(LOLP!$A8074,Calendar!$B$3:$B$367,0))</f>
        <v>1</v>
      </c>
      <c r="D8074" s="2">
        <f t="shared" si="882"/>
        <v>7</v>
      </c>
      <c r="E8074" s="36">
        <v>25208</v>
      </c>
      <c r="F8074" s="7">
        <f>IFERROR(IF(INDEX('Temperature Data'!$AA$15:$AA$348,MATCH(LOLP!A8074,'Temperature Data'!$B$15:$B$348,0))&gt;IF(B8074=9,$G$2,LOLP!$F$2),1,0),0)</f>
        <v>0</v>
      </c>
      <c r="G8074" s="7">
        <f>SUMIFS(LOLP!$F$4:$F$8763,$C$4:$C$8763,$C8074,$B$4:$B$8763,$B8074,$D$4:$D$8763,$D8074)</f>
        <v>0</v>
      </c>
      <c r="H8074" s="7">
        <f>COUNTIFS(Calendar!$E$3:$E$367,LOLP!C8074,Calendar!$D$3:$D$367,LOLP!B8074)</f>
        <v>20</v>
      </c>
      <c r="I8074" s="7">
        <f ca="1">IF($F8074=1,OFFSET(start_norps,LOLP!$D8074+(1-$C8074)*24,LOLP!$B8074)*H8074/G8074,0)</f>
        <v>0</v>
      </c>
      <c r="J8074" s="7">
        <f ca="1">IF($F8074=1,OFFSET(start_33,LOLP!$D8074+(1-$C8074)*24,LOLP!$B8074)*H8074/G8074,0)</f>
        <v>0</v>
      </c>
      <c r="K8074" s="7">
        <f ca="1">IF($F8074,OFFSET(start_40,LOLP!$D8074+(1-$C8074)*24,LOLP!$B8074),0)</f>
        <v>0</v>
      </c>
      <c r="L8074" s="7">
        <f ca="1">IF($F8074,OFFSET(start_50,LOLP!$D8074+(1-$C8074)*24,LOLP!$B8074),0)</f>
        <v>0</v>
      </c>
      <c r="M8074" s="25">
        <f t="shared" ca="1" si="884"/>
        <v>0</v>
      </c>
      <c r="N8074" s="25">
        <f t="shared" ca="1" si="885"/>
        <v>0</v>
      </c>
      <c r="O8074" s="15" t="e">
        <f t="shared" ca="1" si="886"/>
        <v>#DIV/0!</v>
      </c>
      <c r="P8074" s="15" t="e">
        <f t="shared" ca="1" si="887"/>
        <v>#DIV/0!</v>
      </c>
    </row>
    <row r="8075" spans="1:16" x14ac:dyDescent="0.25">
      <c r="A8075" s="1">
        <f t="shared" si="881"/>
        <v>43437</v>
      </c>
      <c r="B8075" s="7">
        <f t="shared" si="883"/>
        <v>12</v>
      </c>
      <c r="C8075" s="4">
        <f>INDEX(Calendar!$E$3:$E$367,MATCH(LOLP!$A8075,Calendar!$B$3:$B$367,0))</f>
        <v>1</v>
      </c>
      <c r="D8075" s="2">
        <f t="shared" si="882"/>
        <v>8</v>
      </c>
      <c r="E8075" s="36">
        <v>26373</v>
      </c>
      <c r="F8075" s="7">
        <f>IFERROR(IF(INDEX('Temperature Data'!$AA$15:$AA$348,MATCH(LOLP!A8075,'Temperature Data'!$B$15:$B$348,0))&gt;IF(B8075=9,$G$2,LOLP!$F$2),1,0),0)</f>
        <v>0</v>
      </c>
      <c r="G8075" s="7">
        <f>SUMIFS(LOLP!$F$4:$F$8763,$C$4:$C$8763,$C8075,$B$4:$B$8763,$B8075,$D$4:$D$8763,$D8075)</f>
        <v>0</v>
      </c>
      <c r="H8075" s="7">
        <f>COUNTIFS(Calendar!$E$3:$E$367,LOLP!C8075,Calendar!$D$3:$D$367,LOLP!B8075)</f>
        <v>20</v>
      </c>
      <c r="I8075" s="7">
        <f ca="1">IF($F8075=1,OFFSET(start_norps,LOLP!$D8075+(1-$C8075)*24,LOLP!$B8075)*H8075/G8075,0)</f>
        <v>0</v>
      </c>
      <c r="J8075" s="7">
        <f ca="1">IF($F8075=1,OFFSET(start_33,LOLP!$D8075+(1-$C8075)*24,LOLP!$B8075)*H8075/G8075,0)</f>
        <v>0</v>
      </c>
      <c r="K8075" s="7">
        <f ca="1">IF($F8075,OFFSET(start_40,LOLP!$D8075+(1-$C8075)*24,LOLP!$B8075),0)</f>
        <v>0</v>
      </c>
      <c r="L8075" s="7">
        <f ca="1">IF($F8075,OFFSET(start_50,LOLP!$D8075+(1-$C8075)*24,LOLP!$B8075),0)</f>
        <v>0</v>
      </c>
      <c r="M8075" s="25">
        <f t="shared" ca="1" si="884"/>
        <v>0</v>
      </c>
      <c r="N8075" s="25">
        <f t="shared" ca="1" si="885"/>
        <v>0</v>
      </c>
      <c r="O8075" s="15" t="e">
        <f t="shared" ca="1" si="886"/>
        <v>#DIV/0!</v>
      </c>
      <c r="P8075" s="15" t="e">
        <f t="shared" ca="1" si="887"/>
        <v>#DIV/0!</v>
      </c>
    </row>
    <row r="8076" spans="1:16" x14ac:dyDescent="0.25">
      <c r="A8076" s="1">
        <f t="shared" si="881"/>
        <v>43437</v>
      </c>
      <c r="B8076" s="7">
        <f t="shared" si="883"/>
        <v>12</v>
      </c>
      <c r="C8076" s="4">
        <f>INDEX(Calendar!$E$3:$E$367,MATCH(LOLP!$A8076,Calendar!$B$3:$B$367,0))</f>
        <v>1</v>
      </c>
      <c r="D8076" s="2">
        <f t="shared" si="882"/>
        <v>9</v>
      </c>
      <c r="E8076" s="36">
        <v>25621</v>
      </c>
      <c r="F8076" s="7">
        <f>IFERROR(IF(INDEX('Temperature Data'!$AA$15:$AA$348,MATCH(LOLP!A8076,'Temperature Data'!$B$15:$B$348,0))&gt;IF(B8076=9,$G$2,LOLP!$F$2),1,0),0)</f>
        <v>0</v>
      </c>
      <c r="G8076" s="7">
        <f>SUMIFS(LOLP!$F$4:$F$8763,$C$4:$C$8763,$C8076,$B$4:$B$8763,$B8076,$D$4:$D$8763,$D8076)</f>
        <v>0</v>
      </c>
      <c r="H8076" s="7">
        <f>COUNTIFS(Calendar!$E$3:$E$367,LOLP!C8076,Calendar!$D$3:$D$367,LOLP!B8076)</f>
        <v>20</v>
      </c>
      <c r="I8076" s="7">
        <f ca="1">IF($F8076=1,OFFSET(start_norps,LOLP!$D8076+(1-$C8076)*24,LOLP!$B8076)*H8076/G8076,0)</f>
        <v>0</v>
      </c>
      <c r="J8076" s="7">
        <f ca="1">IF($F8076=1,OFFSET(start_33,LOLP!$D8076+(1-$C8076)*24,LOLP!$B8076)*H8076/G8076,0)</f>
        <v>0</v>
      </c>
      <c r="K8076" s="7">
        <f ca="1">IF($F8076,OFFSET(start_40,LOLP!$D8076+(1-$C8076)*24,LOLP!$B8076),0)</f>
        <v>0</v>
      </c>
      <c r="L8076" s="7">
        <f ca="1">IF($F8076,OFFSET(start_50,LOLP!$D8076+(1-$C8076)*24,LOLP!$B8076),0)</f>
        <v>0</v>
      </c>
      <c r="M8076" s="25">
        <f t="shared" ca="1" si="884"/>
        <v>0</v>
      </c>
      <c r="N8076" s="25">
        <f t="shared" ca="1" si="885"/>
        <v>0</v>
      </c>
      <c r="O8076" s="15" t="e">
        <f t="shared" ca="1" si="886"/>
        <v>#DIV/0!</v>
      </c>
      <c r="P8076" s="15" t="e">
        <f t="shared" ca="1" si="887"/>
        <v>#DIV/0!</v>
      </c>
    </row>
    <row r="8077" spans="1:16" x14ac:dyDescent="0.25">
      <c r="A8077" s="1">
        <f t="shared" si="881"/>
        <v>43437</v>
      </c>
      <c r="B8077" s="7">
        <f t="shared" si="883"/>
        <v>12</v>
      </c>
      <c r="C8077" s="4">
        <f>INDEX(Calendar!$E$3:$E$367,MATCH(LOLP!$A8077,Calendar!$B$3:$B$367,0))</f>
        <v>1</v>
      </c>
      <c r="D8077" s="2">
        <f t="shared" si="882"/>
        <v>10</v>
      </c>
      <c r="E8077" s="36">
        <v>24515</v>
      </c>
      <c r="F8077" s="7">
        <f>IFERROR(IF(INDEX('Temperature Data'!$AA$15:$AA$348,MATCH(LOLP!A8077,'Temperature Data'!$B$15:$B$348,0))&gt;IF(B8077=9,$G$2,LOLP!$F$2),1,0),0)</f>
        <v>0</v>
      </c>
      <c r="G8077" s="7">
        <f>SUMIFS(LOLP!$F$4:$F$8763,$C$4:$C$8763,$C8077,$B$4:$B$8763,$B8077,$D$4:$D$8763,$D8077)</f>
        <v>0</v>
      </c>
      <c r="H8077" s="7">
        <f>COUNTIFS(Calendar!$E$3:$E$367,LOLP!C8077,Calendar!$D$3:$D$367,LOLP!B8077)</f>
        <v>20</v>
      </c>
      <c r="I8077" s="7">
        <f ca="1">IF($F8077=1,OFFSET(start_norps,LOLP!$D8077+(1-$C8077)*24,LOLP!$B8077)*H8077/G8077,0)</f>
        <v>0</v>
      </c>
      <c r="J8077" s="7">
        <f ca="1">IF($F8077=1,OFFSET(start_33,LOLP!$D8077+(1-$C8077)*24,LOLP!$B8077)*H8077/G8077,0)</f>
        <v>0</v>
      </c>
      <c r="K8077" s="7">
        <f ca="1">IF($F8077,OFFSET(start_40,LOLP!$D8077+(1-$C8077)*24,LOLP!$B8077),0)</f>
        <v>0</v>
      </c>
      <c r="L8077" s="7">
        <f ca="1">IF($F8077,OFFSET(start_50,LOLP!$D8077+(1-$C8077)*24,LOLP!$B8077),0)</f>
        <v>0</v>
      </c>
      <c r="M8077" s="25">
        <f t="shared" ca="1" si="884"/>
        <v>0</v>
      </c>
      <c r="N8077" s="25">
        <f t="shared" ca="1" si="885"/>
        <v>0</v>
      </c>
      <c r="O8077" s="15" t="e">
        <f t="shared" ca="1" si="886"/>
        <v>#DIV/0!</v>
      </c>
      <c r="P8077" s="15" t="e">
        <f t="shared" ca="1" si="887"/>
        <v>#DIV/0!</v>
      </c>
    </row>
    <row r="8078" spans="1:16" x14ac:dyDescent="0.25">
      <c r="A8078" s="1">
        <f t="shared" si="881"/>
        <v>43437</v>
      </c>
      <c r="B8078" s="7">
        <f t="shared" si="883"/>
        <v>12</v>
      </c>
      <c r="C8078" s="4">
        <f>INDEX(Calendar!$E$3:$E$367,MATCH(LOLP!$A8078,Calendar!$B$3:$B$367,0))</f>
        <v>1</v>
      </c>
      <c r="D8078" s="2">
        <f t="shared" si="882"/>
        <v>11</v>
      </c>
      <c r="E8078" s="36">
        <v>23789</v>
      </c>
      <c r="F8078" s="7">
        <f>IFERROR(IF(INDEX('Temperature Data'!$AA$15:$AA$348,MATCH(LOLP!A8078,'Temperature Data'!$B$15:$B$348,0))&gt;IF(B8078=9,$G$2,LOLP!$F$2),1,0),0)</f>
        <v>0</v>
      </c>
      <c r="G8078" s="7">
        <f>SUMIFS(LOLP!$F$4:$F$8763,$C$4:$C$8763,$C8078,$B$4:$B$8763,$B8078,$D$4:$D$8763,$D8078)</f>
        <v>0</v>
      </c>
      <c r="H8078" s="7">
        <f>COUNTIFS(Calendar!$E$3:$E$367,LOLP!C8078,Calendar!$D$3:$D$367,LOLP!B8078)</f>
        <v>20</v>
      </c>
      <c r="I8078" s="7">
        <f ca="1">IF($F8078=1,OFFSET(start_norps,LOLP!$D8078+(1-$C8078)*24,LOLP!$B8078)*H8078/G8078,0)</f>
        <v>0</v>
      </c>
      <c r="J8078" s="7">
        <f ca="1">IF($F8078=1,OFFSET(start_33,LOLP!$D8078+(1-$C8078)*24,LOLP!$B8078)*H8078/G8078,0)</f>
        <v>0</v>
      </c>
      <c r="K8078" s="7">
        <f ca="1">IF($F8078,OFFSET(start_40,LOLP!$D8078+(1-$C8078)*24,LOLP!$B8078),0)</f>
        <v>0</v>
      </c>
      <c r="L8078" s="7">
        <f ca="1">IF($F8078,OFFSET(start_50,LOLP!$D8078+(1-$C8078)*24,LOLP!$B8078),0)</f>
        <v>0</v>
      </c>
      <c r="M8078" s="25">
        <f t="shared" ca="1" si="884"/>
        <v>0</v>
      </c>
      <c r="N8078" s="25">
        <f t="shared" ca="1" si="885"/>
        <v>0</v>
      </c>
      <c r="O8078" s="15" t="e">
        <f t="shared" ca="1" si="886"/>
        <v>#DIV/0!</v>
      </c>
      <c r="P8078" s="15" t="e">
        <f t="shared" ca="1" si="887"/>
        <v>#DIV/0!</v>
      </c>
    </row>
    <row r="8079" spans="1:16" x14ac:dyDescent="0.25">
      <c r="A8079" s="1">
        <f t="shared" si="881"/>
        <v>43437</v>
      </c>
      <c r="B8079" s="7">
        <f t="shared" si="883"/>
        <v>12</v>
      </c>
      <c r="C8079" s="4">
        <f>INDEX(Calendar!$E$3:$E$367,MATCH(LOLP!$A8079,Calendar!$B$3:$B$367,0))</f>
        <v>1</v>
      </c>
      <c r="D8079" s="2">
        <f t="shared" si="882"/>
        <v>12</v>
      </c>
      <c r="E8079" s="36">
        <v>23621</v>
      </c>
      <c r="F8079" s="7">
        <f>IFERROR(IF(INDEX('Temperature Data'!$AA$15:$AA$348,MATCH(LOLP!A8079,'Temperature Data'!$B$15:$B$348,0))&gt;IF(B8079=9,$G$2,LOLP!$F$2),1,0),0)</f>
        <v>0</v>
      </c>
      <c r="G8079" s="7">
        <f>SUMIFS(LOLP!$F$4:$F$8763,$C$4:$C$8763,$C8079,$B$4:$B$8763,$B8079,$D$4:$D$8763,$D8079)</f>
        <v>0</v>
      </c>
      <c r="H8079" s="7">
        <f>COUNTIFS(Calendar!$E$3:$E$367,LOLP!C8079,Calendar!$D$3:$D$367,LOLP!B8079)</f>
        <v>20</v>
      </c>
      <c r="I8079" s="7">
        <f ca="1">IF($F8079=1,OFFSET(start_norps,LOLP!$D8079+(1-$C8079)*24,LOLP!$B8079)*H8079/G8079,0)</f>
        <v>0</v>
      </c>
      <c r="J8079" s="7">
        <f ca="1">IF($F8079=1,OFFSET(start_33,LOLP!$D8079+(1-$C8079)*24,LOLP!$B8079)*H8079/G8079,0)</f>
        <v>0</v>
      </c>
      <c r="K8079" s="7">
        <f ca="1">IF($F8079,OFFSET(start_40,LOLP!$D8079+(1-$C8079)*24,LOLP!$B8079),0)</f>
        <v>0</v>
      </c>
      <c r="L8079" s="7">
        <f ca="1">IF($F8079,OFFSET(start_50,LOLP!$D8079+(1-$C8079)*24,LOLP!$B8079),0)</f>
        <v>0</v>
      </c>
      <c r="M8079" s="25">
        <f t="shared" ca="1" si="884"/>
        <v>0</v>
      </c>
      <c r="N8079" s="25">
        <f t="shared" ca="1" si="885"/>
        <v>0</v>
      </c>
      <c r="O8079" s="15" t="e">
        <f t="shared" ca="1" si="886"/>
        <v>#DIV/0!</v>
      </c>
      <c r="P8079" s="15" t="e">
        <f t="shared" ca="1" si="887"/>
        <v>#DIV/0!</v>
      </c>
    </row>
    <row r="8080" spans="1:16" x14ac:dyDescent="0.25">
      <c r="A8080" s="1">
        <f t="shared" si="881"/>
        <v>43437</v>
      </c>
      <c r="B8080" s="7">
        <f t="shared" si="883"/>
        <v>12</v>
      </c>
      <c r="C8080" s="4">
        <f>INDEX(Calendar!$E$3:$E$367,MATCH(LOLP!$A8080,Calendar!$B$3:$B$367,0))</f>
        <v>1</v>
      </c>
      <c r="D8080" s="2">
        <f t="shared" si="882"/>
        <v>13</v>
      </c>
      <c r="E8080" s="36">
        <v>23450</v>
      </c>
      <c r="F8080" s="7">
        <f>IFERROR(IF(INDEX('Temperature Data'!$AA$15:$AA$348,MATCH(LOLP!A8080,'Temperature Data'!$B$15:$B$348,0))&gt;IF(B8080=9,$G$2,LOLP!$F$2),1,0),0)</f>
        <v>0</v>
      </c>
      <c r="G8080" s="7">
        <f>SUMIFS(LOLP!$F$4:$F$8763,$C$4:$C$8763,$C8080,$B$4:$B$8763,$B8080,$D$4:$D$8763,$D8080)</f>
        <v>0</v>
      </c>
      <c r="H8080" s="7">
        <f>COUNTIFS(Calendar!$E$3:$E$367,LOLP!C8080,Calendar!$D$3:$D$367,LOLP!B8080)</f>
        <v>20</v>
      </c>
      <c r="I8080" s="7">
        <f ca="1">IF($F8080=1,OFFSET(start_norps,LOLP!$D8080+(1-$C8080)*24,LOLP!$B8080)*H8080/G8080,0)</f>
        <v>0</v>
      </c>
      <c r="J8080" s="7">
        <f ca="1">IF($F8080=1,OFFSET(start_33,LOLP!$D8080+(1-$C8080)*24,LOLP!$B8080)*H8080/G8080,0)</f>
        <v>0</v>
      </c>
      <c r="K8080" s="7">
        <f ca="1">IF($F8080,OFFSET(start_40,LOLP!$D8080+(1-$C8080)*24,LOLP!$B8080),0)</f>
        <v>0</v>
      </c>
      <c r="L8080" s="7">
        <f ca="1">IF($F8080,OFFSET(start_50,LOLP!$D8080+(1-$C8080)*24,LOLP!$B8080),0)</f>
        <v>0</v>
      </c>
      <c r="M8080" s="25">
        <f t="shared" ca="1" si="884"/>
        <v>0</v>
      </c>
      <c r="N8080" s="25">
        <f t="shared" ca="1" si="885"/>
        <v>0</v>
      </c>
      <c r="O8080" s="15" t="e">
        <f t="shared" ca="1" si="886"/>
        <v>#DIV/0!</v>
      </c>
      <c r="P8080" s="15" t="e">
        <f t="shared" ca="1" si="887"/>
        <v>#DIV/0!</v>
      </c>
    </row>
    <row r="8081" spans="1:16" x14ac:dyDescent="0.25">
      <c r="A8081" s="1">
        <f t="shared" si="881"/>
        <v>43437</v>
      </c>
      <c r="B8081" s="7">
        <f t="shared" si="883"/>
        <v>12</v>
      </c>
      <c r="C8081" s="4">
        <f>INDEX(Calendar!$E$3:$E$367,MATCH(LOLP!$A8081,Calendar!$B$3:$B$367,0))</f>
        <v>1</v>
      </c>
      <c r="D8081" s="2">
        <f t="shared" si="882"/>
        <v>14</v>
      </c>
      <c r="E8081" s="36">
        <v>23657</v>
      </c>
      <c r="F8081" s="7">
        <f>IFERROR(IF(INDEX('Temperature Data'!$AA$15:$AA$348,MATCH(LOLP!A8081,'Temperature Data'!$B$15:$B$348,0))&gt;IF(B8081=9,$G$2,LOLP!$F$2),1,0),0)</f>
        <v>0</v>
      </c>
      <c r="G8081" s="7">
        <f>SUMIFS(LOLP!$F$4:$F$8763,$C$4:$C$8763,$C8081,$B$4:$B$8763,$B8081,$D$4:$D$8763,$D8081)</f>
        <v>0</v>
      </c>
      <c r="H8081" s="7">
        <f>COUNTIFS(Calendar!$E$3:$E$367,LOLP!C8081,Calendar!$D$3:$D$367,LOLP!B8081)</f>
        <v>20</v>
      </c>
      <c r="I8081" s="7">
        <f ca="1">IF($F8081=1,OFFSET(start_norps,LOLP!$D8081+(1-$C8081)*24,LOLP!$B8081)*H8081/G8081,0)</f>
        <v>0</v>
      </c>
      <c r="J8081" s="7">
        <f ca="1">IF($F8081=1,OFFSET(start_33,LOLP!$D8081+(1-$C8081)*24,LOLP!$B8081)*H8081/G8081,0)</f>
        <v>0</v>
      </c>
      <c r="K8081" s="7">
        <f ca="1">IF($F8081,OFFSET(start_40,LOLP!$D8081+(1-$C8081)*24,LOLP!$B8081),0)</f>
        <v>0</v>
      </c>
      <c r="L8081" s="7">
        <f ca="1">IF($F8081,OFFSET(start_50,LOLP!$D8081+(1-$C8081)*24,LOLP!$B8081),0)</f>
        <v>0</v>
      </c>
      <c r="M8081" s="25">
        <f t="shared" ca="1" si="884"/>
        <v>0</v>
      </c>
      <c r="N8081" s="25">
        <f t="shared" ca="1" si="885"/>
        <v>0</v>
      </c>
      <c r="O8081" s="15" t="e">
        <f t="shared" ca="1" si="886"/>
        <v>#DIV/0!</v>
      </c>
      <c r="P8081" s="15" t="e">
        <f t="shared" ca="1" si="887"/>
        <v>#DIV/0!</v>
      </c>
    </row>
    <row r="8082" spans="1:16" x14ac:dyDescent="0.25">
      <c r="A8082" s="1">
        <f t="shared" si="881"/>
        <v>43437</v>
      </c>
      <c r="B8082" s="7">
        <f t="shared" si="883"/>
        <v>12</v>
      </c>
      <c r="C8082" s="4">
        <f>INDEX(Calendar!$E$3:$E$367,MATCH(LOLP!$A8082,Calendar!$B$3:$B$367,0))</f>
        <v>1</v>
      </c>
      <c r="D8082" s="2">
        <f t="shared" si="882"/>
        <v>15</v>
      </c>
      <c r="E8082" s="36">
        <v>24445</v>
      </c>
      <c r="F8082" s="7">
        <f>IFERROR(IF(INDEX('Temperature Data'!$AA$15:$AA$348,MATCH(LOLP!A8082,'Temperature Data'!$B$15:$B$348,0))&gt;IF(B8082=9,$G$2,LOLP!$F$2),1,0),0)</f>
        <v>0</v>
      </c>
      <c r="G8082" s="7">
        <f>SUMIFS(LOLP!$F$4:$F$8763,$C$4:$C$8763,$C8082,$B$4:$B$8763,$B8082,$D$4:$D$8763,$D8082)</f>
        <v>0</v>
      </c>
      <c r="H8082" s="7">
        <f>COUNTIFS(Calendar!$E$3:$E$367,LOLP!C8082,Calendar!$D$3:$D$367,LOLP!B8082)</f>
        <v>20</v>
      </c>
      <c r="I8082" s="7">
        <f ca="1">IF($F8082=1,OFFSET(start_norps,LOLP!$D8082+(1-$C8082)*24,LOLP!$B8082)*H8082/G8082,0)</f>
        <v>0</v>
      </c>
      <c r="J8082" s="7">
        <f ca="1">IF($F8082=1,OFFSET(start_33,LOLP!$D8082+(1-$C8082)*24,LOLP!$B8082)*H8082/G8082,0)</f>
        <v>0</v>
      </c>
      <c r="K8082" s="7">
        <f ca="1">IF($F8082,OFFSET(start_40,LOLP!$D8082+(1-$C8082)*24,LOLP!$B8082),0)</f>
        <v>0</v>
      </c>
      <c r="L8082" s="7">
        <f ca="1">IF($F8082,OFFSET(start_50,LOLP!$D8082+(1-$C8082)*24,LOLP!$B8082),0)</f>
        <v>0</v>
      </c>
      <c r="M8082" s="25">
        <f t="shared" ca="1" si="884"/>
        <v>0</v>
      </c>
      <c r="N8082" s="25">
        <f t="shared" ca="1" si="885"/>
        <v>0</v>
      </c>
      <c r="O8082" s="15" t="e">
        <f t="shared" ca="1" si="886"/>
        <v>#DIV/0!</v>
      </c>
      <c r="P8082" s="15" t="e">
        <f t="shared" ca="1" si="887"/>
        <v>#DIV/0!</v>
      </c>
    </row>
    <row r="8083" spans="1:16" x14ac:dyDescent="0.25">
      <c r="A8083" s="1">
        <f t="shared" si="881"/>
        <v>43437</v>
      </c>
      <c r="B8083" s="7">
        <f t="shared" si="883"/>
        <v>12</v>
      </c>
      <c r="C8083" s="4">
        <f>INDEX(Calendar!$E$3:$E$367,MATCH(LOLP!$A8083,Calendar!$B$3:$B$367,0))</f>
        <v>1</v>
      </c>
      <c r="D8083" s="2">
        <f t="shared" si="882"/>
        <v>16</v>
      </c>
      <c r="E8083" s="36">
        <v>25275</v>
      </c>
      <c r="F8083" s="7">
        <f>IFERROR(IF(INDEX('Temperature Data'!$AA$15:$AA$348,MATCH(LOLP!A8083,'Temperature Data'!$B$15:$B$348,0))&gt;IF(B8083=9,$G$2,LOLP!$F$2),1,0),0)</f>
        <v>0</v>
      </c>
      <c r="G8083" s="7">
        <f>SUMIFS(LOLP!$F$4:$F$8763,$C$4:$C$8763,$C8083,$B$4:$B$8763,$B8083,$D$4:$D$8763,$D8083)</f>
        <v>0</v>
      </c>
      <c r="H8083" s="7">
        <f>COUNTIFS(Calendar!$E$3:$E$367,LOLP!C8083,Calendar!$D$3:$D$367,LOLP!B8083)</f>
        <v>20</v>
      </c>
      <c r="I8083" s="7">
        <f ca="1">IF($F8083=1,OFFSET(start_norps,LOLP!$D8083+(1-$C8083)*24,LOLP!$B8083)*H8083/G8083,0)</f>
        <v>0</v>
      </c>
      <c r="J8083" s="7">
        <f ca="1">IF($F8083=1,OFFSET(start_33,LOLP!$D8083+(1-$C8083)*24,LOLP!$B8083)*H8083/G8083,0)</f>
        <v>0</v>
      </c>
      <c r="K8083" s="7">
        <f ca="1">IF($F8083,OFFSET(start_40,LOLP!$D8083+(1-$C8083)*24,LOLP!$B8083),0)</f>
        <v>0</v>
      </c>
      <c r="L8083" s="7">
        <f ca="1">IF($F8083,OFFSET(start_50,LOLP!$D8083+(1-$C8083)*24,LOLP!$B8083),0)</f>
        <v>0</v>
      </c>
      <c r="M8083" s="25">
        <f t="shared" ca="1" si="884"/>
        <v>0</v>
      </c>
      <c r="N8083" s="25">
        <f t="shared" ca="1" si="885"/>
        <v>0</v>
      </c>
      <c r="O8083" s="15" t="e">
        <f t="shared" ca="1" si="886"/>
        <v>#DIV/0!</v>
      </c>
      <c r="P8083" s="15" t="e">
        <f t="shared" ca="1" si="887"/>
        <v>#DIV/0!</v>
      </c>
    </row>
    <row r="8084" spans="1:16" x14ac:dyDescent="0.25">
      <c r="A8084" s="1">
        <f t="shared" si="881"/>
        <v>43437</v>
      </c>
      <c r="B8084" s="7">
        <f t="shared" si="883"/>
        <v>12</v>
      </c>
      <c r="C8084" s="4">
        <f>INDEX(Calendar!$E$3:$E$367,MATCH(LOLP!$A8084,Calendar!$B$3:$B$367,0))</f>
        <v>1</v>
      </c>
      <c r="D8084" s="2">
        <f t="shared" si="882"/>
        <v>17</v>
      </c>
      <c r="E8084" s="36">
        <v>27090</v>
      </c>
      <c r="F8084" s="7">
        <f>IFERROR(IF(INDEX('Temperature Data'!$AA$15:$AA$348,MATCH(LOLP!A8084,'Temperature Data'!$B$15:$B$348,0))&gt;IF(B8084=9,$G$2,LOLP!$F$2),1,0),0)</f>
        <v>0</v>
      </c>
      <c r="G8084" s="7">
        <f>SUMIFS(LOLP!$F$4:$F$8763,$C$4:$C$8763,$C8084,$B$4:$B$8763,$B8084,$D$4:$D$8763,$D8084)</f>
        <v>0</v>
      </c>
      <c r="H8084" s="7">
        <f>COUNTIFS(Calendar!$E$3:$E$367,LOLP!C8084,Calendar!$D$3:$D$367,LOLP!B8084)</f>
        <v>20</v>
      </c>
      <c r="I8084" s="7">
        <f ca="1">IF($F8084=1,OFFSET(start_norps,LOLP!$D8084+(1-$C8084)*24,LOLP!$B8084)*H8084/G8084,0)</f>
        <v>0</v>
      </c>
      <c r="J8084" s="7">
        <f ca="1">IF($F8084=1,OFFSET(start_33,LOLP!$D8084+(1-$C8084)*24,LOLP!$B8084)*H8084/G8084,0)</f>
        <v>0</v>
      </c>
      <c r="K8084" s="7">
        <f ca="1">IF($F8084,OFFSET(start_40,LOLP!$D8084+(1-$C8084)*24,LOLP!$B8084),0)</f>
        <v>0</v>
      </c>
      <c r="L8084" s="7">
        <f ca="1">IF($F8084,OFFSET(start_50,LOLP!$D8084+(1-$C8084)*24,LOLP!$B8084),0)</f>
        <v>0</v>
      </c>
      <c r="M8084" s="25">
        <f t="shared" ca="1" si="884"/>
        <v>0</v>
      </c>
      <c r="N8084" s="25">
        <f t="shared" ca="1" si="885"/>
        <v>0</v>
      </c>
      <c r="O8084" s="15" t="e">
        <f t="shared" ca="1" si="886"/>
        <v>#DIV/0!</v>
      </c>
      <c r="P8084" s="15" t="e">
        <f t="shared" ca="1" si="887"/>
        <v>#DIV/0!</v>
      </c>
    </row>
    <row r="8085" spans="1:16" x14ac:dyDescent="0.25">
      <c r="A8085" s="1">
        <f t="shared" si="881"/>
        <v>43437</v>
      </c>
      <c r="B8085" s="7">
        <f t="shared" si="883"/>
        <v>12</v>
      </c>
      <c r="C8085" s="4">
        <f>INDEX(Calendar!$E$3:$E$367,MATCH(LOLP!$A8085,Calendar!$B$3:$B$367,0))</f>
        <v>1</v>
      </c>
      <c r="D8085" s="2">
        <f t="shared" si="882"/>
        <v>18</v>
      </c>
      <c r="E8085" s="36">
        <v>29413</v>
      </c>
      <c r="F8085" s="7">
        <f>IFERROR(IF(INDEX('Temperature Data'!$AA$15:$AA$348,MATCH(LOLP!A8085,'Temperature Data'!$B$15:$B$348,0))&gt;IF(B8085=9,$G$2,LOLP!$F$2),1,0),0)</f>
        <v>0</v>
      </c>
      <c r="G8085" s="7">
        <f>SUMIFS(LOLP!$F$4:$F$8763,$C$4:$C$8763,$C8085,$B$4:$B$8763,$B8085,$D$4:$D$8763,$D8085)</f>
        <v>0</v>
      </c>
      <c r="H8085" s="7">
        <f>COUNTIFS(Calendar!$E$3:$E$367,LOLP!C8085,Calendar!$D$3:$D$367,LOLP!B8085)</f>
        <v>20</v>
      </c>
      <c r="I8085" s="7">
        <f ca="1">IF($F8085=1,OFFSET(start_norps,LOLP!$D8085+(1-$C8085)*24,LOLP!$B8085)*H8085/G8085,0)</f>
        <v>0</v>
      </c>
      <c r="J8085" s="7">
        <f ca="1">IF($F8085=1,OFFSET(start_33,LOLP!$D8085+(1-$C8085)*24,LOLP!$B8085)*H8085/G8085,0)</f>
        <v>0</v>
      </c>
      <c r="K8085" s="7">
        <f ca="1">IF($F8085,OFFSET(start_40,LOLP!$D8085+(1-$C8085)*24,LOLP!$B8085),0)</f>
        <v>0</v>
      </c>
      <c r="L8085" s="7">
        <f ca="1">IF($F8085,OFFSET(start_50,LOLP!$D8085+(1-$C8085)*24,LOLP!$B8085),0)</f>
        <v>0</v>
      </c>
      <c r="M8085" s="25">
        <f t="shared" ca="1" si="884"/>
        <v>0</v>
      </c>
      <c r="N8085" s="25">
        <f t="shared" ca="1" si="885"/>
        <v>0</v>
      </c>
      <c r="O8085" s="15" t="e">
        <f t="shared" ca="1" si="886"/>
        <v>#DIV/0!</v>
      </c>
      <c r="P8085" s="15" t="e">
        <f t="shared" ca="1" si="887"/>
        <v>#DIV/0!</v>
      </c>
    </row>
    <row r="8086" spans="1:16" x14ac:dyDescent="0.25">
      <c r="A8086" s="1">
        <f t="shared" si="881"/>
        <v>43437</v>
      </c>
      <c r="B8086" s="7">
        <f t="shared" si="883"/>
        <v>12</v>
      </c>
      <c r="C8086" s="4">
        <f>INDEX(Calendar!$E$3:$E$367,MATCH(LOLP!$A8086,Calendar!$B$3:$B$367,0))</f>
        <v>1</v>
      </c>
      <c r="D8086" s="2">
        <f t="shared" si="882"/>
        <v>19</v>
      </c>
      <c r="E8086" s="36">
        <v>29552</v>
      </c>
      <c r="F8086" s="7">
        <f>IFERROR(IF(INDEX('Temperature Data'!$AA$15:$AA$348,MATCH(LOLP!A8086,'Temperature Data'!$B$15:$B$348,0))&gt;IF(B8086=9,$G$2,LOLP!$F$2),1,0),0)</f>
        <v>0</v>
      </c>
      <c r="G8086" s="7">
        <f>SUMIFS(LOLP!$F$4:$F$8763,$C$4:$C$8763,$C8086,$B$4:$B$8763,$B8086,$D$4:$D$8763,$D8086)</f>
        <v>0</v>
      </c>
      <c r="H8086" s="7">
        <f>COUNTIFS(Calendar!$E$3:$E$367,LOLP!C8086,Calendar!$D$3:$D$367,LOLP!B8086)</f>
        <v>20</v>
      </c>
      <c r="I8086" s="7">
        <f ca="1">IF($F8086=1,OFFSET(start_norps,LOLP!$D8086+(1-$C8086)*24,LOLP!$B8086)*H8086/G8086,0)</f>
        <v>0</v>
      </c>
      <c r="J8086" s="7">
        <f ca="1">IF($F8086=1,OFFSET(start_33,LOLP!$D8086+(1-$C8086)*24,LOLP!$B8086)*H8086/G8086,0)</f>
        <v>0</v>
      </c>
      <c r="K8086" s="7">
        <f ca="1">IF($F8086,OFFSET(start_40,LOLP!$D8086+(1-$C8086)*24,LOLP!$B8086),0)</f>
        <v>0</v>
      </c>
      <c r="L8086" s="7">
        <f ca="1">IF($F8086,OFFSET(start_50,LOLP!$D8086+(1-$C8086)*24,LOLP!$B8086),0)</f>
        <v>0</v>
      </c>
      <c r="M8086" s="25">
        <f t="shared" ca="1" si="884"/>
        <v>0</v>
      </c>
      <c r="N8086" s="25">
        <f t="shared" ca="1" si="885"/>
        <v>0</v>
      </c>
      <c r="O8086" s="15" t="e">
        <f t="shared" ca="1" si="886"/>
        <v>#DIV/0!</v>
      </c>
      <c r="P8086" s="15" t="e">
        <f t="shared" ca="1" si="887"/>
        <v>#DIV/0!</v>
      </c>
    </row>
    <row r="8087" spans="1:16" x14ac:dyDescent="0.25">
      <c r="A8087" s="1">
        <f t="shared" si="881"/>
        <v>43437</v>
      </c>
      <c r="B8087" s="7">
        <f t="shared" si="883"/>
        <v>12</v>
      </c>
      <c r="C8087" s="4">
        <f>INDEX(Calendar!$E$3:$E$367,MATCH(LOLP!$A8087,Calendar!$B$3:$B$367,0))</f>
        <v>1</v>
      </c>
      <c r="D8087" s="2">
        <f t="shared" si="882"/>
        <v>20</v>
      </c>
      <c r="E8087" s="36">
        <v>29104</v>
      </c>
      <c r="F8087" s="7">
        <f>IFERROR(IF(INDEX('Temperature Data'!$AA$15:$AA$348,MATCH(LOLP!A8087,'Temperature Data'!$B$15:$B$348,0))&gt;IF(B8087=9,$G$2,LOLP!$F$2),1,0),0)</f>
        <v>0</v>
      </c>
      <c r="G8087" s="7">
        <f>SUMIFS(LOLP!$F$4:$F$8763,$C$4:$C$8763,$C8087,$B$4:$B$8763,$B8087,$D$4:$D$8763,$D8087)</f>
        <v>0</v>
      </c>
      <c r="H8087" s="7">
        <f>COUNTIFS(Calendar!$E$3:$E$367,LOLP!C8087,Calendar!$D$3:$D$367,LOLP!B8087)</f>
        <v>20</v>
      </c>
      <c r="I8087" s="7">
        <f ca="1">IF($F8087=1,OFFSET(start_norps,LOLP!$D8087+(1-$C8087)*24,LOLP!$B8087)*H8087/G8087,0)</f>
        <v>0</v>
      </c>
      <c r="J8087" s="7">
        <f ca="1">IF($F8087=1,OFFSET(start_33,LOLP!$D8087+(1-$C8087)*24,LOLP!$B8087)*H8087/G8087,0)</f>
        <v>0</v>
      </c>
      <c r="K8087" s="7">
        <f ca="1">IF($F8087,OFFSET(start_40,LOLP!$D8087+(1-$C8087)*24,LOLP!$B8087),0)</f>
        <v>0</v>
      </c>
      <c r="L8087" s="7">
        <f ca="1">IF($F8087,OFFSET(start_50,LOLP!$D8087+(1-$C8087)*24,LOLP!$B8087),0)</f>
        <v>0</v>
      </c>
      <c r="M8087" s="25">
        <f t="shared" ca="1" si="884"/>
        <v>0</v>
      </c>
      <c r="N8087" s="25">
        <f t="shared" ca="1" si="885"/>
        <v>0</v>
      </c>
      <c r="O8087" s="15" t="e">
        <f t="shared" ca="1" si="886"/>
        <v>#DIV/0!</v>
      </c>
      <c r="P8087" s="15" t="e">
        <f t="shared" ca="1" si="887"/>
        <v>#DIV/0!</v>
      </c>
    </row>
    <row r="8088" spans="1:16" x14ac:dyDescent="0.25">
      <c r="A8088" s="1">
        <f t="shared" si="881"/>
        <v>43437</v>
      </c>
      <c r="B8088" s="7">
        <f t="shared" si="883"/>
        <v>12</v>
      </c>
      <c r="C8088" s="4">
        <f>INDEX(Calendar!$E$3:$E$367,MATCH(LOLP!$A8088,Calendar!$B$3:$B$367,0))</f>
        <v>1</v>
      </c>
      <c r="D8088" s="2">
        <f t="shared" si="882"/>
        <v>21</v>
      </c>
      <c r="E8088" s="36">
        <v>28316</v>
      </c>
      <c r="F8088" s="7">
        <f>IFERROR(IF(INDEX('Temperature Data'!$AA$15:$AA$348,MATCH(LOLP!A8088,'Temperature Data'!$B$15:$B$348,0))&gt;IF(B8088=9,$G$2,LOLP!$F$2),1,0),0)</f>
        <v>0</v>
      </c>
      <c r="G8088" s="7">
        <f>SUMIFS(LOLP!$F$4:$F$8763,$C$4:$C$8763,$C8088,$B$4:$B$8763,$B8088,$D$4:$D$8763,$D8088)</f>
        <v>0</v>
      </c>
      <c r="H8088" s="7">
        <f>COUNTIFS(Calendar!$E$3:$E$367,LOLP!C8088,Calendar!$D$3:$D$367,LOLP!B8088)</f>
        <v>20</v>
      </c>
      <c r="I8088" s="7">
        <f ca="1">IF($F8088=1,OFFSET(start_norps,LOLP!$D8088+(1-$C8088)*24,LOLP!$B8088)*H8088/G8088,0)</f>
        <v>0</v>
      </c>
      <c r="J8088" s="7">
        <f ca="1">IF($F8088=1,OFFSET(start_33,LOLP!$D8088+(1-$C8088)*24,LOLP!$B8088)*H8088/G8088,0)</f>
        <v>0</v>
      </c>
      <c r="K8088" s="7">
        <f ca="1">IF($F8088,OFFSET(start_40,LOLP!$D8088+(1-$C8088)*24,LOLP!$B8088),0)</f>
        <v>0</v>
      </c>
      <c r="L8088" s="7">
        <f ca="1">IF($F8088,OFFSET(start_50,LOLP!$D8088+(1-$C8088)*24,LOLP!$B8088),0)</f>
        <v>0</v>
      </c>
      <c r="M8088" s="25">
        <f t="shared" ca="1" si="884"/>
        <v>0</v>
      </c>
      <c r="N8088" s="25">
        <f t="shared" ca="1" si="885"/>
        <v>0</v>
      </c>
      <c r="O8088" s="15" t="e">
        <f t="shared" ca="1" si="886"/>
        <v>#DIV/0!</v>
      </c>
      <c r="P8088" s="15" t="e">
        <f t="shared" ca="1" si="887"/>
        <v>#DIV/0!</v>
      </c>
    </row>
    <row r="8089" spans="1:16" x14ac:dyDescent="0.25">
      <c r="A8089" s="1">
        <f t="shared" si="881"/>
        <v>43437</v>
      </c>
      <c r="B8089" s="7">
        <f t="shared" si="883"/>
        <v>12</v>
      </c>
      <c r="C8089" s="4">
        <f>INDEX(Calendar!$E$3:$E$367,MATCH(LOLP!$A8089,Calendar!$B$3:$B$367,0))</f>
        <v>1</v>
      </c>
      <c r="D8089" s="2">
        <f t="shared" si="882"/>
        <v>22</v>
      </c>
      <c r="E8089" s="36">
        <v>26765</v>
      </c>
      <c r="F8089" s="7">
        <f>IFERROR(IF(INDEX('Temperature Data'!$AA$15:$AA$348,MATCH(LOLP!A8089,'Temperature Data'!$B$15:$B$348,0))&gt;IF(B8089=9,$G$2,LOLP!$F$2),1,0),0)</f>
        <v>0</v>
      </c>
      <c r="G8089" s="7">
        <f>SUMIFS(LOLP!$F$4:$F$8763,$C$4:$C$8763,$C8089,$B$4:$B$8763,$B8089,$D$4:$D$8763,$D8089)</f>
        <v>0</v>
      </c>
      <c r="H8089" s="7">
        <f>COUNTIFS(Calendar!$E$3:$E$367,LOLP!C8089,Calendar!$D$3:$D$367,LOLP!B8089)</f>
        <v>20</v>
      </c>
      <c r="I8089" s="7">
        <f ca="1">IF($F8089=1,OFFSET(start_norps,LOLP!$D8089+(1-$C8089)*24,LOLP!$B8089)*H8089/G8089,0)</f>
        <v>0</v>
      </c>
      <c r="J8089" s="7">
        <f ca="1">IF($F8089=1,OFFSET(start_33,LOLP!$D8089+(1-$C8089)*24,LOLP!$B8089)*H8089/G8089,0)</f>
        <v>0</v>
      </c>
      <c r="K8089" s="7">
        <f ca="1">IF($F8089,OFFSET(start_40,LOLP!$D8089+(1-$C8089)*24,LOLP!$B8089),0)</f>
        <v>0</v>
      </c>
      <c r="L8089" s="7">
        <f ca="1">IF($F8089,OFFSET(start_50,LOLP!$D8089+(1-$C8089)*24,LOLP!$B8089),0)</f>
        <v>0</v>
      </c>
      <c r="M8089" s="25">
        <f t="shared" ca="1" si="884"/>
        <v>0</v>
      </c>
      <c r="N8089" s="25">
        <f t="shared" ca="1" si="885"/>
        <v>0</v>
      </c>
      <c r="O8089" s="15" t="e">
        <f t="shared" ca="1" si="886"/>
        <v>#DIV/0!</v>
      </c>
      <c r="P8089" s="15" t="e">
        <f t="shared" ca="1" si="887"/>
        <v>#DIV/0!</v>
      </c>
    </row>
    <row r="8090" spans="1:16" x14ac:dyDescent="0.25">
      <c r="A8090" s="1">
        <f t="shared" si="881"/>
        <v>43437</v>
      </c>
      <c r="B8090" s="7">
        <f t="shared" si="883"/>
        <v>12</v>
      </c>
      <c r="C8090" s="4">
        <f>INDEX(Calendar!$E$3:$E$367,MATCH(LOLP!$A8090,Calendar!$B$3:$B$367,0))</f>
        <v>1</v>
      </c>
      <c r="D8090" s="2">
        <f t="shared" si="882"/>
        <v>23</v>
      </c>
      <c r="E8090" s="36">
        <v>24734</v>
      </c>
      <c r="F8090" s="7">
        <f>IFERROR(IF(INDEX('Temperature Data'!$AA$15:$AA$348,MATCH(LOLP!A8090,'Temperature Data'!$B$15:$B$348,0))&gt;IF(B8090=9,$G$2,LOLP!$F$2),1,0),0)</f>
        <v>0</v>
      </c>
      <c r="G8090" s="7">
        <f>SUMIFS(LOLP!$F$4:$F$8763,$C$4:$C$8763,$C8090,$B$4:$B$8763,$B8090,$D$4:$D$8763,$D8090)</f>
        <v>0</v>
      </c>
      <c r="H8090" s="7">
        <f>COUNTIFS(Calendar!$E$3:$E$367,LOLP!C8090,Calendar!$D$3:$D$367,LOLP!B8090)</f>
        <v>20</v>
      </c>
      <c r="I8090" s="7">
        <f ca="1">IF($F8090=1,OFFSET(start_norps,LOLP!$D8090+(1-$C8090)*24,LOLP!$B8090)*H8090/G8090,0)</f>
        <v>0</v>
      </c>
      <c r="J8090" s="7">
        <f ca="1">IF($F8090=1,OFFSET(start_33,LOLP!$D8090+(1-$C8090)*24,LOLP!$B8090)*H8090/G8090,0)</f>
        <v>0</v>
      </c>
      <c r="K8090" s="7">
        <f ca="1">IF($F8090,OFFSET(start_40,LOLP!$D8090+(1-$C8090)*24,LOLP!$B8090),0)</f>
        <v>0</v>
      </c>
      <c r="L8090" s="7">
        <f ca="1">IF($F8090,OFFSET(start_50,LOLP!$D8090+(1-$C8090)*24,LOLP!$B8090),0)</f>
        <v>0</v>
      </c>
      <c r="M8090" s="25">
        <f t="shared" ca="1" si="884"/>
        <v>0</v>
      </c>
      <c r="N8090" s="25">
        <f t="shared" ca="1" si="885"/>
        <v>0</v>
      </c>
      <c r="O8090" s="15" t="e">
        <f t="shared" ca="1" si="886"/>
        <v>#DIV/0!</v>
      </c>
      <c r="P8090" s="15" t="e">
        <f t="shared" ca="1" si="887"/>
        <v>#DIV/0!</v>
      </c>
    </row>
    <row r="8091" spans="1:16" x14ac:dyDescent="0.25">
      <c r="A8091" s="1">
        <f t="shared" si="881"/>
        <v>43437</v>
      </c>
      <c r="B8091" s="7">
        <f t="shared" si="883"/>
        <v>12</v>
      </c>
      <c r="C8091" s="4">
        <f>INDEX(Calendar!$E$3:$E$367,MATCH(LOLP!$A8091,Calendar!$B$3:$B$367,0))</f>
        <v>1</v>
      </c>
      <c r="D8091" s="2">
        <f t="shared" si="882"/>
        <v>24</v>
      </c>
      <c r="E8091" s="36">
        <v>22758</v>
      </c>
      <c r="F8091" s="7">
        <f>IFERROR(IF(INDEX('Temperature Data'!$AA$15:$AA$348,MATCH(LOLP!A8091,'Temperature Data'!$B$15:$B$348,0))&gt;IF(B8091=9,$G$2,LOLP!$F$2),1,0),0)</f>
        <v>0</v>
      </c>
      <c r="G8091" s="7">
        <f>SUMIFS(LOLP!$F$4:$F$8763,$C$4:$C$8763,$C8091,$B$4:$B$8763,$B8091,$D$4:$D$8763,$D8091)</f>
        <v>0</v>
      </c>
      <c r="H8091" s="7">
        <f>COUNTIFS(Calendar!$E$3:$E$367,LOLP!C8091,Calendar!$D$3:$D$367,LOLP!B8091)</f>
        <v>20</v>
      </c>
      <c r="I8091" s="7">
        <f ca="1">IF($F8091=1,OFFSET(start_norps,LOLP!$D8091+(1-$C8091)*24,LOLP!$B8091)*H8091/G8091,0)</f>
        <v>0</v>
      </c>
      <c r="J8091" s="7">
        <f ca="1">IF($F8091=1,OFFSET(start_33,LOLP!$D8091+(1-$C8091)*24,LOLP!$B8091)*H8091/G8091,0)</f>
        <v>0</v>
      </c>
      <c r="K8091" s="7">
        <f ca="1">IF($F8091,OFFSET(start_40,LOLP!$D8091+(1-$C8091)*24,LOLP!$B8091),0)</f>
        <v>0</v>
      </c>
      <c r="L8091" s="7">
        <f ca="1">IF($F8091,OFFSET(start_50,LOLP!$D8091+(1-$C8091)*24,LOLP!$B8091),0)</f>
        <v>0</v>
      </c>
      <c r="M8091" s="25">
        <f t="shared" ca="1" si="884"/>
        <v>0</v>
      </c>
      <c r="N8091" s="25">
        <f t="shared" ca="1" si="885"/>
        <v>0</v>
      </c>
      <c r="O8091" s="15" t="e">
        <f t="shared" ca="1" si="886"/>
        <v>#DIV/0!</v>
      </c>
      <c r="P8091" s="15" t="e">
        <f t="shared" ca="1" si="887"/>
        <v>#DIV/0!</v>
      </c>
    </row>
    <row r="8092" spans="1:16" x14ac:dyDescent="0.25">
      <c r="A8092" s="1">
        <f t="shared" si="881"/>
        <v>43438</v>
      </c>
      <c r="B8092" s="7">
        <f t="shared" si="883"/>
        <v>12</v>
      </c>
      <c r="C8092" s="4">
        <f>INDEX(Calendar!$E$3:$E$367,MATCH(LOLP!$A8092,Calendar!$B$3:$B$367,0))</f>
        <v>1</v>
      </c>
      <c r="D8092" s="2">
        <f t="shared" si="882"/>
        <v>1</v>
      </c>
      <c r="E8092" s="36">
        <v>21686</v>
      </c>
      <c r="F8092" s="7">
        <f>IFERROR(IF(INDEX('Temperature Data'!$AA$15:$AA$348,MATCH(LOLP!A8092,'Temperature Data'!$B$15:$B$348,0))&gt;IF(B8092=9,$G$2,LOLP!$F$2),1,0),0)</f>
        <v>0</v>
      </c>
      <c r="G8092" s="7">
        <f>SUMIFS(LOLP!$F$4:$F$8763,$C$4:$C$8763,$C8092,$B$4:$B$8763,$B8092,$D$4:$D$8763,$D8092)</f>
        <v>0</v>
      </c>
      <c r="H8092" s="7">
        <f>COUNTIFS(Calendar!$E$3:$E$367,LOLP!C8092,Calendar!$D$3:$D$367,LOLP!B8092)</f>
        <v>20</v>
      </c>
      <c r="I8092" s="7">
        <f ca="1">IF($F8092=1,OFFSET(start_norps,LOLP!$D8092+(1-$C8092)*24,LOLP!$B8092)*H8092/G8092,0)</f>
        <v>0</v>
      </c>
      <c r="J8092" s="7">
        <f ca="1">IF($F8092=1,OFFSET(start_33,LOLP!$D8092+(1-$C8092)*24,LOLP!$B8092)*H8092/G8092,0)</f>
        <v>0</v>
      </c>
      <c r="K8092" s="7">
        <f ca="1">IF($F8092,OFFSET(start_40,LOLP!$D8092+(1-$C8092)*24,LOLP!$B8092),0)</f>
        <v>0</v>
      </c>
      <c r="L8092" s="7">
        <f ca="1">IF($F8092,OFFSET(start_50,LOLP!$D8092+(1-$C8092)*24,LOLP!$B8092),0)</f>
        <v>0</v>
      </c>
      <c r="M8092" s="25">
        <f t="shared" ca="1" si="884"/>
        <v>0</v>
      </c>
      <c r="N8092" s="25">
        <f t="shared" ca="1" si="885"/>
        <v>0</v>
      </c>
      <c r="O8092" s="15" t="e">
        <f t="shared" ca="1" si="886"/>
        <v>#DIV/0!</v>
      </c>
      <c r="P8092" s="15" t="e">
        <f t="shared" ca="1" si="887"/>
        <v>#DIV/0!</v>
      </c>
    </row>
    <row r="8093" spans="1:16" x14ac:dyDescent="0.25">
      <c r="A8093" s="1">
        <f t="shared" ref="A8093:A8156" si="888">A8069+1</f>
        <v>43438</v>
      </c>
      <c r="B8093" s="7">
        <f t="shared" si="883"/>
        <v>12</v>
      </c>
      <c r="C8093" s="4">
        <f>INDEX(Calendar!$E$3:$E$367,MATCH(LOLP!$A8093,Calendar!$B$3:$B$367,0))</f>
        <v>1</v>
      </c>
      <c r="D8093" s="2">
        <f t="shared" ref="D8093:D8156" si="889">D8069</f>
        <v>2</v>
      </c>
      <c r="E8093" s="36">
        <v>20850</v>
      </c>
      <c r="F8093" s="7">
        <f>IFERROR(IF(INDEX('Temperature Data'!$AA$15:$AA$348,MATCH(LOLP!A8093,'Temperature Data'!$B$15:$B$348,0))&gt;IF(B8093=9,$G$2,LOLP!$F$2),1,0),0)</f>
        <v>0</v>
      </c>
      <c r="G8093" s="7">
        <f>SUMIFS(LOLP!$F$4:$F$8763,$C$4:$C$8763,$C8093,$B$4:$B$8763,$B8093,$D$4:$D$8763,$D8093)</f>
        <v>0</v>
      </c>
      <c r="H8093" s="7">
        <f>COUNTIFS(Calendar!$E$3:$E$367,LOLP!C8093,Calendar!$D$3:$D$367,LOLP!B8093)</f>
        <v>20</v>
      </c>
      <c r="I8093" s="7">
        <f ca="1">IF($F8093=1,OFFSET(start_norps,LOLP!$D8093+(1-$C8093)*24,LOLP!$B8093)*H8093/G8093,0)</f>
        <v>0</v>
      </c>
      <c r="J8093" s="7">
        <f ca="1">IF($F8093=1,OFFSET(start_33,LOLP!$D8093+(1-$C8093)*24,LOLP!$B8093)*H8093/G8093,0)</f>
        <v>0</v>
      </c>
      <c r="K8093" s="7">
        <f ca="1">IF($F8093,OFFSET(start_40,LOLP!$D8093+(1-$C8093)*24,LOLP!$B8093),0)</f>
        <v>0</v>
      </c>
      <c r="L8093" s="7">
        <f ca="1">IF($F8093,OFFSET(start_50,LOLP!$D8093+(1-$C8093)*24,LOLP!$B8093),0)</f>
        <v>0</v>
      </c>
      <c r="M8093" s="25">
        <f t="shared" ca="1" si="884"/>
        <v>0</v>
      </c>
      <c r="N8093" s="25">
        <f t="shared" ca="1" si="885"/>
        <v>0</v>
      </c>
      <c r="O8093" s="15" t="e">
        <f t="shared" ca="1" si="886"/>
        <v>#DIV/0!</v>
      </c>
      <c r="P8093" s="15" t="e">
        <f t="shared" ca="1" si="887"/>
        <v>#DIV/0!</v>
      </c>
    </row>
    <row r="8094" spans="1:16" x14ac:dyDescent="0.25">
      <c r="A8094" s="1">
        <f t="shared" si="888"/>
        <v>43438</v>
      </c>
      <c r="B8094" s="7">
        <f t="shared" si="883"/>
        <v>12</v>
      </c>
      <c r="C8094" s="4">
        <f>INDEX(Calendar!$E$3:$E$367,MATCH(LOLP!$A8094,Calendar!$B$3:$B$367,0))</f>
        <v>1</v>
      </c>
      <c r="D8094" s="2">
        <f t="shared" si="889"/>
        <v>3</v>
      </c>
      <c r="E8094" s="36">
        <v>20426</v>
      </c>
      <c r="F8094" s="7">
        <f>IFERROR(IF(INDEX('Temperature Data'!$AA$15:$AA$348,MATCH(LOLP!A8094,'Temperature Data'!$B$15:$B$348,0))&gt;IF(B8094=9,$G$2,LOLP!$F$2),1,0),0)</f>
        <v>0</v>
      </c>
      <c r="G8094" s="7">
        <f>SUMIFS(LOLP!$F$4:$F$8763,$C$4:$C$8763,$C8094,$B$4:$B$8763,$B8094,$D$4:$D$8763,$D8094)</f>
        <v>0</v>
      </c>
      <c r="H8094" s="7">
        <f>COUNTIFS(Calendar!$E$3:$E$367,LOLP!C8094,Calendar!$D$3:$D$367,LOLP!B8094)</f>
        <v>20</v>
      </c>
      <c r="I8094" s="7">
        <f ca="1">IF($F8094=1,OFFSET(start_norps,LOLP!$D8094+(1-$C8094)*24,LOLP!$B8094)*H8094/G8094,0)</f>
        <v>0</v>
      </c>
      <c r="J8094" s="7">
        <f ca="1">IF($F8094=1,OFFSET(start_33,LOLP!$D8094+(1-$C8094)*24,LOLP!$B8094)*H8094/G8094,0)</f>
        <v>0</v>
      </c>
      <c r="K8094" s="7">
        <f ca="1">IF($F8094,OFFSET(start_40,LOLP!$D8094+(1-$C8094)*24,LOLP!$B8094),0)</f>
        <v>0</v>
      </c>
      <c r="L8094" s="7">
        <f ca="1">IF($F8094,OFFSET(start_50,LOLP!$D8094+(1-$C8094)*24,LOLP!$B8094),0)</f>
        <v>0</v>
      </c>
      <c r="M8094" s="25">
        <f t="shared" ca="1" si="884"/>
        <v>0</v>
      </c>
      <c r="N8094" s="25">
        <f t="shared" ca="1" si="885"/>
        <v>0</v>
      </c>
      <c r="O8094" s="15" t="e">
        <f t="shared" ca="1" si="886"/>
        <v>#DIV/0!</v>
      </c>
      <c r="P8094" s="15" t="e">
        <f t="shared" ca="1" si="887"/>
        <v>#DIV/0!</v>
      </c>
    </row>
    <row r="8095" spans="1:16" x14ac:dyDescent="0.25">
      <c r="A8095" s="1">
        <f t="shared" si="888"/>
        <v>43438</v>
      </c>
      <c r="B8095" s="7">
        <f t="shared" si="883"/>
        <v>12</v>
      </c>
      <c r="C8095" s="4">
        <f>INDEX(Calendar!$E$3:$E$367,MATCH(LOLP!$A8095,Calendar!$B$3:$B$367,0))</f>
        <v>1</v>
      </c>
      <c r="D8095" s="2">
        <f t="shared" si="889"/>
        <v>4</v>
      </c>
      <c r="E8095" s="36">
        <v>20689</v>
      </c>
      <c r="F8095" s="7">
        <f>IFERROR(IF(INDEX('Temperature Data'!$AA$15:$AA$348,MATCH(LOLP!A8095,'Temperature Data'!$B$15:$B$348,0))&gt;IF(B8095=9,$G$2,LOLP!$F$2),1,0),0)</f>
        <v>0</v>
      </c>
      <c r="G8095" s="7">
        <f>SUMIFS(LOLP!$F$4:$F$8763,$C$4:$C$8763,$C8095,$B$4:$B$8763,$B8095,$D$4:$D$8763,$D8095)</f>
        <v>0</v>
      </c>
      <c r="H8095" s="7">
        <f>COUNTIFS(Calendar!$E$3:$E$367,LOLP!C8095,Calendar!$D$3:$D$367,LOLP!B8095)</f>
        <v>20</v>
      </c>
      <c r="I8095" s="7">
        <f ca="1">IF($F8095=1,OFFSET(start_norps,LOLP!$D8095+(1-$C8095)*24,LOLP!$B8095)*H8095/G8095,0)</f>
        <v>0</v>
      </c>
      <c r="J8095" s="7">
        <f ca="1">IF($F8095=1,OFFSET(start_33,LOLP!$D8095+(1-$C8095)*24,LOLP!$B8095)*H8095/G8095,0)</f>
        <v>0</v>
      </c>
      <c r="K8095" s="7">
        <f ca="1">IF($F8095,OFFSET(start_40,LOLP!$D8095+(1-$C8095)*24,LOLP!$B8095),0)</f>
        <v>0</v>
      </c>
      <c r="L8095" s="7">
        <f ca="1">IF($F8095,OFFSET(start_50,LOLP!$D8095+(1-$C8095)*24,LOLP!$B8095),0)</f>
        <v>0</v>
      </c>
      <c r="M8095" s="25">
        <f t="shared" ca="1" si="884"/>
        <v>0</v>
      </c>
      <c r="N8095" s="25">
        <f t="shared" ca="1" si="885"/>
        <v>0</v>
      </c>
      <c r="O8095" s="15" t="e">
        <f t="shared" ca="1" si="886"/>
        <v>#DIV/0!</v>
      </c>
      <c r="P8095" s="15" t="e">
        <f t="shared" ca="1" si="887"/>
        <v>#DIV/0!</v>
      </c>
    </row>
    <row r="8096" spans="1:16" x14ac:dyDescent="0.25">
      <c r="A8096" s="1">
        <f t="shared" si="888"/>
        <v>43438</v>
      </c>
      <c r="B8096" s="7">
        <f t="shared" si="883"/>
        <v>12</v>
      </c>
      <c r="C8096" s="4">
        <f>INDEX(Calendar!$E$3:$E$367,MATCH(LOLP!$A8096,Calendar!$B$3:$B$367,0))</f>
        <v>1</v>
      </c>
      <c r="D8096" s="2">
        <f t="shared" si="889"/>
        <v>5</v>
      </c>
      <c r="E8096" s="36">
        <v>21328</v>
      </c>
      <c r="F8096" s="7">
        <f>IFERROR(IF(INDEX('Temperature Data'!$AA$15:$AA$348,MATCH(LOLP!A8096,'Temperature Data'!$B$15:$B$348,0))&gt;IF(B8096=9,$G$2,LOLP!$F$2),1,0),0)</f>
        <v>0</v>
      </c>
      <c r="G8096" s="7">
        <f>SUMIFS(LOLP!$F$4:$F$8763,$C$4:$C$8763,$C8096,$B$4:$B$8763,$B8096,$D$4:$D$8763,$D8096)</f>
        <v>0</v>
      </c>
      <c r="H8096" s="7">
        <f>COUNTIFS(Calendar!$E$3:$E$367,LOLP!C8096,Calendar!$D$3:$D$367,LOLP!B8096)</f>
        <v>20</v>
      </c>
      <c r="I8096" s="7">
        <f ca="1">IF($F8096=1,OFFSET(start_norps,LOLP!$D8096+(1-$C8096)*24,LOLP!$B8096)*H8096/G8096,0)</f>
        <v>0</v>
      </c>
      <c r="J8096" s="7">
        <f ca="1">IF($F8096=1,OFFSET(start_33,LOLP!$D8096+(1-$C8096)*24,LOLP!$B8096)*H8096/G8096,0)</f>
        <v>0</v>
      </c>
      <c r="K8096" s="7">
        <f ca="1">IF($F8096,OFFSET(start_40,LOLP!$D8096+(1-$C8096)*24,LOLP!$B8096),0)</f>
        <v>0</v>
      </c>
      <c r="L8096" s="7">
        <f ca="1">IF($F8096,OFFSET(start_50,LOLP!$D8096+(1-$C8096)*24,LOLP!$B8096),0)</f>
        <v>0</v>
      </c>
      <c r="M8096" s="25">
        <f t="shared" ca="1" si="884"/>
        <v>0</v>
      </c>
      <c r="N8096" s="25">
        <f t="shared" ca="1" si="885"/>
        <v>0</v>
      </c>
      <c r="O8096" s="15" t="e">
        <f t="shared" ca="1" si="886"/>
        <v>#DIV/0!</v>
      </c>
      <c r="P8096" s="15" t="e">
        <f t="shared" ca="1" si="887"/>
        <v>#DIV/0!</v>
      </c>
    </row>
    <row r="8097" spans="1:16" x14ac:dyDescent="0.25">
      <c r="A8097" s="1">
        <f t="shared" si="888"/>
        <v>43438</v>
      </c>
      <c r="B8097" s="7">
        <f t="shared" si="883"/>
        <v>12</v>
      </c>
      <c r="C8097" s="4">
        <f>INDEX(Calendar!$E$3:$E$367,MATCH(LOLP!$A8097,Calendar!$B$3:$B$367,0))</f>
        <v>1</v>
      </c>
      <c r="D8097" s="2">
        <f t="shared" si="889"/>
        <v>6</v>
      </c>
      <c r="E8097" s="36">
        <v>22850</v>
      </c>
      <c r="F8097" s="7">
        <f>IFERROR(IF(INDEX('Temperature Data'!$AA$15:$AA$348,MATCH(LOLP!A8097,'Temperature Data'!$B$15:$B$348,0))&gt;IF(B8097=9,$G$2,LOLP!$F$2),1,0),0)</f>
        <v>0</v>
      </c>
      <c r="G8097" s="7">
        <f>SUMIFS(LOLP!$F$4:$F$8763,$C$4:$C$8763,$C8097,$B$4:$B$8763,$B8097,$D$4:$D$8763,$D8097)</f>
        <v>0</v>
      </c>
      <c r="H8097" s="7">
        <f>COUNTIFS(Calendar!$E$3:$E$367,LOLP!C8097,Calendar!$D$3:$D$367,LOLP!B8097)</f>
        <v>20</v>
      </c>
      <c r="I8097" s="7">
        <f ca="1">IF($F8097=1,OFFSET(start_norps,LOLP!$D8097+(1-$C8097)*24,LOLP!$B8097)*H8097/G8097,0)</f>
        <v>0</v>
      </c>
      <c r="J8097" s="7">
        <f ca="1">IF($F8097=1,OFFSET(start_33,LOLP!$D8097+(1-$C8097)*24,LOLP!$B8097)*H8097/G8097,0)</f>
        <v>0</v>
      </c>
      <c r="K8097" s="7">
        <f ca="1">IF($F8097,OFFSET(start_40,LOLP!$D8097+(1-$C8097)*24,LOLP!$B8097),0)</f>
        <v>0</v>
      </c>
      <c r="L8097" s="7">
        <f ca="1">IF($F8097,OFFSET(start_50,LOLP!$D8097+(1-$C8097)*24,LOLP!$B8097),0)</f>
        <v>0</v>
      </c>
      <c r="M8097" s="25">
        <f t="shared" ca="1" si="884"/>
        <v>0</v>
      </c>
      <c r="N8097" s="25">
        <f t="shared" ca="1" si="885"/>
        <v>0</v>
      </c>
      <c r="O8097" s="15" t="e">
        <f t="shared" ca="1" si="886"/>
        <v>#DIV/0!</v>
      </c>
      <c r="P8097" s="15" t="e">
        <f t="shared" ca="1" si="887"/>
        <v>#DIV/0!</v>
      </c>
    </row>
    <row r="8098" spans="1:16" x14ac:dyDescent="0.25">
      <c r="A8098" s="1">
        <f t="shared" si="888"/>
        <v>43438</v>
      </c>
      <c r="B8098" s="7">
        <f t="shared" si="883"/>
        <v>12</v>
      </c>
      <c r="C8098" s="4">
        <f>INDEX(Calendar!$E$3:$E$367,MATCH(LOLP!$A8098,Calendar!$B$3:$B$367,0))</f>
        <v>1</v>
      </c>
      <c r="D8098" s="2">
        <f t="shared" si="889"/>
        <v>7</v>
      </c>
      <c r="E8098" s="36">
        <v>25180</v>
      </c>
      <c r="F8098" s="7">
        <f>IFERROR(IF(INDEX('Temperature Data'!$AA$15:$AA$348,MATCH(LOLP!A8098,'Temperature Data'!$B$15:$B$348,0))&gt;IF(B8098=9,$G$2,LOLP!$F$2),1,0),0)</f>
        <v>0</v>
      </c>
      <c r="G8098" s="7">
        <f>SUMIFS(LOLP!$F$4:$F$8763,$C$4:$C$8763,$C8098,$B$4:$B$8763,$B8098,$D$4:$D$8763,$D8098)</f>
        <v>0</v>
      </c>
      <c r="H8098" s="7">
        <f>COUNTIFS(Calendar!$E$3:$E$367,LOLP!C8098,Calendar!$D$3:$D$367,LOLP!B8098)</f>
        <v>20</v>
      </c>
      <c r="I8098" s="7">
        <f ca="1">IF($F8098=1,OFFSET(start_norps,LOLP!$D8098+(1-$C8098)*24,LOLP!$B8098)*H8098/G8098,0)</f>
        <v>0</v>
      </c>
      <c r="J8098" s="7">
        <f ca="1">IF($F8098=1,OFFSET(start_33,LOLP!$D8098+(1-$C8098)*24,LOLP!$B8098)*H8098/G8098,0)</f>
        <v>0</v>
      </c>
      <c r="K8098" s="7">
        <f ca="1">IF($F8098,OFFSET(start_40,LOLP!$D8098+(1-$C8098)*24,LOLP!$B8098),0)</f>
        <v>0</v>
      </c>
      <c r="L8098" s="7">
        <f ca="1">IF($F8098,OFFSET(start_50,LOLP!$D8098+(1-$C8098)*24,LOLP!$B8098),0)</f>
        <v>0</v>
      </c>
      <c r="M8098" s="25">
        <f t="shared" ca="1" si="884"/>
        <v>0</v>
      </c>
      <c r="N8098" s="25">
        <f t="shared" ca="1" si="885"/>
        <v>0</v>
      </c>
      <c r="O8098" s="15" t="e">
        <f t="shared" ca="1" si="886"/>
        <v>#DIV/0!</v>
      </c>
      <c r="P8098" s="15" t="e">
        <f t="shared" ca="1" si="887"/>
        <v>#DIV/0!</v>
      </c>
    </row>
    <row r="8099" spans="1:16" x14ac:dyDescent="0.25">
      <c r="A8099" s="1">
        <f t="shared" si="888"/>
        <v>43438</v>
      </c>
      <c r="B8099" s="7">
        <f t="shared" si="883"/>
        <v>12</v>
      </c>
      <c r="C8099" s="4">
        <f>INDEX(Calendar!$E$3:$E$367,MATCH(LOLP!$A8099,Calendar!$B$3:$B$367,0))</f>
        <v>1</v>
      </c>
      <c r="D8099" s="2">
        <f t="shared" si="889"/>
        <v>8</v>
      </c>
      <c r="E8099" s="36">
        <v>26451</v>
      </c>
      <c r="F8099" s="7">
        <f>IFERROR(IF(INDEX('Temperature Data'!$AA$15:$AA$348,MATCH(LOLP!A8099,'Temperature Data'!$B$15:$B$348,0))&gt;IF(B8099=9,$G$2,LOLP!$F$2),1,0),0)</f>
        <v>0</v>
      </c>
      <c r="G8099" s="7">
        <f>SUMIFS(LOLP!$F$4:$F$8763,$C$4:$C$8763,$C8099,$B$4:$B$8763,$B8099,$D$4:$D$8763,$D8099)</f>
        <v>0</v>
      </c>
      <c r="H8099" s="7">
        <f>COUNTIFS(Calendar!$E$3:$E$367,LOLP!C8099,Calendar!$D$3:$D$367,LOLP!B8099)</f>
        <v>20</v>
      </c>
      <c r="I8099" s="7">
        <f ca="1">IF($F8099=1,OFFSET(start_norps,LOLP!$D8099+(1-$C8099)*24,LOLP!$B8099)*H8099/G8099,0)</f>
        <v>0</v>
      </c>
      <c r="J8099" s="7">
        <f ca="1">IF($F8099=1,OFFSET(start_33,LOLP!$D8099+(1-$C8099)*24,LOLP!$B8099)*H8099/G8099,0)</f>
        <v>0</v>
      </c>
      <c r="K8099" s="7">
        <f ca="1">IF($F8099,OFFSET(start_40,LOLP!$D8099+(1-$C8099)*24,LOLP!$B8099),0)</f>
        <v>0</v>
      </c>
      <c r="L8099" s="7">
        <f ca="1">IF($F8099,OFFSET(start_50,LOLP!$D8099+(1-$C8099)*24,LOLP!$B8099),0)</f>
        <v>0</v>
      </c>
      <c r="M8099" s="25">
        <f t="shared" ca="1" si="884"/>
        <v>0</v>
      </c>
      <c r="N8099" s="25">
        <f t="shared" ca="1" si="885"/>
        <v>0</v>
      </c>
      <c r="O8099" s="15" t="e">
        <f t="shared" ca="1" si="886"/>
        <v>#DIV/0!</v>
      </c>
      <c r="P8099" s="15" t="e">
        <f t="shared" ca="1" si="887"/>
        <v>#DIV/0!</v>
      </c>
    </row>
    <row r="8100" spans="1:16" x14ac:dyDescent="0.25">
      <c r="A8100" s="1">
        <f t="shared" si="888"/>
        <v>43438</v>
      </c>
      <c r="B8100" s="7">
        <f t="shared" si="883"/>
        <v>12</v>
      </c>
      <c r="C8100" s="4">
        <f>INDEX(Calendar!$E$3:$E$367,MATCH(LOLP!$A8100,Calendar!$B$3:$B$367,0))</f>
        <v>1</v>
      </c>
      <c r="D8100" s="2">
        <f t="shared" si="889"/>
        <v>9</v>
      </c>
      <c r="E8100" s="36">
        <v>26255</v>
      </c>
      <c r="F8100" s="7">
        <f>IFERROR(IF(INDEX('Temperature Data'!$AA$15:$AA$348,MATCH(LOLP!A8100,'Temperature Data'!$B$15:$B$348,0))&gt;IF(B8100=9,$G$2,LOLP!$F$2),1,0),0)</f>
        <v>0</v>
      </c>
      <c r="G8100" s="7">
        <f>SUMIFS(LOLP!$F$4:$F$8763,$C$4:$C$8763,$C8100,$B$4:$B$8763,$B8100,$D$4:$D$8763,$D8100)</f>
        <v>0</v>
      </c>
      <c r="H8100" s="7">
        <f>COUNTIFS(Calendar!$E$3:$E$367,LOLP!C8100,Calendar!$D$3:$D$367,LOLP!B8100)</f>
        <v>20</v>
      </c>
      <c r="I8100" s="7">
        <f ca="1">IF($F8100=1,OFFSET(start_norps,LOLP!$D8100+(1-$C8100)*24,LOLP!$B8100)*H8100/G8100,0)</f>
        <v>0</v>
      </c>
      <c r="J8100" s="7">
        <f ca="1">IF($F8100=1,OFFSET(start_33,LOLP!$D8100+(1-$C8100)*24,LOLP!$B8100)*H8100/G8100,0)</f>
        <v>0</v>
      </c>
      <c r="K8100" s="7">
        <f ca="1">IF($F8100,OFFSET(start_40,LOLP!$D8100+(1-$C8100)*24,LOLP!$B8100),0)</f>
        <v>0</v>
      </c>
      <c r="L8100" s="7">
        <f ca="1">IF($F8100,OFFSET(start_50,LOLP!$D8100+(1-$C8100)*24,LOLP!$B8100),0)</f>
        <v>0</v>
      </c>
      <c r="M8100" s="25">
        <f t="shared" ca="1" si="884"/>
        <v>0</v>
      </c>
      <c r="N8100" s="25">
        <f t="shared" ca="1" si="885"/>
        <v>0</v>
      </c>
      <c r="O8100" s="15" t="e">
        <f t="shared" ca="1" si="886"/>
        <v>#DIV/0!</v>
      </c>
      <c r="P8100" s="15" t="e">
        <f t="shared" ca="1" si="887"/>
        <v>#DIV/0!</v>
      </c>
    </row>
    <row r="8101" spans="1:16" x14ac:dyDescent="0.25">
      <c r="A8101" s="1">
        <f t="shared" si="888"/>
        <v>43438</v>
      </c>
      <c r="B8101" s="7">
        <f t="shared" si="883"/>
        <v>12</v>
      </c>
      <c r="C8101" s="4">
        <f>INDEX(Calendar!$E$3:$E$367,MATCH(LOLP!$A8101,Calendar!$B$3:$B$367,0))</f>
        <v>1</v>
      </c>
      <c r="D8101" s="2">
        <f t="shared" si="889"/>
        <v>10</v>
      </c>
      <c r="E8101" s="36">
        <v>25882</v>
      </c>
      <c r="F8101" s="7">
        <f>IFERROR(IF(INDEX('Temperature Data'!$AA$15:$AA$348,MATCH(LOLP!A8101,'Temperature Data'!$B$15:$B$348,0))&gt;IF(B8101=9,$G$2,LOLP!$F$2),1,0),0)</f>
        <v>0</v>
      </c>
      <c r="G8101" s="7">
        <f>SUMIFS(LOLP!$F$4:$F$8763,$C$4:$C$8763,$C8101,$B$4:$B$8763,$B8101,$D$4:$D$8763,$D8101)</f>
        <v>0</v>
      </c>
      <c r="H8101" s="7">
        <f>COUNTIFS(Calendar!$E$3:$E$367,LOLP!C8101,Calendar!$D$3:$D$367,LOLP!B8101)</f>
        <v>20</v>
      </c>
      <c r="I8101" s="7">
        <f ca="1">IF($F8101=1,OFFSET(start_norps,LOLP!$D8101+(1-$C8101)*24,LOLP!$B8101)*H8101/G8101,0)</f>
        <v>0</v>
      </c>
      <c r="J8101" s="7">
        <f ca="1">IF($F8101=1,OFFSET(start_33,LOLP!$D8101+(1-$C8101)*24,LOLP!$B8101)*H8101/G8101,0)</f>
        <v>0</v>
      </c>
      <c r="K8101" s="7">
        <f ca="1">IF($F8101,OFFSET(start_40,LOLP!$D8101+(1-$C8101)*24,LOLP!$B8101),0)</f>
        <v>0</v>
      </c>
      <c r="L8101" s="7">
        <f ca="1">IF($F8101,OFFSET(start_50,LOLP!$D8101+(1-$C8101)*24,LOLP!$B8101),0)</f>
        <v>0</v>
      </c>
      <c r="M8101" s="25">
        <f t="shared" ca="1" si="884"/>
        <v>0</v>
      </c>
      <c r="N8101" s="25">
        <f t="shared" ca="1" si="885"/>
        <v>0</v>
      </c>
      <c r="O8101" s="15" t="e">
        <f t="shared" ca="1" si="886"/>
        <v>#DIV/0!</v>
      </c>
      <c r="P8101" s="15" t="e">
        <f t="shared" ca="1" si="887"/>
        <v>#DIV/0!</v>
      </c>
    </row>
    <row r="8102" spans="1:16" x14ac:dyDescent="0.25">
      <c r="A8102" s="1">
        <f t="shared" si="888"/>
        <v>43438</v>
      </c>
      <c r="B8102" s="7">
        <f t="shared" si="883"/>
        <v>12</v>
      </c>
      <c r="C8102" s="4">
        <f>INDEX(Calendar!$E$3:$E$367,MATCH(LOLP!$A8102,Calendar!$B$3:$B$367,0))</f>
        <v>1</v>
      </c>
      <c r="D8102" s="2">
        <f t="shared" si="889"/>
        <v>11</v>
      </c>
      <c r="E8102" s="36">
        <v>25858</v>
      </c>
      <c r="F8102" s="7">
        <f>IFERROR(IF(INDEX('Temperature Data'!$AA$15:$AA$348,MATCH(LOLP!A8102,'Temperature Data'!$B$15:$B$348,0))&gt;IF(B8102=9,$G$2,LOLP!$F$2),1,0),0)</f>
        <v>0</v>
      </c>
      <c r="G8102" s="7">
        <f>SUMIFS(LOLP!$F$4:$F$8763,$C$4:$C$8763,$C8102,$B$4:$B$8763,$B8102,$D$4:$D$8763,$D8102)</f>
        <v>0</v>
      </c>
      <c r="H8102" s="7">
        <f>COUNTIFS(Calendar!$E$3:$E$367,LOLP!C8102,Calendar!$D$3:$D$367,LOLP!B8102)</f>
        <v>20</v>
      </c>
      <c r="I8102" s="7">
        <f ca="1">IF($F8102=1,OFFSET(start_norps,LOLP!$D8102+(1-$C8102)*24,LOLP!$B8102)*H8102/G8102,0)</f>
        <v>0</v>
      </c>
      <c r="J8102" s="7">
        <f ca="1">IF($F8102=1,OFFSET(start_33,LOLP!$D8102+(1-$C8102)*24,LOLP!$B8102)*H8102/G8102,0)</f>
        <v>0</v>
      </c>
      <c r="K8102" s="7">
        <f ca="1">IF($F8102,OFFSET(start_40,LOLP!$D8102+(1-$C8102)*24,LOLP!$B8102),0)</f>
        <v>0</v>
      </c>
      <c r="L8102" s="7">
        <f ca="1">IF($F8102,OFFSET(start_50,LOLP!$D8102+(1-$C8102)*24,LOLP!$B8102),0)</f>
        <v>0</v>
      </c>
      <c r="M8102" s="25">
        <f t="shared" ca="1" si="884"/>
        <v>0</v>
      </c>
      <c r="N8102" s="25">
        <f t="shared" ca="1" si="885"/>
        <v>0</v>
      </c>
      <c r="O8102" s="15" t="e">
        <f t="shared" ca="1" si="886"/>
        <v>#DIV/0!</v>
      </c>
      <c r="P8102" s="15" t="e">
        <f t="shared" ca="1" si="887"/>
        <v>#DIV/0!</v>
      </c>
    </row>
    <row r="8103" spans="1:16" x14ac:dyDescent="0.25">
      <c r="A8103" s="1">
        <f t="shared" si="888"/>
        <v>43438</v>
      </c>
      <c r="B8103" s="7">
        <f t="shared" si="883"/>
        <v>12</v>
      </c>
      <c r="C8103" s="4">
        <f>INDEX(Calendar!$E$3:$E$367,MATCH(LOLP!$A8103,Calendar!$B$3:$B$367,0))</f>
        <v>1</v>
      </c>
      <c r="D8103" s="2">
        <f t="shared" si="889"/>
        <v>12</v>
      </c>
      <c r="E8103" s="36">
        <v>25819</v>
      </c>
      <c r="F8103" s="7">
        <f>IFERROR(IF(INDEX('Temperature Data'!$AA$15:$AA$348,MATCH(LOLP!A8103,'Temperature Data'!$B$15:$B$348,0))&gt;IF(B8103=9,$G$2,LOLP!$F$2),1,0),0)</f>
        <v>0</v>
      </c>
      <c r="G8103" s="7">
        <f>SUMIFS(LOLP!$F$4:$F$8763,$C$4:$C$8763,$C8103,$B$4:$B$8763,$B8103,$D$4:$D$8763,$D8103)</f>
        <v>0</v>
      </c>
      <c r="H8103" s="7">
        <f>COUNTIFS(Calendar!$E$3:$E$367,LOLP!C8103,Calendar!$D$3:$D$367,LOLP!B8103)</f>
        <v>20</v>
      </c>
      <c r="I8103" s="7">
        <f ca="1">IF($F8103=1,OFFSET(start_norps,LOLP!$D8103+(1-$C8103)*24,LOLP!$B8103)*H8103/G8103,0)</f>
        <v>0</v>
      </c>
      <c r="J8103" s="7">
        <f ca="1">IF($F8103=1,OFFSET(start_33,LOLP!$D8103+(1-$C8103)*24,LOLP!$B8103)*H8103/G8103,0)</f>
        <v>0</v>
      </c>
      <c r="K8103" s="7">
        <f ca="1">IF($F8103,OFFSET(start_40,LOLP!$D8103+(1-$C8103)*24,LOLP!$B8103),0)</f>
        <v>0</v>
      </c>
      <c r="L8103" s="7">
        <f ca="1">IF($F8103,OFFSET(start_50,LOLP!$D8103+(1-$C8103)*24,LOLP!$B8103),0)</f>
        <v>0</v>
      </c>
      <c r="M8103" s="25">
        <f t="shared" ca="1" si="884"/>
        <v>0</v>
      </c>
      <c r="N8103" s="25">
        <f t="shared" ca="1" si="885"/>
        <v>0</v>
      </c>
      <c r="O8103" s="15" t="e">
        <f t="shared" ca="1" si="886"/>
        <v>#DIV/0!</v>
      </c>
      <c r="P8103" s="15" t="e">
        <f t="shared" ca="1" si="887"/>
        <v>#DIV/0!</v>
      </c>
    </row>
    <row r="8104" spans="1:16" x14ac:dyDescent="0.25">
      <c r="A8104" s="1">
        <f t="shared" si="888"/>
        <v>43438</v>
      </c>
      <c r="B8104" s="7">
        <f t="shared" si="883"/>
        <v>12</v>
      </c>
      <c r="C8104" s="4">
        <f>INDEX(Calendar!$E$3:$E$367,MATCH(LOLP!$A8104,Calendar!$B$3:$B$367,0))</f>
        <v>1</v>
      </c>
      <c r="D8104" s="2">
        <f t="shared" si="889"/>
        <v>13</v>
      </c>
      <c r="E8104" s="36">
        <v>25720</v>
      </c>
      <c r="F8104" s="7">
        <f>IFERROR(IF(INDEX('Temperature Data'!$AA$15:$AA$348,MATCH(LOLP!A8104,'Temperature Data'!$B$15:$B$348,0))&gt;IF(B8104=9,$G$2,LOLP!$F$2),1,0),0)</f>
        <v>0</v>
      </c>
      <c r="G8104" s="7">
        <f>SUMIFS(LOLP!$F$4:$F$8763,$C$4:$C$8763,$C8104,$B$4:$B$8763,$B8104,$D$4:$D$8763,$D8104)</f>
        <v>0</v>
      </c>
      <c r="H8104" s="7">
        <f>COUNTIFS(Calendar!$E$3:$E$367,LOLP!C8104,Calendar!$D$3:$D$367,LOLP!B8104)</f>
        <v>20</v>
      </c>
      <c r="I8104" s="7">
        <f ca="1">IF($F8104=1,OFFSET(start_norps,LOLP!$D8104+(1-$C8104)*24,LOLP!$B8104)*H8104/G8104,0)</f>
        <v>0</v>
      </c>
      <c r="J8104" s="7">
        <f ca="1">IF($F8104=1,OFFSET(start_33,LOLP!$D8104+(1-$C8104)*24,LOLP!$B8104)*H8104/G8104,0)</f>
        <v>0</v>
      </c>
      <c r="K8104" s="7">
        <f ca="1">IF($F8104,OFFSET(start_40,LOLP!$D8104+(1-$C8104)*24,LOLP!$B8104),0)</f>
        <v>0</v>
      </c>
      <c r="L8104" s="7">
        <f ca="1">IF($F8104,OFFSET(start_50,LOLP!$D8104+(1-$C8104)*24,LOLP!$B8104),0)</f>
        <v>0</v>
      </c>
      <c r="M8104" s="25">
        <f t="shared" ca="1" si="884"/>
        <v>0</v>
      </c>
      <c r="N8104" s="25">
        <f t="shared" ca="1" si="885"/>
        <v>0</v>
      </c>
      <c r="O8104" s="15" t="e">
        <f t="shared" ca="1" si="886"/>
        <v>#DIV/0!</v>
      </c>
      <c r="P8104" s="15" t="e">
        <f t="shared" ca="1" si="887"/>
        <v>#DIV/0!</v>
      </c>
    </row>
    <row r="8105" spans="1:16" x14ac:dyDescent="0.25">
      <c r="A8105" s="1">
        <f t="shared" si="888"/>
        <v>43438</v>
      </c>
      <c r="B8105" s="7">
        <f t="shared" si="883"/>
        <v>12</v>
      </c>
      <c r="C8105" s="4">
        <f>INDEX(Calendar!$E$3:$E$367,MATCH(LOLP!$A8105,Calendar!$B$3:$B$367,0))</f>
        <v>1</v>
      </c>
      <c r="D8105" s="2">
        <f t="shared" si="889"/>
        <v>14</v>
      </c>
      <c r="E8105" s="36">
        <v>25621</v>
      </c>
      <c r="F8105" s="7">
        <f>IFERROR(IF(INDEX('Temperature Data'!$AA$15:$AA$348,MATCH(LOLP!A8105,'Temperature Data'!$B$15:$B$348,0))&gt;IF(B8105=9,$G$2,LOLP!$F$2),1,0),0)</f>
        <v>0</v>
      </c>
      <c r="G8105" s="7">
        <f>SUMIFS(LOLP!$F$4:$F$8763,$C$4:$C$8763,$C8105,$B$4:$B$8763,$B8105,$D$4:$D$8763,$D8105)</f>
        <v>0</v>
      </c>
      <c r="H8105" s="7">
        <f>COUNTIFS(Calendar!$E$3:$E$367,LOLP!C8105,Calendar!$D$3:$D$367,LOLP!B8105)</f>
        <v>20</v>
      </c>
      <c r="I8105" s="7">
        <f ca="1">IF($F8105=1,OFFSET(start_norps,LOLP!$D8105+(1-$C8105)*24,LOLP!$B8105)*H8105/G8105,0)</f>
        <v>0</v>
      </c>
      <c r="J8105" s="7">
        <f ca="1">IF($F8105=1,OFFSET(start_33,LOLP!$D8105+(1-$C8105)*24,LOLP!$B8105)*H8105/G8105,0)</f>
        <v>0</v>
      </c>
      <c r="K8105" s="7">
        <f ca="1">IF($F8105,OFFSET(start_40,LOLP!$D8105+(1-$C8105)*24,LOLP!$B8105),0)</f>
        <v>0</v>
      </c>
      <c r="L8105" s="7">
        <f ca="1">IF($F8105,OFFSET(start_50,LOLP!$D8105+(1-$C8105)*24,LOLP!$B8105),0)</f>
        <v>0</v>
      </c>
      <c r="M8105" s="25">
        <f t="shared" ca="1" si="884"/>
        <v>0</v>
      </c>
      <c r="N8105" s="25">
        <f t="shared" ca="1" si="885"/>
        <v>0</v>
      </c>
      <c r="O8105" s="15" t="e">
        <f t="shared" ca="1" si="886"/>
        <v>#DIV/0!</v>
      </c>
      <c r="P8105" s="15" t="e">
        <f t="shared" ca="1" si="887"/>
        <v>#DIV/0!</v>
      </c>
    </row>
    <row r="8106" spans="1:16" x14ac:dyDescent="0.25">
      <c r="A8106" s="1">
        <f t="shared" si="888"/>
        <v>43438</v>
      </c>
      <c r="B8106" s="7">
        <f t="shared" si="883"/>
        <v>12</v>
      </c>
      <c r="C8106" s="4">
        <f>INDEX(Calendar!$E$3:$E$367,MATCH(LOLP!$A8106,Calendar!$B$3:$B$367,0))</f>
        <v>1</v>
      </c>
      <c r="D8106" s="2">
        <f t="shared" si="889"/>
        <v>15</v>
      </c>
      <c r="E8106" s="36">
        <v>25712</v>
      </c>
      <c r="F8106" s="7">
        <f>IFERROR(IF(INDEX('Temperature Data'!$AA$15:$AA$348,MATCH(LOLP!A8106,'Temperature Data'!$B$15:$B$348,0))&gt;IF(B8106=9,$G$2,LOLP!$F$2),1,0),0)</f>
        <v>0</v>
      </c>
      <c r="G8106" s="7">
        <f>SUMIFS(LOLP!$F$4:$F$8763,$C$4:$C$8763,$C8106,$B$4:$B$8763,$B8106,$D$4:$D$8763,$D8106)</f>
        <v>0</v>
      </c>
      <c r="H8106" s="7">
        <f>COUNTIFS(Calendar!$E$3:$E$367,LOLP!C8106,Calendar!$D$3:$D$367,LOLP!B8106)</f>
        <v>20</v>
      </c>
      <c r="I8106" s="7">
        <f ca="1">IF($F8106=1,OFFSET(start_norps,LOLP!$D8106+(1-$C8106)*24,LOLP!$B8106)*H8106/G8106,0)</f>
        <v>0</v>
      </c>
      <c r="J8106" s="7">
        <f ca="1">IF($F8106=1,OFFSET(start_33,LOLP!$D8106+(1-$C8106)*24,LOLP!$B8106)*H8106/G8106,0)</f>
        <v>0</v>
      </c>
      <c r="K8106" s="7">
        <f ca="1">IF($F8106,OFFSET(start_40,LOLP!$D8106+(1-$C8106)*24,LOLP!$B8106),0)</f>
        <v>0</v>
      </c>
      <c r="L8106" s="7">
        <f ca="1">IF($F8106,OFFSET(start_50,LOLP!$D8106+(1-$C8106)*24,LOLP!$B8106),0)</f>
        <v>0</v>
      </c>
      <c r="M8106" s="25">
        <f t="shared" ca="1" si="884"/>
        <v>0</v>
      </c>
      <c r="N8106" s="25">
        <f t="shared" ca="1" si="885"/>
        <v>0</v>
      </c>
      <c r="O8106" s="15" t="e">
        <f t="shared" ca="1" si="886"/>
        <v>#DIV/0!</v>
      </c>
      <c r="P8106" s="15" t="e">
        <f t="shared" ca="1" si="887"/>
        <v>#DIV/0!</v>
      </c>
    </row>
    <row r="8107" spans="1:16" x14ac:dyDescent="0.25">
      <c r="A8107" s="1">
        <f t="shared" si="888"/>
        <v>43438</v>
      </c>
      <c r="B8107" s="7">
        <f t="shared" si="883"/>
        <v>12</v>
      </c>
      <c r="C8107" s="4">
        <f>INDEX(Calendar!$E$3:$E$367,MATCH(LOLP!$A8107,Calendar!$B$3:$B$367,0))</f>
        <v>1</v>
      </c>
      <c r="D8107" s="2">
        <f t="shared" si="889"/>
        <v>16</v>
      </c>
      <c r="E8107" s="36">
        <v>26094</v>
      </c>
      <c r="F8107" s="7">
        <f>IFERROR(IF(INDEX('Temperature Data'!$AA$15:$AA$348,MATCH(LOLP!A8107,'Temperature Data'!$B$15:$B$348,0))&gt;IF(B8107=9,$G$2,LOLP!$F$2),1,0),0)</f>
        <v>0</v>
      </c>
      <c r="G8107" s="7">
        <f>SUMIFS(LOLP!$F$4:$F$8763,$C$4:$C$8763,$C8107,$B$4:$B$8763,$B8107,$D$4:$D$8763,$D8107)</f>
        <v>0</v>
      </c>
      <c r="H8107" s="7">
        <f>COUNTIFS(Calendar!$E$3:$E$367,LOLP!C8107,Calendar!$D$3:$D$367,LOLP!B8107)</f>
        <v>20</v>
      </c>
      <c r="I8107" s="7">
        <f ca="1">IF($F8107=1,OFFSET(start_norps,LOLP!$D8107+(1-$C8107)*24,LOLP!$B8107)*H8107/G8107,0)</f>
        <v>0</v>
      </c>
      <c r="J8107" s="7">
        <f ca="1">IF($F8107=1,OFFSET(start_33,LOLP!$D8107+(1-$C8107)*24,LOLP!$B8107)*H8107/G8107,0)</f>
        <v>0</v>
      </c>
      <c r="K8107" s="7">
        <f ca="1">IF($F8107,OFFSET(start_40,LOLP!$D8107+(1-$C8107)*24,LOLP!$B8107),0)</f>
        <v>0</v>
      </c>
      <c r="L8107" s="7">
        <f ca="1">IF($F8107,OFFSET(start_50,LOLP!$D8107+(1-$C8107)*24,LOLP!$B8107),0)</f>
        <v>0</v>
      </c>
      <c r="M8107" s="25">
        <f t="shared" ca="1" si="884"/>
        <v>0</v>
      </c>
      <c r="N8107" s="25">
        <f t="shared" ca="1" si="885"/>
        <v>0</v>
      </c>
      <c r="O8107" s="15" t="e">
        <f t="shared" ca="1" si="886"/>
        <v>#DIV/0!</v>
      </c>
      <c r="P8107" s="15" t="e">
        <f t="shared" ca="1" si="887"/>
        <v>#DIV/0!</v>
      </c>
    </row>
    <row r="8108" spans="1:16" x14ac:dyDescent="0.25">
      <c r="A8108" s="1">
        <f t="shared" si="888"/>
        <v>43438</v>
      </c>
      <c r="B8108" s="7">
        <f t="shared" si="883"/>
        <v>12</v>
      </c>
      <c r="C8108" s="4">
        <f>INDEX(Calendar!$E$3:$E$367,MATCH(LOLP!$A8108,Calendar!$B$3:$B$367,0))</f>
        <v>1</v>
      </c>
      <c r="D8108" s="2">
        <f t="shared" si="889"/>
        <v>17</v>
      </c>
      <c r="E8108" s="36">
        <v>27368</v>
      </c>
      <c r="F8108" s="7">
        <f>IFERROR(IF(INDEX('Temperature Data'!$AA$15:$AA$348,MATCH(LOLP!A8108,'Temperature Data'!$B$15:$B$348,0))&gt;IF(B8108=9,$G$2,LOLP!$F$2),1,0),0)</f>
        <v>0</v>
      </c>
      <c r="G8108" s="7">
        <f>SUMIFS(LOLP!$F$4:$F$8763,$C$4:$C$8763,$C8108,$B$4:$B$8763,$B8108,$D$4:$D$8763,$D8108)</f>
        <v>0</v>
      </c>
      <c r="H8108" s="7">
        <f>COUNTIFS(Calendar!$E$3:$E$367,LOLP!C8108,Calendar!$D$3:$D$367,LOLP!B8108)</f>
        <v>20</v>
      </c>
      <c r="I8108" s="7">
        <f ca="1">IF($F8108=1,OFFSET(start_norps,LOLP!$D8108+(1-$C8108)*24,LOLP!$B8108)*H8108/G8108,0)</f>
        <v>0</v>
      </c>
      <c r="J8108" s="7">
        <f ca="1">IF($F8108=1,OFFSET(start_33,LOLP!$D8108+(1-$C8108)*24,LOLP!$B8108)*H8108/G8108,0)</f>
        <v>0</v>
      </c>
      <c r="K8108" s="7">
        <f ca="1">IF($F8108,OFFSET(start_40,LOLP!$D8108+(1-$C8108)*24,LOLP!$B8108),0)</f>
        <v>0</v>
      </c>
      <c r="L8108" s="7">
        <f ca="1">IF($F8108,OFFSET(start_50,LOLP!$D8108+(1-$C8108)*24,LOLP!$B8108),0)</f>
        <v>0</v>
      </c>
      <c r="M8108" s="25">
        <f t="shared" ca="1" si="884"/>
        <v>0</v>
      </c>
      <c r="N8108" s="25">
        <f t="shared" ca="1" si="885"/>
        <v>0</v>
      </c>
      <c r="O8108" s="15" t="e">
        <f t="shared" ca="1" si="886"/>
        <v>#DIV/0!</v>
      </c>
      <c r="P8108" s="15" t="e">
        <f t="shared" ca="1" si="887"/>
        <v>#DIV/0!</v>
      </c>
    </row>
    <row r="8109" spans="1:16" x14ac:dyDescent="0.25">
      <c r="A8109" s="1">
        <f t="shared" si="888"/>
        <v>43438</v>
      </c>
      <c r="B8109" s="7">
        <f t="shared" si="883"/>
        <v>12</v>
      </c>
      <c r="C8109" s="4">
        <f>INDEX(Calendar!$E$3:$E$367,MATCH(LOLP!$A8109,Calendar!$B$3:$B$367,0))</f>
        <v>1</v>
      </c>
      <c r="D8109" s="2">
        <f t="shared" si="889"/>
        <v>18</v>
      </c>
      <c r="E8109" s="36">
        <v>29433</v>
      </c>
      <c r="F8109" s="7">
        <f>IFERROR(IF(INDEX('Temperature Data'!$AA$15:$AA$348,MATCH(LOLP!A8109,'Temperature Data'!$B$15:$B$348,0))&gt;IF(B8109=9,$G$2,LOLP!$F$2),1,0),0)</f>
        <v>0</v>
      </c>
      <c r="G8109" s="7">
        <f>SUMIFS(LOLP!$F$4:$F$8763,$C$4:$C$8763,$C8109,$B$4:$B$8763,$B8109,$D$4:$D$8763,$D8109)</f>
        <v>0</v>
      </c>
      <c r="H8109" s="7">
        <f>COUNTIFS(Calendar!$E$3:$E$367,LOLP!C8109,Calendar!$D$3:$D$367,LOLP!B8109)</f>
        <v>20</v>
      </c>
      <c r="I8109" s="7">
        <f ca="1">IF($F8109=1,OFFSET(start_norps,LOLP!$D8109+(1-$C8109)*24,LOLP!$B8109)*H8109/G8109,0)</f>
        <v>0</v>
      </c>
      <c r="J8109" s="7">
        <f ca="1">IF($F8109=1,OFFSET(start_33,LOLP!$D8109+(1-$C8109)*24,LOLP!$B8109)*H8109/G8109,0)</f>
        <v>0</v>
      </c>
      <c r="K8109" s="7">
        <f ca="1">IF($F8109,OFFSET(start_40,LOLP!$D8109+(1-$C8109)*24,LOLP!$B8109),0)</f>
        <v>0</v>
      </c>
      <c r="L8109" s="7">
        <f ca="1">IF($F8109,OFFSET(start_50,LOLP!$D8109+(1-$C8109)*24,LOLP!$B8109),0)</f>
        <v>0</v>
      </c>
      <c r="M8109" s="25">
        <f t="shared" ca="1" si="884"/>
        <v>0</v>
      </c>
      <c r="N8109" s="25">
        <f t="shared" ca="1" si="885"/>
        <v>0</v>
      </c>
      <c r="O8109" s="15" t="e">
        <f t="shared" ca="1" si="886"/>
        <v>#DIV/0!</v>
      </c>
      <c r="P8109" s="15" t="e">
        <f t="shared" ca="1" si="887"/>
        <v>#DIV/0!</v>
      </c>
    </row>
    <row r="8110" spans="1:16" x14ac:dyDescent="0.25">
      <c r="A8110" s="1">
        <f t="shared" si="888"/>
        <v>43438</v>
      </c>
      <c r="B8110" s="7">
        <f t="shared" si="883"/>
        <v>12</v>
      </c>
      <c r="C8110" s="4">
        <f>INDEX(Calendar!$E$3:$E$367,MATCH(LOLP!$A8110,Calendar!$B$3:$B$367,0))</f>
        <v>1</v>
      </c>
      <c r="D8110" s="2">
        <f t="shared" si="889"/>
        <v>19</v>
      </c>
      <c r="E8110" s="36">
        <v>29531</v>
      </c>
      <c r="F8110" s="7">
        <f>IFERROR(IF(INDEX('Temperature Data'!$AA$15:$AA$348,MATCH(LOLP!A8110,'Temperature Data'!$B$15:$B$348,0))&gt;IF(B8110=9,$G$2,LOLP!$F$2),1,0),0)</f>
        <v>0</v>
      </c>
      <c r="G8110" s="7">
        <f>SUMIFS(LOLP!$F$4:$F$8763,$C$4:$C$8763,$C8110,$B$4:$B$8763,$B8110,$D$4:$D$8763,$D8110)</f>
        <v>0</v>
      </c>
      <c r="H8110" s="7">
        <f>COUNTIFS(Calendar!$E$3:$E$367,LOLP!C8110,Calendar!$D$3:$D$367,LOLP!B8110)</f>
        <v>20</v>
      </c>
      <c r="I8110" s="7">
        <f ca="1">IF($F8110=1,OFFSET(start_norps,LOLP!$D8110+(1-$C8110)*24,LOLP!$B8110)*H8110/G8110,0)</f>
        <v>0</v>
      </c>
      <c r="J8110" s="7">
        <f ca="1">IF($F8110=1,OFFSET(start_33,LOLP!$D8110+(1-$C8110)*24,LOLP!$B8110)*H8110/G8110,0)</f>
        <v>0</v>
      </c>
      <c r="K8110" s="7">
        <f ca="1">IF($F8110,OFFSET(start_40,LOLP!$D8110+(1-$C8110)*24,LOLP!$B8110),0)</f>
        <v>0</v>
      </c>
      <c r="L8110" s="7">
        <f ca="1">IF($F8110,OFFSET(start_50,LOLP!$D8110+(1-$C8110)*24,LOLP!$B8110),0)</f>
        <v>0</v>
      </c>
      <c r="M8110" s="25">
        <f t="shared" ca="1" si="884"/>
        <v>0</v>
      </c>
      <c r="N8110" s="25">
        <f t="shared" ca="1" si="885"/>
        <v>0</v>
      </c>
      <c r="O8110" s="15" t="e">
        <f t="shared" ca="1" si="886"/>
        <v>#DIV/0!</v>
      </c>
      <c r="P8110" s="15" t="e">
        <f t="shared" ca="1" si="887"/>
        <v>#DIV/0!</v>
      </c>
    </row>
    <row r="8111" spans="1:16" x14ac:dyDescent="0.25">
      <c r="A8111" s="1">
        <f t="shared" si="888"/>
        <v>43438</v>
      </c>
      <c r="B8111" s="7">
        <f t="shared" si="883"/>
        <v>12</v>
      </c>
      <c r="C8111" s="4">
        <f>INDEX(Calendar!$E$3:$E$367,MATCH(LOLP!$A8111,Calendar!$B$3:$B$367,0))</f>
        <v>1</v>
      </c>
      <c r="D8111" s="2">
        <f t="shared" si="889"/>
        <v>20</v>
      </c>
      <c r="E8111" s="36">
        <v>29083</v>
      </c>
      <c r="F8111" s="7">
        <f>IFERROR(IF(INDEX('Temperature Data'!$AA$15:$AA$348,MATCH(LOLP!A8111,'Temperature Data'!$B$15:$B$348,0))&gt;IF(B8111=9,$G$2,LOLP!$F$2),1,0),0)</f>
        <v>0</v>
      </c>
      <c r="G8111" s="7">
        <f>SUMIFS(LOLP!$F$4:$F$8763,$C$4:$C$8763,$C8111,$B$4:$B$8763,$B8111,$D$4:$D$8763,$D8111)</f>
        <v>0</v>
      </c>
      <c r="H8111" s="7">
        <f>COUNTIFS(Calendar!$E$3:$E$367,LOLP!C8111,Calendar!$D$3:$D$367,LOLP!B8111)</f>
        <v>20</v>
      </c>
      <c r="I8111" s="7">
        <f ca="1">IF($F8111=1,OFFSET(start_norps,LOLP!$D8111+(1-$C8111)*24,LOLP!$B8111)*H8111/G8111,0)</f>
        <v>0</v>
      </c>
      <c r="J8111" s="7">
        <f ca="1">IF($F8111=1,OFFSET(start_33,LOLP!$D8111+(1-$C8111)*24,LOLP!$B8111)*H8111/G8111,0)</f>
        <v>0</v>
      </c>
      <c r="K8111" s="7">
        <f ca="1">IF($F8111,OFFSET(start_40,LOLP!$D8111+(1-$C8111)*24,LOLP!$B8111),0)</f>
        <v>0</v>
      </c>
      <c r="L8111" s="7">
        <f ca="1">IF($F8111,OFFSET(start_50,LOLP!$D8111+(1-$C8111)*24,LOLP!$B8111),0)</f>
        <v>0</v>
      </c>
      <c r="M8111" s="25">
        <f t="shared" ca="1" si="884"/>
        <v>0</v>
      </c>
      <c r="N8111" s="25">
        <f t="shared" ca="1" si="885"/>
        <v>0</v>
      </c>
      <c r="O8111" s="15" t="e">
        <f t="shared" ca="1" si="886"/>
        <v>#DIV/0!</v>
      </c>
      <c r="P8111" s="15" t="e">
        <f t="shared" ca="1" si="887"/>
        <v>#DIV/0!</v>
      </c>
    </row>
    <row r="8112" spans="1:16" x14ac:dyDescent="0.25">
      <c r="A8112" s="1">
        <f t="shared" si="888"/>
        <v>43438</v>
      </c>
      <c r="B8112" s="7">
        <f t="shared" si="883"/>
        <v>12</v>
      </c>
      <c r="C8112" s="4">
        <f>INDEX(Calendar!$E$3:$E$367,MATCH(LOLP!$A8112,Calendar!$B$3:$B$367,0))</f>
        <v>1</v>
      </c>
      <c r="D8112" s="2">
        <f t="shared" si="889"/>
        <v>21</v>
      </c>
      <c r="E8112" s="36">
        <v>28342</v>
      </c>
      <c r="F8112" s="7">
        <f>IFERROR(IF(INDEX('Temperature Data'!$AA$15:$AA$348,MATCH(LOLP!A8112,'Temperature Data'!$B$15:$B$348,0))&gt;IF(B8112=9,$G$2,LOLP!$F$2),1,0),0)</f>
        <v>0</v>
      </c>
      <c r="G8112" s="7">
        <f>SUMIFS(LOLP!$F$4:$F$8763,$C$4:$C$8763,$C8112,$B$4:$B$8763,$B8112,$D$4:$D$8763,$D8112)</f>
        <v>0</v>
      </c>
      <c r="H8112" s="7">
        <f>COUNTIFS(Calendar!$E$3:$E$367,LOLP!C8112,Calendar!$D$3:$D$367,LOLP!B8112)</f>
        <v>20</v>
      </c>
      <c r="I8112" s="7">
        <f ca="1">IF($F8112=1,OFFSET(start_norps,LOLP!$D8112+(1-$C8112)*24,LOLP!$B8112)*H8112/G8112,0)</f>
        <v>0</v>
      </c>
      <c r="J8112" s="7">
        <f ca="1">IF($F8112=1,OFFSET(start_33,LOLP!$D8112+(1-$C8112)*24,LOLP!$B8112)*H8112/G8112,0)</f>
        <v>0</v>
      </c>
      <c r="K8112" s="7">
        <f ca="1">IF($F8112,OFFSET(start_40,LOLP!$D8112+(1-$C8112)*24,LOLP!$B8112),0)</f>
        <v>0</v>
      </c>
      <c r="L8112" s="7">
        <f ca="1">IF($F8112,OFFSET(start_50,LOLP!$D8112+(1-$C8112)*24,LOLP!$B8112),0)</f>
        <v>0</v>
      </c>
      <c r="M8112" s="25">
        <f t="shared" ca="1" si="884"/>
        <v>0</v>
      </c>
      <c r="N8112" s="25">
        <f t="shared" ca="1" si="885"/>
        <v>0</v>
      </c>
      <c r="O8112" s="15" t="e">
        <f t="shared" ca="1" si="886"/>
        <v>#DIV/0!</v>
      </c>
      <c r="P8112" s="15" t="e">
        <f t="shared" ca="1" si="887"/>
        <v>#DIV/0!</v>
      </c>
    </row>
    <row r="8113" spans="1:16" x14ac:dyDescent="0.25">
      <c r="A8113" s="1">
        <f t="shared" si="888"/>
        <v>43438</v>
      </c>
      <c r="B8113" s="7">
        <f t="shared" si="883"/>
        <v>12</v>
      </c>
      <c r="C8113" s="4">
        <f>INDEX(Calendar!$E$3:$E$367,MATCH(LOLP!$A8113,Calendar!$B$3:$B$367,0))</f>
        <v>1</v>
      </c>
      <c r="D8113" s="2">
        <f t="shared" si="889"/>
        <v>22</v>
      </c>
      <c r="E8113" s="36">
        <v>26867</v>
      </c>
      <c r="F8113" s="7">
        <f>IFERROR(IF(INDEX('Temperature Data'!$AA$15:$AA$348,MATCH(LOLP!A8113,'Temperature Data'!$B$15:$B$348,0))&gt;IF(B8113=9,$G$2,LOLP!$F$2),1,0),0)</f>
        <v>0</v>
      </c>
      <c r="G8113" s="7">
        <f>SUMIFS(LOLP!$F$4:$F$8763,$C$4:$C$8763,$C8113,$B$4:$B$8763,$B8113,$D$4:$D$8763,$D8113)</f>
        <v>0</v>
      </c>
      <c r="H8113" s="7">
        <f>COUNTIFS(Calendar!$E$3:$E$367,LOLP!C8113,Calendar!$D$3:$D$367,LOLP!B8113)</f>
        <v>20</v>
      </c>
      <c r="I8113" s="7">
        <f ca="1">IF($F8113=1,OFFSET(start_norps,LOLP!$D8113+(1-$C8113)*24,LOLP!$B8113)*H8113/G8113,0)</f>
        <v>0</v>
      </c>
      <c r="J8113" s="7">
        <f ca="1">IF($F8113=1,OFFSET(start_33,LOLP!$D8113+(1-$C8113)*24,LOLP!$B8113)*H8113/G8113,0)</f>
        <v>0</v>
      </c>
      <c r="K8113" s="7">
        <f ca="1">IF($F8113,OFFSET(start_40,LOLP!$D8113+(1-$C8113)*24,LOLP!$B8113),0)</f>
        <v>0</v>
      </c>
      <c r="L8113" s="7">
        <f ca="1">IF($F8113,OFFSET(start_50,LOLP!$D8113+(1-$C8113)*24,LOLP!$B8113),0)</f>
        <v>0</v>
      </c>
      <c r="M8113" s="25">
        <f t="shared" ca="1" si="884"/>
        <v>0</v>
      </c>
      <c r="N8113" s="25">
        <f t="shared" ca="1" si="885"/>
        <v>0</v>
      </c>
      <c r="O8113" s="15" t="e">
        <f t="shared" ca="1" si="886"/>
        <v>#DIV/0!</v>
      </c>
      <c r="P8113" s="15" t="e">
        <f t="shared" ca="1" si="887"/>
        <v>#DIV/0!</v>
      </c>
    </row>
    <row r="8114" spans="1:16" x14ac:dyDescent="0.25">
      <c r="A8114" s="1">
        <f t="shared" si="888"/>
        <v>43438</v>
      </c>
      <c r="B8114" s="7">
        <f t="shared" si="883"/>
        <v>12</v>
      </c>
      <c r="C8114" s="4">
        <f>INDEX(Calendar!$E$3:$E$367,MATCH(LOLP!$A8114,Calendar!$B$3:$B$367,0))</f>
        <v>1</v>
      </c>
      <c r="D8114" s="2">
        <f t="shared" si="889"/>
        <v>23</v>
      </c>
      <c r="E8114" s="36">
        <v>24809</v>
      </c>
      <c r="F8114" s="7">
        <f>IFERROR(IF(INDEX('Temperature Data'!$AA$15:$AA$348,MATCH(LOLP!A8114,'Temperature Data'!$B$15:$B$348,0))&gt;IF(B8114=9,$G$2,LOLP!$F$2),1,0),0)</f>
        <v>0</v>
      </c>
      <c r="G8114" s="7">
        <f>SUMIFS(LOLP!$F$4:$F$8763,$C$4:$C$8763,$C8114,$B$4:$B$8763,$B8114,$D$4:$D$8763,$D8114)</f>
        <v>0</v>
      </c>
      <c r="H8114" s="7">
        <f>COUNTIFS(Calendar!$E$3:$E$367,LOLP!C8114,Calendar!$D$3:$D$367,LOLP!B8114)</f>
        <v>20</v>
      </c>
      <c r="I8114" s="7">
        <f ca="1">IF($F8114=1,OFFSET(start_norps,LOLP!$D8114+(1-$C8114)*24,LOLP!$B8114)*H8114/G8114,0)</f>
        <v>0</v>
      </c>
      <c r="J8114" s="7">
        <f ca="1">IF($F8114=1,OFFSET(start_33,LOLP!$D8114+(1-$C8114)*24,LOLP!$B8114)*H8114/G8114,0)</f>
        <v>0</v>
      </c>
      <c r="K8114" s="7">
        <f ca="1">IF($F8114,OFFSET(start_40,LOLP!$D8114+(1-$C8114)*24,LOLP!$B8114),0)</f>
        <v>0</v>
      </c>
      <c r="L8114" s="7">
        <f ca="1">IF($F8114,OFFSET(start_50,LOLP!$D8114+(1-$C8114)*24,LOLP!$B8114),0)</f>
        <v>0</v>
      </c>
      <c r="M8114" s="25">
        <f t="shared" ca="1" si="884"/>
        <v>0</v>
      </c>
      <c r="N8114" s="25">
        <f t="shared" ca="1" si="885"/>
        <v>0</v>
      </c>
      <c r="O8114" s="15" t="e">
        <f t="shared" ca="1" si="886"/>
        <v>#DIV/0!</v>
      </c>
      <c r="P8114" s="15" t="e">
        <f t="shared" ca="1" si="887"/>
        <v>#DIV/0!</v>
      </c>
    </row>
    <row r="8115" spans="1:16" x14ac:dyDescent="0.25">
      <c r="A8115" s="1">
        <f t="shared" si="888"/>
        <v>43438</v>
      </c>
      <c r="B8115" s="7">
        <f t="shared" si="883"/>
        <v>12</v>
      </c>
      <c r="C8115" s="4">
        <f>INDEX(Calendar!$E$3:$E$367,MATCH(LOLP!$A8115,Calendar!$B$3:$B$367,0))</f>
        <v>1</v>
      </c>
      <c r="D8115" s="2">
        <f t="shared" si="889"/>
        <v>24</v>
      </c>
      <c r="E8115" s="36">
        <v>22845</v>
      </c>
      <c r="F8115" s="7">
        <f>IFERROR(IF(INDEX('Temperature Data'!$AA$15:$AA$348,MATCH(LOLP!A8115,'Temperature Data'!$B$15:$B$348,0))&gt;IF(B8115=9,$G$2,LOLP!$F$2),1,0),0)</f>
        <v>0</v>
      </c>
      <c r="G8115" s="7">
        <f>SUMIFS(LOLP!$F$4:$F$8763,$C$4:$C$8763,$C8115,$B$4:$B$8763,$B8115,$D$4:$D$8763,$D8115)</f>
        <v>0</v>
      </c>
      <c r="H8115" s="7">
        <f>COUNTIFS(Calendar!$E$3:$E$367,LOLP!C8115,Calendar!$D$3:$D$367,LOLP!B8115)</f>
        <v>20</v>
      </c>
      <c r="I8115" s="7">
        <f ca="1">IF($F8115=1,OFFSET(start_norps,LOLP!$D8115+(1-$C8115)*24,LOLP!$B8115)*H8115/G8115,0)</f>
        <v>0</v>
      </c>
      <c r="J8115" s="7">
        <f ca="1">IF($F8115=1,OFFSET(start_33,LOLP!$D8115+(1-$C8115)*24,LOLP!$B8115)*H8115/G8115,0)</f>
        <v>0</v>
      </c>
      <c r="K8115" s="7">
        <f ca="1">IF($F8115,OFFSET(start_40,LOLP!$D8115+(1-$C8115)*24,LOLP!$B8115),0)</f>
        <v>0</v>
      </c>
      <c r="L8115" s="7">
        <f ca="1">IF($F8115,OFFSET(start_50,LOLP!$D8115+(1-$C8115)*24,LOLP!$B8115),0)</f>
        <v>0</v>
      </c>
      <c r="M8115" s="25">
        <f t="shared" ca="1" si="884"/>
        <v>0</v>
      </c>
      <c r="N8115" s="25">
        <f t="shared" ca="1" si="885"/>
        <v>0</v>
      </c>
      <c r="O8115" s="15" t="e">
        <f t="shared" ca="1" si="886"/>
        <v>#DIV/0!</v>
      </c>
      <c r="P8115" s="15" t="e">
        <f t="shared" ca="1" si="887"/>
        <v>#DIV/0!</v>
      </c>
    </row>
    <row r="8116" spans="1:16" x14ac:dyDescent="0.25">
      <c r="A8116" s="1">
        <f t="shared" si="888"/>
        <v>43439</v>
      </c>
      <c r="B8116" s="7">
        <f t="shared" si="883"/>
        <v>12</v>
      </c>
      <c r="C8116" s="4">
        <f>INDEX(Calendar!$E$3:$E$367,MATCH(LOLP!$A8116,Calendar!$B$3:$B$367,0))</f>
        <v>1</v>
      </c>
      <c r="D8116" s="2">
        <f t="shared" si="889"/>
        <v>1</v>
      </c>
      <c r="E8116" s="36">
        <v>21563</v>
      </c>
      <c r="F8116" s="7">
        <f>IFERROR(IF(INDEX('Temperature Data'!$AA$15:$AA$348,MATCH(LOLP!A8116,'Temperature Data'!$B$15:$B$348,0))&gt;IF(B8116=9,$G$2,LOLP!$F$2),1,0),0)</f>
        <v>0</v>
      </c>
      <c r="G8116" s="7">
        <f>SUMIFS(LOLP!$F$4:$F$8763,$C$4:$C$8763,$C8116,$B$4:$B$8763,$B8116,$D$4:$D$8763,$D8116)</f>
        <v>0</v>
      </c>
      <c r="H8116" s="7">
        <f>COUNTIFS(Calendar!$E$3:$E$367,LOLP!C8116,Calendar!$D$3:$D$367,LOLP!B8116)</f>
        <v>20</v>
      </c>
      <c r="I8116" s="7">
        <f ca="1">IF($F8116=1,OFFSET(start_norps,LOLP!$D8116+(1-$C8116)*24,LOLP!$B8116)*H8116/G8116,0)</f>
        <v>0</v>
      </c>
      <c r="J8116" s="7">
        <f ca="1">IF($F8116=1,OFFSET(start_33,LOLP!$D8116+(1-$C8116)*24,LOLP!$B8116)*H8116/G8116,0)</f>
        <v>0</v>
      </c>
      <c r="K8116" s="7">
        <f ca="1">IF($F8116,OFFSET(start_40,LOLP!$D8116+(1-$C8116)*24,LOLP!$B8116),0)</f>
        <v>0</v>
      </c>
      <c r="L8116" s="7">
        <f ca="1">IF($F8116,OFFSET(start_50,LOLP!$D8116+(1-$C8116)*24,LOLP!$B8116),0)</f>
        <v>0</v>
      </c>
      <c r="M8116" s="25">
        <f t="shared" ca="1" si="884"/>
        <v>0</v>
      </c>
      <c r="N8116" s="25">
        <f t="shared" ca="1" si="885"/>
        <v>0</v>
      </c>
      <c r="O8116" s="15" t="e">
        <f t="shared" ca="1" si="886"/>
        <v>#DIV/0!</v>
      </c>
      <c r="P8116" s="15" t="e">
        <f t="shared" ca="1" si="887"/>
        <v>#DIV/0!</v>
      </c>
    </row>
    <row r="8117" spans="1:16" x14ac:dyDescent="0.25">
      <c r="A8117" s="1">
        <f t="shared" si="888"/>
        <v>43439</v>
      </c>
      <c r="B8117" s="7">
        <f t="shared" si="883"/>
        <v>12</v>
      </c>
      <c r="C8117" s="4">
        <f>INDEX(Calendar!$E$3:$E$367,MATCH(LOLP!$A8117,Calendar!$B$3:$B$367,0))</f>
        <v>1</v>
      </c>
      <c r="D8117" s="2">
        <f t="shared" si="889"/>
        <v>2</v>
      </c>
      <c r="E8117" s="36">
        <v>20687</v>
      </c>
      <c r="F8117" s="7">
        <f>IFERROR(IF(INDEX('Temperature Data'!$AA$15:$AA$348,MATCH(LOLP!A8117,'Temperature Data'!$B$15:$B$348,0))&gt;IF(B8117=9,$G$2,LOLP!$F$2),1,0),0)</f>
        <v>0</v>
      </c>
      <c r="G8117" s="7">
        <f>SUMIFS(LOLP!$F$4:$F$8763,$C$4:$C$8763,$C8117,$B$4:$B$8763,$B8117,$D$4:$D$8763,$D8117)</f>
        <v>0</v>
      </c>
      <c r="H8117" s="7">
        <f>COUNTIFS(Calendar!$E$3:$E$367,LOLP!C8117,Calendar!$D$3:$D$367,LOLP!B8117)</f>
        <v>20</v>
      </c>
      <c r="I8117" s="7">
        <f ca="1">IF($F8117=1,OFFSET(start_norps,LOLP!$D8117+(1-$C8117)*24,LOLP!$B8117)*H8117/G8117,0)</f>
        <v>0</v>
      </c>
      <c r="J8117" s="7">
        <f ca="1">IF($F8117=1,OFFSET(start_33,LOLP!$D8117+(1-$C8117)*24,LOLP!$B8117)*H8117/G8117,0)</f>
        <v>0</v>
      </c>
      <c r="K8117" s="7">
        <f ca="1">IF($F8117,OFFSET(start_40,LOLP!$D8117+(1-$C8117)*24,LOLP!$B8117),0)</f>
        <v>0</v>
      </c>
      <c r="L8117" s="7">
        <f ca="1">IF($F8117,OFFSET(start_50,LOLP!$D8117+(1-$C8117)*24,LOLP!$B8117),0)</f>
        <v>0</v>
      </c>
      <c r="M8117" s="25">
        <f t="shared" ca="1" si="884"/>
        <v>0</v>
      </c>
      <c r="N8117" s="25">
        <f t="shared" ca="1" si="885"/>
        <v>0</v>
      </c>
      <c r="O8117" s="15" t="e">
        <f t="shared" ca="1" si="886"/>
        <v>#DIV/0!</v>
      </c>
      <c r="P8117" s="15" t="e">
        <f t="shared" ca="1" si="887"/>
        <v>#DIV/0!</v>
      </c>
    </row>
    <row r="8118" spans="1:16" x14ac:dyDescent="0.25">
      <c r="A8118" s="1">
        <f t="shared" si="888"/>
        <v>43439</v>
      </c>
      <c r="B8118" s="7">
        <f t="shared" si="883"/>
        <v>12</v>
      </c>
      <c r="C8118" s="4">
        <f>INDEX(Calendar!$E$3:$E$367,MATCH(LOLP!$A8118,Calendar!$B$3:$B$367,0))</f>
        <v>1</v>
      </c>
      <c r="D8118" s="2">
        <f t="shared" si="889"/>
        <v>3</v>
      </c>
      <c r="E8118" s="36">
        <v>20295</v>
      </c>
      <c r="F8118" s="7">
        <f>IFERROR(IF(INDEX('Temperature Data'!$AA$15:$AA$348,MATCH(LOLP!A8118,'Temperature Data'!$B$15:$B$348,0))&gt;IF(B8118=9,$G$2,LOLP!$F$2),1,0),0)</f>
        <v>0</v>
      </c>
      <c r="G8118" s="7">
        <f>SUMIFS(LOLP!$F$4:$F$8763,$C$4:$C$8763,$C8118,$B$4:$B$8763,$B8118,$D$4:$D$8763,$D8118)</f>
        <v>0</v>
      </c>
      <c r="H8118" s="7">
        <f>COUNTIFS(Calendar!$E$3:$E$367,LOLP!C8118,Calendar!$D$3:$D$367,LOLP!B8118)</f>
        <v>20</v>
      </c>
      <c r="I8118" s="7">
        <f ca="1">IF($F8118=1,OFFSET(start_norps,LOLP!$D8118+(1-$C8118)*24,LOLP!$B8118)*H8118/G8118,0)</f>
        <v>0</v>
      </c>
      <c r="J8118" s="7">
        <f ca="1">IF($F8118=1,OFFSET(start_33,LOLP!$D8118+(1-$C8118)*24,LOLP!$B8118)*H8118/G8118,0)</f>
        <v>0</v>
      </c>
      <c r="K8118" s="7">
        <f ca="1">IF($F8118,OFFSET(start_40,LOLP!$D8118+(1-$C8118)*24,LOLP!$B8118),0)</f>
        <v>0</v>
      </c>
      <c r="L8118" s="7">
        <f ca="1">IF($F8118,OFFSET(start_50,LOLP!$D8118+(1-$C8118)*24,LOLP!$B8118),0)</f>
        <v>0</v>
      </c>
      <c r="M8118" s="25">
        <f t="shared" ca="1" si="884"/>
        <v>0</v>
      </c>
      <c r="N8118" s="25">
        <f t="shared" ca="1" si="885"/>
        <v>0</v>
      </c>
      <c r="O8118" s="15" t="e">
        <f t="shared" ca="1" si="886"/>
        <v>#DIV/0!</v>
      </c>
      <c r="P8118" s="15" t="e">
        <f t="shared" ca="1" si="887"/>
        <v>#DIV/0!</v>
      </c>
    </row>
    <row r="8119" spans="1:16" x14ac:dyDescent="0.25">
      <c r="A8119" s="1">
        <f t="shared" si="888"/>
        <v>43439</v>
      </c>
      <c r="B8119" s="7">
        <f t="shared" si="883"/>
        <v>12</v>
      </c>
      <c r="C8119" s="4">
        <f>INDEX(Calendar!$E$3:$E$367,MATCH(LOLP!$A8119,Calendar!$B$3:$B$367,0))</f>
        <v>1</v>
      </c>
      <c r="D8119" s="2">
        <f t="shared" si="889"/>
        <v>4</v>
      </c>
      <c r="E8119" s="36">
        <v>20476</v>
      </c>
      <c r="F8119" s="7">
        <f>IFERROR(IF(INDEX('Temperature Data'!$AA$15:$AA$348,MATCH(LOLP!A8119,'Temperature Data'!$B$15:$B$348,0))&gt;IF(B8119=9,$G$2,LOLP!$F$2),1,0),0)</f>
        <v>0</v>
      </c>
      <c r="G8119" s="7">
        <f>SUMIFS(LOLP!$F$4:$F$8763,$C$4:$C$8763,$C8119,$B$4:$B$8763,$B8119,$D$4:$D$8763,$D8119)</f>
        <v>0</v>
      </c>
      <c r="H8119" s="7">
        <f>COUNTIFS(Calendar!$E$3:$E$367,LOLP!C8119,Calendar!$D$3:$D$367,LOLP!B8119)</f>
        <v>20</v>
      </c>
      <c r="I8119" s="7">
        <f ca="1">IF($F8119=1,OFFSET(start_norps,LOLP!$D8119+(1-$C8119)*24,LOLP!$B8119)*H8119/G8119,0)</f>
        <v>0</v>
      </c>
      <c r="J8119" s="7">
        <f ca="1">IF($F8119=1,OFFSET(start_33,LOLP!$D8119+(1-$C8119)*24,LOLP!$B8119)*H8119/G8119,0)</f>
        <v>0</v>
      </c>
      <c r="K8119" s="7">
        <f ca="1">IF($F8119,OFFSET(start_40,LOLP!$D8119+(1-$C8119)*24,LOLP!$B8119),0)</f>
        <v>0</v>
      </c>
      <c r="L8119" s="7">
        <f ca="1">IF($F8119,OFFSET(start_50,LOLP!$D8119+(1-$C8119)*24,LOLP!$B8119),0)</f>
        <v>0</v>
      </c>
      <c r="M8119" s="25">
        <f t="shared" ca="1" si="884"/>
        <v>0</v>
      </c>
      <c r="N8119" s="25">
        <f t="shared" ca="1" si="885"/>
        <v>0</v>
      </c>
      <c r="O8119" s="15" t="e">
        <f t="shared" ca="1" si="886"/>
        <v>#DIV/0!</v>
      </c>
      <c r="P8119" s="15" t="e">
        <f t="shared" ca="1" si="887"/>
        <v>#DIV/0!</v>
      </c>
    </row>
    <row r="8120" spans="1:16" x14ac:dyDescent="0.25">
      <c r="A8120" s="1">
        <f t="shared" si="888"/>
        <v>43439</v>
      </c>
      <c r="B8120" s="7">
        <f t="shared" si="883"/>
        <v>12</v>
      </c>
      <c r="C8120" s="4">
        <f>INDEX(Calendar!$E$3:$E$367,MATCH(LOLP!$A8120,Calendar!$B$3:$B$367,0))</f>
        <v>1</v>
      </c>
      <c r="D8120" s="2">
        <f t="shared" si="889"/>
        <v>5</v>
      </c>
      <c r="E8120" s="36">
        <v>21499</v>
      </c>
      <c r="F8120" s="7">
        <f>IFERROR(IF(INDEX('Temperature Data'!$AA$15:$AA$348,MATCH(LOLP!A8120,'Temperature Data'!$B$15:$B$348,0))&gt;IF(B8120=9,$G$2,LOLP!$F$2),1,0),0)</f>
        <v>0</v>
      </c>
      <c r="G8120" s="7">
        <f>SUMIFS(LOLP!$F$4:$F$8763,$C$4:$C$8763,$C8120,$B$4:$B$8763,$B8120,$D$4:$D$8763,$D8120)</f>
        <v>0</v>
      </c>
      <c r="H8120" s="7">
        <f>COUNTIFS(Calendar!$E$3:$E$367,LOLP!C8120,Calendar!$D$3:$D$367,LOLP!B8120)</f>
        <v>20</v>
      </c>
      <c r="I8120" s="7">
        <f ca="1">IF($F8120=1,OFFSET(start_norps,LOLP!$D8120+(1-$C8120)*24,LOLP!$B8120)*H8120/G8120,0)</f>
        <v>0</v>
      </c>
      <c r="J8120" s="7">
        <f ca="1">IF($F8120=1,OFFSET(start_33,LOLP!$D8120+(1-$C8120)*24,LOLP!$B8120)*H8120/G8120,0)</f>
        <v>0</v>
      </c>
      <c r="K8120" s="7">
        <f ca="1">IF($F8120,OFFSET(start_40,LOLP!$D8120+(1-$C8120)*24,LOLP!$B8120),0)</f>
        <v>0</v>
      </c>
      <c r="L8120" s="7">
        <f ca="1">IF($F8120,OFFSET(start_50,LOLP!$D8120+(1-$C8120)*24,LOLP!$B8120),0)</f>
        <v>0</v>
      </c>
      <c r="M8120" s="25">
        <f t="shared" ca="1" si="884"/>
        <v>0</v>
      </c>
      <c r="N8120" s="25">
        <f t="shared" ca="1" si="885"/>
        <v>0</v>
      </c>
      <c r="O8120" s="15" t="e">
        <f t="shared" ca="1" si="886"/>
        <v>#DIV/0!</v>
      </c>
      <c r="P8120" s="15" t="e">
        <f t="shared" ca="1" si="887"/>
        <v>#DIV/0!</v>
      </c>
    </row>
    <row r="8121" spans="1:16" x14ac:dyDescent="0.25">
      <c r="A8121" s="1">
        <f t="shared" si="888"/>
        <v>43439</v>
      </c>
      <c r="B8121" s="7">
        <f t="shared" si="883"/>
        <v>12</v>
      </c>
      <c r="C8121" s="4">
        <f>INDEX(Calendar!$E$3:$E$367,MATCH(LOLP!$A8121,Calendar!$B$3:$B$367,0))</f>
        <v>1</v>
      </c>
      <c r="D8121" s="2">
        <f t="shared" si="889"/>
        <v>6</v>
      </c>
      <c r="E8121" s="36">
        <v>22850</v>
      </c>
      <c r="F8121" s="7">
        <f>IFERROR(IF(INDEX('Temperature Data'!$AA$15:$AA$348,MATCH(LOLP!A8121,'Temperature Data'!$B$15:$B$348,0))&gt;IF(B8121=9,$G$2,LOLP!$F$2),1,0),0)</f>
        <v>0</v>
      </c>
      <c r="G8121" s="7">
        <f>SUMIFS(LOLP!$F$4:$F$8763,$C$4:$C$8763,$C8121,$B$4:$B$8763,$B8121,$D$4:$D$8763,$D8121)</f>
        <v>0</v>
      </c>
      <c r="H8121" s="7">
        <f>COUNTIFS(Calendar!$E$3:$E$367,LOLP!C8121,Calendar!$D$3:$D$367,LOLP!B8121)</f>
        <v>20</v>
      </c>
      <c r="I8121" s="7">
        <f ca="1">IF($F8121=1,OFFSET(start_norps,LOLP!$D8121+(1-$C8121)*24,LOLP!$B8121)*H8121/G8121,0)</f>
        <v>0</v>
      </c>
      <c r="J8121" s="7">
        <f ca="1">IF($F8121=1,OFFSET(start_33,LOLP!$D8121+(1-$C8121)*24,LOLP!$B8121)*H8121/G8121,0)</f>
        <v>0</v>
      </c>
      <c r="K8121" s="7">
        <f ca="1">IF($F8121,OFFSET(start_40,LOLP!$D8121+(1-$C8121)*24,LOLP!$B8121),0)</f>
        <v>0</v>
      </c>
      <c r="L8121" s="7">
        <f ca="1">IF($F8121,OFFSET(start_50,LOLP!$D8121+(1-$C8121)*24,LOLP!$B8121),0)</f>
        <v>0</v>
      </c>
      <c r="M8121" s="25">
        <f t="shared" ca="1" si="884"/>
        <v>0</v>
      </c>
      <c r="N8121" s="25">
        <f t="shared" ca="1" si="885"/>
        <v>0</v>
      </c>
      <c r="O8121" s="15" t="e">
        <f t="shared" ca="1" si="886"/>
        <v>#DIV/0!</v>
      </c>
      <c r="P8121" s="15" t="e">
        <f t="shared" ca="1" si="887"/>
        <v>#DIV/0!</v>
      </c>
    </row>
    <row r="8122" spans="1:16" x14ac:dyDescent="0.25">
      <c r="A8122" s="1">
        <f t="shared" si="888"/>
        <v>43439</v>
      </c>
      <c r="B8122" s="7">
        <f t="shared" si="883"/>
        <v>12</v>
      </c>
      <c r="C8122" s="4">
        <f>INDEX(Calendar!$E$3:$E$367,MATCH(LOLP!$A8122,Calendar!$B$3:$B$367,0))</f>
        <v>1</v>
      </c>
      <c r="D8122" s="2">
        <f t="shared" si="889"/>
        <v>7</v>
      </c>
      <c r="E8122" s="36">
        <v>25271</v>
      </c>
      <c r="F8122" s="7">
        <f>IFERROR(IF(INDEX('Temperature Data'!$AA$15:$AA$348,MATCH(LOLP!A8122,'Temperature Data'!$B$15:$B$348,0))&gt;IF(B8122=9,$G$2,LOLP!$F$2),1,0),0)</f>
        <v>0</v>
      </c>
      <c r="G8122" s="7">
        <f>SUMIFS(LOLP!$F$4:$F$8763,$C$4:$C$8763,$C8122,$B$4:$B$8763,$B8122,$D$4:$D$8763,$D8122)</f>
        <v>0</v>
      </c>
      <c r="H8122" s="7">
        <f>COUNTIFS(Calendar!$E$3:$E$367,LOLP!C8122,Calendar!$D$3:$D$367,LOLP!B8122)</f>
        <v>20</v>
      </c>
      <c r="I8122" s="7">
        <f ca="1">IF($F8122=1,OFFSET(start_norps,LOLP!$D8122+(1-$C8122)*24,LOLP!$B8122)*H8122/G8122,0)</f>
        <v>0</v>
      </c>
      <c r="J8122" s="7">
        <f ca="1">IF($F8122=1,OFFSET(start_33,LOLP!$D8122+(1-$C8122)*24,LOLP!$B8122)*H8122/G8122,0)</f>
        <v>0</v>
      </c>
      <c r="K8122" s="7">
        <f ca="1">IF($F8122,OFFSET(start_40,LOLP!$D8122+(1-$C8122)*24,LOLP!$B8122),0)</f>
        <v>0</v>
      </c>
      <c r="L8122" s="7">
        <f ca="1">IF($F8122,OFFSET(start_50,LOLP!$D8122+(1-$C8122)*24,LOLP!$B8122),0)</f>
        <v>0</v>
      </c>
      <c r="M8122" s="25">
        <f t="shared" ca="1" si="884"/>
        <v>0</v>
      </c>
      <c r="N8122" s="25">
        <f t="shared" ca="1" si="885"/>
        <v>0</v>
      </c>
      <c r="O8122" s="15" t="e">
        <f t="shared" ca="1" si="886"/>
        <v>#DIV/0!</v>
      </c>
      <c r="P8122" s="15" t="e">
        <f t="shared" ca="1" si="887"/>
        <v>#DIV/0!</v>
      </c>
    </row>
    <row r="8123" spans="1:16" x14ac:dyDescent="0.25">
      <c r="A8123" s="1">
        <f t="shared" si="888"/>
        <v>43439</v>
      </c>
      <c r="B8123" s="7">
        <f t="shared" si="883"/>
        <v>12</v>
      </c>
      <c r="C8123" s="4">
        <f>INDEX(Calendar!$E$3:$E$367,MATCH(LOLP!$A8123,Calendar!$B$3:$B$367,0))</f>
        <v>1</v>
      </c>
      <c r="D8123" s="2">
        <f t="shared" si="889"/>
        <v>8</v>
      </c>
      <c r="E8123" s="36">
        <v>26373</v>
      </c>
      <c r="F8123" s="7">
        <f>IFERROR(IF(INDEX('Temperature Data'!$AA$15:$AA$348,MATCH(LOLP!A8123,'Temperature Data'!$B$15:$B$348,0))&gt;IF(B8123=9,$G$2,LOLP!$F$2),1,0),0)</f>
        <v>0</v>
      </c>
      <c r="G8123" s="7">
        <f>SUMIFS(LOLP!$F$4:$F$8763,$C$4:$C$8763,$C8123,$B$4:$B$8763,$B8123,$D$4:$D$8763,$D8123)</f>
        <v>0</v>
      </c>
      <c r="H8123" s="7">
        <f>COUNTIFS(Calendar!$E$3:$E$367,LOLP!C8123,Calendar!$D$3:$D$367,LOLP!B8123)</f>
        <v>20</v>
      </c>
      <c r="I8123" s="7">
        <f ca="1">IF($F8123=1,OFFSET(start_norps,LOLP!$D8123+(1-$C8123)*24,LOLP!$B8123)*H8123/G8123,0)</f>
        <v>0</v>
      </c>
      <c r="J8123" s="7">
        <f ca="1">IF($F8123=1,OFFSET(start_33,LOLP!$D8123+(1-$C8123)*24,LOLP!$B8123)*H8123/G8123,0)</f>
        <v>0</v>
      </c>
      <c r="K8123" s="7">
        <f ca="1">IF($F8123,OFFSET(start_40,LOLP!$D8123+(1-$C8123)*24,LOLP!$B8123),0)</f>
        <v>0</v>
      </c>
      <c r="L8123" s="7">
        <f ca="1">IF($F8123,OFFSET(start_50,LOLP!$D8123+(1-$C8123)*24,LOLP!$B8123),0)</f>
        <v>0</v>
      </c>
      <c r="M8123" s="25">
        <f t="shared" ca="1" si="884"/>
        <v>0</v>
      </c>
      <c r="N8123" s="25">
        <f t="shared" ca="1" si="885"/>
        <v>0</v>
      </c>
      <c r="O8123" s="15" t="e">
        <f t="shared" ca="1" si="886"/>
        <v>#DIV/0!</v>
      </c>
      <c r="P8123" s="15" t="e">
        <f t="shared" ca="1" si="887"/>
        <v>#DIV/0!</v>
      </c>
    </row>
    <row r="8124" spans="1:16" x14ac:dyDescent="0.25">
      <c r="A8124" s="1">
        <f t="shared" si="888"/>
        <v>43439</v>
      </c>
      <c r="B8124" s="7">
        <f t="shared" si="883"/>
        <v>12</v>
      </c>
      <c r="C8124" s="4">
        <f>INDEX(Calendar!$E$3:$E$367,MATCH(LOLP!$A8124,Calendar!$B$3:$B$367,0))</f>
        <v>1</v>
      </c>
      <c r="D8124" s="2">
        <f t="shared" si="889"/>
        <v>9</v>
      </c>
      <c r="E8124" s="36">
        <v>27000</v>
      </c>
      <c r="F8124" s="7">
        <f>IFERROR(IF(INDEX('Temperature Data'!$AA$15:$AA$348,MATCH(LOLP!A8124,'Temperature Data'!$B$15:$B$348,0))&gt;IF(B8124=9,$G$2,LOLP!$F$2),1,0),0)</f>
        <v>0</v>
      </c>
      <c r="G8124" s="7">
        <f>SUMIFS(LOLP!$F$4:$F$8763,$C$4:$C$8763,$C8124,$B$4:$B$8763,$B8124,$D$4:$D$8763,$D8124)</f>
        <v>0</v>
      </c>
      <c r="H8124" s="7">
        <f>COUNTIFS(Calendar!$E$3:$E$367,LOLP!C8124,Calendar!$D$3:$D$367,LOLP!B8124)</f>
        <v>20</v>
      </c>
      <c r="I8124" s="7">
        <f ca="1">IF($F8124=1,OFFSET(start_norps,LOLP!$D8124+(1-$C8124)*24,LOLP!$B8124)*H8124/G8124,0)</f>
        <v>0</v>
      </c>
      <c r="J8124" s="7">
        <f ca="1">IF($F8124=1,OFFSET(start_33,LOLP!$D8124+(1-$C8124)*24,LOLP!$B8124)*H8124/G8124,0)</f>
        <v>0</v>
      </c>
      <c r="K8124" s="7">
        <f ca="1">IF($F8124,OFFSET(start_40,LOLP!$D8124+(1-$C8124)*24,LOLP!$B8124),0)</f>
        <v>0</v>
      </c>
      <c r="L8124" s="7">
        <f ca="1">IF($F8124,OFFSET(start_50,LOLP!$D8124+(1-$C8124)*24,LOLP!$B8124),0)</f>
        <v>0</v>
      </c>
      <c r="M8124" s="25">
        <f t="shared" ca="1" si="884"/>
        <v>0</v>
      </c>
      <c r="N8124" s="25">
        <f t="shared" ca="1" si="885"/>
        <v>0</v>
      </c>
      <c r="O8124" s="15" t="e">
        <f t="shared" ca="1" si="886"/>
        <v>#DIV/0!</v>
      </c>
      <c r="P8124" s="15" t="e">
        <f t="shared" ca="1" si="887"/>
        <v>#DIV/0!</v>
      </c>
    </row>
    <row r="8125" spans="1:16" x14ac:dyDescent="0.25">
      <c r="A8125" s="1">
        <f t="shared" si="888"/>
        <v>43439</v>
      </c>
      <c r="B8125" s="7">
        <f t="shared" si="883"/>
        <v>12</v>
      </c>
      <c r="C8125" s="4">
        <f>INDEX(Calendar!$E$3:$E$367,MATCH(LOLP!$A8125,Calendar!$B$3:$B$367,0))</f>
        <v>1</v>
      </c>
      <c r="D8125" s="2">
        <f t="shared" si="889"/>
        <v>10</v>
      </c>
      <c r="E8125" s="36">
        <v>26982</v>
      </c>
      <c r="F8125" s="7">
        <f>IFERROR(IF(INDEX('Temperature Data'!$AA$15:$AA$348,MATCH(LOLP!A8125,'Temperature Data'!$B$15:$B$348,0))&gt;IF(B8125=9,$G$2,LOLP!$F$2),1,0),0)</f>
        <v>0</v>
      </c>
      <c r="G8125" s="7">
        <f>SUMIFS(LOLP!$F$4:$F$8763,$C$4:$C$8763,$C8125,$B$4:$B$8763,$B8125,$D$4:$D$8763,$D8125)</f>
        <v>0</v>
      </c>
      <c r="H8125" s="7">
        <f>COUNTIFS(Calendar!$E$3:$E$367,LOLP!C8125,Calendar!$D$3:$D$367,LOLP!B8125)</f>
        <v>20</v>
      </c>
      <c r="I8125" s="7">
        <f ca="1">IF($F8125=1,OFFSET(start_norps,LOLP!$D8125+(1-$C8125)*24,LOLP!$B8125)*H8125/G8125,0)</f>
        <v>0</v>
      </c>
      <c r="J8125" s="7">
        <f ca="1">IF($F8125=1,OFFSET(start_33,LOLP!$D8125+(1-$C8125)*24,LOLP!$B8125)*H8125/G8125,0)</f>
        <v>0</v>
      </c>
      <c r="K8125" s="7">
        <f ca="1">IF($F8125,OFFSET(start_40,LOLP!$D8125+(1-$C8125)*24,LOLP!$B8125),0)</f>
        <v>0</v>
      </c>
      <c r="L8125" s="7">
        <f ca="1">IF($F8125,OFFSET(start_50,LOLP!$D8125+(1-$C8125)*24,LOLP!$B8125),0)</f>
        <v>0</v>
      </c>
      <c r="M8125" s="25">
        <f t="shared" ca="1" si="884"/>
        <v>0</v>
      </c>
      <c r="N8125" s="25">
        <f t="shared" ca="1" si="885"/>
        <v>0</v>
      </c>
      <c r="O8125" s="15" t="e">
        <f t="shared" ca="1" si="886"/>
        <v>#DIV/0!</v>
      </c>
      <c r="P8125" s="15" t="e">
        <f t="shared" ca="1" si="887"/>
        <v>#DIV/0!</v>
      </c>
    </row>
    <row r="8126" spans="1:16" x14ac:dyDescent="0.25">
      <c r="A8126" s="1">
        <f t="shared" si="888"/>
        <v>43439</v>
      </c>
      <c r="B8126" s="7">
        <f t="shared" si="883"/>
        <v>12</v>
      </c>
      <c r="C8126" s="4">
        <f>INDEX(Calendar!$E$3:$E$367,MATCH(LOLP!$A8126,Calendar!$B$3:$B$367,0))</f>
        <v>1</v>
      </c>
      <c r="D8126" s="2">
        <f t="shared" si="889"/>
        <v>11</v>
      </c>
      <c r="E8126" s="36">
        <v>26636</v>
      </c>
      <c r="F8126" s="7">
        <f>IFERROR(IF(INDEX('Temperature Data'!$AA$15:$AA$348,MATCH(LOLP!A8126,'Temperature Data'!$B$15:$B$348,0))&gt;IF(B8126=9,$G$2,LOLP!$F$2),1,0),0)</f>
        <v>0</v>
      </c>
      <c r="G8126" s="7">
        <f>SUMIFS(LOLP!$F$4:$F$8763,$C$4:$C$8763,$C8126,$B$4:$B$8763,$B8126,$D$4:$D$8763,$D8126)</f>
        <v>0</v>
      </c>
      <c r="H8126" s="7">
        <f>COUNTIFS(Calendar!$E$3:$E$367,LOLP!C8126,Calendar!$D$3:$D$367,LOLP!B8126)</f>
        <v>20</v>
      </c>
      <c r="I8126" s="7">
        <f ca="1">IF($F8126=1,OFFSET(start_norps,LOLP!$D8126+(1-$C8126)*24,LOLP!$B8126)*H8126/G8126,0)</f>
        <v>0</v>
      </c>
      <c r="J8126" s="7">
        <f ca="1">IF($F8126=1,OFFSET(start_33,LOLP!$D8126+(1-$C8126)*24,LOLP!$B8126)*H8126/G8126,0)</f>
        <v>0</v>
      </c>
      <c r="K8126" s="7">
        <f ca="1">IF($F8126,OFFSET(start_40,LOLP!$D8126+(1-$C8126)*24,LOLP!$B8126),0)</f>
        <v>0</v>
      </c>
      <c r="L8126" s="7">
        <f ca="1">IF($F8126,OFFSET(start_50,LOLP!$D8126+(1-$C8126)*24,LOLP!$B8126),0)</f>
        <v>0</v>
      </c>
      <c r="M8126" s="25">
        <f t="shared" ca="1" si="884"/>
        <v>0</v>
      </c>
      <c r="N8126" s="25">
        <f t="shared" ca="1" si="885"/>
        <v>0</v>
      </c>
      <c r="O8126" s="15" t="e">
        <f t="shared" ca="1" si="886"/>
        <v>#DIV/0!</v>
      </c>
      <c r="P8126" s="15" t="e">
        <f t="shared" ca="1" si="887"/>
        <v>#DIV/0!</v>
      </c>
    </row>
    <row r="8127" spans="1:16" x14ac:dyDescent="0.25">
      <c r="A8127" s="1">
        <f t="shared" si="888"/>
        <v>43439</v>
      </c>
      <c r="B8127" s="7">
        <f t="shared" si="883"/>
        <v>12</v>
      </c>
      <c r="C8127" s="4">
        <f>INDEX(Calendar!$E$3:$E$367,MATCH(LOLP!$A8127,Calendar!$B$3:$B$367,0))</f>
        <v>1</v>
      </c>
      <c r="D8127" s="2">
        <f t="shared" si="889"/>
        <v>12</v>
      </c>
      <c r="E8127" s="36">
        <v>26646</v>
      </c>
      <c r="F8127" s="7">
        <f>IFERROR(IF(INDEX('Temperature Data'!$AA$15:$AA$348,MATCH(LOLP!A8127,'Temperature Data'!$B$15:$B$348,0))&gt;IF(B8127=9,$G$2,LOLP!$F$2),1,0),0)</f>
        <v>0</v>
      </c>
      <c r="G8127" s="7">
        <f>SUMIFS(LOLP!$F$4:$F$8763,$C$4:$C$8763,$C8127,$B$4:$B$8763,$B8127,$D$4:$D$8763,$D8127)</f>
        <v>0</v>
      </c>
      <c r="H8127" s="7">
        <f>COUNTIFS(Calendar!$E$3:$E$367,LOLP!C8127,Calendar!$D$3:$D$367,LOLP!B8127)</f>
        <v>20</v>
      </c>
      <c r="I8127" s="7">
        <f ca="1">IF($F8127=1,OFFSET(start_norps,LOLP!$D8127+(1-$C8127)*24,LOLP!$B8127)*H8127/G8127,0)</f>
        <v>0</v>
      </c>
      <c r="J8127" s="7">
        <f ca="1">IF($F8127=1,OFFSET(start_33,LOLP!$D8127+(1-$C8127)*24,LOLP!$B8127)*H8127/G8127,0)</f>
        <v>0</v>
      </c>
      <c r="K8127" s="7">
        <f ca="1">IF($F8127,OFFSET(start_40,LOLP!$D8127+(1-$C8127)*24,LOLP!$B8127),0)</f>
        <v>0</v>
      </c>
      <c r="L8127" s="7">
        <f ca="1">IF($F8127,OFFSET(start_50,LOLP!$D8127+(1-$C8127)*24,LOLP!$B8127),0)</f>
        <v>0</v>
      </c>
      <c r="M8127" s="25">
        <f t="shared" ca="1" si="884"/>
        <v>0</v>
      </c>
      <c r="N8127" s="25">
        <f t="shared" ca="1" si="885"/>
        <v>0</v>
      </c>
      <c r="O8127" s="15" t="e">
        <f t="shared" ca="1" si="886"/>
        <v>#DIV/0!</v>
      </c>
      <c r="P8127" s="15" t="e">
        <f t="shared" ca="1" si="887"/>
        <v>#DIV/0!</v>
      </c>
    </row>
    <row r="8128" spans="1:16" x14ac:dyDescent="0.25">
      <c r="A8128" s="1">
        <f t="shared" si="888"/>
        <v>43439</v>
      </c>
      <c r="B8128" s="7">
        <f t="shared" si="883"/>
        <v>12</v>
      </c>
      <c r="C8128" s="4">
        <f>INDEX(Calendar!$E$3:$E$367,MATCH(LOLP!$A8128,Calendar!$B$3:$B$367,0))</f>
        <v>1</v>
      </c>
      <c r="D8128" s="2">
        <f t="shared" si="889"/>
        <v>13</v>
      </c>
      <c r="E8128" s="36">
        <v>26847</v>
      </c>
      <c r="F8128" s="7">
        <f>IFERROR(IF(INDEX('Temperature Data'!$AA$15:$AA$348,MATCH(LOLP!A8128,'Temperature Data'!$B$15:$B$348,0))&gt;IF(B8128=9,$G$2,LOLP!$F$2),1,0),0)</f>
        <v>0</v>
      </c>
      <c r="G8128" s="7">
        <f>SUMIFS(LOLP!$F$4:$F$8763,$C$4:$C$8763,$C8128,$B$4:$B$8763,$B8128,$D$4:$D$8763,$D8128)</f>
        <v>0</v>
      </c>
      <c r="H8128" s="7">
        <f>COUNTIFS(Calendar!$E$3:$E$367,LOLP!C8128,Calendar!$D$3:$D$367,LOLP!B8128)</f>
        <v>20</v>
      </c>
      <c r="I8128" s="7">
        <f ca="1">IF($F8128=1,OFFSET(start_norps,LOLP!$D8128+(1-$C8128)*24,LOLP!$B8128)*H8128/G8128,0)</f>
        <v>0</v>
      </c>
      <c r="J8128" s="7">
        <f ca="1">IF($F8128=1,OFFSET(start_33,LOLP!$D8128+(1-$C8128)*24,LOLP!$B8128)*H8128/G8128,0)</f>
        <v>0</v>
      </c>
      <c r="K8128" s="7">
        <f ca="1">IF($F8128,OFFSET(start_40,LOLP!$D8128+(1-$C8128)*24,LOLP!$B8128),0)</f>
        <v>0</v>
      </c>
      <c r="L8128" s="7">
        <f ca="1">IF($F8128,OFFSET(start_50,LOLP!$D8128+(1-$C8128)*24,LOLP!$B8128),0)</f>
        <v>0</v>
      </c>
      <c r="M8128" s="25">
        <f t="shared" ca="1" si="884"/>
        <v>0</v>
      </c>
      <c r="N8128" s="25">
        <f t="shared" ca="1" si="885"/>
        <v>0</v>
      </c>
      <c r="O8128" s="15" t="e">
        <f t="shared" ca="1" si="886"/>
        <v>#DIV/0!</v>
      </c>
      <c r="P8128" s="15" t="e">
        <f t="shared" ca="1" si="887"/>
        <v>#DIV/0!</v>
      </c>
    </row>
    <row r="8129" spans="1:16" x14ac:dyDescent="0.25">
      <c r="A8129" s="1">
        <f t="shared" si="888"/>
        <v>43439</v>
      </c>
      <c r="B8129" s="7">
        <f t="shared" si="883"/>
        <v>12</v>
      </c>
      <c r="C8129" s="4">
        <f>INDEX(Calendar!$E$3:$E$367,MATCH(LOLP!$A8129,Calendar!$B$3:$B$367,0))</f>
        <v>1</v>
      </c>
      <c r="D8129" s="2">
        <f t="shared" si="889"/>
        <v>14</v>
      </c>
      <c r="E8129" s="36">
        <v>27021</v>
      </c>
      <c r="F8129" s="7">
        <f>IFERROR(IF(INDEX('Temperature Data'!$AA$15:$AA$348,MATCH(LOLP!A8129,'Temperature Data'!$B$15:$B$348,0))&gt;IF(B8129=9,$G$2,LOLP!$F$2),1,0),0)</f>
        <v>0</v>
      </c>
      <c r="G8129" s="7">
        <f>SUMIFS(LOLP!$F$4:$F$8763,$C$4:$C$8763,$C8129,$B$4:$B$8763,$B8129,$D$4:$D$8763,$D8129)</f>
        <v>0</v>
      </c>
      <c r="H8129" s="7">
        <f>COUNTIFS(Calendar!$E$3:$E$367,LOLP!C8129,Calendar!$D$3:$D$367,LOLP!B8129)</f>
        <v>20</v>
      </c>
      <c r="I8129" s="7">
        <f ca="1">IF($F8129=1,OFFSET(start_norps,LOLP!$D8129+(1-$C8129)*24,LOLP!$B8129)*H8129/G8129,0)</f>
        <v>0</v>
      </c>
      <c r="J8129" s="7">
        <f ca="1">IF($F8129=1,OFFSET(start_33,LOLP!$D8129+(1-$C8129)*24,LOLP!$B8129)*H8129/G8129,0)</f>
        <v>0</v>
      </c>
      <c r="K8129" s="7">
        <f ca="1">IF($F8129,OFFSET(start_40,LOLP!$D8129+(1-$C8129)*24,LOLP!$B8129),0)</f>
        <v>0</v>
      </c>
      <c r="L8129" s="7">
        <f ca="1">IF($F8129,OFFSET(start_50,LOLP!$D8129+(1-$C8129)*24,LOLP!$B8129),0)</f>
        <v>0</v>
      </c>
      <c r="M8129" s="25">
        <f t="shared" ca="1" si="884"/>
        <v>0</v>
      </c>
      <c r="N8129" s="25">
        <f t="shared" ca="1" si="885"/>
        <v>0</v>
      </c>
      <c r="O8129" s="15" t="e">
        <f t="shared" ca="1" si="886"/>
        <v>#DIV/0!</v>
      </c>
      <c r="P8129" s="15" t="e">
        <f t="shared" ca="1" si="887"/>
        <v>#DIV/0!</v>
      </c>
    </row>
    <row r="8130" spans="1:16" x14ac:dyDescent="0.25">
      <c r="A8130" s="1">
        <f t="shared" si="888"/>
        <v>43439</v>
      </c>
      <c r="B8130" s="7">
        <f t="shared" si="883"/>
        <v>12</v>
      </c>
      <c r="C8130" s="4">
        <f>INDEX(Calendar!$E$3:$E$367,MATCH(LOLP!$A8130,Calendar!$B$3:$B$367,0))</f>
        <v>1</v>
      </c>
      <c r="D8130" s="2">
        <f t="shared" si="889"/>
        <v>15</v>
      </c>
      <c r="E8130" s="36">
        <v>26914</v>
      </c>
      <c r="F8130" s="7">
        <f>IFERROR(IF(INDEX('Temperature Data'!$AA$15:$AA$348,MATCH(LOLP!A8130,'Temperature Data'!$B$15:$B$348,0))&gt;IF(B8130=9,$G$2,LOLP!$F$2),1,0),0)</f>
        <v>0</v>
      </c>
      <c r="G8130" s="7">
        <f>SUMIFS(LOLP!$F$4:$F$8763,$C$4:$C$8763,$C8130,$B$4:$B$8763,$B8130,$D$4:$D$8763,$D8130)</f>
        <v>0</v>
      </c>
      <c r="H8130" s="7">
        <f>COUNTIFS(Calendar!$E$3:$E$367,LOLP!C8130,Calendar!$D$3:$D$367,LOLP!B8130)</f>
        <v>20</v>
      </c>
      <c r="I8130" s="7">
        <f ca="1">IF($F8130=1,OFFSET(start_norps,LOLP!$D8130+(1-$C8130)*24,LOLP!$B8130)*H8130/G8130,0)</f>
        <v>0</v>
      </c>
      <c r="J8130" s="7">
        <f ca="1">IF($F8130=1,OFFSET(start_33,LOLP!$D8130+(1-$C8130)*24,LOLP!$B8130)*H8130/G8130,0)</f>
        <v>0</v>
      </c>
      <c r="K8130" s="7">
        <f ca="1">IF($F8130,OFFSET(start_40,LOLP!$D8130+(1-$C8130)*24,LOLP!$B8130),0)</f>
        <v>0</v>
      </c>
      <c r="L8130" s="7">
        <f ca="1">IF($F8130,OFFSET(start_50,LOLP!$D8130+(1-$C8130)*24,LOLP!$B8130),0)</f>
        <v>0</v>
      </c>
      <c r="M8130" s="25">
        <f t="shared" ca="1" si="884"/>
        <v>0</v>
      </c>
      <c r="N8130" s="25">
        <f t="shared" ca="1" si="885"/>
        <v>0</v>
      </c>
      <c r="O8130" s="15" t="e">
        <f t="shared" ca="1" si="886"/>
        <v>#DIV/0!</v>
      </c>
      <c r="P8130" s="15" t="e">
        <f t="shared" ca="1" si="887"/>
        <v>#DIV/0!</v>
      </c>
    </row>
    <row r="8131" spans="1:16" x14ac:dyDescent="0.25">
      <c r="A8131" s="1">
        <f t="shared" si="888"/>
        <v>43439</v>
      </c>
      <c r="B8131" s="7">
        <f t="shared" si="883"/>
        <v>12</v>
      </c>
      <c r="C8131" s="4">
        <f>INDEX(Calendar!$E$3:$E$367,MATCH(LOLP!$A8131,Calendar!$B$3:$B$367,0))</f>
        <v>1</v>
      </c>
      <c r="D8131" s="2">
        <f t="shared" si="889"/>
        <v>16</v>
      </c>
      <c r="E8131" s="36">
        <v>27207</v>
      </c>
      <c r="F8131" s="7">
        <f>IFERROR(IF(INDEX('Temperature Data'!$AA$15:$AA$348,MATCH(LOLP!A8131,'Temperature Data'!$B$15:$B$348,0))&gt;IF(B8131=9,$G$2,LOLP!$F$2),1,0),0)</f>
        <v>0</v>
      </c>
      <c r="G8131" s="7">
        <f>SUMIFS(LOLP!$F$4:$F$8763,$C$4:$C$8763,$C8131,$B$4:$B$8763,$B8131,$D$4:$D$8763,$D8131)</f>
        <v>0</v>
      </c>
      <c r="H8131" s="7">
        <f>COUNTIFS(Calendar!$E$3:$E$367,LOLP!C8131,Calendar!$D$3:$D$367,LOLP!B8131)</f>
        <v>20</v>
      </c>
      <c r="I8131" s="7">
        <f ca="1">IF($F8131=1,OFFSET(start_norps,LOLP!$D8131+(1-$C8131)*24,LOLP!$B8131)*H8131/G8131,0)</f>
        <v>0</v>
      </c>
      <c r="J8131" s="7">
        <f ca="1">IF($F8131=1,OFFSET(start_33,LOLP!$D8131+(1-$C8131)*24,LOLP!$B8131)*H8131/G8131,0)</f>
        <v>0</v>
      </c>
      <c r="K8131" s="7">
        <f ca="1">IF($F8131,OFFSET(start_40,LOLP!$D8131+(1-$C8131)*24,LOLP!$B8131),0)</f>
        <v>0</v>
      </c>
      <c r="L8131" s="7">
        <f ca="1">IF($F8131,OFFSET(start_50,LOLP!$D8131+(1-$C8131)*24,LOLP!$B8131),0)</f>
        <v>0</v>
      </c>
      <c r="M8131" s="25">
        <f t="shared" ca="1" si="884"/>
        <v>0</v>
      </c>
      <c r="N8131" s="25">
        <f t="shared" ca="1" si="885"/>
        <v>0</v>
      </c>
      <c r="O8131" s="15" t="e">
        <f t="shared" ca="1" si="886"/>
        <v>#DIV/0!</v>
      </c>
      <c r="P8131" s="15" t="e">
        <f t="shared" ca="1" si="887"/>
        <v>#DIV/0!</v>
      </c>
    </row>
    <row r="8132" spans="1:16" x14ac:dyDescent="0.25">
      <c r="A8132" s="1">
        <f t="shared" si="888"/>
        <v>43439</v>
      </c>
      <c r="B8132" s="7">
        <f t="shared" si="883"/>
        <v>12</v>
      </c>
      <c r="C8132" s="4">
        <f>INDEX(Calendar!$E$3:$E$367,MATCH(LOLP!$A8132,Calendar!$B$3:$B$367,0))</f>
        <v>1</v>
      </c>
      <c r="D8132" s="2">
        <f t="shared" si="889"/>
        <v>17</v>
      </c>
      <c r="E8132" s="36">
        <v>28384</v>
      </c>
      <c r="F8132" s="7">
        <f>IFERROR(IF(INDEX('Temperature Data'!$AA$15:$AA$348,MATCH(LOLP!A8132,'Temperature Data'!$B$15:$B$348,0))&gt;IF(B8132=9,$G$2,LOLP!$F$2),1,0),0)</f>
        <v>0</v>
      </c>
      <c r="G8132" s="7">
        <f>SUMIFS(LOLP!$F$4:$F$8763,$C$4:$C$8763,$C8132,$B$4:$B$8763,$B8132,$D$4:$D$8763,$D8132)</f>
        <v>0</v>
      </c>
      <c r="H8132" s="7">
        <f>COUNTIFS(Calendar!$E$3:$E$367,LOLP!C8132,Calendar!$D$3:$D$367,LOLP!B8132)</f>
        <v>20</v>
      </c>
      <c r="I8132" s="7">
        <f ca="1">IF($F8132=1,OFFSET(start_norps,LOLP!$D8132+(1-$C8132)*24,LOLP!$B8132)*H8132/G8132,0)</f>
        <v>0</v>
      </c>
      <c r="J8132" s="7">
        <f ca="1">IF($F8132=1,OFFSET(start_33,LOLP!$D8132+(1-$C8132)*24,LOLP!$B8132)*H8132/G8132,0)</f>
        <v>0</v>
      </c>
      <c r="K8132" s="7">
        <f ca="1">IF($F8132,OFFSET(start_40,LOLP!$D8132+(1-$C8132)*24,LOLP!$B8132),0)</f>
        <v>0</v>
      </c>
      <c r="L8132" s="7">
        <f ca="1">IF($F8132,OFFSET(start_50,LOLP!$D8132+(1-$C8132)*24,LOLP!$B8132),0)</f>
        <v>0</v>
      </c>
      <c r="M8132" s="25">
        <f t="shared" ca="1" si="884"/>
        <v>0</v>
      </c>
      <c r="N8132" s="25">
        <f t="shared" ca="1" si="885"/>
        <v>0</v>
      </c>
      <c r="O8132" s="15" t="e">
        <f t="shared" ca="1" si="886"/>
        <v>#DIV/0!</v>
      </c>
      <c r="P8132" s="15" t="e">
        <f t="shared" ca="1" si="887"/>
        <v>#DIV/0!</v>
      </c>
    </row>
    <row r="8133" spans="1:16" x14ac:dyDescent="0.25">
      <c r="A8133" s="1">
        <f t="shared" si="888"/>
        <v>43439</v>
      </c>
      <c r="B8133" s="7">
        <f t="shared" ref="B8133:B8196" si="890">MONTH(A8133)</f>
        <v>12</v>
      </c>
      <c r="C8133" s="4">
        <f>INDEX(Calendar!$E$3:$E$367,MATCH(LOLP!$A8133,Calendar!$B$3:$B$367,0))</f>
        <v>1</v>
      </c>
      <c r="D8133" s="2">
        <f t="shared" si="889"/>
        <v>18</v>
      </c>
      <c r="E8133" s="36">
        <v>30124</v>
      </c>
      <c r="F8133" s="7">
        <f>IFERROR(IF(INDEX('Temperature Data'!$AA$15:$AA$348,MATCH(LOLP!A8133,'Temperature Data'!$B$15:$B$348,0))&gt;IF(B8133=9,$G$2,LOLP!$F$2),1,0),0)</f>
        <v>0</v>
      </c>
      <c r="G8133" s="7">
        <f>SUMIFS(LOLP!$F$4:$F$8763,$C$4:$C$8763,$C8133,$B$4:$B$8763,$B8133,$D$4:$D$8763,$D8133)</f>
        <v>0</v>
      </c>
      <c r="H8133" s="7">
        <f>COUNTIFS(Calendar!$E$3:$E$367,LOLP!C8133,Calendar!$D$3:$D$367,LOLP!B8133)</f>
        <v>20</v>
      </c>
      <c r="I8133" s="7">
        <f ca="1">IF($F8133=1,OFFSET(start_norps,LOLP!$D8133+(1-$C8133)*24,LOLP!$B8133)*H8133/G8133,0)</f>
        <v>0</v>
      </c>
      <c r="J8133" s="7">
        <f ca="1">IF($F8133=1,OFFSET(start_33,LOLP!$D8133+(1-$C8133)*24,LOLP!$B8133)*H8133/G8133,0)</f>
        <v>0</v>
      </c>
      <c r="K8133" s="7">
        <f ca="1">IF($F8133,OFFSET(start_40,LOLP!$D8133+(1-$C8133)*24,LOLP!$B8133),0)</f>
        <v>0</v>
      </c>
      <c r="L8133" s="7">
        <f ca="1">IF($F8133,OFFSET(start_50,LOLP!$D8133+(1-$C8133)*24,LOLP!$B8133),0)</f>
        <v>0</v>
      </c>
      <c r="M8133" s="25">
        <f t="shared" ref="M8133:M8196" ca="1" si="891">I8133/I$8764</f>
        <v>0</v>
      </c>
      <c r="N8133" s="25">
        <f t="shared" ref="N8133:N8196" ca="1" si="892">J8133/J$8764</f>
        <v>0</v>
      </c>
      <c r="O8133" s="15" t="e">
        <f t="shared" ref="O8133:O8196" ca="1" si="893">K8133/K$8764</f>
        <v>#DIV/0!</v>
      </c>
      <c r="P8133" s="15" t="e">
        <f t="shared" ref="P8133:P8196" ca="1" si="894">L8133/L$8764</f>
        <v>#DIV/0!</v>
      </c>
    </row>
    <row r="8134" spans="1:16" x14ac:dyDescent="0.25">
      <c r="A8134" s="1">
        <f t="shared" si="888"/>
        <v>43439</v>
      </c>
      <c r="B8134" s="7">
        <f t="shared" si="890"/>
        <v>12</v>
      </c>
      <c r="C8134" s="4">
        <f>INDEX(Calendar!$E$3:$E$367,MATCH(LOLP!$A8134,Calendar!$B$3:$B$367,0))</f>
        <v>1</v>
      </c>
      <c r="D8134" s="2">
        <f t="shared" si="889"/>
        <v>19</v>
      </c>
      <c r="E8134" s="36">
        <v>30081</v>
      </c>
      <c r="F8134" s="7">
        <f>IFERROR(IF(INDEX('Temperature Data'!$AA$15:$AA$348,MATCH(LOLP!A8134,'Temperature Data'!$B$15:$B$348,0))&gt;IF(B8134=9,$G$2,LOLP!$F$2),1,0),0)</f>
        <v>0</v>
      </c>
      <c r="G8134" s="7">
        <f>SUMIFS(LOLP!$F$4:$F$8763,$C$4:$C$8763,$C8134,$B$4:$B$8763,$B8134,$D$4:$D$8763,$D8134)</f>
        <v>0</v>
      </c>
      <c r="H8134" s="7">
        <f>COUNTIFS(Calendar!$E$3:$E$367,LOLP!C8134,Calendar!$D$3:$D$367,LOLP!B8134)</f>
        <v>20</v>
      </c>
      <c r="I8134" s="7">
        <f ca="1">IF($F8134=1,OFFSET(start_norps,LOLP!$D8134+(1-$C8134)*24,LOLP!$B8134)*H8134/G8134,0)</f>
        <v>0</v>
      </c>
      <c r="J8134" s="7">
        <f ca="1">IF($F8134=1,OFFSET(start_33,LOLP!$D8134+(1-$C8134)*24,LOLP!$B8134)*H8134/G8134,0)</f>
        <v>0</v>
      </c>
      <c r="K8134" s="7">
        <f ca="1">IF($F8134,OFFSET(start_40,LOLP!$D8134+(1-$C8134)*24,LOLP!$B8134),0)</f>
        <v>0</v>
      </c>
      <c r="L8134" s="7">
        <f ca="1">IF($F8134,OFFSET(start_50,LOLP!$D8134+(1-$C8134)*24,LOLP!$B8134),0)</f>
        <v>0</v>
      </c>
      <c r="M8134" s="25">
        <f t="shared" ca="1" si="891"/>
        <v>0</v>
      </c>
      <c r="N8134" s="25">
        <f t="shared" ca="1" si="892"/>
        <v>0</v>
      </c>
      <c r="O8134" s="15" t="e">
        <f t="shared" ca="1" si="893"/>
        <v>#DIV/0!</v>
      </c>
      <c r="P8134" s="15" t="e">
        <f t="shared" ca="1" si="894"/>
        <v>#DIV/0!</v>
      </c>
    </row>
    <row r="8135" spans="1:16" x14ac:dyDescent="0.25">
      <c r="A8135" s="1">
        <f t="shared" si="888"/>
        <v>43439</v>
      </c>
      <c r="B8135" s="7">
        <f t="shared" si="890"/>
        <v>12</v>
      </c>
      <c r="C8135" s="4">
        <f>INDEX(Calendar!$E$3:$E$367,MATCH(LOLP!$A8135,Calendar!$B$3:$B$367,0))</f>
        <v>1</v>
      </c>
      <c r="D8135" s="2">
        <f t="shared" si="889"/>
        <v>20</v>
      </c>
      <c r="E8135" s="36">
        <v>29567</v>
      </c>
      <c r="F8135" s="7">
        <f>IFERROR(IF(INDEX('Temperature Data'!$AA$15:$AA$348,MATCH(LOLP!A8135,'Temperature Data'!$B$15:$B$348,0))&gt;IF(B8135=9,$G$2,LOLP!$F$2),1,0),0)</f>
        <v>0</v>
      </c>
      <c r="G8135" s="7">
        <f>SUMIFS(LOLP!$F$4:$F$8763,$C$4:$C$8763,$C8135,$B$4:$B$8763,$B8135,$D$4:$D$8763,$D8135)</f>
        <v>0</v>
      </c>
      <c r="H8135" s="7">
        <f>COUNTIFS(Calendar!$E$3:$E$367,LOLP!C8135,Calendar!$D$3:$D$367,LOLP!B8135)</f>
        <v>20</v>
      </c>
      <c r="I8135" s="7">
        <f ca="1">IF($F8135=1,OFFSET(start_norps,LOLP!$D8135+(1-$C8135)*24,LOLP!$B8135)*H8135/G8135,0)</f>
        <v>0</v>
      </c>
      <c r="J8135" s="7">
        <f ca="1">IF($F8135=1,OFFSET(start_33,LOLP!$D8135+(1-$C8135)*24,LOLP!$B8135)*H8135/G8135,0)</f>
        <v>0</v>
      </c>
      <c r="K8135" s="7">
        <f ca="1">IF($F8135,OFFSET(start_40,LOLP!$D8135+(1-$C8135)*24,LOLP!$B8135),0)</f>
        <v>0</v>
      </c>
      <c r="L8135" s="7">
        <f ca="1">IF($F8135,OFFSET(start_50,LOLP!$D8135+(1-$C8135)*24,LOLP!$B8135),0)</f>
        <v>0</v>
      </c>
      <c r="M8135" s="25">
        <f t="shared" ca="1" si="891"/>
        <v>0</v>
      </c>
      <c r="N8135" s="25">
        <f t="shared" ca="1" si="892"/>
        <v>0</v>
      </c>
      <c r="O8135" s="15" t="e">
        <f t="shared" ca="1" si="893"/>
        <v>#DIV/0!</v>
      </c>
      <c r="P8135" s="15" t="e">
        <f t="shared" ca="1" si="894"/>
        <v>#DIV/0!</v>
      </c>
    </row>
    <row r="8136" spans="1:16" x14ac:dyDescent="0.25">
      <c r="A8136" s="1">
        <f t="shared" si="888"/>
        <v>43439</v>
      </c>
      <c r="B8136" s="7">
        <f t="shared" si="890"/>
        <v>12</v>
      </c>
      <c r="C8136" s="4">
        <f>INDEX(Calendar!$E$3:$E$367,MATCH(LOLP!$A8136,Calendar!$B$3:$B$367,0))</f>
        <v>1</v>
      </c>
      <c r="D8136" s="2">
        <f t="shared" si="889"/>
        <v>21</v>
      </c>
      <c r="E8136" s="36">
        <v>28749</v>
      </c>
      <c r="F8136" s="7">
        <f>IFERROR(IF(INDEX('Temperature Data'!$AA$15:$AA$348,MATCH(LOLP!A8136,'Temperature Data'!$B$15:$B$348,0))&gt;IF(B8136=9,$G$2,LOLP!$F$2),1,0),0)</f>
        <v>0</v>
      </c>
      <c r="G8136" s="7">
        <f>SUMIFS(LOLP!$F$4:$F$8763,$C$4:$C$8763,$C8136,$B$4:$B$8763,$B8136,$D$4:$D$8763,$D8136)</f>
        <v>0</v>
      </c>
      <c r="H8136" s="7">
        <f>COUNTIFS(Calendar!$E$3:$E$367,LOLP!C8136,Calendar!$D$3:$D$367,LOLP!B8136)</f>
        <v>20</v>
      </c>
      <c r="I8136" s="7">
        <f ca="1">IF($F8136=1,OFFSET(start_norps,LOLP!$D8136+(1-$C8136)*24,LOLP!$B8136)*H8136/G8136,0)</f>
        <v>0</v>
      </c>
      <c r="J8136" s="7">
        <f ca="1">IF($F8136=1,OFFSET(start_33,LOLP!$D8136+(1-$C8136)*24,LOLP!$B8136)*H8136/G8136,0)</f>
        <v>0</v>
      </c>
      <c r="K8136" s="7">
        <f ca="1">IF($F8136,OFFSET(start_40,LOLP!$D8136+(1-$C8136)*24,LOLP!$B8136),0)</f>
        <v>0</v>
      </c>
      <c r="L8136" s="7">
        <f ca="1">IF($F8136,OFFSET(start_50,LOLP!$D8136+(1-$C8136)*24,LOLP!$B8136),0)</f>
        <v>0</v>
      </c>
      <c r="M8136" s="25">
        <f t="shared" ca="1" si="891"/>
        <v>0</v>
      </c>
      <c r="N8136" s="25">
        <f t="shared" ca="1" si="892"/>
        <v>0</v>
      </c>
      <c r="O8136" s="15" t="e">
        <f t="shared" ca="1" si="893"/>
        <v>#DIV/0!</v>
      </c>
      <c r="P8136" s="15" t="e">
        <f t="shared" ca="1" si="894"/>
        <v>#DIV/0!</v>
      </c>
    </row>
    <row r="8137" spans="1:16" x14ac:dyDescent="0.25">
      <c r="A8137" s="1">
        <f t="shared" si="888"/>
        <v>43439</v>
      </c>
      <c r="B8137" s="7">
        <f t="shared" si="890"/>
        <v>12</v>
      </c>
      <c r="C8137" s="4">
        <f>INDEX(Calendar!$E$3:$E$367,MATCH(LOLP!$A8137,Calendar!$B$3:$B$367,0))</f>
        <v>1</v>
      </c>
      <c r="D8137" s="2">
        <f t="shared" si="889"/>
        <v>22</v>
      </c>
      <c r="E8137" s="36">
        <v>27197</v>
      </c>
      <c r="F8137" s="7">
        <f>IFERROR(IF(INDEX('Temperature Data'!$AA$15:$AA$348,MATCH(LOLP!A8137,'Temperature Data'!$B$15:$B$348,0))&gt;IF(B8137=9,$G$2,LOLP!$F$2),1,0),0)</f>
        <v>0</v>
      </c>
      <c r="G8137" s="7">
        <f>SUMIFS(LOLP!$F$4:$F$8763,$C$4:$C$8763,$C8137,$B$4:$B$8763,$B8137,$D$4:$D$8763,$D8137)</f>
        <v>0</v>
      </c>
      <c r="H8137" s="7">
        <f>COUNTIFS(Calendar!$E$3:$E$367,LOLP!C8137,Calendar!$D$3:$D$367,LOLP!B8137)</f>
        <v>20</v>
      </c>
      <c r="I8137" s="7">
        <f ca="1">IF($F8137=1,OFFSET(start_norps,LOLP!$D8137+(1-$C8137)*24,LOLP!$B8137)*H8137/G8137,0)</f>
        <v>0</v>
      </c>
      <c r="J8137" s="7">
        <f ca="1">IF($F8137=1,OFFSET(start_33,LOLP!$D8137+(1-$C8137)*24,LOLP!$B8137)*H8137/G8137,0)</f>
        <v>0</v>
      </c>
      <c r="K8137" s="7">
        <f ca="1">IF($F8137,OFFSET(start_40,LOLP!$D8137+(1-$C8137)*24,LOLP!$B8137),0)</f>
        <v>0</v>
      </c>
      <c r="L8137" s="7">
        <f ca="1">IF($F8137,OFFSET(start_50,LOLP!$D8137+(1-$C8137)*24,LOLP!$B8137),0)</f>
        <v>0</v>
      </c>
      <c r="M8137" s="25">
        <f t="shared" ca="1" si="891"/>
        <v>0</v>
      </c>
      <c r="N8137" s="25">
        <f t="shared" ca="1" si="892"/>
        <v>0</v>
      </c>
      <c r="O8137" s="15" t="e">
        <f t="shared" ca="1" si="893"/>
        <v>#DIV/0!</v>
      </c>
      <c r="P8137" s="15" t="e">
        <f t="shared" ca="1" si="894"/>
        <v>#DIV/0!</v>
      </c>
    </row>
    <row r="8138" spans="1:16" x14ac:dyDescent="0.25">
      <c r="A8138" s="1">
        <f t="shared" si="888"/>
        <v>43439</v>
      </c>
      <c r="B8138" s="7">
        <f t="shared" si="890"/>
        <v>12</v>
      </c>
      <c r="C8138" s="4">
        <f>INDEX(Calendar!$E$3:$E$367,MATCH(LOLP!$A8138,Calendar!$B$3:$B$367,0))</f>
        <v>1</v>
      </c>
      <c r="D8138" s="2">
        <f t="shared" si="889"/>
        <v>23</v>
      </c>
      <c r="E8138" s="36">
        <v>25026</v>
      </c>
      <c r="F8138" s="7">
        <f>IFERROR(IF(INDEX('Temperature Data'!$AA$15:$AA$348,MATCH(LOLP!A8138,'Temperature Data'!$B$15:$B$348,0))&gt;IF(B8138=9,$G$2,LOLP!$F$2),1,0),0)</f>
        <v>0</v>
      </c>
      <c r="G8138" s="7">
        <f>SUMIFS(LOLP!$F$4:$F$8763,$C$4:$C$8763,$C8138,$B$4:$B$8763,$B8138,$D$4:$D$8763,$D8138)</f>
        <v>0</v>
      </c>
      <c r="H8138" s="7">
        <f>COUNTIFS(Calendar!$E$3:$E$367,LOLP!C8138,Calendar!$D$3:$D$367,LOLP!B8138)</f>
        <v>20</v>
      </c>
      <c r="I8138" s="7">
        <f ca="1">IF($F8138=1,OFFSET(start_norps,LOLP!$D8138+(1-$C8138)*24,LOLP!$B8138)*H8138/G8138,0)</f>
        <v>0</v>
      </c>
      <c r="J8138" s="7">
        <f ca="1">IF($F8138=1,OFFSET(start_33,LOLP!$D8138+(1-$C8138)*24,LOLP!$B8138)*H8138/G8138,0)</f>
        <v>0</v>
      </c>
      <c r="K8138" s="7">
        <f ca="1">IF($F8138,OFFSET(start_40,LOLP!$D8138+(1-$C8138)*24,LOLP!$B8138),0)</f>
        <v>0</v>
      </c>
      <c r="L8138" s="7">
        <f ca="1">IF($F8138,OFFSET(start_50,LOLP!$D8138+(1-$C8138)*24,LOLP!$B8138),0)</f>
        <v>0</v>
      </c>
      <c r="M8138" s="25">
        <f t="shared" ca="1" si="891"/>
        <v>0</v>
      </c>
      <c r="N8138" s="25">
        <f t="shared" ca="1" si="892"/>
        <v>0</v>
      </c>
      <c r="O8138" s="15" t="e">
        <f t="shared" ca="1" si="893"/>
        <v>#DIV/0!</v>
      </c>
      <c r="P8138" s="15" t="e">
        <f t="shared" ca="1" si="894"/>
        <v>#DIV/0!</v>
      </c>
    </row>
    <row r="8139" spans="1:16" x14ac:dyDescent="0.25">
      <c r="A8139" s="1">
        <f t="shared" si="888"/>
        <v>43439</v>
      </c>
      <c r="B8139" s="7">
        <f t="shared" si="890"/>
        <v>12</v>
      </c>
      <c r="C8139" s="4">
        <f>INDEX(Calendar!$E$3:$E$367,MATCH(LOLP!$A8139,Calendar!$B$3:$B$367,0))</f>
        <v>1</v>
      </c>
      <c r="D8139" s="2">
        <f t="shared" si="889"/>
        <v>24</v>
      </c>
      <c r="E8139" s="36">
        <v>22946</v>
      </c>
      <c r="F8139" s="7">
        <f>IFERROR(IF(INDEX('Temperature Data'!$AA$15:$AA$348,MATCH(LOLP!A8139,'Temperature Data'!$B$15:$B$348,0))&gt;IF(B8139=9,$G$2,LOLP!$F$2),1,0),0)</f>
        <v>0</v>
      </c>
      <c r="G8139" s="7">
        <f>SUMIFS(LOLP!$F$4:$F$8763,$C$4:$C$8763,$C8139,$B$4:$B$8763,$B8139,$D$4:$D$8763,$D8139)</f>
        <v>0</v>
      </c>
      <c r="H8139" s="7">
        <f>COUNTIFS(Calendar!$E$3:$E$367,LOLP!C8139,Calendar!$D$3:$D$367,LOLP!B8139)</f>
        <v>20</v>
      </c>
      <c r="I8139" s="7">
        <f ca="1">IF($F8139=1,OFFSET(start_norps,LOLP!$D8139+(1-$C8139)*24,LOLP!$B8139)*H8139/G8139,0)</f>
        <v>0</v>
      </c>
      <c r="J8139" s="7">
        <f ca="1">IF($F8139=1,OFFSET(start_33,LOLP!$D8139+(1-$C8139)*24,LOLP!$B8139)*H8139/G8139,0)</f>
        <v>0</v>
      </c>
      <c r="K8139" s="7">
        <f ca="1">IF($F8139,OFFSET(start_40,LOLP!$D8139+(1-$C8139)*24,LOLP!$B8139),0)</f>
        <v>0</v>
      </c>
      <c r="L8139" s="7">
        <f ca="1">IF($F8139,OFFSET(start_50,LOLP!$D8139+(1-$C8139)*24,LOLP!$B8139),0)</f>
        <v>0</v>
      </c>
      <c r="M8139" s="25">
        <f t="shared" ca="1" si="891"/>
        <v>0</v>
      </c>
      <c r="N8139" s="25">
        <f t="shared" ca="1" si="892"/>
        <v>0</v>
      </c>
      <c r="O8139" s="15" t="e">
        <f t="shared" ca="1" si="893"/>
        <v>#DIV/0!</v>
      </c>
      <c r="P8139" s="15" t="e">
        <f t="shared" ca="1" si="894"/>
        <v>#DIV/0!</v>
      </c>
    </row>
    <row r="8140" spans="1:16" x14ac:dyDescent="0.25">
      <c r="A8140" s="1">
        <f t="shared" si="888"/>
        <v>43440</v>
      </c>
      <c r="B8140" s="7">
        <f t="shared" si="890"/>
        <v>12</v>
      </c>
      <c r="C8140" s="4">
        <f>INDEX(Calendar!$E$3:$E$367,MATCH(LOLP!$A8140,Calendar!$B$3:$B$367,0))</f>
        <v>1</v>
      </c>
      <c r="D8140" s="2">
        <f t="shared" si="889"/>
        <v>1</v>
      </c>
      <c r="E8140" s="36">
        <v>21985</v>
      </c>
      <c r="F8140" s="7">
        <f>IFERROR(IF(INDEX('Temperature Data'!$AA$15:$AA$348,MATCH(LOLP!A8140,'Temperature Data'!$B$15:$B$348,0))&gt;IF(B8140=9,$G$2,LOLP!$F$2),1,0),0)</f>
        <v>0</v>
      </c>
      <c r="G8140" s="7">
        <f>SUMIFS(LOLP!$F$4:$F$8763,$C$4:$C$8763,$C8140,$B$4:$B$8763,$B8140,$D$4:$D$8763,$D8140)</f>
        <v>0</v>
      </c>
      <c r="H8140" s="7">
        <f>COUNTIFS(Calendar!$E$3:$E$367,LOLP!C8140,Calendar!$D$3:$D$367,LOLP!B8140)</f>
        <v>20</v>
      </c>
      <c r="I8140" s="7">
        <f ca="1">IF($F8140=1,OFFSET(start_norps,LOLP!$D8140+(1-$C8140)*24,LOLP!$B8140)*H8140/G8140,0)</f>
        <v>0</v>
      </c>
      <c r="J8140" s="7">
        <f ca="1">IF($F8140=1,OFFSET(start_33,LOLP!$D8140+(1-$C8140)*24,LOLP!$B8140)*H8140/G8140,0)</f>
        <v>0</v>
      </c>
      <c r="K8140" s="7">
        <f ca="1">IF($F8140,OFFSET(start_40,LOLP!$D8140+(1-$C8140)*24,LOLP!$B8140),0)</f>
        <v>0</v>
      </c>
      <c r="L8140" s="7">
        <f ca="1">IF($F8140,OFFSET(start_50,LOLP!$D8140+(1-$C8140)*24,LOLP!$B8140),0)</f>
        <v>0</v>
      </c>
      <c r="M8140" s="25">
        <f t="shared" ca="1" si="891"/>
        <v>0</v>
      </c>
      <c r="N8140" s="25">
        <f t="shared" ca="1" si="892"/>
        <v>0</v>
      </c>
      <c r="O8140" s="15" t="e">
        <f t="shared" ca="1" si="893"/>
        <v>#DIV/0!</v>
      </c>
      <c r="P8140" s="15" t="e">
        <f t="shared" ca="1" si="894"/>
        <v>#DIV/0!</v>
      </c>
    </row>
    <row r="8141" spans="1:16" x14ac:dyDescent="0.25">
      <c r="A8141" s="1">
        <f t="shared" si="888"/>
        <v>43440</v>
      </c>
      <c r="B8141" s="7">
        <f t="shared" si="890"/>
        <v>12</v>
      </c>
      <c r="C8141" s="4">
        <f>INDEX(Calendar!$E$3:$E$367,MATCH(LOLP!$A8141,Calendar!$B$3:$B$367,0))</f>
        <v>1</v>
      </c>
      <c r="D8141" s="2">
        <f t="shared" si="889"/>
        <v>2</v>
      </c>
      <c r="E8141" s="36">
        <v>21326</v>
      </c>
      <c r="F8141" s="7">
        <f>IFERROR(IF(INDEX('Temperature Data'!$AA$15:$AA$348,MATCH(LOLP!A8141,'Temperature Data'!$B$15:$B$348,0))&gt;IF(B8141=9,$G$2,LOLP!$F$2),1,0),0)</f>
        <v>0</v>
      </c>
      <c r="G8141" s="7">
        <f>SUMIFS(LOLP!$F$4:$F$8763,$C$4:$C$8763,$C8141,$B$4:$B$8763,$B8141,$D$4:$D$8763,$D8141)</f>
        <v>0</v>
      </c>
      <c r="H8141" s="7">
        <f>COUNTIFS(Calendar!$E$3:$E$367,LOLP!C8141,Calendar!$D$3:$D$367,LOLP!B8141)</f>
        <v>20</v>
      </c>
      <c r="I8141" s="7">
        <f ca="1">IF($F8141=1,OFFSET(start_norps,LOLP!$D8141+(1-$C8141)*24,LOLP!$B8141)*H8141/G8141,0)</f>
        <v>0</v>
      </c>
      <c r="J8141" s="7">
        <f ca="1">IF($F8141=1,OFFSET(start_33,LOLP!$D8141+(1-$C8141)*24,LOLP!$B8141)*H8141/G8141,0)</f>
        <v>0</v>
      </c>
      <c r="K8141" s="7">
        <f ca="1">IF($F8141,OFFSET(start_40,LOLP!$D8141+(1-$C8141)*24,LOLP!$B8141),0)</f>
        <v>0</v>
      </c>
      <c r="L8141" s="7">
        <f ca="1">IF($F8141,OFFSET(start_50,LOLP!$D8141+(1-$C8141)*24,LOLP!$B8141),0)</f>
        <v>0</v>
      </c>
      <c r="M8141" s="25">
        <f t="shared" ca="1" si="891"/>
        <v>0</v>
      </c>
      <c r="N8141" s="25">
        <f t="shared" ca="1" si="892"/>
        <v>0</v>
      </c>
      <c r="O8141" s="15" t="e">
        <f t="shared" ca="1" si="893"/>
        <v>#DIV/0!</v>
      </c>
      <c r="P8141" s="15" t="e">
        <f t="shared" ca="1" si="894"/>
        <v>#DIV/0!</v>
      </c>
    </row>
    <row r="8142" spans="1:16" x14ac:dyDescent="0.25">
      <c r="A8142" s="1">
        <f t="shared" si="888"/>
        <v>43440</v>
      </c>
      <c r="B8142" s="7">
        <f t="shared" si="890"/>
        <v>12</v>
      </c>
      <c r="C8142" s="4">
        <f>INDEX(Calendar!$E$3:$E$367,MATCH(LOLP!$A8142,Calendar!$B$3:$B$367,0))</f>
        <v>1</v>
      </c>
      <c r="D8142" s="2">
        <f t="shared" si="889"/>
        <v>3</v>
      </c>
      <c r="E8142" s="36">
        <v>20790</v>
      </c>
      <c r="F8142" s="7">
        <f>IFERROR(IF(INDEX('Temperature Data'!$AA$15:$AA$348,MATCH(LOLP!A8142,'Temperature Data'!$B$15:$B$348,0))&gt;IF(B8142=9,$G$2,LOLP!$F$2),1,0),0)</f>
        <v>0</v>
      </c>
      <c r="G8142" s="7">
        <f>SUMIFS(LOLP!$F$4:$F$8763,$C$4:$C$8763,$C8142,$B$4:$B$8763,$B8142,$D$4:$D$8763,$D8142)</f>
        <v>0</v>
      </c>
      <c r="H8142" s="7">
        <f>COUNTIFS(Calendar!$E$3:$E$367,LOLP!C8142,Calendar!$D$3:$D$367,LOLP!B8142)</f>
        <v>20</v>
      </c>
      <c r="I8142" s="7">
        <f ca="1">IF($F8142=1,OFFSET(start_norps,LOLP!$D8142+(1-$C8142)*24,LOLP!$B8142)*H8142/G8142,0)</f>
        <v>0</v>
      </c>
      <c r="J8142" s="7">
        <f ca="1">IF($F8142=1,OFFSET(start_33,LOLP!$D8142+(1-$C8142)*24,LOLP!$B8142)*H8142/G8142,0)</f>
        <v>0</v>
      </c>
      <c r="K8142" s="7">
        <f ca="1">IF($F8142,OFFSET(start_40,LOLP!$D8142+(1-$C8142)*24,LOLP!$B8142),0)</f>
        <v>0</v>
      </c>
      <c r="L8142" s="7">
        <f ca="1">IF($F8142,OFFSET(start_50,LOLP!$D8142+(1-$C8142)*24,LOLP!$B8142),0)</f>
        <v>0</v>
      </c>
      <c r="M8142" s="25">
        <f t="shared" ca="1" si="891"/>
        <v>0</v>
      </c>
      <c r="N8142" s="25">
        <f t="shared" ca="1" si="892"/>
        <v>0</v>
      </c>
      <c r="O8142" s="15" t="e">
        <f t="shared" ca="1" si="893"/>
        <v>#DIV/0!</v>
      </c>
      <c r="P8142" s="15" t="e">
        <f t="shared" ca="1" si="894"/>
        <v>#DIV/0!</v>
      </c>
    </row>
    <row r="8143" spans="1:16" x14ac:dyDescent="0.25">
      <c r="A8143" s="1">
        <f t="shared" si="888"/>
        <v>43440</v>
      </c>
      <c r="B8143" s="7">
        <f t="shared" si="890"/>
        <v>12</v>
      </c>
      <c r="C8143" s="4">
        <f>INDEX(Calendar!$E$3:$E$367,MATCH(LOLP!$A8143,Calendar!$B$3:$B$367,0))</f>
        <v>1</v>
      </c>
      <c r="D8143" s="2">
        <f t="shared" si="889"/>
        <v>4</v>
      </c>
      <c r="E8143" s="36">
        <v>20546</v>
      </c>
      <c r="F8143" s="7">
        <f>IFERROR(IF(INDEX('Temperature Data'!$AA$15:$AA$348,MATCH(LOLP!A8143,'Temperature Data'!$B$15:$B$348,0))&gt;IF(B8143=9,$G$2,LOLP!$F$2),1,0),0)</f>
        <v>0</v>
      </c>
      <c r="G8143" s="7">
        <f>SUMIFS(LOLP!$F$4:$F$8763,$C$4:$C$8763,$C8143,$B$4:$B$8763,$B8143,$D$4:$D$8763,$D8143)</f>
        <v>0</v>
      </c>
      <c r="H8143" s="7">
        <f>COUNTIFS(Calendar!$E$3:$E$367,LOLP!C8143,Calendar!$D$3:$D$367,LOLP!B8143)</f>
        <v>20</v>
      </c>
      <c r="I8143" s="7">
        <f ca="1">IF($F8143=1,OFFSET(start_norps,LOLP!$D8143+(1-$C8143)*24,LOLP!$B8143)*H8143/G8143,0)</f>
        <v>0</v>
      </c>
      <c r="J8143" s="7">
        <f ca="1">IF($F8143=1,OFFSET(start_33,LOLP!$D8143+(1-$C8143)*24,LOLP!$B8143)*H8143/G8143,0)</f>
        <v>0</v>
      </c>
      <c r="K8143" s="7">
        <f ca="1">IF($F8143,OFFSET(start_40,LOLP!$D8143+(1-$C8143)*24,LOLP!$B8143),0)</f>
        <v>0</v>
      </c>
      <c r="L8143" s="7">
        <f ca="1">IF($F8143,OFFSET(start_50,LOLP!$D8143+(1-$C8143)*24,LOLP!$B8143),0)</f>
        <v>0</v>
      </c>
      <c r="M8143" s="25">
        <f t="shared" ca="1" si="891"/>
        <v>0</v>
      </c>
      <c r="N8143" s="25">
        <f t="shared" ca="1" si="892"/>
        <v>0</v>
      </c>
      <c r="O8143" s="15" t="e">
        <f t="shared" ca="1" si="893"/>
        <v>#DIV/0!</v>
      </c>
      <c r="P8143" s="15" t="e">
        <f t="shared" ca="1" si="894"/>
        <v>#DIV/0!</v>
      </c>
    </row>
    <row r="8144" spans="1:16" x14ac:dyDescent="0.25">
      <c r="A8144" s="1">
        <f t="shared" si="888"/>
        <v>43440</v>
      </c>
      <c r="B8144" s="7">
        <f t="shared" si="890"/>
        <v>12</v>
      </c>
      <c r="C8144" s="4">
        <f>INDEX(Calendar!$E$3:$E$367,MATCH(LOLP!$A8144,Calendar!$B$3:$B$367,0))</f>
        <v>1</v>
      </c>
      <c r="D8144" s="2">
        <f t="shared" si="889"/>
        <v>5</v>
      </c>
      <c r="E8144" s="36">
        <v>21145</v>
      </c>
      <c r="F8144" s="7">
        <f>IFERROR(IF(INDEX('Temperature Data'!$AA$15:$AA$348,MATCH(LOLP!A8144,'Temperature Data'!$B$15:$B$348,0))&gt;IF(B8144=9,$G$2,LOLP!$F$2),1,0),0)</f>
        <v>0</v>
      </c>
      <c r="G8144" s="7">
        <f>SUMIFS(LOLP!$F$4:$F$8763,$C$4:$C$8763,$C8144,$B$4:$B$8763,$B8144,$D$4:$D$8763,$D8144)</f>
        <v>0</v>
      </c>
      <c r="H8144" s="7">
        <f>COUNTIFS(Calendar!$E$3:$E$367,LOLP!C8144,Calendar!$D$3:$D$367,LOLP!B8144)</f>
        <v>20</v>
      </c>
      <c r="I8144" s="7">
        <f ca="1">IF($F8144=1,OFFSET(start_norps,LOLP!$D8144+(1-$C8144)*24,LOLP!$B8144)*H8144/G8144,0)</f>
        <v>0</v>
      </c>
      <c r="J8144" s="7">
        <f ca="1">IF($F8144=1,OFFSET(start_33,LOLP!$D8144+(1-$C8144)*24,LOLP!$B8144)*H8144/G8144,0)</f>
        <v>0</v>
      </c>
      <c r="K8144" s="7">
        <f ca="1">IF($F8144,OFFSET(start_40,LOLP!$D8144+(1-$C8144)*24,LOLP!$B8144),0)</f>
        <v>0</v>
      </c>
      <c r="L8144" s="7">
        <f ca="1">IF($F8144,OFFSET(start_50,LOLP!$D8144+(1-$C8144)*24,LOLP!$B8144),0)</f>
        <v>0</v>
      </c>
      <c r="M8144" s="25">
        <f t="shared" ca="1" si="891"/>
        <v>0</v>
      </c>
      <c r="N8144" s="25">
        <f t="shared" ca="1" si="892"/>
        <v>0</v>
      </c>
      <c r="O8144" s="15" t="e">
        <f t="shared" ca="1" si="893"/>
        <v>#DIV/0!</v>
      </c>
      <c r="P8144" s="15" t="e">
        <f t="shared" ca="1" si="894"/>
        <v>#DIV/0!</v>
      </c>
    </row>
    <row r="8145" spans="1:16" x14ac:dyDescent="0.25">
      <c r="A8145" s="1">
        <f t="shared" si="888"/>
        <v>43440</v>
      </c>
      <c r="B8145" s="7">
        <f t="shared" si="890"/>
        <v>12</v>
      </c>
      <c r="C8145" s="4">
        <f>INDEX(Calendar!$E$3:$E$367,MATCH(LOLP!$A8145,Calendar!$B$3:$B$367,0))</f>
        <v>1</v>
      </c>
      <c r="D8145" s="2">
        <f t="shared" si="889"/>
        <v>6</v>
      </c>
      <c r="E8145" s="36">
        <v>22746</v>
      </c>
      <c r="F8145" s="7">
        <f>IFERROR(IF(INDEX('Temperature Data'!$AA$15:$AA$348,MATCH(LOLP!A8145,'Temperature Data'!$B$15:$B$348,0))&gt;IF(B8145=9,$G$2,LOLP!$F$2),1,0),0)</f>
        <v>0</v>
      </c>
      <c r="G8145" s="7">
        <f>SUMIFS(LOLP!$F$4:$F$8763,$C$4:$C$8763,$C8145,$B$4:$B$8763,$B8145,$D$4:$D$8763,$D8145)</f>
        <v>0</v>
      </c>
      <c r="H8145" s="7">
        <f>COUNTIFS(Calendar!$E$3:$E$367,LOLP!C8145,Calendar!$D$3:$D$367,LOLP!B8145)</f>
        <v>20</v>
      </c>
      <c r="I8145" s="7">
        <f ca="1">IF($F8145=1,OFFSET(start_norps,LOLP!$D8145+(1-$C8145)*24,LOLP!$B8145)*H8145/G8145,0)</f>
        <v>0</v>
      </c>
      <c r="J8145" s="7">
        <f ca="1">IF($F8145=1,OFFSET(start_33,LOLP!$D8145+(1-$C8145)*24,LOLP!$B8145)*H8145/G8145,0)</f>
        <v>0</v>
      </c>
      <c r="K8145" s="7">
        <f ca="1">IF($F8145,OFFSET(start_40,LOLP!$D8145+(1-$C8145)*24,LOLP!$B8145),0)</f>
        <v>0</v>
      </c>
      <c r="L8145" s="7">
        <f ca="1">IF($F8145,OFFSET(start_50,LOLP!$D8145+(1-$C8145)*24,LOLP!$B8145),0)</f>
        <v>0</v>
      </c>
      <c r="M8145" s="25">
        <f t="shared" ca="1" si="891"/>
        <v>0</v>
      </c>
      <c r="N8145" s="25">
        <f t="shared" ca="1" si="892"/>
        <v>0</v>
      </c>
      <c r="O8145" s="15" t="e">
        <f t="shared" ca="1" si="893"/>
        <v>#DIV/0!</v>
      </c>
      <c r="P8145" s="15" t="e">
        <f t="shared" ca="1" si="894"/>
        <v>#DIV/0!</v>
      </c>
    </row>
    <row r="8146" spans="1:16" x14ac:dyDescent="0.25">
      <c r="A8146" s="1">
        <f t="shared" si="888"/>
        <v>43440</v>
      </c>
      <c r="B8146" s="7">
        <f t="shared" si="890"/>
        <v>12</v>
      </c>
      <c r="C8146" s="4">
        <f>INDEX(Calendar!$E$3:$E$367,MATCH(LOLP!$A8146,Calendar!$B$3:$B$367,0))</f>
        <v>1</v>
      </c>
      <c r="D8146" s="2">
        <f t="shared" si="889"/>
        <v>7</v>
      </c>
      <c r="E8146" s="36">
        <v>25249</v>
      </c>
      <c r="F8146" s="7">
        <f>IFERROR(IF(INDEX('Temperature Data'!$AA$15:$AA$348,MATCH(LOLP!A8146,'Temperature Data'!$B$15:$B$348,0))&gt;IF(B8146=9,$G$2,LOLP!$F$2),1,0),0)</f>
        <v>0</v>
      </c>
      <c r="G8146" s="7">
        <f>SUMIFS(LOLP!$F$4:$F$8763,$C$4:$C$8763,$C8146,$B$4:$B$8763,$B8146,$D$4:$D$8763,$D8146)</f>
        <v>0</v>
      </c>
      <c r="H8146" s="7">
        <f>COUNTIFS(Calendar!$E$3:$E$367,LOLP!C8146,Calendar!$D$3:$D$367,LOLP!B8146)</f>
        <v>20</v>
      </c>
      <c r="I8146" s="7">
        <f ca="1">IF($F8146=1,OFFSET(start_norps,LOLP!$D8146+(1-$C8146)*24,LOLP!$B8146)*H8146/G8146,0)</f>
        <v>0</v>
      </c>
      <c r="J8146" s="7">
        <f ca="1">IF($F8146=1,OFFSET(start_33,LOLP!$D8146+(1-$C8146)*24,LOLP!$B8146)*H8146/G8146,0)</f>
        <v>0</v>
      </c>
      <c r="K8146" s="7">
        <f ca="1">IF($F8146,OFFSET(start_40,LOLP!$D8146+(1-$C8146)*24,LOLP!$B8146),0)</f>
        <v>0</v>
      </c>
      <c r="L8146" s="7">
        <f ca="1">IF($F8146,OFFSET(start_50,LOLP!$D8146+(1-$C8146)*24,LOLP!$B8146),0)</f>
        <v>0</v>
      </c>
      <c r="M8146" s="25">
        <f t="shared" ca="1" si="891"/>
        <v>0</v>
      </c>
      <c r="N8146" s="25">
        <f t="shared" ca="1" si="892"/>
        <v>0</v>
      </c>
      <c r="O8146" s="15" t="e">
        <f t="shared" ca="1" si="893"/>
        <v>#DIV/0!</v>
      </c>
      <c r="P8146" s="15" t="e">
        <f t="shared" ca="1" si="894"/>
        <v>#DIV/0!</v>
      </c>
    </row>
    <row r="8147" spans="1:16" x14ac:dyDescent="0.25">
      <c r="A8147" s="1">
        <f t="shared" si="888"/>
        <v>43440</v>
      </c>
      <c r="B8147" s="7">
        <f t="shared" si="890"/>
        <v>12</v>
      </c>
      <c r="C8147" s="4">
        <f>INDEX(Calendar!$E$3:$E$367,MATCH(LOLP!$A8147,Calendar!$B$3:$B$367,0))</f>
        <v>1</v>
      </c>
      <c r="D8147" s="2">
        <f t="shared" si="889"/>
        <v>8</v>
      </c>
      <c r="E8147" s="36">
        <v>26665</v>
      </c>
      <c r="F8147" s="7">
        <f>IFERROR(IF(INDEX('Temperature Data'!$AA$15:$AA$348,MATCH(LOLP!A8147,'Temperature Data'!$B$15:$B$348,0))&gt;IF(B8147=9,$G$2,LOLP!$F$2),1,0),0)</f>
        <v>0</v>
      </c>
      <c r="G8147" s="7">
        <f>SUMIFS(LOLP!$F$4:$F$8763,$C$4:$C$8763,$C8147,$B$4:$B$8763,$B8147,$D$4:$D$8763,$D8147)</f>
        <v>0</v>
      </c>
      <c r="H8147" s="7">
        <f>COUNTIFS(Calendar!$E$3:$E$367,LOLP!C8147,Calendar!$D$3:$D$367,LOLP!B8147)</f>
        <v>20</v>
      </c>
      <c r="I8147" s="7">
        <f ca="1">IF($F8147=1,OFFSET(start_norps,LOLP!$D8147+(1-$C8147)*24,LOLP!$B8147)*H8147/G8147,0)</f>
        <v>0</v>
      </c>
      <c r="J8147" s="7">
        <f ca="1">IF($F8147=1,OFFSET(start_33,LOLP!$D8147+(1-$C8147)*24,LOLP!$B8147)*H8147/G8147,0)</f>
        <v>0</v>
      </c>
      <c r="K8147" s="7">
        <f ca="1">IF($F8147,OFFSET(start_40,LOLP!$D8147+(1-$C8147)*24,LOLP!$B8147),0)</f>
        <v>0</v>
      </c>
      <c r="L8147" s="7">
        <f ca="1">IF($F8147,OFFSET(start_50,LOLP!$D8147+(1-$C8147)*24,LOLP!$B8147),0)</f>
        <v>0</v>
      </c>
      <c r="M8147" s="25">
        <f t="shared" ca="1" si="891"/>
        <v>0</v>
      </c>
      <c r="N8147" s="25">
        <f t="shared" ca="1" si="892"/>
        <v>0</v>
      </c>
      <c r="O8147" s="15" t="e">
        <f t="shared" ca="1" si="893"/>
        <v>#DIV/0!</v>
      </c>
      <c r="P8147" s="15" t="e">
        <f t="shared" ca="1" si="894"/>
        <v>#DIV/0!</v>
      </c>
    </row>
    <row r="8148" spans="1:16" x14ac:dyDescent="0.25">
      <c r="A8148" s="1">
        <f t="shared" si="888"/>
        <v>43440</v>
      </c>
      <c r="B8148" s="7">
        <f t="shared" si="890"/>
        <v>12</v>
      </c>
      <c r="C8148" s="4">
        <f>INDEX(Calendar!$E$3:$E$367,MATCH(LOLP!$A8148,Calendar!$B$3:$B$367,0))</f>
        <v>1</v>
      </c>
      <c r="D8148" s="2">
        <f t="shared" si="889"/>
        <v>9</v>
      </c>
      <c r="E8148" s="36">
        <v>26977</v>
      </c>
      <c r="F8148" s="7">
        <f>IFERROR(IF(INDEX('Temperature Data'!$AA$15:$AA$348,MATCH(LOLP!A8148,'Temperature Data'!$B$15:$B$348,0))&gt;IF(B8148=9,$G$2,LOLP!$F$2),1,0),0)</f>
        <v>0</v>
      </c>
      <c r="G8148" s="7">
        <f>SUMIFS(LOLP!$F$4:$F$8763,$C$4:$C$8763,$C8148,$B$4:$B$8763,$B8148,$D$4:$D$8763,$D8148)</f>
        <v>0</v>
      </c>
      <c r="H8148" s="7">
        <f>COUNTIFS(Calendar!$E$3:$E$367,LOLP!C8148,Calendar!$D$3:$D$367,LOLP!B8148)</f>
        <v>20</v>
      </c>
      <c r="I8148" s="7">
        <f ca="1">IF($F8148=1,OFFSET(start_norps,LOLP!$D8148+(1-$C8148)*24,LOLP!$B8148)*H8148/G8148,0)</f>
        <v>0</v>
      </c>
      <c r="J8148" s="7">
        <f ca="1">IF($F8148=1,OFFSET(start_33,LOLP!$D8148+(1-$C8148)*24,LOLP!$B8148)*H8148/G8148,0)</f>
        <v>0</v>
      </c>
      <c r="K8148" s="7">
        <f ca="1">IF($F8148,OFFSET(start_40,LOLP!$D8148+(1-$C8148)*24,LOLP!$B8148),0)</f>
        <v>0</v>
      </c>
      <c r="L8148" s="7">
        <f ca="1">IF($F8148,OFFSET(start_50,LOLP!$D8148+(1-$C8148)*24,LOLP!$B8148),0)</f>
        <v>0</v>
      </c>
      <c r="M8148" s="25">
        <f t="shared" ca="1" si="891"/>
        <v>0</v>
      </c>
      <c r="N8148" s="25">
        <f t="shared" ca="1" si="892"/>
        <v>0</v>
      </c>
      <c r="O8148" s="15" t="e">
        <f t="shared" ca="1" si="893"/>
        <v>#DIV/0!</v>
      </c>
      <c r="P8148" s="15" t="e">
        <f t="shared" ca="1" si="894"/>
        <v>#DIV/0!</v>
      </c>
    </row>
    <row r="8149" spans="1:16" x14ac:dyDescent="0.25">
      <c r="A8149" s="1">
        <f t="shared" si="888"/>
        <v>43440</v>
      </c>
      <c r="B8149" s="7">
        <f t="shared" si="890"/>
        <v>12</v>
      </c>
      <c r="C8149" s="4">
        <f>INDEX(Calendar!$E$3:$E$367,MATCH(LOLP!$A8149,Calendar!$B$3:$B$367,0))</f>
        <v>1</v>
      </c>
      <c r="D8149" s="2">
        <f t="shared" si="889"/>
        <v>10</v>
      </c>
      <c r="E8149" s="36">
        <v>26816</v>
      </c>
      <c r="F8149" s="7">
        <f>IFERROR(IF(INDEX('Temperature Data'!$AA$15:$AA$348,MATCH(LOLP!A8149,'Temperature Data'!$B$15:$B$348,0))&gt;IF(B8149=9,$G$2,LOLP!$F$2),1,0),0)</f>
        <v>0</v>
      </c>
      <c r="G8149" s="7">
        <f>SUMIFS(LOLP!$F$4:$F$8763,$C$4:$C$8763,$C8149,$B$4:$B$8763,$B8149,$D$4:$D$8763,$D8149)</f>
        <v>0</v>
      </c>
      <c r="H8149" s="7">
        <f>COUNTIFS(Calendar!$E$3:$E$367,LOLP!C8149,Calendar!$D$3:$D$367,LOLP!B8149)</f>
        <v>20</v>
      </c>
      <c r="I8149" s="7">
        <f ca="1">IF($F8149=1,OFFSET(start_norps,LOLP!$D8149+(1-$C8149)*24,LOLP!$B8149)*H8149/G8149,0)</f>
        <v>0</v>
      </c>
      <c r="J8149" s="7">
        <f ca="1">IF($F8149=1,OFFSET(start_33,LOLP!$D8149+(1-$C8149)*24,LOLP!$B8149)*H8149/G8149,0)</f>
        <v>0</v>
      </c>
      <c r="K8149" s="7">
        <f ca="1">IF($F8149,OFFSET(start_40,LOLP!$D8149+(1-$C8149)*24,LOLP!$B8149),0)</f>
        <v>0</v>
      </c>
      <c r="L8149" s="7">
        <f ca="1">IF($F8149,OFFSET(start_50,LOLP!$D8149+(1-$C8149)*24,LOLP!$B8149),0)</f>
        <v>0</v>
      </c>
      <c r="M8149" s="25">
        <f t="shared" ca="1" si="891"/>
        <v>0</v>
      </c>
      <c r="N8149" s="25">
        <f t="shared" ca="1" si="892"/>
        <v>0</v>
      </c>
      <c r="O8149" s="15" t="e">
        <f t="shared" ca="1" si="893"/>
        <v>#DIV/0!</v>
      </c>
      <c r="P8149" s="15" t="e">
        <f t="shared" ca="1" si="894"/>
        <v>#DIV/0!</v>
      </c>
    </row>
    <row r="8150" spans="1:16" x14ac:dyDescent="0.25">
      <c r="A8150" s="1">
        <f t="shared" si="888"/>
        <v>43440</v>
      </c>
      <c r="B8150" s="7">
        <f t="shared" si="890"/>
        <v>12</v>
      </c>
      <c r="C8150" s="4">
        <f>INDEX(Calendar!$E$3:$E$367,MATCH(LOLP!$A8150,Calendar!$B$3:$B$367,0))</f>
        <v>1</v>
      </c>
      <c r="D8150" s="2">
        <f t="shared" si="889"/>
        <v>11</v>
      </c>
      <c r="E8150" s="36">
        <v>26424</v>
      </c>
      <c r="F8150" s="7">
        <f>IFERROR(IF(INDEX('Temperature Data'!$AA$15:$AA$348,MATCH(LOLP!A8150,'Temperature Data'!$B$15:$B$348,0))&gt;IF(B8150=9,$G$2,LOLP!$F$2),1,0),0)</f>
        <v>0</v>
      </c>
      <c r="G8150" s="7">
        <f>SUMIFS(LOLP!$F$4:$F$8763,$C$4:$C$8763,$C8150,$B$4:$B$8763,$B8150,$D$4:$D$8763,$D8150)</f>
        <v>0</v>
      </c>
      <c r="H8150" s="7">
        <f>COUNTIFS(Calendar!$E$3:$E$367,LOLP!C8150,Calendar!$D$3:$D$367,LOLP!B8150)</f>
        <v>20</v>
      </c>
      <c r="I8150" s="7">
        <f ca="1">IF($F8150=1,OFFSET(start_norps,LOLP!$D8150+(1-$C8150)*24,LOLP!$B8150)*H8150/G8150,0)</f>
        <v>0</v>
      </c>
      <c r="J8150" s="7">
        <f ca="1">IF($F8150=1,OFFSET(start_33,LOLP!$D8150+(1-$C8150)*24,LOLP!$B8150)*H8150/G8150,0)</f>
        <v>0</v>
      </c>
      <c r="K8150" s="7">
        <f ca="1">IF($F8150,OFFSET(start_40,LOLP!$D8150+(1-$C8150)*24,LOLP!$B8150),0)</f>
        <v>0</v>
      </c>
      <c r="L8150" s="7">
        <f ca="1">IF($F8150,OFFSET(start_50,LOLP!$D8150+(1-$C8150)*24,LOLP!$B8150),0)</f>
        <v>0</v>
      </c>
      <c r="M8150" s="25">
        <f t="shared" ca="1" si="891"/>
        <v>0</v>
      </c>
      <c r="N8150" s="25">
        <f t="shared" ca="1" si="892"/>
        <v>0</v>
      </c>
      <c r="O8150" s="15" t="e">
        <f t="shared" ca="1" si="893"/>
        <v>#DIV/0!</v>
      </c>
      <c r="P8150" s="15" t="e">
        <f t="shared" ca="1" si="894"/>
        <v>#DIV/0!</v>
      </c>
    </row>
    <row r="8151" spans="1:16" x14ac:dyDescent="0.25">
      <c r="A8151" s="1">
        <f t="shared" si="888"/>
        <v>43440</v>
      </c>
      <c r="B8151" s="7">
        <f t="shared" si="890"/>
        <v>12</v>
      </c>
      <c r="C8151" s="4">
        <f>INDEX(Calendar!$E$3:$E$367,MATCH(LOLP!$A8151,Calendar!$B$3:$B$367,0))</f>
        <v>1</v>
      </c>
      <c r="D8151" s="2">
        <f t="shared" si="889"/>
        <v>12</v>
      </c>
      <c r="E8151" s="36">
        <v>26233</v>
      </c>
      <c r="F8151" s="7">
        <f>IFERROR(IF(INDEX('Temperature Data'!$AA$15:$AA$348,MATCH(LOLP!A8151,'Temperature Data'!$B$15:$B$348,0))&gt;IF(B8151=9,$G$2,LOLP!$F$2),1,0),0)</f>
        <v>0</v>
      </c>
      <c r="G8151" s="7">
        <f>SUMIFS(LOLP!$F$4:$F$8763,$C$4:$C$8763,$C8151,$B$4:$B$8763,$B8151,$D$4:$D$8763,$D8151)</f>
        <v>0</v>
      </c>
      <c r="H8151" s="7">
        <f>COUNTIFS(Calendar!$E$3:$E$367,LOLP!C8151,Calendar!$D$3:$D$367,LOLP!B8151)</f>
        <v>20</v>
      </c>
      <c r="I8151" s="7">
        <f ca="1">IF($F8151=1,OFFSET(start_norps,LOLP!$D8151+(1-$C8151)*24,LOLP!$B8151)*H8151/G8151,0)</f>
        <v>0</v>
      </c>
      <c r="J8151" s="7">
        <f ca="1">IF($F8151=1,OFFSET(start_33,LOLP!$D8151+(1-$C8151)*24,LOLP!$B8151)*H8151/G8151,0)</f>
        <v>0</v>
      </c>
      <c r="K8151" s="7">
        <f ca="1">IF($F8151,OFFSET(start_40,LOLP!$D8151+(1-$C8151)*24,LOLP!$B8151),0)</f>
        <v>0</v>
      </c>
      <c r="L8151" s="7">
        <f ca="1">IF($F8151,OFFSET(start_50,LOLP!$D8151+(1-$C8151)*24,LOLP!$B8151),0)</f>
        <v>0</v>
      </c>
      <c r="M8151" s="25">
        <f t="shared" ca="1" si="891"/>
        <v>0</v>
      </c>
      <c r="N8151" s="25">
        <f t="shared" ca="1" si="892"/>
        <v>0</v>
      </c>
      <c r="O8151" s="15" t="e">
        <f t="shared" ca="1" si="893"/>
        <v>#DIV/0!</v>
      </c>
      <c r="P8151" s="15" t="e">
        <f t="shared" ca="1" si="894"/>
        <v>#DIV/0!</v>
      </c>
    </row>
    <row r="8152" spans="1:16" x14ac:dyDescent="0.25">
      <c r="A8152" s="1">
        <f t="shared" si="888"/>
        <v>43440</v>
      </c>
      <c r="B8152" s="7">
        <f t="shared" si="890"/>
        <v>12</v>
      </c>
      <c r="C8152" s="4">
        <f>INDEX(Calendar!$E$3:$E$367,MATCH(LOLP!$A8152,Calendar!$B$3:$B$367,0))</f>
        <v>1</v>
      </c>
      <c r="D8152" s="2">
        <f t="shared" si="889"/>
        <v>13</v>
      </c>
      <c r="E8152" s="36">
        <v>26146</v>
      </c>
      <c r="F8152" s="7">
        <f>IFERROR(IF(INDEX('Temperature Data'!$AA$15:$AA$348,MATCH(LOLP!A8152,'Temperature Data'!$B$15:$B$348,0))&gt;IF(B8152=9,$G$2,LOLP!$F$2),1,0),0)</f>
        <v>0</v>
      </c>
      <c r="G8152" s="7">
        <f>SUMIFS(LOLP!$F$4:$F$8763,$C$4:$C$8763,$C8152,$B$4:$B$8763,$B8152,$D$4:$D$8763,$D8152)</f>
        <v>0</v>
      </c>
      <c r="H8152" s="7">
        <f>COUNTIFS(Calendar!$E$3:$E$367,LOLP!C8152,Calendar!$D$3:$D$367,LOLP!B8152)</f>
        <v>20</v>
      </c>
      <c r="I8152" s="7">
        <f ca="1">IF($F8152=1,OFFSET(start_norps,LOLP!$D8152+(1-$C8152)*24,LOLP!$B8152)*H8152/G8152,0)</f>
        <v>0</v>
      </c>
      <c r="J8152" s="7">
        <f ca="1">IF($F8152=1,OFFSET(start_33,LOLP!$D8152+(1-$C8152)*24,LOLP!$B8152)*H8152/G8152,0)</f>
        <v>0</v>
      </c>
      <c r="K8152" s="7">
        <f ca="1">IF($F8152,OFFSET(start_40,LOLP!$D8152+(1-$C8152)*24,LOLP!$B8152),0)</f>
        <v>0</v>
      </c>
      <c r="L8152" s="7">
        <f ca="1">IF($F8152,OFFSET(start_50,LOLP!$D8152+(1-$C8152)*24,LOLP!$B8152),0)</f>
        <v>0</v>
      </c>
      <c r="M8152" s="25">
        <f t="shared" ca="1" si="891"/>
        <v>0</v>
      </c>
      <c r="N8152" s="25">
        <f t="shared" ca="1" si="892"/>
        <v>0</v>
      </c>
      <c r="O8152" s="15" t="e">
        <f t="shared" ca="1" si="893"/>
        <v>#DIV/0!</v>
      </c>
      <c r="P8152" s="15" t="e">
        <f t="shared" ca="1" si="894"/>
        <v>#DIV/0!</v>
      </c>
    </row>
    <row r="8153" spans="1:16" x14ac:dyDescent="0.25">
      <c r="A8153" s="1">
        <f t="shared" si="888"/>
        <v>43440</v>
      </c>
      <c r="B8153" s="7">
        <f t="shared" si="890"/>
        <v>12</v>
      </c>
      <c r="C8153" s="4">
        <f>INDEX(Calendar!$E$3:$E$367,MATCH(LOLP!$A8153,Calendar!$B$3:$B$367,0))</f>
        <v>1</v>
      </c>
      <c r="D8153" s="2">
        <f t="shared" si="889"/>
        <v>14</v>
      </c>
      <c r="E8153" s="36">
        <v>26276</v>
      </c>
      <c r="F8153" s="7">
        <f>IFERROR(IF(INDEX('Temperature Data'!$AA$15:$AA$348,MATCH(LOLP!A8153,'Temperature Data'!$B$15:$B$348,0))&gt;IF(B8153=9,$G$2,LOLP!$F$2),1,0),0)</f>
        <v>0</v>
      </c>
      <c r="G8153" s="7">
        <f>SUMIFS(LOLP!$F$4:$F$8763,$C$4:$C$8763,$C8153,$B$4:$B$8763,$B8153,$D$4:$D$8763,$D8153)</f>
        <v>0</v>
      </c>
      <c r="H8153" s="7">
        <f>COUNTIFS(Calendar!$E$3:$E$367,LOLP!C8153,Calendar!$D$3:$D$367,LOLP!B8153)</f>
        <v>20</v>
      </c>
      <c r="I8153" s="7">
        <f ca="1">IF($F8153=1,OFFSET(start_norps,LOLP!$D8153+(1-$C8153)*24,LOLP!$B8153)*H8153/G8153,0)</f>
        <v>0</v>
      </c>
      <c r="J8153" s="7">
        <f ca="1">IF($F8153=1,OFFSET(start_33,LOLP!$D8153+(1-$C8153)*24,LOLP!$B8153)*H8153/G8153,0)</f>
        <v>0</v>
      </c>
      <c r="K8153" s="7">
        <f ca="1">IF($F8153,OFFSET(start_40,LOLP!$D8153+(1-$C8153)*24,LOLP!$B8153),0)</f>
        <v>0</v>
      </c>
      <c r="L8153" s="7">
        <f ca="1">IF($F8153,OFFSET(start_50,LOLP!$D8153+(1-$C8153)*24,LOLP!$B8153),0)</f>
        <v>0</v>
      </c>
      <c r="M8153" s="25">
        <f t="shared" ca="1" si="891"/>
        <v>0</v>
      </c>
      <c r="N8153" s="25">
        <f t="shared" ca="1" si="892"/>
        <v>0</v>
      </c>
      <c r="O8153" s="15" t="e">
        <f t="shared" ca="1" si="893"/>
        <v>#DIV/0!</v>
      </c>
      <c r="P8153" s="15" t="e">
        <f t="shared" ca="1" si="894"/>
        <v>#DIV/0!</v>
      </c>
    </row>
    <row r="8154" spans="1:16" x14ac:dyDescent="0.25">
      <c r="A8154" s="1">
        <f t="shared" si="888"/>
        <v>43440</v>
      </c>
      <c r="B8154" s="7">
        <f t="shared" si="890"/>
        <v>12</v>
      </c>
      <c r="C8154" s="4">
        <f>INDEX(Calendar!$E$3:$E$367,MATCH(LOLP!$A8154,Calendar!$B$3:$B$367,0))</f>
        <v>1</v>
      </c>
      <c r="D8154" s="2">
        <f t="shared" si="889"/>
        <v>15</v>
      </c>
      <c r="E8154" s="36">
        <v>26362</v>
      </c>
      <c r="F8154" s="7">
        <f>IFERROR(IF(INDEX('Temperature Data'!$AA$15:$AA$348,MATCH(LOLP!A8154,'Temperature Data'!$B$15:$B$348,0))&gt;IF(B8154=9,$G$2,LOLP!$F$2),1,0),0)</f>
        <v>0</v>
      </c>
      <c r="G8154" s="7">
        <f>SUMIFS(LOLP!$F$4:$F$8763,$C$4:$C$8763,$C8154,$B$4:$B$8763,$B8154,$D$4:$D$8763,$D8154)</f>
        <v>0</v>
      </c>
      <c r="H8154" s="7">
        <f>COUNTIFS(Calendar!$E$3:$E$367,LOLP!C8154,Calendar!$D$3:$D$367,LOLP!B8154)</f>
        <v>20</v>
      </c>
      <c r="I8154" s="7">
        <f ca="1">IF($F8154=1,OFFSET(start_norps,LOLP!$D8154+(1-$C8154)*24,LOLP!$B8154)*H8154/G8154,0)</f>
        <v>0</v>
      </c>
      <c r="J8154" s="7">
        <f ca="1">IF($F8154=1,OFFSET(start_33,LOLP!$D8154+(1-$C8154)*24,LOLP!$B8154)*H8154/G8154,0)</f>
        <v>0</v>
      </c>
      <c r="K8154" s="7">
        <f ca="1">IF($F8154,OFFSET(start_40,LOLP!$D8154+(1-$C8154)*24,LOLP!$B8154),0)</f>
        <v>0</v>
      </c>
      <c r="L8154" s="7">
        <f ca="1">IF($F8154,OFFSET(start_50,LOLP!$D8154+(1-$C8154)*24,LOLP!$B8154),0)</f>
        <v>0</v>
      </c>
      <c r="M8154" s="25">
        <f t="shared" ca="1" si="891"/>
        <v>0</v>
      </c>
      <c r="N8154" s="25">
        <f t="shared" ca="1" si="892"/>
        <v>0</v>
      </c>
      <c r="O8154" s="15" t="e">
        <f t="shared" ca="1" si="893"/>
        <v>#DIV/0!</v>
      </c>
      <c r="P8154" s="15" t="e">
        <f t="shared" ca="1" si="894"/>
        <v>#DIV/0!</v>
      </c>
    </row>
    <row r="8155" spans="1:16" x14ac:dyDescent="0.25">
      <c r="A8155" s="1">
        <f t="shared" si="888"/>
        <v>43440</v>
      </c>
      <c r="B8155" s="7">
        <f t="shared" si="890"/>
        <v>12</v>
      </c>
      <c r="C8155" s="4">
        <f>INDEX(Calendar!$E$3:$E$367,MATCH(LOLP!$A8155,Calendar!$B$3:$B$367,0))</f>
        <v>1</v>
      </c>
      <c r="D8155" s="2">
        <f t="shared" si="889"/>
        <v>16</v>
      </c>
      <c r="E8155" s="36">
        <v>26657</v>
      </c>
      <c r="F8155" s="7">
        <f>IFERROR(IF(INDEX('Temperature Data'!$AA$15:$AA$348,MATCH(LOLP!A8155,'Temperature Data'!$B$15:$B$348,0))&gt;IF(B8155=9,$G$2,LOLP!$F$2),1,0),0)</f>
        <v>0</v>
      </c>
      <c r="G8155" s="7">
        <f>SUMIFS(LOLP!$F$4:$F$8763,$C$4:$C$8763,$C8155,$B$4:$B$8763,$B8155,$D$4:$D$8763,$D8155)</f>
        <v>0</v>
      </c>
      <c r="H8155" s="7">
        <f>COUNTIFS(Calendar!$E$3:$E$367,LOLP!C8155,Calendar!$D$3:$D$367,LOLP!B8155)</f>
        <v>20</v>
      </c>
      <c r="I8155" s="7">
        <f ca="1">IF($F8155=1,OFFSET(start_norps,LOLP!$D8155+(1-$C8155)*24,LOLP!$B8155)*H8155/G8155,0)</f>
        <v>0</v>
      </c>
      <c r="J8155" s="7">
        <f ca="1">IF($F8155=1,OFFSET(start_33,LOLP!$D8155+(1-$C8155)*24,LOLP!$B8155)*H8155/G8155,0)</f>
        <v>0</v>
      </c>
      <c r="K8155" s="7">
        <f ca="1">IF($F8155,OFFSET(start_40,LOLP!$D8155+(1-$C8155)*24,LOLP!$B8155),0)</f>
        <v>0</v>
      </c>
      <c r="L8155" s="7">
        <f ca="1">IF($F8155,OFFSET(start_50,LOLP!$D8155+(1-$C8155)*24,LOLP!$B8155),0)</f>
        <v>0</v>
      </c>
      <c r="M8155" s="25">
        <f t="shared" ca="1" si="891"/>
        <v>0</v>
      </c>
      <c r="N8155" s="25">
        <f t="shared" ca="1" si="892"/>
        <v>0</v>
      </c>
      <c r="O8155" s="15" t="e">
        <f t="shared" ca="1" si="893"/>
        <v>#DIV/0!</v>
      </c>
      <c r="P8155" s="15" t="e">
        <f t="shared" ca="1" si="894"/>
        <v>#DIV/0!</v>
      </c>
    </row>
    <row r="8156" spans="1:16" x14ac:dyDescent="0.25">
      <c r="A8156" s="1">
        <f t="shared" si="888"/>
        <v>43440</v>
      </c>
      <c r="B8156" s="7">
        <f t="shared" si="890"/>
        <v>12</v>
      </c>
      <c r="C8156" s="4">
        <f>INDEX(Calendar!$E$3:$E$367,MATCH(LOLP!$A8156,Calendar!$B$3:$B$367,0))</f>
        <v>1</v>
      </c>
      <c r="D8156" s="2">
        <f t="shared" si="889"/>
        <v>17</v>
      </c>
      <c r="E8156" s="36">
        <v>27773</v>
      </c>
      <c r="F8156" s="7">
        <f>IFERROR(IF(INDEX('Temperature Data'!$AA$15:$AA$348,MATCH(LOLP!A8156,'Temperature Data'!$B$15:$B$348,0))&gt;IF(B8156=9,$G$2,LOLP!$F$2),1,0),0)</f>
        <v>0</v>
      </c>
      <c r="G8156" s="7">
        <f>SUMIFS(LOLP!$F$4:$F$8763,$C$4:$C$8763,$C8156,$B$4:$B$8763,$B8156,$D$4:$D$8763,$D8156)</f>
        <v>0</v>
      </c>
      <c r="H8156" s="7">
        <f>COUNTIFS(Calendar!$E$3:$E$367,LOLP!C8156,Calendar!$D$3:$D$367,LOLP!B8156)</f>
        <v>20</v>
      </c>
      <c r="I8156" s="7">
        <f ca="1">IF($F8156=1,OFFSET(start_norps,LOLP!$D8156+(1-$C8156)*24,LOLP!$B8156)*H8156/G8156,0)</f>
        <v>0</v>
      </c>
      <c r="J8156" s="7">
        <f ca="1">IF($F8156=1,OFFSET(start_33,LOLP!$D8156+(1-$C8156)*24,LOLP!$B8156)*H8156/G8156,0)</f>
        <v>0</v>
      </c>
      <c r="K8156" s="7">
        <f ca="1">IF($F8156,OFFSET(start_40,LOLP!$D8156+(1-$C8156)*24,LOLP!$B8156),0)</f>
        <v>0</v>
      </c>
      <c r="L8156" s="7">
        <f ca="1">IF($F8156,OFFSET(start_50,LOLP!$D8156+(1-$C8156)*24,LOLP!$B8156),0)</f>
        <v>0</v>
      </c>
      <c r="M8156" s="25">
        <f t="shared" ca="1" si="891"/>
        <v>0</v>
      </c>
      <c r="N8156" s="25">
        <f t="shared" ca="1" si="892"/>
        <v>0</v>
      </c>
      <c r="O8156" s="15" t="e">
        <f t="shared" ca="1" si="893"/>
        <v>#DIV/0!</v>
      </c>
      <c r="P8156" s="15" t="e">
        <f t="shared" ca="1" si="894"/>
        <v>#DIV/0!</v>
      </c>
    </row>
    <row r="8157" spans="1:16" x14ac:dyDescent="0.25">
      <c r="A8157" s="1">
        <f t="shared" ref="A8157:A8220" si="895">A8133+1</f>
        <v>43440</v>
      </c>
      <c r="B8157" s="7">
        <f t="shared" si="890"/>
        <v>12</v>
      </c>
      <c r="C8157" s="4">
        <f>INDEX(Calendar!$E$3:$E$367,MATCH(LOLP!$A8157,Calendar!$B$3:$B$367,0))</f>
        <v>1</v>
      </c>
      <c r="D8157" s="2">
        <f t="shared" ref="D8157:D8220" si="896">D8133</f>
        <v>18</v>
      </c>
      <c r="E8157" s="36">
        <v>29719</v>
      </c>
      <c r="F8157" s="7">
        <f>IFERROR(IF(INDEX('Temperature Data'!$AA$15:$AA$348,MATCH(LOLP!A8157,'Temperature Data'!$B$15:$B$348,0))&gt;IF(B8157=9,$G$2,LOLP!$F$2),1,0),0)</f>
        <v>0</v>
      </c>
      <c r="G8157" s="7">
        <f>SUMIFS(LOLP!$F$4:$F$8763,$C$4:$C$8763,$C8157,$B$4:$B$8763,$B8157,$D$4:$D$8763,$D8157)</f>
        <v>0</v>
      </c>
      <c r="H8157" s="7">
        <f>COUNTIFS(Calendar!$E$3:$E$367,LOLP!C8157,Calendar!$D$3:$D$367,LOLP!B8157)</f>
        <v>20</v>
      </c>
      <c r="I8157" s="7">
        <f ca="1">IF($F8157=1,OFFSET(start_norps,LOLP!$D8157+(1-$C8157)*24,LOLP!$B8157)*H8157/G8157,0)</f>
        <v>0</v>
      </c>
      <c r="J8157" s="7">
        <f ca="1">IF($F8157=1,OFFSET(start_33,LOLP!$D8157+(1-$C8157)*24,LOLP!$B8157)*H8157/G8157,0)</f>
        <v>0</v>
      </c>
      <c r="K8157" s="7">
        <f ca="1">IF($F8157,OFFSET(start_40,LOLP!$D8157+(1-$C8157)*24,LOLP!$B8157),0)</f>
        <v>0</v>
      </c>
      <c r="L8157" s="7">
        <f ca="1">IF($F8157,OFFSET(start_50,LOLP!$D8157+(1-$C8157)*24,LOLP!$B8157),0)</f>
        <v>0</v>
      </c>
      <c r="M8157" s="25">
        <f t="shared" ca="1" si="891"/>
        <v>0</v>
      </c>
      <c r="N8157" s="25">
        <f t="shared" ca="1" si="892"/>
        <v>0</v>
      </c>
      <c r="O8157" s="15" t="e">
        <f t="shared" ca="1" si="893"/>
        <v>#DIV/0!</v>
      </c>
      <c r="P8157" s="15" t="e">
        <f t="shared" ca="1" si="894"/>
        <v>#DIV/0!</v>
      </c>
    </row>
    <row r="8158" spans="1:16" x14ac:dyDescent="0.25">
      <c r="A8158" s="1">
        <f t="shared" si="895"/>
        <v>43440</v>
      </c>
      <c r="B8158" s="7">
        <f t="shared" si="890"/>
        <v>12</v>
      </c>
      <c r="C8158" s="4">
        <f>INDEX(Calendar!$E$3:$E$367,MATCH(LOLP!$A8158,Calendar!$B$3:$B$367,0))</f>
        <v>1</v>
      </c>
      <c r="D8158" s="2">
        <f t="shared" si="896"/>
        <v>19</v>
      </c>
      <c r="E8158" s="36">
        <v>29748</v>
      </c>
      <c r="F8158" s="7">
        <f>IFERROR(IF(INDEX('Temperature Data'!$AA$15:$AA$348,MATCH(LOLP!A8158,'Temperature Data'!$B$15:$B$348,0))&gt;IF(B8158=9,$G$2,LOLP!$F$2),1,0),0)</f>
        <v>0</v>
      </c>
      <c r="G8158" s="7">
        <f>SUMIFS(LOLP!$F$4:$F$8763,$C$4:$C$8763,$C8158,$B$4:$B$8763,$B8158,$D$4:$D$8763,$D8158)</f>
        <v>0</v>
      </c>
      <c r="H8158" s="7">
        <f>COUNTIFS(Calendar!$E$3:$E$367,LOLP!C8158,Calendar!$D$3:$D$367,LOLP!B8158)</f>
        <v>20</v>
      </c>
      <c r="I8158" s="7">
        <f ca="1">IF($F8158=1,OFFSET(start_norps,LOLP!$D8158+(1-$C8158)*24,LOLP!$B8158)*H8158/G8158,0)</f>
        <v>0</v>
      </c>
      <c r="J8158" s="7">
        <f ca="1">IF($F8158=1,OFFSET(start_33,LOLP!$D8158+(1-$C8158)*24,LOLP!$B8158)*H8158/G8158,0)</f>
        <v>0</v>
      </c>
      <c r="K8158" s="7">
        <f ca="1">IF($F8158,OFFSET(start_40,LOLP!$D8158+(1-$C8158)*24,LOLP!$B8158),0)</f>
        <v>0</v>
      </c>
      <c r="L8158" s="7">
        <f ca="1">IF($F8158,OFFSET(start_50,LOLP!$D8158+(1-$C8158)*24,LOLP!$B8158),0)</f>
        <v>0</v>
      </c>
      <c r="M8158" s="25">
        <f t="shared" ca="1" si="891"/>
        <v>0</v>
      </c>
      <c r="N8158" s="25">
        <f t="shared" ca="1" si="892"/>
        <v>0</v>
      </c>
      <c r="O8158" s="15" t="e">
        <f t="shared" ca="1" si="893"/>
        <v>#DIV/0!</v>
      </c>
      <c r="P8158" s="15" t="e">
        <f t="shared" ca="1" si="894"/>
        <v>#DIV/0!</v>
      </c>
    </row>
    <row r="8159" spans="1:16" x14ac:dyDescent="0.25">
      <c r="A8159" s="1">
        <f t="shared" si="895"/>
        <v>43440</v>
      </c>
      <c r="B8159" s="7">
        <f t="shared" si="890"/>
        <v>12</v>
      </c>
      <c r="C8159" s="4">
        <f>INDEX(Calendar!$E$3:$E$367,MATCH(LOLP!$A8159,Calendar!$B$3:$B$367,0))</f>
        <v>1</v>
      </c>
      <c r="D8159" s="2">
        <f t="shared" si="896"/>
        <v>20</v>
      </c>
      <c r="E8159" s="36">
        <v>29289</v>
      </c>
      <c r="F8159" s="7">
        <f>IFERROR(IF(INDEX('Temperature Data'!$AA$15:$AA$348,MATCH(LOLP!A8159,'Temperature Data'!$B$15:$B$348,0))&gt;IF(B8159=9,$G$2,LOLP!$F$2),1,0),0)</f>
        <v>0</v>
      </c>
      <c r="G8159" s="7">
        <f>SUMIFS(LOLP!$F$4:$F$8763,$C$4:$C$8763,$C8159,$B$4:$B$8763,$B8159,$D$4:$D$8763,$D8159)</f>
        <v>0</v>
      </c>
      <c r="H8159" s="7">
        <f>COUNTIFS(Calendar!$E$3:$E$367,LOLP!C8159,Calendar!$D$3:$D$367,LOLP!B8159)</f>
        <v>20</v>
      </c>
      <c r="I8159" s="7">
        <f ca="1">IF($F8159=1,OFFSET(start_norps,LOLP!$D8159+(1-$C8159)*24,LOLP!$B8159)*H8159/G8159,0)</f>
        <v>0</v>
      </c>
      <c r="J8159" s="7">
        <f ca="1">IF($F8159=1,OFFSET(start_33,LOLP!$D8159+(1-$C8159)*24,LOLP!$B8159)*H8159/G8159,0)</f>
        <v>0</v>
      </c>
      <c r="K8159" s="7">
        <f ca="1">IF($F8159,OFFSET(start_40,LOLP!$D8159+(1-$C8159)*24,LOLP!$B8159),0)</f>
        <v>0</v>
      </c>
      <c r="L8159" s="7">
        <f ca="1">IF($F8159,OFFSET(start_50,LOLP!$D8159+(1-$C8159)*24,LOLP!$B8159),0)</f>
        <v>0</v>
      </c>
      <c r="M8159" s="25">
        <f t="shared" ca="1" si="891"/>
        <v>0</v>
      </c>
      <c r="N8159" s="25">
        <f t="shared" ca="1" si="892"/>
        <v>0</v>
      </c>
      <c r="O8159" s="15" t="e">
        <f t="shared" ca="1" si="893"/>
        <v>#DIV/0!</v>
      </c>
      <c r="P8159" s="15" t="e">
        <f t="shared" ca="1" si="894"/>
        <v>#DIV/0!</v>
      </c>
    </row>
    <row r="8160" spans="1:16" x14ac:dyDescent="0.25">
      <c r="A8160" s="1">
        <f t="shared" si="895"/>
        <v>43440</v>
      </c>
      <c r="B8160" s="7">
        <f t="shared" si="890"/>
        <v>12</v>
      </c>
      <c r="C8160" s="4">
        <f>INDEX(Calendar!$E$3:$E$367,MATCH(LOLP!$A8160,Calendar!$B$3:$B$367,0))</f>
        <v>1</v>
      </c>
      <c r="D8160" s="2">
        <f t="shared" si="896"/>
        <v>21</v>
      </c>
      <c r="E8160" s="36">
        <v>28544</v>
      </c>
      <c r="F8160" s="7">
        <f>IFERROR(IF(INDEX('Temperature Data'!$AA$15:$AA$348,MATCH(LOLP!A8160,'Temperature Data'!$B$15:$B$348,0))&gt;IF(B8160=9,$G$2,LOLP!$F$2),1,0),0)</f>
        <v>0</v>
      </c>
      <c r="G8160" s="7">
        <f>SUMIFS(LOLP!$F$4:$F$8763,$C$4:$C$8763,$C8160,$B$4:$B$8763,$B8160,$D$4:$D$8763,$D8160)</f>
        <v>0</v>
      </c>
      <c r="H8160" s="7">
        <f>COUNTIFS(Calendar!$E$3:$E$367,LOLP!C8160,Calendar!$D$3:$D$367,LOLP!B8160)</f>
        <v>20</v>
      </c>
      <c r="I8160" s="7">
        <f ca="1">IF($F8160=1,OFFSET(start_norps,LOLP!$D8160+(1-$C8160)*24,LOLP!$B8160)*H8160/G8160,0)</f>
        <v>0</v>
      </c>
      <c r="J8160" s="7">
        <f ca="1">IF($F8160=1,OFFSET(start_33,LOLP!$D8160+(1-$C8160)*24,LOLP!$B8160)*H8160/G8160,0)</f>
        <v>0</v>
      </c>
      <c r="K8160" s="7">
        <f ca="1">IF($F8160,OFFSET(start_40,LOLP!$D8160+(1-$C8160)*24,LOLP!$B8160),0)</f>
        <v>0</v>
      </c>
      <c r="L8160" s="7">
        <f ca="1">IF($F8160,OFFSET(start_50,LOLP!$D8160+(1-$C8160)*24,LOLP!$B8160),0)</f>
        <v>0</v>
      </c>
      <c r="M8160" s="25">
        <f t="shared" ca="1" si="891"/>
        <v>0</v>
      </c>
      <c r="N8160" s="25">
        <f t="shared" ca="1" si="892"/>
        <v>0</v>
      </c>
      <c r="O8160" s="15" t="e">
        <f t="shared" ca="1" si="893"/>
        <v>#DIV/0!</v>
      </c>
      <c r="P8160" s="15" t="e">
        <f t="shared" ca="1" si="894"/>
        <v>#DIV/0!</v>
      </c>
    </row>
    <row r="8161" spans="1:16" x14ac:dyDescent="0.25">
      <c r="A8161" s="1">
        <f t="shared" si="895"/>
        <v>43440</v>
      </c>
      <c r="B8161" s="7">
        <f t="shared" si="890"/>
        <v>12</v>
      </c>
      <c r="C8161" s="4">
        <f>INDEX(Calendar!$E$3:$E$367,MATCH(LOLP!$A8161,Calendar!$B$3:$B$367,0))</f>
        <v>1</v>
      </c>
      <c r="D8161" s="2">
        <f t="shared" si="896"/>
        <v>22</v>
      </c>
      <c r="E8161" s="36">
        <v>27241</v>
      </c>
      <c r="F8161" s="7">
        <f>IFERROR(IF(INDEX('Temperature Data'!$AA$15:$AA$348,MATCH(LOLP!A8161,'Temperature Data'!$B$15:$B$348,0))&gt;IF(B8161=9,$G$2,LOLP!$F$2),1,0),0)</f>
        <v>0</v>
      </c>
      <c r="G8161" s="7">
        <f>SUMIFS(LOLP!$F$4:$F$8763,$C$4:$C$8763,$C8161,$B$4:$B$8763,$B8161,$D$4:$D$8763,$D8161)</f>
        <v>0</v>
      </c>
      <c r="H8161" s="7">
        <f>COUNTIFS(Calendar!$E$3:$E$367,LOLP!C8161,Calendar!$D$3:$D$367,LOLP!B8161)</f>
        <v>20</v>
      </c>
      <c r="I8161" s="7">
        <f ca="1">IF($F8161=1,OFFSET(start_norps,LOLP!$D8161+(1-$C8161)*24,LOLP!$B8161)*H8161/G8161,0)</f>
        <v>0</v>
      </c>
      <c r="J8161" s="7">
        <f ca="1">IF($F8161=1,OFFSET(start_33,LOLP!$D8161+(1-$C8161)*24,LOLP!$B8161)*H8161/G8161,0)</f>
        <v>0</v>
      </c>
      <c r="K8161" s="7">
        <f ca="1">IF($F8161,OFFSET(start_40,LOLP!$D8161+(1-$C8161)*24,LOLP!$B8161),0)</f>
        <v>0</v>
      </c>
      <c r="L8161" s="7">
        <f ca="1">IF($F8161,OFFSET(start_50,LOLP!$D8161+(1-$C8161)*24,LOLP!$B8161),0)</f>
        <v>0</v>
      </c>
      <c r="M8161" s="25">
        <f t="shared" ca="1" si="891"/>
        <v>0</v>
      </c>
      <c r="N8161" s="25">
        <f t="shared" ca="1" si="892"/>
        <v>0</v>
      </c>
      <c r="O8161" s="15" t="e">
        <f t="shared" ca="1" si="893"/>
        <v>#DIV/0!</v>
      </c>
      <c r="P8161" s="15" t="e">
        <f t="shared" ca="1" si="894"/>
        <v>#DIV/0!</v>
      </c>
    </row>
    <row r="8162" spans="1:16" x14ac:dyDescent="0.25">
      <c r="A8162" s="1">
        <f t="shared" si="895"/>
        <v>43440</v>
      </c>
      <c r="B8162" s="7">
        <f t="shared" si="890"/>
        <v>12</v>
      </c>
      <c r="C8162" s="4">
        <f>INDEX(Calendar!$E$3:$E$367,MATCH(LOLP!$A8162,Calendar!$B$3:$B$367,0))</f>
        <v>1</v>
      </c>
      <c r="D8162" s="2">
        <f t="shared" si="896"/>
        <v>23</v>
      </c>
      <c r="E8162" s="36">
        <v>25281</v>
      </c>
      <c r="F8162" s="7">
        <f>IFERROR(IF(INDEX('Temperature Data'!$AA$15:$AA$348,MATCH(LOLP!A8162,'Temperature Data'!$B$15:$B$348,0))&gt;IF(B8162=9,$G$2,LOLP!$F$2),1,0),0)</f>
        <v>0</v>
      </c>
      <c r="G8162" s="7">
        <f>SUMIFS(LOLP!$F$4:$F$8763,$C$4:$C$8763,$C8162,$B$4:$B$8763,$B8162,$D$4:$D$8763,$D8162)</f>
        <v>0</v>
      </c>
      <c r="H8162" s="7">
        <f>COUNTIFS(Calendar!$E$3:$E$367,LOLP!C8162,Calendar!$D$3:$D$367,LOLP!B8162)</f>
        <v>20</v>
      </c>
      <c r="I8162" s="7">
        <f ca="1">IF($F8162=1,OFFSET(start_norps,LOLP!$D8162+(1-$C8162)*24,LOLP!$B8162)*H8162/G8162,0)</f>
        <v>0</v>
      </c>
      <c r="J8162" s="7">
        <f ca="1">IF($F8162=1,OFFSET(start_33,LOLP!$D8162+(1-$C8162)*24,LOLP!$B8162)*H8162/G8162,0)</f>
        <v>0</v>
      </c>
      <c r="K8162" s="7">
        <f ca="1">IF($F8162,OFFSET(start_40,LOLP!$D8162+(1-$C8162)*24,LOLP!$B8162),0)</f>
        <v>0</v>
      </c>
      <c r="L8162" s="7">
        <f ca="1">IF($F8162,OFFSET(start_50,LOLP!$D8162+(1-$C8162)*24,LOLP!$B8162),0)</f>
        <v>0</v>
      </c>
      <c r="M8162" s="25">
        <f t="shared" ca="1" si="891"/>
        <v>0</v>
      </c>
      <c r="N8162" s="25">
        <f t="shared" ca="1" si="892"/>
        <v>0</v>
      </c>
      <c r="O8162" s="15" t="e">
        <f t="shared" ca="1" si="893"/>
        <v>#DIV/0!</v>
      </c>
      <c r="P8162" s="15" t="e">
        <f t="shared" ca="1" si="894"/>
        <v>#DIV/0!</v>
      </c>
    </row>
    <row r="8163" spans="1:16" x14ac:dyDescent="0.25">
      <c r="A8163" s="1">
        <f t="shared" si="895"/>
        <v>43440</v>
      </c>
      <c r="B8163" s="7">
        <f t="shared" si="890"/>
        <v>12</v>
      </c>
      <c r="C8163" s="4">
        <f>INDEX(Calendar!$E$3:$E$367,MATCH(LOLP!$A8163,Calendar!$B$3:$B$367,0))</f>
        <v>1</v>
      </c>
      <c r="D8163" s="2">
        <f t="shared" si="896"/>
        <v>24</v>
      </c>
      <c r="E8163" s="36">
        <v>23298</v>
      </c>
      <c r="F8163" s="7">
        <f>IFERROR(IF(INDEX('Temperature Data'!$AA$15:$AA$348,MATCH(LOLP!A8163,'Temperature Data'!$B$15:$B$348,0))&gt;IF(B8163=9,$G$2,LOLP!$F$2),1,0),0)</f>
        <v>0</v>
      </c>
      <c r="G8163" s="7">
        <f>SUMIFS(LOLP!$F$4:$F$8763,$C$4:$C$8763,$C8163,$B$4:$B$8763,$B8163,$D$4:$D$8763,$D8163)</f>
        <v>0</v>
      </c>
      <c r="H8163" s="7">
        <f>COUNTIFS(Calendar!$E$3:$E$367,LOLP!C8163,Calendar!$D$3:$D$367,LOLP!B8163)</f>
        <v>20</v>
      </c>
      <c r="I8163" s="7">
        <f ca="1">IF($F8163=1,OFFSET(start_norps,LOLP!$D8163+(1-$C8163)*24,LOLP!$B8163)*H8163/G8163,0)</f>
        <v>0</v>
      </c>
      <c r="J8163" s="7">
        <f ca="1">IF($F8163=1,OFFSET(start_33,LOLP!$D8163+(1-$C8163)*24,LOLP!$B8163)*H8163/G8163,0)</f>
        <v>0</v>
      </c>
      <c r="K8163" s="7">
        <f ca="1">IF($F8163,OFFSET(start_40,LOLP!$D8163+(1-$C8163)*24,LOLP!$B8163),0)</f>
        <v>0</v>
      </c>
      <c r="L8163" s="7">
        <f ca="1">IF($F8163,OFFSET(start_50,LOLP!$D8163+(1-$C8163)*24,LOLP!$B8163),0)</f>
        <v>0</v>
      </c>
      <c r="M8163" s="25">
        <f t="shared" ca="1" si="891"/>
        <v>0</v>
      </c>
      <c r="N8163" s="25">
        <f t="shared" ca="1" si="892"/>
        <v>0</v>
      </c>
      <c r="O8163" s="15" t="e">
        <f t="shared" ca="1" si="893"/>
        <v>#DIV/0!</v>
      </c>
      <c r="P8163" s="15" t="e">
        <f t="shared" ca="1" si="894"/>
        <v>#DIV/0!</v>
      </c>
    </row>
    <row r="8164" spans="1:16" x14ac:dyDescent="0.25">
      <c r="A8164" s="1">
        <f t="shared" si="895"/>
        <v>43441</v>
      </c>
      <c r="B8164" s="7">
        <f t="shared" si="890"/>
        <v>12</v>
      </c>
      <c r="C8164" s="4">
        <f>INDEX(Calendar!$E$3:$E$367,MATCH(LOLP!$A8164,Calendar!$B$3:$B$367,0))</f>
        <v>1</v>
      </c>
      <c r="D8164" s="2">
        <f t="shared" si="896"/>
        <v>1</v>
      </c>
      <c r="E8164" s="36">
        <v>22076</v>
      </c>
      <c r="F8164" s="7">
        <f>IFERROR(IF(INDEX('Temperature Data'!$AA$15:$AA$348,MATCH(LOLP!A8164,'Temperature Data'!$B$15:$B$348,0))&gt;IF(B8164=9,$G$2,LOLP!$F$2),1,0),0)</f>
        <v>0</v>
      </c>
      <c r="G8164" s="7">
        <f>SUMIFS(LOLP!$F$4:$F$8763,$C$4:$C$8763,$C8164,$B$4:$B$8763,$B8164,$D$4:$D$8763,$D8164)</f>
        <v>0</v>
      </c>
      <c r="H8164" s="7">
        <f>COUNTIFS(Calendar!$E$3:$E$367,LOLP!C8164,Calendar!$D$3:$D$367,LOLP!B8164)</f>
        <v>20</v>
      </c>
      <c r="I8164" s="7">
        <f ca="1">IF($F8164=1,OFFSET(start_norps,LOLP!$D8164+(1-$C8164)*24,LOLP!$B8164)*H8164/G8164,0)</f>
        <v>0</v>
      </c>
      <c r="J8164" s="7">
        <f ca="1">IF($F8164=1,OFFSET(start_33,LOLP!$D8164+(1-$C8164)*24,LOLP!$B8164)*H8164/G8164,0)</f>
        <v>0</v>
      </c>
      <c r="K8164" s="7">
        <f ca="1">IF($F8164,OFFSET(start_40,LOLP!$D8164+(1-$C8164)*24,LOLP!$B8164),0)</f>
        <v>0</v>
      </c>
      <c r="L8164" s="7">
        <f ca="1">IF($F8164,OFFSET(start_50,LOLP!$D8164+(1-$C8164)*24,LOLP!$B8164),0)</f>
        <v>0</v>
      </c>
      <c r="M8164" s="25">
        <f t="shared" ca="1" si="891"/>
        <v>0</v>
      </c>
      <c r="N8164" s="25">
        <f t="shared" ca="1" si="892"/>
        <v>0</v>
      </c>
      <c r="O8164" s="15" t="e">
        <f t="shared" ca="1" si="893"/>
        <v>#DIV/0!</v>
      </c>
      <c r="P8164" s="15" t="e">
        <f t="shared" ca="1" si="894"/>
        <v>#DIV/0!</v>
      </c>
    </row>
    <row r="8165" spans="1:16" x14ac:dyDescent="0.25">
      <c r="A8165" s="1">
        <f t="shared" si="895"/>
        <v>43441</v>
      </c>
      <c r="B8165" s="7">
        <f t="shared" si="890"/>
        <v>12</v>
      </c>
      <c r="C8165" s="4">
        <f>INDEX(Calendar!$E$3:$E$367,MATCH(LOLP!$A8165,Calendar!$B$3:$B$367,0))</f>
        <v>1</v>
      </c>
      <c r="D8165" s="2">
        <f t="shared" si="896"/>
        <v>2</v>
      </c>
      <c r="E8165" s="36">
        <v>21576</v>
      </c>
      <c r="F8165" s="7">
        <f>IFERROR(IF(INDEX('Temperature Data'!$AA$15:$AA$348,MATCH(LOLP!A8165,'Temperature Data'!$B$15:$B$348,0))&gt;IF(B8165=9,$G$2,LOLP!$F$2),1,0),0)</f>
        <v>0</v>
      </c>
      <c r="G8165" s="7">
        <f>SUMIFS(LOLP!$F$4:$F$8763,$C$4:$C$8763,$C8165,$B$4:$B$8763,$B8165,$D$4:$D$8763,$D8165)</f>
        <v>0</v>
      </c>
      <c r="H8165" s="7">
        <f>COUNTIFS(Calendar!$E$3:$E$367,LOLP!C8165,Calendar!$D$3:$D$367,LOLP!B8165)</f>
        <v>20</v>
      </c>
      <c r="I8165" s="7">
        <f ca="1">IF($F8165=1,OFFSET(start_norps,LOLP!$D8165+(1-$C8165)*24,LOLP!$B8165)*H8165/G8165,0)</f>
        <v>0</v>
      </c>
      <c r="J8165" s="7">
        <f ca="1">IF($F8165=1,OFFSET(start_33,LOLP!$D8165+(1-$C8165)*24,LOLP!$B8165)*H8165/G8165,0)</f>
        <v>0</v>
      </c>
      <c r="K8165" s="7">
        <f ca="1">IF($F8165,OFFSET(start_40,LOLP!$D8165+(1-$C8165)*24,LOLP!$B8165),0)</f>
        <v>0</v>
      </c>
      <c r="L8165" s="7">
        <f ca="1">IF($F8165,OFFSET(start_50,LOLP!$D8165+(1-$C8165)*24,LOLP!$B8165),0)</f>
        <v>0</v>
      </c>
      <c r="M8165" s="25">
        <f t="shared" ca="1" si="891"/>
        <v>0</v>
      </c>
      <c r="N8165" s="25">
        <f t="shared" ca="1" si="892"/>
        <v>0</v>
      </c>
      <c r="O8165" s="15" t="e">
        <f t="shared" ca="1" si="893"/>
        <v>#DIV/0!</v>
      </c>
      <c r="P8165" s="15" t="e">
        <f t="shared" ca="1" si="894"/>
        <v>#DIV/0!</v>
      </c>
    </row>
    <row r="8166" spans="1:16" x14ac:dyDescent="0.25">
      <c r="A8166" s="1">
        <f t="shared" si="895"/>
        <v>43441</v>
      </c>
      <c r="B8166" s="7">
        <f t="shared" si="890"/>
        <v>12</v>
      </c>
      <c r="C8166" s="4">
        <f>INDEX(Calendar!$E$3:$E$367,MATCH(LOLP!$A8166,Calendar!$B$3:$B$367,0))</f>
        <v>1</v>
      </c>
      <c r="D8166" s="2">
        <f t="shared" si="896"/>
        <v>3</v>
      </c>
      <c r="E8166" s="36">
        <v>21104</v>
      </c>
      <c r="F8166" s="7">
        <f>IFERROR(IF(INDEX('Temperature Data'!$AA$15:$AA$348,MATCH(LOLP!A8166,'Temperature Data'!$B$15:$B$348,0))&gt;IF(B8166=9,$G$2,LOLP!$F$2),1,0),0)</f>
        <v>0</v>
      </c>
      <c r="G8166" s="7">
        <f>SUMIFS(LOLP!$F$4:$F$8763,$C$4:$C$8763,$C8166,$B$4:$B$8763,$B8166,$D$4:$D$8763,$D8166)</f>
        <v>0</v>
      </c>
      <c r="H8166" s="7">
        <f>COUNTIFS(Calendar!$E$3:$E$367,LOLP!C8166,Calendar!$D$3:$D$367,LOLP!B8166)</f>
        <v>20</v>
      </c>
      <c r="I8166" s="7">
        <f ca="1">IF($F8166=1,OFFSET(start_norps,LOLP!$D8166+(1-$C8166)*24,LOLP!$B8166)*H8166/G8166,0)</f>
        <v>0</v>
      </c>
      <c r="J8166" s="7">
        <f ca="1">IF($F8166=1,OFFSET(start_33,LOLP!$D8166+(1-$C8166)*24,LOLP!$B8166)*H8166/G8166,0)</f>
        <v>0</v>
      </c>
      <c r="K8166" s="7">
        <f ca="1">IF($F8166,OFFSET(start_40,LOLP!$D8166+(1-$C8166)*24,LOLP!$B8166),0)</f>
        <v>0</v>
      </c>
      <c r="L8166" s="7">
        <f ca="1">IF($F8166,OFFSET(start_50,LOLP!$D8166+(1-$C8166)*24,LOLP!$B8166),0)</f>
        <v>0</v>
      </c>
      <c r="M8166" s="25">
        <f t="shared" ca="1" si="891"/>
        <v>0</v>
      </c>
      <c r="N8166" s="25">
        <f t="shared" ca="1" si="892"/>
        <v>0</v>
      </c>
      <c r="O8166" s="15" t="e">
        <f t="shared" ca="1" si="893"/>
        <v>#DIV/0!</v>
      </c>
      <c r="P8166" s="15" t="e">
        <f t="shared" ca="1" si="894"/>
        <v>#DIV/0!</v>
      </c>
    </row>
    <row r="8167" spans="1:16" x14ac:dyDescent="0.25">
      <c r="A8167" s="1">
        <f t="shared" si="895"/>
        <v>43441</v>
      </c>
      <c r="B8167" s="7">
        <f t="shared" si="890"/>
        <v>12</v>
      </c>
      <c r="C8167" s="4">
        <f>INDEX(Calendar!$E$3:$E$367,MATCH(LOLP!$A8167,Calendar!$B$3:$B$367,0))</f>
        <v>1</v>
      </c>
      <c r="D8167" s="2">
        <f t="shared" si="896"/>
        <v>4</v>
      </c>
      <c r="E8167" s="36">
        <v>21049</v>
      </c>
      <c r="F8167" s="7">
        <f>IFERROR(IF(INDEX('Temperature Data'!$AA$15:$AA$348,MATCH(LOLP!A8167,'Temperature Data'!$B$15:$B$348,0))&gt;IF(B8167=9,$G$2,LOLP!$F$2),1,0),0)</f>
        <v>0</v>
      </c>
      <c r="G8167" s="7">
        <f>SUMIFS(LOLP!$F$4:$F$8763,$C$4:$C$8763,$C8167,$B$4:$B$8763,$B8167,$D$4:$D$8763,$D8167)</f>
        <v>0</v>
      </c>
      <c r="H8167" s="7">
        <f>COUNTIFS(Calendar!$E$3:$E$367,LOLP!C8167,Calendar!$D$3:$D$367,LOLP!B8167)</f>
        <v>20</v>
      </c>
      <c r="I8167" s="7">
        <f ca="1">IF($F8167=1,OFFSET(start_norps,LOLP!$D8167+(1-$C8167)*24,LOLP!$B8167)*H8167/G8167,0)</f>
        <v>0</v>
      </c>
      <c r="J8167" s="7">
        <f ca="1">IF($F8167=1,OFFSET(start_33,LOLP!$D8167+(1-$C8167)*24,LOLP!$B8167)*H8167/G8167,0)</f>
        <v>0</v>
      </c>
      <c r="K8167" s="7">
        <f ca="1">IF($F8167,OFFSET(start_40,LOLP!$D8167+(1-$C8167)*24,LOLP!$B8167),0)</f>
        <v>0</v>
      </c>
      <c r="L8167" s="7">
        <f ca="1">IF($F8167,OFFSET(start_50,LOLP!$D8167+(1-$C8167)*24,LOLP!$B8167),0)</f>
        <v>0</v>
      </c>
      <c r="M8167" s="25">
        <f t="shared" ca="1" si="891"/>
        <v>0</v>
      </c>
      <c r="N8167" s="25">
        <f t="shared" ca="1" si="892"/>
        <v>0</v>
      </c>
      <c r="O8167" s="15" t="e">
        <f t="shared" ca="1" si="893"/>
        <v>#DIV/0!</v>
      </c>
      <c r="P8167" s="15" t="e">
        <f t="shared" ca="1" si="894"/>
        <v>#DIV/0!</v>
      </c>
    </row>
    <row r="8168" spans="1:16" x14ac:dyDescent="0.25">
      <c r="A8168" s="1">
        <f t="shared" si="895"/>
        <v>43441</v>
      </c>
      <c r="B8168" s="7">
        <f t="shared" si="890"/>
        <v>12</v>
      </c>
      <c r="C8168" s="4">
        <f>INDEX(Calendar!$E$3:$E$367,MATCH(LOLP!$A8168,Calendar!$B$3:$B$367,0))</f>
        <v>1</v>
      </c>
      <c r="D8168" s="2">
        <f t="shared" si="896"/>
        <v>5</v>
      </c>
      <c r="E8168" s="36">
        <v>21500</v>
      </c>
      <c r="F8168" s="7">
        <f>IFERROR(IF(INDEX('Temperature Data'!$AA$15:$AA$348,MATCH(LOLP!A8168,'Temperature Data'!$B$15:$B$348,0))&gt;IF(B8168=9,$G$2,LOLP!$F$2),1,0),0)</f>
        <v>0</v>
      </c>
      <c r="G8168" s="7">
        <f>SUMIFS(LOLP!$F$4:$F$8763,$C$4:$C$8763,$C8168,$B$4:$B$8763,$B8168,$D$4:$D$8763,$D8168)</f>
        <v>0</v>
      </c>
      <c r="H8168" s="7">
        <f>COUNTIFS(Calendar!$E$3:$E$367,LOLP!C8168,Calendar!$D$3:$D$367,LOLP!B8168)</f>
        <v>20</v>
      </c>
      <c r="I8168" s="7">
        <f ca="1">IF($F8168=1,OFFSET(start_norps,LOLP!$D8168+(1-$C8168)*24,LOLP!$B8168)*H8168/G8168,0)</f>
        <v>0</v>
      </c>
      <c r="J8168" s="7">
        <f ca="1">IF($F8168=1,OFFSET(start_33,LOLP!$D8168+(1-$C8168)*24,LOLP!$B8168)*H8168/G8168,0)</f>
        <v>0</v>
      </c>
      <c r="K8168" s="7">
        <f ca="1">IF($F8168,OFFSET(start_40,LOLP!$D8168+(1-$C8168)*24,LOLP!$B8168),0)</f>
        <v>0</v>
      </c>
      <c r="L8168" s="7">
        <f ca="1">IF($F8168,OFFSET(start_50,LOLP!$D8168+(1-$C8168)*24,LOLP!$B8168),0)</f>
        <v>0</v>
      </c>
      <c r="M8168" s="25">
        <f t="shared" ca="1" si="891"/>
        <v>0</v>
      </c>
      <c r="N8168" s="25">
        <f t="shared" ca="1" si="892"/>
        <v>0</v>
      </c>
      <c r="O8168" s="15" t="e">
        <f t="shared" ca="1" si="893"/>
        <v>#DIV/0!</v>
      </c>
      <c r="P8168" s="15" t="e">
        <f t="shared" ca="1" si="894"/>
        <v>#DIV/0!</v>
      </c>
    </row>
    <row r="8169" spans="1:16" x14ac:dyDescent="0.25">
      <c r="A8169" s="1">
        <f t="shared" si="895"/>
        <v>43441</v>
      </c>
      <c r="B8169" s="7">
        <f t="shared" si="890"/>
        <v>12</v>
      </c>
      <c r="C8169" s="4">
        <f>INDEX(Calendar!$E$3:$E$367,MATCH(LOLP!$A8169,Calendar!$B$3:$B$367,0))</f>
        <v>1</v>
      </c>
      <c r="D8169" s="2">
        <f t="shared" si="896"/>
        <v>6</v>
      </c>
      <c r="E8169" s="36">
        <v>23042</v>
      </c>
      <c r="F8169" s="7">
        <f>IFERROR(IF(INDEX('Temperature Data'!$AA$15:$AA$348,MATCH(LOLP!A8169,'Temperature Data'!$B$15:$B$348,0))&gt;IF(B8169=9,$G$2,LOLP!$F$2),1,0),0)</f>
        <v>0</v>
      </c>
      <c r="G8169" s="7">
        <f>SUMIFS(LOLP!$F$4:$F$8763,$C$4:$C$8763,$C8169,$B$4:$B$8763,$B8169,$D$4:$D$8763,$D8169)</f>
        <v>0</v>
      </c>
      <c r="H8169" s="7">
        <f>COUNTIFS(Calendar!$E$3:$E$367,LOLP!C8169,Calendar!$D$3:$D$367,LOLP!B8169)</f>
        <v>20</v>
      </c>
      <c r="I8169" s="7">
        <f ca="1">IF($F8169=1,OFFSET(start_norps,LOLP!$D8169+(1-$C8169)*24,LOLP!$B8169)*H8169/G8169,0)</f>
        <v>0</v>
      </c>
      <c r="J8169" s="7">
        <f ca="1">IF($F8169=1,OFFSET(start_33,LOLP!$D8169+(1-$C8169)*24,LOLP!$B8169)*H8169/G8169,0)</f>
        <v>0</v>
      </c>
      <c r="K8169" s="7">
        <f ca="1">IF($F8169,OFFSET(start_40,LOLP!$D8169+(1-$C8169)*24,LOLP!$B8169),0)</f>
        <v>0</v>
      </c>
      <c r="L8169" s="7">
        <f ca="1">IF($F8169,OFFSET(start_50,LOLP!$D8169+(1-$C8169)*24,LOLP!$B8169),0)</f>
        <v>0</v>
      </c>
      <c r="M8169" s="25">
        <f t="shared" ca="1" si="891"/>
        <v>0</v>
      </c>
      <c r="N8169" s="25">
        <f t="shared" ca="1" si="892"/>
        <v>0</v>
      </c>
      <c r="O8169" s="15" t="e">
        <f t="shared" ca="1" si="893"/>
        <v>#DIV/0!</v>
      </c>
      <c r="P8169" s="15" t="e">
        <f t="shared" ca="1" si="894"/>
        <v>#DIV/0!</v>
      </c>
    </row>
    <row r="8170" spans="1:16" x14ac:dyDescent="0.25">
      <c r="A8170" s="1">
        <f t="shared" si="895"/>
        <v>43441</v>
      </c>
      <c r="B8170" s="7">
        <f t="shared" si="890"/>
        <v>12</v>
      </c>
      <c r="C8170" s="4">
        <f>INDEX(Calendar!$E$3:$E$367,MATCH(LOLP!$A8170,Calendar!$B$3:$B$367,0))</f>
        <v>1</v>
      </c>
      <c r="D8170" s="2">
        <f t="shared" si="896"/>
        <v>7</v>
      </c>
      <c r="E8170" s="36">
        <v>25491</v>
      </c>
      <c r="F8170" s="7">
        <f>IFERROR(IF(INDEX('Temperature Data'!$AA$15:$AA$348,MATCH(LOLP!A8170,'Temperature Data'!$B$15:$B$348,0))&gt;IF(B8170=9,$G$2,LOLP!$F$2),1,0),0)</f>
        <v>0</v>
      </c>
      <c r="G8170" s="7">
        <f>SUMIFS(LOLP!$F$4:$F$8763,$C$4:$C$8763,$C8170,$B$4:$B$8763,$B8170,$D$4:$D$8763,$D8170)</f>
        <v>0</v>
      </c>
      <c r="H8170" s="7">
        <f>COUNTIFS(Calendar!$E$3:$E$367,LOLP!C8170,Calendar!$D$3:$D$367,LOLP!B8170)</f>
        <v>20</v>
      </c>
      <c r="I8170" s="7">
        <f ca="1">IF($F8170=1,OFFSET(start_norps,LOLP!$D8170+(1-$C8170)*24,LOLP!$B8170)*H8170/G8170,0)</f>
        <v>0</v>
      </c>
      <c r="J8170" s="7">
        <f ca="1">IF($F8170=1,OFFSET(start_33,LOLP!$D8170+(1-$C8170)*24,LOLP!$B8170)*H8170/G8170,0)</f>
        <v>0</v>
      </c>
      <c r="K8170" s="7">
        <f ca="1">IF($F8170,OFFSET(start_40,LOLP!$D8170+(1-$C8170)*24,LOLP!$B8170),0)</f>
        <v>0</v>
      </c>
      <c r="L8170" s="7">
        <f ca="1">IF($F8170,OFFSET(start_50,LOLP!$D8170+(1-$C8170)*24,LOLP!$B8170),0)</f>
        <v>0</v>
      </c>
      <c r="M8170" s="25">
        <f t="shared" ca="1" si="891"/>
        <v>0</v>
      </c>
      <c r="N8170" s="25">
        <f t="shared" ca="1" si="892"/>
        <v>0</v>
      </c>
      <c r="O8170" s="15" t="e">
        <f t="shared" ca="1" si="893"/>
        <v>#DIV/0!</v>
      </c>
      <c r="P8170" s="15" t="e">
        <f t="shared" ca="1" si="894"/>
        <v>#DIV/0!</v>
      </c>
    </row>
    <row r="8171" spans="1:16" x14ac:dyDescent="0.25">
      <c r="A8171" s="1">
        <f t="shared" si="895"/>
        <v>43441</v>
      </c>
      <c r="B8171" s="7">
        <f t="shared" si="890"/>
        <v>12</v>
      </c>
      <c r="C8171" s="4">
        <f>INDEX(Calendar!$E$3:$E$367,MATCH(LOLP!$A8171,Calendar!$B$3:$B$367,0))</f>
        <v>1</v>
      </c>
      <c r="D8171" s="2">
        <f t="shared" si="896"/>
        <v>8</v>
      </c>
      <c r="E8171" s="36">
        <v>26182</v>
      </c>
      <c r="F8171" s="7">
        <f>IFERROR(IF(INDEX('Temperature Data'!$AA$15:$AA$348,MATCH(LOLP!A8171,'Temperature Data'!$B$15:$B$348,0))&gt;IF(B8171=9,$G$2,LOLP!$F$2),1,0),0)</f>
        <v>0</v>
      </c>
      <c r="G8171" s="7">
        <f>SUMIFS(LOLP!$F$4:$F$8763,$C$4:$C$8763,$C8171,$B$4:$B$8763,$B8171,$D$4:$D$8763,$D8171)</f>
        <v>0</v>
      </c>
      <c r="H8171" s="7">
        <f>COUNTIFS(Calendar!$E$3:$E$367,LOLP!C8171,Calendar!$D$3:$D$367,LOLP!B8171)</f>
        <v>20</v>
      </c>
      <c r="I8171" s="7">
        <f ca="1">IF($F8171=1,OFFSET(start_norps,LOLP!$D8171+(1-$C8171)*24,LOLP!$B8171)*H8171/G8171,0)</f>
        <v>0</v>
      </c>
      <c r="J8171" s="7">
        <f ca="1">IF($F8171=1,OFFSET(start_33,LOLP!$D8171+(1-$C8171)*24,LOLP!$B8171)*H8171/G8171,0)</f>
        <v>0</v>
      </c>
      <c r="K8171" s="7">
        <f ca="1">IF($F8171,OFFSET(start_40,LOLP!$D8171+(1-$C8171)*24,LOLP!$B8171),0)</f>
        <v>0</v>
      </c>
      <c r="L8171" s="7">
        <f ca="1">IF($F8171,OFFSET(start_50,LOLP!$D8171+(1-$C8171)*24,LOLP!$B8171),0)</f>
        <v>0</v>
      </c>
      <c r="M8171" s="25">
        <f t="shared" ca="1" si="891"/>
        <v>0</v>
      </c>
      <c r="N8171" s="25">
        <f t="shared" ca="1" si="892"/>
        <v>0</v>
      </c>
      <c r="O8171" s="15" t="e">
        <f t="shared" ca="1" si="893"/>
        <v>#DIV/0!</v>
      </c>
      <c r="P8171" s="15" t="e">
        <f t="shared" ca="1" si="894"/>
        <v>#DIV/0!</v>
      </c>
    </row>
    <row r="8172" spans="1:16" x14ac:dyDescent="0.25">
      <c r="A8172" s="1">
        <f t="shared" si="895"/>
        <v>43441</v>
      </c>
      <c r="B8172" s="7">
        <f t="shared" si="890"/>
        <v>12</v>
      </c>
      <c r="C8172" s="4">
        <f>INDEX(Calendar!$E$3:$E$367,MATCH(LOLP!$A8172,Calendar!$B$3:$B$367,0))</f>
        <v>1</v>
      </c>
      <c r="D8172" s="2">
        <f t="shared" si="896"/>
        <v>9</v>
      </c>
      <c r="E8172" s="36">
        <v>25771</v>
      </c>
      <c r="F8172" s="7">
        <f>IFERROR(IF(INDEX('Temperature Data'!$AA$15:$AA$348,MATCH(LOLP!A8172,'Temperature Data'!$B$15:$B$348,0))&gt;IF(B8172=9,$G$2,LOLP!$F$2),1,0),0)</f>
        <v>0</v>
      </c>
      <c r="G8172" s="7">
        <f>SUMIFS(LOLP!$F$4:$F$8763,$C$4:$C$8763,$C8172,$B$4:$B$8763,$B8172,$D$4:$D$8763,$D8172)</f>
        <v>0</v>
      </c>
      <c r="H8172" s="7">
        <f>COUNTIFS(Calendar!$E$3:$E$367,LOLP!C8172,Calendar!$D$3:$D$367,LOLP!B8172)</f>
        <v>20</v>
      </c>
      <c r="I8172" s="7">
        <f ca="1">IF($F8172=1,OFFSET(start_norps,LOLP!$D8172+(1-$C8172)*24,LOLP!$B8172)*H8172/G8172,0)</f>
        <v>0</v>
      </c>
      <c r="J8172" s="7">
        <f ca="1">IF($F8172=1,OFFSET(start_33,LOLP!$D8172+(1-$C8172)*24,LOLP!$B8172)*H8172/G8172,0)</f>
        <v>0</v>
      </c>
      <c r="K8172" s="7">
        <f ca="1">IF($F8172,OFFSET(start_40,LOLP!$D8172+(1-$C8172)*24,LOLP!$B8172),0)</f>
        <v>0</v>
      </c>
      <c r="L8172" s="7">
        <f ca="1">IF($F8172,OFFSET(start_50,LOLP!$D8172+(1-$C8172)*24,LOLP!$B8172),0)</f>
        <v>0</v>
      </c>
      <c r="M8172" s="25">
        <f t="shared" ca="1" si="891"/>
        <v>0</v>
      </c>
      <c r="N8172" s="25">
        <f t="shared" ca="1" si="892"/>
        <v>0</v>
      </c>
      <c r="O8172" s="15" t="e">
        <f t="shared" ca="1" si="893"/>
        <v>#DIV/0!</v>
      </c>
      <c r="P8172" s="15" t="e">
        <f t="shared" ca="1" si="894"/>
        <v>#DIV/0!</v>
      </c>
    </row>
    <row r="8173" spans="1:16" x14ac:dyDescent="0.25">
      <c r="A8173" s="1">
        <f t="shared" si="895"/>
        <v>43441</v>
      </c>
      <c r="B8173" s="7">
        <f t="shared" si="890"/>
        <v>12</v>
      </c>
      <c r="C8173" s="4">
        <f>INDEX(Calendar!$E$3:$E$367,MATCH(LOLP!$A8173,Calendar!$B$3:$B$367,0))</f>
        <v>1</v>
      </c>
      <c r="D8173" s="2">
        <f t="shared" si="896"/>
        <v>10</v>
      </c>
      <c r="E8173" s="36">
        <v>24975</v>
      </c>
      <c r="F8173" s="7">
        <f>IFERROR(IF(INDEX('Temperature Data'!$AA$15:$AA$348,MATCH(LOLP!A8173,'Temperature Data'!$B$15:$B$348,0))&gt;IF(B8173=9,$G$2,LOLP!$F$2),1,0),0)</f>
        <v>0</v>
      </c>
      <c r="G8173" s="7">
        <f>SUMIFS(LOLP!$F$4:$F$8763,$C$4:$C$8763,$C8173,$B$4:$B$8763,$B8173,$D$4:$D$8763,$D8173)</f>
        <v>0</v>
      </c>
      <c r="H8173" s="7">
        <f>COUNTIFS(Calendar!$E$3:$E$367,LOLP!C8173,Calendar!$D$3:$D$367,LOLP!B8173)</f>
        <v>20</v>
      </c>
      <c r="I8173" s="7">
        <f ca="1">IF($F8173=1,OFFSET(start_norps,LOLP!$D8173+(1-$C8173)*24,LOLP!$B8173)*H8173/G8173,0)</f>
        <v>0</v>
      </c>
      <c r="J8173" s="7">
        <f ca="1">IF($F8173=1,OFFSET(start_33,LOLP!$D8173+(1-$C8173)*24,LOLP!$B8173)*H8173/G8173,0)</f>
        <v>0</v>
      </c>
      <c r="K8173" s="7">
        <f ca="1">IF($F8173,OFFSET(start_40,LOLP!$D8173+(1-$C8173)*24,LOLP!$B8173),0)</f>
        <v>0</v>
      </c>
      <c r="L8173" s="7">
        <f ca="1">IF($F8173,OFFSET(start_50,LOLP!$D8173+(1-$C8173)*24,LOLP!$B8173),0)</f>
        <v>0</v>
      </c>
      <c r="M8173" s="25">
        <f t="shared" ca="1" si="891"/>
        <v>0</v>
      </c>
      <c r="N8173" s="25">
        <f t="shared" ca="1" si="892"/>
        <v>0</v>
      </c>
      <c r="O8173" s="15" t="e">
        <f t="shared" ca="1" si="893"/>
        <v>#DIV/0!</v>
      </c>
      <c r="P8173" s="15" t="e">
        <f t="shared" ca="1" si="894"/>
        <v>#DIV/0!</v>
      </c>
    </row>
    <row r="8174" spans="1:16" x14ac:dyDescent="0.25">
      <c r="A8174" s="1">
        <f t="shared" si="895"/>
        <v>43441</v>
      </c>
      <c r="B8174" s="7">
        <f t="shared" si="890"/>
        <v>12</v>
      </c>
      <c r="C8174" s="4">
        <f>INDEX(Calendar!$E$3:$E$367,MATCH(LOLP!$A8174,Calendar!$B$3:$B$367,0))</f>
        <v>1</v>
      </c>
      <c r="D8174" s="2">
        <f t="shared" si="896"/>
        <v>11</v>
      </c>
      <c r="E8174" s="36">
        <v>24337</v>
      </c>
      <c r="F8174" s="7">
        <f>IFERROR(IF(INDEX('Temperature Data'!$AA$15:$AA$348,MATCH(LOLP!A8174,'Temperature Data'!$B$15:$B$348,0))&gt;IF(B8174=9,$G$2,LOLP!$F$2),1,0),0)</f>
        <v>0</v>
      </c>
      <c r="G8174" s="7">
        <f>SUMIFS(LOLP!$F$4:$F$8763,$C$4:$C$8763,$C8174,$B$4:$B$8763,$B8174,$D$4:$D$8763,$D8174)</f>
        <v>0</v>
      </c>
      <c r="H8174" s="7">
        <f>COUNTIFS(Calendar!$E$3:$E$367,LOLP!C8174,Calendar!$D$3:$D$367,LOLP!B8174)</f>
        <v>20</v>
      </c>
      <c r="I8174" s="7">
        <f ca="1">IF($F8174=1,OFFSET(start_norps,LOLP!$D8174+(1-$C8174)*24,LOLP!$B8174)*H8174/G8174,0)</f>
        <v>0</v>
      </c>
      <c r="J8174" s="7">
        <f ca="1">IF($F8174=1,OFFSET(start_33,LOLP!$D8174+(1-$C8174)*24,LOLP!$B8174)*H8174/G8174,0)</f>
        <v>0</v>
      </c>
      <c r="K8174" s="7">
        <f ca="1">IF($F8174,OFFSET(start_40,LOLP!$D8174+(1-$C8174)*24,LOLP!$B8174),0)</f>
        <v>0</v>
      </c>
      <c r="L8174" s="7">
        <f ca="1">IF($F8174,OFFSET(start_50,LOLP!$D8174+(1-$C8174)*24,LOLP!$B8174),0)</f>
        <v>0</v>
      </c>
      <c r="M8174" s="25">
        <f t="shared" ca="1" si="891"/>
        <v>0</v>
      </c>
      <c r="N8174" s="25">
        <f t="shared" ca="1" si="892"/>
        <v>0</v>
      </c>
      <c r="O8174" s="15" t="e">
        <f t="shared" ca="1" si="893"/>
        <v>#DIV/0!</v>
      </c>
      <c r="P8174" s="15" t="e">
        <f t="shared" ca="1" si="894"/>
        <v>#DIV/0!</v>
      </c>
    </row>
    <row r="8175" spans="1:16" x14ac:dyDescent="0.25">
      <c r="A8175" s="1">
        <f t="shared" si="895"/>
        <v>43441</v>
      </c>
      <c r="B8175" s="7">
        <f t="shared" si="890"/>
        <v>12</v>
      </c>
      <c r="C8175" s="4">
        <f>INDEX(Calendar!$E$3:$E$367,MATCH(LOLP!$A8175,Calendar!$B$3:$B$367,0))</f>
        <v>1</v>
      </c>
      <c r="D8175" s="2">
        <f t="shared" si="896"/>
        <v>12</v>
      </c>
      <c r="E8175" s="36">
        <v>23761</v>
      </c>
      <c r="F8175" s="7">
        <f>IFERROR(IF(INDEX('Temperature Data'!$AA$15:$AA$348,MATCH(LOLP!A8175,'Temperature Data'!$B$15:$B$348,0))&gt;IF(B8175=9,$G$2,LOLP!$F$2),1,0),0)</f>
        <v>0</v>
      </c>
      <c r="G8175" s="7">
        <f>SUMIFS(LOLP!$F$4:$F$8763,$C$4:$C$8763,$C8175,$B$4:$B$8763,$B8175,$D$4:$D$8763,$D8175)</f>
        <v>0</v>
      </c>
      <c r="H8175" s="7">
        <f>COUNTIFS(Calendar!$E$3:$E$367,LOLP!C8175,Calendar!$D$3:$D$367,LOLP!B8175)</f>
        <v>20</v>
      </c>
      <c r="I8175" s="7">
        <f ca="1">IF($F8175=1,OFFSET(start_norps,LOLP!$D8175+(1-$C8175)*24,LOLP!$B8175)*H8175/G8175,0)</f>
        <v>0</v>
      </c>
      <c r="J8175" s="7">
        <f ca="1">IF($F8175=1,OFFSET(start_33,LOLP!$D8175+(1-$C8175)*24,LOLP!$B8175)*H8175/G8175,0)</f>
        <v>0</v>
      </c>
      <c r="K8175" s="7">
        <f ca="1">IF($F8175,OFFSET(start_40,LOLP!$D8175+(1-$C8175)*24,LOLP!$B8175),0)</f>
        <v>0</v>
      </c>
      <c r="L8175" s="7">
        <f ca="1">IF($F8175,OFFSET(start_50,LOLP!$D8175+(1-$C8175)*24,LOLP!$B8175),0)</f>
        <v>0</v>
      </c>
      <c r="M8175" s="25">
        <f t="shared" ca="1" si="891"/>
        <v>0</v>
      </c>
      <c r="N8175" s="25">
        <f t="shared" ca="1" si="892"/>
        <v>0</v>
      </c>
      <c r="O8175" s="15" t="e">
        <f t="shared" ca="1" si="893"/>
        <v>#DIV/0!</v>
      </c>
      <c r="P8175" s="15" t="e">
        <f t="shared" ca="1" si="894"/>
        <v>#DIV/0!</v>
      </c>
    </row>
    <row r="8176" spans="1:16" x14ac:dyDescent="0.25">
      <c r="A8176" s="1">
        <f t="shared" si="895"/>
        <v>43441</v>
      </c>
      <c r="B8176" s="7">
        <f t="shared" si="890"/>
        <v>12</v>
      </c>
      <c r="C8176" s="4">
        <f>INDEX(Calendar!$E$3:$E$367,MATCH(LOLP!$A8176,Calendar!$B$3:$B$367,0))</f>
        <v>1</v>
      </c>
      <c r="D8176" s="2">
        <f t="shared" si="896"/>
        <v>13</v>
      </c>
      <c r="E8176" s="36">
        <v>23708</v>
      </c>
      <c r="F8176" s="7">
        <f>IFERROR(IF(INDEX('Temperature Data'!$AA$15:$AA$348,MATCH(LOLP!A8176,'Temperature Data'!$B$15:$B$348,0))&gt;IF(B8176=9,$G$2,LOLP!$F$2),1,0),0)</f>
        <v>0</v>
      </c>
      <c r="G8176" s="7">
        <f>SUMIFS(LOLP!$F$4:$F$8763,$C$4:$C$8763,$C8176,$B$4:$B$8763,$B8176,$D$4:$D$8763,$D8176)</f>
        <v>0</v>
      </c>
      <c r="H8176" s="7">
        <f>COUNTIFS(Calendar!$E$3:$E$367,LOLP!C8176,Calendar!$D$3:$D$367,LOLP!B8176)</f>
        <v>20</v>
      </c>
      <c r="I8176" s="7">
        <f ca="1">IF($F8176=1,OFFSET(start_norps,LOLP!$D8176+(1-$C8176)*24,LOLP!$B8176)*H8176/G8176,0)</f>
        <v>0</v>
      </c>
      <c r="J8176" s="7">
        <f ca="1">IF($F8176=1,OFFSET(start_33,LOLP!$D8176+(1-$C8176)*24,LOLP!$B8176)*H8176/G8176,0)</f>
        <v>0</v>
      </c>
      <c r="K8176" s="7">
        <f ca="1">IF($F8176,OFFSET(start_40,LOLP!$D8176+(1-$C8176)*24,LOLP!$B8176),0)</f>
        <v>0</v>
      </c>
      <c r="L8176" s="7">
        <f ca="1">IF($F8176,OFFSET(start_50,LOLP!$D8176+(1-$C8176)*24,LOLP!$B8176),0)</f>
        <v>0</v>
      </c>
      <c r="M8176" s="25">
        <f t="shared" ca="1" si="891"/>
        <v>0</v>
      </c>
      <c r="N8176" s="25">
        <f t="shared" ca="1" si="892"/>
        <v>0</v>
      </c>
      <c r="O8176" s="15" t="e">
        <f t="shared" ca="1" si="893"/>
        <v>#DIV/0!</v>
      </c>
      <c r="P8176" s="15" t="e">
        <f t="shared" ca="1" si="894"/>
        <v>#DIV/0!</v>
      </c>
    </row>
    <row r="8177" spans="1:16" x14ac:dyDescent="0.25">
      <c r="A8177" s="1">
        <f t="shared" si="895"/>
        <v>43441</v>
      </c>
      <c r="B8177" s="7">
        <f t="shared" si="890"/>
        <v>12</v>
      </c>
      <c r="C8177" s="4">
        <f>INDEX(Calendar!$E$3:$E$367,MATCH(LOLP!$A8177,Calendar!$B$3:$B$367,0))</f>
        <v>1</v>
      </c>
      <c r="D8177" s="2">
        <f t="shared" si="896"/>
        <v>14</v>
      </c>
      <c r="E8177" s="36">
        <v>23870</v>
      </c>
      <c r="F8177" s="7">
        <f>IFERROR(IF(INDEX('Temperature Data'!$AA$15:$AA$348,MATCH(LOLP!A8177,'Temperature Data'!$B$15:$B$348,0))&gt;IF(B8177=9,$G$2,LOLP!$F$2),1,0),0)</f>
        <v>0</v>
      </c>
      <c r="G8177" s="7">
        <f>SUMIFS(LOLP!$F$4:$F$8763,$C$4:$C$8763,$C8177,$B$4:$B$8763,$B8177,$D$4:$D$8763,$D8177)</f>
        <v>0</v>
      </c>
      <c r="H8177" s="7">
        <f>COUNTIFS(Calendar!$E$3:$E$367,LOLP!C8177,Calendar!$D$3:$D$367,LOLP!B8177)</f>
        <v>20</v>
      </c>
      <c r="I8177" s="7">
        <f ca="1">IF($F8177=1,OFFSET(start_norps,LOLP!$D8177+(1-$C8177)*24,LOLP!$B8177)*H8177/G8177,0)</f>
        <v>0</v>
      </c>
      <c r="J8177" s="7">
        <f ca="1">IF($F8177=1,OFFSET(start_33,LOLP!$D8177+(1-$C8177)*24,LOLP!$B8177)*H8177/G8177,0)</f>
        <v>0</v>
      </c>
      <c r="K8177" s="7">
        <f ca="1">IF($F8177,OFFSET(start_40,LOLP!$D8177+(1-$C8177)*24,LOLP!$B8177),0)</f>
        <v>0</v>
      </c>
      <c r="L8177" s="7">
        <f ca="1">IF($F8177,OFFSET(start_50,LOLP!$D8177+(1-$C8177)*24,LOLP!$B8177),0)</f>
        <v>0</v>
      </c>
      <c r="M8177" s="25">
        <f t="shared" ca="1" si="891"/>
        <v>0</v>
      </c>
      <c r="N8177" s="25">
        <f t="shared" ca="1" si="892"/>
        <v>0</v>
      </c>
      <c r="O8177" s="15" t="e">
        <f t="shared" ca="1" si="893"/>
        <v>#DIV/0!</v>
      </c>
      <c r="P8177" s="15" t="e">
        <f t="shared" ca="1" si="894"/>
        <v>#DIV/0!</v>
      </c>
    </row>
    <row r="8178" spans="1:16" x14ac:dyDescent="0.25">
      <c r="A8178" s="1">
        <f t="shared" si="895"/>
        <v>43441</v>
      </c>
      <c r="B8178" s="7">
        <f t="shared" si="890"/>
        <v>12</v>
      </c>
      <c r="C8178" s="4">
        <f>INDEX(Calendar!$E$3:$E$367,MATCH(LOLP!$A8178,Calendar!$B$3:$B$367,0))</f>
        <v>1</v>
      </c>
      <c r="D8178" s="2">
        <f t="shared" si="896"/>
        <v>15</v>
      </c>
      <c r="E8178" s="36">
        <v>24405</v>
      </c>
      <c r="F8178" s="7">
        <f>IFERROR(IF(INDEX('Temperature Data'!$AA$15:$AA$348,MATCH(LOLP!A8178,'Temperature Data'!$B$15:$B$348,0))&gt;IF(B8178=9,$G$2,LOLP!$F$2),1,0),0)</f>
        <v>0</v>
      </c>
      <c r="G8178" s="7">
        <f>SUMIFS(LOLP!$F$4:$F$8763,$C$4:$C$8763,$C8178,$B$4:$B$8763,$B8178,$D$4:$D$8763,$D8178)</f>
        <v>0</v>
      </c>
      <c r="H8178" s="7">
        <f>COUNTIFS(Calendar!$E$3:$E$367,LOLP!C8178,Calendar!$D$3:$D$367,LOLP!B8178)</f>
        <v>20</v>
      </c>
      <c r="I8178" s="7">
        <f ca="1">IF($F8178=1,OFFSET(start_norps,LOLP!$D8178+(1-$C8178)*24,LOLP!$B8178)*H8178/G8178,0)</f>
        <v>0</v>
      </c>
      <c r="J8178" s="7">
        <f ca="1">IF($F8178=1,OFFSET(start_33,LOLP!$D8178+(1-$C8178)*24,LOLP!$B8178)*H8178/G8178,0)</f>
        <v>0</v>
      </c>
      <c r="K8178" s="7">
        <f ca="1">IF($F8178,OFFSET(start_40,LOLP!$D8178+(1-$C8178)*24,LOLP!$B8178),0)</f>
        <v>0</v>
      </c>
      <c r="L8178" s="7">
        <f ca="1">IF($F8178,OFFSET(start_50,LOLP!$D8178+(1-$C8178)*24,LOLP!$B8178),0)</f>
        <v>0</v>
      </c>
      <c r="M8178" s="25">
        <f t="shared" ca="1" si="891"/>
        <v>0</v>
      </c>
      <c r="N8178" s="25">
        <f t="shared" ca="1" si="892"/>
        <v>0</v>
      </c>
      <c r="O8178" s="15" t="e">
        <f t="shared" ca="1" si="893"/>
        <v>#DIV/0!</v>
      </c>
      <c r="P8178" s="15" t="e">
        <f t="shared" ca="1" si="894"/>
        <v>#DIV/0!</v>
      </c>
    </row>
    <row r="8179" spans="1:16" x14ac:dyDescent="0.25">
      <c r="A8179" s="1">
        <f t="shared" si="895"/>
        <v>43441</v>
      </c>
      <c r="B8179" s="7">
        <f t="shared" si="890"/>
        <v>12</v>
      </c>
      <c r="C8179" s="4">
        <f>INDEX(Calendar!$E$3:$E$367,MATCH(LOLP!$A8179,Calendar!$B$3:$B$367,0))</f>
        <v>1</v>
      </c>
      <c r="D8179" s="2">
        <f t="shared" si="896"/>
        <v>16</v>
      </c>
      <c r="E8179" s="36">
        <v>24922</v>
      </c>
      <c r="F8179" s="7">
        <f>IFERROR(IF(INDEX('Temperature Data'!$AA$15:$AA$348,MATCH(LOLP!A8179,'Temperature Data'!$B$15:$B$348,0))&gt;IF(B8179=9,$G$2,LOLP!$F$2),1,0),0)</f>
        <v>0</v>
      </c>
      <c r="G8179" s="7">
        <f>SUMIFS(LOLP!$F$4:$F$8763,$C$4:$C$8763,$C8179,$B$4:$B$8763,$B8179,$D$4:$D$8763,$D8179)</f>
        <v>0</v>
      </c>
      <c r="H8179" s="7">
        <f>COUNTIFS(Calendar!$E$3:$E$367,LOLP!C8179,Calendar!$D$3:$D$367,LOLP!B8179)</f>
        <v>20</v>
      </c>
      <c r="I8179" s="7">
        <f ca="1">IF($F8179=1,OFFSET(start_norps,LOLP!$D8179+(1-$C8179)*24,LOLP!$B8179)*H8179/G8179,0)</f>
        <v>0</v>
      </c>
      <c r="J8179" s="7">
        <f ca="1">IF($F8179=1,OFFSET(start_33,LOLP!$D8179+(1-$C8179)*24,LOLP!$B8179)*H8179/G8179,0)</f>
        <v>0</v>
      </c>
      <c r="K8179" s="7">
        <f ca="1">IF($F8179,OFFSET(start_40,LOLP!$D8179+(1-$C8179)*24,LOLP!$B8179),0)</f>
        <v>0</v>
      </c>
      <c r="L8179" s="7">
        <f ca="1">IF($F8179,OFFSET(start_50,LOLP!$D8179+(1-$C8179)*24,LOLP!$B8179),0)</f>
        <v>0</v>
      </c>
      <c r="M8179" s="25">
        <f t="shared" ca="1" si="891"/>
        <v>0</v>
      </c>
      <c r="N8179" s="25">
        <f t="shared" ca="1" si="892"/>
        <v>0</v>
      </c>
      <c r="O8179" s="15" t="e">
        <f t="shared" ca="1" si="893"/>
        <v>#DIV/0!</v>
      </c>
      <c r="P8179" s="15" t="e">
        <f t="shared" ca="1" si="894"/>
        <v>#DIV/0!</v>
      </c>
    </row>
    <row r="8180" spans="1:16" x14ac:dyDescent="0.25">
      <c r="A8180" s="1">
        <f t="shared" si="895"/>
        <v>43441</v>
      </c>
      <c r="B8180" s="7">
        <f t="shared" si="890"/>
        <v>12</v>
      </c>
      <c r="C8180" s="4">
        <f>INDEX(Calendar!$E$3:$E$367,MATCH(LOLP!$A8180,Calendar!$B$3:$B$367,0))</f>
        <v>1</v>
      </c>
      <c r="D8180" s="2">
        <f t="shared" si="896"/>
        <v>17</v>
      </c>
      <c r="E8180" s="36">
        <v>26312</v>
      </c>
      <c r="F8180" s="7">
        <f>IFERROR(IF(INDEX('Temperature Data'!$AA$15:$AA$348,MATCH(LOLP!A8180,'Temperature Data'!$B$15:$B$348,0))&gt;IF(B8180=9,$G$2,LOLP!$F$2),1,0),0)</f>
        <v>0</v>
      </c>
      <c r="G8180" s="7">
        <f>SUMIFS(LOLP!$F$4:$F$8763,$C$4:$C$8763,$C8180,$B$4:$B$8763,$B8180,$D$4:$D$8763,$D8180)</f>
        <v>0</v>
      </c>
      <c r="H8180" s="7">
        <f>COUNTIFS(Calendar!$E$3:$E$367,LOLP!C8180,Calendar!$D$3:$D$367,LOLP!B8180)</f>
        <v>20</v>
      </c>
      <c r="I8180" s="7">
        <f ca="1">IF($F8180=1,OFFSET(start_norps,LOLP!$D8180+(1-$C8180)*24,LOLP!$B8180)*H8180/G8180,0)</f>
        <v>0</v>
      </c>
      <c r="J8180" s="7">
        <f ca="1">IF($F8180=1,OFFSET(start_33,LOLP!$D8180+(1-$C8180)*24,LOLP!$B8180)*H8180/G8180,0)</f>
        <v>0</v>
      </c>
      <c r="K8180" s="7">
        <f ca="1">IF($F8180,OFFSET(start_40,LOLP!$D8180+(1-$C8180)*24,LOLP!$B8180),0)</f>
        <v>0</v>
      </c>
      <c r="L8180" s="7">
        <f ca="1">IF($F8180,OFFSET(start_50,LOLP!$D8180+(1-$C8180)*24,LOLP!$B8180),0)</f>
        <v>0</v>
      </c>
      <c r="M8180" s="25">
        <f t="shared" ca="1" si="891"/>
        <v>0</v>
      </c>
      <c r="N8180" s="25">
        <f t="shared" ca="1" si="892"/>
        <v>0</v>
      </c>
      <c r="O8180" s="15" t="e">
        <f t="shared" ca="1" si="893"/>
        <v>#DIV/0!</v>
      </c>
      <c r="P8180" s="15" t="e">
        <f t="shared" ca="1" si="894"/>
        <v>#DIV/0!</v>
      </c>
    </row>
    <row r="8181" spans="1:16" x14ac:dyDescent="0.25">
      <c r="A8181" s="1">
        <f t="shared" si="895"/>
        <v>43441</v>
      </c>
      <c r="B8181" s="7">
        <f t="shared" si="890"/>
        <v>12</v>
      </c>
      <c r="C8181" s="4">
        <f>INDEX(Calendar!$E$3:$E$367,MATCH(LOLP!$A8181,Calendar!$B$3:$B$367,0))</f>
        <v>1</v>
      </c>
      <c r="D8181" s="2">
        <f t="shared" si="896"/>
        <v>18</v>
      </c>
      <c r="E8181" s="36">
        <v>28497</v>
      </c>
      <c r="F8181" s="7">
        <f>IFERROR(IF(INDEX('Temperature Data'!$AA$15:$AA$348,MATCH(LOLP!A8181,'Temperature Data'!$B$15:$B$348,0))&gt;IF(B8181=9,$G$2,LOLP!$F$2),1,0),0)</f>
        <v>0</v>
      </c>
      <c r="G8181" s="7">
        <f>SUMIFS(LOLP!$F$4:$F$8763,$C$4:$C$8763,$C8181,$B$4:$B$8763,$B8181,$D$4:$D$8763,$D8181)</f>
        <v>0</v>
      </c>
      <c r="H8181" s="7">
        <f>COUNTIFS(Calendar!$E$3:$E$367,LOLP!C8181,Calendar!$D$3:$D$367,LOLP!B8181)</f>
        <v>20</v>
      </c>
      <c r="I8181" s="7">
        <f ca="1">IF($F8181=1,OFFSET(start_norps,LOLP!$D8181+(1-$C8181)*24,LOLP!$B8181)*H8181/G8181,0)</f>
        <v>0</v>
      </c>
      <c r="J8181" s="7">
        <f ca="1">IF($F8181=1,OFFSET(start_33,LOLP!$D8181+(1-$C8181)*24,LOLP!$B8181)*H8181/G8181,0)</f>
        <v>0</v>
      </c>
      <c r="K8181" s="7">
        <f ca="1">IF($F8181,OFFSET(start_40,LOLP!$D8181+(1-$C8181)*24,LOLP!$B8181),0)</f>
        <v>0</v>
      </c>
      <c r="L8181" s="7">
        <f ca="1">IF($F8181,OFFSET(start_50,LOLP!$D8181+(1-$C8181)*24,LOLP!$B8181),0)</f>
        <v>0</v>
      </c>
      <c r="M8181" s="25">
        <f t="shared" ca="1" si="891"/>
        <v>0</v>
      </c>
      <c r="N8181" s="25">
        <f t="shared" ca="1" si="892"/>
        <v>0</v>
      </c>
      <c r="O8181" s="15" t="e">
        <f t="shared" ca="1" si="893"/>
        <v>#DIV/0!</v>
      </c>
      <c r="P8181" s="15" t="e">
        <f t="shared" ca="1" si="894"/>
        <v>#DIV/0!</v>
      </c>
    </row>
    <row r="8182" spans="1:16" x14ac:dyDescent="0.25">
      <c r="A8182" s="1">
        <f t="shared" si="895"/>
        <v>43441</v>
      </c>
      <c r="B8182" s="7">
        <f t="shared" si="890"/>
        <v>12</v>
      </c>
      <c r="C8182" s="4">
        <f>INDEX(Calendar!$E$3:$E$367,MATCH(LOLP!$A8182,Calendar!$B$3:$B$367,0))</f>
        <v>1</v>
      </c>
      <c r="D8182" s="2">
        <f t="shared" si="896"/>
        <v>19</v>
      </c>
      <c r="E8182" s="36">
        <v>28387</v>
      </c>
      <c r="F8182" s="7">
        <f>IFERROR(IF(INDEX('Temperature Data'!$AA$15:$AA$348,MATCH(LOLP!A8182,'Temperature Data'!$B$15:$B$348,0))&gt;IF(B8182=9,$G$2,LOLP!$F$2),1,0),0)</f>
        <v>0</v>
      </c>
      <c r="G8182" s="7">
        <f>SUMIFS(LOLP!$F$4:$F$8763,$C$4:$C$8763,$C8182,$B$4:$B$8763,$B8182,$D$4:$D$8763,$D8182)</f>
        <v>0</v>
      </c>
      <c r="H8182" s="7">
        <f>COUNTIFS(Calendar!$E$3:$E$367,LOLP!C8182,Calendar!$D$3:$D$367,LOLP!B8182)</f>
        <v>20</v>
      </c>
      <c r="I8182" s="7">
        <f ca="1">IF($F8182=1,OFFSET(start_norps,LOLP!$D8182+(1-$C8182)*24,LOLP!$B8182)*H8182/G8182,0)</f>
        <v>0</v>
      </c>
      <c r="J8182" s="7">
        <f ca="1">IF($F8182=1,OFFSET(start_33,LOLP!$D8182+(1-$C8182)*24,LOLP!$B8182)*H8182/G8182,0)</f>
        <v>0</v>
      </c>
      <c r="K8182" s="7">
        <f ca="1">IF($F8182,OFFSET(start_40,LOLP!$D8182+(1-$C8182)*24,LOLP!$B8182),0)</f>
        <v>0</v>
      </c>
      <c r="L8182" s="7">
        <f ca="1">IF($F8182,OFFSET(start_50,LOLP!$D8182+(1-$C8182)*24,LOLP!$B8182),0)</f>
        <v>0</v>
      </c>
      <c r="M8182" s="25">
        <f t="shared" ca="1" si="891"/>
        <v>0</v>
      </c>
      <c r="N8182" s="25">
        <f t="shared" ca="1" si="892"/>
        <v>0</v>
      </c>
      <c r="O8182" s="15" t="e">
        <f t="shared" ca="1" si="893"/>
        <v>#DIV/0!</v>
      </c>
      <c r="P8182" s="15" t="e">
        <f t="shared" ca="1" si="894"/>
        <v>#DIV/0!</v>
      </c>
    </row>
    <row r="8183" spans="1:16" x14ac:dyDescent="0.25">
      <c r="A8183" s="1">
        <f t="shared" si="895"/>
        <v>43441</v>
      </c>
      <c r="B8183" s="7">
        <f t="shared" si="890"/>
        <v>12</v>
      </c>
      <c r="C8183" s="4">
        <f>INDEX(Calendar!$E$3:$E$367,MATCH(LOLP!$A8183,Calendar!$B$3:$B$367,0))</f>
        <v>1</v>
      </c>
      <c r="D8183" s="2">
        <f t="shared" si="896"/>
        <v>20</v>
      </c>
      <c r="E8183" s="36">
        <v>27864</v>
      </c>
      <c r="F8183" s="7">
        <f>IFERROR(IF(INDEX('Temperature Data'!$AA$15:$AA$348,MATCH(LOLP!A8183,'Temperature Data'!$B$15:$B$348,0))&gt;IF(B8183=9,$G$2,LOLP!$F$2),1,0),0)</f>
        <v>0</v>
      </c>
      <c r="G8183" s="7">
        <f>SUMIFS(LOLP!$F$4:$F$8763,$C$4:$C$8763,$C8183,$B$4:$B$8763,$B8183,$D$4:$D$8763,$D8183)</f>
        <v>0</v>
      </c>
      <c r="H8183" s="7">
        <f>COUNTIFS(Calendar!$E$3:$E$367,LOLP!C8183,Calendar!$D$3:$D$367,LOLP!B8183)</f>
        <v>20</v>
      </c>
      <c r="I8183" s="7">
        <f ca="1">IF($F8183=1,OFFSET(start_norps,LOLP!$D8183+(1-$C8183)*24,LOLP!$B8183)*H8183/G8183,0)</f>
        <v>0</v>
      </c>
      <c r="J8183" s="7">
        <f ca="1">IF($F8183=1,OFFSET(start_33,LOLP!$D8183+(1-$C8183)*24,LOLP!$B8183)*H8183/G8183,0)</f>
        <v>0</v>
      </c>
      <c r="K8183" s="7">
        <f ca="1">IF($F8183,OFFSET(start_40,LOLP!$D8183+(1-$C8183)*24,LOLP!$B8183),0)</f>
        <v>0</v>
      </c>
      <c r="L8183" s="7">
        <f ca="1">IF($F8183,OFFSET(start_50,LOLP!$D8183+(1-$C8183)*24,LOLP!$B8183),0)</f>
        <v>0</v>
      </c>
      <c r="M8183" s="25">
        <f t="shared" ca="1" si="891"/>
        <v>0</v>
      </c>
      <c r="N8183" s="25">
        <f t="shared" ca="1" si="892"/>
        <v>0</v>
      </c>
      <c r="O8183" s="15" t="e">
        <f t="shared" ca="1" si="893"/>
        <v>#DIV/0!</v>
      </c>
      <c r="P8183" s="15" t="e">
        <f t="shared" ca="1" si="894"/>
        <v>#DIV/0!</v>
      </c>
    </row>
    <row r="8184" spans="1:16" x14ac:dyDescent="0.25">
      <c r="A8184" s="1">
        <f t="shared" si="895"/>
        <v>43441</v>
      </c>
      <c r="B8184" s="7">
        <f t="shared" si="890"/>
        <v>12</v>
      </c>
      <c r="C8184" s="4">
        <f>INDEX(Calendar!$E$3:$E$367,MATCH(LOLP!$A8184,Calendar!$B$3:$B$367,0))</f>
        <v>1</v>
      </c>
      <c r="D8184" s="2">
        <f t="shared" si="896"/>
        <v>21</v>
      </c>
      <c r="E8184" s="36">
        <v>27260</v>
      </c>
      <c r="F8184" s="7">
        <f>IFERROR(IF(INDEX('Temperature Data'!$AA$15:$AA$348,MATCH(LOLP!A8184,'Temperature Data'!$B$15:$B$348,0))&gt;IF(B8184=9,$G$2,LOLP!$F$2),1,0),0)</f>
        <v>0</v>
      </c>
      <c r="G8184" s="7">
        <f>SUMIFS(LOLP!$F$4:$F$8763,$C$4:$C$8763,$C8184,$B$4:$B$8763,$B8184,$D$4:$D$8763,$D8184)</f>
        <v>0</v>
      </c>
      <c r="H8184" s="7">
        <f>COUNTIFS(Calendar!$E$3:$E$367,LOLP!C8184,Calendar!$D$3:$D$367,LOLP!B8184)</f>
        <v>20</v>
      </c>
      <c r="I8184" s="7">
        <f ca="1">IF($F8184=1,OFFSET(start_norps,LOLP!$D8184+(1-$C8184)*24,LOLP!$B8184)*H8184/G8184,0)</f>
        <v>0</v>
      </c>
      <c r="J8184" s="7">
        <f ca="1">IF($F8184=1,OFFSET(start_33,LOLP!$D8184+(1-$C8184)*24,LOLP!$B8184)*H8184/G8184,0)</f>
        <v>0</v>
      </c>
      <c r="K8184" s="7">
        <f ca="1">IF($F8184,OFFSET(start_40,LOLP!$D8184+(1-$C8184)*24,LOLP!$B8184),0)</f>
        <v>0</v>
      </c>
      <c r="L8184" s="7">
        <f ca="1">IF($F8184,OFFSET(start_50,LOLP!$D8184+(1-$C8184)*24,LOLP!$B8184),0)</f>
        <v>0</v>
      </c>
      <c r="M8184" s="25">
        <f t="shared" ca="1" si="891"/>
        <v>0</v>
      </c>
      <c r="N8184" s="25">
        <f t="shared" ca="1" si="892"/>
        <v>0</v>
      </c>
      <c r="O8184" s="15" t="e">
        <f t="shared" ca="1" si="893"/>
        <v>#DIV/0!</v>
      </c>
      <c r="P8184" s="15" t="e">
        <f t="shared" ca="1" si="894"/>
        <v>#DIV/0!</v>
      </c>
    </row>
    <row r="8185" spans="1:16" x14ac:dyDescent="0.25">
      <c r="A8185" s="1">
        <f t="shared" si="895"/>
        <v>43441</v>
      </c>
      <c r="B8185" s="7">
        <f t="shared" si="890"/>
        <v>12</v>
      </c>
      <c r="C8185" s="4">
        <f>INDEX(Calendar!$E$3:$E$367,MATCH(LOLP!$A8185,Calendar!$B$3:$B$367,0))</f>
        <v>1</v>
      </c>
      <c r="D8185" s="2">
        <f t="shared" si="896"/>
        <v>22</v>
      </c>
      <c r="E8185" s="36">
        <v>26153</v>
      </c>
      <c r="F8185" s="7">
        <f>IFERROR(IF(INDEX('Temperature Data'!$AA$15:$AA$348,MATCH(LOLP!A8185,'Temperature Data'!$B$15:$B$348,0))&gt;IF(B8185=9,$G$2,LOLP!$F$2),1,0),0)</f>
        <v>0</v>
      </c>
      <c r="G8185" s="7">
        <f>SUMIFS(LOLP!$F$4:$F$8763,$C$4:$C$8763,$C8185,$B$4:$B$8763,$B8185,$D$4:$D$8763,$D8185)</f>
        <v>0</v>
      </c>
      <c r="H8185" s="7">
        <f>COUNTIFS(Calendar!$E$3:$E$367,LOLP!C8185,Calendar!$D$3:$D$367,LOLP!B8185)</f>
        <v>20</v>
      </c>
      <c r="I8185" s="7">
        <f ca="1">IF($F8185=1,OFFSET(start_norps,LOLP!$D8185+(1-$C8185)*24,LOLP!$B8185)*H8185/G8185,0)</f>
        <v>0</v>
      </c>
      <c r="J8185" s="7">
        <f ca="1">IF($F8185=1,OFFSET(start_33,LOLP!$D8185+(1-$C8185)*24,LOLP!$B8185)*H8185/G8185,0)</f>
        <v>0</v>
      </c>
      <c r="K8185" s="7">
        <f ca="1">IF($F8185,OFFSET(start_40,LOLP!$D8185+(1-$C8185)*24,LOLP!$B8185),0)</f>
        <v>0</v>
      </c>
      <c r="L8185" s="7">
        <f ca="1">IF($F8185,OFFSET(start_50,LOLP!$D8185+(1-$C8185)*24,LOLP!$B8185),0)</f>
        <v>0</v>
      </c>
      <c r="M8185" s="25">
        <f t="shared" ca="1" si="891"/>
        <v>0</v>
      </c>
      <c r="N8185" s="25">
        <f t="shared" ca="1" si="892"/>
        <v>0</v>
      </c>
      <c r="O8185" s="15" t="e">
        <f t="shared" ca="1" si="893"/>
        <v>#DIV/0!</v>
      </c>
      <c r="P8185" s="15" t="e">
        <f t="shared" ca="1" si="894"/>
        <v>#DIV/0!</v>
      </c>
    </row>
    <row r="8186" spans="1:16" x14ac:dyDescent="0.25">
      <c r="A8186" s="1">
        <f t="shared" si="895"/>
        <v>43441</v>
      </c>
      <c r="B8186" s="7">
        <f t="shared" si="890"/>
        <v>12</v>
      </c>
      <c r="C8186" s="4">
        <f>INDEX(Calendar!$E$3:$E$367,MATCH(LOLP!$A8186,Calendar!$B$3:$B$367,0))</f>
        <v>1</v>
      </c>
      <c r="D8186" s="2">
        <f t="shared" si="896"/>
        <v>23</v>
      </c>
      <c r="E8186" s="36">
        <v>24652</v>
      </c>
      <c r="F8186" s="7">
        <f>IFERROR(IF(INDEX('Temperature Data'!$AA$15:$AA$348,MATCH(LOLP!A8186,'Temperature Data'!$B$15:$B$348,0))&gt;IF(B8186=9,$G$2,LOLP!$F$2),1,0),0)</f>
        <v>0</v>
      </c>
      <c r="G8186" s="7">
        <f>SUMIFS(LOLP!$F$4:$F$8763,$C$4:$C$8763,$C8186,$B$4:$B$8763,$B8186,$D$4:$D$8763,$D8186)</f>
        <v>0</v>
      </c>
      <c r="H8186" s="7">
        <f>COUNTIFS(Calendar!$E$3:$E$367,LOLP!C8186,Calendar!$D$3:$D$367,LOLP!B8186)</f>
        <v>20</v>
      </c>
      <c r="I8186" s="7">
        <f ca="1">IF($F8186=1,OFFSET(start_norps,LOLP!$D8186+(1-$C8186)*24,LOLP!$B8186)*H8186/G8186,0)</f>
        <v>0</v>
      </c>
      <c r="J8186" s="7">
        <f ca="1">IF($F8186=1,OFFSET(start_33,LOLP!$D8186+(1-$C8186)*24,LOLP!$B8186)*H8186/G8186,0)</f>
        <v>0</v>
      </c>
      <c r="K8186" s="7">
        <f ca="1">IF($F8186,OFFSET(start_40,LOLP!$D8186+(1-$C8186)*24,LOLP!$B8186),0)</f>
        <v>0</v>
      </c>
      <c r="L8186" s="7">
        <f ca="1">IF($F8186,OFFSET(start_50,LOLP!$D8186+(1-$C8186)*24,LOLP!$B8186),0)</f>
        <v>0</v>
      </c>
      <c r="M8186" s="25">
        <f t="shared" ca="1" si="891"/>
        <v>0</v>
      </c>
      <c r="N8186" s="25">
        <f t="shared" ca="1" si="892"/>
        <v>0</v>
      </c>
      <c r="O8186" s="15" t="e">
        <f t="shared" ca="1" si="893"/>
        <v>#DIV/0!</v>
      </c>
      <c r="P8186" s="15" t="e">
        <f t="shared" ca="1" si="894"/>
        <v>#DIV/0!</v>
      </c>
    </row>
    <row r="8187" spans="1:16" x14ac:dyDescent="0.25">
      <c r="A8187" s="1">
        <f t="shared" si="895"/>
        <v>43441</v>
      </c>
      <c r="B8187" s="7">
        <f t="shared" si="890"/>
        <v>12</v>
      </c>
      <c r="C8187" s="4">
        <f>INDEX(Calendar!$E$3:$E$367,MATCH(LOLP!$A8187,Calendar!$B$3:$B$367,0))</f>
        <v>1</v>
      </c>
      <c r="D8187" s="2">
        <f t="shared" si="896"/>
        <v>24</v>
      </c>
      <c r="E8187" s="36">
        <v>22984</v>
      </c>
      <c r="F8187" s="7">
        <f>IFERROR(IF(INDEX('Temperature Data'!$AA$15:$AA$348,MATCH(LOLP!A8187,'Temperature Data'!$B$15:$B$348,0))&gt;IF(B8187=9,$G$2,LOLP!$F$2),1,0),0)</f>
        <v>0</v>
      </c>
      <c r="G8187" s="7">
        <f>SUMIFS(LOLP!$F$4:$F$8763,$C$4:$C$8763,$C8187,$B$4:$B$8763,$B8187,$D$4:$D$8763,$D8187)</f>
        <v>0</v>
      </c>
      <c r="H8187" s="7">
        <f>COUNTIFS(Calendar!$E$3:$E$367,LOLP!C8187,Calendar!$D$3:$D$367,LOLP!B8187)</f>
        <v>20</v>
      </c>
      <c r="I8187" s="7">
        <f ca="1">IF($F8187=1,OFFSET(start_norps,LOLP!$D8187+(1-$C8187)*24,LOLP!$B8187)*H8187/G8187,0)</f>
        <v>0</v>
      </c>
      <c r="J8187" s="7">
        <f ca="1">IF($F8187=1,OFFSET(start_33,LOLP!$D8187+(1-$C8187)*24,LOLP!$B8187)*H8187/G8187,0)</f>
        <v>0</v>
      </c>
      <c r="K8187" s="7">
        <f ca="1">IF($F8187,OFFSET(start_40,LOLP!$D8187+(1-$C8187)*24,LOLP!$B8187),0)</f>
        <v>0</v>
      </c>
      <c r="L8187" s="7">
        <f ca="1">IF($F8187,OFFSET(start_50,LOLP!$D8187+(1-$C8187)*24,LOLP!$B8187),0)</f>
        <v>0</v>
      </c>
      <c r="M8187" s="25">
        <f t="shared" ca="1" si="891"/>
        <v>0</v>
      </c>
      <c r="N8187" s="25">
        <f t="shared" ca="1" si="892"/>
        <v>0</v>
      </c>
      <c r="O8187" s="15" t="e">
        <f t="shared" ca="1" si="893"/>
        <v>#DIV/0!</v>
      </c>
      <c r="P8187" s="15" t="e">
        <f t="shared" ca="1" si="894"/>
        <v>#DIV/0!</v>
      </c>
    </row>
    <row r="8188" spans="1:16" x14ac:dyDescent="0.25">
      <c r="A8188" s="1">
        <f t="shared" si="895"/>
        <v>43442</v>
      </c>
      <c r="B8188" s="7">
        <f t="shared" si="890"/>
        <v>12</v>
      </c>
      <c r="C8188" s="4">
        <f>INDEX(Calendar!$E$3:$E$367,MATCH(LOLP!$A8188,Calendar!$B$3:$B$367,0))</f>
        <v>0</v>
      </c>
      <c r="D8188" s="2">
        <f t="shared" si="896"/>
        <v>1</v>
      </c>
      <c r="E8188" s="36">
        <v>21912</v>
      </c>
      <c r="F8188" s="7">
        <f>IFERROR(IF(INDEX('Temperature Data'!$AA$15:$AA$348,MATCH(LOLP!A8188,'Temperature Data'!$B$15:$B$348,0))&gt;IF(B8188=9,$G$2,LOLP!$F$2),1,0),0)</f>
        <v>0</v>
      </c>
      <c r="G8188" s="7">
        <f>SUMIFS(LOLP!$F$4:$F$8763,$C$4:$C$8763,$C8188,$B$4:$B$8763,$B8188,$D$4:$D$8763,$D8188)</f>
        <v>0</v>
      </c>
      <c r="H8188" s="7">
        <f>COUNTIFS(Calendar!$E$3:$E$367,LOLP!C8188,Calendar!$D$3:$D$367,LOLP!B8188)</f>
        <v>11</v>
      </c>
      <c r="I8188" s="7">
        <f ca="1">IF($F8188=1,OFFSET(start_norps,LOLP!$D8188+(1-$C8188)*24,LOLP!$B8188)*H8188/G8188,0)</f>
        <v>0</v>
      </c>
      <c r="J8188" s="7">
        <f ca="1">IF($F8188=1,OFFSET(start_33,LOLP!$D8188+(1-$C8188)*24,LOLP!$B8188)*H8188/G8188,0)</f>
        <v>0</v>
      </c>
      <c r="K8188" s="7">
        <f ca="1">IF($F8188,OFFSET(start_40,LOLP!$D8188+(1-$C8188)*24,LOLP!$B8188),0)</f>
        <v>0</v>
      </c>
      <c r="L8188" s="7">
        <f ca="1">IF($F8188,OFFSET(start_50,LOLP!$D8188+(1-$C8188)*24,LOLP!$B8188),0)</f>
        <v>0</v>
      </c>
      <c r="M8188" s="25">
        <f t="shared" ca="1" si="891"/>
        <v>0</v>
      </c>
      <c r="N8188" s="25">
        <f t="shared" ca="1" si="892"/>
        <v>0</v>
      </c>
      <c r="O8188" s="15" t="e">
        <f t="shared" ca="1" si="893"/>
        <v>#DIV/0!</v>
      </c>
      <c r="P8188" s="15" t="e">
        <f t="shared" ca="1" si="894"/>
        <v>#DIV/0!</v>
      </c>
    </row>
    <row r="8189" spans="1:16" x14ac:dyDescent="0.25">
      <c r="A8189" s="1">
        <f t="shared" si="895"/>
        <v>43442</v>
      </c>
      <c r="B8189" s="7">
        <f t="shared" si="890"/>
        <v>12</v>
      </c>
      <c r="C8189" s="4">
        <f>INDEX(Calendar!$E$3:$E$367,MATCH(LOLP!$A8189,Calendar!$B$3:$B$367,0))</f>
        <v>0</v>
      </c>
      <c r="D8189" s="2">
        <f t="shared" si="896"/>
        <v>2</v>
      </c>
      <c r="E8189" s="36">
        <v>21144</v>
      </c>
      <c r="F8189" s="7">
        <f>IFERROR(IF(INDEX('Temperature Data'!$AA$15:$AA$348,MATCH(LOLP!A8189,'Temperature Data'!$B$15:$B$348,0))&gt;IF(B8189=9,$G$2,LOLP!$F$2),1,0),0)</f>
        <v>0</v>
      </c>
      <c r="G8189" s="7">
        <f>SUMIFS(LOLP!$F$4:$F$8763,$C$4:$C$8763,$C8189,$B$4:$B$8763,$B8189,$D$4:$D$8763,$D8189)</f>
        <v>0</v>
      </c>
      <c r="H8189" s="7">
        <f>COUNTIFS(Calendar!$E$3:$E$367,LOLP!C8189,Calendar!$D$3:$D$367,LOLP!B8189)</f>
        <v>11</v>
      </c>
      <c r="I8189" s="7">
        <f ca="1">IF($F8189=1,OFFSET(start_norps,LOLP!$D8189+(1-$C8189)*24,LOLP!$B8189)*H8189/G8189,0)</f>
        <v>0</v>
      </c>
      <c r="J8189" s="7">
        <f ca="1">IF($F8189=1,OFFSET(start_33,LOLP!$D8189+(1-$C8189)*24,LOLP!$B8189)*H8189/G8189,0)</f>
        <v>0</v>
      </c>
      <c r="K8189" s="7">
        <f ca="1">IF($F8189,OFFSET(start_40,LOLP!$D8189+(1-$C8189)*24,LOLP!$B8189),0)</f>
        <v>0</v>
      </c>
      <c r="L8189" s="7">
        <f ca="1">IF($F8189,OFFSET(start_50,LOLP!$D8189+(1-$C8189)*24,LOLP!$B8189),0)</f>
        <v>0</v>
      </c>
      <c r="M8189" s="25">
        <f t="shared" ca="1" si="891"/>
        <v>0</v>
      </c>
      <c r="N8189" s="25">
        <f t="shared" ca="1" si="892"/>
        <v>0</v>
      </c>
      <c r="O8189" s="15" t="e">
        <f t="shared" ca="1" si="893"/>
        <v>#DIV/0!</v>
      </c>
      <c r="P8189" s="15" t="e">
        <f t="shared" ca="1" si="894"/>
        <v>#DIV/0!</v>
      </c>
    </row>
    <row r="8190" spans="1:16" x14ac:dyDescent="0.25">
      <c r="A8190" s="1">
        <f t="shared" si="895"/>
        <v>43442</v>
      </c>
      <c r="B8190" s="7">
        <f t="shared" si="890"/>
        <v>12</v>
      </c>
      <c r="C8190" s="4">
        <f>INDEX(Calendar!$E$3:$E$367,MATCH(LOLP!$A8190,Calendar!$B$3:$B$367,0))</f>
        <v>0</v>
      </c>
      <c r="D8190" s="2">
        <f t="shared" si="896"/>
        <v>3</v>
      </c>
      <c r="E8190" s="36">
        <v>20650</v>
      </c>
      <c r="F8190" s="7">
        <f>IFERROR(IF(INDEX('Temperature Data'!$AA$15:$AA$348,MATCH(LOLP!A8190,'Temperature Data'!$B$15:$B$348,0))&gt;IF(B8190=9,$G$2,LOLP!$F$2),1,0),0)</f>
        <v>0</v>
      </c>
      <c r="G8190" s="7">
        <f>SUMIFS(LOLP!$F$4:$F$8763,$C$4:$C$8763,$C8190,$B$4:$B$8763,$B8190,$D$4:$D$8763,$D8190)</f>
        <v>0</v>
      </c>
      <c r="H8190" s="7">
        <f>COUNTIFS(Calendar!$E$3:$E$367,LOLP!C8190,Calendar!$D$3:$D$367,LOLP!B8190)</f>
        <v>11</v>
      </c>
      <c r="I8190" s="7">
        <f ca="1">IF($F8190=1,OFFSET(start_norps,LOLP!$D8190+(1-$C8190)*24,LOLP!$B8190)*H8190/G8190,0)</f>
        <v>0</v>
      </c>
      <c r="J8190" s="7">
        <f ca="1">IF($F8190=1,OFFSET(start_33,LOLP!$D8190+(1-$C8190)*24,LOLP!$B8190)*H8190/G8190,0)</f>
        <v>0</v>
      </c>
      <c r="K8190" s="7">
        <f ca="1">IF($F8190,OFFSET(start_40,LOLP!$D8190+(1-$C8190)*24,LOLP!$B8190),0)</f>
        <v>0</v>
      </c>
      <c r="L8190" s="7">
        <f ca="1">IF($F8190,OFFSET(start_50,LOLP!$D8190+(1-$C8190)*24,LOLP!$B8190),0)</f>
        <v>0</v>
      </c>
      <c r="M8190" s="25">
        <f t="shared" ca="1" si="891"/>
        <v>0</v>
      </c>
      <c r="N8190" s="25">
        <f t="shared" ca="1" si="892"/>
        <v>0</v>
      </c>
      <c r="O8190" s="15" t="e">
        <f t="shared" ca="1" si="893"/>
        <v>#DIV/0!</v>
      </c>
      <c r="P8190" s="15" t="e">
        <f t="shared" ca="1" si="894"/>
        <v>#DIV/0!</v>
      </c>
    </row>
    <row r="8191" spans="1:16" x14ac:dyDescent="0.25">
      <c r="A8191" s="1">
        <f t="shared" si="895"/>
        <v>43442</v>
      </c>
      <c r="B8191" s="7">
        <f t="shared" si="890"/>
        <v>12</v>
      </c>
      <c r="C8191" s="4">
        <f>INDEX(Calendar!$E$3:$E$367,MATCH(LOLP!$A8191,Calendar!$B$3:$B$367,0))</f>
        <v>0</v>
      </c>
      <c r="D8191" s="2">
        <f t="shared" si="896"/>
        <v>4</v>
      </c>
      <c r="E8191" s="36">
        <v>20376</v>
      </c>
      <c r="F8191" s="7">
        <f>IFERROR(IF(INDEX('Temperature Data'!$AA$15:$AA$348,MATCH(LOLP!A8191,'Temperature Data'!$B$15:$B$348,0))&gt;IF(B8191=9,$G$2,LOLP!$F$2),1,0),0)</f>
        <v>0</v>
      </c>
      <c r="G8191" s="7">
        <f>SUMIFS(LOLP!$F$4:$F$8763,$C$4:$C$8763,$C8191,$B$4:$B$8763,$B8191,$D$4:$D$8763,$D8191)</f>
        <v>0</v>
      </c>
      <c r="H8191" s="7">
        <f>COUNTIFS(Calendar!$E$3:$E$367,LOLP!C8191,Calendar!$D$3:$D$367,LOLP!B8191)</f>
        <v>11</v>
      </c>
      <c r="I8191" s="7">
        <f ca="1">IF($F8191=1,OFFSET(start_norps,LOLP!$D8191+(1-$C8191)*24,LOLP!$B8191)*H8191/G8191,0)</f>
        <v>0</v>
      </c>
      <c r="J8191" s="7">
        <f ca="1">IF($F8191=1,OFFSET(start_33,LOLP!$D8191+(1-$C8191)*24,LOLP!$B8191)*H8191/G8191,0)</f>
        <v>0</v>
      </c>
      <c r="K8191" s="7">
        <f ca="1">IF($F8191,OFFSET(start_40,LOLP!$D8191+(1-$C8191)*24,LOLP!$B8191),0)</f>
        <v>0</v>
      </c>
      <c r="L8191" s="7">
        <f ca="1">IF($F8191,OFFSET(start_50,LOLP!$D8191+(1-$C8191)*24,LOLP!$B8191),0)</f>
        <v>0</v>
      </c>
      <c r="M8191" s="25">
        <f t="shared" ca="1" si="891"/>
        <v>0</v>
      </c>
      <c r="N8191" s="25">
        <f t="shared" ca="1" si="892"/>
        <v>0</v>
      </c>
      <c r="O8191" s="15" t="e">
        <f t="shared" ca="1" si="893"/>
        <v>#DIV/0!</v>
      </c>
      <c r="P8191" s="15" t="e">
        <f t="shared" ca="1" si="894"/>
        <v>#DIV/0!</v>
      </c>
    </row>
    <row r="8192" spans="1:16" x14ac:dyDescent="0.25">
      <c r="A8192" s="1">
        <f t="shared" si="895"/>
        <v>43442</v>
      </c>
      <c r="B8192" s="7">
        <f t="shared" si="890"/>
        <v>12</v>
      </c>
      <c r="C8192" s="4">
        <f>INDEX(Calendar!$E$3:$E$367,MATCH(LOLP!$A8192,Calendar!$B$3:$B$367,0))</f>
        <v>0</v>
      </c>
      <c r="D8192" s="2">
        <f t="shared" si="896"/>
        <v>5</v>
      </c>
      <c r="E8192" s="36">
        <v>20584</v>
      </c>
      <c r="F8192" s="7">
        <f>IFERROR(IF(INDEX('Temperature Data'!$AA$15:$AA$348,MATCH(LOLP!A8192,'Temperature Data'!$B$15:$B$348,0))&gt;IF(B8192=9,$G$2,LOLP!$F$2),1,0),0)</f>
        <v>0</v>
      </c>
      <c r="G8192" s="7">
        <f>SUMIFS(LOLP!$F$4:$F$8763,$C$4:$C$8763,$C8192,$B$4:$B$8763,$B8192,$D$4:$D$8763,$D8192)</f>
        <v>0</v>
      </c>
      <c r="H8192" s="7">
        <f>COUNTIFS(Calendar!$E$3:$E$367,LOLP!C8192,Calendar!$D$3:$D$367,LOLP!B8192)</f>
        <v>11</v>
      </c>
      <c r="I8192" s="7">
        <f ca="1">IF($F8192=1,OFFSET(start_norps,LOLP!$D8192+(1-$C8192)*24,LOLP!$B8192)*H8192/G8192,0)</f>
        <v>0</v>
      </c>
      <c r="J8192" s="7">
        <f ca="1">IF($F8192=1,OFFSET(start_33,LOLP!$D8192+(1-$C8192)*24,LOLP!$B8192)*H8192/G8192,0)</f>
        <v>0</v>
      </c>
      <c r="K8192" s="7">
        <f ca="1">IF($F8192,OFFSET(start_40,LOLP!$D8192+(1-$C8192)*24,LOLP!$B8192),0)</f>
        <v>0</v>
      </c>
      <c r="L8192" s="7">
        <f ca="1">IF($F8192,OFFSET(start_50,LOLP!$D8192+(1-$C8192)*24,LOLP!$B8192),0)</f>
        <v>0</v>
      </c>
      <c r="M8192" s="25">
        <f t="shared" ca="1" si="891"/>
        <v>0</v>
      </c>
      <c r="N8192" s="25">
        <f t="shared" ca="1" si="892"/>
        <v>0</v>
      </c>
      <c r="O8192" s="15" t="e">
        <f t="shared" ca="1" si="893"/>
        <v>#DIV/0!</v>
      </c>
      <c r="P8192" s="15" t="e">
        <f t="shared" ca="1" si="894"/>
        <v>#DIV/0!</v>
      </c>
    </row>
    <row r="8193" spans="1:16" x14ac:dyDescent="0.25">
      <c r="A8193" s="1">
        <f t="shared" si="895"/>
        <v>43442</v>
      </c>
      <c r="B8193" s="7">
        <f t="shared" si="890"/>
        <v>12</v>
      </c>
      <c r="C8193" s="4">
        <f>INDEX(Calendar!$E$3:$E$367,MATCH(LOLP!$A8193,Calendar!$B$3:$B$367,0))</f>
        <v>0</v>
      </c>
      <c r="D8193" s="2">
        <f t="shared" si="896"/>
        <v>6</v>
      </c>
      <c r="E8193" s="36">
        <v>21304</v>
      </c>
      <c r="F8193" s="7">
        <f>IFERROR(IF(INDEX('Temperature Data'!$AA$15:$AA$348,MATCH(LOLP!A8193,'Temperature Data'!$B$15:$B$348,0))&gt;IF(B8193=9,$G$2,LOLP!$F$2),1,0),0)</f>
        <v>0</v>
      </c>
      <c r="G8193" s="7">
        <f>SUMIFS(LOLP!$F$4:$F$8763,$C$4:$C$8763,$C8193,$B$4:$B$8763,$B8193,$D$4:$D$8763,$D8193)</f>
        <v>0</v>
      </c>
      <c r="H8193" s="7">
        <f>COUNTIFS(Calendar!$E$3:$E$367,LOLP!C8193,Calendar!$D$3:$D$367,LOLP!B8193)</f>
        <v>11</v>
      </c>
      <c r="I8193" s="7">
        <f ca="1">IF($F8193=1,OFFSET(start_norps,LOLP!$D8193+(1-$C8193)*24,LOLP!$B8193)*H8193/G8193,0)</f>
        <v>0</v>
      </c>
      <c r="J8193" s="7">
        <f ca="1">IF($F8193=1,OFFSET(start_33,LOLP!$D8193+(1-$C8193)*24,LOLP!$B8193)*H8193/G8193,0)</f>
        <v>0</v>
      </c>
      <c r="K8193" s="7">
        <f ca="1">IF($F8193,OFFSET(start_40,LOLP!$D8193+(1-$C8193)*24,LOLP!$B8193),0)</f>
        <v>0</v>
      </c>
      <c r="L8193" s="7">
        <f ca="1">IF($F8193,OFFSET(start_50,LOLP!$D8193+(1-$C8193)*24,LOLP!$B8193),0)</f>
        <v>0</v>
      </c>
      <c r="M8193" s="25">
        <f t="shared" ca="1" si="891"/>
        <v>0</v>
      </c>
      <c r="N8193" s="25">
        <f t="shared" ca="1" si="892"/>
        <v>0</v>
      </c>
      <c r="O8193" s="15" t="e">
        <f t="shared" ca="1" si="893"/>
        <v>#DIV/0!</v>
      </c>
      <c r="P8193" s="15" t="e">
        <f t="shared" ca="1" si="894"/>
        <v>#DIV/0!</v>
      </c>
    </row>
    <row r="8194" spans="1:16" x14ac:dyDescent="0.25">
      <c r="A8194" s="1">
        <f t="shared" si="895"/>
        <v>43442</v>
      </c>
      <c r="B8194" s="7">
        <f t="shared" si="890"/>
        <v>12</v>
      </c>
      <c r="C8194" s="4">
        <f>INDEX(Calendar!$E$3:$E$367,MATCH(LOLP!$A8194,Calendar!$B$3:$B$367,0))</f>
        <v>0</v>
      </c>
      <c r="D8194" s="2">
        <f t="shared" si="896"/>
        <v>7</v>
      </c>
      <c r="E8194" s="36">
        <v>22413</v>
      </c>
      <c r="F8194" s="7">
        <f>IFERROR(IF(INDEX('Temperature Data'!$AA$15:$AA$348,MATCH(LOLP!A8194,'Temperature Data'!$B$15:$B$348,0))&gt;IF(B8194=9,$G$2,LOLP!$F$2),1,0),0)</f>
        <v>0</v>
      </c>
      <c r="G8194" s="7">
        <f>SUMIFS(LOLP!$F$4:$F$8763,$C$4:$C$8763,$C8194,$B$4:$B$8763,$B8194,$D$4:$D$8763,$D8194)</f>
        <v>0</v>
      </c>
      <c r="H8194" s="7">
        <f>COUNTIFS(Calendar!$E$3:$E$367,LOLP!C8194,Calendar!$D$3:$D$367,LOLP!B8194)</f>
        <v>11</v>
      </c>
      <c r="I8194" s="7">
        <f ca="1">IF($F8194=1,OFFSET(start_norps,LOLP!$D8194+(1-$C8194)*24,LOLP!$B8194)*H8194/G8194,0)</f>
        <v>0</v>
      </c>
      <c r="J8194" s="7">
        <f ca="1">IF($F8194=1,OFFSET(start_33,LOLP!$D8194+(1-$C8194)*24,LOLP!$B8194)*H8194/G8194,0)</f>
        <v>0</v>
      </c>
      <c r="K8194" s="7">
        <f ca="1">IF($F8194,OFFSET(start_40,LOLP!$D8194+(1-$C8194)*24,LOLP!$B8194),0)</f>
        <v>0</v>
      </c>
      <c r="L8194" s="7">
        <f ca="1">IF($F8194,OFFSET(start_50,LOLP!$D8194+(1-$C8194)*24,LOLP!$B8194),0)</f>
        <v>0</v>
      </c>
      <c r="M8194" s="25">
        <f t="shared" ca="1" si="891"/>
        <v>0</v>
      </c>
      <c r="N8194" s="25">
        <f t="shared" ca="1" si="892"/>
        <v>0</v>
      </c>
      <c r="O8194" s="15" t="e">
        <f t="shared" ca="1" si="893"/>
        <v>#DIV/0!</v>
      </c>
      <c r="P8194" s="15" t="e">
        <f t="shared" ca="1" si="894"/>
        <v>#DIV/0!</v>
      </c>
    </row>
    <row r="8195" spans="1:16" x14ac:dyDescent="0.25">
      <c r="A8195" s="1">
        <f t="shared" si="895"/>
        <v>43442</v>
      </c>
      <c r="B8195" s="7">
        <f t="shared" si="890"/>
        <v>12</v>
      </c>
      <c r="C8195" s="4">
        <f>INDEX(Calendar!$E$3:$E$367,MATCH(LOLP!$A8195,Calendar!$B$3:$B$367,0))</f>
        <v>0</v>
      </c>
      <c r="D8195" s="2">
        <f t="shared" si="896"/>
        <v>8</v>
      </c>
      <c r="E8195" s="36">
        <v>22902</v>
      </c>
      <c r="F8195" s="7">
        <f>IFERROR(IF(INDEX('Temperature Data'!$AA$15:$AA$348,MATCH(LOLP!A8195,'Temperature Data'!$B$15:$B$348,0))&gt;IF(B8195=9,$G$2,LOLP!$F$2),1,0),0)</f>
        <v>0</v>
      </c>
      <c r="G8195" s="7">
        <f>SUMIFS(LOLP!$F$4:$F$8763,$C$4:$C$8763,$C8195,$B$4:$B$8763,$B8195,$D$4:$D$8763,$D8195)</f>
        <v>0</v>
      </c>
      <c r="H8195" s="7">
        <f>COUNTIFS(Calendar!$E$3:$E$367,LOLP!C8195,Calendar!$D$3:$D$367,LOLP!B8195)</f>
        <v>11</v>
      </c>
      <c r="I8195" s="7">
        <f ca="1">IF($F8195=1,OFFSET(start_norps,LOLP!$D8195+(1-$C8195)*24,LOLP!$B8195)*H8195/G8195,0)</f>
        <v>0</v>
      </c>
      <c r="J8195" s="7">
        <f ca="1">IF($F8195=1,OFFSET(start_33,LOLP!$D8195+(1-$C8195)*24,LOLP!$B8195)*H8195/G8195,0)</f>
        <v>0</v>
      </c>
      <c r="K8195" s="7">
        <f ca="1">IF($F8195,OFFSET(start_40,LOLP!$D8195+(1-$C8195)*24,LOLP!$B8195),0)</f>
        <v>0</v>
      </c>
      <c r="L8195" s="7">
        <f ca="1">IF($F8195,OFFSET(start_50,LOLP!$D8195+(1-$C8195)*24,LOLP!$B8195),0)</f>
        <v>0</v>
      </c>
      <c r="M8195" s="25">
        <f t="shared" ca="1" si="891"/>
        <v>0</v>
      </c>
      <c r="N8195" s="25">
        <f t="shared" ca="1" si="892"/>
        <v>0</v>
      </c>
      <c r="O8195" s="15" t="e">
        <f t="shared" ca="1" si="893"/>
        <v>#DIV/0!</v>
      </c>
      <c r="P8195" s="15" t="e">
        <f t="shared" ca="1" si="894"/>
        <v>#DIV/0!</v>
      </c>
    </row>
    <row r="8196" spans="1:16" x14ac:dyDescent="0.25">
      <c r="A8196" s="1">
        <f t="shared" si="895"/>
        <v>43442</v>
      </c>
      <c r="B8196" s="7">
        <f t="shared" si="890"/>
        <v>12</v>
      </c>
      <c r="C8196" s="4">
        <f>INDEX(Calendar!$E$3:$E$367,MATCH(LOLP!$A8196,Calendar!$B$3:$B$367,0))</f>
        <v>0</v>
      </c>
      <c r="D8196" s="2">
        <f t="shared" si="896"/>
        <v>9</v>
      </c>
      <c r="E8196" s="36">
        <v>22973</v>
      </c>
      <c r="F8196" s="7">
        <f>IFERROR(IF(INDEX('Temperature Data'!$AA$15:$AA$348,MATCH(LOLP!A8196,'Temperature Data'!$B$15:$B$348,0))&gt;IF(B8196=9,$G$2,LOLP!$F$2),1,0),0)</f>
        <v>0</v>
      </c>
      <c r="G8196" s="7">
        <f>SUMIFS(LOLP!$F$4:$F$8763,$C$4:$C$8763,$C8196,$B$4:$B$8763,$B8196,$D$4:$D$8763,$D8196)</f>
        <v>0</v>
      </c>
      <c r="H8196" s="7">
        <f>COUNTIFS(Calendar!$E$3:$E$367,LOLP!C8196,Calendar!$D$3:$D$367,LOLP!B8196)</f>
        <v>11</v>
      </c>
      <c r="I8196" s="7">
        <f ca="1">IF($F8196=1,OFFSET(start_norps,LOLP!$D8196+(1-$C8196)*24,LOLP!$B8196)*H8196/G8196,0)</f>
        <v>0</v>
      </c>
      <c r="J8196" s="7">
        <f ca="1">IF($F8196=1,OFFSET(start_33,LOLP!$D8196+(1-$C8196)*24,LOLP!$B8196)*H8196/G8196,0)</f>
        <v>0</v>
      </c>
      <c r="K8196" s="7">
        <f ca="1">IF($F8196,OFFSET(start_40,LOLP!$D8196+(1-$C8196)*24,LOLP!$B8196),0)</f>
        <v>0</v>
      </c>
      <c r="L8196" s="7">
        <f ca="1">IF($F8196,OFFSET(start_50,LOLP!$D8196+(1-$C8196)*24,LOLP!$B8196),0)</f>
        <v>0</v>
      </c>
      <c r="M8196" s="25">
        <f t="shared" ca="1" si="891"/>
        <v>0</v>
      </c>
      <c r="N8196" s="25">
        <f t="shared" ca="1" si="892"/>
        <v>0</v>
      </c>
      <c r="O8196" s="15" t="e">
        <f t="shared" ca="1" si="893"/>
        <v>#DIV/0!</v>
      </c>
      <c r="P8196" s="15" t="e">
        <f t="shared" ca="1" si="894"/>
        <v>#DIV/0!</v>
      </c>
    </row>
    <row r="8197" spans="1:16" x14ac:dyDescent="0.25">
      <c r="A8197" s="1">
        <f t="shared" si="895"/>
        <v>43442</v>
      </c>
      <c r="B8197" s="7">
        <f t="shared" ref="B8197:B8260" si="897">MONTH(A8197)</f>
        <v>12</v>
      </c>
      <c r="C8197" s="4">
        <f>INDEX(Calendar!$E$3:$E$367,MATCH(LOLP!$A8197,Calendar!$B$3:$B$367,0))</f>
        <v>0</v>
      </c>
      <c r="D8197" s="2">
        <f t="shared" si="896"/>
        <v>10</v>
      </c>
      <c r="E8197" s="36">
        <v>22652</v>
      </c>
      <c r="F8197" s="7">
        <f>IFERROR(IF(INDEX('Temperature Data'!$AA$15:$AA$348,MATCH(LOLP!A8197,'Temperature Data'!$B$15:$B$348,0))&gt;IF(B8197=9,$G$2,LOLP!$F$2),1,0),0)</f>
        <v>0</v>
      </c>
      <c r="G8197" s="7">
        <f>SUMIFS(LOLP!$F$4:$F$8763,$C$4:$C$8763,$C8197,$B$4:$B$8763,$B8197,$D$4:$D$8763,$D8197)</f>
        <v>0</v>
      </c>
      <c r="H8197" s="7">
        <f>COUNTIFS(Calendar!$E$3:$E$367,LOLP!C8197,Calendar!$D$3:$D$367,LOLP!B8197)</f>
        <v>11</v>
      </c>
      <c r="I8197" s="7">
        <f ca="1">IF($F8197=1,OFFSET(start_norps,LOLP!$D8197+(1-$C8197)*24,LOLP!$B8197)*H8197/G8197,0)</f>
        <v>0</v>
      </c>
      <c r="J8197" s="7">
        <f ca="1">IF($F8197=1,OFFSET(start_33,LOLP!$D8197+(1-$C8197)*24,LOLP!$B8197)*H8197/G8197,0)</f>
        <v>0</v>
      </c>
      <c r="K8197" s="7">
        <f ca="1">IF($F8197,OFFSET(start_40,LOLP!$D8197+(1-$C8197)*24,LOLP!$B8197),0)</f>
        <v>0</v>
      </c>
      <c r="L8197" s="7">
        <f ca="1">IF($F8197,OFFSET(start_50,LOLP!$D8197+(1-$C8197)*24,LOLP!$B8197),0)</f>
        <v>0</v>
      </c>
      <c r="M8197" s="25">
        <f t="shared" ref="M8197:M8260" ca="1" si="898">I8197/I$8764</f>
        <v>0</v>
      </c>
      <c r="N8197" s="25">
        <f t="shared" ref="N8197:N8260" ca="1" si="899">J8197/J$8764</f>
        <v>0</v>
      </c>
      <c r="O8197" s="15" t="e">
        <f t="shared" ref="O8197:O8260" ca="1" si="900">K8197/K$8764</f>
        <v>#DIV/0!</v>
      </c>
      <c r="P8197" s="15" t="e">
        <f t="shared" ref="P8197:P8260" ca="1" si="901">L8197/L$8764</f>
        <v>#DIV/0!</v>
      </c>
    </row>
    <row r="8198" spans="1:16" x14ac:dyDescent="0.25">
      <c r="A8198" s="1">
        <f t="shared" si="895"/>
        <v>43442</v>
      </c>
      <c r="B8198" s="7">
        <f t="shared" si="897"/>
        <v>12</v>
      </c>
      <c r="C8198" s="4">
        <f>INDEX(Calendar!$E$3:$E$367,MATCH(LOLP!$A8198,Calendar!$B$3:$B$367,0))</f>
        <v>0</v>
      </c>
      <c r="D8198" s="2">
        <f t="shared" si="896"/>
        <v>11</v>
      </c>
      <c r="E8198" s="36">
        <v>22102</v>
      </c>
      <c r="F8198" s="7">
        <f>IFERROR(IF(INDEX('Temperature Data'!$AA$15:$AA$348,MATCH(LOLP!A8198,'Temperature Data'!$B$15:$B$348,0))&gt;IF(B8198=9,$G$2,LOLP!$F$2),1,0),0)</f>
        <v>0</v>
      </c>
      <c r="G8198" s="7">
        <f>SUMIFS(LOLP!$F$4:$F$8763,$C$4:$C$8763,$C8198,$B$4:$B$8763,$B8198,$D$4:$D$8763,$D8198)</f>
        <v>0</v>
      </c>
      <c r="H8198" s="7">
        <f>COUNTIFS(Calendar!$E$3:$E$367,LOLP!C8198,Calendar!$D$3:$D$367,LOLP!B8198)</f>
        <v>11</v>
      </c>
      <c r="I8198" s="7">
        <f ca="1">IF($F8198=1,OFFSET(start_norps,LOLP!$D8198+(1-$C8198)*24,LOLP!$B8198)*H8198/G8198,0)</f>
        <v>0</v>
      </c>
      <c r="J8198" s="7">
        <f ca="1">IF($F8198=1,OFFSET(start_33,LOLP!$D8198+(1-$C8198)*24,LOLP!$B8198)*H8198/G8198,0)</f>
        <v>0</v>
      </c>
      <c r="K8198" s="7">
        <f ca="1">IF($F8198,OFFSET(start_40,LOLP!$D8198+(1-$C8198)*24,LOLP!$B8198),0)</f>
        <v>0</v>
      </c>
      <c r="L8198" s="7">
        <f ca="1">IF($F8198,OFFSET(start_50,LOLP!$D8198+(1-$C8198)*24,LOLP!$B8198),0)</f>
        <v>0</v>
      </c>
      <c r="M8198" s="25">
        <f t="shared" ca="1" si="898"/>
        <v>0</v>
      </c>
      <c r="N8198" s="25">
        <f t="shared" ca="1" si="899"/>
        <v>0</v>
      </c>
      <c r="O8198" s="15" t="e">
        <f t="shared" ca="1" si="900"/>
        <v>#DIV/0!</v>
      </c>
      <c r="P8198" s="15" t="e">
        <f t="shared" ca="1" si="901"/>
        <v>#DIV/0!</v>
      </c>
    </row>
    <row r="8199" spans="1:16" x14ac:dyDescent="0.25">
      <c r="A8199" s="1">
        <f t="shared" si="895"/>
        <v>43442</v>
      </c>
      <c r="B8199" s="7">
        <f t="shared" si="897"/>
        <v>12</v>
      </c>
      <c r="C8199" s="4">
        <f>INDEX(Calendar!$E$3:$E$367,MATCH(LOLP!$A8199,Calendar!$B$3:$B$367,0))</f>
        <v>0</v>
      </c>
      <c r="D8199" s="2">
        <f t="shared" si="896"/>
        <v>12</v>
      </c>
      <c r="E8199" s="36">
        <v>21430</v>
      </c>
      <c r="F8199" s="7">
        <f>IFERROR(IF(INDEX('Temperature Data'!$AA$15:$AA$348,MATCH(LOLP!A8199,'Temperature Data'!$B$15:$B$348,0))&gt;IF(B8199=9,$G$2,LOLP!$F$2),1,0),0)</f>
        <v>0</v>
      </c>
      <c r="G8199" s="7">
        <f>SUMIFS(LOLP!$F$4:$F$8763,$C$4:$C$8763,$C8199,$B$4:$B$8763,$B8199,$D$4:$D$8763,$D8199)</f>
        <v>0</v>
      </c>
      <c r="H8199" s="7">
        <f>COUNTIFS(Calendar!$E$3:$E$367,LOLP!C8199,Calendar!$D$3:$D$367,LOLP!B8199)</f>
        <v>11</v>
      </c>
      <c r="I8199" s="7">
        <f ca="1">IF($F8199=1,OFFSET(start_norps,LOLP!$D8199+(1-$C8199)*24,LOLP!$B8199)*H8199/G8199,0)</f>
        <v>0</v>
      </c>
      <c r="J8199" s="7">
        <f ca="1">IF($F8199=1,OFFSET(start_33,LOLP!$D8199+(1-$C8199)*24,LOLP!$B8199)*H8199/G8199,0)</f>
        <v>0</v>
      </c>
      <c r="K8199" s="7">
        <f ca="1">IF($F8199,OFFSET(start_40,LOLP!$D8199+(1-$C8199)*24,LOLP!$B8199),0)</f>
        <v>0</v>
      </c>
      <c r="L8199" s="7">
        <f ca="1">IF($F8199,OFFSET(start_50,LOLP!$D8199+(1-$C8199)*24,LOLP!$B8199),0)</f>
        <v>0</v>
      </c>
      <c r="M8199" s="25">
        <f t="shared" ca="1" si="898"/>
        <v>0</v>
      </c>
      <c r="N8199" s="25">
        <f t="shared" ca="1" si="899"/>
        <v>0</v>
      </c>
      <c r="O8199" s="15" t="e">
        <f t="shared" ca="1" si="900"/>
        <v>#DIV/0!</v>
      </c>
      <c r="P8199" s="15" t="e">
        <f t="shared" ca="1" si="901"/>
        <v>#DIV/0!</v>
      </c>
    </row>
    <row r="8200" spans="1:16" x14ac:dyDescent="0.25">
      <c r="A8200" s="1">
        <f t="shared" si="895"/>
        <v>43442</v>
      </c>
      <c r="B8200" s="7">
        <f t="shared" si="897"/>
        <v>12</v>
      </c>
      <c r="C8200" s="4">
        <f>INDEX(Calendar!$E$3:$E$367,MATCH(LOLP!$A8200,Calendar!$B$3:$B$367,0))</f>
        <v>0</v>
      </c>
      <c r="D8200" s="2">
        <f t="shared" si="896"/>
        <v>13</v>
      </c>
      <c r="E8200" s="36">
        <v>21210</v>
      </c>
      <c r="F8200" s="7">
        <f>IFERROR(IF(INDEX('Temperature Data'!$AA$15:$AA$348,MATCH(LOLP!A8200,'Temperature Data'!$B$15:$B$348,0))&gt;IF(B8200=9,$G$2,LOLP!$F$2),1,0),0)</f>
        <v>0</v>
      </c>
      <c r="G8200" s="7">
        <f>SUMIFS(LOLP!$F$4:$F$8763,$C$4:$C$8763,$C8200,$B$4:$B$8763,$B8200,$D$4:$D$8763,$D8200)</f>
        <v>0</v>
      </c>
      <c r="H8200" s="7">
        <f>COUNTIFS(Calendar!$E$3:$E$367,LOLP!C8200,Calendar!$D$3:$D$367,LOLP!B8200)</f>
        <v>11</v>
      </c>
      <c r="I8200" s="7">
        <f ca="1">IF($F8200=1,OFFSET(start_norps,LOLP!$D8200+(1-$C8200)*24,LOLP!$B8200)*H8200/G8200,0)</f>
        <v>0</v>
      </c>
      <c r="J8200" s="7">
        <f ca="1">IF($F8200=1,OFFSET(start_33,LOLP!$D8200+(1-$C8200)*24,LOLP!$B8200)*H8200/G8200,0)</f>
        <v>0</v>
      </c>
      <c r="K8200" s="7">
        <f ca="1">IF($F8200,OFFSET(start_40,LOLP!$D8200+(1-$C8200)*24,LOLP!$B8200),0)</f>
        <v>0</v>
      </c>
      <c r="L8200" s="7">
        <f ca="1">IF($F8200,OFFSET(start_50,LOLP!$D8200+(1-$C8200)*24,LOLP!$B8200),0)</f>
        <v>0</v>
      </c>
      <c r="M8200" s="25">
        <f t="shared" ca="1" si="898"/>
        <v>0</v>
      </c>
      <c r="N8200" s="25">
        <f t="shared" ca="1" si="899"/>
        <v>0</v>
      </c>
      <c r="O8200" s="15" t="e">
        <f t="shared" ca="1" si="900"/>
        <v>#DIV/0!</v>
      </c>
      <c r="P8200" s="15" t="e">
        <f t="shared" ca="1" si="901"/>
        <v>#DIV/0!</v>
      </c>
    </row>
    <row r="8201" spans="1:16" x14ac:dyDescent="0.25">
      <c r="A8201" s="1">
        <f t="shared" si="895"/>
        <v>43442</v>
      </c>
      <c r="B8201" s="7">
        <f t="shared" si="897"/>
        <v>12</v>
      </c>
      <c r="C8201" s="4">
        <f>INDEX(Calendar!$E$3:$E$367,MATCH(LOLP!$A8201,Calendar!$B$3:$B$367,0))</f>
        <v>0</v>
      </c>
      <c r="D8201" s="2">
        <f t="shared" si="896"/>
        <v>14</v>
      </c>
      <c r="E8201" s="36">
        <v>21251</v>
      </c>
      <c r="F8201" s="7">
        <f>IFERROR(IF(INDEX('Temperature Data'!$AA$15:$AA$348,MATCH(LOLP!A8201,'Temperature Data'!$B$15:$B$348,0))&gt;IF(B8201=9,$G$2,LOLP!$F$2),1,0),0)</f>
        <v>0</v>
      </c>
      <c r="G8201" s="7">
        <f>SUMIFS(LOLP!$F$4:$F$8763,$C$4:$C$8763,$C8201,$B$4:$B$8763,$B8201,$D$4:$D$8763,$D8201)</f>
        <v>0</v>
      </c>
      <c r="H8201" s="7">
        <f>COUNTIFS(Calendar!$E$3:$E$367,LOLP!C8201,Calendar!$D$3:$D$367,LOLP!B8201)</f>
        <v>11</v>
      </c>
      <c r="I8201" s="7">
        <f ca="1">IF($F8201=1,OFFSET(start_norps,LOLP!$D8201+(1-$C8201)*24,LOLP!$B8201)*H8201/G8201,0)</f>
        <v>0</v>
      </c>
      <c r="J8201" s="7">
        <f ca="1">IF($F8201=1,OFFSET(start_33,LOLP!$D8201+(1-$C8201)*24,LOLP!$B8201)*H8201/G8201,0)</f>
        <v>0</v>
      </c>
      <c r="K8201" s="7">
        <f ca="1">IF($F8201,OFFSET(start_40,LOLP!$D8201+(1-$C8201)*24,LOLP!$B8201),0)</f>
        <v>0</v>
      </c>
      <c r="L8201" s="7">
        <f ca="1">IF($F8201,OFFSET(start_50,LOLP!$D8201+(1-$C8201)*24,LOLP!$B8201),0)</f>
        <v>0</v>
      </c>
      <c r="M8201" s="25">
        <f t="shared" ca="1" si="898"/>
        <v>0</v>
      </c>
      <c r="N8201" s="25">
        <f t="shared" ca="1" si="899"/>
        <v>0</v>
      </c>
      <c r="O8201" s="15" t="e">
        <f t="shared" ca="1" si="900"/>
        <v>#DIV/0!</v>
      </c>
      <c r="P8201" s="15" t="e">
        <f t="shared" ca="1" si="901"/>
        <v>#DIV/0!</v>
      </c>
    </row>
    <row r="8202" spans="1:16" x14ac:dyDescent="0.25">
      <c r="A8202" s="1">
        <f t="shared" si="895"/>
        <v>43442</v>
      </c>
      <c r="B8202" s="7">
        <f t="shared" si="897"/>
        <v>12</v>
      </c>
      <c r="C8202" s="4">
        <f>INDEX(Calendar!$E$3:$E$367,MATCH(LOLP!$A8202,Calendar!$B$3:$B$367,0))</f>
        <v>0</v>
      </c>
      <c r="D8202" s="2">
        <f t="shared" si="896"/>
        <v>15</v>
      </c>
      <c r="E8202" s="36">
        <v>21653</v>
      </c>
      <c r="F8202" s="7">
        <f>IFERROR(IF(INDEX('Temperature Data'!$AA$15:$AA$348,MATCH(LOLP!A8202,'Temperature Data'!$B$15:$B$348,0))&gt;IF(B8202=9,$G$2,LOLP!$F$2),1,0),0)</f>
        <v>0</v>
      </c>
      <c r="G8202" s="7">
        <f>SUMIFS(LOLP!$F$4:$F$8763,$C$4:$C$8763,$C8202,$B$4:$B$8763,$B8202,$D$4:$D$8763,$D8202)</f>
        <v>0</v>
      </c>
      <c r="H8202" s="7">
        <f>COUNTIFS(Calendar!$E$3:$E$367,LOLP!C8202,Calendar!$D$3:$D$367,LOLP!B8202)</f>
        <v>11</v>
      </c>
      <c r="I8202" s="7">
        <f ca="1">IF($F8202=1,OFFSET(start_norps,LOLP!$D8202+(1-$C8202)*24,LOLP!$B8202)*H8202/G8202,0)</f>
        <v>0</v>
      </c>
      <c r="J8202" s="7">
        <f ca="1">IF($F8202=1,OFFSET(start_33,LOLP!$D8202+(1-$C8202)*24,LOLP!$B8202)*H8202/G8202,0)</f>
        <v>0</v>
      </c>
      <c r="K8202" s="7">
        <f ca="1">IF($F8202,OFFSET(start_40,LOLP!$D8202+(1-$C8202)*24,LOLP!$B8202),0)</f>
        <v>0</v>
      </c>
      <c r="L8202" s="7">
        <f ca="1">IF($F8202,OFFSET(start_50,LOLP!$D8202+(1-$C8202)*24,LOLP!$B8202),0)</f>
        <v>0</v>
      </c>
      <c r="M8202" s="25">
        <f t="shared" ca="1" si="898"/>
        <v>0</v>
      </c>
      <c r="N8202" s="25">
        <f t="shared" ca="1" si="899"/>
        <v>0</v>
      </c>
      <c r="O8202" s="15" t="e">
        <f t="shared" ca="1" si="900"/>
        <v>#DIV/0!</v>
      </c>
      <c r="P8202" s="15" t="e">
        <f t="shared" ca="1" si="901"/>
        <v>#DIV/0!</v>
      </c>
    </row>
    <row r="8203" spans="1:16" x14ac:dyDescent="0.25">
      <c r="A8203" s="1">
        <f t="shared" si="895"/>
        <v>43442</v>
      </c>
      <c r="B8203" s="7">
        <f t="shared" si="897"/>
        <v>12</v>
      </c>
      <c r="C8203" s="4">
        <f>INDEX(Calendar!$E$3:$E$367,MATCH(LOLP!$A8203,Calendar!$B$3:$B$367,0))</f>
        <v>0</v>
      </c>
      <c r="D8203" s="2">
        <f t="shared" si="896"/>
        <v>16</v>
      </c>
      <c r="E8203" s="36">
        <v>22631</v>
      </c>
      <c r="F8203" s="7">
        <f>IFERROR(IF(INDEX('Temperature Data'!$AA$15:$AA$348,MATCH(LOLP!A8203,'Temperature Data'!$B$15:$B$348,0))&gt;IF(B8203=9,$G$2,LOLP!$F$2),1,0),0)</f>
        <v>0</v>
      </c>
      <c r="G8203" s="7">
        <f>SUMIFS(LOLP!$F$4:$F$8763,$C$4:$C$8763,$C8203,$B$4:$B$8763,$B8203,$D$4:$D$8763,$D8203)</f>
        <v>0</v>
      </c>
      <c r="H8203" s="7">
        <f>COUNTIFS(Calendar!$E$3:$E$367,LOLP!C8203,Calendar!$D$3:$D$367,LOLP!B8203)</f>
        <v>11</v>
      </c>
      <c r="I8203" s="7">
        <f ca="1">IF($F8203=1,OFFSET(start_norps,LOLP!$D8203+(1-$C8203)*24,LOLP!$B8203)*H8203/G8203,0)</f>
        <v>0</v>
      </c>
      <c r="J8203" s="7">
        <f ca="1">IF($F8203=1,OFFSET(start_33,LOLP!$D8203+(1-$C8203)*24,LOLP!$B8203)*H8203/G8203,0)</f>
        <v>0</v>
      </c>
      <c r="K8203" s="7">
        <f ca="1">IF($F8203,OFFSET(start_40,LOLP!$D8203+(1-$C8203)*24,LOLP!$B8203),0)</f>
        <v>0</v>
      </c>
      <c r="L8203" s="7">
        <f ca="1">IF($F8203,OFFSET(start_50,LOLP!$D8203+(1-$C8203)*24,LOLP!$B8203),0)</f>
        <v>0</v>
      </c>
      <c r="M8203" s="25">
        <f t="shared" ca="1" si="898"/>
        <v>0</v>
      </c>
      <c r="N8203" s="25">
        <f t="shared" ca="1" si="899"/>
        <v>0</v>
      </c>
      <c r="O8203" s="15" t="e">
        <f t="shared" ca="1" si="900"/>
        <v>#DIV/0!</v>
      </c>
      <c r="P8203" s="15" t="e">
        <f t="shared" ca="1" si="901"/>
        <v>#DIV/0!</v>
      </c>
    </row>
    <row r="8204" spans="1:16" x14ac:dyDescent="0.25">
      <c r="A8204" s="1">
        <f t="shared" si="895"/>
        <v>43442</v>
      </c>
      <c r="B8204" s="7">
        <f t="shared" si="897"/>
        <v>12</v>
      </c>
      <c r="C8204" s="4">
        <f>INDEX(Calendar!$E$3:$E$367,MATCH(LOLP!$A8204,Calendar!$B$3:$B$367,0))</f>
        <v>0</v>
      </c>
      <c r="D8204" s="2">
        <f t="shared" si="896"/>
        <v>17</v>
      </c>
      <c r="E8204" s="36">
        <v>24176</v>
      </c>
      <c r="F8204" s="7">
        <f>IFERROR(IF(INDEX('Temperature Data'!$AA$15:$AA$348,MATCH(LOLP!A8204,'Temperature Data'!$B$15:$B$348,0))&gt;IF(B8204=9,$G$2,LOLP!$F$2),1,0),0)</f>
        <v>0</v>
      </c>
      <c r="G8204" s="7">
        <f>SUMIFS(LOLP!$F$4:$F$8763,$C$4:$C$8763,$C8204,$B$4:$B$8763,$B8204,$D$4:$D$8763,$D8204)</f>
        <v>0</v>
      </c>
      <c r="H8204" s="7">
        <f>COUNTIFS(Calendar!$E$3:$E$367,LOLP!C8204,Calendar!$D$3:$D$367,LOLP!B8204)</f>
        <v>11</v>
      </c>
      <c r="I8204" s="7">
        <f ca="1">IF($F8204=1,OFFSET(start_norps,LOLP!$D8204+(1-$C8204)*24,LOLP!$B8204)*H8204/G8204,0)</f>
        <v>0</v>
      </c>
      <c r="J8204" s="7">
        <f ca="1">IF($F8204=1,OFFSET(start_33,LOLP!$D8204+(1-$C8204)*24,LOLP!$B8204)*H8204/G8204,0)</f>
        <v>0</v>
      </c>
      <c r="K8204" s="7">
        <f ca="1">IF($F8204,OFFSET(start_40,LOLP!$D8204+(1-$C8204)*24,LOLP!$B8204),0)</f>
        <v>0</v>
      </c>
      <c r="L8204" s="7">
        <f ca="1">IF($F8204,OFFSET(start_50,LOLP!$D8204+(1-$C8204)*24,LOLP!$B8204),0)</f>
        <v>0</v>
      </c>
      <c r="M8204" s="25">
        <f t="shared" ca="1" si="898"/>
        <v>0</v>
      </c>
      <c r="N8204" s="25">
        <f t="shared" ca="1" si="899"/>
        <v>0</v>
      </c>
      <c r="O8204" s="15" t="e">
        <f t="shared" ca="1" si="900"/>
        <v>#DIV/0!</v>
      </c>
      <c r="P8204" s="15" t="e">
        <f t="shared" ca="1" si="901"/>
        <v>#DIV/0!</v>
      </c>
    </row>
    <row r="8205" spans="1:16" x14ac:dyDescent="0.25">
      <c r="A8205" s="1">
        <f t="shared" si="895"/>
        <v>43442</v>
      </c>
      <c r="B8205" s="7">
        <f t="shared" si="897"/>
        <v>12</v>
      </c>
      <c r="C8205" s="4">
        <f>INDEX(Calendar!$E$3:$E$367,MATCH(LOLP!$A8205,Calendar!$B$3:$B$367,0))</f>
        <v>0</v>
      </c>
      <c r="D8205" s="2">
        <f t="shared" si="896"/>
        <v>18</v>
      </c>
      <c r="E8205" s="36">
        <v>26518</v>
      </c>
      <c r="F8205" s="7">
        <f>IFERROR(IF(INDEX('Temperature Data'!$AA$15:$AA$348,MATCH(LOLP!A8205,'Temperature Data'!$B$15:$B$348,0))&gt;IF(B8205=9,$G$2,LOLP!$F$2),1,0),0)</f>
        <v>0</v>
      </c>
      <c r="G8205" s="7">
        <f>SUMIFS(LOLP!$F$4:$F$8763,$C$4:$C$8763,$C8205,$B$4:$B$8763,$B8205,$D$4:$D$8763,$D8205)</f>
        <v>0</v>
      </c>
      <c r="H8205" s="7">
        <f>COUNTIFS(Calendar!$E$3:$E$367,LOLP!C8205,Calendar!$D$3:$D$367,LOLP!B8205)</f>
        <v>11</v>
      </c>
      <c r="I8205" s="7">
        <f ca="1">IF($F8205=1,OFFSET(start_norps,LOLP!$D8205+(1-$C8205)*24,LOLP!$B8205)*H8205/G8205,0)</f>
        <v>0</v>
      </c>
      <c r="J8205" s="7">
        <f ca="1">IF($F8205=1,OFFSET(start_33,LOLP!$D8205+(1-$C8205)*24,LOLP!$B8205)*H8205/G8205,0)</f>
        <v>0</v>
      </c>
      <c r="K8205" s="7">
        <f ca="1">IF($F8205,OFFSET(start_40,LOLP!$D8205+(1-$C8205)*24,LOLP!$B8205),0)</f>
        <v>0</v>
      </c>
      <c r="L8205" s="7">
        <f ca="1">IF($F8205,OFFSET(start_50,LOLP!$D8205+(1-$C8205)*24,LOLP!$B8205),0)</f>
        <v>0</v>
      </c>
      <c r="M8205" s="25">
        <f t="shared" ca="1" si="898"/>
        <v>0</v>
      </c>
      <c r="N8205" s="25">
        <f t="shared" ca="1" si="899"/>
        <v>0</v>
      </c>
      <c r="O8205" s="15" t="e">
        <f t="shared" ca="1" si="900"/>
        <v>#DIV/0!</v>
      </c>
      <c r="P8205" s="15" t="e">
        <f t="shared" ca="1" si="901"/>
        <v>#DIV/0!</v>
      </c>
    </row>
    <row r="8206" spans="1:16" x14ac:dyDescent="0.25">
      <c r="A8206" s="1">
        <f t="shared" si="895"/>
        <v>43442</v>
      </c>
      <c r="B8206" s="7">
        <f t="shared" si="897"/>
        <v>12</v>
      </c>
      <c r="C8206" s="4">
        <f>INDEX(Calendar!$E$3:$E$367,MATCH(LOLP!$A8206,Calendar!$B$3:$B$367,0))</f>
        <v>0</v>
      </c>
      <c r="D8206" s="2">
        <f t="shared" si="896"/>
        <v>19</v>
      </c>
      <c r="E8206" s="36">
        <v>26851</v>
      </c>
      <c r="F8206" s="7">
        <f>IFERROR(IF(INDEX('Temperature Data'!$AA$15:$AA$348,MATCH(LOLP!A8206,'Temperature Data'!$B$15:$B$348,0))&gt;IF(B8206=9,$G$2,LOLP!$F$2),1,0),0)</f>
        <v>0</v>
      </c>
      <c r="G8206" s="7">
        <f>SUMIFS(LOLP!$F$4:$F$8763,$C$4:$C$8763,$C8206,$B$4:$B$8763,$B8206,$D$4:$D$8763,$D8206)</f>
        <v>0</v>
      </c>
      <c r="H8206" s="7">
        <f>COUNTIFS(Calendar!$E$3:$E$367,LOLP!C8206,Calendar!$D$3:$D$367,LOLP!B8206)</f>
        <v>11</v>
      </c>
      <c r="I8206" s="7">
        <f ca="1">IF($F8206=1,OFFSET(start_norps,LOLP!$D8206+(1-$C8206)*24,LOLP!$B8206)*H8206/G8206,0)</f>
        <v>0</v>
      </c>
      <c r="J8206" s="7">
        <f ca="1">IF($F8206=1,OFFSET(start_33,LOLP!$D8206+(1-$C8206)*24,LOLP!$B8206)*H8206/G8206,0)</f>
        <v>0</v>
      </c>
      <c r="K8206" s="7">
        <f ca="1">IF($F8206,OFFSET(start_40,LOLP!$D8206+(1-$C8206)*24,LOLP!$B8206),0)</f>
        <v>0</v>
      </c>
      <c r="L8206" s="7">
        <f ca="1">IF($F8206,OFFSET(start_50,LOLP!$D8206+(1-$C8206)*24,LOLP!$B8206),0)</f>
        <v>0</v>
      </c>
      <c r="M8206" s="25">
        <f t="shared" ca="1" si="898"/>
        <v>0</v>
      </c>
      <c r="N8206" s="25">
        <f t="shared" ca="1" si="899"/>
        <v>0</v>
      </c>
      <c r="O8206" s="15" t="e">
        <f t="shared" ca="1" si="900"/>
        <v>#DIV/0!</v>
      </c>
      <c r="P8206" s="15" t="e">
        <f t="shared" ca="1" si="901"/>
        <v>#DIV/0!</v>
      </c>
    </row>
    <row r="8207" spans="1:16" x14ac:dyDescent="0.25">
      <c r="A8207" s="1">
        <f t="shared" si="895"/>
        <v>43442</v>
      </c>
      <c r="B8207" s="7">
        <f t="shared" si="897"/>
        <v>12</v>
      </c>
      <c r="C8207" s="4">
        <f>INDEX(Calendar!$E$3:$E$367,MATCH(LOLP!$A8207,Calendar!$B$3:$B$367,0))</f>
        <v>0</v>
      </c>
      <c r="D8207" s="2">
        <f t="shared" si="896"/>
        <v>20</v>
      </c>
      <c r="E8207" s="36">
        <v>26538</v>
      </c>
      <c r="F8207" s="7">
        <f>IFERROR(IF(INDEX('Temperature Data'!$AA$15:$AA$348,MATCH(LOLP!A8207,'Temperature Data'!$B$15:$B$348,0))&gt;IF(B8207=9,$G$2,LOLP!$F$2),1,0),0)</f>
        <v>0</v>
      </c>
      <c r="G8207" s="7">
        <f>SUMIFS(LOLP!$F$4:$F$8763,$C$4:$C$8763,$C8207,$B$4:$B$8763,$B8207,$D$4:$D$8763,$D8207)</f>
        <v>0</v>
      </c>
      <c r="H8207" s="7">
        <f>COUNTIFS(Calendar!$E$3:$E$367,LOLP!C8207,Calendar!$D$3:$D$367,LOLP!B8207)</f>
        <v>11</v>
      </c>
      <c r="I8207" s="7">
        <f ca="1">IF($F8207=1,OFFSET(start_norps,LOLP!$D8207+(1-$C8207)*24,LOLP!$B8207)*H8207/G8207,0)</f>
        <v>0</v>
      </c>
      <c r="J8207" s="7">
        <f ca="1">IF($F8207=1,OFFSET(start_33,LOLP!$D8207+(1-$C8207)*24,LOLP!$B8207)*H8207/G8207,0)</f>
        <v>0</v>
      </c>
      <c r="K8207" s="7">
        <f ca="1">IF($F8207,OFFSET(start_40,LOLP!$D8207+(1-$C8207)*24,LOLP!$B8207),0)</f>
        <v>0</v>
      </c>
      <c r="L8207" s="7">
        <f ca="1">IF($F8207,OFFSET(start_50,LOLP!$D8207+(1-$C8207)*24,LOLP!$B8207),0)</f>
        <v>0</v>
      </c>
      <c r="M8207" s="25">
        <f t="shared" ca="1" si="898"/>
        <v>0</v>
      </c>
      <c r="N8207" s="25">
        <f t="shared" ca="1" si="899"/>
        <v>0</v>
      </c>
      <c r="O8207" s="15" t="e">
        <f t="shared" ca="1" si="900"/>
        <v>#DIV/0!</v>
      </c>
      <c r="P8207" s="15" t="e">
        <f t="shared" ca="1" si="901"/>
        <v>#DIV/0!</v>
      </c>
    </row>
    <row r="8208" spans="1:16" x14ac:dyDescent="0.25">
      <c r="A8208" s="1">
        <f t="shared" si="895"/>
        <v>43442</v>
      </c>
      <c r="B8208" s="7">
        <f t="shared" si="897"/>
        <v>12</v>
      </c>
      <c r="C8208" s="4">
        <f>INDEX(Calendar!$E$3:$E$367,MATCH(LOLP!$A8208,Calendar!$B$3:$B$367,0))</f>
        <v>0</v>
      </c>
      <c r="D8208" s="2">
        <f t="shared" si="896"/>
        <v>21</v>
      </c>
      <c r="E8208" s="36">
        <v>26026</v>
      </c>
      <c r="F8208" s="7">
        <f>IFERROR(IF(INDEX('Temperature Data'!$AA$15:$AA$348,MATCH(LOLP!A8208,'Temperature Data'!$B$15:$B$348,0))&gt;IF(B8208=9,$G$2,LOLP!$F$2),1,0),0)</f>
        <v>0</v>
      </c>
      <c r="G8208" s="7">
        <f>SUMIFS(LOLP!$F$4:$F$8763,$C$4:$C$8763,$C8208,$B$4:$B$8763,$B8208,$D$4:$D$8763,$D8208)</f>
        <v>0</v>
      </c>
      <c r="H8208" s="7">
        <f>COUNTIFS(Calendar!$E$3:$E$367,LOLP!C8208,Calendar!$D$3:$D$367,LOLP!B8208)</f>
        <v>11</v>
      </c>
      <c r="I8208" s="7">
        <f ca="1">IF($F8208=1,OFFSET(start_norps,LOLP!$D8208+(1-$C8208)*24,LOLP!$B8208)*H8208/G8208,0)</f>
        <v>0</v>
      </c>
      <c r="J8208" s="7">
        <f ca="1">IF($F8208=1,OFFSET(start_33,LOLP!$D8208+(1-$C8208)*24,LOLP!$B8208)*H8208/G8208,0)</f>
        <v>0</v>
      </c>
      <c r="K8208" s="7">
        <f ca="1">IF($F8208,OFFSET(start_40,LOLP!$D8208+(1-$C8208)*24,LOLP!$B8208),0)</f>
        <v>0</v>
      </c>
      <c r="L8208" s="7">
        <f ca="1">IF($F8208,OFFSET(start_50,LOLP!$D8208+(1-$C8208)*24,LOLP!$B8208),0)</f>
        <v>0</v>
      </c>
      <c r="M8208" s="25">
        <f t="shared" ca="1" si="898"/>
        <v>0</v>
      </c>
      <c r="N8208" s="25">
        <f t="shared" ca="1" si="899"/>
        <v>0</v>
      </c>
      <c r="O8208" s="15" t="e">
        <f t="shared" ca="1" si="900"/>
        <v>#DIV/0!</v>
      </c>
      <c r="P8208" s="15" t="e">
        <f t="shared" ca="1" si="901"/>
        <v>#DIV/0!</v>
      </c>
    </row>
    <row r="8209" spans="1:16" x14ac:dyDescent="0.25">
      <c r="A8209" s="1">
        <f t="shared" si="895"/>
        <v>43442</v>
      </c>
      <c r="B8209" s="7">
        <f t="shared" si="897"/>
        <v>12</v>
      </c>
      <c r="C8209" s="4">
        <f>INDEX(Calendar!$E$3:$E$367,MATCH(LOLP!$A8209,Calendar!$B$3:$B$367,0))</f>
        <v>0</v>
      </c>
      <c r="D8209" s="2">
        <f t="shared" si="896"/>
        <v>22</v>
      </c>
      <c r="E8209" s="36">
        <v>25160</v>
      </c>
      <c r="F8209" s="7">
        <f>IFERROR(IF(INDEX('Temperature Data'!$AA$15:$AA$348,MATCH(LOLP!A8209,'Temperature Data'!$B$15:$B$348,0))&gt;IF(B8209=9,$G$2,LOLP!$F$2),1,0),0)</f>
        <v>0</v>
      </c>
      <c r="G8209" s="7">
        <f>SUMIFS(LOLP!$F$4:$F$8763,$C$4:$C$8763,$C8209,$B$4:$B$8763,$B8209,$D$4:$D$8763,$D8209)</f>
        <v>0</v>
      </c>
      <c r="H8209" s="7">
        <f>COUNTIFS(Calendar!$E$3:$E$367,LOLP!C8209,Calendar!$D$3:$D$367,LOLP!B8209)</f>
        <v>11</v>
      </c>
      <c r="I8209" s="7">
        <f ca="1">IF($F8209=1,OFFSET(start_norps,LOLP!$D8209+(1-$C8209)*24,LOLP!$B8209)*H8209/G8209,0)</f>
        <v>0</v>
      </c>
      <c r="J8209" s="7">
        <f ca="1">IF($F8209=1,OFFSET(start_33,LOLP!$D8209+(1-$C8209)*24,LOLP!$B8209)*H8209/G8209,0)</f>
        <v>0</v>
      </c>
      <c r="K8209" s="7">
        <f ca="1">IF($F8209,OFFSET(start_40,LOLP!$D8209+(1-$C8209)*24,LOLP!$B8209),0)</f>
        <v>0</v>
      </c>
      <c r="L8209" s="7">
        <f ca="1">IF($F8209,OFFSET(start_50,LOLP!$D8209+(1-$C8209)*24,LOLP!$B8209),0)</f>
        <v>0</v>
      </c>
      <c r="M8209" s="25">
        <f t="shared" ca="1" si="898"/>
        <v>0</v>
      </c>
      <c r="N8209" s="25">
        <f t="shared" ca="1" si="899"/>
        <v>0</v>
      </c>
      <c r="O8209" s="15" t="e">
        <f t="shared" ca="1" si="900"/>
        <v>#DIV/0!</v>
      </c>
      <c r="P8209" s="15" t="e">
        <f t="shared" ca="1" si="901"/>
        <v>#DIV/0!</v>
      </c>
    </row>
    <row r="8210" spans="1:16" x14ac:dyDescent="0.25">
      <c r="A8210" s="1">
        <f t="shared" si="895"/>
        <v>43442</v>
      </c>
      <c r="B8210" s="7">
        <f t="shared" si="897"/>
        <v>12</v>
      </c>
      <c r="C8210" s="4">
        <f>INDEX(Calendar!$E$3:$E$367,MATCH(LOLP!$A8210,Calendar!$B$3:$B$367,0))</f>
        <v>0</v>
      </c>
      <c r="D8210" s="2">
        <f t="shared" si="896"/>
        <v>23</v>
      </c>
      <c r="E8210" s="36">
        <v>23783</v>
      </c>
      <c r="F8210" s="7">
        <f>IFERROR(IF(INDEX('Temperature Data'!$AA$15:$AA$348,MATCH(LOLP!A8210,'Temperature Data'!$B$15:$B$348,0))&gt;IF(B8210=9,$G$2,LOLP!$F$2),1,0),0)</f>
        <v>0</v>
      </c>
      <c r="G8210" s="7">
        <f>SUMIFS(LOLP!$F$4:$F$8763,$C$4:$C$8763,$C8210,$B$4:$B$8763,$B8210,$D$4:$D$8763,$D8210)</f>
        <v>0</v>
      </c>
      <c r="H8210" s="7">
        <f>COUNTIFS(Calendar!$E$3:$E$367,LOLP!C8210,Calendar!$D$3:$D$367,LOLP!B8210)</f>
        <v>11</v>
      </c>
      <c r="I8210" s="7">
        <f ca="1">IF($F8210=1,OFFSET(start_norps,LOLP!$D8210+(1-$C8210)*24,LOLP!$B8210)*H8210/G8210,0)</f>
        <v>0</v>
      </c>
      <c r="J8210" s="7">
        <f ca="1">IF($F8210=1,OFFSET(start_33,LOLP!$D8210+(1-$C8210)*24,LOLP!$B8210)*H8210/G8210,0)</f>
        <v>0</v>
      </c>
      <c r="K8210" s="7">
        <f ca="1">IF($F8210,OFFSET(start_40,LOLP!$D8210+(1-$C8210)*24,LOLP!$B8210),0)</f>
        <v>0</v>
      </c>
      <c r="L8210" s="7">
        <f ca="1">IF($F8210,OFFSET(start_50,LOLP!$D8210+(1-$C8210)*24,LOLP!$B8210),0)</f>
        <v>0</v>
      </c>
      <c r="M8210" s="25">
        <f t="shared" ca="1" si="898"/>
        <v>0</v>
      </c>
      <c r="N8210" s="25">
        <f t="shared" ca="1" si="899"/>
        <v>0</v>
      </c>
      <c r="O8210" s="15" t="e">
        <f t="shared" ca="1" si="900"/>
        <v>#DIV/0!</v>
      </c>
      <c r="P8210" s="15" t="e">
        <f t="shared" ca="1" si="901"/>
        <v>#DIV/0!</v>
      </c>
    </row>
    <row r="8211" spans="1:16" x14ac:dyDescent="0.25">
      <c r="A8211" s="1">
        <f t="shared" si="895"/>
        <v>43442</v>
      </c>
      <c r="B8211" s="7">
        <f t="shared" si="897"/>
        <v>12</v>
      </c>
      <c r="C8211" s="4">
        <f>INDEX(Calendar!$E$3:$E$367,MATCH(LOLP!$A8211,Calendar!$B$3:$B$367,0))</f>
        <v>0</v>
      </c>
      <c r="D8211" s="2">
        <f t="shared" si="896"/>
        <v>24</v>
      </c>
      <c r="E8211" s="36">
        <v>22393</v>
      </c>
      <c r="F8211" s="7">
        <f>IFERROR(IF(INDEX('Temperature Data'!$AA$15:$AA$348,MATCH(LOLP!A8211,'Temperature Data'!$B$15:$B$348,0))&gt;IF(B8211=9,$G$2,LOLP!$F$2),1,0),0)</f>
        <v>0</v>
      </c>
      <c r="G8211" s="7">
        <f>SUMIFS(LOLP!$F$4:$F$8763,$C$4:$C$8763,$C8211,$B$4:$B$8763,$B8211,$D$4:$D$8763,$D8211)</f>
        <v>0</v>
      </c>
      <c r="H8211" s="7">
        <f>COUNTIFS(Calendar!$E$3:$E$367,LOLP!C8211,Calendar!$D$3:$D$367,LOLP!B8211)</f>
        <v>11</v>
      </c>
      <c r="I8211" s="7">
        <f ca="1">IF($F8211=1,OFFSET(start_norps,LOLP!$D8211+(1-$C8211)*24,LOLP!$B8211)*H8211/G8211,0)</f>
        <v>0</v>
      </c>
      <c r="J8211" s="7">
        <f ca="1">IF($F8211=1,OFFSET(start_33,LOLP!$D8211+(1-$C8211)*24,LOLP!$B8211)*H8211/G8211,0)</f>
        <v>0</v>
      </c>
      <c r="K8211" s="7">
        <f ca="1">IF($F8211,OFFSET(start_40,LOLP!$D8211+(1-$C8211)*24,LOLP!$B8211),0)</f>
        <v>0</v>
      </c>
      <c r="L8211" s="7">
        <f ca="1">IF($F8211,OFFSET(start_50,LOLP!$D8211+(1-$C8211)*24,LOLP!$B8211),0)</f>
        <v>0</v>
      </c>
      <c r="M8211" s="25">
        <f t="shared" ca="1" si="898"/>
        <v>0</v>
      </c>
      <c r="N8211" s="25">
        <f t="shared" ca="1" si="899"/>
        <v>0</v>
      </c>
      <c r="O8211" s="15" t="e">
        <f t="shared" ca="1" si="900"/>
        <v>#DIV/0!</v>
      </c>
      <c r="P8211" s="15" t="e">
        <f t="shared" ca="1" si="901"/>
        <v>#DIV/0!</v>
      </c>
    </row>
    <row r="8212" spans="1:16" x14ac:dyDescent="0.25">
      <c r="A8212" s="1">
        <f t="shared" si="895"/>
        <v>43443</v>
      </c>
      <c r="B8212" s="7">
        <f t="shared" si="897"/>
        <v>12</v>
      </c>
      <c r="C8212" s="4">
        <f>INDEX(Calendar!$E$3:$E$367,MATCH(LOLP!$A8212,Calendar!$B$3:$B$367,0))</f>
        <v>0</v>
      </c>
      <c r="D8212" s="2">
        <f t="shared" si="896"/>
        <v>1</v>
      </c>
      <c r="E8212" s="36">
        <v>21250</v>
      </c>
      <c r="F8212" s="7">
        <f>IFERROR(IF(INDEX('Temperature Data'!$AA$15:$AA$348,MATCH(LOLP!A8212,'Temperature Data'!$B$15:$B$348,0))&gt;IF(B8212=9,$G$2,LOLP!$F$2),1,0),0)</f>
        <v>0</v>
      </c>
      <c r="G8212" s="7">
        <f>SUMIFS(LOLP!$F$4:$F$8763,$C$4:$C$8763,$C8212,$B$4:$B$8763,$B8212,$D$4:$D$8763,$D8212)</f>
        <v>0</v>
      </c>
      <c r="H8212" s="7">
        <f>COUNTIFS(Calendar!$E$3:$E$367,LOLP!C8212,Calendar!$D$3:$D$367,LOLP!B8212)</f>
        <v>11</v>
      </c>
      <c r="I8212" s="7">
        <f ca="1">IF($F8212=1,OFFSET(start_norps,LOLP!$D8212+(1-$C8212)*24,LOLP!$B8212)*H8212/G8212,0)</f>
        <v>0</v>
      </c>
      <c r="J8212" s="7">
        <f ca="1">IF($F8212=1,OFFSET(start_33,LOLP!$D8212+(1-$C8212)*24,LOLP!$B8212)*H8212/G8212,0)</f>
        <v>0</v>
      </c>
      <c r="K8212" s="7">
        <f ca="1">IF($F8212,OFFSET(start_40,LOLP!$D8212+(1-$C8212)*24,LOLP!$B8212),0)</f>
        <v>0</v>
      </c>
      <c r="L8212" s="7">
        <f ca="1">IF($F8212,OFFSET(start_50,LOLP!$D8212+(1-$C8212)*24,LOLP!$B8212),0)</f>
        <v>0</v>
      </c>
      <c r="M8212" s="25">
        <f t="shared" ca="1" si="898"/>
        <v>0</v>
      </c>
      <c r="N8212" s="25">
        <f t="shared" ca="1" si="899"/>
        <v>0</v>
      </c>
      <c r="O8212" s="15" t="e">
        <f t="shared" ca="1" si="900"/>
        <v>#DIV/0!</v>
      </c>
      <c r="P8212" s="15" t="e">
        <f t="shared" ca="1" si="901"/>
        <v>#DIV/0!</v>
      </c>
    </row>
    <row r="8213" spans="1:16" x14ac:dyDescent="0.25">
      <c r="A8213" s="1">
        <f t="shared" si="895"/>
        <v>43443</v>
      </c>
      <c r="B8213" s="7">
        <f t="shared" si="897"/>
        <v>12</v>
      </c>
      <c r="C8213" s="4">
        <f>INDEX(Calendar!$E$3:$E$367,MATCH(LOLP!$A8213,Calendar!$B$3:$B$367,0))</f>
        <v>0</v>
      </c>
      <c r="D8213" s="2">
        <f t="shared" si="896"/>
        <v>2</v>
      </c>
      <c r="E8213" s="36">
        <v>20408</v>
      </c>
      <c r="F8213" s="7">
        <f>IFERROR(IF(INDEX('Temperature Data'!$AA$15:$AA$348,MATCH(LOLP!A8213,'Temperature Data'!$B$15:$B$348,0))&gt;IF(B8213=9,$G$2,LOLP!$F$2),1,0),0)</f>
        <v>0</v>
      </c>
      <c r="G8213" s="7">
        <f>SUMIFS(LOLP!$F$4:$F$8763,$C$4:$C$8763,$C8213,$B$4:$B$8763,$B8213,$D$4:$D$8763,$D8213)</f>
        <v>0</v>
      </c>
      <c r="H8213" s="7">
        <f>COUNTIFS(Calendar!$E$3:$E$367,LOLP!C8213,Calendar!$D$3:$D$367,LOLP!B8213)</f>
        <v>11</v>
      </c>
      <c r="I8213" s="7">
        <f ca="1">IF($F8213=1,OFFSET(start_norps,LOLP!$D8213+(1-$C8213)*24,LOLP!$B8213)*H8213/G8213,0)</f>
        <v>0</v>
      </c>
      <c r="J8213" s="7">
        <f ca="1">IF($F8213=1,OFFSET(start_33,LOLP!$D8213+(1-$C8213)*24,LOLP!$B8213)*H8213/G8213,0)</f>
        <v>0</v>
      </c>
      <c r="K8213" s="7">
        <f ca="1">IF($F8213,OFFSET(start_40,LOLP!$D8213+(1-$C8213)*24,LOLP!$B8213),0)</f>
        <v>0</v>
      </c>
      <c r="L8213" s="7">
        <f ca="1">IF($F8213,OFFSET(start_50,LOLP!$D8213+(1-$C8213)*24,LOLP!$B8213),0)</f>
        <v>0</v>
      </c>
      <c r="M8213" s="25">
        <f t="shared" ca="1" si="898"/>
        <v>0</v>
      </c>
      <c r="N8213" s="25">
        <f t="shared" ca="1" si="899"/>
        <v>0</v>
      </c>
      <c r="O8213" s="15" t="e">
        <f t="shared" ca="1" si="900"/>
        <v>#DIV/0!</v>
      </c>
      <c r="P8213" s="15" t="e">
        <f t="shared" ca="1" si="901"/>
        <v>#DIV/0!</v>
      </c>
    </row>
    <row r="8214" spans="1:16" x14ac:dyDescent="0.25">
      <c r="A8214" s="1">
        <f t="shared" si="895"/>
        <v>43443</v>
      </c>
      <c r="B8214" s="7">
        <f t="shared" si="897"/>
        <v>12</v>
      </c>
      <c r="C8214" s="4">
        <f>INDEX(Calendar!$E$3:$E$367,MATCH(LOLP!$A8214,Calendar!$B$3:$B$367,0))</f>
        <v>0</v>
      </c>
      <c r="D8214" s="2">
        <f t="shared" si="896"/>
        <v>3</v>
      </c>
      <c r="E8214" s="36">
        <v>19885</v>
      </c>
      <c r="F8214" s="7">
        <f>IFERROR(IF(INDEX('Temperature Data'!$AA$15:$AA$348,MATCH(LOLP!A8214,'Temperature Data'!$B$15:$B$348,0))&gt;IF(B8214=9,$G$2,LOLP!$F$2),1,0),0)</f>
        <v>0</v>
      </c>
      <c r="G8214" s="7">
        <f>SUMIFS(LOLP!$F$4:$F$8763,$C$4:$C$8763,$C8214,$B$4:$B$8763,$B8214,$D$4:$D$8763,$D8214)</f>
        <v>0</v>
      </c>
      <c r="H8214" s="7">
        <f>COUNTIFS(Calendar!$E$3:$E$367,LOLP!C8214,Calendar!$D$3:$D$367,LOLP!B8214)</f>
        <v>11</v>
      </c>
      <c r="I8214" s="7">
        <f ca="1">IF($F8214=1,OFFSET(start_norps,LOLP!$D8214+(1-$C8214)*24,LOLP!$B8214)*H8214/G8214,0)</f>
        <v>0</v>
      </c>
      <c r="J8214" s="7">
        <f ca="1">IF($F8214=1,OFFSET(start_33,LOLP!$D8214+(1-$C8214)*24,LOLP!$B8214)*H8214/G8214,0)</f>
        <v>0</v>
      </c>
      <c r="K8214" s="7">
        <f ca="1">IF($F8214,OFFSET(start_40,LOLP!$D8214+(1-$C8214)*24,LOLP!$B8214),0)</f>
        <v>0</v>
      </c>
      <c r="L8214" s="7">
        <f ca="1">IF($F8214,OFFSET(start_50,LOLP!$D8214+(1-$C8214)*24,LOLP!$B8214),0)</f>
        <v>0</v>
      </c>
      <c r="M8214" s="25">
        <f t="shared" ca="1" si="898"/>
        <v>0</v>
      </c>
      <c r="N8214" s="25">
        <f t="shared" ca="1" si="899"/>
        <v>0</v>
      </c>
      <c r="O8214" s="15" t="e">
        <f t="shared" ca="1" si="900"/>
        <v>#DIV/0!</v>
      </c>
      <c r="P8214" s="15" t="e">
        <f t="shared" ca="1" si="901"/>
        <v>#DIV/0!</v>
      </c>
    </row>
    <row r="8215" spans="1:16" x14ac:dyDescent="0.25">
      <c r="A8215" s="1">
        <f t="shared" si="895"/>
        <v>43443</v>
      </c>
      <c r="B8215" s="7">
        <f t="shared" si="897"/>
        <v>12</v>
      </c>
      <c r="C8215" s="4">
        <f>INDEX(Calendar!$E$3:$E$367,MATCH(LOLP!$A8215,Calendar!$B$3:$B$367,0))</f>
        <v>0</v>
      </c>
      <c r="D8215" s="2">
        <f t="shared" si="896"/>
        <v>4</v>
      </c>
      <c r="E8215" s="36">
        <v>19581</v>
      </c>
      <c r="F8215" s="7">
        <f>IFERROR(IF(INDEX('Temperature Data'!$AA$15:$AA$348,MATCH(LOLP!A8215,'Temperature Data'!$B$15:$B$348,0))&gt;IF(B8215=9,$G$2,LOLP!$F$2),1,0),0)</f>
        <v>0</v>
      </c>
      <c r="G8215" s="7">
        <f>SUMIFS(LOLP!$F$4:$F$8763,$C$4:$C$8763,$C8215,$B$4:$B$8763,$B8215,$D$4:$D$8763,$D8215)</f>
        <v>0</v>
      </c>
      <c r="H8215" s="7">
        <f>COUNTIFS(Calendar!$E$3:$E$367,LOLP!C8215,Calendar!$D$3:$D$367,LOLP!B8215)</f>
        <v>11</v>
      </c>
      <c r="I8215" s="7">
        <f ca="1">IF($F8215=1,OFFSET(start_norps,LOLP!$D8215+(1-$C8215)*24,LOLP!$B8215)*H8215/G8215,0)</f>
        <v>0</v>
      </c>
      <c r="J8215" s="7">
        <f ca="1">IF($F8215=1,OFFSET(start_33,LOLP!$D8215+(1-$C8215)*24,LOLP!$B8215)*H8215/G8215,0)</f>
        <v>0</v>
      </c>
      <c r="K8215" s="7">
        <f ca="1">IF($F8215,OFFSET(start_40,LOLP!$D8215+(1-$C8215)*24,LOLP!$B8215),0)</f>
        <v>0</v>
      </c>
      <c r="L8215" s="7">
        <f ca="1">IF($F8215,OFFSET(start_50,LOLP!$D8215+(1-$C8215)*24,LOLP!$B8215),0)</f>
        <v>0</v>
      </c>
      <c r="M8215" s="25">
        <f t="shared" ca="1" si="898"/>
        <v>0</v>
      </c>
      <c r="N8215" s="25">
        <f t="shared" ca="1" si="899"/>
        <v>0</v>
      </c>
      <c r="O8215" s="15" t="e">
        <f t="shared" ca="1" si="900"/>
        <v>#DIV/0!</v>
      </c>
      <c r="P8215" s="15" t="e">
        <f t="shared" ca="1" si="901"/>
        <v>#DIV/0!</v>
      </c>
    </row>
    <row r="8216" spans="1:16" x14ac:dyDescent="0.25">
      <c r="A8216" s="1">
        <f t="shared" si="895"/>
        <v>43443</v>
      </c>
      <c r="B8216" s="7">
        <f t="shared" si="897"/>
        <v>12</v>
      </c>
      <c r="C8216" s="4">
        <f>INDEX(Calendar!$E$3:$E$367,MATCH(LOLP!$A8216,Calendar!$B$3:$B$367,0))</f>
        <v>0</v>
      </c>
      <c r="D8216" s="2">
        <f t="shared" si="896"/>
        <v>5</v>
      </c>
      <c r="E8216" s="36">
        <v>19639</v>
      </c>
      <c r="F8216" s="7">
        <f>IFERROR(IF(INDEX('Temperature Data'!$AA$15:$AA$348,MATCH(LOLP!A8216,'Temperature Data'!$B$15:$B$348,0))&gt;IF(B8216=9,$G$2,LOLP!$F$2),1,0),0)</f>
        <v>0</v>
      </c>
      <c r="G8216" s="7">
        <f>SUMIFS(LOLP!$F$4:$F$8763,$C$4:$C$8763,$C8216,$B$4:$B$8763,$B8216,$D$4:$D$8763,$D8216)</f>
        <v>0</v>
      </c>
      <c r="H8216" s="7">
        <f>COUNTIFS(Calendar!$E$3:$E$367,LOLP!C8216,Calendar!$D$3:$D$367,LOLP!B8216)</f>
        <v>11</v>
      </c>
      <c r="I8216" s="7">
        <f ca="1">IF($F8216=1,OFFSET(start_norps,LOLP!$D8216+(1-$C8216)*24,LOLP!$B8216)*H8216/G8216,0)</f>
        <v>0</v>
      </c>
      <c r="J8216" s="7">
        <f ca="1">IF($F8216=1,OFFSET(start_33,LOLP!$D8216+(1-$C8216)*24,LOLP!$B8216)*H8216/G8216,0)</f>
        <v>0</v>
      </c>
      <c r="K8216" s="7">
        <f ca="1">IF($F8216,OFFSET(start_40,LOLP!$D8216+(1-$C8216)*24,LOLP!$B8216),0)</f>
        <v>0</v>
      </c>
      <c r="L8216" s="7">
        <f ca="1">IF($F8216,OFFSET(start_50,LOLP!$D8216+(1-$C8216)*24,LOLP!$B8216),0)</f>
        <v>0</v>
      </c>
      <c r="M8216" s="25">
        <f t="shared" ca="1" si="898"/>
        <v>0</v>
      </c>
      <c r="N8216" s="25">
        <f t="shared" ca="1" si="899"/>
        <v>0</v>
      </c>
      <c r="O8216" s="15" t="e">
        <f t="shared" ca="1" si="900"/>
        <v>#DIV/0!</v>
      </c>
      <c r="P8216" s="15" t="e">
        <f t="shared" ca="1" si="901"/>
        <v>#DIV/0!</v>
      </c>
    </row>
    <row r="8217" spans="1:16" x14ac:dyDescent="0.25">
      <c r="A8217" s="1">
        <f t="shared" si="895"/>
        <v>43443</v>
      </c>
      <c r="B8217" s="7">
        <f t="shared" si="897"/>
        <v>12</v>
      </c>
      <c r="C8217" s="4">
        <f>INDEX(Calendar!$E$3:$E$367,MATCH(LOLP!$A8217,Calendar!$B$3:$B$367,0))</f>
        <v>0</v>
      </c>
      <c r="D8217" s="2">
        <f t="shared" si="896"/>
        <v>6</v>
      </c>
      <c r="E8217" s="36">
        <v>20094</v>
      </c>
      <c r="F8217" s="7">
        <f>IFERROR(IF(INDEX('Temperature Data'!$AA$15:$AA$348,MATCH(LOLP!A8217,'Temperature Data'!$B$15:$B$348,0))&gt;IF(B8217=9,$G$2,LOLP!$F$2),1,0),0)</f>
        <v>0</v>
      </c>
      <c r="G8217" s="7">
        <f>SUMIFS(LOLP!$F$4:$F$8763,$C$4:$C$8763,$C8217,$B$4:$B$8763,$B8217,$D$4:$D$8763,$D8217)</f>
        <v>0</v>
      </c>
      <c r="H8217" s="7">
        <f>COUNTIFS(Calendar!$E$3:$E$367,LOLP!C8217,Calendar!$D$3:$D$367,LOLP!B8217)</f>
        <v>11</v>
      </c>
      <c r="I8217" s="7">
        <f ca="1">IF($F8217=1,OFFSET(start_norps,LOLP!$D8217+(1-$C8217)*24,LOLP!$B8217)*H8217/G8217,0)</f>
        <v>0</v>
      </c>
      <c r="J8217" s="7">
        <f ca="1">IF($F8217=1,OFFSET(start_33,LOLP!$D8217+(1-$C8217)*24,LOLP!$B8217)*H8217/G8217,0)</f>
        <v>0</v>
      </c>
      <c r="K8217" s="7">
        <f ca="1">IF($F8217,OFFSET(start_40,LOLP!$D8217+(1-$C8217)*24,LOLP!$B8217),0)</f>
        <v>0</v>
      </c>
      <c r="L8217" s="7">
        <f ca="1">IF($F8217,OFFSET(start_50,LOLP!$D8217+(1-$C8217)*24,LOLP!$B8217),0)</f>
        <v>0</v>
      </c>
      <c r="M8217" s="25">
        <f t="shared" ca="1" si="898"/>
        <v>0</v>
      </c>
      <c r="N8217" s="25">
        <f t="shared" ca="1" si="899"/>
        <v>0</v>
      </c>
      <c r="O8217" s="15" t="e">
        <f t="shared" ca="1" si="900"/>
        <v>#DIV/0!</v>
      </c>
      <c r="P8217" s="15" t="e">
        <f t="shared" ca="1" si="901"/>
        <v>#DIV/0!</v>
      </c>
    </row>
    <row r="8218" spans="1:16" x14ac:dyDescent="0.25">
      <c r="A8218" s="1">
        <f t="shared" si="895"/>
        <v>43443</v>
      </c>
      <c r="B8218" s="7">
        <f t="shared" si="897"/>
        <v>12</v>
      </c>
      <c r="C8218" s="4">
        <f>INDEX(Calendar!$E$3:$E$367,MATCH(LOLP!$A8218,Calendar!$B$3:$B$367,0))</f>
        <v>0</v>
      </c>
      <c r="D8218" s="2">
        <f t="shared" si="896"/>
        <v>7</v>
      </c>
      <c r="E8218" s="36">
        <v>20866</v>
      </c>
      <c r="F8218" s="7">
        <f>IFERROR(IF(INDEX('Temperature Data'!$AA$15:$AA$348,MATCH(LOLP!A8218,'Temperature Data'!$B$15:$B$348,0))&gt;IF(B8218=9,$G$2,LOLP!$F$2),1,0),0)</f>
        <v>0</v>
      </c>
      <c r="G8218" s="7">
        <f>SUMIFS(LOLP!$F$4:$F$8763,$C$4:$C$8763,$C8218,$B$4:$B$8763,$B8218,$D$4:$D$8763,$D8218)</f>
        <v>0</v>
      </c>
      <c r="H8218" s="7">
        <f>COUNTIFS(Calendar!$E$3:$E$367,LOLP!C8218,Calendar!$D$3:$D$367,LOLP!B8218)</f>
        <v>11</v>
      </c>
      <c r="I8218" s="7">
        <f ca="1">IF($F8218=1,OFFSET(start_norps,LOLP!$D8218+(1-$C8218)*24,LOLP!$B8218)*H8218/G8218,0)</f>
        <v>0</v>
      </c>
      <c r="J8218" s="7">
        <f ca="1">IF($F8218=1,OFFSET(start_33,LOLP!$D8218+(1-$C8218)*24,LOLP!$B8218)*H8218/G8218,0)</f>
        <v>0</v>
      </c>
      <c r="K8218" s="7">
        <f ca="1">IF($F8218,OFFSET(start_40,LOLP!$D8218+(1-$C8218)*24,LOLP!$B8218),0)</f>
        <v>0</v>
      </c>
      <c r="L8218" s="7">
        <f ca="1">IF($F8218,OFFSET(start_50,LOLP!$D8218+(1-$C8218)*24,LOLP!$B8218),0)</f>
        <v>0</v>
      </c>
      <c r="M8218" s="25">
        <f t="shared" ca="1" si="898"/>
        <v>0</v>
      </c>
      <c r="N8218" s="25">
        <f t="shared" ca="1" si="899"/>
        <v>0</v>
      </c>
      <c r="O8218" s="15" t="e">
        <f t="shared" ca="1" si="900"/>
        <v>#DIV/0!</v>
      </c>
      <c r="P8218" s="15" t="e">
        <f t="shared" ca="1" si="901"/>
        <v>#DIV/0!</v>
      </c>
    </row>
    <row r="8219" spans="1:16" x14ac:dyDescent="0.25">
      <c r="A8219" s="1">
        <f t="shared" si="895"/>
        <v>43443</v>
      </c>
      <c r="B8219" s="7">
        <f t="shared" si="897"/>
        <v>12</v>
      </c>
      <c r="C8219" s="4">
        <f>INDEX(Calendar!$E$3:$E$367,MATCH(LOLP!$A8219,Calendar!$B$3:$B$367,0))</f>
        <v>0</v>
      </c>
      <c r="D8219" s="2">
        <f t="shared" si="896"/>
        <v>8</v>
      </c>
      <c r="E8219" s="36">
        <v>21262</v>
      </c>
      <c r="F8219" s="7">
        <f>IFERROR(IF(INDEX('Temperature Data'!$AA$15:$AA$348,MATCH(LOLP!A8219,'Temperature Data'!$B$15:$B$348,0))&gt;IF(B8219=9,$G$2,LOLP!$F$2),1,0),0)</f>
        <v>0</v>
      </c>
      <c r="G8219" s="7">
        <f>SUMIFS(LOLP!$F$4:$F$8763,$C$4:$C$8763,$C8219,$B$4:$B$8763,$B8219,$D$4:$D$8763,$D8219)</f>
        <v>0</v>
      </c>
      <c r="H8219" s="7">
        <f>COUNTIFS(Calendar!$E$3:$E$367,LOLP!C8219,Calendar!$D$3:$D$367,LOLP!B8219)</f>
        <v>11</v>
      </c>
      <c r="I8219" s="7">
        <f ca="1">IF($F8219=1,OFFSET(start_norps,LOLP!$D8219+(1-$C8219)*24,LOLP!$B8219)*H8219/G8219,0)</f>
        <v>0</v>
      </c>
      <c r="J8219" s="7">
        <f ca="1">IF($F8219=1,OFFSET(start_33,LOLP!$D8219+(1-$C8219)*24,LOLP!$B8219)*H8219/G8219,0)</f>
        <v>0</v>
      </c>
      <c r="K8219" s="7">
        <f ca="1">IF($F8219,OFFSET(start_40,LOLP!$D8219+(1-$C8219)*24,LOLP!$B8219),0)</f>
        <v>0</v>
      </c>
      <c r="L8219" s="7">
        <f ca="1">IF($F8219,OFFSET(start_50,LOLP!$D8219+(1-$C8219)*24,LOLP!$B8219),0)</f>
        <v>0</v>
      </c>
      <c r="M8219" s="25">
        <f t="shared" ca="1" si="898"/>
        <v>0</v>
      </c>
      <c r="N8219" s="25">
        <f t="shared" ca="1" si="899"/>
        <v>0</v>
      </c>
      <c r="O8219" s="15" t="e">
        <f t="shared" ca="1" si="900"/>
        <v>#DIV/0!</v>
      </c>
      <c r="P8219" s="15" t="e">
        <f t="shared" ca="1" si="901"/>
        <v>#DIV/0!</v>
      </c>
    </row>
    <row r="8220" spans="1:16" x14ac:dyDescent="0.25">
      <c r="A8220" s="1">
        <f t="shared" si="895"/>
        <v>43443</v>
      </c>
      <c r="B8220" s="7">
        <f t="shared" si="897"/>
        <v>12</v>
      </c>
      <c r="C8220" s="4">
        <f>INDEX(Calendar!$E$3:$E$367,MATCH(LOLP!$A8220,Calendar!$B$3:$B$367,0))</f>
        <v>0</v>
      </c>
      <c r="D8220" s="2">
        <f t="shared" si="896"/>
        <v>9</v>
      </c>
      <c r="E8220" s="36">
        <v>21620</v>
      </c>
      <c r="F8220" s="7">
        <f>IFERROR(IF(INDEX('Temperature Data'!$AA$15:$AA$348,MATCH(LOLP!A8220,'Temperature Data'!$B$15:$B$348,0))&gt;IF(B8220=9,$G$2,LOLP!$F$2),1,0),0)</f>
        <v>0</v>
      </c>
      <c r="G8220" s="7">
        <f>SUMIFS(LOLP!$F$4:$F$8763,$C$4:$C$8763,$C8220,$B$4:$B$8763,$B8220,$D$4:$D$8763,$D8220)</f>
        <v>0</v>
      </c>
      <c r="H8220" s="7">
        <f>COUNTIFS(Calendar!$E$3:$E$367,LOLP!C8220,Calendar!$D$3:$D$367,LOLP!B8220)</f>
        <v>11</v>
      </c>
      <c r="I8220" s="7">
        <f ca="1">IF($F8220=1,OFFSET(start_norps,LOLP!$D8220+(1-$C8220)*24,LOLP!$B8220)*H8220/G8220,0)</f>
        <v>0</v>
      </c>
      <c r="J8220" s="7">
        <f ca="1">IF($F8220=1,OFFSET(start_33,LOLP!$D8220+(1-$C8220)*24,LOLP!$B8220)*H8220/G8220,0)</f>
        <v>0</v>
      </c>
      <c r="K8220" s="7">
        <f ca="1">IF($F8220,OFFSET(start_40,LOLP!$D8220+(1-$C8220)*24,LOLP!$B8220),0)</f>
        <v>0</v>
      </c>
      <c r="L8220" s="7">
        <f ca="1">IF($F8220,OFFSET(start_50,LOLP!$D8220+(1-$C8220)*24,LOLP!$B8220),0)</f>
        <v>0</v>
      </c>
      <c r="M8220" s="25">
        <f t="shared" ca="1" si="898"/>
        <v>0</v>
      </c>
      <c r="N8220" s="25">
        <f t="shared" ca="1" si="899"/>
        <v>0</v>
      </c>
      <c r="O8220" s="15" t="e">
        <f t="shared" ca="1" si="900"/>
        <v>#DIV/0!</v>
      </c>
      <c r="P8220" s="15" t="e">
        <f t="shared" ca="1" si="901"/>
        <v>#DIV/0!</v>
      </c>
    </row>
    <row r="8221" spans="1:16" x14ac:dyDescent="0.25">
      <c r="A8221" s="1">
        <f t="shared" ref="A8221:A8284" si="902">A8197+1</f>
        <v>43443</v>
      </c>
      <c r="B8221" s="7">
        <f t="shared" si="897"/>
        <v>12</v>
      </c>
      <c r="C8221" s="4">
        <f>INDEX(Calendar!$E$3:$E$367,MATCH(LOLP!$A8221,Calendar!$B$3:$B$367,0))</f>
        <v>0</v>
      </c>
      <c r="D8221" s="2">
        <f t="shared" ref="D8221:D8284" si="903">D8197</f>
        <v>10</v>
      </c>
      <c r="E8221" s="36">
        <v>21848</v>
      </c>
      <c r="F8221" s="7">
        <f>IFERROR(IF(INDEX('Temperature Data'!$AA$15:$AA$348,MATCH(LOLP!A8221,'Temperature Data'!$B$15:$B$348,0))&gt;IF(B8221=9,$G$2,LOLP!$F$2),1,0),0)</f>
        <v>0</v>
      </c>
      <c r="G8221" s="7">
        <f>SUMIFS(LOLP!$F$4:$F$8763,$C$4:$C$8763,$C8221,$B$4:$B$8763,$B8221,$D$4:$D$8763,$D8221)</f>
        <v>0</v>
      </c>
      <c r="H8221" s="7">
        <f>COUNTIFS(Calendar!$E$3:$E$367,LOLP!C8221,Calendar!$D$3:$D$367,LOLP!B8221)</f>
        <v>11</v>
      </c>
      <c r="I8221" s="7">
        <f ca="1">IF($F8221=1,OFFSET(start_norps,LOLP!$D8221+(1-$C8221)*24,LOLP!$B8221)*H8221/G8221,0)</f>
        <v>0</v>
      </c>
      <c r="J8221" s="7">
        <f ca="1">IF($F8221=1,OFFSET(start_33,LOLP!$D8221+(1-$C8221)*24,LOLP!$B8221)*H8221/G8221,0)</f>
        <v>0</v>
      </c>
      <c r="K8221" s="7">
        <f ca="1">IF($F8221,OFFSET(start_40,LOLP!$D8221+(1-$C8221)*24,LOLP!$B8221),0)</f>
        <v>0</v>
      </c>
      <c r="L8221" s="7">
        <f ca="1">IF($F8221,OFFSET(start_50,LOLP!$D8221+(1-$C8221)*24,LOLP!$B8221),0)</f>
        <v>0</v>
      </c>
      <c r="M8221" s="25">
        <f t="shared" ca="1" si="898"/>
        <v>0</v>
      </c>
      <c r="N8221" s="25">
        <f t="shared" ca="1" si="899"/>
        <v>0</v>
      </c>
      <c r="O8221" s="15" t="e">
        <f t="shared" ca="1" si="900"/>
        <v>#DIV/0!</v>
      </c>
      <c r="P8221" s="15" t="e">
        <f t="shared" ca="1" si="901"/>
        <v>#DIV/0!</v>
      </c>
    </row>
    <row r="8222" spans="1:16" x14ac:dyDescent="0.25">
      <c r="A8222" s="1">
        <f t="shared" si="902"/>
        <v>43443</v>
      </c>
      <c r="B8222" s="7">
        <f t="shared" si="897"/>
        <v>12</v>
      </c>
      <c r="C8222" s="4">
        <f>INDEX(Calendar!$E$3:$E$367,MATCH(LOLP!$A8222,Calendar!$B$3:$B$367,0))</f>
        <v>0</v>
      </c>
      <c r="D8222" s="2">
        <f t="shared" si="903"/>
        <v>11</v>
      </c>
      <c r="E8222" s="36">
        <v>21681</v>
      </c>
      <c r="F8222" s="7">
        <f>IFERROR(IF(INDEX('Temperature Data'!$AA$15:$AA$348,MATCH(LOLP!A8222,'Temperature Data'!$B$15:$B$348,0))&gt;IF(B8222=9,$G$2,LOLP!$F$2),1,0),0)</f>
        <v>0</v>
      </c>
      <c r="G8222" s="7">
        <f>SUMIFS(LOLP!$F$4:$F$8763,$C$4:$C$8763,$C8222,$B$4:$B$8763,$B8222,$D$4:$D$8763,$D8222)</f>
        <v>0</v>
      </c>
      <c r="H8222" s="7">
        <f>COUNTIFS(Calendar!$E$3:$E$367,LOLP!C8222,Calendar!$D$3:$D$367,LOLP!B8222)</f>
        <v>11</v>
      </c>
      <c r="I8222" s="7">
        <f ca="1">IF($F8222=1,OFFSET(start_norps,LOLP!$D8222+(1-$C8222)*24,LOLP!$B8222)*H8222/G8222,0)</f>
        <v>0</v>
      </c>
      <c r="J8222" s="7">
        <f ca="1">IF($F8222=1,OFFSET(start_33,LOLP!$D8222+(1-$C8222)*24,LOLP!$B8222)*H8222/G8222,0)</f>
        <v>0</v>
      </c>
      <c r="K8222" s="7">
        <f ca="1">IF($F8222,OFFSET(start_40,LOLP!$D8222+(1-$C8222)*24,LOLP!$B8222),0)</f>
        <v>0</v>
      </c>
      <c r="L8222" s="7">
        <f ca="1">IF($F8222,OFFSET(start_50,LOLP!$D8222+(1-$C8222)*24,LOLP!$B8222),0)</f>
        <v>0</v>
      </c>
      <c r="M8222" s="25">
        <f t="shared" ca="1" si="898"/>
        <v>0</v>
      </c>
      <c r="N8222" s="25">
        <f t="shared" ca="1" si="899"/>
        <v>0</v>
      </c>
      <c r="O8222" s="15" t="e">
        <f t="shared" ca="1" si="900"/>
        <v>#DIV/0!</v>
      </c>
      <c r="P8222" s="15" t="e">
        <f t="shared" ca="1" si="901"/>
        <v>#DIV/0!</v>
      </c>
    </row>
    <row r="8223" spans="1:16" x14ac:dyDescent="0.25">
      <c r="A8223" s="1">
        <f t="shared" si="902"/>
        <v>43443</v>
      </c>
      <c r="B8223" s="7">
        <f t="shared" si="897"/>
        <v>12</v>
      </c>
      <c r="C8223" s="4">
        <f>INDEX(Calendar!$E$3:$E$367,MATCH(LOLP!$A8223,Calendar!$B$3:$B$367,0))</f>
        <v>0</v>
      </c>
      <c r="D8223" s="2">
        <f t="shared" si="903"/>
        <v>12</v>
      </c>
      <c r="E8223" s="36">
        <v>21531</v>
      </c>
      <c r="F8223" s="7">
        <f>IFERROR(IF(INDEX('Temperature Data'!$AA$15:$AA$348,MATCH(LOLP!A8223,'Temperature Data'!$B$15:$B$348,0))&gt;IF(B8223=9,$G$2,LOLP!$F$2),1,0),0)</f>
        <v>0</v>
      </c>
      <c r="G8223" s="7">
        <f>SUMIFS(LOLP!$F$4:$F$8763,$C$4:$C$8763,$C8223,$B$4:$B$8763,$B8223,$D$4:$D$8763,$D8223)</f>
        <v>0</v>
      </c>
      <c r="H8223" s="7">
        <f>COUNTIFS(Calendar!$E$3:$E$367,LOLP!C8223,Calendar!$D$3:$D$367,LOLP!B8223)</f>
        <v>11</v>
      </c>
      <c r="I8223" s="7">
        <f ca="1">IF($F8223=1,OFFSET(start_norps,LOLP!$D8223+(1-$C8223)*24,LOLP!$B8223)*H8223/G8223,0)</f>
        <v>0</v>
      </c>
      <c r="J8223" s="7">
        <f ca="1">IF($F8223=1,OFFSET(start_33,LOLP!$D8223+(1-$C8223)*24,LOLP!$B8223)*H8223/G8223,0)</f>
        <v>0</v>
      </c>
      <c r="K8223" s="7">
        <f ca="1">IF($F8223,OFFSET(start_40,LOLP!$D8223+(1-$C8223)*24,LOLP!$B8223),0)</f>
        <v>0</v>
      </c>
      <c r="L8223" s="7">
        <f ca="1">IF($F8223,OFFSET(start_50,LOLP!$D8223+(1-$C8223)*24,LOLP!$B8223),0)</f>
        <v>0</v>
      </c>
      <c r="M8223" s="25">
        <f t="shared" ca="1" si="898"/>
        <v>0</v>
      </c>
      <c r="N8223" s="25">
        <f t="shared" ca="1" si="899"/>
        <v>0</v>
      </c>
      <c r="O8223" s="15" t="e">
        <f t="shared" ca="1" si="900"/>
        <v>#DIV/0!</v>
      </c>
      <c r="P8223" s="15" t="e">
        <f t="shared" ca="1" si="901"/>
        <v>#DIV/0!</v>
      </c>
    </row>
    <row r="8224" spans="1:16" x14ac:dyDescent="0.25">
      <c r="A8224" s="1">
        <f t="shared" si="902"/>
        <v>43443</v>
      </c>
      <c r="B8224" s="7">
        <f t="shared" si="897"/>
        <v>12</v>
      </c>
      <c r="C8224" s="4">
        <f>INDEX(Calendar!$E$3:$E$367,MATCH(LOLP!$A8224,Calendar!$B$3:$B$367,0))</f>
        <v>0</v>
      </c>
      <c r="D8224" s="2">
        <f t="shared" si="903"/>
        <v>13</v>
      </c>
      <c r="E8224" s="36">
        <v>21555</v>
      </c>
      <c r="F8224" s="7">
        <f>IFERROR(IF(INDEX('Temperature Data'!$AA$15:$AA$348,MATCH(LOLP!A8224,'Temperature Data'!$B$15:$B$348,0))&gt;IF(B8224=9,$G$2,LOLP!$F$2),1,0),0)</f>
        <v>0</v>
      </c>
      <c r="G8224" s="7">
        <f>SUMIFS(LOLP!$F$4:$F$8763,$C$4:$C$8763,$C8224,$B$4:$B$8763,$B8224,$D$4:$D$8763,$D8224)</f>
        <v>0</v>
      </c>
      <c r="H8224" s="7">
        <f>COUNTIFS(Calendar!$E$3:$E$367,LOLP!C8224,Calendar!$D$3:$D$367,LOLP!B8224)</f>
        <v>11</v>
      </c>
      <c r="I8224" s="7">
        <f ca="1">IF($F8224=1,OFFSET(start_norps,LOLP!$D8224+(1-$C8224)*24,LOLP!$B8224)*H8224/G8224,0)</f>
        <v>0</v>
      </c>
      <c r="J8224" s="7">
        <f ca="1">IF($F8224=1,OFFSET(start_33,LOLP!$D8224+(1-$C8224)*24,LOLP!$B8224)*H8224/G8224,0)</f>
        <v>0</v>
      </c>
      <c r="K8224" s="7">
        <f ca="1">IF($F8224,OFFSET(start_40,LOLP!$D8224+(1-$C8224)*24,LOLP!$B8224),0)</f>
        <v>0</v>
      </c>
      <c r="L8224" s="7">
        <f ca="1">IF($F8224,OFFSET(start_50,LOLP!$D8224+(1-$C8224)*24,LOLP!$B8224),0)</f>
        <v>0</v>
      </c>
      <c r="M8224" s="25">
        <f t="shared" ca="1" si="898"/>
        <v>0</v>
      </c>
      <c r="N8224" s="25">
        <f t="shared" ca="1" si="899"/>
        <v>0</v>
      </c>
      <c r="O8224" s="15" t="e">
        <f t="shared" ca="1" si="900"/>
        <v>#DIV/0!</v>
      </c>
      <c r="P8224" s="15" t="e">
        <f t="shared" ca="1" si="901"/>
        <v>#DIV/0!</v>
      </c>
    </row>
    <row r="8225" spans="1:16" x14ac:dyDescent="0.25">
      <c r="A8225" s="1">
        <f t="shared" si="902"/>
        <v>43443</v>
      </c>
      <c r="B8225" s="7">
        <f t="shared" si="897"/>
        <v>12</v>
      </c>
      <c r="C8225" s="4">
        <f>INDEX(Calendar!$E$3:$E$367,MATCH(LOLP!$A8225,Calendar!$B$3:$B$367,0))</f>
        <v>0</v>
      </c>
      <c r="D8225" s="2">
        <f t="shared" si="903"/>
        <v>14</v>
      </c>
      <c r="E8225" s="36">
        <v>21963</v>
      </c>
      <c r="F8225" s="7">
        <f>IFERROR(IF(INDEX('Temperature Data'!$AA$15:$AA$348,MATCH(LOLP!A8225,'Temperature Data'!$B$15:$B$348,0))&gt;IF(B8225=9,$G$2,LOLP!$F$2),1,0),0)</f>
        <v>0</v>
      </c>
      <c r="G8225" s="7">
        <f>SUMIFS(LOLP!$F$4:$F$8763,$C$4:$C$8763,$C8225,$B$4:$B$8763,$B8225,$D$4:$D$8763,$D8225)</f>
        <v>0</v>
      </c>
      <c r="H8225" s="7">
        <f>COUNTIFS(Calendar!$E$3:$E$367,LOLP!C8225,Calendar!$D$3:$D$367,LOLP!B8225)</f>
        <v>11</v>
      </c>
      <c r="I8225" s="7">
        <f ca="1">IF($F8225=1,OFFSET(start_norps,LOLP!$D8225+(1-$C8225)*24,LOLP!$B8225)*H8225/G8225,0)</f>
        <v>0</v>
      </c>
      <c r="J8225" s="7">
        <f ca="1">IF($F8225=1,OFFSET(start_33,LOLP!$D8225+(1-$C8225)*24,LOLP!$B8225)*H8225/G8225,0)</f>
        <v>0</v>
      </c>
      <c r="K8225" s="7">
        <f ca="1">IF($F8225,OFFSET(start_40,LOLP!$D8225+(1-$C8225)*24,LOLP!$B8225),0)</f>
        <v>0</v>
      </c>
      <c r="L8225" s="7">
        <f ca="1">IF($F8225,OFFSET(start_50,LOLP!$D8225+(1-$C8225)*24,LOLP!$B8225),0)</f>
        <v>0</v>
      </c>
      <c r="M8225" s="25">
        <f t="shared" ca="1" si="898"/>
        <v>0</v>
      </c>
      <c r="N8225" s="25">
        <f t="shared" ca="1" si="899"/>
        <v>0</v>
      </c>
      <c r="O8225" s="15" t="e">
        <f t="shared" ca="1" si="900"/>
        <v>#DIV/0!</v>
      </c>
      <c r="P8225" s="15" t="e">
        <f t="shared" ca="1" si="901"/>
        <v>#DIV/0!</v>
      </c>
    </row>
    <row r="8226" spans="1:16" x14ac:dyDescent="0.25">
      <c r="A8226" s="1">
        <f t="shared" si="902"/>
        <v>43443</v>
      </c>
      <c r="B8226" s="7">
        <f t="shared" si="897"/>
        <v>12</v>
      </c>
      <c r="C8226" s="4">
        <f>INDEX(Calendar!$E$3:$E$367,MATCH(LOLP!$A8226,Calendar!$B$3:$B$367,0))</f>
        <v>0</v>
      </c>
      <c r="D8226" s="2">
        <f t="shared" si="903"/>
        <v>15</v>
      </c>
      <c r="E8226" s="36">
        <v>22451</v>
      </c>
      <c r="F8226" s="7">
        <f>IFERROR(IF(INDEX('Temperature Data'!$AA$15:$AA$348,MATCH(LOLP!A8226,'Temperature Data'!$B$15:$B$348,0))&gt;IF(B8226=9,$G$2,LOLP!$F$2),1,0),0)</f>
        <v>0</v>
      </c>
      <c r="G8226" s="7">
        <f>SUMIFS(LOLP!$F$4:$F$8763,$C$4:$C$8763,$C8226,$B$4:$B$8763,$B8226,$D$4:$D$8763,$D8226)</f>
        <v>0</v>
      </c>
      <c r="H8226" s="7">
        <f>COUNTIFS(Calendar!$E$3:$E$367,LOLP!C8226,Calendar!$D$3:$D$367,LOLP!B8226)</f>
        <v>11</v>
      </c>
      <c r="I8226" s="7">
        <f ca="1">IF($F8226=1,OFFSET(start_norps,LOLP!$D8226+(1-$C8226)*24,LOLP!$B8226)*H8226/G8226,0)</f>
        <v>0</v>
      </c>
      <c r="J8226" s="7">
        <f ca="1">IF($F8226=1,OFFSET(start_33,LOLP!$D8226+(1-$C8226)*24,LOLP!$B8226)*H8226/G8226,0)</f>
        <v>0</v>
      </c>
      <c r="K8226" s="7">
        <f ca="1">IF($F8226,OFFSET(start_40,LOLP!$D8226+(1-$C8226)*24,LOLP!$B8226),0)</f>
        <v>0</v>
      </c>
      <c r="L8226" s="7">
        <f ca="1">IF($F8226,OFFSET(start_50,LOLP!$D8226+(1-$C8226)*24,LOLP!$B8226),0)</f>
        <v>0</v>
      </c>
      <c r="M8226" s="25">
        <f t="shared" ca="1" si="898"/>
        <v>0</v>
      </c>
      <c r="N8226" s="25">
        <f t="shared" ca="1" si="899"/>
        <v>0</v>
      </c>
      <c r="O8226" s="15" t="e">
        <f t="shared" ca="1" si="900"/>
        <v>#DIV/0!</v>
      </c>
      <c r="P8226" s="15" t="e">
        <f t="shared" ca="1" si="901"/>
        <v>#DIV/0!</v>
      </c>
    </row>
    <row r="8227" spans="1:16" x14ac:dyDescent="0.25">
      <c r="A8227" s="1">
        <f t="shared" si="902"/>
        <v>43443</v>
      </c>
      <c r="B8227" s="7">
        <f t="shared" si="897"/>
        <v>12</v>
      </c>
      <c r="C8227" s="4">
        <f>INDEX(Calendar!$E$3:$E$367,MATCH(LOLP!$A8227,Calendar!$B$3:$B$367,0))</f>
        <v>0</v>
      </c>
      <c r="D8227" s="2">
        <f t="shared" si="903"/>
        <v>16</v>
      </c>
      <c r="E8227" s="36">
        <v>22918</v>
      </c>
      <c r="F8227" s="7">
        <f>IFERROR(IF(INDEX('Temperature Data'!$AA$15:$AA$348,MATCH(LOLP!A8227,'Temperature Data'!$B$15:$B$348,0))&gt;IF(B8227=9,$G$2,LOLP!$F$2),1,0),0)</f>
        <v>0</v>
      </c>
      <c r="G8227" s="7">
        <f>SUMIFS(LOLP!$F$4:$F$8763,$C$4:$C$8763,$C8227,$B$4:$B$8763,$B8227,$D$4:$D$8763,$D8227)</f>
        <v>0</v>
      </c>
      <c r="H8227" s="7">
        <f>COUNTIFS(Calendar!$E$3:$E$367,LOLP!C8227,Calendar!$D$3:$D$367,LOLP!B8227)</f>
        <v>11</v>
      </c>
      <c r="I8227" s="7">
        <f ca="1">IF($F8227=1,OFFSET(start_norps,LOLP!$D8227+(1-$C8227)*24,LOLP!$B8227)*H8227/G8227,0)</f>
        <v>0</v>
      </c>
      <c r="J8227" s="7">
        <f ca="1">IF($F8227=1,OFFSET(start_33,LOLP!$D8227+(1-$C8227)*24,LOLP!$B8227)*H8227/G8227,0)</f>
        <v>0</v>
      </c>
      <c r="K8227" s="7">
        <f ca="1">IF($F8227,OFFSET(start_40,LOLP!$D8227+(1-$C8227)*24,LOLP!$B8227),0)</f>
        <v>0</v>
      </c>
      <c r="L8227" s="7">
        <f ca="1">IF($F8227,OFFSET(start_50,LOLP!$D8227+(1-$C8227)*24,LOLP!$B8227),0)</f>
        <v>0</v>
      </c>
      <c r="M8227" s="25">
        <f t="shared" ca="1" si="898"/>
        <v>0</v>
      </c>
      <c r="N8227" s="25">
        <f t="shared" ca="1" si="899"/>
        <v>0</v>
      </c>
      <c r="O8227" s="15" t="e">
        <f t="shared" ca="1" si="900"/>
        <v>#DIV/0!</v>
      </c>
      <c r="P8227" s="15" t="e">
        <f t="shared" ca="1" si="901"/>
        <v>#DIV/0!</v>
      </c>
    </row>
    <row r="8228" spans="1:16" x14ac:dyDescent="0.25">
      <c r="A8228" s="1">
        <f t="shared" si="902"/>
        <v>43443</v>
      </c>
      <c r="B8228" s="7">
        <f t="shared" si="897"/>
        <v>12</v>
      </c>
      <c r="C8228" s="4">
        <f>INDEX(Calendar!$E$3:$E$367,MATCH(LOLP!$A8228,Calendar!$B$3:$B$367,0))</f>
        <v>0</v>
      </c>
      <c r="D8228" s="2">
        <f t="shared" si="903"/>
        <v>17</v>
      </c>
      <c r="E8228" s="36">
        <v>24595</v>
      </c>
      <c r="F8228" s="7">
        <f>IFERROR(IF(INDEX('Temperature Data'!$AA$15:$AA$348,MATCH(LOLP!A8228,'Temperature Data'!$B$15:$B$348,0))&gt;IF(B8228=9,$G$2,LOLP!$F$2),1,0),0)</f>
        <v>0</v>
      </c>
      <c r="G8228" s="7">
        <f>SUMIFS(LOLP!$F$4:$F$8763,$C$4:$C$8763,$C8228,$B$4:$B$8763,$B8228,$D$4:$D$8763,$D8228)</f>
        <v>0</v>
      </c>
      <c r="H8228" s="7">
        <f>COUNTIFS(Calendar!$E$3:$E$367,LOLP!C8228,Calendar!$D$3:$D$367,LOLP!B8228)</f>
        <v>11</v>
      </c>
      <c r="I8228" s="7">
        <f ca="1">IF($F8228=1,OFFSET(start_norps,LOLP!$D8228+(1-$C8228)*24,LOLP!$B8228)*H8228/G8228,0)</f>
        <v>0</v>
      </c>
      <c r="J8228" s="7">
        <f ca="1">IF($F8228=1,OFFSET(start_33,LOLP!$D8228+(1-$C8228)*24,LOLP!$B8228)*H8228/G8228,0)</f>
        <v>0</v>
      </c>
      <c r="K8228" s="7">
        <f ca="1">IF($F8228,OFFSET(start_40,LOLP!$D8228+(1-$C8228)*24,LOLP!$B8228),0)</f>
        <v>0</v>
      </c>
      <c r="L8228" s="7">
        <f ca="1">IF($F8228,OFFSET(start_50,LOLP!$D8228+(1-$C8228)*24,LOLP!$B8228),0)</f>
        <v>0</v>
      </c>
      <c r="M8228" s="25">
        <f t="shared" ca="1" si="898"/>
        <v>0</v>
      </c>
      <c r="N8228" s="25">
        <f t="shared" ca="1" si="899"/>
        <v>0</v>
      </c>
      <c r="O8228" s="15" t="e">
        <f t="shared" ca="1" si="900"/>
        <v>#DIV/0!</v>
      </c>
      <c r="P8228" s="15" t="e">
        <f t="shared" ca="1" si="901"/>
        <v>#DIV/0!</v>
      </c>
    </row>
    <row r="8229" spans="1:16" x14ac:dyDescent="0.25">
      <c r="A8229" s="1">
        <f t="shared" si="902"/>
        <v>43443</v>
      </c>
      <c r="B8229" s="7">
        <f t="shared" si="897"/>
        <v>12</v>
      </c>
      <c r="C8229" s="4">
        <f>INDEX(Calendar!$E$3:$E$367,MATCH(LOLP!$A8229,Calendar!$B$3:$B$367,0))</f>
        <v>0</v>
      </c>
      <c r="D8229" s="2">
        <f t="shared" si="903"/>
        <v>18</v>
      </c>
      <c r="E8229" s="36">
        <v>27148</v>
      </c>
      <c r="F8229" s="7">
        <f>IFERROR(IF(INDEX('Temperature Data'!$AA$15:$AA$348,MATCH(LOLP!A8229,'Temperature Data'!$B$15:$B$348,0))&gt;IF(B8229=9,$G$2,LOLP!$F$2),1,0),0)</f>
        <v>0</v>
      </c>
      <c r="G8229" s="7">
        <f>SUMIFS(LOLP!$F$4:$F$8763,$C$4:$C$8763,$C8229,$B$4:$B$8763,$B8229,$D$4:$D$8763,$D8229)</f>
        <v>0</v>
      </c>
      <c r="H8229" s="7">
        <f>COUNTIFS(Calendar!$E$3:$E$367,LOLP!C8229,Calendar!$D$3:$D$367,LOLP!B8229)</f>
        <v>11</v>
      </c>
      <c r="I8229" s="7">
        <f ca="1">IF($F8229=1,OFFSET(start_norps,LOLP!$D8229+(1-$C8229)*24,LOLP!$B8229)*H8229/G8229,0)</f>
        <v>0</v>
      </c>
      <c r="J8229" s="7">
        <f ca="1">IF($F8229=1,OFFSET(start_33,LOLP!$D8229+(1-$C8229)*24,LOLP!$B8229)*H8229/G8229,0)</f>
        <v>0</v>
      </c>
      <c r="K8229" s="7">
        <f ca="1">IF($F8229,OFFSET(start_40,LOLP!$D8229+(1-$C8229)*24,LOLP!$B8229),0)</f>
        <v>0</v>
      </c>
      <c r="L8229" s="7">
        <f ca="1">IF($F8229,OFFSET(start_50,LOLP!$D8229+(1-$C8229)*24,LOLP!$B8229),0)</f>
        <v>0</v>
      </c>
      <c r="M8229" s="25">
        <f t="shared" ca="1" si="898"/>
        <v>0</v>
      </c>
      <c r="N8229" s="25">
        <f t="shared" ca="1" si="899"/>
        <v>0</v>
      </c>
      <c r="O8229" s="15" t="e">
        <f t="shared" ca="1" si="900"/>
        <v>#DIV/0!</v>
      </c>
      <c r="P8229" s="15" t="e">
        <f t="shared" ca="1" si="901"/>
        <v>#DIV/0!</v>
      </c>
    </row>
    <row r="8230" spans="1:16" x14ac:dyDescent="0.25">
      <c r="A8230" s="1">
        <f t="shared" si="902"/>
        <v>43443</v>
      </c>
      <c r="B8230" s="7">
        <f t="shared" si="897"/>
        <v>12</v>
      </c>
      <c r="C8230" s="4">
        <f>INDEX(Calendar!$E$3:$E$367,MATCH(LOLP!$A8230,Calendar!$B$3:$B$367,0))</f>
        <v>0</v>
      </c>
      <c r="D8230" s="2">
        <f t="shared" si="903"/>
        <v>19</v>
      </c>
      <c r="E8230" s="36">
        <v>27383</v>
      </c>
      <c r="F8230" s="7">
        <f>IFERROR(IF(INDEX('Temperature Data'!$AA$15:$AA$348,MATCH(LOLP!A8230,'Temperature Data'!$B$15:$B$348,0))&gt;IF(B8230=9,$G$2,LOLP!$F$2),1,0),0)</f>
        <v>0</v>
      </c>
      <c r="G8230" s="7">
        <f>SUMIFS(LOLP!$F$4:$F$8763,$C$4:$C$8763,$C8230,$B$4:$B$8763,$B8230,$D$4:$D$8763,$D8230)</f>
        <v>0</v>
      </c>
      <c r="H8230" s="7">
        <f>COUNTIFS(Calendar!$E$3:$E$367,LOLP!C8230,Calendar!$D$3:$D$367,LOLP!B8230)</f>
        <v>11</v>
      </c>
      <c r="I8230" s="7">
        <f ca="1">IF($F8230=1,OFFSET(start_norps,LOLP!$D8230+(1-$C8230)*24,LOLP!$B8230)*H8230/G8230,0)</f>
        <v>0</v>
      </c>
      <c r="J8230" s="7">
        <f ca="1">IF($F8230=1,OFFSET(start_33,LOLP!$D8230+(1-$C8230)*24,LOLP!$B8230)*H8230/G8230,0)</f>
        <v>0</v>
      </c>
      <c r="K8230" s="7">
        <f ca="1">IF($F8230,OFFSET(start_40,LOLP!$D8230+(1-$C8230)*24,LOLP!$B8230),0)</f>
        <v>0</v>
      </c>
      <c r="L8230" s="7">
        <f ca="1">IF($F8230,OFFSET(start_50,LOLP!$D8230+(1-$C8230)*24,LOLP!$B8230),0)</f>
        <v>0</v>
      </c>
      <c r="M8230" s="25">
        <f t="shared" ca="1" si="898"/>
        <v>0</v>
      </c>
      <c r="N8230" s="25">
        <f t="shared" ca="1" si="899"/>
        <v>0</v>
      </c>
      <c r="O8230" s="15" t="e">
        <f t="shared" ca="1" si="900"/>
        <v>#DIV/0!</v>
      </c>
      <c r="P8230" s="15" t="e">
        <f t="shared" ca="1" si="901"/>
        <v>#DIV/0!</v>
      </c>
    </row>
    <row r="8231" spans="1:16" x14ac:dyDescent="0.25">
      <c r="A8231" s="1">
        <f t="shared" si="902"/>
        <v>43443</v>
      </c>
      <c r="B8231" s="7">
        <f t="shared" si="897"/>
        <v>12</v>
      </c>
      <c r="C8231" s="4">
        <f>INDEX(Calendar!$E$3:$E$367,MATCH(LOLP!$A8231,Calendar!$B$3:$B$367,0))</f>
        <v>0</v>
      </c>
      <c r="D8231" s="2">
        <f t="shared" si="903"/>
        <v>20</v>
      </c>
      <c r="E8231" s="36">
        <v>27114</v>
      </c>
      <c r="F8231" s="7">
        <f>IFERROR(IF(INDEX('Temperature Data'!$AA$15:$AA$348,MATCH(LOLP!A8231,'Temperature Data'!$B$15:$B$348,0))&gt;IF(B8231=9,$G$2,LOLP!$F$2),1,0),0)</f>
        <v>0</v>
      </c>
      <c r="G8231" s="7">
        <f>SUMIFS(LOLP!$F$4:$F$8763,$C$4:$C$8763,$C8231,$B$4:$B$8763,$B8231,$D$4:$D$8763,$D8231)</f>
        <v>0</v>
      </c>
      <c r="H8231" s="7">
        <f>COUNTIFS(Calendar!$E$3:$E$367,LOLP!C8231,Calendar!$D$3:$D$367,LOLP!B8231)</f>
        <v>11</v>
      </c>
      <c r="I8231" s="7">
        <f ca="1">IF($F8231=1,OFFSET(start_norps,LOLP!$D8231+(1-$C8231)*24,LOLP!$B8231)*H8231/G8231,0)</f>
        <v>0</v>
      </c>
      <c r="J8231" s="7">
        <f ca="1">IF($F8231=1,OFFSET(start_33,LOLP!$D8231+(1-$C8231)*24,LOLP!$B8231)*H8231/G8231,0)</f>
        <v>0</v>
      </c>
      <c r="K8231" s="7">
        <f ca="1">IF($F8231,OFFSET(start_40,LOLP!$D8231+(1-$C8231)*24,LOLP!$B8231),0)</f>
        <v>0</v>
      </c>
      <c r="L8231" s="7">
        <f ca="1">IF($F8231,OFFSET(start_50,LOLP!$D8231+(1-$C8231)*24,LOLP!$B8231),0)</f>
        <v>0</v>
      </c>
      <c r="M8231" s="25">
        <f t="shared" ca="1" si="898"/>
        <v>0</v>
      </c>
      <c r="N8231" s="25">
        <f t="shared" ca="1" si="899"/>
        <v>0</v>
      </c>
      <c r="O8231" s="15" t="e">
        <f t="shared" ca="1" si="900"/>
        <v>#DIV/0!</v>
      </c>
      <c r="P8231" s="15" t="e">
        <f t="shared" ca="1" si="901"/>
        <v>#DIV/0!</v>
      </c>
    </row>
    <row r="8232" spans="1:16" x14ac:dyDescent="0.25">
      <c r="A8232" s="1">
        <f t="shared" si="902"/>
        <v>43443</v>
      </c>
      <c r="B8232" s="7">
        <f t="shared" si="897"/>
        <v>12</v>
      </c>
      <c r="C8232" s="4">
        <f>INDEX(Calendar!$E$3:$E$367,MATCH(LOLP!$A8232,Calendar!$B$3:$B$367,0))</f>
        <v>0</v>
      </c>
      <c r="D8232" s="2">
        <f t="shared" si="903"/>
        <v>21</v>
      </c>
      <c r="E8232" s="36">
        <v>26505</v>
      </c>
      <c r="F8232" s="7">
        <f>IFERROR(IF(INDEX('Temperature Data'!$AA$15:$AA$348,MATCH(LOLP!A8232,'Temperature Data'!$B$15:$B$348,0))&gt;IF(B8232=9,$G$2,LOLP!$F$2),1,0),0)</f>
        <v>0</v>
      </c>
      <c r="G8232" s="7">
        <f>SUMIFS(LOLP!$F$4:$F$8763,$C$4:$C$8763,$C8232,$B$4:$B$8763,$B8232,$D$4:$D$8763,$D8232)</f>
        <v>0</v>
      </c>
      <c r="H8232" s="7">
        <f>COUNTIFS(Calendar!$E$3:$E$367,LOLP!C8232,Calendar!$D$3:$D$367,LOLP!B8232)</f>
        <v>11</v>
      </c>
      <c r="I8232" s="7">
        <f ca="1">IF($F8232=1,OFFSET(start_norps,LOLP!$D8232+(1-$C8232)*24,LOLP!$B8232)*H8232/G8232,0)</f>
        <v>0</v>
      </c>
      <c r="J8232" s="7">
        <f ca="1">IF($F8232=1,OFFSET(start_33,LOLP!$D8232+(1-$C8232)*24,LOLP!$B8232)*H8232/G8232,0)</f>
        <v>0</v>
      </c>
      <c r="K8232" s="7">
        <f ca="1">IF($F8232,OFFSET(start_40,LOLP!$D8232+(1-$C8232)*24,LOLP!$B8232),0)</f>
        <v>0</v>
      </c>
      <c r="L8232" s="7">
        <f ca="1">IF($F8232,OFFSET(start_50,LOLP!$D8232+(1-$C8232)*24,LOLP!$B8232),0)</f>
        <v>0</v>
      </c>
      <c r="M8232" s="25">
        <f t="shared" ca="1" si="898"/>
        <v>0</v>
      </c>
      <c r="N8232" s="25">
        <f t="shared" ca="1" si="899"/>
        <v>0</v>
      </c>
      <c r="O8232" s="15" t="e">
        <f t="shared" ca="1" si="900"/>
        <v>#DIV/0!</v>
      </c>
      <c r="P8232" s="15" t="e">
        <f t="shared" ca="1" si="901"/>
        <v>#DIV/0!</v>
      </c>
    </row>
    <row r="8233" spans="1:16" x14ac:dyDescent="0.25">
      <c r="A8233" s="1">
        <f t="shared" si="902"/>
        <v>43443</v>
      </c>
      <c r="B8233" s="7">
        <f t="shared" si="897"/>
        <v>12</v>
      </c>
      <c r="C8233" s="4">
        <f>INDEX(Calendar!$E$3:$E$367,MATCH(LOLP!$A8233,Calendar!$B$3:$B$367,0))</f>
        <v>0</v>
      </c>
      <c r="D8233" s="2">
        <f t="shared" si="903"/>
        <v>22</v>
      </c>
      <c r="E8233" s="36">
        <v>25493</v>
      </c>
      <c r="F8233" s="7">
        <f>IFERROR(IF(INDEX('Temperature Data'!$AA$15:$AA$348,MATCH(LOLP!A8233,'Temperature Data'!$B$15:$B$348,0))&gt;IF(B8233=9,$G$2,LOLP!$F$2),1,0),0)</f>
        <v>0</v>
      </c>
      <c r="G8233" s="7">
        <f>SUMIFS(LOLP!$F$4:$F$8763,$C$4:$C$8763,$C8233,$B$4:$B$8763,$B8233,$D$4:$D$8763,$D8233)</f>
        <v>0</v>
      </c>
      <c r="H8233" s="7">
        <f>COUNTIFS(Calendar!$E$3:$E$367,LOLP!C8233,Calendar!$D$3:$D$367,LOLP!B8233)</f>
        <v>11</v>
      </c>
      <c r="I8233" s="7">
        <f ca="1">IF($F8233=1,OFFSET(start_norps,LOLP!$D8233+(1-$C8233)*24,LOLP!$B8233)*H8233/G8233,0)</f>
        <v>0</v>
      </c>
      <c r="J8233" s="7">
        <f ca="1">IF($F8233=1,OFFSET(start_33,LOLP!$D8233+(1-$C8233)*24,LOLP!$B8233)*H8233/G8233,0)</f>
        <v>0</v>
      </c>
      <c r="K8233" s="7">
        <f ca="1">IF($F8233,OFFSET(start_40,LOLP!$D8233+(1-$C8233)*24,LOLP!$B8233),0)</f>
        <v>0</v>
      </c>
      <c r="L8233" s="7">
        <f ca="1">IF($F8233,OFFSET(start_50,LOLP!$D8233+(1-$C8233)*24,LOLP!$B8233),0)</f>
        <v>0</v>
      </c>
      <c r="M8233" s="25">
        <f t="shared" ca="1" si="898"/>
        <v>0</v>
      </c>
      <c r="N8233" s="25">
        <f t="shared" ca="1" si="899"/>
        <v>0</v>
      </c>
      <c r="O8233" s="15" t="e">
        <f t="shared" ca="1" si="900"/>
        <v>#DIV/0!</v>
      </c>
      <c r="P8233" s="15" t="e">
        <f t="shared" ca="1" si="901"/>
        <v>#DIV/0!</v>
      </c>
    </row>
    <row r="8234" spans="1:16" x14ac:dyDescent="0.25">
      <c r="A8234" s="1">
        <f t="shared" si="902"/>
        <v>43443</v>
      </c>
      <c r="B8234" s="7">
        <f t="shared" si="897"/>
        <v>12</v>
      </c>
      <c r="C8234" s="4">
        <f>INDEX(Calendar!$E$3:$E$367,MATCH(LOLP!$A8234,Calendar!$B$3:$B$367,0))</f>
        <v>0</v>
      </c>
      <c r="D8234" s="2">
        <f t="shared" si="903"/>
        <v>23</v>
      </c>
      <c r="E8234" s="36">
        <v>23778</v>
      </c>
      <c r="F8234" s="7">
        <f>IFERROR(IF(INDEX('Temperature Data'!$AA$15:$AA$348,MATCH(LOLP!A8234,'Temperature Data'!$B$15:$B$348,0))&gt;IF(B8234=9,$G$2,LOLP!$F$2),1,0),0)</f>
        <v>0</v>
      </c>
      <c r="G8234" s="7">
        <f>SUMIFS(LOLP!$F$4:$F$8763,$C$4:$C$8763,$C8234,$B$4:$B$8763,$B8234,$D$4:$D$8763,$D8234)</f>
        <v>0</v>
      </c>
      <c r="H8234" s="7">
        <f>COUNTIFS(Calendar!$E$3:$E$367,LOLP!C8234,Calendar!$D$3:$D$367,LOLP!B8234)</f>
        <v>11</v>
      </c>
      <c r="I8234" s="7">
        <f ca="1">IF($F8234=1,OFFSET(start_norps,LOLP!$D8234+(1-$C8234)*24,LOLP!$B8234)*H8234/G8234,0)</f>
        <v>0</v>
      </c>
      <c r="J8234" s="7">
        <f ca="1">IF($F8234=1,OFFSET(start_33,LOLP!$D8234+(1-$C8234)*24,LOLP!$B8234)*H8234/G8234,0)</f>
        <v>0</v>
      </c>
      <c r="K8234" s="7">
        <f ca="1">IF($F8234,OFFSET(start_40,LOLP!$D8234+(1-$C8234)*24,LOLP!$B8234),0)</f>
        <v>0</v>
      </c>
      <c r="L8234" s="7">
        <f ca="1">IF($F8234,OFFSET(start_50,LOLP!$D8234+(1-$C8234)*24,LOLP!$B8234),0)</f>
        <v>0</v>
      </c>
      <c r="M8234" s="25">
        <f t="shared" ca="1" si="898"/>
        <v>0</v>
      </c>
      <c r="N8234" s="25">
        <f t="shared" ca="1" si="899"/>
        <v>0</v>
      </c>
      <c r="O8234" s="15" t="e">
        <f t="shared" ca="1" si="900"/>
        <v>#DIV/0!</v>
      </c>
      <c r="P8234" s="15" t="e">
        <f t="shared" ca="1" si="901"/>
        <v>#DIV/0!</v>
      </c>
    </row>
    <row r="8235" spans="1:16" x14ac:dyDescent="0.25">
      <c r="A8235" s="1">
        <f t="shared" si="902"/>
        <v>43443</v>
      </c>
      <c r="B8235" s="7">
        <f t="shared" si="897"/>
        <v>12</v>
      </c>
      <c r="C8235" s="4">
        <f>INDEX(Calendar!$E$3:$E$367,MATCH(LOLP!$A8235,Calendar!$B$3:$B$367,0))</f>
        <v>0</v>
      </c>
      <c r="D8235" s="2">
        <f t="shared" si="903"/>
        <v>24</v>
      </c>
      <c r="E8235" s="36">
        <v>21984</v>
      </c>
      <c r="F8235" s="7">
        <f>IFERROR(IF(INDEX('Temperature Data'!$AA$15:$AA$348,MATCH(LOLP!A8235,'Temperature Data'!$B$15:$B$348,0))&gt;IF(B8235=9,$G$2,LOLP!$F$2),1,0),0)</f>
        <v>0</v>
      </c>
      <c r="G8235" s="7">
        <f>SUMIFS(LOLP!$F$4:$F$8763,$C$4:$C$8763,$C8235,$B$4:$B$8763,$B8235,$D$4:$D$8763,$D8235)</f>
        <v>0</v>
      </c>
      <c r="H8235" s="7">
        <f>COUNTIFS(Calendar!$E$3:$E$367,LOLP!C8235,Calendar!$D$3:$D$367,LOLP!B8235)</f>
        <v>11</v>
      </c>
      <c r="I8235" s="7">
        <f ca="1">IF($F8235=1,OFFSET(start_norps,LOLP!$D8235+(1-$C8235)*24,LOLP!$B8235)*H8235/G8235,0)</f>
        <v>0</v>
      </c>
      <c r="J8235" s="7">
        <f ca="1">IF($F8235=1,OFFSET(start_33,LOLP!$D8235+(1-$C8235)*24,LOLP!$B8235)*H8235/G8235,0)</f>
        <v>0</v>
      </c>
      <c r="K8235" s="7">
        <f ca="1">IF($F8235,OFFSET(start_40,LOLP!$D8235+(1-$C8235)*24,LOLP!$B8235),0)</f>
        <v>0</v>
      </c>
      <c r="L8235" s="7">
        <f ca="1">IF($F8235,OFFSET(start_50,LOLP!$D8235+(1-$C8235)*24,LOLP!$B8235),0)</f>
        <v>0</v>
      </c>
      <c r="M8235" s="25">
        <f t="shared" ca="1" si="898"/>
        <v>0</v>
      </c>
      <c r="N8235" s="25">
        <f t="shared" ca="1" si="899"/>
        <v>0</v>
      </c>
      <c r="O8235" s="15" t="e">
        <f t="shared" ca="1" si="900"/>
        <v>#DIV/0!</v>
      </c>
      <c r="P8235" s="15" t="e">
        <f t="shared" ca="1" si="901"/>
        <v>#DIV/0!</v>
      </c>
    </row>
    <row r="8236" spans="1:16" x14ac:dyDescent="0.25">
      <c r="A8236" s="1">
        <f t="shared" si="902"/>
        <v>43444</v>
      </c>
      <c r="B8236" s="7">
        <f t="shared" si="897"/>
        <v>12</v>
      </c>
      <c r="C8236" s="4">
        <f>INDEX(Calendar!$E$3:$E$367,MATCH(LOLP!$A8236,Calendar!$B$3:$B$367,0))</f>
        <v>1</v>
      </c>
      <c r="D8236" s="2">
        <f t="shared" si="903"/>
        <v>1</v>
      </c>
      <c r="E8236" s="36">
        <v>20759</v>
      </c>
      <c r="F8236" s="7">
        <f>IFERROR(IF(INDEX('Temperature Data'!$AA$15:$AA$348,MATCH(LOLP!A8236,'Temperature Data'!$B$15:$B$348,0))&gt;IF(B8236=9,$G$2,LOLP!$F$2),1,0),0)</f>
        <v>0</v>
      </c>
      <c r="G8236" s="7">
        <f>SUMIFS(LOLP!$F$4:$F$8763,$C$4:$C$8763,$C8236,$B$4:$B$8763,$B8236,$D$4:$D$8763,$D8236)</f>
        <v>0</v>
      </c>
      <c r="H8236" s="7">
        <f>COUNTIFS(Calendar!$E$3:$E$367,LOLP!C8236,Calendar!$D$3:$D$367,LOLP!B8236)</f>
        <v>20</v>
      </c>
      <c r="I8236" s="7">
        <f ca="1">IF($F8236=1,OFFSET(start_norps,LOLP!$D8236+(1-$C8236)*24,LOLP!$B8236)*H8236/G8236,0)</f>
        <v>0</v>
      </c>
      <c r="J8236" s="7">
        <f ca="1">IF($F8236=1,OFFSET(start_33,LOLP!$D8236+(1-$C8236)*24,LOLP!$B8236)*H8236/G8236,0)</f>
        <v>0</v>
      </c>
      <c r="K8236" s="7">
        <f ca="1">IF($F8236,OFFSET(start_40,LOLP!$D8236+(1-$C8236)*24,LOLP!$B8236),0)</f>
        <v>0</v>
      </c>
      <c r="L8236" s="7">
        <f ca="1">IF($F8236,OFFSET(start_50,LOLP!$D8236+(1-$C8236)*24,LOLP!$B8236),0)</f>
        <v>0</v>
      </c>
      <c r="M8236" s="25">
        <f t="shared" ca="1" si="898"/>
        <v>0</v>
      </c>
      <c r="N8236" s="25">
        <f t="shared" ca="1" si="899"/>
        <v>0</v>
      </c>
      <c r="O8236" s="15" t="e">
        <f t="shared" ca="1" si="900"/>
        <v>#DIV/0!</v>
      </c>
      <c r="P8236" s="15" t="e">
        <f t="shared" ca="1" si="901"/>
        <v>#DIV/0!</v>
      </c>
    </row>
    <row r="8237" spans="1:16" x14ac:dyDescent="0.25">
      <c r="A8237" s="1">
        <f t="shared" si="902"/>
        <v>43444</v>
      </c>
      <c r="B8237" s="7">
        <f t="shared" si="897"/>
        <v>12</v>
      </c>
      <c r="C8237" s="4">
        <f>INDEX(Calendar!$E$3:$E$367,MATCH(LOLP!$A8237,Calendar!$B$3:$B$367,0))</f>
        <v>1</v>
      </c>
      <c r="D8237" s="2">
        <f t="shared" si="903"/>
        <v>2</v>
      </c>
      <c r="E8237" s="36">
        <v>20438</v>
      </c>
      <c r="F8237" s="7">
        <f>IFERROR(IF(INDEX('Temperature Data'!$AA$15:$AA$348,MATCH(LOLP!A8237,'Temperature Data'!$B$15:$B$348,0))&gt;IF(B8237=9,$G$2,LOLP!$F$2),1,0),0)</f>
        <v>0</v>
      </c>
      <c r="G8237" s="7">
        <f>SUMIFS(LOLP!$F$4:$F$8763,$C$4:$C$8763,$C8237,$B$4:$B$8763,$B8237,$D$4:$D$8763,$D8237)</f>
        <v>0</v>
      </c>
      <c r="H8237" s="7">
        <f>COUNTIFS(Calendar!$E$3:$E$367,LOLP!C8237,Calendar!$D$3:$D$367,LOLP!B8237)</f>
        <v>20</v>
      </c>
      <c r="I8237" s="7">
        <f ca="1">IF($F8237=1,OFFSET(start_norps,LOLP!$D8237+(1-$C8237)*24,LOLP!$B8237)*H8237/G8237,0)</f>
        <v>0</v>
      </c>
      <c r="J8237" s="7">
        <f ca="1">IF($F8237=1,OFFSET(start_33,LOLP!$D8237+(1-$C8237)*24,LOLP!$B8237)*H8237/G8237,0)</f>
        <v>0</v>
      </c>
      <c r="K8237" s="7">
        <f ca="1">IF($F8237,OFFSET(start_40,LOLP!$D8237+(1-$C8237)*24,LOLP!$B8237),0)</f>
        <v>0</v>
      </c>
      <c r="L8237" s="7">
        <f ca="1">IF($F8237,OFFSET(start_50,LOLP!$D8237+(1-$C8237)*24,LOLP!$B8237),0)</f>
        <v>0</v>
      </c>
      <c r="M8237" s="25">
        <f t="shared" ca="1" si="898"/>
        <v>0</v>
      </c>
      <c r="N8237" s="25">
        <f t="shared" ca="1" si="899"/>
        <v>0</v>
      </c>
      <c r="O8237" s="15" t="e">
        <f t="shared" ca="1" si="900"/>
        <v>#DIV/0!</v>
      </c>
      <c r="P8237" s="15" t="e">
        <f t="shared" ca="1" si="901"/>
        <v>#DIV/0!</v>
      </c>
    </row>
    <row r="8238" spans="1:16" x14ac:dyDescent="0.25">
      <c r="A8238" s="1">
        <f t="shared" si="902"/>
        <v>43444</v>
      </c>
      <c r="B8238" s="7">
        <f t="shared" si="897"/>
        <v>12</v>
      </c>
      <c r="C8238" s="4">
        <f>INDEX(Calendar!$E$3:$E$367,MATCH(LOLP!$A8238,Calendar!$B$3:$B$367,0))</f>
        <v>1</v>
      </c>
      <c r="D8238" s="2">
        <f t="shared" si="903"/>
        <v>3</v>
      </c>
      <c r="E8238" s="36">
        <v>20107</v>
      </c>
      <c r="F8238" s="7">
        <f>IFERROR(IF(INDEX('Temperature Data'!$AA$15:$AA$348,MATCH(LOLP!A8238,'Temperature Data'!$B$15:$B$348,0))&gt;IF(B8238=9,$G$2,LOLP!$F$2),1,0),0)</f>
        <v>0</v>
      </c>
      <c r="G8238" s="7">
        <f>SUMIFS(LOLP!$F$4:$F$8763,$C$4:$C$8763,$C8238,$B$4:$B$8763,$B8238,$D$4:$D$8763,$D8238)</f>
        <v>0</v>
      </c>
      <c r="H8238" s="7">
        <f>COUNTIFS(Calendar!$E$3:$E$367,LOLP!C8238,Calendar!$D$3:$D$367,LOLP!B8238)</f>
        <v>20</v>
      </c>
      <c r="I8238" s="7">
        <f ca="1">IF($F8238=1,OFFSET(start_norps,LOLP!$D8238+(1-$C8238)*24,LOLP!$B8238)*H8238/G8238,0)</f>
        <v>0</v>
      </c>
      <c r="J8238" s="7">
        <f ca="1">IF($F8238=1,OFFSET(start_33,LOLP!$D8238+(1-$C8238)*24,LOLP!$B8238)*H8238/G8238,0)</f>
        <v>0</v>
      </c>
      <c r="K8238" s="7">
        <f ca="1">IF($F8238,OFFSET(start_40,LOLP!$D8238+(1-$C8238)*24,LOLP!$B8238),0)</f>
        <v>0</v>
      </c>
      <c r="L8238" s="7">
        <f ca="1">IF($F8238,OFFSET(start_50,LOLP!$D8238+(1-$C8238)*24,LOLP!$B8238),0)</f>
        <v>0</v>
      </c>
      <c r="M8238" s="25">
        <f t="shared" ca="1" si="898"/>
        <v>0</v>
      </c>
      <c r="N8238" s="25">
        <f t="shared" ca="1" si="899"/>
        <v>0</v>
      </c>
      <c r="O8238" s="15" t="e">
        <f t="shared" ca="1" si="900"/>
        <v>#DIV/0!</v>
      </c>
      <c r="P8238" s="15" t="e">
        <f t="shared" ca="1" si="901"/>
        <v>#DIV/0!</v>
      </c>
    </row>
    <row r="8239" spans="1:16" x14ac:dyDescent="0.25">
      <c r="A8239" s="1">
        <f t="shared" si="902"/>
        <v>43444</v>
      </c>
      <c r="B8239" s="7">
        <f t="shared" si="897"/>
        <v>12</v>
      </c>
      <c r="C8239" s="4">
        <f>INDEX(Calendar!$E$3:$E$367,MATCH(LOLP!$A8239,Calendar!$B$3:$B$367,0))</f>
        <v>1</v>
      </c>
      <c r="D8239" s="2">
        <f t="shared" si="903"/>
        <v>4</v>
      </c>
      <c r="E8239" s="36">
        <v>20125</v>
      </c>
      <c r="F8239" s="7">
        <f>IFERROR(IF(INDEX('Temperature Data'!$AA$15:$AA$348,MATCH(LOLP!A8239,'Temperature Data'!$B$15:$B$348,0))&gt;IF(B8239=9,$G$2,LOLP!$F$2),1,0),0)</f>
        <v>0</v>
      </c>
      <c r="G8239" s="7">
        <f>SUMIFS(LOLP!$F$4:$F$8763,$C$4:$C$8763,$C8239,$B$4:$B$8763,$B8239,$D$4:$D$8763,$D8239)</f>
        <v>0</v>
      </c>
      <c r="H8239" s="7">
        <f>COUNTIFS(Calendar!$E$3:$E$367,LOLP!C8239,Calendar!$D$3:$D$367,LOLP!B8239)</f>
        <v>20</v>
      </c>
      <c r="I8239" s="7">
        <f ca="1">IF($F8239=1,OFFSET(start_norps,LOLP!$D8239+(1-$C8239)*24,LOLP!$B8239)*H8239/G8239,0)</f>
        <v>0</v>
      </c>
      <c r="J8239" s="7">
        <f ca="1">IF($F8239=1,OFFSET(start_33,LOLP!$D8239+(1-$C8239)*24,LOLP!$B8239)*H8239/G8239,0)</f>
        <v>0</v>
      </c>
      <c r="K8239" s="7">
        <f ca="1">IF($F8239,OFFSET(start_40,LOLP!$D8239+(1-$C8239)*24,LOLP!$B8239),0)</f>
        <v>0</v>
      </c>
      <c r="L8239" s="7">
        <f ca="1">IF($F8239,OFFSET(start_50,LOLP!$D8239+(1-$C8239)*24,LOLP!$B8239),0)</f>
        <v>0</v>
      </c>
      <c r="M8239" s="25">
        <f t="shared" ca="1" si="898"/>
        <v>0</v>
      </c>
      <c r="N8239" s="25">
        <f t="shared" ca="1" si="899"/>
        <v>0</v>
      </c>
      <c r="O8239" s="15" t="e">
        <f t="shared" ca="1" si="900"/>
        <v>#DIV/0!</v>
      </c>
      <c r="P8239" s="15" t="e">
        <f t="shared" ca="1" si="901"/>
        <v>#DIV/0!</v>
      </c>
    </row>
    <row r="8240" spans="1:16" x14ac:dyDescent="0.25">
      <c r="A8240" s="1">
        <f t="shared" si="902"/>
        <v>43444</v>
      </c>
      <c r="B8240" s="7">
        <f t="shared" si="897"/>
        <v>12</v>
      </c>
      <c r="C8240" s="4">
        <f>INDEX(Calendar!$E$3:$E$367,MATCH(LOLP!$A8240,Calendar!$B$3:$B$367,0))</f>
        <v>1</v>
      </c>
      <c r="D8240" s="2">
        <f t="shared" si="903"/>
        <v>5</v>
      </c>
      <c r="E8240" s="36">
        <v>20878</v>
      </c>
      <c r="F8240" s="7">
        <f>IFERROR(IF(INDEX('Temperature Data'!$AA$15:$AA$348,MATCH(LOLP!A8240,'Temperature Data'!$B$15:$B$348,0))&gt;IF(B8240=9,$G$2,LOLP!$F$2),1,0),0)</f>
        <v>0</v>
      </c>
      <c r="G8240" s="7">
        <f>SUMIFS(LOLP!$F$4:$F$8763,$C$4:$C$8763,$C8240,$B$4:$B$8763,$B8240,$D$4:$D$8763,$D8240)</f>
        <v>0</v>
      </c>
      <c r="H8240" s="7">
        <f>COUNTIFS(Calendar!$E$3:$E$367,LOLP!C8240,Calendar!$D$3:$D$367,LOLP!B8240)</f>
        <v>20</v>
      </c>
      <c r="I8240" s="7">
        <f ca="1">IF($F8240=1,OFFSET(start_norps,LOLP!$D8240+(1-$C8240)*24,LOLP!$B8240)*H8240/G8240,0)</f>
        <v>0</v>
      </c>
      <c r="J8240" s="7">
        <f ca="1">IF($F8240=1,OFFSET(start_33,LOLP!$D8240+(1-$C8240)*24,LOLP!$B8240)*H8240/G8240,0)</f>
        <v>0</v>
      </c>
      <c r="K8240" s="7">
        <f ca="1">IF($F8240,OFFSET(start_40,LOLP!$D8240+(1-$C8240)*24,LOLP!$B8240),0)</f>
        <v>0</v>
      </c>
      <c r="L8240" s="7">
        <f ca="1">IF($F8240,OFFSET(start_50,LOLP!$D8240+(1-$C8240)*24,LOLP!$B8240),0)</f>
        <v>0</v>
      </c>
      <c r="M8240" s="25">
        <f t="shared" ca="1" si="898"/>
        <v>0</v>
      </c>
      <c r="N8240" s="25">
        <f t="shared" ca="1" si="899"/>
        <v>0</v>
      </c>
      <c r="O8240" s="15" t="e">
        <f t="shared" ca="1" si="900"/>
        <v>#DIV/0!</v>
      </c>
      <c r="P8240" s="15" t="e">
        <f t="shared" ca="1" si="901"/>
        <v>#DIV/0!</v>
      </c>
    </row>
    <row r="8241" spans="1:16" x14ac:dyDescent="0.25">
      <c r="A8241" s="1">
        <f t="shared" si="902"/>
        <v>43444</v>
      </c>
      <c r="B8241" s="7">
        <f t="shared" si="897"/>
        <v>12</v>
      </c>
      <c r="C8241" s="4">
        <f>INDEX(Calendar!$E$3:$E$367,MATCH(LOLP!$A8241,Calendar!$B$3:$B$367,0))</f>
        <v>1</v>
      </c>
      <c r="D8241" s="2">
        <f t="shared" si="903"/>
        <v>6</v>
      </c>
      <c r="E8241" s="36">
        <v>22361</v>
      </c>
      <c r="F8241" s="7">
        <f>IFERROR(IF(INDEX('Temperature Data'!$AA$15:$AA$348,MATCH(LOLP!A8241,'Temperature Data'!$B$15:$B$348,0))&gt;IF(B8241=9,$G$2,LOLP!$F$2),1,0),0)</f>
        <v>0</v>
      </c>
      <c r="G8241" s="7">
        <f>SUMIFS(LOLP!$F$4:$F$8763,$C$4:$C$8763,$C8241,$B$4:$B$8763,$B8241,$D$4:$D$8763,$D8241)</f>
        <v>0</v>
      </c>
      <c r="H8241" s="7">
        <f>COUNTIFS(Calendar!$E$3:$E$367,LOLP!C8241,Calendar!$D$3:$D$367,LOLP!B8241)</f>
        <v>20</v>
      </c>
      <c r="I8241" s="7">
        <f ca="1">IF($F8241=1,OFFSET(start_norps,LOLP!$D8241+(1-$C8241)*24,LOLP!$B8241)*H8241/G8241,0)</f>
        <v>0</v>
      </c>
      <c r="J8241" s="7">
        <f ca="1">IF($F8241=1,OFFSET(start_33,LOLP!$D8241+(1-$C8241)*24,LOLP!$B8241)*H8241/G8241,0)</f>
        <v>0</v>
      </c>
      <c r="K8241" s="7">
        <f ca="1">IF($F8241,OFFSET(start_40,LOLP!$D8241+(1-$C8241)*24,LOLP!$B8241),0)</f>
        <v>0</v>
      </c>
      <c r="L8241" s="7">
        <f ca="1">IF($F8241,OFFSET(start_50,LOLP!$D8241+(1-$C8241)*24,LOLP!$B8241),0)</f>
        <v>0</v>
      </c>
      <c r="M8241" s="25">
        <f t="shared" ca="1" si="898"/>
        <v>0</v>
      </c>
      <c r="N8241" s="25">
        <f t="shared" ca="1" si="899"/>
        <v>0</v>
      </c>
      <c r="O8241" s="15" t="e">
        <f t="shared" ca="1" si="900"/>
        <v>#DIV/0!</v>
      </c>
      <c r="P8241" s="15" t="e">
        <f t="shared" ca="1" si="901"/>
        <v>#DIV/0!</v>
      </c>
    </row>
    <row r="8242" spans="1:16" x14ac:dyDescent="0.25">
      <c r="A8242" s="1">
        <f t="shared" si="902"/>
        <v>43444</v>
      </c>
      <c r="B8242" s="7">
        <f t="shared" si="897"/>
        <v>12</v>
      </c>
      <c r="C8242" s="4">
        <f>INDEX(Calendar!$E$3:$E$367,MATCH(LOLP!$A8242,Calendar!$B$3:$B$367,0))</f>
        <v>1</v>
      </c>
      <c r="D8242" s="2">
        <f t="shared" si="903"/>
        <v>7</v>
      </c>
      <c r="E8242" s="36">
        <v>24622</v>
      </c>
      <c r="F8242" s="7">
        <f>IFERROR(IF(INDEX('Temperature Data'!$AA$15:$AA$348,MATCH(LOLP!A8242,'Temperature Data'!$B$15:$B$348,0))&gt;IF(B8242=9,$G$2,LOLP!$F$2),1,0),0)</f>
        <v>0</v>
      </c>
      <c r="G8242" s="7">
        <f>SUMIFS(LOLP!$F$4:$F$8763,$C$4:$C$8763,$C8242,$B$4:$B$8763,$B8242,$D$4:$D$8763,$D8242)</f>
        <v>0</v>
      </c>
      <c r="H8242" s="7">
        <f>COUNTIFS(Calendar!$E$3:$E$367,LOLP!C8242,Calendar!$D$3:$D$367,LOLP!B8242)</f>
        <v>20</v>
      </c>
      <c r="I8242" s="7">
        <f ca="1">IF($F8242=1,OFFSET(start_norps,LOLP!$D8242+(1-$C8242)*24,LOLP!$B8242)*H8242/G8242,0)</f>
        <v>0</v>
      </c>
      <c r="J8242" s="7">
        <f ca="1">IF($F8242=1,OFFSET(start_33,LOLP!$D8242+(1-$C8242)*24,LOLP!$B8242)*H8242/G8242,0)</f>
        <v>0</v>
      </c>
      <c r="K8242" s="7">
        <f ca="1">IF($F8242,OFFSET(start_40,LOLP!$D8242+(1-$C8242)*24,LOLP!$B8242),0)</f>
        <v>0</v>
      </c>
      <c r="L8242" s="7">
        <f ca="1">IF($F8242,OFFSET(start_50,LOLP!$D8242+(1-$C8242)*24,LOLP!$B8242),0)</f>
        <v>0</v>
      </c>
      <c r="M8242" s="25">
        <f t="shared" ca="1" si="898"/>
        <v>0</v>
      </c>
      <c r="N8242" s="25">
        <f t="shared" ca="1" si="899"/>
        <v>0</v>
      </c>
      <c r="O8242" s="15" t="e">
        <f t="shared" ca="1" si="900"/>
        <v>#DIV/0!</v>
      </c>
      <c r="P8242" s="15" t="e">
        <f t="shared" ca="1" si="901"/>
        <v>#DIV/0!</v>
      </c>
    </row>
    <row r="8243" spans="1:16" x14ac:dyDescent="0.25">
      <c r="A8243" s="1">
        <f t="shared" si="902"/>
        <v>43444</v>
      </c>
      <c r="B8243" s="7">
        <f t="shared" si="897"/>
        <v>12</v>
      </c>
      <c r="C8243" s="4">
        <f>INDEX(Calendar!$E$3:$E$367,MATCH(LOLP!$A8243,Calendar!$B$3:$B$367,0))</f>
        <v>1</v>
      </c>
      <c r="D8243" s="2">
        <f t="shared" si="903"/>
        <v>8</v>
      </c>
      <c r="E8243" s="36">
        <v>26194</v>
      </c>
      <c r="F8243" s="7">
        <f>IFERROR(IF(INDEX('Temperature Data'!$AA$15:$AA$348,MATCH(LOLP!A8243,'Temperature Data'!$B$15:$B$348,0))&gt;IF(B8243=9,$G$2,LOLP!$F$2),1,0),0)</f>
        <v>0</v>
      </c>
      <c r="G8243" s="7">
        <f>SUMIFS(LOLP!$F$4:$F$8763,$C$4:$C$8763,$C8243,$B$4:$B$8763,$B8243,$D$4:$D$8763,$D8243)</f>
        <v>0</v>
      </c>
      <c r="H8243" s="7">
        <f>COUNTIFS(Calendar!$E$3:$E$367,LOLP!C8243,Calendar!$D$3:$D$367,LOLP!B8243)</f>
        <v>20</v>
      </c>
      <c r="I8243" s="7">
        <f ca="1">IF($F8243=1,OFFSET(start_norps,LOLP!$D8243+(1-$C8243)*24,LOLP!$B8243)*H8243/G8243,0)</f>
        <v>0</v>
      </c>
      <c r="J8243" s="7">
        <f ca="1">IF($F8243=1,OFFSET(start_33,LOLP!$D8243+(1-$C8243)*24,LOLP!$B8243)*H8243/G8243,0)</f>
        <v>0</v>
      </c>
      <c r="K8243" s="7">
        <f ca="1">IF($F8243,OFFSET(start_40,LOLP!$D8243+(1-$C8243)*24,LOLP!$B8243),0)</f>
        <v>0</v>
      </c>
      <c r="L8243" s="7">
        <f ca="1">IF($F8243,OFFSET(start_50,LOLP!$D8243+(1-$C8243)*24,LOLP!$B8243),0)</f>
        <v>0</v>
      </c>
      <c r="M8243" s="25">
        <f t="shared" ca="1" si="898"/>
        <v>0</v>
      </c>
      <c r="N8243" s="25">
        <f t="shared" ca="1" si="899"/>
        <v>0</v>
      </c>
      <c r="O8243" s="15" t="e">
        <f t="shared" ca="1" si="900"/>
        <v>#DIV/0!</v>
      </c>
      <c r="P8243" s="15" t="e">
        <f t="shared" ca="1" si="901"/>
        <v>#DIV/0!</v>
      </c>
    </row>
    <row r="8244" spans="1:16" x14ac:dyDescent="0.25">
      <c r="A8244" s="1">
        <f t="shared" si="902"/>
        <v>43444</v>
      </c>
      <c r="B8244" s="7">
        <f t="shared" si="897"/>
        <v>12</v>
      </c>
      <c r="C8244" s="4">
        <f>INDEX(Calendar!$E$3:$E$367,MATCH(LOLP!$A8244,Calendar!$B$3:$B$367,0))</f>
        <v>1</v>
      </c>
      <c r="D8244" s="2">
        <f t="shared" si="903"/>
        <v>9</v>
      </c>
      <c r="E8244" s="36">
        <v>26450</v>
      </c>
      <c r="F8244" s="7">
        <f>IFERROR(IF(INDEX('Temperature Data'!$AA$15:$AA$348,MATCH(LOLP!A8244,'Temperature Data'!$B$15:$B$348,0))&gt;IF(B8244=9,$G$2,LOLP!$F$2),1,0),0)</f>
        <v>0</v>
      </c>
      <c r="G8244" s="7">
        <f>SUMIFS(LOLP!$F$4:$F$8763,$C$4:$C$8763,$C8244,$B$4:$B$8763,$B8244,$D$4:$D$8763,$D8244)</f>
        <v>0</v>
      </c>
      <c r="H8244" s="7">
        <f>COUNTIFS(Calendar!$E$3:$E$367,LOLP!C8244,Calendar!$D$3:$D$367,LOLP!B8244)</f>
        <v>20</v>
      </c>
      <c r="I8244" s="7">
        <f ca="1">IF($F8244=1,OFFSET(start_norps,LOLP!$D8244+(1-$C8244)*24,LOLP!$B8244)*H8244/G8244,0)</f>
        <v>0</v>
      </c>
      <c r="J8244" s="7">
        <f ca="1">IF($F8244=1,OFFSET(start_33,LOLP!$D8244+(1-$C8244)*24,LOLP!$B8244)*H8244/G8244,0)</f>
        <v>0</v>
      </c>
      <c r="K8244" s="7">
        <f ca="1">IF($F8244,OFFSET(start_40,LOLP!$D8244+(1-$C8244)*24,LOLP!$B8244),0)</f>
        <v>0</v>
      </c>
      <c r="L8244" s="7">
        <f ca="1">IF($F8244,OFFSET(start_50,LOLP!$D8244+(1-$C8244)*24,LOLP!$B8244),0)</f>
        <v>0</v>
      </c>
      <c r="M8244" s="25">
        <f t="shared" ca="1" si="898"/>
        <v>0</v>
      </c>
      <c r="N8244" s="25">
        <f t="shared" ca="1" si="899"/>
        <v>0</v>
      </c>
      <c r="O8244" s="15" t="e">
        <f t="shared" ca="1" si="900"/>
        <v>#DIV/0!</v>
      </c>
      <c r="P8244" s="15" t="e">
        <f t="shared" ca="1" si="901"/>
        <v>#DIV/0!</v>
      </c>
    </row>
    <row r="8245" spans="1:16" x14ac:dyDescent="0.25">
      <c r="A8245" s="1">
        <f t="shared" si="902"/>
        <v>43444</v>
      </c>
      <c r="B8245" s="7">
        <f t="shared" si="897"/>
        <v>12</v>
      </c>
      <c r="C8245" s="4">
        <f>INDEX(Calendar!$E$3:$E$367,MATCH(LOLP!$A8245,Calendar!$B$3:$B$367,0))</f>
        <v>1</v>
      </c>
      <c r="D8245" s="2">
        <f t="shared" si="903"/>
        <v>10</v>
      </c>
      <c r="E8245" s="36">
        <v>26420</v>
      </c>
      <c r="F8245" s="7">
        <f>IFERROR(IF(INDEX('Temperature Data'!$AA$15:$AA$348,MATCH(LOLP!A8245,'Temperature Data'!$B$15:$B$348,0))&gt;IF(B8245=9,$G$2,LOLP!$F$2),1,0),0)</f>
        <v>0</v>
      </c>
      <c r="G8245" s="7">
        <f>SUMIFS(LOLP!$F$4:$F$8763,$C$4:$C$8763,$C8245,$B$4:$B$8763,$B8245,$D$4:$D$8763,$D8245)</f>
        <v>0</v>
      </c>
      <c r="H8245" s="7">
        <f>COUNTIFS(Calendar!$E$3:$E$367,LOLP!C8245,Calendar!$D$3:$D$367,LOLP!B8245)</f>
        <v>20</v>
      </c>
      <c r="I8245" s="7">
        <f ca="1">IF($F8245=1,OFFSET(start_norps,LOLP!$D8245+(1-$C8245)*24,LOLP!$B8245)*H8245/G8245,0)</f>
        <v>0</v>
      </c>
      <c r="J8245" s="7">
        <f ca="1">IF($F8245=1,OFFSET(start_33,LOLP!$D8245+(1-$C8245)*24,LOLP!$B8245)*H8245/G8245,0)</f>
        <v>0</v>
      </c>
      <c r="K8245" s="7">
        <f ca="1">IF($F8245,OFFSET(start_40,LOLP!$D8245+(1-$C8245)*24,LOLP!$B8245),0)</f>
        <v>0</v>
      </c>
      <c r="L8245" s="7">
        <f ca="1">IF($F8245,OFFSET(start_50,LOLP!$D8245+(1-$C8245)*24,LOLP!$B8245),0)</f>
        <v>0</v>
      </c>
      <c r="M8245" s="25">
        <f t="shared" ca="1" si="898"/>
        <v>0</v>
      </c>
      <c r="N8245" s="25">
        <f t="shared" ca="1" si="899"/>
        <v>0</v>
      </c>
      <c r="O8245" s="15" t="e">
        <f t="shared" ca="1" si="900"/>
        <v>#DIV/0!</v>
      </c>
      <c r="P8245" s="15" t="e">
        <f t="shared" ca="1" si="901"/>
        <v>#DIV/0!</v>
      </c>
    </row>
    <row r="8246" spans="1:16" x14ac:dyDescent="0.25">
      <c r="A8246" s="1">
        <f t="shared" si="902"/>
        <v>43444</v>
      </c>
      <c r="B8246" s="7">
        <f t="shared" si="897"/>
        <v>12</v>
      </c>
      <c r="C8246" s="4">
        <f>INDEX(Calendar!$E$3:$E$367,MATCH(LOLP!$A8246,Calendar!$B$3:$B$367,0))</f>
        <v>1</v>
      </c>
      <c r="D8246" s="2">
        <f t="shared" si="903"/>
        <v>11</v>
      </c>
      <c r="E8246" s="36">
        <v>26193</v>
      </c>
      <c r="F8246" s="7">
        <f>IFERROR(IF(INDEX('Temperature Data'!$AA$15:$AA$348,MATCH(LOLP!A8246,'Temperature Data'!$B$15:$B$348,0))&gt;IF(B8246=9,$G$2,LOLP!$F$2),1,0),0)</f>
        <v>0</v>
      </c>
      <c r="G8246" s="7">
        <f>SUMIFS(LOLP!$F$4:$F$8763,$C$4:$C$8763,$C8246,$B$4:$B$8763,$B8246,$D$4:$D$8763,$D8246)</f>
        <v>0</v>
      </c>
      <c r="H8246" s="7">
        <f>COUNTIFS(Calendar!$E$3:$E$367,LOLP!C8246,Calendar!$D$3:$D$367,LOLP!B8246)</f>
        <v>20</v>
      </c>
      <c r="I8246" s="7">
        <f ca="1">IF($F8246=1,OFFSET(start_norps,LOLP!$D8246+(1-$C8246)*24,LOLP!$B8246)*H8246/G8246,0)</f>
        <v>0</v>
      </c>
      <c r="J8246" s="7">
        <f ca="1">IF($F8246=1,OFFSET(start_33,LOLP!$D8246+(1-$C8246)*24,LOLP!$B8246)*H8246/G8246,0)</f>
        <v>0</v>
      </c>
      <c r="K8246" s="7">
        <f ca="1">IF($F8246,OFFSET(start_40,LOLP!$D8246+(1-$C8246)*24,LOLP!$B8246),0)</f>
        <v>0</v>
      </c>
      <c r="L8246" s="7">
        <f ca="1">IF($F8246,OFFSET(start_50,LOLP!$D8246+(1-$C8246)*24,LOLP!$B8246),0)</f>
        <v>0</v>
      </c>
      <c r="M8246" s="25">
        <f t="shared" ca="1" si="898"/>
        <v>0</v>
      </c>
      <c r="N8246" s="25">
        <f t="shared" ca="1" si="899"/>
        <v>0</v>
      </c>
      <c r="O8246" s="15" t="e">
        <f t="shared" ca="1" si="900"/>
        <v>#DIV/0!</v>
      </c>
      <c r="P8246" s="15" t="e">
        <f t="shared" ca="1" si="901"/>
        <v>#DIV/0!</v>
      </c>
    </row>
    <row r="8247" spans="1:16" x14ac:dyDescent="0.25">
      <c r="A8247" s="1">
        <f t="shared" si="902"/>
        <v>43444</v>
      </c>
      <c r="B8247" s="7">
        <f t="shared" si="897"/>
        <v>12</v>
      </c>
      <c r="C8247" s="4">
        <f>INDEX(Calendar!$E$3:$E$367,MATCH(LOLP!$A8247,Calendar!$B$3:$B$367,0))</f>
        <v>1</v>
      </c>
      <c r="D8247" s="2">
        <f t="shared" si="903"/>
        <v>12</v>
      </c>
      <c r="E8247" s="36">
        <v>26049</v>
      </c>
      <c r="F8247" s="7">
        <f>IFERROR(IF(INDEX('Temperature Data'!$AA$15:$AA$348,MATCH(LOLP!A8247,'Temperature Data'!$B$15:$B$348,0))&gt;IF(B8247=9,$G$2,LOLP!$F$2),1,0),0)</f>
        <v>0</v>
      </c>
      <c r="G8247" s="7">
        <f>SUMIFS(LOLP!$F$4:$F$8763,$C$4:$C$8763,$C8247,$B$4:$B$8763,$B8247,$D$4:$D$8763,$D8247)</f>
        <v>0</v>
      </c>
      <c r="H8247" s="7">
        <f>COUNTIFS(Calendar!$E$3:$E$367,LOLP!C8247,Calendar!$D$3:$D$367,LOLP!B8247)</f>
        <v>20</v>
      </c>
      <c r="I8247" s="7">
        <f ca="1">IF($F8247=1,OFFSET(start_norps,LOLP!$D8247+(1-$C8247)*24,LOLP!$B8247)*H8247/G8247,0)</f>
        <v>0</v>
      </c>
      <c r="J8247" s="7">
        <f ca="1">IF($F8247=1,OFFSET(start_33,LOLP!$D8247+(1-$C8247)*24,LOLP!$B8247)*H8247/G8247,0)</f>
        <v>0</v>
      </c>
      <c r="K8247" s="7">
        <f ca="1">IF($F8247,OFFSET(start_40,LOLP!$D8247+(1-$C8247)*24,LOLP!$B8247),0)</f>
        <v>0</v>
      </c>
      <c r="L8247" s="7">
        <f ca="1">IF($F8247,OFFSET(start_50,LOLP!$D8247+(1-$C8247)*24,LOLP!$B8247),0)</f>
        <v>0</v>
      </c>
      <c r="M8247" s="25">
        <f t="shared" ca="1" si="898"/>
        <v>0</v>
      </c>
      <c r="N8247" s="25">
        <f t="shared" ca="1" si="899"/>
        <v>0</v>
      </c>
      <c r="O8247" s="15" t="e">
        <f t="shared" ca="1" si="900"/>
        <v>#DIV/0!</v>
      </c>
      <c r="P8247" s="15" t="e">
        <f t="shared" ca="1" si="901"/>
        <v>#DIV/0!</v>
      </c>
    </row>
    <row r="8248" spans="1:16" x14ac:dyDescent="0.25">
      <c r="A8248" s="1">
        <f t="shared" si="902"/>
        <v>43444</v>
      </c>
      <c r="B8248" s="7">
        <f t="shared" si="897"/>
        <v>12</v>
      </c>
      <c r="C8248" s="4">
        <f>INDEX(Calendar!$E$3:$E$367,MATCH(LOLP!$A8248,Calendar!$B$3:$B$367,0))</f>
        <v>1</v>
      </c>
      <c r="D8248" s="2">
        <f t="shared" si="903"/>
        <v>13</v>
      </c>
      <c r="E8248" s="36">
        <v>25735</v>
      </c>
      <c r="F8248" s="7">
        <f>IFERROR(IF(INDEX('Temperature Data'!$AA$15:$AA$348,MATCH(LOLP!A8248,'Temperature Data'!$B$15:$B$348,0))&gt;IF(B8248=9,$G$2,LOLP!$F$2),1,0),0)</f>
        <v>0</v>
      </c>
      <c r="G8248" s="7">
        <f>SUMIFS(LOLP!$F$4:$F$8763,$C$4:$C$8763,$C8248,$B$4:$B$8763,$B8248,$D$4:$D$8763,$D8248)</f>
        <v>0</v>
      </c>
      <c r="H8248" s="7">
        <f>COUNTIFS(Calendar!$E$3:$E$367,LOLP!C8248,Calendar!$D$3:$D$367,LOLP!B8248)</f>
        <v>20</v>
      </c>
      <c r="I8248" s="7">
        <f ca="1">IF($F8248=1,OFFSET(start_norps,LOLP!$D8248+(1-$C8248)*24,LOLP!$B8248)*H8248/G8248,0)</f>
        <v>0</v>
      </c>
      <c r="J8248" s="7">
        <f ca="1">IF($F8248=1,OFFSET(start_33,LOLP!$D8248+(1-$C8248)*24,LOLP!$B8248)*H8248/G8248,0)</f>
        <v>0</v>
      </c>
      <c r="K8248" s="7">
        <f ca="1">IF($F8248,OFFSET(start_40,LOLP!$D8248+(1-$C8248)*24,LOLP!$B8248),0)</f>
        <v>0</v>
      </c>
      <c r="L8248" s="7">
        <f ca="1">IF($F8248,OFFSET(start_50,LOLP!$D8248+(1-$C8248)*24,LOLP!$B8248),0)</f>
        <v>0</v>
      </c>
      <c r="M8248" s="25">
        <f t="shared" ca="1" si="898"/>
        <v>0</v>
      </c>
      <c r="N8248" s="25">
        <f t="shared" ca="1" si="899"/>
        <v>0</v>
      </c>
      <c r="O8248" s="15" t="e">
        <f t="shared" ca="1" si="900"/>
        <v>#DIV/0!</v>
      </c>
      <c r="P8248" s="15" t="e">
        <f t="shared" ca="1" si="901"/>
        <v>#DIV/0!</v>
      </c>
    </row>
    <row r="8249" spans="1:16" x14ac:dyDescent="0.25">
      <c r="A8249" s="1">
        <f t="shared" si="902"/>
        <v>43444</v>
      </c>
      <c r="B8249" s="7">
        <f t="shared" si="897"/>
        <v>12</v>
      </c>
      <c r="C8249" s="4">
        <f>INDEX(Calendar!$E$3:$E$367,MATCH(LOLP!$A8249,Calendar!$B$3:$B$367,0))</f>
        <v>1</v>
      </c>
      <c r="D8249" s="2">
        <f t="shared" si="903"/>
        <v>14</v>
      </c>
      <c r="E8249" s="36">
        <v>25613</v>
      </c>
      <c r="F8249" s="7">
        <f>IFERROR(IF(INDEX('Temperature Data'!$AA$15:$AA$348,MATCH(LOLP!A8249,'Temperature Data'!$B$15:$B$348,0))&gt;IF(B8249=9,$G$2,LOLP!$F$2),1,0),0)</f>
        <v>0</v>
      </c>
      <c r="G8249" s="7">
        <f>SUMIFS(LOLP!$F$4:$F$8763,$C$4:$C$8763,$C8249,$B$4:$B$8763,$B8249,$D$4:$D$8763,$D8249)</f>
        <v>0</v>
      </c>
      <c r="H8249" s="7">
        <f>COUNTIFS(Calendar!$E$3:$E$367,LOLP!C8249,Calendar!$D$3:$D$367,LOLP!B8249)</f>
        <v>20</v>
      </c>
      <c r="I8249" s="7">
        <f ca="1">IF($F8249=1,OFFSET(start_norps,LOLP!$D8249+(1-$C8249)*24,LOLP!$B8249)*H8249/G8249,0)</f>
        <v>0</v>
      </c>
      <c r="J8249" s="7">
        <f ca="1">IF($F8249=1,OFFSET(start_33,LOLP!$D8249+(1-$C8249)*24,LOLP!$B8249)*H8249/G8249,0)</f>
        <v>0</v>
      </c>
      <c r="K8249" s="7">
        <f ca="1">IF($F8249,OFFSET(start_40,LOLP!$D8249+(1-$C8249)*24,LOLP!$B8249),0)</f>
        <v>0</v>
      </c>
      <c r="L8249" s="7">
        <f ca="1">IF($F8249,OFFSET(start_50,LOLP!$D8249+(1-$C8249)*24,LOLP!$B8249),0)</f>
        <v>0</v>
      </c>
      <c r="M8249" s="25">
        <f t="shared" ca="1" si="898"/>
        <v>0</v>
      </c>
      <c r="N8249" s="25">
        <f t="shared" ca="1" si="899"/>
        <v>0</v>
      </c>
      <c r="O8249" s="15" t="e">
        <f t="shared" ca="1" si="900"/>
        <v>#DIV/0!</v>
      </c>
      <c r="P8249" s="15" t="e">
        <f t="shared" ca="1" si="901"/>
        <v>#DIV/0!</v>
      </c>
    </row>
    <row r="8250" spans="1:16" x14ac:dyDescent="0.25">
      <c r="A8250" s="1">
        <f t="shared" si="902"/>
        <v>43444</v>
      </c>
      <c r="B8250" s="7">
        <f t="shared" si="897"/>
        <v>12</v>
      </c>
      <c r="C8250" s="4">
        <f>INDEX(Calendar!$E$3:$E$367,MATCH(LOLP!$A8250,Calendar!$B$3:$B$367,0))</f>
        <v>1</v>
      </c>
      <c r="D8250" s="2">
        <f t="shared" si="903"/>
        <v>15</v>
      </c>
      <c r="E8250" s="36">
        <v>25460</v>
      </c>
      <c r="F8250" s="7">
        <f>IFERROR(IF(INDEX('Temperature Data'!$AA$15:$AA$348,MATCH(LOLP!A8250,'Temperature Data'!$B$15:$B$348,0))&gt;IF(B8250=9,$G$2,LOLP!$F$2),1,0),0)</f>
        <v>0</v>
      </c>
      <c r="G8250" s="7">
        <f>SUMIFS(LOLP!$F$4:$F$8763,$C$4:$C$8763,$C8250,$B$4:$B$8763,$B8250,$D$4:$D$8763,$D8250)</f>
        <v>0</v>
      </c>
      <c r="H8250" s="7">
        <f>COUNTIFS(Calendar!$E$3:$E$367,LOLP!C8250,Calendar!$D$3:$D$367,LOLP!B8250)</f>
        <v>20</v>
      </c>
      <c r="I8250" s="7">
        <f ca="1">IF($F8250=1,OFFSET(start_norps,LOLP!$D8250+(1-$C8250)*24,LOLP!$B8250)*H8250/G8250,0)</f>
        <v>0</v>
      </c>
      <c r="J8250" s="7">
        <f ca="1">IF($F8250=1,OFFSET(start_33,LOLP!$D8250+(1-$C8250)*24,LOLP!$B8250)*H8250/G8250,0)</f>
        <v>0</v>
      </c>
      <c r="K8250" s="7">
        <f ca="1">IF($F8250,OFFSET(start_40,LOLP!$D8250+(1-$C8250)*24,LOLP!$B8250),0)</f>
        <v>0</v>
      </c>
      <c r="L8250" s="7">
        <f ca="1">IF($F8250,OFFSET(start_50,LOLP!$D8250+(1-$C8250)*24,LOLP!$B8250),0)</f>
        <v>0</v>
      </c>
      <c r="M8250" s="25">
        <f t="shared" ca="1" si="898"/>
        <v>0</v>
      </c>
      <c r="N8250" s="25">
        <f t="shared" ca="1" si="899"/>
        <v>0</v>
      </c>
      <c r="O8250" s="15" t="e">
        <f t="shared" ca="1" si="900"/>
        <v>#DIV/0!</v>
      </c>
      <c r="P8250" s="15" t="e">
        <f t="shared" ca="1" si="901"/>
        <v>#DIV/0!</v>
      </c>
    </row>
    <row r="8251" spans="1:16" x14ac:dyDescent="0.25">
      <c r="A8251" s="1">
        <f t="shared" si="902"/>
        <v>43444</v>
      </c>
      <c r="B8251" s="7">
        <f t="shared" si="897"/>
        <v>12</v>
      </c>
      <c r="C8251" s="4">
        <f>INDEX(Calendar!$E$3:$E$367,MATCH(LOLP!$A8251,Calendar!$B$3:$B$367,0))</f>
        <v>1</v>
      </c>
      <c r="D8251" s="2">
        <f t="shared" si="903"/>
        <v>16</v>
      </c>
      <c r="E8251" s="36">
        <v>25778</v>
      </c>
      <c r="F8251" s="7">
        <f>IFERROR(IF(INDEX('Temperature Data'!$AA$15:$AA$348,MATCH(LOLP!A8251,'Temperature Data'!$B$15:$B$348,0))&gt;IF(B8251=9,$G$2,LOLP!$F$2),1,0),0)</f>
        <v>0</v>
      </c>
      <c r="G8251" s="7">
        <f>SUMIFS(LOLP!$F$4:$F$8763,$C$4:$C$8763,$C8251,$B$4:$B$8763,$B8251,$D$4:$D$8763,$D8251)</f>
        <v>0</v>
      </c>
      <c r="H8251" s="7">
        <f>COUNTIFS(Calendar!$E$3:$E$367,LOLP!C8251,Calendar!$D$3:$D$367,LOLP!B8251)</f>
        <v>20</v>
      </c>
      <c r="I8251" s="7">
        <f ca="1">IF($F8251=1,OFFSET(start_norps,LOLP!$D8251+(1-$C8251)*24,LOLP!$B8251)*H8251/G8251,0)</f>
        <v>0</v>
      </c>
      <c r="J8251" s="7">
        <f ca="1">IF($F8251=1,OFFSET(start_33,LOLP!$D8251+(1-$C8251)*24,LOLP!$B8251)*H8251/G8251,0)</f>
        <v>0</v>
      </c>
      <c r="K8251" s="7">
        <f ca="1">IF($F8251,OFFSET(start_40,LOLP!$D8251+(1-$C8251)*24,LOLP!$B8251),0)</f>
        <v>0</v>
      </c>
      <c r="L8251" s="7">
        <f ca="1">IF($F8251,OFFSET(start_50,LOLP!$D8251+(1-$C8251)*24,LOLP!$B8251),0)</f>
        <v>0</v>
      </c>
      <c r="M8251" s="25">
        <f t="shared" ca="1" si="898"/>
        <v>0</v>
      </c>
      <c r="N8251" s="25">
        <f t="shared" ca="1" si="899"/>
        <v>0</v>
      </c>
      <c r="O8251" s="15" t="e">
        <f t="shared" ca="1" si="900"/>
        <v>#DIV/0!</v>
      </c>
      <c r="P8251" s="15" t="e">
        <f t="shared" ca="1" si="901"/>
        <v>#DIV/0!</v>
      </c>
    </row>
    <row r="8252" spans="1:16" x14ac:dyDescent="0.25">
      <c r="A8252" s="1">
        <f t="shared" si="902"/>
        <v>43444</v>
      </c>
      <c r="B8252" s="7">
        <f t="shared" si="897"/>
        <v>12</v>
      </c>
      <c r="C8252" s="4">
        <f>INDEX(Calendar!$E$3:$E$367,MATCH(LOLP!$A8252,Calendar!$B$3:$B$367,0))</f>
        <v>1</v>
      </c>
      <c r="D8252" s="2">
        <f t="shared" si="903"/>
        <v>17</v>
      </c>
      <c r="E8252" s="36">
        <v>27308</v>
      </c>
      <c r="F8252" s="7">
        <f>IFERROR(IF(INDEX('Temperature Data'!$AA$15:$AA$348,MATCH(LOLP!A8252,'Temperature Data'!$B$15:$B$348,0))&gt;IF(B8252=9,$G$2,LOLP!$F$2),1,0),0)</f>
        <v>0</v>
      </c>
      <c r="G8252" s="7">
        <f>SUMIFS(LOLP!$F$4:$F$8763,$C$4:$C$8763,$C8252,$B$4:$B$8763,$B8252,$D$4:$D$8763,$D8252)</f>
        <v>0</v>
      </c>
      <c r="H8252" s="7">
        <f>COUNTIFS(Calendar!$E$3:$E$367,LOLP!C8252,Calendar!$D$3:$D$367,LOLP!B8252)</f>
        <v>20</v>
      </c>
      <c r="I8252" s="7">
        <f ca="1">IF($F8252=1,OFFSET(start_norps,LOLP!$D8252+(1-$C8252)*24,LOLP!$B8252)*H8252/G8252,0)</f>
        <v>0</v>
      </c>
      <c r="J8252" s="7">
        <f ca="1">IF($F8252=1,OFFSET(start_33,LOLP!$D8252+(1-$C8252)*24,LOLP!$B8252)*H8252/G8252,0)</f>
        <v>0</v>
      </c>
      <c r="K8252" s="7">
        <f ca="1">IF($F8252,OFFSET(start_40,LOLP!$D8252+(1-$C8252)*24,LOLP!$B8252),0)</f>
        <v>0</v>
      </c>
      <c r="L8252" s="7">
        <f ca="1">IF($F8252,OFFSET(start_50,LOLP!$D8252+(1-$C8252)*24,LOLP!$B8252),0)</f>
        <v>0</v>
      </c>
      <c r="M8252" s="25">
        <f t="shared" ca="1" si="898"/>
        <v>0</v>
      </c>
      <c r="N8252" s="25">
        <f t="shared" ca="1" si="899"/>
        <v>0</v>
      </c>
      <c r="O8252" s="15" t="e">
        <f t="shared" ca="1" si="900"/>
        <v>#DIV/0!</v>
      </c>
      <c r="P8252" s="15" t="e">
        <f t="shared" ca="1" si="901"/>
        <v>#DIV/0!</v>
      </c>
    </row>
    <row r="8253" spans="1:16" x14ac:dyDescent="0.25">
      <c r="A8253" s="1">
        <f t="shared" si="902"/>
        <v>43444</v>
      </c>
      <c r="B8253" s="7">
        <f t="shared" si="897"/>
        <v>12</v>
      </c>
      <c r="C8253" s="4">
        <f>INDEX(Calendar!$E$3:$E$367,MATCH(LOLP!$A8253,Calendar!$B$3:$B$367,0))</f>
        <v>1</v>
      </c>
      <c r="D8253" s="2">
        <f t="shared" si="903"/>
        <v>18</v>
      </c>
      <c r="E8253" s="36">
        <v>29686</v>
      </c>
      <c r="F8253" s="7">
        <f>IFERROR(IF(INDEX('Temperature Data'!$AA$15:$AA$348,MATCH(LOLP!A8253,'Temperature Data'!$B$15:$B$348,0))&gt;IF(B8253=9,$G$2,LOLP!$F$2),1,0),0)</f>
        <v>0</v>
      </c>
      <c r="G8253" s="7">
        <f>SUMIFS(LOLP!$F$4:$F$8763,$C$4:$C$8763,$C8253,$B$4:$B$8763,$B8253,$D$4:$D$8763,$D8253)</f>
        <v>0</v>
      </c>
      <c r="H8253" s="7">
        <f>COUNTIFS(Calendar!$E$3:$E$367,LOLP!C8253,Calendar!$D$3:$D$367,LOLP!B8253)</f>
        <v>20</v>
      </c>
      <c r="I8253" s="7">
        <f ca="1">IF($F8253=1,OFFSET(start_norps,LOLP!$D8253+(1-$C8253)*24,LOLP!$B8253)*H8253/G8253,0)</f>
        <v>0</v>
      </c>
      <c r="J8253" s="7">
        <f ca="1">IF($F8253=1,OFFSET(start_33,LOLP!$D8253+(1-$C8253)*24,LOLP!$B8253)*H8253/G8253,0)</f>
        <v>0</v>
      </c>
      <c r="K8253" s="7">
        <f ca="1">IF($F8253,OFFSET(start_40,LOLP!$D8253+(1-$C8253)*24,LOLP!$B8253),0)</f>
        <v>0</v>
      </c>
      <c r="L8253" s="7">
        <f ca="1">IF($F8253,OFFSET(start_50,LOLP!$D8253+(1-$C8253)*24,LOLP!$B8253),0)</f>
        <v>0</v>
      </c>
      <c r="M8253" s="25">
        <f t="shared" ca="1" si="898"/>
        <v>0</v>
      </c>
      <c r="N8253" s="25">
        <f t="shared" ca="1" si="899"/>
        <v>0</v>
      </c>
      <c r="O8253" s="15" t="e">
        <f t="shared" ca="1" si="900"/>
        <v>#DIV/0!</v>
      </c>
      <c r="P8253" s="15" t="e">
        <f t="shared" ca="1" si="901"/>
        <v>#DIV/0!</v>
      </c>
    </row>
    <row r="8254" spans="1:16" x14ac:dyDescent="0.25">
      <c r="A8254" s="1">
        <f t="shared" si="902"/>
        <v>43444</v>
      </c>
      <c r="B8254" s="7">
        <f t="shared" si="897"/>
        <v>12</v>
      </c>
      <c r="C8254" s="4">
        <f>INDEX(Calendar!$E$3:$E$367,MATCH(LOLP!$A8254,Calendar!$B$3:$B$367,0))</f>
        <v>1</v>
      </c>
      <c r="D8254" s="2">
        <f t="shared" si="903"/>
        <v>19</v>
      </c>
      <c r="E8254" s="36">
        <v>29932</v>
      </c>
      <c r="F8254" s="7">
        <f>IFERROR(IF(INDEX('Temperature Data'!$AA$15:$AA$348,MATCH(LOLP!A8254,'Temperature Data'!$B$15:$B$348,0))&gt;IF(B8254=9,$G$2,LOLP!$F$2),1,0),0)</f>
        <v>0</v>
      </c>
      <c r="G8254" s="7">
        <f>SUMIFS(LOLP!$F$4:$F$8763,$C$4:$C$8763,$C8254,$B$4:$B$8763,$B8254,$D$4:$D$8763,$D8254)</f>
        <v>0</v>
      </c>
      <c r="H8254" s="7">
        <f>COUNTIFS(Calendar!$E$3:$E$367,LOLP!C8254,Calendar!$D$3:$D$367,LOLP!B8254)</f>
        <v>20</v>
      </c>
      <c r="I8254" s="7">
        <f ca="1">IF($F8254=1,OFFSET(start_norps,LOLP!$D8254+(1-$C8254)*24,LOLP!$B8254)*H8254/G8254,0)</f>
        <v>0</v>
      </c>
      <c r="J8254" s="7">
        <f ca="1">IF($F8254=1,OFFSET(start_33,LOLP!$D8254+(1-$C8254)*24,LOLP!$B8254)*H8254/G8254,0)</f>
        <v>0</v>
      </c>
      <c r="K8254" s="7">
        <f ca="1">IF($F8254,OFFSET(start_40,LOLP!$D8254+(1-$C8254)*24,LOLP!$B8254),0)</f>
        <v>0</v>
      </c>
      <c r="L8254" s="7">
        <f ca="1">IF($F8254,OFFSET(start_50,LOLP!$D8254+(1-$C8254)*24,LOLP!$B8254),0)</f>
        <v>0</v>
      </c>
      <c r="M8254" s="25">
        <f t="shared" ca="1" si="898"/>
        <v>0</v>
      </c>
      <c r="N8254" s="25">
        <f t="shared" ca="1" si="899"/>
        <v>0</v>
      </c>
      <c r="O8254" s="15" t="e">
        <f t="shared" ca="1" si="900"/>
        <v>#DIV/0!</v>
      </c>
      <c r="P8254" s="15" t="e">
        <f t="shared" ca="1" si="901"/>
        <v>#DIV/0!</v>
      </c>
    </row>
    <row r="8255" spans="1:16" x14ac:dyDescent="0.25">
      <c r="A8255" s="1">
        <f t="shared" si="902"/>
        <v>43444</v>
      </c>
      <c r="B8255" s="7">
        <f t="shared" si="897"/>
        <v>12</v>
      </c>
      <c r="C8255" s="4">
        <f>INDEX(Calendar!$E$3:$E$367,MATCH(LOLP!$A8255,Calendar!$B$3:$B$367,0))</f>
        <v>1</v>
      </c>
      <c r="D8255" s="2">
        <f t="shared" si="903"/>
        <v>20</v>
      </c>
      <c r="E8255" s="36">
        <v>29472</v>
      </c>
      <c r="F8255" s="7">
        <f>IFERROR(IF(INDEX('Temperature Data'!$AA$15:$AA$348,MATCH(LOLP!A8255,'Temperature Data'!$B$15:$B$348,0))&gt;IF(B8255=9,$G$2,LOLP!$F$2),1,0),0)</f>
        <v>0</v>
      </c>
      <c r="G8255" s="7">
        <f>SUMIFS(LOLP!$F$4:$F$8763,$C$4:$C$8763,$C8255,$B$4:$B$8763,$B8255,$D$4:$D$8763,$D8255)</f>
        <v>0</v>
      </c>
      <c r="H8255" s="7">
        <f>COUNTIFS(Calendar!$E$3:$E$367,LOLP!C8255,Calendar!$D$3:$D$367,LOLP!B8255)</f>
        <v>20</v>
      </c>
      <c r="I8255" s="7">
        <f ca="1">IF($F8255=1,OFFSET(start_norps,LOLP!$D8255+(1-$C8255)*24,LOLP!$B8255)*H8255/G8255,0)</f>
        <v>0</v>
      </c>
      <c r="J8255" s="7">
        <f ca="1">IF($F8255=1,OFFSET(start_33,LOLP!$D8255+(1-$C8255)*24,LOLP!$B8255)*H8255/G8255,0)</f>
        <v>0</v>
      </c>
      <c r="K8255" s="7">
        <f ca="1">IF($F8255,OFFSET(start_40,LOLP!$D8255+(1-$C8255)*24,LOLP!$B8255),0)</f>
        <v>0</v>
      </c>
      <c r="L8255" s="7">
        <f ca="1">IF($F8255,OFFSET(start_50,LOLP!$D8255+(1-$C8255)*24,LOLP!$B8255),0)</f>
        <v>0</v>
      </c>
      <c r="M8255" s="25">
        <f t="shared" ca="1" si="898"/>
        <v>0</v>
      </c>
      <c r="N8255" s="25">
        <f t="shared" ca="1" si="899"/>
        <v>0</v>
      </c>
      <c r="O8255" s="15" t="e">
        <f t="shared" ca="1" si="900"/>
        <v>#DIV/0!</v>
      </c>
      <c r="P8255" s="15" t="e">
        <f t="shared" ca="1" si="901"/>
        <v>#DIV/0!</v>
      </c>
    </row>
    <row r="8256" spans="1:16" x14ac:dyDescent="0.25">
      <c r="A8256" s="1">
        <f t="shared" si="902"/>
        <v>43444</v>
      </c>
      <c r="B8256" s="7">
        <f t="shared" si="897"/>
        <v>12</v>
      </c>
      <c r="C8256" s="4">
        <f>INDEX(Calendar!$E$3:$E$367,MATCH(LOLP!$A8256,Calendar!$B$3:$B$367,0))</f>
        <v>1</v>
      </c>
      <c r="D8256" s="2">
        <f t="shared" si="903"/>
        <v>21</v>
      </c>
      <c r="E8256" s="36">
        <v>28600</v>
      </c>
      <c r="F8256" s="7">
        <f>IFERROR(IF(INDEX('Temperature Data'!$AA$15:$AA$348,MATCH(LOLP!A8256,'Temperature Data'!$B$15:$B$348,0))&gt;IF(B8256=9,$G$2,LOLP!$F$2),1,0),0)</f>
        <v>0</v>
      </c>
      <c r="G8256" s="7">
        <f>SUMIFS(LOLP!$F$4:$F$8763,$C$4:$C$8763,$C8256,$B$4:$B$8763,$B8256,$D$4:$D$8763,$D8256)</f>
        <v>0</v>
      </c>
      <c r="H8256" s="7">
        <f>COUNTIFS(Calendar!$E$3:$E$367,LOLP!C8256,Calendar!$D$3:$D$367,LOLP!B8256)</f>
        <v>20</v>
      </c>
      <c r="I8256" s="7">
        <f ca="1">IF($F8256=1,OFFSET(start_norps,LOLP!$D8256+(1-$C8256)*24,LOLP!$B8256)*H8256/G8256,0)</f>
        <v>0</v>
      </c>
      <c r="J8256" s="7">
        <f ca="1">IF($F8256=1,OFFSET(start_33,LOLP!$D8256+(1-$C8256)*24,LOLP!$B8256)*H8256/G8256,0)</f>
        <v>0</v>
      </c>
      <c r="K8256" s="7">
        <f ca="1">IF($F8256,OFFSET(start_40,LOLP!$D8256+(1-$C8256)*24,LOLP!$B8256),0)</f>
        <v>0</v>
      </c>
      <c r="L8256" s="7">
        <f ca="1">IF($F8256,OFFSET(start_50,LOLP!$D8256+(1-$C8256)*24,LOLP!$B8256),0)</f>
        <v>0</v>
      </c>
      <c r="M8256" s="25">
        <f t="shared" ca="1" si="898"/>
        <v>0</v>
      </c>
      <c r="N8256" s="25">
        <f t="shared" ca="1" si="899"/>
        <v>0</v>
      </c>
      <c r="O8256" s="15" t="e">
        <f t="shared" ca="1" si="900"/>
        <v>#DIV/0!</v>
      </c>
      <c r="P8256" s="15" t="e">
        <f t="shared" ca="1" si="901"/>
        <v>#DIV/0!</v>
      </c>
    </row>
    <row r="8257" spans="1:16" x14ac:dyDescent="0.25">
      <c r="A8257" s="1">
        <f t="shared" si="902"/>
        <v>43444</v>
      </c>
      <c r="B8257" s="7">
        <f t="shared" si="897"/>
        <v>12</v>
      </c>
      <c r="C8257" s="4">
        <f>INDEX(Calendar!$E$3:$E$367,MATCH(LOLP!$A8257,Calendar!$B$3:$B$367,0))</f>
        <v>1</v>
      </c>
      <c r="D8257" s="2">
        <f t="shared" si="903"/>
        <v>22</v>
      </c>
      <c r="E8257" s="36">
        <v>27129</v>
      </c>
      <c r="F8257" s="7">
        <f>IFERROR(IF(INDEX('Temperature Data'!$AA$15:$AA$348,MATCH(LOLP!A8257,'Temperature Data'!$B$15:$B$348,0))&gt;IF(B8257=9,$G$2,LOLP!$F$2),1,0),0)</f>
        <v>0</v>
      </c>
      <c r="G8257" s="7">
        <f>SUMIFS(LOLP!$F$4:$F$8763,$C$4:$C$8763,$C8257,$B$4:$B$8763,$B8257,$D$4:$D$8763,$D8257)</f>
        <v>0</v>
      </c>
      <c r="H8257" s="7">
        <f>COUNTIFS(Calendar!$E$3:$E$367,LOLP!C8257,Calendar!$D$3:$D$367,LOLP!B8257)</f>
        <v>20</v>
      </c>
      <c r="I8257" s="7">
        <f ca="1">IF($F8257=1,OFFSET(start_norps,LOLP!$D8257+(1-$C8257)*24,LOLP!$B8257)*H8257/G8257,0)</f>
        <v>0</v>
      </c>
      <c r="J8257" s="7">
        <f ca="1">IF($F8257=1,OFFSET(start_33,LOLP!$D8257+(1-$C8257)*24,LOLP!$B8257)*H8257/G8257,0)</f>
        <v>0</v>
      </c>
      <c r="K8257" s="7">
        <f ca="1">IF($F8257,OFFSET(start_40,LOLP!$D8257+(1-$C8257)*24,LOLP!$B8257),0)</f>
        <v>0</v>
      </c>
      <c r="L8257" s="7">
        <f ca="1">IF($F8257,OFFSET(start_50,LOLP!$D8257+(1-$C8257)*24,LOLP!$B8257),0)</f>
        <v>0</v>
      </c>
      <c r="M8257" s="25">
        <f t="shared" ca="1" si="898"/>
        <v>0</v>
      </c>
      <c r="N8257" s="25">
        <f t="shared" ca="1" si="899"/>
        <v>0</v>
      </c>
      <c r="O8257" s="15" t="e">
        <f t="shared" ca="1" si="900"/>
        <v>#DIV/0!</v>
      </c>
      <c r="P8257" s="15" t="e">
        <f t="shared" ca="1" si="901"/>
        <v>#DIV/0!</v>
      </c>
    </row>
    <row r="8258" spans="1:16" x14ac:dyDescent="0.25">
      <c r="A8258" s="1">
        <f t="shared" si="902"/>
        <v>43444</v>
      </c>
      <c r="B8258" s="7">
        <f t="shared" si="897"/>
        <v>12</v>
      </c>
      <c r="C8258" s="4">
        <f>INDEX(Calendar!$E$3:$E$367,MATCH(LOLP!$A8258,Calendar!$B$3:$B$367,0))</f>
        <v>1</v>
      </c>
      <c r="D8258" s="2">
        <f t="shared" si="903"/>
        <v>23</v>
      </c>
      <c r="E8258" s="36">
        <v>24900</v>
      </c>
      <c r="F8258" s="7">
        <f>IFERROR(IF(INDEX('Temperature Data'!$AA$15:$AA$348,MATCH(LOLP!A8258,'Temperature Data'!$B$15:$B$348,0))&gt;IF(B8258=9,$G$2,LOLP!$F$2),1,0),0)</f>
        <v>0</v>
      </c>
      <c r="G8258" s="7">
        <f>SUMIFS(LOLP!$F$4:$F$8763,$C$4:$C$8763,$C8258,$B$4:$B$8763,$B8258,$D$4:$D$8763,$D8258)</f>
        <v>0</v>
      </c>
      <c r="H8258" s="7">
        <f>COUNTIFS(Calendar!$E$3:$E$367,LOLP!C8258,Calendar!$D$3:$D$367,LOLP!B8258)</f>
        <v>20</v>
      </c>
      <c r="I8258" s="7">
        <f ca="1">IF($F8258=1,OFFSET(start_norps,LOLP!$D8258+(1-$C8258)*24,LOLP!$B8258)*H8258/G8258,0)</f>
        <v>0</v>
      </c>
      <c r="J8258" s="7">
        <f ca="1">IF($F8258=1,OFFSET(start_33,LOLP!$D8258+(1-$C8258)*24,LOLP!$B8258)*H8258/G8258,0)</f>
        <v>0</v>
      </c>
      <c r="K8258" s="7">
        <f ca="1">IF($F8258,OFFSET(start_40,LOLP!$D8258+(1-$C8258)*24,LOLP!$B8258),0)</f>
        <v>0</v>
      </c>
      <c r="L8258" s="7">
        <f ca="1">IF($F8258,OFFSET(start_50,LOLP!$D8258+(1-$C8258)*24,LOLP!$B8258),0)</f>
        <v>0</v>
      </c>
      <c r="M8258" s="25">
        <f t="shared" ca="1" si="898"/>
        <v>0</v>
      </c>
      <c r="N8258" s="25">
        <f t="shared" ca="1" si="899"/>
        <v>0</v>
      </c>
      <c r="O8258" s="15" t="e">
        <f t="shared" ca="1" si="900"/>
        <v>#DIV/0!</v>
      </c>
      <c r="P8258" s="15" t="e">
        <f t="shared" ca="1" si="901"/>
        <v>#DIV/0!</v>
      </c>
    </row>
    <row r="8259" spans="1:16" x14ac:dyDescent="0.25">
      <c r="A8259" s="1">
        <f t="shared" si="902"/>
        <v>43444</v>
      </c>
      <c r="B8259" s="7">
        <f t="shared" si="897"/>
        <v>12</v>
      </c>
      <c r="C8259" s="4">
        <f>INDEX(Calendar!$E$3:$E$367,MATCH(LOLP!$A8259,Calendar!$B$3:$B$367,0))</f>
        <v>1</v>
      </c>
      <c r="D8259" s="2">
        <f t="shared" si="903"/>
        <v>24</v>
      </c>
      <c r="E8259" s="36">
        <v>22875</v>
      </c>
      <c r="F8259" s="7">
        <f>IFERROR(IF(INDEX('Temperature Data'!$AA$15:$AA$348,MATCH(LOLP!A8259,'Temperature Data'!$B$15:$B$348,0))&gt;IF(B8259=9,$G$2,LOLP!$F$2),1,0),0)</f>
        <v>0</v>
      </c>
      <c r="G8259" s="7">
        <f>SUMIFS(LOLP!$F$4:$F$8763,$C$4:$C$8763,$C8259,$B$4:$B$8763,$B8259,$D$4:$D$8763,$D8259)</f>
        <v>0</v>
      </c>
      <c r="H8259" s="7">
        <f>COUNTIFS(Calendar!$E$3:$E$367,LOLP!C8259,Calendar!$D$3:$D$367,LOLP!B8259)</f>
        <v>20</v>
      </c>
      <c r="I8259" s="7">
        <f ca="1">IF($F8259=1,OFFSET(start_norps,LOLP!$D8259+(1-$C8259)*24,LOLP!$B8259)*H8259/G8259,0)</f>
        <v>0</v>
      </c>
      <c r="J8259" s="7">
        <f ca="1">IF($F8259=1,OFFSET(start_33,LOLP!$D8259+(1-$C8259)*24,LOLP!$B8259)*H8259/G8259,0)</f>
        <v>0</v>
      </c>
      <c r="K8259" s="7">
        <f ca="1">IF($F8259,OFFSET(start_40,LOLP!$D8259+(1-$C8259)*24,LOLP!$B8259),0)</f>
        <v>0</v>
      </c>
      <c r="L8259" s="7">
        <f ca="1">IF($F8259,OFFSET(start_50,LOLP!$D8259+(1-$C8259)*24,LOLP!$B8259),0)</f>
        <v>0</v>
      </c>
      <c r="M8259" s="25">
        <f t="shared" ca="1" si="898"/>
        <v>0</v>
      </c>
      <c r="N8259" s="25">
        <f t="shared" ca="1" si="899"/>
        <v>0</v>
      </c>
      <c r="O8259" s="15" t="e">
        <f t="shared" ca="1" si="900"/>
        <v>#DIV/0!</v>
      </c>
      <c r="P8259" s="15" t="e">
        <f t="shared" ca="1" si="901"/>
        <v>#DIV/0!</v>
      </c>
    </row>
    <row r="8260" spans="1:16" x14ac:dyDescent="0.25">
      <c r="A8260" s="1">
        <f t="shared" si="902"/>
        <v>43445</v>
      </c>
      <c r="B8260" s="7">
        <f t="shared" si="897"/>
        <v>12</v>
      </c>
      <c r="C8260" s="4">
        <f>INDEX(Calendar!$E$3:$E$367,MATCH(LOLP!$A8260,Calendar!$B$3:$B$367,0))</f>
        <v>1</v>
      </c>
      <c r="D8260" s="2">
        <f t="shared" si="903"/>
        <v>1</v>
      </c>
      <c r="E8260" s="36">
        <v>22089</v>
      </c>
      <c r="F8260" s="7">
        <f>IFERROR(IF(INDEX('Temperature Data'!$AA$15:$AA$348,MATCH(LOLP!A8260,'Temperature Data'!$B$15:$B$348,0))&gt;IF(B8260=9,$G$2,LOLP!$F$2),1,0),0)</f>
        <v>0</v>
      </c>
      <c r="G8260" s="7">
        <f>SUMIFS(LOLP!$F$4:$F$8763,$C$4:$C$8763,$C8260,$B$4:$B$8763,$B8260,$D$4:$D$8763,$D8260)</f>
        <v>0</v>
      </c>
      <c r="H8260" s="7">
        <f>COUNTIFS(Calendar!$E$3:$E$367,LOLP!C8260,Calendar!$D$3:$D$367,LOLP!B8260)</f>
        <v>20</v>
      </c>
      <c r="I8260" s="7">
        <f ca="1">IF($F8260=1,OFFSET(start_norps,LOLP!$D8260+(1-$C8260)*24,LOLP!$B8260)*H8260/G8260,0)</f>
        <v>0</v>
      </c>
      <c r="J8260" s="7">
        <f ca="1">IF($F8260=1,OFFSET(start_33,LOLP!$D8260+(1-$C8260)*24,LOLP!$B8260)*H8260/G8260,0)</f>
        <v>0</v>
      </c>
      <c r="K8260" s="7">
        <f ca="1">IF($F8260,OFFSET(start_40,LOLP!$D8260+(1-$C8260)*24,LOLP!$B8260),0)</f>
        <v>0</v>
      </c>
      <c r="L8260" s="7">
        <f ca="1">IF($F8260,OFFSET(start_50,LOLP!$D8260+(1-$C8260)*24,LOLP!$B8260),0)</f>
        <v>0</v>
      </c>
      <c r="M8260" s="25">
        <f t="shared" ca="1" si="898"/>
        <v>0</v>
      </c>
      <c r="N8260" s="25">
        <f t="shared" ca="1" si="899"/>
        <v>0</v>
      </c>
      <c r="O8260" s="15" t="e">
        <f t="shared" ca="1" si="900"/>
        <v>#DIV/0!</v>
      </c>
      <c r="P8260" s="15" t="e">
        <f t="shared" ca="1" si="901"/>
        <v>#DIV/0!</v>
      </c>
    </row>
    <row r="8261" spans="1:16" x14ac:dyDescent="0.25">
      <c r="A8261" s="1">
        <f t="shared" si="902"/>
        <v>43445</v>
      </c>
      <c r="B8261" s="7">
        <f t="shared" ref="B8261:B8324" si="904">MONTH(A8261)</f>
        <v>12</v>
      </c>
      <c r="C8261" s="4">
        <f>INDEX(Calendar!$E$3:$E$367,MATCH(LOLP!$A8261,Calendar!$B$3:$B$367,0))</f>
        <v>1</v>
      </c>
      <c r="D8261" s="2">
        <f t="shared" si="903"/>
        <v>2</v>
      </c>
      <c r="E8261" s="36">
        <v>21281</v>
      </c>
      <c r="F8261" s="7">
        <f>IFERROR(IF(INDEX('Temperature Data'!$AA$15:$AA$348,MATCH(LOLP!A8261,'Temperature Data'!$B$15:$B$348,0))&gt;IF(B8261=9,$G$2,LOLP!$F$2),1,0),0)</f>
        <v>0</v>
      </c>
      <c r="G8261" s="7">
        <f>SUMIFS(LOLP!$F$4:$F$8763,$C$4:$C$8763,$C8261,$B$4:$B$8763,$B8261,$D$4:$D$8763,$D8261)</f>
        <v>0</v>
      </c>
      <c r="H8261" s="7">
        <f>COUNTIFS(Calendar!$E$3:$E$367,LOLP!C8261,Calendar!$D$3:$D$367,LOLP!B8261)</f>
        <v>20</v>
      </c>
      <c r="I8261" s="7">
        <f ca="1">IF($F8261=1,OFFSET(start_norps,LOLP!$D8261+(1-$C8261)*24,LOLP!$B8261)*H8261/G8261,0)</f>
        <v>0</v>
      </c>
      <c r="J8261" s="7">
        <f ca="1">IF($F8261=1,OFFSET(start_33,LOLP!$D8261+(1-$C8261)*24,LOLP!$B8261)*H8261/G8261,0)</f>
        <v>0</v>
      </c>
      <c r="K8261" s="7">
        <f ca="1">IF($F8261,OFFSET(start_40,LOLP!$D8261+(1-$C8261)*24,LOLP!$B8261),0)</f>
        <v>0</v>
      </c>
      <c r="L8261" s="7">
        <f ca="1">IF($F8261,OFFSET(start_50,LOLP!$D8261+(1-$C8261)*24,LOLP!$B8261),0)</f>
        <v>0</v>
      </c>
      <c r="M8261" s="25">
        <f t="shared" ref="M8261:M8324" ca="1" si="905">I8261/I$8764</f>
        <v>0</v>
      </c>
      <c r="N8261" s="25">
        <f t="shared" ref="N8261:N8324" ca="1" si="906">J8261/J$8764</f>
        <v>0</v>
      </c>
      <c r="O8261" s="15" t="e">
        <f t="shared" ref="O8261:O8324" ca="1" si="907">K8261/K$8764</f>
        <v>#DIV/0!</v>
      </c>
      <c r="P8261" s="15" t="e">
        <f t="shared" ref="P8261:P8324" ca="1" si="908">L8261/L$8764</f>
        <v>#DIV/0!</v>
      </c>
    </row>
    <row r="8262" spans="1:16" x14ac:dyDescent="0.25">
      <c r="A8262" s="1">
        <f t="shared" si="902"/>
        <v>43445</v>
      </c>
      <c r="B8262" s="7">
        <f t="shared" si="904"/>
        <v>12</v>
      </c>
      <c r="C8262" s="4">
        <f>INDEX(Calendar!$E$3:$E$367,MATCH(LOLP!$A8262,Calendar!$B$3:$B$367,0))</f>
        <v>1</v>
      </c>
      <c r="D8262" s="2">
        <f t="shared" si="903"/>
        <v>3</v>
      </c>
      <c r="E8262" s="36">
        <v>20861</v>
      </c>
      <c r="F8262" s="7">
        <f>IFERROR(IF(INDEX('Temperature Data'!$AA$15:$AA$348,MATCH(LOLP!A8262,'Temperature Data'!$B$15:$B$348,0))&gt;IF(B8262=9,$G$2,LOLP!$F$2),1,0),0)</f>
        <v>0</v>
      </c>
      <c r="G8262" s="7">
        <f>SUMIFS(LOLP!$F$4:$F$8763,$C$4:$C$8763,$C8262,$B$4:$B$8763,$B8262,$D$4:$D$8763,$D8262)</f>
        <v>0</v>
      </c>
      <c r="H8262" s="7">
        <f>COUNTIFS(Calendar!$E$3:$E$367,LOLP!C8262,Calendar!$D$3:$D$367,LOLP!B8262)</f>
        <v>20</v>
      </c>
      <c r="I8262" s="7">
        <f ca="1">IF($F8262=1,OFFSET(start_norps,LOLP!$D8262+(1-$C8262)*24,LOLP!$B8262)*H8262/G8262,0)</f>
        <v>0</v>
      </c>
      <c r="J8262" s="7">
        <f ca="1">IF($F8262=1,OFFSET(start_33,LOLP!$D8262+(1-$C8262)*24,LOLP!$B8262)*H8262/G8262,0)</f>
        <v>0</v>
      </c>
      <c r="K8262" s="7">
        <f ca="1">IF($F8262,OFFSET(start_40,LOLP!$D8262+(1-$C8262)*24,LOLP!$B8262),0)</f>
        <v>0</v>
      </c>
      <c r="L8262" s="7">
        <f ca="1">IF($F8262,OFFSET(start_50,LOLP!$D8262+(1-$C8262)*24,LOLP!$B8262),0)</f>
        <v>0</v>
      </c>
      <c r="M8262" s="25">
        <f t="shared" ca="1" si="905"/>
        <v>0</v>
      </c>
      <c r="N8262" s="25">
        <f t="shared" ca="1" si="906"/>
        <v>0</v>
      </c>
      <c r="O8262" s="15" t="e">
        <f t="shared" ca="1" si="907"/>
        <v>#DIV/0!</v>
      </c>
      <c r="P8262" s="15" t="e">
        <f t="shared" ca="1" si="908"/>
        <v>#DIV/0!</v>
      </c>
    </row>
    <row r="8263" spans="1:16" x14ac:dyDescent="0.25">
      <c r="A8263" s="1">
        <f t="shared" si="902"/>
        <v>43445</v>
      </c>
      <c r="B8263" s="7">
        <f t="shared" si="904"/>
        <v>12</v>
      </c>
      <c r="C8263" s="4">
        <f>INDEX(Calendar!$E$3:$E$367,MATCH(LOLP!$A8263,Calendar!$B$3:$B$367,0))</f>
        <v>1</v>
      </c>
      <c r="D8263" s="2">
        <f t="shared" si="903"/>
        <v>4</v>
      </c>
      <c r="E8263" s="36">
        <v>20869</v>
      </c>
      <c r="F8263" s="7">
        <f>IFERROR(IF(INDEX('Temperature Data'!$AA$15:$AA$348,MATCH(LOLP!A8263,'Temperature Data'!$B$15:$B$348,0))&gt;IF(B8263=9,$G$2,LOLP!$F$2),1,0),0)</f>
        <v>0</v>
      </c>
      <c r="G8263" s="7">
        <f>SUMIFS(LOLP!$F$4:$F$8763,$C$4:$C$8763,$C8263,$B$4:$B$8763,$B8263,$D$4:$D$8763,$D8263)</f>
        <v>0</v>
      </c>
      <c r="H8263" s="7">
        <f>COUNTIFS(Calendar!$E$3:$E$367,LOLP!C8263,Calendar!$D$3:$D$367,LOLP!B8263)</f>
        <v>20</v>
      </c>
      <c r="I8263" s="7">
        <f ca="1">IF($F8263=1,OFFSET(start_norps,LOLP!$D8263+(1-$C8263)*24,LOLP!$B8263)*H8263/G8263,0)</f>
        <v>0</v>
      </c>
      <c r="J8263" s="7">
        <f ca="1">IF($F8263=1,OFFSET(start_33,LOLP!$D8263+(1-$C8263)*24,LOLP!$B8263)*H8263/G8263,0)</f>
        <v>0</v>
      </c>
      <c r="K8263" s="7">
        <f ca="1">IF($F8263,OFFSET(start_40,LOLP!$D8263+(1-$C8263)*24,LOLP!$B8263),0)</f>
        <v>0</v>
      </c>
      <c r="L8263" s="7">
        <f ca="1">IF($F8263,OFFSET(start_50,LOLP!$D8263+(1-$C8263)*24,LOLP!$B8263),0)</f>
        <v>0</v>
      </c>
      <c r="M8263" s="25">
        <f t="shared" ca="1" si="905"/>
        <v>0</v>
      </c>
      <c r="N8263" s="25">
        <f t="shared" ca="1" si="906"/>
        <v>0</v>
      </c>
      <c r="O8263" s="15" t="e">
        <f t="shared" ca="1" si="907"/>
        <v>#DIV/0!</v>
      </c>
      <c r="P8263" s="15" t="e">
        <f t="shared" ca="1" si="908"/>
        <v>#DIV/0!</v>
      </c>
    </row>
    <row r="8264" spans="1:16" x14ac:dyDescent="0.25">
      <c r="A8264" s="1">
        <f t="shared" si="902"/>
        <v>43445</v>
      </c>
      <c r="B8264" s="7">
        <f t="shared" si="904"/>
        <v>12</v>
      </c>
      <c r="C8264" s="4">
        <f>INDEX(Calendar!$E$3:$E$367,MATCH(LOLP!$A8264,Calendar!$B$3:$B$367,0))</f>
        <v>1</v>
      </c>
      <c r="D8264" s="2">
        <f t="shared" si="903"/>
        <v>5</v>
      </c>
      <c r="E8264" s="36">
        <v>21457</v>
      </c>
      <c r="F8264" s="7">
        <f>IFERROR(IF(INDEX('Temperature Data'!$AA$15:$AA$348,MATCH(LOLP!A8264,'Temperature Data'!$B$15:$B$348,0))&gt;IF(B8264=9,$G$2,LOLP!$F$2),1,0),0)</f>
        <v>0</v>
      </c>
      <c r="G8264" s="7">
        <f>SUMIFS(LOLP!$F$4:$F$8763,$C$4:$C$8763,$C8264,$B$4:$B$8763,$B8264,$D$4:$D$8763,$D8264)</f>
        <v>0</v>
      </c>
      <c r="H8264" s="7">
        <f>COUNTIFS(Calendar!$E$3:$E$367,LOLP!C8264,Calendar!$D$3:$D$367,LOLP!B8264)</f>
        <v>20</v>
      </c>
      <c r="I8264" s="7">
        <f ca="1">IF($F8264=1,OFFSET(start_norps,LOLP!$D8264+(1-$C8264)*24,LOLP!$B8264)*H8264/G8264,0)</f>
        <v>0</v>
      </c>
      <c r="J8264" s="7">
        <f ca="1">IF($F8264=1,OFFSET(start_33,LOLP!$D8264+(1-$C8264)*24,LOLP!$B8264)*H8264/G8264,0)</f>
        <v>0</v>
      </c>
      <c r="K8264" s="7">
        <f ca="1">IF($F8264,OFFSET(start_40,LOLP!$D8264+(1-$C8264)*24,LOLP!$B8264),0)</f>
        <v>0</v>
      </c>
      <c r="L8264" s="7">
        <f ca="1">IF($F8264,OFFSET(start_50,LOLP!$D8264+(1-$C8264)*24,LOLP!$B8264),0)</f>
        <v>0</v>
      </c>
      <c r="M8264" s="25">
        <f t="shared" ca="1" si="905"/>
        <v>0</v>
      </c>
      <c r="N8264" s="25">
        <f t="shared" ca="1" si="906"/>
        <v>0</v>
      </c>
      <c r="O8264" s="15" t="e">
        <f t="shared" ca="1" si="907"/>
        <v>#DIV/0!</v>
      </c>
      <c r="P8264" s="15" t="e">
        <f t="shared" ca="1" si="908"/>
        <v>#DIV/0!</v>
      </c>
    </row>
    <row r="8265" spans="1:16" x14ac:dyDescent="0.25">
      <c r="A8265" s="1">
        <f t="shared" si="902"/>
        <v>43445</v>
      </c>
      <c r="B8265" s="7">
        <f t="shared" si="904"/>
        <v>12</v>
      </c>
      <c r="C8265" s="4">
        <f>INDEX(Calendar!$E$3:$E$367,MATCH(LOLP!$A8265,Calendar!$B$3:$B$367,0))</f>
        <v>1</v>
      </c>
      <c r="D8265" s="2">
        <f t="shared" si="903"/>
        <v>6</v>
      </c>
      <c r="E8265" s="36">
        <v>22585</v>
      </c>
      <c r="F8265" s="7">
        <f>IFERROR(IF(INDEX('Temperature Data'!$AA$15:$AA$348,MATCH(LOLP!A8265,'Temperature Data'!$B$15:$B$348,0))&gt;IF(B8265=9,$G$2,LOLP!$F$2),1,0),0)</f>
        <v>0</v>
      </c>
      <c r="G8265" s="7">
        <f>SUMIFS(LOLP!$F$4:$F$8763,$C$4:$C$8763,$C8265,$B$4:$B$8763,$B8265,$D$4:$D$8763,$D8265)</f>
        <v>0</v>
      </c>
      <c r="H8265" s="7">
        <f>COUNTIFS(Calendar!$E$3:$E$367,LOLP!C8265,Calendar!$D$3:$D$367,LOLP!B8265)</f>
        <v>20</v>
      </c>
      <c r="I8265" s="7">
        <f ca="1">IF($F8265=1,OFFSET(start_norps,LOLP!$D8265+(1-$C8265)*24,LOLP!$B8265)*H8265/G8265,0)</f>
        <v>0</v>
      </c>
      <c r="J8265" s="7">
        <f ca="1">IF($F8265=1,OFFSET(start_33,LOLP!$D8265+(1-$C8265)*24,LOLP!$B8265)*H8265/G8265,0)</f>
        <v>0</v>
      </c>
      <c r="K8265" s="7">
        <f ca="1">IF($F8265,OFFSET(start_40,LOLP!$D8265+(1-$C8265)*24,LOLP!$B8265),0)</f>
        <v>0</v>
      </c>
      <c r="L8265" s="7">
        <f ca="1">IF($F8265,OFFSET(start_50,LOLP!$D8265+(1-$C8265)*24,LOLP!$B8265),0)</f>
        <v>0</v>
      </c>
      <c r="M8265" s="25">
        <f t="shared" ca="1" si="905"/>
        <v>0</v>
      </c>
      <c r="N8265" s="25">
        <f t="shared" ca="1" si="906"/>
        <v>0</v>
      </c>
      <c r="O8265" s="15" t="e">
        <f t="shared" ca="1" si="907"/>
        <v>#DIV/0!</v>
      </c>
      <c r="P8265" s="15" t="e">
        <f t="shared" ca="1" si="908"/>
        <v>#DIV/0!</v>
      </c>
    </row>
    <row r="8266" spans="1:16" x14ac:dyDescent="0.25">
      <c r="A8266" s="1">
        <f t="shared" si="902"/>
        <v>43445</v>
      </c>
      <c r="B8266" s="7">
        <f t="shared" si="904"/>
        <v>12</v>
      </c>
      <c r="C8266" s="4">
        <f>INDEX(Calendar!$E$3:$E$367,MATCH(LOLP!$A8266,Calendar!$B$3:$B$367,0))</f>
        <v>1</v>
      </c>
      <c r="D8266" s="2">
        <f t="shared" si="903"/>
        <v>7</v>
      </c>
      <c r="E8266" s="36">
        <v>25166</v>
      </c>
      <c r="F8266" s="7">
        <f>IFERROR(IF(INDEX('Temperature Data'!$AA$15:$AA$348,MATCH(LOLP!A8266,'Temperature Data'!$B$15:$B$348,0))&gt;IF(B8266=9,$G$2,LOLP!$F$2),1,0),0)</f>
        <v>0</v>
      </c>
      <c r="G8266" s="7">
        <f>SUMIFS(LOLP!$F$4:$F$8763,$C$4:$C$8763,$C8266,$B$4:$B$8763,$B8266,$D$4:$D$8763,$D8266)</f>
        <v>0</v>
      </c>
      <c r="H8266" s="7">
        <f>COUNTIFS(Calendar!$E$3:$E$367,LOLP!C8266,Calendar!$D$3:$D$367,LOLP!B8266)</f>
        <v>20</v>
      </c>
      <c r="I8266" s="7">
        <f ca="1">IF($F8266=1,OFFSET(start_norps,LOLP!$D8266+(1-$C8266)*24,LOLP!$B8266)*H8266/G8266,0)</f>
        <v>0</v>
      </c>
      <c r="J8266" s="7">
        <f ca="1">IF($F8266=1,OFFSET(start_33,LOLP!$D8266+(1-$C8266)*24,LOLP!$B8266)*H8266/G8266,0)</f>
        <v>0</v>
      </c>
      <c r="K8266" s="7">
        <f ca="1">IF($F8266,OFFSET(start_40,LOLP!$D8266+(1-$C8266)*24,LOLP!$B8266),0)</f>
        <v>0</v>
      </c>
      <c r="L8266" s="7">
        <f ca="1">IF($F8266,OFFSET(start_50,LOLP!$D8266+(1-$C8266)*24,LOLP!$B8266),0)</f>
        <v>0</v>
      </c>
      <c r="M8266" s="25">
        <f t="shared" ca="1" si="905"/>
        <v>0</v>
      </c>
      <c r="N8266" s="25">
        <f t="shared" ca="1" si="906"/>
        <v>0</v>
      </c>
      <c r="O8266" s="15" t="e">
        <f t="shared" ca="1" si="907"/>
        <v>#DIV/0!</v>
      </c>
      <c r="P8266" s="15" t="e">
        <f t="shared" ca="1" si="908"/>
        <v>#DIV/0!</v>
      </c>
    </row>
    <row r="8267" spans="1:16" x14ac:dyDescent="0.25">
      <c r="A8267" s="1">
        <f t="shared" si="902"/>
        <v>43445</v>
      </c>
      <c r="B8267" s="7">
        <f t="shared" si="904"/>
        <v>12</v>
      </c>
      <c r="C8267" s="4">
        <f>INDEX(Calendar!$E$3:$E$367,MATCH(LOLP!$A8267,Calendar!$B$3:$B$367,0))</f>
        <v>1</v>
      </c>
      <c r="D8267" s="2">
        <f t="shared" si="903"/>
        <v>8</v>
      </c>
      <c r="E8267" s="36">
        <v>26534</v>
      </c>
      <c r="F8267" s="7">
        <f>IFERROR(IF(INDEX('Temperature Data'!$AA$15:$AA$348,MATCH(LOLP!A8267,'Temperature Data'!$B$15:$B$348,0))&gt;IF(B8267=9,$G$2,LOLP!$F$2),1,0),0)</f>
        <v>0</v>
      </c>
      <c r="G8267" s="7">
        <f>SUMIFS(LOLP!$F$4:$F$8763,$C$4:$C$8763,$C8267,$B$4:$B$8763,$B8267,$D$4:$D$8763,$D8267)</f>
        <v>0</v>
      </c>
      <c r="H8267" s="7">
        <f>COUNTIFS(Calendar!$E$3:$E$367,LOLP!C8267,Calendar!$D$3:$D$367,LOLP!B8267)</f>
        <v>20</v>
      </c>
      <c r="I8267" s="7">
        <f ca="1">IF($F8267=1,OFFSET(start_norps,LOLP!$D8267+(1-$C8267)*24,LOLP!$B8267)*H8267/G8267,0)</f>
        <v>0</v>
      </c>
      <c r="J8267" s="7">
        <f ca="1">IF($F8267=1,OFFSET(start_33,LOLP!$D8267+(1-$C8267)*24,LOLP!$B8267)*H8267/G8267,0)</f>
        <v>0</v>
      </c>
      <c r="K8267" s="7">
        <f ca="1">IF($F8267,OFFSET(start_40,LOLP!$D8267+(1-$C8267)*24,LOLP!$B8267),0)</f>
        <v>0</v>
      </c>
      <c r="L8267" s="7">
        <f ca="1">IF($F8267,OFFSET(start_50,LOLP!$D8267+(1-$C8267)*24,LOLP!$B8267),0)</f>
        <v>0</v>
      </c>
      <c r="M8267" s="25">
        <f t="shared" ca="1" si="905"/>
        <v>0</v>
      </c>
      <c r="N8267" s="25">
        <f t="shared" ca="1" si="906"/>
        <v>0</v>
      </c>
      <c r="O8267" s="15" t="e">
        <f t="shared" ca="1" si="907"/>
        <v>#DIV/0!</v>
      </c>
      <c r="P8267" s="15" t="e">
        <f t="shared" ca="1" si="908"/>
        <v>#DIV/0!</v>
      </c>
    </row>
    <row r="8268" spans="1:16" x14ac:dyDescent="0.25">
      <c r="A8268" s="1">
        <f t="shared" si="902"/>
        <v>43445</v>
      </c>
      <c r="B8268" s="7">
        <f t="shared" si="904"/>
        <v>12</v>
      </c>
      <c r="C8268" s="4">
        <f>INDEX(Calendar!$E$3:$E$367,MATCH(LOLP!$A8268,Calendar!$B$3:$B$367,0))</f>
        <v>1</v>
      </c>
      <c r="D8268" s="2">
        <f t="shared" si="903"/>
        <v>9</v>
      </c>
      <c r="E8268" s="36">
        <v>26441</v>
      </c>
      <c r="F8268" s="7">
        <f>IFERROR(IF(INDEX('Temperature Data'!$AA$15:$AA$348,MATCH(LOLP!A8268,'Temperature Data'!$B$15:$B$348,0))&gt;IF(B8268=9,$G$2,LOLP!$F$2),1,0),0)</f>
        <v>0</v>
      </c>
      <c r="G8268" s="7">
        <f>SUMIFS(LOLP!$F$4:$F$8763,$C$4:$C$8763,$C8268,$B$4:$B$8763,$B8268,$D$4:$D$8763,$D8268)</f>
        <v>0</v>
      </c>
      <c r="H8268" s="7">
        <f>COUNTIFS(Calendar!$E$3:$E$367,LOLP!C8268,Calendar!$D$3:$D$367,LOLP!B8268)</f>
        <v>20</v>
      </c>
      <c r="I8268" s="7">
        <f ca="1">IF($F8268=1,OFFSET(start_norps,LOLP!$D8268+(1-$C8268)*24,LOLP!$B8268)*H8268/G8268,0)</f>
        <v>0</v>
      </c>
      <c r="J8268" s="7">
        <f ca="1">IF($F8268=1,OFFSET(start_33,LOLP!$D8268+(1-$C8268)*24,LOLP!$B8268)*H8268/G8268,0)</f>
        <v>0</v>
      </c>
      <c r="K8268" s="7">
        <f ca="1">IF($F8268,OFFSET(start_40,LOLP!$D8268+(1-$C8268)*24,LOLP!$B8268),0)</f>
        <v>0</v>
      </c>
      <c r="L8268" s="7">
        <f ca="1">IF($F8268,OFFSET(start_50,LOLP!$D8268+(1-$C8268)*24,LOLP!$B8268),0)</f>
        <v>0</v>
      </c>
      <c r="M8268" s="25">
        <f t="shared" ca="1" si="905"/>
        <v>0</v>
      </c>
      <c r="N8268" s="25">
        <f t="shared" ca="1" si="906"/>
        <v>0</v>
      </c>
      <c r="O8268" s="15" t="e">
        <f t="shared" ca="1" si="907"/>
        <v>#DIV/0!</v>
      </c>
      <c r="P8268" s="15" t="e">
        <f t="shared" ca="1" si="908"/>
        <v>#DIV/0!</v>
      </c>
    </row>
    <row r="8269" spans="1:16" x14ac:dyDescent="0.25">
      <c r="A8269" s="1">
        <f t="shared" si="902"/>
        <v>43445</v>
      </c>
      <c r="B8269" s="7">
        <f t="shared" si="904"/>
        <v>12</v>
      </c>
      <c r="C8269" s="4">
        <f>INDEX(Calendar!$E$3:$E$367,MATCH(LOLP!$A8269,Calendar!$B$3:$B$367,0))</f>
        <v>1</v>
      </c>
      <c r="D8269" s="2">
        <f t="shared" si="903"/>
        <v>10</v>
      </c>
      <c r="E8269" s="36">
        <v>25726</v>
      </c>
      <c r="F8269" s="7">
        <f>IFERROR(IF(INDEX('Temperature Data'!$AA$15:$AA$348,MATCH(LOLP!A8269,'Temperature Data'!$B$15:$B$348,0))&gt;IF(B8269=9,$G$2,LOLP!$F$2),1,0),0)</f>
        <v>0</v>
      </c>
      <c r="G8269" s="7">
        <f>SUMIFS(LOLP!$F$4:$F$8763,$C$4:$C$8763,$C8269,$B$4:$B$8763,$B8269,$D$4:$D$8763,$D8269)</f>
        <v>0</v>
      </c>
      <c r="H8269" s="7">
        <f>COUNTIFS(Calendar!$E$3:$E$367,LOLP!C8269,Calendar!$D$3:$D$367,LOLP!B8269)</f>
        <v>20</v>
      </c>
      <c r="I8269" s="7">
        <f ca="1">IF($F8269=1,OFFSET(start_norps,LOLP!$D8269+(1-$C8269)*24,LOLP!$B8269)*H8269/G8269,0)</f>
        <v>0</v>
      </c>
      <c r="J8269" s="7">
        <f ca="1">IF($F8269=1,OFFSET(start_33,LOLP!$D8269+(1-$C8269)*24,LOLP!$B8269)*H8269/G8269,0)</f>
        <v>0</v>
      </c>
      <c r="K8269" s="7">
        <f ca="1">IF($F8269,OFFSET(start_40,LOLP!$D8269+(1-$C8269)*24,LOLP!$B8269),0)</f>
        <v>0</v>
      </c>
      <c r="L8269" s="7">
        <f ca="1">IF($F8269,OFFSET(start_50,LOLP!$D8269+(1-$C8269)*24,LOLP!$B8269),0)</f>
        <v>0</v>
      </c>
      <c r="M8269" s="25">
        <f t="shared" ca="1" si="905"/>
        <v>0</v>
      </c>
      <c r="N8269" s="25">
        <f t="shared" ca="1" si="906"/>
        <v>0</v>
      </c>
      <c r="O8269" s="15" t="e">
        <f t="shared" ca="1" si="907"/>
        <v>#DIV/0!</v>
      </c>
      <c r="P8269" s="15" t="e">
        <f t="shared" ca="1" si="908"/>
        <v>#DIV/0!</v>
      </c>
    </row>
    <row r="8270" spans="1:16" x14ac:dyDescent="0.25">
      <c r="A8270" s="1">
        <f t="shared" si="902"/>
        <v>43445</v>
      </c>
      <c r="B8270" s="7">
        <f t="shared" si="904"/>
        <v>12</v>
      </c>
      <c r="C8270" s="4">
        <f>INDEX(Calendar!$E$3:$E$367,MATCH(LOLP!$A8270,Calendar!$B$3:$B$367,0))</f>
        <v>1</v>
      </c>
      <c r="D8270" s="2">
        <f t="shared" si="903"/>
        <v>11</v>
      </c>
      <c r="E8270" s="36">
        <v>24821</v>
      </c>
      <c r="F8270" s="7">
        <f>IFERROR(IF(INDEX('Temperature Data'!$AA$15:$AA$348,MATCH(LOLP!A8270,'Temperature Data'!$B$15:$B$348,0))&gt;IF(B8270=9,$G$2,LOLP!$F$2),1,0),0)</f>
        <v>0</v>
      </c>
      <c r="G8270" s="7">
        <f>SUMIFS(LOLP!$F$4:$F$8763,$C$4:$C$8763,$C8270,$B$4:$B$8763,$B8270,$D$4:$D$8763,$D8270)</f>
        <v>0</v>
      </c>
      <c r="H8270" s="7">
        <f>COUNTIFS(Calendar!$E$3:$E$367,LOLP!C8270,Calendar!$D$3:$D$367,LOLP!B8270)</f>
        <v>20</v>
      </c>
      <c r="I8270" s="7">
        <f ca="1">IF($F8270=1,OFFSET(start_norps,LOLP!$D8270+(1-$C8270)*24,LOLP!$B8270)*H8270/G8270,0)</f>
        <v>0</v>
      </c>
      <c r="J8270" s="7">
        <f ca="1">IF($F8270=1,OFFSET(start_33,LOLP!$D8270+(1-$C8270)*24,LOLP!$B8270)*H8270/G8270,0)</f>
        <v>0</v>
      </c>
      <c r="K8270" s="7">
        <f ca="1">IF($F8270,OFFSET(start_40,LOLP!$D8270+(1-$C8270)*24,LOLP!$B8270),0)</f>
        <v>0</v>
      </c>
      <c r="L8270" s="7">
        <f ca="1">IF($F8270,OFFSET(start_50,LOLP!$D8270+(1-$C8270)*24,LOLP!$B8270),0)</f>
        <v>0</v>
      </c>
      <c r="M8270" s="25">
        <f t="shared" ca="1" si="905"/>
        <v>0</v>
      </c>
      <c r="N8270" s="25">
        <f t="shared" ca="1" si="906"/>
        <v>0</v>
      </c>
      <c r="O8270" s="15" t="e">
        <f t="shared" ca="1" si="907"/>
        <v>#DIV/0!</v>
      </c>
      <c r="P8270" s="15" t="e">
        <f t="shared" ca="1" si="908"/>
        <v>#DIV/0!</v>
      </c>
    </row>
    <row r="8271" spans="1:16" x14ac:dyDescent="0.25">
      <c r="A8271" s="1">
        <f t="shared" si="902"/>
        <v>43445</v>
      </c>
      <c r="B8271" s="7">
        <f t="shared" si="904"/>
        <v>12</v>
      </c>
      <c r="C8271" s="4">
        <f>INDEX(Calendar!$E$3:$E$367,MATCH(LOLP!$A8271,Calendar!$B$3:$B$367,0))</f>
        <v>1</v>
      </c>
      <c r="D8271" s="2">
        <f t="shared" si="903"/>
        <v>12</v>
      </c>
      <c r="E8271" s="36">
        <v>24452</v>
      </c>
      <c r="F8271" s="7">
        <f>IFERROR(IF(INDEX('Temperature Data'!$AA$15:$AA$348,MATCH(LOLP!A8271,'Temperature Data'!$B$15:$B$348,0))&gt;IF(B8271=9,$G$2,LOLP!$F$2),1,0),0)</f>
        <v>0</v>
      </c>
      <c r="G8271" s="7">
        <f>SUMIFS(LOLP!$F$4:$F$8763,$C$4:$C$8763,$C8271,$B$4:$B$8763,$B8271,$D$4:$D$8763,$D8271)</f>
        <v>0</v>
      </c>
      <c r="H8271" s="7">
        <f>COUNTIFS(Calendar!$E$3:$E$367,LOLP!C8271,Calendar!$D$3:$D$367,LOLP!B8271)</f>
        <v>20</v>
      </c>
      <c r="I8271" s="7">
        <f ca="1">IF($F8271=1,OFFSET(start_norps,LOLP!$D8271+(1-$C8271)*24,LOLP!$B8271)*H8271/G8271,0)</f>
        <v>0</v>
      </c>
      <c r="J8271" s="7">
        <f ca="1">IF($F8271=1,OFFSET(start_33,LOLP!$D8271+(1-$C8271)*24,LOLP!$B8271)*H8271/G8271,0)</f>
        <v>0</v>
      </c>
      <c r="K8271" s="7">
        <f ca="1">IF($F8271,OFFSET(start_40,LOLP!$D8271+(1-$C8271)*24,LOLP!$B8271),0)</f>
        <v>0</v>
      </c>
      <c r="L8271" s="7">
        <f ca="1">IF($F8271,OFFSET(start_50,LOLP!$D8271+(1-$C8271)*24,LOLP!$B8271),0)</f>
        <v>0</v>
      </c>
      <c r="M8271" s="25">
        <f t="shared" ca="1" si="905"/>
        <v>0</v>
      </c>
      <c r="N8271" s="25">
        <f t="shared" ca="1" si="906"/>
        <v>0</v>
      </c>
      <c r="O8271" s="15" t="e">
        <f t="shared" ca="1" si="907"/>
        <v>#DIV/0!</v>
      </c>
      <c r="P8271" s="15" t="e">
        <f t="shared" ca="1" si="908"/>
        <v>#DIV/0!</v>
      </c>
    </row>
    <row r="8272" spans="1:16" x14ac:dyDescent="0.25">
      <c r="A8272" s="1">
        <f t="shared" si="902"/>
        <v>43445</v>
      </c>
      <c r="B8272" s="7">
        <f t="shared" si="904"/>
        <v>12</v>
      </c>
      <c r="C8272" s="4">
        <f>INDEX(Calendar!$E$3:$E$367,MATCH(LOLP!$A8272,Calendar!$B$3:$B$367,0))</f>
        <v>1</v>
      </c>
      <c r="D8272" s="2">
        <f t="shared" si="903"/>
        <v>13</v>
      </c>
      <c r="E8272" s="36">
        <v>24166</v>
      </c>
      <c r="F8272" s="7">
        <f>IFERROR(IF(INDEX('Temperature Data'!$AA$15:$AA$348,MATCH(LOLP!A8272,'Temperature Data'!$B$15:$B$348,0))&gt;IF(B8272=9,$G$2,LOLP!$F$2),1,0),0)</f>
        <v>0</v>
      </c>
      <c r="G8272" s="7">
        <f>SUMIFS(LOLP!$F$4:$F$8763,$C$4:$C$8763,$C8272,$B$4:$B$8763,$B8272,$D$4:$D$8763,$D8272)</f>
        <v>0</v>
      </c>
      <c r="H8272" s="7">
        <f>COUNTIFS(Calendar!$E$3:$E$367,LOLP!C8272,Calendar!$D$3:$D$367,LOLP!B8272)</f>
        <v>20</v>
      </c>
      <c r="I8272" s="7">
        <f ca="1">IF($F8272=1,OFFSET(start_norps,LOLP!$D8272+(1-$C8272)*24,LOLP!$B8272)*H8272/G8272,0)</f>
        <v>0</v>
      </c>
      <c r="J8272" s="7">
        <f ca="1">IF($F8272=1,OFFSET(start_33,LOLP!$D8272+(1-$C8272)*24,LOLP!$B8272)*H8272/G8272,0)</f>
        <v>0</v>
      </c>
      <c r="K8272" s="7">
        <f ca="1">IF($F8272,OFFSET(start_40,LOLP!$D8272+(1-$C8272)*24,LOLP!$B8272),0)</f>
        <v>0</v>
      </c>
      <c r="L8272" s="7">
        <f ca="1">IF($F8272,OFFSET(start_50,LOLP!$D8272+(1-$C8272)*24,LOLP!$B8272),0)</f>
        <v>0</v>
      </c>
      <c r="M8272" s="25">
        <f t="shared" ca="1" si="905"/>
        <v>0</v>
      </c>
      <c r="N8272" s="25">
        <f t="shared" ca="1" si="906"/>
        <v>0</v>
      </c>
      <c r="O8272" s="15" t="e">
        <f t="shared" ca="1" si="907"/>
        <v>#DIV/0!</v>
      </c>
      <c r="P8272" s="15" t="e">
        <f t="shared" ca="1" si="908"/>
        <v>#DIV/0!</v>
      </c>
    </row>
    <row r="8273" spans="1:16" x14ac:dyDescent="0.25">
      <c r="A8273" s="1">
        <f t="shared" si="902"/>
        <v>43445</v>
      </c>
      <c r="B8273" s="7">
        <f t="shared" si="904"/>
        <v>12</v>
      </c>
      <c r="C8273" s="4">
        <f>INDEX(Calendar!$E$3:$E$367,MATCH(LOLP!$A8273,Calendar!$B$3:$B$367,0))</f>
        <v>1</v>
      </c>
      <c r="D8273" s="2">
        <f t="shared" si="903"/>
        <v>14</v>
      </c>
      <c r="E8273" s="36">
        <v>24230</v>
      </c>
      <c r="F8273" s="7">
        <f>IFERROR(IF(INDEX('Temperature Data'!$AA$15:$AA$348,MATCH(LOLP!A8273,'Temperature Data'!$B$15:$B$348,0))&gt;IF(B8273=9,$G$2,LOLP!$F$2),1,0),0)</f>
        <v>0</v>
      </c>
      <c r="G8273" s="7">
        <f>SUMIFS(LOLP!$F$4:$F$8763,$C$4:$C$8763,$C8273,$B$4:$B$8763,$B8273,$D$4:$D$8763,$D8273)</f>
        <v>0</v>
      </c>
      <c r="H8273" s="7">
        <f>COUNTIFS(Calendar!$E$3:$E$367,LOLP!C8273,Calendar!$D$3:$D$367,LOLP!B8273)</f>
        <v>20</v>
      </c>
      <c r="I8273" s="7">
        <f ca="1">IF($F8273=1,OFFSET(start_norps,LOLP!$D8273+(1-$C8273)*24,LOLP!$B8273)*H8273/G8273,0)</f>
        <v>0</v>
      </c>
      <c r="J8273" s="7">
        <f ca="1">IF($F8273=1,OFFSET(start_33,LOLP!$D8273+(1-$C8273)*24,LOLP!$B8273)*H8273/G8273,0)</f>
        <v>0</v>
      </c>
      <c r="K8273" s="7">
        <f ca="1">IF($F8273,OFFSET(start_40,LOLP!$D8273+(1-$C8273)*24,LOLP!$B8273),0)</f>
        <v>0</v>
      </c>
      <c r="L8273" s="7">
        <f ca="1">IF($F8273,OFFSET(start_50,LOLP!$D8273+(1-$C8273)*24,LOLP!$B8273),0)</f>
        <v>0</v>
      </c>
      <c r="M8273" s="25">
        <f t="shared" ca="1" si="905"/>
        <v>0</v>
      </c>
      <c r="N8273" s="25">
        <f t="shared" ca="1" si="906"/>
        <v>0</v>
      </c>
      <c r="O8273" s="15" t="e">
        <f t="shared" ca="1" si="907"/>
        <v>#DIV/0!</v>
      </c>
      <c r="P8273" s="15" t="e">
        <f t="shared" ca="1" si="908"/>
        <v>#DIV/0!</v>
      </c>
    </row>
    <row r="8274" spans="1:16" x14ac:dyDescent="0.25">
      <c r="A8274" s="1">
        <f t="shared" si="902"/>
        <v>43445</v>
      </c>
      <c r="B8274" s="7">
        <f t="shared" si="904"/>
        <v>12</v>
      </c>
      <c r="C8274" s="4">
        <f>INDEX(Calendar!$E$3:$E$367,MATCH(LOLP!$A8274,Calendar!$B$3:$B$367,0))</f>
        <v>1</v>
      </c>
      <c r="D8274" s="2">
        <f t="shared" si="903"/>
        <v>15</v>
      </c>
      <c r="E8274" s="36">
        <v>24521</v>
      </c>
      <c r="F8274" s="7">
        <f>IFERROR(IF(INDEX('Temperature Data'!$AA$15:$AA$348,MATCH(LOLP!A8274,'Temperature Data'!$B$15:$B$348,0))&gt;IF(B8274=9,$G$2,LOLP!$F$2),1,0),0)</f>
        <v>0</v>
      </c>
      <c r="G8274" s="7">
        <f>SUMIFS(LOLP!$F$4:$F$8763,$C$4:$C$8763,$C8274,$B$4:$B$8763,$B8274,$D$4:$D$8763,$D8274)</f>
        <v>0</v>
      </c>
      <c r="H8274" s="7">
        <f>COUNTIFS(Calendar!$E$3:$E$367,LOLP!C8274,Calendar!$D$3:$D$367,LOLP!B8274)</f>
        <v>20</v>
      </c>
      <c r="I8274" s="7">
        <f ca="1">IF($F8274=1,OFFSET(start_norps,LOLP!$D8274+(1-$C8274)*24,LOLP!$B8274)*H8274/G8274,0)</f>
        <v>0</v>
      </c>
      <c r="J8274" s="7">
        <f ca="1">IF($F8274=1,OFFSET(start_33,LOLP!$D8274+(1-$C8274)*24,LOLP!$B8274)*H8274/G8274,0)</f>
        <v>0</v>
      </c>
      <c r="K8274" s="7">
        <f ca="1">IF($F8274,OFFSET(start_40,LOLP!$D8274+(1-$C8274)*24,LOLP!$B8274),0)</f>
        <v>0</v>
      </c>
      <c r="L8274" s="7">
        <f ca="1">IF($F8274,OFFSET(start_50,LOLP!$D8274+(1-$C8274)*24,LOLP!$B8274),0)</f>
        <v>0</v>
      </c>
      <c r="M8274" s="25">
        <f t="shared" ca="1" si="905"/>
        <v>0</v>
      </c>
      <c r="N8274" s="25">
        <f t="shared" ca="1" si="906"/>
        <v>0</v>
      </c>
      <c r="O8274" s="15" t="e">
        <f t="shared" ca="1" si="907"/>
        <v>#DIV/0!</v>
      </c>
      <c r="P8274" s="15" t="e">
        <f t="shared" ca="1" si="908"/>
        <v>#DIV/0!</v>
      </c>
    </row>
    <row r="8275" spans="1:16" x14ac:dyDescent="0.25">
      <c r="A8275" s="1">
        <f t="shared" si="902"/>
        <v>43445</v>
      </c>
      <c r="B8275" s="7">
        <f t="shared" si="904"/>
        <v>12</v>
      </c>
      <c r="C8275" s="4">
        <f>INDEX(Calendar!$E$3:$E$367,MATCH(LOLP!$A8275,Calendar!$B$3:$B$367,0))</f>
        <v>1</v>
      </c>
      <c r="D8275" s="2">
        <f t="shared" si="903"/>
        <v>16</v>
      </c>
      <c r="E8275" s="36">
        <v>25221</v>
      </c>
      <c r="F8275" s="7">
        <f>IFERROR(IF(INDEX('Temperature Data'!$AA$15:$AA$348,MATCH(LOLP!A8275,'Temperature Data'!$B$15:$B$348,0))&gt;IF(B8275=9,$G$2,LOLP!$F$2),1,0),0)</f>
        <v>0</v>
      </c>
      <c r="G8275" s="7">
        <f>SUMIFS(LOLP!$F$4:$F$8763,$C$4:$C$8763,$C8275,$B$4:$B$8763,$B8275,$D$4:$D$8763,$D8275)</f>
        <v>0</v>
      </c>
      <c r="H8275" s="7">
        <f>COUNTIFS(Calendar!$E$3:$E$367,LOLP!C8275,Calendar!$D$3:$D$367,LOLP!B8275)</f>
        <v>20</v>
      </c>
      <c r="I8275" s="7">
        <f ca="1">IF($F8275=1,OFFSET(start_norps,LOLP!$D8275+(1-$C8275)*24,LOLP!$B8275)*H8275/G8275,0)</f>
        <v>0</v>
      </c>
      <c r="J8275" s="7">
        <f ca="1">IF($F8275=1,OFFSET(start_33,LOLP!$D8275+(1-$C8275)*24,LOLP!$B8275)*H8275/G8275,0)</f>
        <v>0</v>
      </c>
      <c r="K8275" s="7">
        <f ca="1">IF($F8275,OFFSET(start_40,LOLP!$D8275+(1-$C8275)*24,LOLP!$B8275),0)</f>
        <v>0</v>
      </c>
      <c r="L8275" s="7">
        <f ca="1">IF($F8275,OFFSET(start_50,LOLP!$D8275+(1-$C8275)*24,LOLP!$B8275),0)</f>
        <v>0</v>
      </c>
      <c r="M8275" s="25">
        <f t="shared" ca="1" si="905"/>
        <v>0</v>
      </c>
      <c r="N8275" s="25">
        <f t="shared" ca="1" si="906"/>
        <v>0</v>
      </c>
      <c r="O8275" s="15" t="e">
        <f t="shared" ca="1" si="907"/>
        <v>#DIV/0!</v>
      </c>
      <c r="P8275" s="15" t="e">
        <f t="shared" ca="1" si="908"/>
        <v>#DIV/0!</v>
      </c>
    </row>
    <row r="8276" spans="1:16" x14ac:dyDescent="0.25">
      <c r="A8276" s="1">
        <f t="shared" si="902"/>
        <v>43445</v>
      </c>
      <c r="B8276" s="7">
        <f t="shared" si="904"/>
        <v>12</v>
      </c>
      <c r="C8276" s="4">
        <f>INDEX(Calendar!$E$3:$E$367,MATCH(LOLP!$A8276,Calendar!$B$3:$B$367,0))</f>
        <v>1</v>
      </c>
      <c r="D8276" s="2">
        <f t="shared" si="903"/>
        <v>17</v>
      </c>
      <c r="E8276" s="36">
        <v>26767</v>
      </c>
      <c r="F8276" s="7">
        <f>IFERROR(IF(INDEX('Temperature Data'!$AA$15:$AA$348,MATCH(LOLP!A8276,'Temperature Data'!$B$15:$B$348,0))&gt;IF(B8276=9,$G$2,LOLP!$F$2),1,0),0)</f>
        <v>0</v>
      </c>
      <c r="G8276" s="7">
        <f>SUMIFS(LOLP!$F$4:$F$8763,$C$4:$C$8763,$C8276,$B$4:$B$8763,$B8276,$D$4:$D$8763,$D8276)</f>
        <v>0</v>
      </c>
      <c r="H8276" s="7">
        <f>COUNTIFS(Calendar!$E$3:$E$367,LOLP!C8276,Calendar!$D$3:$D$367,LOLP!B8276)</f>
        <v>20</v>
      </c>
      <c r="I8276" s="7">
        <f ca="1">IF($F8276=1,OFFSET(start_norps,LOLP!$D8276+(1-$C8276)*24,LOLP!$B8276)*H8276/G8276,0)</f>
        <v>0</v>
      </c>
      <c r="J8276" s="7">
        <f ca="1">IF($F8276=1,OFFSET(start_33,LOLP!$D8276+(1-$C8276)*24,LOLP!$B8276)*H8276/G8276,0)</f>
        <v>0</v>
      </c>
      <c r="K8276" s="7">
        <f ca="1">IF($F8276,OFFSET(start_40,LOLP!$D8276+(1-$C8276)*24,LOLP!$B8276),0)</f>
        <v>0</v>
      </c>
      <c r="L8276" s="7">
        <f ca="1">IF($F8276,OFFSET(start_50,LOLP!$D8276+(1-$C8276)*24,LOLP!$B8276),0)</f>
        <v>0</v>
      </c>
      <c r="M8276" s="25">
        <f t="shared" ca="1" si="905"/>
        <v>0</v>
      </c>
      <c r="N8276" s="25">
        <f t="shared" ca="1" si="906"/>
        <v>0</v>
      </c>
      <c r="O8276" s="15" t="e">
        <f t="shared" ca="1" si="907"/>
        <v>#DIV/0!</v>
      </c>
      <c r="P8276" s="15" t="e">
        <f t="shared" ca="1" si="908"/>
        <v>#DIV/0!</v>
      </c>
    </row>
    <row r="8277" spans="1:16" x14ac:dyDescent="0.25">
      <c r="A8277" s="1">
        <f t="shared" si="902"/>
        <v>43445</v>
      </c>
      <c r="B8277" s="7">
        <f t="shared" si="904"/>
        <v>12</v>
      </c>
      <c r="C8277" s="4">
        <f>INDEX(Calendar!$E$3:$E$367,MATCH(LOLP!$A8277,Calendar!$B$3:$B$367,0))</f>
        <v>1</v>
      </c>
      <c r="D8277" s="2">
        <f t="shared" si="903"/>
        <v>18</v>
      </c>
      <c r="E8277" s="36">
        <v>29367</v>
      </c>
      <c r="F8277" s="7">
        <f>IFERROR(IF(INDEX('Temperature Data'!$AA$15:$AA$348,MATCH(LOLP!A8277,'Temperature Data'!$B$15:$B$348,0))&gt;IF(B8277=9,$G$2,LOLP!$F$2),1,0),0)</f>
        <v>0</v>
      </c>
      <c r="G8277" s="7">
        <f>SUMIFS(LOLP!$F$4:$F$8763,$C$4:$C$8763,$C8277,$B$4:$B$8763,$B8277,$D$4:$D$8763,$D8277)</f>
        <v>0</v>
      </c>
      <c r="H8277" s="7">
        <f>COUNTIFS(Calendar!$E$3:$E$367,LOLP!C8277,Calendar!$D$3:$D$367,LOLP!B8277)</f>
        <v>20</v>
      </c>
      <c r="I8277" s="7">
        <f ca="1">IF($F8277=1,OFFSET(start_norps,LOLP!$D8277+(1-$C8277)*24,LOLP!$B8277)*H8277/G8277,0)</f>
        <v>0</v>
      </c>
      <c r="J8277" s="7">
        <f ca="1">IF($F8277=1,OFFSET(start_33,LOLP!$D8277+(1-$C8277)*24,LOLP!$B8277)*H8277/G8277,0)</f>
        <v>0</v>
      </c>
      <c r="K8277" s="7">
        <f ca="1">IF($F8277,OFFSET(start_40,LOLP!$D8277+(1-$C8277)*24,LOLP!$B8277),0)</f>
        <v>0</v>
      </c>
      <c r="L8277" s="7">
        <f ca="1">IF($F8277,OFFSET(start_50,LOLP!$D8277+(1-$C8277)*24,LOLP!$B8277),0)</f>
        <v>0</v>
      </c>
      <c r="M8277" s="25">
        <f t="shared" ca="1" si="905"/>
        <v>0</v>
      </c>
      <c r="N8277" s="25">
        <f t="shared" ca="1" si="906"/>
        <v>0</v>
      </c>
      <c r="O8277" s="15" t="e">
        <f t="shared" ca="1" si="907"/>
        <v>#DIV/0!</v>
      </c>
      <c r="P8277" s="15" t="e">
        <f t="shared" ca="1" si="908"/>
        <v>#DIV/0!</v>
      </c>
    </row>
    <row r="8278" spans="1:16" x14ac:dyDescent="0.25">
      <c r="A8278" s="1">
        <f t="shared" si="902"/>
        <v>43445</v>
      </c>
      <c r="B8278" s="7">
        <f t="shared" si="904"/>
        <v>12</v>
      </c>
      <c r="C8278" s="4">
        <f>INDEX(Calendar!$E$3:$E$367,MATCH(LOLP!$A8278,Calendar!$B$3:$B$367,0))</f>
        <v>1</v>
      </c>
      <c r="D8278" s="2">
        <f t="shared" si="903"/>
        <v>19</v>
      </c>
      <c r="E8278" s="36">
        <v>29581</v>
      </c>
      <c r="F8278" s="7">
        <f>IFERROR(IF(INDEX('Temperature Data'!$AA$15:$AA$348,MATCH(LOLP!A8278,'Temperature Data'!$B$15:$B$348,0))&gt;IF(B8278=9,$G$2,LOLP!$F$2),1,0),0)</f>
        <v>0</v>
      </c>
      <c r="G8278" s="7">
        <f>SUMIFS(LOLP!$F$4:$F$8763,$C$4:$C$8763,$C8278,$B$4:$B$8763,$B8278,$D$4:$D$8763,$D8278)</f>
        <v>0</v>
      </c>
      <c r="H8278" s="7">
        <f>COUNTIFS(Calendar!$E$3:$E$367,LOLP!C8278,Calendar!$D$3:$D$367,LOLP!B8278)</f>
        <v>20</v>
      </c>
      <c r="I8278" s="7">
        <f ca="1">IF($F8278=1,OFFSET(start_norps,LOLP!$D8278+(1-$C8278)*24,LOLP!$B8278)*H8278/G8278,0)</f>
        <v>0</v>
      </c>
      <c r="J8278" s="7">
        <f ca="1">IF($F8278=1,OFFSET(start_33,LOLP!$D8278+(1-$C8278)*24,LOLP!$B8278)*H8278/G8278,0)</f>
        <v>0</v>
      </c>
      <c r="K8278" s="7">
        <f ca="1">IF($F8278,OFFSET(start_40,LOLP!$D8278+(1-$C8278)*24,LOLP!$B8278),0)</f>
        <v>0</v>
      </c>
      <c r="L8278" s="7">
        <f ca="1">IF($F8278,OFFSET(start_50,LOLP!$D8278+(1-$C8278)*24,LOLP!$B8278),0)</f>
        <v>0</v>
      </c>
      <c r="M8278" s="25">
        <f t="shared" ca="1" si="905"/>
        <v>0</v>
      </c>
      <c r="N8278" s="25">
        <f t="shared" ca="1" si="906"/>
        <v>0</v>
      </c>
      <c r="O8278" s="15" t="e">
        <f t="shared" ca="1" si="907"/>
        <v>#DIV/0!</v>
      </c>
      <c r="P8278" s="15" t="e">
        <f t="shared" ca="1" si="908"/>
        <v>#DIV/0!</v>
      </c>
    </row>
    <row r="8279" spans="1:16" x14ac:dyDescent="0.25">
      <c r="A8279" s="1">
        <f t="shared" si="902"/>
        <v>43445</v>
      </c>
      <c r="B8279" s="7">
        <f t="shared" si="904"/>
        <v>12</v>
      </c>
      <c r="C8279" s="4">
        <f>INDEX(Calendar!$E$3:$E$367,MATCH(LOLP!$A8279,Calendar!$B$3:$B$367,0))</f>
        <v>1</v>
      </c>
      <c r="D8279" s="2">
        <f t="shared" si="903"/>
        <v>20</v>
      </c>
      <c r="E8279" s="36">
        <v>29162</v>
      </c>
      <c r="F8279" s="7">
        <f>IFERROR(IF(INDEX('Temperature Data'!$AA$15:$AA$348,MATCH(LOLP!A8279,'Temperature Data'!$B$15:$B$348,0))&gt;IF(B8279=9,$G$2,LOLP!$F$2),1,0),0)</f>
        <v>0</v>
      </c>
      <c r="G8279" s="7">
        <f>SUMIFS(LOLP!$F$4:$F$8763,$C$4:$C$8763,$C8279,$B$4:$B$8763,$B8279,$D$4:$D$8763,$D8279)</f>
        <v>0</v>
      </c>
      <c r="H8279" s="7">
        <f>COUNTIFS(Calendar!$E$3:$E$367,LOLP!C8279,Calendar!$D$3:$D$367,LOLP!B8279)</f>
        <v>20</v>
      </c>
      <c r="I8279" s="7">
        <f ca="1">IF($F8279=1,OFFSET(start_norps,LOLP!$D8279+(1-$C8279)*24,LOLP!$B8279)*H8279/G8279,0)</f>
        <v>0</v>
      </c>
      <c r="J8279" s="7">
        <f ca="1">IF($F8279=1,OFFSET(start_33,LOLP!$D8279+(1-$C8279)*24,LOLP!$B8279)*H8279/G8279,0)</f>
        <v>0</v>
      </c>
      <c r="K8279" s="7">
        <f ca="1">IF($F8279,OFFSET(start_40,LOLP!$D8279+(1-$C8279)*24,LOLP!$B8279),0)</f>
        <v>0</v>
      </c>
      <c r="L8279" s="7">
        <f ca="1">IF($F8279,OFFSET(start_50,LOLP!$D8279+(1-$C8279)*24,LOLP!$B8279),0)</f>
        <v>0</v>
      </c>
      <c r="M8279" s="25">
        <f t="shared" ca="1" si="905"/>
        <v>0</v>
      </c>
      <c r="N8279" s="25">
        <f t="shared" ca="1" si="906"/>
        <v>0</v>
      </c>
      <c r="O8279" s="15" t="e">
        <f t="shared" ca="1" si="907"/>
        <v>#DIV/0!</v>
      </c>
      <c r="P8279" s="15" t="e">
        <f t="shared" ca="1" si="908"/>
        <v>#DIV/0!</v>
      </c>
    </row>
    <row r="8280" spans="1:16" x14ac:dyDescent="0.25">
      <c r="A8280" s="1">
        <f t="shared" si="902"/>
        <v>43445</v>
      </c>
      <c r="B8280" s="7">
        <f t="shared" si="904"/>
        <v>12</v>
      </c>
      <c r="C8280" s="4">
        <f>INDEX(Calendar!$E$3:$E$367,MATCH(LOLP!$A8280,Calendar!$B$3:$B$367,0))</f>
        <v>1</v>
      </c>
      <c r="D8280" s="2">
        <f t="shared" si="903"/>
        <v>21</v>
      </c>
      <c r="E8280" s="36">
        <v>28449</v>
      </c>
      <c r="F8280" s="7">
        <f>IFERROR(IF(INDEX('Temperature Data'!$AA$15:$AA$348,MATCH(LOLP!A8280,'Temperature Data'!$B$15:$B$348,0))&gt;IF(B8280=9,$G$2,LOLP!$F$2),1,0),0)</f>
        <v>0</v>
      </c>
      <c r="G8280" s="7">
        <f>SUMIFS(LOLP!$F$4:$F$8763,$C$4:$C$8763,$C8280,$B$4:$B$8763,$B8280,$D$4:$D$8763,$D8280)</f>
        <v>0</v>
      </c>
      <c r="H8280" s="7">
        <f>COUNTIFS(Calendar!$E$3:$E$367,LOLP!C8280,Calendar!$D$3:$D$367,LOLP!B8280)</f>
        <v>20</v>
      </c>
      <c r="I8280" s="7">
        <f ca="1">IF($F8280=1,OFFSET(start_norps,LOLP!$D8280+(1-$C8280)*24,LOLP!$B8280)*H8280/G8280,0)</f>
        <v>0</v>
      </c>
      <c r="J8280" s="7">
        <f ca="1">IF($F8280=1,OFFSET(start_33,LOLP!$D8280+(1-$C8280)*24,LOLP!$B8280)*H8280/G8280,0)</f>
        <v>0</v>
      </c>
      <c r="K8280" s="7">
        <f ca="1">IF($F8280,OFFSET(start_40,LOLP!$D8280+(1-$C8280)*24,LOLP!$B8280),0)</f>
        <v>0</v>
      </c>
      <c r="L8280" s="7">
        <f ca="1">IF($F8280,OFFSET(start_50,LOLP!$D8280+(1-$C8280)*24,LOLP!$B8280),0)</f>
        <v>0</v>
      </c>
      <c r="M8280" s="25">
        <f t="shared" ca="1" si="905"/>
        <v>0</v>
      </c>
      <c r="N8280" s="25">
        <f t="shared" ca="1" si="906"/>
        <v>0</v>
      </c>
      <c r="O8280" s="15" t="e">
        <f t="shared" ca="1" si="907"/>
        <v>#DIV/0!</v>
      </c>
      <c r="P8280" s="15" t="e">
        <f t="shared" ca="1" si="908"/>
        <v>#DIV/0!</v>
      </c>
    </row>
    <row r="8281" spans="1:16" x14ac:dyDescent="0.25">
      <c r="A8281" s="1">
        <f t="shared" si="902"/>
        <v>43445</v>
      </c>
      <c r="B8281" s="7">
        <f t="shared" si="904"/>
        <v>12</v>
      </c>
      <c r="C8281" s="4">
        <f>INDEX(Calendar!$E$3:$E$367,MATCH(LOLP!$A8281,Calendar!$B$3:$B$367,0))</f>
        <v>1</v>
      </c>
      <c r="D8281" s="2">
        <f t="shared" si="903"/>
        <v>22</v>
      </c>
      <c r="E8281" s="36">
        <v>27015</v>
      </c>
      <c r="F8281" s="7">
        <f>IFERROR(IF(INDEX('Temperature Data'!$AA$15:$AA$348,MATCH(LOLP!A8281,'Temperature Data'!$B$15:$B$348,0))&gt;IF(B8281=9,$G$2,LOLP!$F$2),1,0),0)</f>
        <v>0</v>
      </c>
      <c r="G8281" s="7">
        <f>SUMIFS(LOLP!$F$4:$F$8763,$C$4:$C$8763,$C8281,$B$4:$B$8763,$B8281,$D$4:$D$8763,$D8281)</f>
        <v>0</v>
      </c>
      <c r="H8281" s="7">
        <f>COUNTIFS(Calendar!$E$3:$E$367,LOLP!C8281,Calendar!$D$3:$D$367,LOLP!B8281)</f>
        <v>20</v>
      </c>
      <c r="I8281" s="7">
        <f ca="1">IF($F8281=1,OFFSET(start_norps,LOLP!$D8281+(1-$C8281)*24,LOLP!$B8281)*H8281/G8281,0)</f>
        <v>0</v>
      </c>
      <c r="J8281" s="7">
        <f ca="1">IF($F8281=1,OFFSET(start_33,LOLP!$D8281+(1-$C8281)*24,LOLP!$B8281)*H8281/G8281,0)</f>
        <v>0</v>
      </c>
      <c r="K8281" s="7">
        <f ca="1">IF($F8281,OFFSET(start_40,LOLP!$D8281+(1-$C8281)*24,LOLP!$B8281),0)</f>
        <v>0</v>
      </c>
      <c r="L8281" s="7">
        <f ca="1">IF($F8281,OFFSET(start_50,LOLP!$D8281+(1-$C8281)*24,LOLP!$B8281),0)</f>
        <v>0</v>
      </c>
      <c r="M8281" s="25">
        <f t="shared" ca="1" si="905"/>
        <v>0</v>
      </c>
      <c r="N8281" s="25">
        <f t="shared" ca="1" si="906"/>
        <v>0</v>
      </c>
      <c r="O8281" s="15" t="e">
        <f t="shared" ca="1" si="907"/>
        <v>#DIV/0!</v>
      </c>
      <c r="P8281" s="15" t="e">
        <f t="shared" ca="1" si="908"/>
        <v>#DIV/0!</v>
      </c>
    </row>
    <row r="8282" spans="1:16" x14ac:dyDescent="0.25">
      <c r="A8282" s="1">
        <f t="shared" si="902"/>
        <v>43445</v>
      </c>
      <c r="B8282" s="7">
        <f t="shared" si="904"/>
        <v>12</v>
      </c>
      <c r="C8282" s="4">
        <f>INDEX(Calendar!$E$3:$E$367,MATCH(LOLP!$A8282,Calendar!$B$3:$B$367,0))</f>
        <v>1</v>
      </c>
      <c r="D8282" s="2">
        <f t="shared" si="903"/>
        <v>23</v>
      </c>
      <c r="E8282" s="36">
        <v>24890</v>
      </c>
      <c r="F8282" s="7">
        <f>IFERROR(IF(INDEX('Temperature Data'!$AA$15:$AA$348,MATCH(LOLP!A8282,'Temperature Data'!$B$15:$B$348,0))&gt;IF(B8282=9,$G$2,LOLP!$F$2),1,0),0)</f>
        <v>0</v>
      </c>
      <c r="G8282" s="7">
        <f>SUMIFS(LOLP!$F$4:$F$8763,$C$4:$C$8763,$C8282,$B$4:$B$8763,$B8282,$D$4:$D$8763,$D8282)</f>
        <v>0</v>
      </c>
      <c r="H8282" s="7">
        <f>COUNTIFS(Calendar!$E$3:$E$367,LOLP!C8282,Calendar!$D$3:$D$367,LOLP!B8282)</f>
        <v>20</v>
      </c>
      <c r="I8282" s="7">
        <f ca="1">IF($F8282=1,OFFSET(start_norps,LOLP!$D8282+(1-$C8282)*24,LOLP!$B8282)*H8282/G8282,0)</f>
        <v>0</v>
      </c>
      <c r="J8282" s="7">
        <f ca="1">IF($F8282=1,OFFSET(start_33,LOLP!$D8282+(1-$C8282)*24,LOLP!$B8282)*H8282/G8282,0)</f>
        <v>0</v>
      </c>
      <c r="K8282" s="7">
        <f ca="1">IF($F8282,OFFSET(start_40,LOLP!$D8282+(1-$C8282)*24,LOLP!$B8282),0)</f>
        <v>0</v>
      </c>
      <c r="L8282" s="7">
        <f ca="1">IF($F8282,OFFSET(start_50,LOLP!$D8282+(1-$C8282)*24,LOLP!$B8282),0)</f>
        <v>0</v>
      </c>
      <c r="M8282" s="25">
        <f t="shared" ca="1" si="905"/>
        <v>0</v>
      </c>
      <c r="N8282" s="25">
        <f t="shared" ca="1" si="906"/>
        <v>0</v>
      </c>
      <c r="O8282" s="15" t="e">
        <f t="shared" ca="1" si="907"/>
        <v>#DIV/0!</v>
      </c>
      <c r="P8282" s="15" t="e">
        <f t="shared" ca="1" si="908"/>
        <v>#DIV/0!</v>
      </c>
    </row>
    <row r="8283" spans="1:16" x14ac:dyDescent="0.25">
      <c r="A8283" s="1">
        <f t="shared" si="902"/>
        <v>43445</v>
      </c>
      <c r="B8283" s="7">
        <f t="shared" si="904"/>
        <v>12</v>
      </c>
      <c r="C8283" s="4">
        <f>INDEX(Calendar!$E$3:$E$367,MATCH(LOLP!$A8283,Calendar!$B$3:$B$367,0))</f>
        <v>1</v>
      </c>
      <c r="D8283" s="2">
        <f t="shared" si="903"/>
        <v>24</v>
      </c>
      <c r="E8283" s="36">
        <v>23225</v>
      </c>
      <c r="F8283" s="7">
        <f>IFERROR(IF(INDEX('Temperature Data'!$AA$15:$AA$348,MATCH(LOLP!A8283,'Temperature Data'!$B$15:$B$348,0))&gt;IF(B8283=9,$G$2,LOLP!$F$2),1,0),0)</f>
        <v>0</v>
      </c>
      <c r="G8283" s="7">
        <f>SUMIFS(LOLP!$F$4:$F$8763,$C$4:$C$8763,$C8283,$B$4:$B$8763,$B8283,$D$4:$D$8763,$D8283)</f>
        <v>0</v>
      </c>
      <c r="H8283" s="7">
        <f>COUNTIFS(Calendar!$E$3:$E$367,LOLP!C8283,Calendar!$D$3:$D$367,LOLP!B8283)</f>
        <v>20</v>
      </c>
      <c r="I8283" s="7">
        <f ca="1">IF($F8283=1,OFFSET(start_norps,LOLP!$D8283+(1-$C8283)*24,LOLP!$B8283)*H8283/G8283,0)</f>
        <v>0</v>
      </c>
      <c r="J8283" s="7">
        <f ca="1">IF($F8283=1,OFFSET(start_33,LOLP!$D8283+(1-$C8283)*24,LOLP!$B8283)*H8283/G8283,0)</f>
        <v>0</v>
      </c>
      <c r="K8283" s="7">
        <f ca="1">IF($F8283,OFFSET(start_40,LOLP!$D8283+(1-$C8283)*24,LOLP!$B8283),0)</f>
        <v>0</v>
      </c>
      <c r="L8283" s="7">
        <f ca="1">IF($F8283,OFFSET(start_50,LOLP!$D8283+(1-$C8283)*24,LOLP!$B8283),0)</f>
        <v>0</v>
      </c>
      <c r="M8283" s="25">
        <f t="shared" ca="1" si="905"/>
        <v>0</v>
      </c>
      <c r="N8283" s="25">
        <f t="shared" ca="1" si="906"/>
        <v>0</v>
      </c>
      <c r="O8283" s="15" t="e">
        <f t="shared" ca="1" si="907"/>
        <v>#DIV/0!</v>
      </c>
      <c r="P8283" s="15" t="e">
        <f t="shared" ca="1" si="908"/>
        <v>#DIV/0!</v>
      </c>
    </row>
    <row r="8284" spans="1:16" x14ac:dyDescent="0.25">
      <c r="A8284" s="1">
        <f t="shared" si="902"/>
        <v>43446</v>
      </c>
      <c r="B8284" s="7">
        <f t="shared" si="904"/>
        <v>12</v>
      </c>
      <c r="C8284" s="4">
        <f>INDEX(Calendar!$E$3:$E$367,MATCH(LOLP!$A8284,Calendar!$B$3:$B$367,0))</f>
        <v>1</v>
      </c>
      <c r="D8284" s="2">
        <f t="shared" si="903"/>
        <v>1</v>
      </c>
      <c r="E8284" s="36">
        <v>22274</v>
      </c>
      <c r="F8284" s="7">
        <f>IFERROR(IF(INDEX('Temperature Data'!$AA$15:$AA$348,MATCH(LOLP!A8284,'Temperature Data'!$B$15:$B$348,0))&gt;IF(B8284=9,$G$2,LOLP!$F$2),1,0),0)</f>
        <v>0</v>
      </c>
      <c r="G8284" s="7">
        <f>SUMIFS(LOLP!$F$4:$F$8763,$C$4:$C$8763,$C8284,$B$4:$B$8763,$B8284,$D$4:$D$8763,$D8284)</f>
        <v>0</v>
      </c>
      <c r="H8284" s="7">
        <f>COUNTIFS(Calendar!$E$3:$E$367,LOLP!C8284,Calendar!$D$3:$D$367,LOLP!B8284)</f>
        <v>20</v>
      </c>
      <c r="I8284" s="7">
        <f ca="1">IF($F8284=1,OFFSET(start_norps,LOLP!$D8284+(1-$C8284)*24,LOLP!$B8284)*H8284/G8284,0)</f>
        <v>0</v>
      </c>
      <c r="J8284" s="7">
        <f ca="1">IF($F8284=1,OFFSET(start_33,LOLP!$D8284+(1-$C8284)*24,LOLP!$B8284)*H8284/G8284,0)</f>
        <v>0</v>
      </c>
      <c r="K8284" s="7">
        <f ca="1">IF($F8284,OFFSET(start_40,LOLP!$D8284+(1-$C8284)*24,LOLP!$B8284),0)</f>
        <v>0</v>
      </c>
      <c r="L8284" s="7">
        <f ca="1">IF($F8284,OFFSET(start_50,LOLP!$D8284+(1-$C8284)*24,LOLP!$B8284),0)</f>
        <v>0</v>
      </c>
      <c r="M8284" s="25">
        <f t="shared" ca="1" si="905"/>
        <v>0</v>
      </c>
      <c r="N8284" s="25">
        <f t="shared" ca="1" si="906"/>
        <v>0</v>
      </c>
      <c r="O8284" s="15" t="e">
        <f t="shared" ca="1" si="907"/>
        <v>#DIV/0!</v>
      </c>
      <c r="P8284" s="15" t="e">
        <f t="shared" ca="1" si="908"/>
        <v>#DIV/0!</v>
      </c>
    </row>
    <row r="8285" spans="1:16" x14ac:dyDescent="0.25">
      <c r="A8285" s="1">
        <f t="shared" ref="A8285:A8348" si="909">A8261+1</f>
        <v>43446</v>
      </c>
      <c r="B8285" s="7">
        <f t="shared" si="904"/>
        <v>12</v>
      </c>
      <c r="C8285" s="4">
        <f>INDEX(Calendar!$E$3:$E$367,MATCH(LOLP!$A8285,Calendar!$B$3:$B$367,0))</f>
        <v>1</v>
      </c>
      <c r="D8285" s="2">
        <f t="shared" ref="D8285:D8348" si="910">D8261</f>
        <v>2</v>
      </c>
      <c r="E8285" s="36">
        <v>21291</v>
      </c>
      <c r="F8285" s="7">
        <f>IFERROR(IF(INDEX('Temperature Data'!$AA$15:$AA$348,MATCH(LOLP!A8285,'Temperature Data'!$B$15:$B$348,0))&gt;IF(B8285=9,$G$2,LOLP!$F$2),1,0),0)</f>
        <v>0</v>
      </c>
      <c r="G8285" s="7">
        <f>SUMIFS(LOLP!$F$4:$F$8763,$C$4:$C$8763,$C8285,$B$4:$B$8763,$B8285,$D$4:$D$8763,$D8285)</f>
        <v>0</v>
      </c>
      <c r="H8285" s="7">
        <f>COUNTIFS(Calendar!$E$3:$E$367,LOLP!C8285,Calendar!$D$3:$D$367,LOLP!B8285)</f>
        <v>20</v>
      </c>
      <c r="I8285" s="7">
        <f ca="1">IF($F8285=1,OFFSET(start_norps,LOLP!$D8285+(1-$C8285)*24,LOLP!$B8285)*H8285/G8285,0)</f>
        <v>0</v>
      </c>
      <c r="J8285" s="7">
        <f ca="1">IF($F8285=1,OFFSET(start_33,LOLP!$D8285+(1-$C8285)*24,LOLP!$B8285)*H8285/G8285,0)</f>
        <v>0</v>
      </c>
      <c r="K8285" s="7">
        <f ca="1">IF($F8285,OFFSET(start_40,LOLP!$D8285+(1-$C8285)*24,LOLP!$B8285),0)</f>
        <v>0</v>
      </c>
      <c r="L8285" s="7">
        <f ca="1">IF($F8285,OFFSET(start_50,LOLP!$D8285+(1-$C8285)*24,LOLP!$B8285),0)</f>
        <v>0</v>
      </c>
      <c r="M8285" s="25">
        <f t="shared" ca="1" si="905"/>
        <v>0</v>
      </c>
      <c r="N8285" s="25">
        <f t="shared" ca="1" si="906"/>
        <v>0</v>
      </c>
      <c r="O8285" s="15" t="e">
        <f t="shared" ca="1" si="907"/>
        <v>#DIV/0!</v>
      </c>
      <c r="P8285" s="15" t="e">
        <f t="shared" ca="1" si="908"/>
        <v>#DIV/0!</v>
      </c>
    </row>
    <row r="8286" spans="1:16" x14ac:dyDescent="0.25">
      <c r="A8286" s="1">
        <f t="shared" si="909"/>
        <v>43446</v>
      </c>
      <c r="B8286" s="7">
        <f t="shared" si="904"/>
        <v>12</v>
      </c>
      <c r="C8286" s="4">
        <f>INDEX(Calendar!$E$3:$E$367,MATCH(LOLP!$A8286,Calendar!$B$3:$B$367,0))</f>
        <v>1</v>
      </c>
      <c r="D8286" s="2">
        <f t="shared" si="910"/>
        <v>3</v>
      </c>
      <c r="E8286" s="36">
        <v>20799</v>
      </c>
      <c r="F8286" s="7">
        <f>IFERROR(IF(INDEX('Temperature Data'!$AA$15:$AA$348,MATCH(LOLP!A8286,'Temperature Data'!$B$15:$B$348,0))&gt;IF(B8286=9,$G$2,LOLP!$F$2),1,0),0)</f>
        <v>0</v>
      </c>
      <c r="G8286" s="7">
        <f>SUMIFS(LOLP!$F$4:$F$8763,$C$4:$C$8763,$C8286,$B$4:$B$8763,$B8286,$D$4:$D$8763,$D8286)</f>
        <v>0</v>
      </c>
      <c r="H8286" s="7">
        <f>COUNTIFS(Calendar!$E$3:$E$367,LOLP!C8286,Calendar!$D$3:$D$367,LOLP!B8286)</f>
        <v>20</v>
      </c>
      <c r="I8286" s="7">
        <f ca="1">IF($F8286=1,OFFSET(start_norps,LOLP!$D8286+(1-$C8286)*24,LOLP!$B8286)*H8286/G8286,0)</f>
        <v>0</v>
      </c>
      <c r="J8286" s="7">
        <f ca="1">IF($F8286=1,OFFSET(start_33,LOLP!$D8286+(1-$C8286)*24,LOLP!$B8286)*H8286/G8286,0)</f>
        <v>0</v>
      </c>
      <c r="K8286" s="7">
        <f ca="1">IF($F8286,OFFSET(start_40,LOLP!$D8286+(1-$C8286)*24,LOLP!$B8286),0)</f>
        <v>0</v>
      </c>
      <c r="L8286" s="7">
        <f ca="1">IF($F8286,OFFSET(start_50,LOLP!$D8286+(1-$C8286)*24,LOLP!$B8286),0)</f>
        <v>0</v>
      </c>
      <c r="M8286" s="25">
        <f t="shared" ca="1" si="905"/>
        <v>0</v>
      </c>
      <c r="N8286" s="25">
        <f t="shared" ca="1" si="906"/>
        <v>0</v>
      </c>
      <c r="O8286" s="15" t="e">
        <f t="shared" ca="1" si="907"/>
        <v>#DIV/0!</v>
      </c>
      <c r="P8286" s="15" t="e">
        <f t="shared" ca="1" si="908"/>
        <v>#DIV/0!</v>
      </c>
    </row>
    <row r="8287" spans="1:16" x14ac:dyDescent="0.25">
      <c r="A8287" s="1">
        <f t="shared" si="909"/>
        <v>43446</v>
      </c>
      <c r="B8287" s="7">
        <f t="shared" si="904"/>
        <v>12</v>
      </c>
      <c r="C8287" s="4">
        <f>INDEX(Calendar!$E$3:$E$367,MATCH(LOLP!$A8287,Calendar!$B$3:$B$367,0))</f>
        <v>1</v>
      </c>
      <c r="D8287" s="2">
        <f t="shared" si="910"/>
        <v>4</v>
      </c>
      <c r="E8287" s="36">
        <v>20701</v>
      </c>
      <c r="F8287" s="7">
        <f>IFERROR(IF(INDEX('Temperature Data'!$AA$15:$AA$348,MATCH(LOLP!A8287,'Temperature Data'!$B$15:$B$348,0))&gt;IF(B8287=9,$G$2,LOLP!$F$2),1,0),0)</f>
        <v>0</v>
      </c>
      <c r="G8287" s="7">
        <f>SUMIFS(LOLP!$F$4:$F$8763,$C$4:$C$8763,$C8287,$B$4:$B$8763,$B8287,$D$4:$D$8763,$D8287)</f>
        <v>0</v>
      </c>
      <c r="H8287" s="7">
        <f>COUNTIFS(Calendar!$E$3:$E$367,LOLP!C8287,Calendar!$D$3:$D$367,LOLP!B8287)</f>
        <v>20</v>
      </c>
      <c r="I8287" s="7">
        <f ca="1">IF($F8287=1,OFFSET(start_norps,LOLP!$D8287+(1-$C8287)*24,LOLP!$B8287)*H8287/G8287,0)</f>
        <v>0</v>
      </c>
      <c r="J8287" s="7">
        <f ca="1">IF($F8287=1,OFFSET(start_33,LOLP!$D8287+(1-$C8287)*24,LOLP!$B8287)*H8287/G8287,0)</f>
        <v>0</v>
      </c>
      <c r="K8287" s="7">
        <f ca="1">IF($F8287,OFFSET(start_40,LOLP!$D8287+(1-$C8287)*24,LOLP!$B8287),0)</f>
        <v>0</v>
      </c>
      <c r="L8287" s="7">
        <f ca="1">IF($F8287,OFFSET(start_50,LOLP!$D8287+(1-$C8287)*24,LOLP!$B8287),0)</f>
        <v>0</v>
      </c>
      <c r="M8287" s="25">
        <f t="shared" ca="1" si="905"/>
        <v>0</v>
      </c>
      <c r="N8287" s="25">
        <f t="shared" ca="1" si="906"/>
        <v>0</v>
      </c>
      <c r="O8287" s="15" t="e">
        <f t="shared" ca="1" si="907"/>
        <v>#DIV/0!</v>
      </c>
      <c r="P8287" s="15" t="e">
        <f t="shared" ca="1" si="908"/>
        <v>#DIV/0!</v>
      </c>
    </row>
    <row r="8288" spans="1:16" x14ac:dyDescent="0.25">
      <c r="A8288" s="1">
        <f t="shared" si="909"/>
        <v>43446</v>
      </c>
      <c r="B8288" s="7">
        <f t="shared" si="904"/>
        <v>12</v>
      </c>
      <c r="C8288" s="4">
        <f>INDEX(Calendar!$E$3:$E$367,MATCH(LOLP!$A8288,Calendar!$B$3:$B$367,0))</f>
        <v>1</v>
      </c>
      <c r="D8288" s="2">
        <f t="shared" si="910"/>
        <v>5</v>
      </c>
      <c r="E8288" s="36">
        <v>21275</v>
      </c>
      <c r="F8288" s="7">
        <f>IFERROR(IF(INDEX('Temperature Data'!$AA$15:$AA$348,MATCH(LOLP!A8288,'Temperature Data'!$B$15:$B$348,0))&gt;IF(B8288=9,$G$2,LOLP!$F$2),1,0),0)</f>
        <v>0</v>
      </c>
      <c r="G8288" s="7">
        <f>SUMIFS(LOLP!$F$4:$F$8763,$C$4:$C$8763,$C8288,$B$4:$B$8763,$B8288,$D$4:$D$8763,$D8288)</f>
        <v>0</v>
      </c>
      <c r="H8288" s="7">
        <f>COUNTIFS(Calendar!$E$3:$E$367,LOLP!C8288,Calendar!$D$3:$D$367,LOLP!B8288)</f>
        <v>20</v>
      </c>
      <c r="I8288" s="7">
        <f ca="1">IF($F8288=1,OFFSET(start_norps,LOLP!$D8288+(1-$C8288)*24,LOLP!$B8288)*H8288/G8288,0)</f>
        <v>0</v>
      </c>
      <c r="J8288" s="7">
        <f ca="1">IF($F8288=1,OFFSET(start_33,LOLP!$D8288+(1-$C8288)*24,LOLP!$B8288)*H8288/G8288,0)</f>
        <v>0</v>
      </c>
      <c r="K8288" s="7">
        <f ca="1">IF($F8288,OFFSET(start_40,LOLP!$D8288+(1-$C8288)*24,LOLP!$B8288),0)</f>
        <v>0</v>
      </c>
      <c r="L8288" s="7">
        <f ca="1">IF($F8288,OFFSET(start_50,LOLP!$D8288+(1-$C8288)*24,LOLP!$B8288),0)</f>
        <v>0</v>
      </c>
      <c r="M8288" s="25">
        <f t="shared" ca="1" si="905"/>
        <v>0</v>
      </c>
      <c r="N8288" s="25">
        <f t="shared" ca="1" si="906"/>
        <v>0</v>
      </c>
      <c r="O8288" s="15" t="e">
        <f t="shared" ca="1" si="907"/>
        <v>#DIV/0!</v>
      </c>
      <c r="P8288" s="15" t="e">
        <f t="shared" ca="1" si="908"/>
        <v>#DIV/0!</v>
      </c>
    </row>
    <row r="8289" spans="1:16" x14ac:dyDescent="0.25">
      <c r="A8289" s="1">
        <f t="shared" si="909"/>
        <v>43446</v>
      </c>
      <c r="B8289" s="7">
        <f t="shared" si="904"/>
        <v>12</v>
      </c>
      <c r="C8289" s="4">
        <f>INDEX(Calendar!$E$3:$E$367,MATCH(LOLP!$A8289,Calendar!$B$3:$B$367,0))</f>
        <v>1</v>
      </c>
      <c r="D8289" s="2">
        <f t="shared" si="910"/>
        <v>6</v>
      </c>
      <c r="E8289" s="36">
        <v>22906</v>
      </c>
      <c r="F8289" s="7">
        <f>IFERROR(IF(INDEX('Temperature Data'!$AA$15:$AA$348,MATCH(LOLP!A8289,'Temperature Data'!$B$15:$B$348,0))&gt;IF(B8289=9,$G$2,LOLP!$F$2),1,0),0)</f>
        <v>0</v>
      </c>
      <c r="G8289" s="7">
        <f>SUMIFS(LOLP!$F$4:$F$8763,$C$4:$C$8763,$C8289,$B$4:$B$8763,$B8289,$D$4:$D$8763,$D8289)</f>
        <v>0</v>
      </c>
      <c r="H8289" s="7">
        <f>COUNTIFS(Calendar!$E$3:$E$367,LOLP!C8289,Calendar!$D$3:$D$367,LOLP!B8289)</f>
        <v>20</v>
      </c>
      <c r="I8289" s="7">
        <f ca="1">IF($F8289=1,OFFSET(start_norps,LOLP!$D8289+(1-$C8289)*24,LOLP!$B8289)*H8289/G8289,0)</f>
        <v>0</v>
      </c>
      <c r="J8289" s="7">
        <f ca="1">IF($F8289=1,OFFSET(start_33,LOLP!$D8289+(1-$C8289)*24,LOLP!$B8289)*H8289/G8289,0)</f>
        <v>0</v>
      </c>
      <c r="K8289" s="7">
        <f ca="1">IF($F8289,OFFSET(start_40,LOLP!$D8289+(1-$C8289)*24,LOLP!$B8289),0)</f>
        <v>0</v>
      </c>
      <c r="L8289" s="7">
        <f ca="1">IF($F8289,OFFSET(start_50,LOLP!$D8289+(1-$C8289)*24,LOLP!$B8289),0)</f>
        <v>0</v>
      </c>
      <c r="M8289" s="25">
        <f t="shared" ca="1" si="905"/>
        <v>0</v>
      </c>
      <c r="N8289" s="25">
        <f t="shared" ca="1" si="906"/>
        <v>0</v>
      </c>
      <c r="O8289" s="15" t="e">
        <f t="shared" ca="1" si="907"/>
        <v>#DIV/0!</v>
      </c>
      <c r="P8289" s="15" t="e">
        <f t="shared" ca="1" si="908"/>
        <v>#DIV/0!</v>
      </c>
    </row>
    <row r="8290" spans="1:16" x14ac:dyDescent="0.25">
      <c r="A8290" s="1">
        <f t="shared" si="909"/>
        <v>43446</v>
      </c>
      <c r="B8290" s="7">
        <f t="shared" si="904"/>
        <v>12</v>
      </c>
      <c r="C8290" s="4">
        <f>INDEX(Calendar!$E$3:$E$367,MATCH(LOLP!$A8290,Calendar!$B$3:$B$367,0))</f>
        <v>1</v>
      </c>
      <c r="D8290" s="2">
        <f t="shared" si="910"/>
        <v>7</v>
      </c>
      <c r="E8290" s="36">
        <v>25457</v>
      </c>
      <c r="F8290" s="7">
        <f>IFERROR(IF(INDEX('Temperature Data'!$AA$15:$AA$348,MATCH(LOLP!A8290,'Temperature Data'!$B$15:$B$348,0))&gt;IF(B8290=9,$G$2,LOLP!$F$2),1,0),0)</f>
        <v>0</v>
      </c>
      <c r="G8290" s="7">
        <f>SUMIFS(LOLP!$F$4:$F$8763,$C$4:$C$8763,$C8290,$B$4:$B$8763,$B8290,$D$4:$D$8763,$D8290)</f>
        <v>0</v>
      </c>
      <c r="H8290" s="7">
        <f>COUNTIFS(Calendar!$E$3:$E$367,LOLP!C8290,Calendar!$D$3:$D$367,LOLP!B8290)</f>
        <v>20</v>
      </c>
      <c r="I8290" s="7">
        <f ca="1">IF($F8290=1,OFFSET(start_norps,LOLP!$D8290+(1-$C8290)*24,LOLP!$B8290)*H8290/G8290,0)</f>
        <v>0</v>
      </c>
      <c r="J8290" s="7">
        <f ca="1">IF($F8290=1,OFFSET(start_33,LOLP!$D8290+(1-$C8290)*24,LOLP!$B8290)*H8290/G8290,0)</f>
        <v>0</v>
      </c>
      <c r="K8290" s="7">
        <f ca="1">IF($F8290,OFFSET(start_40,LOLP!$D8290+(1-$C8290)*24,LOLP!$B8290),0)</f>
        <v>0</v>
      </c>
      <c r="L8290" s="7">
        <f ca="1">IF($F8290,OFFSET(start_50,LOLP!$D8290+(1-$C8290)*24,LOLP!$B8290),0)</f>
        <v>0</v>
      </c>
      <c r="M8290" s="25">
        <f t="shared" ca="1" si="905"/>
        <v>0</v>
      </c>
      <c r="N8290" s="25">
        <f t="shared" ca="1" si="906"/>
        <v>0</v>
      </c>
      <c r="O8290" s="15" t="e">
        <f t="shared" ca="1" si="907"/>
        <v>#DIV/0!</v>
      </c>
      <c r="P8290" s="15" t="e">
        <f t="shared" ca="1" si="908"/>
        <v>#DIV/0!</v>
      </c>
    </row>
    <row r="8291" spans="1:16" x14ac:dyDescent="0.25">
      <c r="A8291" s="1">
        <f t="shared" si="909"/>
        <v>43446</v>
      </c>
      <c r="B8291" s="7">
        <f t="shared" si="904"/>
        <v>12</v>
      </c>
      <c r="C8291" s="4">
        <f>INDEX(Calendar!$E$3:$E$367,MATCH(LOLP!$A8291,Calendar!$B$3:$B$367,0))</f>
        <v>1</v>
      </c>
      <c r="D8291" s="2">
        <f t="shared" si="910"/>
        <v>8</v>
      </c>
      <c r="E8291" s="36">
        <v>26568</v>
      </c>
      <c r="F8291" s="7">
        <f>IFERROR(IF(INDEX('Temperature Data'!$AA$15:$AA$348,MATCH(LOLP!A8291,'Temperature Data'!$B$15:$B$348,0))&gt;IF(B8291=9,$G$2,LOLP!$F$2),1,0),0)</f>
        <v>0</v>
      </c>
      <c r="G8291" s="7">
        <f>SUMIFS(LOLP!$F$4:$F$8763,$C$4:$C$8763,$C8291,$B$4:$B$8763,$B8291,$D$4:$D$8763,$D8291)</f>
        <v>0</v>
      </c>
      <c r="H8291" s="7">
        <f>COUNTIFS(Calendar!$E$3:$E$367,LOLP!C8291,Calendar!$D$3:$D$367,LOLP!B8291)</f>
        <v>20</v>
      </c>
      <c r="I8291" s="7">
        <f ca="1">IF($F8291=1,OFFSET(start_norps,LOLP!$D8291+(1-$C8291)*24,LOLP!$B8291)*H8291/G8291,0)</f>
        <v>0</v>
      </c>
      <c r="J8291" s="7">
        <f ca="1">IF($F8291=1,OFFSET(start_33,LOLP!$D8291+(1-$C8291)*24,LOLP!$B8291)*H8291/G8291,0)</f>
        <v>0</v>
      </c>
      <c r="K8291" s="7">
        <f ca="1">IF($F8291,OFFSET(start_40,LOLP!$D8291+(1-$C8291)*24,LOLP!$B8291),0)</f>
        <v>0</v>
      </c>
      <c r="L8291" s="7">
        <f ca="1">IF($F8291,OFFSET(start_50,LOLP!$D8291+(1-$C8291)*24,LOLP!$B8291),0)</f>
        <v>0</v>
      </c>
      <c r="M8291" s="25">
        <f t="shared" ca="1" si="905"/>
        <v>0</v>
      </c>
      <c r="N8291" s="25">
        <f t="shared" ca="1" si="906"/>
        <v>0</v>
      </c>
      <c r="O8291" s="15" t="e">
        <f t="shared" ca="1" si="907"/>
        <v>#DIV/0!</v>
      </c>
      <c r="P8291" s="15" t="e">
        <f t="shared" ca="1" si="908"/>
        <v>#DIV/0!</v>
      </c>
    </row>
    <row r="8292" spans="1:16" x14ac:dyDescent="0.25">
      <c r="A8292" s="1">
        <f t="shared" si="909"/>
        <v>43446</v>
      </c>
      <c r="B8292" s="7">
        <f t="shared" si="904"/>
        <v>12</v>
      </c>
      <c r="C8292" s="4">
        <f>INDEX(Calendar!$E$3:$E$367,MATCH(LOLP!$A8292,Calendar!$B$3:$B$367,0))</f>
        <v>1</v>
      </c>
      <c r="D8292" s="2">
        <f t="shared" si="910"/>
        <v>9</v>
      </c>
      <c r="E8292" s="36">
        <v>26003</v>
      </c>
      <c r="F8292" s="7">
        <f>IFERROR(IF(INDEX('Temperature Data'!$AA$15:$AA$348,MATCH(LOLP!A8292,'Temperature Data'!$B$15:$B$348,0))&gt;IF(B8292=9,$G$2,LOLP!$F$2),1,0),0)</f>
        <v>0</v>
      </c>
      <c r="G8292" s="7">
        <f>SUMIFS(LOLP!$F$4:$F$8763,$C$4:$C$8763,$C8292,$B$4:$B$8763,$B8292,$D$4:$D$8763,$D8292)</f>
        <v>0</v>
      </c>
      <c r="H8292" s="7">
        <f>COUNTIFS(Calendar!$E$3:$E$367,LOLP!C8292,Calendar!$D$3:$D$367,LOLP!B8292)</f>
        <v>20</v>
      </c>
      <c r="I8292" s="7">
        <f ca="1">IF($F8292=1,OFFSET(start_norps,LOLP!$D8292+(1-$C8292)*24,LOLP!$B8292)*H8292/G8292,0)</f>
        <v>0</v>
      </c>
      <c r="J8292" s="7">
        <f ca="1">IF($F8292=1,OFFSET(start_33,LOLP!$D8292+(1-$C8292)*24,LOLP!$B8292)*H8292/G8292,0)</f>
        <v>0</v>
      </c>
      <c r="K8292" s="7">
        <f ca="1">IF($F8292,OFFSET(start_40,LOLP!$D8292+(1-$C8292)*24,LOLP!$B8292),0)</f>
        <v>0</v>
      </c>
      <c r="L8292" s="7">
        <f ca="1">IF($F8292,OFFSET(start_50,LOLP!$D8292+(1-$C8292)*24,LOLP!$B8292),0)</f>
        <v>0</v>
      </c>
      <c r="M8292" s="25">
        <f t="shared" ca="1" si="905"/>
        <v>0</v>
      </c>
      <c r="N8292" s="25">
        <f t="shared" ca="1" si="906"/>
        <v>0</v>
      </c>
      <c r="O8292" s="15" t="e">
        <f t="shared" ca="1" si="907"/>
        <v>#DIV/0!</v>
      </c>
      <c r="P8292" s="15" t="e">
        <f t="shared" ca="1" si="908"/>
        <v>#DIV/0!</v>
      </c>
    </row>
    <row r="8293" spans="1:16" x14ac:dyDescent="0.25">
      <c r="A8293" s="1">
        <f t="shared" si="909"/>
        <v>43446</v>
      </c>
      <c r="B8293" s="7">
        <f t="shared" si="904"/>
        <v>12</v>
      </c>
      <c r="C8293" s="4">
        <f>INDEX(Calendar!$E$3:$E$367,MATCH(LOLP!$A8293,Calendar!$B$3:$B$367,0))</f>
        <v>1</v>
      </c>
      <c r="D8293" s="2">
        <f t="shared" si="910"/>
        <v>10</v>
      </c>
      <c r="E8293" s="36">
        <v>25145</v>
      </c>
      <c r="F8293" s="7">
        <f>IFERROR(IF(INDEX('Temperature Data'!$AA$15:$AA$348,MATCH(LOLP!A8293,'Temperature Data'!$B$15:$B$348,0))&gt;IF(B8293=9,$G$2,LOLP!$F$2),1,0),0)</f>
        <v>0</v>
      </c>
      <c r="G8293" s="7">
        <f>SUMIFS(LOLP!$F$4:$F$8763,$C$4:$C$8763,$C8293,$B$4:$B$8763,$B8293,$D$4:$D$8763,$D8293)</f>
        <v>0</v>
      </c>
      <c r="H8293" s="7">
        <f>COUNTIFS(Calendar!$E$3:$E$367,LOLP!C8293,Calendar!$D$3:$D$367,LOLP!B8293)</f>
        <v>20</v>
      </c>
      <c r="I8293" s="7">
        <f ca="1">IF($F8293=1,OFFSET(start_norps,LOLP!$D8293+(1-$C8293)*24,LOLP!$B8293)*H8293/G8293,0)</f>
        <v>0</v>
      </c>
      <c r="J8293" s="7">
        <f ca="1">IF($F8293=1,OFFSET(start_33,LOLP!$D8293+(1-$C8293)*24,LOLP!$B8293)*H8293/G8293,0)</f>
        <v>0</v>
      </c>
      <c r="K8293" s="7">
        <f ca="1">IF($F8293,OFFSET(start_40,LOLP!$D8293+(1-$C8293)*24,LOLP!$B8293),0)</f>
        <v>0</v>
      </c>
      <c r="L8293" s="7">
        <f ca="1">IF($F8293,OFFSET(start_50,LOLP!$D8293+(1-$C8293)*24,LOLP!$B8293),0)</f>
        <v>0</v>
      </c>
      <c r="M8293" s="25">
        <f t="shared" ca="1" si="905"/>
        <v>0</v>
      </c>
      <c r="N8293" s="25">
        <f t="shared" ca="1" si="906"/>
        <v>0</v>
      </c>
      <c r="O8293" s="15" t="e">
        <f t="shared" ca="1" si="907"/>
        <v>#DIV/0!</v>
      </c>
      <c r="P8293" s="15" t="e">
        <f t="shared" ca="1" si="908"/>
        <v>#DIV/0!</v>
      </c>
    </row>
    <row r="8294" spans="1:16" x14ac:dyDescent="0.25">
      <c r="A8294" s="1">
        <f t="shared" si="909"/>
        <v>43446</v>
      </c>
      <c r="B8294" s="7">
        <f t="shared" si="904"/>
        <v>12</v>
      </c>
      <c r="C8294" s="4">
        <f>INDEX(Calendar!$E$3:$E$367,MATCH(LOLP!$A8294,Calendar!$B$3:$B$367,0))</f>
        <v>1</v>
      </c>
      <c r="D8294" s="2">
        <f t="shared" si="910"/>
        <v>11</v>
      </c>
      <c r="E8294" s="36">
        <v>24448</v>
      </c>
      <c r="F8294" s="7">
        <f>IFERROR(IF(INDEX('Temperature Data'!$AA$15:$AA$348,MATCH(LOLP!A8294,'Temperature Data'!$B$15:$B$348,0))&gt;IF(B8294=9,$G$2,LOLP!$F$2),1,0),0)</f>
        <v>0</v>
      </c>
      <c r="G8294" s="7">
        <f>SUMIFS(LOLP!$F$4:$F$8763,$C$4:$C$8763,$C8294,$B$4:$B$8763,$B8294,$D$4:$D$8763,$D8294)</f>
        <v>0</v>
      </c>
      <c r="H8294" s="7">
        <f>COUNTIFS(Calendar!$E$3:$E$367,LOLP!C8294,Calendar!$D$3:$D$367,LOLP!B8294)</f>
        <v>20</v>
      </c>
      <c r="I8294" s="7">
        <f ca="1">IF($F8294=1,OFFSET(start_norps,LOLP!$D8294+(1-$C8294)*24,LOLP!$B8294)*H8294/G8294,0)</f>
        <v>0</v>
      </c>
      <c r="J8294" s="7">
        <f ca="1">IF($F8294=1,OFFSET(start_33,LOLP!$D8294+(1-$C8294)*24,LOLP!$B8294)*H8294/G8294,0)</f>
        <v>0</v>
      </c>
      <c r="K8294" s="7">
        <f ca="1">IF($F8294,OFFSET(start_40,LOLP!$D8294+(1-$C8294)*24,LOLP!$B8294),0)</f>
        <v>0</v>
      </c>
      <c r="L8294" s="7">
        <f ca="1">IF($F8294,OFFSET(start_50,LOLP!$D8294+(1-$C8294)*24,LOLP!$B8294),0)</f>
        <v>0</v>
      </c>
      <c r="M8294" s="25">
        <f t="shared" ca="1" si="905"/>
        <v>0</v>
      </c>
      <c r="N8294" s="25">
        <f t="shared" ca="1" si="906"/>
        <v>0</v>
      </c>
      <c r="O8294" s="15" t="e">
        <f t="shared" ca="1" si="907"/>
        <v>#DIV/0!</v>
      </c>
      <c r="P8294" s="15" t="e">
        <f t="shared" ca="1" si="908"/>
        <v>#DIV/0!</v>
      </c>
    </row>
    <row r="8295" spans="1:16" x14ac:dyDescent="0.25">
      <c r="A8295" s="1">
        <f t="shared" si="909"/>
        <v>43446</v>
      </c>
      <c r="B8295" s="7">
        <f t="shared" si="904"/>
        <v>12</v>
      </c>
      <c r="C8295" s="4">
        <f>INDEX(Calendar!$E$3:$E$367,MATCH(LOLP!$A8295,Calendar!$B$3:$B$367,0))</f>
        <v>1</v>
      </c>
      <c r="D8295" s="2">
        <f t="shared" si="910"/>
        <v>12</v>
      </c>
      <c r="E8295" s="36">
        <v>24017</v>
      </c>
      <c r="F8295" s="7">
        <f>IFERROR(IF(INDEX('Temperature Data'!$AA$15:$AA$348,MATCH(LOLP!A8295,'Temperature Data'!$B$15:$B$348,0))&gt;IF(B8295=9,$G$2,LOLP!$F$2),1,0),0)</f>
        <v>0</v>
      </c>
      <c r="G8295" s="7">
        <f>SUMIFS(LOLP!$F$4:$F$8763,$C$4:$C$8763,$C8295,$B$4:$B$8763,$B8295,$D$4:$D$8763,$D8295)</f>
        <v>0</v>
      </c>
      <c r="H8295" s="7">
        <f>COUNTIFS(Calendar!$E$3:$E$367,LOLP!C8295,Calendar!$D$3:$D$367,LOLP!B8295)</f>
        <v>20</v>
      </c>
      <c r="I8295" s="7">
        <f ca="1">IF($F8295=1,OFFSET(start_norps,LOLP!$D8295+(1-$C8295)*24,LOLP!$B8295)*H8295/G8295,0)</f>
        <v>0</v>
      </c>
      <c r="J8295" s="7">
        <f ca="1">IF($F8295=1,OFFSET(start_33,LOLP!$D8295+(1-$C8295)*24,LOLP!$B8295)*H8295/G8295,0)</f>
        <v>0</v>
      </c>
      <c r="K8295" s="7">
        <f ca="1">IF($F8295,OFFSET(start_40,LOLP!$D8295+(1-$C8295)*24,LOLP!$B8295),0)</f>
        <v>0</v>
      </c>
      <c r="L8295" s="7">
        <f ca="1">IF($F8295,OFFSET(start_50,LOLP!$D8295+(1-$C8295)*24,LOLP!$B8295),0)</f>
        <v>0</v>
      </c>
      <c r="M8295" s="25">
        <f t="shared" ca="1" si="905"/>
        <v>0</v>
      </c>
      <c r="N8295" s="25">
        <f t="shared" ca="1" si="906"/>
        <v>0</v>
      </c>
      <c r="O8295" s="15" t="e">
        <f t="shared" ca="1" si="907"/>
        <v>#DIV/0!</v>
      </c>
      <c r="P8295" s="15" t="e">
        <f t="shared" ca="1" si="908"/>
        <v>#DIV/0!</v>
      </c>
    </row>
    <row r="8296" spans="1:16" x14ac:dyDescent="0.25">
      <c r="A8296" s="1">
        <f t="shared" si="909"/>
        <v>43446</v>
      </c>
      <c r="B8296" s="7">
        <f t="shared" si="904"/>
        <v>12</v>
      </c>
      <c r="C8296" s="4">
        <f>INDEX(Calendar!$E$3:$E$367,MATCH(LOLP!$A8296,Calendar!$B$3:$B$367,0))</f>
        <v>1</v>
      </c>
      <c r="D8296" s="2">
        <f t="shared" si="910"/>
        <v>13</v>
      </c>
      <c r="E8296" s="36">
        <v>23878</v>
      </c>
      <c r="F8296" s="7">
        <f>IFERROR(IF(INDEX('Temperature Data'!$AA$15:$AA$348,MATCH(LOLP!A8296,'Temperature Data'!$B$15:$B$348,0))&gt;IF(B8296=9,$G$2,LOLP!$F$2),1,0),0)</f>
        <v>0</v>
      </c>
      <c r="G8296" s="7">
        <f>SUMIFS(LOLP!$F$4:$F$8763,$C$4:$C$8763,$C8296,$B$4:$B$8763,$B8296,$D$4:$D$8763,$D8296)</f>
        <v>0</v>
      </c>
      <c r="H8296" s="7">
        <f>COUNTIFS(Calendar!$E$3:$E$367,LOLP!C8296,Calendar!$D$3:$D$367,LOLP!B8296)</f>
        <v>20</v>
      </c>
      <c r="I8296" s="7">
        <f ca="1">IF($F8296=1,OFFSET(start_norps,LOLP!$D8296+(1-$C8296)*24,LOLP!$B8296)*H8296/G8296,0)</f>
        <v>0</v>
      </c>
      <c r="J8296" s="7">
        <f ca="1">IF($F8296=1,OFFSET(start_33,LOLP!$D8296+(1-$C8296)*24,LOLP!$B8296)*H8296/G8296,0)</f>
        <v>0</v>
      </c>
      <c r="K8296" s="7">
        <f ca="1">IF($F8296,OFFSET(start_40,LOLP!$D8296+(1-$C8296)*24,LOLP!$B8296),0)</f>
        <v>0</v>
      </c>
      <c r="L8296" s="7">
        <f ca="1">IF($F8296,OFFSET(start_50,LOLP!$D8296+(1-$C8296)*24,LOLP!$B8296),0)</f>
        <v>0</v>
      </c>
      <c r="M8296" s="25">
        <f t="shared" ca="1" si="905"/>
        <v>0</v>
      </c>
      <c r="N8296" s="25">
        <f t="shared" ca="1" si="906"/>
        <v>0</v>
      </c>
      <c r="O8296" s="15" t="e">
        <f t="shared" ca="1" si="907"/>
        <v>#DIV/0!</v>
      </c>
      <c r="P8296" s="15" t="e">
        <f t="shared" ca="1" si="908"/>
        <v>#DIV/0!</v>
      </c>
    </row>
    <row r="8297" spans="1:16" x14ac:dyDescent="0.25">
      <c r="A8297" s="1">
        <f t="shared" si="909"/>
        <v>43446</v>
      </c>
      <c r="B8297" s="7">
        <f t="shared" si="904"/>
        <v>12</v>
      </c>
      <c r="C8297" s="4">
        <f>INDEX(Calendar!$E$3:$E$367,MATCH(LOLP!$A8297,Calendar!$B$3:$B$367,0))</f>
        <v>1</v>
      </c>
      <c r="D8297" s="2">
        <f t="shared" si="910"/>
        <v>14</v>
      </c>
      <c r="E8297" s="36">
        <v>24147</v>
      </c>
      <c r="F8297" s="7">
        <f>IFERROR(IF(INDEX('Temperature Data'!$AA$15:$AA$348,MATCH(LOLP!A8297,'Temperature Data'!$B$15:$B$348,0))&gt;IF(B8297=9,$G$2,LOLP!$F$2),1,0),0)</f>
        <v>0</v>
      </c>
      <c r="G8297" s="7">
        <f>SUMIFS(LOLP!$F$4:$F$8763,$C$4:$C$8763,$C8297,$B$4:$B$8763,$B8297,$D$4:$D$8763,$D8297)</f>
        <v>0</v>
      </c>
      <c r="H8297" s="7">
        <f>COUNTIFS(Calendar!$E$3:$E$367,LOLP!C8297,Calendar!$D$3:$D$367,LOLP!B8297)</f>
        <v>20</v>
      </c>
      <c r="I8297" s="7">
        <f ca="1">IF($F8297=1,OFFSET(start_norps,LOLP!$D8297+(1-$C8297)*24,LOLP!$B8297)*H8297/G8297,0)</f>
        <v>0</v>
      </c>
      <c r="J8297" s="7">
        <f ca="1">IF($F8297=1,OFFSET(start_33,LOLP!$D8297+(1-$C8297)*24,LOLP!$B8297)*H8297/G8297,0)</f>
        <v>0</v>
      </c>
      <c r="K8297" s="7">
        <f ca="1">IF($F8297,OFFSET(start_40,LOLP!$D8297+(1-$C8297)*24,LOLP!$B8297),0)</f>
        <v>0</v>
      </c>
      <c r="L8297" s="7">
        <f ca="1">IF($F8297,OFFSET(start_50,LOLP!$D8297+(1-$C8297)*24,LOLP!$B8297),0)</f>
        <v>0</v>
      </c>
      <c r="M8297" s="25">
        <f t="shared" ca="1" si="905"/>
        <v>0</v>
      </c>
      <c r="N8297" s="25">
        <f t="shared" ca="1" si="906"/>
        <v>0</v>
      </c>
      <c r="O8297" s="15" t="e">
        <f t="shared" ca="1" si="907"/>
        <v>#DIV/0!</v>
      </c>
      <c r="P8297" s="15" t="e">
        <f t="shared" ca="1" si="908"/>
        <v>#DIV/0!</v>
      </c>
    </row>
    <row r="8298" spans="1:16" x14ac:dyDescent="0.25">
      <c r="A8298" s="1">
        <f t="shared" si="909"/>
        <v>43446</v>
      </c>
      <c r="B8298" s="7">
        <f t="shared" si="904"/>
        <v>12</v>
      </c>
      <c r="C8298" s="4">
        <f>INDEX(Calendar!$E$3:$E$367,MATCH(LOLP!$A8298,Calendar!$B$3:$B$367,0))</f>
        <v>1</v>
      </c>
      <c r="D8298" s="2">
        <f t="shared" si="910"/>
        <v>15</v>
      </c>
      <c r="E8298" s="36">
        <v>24578</v>
      </c>
      <c r="F8298" s="7">
        <f>IFERROR(IF(INDEX('Temperature Data'!$AA$15:$AA$348,MATCH(LOLP!A8298,'Temperature Data'!$B$15:$B$348,0))&gt;IF(B8298=9,$G$2,LOLP!$F$2),1,0),0)</f>
        <v>0</v>
      </c>
      <c r="G8298" s="7">
        <f>SUMIFS(LOLP!$F$4:$F$8763,$C$4:$C$8763,$C8298,$B$4:$B$8763,$B8298,$D$4:$D$8763,$D8298)</f>
        <v>0</v>
      </c>
      <c r="H8298" s="7">
        <f>COUNTIFS(Calendar!$E$3:$E$367,LOLP!C8298,Calendar!$D$3:$D$367,LOLP!B8298)</f>
        <v>20</v>
      </c>
      <c r="I8298" s="7">
        <f ca="1">IF($F8298=1,OFFSET(start_norps,LOLP!$D8298+(1-$C8298)*24,LOLP!$B8298)*H8298/G8298,0)</f>
        <v>0</v>
      </c>
      <c r="J8298" s="7">
        <f ca="1">IF($F8298=1,OFFSET(start_33,LOLP!$D8298+(1-$C8298)*24,LOLP!$B8298)*H8298/G8298,0)</f>
        <v>0</v>
      </c>
      <c r="K8298" s="7">
        <f ca="1">IF($F8298,OFFSET(start_40,LOLP!$D8298+(1-$C8298)*24,LOLP!$B8298),0)</f>
        <v>0</v>
      </c>
      <c r="L8298" s="7">
        <f ca="1">IF($F8298,OFFSET(start_50,LOLP!$D8298+(1-$C8298)*24,LOLP!$B8298),0)</f>
        <v>0</v>
      </c>
      <c r="M8298" s="25">
        <f t="shared" ca="1" si="905"/>
        <v>0</v>
      </c>
      <c r="N8298" s="25">
        <f t="shared" ca="1" si="906"/>
        <v>0</v>
      </c>
      <c r="O8298" s="15" t="e">
        <f t="shared" ca="1" si="907"/>
        <v>#DIV/0!</v>
      </c>
      <c r="P8298" s="15" t="e">
        <f t="shared" ca="1" si="908"/>
        <v>#DIV/0!</v>
      </c>
    </row>
    <row r="8299" spans="1:16" x14ac:dyDescent="0.25">
      <c r="A8299" s="1">
        <f t="shared" si="909"/>
        <v>43446</v>
      </c>
      <c r="B8299" s="7">
        <f t="shared" si="904"/>
        <v>12</v>
      </c>
      <c r="C8299" s="4">
        <f>INDEX(Calendar!$E$3:$E$367,MATCH(LOLP!$A8299,Calendar!$B$3:$B$367,0))</f>
        <v>1</v>
      </c>
      <c r="D8299" s="2">
        <f t="shared" si="910"/>
        <v>16</v>
      </c>
      <c r="E8299" s="36">
        <v>25381</v>
      </c>
      <c r="F8299" s="7">
        <f>IFERROR(IF(INDEX('Temperature Data'!$AA$15:$AA$348,MATCH(LOLP!A8299,'Temperature Data'!$B$15:$B$348,0))&gt;IF(B8299=9,$G$2,LOLP!$F$2),1,0),0)</f>
        <v>0</v>
      </c>
      <c r="G8299" s="7">
        <f>SUMIFS(LOLP!$F$4:$F$8763,$C$4:$C$8763,$C8299,$B$4:$B$8763,$B8299,$D$4:$D$8763,$D8299)</f>
        <v>0</v>
      </c>
      <c r="H8299" s="7">
        <f>COUNTIFS(Calendar!$E$3:$E$367,LOLP!C8299,Calendar!$D$3:$D$367,LOLP!B8299)</f>
        <v>20</v>
      </c>
      <c r="I8299" s="7">
        <f ca="1">IF($F8299=1,OFFSET(start_norps,LOLP!$D8299+(1-$C8299)*24,LOLP!$B8299)*H8299/G8299,0)</f>
        <v>0</v>
      </c>
      <c r="J8299" s="7">
        <f ca="1">IF($F8299=1,OFFSET(start_33,LOLP!$D8299+(1-$C8299)*24,LOLP!$B8299)*H8299/G8299,0)</f>
        <v>0</v>
      </c>
      <c r="K8299" s="7">
        <f ca="1">IF($F8299,OFFSET(start_40,LOLP!$D8299+(1-$C8299)*24,LOLP!$B8299),0)</f>
        <v>0</v>
      </c>
      <c r="L8299" s="7">
        <f ca="1">IF($F8299,OFFSET(start_50,LOLP!$D8299+(1-$C8299)*24,LOLP!$B8299),0)</f>
        <v>0</v>
      </c>
      <c r="M8299" s="25">
        <f t="shared" ca="1" si="905"/>
        <v>0</v>
      </c>
      <c r="N8299" s="25">
        <f t="shared" ca="1" si="906"/>
        <v>0</v>
      </c>
      <c r="O8299" s="15" t="e">
        <f t="shared" ca="1" si="907"/>
        <v>#DIV/0!</v>
      </c>
      <c r="P8299" s="15" t="e">
        <f t="shared" ca="1" si="908"/>
        <v>#DIV/0!</v>
      </c>
    </row>
    <row r="8300" spans="1:16" x14ac:dyDescent="0.25">
      <c r="A8300" s="1">
        <f t="shared" si="909"/>
        <v>43446</v>
      </c>
      <c r="B8300" s="7">
        <f t="shared" si="904"/>
        <v>12</v>
      </c>
      <c r="C8300" s="4">
        <f>INDEX(Calendar!$E$3:$E$367,MATCH(LOLP!$A8300,Calendar!$B$3:$B$367,0))</f>
        <v>1</v>
      </c>
      <c r="D8300" s="2">
        <f t="shared" si="910"/>
        <v>17</v>
      </c>
      <c r="E8300" s="36">
        <v>26414</v>
      </c>
      <c r="F8300" s="7">
        <f>IFERROR(IF(INDEX('Temperature Data'!$AA$15:$AA$348,MATCH(LOLP!A8300,'Temperature Data'!$B$15:$B$348,0))&gt;IF(B8300=9,$G$2,LOLP!$F$2),1,0),0)</f>
        <v>0</v>
      </c>
      <c r="G8300" s="7">
        <f>SUMIFS(LOLP!$F$4:$F$8763,$C$4:$C$8763,$C8300,$B$4:$B$8763,$B8300,$D$4:$D$8763,$D8300)</f>
        <v>0</v>
      </c>
      <c r="H8300" s="7">
        <f>COUNTIFS(Calendar!$E$3:$E$367,LOLP!C8300,Calendar!$D$3:$D$367,LOLP!B8300)</f>
        <v>20</v>
      </c>
      <c r="I8300" s="7">
        <f ca="1">IF($F8300=1,OFFSET(start_norps,LOLP!$D8300+(1-$C8300)*24,LOLP!$B8300)*H8300/G8300,0)</f>
        <v>0</v>
      </c>
      <c r="J8300" s="7">
        <f ca="1">IF($F8300=1,OFFSET(start_33,LOLP!$D8300+(1-$C8300)*24,LOLP!$B8300)*H8300/G8300,0)</f>
        <v>0</v>
      </c>
      <c r="K8300" s="7">
        <f ca="1">IF($F8300,OFFSET(start_40,LOLP!$D8300+(1-$C8300)*24,LOLP!$B8300),0)</f>
        <v>0</v>
      </c>
      <c r="L8300" s="7">
        <f ca="1">IF($F8300,OFFSET(start_50,LOLP!$D8300+(1-$C8300)*24,LOLP!$B8300),0)</f>
        <v>0</v>
      </c>
      <c r="M8300" s="25">
        <f t="shared" ca="1" si="905"/>
        <v>0</v>
      </c>
      <c r="N8300" s="25">
        <f t="shared" ca="1" si="906"/>
        <v>0</v>
      </c>
      <c r="O8300" s="15" t="e">
        <f t="shared" ca="1" si="907"/>
        <v>#DIV/0!</v>
      </c>
      <c r="P8300" s="15" t="e">
        <f t="shared" ca="1" si="908"/>
        <v>#DIV/0!</v>
      </c>
    </row>
    <row r="8301" spans="1:16" x14ac:dyDescent="0.25">
      <c r="A8301" s="1">
        <f t="shared" si="909"/>
        <v>43446</v>
      </c>
      <c r="B8301" s="7">
        <f t="shared" si="904"/>
        <v>12</v>
      </c>
      <c r="C8301" s="4">
        <f>INDEX(Calendar!$E$3:$E$367,MATCH(LOLP!$A8301,Calendar!$B$3:$B$367,0))</f>
        <v>1</v>
      </c>
      <c r="D8301" s="2">
        <f t="shared" si="910"/>
        <v>18</v>
      </c>
      <c r="E8301" s="36">
        <v>29068</v>
      </c>
      <c r="F8301" s="7">
        <f>IFERROR(IF(INDEX('Temperature Data'!$AA$15:$AA$348,MATCH(LOLP!A8301,'Temperature Data'!$B$15:$B$348,0))&gt;IF(B8301=9,$G$2,LOLP!$F$2),1,0),0)</f>
        <v>0</v>
      </c>
      <c r="G8301" s="7">
        <f>SUMIFS(LOLP!$F$4:$F$8763,$C$4:$C$8763,$C8301,$B$4:$B$8763,$B8301,$D$4:$D$8763,$D8301)</f>
        <v>0</v>
      </c>
      <c r="H8301" s="7">
        <f>COUNTIFS(Calendar!$E$3:$E$367,LOLP!C8301,Calendar!$D$3:$D$367,LOLP!B8301)</f>
        <v>20</v>
      </c>
      <c r="I8301" s="7">
        <f ca="1">IF($F8301=1,OFFSET(start_norps,LOLP!$D8301+(1-$C8301)*24,LOLP!$B8301)*H8301/G8301,0)</f>
        <v>0</v>
      </c>
      <c r="J8301" s="7">
        <f ca="1">IF($F8301=1,OFFSET(start_33,LOLP!$D8301+(1-$C8301)*24,LOLP!$B8301)*H8301/G8301,0)</f>
        <v>0</v>
      </c>
      <c r="K8301" s="7">
        <f ca="1">IF($F8301,OFFSET(start_40,LOLP!$D8301+(1-$C8301)*24,LOLP!$B8301),0)</f>
        <v>0</v>
      </c>
      <c r="L8301" s="7">
        <f ca="1">IF($F8301,OFFSET(start_50,LOLP!$D8301+(1-$C8301)*24,LOLP!$B8301),0)</f>
        <v>0</v>
      </c>
      <c r="M8301" s="25">
        <f t="shared" ca="1" si="905"/>
        <v>0</v>
      </c>
      <c r="N8301" s="25">
        <f t="shared" ca="1" si="906"/>
        <v>0</v>
      </c>
      <c r="O8301" s="15" t="e">
        <f t="shared" ca="1" si="907"/>
        <v>#DIV/0!</v>
      </c>
      <c r="P8301" s="15" t="e">
        <f t="shared" ca="1" si="908"/>
        <v>#DIV/0!</v>
      </c>
    </row>
    <row r="8302" spans="1:16" x14ac:dyDescent="0.25">
      <c r="A8302" s="1">
        <f t="shared" si="909"/>
        <v>43446</v>
      </c>
      <c r="B8302" s="7">
        <f t="shared" si="904"/>
        <v>12</v>
      </c>
      <c r="C8302" s="4">
        <f>INDEX(Calendar!$E$3:$E$367,MATCH(LOLP!$A8302,Calendar!$B$3:$B$367,0))</f>
        <v>1</v>
      </c>
      <c r="D8302" s="2">
        <f t="shared" si="910"/>
        <v>19</v>
      </c>
      <c r="E8302" s="36">
        <v>29330</v>
      </c>
      <c r="F8302" s="7">
        <f>IFERROR(IF(INDEX('Temperature Data'!$AA$15:$AA$348,MATCH(LOLP!A8302,'Temperature Data'!$B$15:$B$348,0))&gt;IF(B8302=9,$G$2,LOLP!$F$2),1,0),0)</f>
        <v>0</v>
      </c>
      <c r="G8302" s="7">
        <f>SUMIFS(LOLP!$F$4:$F$8763,$C$4:$C$8763,$C8302,$B$4:$B$8763,$B8302,$D$4:$D$8763,$D8302)</f>
        <v>0</v>
      </c>
      <c r="H8302" s="7">
        <f>COUNTIFS(Calendar!$E$3:$E$367,LOLP!C8302,Calendar!$D$3:$D$367,LOLP!B8302)</f>
        <v>20</v>
      </c>
      <c r="I8302" s="7">
        <f ca="1">IF($F8302=1,OFFSET(start_norps,LOLP!$D8302+(1-$C8302)*24,LOLP!$B8302)*H8302/G8302,0)</f>
        <v>0</v>
      </c>
      <c r="J8302" s="7">
        <f ca="1">IF($F8302=1,OFFSET(start_33,LOLP!$D8302+(1-$C8302)*24,LOLP!$B8302)*H8302/G8302,0)</f>
        <v>0</v>
      </c>
      <c r="K8302" s="7">
        <f ca="1">IF($F8302,OFFSET(start_40,LOLP!$D8302+(1-$C8302)*24,LOLP!$B8302),0)</f>
        <v>0</v>
      </c>
      <c r="L8302" s="7">
        <f ca="1">IF($F8302,OFFSET(start_50,LOLP!$D8302+(1-$C8302)*24,LOLP!$B8302),0)</f>
        <v>0</v>
      </c>
      <c r="M8302" s="25">
        <f t="shared" ca="1" si="905"/>
        <v>0</v>
      </c>
      <c r="N8302" s="25">
        <f t="shared" ca="1" si="906"/>
        <v>0</v>
      </c>
      <c r="O8302" s="15" t="e">
        <f t="shared" ca="1" si="907"/>
        <v>#DIV/0!</v>
      </c>
      <c r="P8302" s="15" t="e">
        <f t="shared" ca="1" si="908"/>
        <v>#DIV/0!</v>
      </c>
    </row>
    <row r="8303" spans="1:16" x14ac:dyDescent="0.25">
      <c r="A8303" s="1">
        <f t="shared" si="909"/>
        <v>43446</v>
      </c>
      <c r="B8303" s="7">
        <f t="shared" si="904"/>
        <v>12</v>
      </c>
      <c r="C8303" s="4">
        <f>INDEX(Calendar!$E$3:$E$367,MATCH(LOLP!$A8303,Calendar!$B$3:$B$367,0))</f>
        <v>1</v>
      </c>
      <c r="D8303" s="2">
        <f t="shared" si="910"/>
        <v>20</v>
      </c>
      <c r="E8303" s="36">
        <v>28953</v>
      </c>
      <c r="F8303" s="7">
        <f>IFERROR(IF(INDEX('Temperature Data'!$AA$15:$AA$348,MATCH(LOLP!A8303,'Temperature Data'!$B$15:$B$348,0))&gt;IF(B8303=9,$G$2,LOLP!$F$2),1,0),0)</f>
        <v>0</v>
      </c>
      <c r="G8303" s="7">
        <f>SUMIFS(LOLP!$F$4:$F$8763,$C$4:$C$8763,$C8303,$B$4:$B$8763,$B8303,$D$4:$D$8763,$D8303)</f>
        <v>0</v>
      </c>
      <c r="H8303" s="7">
        <f>COUNTIFS(Calendar!$E$3:$E$367,LOLP!C8303,Calendar!$D$3:$D$367,LOLP!B8303)</f>
        <v>20</v>
      </c>
      <c r="I8303" s="7">
        <f ca="1">IF($F8303=1,OFFSET(start_norps,LOLP!$D8303+(1-$C8303)*24,LOLP!$B8303)*H8303/G8303,0)</f>
        <v>0</v>
      </c>
      <c r="J8303" s="7">
        <f ca="1">IF($F8303=1,OFFSET(start_33,LOLP!$D8303+(1-$C8303)*24,LOLP!$B8303)*H8303/G8303,0)</f>
        <v>0</v>
      </c>
      <c r="K8303" s="7">
        <f ca="1">IF($F8303,OFFSET(start_40,LOLP!$D8303+(1-$C8303)*24,LOLP!$B8303),0)</f>
        <v>0</v>
      </c>
      <c r="L8303" s="7">
        <f ca="1">IF($F8303,OFFSET(start_50,LOLP!$D8303+(1-$C8303)*24,LOLP!$B8303),0)</f>
        <v>0</v>
      </c>
      <c r="M8303" s="25">
        <f t="shared" ca="1" si="905"/>
        <v>0</v>
      </c>
      <c r="N8303" s="25">
        <f t="shared" ca="1" si="906"/>
        <v>0</v>
      </c>
      <c r="O8303" s="15" t="e">
        <f t="shared" ca="1" si="907"/>
        <v>#DIV/0!</v>
      </c>
      <c r="P8303" s="15" t="e">
        <f t="shared" ca="1" si="908"/>
        <v>#DIV/0!</v>
      </c>
    </row>
    <row r="8304" spans="1:16" x14ac:dyDescent="0.25">
      <c r="A8304" s="1">
        <f t="shared" si="909"/>
        <v>43446</v>
      </c>
      <c r="B8304" s="7">
        <f t="shared" si="904"/>
        <v>12</v>
      </c>
      <c r="C8304" s="4">
        <f>INDEX(Calendar!$E$3:$E$367,MATCH(LOLP!$A8304,Calendar!$B$3:$B$367,0))</f>
        <v>1</v>
      </c>
      <c r="D8304" s="2">
        <f t="shared" si="910"/>
        <v>21</v>
      </c>
      <c r="E8304" s="36">
        <v>28491</v>
      </c>
      <c r="F8304" s="7">
        <f>IFERROR(IF(INDEX('Temperature Data'!$AA$15:$AA$348,MATCH(LOLP!A8304,'Temperature Data'!$B$15:$B$348,0))&gt;IF(B8304=9,$G$2,LOLP!$F$2),1,0),0)</f>
        <v>0</v>
      </c>
      <c r="G8304" s="7">
        <f>SUMIFS(LOLP!$F$4:$F$8763,$C$4:$C$8763,$C8304,$B$4:$B$8763,$B8304,$D$4:$D$8763,$D8304)</f>
        <v>0</v>
      </c>
      <c r="H8304" s="7">
        <f>COUNTIFS(Calendar!$E$3:$E$367,LOLP!C8304,Calendar!$D$3:$D$367,LOLP!B8304)</f>
        <v>20</v>
      </c>
      <c r="I8304" s="7">
        <f ca="1">IF($F8304=1,OFFSET(start_norps,LOLP!$D8304+(1-$C8304)*24,LOLP!$B8304)*H8304/G8304,0)</f>
        <v>0</v>
      </c>
      <c r="J8304" s="7">
        <f ca="1">IF($F8304=1,OFFSET(start_33,LOLP!$D8304+(1-$C8304)*24,LOLP!$B8304)*H8304/G8304,0)</f>
        <v>0</v>
      </c>
      <c r="K8304" s="7">
        <f ca="1">IF($F8304,OFFSET(start_40,LOLP!$D8304+(1-$C8304)*24,LOLP!$B8304),0)</f>
        <v>0</v>
      </c>
      <c r="L8304" s="7">
        <f ca="1">IF($F8304,OFFSET(start_50,LOLP!$D8304+(1-$C8304)*24,LOLP!$B8304),0)</f>
        <v>0</v>
      </c>
      <c r="M8304" s="25">
        <f t="shared" ca="1" si="905"/>
        <v>0</v>
      </c>
      <c r="N8304" s="25">
        <f t="shared" ca="1" si="906"/>
        <v>0</v>
      </c>
      <c r="O8304" s="15" t="e">
        <f t="shared" ca="1" si="907"/>
        <v>#DIV/0!</v>
      </c>
      <c r="P8304" s="15" t="e">
        <f t="shared" ca="1" si="908"/>
        <v>#DIV/0!</v>
      </c>
    </row>
    <row r="8305" spans="1:16" x14ac:dyDescent="0.25">
      <c r="A8305" s="1">
        <f t="shared" si="909"/>
        <v>43446</v>
      </c>
      <c r="B8305" s="7">
        <f t="shared" si="904"/>
        <v>12</v>
      </c>
      <c r="C8305" s="4">
        <f>INDEX(Calendar!$E$3:$E$367,MATCH(LOLP!$A8305,Calendar!$B$3:$B$367,0))</f>
        <v>1</v>
      </c>
      <c r="D8305" s="2">
        <f t="shared" si="910"/>
        <v>22</v>
      </c>
      <c r="E8305" s="36">
        <v>27265</v>
      </c>
      <c r="F8305" s="7">
        <f>IFERROR(IF(INDEX('Temperature Data'!$AA$15:$AA$348,MATCH(LOLP!A8305,'Temperature Data'!$B$15:$B$348,0))&gt;IF(B8305=9,$G$2,LOLP!$F$2),1,0),0)</f>
        <v>0</v>
      </c>
      <c r="G8305" s="7">
        <f>SUMIFS(LOLP!$F$4:$F$8763,$C$4:$C$8763,$C8305,$B$4:$B$8763,$B8305,$D$4:$D$8763,$D8305)</f>
        <v>0</v>
      </c>
      <c r="H8305" s="7">
        <f>COUNTIFS(Calendar!$E$3:$E$367,LOLP!C8305,Calendar!$D$3:$D$367,LOLP!B8305)</f>
        <v>20</v>
      </c>
      <c r="I8305" s="7">
        <f ca="1">IF($F8305=1,OFFSET(start_norps,LOLP!$D8305+(1-$C8305)*24,LOLP!$B8305)*H8305/G8305,0)</f>
        <v>0</v>
      </c>
      <c r="J8305" s="7">
        <f ca="1">IF($F8305=1,OFFSET(start_33,LOLP!$D8305+(1-$C8305)*24,LOLP!$B8305)*H8305/G8305,0)</f>
        <v>0</v>
      </c>
      <c r="K8305" s="7">
        <f ca="1">IF($F8305,OFFSET(start_40,LOLP!$D8305+(1-$C8305)*24,LOLP!$B8305),0)</f>
        <v>0</v>
      </c>
      <c r="L8305" s="7">
        <f ca="1">IF($F8305,OFFSET(start_50,LOLP!$D8305+(1-$C8305)*24,LOLP!$B8305),0)</f>
        <v>0</v>
      </c>
      <c r="M8305" s="25">
        <f t="shared" ca="1" si="905"/>
        <v>0</v>
      </c>
      <c r="N8305" s="25">
        <f t="shared" ca="1" si="906"/>
        <v>0</v>
      </c>
      <c r="O8305" s="15" t="e">
        <f t="shared" ca="1" si="907"/>
        <v>#DIV/0!</v>
      </c>
      <c r="P8305" s="15" t="e">
        <f t="shared" ca="1" si="908"/>
        <v>#DIV/0!</v>
      </c>
    </row>
    <row r="8306" spans="1:16" x14ac:dyDescent="0.25">
      <c r="A8306" s="1">
        <f t="shared" si="909"/>
        <v>43446</v>
      </c>
      <c r="B8306" s="7">
        <f t="shared" si="904"/>
        <v>12</v>
      </c>
      <c r="C8306" s="4">
        <f>INDEX(Calendar!$E$3:$E$367,MATCH(LOLP!$A8306,Calendar!$B$3:$B$367,0))</f>
        <v>1</v>
      </c>
      <c r="D8306" s="2">
        <f t="shared" si="910"/>
        <v>23</v>
      </c>
      <c r="E8306" s="36">
        <v>25289</v>
      </c>
      <c r="F8306" s="7">
        <f>IFERROR(IF(INDEX('Temperature Data'!$AA$15:$AA$348,MATCH(LOLP!A8306,'Temperature Data'!$B$15:$B$348,0))&gt;IF(B8306=9,$G$2,LOLP!$F$2),1,0),0)</f>
        <v>0</v>
      </c>
      <c r="G8306" s="7">
        <f>SUMIFS(LOLP!$F$4:$F$8763,$C$4:$C$8763,$C8306,$B$4:$B$8763,$B8306,$D$4:$D$8763,$D8306)</f>
        <v>0</v>
      </c>
      <c r="H8306" s="7">
        <f>COUNTIFS(Calendar!$E$3:$E$367,LOLP!C8306,Calendar!$D$3:$D$367,LOLP!B8306)</f>
        <v>20</v>
      </c>
      <c r="I8306" s="7">
        <f ca="1">IF($F8306=1,OFFSET(start_norps,LOLP!$D8306+(1-$C8306)*24,LOLP!$B8306)*H8306/G8306,0)</f>
        <v>0</v>
      </c>
      <c r="J8306" s="7">
        <f ca="1">IF($F8306=1,OFFSET(start_33,LOLP!$D8306+(1-$C8306)*24,LOLP!$B8306)*H8306/G8306,0)</f>
        <v>0</v>
      </c>
      <c r="K8306" s="7">
        <f ca="1">IF($F8306,OFFSET(start_40,LOLP!$D8306+(1-$C8306)*24,LOLP!$B8306),0)</f>
        <v>0</v>
      </c>
      <c r="L8306" s="7">
        <f ca="1">IF($F8306,OFFSET(start_50,LOLP!$D8306+(1-$C8306)*24,LOLP!$B8306),0)</f>
        <v>0</v>
      </c>
      <c r="M8306" s="25">
        <f t="shared" ca="1" si="905"/>
        <v>0</v>
      </c>
      <c r="N8306" s="25">
        <f t="shared" ca="1" si="906"/>
        <v>0</v>
      </c>
      <c r="O8306" s="15" t="e">
        <f t="shared" ca="1" si="907"/>
        <v>#DIV/0!</v>
      </c>
      <c r="P8306" s="15" t="e">
        <f t="shared" ca="1" si="908"/>
        <v>#DIV/0!</v>
      </c>
    </row>
    <row r="8307" spans="1:16" x14ac:dyDescent="0.25">
      <c r="A8307" s="1">
        <f t="shared" si="909"/>
        <v>43446</v>
      </c>
      <c r="B8307" s="7">
        <f t="shared" si="904"/>
        <v>12</v>
      </c>
      <c r="C8307" s="4">
        <f>INDEX(Calendar!$E$3:$E$367,MATCH(LOLP!$A8307,Calendar!$B$3:$B$367,0))</f>
        <v>1</v>
      </c>
      <c r="D8307" s="2">
        <f t="shared" si="910"/>
        <v>24</v>
      </c>
      <c r="E8307" s="36">
        <v>23321</v>
      </c>
      <c r="F8307" s="7">
        <f>IFERROR(IF(INDEX('Temperature Data'!$AA$15:$AA$348,MATCH(LOLP!A8307,'Temperature Data'!$B$15:$B$348,0))&gt;IF(B8307=9,$G$2,LOLP!$F$2),1,0),0)</f>
        <v>0</v>
      </c>
      <c r="G8307" s="7">
        <f>SUMIFS(LOLP!$F$4:$F$8763,$C$4:$C$8763,$C8307,$B$4:$B$8763,$B8307,$D$4:$D$8763,$D8307)</f>
        <v>0</v>
      </c>
      <c r="H8307" s="7">
        <f>COUNTIFS(Calendar!$E$3:$E$367,LOLP!C8307,Calendar!$D$3:$D$367,LOLP!B8307)</f>
        <v>20</v>
      </c>
      <c r="I8307" s="7">
        <f ca="1">IF($F8307=1,OFFSET(start_norps,LOLP!$D8307+(1-$C8307)*24,LOLP!$B8307)*H8307/G8307,0)</f>
        <v>0</v>
      </c>
      <c r="J8307" s="7">
        <f ca="1">IF($F8307=1,OFFSET(start_33,LOLP!$D8307+(1-$C8307)*24,LOLP!$B8307)*H8307/G8307,0)</f>
        <v>0</v>
      </c>
      <c r="K8307" s="7">
        <f ca="1">IF($F8307,OFFSET(start_40,LOLP!$D8307+(1-$C8307)*24,LOLP!$B8307),0)</f>
        <v>0</v>
      </c>
      <c r="L8307" s="7">
        <f ca="1">IF($F8307,OFFSET(start_50,LOLP!$D8307+(1-$C8307)*24,LOLP!$B8307),0)</f>
        <v>0</v>
      </c>
      <c r="M8307" s="25">
        <f t="shared" ca="1" si="905"/>
        <v>0</v>
      </c>
      <c r="N8307" s="25">
        <f t="shared" ca="1" si="906"/>
        <v>0</v>
      </c>
      <c r="O8307" s="15" t="e">
        <f t="shared" ca="1" si="907"/>
        <v>#DIV/0!</v>
      </c>
      <c r="P8307" s="15" t="e">
        <f t="shared" ca="1" si="908"/>
        <v>#DIV/0!</v>
      </c>
    </row>
    <row r="8308" spans="1:16" x14ac:dyDescent="0.25">
      <c r="A8308" s="1">
        <f t="shared" si="909"/>
        <v>43447</v>
      </c>
      <c r="B8308" s="7">
        <f t="shared" si="904"/>
        <v>12</v>
      </c>
      <c r="C8308" s="4">
        <f>INDEX(Calendar!$E$3:$E$367,MATCH(LOLP!$A8308,Calendar!$B$3:$B$367,0))</f>
        <v>1</v>
      </c>
      <c r="D8308" s="2">
        <f t="shared" si="910"/>
        <v>1</v>
      </c>
      <c r="E8308" s="36">
        <v>22086</v>
      </c>
      <c r="F8308" s="7">
        <f>IFERROR(IF(INDEX('Temperature Data'!$AA$15:$AA$348,MATCH(LOLP!A8308,'Temperature Data'!$B$15:$B$348,0))&gt;IF(B8308=9,$G$2,LOLP!$F$2),1,0),0)</f>
        <v>0</v>
      </c>
      <c r="G8308" s="7">
        <f>SUMIFS(LOLP!$F$4:$F$8763,$C$4:$C$8763,$C8308,$B$4:$B$8763,$B8308,$D$4:$D$8763,$D8308)</f>
        <v>0</v>
      </c>
      <c r="H8308" s="7">
        <f>COUNTIFS(Calendar!$E$3:$E$367,LOLP!C8308,Calendar!$D$3:$D$367,LOLP!B8308)</f>
        <v>20</v>
      </c>
      <c r="I8308" s="7">
        <f ca="1">IF($F8308=1,OFFSET(start_norps,LOLP!$D8308+(1-$C8308)*24,LOLP!$B8308)*H8308/G8308,0)</f>
        <v>0</v>
      </c>
      <c r="J8308" s="7">
        <f ca="1">IF($F8308=1,OFFSET(start_33,LOLP!$D8308+(1-$C8308)*24,LOLP!$B8308)*H8308/G8308,0)</f>
        <v>0</v>
      </c>
      <c r="K8308" s="7">
        <f ca="1">IF($F8308,OFFSET(start_40,LOLP!$D8308+(1-$C8308)*24,LOLP!$B8308),0)</f>
        <v>0</v>
      </c>
      <c r="L8308" s="7">
        <f ca="1">IF($F8308,OFFSET(start_50,LOLP!$D8308+(1-$C8308)*24,LOLP!$B8308),0)</f>
        <v>0</v>
      </c>
      <c r="M8308" s="25">
        <f t="shared" ca="1" si="905"/>
        <v>0</v>
      </c>
      <c r="N8308" s="25">
        <f t="shared" ca="1" si="906"/>
        <v>0</v>
      </c>
      <c r="O8308" s="15" t="e">
        <f t="shared" ca="1" si="907"/>
        <v>#DIV/0!</v>
      </c>
      <c r="P8308" s="15" t="e">
        <f t="shared" ca="1" si="908"/>
        <v>#DIV/0!</v>
      </c>
    </row>
    <row r="8309" spans="1:16" x14ac:dyDescent="0.25">
      <c r="A8309" s="1">
        <f t="shared" si="909"/>
        <v>43447</v>
      </c>
      <c r="B8309" s="7">
        <f t="shared" si="904"/>
        <v>12</v>
      </c>
      <c r="C8309" s="4">
        <f>INDEX(Calendar!$E$3:$E$367,MATCH(LOLP!$A8309,Calendar!$B$3:$B$367,0))</f>
        <v>1</v>
      </c>
      <c r="D8309" s="2">
        <f t="shared" si="910"/>
        <v>2</v>
      </c>
      <c r="E8309" s="36">
        <v>21306</v>
      </c>
      <c r="F8309" s="7">
        <f>IFERROR(IF(INDEX('Temperature Data'!$AA$15:$AA$348,MATCH(LOLP!A8309,'Temperature Data'!$B$15:$B$348,0))&gt;IF(B8309=9,$G$2,LOLP!$F$2),1,0),0)</f>
        <v>0</v>
      </c>
      <c r="G8309" s="7">
        <f>SUMIFS(LOLP!$F$4:$F$8763,$C$4:$C$8763,$C8309,$B$4:$B$8763,$B8309,$D$4:$D$8763,$D8309)</f>
        <v>0</v>
      </c>
      <c r="H8309" s="7">
        <f>COUNTIFS(Calendar!$E$3:$E$367,LOLP!C8309,Calendar!$D$3:$D$367,LOLP!B8309)</f>
        <v>20</v>
      </c>
      <c r="I8309" s="7">
        <f ca="1">IF($F8309=1,OFFSET(start_norps,LOLP!$D8309+(1-$C8309)*24,LOLP!$B8309)*H8309/G8309,0)</f>
        <v>0</v>
      </c>
      <c r="J8309" s="7">
        <f ca="1">IF($F8309=1,OFFSET(start_33,LOLP!$D8309+(1-$C8309)*24,LOLP!$B8309)*H8309/G8309,0)</f>
        <v>0</v>
      </c>
      <c r="K8309" s="7">
        <f ca="1">IF($F8309,OFFSET(start_40,LOLP!$D8309+(1-$C8309)*24,LOLP!$B8309),0)</f>
        <v>0</v>
      </c>
      <c r="L8309" s="7">
        <f ca="1">IF($F8309,OFFSET(start_50,LOLP!$D8309+(1-$C8309)*24,LOLP!$B8309),0)</f>
        <v>0</v>
      </c>
      <c r="M8309" s="25">
        <f t="shared" ca="1" si="905"/>
        <v>0</v>
      </c>
      <c r="N8309" s="25">
        <f t="shared" ca="1" si="906"/>
        <v>0</v>
      </c>
      <c r="O8309" s="15" t="e">
        <f t="shared" ca="1" si="907"/>
        <v>#DIV/0!</v>
      </c>
      <c r="P8309" s="15" t="e">
        <f t="shared" ca="1" si="908"/>
        <v>#DIV/0!</v>
      </c>
    </row>
    <row r="8310" spans="1:16" x14ac:dyDescent="0.25">
      <c r="A8310" s="1">
        <f t="shared" si="909"/>
        <v>43447</v>
      </c>
      <c r="B8310" s="7">
        <f t="shared" si="904"/>
        <v>12</v>
      </c>
      <c r="C8310" s="4">
        <f>INDEX(Calendar!$E$3:$E$367,MATCH(LOLP!$A8310,Calendar!$B$3:$B$367,0))</f>
        <v>1</v>
      </c>
      <c r="D8310" s="2">
        <f t="shared" si="910"/>
        <v>3</v>
      </c>
      <c r="E8310" s="36">
        <v>20844</v>
      </c>
      <c r="F8310" s="7">
        <f>IFERROR(IF(INDEX('Temperature Data'!$AA$15:$AA$348,MATCH(LOLP!A8310,'Temperature Data'!$B$15:$B$348,0))&gt;IF(B8310=9,$G$2,LOLP!$F$2),1,0),0)</f>
        <v>0</v>
      </c>
      <c r="G8310" s="7">
        <f>SUMIFS(LOLP!$F$4:$F$8763,$C$4:$C$8763,$C8310,$B$4:$B$8763,$B8310,$D$4:$D$8763,$D8310)</f>
        <v>0</v>
      </c>
      <c r="H8310" s="7">
        <f>COUNTIFS(Calendar!$E$3:$E$367,LOLP!C8310,Calendar!$D$3:$D$367,LOLP!B8310)</f>
        <v>20</v>
      </c>
      <c r="I8310" s="7">
        <f ca="1">IF($F8310=1,OFFSET(start_norps,LOLP!$D8310+(1-$C8310)*24,LOLP!$B8310)*H8310/G8310,0)</f>
        <v>0</v>
      </c>
      <c r="J8310" s="7">
        <f ca="1">IF($F8310=1,OFFSET(start_33,LOLP!$D8310+(1-$C8310)*24,LOLP!$B8310)*H8310/G8310,0)</f>
        <v>0</v>
      </c>
      <c r="K8310" s="7">
        <f ca="1">IF($F8310,OFFSET(start_40,LOLP!$D8310+(1-$C8310)*24,LOLP!$B8310),0)</f>
        <v>0</v>
      </c>
      <c r="L8310" s="7">
        <f ca="1">IF($F8310,OFFSET(start_50,LOLP!$D8310+(1-$C8310)*24,LOLP!$B8310),0)</f>
        <v>0</v>
      </c>
      <c r="M8310" s="25">
        <f t="shared" ca="1" si="905"/>
        <v>0</v>
      </c>
      <c r="N8310" s="25">
        <f t="shared" ca="1" si="906"/>
        <v>0</v>
      </c>
      <c r="O8310" s="15" t="e">
        <f t="shared" ca="1" si="907"/>
        <v>#DIV/0!</v>
      </c>
      <c r="P8310" s="15" t="e">
        <f t="shared" ca="1" si="908"/>
        <v>#DIV/0!</v>
      </c>
    </row>
    <row r="8311" spans="1:16" x14ac:dyDescent="0.25">
      <c r="A8311" s="1">
        <f t="shared" si="909"/>
        <v>43447</v>
      </c>
      <c r="B8311" s="7">
        <f t="shared" si="904"/>
        <v>12</v>
      </c>
      <c r="C8311" s="4">
        <f>INDEX(Calendar!$E$3:$E$367,MATCH(LOLP!$A8311,Calendar!$B$3:$B$367,0))</f>
        <v>1</v>
      </c>
      <c r="D8311" s="2">
        <f t="shared" si="910"/>
        <v>4</v>
      </c>
      <c r="E8311" s="36">
        <v>20848</v>
      </c>
      <c r="F8311" s="7">
        <f>IFERROR(IF(INDEX('Temperature Data'!$AA$15:$AA$348,MATCH(LOLP!A8311,'Temperature Data'!$B$15:$B$348,0))&gt;IF(B8311=9,$G$2,LOLP!$F$2),1,0),0)</f>
        <v>0</v>
      </c>
      <c r="G8311" s="7">
        <f>SUMIFS(LOLP!$F$4:$F$8763,$C$4:$C$8763,$C8311,$B$4:$B$8763,$B8311,$D$4:$D$8763,$D8311)</f>
        <v>0</v>
      </c>
      <c r="H8311" s="7">
        <f>COUNTIFS(Calendar!$E$3:$E$367,LOLP!C8311,Calendar!$D$3:$D$367,LOLP!B8311)</f>
        <v>20</v>
      </c>
      <c r="I8311" s="7">
        <f ca="1">IF($F8311=1,OFFSET(start_norps,LOLP!$D8311+(1-$C8311)*24,LOLP!$B8311)*H8311/G8311,0)</f>
        <v>0</v>
      </c>
      <c r="J8311" s="7">
        <f ca="1">IF($F8311=1,OFFSET(start_33,LOLP!$D8311+(1-$C8311)*24,LOLP!$B8311)*H8311/G8311,0)</f>
        <v>0</v>
      </c>
      <c r="K8311" s="7">
        <f ca="1">IF($F8311,OFFSET(start_40,LOLP!$D8311+(1-$C8311)*24,LOLP!$B8311),0)</f>
        <v>0</v>
      </c>
      <c r="L8311" s="7">
        <f ca="1">IF($F8311,OFFSET(start_50,LOLP!$D8311+(1-$C8311)*24,LOLP!$B8311),0)</f>
        <v>0</v>
      </c>
      <c r="M8311" s="25">
        <f t="shared" ca="1" si="905"/>
        <v>0</v>
      </c>
      <c r="N8311" s="25">
        <f t="shared" ca="1" si="906"/>
        <v>0</v>
      </c>
      <c r="O8311" s="15" t="e">
        <f t="shared" ca="1" si="907"/>
        <v>#DIV/0!</v>
      </c>
      <c r="P8311" s="15" t="e">
        <f t="shared" ca="1" si="908"/>
        <v>#DIV/0!</v>
      </c>
    </row>
    <row r="8312" spans="1:16" x14ac:dyDescent="0.25">
      <c r="A8312" s="1">
        <f t="shared" si="909"/>
        <v>43447</v>
      </c>
      <c r="B8312" s="7">
        <f t="shared" si="904"/>
        <v>12</v>
      </c>
      <c r="C8312" s="4">
        <f>INDEX(Calendar!$E$3:$E$367,MATCH(LOLP!$A8312,Calendar!$B$3:$B$367,0))</f>
        <v>1</v>
      </c>
      <c r="D8312" s="2">
        <f t="shared" si="910"/>
        <v>5</v>
      </c>
      <c r="E8312" s="36">
        <v>21509</v>
      </c>
      <c r="F8312" s="7">
        <f>IFERROR(IF(INDEX('Temperature Data'!$AA$15:$AA$348,MATCH(LOLP!A8312,'Temperature Data'!$B$15:$B$348,0))&gt;IF(B8312=9,$G$2,LOLP!$F$2),1,0),0)</f>
        <v>0</v>
      </c>
      <c r="G8312" s="7">
        <f>SUMIFS(LOLP!$F$4:$F$8763,$C$4:$C$8763,$C8312,$B$4:$B$8763,$B8312,$D$4:$D$8763,$D8312)</f>
        <v>0</v>
      </c>
      <c r="H8312" s="7">
        <f>COUNTIFS(Calendar!$E$3:$E$367,LOLP!C8312,Calendar!$D$3:$D$367,LOLP!B8312)</f>
        <v>20</v>
      </c>
      <c r="I8312" s="7">
        <f ca="1">IF($F8312=1,OFFSET(start_norps,LOLP!$D8312+(1-$C8312)*24,LOLP!$B8312)*H8312/G8312,0)</f>
        <v>0</v>
      </c>
      <c r="J8312" s="7">
        <f ca="1">IF($F8312=1,OFFSET(start_33,LOLP!$D8312+(1-$C8312)*24,LOLP!$B8312)*H8312/G8312,0)</f>
        <v>0</v>
      </c>
      <c r="K8312" s="7">
        <f ca="1">IF($F8312,OFFSET(start_40,LOLP!$D8312+(1-$C8312)*24,LOLP!$B8312),0)</f>
        <v>0</v>
      </c>
      <c r="L8312" s="7">
        <f ca="1">IF($F8312,OFFSET(start_50,LOLP!$D8312+(1-$C8312)*24,LOLP!$B8312),0)</f>
        <v>0</v>
      </c>
      <c r="M8312" s="25">
        <f t="shared" ca="1" si="905"/>
        <v>0</v>
      </c>
      <c r="N8312" s="25">
        <f t="shared" ca="1" si="906"/>
        <v>0</v>
      </c>
      <c r="O8312" s="15" t="e">
        <f t="shared" ca="1" si="907"/>
        <v>#DIV/0!</v>
      </c>
      <c r="P8312" s="15" t="e">
        <f t="shared" ca="1" si="908"/>
        <v>#DIV/0!</v>
      </c>
    </row>
    <row r="8313" spans="1:16" x14ac:dyDescent="0.25">
      <c r="A8313" s="1">
        <f t="shared" si="909"/>
        <v>43447</v>
      </c>
      <c r="B8313" s="7">
        <f t="shared" si="904"/>
        <v>12</v>
      </c>
      <c r="C8313" s="4">
        <f>INDEX(Calendar!$E$3:$E$367,MATCH(LOLP!$A8313,Calendar!$B$3:$B$367,0))</f>
        <v>1</v>
      </c>
      <c r="D8313" s="2">
        <f t="shared" si="910"/>
        <v>6</v>
      </c>
      <c r="E8313" s="36">
        <v>22925</v>
      </c>
      <c r="F8313" s="7">
        <f>IFERROR(IF(INDEX('Temperature Data'!$AA$15:$AA$348,MATCH(LOLP!A8313,'Temperature Data'!$B$15:$B$348,0))&gt;IF(B8313=9,$G$2,LOLP!$F$2),1,0),0)</f>
        <v>0</v>
      </c>
      <c r="G8313" s="7">
        <f>SUMIFS(LOLP!$F$4:$F$8763,$C$4:$C$8763,$C8313,$B$4:$B$8763,$B8313,$D$4:$D$8763,$D8313)</f>
        <v>0</v>
      </c>
      <c r="H8313" s="7">
        <f>COUNTIFS(Calendar!$E$3:$E$367,LOLP!C8313,Calendar!$D$3:$D$367,LOLP!B8313)</f>
        <v>20</v>
      </c>
      <c r="I8313" s="7">
        <f ca="1">IF($F8313=1,OFFSET(start_norps,LOLP!$D8313+(1-$C8313)*24,LOLP!$B8313)*H8313/G8313,0)</f>
        <v>0</v>
      </c>
      <c r="J8313" s="7">
        <f ca="1">IF($F8313=1,OFFSET(start_33,LOLP!$D8313+(1-$C8313)*24,LOLP!$B8313)*H8313/G8313,0)</f>
        <v>0</v>
      </c>
      <c r="K8313" s="7">
        <f ca="1">IF($F8313,OFFSET(start_40,LOLP!$D8313+(1-$C8313)*24,LOLP!$B8313),0)</f>
        <v>0</v>
      </c>
      <c r="L8313" s="7">
        <f ca="1">IF($F8313,OFFSET(start_50,LOLP!$D8313+(1-$C8313)*24,LOLP!$B8313),0)</f>
        <v>0</v>
      </c>
      <c r="M8313" s="25">
        <f t="shared" ca="1" si="905"/>
        <v>0</v>
      </c>
      <c r="N8313" s="25">
        <f t="shared" ca="1" si="906"/>
        <v>0</v>
      </c>
      <c r="O8313" s="15" t="e">
        <f t="shared" ca="1" si="907"/>
        <v>#DIV/0!</v>
      </c>
      <c r="P8313" s="15" t="e">
        <f t="shared" ca="1" si="908"/>
        <v>#DIV/0!</v>
      </c>
    </row>
    <row r="8314" spans="1:16" x14ac:dyDescent="0.25">
      <c r="A8314" s="1">
        <f t="shared" si="909"/>
        <v>43447</v>
      </c>
      <c r="B8314" s="7">
        <f t="shared" si="904"/>
        <v>12</v>
      </c>
      <c r="C8314" s="4">
        <f>INDEX(Calendar!$E$3:$E$367,MATCH(LOLP!$A8314,Calendar!$B$3:$B$367,0))</f>
        <v>1</v>
      </c>
      <c r="D8314" s="2">
        <f t="shared" si="910"/>
        <v>7</v>
      </c>
      <c r="E8314" s="36">
        <v>25574</v>
      </c>
      <c r="F8314" s="7">
        <f>IFERROR(IF(INDEX('Temperature Data'!$AA$15:$AA$348,MATCH(LOLP!A8314,'Temperature Data'!$B$15:$B$348,0))&gt;IF(B8314=9,$G$2,LOLP!$F$2),1,0),0)</f>
        <v>0</v>
      </c>
      <c r="G8314" s="7">
        <f>SUMIFS(LOLP!$F$4:$F$8763,$C$4:$C$8763,$C8314,$B$4:$B$8763,$B8314,$D$4:$D$8763,$D8314)</f>
        <v>0</v>
      </c>
      <c r="H8314" s="7">
        <f>COUNTIFS(Calendar!$E$3:$E$367,LOLP!C8314,Calendar!$D$3:$D$367,LOLP!B8314)</f>
        <v>20</v>
      </c>
      <c r="I8314" s="7">
        <f ca="1">IF($F8314=1,OFFSET(start_norps,LOLP!$D8314+(1-$C8314)*24,LOLP!$B8314)*H8314/G8314,0)</f>
        <v>0</v>
      </c>
      <c r="J8314" s="7">
        <f ca="1">IF($F8314=1,OFFSET(start_33,LOLP!$D8314+(1-$C8314)*24,LOLP!$B8314)*H8314/G8314,0)</f>
        <v>0</v>
      </c>
      <c r="K8314" s="7">
        <f ca="1">IF($F8314,OFFSET(start_40,LOLP!$D8314+(1-$C8314)*24,LOLP!$B8314),0)</f>
        <v>0</v>
      </c>
      <c r="L8314" s="7">
        <f ca="1">IF($F8314,OFFSET(start_50,LOLP!$D8314+(1-$C8314)*24,LOLP!$B8314),0)</f>
        <v>0</v>
      </c>
      <c r="M8314" s="25">
        <f t="shared" ca="1" si="905"/>
        <v>0</v>
      </c>
      <c r="N8314" s="25">
        <f t="shared" ca="1" si="906"/>
        <v>0</v>
      </c>
      <c r="O8314" s="15" t="e">
        <f t="shared" ca="1" si="907"/>
        <v>#DIV/0!</v>
      </c>
      <c r="P8314" s="15" t="e">
        <f t="shared" ca="1" si="908"/>
        <v>#DIV/0!</v>
      </c>
    </row>
    <row r="8315" spans="1:16" x14ac:dyDescent="0.25">
      <c r="A8315" s="1">
        <f t="shared" si="909"/>
        <v>43447</v>
      </c>
      <c r="B8315" s="7">
        <f t="shared" si="904"/>
        <v>12</v>
      </c>
      <c r="C8315" s="4">
        <f>INDEX(Calendar!$E$3:$E$367,MATCH(LOLP!$A8315,Calendar!$B$3:$B$367,0))</f>
        <v>1</v>
      </c>
      <c r="D8315" s="2">
        <f t="shared" si="910"/>
        <v>8</v>
      </c>
      <c r="E8315" s="36">
        <v>26663</v>
      </c>
      <c r="F8315" s="7">
        <f>IFERROR(IF(INDEX('Temperature Data'!$AA$15:$AA$348,MATCH(LOLP!A8315,'Temperature Data'!$B$15:$B$348,0))&gt;IF(B8315=9,$G$2,LOLP!$F$2),1,0),0)</f>
        <v>0</v>
      </c>
      <c r="G8315" s="7">
        <f>SUMIFS(LOLP!$F$4:$F$8763,$C$4:$C$8763,$C8315,$B$4:$B$8763,$B8315,$D$4:$D$8763,$D8315)</f>
        <v>0</v>
      </c>
      <c r="H8315" s="7">
        <f>COUNTIFS(Calendar!$E$3:$E$367,LOLP!C8315,Calendar!$D$3:$D$367,LOLP!B8315)</f>
        <v>20</v>
      </c>
      <c r="I8315" s="7">
        <f ca="1">IF($F8315=1,OFFSET(start_norps,LOLP!$D8315+(1-$C8315)*24,LOLP!$B8315)*H8315/G8315,0)</f>
        <v>0</v>
      </c>
      <c r="J8315" s="7">
        <f ca="1">IF($F8315=1,OFFSET(start_33,LOLP!$D8315+(1-$C8315)*24,LOLP!$B8315)*H8315/G8315,0)</f>
        <v>0</v>
      </c>
      <c r="K8315" s="7">
        <f ca="1">IF($F8315,OFFSET(start_40,LOLP!$D8315+(1-$C8315)*24,LOLP!$B8315),0)</f>
        <v>0</v>
      </c>
      <c r="L8315" s="7">
        <f ca="1">IF($F8315,OFFSET(start_50,LOLP!$D8315+(1-$C8315)*24,LOLP!$B8315),0)</f>
        <v>0</v>
      </c>
      <c r="M8315" s="25">
        <f t="shared" ca="1" si="905"/>
        <v>0</v>
      </c>
      <c r="N8315" s="25">
        <f t="shared" ca="1" si="906"/>
        <v>0</v>
      </c>
      <c r="O8315" s="15" t="e">
        <f t="shared" ca="1" si="907"/>
        <v>#DIV/0!</v>
      </c>
      <c r="P8315" s="15" t="e">
        <f t="shared" ca="1" si="908"/>
        <v>#DIV/0!</v>
      </c>
    </row>
    <row r="8316" spans="1:16" x14ac:dyDescent="0.25">
      <c r="A8316" s="1">
        <f t="shared" si="909"/>
        <v>43447</v>
      </c>
      <c r="B8316" s="7">
        <f t="shared" si="904"/>
        <v>12</v>
      </c>
      <c r="C8316" s="4">
        <f>INDEX(Calendar!$E$3:$E$367,MATCH(LOLP!$A8316,Calendar!$B$3:$B$367,0))</f>
        <v>1</v>
      </c>
      <c r="D8316" s="2">
        <f t="shared" si="910"/>
        <v>9</v>
      </c>
      <c r="E8316" s="36">
        <v>26184</v>
      </c>
      <c r="F8316" s="7">
        <f>IFERROR(IF(INDEX('Temperature Data'!$AA$15:$AA$348,MATCH(LOLP!A8316,'Temperature Data'!$B$15:$B$348,0))&gt;IF(B8316=9,$G$2,LOLP!$F$2),1,0),0)</f>
        <v>0</v>
      </c>
      <c r="G8316" s="7">
        <f>SUMIFS(LOLP!$F$4:$F$8763,$C$4:$C$8763,$C8316,$B$4:$B$8763,$B8316,$D$4:$D$8763,$D8316)</f>
        <v>0</v>
      </c>
      <c r="H8316" s="7">
        <f>COUNTIFS(Calendar!$E$3:$E$367,LOLP!C8316,Calendar!$D$3:$D$367,LOLP!B8316)</f>
        <v>20</v>
      </c>
      <c r="I8316" s="7">
        <f ca="1">IF($F8316=1,OFFSET(start_norps,LOLP!$D8316+(1-$C8316)*24,LOLP!$B8316)*H8316/G8316,0)</f>
        <v>0</v>
      </c>
      <c r="J8316" s="7">
        <f ca="1">IF($F8316=1,OFFSET(start_33,LOLP!$D8316+(1-$C8316)*24,LOLP!$B8316)*H8316/G8316,0)</f>
        <v>0</v>
      </c>
      <c r="K8316" s="7">
        <f ca="1">IF($F8316,OFFSET(start_40,LOLP!$D8316+(1-$C8316)*24,LOLP!$B8316),0)</f>
        <v>0</v>
      </c>
      <c r="L8316" s="7">
        <f ca="1">IF($F8316,OFFSET(start_50,LOLP!$D8316+(1-$C8316)*24,LOLP!$B8316),0)</f>
        <v>0</v>
      </c>
      <c r="M8316" s="25">
        <f t="shared" ca="1" si="905"/>
        <v>0</v>
      </c>
      <c r="N8316" s="25">
        <f t="shared" ca="1" si="906"/>
        <v>0</v>
      </c>
      <c r="O8316" s="15" t="e">
        <f t="shared" ca="1" si="907"/>
        <v>#DIV/0!</v>
      </c>
      <c r="P8316" s="15" t="e">
        <f t="shared" ca="1" si="908"/>
        <v>#DIV/0!</v>
      </c>
    </row>
    <row r="8317" spans="1:16" x14ac:dyDescent="0.25">
      <c r="A8317" s="1">
        <f t="shared" si="909"/>
        <v>43447</v>
      </c>
      <c r="B8317" s="7">
        <f t="shared" si="904"/>
        <v>12</v>
      </c>
      <c r="C8317" s="4">
        <f>INDEX(Calendar!$E$3:$E$367,MATCH(LOLP!$A8317,Calendar!$B$3:$B$367,0))</f>
        <v>1</v>
      </c>
      <c r="D8317" s="2">
        <f t="shared" si="910"/>
        <v>10</v>
      </c>
      <c r="E8317" s="36">
        <v>25427</v>
      </c>
      <c r="F8317" s="7">
        <f>IFERROR(IF(INDEX('Temperature Data'!$AA$15:$AA$348,MATCH(LOLP!A8317,'Temperature Data'!$B$15:$B$348,0))&gt;IF(B8317=9,$G$2,LOLP!$F$2),1,0),0)</f>
        <v>0</v>
      </c>
      <c r="G8317" s="7">
        <f>SUMIFS(LOLP!$F$4:$F$8763,$C$4:$C$8763,$C8317,$B$4:$B$8763,$B8317,$D$4:$D$8763,$D8317)</f>
        <v>0</v>
      </c>
      <c r="H8317" s="7">
        <f>COUNTIFS(Calendar!$E$3:$E$367,LOLP!C8317,Calendar!$D$3:$D$367,LOLP!B8317)</f>
        <v>20</v>
      </c>
      <c r="I8317" s="7">
        <f ca="1">IF($F8317=1,OFFSET(start_norps,LOLP!$D8317+(1-$C8317)*24,LOLP!$B8317)*H8317/G8317,0)</f>
        <v>0</v>
      </c>
      <c r="J8317" s="7">
        <f ca="1">IF($F8317=1,OFFSET(start_33,LOLP!$D8317+(1-$C8317)*24,LOLP!$B8317)*H8317/G8317,0)</f>
        <v>0</v>
      </c>
      <c r="K8317" s="7">
        <f ca="1">IF($F8317,OFFSET(start_40,LOLP!$D8317+(1-$C8317)*24,LOLP!$B8317),0)</f>
        <v>0</v>
      </c>
      <c r="L8317" s="7">
        <f ca="1">IF($F8317,OFFSET(start_50,LOLP!$D8317+(1-$C8317)*24,LOLP!$B8317),0)</f>
        <v>0</v>
      </c>
      <c r="M8317" s="25">
        <f t="shared" ca="1" si="905"/>
        <v>0</v>
      </c>
      <c r="N8317" s="25">
        <f t="shared" ca="1" si="906"/>
        <v>0</v>
      </c>
      <c r="O8317" s="15" t="e">
        <f t="shared" ca="1" si="907"/>
        <v>#DIV/0!</v>
      </c>
      <c r="P8317" s="15" t="e">
        <f t="shared" ca="1" si="908"/>
        <v>#DIV/0!</v>
      </c>
    </row>
    <row r="8318" spans="1:16" x14ac:dyDescent="0.25">
      <c r="A8318" s="1">
        <f t="shared" si="909"/>
        <v>43447</v>
      </c>
      <c r="B8318" s="7">
        <f t="shared" si="904"/>
        <v>12</v>
      </c>
      <c r="C8318" s="4">
        <f>INDEX(Calendar!$E$3:$E$367,MATCH(LOLP!$A8318,Calendar!$B$3:$B$367,0))</f>
        <v>1</v>
      </c>
      <c r="D8318" s="2">
        <f t="shared" si="910"/>
        <v>11</v>
      </c>
      <c r="E8318" s="36">
        <v>24587</v>
      </c>
      <c r="F8318" s="7">
        <f>IFERROR(IF(INDEX('Temperature Data'!$AA$15:$AA$348,MATCH(LOLP!A8318,'Temperature Data'!$B$15:$B$348,0))&gt;IF(B8318=9,$G$2,LOLP!$F$2),1,0),0)</f>
        <v>0</v>
      </c>
      <c r="G8318" s="7">
        <f>SUMIFS(LOLP!$F$4:$F$8763,$C$4:$C$8763,$C8318,$B$4:$B$8763,$B8318,$D$4:$D$8763,$D8318)</f>
        <v>0</v>
      </c>
      <c r="H8318" s="7">
        <f>COUNTIFS(Calendar!$E$3:$E$367,LOLP!C8318,Calendar!$D$3:$D$367,LOLP!B8318)</f>
        <v>20</v>
      </c>
      <c r="I8318" s="7">
        <f ca="1">IF($F8318=1,OFFSET(start_norps,LOLP!$D8318+(1-$C8318)*24,LOLP!$B8318)*H8318/G8318,0)</f>
        <v>0</v>
      </c>
      <c r="J8318" s="7">
        <f ca="1">IF($F8318=1,OFFSET(start_33,LOLP!$D8318+(1-$C8318)*24,LOLP!$B8318)*H8318/G8318,0)</f>
        <v>0</v>
      </c>
      <c r="K8318" s="7">
        <f ca="1">IF($F8318,OFFSET(start_40,LOLP!$D8318+(1-$C8318)*24,LOLP!$B8318),0)</f>
        <v>0</v>
      </c>
      <c r="L8318" s="7">
        <f ca="1">IF($F8318,OFFSET(start_50,LOLP!$D8318+(1-$C8318)*24,LOLP!$B8318),0)</f>
        <v>0</v>
      </c>
      <c r="M8318" s="25">
        <f t="shared" ca="1" si="905"/>
        <v>0</v>
      </c>
      <c r="N8318" s="25">
        <f t="shared" ca="1" si="906"/>
        <v>0</v>
      </c>
      <c r="O8318" s="15" t="e">
        <f t="shared" ca="1" si="907"/>
        <v>#DIV/0!</v>
      </c>
      <c r="P8318" s="15" t="e">
        <f t="shared" ca="1" si="908"/>
        <v>#DIV/0!</v>
      </c>
    </row>
    <row r="8319" spans="1:16" x14ac:dyDescent="0.25">
      <c r="A8319" s="1">
        <f t="shared" si="909"/>
        <v>43447</v>
      </c>
      <c r="B8319" s="7">
        <f t="shared" si="904"/>
        <v>12</v>
      </c>
      <c r="C8319" s="4">
        <f>INDEX(Calendar!$E$3:$E$367,MATCH(LOLP!$A8319,Calendar!$B$3:$B$367,0))</f>
        <v>1</v>
      </c>
      <c r="D8319" s="2">
        <f t="shared" si="910"/>
        <v>12</v>
      </c>
      <c r="E8319" s="36">
        <v>24013</v>
      </c>
      <c r="F8319" s="7">
        <f>IFERROR(IF(INDEX('Temperature Data'!$AA$15:$AA$348,MATCH(LOLP!A8319,'Temperature Data'!$B$15:$B$348,0))&gt;IF(B8319=9,$G$2,LOLP!$F$2),1,0),0)</f>
        <v>0</v>
      </c>
      <c r="G8319" s="7">
        <f>SUMIFS(LOLP!$F$4:$F$8763,$C$4:$C$8763,$C8319,$B$4:$B$8763,$B8319,$D$4:$D$8763,$D8319)</f>
        <v>0</v>
      </c>
      <c r="H8319" s="7">
        <f>COUNTIFS(Calendar!$E$3:$E$367,LOLP!C8319,Calendar!$D$3:$D$367,LOLP!B8319)</f>
        <v>20</v>
      </c>
      <c r="I8319" s="7">
        <f ca="1">IF($F8319=1,OFFSET(start_norps,LOLP!$D8319+(1-$C8319)*24,LOLP!$B8319)*H8319/G8319,0)</f>
        <v>0</v>
      </c>
      <c r="J8319" s="7">
        <f ca="1">IF($F8319=1,OFFSET(start_33,LOLP!$D8319+(1-$C8319)*24,LOLP!$B8319)*H8319/G8319,0)</f>
        <v>0</v>
      </c>
      <c r="K8319" s="7">
        <f ca="1">IF($F8319,OFFSET(start_40,LOLP!$D8319+(1-$C8319)*24,LOLP!$B8319),0)</f>
        <v>0</v>
      </c>
      <c r="L8319" s="7">
        <f ca="1">IF($F8319,OFFSET(start_50,LOLP!$D8319+(1-$C8319)*24,LOLP!$B8319),0)</f>
        <v>0</v>
      </c>
      <c r="M8319" s="25">
        <f t="shared" ca="1" si="905"/>
        <v>0</v>
      </c>
      <c r="N8319" s="25">
        <f t="shared" ca="1" si="906"/>
        <v>0</v>
      </c>
      <c r="O8319" s="15" t="e">
        <f t="shared" ca="1" si="907"/>
        <v>#DIV/0!</v>
      </c>
      <c r="P8319" s="15" t="e">
        <f t="shared" ca="1" si="908"/>
        <v>#DIV/0!</v>
      </c>
    </row>
    <row r="8320" spans="1:16" x14ac:dyDescent="0.25">
      <c r="A8320" s="1">
        <f t="shared" si="909"/>
        <v>43447</v>
      </c>
      <c r="B8320" s="7">
        <f t="shared" si="904"/>
        <v>12</v>
      </c>
      <c r="C8320" s="4">
        <f>INDEX(Calendar!$E$3:$E$367,MATCH(LOLP!$A8320,Calendar!$B$3:$B$367,0))</f>
        <v>1</v>
      </c>
      <c r="D8320" s="2">
        <f t="shared" si="910"/>
        <v>13</v>
      </c>
      <c r="E8320" s="36">
        <v>23555</v>
      </c>
      <c r="F8320" s="7">
        <f>IFERROR(IF(INDEX('Temperature Data'!$AA$15:$AA$348,MATCH(LOLP!A8320,'Temperature Data'!$B$15:$B$348,0))&gt;IF(B8320=9,$G$2,LOLP!$F$2),1,0),0)</f>
        <v>0</v>
      </c>
      <c r="G8320" s="7">
        <f>SUMIFS(LOLP!$F$4:$F$8763,$C$4:$C$8763,$C8320,$B$4:$B$8763,$B8320,$D$4:$D$8763,$D8320)</f>
        <v>0</v>
      </c>
      <c r="H8320" s="7">
        <f>COUNTIFS(Calendar!$E$3:$E$367,LOLP!C8320,Calendar!$D$3:$D$367,LOLP!B8320)</f>
        <v>20</v>
      </c>
      <c r="I8320" s="7">
        <f ca="1">IF($F8320=1,OFFSET(start_norps,LOLP!$D8320+(1-$C8320)*24,LOLP!$B8320)*H8320/G8320,0)</f>
        <v>0</v>
      </c>
      <c r="J8320" s="7">
        <f ca="1">IF($F8320=1,OFFSET(start_33,LOLP!$D8320+(1-$C8320)*24,LOLP!$B8320)*H8320/G8320,0)</f>
        <v>0</v>
      </c>
      <c r="K8320" s="7">
        <f ca="1">IF($F8320,OFFSET(start_40,LOLP!$D8320+(1-$C8320)*24,LOLP!$B8320),0)</f>
        <v>0</v>
      </c>
      <c r="L8320" s="7">
        <f ca="1">IF($F8320,OFFSET(start_50,LOLP!$D8320+(1-$C8320)*24,LOLP!$B8320),0)</f>
        <v>0</v>
      </c>
      <c r="M8320" s="25">
        <f t="shared" ca="1" si="905"/>
        <v>0</v>
      </c>
      <c r="N8320" s="25">
        <f t="shared" ca="1" si="906"/>
        <v>0</v>
      </c>
      <c r="O8320" s="15" t="e">
        <f t="shared" ca="1" si="907"/>
        <v>#DIV/0!</v>
      </c>
      <c r="P8320" s="15" t="e">
        <f t="shared" ca="1" si="908"/>
        <v>#DIV/0!</v>
      </c>
    </row>
    <row r="8321" spans="1:16" x14ac:dyDescent="0.25">
      <c r="A8321" s="1">
        <f t="shared" si="909"/>
        <v>43447</v>
      </c>
      <c r="B8321" s="7">
        <f t="shared" si="904"/>
        <v>12</v>
      </c>
      <c r="C8321" s="4">
        <f>INDEX(Calendar!$E$3:$E$367,MATCH(LOLP!$A8321,Calendar!$B$3:$B$367,0))</f>
        <v>1</v>
      </c>
      <c r="D8321" s="2">
        <f t="shared" si="910"/>
        <v>14</v>
      </c>
      <c r="E8321" s="36">
        <v>23881</v>
      </c>
      <c r="F8321" s="7">
        <f>IFERROR(IF(INDEX('Temperature Data'!$AA$15:$AA$348,MATCH(LOLP!A8321,'Temperature Data'!$B$15:$B$348,0))&gt;IF(B8321=9,$G$2,LOLP!$F$2),1,0),0)</f>
        <v>0</v>
      </c>
      <c r="G8321" s="7">
        <f>SUMIFS(LOLP!$F$4:$F$8763,$C$4:$C$8763,$C8321,$B$4:$B$8763,$B8321,$D$4:$D$8763,$D8321)</f>
        <v>0</v>
      </c>
      <c r="H8321" s="7">
        <f>COUNTIFS(Calendar!$E$3:$E$367,LOLP!C8321,Calendar!$D$3:$D$367,LOLP!B8321)</f>
        <v>20</v>
      </c>
      <c r="I8321" s="7">
        <f ca="1">IF($F8321=1,OFFSET(start_norps,LOLP!$D8321+(1-$C8321)*24,LOLP!$B8321)*H8321/G8321,0)</f>
        <v>0</v>
      </c>
      <c r="J8321" s="7">
        <f ca="1">IF($F8321=1,OFFSET(start_33,LOLP!$D8321+(1-$C8321)*24,LOLP!$B8321)*H8321/G8321,0)</f>
        <v>0</v>
      </c>
      <c r="K8321" s="7">
        <f ca="1">IF($F8321,OFFSET(start_40,LOLP!$D8321+(1-$C8321)*24,LOLP!$B8321),0)</f>
        <v>0</v>
      </c>
      <c r="L8321" s="7">
        <f ca="1">IF($F8321,OFFSET(start_50,LOLP!$D8321+(1-$C8321)*24,LOLP!$B8321),0)</f>
        <v>0</v>
      </c>
      <c r="M8321" s="25">
        <f t="shared" ca="1" si="905"/>
        <v>0</v>
      </c>
      <c r="N8321" s="25">
        <f t="shared" ca="1" si="906"/>
        <v>0</v>
      </c>
      <c r="O8321" s="15" t="e">
        <f t="shared" ca="1" si="907"/>
        <v>#DIV/0!</v>
      </c>
      <c r="P8321" s="15" t="e">
        <f t="shared" ca="1" si="908"/>
        <v>#DIV/0!</v>
      </c>
    </row>
    <row r="8322" spans="1:16" x14ac:dyDescent="0.25">
      <c r="A8322" s="1">
        <f t="shared" si="909"/>
        <v>43447</v>
      </c>
      <c r="B8322" s="7">
        <f t="shared" si="904"/>
        <v>12</v>
      </c>
      <c r="C8322" s="4">
        <f>INDEX(Calendar!$E$3:$E$367,MATCH(LOLP!$A8322,Calendar!$B$3:$B$367,0))</f>
        <v>1</v>
      </c>
      <c r="D8322" s="2">
        <f t="shared" si="910"/>
        <v>15</v>
      </c>
      <c r="E8322" s="36">
        <v>24421</v>
      </c>
      <c r="F8322" s="7">
        <f>IFERROR(IF(INDEX('Temperature Data'!$AA$15:$AA$348,MATCH(LOLP!A8322,'Temperature Data'!$B$15:$B$348,0))&gt;IF(B8322=9,$G$2,LOLP!$F$2),1,0),0)</f>
        <v>0</v>
      </c>
      <c r="G8322" s="7">
        <f>SUMIFS(LOLP!$F$4:$F$8763,$C$4:$C$8763,$C8322,$B$4:$B$8763,$B8322,$D$4:$D$8763,$D8322)</f>
        <v>0</v>
      </c>
      <c r="H8322" s="7">
        <f>COUNTIFS(Calendar!$E$3:$E$367,LOLP!C8322,Calendar!$D$3:$D$367,LOLP!B8322)</f>
        <v>20</v>
      </c>
      <c r="I8322" s="7">
        <f ca="1">IF($F8322=1,OFFSET(start_norps,LOLP!$D8322+(1-$C8322)*24,LOLP!$B8322)*H8322/G8322,0)</f>
        <v>0</v>
      </c>
      <c r="J8322" s="7">
        <f ca="1">IF($F8322=1,OFFSET(start_33,LOLP!$D8322+(1-$C8322)*24,LOLP!$B8322)*H8322/G8322,0)</f>
        <v>0</v>
      </c>
      <c r="K8322" s="7">
        <f ca="1">IF($F8322,OFFSET(start_40,LOLP!$D8322+(1-$C8322)*24,LOLP!$B8322),0)</f>
        <v>0</v>
      </c>
      <c r="L8322" s="7">
        <f ca="1">IF($F8322,OFFSET(start_50,LOLP!$D8322+(1-$C8322)*24,LOLP!$B8322),0)</f>
        <v>0</v>
      </c>
      <c r="M8322" s="25">
        <f t="shared" ca="1" si="905"/>
        <v>0</v>
      </c>
      <c r="N8322" s="25">
        <f t="shared" ca="1" si="906"/>
        <v>0</v>
      </c>
      <c r="O8322" s="15" t="e">
        <f t="shared" ca="1" si="907"/>
        <v>#DIV/0!</v>
      </c>
      <c r="P8322" s="15" t="e">
        <f t="shared" ca="1" si="908"/>
        <v>#DIV/0!</v>
      </c>
    </row>
    <row r="8323" spans="1:16" x14ac:dyDescent="0.25">
      <c r="A8323" s="1">
        <f t="shared" si="909"/>
        <v>43447</v>
      </c>
      <c r="B8323" s="7">
        <f t="shared" si="904"/>
        <v>12</v>
      </c>
      <c r="C8323" s="4">
        <f>INDEX(Calendar!$E$3:$E$367,MATCH(LOLP!$A8323,Calendar!$B$3:$B$367,0))</f>
        <v>1</v>
      </c>
      <c r="D8323" s="2">
        <f t="shared" si="910"/>
        <v>16</v>
      </c>
      <c r="E8323" s="36">
        <v>25074</v>
      </c>
      <c r="F8323" s="7">
        <f>IFERROR(IF(INDEX('Temperature Data'!$AA$15:$AA$348,MATCH(LOLP!A8323,'Temperature Data'!$B$15:$B$348,0))&gt;IF(B8323=9,$G$2,LOLP!$F$2),1,0),0)</f>
        <v>0</v>
      </c>
      <c r="G8323" s="7">
        <f>SUMIFS(LOLP!$F$4:$F$8763,$C$4:$C$8763,$C8323,$B$4:$B$8763,$B8323,$D$4:$D$8763,$D8323)</f>
        <v>0</v>
      </c>
      <c r="H8323" s="7">
        <f>COUNTIFS(Calendar!$E$3:$E$367,LOLP!C8323,Calendar!$D$3:$D$367,LOLP!B8323)</f>
        <v>20</v>
      </c>
      <c r="I8323" s="7">
        <f ca="1">IF($F8323=1,OFFSET(start_norps,LOLP!$D8323+(1-$C8323)*24,LOLP!$B8323)*H8323/G8323,0)</f>
        <v>0</v>
      </c>
      <c r="J8323" s="7">
        <f ca="1">IF($F8323=1,OFFSET(start_33,LOLP!$D8323+(1-$C8323)*24,LOLP!$B8323)*H8323/G8323,0)</f>
        <v>0</v>
      </c>
      <c r="K8323" s="7">
        <f ca="1">IF($F8323,OFFSET(start_40,LOLP!$D8323+(1-$C8323)*24,LOLP!$B8323),0)</f>
        <v>0</v>
      </c>
      <c r="L8323" s="7">
        <f ca="1">IF($F8323,OFFSET(start_50,LOLP!$D8323+(1-$C8323)*24,LOLP!$B8323),0)</f>
        <v>0</v>
      </c>
      <c r="M8323" s="25">
        <f t="shared" ca="1" si="905"/>
        <v>0</v>
      </c>
      <c r="N8323" s="25">
        <f t="shared" ca="1" si="906"/>
        <v>0</v>
      </c>
      <c r="O8323" s="15" t="e">
        <f t="shared" ca="1" si="907"/>
        <v>#DIV/0!</v>
      </c>
      <c r="P8323" s="15" t="e">
        <f t="shared" ca="1" si="908"/>
        <v>#DIV/0!</v>
      </c>
    </row>
    <row r="8324" spans="1:16" x14ac:dyDescent="0.25">
      <c r="A8324" s="1">
        <f t="shared" si="909"/>
        <v>43447</v>
      </c>
      <c r="B8324" s="7">
        <f t="shared" si="904"/>
        <v>12</v>
      </c>
      <c r="C8324" s="4">
        <f>INDEX(Calendar!$E$3:$E$367,MATCH(LOLP!$A8324,Calendar!$B$3:$B$367,0))</f>
        <v>1</v>
      </c>
      <c r="D8324" s="2">
        <f t="shared" si="910"/>
        <v>17</v>
      </c>
      <c r="E8324" s="36">
        <v>26495</v>
      </c>
      <c r="F8324" s="7">
        <f>IFERROR(IF(INDEX('Temperature Data'!$AA$15:$AA$348,MATCH(LOLP!A8324,'Temperature Data'!$B$15:$B$348,0))&gt;IF(B8324=9,$G$2,LOLP!$F$2),1,0),0)</f>
        <v>0</v>
      </c>
      <c r="G8324" s="7">
        <f>SUMIFS(LOLP!$F$4:$F$8763,$C$4:$C$8763,$C8324,$B$4:$B$8763,$B8324,$D$4:$D$8763,$D8324)</f>
        <v>0</v>
      </c>
      <c r="H8324" s="7">
        <f>COUNTIFS(Calendar!$E$3:$E$367,LOLP!C8324,Calendar!$D$3:$D$367,LOLP!B8324)</f>
        <v>20</v>
      </c>
      <c r="I8324" s="7">
        <f ca="1">IF($F8324=1,OFFSET(start_norps,LOLP!$D8324+(1-$C8324)*24,LOLP!$B8324)*H8324/G8324,0)</f>
        <v>0</v>
      </c>
      <c r="J8324" s="7">
        <f ca="1">IF($F8324=1,OFFSET(start_33,LOLP!$D8324+(1-$C8324)*24,LOLP!$B8324)*H8324/G8324,0)</f>
        <v>0</v>
      </c>
      <c r="K8324" s="7">
        <f ca="1">IF($F8324,OFFSET(start_40,LOLP!$D8324+(1-$C8324)*24,LOLP!$B8324),0)</f>
        <v>0</v>
      </c>
      <c r="L8324" s="7">
        <f ca="1">IF($F8324,OFFSET(start_50,LOLP!$D8324+(1-$C8324)*24,LOLP!$B8324),0)</f>
        <v>0</v>
      </c>
      <c r="M8324" s="25">
        <f t="shared" ca="1" si="905"/>
        <v>0</v>
      </c>
      <c r="N8324" s="25">
        <f t="shared" ca="1" si="906"/>
        <v>0</v>
      </c>
      <c r="O8324" s="15" t="e">
        <f t="shared" ca="1" si="907"/>
        <v>#DIV/0!</v>
      </c>
      <c r="P8324" s="15" t="e">
        <f t="shared" ca="1" si="908"/>
        <v>#DIV/0!</v>
      </c>
    </row>
    <row r="8325" spans="1:16" x14ac:dyDescent="0.25">
      <c r="A8325" s="1">
        <f t="shared" si="909"/>
        <v>43447</v>
      </c>
      <c r="B8325" s="7">
        <f t="shared" ref="B8325:B8388" si="911">MONTH(A8325)</f>
        <v>12</v>
      </c>
      <c r="C8325" s="4">
        <f>INDEX(Calendar!$E$3:$E$367,MATCH(LOLP!$A8325,Calendar!$B$3:$B$367,0))</f>
        <v>1</v>
      </c>
      <c r="D8325" s="2">
        <f t="shared" si="910"/>
        <v>18</v>
      </c>
      <c r="E8325" s="36">
        <v>28999</v>
      </c>
      <c r="F8325" s="7">
        <f>IFERROR(IF(INDEX('Temperature Data'!$AA$15:$AA$348,MATCH(LOLP!A8325,'Temperature Data'!$B$15:$B$348,0))&gt;IF(B8325=9,$G$2,LOLP!$F$2),1,0),0)</f>
        <v>0</v>
      </c>
      <c r="G8325" s="7">
        <f>SUMIFS(LOLP!$F$4:$F$8763,$C$4:$C$8763,$C8325,$B$4:$B$8763,$B8325,$D$4:$D$8763,$D8325)</f>
        <v>0</v>
      </c>
      <c r="H8325" s="7">
        <f>COUNTIFS(Calendar!$E$3:$E$367,LOLP!C8325,Calendar!$D$3:$D$367,LOLP!B8325)</f>
        <v>20</v>
      </c>
      <c r="I8325" s="7">
        <f ca="1">IF($F8325=1,OFFSET(start_norps,LOLP!$D8325+(1-$C8325)*24,LOLP!$B8325)*H8325/G8325,0)</f>
        <v>0</v>
      </c>
      <c r="J8325" s="7">
        <f ca="1">IF($F8325=1,OFFSET(start_33,LOLP!$D8325+(1-$C8325)*24,LOLP!$B8325)*H8325/G8325,0)</f>
        <v>0</v>
      </c>
      <c r="K8325" s="7">
        <f ca="1">IF($F8325,OFFSET(start_40,LOLP!$D8325+(1-$C8325)*24,LOLP!$B8325),0)</f>
        <v>0</v>
      </c>
      <c r="L8325" s="7">
        <f ca="1">IF($F8325,OFFSET(start_50,LOLP!$D8325+(1-$C8325)*24,LOLP!$B8325),0)</f>
        <v>0</v>
      </c>
      <c r="M8325" s="25">
        <f t="shared" ref="M8325:M8388" ca="1" si="912">I8325/I$8764</f>
        <v>0</v>
      </c>
      <c r="N8325" s="25">
        <f t="shared" ref="N8325:N8388" ca="1" si="913">J8325/J$8764</f>
        <v>0</v>
      </c>
      <c r="O8325" s="15" t="e">
        <f t="shared" ref="O8325:O8388" ca="1" si="914">K8325/K$8764</f>
        <v>#DIV/0!</v>
      </c>
      <c r="P8325" s="15" t="e">
        <f t="shared" ref="P8325:P8388" ca="1" si="915">L8325/L$8764</f>
        <v>#DIV/0!</v>
      </c>
    </row>
    <row r="8326" spans="1:16" x14ac:dyDescent="0.25">
      <c r="A8326" s="1">
        <f t="shared" si="909"/>
        <v>43447</v>
      </c>
      <c r="B8326" s="7">
        <f t="shared" si="911"/>
        <v>12</v>
      </c>
      <c r="C8326" s="4">
        <f>INDEX(Calendar!$E$3:$E$367,MATCH(LOLP!$A8326,Calendar!$B$3:$B$367,0))</f>
        <v>1</v>
      </c>
      <c r="D8326" s="2">
        <f t="shared" si="910"/>
        <v>19</v>
      </c>
      <c r="E8326" s="36">
        <v>29048</v>
      </c>
      <c r="F8326" s="7">
        <f>IFERROR(IF(INDEX('Temperature Data'!$AA$15:$AA$348,MATCH(LOLP!A8326,'Temperature Data'!$B$15:$B$348,0))&gt;IF(B8326=9,$G$2,LOLP!$F$2),1,0),0)</f>
        <v>0</v>
      </c>
      <c r="G8326" s="7">
        <f>SUMIFS(LOLP!$F$4:$F$8763,$C$4:$C$8763,$C8326,$B$4:$B$8763,$B8326,$D$4:$D$8763,$D8326)</f>
        <v>0</v>
      </c>
      <c r="H8326" s="7">
        <f>COUNTIFS(Calendar!$E$3:$E$367,LOLP!C8326,Calendar!$D$3:$D$367,LOLP!B8326)</f>
        <v>20</v>
      </c>
      <c r="I8326" s="7">
        <f ca="1">IF($F8326=1,OFFSET(start_norps,LOLP!$D8326+(1-$C8326)*24,LOLP!$B8326)*H8326/G8326,0)</f>
        <v>0</v>
      </c>
      <c r="J8326" s="7">
        <f ca="1">IF($F8326=1,OFFSET(start_33,LOLP!$D8326+(1-$C8326)*24,LOLP!$B8326)*H8326/G8326,0)</f>
        <v>0</v>
      </c>
      <c r="K8326" s="7">
        <f ca="1">IF($F8326,OFFSET(start_40,LOLP!$D8326+(1-$C8326)*24,LOLP!$B8326),0)</f>
        <v>0</v>
      </c>
      <c r="L8326" s="7">
        <f ca="1">IF($F8326,OFFSET(start_50,LOLP!$D8326+(1-$C8326)*24,LOLP!$B8326),0)</f>
        <v>0</v>
      </c>
      <c r="M8326" s="25">
        <f t="shared" ca="1" si="912"/>
        <v>0</v>
      </c>
      <c r="N8326" s="25">
        <f t="shared" ca="1" si="913"/>
        <v>0</v>
      </c>
      <c r="O8326" s="15" t="e">
        <f t="shared" ca="1" si="914"/>
        <v>#DIV/0!</v>
      </c>
      <c r="P8326" s="15" t="e">
        <f t="shared" ca="1" si="915"/>
        <v>#DIV/0!</v>
      </c>
    </row>
    <row r="8327" spans="1:16" x14ac:dyDescent="0.25">
      <c r="A8327" s="1">
        <f t="shared" si="909"/>
        <v>43447</v>
      </c>
      <c r="B8327" s="7">
        <f t="shared" si="911"/>
        <v>12</v>
      </c>
      <c r="C8327" s="4">
        <f>INDEX(Calendar!$E$3:$E$367,MATCH(LOLP!$A8327,Calendar!$B$3:$B$367,0))</f>
        <v>1</v>
      </c>
      <c r="D8327" s="2">
        <f t="shared" si="910"/>
        <v>20</v>
      </c>
      <c r="E8327" s="36">
        <v>28640</v>
      </c>
      <c r="F8327" s="7">
        <f>IFERROR(IF(INDEX('Temperature Data'!$AA$15:$AA$348,MATCH(LOLP!A8327,'Temperature Data'!$B$15:$B$348,0))&gt;IF(B8327=9,$G$2,LOLP!$F$2),1,0),0)</f>
        <v>0</v>
      </c>
      <c r="G8327" s="7">
        <f>SUMIFS(LOLP!$F$4:$F$8763,$C$4:$C$8763,$C8327,$B$4:$B$8763,$B8327,$D$4:$D$8763,$D8327)</f>
        <v>0</v>
      </c>
      <c r="H8327" s="7">
        <f>COUNTIFS(Calendar!$E$3:$E$367,LOLP!C8327,Calendar!$D$3:$D$367,LOLP!B8327)</f>
        <v>20</v>
      </c>
      <c r="I8327" s="7">
        <f ca="1">IF($F8327=1,OFFSET(start_norps,LOLP!$D8327+(1-$C8327)*24,LOLP!$B8327)*H8327/G8327,0)</f>
        <v>0</v>
      </c>
      <c r="J8327" s="7">
        <f ca="1">IF($F8327=1,OFFSET(start_33,LOLP!$D8327+(1-$C8327)*24,LOLP!$B8327)*H8327/G8327,0)</f>
        <v>0</v>
      </c>
      <c r="K8327" s="7">
        <f ca="1">IF($F8327,OFFSET(start_40,LOLP!$D8327+(1-$C8327)*24,LOLP!$B8327),0)</f>
        <v>0</v>
      </c>
      <c r="L8327" s="7">
        <f ca="1">IF($F8327,OFFSET(start_50,LOLP!$D8327+(1-$C8327)*24,LOLP!$B8327),0)</f>
        <v>0</v>
      </c>
      <c r="M8327" s="25">
        <f t="shared" ca="1" si="912"/>
        <v>0</v>
      </c>
      <c r="N8327" s="25">
        <f t="shared" ca="1" si="913"/>
        <v>0</v>
      </c>
      <c r="O8327" s="15" t="e">
        <f t="shared" ca="1" si="914"/>
        <v>#DIV/0!</v>
      </c>
      <c r="P8327" s="15" t="e">
        <f t="shared" ca="1" si="915"/>
        <v>#DIV/0!</v>
      </c>
    </row>
    <row r="8328" spans="1:16" x14ac:dyDescent="0.25">
      <c r="A8328" s="1">
        <f t="shared" si="909"/>
        <v>43447</v>
      </c>
      <c r="B8328" s="7">
        <f t="shared" si="911"/>
        <v>12</v>
      </c>
      <c r="C8328" s="4">
        <f>INDEX(Calendar!$E$3:$E$367,MATCH(LOLP!$A8328,Calendar!$B$3:$B$367,0))</f>
        <v>1</v>
      </c>
      <c r="D8328" s="2">
        <f t="shared" si="910"/>
        <v>21</v>
      </c>
      <c r="E8328" s="36">
        <v>28157</v>
      </c>
      <c r="F8328" s="7">
        <f>IFERROR(IF(INDEX('Temperature Data'!$AA$15:$AA$348,MATCH(LOLP!A8328,'Temperature Data'!$B$15:$B$348,0))&gt;IF(B8328=9,$G$2,LOLP!$F$2),1,0),0)</f>
        <v>0</v>
      </c>
      <c r="G8328" s="7">
        <f>SUMIFS(LOLP!$F$4:$F$8763,$C$4:$C$8763,$C8328,$B$4:$B$8763,$B8328,$D$4:$D$8763,$D8328)</f>
        <v>0</v>
      </c>
      <c r="H8328" s="7">
        <f>COUNTIFS(Calendar!$E$3:$E$367,LOLP!C8328,Calendar!$D$3:$D$367,LOLP!B8328)</f>
        <v>20</v>
      </c>
      <c r="I8328" s="7">
        <f ca="1">IF($F8328=1,OFFSET(start_norps,LOLP!$D8328+(1-$C8328)*24,LOLP!$B8328)*H8328/G8328,0)</f>
        <v>0</v>
      </c>
      <c r="J8328" s="7">
        <f ca="1">IF($F8328=1,OFFSET(start_33,LOLP!$D8328+(1-$C8328)*24,LOLP!$B8328)*H8328/G8328,0)</f>
        <v>0</v>
      </c>
      <c r="K8328" s="7">
        <f ca="1">IF($F8328,OFFSET(start_40,LOLP!$D8328+(1-$C8328)*24,LOLP!$B8328),0)</f>
        <v>0</v>
      </c>
      <c r="L8328" s="7">
        <f ca="1">IF($F8328,OFFSET(start_50,LOLP!$D8328+(1-$C8328)*24,LOLP!$B8328),0)</f>
        <v>0</v>
      </c>
      <c r="M8328" s="25">
        <f t="shared" ca="1" si="912"/>
        <v>0</v>
      </c>
      <c r="N8328" s="25">
        <f t="shared" ca="1" si="913"/>
        <v>0</v>
      </c>
      <c r="O8328" s="15" t="e">
        <f t="shared" ca="1" si="914"/>
        <v>#DIV/0!</v>
      </c>
      <c r="P8328" s="15" t="e">
        <f t="shared" ca="1" si="915"/>
        <v>#DIV/0!</v>
      </c>
    </row>
    <row r="8329" spans="1:16" x14ac:dyDescent="0.25">
      <c r="A8329" s="1">
        <f t="shared" si="909"/>
        <v>43447</v>
      </c>
      <c r="B8329" s="7">
        <f t="shared" si="911"/>
        <v>12</v>
      </c>
      <c r="C8329" s="4">
        <f>INDEX(Calendar!$E$3:$E$367,MATCH(LOLP!$A8329,Calendar!$B$3:$B$367,0))</f>
        <v>1</v>
      </c>
      <c r="D8329" s="2">
        <f t="shared" si="910"/>
        <v>22</v>
      </c>
      <c r="E8329" s="36">
        <v>26924</v>
      </c>
      <c r="F8329" s="7">
        <f>IFERROR(IF(INDEX('Temperature Data'!$AA$15:$AA$348,MATCH(LOLP!A8329,'Temperature Data'!$B$15:$B$348,0))&gt;IF(B8329=9,$G$2,LOLP!$F$2),1,0),0)</f>
        <v>0</v>
      </c>
      <c r="G8329" s="7">
        <f>SUMIFS(LOLP!$F$4:$F$8763,$C$4:$C$8763,$C8329,$B$4:$B$8763,$B8329,$D$4:$D$8763,$D8329)</f>
        <v>0</v>
      </c>
      <c r="H8329" s="7">
        <f>COUNTIFS(Calendar!$E$3:$E$367,LOLP!C8329,Calendar!$D$3:$D$367,LOLP!B8329)</f>
        <v>20</v>
      </c>
      <c r="I8329" s="7">
        <f ca="1">IF($F8329=1,OFFSET(start_norps,LOLP!$D8329+(1-$C8329)*24,LOLP!$B8329)*H8329/G8329,0)</f>
        <v>0</v>
      </c>
      <c r="J8329" s="7">
        <f ca="1">IF($F8329=1,OFFSET(start_33,LOLP!$D8329+(1-$C8329)*24,LOLP!$B8329)*H8329/G8329,0)</f>
        <v>0</v>
      </c>
      <c r="K8329" s="7">
        <f ca="1">IF($F8329,OFFSET(start_40,LOLP!$D8329+(1-$C8329)*24,LOLP!$B8329),0)</f>
        <v>0</v>
      </c>
      <c r="L8329" s="7">
        <f ca="1">IF($F8329,OFFSET(start_50,LOLP!$D8329+(1-$C8329)*24,LOLP!$B8329),0)</f>
        <v>0</v>
      </c>
      <c r="M8329" s="25">
        <f t="shared" ca="1" si="912"/>
        <v>0</v>
      </c>
      <c r="N8329" s="25">
        <f t="shared" ca="1" si="913"/>
        <v>0</v>
      </c>
      <c r="O8329" s="15" t="e">
        <f t="shared" ca="1" si="914"/>
        <v>#DIV/0!</v>
      </c>
      <c r="P8329" s="15" t="e">
        <f t="shared" ca="1" si="915"/>
        <v>#DIV/0!</v>
      </c>
    </row>
    <row r="8330" spans="1:16" x14ac:dyDescent="0.25">
      <c r="A8330" s="1">
        <f t="shared" si="909"/>
        <v>43447</v>
      </c>
      <c r="B8330" s="7">
        <f t="shared" si="911"/>
        <v>12</v>
      </c>
      <c r="C8330" s="4">
        <f>INDEX(Calendar!$E$3:$E$367,MATCH(LOLP!$A8330,Calendar!$B$3:$B$367,0))</f>
        <v>1</v>
      </c>
      <c r="D8330" s="2">
        <f t="shared" si="910"/>
        <v>23</v>
      </c>
      <c r="E8330" s="36">
        <v>24935</v>
      </c>
      <c r="F8330" s="7">
        <f>IFERROR(IF(INDEX('Temperature Data'!$AA$15:$AA$348,MATCH(LOLP!A8330,'Temperature Data'!$B$15:$B$348,0))&gt;IF(B8330=9,$G$2,LOLP!$F$2),1,0),0)</f>
        <v>0</v>
      </c>
      <c r="G8330" s="7">
        <f>SUMIFS(LOLP!$F$4:$F$8763,$C$4:$C$8763,$C8330,$B$4:$B$8763,$B8330,$D$4:$D$8763,$D8330)</f>
        <v>0</v>
      </c>
      <c r="H8330" s="7">
        <f>COUNTIFS(Calendar!$E$3:$E$367,LOLP!C8330,Calendar!$D$3:$D$367,LOLP!B8330)</f>
        <v>20</v>
      </c>
      <c r="I8330" s="7">
        <f ca="1">IF($F8330=1,OFFSET(start_norps,LOLP!$D8330+(1-$C8330)*24,LOLP!$B8330)*H8330/G8330,0)</f>
        <v>0</v>
      </c>
      <c r="J8330" s="7">
        <f ca="1">IF($F8330=1,OFFSET(start_33,LOLP!$D8330+(1-$C8330)*24,LOLP!$B8330)*H8330/G8330,0)</f>
        <v>0</v>
      </c>
      <c r="K8330" s="7">
        <f ca="1">IF($F8330,OFFSET(start_40,LOLP!$D8330+(1-$C8330)*24,LOLP!$B8330),0)</f>
        <v>0</v>
      </c>
      <c r="L8330" s="7">
        <f ca="1">IF($F8330,OFFSET(start_50,LOLP!$D8330+(1-$C8330)*24,LOLP!$B8330),0)</f>
        <v>0</v>
      </c>
      <c r="M8330" s="25">
        <f t="shared" ca="1" si="912"/>
        <v>0</v>
      </c>
      <c r="N8330" s="25">
        <f t="shared" ca="1" si="913"/>
        <v>0</v>
      </c>
      <c r="O8330" s="15" t="e">
        <f t="shared" ca="1" si="914"/>
        <v>#DIV/0!</v>
      </c>
      <c r="P8330" s="15" t="e">
        <f t="shared" ca="1" si="915"/>
        <v>#DIV/0!</v>
      </c>
    </row>
    <row r="8331" spans="1:16" x14ac:dyDescent="0.25">
      <c r="A8331" s="1">
        <f t="shared" si="909"/>
        <v>43447</v>
      </c>
      <c r="B8331" s="7">
        <f t="shared" si="911"/>
        <v>12</v>
      </c>
      <c r="C8331" s="4">
        <f>INDEX(Calendar!$E$3:$E$367,MATCH(LOLP!$A8331,Calendar!$B$3:$B$367,0))</f>
        <v>1</v>
      </c>
      <c r="D8331" s="2">
        <f t="shared" si="910"/>
        <v>24</v>
      </c>
      <c r="E8331" s="36">
        <v>23005</v>
      </c>
      <c r="F8331" s="7">
        <f>IFERROR(IF(INDEX('Temperature Data'!$AA$15:$AA$348,MATCH(LOLP!A8331,'Temperature Data'!$B$15:$B$348,0))&gt;IF(B8331=9,$G$2,LOLP!$F$2),1,0),0)</f>
        <v>0</v>
      </c>
      <c r="G8331" s="7">
        <f>SUMIFS(LOLP!$F$4:$F$8763,$C$4:$C$8763,$C8331,$B$4:$B$8763,$B8331,$D$4:$D$8763,$D8331)</f>
        <v>0</v>
      </c>
      <c r="H8331" s="7">
        <f>COUNTIFS(Calendar!$E$3:$E$367,LOLP!C8331,Calendar!$D$3:$D$367,LOLP!B8331)</f>
        <v>20</v>
      </c>
      <c r="I8331" s="7">
        <f ca="1">IF($F8331=1,OFFSET(start_norps,LOLP!$D8331+(1-$C8331)*24,LOLP!$B8331)*H8331/G8331,0)</f>
        <v>0</v>
      </c>
      <c r="J8331" s="7">
        <f ca="1">IF($F8331=1,OFFSET(start_33,LOLP!$D8331+(1-$C8331)*24,LOLP!$B8331)*H8331/G8331,0)</f>
        <v>0</v>
      </c>
      <c r="K8331" s="7">
        <f ca="1">IF($F8331,OFFSET(start_40,LOLP!$D8331+(1-$C8331)*24,LOLP!$B8331),0)</f>
        <v>0</v>
      </c>
      <c r="L8331" s="7">
        <f ca="1">IF($F8331,OFFSET(start_50,LOLP!$D8331+(1-$C8331)*24,LOLP!$B8331),0)</f>
        <v>0</v>
      </c>
      <c r="M8331" s="25">
        <f t="shared" ca="1" si="912"/>
        <v>0</v>
      </c>
      <c r="N8331" s="25">
        <f t="shared" ca="1" si="913"/>
        <v>0</v>
      </c>
      <c r="O8331" s="15" t="e">
        <f t="shared" ca="1" si="914"/>
        <v>#DIV/0!</v>
      </c>
      <c r="P8331" s="15" t="e">
        <f t="shared" ca="1" si="915"/>
        <v>#DIV/0!</v>
      </c>
    </row>
    <row r="8332" spans="1:16" x14ac:dyDescent="0.25">
      <c r="A8332" s="1">
        <f t="shared" si="909"/>
        <v>43448</v>
      </c>
      <c r="B8332" s="7">
        <f t="shared" si="911"/>
        <v>12</v>
      </c>
      <c r="C8332" s="4">
        <f>INDEX(Calendar!$E$3:$E$367,MATCH(LOLP!$A8332,Calendar!$B$3:$B$367,0))</f>
        <v>1</v>
      </c>
      <c r="D8332" s="2">
        <f t="shared" si="910"/>
        <v>1</v>
      </c>
      <c r="E8332" s="36">
        <v>21725</v>
      </c>
      <c r="F8332" s="7">
        <f>IFERROR(IF(INDEX('Temperature Data'!$AA$15:$AA$348,MATCH(LOLP!A8332,'Temperature Data'!$B$15:$B$348,0))&gt;IF(B8332=9,$G$2,LOLP!$F$2),1,0),0)</f>
        <v>0</v>
      </c>
      <c r="G8332" s="7">
        <f>SUMIFS(LOLP!$F$4:$F$8763,$C$4:$C$8763,$C8332,$B$4:$B$8763,$B8332,$D$4:$D$8763,$D8332)</f>
        <v>0</v>
      </c>
      <c r="H8332" s="7">
        <f>COUNTIFS(Calendar!$E$3:$E$367,LOLP!C8332,Calendar!$D$3:$D$367,LOLP!B8332)</f>
        <v>20</v>
      </c>
      <c r="I8332" s="7">
        <f ca="1">IF($F8332=1,OFFSET(start_norps,LOLP!$D8332+(1-$C8332)*24,LOLP!$B8332)*H8332/G8332,0)</f>
        <v>0</v>
      </c>
      <c r="J8332" s="7">
        <f ca="1">IF($F8332=1,OFFSET(start_33,LOLP!$D8332+(1-$C8332)*24,LOLP!$B8332)*H8332/G8332,0)</f>
        <v>0</v>
      </c>
      <c r="K8332" s="7">
        <f ca="1">IF($F8332,OFFSET(start_40,LOLP!$D8332+(1-$C8332)*24,LOLP!$B8332),0)</f>
        <v>0</v>
      </c>
      <c r="L8332" s="7">
        <f ca="1">IF($F8332,OFFSET(start_50,LOLP!$D8332+(1-$C8332)*24,LOLP!$B8332),0)</f>
        <v>0</v>
      </c>
      <c r="M8332" s="25">
        <f t="shared" ca="1" si="912"/>
        <v>0</v>
      </c>
      <c r="N8332" s="25">
        <f t="shared" ca="1" si="913"/>
        <v>0</v>
      </c>
      <c r="O8332" s="15" t="e">
        <f t="shared" ca="1" si="914"/>
        <v>#DIV/0!</v>
      </c>
      <c r="P8332" s="15" t="e">
        <f t="shared" ca="1" si="915"/>
        <v>#DIV/0!</v>
      </c>
    </row>
    <row r="8333" spans="1:16" x14ac:dyDescent="0.25">
      <c r="A8333" s="1">
        <f t="shared" si="909"/>
        <v>43448</v>
      </c>
      <c r="B8333" s="7">
        <f t="shared" si="911"/>
        <v>12</v>
      </c>
      <c r="C8333" s="4">
        <f>INDEX(Calendar!$E$3:$E$367,MATCH(LOLP!$A8333,Calendar!$B$3:$B$367,0))</f>
        <v>1</v>
      </c>
      <c r="D8333" s="2">
        <f t="shared" si="910"/>
        <v>2</v>
      </c>
      <c r="E8333" s="36">
        <v>20883</v>
      </c>
      <c r="F8333" s="7">
        <f>IFERROR(IF(INDEX('Temperature Data'!$AA$15:$AA$348,MATCH(LOLP!A8333,'Temperature Data'!$B$15:$B$348,0))&gt;IF(B8333=9,$G$2,LOLP!$F$2),1,0),0)</f>
        <v>0</v>
      </c>
      <c r="G8333" s="7">
        <f>SUMIFS(LOLP!$F$4:$F$8763,$C$4:$C$8763,$C8333,$B$4:$B$8763,$B8333,$D$4:$D$8763,$D8333)</f>
        <v>0</v>
      </c>
      <c r="H8333" s="7">
        <f>COUNTIFS(Calendar!$E$3:$E$367,LOLP!C8333,Calendar!$D$3:$D$367,LOLP!B8333)</f>
        <v>20</v>
      </c>
      <c r="I8333" s="7">
        <f ca="1">IF($F8333=1,OFFSET(start_norps,LOLP!$D8333+(1-$C8333)*24,LOLP!$B8333)*H8333/G8333,0)</f>
        <v>0</v>
      </c>
      <c r="J8333" s="7">
        <f ca="1">IF($F8333=1,OFFSET(start_33,LOLP!$D8333+(1-$C8333)*24,LOLP!$B8333)*H8333/G8333,0)</f>
        <v>0</v>
      </c>
      <c r="K8333" s="7">
        <f ca="1">IF($F8333,OFFSET(start_40,LOLP!$D8333+(1-$C8333)*24,LOLP!$B8333),0)</f>
        <v>0</v>
      </c>
      <c r="L8333" s="7">
        <f ca="1">IF($F8333,OFFSET(start_50,LOLP!$D8333+(1-$C8333)*24,LOLP!$B8333),0)</f>
        <v>0</v>
      </c>
      <c r="M8333" s="25">
        <f t="shared" ca="1" si="912"/>
        <v>0</v>
      </c>
      <c r="N8333" s="25">
        <f t="shared" ca="1" si="913"/>
        <v>0</v>
      </c>
      <c r="O8333" s="15" t="e">
        <f t="shared" ca="1" si="914"/>
        <v>#DIV/0!</v>
      </c>
      <c r="P8333" s="15" t="e">
        <f t="shared" ca="1" si="915"/>
        <v>#DIV/0!</v>
      </c>
    </row>
    <row r="8334" spans="1:16" x14ac:dyDescent="0.25">
      <c r="A8334" s="1">
        <f t="shared" si="909"/>
        <v>43448</v>
      </c>
      <c r="B8334" s="7">
        <f t="shared" si="911"/>
        <v>12</v>
      </c>
      <c r="C8334" s="4">
        <f>INDEX(Calendar!$E$3:$E$367,MATCH(LOLP!$A8334,Calendar!$B$3:$B$367,0))</f>
        <v>1</v>
      </c>
      <c r="D8334" s="2">
        <f t="shared" si="910"/>
        <v>3</v>
      </c>
      <c r="E8334" s="36">
        <v>20448</v>
      </c>
      <c r="F8334" s="7">
        <f>IFERROR(IF(INDEX('Temperature Data'!$AA$15:$AA$348,MATCH(LOLP!A8334,'Temperature Data'!$B$15:$B$348,0))&gt;IF(B8334=9,$G$2,LOLP!$F$2),1,0),0)</f>
        <v>0</v>
      </c>
      <c r="G8334" s="7">
        <f>SUMIFS(LOLP!$F$4:$F$8763,$C$4:$C$8763,$C8334,$B$4:$B$8763,$B8334,$D$4:$D$8763,$D8334)</f>
        <v>0</v>
      </c>
      <c r="H8334" s="7">
        <f>COUNTIFS(Calendar!$E$3:$E$367,LOLP!C8334,Calendar!$D$3:$D$367,LOLP!B8334)</f>
        <v>20</v>
      </c>
      <c r="I8334" s="7">
        <f ca="1">IF($F8334=1,OFFSET(start_norps,LOLP!$D8334+(1-$C8334)*24,LOLP!$B8334)*H8334/G8334,0)</f>
        <v>0</v>
      </c>
      <c r="J8334" s="7">
        <f ca="1">IF($F8334=1,OFFSET(start_33,LOLP!$D8334+(1-$C8334)*24,LOLP!$B8334)*H8334/G8334,0)</f>
        <v>0</v>
      </c>
      <c r="K8334" s="7">
        <f ca="1">IF($F8334,OFFSET(start_40,LOLP!$D8334+(1-$C8334)*24,LOLP!$B8334),0)</f>
        <v>0</v>
      </c>
      <c r="L8334" s="7">
        <f ca="1">IF($F8334,OFFSET(start_50,LOLP!$D8334+(1-$C8334)*24,LOLP!$B8334),0)</f>
        <v>0</v>
      </c>
      <c r="M8334" s="25">
        <f t="shared" ca="1" si="912"/>
        <v>0</v>
      </c>
      <c r="N8334" s="25">
        <f t="shared" ca="1" si="913"/>
        <v>0</v>
      </c>
      <c r="O8334" s="15" t="e">
        <f t="shared" ca="1" si="914"/>
        <v>#DIV/0!</v>
      </c>
      <c r="P8334" s="15" t="e">
        <f t="shared" ca="1" si="915"/>
        <v>#DIV/0!</v>
      </c>
    </row>
    <row r="8335" spans="1:16" x14ac:dyDescent="0.25">
      <c r="A8335" s="1">
        <f t="shared" si="909"/>
        <v>43448</v>
      </c>
      <c r="B8335" s="7">
        <f t="shared" si="911"/>
        <v>12</v>
      </c>
      <c r="C8335" s="4">
        <f>INDEX(Calendar!$E$3:$E$367,MATCH(LOLP!$A8335,Calendar!$B$3:$B$367,0))</f>
        <v>1</v>
      </c>
      <c r="D8335" s="2">
        <f t="shared" si="910"/>
        <v>4</v>
      </c>
      <c r="E8335" s="36">
        <v>20370</v>
      </c>
      <c r="F8335" s="7">
        <f>IFERROR(IF(INDEX('Temperature Data'!$AA$15:$AA$348,MATCH(LOLP!A8335,'Temperature Data'!$B$15:$B$348,0))&gt;IF(B8335=9,$G$2,LOLP!$F$2),1,0),0)</f>
        <v>0</v>
      </c>
      <c r="G8335" s="7">
        <f>SUMIFS(LOLP!$F$4:$F$8763,$C$4:$C$8763,$C8335,$B$4:$B$8763,$B8335,$D$4:$D$8763,$D8335)</f>
        <v>0</v>
      </c>
      <c r="H8335" s="7">
        <f>COUNTIFS(Calendar!$E$3:$E$367,LOLP!C8335,Calendar!$D$3:$D$367,LOLP!B8335)</f>
        <v>20</v>
      </c>
      <c r="I8335" s="7">
        <f ca="1">IF($F8335=1,OFFSET(start_norps,LOLP!$D8335+(1-$C8335)*24,LOLP!$B8335)*H8335/G8335,0)</f>
        <v>0</v>
      </c>
      <c r="J8335" s="7">
        <f ca="1">IF($F8335=1,OFFSET(start_33,LOLP!$D8335+(1-$C8335)*24,LOLP!$B8335)*H8335/G8335,0)</f>
        <v>0</v>
      </c>
      <c r="K8335" s="7">
        <f ca="1">IF($F8335,OFFSET(start_40,LOLP!$D8335+(1-$C8335)*24,LOLP!$B8335),0)</f>
        <v>0</v>
      </c>
      <c r="L8335" s="7">
        <f ca="1">IF($F8335,OFFSET(start_50,LOLP!$D8335+(1-$C8335)*24,LOLP!$B8335),0)</f>
        <v>0</v>
      </c>
      <c r="M8335" s="25">
        <f t="shared" ca="1" si="912"/>
        <v>0</v>
      </c>
      <c r="N8335" s="25">
        <f t="shared" ca="1" si="913"/>
        <v>0</v>
      </c>
      <c r="O8335" s="15" t="e">
        <f t="shared" ca="1" si="914"/>
        <v>#DIV/0!</v>
      </c>
      <c r="P8335" s="15" t="e">
        <f t="shared" ca="1" si="915"/>
        <v>#DIV/0!</v>
      </c>
    </row>
    <row r="8336" spans="1:16" x14ac:dyDescent="0.25">
      <c r="A8336" s="1">
        <f t="shared" si="909"/>
        <v>43448</v>
      </c>
      <c r="B8336" s="7">
        <f t="shared" si="911"/>
        <v>12</v>
      </c>
      <c r="C8336" s="4">
        <f>INDEX(Calendar!$E$3:$E$367,MATCH(LOLP!$A8336,Calendar!$B$3:$B$367,0))</f>
        <v>1</v>
      </c>
      <c r="D8336" s="2">
        <f t="shared" si="910"/>
        <v>5</v>
      </c>
      <c r="E8336" s="36">
        <v>20988</v>
      </c>
      <c r="F8336" s="7">
        <f>IFERROR(IF(INDEX('Temperature Data'!$AA$15:$AA$348,MATCH(LOLP!A8336,'Temperature Data'!$B$15:$B$348,0))&gt;IF(B8336=9,$G$2,LOLP!$F$2),1,0),0)</f>
        <v>0</v>
      </c>
      <c r="G8336" s="7">
        <f>SUMIFS(LOLP!$F$4:$F$8763,$C$4:$C$8763,$C8336,$B$4:$B$8763,$B8336,$D$4:$D$8763,$D8336)</f>
        <v>0</v>
      </c>
      <c r="H8336" s="7">
        <f>COUNTIFS(Calendar!$E$3:$E$367,LOLP!C8336,Calendar!$D$3:$D$367,LOLP!B8336)</f>
        <v>20</v>
      </c>
      <c r="I8336" s="7">
        <f ca="1">IF($F8336=1,OFFSET(start_norps,LOLP!$D8336+(1-$C8336)*24,LOLP!$B8336)*H8336/G8336,0)</f>
        <v>0</v>
      </c>
      <c r="J8336" s="7">
        <f ca="1">IF($F8336=1,OFFSET(start_33,LOLP!$D8336+(1-$C8336)*24,LOLP!$B8336)*H8336/G8336,0)</f>
        <v>0</v>
      </c>
      <c r="K8336" s="7">
        <f ca="1">IF($F8336,OFFSET(start_40,LOLP!$D8336+(1-$C8336)*24,LOLP!$B8336),0)</f>
        <v>0</v>
      </c>
      <c r="L8336" s="7">
        <f ca="1">IF($F8336,OFFSET(start_50,LOLP!$D8336+(1-$C8336)*24,LOLP!$B8336),0)</f>
        <v>0</v>
      </c>
      <c r="M8336" s="25">
        <f t="shared" ca="1" si="912"/>
        <v>0</v>
      </c>
      <c r="N8336" s="25">
        <f t="shared" ca="1" si="913"/>
        <v>0</v>
      </c>
      <c r="O8336" s="15" t="e">
        <f t="shared" ca="1" si="914"/>
        <v>#DIV/0!</v>
      </c>
      <c r="P8336" s="15" t="e">
        <f t="shared" ca="1" si="915"/>
        <v>#DIV/0!</v>
      </c>
    </row>
    <row r="8337" spans="1:16" x14ac:dyDescent="0.25">
      <c r="A8337" s="1">
        <f t="shared" si="909"/>
        <v>43448</v>
      </c>
      <c r="B8337" s="7">
        <f t="shared" si="911"/>
        <v>12</v>
      </c>
      <c r="C8337" s="4">
        <f>INDEX(Calendar!$E$3:$E$367,MATCH(LOLP!$A8337,Calendar!$B$3:$B$367,0))</f>
        <v>1</v>
      </c>
      <c r="D8337" s="2">
        <f t="shared" si="910"/>
        <v>6</v>
      </c>
      <c r="E8337" s="36">
        <v>22257</v>
      </c>
      <c r="F8337" s="7">
        <f>IFERROR(IF(INDEX('Temperature Data'!$AA$15:$AA$348,MATCH(LOLP!A8337,'Temperature Data'!$B$15:$B$348,0))&gt;IF(B8337=9,$G$2,LOLP!$F$2),1,0),0)</f>
        <v>0</v>
      </c>
      <c r="G8337" s="7">
        <f>SUMIFS(LOLP!$F$4:$F$8763,$C$4:$C$8763,$C8337,$B$4:$B$8763,$B8337,$D$4:$D$8763,$D8337)</f>
        <v>0</v>
      </c>
      <c r="H8337" s="7">
        <f>COUNTIFS(Calendar!$E$3:$E$367,LOLP!C8337,Calendar!$D$3:$D$367,LOLP!B8337)</f>
        <v>20</v>
      </c>
      <c r="I8337" s="7">
        <f ca="1">IF($F8337=1,OFFSET(start_norps,LOLP!$D8337+(1-$C8337)*24,LOLP!$B8337)*H8337/G8337,0)</f>
        <v>0</v>
      </c>
      <c r="J8337" s="7">
        <f ca="1">IF($F8337=1,OFFSET(start_33,LOLP!$D8337+(1-$C8337)*24,LOLP!$B8337)*H8337/G8337,0)</f>
        <v>0</v>
      </c>
      <c r="K8337" s="7">
        <f ca="1">IF($F8337,OFFSET(start_40,LOLP!$D8337+(1-$C8337)*24,LOLP!$B8337),0)</f>
        <v>0</v>
      </c>
      <c r="L8337" s="7">
        <f ca="1">IF($F8337,OFFSET(start_50,LOLP!$D8337+(1-$C8337)*24,LOLP!$B8337),0)</f>
        <v>0</v>
      </c>
      <c r="M8337" s="25">
        <f t="shared" ca="1" si="912"/>
        <v>0</v>
      </c>
      <c r="N8337" s="25">
        <f t="shared" ca="1" si="913"/>
        <v>0</v>
      </c>
      <c r="O8337" s="15" t="e">
        <f t="shared" ca="1" si="914"/>
        <v>#DIV/0!</v>
      </c>
      <c r="P8337" s="15" t="e">
        <f t="shared" ca="1" si="915"/>
        <v>#DIV/0!</v>
      </c>
    </row>
    <row r="8338" spans="1:16" x14ac:dyDescent="0.25">
      <c r="A8338" s="1">
        <f t="shared" si="909"/>
        <v>43448</v>
      </c>
      <c r="B8338" s="7">
        <f t="shared" si="911"/>
        <v>12</v>
      </c>
      <c r="C8338" s="4">
        <f>INDEX(Calendar!$E$3:$E$367,MATCH(LOLP!$A8338,Calendar!$B$3:$B$367,0))</f>
        <v>1</v>
      </c>
      <c r="D8338" s="2">
        <f t="shared" si="910"/>
        <v>7</v>
      </c>
      <c r="E8338" s="36">
        <v>24840</v>
      </c>
      <c r="F8338" s="7">
        <f>IFERROR(IF(INDEX('Temperature Data'!$AA$15:$AA$348,MATCH(LOLP!A8338,'Temperature Data'!$B$15:$B$348,0))&gt;IF(B8338=9,$G$2,LOLP!$F$2),1,0),0)</f>
        <v>0</v>
      </c>
      <c r="G8338" s="7">
        <f>SUMIFS(LOLP!$F$4:$F$8763,$C$4:$C$8763,$C8338,$B$4:$B$8763,$B8338,$D$4:$D$8763,$D8338)</f>
        <v>0</v>
      </c>
      <c r="H8338" s="7">
        <f>COUNTIFS(Calendar!$E$3:$E$367,LOLP!C8338,Calendar!$D$3:$D$367,LOLP!B8338)</f>
        <v>20</v>
      </c>
      <c r="I8338" s="7">
        <f ca="1">IF($F8338=1,OFFSET(start_norps,LOLP!$D8338+(1-$C8338)*24,LOLP!$B8338)*H8338/G8338,0)</f>
        <v>0</v>
      </c>
      <c r="J8338" s="7">
        <f ca="1">IF($F8338=1,OFFSET(start_33,LOLP!$D8338+(1-$C8338)*24,LOLP!$B8338)*H8338/G8338,0)</f>
        <v>0</v>
      </c>
      <c r="K8338" s="7">
        <f ca="1">IF($F8338,OFFSET(start_40,LOLP!$D8338+(1-$C8338)*24,LOLP!$B8338),0)</f>
        <v>0</v>
      </c>
      <c r="L8338" s="7">
        <f ca="1">IF($F8338,OFFSET(start_50,LOLP!$D8338+(1-$C8338)*24,LOLP!$B8338),0)</f>
        <v>0</v>
      </c>
      <c r="M8338" s="25">
        <f t="shared" ca="1" si="912"/>
        <v>0</v>
      </c>
      <c r="N8338" s="25">
        <f t="shared" ca="1" si="913"/>
        <v>0</v>
      </c>
      <c r="O8338" s="15" t="e">
        <f t="shared" ca="1" si="914"/>
        <v>#DIV/0!</v>
      </c>
      <c r="P8338" s="15" t="e">
        <f t="shared" ca="1" si="915"/>
        <v>#DIV/0!</v>
      </c>
    </row>
    <row r="8339" spans="1:16" x14ac:dyDescent="0.25">
      <c r="A8339" s="1">
        <f t="shared" si="909"/>
        <v>43448</v>
      </c>
      <c r="B8339" s="7">
        <f t="shared" si="911"/>
        <v>12</v>
      </c>
      <c r="C8339" s="4">
        <f>INDEX(Calendar!$E$3:$E$367,MATCH(LOLP!$A8339,Calendar!$B$3:$B$367,0))</f>
        <v>1</v>
      </c>
      <c r="D8339" s="2">
        <f t="shared" si="910"/>
        <v>8</v>
      </c>
      <c r="E8339" s="36">
        <v>26415</v>
      </c>
      <c r="F8339" s="7">
        <f>IFERROR(IF(INDEX('Temperature Data'!$AA$15:$AA$348,MATCH(LOLP!A8339,'Temperature Data'!$B$15:$B$348,0))&gt;IF(B8339=9,$G$2,LOLP!$F$2),1,0),0)</f>
        <v>0</v>
      </c>
      <c r="G8339" s="7">
        <f>SUMIFS(LOLP!$F$4:$F$8763,$C$4:$C$8763,$C8339,$B$4:$B$8763,$B8339,$D$4:$D$8763,$D8339)</f>
        <v>0</v>
      </c>
      <c r="H8339" s="7">
        <f>COUNTIFS(Calendar!$E$3:$E$367,LOLP!C8339,Calendar!$D$3:$D$367,LOLP!B8339)</f>
        <v>20</v>
      </c>
      <c r="I8339" s="7">
        <f ca="1">IF($F8339=1,OFFSET(start_norps,LOLP!$D8339+(1-$C8339)*24,LOLP!$B8339)*H8339/G8339,0)</f>
        <v>0</v>
      </c>
      <c r="J8339" s="7">
        <f ca="1">IF($F8339=1,OFFSET(start_33,LOLP!$D8339+(1-$C8339)*24,LOLP!$B8339)*H8339/G8339,0)</f>
        <v>0</v>
      </c>
      <c r="K8339" s="7">
        <f ca="1">IF($F8339,OFFSET(start_40,LOLP!$D8339+(1-$C8339)*24,LOLP!$B8339),0)</f>
        <v>0</v>
      </c>
      <c r="L8339" s="7">
        <f ca="1">IF($F8339,OFFSET(start_50,LOLP!$D8339+(1-$C8339)*24,LOLP!$B8339),0)</f>
        <v>0</v>
      </c>
      <c r="M8339" s="25">
        <f t="shared" ca="1" si="912"/>
        <v>0</v>
      </c>
      <c r="N8339" s="25">
        <f t="shared" ca="1" si="913"/>
        <v>0</v>
      </c>
      <c r="O8339" s="15" t="e">
        <f t="shared" ca="1" si="914"/>
        <v>#DIV/0!</v>
      </c>
      <c r="P8339" s="15" t="e">
        <f t="shared" ca="1" si="915"/>
        <v>#DIV/0!</v>
      </c>
    </row>
    <row r="8340" spans="1:16" x14ac:dyDescent="0.25">
      <c r="A8340" s="1">
        <f t="shared" si="909"/>
        <v>43448</v>
      </c>
      <c r="B8340" s="7">
        <f t="shared" si="911"/>
        <v>12</v>
      </c>
      <c r="C8340" s="4">
        <f>INDEX(Calendar!$E$3:$E$367,MATCH(LOLP!$A8340,Calendar!$B$3:$B$367,0))</f>
        <v>1</v>
      </c>
      <c r="D8340" s="2">
        <f t="shared" si="910"/>
        <v>9</v>
      </c>
      <c r="E8340" s="36">
        <v>26846</v>
      </c>
      <c r="F8340" s="7">
        <f>IFERROR(IF(INDEX('Temperature Data'!$AA$15:$AA$348,MATCH(LOLP!A8340,'Temperature Data'!$B$15:$B$348,0))&gt;IF(B8340=9,$G$2,LOLP!$F$2),1,0),0)</f>
        <v>0</v>
      </c>
      <c r="G8340" s="7">
        <f>SUMIFS(LOLP!$F$4:$F$8763,$C$4:$C$8763,$C8340,$B$4:$B$8763,$B8340,$D$4:$D$8763,$D8340)</f>
        <v>0</v>
      </c>
      <c r="H8340" s="7">
        <f>COUNTIFS(Calendar!$E$3:$E$367,LOLP!C8340,Calendar!$D$3:$D$367,LOLP!B8340)</f>
        <v>20</v>
      </c>
      <c r="I8340" s="7">
        <f ca="1">IF($F8340=1,OFFSET(start_norps,LOLP!$D8340+(1-$C8340)*24,LOLP!$B8340)*H8340/G8340,0)</f>
        <v>0</v>
      </c>
      <c r="J8340" s="7">
        <f ca="1">IF($F8340=1,OFFSET(start_33,LOLP!$D8340+(1-$C8340)*24,LOLP!$B8340)*H8340/G8340,0)</f>
        <v>0</v>
      </c>
      <c r="K8340" s="7">
        <f ca="1">IF($F8340,OFFSET(start_40,LOLP!$D8340+(1-$C8340)*24,LOLP!$B8340),0)</f>
        <v>0</v>
      </c>
      <c r="L8340" s="7">
        <f ca="1">IF($F8340,OFFSET(start_50,LOLP!$D8340+(1-$C8340)*24,LOLP!$B8340),0)</f>
        <v>0</v>
      </c>
      <c r="M8340" s="25">
        <f t="shared" ca="1" si="912"/>
        <v>0</v>
      </c>
      <c r="N8340" s="25">
        <f t="shared" ca="1" si="913"/>
        <v>0</v>
      </c>
      <c r="O8340" s="15" t="e">
        <f t="shared" ca="1" si="914"/>
        <v>#DIV/0!</v>
      </c>
      <c r="P8340" s="15" t="e">
        <f t="shared" ca="1" si="915"/>
        <v>#DIV/0!</v>
      </c>
    </row>
    <row r="8341" spans="1:16" x14ac:dyDescent="0.25">
      <c r="A8341" s="1">
        <f t="shared" si="909"/>
        <v>43448</v>
      </c>
      <c r="B8341" s="7">
        <f t="shared" si="911"/>
        <v>12</v>
      </c>
      <c r="C8341" s="4">
        <f>INDEX(Calendar!$E$3:$E$367,MATCH(LOLP!$A8341,Calendar!$B$3:$B$367,0))</f>
        <v>1</v>
      </c>
      <c r="D8341" s="2">
        <f t="shared" si="910"/>
        <v>10</v>
      </c>
      <c r="E8341" s="36">
        <v>26922</v>
      </c>
      <c r="F8341" s="7">
        <f>IFERROR(IF(INDEX('Temperature Data'!$AA$15:$AA$348,MATCH(LOLP!A8341,'Temperature Data'!$B$15:$B$348,0))&gt;IF(B8341=9,$G$2,LOLP!$F$2),1,0),0)</f>
        <v>0</v>
      </c>
      <c r="G8341" s="7">
        <f>SUMIFS(LOLP!$F$4:$F$8763,$C$4:$C$8763,$C8341,$B$4:$B$8763,$B8341,$D$4:$D$8763,$D8341)</f>
        <v>0</v>
      </c>
      <c r="H8341" s="7">
        <f>COUNTIFS(Calendar!$E$3:$E$367,LOLP!C8341,Calendar!$D$3:$D$367,LOLP!B8341)</f>
        <v>20</v>
      </c>
      <c r="I8341" s="7">
        <f ca="1">IF($F8341=1,OFFSET(start_norps,LOLP!$D8341+(1-$C8341)*24,LOLP!$B8341)*H8341/G8341,0)</f>
        <v>0</v>
      </c>
      <c r="J8341" s="7">
        <f ca="1">IF($F8341=1,OFFSET(start_33,LOLP!$D8341+(1-$C8341)*24,LOLP!$B8341)*H8341/G8341,0)</f>
        <v>0</v>
      </c>
      <c r="K8341" s="7">
        <f ca="1">IF($F8341,OFFSET(start_40,LOLP!$D8341+(1-$C8341)*24,LOLP!$B8341),0)</f>
        <v>0</v>
      </c>
      <c r="L8341" s="7">
        <f ca="1">IF($F8341,OFFSET(start_50,LOLP!$D8341+(1-$C8341)*24,LOLP!$B8341),0)</f>
        <v>0</v>
      </c>
      <c r="M8341" s="25">
        <f t="shared" ca="1" si="912"/>
        <v>0</v>
      </c>
      <c r="N8341" s="25">
        <f t="shared" ca="1" si="913"/>
        <v>0</v>
      </c>
      <c r="O8341" s="15" t="e">
        <f t="shared" ca="1" si="914"/>
        <v>#DIV/0!</v>
      </c>
      <c r="P8341" s="15" t="e">
        <f t="shared" ca="1" si="915"/>
        <v>#DIV/0!</v>
      </c>
    </row>
    <row r="8342" spans="1:16" x14ac:dyDescent="0.25">
      <c r="A8342" s="1">
        <f t="shared" si="909"/>
        <v>43448</v>
      </c>
      <c r="B8342" s="7">
        <f t="shared" si="911"/>
        <v>12</v>
      </c>
      <c r="C8342" s="4">
        <f>INDEX(Calendar!$E$3:$E$367,MATCH(LOLP!$A8342,Calendar!$B$3:$B$367,0))</f>
        <v>1</v>
      </c>
      <c r="D8342" s="2">
        <f t="shared" si="910"/>
        <v>11</v>
      </c>
      <c r="E8342" s="36">
        <v>26913</v>
      </c>
      <c r="F8342" s="7">
        <f>IFERROR(IF(INDEX('Temperature Data'!$AA$15:$AA$348,MATCH(LOLP!A8342,'Temperature Data'!$B$15:$B$348,0))&gt;IF(B8342=9,$G$2,LOLP!$F$2),1,0),0)</f>
        <v>0</v>
      </c>
      <c r="G8342" s="7">
        <f>SUMIFS(LOLP!$F$4:$F$8763,$C$4:$C$8763,$C8342,$B$4:$B$8763,$B8342,$D$4:$D$8763,$D8342)</f>
        <v>0</v>
      </c>
      <c r="H8342" s="7">
        <f>COUNTIFS(Calendar!$E$3:$E$367,LOLP!C8342,Calendar!$D$3:$D$367,LOLP!B8342)</f>
        <v>20</v>
      </c>
      <c r="I8342" s="7">
        <f ca="1">IF($F8342=1,OFFSET(start_norps,LOLP!$D8342+(1-$C8342)*24,LOLP!$B8342)*H8342/G8342,0)</f>
        <v>0</v>
      </c>
      <c r="J8342" s="7">
        <f ca="1">IF($F8342=1,OFFSET(start_33,LOLP!$D8342+(1-$C8342)*24,LOLP!$B8342)*H8342/G8342,0)</f>
        <v>0</v>
      </c>
      <c r="K8342" s="7">
        <f ca="1">IF($F8342,OFFSET(start_40,LOLP!$D8342+(1-$C8342)*24,LOLP!$B8342),0)</f>
        <v>0</v>
      </c>
      <c r="L8342" s="7">
        <f ca="1">IF($F8342,OFFSET(start_50,LOLP!$D8342+(1-$C8342)*24,LOLP!$B8342),0)</f>
        <v>0</v>
      </c>
      <c r="M8342" s="25">
        <f t="shared" ca="1" si="912"/>
        <v>0</v>
      </c>
      <c r="N8342" s="25">
        <f t="shared" ca="1" si="913"/>
        <v>0</v>
      </c>
      <c r="O8342" s="15" t="e">
        <f t="shared" ca="1" si="914"/>
        <v>#DIV/0!</v>
      </c>
      <c r="P8342" s="15" t="e">
        <f t="shared" ca="1" si="915"/>
        <v>#DIV/0!</v>
      </c>
    </row>
    <row r="8343" spans="1:16" x14ac:dyDescent="0.25">
      <c r="A8343" s="1">
        <f t="shared" si="909"/>
        <v>43448</v>
      </c>
      <c r="B8343" s="7">
        <f t="shared" si="911"/>
        <v>12</v>
      </c>
      <c r="C8343" s="4">
        <f>INDEX(Calendar!$E$3:$E$367,MATCH(LOLP!$A8343,Calendar!$B$3:$B$367,0))</f>
        <v>1</v>
      </c>
      <c r="D8343" s="2">
        <f t="shared" si="910"/>
        <v>12</v>
      </c>
      <c r="E8343" s="36">
        <v>26517</v>
      </c>
      <c r="F8343" s="7">
        <f>IFERROR(IF(INDEX('Temperature Data'!$AA$15:$AA$348,MATCH(LOLP!A8343,'Temperature Data'!$B$15:$B$348,0))&gt;IF(B8343=9,$G$2,LOLP!$F$2),1,0),0)</f>
        <v>0</v>
      </c>
      <c r="G8343" s="7">
        <f>SUMIFS(LOLP!$F$4:$F$8763,$C$4:$C$8763,$C8343,$B$4:$B$8763,$B8343,$D$4:$D$8763,$D8343)</f>
        <v>0</v>
      </c>
      <c r="H8343" s="7">
        <f>COUNTIFS(Calendar!$E$3:$E$367,LOLP!C8343,Calendar!$D$3:$D$367,LOLP!B8343)</f>
        <v>20</v>
      </c>
      <c r="I8343" s="7">
        <f ca="1">IF($F8343=1,OFFSET(start_norps,LOLP!$D8343+(1-$C8343)*24,LOLP!$B8343)*H8343/G8343,0)</f>
        <v>0</v>
      </c>
      <c r="J8343" s="7">
        <f ca="1">IF($F8343=1,OFFSET(start_33,LOLP!$D8343+(1-$C8343)*24,LOLP!$B8343)*H8343/G8343,0)</f>
        <v>0</v>
      </c>
      <c r="K8343" s="7">
        <f ca="1">IF($F8343,OFFSET(start_40,LOLP!$D8343+(1-$C8343)*24,LOLP!$B8343),0)</f>
        <v>0</v>
      </c>
      <c r="L8343" s="7">
        <f ca="1">IF($F8343,OFFSET(start_50,LOLP!$D8343+(1-$C8343)*24,LOLP!$B8343),0)</f>
        <v>0</v>
      </c>
      <c r="M8343" s="25">
        <f t="shared" ca="1" si="912"/>
        <v>0</v>
      </c>
      <c r="N8343" s="25">
        <f t="shared" ca="1" si="913"/>
        <v>0</v>
      </c>
      <c r="O8343" s="15" t="e">
        <f t="shared" ca="1" si="914"/>
        <v>#DIV/0!</v>
      </c>
      <c r="P8343" s="15" t="e">
        <f t="shared" ca="1" si="915"/>
        <v>#DIV/0!</v>
      </c>
    </row>
    <row r="8344" spans="1:16" x14ac:dyDescent="0.25">
      <c r="A8344" s="1">
        <f t="shared" si="909"/>
        <v>43448</v>
      </c>
      <c r="B8344" s="7">
        <f t="shared" si="911"/>
        <v>12</v>
      </c>
      <c r="C8344" s="4">
        <f>INDEX(Calendar!$E$3:$E$367,MATCH(LOLP!$A8344,Calendar!$B$3:$B$367,0))</f>
        <v>1</v>
      </c>
      <c r="D8344" s="2">
        <f t="shared" si="910"/>
        <v>13</v>
      </c>
      <c r="E8344" s="36">
        <v>26101</v>
      </c>
      <c r="F8344" s="7">
        <f>IFERROR(IF(INDEX('Temperature Data'!$AA$15:$AA$348,MATCH(LOLP!A8344,'Temperature Data'!$B$15:$B$348,0))&gt;IF(B8344=9,$G$2,LOLP!$F$2),1,0),0)</f>
        <v>0</v>
      </c>
      <c r="G8344" s="7">
        <f>SUMIFS(LOLP!$F$4:$F$8763,$C$4:$C$8763,$C8344,$B$4:$B$8763,$B8344,$D$4:$D$8763,$D8344)</f>
        <v>0</v>
      </c>
      <c r="H8344" s="7">
        <f>COUNTIFS(Calendar!$E$3:$E$367,LOLP!C8344,Calendar!$D$3:$D$367,LOLP!B8344)</f>
        <v>20</v>
      </c>
      <c r="I8344" s="7">
        <f ca="1">IF($F8344=1,OFFSET(start_norps,LOLP!$D8344+(1-$C8344)*24,LOLP!$B8344)*H8344/G8344,0)</f>
        <v>0</v>
      </c>
      <c r="J8344" s="7">
        <f ca="1">IF($F8344=1,OFFSET(start_33,LOLP!$D8344+(1-$C8344)*24,LOLP!$B8344)*H8344/G8344,0)</f>
        <v>0</v>
      </c>
      <c r="K8344" s="7">
        <f ca="1">IF($F8344,OFFSET(start_40,LOLP!$D8344+(1-$C8344)*24,LOLP!$B8344),0)</f>
        <v>0</v>
      </c>
      <c r="L8344" s="7">
        <f ca="1">IF($F8344,OFFSET(start_50,LOLP!$D8344+(1-$C8344)*24,LOLP!$B8344),0)</f>
        <v>0</v>
      </c>
      <c r="M8344" s="25">
        <f t="shared" ca="1" si="912"/>
        <v>0</v>
      </c>
      <c r="N8344" s="25">
        <f t="shared" ca="1" si="913"/>
        <v>0</v>
      </c>
      <c r="O8344" s="15" t="e">
        <f t="shared" ca="1" si="914"/>
        <v>#DIV/0!</v>
      </c>
      <c r="P8344" s="15" t="e">
        <f t="shared" ca="1" si="915"/>
        <v>#DIV/0!</v>
      </c>
    </row>
    <row r="8345" spans="1:16" x14ac:dyDescent="0.25">
      <c r="A8345" s="1">
        <f t="shared" si="909"/>
        <v>43448</v>
      </c>
      <c r="B8345" s="7">
        <f t="shared" si="911"/>
        <v>12</v>
      </c>
      <c r="C8345" s="4">
        <f>INDEX(Calendar!$E$3:$E$367,MATCH(LOLP!$A8345,Calendar!$B$3:$B$367,0))</f>
        <v>1</v>
      </c>
      <c r="D8345" s="2">
        <f t="shared" si="910"/>
        <v>14</v>
      </c>
      <c r="E8345" s="36">
        <v>25806</v>
      </c>
      <c r="F8345" s="7">
        <f>IFERROR(IF(INDEX('Temperature Data'!$AA$15:$AA$348,MATCH(LOLP!A8345,'Temperature Data'!$B$15:$B$348,0))&gt;IF(B8345=9,$G$2,LOLP!$F$2),1,0),0)</f>
        <v>0</v>
      </c>
      <c r="G8345" s="7">
        <f>SUMIFS(LOLP!$F$4:$F$8763,$C$4:$C$8763,$C8345,$B$4:$B$8763,$B8345,$D$4:$D$8763,$D8345)</f>
        <v>0</v>
      </c>
      <c r="H8345" s="7">
        <f>COUNTIFS(Calendar!$E$3:$E$367,LOLP!C8345,Calendar!$D$3:$D$367,LOLP!B8345)</f>
        <v>20</v>
      </c>
      <c r="I8345" s="7">
        <f ca="1">IF($F8345=1,OFFSET(start_norps,LOLP!$D8345+(1-$C8345)*24,LOLP!$B8345)*H8345/G8345,0)</f>
        <v>0</v>
      </c>
      <c r="J8345" s="7">
        <f ca="1">IF($F8345=1,OFFSET(start_33,LOLP!$D8345+(1-$C8345)*24,LOLP!$B8345)*H8345/G8345,0)</f>
        <v>0</v>
      </c>
      <c r="K8345" s="7">
        <f ca="1">IF($F8345,OFFSET(start_40,LOLP!$D8345+(1-$C8345)*24,LOLP!$B8345),0)</f>
        <v>0</v>
      </c>
      <c r="L8345" s="7">
        <f ca="1">IF($F8345,OFFSET(start_50,LOLP!$D8345+(1-$C8345)*24,LOLP!$B8345),0)</f>
        <v>0</v>
      </c>
      <c r="M8345" s="25">
        <f t="shared" ca="1" si="912"/>
        <v>0</v>
      </c>
      <c r="N8345" s="25">
        <f t="shared" ca="1" si="913"/>
        <v>0</v>
      </c>
      <c r="O8345" s="15" t="e">
        <f t="shared" ca="1" si="914"/>
        <v>#DIV/0!</v>
      </c>
      <c r="P8345" s="15" t="e">
        <f t="shared" ca="1" si="915"/>
        <v>#DIV/0!</v>
      </c>
    </row>
    <row r="8346" spans="1:16" x14ac:dyDescent="0.25">
      <c r="A8346" s="1">
        <f t="shared" si="909"/>
        <v>43448</v>
      </c>
      <c r="B8346" s="7">
        <f t="shared" si="911"/>
        <v>12</v>
      </c>
      <c r="C8346" s="4">
        <f>INDEX(Calendar!$E$3:$E$367,MATCH(LOLP!$A8346,Calendar!$B$3:$B$367,0))</f>
        <v>1</v>
      </c>
      <c r="D8346" s="2">
        <f t="shared" si="910"/>
        <v>15</v>
      </c>
      <c r="E8346" s="36">
        <v>25401</v>
      </c>
      <c r="F8346" s="7">
        <f>IFERROR(IF(INDEX('Temperature Data'!$AA$15:$AA$348,MATCH(LOLP!A8346,'Temperature Data'!$B$15:$B$348,0))&gt;IF(B8346=9,$G$2,LOLP!$F$2),1,0),0)</f>
        <v>0</v>
      </c>
      <c r="G8346" s="7">
        <f>SUMIFS(LOLP!$F$4:$F$8763,$C$4:$C$8763,$C8346,$B$4:$B$8763,$B8346,$D$4:$D$8763,$D8346)</f>
        <v>0</v>
      </c>
      <c r="H8346" s="7">
        <f>COUNTIFS(Calendar!$E$3:$E$367,LOLP!C8346,Calendar!$D$3:$D$367,LOLP!B8346)</f>
        <v>20</v>
      </c>
      <c r="I8346" s="7">
        <f ca="1">IF($F8346=1,OFFSET(start_norps,LOLP!$D8346+(1-$C8346)*24,LOLP!$B8346)*H8346/G8346,0)</f>
        <v>0</v>
      </c>
      <c r="J8346" s="7">
        <f ca="1">IF($F8346=1,OFFSET(start_33,LOLP!$D8346+(1-$C8346)*24,LOLP!$B8346)*H8346/G8346,0)</f>
        <v>0</v>
      </c>
      <c r="K8346" s="7">
        <f ca="1">IF($F8346,OFFSET(start_40,LOLP!$D8346+(1-$C8346)*24,LOLP!$B8346),0)</f>
        <v>0</v>
      </c>
      <c r="L8346" s="7">
        <f ca="1">IF($F8346,OFFSET(start_50,LOLP!$D8346+(1-$C8346)*24,LOLP!$B8346),0)</f>
        <v>0</v>
      </c>
      <c r="M8346" s="25">
        <f t="shared" ca="1" si="912"/>
        <v>0</v>
      </c>
      <c r="N8346" s="25">
        <f t="shared" ca="1" si="913"/>
        <v>0</v>
      </c>
      <c r="O8346" s="15" t="e">
        <f t="shared" ca="1" si="914"/>
        <v>#DIV/0!</v>
      </c>
      <c r="P8346" s="15" t="e">
        <f t="shared" ca="1" si="915"/>
        <v>#DIV/0!</v>
      </c>
    </row>
    <row r="8347" spans="1:16" x14ac:dyDescent="0.25">
      <c r="A8347" s="1">
        <f t="shared" si="909"/>
        <v>43448</v>
      </c>
      <c r="B8347" s="7">
        <f t="shared" si="911"/>
        <v>12</v>
      </c>
      <c r="C8347" s="4">
        <f>INDEX(Calendar!$E$3:$E$367,MATCH(LOLP!$A8347,Calendar!$B$3:$B$367,0))</f>
        <v>1</v>
      </c>
      <c r="D8347" s="2">
        <f t="shared" si="910"/>
        <v>16</v>
      </c>
      <c r="E8347" s="36">
        <v>25665</v>
      </c>
      <c r="F8347" s="7">
        <f>IFERROR(IF(INDEX('Temperature Data'!$AA$15:$AA$348,MATCH(LOLP!A8347,'Temperature Data'!$B$15:$B$348,0))&gt;IF(B8347=9,$G$2,LOLP!$F$2),1,0),0)</f>
        <v>0</v>
      </c>
      <c r="G8347" s="7">
        <f>SUMIFS(LOLP!$F$4:$F$8763,$C$4:$C$8763,$C8347,$B$4:$B$8763,$B8347,$D$4:$D$8763,$D8347)</f>
        <v>0</v>
      </c>
      <c r="H8347" s="7">
        <f>COUNTIFS(Calendar!$E$3:$E$367,LOLP!C8347,Calendar!$D$3:$D$367,LOLP!B8347)</f>
        <v>20</v>
      </c>
      <c r="I8347" s="7">
        <f ca="1">IF($F8347=1,OFFSET(start_norps,LOLP!$D8347+(1-$C8347)*24,LOLP!$B8347)*H8347/G8347,0)</f>
        <v>0</v>
      </c>
      <c r="J8347" s="7">
        <f ca="1">IF($F8347=1,OFFSET(start_33,LOLP!$D8347+(1-$C8347)*24,LOLP!$B8347)*H8347/G8347,0)</f>
        <v>0</v>
      </c>
      <c r="K8347" s="7">
        <f ca="1">IF($F8347,OFFSET(start_40,LOLP!$D8347+(1-$C8347)*24,LOLP!$B8347),0)</f>
        <v>0</v>
      </c>
      <c r="L8347" s="7">
        <f ca="1">IF($F8347,OFFSET(start_50,LOLP!$D8347+(1-$C8347)*24,LOLP!$B8347),0)</f>
        <v>0</v>
      </c>
      <c r="M8347" s="25">
        <f t="shared" ca="1" si="912"/>
        <v>0</v>
      </c>
      <c r="N8347" s="25">
        <f t="shared" ca="1" si="913"/>
        <v>0</v>
      </c>
      <c r="O8347" s="15" t="e">
        <f t="shared" ca="1" si="914"/>
        <v>#DIV/0!</v>
      </c>
      <c r="P8347" s="15" t="e">
        <f t="shared" ca="1" si="915"/>
        <v>#DIV/0!</v>
      </c>
    </row>
    <row r="8348" spans="1:16" x14ac:dyDescent="0.25">
      <c r="A8348" s="1">
        <f t="shared" si="909"/>
        <v>43448</v>
      </c>
      <c r="B8348" s="7">
        <f t="shared" si="911"/>
        <v>12</v>
      </c>
      <c r="C8348" s="4">
        <f>INDEX(Calendar!$E$3:$E$367,MATCH(LOLP!$A8348,Calendar!$B$3:$B$367,0))</f>
        <v>1</v>
      </c>
      <c r="D8348" s="2">
        <f t="shared" si="910"/>
        <v>17</v>
      </c>
      <c r="E8348" s="36">
        <v>26874</v>
      </c>
      <c r="F8348" s="7">
        <f>IFERROR(IF(INDEX('Temperature Data'!$AA$15:$AA$348,MATCH(LOLP!A8348,'Temperature Data'!$B$15:$B$348,0))&gt;IF(B8348=9,$G$2,LOLP!$F$2),1,0),0)</f>
        <v>0</v>
      </c>
      <c r="G8348" s="7">
        <f>SUMIFS(LOLP!$F$4:$F$8763,$C$4:$C$8763,$C8348,$B$4:$B$8763,$B8348,$D$4:$D$8763,$D8348)</f>
        <v>0</v>
      </c>
      <c r="H8348" s="7">
        <f>COUNTIFS(Calendar!$E$3:$E$367,LOLP!C8348,Calendar!$D$3:$D$367,LOLP!B8348)</f>
        <v>20</v>
      </c>
      <c r="I8348" s="7">
        <f ca="1">IF($F8348=1,OFFSET(start_norps,LOLP!$D8348+(1-$C8348)*24,LOLP!$B8348)*H8348/G8348,0)</f>
        <v>0</v>
      </c>
      <c r="J8348" s="7">
        <f ca="1">IF($F8348=1,OFFSET(start_33,LOLP!$D8348+(1-$C8348)*24,LOLP!$B8348)*H8348/G8348,0)</f>
        <v>0</v>
      </c>
      <c r="K8348" s="7">
        <f ca="1">IF($F8348,OFFSET(start_40,LOLP!$D8348+(1-$C8348)*24,LOLP!$B8348),0)</f>
        <v>0</v>
      </c>
      <c r="L8348" s="7">
        <f ca="1">IF($F8348,OFFSET(start_50,LOLP!$D8348+(1-$C8348)*24,LOLP!$B8348),0)</f>
        <v>0</v>
      </c>
      <c r="M8348" s="25">
        <f t="shared" ca="1" si="912"/>
        <v>0</v>
      </c>
      <c r="N8348" s="25">
        <f t="shared" ca="1" si="913"/>
        <v>0</v>
      </c>
      <c r="O8348" s="15" t="e">
        <f t="shared" ca="1" si="914"/>
        <v>#DIV/0!</v>
      </c>
      <c r="P8348" s="15" t="e">
        <f t="shared" ca="1" si="915"/>
        <v>#DIV/0!</v>
      </c>
    </row>
    <row r="8349" spans="1:16" x14ac:dyDescent="0.25">
      <c r="A8349" s="1">
        <f t="shared" ref="A8349:A8412" si="916">A8325+1</f>
        <v>43448</v>
      </c>
      <c r="B8349" s="7">
        <f t="shared" si="911"/>
        <v>12</v>
      </c>
      <c r="C8349" s="4">
        <f>INDEX(Calendar!$E$3:$E$367,MATCH(LOLP!$A8349,Calendar!$B$3:$B$367,0))</f>
        <v>1</v>
      </c>
      <c r="D8349" s="2">
        <f t="shared" ref="D8349:D8412" si="917">D8325</f>
        <v>18</v>
      </c>
      <c r="E8349" s="36">
        <v>28798</v>
      </c>
      <c r="F8349" s="7">
        <f>IFERROR(IF(INDEX('Temperature Data'!$AA$15:$AA$348,MATCH(LOLP!A8349,'Temperature Data'!$B$15:$B$348,0))&gt;IF(B8349=9,$G$2,LOLP!$F$2),1,0),0)</f>
        <v>0</v>
      </c>
      <c r="G8349" s="7">
        <f>SUMIFS(LOLP!$F$4:$F$8763,$C$4:$C$8763,$C8349,$B$4:$B$8763,$B8349,$D$4:$D$8763,$D8349)</f>
        <v>0</v>
      </c>
      <c r="H8349" s="7">
        <f>COUNTIFS(Calendar!$E$3:$E$367,LOLP!C8349,Calendar!$D$3:$D$367,LOLP!B8349)</f>
        <v>20</v>
      </c>
      <c r="I8349" s="7">
        <f ca="1">IF($F8349=1,OFFSET(start_norps,LOLP!$D8349+(1-$C8349)*24,LOLP!$B8349)*H8349/G8349,0)</f>
        <v>0</v>
      </c>
      <c r="J8349" s="7">
        <f ca="1">IF($F8349=1,OFFSET(start_33,LOLP!$D8349+(1-$C8349)*24,LOLP!$B8349)*H8349/G8349,0)</f>
        <v>0</v>
      </c>
      <c r="K8349" s="7">
        <f ca="1">IF($F8349,OFFSET(start_40,LOLP!$D8349+(1-$C8349)*24,LOLP!$B8349),0)</f>
        <v>0</v>
      </c>
      <c r="L8349" s="7">
        <f ca="1">IF($F8349,OFFSET(start_50,LOLP!$D8349+(1-$C8349)*24,LOLP!$B8349),0)</f>
        <v>0</v>
      </c>
      <c r="M8349" s="25">
        <f t="shared" ca="1" si="912"/>
        <v>0</v>
      </c>
      <c r="N8349" s="25">
        <f t="shared" ca="1" si="913"/>
        <v>0</v>
      </c>
      <c r="O8349" s="15" t="e">
        <f t="shared" ca="1" si="914"/>
        <v>#DIV/0!</v>
      </c>
      <c r="P8349" s="15" t="e">
        <f t="shared" ca="1" si="915"/>
        <v>#DIV/0!</v>
      </c>
    </row>
    <row r="8350" spans="1:16" x14ac:dyDescent="0.25">
      <c r="A8350" s="1">
        <f t="shared" si="916"/>
        <v>43448</v>
      </c>
      <c r="B8350" s="7">
        <f t="shared" si="911"/>
        <v>12</v>
      </c>
      <c r="C8350" s="4">
        <f>INDEX(Calendar!$E$3:$E$367,MATCH(LOLP!$A8350,Calendar!$B$3:$B$367,0))</f>
        <v>1</v>
      </c>
      <c r="D8350" s="2">
        <f t="shared" si="917"/>
        <v>19</v>
      </c>
      <c r="E8350" s="36">
        <v>28614</v>
      </c>
      <c r="F8350" s="7">
        <f>IFERROR(IF(INDEX('Temperature Data'!$AA$15:$AA$348,MATCH(LOLP!A8350,'Temperature Data'!$B$15:$B$348,0))&gt;IF(B8350=9,$G$2,LOLP!$F$2),1,0),0)</f>
        <v>0</v>
      </c>
      <c r="G8350" s="7">
        <f>SUMIFS(LOLP!$F$4:$F$8763,$C$4:$C$8763,$C8350,$B$4:$B$8763,$B8350,$D$4:$D$8763,$D8350)</f>
        <v>0</v>
      </c>
      <c r="H8350" s="7">
        <f>COUNTIFS(Calendar!$E$3:$E$367,LOLP!C8350,Calendar!$D$3:$D$367,LOLP!B8350)</f>
        <v>20</v>
      </c>
      <c r="I8350" s="7">
        <f ca="1">IF($F8350=1,OFFSET(start_norps,LOLP!$D8350+(1-$C8350)*24,LOLP!$B8350)*H8350/G8350,0)</f>
        <v>0</v>
      </c>
      <c r="J8350" s="7">
        <f ca="1">IF($F8350=1,OFFSET(start_33,LOLP!$D8350+(1-$C8350)*24,LOLP!$B8350)*H8350/G8350,0)</f>
        <v>0</v>
      </c>
      <c r="K8350" s="7">
        <f ca="1">IF($F8350,OFFSET(start_40,LOLP!$D8350+(1-$C8350)*24,LOLP!$B8350),0)</f>
        <v>0</v>
      </c>
      <c r="L8350" s="7">
        <f ca="1">IF($F8350,OFFSET(start_50,LOLP!$D8350+(1-$C8350)*24,LOLP!$B8350),0)</f>
        <v>0</v>
      </c>
      <c r="M8350" s="25">
        <f t="shared" ca="1" si="912"/>
        <v>0</v>
      </c>
      <c r="N8350" s="25">
        <f t="shared" ca="1" si="913"/>
        <v>0</v>
      </c>
      <c r="O8350" s="15" t="e">
        <f t="shared" ca="1" si="914"/>
        <v>#DIV/0!</v>
      </c>
      <c r="P8350" s="15" t="e">
        <f t="shared" ca="1" si="915"/>
        <v>#DIV/0!</v>
      </c>
    </row>
    <row r="8351" spans="1:16" x14ac:dyDescent="0.25">
      <c r="A8351" s="1">
        <f t="shared" si="916"/>
        <v>43448</v>
      </c>
      <c r="B8351" s="7">
        <f t="shared" si="911"/>
        <v>12</v>
      </c>
      <c r="C8351" s="4">
        <f>INDEX(Calendar!$E$3:$E$367,MATCH(LOLP!$A8351,Calendar!$B$3:$B$367,0))</f>
        <v>1</v>
      </c>
      <c r="D8351" s="2">
        <f t="shared" si="917"/>
        <v>20</v>
      </c>
      <c r="E8351" s="36">
        <v>28044</v>
      </c>
      <c r="F8351" s="7">
        <f>IFERROR(IF(INDEX('Temperature Data'!$AA$15:$AA$348,MATCH(LOLP!A8351,'Temperature Data'!$B$15:$B$348,0))&gt;IF(B8351=9,$G$2,LOLP!$F$2),1,0),0)</f>
        <v>0</v>
      </c>
      <c r="G8351" s="7">
        <f>SUMIFS(LOLP!$F$4:$F$8763,$C$4:$C$8763,$C8351,$B$4:$B$8763,$B8351,$D$4:$D$8763,$D8351)</f>
        <v>0</v>
      </c>
      <c r="H8351" s="7">
        <f>COUNTIFS(Calendar!$E$3:$E$367,LOLP!C8351,Calendar!$D$3:$D$367,LOLP!B8351)</f>
        <v>20</v>
      </c>
      <c r="I8351" s="7">
        <f ca="1">IF($F8351=1,OFFSET(start_norps,LOLP!$D8351+(1-$C8351)*24,LOLP!$B8351)*H8351/G8351,0)</f>
        <v>0</v>
      </c>
      <c r="J8351" s="7">
        <f ca="1">IF($F8351=1,OFFSET(start_33,LOLP!$D8351+(1-$C8351)*24,LOLP!$B8351)*H8351/G8351,0)</f>
        <v>0</v>
      </c>
      <c r="K8351" s="7">
        <f ca="1">IF($F8351,OFFSET(start_40,LOLP!$D8351+(1-$C8351)*24,LOLP!$B8351),0)</f>
        <v>0</v>
      </c>
      <c r="L8351" s="7">
        <f ca="1">IF($F8351,OFFSET(start_50,LOLP!$D8351+(1-$C8351)*24,LOLP!$B8351),0)</f>
        <v>0</v>
      </c>
      <c r="M8351" s="25">
        <f t="shared" ca="1" si="912"/>
        <v>0</v>
      </c>
      <c r="N8351" s="25">
        <f t="shared" ca="1" si="913"/>
        <v>0</v>
      </c>
      <c r="O8351" s="15" t="e">
        <f t="shared" ca="1" si="914"/>
        <v>#DIV/0!</v>
      </c>
      <c r="P8351" s="15" t="e">
        <f t="shared" ca="1" si="915"/>
        <v>#DIV/0!</v>
      </c>
    </row>
    <row r="8352" spans="1:16" x14ac:dyDescent="0.25">
      <c r="A8352" s="1">
        <f t="shared" si="916"/>
        <v>43448</v>
      </c>
      <c r="B8352" s="7">
        <f t="shared" si="911"/>
        <v>12</v>
      </c>
      <c r="C8352" s="4">
        <f>INDEX(Calendar!$E$3:$E$367,MATCH(LOLP!$A8352,Calendar!$B$3:$B$367,0))</f>
        <v>1</v>
      </c>
      <c r="D8352" s="2">
        <f t="shared" si="917"/>
        <v>21</v>
      </c>
      <c r="E8352" s="36">
        <v>27333</v>
      </c>
      <c r="F8352" s="7">
        <f>IFERROR(IF(INDEX('Temperature Data'!$AA$15:$AA$348,MATCH(LOLP!A8352,'Temperature Data'!$B$15:$B$348,0))&gt;IF(B8352=9,$G$2,LOLP!$F$2),1,0),0)</f>
        <v>0</v>
      </c>
      <c r="G8352" s="7">
        <f>SUMIFS(LOLP!$F$4:$F$8763,$C$4:$C$8763,$C8352,$B$4:$B$8763,$B8352,$D$4:$D$8763,$D8352)</f>
        <v>0</v>
      </c>
      <c r="H8352" s="7">
        <f>COUNTIFS(Calendar!$E$3:$E$367,LOLP!C8352,Calendar!$D$3:$D$367,LOLP!B8352)</f>
        <v>20</v>
      </c>
      <c r="I8352" s="7">
        <f ca="1">IF($F8352=1,OFFSET(start_norps,LOLP!$D8352+(1-$C8352)*24,LOLP!$B8352)*H8352/G8352,0)</f>
        <v>0</v>
      </c>
      <c r="J8352" s="7">
        <f ca="1">IF($F8352=1,OFFSET(start_33,LOLP!$D8352+(1-$C8352)*24,LOLP!$B8352)*H8352/G8352,0)</f>
        <v>0</v>
      </c>
      <c r="K8352" s="7">
        <f ca="1">IF($F8352,OFFSET(start_40,LOLP!$D8352+(1-$C8352)*24,LOLP!$B8352),0)</f>
        <v>0</v>
      </c>
      <c r="L8352" s="7">
        <f ca="1">IF($F8352,OFFSET(start_50,LOLP!$D8352+(1-$C8352)*24,LOLP!$B8352),0)</f>
        <v>0</v>
      </c>
      <c r="M8352" s="25">
        <f t="shared" ca="1" si="912"/>
        <v>0</v>
      </c>
      <c r="N8352" s="25">
        <f t="shared" ca="1" si="913"/>
        <v>0</v>
      </c>
      <c r="O8352" s="15" t="e">
        <f t="shared" ca="1" si="914"/>
        <v>#DIV/0!</v>
      </c>
      <c r="P8352" s="15" t="e">
        <f t="shared" ca="1" si="915"/>
        <v>#DIV/0!</v>
      </c>
    </row>
    <row r="8353" spans="1:16" x14ac:dyDescent="0.25">
      <c r="A8353" s="1">
        <f t="shared" si="916"/>
        <v>43448</v>
      </c>
      <c r="B8353" s="7">
        <f t="shared" si="911"/>
        <v>12</v>
      </c>
      <c r="C8353" s="4">
        <f>INDEX(Calendar!$E$3:$E$367,MATCH(LOLP!$A8353,Calendar!$B$3:$B$367,0))</f>
        <v>1</v>
      </c>
      <c r="D8353" s="2">
        <f t="shared" si="917"/>
        <v>22</v>
      </c>
      <c r="E8353" s="36">
        <v>26205</v>
      </c>
      <c r="F8353" s="7">
        <f>IFERROR(IF(INDEX('Temperature Data'!$AA$15:$AA$348,MATCH(LOLP!A8353,'Temperature Data'!$B$15:$B$348,0))&gt;IF(B8353=9,$G$2,LOLP!$F$2),1,0),0)</f>
        <v>0</v>
      </c>
      <c r="G8353" s="7">
        <f>SUMIFS(LOLP!$F$4:$F$8763,$C$4:$C$8763,$C8353,$B$4:$B$8763,$B8353,$D$4:$D$8763,$D8353)</f>
        <v>0</v>
      </c>
      <c r="H8353" s="7">
        <f>COUNTIFS(Calendar!$E$3:$E$367,LOLP!C8353,Calendar!$D$3:$D$367,LOLP!B8353)</f>
        <v>20</v>
      </c>
      <c r="I8353" s="7">
        <f ca="1">IF($F8353=1,OFFSET(start_norps,LOLP!$D8353+(1-$C8353)*24,LOLP!$B8353)*H8353/G8353,0)</f>
        <v>0</v>
      </c>
      <c r="J8353" s="7">
        <f ca="1">IF($F8353=1,OFFSET(start_33,LOLP!$D8353+(1-$C8353)*24,LOLP!$B8353)*H8353/G8353,0)</f>
        <v>0</v>
      </c>
      <c r="K8353" s="7">
        <f ca="1">IF($F8353,OFFSET(start_40,LOLP!$D8353+(1-$C8353)*24,LOLP!$B8353),0)</f>
        <v>0</v>
      </c>
      <c r="L8353" s="7">
        <f ca="1">IF($F8353,OFFSET(start_50,LOLP!$D8353+(1-$C8353)*24,LOLP!$B8353),0)</f>
        <v>0</v>
      </c>
      <c r="M8353" s="25">
        <f t="shared" ca="1" si="912"/>
        <v>0</v>
      </c>
      <c r="N8353" s="25">
        <f t="shared" ca="1" si="913"/>
        <v>0</v>
      </c>
      <c r="O8353" s="15" t="e">
        <f t="shared" ca="1" si="914"/>
        <v>#DIV/0!</v>
      </c>
      <c r="P8353" s="15" t="e">
        <f t="shared" ca="1" si="915"/>
        <v>#DIV/0!</v>
      </c>
    </row>
    <row r="8354" spans="1:16" x14ac:dyDescent="0.25">
      <c r="A8354" s="1">
        <f t="shared" si="916"/>
        <v>43448</v>
      </c>
      <c r="B8354" s="7">
        <f t="shared" si="911"/>
        <v>12</v>
      </c>
      <c r="C8354" s="4">
        <f>INDEX(Calendar!$E$3:$E$367,MATCH(LOLP!$A8354,Calendar!$B$3:$B$367,0))</f>
        <v>1</v>
      </c>
      <c r="D8354" s="2">
        <f t="shared" si="917"/>
        <v>23</v>
      </c>
      <c r="E8354" s="36">
        <v>24636</v>
      </c>
      <c r="F8354" s="7">
        <f>IFERROR(IF(INDEX('Temperature Data'!$AA$15:$AA$348,MATCH(LOLP!A8354,'Temperature Data'!$B$15:$B$348,0))&gt;IF(B8354=9,$G$2,LOLP!$F$2),1,0),0)</f>
        <v>0</v>
      </c>
      <c r="G8354" s="7">
        <f>SUMIFS(LOLP!$F$4:$F$8763,$C$4:$C$8763,$C8354,$B$4:$B$8763,$B8354,$D$4:$D$8763,$D8354)</f>
        <v>0</v>
      </c>
      <c r="H8354" s="7">
        <f>COUNTIFS(Calendar!$E$3:$E$367,LOLP!C8354,Calendar!$D$3:$D$367,LOLP!B8354)</f>
        <v>20</v>
      </c>
      <c r="I8354" s="7">
        <f ca="1">IF($F8354=1,OFFSET(start_norps,LOLP!$D8354+(1-$C8354)*24,LOLP!$B8354)*H8354/G8354,0)</f>
        <v>0</v>
      </c>
      <c r="J8354" s="7">
        <f ca="1">IF($F8354=1,OFFSET(start_33,LOLP!$D8354+(1-$C8354)*24,LOLP!$B8354)*H8354/G8354,0)</f>
        <v>0</v>
      </c>
      <c r="K8354" s="7">
        <f ca="1">IF($F8354,OFFSET(start_40,LOLP!$D8354+(1-$C8354)*24,LOLP!$B8354),0)</f>
        <v>0</v>
      </c>
      <c r="L8354" s="7">
        <f ca="1">IF($F8354,OFFSET(start_50,LOLP!$D8354+(1-$C8354)*24,LOLP!$B8354),0)</f>
        <v>0</v>
      </c>
      <c r="M8354" s="25">
        <f t="shared" ca="1" si="912"/>
        <v>0</v>
      </c>
      <c r="N8354" s="25">
        <f t="shared" ca="1" si="913"/>
        <v>0</v>
      </c>
      <c r="O8354" s="15" t="e">
        <f t="shared" ca="1" si="914"/>
        <v>#DIV/0!</v>
      </c>
      <c r="P8354" s="15" t="e">
        <f t="shared" ca="1" si="915"/>
        <v>#DIV/0!</v>
      </c>
    </row>
    <row r="8355" spans="1:16" x14ac:dyDescent="0.25">
      <c r="A8355" s="1">
        <f t="shared" si="916"/>
        <v>43448</v>
      </c>
      <c r="B8355" s="7">
        <f t="shared" si="911"/>
        <v>12</v>
      </c>
      <c r="C8355" s="4">
        <f>INDEX(Calendar!$E$3:$E$367,MATCH(LOLP!$A8355,Calendar!$B$3:$B$367,0))</f>
        <v>1</v>
      </c>
      <c r="D8355" s="2">
        <f t="shared" si="917"/>
        <v>24</v>
      </c>
      <c r="E8355" s="36">
        <v>22814</v>
      </c>
      <c r="F8355" s="7">
        <f>IFERROR(IF(INDEX('Temperature Data'!$AA$15:$AA$348,MATCH(LOLP!A8355,'Temperature Data'!$B$15:$B$348,0))&gt;IF(B8355=9,$G$2,LOLP!$F$2),1,0),0)</f>
        <v>0</v>
      </c>
      <c r="G8355" s="7">
        <f>SUMIFS(LOLP!$F$4:$F$8763,$C$4:$C$8763,$C8355,$B$4:$B$8763,$B8355,$D$4:$D$8763,$D8355)</f>
        <v>0</v>
      </c>
      <c r="H8355" s="7">
        <f>COUNTIFS(Calendar!$E$3:$E$367,LOLP!C8355,Calendar!$D$3:$D$367,LOLP!B8355)</f>
        <v>20</v>
      </c>
      <c r="I8355" s="7">
        <f ca="1">IF($F8355=1,OFFSET(start_norps,LOLP!$D8355+(1-$C8355)*24,LOLP!$B8355)*H8355/G8355,0)</f>
        <v>0</v>
      </c>
      <c r="J8355" s="7">
        <f ca="1">IF($F8355=1,OFFSET(start_33,LOLP!$D8355+(1-$C8355)*24,LOLP!$B8355)*H8355/G8355,0)</f>
        <v>0</v>
      </c>
      <c r="K8355" s="7">
        <f ca="1">IF($F8355,OFFSET(start_40,LOLP!$D8355+(1-$C8355)*24,LOLP!$B8355),0)</f>
        <v>0</v>
      </c>
      <c r="L8355" s="7">
        <f ca="1">IF($F8355,OFFSET(start_50,LOLP!$D8355+(1-$C8355)*24,LOLP!$B8355),0)</f>
        <v>0</v>
      </c>
      <c r="M8355" s="25">
        <f t="shared" ca="1" si="912"/>
        <v>0</v>
      </c>
      <c r="N8355" s="25">
        <f t="shared" ca="1" si="913"/>
        <v>0</v>
      </c>
      <c r="O8355" s="15" t="e">
        <f t="shared" ca="1" si="914"/>
        <v>#DIV/0!</v>
      </c>
      <c r="P8355" s="15" t="e">
        <f t="shared" ca="1" si="915"/>
        <v>#DIV/0!</v>
      </c>
    </row>
    <row r="8356" spans="1:16" x14ac:dyDescent="0.25">
      <c r="A8356" s="1">
        <f t="shared" si="916"/>
        <v>43449</v>
      </c>
      <c r="B8356" s="7">
        <f t="shared" si="911"/>
        <v>12</v>
      </c>
      <c r="C8356" s="4">
        <f>INDEX(Calendar!$E$3:$E$367,MATCH(LOLP!$A8356,Calendar!$B$3:$B$367,0))</f>
        <v>0</v>
      </c>
      <c r="D8356" s="2">
        <f t="shared" si="917"/>
        <v>1</v>
      </c>
      <c r="E8356" s="36">
        <v>21603</v>
      </c>
      <c r="F8356" s="7">
        <f>IFERROR(IF(INDEX('Temperature Data'!$AA$15:$AA$348,MATCH(LOLP!A8356,'Temperature Data'!$B$15:$B$348,0))&gt;IF(B8356=9,$G$2,LOLP!$F$2),1,0),0)</f>
        <v>0</v>
      </c>
      <c r="G8356" s="7">
        <f>SUMIFS(LOLP!$F$4:$F$8763,$C$4:$C$8763,$C8356,$B$4:$B$8763,$B8356,$D$4:$D$8763,$D8356)</f>
        <v>0</v>
      </c>
      <c r="H8356" s="7">
        <f>COUNTIFS(Calendar!$E$3:$E$367,LOLP!C8356,Calendar!$D$3:$D$367,LOLP!B8356)</f>
        <v>11</v>
      </c>
      <c r="I8356" s="7">
        <f ca="1">IF($F8356=1,OFFSET(start_norps,LOLP!$D8356+(1-$C8356)*24,LOLP!$B8356)*H8356/G8356,0)</f>
        <v>0</v>
      </c>
      <c r="J8356" s="7">
        <f ca="1">IF($F8356=1,OFFSET(start_33,LOLP!$D8356+(1-$C8356)*24,LOLP!$B8356)*H8356/G8356,0)</f>
        <v>0</v>
      </c>
      <c r="K8356" s="7">
        <f ca="1">IF($F8356,OFFSET(start_40,LOLP!$D8356+(1-$C8356)*24,LOLP!$B8356),0)</f>
        <v>0</v>
      </c>
      <c r="L8356" s="7">
        <f ca="1">IF($F8356,OFFSET(start_50,LOLP!$D8356+(1-$C8356)*24,LOLP!$B8356),0)</f>
        <v>0</v>
      </c>
      <c r="M8356" s="25">
        <f t="shared" ca="1" si="912"/>
        <v>0</v>
      </c>
      <c r="N8356" s="25">
        <f t="shared" ca="1" si="913"/>
        <v>0</v>
      </c>
      <c r="O8356" s="15" t="e">
        <f t="shared" ca="1" si="914"/>
        <v>#DIV/0!</v>
      </c>
      <c r="P8356" s="15" t="e">
        <f t="shared" ca="1" si="915"/>
        <v>#DIV/0!</v>
      </c>
    </row>
    <row r="8357" spans="1:16" x14ac:dyDescent="0.25">
      <c r="A8357" s="1">
        <f t="shared" si="916"/>
        <v>43449</v>
      </c>
      <c r="B8357" s="7">
        <f t="shared" si="911"/>
        <v>12</v>
      </c>
      <c r="C8357" s="4">
        <f>INDEX(Calendar!$E$3:$E$367,MATCH(LOLP!$A8357,Calendar!$B$3:$B$367,0))</f>
        <v>0</v>
      </c>
      <c r="D8357" s="2">
        <f t="shared" si="917"/>
        <v>2</v>
      </c>
      <c r="E8357" s="36">
        <v>20760</v>
      </c>
      <c r="F8357" s="7">
        <f>IFERROR(IF(INDEX('Temperature Data'!$AA$15:$AA$348,MATCH(LOLP!A8357,'Temperature Data'!$B$15:$B$348,0))&gt;IF(B8357=9,$G$2,LOLP!$F$2),1,0),0)</f>
        <v>0</v>
      </c>
      <c r="G8357" s="7">
        <f>SUMIFS(LOLP!$F$4:$F$8763,$C$4:$C$8763,$C8357,$B$4:$B$8763,$B8357,$D$4:$D$8763,$D8357)</f>
        <v>0</v>
      </c>
      <c r="H8357" s="7">
        <f>COUNTIFS(Calendar!$E$3:$E$367,LOLP!C8357,Calendar!$D$3:$D$367,LOLP!B8357)</f>
        <v>11</v>
      </c>
      <c r="I8357" s="7">
        <f ca="1">IF($F8357=1,OFFSET(start_norps,LOLP!$D8357+(1-$C8357)*24,LOLP!$B8357)*H8357/G8357,0)</f>
        <v>0</v>
      </c>
      <c r="J8357" s="7">
        <f ca="1">IF($F8357=1,OFFSET(start_33,LOLP!$D8357+(1-$C8357)*24,LOLP!$B8357)*H8357/G8357,0)</f>
        <v>0</v>
      </c>
      <c r="K8357" s="7">
        <f ca="1">IF($F8357,OFFSET(start_40,LOLP!$D8357+(1-$C8357)*24,LOLP!$B8357),0)</f>
        <v>0</v>
      </c>
      <c r="L8357" s="7">
        <f ca="1">IF($F8357,OFFSET(start_50,LOLP!$D8357+(1-$C8357)*24,LOLP!$B8357),0)</f>
        <v>0</v>
      </c>
      <c r="M8357" s="25">
        <f t="shared" ca="1" si="912"/>
        <v>0</v>
      </c>
      <c r="N8357" s="25">
        <f t="shared" ca="1" si="913"/>
        <v>0</v>
      </c>
      <c r="O8357" s="15" t="e">
        <f t="shared" ca="1" si="914"/>
        <v>#DIV/0!</v>
      </c>
      <c r="P8357" s="15" t="e">
        <f t="shared" ca="1" si="915"/>
        <v>#DIV/0!</v>
      </c>
    </row>
    <row r="8358" spans="1:16" x14ac:dyDescent="0.25">
      <c r="A8358" s="1">
        <f t="shared" si="916"/>
        <v>43449</v>
      </c>
      <c r="B8358" s="7">
        <f t="shared" si="911"/>
        <v>12</v>
      </c>
      <c r="C8358" s="4">
        <f>INDEX(Calendar!$E$3:$E$367,MATCH(LOLP!$A8358,Calendar!$B$3:$B$367,0))</f>
        <v>0</v>
      </c>
      <c r="D8358" s="2">
        <f t="shared" si="917"/>
        <v>3</v>
      </c>
      <c r="E8358" s="36">
        <v>20342</v>
      </c>
      <c r="F8358" s="7">
        <f>IFERROR(IF(INDEX('Temperature Data'!$AA$15:$AA$348,MATCH(LOLP!A8358,'Temperature Data'!$B$15:$B$348,0))&gt;IF(B8358=9,$G$2,LOLP!$F$2),1,0),0)</f>
        <v>0</v>
      </c>
      <c r="G8358" s="7">
        <f>SUMIFS(LOLP!$F$4:$F$8763,$C$4:$C$8763,$C8358,$B$4:$B$8763,$B8358,$D$4:$D$8763,$D8358)</f>
        <v>0</v>
      </c>
      <c r="H8358" s="7">
        <f>COUNTIFS(Calendar!$E$3:$E$367,LOLP!C8358,Calendar!$D$3:$D$367,LOLP!B8358)</f>
        <v>11</v>
      </c>
      <c r="I8358" s="7">
        <f ca="1">IF($F8358=1,OFFSET(start_norps,LOLP!$D8358+(1-$C8358)*24,LOLP!$B8358)*H8358/G8358,0)</f>
        <v>0</v>
      </c>
      <c r="J8358" s="7">
        <f ca="1">IF($F8358=1,OFFSET(start_33,LOLP!$D8358+(1-$C8358)*24,LOLP!$B8358)*H8358/G8358,0)</f>
        <v>0</v>
      </c>
      <c r="K8358" s="7">
        <f ca="1">IF($F8358,OFFSET(start_40,LOLP!$D8358+(1-$C8358)*24,LOLP!$B8358),0)</f>
        <v>0</v>
      </c>
      <c r="L8358" s="7">
        <f ca="1">IF($F8358,OFFSET(start_50,LOLP!$D8358+(1-$C8358)*24,LOLP!$B8358),0)</f>
        <v>0</v>
      </c>
      <c r="M8358" s="25">
        <f t="shared" ca="1" si="912"/>
        <v>0</v>
      </c>
      <c r="N8358" s="25">
        <f t="shared" ca="1" si="913"/>
        <v>0</v>
      </c>
      <c r="O8358" s="15" t="e">
        <f t="shared" ca="1" si="914"/>
        <v>#DIV/0!</v>
      </c>
      <c r="P8358" s="15" t="e">
        <f t="shared" ca="1" si="915"/>
        <v>#DIV/0!</v>
      </c>
    </row>
    <row r="8359" spans="1:16" x14ac:dyDescent="0.25">
      <c r="A8359" s="1">
        <f t="shared" si="916"/>
        <v>43449</v>
      </c>
      <c r="B8359" s="7">
        <f t="shared" si="911"/>
        <v>12</v>
      </c>
      <c r="C8359" s="4">
        <f>INDEX(Calendar!$E$3:$E$367,MATCH(LOLP!$A8359,Calendar!$B$3:$B$367,0))</f>
        <v>0</v>
      </c>
      <c r="D8359" s="2">
        <f t="shared" si="917"/>
        <v>4</v>
      </c>
      <c r="E8359" s="36">
        <v>20231</v>
      </c>
      <c r="F8359" s="7">
        <f>IFERROR(IF(INDEX('Temperature Data'!$AA$15:$AA$348,MATCH(LOLP!A8359,'Temperature Data'!$B$15:$B$348,0))&gt;IF(B8359=9,$G$2,LOLP!$F$2),1,0),0)</f>
        <v>0</v>
      </c>
      <c r="G8359" s="7">
        <f>SUMIFS(LOLP!$F$4:$F$8763,$C$4:$C$8763,$C8359,$B$4:$B$8763,$B8359,$D$4:$D$8763,$D8359)</f>
        <v>0</v>
      </c>
      <c r="H8359" s="7">
        <f>COUNTIFS(Calendar!$E$3:$E$367,LOLP!C8359,Calendar!$D$3:$D$367,LOLP!B8359)</f>
        <v>11</v>
      </c>
      <c r="I8359" s="7">
        <f ca="1">IF($F8359=1,OFFSET(start_norps,LOLP!$D8359+(1-$C8359)*24,LOLP!$B8359)*H8359/G8359,0)</f>
        <v>0</v>
      </c>
      <c r="J8359" s="7">
        <f ca="1">IF($F8359=1,OFFSET(start_33,LOLP!$D8359+(1-$C8359)*24,LOLP!$B8359)*H8359/G8359,0)</f>
        <v>0</v>
      </c>
      <c r="K8359" s="7">
        <f ca="1">IF($F8359,OFFSET(start_40,LOLP!$D8359+(1-$C8359)*24,LOLP!$B8359),0)</f>
        <v>0</v>
      </c>
      <c r="L8359" s="7">
        <f ca="1">IF($F8359,OFFSET(start_50,LOLP!$D8359+(1-$C8359)*24,LOLP!$B8359),0)</f>
        <v>0</v>
      </c>
      <c r="M8359" s="25">
        <f t="shared" ca="1" si="912"/>
        <v>0</v>
      </c>
      <c r="N8359" s="25">
        <f t="shared" ca="1" si="913"/>
        <v>0</v>
      </c>
      <c r="O8359" s="15" t="e">
        <f t="shared" ca="1" si="914"/>
        <v>#DIV/0!</v>
      </c>
      <c r="P8359" s="15" t="e">
        <f t="shared" ca="1" si="915"/>
        <v>#DIV/0!</v>
      </c>
    </row>
    <row r="8360" spans="1:16" x14ac:dyDescent="0.25">
      <c r="A8360" s="1">
        <f t="shared" si="916"/>
        <v>43449</v>
      </c>
      <c r="B8360" s="7">
        <f t="shared" si="911"/>
        <v>12</v>
      </c>
      <c r="C8360" s="4">
        <f>INDEX(Calendar!$E$3:$E$367,MATCH(LOLP!$A8360,Calendar!$B$3:$B$367,0))</f>
        <v>0</v>
      </c>
      <c r="D8360" s="2">
        <f t="shared" si="917"/>
        <v>5</v>
      </c>
      <c r="E8360" s="36">
        <v>20455</v>
      </c>
      <c r="F8360" s="7">
        <f>IFERROR(IF(INDEX('Temperature Data'!$AA$15:$AA$348,MATCH(LOLP!A8360,'Temperature Data'!$B$15:$B$348,0))&gt;IF(B8360=9,$G$2,LOLP!$F$2),1,0),0)</f>
        <v>0</v>
      </c>
      <c r="G8360" s="7">
        <f>SUMIFS(LOLP!$F$4:$F$8763,$C$4:$C$8763,$C8360,$B$4:$B$8763,$B8360,$D$4:$D$8763,$D8360)</f>
        <v>0</v>
      </c>
      <c r="H8360" s="7">
        <f>COUNTIFS(Calendar!$E$3:$E$367,LOLP!C8360,Calendar!$D$3:$D$367,LOLP!B8360)</f>
        <v>11</v>
      </c>
      <c r="I8360" s="7">
        <f ca="1">IF($F8360=1,OFFSET(start_norps,LOLP!$D8360+(1-$C8360)*24,LOLP!$B8360)*H8360/G8360,0)</f>
        <v>0</v>
      </c>
      <c r="J8360" s="7">
        <f ca="1">IF($F8360=1,OFFSET(start_33,LOLP!$D8360+(1-$C8360)*24,LOLP!$B8360)*H8360/G8360,0)</f>
        <v>0</v>
      </c>
      <c r="K8360" s="7">
        <f ca="1">IF($F8360,OFFSET(start_40,LOLP!$D8360+(1-$C8360)*24,LOLP!$B8360),0)</f>
        <v>0</v>
      </c>
      <c r="L8360" s="7">
        <f ca="1">IF($F8360,OFFSET(start_50,LOLP!$D8360+(1-$C8360)*24,LOLP!$B8360),0)</f>
        <v>0</v>
      </c>
      <c r="M8360" s="25">
        <f t="shared" ca="1" si="912"/>
        <v>0</v>
      </c>
      <c r="N8360" s="25">
        <f t="shared" ca="1" si="913"/>
        <v>0</v>
      </c>
      <c r="O8360" s="15" t="e">
        <f t="shared" ca="1" si="914"/>
        <v>#DIV/0!</v>
      </c>
      <c r="P8360" s="15" t="e">
        <f t="shared" ca="1" si="915"/>
        <v>#DIV/0!</v>
      </c>
    </row>
    <row r="8361" spans="1:16" x14ac:dyDescent="0.25">
      <c r="A8361" s="1">
        <f t="shared" si="916"/>
        <v>43449</v>
      </c>
      <c r="B8361" s="7">
        <f t="shared" si="911"/>
        <v>12</v>
      </c>
      <c r="C8361" s="4">
        <f>INDEX(Calendar!$E$3:$E$367,MATCH(LOLP!$A8361,Calendar!$B$3:$B$367,0))</f>
        <v>0</v>
      </c>
      <c r="D8361" s="2">
        <f t="shared" si="917"/>
        <v>6</v>
      </c>
      <c r="E8361" s="36">
        <v>21174</v>
      </c>
      <c r="F8361" s="7">
        <f>IFERROR(IF(INDEX('Temperature Data'!$AA$15:$AA$348,MATCH(LOLP!A8361,'Temperature Data'!$B$15:$B$348,0))&gt;IF(B8361=9,$G$2,LOLP!$F$2),1,0),0)</f>
        <v>0</v>
      </c>
      <c r="G8361" s="7">
        <f>SUMIFS(LOLP!$F$4:$F$8763,$C$4:$C$8763,$C8361,$B$4:$B$8763,$B8361,$D$4:$D$8763,$D8361)</f>
        <v>0</v>
      </c>
      <c r="H8361" s="7">
        <f>COUNTIFS(Calendar!$E$3:$E$367,LOLP!C8361,Calendar!$D$3:$D$367,LOLP!B8361)</f>
        <v>11</v>
      </c>
      <c r="I8361" s="7">
        <f ca="1">IF($F8361=1,OFFSET(start_norps,LOLP!$D8361+(1-$C8361)*24,LOLP!$B8361)*H8361/G8361,0)</f>
        <v>0</v>
      </c>
      <c r="J8361" s="7">
        <f ca="1">IF($F8361=1,OFFSET(start_33,LOLP!$D8361+(1-$C8361)*24,LOLP!$B8361)*H8361/G8361,0)</f>
        <v>0</v>
      </c>
      <c r="K8361" s="7">
        <f ca="1">IF($F8361,OFFSET(start_40,LOLP!$D8361+(1-$C8361)*24,LOLP!$B8361),0)</f>
        <v>0</v>
      </c>
      <c r="L8361" s="7">
        <f ca="1">IF($F8361,OFFSET(start_50,LOLP!$D8361+(1-$C8361)*24,LOLP!$B8361),0)</f>
        <v>0</v>
      </c>
      <c r="M8361" s="25">
        <f t="shared" ca="1" si="912"/>
        <v>0</v>
      </c>
      <c r="N8361" s="25">
        <f t="shared" ca="1" si="913"/>
        <v>0</v>
      </c>
      <c r="O8361" s="15" t="e">
        <f t="shared" ca="1" si="914"/>
        <v>#DIV/0!</v>
      </c>
      <c r="P8361" s="15" t="e">
        <f t="shared" ca="1" si="915"/>
        <v>#DIV/0!</v>
      </c>
    </row>
    <row r="8362" spans="1:16" x14ac:dyDescent="0.25">
      <c r="A8362" s="1">
        <f t="shared" si="916"/>
        <v>43449</v>
      </c>
      <c r="B8362" s="7">
        <f t="shared" si="911"/>
        <v>12</v>
      </c>
      <c r="C8362" s="4">
        <f>INDEX(Calendar!$E$3:$E$367,MATCH(LOLP!$A8362,Calendar!$B$3:$B$367,0))</f>
        <v>0</v>
      </c>
      <c r="D8362" s="2">
        <f t="shared" si="917"/>
        <v>7</v>
      </c>
      <c r="E8362" s="36">
        <v>22290</v>
      </c>
      <c r="F8362" s="7">
        <f>IFERROR(IF(INDEX('Temperature Data'!$AA$15:$AA$348,MATCH(LOLP!A8362,'Temperature Data'!$B$15:$B$348,0))&gt;IF(B8362=9,$G$2,LOLP!$F$2),1,0),0)</f>
        <v>0</v>
      </c>
      <c r="G8362" s="7">
        <f>SUMIFS(LOLP!$F$4:$F$8763,$C$4:$C$8763,$C8362,$B$4:$B$8763,$B8362,$D$4:$D$8763,$D8362)</f>
        <v>0</v>
      </c>
      <c r="H8362" s="7">
        <f>COUNTIFS(Calendar!$E$3:$E$367,LOLP!C8362,Calendar!$D$3:$D$367,LOLP!B8362)</f>
        <v>11</v>
      </c>
      <c r="I8362" s="7">
        <f ca="1">IF($F8362=1,OFFSET(start_norps,LOLP!$D8362+(1-$C8362)*24,LOLP!$B8362)*H8362/G8362,0)</f>
        <v>0</v>
      </c>
      <c r="J8362" s="7">
        <f ca="1">IF($F8362=1,OFFSET(start_33,LOLP!$D8362+(1-$C8362)*24,LOLP!$B8362)*H8362/G8362,0)</f>
        <v>0</v>
      </c>
      <c r="K8362" s="7">
        <f ca="1">IF($F8362,OFFSET(start_40,LOLP!$D8362+(1-$C8362)*24,LOLP!$B8362),0)</f>
        <v>0</v>
      </c>
      <c r="L8362" s="7">
        <f ca="1">IF($F8362,OFFSET(start_50,LOLP!$D8362+(1-$C8362)*24,LOLP!$B8362),0)</f>
        <v>0</v>
      </c>
      <c r="M8362" s="25">
        <f t="shared" ca="1" si="912"/>
        <v>0</v>
      </c>
      <c r="N8362" s="25">
        <f t="shared" ca="1" si="913"/>
        <v>0</v>
      </c>
      <c r="O8362" s="15" t="e">
        <f t="shared" ca="1" si="914"/>
        <v>#DIV/0!</v>
      </c>
      <c r="P8362" s="15" t="e">
        <f t="shared" ca="1" si="915"/>
        <v>#DIV/0!</v>
      </c>
    </row>
    <row r="8363" spans="1:16" x14ac:dyDescent="0.25">
      <c r="A8363" s="1">
        <f t="shared" si="916"/>
        <v>43449</v>
      </c>
      <c r="B8363" s="7">
        <f t="shared" si="911"/>
        <v>12</v>
      </c>
      <c r="C8363" s="4">
        <f>INDEX(Calendar!$E$3:$E$367,MATCH(LOLP!$A8363,Calendar!$B$3:$B$367,0))</f>
        <v>0</v>
      </c>
      <c r="D8363" s="2">
        <f t="shared" si="917"/>
        <v>8</v>
      </c>
      <c r="E8363" s="36">
        <v>22782</v>
      </c>
      <c r="F8363" s="7">
        <f>IFERROR(IF(INDEX('Temperature Data'!$AA$15:$AA$348,MATCH(LOLP!A8363,'Temperature Data'!$B$15:$B$348,0))&gt;IF(B8363=9,$G$2,LOLP!$F$2),1,0),0)</f>
        <v>0</v>
      </c>
      <c r="G8363" s="7">
        <f>SUMIFS(LOLP!$F$4:$F$8763,$C$4:$C$8763,$C8363,$B$4:$B$8763,$B8363,$D$4:$D$8763,$D8363)</f>
        <v>0</v>
      </c>
      <c r="H8363" s="7">
        <f>COUNTIFS(Calendar!$E$3:$E$367,LOLP!C8363,Calendar!$D$3:$D$367,LOLP!B8363)</f>
        <v>11</v>
      </c>
      <c r="I8363" s="7">
        <f ca="1">IF($F8363=1,OFFSET(start_norps,LOLP!$D8363+(1-$C8363)*24,LOLP!$B8363)*H8363/G8363,0)</f>
        <v>0</v>
      </c>
      <c r="J8363" s="7">
        <f ca="1">IF($F8363=1,OFFSET(start_33,LOLP!$D8363+(1-$C8363)*24,LOLP!$B8363)*H8363/G8363,0)</f>
        <v>0</v>
      </c>
      <c r="K8363" s="7">
        <f ca="1">IF($F8363,OFFSET(start_40,LOLP!$D8363+(1-$C8363)*24,LOLP!$B8363),0)</f>
        <v>0</v>
      </c>
      <c r="L8363" s="7">
        <f ca="1">IF($F8363,OFFSET(start_50,LOLP!$D8363+(1-$C8363)*24,LOLP!$B8363),0)</f>
        <v>0</v>
      </c>
      <c r="M8363" s="25">
        <f t="shared" ca="1" si="912"/>
        <v>0</v>
      </c>
      <c r="N8363" s="25">
        <f t="shared" ca="1" si="913"/>
        <v>0</v>
      </c>
      <c r="O8363" s="15" t="e">
        <f t="shared" ca="1" si="914"/>
        <v>#DIV/0!</v>
      </c>
      <c r="P8363" s="15" t="e">
        <f t="shared" ca="1" si="915"/>
        <v>#DIV/0!</v>
      </c>
    </row>
    <row r="8364" spans="1:16" x14ac:dyDescent="0.25">
      <c r="A8364" s="1">
        <f t="shared" si="916"/>
        <v>43449</v>
      </c>
      <c r="B8364" s="7">
        <f t="shared" si="911"/>
        <v>12</v>
      </c>
      <c r="C8364" s="4">
        <f>INDEX(Calendar!$E$3:$E$367,MATCH(LOLP!$A8364,Calendar!$B$3:$B$367,0))</f>
        <v>0</v>
      </c>
      <c r="D8364" s="2">
        <f t="shared" si="917"/>
        <v>9</v>
      </c>
      <c r="E8364" s="36">
        <v>22683</v>
      </c>
      <c r="F8364" s="7">
        <f>IFERROR(IF(INDEX('Temperature Data'!$AA$15:$AA$348,MATCH(LOLP!A8364,'Temperature Data'!$B$15:$B$348,0))&gt;IF(B8364=9,$G$2,LOLP!$F$2),1,0),0)</f>
        <v>0</v>
      </c>
      <c r="G8364" s="7">
        <f>SUMIFS(LOLP!$F$4:$F$8763,$C$4:$C$8763,$C8364,$B$4:$B$8763,$B8364,$D$4:$D$8763,$D8364)</f>
        <v>0</v>
      </c>
      <c r="H8364" s="7">
        <f>COUNTIFS(Calendar!$E$3:$E$367,LOLP!C8364,Calendar!$D$3:$D$367,LOLP!B8364)</f>
        <v>11</v>
      </c>
      <c r="I8364" s="7">
        <f ca="1">IF($F8364=1,OFFSET(start_norps,LOLP!$D8364+(1-$C8364)*24,LOLP!$B8364)*H8364/G8364,0)</f>
        <v>0</v>
      </c>
      <c r="J8364" s="7">
        <f ca="1">IF($F8364=1,OFFSET(start_33,LOLP!$D8364+(1-$C8364)*24,LOLP!$B8364)*H8364/G8364,0)</f>
        <v>0</v>
      </c>
      <c r="K8364" s="7">
        <f ca="1">IF($F8364,OFFSET(start_40,LOLP!$D8364+(1-$C8364)*24,LOLP!$B8364),0)</f>
        <v>0</v>
      </c>
      <c r="L8364" s="7">
        <f ca="1">IF($F8364,OFFSET(start_50,LOLP!$D8364+(1-$C8364)*24,LOLP!$B8364),0)</f>
        <v>0</v>
      </c>
      <c r="M8364" s="25">
        <f t="shared" ca="1" si="912"/>
        <v>0</v>
      </c>
      <c r="N8364" s="25">
        <f t="shared" ca="1" si="913"/>
        <v>0</v>
      </c>
      <c r="O8364" s="15" t="e">
        <f t="shared" ca="1" si="914"/>
        <v>#DIV/0!</v>
      </c>
      <c r="P8364" s="15" t="e">
        <f t="shared" ca="1" si="915"/>
        <v>#DIV/0!</v>
      </c>
    </row>
    <row r="8365" spans="1:16" x14ac:dyDescent="0.25">
      <c r="A8365" s="1">
        <f t="shared" si="916"/>
        <v>43449</v>
      </c>
      <c r="B8365" s="7">
        <f t="shared" si="911"/>
        <v>12</v>
      </c>
      <c r="C8365" s="4">
        <f>INDEX(Calendar!$E$3:$E$367,MATCH(LOLP!$A8365,Calendar!$B$3:$B$367,0))</f>
        <v>0</v>
      </c>
      <c r="D8365" s="2">
        <f t="shared" si="917"/>
        <v>10</v>
      </c>
      <c r="E8365" s="36">
        <v>22215</v>
      </c>
      <c r="F8365" s="7">
        <f>IFERROR(IF(INDEX('Temperature Data'!$AA$15:$AA$348,MATCH(LOLP!A8365,'Temperature Data'!$B$15:$B$348,0))&gt;IF(B8365=9,$G$2,LOLP!$F$2),1,0),0)</f>
        <v>0</v>
      </c>
      <c r="G8365" s="7">
        <f>SUMIFS(LOLP!$F$4:$F$8763,$C$4:$C$8763,$C8365,$B$4:$B$8763,$B8365,$D$4:$D$8763,$D8365)</f>
        <v>0</v>
      </c>
      <c r="H8365" s="7">
        <f>COUNTIFS(Calendar!$E$3:$E$367,LOLP!C8365,Calendar!$D$3:$D$367,LOLP!B8365)</f>
        <v>11</v>
      </c>
      <c r="I8365" s="7">
        <f ca="1">IF($F8365=1,OFFSET(start_norps,LOLP!$D8365+(1-$C8365)*24,LOLP!$B8365)*H8365/G8365,0)</f>
        <v>0</v>
      </c>
      <c r="J8365" s="7">
        <f ca="1">IF($F8365=1,OFFSET(start_33,LOLP!$D8365+(1-$C8365)*24,LOLP!$B8365)*H8365/G8365,0)</f>
        <v>0</v>
      </c>
      <c r="K8365" s="7">
        <f ca="1">IF($F8365,OFFSET(start_40,LOLP!$D8365+(1-$C8365)*24,LOLP!$B8365),0)</f>
        <v>0</v>
      </c>
      <c r="L8365" s="7">
        <f ca="1">IF($F8365,OFFSET(start_50,LOLP!$D8365+(1-$C8365)*24,LOLP!$B8365),0)</f>
        <v>0</v>
      </c>
      <c r="M8365" s="25">
        <f t="shared" ca="1" si="912"/>
        <v>0</v>
      </c>
      <c r="N8365" s="25">
        <f t="shared" ca="1" si="913"/>
        <v>0</v>
      </c>
      <c r="O8365" s="15" t="e">
        <f t="shared" ca="1" si="914"/>
        <v>#DIV/0!</v>
      </c>
      <c r="P8365" s="15" t="e">
        <f t="shared" ca="1" si="915"/>
        <v>#DIV/0!</v>
      </c>
    </row>
    <row r="8366" spans="1:16" x14ac:dyDescent="0.25">
      <c r="A8366" s="1">
        <f t="shared" si="916"/>
        <v>43449</v>
      </c>
      <c r="B8366" s="7">
        <f t="shared" si="911"/>
        <v>12</v>
      </c>
      <c r="C8366" s="4">
        <f>INDEX(Calendar!$E$3:$E$367,MATCH(LOLP!$A8366,Calendar!$B$3:$B$367,0))</f>
        <v>0</v>
      </c>
      <c r="D8366" s="2">
        <f t="shared" si="917"/>
        <v>11</v>
      </c>
      <c r="E8366" s="36">
        <v>21892</v>
      </c>
      <c r="F8366" s="7">
        <f>IFERROR(IF(INDEX('Temperature Data'!$AA$15:$AA$348,MATCH(LOLP!A8366,'Temperature Data'!$B$15:$B$348,0))&gt;IF(B8366=9,$G$2,LOLP!$F$2),1,0),0)</f>
        <v>0</v>
      </c>
      <c r="G8366" s="7">
        <f>SUMIFS(LOLP!$F$4:$F$8763,$C$4:$C$8763,$C8366,$B$4:$B$8763,$B8366,$D$4:$D$8763,$D8366)</f>
        <v>0</v>
      </c>
      <c r="H8366" s="7">
        <f>COUNTIFS(Calendar!$E$3:$E$367,LOLP!C8366,Calendar!$D$3:$D$367,LOLP!B8366)</f>
        <v>11</v>
      </c>
      <c r="I8366" s="7">
        <f ca="1">IF($F8366=1,OFFSET(start_norps,LOLP!$D8366+(1-$C8366)*24,LOLP!$B8366)*H8366/G8366,0)</f>
        <v>0</v>
      </c>
      <c r="J8366" s="7">
        <f ca="1">IF($F8366=1,OFFSET(start_33,LOLP!$D8366+(1-$C8366)*24,LOLP!$B8366)*H8366/G8366,0)</f>
        <v>0</v>
      </c>
      <c r="K8366" s="7">
        <f ca="1">IF($F8366,OFFSET(start_40,LOLP!$D8366+(1-$C8366)*24,LOLP!$B8366),0)</f>
        <v>0</v>
      </c>
      <c r="L8366" s="7">
        <f ca="1">IF($F8366,OFFSET(start_50,LOLP!$D8366+(1-$C8366)*24,LOLP!$B8366),0)</f>
        <v>0</v>
      </c>
      <c r="M8366" s="25">
        <f t="shared" ca="1" si="912"/>
        <v>0</v>
      </c>
      <c r="N8366" s="25">
        <f t="shared" ca="1" si="913"/>
        <v>0</v>
      </c>
      <c r="O8366" s="15" t="e">
        <f t="shared" ca="1" si="914"/>
        <v>#DIV/0!</v>
      </c>
      <c r="P8366" s="15" t="e">
        <f t="shared" ca="1" si="915"/>
        <v>#DIV/0!</v>
      </c>
    </row>
    <row r="8367" spans="1:16" x14ac:dyDescent="0.25">
      <c r="A8367" s="1">
        <f t="shared" si="916"/>
        <v>43449</v>
      </c>
      <c r="B8367" s="7">
        <f t="shared" si="911"/>
        <v>12</v>
      </c>
      <c r="C8367" s="4">
        <f>INDEX(Calendar!$E$3:$E$367,MATCH(LOLP!$A8367,Calendar!$B$3:$B$367,0))</f>
        <v>0</v>
      </c>
      <c r="D8367" s="2">
        <f t="shared" si="917"/>
        <v>12</v>
      </c>
      <c r="E8367" s="36">
        <v>21637</v>
      </c>
      <c r="F8367" s="7">
        <f>IFERROR(IF(INDEX('Temperature Data'!$AA$15:$AA$348,MATCH(LOLP!A8367,'Temperature Data'!$B$15:$B$348,0))&gt;IF(B8367=9,$G$2,LOLP!$F$2),1,0),0)</f>
        <v>0</v>
      </c>
      <c r="G8367" s="7">
        <f>SUMIFS(LOLP!$F$4:$F$8763,$C$4:$C$8763,$C8367,$B$4:$B$8763,$B8367,$D$4:$D$8763,$D8367)</f>
        <v>0</v>
      </c>
      <c r="H8367" s="7">
        <f>COUNTIFS(Calendar!$E$3:$E$367,LOLP!C8367,Calendar!$D$3:$D$367,LOLP!B8367)</f>
        <v>11</v>
      </c>
      <c r="I8367" s="7">
        <f ca="1">IF($F8367=1,OFFSET(start_norps,LOLP!$D8367+(1-$C8367)*24,LOLP!$B8367)*H8367/G8367,0)</f>
        <v>0</v>
      </c>
      <c r="J8367" s="7">
        <f ca="1">IF($F8367=1,OFFSET(start_33,LOLP!$D8367+(1-$C8367)*24,LOLP!$B8367)*H8367/G8367,0)</f>
        <v>0</v>
      </c>
      <c r="K8367" s="7">
        <f ca="1">IF($F8367,OFFSET(start_40,LOLP!$D8367+(1-$C8367)*24,LOLP!$B8367),0)</f>
        <v>0</v>
      </c>
      <c r="L8367" s="7">
        <f ca="1">IF($F8367,OFFSET(start_50,LOLP!$D8367+(1-$C8367)*24,LOLP!$B8367),0)</f>
        <v>0</v>
      </c>
      <c r="M8367" s="25">
        <f t="shared" ca="1" si="912"/>
        <v>0</v>
      </c>
      <c r="N8367" s="25">
        <f t="shared" ca="1" si="913"/>
        <v>0</v>
      </c>
      <c r="O8367" s="15" t="e">
        <f t="shared" ca="1" si="914"/>
        <v>#DIV/0!</v>
      </c>
      <c r="P8367" s="15" t="e">
        <f t="shared" ca="1" si="915"/>
        <v>#DIV/0!</v>
      </c>
    </row>
    <row r="8368" spans="1:16" x14ac:dyDescent="0.25">
      <c r="A8368" s="1">
        <f t="shared" si="916"/>
        <v>43449</v>
      </c>
      <c r="B8368" s="7">
        <f t="shared" si="911"/>
        <v>12</v>
      </c>
      <c r="C8368" s="4">
        <f>INDEX(Calendar!$E$3:$E$367,MATCH(LOLP!$A8368,Calendar!$B$3:$B$367,0))</f>
        <v>0</v>
      </c>
      <c r="D8368" s="2">
        <f t="shared" si="917"/>
        <v>13</v>
      </c>
      <c r="E8368" s="36">
        <v>21494</v>
      </c>
      <c r="F8368" s="7">
        <f>IFERROR(IF(INDEX('Temperature Data'!$AA$15:$AA$348,MATCH(LOLP!A8368,'Temperature Data'!$B$15:$B$348,0))&gt;IF(B8368=9,$G$2,LOLP!$F$2),1,0),0)</f>
        <v>0</v>
      </c>
      <c r="G8368" s="7">
        <f>SUMIFS(LOLP!$F$4:$F$8763,$C$4:$C$8763,$C8368,$B$4:$B$8763,$B8368,$D$4:$D$8763,$D8368)</f>
        <v>0</v>
      </c>
      <c r="H8368" s="7">
        <f>COUNTIFS(Calendar!$E$3:$E$367,LOLP!C8368,Calendar!$D$3:$D$367,LOLP!B8368)</f>
        <v>11</v>
      </c>
      <c r="I8368" s="7">
        <f ca="1">IF($F8368=1,OFFSET(start_norps,LOLP!$D8368+(1-$C8368)*24,LOLP!$B8368)*H8368/G8368,0)</f>
        <v>0</v>
      </c>
      <c r="J8368" s="7">
        <f ca="1">IF($F8368=1,OFFSET(start_33,LOLP!$D8368+(1-$C8368)*24,LOLP!$B8368)*H8368/G8368,0)</f>
        <v>0</v>
      </c>
      <c r="K8368" s="7">
        <f ca="1">IF($F8368,OFFSET(start_40,LOLP!$D8368+(1-$C8368)*24,LOLP!$B8368),0)</f>
        <v>0</v>
      </c>
      <c r="L8368" s="7">
        <f ca="1">IF($F8368,OFFSET(start_50,LOLP!$D8368+(1-$C8368)*24,LOLP!$B8368),0)</f>
        <v>0</v>
      </c>
      <c r="M8368" s="25">
        <f t="shared" ca="1" si="912"/>
        <v>0</v>
      </c>
      <c r="N8368" s="25">
        <f t="shared" ca="1" si="913"/>
        <v>0</v>
      </c>
      <c r="O8368" s="15" t="e">
        <f t="shared" ca="1" si="914"/>
        <v>#DIV/0!</v>
      </c>
      <c r="P8368" s="15" t="e">
        <f t="shared" ca="1" si="915"/>
        <v>#DIV/0!</v>
      </c>
    </row>
    <row r="8369" spans="1:16" x14ac:dyDescent="0.25">
      <c r="A8369" s="1">
        <f t="shared" si="916"/>
        <v>43449</v>
      </c>
      <c r="B8369" s="7">
        <f t="shared" si="911"/>
        <v>12</v>
      </c>
      <c r="C8369" s="4">
        <f>INDEX(Calendar!$E$3:$E$367,MATCH(LOLP!$A8369,Calendar!$B$3:$B$367,0))</f>
        <v>0</v>
      </c>
      <c r="D8369" s="2">
        <f t="shared" si="917"/>
        <v>14</v>
      </c>
      <c r="E8369" s="36">
        <v>21201</v>
      </c>
      <c r="F8369" s="7">
        <f>IFERROR(IF(INDEX('Temperature Data'!$AA$15:$AA$348,MATCH(LOLP!A8369,'Temperature Data'!$B$15:$B$348,0))&gt;IF(B8369=9,$G$2,LOLP!$F$2),1,0),0)</f>
        <v>0</v>
      </c>
      <c r="G8369" s="7">
        <f>SUMIFS(LOLP!$F$4:$F$8763,$C$4:$C$8763,$C8369,$B$4:$B$8763,$B8369,$D$4:$D$8763,$D8369)</f>
        <v>0</v>
      </c>
      <c r="H8369" s="7">
        <f>COUNTIFS(Calendar!$E$3:$E$367,LOLP!C8369,Calendar!$D$3:$D$367,LOLP!B8369)</f>
        <v>11</v>
      </c>
      <c r="I8369" s="7">
        <f ca="1">IF($F8369=1,OFFSET(start_norps,LOLP!$D8369+(1-$C8369)*24,LOLP!$B8369)*H8369/G8369,0)</f>
        <v>0</v>
      </c>
      <c r="J8369" s="7">
        <f ca="1">IF($F8369=1,OFFSET(start_33,LOLP!$D8369+(1-$C8369)*24,LOLP!$B8369)*H8369/G8369,0)</f>
        <v>0</v>
      </c>
      <c r="K8369" s="7">
        <f ca="1">IF($F8369,OFFSET(start_40,LOLP!$D8369+(1-$C8369)*24,LOLP!$B8369),0)</f>
        <v>0</v>
      </c>
      <c r="L8369" s="7">
        <f ca="1">IF($F8369,OFFSET(start_50,LOLP!$D8369+(1-$C8369)*24,LOLP!$B8369),0)</f>
        <v>0</v>
      </c>
      <c r="M8369" s="25">
        <f t="shared" ca="1" si="912"/>
        <v>0</v>
      </c>
      <c r="N8369" s="25">
        <f t="shared" ca="1" si="913"/>
        <v>0</v>
      </c>
      <c r="O8369" s="15" t="e">
        <f t="shared" ca="1" si="914"/>
        <v>#DIV/0!</v>
      </c>
      <c r="P8369" s="15" t="e">
        <f t="shared" ca="1" si="915"/>
        <v>#DIV/0!</v>
      </c>
    </row>
    <row r="8370" spans="1:16" x14ac:dyDescent="0.25">
      <c r="A8370" s="1">
        <f t="shared" si="916"/>
        <v>43449</v>
      </c>
      <c r="B8370" s="7">
        <f t="shared" si="911"/>
        <v>12</v>
      </c>
      <c r="C8370" s="4">
        <f>INDEX(Calendar!$E$3:$E$367,MATCH(LOLP!$A8370,Calendar!$B$3:$B$367,0))</f>
        <v>0</v>
      </c>
      <c r="D8370" s="2">
        <f t="shared" si="917"/>
        <v>15</v>
      </c>
      <c r="E8370" s="36">
        <v>21681</v>
      </c>
      <c r="F8370" s="7">
        <f>IFERROR(IF(INDEX('Temperature Data'!$AA$15:$AA$348,MATCH(LOLP!A8370,'Temperature Data'!$B$15:$B$348,0))&gt;IF(B8370=9,$G$2,LOLP!$F$2),1,0),0)</f>
        <v>0</v>
      </c>
      <c r="G8370" s="7">
        <f>SUMIFS(LOLP!$F$4:$F$8763,$C$4:$C$8763,$C8370,$B$4:$B$8763,$B8370,$D$4:$D$8763,$D8370)</f>
        <v>0</v>
      </c>
      <c r="H8370" s="7">
        <f>COUNTIFS(Calendar!$E$3:$E$367,LOLP!C8370,Calendar!$D$3:$D$367,LOLP!B8370)</f>
        <v>11</v>
      </c>
      <c r="I8370" s="7">
        <f ca="1">IF($F8370=1,OFFSET(start_norps,LOLP!$D8370+(1-$C8370)*24,LOLP!$B8370)*H8370/G8370,0)</f>
        <v>0</v>
      </c>
      <c r="J8370" s="7">
        <f ca="1">IF($F8370=1,OFFSET(start_33,LOLP!$D8370+(1-$C8370)*24,LOLP!$B8370)*H8370/G8370,0)</f>
        <v>0</v>
      </c>
      <c r="K8370" s="7">
        <f ca="1">IF($F8370,OFFSET(start_40,LOLP!$D8370+(1-$C8370)*24,LOLP!$B8370),0)</f>
        <v>0</v>
      </c>
      <c r="L8370" s="7">
        <f ca="1">IF($F8370,OFFSET(start_50,LOLP!$D8370+(1-$C8370)*24,LOLP!$B8370),0)</f>
        <v>0</v>
      </c>
      <c r="M8370" s="25">
        <f t="shared" ca="1" si="912"/>
        <v>0</v>
      </c>
      <c r="N8370" s="25">
        <f t="shared" ca="1" si="913"/>
        <v>0</v>
      </c>
      <c r="O8370" s="15" t="e">
        <f t="shared" ca="1" si="914"/>
        <v>#DIV/0!</v>
      </c>
      <c r="P8370" s="15" t="e">
        <f t="shared" ca="1" si="915"/>
        <v>#DIV/0!</v>
      </c>
    </row>
    <row r="8371" spans="1:16" x14ac:dyDescent="0.25">
      <c r="A8371" s="1">
        <f t="shared" si="916"/>
        <v>43449</v>
      </c>
      <c r="B8371" s="7">
        <f t="shared" si="911"/>
        <v>12</v>
      </c>
      <c r="C8371" s="4">
        <f>INDEX(Calendar!$E$3:$E$367,MATCH(LOLP!$A8371,Calendar!$B$3:$B$367,0))</f>
        <v>0</v>
      </c>
      <c r="D8371" s="2">
        <f t="shared" si="917"/>
        <v>16</v>
      </c>
      <c r="E8371" s="36">
        <v>22453</v>
      </c>
      <c r="F8371" s="7">
        <f>IFERROR(IF(INDEX('Temperature Data'!$AA$15:$AA$348,MATCH(LOLP!A8371,'Temperature Data'!$B$15:$B$348,0))&gt;IF(B8371=9,$G$2,LOLP!$F$2),1,0),0)</f>
        <v>0</v>
      </c>
      <c r="G8371" s="7">
        <f>SUMIFS(LOLP!$F$4:$F$8763,$C$4:$C$8763,$C8371,$B$4:$B$8763,$B8371,$D$4:$D$8763,$D8371)</f>
        <v>0</v>
      </c>
      <c r="H8371" s="7">
        <f>COUNTIFS(Calendar!$E$3:$E$367,LOLP!C8371,Calendar!$D$3:$D$367,LOLP!B8371)</f>
        <v>11</v>
      </c>
      <c r="I8371" s="7">
        <f ca="1">IF($F8371=1,OFFSET(start_norps,LOLP!$D8371+(1-$C8371)*24,LOLP!$B8371)*H8371/G8371,0)</f>
        <v>0</v>
      </c>
      <c r="J8371" s="7">
        <f ca="1">IF($F8371=1,OFFSET(start_33,LOLP!$D8371+(1-$C8371)*24,LOLP!$B8371)*H8371/G8371,0)</f>
        <v>0</v>
      </c>
      <c r="K8371" s="7">
        <f ca="1">IF($F8371,OFFSET(start_40,LOLP!$D8371+(1-$C8371)*24,LOLP!$B8371),0)</f>
        <v>0</v>
      </c>
      <c r="L8371" s="7">
        <f ca="1">IF($F8371,OFFSET(start_50,LOLP!$D8371+(1-$C8371)*24,LOLP!$B8371),0)</f>
        <v>0</v>
      </c>
      <c r="M8371" s="25">
        <f t="shared" ca="1" si="912"/>
        <v>0</v>
      </c>
      <c r="N8371" s="25">
        <f t="shared" ca="1" si="913"/>
        <v>0</v>
      </c>
      <c r="O8371" s="15" t="e">
        <f t="shared" ca="1" si="914"/>
        <v>#DIV/0!</v>
      </c>
      <c r="P8371" s="15" t="e">
        <f t="shared" ca="1" si="915"/>
        <v>#DIV/0!</v>
      </c>
    </row>
    <row r="8372" spans="1:16" x14ac:dyDescent="0.25">
      <c r="A8372" s="1">
        <f t="shared" si="916"/>
        <v>43449</v>
      </c>
      <c r="B8372" s="7">
        <f t="shared" si="911"/>
        <v>12</v>
      </c>
      <c r="C8372" s="4">
        <f>INDEX(Calendar!$E$3:$E$367,MATCH(LOLP!$A8372,Calendar!$B$3:$B$367,0))</f>
        <v>0</v>
      </c>
      <c r="D8372" s="2">
        <f t="shared" si="917"/>
        <v>17</v>
      </c>
      <c r="E8372" s="36">
        <v>23962</v>
      </c>
      <c r="F8372" s="7">
        <f>IFERROR(IF(INDEX('Temperature Data'!$AA$15:$AA$348,MATCH(LOLP!A8372,'Temperature Data'!$B$15:$B$348,0))&gt;IF(B8372=9,$G$2,LOLP!$F$2),1,0),0)</f>
        <v>0</v>
      </c>
      <c r="G8372" s="7">
        <f>SUMIFS(LOLP!$F$4:$F$8763,$C$4:$C$8763,$C8372,$B$4:$B$8763,$B8372,$D$4:$D$8763,$D8372)</f>
        <v>0</v>
      </c>
      <c r="H8372" s="7">
        <f>COUNTIFS(Calendar!$E$3:$E$367,LOLP!C8372,Calendar!$D$3:$D$367,LOLP!B8372)</f>
        <v>11</v>
      </c>
      <c r="I8372" s="7">
        <f ca="1">IF($F8372=1,OFFSET(start_norps,LOLP!$D8372+(1-$C8372)*24,LOLP!$B8372)*H8372/G8372,0)</f>
        <v>0</v>
      </c>
      <c r="J8372" s="7">
        <f ca="1">IF($F8372=1,OFFSET(start_33,LOLP!$D8372+(1-$C8372)*24,LOLP!$B8372)*H8372/G8372,0)</f>
        <v>0</v>
      </c>
      <c r="K8372" s="7">
        <f ca="1">IF($F8372,OFFSET(start_40,LOLP!$D8372+(1-$C8372)*24,LOLP!$B8372),0)</f>
        <v>0</v>
      </c>
      <c r="L8372" s="7">
        <f ca="1">IF($F8372,OFFSET(start_50,LOLP!$D8372+(1-$C8372)*24,LOLP!$B8372),0)</f>
        <v>0</v>
      </c>
      <c r="M8372" s="25">
        <f t="shared" ca="1" si="912"/>
        <v>0</v>
      </c>
      <c r="N8372" s="25">
        <f t="shared" ca="1" si="913"/>
        <v>0</v>
      </c>
      <c r="O8372" s="15" t="e">
        <f t="shared" ca="1" si="914"/>
        <v>#DIV/0!</v>
      </c>
      <c r="P8372" s="15" t="e">
        <f t="shared" ca="1" si="915"/>
        <v>#DIV/0!</v>
      </c>
    </row>
    <row r="8373" spans="1:16" x14ac:dyDescent="0.25">
      <c r="A8373" s="1">
        <f t="shared" si="916"/>
        <v>43449</v>
      </c>
      <c r="B8373" s="7">
        <f t="shared" si="911"/>
        <v>12</v>
      </c>
      <c r="C8373" s="4">
        <f>INDEX(Calendar!$E$3:$E$367,MATCH(LOLP!$A8373,Calendar!$B$3:$B$367,0))</f>
        <v>0</v>
      </c>
      <c r="D8373" s="2">
        <f t="shared" si="917"/>
        <v>18</v>
      </c>
      <c r="E8373" s="36">
        <v>26391</v>
      </c>
      <c r="F8373" s="7">
        <f>IFERROR(IF(INDEX('Temperature Data'!$AA$15:$AA$348,MATCH(LOLP!A8373,'Temperature Data'!$B$15:$B$348,0))&gt;IF(B8373=9,$G$2,LOLP!$F$2),1,0),0)</f>
        <v>0</v>
      </c>
      <c r="G8373" s="7">
        <f>SUMIFS(LOLP!$F$4:$F$8763,$C$4:$C$8763,$C8373,$B$4:$B$8763,$B8373,$D$4:$D$8763,$D8373)</f>
        <v>0</v>
      </c>
      <c r="H8373" s="7">
        <f>COUNTIFS(Calendar!$E$3:$E$367,LOLP!C8373,Calendar!$D$3:$D$367,LOLP!B8373)</f>
        <v>11</v>
      </c>
      <c r="I8373" s="7">
        <f ca="1">IF($F8373=1,OFFSET(start_norps,LOLP!$D8373+(1-$C8373)*24,LOLP!$B8373)*H8373/G8373,0)</f>
        <v>0</v>
      </c>
      <c r="J8373" s="7">
        <f ca="1">IF($F8373=1,OFFSET(start_33,LOLP!$D8373+(1-$C8373)*24,LOLP!$B8373)*H8373/G8373,0)</f>
        <v>0</v>
      </c>
      <c r="K8373" s="7">
        <f ca="1">IF($F8373,OFFSET(start_40,LOLP!$D8373+(1-$C8373)*24,LOLP!$B8373),0)</f>
        <v>0</v>
      </c>
      <c r="L8373" s="7">
        <f ca="1">IF($F8373,OFFSET(start_50,LOLP!$D8373+(1-$C8373)*24,LOLP!$B8373),0)</f>
        <v>0</v>
      </c>
      <c r="M8373" s="25">
        <f t="shared" ca="1" si="912"/>
        <v>0</v>
      </c>
      <c r="N8373" s="25">
        <f t="shared" ca="1" si="913"/>
        <v>0</v>
      </c>
      <c r="O8373" s="15" t="e">
        <f t="shared" ca="1" si="914"/>
        <v>#DIV/0!</v>
      </c>
      <c r="P8373" s="15" t="e">
        <f t="shared" ca="1" si="915"/>
        <v>#DIV/0!</v>
      </c>
    </row>
    <row r="8374" spans="1:16" x14ac:dyDescent="0.25">
      <c r="A8374" s="1">
        <f t="shared" si="916"/>
        <v>43449</v>
      </c>
      <c r="B8374" s="7">
        <f t="shared" si="911"/>
        <v>12</v>
      </c>
      <c r="C8374" s="4">
        <f>INDEX(Calendar!$E$3:$E$367,MATCH(LOLP!$A8374,Calendar!$B$3:$B$367,0))</f>
        <v>0</v>
      </c>
      <c r="D8374" s="2">
        <f t="shared" si="917"/>
        <v>19</v>
      </c>
      <c r="E8374" s="36">
        <v>26447</v>
      </c>
      <c r="F8374" s="7">
        <f>IFERROR(IF(INDEX('Temperature Data'!$AA$15:$AA$348,MATCH(LOLP!A8374,'Temperature Data'!$B$15:$B$348,0))&gt;IF(B8374=9,$G$2,LOLP!$F$2),1,0),0)</f>
        <v>0</v>
      </c>
      <c r="G8374" s="7">
        <f>SUMIFS(LOLP!$F$4:$F$8763,$C$4:$C$8763,$C8374,$B$4:$B$8763,$B8374,$D$4:$D$8763,$D8374)</f>
        <v>0</v>
      </c>
      <c r="H8374" s="7">
        <f>COUNTIFS(Calendar!$E$3:$E$367,LOLP!C8374,Calendar!$D$3:$D$367,LOLP!B8374)</f>
        <v>11</v>
      </c>
      <c r="I8374" s="7">
        <f ca="1">IF($F8374=1,OFFSET(start_norps,LOLP!$D8374+(1-$C8374)*24,LOLP!$B8374)*H8374/G8374,0)</f>
        <v>0</v>
      </c>
      <c r="J8374" s="7">
        <f ca="1">IF($F8374=1,OFFSET(start_33,LOLP!$D8374+(1-$C8374)*24,LOLP!$B8374)*H8374/G8374,0)</f>
        <v>0</v>
      </c>
      <c r="K8374" s="7">
        <f ca="1">IF($F8374,OFFSET(start_40,LOLP!$D8374+(1-$C8374)*24,LOLP!$B8374),0)</f>
        <v>0</v>
      </c>
      <c r="L8374" s="7">
        <f ca="1">IF($F8374,OFFSET(start_50,LOLP!$D8374+(1-$C8374)*24,LOLP!$B8374),0)</f>
        <v>0</v>
      </c>
      <c r="M8374" s="25">
        <f t="shared" ca="1" si="912"/>
        <v>0</v>
      </c>
      <c r="N8374" s="25">
        <f t="shared" ca="1" si="913"/>
        <v>0</v>
      </c>
      <c r="O8374" s="15" t="e">
        <f t="shared" ca="1" si="914"/>
        <v>#DIV/0!</v>
      </c>
      <c r="P8374" s="15" t="e">
        <f t="shared" ca="1" si="915"/>
        <v>#DIV/0!</v>
      </c>
    </row>
    <row r="8375" spans="1:16" x14ac:dyDescent="0.25">
      <c r="A8375" s="1">
        <f t="shared" si="916"/>
        <v>43449</v>
      </c>
      <c r="B8375" s="7">
        <f t="shared" si="911"/>
        <v>12</v>
      </c>
      <c r="C8375" s="4">
        <f>INDEX(Calendar!$E$3:$E$367,MATCH(LOLP!$A8375,Calendar!$B$3:$B$367,0))</f>
        <v>0</v>
      </c>
      <c r="D8375" s="2">
        <f t="shared" si="917"/>
        <v>20</v>
      </c>
      <c r="E8375" s="36">
        <v>26014</v>
      </c>
      <c r="F8375" s="7">
        <f>IFERROR(IF(INDEX('Temperature Data'!$AA$15:$AA$348,MATCH(LOLP!A8375,'Temperature Data'!$B$15:$B$348,0))&gt;IF(B8375=9,$G$2,LOLP!$F$2),1,0),0)</f>
        <v>0</v>
      </c>
      <c r="G8375" s="7">
        <f>SUMIFS(LOLP!$F$4:$F$8763,$C$4:$C$8763,$C8375,$B$4:$B$8763,$B8375,$D$4:$D$8763,$D8375)</f>
        <v>0</v>
      </c>
      <c r="H8375" s="7">
        <f>COUNTIFS(Calendar!$E$3:$E$367,LOLP!C8375,Calendar!$D$3:$D$367,LOLP!B8375)</f>
        <v>11</v>
      </c>
      <c r="I8375" s="7">
        <f ca="1">IF($F8375=1,OFFSET(start_norps,LOLP!$D8375+(1-$C8375)*24,LOLP!$B8375)*H8375/G8375,0)</f>
        <v>0</v>
      </c>
      <c r="J8375" s="7">
        <f ca="1">IF($F8375=1,OFFSET(start_33,LOLP!$D8375+(1-$C8375)*24,LOLP!$B8375)*H8375/G8375,0)</f>
        <v>0</v>
      </c>
      <c r="K8375" s="7">
        <f ca="1">IF($F8375,OFFSET(start_40,LOLP!$D8375+(1-$C8375)*24,LOLP!$B8375),0)</f>
        <v>0</v>
      </c>
      <c r="L8375" s="7">
        <f ca="1">IF($F8375,OFFSET(start_50,LOLP!$D8375+(1-$C8375)*24,LOLP!$B8375),0)</f>
        <v>0</v>
      </c>
      <c r="M8375" s="25">
        <f t="shared" ca="1" si="912"/>
        <v>0</v>
      </c>
      <c r="N8375" s="25">
        <f t="shared" ca="1" si="913"/>
        <v>0</v>
      </c>
      <c r="O8375" s="15" t="e">
        <f t="shared" ca="1" si="914"/>
        <v>#DIV/0!</v>
      </c>
      <c r="P8375" s="15" t="e">
        <f t="shared" ca="1" si="915"/>
        <v>#DIV/0!</v>
      </c>
    </row>
    <row r="8376" spans="1:16" x14ac:dyDescent="0.25">
      <c r="A8376" s="1">
        <f t="shared" si="916"/>
        <v>43449</v>
      </c>
      <c r="B8376" s="7">
        <f t="shared" si="911"/>
        <v>12</v>
      </c>
      <c r="C8376" s="4">
        <f>INDEX(Calendar!$E$3:$E$367,MATCH(LOLP!$A8376,Calendar!$B$3:$B$367,0))</f>
        <v>0</v>
      </c>
      <c r="D8376" s="2">
        <f t="shared" si="917"/>
        <v>21</v>
      </c>
      <c r="E8376" s="36">
        <v>25490</v>
      </c>
      <c r="F8376" s="7">
        <f>IFERROR(IF(INDEX('Temperature Data'!$AA$15:$AA$348,MATCH(LOLP!A8376,'Temperature Data'!$B$15:$B$348,0))&gt;IF(B8376=9,$G$2,LOLP!$F$2),1,0),0)</f>
        <v>0</v>
      </c>
      <c r="G8376" s="7">
        <f>SUMIFS(LOLP!$F$4:$F$8763,$C$4:$C$8763,$C8376,$B$4:$B$8763,$B8376,$D$4:$D$8763,$D8376)</f>
        <v>0</v>
      </c>
      <c r="H8376" s="7">
        <f>COUNTIFS(Calendar!$E$3:$E$367,LOLP!C8376,Calendar!$D$3:$D$367,LOLP!B8376)</f>
        <v>11</v>
      </c>
      <c r="I8376" s="7">
        <f ca="1">IF($F8376=1,OFFSET(start_norps,LOLP!$D8376+(1-$C8376)*24,LOLP!$B8376)*H8376/G8376,0)</f>
        <v>0</v>
      </c>
      <c r="J8376" s="7">
        <f ca="1">IF($F8376=1,OFFSET(start_33,LOLP!$D8376+(1-$C8376)*24,LOLP!$B8376)*H8376/G8376,0)</f>
        <v>0</v>
      </c>
      <c r="K8376" s="7">
        <f ca="1">IF($F8376,OFFSET(start_40,LOLP!$D8376+(1-$C8376)*24,LOLP!$B8376),0)</f>
        <v>0</v>
      </c>
      <c r="L8376" s="7">
        <f ca="1">IF($F8376,OFFSET(start_50,LOLP!$D8376+(1-$C8376)*24,LOLP!$B8376),0)</f>
        <v>0</v>
      </c>
      <c r="M8376" s="25">
        <f t="shared" ca="1" si="912"/>
        <v>0</v>
      </c>
      <c r="N8376" s="25">
        <f t="shared" ca="1" si="913"/>
        <v>0</v>
      </c>
      <c r="O8376" s="15" t="e">
        <f t="shared" ca="1" si="914"/>
        <v>#DIV/0!</v>
      </c>
      <c r="P8376" s="15" t="e">
        <f t="shared" ca="1" si="915"/>
        <v>#DIV/0!</v>
      </c>
    </row>
    <row r="8377" spans="1:16" x14ac:dyDescent="0.25">
      <c r="A8377" s="1">
        <f t="shared" si="916"/>
        <v>43449</v>
      </c>
      <c r="B8377" s="7">
        <f t="shared" si="911"/>
        <v>12</v>
      </c>
      <c r="C8377" s="4">
        <f>INDEX(Calendar!$E$3:$E$367,MATCH(LOLP!$A8377,Calendar!$B$3:$B$367,0))</f>
        <v>0</v>
      </c>
      <c r="D8377" s="2">
        <f t="shared" si="917"/>
        <v>22</v>
      </c>
      <c r="E8377" s="36">
        <v>24641</v>
      </c>
      <c r="F8377" s="7">
        <f>IFERROR(IF(INDEX('Temperature Data'!$AA$15:$AA$348,MATCH(LOLP!A8377,'Temperature Data'!$B$15:$B$348,0))&gt;IF(B8377=9,$G$2,LOLP!$F$2),1,0),0)</f>
        <v>0</v>
      </c>
      <c r="G8377" s="7">
        <f>SUMIFS(LOLP!$F$4:$F$8763,$C$4:$C$8763,$C8377,$B$4:$B$8763,$B8377,$D$4:$D$8763,$D8377)</f>
        <v>0</v>
      </c>
      <c r="H8377" s="7">
        <f>COUNTIFS(Calendar!$E$3:$E$367,LOLP!C8377,Calendar!$D$3:$D$367,LOLP!B8377)</f>
        <v>11</v>
      </c>
      <c r="I8377" s="7">
        <f ca="1">IF($F8377=1,OFFSET(start_norps,LOLP!$D8377+(1-$C8377)*24,LOLP!$B8377)*H8377/G8377,0)</f>
        <v>0</v>
      </c>
      <c r="J8377" s="7">
        <f ca="1">IF($F8377=1,OFFSET(start_33,LOLP!$D8377+(1-$C8377)*24,LOLP!$B8377)*H8377/G8377,0)</f>
        <v>0</v>
      </c>
      <c r="K8377" s="7">
        <f ca="1">IF($F8377,OFFSET(start_40,LOLP!$D8377+(1-$C8377)*24,LOLP!$B8377),0)</f>
        <v>0</v>
      </c>
      <c r="L8377" s="7">
        <f ca="1">IF($F8377,OFFSET(start_50,LOLP!$D8377+(1-$C8377)*24,LOLP!$B8377),0)</f>
        <v>0</v>
      </c>
      <c r="M8377" s="25">
        <f t="shared" ca="1" si="912"/>
        <v>0</v>
      </c>
      <c r="N8377" s="25">
        <f t="shared" ca="1" si="913"/>
        <v>0</v>
      </c>
      <c r="O8377" s="15" t="e">
        <f t="shared" ca="1" si="914"/>
        <v>#DIV/0!</v>
      </c>
      <c r="P8377" s="15" t="e">
        <f t="shared" ca="1" si="915"/>
        <v>#DIV/0!</v>
      </c>
    </row>
    <row r="8378" spans="1:16" x14ac:dyDescent="0.25">
      <c r="A8378" s="1">
        <f t="shared" si="916"/>
        <v>43449</v>
      </c>
      <c r="B8378" s="7">
        <f t="shared" si="911"/>
        <v>12</v>
      </c>
      <c r="C8378" s="4">
        <f>INDEX(Calendar!$E$3:$E$367,MATCH(LOLP!$A8378,Calendar!$B$3:$B$367,0))</f>
        <v>0</v>
      </c>
      <c r="D8378" s="2">
        <f t="shared" si="917"/>
        <v>23</v>
      </c>
      <c r="E8378" s="36">
        <v>23502</v>
      </c>
      <c r="F8378" s="7">
        <f>IFERROR(IF(INDEX('Temperature Data'!$AA$15:$AA$348,MATCH(LOLP!A8378,'Temperature Data'!$B$15:$B$348,0))&gt;IF(B8378=9,$G$2,LOLP!$F$2),1,0),0)</f>
        <v>0</v>
      </c>
      <c r="G8378" s="7">
        <f>SUMIFS(LOLP!$F$4:$F$8763,$C$4:$C$8763,$C8378,$B$4:$B$8763,$B8378,$D$4:$D$8763,$D8378)</f>
        <v>0</v>
      </c>
      <c r="H8378" s="7">
        <f>COUNTIFS(Calendar!$E$3:$E$367,LOLP!C8378,Calendar!$D$3:$D$367,LOLP!B8378)</f>
        <v>11</v>
      </c>
      <c r="I8378" s="7">
        <f ca="1">IF($F8378=1,OFFSET(start_norps,LOLP!$D8378+(1-$C8378)*24,LOLP!$B8378)*H8378/G8378,0)</f>
        <v>0</v>
      </c>
      <c r="J8378" s="7">
        <f ca="1">IF($F8378=1,OFFSET(start_33,LOLP!$D8378+(1-$C8378)*24,LOLP!$B8378)*H8378/G8378,0)</f>
        <v>0</v>
      </c>
      <c r="K8378" s="7">
        <f ca="1">IF($F8378,OFFSET(start_40,LOLP!$D8378+(1-$C8378)*24,LOLP!$B8378),0)</f>
        <v>0</v>
      </c>
      <c r="L8378" s="7">
        <f ca="1">IF($F8378,OFFSET(start_50,LOLP!$D8378+(1-$C8378)*24,LOLP!$B8378),0)</f>
        <v>0</v>
      </c>
      <c r="M8378" s="25">
        <f t="shared" ca="1" si="912"/>
        <v>0</v>
      </c>
      <c r="N8378" s="25">
        <f t="shared" ca="1" si="913"/>
        <v>0</v>
      </c>
      <c r="O8378" s="15" t="e">
        <f t="shared" ca="1" si="914"/>
        <v>#DIV/0!</v>
      </c>
      <c r="P8378" s="15" t="e">
        <f t="shared" ca="1" si="915"/>
        <v>#DIV/0!</v>
      </c>
    </row>
    <row r="8379" spans="1:16" x14ac:dyDescent="0.25">
      <c r="A8379" s="1">
        <f t="shared" si="916"/>
        <v>43449</v>
      </c>
      <c r="B8379" s="7">
        <f t="shared" si="911"/>
        <v>12</v>
      </c>
      <c r="C8379" s="4">
        <f>INDEX(Calendar!$E$3:$E$367,MATCH(LOLP!$A8379,Calendar!$B$3:$B$367,0))</f>
        <v>0</v>
      </c>
      <c r="D8379" s="2">
        <f t="shared" si="917"/>
        <v>24</v>
      </c>
      <c r="E8379" s="36">
        <v>22089</v>
      </c>
      <c r="F8379" s="7">
        <f>IFERROR(IF(INDEX('Temperature Data'!$AA$15:$AA$348,MATCH(LOLP!A8379,'Temperature Data'!$B$15:$B$348,0))&gt;IF(B8379=9,$G$2,LOLP!$F$2),1,0),0)</f>
        <v>0</v>
      </c>
      <c r="G8379" s="7">
        <f>SUMIFS(LOLP!$F$4:$F$8763,$C$4:$C$8763,$C8379,$B$4:$B$8763,$B8379,$D$4:$D$8763,$D8379)</f>
        <v>0</v>
      </c>
      <c r="H8379" s="7">
        <f>COUNTIFS(Calendar!$E$3:$E$367,LOLP!C8379,Calendar!$D$3:$D$367,LOLP!B8379)</f>
        <v>11</v>
      </c>
      <c r="I8379" s="7">
        <f ca="1">IF($F8379=1,OFFSET(start_norps,LOLP!$D8379+(1-$C8379)*24,LOLP!$B8379)*H8379/G8379,0)</f>
        <v>0</v>
      </c>
      <c r="J8379" s="7">
        <f ca="1">IF($F8379=1,OFFSET(start_33,LOLP!$D8379+(1-$C8379)*24,LOLP!$B8379)*H8379/G8379,0)</f>
        <v>0</v>
      </c>
      <c r="K8379" s="7">
        <f ca="1">IF($F8379,OFFSET(start_40,LOLP!$D8379+(1-$C8379)*24,LOLP!$B8379),0)</f>
        <v>0</v>
      </c>
      <c r="L8379" s="7">
        <f ca="1">IF($F8379,OFFSET(start_50,LOLP!$D8379+(1-$C8379)*24,LOLP!$B8379),0)</f>
        <v>0</v>
      </c>
      <c r="M8379" s="25">
        <f t="shared" ca="1" si="912"/>
        <v>0</v>
      </c>
      <c r="N8379" s="25">
        <f t="shared" ca="1" si="913"/>
        <v>0</v>
      </c>
      <c r="O8379" s="15" t="e">
        <f t="shared" ca="1" si="914"/>
        <v>#DIV/0!</v>
      </c>
      <c r="P8379" s="15" t="e">
        <f t="shared" ca="1" si="915"/>
        <v>#DIV/0!</v>
      </c>
    </row>
    <row r="8380" spans="1:16" x14ac:dyDescent="0.25">
      <c r="A8380" s="1">
        <f t="shared" si="916"/>
        <v>43450</v>
      </c>
      <c r="B8380" s="7">
        <f t="shared" si="911"/>
        <v>12</v>
      </c>
      <c r="C8380" s="4">
        <f>INDEX(Calendar!$E$3:$E$367,MATCH(LOLP!$A8380,Calendar!$B$3:$B$367,0))</f>
        <v>0</v>
      </c>
      <c r="D8380" s="2">
        <f t="shared" si="917"/>
        <v>1</v>
      </c>
      <c r="E8380" s="36">
        <v>21245</v>
      </c>
      <c r="F8380" s="7">
        <f>IFERROR(IF(INDEX('Temperature Data'!$AA$15:$AA$348,MATCH(LOLP!A8380,'Temperature Data'!$B$15:$B$348,0))&gt;IF(B8380=9,$G$2,LOLP!$F$2),1,0),0)</f>
        <v>0</v>
      </c>
      <c r="G8380" s="7">
        <f>SUMIFS(LOLP!$F$4:$F$8763,$C$4:$C$8763,$C8380,$B$4:$B$8763,$B8380,$D$4:$D$8763,$D8380)</f>
        <v>0</v>
      </c>
      <c r="H8380" s="7">
        <f>COUNTIFS(Calendar!$E$3:$E$367,LOLP!C8380,Calendar!$D$3:$D$367,LOLP!B8380)</f>
        <v>11</v>
      </c>
      <c r="I8380" s="7">
        <f ca="1">IF($F8380=1,OFFSET(start_norps,LOLP!$D8380+(1-$C8380)*24,LOLP!$B8380)*H8380/G8380,0)</f>
        <v>0</v>
      </c>
      <c r="J8380" s="7">
        <f ca="1">IF($F8380=1,OFFSET(start_33,LOLP!$D8380+(1-$C8380)*24,LOLP!$B8380)*H8380/G8380,0)</f>
        <v>0</v>
      </c>
      <c r="K8380" s="7">
        <f ca="1">IF($F8380,OFFSET(start_40,LOLP!$D8380+(1-$C8380)*24,LOLP!$B8380),0)</f>
        <v>0</v>
      </c>
      <c r="L8380" s="7">
        <f ca="1">IF($F8380,OFFSET(start_50,LOLP!$D8380+(1-$C8380)*24,LOLP!$B8380),0)</f>
        <v>0</v>
      </c>
      <c r="M8380" s="25">
        <f t="shared" ca="1" si="912"/>
        <v>0</v>
      </c>
      <c r="N8380" s="25">
        <f t="shared" ca="1" si="913"/>
        <v>0</v>
      </c>
      <c r="O8380" s="15" t="e">
        <f t="shared" ca="1" si="914"/>
        <v>#DIV/0!</v>
      </c>
      <c r="P8380" s="15" t="e">
        <f t="shared" ca="1" si="915"/>
        <v>#DIV/0!</v>
      </c>
    </row>
    <row r="8381" spans="1:16" x14ac:dyDescent="0.25">
      <c r="A8381" s="1">
        <f t="shared" si="916"/>
        <v>43450</v>
      </c>
      <c r="B8381" s="7">
        <f t="shared" si="911"/>
        <v>12</v>
      </c>
      <c r="C8381" s="4">
        <f>INDEX(Calendar!$E$3:$E$367,MATCH(LOLP!$A8381,Calendar!$B$3:$B$367,0))</f>
        <v>0</v>
      </c>
      <c r="D8381" s="2">
        <f t="shared" si="917"/>
        <v>2</v>
      </c>
      <c r="E8381" s="36">
        <v>20400</v>
      </c>
      <c r="F8381" s="7">
        <f>IFERROR(IF(INDEX('Temperature Data'!$AA$15:$AA$348,MATCH(LOLP!A8381,'Temperature Data'!$B$15:$B$348,0))&gt;IF(B8381=9,$G$2,LOLP!$F$2),1,0),0)</f>
        <v>0</v>
      </c>
      <c r="G8381" s="7">
        <f>SUMIFS(LOLP!$F$4:$F$8763,$C$4:$C$8763,$C8381,$B$4:$B$8763,$B8381,$D$4:$D$8763,$D8381)</f>
        <v>0</v>
      </c>
      <c r="H8381" s="7">
        <f>COUNTIFS(Calendar!$E$3:$E$367,LOLP!C8381,Calendar!$D$3:$D$367,LOLP!B8381)</f>
        <v>11</v>
      </c>
      <c r="I8381" s="7">
        <f ca="1">IF($F8381=1,OFFSET(start_norps,LOLP!$D8381+(1-$C8381)*24,LOLP!$B8381)*H8381/G8381,0)</f>
        <v>0</v>
      </c>
      <c r="J8381" s="7">
        <f ca="1">IF($F8381=1,OFFSET(start_33,LOLP!$D8381+(1-$C8381)*24,LOLP!$B8381)*H8381/G8381,0)</f>
        <v>0</v>
      </c>
      <c r="K8381" s="7">
        <f ca="1">IF($F8381,OFFSET(start_40,LOLP!$D8381+(1-$C8381)*24,LOLP!$B8381),0)</f>
        <v>0</v>
      </c>
      <c r="L8381" s="7">
        <f ca="1">IF($F8381,OFFSET(start_50,LOLP!$D8381+(1-$C8381)*24,LOLP!$B8381),0)</f>
        <v>0</v>
      </c>
      <c r="M8381" s="25">
        <f t="shared" ca="1" si="912"/>
        <v>0</v>
      </c>
      <c r="N8381" s="25">
        <f t="shared" ca="1" si="913"/>
        <v>0</v>
      </c>
      <c r="O8381" s="15" t="e">
        <f t="shared" ca="1" si="914"/>
        <v>#DIV/0!</v>
      </c>
      <c r="P8381" s="15" t="e">
        <f t="shared" ca="1" si="915"/>
        <v>#DIV/0!</v>
      </c>
    </row>
    <row r="8382" spans="1:16" x14ac:dyDescent="0.25">
      <c r="A8382" s="1">
        <f t="shared" si="916"/>
        <v>43450</v>
      </c>
      <c r="B8382" s="7">
        <f t="shared" si="911"/>
        <v>12</v>
      </c>
      <c r="C8382" s="4">
        <f>INDEX(Calendar!$E$3:$E$367,MATCH(LOLP!$A8382,Calendar!$B$3:$B$367,0))</f>
        <v>0</v>
      </c>
      <c r="D8382" s="2">
        <f t="shared" si="917"/>
        <v>3</v>
      </c>
      <c r="E8382" s="36">
        <v>19928</v>
      </c>
      <c r="F8382" s="7">
        <f>IFERROR(IF(INDEX('Temperature Data'!$AA$15:$AA$348,MATCH(LOLP!A8382,'Temperature Data'!$B$15:$B$348,0))&gt;IF(B8382=9,$G$2,LOLP!$F$2),1,0),0)</f>
        <v>0</v>
      </c>
      <c r="G8382" s="7">
        <f>SUMIFS(LOLP!$F$4:$F$8763,$C$4:$C$8763,$C8382,$B$4:$B$8763,$B8382,$D$4:$D$8763,$D8382)</f>
        <v>0</v>
      </c>
      <c r="H8382" s="7">
        <f>COUNTIFS(Calendar!$E$3:$E$367,LOLP!C8382,Calendar!$D$3:$D$367,LOLP!B8382)</f>
        <v>11</v>
      </c>
      <c r="I8382" s="7">
        <f ca="1">IF($F8382=1,OFFSET(start_norps,LOLP!$D8382+(1-$C8382)*24,LOLP!$B8382)*H8382/G8382,0)</f>
        <v>0</v>
      </c>
      <c r="J8382" s="7">
        <f ca="1">IF($F8382=1,OFFSET(start_33,LOLP!$D8382+(1-$C8382)*24,LOLP!$B8382)*H8382/G8382,0)</f>
        <v>0</v>
      </c>
      <c r="K8382" s="7">
        <f ca="1">IF($F8382,OFFSET(start_40,LOLP!$D8382+(1-$C8382)*24,LOLP!$B8382),0)</f>
        <v>0</v>
      </c>
      <c r="L8382" s="7">
        <f ca="1">IF($F8382,OFFSET(start_50,LOLP!$D8382+(1-$C8382)*24,LOLP!$B8382),0)</f>
        <v>0</v>
      </c>
      <c r="M8382" s="25">
        <f t="shared" ca="1" si="912"/>
        <v>0</v>
      </c>
      <c r="N8382" s="25">
        <f t="shared" ca="1" si="913"/>
        <v>0</v>
      </c>
      <c r="O8382" s="15" t="e">
        <f t="shared" ca="1" si="914"/>
        <v>#DIV/0!</v>
      </c>
      <c r="P8382" s="15" t="e">
        <f t="shared" ca="1" si="915"/>
        <v>#DIV/0!</v>
      </c>
    </row>
    <row r="8383" spans="1:16" x14ac:dyDescent="0.25">
      <c r="A8383" s="1">
        <f t="shared" si="916"/>
        <v>43450</v>
      </c>
      <c r="B8383" s="7">
        <f t="shared" si="911"/>
        <v>12</v>
      </c>
      <c r="C8383" s="4">
        <f>INDEX(Calendar!$E$3:$E$367,MATCH(LOLP!$A8383,Calendar!$B$3:$B$367,0))</f>
        <v>0</v>
      </c>
      <c r="D8383" s="2">
        <f t="shared" si="917"/>
        <v>4</v>
      </c>
      <c r="E8383" s="36">
        <v>19692</v>
      </c>
      <c r="F8383" s="7">
        <f>IFERROR(IF(INDEX('Temperature Data'!$AA$15:$AA$348,MATCH(LOLP!A8383,'Temperature Data'!$B$15:$B$348,0))&gt;IF(B8383=9,$G$2,LOLP!$F$2),1,0),0)</f>
        <v>0</v>
      </c>
      <c r="G8383" s="7">
        <f>SUMIFS(LOLP!$F$4:$F$8763,$C$4:$C$8763,$C8383,$B$4:$B$8763,$B8383,$D$4:$D$8763,$D8383)</f>
        <v>0</v>
      </c>
      <c r="H8383" s="7">
        <f>COUNTIFS(Calendar!$E$3:$E$367,LOLP!C8383,Calendar!$D$3:$D$367,LOLP!B8383)</f>
        <v>11</v>
      </c>
      <c r="I8383" s="7">
        <f ca="1">IF($F8383=1,OFFSET(start_norps,LOLP!$D8383+(1-$C8383)*24,LOLP!$B8383)*H8383/G8383,0)</f>
        <v>0</v>
      </c>
      <c r="J8383" s="7">
        <f ca="1">IF($F8383=1,OFFSET(start_33,LOLP!$D8383+(1-$C8383)*24,LOLP!$B8383)*H8383/G8383,0)</f>
        <v>0</v>
      </c>
      <c r="K8383" s="7">
        <f ca="1">IF($F8383,OFFSET(start_40,LOLP!$D8383+(1-$C8383)*24,LOLP!$B8383),0)</f>
        <v>0</v>
      </c>
      <c r="L8383" s="7">
        <f ca="1">IF($F8383,OFFSET(start_50,LOLP!$D8383+(1-$C8383)*24,LOLP!$B8383),0)</f>
        <v>0</v>
      </c>
      <c r="M8383" s="25">
        <f t="shared" ca="1" si="912"/>
        <v>0</v>
      </c>
      <c r="N8383" s="25">
        <f t="shared" ca="1" si="913"/>
        <v>0</v>
      </c>
      <c r="O8383" s="15" t="e">
        <f t="shared" ca="1" si="914"/>
        <v>#DIV/0!</v>
      </c>
      <c r="P8383" s="15" t="e">
        <f t="shared" ca="1" si="915"/>
        <v>#DIV/0!</v>
      </c>
    </row>
    <row r="8384" spans="1:16" x14ac:dyDescent="0.25">
      <c r="A8384" s="1">
        <f t="shared" si="916"/>
        <v>43450</v>
      </c>
      <c r="B8384" s="7">
        <f t="shared" si="911"/>
        <v>12</v>
      </c>
      <c r="C8384" s="4">
        <f>INDEX(Calendar!$E$3:$E$367,MATCH(LOLP!$A8384,Calendar!$B$3:$B$367,0))</f>
        <v>0</v>
      </c>
      <c r="D8384" s="2">
        <f t="shared" si="917"/>
        <v>5</v>
      </c>
      <c r="E8384" s="36">
        <v>19750</v>
      </c>
      <c r="F8384" s="7">
        <f>IFERROR(IF(INDEX('Temperature Data'!$AA$15:$AA$348,MATCH(LOLP!A8384,'Temperature Data'!$B$15:$B$348,0))&gt;IF(B8384=9,$G$2,LOLP!$F$2),1,0),0)</f>
        <v>0</v>
      </c>
      <c r="G8384" s="7">
        <f>SUMIFS(LOLP!$F$4:$F$8763,$C$4:$C$8763,$C8384,$B$4:$B$8763,$B8384,$D$4:$D$8763,$D8384)</f>
        <v>0</v>
      </c>
      <c r="H8384" s="7">
        <f>COUNTIFS(Calendar!$E$3:$E$367,LOLP!C8384,Calendar!$D$3:$D$367,LOLP!B8384)</f>
        <v>11</v>
      </c>
      <c r="I8384" s="7">
        <f ca="1">IF($F8384=1,OFFSET(start_norps,LOLP!$D8384+(1-$C8384)*24,LOLP!$B8384)*H8384/G8384,0)</f>
        <v>0</v>
      </c>
      <c r="J8384" s="7">
        <f ca="1">IF($F8384=1,OFFSET(start_33,LOLP!$D8384+(1-$C8384)*24,LOLP!$B8384)*H8384/G8384,0)</f>
        <v>0</v>
      </c>
      <c r="K8384" s="7">
        <f ca="1">IF($F8384,OFFSET(start_40,LOLP!$D8384+(1-$C8384)*24,LOLP!$B8384),0)</f>
        <v>0</v>
      </c>
      <c r="L8384" s="7">
        <f ca="1">IF($F8384,OFFSET(start_50,LOLP!$D8384+(1-$C8384)*24,LOLP!$B8384),0)</f>
        <v>0</v>
      </c>
      <c r="M8384" s="25">
        <f t="shared" ca="1" si="912"/>
        <v>0</v>
      </c>
      <c r="N8384" s="25">
        <f t="shared" ca="1" si="913"/>
        <v>0</v>
      </c>
      <c r="O8384" s="15" t="e">
        <f t="shared" ca="1" si="914"/>
        <v>#DIV/0!</v>
      </c>
      <c r="P8384" s="15" t="e">
        <f t="shared" ca="1" si="915"/>
        <v>#DIV/0!</v>
      </c>
    </row>
    <row r="8385" spans="1:16" x14ac:dyDescent="0.25">
      <c r="A8385" s="1">
        <f t="shared" si="916"/>
        <v>43450</v>
      </c>
      <c r="B8385" s="7">
        <f t="shared" si="911"/>
        <v>12</v>
      </c>
      <c r="C8385" s="4">
        <f>INDEX(Calendar!$E$3:$E$367,MATCH(LOLP!$A8385,Calendar!$B$3:$B$367,0))</f>
        <v>0</v>
      </c>
      <c r="D8385" s="2">
        <f t="shared" si="917"/>
        <v>6</v>
      </c>
      <c r="E8385" s="36">
        <v>20193</v>
      </c>
      <c r="F8385" s="7">
        <f>IFERROR(IF(INDEX('Temperature Data'!$AA$15:$AA$348,MATCH(LOLP!A8385,'Temperature Data'!$B$15:$B$348,0))&gt;IF(B8385=9,$G$2,LOLP!$F$2),1,0),0)</f>
        <v>0</v>
      </c>
      <c r="G8385" s="7">
        <f>SUMIFS(LOLP!$F$4:$F$8763,$C$4:$C$8763,$C8385,$B$4:$B$8763,$B8385,$D$4:$D$8763,$D8385)</f>
        <v>0</v>
      </c>
      <c r="H8385" s="7">
        <f>COUNTIFS(Calendar!$E$3:$E$367,LOLP!C8385,Calendar!$D$3:$D$367,LOLP!B8385)</f>
        <v>11</v>
      </c>
      <c r="I8385" s="7">
        <f ca="1">IF($F8385=1,OFFSET(start_norps,LOLP!$D8385+(1-$C8385)*24,LOLP!$B8385)*H8385/G8385,0)</f>
        <v>0</v>
      </c>
      <c r="J8385" s="7">
        <f ca="1">IF($F8385=1,OFFSET(start_33,LOLP!$D8385+(1-$C8385)*24,LOLP!$B8385)*H8385/G8385,0)</f>
        <v>0</v>
      </c>
      <c r="K8385" s="7">
        <f ca="1">IF($F8385,OFFSET(start_40,LOLP!$D8385+(1-$C8385)*24,LOLP!$B8385),0)</f>
        <v>0</v>
      </c>
      <c r="L8385" s="7">
        <f ca="1">IF($F8385,OFFSET(start_50,LOLP!$D8385+(1-$C8385)*24,LOLP!$B8385),0)</f>
        <v>0</v>
      </c>
      <c r="M8385" s="25">
        <f t="shared" ca="1" si="912"/>
        <v>0</v>
      </c>
      <c r="N8385" s="25">
        <f t="shared" ca="1" si="913"/>
        <v>0</v>
      </c>
      <c r="O8385" s="15" t="e">
        <f t="shared" ca="1" si="914"/>
        <v>#DIV/0!</v>
      </c>
      <c r="P8385" s="15" t="e">
        <f t="shared" ca="1" si="915"/>
        <v>#DIV/0!</v>
      </c>
    </row>
    <row r="8386" spans="1:16" x14ac:dyDescent="0.25">
      <c r="A8386" s="1">
        <f t="shared" si="916"/>
        <v>43450</v>
      </c>
      <c r="B8386" s="7">
        <f t="shared" si="911"/>
        <v>12</v>
      </c>
      <c r="C8386" s="4">
        <f>INDEX(Calendar!$E$3:$E$367,MATCH(LOLP!$A8386,Calendar!$B$3:$B$367,0))</f>
        <v>0</v>
      </c>
      <c r="D8386" s="2">
        <f t="shared" si="917"/>
        <v>7</v>
      </c>
      <c r="E8386" s="36">
        <v>21002</v>
      </c>
      <c r="F8386" s="7">
        <f>IFERROR(IF(INDEX('Temperature Data'!$AA$15:$AA$348,MATCH(LOLP!A8386,'Temperature Data'!$B$15:$B$348,0))&gt;IF(B8386=9,$G$2,LOLP!$F$2),1,0),0)</f>
        <v>0</v>
      </c>
      <c r="G8386" s="7">
        <f>SUMIFS(LOLP!$F$4:$F$8763,$C$4:$C$8763,$C8386,$B$4:$B$8763,$B8386,$D$4:$D$8763,$D8386)</f>
        <v>0</v>
      </c>
      <c r="H8386" s="7">
        <f>COUNTIFS(Calendar!$E$3:$E$367,LOLP!C8386,Calendar!$D$3:$D$367,LOLP!B8386)</f>
        <v>11</v>
      </c>
      <c r="I8386" s="7">
        <f ca="1">IF($F8386=1,OFFSET(start_norps,LOLP!$D8386+(1-$C8386)*24,LOLP!$B8386)*H8386/G8386,0)</f>
        <v>0</v>
      </c>
      <c r="J8386" s="7">
        <f ca="1">IF($F8386=1,OFFSET(start_33,LOLP!$D8386+(1-$C8386)*24,LOLP!$B8386)*H8386/G8386,0)</f>
        <v>0</v>
      </c>
      <c r="K8386" s="7">
        <f ca="1">IF($F8386,OFFSET(start_40,LOLP!$D8386+(1-$C8386)*24,LOLP!$B8386),0)</f>
        <v>0</v>
      </c>
      <c r="L8386" s="7">
        <f ca="1">IF($F8386,OFFSET(start_50,LOLP!$D8386+(1-$C8386)*24,LOLP!$B8386),0)</f>
        <v>0</v>
      </c>
      <c r="M8386" s="25">
        <f t="shared" ca="1" si="912"/>
        <v>0</v>
      </c>
      <c r="N8386" s="25">
        <f t="shared" ca="1" si="913"/>
        <v>0</v>
      </c>
      <c r="O8386" s="15" t="e">
        <f t="shared" ca="1" si="914"/>
        <v>#DIV/0!</v>
      </c>
      <c r="P8386" s="15" t="e">
        <f t="shared" ca="1" si="915"/>
        <v>#DIV/0!</v>
      </c>
    </row>
    <row r="8387" spans="1:16" x14ac:dyDescent="0.25">
      <c r="A8387" s="1">
        <f t="shared" si="916"/>
        <v>43450</v>
      </c>
      <c r="B8387" s="7">
        <f t="shared" si="911"/>
        <v>12</v>
      </c>
      <c r="C8387" s="4">
        <f>INDEX(Calendar!$E$3:$E$367,MATCH(LOLP!$A8387,Calendar!$B$3:$B$367,0))</f>
        <v>0</v>
      </c>
      <c r="D8387" s="2">
        <f t="shared" si="917"/>
        <v>8</v>
      </c>
      <c r="E8387" s="36">
        <v>21384</v>
      </c>
      <c r="F8387" s="7">
        <f>IFERROR(IF(INDEX('Temperature Data'!$AA$15:$AA$348,MATCH(LOLP!A8387,'Temperature Data'!$B$15:$B$348,0))&gt;IF(B8387=9,$G$2,LOLP!$F$2),1,0),0)</f>
        <v>0</v>
      </c>
      <c r="G8387" s="7">
        <f>SUMIFS(LOLP!$F$4:$F$8763,$C$4:$C$8763,$C8387,$B$4:$B$8763,$B8387,$D$4:$D$8763,$D8387)</f>
        <v>0</v>
      </c>
      <c r="H8387" s="7">
        <f>COUNTIFS(Calendar!$E$3:$E$367,LOLP!C8387,Calendar!$D$3:$D$367,LOLP!B8387)</f>
        <v>11</v>
      </c>
      <c r="I8387" s="7">
        <f ca="1">IF($F8387=1,OFFSET(start_norps,LOLP!$D8387+(1-$C8387)*24,LOLP!$B8387)*H8387/G8387,0)</f>
        <v>0</v>
      </c>
      <c r="J8387" s="7">
        <f ca="1">IF($F8387=1,OFFSET(start_33,LOLP!$D8387+(1-$C8387)*24,LOLP!$B8387)*H8387/G8387,0)</f>
        <v>0</v>
      </c>
      <c r="K8387" s="7">
        <f ca="1">IF($F8387,OFFSET(start_40,LOLP!$D8387+(1-$C8387)*24,LOLP!$B8387),0)</f>
        <v>0</v>
      </c>
      <c r="L8387" s="7">
        <f ca="1">IF($F8387,OFFSET(start_50,LOLP!$D8387+(1-$C8387)*24,LOLP!$B8387),0)</f>
        <v>0</v>
      </c>
      <c r="M8387" s="25">
        <f t="shared" ca="1" si="912"/>
        <v>0</v>
      </c>
      <c r="N8387" s="25">
        <f t="shared" ca="1" si="913"/>
        <v>0</v>
      </c>
      <c r="O8387" s="15" t="e">
        <f t="shared" ca="1" si="914"/>
        <v>#DIV/0!</v>
      </c>
      <c r="P8387" s="15" t="e">
        <f t="shared" ca="1" si="915"/>
        <v>#DIV/0!</v>
      </c>
    </row>
    <row r="8388" spans="1:16" x14ac:dyDescent="0.25">
      <c r="A8388" s="1">
        <f t="shared" si="916"/>
        <v>43450</v>
      </c>
      <c r="B8388" s="7">
        <f t="shared" si="911"/>
        <v>12</v>
      </c>
      <c r="C8388" s="4">
        <f>INDEX(Calendar!$E$3:$E$367,MATCH(LOLP!$A8388,Calendar!$B$3:$B$367,0))</f>
        <v>0</v>
      </c>
      <c r="D8388" s="2">
        <f t="shared" si="917"/>
        <v>9</v>
      </c>
      <c r="E8388" s="36">
        <v>21460</v>
      </c>
      <c r="F8388" s="7">
        <f>IFERROR(IF(INDEX('Temperature Data'!$AA$15:$AA$348,MATCH(LOLP!A8388,'Temperature Data'!$B$15:$B$348,0))&gt;IF(B8388=9,$G$2,LOLP!$F$2),1,0),0)</f>
        <v>0</v>
      </c>
      <c r="G8388" s="7">
        <f>SUMIFS(LOLP!$F$4:$F$8763,$C$4:$C$8763,$C8388,$B$4:$B$8763,$B8388,$D$4:$D$8763,$D8388)</f>
        <v>0</v>
      </c>
      <c r="H8388" s="7">
        <f>COUNTIFS(Calendar!$E$3:$E$367,LOLP!C8388,Calendar!$D$3:$D$367,LOLP!B8388)</f>
        <v>11</v>
      </c>
      <c r="I8388" s="7">
        <f ca="1">IF($F8388=1,OFFSET(start_norps,LOLP!$D8388+(1-$C8388)*24,LOLP!$B8388)*H8388/G8388,0)</f>
        <v>0</v>
      </c>
      <c r="J8388" s="7">
        <f ca="1">IF($F8388=1,OFFSET(start_33,LOLP!$D8388+(1-$C8388)*24,LOLP!$B8388)*H8388/G8388,0)</f>
        <v>0</v>
      </c>
      <c r="K8388" s="7">
        <f ca="1">IF($F8388,OFFSET(start_40,LOLP!$D8388+(1-$C8388)*24,LOLP!$B8388),0)</f>
        <v>0</v>
      </c>
      <c r="L8388" s="7">
        <f ca="1">IF($F8388,OFFSET(start_50,LOLP!$D8388+(1-$C8388)*24,LOLP!$B8388),0)</f>
        <v>0</v>
      </c>
      <c r="M8388" s="25">
        <f t="shared" ca="1" si="912"/>
        <v>0</v>
      </c>
      <c r="N8388" s="25">
        <f t="shared" ca="1" si="913"/>
        <v>0</v>
      </c>
      <c r="O8388" s="15" t="e">
        <f t="shared" ca="1" si="914"/>
        <v>#DIV/0!</v>
      </c>
      <c r="P8388" s="15" t="e">
        <f t="shared" ca="1" si="915"/>
        <v>#DIV/0!</v>
      </c>
    </row>
    <row r="8389" spans="1:16" x14ac:dyDescent="0.25">
      <c r="A8389" s="1">
        <f t="shared" si="916"/>
        <v>43450</v>
      </c>
      <c r="B8389" s="7">
        <f t="shared" ref="B8389:B8452" si="918">MONTH(A8389)</f>
        <v>12</v>
      </c>
      <c r="C8389" s="4">
        <f>INDEX(Calendar!$E$3:$E$367,MATCH(LOLP!$A8389,Calendar!$B$3:$B$367,0))</f>
        <v>0</v>
      </c>
      <c r="D8389" s="2">
        <f t="shared" si="917"/>
        <v>10</v>
      </c>
      <c r="E8389" s="36">
        <v>21287</v>
      </c>
      <c r="F8389" s="7">
        <f>IFERROR(IF(INDEX('Temperature Data'!$AA$15:$AA$348,MATCH(LOLP!A8389,'Temperature Data'!$B$15:$B$348,0))&gt;IF(B8389=9,$G$2,LOLP!$F$2),1,0),0)</f>
        <v>0</v>
      </c>
      <c r="G8389" s="7">
        <f>SUMIFS(LOLP!$F$4:$F$8763,$C$4:$C$8763,$C8389,$B$4:$B$8763,$B8389,$D$4:$D$8763,$D8389)</f>
        <v>0</v>
      </c>
      <c r="H8389" s="7">
        <f>COUNTIFS(Calendar!$E$3:$E$367,LOLP!C8389,Calendar!$D$3:$D$367,LOLP!B8389)</f>
        <v>11</v>
      </c>
      <c r="I8389" s="7">
        <f ca="1">IF($F8389=1,OFFSET(start_norps,LOLP!$D8389+(1-$C8389)*24,LOLP!$B8389)*H8389/G8389,0)</f>
        <v>0</v>
      </c>
      <c r="J8389" s="7">
        <f ca="1">IF($F8389=1,OFFSET(start_33,LOLP!$D8389+(1-$C8389)*24,LOLP!$B8389)*H8389/G8389,0)</f>
        <v>0</v>
      </c>
      <c r="K8389" s="7">
        <f ca="1">IF($F8389,OFFSET(start_40,LOLP!$D8389+(1-$C8389)*24,LOLP!$B8389),0)</f>
        <v>0</v>
      </c>
      <c r="L8389" s="7">
        <f ca="1">IF($F8389,OFFSET(start_50,LOLP!$D8389+(1-$C8389)*24,LOLP!$B8389),0)</f>
        <v>0</v>
      </c>
      <c r="M8389" s="25">
        <f t="shared" ref="M8389:M8452" ca="1" si="919">I8389/I$8764</f>
        <v>0</v>
      </c>
      <c r="N8389" s="25">
        <f t="shared" ref="N8389:N8452" ca="1" si="920">J8389/J$8764</f>
        <v>0</v>
      </c>
      <c r="O8389" s="15" t="e">
        <f t="shared" ref="O8389:O8452" ca="1" si="921">K8389/K$8764</f>
        <v>#DIV/0!</v>
      </c>
      <c r="P8389" s="15" t="e">
        <f t="shared" ref="P8389:P8452" ca="1" si="922">L8389/L$8764</f>
        <v>#DIV/0!</v>
      </c>
    </row>
    <row r="8390" spans="1:16" x14ac:dyDescent="0.25">
      <c r="A8390" s="1">
        <f t="shared" si="916"/>
        <v>43450</v>
      </c>
      <c r="B8390" s="7">
        <f t="shared" si="918"/>
        <v>12</v>
      </c>
      <c r="C8390" s="4">
        <f>INDEX(Calendar!$E$3:$E$367,MATCH(LOLP!$A8390,Calendar!$B$3:$B$367,0))</f>
        <v>0</v>
      </c>
      <c r="D8390" s="2">
        <f t="shared" si="917"/>
        <v>11</v>
      </c>
      <c r="E8390" s="36">
        <v>21206</v>
      </c>
      <c r="F8390" s="7">
        <f>IFERROR(IF(INDEX('Temperature Data'!$AA$15:$AA$348,MATCH(LOLP!A8390,'Temperature Data'!$B$15:$B$348,0))&gt;IF(B8390=9,$G$2,LOLP!$F$2),1,0),0)</f>
        <v>0</v>
      </c>
      <c r="G8390" s="7">
        <f>SUMIFS(LOLP!$F$4:$F$8763,$C$4:$C$8763,$C8390,$B$4:$B$8763,$B8390,$D$4:$D$8763,$D8390)</f>
        <v>0</v>
      </c>
      <c r="H8390" s="7">
        <f>COUNTIFS(Calendar!$E$3:$E$367,LOLP!C8390,Calendar!$D$3:$D$367,LOLP!B8390)</f>
        <v>11</v>
      </c>
      <c r="I8390" s="7">
        <f ca="1">IF($F8390=1,OFFSET(start_norps,LOLP!$D8390+(1-$C8390)*24,LOLP!$B8390)*H8390/G8390,0)</f>
        <v>0</v>
      </c>
      <c r="J8390" s="7">
        <f ca="1">IF($F8390=1,OFFSET(start_33,LOLP!$D8390+(1-$C8390)*24,LOLP!$B8390)*H8390/G8390,0)</f>
        <v>0</v>
      </c>
      <c r="K8390" s="7">
        <f ca="1">IF($F8390,OFFSET(start_40,LOLP!$D8390+(1-$C8390)*24,LOLP!$B8390),0)</f>
        <v>0</v>
      </c>
      <c r="L8390" s="7">
        <f ca="1">IF($F8390,OFFSET(start_50,LOLP!$D8390+(1-$C8390)*24,LOLP!$B8390),0)</f>
        <v>0</v>
      </c>
      <c r="M8390" s="25">
        <f t="shared" ca="1" si="919"/>
        <v>0</v>
      </c>
      <c r="N8390" s="25">
        <f t="shared" ca="1" si="920"/>
        <v>0</v>
      </c>
      <c r="O8390" s="15" t="e">
        <f t="shared" ca="1" si="921"/>
        <v>#DIV/0!</v>
      </c>
      <c r="P8390" s="15" t="e">
        <f t="shared" ca="1" si="922"/>
        <v>#DIV/0!</v>
      </c>
    </row>
    <row r="8391" spans="1:16" x14ac:dyDescent="0.25">
      <c r="A8391" s="1">
        <f t="shared" si="916"/>
        <v>43450</v>
      </c>
      <c r="B8391" s="7">
        <f t="shared" si="918"/>
        <v>12</v>
      </c>
      <c r="C8391" s="4">
        <f>INDEX(Calendar!$E$3:$E$367,MATCH(LOLP!$A8391,Calendar!$B$3:$B$367,0))</f>
        <v>0</v>
      </c>
      <c r="D8391" s="2">
        <f t="shared" si="917"/>
        <v>12</v>
      </c>
      <c r="E8391" s="36">
        <v>21146</v>
      </c>
      <c r="F8391" s="7">
        <f>IFERROR(IF(INDEX('Temperature Data'!$AA$15:$AA$348,MATCH(LOLP!A8391,'Temperature Data'!$B$15:$B$348,0))&gt;IF(B8391=9,$G$2,LOLP!$F$2),1,0),0)</f>
        <v>0</v>
      </c>
      <c r="G8391" s="7">
        <f>SUMIFS(LOLP!$F$4:$F$8763,$C$4:$C$8763,$C8391,$B$4:$B$8763,$B8391,$D$4:$D$8763,$D8391)</f>
        <v>0</v>
      </c>
      <c r="H8391" s="7">
        <f>COUNTIFS(Calendar!$E$3:$E$367,LOLP!C8391,Calendar!$D$3:$D$367,LOLP!B8391)</f>
        <v>11</v>
      </c>
      <c r="I8391" s="7">
        <f ca="1">IF($F8391=1,OFFSET(start_norps,LOLP!$D8391+(1-$C8391)*24,LOLP!$B8391)*H8391/G8391,0)</f>
        <v>0</v>
      </c>
      <c r="J8391" s="7">
        <f ca="1">IF($F8391=1,OFFSET(start_33,LOLP!$D8391+(1-$C8391)*24,LOLP!$B8391)*H8391/G8391,0)</f>
        <v>0</v>
      </c>
      <c r="K8391" s="7">
        <f ca="1">IF($F8391,OFFSET(start_40,LOLP!$D8391+(1-$C8391)*24,LOLP!$B8391),0)</f>
        <v>0</v>
      </c>
      <c r="L8391" s="7">
        <f ca="1">IF($F8391,OFFSET(start_50,LOLP!$D8391+(1-$C8391)*24,LOLP!$B8391),0)</f>
        <v>0</v>
      </c>
      <c r="M8391" s="25">
        <f t="shared" ca="1" si="919"/>
        <v>0</v>
      </c>
      <c r="N8391" s="25">
        <f t="shared" ca="1" si="920"/>
        <v>0</v>
      </c>
      <c r="O8391" s="15" t="e">
        <f t="shared" ca="1" si="921"/>
        <v>#DIV/0!</v>
      </c>
      <c r="P8391" s="15" t="e">
        <f t="shared" ca="1" si="922"/>
        <v>#DIV/0!</v>
      </c>
    </row>
    <row r="8392" spans="1:16" x14ac:dyDescent="0.25">
      <c r="A8392" s="1">
        <f t="shared" si="916"/>
        <v>43450</v>
      </c>
      <c r="B8392" s="7">
        <f t="shared" si="918"/>
        <v>12</v>
      </c>
      <c r="C8392" s="4">
        <f>INDEX(Calendar!$E$3:$E$367,MATCH(LOLP!$A8392,Calendar!$B$3:$B$367,0))</f>
        <v>0</v>
      </c>
      <c r="D8392" s="2">
        <f t="shared" si="917"/>
        <v>13</v>
      </c>
      <c r="E8392" s="36">
        <v>21216</v>
      </c>
      <c r="F8392" s="7">
        <f>IFERROR(IF(INDEX('Temperature Data'!$AA$15:$AA$348,MATCH(LOLP!A8392,'Temperature Data'!$B$15:$B$348,0))&gt;IF(B8392=9,$G$2,LOLP!$F$2),1,0),0)</f>
        <v>0</v>
      </c>
      <c r="G8392" s="7">
        <f>SUMIFS(LOLP!$F$4:$F$8763,$C$4:$C$8763,$C8392,$B$4:$B$8763,$B8392,$D$4:$D$8763,$D8392)</f>
        <v>0</v>
      </c>
      <c r="H8392" s="7">
        <f>COUNTIFS(Calendar!$E$3:$E$367,LOLP!C8392,Calendar!$D$3:$D$367,LOLP!B8392)</f>
        <v>11</v>
      </c>
      <c r="I8392" s="7">
        <f ca="1">IF($F8392=1,OFFSET(start_norps,LOLP!$D8392+(1-$C8392)*24,LOLP!$B8392)*H8392/G8392,0)</f>
        <v>0</v>
      </c>
      <c r="J8392" s="7">
        <f ca="1">IF($F8392=1,OFFSET(start_33,LOLP!$D8392+(1-$C8392)*24,LOLP!$B8392)*H8392/G8392,0)</f>
        <v>0</v>
      </c>
      <c r="K8392" s="7">
        <f ca="1">IF($F8392,OFFSET(start_40,LOLP!$D8392+(1-$C8392)*24,LOLP!$B8392),0)</f>
        <v>0</v>
      </c>
      <c r="L8392" s="7">
        <f ca="1">IF($F8392,OFFSET(start_50,LOLP!$D8392+(1-$C8392)*24,LOLP!$B8392),0)</f>
        <v>0</v>
      </c>
      <c r="M8392" s="25">
        <f t="shared" ca="1" si="919"/>
        <v>0</v>
      </c>
      <c r="N8392" s="25">
        <f t="shared" ca="1" si="920"/>
        <v>0</v>
      </c>
      <c r="O8392" s="15" t="e">
        <f t="shared" ca="1" si="921"/>
        <v>#DIV/0!</v>
      </c>
      <c r="P8392" s="15" t="e">
        <f t="shared" ca="1" si="922"/>
        <v>#DIV/0!</v>
      </c>
    </row>
    <row r="8393" spans="1:16" x14ac:dyDescent="0.25">
      <c r="A8393" s="1">
        <f t="shared" si="916"/>
        <v>43450</v>
      </c>
      <c r="B8393" s="7">
        <f t="shared" si="918"/>
        <v>12</v>
      </c>
      <c r="C8393" s="4">
        <f>INDEX(Calendar!$E$3:$E$367,MATCH(LOLP!$A8393,Calendar!$B$3:$B$367,0))</f>
        <v>0</v>
      </c>
      <c r="D8393" s="2">
        <f t="shared" si="917"/>
        <v>14</v>
      </c>
      <c r="E8393" s="36">
        <v>21398</v>
      </c>
      <c r="F8393" s="7">
        <f>IFERROR(IF(INDEX('Temperature Data'!$AA$15:$AA$348,MATCH(LOLP!A8393,'Temperature Data'!$B$15:$B$348,0))&gt;IF(B8393=9,$G$2,LOLP!$F$2),1,0),0)</f>
        <v>0</v>
      </c>
      <c r="G8393" s="7">
        <f>SUMIFS(LOLP!$F$4:$F$8763,$C$4:$C$8763,$C8393,$B$4:$B$8763,$B8393,$D$4:$D$8763,$D8393)</f>
        <v>0</v>
      </c>
      <c r="H8393" s="7">
        <f>COUNTIFS(Calendar!$E$3:$E$367,LOLP!C8393,Calendar!$D$3:$D$367,LOLP!B8393)</f>
        <v>11</v>
      </c>
      <c r="I8393" s="7">
        <f ca="1">IF($F8393=1,OFFSET(start_norps,LOLP!$D8393+(1-$C8393)*24,LOLP!$B8393)*H8393/G8393,0)</f>
        <v>0</v>
      </c>
      <c r="J8393" s="7">
        <f ca="1">IF($F8393=1,OFFSET(start_33,LOLP!$D8393+(1-$C8393)*24,LOLP!$B8393)*H8393/G8393,0)</f>
        <v>0</v>
      </c>
      <c r="K8393" s="7">
        <f ca="1">IF($F8393,OFFSET(start_40,LOLP!$D8393+(1-$C8393)*24,LOLP!$B8393),0)</f>
        <v>0</v>
      </c>
      <c r="L8393" s="7">
        <f ca="1">IF($F8393,OFFSET(start_50,LOLP!$D8393+(1-$C8393)*24,LOLP!$B8393),0)</f>
        <v>0</v>
      </c>
      <c r="M8393" s="25">
        <f t="shared" ca="1" si="919"/>
        <v>0</v>
      </c>
      <c r="N8393" s="25">
        <f t="shared" ca="1" si="920"/>
        <v>0</v>
      </c>
      <c r="O8393" s="15" t="e">
        <f t="shared" ca="1" si="921"/>
        <v>#DIV/0!</v>
      </c>
      <c r="P8393" s="15" t="e">
        <f t="shared" ca="1" si="922"/>
        <v>#DIV/0!</v>
      </c>
    </row>
    <row r="8394" spans="1:16" x14ac:dyDescent="0.25">
      <c r="A8394" s="1">
        <f t="shared" si="916"/>
        <v>43450</v>
      </c>
      <c r="B8394" s="7">
        <f t="shared" si="918"/>
        <v>12</v>
      </c>
      <c r="C8394" s="4">
        <f>INDEX(Calendar!$E$3:$E$367,MATCH(LOLP!$A8394,Calendar!$B$3:$B$367,0))</f>
        <v>0</v>
      </c>
      <c r="D8394" s="2">
        <f t="shared" si="917"/>
        <v>15</v>
      </c>
      <c r="E8394" s="36">
        <v>22008</v>
      </c>
      <c r="F8394" s="7">
        <f>IFERROR(IF(INDEX('Temperature Data'!$AA$15:$AA$348,MATCH(LOLP!A8394,'Temperature Data'!$B$15:$B$348,0))&gt;IF(B8394=9,$G$2,LOLP!$F$2),1,0),0)</f>
        <v>0</v>
      </c>
      <c r="G8394" s="7">
        <f>SUMIFS(LOLP!$F$4:$F$8763,$C$4:$C$8763,$C8394,$B$4:$B$8763,$B8394,$D$4:$D$8763,$D8394)</f>
        <v>0</v>
      </c>
      <c r="H8394" s="7">
        <f>COUNTIFS(Calendar!$E$3:$E$367,LOLP!C8394,Calendar!$D$3:$D$367,LOLP!B8394)</f>
        <v>11</v>
      </c>
      <c r="I8394" s="7">
        <f ca="1">IF($F8394=1,OFFSET(start_norps,LOLP!$D8394+(1-$C8394)*24,LOLP!$B8394)*H8394/G8394,0)</f>
        <v>0</v>
      </c>
      <c r="J8394" s="7">
        <f ca="1">IF($F8394=1,OFFSET(start_33,LOLP!$D8394+(1-$C8394)*24,LOLP!$B8394)*H8394/G8394,0)</f>
        <v>0</v>
      </c>
      <c r="K8394" s="7">
        <f ca="1">IF($F8394,OFFSET(start_40,LOLP!$D8394+(1-$C8394)*24,LOLP!$B8394),0)</f>
        <v>0</v>
      </c>
      <c r="L8394" s="7">
        <f ca="1">IF($F8394,OFFSET(start_50,LOLP!$D8394+(1-$C8394)*24,LOLP!$B8394),0)</f>
        <v>0</v>
      </c>
      <c r="M8394" s="25">
        <f t="shared" ca="1" si="919"/>
        <v>0</v>
      </c>
      <c r="N8394" s="25">
        <f t="shared" ca="1" si="920"/>
        <v>0</v>
      </c>
      <c r="O8394" s="15" t="e">
        <f t="shared" ca="1" si="921"/>
        <v>#DIV/0!</v>
      </c>
      <c r="P8394" s="15" t="e">
        <f t="shared" ca="1" si="922"/>
        <v>#DIV/0!</v>
      </c>
    </row>
    <row r="8395" spans="1:16" x14ac:dyDescent="0.25">
      <c r="A8395" s="1">
        <f t="shared" si="916"/>
        <v>43450</v>
      </c>
      <c r="B8395" s="7">
        <f t="shared" si="918"/>
        <v>12</v>
      </c>
      <c r="C8395" s="4">
        <f>INDEX(Calendar!$E$3:$E$367,MATCH(LOLP!$A8395,Calendar!$B$3:$B$367,0))</f>
        <v>0</v>
      </c>
      <c r="D8395" s="2">
        <f t="shared" si="917"/>
        <v>16</v>
      </c>
      <c r="E8395" s="36">
        <v>22914</v>
      </c>
      <c r="F8395" s="7">
        <f>IFERROR(IF(INDEX('Temperature Data'!$AA$15:$AA$348,MATCH(LOLP!A8395,'Temperature Data'!$B$15:$B$348,0))&gt;IF(B8395=9,$G$2,LOLP!$F$2),1,0),0)</f>
        <v>0</v>
      </c>
      <c r="G8395" s="7">
        <f>SUMIFS(LOLP!$F$4:$F$8763,$C$4:$C$8763,$C8395,$B$4:$B$8763,$B8395,$D$4:$D$8763,$D8395)</f>
        <v>0</v>
      </c>
      <c r="H8395" s="7">
        <f>COUNTIFS(Calendar!$E$3:$E$367,LOLP!C8395,Calendar!$D$3:$D$367,LOLP!B8395)</f>
        <v>11</v>
      </c>
      <c r="I8395" s="7">
        <f ca="1">IF($F8395=1,OFFSET(start_norps,LOLP!$D8395+(1-$C8395)*24,LOLP!$B8395)*H8395/G8395,0)</f>
        <v>0</v>
      </c>
      <c r="J8395" s="7">
        <f ca="1">IF($F8395=1,OFFSET(start_33,LOLP!$D8395+(1-$C8395)*24,LOLP!$B8395)*H8395/G8395,0)</f>
        <v>0</v>
      </c>
      <c r="K8395" s="7">
        <f ca="1">IF($F8395,OFFSET(start_40,LOLP!$D8395+(1-$C8395)*24,LOLP!$B8395),0)</f>
        <v>0</v>
      </c>
      <c r="L8395" s="7">
        <f ca="1">IF($F8395,OFFSET(start_50,LOLP!$D8395+(1-$C8395)*24,LOLP!$B8395),0)</f>
        <v>0</v>
      </c>
      <c r="M8395" s="25">
        <f t="shared" ca="1" si="919"/>
        <v>0</v>
      </c>
      <c r="N8395" s="25">
        <f t="shared" ca="1" si="920"/>
        <v>0</v>
      </c>
      <c r="O8395" s="15" t="e">
        <f t="shared" ca="1" si="921"/>
        <v>#DIV/0!</v>
      </c>
      <c r="P8395" s="15" t="e">
        <f t="shared" ca="1" si="922"/>
        <v>#DIV/0!</v>
      </c>
    </row>
    <row r="8396" spans="1:16" x14ac:dyDescent="0.25">
      <c r="A8396" s="1">
        <f t="shared" si="916"/>
        <v>43450</v>
      </c>
      <c r="B8396" s="7">
        <f t="shared" si="918"/>
        <v>12</v>
      </c>
      <c r="C8396" s="4">
        <f>INDEX(Calendar!$E$3:$E$367,MATCH(LOLP!$A8396,Calendar!$B$3:$B$367,0))</f>
        <v>0</v>
      </c>
      <c r="D8396" s="2">
        <f t="shared" si="917"/>
        <v>17</v>
      </c>
      <c r="E8396" s="36">
        <v>24743</v>
      </c>
      <c r="F8396" s="7">
        <f>IFERROR(IF(INDEX('Temperature Data'!$AA$15:$AA$348,MATCH(LOLP!A8396,'Temperature Data'!$B$15:$B$348,0))&gt;IF(B8396=9,$G$2,LOLP!$F$2),1,0),0)</f>
        <v>0</v>
      </c>
      <c r="G8396" s="7">
        <f>SUMIFS(LOLP!$F$4:$F$8763,$C$4:$C$8763,$C8396,$B$4:$B$8763,$B8396,$D$4:$D$8763,$D8396)</f>
        <v>0</v>
      </c>
      <c r="H8396" s="7">
        <f>COUNTIFS(Calendar!$E$3:$E$367,LOLP!C8396,Calendar!$D$3:$D$367,LOLP!B8396)</f>
        <v>11</v>
      </c>
      <c r="I8396" s="7">
        <f ca="1">IF($F8396=1,OFFSET(start_norps,LOLP!$D8396+(1-$C8396)*24,LOLP!$B8396)*H8396/G8396,0)</f>
        <v>0</v>
      </c>
      <c r="J8396" s="7">
        <f ca="1">IF($F8396=1,OFFSET(start_33,LOLP!$D8396+(1-$C8396)*24,LOLP!$B8396)*H8396/G8396,0)</f>
        <v>0</v>
      </c>
      <c r="K8396" s="7">
        <f ca="1">IF($F8396,OFFSET(start_40,LOLP!$D8396+(1-$C8396)*24,LOLP!$B8396),0)</f>
        <v>0</v>
      </c>
      <c r="L8396" s="7">
        <f ca="1">IF($F8396,OFFSET(start_50,LOLP!$D8396+(1-$C8396)*24,LOLP!$B8396),0)</f>
        <v>0</v>
      </c>
      <c r="M8396" s="25">
        <f t="shared" ca="1" si="919"/>
        <v>0</v>
      </c>
      <c r="N8396" s="25">
        <f t="shared" ca="1" si="920"/>
        <v>0</v>
      </c>
      <c r="O8396" s="15" t="e">
        <f t="shared" ca="1" si="921"/>
        <v>#DIV/0!</v>
      </c>
      <c r="P8396" s="15" t="e">
        <f t="shared" ca="1" si="922"/>
        <v>#DIV/0!</v>
      </c>
    </row>
    <row r="8397" spans="1:16" x14ac:dyDescent="0.25">
      <c r="A8397" s="1">
        <f t="shared" si="916"/>
        <v>43450</v>
      </c>
      <c r="B8397" s="7">
        <f t="shared" si="918"/>
        <v>12</v>
      </c>
      <c r="C8397" s="4">
        <f>INDEX(Calendar!$E$3:$E$367,MATCH(LOLP!$A8397,Calendar!$B$3:$B$367,0))</f>
        <v>0</v>
      </c>
      <c r="D8397" s="2">
        <f t="shared" si="917"/>
        <v>18</v>
      </c>
      <c r="E8397" s="36">
        <v>27091</v>
      </c>
      <c r="F8397" s="7">
        <f>IFERROR(IF(INDEX('Temperature Data'!$AA$15:$AA$348,MATCH(LOLP!A8397,'Temperature Data'!$B$15:$B$348,0))&gt;IF(B8397=9,$G$2,LOLP!$F$2),1,0),0)</f>
        <v>0</v>
      </c>
      <c r="G8397" s="7">
        <f>SUMIFS(LOLP!$F$4:$F$8763,$C$4:$C$8763,$C8397,$B$4:$B$8763,$B8397,$D$4:$D$8763,$D8397)</f>
        <v>0</v>
      </c>
      <c r="H8397" s="7">
        <f>COUNTIFS(Calendar!$E$3:$E$367,LOLP!C8397,Calendar!$D$3:$D$367,LOLP!B8397)</f>
        <v>11</v>
      </c>
      <c r="I8397" s="7">
        <f ca="1">IF($F8397=1,OFFSET(start_norps,LOLP!$D8397+(1-$C8397)*24,LOLP!$B8397)*H8397/G8397,0)</f>
        <v>0</v>
      </c>
      <c r="J8397" s="7">
        <f ca="1">IF($F8397=1,OFFSET(start_33,LOLP!$D8397+(1-$C8397)*24,LOLP!$B8397)*H8397/G8397,0)</f>
        <v>0</v>
      </c>
      <c r="K8397" s="7">
        <f ca="1">IF($F8397,OFFSET(start_40,LOLP!$D8397+(1-$C8397)*24,LOLP!$B8397),0)</f>
        <v>0</v>
      </c>
      <c r="L8397" s="7">
        <f ca="1">IF($F8397,OFFSET(start_50,LOLP!$D8397+(1-$C8397)*24,LOLP!$B8397),0)</f>
        <v>0</v>
      </c>
      <c r="M8397" s="25">
        <f t="shared" ca="1" si="919"/>
        <v>0</v>
      </c>
      <c r="N8397" s="25">
        <f t="shared" ca="1" si="920"/>
        <v>0</v>
      </c>
      <c r="O8397" s="15" t="e">
        <f t="shared" ca="1" si="921"/>
        <v>#DIV/0!</v>
      </c>
      <c r="P8397" s="15" t="e">
        <f t="shared" ca="1" si="922"/>
        <v>#DIV/0!</v>
      </c>
    </row>
    <row r="8398" spans="1:16" x14ac:dyDescent="0.25">
      <c r="A8398" s="1">
        <f t="shared" si="916"/>
        <v>43450</v>
      </c>
      <c r="B8398" s="7">
        <f t="shared" si="918"/>
        <v>12</v>
      </c>
      <c r="C8398" s="4">
        <f>INDEX(Calendar!$E$3:$E$367,MATCH(LOLP!$A8398,Calendar!$B$3:$B$367,0))</f>
        <v>0</v>
      </c>
      <c r="D8398" s="2">
        <f t="shared" si="917"/>
        <v>19</v>
      </c>
      <c r="E8398" s="36">
        <v>27301</v>
      </c>
      <c r="F8398" s="7">
        <f>IFERROR(IF(INDEX('Temperature Data'!$AA$15:$AA$348,MATCH(LOLP!A8398,'Temperature Data'!$B$15:$B$348,0))&gt;IF(B8398=9,$G$2,LOLP!$F$2),1,0),0)</f>
        <v>0</v>
      </c>
      <c r="G8398" s="7">
        <f>SUMIFS(LOLP!$F$4:$F$8763,$C$4:$C$8763,$C8398,$B$4:$B$8763,$B8398,$D$4:$D$8763,$D8398)</f>
        <v>0</v>
      </c>
      <c r="H8398" s="7">
        <f>COUNTIFS(Calendar!$E$3:$E$367,LOLP!C8398,Calendar!$D$3:$D$367,LOLP!B8398)</f>
        <v>11</v>
      </c>
      <c r="I8398" s="7">
        <f ca="1">IF($F8398=1,OFFSET(start_norps,LOLP!$D8398+(1-$C8398)*24,LOLP!$B8398)*H8398/G8398,0)</f>
        <v>0</v>
      </c>
      <c r="J8398" s="7">
        <f ca="1">IF($F8398=1,OFFSET(start_33,LOLP!$D8398+(1-$C8398)*24,LOLP!$B8398)*H8398/G8398,0)</f>
        <v>0</v>
      </c>
      <c r="K8398" s="7">
        <f ca="1">IF($F8398,OFFSET(start_40,LOLP!$D8398+(1-$C8398)*24,LOLP!$B8398),0)</f>
        <v>0</v>
      </c>
      <c r="L8398" s="7">
        <f ca="1">IF($F8398,OFFSET(start_50,LOLP!$D8398+(1-$C8398)*24,LOLP!$B8398),0)</f>
        <v>0</v>
      </c>
      <c r="M8398" s="25">
        <f t="shared" ca="1" si="919"/>
        <v>0</v>
      </c>
      <c r="N8398" s="25">
        <f t="shared" ca="1" si="920"/>
        <v>0</v>
      </c>
      <c r="O8398" s="15" t="e">
        <f t="shared" ca="1" si="921"/>
        <v>#DIV/0!</v>
      </c>
      <c r="P8398" s="15" t="e">
        <f t="shared" ca="1" si="922"/>
        <v>#DIV/0!</v>
      </c>
    </row>
    <row r="8399" spans="1:16" x14ac:dyDescent="0.25">
      <c r="A8399" s="1">
        <f t="shared" si="916"/>
        <v>43450</v>
      </c>
      <c r="B8399" s="7">
        <f t="shared" si="918"/>
        <v>12</v>
      </c>
      <c r="C8399" s="4">
        <f>INDEX(Calendar!$E$3:$E$367,MATCH(LOLP!$A8399,Calendar!$B$3:$B$367,0))</f>
        <v>0</v>
      </c>
      <c r="D8399" s="2">
        <f t="shared" si="917"/>
        <v>20</v>
      </c>
      <c r="E8399" s="36">
        <v>26950</v>
      </c>
      <c r="F8399" s="7">
        <f>IFERROR(IF(INDEX('Temperature Data'!$AA$15:$AA$348,MATCH(LOLP!A8399,'Temperature Data'!$B$15:$B$348,0))&gt;IF(B8399=9,$G$2,LOLP!$F$2),1,0),0)</f>
        <v>0</v>
      </c>
      <c r="G8399" s="7">
        <f>SUMIFS(LOLP!$F$4:$F$8763,$C$4:$C$8763,$C8399,$B$4:$B$8763,$B8399,$D$4:$D$8763,$D8399)</f>
        <v>0</v>
      </c>
      <c r="H8399" s="7">
        <f>COUNTIFS(Calendar!$E$3:$E$367,LOLP!C8399,Calendar!$D$3:$D$367,LOLP!B8399)</f>
        <v>11</v>
      </c>
      <c r="I8399" s="7">
        <f ca="1">IF($F8399=1,OFFSET(start_norps,LOLP!$D8399+(1-$C8399)*24,LOLP!$B8399)*H8399/G8399,0)</f>
        <v>0</v>
      </c>
      <c r="J8399" s="7">
        <f ca="1">IF($F8399=1,OFFSET(start_33,LOLP!$D8399+(1-$C8399)*24,LOLP!$B8399)*H8399/G8399,0)</f>
        <v>0</v>
      </c>
      <c r="K8399" s="7">
        <f ca="1">IF($F8399,OFFSET(start_40,LOLP!$D8399+(1-$C8399)*24,LOLP!$B8399),0)</f>
        <v>0</v>
      </c>
      <c r="L8399" s="7">
        <f ca="1">IF($F8399,OFFSET(start_50,LOLP!$D8399+(1-$C8399)*24,LOLP!$B8399),0)</f>
        <v>0</v>
      </c>
      <c r="M8399" s="25">
        <f t="shared" ca="1" si="919"/>
        <v>0</v>
      </c>
      <c r="N8399" s="25">
        <f t="shared" ca="1" si="920"/>
        <v>0</v>
      </c>
      <c r="O8399" s="15" t="e">
        <f t="shared" ca="1" si="921"/>
        <v>#DIV/0!</v>
      </c>
      <c r="P8399" s="15" t="e">
        <f t="shared" ca="1" si="922"/>
        <v>#DIV/0!</v>
      </c>
    </row>
    <row r="8400" spans="1:16" x14ac:dyDescent="0.25">
      <c r="A8400" s="1">
        <f t="shared" si="916"/>
        <v>43450</v>
      </c>
      <c r="B8400" s="7">
        <f t="shared" si="918"/>
        <v>12</v>
      </c>
      <c r="C8400" s="4">
        <f>INDEX(Calendar!$E$3:$E$367,MATCH(LOLP!$A8400,Calendar!$B$3:$B$367,0))</f>
        <v>0</v>
      </c>
      <c r="D8400" s="2">
        <f t="shared" si="917"/>
        <v>21</v>
      </c>
      <c r="E8400" s="36">
        <v>26338</v>
      </c>
      <c r="F8400" s="7">
        <f>IFERROR(IF(INDEX('Temperature Data'!$AA$15:$AA$348,MATCH(LOLP!A8400,'Temperature Data'!$B$15:$B$348,0))&gt;IF(B8400=9,$G$2,LOLP!$F$2),1,0),0)</f>
        <v>0</v>
      </c>
      <c r="G8400" s="7">
        <f>SUMIFS(LOLP!$F$4:$F$8763,$C$4:$C$8763,$C8400,$B$4:$B$8763,$B8400,$D$4:$D$8763,$D8400)</f>
        <v>0</v>
      </c>
      <c r="H8400" s="7">
        <f>COUNTIFS(Calendar!$E$3:$E$367,LOLP!C8400,Calendar!$D$3:$D$367,LOLP!B8400)</f>
        <v>11</v>
      </c>
      <c r="I8400" s="7">
        <f ca="1">IF($F8400=1,OFFSET(start_norps,LOLP!$D8400+(1-$C8400)*24,LOLP!$B8400)*H8400/G8400,0)</f>
        <v>0</v>
      </c>
      <c r="J8400" s="7">
        <f ca="1">IF($F8400=1,OFFSET(start_33,LOLP!$D8400+(1-$C8400)*24,LOLP!$B8400)*H8400/G8400,0)</f>
        <v>0</v>
      </c>
      <c r="K8400" s="7">
        <f ca="1">IF($F8400,OFFSET(start_40,LOLP!$D8400+(1-$C8400)*24,LOLP!$B8400),0)</f>
        <v>0</v>
      </c>
      <c r="L8400" s="7">
        <f ca="1">IF($F8400,OFFSET(start_50,LOLP!$D8400+(1-$C8400)*24,LOLP!$B8400),0)</f>
        <v>0</v>
      </c>
      <c r="M8400" s="25">
        <f t="shared" ca="1" si="919"/>
        <v>0</v>
      </c>
      <c r="N8400" s="25">
        <f t="shared" ca="1" si="920"/>
        <v>0</v>
      </c>
      <c r="O8400" s="15" t="e">
        <f t="shared" ca="1" si="921"/>
        <v>#DIV/0!</v>
      </c>
      <c r="P8400" s="15" t="e">
        <f t="shared" ca="1" si="922"/>
        <v>#DIV/0!</v>
      </c>
    </row>
    <row r="8401" spans="1:16" x14ac:dyDescent="0.25">
      <c r="A8401" s="1">
        <f t="shared" si="916"/>
        <v>43450</v>
      </c>
      <c r="B8401" s="7">
        <f t="shared" si="918"/>
        <v>12</v>
      </c>
      <c r="C8401" s="4">
        <f>INDEX(Calendar!$E$3:$E$367,MATCH(LOLP!$A8401,Calendar!$B$3:$B$367,0))</f>
        <v>0</v>
      </c>
      <c r="D8401" s="2">
        <f t="shared" si="917"/>
        <v>22</v>
      </c>
      <c r="E8401" s="36">
        <v>25044</v>
      </c>
      <c r="F8401" s="7">
        <f>IFERROR(IF(INDEX('Temperature Data'!$AA$15:$AA$348,MATCH(LOLP!A8401,'Temperature Data'!$B$15:$B$348,0))&gt;IF(B8401=9,$G$2,LOLP!$F$2),1,0),0)</f>
        <v>0</v>
      </c>
      <c r="G8401" s="7">
        <f>SUMIFS(LOLP!$F$4:$F$8763,$C$4:$C$8763,$C8401,$B$4:$B$8763,$B8401,$D$4:$D$8763,$D8401)</f>
        <v>0</v>
      </c>
      <c r="H8401" s="7">
        <f>COUNTIFS(Calendar!$E$3:$E$367,LOLP!C8401,Calendar!$D$3:$D$367,LOLP!B8401)</f>
        <v>11</v>
      </c>
      <c r="I8401" s="7">
        <f ca="1">IF($F8401=1,OFFSET(start_norps,LOLP!$D8401+(1-$C8401)*24,LOLP!$B8401)*H8401/G8401,0)</f>
        <v>0</v>
      </c>
      <c r="J8401" s="7">
        <f ca="1">IF($F8401=1,OFFSET(start_33,LOLP!$D8401+(1-$C8401)*24,LOLP!$B8401)*H8401/G8401,0)</f>
        <v>0</v>
      </c>
      <c r="K8401" s="7">
        <f ca="1">IF($F8401,OFFSET(start_40,LOLP!$D8401+(1-$C8401)*24,LOLP!$B8401),0)</f>
        <v>0</v>
      </c>
      <c r="L8401" s="7">
        <f ca="1">IF($F8401,OFFSET(start_50,LOLP!$D8401+(1-$C8401)*24,LOLP!$B8401),0)</f>
        <v>0</v>
      </c>
      <c r="M8401" s="25">
        <f t="shared" ca="1" si="919"/>
        <v>0</v>
      </c>
      <c r="N8401" s="25">
        <f t="shared" ca="1" si="920"/>
        <v>0</v>
      </c>
      <c r="O8401" s="15" t="e">
        <f t="shared" ca="1" si="921"/>
        <v>#DIV/0!</v>
      </c>
      <c r="P8401" s="15" t="e">
        <f t="shared" ca="1" si="922"/>
        <v>#DIV/0!</v>
      </c>
    </row>
    <row r="8402" spans="1:16" x14ac:dyDescent="0.25">
      <c r="A8402" s="1">
        <f t="shared" si="916"/>
        <v>43450</v>
      </c>
      <c r="B8402" s="7">
        <f t="shared" si="918"/>
        <v>12</v>
      </c>
      <c r="C8402" s="4">
        <f>INDEX(Calendar!$E$3:$E$367,MATCH(LOLP!$A8402,Calendar!$B$3:$B$367,0))</f>
        <v>0</v>
      </c>
      <c r="D8402" s="2">
        <f t="shared" si="917"/>
        <v>23</v>
      </c>
      <c r="E8402" s="36">
        <v>23345</v>
      </c>
      <c r="F8402" s="7">
        <f>IFERROR(IF(INDEX('Temperature Data'!$AA$15:$AA$348,MATCH(LOLP!A8402,'Temperature Data'!$B$15:$B$348,0))&gt;IF(B8402=9,$G$2,LOLP!$F$2),1,0),0)</f>
        <v>0</v>
      </c>
      <c r="G8402" s="7">
        <f>SUMIFS(LOLP!$F$4:$F$8763,$C$4:$C$8763,$C8402,$B$4:$B$8763,$B8402,$D$4:$D$8763,$D8402)</f>
        <v>0</v>
      </c>
      <c r="H8402" s="7">
        <f>COUNTIFS(Calendar!$E$3:$E$367,LOLP!C8402,Calendar!$D$3:$D$367,LOLP!B8402)</f>
        <v>11</v>
      </c>
      <c r="I8402" s="7">
        <f ca="1">IF($F8402=1,OFFSET(start_norps,LOLP!$D8402+(1-$C8402)*24,LOLP!$B8402)*H8402/G8402,0)</f>
        <v>0</v>
      </c>
      <c r="J8402" s="7">
        <f ca="1">IF($F8402=1,OFFSET(start_33,LOLP!$D8402+(1-$C8402)*24,LOLP!$B8402)*H8402/G8402,0)</f>
        <v>0</v>
      </c>
      <c r="K8402" s="7">
        <f ca="1">IF($F8402,OFFSET(start_40,LOLP!$D8402+(1-$C8402)*24,LOLP!$B8402),0)</f>
        <v>0</v>
      </c>
      <c r="L8402" s="7">
        <f ca="1">IF($F8402,OFFSET(start_50,LOLP!$D8402+(1-$C8402)*24,LOLP!$B8402),0)</f>
        <v>0</v>
      </c>
      <c r="M8402" s="25">
        <f t="shared" ca="1" si="919"/>
        <v>0</v>
      </c>
      <c r="N8402" s="25">
        <f t="shared" ca="1" si="920"/>
        <v>0</v>
      </c>
      <c r="O8402" s="15" t="e">
        <f t="shared" ca="1" si="921"/>
        <v>#DIV/0!</v>
      </c>
      <c r="P8402" s="15" t="e">
        <f t="shared" ca="1" si="922"/>
        <v>#DIV/0!</v>
      </c>
    </row>
    <row r="8403" spans="1:16" x14ac:dyDescent="0.25">
      <c r="A8403" s="1">
        <f t="shared" si="916"/>
        <v>43450</v>
      </c>
      <c r="B8403" s="7">
        <f t="shared" si="918"/>
        <v>12</v>
      </c>
      <c r="C8403" s="4">
        <f>INDEX(Calendar!$E$3:$E$367,MATCH(LOLP!$A8403,Calendar!$B$3:$B$367,0))</f>
        <v>0</v>
      </c>
      <c r="D8403" s="2">
        <f t="shared" si="917"/>
        <v>24</v>
      </c>
      <c r="E8403" s="36">
        <v>21531</v>
      </c>
      <c r="F8403" s="7">
        <f>IFERROR(IF(INDEX('Temperature Data'!$AA$15:$AA$348,MATCH(LOLP!A8403,'Temperature Data'!$B$15:$B$348,0))&gt;IF(B8403=9,$G$2,LOLP!$F$2),1,0),0)</f>
        <v>0</v>
      </c>
      <c r="G8403" s="7">
        <f>SUMIFS(LOLP!$F$4:$F$8763,$C$4:$C$8763,$C8403,$B$4:$B$8763,$B8403,$D$4:$D$8763,$D8403)</f>
        <v>0</v>
      </c>
      <c r="H8403" s="7">
        <f>COUNTIFS(Calendar!$E$3:$E$367,LOLP!C8403,Calendar!$D$3:$D$367,LOLP!B8403)</f>
        <v>11</v>
      </c>
      <c r="I8403" s="7">
        <f ca="1">IF($F8403=1,OFFSET(start_norps,LOLP!$D8403+(1-$C8403)*24,LOLP!$B8403)*H8403/G8403,0)</f>
        <v>0</v>
      </c>
      <c r="J8403" s="7">
        <f ca="1">IF($F8403=1,OFFSET(start_33,LOLP!$D8403+(1-$C8403)*24,LOLP!$B8403)*H8403/G8403,0)</f>
        <v>0</v>
      </c>
      <c r="K8403" s="7">
        <f ca="1">IF($F8403,OFFSET(start_40,LOLP!$D8403+(1-$C8403)*24,LOLP!$B8403),0)</f>
        <v>0</v>
      </c>
      <c r="L8403" s="7">
        <f ca="1">IF($F8403,OFFSET(start_50,LOLP!$D8403+(1-$C8403)*24,LOLP!$B8403),0)</f>
        <v>0</v>
      </c>
      <c r="M8403" s="25">
        <f t="shared" ca="1" si="919"/>
        <v>0</v>
      </c>
      <c r="N8403" s="25">
        <f t="shared" ca="1" si="920"/>
        <v>0</v>
      </c>
      <c r="O8403" s="15" t="e">
        <f t="shared" ca="1" si="921"/>
        <v>#DIV/0!</v>
      </c>
      <c r="P8403" s="15" t="e">
        <f t="shared" ca="1" si="922"/>
        <v>#DIV/0!</v>
      </c>
    </row>
    <row r="8404" spans="1:16" x14ac:dyDescent="0.25">
      <c r="A8404" s="1">
        <f t="shared" si="916"/>
        <v>43451</v>
      </c>
      <c r="B8404" s="7">
        <f t="shared" si="918"/>
        <v>12</v>
      </c>
      <c r="C8404" s="4">
        <f>INDEX(Calendar!$E$3:$E$367,MATCH(LOLP!$A8404,Calendar!$B$3:$B$367,0))</f>
        <v>1</v>
      </c>
      <c r="D8404" s="2">
        <f t="shared" si="917"/>
        <v>1</v>
      </c>
      <c r="E8404" s="36">
        <v>20406</v>
      </c>
      <c r="F8404" s="7">
        <f>IFERROR(IF(INDEX('Temperature Data'!$AA$15:$AA$348,MATCH(LOLP!A8404,'Temperature Data'!$B$15:$B$348,0))&gt;IF(B8404=9,$G$2,LOLP!$F$2),1,0),0)</f>
        <v>0</v>
      </c>
      <c r="G8404" s="7">
        <f>SUMIFS(LOLP!$F$4:$F$8763,$C$4:$C$8763,$C8404,$B$4:$B$8763,$B8404,$D$4:$D$8763,$D8404)</f>
        <v>0</v>
      </c>
      <c r="H8404" s="7">
        <f>COUNTIFS(Calendar!$E$3:$E$367,LOLP!C8404,Calendar!$D$3:$D$367,LOLP!B8404)</f>
        <v>20</v>
      </c>
      <c r="I8404" s="7">
        <f ca="1">IF($F8404=1,OFFSET(start_norps,LOLP!$D8404+(1-$C8404)*24,LOLP!$B8404)*H8404/G8404,0)</f>
        <v>0</v>
      </c>
      <c r="J8404" s="7">
        <f ca="1">IF($F8404=1,OFFSET(start_33,LOLP!$D8404+(1-$C8404)*24,LOLP!$B8404)*H8404/G8404,0)</f>
        <v>0</v>
      </c>
      <c r="K8404" s="7">
        <f ca="1">IF($F8404,OFFSET(start_40,LOLP!$D8404+(1-$C8404)*24,LOLP!$B8404),0)</f>
        <v>0</v>
      </c>
      <c r="L8404" s="7">
        <f ca="1">IF($F8404,OFFSET(start_50,LOLP!$D8404+(1-$C8404)*24,LOLP!$B8404),0)</f>
        <v>0</v>
      </c>
      <c r="M8404" s="25">
        <f t="shared" ca="1" si="919"/>
        <v>0</v>
      </c>
      <c r="N8404" s="25">
        <f t="shared" ca="1" si="920"/>
        <v>0</v>
      </c>
      <c r="O8404" s="15" t="e">
        <f t="shared" ca="1" si="921"/>
        <v>#DIV/0!</v>
      </c>
      <c r="P8404" s="15" t="e">
        <f t="shared" ca="1" si="922"/>
        <v>#DIV/0!</v>
      </c>
    </row>
    <row r="8405" spans="1:16" x14ac:dyDescent="0.25">
      <c r="A8405" s="1">
        <f t="shared" si="916"/>
        <v>43451</v>
      </c>
      <c r="B8405" s="7">
        <f t="shared" si="918"/>
        <v>12</v>
      </c>
      <c r="C8405" s="4">
        <f>INDEX(Calendar!$E$3:$E$367,MATCH(LOLP!$A8405,Calendar!$B$3:$B$367,0))</f>
        <v>1</v>
      </c>
      <c r="D8405" s="2">
        <f t="shared" si="917"/>
        <v>2</v>
      </c>
      <c r="E8405" s="36">
        <v>19645</v>
      </c>
      <c r="F8405" s="7">
        <f>IFERROR(IF(INDEX('Temperature Data'!$AA$15:$AA$348,MATCH(LOLP!A8405,'Temperature Data'!$B$15:$B$348,0))&gt;IF(B8405=9,$G$2,LOLP!$F$2),1,0),0)</f>
        <v>0</v>
      </c>
      <c r="G8405" s="7">
        <f>SUMIFS(LOLP!$F$4:$F$8763,$C$4:$C$8763,$C8405,$B$4:$B$8763,$B8405,$D$4:$D$8763,$D8405)</f>
        <v>0</v>
      </c>
      <c r="H8405" s="7">
        <f>COUNTIFS(Calendar!$E$3:$E$367,LOLP!C8405,Calendar!$D$3:$D$367,LOLP!B8405)</f>
        <v>20</v>
      </c>
      <c r="I8405" s="7">
        <f ca="1">IF($F8405=1,OFFSET(start_norps,LOLP!$D8405+(1-$C8405)*24,LOLP!$B8405)*H8405/G8405,0)</f>
        <v>0</v>
      </c>
      <c r="J8405" s="7">
        <f ca="1">IF($F8405=1,OFFSET(start_33,LOLP!$D8405+(1-$C8405)*24,LOLP!$B8405)*H8405/G8405,0)</f>
        <v>0</v>
      </c>
      <c r="K8405" s="7">
        <f ca="1">IF($F8405,OFFSET(start_40,LOLP!$D8405+(1-$C8405)*24,LOLP!$B8405),0)</f>
        <v>0</v>
      </c>
      <c r="L8405" s="7">
        <f ca="1">IF($F8405,OFFSET(start_50,LOLP!$D8405+(1-$C8405)*24,LOLP!$B8405),0)</f>
        <v>0</v>
      </c>
      <c r="M8405" s="25">
        <f t="shared" ca="1" si="919"/>
        <v>0</v>
      </c>
      <c r="N8405" s="25">
        <f t="shared" ca="1" si="920"/>
        <v>0</v>
      </c>
      <c r="O8405" s="15" t="e">
        <f t="shared" ca="1" si="921"/>
        <v>#DIV/0!</v>
      </c>
      <c r="P8405" s="15" t="e">
        <f t="shared" ca="1" si="922"/>
        <v>#DIV/0!</v>
      </c>
    </row>
    <row r="8406" spans="1:16" x14ac:dyDescent="0.25">
      <c r="A8406" s="1">
        <f t="shared" si="916"/>
        <v>43451</v>
      </c>
      <c r="B8406" s="7">
        <f t="shared" si="918"/>
        <v>12</v>
      </c>
      <c r="C8406" s="4">
        <f>INDEX(Calendar!$E$3:$E$367,MATCH(LOLP!$A8406,Calendar!$B$3:$B$367,0))</f>
        <v>1</v>
      </c>
      <c r="D8406" s="2">
        <f t="shared" si="917"/>
        <v>3</v>
      </c>
      <c r="E8406" s="36">
        <v>19284</v>
      </c>
      <c r="F8406" s="7">
        <f>IFERROR(IF(INDEX('Temperature Data'!$AA$15:$AA$348,MATCH(LOLP!A8406,'Temperature Data'!$B$15:$B$348,0))&gt;IF(B8406=9,$G$2,LOLP!$F$2),1,0),0)</f>
        <v>0</v>
      </c>
      <c r="G8406" s="7">
        <f>SUMIFS(LOLP!$F$4:$F$8763,$C$4:$C$8763,$C8406,$B$4:$B$8763,$B8406,$D$4:$D$8763,$D8406)</f>
        <v>0</v>
      </c>
      <c r="H8406" s="7">
        <f>COUNTIFS(Calendar!$E$3:$E$367,LOLP!C8406,Calendar!$D$3:$D$367,LOLP!B8406)</f>
        <v>20</v>
      </c>
      <c r="I8406" s="7">
        <f ca="1">IF($F8406=1,OFFSET(start_norps,LOLP!$D8406+(1-$C8406)*24,LOLP!$B8406)*H8406/G8406,0)</f>
        <v>0</v>
      </c>
      <c r="J8406" s="7">
        <f ca="1">IF($F8406=1,OFFSET(start_33,LOLP!$D8406+(1-$C8406)*24,LOLP!$B8406)*H8406/G8406,0)</f>
        <v>0</v>
      </c>
      <c r="K8406" s="7">
        <f ca="1">IF($F8406,OFFSET(start_40,LOLP!$D8406+(1-$C8406)*24,LOLP!$B8406),0)</f>
        <v>0</v>
      </c>
      <c r="L8406" s="7">
        <f ca="1">IF($F8406,OFFSET(start_50,LOLP!$D8406+(1-$C8406)*24,LOLP!$B8406),0)</f>
        <v>0</v>
      </c>
      <c r="M8406" s="25">
        <f t="shared" ca="1" si="919"/>
        <v>0</v>
      </c>
      <c r="N8406" s="25">
        <f t="shared" ca="1" si="920"/>
        <v>0</v>
      </c>
      <c r="O8406" s="15" t="e">
        <f t="shared" ca="1" si="921"/>
        <v>#DIV/0!</v>
      </c>
      <c r="P8406" s="15" t="e">
        <f t="shared" ca="1" si="922"/>
        <v>#DIV/0!</v>
      </c>
    </row>
    <row r="8407" spans="1:16" x14ac:dyDescent="0.25">
      <c r="A8407" s="1">
        <f t="shared" si="916"/>
        <v>43451</v>
      </c>
      <c r="B8407" s="7">
        <f t="shared" si="918"/>
        <v>12</v>
      </c>
      <c r="C8407" s="4">
        <f>INDEX(Calendar!$E$3:$E$367,MATCH(LOLP!$A8407,Calendar!$B$3:$B$367,0))</f>
        <v>1</v>
      </c>
      <c r="D8407" s="2">
        <f t="shared" si="917"/>
        <v>4</v>
      </c>
      <c r="E8407" s="36">
        <v>19463</v>
      </c>
      <c r="F8407" s="7">
        <f>IFERROR(IF(INDEX('Temperature Data'!$AA$15:$AA$348,MATCH(LOLP!A8407,'Temperature Data'!$B$15:$B$348,0))&gt;IF(B8407=9,$G$2,LOLP!$F$2),1,0),0)</f>
        <v>0</v>
      </c>
      <c r="G8407" s="7">
        <f>SUMIFS(LOLP!$F$4:$F$8763,$C$4:$C$8763,$C8407,$B$4:$B$8763,$B8407,$D$4:$D$8763,$D8407)</f>
        <v>0</v>
      </c>
      <c r="H8407" s="7">
        <f>COUNTIFS(Calendar!$E$3:$E$367,LOLP!C8407,Calendar!$D$3:$D$367,LOLP!B8407)</f>
        <v>20</v>
      </c>
      <c r="I8407" s="7">
        <f ca="1">IF($F8407=1,OFFSET(start_norps,LOLP!$D8407+(1-$C8407)*24,LOLP!$B8407)*H8407/G8407,0)</f>
        <v>0</v>
      </c>
      <c r="J8407" s="7">
        <f ca="1">IF($F8407=1,OFFSET(start_33,LOLP!$D8407+(1-$C8407)*24,LOLP!$B8407)*H8407/G8407,0)</f>
        <v>0</v>
      </c>
      <c r="K8407" s="7">
        <f ca="1">IF($F8407,OFFSET(start_40,LOLP!$D8407+(1-$C8407)*24,LOLP!$B8407),0)</f>
        <v>0</v>
      </c>
      <c r="L8407" s="7">
        <f ca="1">IF($F8407,OFFSET(start_50,LOLP!$D8407+(1-$C8407)*24,LOLP!$B8407),0)</f>
        <v>0</v>
      </c>
      <c r="M8407" s="25">
        <f t="shared" ca="1" si="919"/>
        <v>0</v>
      </c>
      <c r="N8407" s="25">
        <f t="shared" ca="1" si="920"/>
        <v>0</v>
      </c>
      <c r="O8407" s="15" t="e">
        <f t="shared" ca="1" si="921"/>
        <v>#DIV/0!</v>
      </c>
      <c r="P8407" s="15" t="e">
        <f t="shared" ca="1" si="922"/>
        <v>#DIV/0!</v>
      </c>
    </row>
    <row r="8408" spans="1:16" x14ac:dyDescent="0.25">
      <c r="A8408" s="1">
        <f t="shared" si="916"/>
        <v>43451</v>
      </c>
      <c r="B8408" s="7">
        <f t="shared" si="918"/>
        <v>12</v>
      </c>
      <c r="C8408" s="4">
        <f>INDEX(Calendar!$E$3:$E$367,MATCH(LOLP!$A8408,Calendar!$B$3:$B$367,0))</f>
        <v>1</v>
      </c>
      <c r="D8408" s="2">
        <f t="shared" si="917"/>
        <v>5</v>
      </c>
      <c r="E8408" s="36">
        <v>20082</v>
      </c>
      <c r="F8408" s="7">
        <f>IFERROR(IF(INDEX('Temperature Data'!$AA$15:$AA$348,MATCH(LOLP!A8408,'Temperature Data'!$B$15:$B$348,0))&gt;IF(B8408=9,$G$2,LOLP!$F$2),1,0),0)</f>
        <v>0</v>
      </c>
      <c r="G8408" s="7">
        <f>SUMIFS(LOLP!$F$4:$F$8763,$C$4:$C$8763,$C8408,$B$4:$B$8763,$B8408,$D$4:$D$8763,$D8408)</f>
        <v>0</v>
      </c>
      <c r="H8408" s="7">
        <f>COUNTIFS(Calendar!$E$3:$E$367,LOLP!C8408,Calendar!$D$3:$D$367,LOLP!B8408)</f>
        <v>20</v>
      </c>
      <c r="I8408" s="7">
        <f ca="1">IF($F8408=1,OFFSET(start_norps,LOLP!$D8408+(1-$C8408)*24,LOLP!$B8408)*H8408/G8408,0)</f>
        <v>0</v>
      </c>
      <c r="J8408" s="7">
        <f ca="1">IF($F8408=1,OFFSET(start_33,LOLP!$D8408+(1-$C8408)*24,LOLP!$B8408)*H8408/G8408,0)</f>
        <v>0</v>
      </c>
      <c r="K8408" s="7">
        <f ca="1">IF($F8408,OFFSET(start_40,LOLP!$D8408+(1-$C8408)*24,LOLP!$B8408),0)</f>
        <v>0</v>
      </c>
      <c r="L8408" s="7">
        <f ca="1">IF($F8408,OFFSET(start_50,LOLP!$D8408+(1-$C8408)*24,LOLP!$B8408),0)</f>
        <v>0</v>
      </c>
      <c r="M8408" s="25">
        <f t="shared" ca="1" si="919"/>
        <v>0</v>
      </c>
      <c r="N8408" s="25">
        <f t="shared" ca="1" si="920"/>
        <v>0</v>
      </c>
      <c r="O8408" s="15" t="e">
        <f t="shared" ca="1" si="921"/>
        <v>#DIV/0!</v>
      </c>
      <c r="P8408" s="15" t="e">
        <f t="shared" ca="1" si="922"/>
        <v>#DIV/0!</v>
      </c>
    </row>
    <row r="8409" spans="1:16" x14ac:dyDescent="0.25">
      <c r="A8409" s="1">
        <f t="shared" si="916"/>
        <v>43451</v>
      </c>
      <c r="B8409" s="7">
        <f t="shared" si="918"/>
        <v>12</v>
      </c>
      <c r="C8409" s="4">
        <f>INDEX(Calendar!$E$3:$E$367,MATCH(LOLP!$A8409,Calendar!$B$3:$B$367,0))</f>
        <v>1</v>
      </c>
      <c r="D8409" s="2">
        <f t="shared" si="917"/>
        <v>6</v>
      </c>
      <c r="E8409" s="36">
        <v>21655</v>
      </c>
      <c r="F8409" s="7">
        <f>IFERROR(IF(INDEX('Temperature Data'!$AA$15:$AA$348,MATCH(LOLP!A8409,'Temperature Data'!$B$15:$B$348,0))&gt;IF(B8409=9,$G$2,LOLP!$F$2),1,0),0)</f>
        <v>0</v>
      </c>
      <c r="G8409" s="7">
        <f>SUMIFS(LOLP!$F$4:$F$8763,$C$4:$C$8763,$C8409,$B$4:$B$8763,$B8409,$D$4:$D$8763,$D8409)</f>
        <v>0</v>
      </c>
      <c r="H8409" s="7">
        <f>COUNTIFS(Calendar!$E$3:$E$367,LOLP!C8409,Calendar!$D$3:$D$367,LOLP!B8409)</f>
        <v>20</v>
      </c>
      <c r="I8409" s="7">
        <f ca="1">IF($F8409=1,OFFSET(start_norps,LOLP!$D8409+(1-$C8409)*24,LOLP!$B8409)*H8409/G8409,0)</f>
        <v>0</v>
      </c>
      <c r="J8409" s="7">
        <f ca="1">IF($F8409=1,OFFSET(start_33,LOLP!$D8409+(1-$C8409)*24,LOLP!$B8409)*H8409/G8409,0)</f>
        <v>0</v>
      </c>
      <c r="K8409" s="7">
        <f ca="1">IF($F8409,OFFSET(start_40,LOLP!$D8409+(1-$C8409)*24,LOLP!$B8409),0)</f>
        <v>0</v>
      </c>
      <c r="L8409" s="7">
        <f ca="1">IF($F8409,OFFSET(start_50,LOLP!$D8409+(1-$C8409)*24,LOLP!$B8409),0)</f>
        <v>0</v>
      </c>
      <c r="M8409" s="25">
        <f t="shared" ca="1" si="919"/>
        <v>0</v>
      </c>
      <c r="N8409" s="25">
        <f t="shared" ca="1" si="920"/>
        <v>0</v>
      </c>
      <c r="O8409" s="15" t="e">
        <f t="shared" ca="1" si="921"/>
        <v>#DIV/0!</v>
      </c>
      <c r="P8409" s="15" t="e">
        <f t="shared" ca="1" si="922"/>
        <v>#DIV/0!</v>
      </c>
    </row>
    <row r="8410" spans="1:16" x14ac:dyDescent="0.25">
      <c r="A8410" s="1">
        <f t="shared" si="916"/>
        <v>43451</v>
      </c>
      <c r="B8410" s="7">
        <f t="shared" si="918"/>
        <v>12</v>
      </c>
      <c r="C8410" s="4">
        <f>INDEX(Calendar!$E$3:$E$367,MATCH(LOLP!$A8410,Calendar!$B$3:$B$367,0))</f>
        <v>1</v>
      </c>
      <c r="D8410" s="2">
        <f t="shared" si="917"/>
        <v>7</v>
      </c>
      <c r="E8410" s="36">
        <v>23856</v>
      </c>
      <c r="F8410" s="7">
        <f>IFERROR(IF(INDEX('Temperature Data'!$AA$15:$AA$348,MATCH(LOLP!A8410,'Temperature Data'!$B$15:$B$348,0))&gt;IF(B8410=9,$G$2,LOLP!$F$2),1,0),0)</f>
        <v>0</v>
      </c>
      <c r="G8410" s="7">
        <f>SUMIFS(LOLP!$F$4:$F$8763,$C$4:$C$8763,$C8410,$B$4:$B$8763,$B8410,$D$4:$D$8763,$D8410)</f>
        <v>0</v>
      </c>
      <c r="H8410" s="7">
        <f>COUNTIFS(Calendar!$E$3:$E$367,LOLP!C8410,Calendar!$D$3:$D$367,LOLP!B8410)</f>
        <v>20</v>
      </c>
      <c r="I8410" s="7">
        <f ca="1">IF($F8410=1,OFFSET(start_norps,LOLP!$D8410+(1-$C8410)*24,LOLP!$B8410)*H8410/G8410,0)</f>
        <v>0</v>
      </c>
      <c r="J8410" s="7">
        <f ca="1">IF($F8410=1,OFFSET(start_33,LOLP!$D8410+(1-$C8410)*24,LOLP!$B8410)*H8410/G8410,0)</f>
        <v>0</v>
      </c>
      <c r="K8410" s="7">
        <f ca="1">IF($F8410,OFFSET(start_40,LOLP!$D8410+(1-$C8410)*24,LOLP!$B8410),0)</f>
        <v>0</v>
      </c>
      <c r="L8410" s="7">
        <f ca="1">IF($F8410,OFFSET(start_50,LOLP!$D8410+(1-$C8410)*24,LOLP!$B8410),0)</f>
        <v>0</v>
      </c>
      <c r="M8410" s="25">
        <f t="shared" ca="1" si="919"/>
        <v>0</v>
      </c>
      <c r="N8410" s="25">
        <f t="shared" ca="1" si="920"/>
        <v>0</v>
      </c>
      <c r="O8410" s="15" t="e">
        <f t="shared" ca="1" si="921"/>
        <v>#DIV/0!</v>
      </c>
      <c r="P8410" s="15" t="e">
        <f t="shared" ca="1" si="922"/>
        <v>#DIV/0!</v>
      </c>
    </row>
    <row r="8411" spans="1:16" x14ac:dyDescent="0.25">
      <c r="A8411" s="1">
        <f t="shared" si="916"/>
        <v>43451</v>
      </c>
      <c r="B8411" s="7">
        <f t="shared" si="918"/>
        <v>12</v>
      </c>
      <c r="C8411" s="4">
        <f>INDEX(Calendar!$E$3:$E$367,MATCH(LOLP!$A8411,Calendar!$B$3:$B$367,0))</f>
        <v>1</v>
      </c>
      <c r="D8411" s="2">
        <f t="shared" si="917"/>
        <v>8</v>
      </c>
      <c r="E8411" s="36">
        <v>25124</v>
      </c>
      <c r="F8411" s="7">
        <f>IFERROR(IF(INDEX('Temperature Data'!$AA$15:$AA$348,MATCH(LOLP!A8411,'Temperature Data'!$B$15:$B$348,0))&gt;IF(B8411=9,$G$2,LOLP!$F$2),1,0),0)</f>
        <v>0</v>
      </c>
      <c r="G8411" s="7">
        <f>SUMIFS(LOLP!$F$4:$F$8763,$C$4:$C$8763,$C8411,$B$4:$B$8763,$B8411,$D$4:$D$8763,$D8411)</f>
        <v>0</v>
      </c>
      <c r="H8411" s="7">
        <f>COUNTIFS(Calendar!$E$3:$E$367,LOLP!C8411,Calendar!$D$3:$D$367,LOLP!B8411)</f>
        <v>20</v>
      </c>
      <c r="I8411" s="7">
        <f ca="1">IF($F8411=1,OFFSET(start_norps,LOLP!$D8411+(1-$C8411)*24,LOLP!$B8411)*H8411/G8411,0)</f>
        <v>0</v>
      </c>
      <c r="J8411" s="7">
        <f ca="1">IF($F8411=1,OFFSET(start_33,LOLP!$D8411+(1-$C8411)*24,LOLP!$B8411)*H8411/G8411,0)</f>
        <v>0</v>
      </c>
      <c r="K8411" s="7">
        <f ca="1">IF($F8411,OFFSET(start_40,LOLP!$D8411+(1-$C8411)*24,LOLP!$B8411),0)</f>
        <v>0</v>
      </c>
      <c r="L8411" s="7">
        <f ca="1">IF($F8411,OFFSET(start_50,LOLP!$D8411+(1-$C8411)*24,LOLP!$B8411),0)</f>
        <v>0</v>
      </c>
      <c r="M8411" s="25">
        <f t="shared" ca="1" si="919"/>
        <v>0</v>
      </c>
      <c r="N8411" s="25">
        <f t="shared" ca="1" si="920"/>
        <v>0</v>
      </c>
      <c r="O8411" s="15" t="e">
        <f t="shared" ca="1" si="921"/>
        <v>#DIV/0!</v>
      </c>
      <c r="P8411" s="15" t="e">
        <f t="shared" ca="1" si="922"/>
        <v>#DIV/0!</v>
      </c>
    </row>
    <row r="8412" spans="1:16" x14ac:dyDescent="0.25">
      <c r="A8412" s="1">
        <f t="shared" si="916"/>
        <v>43451</v>
      </c>
      <c r="B8412" s="7">
        <f t="shared" si="918"/>
        <v>12</v>
      </c>
      <c r="C8412" s="4">
        <f>INDEX(Calendar!$E$3:$E$367,MATCH(LOLP!$A8412,Calendar!$B$3:$B$367,0))</f>
        <v>1</v>
      </c>
      <c r="D8412" s="2">
        <f t="shared" si="917"/>
        <v>9</v>
      </c>
      <c r="E8412" s="36">
        <v>25273</v>
      </c>
      <c r="F8412" s="7">
        <f>IFERROR(IF(INDEX('Temperature Data'!$AA$15:$AA$348,MATCH(LOLP!A8412,'Temperature Data'!$B$15:$B$348,0))&gt;IF(B8412=9,$G$2,LOLP!$F$2),1,0),0)</f>
        <v>0</v>
      </c>
      <c r="G8412" s="7">
        <f>SUMIFS(LOLP!$F$4:$F$8763,$C$4:$C$8763,$C8412,$B$4:$B$8763,$B8412,$D$4:$D$8763,$D8412)</f>
        <v>0</v>
      </c>
      <c r="H8412" s="7">
        <f>COUNTIFS(Calendar!$E$3:$E$367,LOLP!C8412,Calendar!$D$3:$D$367,LOLP!B8412)</f>
        <v>20</v>
      </c>
      <c r="I8412" s="7">
        <f ca="1">IF($F8412=1,OFFSET(start_norps,LOLP!$D8412+(1-$C8412)*24,LOLP!$B8412)*H8412/G8412,0)</f>
        <v>0</v>
      </c>
      <c r="J8412" s="7">
        <f ca="1">IF($F8412=1,OFFSET(start_33,LOLP!$D8412+(1-$C8412)*24,LOLP!$B8412)*H8412/G8412,0)</f>
        <v>0</v>
      </c>
      <c r="K8412" s="7">
        <f ca="1">IF($F8412,OFFSET(start_40,LOLP!$D8412+(1-$C8412)*24,LOLP!$B8412),0)</f>
        <v>0</v>
      </c>
      <c r="L8412" s="7">
        <f ca="1">IF($F8412,OFFSET(start_50,LOLP!$D8412+(1-$C8412)*24,LOLP!$B8412),0)</f>
        <v>0</v>
      </c>
      <c r="M8412" s="25">
        <f t="shared" ca="1" si="919"/>
        <v>0</v>
      </c>
      <c r="N8412" s="25">
        <f t="shared" ca="1" si="920"/>
        <v>0</v>
      </c>
      <c r="O8412" s="15" t="e">
        <f t="shared" ca="1" si="921"/>
        <v>#DIV/0!</v>
      </c>
      <c r="P8412" s="15" t="e">
        <f t="shared" ca="1" si="922"/>
        <v>#DIV/0!</v>
      </c>
    </row>
    <row r="8413" spans="1:16" x14ac:dyDescent="0.25">
      <c r="A8413" s="1">
        <f t="shared" ref="A8413:A8476" si="923">A8389+1</f>
        <v>43451</v>
      </c>
      <c r="B8413" s="7">
        <f t="shared" si="918"/>
        <v>12</v>
      </c>
      <c r="C8413" s="4">
        <f>INDEX(Calendar!$E$3:$E$367,MATCH(LOLP!$A8413,Calendar!$B$3:$B$367,0))</f>
        <v>1</v>
      </c>
      <c r="D8413" s="2">
        <f t="shared" ref="D8413:D8476" si="924">D8389</f>
        <v>10</v>
      </c>
      <c r="E8413" s="36">
        <v>24681</v>
      </c>
      <c r="F8413" s="7">
        <f>IFERROR(IF(INDEX('Temperature Data'!$AA$15:$AA$348,MATCH(LOLP!A8413,'Temperature Data'!$B$15:$B$348,0))&gt;IF(B8413=9,$G$2,LOLP!$F$2),1,0),0)</f>
        <v>0</v>
      </c>
      <c r="G8413" s="7">
        <f>SUMIFS(LOLP!$F$4:$F$8763,$C$4:$C$8763,$C8413,$B$4:$B$8763,$B8413,$D$4:$D$8763,$D8413)</f>
        <v>0</v>
      </c>
      <c r="H8413" s="7">
        <f>COUNTIFS(Calendar!$E$3:$E$367,LOLP!C8413,Calendar!$D$3:$D$367,LOLP!B8413)</f>
        <v>20</v>
      </c>
      <c r="I8413" s="7">
        <f ca="1">IF($F8413=1,OFFSET(start_norps,LOLP!$D8413+(1-$C8413)*24,LOLP!$B8413)*H8413/G8413,0)</f>
        <v>0</v>
      </c>
      <c r="J8413" s="7">
        <f ca="1">IF($F8413=1,OFFSET(start_33,LOLP!$D8413+(1-$C8413)*24,LOLP!$B8413)*H8413/G8413,0)</f>
        <v>0</v>
      </c>
      <c r="K8413" s="7">
        <f ca="1">IF($F8413,OFFSET(start_40,LOLP!$D8413+(1-$C8413)*24,LOLP!$B8413),0)</f>
        <v>0</v>
      </c>
      <c r="L8413" s="7">
        <f ca="1">IF($F8413,OFFSET(start_50,LOLP!$D8413+(1-$C8413)*24,LOLP!$B8413),0)</f>
        <v>0</v>
      </c>
      <c r="M8413" s="25">
        <f t="shared" ca="1" si="919"/>
        <v>0</v>
      </c>
      <c r="N8413" s="25">
        <f t="shared" ca="1" si="920"/>
        <v>0</v>
      </c>
      <c r="O8413" s="15" t="e">
        <f t="shared" ca="1" si="921"/>
        <v>#DIV/0!</v>
      </c>
      <c r="P8413" s="15" t="e">
        <f t="shared" ca="1" si="922"/>
        <v>#DIV/0!</v>
      </c>
    </row>
    <row r="8414" spans="1:16" x14ac:dyDescent="0.25">
      <c r="A8414" s="1">
        <f t="shared" si="923"/>
        <v>43451</v>
      </c>
      <c r="B8414" s="7">
        <f t="shared" si="918"/>
        <v>12</v>
      </c>
      <c r="C8414" s="4">
        <f>INDEX(Calendar!$E$3:$E$367,MATCH(LOLP!$A8414,Calendar!$B$3:$B$367,0))</f>
        <v>1</v>
      </c>
      <c r="D8414" s="2">
        <f t="shared" si="924"/>
        <v>11</v>
      </c>
      <c r="E8414" s="36">
        <v>24012</v>
      </c>
      <c r="F8414" s="7">
        <f>IFERROR(IF(INDEX('Temperature Data'!$AA$15:$AA$348,MATCH(LOLP!A8414,'Temperature Data'!$B$15:$B$348,0))&gt;IF(B8414=9,$G$2,LOLP!$F$2),1,0),0)</f>
        <v>0</v>
      </c>
      <c r="G8414" s="7">
        <f>SUMIFS(LOLP!$F$4:$F$8763,$C$4:$C$8763,$C8414,$B$4:$B$8763,$B8414,$D$4:$D$8763,$D8414)</f>
        <v>0</v>
      </c>
      <c r="H8414" s="7">
        <f>COUNTIFS(Calendar!$E$3:$E$367,LOLP!C8414,Calendar!$D$3:$D$367,LOLP!B8414)</f>
        <v>20</v>
      </c>
      <c r="I8414" s="7">
        <f ca="1">IF($F8414=1,OFFSET(start_norps,LOLP!$D8414+(1-$C8414)*24,LOLP!$B8414)*H8414/G8414,0)</f>
        <v>0</v>
      </c>
      <c r="J8414" s="7">
        <f ca="1">IF($F8414=1,OFFSET(start_33,LOLP!$D8414+(1-$C8414)*24,LOLP!$B8414)*H8414/G8414,0)</f>
        <v>0</v>
      </c>
      <c r="K8414" s="7">
        <f ca="1">IF($F8414,OFFSET(start_40,LOLP!$D8414+(1-$C8414)*24,LOLP!$B8414),0)</f>
        <v>0</v>
      </c>
      <c r="L8414" s="7">
        <f ca="1">IF($F8414,OFFSET(start_50,LOLP!$D8414+(1-$C8414)*24,LOLP!$B8414),0)</f>
        <v>0</v>
      </c>
      <c r="M8414" s="25">
        <f t="shared" ca="1" si="919"/>
        <v>0</v>
      </c>
      <c r="N8414" s="25">
        <f t="shared" ca="1" si="920"/>
        <v>0</v>
      </c>
      <c r="O8414" s="15" t="e">
        <f t="shared" ca="1" si="921"/>
        <v>#DIV/0!</v>
      </c>
      <c r="P8414" s="15" t="e">
        <f t="shared" ca="1" si="922"/>
        <v>#DIV/0!</v>
      </c>
    </row>
    <row r="8415" spans="1:16" x14ac:dyDescent="0.25">
      <c r="A8415" s="1">
        <f t="shared" si="923"/>
        <v>43451</v>
      </c>
      <c r="B8415" s="7">
        <f t="shared" si="918"/>
        <v>12</v>
      </c>
      <c r="C8415" s="4">
        <f>INDEX(Calendar!$E$3:$E$367,MATCH(LOLP!$A8415,Calendar!$B$3:$B$367,0))</f>
        <v>1</v>
      </c>
      <c r="D8415" s="2">
        <f t="shared" si="924"/>
        <v>12</v>
      </c>
      <c r="E8415" s="36">
        <v>23565</v>
      </c>
      <c r="F8415" s="7">
        <f>IFERROR(IF(INDEX('Temperature Data'!$AA$15:$AA$348,MATCH(LOLP!A8415,'Temperature Data'!$B$15:$B$348,0))&gt;IF(B8415=9,$G$2,LOLP!$F$2),1,0),0)</f>
        <v>0</v>
      </c>
      <c r="G8415" s="7">
        <f>SUMIFS(LOLP!$F$4:$F$8763,$C$4:$C$8763,$C8415,$B$4:$B$8763,$B8415,$D$4:$D$8763,$D8415)</f>
        <v>0</v>
      </c>
      <c r="H8415" s="7">
        <f>COUNTIFS(Calendar!$E$3:$E$367,LOLP!C8415,Calendar!$D$3:$D$367,LOLP!B8415)</f>
        <v>20</v>
      </c>
      <c r="I8415" s="7">
        <f ca="1">IF($F8415=1,OFFSET(start_norps,LOLP!$D8415+(1-$C8415)*24,LOLP!$B8415)*H8415/G8415,0)</f>
        <v>0</v>
      </c>
      <c r="J8415" s="7">
        <f ca="1">IF($F8415=1,OFFSET(start_33,LOLP!$D8415+(1-$C8415)*24,LOLP!$B8415)*H8415/G8415,0)</f>
        <v>0</v>
      </c>
      <c r="K8415" s="7">
        <f ca="1">IF($F8415,OFFSET(start_40,LOLP!$D8415+(1-$C8415)*24,LOLP!$B8415),0)</f>
        <v>0</v>
      </c>
      <c r="L8415" s="7">
        <f ca="1">IF($F8415,OFFSET(start_50,LOLP!$D8415+(1-$C8415)*24,LOLP!$B8415),0)</f>
        <v>0</v>
      </c>
      <c r="M8415" s="25">
        <f t="shared" ca="1" si="919"/>
        <v>0</v>
      </c>
      <c r="N8415" s="25">
        <f t="shared" ca="1" si="920"/>
        <v>0</v>
      </c>
      <c r="O8415" s="15" t="e">
        <f t="shared" ca="1" si="921"/>
        <v>#DIV/0!</v>
      </c>
      <c r="P8415" s="15" t="e">
        <f t="shared" ca="1" si="922"/>
        <v>#DIV/0!</v>
      </c>
    </row>
    <row r="8416" spans="1:16" x14ac:dyDescent="0.25">
      <c r="A8416" s="1">
        <f t="shared" si="923"/>
        <v>43451</v>
      </c>
      <c r="B8416" s="7">
        <f t="shared" si="918"/>
        <v>12</v>
      </c>
      <c r="C8416" s="4">
        <f>INDEX(Calendar!$E$3:$E$367,MATCH(LOLP!$A8416,Calendar!$B$3:$B$367,0))</f>
        <v>1</v>
      </c>
      <c r="D8416" s="2">
        <f t="shared" si="924"/>
        <v>13</v>
      </c>
      <c r="E8416" s="36">
        <v>23408</v>
      </c>
      <c r="F8416" s="7">
        <f>IFERROR(IF(INDEX('Temperature Data'!$AA$15:$AA$348,MATCH(LOLP!A8416,'Temperature Data'!$B$15:$B$348,0))&gt;IF(B8416=9,$G$2,LOLP!$F$2),1,0),0)</f>
        <v>0</v>
      </c>
      <c r="G8416" s="7">
        <f>SUMIFS(LOLP!$F$4:$F$8763,$C$4:$C$8763,$C8416,$B$4:$B$8763,$B8416,$D$4:$D$8763,$D8416)</f>
        <v>0</v>
      </c>
      <c r="H8416" s="7">
        <f>COUNTIFS(Calendar!$E$3:$E$367,LOLP!C8416,Calendar!$D$3:$D$367,LOLP!B8416)</f>
        <v>20</v>
      </c>
      <c r="I8416" s="7">
        <f ca="1">IF($F8416=1,OFFSET(start_norps,LOLP!$D8416+(1-$C8416)*24,LOLP!$B8416)*H8416/G8416,0)</f>
        <v>0</v>
      </c>
      <c r="J8416" s="7">
        <f ca="1">IF($F8416=1,OFFSET(start_33,LOLP!$D8416+(1-$C8416)*24,LOLP!$B8416)*H8416/G8416,0)</f>
        <v>0</v>
      </c>
      <c r="K8416" s="7">
        <f ca="1">IF($F8416,OFFSET(start_40,LOLP!$D8416+(1-$C8416)*24,LOLP!$B8416),0)</f>
        <v>0</v>
      </c>
      <c r="L8416" s="7">
        <f ca="1">IF($F8416,OFFSET(start_50,LOLP!$D8416+(1-$C8416)*24,LOLP!$B8416),0)</f>
        <v>0</v>
      </c>
      <c r="M8416" s="25">
        <f t="shared" ca="1" si="919"/>
        <v>0</v>
      </c>
      <c r="N8416" s="25">
        <f t="shared" ca="1" si="920"/>
        <v>0</v>
      </c>
      <c r="O8416" s="15" t="e">
        <f t="shared" ca="1" si="921"/>
        <v>#DIV/0!</v>
      </c>
      <c r="P8416" s="15" t="e">
        <f t="shared" ca="1" si="922"/>
        <v>#DIV/0!</v>
      </c>
    </row>
    <row r="8417" spans="1:16" x14ac:dyDescent="0.25">
      <c r="A8417" s="1">
        <f t="shared" si="923"/>
        <v>43451</v>
      </c>
      <c r="B8417" s="7">
        <f t="shared" si="918"/>
        <v>12</v>
      </c>
      <c r="C8417" s="4">
        <f>INDEX(Calendar!$E$3:$E$367,MATCH(LOLP!$A8417,Calendar!$B$3:$B$367,0))</f>
        <v>1</v>
      </c>
      <c r="D8417" s="2">
        <f t="shared" si="924"/>
        <v>14</v>
      </c>
      <c r="E8417" s="36">
        <v>23723</v>
      </c>
      <c r="F8417" s="7">
        <f>IFERROR(IF(INDEX('Temperature Data'!$AA$15:$AA$348,MATCH(LOLP!A8417,'Temperature Data'!$B$15:$B$348,0))&gt;IF(B8417=9,$G$2,LOLP!$F$2),1,0),0)</f>
        <v>0</v>
      </c>
      <c r="G8417" s="7">
        <f>SUMIFS(LOLP!$F$4:$F$8763,$C$4:$C$8763,$C8417,$B$4:$B$8763,$B8417,$D$4:$D$8763,$D8417)</f>
        <v>0</v>
      </c>
      <c r="H8417" s="7">
        <f>COUNTIFS(Calendar!$E$3:$E$367,LOLP!C8417,Calendar!$D$3:$D$367,LOLP!B8417)</f>
        <v>20</v>
      </c>
      <c r="I8417" s="7">
        <f ca="1">IF($F8417=1,OFFSET(start_norps,LOLP!$D8417+(1-$C8417)*24,LOLP!$B8417)*H8417/G8417,0)</f>
        <v>0</v>
      </c>
      <c r="J8417" s="7">
        <f ca="1">IF($F8417=1,OFFSET(start_33,LOLP!$D8417+(1-$C8417)*24,LOLP!$B8417)*H8417/G8417,0)</f>
        <v>0</v>
      </c>
      <c r="K8417" s="7">
        <f ca="1">IF($F8417,OFFSET(start_40,LOLP!$D8417+(1-$C8417)*24,LOLP!$B8417),0)</f>
        <v>0</v>
      </c>
      <c r="L8417" s="7">
        <f ca="1">IF($F8417,OFFSET(start_50,LOLP!$D8417+(1-$C8417)*24,LOLP!$B8417),0)</f>
        <v>0</v>
      </c>
      <c r="M8417" s="25">
        <f t="shared" ca="1" si="919"/>
        <v>0</v>
      </c>
      <c r="N8417" s="25">
        <f t="shared" ca="1" si="920"/>
        <v>0</v>
      </c>
      <c r="O8417" s="15" t="e">
        <f t="shared" ca="1" si="921"/>
        <v>#DIV/0!</v>
      </c>
      <c r="P8417" s="15" t="e">
        <f t="shared" ca="1" si="922"/>
        <v>#DIV/0!</v>
      </c>
    </row>
    <row r="8418" spans="1:16" x14ac:dyDescent="0.25">
      <c r="A8418" s="1">
        <f t="shared" si="923"/>
        <v>43451</v>
      </c>
      <c r="B8418" s="7">
        <f t="shared" si="918"/>
        <v>12</v>
      </c>
      <c r="C8418" s="4">
        <f>INDEX(Calendar!$E$3:$E$367,MATCH(LOLP!$A8418,Calendar!$B$3:$B$367,0))</f>
        <v>1</v>
      </c>
      <c r="D8418" s="2">
        <f t="shared" si="924"/>
        <v>15</v>
      </c>
      <c r="E8418" s="36">
        <v>24146</v>
      </c>
      <c r="F8418" s="7">
        <f>IFERROR(IF(INDEX('Temperature Data'!$AA$15:$AA$348,MATCH(LOLP!A8418,'Temperature Data'!$B$15:$B$348,0))&gt;IF(B8418=9,$G$2,LOLP!$F$2),1,0),0)</f>
        <v>0</v>
      </c>
      <c r="G8418" s="7">
        <f>SUMIFS(LOLP!$F$4:$F$8763,$C$4:$C$8763,$C8418,$B$4:$B$8763,$B8418,$D$4:$D$8763,$D8418)</f>
        <v>0</v>
      </c>
      <c r="H8418" s="7">
        <f>COUNTIFS(Calendar!$E$3:$E$367,LOLP!C8418,Calendar!$D$3:$D$367,LOLP!B8418)</f>
        <v>20</v>
      </c>
      <c r="I8418" s="7">
        <f ca="1">IF($F8418=1,OFFSET(start_norps,LOLP!$D8418+(1-$C8418)*24,LOLP!$B8418)*H8418/G8418,0)</f>
        <v>0</v>
      </c>
      <c r="J8418" s="7">
        <f ca="1">IF($F8418=1,OFFSET(start_33,LOLP!$D8418+(1-$C8418)*24,LOLP!$B8418)*H8418/G8418,0)</f>
        <v>0</v>
      </c>
      <c r="K8418" s="7">
        <f ca="1">IF($F8418,OFFSET(start_40,LOLP!$D8418+(1-$C8418)*24,LOLP!$B8418),0)</f>
        <v>0</v>
      </c>
      <c r="L8418" s="7">
        <f ca="1">IF($F8418,OFFSET(start_50,LOLP!$D8418+(1-$C8418)*24,LOLP!$B8418),0)</f>
        <v>0</v>
      </c>
      <c r="M8418" s="25">
        <f t="shared" ca="1" si="919"/>
        <v>0</v>
      </c>
      <c r="N8418" s="25">
        <f t="shared" ca="1" si="920"/>
        <v>0</v>
      </c>
      <c r="O8418" s="15" t="e">
        <f t="shared" ca="1" si="921"/>
        <v>#DIV/0!</v>
      </c>
      <c r="P8418" s="15" t="e">
        <f t="shared" ca="1" si="922"/>
        <v>#DIV/0!</v>
      </c>
    </row>
    <row r="8419" spans="1:16" x14ac:dyDescent="0.25">
      <c r="A8419" s="1">
        <f t="shared" si="923"/>
        <v>43451</v>
      </c>
      <c r="B8419" s="7">
        <f t="shared" si="918"/>
        <v>12</v>
      </c>
      <c r="C8419" s="4">
        <f>INDEX(Calendar!$E$3:$E$367,MATCH(LOLP!$A8419,Calendar!$B$3:$B$367,0))</f>
        <v>1</v>
      </c>
      <c r="D8419" s="2">
        <f t="shared" si="924"/>
        <v>16</v>
      </c>
      <c r="E8419" s="36">
        <v>24878</v>
      </c>
      <c r="F8419" s="7">
        <f>IFERROR(IF(INDEX('Temperature Data'!$AA$15:$AA$348,MATCH(LOLP!A8419,'Temperature Data'!$B$15:$B$348,0))&gt;IF(B8419=9,$G$2,LOLP!$F$2),1,0),0)</f>
        <v>0</v>
      </c>
      <c r="G8419" s="7">
        <f>SUMIFS(LOLP!$F$4:$F$8763,$C$4:$C$8763,$C8419,$B$4:$B$8763,$B8419,$D$4:$D$8763,$D8419)</f>
        <v>0</v>
      </c>
      <c r="H8419" s="7">
        <f>COUNTIFS(Calendar!$E$3:$E$367,LOLP!C8419,Calendar!$D$3:$D$367,LOLP!B8419)</f>
        <v>20</v>
      </c>
      <c r="I8419" s="7">
        <f ca="1">IF($F8419=1,OFFSET(start_norps,LOLP!$D8419+(1-$C8419)*24,LOLP!$B8419)*H8419/G8419,0)</f>
        <v>0</v>
      </c>
      <c r="J8419" s="7">
        <f ca="1">IF($F8419=1,OFFSET(start_33,LOLP!$D8419+(1-$C8419)*24,LOLP!$B8419)*H8419/G8419,0)</f>
        <v>0</v>
      </c>
      <c r="K8419" s="7">
        <f ca="1">IF($F8419,OFFSET(start_40,LOLP!$D8419+(1-$C8419)*24,LOLP!$B8419),0)</f>
        <v>0</v>
      </c>
      <c r="L8419" s="7">
        <f ca="1">IF($F8419,OFFSET(start_50,LOLP!$D8419+(1-$C8419)*24,LOLP!$B8419),0)</f>
        <v>0</v>
      </c>
      <c r="M8419" s="25">
        <f t="shared" ca="1" si="919"/>
        <v>0</v>
      </c>
      <c r="N8419" s="25">
        <f t="shared" ca="1" si="920"/>
        <v>0</v>
      </c>
      <c r="O8419" s="15" t="e">
        <f t="shared" ca="1" si="921"/>
        <v>#DIV/0!</v>
      </c>
      <c r="P8419" s="15" t="e">
        <f t="shared" ca="1" si="922"/>
        <v>#DIV/0!</v>
      </c>
    </row>
    <row r="8420" spans="1:16" x14ac:dyDescent="0.25">
      <c r="A8420" s="1">
        <f t="shared" si="923"/>
        <v>43451</v>
      </c>
      <c r="B8420" s="7">
        <f t="shared" si="918"/>
        <v>12</v>
      </c>
      <c r="C8420" s="4">
        <f>INDEX(Calendar!$E$3:$E$367,MATCH(LOLP!$A8420,Calendar!$B$3:$B$367,0))</f>
        <v>1</v>
      </c>
      <c r="D8420" s="2">
        <f t="shared" si="924"/>
        <v>17</v>
      </c>
      <c r="E8420" s="36">
        <v>26420</v>
      </c>
      <c r="F8420" s="7">
        <f>IFERROR(IF(INDEX('Temperature Data'!$AA$15:$AA$348,MATCH(LOLP!A8420,'Temperature Data'!$B$15:$B$348,0))&gt;IF(B8420=9,$G$2,LOLP!$F$2),1,0),0)</f>
        <v>0</v>
      </c>
      <c r="G8420" s="7">
        <f>SUMIFS(LOLP!$F$4:$F$8763,$C$4:$C$8763,$C8420,$B$4:$B$8763,$B8420,$D$4:$D$8763,$D8420)</f>
        <v>0</v>
      </c>
      <c r="H8420" s="7">
        <f>COUNTIFS(Calendar!$E$3:$E$367,LOLP!C8420,Calendar!$D$3:$D$367,LOLP!B8420)</f>
        <v>20</v>
      </c>
      <c r="I8420" s="7">
        <f ca="1">IF($F8420=1,OFFSET(start_norps,LOLP!$D8420+(1-$C8420)*24,LOLP!$B8420)*H8420/G8420,0)</f>
        <v>0</v>
      </c>
      <c r="J8420" s="7">
        <f ca="1">IF($F8420=1,OFFSET(start_33,LOLP!$D8420+(1-$C8420)*24,LOLP!$B8420)*H8420/G8420,0)</f>
        <v>0</v>
      </c>
      <c r="K8420" s="7">
        <f ca="1">IF($F8420,OFFSET(start_40,LOLP!$D8420+(1-$C8420)*24,LOLP!$B8420),0)</f>
        <v>0</v>
      </c>
      <c r="L8420" s="7">
        <f ca="1">IF($F8420,OFFSET(start_50,LOLP!$D8420+(1-$C8420)*24,LOLP!$B8420),0)</f>
        <v>0</v>
      </c>
      <c r="M8420" s="25">
        <f t="shared" ca="1" si="919"/>
        <v>0</v>
      </c>
      <c r="N8420" s="25">
        <f t="shared" ca="1" si="920"/>
        <v>0</v>
      </c>
      <c r="O8420" s="15" t="e">
        <f t="shared" ca="1" si="921"/>
        <v>#DIV/0!</v>
      </c>
      <c r="P8420" s="15" t="e">
        <f t="shared" ca="1" si="922"/>
        <v>#DIV/0!</v>
      </c>
    </row>
    <row r="8421" spans="1:16" x14ac:dyDescent="0.25">
      <c r="A8421" s="1">
        <f t="shared" si="923"/>
        <v>43451</v>
      </c>
      <c r="B8421" s="7">
        <f t="shared" si="918"/>
        <v>12</v>
      </c>
      <c r="C8421" s="4">
        <f>INDEX(Calendar!$E$3:$E$367,MATCH(LOLP!$A8421,Calendar!$B$3:$B$367,0))</f>
        <v>1</v>
      </c>
      <c r="D8421" s="2">
        <f t="shared" si="924"/>
        <v>18</v>
      </c>
      <c r="E8421" s="36">
        <v>28923</v>
      </c>
      <c r="F8421" s="7">
        <f>IFERROR(IF(INDEX('Temperature Data'!$AA$15:$AA$348,MATCH(LOLP!A8421,'Temperature Data'!$B$15:$B$348,0))&gt;IF(B8421=9,$G$2,LOLP!$F$2),1,0),0)</f>
        <v>0</v>
      </c>
      <c r="G8421" s="7">
        <f>SUMIFS(LOLP!$F$4:$F$8763,$C$4:$C$8763,$C8421,$B$4:$B$8763,$B8421,$D$4:$D$8763,$D8421)</f>
        <v>0</v>
      </c>
      <c r="H8421" s="7">
        <f>COUNTIFS(Calendar!$E$3:$E$367,LOLP!C8421,Calendar!$D$3:$D$367,LOLP!B8421)</f>
        <v>20</v>
      </c>
      <c r="I8421" s="7">
        <f ca="1">IF($F8421=1,OFFSET(start_norps,LOLP!$D8421+(1-$C8421)*24,LOLP!$B8421)*H8421/G8421,0)</f>
        <v>0</v>
      </c>
      <c r="J8421" s="7">
        <f ca="1">IF($F8421=1,OFFSET(start_33,LOLP!$D8421+(1-$C8421)*24,LOLP!$B8421)*H8421/G8421,0)</f>
        <v>0</v>
      </c>
      <c r="K8421" s="7">
        <f ca="1">IF($F8421,OFFSET(start_40,LOLP!$D8421+(1-$C8421)*24,LOLP!$B8421),0)</f>
        <v>0</v>
      </c>
      <c r="L8421" s="7">
        <f ca="1">IF($F8421,OFFSET(start_50,LOLP!$D8421+(1-$C8421)*24,LOLP!$B8421),0)</f>
        <v>0</v>
      </c>
      <c r="M8421" s="25">
        <f t="shared" ca="1" si="919"/>
        <v>0</v>
      </c>
      <c r="N8421" s="25">
        <f t="shared" ca="1" si="920"/>
        <v>0</v>
      </c>
      <c r="O8421" s="15" t="e">
        <f t="shared" ca="1" si="921"/>
        <v>#DIV/0!</v>
      </c>
      <c r="P8421" s="15" t="e">
        <f t="shared" ca="1" si="922"/>
        <v>#DIV/0!</v>
      </c>
    </row>
    <row r="8422" spans="1:16" x14ac:dyDescent="0.25">
      <c r="A8422" s="1">
        <f t="shared" si="923"/>
        <v>43451</v>
      </c>
      <c r="B8422" s="7">
        <f t="shared" si="918"/>
        <v>12</v>
      </c>
      <c r="C8422" s="4">
        <f>INDEX(Calendar!$E$3:$E$367,MATCH(LOLP!$A8422,Calendar!$B$3:$B$367,0))</f>
        <v>1</v>
      </c>
      <c r="D8422" s="2">
        <f t="shared" si="924"/>
        <v>19</v>
      </c>
      <c r="E8422" s="36">
        <v>29064</v>
      </c>
      <c r="F8422" s="7">
        <f>IFERROR(IF(INDEX('Temperature Data'!$AA$15:$AA$348,MATCH(LOLP!A8422,'Temperature Data'!$B$15:$B$348,0))&gt;IF(B8422=9,$G$2,LOLP!$F$2),1,0),0)</f>
        <v>0</v>
      </c>
      <c r="G8422" s="7">
        <f>SUMIFS(LOLP!$F$4:$F$8763,$C$4:$C$8763,$C8422,$B$4:$B$8763,$B8422,$D$4:$D$8763,$D8422)</f>
        <v>0</v>
      </c>
      <c r="H8422" s="7">
        <f>COUNTIFS(Calendar!$E$3:$E$367,LOLP!C8422,Calendar!$D$3:$D$367,LOLP!B8422)</f>
        <v>20</v>
      </c>
      <c r="I8422" s="7">
        <f ca="1">IF($F8422=1,OFFSET(start_norps,LOLP!$D8422+(1-$C8422)*24,LOLP!$B8422)*H8422/G8422,0)</f>
        <v>0</v>
      </c>
      <c r="J8422" s="7">
        <f ca="1">IF($F8422=1,OFFSET(start_33,LOLP!$D8422+(1-$C8422)*24,LOLP!$B8422)*H8422/G8422,0)</f>
        <v>0</v>
      </c>
      <c r="K8422" s="7">
        <f ca="1">IF($F8422,OFFSET(start_40,LOLP!$D8422+(1-$C8422)*24,LOLP!$B8422),0)</f>
        <v>0</v>
      </c>
      <c r="L8422" s="7">
        <f ca="1">IF($F8422,OFFSET(start_50,LOLP!$D8422+(1-$C8422)*24,LOLP!$B8422),0)</f>
        <v>0</v>
      </c>
      <c r="M8422" s="25">
        <f t="shared" ca="1" si="919"/>
        <v>0</v>
      </c>
      <c r="N8422" s="25">
        <f t="shared" ca="1" si="920"/>
        <v>0</v>
      </c>
      <c r="O8422" s="15" t="e">
        <f t="shared" ca="1" si="921"/>
        <v>#DIV/0!</v>
      </c>
      <c r="P8422" s="15" t="e">
        <f t="shared" ca="1" si="922"/>
        <v>#DIV/0!</v>
      </c>
    </row>
    <row r="8423" spans="1:16" x14ac:dyDescent="0.25">
      <c r="A8423" s="1">
        <f t="shared" si="923"/>
        <v>43451</v>
      </c>
      <c r="B8423" s="7">
        <f t="shared" si="918"/>
        <v>12</v>
      </c>
      <c r="C8423" s="4">
        <f>INDEX(Calendar!$E$3:$E$367,MATCH(LOLP!$A8423,Calendar!$B$3:$B$367,0))</f>
        <v>1</v>
      </c>
      <c r="D8423" s="2">
        <f t="shared" si="924"/>
        <v>20</v>
      </c>
      <c r="E8423" s="36">
        <v>28574</v>
      </c>
      <c r="F8423" s="7">
        <f>IFERROR(IF(INDEX('Temperature Data'!$AA$15:$AA$348,MATCH(LOLP!A8423,'Temperature Data'!$B$15:$B$348,0))&gt;IF(B8423=9,$G$2,LOLP!$F$2),1,0),0)</f>
        <v>0</v>
      </c>
      <c r="G8423" s="7">
        <f>SUMIFS(LOLP!$F$4:$F$8763,$C$4:$C$8763,$C8423,$B$4:$B$8763,$B8423,$D$4:$D$8763,$D8423)</f>
        <v>0</v>
      </c>
      <c r="H8423" s="7">
        <f>COUNTIFS(Calendar!$E$3:$E$367,LOLP!C8423,Calendar!$D$3:$D$367,LOLP!B8423)</f>
        <v>20</v>
      </c>
      <c r="I8423" s="7">
        <f ca="1">IF($F8423=1,OFFSET(start_norps,LOLP!$D8423+(1-$C8423)*24,LOLP!$B8423)*H8423/G8423,0)</f>
        <v>0</v>
      </c>
      <c r="J8423" s="7">
        <f ca="1">IF($F8423=1,OFFSET(start_33,LOLP!$D8423+(1-$C8423)*24,LOLP!$B8423)*H8423/G8423,0)</f>
        <v>0</v>
      </c>
      <c r="K8423" s="7">
        <f ca="1">IF($F8423,OFFSET(start_40,LOLP!$D8423+(1-$C8423)*24,LOLP!$B8423),0)</f>
        <v>0</v>
      </c>
      <c r="L8423" s="7">
        <f ca="1">IF($F8423,OFFSET(start_50,LOLP!$D8423+(1-$C8423)*24,LOLP!$B8423),0)</f>
        <v>0</v>
      </c>
      <c r="M8423" s="25">
        <f t="shared" ca="1" si="919"/>
        <v>0</v>
      </c>
      <c r="N8423" s="25">
        <f t="shared" ca="1" si="920"/>
        <v>0</v>
      </c>
      <c r="O8423" s="15" t="e">
        <f t="shared" ca="1" si="921"/>
        <v>#DIV/0!</v>
      </c>
      <c r="P8423" s="15" t="e">
        <f t="shared" ca="1" si="922"/>
        <v>#DIV/0!</v>
      </c>
    </row>
    <row r="8424" spans="1:16" x14ac:dyDescent="0.25">
      <c r="A8424" s="1">
        <f t="shared" si="923"/>
        <v>43451</v>
      </c>
      <c r="B8424" s="7">
        <f t="shared" si="918"/>
        <v>12</v>
      </c>
      <c r="C8424" s="4">
        <f>INDEX(Calendar!$E$3:$E$367,MATCH(LOLP!$A8424,Calendar!$B$3:$B$367,0))</f>
        <v>1</v>
      </c>
      <c r="D8424" s="2">
        <f t="shared" si="924"/>
        <v>21</v>
      </c>
      <c r="E8424" s="36">
        <v>27875</v>
      </c>
      <c r="F8424" s="7">
        <f>IFERROR(IF(INDEX('Temperature Data'!$AA$15:$AA$348,MATCH(LOLP!A8424,'Temperature Data'!$B$15:$B$348,0))&gt;IF(B8424=9,$G$2,LOLP!$F$2),1,0),0)</f>
        <v>0</v>
      </c>
      <c r="G8424" s="7">
        <f>SUMIFS(LOLP!$F$4:$F$8763,$C$4:$C$8763,$C8424,$B$4:$B$8763,$B8424,$D$4:$D$8763,$D8424)</f>
        <v>0</v>
      </c>
      <c r="H8424" s="7">
        <f>COUNTIFS(Calendar!$E$3:$E$367,LOLP!C8424,Calendar!$D$3:$D$367,LOLP!B8424)</f>
        <v>20</v>
      </c>
      <c r="I8424" s="7">
        <f ca="1">IF($F8424=1,OFFSET(start_norps,LOLP!$D8424+(1-$C8424)*24,LOLP!$B8424)*H8424/G8424,0)</f>
        <v>0</v>
      </c>
      <c r="J8424" s="7">
        <f ca="1">IF($F8424=1,OFFSET(start_33,LOLP!$D8424+(1-$C8424)*24,LOLP!$B8424)*H8424/G8424,0)</f>
        <v>0</v>
      </c>
      <c r="K8424" s="7">
        <f ca="1">IF($F8424,OFFSET(start_40,LOLP!$D8424+(1-$C8424)*24,LOLP!$B8424),0)</f>
        <v>0</v>
      </c>
      <c r="L8424" s="7">
        <f ca="1">IF($F8424,OFFSET(start_50,LOLP!$D8424+(1-$C8424)*24,LOLP!$B8424),0)</f>
        <v>0</v>
      </c>
      <c r="M8424" s="25">
        <f t="shared" ca="1" si="919"/>
        <v>0</v>
      </c>
      <c r="N8424" s="25">
        <f t="shared" ca="1" si="920"/>
        <v>0</v>
      </c>
      <c r="O8424" s="15" t="e">
        <f t="shared" ca="1" si="921"/>
        <v>#DIV/0!</v>
      </c>
      <c r="P8424" s="15" t="e">
        <f t="shared" ca="1" si="922"/>
        <v>#DIV/0!</v>
      </c>
    </row>
    <row r="8425" spans="1:16" x14ac:dyDescent="0.25">
      <c r="A8425" s="1">
        <f t="shared" si="923"/>
        <v>43451</v>
      </c>
      <c r="B8425" s="7">
        <f t="shared" si="918"/>
        <v>12</v>
      </c>
      <c r="C8425" s="4">
        <f>INDEX(Calendar!$E$3:$E$367,MATCH(LOLP!$A8425,Calendar!$B$3:$B$367,0))</f>
        <v>1</v>
      </c>
      <c r="D8425" s="2">
        <f t="shared" si="924"/>
        <v>22</v>
      </c>
      <c r="E8425" s="36">
        <v>26328</v>
      </c>
      <c r="F8425" s="7">
        <f>IFERROR(IF(INDEX('Temperature Data'!$AA$15:$AA$348,MATCH(LOLP!A8425,'Temperature Data'!$B$15:$B$348,0))&gt;IF(B8425=9,$G$2,LOLP!$F$2),1,0),0)</f>
        <v>0</v>
      </c>
      <c r="G8425" s="7">
        <f>SUMIFS(LOLP!$F$4:$F$8763,$C$4:$C$8763,$C8425,$B$4:$B$8763,$B8425,$D$4:$D$8763,$D8425)</f>
        <v>0</v>
      </c>
      <c r="H8425" s="7">
        <f>COUNTIFS(Calendar!$E$3:$E$367,LOLP!C8425,Calendar!$D$3:$D$367,LOLP!B8425)</f>
        <v>20</v>
      </c>
      <c r="I8425" s="7">
        <f ca="1">IF($F8425=1,OFFSET(start_norps,LOLP!$D8425+(1-$C8425)*24,LOLP!$B8425)*H8425/G8425,0)</f>
        <v>0</v>
      </c>
      <c r="J8425" s="7">
        <f ca="1">IF($F8425=1,OFFSET(start_33,LOLP!$D8425+(1-$C8425)*24,LOLP!$B8425)*H8425/G8425,0)</f>
        <v>0</v>
      </c>
      <c r="K8425" s="7">
        <f ca="1">IF($F8425,OFFSET(start_40,LOLP!$D8425+(1-$C8425)*24,LOLP!$B8425),0)</f>
        <v>0</v>
      </c>
      <c r="L8425" s="7">
        <f ca="1">IF($F8425,OFFSET(start_50,LOLP!$D8425+(1-$C8425)*24,LOLP!$B8425),0)</f>
        <v>0</v>
      </c>
      <c r="M8425" s="25">
        <f t="shared" ca="1" si="919"/>
        <v>0</v>
      </c>
      <c r="N8425" s="25">
        <f t="shared" ca="1" si="920"/>
        <v>0</v>
      </c>
      <c r="O8425" s="15" t="e">
        <f t="shared" ca="1" si="921"/>
        <v>#DIV/0!</v>
      </c>
      <c r="P8425" s="15" t="e">
        <f t="shared" ca="1" si="922"/>
        <v>#DIV/0!</v>
      </c>
    </row>
    <row r="8426" spans="1:16" x14ac:dyDescent="0.25">
      <c r="A8426" s="1">
        <f t="shared" si="923"/>
        <v>43451</v>
      </c>
      <c r="B8426" s="7">
        <f t="shared" si="918"/>
        <v>12</v>
      </c>
      <c r="C8426" s="4">
        <f>INDEX(Calendar!$E$3:$E$367,MATCH(LOLP!$A8426,Calendar!$B$3:$B$367,0))</f>
        <v>1</v>
      </c>
      <c r="D8426" s="2">
        <f t="shared" si="924"/>
        <v>23</v>
      </c>
      <c r="E8426" s="36">
        <v>24140</v>
      </c>
      <c r="F8426" s="7">
        <f>IFERROR(IF(INDEX('Temperature Data'!$AA$15:$AA$348,MATCH(LOLP!A8426,'Temperature Data'!$B$15:$B$348,0))&gt;IF(B8426=9,$G$2,LOLP!$F$2),1,0),0)</f>
        <v>0</v>
      </c>
      <c r="G8426" s="7">
        <f>SUMIFS(LOLP!$F$4:$F$8763,$C$4:$C$8763,$C8426,$B$4:$B$8763,$B8426,$D$4:$D$8763,$D8426)</f>
        <v>0</v>
      </c>
      <c r="H8426" s="7">
        <f>COUNTIFS(Calendar!$E$3:$E$367,LOLP!C8426,Calendar!$D$3:$D$367,LOLP!B8426)</f>
        <v>20</v>
      </c>
      <c r="I8426" s="7">
        <f ca="1">IF($F8426=1,OFFSET(start_norps,LOLP!$D8426+(1-$C8426)*24,LOLP!$B8426)*H8426/G8426,0)</f>
        <v>0</v>
      </c>
      <c r="J8426" s="7">
        <f ca="1">IF($F8426=1,OFFSET(start_33,LOLP!$D8426+(1-$C8426)*24,LOLP!$B8426)*H8426/G8426,0)</f>
        <v>0</v>
      </c>
      <c r="K8426" s="7">
        <f ca="1">IF($F8426,OFFSET(start_40,LOLP!$D8426+(1-$C8426)*24,LOLP!$B8426),0)</f>
        <v>0</v>
      </c>
      <c r="L8426" s="7">
        <f ca="1">IF($F8426,OFFSET(start_50,LOLP!$D8426+(1-$C8426)*24,LOLP!$B8426),0)</f>
        <v>0</v>
      </c>
      <c r="M8426" s="25">
        <f t="shared" ca="1" si="919"/>
        <v>0</v>
      </c>
      <c r="N8426" s="25">
        <f t="shared" ca="1" si="920"/>
        <v>0</v>
      </c>
      <c r="O8426" s="15" t="e">
        <f t="shared" ca="1" si="921"/>
        <v>#DIV/0!</v>
      </c>
      <c r="P8426" s="15" t="e">
        <f t="shared" ca="1" si="922"/>
        <v>#DIV/0!</v>
      </c>
    </row>
    <row r="8427" spans="1:16" x14ac:dyDescent="0.25">
      <c r="A8427" s="1">
        <f t="shared" si="923"/>
        <v>43451</v>
      </c>
      <c r="B8427" s="7">
        <f t="shared" si="918"/>
        <v>12</v>
      </c>
      <c r="C8427" s="4">
        <f>INDEX(Calendar!$E$3:$E$367,MATCH(LOLP!$A8427,Calendar!$B$3:$B$367,0))</f>
        <v>1</v>
      </c>
      <c r="D8427" s="2">
        <f t="shared" si="924"/>
        <v>24</v>
      </c>
      <c r="E8427" s="36">
        <v>22337</v>
      </c>
      <c r="F8427" s="7">
        <f>IFERROR(IF(INDEX('Temperature Data'!$AA$15:$AA$348,MATCH(LOLP!A8427,'Temperature Data'!$B$15:$B$348,0))&gt;IF(B8427=9,$G$2,LOLP!$F$2),1,0),0)</f>
        <v>0</v>
      </c>
      <c r="G8427" s="7">
        <f>SUMIFS(LOLP!$F$4:$F$8763,$C$4:$C$8763,$C8427,$B$4:$B$8763,$B8427,$D$4:$D$8763,$D8427)</f>
        <v>0</v>
      </c>
      <c r="H8427" s="7">
        <f>COUNTIFS(Calendar!$E$3:$E$367,LOLP!C8427,Calendar!$D$3:$D$367,LOLP!B8427)</f>
        <v>20</v>
      </c>
      <c r="I8427" s="7">
        <f ca="1">IF($F8427=1,OFFSET(start_norps,LOLP!$D8427+(1-$C8427)*24,LOLP!$B8427)*H8427/G8427,0)</f>
        <v>0</v>
      </c>
      <c r="J8427" s="7">
        <f ca="1">IF($F8427=1,OFFSET(start_33,LOLP!$D8427+(1-$C8427)*24,LOLP!$B8427)*H8427/G8427,0)</f>
        <v>0</v>
      </c>
      <c r="K8427" s="7">
        <f ca="1">IF($F8427,OFFSET(start_40,LOLP!$D8427+(1-$C8427)*24,LOLP!$B8427),0)</f>
        <v>0</v>
      </c>
      <c r="L8427" s="7">
        <f ca="1">IF($F8427,OFFSET(start_50,LOLP!$D8427+(1-$C8427)*24,LOLP!$B8427),0)</f>
        <v>0</v>
      </c>
      <c r="M8427" s="25">
        <f t="shared" ca="1" si="919"/>
        <v>0</v>
      </c>
      <c r="N8427" s="25">
        <f t="shared" ca="1" si="920"/>
        <v>0</v>
      </c>
      <c r="O8427" s="15" t="e">
        <f t="shared" ca="1" si="921"/>
        <v>#DIV/0!</v>
      </c>
      <c r="P8427" s="15" t="e">
        <f t="shared" ca="1" si="922"/>
        <v>#DIV/0!</v>
      </c>
    </row>
    <row r="8428" spans="1:16" x14ac:dyDescent="0.25">
      <c r="A8428" s="1">
        <f t="shared" si="923"/>
        <v>43452</v>
      </c>
      <c r="B8428" s="7">
        <f t="shared" si="918"/>
        <v>12</v>
      </c>
      <c r="C8428" s="4">
        <f>INDEX(Calendar!$E$3:$E$367,MATCH(LOLP!$A8428,Calendar!$B$3:$B$367,0))</f>
        <v>1</v>
      </c>
      <c r="D8428" s="2">
        <f t="shared" si="924"/>
        <v>1</v>
      </c>
      <c r="E8428" s="36">
        <v>21141</v>
      </c>
      <c r="F8428" s="7">
        <f>IFERROR(IF(INDEX('Temperature Data'!$AA$15:$AA$348,MATCH(LOLP!A8428,'Temperature Data'!$B$15:$B$348,0))&gt;IF(B8428=9,$G$2,LOLP!$F$2),1,0),0)</f>
        <v>0</v>
      </c>
      <c r="G8428" s="7">
        <f>SUMIFS(LOLP!$F$4:$F$8763,$C$4:$C$8763,$C8428,$B$4:$B$8763,$B8428,$D$4:$D$8763,$D8428)</f>
        <v>0</v>
      </c>
      <c r="H8428" s="7">
        <f>COUNTIFS(Calendar!$E$3:$E$367,LOLP!C8428,Calendar!$D$3:$D$367,LOLP!B8428)</f>
        <v>20</v>
      </c>
      <c r="I8428" s="7">
        <f ca="1">IF($F8428=1,OFFSET(start_norps,LOLP!$D8428+(1-$C8428)*24,LOLP!$B8428)*H8428/G8428,0)</f>
        <v>0</v>
      </c>
      <c r="J8428" s="7">
        <f ca="1">IF($F8428=1,OFFSET(start_33,LOLP!$D8428+(1-$C8428)*24,LOLP!$B8428)*H8428/G8428,0)</f>
        <v>0</v>
      </c>
      <c r="K8428" s="7">
        <f ca="1">IF($F8428,OFFSET(start_40,LOLP!$D8428+(1-$C8428)*24,LOLP!$B8428),0)</f>
        <v>0</v>
      </c>
      <c r="L8428" s="7">
        <f ca="1">IF($F8428,OFFSET(start_50,LOLP!$D8428+(1-$C8428)*24,LOLP!$B8428),0)</f>
        <v>0</v>
      </c>
      <c r="M8428" s="25">
        <f t="shared" ca="1" si="919"/>
        <v>0</v>
      </c>
      <c r="N8428" s="25">
        <f t="shared" ca="1" si="920"/>
        <v>0</v>
      </c>
      <c r="O8428" s="15" t="e">
        <f t="shared" ca="1" si="921"/>
        <v>#DIV/0!</v>
      </c>
      <c r="P8428" s="15" t="e">
        <f t="shared" ca="1" si="922"/>
        <v>#DIV/0!</v>
      </c>
    </row>
    <row r="8429" spans="1:16" x14ac:dyDescent="0.25">
      <c r="A8429" s="1">
        <f t="shared" si="923"/>
        <v>43452</v>
      </c>
      <c r="B8429" s="7">
        <f t="shared" si="918"/>
        <v>12</v>
      </c>
      <c r="C8429" s="4">
        <f>INDEX(Calendar!$E$3:$E$367,MATCH(LOLP!$A8429,Calendar!$B$3:$B$367,0))</f>
        <v>1</v>
      </c>
      <c r="D8429" s="2">
        <f t="shared" si="924"/>
        <v>2</v>
      </c>
      <c r="E8429" s="36">
        <v>20267</v>
      </c>
      <c r="F8429" s="7">
        <f>IFERROR(IF(INDEX('Temperature Data'!$AA$15:$AA$348,MATCH(LOLP!A8429,'Temperature Data'!$B$15:$B$348,0))&gt;IF(B8429=9,$G$2,LOLP!$F$2),1,0),0)</f>
        <v>0</v>
      </c>
      <c r="G8429" s="7">
        <f>SUMIFS(LOLP!$F$4:$F$8763,$C$4:$C$8763,$C8429,$B$4:$B$8763,$B8429,$D$4:$D$8763,$D8429)</f>
        <v>0</v>
      </c>
      <c r="H8429" s="7">
        <f>COUNTIFS(Calendar!$E$3:$E$367,LOLP!C8429,Calendar!$D$3:$D$367,LOLP!B8429)</f>
        <v>20</v>
      </c>
      <c r="I8429" s="7">
        <f ca="1">IF($F8429=1,OFFSET(start_norps,LOLP!$D8429+(1-$C8429)*24,LOLP!$B8429)*H8429/G8429,0)</f>
        <v>0</v>
      </c>
      <c r="J8429" s="7">
        <f ca="1">IF($F8429=1,OFFSET(start_33,LOLP!$D8429+(1-$C8429)*24,LOLP!$B8429)*H8429/G8429,0)</f>
        <v>0</v>
      </c>
      <c r="K8429" s="7">
        <f ca="1">IF($F8429,OFFSET(start_40,LOLP!$D8429+(1-$C8429)*24,LOLP!$B8429),0)</f>
        <v>0</v>
      </c>
      <c r="L8429" s="7">
        <f ca="1">IF($F8429,OFFSET(start_50,LOLP!$D8429+(1-$C8429)*24,LOLP!$B8429),0)</f>
        <v>0</v>
      </c>
      <c r="M8429" s="25">
        <f t="shared" ca="1" si="919"/>
        <v>0</v>
      </c>
      <c r="N8429" s="25">
        <f t="shared" ca="1" si="920"/>
        <v>0</v>
      </c>
      <c r="O8429" s="15" t="e">
        <f t="shared" ca="1" si="921"/>
        <v>#DIV/0!</v>
      </c>
      <c r="P8429" s="15" t="e">
        <f t="shared" ca="1" si="922"/>
        <v>#DIV/0!</v>
      </c>
    </row>
    <row r="8430" spans="1:16" x14ac:dyDescent="0.25">
      <c r="A8430" s="1">
        <f t="shared" si="923"/>
        <v>43452</v>
      </c>
      <c r="B8430" s="7">
        <f t="shared" si="918"/>
        <v>12</v>
      </c>
      <c r="C8430" s="4">
        <f>INDEX(Calendar!$E$3:$E$367,MATCH(LOLP!$A8430,Calendar!$B$3:$B$367,0))</f>
        <v>1</v>
      </c>
      <c r="D8430" s="2">
        <f t="shared" si="924"/>
        <v>3</v>
      </c>
      <c r="E8430" s="36">
        <v>19895</v>
      </c>
      <c r="F8430" s="7">
        <f>IFERROR(IF(INDEX('Temperature Data'!$AA$15:$AA$348,MATCH(LOLP!A8430,'Temperature Data'!$B$15:$B$348,0))&gt;IF(B8430=9,$G$2,LOLP!$F$2),1,0),0)</f>
        <v>0</v>
      </c>
      <c r="G8430" s="7">
        <f>SUMIFS(LOLP!$F$4:$F$8763,$C$4:$C$8763,$C8430,$B$4:$B$8763,$B8430,$D$4:$D$8763,$D8430)</f>
        <v>0</v>
      </c>
      <c r="H8430" s="7">
        <f>COUNTIFS(Calendar!$E$3:$E$367,LOLP!C8430,Calendar!$D$3:$D$367,LOLP!B8430)</f>
        <v>20</v>
      </c>
      <c r="I8430" s="7">
        <f ca="1">IF($F8430=1,OFFSET(start_norps,LOLP!$D8430+(1-$C8430)*24,LOLP!$B8430)*H8430/G8430,0)</f>
        <v>0</v>
      </c>
      <c r="J8430" s="7">
        <f ca="1">IF($F8430=1,OFFSET(start_33,LOLP!$D8430+(1-$C8430)*24,LOLP!$B8430)*H8430/G8430,0)</f>
        <v>0</v>
      </c>
      <c r="K8430" s="7">
        <f ca="1">IF($F8430,OFFSET(start_40,LOLP!$D8430+(1-$C8430)*24,LOLP!$B8430),0)</f>
        <v>0</v>
      </c>
      <c r="L8430" s="7">
        <f ca="1">IF($F8430,OFFSET(start_50,LOLP!$D8430+(1-$C8430)*24,LOLP!$B8430),0)</f>
        <v>0</v>
      </c>
      <c r="M8430" s="25">
        <f t="shared" ca="1" si="919"/>
        <v>0</v>
      </c>
      <c r="N8430" s="25">
        <f t="shared" ca="1" si="920"/>
        <v>0</v>
      </c>
      <c r="O8430" s="15" t="e">
        <f t="shared" ca="1" si="921"/>
        <v>#DIV/0!</v>
      </c>
      <c r="P8430" s="15" t="e">
        <f t="shared" ca="1" si="922"/>
        <v>#DIV/0!</v>
      </c>
    </row>
    <row r="8431" spans="1:16" x14ac:dyDescent="0.25">
      <c r="A8431" s="1">
        <f t="shared" si="923"/>
        <v>43452</v>
      </c>
      <c r="B8431" s="7">
        <f t="shared" si="918"/>
        <v>12</v>
      </c>
      <c r="C8431" s="4">
        <f>INDEX(Calendar!$E$3:$E$367,MATCH(LOLP!$A8431,Calendar!$B$3:$B$367,0))</f>
        <v>1</v>
      </c>
      <c r="D8431" s="2">
        <f t="shared" si="924"/>
        <v>4</v>
      </c>
      <c r="E8431" s="36">
        <v>19814</v>
      </c>
      <c r="F8431" s="7">
        <f>IFERROR(IF(INDEX('Temperature Data'!$AA$15:$AA$348,MATCH(LOLP!A8431,'Temperature Data'!$B$15:$B$348,0))&gt;IF(B8431=9,$G$2,LOLP!$F$2),1,0),0)</f>
        <v>0</v>
      </c>
      <c r="G8431" s="7">
        <f>SUMIFS(LOLP!$F$4:$F$8763,$C$4:$C$8763,$C8431,$B$4:$B$8763,$B8431,$D$4:$D$8763,$D8431)</f>
        <v>0</v>
      </c>
      <c r="H8431" s="7">
        <f>COUNTIFS(Calendar!$E$3:$E$367,LOLP!C8431,Calendar!$D$3:$D$367,LOLP!B8431)</f>
        <v>20</v>
      </c>
      <c r="I8431" s="7">
        <f ca="1">IF($F8431=1,OFFSET(start_norps,LOLP!$D8431+(1-$C8431)*24,LOLP!$B8431)*H8431/G8431,0)</f>
        <v>0</v>
      </c>
      <c r="J8431" s="7">
        <f ca="1">IF($F8431=1,OFFSET(start_33,LOLP!$D8431+(1-$C8431)*24,LOLP!$B8431)*H8431/G8431,0)</f>
        <v>0</v>
      </c>
      <c r="K8431" s="7">
        <f ca="1">IF($F8431,OFFSET(start_40,LOLP!$D8431+(1-$C8431)*24,LOLP!$B8431),0)</f>
        <v>0</v>
      </c>
      <c r="L8431" s="7">
        <f ca="1">IF($F8431,OFFSET(start_50,LOLP!$D8431+(1-$C8431)*24,LOLP!$B8431),0)</f>
        <v>0</v>
      </c>
      <c r="M8431" s="25">
        <f t="shared" ca="1" si="919"/>
        <v>0</v>
      </c>
      <c r="N8431" s="25">
        <f t="shared" ca="1" si="920"/>
        <v>0</v>
      </c>
      <c r="O8431" s="15" t="e">
        <f t="shared" ca="1" si="921"/>
        <v>#DIV/0!</v>
      </c>
      <c r="P8431" s="15" t="e">
        <f t="shared" ca="1" si="922"/>
        <v>#DIV/0!</v>
      </c>
    </row>
    <row r="8432" spans="1:16" x14ac:dyDescent="0.25">
      <c r="A8432" s="1">
        <f t="shared" si="923"/>
        <v>43452</v>
      </c>
      <c r="B8432" s="7">
        <f t="shared" si="918"/>
        <v>12</v>
      </c>
      <c r="C8432" s="4">
        <f>INDEX(Calendar!$E$3:$E$367,MATCH(LOLP!$A8432,Calendar!$B$3:$B$367,0))</f>
        <v>1</v>
      </c>
      <c r="D8432" s="2">
        <f t="shared" si="924"/>
        <v>5</v>
      </c>
      <c r="E8432" s="36">
        <v>20498</v>
      </c>
      <c r="F8432" s="7">
        <f>IFERROR(IF(INDEX('Temperature Data'!$AA$15:$AA$348,MATCH(LOLP!A8432,'Temperature Data'!$B$15:$B$348,0))&gt;IF(B8432=9,$G$2,LOLP!$F$2),1,0),0)</f>
        <v>0</v>
      </c>
      <c r="G8432" s="7">
        <f>SUMIFS(LOLP!$F$4:$F$8763,$C$4:$C$8763,$C8432,$B$4:$B$8763,$B8432,$D$4:$D$8763,$D8432)</f>
        <v>0</v>
      </c>
      <c r="H8432" s="7">
        <f>COUNTIFS(Calendar!$E$3:$E$367,LOLP!C8432,Calendar!$D$3:$D$367,LOLP!B8432)</f>
        <v>20</v>
      </c>
      <c r="I8432" s="7">
        <f ca="1">IF($F8432=1,OFFSET(start_norps,LOLP!$D8432+(1-$C8432)*24,LOLP!$B8432)*H8432/G8432,0)</f>
        <v>0</v>
      </c>
      <c r="J8432" s="7">
        <f ca="1">IF($F8432=1,OFFSET(start_33,LOLP!$D8432+(1-$C8432)*24,LOLP!$B8432)*H8432/G8432,0)</f>
        <v>0</v>
      </c>
      <c r="K8432" s="7">
        <f ca="1">IF($F8432,OFFSET(start_40,LOLP!$D8432+(1-$C8432)*24,LOLP!$B8432),0)</f>
        <v>0</v>
      </c>
      <c r="L8432" s="7">
        <f ca="1">IF($F8432,OFFSET(start_50,LOLP!$D8432+(1-$C8432)*24,LOLP!$B8432),0)</f>
        <v>0</v>
      </c>
      <c r="M8432" s="25">
        <f t="shared" ca="1" si="919"/>
        <v>0</v>
      </c>
      <c r="N8432" s="25">
        <f t="shared" ca="1" si="920"/>
        <v>0</v>
      </c>
      <c r="O8432" s="15" t="e">
        <f t="shared" ca="1" si="921"/>
        <v>#DIV/0!</v>
      </c>
      <c r="P8432" s="15" t="e">
        <f t="shared" ca="1" si="922"/>
        <v>#DIV/0!</v>
      </c>
    </row>
    <row r="8433" spans="1:16" x14ac:dyDescent="0.25">
      <c r="A8433" s="1">
        <f t="shared" si="923"/>
        <v>43452</v>
      </c>
      <c r="B8433" s="7">
        <f t="shared" si="918"/>
        <v>12</v>
      </c>
      <c r="C8433" s="4">
        <f>INDEX(Calendar!$E$3:$E$367,MATCH(LOLP!$A8433,Calendar!$B$3:$B$367,0))</f>
        <v>1</v>
      </c>
      <c r="D8433" s="2">
        <f t="shared" si="924"/>
        <v>6</v>
      </c>
      <c r="E8433" s="36">
        <v>22041</v>
      </c>
      <c r="F8433" s="7">
        <f>IFERROR(IF(INDEX('Temperature Data'!$AA$15:$AA$348,MATCH(LOLP!A8433,'Temperature Data'!$B$15:$B$348,0))&gt;IF(B8433=9,$G$2,LOLP!$F$2),1,0),0)</f>
        <v>0</v>
      </c>
      <c r="G8433" s="7">
        <f>SUMIFS(LOLP!$F$4:$F$8763,$C$4:$C$8763,$C8433,$B$4:$B$8763,$B8433,$D$4:$D$8763,$D8433)</f>
        <v>0</v>
      </c>
      <c r="H8433" s="7">
        <f>COUNTIFS(Calendar!$E$3:$E$367,LOLP!C8433,Calendar!$D$3:$D$367,LOLP!B8433)</f>
        <v>20</v>
      </c>
      <c r="I8433" s="7">
        <f ca="1">IF($F8433=1,OFFSET(start_norps,LOLP!$D8433+(1-$C8433)*24,LOLP!$B8433)*H8433/G8433,0)</f>
        <v>0</v>
      </c>
      <c r="J8433" s="7">
        <f ca="1">IF($F8433=1,OFFSET(start_33,LOLP!$D8433+(1-$C8433)*24,LOLP!$B8433)*H8433/G8433,0)</f>
        <v>0</v>
      </c>
      <c r="K8433" s="7">
        <f ca="1">IF($F8433,OFFSET(start_40,LOLP!$D8433+(1-$C8433)*24,LOLP!$B8433),0)</f>
        <v>0</v>
      </c>
      <c r="L8433" s="7">
        <f ca="1">IF($F8433,OFFSET(start_50,LOLP!$D8433+(1-$C8433)*24,LOLP!$B8433),0)</f>
        <v>0</v>
      </c>
      <c r="M8433" s="25">
        <f t="shared" ca="1" si="919"/>
        <v>0</v>
      </c>
      <c r="N8433" s="25">
        <f t="shared" ca="1" si="920"/>
        <v>0</v>
      </c>
      <c r="O8433" s="15" t="e">
        <f t="shared" ca="1" si="921"/>
        <v>#DIV/0!</v>
      </c>
      <c r="P8433" s="15" t="e">
        <f t="shared" ca="1" si="922"/>
        <v>#DIV/0!</v>
      </c>
    </row>
    <row r="8434" spans="1:16" x14ac:dyDescent="0.25">
      <c r="A8434" s="1">
        <f t="shared" si="923"/>
        <v>43452</v>
      </c>
      <c r="B8434" s="7">
        <f t="shared" si="918"/>
        <v>12</v>
      </c>
      <c r="C8434" s="4">
        <f>INDEX(Calendar!$E$3:$E$367,MATCH(LOLP!$A8434,Calendar!$B$3:$B$367,0))</f>
        <v>1</v>
      </c>
      <c r="D8434" s="2">
        <f t="shared" si="924"/>
        <v>7</v>
      </c>
      <c r="E8434" s="36">
        <v>24504</v>
      </c>
      <c r="F8434" s="7">
        <f>IFERROR(IF(INDEX('Temperature Data'!$AA$15:$AA$348,MATCH(LOLP!A8434,'Temperature Data'!$B$15:$B$348,0))&gt;IF(B8434=9,$G$2,LOLP!$F$2),1,0),0)</f>
        <v>0</v>
      </c>
      <c r="G8434" s="7">
        <f>SUMIFS(LOLP!$F$4:$F$8763,$C$4:$C$8763,$C8434,$B$4:$B$8763,$B8434,$D$4:$D$8763,$D8434)</f>
        <v>0</v>
      </c>
      <c r="H8434" s="7">
        <f>COUNTIFS(Calendar!$E$3:$E$367,LOLP!C8434,Calendar!$D$3:$D$367,LOLP!B8434)</f>
        <v>20</v>
      </c>
      <c r="I8434" s="7">
        <f ca="1">IF($F8434=1,OFFSET(start_norps,LOLP!$D8434+(1-$C8434)*24,LOLP!$B8434)*H8434/G8434,0)</f>
        <v>0</v>
      </c>
      <c r="J8434" s="7">
        <f ca="1">IF($F8434=1,OFFSET(start_33,LOLP!$D8434+(1-$C8434)*24,LOLP!$B8434)*H8434/G8434,0)</f>
        <v>0</v>
      </c>
      <c r="K8434" s="7">
        <f ca="1">IF($F8434,OFFSET(start_40,LOLP!$D8434+(1-$C8434)*24,LOLP!$B8434),0)</f>
        <v>0</v>
      </c>
      <c r="L8434" s="7">
        <f ca="1">IF($F8434,OFFSET(start_50,LOLP!$D8434+(1-$C8434)*24,LOLP!$B8434),0)</f>
        <v>0</v>
      </c>
      <c r="M8434" s="25">
        <f t="shared" ca="1" si="919"/>
        <v>0</v>
      </c>
      <c r="N8434" s="25">
        <f t="shared" ca="1" si="920"/>
        <v>0</v>
      </c>
      <c r="O8434" s="15" t="e">
        <f t="shared" ca="1" si="921"/>
        <v>#DIV/0!</v>
      </c>
      <c r="P8434" s="15" t="e">
        <f t="shared" ca="1" si="922"/>
        <v>#DIV/0!</v>
      </c>
    </row>
    <row r="8435" spans="1:16" x14ac:dyDescent="0.25">
      <c r="A8435" s="1">
        <f t="shared" si="923"/>
        <v>43452</v>
      </c>
      <c r="B8435" s="7">
        <f t="shared" si="918"/>
        <v>12</v>
      </c>
      <c r="C8435" s="4">
        <f>INDEX(Calendar!$E$3:$E$367,MATCH(LOLP!$A8435,Calendar!$B$3:$B$367,0))</f>
        <v>1</v>
      </c>
      <c r="D8435" s="2">
        <f t="shared" si="924"/>
        <v>8</v>
      </c>
      <c r="E8435" s="36">
        <v>25847</v>
      </c>
      <c r="F8435" s="7">
        <f>IFERROR(IF(INDEX('Temperature Data'!$AA$15:$AA$348,MATCH(LOLP!A8435,'Temperature Data'!$B$15:$B$348,0))&gt;IF(B8435=9,$G$2,LOLP!$F$2),1,0),0)</f>
        <v>0</v>
      </c>
      <c r="G8435" s="7">
        <f>SUMIFS(LOLP!$F$4:$F$8763,$C$4:$C$8763,$C8435,$B$4:$B$8763,$B8435,$D$4:$D$8763,$D8435)</f>
        <v>0</v>
      </c>
      <c r="H8435" s="7">
        <f>COUNTIFS(Calendar!$E$3:$E$367,LOLP!C8435,Calendar!$D$3:$D$367,LOLP!B8435)</f>
        <v>20</v>
      </c>
      <c r="I8435" s="7">
        <f ca="1">IF($F8435=1,OFFSET(start_norps,LOLP!$D8435+(1-$C8435)*24,LOLP!$B8435)*H8435/G8435,0)</f>
        <v>0</v>
      </c>
      <c r="J8435" s="7">
        <f ca="1">IF($F8435=1,OFFSET(start_33,LOLP!$D8435+(1-$C8435)*24,LOLP!$B8435)*H8435/G8435,0)</f>
        <v>0</v>
      </c>
      <c r="K8435" s="7">
        <f ca="1">IF($F8435,OFFSET(start_40,LOLP!$D8435+(1-$C8435)*24,LOLP!$B8435),0)</f>
        <v>0</v>
      </c>
      <c r="L8435" s="7">
        <f ca="1">IF($F8435,OFFSET(start_50,LOLP!$D8435+(1-$C8435)*24,LOLP!$B8435),0)</f>
        <v>0</v>
      </c>
      <c r="M8435" s="25">
        <f t="shared" ca="1" si="919"/>
        <v>0</v>
      </c>
      <c r="N8435" s="25">
        <f t="shared" ca="1" si="920"/>
        <v>0</v>
      </c>
      <c r="O8435" s="15" t="e">
        <f t="shared" ca="1" si="921"/>
        <v>#DIV/0!</v>
      </c>
      <c r="P8435" s="15" t="e">
        <f t="shared" ca="1" si="922"/>
        <v>#DIV/0!</v>
      </c>
    </row>
    <row r="8436" spans="1:16" x14ac:dyDescent="0.25">
      <c r="A8436" s="1">
        <f t="shared" si="923"/>
        <v>43452</v>
      </c>
      <c r="B8436" s="7">
        <f t="shared" si="918"/>
        <v>12</v>
      </c>
      <c r="C8436" s="4">
        <f>INDEX(Calendar!$E$3:$E$367,MATCH(LOLP!$A8436,Calendar!$B$3:$B$367,0))</f>
        <v>1</v>
      </c>
      <c r="D8436" s="2">
        <f t="shared" si="924"/>
        <v>9</v>
      </c>
      <c r="E8436" s="36">
        <v>25588</v>
      </c>
      <c r="F8436" s="7">
        <f>IFERROR(IF(INDEX('Temperature Data'!$AA$15:$AA$348,MATCH(LOLP!A8436,'Temperature Data'!$B$15:$B$348,0))&gt;IF(B8436=9,$G$2,LOLP!$F$2),1,0),0)</f>
        <v>0</v>
      </c>
      <c r="G8436" s="7">
        <f>SUMIFS(LOLP!$F$4:$F$8763,$C$4:$C$8763,$C8436,$B$4:$B$8763,$B8436,$D$4:$D$8763,$D8436)</f>
        <v>0</v>
      </c>
      <c r="H8436" s="7">
        <f>COUNTIFS(Calendar!$E$3:$E$367,LOLP!C8436,Calendar!$D$3:$D$367,LOLP!B8436)</f>
        <v>20</v>
      </c>
      <c r="I8436" s="7">
        <f ca="1">IF($F8436=1,OFFSET(start_norps,LOLP!$D8436+(1-$C8436)*24,LOLP!$B8436)*H8436/G8436,0)</f>
        <v>0</v>
      </c>
      <c r="J8436" s="7">
        <f ca="1">IF($F8436=1,OFFSET(start_33,LOLP!$D8436+(1-$C8436)*24,LOLP!$B8436)*H8436/G8436,0)</f>
        <v>0</v>
      </c>
      <c r="K8436" s="7">
        <f ca="1">IF($F8436,OFFSET(start_40,LOLP!$D8436+(1-$C8436)*24,LOLP!$B8436),0)</f>
        <v>0</v>
      </c>
      <c r="L8436" s="7">
        <f ca="1">IF($F8436,OFFSET(start_50,LOLP!$D8436+(1-$C8436)*24,LOLP!$B8436),0)</f>
        <v>0</v>
      </c>
      <c r="M8436" s="25">
        <f t="shared" ca="1" si="919"/>
        <v>0</v>
      </c>
      <c r="N8436" s="25">
        <f t="shared" ca="1" si="920"/>
        <v>0</v>
      </c>
      <c r="O8436" s="15" t="e">
        <f t="shared" ca="1" si="921"/>
        <v>#DIV/0!</v>
      </c>
      <c r="P8436" s="15" t="e">
        <f t="shared" ca="1" si="922"/>
        <v>#DIV/0!</v>
      </c>
    </row>
    <row r="8437" spans="1:16" x14ac:dyDescent="0.25">
      <c r="A8437" s="1">
        <f t="shared" si="923"/>
        <v>43452</v>
      </c>
      <c r="B8437" s="7">
        <f t="shared" si="918"/>
        <v>12</v>
      </c>
      <c r="C8437" s="4">
        <f>INDEX(Calendar!$E$3:$E$367,MATCH(LOLP!$A8437,Calendar!$B$3:$B$367,0))</f>
        <v>1</v>
      </c>
      <c r="D8437" s="2">
        <f t="shared" si="924"/>
        <v>10</v>
      </c>
      <c r="E8437" s="36">
        <v>24854</v>
      </c>
      <c r="F8437" s="7">
        <f>IFERROR(IF(INDEX('Temperature Data'!$AA$15:$AA$348,MATCH(LOLP!A8437,'Temperature Data'!$B$15:$B$348,0))&gt;IF(B8437=9,$G$2,LOLP!$F$2),1,0),0)</f>
        <v>0</v>
      </c>
      <c r="G8437" s="7">
        <f>SUMIFS(LOLP!$F$4:$F$8763,$C$4:$C$8763,$C8437,$B$4:$B$8763,$B8437,$D$4:$D$8763,$D8437)</f>
        <v>0</v>
      </c>
      <c r="H8437" s="7">
        <f>COUNTIFS(Calendar!$E$3:$E$367,LOLP!C8437,Calendar!$D$3:$D$367,LOLP!B8437)</f>
        <v>20</v>
      </c>
      <c r="I8437" s="7">
        <f ca="1">IF($F8437=1,OFFSET(start_norps,LOLP!$D8437+(1-$C8437)*24,LOLP!$B8437)*H8437/G8437,0)</f>
        <v>0</v>
      </c>
      <c r="J8437" s="7">
        <f ca="1">IF($F8437=1,OFFSET(start_33,LOLP!$D8437+(1-$C8437)*24,LOLP!$B8437)*H8437/G8437,0)</f>
        <v>0</v>
      </c>
      <c r="K8437" s="7">
        <f ca="1">IF($F8437,OFFSET(start_40,LOLP!$D8437+(1-$C8437)*24,LOLP!$B8437),0)</f>
        <v>0</v>
      </c>
      <c r="L8437" s="7">
        <f ca="1">IF($F8437,OFFSET(start_50,LOLP!$D8437+(1-$C8437)*24,LOLP!$B8437),0)</f>
        <v>0</v>
      </c>
      <c r="M8437" s="25">
        <f t="shared" ca="1" si="919"/>
        <v>0</v>
      </c>
      <c r="N8437" s="25">
        <f t="shared" ca="1" si="920"/>
        <v>0</v>
      </c>
      <c r="O8437" s="15" t="e">
        <f t="shared" ca="1" si="921"/>
        <v>#DIV/0!</v>
      </c>
      <c r="P8437" s="15" t="e">
        <f t="shared" ca="1" si="922"/>
        <v>#DIV/0!</v>
      </c>
    </row>
    <row r="8438" spans="1:16" x14ac:dyDescent="0.25">
      <c r="A8438" s="1">
        <f t="shared" si="923"/>
        <v>43452</v>
      </c>
      <c r="B8438" s="7">
        <f t="shared" si="918"/>
        <v>12</v>
      </c>
      <c r="C8438" s="4">
        <f>INDEX(Calendar!$E$3:$E$367,MATCH(LOLP!$A8438,Calendar!$B$3:$B$367,0))</f>
        <v>1</v>
      </c>
      <c r="D8438" s="2">
        <f t="shared" si="924"/>
        <v>11</v>
      </c>
      <c r="E8438" s="36">
        <v>24019</v>
      </c>
      <c r="F8438" s="7">
        <f>IFERROR(IF(INDEX('Temperature Data'!$AA$15:$AA$348,MATCH(LOLP!A8438,'Temperature Data'!$B$15:$B$348,0))&gt;IF(B8438=9,$G$2,LOLP!$F$2),1,0),0)</f>
        <v>0</v>
      </c>
      <c r="G8438" s="7">
        <f>SUMIFS(LOLP!$F$4:$F$8763,$C$4:$C$8763,$C8438,$B$4:$B$8763,$B8438,$D$4:$D$8763,$D8438)</f>
        <v>0</v>
      </c>
      <c r="H8438" s="7">
        <f>COUNTIFS(Calendar!$E$3:$E$367,LOLP!C8438,Calendar!$D$3:$D$367,LOLP!B8438)</f>
        <v>20</v>
      </c>
      <c r="I8438" s="7">
        <f ca="1">IF($F8438=1,OFFSET(start_norps,LOLP!$D8438+(1-$C8438)*24,LOLP!$B8438)*H8438/G8438,0)</f>
        <v>0</v>
      </c>
      <c r="J8438" s="7">
        <f ca="1">IF($F8438=1,OFFSET(start_33,LOLP!$D8438+(1-$C8438)*24,LOLP!$B8438)*H8438/G8438,0)</f>
        <v>0</v>
      </c>
      <c r="K8438" s="7">
        <f ca="1">IF($F8438,OFFSET(start_40,LOLP!$D8438+(1-$C8438)*24,LOLP!$B8438),0)</f>
        <v>0</v>
      </c>
      <c r="L8438" s="7">
        <f ca="1">IF($F8438,OFFSET(start_50,LOLP!$D8438+(1-$C8438)*24,LOLP!$B8438),0)</f>
        <v>0</v>
      </c>
      <c r="M8438" s="25">
        <f t="shared" ca="1" si="919"/>
        <v>0</v>
      </c>
      <c r="N8438" s="25">
        <f t="shared" ca="1" si="920"/>
        <v>0</v>
      </c>
      <c r="O8438" s="15" t="e">
        <f t="shared" ca="1" si="921"/>
        <v>#DIV/0!</v>
      </c>
      <c r="P8438" s="15" t="e">
        <f t="shared" ca="1" si="922"/>
        <v>#DIV/0!</v>
      </c>
    </row>
    <row r="8439" spans="1:16" x14ac:dyDescent="0.25">
      <c r="A8439" s="1">
        <f t="shared" si="923"/>
        <v>43452</v>
      </c>
      <c r="B8439" s="7">
        <f t="shared" si="918"/>
        <v>12</v>
      </c>
      <c r="C8439" s="4">
        <f>INDEX(Calendar!$E$3:$E$367,MATCH(LOLP!$A8439,Calendar!$B$3:$B$367,0))</f>
        <v>1</v>
      </c>
      <c r="D8439" s="2">
        <f t="shared" si="924"/>
        <v>12</v>
      </c>
      <c r="E8439" s="36">
        <v>23478</v>
      </c>
      <c r="F8439" s="7">
        <f>IFERROR(IF(INDEX('Temperature Data'!$AA$15:$AA$348,MATCH(LOLP!A8439,'Temperature Data'!$B$15:$B$348,0))&gt;IF(B8439=9,$G$2,LOLP!$F$2),1,0),0)</f>
        <v>0</v>
      </c>
      <c r="G8439" s="7">
        <f>SUMIFS(LOLP!$F$4:$F$8763,$C$4:$C$8763,$C8439,$B$4:$B$8763,$B8439,$D$4:$D$8763,$D8439)</f>
        <v>0</v>
      </c>
      <c r="H8439" s="7">
        <f>COUNTIFS(Calendar!$E$3:$E$367,LOLP!C8439,Calendar!$D$3:$D$367,LOLP!B8439)</f>
        <v>20</v>
      </c>
      <c r="I8439" s="7">
        <f ca="1">IF($F8439=1,OFFSET(start_norps,LOLP!$D8439+(1-$C8439)*24,LOLP!$B8439)*H8439/G8439,0)</f>
        <v>0</v>
      </c>
      <c r="J8439" s="7">
        <f ca="1">IF($F8439=1,OFFSET(start_33,LOLP!$D8439+(1-$C8439)*24,LOLP!$B8439)*H8439/G8439,0)</f>
        <v>0</v>
      </c>
      <c r="K8439" s="7">
        <f ca="1">IF($F8439,OFFSET(start_40,LOLP!$D8439+(1-$C8439)*24,LOLP!$B8439),0)</f>
        <v>0</v>
      </c>
      <c r="L8439" s="7">
        <f ca="1">IF($F8439,OFFSET(start_50,LOLP!$D8439+(1-$C8439)*24,LOLP!$B8439),0)</f>
        <v>0</v>
      </c>
      <c r="M8439" s="25">
        <f t="shared" ca="1" si="919"/>
        <v>0</v>
      </c>
      <c r="N8439" s="25">
        <f t="shared" ca="1" si="920"/>
        <v>0</v>
      </c>
      <c r="O8439" s="15" t="e">
        <f t="shared" ca="1" si="921"/>
        <v>#DIV/0!</v>
      </c>
      <c r="P8439" s="15" t="e">
        <f t="shared" ca="1" si="922"/>
        <v>#DIV/0!</v>
      </c>
    </row>
    <row r="8440" spans="1:16" x14ac:dyDescent="0.25">
      <c r="A8440" s="1">
        <f t="shared" si="923"/>
        <v>43452</v>
      </c>
      <c r="B8440" s="7">
        <f t="shared" si="918"/>
        <v>12</v>
      </c>
      <c r="C8440" s="4">
        <f>INDEX(Calendar!$E$3:$E$367,MATCH(LOLP!$A8440,Calendar!$B$3:$B$367,0))</f>
        <v>1</v>
      </c>
      <c r="D8440" s="2">
        <f t="shared" si="924"/>
        <v>13</v>
      </c>
      <c r="E8440" s="36">
        <v>23449</v>
      </c>
      <c r="F8440" s="7">
        <f>IFERROR(IF(INDEX('Temperature Data'!$AA$15:$AA$348,MATCH(LOLP!A8440,'Temperature Data'!$B$15:$B$348,0))&gt;IF(B8440=9,$G$2,LOLP!$F$2),1,0),0)</f>
        <v>0</v>
      </c>
      <c r="G8440" s="7">
        <f>SUMIFS(LOLP!$F$4:$F$8763,$C$4:$C$8763,$C8440,$B$4:$B$8763,$B8440,$D$4:$D$8763,$D8440)</f>
        <v>0</v>
      </c>
      <c r="H8440" s="7">
        <f>COUNTIFS(Calendar!$E$3:$E$367,LOLP!C8440,Calendar!$D$3:$D$367,LOLP!B8440)</f>
        <v>20</v>
      </c>
      <c r="I8440" s="7">
        <f ca="1">IF($F8440=1,OFFSET(start_norps,LOLP!$D8440+(1-$C8440)*24,LOLP!$B8440)*H8440/G8440,0)</f>
        <v>0</v>
      </c>
      <c r="J8440" s="7">
        <f ca="1">IF($F8440=1,OFFSET(start_33,LOLP!$D8440+(1-$C8440)*24,LOLP!$B8440)*H8440/G8440,0)</f>
        <v>0</v>
      </c>
      <c r="K8440" s="7">
        <f ca="1">IF($F8440,OFFSET(start_40,LOLP!$D8440+(1-$C8440)*24,LOLP!$B8440),0)</f>
        <v>0</v>
      </c>
      <c r="L8440" s="7">
        <f ca="1">IF($F8440,OFFSET(start_50,LOLP!$D8440+(1-$C8440)*24,LOLP!$B8440),0)</f>
        <v>0</v>
      </c>
      <c r="M8440" s="25">
        <f t="shared" ca="1" si="919"/>
        <v>0</v>
      </c>
      <c r="N8440" s="25">
        <f t="shared" ca="1" si="920"/>
        <v>0</v>
      </c>
      <c r="O8440" s="15" t="e">
        <f t="shared" ca="1" si="921"/>
        <v>#DIV/0!</v>
      </c>
      <c r="P8440" s="15" t="e">
        <f t="shared" ca="1" si="922"/>
        <v>#DIV/0!</v>
      </c>
    </row>
    <row r="8441" spans="1:16" x14ac:dyDescent="0.25">
      <c r="A8441" s="1">
        <f t="shared" si="923"/>
        <v>43452</v>
      </c>
      <c r="B8441" s="7">
        <f t="shared" si="918"/>
        <v>12</v>
      </c>
      <c r="C8441" s="4">
        <f>INDEX(Calendar!$E$3:$E$367,MATCH(LOLP!$A8441,Calendar!$B$3:$B$367,0))</f>
        <v>1</v>
      </c>
      <c r="D8441" s="2">
        <f t="shared" si="924"/>
        <v>14</v>
      </c>
      <c r="E8441" s="36">
        <v>23735</v>
      </c>
      <c r="F8441" s="7">
        <f>IFERROR(IF(INDEX('Temperature Data'!$AA$15:$AA$348,MATCH(LOLP!A8441,'Temperature Data'!$B$15:$B$348,0))&gt;IF(B8441=9,$G$2,LOLP!$F$2),1,0),0)</f>
        <v>0</v>
      </c>
      <c r="G8441" s="7">
        <f>SUMIFS(LOLP!$F$4:$F$8763,$C$4:$C$8763,$C8441,$B$4:$B$8763,$B8441,$D$4:$D$8763,$D8441)</f>
        <v>0</v>
      </c>
      <c r="H8441" s="7">
        <f>COUNTIFS(Calendar!$E$3:$E$367,LOLP!C8441,Calendar!$D$3:$D$367,LOLP!B8441)</f>
        <v>20</v>
      </c>
      <c r="I8441" s="7">
        <f ca="1">IF($F8441=1,OFFSET(start_norps,LOLP!$D8441+(1-$C8441)*24,LOLP!$B8441)*H8441/G8441,0)</f>
        <v>0</v>
      </c>
      <c r="J8441" s="7">
        <f ca="1">IF($F8441=1,OFFSET(start_33,LOLP!$D8441+(1-$C8441)*24,LOLP!$B8441)*H8441/G8441,0)</f>
        <v>0</v>
      </c>
      <c r="K8441" s="7">
        <f ca="1">IF($F8441,OFFSET(start_40,LOLP!$D8441+(1-$C8441)*24,LOLP!$B8441),0)</f>
        <v>0</v>
      </c>
      <c r="L8441" s="7">
        <f ca="1">IF($F8441,OFFSET(start_50,LOLP!$D8441+(1-$C8441)*24,LOLP!$B8441),0)</f>
        <v>0</v>
      </c>
      <c r="M8441" s="25">
        <f t="shared" ca="1" si="919"/>
        <v>0</v>
      </c>
      <c r="N8441" s="25">
        <f t="shared" ca="1" si="920"/>
        <v>0</v>
      </c>
      <c r="O8441" s="15" t="e">
        <f t="shared" ca="1" si="921"/>
        <v>#DIV/0!</v>
      </c>
      <c r="P8441" s="15" t="e">
        <f t="shared" ca="1" si="922"/>
        <v>#DIV/0!</v>
      </c>
    </row>
    <row r="8442" spans="1:16" x14ac:dyDescent="0.25">
      <c r="A8442" s="1">
        <f t="shared" si="923"/>
        <v>43452</v>
      </c>
      <c r="B8442" s="7">
        <f t="shared" si="918"/>
        <v>12</v>
      </c>
      <c r="C8442" s="4">
        <f>INDEX(Calendar!$E$3:$E$367,MATCH(LOLP!$A8442,Calendar!$B$3:$B$367,0))</f>
        <v>1</v>
      </c>
      <c r="D8442" s="2">
        <f t="shared" si="924"/>
        <v>15</v>
      </c>
      <c r="E8442" s="36">
        <v>24217</v>
      </c>
      <c r="F8442" s="7">
        <f>IFERROR(IF(INDEX('Temperature Data'!$AA$15:$AA$348,MATCH(LOLP!A8442,'Temperature Data'!$B$15:$B$348,0))&gt;IF(B8442=9,$G$2,LOLP!$F$2),1,0),0)</f>
        <v>0</v>
      </c>
      <c r="G8442" s="7">
        <f>SUMIFS(LOLP!$F$4:$F$8763,$C$4:$C$8763,$C8442,$B$4:$B$8763,$B8442,$D$4:$D$8763,$D8442)</f>
        <v>0</v>
      </c>
      <c r="H8442" s="7">
        <f>COUNTIFS(Calendar!$E$3:$E$367,LOLP!C8442,Calendar!$D$3:$D$367,LOLP!B8442)</f>
        <v>20</v>
      </c>
      <c r="I8442" s="7">
        <f ca="1">IF($F8442=1,OFFSET(start_norps,LOLP!$D8442+(1-$C8442)*24,LOLP!$B8442)*H8442/G8442,0)</f>
        <v>0</v>
      </c>
      <c r="J8442" s="7">
        <f ca="1">IF($F8442=1,OFFSET(start_33,LOLP!$D8442+(1-$C8442)*24,LOLP!$B8442)*H8442/G8442,0)</f>
        <v>0</v>
      </c>
      <c r="K8442" s="7">
        <f ca="1">IF($F8442,OFFSET(start_40,LOLP!$D8442+(1-$C8442)*24,LOLP!$B8442),0)</f>
        <v>0</v>
      </c>
      <c r="L8442" s="7">
        <f ca="1">IF($F8442,OFFSET(start_50,LOLP!$D8442+(1-$C8442)*24,LOLP!$B8442),0)</f>
        <v>0</v>
      </c>
      <c r="M8442" s="25">
        <f t="shared" ca="1" si="919"/>
        <v>0</v>
      </c>
      <c r="N8442" s="25">
        <f t="shared" ca="1" si="920"/>
        <v>0</v>
      </c>
      <c r="O8442" s="15" t="e">
        <f t="shared" ca="1" si="921"/>
        <v>#DIV/0!</v>
      </c>
      <c r="P8442" s="15" t="e">
        <f t="shared" ca="1" si="922"/>
        <v>#DIV/0!</v>
      </c>
    </row>
    <row r="8443" spans="1:16" x14ac:dyDescent="0.25">
      <c r="A8443" s="1">
        <f t="shared" si="923"/>
        <v>43452</v>
      </c>
      <c r="B8443" s="7">
        <f t="shared" si="918"/>
        <v>12</v>
      </c>
      <c r="C8443" s="4">
        <f>INDEX(Calendar!$E$3:$E$367,MATCH(LOLP!$A8443,Calendar!$B$3:$B$367,0))</f>
        <v>1</v>
      </c>
      <c r="D8443" s="2">
        <f t="shared" si="924"/>
        <v>16</v>
      </c>
      <c r="E8443" s="36">
        <v>24609</v>
      </c>
      <c r="F8443" s="7">
        <f>IFERROR(IF(INDEX('Temperature Data'!$AA$15:$AA$348,MATCH(LOLP!A8443,'Temperature Data'!$B$15:$B$348,0))&gt;IF(B8443=9,$G$2,LOLP!$F$2),1,0),0)</f>
        <v>0</v>
      </c>
      <c r="G8443" s="7">
        <f>SUMIFS(LOLP!$F$4:$F$8763,$C$4:$C$8763,$C8443,$B$4:$B$8763,$B8443,$D$4:$D$8763,$D8443)</f>
        <v>0</v>
      </c>
      <c r="H8443" s="7">
        <f>COUNTIFS(Calendar!$E$3:$E$367,LOLP!C8443,Calendar!$D$3:$D$367,LOLP!B8443)</f>
        <v>20</v>
      </c>
      <c r="I8443" s="7">
        <f ca="1">IF($F8443=1,OFFSET(start_norps,LOLP!$D8443+(1-$C8443)*24,LOLP!$B8443)*H8443/G8443,0)</f>
        <v>0</v>
      </c>
      <c r="J8443" s="7">
        <f ca="1">IF($F8443=1,OFFSET(start_33,LOLP!$D8443+(1-$C8443)*24,LOLP!$B8443)*H8443/G8443,0)</f>
        <v>0</v>
      </c>
      <c r="K8443" s="7">
        <f ca="1">IF($F8443,OFFSET(start_40,LOLP!$D8443+(1-$C8443)*24,LOLP!$B8443),0)</f>
        <v>0</v>
      </c>
      <c r="L8443" s="7">
        <f ca="1">IF($F8443,OFFSET(start_50,LOLP!$D8443+(1-$C8443)*24,LOLP!$B8443),0)</f>
        <v>0</v>
      </c>
      <c r="M8443" s="25">
        <f t="shared" ca="1" si="919"/>
        <v>0</v>
      </c>
      <c r="N8443" s="25">
        <f t="shared" ca="1" si="920"/>
        <v>0</v>
      </c>
      <c r="O8443" s="15" t="e">
        <f t="shared" ca="1" si="921"/>
        <v>#DIV/0!</v>
      </c>
      <c r="P8443" s="15" t="e">
        <f t="shared" ca="1" si="922"/>
        <v>#DIV/0!</v>
      </c>
    </row>
    <row r="8444" spans="1:16" x14ac:dyDescent="0.25">
      <c r="A8444" s="1">
        <f t="shared" si="923"/>
        <v>43452</v>
      </c>
      <c r="B8444" s="7">
        <f t="shared" si="918"/>
        <v>12</v>
      </c>
      <c r="C8444" s="4">
        <f>INDEX(Calendar!$E$3:$E$367,MATCH(LOLP!$A8444,Calendar!$B$3:$B$367,0))</f>
        <v>1</v>
      </c>
      <c r="D8444" s="2">
        <f t="shared" si="924"/>
        <v>17</v>
      </c>
      <c r="E8444" s="36">
        <v>25999</v>
      </c>
      <c r="F8444" s="7">
        <f>IFERROR(IF(INDEX('Temperature Data'!$AA$15:$AA$348,MATCH(LOLP!A8444,'Temperature Data'!$B$15:$B$348,0))&gt;IF(B8444=9,$G$2,LOLP!$F$2),1,0),0)</f>
        <v>0</v>
      </c>
      <c r="G8444" s="7">
        <f>SUMIFS(LOLP!$F$4:$F$8763,$C$4:$C$8763,$C8444,$B$4:$B$8763,$B8444,$D$4:$D$8763,$D8444)</f>
        <v>0</v>
      </c>
      <c r="H8444" s="7">
        <f>COUNTIFS(Calendar!$E$3:$E$367,LOLP!C8444,Calendar!$D$3:$D$367,LOLP!B8444)</f>
        <v>20</v>
      </c>
      <c r="I8444" s="7">
        <f ca="1">IF($F8444=1,OFFSET(start_norps,LOLP!$D8444+(1-$C8444)*24,LOLP!$B8444)*H8444/G8444,0)</f>
        <v>0</v>
      </c>
      <c r="J8444" s="7">
        <f ca="1">IF($F8444=1,OFFSET(start_33,LOLP!$D8444+(1-$C8444)*24,LOLP!$B8444)*H8444/G8444,0)</f>
        <v>0</v>
      </c>
      <c r="K8444" s="7">
        <f ca="1">IF($F8444,OFFSET(start_40,LOLP!$D8444+(1-$C8444)*24,LOLP!$B8444),0)</f>
        <v>0</v>
      </c>
      <c r="L8444" s="7">
        <f ca="1">IF($F8444,OFFSET(start_50,LOLP!$D8444+(1-$C8444)*24,LOLP!$B8444),0)</f>
        <v>0</v>
      </c>
      <c r="M8444" s="25">
        <f t="shared" ca="1" si="919"/>
        <v>0</v>
      </c>
      <c r="N8444" s="25">
        <f t="shared" ca="1" si="920"/>
        <v>0</v>
      </c>
      <c r="O8444" s="15" t="e">
        <f t="shared" ca="1" si="921"/>
        <v>#DIV/0!</v>
      </c>
      <c r="P8444" s="15" t="e">
        <f t="shared" ca="1" si="922"/>
        <v>#DIV/0!</v>
      </c>
    </row>
    <row r="8445" spans="1:16" x14ac:dyDescent="0.25">
      <c r="A8445" s="1">
        <f t="shared" si="923"/>
        <v>43452</v>
      </c>
      <c r="B8445" s="7">
        <f t="shared" si="918"/>
        <v>12</v>
      </c>
      <c r="C8445" s="4">
        <f>INDEX(Calendar!$E$3:$E$367,MATCH(LOLP!$A8445,Calendar!$B$3:$B$367,0))</f>
        <v>1</v>
      </c>
      <c r="D8445" s="2">
        <f t="shared" si="924"/>
        <v>18</v>
      </c>
      <c r="E8445" s="36">
        <v>28682</v>
      </c>
      <c r="F8445" s="7">
        <f>IFERROR(IF(INDEX('Temperature Data'!$AA$15:$AA$348,MATCH(LOLP!A8445,'Temperature Data'!$B$15:$B$348,0))&gt;IF(B8445=9,$G$2,LOLP!$F$2),1,0),0)</f>
        <v>0</v>
      </c>
      <c r="G8445" s="7">
        <f>SUMIFS(LOLP!$F$4:$F$8763,$C$4:$C$8763,$C8445,$B$4:$B$8763,$B8445,$D$4:$D$8763,$D8445)</f>
        <v>0</v>
      </c>
      <c r="H8445" s="7">
        <f>COUNTIFS(Calendar!$E$3:$E$367,LOLP!C8445,Calendar!$D$3:$D$367,LOLP!B8445)</f>
        <v>20</v>
      </c>
      <c r="I8445" s="7">
        <f ca="1">IF($F8445=1,OFFSET(start_norps,LOLP!$D8445+(1-$C8445)*24,LOLP!$B8445)*H8445/G8445,0)</f>
        <v>0</v>
      </c>
      <c r="J8445" s="7">
        <f ca="1">IF($F8445=1,OFFSET(start_33,LOLP!$D8445+(1-$C8445)*24,LOLP!$B8445)*H8445/G8445,0)</f>
        <v>0</v>
      </c>
      <c r="K8445" s="7">
        <f ca="1">IF($F8445,OFFSET(start_40,LOLP!$D8445+(1-$C8445)*24,LOLP!$B8445),0)</f>
        <v>0</v>
      </c>
      <c r="L8445" s="7">
        <f ca="1">IF($F8445,OFFSET(start_50,LOLP!$D8445+(1-$C8445)*24,LOLP!$B8445),0)</f>
        <v>0</v>
      </c>
      <c r="M8445" s="25">
        <f t="shared" ca="1" si="919"/>
        <v>0</v>
      </c>
      <c r="N8445" s="25">
        <f t="shared" ca="1" si="920"/>
        <v>0</v>
      </c>
      <c r="O8445" s="15" t="e">
        <f t="shared" ca="1" si="921"/>
        <v>#DIV/0!</v>
      </c>
      <c r="P8445" s="15" t="e">
        <f t="shared" ca="1" si="922"/>
        <v>#DIV/0!</v>
      </c>
    </row>
    <row r="8446" spans="1:16" x14ac:dyDescent="0.25">
      <c r="A8446" s="1">
        <f t="shared" si="923"/>
        <v>43452</v>
      </c>
      <c r="B8446" s="7">
        <f t="shared" si="918"/>
        <v>12</v>
      </c>
      <c r="C8446" s="4">
        <f>INDEX(Calendar!$E$3:$E$367,MATCH(LOLP!$A8446,Calendar!$B$3:$B$367,0))</f>
        <v>1</v>
      </c>
      <c r="D8446" s="2">
        <f t="shared" si="924"/>
        <v>19</v>
      </c>
      <c r="E8446" s="36">
        <v>28885</v>
      </c>
      <c r="F8446" s="7">
        <f>IFERROR(IF(INDEX('Temperature Data'!$AA$15:$AA$348,MATCH(LOLP!A8446,'Temperature Data'!$B$15:$B$348,0))&gt;IF(B8446=9,$G$2,LOLP!$F$2),1,0),0)</f>
        <v>0</v>
      </c>
      <c r="G8446" s="7">
        <f>SUMIFS(LOLP!$F$4:$F$8763,$C$4:$C$8763,$C8446,$B$4:$B$8763,$B8446,$D$4:$D$8763,$D8446)</f>
        <v>0</v>
      </c>
      <c r="H8446" s="7">
        <f>COUNTIFS(Calendar!$E$3:$E$367,LOLP!C8446,Calendar!$D$3:$D$367,LOLP!B8446)</f>
        <v>20</v>
      </c>
      <c r="I8446" s="7">
        <f ca="1">IF($F8446=1,OFFSET(start_norps,LOLP!$D8446+(1-$C8446)*24,LOLP!$B8446)*H8446/G8446,0)</f>
        <v>0</v>
      </c>
      <c r="J8446" s="7">
        <f ca="1">IF($F8446=1,OFFSET(start_33,LOLP!$D8446+(1-$C8446)*24,LOLP!$B8446)*H8446/G8446,0)</f>
        <v>0</v>
      </c>
      <c r="K8446" s="7">
        <f ca="1">IF($F8446,OFFSET(start_40,LOLP!$D8446+(1-$C8446)*24,LOLP!$B8446),0)</f>
        <v>0</v>
      </c>
      <c r="L8446" s="7">
        <f ca="1">IF($F8446,OFFSET(start_50,LOLP!$D8446+(1-$C8446)*24,LOLP!$B8446),0)</f>
        <v>0</v>
      </c>
      <c r="M8446" s="25">
        <f t="shared" ca="1" si="919"/>
        <v>0</v>
      </c>
      <c r="N8446" s="25">
        <f t="shared" ca="1" si="920"/>
        <v>0</v>
      </c>
      <c r="O8446" s="15" t="e">
        <f t="shared" ca="1" si="921"/>
        <v>#DIV/0!</v>
      </c>
      <c r="P8446" s="15" t="e">
        <f t="shared" ca="1" si="922"/>
        <v>#DIV/0!</v>
      </c>
    </row>
    <row r="8447" spans="1:16" x14ac:dyDescent="0.25">
      <c r="A8447" s="1">
        <f t="shared" si="923"/>
        <v>43452</v>
      </c>
      <c r="B8447" s="7">
        <f t="shared" si="918"/>
        <v>12</v>
      </c>
      <c r="C8447" s="4">
        <f>INDEX(Calendar!$E$3:$E$367,MATCH(LOLP!$A8447,Calendar!$B$3:$B$367,0))</f>
        <v>1</v>
      </c>
      <c r="D8447" s="2">
        <f t="shared" si="924"/>
        <v>20</v>
      </c>
      <c r="E8447" s="36">
        <v>28405</v>
      </c>
      <c r="F8447" s="7">
        <f>IFERROR(IF(INDEX('Temperature Data'!$AA$15:$AA$348,MATCH(LOLP!A8447,'Temperature Data'!$B$15:$B$348,0))&gt;IF(B8447=9,$G$2,LOLP!$F$2),1,0),0)</f>
        <v>0</v>
      </c>
      <c r="G8447" s="7">
        <f>SUMIFS(LOLP!$F$4:$F$8763,$C$4:$C$8763,$C8447,$B$4:$B$8763,$B8447,$D$4:$D$8763,$D8447)</f>
        <v>0</v>
      </c>
      <c r="H8447" s="7">
        <f>COUNTIFS(Calendar!$E$3:$E$367,LOLP!C8447,Calendar!$D$3:$D$367,LOLP!B8447)</f>
        <v>20</v>
      </c>
      <c r="I8447" s="7">
        <f ca="1">IF($F8447=1,OFFSET(start_norps,LOLP!$D8447+(1-$C8447)*24,LOLP!$B8447)*H8447/G8447,0)</f>
        <v>0</v>
      </c>
      <c r="J8447" s="7">
        <f ca="1">IF($F8447=1,OFFSET(start_33,LOLP!$D8447+(1-$C8447)*24,LOLP!$B8447)*H8447/G8447,0)</f>
        <v>0</v>
      </c>
      <c r="K8447" s="7">
        <f ca="1">IF($F8447,OFFSET(start_40,LOLP!$D8447+(1-$C8447)*24,LOLP!$B8447),0)</f>
        <v>0</v>
      </c>
      <c r="L8447" s="7">
        <f ca="1">IF($F8447,OFFSET(start_50,LOLP!$D8447+(1-$C8447)*24,LOLP!$B8447),0)</f>
        <v>0</v>
      </c>
      <c r="M8447" s="25">
        <f t="shared" ca="1" si="919"/>
        <v>0</v>
      </c>
      <c r="N8447" s="25">
        <f t="shared" ca="1" si="920"/>
        <v>0</v>
      </c>
      <c r="O8447" s="15" t="e">
        <f t="shared" ca="1" si="921"/>
        <v>#DIV/0!</v>
      </c>
      <c r="P8447" s="15" t="e">
        <f t="shared" ca="1" si="922"/>
        <v>#DIV/0!</v>
      </c>
    </row>
    <row r="8448" spans="1:16" x14ac:dyDescent="0.25">
      <c r="A8448" s="1">
        <f t="shared" si="923"/>
        <v>43452</v>
      </c>
      <c r="B8448" s="7">
        <f t="shared" si="918"/>
        <v>12</v>
      </c>
      <c r="C8448" s="4">
        <f>INDEX(Calendar!$E$3:$E$367,MATCH(LOLP!$A8448,Calendar!$B$3:$B$367,0))</f>
        <v>1</v>
      </c>
      <c r="D8448" s="2">
        <f t="shared" si="924"/>
        <v>21</v>
      </c>
      <c r="E8448" s="36">
        <v>27736</v>
      </c>
      <c r="F8448" s="7">
        <f>IFERROR(IF(INDEX('Temperature Data'!$AA$15:$AA$348,MATCH(LOLP!A8448,'Temperature Data'!$B$15:$B$348,0))&gt;IF(B8448=9,$G$2,LOLP!$F$2),1,0),0)</f>
        <v>0</v>
      </c>
      <c r="G8448" s="7">
        <f>SUMIFS(LOLP!$F$4:$F$8763,$C$4:$C$8763,$C8448,$B$4:$B$8763,$B8448,$D$4:$D$8763,$D8448)</f>
        <v>0</v>
      </c>
      <c r="H8448" s="7">
        <f>COUNTIFS(Calendar!$E$3:$E$367,LOLP!C8448,Calendar!$D$3:$D$367,LOLP!B8448)</f>
        <v>20</v>
      </c>
      <c r="I8448" s="7">
        <f ca="1">IF($F8448=1,OFFSET(start_norps,LOLP!$D8448+(1-$C8448)*24,LOLP!$B8448)*H8448/G8448,0)</f>
        <v>0</v>
      </c>
      <c r="J8448" s="7">
        <f ca="1">IF($F8448=1,OFFSET(start_33,LOLP!$D8448+(1-$C8448)*24,LOLP!$B8448)*H8448/G8448,0)</f>
        <v>0</v>
      </c>
      <c r="K8448" s="7">
        <f ca="1">IF($F8448,OFFSET(start_40,LOLP!$D8448+(1-$C8448)*24,LOLP!$B8448),0)</f>
        <v>0</v>
      </c>
      <c r="L8448" s="7">
        <f ca="1">IF($F8448,OFFSET(start_50,LOLP!$D8448+(1-$C8448)*24,LOLP!$B8448),0)</f>
        <v>0</v>
      </c>
      <c r="M8448" s="25">
        <f t="shared" ca="1" si="919"/>
        <v>0</v>
      </c>
      <c r="N8448" s="25">
        <f t="shared" ca="1" si="920"/>
        <v>0</v>
      </c>
      <c r="O8448" s="15" t="e">
        <f t="shared" ca="1" si="921"/>
        <v>#DIV/0!</v>
      </c>
      <c r="P8448" s="15" t="e">
        <f t="shared" ca="1" si="922"/>
        <v>#DIV/0!</v>
      </c>
    </row>
    <row r="8449" spans="1:16" x14ac:dyDescent="0.25">
      <c r="A8449" s="1">
        <f t="shared" si="923"/>
        <v>43452</v>
      </c>
      <c r="B8449" s="7">
        <f t="shared" si="918"/>
        <v>12</v>
      </c>
      <c r="C8449" s="4">
        <f>INDEX(Calendar!$E$3:$E$367,MATCH(LOLP!$A8449,Calendar!$B$3:$B$367,0))</f>
        <v>1</v>
      </c>
      <c r="D8449" s="2">
        <f t="shared" si="924"/>
        <v>22</v>
      </c>
      <c r="E8449" s="36">
        <v>26385</v>
      </c>
      <c r="F8449" s="7">
        <f>IFERROR(IF(INDEX('Temperature Data'!$AA$15:$AA$348,MATCH(LOLP!A8449,'Temperature Data'!$B$15:$B$348,0))&gt;IF(B8449=9,$G$2,LOLP!$F$2),1,0),0)</f>
        <v>0</v>
      </c>
      <c r="G8449" s="7">
        <f>SUMIFS(LOLP!$F$4:$F$8763,$C$4:$C$8763,$C8449,$B$4:$B$8763,$B8449,$D$4:$D$8763,$D8449)</f>
        <v>0</v>
      </c>
      <c r="H8449" s="7">
        <f>COUNTIFS(Calendar!$E$3:$E$367,LOLP!C8449,Calendar!$D$3:$D$367,LOLP!B8449)</f>
        <v>20</v>
      </c>
      <c r="I8449" s="7">
        <f ca="1">IF($F8449=1,OFFSET(start_norps,LOLP!$D8449+(1-$C8449)*24,LOLP!$B8449)*H8449/G8449,0)</f>
        <v>0</v>
      </c>
      <c r="J8449" s="7">
        <f ca="1">IF($F8449=1,OFFSET(start_33,LOLP!$D8449+(1-$C8449)*24,LOLP!$B8449)*H8449/G8449,0)</f>
        <v>0</v>
      </c>
      <c r="K8449" s="7">
        <f ca="1">IF($F8449,OFFSET(start_40,LOLP!$D8449+(1-$C8449)*24,LOLP!$B8449),0)</f>
        <v>0</v>
      </c>
      <c r="L8449" s="7">
        <f ca="1">IF($F8449,OFFSET(start_50,LOLP!$D8449+(1-$C8449)*24,LOLP!$B8449),0)</f>
        <v>0</v>
      </c>
      <c r="M8449" s="25">
        <f t="shared" ca="1" si="919"/>
        <v>0</v>
      </c>
      <c r="N8449" s="25">
        <f t="shared" ca="1" si="920"/>
        <v>0</v>
      </c>
      <c r="O8449" s="15" t="e">
        <f t="shared" ca="1" si="921"/>
        <v>#DIV/0!</v>
      </c>
      <c r="P8449" s="15" t="e">
        <f t="shared" ca="1" si="922"/>
        <v>#DIV/0!</v>
      </c>
    </row>
    <row r="8450" spans="1:16" x14ac:dyDescent="0.25">
      <c r="A8450" s="1">
        <f t="shared" si="923"/>
        <v>43452</v>
      </c>
      <c r="B8450" s="7">
        <f t="shared" si="918"/>
        <v>12</v>
      </c>
      <c r="C8450" s="4">
        <f>INDEX(Calendar!$E$3:$E$367,MATCH(LOLP!$A8450,Calendar!$B$3:$B$367,0))</f>
        <v>1</v>
      </c>
      <c r="D8450" s="2">
        <f t="shared" si="924"/>
        <v>23</v>
      </c>
      <c r="E8450" s="36">
        <v>24549</v>
      </c>
      <c r="F8450" s="7">
        <f>IFERROR(IF(INDEX('Temperature Data'!$AA$15:$AA$348,MATCH(LOLP!A8450,'Temperature Data'!$B$15:$B$348,0))&gt;IF(B8450=9,$G$2,LOLP!$F$2),1,0),0)</f>
        <v>0</v>
      </c>
      <c r="G8450" s="7">
        <f>SUMIFS(LOLP!$F$4:$F$8763,$C$4:$C$8763,$C8450,$B$4:$B$8763,$B8450,$D$4:$D$8763,$D8450)</f>
        <v>0</v>
      </c>
      <c r="H8450" s="7">
        <f>COUNTIFS(Calendar!$E$3:$E$367,LOLP!C8450,Calendar!$D$3:$D$367,LOLP!B8450)</f>
        <v>20</v>
      </c>
      <c r="I8450" s="7">
        <f ca="1">IF($F8450=1,OFFSET(start_norps,LOLP!$D8450+(1-$C8450)*24,LOLP!$B8450)*H8450/G8450,0)</f>
        <v>0</v>
      </c>
      <c r="J8450" s="7">
        <f ca="1">IF($F8450=1,OFFSET(start_33,LOLP!$D8450+(1-$C8450)*24,LOLP!$B8450)*H8450/G8450,0)</f>
        <v>0</v>
      </c>
      <c r="K8450" s="7">
        <f ca="1">IF($F8450,OFFSET(start_40,LOLP!$D8450+(1-$C8450)*24,LOLP!$B8450),0)</f>
        <v>0</v>
      </c>
      <c r="L8450" s="7">
        <f ca="1">IF($F8450,OFFSET(start_50,LOLP!$D8450+(1-$C8450)*24,LOLP!$B8450),0)</f>
        <v>0</v>
      </c>
      <c r="M8450" s="25">
        <f t="shared" ca="1" si="919"/>
        <v>0</v>
      </c>
      <c r="N8450" s="25">
        <f t="shared" ca="1" si="920"/>
        <v>0</v>
      </c>
      <c r="O8450" s="15" t="e">
        <f t="shared" ca="1" si="921"/>
        <v>#DIV/0!</v>
      </c>
      <c r="P8450" s="15" t="e">
        <f t="shared" ca="1" si="922"/>
        <v>#DIV/0!</v>
      </c>
    </row>
    <row r="8451" spans="1:16" x14ac:dyDescent="0.25">
      <c r="A8451" s="1">
        <f t="shared" si="923"/>
        <v>43452</v>
      </c>
      <c r="B8451" s="7">
        <f t="shared" si="918"/>
        <v>12</v>
      </c>
      <c r="C8451" s="4">
        <f>INDEX(Calendar!$E$3:$E$367,MATCH(LOLP!$A8451,Calendar!$B$3:$B$367,0))</f>
        <v>1</v>
      </c>
      <c r="D8451" s="2">
        <f t="shared" si="924"/>
        <v>24</v>
      </c>
      <c r="E8451" s="36">
        <v>22670</v>
      </c>
      <c r="F8451" s="7">
        <f>IFERROR(IF(INDEX('Temperature Data'!$AA$15:$AA$348,MATCH(LOLP!A8451,'Temperature Data'!$B$15:$B$348,0))&gt;IF(B8451=9,$G$2,LOLP!$F$2),1,0),0)</f>
        <v>0</v>
      </c>
      <c r="G8451" s="7">
        <f>SUMIFS(LOLP!$F$4:$F$8763,$C$4:$C$8763,$C8451,$B$4:$B$8763,$B8451,$D$4:$D$8763,$D8451)</f>
        <v>0</v>
      </c>
      <c r="H8451" s="7">
        <f>COUNTIFS(Calendar!$E$3:$E$367,LOLP!C8451,Calendar!$D$3:$D$367,LOLP!B8451)</f>
        <v>20</v>
      </c>
      <c r="I8451" s="7">
        <f ca="1">IF($F8451=1,OFFSET(start_norps,LOLP!$D8451+(1-$C8451)*24,LOLP!$B8451)*H8451/G8451,0)</f>
        <v>0</v>
      </c>
      <c r="J8451" s="7">
        <f ca="1">IF($F8451=1,OFFSET(start_33,LOLP!$D8451+(1-$C8451)*24,LOLP!$B8451)*H8451/G8451,0)</f>
        <v>0</v>
      </c>
      <c r="K8451" s="7">
        <f ca="1">IF($F8451,OFFSET(start_40,LOLP!$D8451+(1-$C8451)*24,LOLP!$B8451),0)</f>
        <v>0</v>
      </c>
      <c r="L8451" s="7">
        <f ca="1">IF($F8451,OFFSET(start_50,LOLP!$D8451+(1-$C8451)*24,LOLP!$B8451),0)</f>
        <v>0</v>
      </c>
      <c r="M8451" s="25">
        <f t="shared" ca="1" si="919"/>
        <v>0</v>
      </c>
      <c r="N8451" s="25">
        <f t="shared" ca="1" si="920"/>
        <v>0</v>
      </c>
      <c r="O8451" s="15" t="e">
        <f t="shared" ca="1" si="921"/>
        <v>#DIV/0!</v>
      </c>
      <c r="P8451" s="15" t="e">
        <f t="shared" ca="1" si="922"/>
        <v>#DIV/0!</v>
      </c>
    </row>
    <row r="8452" spans="1:16" x14ac:dyDescent="0.25">
      <c r="A8452" s="1">
        <f t="shared" si="923"/>
        <v>43453</v>
      </c>
      <c r="B8452" s="7">
        <f t="shared" si="918"/>
        <v>12</v>
      </c>
      <c r="C8452" s="4">
        <f>INDEX(Calendar!$E$3:$E$367,MATCH(LOLP!$A8452,Calendar!$B$3:$B$367,0))</f>
        <v>1</v>
      </c>
      <c r="D8452" s="2">
        <f t="shared" si="924"/>
        <v>1</v>
      </c>
      <c r="E8452" s="36">
        <v>21414</v>
      </c>
      <c r="F8452" s="7">
        <f>IFERROR(IF(INDEX('Temperature Data'!$AA$15:$AA$348,MATCH(LOLP!A8452,'Temperature Data'!$B$15:$B$348,0))&gt;IF(B8452=9,$G$2,LOLP!$F$2),1,0),0)</f>
        <v>0</v>
      </c>
      <c r="G8452" s="7">
        <f>SUMIFS(LOLP!$F$4:$F$8763,$C$4:$C$8763,$C8452,$B$4:$B$8763,$B8452,$D$4:$D$8763,$D8452)</f>
        <v>0</v>
      </c>
      <c r="H8452" s="7">
        <f>COUNTIFS(Calendar!$E$3:$E$367,LOLP!C8452,Calendar!$D$3:$D$367,LOLP!B8452)</f>
        <v>20</v>
      </c>
      <c r="I8452" s="7">
        <f ca="1">IF($F8452=1,OFFSET(start_norps,LOLP!$D8452+(1-$C8452)*24,LOLP!$B8452)*H8452/G8452,0)</f>
        <v>0</v>
      </c>
      <c r="J8452" s="7">
        <f ca="1">IF($F8452=1,OFFSET(start_33,LOLP!$D8452+(1-$C8452)*24,LOLP!$B8452)*H8452/G8452,0)</f>
        <v>0</v>
      </c>
      <c r="K8452" s="7">
        <f ca="1">IF($F8452,OFFSET(start_40,LOLP!$D8452+(1-$C8452)*24,LOLP!$B8452),0)</f>
        <v>0</v>
      </c>
      <c r="L8452" s="7">
        <f ca="1">IF($F8452,OFFSET(start_50,LOLP!$D8452+(1-$C8452)*24,LOLP!$B8452),0)</f>
        <v>0</v>
      </c>
      <c r="M8452" s="25">
        <f t="shared" ca="1" si="919"/>
        <v>0</v>
      </c>
      <c r="N8452" s="25">
        <f t="shared" ca="1" si="920"/>
        <v>0</v>
      </c>
      <c r="O8452" s="15" t="e">
        <f t="shared" ca="1" si="921"/>
        <v>#DIV/0!</v>
      </c>
      <c r="P8452" s="15" t="e">
        <f t="shared" ca="1" si="922"/>
        <v>#DIV/0!</v>
      </c>
    </row>
    <row r="8453" spans="1:16" x14ac:dyDescent="0.25">
      <c r="A8453" s="1">
        <f t="shared" si="923"/>
        <v>43453</v>
      </c>
      <c r="B8453" s="7">
        <f t="shared" ref="B8453:B8516" si="925">MONTH(A8453)</f>
        <v>12</v>
      </c>
      <c r="C8453" s="4">
        <f>INDEX(Calendar!$E$3:$E$367,MATCH(LOLP!$A8453,Calendar!$B$3:$B$367,0))</f>
        <v>1</v>
      </c>
      <c r="D8453" s="2">
        <f t="shared" si="924"/>
        <v>2</v>
      </c>
      <c r="E8453" s="36">
        <v>20636</v>
      </c>
      <c r="F8453" s="7">
        <f>IFERROR(IF(INDEX('Temperature Data'!$AA$15:$AA$348,MATCH(LOLP!A8453,'Temperature Data'!$B$15:$B$348,0))&gt;IF(B8453=9,$G$2,LOLP!$F$2),1,0),0)</f>
        <v>0</v>
      </c>
      <c r="G8453" s="7">
        <f>SUMIFS(LOLP!$F$4:$F$8763,$C$4:$C$8763,$C8453,$B$4:$B$8763,$B8453,$D$4:$D$8763,$D8453)</f>
        <v>0</v>
      </c>
      <c r="H8453" s="7">
        <f>COUNTIFS(Calendar!$E$3:$E$367,LOLP!C8453,Calendar!$D$3:$D$367,LOLP!B8453)</f>
        <v>20</v>
      </c>
      <c r="I8453" s="7">
        <f ca="1">IF($F8453=1,OFFSET(start_norps,LOLP!$D8453+(1-$C8453)*24,LOLP!$B8453)*H8453/G8453,0)</f>
        <v>0</v>
      </c>
      <c r="J8453" s="7">
        <f ca="1">IF($F8453=1,OFFSET(start_33,LOLP!$D8453+(1-$C8453)*24,LOLP!$B8453)*H8453/G8453,0)</f>
        <v>0</v>
      </c>
      <c r="K8453" s="7">
        <f ca="1">IF($F8453,OFFSET(start_40,LOLP!$D8453+(1-$C8453)*24,LOLP!$B8453),0)</f>
        <v>0</v>
      </c>
      <c r="L8453" s="7">
        <f ca="1">IF($F8453,OFFSET(start_50,LOLP!$D8453+(1-$C8453)*24,LOLP!$B8453),0)</f>
        <v>0</v>
      </c>
      <c r="M8453" s="25">
        <f t="shared" ref="M8453:M8516" ca="1" si="926">I8453/I$8764</f>
        <v>0</v>
      </c>
      <c r="N8453" s="25">
        <f t="shared" ref="N8453:N8516" ca="1" si="927">J8453/J$8764</f>
        <v>0</v>
      </c>
      <c r="O8453" s="15" t="e">
        <f t="shared" ref="O8453:O8516" ca="1" si="928">K8453/K$8764</f>
        <v>#DIV/0!</v>
      </c>
      <c r="P8453" s="15" t="e">
        <f t="shared" ref="P8453:P8516" ca="1" si="929">L8453/L$8764</f>
        <v>#DIV/0!</v>
      </c>
    </row>
    <row r="8454" spans="1:16" x14ac:dyDescent="0.25">
      <c r="A8454" s="1">
        <f t="shared" si="923"/>
        <v>43453</v>
      </c>
      <c r="B8454" s="7">
        <f t="shared" si="925"/>
        <v>12</v>
      </c>
      <c r="C8454" s="4">
        <f>INDEX(Calendar!$E$3:$E$367,MATCH(LOLP!$A8454,Calendar!$B$3:$B$367,0))</f>
        <v>1</v>
      </c>
      <c r="D8454" s="2">
        <f t="shared" si="924"/>
        <v>3</v>
      </c>
      <c r="E8454" s="36">
        <v>20367</v>
      </c>
      <c r="F8454" s="7">
        <f>IFERROR(IF(INDEX('Temperature Data'!$AA$15:$AA$348,MATCH(LOLP!A8454,'Temperature Data'!$B$15:$B$348,0))&gt;IF(B8454=9,$G$2,LOLP!$F$2),1,0),0)</f>
        <v>0</v>
      </c>
      <c r="G8454" s="7">
        <f>SUMIFS(LOLP!$F$4:$F$8763,$C$4:$C$8763,$C8454,$B$4:$B$8763,$B8454,$D$4:$D$8763,$D8454)</f>
        <v>0</v>
      </c>
      <c r="H8454" s="7">
        <f>COUNTIFS(Calendar!$E$3:$E$367,LOLP!C8454,Calendar!$D$3:$D$367,LOLP!B8454)</f>
        <v>20</v>
      </c>
      <c r="I8454" s="7">
        <f ca="1">IF($F8454=1,OFFSET(start_norps,LOLP!$D8454+(1-$C8454)*24,LOLP!$B8454)*H8454/G8454,0)</f>
        <v>0</v>
      </c>
      <c r="J8454" s="7">
        <f ca="1">IF($F8454=1,OFFSET(start_33,LOLP!$D8454+(1-$C8454)*24,LOLP!$B8454)*H8454/G8454,0)</f>
        <v>0</v>
      </c>
      <c r="K8454" s="7">
        <f ca="1">IF($F8454,OFFSET(start_40,LOLP!$D8454+(1-$C8454)*24,LOLP!$B8454),0)</f>
        <v>0</v>
      </c>
      <c r="L8454" s="7">
        <f ca="1">IF($F8454,OFFSET(start_50,LOLP!$D8454+(1-$C8454)*24,LOLP!$B8454),0)</f>
        <v>0</v>
      </c>
      <c r="M8454" s="25">
        <f t="shared" ca="1" si="926"/>
        <v>0</v>
      </c>
      <c r="N8454" s="25">
        <f t="shared" ca="1" si="927"/>
        <v>0</v>
      </c>
      <c r="O8454" s="15" t="e">
        <f t="shared" ca="1" si="928"/>
        <v>#DIV/0!</v>
      </c>
      <c r="P8454" s="15" t="e">
        <f t="shared" ca="1" si="929"/>
        <v>#DIV/0!</v>
      </c>
    </row>
    <row r="8455" spans="1:16" x14ac:dyDescent="0.25">
      <c r="A8455" s="1">
        <f t="shared" si="923"/>
        <v>43453</v>
      </c>
      <c r="B8455" s="7">
        <f t="shared" si="925"/>
        <v>12</v>
      </c>
      <c r="C8455" s="4">
        <f>INDEX(Calendar!$E$3:$E$367,MATCH(LOLP!$A8455,Calendar!$B$3:$B$367,0))</f>
        <v>1</v>
      </c>
      <c r="D8455" s="2">
        <f t="shared" si="924"/>
        <v>4</v>
      </c>
      <c r="E8455" s="36">
        <v>20348</v>
      </c>
      <c r="F8455" s="7">
        <f>IFERROR(IF(INDEX('Temperature Data'!$AA$15:$AA$348,MATCH(LOLP!A8455,'Temperature Data'!$B$15:$B$348,0))&gt;IF(B8455=9,$G$2,LOLP!$F$2),1,0),0)</f>
        <v>0</v>
      </c>
      <c r="G8455" s="7">
        <f>SUMIFS(LOLP!$F$4:$F$8763,$C$4:$C$8763,$C8455,$B$4:$B$8763,$B8455,$D$4:$D$8763,$D8455)</f>
        <v>0</v>
      </c>
      <c r="H8455" s="7">
        <f>COUNTIFS(Calendar!$E$3:$E$367,LOLP!C8455,Calendar!$D$3:$D$367,LOLP!B8455)</f>
        <v>20</v>
      </c>
      <c r="I8455" s="7">
        <f ca="1">IF($F8455=1,OFFSET(start_norps,LOLP!$D8455+(1-$C8455)*24,LOLP!$B8455)*H8455/G8455,0)</f>
        <v>0</v>
      </c>
      <c r="J8455" s="7">
        <f ca="1">IF($F8455=1,OFFSET(start_33,LOLP!$D8455+(1-$C8455)*24,LOLP!$B8455)*H8455/G8455,0)</f>
        <v>0</v>
      </c>
      <c r="K8455" s="7">
        <f ca="1">IF($F8455,OFFSET(start_40,LOLP!$D8455+(1-$C8455)*24,LOLP!$B8455),0)</f>
        <v>0</v>
      </c>
      <c r="L8455" s="7">
        <f ca="1">IF($F8455,OFFSET(start_50,LOLP!$D8455+(1-$C8455)*24,LOLP!$B8455),0)</f>
        <v>0</v>
      </c>
      <c r="M8455" s="25">
        <f t="shared" ca="1" si="926"/>
        <v>0</v>
      </c>
      <c r="N8455" s="25">
        <f t="shared" ca="1" si="927"/>
        <v>0</v>
      </c>
      <c r="O8455" s="15" t="e">
        <f t="shared" ca="1" si="928"/>
        <v>#DIV/0!</v>
      </c>
      <c r="P8455" s="15" t="e">
        <f t="shared" ca="1" si="929"/>
        <v>#DIV/0!</v>
      </c>
    </row>
    <row r="8456" spans="1:16" x14ac:dyDescent="0.25">
      <c r="A8456" s="1">
        <f t="shared" si="923"/>
        <v>43453</v>
      </c>
      <c r="B8456" s="7">
        <f t="shared" si="925"/>
        <v>12</v>
      </c>
      <c r="C8456" s="4">
        <f>INDEX(Calendar!$E$3:$E$367,MATCH(LOLP!$A8456,Calendar!$B$3:$B$367,0))</f>
        <v>1</v>
      </c>
      <c r="D8456" s="2">
        <f t="shared" si="924"/>
        <v>5</v>
      </c>
      <c r="E8456" s="36">
        <v>21021</v>
      </c>
      <c r="F8456" s="7">
        <f>IFERROR(IF(INDEX('Temperature Data'!$AA$15:$AA$348,MATCH(LOLP!A8456,'Temperature Data'!$B$15:$B$348,0))&gt;IF(B8456=9,$G$2,LOLP!$F$2),1,0),0)</f>
        <v>0</v>
      </c>
      <c r="G8456" s="7">
        <f>SUMIFS(LOLP!$F$4:$F$8763,$C$4:$C$8763,$C8456,$B$4:$B$8763,$B8456,$D$4:$D$8763,$D8456)</f>
        <v>0</v>
      </c>
      <c r="H8456" s="7">
        <f>COUNTIFS(Calendar!$E$3:$E$367,LOLP!C8456,Calendar!$D$3:$D$367,LOLP!B8456)</f>
        <v>20</v>
      </c>
      <c r="I8456" s="7">
        <f ca="1">IF($F8456=1,OFFSET(start_norps,LOLP!$D8456+(1-$C8456)*24,LOLP!$B8456)*H8456/G8456,0)</f>
        <v>0</v>
      </c>
      <c r="J8456" s="7">
        <f ca="1">IF($F8456=1,OFFSET(start_33,LOLP!$D8456+(1-$C8456)*24,LOLP!$B8456)*H8456/G8456,0)</f>
        <v>0</v>
      </c>
      <c r="K8456" s="7">
        <f ca="1">IF($F8456,OFFSET(start_40,LOLP!$D8456+(1-$C8456)*24,LOLP!$B8456),0)</f>
        <v>0</v>
      </c>
      <c r="L8456" s="7">
        <f ca="1">IF($F8456,OFFSET(start_50,LOLP!$D8456+(1-$C8456)*24,LOLP!$B8456),0)</f>
        <v>0</v>
      </c>
      <c r="M8456" s="25">
        <f t="shared" ca="1" si="926"/>
        <v>0</v>
      </c>
      <c r="N8456" s="25">
        <f t="shared" ca="1" si="927"/>
        <v>0</v>
      </c>
      <c r="O8456" s="15" t="e">
        <f t="shared" ca="1" si="928"/>
        <v>#DIV/0!</v>
      </c>
      <c r="P8456" s="15" t="e">
        <f t="shared" ca="1" si="929"/>
        <v>#DIV/0!</v>
      </c>
    </row>
    <row r="8457" spans="1:16" x14ac:dyDescent="0.25">
      <c r="A8457" s="1">
        <f t="shared" si="923"/>
        <v>43453</v>
      </c>
      <c r="B8457" s="7">
        <f t="shared" si="925"/>
        <v>12</v>
      </c>
      <c r="C8457" s="4">
        <f>INDEX(Calendar!$E$3:$E$367,MATCH(LOLP!$A8457,Calendar!$B$3:$B$367,0))</f>
        <v>1</v>
      </c>
      <c r="D8457" s="2">
        <f t="shared" si="924"/>
        <v>6</v>
      </c>
      <c r="E8457" s="36">
        <v>22595</v>
      </c>
      <c r="F8457" s="7">
        <f>IFERROR(IF(INDEX('Temperature Data'!$AA$15:$AA$348,MATCH(LOLP!A8457,'Temperature Data'!$B$15:$B$348,0))&gt;IF(B8457=9,$G$2,LOLP!$F$2),1,0),0)</f>
        <v>0</v>
      </c>
      <c r="G8457" s="7">
        <f>SUMIFS(LOLP!$F$4:$F$8763,$C$4:$C$8763,$C8457,$B$4:$B$8763,$B8457,$D$4:$D$8763,$D8457)</f>
        <v>0</v>
      </c>
      <c r="H8457" s="7">
        <f>COUNTIFS(Calendar!$E$3:$E$367,LOLP!C8457,Calendar!$D$3:$D$367,LOLP!B8457)</f>
        <v>20</v>
      </c>
      <c r="I8457" s="7">
        <f ca="1">IF($F8457=1,OFFSET(start_norps,LOLP!$D8457+(1-$C8457)*24,LOLP!$B8457)*H8457/G8457,0)</f>
        <v>0</v>
      </c>
      <c r="J8457" s="7">
        <f ca="1">IF($F8457=1,OFFSET(start_33,LOLP!$D8457+(1-$C8457)*24,LOLP!$B8457)*H8457/G8457,0)</f>
        <v>0</v>
      </c>
      <c r="K8457" s="7">
        <f ca="1">IF($F8457,OFFSET(start_40,LOLP!$D8457+(1-$C8457)*24,LOLP!$B8457),0)</f>
        <v>0</v>
      </c>
      <c r="L8457" s="7">
        <f ca="1">IF($F8457,OFFSET(start_50,LOLP!$D8457+(1-$C8457)*24,LOLP!$B8457),0)</f>
        <v>0</v>
      </c>
      <c r="M8457" s="25">
        <f t="shared" ca="1" si="926"/>
        <v>0</v>
      </c>
      <c r="N8457" s="25">
        <f t="shared" ca="1" si="927"/>
        <v>0</v>
      </c>
      <c r="O8457" s="15" t="e">
        <f t="shared" ca="1" si="928"/>
        <v>#DIV/0!</v>
      </c>
      <c r="P8457" s="15" t="e">
        <f t="shared" ca="1" si="929"/>
        <v>#DIV/0!</v>
      </c>
    </row>
    <row r="8458" spans="1:16" x14ac:dyDescent="0.25">
      <c r="A8458" s="1">
        <f t="shared" si="923"/>
        <v>43453</v>
      </c>
      <c r="B8458" s="7">
        <f t="shared" si="925"/>
        <v>12</v>
      </c>
      <c r="C8458" s="4">
        <f>INDEX(Calendar!$E$3:$E$367,MATCH(LOLP!$A8458,Calendar!$B$3:$B$367,0))</f>
        <v>1</v>
      </c>
      <c r="D8458" s="2">
        <f t="shared" si="924"/>
        <v>7</v>
      </c>
      <c r="E8458" s="36">
        <v>24850</v>
      </c>
      <c r="F8458" s="7">
        <f>IFERROR(IF(INDEX('Temperature Data'!$AA$15:$AA$348,MATCH(LOLP!A8458,'Temperature Data'!$B$15:$B$348,0))&gt;IF(B8458=9,$G$2,LOLP!$F$2),1,0),0)</f>
        <v>0</v>
      </c>
      <c r="G8458" s="7">
        <f>SUMIFS(LOLP!$F$4:$F$8763,$C$4:$C$8763,$C8458,$B$4:$B$8763,$B8458,$D$4:$D$8763,$D8458)</f>
        <v>0</v>
      </c>
      <c r="H8458" s="7">
        <f>COUNTIFS(Calendar!$E$3:$E$367,LOLP!C8458,Calendar!$D$3:$D$367,LOLP!B8458)</f>
        <v>20</v>
      </c>
      <c r="I8458" s="7">
        <f ca="1">IF($F8458=1,OFFSET(start_norps,LOLP!$D8458+(1-$C8458)*24,LOLP!$B8458)*H8458/G8458,0)</f>
        <v>0</v>
      </c>
      <c r="J8458" s="7">
        <f ca="1">IF($F8458=1,OFFSET(start_33,LOLP!$D8458+(1-$C8458)*24,LOLP!$B8458)*H8458/G8458,0)</f>
        <v>0</v>
      </c>
      <c r="K8458" s="7">
        <f ca="1">IF($F8458,OFFSET(start_40,LOLP!$D8458+(1-$C8458)*24,LOLP!$B8458),0)</f>
        <v>0</v>
      </c>
      <c r="L8458" s="7">
        <f ca="1">IF($F8458,OFFSET(start_50,LOLP!$D8458+(1-$C8458)*24,LOLP!$B8458),0)</f>
        <v>0</v>
      </c>
      <c r="M8458" s="25">
        <f t="shared" ca="1" si="926"/>
        <v>0</v>
      </c>
      <c r="N8458" s="25">
        <f t="shared" ca="1" si="927"/>
        <v>0</v>
      </c>
      <c r="O8458" s="15" t="e">
        <f t="shared" ca="1" si="928"/>
        <v>#DIV/0!</v>
      </c>
      <c r="P8458" s="15" t="e">
        <f t="shared" ca="1" si="929"/>
        <v>#DIV/0!</v>
      </c>
    </row>
    <row r="8459" spans="1:16" x14ac:dyDescent="0.25">
      <c r="A8459" s="1">
        <f t="shared" si="923"/>
        <v>43453</v>
      </c>
      <c r="B8459" s="7">
        <f t="shared" si="925"/>
        <v>12</v>
      </c>
      <c r="C8459" s="4">
        <f>INDEX(Calendar!$E$3:$E$367,MATCH(LOLP!$A8459,Calendar!$B$3:$B$367,0))</f>
        <v>1</v>
      </c>
      <c r="D8459" s="2">
        <f t="shared" si="924"/>
        <v>8</v>
      </c>
      <c r="E8459" s="36">
        <v>25936</v>
      </c>
      <c r="F8459" s="7">
        <f>IFERROR(IF(INDEX('Temperature Data'!$AA$15:$AA$348,MATCH(LOLP!A8459,'Temperature Data'!$B$15:$B$348,0))&gt;IF(B8459=9,$G$2,LOLP!$F$2),1,0),0)</f>
        <v>0</v>
      </c>
      <c r="G8459" s="7">
        <f>SUMIFS(LOLP!$F$4:$F$8763,$C$4:$C$8763,$C8459,$B$4:$B$8763,$B8459,$D$4:$D$8763,$D8459)</f>
        <v>0</v>
      </c>
      <c r="H8459" s="7">
        <f>COUNTIFS(Calendar!$E$3:$E$367,LOLP!C8459,Calendar!$D$3:$D$367,LOLP!B8459)</f>
        <v>20</v>
      </c>
      <c r="I8459" s="7">
        <f ca="1">IF($F8459=1,OFFSET(start_norps,LOLP!$D8459+(1-$C8459)*24,LOLP!$B8459)*H8459/G8459,0)</f>
        <v>0</v>
      </c>
      <c r="J8459" s="7">
        <f ca="1">IF($F8459=1,OFFSET(start_33,LOLP!$D8459+(1-$C8459)*24,LOLP!$B8459)*H8459/G8459,0)</f>
        <v>0</v>
      </c>
      <c r="K8459" s="7">
        <f ca="1">IF($F8459,OFFSET(start_40,LOLP!$D8459+(1-$C8459)*24,LOLP!$B8459),0)</f>
        <v>0</v>
      </c>
      <c r="L8459" s="7">
        <f ca="1">IF($F8459,OFFSET(start_50,LOLP!$D8459+(1-$C8459)*24,LOLP!$B8459),0)</f>
        <v>0</v>
      </c>
      <c r="M8459" s="25">
        <f t="shared" ca="1" si="926"/>
        <v>0</v>
      </c>
      <c r="N8459" s="25">
        <f t="shared" ca="1" si="927"/>
        <v>0</v>
      </c>
      <c r="O8459" s="15" t="e">
        <f t="shared" ca="1" si="928"/>
        <v>#DIV/0!</v>
      </c>
      <c r="P8459" s="15" t="e">
        <f t="shared" ca="1" si="929"/>
        <v>#DIV/0!</v>
      </c>
    </row>
    <row r="8460" spans="1:16" x14ac:dyDescent="0.25">
      <c r="A8460" s="1">
        <f t="shared" si="923"/>
        <v>43453</v>
      </c>
      <c r="B8460" s="7">
        <f t="shared" si="925"/>
        <v>12</v>
      </c>
      <c r="C8460" s="4">
        <f>INDEX(Calendar!$E$3:$E$367,MATCH(LOLP!$A8460,Calendar!$B$3:$B$367,0))</f>
        <v>1</v>
      </c>
      <c r="D8460" s="2">
        <f t="shared" si="924"/>
        <v>9</v>
      </c>
      <c r="E8460" s="36">
        <v>25479</v>
      </c>
      <c r="F8460" s="7">
        <f>IFERROR(IF(INDEX('Temperature Data'!$AA$15:$AA$348,MATCH(LOLP!A8460,'Temperature Data'!$B$15:$B$348,0))&gt;IF(B8460=9,$G$2,LOLP!$F$2),1,0),0)</f>
        <v>0</v>
      </c>
      <c r="G8460" s="7">
        <f>SUMIFS(LOLP!$F$4:$F$8763,$C$4:$C$8763,$C8460,$B$4:$B$8763,$B8460,$D$4:$D$8763,$D8460)</f>
        <v>0</v>
      </c>
      <c r="H8460" s="7">
        <f>COUNTIFS(Calendar!$E$3:$E$367,LOLP!C8460,Calendar!$D$3:$D$367,LOLP!B8460)</f>
        <v>20</v>
      </c>
      <c r="I8460" s="7">
        <f ca="1">IF($F8460=1,OFFSET(start_norps,LOLP!$D8460+(1-$C8460)*24,LOLP!$B8460)*H8460/G8460,0)</f>
        <v>0</v>
      </c>
      <c r="J8460" s="7">
        <f ca="1">IF($F8460=1,OFFSET(start_33,LOLP!$D8460+(1-$C8460)*24,LOLP!$B8460)*H8460/G8460,0)</f>
        <v>0</v>
      </c>
      <c r="K8460" s="7">
        <f ca="1">IF($F8460,OFFSET(start_40,LOLP!$D8460+(1-$C8460)*24,LOLP!$B8460),0)</f>
        <v>0</v>
      </c>
      <c r="L8460" s="7">
        <f ca="1">IF($F8460,OFFSET(start_50,LOLP!$D8460+(1-$C8460)*24,LOLP!$B8460),0)</f>
        <v>0</v>
      </c>
      <c r="M8460" s="25">
        <f t="shared" ca="1" si="926"/>
        <v>0</v>
      </c>
      <c r="N8460" s="25">
        <f t="shared" ca="1" si="927"/>
        <v>0</v>
      </c>
      <c r="O8460" s="15" t="e">
        <f t="shared" ca="1" si="928"/>
        <v>#DIV/0!</v>
      </c>
      <c r="P8460" s="15" t="e">
        <f t="shared" ca="1" si="929"/>
        <v>#DIV/0!</v>
      </c>
    </row>
    <row r="8461" spans="1:16" x14ac:dyDescent="0.25">
      <c r="A8461" s="1">
        <f t="shared" si="923"/>
        <v>43453</v>
      </c>
      <c r="B8461" s="7">
        <f t="shared" si="925"/>
        <v>12</v>
      </c>
      <c r="C8461" s="4">
        <f>INDEX(Calendar!$E$3:$E$367,MATCH(LOLP!$A8461,Calendar!$B$3:$B$367,0))</f>
        <v>1</v>
      </c>
      <c r="D8461" s="2">
        <f t="shared" si="924"/>
        <v>10</v>
      </c>
      <c r="E8461" s="36">
        <v>24834</v>
      </c>
      <c r="F8461" s="7">
        <f>IFERROR(IF(INDEX('Temperature Data'!$AA$15:$AA$348,MATCH(LOLP!A8461,'Temperature Data'!$B$15:$B$348,0))&gt;IF(B8461=9,$G$2,LOLP!$F$2),1,0),0)</f>
        <v>0</v>
      </c>
      <c r="G8461" s="7">
        <f>SUMIFS(LOLP!$F$4:$F$8763,$C$4:$C$8763,$C8461,$B$4:$B$8763,$B8461,$D$4:$D$8763,$D8461)</f>
        <v>0</v>
      </c>
      <c r="H8461" s="7">
        <f>COUNTIFS(Calendar!$E$3:$E$367,LOLP!C8461,Calendar!$D$3:$D$367,LOLP!B8461)</f>
        <v>20</v>
      </c>
      <c r="I8461" s="7">
        <f ca="1">IF($F8461=1,OFFSET(start_norps,LOLP!$D8461+(1-$C8461)*24,LOLP!$B8461)*H8461/G8461,0)</f>
        <v>0</v>
      </c>
      <c r="J8461" s="7">
        <f ca="1">IF($F8461=1,OFFSET(start_33,LOLP!$D8461+(1-$C8461)*24,LOLP!$B8461)*H8461/G8461,0)</f>
        <v>0</v>
      </c>
      <c r="K8461" s="7">
        <f ca="1">IF($F8461,OFFSET(start_40,LOLP!$D8461+(1-$C8461)*24,LOLP!$B8461),0)</f>
        <v>0</v>
      </c>
      <c r="L8461" s="7">
        <f ca="1">IF($F8461,OFFSET(start_50,LOLP!$D8461+(1-$C8461)*24,LOLP!$B8461),0)</f>
        <v>0</v>
      </c>
      <c r="M8461" s="25">
        <f t="shared" ca="1" si="926"/>
        <v>0</v>
      </c>
      <c r="N8461" s="25">
        <f t="shared" ca="1" si="927"/>
        <v>0</v>
      </c>
      <c r="O8461" s="15" t="e">
        <f t="shared" ca="1" si="928"/>
        <v>#DIV/0!</v>
      </c>
      <c r="P8461" s="15" t="e">
        <f t="shared" ca="1" si="929"/>
        <v>#DIV/0!</v>
      </c>
    </row>
    <row r="8462" spans="1:16" x14ac:dyDescent="0.25">
      <c r="A8462" s="1">
        <f t="shared" si="923"/>
        <v>43453</v>
      </c>
      <c r="B8462" s="7">
        <f t="shared" si="925"/>
        <v>12</v>
      </c>
      <c r="C8462" s="4">
        <f>INDEX(Calendar!$E$3:$E$367,MATCH(LOLP!$A8462,Calendar!$B$3:$B$367,0))</f>
        <v>1</v>
      </c>
      <c r="D8462" s="2">
        <f t="shared" si="924"/>
        <v>11</v>
      </c>
      <c r="E8462" s="36">
        <v>24194</v>
      </c>
      <c r="F8462" s="7">
        <f>IFERROR(IF(INDEX('Temperature Data'!$AA$15:$AA$348,MATCH(LOLP!A8462,'Temperature Data'!$B$15:$B$348,0))&gt;IF(B8462=9,$G$2,LOLP!$F$2),1,0),0)</f>
        <v>0</v>
      </c>
      <c r="G8462" s="7">
        <f>SUMIFS(LOLP!$F$4:$F$8763,$C$4:$C$8763,$C8462,$B$4:$B$8763,$B8462,$D$4:$D$8763,$D8462)</f>
        <v>0</v>
      </c>
      <c r="H8462" s="7">
        <f>COUNTIFS(Calendar!$E$3:$E$367,LOLP!C8462,Calendar!$D$3:$D$367,LOLP!B8462)</f>
        <v>20</v>
      </c>
      <c r="I8462" s="7">
        <f ca="1">IF($F8462=1,OFFSET(start_norps,LOLP!$D8462+(1-$C8462)*24,LOLP!$B8462)*H8462/G8462,0)</f>
        <v>0</v>
      </c>
      <c r="J8462" s="7">
        <f ca="1">IF($F8462=1,OFFSET(start_33,LOLP!$D8462+(1-$C8462)*24,LOLP!$B8462)*H8462/G8462,0)</f>
        <v>0</v>
      </c>
      <c r="K8462" s="7">
        <f ca="1">IF($F8462,OFFSET(start_40,LOLP!$D8462+(1-$C8462)*24,LOLP!$B8462),0)</f>
        <v>0</v>
      </c>
      <c r="L8462" s="7">
        <f ca="1">IF($F8462,OFFSET(start_50,LOLP!$D8462+(1-$C8462)*24,LOLP!$B8462),0)</f>
        <v>0</v>
      </c>
      <c r="M8462" s="25">
        <f t="shared" ca="1" si="926"/>
        <v>0</v>
      </c>
      <c r="N8462" s="25">
        <f t="shared" ca="1" si="927"/>
        <v>0</v>
      </c>
      <c r="O8462" s="15" t="e">
        <f t="shared" ca="1" si="928"/>
        <v>#DIV/0!</v>
      </c>
      <c r="P8462" s="15" t="e">
        <f t="shared" ca="1" si="929"/>
        <v>#DIV/0!</v>
      </c>
    </row>
    <row r="8463" spans="1:16" x14ac:dyDescent="0.25">
      <c r="A8463" s="1">
        <f t="shared" si="923"/>
        <v>43453</v>
      </c>
      <c r="B8463" s="7">
        <f t="shared" si="925"/>
        <v>12</v>
      </c>
      <c r="C8463" s="4">
        <f>INDEX(Calendar!$E$3:$E$367,MATCH(LOLP!$A8463,Calendar!$B$3:$B$367,0))</f>
        <v>1</v>
      </c>
      <c r="D8463" s="2">
        <f t="shared" si="924"/>
        <v>12</v>
      </c>
      <c r="E8463" s="36">
        <v>24147</v>
      </c>
      <c r="F8463" s="7">
        <f>IFERROR(IF(INDEX('Temperature Data'!$AA$15:$AA$348,MATCH(LOLP!A8463,'Temperature Data'!$B$15:$B$348,0))&gt;IF(B8463=9,$G$2,LOLP!$F$2),1,0),0)</f>
        <v>0</v>
      </c>
      <c r="G8463" s="7">
        <f>SUMIFS(LOLP!$F$4:$F$8763,$C$4:$C$8763,$C8463,$B$4:$B$8763,$B8463,$D$4:$D$8763,$D8463)</f>
        <v>0</v>
      </c>
      <c r="H8463" s="7">
        <f>COUNTIFS(Calendar!$E$3:$E$367,LOLP!C8463,Calendar!$D$3:$D$367,LOLP!B8463)</f>
        <v>20</v>
      </c>
      <c r="I8463" s="7">
        <f ca="1">IF($F8463=1,OFFSET(start_norps,LOLP!$D8463+(1-$C8463)*24,LOLP!$B8463)*H8463/G8463,0)</f>
        <v>0</v>
      </c>
      <c r="J8463" s="7">
        <f ca="1">IF($F8463=1,OFFSET(start_33,LOLP!$D8463+(1-$C8463)*24,LOLP!$B8463)*H8463/G8463,0)</f>
        <v>0</v>
      </c>
      <c r="K8463" s="7">
        <f ca="1">IF($F8463,OFFSET(start_40,LOLP!$D8463+(1-$C8463)*24,LOLP!$B8463),0)</f>
        <v>0</v>
      </c>
      <c r="L8463" s="7">
        <f ca="1">IF($F8463,OFFSET(start_50,LOLP!$D8463+(1-$C8463)*24,LOLP!$B8463),0)</f>
        <v>0</v>
      </c>
      <c r="M8463" s="25">
        <f t="shared" ca="1" si="926"/>
        <v>0</v>
      </c>
      <c r="N8463" s="25">
        <f t="shared" ca="1" si="927"/>
        <v>0</v>
      </c>
      <c r="O8463" s="15" t="e">
        <f t="shared" ca="1" si="928"/>
        <v>#DIV/0!</v>
      </c>
      <c r="P8463" s="15" t="e">
        <f t="shared" ca="1" si="929"/>
        <v>#DIV/0!</v>
      </c>
    </row>
    <row r="8464" spans="1:16" x14ac:dyDescent="0.25">
      <c r="A8464" s="1">
        <f t="shared" si="923"/>
        <v>43453</v>
      </c>
      <c r="B8464" s="7">
        <f t="shared" si="925"/>
        <v>12</v>
      </c>
      <c r="C8464" s="4">
        <f>INDEX(Calendar!$E$3:$E$367,MATCH(LOLP!$A8464,Calendar!$B$3:$B$367,0))</f>
        <v>1</v>
      </c>
      <c r="D8464" s="2">
        <f t="shared" si="924"/>
        <v>13</v>
      </c>
      <c r="E8464" s="36">
        <v>24098</v>
      </c>
      <c r="F8464" s="7">
        <f>IFERROR(IF(INDEX('Temperature Data'!$AA$15:$AA$348,MATCH(LOLP!A8464,'Temperature Data'!$B$15:$B$348,0))&gt;IF(B8464=9,$G$2,LOLP!$F$2),1,0),0)</f>
        <v>0</v>
      </c>
      <c r="G8464" s="7">
        <f>SUMIFS(LOLP!$F$4:$F$8763,$C$4:$C$8763,$C8464,$B$4:$B$8763,$B8464,$D$4:$D$8763,$D8464)</f>
        <v>0</v>
      </c>
      <c r="H8464" s="7">
        <f>COUNTIFS(Calendar!$E$3:$E$367,LOLP!C8464,Calendar!$D$3:$D$367,LOLP!B8464)</f>
        <v>20</v>
      </c>
      <c r="I8464" s="7">
        <f ca="1">IF($F8464=1,OFFSET(start_norps,LOLP!$D8464+(1-$C8464)*24,LOLP!$B8464)*H8464/G8464,0)</f>
        <v>0</v>
      </c>
      <c r="J8464" s="7">
        <f ca="1">IF($F8464=1,OFFSET(start_33,LOLP!$D8464+(1-$C8464)*24,LOLP!$B8464)*H8464/G8464,0)</f>
        <v>0</v>
      </c>
      <c r="K8464" s="7">
        <f ca="1">IF($F8464,OFFSET(start_40,LOLP!$D8464+(1-$C8464)*24,LOLP!$B8464),0)</f>
        <v>0</v>
      </c>
      <c r="L8464" s="7">
        <f ca="1">IF($F8464,OFFSET(start_50,LOLP!$D8464+(1-$C8464)*24,LOLP!$B8464),0)</f>
        <v>0</v>
      </c>
      <c r="M8464" s="25">
        <f t="shared" ca="1" si="926"/>
        <v>0</v>
      </c>
      <c r="N8464" s="25">
        <f t="shared" ca="1" si="927"/>
        <v>0</v>
      </c>
      <c r="O8464" s="15" t="e">
        <f t="shared" ca="1" si="928"/>
        <v>#DIV/0!</v>
      </c>
      <c r="P8464" s="15" t="e">
        <f t="shared" ca="1" si="929"/>
        <v>#DIV/0!</v>
      </c>
    </row>
    <row r="8465" spans="1:16" x14ac:dyDescent="0.25">
      <c r="A8465" s="1">
        <f t="shared" si="923"/>
        <v>43453</v>
      </c>
      <c r="B8465" s="7">
        <f t="shared" si="925"/>
        <v>12</v>
      </c>
      <c r="C8465" s="4">
        <f>INDEX(Calendar!$E$3:$E$367,MATCH(LOLP!$A8465,Calendar!$B$3:$B$367,0))</f>
        <v>1</v>
      </c>
      <c r="D8465" s="2">
        <f t="shared" si="924"/>
        <v>14</v>
      </c>
      <c r="E8465" s="36">
        <v>24253</v>
      </c>
      <c r="F8465" s="7">
        <f>IFERROR(IF(INDEX('Temperature Data'!$AA$15:$AA$348,MATCH(LOLP!A8465,'Temperature Data'!$B$15:$B$348,0))&gt;IF(B8465=9,$G$2,LOLP!$F$2),1,0),0)</f>
        <v>0</v>
      </c>
      <c r="G8465" s="7">
        <f>SUMIFS(LOLP!$F$4:$F$8763,$C$4:$C$8763,$C8465,$B$4:$B$8763,$B8465,$D$4:$D$8763,$D8465)</f>
        <v>0</v>
      </c>
      <c r="H8465" s="7">
        <f>COUNTIFS(Calendar!$E$3:$E$367,LOLP!C8465,Calendar!$D$3:$D$367,LOLP!B8465)</f>
        <v>20</v>
      </c>
      <c r="I8465" s="7">
        <f ca="1">IF($F8465=1,OFFSET(start_norps,LOLP!$D8465+(1-$C8465)*24,LOLP!$B8465)*H8465/G8465,0)</f>
        <v>0</v>
      </c>
      <c r="J8465" s="7">
        <f ca="1">IF($F8465=1,OFFSET(start_33,LOLP!$D8465+(1-$C8465)*24,LOLP!$B8465)*H8465/G8465,0)</f>
        <v>0</v>
      </c>
      <c r="K8465" s="7">
        <f ca="1">IF($F8465,OFFSET(start_40,LOLP!$D8465+(1-$C8465)*24,LOLP!$B8465),0)</f>
        <v>0</v>
      </c>
      <c r="L8465" s="7">
        <f ca="1">IF($F8465,OFFSET(start_50,LOLP!$D8465+(1-$C8465)*24,LOLP!$B8465),0)</f>
        <v>0</v>
      </c>
      <c r="M8465" s="25">
        <f t="shared" ca="1" si="926"/>
        <v>0</v>
      </c>
      <c r="N8465" s="25">
        <f t="shared" ca="1" si="927"/>
        <v>0</v>
      </c>
      <c r="O8465" s="15" t="e">
        <f t="shared" ca="1" si="928"/>
        <v>#DIV/0!</v>
      </c>
      <c r="P8465" s="15" t="e">
        <f t="shared" ca="1" si="929"/>
        <v>#DIV/0!</v>
      </c>
    </row>
    <row r="8466" spans="1:16" x14ac:dyDescent="0.25">
      <c r="A8466" s="1">
        <f t="shared" si="923"/>
        <v>43453</v>
      </c>
      <c r="B8466" s="7">
        <f t="shared" si="925"/>
        <v>12</v>
      </c>
      <c r="C8466" s="4">
        <f>INDEX(Calendar!$E$3:$E$367,MATCH(LOLP!$A8466,Calendar!$B$3:$B$367,0))</f>
        <v>1</v>
      </c>
      <c r="D8466" s="2">
        <f t="shared" si="924"/>
        <v>15</v>
      </c>
      <c r="E8466" s="36">
        <v>24360</v>
      </c>
      <c r="F8466" s="7">
        <f>IFERROR(IF(INDEX('Temperature Data'!$AA$15:$AA$348,MATCH(LOLP!A8466,'Temperature Data'!$B$15:$B$348,0))&gt;IF(B8466=9,$G$2,LOLP!$F$2),1,0),0)</f>
        <v>0</v>
      </c>
      <c r="G8466" s="7">
        <f>SUMIFS(LOLP!$F$4:$F$8763,$C$4:$C$8763,$C8466,$B$4:$B$8763,$B8466,$D$4:$D$8763,$D8466)</f>
        <v>0</v>
      </c>
      <c r="H8466" s="7">
        <f>COUNTIFS(Calendar!$E$3:$E$367,LOLP!C8466,Calendar!$D$3:$D$367,LOLP!B8466)</f>
        <v>20</v>
      </c>
      <c r="I8466" s="7">
        <f ca="1">IF($F8466=1,OFFSET(start_norps,LOLP!$D8466+(1-$C8466)*24,LOLP!$B8466)*H8466/G8466,0)</f>
        <v>0</v>
      </c>
      <c r="J8466" s="7">
        <f ca="1">IF($F8466=1,OFFSET(start_33,LOLP!$D8466+(1-$C8466)*24,LOLP!$B8466)*H8466/G8466,0)</f>
        <v>0</v>
      </c>
      <c r="K8466" s="7">
        <f ca="1">IF($F8466,OFFSET(start_40,LOLP!$D8466+(1-$C8466)*24,LOLP!$B8466),0)</f>
        <v>0</v>
      </c>
      <c r="L8466" s="7">
        <f ca="1">IF($F8466,OFFSET(start_50,LOLP!$D8466+(1-$C8466)*24,LOLP!$B8466),0)</f>
        <v>0</v>
      </c>
      <c r="M8466" s="25">
        <f t="shared" ca="1" si="926"/>
        <v>0</v>
      </c>
      <c r="N8466" s="25">
        <f t="shared" ca="1" si="927"/>
        <v>0</v>
      </c>
      <c r="O8466" s="15" t="e">
        <f t="shared" ca="1" si="928"/>
        <v>#DIV/0!</v>
      </c>
      <c r="P8466" s="15" t="e">
        <f t="shared" ca="1" si="929"/>
        <v>#DIV/0!</v>
      </c>
    </row>
    <row r="8467" spans="1:16" x14ac:dyDescent="0.25">
      <c r="A8467" s="1">
        <f t="shared" si="923"/>
        <v>43453</v>
      </c>
      <c r="B8467" s="7">
        <f t="shared" si="925"/>
        <v>12</v>
      </c>
      <c r="C8467" s="4">
        <f>INDEX(Calendar!$E$3:$E$367,MATCH(LOLP!$A8467,Calendar!$B$3:$B$367,0))</f>
        <v>1</v>
      </c>
      <c r="D8467" s="2">
        <f t="shared" si="924"/>
        <v>16</v>
      </c>
      <c r="E8467" s="36">
        <v>24996</v>
      </c>
      <c r="F8467" s="7">
        <f>IFERROR(IF(INDEX('Temperature Data'!$AA$15:$AA$348,MATCH(LOLP!A8467,'Temperature Data'!$B$15:$B$348,0))&gt;IF(B8467=9,$G$2,LOLP!$F$2),1,0),0)</f>
        <v>0</v>
      </c>
      <c r="G8467" s="7">
        <f>SUMIFS(LOLP!$F$4:$F$8763,$C$4:$C$8763,$C8467,$B$4:$B$8763,$B8467,$D$4:$D$8763,$D8467)</f>
        <v>0</v>
      </c>
      <c r="H8467" s="7">
        <f>COUNTIFS(Calendar!$E$3:$E$367,LOLP!C8467,Calendar!$D$3:$D$367,LOLP!B8467)</f>
        <v>20</v>
      </c>
      <c r="I8467" s="7">
        <f ca="1">IF($F8467=1,OFFSET(start_norps,LOLP!$D8467+(1-$C8467)*24,LOLP!$B8467)*H8467/G8467,0)</f>
        <v>0</v>
      </c>
      <c r="J8467" s="7">
        <f ca="1">IF($F8467=1,OFFSET(start_33,LOLP!$D8467+(1-$C8467)*24,LOLP!$B8467)*H8467/G8467,0)</f>
        <v>0</v>
      </c>
      <c r="K8467" s="7">
        <f ca="1">IF($F8467,OFFSET(start_40,LOLP!$D8467+(1-$C8467)*24,LOLP!$B8467),0)</f>
        <v>0</v>
      </c>
      <c r="L8467" s="7">
        <f ca="1">IF($F8467,OFFSET(start_50,LOLP!$D8467+(1-$C8467)*24,LOLP!$B8467),0)</f>
        <v>0</v>
      </c>
      <c r="M8467" s="25">
        <f t="shared" ca="1" si="926"/>
        <v>0</v>
      </c>
      <c r="N8467" s="25">
        <f t="shared" ca="1" si="927"/>
        <v>0</v>
      </c>
      <c r="O8467" s="15" t="e">
        <f t="shared" ca="1" si="928"/>
        <v>#DIV/0!</v>
      </c>
      <c r="P8467" s="15" t="e">
        <f t="shared" ca="1" si="929"/>
        <v>#DIV/0!</v>
      </c>
    </row>
    <row r="8468" spans="1:16" x14ac:dyDescent="0.25">
      <c r="A8468" s="1">
        <f t="shared" si="923"/>
        <v>43453</v>
      </c>
      <c r="B8468" s="7">
        <f t="shared" si="925"/>
        <v>12</v>
      </c>
      <c r="C8468" s="4">
        <f>INDEX(Calendar!$E$3:$E$367,MATCH(LOLP!$A8468,Calendar!$B$3:$B$367,0))</f>
        <v>1</v>
      </c>
      <c r="D8468" s="2">
        <f t="shared" si="924"/>
        <v>17</v>
      </c>
      <c r="E8468" s="36">
        <v>26455</v>
      </c>
      <c r="F8468" s="7">
        <f>IFERROR(IF(INDEX('Temperature Data'!$AA$15:$AA$348,MATCH(LOLP!A8468,'Temperature Data'!$B$15:$B$348,0))&gt;IF(B8468=9,$G$2,LOLP!$F$2),1,0),0)</f>
        <v>0</v>
      </c>
      <c r="G8468" s="7">
        <f>SUMIFS(LOLP!$F$4:$F$8763,$C$4:$C$8763,$C8468,$B$4:$B$8763,$B8468,$D$4:$D$8763,$D8468)</f>
        <v>0</v>
      </c>
      <c r="H8468" s="7">
        <f>COUNTIFS(Calendar!$E$3:$E$367,LOLP!C8468,Calendar!$D$3:$D$367,LOLP!B8468)</f>
        <v>20</v>
      </c>
      <c r="I8468" s="7">
        <f ca="1">IF($F8468=1,OFFSET(start_norps,LOLP!$D8468+(1-$C8468)*24,LOLP!$B8468)*H8468/G8468,0)</f>
        <v>0</v>
      </c>
      <c r="J8468" s="7">
        <f ca="1">IF($F8468=1,OFFSET(start_33,LOLP!$D8468+(1-$C8468)*24,LOLP!$B8468)*H8468/G8468,0)</f>
        <v>0</v>
      </c>
      <c r="K8468" s="7">
        <f ca="1">IF($F8468,OFFSET(start_40,LOLP!$D8468+(1-$C8468)*24,LOLP!$B8468),0)</f>
        <v>0</v>
      </c>
      <c r="L8468" s="7">
        <f ca="1">IF($F8468,OFFSET(start_50,LOLP!$D8468+(1-$C8468)*24,LOLP!$B8468),0)</f>
        <v>0</v>
      </c>
      <c r="M8468" s="25">
        <f t="shared" ca="1" si="926"/>
        <v>0</v>
      </c>
      <c r="N8468" s="25">
        <f t="shared" ca="1" si="927"/>
        <v>0</v>
      </c>
      <c r="O8468" s="15" t="e">
        <f t="shared" ca="1" si="928"/>
        <v>#DIV/0!</v>
      </c>
      <c r="P8468" s="15" t="e">
        <f t="shared" ca="1" si="929"/>
        <v>#DIV/0!</v>
      </c>
    </row>
    <row r="8469" spans="1:16" x14ac:dyDescent="0.25">
      <c r="A8469" s="1">
        <f t="shared" si="923"/>
        <v>43453</v>
      </c>
      <c r="B8469" s="7">
        <f t="shared" si="925"/>
        <v>12</v>
      </c>
      <c r="C8469" s="4">
        <f>INDEX(Calendar!$E$3:$E$367,MATCH(LOLP!$A8469,Calendar!$B$3:$B$367,0))</f>
        <v>1</v>
      </c>
      <c r="D8469" s="2">
        <f t="shared" si="924"/>
        <v>18</v>
      </c>
      <c r="E8469" s="36">
        <v>28925</v>
      </c>
      <c r="F8469" s="7">
        <f>IFERROR(IF(INDEX('Temperature Data'!$AA$15:$AA$348,MATCH(LOLP!A8469,'Temperature Data'!$B$15:$B$348,0))&gt;IF(B8469=9,$G$2,LOLP!$F$2),1,0),0)</f>
        <v>0</v>
      </c>
      <c r="G8469" s="7">
        <f>SUMIFS(LOLP!$F$4:$F$8763,$C$4:$C$8763,$C8469,$B$4:$B$8763,$B8469,$D$4:$D$8763,$D8469)</f>
        <v>0</v>
      </c>
      <c r="H8469" s="7">
        <f>COUNTIFS(Calendar!$E$3:$E$367,LOLP!C8469,Calendar!$D$3:$D$367,LOLP!B8469)</f>
        <v>20</v>
      </c>
      <c r="I8469" s="7">
        <f ca="1">IF($F8469=1,OFFSET(start_norps,LOLP!$D8469+(1-$C8469)*24,LOLP!$B8469)*H8469/G8469,0)</f>
        <v>0</v>
      </c>
      <c r="J8469" s="7">
        <f ca="1">IF($F8469=1,OFFSET(start_33,LOLP!$D8469+(1-$C8469)*24,LOLP!$B8469)*H8469/G8469,0)</f>
        <v>0</v>
      </c>
      <c r="K8469" s="7">
        <f ca="1">IF($F8469,OFFSET(start_40,LOLP!$D8469+(1-$C8469)*24,LOLP!$B8469),0)</f>
        <v>0</v>
      </c>
      <c r="L8469" s="7">
        <f ca="1">IF($F8469,OFFSET(start_50,LOLP!$D8469+(1-$C8469)*24,LOLP!$B8469),0)</f>
        <v>0</v>
      </c>
      <c r="M8469" s="25">
        <f t="shared" ca="1" si="926"/>
        <v>0</v>
      </c>
      <c r="N8469" s="25">
        <f t="shared" ca="1" si="927"/>
        <v>0</v>
      </c>
      <c r="O8469" s="15" t="e">
        <f t="shared" ca="1" si="928"/>
        <v>#DIV/0!</v>
      </c>
      <c r="P8469" s="15" t="e">
        <f t="shared" ca="1" si="929"/>
        <v>#DIV/0!</v>
      </c>
    </row>
    <row r="8470" spans="1:16" x14ac:dyDescent="0.25">
      <c r="A8470" s="1">
        <f t="shared" si="923"/>
        <v>43453</v>
      </c>
      <c r="B8470" s="7">
        <f t="shared" si="925"/>
        <v>12</v>
      </c>
      <c r="C8470" s="4">
        <f>INDEX(Calendar!$E$3:$E$367,MATCH(LOLP!$A8470,Calendar!$B$3:$B$367,0))</f>
        <v>1</v>
      </c>
      <c r="D8470" s="2">
        <f t="shared" si="924"/>
        <v>19</v>
      </c>
      <c r="E8470" s="36">
        <v>29074</v>
      </c>
      <c r="F8470" s="7">
        <f>IFERROR(IF(INDEX('Temperature Data'!$AA$15:$AA$348,MATCH(LOLP!A8470,'Temperature Data'!$B$15:$B$348,0))&gt;IF(B8470=9,$G$2,LOLP!$F$2),1,0),0)</f>
        <v>0</v>
      </c>
      <c r="G8470" s="7">
        <f>SUMIFS(LOLP!$F$4:$F$8763,$C$4:$C$8763,$C8470,$B$4:$B$8763,$B8470,$D$4:$D$8763,$D8470)</f>
        <v>0</v>
      </c>
      <c r="H8470" s="7">
        <f>COUNTIFS(Calendar!$E$3:$E$367,LOLP!C8470,Calendar!$D$3:$D$367,LOLP!B8470)</f>
        <v>20</v>
      </c>
      <c r="I8470" s="7">
        <f ca="1">IF($F8470=1,OFFSET(start_norps,LOLP!$D8470+(1-$C8470)*24,LOLP!$B8470)*H8470/G8470,0)</f>
        <v>0</v>
      </c>
      <c r="J8470" s="7">
        <f ca="1">IF($F8470=1,OFFSET(start_33,LOLP!$D8470+(1-$C8470)*24,LOLP!$B8470)*H8470/G8470,0)</f>
        <v>0</v>
      </c>
      <c r="K8470" s="7">
        <f ca="1">IF($F8470,OFFSET(start_40,LOLP!$D8470+(1-$C8470)*24,LOLP!$B8470),0)</f>
        <v>0</v>
      </c>
      <c r="L8470" s="7">
        <f ca="1">IF($F8470,OFFSET(start_50,LOLP!$D8470+(1-$C8470)*24,LOLP!$B8470),0)</f>
        <v>0</v>
      </c>
      <c r="M8470" s="25">
        <f t="shared" ca="1" si="926"/>
        <v>0</v>
      </c>
      <c r="N8470" s="25">
        <f t="shared" ca="1" si="927"/>
        <v>0</v>
      </c>
      <c r="O8470" s="15" t="e">
        <f t="shared" ca="1" si="928"/>
        <v>#DIV/0!</v>
      </c>
      <c r="P8470" s="15" t="e">
        <f t="shared" ca="1" si="929"/>
        <v>#DIV/0!</v>
      </c>
    </row>
    <row r="8471" spans="1:16" x14ac:dyDescent="0.25">
      <c r="A8471" s="1">
        <f t="shared" si="923"/>
        <v>43453</v>
      </c>
      <c r="B8471" s="7">
        <f t="shared" si="925"/>
        <v>12</v>
      </c>
      <c r="C8471" s="4">
        <f>INDEX(Calendar!$E$3:$E$367,MATCH(LOLP!$A8471,Calendar!$B$3:$B$367,0))</f>
        <v>1</v>
      </c>
      <c r="D8471" s="2">
        <f t="shared" si="924"/>
        <v>20</v>
      </c>
      <c r="E8471" s="36">
        <v>28582</v>
      </c>
      <c r="F8471" s="7">
        <f>IFERROR(IF(INDEX('Temperature Data'!$AA$15:$AA$348,MATCH(LOLP!A8471,'Temperature Data'!$B$15:$B$348,0))&gt;IF(B8471=9,$G$2,LOLP!$F$2),1,0),0)</f>
        <v>0</v>
      </c>
      <c r="G8471" s="7">
        <f>SUMIFS(LOLP!$F$4:$F$8763,$C$4:$C$8763,$C8471,$B$4:$B$8763,$B8471,$D$4:$D$8763,$D8471)</f>
        <v>0</v>
      </c>
      <c r="H8471" s="7">
        <f>COUNTIFS(Calendar!$E$3:$E$367,LOLP!C8471,Calendar!$D$3:$D$367,LOLP!B8471)</f>
        <v>20</v>
      </c>
      <c r="I8471" s="7">
        <f ca="1">IF($F8471=1,OFFSET(start_norps,LOLP!$D8471+(1-$C8471)*24,LOLP!$B8471)*H8471/G8471,0)</f>
        <v>0</v>
      </c>
      <c r="J8471" s="7">
        <f ca="1">IF($F8471=1,OFFSET(start_33,LOLP!$D8471+(1-$C8471)*24,LOLP!$B8471)*H8471/G8471,0)</f>
        <v>0</v>
      </c>
      <c r="K8471" s="7">
        <f ca="1">IF($F8471,OFFSET(start_40,LOLP!$D8471+(1-$C8471)*24,LOLP!$B8471),0)</f>
        <v>0</v>
      </c>
      <c r="L8471" s="7">
        <f ca="1">IF($F8471,OFFSET(start_50,LOLP!$D8471+(1-$C8471)*24,LOLP!$B8471),0)</f>
        <v>0</v>
      </c>
      <c r="M8471" s="25">
        <f t="shared" ca="1" si="926"/>
        <v>0</v>
      </c>
      <c r="N8471" s="25">
        <f t="shared" ca="1" si="927"/>
        <v>0</v>
      </c>
      <c r="O8471" s="15" t="e">
        <f t="shared" ca="1" si="928"/>
        <v>#DIV/0!</v>
      </c>
      <c r="P8471" s="15" t="e">
        <f t="shared" ca="1" si="929"/>
        <v>#DIV/0!</v>
      </c>
    </row>
    <row r="8472" spans="1:16" x14ac:dyDescent="0.25">
      <c r="A8472" s="1">
        <f t="shared" si="923"/>
        <v>43453</v>
      </c>
      <c r="B8472" s="7">
        <f t="shared" si="925"/>
        <v>12</v>
      </c>
      <c r="C8472" s="4">
        <f>INDEX(Calendar!$E$3:$E$367,MATCH(LOLP!$A8472,Calendar!$B$3:$B$367,0))</f>
        <v>1</v>
      </c>
      <c r="D8472" s="2">
        <f t="shared" si="924"/>
        <v>21</v>
      </c>
      <c r="E8472" s="36">
        <v>27912</v>
      </c>
      <c r="F8472" s="7">
        <f>IFERROR(IF(INDEX('Temperature Data'!$AA$15:$AA$348,MATCH(LOLP!A8472,'Temperature Data'!$B$15:$B$348,0))&gt;IF(B8472=9,$G$2,LOLP!$F$2),1,0),0)</f>
        <v>0</v>
      </c>
      <c r="G8472" s="7">
        <f>SUMIFS(LOLP!$F$4:$F$8763,$C$4:$C$8763,$C8472,$B$4:$B$8763,$B8472,$D$4:$D$8763,$D8472)</f>
        <v>0</v>
      </c>
      <c r="H8472" s="7">
        <f>COUNTIFS(Calendar!$E$3:$E$367,LOLP!C8472,Calendar!$D$3:$D$367,LOLP!B8472)</f>
        <v>20</v>
      </c>
      <c r="I8472" s="7">
        <f ca="1">IF($F8472=1,OFFSET(start_norps,LOLP!$D8472+(1-$C8472)*24,LOLP!$B8472)*H8472/G8472,0)</f>
        <v>0</v>
      </c>
      <c r="J8472" s="7">
        <f ca="1">IF($F8472=1,OFFSET(start_33,LOLP!$D8472+(1-$C8472)*24,LOLP!$B8472)*H8472/G8472,0)</f>
        <v>0</v>
      </c>
      <c r="K8472" s="7">
        <f ca="1">IF($F8472,OFFSET(start_40,LOLP!$D8472+(1-$C8472)*24,LOLP!$B8472),0)</f>
        <v>0</v>
      </c>
      <c r="L8472" s="7">
        <f ca="1">IF($F8472,OFFSET(start_50,LOLP!$D8472+(1-$C8472)*24,LOLP!$B8472),0)</f>
        <v>0</v>
      </c>
      <c r="M8472" s="25">
        <f t="shared" ca="1" si="926"/>
        <v>0</v>
      </c>
      <c r="N8472" s="25">
        <f t="shared" ca="1" si="927"/>
        <v>0</v>
      </c>
      <c r="O8472" s="15" t="e">
        <f t="shared" ca="1" si="928"/>
        <v>#DIV/0!</v>
      </c>
      <c r="P8472" s="15" t="e">
        <f t="shared" ca="1" si="929"/>
        <v>#DIV/0!</v>
      </c>
    </row>
    <row r="8473" spans="1:16" x14ac:dyDescent="0.25">
      <c r="A8473" s="1">
        <f t="shared" si="923"/>
        <v>43453</v>
      </c>
      <c r="B8473" s="7">
        <f t="shared" si="925"/>
        <v>12</v>
      </c>
      <c r="C8473" s="4">
        <f>INDEX(Calendar!$E$3:$E$367,MATCH(LOLP!$A8473,Calendar!$B$3:$B$367,0))</f>
        <v>1</v>
      </c>
      <c r="D8473" s="2">
        <f t="shared" si="924"/>
        <v>22</v>
      </c>
      <c r="E8473" s="36">
        <v>26729</v>
      </c>
      <c r="F8473" s="7">
        <f>IFERROR(IF(INDEX('Temperature Data'!$AA$15:$AA$348,MATCH(LOLP!A8473,'Temperature Data'!$B$15:$B$348,0))&gt;IF(B8473=9,$G$2,LOLP!$F$2),1,0),0)</f>
        <v>0</v>
      </c>
      <c r="G8473" s="7">
        <f>SUMIFS(LOLP!$F$4:$F$8763,$C$4:$C$8763,$C8473,$B$4:$B$8763,$B8473,$D$4:$D$8763,$D8473)</f>
        <v>0</v>
      </c>
      <c r="H8473" s="7">
        <f>COUNTIFS(Calendar!$E$3:$E$367,LOLP!C8473,Calendar!$D$3:$D$367,LOLP!B8473)</f>
        <v>20</v>
      </c>
      <c r="I8473" s="7">
        <f ca="1">IF($F8473=1,OFFSET(start_norps,LOLP!$D8473+(1-$C8473)*24,LOLP!$B8473)*H8473/G8473,0)</f>
        <v>0</v>
      </c>
      <c r="J8473" s="7">
        <f ca="1">IF($F8473=1,OFFSET(start_33,LOLP!$D8473+(1-$C8473)*24,LOLP!$B8473)*H8473/G8473,0)</f>
        <v>0</v>
      </c>
      <c r="K8473" s="7">
        <f ca="1">IF($F8473,OFFSET(start_40,LOLP!$D8473+(1-$C8473)*24,LOLP!$B8473),0)</f>
        <v>0</v>
      </c>
      <c r="L8473" s="7">
        <f ca="1">IF($F8473,OFFSET(start_50,LOLP!$D8473+(1-$C8473)*24,LOLP!$B8473),0)</f>
        <v>0</v>
      </c>
      <c r="M8473" s="25">
        <f t="shared" ca="1" si="926"/>
        <v>0</v>
      </c>
      <c r="N8473" s="25">
        <f t="shared" ca="1" si="927"/>
        <v>0</v>
      </c>
      <c r="O8473" s="15" t="e">
        <f t="shared" ca="1" si="928"/>
        <v>#DIV/0!</v>
      </c>
      <c r="P8473" s="15" t="e">
        <f t="shared" ca="1" si="929"/>
        <v>#DIV/0!</v>
      </c>
    </row>
    <row r="8474" spans="1:16" x14ac:dyDescent="0.25">
      <c r="A8474" s="1">
        <f t="shared" si="923"/>
        <v>43453</v>
      </c>
      <c r="B8474" s="7">
        <f t="shared" si="925"/>
        <v>12</v>
      </c>
      <c r="C8474" s="4">
        <f>INDEX(Calendar!$E$3:$E$367,MATCH(LOLP!$A8474,Calendar!$B$3:$B$367,0))</f>
        <v>1</v>
      </c>
      <c r="D8474" s="2">
        <f t="shared" si="924"/>
        <v>23</v>
      </c>
      <c r="E8474" s="36">
        <v>24741</v>
      </c>
      <c r="F8474" s="7">
        <f>IFERROR(IF(INDEX('Temperature Data'!$AA$15:$AA$348,MATCH(LOLP!A8474,'Temperature Data'!$B$15:$B$348,0))&gt;IF(B8474=9,$G$2,LOLP!$F$2),1,0),0)</f>
        <v>0</v>
      </c>
      <c r="G8474" s="7">
        <f>SUMIFS(LOLP!$F$4:$F$8763,$C$4:$C$8763,$C8474,$B$4:$B$8763,$B8474,$D$4:$D$8763,$D8474)</f>
        <v>0</v>
      </c>
      <c r="H8474" s="7">
        <f>COUNTIFS(Calendar!$E$3:$E$367,LOLP!C8474,Calendar!$D$3:$D$367,LOLP!B8474)</f>
        <v>20</v>
      </c>
      <c r="I8474" s="7">
        <f ca="1">IF($F8474=1,OFFSET(start_norps,LOLP!$D8474+(1-$C8474)*24,LOLP!$B8474)*H8474/G8474,0)</f>
        <v>0</v>
      </c>
      <c r="J8474" s="7">
        <f ca="1">IF($F8474=1,OFFSET(start_33,LOLP!$D8474+(1-$C8474)*24,LOLP!$B8474)*H8474/G8474,0)</f>
        <v>0</v>
      </c>
      <c r="K8474" s="7">
        <f ca="1">IF($F8474,OFFSET(start_40,LOLP!$D8474+(1-$C8474)*24,LOLP!$B8474),0)</f>
        <v>0</v>
      </c>
      <c r="L8474" s="7">
        <f ca="1">IF($F8474,OFFSET(start_50,LOLP!$D8474+(1-$C8474)*24,LOLP!$B8474),0)</f>
        <v>0</v>
      </c>
      <c r="M8474" s="25">
        <f t="shared" ca="1" si="926"/>
        <v>0</v>
      </c>
      <c r="N8474" s="25">
        <f t="shared" ca="1" si="927"/>
        <v>0</v>
      </c>
      <c r="O8474" s="15" t="e">
        <f t="shared" ca="1" si="928"/>
        <v>#DIV/0!</v>
      </c>
      <c r="P8474" s="15" t="e">
        <f t="shared" ca="1" si="929"/>
        <v>#DIV/0!</v>
      </c>
    </row>
    <row r="8475" spans="1:16" x14ac:dyDescent="0.25">
      <c r="A8475" s="1">
        <f t="shared" si="923"/>
        <v>43453</v>
      </c>
      <c r="B8475" s="7">
        <f t="shared" si="925"/>
        <v>12</v>
      </c>
      <c r="C8475" s="4">
        <f>INDEX(Calendar!$E$3:$E$367,MATCH(LOLP!$A8475,Calendar!$B$3:$B$367,0))</f>
        <v>1</v>
      </c>
      <c r="D8475" s="2">
        <f t="shared" si="924"/>
        <v>24</v>
      </c>
      <c r="E8475" s="36">
        <v>22827</v>
      </c>
      <c r="F8475" s="7">
        <f>IFERROR(IF(INDEX('Temperature Data'!$AA$15:$AA$348,MATCH(LOLP!A8475,'Temperature Data'!$B$15:$B$348,0))&gt;IF(B8475=9,$G$2,LOLP!$F$2),1,0),0)</f>
        <v>0</v>
      </c>
      <c r="G8475" s="7">
        <f>SUMIFS(LOLP!$F$4:$F$8763,$C$4:$C$8763,$C8475,$B$4:$B$8763,$B8475,$D$4:$D$8763,$D8475)</f>
        <v>0</v>
      </c>
      <c r="H8475" s="7">
        <f>COUNTIFS(Calendar!$E$3:$E$367,LOLP!C8475,Calendar!$D$3:$D$367,LOLP!B8475)</f>
        <v>20</v>
      </c>
      <c r="I8475" s="7">
        <f ca="1">IF($F8475=1,OFFSET(start_norps,LOLP!$D8475+(1-$C8475)*24,LOLP!$B8475)*H8475/G8475,0)</f>
        <v>0</v>
      </c>
      <c r="J8475" s="7">
        <f ca="1">IF($F8475=1,OFFSET(start_33,LOLP!$D8475+(1-$C8475)*24,LOLP!$B8475)*H8475/G8475,0)</f>
        <v>0</v>
      </c>
      <c r="K8475" s="7">
        <f ca="1">IF($F8475,OFFSET(start_40,LOLP!$D8475+(1-$C8475)*24,LOLP!$B8475),0)</f>
        <v>0</v>
      </c>
      <c r="L8475" s="7">
        <f ca="1">IF($F8475,OFFSET(start_50,LOLP!$D8475+(1-$C8475)*24,LOLP!$B8475),0)</f>
        <v>0</v>
      </c>
      <c r="M8475" s="25">
        <f t="shared" ca="1" si="926"/>
        <v>0</v>
      </c>
      <c r="N8475" s="25">
        <f t="shared" ca="1" si="927"/>
        <v>0</v>
      </c>
      <c r="O8475" s="15" t="e">
        <f t="shared" ca="1" si="928"/>
        <v>#DIV/0!</v>
      </c>
      <c r="P8475" s="15" t="e">
        <f t="shared" ca="1" si="929"/>
        <v>#DIV/0!</v>
      </c>
    </row>
    <row r="8476" spans="1:16" x14ac:dyDescent="0.25">
      <c r="A8476" s="1">
        <f t="shared" si="923"/>
        <v>43454</v>
      </c>
      <c r="B8476" s="7">
        <f t="shared" si="925"/>
        <v>12</v>
      </c>
      <c r="C8476" s="4">
        <f>INDEX(Calendar!$E$3:$E$367,MATCH(LOLP!$A8476,Calendar!$B$3:$B$367,0))</f>
        <v>1</v>
      </c>
      <c r="D8476" s="2">
        <f t="shared" si="924"/>
        <v>1</v>
      </c>
      <c r="E8476" s="36">
        <v>21599</v>
      </c>
      <c r="F8476" s="7">
        <f>IFERROR(IF(INDEX('Temperature Data'!$AA$15:$AA$348,MATCH(LOLP!A8476,'Temperature Data'!$B$15:$B$348,0))&gt;IF(B8476=9,$G$2,LOLP!$F$2),1,0),0)</f>
        <v>0</v>
      </c>
      <c r="G8476" s="7">
        <f>SUMIFS(LOLP!$F$4:$F$8763,$C$4:$C$8763,$C8476,$B$4:$B$8763,$B8476,$D$4:$D$8763,$D8476)</f>
        <v>0</v>
      </c>
      <c r="H8476" s="7">
        <f>COUNTIFS(Calendar!$E$3:$E$367,LOLP!C8476,Calendar!$D$3:$D$367,LOLP!B8476)</f>
        <v>20</v>
      </c>
      <c r="I8476" s="7">
        <f ca="1">IF($F8476=1,OFFSET(start_norps,LOLP!$D8476+(1-$C8476)*24,LOLP!$B8476)*H8476/G8476,0)</f>
        <v>0</v>
      </c>
      <c r="J8476" s="7">
        <f ca="1">IF($F8476=1,OFFSET(start_33,LOLP!$D8476+(1-$C8476)*24,LOLP!$B8476)*H8476/G8476,0)</f>
        <v>0</v>
      </c>
      <c r="K8476" s="7">
        <f ca="1">IF($F8476,OFFSET(start_40,LOLP!$D8476+(1-$C8476)*24,LOLP!$B8476),0)</f>
        <v>0</v>
      </c>
      <c r="L8476" s="7">
        <f ca="1">IF($F8476,OFFSET(start_50,LOLP!$D8476+(1-$C8476)*24,LOLP!$B8476),0)</f>
        <v>0</v>
      </c>
      <c r="M8476" s="25">
        <f t="shared" ca="1" si="926"/>
        <v>0</v>
      </c>
      <c r="N8476" s="25">
        <f t="shared" ca="1" si="927"/>
        <v>0</v>
      </c>
      <c r="O8476" s="15" t="e">
        <f t="shared" ca="1" si="928"/>
        <v>#DIV/0!</v>
      </c>
      <c r="P8476" s="15" t="e">
        <f t="shared" ca="1" si="929"/>
        <v>#DIV/0!</v>
      </c>
    </row>
    <row r="8477" spans="1:16" x14ac:dyDescent="0.25">
      <c r="A8477" s="1">
        <f t="shared" ref="A8477:A8540" si="930">A8453+1</f>
        <v>43454</v>
      </c>
      <c r="B8477" s="7">
        <f t="shared" si="925"/>
        <v>12</v>
      </c>
      <c r="C8477" s="4">
        <f>INDEX(Calendar!$E$3:$E$367,MATCH(LOLP!$A8477,Calendar!$B$3:$B$367,0))</f>
        <v>1</v>
      </c>
      <c r="D8477" s="2">
        <f t="shared" ref="D8477:D8540" si="931">D8453</f>
        <v>2</v>
      </c>
      <c r="E8477" s="36">
        <v>20741</v>
      </c>
      <c r="F8477" s="7">
        <f>IFERROR(IF(INDEX('Temperature Data'!$AA$15:$AA$348,MATCH(LOLP!A8477,'Temperature Data'!$B$15:$B$348,0))&gt;IF(B8477=9,$G$2,LOLP!$F$2),1,0),0)</f>
        <v>0</v>
      </c>
      <c r="G8477" s="7">
        <f>SUMIFS(LOLP!$F$4:$F$8763,$C$4:$C$8763,$C8477,$B$4:$B$8763,$B8477,$D$4:$D$8763,$D8477)</f>
        <v>0</v>
      </c>
      <c r="H8477" s="7">
        <f>COUNTIFS(Calendar!$E$3:$E$367,LOLP!C8477,Calendar!$D$3:$D$367,LOLP!B8477)</f>
        <v>20</v>
      </c>
      <c r="I8477" s="7">
        <f ca="1">IF($F8477=1,OFFSET(start_norps,LOLP!$D8477+(1-$C8477)*24,LOLP!$B8477)*H8477/G8477,0)</f>
        <v>0</v>
      </c>
      <c r="J8477" s="7">
        <f ca="1">IF($F8477=1,OFFSET(start_33,LOLP!$D8477+(1-$C8477)*24,LOLP!$B8477)*H8477/G8477,0)</f>
        <v>0</v>
      </c>
      <c r="K8477" s="7">
        <f ca="1">IF($F8477,OFFSET(start_40,LOLP!$D8477+(1-$C8477)*24,LOLP!$B8477),0)</f>
        <v>0</v>
      </c>
      <c r="L8477" s="7">
        <f ca="1">IF($F8477,OFFSET(start_50,LOLP!$D8477+(1-$C8477)*24,LOLP!$B8477),0)</f>
        <v>0</v>
      </c>
      <c r="M8477" s="25">
        <f t="shared" ca="1" si="926"/>
        <v>0</v>
      </c>
      <c r="N8477" s="25">
        <f t="shared" ca="1" si="927"/>
        <v>0</v>
      </c>
      <c r="O8477" s="15" t="e">
        <f t="shared" ca="1" si="928"/>
        <v>#DIV/0!</v>
      </c>
      <c r="P8477" s="15" t="e">
        <f t="shared" ca="1" si="929"/>
        <v>#DIV/0!</v>
      </c>
    </row>
    <row r="8478" spans="1:16" x14ac:dyDescent="0.25">
      <c r="A8478" s="1">
        <f t="shared" si="930"/>
        <v>43454</v>
      </c>
      <c r="B8478" s="7">
        <f t="shared" si="925"/>
        <v>12</v>
      </c>
      <c r="C8478" s="4">
        <f>INDEX(Calendar!$E$3:$E$367,MATCH(LOLP!$A8478,Calendar!$B$3:$B$367,0))</f>
        <v>1</v>
      </c>
      <c r="D8478" s="2">
        <f t="shared" si="931"/>
        <v>3</v>
      </c>
      <c r="E8478" s="36">
        <v>20294</v>
      </c>
      <c r="F8478" s="7">
        <f>IFERROR(IF(INDEX('Temperature Data'!$AA$15:$AA$348,MATCH(LOLP!A8478,'Temperature Data'!$B$15:$B$348,0))&gt;IF(B8478=9,$G$2,LOLP!$F$2),1,0),0)</f>
        <v>0</v>
      </c>
      <c r="G8478" s="7">
        <f>SUMIFS(LOLP!$F$4:$F$8763,$C$4:$C$8763,$C8478,$B$4:$B$8763,$B8478,$D$4:$D$8763,$D8478)</f>
        <v>0</v>
      </c>
      <c r="H8478" s="7">
        <f>COUNTIFS(Calendar!$E$3:$E$367,LOLP!C8478,Calendar!$D$3:$D$367,LOLP!B8478)</f>
        <v>20</v>
      </c>
      <c r="I8478" s="7">
        <f ca="1">IF($F8478=1,OFFSET(start_norps,LOLP!$D8478+(1-$C8478)*24,LOLP!$B8478)*H8478/G8478,0)</f>
        <v>0</v>
      </c>
      <c r="J8478" s="7">
        <f ca="1">IF($F8478=1,OFFSET(start_33,LOLP!$D8478+(1-$C8478)*24,LOLP!$B8478)*H8478/G8478,0)</f>
        <v>0</v>
      </c>
      <c r="K8478" s="7">
        <f ca="1">IF($F8478,OFFSET(start_40,LOLP!$D8478+(1-$C8478)*24,LOLP!$B8478),0)</f>
        <v>0</v>
      </c>
      <c r="L8478" s="7">
        <f ca="1">IF($F8478,OFFSET(start_50,LOLP!$D8478+(1-$C8478)*24,LOLP!$B8478),0)</f>
        <v>0</v>
      </c>
      <c r="M8478" s="25">
        <f t="shared" ca="1" si="926"/>
        <v>0</v>
      </c>
      <c r="N8478" s="25">
        <f t="shared" ca="1" si="927"/>
        <v>0</v>
      </c>
      <c r="O8478" s="15" t="e">
        <f t="shared" ca="1" si="928"/>
        <v>#DIV/0!</v>
      </c>
      <c r="P8478" s="15" t="e">
        <f t="shared" ca="1" si="929"/>
        <v>#DIV/0!</v>
      </c>
    </row>
    <row r="8479" spans="1:16" x14ac:dyDescent="0.25">
      <c r="A8479" s="1">
        <f t="shared" si="930"/>
        <v>43454</v>
      </c>
      <c r="B8479" s="7">
        <f t="shared" si="925"/>
        <v>12</v>
      </c>
      <c r="C8479" s="4">
        <f>INDEX(Calendar!$E$3:$E$367,MATCH(LOLP!$A8479,Calendar!$B$3:$B$367,0))</f>
        <v>1</v>
      </c>
      <c r="D8479" s="2">
        <f t="shared" si="931"/>
        <v>4</v>
      </c>
      <c r="E8479" s="36">
        <v>20258</v>
      </c>
      <c r="F8479" s="7">
        <f>IFERROR(IF(INDEX('Temperature Data'!$AA$15:$AA$348,MATCH(LOLP!A8479,'Temperature Data'!$B$15:$B$348,0))&gt;IF(B8479=9,$G$2,LOLP!$F$2),1,0),0)</f>
        <v>0</v>
      </c>
      <c r="G8479" s="7">
        <f>SUMIFS(LOLP!$F$4:$F$8763,$C$4:$C$8763,$C8479,$B$4:$B$8763,$B8479,$D$4:$D$8763,$D8479)</f>
        <v>0</v>
      </c>
      <c r="H8479" s="7">
        <f>COUNTIFS(Calendar!$E$3:$E$367,LOLP!C8479,Calendar!$D$3:$D$367,LOLP!B8479)</f>
        <v>20</v>
      </c>
      <c r="I8479" s="7">
        <f ca="1">IF($F8479=1,OFFSET(start_norps,LOLP!$D8479+(1-$C8479)*24,LOLP!$B8479)*H8479/G8479,0)</f>
        <v>0</v>
      </c>
      <c r="J8479" s="7">
        <f ca="1">IF($F8479=1,OFFSET(start_33,LOLP!$D8479+(1-$C8479)*24,LOLP!$B8479)*H8479/G8479,0)</f>
        <v>0</v>
      </c>
      <c r="K8479" s="7">
        <f ca="1">IF($F8479,OFFSET(start_40,LOLP!$D8479+(1-$C8479)*24,LOLP!$B8479),0)</f>
        <v>0</v>
      </c>
      <c r="L8479" s="7">
        <f ca="1">IF($F8479,OFFSET(start_50,LOLP!$D8479+(1-$C8479)*24,LOLP!$B8479),0)</f>
        <v>0</v>
      </c>
      <c r="M8479" s="25">
        <f t="shared" ca="1" si="926"/>
        <v>0</v>
      </c>
      <c r="N8479" s="25">
        <f t="shared" ca="1" si="927"/>
        <v>0</v>
      </c>
      <c r="O8479" s="15" t="e">
        <f t="shared" ca="1" si="928"/>
        <v>#DIV/0!</v>
      </c>
      <c r="P8479" s="15" t="e">
        <f t="shared" ca="1" si="929"/>
        <v>#DIV/0!</v>
      </c>
    </row>
    <row r="8480" spans="1:16" x14ac:dyDescent="0.25">
      <c r="A8480" s="1">
        <f t="shared" si="930"/>
        <v>43454</v>
      </c>
      <c r="B8480" s="7">
        <f t="shared" si="925"/>
        <v>12</v>
      </c>
      <c r="C8480" s="4">
        <f>INDEX(Calendar!$E$3:$E$367,MATCH(LOLP!$A8480,Calendar!$B$3:$B$367,0))</f>
        <v>1</v>
      </c>
      <c r="D8480" s="2">
        <f t="shared" si="931"/>
        <v>5</v>
      </c>
      <c r="E8480" s="36">
        <v>20852</v>
      </c>
      <c r="F8480" s="7">
        <f>IFERROR(IF(INDEX('Temperature Data'!$AA$15:$AA$348,MATCH(LOLP!A8480,'Temperature Data'!$B$15:$B$348,0))&gt;IF(B8480=9,$G$2,LOLP!$F$2),1,0),0)</f>
        <v>0</v>
      </c>
      <c r="G8480" s="7">
        <f>SUMIFS(LOLP!$F$4:$F$8763,$C$4:$C$8763,$C8480,$B$4:$B$8763,$B8480,$D$4:$D$8763,$D8480)</f>
        <v>0</v>
      </c>
      <c r="H8480" s="7">
        <f>COUNTIFS(Calendar!$E$3:$E$367,LOLP!C8480,Calendar!$D$3:$D$367,LOLP!B8480)</f>
        <v>20</v>
      </c>
      <c r="I8480" s="7">
        <f ca="1">IF($F8480=1,OFFSET(start_norps,LOLP!$D8480+(1-$C8480)*24,LOLP!$B8480)*H8480/G8480,0)</f>
        <v>0</v>
      </c>
      <c r="J8480" s="7">
        <f ca="1">IF($F8480=1,OFFSET(start_33,LOLP!$D8480+(1-$C8480)*24,LOLP!$B8480)*H8480/G8480,0)</f>
        <v>0</v>
      </c>
      <c r="K8480" s="7">
        <f ca="1">IF($F8480,OFFSET(start_40,LOLP!$D8480+(1-$C8480)*24,LOLP!$B8480),0)</f>
        <v>0</v>
      </c>
      <c r="L8480" s="7">
        <f ca="1">IF($F8480,OFFSET(start_50,LOLP!$D8480+(1-$C8480)*24,LOLP!$B8480),0)</f>
        <v>0</v>
      </c>
      <c r="M8480" s="25">
        <f t="shared" ca="1" si="926"/>
        <v>0</v>
      </c>
      <c r="N8480" s="25">
        <f t="shared" ca="1" si="927"/>
        <v>0</v>
      </c>
      <c r="O8480" s="15" t="e">
        <f t="shared" ca="1" si="928"/>
        <v>#DIV/0!</v>
      </c>
      <c r="P8480" s="15" t="e">
        <f t="shared" ca="1" si="929"/>
        <v>#DIV/0!</v>
      </c>
    </row>
    <row r="8481" spans="1:16" x14ac:dyDescent="0.25">
      <c r="A8481" s="1">
        <f t="shared" si="930"/>
        <v>43454</v>
      </c>
      <c r="B8481" s="7">
        <f t="shared" si="925"/>
        <v>12</v>
      </c>
      <c r="C8481" s="4">
        <f>INDEX(Calendar!$E$3:$E$367,MATCH(LOLP!$A8481,Calendar!$B$3:$B$367,0))</f>
        <v>1</v>
      </c>
      <c r="D8481" s="2">
        <f t="shared" si="931"/>
        <v>6</v>
      </c>
      <c r="E8481" s="36">
        <v>22480</v>
      </c>
      <c r="F8481" s="7">
        <f>IFERROR(IF(INDEX('Temperature Data'!$AA$15:$AA$348,MATCH(LOLP!A8481,'Temperature Data'!$B$15:$B$348,0))&gt;IF(B8481=9,$G$2,LOLP!$F$2),1,0),0)</f>
        <v>0</v>
      </c>
      <c r="G8481" s="7">
        <f>SUMIFS(LOLP!$F$4:$F$8763,$C$4:$C$8763,$C8481,$B$4:$B$8763,$B8481,$D$4:$D$8763,$D8481)</f>
        <v>0</v>
      </c>
      <c r="H8481" s="7">
        <f>COUNTIFS(Calendar!$E$3:$E$367,LOLP!C8481,Calendar!$D$3:$D$367,LOLP!B8481)</f>
        <v>20</v>
      </c>
      <c r="I8481" s="7">
        <f ca="1">IF($F8481=1,OFFSET(start_norps,LOLP!$D8481+(1-$C8481)*24,LOLP!$B8481)*H8481/G8481,0)</f>
        <v>0</v>
      </c>
      <c r="J8481" s="7">
        <f ca="1">IF($F8481=1,OFFSET(start_33,LOLP!$D8481+(1-$C8481)*24,LOLP!$B8481)*H8481/G8481,0)</f>
        <v>0</v>
      </c>
      <c r="K8481" s="7">
        <f ca="1">IF($F8481,OFFSET(start_40,LOLP!$D8481+(1-$C8481)*24,LOLP!$B8481),0)</f>
        <v>0</v>
      </c>
      <c r="L8481" s="7">
        <f ca="1">IF($F8481,OFFSET(start_50,LOLP!$D8481+(1-$C8481)*24,LOLP!$B8481),0)</f>
        <v>0</v>
      </c>
      <c r="M8481" s="25">
        <f t="shared" ca="1" si="926"/>
        <v>0</v>
      </c>
      <c r="N8481" s="25">
        <f t="shared" ca="1" si="927"/>
        <v>0</v>
      </c>
      <c r="O8481" s="15" t="e">
        <f t="shared" ca="1" si="928"/>
        <v>#DIV/0!</v>
      </c>
      <c r="P8481" s="15" t="e">
        <f t="shared" ca="1" si="929"/>
        <v>#DIV/0!</v>
      </c>
    </row>
    <row r="8482" spans="1:16" x14ac:dyDescent="0.25">
      <c r="A8482" s="1">
        <f t="shared" si="930"/>
        <v>43454</v>
      </c>
      <c r="B8482" s="7">
        <f t="shared" si="925"/>
        <v>12</v>
      </c>
      <c r="C8482" s="4">
        <f>INDEX(Calendar!$E$3:$E$367,MATCH(LOLP!$A8482,Calendar!$B$3:$B$367,0))</f>
        <v>1</v>
      </c>
      <c r="D8482" s="2">
        <f t="shared" si="931"/>
        <v>7</v>
      </c>
      <c r="E8482" s="36">
        <v>24782</v>
      </c>
      <c r="F8482" s="7">
        <f>IFERROR(IF(INDEX('Temperature Data'!$AA$15:$AA$348,MATCH(LOLP!A8482,'Temperature Data'!$B$15:$B$348,0))&gt;IF(B8482=9,$G$2,LOLP!$F$2),1,0),0)</f>
        <v>0</v>
      </c>
      <c r="G8482" s="7">
        <f>SUMIFS(LOLP!$F$4:$F$8763,$C$4:$C$8763,$C8482,$B$4:$B$8763,$B8482,$D$4:$D$8763,$D8482)</f>
        <v>0</v>
      </c>
      <c r="H8482" s="7">
        <f>COUNTIFS(Calendar!$E$3:$E$367,LOLP!C8482,Calendar!$D$3:$D$367,LOLP!B8482)</f>
        <v>20</v>
      </c>
      <c r="I8482" s="7">
        <f ca="1">IF($F8482=1,OFFSET(start_norps,LOLP!$D8482+(1-$C8482)*24,LOLP!$B8482)*H8482/G8482,0)</f>
        <v>0</v>
      </c>
      <c r="J8482" s="7">
        <f ca="1">IF($F8482=1,OFFSET(start_33,LOLP!$D8482+(1-$C8482)*24,LOLP!$B8482)*H8482/G8482,0)</f>
        <v>0</v>
      </c>
      <c r="K8482" s="7">
        <f ca="1">IF($F8482,OFFSET(start_40,LOLP!$D8482+(1-$C8482)*24,LOLP!$B8482),0)</f>
        <v>0</v>
      </c>
      <c r="L8482" s="7">
        <f ca="1">IF($F8482,OFFSET(start_50,LOLP!$D8482+(1-$C8482)*24,LOLP!$B8482),0)</f>
        <v>0</v>
      </c>
      <c r="M8482" s="25">
        <f t="shared" ca="1" si="926"/>
        <v>0</v>
      </c>
      <c r="N8482" s="25">
        <f t="shared" ca="1" si="927"/>
        <v>0</v>
      </c>
      <c r="O8482" s="15" t="e">
        <f t="shared" ca="1" si="928"/>
        <v>#DIV/0!</v>
      </c>
      <c r="P8482" s="15" t="e">
        <f t="shared" ca="1" si="929"/>
        <v>#DIV/0!</v>
      </c>
    </row>
    <row r="8483" spans="1:16" x14ac:dyDescent="0.25">
      <c r="A8483" s="1">
        <f t="shared" si="930"/>
        <v>43454</v>
      </c>
      <c r="B8483" s="7">
        <f t="shared" si="925"/>
        <v>12</v>
      </c>
      <c r="C8483" s="4">
        <f>INDEX(Calendar!$E$3:$E$367,MATCH(LOLP!$A8483,Calendar!$B$3:$B$367,0))</f>
        <v>1</v>
      </c>
      <c r="D8483" s="2">
        <f t="shared" si="931"/>
        <v>8</v>
      </c>
      <c r="E8483" s="36">
        <v>25927</v>
      </c>
      <c r="F8483" s="7">
        <f>IFERROR(IF(INDEX('Temperature Data'!$AA$15:$AA$348,MATCH(LOLP!A8483,'Temperature Data'!$B$15:$B$348,0))&gt;IF(B8483=9,$G$2,LOLP!$F$2),1,0),0)</f>
        <v>0</v>
      </c>
      <c r="G8483" s="7">
        <f>SUMIFS(LOLP!$F$4:$F$8763,$C$4:$C$8763,$C8483,$B$4:$B$8763,$B8483,$D$4:$D$8763,$D8483)</f>
        <v>0</v>
      </c>
      <c r="H8483" s="7">
        <f>COUNTIFS(Calendar!$E$3:$E$367,LOLP!C8483,Calendar!$D$3:$D$367,LOLP!B8483)</f>
        <v>20</v>
      </c>
      <c r="I8483" s="7">
        <f ca="1">IF($F8483=1,OFFSET(start_norps,LOLP!$D8483+(1-$C8483)*24,LOLP!$B8483)*H8483/G8483,0)</f>
        <v>0</v>
      </c>
      <c r="J8483" s="7">
        <f ca="1">IF($F8483=1,OFFSET(start_33,LOLP!$D8483+(1-$C8483)*24,LOLP!$B8483)*H8483/G8483,0)</f>
        <v>0</v>
      </c>
      <c r="K8483" s="7">
        <f ca="1">IF($F8483,OFFSET(start_40,LOLP!$D8483+(1-$C8483)*24,LOLP!$B8483),0)</f>
        <v>0</v>
      </c>
      <c r="L8483" s="7">
        <f ca="1">IF($F8483,OFFSET(start_50,LOLP!$D8483+(1-$C8483)*24,LOLP!$B8483),0)</f>
        <v>0</v>
      </c>
      <c r="M8483" s="25">
        <f t="shared" ca="1" si="926"/>
        <v>0</v>
      </c>
      <c r="N8483" s="25">
        <f t="shared" ca="1" si="927"/>
        <v>0</v>
      </c>
      <c r="O8483" s="15" t="e">
        <f t="shared" ca="1" si="928"/>
        <v>#DIV/0!</v>
      </c>
      <c r="P8483" s="15" t="e">
        <f t="shared" ca="1" si="929"/>
        <v>#DIV/0!</v>
      </c>
    </row>
    <row r="8484" spans="1:16" x14ac:dyDescent="0.25">
      <c r="A8484" s="1">
        <f t="shared" si="930"/>
        <v>43454</v>
      </c>
      <c r="B8484" s="7">
        <f t="shared" si="925"/>
        <v>12</v>
      </c>
      <c r="C8484" s="4">
        <f>INDEX(Calendar!$E$3:$E$367,MATCH(LOLP!$A8484,Calendar!$B$3:$B$367,0))</f>
        <v>1</v>
      </c>
      <c r="D8484" s="2">
        <f t="shared" si="931"/>
        <v>9</v>
      </c>
      <c r="E8484" s="36">
        <v>25641</v>
      </c>
      <c r="F8484" s="7">
        <f>IFERROR(IF(INDEX('Temperature Data'!$AA$15:$AA$348,MATCH(LOLP!A8484,'Temperature Data'!$B$15:$B$348,0))&gt;IF(B8484=9,$G$2,LOLP!$F$2),1,0),0)</f>
        <v>0</v>
      </c>
      <c r="G8484" s="7">
        <f>SUMIFS(LOLP!$F$4:$F$8763,$C$4:$C$8763,$C8484,$B$4:$B$8763,$B8484,$D$4:$D$8763,$D8484)</f>
        <v>0</v>
      </c>
      <c r="H8484" s="7">
        <f>COUNTIFS(Calendar!$E$3:$E$367,LOLP!C8484,Calendar!$D$3:$D$367,LOLP!B8484)</f>
        <v>20</v>
      </c>
      <c r="I8484" s="7">
        <f ca="1">IF($F8484=1,OFFSET(start_norps,LOLP!$D8484+(1-$C8484)*24,LOLP!$B8484)*H8484/G8484,0)</f>
        <v>0</v>
      </c>
      <c r="J8484" s="7">
        <f ca="1">IF($F8484=1,OFFSET(start_33,LOLP!$D8484+(1-$C8484)*24,LOLP!$B8484)*H8484/G8484,0)</f>
        <v>0</v>
      </c>
      <c r="K8484" s="7">
        <f ca="1">IF($F8484,OFFSET(start_40,LOLP!$D8484+(1-$C8484)*24,LOLP!$B8484),0)</f>
        <v>0</v>
      </c>
      <c r="L8484" s="7">
        <f ca="1">IF($F8484,OFFSET(start_50,LOLP!$D8484+(1-$C8484)*24,LOLP!$B8484),0)</f>
        <v>0</v>
      </c>
      <c r="M8484" s="25">
        <f t="shared" ca="1" si="926"/>
        <v>0</v>
      </c>
      <c r="N8484" s="25">
        <f t="shared" ca="1" si="927"/>
        <v>0</v>
      </c>
      <c r="O8484" s="15" t="e">
        <f t="shared" ca="1" si="928"/>
        <v>#DIV/0!</v>
      </c>
      <c r="P8484" s="15" t="e">
        <f t="shared" ca="1" si="929"/>
        <v>#DIV/0!</v>
      </c>
    </row>
    <row r="8485" spans="1:16" x14ac:dyDescent="0.25">
      <c r="A8485" s="1">
        <f t="shared" si="930"/>
        <v>43454</v>
      </c>
      <c r="B8485" s="7">
        <f t="shared" si="925"/>
        <v>12</v>
      </c>
      <c r="C8485" s="4">
        <f>INDEX(Calendar!$E$3:$E$367,MATCH(LOLP!$A8485,Calendar!$B$3:$B$367,0))</f>
        <v>1</v>
      </c>
      <c r="D8485" s="2">
        <f t="shared" si="931"/>
        <v>10</v>
      </c>
      <c r="E8485" s="36">
        <v>25185</v>
      </c>
      <c r="F8485" s="7">
        <f>IFERROR(IF(INDEX('Temperature Data'!$AA$15:$AA$348,MATCH(LOLP!A8485,'Temperature Data'!$B$15:$B$348,0))&gt;IF(B8485=9,$G$2,LOLP!$F$2),1,0),0)</f>
        <v>0</v>
      </c>
      <c r="G8485" s="7">
        <f>SUMIFS(LOLP!$F$4:$F$8763,$C$4:$C$8763,$C8485,$B$4:$B$8763,$B8485,$D$4:$D$8763,$D8485)</f>
        <v>0</v>
      </c>
      <c r="H8485" s="7">
        <f>COUNTIFS(Calendar!$E$3:$E$367,LOLP!C8485,Calendar!$D$3:$D$367,LOLP!B8485)</f>
        <v>20</v>
      </c>
      <c r="I8485" s="7">
        <f ca="1">IF($F8485=1,OFFSET(start_norps,LOLP!$D8485+(1-$C8485)*24,LOLP!$B8485)*H8485/G8485,0)</f>
        <v>0</v>
      </c>
      <c r="J8485" s="7">
        <f ca="1">IF($F8485=1,OFFSET(start_33,LOLP!$D8485+(1-$C8485)*24,LOLP!$B8485)*H8485/G8485,0)</f>
        <v>0</v>
      </c>
      <c r="K8485" s="7">
        <f ca="1">IF($F8485,OFFSET(start_40,LOLP!$D8485+(1-$C8485)*24,LOLP!$B8485),0)</f>
        <v>0</v>
      </c>
      <c r="L8485" s="7">
        <f ca="1">IF($F8485,OFFSET(start_50,LOLP!$D8485+(1-$C8485)*24,LOLP!$B8485),0)</f>
        <v>0</v>
      </c>
      <c r="M8485" s="25">
        <f t="shared" ca="1" si="926"/>
        <v>0</v>
      </c>
      <c r="N8485" s="25">
        <f t="shared" ca="1" si="927"/>
        <v>0</v>
      </c>
      <c r="O8485" s="15" t="e">
        <f t="shared" ca="1" si="928"/>
        <v>#DIV/0!</v>
      </c>
      <c r="P8485" s="15" t="e">
        <f t="shared" ca="1" si="929"/>
        <v>#DIV/0!</v>
      </c>
    </row>
    <row r="8486" spans="1:16" x14ac:dyDescent="0.25">
      <c r="A8486" s="1">
        <f t="shared" si="930"/>
        <v>43454</v>
      </c>
      <c r="B8486" s="7">
        <f t="shared" si="925"/>
        <v>12</v>
      </c>
      <c r="C8486" s="4">
        <f>INDEX(Calendar!$E$3:$E$367,MATCH(LOLP!$A8486,Calendar!$B$3:$B$367,0))</f>
        <v>1</v>
      </c>
      <c r="D8486" s="2">
        <f t="shared" si="931"/>
        <v>11</v>
      </c>
      <c r="E8486" s="36">
        <v>24790</v>
      </c>
      <c r="F8486" s="7">
        <f>IFERROR(IF(INDEX('Temperature Data'!$AA$15:$AA$348,MATCH(LOLP!A8486,'Temperature Data'!$B$15:$B$348,0))&gt;IF(B8486=9,$G$2,LOLP!$F$2),1,0),0)</f>
        <v>0</v>
      </c>
      <c r="G8486" s="7">
        <f>SUMIFS(LOLP!$F$4:$F$8763,$C$4:$C$8763,$C8486,$B$4:$B$8763,$B8486,$D$4:$D$8763,$D8486)</f>
        <v>0</v>
      </c>
      <c r="H8486" s="7">
        <f>COUNTIFS(Calendar!$E$3:$E$367,LOLP!C8486,Calendar!$D$3:$D$367,LOLP!B8486)</f>
        <v>20</v>
      </c>
      <c r="I8486" s="7">
        <f ca="1">IF($F8486=1,OFFSET(start_norps,LOLP!$D8486+(1-$C8486)*24,LOLP!$B8486)*H8486/G8486,0)</f>
        <v>0</v>
      </c>
      <c r="J8486" s="7">
        <f ca="1">IF($F8486=1,OFFSET(start_33,LOLP!$D8486+(1-$C8486)*24,LOLP!$B8486)*H8486/G8486,0)</f>
        <v>0</v>
      </c>
      <c r="K8486" s="7">
        <f ca="1">IF($F8486,OFFSET(start_40,LOLP!$D8486+(1-$C8486)*24,LOLP!$B8486),0)</f>
        <v>0</v>
      </c>
      <c r="L8486" s="7">
        <f ca="1">IF($F8486,OFFSET(start_50,LOLP!$D8486+(1-$C8486)*24,LOLP!$B8486),0)</f>
        <v>0</v>
      </c>
      <c r="M8486" s="25">
        <f t="shared" ca="1" si="926"/>
        <v>0</v>
      </c>
      <c r="N8486" s="25">
        <f t="shared" ca="1" si="927"/>
        <v>0</v>
      </c>
      <c r="O8486" s="15" t="e">
        <f t="shared" ca="1" si="928"/>
        <v>#DIV/0!</v>
      </c>
      <c r="P8486" s="15" t="e">
        <f t="shared" ca="1" si="929"/>
        <v>#DIV/0!</v>
      </c>
    </row>
    <row r="8487" spans="1:16" x14ac:dyDescent="0.25">
      <c r="A8487" s="1">
        <f t="shared" si="930"/>
        <v>43454</v>
      </c>
      <c r="B8487" s="7">
        <f t="shared" si="925"/>
        <v>12</v>
      </c>
      <c r="C8487" s="4">
        <f>INDEX(Calendar!$E$3:$E$367,MATCH(LOLP!$A8487,Calendar!$B$3:$B$367,0))</f>
        <v>1</v>
      </c>
      <c r="D8487" s="2">
        <f t="shared" si="931"/>
        <v>12</v>
      </c>
      <c r="E8487" s="36">
        <v>24548</v>
      </c>
      <c r="F8487" s="7">
        <f>IFERROR(IF(INDEX('Temperature Data'!$AA$15:$AA$348,MATCH(LOLP!A8487,'Temperature Data'!$B$15:$B$348,0))&gt;IF(B8487=9,$G$2,LOLP!$F$2),1,0),0)</f>
        <v>0</v>
      </c>
      <c r="G8487" s="7">
        <f>SUMIFS(LOLP!$F$4:$F$8763,$C$4:$C$8763,$C8487,$B$4:$B$8763,$B8487,$D$4:$D$8763,$D8487)</f>
        <v>0</v>
      </c>
      <c r="H8487" s="7">
        <f>COUNTIFS(Calendar!$E$3:$E$367,LOLP!C8487,Calendar!$D$3:$D$367,LOLP!B8487)</f>
        <v>20</v>
      </c>
      <c r="I8487" s="7">
        <f ca="1">IF($F8487=1,OFFSET(start_norps,LOLP!$D8487+(1-$C8487)*24,LOLP!$B8487)*H8487/G8487,0)</f>
        <v>0</v>
      </c>
      <c r="J8487" s="7">
        <f ca="1">IF($F8487=1,OFFSET(start_33,LOLP!$D8487+(1-$C8487)*24,LOLP!$B8487)*H8487/G8487,0)</f>
        <v>0</v>
      </c>
      <c r="K8487" s="7">
        <f ca="1">IF($F8487,OFFSET(start_40,LOLP!$D8487+(1-$C8487)*24,LOLP!$B8487),0)</f>
        <v>0</v>
      </c>
      <c r="L8487" s="7">
        <f ca="1">IF($F8487,OFFSET(start_50,LOLP!$D8487+(1-$C8487)*24,LOLP!$B8487),0)</f>
        <v>0</v>
      </c>
      <c r="M8487" s="25">
        <f t="shared" ca="1" si="926"/>
        <v>0</v>
      </c>
      <c r="N8487" s="25">
        <f t="shared" ca="1" si="927"/>
        <v>0</v>
      </c>
      <c r="O8487" s="15" t="e">
        <f t="shared" ca="1" si="928"/>
        <v>#DIV/0!</v>
      </c>
      <c r="P8487" s="15" t="e">
        <f t="shared" ca="1" si="929"/>
        <v>#DIV/0!</v>
      </c>
    </row>
    <row r="8488" spans="1:16" x14ac:dyDescent="0.25">
      <c r="A8488" s="1">
        <f t="shared" si="930"/>
        <v>43454</v>
      </c>
      <c r="B8488" s="7">
        <f t="shared" si="925"/>
        <v>12</v>
      </c>
      <c r="C8488" s="4">
        <f>INDEX(Calendar!$E$3:$E$367,MATCH(LOLP!$A8488,Calendar!$B$3:$B$367,0))</f>
        <v>1</v>
      </c>
      <c r="D8488" s="2">
        <f t="shared" si="931"/>
        <v>13</v>
      </c>
      <c r="E8488" s="36">
        <v>24465</v>
      </c>
      <c r="F8488" s="7">
        <f>IFERROR(IF(INDEX('Temperature Data'!$AA$15:$AA$348,MATCH(LOLP!A8488,'Temperature Data'!$B$15:$B$348,0))&gt;IF(B8488=9,$G$2,LOLP!$F$2),1,0),0)</f>
        <v>0</v>
      </c>
      <c r="G8488" s="7">
        <f>SUMIFS(LOLP!$F$4:$F$8763,$C$4:$C$8763,$C8488,$B$4:$B$8763,$B8488,$D$4:$D$8763,$D8488)</f>
        <v>0</v>
      </c>
      <c r="H8488" s="7">
        <f>COUNTIFS(Calendar!$E$3:$E$367,LOLP!C8488,Calendar!$D$3:$D$367,LOLP!B8488)</f>
        <v>20</v>
      </c>
      <c r="I8488" s="7">
        <f ca="1">IF($F8488=1,OFFSET(start_norps,LOLP!$D8488+(1-$C8488)*24,LOLP!$B8488)*H8488/G8488,0)</f>
        <v>0</v>
      </c>
      <c r="J8488" s="7">
        <f ca="1">IF($F8488=1,OFFSET(start_33,LOLP!$D8488+(1-$C8488)*24,LOLP!$B8488)*H8488/G8488,0)</f>
        <v>0</v>
      </c>
      <c r="K8488" s="7">
        <f ca="1">IF($F8488,OFFSET(start_40,LOLP!$D8488+(1-$C8488)*24,LOLP!$B8488),0)</f>
        <v>0</v>
      </c>
      <c r="L8488" s="7">
        <f ca="1">IF($F8488,OFFSET(start_50,LOLP!$D8488+(1-$C8488)*24,LOLP!$B8488),0)</f>
        <v>0</v>
      </c>
      <c r="M8488" s="25">
        <f t="shared" ca="1" si="926"/>
        <v>0</v>
      </c>
      <c r="N8488" s="25">
        <f t="shared" ca="1" si="927"/>
        <v>0</v>
      </c>
      <c r="O8488" s="15" t="e">
        <f t="shared" ca="1" si="928"/>
        <v>#DIV/0!</v>
      </c>
      <c r="P8488" s="15" t="e">
        <f t="shared" ca="1" si="929"/>
        <v>#DIV/0!</v>
      </c>
    </row>
    <row r="8489" spans="1:16" x14ac:dyDescent="0.25">
      <c r="A8489" s="1">
        <f t="shared" si="930"/>
        <v>43454</v>
      </c>
      <c r="B8489" s="7">
        <f t="shared" si="925"/>
        <v>12</v>
      </c>
      <c r="C8489" s="4">
        <f>INDEX(Calendar!$E$3:$E$367,MATCH(LOLP!$A8489,Calendar!$B$3:$B$367,0))</f>
        <v>1</v>
      </c>
      <c r="D8489" s="2">
        <f t="shared" si="931"/>
        <v>14</v>
      </c>
      <c r="E8489" s="36">
        <v>24877</v>
      </c>
      <c r="F8489" s="7">
        <f>IFERROR(IF(INDEX('Temperature Data'!$AA$15:$AA$348,MATCH(LOLP!A8489,'Temperature Data'!$B$15:$B$348,0))&gt;IF(B8489=9,$G$2,LOLP!$F$2),1,0),0)</f>
        <v>0</v>
      </c>
      <c r="G8489" s="7">
        <f>SUMIFS(LOLP!$F$4:$F$8763,$C$4:$C$8763,$C8489,$B$4:$B$8763,$B8489,$D$4:$D$8763,$D8489)</f>
        <v>0</v>
      </c>
      <c r="H8489" s="7">
        <f>COUNTIFS(Calendar!$E$3:$E$367,LOLP!C8489,Calendar!$D$3:$D$367,LOLP!B8489)</f>
        <v>20</v>
      </c>
      <c r="I8489" s="7">
        <f ca="1">IF($F8489=1,OFFSET(start_norps,LOLP!$D8489+(1-$C8489)*24,LOLP!$B8489)*H8489/G8489,0)</f>
        <v>0</v>
      </c>
      <c r="J8489" s="7">
        <f ca="1">IF($F8489=1,OFFSET(start_33,LOLP!$D8489+(1-$C8489)*24,LOLP!$B8489)*H8489/G8489,0)</f>
        <v>0</v>
      </c>
      <c r="K8489" s="7">
        <f ca="1">IF($F8489,OFFSET(start_40,LOLP!$D8489+(1-$C8489)*24,LOLP!$B8489),0)</f>
        <v>0</v>
      </c>
      <c r="L8489" s="7">
        <f ca="1">IF($F8489,OFFSET(start_50,LOLP!$D8489+(1-$C8489)*24,LOLP!$B8489),0)</f>
        <v>0</v>
      </c>
      <c r="M8489" s="25">
        <f t="shared" ca="1" si="926"/>
        <v>0</v>
      </c>
      <c r="N8489" s="25">
        <f t="shared" ca="1" si="927"/>
        <v>0</v>
      </c>
      <c r="O8489" s="15" t="e">
        <f t="shared" ca="1" si="928"/>
        <v>#DIV/0!</v>
      </c>
      <c r="P8489" s="15" t="e">
        <f t="shared" ca="1" si="929"/>
        <v>#DIV/0!</v>
      </c>
    </row>
    <row r="8490" spans="1:16" x14ac:dyDescent="0.25">
      <c r="A8490" s="1">
        <f t="shared" si="930"/>
        <v>43454</v>
      </c>
      <c r="B8490" s="7">
        <f t="shared" si="925"/>
        <v>12</v>
      </c>
      <c r="C8490" s="4">
        <f>INDEX(Calendar!$E$3:$E$367,MATCH(LOLP!$A8490,Calendar!$B$3:$B$367,0))</f>
        <v>1</v>
      </c>
      <c r="D8490" s="2">
        <f t="shared" si="931"/>
        <v>15</v>
      </c>
      <c r="E8490" s="36">
        <v>25112</v>
      </c>
      <c r="F8490" s="7">
        <f>IFERROR(IF(INDEX('Temperature Data'!$AA$15:$AA$348,MATCH(LOLP!A8490,'Temperature Data'!$B$15:$B$348,0))&gt;IF(B8490=9,$G$2,LOLP!$F$2),1,0),0)</f>
        <v>0</v>
      </c>
      <c r="G8490" s="7">
        <f>SUMIFS(LOLP!$F$4:$F$8763,$C$4:$C$8763,$C8490,$B$4:$B$8763,$B8490,$D$4:$D$8763,$D8490)</f>
        <v>0</v>
      </c>
      <c r="H8490" s="7">
        <f>COUNTIFS(Calendar!$E$3:$E$367,LOLP!C8490,Calendar!$D$3:$D$367,LOLP!B8490)</f>
        <v>20</v>
      </c>
      <c r="I8490" s="7">
        <f ca="1">IF($F8490=1,OFFSET(start_norps,LOLP!$D8490+(1-$C8490)*24,LOLP!$B8490)*H8490/G8490,0)</f>
        <v>0</v>
      </c>
      <c r="J8490" s="7">
        <f ca="1">IF($F8490=1,OFFSET(start_33,LOLP!$D8490+(1-$C8490)*24,LOLP!$B8490)*H8490/G8490,0)</f>
        <v>0</v>
      </c>
      <c r="K8490" s="7">
        <f ca="1">IF($F8490,OFFSET(start_40,LOLP!$D8490+(1-$C8490)*24,LOLP!$B8490),0)</f>
        <v>0</v>
      </c>
      <c r="L8490" s="7">
        <f ca="1">IF($F8490,OFFSET(start_50,LOLP!$D8490+(1-$C8490)*24,LOLP!$B8490),0)</f>
        <v>0</v>
      </c>
      <c r="M8490" s="25">
        <f t="shared" ca="1" si="926"/>
        <v>0</v>
      </c>
      <c r="N8490" s="25">
        <f t="shared" ca="1" si="927"/>
        <v>0</v>
      </c>
      <c r="O8490" s="15" t="e">
        <f t="shared" ca="1" si="928"/>
        <v>#DIV/0!</v>
      </c>
      <c r="P8490" s="15" t="e">
        <f t="shared" ca="1" si="929"/>
        <v>#DIV/0!</v>
      </c>
    </row>
    <row r="8491" spans="1:16" x14ac:dyDescent="0.25">
      <c r="A8491" s="1">
        <f t="shared" si="930"/>
        <v>43454</v>
      </c>
      <c r="B8491" s="7">
        <f t="shared" si="925"/>
        <v>12</v>
      </c>
      <c r="C8491" s="4">
        <f>INDEX(Calendar!$E$3:$E$367,MATCH(LOLP!$A8491,Calendar!$B$3:$B$367,0))</f>
        <v>1</v>
      </c>
      <c r="D8491" s="2">
        <f t="shared" si="931"/>
        <v>16</v>
      </c>
      <c r="E8491" s="36">
        <v>25624</v>
      </c>
      <c r="F8491" s="7">
        <f>IFERROR(IF(INDEX('Temperature Data'!$AA$15:$AA$348,MATCH(LOLP!A8491,'Temperature Data'!$B$15:$B$348,0))&gt;IF(B8491=9,$G$2,LOLP!$F$2),1,0),0)</f>
        <v>0</v>
      </c>
      <c r="G8491" s="7">
        <f>SUMIFS(LOLP!$F$4:$F$8763,$C$4:$C$8763,$C8491,$B$4:$B$8763,$B8491,$D$4:$D$8763,$D8491)</f>
        <v>0</v>
      </c>
      <c r="H8491" s="7">
        <f>COUNTIFS(Calendar!$E$3:$E$367,LOLP!C8491,Calendar!$D$3:$D$367,LOLP!B8491)</f>
        <v>20</v>
      </c>
      <c r="I8491" s="7">
        <f ca="1">IF($F8491=1,OFFSET(start_norps,LOLP!$D8491+(1-$C8491)*24,LOLP!$B8491)*H8491/G8491,0)</f>
        <v>0</v>
      </c>
      <c r="J8491" s="7">
        <f ca="1">IF($F8491=1,OFFSET(start_33,LOLP!$D8491+(1-$C8491)*24,LOLP!$B8491)*H8491/G8491,0)</f>
        <v>0</v>
      </c>
      <c r="K8491" s="7">
        <f ca="1">IF($F8491,OFFSET(start_40,LOLP!$D8491+(1-$C8491)*24,LOLP!$B8491),0)</f>
        <v>0</v>
      </c>
      <c r="L8491" s="7">
        <f ca="1">IF($F8491,OFFSET(start_50,LOLP!$D8491+(1-$C8491)*24,LOLP!$B8491),0)</f>
        <v>0</v>
      </c>
      <c r="M8491" s="25">
        <f t="shared" ca="1" si="926"/>
        <v>0</v>
      </c>
      <c r="N8491" s="25">
        <f t="shared" ca="1" si="927"/>
        <v>0</v>
      </c>
      <c r="O8491" s="15" t="e">
        <f t="shared" ca="1" si="928"/>
        <v>#DIV/0!</v>
      </c>
      <c r="P8491" s="15" t="e">
        <f t="shared" ca="1" si="929"/>
        <v>#DIV/0!</v>
      </c>
    </row>
    <row r="8492" spans="1:16" x14ac:dyDescent="0.25">
      <c r="A8492" s="1">
        <f t="shared" si="930"/>
        <v>43454</v>
      </c>
      <c r="B8492" s="7">
        <f t="shared" si="925"/>
        <v>12</v>
      </c>
      <c r="C8492" s="4">
        <f>INDEX(Calendar!$E$3:$E$367,MATCH(LOLP!$A8492,Calendar!$B$3:$B$367,0))</f>
        <v>1</v>
      </c>
      <c r="D8492" s="2">
        <f t="shared" si="931"/>
        <v>17</v>
      </c>
      <c r="E8492" s="36">
        <v>26896</v>
      </c>
      <c r="F8492" s="7">
        <f>IFERROR(IF(INDEX('Temperature Data'!$AA$15:$AA$348,MATCH(LOLP!A8492,'Temperature Data'!$B$15:$B$348,0))&gt;IF(B8492=9,$G$2,LOLP!$F$2),1,0),0)</f>
        <v>0</v>
      </c>
      <c r="G8492" s="7">
        <f>SUMIFS(LOLP!$F$4:$F$8763,$C$4:$C$8763,$C8492,$B$4:$B$8763,$B8492,$D$4:$D$8763,$D8492)</f>
        <v>0</v>
      </c>
      <c r="H8492" s="7">
        <f>COUNTIFS(Calendar!$E$3:$E$367,LOLP!C8492,Calendar!$D$3:$D$367,LOLP!B8492)</f>
        <v>20</v>
      </c>
      <c r="I8492" s="7">
        <f ca="1">IF($F8492=1,OFFSET(start_norps,LOLP!$D8492+(1-$C8492)*24,LOLP!$B8492)*H8492/G8492,0)</f>
        <v>0</v>
      </c>
      <c r="J8492" s="7">
        <f ca="1">IF($F8492=1,OFFSET(start_33,LOLP!$D8492+(1-$C8492)*24,LOLP!$B8492)*H8492/G8492,0)</f>
        <v>0</v>
      </c>
      <c r="K8492" s="7">
        <f ca="1">IF($F8492,OFFSET(start_40,LOLP!$D8492+(1-$C8492)*24,LOLP!$B8492),0)</f>
        <v>0</v>
      </c>
      <c r="L8492" s="7">
        <f ca="1">IF($F8492,OFFSET(start_50,LOLP!$D8492+(1-$C8492)*24,LOLP!$B8492),0)</f>
        <v>0</v>
      </c>
      <c r="M8492" s="25">
        <f t="shared" ca="1" si="926"/>
        <v>0</v>
      </c>
      <c r="N8492" s="25">
        <f t="shared" ca="1" si="927"/>
        <v>0</v>
      </c>
      <c r="O8492" s="15" t="e">
        <f t="shared" ca="1" si="928"/>
        <v>#DIV/0!</v>
      </c>
      <c r="P8492" s="15" t="e">
        <f t="shared" ca="1" si="929"/>
        <v>#DIV/0!</v>
      </c>
    </row>
    <row r="8493" spans="1:16" x14ac:dyDescent="0.25">
      <c r="A8493" s="1">
        <f t="shared" si="930"/>
        <v>43454</v>
      </c>
      <c r="B8493" s="7">
        <f t="shared" si="925"/>
        <v>12</v>
      </c>
      <c r="C8493" s="4">
        <f>INDEX(Calendar!$E$3:$E$367,MATCH(LOLP!$A8493,Calendar!$B$3:$B$367,0))</f>
        <v>1</v>
      </c>
      <c r="D8493" s="2">
        <f t="shared" si="931"/>
        <v>18</v>
      </c>
      <c r="E8493" s="36">
        <v>29107</v>
      </c>
      <c r="F8493" s="7">
        <f>IFERROR(IF(INDEX('Temperature Data'!$AA$15:$AA$348,MATCH(LOLP!A8493,'Temperature Data'!$B$15:$B$348,0))&gt;IF(B8493=9,$G$2,LOLP!$F$2),1,0),0)</f>
        <v>0</v>
      </c>
      <c r="G8493" s="7">
        <f>SUMIFS(LOLP!$F$4:$F$8763,$C$4:$C$8763,$C8493,$B$4:$B$8763,$B8493,$D$4:$D$8763,$D8493)</f>
        <v>0</v>
      </c>
      <c r="H8493" s="7">
        <f>COUNTIFS(Calendar!$E$3:$E$367,LOLP!C8493,Calendar!$D$3:$D$367,LOLP!B8493)</f>
        <v>20</v>
      </c>
      <c r="I8493" s="7">
        <f ca="1">IF($F8493=1,OFFSET(start_norps,LOLP!$D8493+(1-$C8493)*24,LOLP!$B8493)*H8493/G8493,0)</f>
        <v>0</v>
      </c>
      <c r="J8493" s="7">
        <f ca="1">IF($F8493=1,OFFSET(start_33,LOLP!$D8493+(1-$C8493)*24,LOLP!$B8493)*H8493/G8493,0)</f>
        <v>0</v>
      </c>
      <c r="K8493" s="7">
        <f ca="1">IF($F8493,OFFSET(start_40,LOLP!$D8493+(1-$C8493)*24,LOLP!$B8493),0)</f>
        <v>0</v>
      </c>
      <c r="L8493" s="7">
        <f ca="1">IF($F8493,OFFSET(start_50,LOLP!$D8493+(1-$C8493)*24,LOLP!$B8493),0)</f>
        <v>0</v>
      </c>
      <c r="M8493" s="25">
        <f t="shared" ca="1" si="926"/>
        <v>0</v>
      </c>
      <c r="N8493" s="25">
        <f t="shared" ca="1" si="927"/>
        <v>0</v>
      </c>
      <c r="O8493" s="15" t="e">
        <f t="shared" ca="1" si="928"/>
        <v>#DIV/0!</v>
      </c>
      <c r="P8493" s="15" t="e">
        <f t="shared" ca="1" si="929"/>
        <v>#DIV/0!</v>
      </c>
    </row>
    <row r="8494" spans="1:16" x14ac:dyDescent="0.25">
      <c r="A8494" s="1">
        <f t="shared" si="930"/>
        <v>43454</v>
      </c>
      <c r="B8494" s="7">
        <f t="shared" si="925"/>
        <v>12</v>
      </c>
      <c r="C8494" s="4">
        <f>INDEX(Calendar!$E$3:$E$367,MATCH(LOLP!$A8494,Calendar!$B$3:$B$367,0))</f>
        <v>1</v>
      </c>
      <c r="D8494" s="2">
        <f t="shared" si="931"/>
        <v>19</v>
      </c>
      <c r="E8494" s="36">
        <v>29036</v>
      </c>
      <c r="F8494" s="7">
        <f>IFERROR(IF(INDEX('Temperature Data'!$AA$15:$AA$348,MATCH(LOLP!A8494,'Temperature Data'!$B$15:$B$348,0))&gt;IF(B8494=9,$G$2,LOLP!$F$2),1,0),0)</f>
        <v>0</v>
      </c>
      <c r="G8494" s="7">
        <f>SUMIFS(LOLP!$F$4:$F$8763,$C$4:$C$8763,$C8494,$B$4:$B$8763,$B8494,$D$4:$D$8763,$D8494)</f>
        <v>0</v>
      </c>
      <c r="H8494" s="7">
        <f>COUNTIFS(Calendar!$E$3:$E$367,LOLP!C8494,Calendar!$D$3:$D$367,LOLP!B8494)</f>
        <v>20</v>
      </c>
      <c r="I8494" s="7">
        <f ca="1">IF($F8494=1,OFFSET(start_norps,LOLP!$D8494+(1-$C8494)*24,LOLP!$B8494)*H8494/G8494,0)</f>
        <v>0</v>
      </c>
      <c r="J8494" s="7">
        <f ca="1">IF($F8494=1,OFFSET(start_33,LOLP!$D8494+(1-$C8494)*24,LOLP!$B8494)*H8494/G8494,0)</f>
        <v>0</v>
      </c>
      <c r="K8494" s="7">
        <f ca="1">IF($F8494,OFFSET(start_40,LOLP!$D8494+(1-$C8494)*24,LOLP!$B8494),0)</f>
        <v>0</v>
      </c>
      <c r="L8494" s="7">
        <f ca="1">IF($F8494,OFFSET(start_50,LOLP!$D8494+(1-$C8494)*24,LOLP!$B8494),0)</f>
        <v>0</v>
      </c>
      <c r="M8494" s="25">
        <f t="shared" ca="1" si="926"/>
        <v>0</v>
      </c>
      <c r="N8494" s="25">
        <f t="shared" ca="1" si="927"/>
        <v>0</v>
      </c>
      <c r="O8494" s="15" t="e">
        <f t="shared" ca="1" si="928"/>
        <v>#DIV/0!</v>
      </c>
      <c r="P8494" s="15" t="e">
        <f t="shared" ca="1" si="929"/>
        <v>#DIV/0!</v>
      </c>
    </row>
    <row r="8495" spans="1:16" x14ac:dyDescent="0.25">
      <c r="A8495" s="1">
        <f t="shared" si="930"/>
        <v>43454</v>
      </c>
      <c r="B8495" s="7">
        <f t="shared" si="925"/>
        <v>12</v>
      </c>
      <c r="C8495" s="4">
        <f>INDEX(Calendar!$E$3:$E$367,MATCH(LOLP!$A8495,Calendar!$B$3:$B$367,0))</f>
        <v>1</v>
      </c>
      <c r="D8495" s="2">
        <f t="shared" si="931"/>
        <v>20</v>
      </c>
      <c r="E8495" s="36">
        <v>28532</v>
      </c>
      <c r="F8495" s="7">
        <f>IFERROR(IF(INDEX('Temperature Data'!$AA$15:$AA$348,MATCH(LOLP!A8495,'Temperature Data'!$B$15:$B$348,0))&gt;IF(B8495=9,$G$2,LOLP!$F$2),1,0),0)</f>
        <v>0</v>
      </c>
      <c r="G8495" s="7">
        <f>SUMIFS(LOLP!$F$4:$F$8763,$C$4:$C$8763,$C8495,$B$4:$B$8763,$B8495,$D$4:$D$8763,$D8495)</f>
        <v>0</v>
      </c>
      <c r="H8495" s="7">
        <f>COUNTIFS(Calendar!$E$3:$E$367,LOLP!C8495,Calendar!$D$3:$D$367,LOLP!B8495)</f>
        <v>20</v>
      </c>
      <c r="I8495" s="7">
        <f ca="1">IF($F8495=1,OFFSET(start_norps,LOLP!$D8495+(1-$C8495)*24,LOLP!$B8495)*H8495/G8495,0)</f>
        <v>0</v>
      </c>
      <c r="J8495" s="7">
        <f ca="1">IF($F8495=1,OFFSET(start_33,LOLP!$D8495+(1-$C8495)*24,LOLP!$B8495)*H8495/G8495,0)</f>
        <v>0</v>
      </c>
      <c r="K8495" s="7">
        <f ca="1">IF($F8495,OFFSET(start_40,LOLP!$D8495+(1-$C8495)*24,LOLP!$B8495),0)</f>
        <v>0</v>
      </c>
      <c r="L8495" s="7">
        <f ca="1">IF($F8495,OFFSET(start_50,LOLP!$D8495+(1-$C8495)*24,LOLP!$B8495),0)</f>
        <v>0</v>
      </c>
      <c r="M8495" s="25">
        <f t="shared" ca="1" si="926"/>
        <v>0</v>
      </c>
      <c r="N8495" s="25">
        <f t="shared" ca="1" si="927"/>
        <v>0</v>
      </c>
      <c r="O8495" s="15" t="e">
        <f t="shared" ca="1" si="928"/>
        <v>#DIV/0!</v>
      </c>
      <c r="P8495" s="15" t="e">
        <f t="shared" ca="1" si="929"/>
        <v>#DIV/0!</v>
      </c>
    </row>
    <row r="8496" spans="1:16" x14ac:dyDescent="0.25">
      <c r="A8496" s="1">
        <f t="shared" si="930"/>
        <v>43454</v>
      </c>
      <c r="B8496" s="7">
        <f t="shared" si="925"/>
        <v>12</v>
      </c>
      <c r="C8496" s="4">
        <f>INDEX(Calendar!$E$3:$E$367,MATCH(LOLP!$A8496,Calendar!$B$3:$B$367,0))</f>
        <v>1</v>
      </c>
      <c r="D8496" s="2">
        <f t="shared" si="931"/>
        <v>21</v>
      </c>
      <c r="E8496" s="36">
        <v>27837</v>
      </c>
      <c r="F8496" s="7">
        <f>IFERROR(IF(INDEX('Temperature Data'!$AA$15:$AA$348,MATCH(LOLP!A8496,'Temperature Data'!$B$15:$B$348,0))&gt;IF(B8496=9,$G$2,LOLP!$F$2),1,0),0)</f>
        <v>0</v>
      </c>
      <c r="G8496" s="7">
        <f>SUMIFS(LOLP!$F$4:$F$8763,$C$4:$C$8763,$C8496,$B$4:$B$8763,$B8496,$D$4:$D$8763,$D8496)</f>
        <v>0</v>
      </c>
      <c r="H8496" s="7">
        <f>COUNTIFS(Calendar!$E$3:$E$367,LOLP!C8496,Calendar!$D$3:$D$367,LOLP!B8496)</f>
        <v>20</v>
      </c>
      <c r="I8496" s="7">
        <f ca="1">IF($F8496=1,OFFSET(start_norps,LOLP!$D8496+(1-$C8496)*24,LOLP!$B8496)*H8496/G8496,0)</f>
        <v>0</v>
      </c>
      <c r="J8496" s="7">
        <f ca="1">IF($F8496=1,OFFSET(start_33,LOLP!$D8496+(1-$C8496)*24,LOLP!$B8496)*H8496/G8496,0)</f>
        <v>0</v>
      </c>
      <c r="K8496" s="7">
        <f ca="1">IF($F8496,OFFSET(start_40,LOLP!$D8496+(1-$C8496)*24,LOLP!$B8496),0)</f>
        <v>0</v>
      </c>
      <c r="L8496" s="7">
        <f ca="1">IF($F8496,OFFSET(start_50,LOLP!$D8496+(1-$C8496)*24,LOLP!$B8496),0)</f>
        <v>0</v>
      </c>
      <c r="M8496" s="25">
        <f t="shared" ca="1" si="926"/>
        <v>0</v>
      </c>
      <c r="N8496" s="25">
        <f t="shared" ca="1" si="927"/>
        <v>0</v>
      </c>
      <c r="O8496" s="15" t="e">
        <f t="shared" ca="1" si="928"/>
        <v>#DIV/0!</v>
      </c>
      <c r="P8496" s="15" t="e">
        <f t="shared" ca="1" si="929"/>
        <v>#DIV/0!</v>
      </c>
    </row>
    <row r="8497" spans="1:16" x14ac:dyDescent="0.25">
      <c r="A8497" s="1">
        <f t="shared" si="930"/>
        <v>43454</v>
      </c>
      <c r="B8497" s="7">
        <f t="shared" si="925"/>
        <v>12</v>
      </c>
      <c r="C8497" s="4">
        <f>INDEX(Calendar!$E$3:$E$367,MATCH(LOLP!$A8497,Calendar!$B$3:$B$367,0))</f>
        <v>1</v>
      </c>
      <c r="D8497" s="2">
        <f t="shared" si="931"/>
        <v>22</v>
      </c>
      <c r="E8497" s="36">
        <v>26650</v>
      </c>
      <c r="F8497" s="7">
        <f>IFERROR(IF(INDEX('Temperature Data'!$AA$15:$AA$348,MATCH(LOLP!A8497,'Temperature Data'!$B$15:$B$348,0))&gt;IF(B8497=9,$G$2,LOLP!$F$2),1,0),0)</f>
        <v>0</v>
      </c>
      <c r="G8497" s="7">
        <f>SUMIFS(LOLP!$F$4:$F$8763,$C$4:$C$8763,$C8497,$B$4:$B$8763,$B8497,$D$4:$D$8763,$D8497)</f>
        <v>0</v>
      </c>
      <c r="H8497" s="7">
        <f>COUNTIFS(Calendar!$E$3:$E$367,LOLP!C8497,Calendar!$D$3:$D$367,LOLP!B8497)</f>
        <v>20</v>
      </c>
      <c r="I8497" s="7">
        <f ca="1">IF($F8497=1,OFFSET(start_norps,LOLP!$D8497+(1-$C8497)*24,LOLP!$B8497)*H8497/G8497,0)</f>
        <v>0</v>
      </c>
      <c r="J8497" s="7">
        <f ca="1">IF($F8497=1,OFFSET(start_33,LOLP!$D8497+(1-$C8497)*24,LOLP!$B8497)*H8497/G8497,0)</f>
        <v>0</v>
      </c>
      <c r="K8497" s="7">
        <f ca="1">IF($F8497,OFFSET(start_40,LOLP!$D8497+(1-$C8497)*24,LOLP!$B8497),0)</f>
        <v>0</v>
      </c>
      <c r="L8497" s="7">
        <f ca="1">IF($F8497,OFFSET(start_50,LOLP!$D8497+(1-$C8497)*24,LOLP!$B8497),0)</f>
        <v>0</v>
      </c>
      <c r="M8497" s="25">
        <f t="shared" ca="1" si="926"/>
        <v>0</v>
      </c>
      <c r="N8497" s="25">
        <f t="shared" ca="1" si="927"/>
        <v>0</v>
      </c>
      <c r="O8497" s="15" t="e">
        <f t="shared" ca="1" si="928"/>
        <v>#DIV/0!</v>
      </c>
      <c r="P8497" s="15" t="e">
        <f t="shared" ca="1" si="929"/>
        <v>#DIV/0!</v>
      </c>
    </row>
    <row r="8498" spans="1:16" x14ac:dyDescent="0.25">
      <c r="A8498" s="1">
        <f t="shared" si="930"/>
        <v>43454</v>
      </c>
      <c r="B8498" s="7">
        <f t="shared" si="925"/>
        <v>12</v>
      </c>
      <c r="C8498" s="4">
        <f>INDEX(Calendar!$E$3:$E$367,MATCH(LOLP!$A8498,Calendar!$B$3:$B$367,0))</f>
        <v>1</v>
      </c>
      <c r="D8498" s="2">
        <f t="shared" si="931"/>
        <v>23</v>
      </c>
      <c r="E8498" s="36">
        <v>24612</v>
      </c>
      <c r="F8498" s="7">
        <f>IFERROR(IF(INDEX('Temperature Data'!$AA$15:$AA$348,MATCH(LOLP!A8498,'Temperature Data'!$B$15:$B$348,0))&gt;IF(B8498=9,$G$2,LOLP!$F$2),1,0),0)</f>
        <v>0</v>
      </c>
      <c r="G8498" s="7">
        <f>SUMIFS(LOLP!$F$4:$F$8763,$C$4:$C$8763,$C8498,$B$4:$B$8763,$B8498,$D$4:$D$8763,$D8498)</f>
        <v>0</v>
      </c>
      <c r="H8498" s="7">
        <f>COUNTIFS(Calendar!$E$3:$E$367,LOLP!C8498,Calendar!$D$3:$D$367,LOLP!B8498)</f>
        <v>20</v>
      </c>
      <c r="I8498" s="7">
        <f ca="1">IF($F8498=1,OFFSET(start_norps,LOLP!$D8498+(1-$C8498)*24,LOLP!$B8498)*H8498/G8498,0)</f>
        <v>0</v>
      </c>
      <c r="J8498" s="7">
        <f ca="1">IF($F8498=1,OFFSET(start_33,LOLP!$D8498+(1-$C8498)*24,LOLP!$B8498)*H8498/G8498,0)</f>
        <v>0</v>
      </c>
      <c r="K8498" s="7">
        <f ca="1">IF($F8498,OFFSET(start_40,LOLP!$D8498+(1-$C8498)*24,LOLP!$B8498),0)</f>
        <v>0</v>
      </c>
      <c r="L8498" s="7">
        <f ca="1">IF($F8498,OFFSET(start_50,LOLP!$D8498+(1-$C8498)*24,LOLP!$B8498),0)</f>
        <v>0</v>
      </c>
      <c r="M8498" s="25">
        <f t="shared" ca="1" si="926"/>
        <v>0</v>
      </c>
      <c r="N8498" s="25">
        <f t="shared" ca="1" si="927"/>
        <v>0</v>
      </c>
      <c r="O8498" s="15" t="e">
        <f t="shared" ca="1" si="928"/>
        <v>#DIV/0!</v>
      </c>
      <c r="P8498" s="15" t="e">
        <f t="shared" ca="1" si="929"/>
        <v>#DIV/0!</v>
      </c>
    </row>
    <row r="8499" spans="1:16" x14ac:dyDescent="0.25">
      <c r="A8499" s="1">
        <f t="shared" si="930"/>
        <v>43454</v>
      </c>
      <c r="B8499" s="7">
        <f t="shared" si="925"/>
        <v>12</v>
      </c>
      <c r="C8499" s="4">
        <f>INDEX(Calendar!$E$3:$E$367,MATCH(LOLP!$A8499,Calendar!$B$3:$B$367,0))</f>
        <v>1</v>
      </c>
      <c r="D8499" s="2">
        <f t="shared" si="931"/>
        <v>24</v>
      </c>
      <c r="E8499" s="36">
        <v>22838</v>
      </c>
      <c r="F8499" s="7">
        <f>IFERROR(IF(INDEX('Temperature Data'!$AA$15:$AA$348,MATCH(LOLP!A8499,'Temperature Data'!$B$15:$B$348,0))&gt;IF(B8499=9,$G$2,LOLP!$F$2),1,0),0)</f>
        <v>0</v>
      </c>
      <c r="G8499" s="7">
        <f>SUMIFS(LOLP!$F$4:$F$8763,$C$4:$C$8763,$C8499,$B$4:$B$8763,$B8499,$D$4:$D$8763,$D8499)</f>
        <v>0</v>
      </c>
      <c r="H8499" s="7">
        <f>COUNTIFS(Calendar!$E$3:$E$367,LOLP!C8499,Calendar!$D$3:$D$367,LOLP!B8499)</f>
        <v>20</v>
      </c>
      <c r="I8499" s="7">
        <f ca="1">IF($F8499=1,OFFSET(start_norps,LOLP!$D8499+(1-$C8499)*24,LOLP!$B8499)*H8499/G8499,0)</f>
        <v>0</v>
      </c>
      <c r="J8499" s="7">
        <f ca="1">IF($F8499=1,OFFSET(start_33,LOLP!$D8499+(1-$C8499)*24,LOLP!$B8499)*H8499/G8499,0)</f>
        <v>0</v>
      </c>
      <c r="K8499" s="7">
        <f ca="1">IF($F8499,OFFSET(start_40,LOLP!$D8499+(1-$C8499)*24,LOLP!$B8499),0)</f>
        <v>0</v>
      </c>
      <c r="L8499" s="7">
        <f ca="1">IF($F8499,OFFSET(start_50,LOLP!$D8499+(1-$C8499)*24,LOLP!$B8499),0)</f>
        <v>0</v>
      </c>
      <c r="M8499" s="25">
        <f t="shared" ca="1" si="926"/>
        <v>0</v>
      </c>
      <c r="N8499" s="25">
        <f t="shared" ca="1" si="927"/>
        <v>0</v>
      </c>
      <c r="O8499" s="15" t="e">
        <f t="shared" ca="1" si="928"/>
        <v>#DIV/0!</v>
      </c>
      <c r="P8499" s="15" t="e">
        <f t="shared" ca="1" si="929"/>
        <v>#DIV/0!</v>
      </c>
    </row>
    <row r="8500" spans="1:16" x14ac:dyDescent="0.25">
      <c r="A8500" s="1">
        <f t="shared" si="930"/>
        <v>43455</v>
      </c>
      <c r="B8500" s="7">
        <f t="shared" si="925"/>
        <v>12</v>
      </c>
      <c r="C8500" s="4">
        <f>INDEX(Calendar!$E$3:$E$367,MATCH(LOLP!$A8500,Calendar!$B$3:$B$367,0))</f>
        <v>1</v>
      </c>
      <c r="D8500" s="2">
        <f t="shared" si="931"/>
        <v>1</v>
      </c>
      <c r="E8500" s="36">
        <v>21563</v>
      </c>
      <c r="F8500" s="7">
        <f>IFERROR(IF(INDEX('Temperature Data'!$AA$15:$AA$348,MATCH(LOLP!A8500,'Temperature Data'!$B$15:$B$348,0))&gt;IF(B8500=9,$G$2,LOLP!$F$2),1,0),0)</f>
        <v>0</v>
      </c>
      <c r="G8500" s="7">
        <f>SUMIFS(LOLP!$F$4:$F$8763,$C$4:$C$8763,$C8500,$B$4:$B$8763,$B8500,$D$4:$D$8763,$D8500)</f>
        <v>0</v>
      </c>
      <c r="H8500" s="7">
        <f>COUNTIFS(Calendar!$E$3:$E$367,LOLP!C8500,Calendar!$D$3:$D$367,LOLP!B8500)</f>
        <v>20</v>
      </c>
      <c r="I8500" s="7">
        <f ca="1">IF($F8500=1,OFFSET(start_norps,LOLP!$D8500+(1-$C8500)*24,LOLP!$B8500)*H8500/G8500,0)</f>
        <v>0</v>
      </c>
      <c r="J8500" s="7">
        <f ca="1">IF($F8500=1,OFFSET(start_33,LOLP!$D8500+(1-$C8500)*24,LOLP!$B8500)*H8500/G8500,0)</f>
        <v>0</v>
      </c>
      <c r="K8500" s="7">
        <f ca="1">IF($F8500,OFFSET(start_40,LOLP!$D8500+(1-$C8500)*24,LOLP!$B8500),0)</f>
        <v>0</v>
      </c>
      <c r="L8500" s="7">
        <f ca="1">IF($F8500,OFFSET(start_50,LOLP!$D8500+(1-$C8500)*24,LOLP!$B8500),0)</f>
        <v>0</v>
      </c>
      <c r="M8500" s="25">
        <f t="shared" ca="1" si="926"/>
        <v>0</v>
      </c>
      <c r="N8500" s="25">
        <f t="shared" ca="1" si="927"/>
        <v>0</v>
      </c>
      <c r="O8500" s="15" t="e">
        <f t="shared" ca="1" si="928"/>
        <v>#DIV/0!</v>
      </c>
      <c r="P8500" s="15" t="e">
        <f t="shared" ca="1" si="929"/>
        <v>#DIV/0!</v>
      </c>
    </row>
    <row r="8501" spans="1:16" x14ac:dyDescent="0.25">
      <c r="A8501" s="1">
        <f t="shared" si="930"/>
        <v>43455</v>
      </c>
      <c r="B8501" s="7">
        <f t="shared" si="925"/>
        <v>12</v>
      </c>
      <c r="C8501" s="4">
        <f>INDEX(Calendar!$E$3:$E$367,MATCH(LOLP!$A8501,Calendar!$B$3:$B$367,0))</f>
        <v>1</v>
      </c>
      <c r="D8501" s="2">
        <f t="shared" si="931"/>
        <v>2</v>
      </c>
      <c r="E8501" s="36">
        <v>20890</v>
      </c>
      <c r="F8501" s="7">
        <f>IFERROR(IF(INDEX('Temperature Data'!$AA$15:$AA$348,MATCH(LOLP!A8501,'Temperature Data'!$B$15:$B$348,0))&gt;IF(B8501=9,$G$2,LOLP!$F$2),1,0),0)</f>
        <v>0</v>
      </c>
      <c r="G8501" s="7">
        <f>SUMIFS(LOLP!$F$4:$F$8763,$C$4:$C$8763,$C8501,$B$4:$B$8763,$B8501,$D$4:$D$8763,$D8501)</f>
        <v>0</v>
      </c>
      <c r="H8501" s="7">
        <f>COUNTIFS(Calendar!$E$3:$E$367,LOLP!C8501,Calendar!$D$3:$D$367,LOLP!B8501)</f>
        <v>20</v>
      </c>
      <c r="I8501" s="7">
        <f ca="1">IF($F8501=1,OFFSET(start_norps,LOLP!$D8501+(1-$C8501)*24,LOLP!$B8501)*H8501/G8501,0)</f>
        <v>0</v>
      </c>
      <c r="J8501" s="7">
        <f ca="1">IF($F8501=1,OFFSET(start_33,LOLP!$D8501+(1-$C8501)*24,LOLP!$B8501)*H8501/G8501,0)</f>
        <v>0</v>
      </c>
      <c r="K8501" s="7">
        <f ca="1">IF($F8501,OFFSET(start_40,LOLP!$D8501+(1-$C8501)*24,LOLP!$B8501),0)</f>
        <v>0</v>
      </c>
      <c r="L8501" s="7">
        <f ca="1">IF($F8501,OFFSET(start_50,LOLP!$D8501+(1-$C8501)*24,LOLP!$B8501),0)</f>
        <v>0</v>
      </c>
      <c r="M8501" s="25">
        <f t="shared" ca="1" si="926"/>
        <v>0</v>
      </c>
      <c r="N8501" s="25">
        <f t="shared" ca="1" si="927"/>
        <v>0</v>
      </c>
      <c r="O8501" s="15" t="e">
        <f t="shared" ca="1" si="928"/>
        <v>#DIV/0!</v>
      </c>
      <c r="P8501" s="15" t="e">
        <f t="shared" ca="1" si="929"/>
        <v>#DIV/0!</v>
      </c>
    </row>
    <row r="8502" spans="1:16" x14ac:dyDescent="0.25">
      <c r="A8502" s="1">
        <f t="shared" si="930"/>
        <v>43455</v>
      </c>
      <c r="B8502" s="7">
        <f t="shared" si="925"/>
        <v>12</v>
      </c>
      <c r="C8502" s="4">
        <f>INDEX(Calendar!$E$3:$E$367,MATCH(LOLP!$A8502,Calendar!$B$3:$B$367,0))</f>
        <v>1</v>
      </c>
      <c r="D8502" s="2">
        <f t="shared" si="931"/>
        <v>3</v>
      </c>
      <c r="E8502" s="36">
        <v>20481</v>
      </c>
      <c r="F8502" s="7">
        <f>IFERROR(IF(INDEX('Temperature Data'!$AA$15:$AA$348,MATCH(LOLP!A8502,'Temperature Data'!$B$15:$B$348,0))&gt;IF(B8502=9,$G$2,LOLP!$F$2),1,0),0)</f>
        <v>0</v>
      </c>
      <c r="G8502" s="7">
        <f>SUMIFS(LOLP!$F$4:$F$8763,$C$4:$C$8763,$C8502,$B$4:$B$8763,$B8502,$D$4:$D$8763,$D8502)</f>
        <v>0</v>
      </c>
      <c r="H8502" s="7">
        <f>COUNTIFS(Calendar!$E$3:$E$367,LOLP!C8502,Calendar!$D$3:$D$367,LOLP!B8502)</f>
        <v>20</v>
      </c>
      <c r="I8502" s="7">
        <f ca="1">IF($F8502=1,OFFSET(start_norps,LOLP!$D8502+(1-$C8502)*24,LOLP!$B8502)*H8502/G8502,0)</f>
        <v>0</v>
      </c>
      <c r="J8502" s="7">
        <f ca="1">IF($F8502=1,OFFSET(start_33,LOLP!$D8502+(1-$C8502)*24,LOLP!$B8502)*H8502/G8502,0)</f>
        <v>0</v>
      </c>
      <c r="K8502" s="7">
        <f ca="1">IF($F8502,OFFSET(start_40,LOLP!$D8502+(1-$C8502)*24,LOLP!$B8502),0)</f>
        <v>0</v>
      </c>
      <c r="L8502" s="7">
        <f ca="1">IF($F8502,OFFSET(start_50,LOLP!$D8502+(1-$C8502)*24,LOLP!$B8502),0)</f>
        <v>0</v>
      </c>
      <c r="M8502" s="25">
        <f t="shared" ca="1" si="926"/>
        <v>0</v>
      </c>
      <c r="N8502" s="25">
        <f t="shared" ca="1" si="927"/>
        <v>0</v>
      </c>
      <c r="O8502" s="15" t="e">
        <f t="shared" ca="1" si="928"/>
        <v>#DIV/0!</v>
      </c>
      <c r="P8502" s="15" t="e">
        <f t="shared" ca="1" si="929"/>
        <v>#DIV/0!</v>
      </c>
    </row>
    <row r="8503" spans="1:16" x14ac:dyDescent="0.25">
      <c r="A8503" s="1">
        <f t="shared" si="930"/>
        <v>43455</v>
      </c>
      <c r="B8503" s="7">
        <f t="shared" si="925"/>
        <v>12</v>
      </c>
      <c r="C8503" s="4">
        <f>INDEX(Calendar!$E$3:$E$367,MATCH(LOLP!$A8503,Calendar!$B$3:$B$367,0))</f>
        <v>1</v>
      </c>
      <c r="D8503" s="2">
        <f t="shared" si="931"/>
        <v>4</v>
      </c>
      <c r="E8503" s="36">
        <v>20281</v>
      </c>
      <c r="F8503" s="7">
        <f>IFERROR(IF(INDEX('Temperature Data'!$AA$15:$AA$348,MATCH(LOLP!A8503,'Temperature Data'!$B$15:$B$348,0))&gt;IF(B8503=9,$G$2,LOLP!$F$2),1,0),0)</f>
        <v>0</v>
      </c>
      <c r="G8503" s="7">
        <f>SUMIFS(LOLP!$F$4:$F$8763,$C$4:$C$8763,$C8503,$B$4:$B$8763,$B8503,$D$4:$D$8763,$D8503)</f>
        <v>0</v>
      </c>
      <c r="H8503" s="7">
        <f>COUNTIFS(Calendar!$E$3:$E$367,LOLP!C8503,Calendar!$D$3:$D$367,LOLP!B8503)</f>
        <v>20</v>
      </c>
      <c r="I8503" s="7">
        <f ca="1">IF($F8503=1,OFFSET(start_norps,LOLP!$D8503+(1-$C8503)*24,LOLP!$B8503)*H8503/G8503,0)</f>
        <v>0</v>
      </c>
      <c r="J8503" s="7">
        <f ca="1">IF($F8503=1,OFFSET(start_33,LOLP!$D8503+(1-$C8503)*24,LOLP!$B8503)*H8503/G8503,0)</f>
        <v>0</v>
      </c>
      <c r="K8503" s="7">
        <f ca="1">IF($F8503,OFFSET(start_40,LOLP!$D8503+(1-$C8503)*24,LOLP!$B8503),0)</f>
        <v>0</v>
      </c>
      <c r="L8503" s="7">
        <f ca="1">IF($F8503,OFFSET(start_50,LOLP!$D8503+(1-$C8503)*24,LOLP!$B8503),0)</f>
        <v>0</v>
      </c>
      <c r="M8503" s="25">
        <f t="shared" ca="1" si="926"/>
        <v>0</v>
      </c>
      <c r="N8503" s="25">
        <f t="shared" ca="1" si="927"/>
        <v>0</v>
      </c>
      <c r="O8503" s="15" t="e">
        <f t="shared" ca="1" si="928"/>
        <v>#DIV/0!</v>
      </c>
      <c r="P8503" s="15" t="e">
        <f t="shared" ca="1" si="929"/>
        <v>#DIV/0!</v>
      </c>
    </row>
    <row r="8504" spans="1:16" x14ac:dyDescent="0.25">
      <c r="A8504" s="1">
        <f t="shared" si="930"/>
        <v>43455</v>
      </c>
      <c r="B8504" s="7">
        <f t="shared" si="925"/>
        <v>12</v>
      </c>
      <c r="C8504" s="4">
        <f>INDEX(Calendar!$E$3:$E$367,MATCH(LOLP!$A8504,Calendar!$B$3:$B$367,0))</f>
        <v>1</v>
      </c>
      <c r="D8504" s="2">
        <f t="shared" si="931"/>
        <v>5</v>
      </c>
      <c r="E8504" s="36">
        <v>20887</v>
      </c>
      <c r="F8504" s="7">
        <f>IFERROR(IF(INDEX('Temperature Data'!$AA$15:$AA$348,MATCH(LOLP!A8504,'Temperature Data'!$B$15:$B$348,0))&gt;IF(B8504=9,$G$2,LOLP!$F$2),1,0),0)</f>
        <v>0</v>
      </c>
      <c r="G8504" s="7">
        <f>SUMIFS(LOLP!$F$4:$F$8763,$C$4:$C$8763,$C8504,$B$4:$B$8763,$B8504,$D$4:$D$8763,$D8504)</f>
        <v>0</v>
      </c>
      <c r="H8504" s="7">
        <f>COUNTIFS(Calendar!$E$3:$E$367,LOLP!C8504,Calendar!$D$3:$D$367,LOLP!B8504)</f>
        <v>20</v>
      </c>
      <c r="I8504" s="7">
        <f ca="1">IF($F8504=1,OFFSET(start_norps,LOLP!$D8504+(1-$C8504)*24,LOLP!$B8504)*H8504/G8504,0)</f>
        <v>0</v>
      </c>
      <c r="J8504" s="7">
        <f ca="1">IF($F8504=1,OFFSET(start_33,LOLP!$D8504+(1-$C8504)*24,LOLP!$B8504)*H8504/G8504,0)</f>
        <v>0</v>
      </c>
      <c r="K8504" s="7">
        <f ca="1">IF($F8504,OFFSET(start_40,LOLP!$D8504+(1-$C8504)*24,LOLP!$B8504),0)</f>
        <v>0</v>
      </c>
      <c r="L8504" s="7">
        <f ca="1">IF($F8504,OFFSET(start_50,LOLP!$D8504+(1-$C8504)*24,LOLP!$B8504),0)</f>
        <v>0</v>
      </c>
      <c r="M8504" s="25">
        <f t="shared" ca="1" si="926"/>
        <v>0</v>
      </c>
      <c r="N8504" s="25">
        <f t="shared" ca="1" si="927"/>
        <v>0</v>
      </c>
      <c r="O8504" s="15" t="e">
        <f t="shared" ca="1" si="928"/>
        <v>#DIV/0!</v>
      </c>
      <c r="P8504" s="15" t="e">
        <f t="shared" ca="1" si="929"/>
        <v>#DIV/0!</v>
      </c>
    </row>
    <row r="8505" spans="1:16" x14ac:dyDescent="0.25">
      <c r="A8505" s="1">
        <f t="shared" si="930"/>
        <v>43455</v>
      </c>
      <c r="B8505" s="7">
        <f t="shared" si="925"/>
        <v>12</v>
      </c>
      <c r="C8505" s="4">
        <f>INDEX(Calendar!$E$3:$E$367,MATCH(LOLP!$A8505,Calendar!$B$3:$B$367,0))</f>
        <v>1</v>
      </c>
      <c r="D8505" s="2">
        <f t="shared" si="931"/>
        <v>6</v>
      </c>
      <c r="E8505" s="36">
        <v>22263</v>
      </c>
      <c r="F8505" s="7">
        <f>IFERROR(IF(INDEX('Temperature Data'!$AA$15:$AA$348,MATCH(LOLP!A8505,'Temperature Data'!$B$15:$B$348,0))&gt;IF(B8505=9,$G$2,LOLP!$F$2),1,0),0)</f>
        <v>0</v>
      </c>
      <c r="G8505" s="7">
        <f>SUMIFS(LOLP!$F$4:$F$8763,$C$4:$C$8763,$C8505,$B$4:$B$8763,$B8505,$D$4:$D$8763,$D8505)</f>
        <v>0</v>
      </c>
      <c r="H8505" s="7">
        <f>COUNTIFS(Calendar!$E$3:$E$367,LOLP!C8505,Calendar!$D$3:$D$367,LOLP!B8505)</f>
        <v>20</v>
      </c>
      <c r="I8505" s="7">
        <f ca="1">IF($F8505=1,OFFSET(start_norps,LOLP!$D8505+(1-$C8505)*24,LOLP!$B8505)*H8505/G8505,0)</f>
        <v>0</v>
      </c>
      <c r="J8505" s="7">
        <f ca="1">IF($F8505=1,OFFSET(start_33,LOLP!$D8505+(1-$C8505)*24,LOLP!$B8505)*H8505/G8505,0)</f>
        <v>0</v>
      </c>
      <c r="K8505" s="7">
        <f ca="1">IF($F8505,OFFSET(start_40,LOLP!$D8505+(1-$C8505)*24,LOLP!$B8505),0)</f>
        <v>0</v>
      </c>
      <c r="L8505" s="7">
        <f ca="1">IF($F8505,OFFSET(start_50,LOLP!$D8505+(1-$C8505)*24,LOLP!$B8505),0)</f>
        <v>0</v>
      </c>
      <c r="M8505" s="25">
        <f t="shared" ca="1" si="926"/>
        <v>0</v>
      </c>
      <c r="N8505" s="25">
        <f t="shared" ca="1" si="927"/>
        <v>0</v>
      </c>
      <c r="O8505" s="15" t="e">
        <f t="shared" ca="1" si="928"/>
        <v>#DIV/0!</v>
      </c>
      <c r="P8505" s="15" t="e">
        <f t="shared" ca="1" si="929"/>
        <v>#DIV/0!</v>
      </c>
    </row>
    <row r="8506" spans="1:16" x14ac:dyDescent="0.25">
      <c r="A8506" s="1">
        <f t="shared" si="930"/>
        <v>43455</v>
      </c>
      <c r="B8506" s="7">
        <f t="shared" si="925"/>
        <v>12</v>
      </c>
      <c r="C8506" s="4">
        <f>INDEX(Calendar!$E$3:$E$367,MATCH(LOLP!$A8506,Calendar!$B$3:$B$367,0))</f>
        <v>1</v>
      </c>
      <c r="D8506" s="2">
        <f t="shared" si="931"/>
        <v>7</v>
      </c>
      <c r="E8506" s="36">
        <v>24388</v>
      </c>
      <c r="F8506" s="7">
        <f>IFERROR(IF(INDEX('Temperature Data'!$AA$15:$AA$348,MATCH(LOLP!A8506,'Temperature Data'!$B$15:$B$348,0))&gt;IF(B8506=9,$G$2,LOLP!$F$2),1,0),0)</f>
        <v>0</v>
      </c>
      <c r="G8506" s="7">
        <f>SUMIFS(LOLP!$F$4:$F$8763,$C$4:$C$8763,$C8506,$B$4:$B$8763,$B8506,$D$4:$D$8763,$D8506)</f>
        <v>0</v>
      </c>
      <c r="H8506" s="7">
        <f>COUNTIFS(Calendar!$E$3:$E$367,LOLP!C8506,Calendar!$D$3:$D$367,LOLP!B8506)</f>
        <v>20</v>
      </c>
      <c r="I8506" s="7">
        <f ca="1">IF($F8506=1,OFFSET(start_norps,LOLP!$D8506+(1-$C8506)*24,LOLP!$B8506)*H8506/G8506,0)</f>
        <v>0</v>
      </c>
      <c r="J8506" s="7">
        <f ca="1">IF($F8506=1,OFFSET(start_33,LOLP!$D8506+(1-$C8506)*24,LOLP!$B8506)*H8506/G8506,0)</f>
        <v>0</v>
      </c>
      <c r="K8506" s="7">
        <f ca="1">IF($F8506,OFFSET(start_40,LOLP!$D8506+(1-$C8506)*24,LOLP!$B8506),0)</f>
        <v>0</v>
      </c>
      <c r="L8506" s="7">
        <f ca="1">IF($F8506,OFFSET(start_50,LOLP!$D8506+(1-$C8506)*24,LOLP!$B8506),0)</f>
        <v>0</v>
      </c>
      <c r="M8506" s="25">
        <f t="shared" ca="1" si="926"/>
        <v>0</v>
      </c>
      <c r="N8506" s="25">
        <f t="shared" ca="1" si="927"/>
        <v>0</v>
      </c>
      <c r="O8506" s="15" t="e">
        <f t="shared" ca="1" si="928"/>
        <v>#DIV/0!</v>
      </c>
      <c r="P8506" s="15" t="e">
        <f t="shared" ca="1" si="929"/>
        <v>#DIV/0!</v>
      </c>
    </row>
    <row r="8507" spans="1:16" x14ac:dyDescent="0.25">
      <c r="A8507" s="1">
        <f t="shared" si="930"/>
        <v>43455</v>
      </c>
      <c r="B8507" s="7">
        <f t="shared" si="925"/>
        <v>12</v>
      </c>
      <c r="C8507" s="4">
        <f>INDEX(Calendar!$E$3:$E$367,MATCH(LOLP!$A8507,Calendar!$B$3:$B$367,0))</f>
        <v>1</v>
      </c>
      <c r="D8507" s="2">
        <f t="shared" si="931"/>
        <v>8</v>
      </c>
      <c r="E8507" s="36">
        <v>25548</v>
      </c>
      <c r="F8507" s="7">
        <f>IFERROR(IF(INDEX('Temperature Data'!$AA$15:$AA$348,MATCH(LOLP!A8507,'Temperature Data'!$B$15:$B$348,0))&gt;IF(B8507=9,$G$2,LOLP!$F$2),1,0),0)</f>
        <v>0</v>
      </c>
      <c r="G8507" s="7">
        <f>SUMIFS(LOLP!$F$4:$F$8763,$C$4:$C$8763,$C8507,$B$4:$B$8763,$B8507,$D$4:$D$8763,$D8507)</f>
        <v>0</v>
      </c>
      <c r="H8507" s="7">
        <f>COUNTIFS(Calendar!$E$3:$E$367,LOLP!C8507,Calendar!$D$3:$D$367,LOLP!B8507)</f>
        <v>20</v>
      </c>
      <c r="I8507" s="7">
        <f ca="1">IF($F8507=1,OFFSET(start_norps,LOLP!$D8507+(1-$C8507)*24,LOLP!$B8507)*H8507/G8507,0)</f>
        <v>0</v>
      </c>
      <c r="J8507" s="7">
        <f ca="1">IF($F8507=1,OFFSET(start_33,LOLP!$D8507+(1-$C8507)*24,LOLP!$B8507)*H8507/G8507,0)</f>
        <v>0</v>
      </c>
      <c r="K8507" s="7">
        <f ca="1">IF($F8507,OFFSET(start_40,LOLP!$D8507+(1-$C8507)*24,LOLP!$B8507),0)</f>
        <v>0</v>
      </c>
      <c r="L8507" s="7">
        <f ca="1">IF($F8507,OFFSET(start_50,LOLP!$D8507+(1-$C8507)*24,LOLP!$B8507),0)</f>
        <v>0</v>
      </c>
      <c r="M8507" s="25">
        <f t="shared" ca="1" si="926"/>
        <v>0</v>
      </c>
      <c r="N8507" s="25">
        <f t="shared" ca="1" si="927"/>
        <v>0</v>
      </c>
      <c r="O8507" s="15" t="e">
        <f t="shared" ca="1" si="928"/>
        <v>#DIV/0!</v>
      </c>
      <c r="P8507" s="15" t="e">
        <f t="shared" ca="1" si="929"/>
        <v>#DIV/0!</v>
      </c>
    </row>
    <row r="8508" spans="1:16" x14ac:dyDescent="0.25">
      <c r="A8508" s="1">
        <f t="shared" si="930"/>
        <v>43455</v>
      </c>
      <c r="B8508" s="7">
        <f t="shared" si="925"/>
        <v>12</v>
      </c>
      <c r="C8508" s="4">
        <f>INDEX(Calendar!$E$3:$E$367,MATCH(LOLP!$A8508,Calendar!$B$3:$B$367,0))</f>
        <v>1</v>
      </c>
      <c r="D8508" s="2">
        <f t="shared" si="931"/>
        <v>9</v>
      </c>
      <c r="E8508" s="36">
        <v>25792</v>
      </c>
      <c r="F8508" s="7">
        <f>IFERROR(IF(INDEX('Temperature Data'!$AA$15:$AA$348,MATCH(LOLP!A8508,'Temperature Data'!$B$15:$B$348,0))&gt;IF(B8508=9,$G$2,LOLP!$F$2),1,0),0)</f>
        <v>0</v>
      </c>
      <c r="G8508" s="7">
        <f>SUMIFS(LOLP!$F$4:$F$8763,$C$4:$C$8763,$C8508,$B$4:$B$8763,$B8508,$D$4:$D$8763,$D8508)</f>
        <v>0</v>
      </c>
      <c r="H8508" s="7">
        <f>COUNTIFS(Calendar!$E$3:$E$367,LOLP!C8508,Calendar!$D$3:$D$367,LOLP!B8508)</f>
        <v>20</v>
      </c>
      <c r="I8508" s="7">
        <f ca="1">IF($F8508=1,OFFSET(start_norps,LOLP!$D8508+(1-$C8508)*24,LOLP!$B8508)*H8508/G8508,0)</f>
        <v>0</v>
      </c>
      <c r="J8508" s="7">
        <f ca="1">IF($F8508=1,OFFSET(start_33,LOLP!$D8508+(1-$C8508)*24,LOLP!$B8508)*H8508/G8508,0)</f>
        <v>0</v>
      </c>
      <c r="K8508" s="7">
        <f ca="1">IF($F8508,OFFSET(start_40,LOLP!$D8508+(1-$C8508)*24,LOLP!$B8508),0)</f>
        <v>0</v>
      </c>
      <c r="L8508" s="7">
        <f ca="1">IF($F8508,OFFSET(start_50,LOLP!$D8508+(1-$C8508)*24,LOLP!$B8508),0)</f>
        <v>0</v>
      </c>
      <c r="M8508" s="25">
        <f t="shared" ca="1" si="926"/>
        <v>0</v>
      </c>
      <c r="N8508" s="25">
        <f t="shared" ca="1" si="927"/>
        <v>0</v>
      </c>
      <c r="O8508" s="15" t="e">
        <f t="shared" ca="1" si="928"/>
        <v>#DIV/0!</v>
      </c>
      <c r="P8508" s="15" t="e">
        <f t="shared" ca="1" si="929"/>
        <v>#DIV/0!</v>
      </c>
    </row>
    <row r="8509" spans="1:16" x14ac:dyDescent="0.25">
      <c r="A8509" s="1">
        <f t="shared" si="930"/>
        <v>43455</v>
      </c>
      <c r="B8509" s="7">
        <f t="shared" si="925"/>
        <v>12</v>
      </c>
      <c r="C8509" s="4">
        <f>INDEX(Calendar!$E$3:$E$367,MATCH(LOLP!$A8509,Calendar!$B$3:$B$367,0))</f>
        <v>1</v>
      </c>
      <c r="D8509" s="2">
        <f t="shared" si="931"/>
        <v>10</v>
      </c>
      <c r="E8509" s="36">
        <v>25654</v>
      </c>
      <c r="F8509" s="7">
        <f>IFERROR(IF(INDEX('Temperature Data'!$AA$15:$AA$348,MATCH(LOLP!A8509,'Temperature Data'!$B$15:$B$348,0))&gt;IF(B8509=9,$G$2,LOLP!$F$2),1,0),0)</f>
        <v>0</v>
      </c>
      <c r="G8509" s="7">
        <f>SUMIFS(LOLP!$F$4:$F$8763,$C$4:$C$8763,$C8509,$B$4:$B$8763,$B8509,$D$4:$D$8763,$D8509)</f>
        <v>0</v>
      </c>
      <c r="H8509" s="7">
        <f>COUNTIFS(Calendar!$E$3:$E$367,LOLP!C8509,Calendar!$D$3:$D$367,LOLP!B8509)</f>
        <v>20</v>
      </c>
      <c r="I8509" s="7">
        <f ca="1">IF($F8509=1,OFFSET(start_norps,LOLP!$D8509+(1-$C8509)*24,LOLP!$B8509)*H8509/G8509,0)</f>
        <v>0</v>
      </c>
      <c r="J8509" s="7">
        <f ca="1">IF($F8509=1,OFFSET(start_33,LOLP!$D8509+(1-$C8509)*24,LOLP!$B8509)*H8509/G8509,0)</f>
        <v>0</v>
      </c>
      <c r="K8509" s="7">
        <f ca="1">IF($F8509,OFFSET(start_40,LOLP!$D8509+(1-$C8509)*24,LOLP!$B8509),0)</f>
        <v>0</v>
      </c>
      <c r="L8509" s="7">
        <f ca="1">IF($F8509,OFFSET(start_50,LOLP!$D8509+(1-$C8509)*24,LOLP!$B8509),0)</f>
        <v>0</v>
      </c>
      <c r="M8509" s="25">
        <f t="shared" ca="1" si="926"/>
        <v>0</v>
      </c>
      <c r="N8509" s="25">
        <f t="shared" ca="1" si="927"/>
        <v>0</v>
      </c>
      <c r="O8509" s="15" t="e">
        <f t="shared" ca="1" si="928"/>
        <v>#DIV/0!</v>
      </c>
      <c r="P8509" s="15" t="e">
        <f t="shared" ca="1" si="929"/>
        <v>#DIV/0!</v>
      </c>
    </row>
    <row r="8510" spans="1:16" x14ac:dyDescent="0.25">
      <c r="A8510" s="1">
        <f t="shared" si="930"/>
        <v>43455</v>
      </c>
      <c r="B8510" s="7">
        <f t="shared" si="925"/>
        <v>12</v>
      </c>
      <c r="C8510" s="4">
        <f>INDEX(Calendar!$E$3:$E$367,MATCH(LOLP!$A8510,Calendar!$B$3:$B$367,0))</f>
        <v>1</v>
      </c>
      <c r="D8510" s="2">
        <f t="shared" si="931"/>
        <v>11</v>
      </c>
      <c r="E8510" s="36">
        <v>25108</v>
      </c>
      <c r="F8510" s="7">
        <f>IFERROR(IF(INDEX('Temperature Data'!$AA$15:$AA$348,MATCH(LOLP!A8510,'Temperature Data'!$B$15:$B$348,0))&gt;IF(B8510=9,$G$2,LOLP!$F$2),1,0),0)</f>
        <v>0</v>
      </c>
      <c r="G8510" s="7">
        <f>SUMIFS(LOLP!$F$4:$F$8763,$C$4:$C$8763,$C8510,$B$4:$B$8763,$B8510,$D$4:$D$8763,$D8510)</f>
        <v>0</v>
      </c>
      <c r="H8510" s="7">
        <f>COUNTIFS(Calendar!$E$3:$E$367,LOLP!C8510,Calendar!$D$3:$D$367,LOLP!B8510)</f>
        <v>20</v>
      </c>
      <c r="I8510" s="7">
        <f ca="1">IF($F8510=1,OFFSET(start_norps,LOLP!$D8510+(1-$C8510)*24,LOLP!$B8510)*H8510/G8510,0)</f>
        <v>0</v>
      </c>
      <c r="J8510" s="7">
        <f ca="1">IF($F8510=1,OFFSET(start_33,LOLP!$D8510+(1-$C8510)*24,LOLP!$B8510)*H8510/G8510,0)</f>
        <v>0</v>
      </c>
      <c r="K8510" s="7">
        <f ca="1">IF($F8510,OFFSET(start_40,LOLP!$D8510+(1-$C8510)*24,LOLP!$B8510),0)</f>
        <v>0</v>
      </c>
      <c r="L8510" s="7">
        <f ca="1">IF($F8510,OFFSET(start_50,LOLP!$D8510+(1-$C8510)*24,LOLP!$B8510),0)</f>
        <v>0</v>
      </c>
      <c r="M8510" s="25">
        <f t="shared" ca="1" si="926"/>
        <v>0</v>
      </c>
      <c r="N8510" s="25">
        <f t="shared" ca="1" si="927"/>
        <v>0</v>
      </c>
      <c r="O8510" s="15" t="e">
        <f t="shared" ca="1" si="928"/>
        <v>#DIV/0!</v>
      </c>
      <c r="P8510" s="15" t="e">
        <f t="shared" ca="1" si="929"/>
        <v>#DIV/0!</v>
      </c>
    </row>
    <row r="8511" spans="1:16" x14ac:dyDescent="0.25">
      <c r="A8511" s="1">
        <f t="shared" si="930"/>
        <v>43455</v>
      </c>
      <c r="B8511" s="7">
        <f t="shared" si="925"/>
        <v>12</v>
      </c>
      <c r="C8511" s="4">
        <f>INDEX(Calendar!$E$3:$E$367,MATCH(LOLP!$A8511,Calendar!$B$3:$B$367,0))</f>
        <v>1</v>
      </c>
      <c r="D8511" s="2">
        <f t="shared" si="931"/>
        <v>12</v>
      </c>
      <c r="E8511" s="36">
        <v>24634</v>
      </c>
      <c r="F8511" s="7">
        <f>IFERROR(IF(INDEX('Temperature Data'!$AA$15:$AA$348,MATCH(LOLP!A8511,'Temperature Data'!$B$15:$B$348,0))&gt;IF(B8511=9,$G$2,LOLP!$F$2),1,0),0)</f>
        <v>0</v>
      </c>
      <c r="G8511" s="7">
        <f>SUMIFS(LOLP!$F$4:$F$8763,$C$4:$C$8763,$C8511,$B$4:$B$8763,$B8511,$D$4:$D$8763,$D8511)</f>
        <v>0</v>
      </c>
      <c r="H8511" s="7">
        <f>COUNTIFS(Calendar!$E$3:$E$367,LOLP!C8511,Calendar!$D$3:$D$367,LOLP!B8511)</f>
        <v>20</v>
      </c>
      <c r="I8511" s="7">
        <f ca="1">IF($F8511=1,OFFSET(start_norps,LOLP!$D8511+(1-$C8511)*24,LOLP!$B8511)*H8511/G8511,0)</f>
        <v>0</v>
      </c>
      <c r="J8511" s="7">
        <f ca="1">IF($F8511=1,OFFSET(start_33,LOLP!$D8511+(1-$C8511)*24,LOLP!$B8511)*H8511/G8511,0)</f>
        <v>0</v>
      </c>
      <c r="K8511" s="7">
        <f ca="1">IF($F8511,OFFSET(start_40,LOLP!$D8511+(1-$C8511)*24,LOLP!$B8511),0)</f>
        <v>0</v>
      </c>
      <c r="L8511" s="7">
        <f ca="1">IF($F8511,OFFSET(start_50,LOLP!$D8511+(1-$C8511)*24,LOLP!$B8511),0)</f>
        <v>0</v>
      </c>
      <c r="M8511" s="25">
        <f t="shared" ca="1" si="926"/>
        <v>0</v>
      </c>
      <c r="N8511" s="25">
        <f t="shared" ca="1" si="927"/>
        <v>0</v>
      </c>
      <c r="O8511" s="15" t="e">
        <f t="shared" ca="1" si="928"/>
        <v>#DIV/0!</v>
      </c>
      <c r="P8511" s="15" t="e">
        <f t="shared" ca="1" si="929"/>
        <v>#DIV/0!</v>
      </c>
    </row>
    <row r="8512" spans="1:16" x14ac:dyDescent="0.25">
      <c r="A8512" s="1">
        <f t="shared" si="930"/>
        <v>43455</v>
      </c>
      <c r="B8512" s="7">
        <f t="shared" si="925"/>
        <v>12</v>
      </c>
      <c r="C8512" s="4">
        <f>INDEX(Calendar!$E$3:$E$367,MATCH(LOLP!$A8512,Calendar!$B$3:$B$367,0))</f>
        <v>1</v>
      </c>
      <c r="D8512" s="2">
        <f t="shared" si="931"/>
        <v>13</v>
      </c>
      <c r="E8512" s="36">
        <v>24178</v>
      </c>
      <c r="F8512" s="7">
        <f>IFERROR(IF(INDEX('Temperature Data'!$AA$15:$AA$348,MATCH(LOLP!A8512,'Temperature Data'!$B$15:$B$348,0))&gt;IF(B8512=9,$G$2,LOLP!$F$2),1,0),0)</f>
        <v>0</v>
      </c>
      <c r="G8512" s="7">
        <f>SUMIFS(LOLP!$F$4:$F$8763,$C$4:$C$8763,$C8512,$B$4:$B$8763,$B8512,$D$4:$D$8763,$D8512)</f>
        <v>0</v>
      </c>
      <c r="H8512" s="7">
        <f>COUNTIFS(Calendar!$E$3:$E$367,LOLP!C8512,Calendar!$D$3:$D$367,LOLP!B8512)</f>
        <v>20</v>
      </c>
      <c r="I8512" s="7">
        <f ca="1">IF($F8512=1,OFFSET(start_norps,LOLP!$D8512+(1-$C8512)*24,LOLP!$B8512)*H8512/G8512,0)</f>
        <v>0</v>
      </c>
      <c r="J8512" s="7">
        <f ca="1">IF($F8512=1,OFFSET(start_33,LOLP!$D8512+(1-$C8512)*24,LOLP!$B8512)*H8512/G8512,0)</f>
        <v>0</v>
      </c>
      <c r="K8512" s="7">
        <f ca="1">IF($F8512,OFFSET(start_40,LOLP!$D8512+(1-$C8512)*24,LOLP!$B8512),0)</f>
        <v>0</v>
      </c>
      <c r="L8512" s="7">
        <f ca="1">IF($F8512,OFFSET(start_50,LOLP!$D8512+(1-$C8512)*24,LOLP!$B8512),0)</f>
        <v>0</v>
      </c>
      <c r="M8512" s="25">
        <f t="shared" ca="1" si="926"/>
        <v>0</v>
      </c>
      <c r="N8512" s="25">
        <f t="shared" ca="1" si="927"/>
        <v>0</v>
      </c>
      <c r="O8512" s="15" t="e">
        <f t="shared" ca="1" si="928"/>
        <v>#DIV/0!</v>
      </c>
      <c r="P8512" s="15" t="e">
        <f t="shared" ca="1" si="929"/>
        <v>#DIV/0!</v>
      </c>
    </row>
    <row r="8513" spans="1:16" x14ac:dyDescent="0.25">
      <c r="A8513" s="1">
        <f t="shared" si="930"/>
        <v>43455</v>
      </c>
      <c r="B8513" s="7">
        <f t="shared" si="925"/>
        <v>12</v>
      </c>
      <c r="C8513" s="4">
        <f>INDEX(Calendar!$E$3:$E$367,MATCH(LOLP!$A8513,Calendar!$B$3:$B$367,0))</f>
        <v>1</v>
      </c>
      <c r="D8513" s="2">
        <f t="shared" si="931"/>
        <v>14</v>
      </c>
      <c r="E8513" s="36">
        <v>23873</v>
      </c>
      <c r="F8513" s="7">
        <f>IFERROR(IF(INDEX('Temperature Data'!$AA$15:$AA$348,MATCH(LOLP!A8513,'Temperature Data'!$B$15:$B$348,0))&gt;IF(B8513=9,$G$2,LOLP!$F$2),1,0),0)</f>
        <v>0</v>
      </c>
      <c r="G8513" s="7">
        <f>SUMIFS(LOLP!$F$4:$F$8763,$C$4:$C$8763,$C8513,$B$4:$B$8763,$B8513,$D$4:$D$8763,$D8513)</f>
        <v>0</v>
      </c>
      <c r="H8513" s="7">
        <f>COUNTIFS(Calendar!$E$3:$E$367,LOLP!C8513,Calendar!$D$3:$D$367,LOLP!B8513)</f>
        <v>20</v>
      </c>
      <c r="I8513" s="7">
        <f ca="1">IF($F8513=1,OFFSET(start_norps,LOLP!$D8513+(1-$C8513)*24,LOLP!$B8513)*H8513/G8513,0)</f>
        <v>0</v>
      </c>
      <c r="J8513" s="7">
        <f ca="1">IF($F8513=1,OFFSET(start_33,LOLP!$D8513+(1-$C8513)*24,LOLP!$B8513)*H8513/G8513,0)</f>
        <v>0</v>
      </c>
      <c r="K8513" s="7">
        <f ca="1">IF($F8513,OFFSET(start_40,LOLP!$D8513+(1-$C8513)*24,LOLP!$B8513),0)</f>
        <v>0</v>
      </c>
      <c r="L8513" s="7">
        <f ca="1">IF($F8513,OFFSET(start_50,LOLP!$D8513+(1-$C8513)*24,LOLP!$B8513),0)</f>
        <v>0</v>
      </c>
      <c r="M8513" s="25">
        <f t="shared" ca="1" si="926"/>
        <v>0</v>
      </c>
      <c r="N8513" s="25">
        <f t="shared" ca="1" si="927"/>
        <v>0</v>
      </c>
      <c r="O8513" s="15" t="e">
        <f t="shared" ca="1" si="928"/>
        <v>#DIV/0!</v>
      </c>
      <c r="P8513" s="15" t="e">
        <f t="shared" ca="1" si="929"/>
        <v>#DIV/0!</v>
      </c>
    </row>
    <row r="8514" spans="1:16" x14ac:dyDescent="0.25">
      <c r="A8514" s="1">
        <f t="shared" si="930"/>
        <v>43455</v>
      </c>
      <c r="B8514" s="7">
        <f t="shared" si="925"/>
        <v>12</v>
      </c>
      <c r="C8514" s="4">
        <f>INDEX(Calendar!$E$3:$E$367,MATCH(LOLP!$A8514,Calendar!$B$3:$B$367,0))</f>
        <v>1</v>
      </c>
      <c r="D8514" s="2">
        <f t="shared" si="931"/>
        <v>15</v>
      </c>
      <c r="E8514" s="36">
        <v>23942</v>
      </c>
      <c r="F8514" s="7">
        <f>IFERROR(IF(INDEX('Temperature Data'!$AA$15:$AA$348,MATCH(LOLP!A8514,'Temperature Data'!$B$15:$B$348,0))&gt;IF(B8514=9,$G$2,LOLP!$F$2),1,0),0)</f>
        <v>0</v>
      </c>
      <c r="G8514" s="7">
        <f>SUMIFS(LOLP!$F$4:$F$8763,$C$4:$C$8763,$C8514,$B$4:$B$8763,$B8514,$D$4:$D$8763,$D8514)</f>
        <v>0</v>
      </c>
      <c r="H8514" s="7">
        <f>COUNTIFS(Calendar!$E$3:$E$367,LOLP!C8514,Calendar!$D$3:$D$367,LOLP!B8514)</f>
        <v>20</v>
      </c>
      <c r="I8514" s="7">
        <f ca="1">IF($F8514=1,OFFSET(start_norps,LOLP!$D8514+(1-$C8514)*24,LOLP!$B8514)*H8514/G8514,0)</f>
        <v>0</v>
      </c>
      <c r="J8514" s="7">
        <f ca="1">IF($F8514=1,OFFSET(start_33,LOLP!$D8514+(1-$C8514)*24,LOLP!$B8514)*H8514/G8514,0)</f>
        <v>0</v>
      </c>
      <c r="K8514" s="7">
        <f ca="1">IF($F8514,OFFSET(start_40,LOLP!$D8514+(1-$C8514)*24,LOLP!$B8514),0)</f>
        <v>0</v>
      </c>
      <c r="L8514" s="7">
        <f ca="1">IF($F8514,OFFSET(start_50,LOLP!$D8514+(1-$C8514)*24,LOLP!$B8514),0)</f>
        <v>0</v>
      </c>
      <c r="M8514" s="25">
        <f t="shared" ca="1" si="926"/>
        <v>0</v>
      </c>
      <c r="N8514" s="25">
        <f t="shared" ca="1" si="927"/>
        <v>0</v>
      </c>
      <c r="O8514" s="15" t="e">
        <f t="shared" ca="1" si="928"/>
        <v>#DIV/0!</v>
      </c>
      <c r="P8514" s="15" t="e">
        <f t="shared" ca="1" si="929"/>
        <v>#DIV/0!</v>
      </c>
    </row>
    <row r="8515" spans="1:16" x14ac:dyDescent="0.25">
      <c r="A8515" s="1">
        <f t="shared" si="930"/>
        <v>43455</v>
      </c>
      <c r="B8515" s="7">
        <f t="shared" si="925"/>
        <v>12</v>
      </c>
      <c r="C8515" s="4">
        <f>INDEX(Calendar!$E$3:$E$367,MATCH(LOLP!$A8515,Calendar!$B$3:$B$367,0))</f>
        <v>1</v>
      </c>
      <c r="D8515" s="2">
        <f t="shared" si="931"/>
        <v>16</v>
      </c>
      <c r="E8515" s="36">
        <v>24432</v>
      </c>
      <c r="F8515" s="7">
        <f>IFERROR(IF(INDEX('Temperature Data'!$AA$15:$AA$348,MATCH(LOLP!A8515,'Temperature Data'!$B$15:$B$348,0))&gt;IF(B8515=9,$G$2,LOLP!$F$2),1,0),0)</f>
        <v>0</v>
      </c>
      <c r="G8515" s="7">
        <f>SUMIFS(LOLP!$F$4:$F$8763,$C$4:$C$8763,$C8515,$B$4:$B$8763,$B8515,$D$4:$D$8763,$D8515)</f>
        <v>0</v>
      </c>
      <c r="H8515" s="7">
        <f>COUNTIFS(Calendar!$E$3:$E$367,LOLP!C8515,Calendar!$D$3:$D$367,LOLP!B8515)</f>
        <v>20</v>
      </c>
      <c r="I8515" s="7">
        <f ca="1">IF($F8515=1,OFFSET(start_norps,LOLP!$D8515+(1-$C8515)*24,LOLP!$B8515)*H8515/G8515,0)</f>
        <v>0</v>
      </c>
      <c r="J8515" s="7">
        <f ca="1">IF($F8515=1,OFFSET(start_33,LOLP!$D8515+(1-$C8515)*24,LOLP!$B8515)*H8515/G8515,0)</f>
        <v>0</v>
      </c>
      <c r="K8515" s="7">
        <f ca="1">IF($F8515,OFFSET(start_40,LOLP!$D8515+(1-$C8515)*24,LOLP!$B8515),0)</f>
        <v>0</v>
      </c>
      <c r="L8515" s="7">
        <f ca="1">IF($F8515,OFFSET(start_50,LOLP!$D8515+(1-$C8515)*24,LOLP!$B8515),0)</f>
        <v>0</v>
      </c>
      <c r="M8515" s="25">
        <f t="shared" ca="1" si="926"/>
        <v>0</v>
      </c>
      <c r="N8515" s="25">
        <f t="shared" ca="1" si="927"/>
        <v>0</v>
      </c>
      <c r="O8515" s="15" t="e">
        <f t="shared" ca="1" si="928"/>
        <v>#DIV/0!</v>
      </c>
      <c r="P8515" s="15" t="e">
        <f t="shared" ca="1" si="929"/>
        <v>#DIV/0!</v>
      </c>
    </row>
    <row r="8516" spans="1:16" x14ac:dyDescent="0.25">
      <c r="A8516" s="1">
        <f t="shared" si="930"/>
        <v>43455</v>
      </c>
      <c r="B8516" s="7">
        <f t="shared" si="925"/>
        <v>12</v>
      </c>
      <c r="C8516" s="4">
        <f>INDEX(Calendar!$E$3:$E$367,MATCH(LOLP!$A8516,Calendar!$B$3:$B$367,0))</f>
        <v>1</v>
      </c>
      <c r="D8516" s="2">
        <f t="shared" si="931"/>
        <v>17</v>
      </c>
      <c r="E8516" s="36">
        <v>25698</v>
      </c>
      <c r="F8516" s="7">
        <f>IFERROR(IF(INDEX('Temperature Data'!$AA$15:$AA$348,MATCH(LOLP!A8516,'Temperature Data'!$B$15:$B$348,0))&gt;IF(B8516=9,$G$2,LOLP!$F$2),1,0),0)</f>
        <v>0</v>
      </c>
      <c r="G8516" s="7">
        <f>SUMIFS(LOLP!$F$4:$F$8763,$C$4:$C$8763,$C8516,$B$4:$B$8763,$B8516,$D$4:$D$8763,$D8516)</f>
        <v>0</v>
      </c>
      <c r="H8516" s="7">
        <f>COUNTIFS(Calendar!$E$3:$E$367,LOLP!C8516,Calendar!$D$3:$D$367,LOLP!B8516)</f>
        <v>20</v>
      </c>
      <c r="I8516" s="7">
        <f ca="1">IF($F8516=1,OFFSET(start_norps,LOLP!$D8516+(1-$C8516)*24,LOLP!$B8516)*H8516/G8516,0)</f>
        <v>0</v>
      </c>
      <c r="J8516" s="7">
        <f ca="1">IF($F8516=1,OFFSET(start_33,LOLP!$D8516+(1-$C8516)*24,LOLP!$B8516)*H8516/G8516,0)</f>
        <v>0</v>
      </c>
      <c r="K8516" s="7">
        <f ca="1">IF($F8516,OFFSET(start_40,LOLP!$D8516+(1-$C8516)*24,LOLP!$B8516),0)</f>
        <v>0</v>
      </c>
      <c r="L8516" s="7">
        <f ca="1">IF($F8516,OFFSET(start_50,LOLP!$D8516+(1-$C8516)*24,LOLP!$B8516),0)</f>
        <v>0</v>
      </c>
      <c r="M8516" s="25">
        <f t="shared" ca="1" si="926"/>
        <v>0</v>
      </c>
      <c r="N8516" s="25">
        <f t="shared" ca="1" si="927"/>
        <v>0</v>
      </c>
      <c r="O8516" s="15" t="e">
        <f t="shared" ca="1" si="928"/>
        <v>#DIV/0!</v>
      </c>
      <c r="P8516" s="15" t="e">
        <f t="shared" ca="1" si="929"/>
        <v>#DIV/0!</v>
      </c>
    </row>
    <row r="8517" spans="1:16" x14ac:dyDescent="0.25">
      <c r="A8517" s="1">
        <f t="shared" si="930"/>
        <v>43455</v>
      </c>
      <c r="B8517" s="7">
        <f t="shared" ref="B8517:B8580" si="932">MONTH(A8517)</f>
        <v>12</v>
      </c>
      <c r="C8517" s="4">
        <f>INDEX(Calendar!$E$3:$E$367,MATCH(LOLP!$A8517,Calendar!$B$3:$B$367,0))</f>
        <v>1</v>
      </c>
      <c r="D8517" s="2">
        <f t="shared" si="931"/>
        <v>18</v>
      </c>
      <c r="E8517" s="36">
        <v>28125</v>
      </c>
      <c r="F8517" s="7">
        <f>IFERROR(IF(INDEX('Temperature Data'!$AA$15:$AA$348,MATCH(LOLP!A8517,'Temperature Data'!$B$15:$B$348,0))&gt;IF(B8517=9,$G$2,LOLP!$F$2),1,0),0)</f>
        <v>0</v>
      </c>
      <c r="G8517" s="7">
        <f>SUMIFS(LOLP!$F$4:$F$8763,$C$4:$C$8763,$C8517,$B$4:$B$8763,$B8517,$D$4:$D$8763,$D8517)</f>
        <v>0</v>
      </c>
      <c r="H8517" s="7">
        <f>COUNTIFS(Calendar!$E$3:$E$367,LOLP!C8517,Calendar!$D$3:$D$367,LOLP!B8517)</f>
        <v>20</v>
      </c>
      <c r="I8517" s="7">
        <f ca="1">IF($F8517=1,OFFSET(start_norps,LOLP!$D8517+(1-$C8517)*24,LOLP!$B8517)*H8517/G8517,0)</f>
        <v>0</v>
      </c>
      <c r="J8517" s="7">
        <f ca="1">IF($F8517=1,OFFSET(start_33,LOLP!$D8517+(1-$C8517)*24,LOLP!$B8517)*H8517/G8517,0)</f>
        <v>0</v>
      </c>
      <c r="K8517" s="7">
        <f ca="1">IF($F8517,OFFSET(start_40,LOLP!$D8517+(1-$C8517)*24,LOLP!$B8517),0)</f>
        <v>0</v>
      </c>
      <c r="L8517" s="7">
        <f ca="1">IF($F8517,OFFSET(start_50,LOLP!$D8517+(1-$C8517)*24,LOLP!$B8517),0)</f>
        <v>0</v>
      </c>
      <c r="M8517" s="25">
        <f t="shared" ref="M8517:M8580" ca="1" si="933">I8517/I$8764</f>
        <v>0</v>
      </c>
      <c r="N8517" s="25">
        <f t="shared" ref="N8517:N8580" ca="1" si="934">J8517/J$8764</f>
        <v>0</v>
      </c>
      <c r="O8517" s="15" t="e">
        <f t="shared" ref="O8517:O8580" ca="1" si="935">K8517/K$8764</f>
        <v>#DIV/0!</v>
      </c>
      <c r="P8517" s="15" t="e">
        <f t="shared" ref="P8517:P8580" ca="1" si="936">L8517/L$8764</f>
        <v>#DIV/0!</v>
      </c>
    </row>
    <row r="8518" spans="1:16" x14ac:dyDescent="0.25">
      <c r="A8518" s="1">
        <f t="shared" si="930"/>
        <v>43455</v>
      </c>
      <c r="B8518" s="7">
        <f t="shared" si="932"/>
        <v>12</v>
      </c>
      <c r="C8518" s="4">
        <f>INDEX(Calendar!$E$3:$E$367,MATCH(LOLP!$A8518,Calendar!$B$3:$B$367,0))</f>
        <v>1</v>
      </c>
      <c r="D8518" s="2">
        <f t="shared" si="931"/>
        <v>19</v>
      </c>
      <c r="E8518" s="36">
        <v>28089</v>
      </c>
      <c r="F8518" s="7">
        <f>IFERROR(IF(INDEX('Temperature Data'!$AA$15:$AA$348,MATCH(LOLP!A8518,'Temperature Data'!$B$15:$B$348,0))&gt;IF(B8518=9,$G$2,LOLP!$F$2),1,0),0)</f>
        <v>0</v>
      </c>
      <c r="G8518" s="7">
        <f>SUMIFS(LOLP!$F$4:$F$8763,$C$4:$C$8763,$C8518,$B$4:$B$8763,$B8518,$D$4:$D$8763,$D8518)</f>
        <v>0</v>
      </c>
      <c r="H8518" s="7">
        <f>COUNTIFS(Calendar!$E$3:$E$367,LOLP!C8518,Calendar!$D$3:$D$367,LOLP!B8518)</f>
        <v>20</v>
      </c>
      <c r="I8518" s="7">
        <f ca="1">IF($F8518=1,OFFSET(start_norps,LOLP!$D8518+(1-$C8518)*24,LOLP!$B8518)*H8518/G8518,0)</f>
        <v>0</v>
      </c>
      <c r="J8518" s="7">
        <f ca="1">IF($F8518=1,OFFSET(start_33,LOLP!$D8518+(1-$C8518)*24,LOLP!$B8518)*H8518/G8518,0)</f>
        <v>0</v>
      </c>
      <c r="K8518" s="7">
        <f ca="1">IF($F8518,OFFSET(start_40,LOLP!$D8518+(1-$C8518)*24,LOLP!$B8518),0)</f>
        <v>0</v>
      </c>
      <c r="L8518" s="7">
        <f ca="1">IF($F8518,OFFSET(start_50,LOLP!$D8518+(1-$C8518)*24,LOLP!$B8518),0)</f>
        <v>0</v>
      </c>
      <c r="M8518" s="25">
        <f t="shared" ca="1" si="933"/>
        <v>0</v>
      </c>
      <c r="N8518" s="25">
        <f t="shared" ca="1" si="934"/>
        <v>0</v>
      </c>
      <c r="O8518" s="15" t="e">
        <f t="shared" ca="1" si="935"/>
        <v>#DIV/0!</v>
      </c>
      <c r="P8518" s="15" t="e">
        <f t="shared" ca="1" si="936"/>
        <v>#DIV/0!</v>
      </c>
    </row>
    <row r="8519" spans="1:16" x14ac:dyDescent="0.25">
      <c r="A8519" s="1">
        <f t="shared" si="930"/>
        <v>43455</v>
      </c>
      <c r="B8519" s="7">
        <f t="shared" si="932"/>
        <v>12</v>
      </c>
      <c r="C8519" s="4">
        <f>INDEX(Calendar!$E$3:$E$367,MATCH(LOLP!$A8519,Calendar!$B$3:$B$367,0))</f>
        <v>1</v>
      </c>
      <c r="D8519" s="2">
        <f t="shared" si="931"/>
        <v>20</v>
      </c>
      <c r="E8519" s="36">
        <v>27520</v>
      </c>
      <c r="F8519" s="7">
        <f>IFERROR(IF(INDEX('Temperature Data'!$AA$15:$AA$348,MATCH(LOLP!A8519,'Temperature Data'!$B$15:$B$348,0))&gt;IF(B8519=9,$G$2,LOLP!$F$2),1,0),0)</f>
        <v>0</v>
      </c>
      <c r="G8519" s="7">
        <f>SUMIFS(LOLP!$F$4:$F$8763,$C$4:$C$8763,$C8519,$B$4:$B$8763,$B8519,$D$4:$D$8763,$D8519)</f>
        <v>0</v>
      </c>
      <c r="H8519" s="7">
        <f>COUNTIFS(Calendar!$E$3:$E$367,LOLP!C8519,Calendar!$D$3:$D$367,LOLP!B8519)</f>
        <v>20</v>
      </c>
      <c r="I8519" s="7">
        <f ca="1">IF($F8519=1,OFFSET(start_norps,LOLP!$D8519+(1-$C8519)*24,LOLP!$B8519)*H8519/G8519,0)</f>
        <v>0</v>
      </c>
      <c r="J8519" s="7">
        <f ca="1">IF($F8519=1,OFFSET(start_33,LOLP!$D8519+(1-$C8519)*24,LOLP!$B8519)*H8519/G8519,0)</f>
        <v>0</v>
      </c>
      <c r="K8519" s="7">
        <f ca="1">IF($F8519,OFFSET(start_40,LOLP!$D8519+(1-$C8519)*24,LOLP!$B8519),0)</f>
        <v>0</v>
      </c>
      <c r="L8519" s="7">
        <f ca="1">IF($F8519,OFFSET(start_50,LOLP!$D8519+(1-$C8519)*24,LOLP!$B8519),0)</f>
        <v>0</v>
      </c>
      <c r="M8519" s="25">
        <f t="shared" ca="1" si="933"/>
        <v>0</v>
      </c>
      <c r="N8519" s="25">
        <f t="shared" ca="1" si="934"/>
        <v>0</v>
      </c>
      <c r="O8519" s="15" t="e">
        <f t="shared" ca="1" si="935"/>
        <v>#DIV/0!</v>
      </c>
      <c r="P8519" s="15" t="e">
        <f t="shared" ca="1" si="936"/>
        <v>#DIV/0!</v>
      </c>
    </row>
    <row r="8520" spans="1:16" x14ac:dyDescent="0.25">
      <c r="A8520" s="1">
        <f t="shared" si="930"/>
        <v>43455</v>
      </c>
      <c r="B8520" s="7">
        <f t="shared" si="932"/>
        <v>12</v>
      </c>
      <c r="C8520" s="4">
        <f>INDEX(Calendar!$E$3:$E$367,MATCH(LOLP!$A8520,Calendar!$B$3:$B$367,0))</f>
        <v>1</v>
      </c>
      <c r="D8520" s="2">
        <f t="shared" si="931"/>
        <v>21</v>
      </c>
      <c r="E8520" s="36">
        <v>26870</v>
      </c>
      <c r="F8520" s="7">
        <f>IFERROR(IF(INDEX('Temperature Data'!$AA$15:$AA$348,MATCH(LOLP!A8520,'Temperature Data'!$B$15:$B$348,0))&gt;IF(B8520=9,$G$2,LOLP!$F$2),1,0),0)</f>
        <v>0</v>
      </c>
      <c r="G8520" s="7">
        <f>SUMIFS(LOLP!$F$4:$F$8763,$C$4:$C$8763,$C8520,$B$4:$B$8763,$B8520,$D$4:$D$8763,$D8520)</f>
        <v>0</v>
      </c>
      <c r="H8520" s="7">
        <f>COUNTIFS(Calendar!$E$3:$E$367,LOLP!C8520,Calendar!$D$3:$D$367,LOLP!B8520)</f>
        <v>20</v>
      </c>
      <c r="I8520" s="7">
        <f ca="1">IF($F8520=1,OFFSET(start_norps,LOLP!$D8520+(1-$C8520)*24,LOLP!$B8520)*H8520/G8520,0)</f>
        <v>0</v>
      </c>
      <c r="J8520" s="7">
        <f ca="1">IF($F8520=1,OFFSET(start_33,LOLP!$D8520+(1-$C8520)*24,LOLP!$B8520)*H8520/G8520,0)</f>
        <v>0</v>
      </c>
      <c r="K8520" s="7">
        <f ca="1">IF($F8520,OFFSET(start_40,LOLP!$D8520+(1-$C8520)*24,LOLP!$B8520),0)</f>
        <v>0</v>
      </c>
      <c r="L8520" s="7">
        <f ca="1">IF($F8520,OFFSET(start_50,LOLP!$D8520+(1-$C8520)*24,LOLP!$B8520),0)</f>
        <v>0</v>
      </c>
      <c r="M8520" s="25">
        <f t="shared" ca="1" si="933"/>
        <v>0</v>
      </c>
      <c r="N8520" s="25">
        <f t="shared" ca="1" si="934"/>
        <v>0</v>
      </c>
      <c r="O8520" s="15" t="e">
        <f t="shared" ca="1" si="935"/>
        <v>#DIV/0!</v>
      </c>
      <c r="P8520" s="15" t="e">
        <f t="shared" ca="1" si="936"/>
        <v>#DIV/0!</v>
      </c>
    </row>
    <row r="8521" spans="1:16" x14ac:dyDescent="0.25">
      <c r="A8521" s="1">
        <f t="shared" si="930"/>
        <v>43455</v>
      </c>
      <c r="B8521" s="7">
        <f t="shared" si="932"/>
        <v>12</v>
      </c>
      <c r="C8521" s="4">
        <f>INDEX(Calendar!$E$3:$E$367,MATCH(LOLP!$A8521,Calendar!$B$3:$B$367,0))</f>
        <v>1</v>
      </c>
      <c r="D8521" s="2">
        <f t="shared" si="931"/>
        <v>22</v>
      </c>
      <c r="E8521" s="36">
        <v>26053</v>
      </c>
      <c r="F8521" s="7">
        <f>IFERROR(IF(INDEX('Temperature Data'!$AA$15:$AA$348,MATCH(LOLP!A8521,'Temperature Data'!$B$15:$B$348,0))&gt;IF(B8521=9,$G$2,LOLP!$F$2),1,0),0)</f>
        <v>0</v>
      </c>
      <c r="G8521" s="7">
        <f>SUMIFS(LOLP!$F$4:$F$8763,$C$4:$C$8763,$C8521,$B$4:$B$8763,$B8521,$D$4:$D$8763,$D8521)</f>
        <v>0</v>
      </c>
      <c r="H8521" s="7">
        <f>COUNTIFS(Calendar!$E$3:$E$367,LOLP!C8521,Calendar!$D$3:$D$367,LOLP!B8521)</f>
        <v>20</v>
      </c>
      <c r="I8521" s="7">
        <f ca="1">IF($F8521=1,OFFSET(start_norps,LOLP!$D8521+(1-$C8521)*24,LOLP!$B8521)*H8521/G8521,0)</f>
        <v>0</v>
      </c>
      <c r="J8521" s="7">
        <f ca="1">IF($F8521=1,OFFSET(start_33,LOLP!$D8521+(1-$C8521)*24,LOLP!$B8521)*H8521/G8521,0)</f>
        <v>0</v>
      </c>
      <c r="K8521" s="7">
        <f ca="1">IF($F8521,OFFSET(start_40,LOLP!$D8521+(1-$C8521)*24,LOLP!$B8521),0)</f>
        <v>0</v>
      </c>
      <c r="L8521" s="7">
        <f ca="1">IF($F8521,OFFSET(start_50,LOLP!$D8521+(1-$C8521)*24,LOLP!$B8521),0)</f>
        <v>0</v>
      </c>
      <c r="M8521" s="25">
        <f t="shared" ca="1" si="933"/>
        <v>0</v>
      </c>
      <c r="N8521" s="25">
        <f t="shared" ca="1" si="934"/>
        <v>0</v>
      </c>
      <c r="O8521" s="15" t="e">
        <f t="shared" ca="1" si="935"/>
        <v>#DIV/0!</v>
      </c>
      <c r="P8521" s="15" t="e">
        <f t="shared" ca="1" si="936"/>
        <v>#DIV/0!</v>
      </c>
    </row>
    <row r="8522" spans="1:16" x14ac:dyDescent="0.25">
      <c r="A8522" s="1">
        <f t="shared" si="930"/>
        <v>43455</v>
      </c>
      <c r="B8522" s="7">
        <f t="shared" si="932"/>
        <v>12</v>
      </c>
      <c r="C8522" s="4">
        <f>INDEX(Calendar!$E$3:$E$367,MATCH(LOLP!$A8522,Calendar!$B$3:$B$367,0))</f>
        <v>1</v>
      </c>
      <c r="D8522" s="2">
        <f t="shared" si="931"/>
        <v>23</v>
      </c>
      <c r="E8522" s="36">
        <v>24430</v>
      </c>
      <c r="F8522" s="7">
        <f>IFERROR(IF(INDEX('Temperature Data'!$AA$15:$AA$348,MATCH(LOLP!A8522,'Temperature Data'!$B$15:$B$348,0))&gt;IF(B8522=9,$G$2,LOLP!$F$2),1,0),0)</f>
        <v>0</v>
      </c>
      <c r="G8522" s="7">
        <f>SUMIFS(LOLP!$F$4:$F$8763,$C$4:$C$8763,$C8522,$B$4:$B$8763,$B8522,$D$4:$D$8763,$D8522)</f>
        <v>0</v>
      </c>
      <c r="H8522" s="7">
        <f>COUNTIFS(Calendar!$E$3:$E$367,LOLP!C8522,Calendar!$D$3:$D$367,LOLP!B8522)</f>
        <v>20</v>
      </c>
      <c r="I8522" s="7">
        <f ca="1">IF($F8522=1,OFFSET(start_norps,LOLP!$D8522+(1-$C8522)*24,LOLP!$B8522)*H8522/G8522,0)</f>
        <v>0</v>
      </c>
      <c r="J8522" s="7">
        <f ca="1">IF($F8522=1,OFFSET(start_33,LOLP!$D8522+(1-$C8522)*24,LOLP!$B8522)*H8522/G8522,0)</f>
        <v>0</v>
      </c>
      <c r="K8522" s="7">
        <f ca="1">IF($F8522,OFFSET(start_40,LOLP!$D8522+(1-$C8522)*24,LOLP!$B8522),0)</f>
        <v>0</v>
      </c>
      <c r="L8522" s="7">
        <f ca="1">IF($F8522,OFFSET(start_50,LOLP!$D8522+(1-$C8522)*24,LOLP!$B8522),0)</f>
        <v>0</v>
      </c>
      <c r="M8522" s="25">
        <f t="shared" ca="1" si="933"/>
        <v>0</v>
      </c>
      <c r="N8522" s="25">
        <f t="shared" ca="1" si="934"/>
        <v>0</v>
      </c>
      <c r="O8522" s="15" t="e">
        <f t="shared" ca="1" si="935"/>
        <v>#DIV/0!</v>
      </c>
      <c r="P8522" s="15" t="e">
        <f t="shared" ca="1" si="936"/>
        <v>#DIV/0!</v>
      </c>
    </row>
    <row r="8523" spans="1:16" x14ac:dyDescent="0.25">
      <c r="A8523" s="1">
        <f t="shared" si="930"/>
        <v>43455</v>
      </c>
      <c r="B8523" s="7">
        <f t="shared" si="932"/>
        <v>12</v>
      </c>
      <c r="C8523" s="4">
        <f>INDEX(Calendar!$E$3:$E$367,MATCH(LOLP!$A8523,Calendar!$B$3:$B$367,0))</f>
        <v>1</v>
      </c>
      <c r="D8523" s="2">
        <f t="shared" si="931"/>
        <v>24</v>
      </c>
      <c r="E8523" s="36">
        <v>22769</v>
      </c>
      <c r="F8523" s="7">
        <f>IFERROR(IF(INDEX('Temperature Data'!$AA$15:$AA$348,MATCH(LOLP!A8523,'Temperature Data'!$B$15:$B$348,0))&gt;IF(B8523=9,$G$2,LOLP!$F$2),1,0),0)</f>
        <v>0</v>
      </c>
      <c r="G8523" s="7">
        <f>SUMIFS(LOLP!$F$4:$F$8763,$C$4:$C$8763,$C8523,$B$4:$B$8763,$B8523,$D$4:$D$8763,$D8523)</f>
        <v>0</v>
      </c>
      <c r="H8523" s="7">
        <f>COUNTIFS(Calendar!$E$3:$E$367,LOLP!C8523,Calendar!$D$3:$D$367,LOLP!B8523)</f>
        <v>20</v>
      </c>
      <c r="I8523" s="7">
        <f ca="1">IF($F8523=1,OFFSET(start_norps,LOLP!$D8523+(1-$C8523)*24,LOLP!$B8523)*H8523/G8523,0)</f>
        <v>0</v>
      </c>
      <c r="J8523" s="7">
        <f ca="1">IF($F8523=1,OFFSET(start_33,LOLP!$D8523+(1-$C8523)*24,LOLP!$B8523)*H8523/G8523,0)</f>
        <v>0</v>
      </c>
      <c r="K8523" s="7">
        <f ca="1">IF($F8523,OFFSET(start_40,LOLP!$D8523+(1-$C8523)*24,LOLP!$B8523),0)</f>
        <v>0</v>
      </c>
      <c r="L8523" s="7">
        <f ca="1">IF($F8523,OFFSET(start_50,LOLP!$D8523+(1-$C8523)*24,LOLP!$B8523),0)</f>
        <v>0</v>
      </c>
      <c r="M8523" s="25">
        <f t="shared" ca="1" si="933"/>
        <v>0</v>
      </c>
      <c r="N8523" s="25">
        <f t="shared" ca="1" si="934"/>
        <v>0</v>
      </c>
      <c r="O8523" s="15" t="e">
        <f t="shared" ca="1" si="935"/>
        <v>#DIV/0!</v>
      </c>
      <c r="P8523" s="15" t="e">
        <f t="shared" ca="1" si="936"/>
        <v>#DIV/0!</v>
      </c>
    </row>
    <row r="8524" spans="1:16" x14ac:dyDescent="0.25">
      <c r="A8524" s="1">
        <f t="shared" si="930"/>
        <v>43456</v>
      </c>
      <c r="B8524" s="7">
        <f t="shared" si="932"/>
        <v>12</v>
      </c>
      <c r="C8524" s="4">
        <f>INDEX(Calendar!$E$3:$E$367,MATCH(LOLP!$A8524,Calendar!$B$3:$B$367,0))</f>
        <v>0</v>
      </c>
      <c r="D8524" s="2">
        <f t="shared" si="931"/>
        <v>1</v>
      </c>
      <c r="E8524" s="36">
        <v>21509</v>
      </c>
      <c r="F8524" s="7">
        <f>IFERROR(IF(INDEX('Temperature Data'!$AA$15:$AA$348,MATCH(LOLP!A8524,'Temperature Data'!$B$15:$B$348,0))&gt;IF(B8524=9,$G$2,LOLP!$F$2),1,0),0)</f>
        <v>0</v>
      </c>
      <c r="G8524" s="7">
        <f>SUMIFS(LOLP!$F$4:$F$8763,$C$4:$C$8763,$C8524,$B$4:$B$8763,$B8524,$D$4:$D$8763,$D8524)</f>
        <v>0</v>
      </c>
      <c r="H8524" s="7">
        <f>COUNTIFS(Calendar!$E$3:$E$367,LOLP!C8524,Calendar!$D$3:$D$367,LOLP!B8524)</f>
        <v>11</v>
      </c>
      <c r="I8524" s="7">
        <f ca="1">IF($F8524=1,OFFSET(start_norps,LOLP!$D8524+(1-$C8524)*24,LOLP!$B8524)*H8524/G8524,0)</f>
        <v>0</v>
      </c>
      <c r="J8524" s="7">
        <f ca="1">IF($F8524=1,OFFSET(start_33,LOLP!$D8524+(1-$C8524)*24,LOLP!$B8524)*H8524/G8524,0)</f>
        <v>0</v>
      </c>
      <c r="K8524" s="7">
        <f ca="1">IF($F8524,OFFSET(start_40,LOLP!$D8524+(1-$C8524)*24,LOLP!$B8524),0)</f>
        <v>0</v>
      </c>
      <c r="L8524" s="7">
        <f ca="1">IF($F8524,OFFSET(start_50,LOLP!$D8524+(1-$C8524)*24,LOLP!$B8524),0)</f>
        <v>0</v>
      </c>
      <c r="M8524" s="25">
        <f t="shared" ca="1" si="933"/>
        <v>0</v>
      </c>
      <c r="N8524" s="25">
        <f t="shared" ca="1" si="934"/>
        <v>0</v>
      </c>
      <c r="O8524" s="15" t="e">
        <f t="shared" ca="1" si="935"/>
        <v>#DIV/0!</v>
      </c>
      <c r="P8524" s="15" t="e">
        <f t="shared" ca="1" si="936"/>
        <v>#DIV/0!</v>
      </c>
    </row>
    <row r="8525" spans="1:16" x14ac:dyDescent="0.25">
      <c r="A8525" s="1">
        <f t="shared" si="930"/>
        <v>43456</v>
      </c>
      <c r="B8525" s="7">
        <f t="shared" si="932"/>
        <v>12</v>
      </c>
      <c r="C8525" s="4">
        <f>INDEX(Calendar!$E$3:$E$367,MATCH(LOLP!$A8525,Calendar!$B$3:$B$367,0))</f>
        <v>0</v>
      </c>
      <c r="D8525" s="2">
        <f t="shared" si="931"/>
        <v>2</v>
      </c>
      <c r="E8525" s="36">
        <v>20692</v>
      </c>
      <c r="F8525" s="7">
        <f>IFERROR(IF(INDEX('Temperature Data'!$AA$15:$AA$348,MATCH(LOLP!A8525,'Temperature Data'!$B$15:$B$348,0))&gt;IF(B8525=9,$G$2,LOLP!$F$2),1,0),0)</f>
        <v>0</v>
      </c>
      <c r="G8525" s="7">
        <f>SUMIFS(LOLP!$F$4:$F$8763,$C$4:$C$8763,$C8525,$B$4:$B$8763,$B8525,$D$4:$D$8763,$D8525)</f>
        <v>0</v>
      </c>
      <c r="H8525" s="7">
        <f>COUNTIFS(Calendar!$E$3:$E$367,LOLP!C8525,Calendar!$D$3:$D$367,LOLP!B8525)</f>
        <v>11</v>
      </c>
      <c r="I8525" s="7">
        <f ca="1">IF($F8525=1,OFFSET(start_norps,LOLP!$D8525+(1-$C8525)*24,LOLP!$B8525)*H8525/G8525,0)</f>
        <v>0</v>
      </c>
      <c r="J8525" s="7">
        <f ca="1">IF($F8525=1,OFFSET(start_33,LOLP!$D8525+(1-$C8525)*24,LOLP!$B8525)*H8525/G8525,0)</f>
        <v>0</v>
      </c>
      <c r="K8525" s="7">
        <f ca="1">IF($F8525,OFFSET(start_40,LOLP!$D8525+(1-$C8525)*24,LOLP!$B8525),0)</f>
        <v>0</v>
      </c>
      <c r="L8525" s="7">
        <f ca="1">IF($F8525,OFFSET(start_50,LOLP!$D8525+(1-$C8525)*24,LOLP!$B8525),0)</f>
        <v>0</v>
      </c>
      <c r="M8525" s="25">
        <f t="shared" ca="1" si="933"/>
        <v>0</v>
      </c>
      <c r="N8525" s="25">
        <f t="shared" ca="1" si="934"/>
        <v>0</v>
      </c>
      <c r="O8525" s="15" t="e">
        <f t="shared" ca="1" si="935"/>
        <v>#DIV/0!</v>
      </c>
      <c r="P8525" s="15" t="e">
        <f t="shared" ca="1" si="936"/>
        <v>#DIV/0!</v>
      </c>
    </row>
    <row r="8526" spans="1:16" x14ac:dyDescent="0.25">
      <c r="A8526" s="1">
        <f t="shared" si="930"/>
        <v>43456</v>
      </c>
      <c r="B8526" s="7">
        <f t="shared" si="932"/>
        <v>12</v>
      </c>
      <c r="C8526" s="4">
        <f>INDEX(Calendar!$E$3:$E$367,MATCH(LOLP!$A8526,Calendar!$B$3:$B$367,0))</f>
        <v>0</v>
      </c>
      <c r="D8526" s="2">
        <f t="shared" si="931"/>
        <v>3</v>
      </c>
      <c r="E8526" s="36">
        <v>20099</v>
      </c>
      <c r="F8526" s="7">
        <f>IFERROR(IF(INDEX('Temperature Data'!$AA$15:$AA$348,MATCH(LOLP!A8526,'Temperature Data'!$B$15:$B$348,0))&gt;IF(B8526=9,$G$2,LOLP!$F$2),1,0),0)</f>
        <v>0</v>
      </c>
      <c r="G8526" s="7">
        <f>SUMIFS(LOLP!$F$4:$F$8763,$C$4:$C$8763,$C8526,$B$4:$B$8763,$B8526,$D$4:$D$8763,$D8526)</f>
        <v>0</v>
      </c>
      <c r="H8526" s="7">
        <f>COUNTIFS(Calendar!$E$3:$E$367,LOLP!C8526,Calendar!$D$3:$D$367,LOLP!B8526)</f>
        <v>11</v>
      </c>
      <c r="I8526" s="7">
        <f ca="1">IF($F8526=1,OFFSET(start_norps,LOLP!$D8526+(1-$C8526)*24,LOLP!$B8526)*H8526/G8526,0)</f>
        <v>0</v>
      </c>
      <c r="J8526" s="7">
        <f ca="1">IF($F8526=1,OFFSET(start_33,LOLP!$D8526+(1-$C8526)*24,LOLP!$B8526)*H8526/G8526,0)</f>
        <v>0</v>
      </c>
      <c r="K8526" s="7">
        <f ca="1">IF($F8526,OFFSET(start_40,LOLP!$D8526+(1-$C8526)*24,LOLP!$B8526),0)</f>
        <v>0</v>
      </c>
      <c r="L8526" s="7">
        <f ca="1">IF($F8526,OFFSET(start_50,LOLP!$D8526+(1-$C8526)*24,LOLP!$B8526),0)</f>
        <v>0</v>
      </c>
      <c r="M8526" s="25">
        <f t="shared" ca="1" si="933"/>
        <v>0</v>
      </c>
      <c r="N8526" s="25">
        <f t="shared" ca="1" si="934"/>
        <v>0</v>
      </c>
      <c r="O8526" s="15" t="e">
        <f t="shared" ca="1" si="935"/>
        <v>#DIV/0!</v>
      </c>
      <c r="P8526" s="15" t="e">
        <f t="shared" ca="1" si="936"/>
        <v>#DIV/0!</v>
      </c>
    </row>
    <row r="8527" spans="1:16" x14ac:dyDescent="0.25">
      <c r="A8527" s="1">
        <f t="shared" si="930"/>
        <v>43456</v>
      </c>
      <c r="B8527" s="7">
        <f t="shared" si="932"/>
        <v>12</v>
      </c>
      <c r="C8527" s="4">
        <f>INDEX(Calendar!$E$3:$E$367,MATCH(LOLP!$A8527,Calendar!$B$3:$B$367,0))</f>
        <v>0</v>
      </c>
      <c r="D8527" s="2">
        <f t="shared" si="931"/>
        <v>4</v>
      </c>
      <c r="E8527" s="36">
        <v>19901</v>
      </c>
      <c r="F8527" s="7">
        <f>IFERROR(IF(INDEX('Temperature Data'!$AA$15:$AA$348,MATCH(LOLP!A8527,'Temperature Data'!$B$15:$B$348,0))&gt;IF(B8527=9,$G$2,LOLP!$F$2),1,0),0)</f>
        <v>0</v>
      </c>
      <c r="G8527" s="7">
        <f>SUMIFS(LOLP!$F$4:$F$8763,$C$4:$C$8763,$C8527,$B$4:$B$8763,$B8527,$D$4:$D$8763,$D8527)</f>
        <v>0</v>
      </c>
      <c r="H8527" s="7">
        <f>COUNTIFS(Calendar!$E$3:$E$367,LOLP!C8527,Calendar!$D$3:$D$367,LOLP!B8527)</f>
        <v>11</v>
      </c>
      <c r="I8527" s="7">
        <f ca="1">IF($F8527=1,OFFSET(start_norps,LOLP!$D8527+(1-$C8527)*24,LOLP!$B8527)*H8527/G8527,0)</f>
        <v>0</v>
      </c>
      <c r="J8527" s="7">
        <f ca="1">IF($F8527=1,OFFSET(start_33,LOLP!$D8527+(1-$C8527)*24,LOLP!$B8527)*H8527/G8527,0)</f>
        <v>0</v>
      </c>
      <c r="K8527" s="7">
        <f ca="1">IF($F8527,OFFSET(start_40,LOLP!$D8527+(1-$C8527)*24,LOLP!$B8527),0)</f>
        <v>0</v>
      </c>
      <c r="L8527" s="7">
        <f ca="1">IF($F8527,OFFSET(start_50,LOLP!$D8527+(1-$C8527)*24,LOLP!$B8527),0)</f>
        <v>0</v>
      </c>
      <c r="M8527" s="25">
        <f t="shared" ca="1" si="933"/>
        <v>0</v>
      </c>
      <c r="N8527" s="25">
        <f t="shared" ca="1" si="934"/>
        <v>0</v>
      </c>
      <c r="O8527" s="15" t="e">
        <f t="shared" ca="1" si="935"/>
        <v>#DIV/0!</v>
      </c>
      <c r="P8527" s="15" t="e">
        <f t="shared" ca="1" si="936"/>
        <v>#DIV/0!</v>
      </c>
    </row>
    <row r="8528" spans="1:16" x14ac:dyDescent="0.25">
      <c r="A8528" s="1">
        <f t="shared" si="930"/>
        <v>43456</v>
      </c>
      <c r="B8528" s="7">
        <f t="shared" si="932"/>
        <v>12</v>
      </c>
      <c r="C8528" s="4">
        <f>INDEX(Calendar!$E$3:$E$367,MATCH(LOLP!$A8528,Calendar!$B$3:$B$367,0))</f>
        <v>0</v>
      </c>
      <c r="D8528" s="2">
        <f t="shared" si="931"/>
        <v>5</v>
      </c>
      <c r="E8528" s="36">
        <v>20169</v>
      </c>
      <c r="F8528" s="7">
        <f>IFERROR(IF(INDEX('Temperature Data'!$AA$15:$AA$348,MATCH(LOLP!A8528,'Temperature Data'!$B$15:$B$348,0))&gt;IF(B8528=9,$G$2,LOLP!$F$2),1,0),0)</f>
        <v>0</v>
      </c>
      <c r="G8528" s="7">
        <f>SUMIFS(LOLP!$F$4:$F$8763,$C$4:$C$8763,$C8528,$B$4:$B$8763,$B8528,$D$4:$D$8763,$D8528)</f>
        <v>0</v>
      </c>
      <c r="H8528" s="7">
        <f>COUNTIFS(Calendar!$E$3:$E$367,LOLP!C8528,Calendar!$D$3:$D$367,LOLP!B8528)</f>
        <v>11</v>
      </c>
      <c r="I8528" s="7">
        <f ca="1">IF($F8528=1,OFFSET(start_norps,LOLP!$D8528+(1-$C8528)*24,LOLP!$B8528)*H8528/G8528,0)</f>
        <v>0</v>
      </c>
      <c r="J8528" s="7">
        <f ca="1">IF($F8528=1,OFFSET(start_33,LOLP!$D8528+(1-$C8528)*24,LOLP!$B8528)*H8528/G8528,0)</f>
        <v>0</v>
      </c>
      <c r="K8528" s="7">
        <f ca="1">IF($F8528,OFFSET(start_40,LOLP!$D8528+(1-$C8528)*24,LOLP!$B8528),0)</f>
        <v>0</v>
      </c>
      <c r="L8528" s="7">
        <f ca="1">IF($F8528,OFFSET(start_50,LOLP!$D8528+(1-$C8528)*24,LOLP!$B8528),0)</f>
        <v>0</v>
      </c>
      <c r="M8528" s="25">
        <f t="shared" ca="1" si="933"/>
        <v>0</v>
      </c>
      <c r="N8528" s="25">
        <f t="shared" ca="1" si="934"/>
        <v>0</v>
      </c>
      <c r="O8528" s="15" t="e">
        <f t="shared" ca="1" si="935"/>
        <v>#DIV/0!</v>
      </c>
      <c r="P8528" s="15" t="e">
        <f t="shared" ca="1" si="936"/>
        <v>#DIV/0!</v>
      </c>
    </row>
    <row r="8529" spans="1:16" x14ac:dyDescent="0.25">
      <c r="A8529" s="1">
        <f t="shared" si="930"/>
        <v>43456</v>
      </c>
      <c r="B8529" s="7">
        <f t="shared" si="932"/>
        <v>12</v>
      </c>
      <c r="C8529" s="4">
        <f>INDEX(Calendar!$E$3:$E$367,MATCH(LOLP!$A8529,Calendar!$B$3:$B$367,0))</f>
        <v>0</v>
      </c>
      <c r="D8529" s="2">
        <f t="shared" si="931"/>
        <v>6</v>
      </c>
      <c r="E8529" s="36">
        <v>20856</v>
      </c>
      <c r="F8529" s="7">
        <f>IFERROR(IF(INDEX('Temperature Data'!$AA$15:$AA$348,MATCH(LOLP!A8529,'Temperature Data'!$B$15:$B$348,0))&gt;IF(B8529=9,$G$2,LOLP!$F$2),1,0),0)</f>
        <v>0</v>
      </c>
      <c r="G8529" s="7">
        <f>SUMIFS(LOLP!$F$4:$F$8763,$C$4:$C$8763,$C8529,$B$4:$B$8763,$B8529,$D$4:$D$8763,$D8529)</f>
        <v>0</v>
      </c>
      <c r="H8529" s="7">
        <f>COUNTIFS(Calendar!$E$3:$E$367,LOLP!C8529,Calendar!$D$3:$D$367,LOLP!B8529)</f>
        <v>11</v>
      </c>
      <c r="I8529" s="7">
        <f ca="1">IF($F8529=1,OFFSET(start_norps,LOLP!$D8529+(1-$C8529)*24,LOLP!$B8529)*H8529/G8529,0)</f>
        <v>0</v>
      </c>
      <c r="J8529" s="7">
        <f ca="1">IF($F8529=1,OFFSET(start_33,LOLP!$D8529+(1-$C8529)*24,LOLP!$B8529)*H8529/G8529,0)</f>
        <v>0</v>
      </c>
      <c r="K8529" s="7">
        <f ca="1">IF($F8529,OFFSET(start_40,LOLP!$D8529+(1-$C8529)*24,LOLP!$B8529),0)</f>
        <v>0</v>
      </c>
      <c r="L8529" s="7">
        <f ca="1">IF($F8529,OFFSET(start_50,LOLP!$D8529+(1-$C8529)*24,LOLP!$B8529),0)</f>
        <v>0</v>
      </c>
      <c r="M8529" s="25">
        <f t="shared" ca="1" si="933"/>
        <v>0</v>
      </c>
      <c r="N8529" s="25">
        <f t="shared" ca="1" si="934"/>
        <v>0</v>
      </c>
      <c r="O8529" s="15" t="e">
        <f t="shared" ca="1" si="935"/>
        <v>#DIV/0!</v>
      </c>
      <c r="P8529" s="15" t="e">
        <f t="shared" ca="1" si="936"/>
        <v>#DIV/0!</v>
      </c>
    </row>
    <row r="8530" spans="1:16" x14ac:dyDescent="0.25">
      <c r="A8530" s="1">
        <f t="shared" si="930"/>
        <v>43456</v>
      </c>
      <c r="B8530" s="7">
        <f t="shared" si="932"/>
        <v>12</v>
      </c>
      <c r="C8530" s="4">
        <f>INDEX(Calendar!$E$3:$E$367,MATCH(LOLP!$A8530,Calendar!$B$3:$B$367,0))</f>
        <v>0</v>
      </c>
      <c r="D8530" s="2">
        <f t="shared" si="931"/>
        <v>7</v>
      </c>
      <c r="E8530" s="36">
        <v>21906</v>
      </c>
      <c r="F8530" s="7">
        <f>IFERROR(IF(INDEX('Temperature Data'!$AA$15:$AA$348,MATCH(LOLP!A8530,'Temperature Data'!$B$15:$B$348,0))&gt;IF(B8530=9,$G$2,LOLP!$F$2),1,0),0)</f>
        <v>0</v>
      </c>
      <c r="G8530" s="7">
        <f>SUMIFS(LOLP!$F$4:$F$8763,$C$4:$C$8763,$C8530,$B$4:$B$8763,$B8530,$D$4:$D$8763,$D8530)</f>
        <v>0</v>
      </c>
      <c r="H8530" s="7">
        <f>COUNTIFS(Calendar!$E$3:$E$367,LOLP!C8530,Calendar!$D$3:$D$367,LOLP!B8530)</f>
        <v>11</v>
      </c>
      <c r="I8530" s="7">
        <f ca="1">IF($F8530=1,OFFSET(start_norps,LOLP!$D8530+(1-$C8530)*24,LOLP!$B8530)*H8530/G8530,0)</f>
        <v>0</v>
      </c>
      <c r="J8530" s="7">
        <f ca="1">IF($F8530=1,OFFSET(start_33,LOLP!$D8530+(1-$C8530)*24,LOLP!$B8530)*H8530/G8530,0)</f>
        <v>0</v>
      </c>
      <c r="K8530" s="7">
        <f ca="1">IF($F8530,OFFSET(start_40,LOLP!$D8530+(1-$C8530)*24,LOLP!$B8530),0)</f>
        <v>0</v>
      </c>
      <c r="L8530" s="7">
        <f ca="1">IF($F8530,OFFSET(start_50,LOLP!$D8530+(1-$C8530)*24,LOLP!$B8530),0)</f>
        <v>0</v>
      </c>
      <c r="M8530" s="25">
        <f t="shared" ca="1" si="933"/>
        <v>0</v>
      </c>
      <c r="N8530" s="25">
        <f t="shared" ca="1" si="934"/>
        <v>0</v>
      </c>
      <c r="O8530" s="15" t="e">
        <f t="shared" ca="1" si="935"/>
        <v>#DIV/0!</v>
      </c>
      <c r="P8530" s="15" t="e">
        <f t="shared" ca="1" si="936"/>
        <v>#DIV/0!</v>
      </c>
    </row>
    <row r="8531" spans="1:16" x14ac:dyDescent="0.25">
      <c r="A8531" s="1">
        <f t="shared" si="930"/>
        <v>43456</v>
      </c>
      <c r="B8531" s="7">
        <f t="shared" si="932"/>
        <v>12</v>
      </c>
      <c r="C8531" s="4">
        <f>INDEX(Calendar!$E$3:$E$367,MATCH(LOLP!$A8531,Calendar!$B$3:$B$367,0))</f>
        <v>0</v>
      </c>
      <c r="D8531" s="2">
        <f t="shared" si="931"/>
        <v>8</v>
      </c>
      <c r="E8531" s="36">
        <v>22543</v>
      </c>
      <c r="F8531" s="7">
        <f>IFERROR(IF(INDEX('Temperature Data'!$AA$15:$AA$348,MATCH(LOLP!A8531,'Temperature Data'!$B$15:$B$348,0))&gt;IF(B8531=9,$G$2,LOLP!$F$2),1,0),0)</f>
        <v>0</v>
      </c>
      <c r="G8531" s="7">
        <f>SUMIFS(LOLP!$F$4:$F$8763,$C$4:$C$8763,$C8531,$B$4:$B$8763,$B8531,$D$4:$D$8763,$D8531)</f>
        <v>0</v>
      </c>
      <c r="H8531" s="7">
        <f>COUNTIFS(Calendar!$E$3:$E$367,LOLP!C8531,Calendar!$D$3:$D$367,LOLP!B8531)</f>
        <v>11</v>
      </c>
      <c r="I8531" s="7">
        <f ca="1">IF($F8531=1,OFFSET(start_norps,LOLP!$D8531+(1-$C8531)*24,LOLP!$B8531)*H8531/G8531,0)</f>
        <v>0</v>
      </c>
      <c r="J8531" s="7">
        <f ca="1">IF($F8531=1,OFFSET(start_33,LOLP!$D8531+(1-$C8531)*24,LOLP!$B8531)*H8531/G8531,0)</f>
        <v>0</v>
      </c>
      <c r="K8531" s="7">
        <f ca="1">IF($F8531,OFFSET(start_40,LOLP!$D8531+(1-$C8531)*24,LOLP!$B8531),0)</f>
        <v>0</v>
      </c>
      <c r="L8531" s="7">
        <f ca="1">IF($F8531,OFFSET(start_50,LOLP!$D8531+(1-$C8531)*24,LOLP!$B8531),0)</f>
        <v>0</v>
      </c>
      <c r="M8531" s="25">
        <f t="shared" ca="1" si="933"/>
        <v>0</v>
      </c>
      <c r="N8531" s="25">
        <f t="shared" ca="1" si="934"/>
        <v>0</v>
      </c>
      <c r="O8531" s="15" t="e">
        <f t="shared" ca="1" si="935"/>
        <v>#DIV/0!</v>
      </c>
      <c r="P8531" s="15" t="e">
        <f t="shared" ca="1" si="936"/>
        <v>#DIV/0!</v>
      </c>
    </row>
    <row r="8532" spans="1:16" x14ac:dyDescent="0.25">
      <c r="A8532" s="1">
        <f t="shared" si="930"/>
        <v>43456</v>
      </c>
      <c r="B8532" s="7">
        <f t="shared" si="932"/>
        <v>12</v>
      </c>
      <c r="C8532" s="4">
        <f>INDEX(Calendar!$E$3:$E$367,MATCH(LOLP!$A8532,Calendar!$B$3:$B$367,0))</f>
        <v>0</v>
      </c>
      <c r="D8532" s="2">
        <f t="shared" si="931"/>
        <v>9</v>
      </c>
      <c r="E8532" s="36">
        <v>22574</v>
      </c>
      <c r="F8532" s="7">
        <f>IFERROR(IF(INDEX('Temperature Data'!$AA$15:$AA$348,MATCH(LOLP!A8532,'Temperature Data'!$B$15:$B$348,0))&gt;IF(B8532=9,$G$2,LOLP!$F$2),1,0),0)</f>
        <v>0</v>
      </c>
      <c r="G8532" s="7">
        <f>SUMIFS(LOLP!$F$4:$F$8763,$C$4:$C$8763,$C8532,$B$4:$B$8763,$B8532,$D$4:$D$8763,$D8532)</f>
        <v>0</v>
      </c>
      <c r="H8532" s="7">
        <f>COUNTIFS(Calendar!$E$3:$E$367,LOLP!C8532,Calendar!$D$3:$D$367,LOLP!B8532)</f>
        <v>11</v>
      </c>
      <c r="I8532" s="7">
        <f ca="1">IF($F8532=1,OFFSET(start_norps,LOLP!$D8532+(1-$C8532)*24,LOLP!$B8532)*H8532/G8532,0)</f>
        <v>0</v>
      </c>
      <c r="J8532" s="7">
        <f ca="1">IF($F8532=1,OFFSET(start_33,LOLP!$D8532+(1-$C8532)*24,LOLP!$B8532)*H8532/G8532,0)</f>
        <v>0</v>
      </c>
      <c r="K8532" s="7">
        <f ca="1">IF($F8532,OFFSET(start_40,LOLP!$D8532+(1-$C8532)*24,LOLP!$B8532),0)</f>
        <v>0</v>
      </c>
      <c r="L8532" s="7">
        <f ca="1">IF($F8532,OFFSET(start_50,LOLP!$D8532+(1-$C8532)*24,LOLP!$B8532),0)</f>
        <v>0</v>
      </c>
      <c r="M8532" s="25">
        <f t="shared" ca="1" si="933"/>
        <v>0</v>
      </c>
      <c r="N8532" s="25">
        <f t="shared" ca="1" si="934"/>
        <v>0</v>
      </c>
      <c r="O8532" s="15" t="e">
        <f t="shared" ca="1" si="935"/>
        <v>#DIV/0!</v>
      </c>
      <c r="P8532" s="15" t="e">
        <f t="shared" ca="1" si="936"/>
        <v>#DIV/0!</v>
      </c>
    </row>
    <row r="8533" spans="1:16" x14ac:dyDescent="0.25">
      <c r="A8533" s="1">
        <f t="shared" si="930"/>
        <v>43456</v>
      </c>
      <c r="B8533" s="7">
        <f t="shared" si="932"/>
        <v>12</v>
      </c>
      <c r="C8533" s="4">
        <f>INDEX(Calendar!$E$3:$E$367,MATCH(LOLP!$A8533,Calendar!$B$3:$B$367,0))</f>
        <v>0</v>
      </c>
      <c r="D8533" s="2">
        <f t="shared" si="931"/>
        <v>10</v>
      </c>
      <c r="E8533" s="36">
        <v>22545</v>
      </c>
      <c r="F8533" s="7">
        <f>IFERROR(IF(INDEX('Temperature Data'!$AA$15:$AA$348,MATCH(LOLP!A8533,'Temperature Data'!$B$15:$B$348,0))&gt;IF(B8533=9,$G$2,LOLP!$F$2),1,0),0)</f>
        <v>0</v>
      </c>
      <c r="G8533" s="7">
        <f>SUMIFS(LOLP!$F$4:$F$8763,$C$4:$C$8763,$C8533,$B$4:$B$8763,$B8533,$D$4:$D$8763,$D8533)</f>
        <v>0</v>
      </c>
      <c r="H8533" s="7">
        <f>COUNTIFS(Calendar!$E$3:$E$367,LOLP!C8533,Calendar!$D$3:$D$367,LOLP!B8533)</f>
        <v>11</v>
      </c>
      <c r="I8533" s="7">
        <f ca="1">IF($F8533=1,OFFSET(start_norps,LOLP!$D8533+(1-$C8533)*24,LOLP!$B8533)*H8533/G8533,0)</f>
        <v>0</v>
      </c>
      <c r="J8533" s="7">
        <f ca="1">IF($F8533=1,OFFSET(start_33,LOLP!$D8533+(1-$C8533)*24,LOLP!$B8533)*H8533/G8533,0)</f>
        <v>0</v>
      </c>
      <c r="K8533" s="7">
        <f ca="1">IF($F8533,OFFSET(start_40,LOLP!$D8533+(1-$C8533)*24,LOLP!$B8533),0)</f>
        <v>0</v>
      </c>
      <c r="L8533" s="7">
        <f ca="1">IF($F8533,OFFSET(start_50,LOLP!$D8533+(1-$C8533)*24,LOLP!$B8533),0)</f>
        <v>0</v>
      </c>
      <c r="M8533" s="25">
        <f t="shared" ca="1" si="933"/>
        <v>0</v>
      </c>
      <c r="N8533" s="25">
        <f t="shared" ca="1" si="934"/>
        <v>0</v>
      </c>
      <c r="O8533" s="15" t="e">
        <f t="shared" ca="1" si="935"/>
        <v>#DIV/0!</v>
      </c>
      <c r="P8533" s="15" t="e">
        <f t="shared" ca="1" si="936"/>
        <v>#DIV/0!</v>
      </c>
    </row>
    <row r="8534" spans="1:16" x14ac:dyDescent="0.25">
      <c r="A8534" s="1">
        <f t="shared" si="930"/>
        <v>43456</v>
      </c>
      <c r="B8534" s="7">
        <f t="shared" si="932"/>
        <v>12</v>
      </c>
      <c r="C8534" s="4">
        <f>INDEX(Calendar!$E$3:$E$367,MATCH(LOLP!$A8534,Calendar!$B$3:$B$367,0))</f>
        <v>0</v>
      </c>
      <c r="D8534" s="2">
        <f t="shared" si="931"/>
        <v>11</v>
      </c>
      <c r="E8534" s="36">
        <v>22037</v>
      </c>
      <c r="F8534" s="7">
        <f>IFERROR(IF(INDEX('Temperature Data'!$AA$15:$AA$348,MATCH(LOLP!A8534,'Temperature Data'!$B$15:$B$348,0))&gt;IF(B8534=9,$G$2,LOLP!$F$2),1,0),0)</f>
        <v>0</v>
      </c>
      <c r="G8534" s="7">
        <f>SUMIFS(LOLP!$F$4:$F$8763,$C$4:$C$8763,$C8534,$B$4:$B$8763,$B8534,$D$4:$D$8763,$D8534)</f>
        <v>0</v>
      </c>
      <c r="H8534" s="7">
        <f>COUNTIFS(Calendar!$E$3:$E$367,LOLP!C8534,Calendar!$D$3:$D$367,LOLP!B8534)</f>
        <v>11</v>
      </c>
      <c r="I8534" s="7">
        <f ca="1">IF($F8534=1,OFFSET(start_norps,LOLP!$D8534+(1-$C8534)*24,LOLP!$B8534)*H8534/G8534,0)</f>
        <v>0</v>
      </c>
      <c r="J8534" s="7">
        <f ca="1">IF($F8534=1,OFFSET(start_33,LOLP!$D8534+(1-$C8534)*24,LOLP!$B8534)*H8534/G8534,0)</f>
        <v>0</v>
      </c>
      <c r="K8534" s="7">
        <f ca="1">IF($F8534,OFFSET(start_40,LOLP!$D8534+(1-$C8534)*24,LOLP!$B8534),0)</f>
        <v>0</v>
      </c>
      <c r="L8534" s="7">
        <f ca="1">IF($F8534,OFFSET(start_50,LOLP!$D8534+(1-$C8534)*24,LOLP!$B8534),0)</f>
        <v>0</v>
      </c>
      <c r="M8534" s="25">
        <f t="shared" ca="1" si="933"/>
        <v>0</v>
      </c>
      <c r="N8534" s="25">
        <f t="shared" ca="1" si="934"/>
        <v>0</v>
      </c>
      <c r="O8534" s="15" t="e">
        <f t="shared" ca="1" si="935"/>
        <v>#DIV/0!</v>
      </c>
      <c r="P8534" s="15" t="e">
        <f t="shared" ca="1" si="936"/>
        <v>#DIV/0!</v>
      </c>
    </row>
    <row r="8535" spans="1:16" x14ac:dyDescent="0.25">
      <c r="A8535" s="1">
        <f t="shared" si="930"/>
        <v>43456</v>
      </c>
      <c r="B8535" s="7">
        <f t="shared" si="932"/>
        <v>12</v>
      </c>
      <c r="C8535" s="4">
        <f>INDEX(Calendar!$E$3:$E$367,MATCH(LOLP!$A8535,Calendar!$B$3:$B$367,0))</f>
        <v>0</v>
      </c>
      <c r="D8535" s="2">
        <f t="shared" si="931"/>
        <v>12</v>
      </c>
      <c r="E8535" s="36">
        <v>21353</v>
      </c>
      <c r="F8535" s="7">
        <f>IFERROR(IF(INDEX('Temperature Data'!$AA$15:$AA$348,MATCH(LOLP!A8535,'Temperature Data'!$B$15:$B$348,0))&gt;IF(B8535=9,$G$2,LOLP!$F$2),1,0),0)</f>
        <v>0</v>
      </c>
      <c r="G8535" s="7">
        <f>SUMIFS(LOLP!$F$4:$F$8763,$C$4:$C$8763,$C8535,$B$4:$B$8763,$B8535,$D$4:$D$8763,$D8535)</f>
        <v>0</v>
      </c>
      <c r="H8535" s="7">
        <f>COUNTIFS(Calendar!$E$3:$E$367,LOLP!C8535,Calendar!$D$3:$D$367,LOLP!B8535)</f>
        <v>11</v>
      </c>
      <c r="I8535" s="7">
        <f ca="1">IF($F8535=1,OFFSET(start_norps,LOLP!$D8535+(1-$C8535)*24,LOLP!$B8535)*H8535/G8535,0)</f>
        <v>0</v>
      </c>
      <c r="J8535" s="7">
        <f ca="1">IF($F8535=1,OFFSET(start_33,LOLP!$D8535+(1-$C8535)*24,LOLP!$B8535)*H8535/G8535,0)</f>
        <v>0</v>
      </c>
      <c r="K8535" s="7">
        <f ca="1">IF($F8535,OFFSET(start_40,LOLP!$D8535+(1-$C8535)*24,LOLP!$B8535),0)</f>
        <v>0</v>
      </c>
      <c r="L8535" s="7">
        <f ca="1">IF($F8535,OFFSET(start_50,LOLP!$D8535+(1-$C8535)*24,LOLP!$B8535),0)</f>
        <v>0</v>
      </c>
      <c r="M8535" s="25">
        <f t="shared" ca="1" si="933"/>
        <v>0</v>
      </c>
      <c r="N8535" s="25">
        <f t="shared" ca="1" si="934"/>
        <v>0</v>
      </c>
      <c r="O8535" s="15" t="e">
        <f t="shared" ca="1" si="935"/>
        <v>#DIV/0!</v>
      </c>
      <c r="P8535" s="15" t="e">
        <f t="shared" ca="1" si="936"/>
        <v>#DIV/0!</v>
      </c>
    </row>
    <row r="8536" spans="1:16" x14ac:dyDescent="0.25">
      <c r="A8536" s="1">
        <f t="shared" si="930"/>
        <v>43456</v>
      </c>
      <c r="B8536" s="7">
        <f t="shared" si="932"/>
        <v>12</v>
      </c>
      <c r="C8536" s="4">
        <f>INDEX(Calendar!$E$3:$E$367,MATCH(LOLP!$A8536,Calendar!$B$3:$B$367,0))</f>
        <v>0</v>
      </c>
      <c r="D8536" s="2">
        <f t="shared" si="931"/>
        <v>13</v>
      </c>
      <c r="E8536" s="36">
        <v>21060</v>
      </c>
      <c r="F8536" s="7">
        <f>IFERROR(IF(INDEX('Temperature Data'!$AA$15:$AA$348,MATCH(LOLP!A8536,'Temperature Data'!$B$15:$B$348,0))&gt;IF(B8536=9,$G$2,LOLP!$F$2),1,0),0)</f>
        <v>0</v>
      </c>
      <c r="G8536" s="7">
        <f>SUMIFS(LOLP!$F$4:$F$8763,$C$4:$C$8763,$C8536,$B$4:$B$8763,$B8536,$D$4:$D$8763,$D8536)</f>
        <v>0</v>
      </c>
      <c r="H8536" s="7">
        <f>COUNTIFS(Calendar!$E$3:$E$367,LOLP!C8536,Calendar!$D$3:$D$367,LOLP!B8536)</f>
        <v>11</v>
      </c>
      <c r="I8536" s="7">
        <f ca="1">IF($F8536=1,OFFSET(start_norps,LOLP!$D8536+(1-$C8536)*24,LOLP!$B8536)*H8536/G8536,0)</f>
        <v>0</v>
      </c>
      <c r="J8536" s="7">
        <f ca="1">IF($F8536=1,OFFSET(start_33,LOLP!$D8536+(1-$C8536)*24,LOLP!$B8536)*H8536/G8536,0)</f>
        <v>0</v>
      </c>
      <c r="K8536" s="7">
        <f ca="1">IF($F8536,OFFSET(start_40,LOLP!$D8536+(1-$C8536)*24,LOLP!$B8536),0)</f>
        <v>0</v>
      </c>
      <c r="L8536" s="7">
        <f ca="1">IF($F8536,OFFSET(start_50,LOLP!$D8536+(1-$C8536)*24,LOLP!$B8536),0)</f>
        <v>0</v>
      </c>
      <c r="M8536" s="25">
        <f t="shared" ca="1" si="933"/>
        <v>0</v>
      </c>
      <c r="N8536" s="25">
        <f t="shared" ca="1" si="934"/>
        <v>0</v>
      </c>
      <c r="O8536" s="15" t="e">
        <f t="shared" ca="1" si="935"/>
        <v>#DIV/0!</v>
      </c>
      <c r="P8536" s="15" t="e">
        <f t="shared" ca="1" si="936"/>
        <v>#DIV/0!</v>
      </c>
    </row>
    <row r="8537" spans="1:16" x14ac:dyDescent="0.25">
      <c r="A8537" s="1">
        <f t="shared" si="930"/>
        <v>43456</v>
      </c>
      <c r="B8537" s="7">
        <f t="shared" si="932"/>
        <v>12</v>
      </c>
      <c r="C8537" s="4">
        <f>INDEX(Calendar!$E$3:$E$367,MATCH(LOLP!$A8537,Calendar!$B$3:$B$367,0))</f>
        <v>0</v>
      </c>
      <c r="D8537" s="2">
        <f t="shared" si="931"/>
        <v>14</v>
      </c>
      <c r="E8537" s="36">
        <v>21226</v>
      </c>
      <c r="F8537" s="7">
        <f>IFERROR(IF(INDEX('Temperature Data'!$AA$15:$AA$348,MATCH(LOLP!A8537,'Temperature Data'!$B$15:$B$348,0))&gt;IF(B8537=9,$G$2,LOLP!$F$2),1,0),0)</f>
        <v>0</v>
      </c>
      <c r="G8537" s="7">
        <f>SUMIFS(LOLP!$F$4:$F$8763,$C$4:$C$8763,$C8537,$B$4:$B$8763,$B8537,$D$4:$D$8763,$D8537)</f>
        <v>0</v>
      </c>
      <c r="H8537" s="7">
        <f>COUNTIFS(Calendar!$E$3:$E$367,LOLP!C8537,Calendar!$D$3:$D$367,LOLP!B8537)</f>
        <v>11</v>
      </c>
      <c r="I8537" s="7">
        <f ca="1">IF($F8537=1,OFFSET(start_norps,LOLP!$D8537+(1-$C8537)*24,LOLP!$B8537)*H8537/G8537,0)</f>
        <v>0</v>
      </c>
      <c r="J8537" s="7">
        <f ca="1">IF($F8537=1,OFFSET(start_33,LOLP!$D8537+(1-$C8537)*24,LOLP!$B8537)*H8537/G8537,0)</f>
        <v>0</v>
      </c>
      <c r="K8537" s="7">
        <f ca="1">IF($F8537,OFFSET(start_40,LOLP!$D8537+(1-$C8537)*24,LOLP!$B8537),0)</f>
        <v>0</v>
      </c>
      <c r="L8537" s="7">
        <f ca="1">IF($F8537,OFFSET(start_50,LOLP!$D8537+(1-$C8537)*24,LOLP!$B8537),0)</f>
        <v>0</v>
      </c>
      <c r="M8537" s="25">
        <f t="shared" ca="1" si="933"/>
        <v>0</v>
      </c>
      <c r="N8537" s="25">
        <f t="shared" ca="1" si="934"/>
        <v>0</v>
      </c>
      <c r="O8537" s="15" t="e">
        <f t="shared" ca="1" si="935"/>
        <v>#DIV/0!</v>
      </c>
      <c r="P8537" s="15" t="e">
        <f t="shared" ca="1" si="936"/>
        <v>#DIV/0!</v>
      </c>
    </row>
    <row r="8538" spans="1:16" x14ac:dyDescent="0.25">
      <c r="A8538" s="1">
        <f t="shared" si="930"/>
        <v>43456</v>
      </c>
      <c r="B8538" s="7">
        <f t="shared" si="932"/>
        <v>12</v>
      </c>
      <c r="C8538" s="4">
        <f>INDEX(Calendar!$E$3:$E$367,MATCH(LOLP!$A8538,Calendar!$B$3:$B$367,0))</f>
        <v>0</v>
      </c>
      <c r="D8538" s="2">
        <f t="shared" si="931"/>
        <v>15</v>
      </c>
      <c r="E8538" s="36">
        <v>21862</v>
      </c>
      <c r="F8538" s="7">
        <f>IFERROR(IF(INDEX('Temperature Data'!$AA$15:$AA$348,MATCH(LOLP!A8538,'Temperature Data'!$B$15:$B$348,0))&gt;IF(B8538=9,$G$2,LOLP!$F$2),1,0),0)</f>
        <v>0</v>
      </c>
      <c r="G8538" s="7">
        <f>SUMIFS(LOLP!$F$4:$F$8763,$C$4:$C$8763,$C8538,$B$4:$B$8763,$B8538,$D$4:$D$8763,$D8538)</f>
        <v>0</v>
      </c>
      <c r="H8538" s="7">
        <f>COUNTIFS(Calendar!$E$3:$E$367,LOLP!C8538,Calendar!$D$3:$D$367,LOLP!B8538)</f>
        <v>11</v>
      </c>
      <c r="I8538" s="7">
        <f ca="1">IF($F8538=1,OFFSET(start_norps,LOLP!$D8538+(1-$C8538)*24,LOLP!$B8538)*H8538/G8538,0)</f>
        <v>0</v>
      </c>
      <c r="J8538" s="7">
        <f ca="1">IF($F8538=1,OFFSET(start_33,LOLP!$D8538+(1-$C8538)*24,LOLP!$B8538)*H8538/G8538,0)</f>
        <v>0</v>
      </c>
      <c r="K8538" s="7">
        <f ca="1">IF($F8538,OFFSET(start_40,LOLP!$D8538+(1-$C8538)*24,LOLP!$B8538),0)</f>
        <v>0</v>
      </c>
      <c r="L8538" s="7">
        <f ca="1">IF($F8538,OFFSET(start_50,LOLP!$D8538+(1-$C8538)*24,LOLP!$B8538),0)</f>
        <v>0</v>
      </c>
      <c r="M8538" s="25">
        <f t="shared" ca="1" si="933"/>
        <v>0</v>
      </c>
      <c r="N8538" s="25">
        <f t="shared" ca="1" si="934"/>
        <v>0</v>
      </c>
      <c r="O8538" s="15" t="e">
        <f t="shared" ca="1" si="935"/>
        <v>#DIV/0!</v>
      </c>
      <c r="P8538" s="15" t="e">
        <f t="shared" ca="1" si="936"/>
        <v>#DIV/0!</v>
      </c>
    </row>
    <row r="8539" spans="1:16" x14ac:dyDescent="0.25">
      <c r="A8539" s="1">
        <f t="shared" si="930"/>
        <v>43456</v>
      </c>
      <c r="B8539" s="7">
        <f t="shared" si="932"/>
        <v>12</v>
      </c>
      <c r="C8539" s="4">
        <f>INDEX(Calendar!$E$3:$E$367,MATCH(LOLP!$A8539,Calendar!$B$3:$B$367,0))</f>
        <v>0</v>
      </c>
      <c r="D8539" s="2">
        <f t="shared" si="931"/>
        <v>16</v>
      </c>
      <c r="E8539" s="36">
        <v>22681</v>
      </c>
      <c r="F8539" s="7">
        <f>IFERROR(IF(INDEX('Temperature Data'!$AA$15:$AA$348,MATCH(LOLP!A8539,'Temperature Data'!$B$15:$B$348,0))&gt;IF(B8539=9,$G$2,LOLP!$F$2),1,0),0)</f>
        <v>0</v>
      </c>
      <c r="G8539" s="7">
        <f>SUMIFS(LOLP!$F$4:$F$8763,$C$4:$C$8763,$C8539,$B$4:$B$8763,$B8539,$D$4:$D$8763,$D8539)</f>
        <v>0</v>
      </c>
      <c r="H8539" s="7">
        <f>COUNTIFS(Calendar!$E$3:$E$367,LOLP!C8539,Calendar!$D$3:$D$367,LOLP!B8539)</f>
        <v>11</v>
      </c>
      <c r="I8539" s="7">
        <f ca="1">IF($F8539=1,OFFSET(start_norps,LOLP!$D8539+(1-$C8539)*24,LOLP!$B8539)*H8539/G8539,0)</f>
        <v>0</v>
      </c>
      <c r="J8539" s="7">
        <f ca="1">IF($F8539=1,OFFSET(start_33,LOLP!$D8539+(1-$C8539)*24,LOLP!$B8539)*H8539/G8539,0)</f>
        <v>0</v>
      </c>
      <c r="K8539" s="7">
        <f ca="1">IF($F8539,OFFSET(start_40,LOLP!$D8539+(1-$C8539)*24,LOLP!$B8539),0)</f>
        <v>0</v>
      </c>
      <c r="L8539" s="7">
        <f ca="1">IF($F8539,OFFSET(start_50,LOLP!$D8539+(1-$C8539)*24,LOLP!$B8539),0)</f>
        <v>0</v>
      </c>
      <c r="M8539" s="25">
        <f t="shared" ca="1" si="933"/>
        <v>0</v>
      </c>
      <c r="N8539" s="25">
        <f t="shared" ca="1" si="934"/>
        <v>0</v>
      </c>
      <c r="O8539" s="15" t="e">
        <f t="shared" ca="1" si="935"/>
        <v>#DIV/0!</v>
      </c>
      <c r="P8539" s="15" t="e">
        <f t="shared" ca="1" si="936"/>
        <v>#DIV/0!</v>
      </c>
    </row>
    <row r="8540" spans="1:16" x14ac:dyDescent="0.25">
      <c r="A8540" s="1">
        <f t="shared" si="930"/>
        <v>43456</v>
      </c>
      <c r="B8540" s="7">
        <f t="shared" si="932"/>
        <v>12</v>
      </c>
      <c r="C8540" s="4">
        <f>INDEX(Calendar!$E$3:$E$367,MATCH(LOLP!$A8540,Calendar!$B$3:$B$367,0))</f>
        <v>0</v>
      </c>
      <c r="D8540" s="2">
        <f t="shared" si="931"/>
        <v>17</v>
      </c>
      <c r="E8540" s="36">
        <v>24319</v>
      </c>
      <c r="F8540" s="7">
        <f>IFERROR(IF(INDEX('Temperature Data'!$AA$15:$AA$348,MATCH(LOLP!A8540,'Temperature Data'!$B$15:$B$348,0))&gt;IF(B8540=9,$G$2,LOLP!$F$2),1,0),0)</f>
        <v>0</v>
      </c>
      <c r="G8540" s="7">
        <f>SUMIFS(LOLP!$F$4:$F$8763,$C$4:$C$8763,$C8540,$B$4:$B$8763,$B8540,$D$4:$D$8763,$D8540)</f>
        <v>0</v>
      </c>
      <c r="H8540" s="7">
        <f>COUNTIFS(Calendar!$E$3:$E$367,LOLP!C8540,Calendar!$D$3:$D$367,LOLP!B8540)</f>
        <v>11</v>
      </c>
      <c r="I8540" s="7">
        <f ca="1">IF($F8540=1,OFFSET(start_norps,LOLP!$D8540+(1-$C8540)*24,LOLP!$B8540)*H8540/G8540,0)</f>
        <v>0</v>
      </c>
      <c r="J8540" s="7">
        <f ca="1">IF($F8540=1,OFFSET(start_33,LOLP!$D8540+(1-$C8540)*24,LOLP!$B8540)*H8540/G8540,0)</f>
        <v>0</v>
      </c>
      <c r="K8540" s="7">
        <f ca="1">IF($F8540,OFFSET(start_40,LOLP!$D8540+(1-$C8540)*24,LOLP!$B8540),0)</f>
        <v>0</v>
      </c>
      <c r="L8540" s="7">
        <f ca="1">IF($F8540,OFFSET(start_50,LOLP!$D8540+(1-$C8540)*24,LOLP!$B8540),0)</f>
        <v>0</v>
      </c>
      <c r="M8540" s="25">
        <f t="shared" ca="1" si="933"/>
        <v>0</v>
      </c>
      <c r="N8540" s="25">
        <f t="shared" ca="1" si="934"/>
        <v>0</v>
      </c>
      <c r="O8540" s="15" t="e">
        <f t="shared" ca="1" si="935"/>
        <v>#DIV/0!</v>
      </c>
      <c r="P8540" s="15" t="e">
        <f t="shared" ca="1" si="936"/>
        <v>#DIV/0!</v>
      </c>
    </row>
    <row r="8541" spans="1:16" x14ac:dyDescent="0.25">
      <c r="A8541" s="1">
        <f t="shared" ref="A8541:A8604" si="937">A8517+1</f>
        <v>43456</v>
      </c>
      <c r="B8541" s="7">
        <f t="shared" si="932"/>
        <v>12</v>
      </c>
      <c r="C8541" s="4">
        <f>INDEX(Calendar!$E$3:$E$367,MATCH(LOLP!$A8541,Calendar!$B$3:$B$367,0))</f>
        <v>0</v>
      </c>
      <c r="D8541" s="2">
        <f t="shared" ref="D8541:D8604" si="938">D8517</f>
        <v>18</v>
      </c>
      <c r="E8541" s="36">
        <v>26489</v>
      </c>
      <c r="F8541" s="7">
        <f>IFERROR(IF(INDEX('Temperature Data'!$AA$15:$AA$348,MATCH(LOLP!A8541,'Temperature Data'!$B$15:$B$348,0))&gt;IF(B8541=9,$G$2,LOLP!$F$2),1,0),0)</f>
        <v>0</v>
      </c>
      <c r="G8541" s="7">
        <f>SUMIFS(LOLP!$F$4:$F$8763,$C$4:$C$8763,$C8541,$B$4:$B$8763,$B8541,$D$4:$D$8763,$D8541)</f>
        <v>0</v>
      </c>
      <c r="H8541" s="7">
        <f>COUNTIFS(Calendar!$E$3:$E$367,LOLP!C8541,Calendar!$D$3:$D$367,LOLP!B8541)</f>
        <v>11</v>
      </c>
      <c r="I8541" s="7">
        <f ca="1">IF($F8541=1,OFFSET(start_norps,LOLP!$D8541+(1-$C8541)*24,LOLP!$B8541)*H8541/G8541,0)</f>
        <v>0</v>
      </c>
      <c r="J8541" s="7">
        <f ca="1">IF($F8541=1,OFFSET(start_33,LOLP!$D8541+(1-$C8541)*24,LOLP!$B8541)*H8541/G8541,0)</f>
        <v>0</v>
      </c>
      <c r="K8541" s="7">
        <f ca="1">IF($F8541,OFFSET(start_40,LOLP!$D8541+(1-$C8541)*24,LOLP!$B8541),0)</f>
        <v>0</v>
      </c>
      <c r="L8541" s="7">
        <f ca="1">IF($F8541,OFFSET(start_50,LOLP!$D8541+(1-$C8541)*24,LOLP!$B8541),0)</f>
        <v>0</v>
      </c>
      <c r="M8541" s="25">
        <f t="shared" ca="1" si="933"/>
        <v>0</v>
      </c>
      <c r="N8541" s="25">
        <f t="shared" ca="1" si="934"/>
        <v>0</v>
      </c>
      <c r="O8541" s="15" t="e">
        <f t="shared" ca="1" si="935"/>
        <v>#DIV/0!</v>
      </c>
      <c r="P8541" s="15" t="e">
        <f t="shared" ca="1" si="936"/>
        <v>#DIV/0!</v>
      </c>
    </row>
    <row r="8542" spans="1:16" x14ac:dyDescent="0.25">
      <c r="A8542" s="1">
        <f t="shared" si="937"/>
        <v>43456</v>
      </c>
      <c r="B8542" s="7">
        <f t="shared" si="932"/>
        <v>12</v>
      </c>
      <c r="C8542" s="4">
        <f>INDEX(Calendar!$E$3:$E$367,MATCH(LOLP!$A8542,Calendar!$B$3:$B$367,0))</f>
        <v>0</v>
      </c>
      <c r="D8542" s="2">
        <f t="shared" si="938"/>
        <v>19</v>
      </c>
      <c r="E8542" s="36">
        <v>26622</v>
      </c>
      <c r="F8542" s="7">
        <f>IFERROR(IF(INDEX('Temperature Data'!$AA$15:$AA$348,MATCH(LOLP!A8542,'Temperature Data'!$B$15:$B$348,0))&gt;IF(B8542=9,$G$2,LOLP!$F$2),1,0),0)</f>
        <v>0</v>
      </c>
      <c r="G8542" s="7">
        <f>SUMIFS(LOLP!$F$4:$F$8763,$C$4:$C$8763,$C8542,$B$4:$B$8763,$B8542,$D$4:$D$8763,$D8542)</f>
        <v>0</v>
      </c>
      <c r="H8542" s="7">
        <f>COUNTIFS(Calendar!$E$3:$E$367,LOLP!C8542,Calendar!$D$3:$D$367,LOLP!B8542)</f>
        <v>11</v>
      </c>
      <c r="I8542" s="7">
        <f ca="1">IF($F8542=1,OFFSET(start_norps,LOLP!$D8542+(1-$C8542)*24,LOLP!$B8542)*H8542/G8542,0)</f>
        <v>0</v>
      </c>
      <c r="J8542" s="7">
        <f ca="1">IF($F8542=1,OFFSET(start_33,LOLP!$D8542+(1-$C8542)*24,LOLP!$B8542)*H8542/G8542,0)</f>
        <v>0</v>
      </c>
      <c r="K8542" s="7">
        <f ca="1">IF($F8542,OFFSET(start_40,LOLP!$D8542+(1-$C8542)*24,LOLP!$B8542),0)</f>
        <v>0</v>
      </c>
      <c r="L8542" s="7">
        <f ca="1">IF($F8542,OFFSET(start_50,LOLP!$D8542+(1-$C8542)*24,LOLP!$B8542),0)</f>
        <v>0</v>
      </c>
      <c r="M8542" s="25">
        <f t="shared" ca="1" si="933"/>
        <v>0</v>
      </c>
      <c r="N8542" s="25">
        <f t="shared" ca="1" si="934"/>
        <v>0</v>
      </c>
      <c r="O8542" s="15" t="e">
        <f t="shared" ca="1" si="935"/>
        <v>#DIV/0!</v>
      </c>
      <c r="P8542" s="15" t="e">
        <f t="shared" ca="1" si="936"/>
        <v>#DIV/0!</v>
      </c>
    </row>
    <row r="8543" spans="1:16" x14ac:dyDescent="0.25">
      <c r="A8543" s="1">
        <f t="shared" si="937"/>
        <v>43456</v>
      </c>
      <c r="B8543" s="7">
        <f t="shared" si="932"/>
        <v>12</v>
      </c>
      <c r="C8543" s="4">
        <f>INDEX(Calendar!$E$3:$E$367,MATCH(LOLP!$A8543,Calendar!$B$3:$B$367,0))</f>
        <v>0</v>
      </c>
      <c r="D8543" s="2">
        <f t="shared" si="938"/>
        <v>20</v>
      </c>
      <c r="E8543" s="36">
        <v>26248</v>
      </c>
      <c r="F8543" s="7">
        <f>IFERROR(IF(INDEX('Temperature Data'!$AA$15:$AA$348,MATCH(LOLP!A8543,'Temperature Data'!$B$15:$B$348,0))&gt;IF(B8543=9,$G$2,LOLP!$F$2),1,0),0)</f>
        <v>0</v>
      </c>
      <c r="G8543" s="7">
        <f>SUMIFS(LOLP!$F$4:$F$8763,$C$4:$C$8763,$C8543,$B$4:$B$8763,$B8543,$D$4:$D$8763,$D8543)</f>
        <v>0</v>
      </c>
      <c r="H8543" s="7">
        <f>COUNTIFS(Calendar!$E$3:$E$367,LOLP!C8543,Calendar!$D$3:$D$367,LOLP!B8543)</f>
        <v>11</v>
      </c>
      <c r="I8543" s="7">
        <f ca="1">IF($F8543=1,OFFSET(start_norps,LOLP!$D8543+(1-$C8543)*24,LOLP!$B8543)*H8543/G8543,0)</f>
        <v>0</v>
      </c>
      <c r="J8543" s="7">
        <f ca="1">IF($F8543=1,OFFSET(start_33,LOLP!$D8543+(1-$C8543)*24,LOLP!$B8543)*H8543/G8543,0)</f>
        <v>0</v>
      </c>
      <c r="K8543" s="7">
        <f ca="1">IF($F8543,OFFSET(start_40,LOLP!$D8543+(1-$C8543)*24,LOLP!$B8543),0)</f>
        <v>0</v>
      </c>
      <c r="L8543" s="7">
        <f ca="1">IF($F8543,OFFSET(start_50,LOLP!$D8543+(1-$C8543)*24,LOLP!$B8543),0)</f>
        <v>0</v>
      </c>
      <c r="M8543" s="25">
        <f t="shared" ca="1" si="933"/>
        <v>0</v>
      </c>
      <c r="N8543" s="25">
        <f t="shared" ca="1" si="934"/>
        <v>0</v>
      </c>
      <c r="O8543" s="15" t="e">
        <f t="shared" ca="1" si="935"/>
        <v>#DIV/0!</v>
      </c>
      <c r="P8543" s="15" t="e">
        <f t="shared" ca="1" si="936"/>
        <v>#DIV/0!</v>
      </c>
    </row>
    <row r="8544" spans="1:16" x14ac:dyDescent="0.25">
      <c r="A8544" s="1">
        <f t="shared" si="937"/>
        <v>43456</v>
      </c>
      <c r="B8544" s="7">
        <f t="shared" si="932"/>
        <v>12</v>
      </c>
      <c r="C8544" s="4">
        <f>INDEX(Calendar!$E$3:$E$367,MATCH(LOLP!$A8544,Calendar!$B$3:$B$367,0))</f>
        <v>0</v>
      </c>
      <c r="D8544" s="2">
        <f t="shared" si="938"/>
        <v>21</v>
      </c>
      <c r="E8544" s="36">
        <v>25725</v>
      </c>
      <c r="F8544" s="7">
        <f>IFERROR(IF(INDEX('Temperature Data'!$AA$15:$AA$348,MATCH(LOLP!A8544,'Temperature Data'!$B$15:$B$348,0))&gt;IF(B8544=9,$G$2,LOLP!$F$2),1,0),0)</f>
        <v>0</v>
      </c>
      <c r="G8544" s="7">
        <f>SUMIFS(LOLP!$F$4:$F$8763,$C$4:$C$8763,$C8544,$B$4:$B$8763,$B8544,$D$4:$D$8763,$D8544)</f>
        <v>0</v>
      </c>
      <c r="H8544" s="7">
        <f>COUNTIFS(Calendar!$E$3:$E$367,LOLP!C8544,Calendar!$D$3:$D$367,LOLP!B8544)</f>
        <v>11</v>
      </c>
      <c r="I8544" s="7">
        <f ca="1">IF($F8544=1,OFFSET(start_norps,LOLP!$D8544+(1-$C8544)*24,LOLP!$B8544)*H8544/G8544,0)</f>
        <v>0</v>
      </c>
      <c r="J8544" s="7">
        <f ca="1">IF($F8544=1,OFFSET(start_33,LOLP!$D8544+(1-$C8544)*24,LOLP!$B8544)*H8544/G8544,0)</f>
        <v>0</v>
      </c>
      <c r="K8544" s="7">
        <f ca="1">IF($F8544,OFFSET(start_40,LOLP!$D8544+(1-$C8544)*24,LOLP!$B8544),0)</f>
        <v>0</v>
      </c>
      <c r="L8544" s="7">
        <f ca="1">IF($F8544,OFFSET(start_50,LOLP!$D8544+(1-$C8544)*24,LOLP!$B8544),0)</f>
        <v>0</v>
      </c>
      <c r="M8544" s="25">
        <f t="shared" ca="1" si="933"/>
        <v>0</v>
      </c>
      <c r="N8544" s="25">
        <f t="shared" ca="1" si="934"/>
        <v>0</v>
      </c>
      <c r="O8544" s="15" t="e">
        <f t="shared" ca="1" si="935"/>
        <v>#DIV/0!</v>
      </c>
      <c r="P8544" s="15" t="e">
        <f t="shared" ca="1" si="936"/>
        <v>#DIV/0!</v>
      </c>
    </row>
    <row r="8545" spans="1:16" x14ac:dyDescent="0.25">
      <c r="A8545" s="1">
        <f t="shared" si="937"/>
        <v>43456</v>
      </c>
      <c r="B8545" s="7">
        <f t="shared" si="932"/>
        <v>12</v>
      </c>
      <c r="C8545" s="4">
        <f>INDEX(Calendar!$E$3:$E$367,MATCH(LOLP!$A8545,Calendar!$B$3:$B$367,0))</f>
        <v>0</v>
      </c>
      <c r="D8545" s="2">
        <f t="shared" si="938"/>
        <v>22</v>
      </c>
      <c r="E8545" s="36">
        <v>24999</v>
      </c>
      <c r="F8545" s="7">
        <f>IFERROR(IF(INDEX('Temperature Data'!$AA$15:$AA$348,MATCH(LOLP!A8545,'Temperature Data'!$B$15:$B$348,0))&gt;IF(B8545=9,$G$2,LOLP!$F$2),1,0),0)</f>
        <v>0</v>
      </c>
      <c r="G8545" s="7">
        <f>SUMIFS(LOLP!$F$4:$F$8763,$C$4:$C$8763,$C8545,$B$4:$B$8763,$B8545,$D$4:$D$8763,$D8545)</f>
        <v>0</v>
      </c>
      <c r="H8545" s="7">
        <f>COUNTIFS(Calendar!$E$3:$E$367,LOLP!C8545,Calendar!$D$3:$D$367,LOLP!B8545)</f>
        <v>11</v>
      </c>
      <c r="I8545" s="7">
        <f ca="1">IF($F8545=1,OFFSET(start_norps,LOLP!$D8545+(1-$C8545)*24,LOLP!$B8545)*H8545/G8545,0)</f>
        <v>0</v>
      </c>
      <c r="J8545" s="7">
        <f ca="1">IF($F8545=1,OFFSET(start_33,LOLP!$D8545+(1-$C8545)*24,LOLP!$B8545)*H8545/G8545,0)</f>
        <v>0</v>
      </c>
      <c r="K8545" s="7">
        <f ca="1">IF($F8545,OFFSET(start_40,LOLP!$D8545+(1-$C8545)*24,LOLP!$B8545),0)</f>
        <v>0</v>
      </c>
      <c r="L8545" s="7">
        <f ca="1">IF($F8545,OFFSET(start_50,LOLP!$D8545+(1-$C8545)*24,LOLP!$B8545),0)</f>
        <v>0</v>
      </c>
      <c r="M8545" s="25">
        <f t="shared" ca="1" si="933"/>
        <v>0</v>
      </c>
      <c r="N8545" s="25">
        <f t="shared" ca="1" si="934"/>
        <v>0</v>
      </c>
      <c r="O8545" s="15" t="e">
        <f t="shared" ca="1" si="935"/>
        <v>#DIV/0!</v>
      </c>
      <c r="P8545" s="15" t="e">
        <f t="shared" ca="1" si="936"/>
        <v>#DIV/0!</v>
      </c>
    </row>
    <row r="8546" spans="1:16" x14ac:dyDescent="0.25">
      <c r="A8546" s="1">
        <f t="shared" si="937"/>
        <v>43456</v>
      </c>
      <c r="B8546" s="7">
        <f t="shared" si="932"/>
        <v>12</v>
      </c>
      <c r="C8546" s="4">
        <f>INDEX(Calendar!$E$3:$E$367,MATCH(LOLP!$A8546,Calendar!$B$3:$B$367,0))</f>
        <v>0</v>
      </c>
      <c r="D8546" s="2">
        <f t="shared" si="938"/>
        <v>23</v>
      </c>
      <c r="E8546" s="36">
        <v>23582</v>
      </c>
      <c r="F8546" s="7">
        <f>IFERROR(IF(INDEX('Temperature Data'!$AA$15:$AA$348,MATCH(LOLP!A8546,'Temperature Data'!$B$15:$B$348,0))&gt;IF(B8546=9,$G$2,LOLP!$F$2),1,0),0)</f>
        <v>0</v>
      </c>
      <c r="G8546" s="7">
        <f>SUMIFS(LOLP!$F$4:$F$8763,$C$4:$C$8763,$C8546,$B$4:$B$8763,$B8546,$D$4:$D$8763,$D8546)</f>
        <v>0</v>
      </c>
      <c r="H8546" s="7">
        <f>COUNTIFS(Calendar!$E$3:$E$367,LOLP!C8546,Calendar!$D$3:$D$367,LOLP!B8546)</f>
        <v>11</v>
      </c>
      <c r="I8546" s="7">
        <f ca="1">IF($F8546=1,OFFSET(start_norps,LOLP!$D8546+(1-$C8546)*24,LOLP!$B8546)*H8546/G8546,0)</f>
        <v>0</v>
      </c>
      <c r="J8546" s="7">
        <f ca="1">IF($F8546=1,OFFSET(start_33,LOLP!$D8546+(1-$C8546)*24,LOLP!$B8546)*H8546/G8546,0)</f>
        <v>0</v>
      </c>
      <c r="K8546" s="7">
        <f ca="1">IF($F8546,OFFSET(start_40,LOLP!$D8546+(1-$C8546)*24,LOLP!$B8546),0)</f>
        <v>0</v>
      </c>
      <c r="L8546" s="7">
        <f ca="1">IF($F8546,OFFSET(start_50,LOLP!$D8546+(1-$C8546)*24,LOLP!$B8546),0)</f>
        <v>0</v>
      </c>
      <c r="M8546" s="25">
        <f t="shared" ca="1" si="933"/>
        <v>0</v>
      </c>
      <c r="N8546" s="25">
        <f t="shared" ca="1" si="934"/>
        <v>0</v>
      </c>
      <c r="O8546" s="15" t="e">
        <f t="shared" ca="1" si="935"/>
        <v>#DIV/0!</v>
      </c>
      <c r="P8546" s="15" t="e">
        <f t="shared" ca="1" si="936"/>
        <v>#DIV/0!</v>
      </c>
    </row>
    <row r="8547" spans="1:16" x14ac:dyDescent="0.25">
      <c r="A8547" s="1">
        <f t="shared" si="937"/>
        <v>43456</v>
      </c>
      <c r="B8547" s="7">
        <f t="shared" si="932"/>
        <v>12</v>
      </c>
      <c r="C8547" s="4">
        <f>INDEX(Calendar!$E$3:$E$367,MATCH(LOLP!$A8547,Calendar!$B$3:$B$367,0))</f>
        <v>0</v>
      </c>
      <c r="D8547" s="2">
        <f t="shared" si="938"/>
        <v>24</v>
      </c>
      <c r="E8547" s="36">
        <v>22407</v>
      </c>
      <c r="F8547" s="7">
        <f>IFERROR(IF(INDEX('Temperature Data'!$AA$15:$AA$348,MATCH(LOLP!A8547,'Temperature Data'!$B$15:$B$348,0))&gt;IF(B8547=9,$G$2,LOLP!$F$2),1,0),0)</f>
        <v>0</v>
      </c>
      <c r="G8547" s="7">
        <f>SUMIFS(LOLP!$F$4:$F$8763,$C$4:$C$8763,$C8547,$B$4:$B$8763,$B8547,$D$4:$D$8763,$D8547)</f>
        <v>0</v>
      </c>
      <c r="H8547" s="7">
        <f>COUNTIFS(Calendar!$E$3:$E$367,LOLP!C8547,Calendar!$D$3:$D$367,LOLP!B8547)</f>
        <v>11</v>
      </c>
      <c r="I8547" s="7">
        <f ca="1">IF($F8547=1,OFFSET(start_norps,LOLP!$D8547+(1-$C8547)*24,LOLP!$B8547)*H8547/G8547,0)</f>
        <v>0</v>
      </c>
      <c r="J8547" s="7">
        <f ca="1">IF($F8547=1,OFFSET(start_33,LOLP!$D8547+(1-$C8547)*24,LOLP!$B8547)*H8547/G8547,0)</f>
        <v>0</v>
      </c>
      <c r="K8547" s="7">
        <f ca="1">IF($F8547,OFFSET(start_40,LOLP!$D8547+(1-$C8547)*24,LOLP!$B8547),0)</f>
        <v>0</v>
      </c>
      <c r="L8547" s="7">
        <f ca="1">IF($F8547,OFFSET(start_50,LOLP!$D8547+(1-$C8547)*24,LOLP!$B8547),0)</f>
        <v>0</v>
      </c>
      <c r="M8547" s="25">
        <f t="shared" ca="1" si="933"/>
        <v>0</v>
      </c>
      <c r="N8547" s="25">
        <f t="shared" ca="1" si="934"/>
        <v>0</v>
      </c>
      <c r="O8547" s="15" t="e">
        <f t="shared" ca="1" si="935"/>
        <v>#DIV/0!</v>
      </c>
      <c r="P8547" s="15" t="e">
        <f t="shared" ca="1" si="936"/>
        <v>#DIV/0!</v>
      </c>
    </row>
    <row r="8548" spans="1:16" x14ac:dyDescent="0.25">
      <c r="A8548" s="1">
        <f t="shared" si="937"/>
        <v>43457</v>
      </c>
      <c r="B8548" s="7">
        <f t="shared" si="932"/>
        <v>12</v>
      </c>
      <c r="C8548" s="4">
        <f>INDEX(Calendar!$E$3:$E$367,MATCH(LOLP!$A8548,Calendar!$B$3:$B$367,0))</f>
        <v>0</v>
      </c>
      <c r="D8548" s="2">
        <f t="shared" si="938"/>
        <v>1</v>
      </c>
      <c r="E8548" s="36">
        <v>21073</v>
      </c>
      <c r="F8548" s="7">
        <f>IFERROR(IF(INDEX('Temperature Data'!$AA$15:$AA$348,MATCH(LOLP!A8548,'Temperature Data'!$B$15:$B$348,0))&gt;IF(B8548=9,$G$2,LOLP!$F$2),1,0),0)</f>
        <v>0</v>
      </c>
      <c r="G8548" s="7">
        <f>SUMIFS(LOLP!$F$4:$F$8763,$C$4:$C$8763,$C8548,$B$4:$B$8763,$B8548,$D$4:$D$8763,$D8548)</f>
        <v>0</v>
      </c>
      <c r="H8548" s="7">
        <f>COUNTIFS(Calendar!$E$3:$E$367,LOLP!C8548,Calendar!$D$3:$D$367,LOLP!B8548)</f>
        <v>11</v>
      </c>
      <c r="I8548" s="7">
        <f ca="1">IF($F8548=1,OFFSET(start_norps,LOLP!$D8548+(1-$C8548)*24,LOLP!$B8548)*H8548/G8548,0)</f>
        <v>0</v>
      </c>
      <c r="J8548" s="7">
        <f ca="1">IF($F8548=1,OFFSET(start_33,LOLP!$D8548+(1-$C8548)*24,LOLP!$B8548)*H8548/G8548,0)</f>
        <v>0</v>
      </c>
      <c r="K8548" s="7">
        <f ca="1">IF($F8548,OFFSET(start_40,LOLP!$D8548+(1-$C8548)*24,LOLP!$B8548),0)</f>
        <v>0</v>
      </c>
      <c r="L8548" s="7">
        <f ca="1">IF($F8548,OFFSET(start_50,LOLP!$D8548+(1-$C8548)*24,LOLP!$B8548),0)</f>
        <v>0</v>
      </c>
      <c r="M8548" s="25">
        <f t="shared" ca="1" si="933"/>
        <v>0</v>
      </c>
      <c r="N8548" s="25">
        <f t="shared" ca="1" si="934"/>
        <v>0</v>
      </c>
      <c r="O8548" s="15" t="e">
        <f t="shared" ca="1" si="935"/>
        <v>#DIV/0!</v>
      </c>
      <c r="P8548" s="15" t="e">
        <f t="shared" ca="1" si="936"/>
        <v>#DIV/0!</v>
      </c>
    </row>
    <row r="8549" spans="1:16" x14ac:dyDescent="0.25">
      <c r="A8549" s="1">
        <f t="shared" si="937"/>
        <v>43457</v>
      </c>
      <c r="B8549" s="7">
        <f t="shared" si="932"/>
        <v>12</v>
      </c>
      <c r="C8549" s="4">
        <f>INDEX(Calendar!$E$3:$E$367,MATCH(LOLP!$A8549,Calendar!$B$3:$B$367,0))</f>
        <v>0</v>
      </c>
      <c r="D8549" s="2">
        <f t="shared" si="938"/>
        <v>2</v>
      </c>
      <c r="E8549" s="36">
        <v>20188</v>
      </c>
      <c r="F8549" s="7">
        <f>IFERROR(IF(INDEX('Temperature Data'!$AA$15:$AA$348,MATCH(LOLP!A8549,'Temperature Data'!$B$15:$B$348,0))&gt;IF(B8549=9,$G$2,LOLP!$F$2),1,0),0)</f>
        <v>0</v>
      </c>
      <c r="G8549" s="7">
        <f>SUMIFS(LOLP!$F$4:$F$8763,$C$4:$C$8763,$C8549,$B$4:$B$8763,$B8549,$D$4:$D$8763,$D8549)</f>
        <v>0</v>
      </c>
      <c r="H8549" s="7">
        <f>COUNTIFS(Calendar!$E$3:$E$367,LOLP!C8549,Calendar!$D$3:$D$367,LOLP!B8549)</f>
        <v>11</v>
      </c>
      <c r="I8549" s="7">
        <f ca="1">IF($F8549=1,OFFSET(start_norps,LOLP!$D8549+(1-$C8549)*24,LOLP!$B8549)*H8549/G8549,0)</f>
        <v>0</v>
      </c>
      <c r="J8549" s="7">
        <f ca="1">IF($F8549=1,OFFSET(start_33,LOLP!$D8549+(1-$C8549)*24,LOLP!$B8549)*H8549/G8549,0)</f>
        <v>0</v>
      </c>
      <c r="K8549" s="7">
        <f ca="1">IF($F8549,OFFSET(start_40,LOLP!$D8549+(1-$C8549)*24,LOLP!$B8549),0)</f>
        <v>0</v>
      </c>
      <c r="L8549" s="7">
        <f ca="1">IF($F8549,OFFSET(start_50,LOLP!$D8549+(1-$C8549)*24,LOLP!$B8549),0)</f>
        <v>0</v>
      </c>
      <c r="M8549" s="25">
        <f t="shared" ca="1" si="933"/>
        <v>0</v>
      </c>
      <c r="N8549" s="25">
        <f t="shared" ca="1" si="934"/>
        <v>0</v>
      </c>
      <c r="O8549" s="15" t="e">
        <f t="shared" ca="1" si="935"/>
        <v>#DIV/0!</v>
      </c>
      <c r="P8549" s="15" t="e">
        <f t="shared" ca="1" si="936"/>
        <v>#DIV/0!</v>
      </c>
    </row>
    <row r="8550" spans="1:16" x14ac:dyDescent="0.25">
      <c r="A8550" s="1">
        <f t="shared" si="937"/>
        <v>43457</v>
      </c>
      <c r="B8550" s="7">
        <f t="shared" si="932"/>
        <v>12</v>
      </c>
      <c r="C8550" s="4">
        <f>INDEX(Calendar!$E$3:$E$367,MATCH(LOLP!$A8550,Calendar!$B$3:$B$367,0))</f>
        <v>0</v>
      </c>
      <c r="D8550" s="2">
        <f t="shared" si="938"/>
        <v>3</v>
      </c>
      <c r="E8550" s="36">
        <v>19616</v>
      </c>
      <c r="F8550" s="7">
        <f>IFERROR(IF(INDEX('Temperature Data'!$AA$15:$AA$348,MATCH(LOLP!A8550,'Temperature Data'!$B$15:$B$348,0))&gt;IF(B8550=9,$G$2,LOLP!$F$2),1,0),0)</f>
        <v>0</v>
      </c>
      <c r="G8550" s="7">
        <f>SUMIFS(LOLP!$F$4:$F$8763,$C$4:$C$8763,$C8550,$B$4:$B$8763,$B8550,$D$4:$D$8763,$D8550)</f>
        <v>0</v>
      </c>
      <c r="H8550" s="7">
        <f>COUNTIFS(Calendar!$E$3:$E$367,LOLP!C8550,Calendar!$D$3:$D$367,LOLP!B8550)</f>
        <v>11</v>
      </c>
      <c r="I8550" s="7">
        <f ca="1">IF($F8550=1,OFFSET(start_norps,LOLP!$D8550+(1-$C8550)*24,LOLP!$B8550)*H8550/G8550,0)</f>
        <v>0</v>
      </c>
      <c r="J8550" s="7">
        <f ca="1">IF($F8550=1,OFFSET(start_33,LOLP!$D8550+(1-$C8550)*24,LOLP!$B8550)*H8550/G8550,0)</f>
        <v>0</v>
      </c>
      <c r="K8550" s="7">
        <f ca="1">IF($F8550,OFFSET(start_40,LOLP!$D8550+(1-$C8550)*24,LOLP!$B8550),0)</f>
        <v>0</v>
      </c>
      <c r="L8550" s="7">
        <f ca="1">IF($F8550,OFFSET(start_50,LOLP!$D8550+(1-$C8550)*24,LOLP!$B8550),0)</f>
        <v>0</v>
      </c>
      <c r="M8550" s="25">
        <f t="shared" ca="1" si="933"/>
        <v>0</v>
      </c>
      <c r="N8550" s="25">
        <f t="shared" ca="1" si="934"/>
        <v>0</v>
      </c>
      <c r="O8550" s="15" t="e">
        <f t="shared" ca="1" si="935"/>
        <v>#DIV/0!</v>
      </c>
      <c r="P8550" s="15" t="e">
        <f t="shared" ca="1" si="936"/>
        <v>#DIV/0!</v>
      </c>
    </row>
    <row r="8551" spans="1:16" x14ac:dyDescent="0.25">
      <c r="A8551" s="1">
        <f t="shared" si="937"/>
        <v>43457</v>
      </c>
      <c r="B8551" s="7">
        <f t="shared" si="932"/>
        <v>12</v>
      </c>
      <c r="C8551" s="4">
        <f>INDEX(Calendar!$E$3:$E$367,MATCH(LOLP!$A8551,Calendar!$B$3:$B$367,0))</f>
        <v>0</v>
      </c>
      <c r="D8551" s="2">
        <f t="shared" si="938"/>
        <v>4</v>
      </c>
      <c r="E8551" s="36">
        <v>19354</v>
      </c>
      <c r="F8551" s="7">
        <f>IFERROR(IF(INDEX('Temperature Data'!$AA$15:$AA$348,MATCH(LOLP!A8551,'Temperature Data'!$B$15:$B$348,0))&gt;IF(B8551=9,$G$2,LOLP!$F$2),1,0),0)</f>
        <v>0</v>
      </c>
      <c r="G8551" s="7">
        <f>SUMIFS(LOLP!$F$4:$F$8763,$C$4:$C$8763,$C8551,$B$4:$B$8763,$B8551,$D$4:$D$8763,$D8551)</f>
        <v>0</v>
      </c>
      <c r="H8551" s="7">
        <f>COUNTIFS(Calendar!$E$3:$E$367,LOLP!C8551,Calendar!$D$3:$D$367,LOLP!B8551)</f>
        <v>11</v>
      </c>
      <c r="I8551" s="7">
        <f ca="1">IF($F8551=1,OFFSET(start_norps,LOLP!$D8551+(1-$C8551)*24,LOLP!$B8551)*H8551/G8551,0)</f>
        <v>0</v>
      </c>
      <c r="J8551" s="7">
        <f ca="1">IF($F8551=1,OFFSET(start_33,LOLP!$D8551+(1-$C8551)*24,LOLP!$B8551)*H8551/G8551,0)</f>
        <v>0</v>
      </c>
      <c r="K8551" s="7">
        <f ca="1">IF($F8551,OFFSET(start_40,LOLP!$D8551+(1-$C8551)*24,LOLP!$B8551),0)</f>
        <v>0</v>
      </c>
      <c r="L8551" s="7">
        <f ca="1">IF($F8551,OFFSET(start_50,LOLP!$D8551+(1-$C8551)*24,LOLP!$B8551),0)</f>
        <v>0</v>
      </c>
      <c r="M8551" s="25">
        <f t="shared" ca="1" si="933"/>
        <v>0</v>
      </c>
      <c r="N8551" s="25">
        <f t="shared" ca="1" si="934"/>
        <v>0</v>
      </c>
      <c r="O8551" s="15" t="e">
        <f t="shared" ca="1" si="935"/>
        <v>#DIV/0!</v>
      </c>
      <c r="P8551" s="15" t="e">
        <f t="shared" ca="1" si="936"/>
        <v>#DIV/0!</v>
      </c>
    </row>
    <row r="8552" spans="1:16" x14ac:dyDescent="0.25">
      <c r="A8552" s="1">
        <f t="shared" si="937"/>
        <v>43457</v>
      </c>
      <c r="B8552" s="7">
        <f t="shared" si="932"/>
        <v>12</v>
      </c>
      <c r="C8552" s="4">
        <f>INDEX(Calendar!$E$3:$E$367,MATCH(LOLP!$A8552,Calendar!$B$3:$B$367,0))</f>
        <v>0</v>
      </c>
      <c r="D8552" s="2">
        <f t="shared" si="938"/>
        <v>5</v>
      </c>
      <c r="E8552" s="36">
        <v>19413</v>
      </c>
      <c r="F8552" s="7">
        <f>IFERROR(IF(INDEX('Temperature Data'!$AA$15:$AA$348,MATCH(LOLP!A8552,'Temperature Data'!$B$15:$B$348,0))&gt;IF(B8552=9,$G$2,LOLP!$F$2),1,0),0)</f>
        <v>0</v>
      </c>
      <c r="G8552" s="7">
        <f>SUMIFS(LOLP!$F$4:$F$8763,$C$4:$C$8763,$C8552,$B$4:$B$8763,$B8552,$D$4:$D$8763,$D8552)</f>
        <v>0</v>
      </c>
      <c r="H8552" s="7">
        <f>COUNTIFS(Calendar!$E$3:$E$367,LOLP!C8552,Calendar!$D$3:$D$367,LOLP!B8552)</f>
        <v>11</v>
      </c>
      <c r="I8552" s="7">
        <f ca="1">IF($F8552=1,OFFSET(start_norps,LOLP!$D8552+(1-$C8552)*24,LOLP!$B8552)*H8552/G8552,0)</f>
        <v>0</v>
      </c>
      <c r="J8552" s="7">
        <f ca="1">IF($F8552=1,OFFSET(start_33,LOLP!$D8552+(1-$C8552)*24,LOLP!$B8552)*H8552/G8552,0)</f>
        <v>0</v>
      </c>
      <c r="K8552" s="7">
        <f ca="1">IF($F8552,OFFSET(start_40,LOLP!$D8552+(1-$C8552)*24,LOLP!$B8552),0)</f>
        <v>0</v>
      </c>
      <c r="L8552" s="7">
        <f ca="1">IF($F8552,OFFSET(start_50,LOLP!$D8552+(1-$C8552)*24,LOLP!$B8552),0)</f>
        <v>0</v>
      </c>
      <c r="M8552" s="25">
        <f t="shared" ca="1" si="933"/>
        <v>0</v>
      </c>
      <c r="N8552" s="25">
        <f t="shared" ca="1" si="934"/>
        <v>0</v>
      </c>
      <c r="O8552" s="15" t="e">
        <f t="shared" ca="1" si="935"/>
        <v>#DIV/0!</v>
      </c>
      <c r="P8552" s="15" t="e">
        <f t="shared" ca="1" si="936"/>
        <v>#DIV/0!</v>
      </c>
    </row>
    <row r="8553" spans="1:16" x14ac:dyDescent="0.25">
      <c r="A8553" s="1">
        <f t="shared" si="937"/>
        <v>43457</v>
      </c>
      <c r="B8553" s="7">
        <f t="shared" si="932"/>
        <v>12</v>
      </c>
      <c r="C8553" s="4">
        <f>INDEX(Calendar!$E$3:$E$367,MATCH(LOLP!$A8553,Calendar!$B$3:$B$367,0))</f>
        <v>0</v>
      </c>
      <c r="D8553" s="2">
        <f t="shared" si="938"/>
        <v>6</v>
      </c>
      <c r="E8553" s="36">
        <v>19877</v>
      </c>
      <c r="F8553" s="7">
        <f>IFERROR(IF(INDEX('Temperature Data'!$AA$15:$AA$348,MATCH(LOLP!A8553,'Temperature Data'!$B$15:$B$348,0))&gt;IF(B8553=9,$G$2,LOLP!$F$2),1,0),0)</f>
        <v>0</v>
      </c>
      <c r="G8553" s="7">
        <f>SUMIFS(LOLP!$F$4:$F$8763,$C$4:$C$8763,$C8553,$B$4:$B$8763,$B8553,$D$4:$D$8763,$D8553)</f>
        <v>0</v>
      </c>
      <c r="H8553" s="7">
        <f>COUNTIFS(Calendar!$E$3:$E$367,LOLP!C8553,Calendar!$D$3:$D$367,LOLP!B8553)</f>
        <v>11</v>
      </c>
      <c r="I8553" s="7">
        <f ca="1">IF($F8553=1,OFFSET(start_norps,LOLP!$D8553+(1-$C8553)*24,LOLP!$B8553)*H8553/G8553,0)</f>
        <v>0</v>
      </c>
      <c r="J8553" s="7">
        <f ca="1">IF($F8553=1,OFFSET(start_33,LOLP!$D8553+(1-$C8553)*24,LOLP!$B8553)*H8553/G8553,0)</f>
        <v>0</v>
      </c>
      <c r="K8553" s="7">
        <f ca="1">IF($F8553,OFFSET(start_40,LOLP!$D8553+(1-$C8553)*24,LOLP!$B8553),0)</f>
        <v>0</v>
      </c>
      <c r="L8553" s="7">
        <f ca="1">IF($F8553,OFFSET(start_50,LOLP!$D8553+(1-$C8553)*24,LOLP!$B8553),0)</f>
        <v>0</v>
      </c>
      <c r="M8553" s="25">
        <f t="shared" ca="1" si="933"/>
        <v>0</v>
      </c>
      <c r="N8553" s="25">
        <f t="shared" ca="1" si="934"/>
        <v>0</v>
      </c>
      <c r="O8553" s="15" t="e">
        <f t="shared" ca="1" si="935"/>
        <v>#DIV/0!</v>
      </c>
      <c r="P8553" s="15" t="e">
        <f t="shared" ca="1" si="936"/>
        <v>#DIV/0!</v>
      </c>
    </row>
    <row r="8554" spans="1:16" x14ac:dyDescent="0.25">
      <c r="A8554" s="1">
        <f t="shared" si="937"/>
        <v>43457</v>
      </c>
      <c r="B8554" s="7">
        <f t="shared" si="932"/>
        <v>12</v>
      </c>
      <c r="C8554" s="4">
        <f>INDEX(Calendar!$E$3:$E$367,MATCH(LOLP!$A8554,Calendar!$B$3:$B$367,0))</f>
        <v>0</v>
      </c>
      <c r="D8554" s="2">
        <f t="shared" si="938"/>
        <v>7</v>
      </c>
      <c r="E8554" s="36">
        <v>20710</v>
      </c>
      <c r="F8554" s="7">
        <f>IFERROR(IF(INDEX('Temperature Data'!$AA$15:$AA$348,MATCH(LOLP!A8554,'Temperature Data'!$B$15:$B$348,0))&gt;IF(B8554=9,$G$2,LOLP!$F$2),1,0),0)</f>
        <v>0</v>
      </c>
      <c r="G8554" s="7">
        <f>SUMIFS(LOLP!$F$4:$F$8763,$C$4:$C$8763,$C8554,$B$4:$B$8763,$B8554,$D$4:$D$8763,$D8554)</f>
        <v>0</v>
      </c>
      <c r="H8554" s="7">
        <f>COUNTIFS(Calendar!$E$3:$E$367,LOLP!C8554,Calendar!$D$3:$D$367,LOLP!B8554)</f>
        <v>11</v>
      </c>
      <c r="I8554" s="7">
        <f ca="1">IF($F8554=1,OFFSET(start_norps,LOLP!$D8554+(1-$C8554)*24,LOLP!$B8554)*H8554/G8554,0)</f>
        <v>0</v>
      </c>
      <c r="J8554" s="7">
        <f ca="1">IF($F8554=1,OFFSET(start_33,LOLP!$D8554+(1-$C8554)*24,LOLP!$B8554)*H8554/G8554,0)</f>
        <v>0</v>
      </c>
      <c r="K8554" s="7">
        <f ca="1">IF($F8554,OFFSET(start_40,LOLP!$D8554+(1-$C8554)*24,LOLP!$B8554),0)</f>
        <v>0</v>
      </c>
      <c r="L8554" s="7">
        <f ca="1">IF($F8554,OFFSET(start_50,LOLP!$D8554+(1-$C8554)*24,LOLP!$B8554),0)</f>
        <v>0</v>
      </c>
      <c r="M8554" s="25">
        <f t="shared" ca="1" si="933"/>
        <v>0</v>
      </c>
      <c r="N8554" s="25">
        <f t="shared" ca="1" si="934"/>
        <v>0</v>
      </c>
      <c r="O8554" s="15" t="e">
        <f t="shared" ca="1" si="935"/>
        <v>#DIV/0!</v>
      </c>
      <c r="P8554" s="15" t="e">
        <f t="shared" ca="1" si="936"/>
        <v>#DIV/0!</v>
      </c>
    </row>
    <row r="8555" spans="1:16" x14ac:dyDescent="0.25">
      <c r="A8555" s="1">
        <f t="shared" si="937"/>
        <v>43457</v>
      </c>
      <c r="B8555" s="7">
        <f t="shared" si="932"/>
        <v>12</v>
      </c>
      <c r="C8555" s="4">
        <f>INDEX(Calendar!$E$3:$E$367,MATCH(LOLP!$A8555,Calendar!$B$3:$B$367,0))</f>
        <v>0</v>
      </c>
      <c r="D8555" s="2">
        <f t="shared" si="938"/>
        <v>8</v>
      </c>
      <c r="E8555" s="36">
        <v>21305</v>
      </c>
      <c r="F8555" s="7">
        <f>IFERROR(IF(INDEX('Temperature Data'!$AA$15:$AA$348,MATCH(LOLP!A8555,'Temperature Data'!$B$15:$B$348,0))&gt;IF(B8555=9,$G$2,LOLP!$F$2),1,0),0)</f>
        <v>0</v>
      </c>
      <c r="G8555" s="7">
        <f>SUMIFS(LOLP!$F$4:$F$8763,$C$4:$C$8763,$C8555,$B$4:$B$8763,$B8555,$D$4:$D$8763,$D8555)</f>
        <v>0</v>
      </c>
      <c r="H8555" s="7">
        <f>COUNTIFS(Calendar!$E$3:$E$367,LOLP!C8555,Calendar!$D$3:$D$367,LOLP!B8555)</f>
        <v>11</v>
      </c>
      <c r="I8555" s="7">
        <f ca="1">IF($F8555=1,OFFSET(start_norps,LOLP!$D8555+(1-$C8555)*24,LOLP!$B8555)*H8555/G8555,0)</f>
        <v>0</v>
      </c>
      <c r="J8555" s="7">
        <f ca="1">IF($F8555=1,OFFSET(start_33,LOLP!$D8555+(1-$C8555)*24,LOLP!$B8555)*H8555/G8555,0)</f>
        <v>0</v>
      </c>
      <c r="K8555" s="7">
        <f ca="1">IF($F8555,OFFSET(start_40,LOLP!$D8555+(1-$C8555)*24,LOLP!$B8555),0)</f>
        <v>0</v>
      </c>
      <c r="L8555" s="7">
        <f ca="1">IF($F8555,OFFSET(start_50,LOLP!$D8555+(1-$C8555)*24,LOLP!$B8555),0)</f>
        <v>0</v>
      </c>
      <c r="M8555" s="25">
        <f t="shared" ca="1" si="933"/>
        <v>0</v>
      </c>
      <c r="N8555" s="25">
        <f t="shared" ca="1" si="934"/>
        <v>0</v>
      </c>
      <c r="O8555" s="15" t="e">
        <f t="shared" ca="1" si="935"/>
        <v>#DIV/0!</v>
      </c>
      <c r="P8555" s="15" t="e">
        <f t="shared" ca="1" si="936"/>
        <v>#DIV/0!</v>
      </c>
    </row>
    <row r="8556" spans="1:16" x14ac:dyDescent="0.25">
      <c r="A8556" s="1">
        <f t="shared" si="937"/>
        <v>43457</v>
      </c>
      <c r="B8556" s="7">
        <f t="shared" si="932"/>
        <v>12</v>
      </c>
      <c r="C8556" s="4">
        <f>INDEX(Calendar!$E$3:$E$367,MATCH(LOLP!$A8556,Calendar!$B$3:$B$367,0))</f>
        <v>0</v>
      </c>
      <c r="D8556" s="2">
        <f t="shared" si="938"/>
        <v>9</v>
      </c>
      <c r="E8556" s="36">
        <v>21512</v>
      </c>
      <c r="F8556" s="7">
        <f>IFERROR(IF(INDEX('Temperature Data'!$AA$15:$AA$348,MATCH(LOLP!A8556,'Temperature Data'!$B$15:$B$348,0))&gt;IF(B8556=9,$G$2,LOLP!$F$2),1,0),0)</f>
        <v>0</v>
      </c>
      <c r="G8556" s="7">
        <f>SUMIFS(LOLP!$F$4:$F$8763,$C$4:$C$8763,$C8556,$B$4:$B$8763,$B8556,$D$4:$D$8763,$D8556)</f>
        <v>0</v>
      </c>
      <c r="H8556" s="7">
        <f>COUNTIFS(Calendar!$E$3:$E$367,LOLP!C8556,Calendar!$D$3:$D$367,LOLP!B8556)</f>
        <v>11</v>
      </c>
      <c r="I8556" s="7">
        <f ca="1">IF($F8556=1,OFFSET(start_norps,LOLP!$D8556+(1-$C8556)*24,LOLP!$B8556)*H8556/G8556,0)</f>
        <v>0</v>
      </c>
      <c r="J8556" s="7">
        <f ca="1">IF($F8556=1,OFFSET(start_33,LOLP!$D8556+(1-$C8556)*24,LOLP!$B8556)*H8556/G8556,0)</f>
        <v>0</v>
      </c>
      <c r="K8556" s="7">
        <f ca="1">IF($F8556,OFFSET(start_40,LOLP!$D8556+(1-$C8556)*24,LOLP!$B8556),0)</f>
        <v>0</v>
      </c>
      <c r="L8556" s="7">
        <f ca="1">IF($F8556,OFFSET(start_50,LOLP!$D8556+(1-$C8556)*24,LOLP!$B8556),0)</f>
        <v>0</v>
      </c>
      <c r="M8556" s="25">
        <f t="shared" ca="1" si="933"/>
        <v>0</v>
      </c>
      <c r="N8556" s="25">
        <f t="shared" ca="1" si="934"/>
        <v>0</v>
      </c>
      <c r="O8556" s="15" t="e">
        <f t="shared" ca="1" si="935"/>
        <v>#DIV/0!</v>
      </c>
      <c r="P8556" s="15" t="e">
        <f t="shared" ca="1" si="936"/>
        <v>#DIV/0!</v>
      </c>
    </row>
    <row r="8557" spans="1:16" x14ac:dyDescent="0.25">
      <c r="A8557" s="1">
        <f t="shared" si="937"/>
        <v>43457</v>
      </c>
      <c r="B8557" s="7">
        <f t="shared" si="932"/>
        <v>12</v>
      </c>
      <c r="C8557" s="4">
        <f>INDEX(Calendar!$E$3:$E$367,MATCH(LOLP!$A8557,Calendar!$B$3:$B$367,0))</f>
        <v>0</v>
      </c>
      <c r="D8557" s="2">
        <f t="shared" si="938"/>
        <v>10</v>
      </c>
      <c r="E8557" s="36">
        <v>21640</v>
      </c>
      <c r="F8557" s="7">
        <f>IFERROR(IF(INDEX('Temperature Data'!$AA$15:$AA$348,MATCH(LOLP!A8557,'Temperature Data'!$B$15:$B$348,0))&gt;IF(B8557=9,$G$2,LOLP!$F$2),1,0),0)</f>
        <v>0</v>
      </c>
      <c r="G8557" s="7">
        <f>SUMIFS(LOLP!$F$4:$F$8763,$C$4:$C$8763,$C8557,$B$4:$B$8763,$B8557,$D$4:$D$8763,$D8557)</f>
        <v>0</v>
      </c>
      <c r="H8557" s="7">
        <f>COUNTIFS(Calendar!$E$3:$E$367,LOLP!C8557,Calendar!$D$3:$D$367,LOLP!B8557)</f>
        <v>11</v>
      </c>
      <c r="I8557" s="7">
        <f ca="1">IF($F8557=1,OFFSET(start_norps,LOLP!$D8557+(1-$C8557)*24,LOLP!$B8557)*H8557/G8557,0)</f>
        <v>0</v>
      </c>
      <c r="J8557" s="7">
        <f ca="1">IF($F8557=1,OFFSET(start_33,LOLP!$D8557+(1-$C8557)*24,LOLP!$B8557)*H8557/G8557,0)</f>
        <v>0</v>
      </c>
      <c r="K8557" s="7">
        <f ca="1">IF($F8557,OFFSET(start_40,LOLP!$D8557+(1-$C8557)*24,LOLP!$B8557),0)</f>
        <v>0</v>
      </c>
      <c r="L8557" s="7">
        <f ca="1">IF($F8557,OFFSET(start_50,LOLP!$D8557+(1-$C8557)*24,LOLP!$B8557),0)</f>
        <v>0</v>
      </c>
      <c r="M8557" s="25">
        <f t="shared" ca="1" si="933"/>
        <v>0</v>
      </c>
      <c r="N8557" s="25">
        <f t="shared" ca="1" si="934"/>
        <v>0</v>
      </c>
      <c r="O8557" s="15" t="e">
        <f t="shared" ca="1" si="935"/>
        <v>#DIV/0!</v>
      </c>
      <c r="P8557" s="15" t="e">
        <f t="shared" ca="1" si="936"/>
        <v>#DIV/0!</v>
      </c>
    </row>
    <row r="8558" spans="1:16" x14ac:dyDescent="0.25">
      <c r="A8558" s="1">
        <f t="shared" si="937"/>
        <v>43457</v>
      </c>
      <c r="B8558" s="7">
        <f t="shared" si="932"/>
        <v>12</v>
      </c>
      <c r="C8558" s="4">
        <f>INDEX(Calendar!$E$3:$E$367,MATCH(LOLP!$A8558,Calendar!$B$3:$B$367,0))</f>
        <v>0</v>
      </c>
      <c r="D8558" s="2">
        <f t="shared" si="938"/>
        <v>11</v>
      </c>
      <c r="E8558" s="36">
        <v>21153</v>
      </c>
      <c r="F8558" s="7">
        <f>IFERROR(IF(INDEX('Temperature Data'!$AA$15:$AA$348,MATCH(LOLP!A8558,'Temperature Data'!$B$15:$B$348,0))&gt;IF(B8558=9,$G$2,LOLP!$F$2),1,0),0)</f>
        <v>0</v>
      </c>
      <c r="G8558" s="7">
        <f>SUMIFS(LOLP!$F$4:$F$8763,$C$4:$C$8763,$C8558,$B$4:$B$8763,$B8558,$D$4:$D$8763,$D8558)</f>
        <v>0</v>
      </c>
      <c r="H8558" s="7">
        <f>COUNTIFS(Calendar!$E$3:$E$367,LOLP!C8558,Calendar!$D$3:$D$367,LOLP!B8558)</f>
        <v>11</v>
      </c>
      <c r="I8558" s="7">
        <f ca="1">IF($F8558=1,OFFSET(start_norps,LOLP!$D8558+(1-$C8558)*24,LOLP!$B8558)*H8558/G8558,0)</f>
        <v>0</v>
      </c>
      <c r="J8558" s="7">
        <f ca="1">IF($F8558=1,OFFSET(start_33,LOLP!$D8558+(1-$C8558)*24,LOLP!$B8558)*H8558/G8558,0)</f>
        <v>0</v>
      </c>
      <c r="K8558" s="7">
        <f ca="1">IF($F8558,OFFSET(start_40,LOLP!$D8558+(1-$C8558)*24,LOLP!$B8558),0)</f>
        <v>0</v>
      </c>
      <c r="L8558" s="7">
        <f ca="1">IF($F8558,OFFSET(start_50,LOLP!$D8558+(1-$C8558)*24,LOLP!$B8558),0)</f>
        <v>0</v>
      </c>
      <c r="M8558" s="25">
        <f t="shared" ca="1" si="933"/>
        <v>0</v>
      </c>
      <c r="N8558" s="25">
        <f t="shared" ca="1" si="934"/>
        <v>0</v>
      </c>
      <c r="O8558" s="15" t="e">
        <f t="shared" ca="1" si="935"/>
        <v>#DIV/0!</v>
      </c>
      <c r="P8558" s="15" t="e">
        <f t="shared" ca="1" si="936"/>
        <v>#DIV/0!</v>
      </c>
    </row>
    <row r="8559" spans="1:16" x14ac:dyDescent="0.25">
      <c r="A8559" s="1">
        <f t="shared" si="937"/>
        <v>43457</v>
      </c>
      <c r="B8559" s="7">
        <f t="shared" si="932"/>
        <v>12</v>
      </c>
      <c r="C8559" s="4">
        <f>INDEX(Calendar!$E$3:$E$367,MATCH(LOLP!$A8559,Calendar!$B$3:$B$367,0))</f>
        <v>0</v>
      </c>
      <c r="D8559" s="2">
        <f t="shared" si="938"/>
        <v>12</v>
      </c>
      <c r="E8559" s="36">
        <v>20650</v>
      </c>
      <c r="F8559" s="7">
        <f>IFERROR(IF(INDEX('Temperature Data'!$AA$15:$AA$348,MATCH(LOLP!A8559,'Temperature Data'!$B$15:$B$348,0))&gt;IF(B8559=9,$G$2,LOLP!$F$2),1,0),0)</f>
        <v>0</v>
      </c>
      <c r="G8559" s="7">
        <f>SUMIFS(LOLP!$F$4:$F$8763,$C$4:$C$8763,$C8559,$B$4:$B$8763,$B8559,$D$4:$D$8763,$D8559)</f>
        <v>0</v>
      </c>
      <c r="H8559" s="7">
        <f>COUNTIFS(Calendar!$E$3:$E$367,LOLP!C8559,Calendar!$D$3:$D$367,LOLP!B8559)</f>
        <v>11</v>
      </c>
      <c r="I8559" s="7">
        <f ca="1">IF($F8559=1,OFFSET(start_norps,LOLP!$D8559+(1-$C8559)*24,LOLP!$B8559)*H8559/G8559,0)</f>
        <v>0</v>
      </c>
      <c r="J8559" s="7">
        <f ca="1">IF($F8559=1,OFFSET(start_33,LOLP!$D8559+(1-$C8559)*24,LOLP!$B8559)*H8559/G8559,0)</f>
        <v>0</v>
      </c>
      <c r="K8559" s="7">
        <f ca="1">IF($F8559,OFFSET(start_40,LOLP!$D8559+(1-$C8559)*24,LOLP!$B8559),0)</f>
        <v>0</v>
      </c>
      <c r="L8559" s="7">
        <f ca="1">IF($F8559,OFFSET(start_50,LOLP!$D8559+(1-$C8559)*24,LOLP!$B8559),0)</f>
        <v>0</v>
      </c>
      <c r="M8559" s="25">
        <f t="shared" ca="1" si="933"/>
        <v>0</v>
      </c>
      <c r="N8559" s="25">
        <f t="shared" ca="1" si="934"/>
        <v>0</v>
      </c>
      <c r="O8559" s="15" t="e">
        <f t="shared" ca="1" si="935"/>
        <v>#DIV/0!</v>
      </c>
      <c r="P8559" s="15" t="e">
        <f t="shared" ca="1" si="936"/>
        <v>#DIV/0!</v>
      </c>
    </row>
    <row r="8560" spans="1:16" x14ac:dyDescent="0.25">
      <c r="A8560" s="1">
        <f t="shared" si="937"/>
        <v>43457</v>
      </c>
      <c r="B8560" s="7">
        <f t="shared" si="932"/>
        <v>12</v>
      </c>
      <c r="C8560" s="4">
        <f>INDEX(Calendar!$E$3:$E$367,MATCH(LOLP!$A8560,Calendar!$B$3:$B$367,0))</f>
        <v>0</v>
      </c>
      <c r="D8560" s="2">
        <f t="shared" si="938"/>
        <v>13</v>
      </c>
      <c r="E8560" s="36">
        <v>20288</v>
      </c>
      <c r="F8560" s="7">
        <f>IFERROR(IF(INDEX('Temperature Data'!$AA$15:$AA$348,MATCH(LOLP!A8560,'Temperature Data'!$B$15:$B$348,0))&gt;IF(B8560=9,$G$2,LOLP!$F$2),1,0),0)</f>
        <v>0</v>
      </c>
      <c r="G8560" s="7">
        <f>SUMIFS(LOLP!$F$4:$F$8763,$C$4:$C$8763,$C8560,$B$4:$B$8763,$B8560,$D$4:$D$8763,$D8560)</f>
        <v>0</v>
      </c>
      <c r="H8560" s="7">
        <f>COUNTIFS(Calendar!$E$3:$E$367,LOLP!C8560,Calendar!$D$3:$D$367,LOLP!B8560)</f>
        <v>11</v>
      </c>
      <c r="I8560" s="7">
        <f ca="1">IF($F8560=1,OFFSET(start_norps,LOLP!$D8560+(1-$C8560)*24,LOLP!$B8560)*H8560/G8560,0)</f>
        <v>0</v>
      </c>
      <c r="J8560" s="7">
        <f ca="1">IF($F8560=1,OFFSET(start_33,LOLP!$D8560+(1-$C8560)*24,LOLP!$B8560)*H8560/G8560,0)</f>
        <v>0</v>
      </c>
      <c r="K8560" s="7">
        <f ca="1">IF($F8560,OFFSET(start_40,LOLP!$D8560+(1-$C8560)*24,LOLP!$B8560),0)</f>
        <v>0</v>
      </c>
      <c r="L8560" s="7">
        <f ca="1">IF($F8560,OFFSET(start_50,LOLP!$D8560+(1-$C8560)*24,LOLP!$B8560),0)</f>
        <v>0</v>
      </c>
      <c r="M8560" s="25">
        <f t="shared" ca="1" si="933"/>
        <v>0</v>
      </c>
      <c r="N8560" s="25">
        <f t="shared" ca="1" si="934"/>
        <v>0</v>
      </c>
      <c r="O8560" s="15" t="e">
        <f t="shared" ca="1" si="935"/>
        <v>#DIV/0!</v>
      </c>
      <c r="P8560" s="15" t="e">
        <f t="shared" ca="1" si="936"/>
        <v>#DIV/0!</v>
      </c>
    </row>
    <row r="8561" spans="1:16" x14ac:dyDescent="0.25">
      <c r="A8561" s="1">
        <f t="shared" si="937"/>
        <v>43457</v>
      </c>
      <c r="B8561" s="7">
        <f t="shared" si="932"/>
        <v>12</v>
      </c>
      <c r="C8561" s="4">
        <f>INDEX(Calendar!$E$3:$E$367,MATCH(LOLP!$A8561,Calendar!$B$3:$B$367,0))</f>
        <v>0</v>
      </c>
      <c r="D8561" s="2">
        <f t="shared" si="938"/>
        <v>14</v>
      </c>
      <c r="E8561" s="36">
        <v>20336</v>
      </c>
      <c r="F8561" s="7">
        <f>IFERROR(IF(INDEX('Temperature Data'!$AA$15:$AA$348,MATCH(LOLP!A8561,'Temperature Data'!$B$15:$B$348,0))&gt;IF(B8561=9,$G$2,LOLP!$F$2),1,0),0)</f>
        <v>0</v>
      </c>
      <c r="G8561" s="7">
        <f>SUMIFS(LOLP!$F$4:$F$8763,$C$4:$C$8763,$C8561,$B$4:$B$8763,$B8561,$D$4:$D$8763,$D8561)</f>
        <v>0</v>
      </c>
      <c r="H8561" s="7">
        <f>COUNTIFS(Calendar!$E$3:$E$367,LOLP!C8561,Calendar!$D$3:$D$367,LOLP!B8561)</f>
        <v>11</v>
      </c>
      <c r="I8561" s="7">
        <f ca="1">IF($F8561=1,OFFSET(start_norps,LOLP!$D8561+(1-$C8561)*24,LOLP!$B8561)*H8561/G8561,0)</f>
        <v>0</v>
      </c>
      <c r="J8561" s="7">
        <f ca="1">IF($F8561=1,OFFSET(start_33,LOLP!$D8561+(1-$C8561)*24,LOLP!$B8561)*H8561/G8561,0)</f>
        <v>0</v>
      </c>
      <c r="K8561" s="7">
        <f ca="1">IF($F8561,OFFSET(start_40,LOLP!$D8561+(1-$C8561)*24,LOLP!$B8561),0)</f>
        <v>0</v>
      </c>
      <c r="L8561" s="7">
        <f ca="1">IF($F8561,OFFSET(start_50,LOLP!$D8561+(1-$C8561)*24,LOLP!$B8561),0)</f>
        <v>0</v>
      </c>
      <c r="M8561" s="25">
        <f t="shared" ca="1" si="933"/>
        <v>0</v>
      </c>
      <c r="N8561" s="25">
        <f t="shared" ca="1" si="934"/>
        <v>0</v>
      </c>
      <c r="O8561" s="15" t="e">
        <f t="shared" ca="1" si="935"/>
        <v>#DIV/0!</v>
      </c>
      <c r="P8561" s="15" t="e">
        <f t="shared" ca="1" si="936"/>
        <v>#DIV/0!</v>
      </c>
    </row>
    <row r="8562" spans="1:16" x14ac:dyDescent="0.25">
      <c r="A8562" s="1">
        <f t="shared" si="937"/>
        <v>43457</v>
      </c>
      <c r="B8562" s="7">
        <f t="shared" si="932"/>
        <v>12</v>
      </c>
      <c r="C8562" s="4">
        <f>INDEX(Calendar!$E$3:$E$367,MATCH(LOLP!$A8562,Calendar!$B$3:$B$367,0))</f>
        <v>0</v>
      </c>
      <c r="D8562" s="2">
        <f t="shared" si="938"/>
        <v>15</v>
      </c>
      <c r="E8562" s="36">
        <v>20995</v>
      </c>
      <c r="F8562" s="7">
        <f>IFERROR(IF(INDEX('Temperature Data'!$AA$15:$AA$348,MATCH(LOLP!A8562,'Temperature Data'!$B$15:$B$348,0))&gt;IF(B8562=9,$G$2,LOLP!$F$2),1,0),0)</f>
        <v>0</v>
      </c>
      <c r="G8562" s="7">
        <f>SUMIFS(LOLP!$F$4:$F$8763,$C$4:$C$8763,$C8562,$B$4:$B$8763,$B8562,$D$4:$D$8763,$D8562)</f>
        <v>0</v>
      </c>
      <c r="H8562" s="7">
        <f>COUNTIFS(Calendar!$E$3:$E$367,LOLP!C8562,Calendar!$D$3:$D$367,LOLP!B8562)</f>
        <v>11</v>
      </c>
      <c r="I8562" s="7">
        <f ca="1">IF($F8562=1,OFFSET(start_norps,LOLP!$D8562+(1-$C8562)*24,LOLP!$B8562)*H8562/G8562,0)</f>
        <v>0</v>
      </c>
      <c r="J8562" s="7">
        <f ca="1">IF($F8562=1,OFFSET(start_33,LOLP!$D8562+(1-$C8562)*24,LOLP!$B8562)*H8562/G8562,0)</f>
        <v>0</v>
      </c>
      <c r="K8562" s="7">
        <f ca="1">IF($F8562,OFFSET(start_40,LOLP!$D8562+(1-$C8562)*24,LOLP!$B8562),0)</f>
        <v>0</v>
      </c>
      <c r="L8562" s="7">
        <f ca="1">IF($F8562,OFFSET(start_50,LOLP!$D8562+(1-$C8562)*24,LOLP!$B8562),0)</f>
        <v>0</v>
      </c>
      <c r="M8562" s="25">
        <f t="shared" ca="1" si="933"/>
        <v>0</v>
      </c>
      <c r="N8562" s="25">
        <f t="shared" ca="1" si="934"/>
        <v>0</v>
      </c>
      <c r="O8562" s="15" t="e">
        <f t="shared" ca="1" si="935"/>
        <v>#DIV/0!</v>
      </c>
      <c r="P8562" s="15" t="e">
        <f t="shared" ca="1" si="936"/>
        <v>#DIV/0!</v>
      </c>
    </row>
    <row r="8563" spans="1:16" x14ac:dyDescent="0.25">
      <c r="A8563" s="1">
        <f t="shared" si="937"/>
        <v>43457</v>
      </c>
      <c r="B8563" s="7">
        <f t="shared" si="932"/>
        <v>12</v>
      </c>
      <c r="C8563" s="4">
        <f>INDEX(Calendar!$E$3:$E$367,MATCH(LOLP!$A8563,Calendar!$B$3:$B$367,0))</f>
        <v>0</v>
      </c>
      <c r="D8563" s="2">
        <f t="shared" si="938"/>
        <v>16</v>
      </c>
      <c r="E8563" s="36">
        <v>21696</v>
      </c>
      <c r="F8563" s="7">
        <f>IFERROR(IF(INDEX('Temperature Data'!$AA$15:$AA$348,MATCH(LOLP!A8563,'Temperature Data'!$B$15:$B$348,0))&gt;IF(B8563=9,$G$2,LOLP!$F$2),1,0),0)</f>
        <v>0</v>
      </c>
      <c r="G8563" s="7">
        <f>SUMIFS(LOLP!$F$4:$F$8763,$C$4:$C$8763,$C8563,$B$4:$B$8763,$B8563,$D$4:$D$8763,$D8563)</f>
        <v>0</v>
      </c>
      <c r="H8563" s="7">
        <f>COUNTIFS(Calendar!$E$3:$E$367,LOLP!C8563,Calendar!$D$3:$D$367,LOLP!B8563)</f>
        <v>11</v>
      </c>
      <c r="I8563" s="7">
        <f ca="1">IF($F8563=1,OFFSET(start_norps,LOLP!$D8563+(1-$C8563)*24,LOLP!$B8563)*H8563/G8563,0)</f>
        <v>0</v>
      </c>
      <c r="J8563" s="7">
        <f ca="1">IF($F8563=1,OFFSET(start_33,LOLP!$D8563+(1-$C8563)*24,LOLP!$B8563)*H8563/G8563,0)</f>
        <v>0</v>
      </c>
      <c r="K8563" s="7">
        <f ca="1">IF($F8563,OFFSET(start_40,LOLP!$D8563+(1-$C8563)*24,LOLP!$B8563),0)</f>
        <v>0</v>
      </c>
      <c r="L8563" s="7">
        <f ca="1">IF($F8563,OFFSET(start_50,LOLP!$D8563+(1-$C8563)*24,LOLP!$B8563),0)</f>
        <v>0</v>
      </c>
      <c r="M8563" s="25">
        <f t="shared" ca="1" si="933"/>
        <v>0</v>
      </c>
      <c r="N8563" s="25">
        <f t="shared" ca="1" si="934"/>
        <v>0</v>
      </c>
      <c r="O8563" s="15" t="e">
        <f t="shared" ca="1" si="935"/>
        <v>#DIV/0!</v>
      </c>
      <c r="P8563" s="15" t="e">
        <f t="shared" ca="1" si="936"/>
        <v>#DIV/0!</v>
      </c>
    </row>
    <row r="8564" spans="1:16" x14ac:dyDescent="0.25">
      <c r="A8564" s="1">
        <f t="shared" si="937"/>
        <v>43457</v>
      </c>
      <c r="B8564" s="7">
        <f t="shared" si="932"/>
        <v>12</v>
      </c>
      <c r="C8564" s="4">
        <f>INDEX(Calendar!$E$3:$E$367,MATCH(LOLP!$A8564,Calendar!$B$3:$B$367,0))</f>
        <v>0</v>
      </c>
      <c r="D8564" s="2">
        <f t="shared" si="938"/>
        <v>17</v>
      </c>
      <c r="E8564" s="36">
        <v>23310</v>
      </c>
      <c r="F8564" s="7">
        <f>IFERROR(IF(INDEX('Temperature Data'!$AA$15:$AA$348,MATCH(LOLP!A8564,'Temperature Data'!$B$15:$B$348,0))&gt;IF(B8564=9,$G$2,LOLP!$F$2),1,0),0)</f>
        <v>0</v>
      </c>
      <c r="G8564" s="7">
        <f>SUMIFS(LOLP!$F$4:$F$8763,$C$4:$C$8763,$C8564,$B$4:$B$8763,$B8564,$D$4:$D$8763,$D8564)</f>
        <v>0</v>
      </c>
      <c r="H8564" s="7">
        <f>COUNTIFS(Calendar!$E$3:$E$367,LOLP!C8564,Calendar!$D$3:$D$367,LOLP!B8564)</f>
        <v>11</v>
      </c>
      <c r="I8564" s="7">
        <f ca="1">IF($F8564=1,OFFSET(start_norps,LOLP!$D8564+(1-$C8564)*24,LOLP!$B8564)*H8564/G8564,0)</f>
        <v>0</v>
      </c>
      <c r="J8564" s="7">
        <f ca="1">IF($F8564=1,OFFSET(start_33,LOLP!$D8564+(1-$C8564)*24,LOLP!$B8564)*H8564/G8564,0)</f>
        <v>0</v>
      </c>
      <c r="K8564" s="7">
        <f ca="1">IF($F8564,OFFSET(start_40,LOLP!$D8564+(1-$C8564)*24,LOLP!$B8564),0)</f>
        <v>0</v>
      </c>
      <c r="L8564" s="7">
        <f ca="1">IF($F8564,OFFSET(start_50,LOLP!$D8564+(1-$C8564)*24,LOLP!$B8564),0)</f>
        <v>0</v>
      </c>
      <c r="M8564" s="25">
        <f t="shared" ca="1" si="933"/>
        <v>0</v>
      </c>
      <c r="N8564" s="25">
        <f t="shared" ca="1" si="934"/>
        <v>0</v>
      </c>
      <c r="O8564" s="15" t="e">
        <f t="shared" ca="1" si="935"/>
        <v>#DIV/0!</v>
      </c>
      <c r="P8564" s="15" t="e">
        <f t="shared" ca="1" si="936"/>
        <v>#DIV/0!</v>
      </c>
    </row>
    <row r="8565" spans="1:16" x14ac:dyDescent="0.25">
      <c r="A8565" s="1">
        <f t="shared" si="937"/>
        <v>43457</v>
      </c>
      <c r="B8565" s="7">
        <f t="shared" si="932"/>
        <v>12</v>
      </c>
      <c r="C8565" s="4">
        <f>INDEX(Calendar!$E$3:$E$367,MATCH(LOLP!$A8565,Calendar!$B$3:$B$367,0))</f>
        <v>0</v>
      </c>
      <c r="D8565" s="2">
        <f t="shared" si="938"/>
        <v>18</v>
      </c>
      <c r="E8565" s="36">
        <v>25951</v>
      </c>
      <c r="F8565" s="7">
        <f>IFERROR(IF(INDEX('Temperature Data'!$AA$15:$AA$348,MATCH(LOLP!A8565,'Temperature Data'!$B$15:$B$348,0))&gt;IF(B8565=9,$G$2,LOLP!$F$2),1,0),0)</f>
        <v>0</v>
      </c>
      <c r="G8565" s="7">
        <f>SUMIFS(LOLP!$F$4:$F$8763,$C$4:$C$8763,$C8565,$B$4:$B$8763,$B8565,$D$4:$D$8763,$D8565)</f>
        <v>0</v>
      </c>
      <c r="H8565" s="7">
        <f>COUNTIFS(Calendar!$E$3:$E$367,LOLP!C8565,Calendar!$D$3:$D$367,LOLP!B8565)</f>
        <v>11</v>
      </c>
      <c r="I8565" s="7">
        <f ca="1">IF($F8565=1,OFFSET(start_norps,LOLP!$D8565+(1-$C8565)*24,LOLP!$B8565)*H8565/G8565,0)</f>
        <v>0</v>
      </c>
      <c r="J8565" s="7">
        <f ca="1">IF($F8565=1,OFFSET(start_33,LOLP!$D8565+(1-$C8565)*24,LOLP!$B8565)*H8565/G8565,0)</f>
        <v>0</v>
      </c>
      <c r="K8565" s="7">
        <f ca="1">IF($F8565,OFFSET(start_40,LOLP!$D8565+(1-$C8565)*24,LOLP!$B8565),0)</f>
        <v>0</v>
      </c>
      <c r="L8565" s="7">
        <f ca="1">IF($F8565,OFFSET(start_50,LOLP!$D8565+(1-$C8565)*24,LOLP!$B8565),0)</f>
        <v>0</v>
      </c>
      <c r="M8565" s="25">
        <f t="shared" ca="1" si="933"/>
        <v>0</v>
      </c>
      <c r="N8565" s="25">
        <f t="shared" ca="1" si="934"/>
        <v>0</v>
      </c>
      <c r="O8565" s="15" t="e">
        <f t="shared" ca="1" si="935"/>
        <v>#DIV/0!</v>
      </c>
      <c r="P8565" s="15" t="e">
        <f t="shared" ca="1" si="936"/>
        <v>#DIV/0!</v>
      </c>
    </row>
    <row r="8566" spans="1:16" x14ac:dyDescent="0.25">
      <c r="A8566" s="1">
        <f t="shared" si="937"/>
        <v>43457</v>
      </c>
      <c r="B8566" s="7">
        <f t="shared" si="932"/>
        <v>12</v>
      </c>
      <c r="C8566" s="4">
        <f>INDEX(Calendar!$E$3:$E$367,MATCH(LOLP!$A8566,Calendar!$B$3:$B$367,0))</f>
        <v>0</v>
      </c>
      <c r="D8566" s="2">
        <f t="shared" si="938"/>
        <v>19</v>
      </c>
      <c r="E8566" s="36">
        <v>26307</v>
      </c>
      <c r="F8566" s="7">
        <f>IFERROR(IF(INDEX('Temperature Data'!$AA$15:$AA$348,MATCH(LOLP!A8566,'Temperature Data'!$B$15:$B$348,0))&gt;IF(B8566=9,$G$2,LOLP!$F$2),1,0),0)</f>
        <v>0</v>
      </c>
      <c r="G8566" s="7">
        <f>SUMIFS(LOLP!$F$4:$F$8763,$C$4:$C$8763,$C8566,$B$4:$B$8763,$B8566,$D$4:$D$8763,$D8566)</f>
        <v>0</v>
      </c>
      <c r="H8566" s="7">
        <f>COUNTIFS(Calendar!$E$3:$E$367,LOLP!C8566,Calendar!$D$3:$D$367,LOLP!B8566)</f>
        <v>11</v>
      </c>
      <c r="I8566" s="7">
        <f ca="1">IF($F8566=1,OFFSET(start_norps,LOLP!$D8566+(1-$C8566)*24,LOLP!$B8566)*H8566/G8566,0)</f>
        <v>0</v>
      </c>
      <c r="J8566" s="7">
        <f ca="1">IF($F8566=1,OFFSET(start_33,LOLP!$D8566+(1-$C8566)*24,LOLP!$B8566)*H8566/G8566,0)</f>
        <v>0</v>
      </c>
      <c r="K8566" s="7">
        <f ca="1">IF($F8566,OFFSET(start_40,LOLP!$D8566+(1-$C8566)*24,LOLP!$B8566),0)</f>
        <v>0</v>
      </c>
      <c r="L8566" s="7">
        <f ca="1">IF($F8566,OFFSET(start_50,LOLP!$D8566+(1-$C8566)*24,LOLP!$B8566),0)</f>
        <v>0</v>
      </c>
      <c r="M8566" s="25">
        <f t="shared" ca="1" si="933"/>
        <v>0</v>
      </c>
      <c r="N8566" s="25">
        <f t="shared" ca="1" si="934"/>
        <v>0</v>
      </c>
      <c r="O8566" s="15" t="e">
        <f t="shared" ca="1" si="935"/>
        <v>#DIV/0!</v>
      </c>
      <c r="P8566" s="15" t="e">
        <f t="shared" ca="1" si="936"/>
        <v>#DIV/0!</v>
      </c>
    </row>
    <row r="8567" spans="1:16" x14ac:dyDescent="0.25">
      <c r="A8567" s="1">
        <f t="shared" si="937"/>
        <v>43457</v>
      </c>
      <c r="B8567" s="7">
        <f t="shared" si="932"/>
        <v>12</v>
      </c>
      <c r="C8567" s="4">
        <f>INDEX(Calendar!$E$3:$E$367,MATCH(LOLP!$A8567,Calendar!$B$3:$B$367,0))</f>
        <v>0</v>
      </c>
      <c r="D8567" s="2">
        <f t="shared" si="938"/>
        <v>20</v>
      </c>
      <c r="E8567" s="36">
        <v>25991</v>
      </c>
      <c r="F8567" s="7">
        <f>IFERROR(IF(INDEX('Temperature Data'!$AA$15:$AA$348,MATCH(LOLP!A8567,'Temperature Data'!$B$15:$B$348,0))&gt;IF(B8567=9,$G$2,LOLP!$F$2),1,0),0)</f>
        <v>0</v>
      </c>
      <c r="G8567" s="7">
        <f>SUMIFS(LOLP!$F$4:$F$8763,$C$4:$C$8763,$C8567,$B$4:$B$8763,$B8567,$D$4:$D$8763,$D8567)</f>
        <v>0</v>
      </c>
      <c r="H8567" s="7">
        <f>COUNTIFS(Calendar!$E$3:$E$367,LOLP!C8567,Calendar!$D$3:$D$367,LOLP!B8567)</f>
        <v>11</v>
      </c>
      <c r="I8567" s="7">
        <f ca="1">IF($F8567=1,OFFSET(start_norps,LOLP!$D8567+(1-$C8567)*24,LOLP!$B8567)*H8567/G8567,0)</f>
        <v>0</v>
      </c>
      <c r="J8567" s="7">
        <f ca="1">IF($F8567=1,OFFSET(start_33,LOLP!$D8567+(1-$C8567)*24,LOLP!$B8567)*H8567/G8567,0)</f>
        <v>0</v>
      </c>
      <c r="K8567" s="7">
        <f ca="1">IF($F8567,OFFSET(start_40,LOLP!$D8567+(1-$C8567)*24,LOLP!$B8567),0)</f>
        <v>0</v>
      </c>
      <c r="L8567" s="7">
        <f ca="1">IF($F8567,OFFSET(start_50,LOLP!$D8567+(1-$C8567)*24,LOLP!$B8567),0)</f>
        <v>0</v>
      </c>
      <c r="M8567" s="25">
        <f t="shared" ca="1" si="933"/>
        <v>0</v>
      </c>
      <c r="N8567" s="25">
        <f t="shared" ca="1" si="934"/>
        <v>0</v>
      </c>
      <c r="O8567" s="15" t="e">
        <f t="shared" ca="1" si="935"/>
        <v>#DIV/0!</v>
      </c>
      <c r="P8567" s="15" t="e">
        <f t="shared" ca="1" si="936"/>
        <v>#DIV/0!</v>
      </c>
    </row>
    <row r="8568" spans="1:16" x14ac:dyDescent="0.25">
      <c r="A8568" s="1">
        <f t="shared" si="937"/>
        <v>43457</v>
      </c>
      <c r="B8568" s="7">
        <f t="shared" si="932"/>
        <v>12</v>
      </c>
      <c r="C8568" s="4">
        <f>INDEX(Calendar!$E$3:$E$367,MATCH(LOLP!$A8568,Calendar!$B$3:$B$367,0))</f>
        <v>0</v>
      </c>
      <c r="D8568" s="2">
        <f t="shared" si="938"/>
        <v>21</v>
      </c>
      <c r="E8568" s="36">
        <v>25497</v>
      </c>
      <c r="F8568" s="7">
        <f>IFERROR(IF(INDEX('Temperature Data'!$AA$15:$AA$348,MATCH(LOLP!A8568,'Temperature Data'!$B$15:$B$348,0))&gt;IF(B8568=9,$G$2,LOLP!$F$2),1,0),0)</f>
        <v>0</v>
      </c>
      <c r="G8568" s="7">
        <f>SUMIFS(LOLP!$F$4:$F$8763,$C$4:$C$8763,$C8568,$B$4:$B$8763,$B8568,$D$4:$D$8763,$D8568)</f>
        <v>0</v>
      </c>
      <c r="H8568" s="7">
        <f>COUNTIFS(Calendar!$E$3:$E$367,LOLP!C8568,Calendar!$D$3:$D$367,LOLP!B8568)</f>
        <v>11</v>
      </c>
      <c r="I8568" s="7">
        <f ca="1">IF($F8568=1,OFFSET(start_norps,LOLP!$D8568+(1-$C8568)*24,LOLP!$B8568)*H8568/G8568,0)</f>
        <v>0</v>
      </c>
      <c r="J8568" s="7">
        <f ca="1">IF($F8568=1,OFFSET(start_33,LOLP!$D8568+(1-$C8568)*24,LOLP!$B8568)*H8568/G8568,0)</f>
        <v>0</v>
      </c>
      <c r="K8568" s="7">
        <f ca="1">IF($F8568,OFFSET(start_40,LOLP!$D8568+(1-$C8568)*24,LOLP!$B8568),0)</f>
        <v>0</v>
      </c>
      <c r="L8568" s="7">
        <f ca="1">IF($F8568,OFFSET(start_50,LOLP!$D8568+(1-$C8568)*24,LOLP!$B8568),0)</f>
        <v>0</v>
      </c>
      <c r="M8568" s="25">
        <f t="shared" ca="1" si="933"/>
        <v>0</v>
      </c>
      <c r="N8568" s="25">
        <f t="shared" ca="1" si="934"/>
        <v>0</v>
      </c>
      <c r="O8568" s="15" t="e">
        <f t="shared" ca="1" si="935"/>
        <v>#DIV/0!</v>
      </c>
      <c r="P8568" s="15" t="e">
        <f t="shared" ca="1" si="936"/>
        <v>#DIV/0!</v>
      </c>
    </row>
    <row r="8569" spans="1:16" x14ac:dyDescent="0.25">
      <c r="A8569" s="1">
        <f t="shared" si="937"/>
        <v>43457</v>
      </c>
      <c r="B8569" s="7">
        <f t="shared" si="932"/>
        <v>12</v>
      </c>
      <c r="C8569" s="4">
        <f>INDEX(Calendar!$E$3:$E$367,MATCH(LOLP!$A8569,Calendar!$B$3:$B$367,0))</f>
        <v>0</v>
      </c>
      <c r="D8569" s="2">
        <f t="shared" si="938"/>
        <v>22</v>
      </c>
      <c r="E8569" s="36">
        <v>24688</v>
      </c>
      <c r="F8569" s="7">
        <f>IFERROR(IF(INDEX('Temperature Data'!$AA$15:$AA$348,MATCH(LOLP!A8569,'Temperature Data'!$B$15:$B$348,0))&gt;IF(B8569=9,$G$2,LOLP!$F$2),1,0),0)</f>
        <v>0</v>
      </c>
      <c r="G8569" s="7">
        <f>SUMIFS(LOLP!$F$4:$F$8763,$C$4:$C$8763,$C8569,$B$4:$B$8763,$B8569,$D$4:$D$8763,$D8569)</f>
        <v>0</v>
      </c>
      <c r="H8569" s="7">
        <f>COUNTIFS(Calendar!$E$3:$E$367,LOLP!C8569,Calendar!$D$3:$D$367,LOLP!B8569)</f>
        <v>11</v>
      </c>
      <c r="I8569" s="7">
        <f ca="1">IF($F8569=1,OFFSET(start_norps,LOLP!$D8569+(1-$C8569)*24,LOLP!$B8569)*H8569/G8569,0)</f>
        <v>0</v>
      </c>
      <c r="J8569" s="7">
        <f ca="1">IF($F8569=1,OFFSET(start_33,LOLP!$D8569+(1-$C8569)*24,LOLP!$B8569)*H8569/G8569,0)</f>
        <v>0</v>
      </c>
      <c r="K8569" s="7">
        <f ca="1">IF($F8569,OFFSET(start_40,LOLP!$D8569+(1-$C8569)*24,LOLP!$B8569),0)</f>
        <v>0</v>
      </c>
      <c r="L8569" s="7">
        <f ca="1">IF($F8569,OFFSET(start_50,LOLP!$D8569+(1-$C8569)*24,LOLP!$B8569),0)</f>
        <v>0</v>
      </c>
      <c r="M8569" s="25">
        <f t="shared" ca="1" si="933"/>
        <v>0</v>
      </c>
      <c r="N8569" s="25">
        <f t="shared" ca="1" si="934"/>
        <v>0</v>
      </c>
      <c r="O8569" s="15" t="e">
        <f t="shared" ca="1" si="935"/>
        <v>#DIV/0!</v>
      </c>
      <c r="P8569" s="15" t="e">
        <f t="shared" ca="1" si="936"/>
        <v>#DIV/0!</v>
      </c>
    </row>
    <row r="8570" spans="1:16" x14ac:dyDescent="0.25">
      <c r="A8570" s="1">
        <f t="shared" si="937"/>
        <v>43457</v>
      </c>
      <c r="B8570" s="7">
        <f t="shared" si="932"/>
        <v>12</v>
      </c>
      <c r="C8570" s="4">
        <f>INDEX(Calendar!$E$3:$E$367,MATCH(LOLP!$A8570,Calendar!$B$3:$B$367,0))</f>
        <v>0</v>
      </c>
      <c r="D8570" s="2">
        <f t="shared" si="938"/>
        <v>23</v>
      </c>
      <c r="E8570" s="36">
        <v>23283</v>
      </c>
      <c r="F8570" s="7">
        <f>IFERROR(IF(INDEX('Temperature Data'!$AA$15:$AA$348,MATCH(LOLP!A8570,'Temperature Data'!$B$15:$B$348,0))&gt;IF(B8570=9,$G$2,LOLP!$F$2),1,0),0)</f>
        <v>0</v>
      </c>
      <c r="G8570" s="7">
        <f>SUMIFS(LOLP!$F$4:$F$8763,$C$4:$C$8763,$C8570,$B$4:$B$8763,$B8570,$D$4:$D$8763,$D8570)</f>
        <v>0</v>
      </c>
      <c r="H8570" s="7">
        <f>COUNTIFS(Calendar!$E$3:$E$367,LOLP!C8570,Calendar!$D$3:$D$367,LOLP!B8570)</f>
        <v>11</v>
      </c>
      <c r="I8570" s="7">
        <f ca="1">IF($F8570=1,OFFSET(start_norps,LOLP!$D8570+(1-$C8570)*24,LOLP!$B8570)*H8570/G8570,0)</f>
        <v>0</v>
      </c>
      <c r="J8570" s="7">
        <f ca="1">IF($F8570=1,OFFSET(start_33,LOLP!$D8570+(1-$C8570)*24,LOLP!$B8570)*H8570/G8570,0)</f>
        <v>0</v>
      </c>
      <c r="K8570" s="7">
        <f ca="1">IF($F8570,OFFSET(start_40,LOLP!$D8570+(1-$C8570)*24,LOLP!$B8570),0)</f>
        <v>0</v>
      </c>
      <c r="L8570" s="7">
        <f ca="1">IF($F8570,OFFSET(start_50,LOLP!$D8570+(1-$C8570)*24,LOLP!$B8570),0)</f>
        <v>0</v>
      </c>
      <c r="M8570" s="25">
        <f t="shared" ca="1" si="933"/>
        <v>0</v>
      </c>
      <c r="N8570" s="25">
        <f t="shared" ca="1" si="934"/>
        <v>0</v>
      </c>
      <c r="O8570" s="15" t="e">
        <f t="shared" ca="1" si="935"/>
        <v>#DIV/0!</v>
      </c>
      <c r="P8570" s="15" t="e">
        <f t="shared" ca="1" si="936"/>
        <v>#DIV/0!</v>
      </c>
    </row>
    <row r="8571" spans="1:16" x14ac:dyDescent="0.25">
      <c r="A8571" s="1">
        <f t="shared" si="937"/>
        <v>43457</v>
      </c>
      <c r="B8571" s="7">
        <f t="shared" si="932"/>
        <v>12</v>
      </c>
      <c r="C8571" s="4">
        <f>INDEX(Calendar!$E$3:$E$367,MATCH(LOLP!$A8571,Calendar!$B$3:$B$367,0))</f>
        <v>0</v>
      </c>
      <c r="D8571" s="2">
        <f t="shared" si="938"/>
        <v>24</v>
      </c>
      <c r="E8571" s="36">
        <v>21944</v>
      </c>
      <c r="F8571" s="7">
        <f>IFERROR(IF(INDEX('Temperature Data'!$AA$15:$AA$348,MATCH(LOLP!A8571,'Temperature Data'!$B$15:$B$348,0))&gt;IF(B8571=9,$G$2,LOLP!$F$2),1,0),0)</f>
        <v>0</v>
      </c>
      <c r="G8571" s="7">
        <f>SUMIFS(LOLP!$F$4:$F$8763,$C$4:$C$8763,$C8571,$B$4:$B$8763,$B8571,$D$4:$D$8763,$D8571)</f>
        <v>0</v>
      </c>
      <c r="H8571" s="7">
        <f>COUNTIFS(Calendar!$E$3:$E$367,LOLP!C8571,Calendar!$D$3:$D$367,LOLP!B8571)</f>
        <v>11</v>
      </c>
      <c r="I8571" s="7">
        <f ca="1">IF($F8571=1,OFFSET(start_norps,LOLP!$D8571+(1-$C8571)*24,LOLP!$B8571)*H8571/G8571,0)</f>
        <v>0</v>
      </c>
      <c r="J8571" s="7">
        <f ca="1">IF($F8571=1,OFFSET(start_33,LOLP!$D8571+(1-$C8571)*24,LOLP!$B8571)*H8571/G8571,0)</f>
        <v>0</v>
      </c>
      <c r="K8571" s="7">
        <f ca="1">IF($F8571,OFFSET(start_40,LOLP!$D8571+(1-$C8571)*24,LOLP!$B8571),0)</f>
        <v>0</v>
      </c>
      <c r="L8571" s="7">
        <f ca="1">IF($F8571,OFFSET(start_50,LOLP!$D8571+(1-$C8571)*24,LOLP!$B8571),0)</f>
        <v>0</v>
      </c>
      <c r="M8571" s="25">
        <f t="shared" ca="1" si="933"/>
        <v>0</v>
      </c>
      <c r="N8571" s="25">
        <f t="shared" ca="1" si="934"/>
        <v>0</v>
      </c>
      <c r="O8571" s="15" t="e">
        <f t="shared" ca="1" si="935"/>
        <v>#DIV/0!</v>
      </c>
      <c r="P8571" s="15" t="e">
        <f t="shared" ca="1" si="936"/>
        <v>#DIV/0!</v>
      </c>
    </row>
    <row r="8572" spans="1:16" x14ac:dyDescent="0.25">
      <c r="A8572" s="1">
        <f t="shared" si="937"/>
        <v>43458</v>
      </c>
      <c r="B8572" s="7">
        <f t="shared" si="932"/>
        <v>12</v>
      </c>
      <c r="C8572" s="4">
        <f>INDEX(Calendar!$E$3:$E$367,MATCH(LOLP!$A8572,Calendar!$B$3:$B$367,0))</f>
        <v>1</v>
      </c>
      <c r="D8572" s="2">
        <f t="shared" si="938"/>
        <v>1</v>
      </c>
      <c r="E8572" s="36">
        <v>20710</v>
      </c>
      <c r="F8572" s="7">
        <f>IFERROR(IF(INDEX('Temperature Data'!$AA$15:$AA$348,MATCH(LOLP!A8572,'Temperature Data'!$B$15:$B$348,0))&gt;IF(B8572=9,$G$2,LOLP!$F$2),1,0),0)</f>
        <v>0</v>
      </c>
      <c r="G8572" s="7">
        <f>SUMIFS(LOLP!$F$4:$F$8763,$C$4:$C$8763,$C8572,$B$4:$B$8763,$B8572,$D$4:$D$8763,$D8572)</f>
        <v>0</v>
      </c>
      <c r="H8572" s="7">
        <f>COUNTIFS(Calendar!$E$3:$E$367,LOLP!C8572,Calendar!$D$3:$D$367,LOLP!B8572)</f>
        <v>20</v>
      </c>
      <c r="I8572" s="7">
        <f ca="1">IF($F8572=1,OFFSET(start_norps,LOLP!$D8572+(1-$C8572)*24,LOLP!$B8572)*H8572/G8572,0)</f>
        <v>0</v>
      </c>
      <c r="J8572" s="7">
        <f ca="1">IF($F8572=1,OFFSET(start_33,LOLP!$D8572+(1-$C8572)*24,LOLP!$B8572)*H8572/G8572,0)</f>
        <v>0</v>
      </c>
      <c r="K8572" s="7">
        <f ca="1">IF($F8572,OFFSET(start_40,LOLP!$D8572+(1-$C8572)*24,LOLP!$B8572),0)</f>
        <v>0</v>
      </c>
      <c r="L8572" s="7">
        <f ca="1">IF($F8572,OFFSET(start_50,LOLP!$D8572+(1-$C8572)*24,LOLP!$B8572),0)</f>
        <v>0</v>
      </c>
      <c r="M8572" s="25">
        <f t="shared" ca="1" si="933"/>
        <v>0</v>
      </c>
      <c r="N8572" s="25">
        <f t="shared" ca="1" si="934"/>
        <v>0</v>
      </c>
      <c r="O8572" s="15" t="e">
        <f t="shared" ca="1" si="935"/>
        <v>#DIV/0!</v>
      </c>
      <c r="P8572" s="15" t="e">
        <f t="shared" ca="1" si="936"/>
        <v>#DIV/0!</v>
      </c>
    </row>
    <row r="8573" spans="1:16" x14ac:dyDescent="0.25">
      <c r="A8573" s="1">
        <f t="shared" si="937"/>
        <v>43458</v>
      </c>
      <c r="B8573" s="7">
        <f t="shared" si="932"/>
        <v>12</v>
      </c>
      <c r="C8573" s="4">
        <f>INDEX(Calendar!$E$3:$E$367,MATCH(LOLP!$A8573,Calendar!$B$3:$B$367,0))</f>
        <v>1</v>
      </c>
      <c r="D8573" s="2">
        <f t="shared" si="938"/>
        <v>2</v>
      </c>
      <c r="E8573" s="36">
        <v>19864</v>
      </c>
      <c r="F8573" s="7">
        <f>IFERROR(IF(INDEX('Temperature Data'!$AA$15:$AA$348,MATCH(LOLP!A8573,'Temperature Data'!$B$15:$B$348,0))&gt;IF(B8573=9,$G$2,LOLP!$F$2),1,0),0)</f>
        <v>0</v>
      </c>
      <c r="G8573" s="7">
        <f>SUMIFS(LOLP!$F$4:$F$8763,$C$4:$C$8763,$C8573,$B$4:$B$8763,$B8573,$D$4:$D$8763,$D8573)</f>
        <v>0</v>
      </c>
      <c r="H8573" s="7">
        <f>COUNTIFS(Calendar!$E$3:$E$367,LOLP!C8573,Calendar!$D$3:$D$367,LOLP!B8573)</f>
        <v>20</v>
      </c>
      <c r="I8573" s="7">
        <f ca="1">IF($F8573=1,OFFSET(start_norps,LOLP!$D8573+(1-$C8573)*24,LOLP!$B8573)*H8573/G8573,0)</f>
        <v>0</v>
      </c>
      <c r="J8573" s="7">
        <f ca="1">IF($F8573=1,OFFSET(start_33,LOLP!$D8573+(1-$C8573)*24,LOLP!$B8573)*H8573/G8573,0)</f>
        <v>0</v>
      </c>
      <c r="K8573" s="7">
        <f ca="1">IF($F8573,OFFSET(start_40,LOLP!$D8573+(1-$C8573)*24,LOLP!$B8573),0)</f>
        <v>0</v>
      </c>
      <c r="L8573" s="7">
        <f ca="1">IF($F8573,OFFSET(start_50,LOLP!$D8573+(1-$C8573)*24,LOLP!$B8573),0)</f>
        <v>0</v>
      </c>
      <c r="M8573" s="25">
        <f t="shared" ca="1" si="933"/>
        <v>0</v>
      </c>
      <c r="N8573" s="25">
        <f t="shared" ca="1" si="934"/>
        <v>0</v>
      </c>
      <c r="O8573" s="15" t="e">
        <f t="shared" ca="1" si="935"/>
        <v>#DIV/0!</v>
      </c>
      <c r="P8573" s="15" t="e">
        <f t="shared" ca="1" si="936"/>
        <v>#DIV/0!</v>
      </c>
    </row>
    <row r="8574" spans="1:16" x14ac:dyDescent="0.25">
      <c r="A8574" s="1">
        <f t="shared" si="937"/>
        <v>43458</v>
      </c>
      <c r="B8574" s="7">
        <f t="shared" si="932"/>
        <v>12</v>
      </c>
      <c r="C8574" s="4">
        <f>INDEX(Calendar!$E$3:$E$367,MATCH(LOLP!$A8574,Calendar!$B$3:$B$367,0))</f>
        <v>1</v>
      </c>
      <c r="D8574" s="2">
        <f t="shared" si="938"/>
        <v>3</v>
      </c>
      <c r="E8574" s="36">
        <v>19366</v>
      </c>
      <c r="F8574" s="7">
        <f>IFERROR(IF(INDEX('Temperature Data'!$AA$15:$AA$348,MATCH(LOLP!A8574,'Temperature Data'!$B$15:$B$348,0))&gt;IF(B8574=9,$G$2,LOLP!$F$2),1,0),0)</f>
        <v>0</v>
      </c>
      <c r="G8574" s="7">
        <f>SUMIFS(LOLP!$F$4:$F$8763,$C$4:$C$8763,$C8574,$B$4:$B$8763,$B8574,$D$4:$D$8763,$D8574)</f>
        <v>0</v>
      </c>
      <c r="H8574" s="7">
        <f>COUNTIFS(Calendar!$E$3:$E$367,LOLP!C8574,Calendar!$D$3:$D$367,LOLP!B8574)</f>
        <v>20</v>
      </c>
      <c r="I8574" s="7">
        <f ca="1">IF($F8574=1,OFFSET(start_norps,LOLP!$D8574+(1-$C8574)*24,LOLP!$B8574)*H8574/G8574,0)</f>
        <v>0</v>
      </c>
      <c r="J8574" s="7">
        <f ca="1">IF($F8574=1,OFFSET(start_33,LOLP!$D8574+(1-$C8574)*24,LOLP!$B8574)*H8574/G8574,0)</f>
        <v>0</v>
      </c>
      <c r="K8574" s="7">
        <f ca="1">IF($F8574,OFFSET(start_40,LOLP!$D8574+(1-$C8574)*24,LOLP!$B8574),0)</f>
        <v>0</v>
      </c>
      <c r="L8574" s="7">
        <f ca="1">IF($F8574,OFFSET(start_50,LOLP!$D8574+(1-$C8574)*24,LOLP!$B8574),0)</f>
        <v>0</v>
      </c>
      <c r="M8574" s="25">
        <f t="shared" ca="1" si="933"/>
        <v>0</v>
      </c>
      <c r="N8574" s="25">
        <f t="shared" ca="1" si="934"/>
        <v>0</v>
      </c>
      <c r="O8574" s="15" t="e">
        <f t="shared" ca="1" si="935"/>
        <v>#DIV/0!</v>
      </c>
      <c r="P8574" s="15" t="e">
        <f t="shared" ca="1" si="936"/>
        <v>#DIV/0!</v>
      </c>
    </row>
    <row r="8575" spans="1:16" x14ac:dyDescent="0.25">
      <c r="A8575" s="1">
        <f t="shared" si="937"/>
        <v>43458</v>
      </c>
      <c r="B8575" s="7">
        <f t="shared" si="932"/>
        <v>12</v>
      </c>
      <c r="C8575" s="4">
        <f>INDEX(Calendar!$E$3:$E$367,MATCH(LOLP!$A8575,Calendar!$B$3:$B$367,0))</f>
        <v>1</v>
      </c>
      <c r="D8575" s="2">
        <f t="shared" si="938"/>
        <v>4</v>
      </c>
      <c r="E8575" s="36">
        <v>19230</v>
      </c>
      <c r="F8575" s="7">
        <f>IFERROR(IF(INDEX('Temperature Data'!$AA$15:$AA$348,MATCH(LOLP!A8575,'Temperature Data'!$B$15:$B$348,0))&gt;IF(B8575=9,$G$2,LOLP!$F$2),1,0),0)</f>
        <v>0</v>
      </c>
      <c r="G8575" s="7">
        <f>SUMIFS(LOLP!$F$4:$F$8763,$C$4:$C$8763,$C8575,$B$4:$B$8763,$B8575,$D$4:$D$8763,$D8575)</f>
        <v>0</v>
      </c>
      <c r="H8575" s="7">
        <f>COUNTIFS(Calendar!$E$3:$E$367,LOLP!C8575,Calendar!$D$3:$D$367,LOLP!B8575)</f>
        <v>20</v>
      </c>
      <c r="I8575" s="7">
        <f ca="1">IF($F8575=1,OFFSET(start_norps,LOLP!$D8575+(1-$C8575)*24,LOLP!$B8575)*H8575/G8575,0)</f>
        <v>0</v>
      </c>
      <c r="J8575" s="7">
        <f ca="1">IF($F8575=1,OFFSET(start_33,LOLP!$D8575+(1-$C8575)*24,LOLP!$B8575)*H8575/G8575,0)</f>
        <v>0</v>
      </c>
      <c r="K8575" s="7">
        <f ca="1">IF($F8575,OFFSET(start_40,LOLP!$D8575+(1-$C8575)*24,LOLP!$B8575),0)</f>
        <v>0</v>
      </c>
      <c r="L8575" s="7">
        <f ca="1">IF($F8575,OFFSET(start_50,LOLP!$D8575+(1-$C8575)*24,LOLP!$B8575),0)</f>
        <v>0</v>
      </c>
      <c r="M8575" s="25">
        <f t="shared" ca="1" si="933"/>
        <v>0</v>
      </c>
      <c r="N8575" s="25">
        <f t="shared" ca="1" si="934"/>
        <v>0</v>
      </c>
      <c r="O8575" s="15" t="e">
        <f t="shared" ca="1" si="935"/>
        <v>#DIV/0!</v>
      </c>
      <c r="P8575" s="15" t="e">
        <f t="shared" ca="1" si="936"/>
        <v>#DIV/0!</v>
      </c>
    </row>
    <row r="8576" spans="1:16" x14ac:dyDescent="0.25">
      <c r="A8576" s="1">
        <f t="shared" si="937"/>
        <v>43458</v>
      </c>
      <c r="B8576" s="7">
        <f t="shared" si="932"/>
        <v>12</v>
      </c>
      <c r="C8576" s="4">
        <f>INDEX(Calendar!$E$3:$E$367,MATCH(LOLP!$A8576,Calendar!$B$3:$B$367,0))</f>
        <v>1</v>
      </c>
      <c r="D8576" s="2">
        <f t="shared" si="938"/>
        <v>5</v>
      </c>
      <c r="E8576" s="36">
        <v>19494</v>
      </c>
      <c r="F8576" s="7">
        <f>IFERROR(IF(INDEX('Temperature Data'!$AA$15:$AA$348,MATCH(LOLP!A8576,'Temperature Data'!$B$15:$B$348,0))&gt;IF(B8576=9,$G$2,LOLP!$F$2),1,0),0)</f>
        <v>0</v>
      </c>
      <c r="G8576" s="7">
        <f>SUMIFS(LOLP!$F$4:$F$8763,$C$4:$C$8763,$C8576,$B$4:$B$8763,$B8576,$D$4:$D$8763,$D8576)</f>
        <v>0</v>
      </c>
      <c r="H8576" s="7">
        <f>COUNTIFS(Calendar!$E$3:$E$367,LOLP!C8576,Calendar!$D$3:$D$367,LOLP!B8576)</f>
        <v>20</v>
      </c>
      <c r="I8576" s="7">
        <f ca="1">IF($F8576=1,OFFSET(start_norps,LOLP!$D8576+(1-$C8576)*24,LOLP!$B8576)*H8576/G8576,0)</f>
        <v>0</v>
      </c>
      <c r="J8576" s="7">
        <f ca="1">IF($F8576=1,OFFSET(start_33,LOLP!$D8576+(1-$C8576)*24,LOLP!$B8576)*H8576/G8576,0)</f>
        <v>0</v>
      </c>
      <c r="K8576" s="7">
        <f ca="1">IF($F8576,OFFSET(start_40,LOLP!$D8576+(1-$C8576)*24,LOLP!$B8576),0)</f>
        <v>0</v>
      </c>
      <c r="L8576" s="7">
        <f ca="1">IF($F8576,OFFSET(start_50,LOLP!$D8576+(1-$C8576)*24,LOLP!$B8576),0)</f>
        <v>0</v>
      </c>
      <c r="M8576" s="25">
        <f t="shared" ca="1" si="933"/>
        <v>0</v>
      </c>
      <c r="N8576" s="25">
        <f t="shared" ca="1" si="934"/>
        <v>0</v>
      </c>
      <c r="O8576" s="15" t="e">
        <f t="shared" ca="1" si="935"/>
        <v>#DIV/0!</v>
      </c>
      <c r="P8576" s="15" t="e">
        <f t="shared" ca="1" si="936"/>
        <v>#DIV/0!</v>
      </c>
    </row>
    <row r="8577" spans="1:16" x14ac:dyDescent="0.25">
      <c r="A8577" s="1">
        <f t="shared" si="937"/>
        <v>43458</v>
      </c>
      <c r="B8577" s="7">
        <f t="shared" si="932"/>
        <v>12</v>
      </c>
      <c r="C8577" s="4">
        <f>INDEX(Calendar!$E$3:$E$367,MATCH(LOLP!$A8577,Calendar!$B$3:$B$367,0))</f>
        <v>1</v>
      </c>
      <c r="D8577" s="2">
        <f t="shared" si="938"/>
        <v>6</v>
      </c>
      <c r="E8577" s="36">
        <v>20328</v>
      </c>
      <c r="F8577" s="7">
        <f>IFERROR(IF(INDEX('Temperature Data'!$AA$15:$AA$348,MATCH(LOLP!A8577,'Temperature Data'!$B$15:$B$348,0))&gt;IF(B8577=9,$G$2,LOLP!$F$2),1,0),0)</f>
        <v>0</v>
      </c>
      <c r="G8577" s="7">
        <f>SUMIFS(LOLP!$F$4:$F$8763,$C$4:$C$8763,$C8577,$B$4:$B$8763,$B8577,$D$4:$D$8763,$D8577)</f>
        <v>0</v>
      </c>
      <c r="H8577" s="7">
        <f>COUNTIFS(Calendar!$E$3:$E$367,LOLP!C8577,Calendar!$D$3:$D$367,LOLP!B8577)</f>
        <v>20</v>
      </c>
      <c r="I8577" s="7">
        <f ca="1">IF($F8577=1,OFFSET(start_norps,LOLP!$D8577+(1-$C8577)*24,LOLP!$B8577)*H8577/G8577,0)</f>
        <v>0</v>
      </c>
      <c r="J8577" s="7">
        <f ca="1">IF($F8577=1,OFFSET(start_33,LOLP!$D8577+(1-$C8577)*24,LOLP!$B8577)*H8577/G8577,0)</f>
        <v>0</v>
      </c>
      <c r="K8577" s="7">
        <f ca="1">IF($F8577,OFFSET(start_40,LOLP!$D8577+(1-$C8577)*24,LOLP!$B8577),0)</f>
        <v>0</v>
      </c>
      <c r="L8577" s="7">
        <f ca="1">IF($F8577,OFFSET(start_50,LOLP!$D8577+(1-$C8577)*24,LOLP!$B8577),0)</f>
        <v>0</v>
      </c>
      <c r="M8577" s="25">
        <f t="shared" ca="1" si="933"/>
        <v>0</v>
      </c>
      <c r="N8577" s="25">
        <f t="shared" ca="1" si="934"/>
        <v>0</v>
      </c>
      <c r="O8577" s="15" t="e">
        <f t="shared" ca="1" si="935"/>
        <v>#DIV/0!</v>
      </c>
      <c r="P8577" s="15" t="e">
        <f t="shared" ca="1" si="936"/>
        <v>#DIV/0!</v>
      </c>
    </row>
    <row r="8578" spans="1:16" x14ac:dyDescent="0.25">
      <c r="A8578" s="1">
        <f t="shared" si="937"/>
        <v>43458</v>
      </c>
      <c r="B8578" s="7">
        <f t="shared" si="932"/>
        <v>12</v>
      </c>
      <c r="C8578" s="4">
        <f>INDEX(Calendar!$E$3:$E$367,MATCH(LOLP!$A8578,Calendar!$B$3:$B$367,0))</f>
        <v>1</v>
      </c>
      <c r="D8578" s="2">
        <f t="shared" si="938"/>
        <v>7</v>
      </c>
      <c r="E8578" s="36">
        <v>21503</v>
      </c>
      <c r="F8578" s="7">
        <f>IFERROR(IF(INDEX('Temperature Data'!$AA$15:$AA$348,MATCH(LOLP!A8578,'Temperature Data'!$B$15:$B$348,0))&gt;IF(B8578=9,$G$2,LOLP!$F$2),1,0),0)</f>
        <v>0</v>
      </c>
      <c r="G8578" s="7">
        <f>SUMIFS(LOLP!$F$4:$F$8763,$C$4:$C$8763,$C8578,$B$4:$B$8763,$B8578,$D$4:$D$8763,$D8578)</f>
        <v>0</v>
      </c>
      <c r="H8578" s="7">
        <f>COUNTIFS(Calendar!$E$3:$E$367,LOLP!C8578,Calendar!$D$3:$D$367,LOLP!B8578)</f>
        <v>20</v>
      </c>
      <c r="I8578" s="7">
        <f ca="1">IF($F8578=1,OFFSET(start_norps,LOLP!$D8578+(1-$C8578)*24,LOLP!$B8578)*H8578/G8578,0)</f>
        <v>0</v>
      </c>
      <c r="J8578" s="7">
        <f ca="1">IF($F8578=1,OFFSET(start_33,LOLP!$D8578+(1-$C8578)*24,LOLP!$B8578)*H8578/G8578,0)</f>
        <v>0</v>
      </c>
      <c r="K8578" s="7">
        <f ca="1">IF($F8578,OFFSET(start_40,LOLP!$D8578+(1-$C8578)*24,LOLP!$B8578),0)</f>
        <v>0</v>
      </c>
      <c r="L8578" s="7">
        <f ca="1">IF($F8578,OFFSET(start_50,LOLP!$D8578+(1-$C8578)*24,LOLP!$B8578),0)</f>
        <v>0</v>
      </c>
      <c r="M8578" s="25">
        <f t="shared" ca="1" si="933"/>
        <v>0</v>
      </c>
      <c r="N8578" s="25">
        <f t="shared" ca="1" si="934"/>
        <v>0</v>
      </c>
      <c r="O8578" s="15" t="e">
        <f t="shared" ca="1" si="935"/>
        <v>#DIV/0!</v>
      </c>
      <c r="P8578" s="15" t="e">
        <f t="shared" ca="1" si="936"/>
        <v>#DIV/0!</v>
      </c>
    </row>
    <row r="8579" spans="1:16" x14ac:dyDescent="0.25">
      <c r="A8579" s="1">
        <f t="shared" si="937"/>
        <v>43458</v>
      </c>
      <c r="B8579" s="7">
        <f t="shared" si="932"/>
        <v>12</v>
      </c>
      <c r="C8579" s="4">
        <f>INDEX(Calendar!$E$3:$E$367,MATCH(LOLP!$A8579,Calendar!$B$3:$B$367,0))</f>
        <v>1</v>
      </c>
      <c r="D8579" s="2">
        <f t="shared" si="938"/>
        <v>8</v>
      </c>
      <c r="E8579" s="36">
        <v>22155</v>
      </c>
      <c r="F8579" s="7">
        <f>IFERROR(IF(INDEX('Temperature Data'!$AA$15:$AA$348,MATCH(LOLP!A8579,'Temperature Data'!$B$15:$B$348,0))&gt;IF(B8579=9,$G$2,LOLP!$F$2),1,0),0)</f>
        <v>0</v>
      </c>
      <c r="G8579" s="7">
        <f>SUMIFS(LOLP!$F$4:$F$8763,$C$4:$C$8763,$C8579,$B$4:$B$8763,$B8579,$D$4:$D$8763,$D8579)</f>
        <v>0</v>
      </c>
      <c r="H8579" s="7">
        <f>COUNTIFS(Calendar!$E$3:$E$367,LOLP!C8579,Calendar!$D$3:$D$367,LOLP!B8579)</f>
        <v>20</v>
      </c>
      <c r="I8579" s="7">
        <f ca="1">IF($F8579=1,OFFSET(start_norps,LOLP!$D8579+(1-$C8579)*24,LOLP!$B8579)*H8579/G8579,0)</f>
        <v>0</v>
      </c>
      <c r="J8579" s="7">
        <f ca="1">IF($F8579=1,OFFSET(start_33,LOLP!$D8579+(1-$C8579)*24,LOLP!$B8579)*H8579/G8579,0)</f>
        <v>0</v>
      </c>
      <c r="K8579" s="7">
        <f ca="1">IF($F8579,OFFSET(start_40,LOLP!$D8579+(1-$C8579)*24,LOLP!$B8579),0)</f>
        <v>0</v>
      </c>
      <c r="L8579" s="7">
        <f ca="1">IF($F8579,OFFSET(start_50,LOLP!$D8579+(1-$C8579)*24,LOLP!$B8579),0)</f>
        <v>0</v>
      </c>
      <c r="M8579" s="25">
        <f t="shared" ca="1" si="933"/>
        <v>0</v>
      </c>
      <c r="N8579" s="25">
        <f t="shared" ca="1" si="934"/>
        <v>0</v>
      </c>
      <c r="O8579" s="15" t="e">
        <f t="shared" ca="1" si="935"/>
        <v>#DIV/0!</v>
      </c>
      <c r="P8579" s="15" t="e">
        <f t="shared" ca="1" si="936"/>
        <v>#DIV/0!</v>
      </c>
    </row>
    <row r="8580" spans="1:16" x14ac:dyDescent="0.25">
      <c r="A8580" s="1">
        <f t="shared" si="937"/>
        <v>43458</v>
      </c>
      <c r="B8580" s="7">
        <f t="shared" si="932"/>
        <v>12</v>
      </c>
      <c r="C8580" s="4">
        <f>INDEX(Calendar!$E$3:$E$367,MATCH(LOLP!$A8580,Calendar!$B$3:$B$367,0))</f>
        <v>1</v>
      </c>
      <c r="D8580" s="2">
        <f t="shared" si="938"/>
        <v>9</v>
      </c>
      <c r="E8580" s="36">
        <v>22294</v>
      </c>
      <c r="F8580" s="7">
        <f>IFERROR(IF(INDEX('Temperature Data'!$AA$15:$AA$348,MATCH(LOLP!A8580,'Temperature Data'!$B$15:$B$348,0))&gt;IF(B8580=9,$G$2,LOLP!$F$2),1,0),0)</f>
        <v>0</v>
      </c>
      <c r="G8580" s="7">
        <f>SUMIFS(LOLP!$F$4:$F$8763,$C$4:$C$8763,$C8580,$B$4:$B$8763,$B8580,$D$4:$D$8763,$D8580)</f>
        <v>0</v>
      </c>
      <c r="H8580" s="7">
        <f>COUNTIFS(Calendar!$E$3:$E$367,LOLP!C8580,Calendar!$D$3:$D$367,LOLP!B8580)</f>
        <v>20</v>
      </c>
      <c r="I8580" s="7">
        <f ca="1">IF($F8580=1,OFFSET(start_norps,LOLP!$D8580+(1-$C8580)*24,LOLP!$B8580)*H8580/G8580,0)</f>
        <v>0</v>
      </c>
      <c r="J8580" s="7">
        <f ca="1">IF($F8580=1,OFFSET(start_33,LOLP!$D8580+(1-$C8580)*24,LOLP!$B8580)*H8580/G8580,0)</f>
        <v>0</v>
      </c>
      <c r="K8580" s="7">
        <f ca="1">IF($F8580,OFFSET(start_40,LOLP!$D8580+(1-$C8580)*24,LOLP!$B8580),0)</f>
        <v>0</v>
      </c>
      <c r="L8580" s="7">
        <f ca="1">IF($F8580,OFFSET(start_50,LOLP!$D8580+(1-$C8580)*24,LOLP!$B8580),0)</f>
        <v>0</v>
      </c>
      <c r="M8580" s="25">
        <f t="shared" ca="1" si="933"/>
        <v>0</v>
      </c>
      <c r="N8580" s="25">
        <f t="shared" ca="1" si="934"/>
        <v>0</v>
      </c>
      <c r="O8580" s="15" t="e">
        <f t="shared" ca="1" si="935"/>
        <v>#DIV/0!</v>
      </c>
      <c r="P8580" s="15" t="e">
        <f t="shared" ca="1" si="936"/>
        <v>#DIV/0!</v>
      </c>
    </row>
    <row r="8581" spans="1:16" x14ac:dyDescent="0.25">
      <c r="A8581" s="1">
        <f t="shared" si="937"/>
        <v>43458</v>
      </c>
      <c r="B8581" s="7">
        <f t="shared" ref="B8581:B8644" si="939">MONTH(A8581)</f>
        <v>12</v>
      </c>
      <c r="C8581" s="4">
        <f>INDEX(Calendar!$E$3:$E$367,MATCH(LOLP!$A8581,Calendar!$B$3:$B$367,0))</f>
        <v>1</v>
      </c>
      <c r="D8581" s="2">
        <f t="shared" si="938"/>
        <v>10</v>
      </c>
      <c r="E8581" s="36">
        <v>22234</v>
      </c>
      <c r="F8581" s="7">
        <f>IFERROR(IF(INDEX('Temperature Data'!$AA$15:$AA$348,MATCH(LOLP!A8581,'Temperature Data'!$B$15:$B$348,0))&gt;IF(B8581=9,$G$2,LOLP!$F$2),1,0),0)</f>
        <v>0</v>
      </c>
      <c r="G8581" s="7">
        <f>SUMIFS(LOLP!$F$4:$F$8763,$C$4:$C$8763,$C8581,$B$4:$B$8763,$B8581,$D$4:$D$8763,$D8581)</f>
        <v>0</v>
      </c>
      <c r="H8581" s="7">
        <f>COUNTIFS(Calendar!$E$3:$E$367,LOLP!C8581,Calendar!$D$3:$D$367,LOLP!B8581)</f>
        <v>20</v>
      </c>
      <c r="I8581" s="7">
        <f ca="1">IF($F8581=1,OFFSET(start_norps,LOLP!$D8581+(1-$C8581)*24,LOLP!$B8581)*H8581/G8581,0)</f>
        <v>0</v>
      </c>
      <c r="J8581" s="7">
        <f ca="1">IF($F8581=1,OFFSET(start_33,LOLP!$D8581+(1-$C8581)*24,LOLP!$B8581)*H8581/G8581,0)</f>
        <v>0</v>
      </c>
      <c r="K8581" s="7">
        <f ca="1">IF($F8581,OFFSET(start_40,LOLP!$D8581+(1-$C8581)*24,LOLP!$B8581),0)</f>
        <v>0</v>
      </c>
      <c r="L8581" s="7">
        <f ca="1">IF($F8581,OFFSET(start_50,LOLP!$D8581+(1-$C8581)*24,LOLP!$B8581),0)</f>
        <v>0</v>
      </c>
      <c r="M8581" s="25">
        <f t="shared" ref="M8581:M8644" ca="1" si="940">I8581/I$8764</f>
        <v>0</v>
      </c>
      <c r="N8581" s="25">
        <f t="shared" ref="N8581:N8644" ca="1" si="941">J8581/J$8764</f>
        <v>0</v>
      </c>
      <c r="O8581" s="15" t="e">
        <f t="shared" ref="O8581:O8644" ca="1" si="942">K8581/K$8764</f>
        <v>#DIV/0!</v>
      </c>
      <c r="P8581" s="15" t="e">
        <f t="shared" ref="P8581:P8644" ca="1" si="943">L8581/L$8764</f>
        <v>#DIV/0!</v>
      </c>
    </row>
    <row r="8582" spans="1:16" x14ac:dyDescent="0.25">
      <c r="A8582" s="1">
        <f t="shared" si="937"/>
        <v>43458</v>
      </c>
      <c r="B8582" s="7">
        <f t="shared" si="939"/>
        <v>12</v>
      </c>
      <c r="C8582" s="4">
        <f>INDEX(Calendar!$E$3:$E$367,MATCH(LOLP!$A8582,Calendar!$B$3:$B$367,0))</f>
        <v>1</v>
      </c>
      <c r="D8582" s="2">
        <f t="shared" si="938"/>
        <v>11</v>
      </c>
      <c r="E8582" s="36">
        <v>21981</v>
      </c>
      <c r="F8582" s="7">
        <f>IFERROR(IF(INDEX('Temperature Data'!$AA$15:$AA$348,MATCH(LOLP!A8582,'Temperature Data'!$B$15:$B$348,0))&gt;IF(B8582=9,$G$2,LOLP!$F$2),1,0),0)</f>
        <v>0</v>
      </c>
      <c r="G8582" s="7">
        <f>SUMIFS(LOLP!$F$4:$F$8763,$C$4:$C$8763,$C8582,$B$4:$B$8763,$B8582,$D$4:$D$8763,$D8582)</f>
        <v>0</v>
      </c>
      <c r="H8582" s="7">
        <f>COUNTIFS(Calendar!$E$3:$E$367,LOLP!C8582,Calendar!$D$3:$D$367,LOLP!B8582)</f>
        <v>20</v>
      </c>
      <c r="I8582" s="7">
        <f ca="1">IF($F8582=1,OFFSET(start_norps,LOLP!$D8582+(1-$C8582)*24,LOLP!$B8582)*H8582/G8582,0)</f>
        <v>0</v>
      </c>
      <c r="J8582" s="7">
        <f ca="1">IF($F8582=1,OFFSET(start_33,LOLP!$D8582+(1-$C8582)*24,LOLP!$B8582)*H8582/G8582,0)</f>
        <v>0</v>
      </c>
      <c r="K8582" s="7">
        <f ca="1">IF($F8582,OFFSET(start_40,LOLP!$D8582+(1-$C8582)*24,LOLP!$B8582),0)</f>
        <v>0</v>
      </c>
      <c r="L8582" s="7">
        <f ca="1">IF($F8582,OFFSET(start_50,LOLP!$D8582+(1-$C8582)*24,LOLP!$B8582),0)</f>
        <v>0</v>
      </c>
      <c r="M8582" s="25">
        <f t="shared" ca="1" si="940"/>
        <v>0</v>
      </c>
      <c r="N8582" s="25">
        <f t="shared" ca="1" si="941"/>
        <v>0</v>
      </c>
      <c r="O8582" s="15" t="e">
        <f t="shared" ca="1" si="942"/>
        <v>#DIV/0!</v>
      </c>
      <c r="P8582" s="15" t="e">
        <f t="shared" ca="1" si="943"/>
        <v>#DIV/0!</v>
      </c>
    </row>
    <row r="8583" spans="1:16" x14ac:dyDescent="0.25">
      <c r="A8583" s="1">
        <f t="shared" si="937"/>
        <v>43458</v>
      </c>
      <c r="B8583" s="7">
        <f t="shared" si="939"/>
        <v>12</v>
      </c>
      <c r="C8583" s="4">
        <f>INDEX(Calendar!$E$3:$E$367,MATCH(LOLP!$A8583,Calendar!$B$3:$B$367,0))</f>
        <v>1</v>
      </c>
      <c r="D8583" s="2">
        <f t="shared" si="938"/>
        <v>12</v>
      </c>
      <c r="E8583" s="36">
        <v>21711</v>
      </c>
      <c r="F8583" s="7">
        <f>IFERROR(IF(INDEX('Temperature Data'!$AA$15:$AA$348,MATCH(LOLP!A8583,'Temperature Data'!$B$15:$B$348,0))&gt;IF(B8583=9,$G$2,LOLP!$F$2),1,0),0)</f>
        <v>0</v>
      </c>
      <c r="G8583" s="7">
        <f>SUMIFS(LOLP!$F$4:$F$8763,$C$4:$C$8763,$C8583,$B$4:$B$8763,$B8583,$D$4:$D$8763,$D8583)</f>
        <v>0</v>
      </c>
      <c r="H8583" s="7">
        <f>COUNTIFS(Calendar!$E$3:$E$367,LOLP!C8583,Calendar!$D$3:$D$367,LOLP!B8583)</f>
        <v>20</v>
      </c>
      <c r="I8583" s="7">
        <f ca="1">IF($F8583=1,OFFSET(start_norps,LOLP!$D8583+(1-$C8583)*24,LOLP!$B8583)*H8583/G8583,0)</f>
        <v>0</v>
      </c>
      <c r="J8583" s="7">
        <f ca="1">IF($F8583=1,OFFSET(start_33,LOLP!$D8583+(1-$C8583)*24,LOLP!$B8583)*H8583/G8583,0)</f>
        <v>0</v>
      </c>
      <c r="K8583" s="7">
        <f ca="1">IF($F8583,OFFSET(start_40,LOLP!$D8583+(1-$C8583)*24,LOLP!$B8583),0)</f>
        <v>0</v>
      </c>
      <c r="L8583" s="7">
        <f ca="1">IF($F8583,OFFSET(start_50,LOLP!$D8583+(1-$C8583)*24,LOLP!$B8583),0)</f>
        <v>0</v>
      </c>
      <c r="M8583" s="25">
        <f t="shared" ca="1" si="940"/>
        <v>0</v>
      </c>
      <c r="N8583" s="25">
        <f t="shared" ca="1" si="941"/>
        <v>0</v>
      </c>
      <c r="O8583" s="15" t="e">
        <f t="shared" ca="1" si="942"/>
        <v>#DIV/0!</v>
      </c>
      <c r="P8583" s="15" t="e">
        <f t="shared" ca="1" si="943"/>
        <v>#DIV/0!</v>
      </c>
    </row>
    <row r="8584" spans="1:16" x14ac:dyDescent="0.25">
      <c r="A8584" s="1">
        <f t="shared" si="937"/>
        <v>43458</v>
      </c>
      <c r="B8584" s="7">
        <f t="shared" si="939"/>
        <v>12</v>
      </c>
      <c r="C8584" s="4">
        <f>INDEX(Calendar!$E$3:$E$367,MATCH(LOLP!$A8584,Calendar!$B$3:$B$367,0))</f>
        <v>1</v>
      </c>
      <c r="D8584" s="2">
        <f t="shared" si="938"/>
        <v>13</v>
      </c>
      <c r="E8584" s="36">
        <v>21609</v>
      </c>
      <c r="F8584" s="7">
        <f>IFERROR(IF(INDEX('Temperature Data'!$AA$15:$AA$348,MATCH(LOLP!A8584,'Temperature Data'!$B$15:$B$348,0))&gt;IF(B8584=9,$G$2,LOLP!$F$2),1,0),0)</f>
        <v>0</v>
      </c>
      <c r="G8584" s="7">
        <f>SUMIFS(LOLP!$F$4:$F$8763,$C$4:$C$8763,$C8584,$B$4:$B$8763,$B8584,$D$4:$D$8763,$D8584)</f>
        <v>0</v>
      </c>
      <c r="H8584" s="7">
        <f>COUNTIFS(Calendar!$E$3:$E$367,LOLP!C8584,Calendar!$D$3:$D$367,LOLP!B8584)</f>
        <v>20</v>
      </c>
      <c r="I8584" s="7">
        <f ca="1">IF($F8584=1,OFFSET(start_norps,LOLP!$D8584+(1-$C8584)*24,LOLP!$B8584)*H8584/G8584,0)</f>
        <v>0</v>
      </c>
      <c r="J8584" s="7">
        <f ca="1">IF($F8584=1,OFFSET(start_33,LOLP!$D8584+(1-$C8584)*24,LOLP!$B8584)*H8584/G8584,0)</f>
        <v>0</v>
      </c>
      <c r="K8584" s="7">
        <f ca="1">IF($F8584,OFFSET(start_40,LOLP!$D8584+(1-$C8584)*24,LOLP!$B8584),0)</f>
        <v>0</v>
      </c>
      <c r="L8584" s="7">
        <f ca="1">IF($F8584,OFFSET(start_50,LOLP!$D8584+(1-$C8584)*24,LOLP!$B8584),0)</f>
        <v>0</v>
      </c>
      <c r="M8584" s="25">
        <f t="shared" ca="1" si="940"/>
        <v>0</v>
      </c>
      <c r="N8584" s="25">
        <f t="shared" ca="1" si="941"/>
        <v>0</v>
      </c>
      <c r="O8584" s="15" t="e">
        <f t="shared" ca="1" si="942"/>
        <v>#DIV/0!</v>
      </c>
      <c r="P8584" s="15" t="e">
        <f t="shared" ca="1" si="943"/>
        <v>#DIV/0!</v>
      </c>
    </row>
    <row r="8585" spans="1:16" x14ac:dyDescent="0.25">
      <c r="A8585" s="1">
        <f t="shared" si="937"/>
        <v>43458</v>
      </c>
      <c r="B8585" s="7">
        <f t="shared" si="939"/>
        <v>12</v>
      </c>
      <c r="C8585" s="4">
        <f>INDEX(Calendar!$E$3:$E$367,MATCH(LOLP!$A8585,Calendar!$B$3:$B$367,0))</f>
        <v>1</v>
      </c>
      <c r="D8585" s="2">
        <f t="shared" si="938"/>
        <v>14</v>
      </c>
      <c r="E8585" s="36">
        <v>21852</v>
      </c>
      <c r="F8585" s="7">
        <f>IFERROR(IF(INDEX('Temperature Data'!$AA$15:$AA$348,MATCH(LOLP!A8585,'Temperature Data'!$B$15:$B$348,0))&gt;IF(B8585=9,$G$2,LOLP!$F$2),1,0),0)</f>
        <v>0</v>
      </c>
      <c r="G8585" s="7">
        <f>SUMIFS(LOLP!$F$4:$F$8763,$C$4:$C$8763,$C8585,$B$4:$B$8763,$B8585,$D$4:$D$8763,$D8585)</f>
        <v>0</v>
      </c>
      <c r="H8585" s="7">
        <f>COUNTIFS(Calendar!$E$3:$E$367,LOLP!C8585,Calendar!$D$3:$D$367,LOLP!B8585)</f>
        <v>20</v>
      </c>
      <c r="I8585" s="7">
        <f ca="1">IF($F8585=1,OFFSET(start_norps,LOLP!$D8585+(1-$C8585)*24,LOLP!$B8585)*H8585/G8585,0)</f>
        <v>0</v>
      </c>
      <c r="J8585" s="7">
        <f ca="1">IF($F8585=1,OFFSET(start_33,LOLP!$D8585+(1-$C8585)*24,LOLP!$B8585)*H8585/G8585,0)</f>
        <v>0</v>
      </c>
      <c r="K8585" s="7">
        <f ca="1">IF($F8585,OFFSET(start_40,LOLP!$D8585+(1-$C8585)*24,LOLP!$B8585),0)</f>
        <v>0</v>
      </c>
      <c r="L8585" s="7">
        <f ca="1">IF($F8585,OFFSET(start_50,LOLP!$D8585+(1-$C8585)*24,LOLP!$B8585),0)</f>
        <v>0</v>
      </c>
      <c r="M8585" s="25">
        <f t="shared" ca="1" si="940"/>
        <v>0</v>
      </c>
      <c r="N8585" s="25">
        <f t="shared" ca="1" si="941"/>
        <v>0</v>
      </c>
      <c r="O8585" s="15" t="e">
        <f t="shared" ca="1" si="942"/>
        <v>#DIV/0!</v>
      </c>
      <c r="P8585" s="15" t="e">
        <f t="shared" ca="1" si="943"/>
        <v>#DIV/0!</v>
      </c>
    </row>
    <row r="8586" spans="1:16" x14ac:dyDescent="0.25">
      <c r="A8586" s="1">
        <f t="shared" si="937"/>
        <v>43458</v>
      </c>
      <c r="B8586" s="7">
        <f t="shared" si="939"/>
        <v>12</v>
      </c>
      <c r="C8586" s="4">
        <f>INDEX(Calendar!$E$3:$E$367,MATCH(LOLP!$A8586,Calendar!$B$3:$B$367,0))</f>
        <v>1</v>
      </c>
      <c r="D8586" s="2">
        <f t="shared" si="938"/>
        <v>15</v>
      </c>
      <c r="E8586" s="36">
        <v>22402</v>
      </c>
      <c r="F8586" s="7">
        <f>IFERROR(IF(INDEX('Temperature Data'!$AA$15:$AA$348,MATCH(LOLP!A8586,'Temperature Data'!$B$15:$B$348,0))&gt;IF(B8586=9,$G$2,LOLP!$F$2),1,0),0)</f>
        <v>0</v>
      </c>
      <c r="G8586" s="7">
        <f>SUMIFS(LOLP!$F$4:$F$8763,$C$4:$C$8763,$C8586,$B$4:$B$8763,$B8586,$D$4:$D$8763,$D8586)</f>
        <v>0</v>
      </c>
      <c r="H8586" s="7">
        <f>COUNTIFS(Calendar!$E$3:$E$367,LOLP!C8586,Calendar!$D$3:$D$367,LOLP!B8586)</f>
        <v>20</v>
      </c>
      <c r="I8586" s="7">
        <f ca="1">IF($F8586=1,OFFSET(start_norps,LOLP!$D8586+(1-$C8586)*24,LOLP!$B8586)*H8586/G8586,0)</f>
        <v>0</v>
      </c>
      <c r="J8586" s="7">
        <f ca="1">IF($F8586=1,OFFSET(start_33,LOLP!$D8586+(1-$C8586)*24,LOLP!$B8586)*H8586/G8586,0)</f>
        <v>0</v>
      </c>
      <c r="K8586" s="7">
        <f ca="1">IF($F8586,OFFSET(start_40,LOLP!$D8586+(1-$C8586)*24,LOLP!$B8586),0)</f>
        <v>0</v>
      </c>
      <c r="L8586" s="7">
        <f ca="1">IF($F8586,OFFSET(start_50,LOLP!$D8586+(1-$C8586)*24,LOLP!$B8586),0)</f>
        <v>0</v>
      </c>
      <c r="M8586" s="25">
        <f t="shared" ca="1" si="940"/>
        <v>0</v>
      </c>
      <c r="N8586" s="25">
        <f t="shared" ca="1" si="941"/>
        <v>0</v>
      </c>
      <c r="O8586" s="15" t="e">
        <f t="shared" ca="1" si="942"/>
        <v>#DIV/0!</v>
      </c>
      <c r="P8586" s="15" t="e">
        <f t="shared" ca="1" si="943"/>
        <v>#DIV/0!</v>
      </c>
    </row>
    <row r="8587" spans="1:16" x14ac:dyDescent="0.25">
      <c r="A8587" s="1">
        <f t="shared" si="937"/>
        <v>43458</v>
      </c>
      <c r="B8587" s="7">
        <f t="shared" si="939"/>
        <v>12</v>
      </c>
      <c r="C8587" s="4">
        <f>INDEX(Calendar!$E$3:$E$367,MATCH(LOLP!$A8587,Calendar!$B$3:$B$367,0))</f>
        <v>1</v>
      </c>
      <c r="D8587" s="2">
        <f t="shared" si="938"/>
        <v>16</v>
      </c>
      <c r="E8587" s="36">
        <v>23048</v>
      </c>
      <c r="F8587" s="7">
        <f>IFERROR(IF(INDEX('Temperature Data'!$AA$15:$AA$348,MATCH(LOLP!A8587,'Temperature Data'!$B$15:$B$348,0))&gt;IF(B8587=9,$G$2,LOLP!$F$2),1,0),0)</f>
        <v>0</v>
      </c>
      <c r="G8587" s="7">
        <f>SUMIFS(LOLP!$F$4:$F$8763,$C$4:$C$8763,$C8587,$B$4:$B$8763,$B8587,$D$4:$D$8763,$D8587)</f>
        <v>0</v>
      </c>
      <c r="H8587" s="7">
        <f>COUNTIFS(Calendar!$E$3:$E$367,LOLP!C8587,Calendar!$D$3:$D$367,LOLP!B8587)</f>
        <v>20</v>
      </c>
      <c r="I8587" s="7">
        <f ca="1">IF($F8587=1,OFFSET(start_norps,LOLP!$D8587+(1-$C8587)*24,LOLP!$B8587)*H8587/G8587,0)</f>
        <v>0</v>
      </c>
      <c r="J8587" s="7">
        <f ca="1">IF($F8587=1,OFFSET(start_33,LOLP!$D8587+(1-$C8587)*24,LOLP!$B8587)*H8587/G8587,0)</f>
        <v>0</v>
      </c>
      <c r="K8587" s="7">
        <f ca="1">IF($F8587,OFFSET(start_40,LOLP!$D8587+(1-$C8587)*24,LOLP!$B8587),0)</f>
        <v>0</v>
      </c>
      <c r="L8587" s="7">
        <f ca="1">IF($F8587,OFFSET(start_50,LOLP!$D8587+(1-$C8587)*24,LOLP!$B8587),0)</f>
        <v>0</v>
      </c>
      <c r="M8587" s="25">
        <f t="shared" ca="1" si="940"/>
        <v>0</v>
      </c>
      <c r="N8587" s="25">
        <f t="shared" ca="1" si="941"/>
        <v>0</v>
      </c>
      <c r="O8587" s="15" t="e">
        <f t="shared" ca="1" si="942"/>
        <v>#DIV/0!</v>
      </c>
      <c r="P8587" s="15" t="e">
        <f t="shared" ca="1" si="943"/>
        <v>#DIV/0!</v>
      </c>
    </row>
    <row r="8588" spans="1:16" x14ac:dyDescent="0.25">
      <c r="A8588" s="1">
        <f t="shared" si="937"/>
        <v>43458</v>
      </c>
      <c r="B8588" s="7">
        <f t="shared" si="939"/>
        <v>12</v>
      </c>
      <c r="C8588" s="4">
        <f>INDEX(Calendar!$E$3:$E$367,MATCH(LOLP!$A8588,Calendar!$B$3:$B$367,0))</f>
        <v>1</v>
      </c>
      <c r="D8588" s="2">
        <f t="shared" si="938"/>
        <v>17</v>
      </c>
      <c r="E8588" s="36">
        <v>24138</v>
      </c>
      <c r="F8588" s="7">
        <f>IFERROR(IF(INDEX('Temperature Data'!$AA$15:$AA$348,MATCH(LOLP!A8588,'Temperature Data'!$B$15:$B$348,0))&gt;IF(B8588=9,$G$2,LOLP!$F$2),1,0),0)</f>
        <v>0</v>
      </c>
      <c r="G8588" s="7">
        <f>SUMIFS(LOLP!$F$4:$F$8763,$C$4:$C$8763,$C8588,$B$4:$B$8763,$B8588,$D$4:$D$8763,$D8588)</f>
        <v>0</v>
      </c>
      <c r="H8588" s="7">
        <f>COUNTIFS(Calendar!$E$3:$E$367,LOLP!C8588,Calendar!$D$3:$D$367,LOLP!B8588)</f>
        <v>20</v>
      </c>
      <c r="I8588" s="7">
        <f ca="1">IF($F8588=1,OFFSET(start_norps,LOLP!$D8588+(1-$C8588)*24,LOLP!$B8588)*H8588/G8588,0)</f>
        <v>0</v>
      </c>
      <c r="J8588" s="7">
        <f ca="1">IF($F8588=1,OFFSET(start_33,LOLP!$D8588+(1-$C8588)*24,LOLP!$B8588)*H8588/G8588,0)</f>
        <v>0</v>
      </c>
      <c r="K8588" s="7">
        <f ca="1">IF($F8588,OFFSET(start_40,LOLP!$D8588+(1-$C8588)*24,LOLP!$B8588),0)</f>
        <v>0</v>
      </c>
      <c r="L8588" s="7">
        <f ca="1">IF($F8588,OFFSET(start_50,LOLP!$D8588+(1-$C8588)*24,LOLP!$B8588),0)</f>
        <v>0</v>
      </c>
      <c r="M8588" s="25">
        <f t="shared" ca="1" si="940"/>
        <v>0</v>
      </c>
      <c r="N8588" s="25">
        <f t="shared" ca="1" si="941"/>
        <v>0</v>
      </c>
      <c r="O8588" s="15" t="e">
        <f t="shared" ca="1" si="942"/>
        <v>#DIV/0!</v>
      </c>
      <c r="P8588" s="15" t="e">
        <f t="shared" ca="1" si="943"/>
        <v>#DIV/0!</v>
      </c>
    </row>
    <row r="8589" spans="1:16" x14ac:dyDescent="0.25">
      <c r="A8589" s="1">
        <f t="shared" si="937"/>
        <v>43458</v>
      </c>
      <c r="B8589" s="7">
        <f t="shared" si="939"/>
        <v>12</v>
      </c>
      <c r="C8589" s="4">
        <f>INDEX(Calendar!$E$3:$E$367,MATCH(LOLP!$A8589,Calendar!$B$3:$B$367,0))</f>
        <v>1</v>
      </c>
      <c r="D8589" s="2">
        <f t="shared" si="938"/>
        <v>18</v>
      </c>
      <c r="E8589" s="36">
        <v>26030</v>
      </c>
      <c r="F8589" s="7">
        <f>IFERROR(IF(INDEX('Temperature Data'!$AA$15:$AA$348,MATCH(LOLP!A8589,'Temperature Data'!$B$15:$B$348,0))&gt;IF(B8589=9,$G$2,LOLP!$F$2),1,0),0)</f>
        <v>0</v>
      </c>
      <c r="G8589" s="7">
        <f>SUMIFS(LOLP!$F$4:$F$8763,$C$4:$C$8763,$C8589,$B$4:$B$8763,$B8589,$D$4:$D$8763,$D8589)</f>
        <v>0</v>
      </c>
      <c r="H8589" s="7">
        <f>COUNTIFS(Calendar!$E$3:$E$367,LOLP!C8589,Calendar!$D$3:$D$367,LOLP!B8589)</f>
        <v>20</v>
      </c>
      <c r="I8589" s="7">
        <f ca="1">IF($F8589=1,OFFSET(start_norps,LOLP!$D8589+(1-$C8589)*24,LOLP!$B8589)*H8589/G8589,0)</f>
        <v>0</v>
      </c>
      <c r="J8589" s="7">
        <f ca="1">IF($F8589=1,OFFSET(start_33,LOLP!$D8589+(1-$C8589)*24,LOLP!$B8589)*H8589/G8589,0)</f>
        <v>0</v>
      </c>
      <c r="K8589" s="7">
        <f ca="1">IF($F8589,OFFSET(start_40,LOLP!$D8589+(1-$C8589)*24,LOLP!$B8589),0)</f>
        <v>0</v>
      </c>
      <c r="L8589" s="7">
        <f ca="1">IF($F8589,OFFSET(start_50,LOLP!$D8589+(1-$C8589)*24,LOLP!$B8589),0)</f>
        <v>0</v>
      </c>
      <c r="M8589" s="25">
        <f t="shared" ca="1" si="940"/>
        <v>0</v>
      </c>
      <c r="N8589" s="25">
        <f t="shared" ca="1" si="941"/>
        <v>0</v>
      </c>
      <c r="O8589" s="15" t="e">
        <f t="shared" ca="1" si="942"/>
        <v>#DIV/0!</v>
      </c>
      <c r="P8589" s="15" t="e">
        <f t="shared" ca="1" si="943"/>
        <v>#DIV/0!</v>
      </c>
    </row>
    <row r="8590" spans="1:16" x14ac:dyDescent="0.25">
      <c r="A8590" s="1">
        <f t="shared" si="937"/>
        <v>43458</v>
      </c>
      <c r="B8590" s="7">
        <f t="shared" si="939"/>
        <v>12</v>
      </c>
      <c r="C8590" s="4">
        <f>INDEX(Calendar!$E$3:$E$367,MATCH(LOLP!$A8590,Calendar!$B$3:$B$367,0))</f>
        <v>1</v>
      </c>
      <c r="D8590" s="2">
        <f t="shared" si="938"/>
        <v>19</v>
      </c>
      <c r="E8590" s="36">
        <v>25561</v>
      </c>
      <c r="F8590" s="7">
        <f>IFERROR(IF(INDEX('Temperature Data'!$AA$15:$AA$348,MATCH(LOLP!A8590,'Temperature Data'!$B$15:$B$348,0))&gt;IF(B8590=9,$G$2,LOLP!$F$2),1,0),0)</f>
        <v>0</v>
      </c>
      <c r="G8590" s="7">
        <f>SUMIFS(LOLP!$F$4:$F$8763,$C$4:$C$8763,$C8590,$B$4:$B$8763,$B8590,$D$4:$D$8763,$D8590)</f>
        <v>0</v>
      </c>
      <c r="H8590" s="7">
        <f>COUNTIFS(Calendar!$E$3:$E$367,LOLP!C8590,Calendar!$D$3:$D$367,LOLP!B8590)</f>
        <v>20</v>
      </c>
      <c r="I8590" s="7">
        <f ca="1">IF($F8590=1,OFFSET(start_norps,LOLP!$D8590+(1-$C8590)*24,LOLP!$B8590)*H8590/G8590,0)</f>
        <v>0</v>
      </c>
      <c r="J8590" s="7">
        <f ca="1">IF($F8590=1,OFFSET(start_33,LOLP!$D8590+(1-$C8590)*24,LOLP!$B8590)*H8590/G8590,0)</f>
        <v>0</v>
      </c>
      <c r="K8590" s="7">
        <f ca="1">IF($F8590,OFFSET(start_40,LOLP!$D8590+(1-$C8590)*24,LOLP!$B8590),0)</f>
        <v>0</v>
      </c>
      <c r="L8590" s="7">
        <f ca="1">IF($F8590,OFFSET(start_50,LOLP!$D8590+(1-$C8590)*24,LOLP!$B8590),0)</f>
        <v>0</v>
      </c>
      <c r="M8590" s="25">
        <f t="shared" ca="1" si="940"/>
        <v>0</v>
      </c>
      <c r="N8590" s="25">
        <f t="shared" ca="1" si="941"/>
        <v>0</v>
      </c>
      <c r="O8590" s="15" t="e">
        <f t="shared" ca="1" si="942"/>
        <v>#DIV/0!</v>
      </c>
      <c r="P8590" s="15" t="e">
        <f t="shared" ca="1" si="943"/>
        <v>#DIV/0!</v>
      </c>
    </row>
    <row r="8591" spans="1:16" x14ac:dyDescent="0.25">
      <c r="A8591" s="1">
        <f t="shared" si="937"/>
        <v>43458</v>
      </c>
      <c r="B8591" s="7">
        <f t="shared" si="939"/>
        <v>12</v>
      </c>
      <c r="C8591" s="4">
        <f>INDEX(Calendar!$E$3:$E$367,MATCH(LOLP!$A8591,Calendar!$B$3:$B$367,0))</f>
        <v>1</v>
      </c>
      <c r="D8591" s="2">
        <f t="shared" si="938"/>
        <v>20</v>
      </c>
      <c r="E8591" s="36">
        <v>24751</v>
      </c>
      <c r="F8591" s="7">
        <f>IFERROR(IF(INDEX('Temperature Data'!$AA$15:$AA$348,MATCH(LOLP!A8591,'Temperature Data'!$B$15:$B$348,0))&gt;IF(B8591=9,$G$2,LOLP!$F$2),1,0),0)</f>
        <v>0</v>
      </c>
      <c r="G8591" s="7">
        <f>SUMIFS(LOLP!$F$4:$F$8763,$C$4:$C$8763,$C8591,$B$4:$B$8763,$B8591,$D$4:$D$8763,$D8591)</f>
        <v>0</v>
      </c>
      <c r="H8591" s="7">
        <f>COUNTIFS(Calendar!$E$3:$E$367,LOLP!C8591,Calendar!$D$3:$D$367,LOLP!B8591)</f>
        <v>20</v>
      </c>
      <c r="I8591" s="7">
        <f ca="1">IF($F8591=1,OFFSET(start_norps,LOLP!$D8591+(1-$C8591)*24,LOLP!$B8591)*H8591/G8591,0)</f>
        <v>0</v>
      </c>
      <c r="J8591" s="7">
        <f ca="1">IF($F8591=1,OFFSET(start_33,LOLP!$D8591+(1-$C8591)*24,LOLP!$B8591)*H8591/G8591,0)</f>
        <v>0</v>
      </c>
      <c r="K8591" s="7">
        <f ca="1">IF($F8591,OFFSET(start_40,LOLP!$D8591+(1-$C8591)*24,LOLP!$B8591),0)</f>
        <v>0</v>
      </c>
      <c r="L8591" s="7">
        <f ca="1">IF($F8591,OFFSET(start_50,LOLP!$D8591+(1-$C8591)*24,LOLP!$B8591),0)</f>
        <v>0</v>
      </c>
      <c r="M8591" s="25">
        <f t="shared" ca="1" si="940"/>
        <v>0</v>
      </c>
      <c r="N8591" s="25">
        <f t="shared" ca="1" si="941"/>
        <v>0</v>
      </c>
      <c r="O8591" s="15" t="e">
        <f t="shared" ca="1" si="942"/>
        <v>#DIV/0!</v>
      </c>
      <c r="P8591" s="15" t="e">
        <f t="shared" ca="1" si="943"/>
        <v>#DIV/0!</v>
      </c>
    </row>
    <row r="8592" spans="1:16" x14ac:dyDescent="0.25">
      <c r="A8592" s="1">
        <f t="shared" si="937"/>
        <v>43458</v>
      </c>
      <c r="B8592" s="7">
        <f t="shared" si="939"/>
        <v>12</v>
      </c>
      <c r="C8592" s="4">
        <f>INDEX(Calendar!$E$3:$E$367,MATCH(LOLP!$A8592,Calendar!$B$3:$B$367,0))</f>
        <v>1</v>
      </c>
      <c r="D8592" s="2">
        <f t="shared" si="938"/>
        <v>21</v>
      </c>
      <c r="E8592" s="36">
        <v>24164</v>
      </c>
      <c r="F8592" s="7">
        <f>IFERROR(IF(INDEX('Temperature Data'!$AA$15:$AA$348,MATCH(LOLP!A8592,'Temperature Data'!$B$15:$B$348,0))&gt;IF(B8592=9,$G$2,LOLP!$F$2),1,0),0)</f>
        <v>0</v>
      </c>
      <c r="G8592" s="7">
        <f>SUMIFS(LOLP!$F$4:$F$8763,$C$4:$C$8763,$C8592,$B$4:$B$8763,$B8592,$D$4:$D$8763,$D8592)</f>
        <v>0</v>
      </c>
      <c r="H8592" s="7">
        <f>COUNTIFS(Calendar!$E$3:$E$367,LOLP!C8592,Calendar!$D$3:$D$367,LOLP!B8592)</f>
        <v>20</v>
      </c>
      <c r="I8592" s="7">
        <f ca="1">IF($F8592=1,OFFSET(start_norps,LOLP!$D8592+(1-$C8592)*24,LOLP!$B8592)*H8592/G8592,0)</f>
        <v>0</v>
      </c>
      <c r="J8592" s="7">
        <f ca="1">IF($F8592=1,OFFSET(start_33,LOLP!$D8592+(1-$C8592)*24,LOLP!$B8592)*H8592/G8592,0)</f>
        <v>0</v>
      </c>
      <c r="K8592" s="7">
        <f ca="1">IF($F8592,OFFSET(start_40,LOLP!$D8592+(1-$C8592)*24,LOLP!$B8592),0)</f>
        <v>0</v>
      </c>
      <c r="L8592" s="7">
        <f ca="1">IF($F8592,OFFSET(start_50,LOLP!$D8592+(1-$C8592)*24,LOLP!$B8592),0)</f>
        <v>0</v>
      </c>
      <c r="M8592" s="25">
        <f t="shared" ca="1" si="940"/>
        <v>0</v>
      </c>
      <c r="N8592" s="25">
        <f t="shared" ca="1" si="941"/>
        <v>0</v>
      </c>
      <c r="O8592" s="15" t="e">
        <f t="shared" ca="1" si="942"/>
        <v>#DIV/0!</v>
      </c>
      <c r="P8592" s="15" t="e">
        <f t="shared" ca="1" si="943"/>
        <v>#DIV/0!</v>
      </c>
    </row>
    <row r="8593" spans="1:16" x14ac:dyDescent="0.25">
      <c r="A8593" s="1">
        <f t="shared" si="937"/>
        <v>43458</v>
      </c>
      <c r="B8593" s="7">
        <f t="shared" si="939"/>
        <v>12</v>
      </c>
      <c r="C8593" s="4">
        <f>INDEX(Calendar!$E$3:$E$367,MATCH(LOLP!$A8593,Calendar!$B$3:$B$367,0))</f>
        <v>1</v>
      </c>
      <c r="D8593" s="2">
        <f t="shared" si="938"/>
        <v>22</v>
      </c>
      <c r="E8593" s="36">
        <v>23754</v>
      </c>
      <c r="F8593" s="7">
        <f>IFERROR(IF(INDEX('Temperature Data'!$AA$15:$AA$348,MATCH(LOLP!A8593,'Temperature Data'!$B$15:$B$348,0))&gt;IF(B8593=9,$G$2,LOLP!$F$2),1,0),0)</f>
        <v>0</v>
      </c>
      <c r="G8593" s="7">
        <f>SUMIFS(LOLP!$F$4:$F$8763,$C$4:$C$8763,$C8593,$B$4:$B$8763,$B8593,$D$4:$D$8763,$D8593)</f>
        <v>0</v>
      </c>
      <c r="H8593" s="7">
        <f>COUNTIFS(Calendar!$E$3:$E$367,LOLP!C8593,Calendar!$D$3:$D$367,LOLP!B8593)</f>
        <v>20</v>
      </c>
      <c r="I8593" s="7">
        <f ca="1">IF($F8593=1,OFFSET(start_norps,LOLP!$D8593+(1-$C8593)*24,LOLP!$B8593)*H8593/G8593,0)</f>
        <v>0</v>
      </c>
      <c r="J8593" s="7">
        <f ca="1">IF($F8593=1,OFFSET(start_33,LOLP!$D8593+(1-$C8593)*24,LOLP!$B8593)*H8593/G8593,0)</f>
        <v>0</v>
      </c>
      <c r="K8593" s="7">
        <f ca="1">IF($F8593,OFFSET(start_40,LOLP!$D8593+(1-$C8593)*24,LOLP!$B8593),0)</f>
        <v>0</v>
      </c>
      <c r="L8593" s="7">
        <f ca="1">IF($F8593,OFFSET(start_50,LOLP!$D8593+(1-$C8593)*24,LOLP!$B8593),0)</f>
        <v>0</v>
      </c>
      <c r="M8593" s="25">
        <f t="shared" ca="1" si="940"/>
        <v>0</v>
      </c>
      <c r="N8593" s="25">
        <f t="shared" ca="1" si="941"/>
        <v>0</v>
      </c>
      <c r="O8593" s="15" t="e">
        <f t="shared" ca="1" si="942"/>
        <v>#DIV/0!</v>
      </c>
      <c r="P8593" s="15" t="e">
        <f t="shared" ca="1" si="943"/>
        <v>#DIV/0!</v>
      </c>
    </row>
    <row r="8594" spans="1:16" x14ac:dyDescent="0.25">
      <c r="A8594" s="1">
        <f t="shared" si="937"/>
        <v>43458</v>
      </c>
      <c r="B8594" s="7">
        <f t="shared" si="939"/>
        <v>12</v>
      </c>
      <c r="C8594" s="4">
        <f>INDEX(Calendar!$E$3:$E$367,MATCH(LOLP!$A8594,Calendar!$B$3:$B$367,0))</f>
        <v>1</v>
      </c>
      <c r="D8594" s="2">
        <f t="shared" si="938"/>
        <v>23</v>
      </c>
      <c r="E8594" s="36">
        <v>22780</v>
      </c>
      <c r="F8594" s="7">
        <f>IFERROR(IF(INDEX('Temperature Data'!$AA$15:$AA$348,MATCH(LOLP!A8594,'Temperature Data'!$B$15:$B$348,0))&gt;IF(B8594=9,$G$2,LOLP!$F$2),1,0),0)</f>
        <v>0</v>
      </c>
      <c r="G8594" s="7">
        <f>SUMIFS(LOLP!$F$4:$F$8763,$C$4:$C$8763,$C8594,$B$4:$B$8763,$B8594,$D$4:$D$8763,$D8594)</f>
        <v>0</v>
      </c>
      <c r="H8594" s="7">
        <f>COUNTIFS(Calendar!$E$3:$E$367,LOLP!C8594,Calendar!$D$3:$D$367,LOLP!B8594)</f>
        <v>20</v>
      </c>
      <c r="I8594" s="7">
        <f ca="1">IF($F8594=1,OFFSET(start_norps,LOLP!$D8594+(1-$C8594)*24,LOLP!$B8594)*H8594/G8594,0)</f>
        <v>0</v>
      </c>
      <c r="J8594" s="7">
        <f ca="1">IF($F8594=1,OFFSET(start_33,LOLP!$D8594+(1-$C8594)*24,LOLP!$B8594)*H8594/G8594,0)</f>
        <v>0</v>
      </c>
      <c r="K8594" s="7">
        <f ca="1">IF($F8594,OFFSET(start_40,LOLP!$D8594+(1-$C8594)*24,LOLP!$B8594),0)</f>
        <v>0</v>
      </c>
      <c r="L8594" s="7">
        <f ca="1">IF($F8594,OFFSET(start_50,LOLP!$D8594+(1-$C8594)*24,LOLP!$B8594),0)</f>
        <v>0</v>
      </c>
      <c r="M8594" s="25">
        <f t="shared" ca="1" si="940"/>
        <v>0</v>
      </c>
      <c r="N8594" s="25">
        <f t="shared" ca="1" si="941"/>
        <v>0</v>
      </c>
      <c r="O8594" s="15" t="e">
        <f t="shared" ca="1" si="942"/>
        <v>#DIV/0!</v>
      </c>
      <c r="P8594" s="15" t="e">
        <f t="shared" ca="1" si="943"/>
        <v>#DIV/0!</v>
      </c>
    </row>
    <row r="8595" spans="1:16" x14ac:dyDescent="0.25">
      <c r="A8595" s="1">
        <f t="shared" si="937"/>
        <v>43458</v>
      </c>
      <c r="B8595" s="7">
        <f t="shared" si="939"/>
        <v>12</v>
      </c>
      <c r="C8595" s="4">
        <f>INDEX(Calendar!$E$3:$E$367,MATCH(LOLP!$A8595,Calendar!$B$3:$B$367,0))</f>
        <v>1</v>
      </c>
      <c r="D8595" s="2">
        <f t="shared" si="938"/>
        <v>24</v>
      </c>
      <c r="E8595" s="36">
        <v>21474</v>
      </c>
      <c r="F8595" s="7">
        <f>IFERROR(IF(INDEX('Temperature Data'!$AA$15:$AA$348,MATCH(LOLP!A8595,'Temperature Data'!$B$15:$B$348,0))&gt;IF(B8595=9,$G$2,LOLP!$F$2),1,0),0)</f>
        <v>0</v>
      </c>
      <c r="G8595" s="7">
        <f>SUMIFS(LOLP!$F$4:$F$8763,$C$4:$C$8763,$C8595,$B$4:$B$8763,$B8595,$D$4:$D$8763,$D8595)</f>
        <v>0</v>
      </c>
      <c r="H8595" s="7">
        <f>COUNTIFS(Calendar!$E$3:$E$367,LOLP!C8595,Calendar!$D$3:$D$367,LOLP!B8595)</f>
        <v>20</v>
      </c>
      <c r="I8595" s="7">
        <f ca="1">IF($F8595=1,OFFSET(start_norps,LOLP!$D8595+(1-$C8595)*24,LOLP!$B8595)*H8595/G8595,0)</f>
        <v>0</v>
      </c>
      <c r="J8595" s="7">
        <f ca="1">IF($F8595=1,OFFSET(start_33,LOLP!$D8595+(1-$C8595)*24,LOLP!$B8595)*H8595/G8595,0)</f>
        <v>0</v>
      </c>
      <c r="K8595" s="7">
        <f ca="1">IF($F8595,OFFSET(start_40,LOLP!$D8595+(1-$C8595)*24,LOLP!$B8595),0)</f>
        <v>0</v>
      </c>
      <c r="L8595" s="7">
        <f ca="1">IF($F8595,OFFSET(start_50,LOLP!$D8595+(1-$C8595)*24,LOLP!$B8595),0)</f>
        <v>0</v>
      </c>
      <c r="M8595" s="25">
        <f t="shared" ca="1" si="940"/>
        <v>0</v>
      </c>
      <c r="N8595" s="25">
        <f t="shared" ca="1" si="941"/>
        <v>0</v>
      </c>
      <c r="O8595" s="15" t="e">
        <f t="shared" ca="1" si="942"/>
        <v>#DIV/0!</v>
      </c>
      <c r="P8595" s="15" t="e">
        <f t="shared" ca="1" si="943"/>
        <v>#DIV/0!</v>
      </c>
    </row>
    <row r="8596" spans="1:16" x14ac:dyDescent="0.25">
      <c r="A8596" s="1">
        <f t="shared" si="937"/>
        <v>43459</v>
      </c>
      <c r="B8596" s="7">
        <f t="shared" si="939"/>
        <v>12</v>
      </c>
      <c r="C8596" s="4">
        <f>INDEX(Calendar!$E$3:$E$367,MATCH(LOLP!$A8596,Calendar!$B$3:$B$367,0))</f>
        <v>0</v>
      </c>
      <c r="D8596" s="2">
        <f t="shared" si="938"/>
        <v>1</v>
      </c>
      <c r="E8596" s="36">
        <v>20580</v>
      </c>
      <c r="F8596" s="7">
        <f>IFERROR(IF(INDEX('Temperature Data'!$AA$15:$AA$348,MATCH(LOLP!A8596,'Temperature Data'!$B$15:$B$348,0))&gt;IF(B8596=9,$G$2,LOLP!$F$2),1,0),0)</f>
        <v>0</v>
      </c>
      <c r="G8596" s="7">
        <f>SUMIFS(LOLP!$F$4:$F$8763,$C$4:$C$8763,$C8596,$B$4:$B$8763,$B8596,$D$4:$D$8763,$D8596)</f>
        <v>0</v>
      </c>
      <c r="H8596" s="7">
        <f>COUNTIFS(Calendar!$E$3:$E$367,LOLP!C8596,Calendar!$D$3:$D$367,LOLP!B8596)</f>
        <v>11</v>
      </c>
      <c r="I8596" s="7">
        <f ca="1">IF($F8596=1,OFFSET(start_norps,LOLP!$D8596+(1-$C8596)*24,LOLP!$B8596)*H8596/G8596,0)</f>
        <v>0</v>
      </c>
      <c r="J8596" s="7">
        <f ca="1">IF($F8596=1,OFFSET(start_33,LOLP!$D8596+(1-$C8596)*24,LOLP!$B8596)*H8596/G8596,0)</f>
        <v>0</v>
      </c>
      <c r="K8596" s="7">
        <f ca="1">IF($F8596,OFFSET(start_40,LOLP!$D8596+(1-$C8596)*24,LOLP!$B8596),0)</f>
        <v>0</v>
      </c>
      <c r="L8596" s="7">
        <f ca="1">IF($F8596,OFFSET(start_50,LOLP!$D8596+(1-$C8596)*24,LOLP!$B8596),0)</f>
        <v>0</v>
      </c>
      <c r="M8596" s="25">
        <f t="shared" ca="1" si="940"/>
        <v>0</v>
      </c>
      <c r="N8596" s="25">
        <f t="shared" ca="1" si="941"/>
        <v>0</v>
      </c>
      <c r="O8596" s="15" t="e">
        <f t="shared" ca="1" si="942"/>
        <v>#DIV/0!</v>
      </c>
      <c r="P8596" s="15" t="e">
        <f t="shared" ca="1" si="943"/>
        <v>#DIV/0!</v>
      </c>
    </row>
    <row r="8597" spans="1:16" x14ac:dyDescent="0.25">
      <c r="A8597" s="1">
        <f t="shared" si="937"/>
        <v>43459</v>
      </c>
      <c r="B8597" s="7">
        <f t="shared" si="939"/>
        <v>12</v>
      </c>
      <c r="C8597" s="4">
        <f>INDEX(Calendar!$E$3:$E$367,MATCH(LOLP!$A8597,Calendar!$B$3:$B$367,0))</f>
        <v>0</v>
      </c>
      <c r="D8597" s="2">
        <f t="shared" si="938"/>
        <v>2</v>
      </c>
      <c r="E8597" s="36">
        <v>19764</v>
      </c>
      <c r="F8597" s="7">
        <f>IFERROR(IF(INDEX('Temperature Data'!$AA$15:$AA$348,MATCH(LOLP!A8597,'Temperature Data'!$B$15:$B$348,0))&gt;IF(B8597=9,$G$2,LOLP!$F$2),1,0),0)</f>
        <v>0</v>
      </c>
      <c r="G8597" s="7">
        <f>SUMIFS(LOLP!$F$4:$F$8763,$C$4:$C$8763,$C8597,$B$4:$B$8763,$B8597,$D$4:$D$8763,$D8597)</f>
        <v>0</v>
      </c>
      <c r="H8597" s="7">
        <f>COUNTIFS(Calendar!$E$3:$E$367,LOLP!C8597,Calendar!$D$3:$D$367,LOLP!B8597)</f>
        <v>11</v>
      </c>
      <c r="I8597" s="7">
        <f ca="1">IF($F8597=1,OFFSET(start_norps,LOLP!$D8597+(1-$C8597)*24,LOLP!$B8597)*H8597/G8597,0)</f>
        <v>0</v>
      </c>
      <c r="J8597" s="7">
        <f ca="1">IF($F8597=1,OFFSET(start_33,LOLP!$D8597+(1-$C8597)*24,LOLP!$B8597)*H8597/G8597,0)</f>
        <v>0</v>
      </c>
      <c r="K8597" s="7">
        <f ca="1">IF($F8597,OFFSET(start_40,LOLP!$D8597+(1-$C8597)*24,LOLP!$B8597),0)</f>
        <v>0</v>
      </c>
      <c r="L8597" s="7">
        <f ca="1">IF($F8597,OFFSET(start_50,LOLP!$D8597+(1-$C8597)*24,LOLP!$B8597),0)</f>
        <v>0</v>
      </c>
      <c r="M8597" s="25">
        <f t="shared" ca="1" si="940"/>
        <v>0</v>
      </c>
      <c r="N8597" s="25">
        <f t="shared" ca="1" si="941"/>
        <v>0</v>
      </c>
      <c r="O8597" s="15" t="e">
        <f t="shared" ca="1" si="942"/>
        <v>#DIV/0!</v>
      </c>
      <c r="P8597" s="15" t="e">
        <f t="shared" ca="1" si="943"/>
        <v>#DIV/0!</v>
      </c>
    </row>
    <row r="8598" spans="1:16" x14ac:dyDescent="0.25">
      <c r="A8598" s="1">
        <f t="shared" si="937"/>
        <v>43459</v>
      </c>
      <c r="B8598" s="7">
        <f t="shared" si="939"/>
        <v>12</v>
      </c>
      <c r="C8598" s="4">
        <f>INDEX(Calendar!$E$3:$E$367,MATCH(LOLP!$A8598,Calendar!$B$3:$B$367,0))</f>
        <v>0</v>
      </c>
      <c r="D8598" s="2">
        <f t="shared" si="938"/>
        <v>3</v>
      </c>
      <c r="E8598" s="36">
        <v>19250</v>
      </c>
      <c r="F8598" s="7">
        <f>IFERROR(IF(INDEX('Temperature Data'!$AA$15:$AA$348,MATCH(LOLP!A8598,'Temperature Data'!$B$15:$B$348,0))&gt;IF(B8598=9,$G$2,LOLP!$F$2),1,0),0)</f>
        <v>0</v>
      </c>
      <c r="G8598" s="7">
        <f>SUMIFS(LOLP!$F$4:$F$8763,$C$4:$C$8763,$C8598,$B$4:$B$8763,$B8598,$D$4:$D$8763,$D8598)</f>
        <v>0</v>
      </c>
      <c r="H8598" s="7">
        <f>COUNTIFS(Calendar!$E$3:$E$367,LOLP!C8598,Calendar!$D$3:$D$367,LOLP!B8598)</f>
        <v>11</v>
      </c>
      <c r="I8598" s="7">
        <f ca="1">IF($F8598=1,OFFSET(start_norps,LOLP!$D8598+(1-$C8598)*24,LOLP!$B8598)*H8598/G8598,0)</f>
        <v>0</v>
      </c>
      <c r="J8598" s="7">
        <f ca="1">IF($F8598=1,OFFSET(start_33,LOLP!$D8598+(1-$C8598)*24,LOLP!$B8598)*H8598/G8598,0)</f>
        <v>0</v>
      </c>
      <c r="K8598" s="7">
        <f ca="1">IF($F8598,OFFSET(start_40,LOLP!$D8598+(1-$C8598)*24,LOLP!$B8598),0)</f>
        <v>0</v>
      </c>
      <c r="L8598" s="7">
        <f ca="1">IF($F8598,OFFSET(start_50,LOLP!$D8598+(1-$C8598)*24,LOLP!$B8598),0)</f>
        <v>0</v>
      </c>
      <c r="M8598" s="25">
        <f t="shared" ca="1" si="940"/>
        <v>0</v>
      </c>
      <c r="N8598" s="25">
        <f t="shared" ca="1" si="941"/>
        <v>0</v>
      </c>
      <c r="O8598" s="15" t="e">
        <f t="shared" ca="1" si="942"/>
        <v>#DIV/0!</v>
      </c>
      <c r="P8598" s="15" t="e">
        <f t="shared" ca="1" si="943"/>
        <v>#DIV/0!</v>
      </c>
    </row>
    <row r="8599" spans="1:16" x14ac:dyDescent="0.25">
      <c r="A8599" s="1">
        <f t="shared" si="937"/>
        <v>43459</v>
      </c>
      <c r="B8599" s="7">
        <f t="shared" si="939"/>
        <v>12</v>
      </c>
      <c r="C8599" s="4">
        <f>INDEX(Calendar!$E$3:$E$367,MATCH(LOLP!$A8599,Calendar!$B$3:$B$367,0))</f>
        <v>0</v>
      </c>
      <c r="D8599" s="2">
        <f t="shared" si="938"/>
        <v>4</v>
      </c>
      <c r="E8599" s="36">
        <v>18819</v>
      </c>
      <c r="F8599" s="7">
        <f>IFERROR(IF(INDEX('Temperature Data'!$AA$15:$AA$348,MATCH(LOLP!A8599,'Temperature Data'!$B$15:$B$348,0))&gt;IF(B8599=9,$G$2,LOLP!$F$2),1,0),0)</f>
        <v>0</v>
      </c>
      <c r="G8599" s="7">
        <f>SUMIFS(LOLP!$F$4:$F$8763,$C$4:$C$8763,$C8599,$B$4:$B$8763,$B8599,$D$4:$D$8763,$D8599)</f>
        <v>0</v>
      </c>
      <c r="H8599" s="7">
        <f>COUNTIFS(Calendar!$E$3:$E$367,LOLP!C8599,Calendar!$D$3:$D$367,LOLP!B8599)</f>
        <v>11</v>
      </c>
      <c r="I8599" s="7">
        <f ca="1">IF($F8599=1,OFFSET(start_norps,LOLP!$D8599+(1-$C8599)*24,LOLP!$B8599)*H8599/G8599,0)</f>
        <v>0</v>
      </c>
      <c r="J8599" s="7">
        <f ca="1">IF($F8599=1,OFFSET(start_33,LOLP!$D8599+(1-$C8599)*24,LOLP!$B8599)*H8599/G8599,0)</f>
        <v>0</v>
      </c>
      <c r="K8599" s="7">
        <f ca="1">IF($F8599,OFFSET(start_40,LOLP!$D8599+(1-$C8599)*24,LOLP!$B8599),0)</f>
        <v>0</v>
      </c>
      <c r="L8599" s="7">
        <f ca="1">IF($F8599,OFFSET(start_50,LOLP!$D8599+(1-$C8599)*24,LOLP!$B8599),0)</f>
        <v>0</v>
      </c>
      <c r="M8599" s="25">
        <f t="shared" ca="1" si="940"/>
        <v>0</v>
      </c>
      <c r="N8599" s="25">
        <f t="shared" ca="1" si="941"/>
        <v>0</v>
      </c>
      <c r="O8599" s="15" t="e">
        <f t="shared" ca="1" si="942"/>
        <v>#DIV/0!</v>
      </c>
      <c r="P8599" s="15" t="e">
        <f t="shared" ca="1" si="943"/>
        <v>#DIV/0!</v>
      </c>
    </row>
    <row r="8600" spans="1:16" x14ac:dyDescent="0.25">
      <c r="A8600" s="1">
        <f t="shared" si="937"/>
        <v>43459</v>
      </c>
      <c r="B8600" s="7">
        <f t="shared" si="939"/>
        <v>12</v>
      </c>
      <c r="C8600" s="4">
        <f>INDEX(Calendar!$E$3:$E$367,MATCH(LOLP!$A8600,Calendar!$B$3:$B$367,0))</f>
        <v>0</v>
      </c>
      <c r="D8600" s="2">
        <f t="shared" si="938"/>
        <v>5</v>
      </c>
      <c r="E8600" s="36">
        <v>18822</v>
      </c>
      <c r="F8600" s="7">
        <f>IFERROR(IF(INDEX('Temperature Data'!$AA$15:$AA$348,MATCH(LOLP!A8600,'Temperature Data'!$B$15:$B$348,0))&gt;IF(B8600=9,$G$2,LOLP!$F$2),1,0),0)</f>
        <v>0</v>
      </c>
      <c r="G8600" s="7">
        <f>SUMIFS(LOLP!$F$4:$F$8763,$C$4:$C$8763,$C8600,$B$4:$B$8763,$B8600,$D$4:$D$8763,$D8600)</f>
        <v>0</v>
      </c>
      <c r="H8600" s="7">
        <f>COUNTIFS(Calendar!$E$3:$E$367,LOLP!C8600,Calendar!$D$3:$D$367,LOLP!B8600)</f>
        <v>11</v>
      </c>
      <c r="I8600" s="7">
        <f ca="1">IF($F8600=1,OFFSET(start_norps,LOLP!$D8600+(1-$C8600)*24,LOLP!$B8600)*H8600/G8600,0)</f>
        <v>0</v>
      </c>
      <c r="J8600" s="7">
        <f ca="1">IF($F8600=1,OFFSET(start_33,LOLP!$D8600+(1-$C8600)*24,LOLP!$B8600)*H8600/G8600,0)</f>
        <v>0</v>
      </c>
      <c r="K8600" s="7">
        <f ca="1">IF($F8600,OFFSET(start_40,LOLP!$D8600+(1-$C8600)*24,LOLP!$B8600),0)</f>
        <v>0</v>
      </c>
      <c r="L8600" s="7">
        <f ca="1">IF($F8600,OFFSET(start_50,LOLP!$D8600+(1-$C8600)*24,LOLP!$B8600),0)</f>
        <v>0</v>
      </c>
      <c r="M8600" s="25">
        <f t="shared" ca="1" si="940"/>
        <v>0</v>
      </c>
      <c r="N8600" s="25">
        <f t="shared" ca="1" si="941"/>
        <v>0</v>
      </c>
      <c r="O8600" s="15" t="e">
        <f t="shared" ca="1" si="942"/>
        <v>#DIV/0!</v>
      </c>
      <c r="P8600" s="15" t="e">
        <f t="shared" ca="1" si="943"/>
        <v>#DIV/0!</v>
      </c>
    </row>
    <row r="8601" spans="1:16" x14ac:dyDescent="0.25">
      <c r="A8601" s="1">
        <f t="shared" si="937"/>
        <v>43459</v>
      </c>
      <c r="B8601" s="7">
        <f t="shared" si="939"/>
        <v>12</v>
      </c>
      <c r="C8601" s="4">
        <f>INDEX(Calendar!$E$3:$E$367,MATCH(LOLP!$A8601,Calendar!$B$3:$B$367,0))</f>
        <v>0</v>
      </c>
      <c r="D8601" s="2">
        <f t="shared" si="938"/>
        <v>6</v>
      </c>
      <c r="E8601" s="36">
        <v>19314</v>
      </c>
      <c r="F8601" s="7">
        <f>IFERROR(IF(INDEX('Temperature Data'!$AA$15:$AA$348,MATCH(LOLP!A8601,'Temperature Data'!$B$15:$B$348,0))&gt;IF(B8601=9,$G$2,LOLP!$F$2),1,0),0)</f>
        <v>0</v>
      </c>
      <c r="G8601" s="7">
        <f>SUMIFS(LOLP!$F$4:$F$8763,$C$4:$C$8763,$C8601,$B$4:$B$8763,$B8601,$D$4:$D$8763,$D8601)</f>
        <v>0</v>
      </c>
      <c r="H8601" s="7">
        <f>COUNTIFS(Calendar!$E$3:$E$367,LOLP!C8601,Calendar!$D$3:$D$367,LOLP!B8601)</f>
        <v>11</v>
      </c>
      <c r="I8601" s="7">
        <f ca="1">IF($F8601=1,OFFSET(start_norps,LOLP!$D8601+(1-$C8601)*24,LOLP!$B8601)*H8601/G8601,0)</f>
        <v>0</v>
      </c>
      <c r="J8601" s="7">
        <f ca="1">IF($F8601=1,OFFSET(start_33,LOLP!$D8601+(1-$C8601)*24,LOLP!$B8601)*H8601/G8601,0)</f>
        <v>0</v>
      </c>
      <c r="K8601" s="7">
        <f ca="1">IF($F8601,OFFSET(start_40,LOLP!$D8601+(1-$C8601)*24,LOLP!$B8601),0)</f>
        <v>0</v>
      </c>
      <c r="L8601" s="7">
        <f ca="1">IF($F8601,OFFSET(start_50,LOLP!$D8601+(1-$C8601)*24,LOLP!$B8601),0)</f>
        <v>0</v>
      </c>
      <c r="M8601" s="25">
        <f t="shared" ca="1" si="940"/>
        <v>0</v>
      </c>
      <c r="N8601" s="25">
        <f t="shared" ca="1" si="941"/>
        <v>0</v>
      </c>
      <c r="O8601" s="15" t="e">
        <f t="shared" ca="1" si="942"/>
        <v>#DIV/0!</v>
      </c>
      <c r="P8601" s="15" t="e">
        <f t="shared" ca="1" si="943"/>
        <v>#DIV/0!</v>
      </c>
    </row>
    <row r="8602" spans="1:16" x14ac:dyDescent="0.25">
      <c r="A8602" s="1">
        <f t="shared" si="937"/>
        <v>43459</v>
      </c>
      <c r="B8602" s="7">
        <f t="shared" si="939"/>
        <v>12</v>
      </c>
      <c r="C8602" s="4">
        <f>INDEX(Calendar!$E$3:$E$367,MATCH(LOLP!$A8602,Calendar!$B$3:$B$367,0))</f>
        <v>0</v>
      </c>
      <c r="D8602" s="2">
        <f t="shared" si="938"/>
        <v>7</v>
      </c>
      <c r="E8602" s="36">
        <v>20098</v>
      </c>
      <c r="F8602" s="7">
        <f>IFERROR(IF(INDEX('Temperature Data'!$AA$15:$AA$348,MATCH(LOLP!A8602,'Temperature Data'!$B$15:$B$348,0))&gt;IF(B8602=9,$G$2,LOLP!$F$2),1,0),0)</f>
        <v>0</v>
      </c>
      <c r="G8602" s="7">
        <f>SUMIFS(LOLP!$F$4:$F$8763,$C$4:$C$8763,$C8602,$B$4:$B$8763,$B8602,$D$4:$D$8763,$D8602)</f>
        <v>0</v>
      </c>
      <c r="H8602" s="7">
        <f>COUNTIFS(Calendar!$E$3:$E$367,LOLP!C8602,Calendar!$D$3:$D$367,LOLP!B8602)</f>
        <v>11</v>
      </c>
      <c r="I8602" s="7">
        <f ca="1">IF($F8602=1,OFFSET(start_norps,LOLP!$D8602+(1-$C8602)*24,LOLP!$B8602)*H8602/G8602,0)</f>
        <v>0</v>
      </c>
      <c r="J8602" s="7">
        <f ca="1">IF($F8602=1,OFFSET(start_33,LOLP!$D8602+(1-$C8602)*24,LOLP!$B8602)*H8602/G8602,0)</f>
        <v>0</v>
      </c>
      <c r="K8602" s="7">
        <f ca="1">IF($F8602,OFFSET(start_40,LOLP!$D8602+(1-$C8602)*24,LOLP!$B8602),0)</f>
        <v>0</v>
      </c>
      <c r="L8602" s="7">
        <f ca="1">IF($F8602,OFFSET(start_50,LOLP!$D8602+(1-$C8602)*24,LOLP!$B8602),0)</f>
        <v>0</v>
      </c>
      <c r="M8602" s="25">
        <f t="shared" ca="1" si="940"/>
        <v>0</v>
      </c>
      <c r="N8602" s="25">
        <f t="shared" ca="1" si="941"/>
        <v>0</v>
      </c>
      <c r="O8602" s="15" t="e">
        <f t="shared" ca="1" si="942"/>
        <v>#DIV/0!</v>
      </c>
      <c r="P8602" s="15" t="e">
        <f t="shared" ca="1" si="943"/>
        <v>#DIV/0!</v>
      </c>
    </row>
    <row r="8603" spans="1:16" x14ac:dyDescent="0.25">
      <c r="A8603" s="1">
        <f t="shared" si="937"/>
        <v>43459</v>
      </c>
      <c r="B8603" s="7">
        <f t="shared" si="939"/>
        <v>12</v>
      </c>
      <c r="C8603" s="4">
        <f>INDEX(Calendar!$E$3:$E$367,MATCH(LOLP!$A8603,Calendar!$B$3:$B$367,0))</f>
        <v>0</v>
      </c>
      <c r="D8603" s="2">
        <f t="shared" si="938"/>
        <v>8</v>
      </c>
      <c r="E8603" s="36">
        <v>20582</v>
      </c>
      <c r="F8603" s="7">
        <f>IFERROR(IF(INDEX('Temperature Data'!$AA$15:$AA$348,MATCH(LOLP!A8603,'Temperature Data'!$B$15:$B$348,0))&gt;IF(B8603=9,$G$2,LOLP!$F$2),1,0),0)</f>
        <v>0</v>
      </c>
      <c r="G8603" s="7">
        <f>SUMIFS(LOLP!$F$4:$F$8763,$C$4:$C$8763,$C8603,$B$4:$B$8763,$B8603,$D$4:$D$8763,$D8603)</f>
        <v>0</v>
      </c>
      <c r="H8603" s="7">
        <f>COUNTIFS(Calendar!$E$3:$E$367,LOLP!C8603,Calendar!$D$3:$D$367,LOLP!B8603)</f>
        <v>11</v>
      </c>
      <c r="I8603" s="7">
        <f ca="1">IF($F8603=1,OFFSET(start_norps,LOLP!$D8603+(1-$C8603)*24,LOLP!$B8603)*H8603/G8603,0)</f>
        <v>0</v>
      </c>
      <c r="J8603" s="7">
        <f ca="1">IF($F8603=1,OFFSET(start_33,LOLP!$D8603+(1-$C8603)*24,LOLP!$B8603)*H8603/G8603,0)</f>
        <v>0</v>
      </c>
      <c r="K8603" s="7">
        <f ca="1">IF($F8603,OFFSET(start_40,LOLP!$D8603+(1-$C8603)*24,LOLP!$B8603),0)</f>
        <v>0</v>
      </c>
      <c r="L8603" s="7">
        <f ca="1">IF($F8603,OFFSET(start_50,LOLP!$D8603+(1-$C8603)*24,LOLP!$B8603),0)</f>
        <v>0</v>
      </c>
      <c r="M8603" s="25">
        <f t="shared" ca="1" si="940"/>
        <v>0</v>
      </c>
      <c r="N8603" s="25">
        <f t="shared" ca="1" si="941"/>
        <v>0</v>
      </c>
      <c r="O8603" s="15" t="e">
        <f t="shared" ca="1" si="942"/>
        <v>#DIV/0!</v>
      </c>
      <c r="P8603" s="15" t="e">
        <f t="shared" ca="1" si="943"/>
        <v>#DIV/0!</v>
      </c>
    </row>
    <row r="8604" spans="1:16" x14ac:dyDescent="0.25">
      <c r="A8604" s="1">
        <f t="shared" si="937"/>
        <v>43459</v>
      </c>
      <c r="B8604" s="7">
        <f t="shared" si="939"/>
        <v>12</v>
      </c>
      <c r="C8604" s="4">
        <f>INDEX(Calendar!$E$3:$E$367,MATCH(LOLP!$A8604,Calendar!$B$3:$B$367,0))</f>
        <v>0</v>
      </c>
      <c r="D8604" s="2">
        <f t="shared" si="938"/>
        <v>9</v>
      </c>
      <c r="E8604" s="36">
        <v>20509</v>
      </c>
      <c r="F8604" s="7">
        <f>IFERROR(IF(INDEX('Temperature Data'!$AA$15:$AA$348,MATCH(LOLP!A8604,'Temperature Data'!$B$15:$B$348,0))&gt;IF(B8604=9,$G$2,LOLP!$F$2),1,0),0)</f>
        <v>0</v>
      </c>
      <c r="G8604" s="7">
        <f>SUMIFS(LOLP!$F$4:$F$8763,$C$4:$C$8763,$C8604,$B$4:$B$8763,$B8604,$D$4:$D$8763,$D8604)</f>
        <v>0</v>
      </c>
      <c r="H8604" s="7">
        <f>COUNTIFS(Calendar!$E$3:$E$367,LOLP!C8604,Calendar!$D$3:$D$367,LOLP!B8604)</f>
        <v>11</v>
      </c>
      <c r="I8604" s="7">
        <f ca="1">IF($F8604=1,OFFSET(start_norps,LOLP!$D8604+(1-$C8604)*24,LOLP!$B8604)*H8604/G8604,0)</f>
        <v>0</v>
      </c>
      <c r="J8604" s="7">
        <f ca="1">IF($F8604=1,OFFSET(start_33,LOLP!$D8604+(1-$C8604)*24,LOLP!$B8604)*H8604/G8604,0)</f>
        <v>0</v>
      </c>
      <c r="K8604" s="7">
        <f ca="1">IF($F8604,OFFSET(start_40,LOLP!$D8604+(1-$C8604)*24,LOLP!$B8604),0)</f>
        <v>0</v>
      </c>
      <c r="L8604" s="7">
        <f ca="1">IF($F8604,OFFSET(start_50,LOLP!$D8604+(1-$C8604)*24,LOLP!$B8604),0)</f>
        <v>0</v>
      </c>
      <c r="M8604" s="25">
        <f t="shared" ca="1" si="940"/>
        <v>0</v>
      </c>
      <c r="N8604" s="25">
        <f t="shared" ca="1" si="941"/>
        <v>0</v>
      </c>
      <c r="O8604" s="15" t="e">
        <f t="shared" ca="1" si="942"/>
        <v>#DIV/0!</v>
      </c>
      <c r="P8604" s="15" t="e">
        <f t="shared" ca="1" si="943"/>
        <v>#DIV/0!</v>
      </c>
    </row>
    <row r="8605" spans="1:16" x14ac:dyDescent="0.25">
      <c r="A8605" s="1">
        <f t="shared" ref="A8605:A8668" si="944">A8581+1</f>
        <v>43459</v>
      </c>
      <c r="B8605" s="7">
        <f t="shared" si="939"/>
        <v>12</v>
      </c>
      <c r="C8605" s="4">
        <f>INDEX(Calendar!$E$3:$E$367,MATCH(LOLP!$A8605,Calendar!$B$3:$B$367,0))</f>
        <v>0</v>
      </c>
      <c r="D8605" s="2">
        <f t="shared" ref="D8605:D8668" si="945">D8581</f>
        <v>10</v>
      </c>
      <c r="E8605" s="36">
        <v>20299</v>
      </c>
      <c r="F8605" s="7">
        <f>IFERROR(IF(INDEX('Temperature Data'!$AA$15:$AA$348,MATCH(LOLP!A8605,'Temperature Data'!$B$15:$B$348,0))&gt;IF(B8605=9,$G$2,LOLP!$F$2),1,0),0)</f>
        <v>0</v>
      </c>
      <c r="G8605" s="7">
        <f>SUMIFS(LOLP!$F$4:$F$8763,$C$4:$C$8763,$C8605,$B$4:$B$8763,$B8605,$D$4:$D$8763,$D8605)</f>
        <v>0</v>
      </c>
      <c r="H8605" s="7">
        <f>COUNTIFS(Calendar!$E$3:$E$367,LOLP!C8605,Calendar!$D$3:$D$367,LOLP!B8605)</f>
        <v>11</v>
      </c>
      <c r="I8605" s="7">
        <f ca="1">IF($F8605=1,OFFSET(start_norps,LOLP!$D8605+(1-$C8605)*24,LOLP!$B8605)*H8605/G8605,0)</f>
        <v>0</v>
      </c>
      <c r="J8605" s="7">
        <f ca="1">IF($F8605=1,OFFSET(start_33,LOLP!$D8605+(1-$C8605)*24,LOLP!$B8605)*H8605/G8605,0)</f>
        <v>0</v>
      </c>
      <c r="K8605" s="7">
        <f ca="1">IF($F8605,OFFSET(start_40,LOLP!$D8605+(1-$C8605)*24,LOLP!$B8605),0)</f>
        <v>0</v>
      </c>
      <c r="L8605" s="7">
        <f ca="1">IF($F8605,OFFSET(start_50,LOLP!$D8605+(1-$C8605)*24,LOLP!$B8605),0)</f>
        <v>0</v>
      </c>
      <c r="M8605" s="25">
        <f t="shared" ca="1" si="940"/>
        <v>0</v>
      </c>
      <c r="N8605" s="25">
        <f t="shared" ca="1" si="941"/>
        <v>0</v>
      </c>
      <c r="O8605" s="15" t="e">
        <f t="shared" ca="1" si="942"/>
        <v>#DIV/0!</v>
      </c>
      <c r="P8605" s="15" t="e">
        <f t="shared" ca="1" si="943"/>
        <v>#DIV/0!</v>
      </c>
    </row>
    <row r="8606" spans="1:16" x14ac:dyDescent="0.25">
      <c r="A8606" s="1">
        <f t="shared" si="944"/>
        <v>43459</v>
      </c>
      <c r="B8606" s="7">
        <f t="shared" si="939"/>
        <v>12</v>
      </c>
      <c r="C8606" s="4">
        <f>INDEX(Calendar!$E$3:$E$367,MATCH(LOLP!$A8606,Calendar!$B$3:$B$367,0))</f>
        <v>0</v>
      </c>
      <c r="D8606" s="2">
        <f t="shared" si="945"/>
        <v>11</v>
      </c>
      <c r="E8606" s="36">
        <v>19794</v>
      </c>
      <c r="F8606" s="7">
        <f>IFERROR(IF(INDEX('Temperature Data'!$AA$15:$AA$348,MATCH(LOLP!A8606,'Temperature Data'!$B$15:$B$348,0))&gt;IF(B8606=9,$G$2,LOLP!$F$2),1,0),0)</f>
        <v>0</v>
      </c>
      <c r="G8606" s="7">
        <f>SUMIFS(LOLP!$F$4:$F$8763,$C$4:$C$8763,$C8606,$B$4:$B$8763,$B8606,$D$4:$D$8763,$D8606)</f>
        <v>0</v>
      </c>
      <c r="H8606" s="7">
        <f>COUNTIFS(Calendar!$E$3:$E$367,LOLP!C8606,Calendar!$D$3:$D$367,LOLP!B8606)</f>
        <v>11</v>
      </c>
      <c r="I8606" s="7">
        <f ca="1">IF($F8606=1,OFFSET(start_norps,LOLP!$D8606+(1-$C8606)*24,LOLP!$B8606)*H8606/G8606,0)</f>
        <v>0</v>
      </c>
      <c r="J8606" s="7">
        <f ca="1">IF($F8606=1,OFFSET(start_33,LOLP!$D8606+(1-$C8606)*24,LOLP!$B8606)*H8606/G8606,0)</f>
        <v>0</v>
      </c>
      <c r="K8606" s="7">
        <f ca="1">IF($F8606,OFFSET(start_40,LOLP!$D8606+(1-$C8606)*24,LOLP!$B8606),0)</f>
        <v>0</v>
      </c>
      <c r="L8606" s="7">
        <f ca="1">IF($F8606,OFFSET(start_50,LOLP!$D8606+(1-$C8606)*24,LOLP!$B8606),0)</f>
        <v>0</v>
      </c>
      <c r="M8606" s="25">
        <f t="shared" ca="1" si="940"/>
        <v>0</v>
      </c>
      <c r="N8606" s="25">
        <f t="shared" ca="1" si="941"/>
        <v>0</v>
      </c>
      <c r="O8606" s="15" t="e">
        <f t="shared" ca="1" si="942"/>
        <v>#DIV/0!</v>
      </c>
      <c r="P8606" s="15" t="e">
        <f t="shared" ca="1" si="943"/>
        <v>#DIV/0!</v>
      </c>
    </row>
    <row r="8607" spans="1:16" x14ac:dyDescent="0.25">
      <c r="A8607" s="1">
        <f t="shared" si="944"/>
        <v>43459</v>
      </c>
      <c r="B8607" s="7">
        <f t="shared" si="939"/>
        <v>12</v>
      </c>
      <c r="C8607" s="4">
        <f>INDEX(Calendar!$E$3:$E$367,MATCH(LOLP!$A8607,Calendar!$B$3:$B$367,0))</f>
        <v>0</v>
      </c>
      <c r="D8607" s="2">
        <f t="shared" si="945"/>
        <v>12</v>
      </c>
      <c r="E8607" s="36">
        <v>19166</v>
      </c>
      <c r="F8607" s="7">
        <f>IFERROR(IF(INDEX('Temperature Data'!$AA$15:$AA$348,MATCH(LOLP!A8607,'Temperature Data'!$B$15:$B$348,0))&gt;IF(B8607=9,$G$2,LOLP!$F$2),1,0),0)</f>
        <v>0</v>
      </c>
      <c r="G8607" s="7">
        <f>SUMIFS(LOLP!$F$4:$F$8763,$C$4:$C$8763,$C8607,$B$4:$B$8763,$B8607,$D$4:$D$8763,$D8607)</f>
        <v>0</v>
      </c>
      <c r="H8607" s="7">
        <f>COUNTIFS(Calendar!$E$3:$E$367,LOLP!C8607,Calendar!$D$3:$D$367,LOLP!B8607)</f>
        <v>11</v>
      </c>
      <c r="I8607" s="7">
        <f ca="1">IF($F8607=1,OFFSET(start_norps,LOLP!$D8607+(1-$C8607)*24,LOLP!$B8607)*H8607/G8607,0)</f>
        <v>0</v>
      </c>
      <c r="J8607" s="7">
        <f ca="1">IF($F8607=1,OFFSET(start_33,LOLP!$D8607+(1-$C8607)*24,LOLP!$B8607)*H8607/G8607,0)</f>
        <v>0</v>
      </c>
      <c r="K8607" s="7">
        <f ca="1">IF($F8607,OFFSET(start_40,LOLP!$D8607+(1-$C8607)*24,LOLP!$B8607),0)</f>
        <v>0</v>
      </c>
      <c r="L8607" s="7">
        <f ca="1">IF($F8607,OFFSET(start_50,LOLP!$D8607+(1-$C8607)*24,LOLP!$B8607),0)</f>
        <v>0</v>
      </c>
      <c r="M8607" s="25">
        <f t="shared" ca="1" si="940"/>
        <v>0</v>
      </c>
      <c r="N8607" s="25">
        <f t="shared" ca="1" si="941"/>
        <v>0</v>
      </c>
      <c r="O8607" s="15" t="e">
        <f t="shared" ca="1" si="942"/>
        <v>#DIV/0!</v>
      </c>
      <c r="P8607" s="15" t="e">
        <f t="shared" ca="1" si="943"/>
        <v>#DIV/0!</v>
      </c>
    </row>
    <row r="8608" spans="1:16" x14ac:dyDescent="0.25">
      <c r="A8608" s="1">
        <f t="shared" si="944"/>
        <v>43459</v>
      </c>
      <c r="B8608" s="7">
        <f t="shared" si="939"/>
        <v>12</v>
      </c>
      <c r="C8608" s="4">
        <f>INDEX(Calendar!$E$3:$E$367,MATCH(LOLP!$A8608,Calendar!$B$3:$B$367,0))</f>
        <v>0</v>
      </c>
      <c r="D8608" s="2">
        <f t="shared" si="945"/>
        <v>13</v>
      </c>
      <c r="E8608" s="36">
        <v>18827</v>
      </c>
      <c r="F8608" s="7">
        <f>IFERROR(IF(INDEX('Temperature Data'!$AA$15:$AA$348,MATCH(LOLP!A8608,'Temperature Data'!$B$15:$B$348,0))&gt;IF(B8608=9,$G$2,LOLP!$F$2),1,0),0)</f>
        <v>0</v>
      </c>
      <c r="G8608" s="7">
        <f>SUMIFS(LOLP!$F$4:$F$8763,$C$4:$C$8763,$C8608,$B$4:$B$8763,$B8608,$D$4:$D$8763,$D8608)</f>
        <v>0</v>
      </c>
      <c r="H8608" s="7">
        <f>COUNTIFS(Calendar!$E$3:$E$367,LOLP!C8608,Calendar!$D$3:$D$367,LOLP!B8608)</f>
        <v>11</v>
      </c>
      <c r="I8608" s="7">
        <f ca="1">IF($F8608=1,OFFSET(start_norps,LOLP!$D8608+(1-$C8608)*24,LOLP!$B8608)*H8608/G8608,0)</f>
        <v>0</v>
      </c>
      <c r="J8608" s="7">
        <f ca="1">IF($F8608=1,OFFSET(start_33,LOLP!$D8608+(1-$C8608)*24,LOLP!$B8608)*H8608/G8608,0)</f>
        <v>0</v>
      </c>
      <c r="K8608" s="7">
        <f ca="1">IF($F8608,OFFSET(start_40,LOLP!$D8608+(1-$C8608)*24,LOLP!$B8608),0)</f>
        <v>0</v>
      </c>
      <c r="L8608" s="7">
        <f ca="1">IF($F8608,OFFSET(start_50,LOLP!$D8608+(1-$C8608)*24,LOLP!$B8608),0)</f>
        <v>0</v>
      </c>
      <c r="M8608" s="25">
        <f t="shared" ca="1" si="940"/>
        <v>0</v>
      </c>
      <c r="N8608" s="25">
        <f t="shared" ca="1" si="941"/>
        <v>0</v>
      </c>
      <c r="O8608" s="15" t="e">
        <f t="shared" ca="1" si="942"/>
        <v>#DIV/0!</v>
      </c>
      <c r="P8608" s="15" t="e">
        <f t="shared" ca="1" si="943"/>
        <v>#DIV/0!</v>
      </c>
    </row>
    <row r="8609" spans="1:16" x14ac:dyDescent="0.25">
      <c r="A8609" s="1">
        <f t="shared" si="944"/>
        <v>43459</v>
      </c>
      <c r="B8609" s="7">
        <f t="shared" si="939"/>
        <v>12</v>
      </c>
      <c r="C8609" s="4">
        <f>INDEX(Calendar!$E$3:$E$367,MATCH(LOLP!$A8609,Calendar!$B$3:$B$367,0))</f>
        <v>0</v>
      </c>
      <c r="D8609" s="2">
        <f t="shared" si="945"/>
        <v>14</v>
      </c>
      <c r="E8609" s="36">
        <v>18698</v>
      </c>
      <c r="F8609" s="7">
        <f>IFERROR(IF(INDEX('Temperature Data'!$AA$15:$AA$348,MATCH(LOLP!A8609,'Temperature Data'!$B$15:$B$348,0))&gt;IF(B8609=9,$G$2,LOLP!$F$2),1,0),0)</f>
        <v>0</v>
      </c>
      <c r="G8609" s="7">
        <f>SUMIFS(LOLP!$F$4:$F$8763,$C$4:$C$8763,$C8609,$B$4:$B$8763,$B8609,$D$4:$D$8763,$D8609)</f>
        <v>0</v>
      </c>
      <c r="H8609" s="7">
        <f>COUNTIFS(Calendar!$E$3:$E$367,LOLP!C8609,Calendar!$D$3:$D$367,LOLP!B8609)</f>
        <v>11</v>
      </c>
      <c r="I8609" s="7">
        <f ca="1">IF($F8609=1,OFFSET(start_norps,LOLP!$D8609+(1-$C8609)*24,LOLP!$B8609)*H8609/G8609,0)</f>
        <v>0</v>
      </c>
      <c r="J8609" s="7">
        <f ca="1">IF($F8609=1,OFFSET(start_33,LOLP!$D8609+(1-$C8609)*24,LOLP!$B8609)*H8609/G8609,0)</f>
        <v>0</v>
      </c>
      <c r="K8609" s="7">
        <f ca="1">IF($F8609,OFFSET(start_40,LOLP!$D8609+(1-$C8609)*24,LOLP!$B8609),0)</f>
        <v>0</v>
      </c>
      <c r="L8609" s="7">
        <f ca="1">IF($F8609,OFFSET(start_50,LOLP!$D8609+(1-$C8609)*24,LOLP!$B8609),0)</f>
        <v>0</v>
      </c>
      <c r="M8609" s="25">
        <f t="shared" ca="1" si="940"/>
        <v>0</v>
      </c>
      <c r="N8609" s="25">
        <f t="shared" ca="1" si="941"/>
        <v>0</v>
      </c>
      <c r="O8609" s="15" t="e">
        <f t="shared" ca="1" si="942"/>
        <v>#DIV/0!</v>
      </c>
      <c r="P8609" s="15" t="e">
        <f t="shared" ca="1" si="943"/>
        <v>#DIV/0!</v>
      </c>
    </row>
    <row r="8610" spans="1:16" x14ac:dyDescent="0.25">
      <c r="A8610" s="1">
        <f t="shared" si="944"/>
        <v>43459</v>
      </c>
      <c r="B8610" s="7">
        <f t="shared" si="939"/>
        <v>12</v>
      </c>
      <c r="C8610" s="4">
        <f>INDEX(Calendar!$E$3:$E$367,MATCH(LOLP!$A8610,Calendar!$B$3:$B$367,0))</f>
        <v>0</v>
      </c>
      <c r="D8610" s="2">
        <f t="shared" si="945"/>
        <v>15</v>
      </c>
      <c r="E8610" s="36">
        <v>19053</v>
      </c>
      <c r="F8610" s="7">
        <f>IFERROR(IF(INDEX('Temperature Data'!$AA$15:$AA$348,MATCH(LOLP!A8610,'Temperature Data'!$B$15:$B$348,0))&gt;IF(B8610=9,$G$2,LOLP!$F$2),1,0),0)</f>
        <v>0</v>
      </c>
      <c r="G8610" s="7">
        <f>SUMIFS(LOLP!$F$4:$F$8763,$C$4:$C$8763,$C8610,$B$4:$B$8763,$B8610,$D$4:$D$8763,$D8610)</f>
        <v>0</v>
      </c>
      <c r="H8610" s="7">
        <f>COUNTIFS(Calendar!$E$3:$E$367,LOLP!C8610,Calendar!$D$3:$D$367,LOLP!B8610)</f>
        <v>11</v>
      </c>
      <c r="I8610" s="7">
        <f ca="1">IF($F8610=1,OFFSET(start_norps,LOLP!$D8610+(1-$C8610)*24,LOLP!$B8610)*H8610/G8610,0)</f>
        <v>0</v>
      </c>
      <c r="J8610" s="7">
        <f ca="1">IF($F8610=1,OFFSET(start_33,LOLP!$D8610+(1-$C8610)*24,LOLP!$B8610)*H8610/G8610,0)</f>
        <v>0</v>
      </c>
      <c r="K8610" s="7">
        <f ca="1">IF($F8610,OFFSET(start_40,LOLP!$D8610+(1-$C8610)*24,LOLP!$B8610),0)</f>
        <v>0</v>
      </c>
      <c r="L8610" s="7">
        <f ca="1">IF($F8610,OFFSET(start_50,LOLP!$D8610+(1-$C8610)*24,LOLP!$B8610),0)</f>
        <v>0</v>
      </c>
      <c r="M8610" s="25">
        <f t="shared" ca="1" si="940"/>
        <v>0</v>
      </c>
      <c r="N8610" s="25">
        <f t="shared" ca="1" si="941"/>
        <v>0</v>
      </c>
      <c r="O8610" s="15" t="e">
        <f t="shared" ca="1" si="942"/>
        <v>#DIV/0!</v>
      </c>
      <c r="P8610" s="15" t="e">
        <f t="shared" ca="1" si="943"/>
        <v>#DIV/0!</v>
      </c>
    </row>
    <row r="8611" spans="1:16" x14ac:dyDescent="0.25">
      <c r="A8611" s="1">
        <f t="shared" si="944"/>
        <v>43459</v>
      </c>
      <c r="B8611" s="7">
        <f t="shared" si="939"/>
        <v>12</v>
      </c>
      <c r="C8611" s="4">
        <f>INDEX(Calendar!$E$3:$E$367,MATCH(LOLP!$A8611,Calendar!$B$3:$B$367,0))</f>
        <v>0</v>
      </c>
      <c r="D8611" s="2">
        <f t="shared" si="945"/>
        <v>16</v>
      </c>
      <c r="E8611" s="36">
        <v>19943</v>
      </c>
      <c r="F8611" s="7">
        <f>IFERROR(IF(INDEX('Temperature Data'!$AA$15:$AA$348,MATCH(LOLP!A8611,'Temperature Data'!$B$15:$B$348,0))&gt;IF(B8611=9,$G$2,LOLP!$F$2),1,0),0)</f>
        <v>0</v>
      </c>
      <c r="G8611" s="7">
        <f>SUMIFS(LOLP!$F$4:$F$8763,$C$4:$C$8763,$C8611,$B$4:$B$8763,$B8611,$D$4:$D$8763,$D8611)</f>
        <v>0</v>
      </c>
      <c r="H8611" s="7">
        <f>COUNTIFS(Calendar!$E$3:$E$367,LOLP!C8611,Calendar!$D$3:$D$367,LOLP!B8611)</f>
        <v>11</v>
      </c>
      <c r="I8611" s="7">
        <f ca="1">IF($F8611=1,OFFSET(start_norps,LOLP!$D8611+(1-$C8611)*24,LOLP!$B8611)*H8611/G8611,0)</f>
        <v>0</v>
      </c>
      <c r="J8611" s="7">
        <f ca="1">IF($F8611=1,OFFSET(start_33,LOLP!$D8611+(1-$C8611)*24,LOLP!$B8611)*H8611/G8611,0)</f>
        <v>0</v>
      </c>
      <c r="K8611" s="7">
        <f ca="1">IF($F8611,OFFSET(start_40,LOLP!$D8611+(1-$C8611)*24,LOLP!$B8611),0)</f>
        <v>0</v>
      </c>
      <c r="L8611" s="7">
        <f ca="1">IF($F8611,OFFSET(start_50,LOLP!$D8611+(1-$C8611)*24,LOLP!$B8611),0)</f>
        <v>0</v>
      </c>
      <c r="M8611" s="25">
        <f t="shared" ca="1" si="940"/>
        <v>0</v>
      </c>
      <c r="N8611" s="25">
        <f t="shared" ca="1" si="941"/>
        <v>0</v>
      </c>
      <c r="O8611" s="15" t="e">
        <f t="shared" ca="1" si="942"/>
        <v>#DIV/0!</v>
      </c>
      <c r="P8611" s="15" t="e">
        <f t="shared" ca="1" si="943"/>
        <v>#DIV/0!</v>
      </c>
    </row>
    <row r="8612" spans="1:16" x14ac:dyDescent="0.25">
      <c r="A8612" s="1">
        <f t="shared" si="944"/>
        <v>43459</v>
      </c>
      <c r="B8612" s="7">
        <f t="shared" si="939"/>
        <v>12</v>
      </c>
      <c r="C8612" s="4">
        <f>INDEX(Calendar!$E$3:$E$367,MATCH(LOLP!$A8612,Calendar!$B$3:$B$367,0))</f>
        <v>0</v>
      </c>
      <c r="D8612" s="2">
        <f t="shared" si="945"/>
        <v>17</v>
      </c>
      <c r="E8612" s="36">
        <v>21676</v>
      </c>
      <c r="F8612" s="7">
        <f>IFERROR(IF(INDEX('Temperature Data'!$AA$15:$AA$348,MATCH(LOLP!A8612,'Temperature Data'!$B$15:$B$348,0))&gt;IF(B8612=9,$G$2,LOLP!$F$2),1,0),0)</f>
        <v>0</v>
      </c>
      <c r="G8612" s="7">
        <f>SUMIFS(LOLP!$F$4:$F$8763,$C$4:$C$8763,$C8612,$B$4:$B$8763,$B8612,$D$4:$D$8763,$D8612)</f>
        <v>0</v>
      </c>
      <c r="H8612" s="7">
        <f>COUNTIFS(Calendar!$E$3:$E$367,LOLP!C8612,Calendar!$D$3:$D$367,LOLP!B8612)</f>
        <v>11</v>
      </c>
      <c r="I8612" s="7">
        <f ca="1">IF($F8612=1,OFFSET(start_norps,LOLP!$D8612+(1-$C8612)*24,LOLP!$B8612)*H8612/G8612,0)</f>
        <v>0</v>
      </c>
      <c r="J8612" s="7">
        <f ca="1">IF($F8612=1,OFFSET(start_33,LOLP!$D8612+(1-$C8612)*24,LOLP!$B8612)*H8612/G8612,0)</f>
        <v>0</v>
      </c>
      <c r="K8612" s="7">
        <f ca="1">IF($F8612,OFFSET(start_40,LOLP!$D8612+(1-$C8612)*24,LOLP!$B8612),0)</f>
        <v>0</v>
      </c>
      <c r="L8612" s="7">
        <f ca="1">IF($F8612,OFFSET(start_50,LOLP!$D8612+(1-$C8612)*24,LOLP!$B8612),0)</f>
        <v>0</v>
      </c>
      <c r="M8612" s="25">
        <f t="shared" ca="1" si="940"/>
        <v>0</v>
      </c>
      <c r="N8612" s="25">
        <f t="shared" ca="1" si="941"/>
        <v>0</v>
      </c>
      <c r="O8612" s="15" t="e">
        <f t="shared" ca="1" si="942"/>
        <v>#DIV/0!</v>
      </c>
      <c r="P8612" s="15" t="e">
        <f t="shared" ca="1" si="943"/>
        <v>#DIV/0!</v>
      </c>
    </row>
    <row r="8613" spans="1:16" x14ac:dyDescent="0.25">
      <c r="A8613" s="1">
        <f t="shared" si="944"/>
        <v>43459</v>
      </c>
      <c r="B8613" s="7">
        <f t="shared" si="939"/>
        <v>12</v>
      </c>
      <c r="C8613" s="4">
        <f>INDEX(Calendar!$E$3:$E$367,MATCH(LOLP!$A8613,Calendar!$B$3:$B$367,0))</f>
        <v>0</v>
      </c>
      <c r="D8613" s="2">
        <f t="shared" si="945"/>
        <v>18</v>
      </c>
      <c r="E8613" s="36">
        <v>24121</v>
      </c>
      <c r="F8613" s="7">
        <f>IFERROR(IF(INDEX('Temperature Data'!$AA$15:$AA$348,MATCH(LOLP!A8613,'Temperature Data'!$B$15:$B$348,0))&gt;IF(B8613=9,$G$2,LOLP!$F$2),1,0),0)</f>
        <v>0</v>
      </c>
      <c r="G8613" s="7">
        <f>SUMIFS(LOLP!$F$4:$F$8763,$C$4:$C$8763,$C8613,$B$4:$B$8763,$B8613,$D$4:$D$8763,$D8613)</f>
        <v>0</v>
      </c>
      <c r="H8613" s="7">
        <f>COUNTIFS(Calendar!$E$3:$E$367,LOLP!C8613,Calendar!$D$3:$D$367,LOLP!B8613)</f>
        <v>11</v>
      </c>
      <c r="I8613" s="7">
        <f ca="1">IF($F8613=1,OFFSET(start_norps,LOLP!$D8613+(1-$C8613)*24,LOLP!$B8613)*H8613/G8613,0)</f>
        <v>0</v>
      </c>
      <c r="J8613" s="7">
        <f ca="1">IF($F8613=1,OFFSET(start_33,LOLP!$D8613+(1-$C8613)*24,LOLP!$B8613)*H8613/G8613,0)</f>
        <v>0</v>
      </c>
      <c r="K8613" s="7">
        <f ca="1">IF($F8613,OFFSET(start_40,LOLP!$D8613+(1-$C8613)*24,LOLP!$B8613),0)</f>
        <v>0</v>
      </c>
      <c r="L8613" s="7">
        <f ca="1">IF($F8613,OFFSET(start_50,LOLP!$D8613+(1-$C8613)*24,LOLP!$B8613),0)</f>
        <v>0</v>
      </c>
      <c r="M8613" s="25">
        <f t="shared" ca="1" si="940"/>
        <v>0</v>
      </c>
      <c r="N8613" s="25">
        <f t="shared" ca="1" si="941"/>
        <v>0</v>
      </c>
      <c r="O8613" s="15" t="e">
        <f t="shared" ca="1" si="942"/>
        <v>#DIV/0!</v>
      </c>
      <c r="P8613" s="15" t="e">
        <f t="shared" ca="1" si="943"/>
        <v>#DIV/0!</v>
      </c>
    </row>
    <row r="8614" spans="1:16" x14ac:dyDescent="0.25">
      <c r="A8614" s="1">
        <f t="shared" si="944"/>
        <v>43459</v>
      </c>
      <c r="B8614" s="7">
        <f t="shared" si="939"/>
        <v>12</v>
      </c>
      <c r="C8614" s="4">
        <f>INDEX(Calendar!$E$3:$E$367,MATCH(LOLP!$A8614,Calendar!$B$3:$B$367,0))</f>
        <v>0</v>
      </c>
      <c r="D8614" s="2">
        <f t="shared" si="945"/>
        <v>19</v>
      </c>
      <c r="E8614" s="36">
        <v>24312</v>
      </c>
      <c r="F8614" s="7">
        <f>IFERROR(IF(INDEX('Temperature Data'!$AA$15:$AA$348,MATCH(LOLP!A8614,'Temperature Data'!$B$15:$B$348,0))&gt;IF(B8614=9,$G$2,LOLP!$F$2),1,0),0)</f>
        <v>0</v>
      </c>
      <c r="G8614" s="7">
        <f>SUMIFS(LOLP!$F$4:$F$8763,$C$4:$C$8763,$C8614,$B$4:$B$8763,$B8614,$D$4:$D$8763,$D8614)</f>
        <v>0</v>
      </c>
      <c r="H8614" s="7">
        <f>COUNTIFS(Calendar!$E$3:$E$367,LOLP!C8614,Calendar!$D$3:$D$367,LOLP!B8614)</f>
        <v>11</v>
      </c>
      <c r="I8614" s="7">
        <f ca="1">IF($F8614=1,OFFSET(start_norps,LOLP!$D8614+(1-$C8614)*24,LOLP!$B8614)*H8614/G8614,0)</f>
        <v>0</v>
      </c>
      <c r="J8614" s="7">
        <f ca="1">IF($F8614=1,OFFSET(start_33,LOLP!$D8614+(1-$C8614)*24,LOLP!$B8614)*H8614/G8614,0)</f>
        <v>0</v>
      </c>
      <c r="K8614" s="7">
        <f ca="1">IF($F8614,OFFSET(start_40,LOLP!$D8614+(1-$C8614)*24,LOLP!$B8614),0)</f>
        <v>0</v>
      </c>
      <c r="L8614" s="7">
        <f ca="1">IF($F8614,OFFSET(start_50,LOLP!$D8614+(1-$C8614)*24,LOLP!$B8614),0)</f>
        <v>0</v>
      </c>
      <c r="M8614" s="25">
        <f t="shared" ca="1" si="940"/>
        <v>0</v>
      </c>
      <c r="N8614" s="25">
        <f t="shared" ca="1" si="941"/>
        <v>0</v>
      </c>
      <c r="O8614" s="15" t="e">
        <f t="shared" ca="1" si="942"/>
        <v>#DIV/0!</v>
      </c>
      <c r="P8614" s="15" t="e">
        <f t="shared" ca="1" si="943"/>
        <v>#DIV/0!</v>
      </c>
    </row>
    <row r="8615" spans="1:16" x14ac:dyDescent="0.25">
      <c r="A8615" s="1">
        <f t="shared" si="944"/>
        <v>43459</v>
      </c>
      <c r="B8615" s="7">
        <f t="shared" si="939"/>
        <v>12</v>
      </c>
      <c r="C8615" s="4">
        <f>INDEX(Calendar!$E$3:$E$367,MATCH(LOLP!$A8615,Calendar!$B$3:$B$367,0))</f>
        <v>0</v>
      </c>
      <c r="D8615" s="2">
        <f t="shared" si="945"/>
        <v>20</v>
      </c>
      <c r="E8615" s="36">
        <v>24139</v>
      </c>
      <c r="F8615" s="7">
        <f>IFERROR(IF(INDEX('Temperature Data'!$AA$15:$AA$348,MATCH(LOLP!A8615,'Temperature Data'!$B$15:$B$348,0))&gt;IF(B8615=9,$G$2,LOLP!$F$2),1,0),0)</f>
        <v>0</v>
      </c>
      <c r="G8615" s="7">
        <f>SUMIFS(LOLP!$F$4:$F$8763,$C$4:$C$8763,$C8615,$B$4:$B$8763,$B8615,$D$4:$D$8763,$D8615)</f>
        <v>0</v>
      </c>
      <c r="H8615" s="7">
        <f>COUNTIFS(Calendar!$E$3:$E$367,LOLP!C8615,Calendar!$D$3:$D$367,LOLP!B8615)</f>
        <v>11</v>
      </c>
      <c r="I8615" s="7">
        <f ca="1">IF($F8615=1,OFFSET(start_norps,LOLP!$D8615+(1-$C8615)*24,LOLP!$B8615)*H8615/G8615,0)</f>
        <v>0</v>
      </c>
      <c r="J8615" s="7">
        <f ca="1">IF($F8615=1,OFFSET(start_33,LOLP!$D8615+(1-$C8615)*24,LOLP!$B8615)*H8615/G8615,0)</f>
        <v>0</v>
      </c>
      <c r="K8615" s="7">
        <f ca="1">IF($F8615,OFFSET(start_40,LOLP!$D8615+(1-$C8615)*24,LOLP!$B8615),0)</f>
        <v>0</v>
      </c>
      <c r="L8615" s="7">
        <f ca="1">IF($F8615,OFFSET(start_50,LOLP!$D8615+(1-$C8615)*24,LOLP!$B8615),0)</f>
        <v>0</v>
      </c>
      <c r="M8615" s="25">
        <f t="shared" ca="1" si="940"/>
        <v>0</v>
      </c>
      <c r="N8615" s="25">
        <f t="shared" ca="1" si="941"/>
        <v>0</v>
      </c>
      <c r="O8615" s="15" t="e">
        <f t="shared" ca="1" si="942"/>
        <v>#DIV/0!</v>
      </c>
      <c r="P8615" s="15" t="e">
        <f t="shared" ca="1" si="943"/>
        <v>#DIV/0!</v>
      </c>
    </row>
    <row r="8616" spans="1:16" x14ac:dyDescent="0.25">
      <c r="A8616" s="1">
        <f t="shared" si="944"/>
        <v>43459</v>
      </c>
      <c r="B8616" s="7">
        <f t="shared" si="939"/>
        <v>12</v>
      </c>
      <c r="C8616" s="4">
        <f>INDEX(Calendar!$E$3:$E$367,MATCH(LOLP!$A8616,Calendar!$B$3:$B$367,0))</f>
        <v>0</v>
      </c>
      <c r="D8616" s="2">
        <f t="shared" si="945"/>
        <v>21</v>
      </c>
      <c r="E8616" s="36">
        <v>23969</v>
      </c>
      <c r="F8616" s="7">
        <f>IFERROR(IF(INDEX('Temperature Data'!$AA$15:$AA$348,MATCH(LOLP!A8616,'Temperature Data'!$B$15:$B$348,0))&gt;IF(B8616=9,$G$2,LOLP!$F$2),1,0),0)</f>
        <v>0</v>
      </c>
      <c r="G8616" s="7">
        <f>SUMIFS(LOLP!$F$4:$F$8763,$C$4:$C$8763,$C8616,$B$4:$B$8763,$B8616,$D$4:$D$8763,$D8616)</f>
        <v>0</v>
      </c>
      <c r="H8616" s="7">
        <f>COUNTIFS(Calendar!$E$3:$E$367,LOLP!C8616,Calendar!$D$3:$D$367,LOLP!B8616)</f>
        <v>11</v>
      </c>
      <c r="I8616" s="7">
        <f ca="1">IF($F8616=1,OFFSET(start_norps,LOLP!$D8616+(1-$C8616)*24,LOLP!$B8616)*H8616/G8616,0)</f>
        <v>0</v>
      </c>
      <c r="J8616" s="7">
        <f ca="1">IF($F8616=1,OFFSET(start_33,LOLP!$D8616+(1-$C8616)*24,LOLP!$B8616)*H8616/G8616,0)</f>
        <v>0</v>
      </c>
      <c r="K8616" s="7">
        <f ca="1">IF($F8616,OFFSET(start_40,LOLP!$D8616+(1-$C8616)*24,LOLP!$B8616),0)</f>
        <v>0</v>
      </c>
      <c r="L8616" s="7">
        <f ca="1">IF($F8616,OFFSET(start_50,LOLP!$D8616+(1-$C8616)*24,LOLP!$B8616),0)</f>
        <v>0</v>
      </c>
      <c r="M8616" s="25">
        <f t="shared" ca="1" si="940"/>
        <v>0</v>
      </c>
      <c r="N8616" s="25">
        <f t="shared" ca="1" si="941"/>
        <v>0</v>
      </c>
      <c r="O8616" s="15" t="e">
        <f t="shared" ca="1" si="942"/>
        <v>#DIV/0!</v>
      </c>
      <c r="P8616" s="15" t="e">
        <f t="shared" ca="1" si="943"/>
        <v>#DIV/0!</v>
      </c>
    </row>
    <row r="8617" spans="1:16" x14ac:dyDescent="0.25">
      <c r="A8617" s="1">
        <f t="shared" si="944"/>
        <v>43459</v>
      </c>
      <c r="B8617" s="7">
        <f t="shared" si="939"/>
        <v>12</v>
      </c>
      <c r="C8617" s="4">
        <f>INDEX(Calendar!$E$3:$E$367,MATCH(LOLP!$A8617,Calendar!$B$3:$B$367,0))</f>
        <v>0</v>
      </c>
      <c r="D8617" s="2">
        <f t="shared" si="945"/>
        <v>22</v>
      </c>
      <c r="E8617" s="36">
        <v>23353</v>
      </c>
      <c r="F8617" s="7">
        <f>IFERROR(IF(INDEX('Temperature Data'!$AA$15:$AA$348,MATCH(LOLP!A8617,'Temperature Data'!$B$15:$B$348,0))&gt;IF(B8617=9,$G$2,LOLP!$F$2),1,0),0)</f>
        <v>0</v>
      </c>
      <c r="G8617" s="7">
        <f>SUMIFS(LOLP!$F$4:$F$8763,$C$4:$C$8763,$C8617,$B$4:$B$8763,$B8617,$D$4:$D$8763,$D8617)</f>
        <v>0</v>
      </c>
      <c r="H8617" s="7">
        <f>COUNTIFS(Calendar!$E$3:$E$367,LOLP!C8617,Calendar!$D$3:$D$367,LOLP!B8617)</f>
        <v>11</v>
      </c>
      <c r="I8617" s="7">
        <f ca="1">IF($F8617=1,OFFSET(start_norps,LOLP!$D8617+(1-$C8617)*24,LOLP!$B8617)*H8617/G8617,0)</f>
        <v>0</v>
      </c>
      <c r="J8617" s="7">
        <f ca="1">IF($F8617=1,OFFSET(start_33,LOLP!$D8617+(1-$C8617)*24,LOLP!$B8617)*H8617/G8617,0)</f>
        <v>0</v>
      </c>
      <c r="K8617" s="7">
        <f ca="1">IF($F8617,OFFSET(start_40,LOLP!$D8617+(1-$C8617)*24,LOLP!$B8617),0)</f>
        <v>0</v>
      </c>
      <c r="L8617" s="7">
        <f ca="1">IF($F8617,OFFSET(start_50,LOLP!$D8617+(1-$C8617)*24,LOLP!$B8617),0)</f>
        <v>0</v>
      </c>
      <c r="M8617" s="25">
        <f t="shared" ca="1" si="940"/>
        <v>0</v>
      </c>
      <c r="N8617" s="25">
        <f t="shared" ca="1" si="941"/>
        <v>0</v>
      </c>
      <c r="O8617" s="15" t="e">
        <f t="shared" ca="1" si="942"/>
        <v>#DIV/0!</v>
      </c>
      <c r="P8617" s="15" t="e">
        <f t="shared" ca="1" si="943"/>
        <v>#DIV/0!</v>
      </c>
    </row>
    <row r="8618" spans="1:16" x14ac:dyDescent="0.25">
      <c r="A8618" s="1">
        <f t="shared" si="944"/>
        <v>43459</v>
      </c>
      <c r="B8618" s="7">
        <f t="shared" si="939"/>
        <v>12</v>
      </c>
      <c r="C8618" s="4">
        <f>INDEX(Calendar!$E$3:$E$367,MATCH(LOLP!$A8618,Calendar!$B$3:$B$367,0))</f>
        <v>0</v>
      </c>
      <c r="D8618" s="2">
        <f t="shared" si="945"/>
        <v>23</v>
      </c>
      <c r="E8618" s="36">
        <v>22181</v>
      </c>
      <c r="F8618" s="7">
        <f>IFERROR(IF(INDEX('Temperature Data'!$AA$15:$AA$348,MATCH(LOLP!A8618,'Temperature Data'!$B$15:$B$348,0))&gt;IF(B8618=9,$G$2,LOLP!$F$2),1,0),0)</f>
        <v>0</v>
      </c>
      <c r="G8618" s="7">
        <f>SUMIFS(LOLP!$F$4:$F$8763,$C$4:$C$8763,$C8618,$B$4:$B$8763,$B8618,$D$4:$D$8763,$D8618)</f>
        <v>0</v>
      </c>
      <c r="H8618" s="7">
        <f>COUNTIFS(Calendar!$E$3:$E$367,LOLP!C8618,Calendar!$D$3:$D$367,LOLP!B8618)</f>
        <v>11</v>
      </c>
      <c r="I8618" s="7">
        <f ca="1">IF($F8618=1,OFFSET(start_norps,LOLP!$D8618+(1-$C8618)*24,LOLP!$B8618)*H8618/G8618,0)</f>
        <v>0</v>
      </c>
      <c r="J8618" s="7">
        <f ca="1">IF($F8618=1,OFFSET(start_33,LOLP!$D8618+(1-$C8618)*24,LOLP!$B8618)*H8618/G8618,0)</f>
        <v>0</v>
      </c>
      <c r="K8618" s="7">
        <f ca="1">IF($F8618,OFFSET(start_40,LOLP!$D8618+(1-$C8618)*24,LOLP!$B8618),0)</f>
        <v>0</v>
      </c>
      <c r="L8618" s="7">
        <f ca="1">IF($F8618,OFFSET(start_50,LOLP!$D8618+(1-$C8618)*24,LOLP!$B8618),0)</f>
        <v>0</v>
      </c>
      <c r="M8618" s="25">
        <f t="shared" ca="1" si="940"/>
        <v>0</v>
      </c>
      <c r="N8618" s="25">
        <f t="shared" ca="1" si="941"/>
        <v>0</v>
      </c>
      <c r="O8618" s="15" t="e">
        <f t="shared" ca="1" si="942"/>
        <v>#DIV/0!</v>
      </c>
      <c r="P8618" s="15" t="e">
        <f t="shared" ca="1" si="943"/>
        <v>#DIV/0!</v>
      </c>
    </row>
    <row r="8619" spans="1:16" x14ac:dyDescent="0.25">
      <c r="A8619" s="1">
        <f t="shared" si="944"/>
        <v>43459</v>
      </c>
      <c r="B8619" s="7">
        <f t="shared" si="939"/>
        <v>12</v>
      </c>
      <c r="C8619" s="4">
        <f>INDEX(Calendar!$E$3:$E$367,MATCH(LOLP!$A8619,Calendar!$B$3:$B$367,0))</f>
        <v>0</v>
      </c>
      <c r="D8619" s="2">
        <f t="shared" si="945"/>
        <v>24</v>
      </c>
      <c r="E8619" s="36">
        <v>20872</v>
      </c>
      <c r="F8619" s="7">
        <f>IFERROR(IF(INDEX('Temperature Data'!$AA$15:$AA$348,MATCH(LOLP!A8619,'Temperature Data'!$B$15:$B$348,0))&gt;IF(B8619=9,$G$2,LOLP!$F$2),1,0),0)</f>
        <v>0</v>
      </c>
      <c r="G8619" s="7">
        <f>SUMIFS(LOLP!$F$4:$F$8763,$C$4:$C$8763,$C8619,$B$4:$B$8763,$B8619,$D$4:$D$8763,$D8619)</f>
        <v>0</v>
      </c>
      <c r="H8619" s="7">
        <f>COUNTIFS(Calendar!$E$3:$E$367,LOLP!C8619,Calendar!$D$3:$D$367,LOLP!B8619)</f>
        <v>11</v>
      </c>
      <c r="I8619" s="7">
        <f ca="1">IF($F8619=1,OFFSET(start_norps,LOLP!$D8619+(1-$C8619)*24,LOLP!$B8619)*H8619/G8619,0)</f>
        <v>0</v>
      </c>
      <c r="J8619" s="7">
        <f ca="1">IF($F8619=1,OFFSET(start_33,LOLP!$D8619+(1-$C8619)*24,LOLP!$B8619)*H8619/G8619,0)</f>
        <v>0</v>
      </c>
      <c r="K8619" s="7">
        <f ca="1">IF($F8619,OFFSET(start_40,LOLP!$D8619+(1-$C8619)*24,LOLP!$B8619),0)</f>
        <v>0</v>
      </c>
      <c r="L8619" s="7">
        <f ca="1">IF($F8619,OFFSET(start_50,LOLP!$D8619+(1-$C8619)*24,LOLP!$B8619),0)</f>
        <v>0</v>
      </c>
      <c r="M8619" s="25">
        <f t="shared" ca="1" si="940"/>
        <v>0</v>
      </c>
      <c r="N8619" s="25">
        <f t="shared" ca="1" si="941"/>
        <v>0</v>
      </c>
      <c r="O8619" s="15" t="e">
        <f t="shared" ca="1" si="942"/>
        <v>#DIV/0!</v>
      </c>
      <c r="P8619" s="15" t="e">
        <f t="shared" ca="1" si="943"/>
        <v>#DIV/0!</v>
      </c>
    </row>
    <row r="8620" spans="1:16" x14ac:dyDescent="0.25">
      <c r="A8620" s="1">
        <f t="shared" si="944"/>
        <v>43460</v>
      </c>
      <c r="B8620" s="7">
        <f t="shared" si="939"/>
        <v>12</v>
      </c>
      <c r="C8620" s="4">
        <f>INDEX(Calendar!$E$3:$E$367,MATCH(LOLP!$A8620,Calendar!$B$3:$B$367,0))</f>
        <v>1</v>
      </c>
      <c r="D8620" s="2">
        <f t="shared" si="945"/>
        <v>1</v>
      </c>
      <c r="E8620" s="36">
        <v>19903</v>
      </c>
      <c r="F8620" s="7">
        <f>IFERROR(IF(INDEX('Temperature Data'!$AA$15:$AA$348,MATCH(LOLP!A8620,'Temperature Data'!$B$15:$B$348,0))&gt;IF(B8620=9,$G$2,LOLP!$F$2),1,0),0)</f>
        <v>0</v>
      </c>
      <c r="G8620" s="7">
        <f>SUMIFS(LOLP!$F$4:$F$8763,$C$4:$C$8763,$C8620,$B$4:$B$8763,$B8620,$D$4:$D$8763,$D8620)</f>
        <v>0</v>
      </c>
      <c r="H8620" s="7">
        <f>COUNTIFS(Calendar!$E$3:$E$367,LOLP!C8620,Calendar!$D$3:$D$367,LOLP!B8620)</f>
        <v>20</v>
      </c>
      <c r="I8620" s="7">
        <f ca="1">IF($F8620=1,OFFSET(start_norps,LOLP!$D8620+(1-$C8620)*24,LOLP!$B8620)*H8620/G8620,0)</f>
        <v>0</v>
      </c>
      <c r="J8620" s="7">
        <f ca="1">IF($F8620=1,OFFSET(start_33,LOLP!$D8620+(1-$C8620)*24,LOLP!$B8620)*H8620/G8620,0)</f>
        <v>0</v>
      </c>
      <c r="K8620" s="7">
        <f ca="1">IF($F8620,OFFSET(start_40,LOLP!$D8620+(1-$C8620)*24,LOLP!$B8620),0)</f>
        <v>0</v>
      </c>
      <c r="L8620" s="7">
        <f ca="1">IF($F8620,OFFSET(start_50,LOLP!$D8620+(1-$C8620)*24,LOLP!$B8620),0)</f>
        <v>0</v>
      </c>
      <c r="M8620" s="25">
        <f t="shared" ca="1" si="940"/>
        <v>0</v>
      </c>
      <c r="N8620" s="25">
        <f t="shared" ca="1" si="941"/>
        <v>0</v>
      </c>
      <c r="O8620" s="15" t="e">
        <f t="shared" ca="1" si="942"/>
        <v>#DIV/0!</v>
      </c>
      <c r="P8620" s="15" t="e">
        <f t="shared" ca="1" si="943"/>
        <v>#DIV/0!</v>
      </c>
    </row>
    <row r="8621" spans="1:16" x14ac:dyDescent="0.25">
      <c r="A8621" s="1">
        <f t="shared" si="944"/>
        <v>43460</v>
      </c>
      <c r="B8621" s="7">
        <f t="shared" si="939"/>
        <v>12</v>
      </c>
      <c r="C8621" s="4">
        <f>INDEX(Calendar!$E$3:$E$367,MATCH(LOLP!$A8621,Calendar!$B$3:$B$367,0))</f>
        <v>1</v>
      </c>
      <c r="D8621" s="2">
        <f t="shared" si="945"/>
        <v>2</v>
      </c>
      <c r="E8621" s="36">
        <v>19173</v>
      </c>
      <c r="F8621" s="7">
        <f>IFERROR(IF(INDEX('Temperature Data'!$AA$15:$AA$348,MATCH(LOLP!A8621,'Temperature Data'!$B$15:$B$348,0))&gt;IF(B8621=9,$G$2,LOLP!$F$2),1,0),0)</f>
        <v>0</v>
      </c>
      <c r="G8621" s="7">
        <f>SUMIFS(LOLP!$F$4:$F$8763,$C$4:$C$8763,$C8621,$B$4:$B$8763,$B8621,$D$4:$D$8763,$D8621)</f>
        <v>0</v>
      </c>
      <c r="H8621" s="7">
        <f>COUNTIFS(Calendar!$E$3:$E$367,LOLP!C8621,Calendar!$D$3:$D$367,LOLP!B8621)</f>
        <v>20</v>
      </c>
      <c r="I8621" s="7">
        <f ca="1">IF($F8621=1,OFFSET(start_norps,LOLP!$D8621+(1-$C8621)*24,LOLP!$B8621)*H8621/G8621,0)</f>
        <v>0</v>
      </c>
      <c r="J8621" s="7">
        <f ca="1">IF($F8621=1,OFFSET(start_33,LOLP!$D8621+(1-$C8621)*24,LOLP!$B8621)*H8621/G8621,0)</f>
        <v>0</v>
      </c>
      <c r="K8621" s="7">
        <f ca="1">IF($F8621,OFFSET(start_40,LOLP!$D8621+(1-$C8621)*24,LOLP!$B8621),0)</f>
        <v>0</v>
      </c>
      <c r="L8621" s="7">
        <f ca="1">IF($F8621,OFFSET(start_50,LOLP!$D8621+(1-$C8621)*24,LOLP!$B8621),0)</f>
        <v>0</v>
      </c>
      <c r="M8621" s="25">
        <f t="shared" ca="1" si="940"/>
        <v>0</v>
      </c>
      <c r="N8621" s="25">
        <f t="shared" ca="1" si="941"/>
        <v>0</v>
      </c>
      <c r="O8621" s="15" t="e">
        <f t="shared" ca="1" si="942"/>
        <v>#DIV/0!</v>
      </c>
      <c r="P8621" s="15" t="e">
        <f t="shared" ca="1" si="943"/>
        <v>#DIV/0!</v>
      </c>
    </row>
    <row r="8622" spans="1:16" x14ac:dyDescent="0.25">
      <c r="A8622" s="1">
        <f t="shared" si="944"/>
        <v>43460</v>
      </c>
      <c r="B8622" s="7">
        <f t="shared" si="939"/>
        <v>12</v>
      </c>
      <c r="C8622" s="4">
        <f>INDEX(Calendar!$E$3:$E$367,MATCH(LOLP!$A8622,Calendar!$B$3:$B$367,0))</f>
        <v>1</v>
      </c>
      <c r="D8622" s="2">
        <f t="shared" si="945"/>
        <v>3</v>
      </c>
      <c r="E8622" s="36">
        <v>18856</v>
      </c>
      <c r="F8622" s="7">
        <f>IFERROR(IF(INDEX('Temperature Data'!$AA$15:$AA$348,MATCH(LOLP!A8622,'Temperature Data'!$B$15:$B$348,0))&gt;IF(B8622=9,$G$2,LOLP!$F$2),1,0),0)</f>
        <v>0</v>
      </c>
      <c r="G8622" s="7">
        <f>SUMIFS(LOLP!$F$4:$F$8763,$C$4:$C$8763,$C8622,$B$4:$B$8763,$B8622,$D$4:$D$8763,$D8622)</f>
        <v>0</v>
      </c>
      <c r="H8622" s="7">
        <f>COUNTIFS(Calendar!$E$3:$E$367,LOLP!C8622,Calendar!$D$3:$D$367,LOLP!B8622)</f>
        <v>20</v>
      </c>
      <c r="I8622" s="7">
        <f ca="1">IF($F8622=1,OFFSET(start_norps,LOLP!$D8622+(1-$C8622)*24,LOLP!$B8622)*H8622/G8622,0)</f>
        <v>0</v>
      </c>
      <c r="J8622" s="7">
        <f ca="1">IF($F8622=1,OFFSET(start_33,LOLP!$D8622+(1-$C8622)*24,LOLP!$B8622)*H8622/G8622,0)</f>
        <v>0</v>
      </c>
      <c r="K8622" s="7">
        <f ca="1">IF($F8622,OFFSET(start_40,LOLP!$D8622+(1-$C8622)*24,LOLP!$B8622),0)</f>
        <v>0</v>
      </c>
      <c r="L8622" s="7">
        <f ca="1">IF($F8622,OFFSET(start_50,LOLP!$D8622+(1-$C8622)*24,LOLP!$B8622),0)</f>
        <v>0</v>
      </c>
      <c r="M8622" s="25">
        <f t="shared" ca="1" si="940"/>
        <v>0</v>
      </c>
      <c r="N8622" s="25">
        <f t="shared" ca="1" si="941"/>
        <v>0</v>
      </c>
      <c r="O8622" s="15" t="e">
        <f t="shared" ca="1" si="942"/>
        <v>#DIV/0!</v>
      </c>
      <c r="P8622" s="15" t="e">
        <f t="shared" ca="1" si="943"/>
        <v>#DIV/0!</v>
      </c>
    </row>
    <row r="8623" spans="1:16" x14ac:dyDescent="0.25">
      <c r="A8623" s="1">
        <f t="shared" si="944"/>
        <v>43460</v>
      </c>
      <c r="B8623" s="7">
        <f t="shared" si="939"/>
        <v>12</v>
      </c>
      <c r="C8623" s="4">
        <f>INDEX(Calendar!$E$3:$E$367,MATCH(LOLP!$A8623,Calendar!$B$3:$B$367,0))</f>
        <v>1</v>
      </c>
      <c r="D8623" s="2">
        <f t="shared" si="945"/>
        <v>4</v>
      </c>
      <c r="E8623" s="36">
        <v>18926</v>
      </c>
      <c r="F8623" s="7">
        <f>IFERROR(IF(INDEX('Temperature Data'!$AA$15:$AA$348,MATCH(LOLP!A8623,'Temperature Data'!$B$15:$B$348,0))&gt;IF(B8623=9,$G$2,LOLP!$F$2),1,0),0)</f>
        <v>0</v>
      </c>
      <c r="G8623" s="7">
        <f>SUMIFS(LOLP!$F$4:$F$8763,$C$4:$C$8763,$C8623,$B$4:$B$8763,$B8623,$D$4:$D$8763,$D8623)</f>
        <v>0</v>
      </c>
      <c r="H8623" s="7">
        <f>COUNTIFS(Calendar!$E$3:$E$367,LOLP!C8623,Calendar!$D$3:$D$367,LOLP!B8623)</f>
        <v>20</v>
      </c>
      <c r="I8623" s="7">
        <f ca="1">IF($F8623=1,OFFSET(start_norps,LOLP!$D8623+(1-$C8623)*24,LOLP!$B8623)*H8623/G8623,0)</f>
        <v>0</v>
      </c>
      <c r="J8623" s="7">
        <f ca="1">IF($F8623=1,OFFSET(start_33,LOLP!$D8623+(1-$C8623)*24,LOLP!$B8623)*H8623/G8623,0)</f>
        <v>0</v>
      </c>
      <c r="K8623" s="7">
        <f ca="1">IF($F8623,OFFSET(start_40,LOLP!$D8623+(1-$C8623)*24,LOLP!$B8623),0)</f>
        <v>0</v>
      </c>
      <c r="L8623" s="7">
        <f ca="1">IF($F8623,OFFSET(start_50,LOLP!$D8623+(1-$C8623)*24,LOLP!$B8623),0)</f>
        <v>0</v>
      </c>
      <c r="M8623" s="25">
        <f t="shared" ca="1" si="940"/>
        <v>0</v>
      </c>
      <c r="N8623" s="25">
        <f t="shared" ca="1" si="941"/>
        <v>0</v>
      </c>
      <c r="O8623" s="15" t="e">
        <f t="shared" ca="1" si="942"/>
        <v>#DIV/0!</v>
      </c>
      <c r="P8623" s="15" t="e">
        <f t="shared" ca="1" si="943"/>
        <v>#DIV/0!</v>
      </c>
    </row>
    <row r="8624" spans="1:16" x14ac:dyDescent="0.25">
      <c r="A8624" s="1">
        <f t="shared" si="944"/>
        <v>43460</v>
      </c>
      <c r="B8624" s="7">
        <f t="shared" si="939"/>
        <v>12</v>
      </c>
      <c r="C8624" s="4">
        <f>INDEX(Calendar!$E$3:$E$367,MATCH(LOLP!$A8624,Calendar!$B$3:$B$367,0))</f>
        <v>1</v>
      </c>
      <c r="D8624" s="2">
        <f t="shared" si="945"/>
        <v>5</v>
      </c>
      <c r="E8624" s="36">
        <v>19561</v>
      </c>
      <c r="F8624" s="7">
        <f>IFERROR(IF(INDEX('Temperature Data'!$AA$15:$AA$348,MATCH(LOLP!A8624,'Temperature Data'!$B$15:$B$348,0))&gt;IF(B8624=9,$G$2,LOLP!$F$2),1,0),0)</f>
        <v>0</v>
      </c>
      <c r="G8624" s="7">
        <f>SUMIFS(LOLP!$F$4:$F$8763,$C$4:$C$8763,$C8624,$B$4:$B$8763,$B8624,$D$4:$D$8763,$D8624)</f>
        <v>0</v>
      </c>
      <c r="H8624" s="7">
        <f>COUNTIFS(Calendar!$E$3:$E$367,LOLP!C8624,Calendar!$D$3:$D$367,LOLP!B8624)</f>
        <v>20</v>
      </c>
      <c r="I8624" s="7">
        <f ca="1">IF($F8624=1,OFFSET(start_norps,LOLP!$D8624+(1-$C8624)*24,LOLP!$B8624)*H8624/G8624,0)</f>
        <v>0</v>
      </c>
      <c r="J8624" s="7">
        <f ca="1">IF($F8624=1,OFFSET(start_33,LOLP!$D8624+(1-$C8624)*24,LOLP!$B8624)*H8624/G8624,0)</f>
        <v>0</v>
      </c>
      <c r="K8624" s="7">
        <f ca="1">IF($F8624,OFFSET(start_40,LOLP!$D8624+(1-$C8624)*24,LOLP!$B8624),0)</f>
        <v>0</v>
      </c>
      <c r="L8624" s="7">
        <f ca="1">IF($F8624,OFFSET(start_50,LOLP!$D8624+(1-$C8624)*24,LOLP!$B8624),0)</f>
        <v>0</v>
      </c>
      <c r="M8624" s="25">
        <f t="shared" ca="1" si="940"/>
        <v>0</v>
      </c>
      <c r="N8624" s="25">
        <f t="shared" ca="1" si="941"/>
        <v>0</v>
      </c>
      <c r="O8624" s="15" t="e">
        <f t="shared" ca="1" si="942"/>
        <v>#DIV/0!</v>
      </c>
      <c r="P8624" s="15" t="e">
        <f t="shared" ca="1" si="943"/>
        <v>#DIV/0!</v>
      </c>
    </row>
    <row r="8625" spans="1:16" x14ac:dyDescent="0.25">
      <c r="A8625" s="1">
        <f t="shared" si="944"/>
        <v>43460</v>
      </c>
      <c r="B8625" s="7">
        <f t="shared" si="939"/>
        <v>12</v>
      </c>
      <c r="C8625" s="4">
        <f>INDEX(Calendar!$E$3:$E$367,MATCH(LOLP!$A8625,Calendar!$B$3:$B$367,0))</f>
        <v>1</v>
      </c>
      <c r="D8625" s="2">
        <f t="shared" si="945"/>
        <v>6</v>
      </c>
      <c r="E8625" s="36">
        <v>20974</v>
      </c>
      <c r="F8625" s="7">
        <f>IFERROR(IF(INDEX('Temperature Data'!$AA$15:$AA$348,MATCH(LOLP!A8625,'Temperature Data'!$B$15:$B$348,0))&gt;IF(B8625=9,$G$2,LOLP!$F$2),1,0),0)</f>
        <v>0</v>
      </c>
      <c r="G8625" s="7">
        <f>SUMIFS(LOLP!$F$4:$F$8763,$C$4:$C$8763,$C8625,$B$4:$B$8763,$B8625,$D$4:$D$8763,$D8625)</f>
        <v>0</v>
      </c>
      <c r="H8625" s="7">
        <f>COUNTIFS(Calendar!$E$3:$E$367,LOLP!C8625,Calendar!$D$3:$D$367,LOLP!B8625)</f>
        <v>20</v>
      </c>
      <c r="I8625" s="7">
        <f ca="1">IF($F8625=1,OFFSET(start_norps,LOLP!$D8625+(1-$C8625)*24,LOLP!$B8625)*H8625/G8625,0)</f>
        <v>0</v>
      </c>
      <c r="J8625" s="7">
        <f ca="1">IF($F8625=1,OFFSET(start_33,LOLP!$D8625+(1-$C8625)*24,LOLP!$B8625)*H8625/G8625,0)</f>
        <v>0</v>
      </c>
      <c r="K8625" s="7">
        <f ca="1">IF($F8625,OFFSET(start_40,LOLP!$D8625+(1-$C8625)*24,LOLP!$B8625),0)</f>
        <v>0</v>
      </c>
      <c r="L8625" s="7">
        <f ca="1">IF($F8625,OFFSET(start_50,LOLP!$D8625+(1-$C8625)*24,LOLP!$B8625),0)</f>
        <v>0</v>
      </c>
      <c r="M8625" s="25">
        <f t="shared" ca="1" si="940"/>
        <v>0</v>
      </c>
      <c r="N8625" s="25">
        <f t="shared" ca="1" si="941"/>
        <v>0</v>
      </c>
      <c r="O8625" s="15" t="e">
        <f t="shared" ca="1" si="942"/>
        <v>#DIV/0!</v>
      </c>
      <c r="P8625" s="15" t="e">
        <f t="shared" ca="1" si="943"/>
        <v>#DIV/0!</v>
      </c>
    </row>
    <row r="8626" spans="1:16" x14ac:dyDescent="0.25">
      <c r="A8626" s="1">
        <f t="shared" si="944"/>
        <v>43460</v>
      </c>
      <c r="B8626" s="7">
        <f t="shared" si="939"/>
        <v>12</v>
      </c>
      <c r="C8626" s="4">
        <f>INDEX(Calendar!$E$3:$E$367,MATCH(LOLP!$A8626,Calendar!$B$3:$B$367,0))</f>
        <v>1</v>
      </c>
      <c r="D8626" s="2">
        <f t="shared" si="945"/>
        <v>7</v>
      </c>
      <c r="E8626" s="36">
        <v>22885</v>
      </c>
      <c r="F8626" s="7">
        <f>IFERROR(IF(INDEX('Temperature Data'!$AA$15:$AA$348,MATCH(LOLP!A8626,'Temperature Data'!$B$15:$B$348,0))&gt;IF(B8626=9,$G$2,LOLP!$F$2),1,0),0)</f>
        <v>0</v>
      </c>
      <c r="G8626" s="7">
        <f>SUMIFS(LOLP!$F$4:$F$8763,$C$4:$C$8763,$C8626,$B$4:$B$8763,$B8626,$D$4:$D$8763,$D8626)</f>
        <v>0</v>
      </c>
      <c r="H8626" s="7">
        <f>COUNTIFS(Calendar!$E$3:$E$367,LOLP!C8626,Calendar!$D$3:$D$367,LOLP!B8626)</f>
        <v>20</v>
      </c>
      <c r="I8626" s="7">
        <f ca="1">IF($F8626=1,OFFSET(start_norps,LOLP!$D8626+(1-$C8626)*24,LOLP!$B8626)*H8626/G8626,0)</f>
        <v>0</v>
      </c>
      <c r="J8626" s="7">
        <f ca="1">IF($F8626=1,OFFSET(start_33,LOLP!$D8626+(1-$C8626)*24,LOLP!$B8626)*H8626/G8626,0)</f>
        <v>0</v>
      </c>
      <c r="K8626" s="7">
        <f ca="1">IF($F8626,OFFSET(start_40,LOLP!$D8626+(1-$C8626)*24,LOLP!$B8626),0)</f>
        <v>0</v>
      </c>
      <c r="L8626" s="7">
        <f ca="1">IF($F8626,OFFSET(start_50,LOLP!$D8626+(1-$C8626)*24,LOLP!$B8626),0)</f>
        <v>0</v>
      </c>
      <c r="M8626" s="25">
        <f t="shared" ca="1" si="940"/>
        <v>0</v>
      </c>
      <c r="N8626" s="25">
        <f t="shared" ca="1" si="941"/>
        <v>0</v>
      </c>
      <c r="O8626" s="15" t="e">
        <f t="shared" ca="1" si="942"/>
        <v>#DIV/0!</v>
      </c>
      <c r="P8626" s="15" t="e">
        <f t="shared" ca="1" si="943"/>
        <v>#DIV/0!</v>
      </c>
    </row>
    <row r="8627" spans="1:16" x14ac:dyDescent="0.25">
      <c r="A8627" s="1">
        <f t="shared" si="944"/>
        <v>43460</v>
      </c>
      <c r="B8627" s="7">
        <f t="shared" si="939"/>
        <v>12</v>
      </c>
      <c r="C8627" s="4">
        <f>INDEX(Calendar!$E$3:$E$367,MATCH(LOLP!$A8627,Calendar!$B$3:$B$367,0))</f>
        <v>1</v>
      </c>
      <c r="D8627" s="2">
        <f t="shared" si="945"/>
        <v>8</v>
      </c>
      <c r="E8627" s="36">
        <v>23886</v>
      </c>
      <c r="F8627" s="7">
        <f>IFERROR(IF(INDEX('Temperature Data'!$AA$15:$AA$348,MATCH(LOLP!A8627,'Temperature Data'!$B$15:$B$348,0))&gt;IF(B8627=9,$G$2,LOLP!$F$2),1,0),0)</f>
        <v>0</v>
      </c>
      <c r="G8627" s="7">
        <f>SUMIFS(LOLP!$F$4:$F$8763,$C$4:$C$8763,$C8627,$B$4:$B$8763,$B8627,$D$4:$D$8763,$D8627)</f>
        <v>0</v>
      </c>
      <c r="H8627" s="7">
        <f>COUNTIFS(Calendar!$E$3:$E$367,LOLP!C8627,Calendar!$D$3:$D$367,LOLP!B8627)</f>
        <v>20</v>
      </c>
      <c r="I8627" s="7">
        <f ca="1">IF($F8627=1,OFFSET(start_norps,LOLP!$D8627+(1-$C8627)*24,LOLP!$B8627)*H8627/G8627,0)</f>
        <v>0</v>
      </c>
      <c r="J8627" s="7">
        <f ca="1">IF($F8627=1,OFFSET(start_33,LOLP!$D8627+(1-$C8627)*24,LOLP!$B8627)*H8627/G8627,0)</f>
        <v>0</v>
      </c>
      <c r="K8627" s="7">
        <f ca="1">IF($F8627,OFFSET(start_40,LOLP!$D8627+(1-$C8627)*24,LOLP!$B8627),0)</f>
        <v>0</v>
      </c>
      <c r="L8627" s="7">
        <f ca="1">IF($F8627,OFFSET(start_50,LOLP!$D8627+(1-$C8627)*24,LOLP!$B8627),0)</f>
        <v>0</v>
      </c>
      <c r="M8627" s="25">
        <f t="shared" ca="1" si="940"/>
        <v>0</v>
      </c>
      <c r="N8627" s="25">
        <f t="shared" ca="1" si="941"/>
        <v>0</v>
      </c>
      <c r="O8627" s="15" t="e">
        <f t="shared" ca="1" si="942"/>
        <v>#DIV/0!</v>
      </c>
      <c r="P8627" s="15" t="e">
        <f t="shared" ca="1" si="943"/>
        <v>#DIV/0!</v>
      </c>
    </row>
    <row r="8628" spans="1:16" x14ac:dyDescent="0.25">
      <c r="A8628" s="1">
        <f t="shared" si="944"/>
        <v>43460</v>
      </c>
      <c r="B8628" s="7">
        <f t="shared" si="939"/>
        <v>12</v>
      </c>
      <c r="C8628" s="4">
        <f>INDEX(Calendar!$E$3:$E$367,MATCH(LOLP!$A8628,Calendar!$B$3:$B$367,0))</f>
        <v>1</v>
      </c>
      <c r="D8628" s="2">
        <f t="shared" si="945"/>
        <v>9</v>
      </c>
      <c r="E8628" s="36">
        <v>23968</v>
      </c>
      <c r="F8628" s="7">
        <f>IFERROR(IF(INDEX('Temperature Data'!$AA$15:$AA$348,MATCH(LOLP!A8628,'Temperature Data'!$B$15:$B$348,0))&gt;IF(B8628=9,$G$2,LOLP!$F$2),1,0),0)</f>
        <v>0</v>
      </c>
      <c r="G8628" s="7">
        <f>SUMIFS(LOLP!$F$4:$F$8763,$C$4:$C$8763,$C8628,$B$4:$B$8763,$B8628,$D$4:$D$8763,$D8628)</f>
        <v>0</v>
      </c>
      <c r="H8628" s="7">
        <f>COUNTIFS(Calendar!$E$3:$E$367,LOLP!C8628,Calendar!$D$3:$D$367,LOLP!B8628)</f>
        <v>20</v>
      </c>
      <c r="I8628" s="7">
        <f ca="1">IF($F8628=1,OFFSET(start_norps,LOLP!$D8628+(1-$C8628)*24,LOLP!$B8628)*H8628/G8628,0)</f>
        <v>0</v>
      </c>
      <c r="J8628" s="7">
        <f ca="1">IF($F8628=1,OFFSET(start_33,LOLP!$D8628+(1-$C8628)*24,LOLP!$B8628)*H8628/G8628,0)</f>
        <v>0</v>
      </c>
      <c r="K8628" s="7">
        <f ca="1">IF($F8628,OFFSET(start_40,LOLP!$D8628+(1-$C8628)*24,LOLP!$B8628),0)</f>
        <v>0</v>
      </c>
      <c r="L8628" s="7">
        <f ca="1">IF($F8628,OFFSET(start_50,LOLP!$D8628+(1-$C8628)*24,LOLP!$B8628),0)</f>
        <v>0</v>
      </c>
      <c r="M8628" s="25">
        <f t="shared" ca="1" si="940"/>
        <v>0</v>
      </c>
      <c r="N8628" s="25">
        <f t="shared" ca="1" si="941"/>
        <v>0</v>
      </c>
      <c r="O8628" s="15" t="e">
        <f t="shared" ca="1" si="942"/>
        <v>#DIV/0!</v>
      </c>
      <c r="P8628" s="15" t="e">
        <f t="shared" ca="1" si="943"/>
        <v>#DIV/0!</v>
      </c>
    </row>
    <row r="8629" spans="1:16" x14ac:dyDescent="0.25">
      <c r="A8629" s="1">
        <f t="shared" si="944"/>
        <v>43460</v>
      </c>
      <c r="B8629" s="7">
        <f t="shared" si="939"/>
        <v>12</v>
      </c>
      <c r="C8629" s="4">
        <f>INDEX(Calendar!$E$3:$E$367,MATCH(LOLP!$A8629,Calendar!$B$3:$B$367,0))</f>
        <v>1</v>
      </c>
      <c r="D8629" s="2">
        <f t="shared" si="945"/>
        <v>10</v>
      </c>
      <c r="E8629" s="36">
        <v>23529</v>
      </c>
      <c r="F8629" s="7">
        <f>IFERROR(IF(INDEX('Temperature Data'!$AA$15:$AA$348,MATCH(LOLP!A8629,'Temperature Data'!$B$15:$B$348,0))&gt;IF(B8629=9,$G$2,LOLP!$F$2),1,0),0)</f>
        <v>0</v>
      </c>
      <c r="G8629" s="7">
        <f>SUMIFS(LOLP!$F$4:$F$8763,$C$4:$C$8763,$C8629,$B$4:$B$8763,$B8629,$D$4:$D$8763,$D8629)</f>
        <v>0</v>
      </c>
      <c r="H8629" s="7">
        <f>COUNTIFS(Calendar!$E$3:$E$367,LOLP!C8629,Calendar!$D$3:$D$367,LOLP!B8629)</f>
        <v>20</v>
      </c>
      <c r="I8629" s="7">
        <f ca="1">IF($F8629=1,OFFSET(start_norps,LOLP!$D8629+(1-$C8629)*24,LOLP!$B8629)*H8629/G8629,0)</f>
        <v>0</v>
      </c>
      <c r="J8629" s="7">
        <f ca="1">IF($F8629=1,OFFSET(start_33,LOLP!$D8629+(1-$C8629)*24,LOLP!$B8629)*H8629/G8629,0)</f>
        <v>0</v>
      </c>
      <c r="K8629" s="7">
        <f ca="1">IF($F8629,OFFSET(start_40,LOLP!$D8629+(1-$C8629)*24,LOLP!$B8629),0)</f>
        <v>0</v>
      </c>
      <c r="L8629" s="7">
        <f ca="1">IF($F8629,OFFSET(start_50,LOLP!$D8629+(1-$C8629)*24,LOLP!$B8629),0)</f>
        <v>0</v>
      </c>
      <c r="M8629" s="25">
        <f t="shared" ca="1" si="940"/>
        <v>0</v>
      </c>
      <c r="N8629" s="25">
        <f t="shared" ca="1" si="941"/>
        <v>0</v>
      </c>
      <c r="O8629" s="15" t="e">
        <f t="shared" ca="1" si="942"/>
        <v>#DIV/0!</v>
      </c>
      <c r="P8629" s="15" t="e">
        <f t="shared" ca="1" si="943"/>
        <v>#DIV/0!</v>
      </c>
    </row>
    <row r="8630" spans="1:16" x14ac:dyDescent="0.25">
      <c r="A8630" s="1">
        <f t="shared" si="944"/>
        <v>43460</v>
      </c>
      <c r="B8630" s="7">
        <f t="shared" si="939"/>
        <v>12</v>
      </c>
      <c r="C8630" s="4">
        <f>INDEX(Calendar!$E$3:$E$367,MATCH(LOLP!$A8630,Calendar!$B$3:$B$367,0))</f>
        <v>1</v>
      </c>
      <c r="D8630" s="2">
        <f t="shared" si="945"/>
        <v>11</v>
      </c>
      <c r="E8630" s="36">
        <v>23291</v>
      </c>
      <c r="F8630" s="7">
        <f>IFERROR(IF(INDEX('Temperature Data'!$AA$15:$AA$348,MATCH(LOLP!A8630,'Temperature Data'!$B$15:$B$348,0))&gt;IF(B8630=9,$G$2,LOLP!$F$2),1,0),0)</f>
        <v>0</v>
      </c>
      <c r="G8630" s="7">
        <f>SUMIFS(LOLP!$F$4:$F$8763,$C$4:$C$8763,$C8630,$B$4:$B$8763,$B8630,$D$4:$D$8763,$D8630)</f>
        <v>0</v>
      </c>
      <c r="H8630" s="7">
        <f>COUNTIFS(Calendar!$E$3:$E$367,LOLP!C8630,Calendar!$D$3:$D$367,LOLP!B8630)</f>
        <v>20</v>
      </c>
      <c r="I8630" s="7">
        <f ca="1">IF($F8630=1,OFFSET(start_norps,LOLP!$D8630+(1-$C8630)*24,LOLP!$B8630)*H8630/G8630,0)</f>
        <v>0</v>
      </c>
      <c r="J8630" s="7">
        <f ca="1">IF($F8630=1,OFFSET(start_33,LOLP!$D8630+(1-$C8630)*24,LOLP!$B8630)*H8630/G8630,0)</f>
        <v>0</v>
      </c>
      <c r="K8630" s="7">
        <f ca="1">IF($F8630,OFFSET(start_40,LOLP!$D8630+(1-$C8630)*24,LOLP!$B8630),0)</f>
        <v>0</v>
      </c>
      <c r="L8630" s="7">
        <f ca="1">IF($F8630,OFFSET(start_50,LOLP!$D8630+(1-$C8630)*24,LOLP!$B8630),0)</f>
        <v>0</v>
      </c>
      <c r="M8630" s="25">
        <f t="shared" ca="1" si="940"/>
        <v>0</v>
      </c>
      <c r="N8630" s="25">
        <f t="shared" ca="1" si="941"/>
        <v>0</v>
      </c>
      <c r="O8630" s="15" t="e">
        <f t="shared" ca="1" si="942"/>
        <v>#DIV/0!</v>
      </c>
      <c r="P8630" s="15" t="e">
        <f t="shared" ca="1" si="943"/>
        <v>#DIV/0!</v>
      </c>
    </row>
    <row r="8631" spans="1:16" x14ac:dyDescent="0.25">
      <c r="A8631" s="1">
        <f t="shared" si="944"/>
        <v>43460</v>
      </c>
      <c r="B8631" s="7">
        <f t="shared" si="939"/>
        <v>12</v>
      </c>
      <c r="C8631" s="4">
        <f>INDEX(Calendar!$E$3:$E$367,MATCH(LOLP!$A8631,Calendar!$B$3:$B$367,0))</f>
        <v>1</v>
      </c>
      <c r="D8631" s="2">
        <f t="shared" si="945"/>
        <v>12</v>
      </c>
      <c r="E8631" s="36">
        <v>22767</v>
      </c>
      <c r="F8631" s="7">
        <f>IFERROR(IF(INDEX('Temperature Data'!$AA$15:$AA$348,MATCH(LOLP!A8631,'Temperature Data'!$B$15:$B$348,0))&gt;IF(B8631=9,$G$2,LOLP!$F$2),1,0),0)</f>
        <v>0</v>
      </c>
      <c r="G8631" s="7">
        <f>SUMIFS(LOLP!$F$4:$F$8763,$C$4:$C$8763,$C8631,$B$4:$B$8763,$B8631,$D$4:$D$8763,$D8631)</f>
        <v>0</v>
      </c>
      <c r="H8631" s="7">
        <f>COUNTIFS(Calendar!$E$3:$E$367,LOLP!C8631,Calendar!$D$3:$D$367,LOLP!B8631)</f>
        <v>20</v>
      </c>
      <c r="I8631" s="7">
        <f ca="1">IF($F8631=1,OFFSET(start_norps,LOLP!$D8631+(1-$C8631)*24,LOLP!$B8631)*H8631/G8631,0)</f>
        <v>0</v>
      </c>
      <c r="J8631" s="7">
        <f ca="1">IF($F8631=1,OFFSET(start_33,LOLP!$D8631+(1-$C8631)*24,LOLP!$B8631)*H8631/G8631,0)</f>
        <v>0</v>
      </c>
      <c r="K8631" s="7">
        <f ca="1">IF($F8631,OFFSET(start_40,LOLP!$D8631+(1-$C8631)*24,LOLP!$B8631),0)</f>
        <v>0</v>
      </c>
      <c r="L8631" s="7">
        <f ca="1">IF($F8631,OFFSET(start_50,LOLP!$D8631+(1-$C8631)*24,LOLP!$B8631),0)</f>
        <v>0</v>
      </c>
      <c r="M8631" s="25">
        <f t="shared" ca="1" si="940"/>
        <v>0</v>
      </c>
      <c r="N8631" s="25">
        <f t="shared" ca="1" si="941"/>
        <v>0</v>
      </c>
      <c r="O8631" s="15" t="e">
        <f t="shared" ca="1" si="942"/>
        <v>#DIV/0!</v>
      </c>
      <c r="P8631" s="15" t="e">
        <f t="shared" ca="1" si="943"/>
        <v>#DIV/0!</v>
      </c>
    </row>
    <row r="8632" spans="1:16" x14ac:dyDescent="0.25">
      <c r="A8632" s="1">
        <f t="shared" si="944"/>
        <v>43460</v>
      </c>
      <c r="B8632" s="7">
        <f t="shared" si="939"/>
        <v>12</v>
      </c>
      <c r="C8632" s="4">
        <f>INDEX(Calendar!$E$3:$E$367,MATCH(LOLP!$A8632,Calendar!$B$3:$B$367,0))</f>
        <v>1</v>
      </c>
      <c r="D8632" s="2">
        <f t="shared" si="945"/>
        <v>13</v>
      </c>
      <c r="E8632" s="36">
        <v>22323</v>
      </c>
      <c r="F8632" s="7">
        <f>IFERROR(IF(INDEX('Temperature Data'!$AA$15:$AA$348,MATCH(LOLP!A8632,'Temperature Data'!$B$15:$B$348,0))&gt;IF(B8632=9,$G$2,LOLP!$F$2),1,0),0)</f>
        <v>0</v>
      </c>
      <c r="G8632" s="7">
        <f>SUMIFS(LOLP!$F$4:$F$8763,$C$4:$C$8763,$C8632,$B$4:$B$8763,$B8632,$D$4:$D$8763,$D8632)</f>
        <v>0</v>
      </c>
      <c r="H8632" s="7">
        <f>COUNTIFS(Calendar!$E$3:$E$367,LOLP!C8632,Calendar!$D$3:$D$367,LOLP!B8632)</f>
        <v>20</v>
      </c>
      <c r="I8632" s="7">
        <f ca="1">IF($F8632=1,OFFSET(start_norps,LOLP!$D8632+(1-$C8632)*24,LOLP!$B8632)*H8632/G8632,0)</f>
        <v>0</v>
      </c>
      <c r="J8632" s="7">
        <f ca="1">IF($F8632=1,OFFSET(start_33,LOLP!$D8632+(1-$C8632)*24,LOLP!$B8632)*H8632/G8632,0)</f>
        <v>0</v>
      </c>
      <c r="K8632" s="7">
        <f ca="1">IF($F8632,OFFSET(start_40,LOLP!$D8632+(1-$C8632)*24,LOLP!$B8632),0)</f>
        <v>0</v>
      </c>
      <c r="L8632" s="7">
        <f ca="1">IF($F8632,OFFSET(start_50,LOLP!$D8632+(1-$C8632)*24,LOLP!$B8632),0)</f>
        <v>0</v>
      </c>
      <c r="M8632" s="25">
        <f t="shared" ca="1" si="940"/>
        <v>0</v>
      </c>
      <c r="N8632" s="25">
        <f t="shared" ca="1" si="941"/>
        <v>0</v>
      </c>
      <c r="O8632" s="15" t="e">
        <f t="shared" ca="1" si="942"/>
        <v>#DIV/0!</v>
      </c>
      <c r="P8632" s="15" t="e">
        <f t="shared" ca="1" si="943"/>
        <v>#DIV/0!</v>
      </c>
    </row>
    <row r="8633" spans="1:16" x14ac:dyDescent="0.25">
      <c r="A8633" s="1">
        <f t="shared" si="944"/>
        <v>43460</v>
      </c>
      <c r="B8633" s="7">
        <f t="shared" si="939"/>
        <v>12</v>
      </c>
      <c r="C8633" s="4">
        <f>INDEX(Calendar!$E$3:$E$367,MATCH(LOLP!$A8633,Calendar!$B$3:$B$367,0))</f>
        <v>1</v>
      </c>
      <c r="D8633" s="2">
        <f t="shared" si="945"/>
        <v>14</v>
      </c>
      <c r="E8633" s="36">
        <v>22297</v>
      </c>
      <c r="F8633" s="7">
        <f>IFERROR(IF(INDEX('Temperature Data'!$AA$15:$AA$348,MATCH(LOLP!A8633,'Temperature Data'!$B$15:$B$348,0))&gt;IF(B8633=9,$G$2,LOLP!$F$2),1,0),0)</f>
        <v>0</v>
      </c>
      <c r="G8633" s="7">
        <f>SUMIFS(LOLP!$F$4:$F$8763,$C$4:$C$8763,$C8633,$B$4:$B$8763,$B8633,$D$4:$D$8763,$D8633)</f>
        <v>0</v>
      </c>
      <c r="H8633" s="7">
        <f>COUNTIFS(Calendar!$E$3:$E$367,LOLP!C8633,Calendar!$D$3:$D$367,LOLP!B8633)</f>
        <v>20</v>
      </c>
      <c r="I8633" s="7">
        <f ca="1">IF($F8633=1,OFFSET(start_norps,LOLP!$D8633+(1-$C8633)*24,LOLP!$B8633)*H8633/G8633,0)</f>
        <v>0</v>
      </c>
      <c r="J8633" s="7">
        <f ca="1">IF($F8633=1,OFFSET(start_33,LOLP!$D8633+(1-$C8633)*24,LOLP!$B8633)*H8633/G8633,0)</f>
        <v>0</v>
      </c>
      <c r="K8633" s="7">
        <f ca="1">IF($F8633,OFFSET(start_40,LOLP!$D8633+(1-$C8633)*24,LOLP!$B8633),0)</f>
        <v>0</v>
      </c>
      <c r="L8633" s="7">
        <f ca="1">IF($F8633,OFFSET(start_50,LOLP!$D8633+(1-$C8633)*24,LOLP!$B8633),0)</f>
        <v>0</v>
      </c>
      <c r="M8633" s="25">
        <f t="shared" ca="1" si="940"/>
        <v>0</v>
      </c>
      <c r="N8633" s="25">
        <f t="shared" ca="1" si="941"/>
        <v>0</v>
      </c>
      <c r="O8633" s="15" t="e">
        <f t="shared" ca="1" si="942"/>
        <v>#DIV/0!</v>
      </c>
      <c r="P8633" s="15" t="e">
        <f t="shared" ca="1" si="943"/>
        <v>#DIV/0!</v>
      </c>
    </row>
    <row r="8634" spans="1:16" x14ac:dyDescent="0.25">
      <c r="A8634" s="1">
        <f t="shared" si="944"/>
        <v>43460</v>
      </c>
      <c r="B8634" s="7">
        <f t="shared" si="939"/>
        <v>12</v>
      </c>
      <c r="C8634" s="4">
        <f>INDEX(Calendar!$E$3:$E$367,MATCH(LOLP!$A8634,Calendar!$B$3:$B$367,0))</f>
        <v>1</v>
      </c>
      <c r="D8634" s="2">
        <f t="shared" si="945"/>
        <v>15</v>
      </c>
      <c r="E8634" s="36">
        <v>22617</v>
      </c>
      <c r="F8634" s="7">
        <f>IFERROR(IF(INDEX('Temperature Data'!$AA$15:$AA$348,MATCH(LOLP!A8634,'Temperature Data'!$B$15:$B$348,0))&gt;IF(B8634=9,$G$2,LOLP!$F$2),1,0),0)</f>
        <v>0</v>
      </c>
      <c r="G8634" s="7">
        <f>SUMIFS(LOLP!$F$4:$F$8763,$C$4:$C$8763,$C8634,$B$4:$B$8763,$B8634,$D$4:$D$8763,$D8634)</f>
        <v>0</v>
      </c>
      <c r="H8634" s="7">
        <f>COUNTIFS(Calendar!$E$3:$E$367,LOLP!C8634,Calendar!$D$3:$D$367,LOLP!B8634)</f>
        <v>20</v>
      </c>
      <c r="I8634" s="7">
        <f ca="1">IF($F8634=1,OFFSET(start_norps,LOLP!$D8634+(1-$C8634)*24,LOLP!$B8634)*H8634/G8634,0)</f>
        <v>0</v>
      </c>
      <c r="J8634" s="7">
        <f ca="1">IF($F8634=1,OFFSET(start_33,LOLP!$D8634+(1-$C8634)*24,LOLP!$B8634)*H8634/G8634,0)</f>
        <v>0</v>
      </c>
      <c r="K8634" s="7">
        <f ca="1">IF($F8634,OFFSET(start_40,LOLP!$D8634+(1-$C8634)*24,LOLP!$B8634),0)</f>
        <v>0</v>
      </c>
      <c r="L8634" s="7">
        <f ca="1">IF($F8634,OFFSET(start_50,LOLP!$D8634+(1-$C8634)*24,LOLP!$B8634),0)</f>
        <v>0</v>
      </c>
      <c r="M8634" s="25">
        <f t="shared" ca="1" si="940"/>
        <v>0</v>
      </c>
      <c r="N8634" s="25">
        <f t="shared" ca="1" si="941"/>
        <v>0</v>
      </c>
      <c r="O8634" s="15" t="e">
        <f t="shared" ca="1" si="942"/>
        <v>#DIV/0!</v>
      </c>
      <c r="P8634" s="15" t="e">
        <f t="shared" ca="1" si="943"/>
        <v>#DIV/0!</v>
      </c>
    </row>
    <row r="8635" spans="1:16" x14ac:dyDescent="0.25">
      <c r="A8635" s="1">
        <f t="shared" si="944"/>
        <v>43460</v>
      </c>
      <c r="B8635" s="7">
        <f t="shared" si="939"/>
        <v>12</v>
      </c>
      <c r="C8635" s="4">
        <f>INDEX(Calendar!$E$3:$E$367,MATCH(LOLP!$A8635,Calendar!$B$3:$B$367,0))</f>
        <v>1</v>
      </c>
      <c r="D8635" s="2">
        <f t="shared" si="945"/>
        <v>16</v>
      </c>
      <c r="E8635" s="36">
        <v>23297</v>
      </c>
      <c r="F8635" s="7">
        <f>IFERROR(IF(INDEX('Temperature Data'!$AA$15:$AA$348,MATCH(LOLP!A8635,'Temperature Data'!$B$15:$B$348,0))&gt;IF(B8635=9,$G$2,LOLP!$F$2),1,0),0)</f>
        <v>0</v>
      </c>
      <c r="G8635" s="7">
        <f>SUMIFS(LOLP!$F$4:$F$8763,$C$4:$C$8763,$C8635,$B$4:$B$8763,$B8635,$D$4:$D$8763,$D8635)</f>
        <v>0</v>
      </c>
      <c r="H8635" s="7">
        <f>COUNTIFS(Calendar!$E$3:$E$367,LOLP!C8635,Calendar!$D$3:$D$367,LOLP!B8635)</f>
        <v>20</v>
      </c>
      <c r="I8635" s="7">
        <f ca="1">IF($F8635=1,OFFSET(start_norps,LOLP!$D8635+(1-$C8635)*24,LOLP!$B8635)*H8635/G8635,0)</f>
        <v>0</v>
      </c>
      <c r="J8635" s="7">
        <f ca="1">IF($F8635=1,OFFSET(start_33,LOLP!$D8635+(1-$C8635)*24,LOLP!$B8635)*H8635/G8635,0)</f>
        <v>0</v>
      </c>
      <c r="K8635" s="7">
        <f ca="1">IF($F8635,OFFSET(start_40,LOLP!$D8635+(1-$C8635)*24,LOLP!$B8635),0)</f>
        <v>0</v>
      </c>
      <c r="L8635" s="7">
        <f ca="1">IF($F8635,OFFSET(start_50,LOLP!$D8635+(1-$C8635)*24,LOLP!$B8635),0)</f>
        <v>0</v>
      </c>
      <c r="M8635" s="25">
        <f t="shared" ca="1" si="940"/>
        <v>0</v>
      </c>
      <c r="N8635" s="25">
        <f t="shared" ca="1" si="941"/>
        <v>0</v>
      </c>
      <c r="O8635" s="15" t="e">
        <f t="shared" ca="1" si="942"/>
        <v>#DIV/0!</v>
      </c>
      <c r="P8635" s="15" t="e">
        <f t="shared" ca="1" si="943"/>
        <v>#DIV/0!</v>
      </c>
    </row>
    <row r="8636" spans="1:16" x14ac:dyDescent="0.25">
      <c r="A8636" s="1">
        <f t="shared" si="944"/>
        <v>43460</v>
      </c>
      <c r="B8636" s="7">
        <f t="shared" si="939"/>
        <v>12</v>
      </c>
      <c r="C8636" s="4">
        <f>INDEX(Calendar!$E$3:$E$367,MATCH(LOLP!$A8636,Calendar!$B$3:$B$367,0))</f>
        <v>1</v>
      </c>
      <c r="D8636" s="2">
        <f t="shared" si="945"/>
        <v>17</v>
      </c>
      <c r="E8636" s="36">
        <v>24932</v>
      </c>
      <c r="F8636" s="7">
        <f>IFERROR(IF(INDEX('Temperature Data'!$AA$15:$AA$348,MATCH(LOLP!A8636,'Temperature Data'!$B$15:$B$348,0))&gt;IF(B8636=9,$G$2,LOLP!$F$2),1,0),0)</f>
        <v>0</v>
      </c>
      <c r="G8636" s="7">
        <f>SUMIFS(LOLP!$F$4:$F$8763,$C$4:$C$8763,$C8636,$B$4:$B$8763,$B8636,$D$4:$D$8763,$D8636)</f>
        <v>0</v>
      </c>
      <c r="H8636" s="7">
        <f>COUNTIFS(Calendar!$E$3:$E$367,LOLP!C8636,Calendar!$D$3:$D$367,LOLP!B8636)</f>
        <v>20</v>
      </c>
      <c r="I8636" s="7">
        <f ca="1">IF($F8636=1,OFFSET(start_norps,LOLP!$D8636+(1-$C8636)*24,LOLP!$B8636)*H8636/G8636,0)</f>
        <v>0</v>
      </c>
      <c r="J8636" s="7">
        <f ca="1">IF($F8636=1,OFFSET(start_33,LOLP!$D8636+(1-$C8636)*24,LOLP!$B8636)*H8636/G8636,0)</f>
        <v>0</v>
      </c>
      <c r="K8636" s="7">
        <f ca="1">IF($F8636,OFFSET(start_40,LOLP!$D8636+(1-$C8636)*24,LOLP!$B8636),0)</f>
        <v>0</v>
      </c>
      <c r="L8636" s="7">
        <f ca="1">IF($F8636,OFFSET(start_50,LOLP!$D8636+(1-$C8636)*24,LOLP!$B8636),0)</f>
        <v>0</v>
      </c>
      <c r="M8636" s="25">
        <f t="shared" ca="1" si="940"/>
        <v>0</v>
      </c>
      <c r="N8636" s="25">
        <f t="shared" ca="1" si="941"/>
        <v>0</v>
      </c>
      <c r="O8636" s="15" t="e">
        <f t="shared" ca="1" si="942"/>
        <v>#DIV/0!</v>
      </c>
      <c r="P8636" s="15" t="e">
        <f t="shared" ca="1" si="943"/>
        <v>#DIV/0!</v>
      </c>
    </row>
    <row r="8637" spans="1:16" x14ac:dyDescent="0.25">
      <c r="A8637" s="1">
        <f t="shared" si="944"/>
        <v>43460</v>
      </c>
      <c r="B8637" s="7">
        <f t="shared" si="939"/>
        <v>12</v>
      </c>
      <c r="C8637" s="4">
        <f>INDEX(Calendar!$E$3:$E$367,MATCH(LOLP!$A8637,Calendar!$B$3:$B$367,0))</f>
        <v>1</v>
      </c>
      <c r="D8637" s="2">
        <f t="shared" si="945"/>
        <v>18</v>
      </c>
      <c r="E8637" s="36">
        <v>27787</v>
      </c>
      <c r="F8637" s="7">
        <f>IFERROR(IF(INDEX('Temperature Data'!$AA$15:$AA$348,MATCH(LOLP!A8637,'Temperature Data'!$B$15:$B$348,0))&gt;IF(B8637=9,$G$2,LOLP!$F$2),1,0),0)</f>
        <v>0</v>
      </c>
      <c r="G8637" s="7">
        <f>SUMIFS(LOLP!$F$4:$F$8763,$C$4:$C$8763,$C8637,$B$4:$B$8763,$B8637,$D$4:$D$8763,$D8637)</f>
        <v>0</v>
      </c>
      <c r="H8637" s="7">
        <f>COUNTIFS(Calendar!$E$3:$E$367,LOLP!C8637,Calendar!$D$3:$D$367,LOLP!B8637)</f>
        <v>20</v>
      </c>
      <c r="I8637" s="7">
        <f ca="1">IF($F8637=1,OFFSET(start_norps,LOLP!$D8637+(1-$C8637)*24,LOLP!$B8637)*H8637/G8637,0)</f>
        <v>0</v>
      </c>
      <c r="J8637" s="7">
        <f ca="1">IF($F8637=1,OFFSET(start_33,LOLP!$D8637+(1-$C8637)*24,LOLP!$B8637)*H8637/G8637,0)</f>
        <v>0</v>
      </c>
      <c r="K8637" s="7">
        <f ca="1">IF($F8637,OFFSET(start_40,LOLP!$D8637+(1-$C8637)*24,LOLP!$B8637),0)</f>
        <v>0</v>
      </c>
      <c r="L8637" s="7">
        <f ca="1">IF($F8637,OFFSET(start_50,LOLP!$D8637+(1-$C8637)*24,LOLP!$B8637),0)</f>
        <v>0</v>
      </c>
      <c r="M8637" s="25">
        <f t="shared" ca="1" si="940"/>
        <v>0</v>
      </c>
      <c r="N8637" s="25">
        <f t="shared" ca="1" si="941"/>
        <v>0</v>
      </c>
      <c r="O8637" s="15" t="e">
        <f t="shared" ca="1" si="942"/>
        <v>#DIV/0!</v>
      </c>
      <c r="P8637" s="15" t="e">
        <f t="shared" ca="1" si="943"/>
        <v>#DIV/0!</v>
      </c>
    </row>
    <row r="8638" spans="1:16" x14ac:dyDescent="0.25">
      <c r="A8638" s="1">
        <f t="shared" si="944"/>
        <v>43460</v>
      </c>
      <c r="B8638" s="7">
        <f t="shared" si="939"/>
        <v>12</v>
      </c>
      <c r="C8638" s="4">
        <f>INDEX(Calendar!$E$3:$E$367,MATCH(LOLP!$A8638,Calendar!$B$3:$B$367,0))</f>
        <v>1</v>
      </c>
      <c r="D8638" s="2">
        <f t="shared" si="945"/>
        <v>19</v>
      </c>
      <c r="E8638" s="36">
        <v>28087</v>
      </c>
      <c r="F8638" s="7">
        <f>IFERROR(IF(INDEX('Temperature Data'!$AA$15:$AA$348,MATCH(LOLP!A8638,'Temperature Data'!$B$15:$B$348,0))&gt;IF(B8638=9,$G$2,LOLP!$F$2),1,0),0)</f>
        <v>0</v>
      </c>
      <c r="G8638" s="7">
        <f>SUMIFS(LOLP!$F$4:$F$8763,$C$4:$C$8763,$C8638,$B$4:$B$8763,$B8638,$D$4:$D$8763,$D8638)</f>
        <v>0</v>
      </c>
      <c r="H8638" s="7">
        <f>COUNTIFS(Calendar!$E$3:$E$367,LOLP!C8638,Calendar!$D$3:$D$367,LOLP!B8638)</f>
        <v>20</v>
      </c>
      <c r="I8638" s="7">
        <f ca="1">IF($F8638=1,OFFSET(start_norps,LOLP!$D8638+(1-$C8638)*24,LOLP!$B8638)*H8638/G8638,0)</f>
        <v>0</v>
      </c>
      <c r="J8638" s="7">
        <f ca="1">IF($F8638=1,OFFSET(start_33,LOLP!$D8638+(1-$C8638)*24,LOLP!$B8638)*H8638/G8638,0)</f>
        <v>0</v>
      </c>
      <c r="K8638" s="7">
        <f ca="1">IF($F8638,OFFSET(start_40,LOLP!$D8638+(1-$C8638)*24,LOLP!$B8638),0)</f>
        <v>0</v>
      </c>
      <c r="L8638" s="7">
        <f ca="1">IF($F8638,OFFSET(start_50,LOLP!$D8638+(1-$C8638)*24,LOLP!$B8638),0)</f>
        <v>0</v>
      </c>
      <c r="M8638" s="25">
        <f t="shared" ca="1" si="940"/>
        <v>0</v>
      </c>
      <c r="N8638" s="25">
        <f t="shared" ca="1" si="941"/>
        <v>0</v>
      </c>
      <c r="O8638" s="15" t="e">
        <f t="shared" ca="1" si="942"/>
        <v>#DIV/0!</v>
      </c>
      <c r="P8638" s="15" t="e">
        <f t="shared" ca="1" si="943"/>
        <v>#DIV/0!</v>
      </c>
    </row>
    <row r="8639" spans="1:16" x14ac:dyDescent="0.25">
      <c r="A8639" s="1">
        <f t="shared" si="944"/>
        <v>43460</v>
      </c>
      <c r="B8639" s="7">
        <f t="shared" si="939"/>
        <v>12</v>
      </c>
      <c r="C8639" s="4">
        <f>INDEX(Calendar!$E$3:$E$367,MATCH(LOLP!$A8639,Calendar!$B$3:$B$367,0))</f>
        <v>1</v>
      </c>
      <c r="D8639" s="2">
        <f t="shared" si="945"/>
        <v>20</v>
      </c>
      <c r="E8639" s="36">
        <v>27588</v>
      </c>
      <c r="F8639" s="7">
        <f>IFERROR(IF(INDEX('Temperature Data'!$AA$15:$AA$348,MATCH(LOLP!A8639,'Temperature Data'!$B$15:$B$348,0))&gt;IF(B8639=9,$G$2,LOLP!$F$2),1,0),0)</f>
        <v>0</v>
      </c>
      <c r="G8639" s="7">
        <f>SUMIFS(LOLP!$F$4:$F$8763,$C$4:$C$8763,$C8639,$B$4:$B$8763,$B8639,$D$4:$D$8763,$D8639)</f>
        <v>0</v>
      </c>
      <c r="H8639" s="7">
        <f>COUNTIFS(Calendar!$E$3:$E$367,LOLP!C8639,Calendar!$D$3:$D$367,LOLP!B8639)</f>
        <v>20</v>
      </c>
      <c r="I8639" s="7">
        <f ca="1">IF($F8639=1,OFFSET(start_norps,LOLP!$D8639+(1-$C8639)*24,LOLP!$B8639)*H8639/G8639,0)</f>
        <v>0</v>
      </c>
      <c r="J8639" s="7">
        <f ca="1">IF($F8639=1,OFFSET(start_33,LOLP!$D8639+(1-$C8639)*24,LOLP!$B8639)*H8639/G8639,0)</f>
        <v>0</v>
      </c>
      <c r="K8639" s="7">
        <f ca="1">IF($F8639,OFFSET(start_40,LOLP!$D8639+(1-$C8639)*24,LOLP!$B8639),0)</f>
        <v>0</v>
      </c>
      <c r="L8639" s="7">
        <f ca="1">IF($F8639,OFFSET(start_50,LOLP!$D8639+(1-$C8639)*24,LOLP!$B8639),0)</f>
        <v>0</v>
      </c>
      <c r="M8639" s="25">
        <f t="shared" ca="1" si="940"/>
        <v>0</v>
      </c>
      <c r="N8639" s="25">
        <f t="shared" ca="1" si="941"/>
        <v>0</v>
      </c>
      <c r="O8639" s="15" t="e">
        <f t="shared" ca="1" si="942"/>
        <v>#DIV/0!</v>
      </c>
      <c r="P8639" s="15" t="e">
        <f t="shared" ca="1" si="943"/>
        <v>#DIV/0!</v>
      </c>
    </row>
    <row r="8640" spans="1:16" x14ac:dyDescent="0.25">
      <c r="A8640" s="1">
        <f t="shared" si="944"/>
        <v>43460</v>
      </c>
      <c r="B8640" s="7">
        <f t="shared" si="939"/>
        <v>12</v>
      </c>
      <c r="C8640" s="4">
        <f>INDEX(Calendar!$E$3:$E$367,MATCH(LOLP!$A8640,Calendar!$B$3:$B$367,0))</f>
        <v>1</v>
      </c>
      <c r="D8640" s="2">
        <f t="shared" si="945"/>
        <v>21</v>
      </c>
      <c r="E8640" s="36">
        <v>26909</v>
      </c>
      <c r="F8640" s="7">
        <f>IFERROR(IF(INDEX('Temperature Data'!$AA$15:$AA$348,MATCH(LOLP!A8640,'Temperature Data'!$B$15:$B$348,0))&gt;IF(B8640=9,$G$2,LOLP!$F$2),1,0),0)</f>
        <v>0</v>
      </c>
      <c r="G8640" s="7">
        <f>SUMIFS(LOLP!$F$4:$F$8763,$C$4:$C$8763,$C8640,$B$4:$B$8763,$B8640,$D$4:$D$8763,$D8640)</f>
        <v>0</v>
      </c>
      <c r="H8640" s="7">
        <f>COUNTIFS(Calendar!$E$3:$E$367,LOLP!C8640,Calendar!$D$3:$D$367,LOLP!B8640)</f>
        <v>20</v>
      </c>
      <c r="I8640" s="7">
        <f ca="1">IF($F8640=1,OFFSET(start_norps,LOLP!$D8640+(1-$C8640)*24,LOLP!$B8640)*H8640/G8640,0)</f>
        <v>0</v>
      </c>
      <c r="J8640" s="7">
        <f ca="1">IF($F8640=1,OFFSET(start_33,LOLP!$D8640+(1-$C8640)*24,LOLP!$B8640)*H8640/G8640,0)</f>
        <v>0</v>
      </c>
      <c r="K8640" s="7">
        <f ca="1">IF($F8640,OFFSET(start_40,LOLP!$D8640+(1-$C8640)*24,LOLP!$B8640),0)</f>
        <v>0</v>
      </c>
      <c r="L8640" s="7">
        <f ca="1">IF($F8640,OFFSET(start_50,LOLP!$D8640+(1-$C8640)*24,LOLP!$B8640),0)</f>
        <v>0</v>
      </c>
      <c r="M8640" s="25">
        <f t="shared" ca="1" si="940"/>
        <v>0</v>
      </c>
      <c r="N8640" s="25">
        <f t="shared" ca="1" si="941"/>
        <v>0</v>
      </c>
      <c r="O8640" s="15" t="e">
        <f t="shared" ca="1" si="942"/>
        <v>#DIV/0!</v>
      </c>
      <c r="P8640" s="15" t="e">
        <f t="shared" ca="1" si="943"/>
        <v>#DIV/0!</v>
      </c>
    </row>
    <row r="8641" spans="1:16" x14ac:dyDescent="0.25">
      <c r="A8641" s="1">
        <f t="shared" si="944"/>
        <v>43460</v>
      </c>
      <c r="B8641" s="7">
        <f t="shared" si="939"/>
        <v>12</v>
      </c>
      <c r="C8641" s="4">
        <f>INDEX(Calendar!$E$3:$E$367,MATCH(LOLP!$A8641,Calendar!$B$3:$B$367,0))</f>
        <v>1</v>
      </c>
      <c r="D8641" s="2">
        <f t="shared" si="945"/>
        <v>22</v>
      </c>
      <c r="E8641" s="36">
        <v>26005</v>
      </c>
      <c r="F8641" s="7">
        <f>IFERROR(IF(INDEX('Temperature Data'!$AA$15:$AA$348,MATCH(LOLP!A8641,'Temperature Data'!$B$15:$B$348,0))&gt;IF(B8641=9,$G$2,LOLP!$F$2),1,0),0)</f>
        <v>0</v>
      </c>
      <c r="G8641" s="7">
        <f>SUMIFS(LOLP!$F$4:$F$8763,$C$4:$C$8763,$C8641,$B$4:$B$8763,$B8641,$D$4:$D$8763,$D8641)</f>
        <v>0</v>
      </c>
      <c r="H8641" s="7">
        <f>COUNTIFS(Calendar!$E$3:$E$367,LOLP!C8641,Calendar!$D$3:$D$367,LOLP!B8641)</f>
        <v>20</v>
      </c>
      <c r="I8641" s="7">
        <f ca="1">IF($F8641=1,OFFSET(start_norps,LOLP!$D8641+(1-$C8641)*24,LOLP!$B8641)*H8641/G8641,0)</f>
        <v>0</v>
      </c>
      <c r="J8641" s="7">
        <f ca="1">IF($F8641=1,OFFSET(start_33,LOLP!$D8641+(1-$C8641)*24,LOLP!$B8641)*H8641/G8641,0)</f>
        <v>0</v>
      </c>
      <c r="K8641" s="7">
        <f ca="1">IF($F8641,OFFSET(start_40,LOLP!$D8641+(1-$C8641)*24,LOLP!$B8641),0)</f>
        <v>0</v>
      </c>
      <c r="L8641" s="7">
        <f ca="1">IF($F8641,OFFSET(start_50,LOLP!$D8641+(1-$C8641)*24,LOLP!$B8641),0)</f>
        <v>0</v>
      </c>
      <c r="M8641" s="25">
        <f t="shared" ca="1" si="940"/>
        <v>0</v>
      </c>
      <c r="N8641" s="25">
        <f t="shared" ca="1" si="941"/>
        <v>0</v>
      </c>
      <c r="O8641" s="15" t="e">
        <f t="shared" ca="1" si="942"/>
        <v>#DIV/0!</v>
      </c>
      <c r="P8641" s="15" t="e">
        <f t="shared" ca="1" si="943"/>
        <v>#DIV/0!</v>
      </c>
    </row>
    <row r="8642" spans="1:16" x14ac:dyDescent="0.25">
      <c r="A8642" s="1">
        <f t="shared" si="944"/>
        <v>43460</v>
      </c>
      <c r="B8642" s="7">
        <f t="shared" si="939"/>
        <v>12</v>
      </c>
      <c r="C8642" s="4">
        <f>INDEX(Calendar!$E$3:$E$367,MATCH(LOLP!$A8642,Calendar!$B$3:$B$367,0))</f>
        <v>1</v>
      </c>
      <c r="D8642" s="2">
        <f t="shared" si="945"/>
        <v>23</v>
      </c>
      <c r="E8642" s="36">
        <v>24162</v>
      </c>
      <c r="F8642" s="7">
        <f>IFERROR(IF(INDEX('Temperature Data'!$AA$15:$AA$348,MATCH(LOLP!A8642,'Temperature Data'!$B$15:$B$348,0))&gt;IF(B8642=9,$G$2,LOLP!$F$2),1,0),0)</f>
        <v>0</v>
      </c>
      <c r="G8642" s="7">
        <f>SUMIFS(LOLP!$F$4:$F$8763,$C$4:$C$8763,$C8642,$B$4:$B$8763,$B8642,$D$4:$D$8763,$D8642)</f>
        <v>0</v>
      </c>
      <c r="H8642" s="7">
        <f>COUNTIFS(Calendar!$E$3:$E$367,LOLP!C8642,Calendar!$D$3:$D$367,LOLP!B8642)</f>
        <v>20</v>
      </c>
      <c r="I8642" s="7">
        <f ca="1">IF($F8642=1,OFFSET(start_norps,LOLP!$D8642+(1-$C8642)*24,LOLP!$B8642)*H8642/G8642,0)</f>
        <v>0</v>
      </c>
      <c r="J8642" s="7">
        <f ca="1">IF($F8642=1,OFFSET(start_33,LOLP!$D8642+(1-$C8642)*24,LOLP!$B8642)*H8642/G8642,0)</f>
        <v>0</v>
      </c>
      <c r="K8642" s="7">
        <f ca="1">IF($F8642,OFFSET(start_40,LOLP!$D8642+(1-$C8642)*24,LOLP!$B8642),0)</f>
        <v>0</v>
      </c>
      <c r="L8642" s="7">
        <f ca="1">IF($F8642,OFFSET(start_50,LOLP!$D8642+(1-$C8642)*24,LOLP!$B8642),0)</f>
        <v>0</v>
      </c>
      <c r="M8642" s="25">
        <f t="shared" ca="1" si="940"/>
        <v>0</v>
      </c>
      <c r="N8642" s="25">
        <f t="shared" ca="1" si="941"/>
        <v>0</v>
      </c>
      <c r="O8642" s="15" t="e">
        <f t="shared" ca="1" si="942"/>
        <v>#DIV/0!</v>
      </c>
      <c r="P8642" s="15" t="e">
        <f t="shared" ca="1" si="943"/>
        <v>#DIV/0!</v>
      </c>
    </row>
    <row r="8643" spans="1:16" x14ac:dyDescent="0.25">
      <c r="A8643" s="1">
        <f t="shared" si="944"/>
        <v>43460</v>
      </c>
      <c r="B8643" s="7">
        <f t="shared" si="939"/>
        <v>12</v>
      </c>
      <c r="C8643" s="4">
        <f>INDEX(Calendar!$E$3:$E$367,MATCH(LOLP!$A8643,Calendar!$B$3:$B$367,0))</f>
        <v>1</v>
      </c>
      <c r="D8643" s="2">
        <f t="shared" si="945"/>
        <v>24</v>
      </c>
      <c r="E8643" s="36">
        <v>22398</v>
      </c>
      <c r="F8643" s="7">
        <f>IFERROR(IF(INDEX('Temperature Data'!$AA$15:$AA$348,MATCH(LOLP!A8643,'Temperature Data'!$B$15:$B$348,0))&gt;IF(B8643=9,$G$2,LOLP!$F$2),1,0),0)</f>
        <v>0</v>
      </c>
      <c r="G8643" s="7">
        <f>SUMIFS(LOLP!$F$4:$F$8763,$C$4:$C$8763,$C8643,$B$4:$B$8763,$B8643,$D$4:$D$8763,$D8643)</f>
        <v>0</v>
      </c>
      <c r="H8643" s="7">
        <f>COUNTIFS(Calendar!$E$3:$E$367,LOLP!C8643,Calendar!$D$3:$D$367,LOLP!B8643)</f>
        <v>20</v>
      </c>
      <c r="I8643" s="7">
        <f ca="1">IF($F8643=1,OFFSET(start_norps,LOLP!$D8643+(1-$C8643)*24,LOLP!$B8643)*H8643/G8643,0)</f>
        <v>0</v>
      </c>
      <c r="J8643" s="7">
        <f ca="1">IF($F8643=1,OFFSET(start_33,LOLP!$D8643+(1-$C8643)*24,LOLP!$B8643)*H8643/G8643,0)</f>
        <v>0</v>
      </c>
      <c r="K8643" s="7">
        <f ca="1">IF($F8643,OFFSET(start_40,LOLP!$D8643+(1-$C8643)*24,LOLP!$B8643),0)</f>
        <v>0</v>
      </c>
      <c r="L8643" s="7">
        <f ca="1">IF($F8643,OFFSET(start_50,LOLP!$D8643+(1-$C8643)*24,LOLP!$B8643),0)</f>
        <v>0</v>
      </c>
      <c r="M8643" s="25">
        <f t="shared" ca="1" si="940"/>
        <v>0</v>
      </c>
      <c r="N8643" s="25">
        <f t="shared" ca="1" si="941"/>
        <v>0</v>
      </c>
      <c r="O8643" s="15" t="e">
        <f t="shared" ca="1" si="942"/>
        <v>#DIV/0!</v>
      </c>
      <c r="P8643" s="15" t="e">
        <f t="shared" ca="1" si="943"/>
        <v>#DIV/0!</v>
      </c>
    </row>
    <row r="8644" spans="1:16" x14ac:dyDescent="0.25">
      <c r="A8644" s="1">
        <f t="shared" si="944"/>
        <v>43461</v>
      </c>
      <c r="B8644" s="7">
        <f t="shared" si="939"/>
        <v>12</v>
      </c>
      <c r="C8644" s="4">
        <f>INDEX(Calendar!$E$3:$E$367,MATCH(LOLP!$A8644,Calendar!$B$3:$B$367,0))</f>
        <v>1</v>
      </c>
      <c r="D8644" s="2">
        <f t="shared" si="945"/>
        <v>1</v>
      </c>
      <c r="E8644" s="36">
        <v>21182</v>
      </c>
      <c r="F8644" s="7">
        <f>IFERROR(IF(INDEX('Temperature Data'!$AA$15:$AA$348,MATCH(LOLP!A8644,'Temperature Data'!$B$15:$B$348,0))&gt;IF(B8644=9,$G$2,LOLP!$F$2),1,0),0)</f>
        <v>0</v>
      </c>
      <c r="G8644" s="7">
        <f>SUMIFS(LOLP!$F$4:$F$8763,$C$4:$C$8763,$C8644,$B$4:$B$8763,$B8644,$D$4:$D$8763,$D8644)</f>
        <v>0</v>
      </c>
      <c r="H8644" s="7">
        <f>COUNTIFS(Calendar!$E$3:$E$367,LOLP!C8644,Calendar!$D$3:$D$367,LOLP!B8644)</f>
        <v>20</v>
      </c>
      <c r="I8644" s="7">
        <f ca="1">IF($F8644=1,OFFSET(start_norps,LOLP!$D8644+(1-$C8644)*24,LOLP!$B8644)*H8644/G8644,0)</f>
        <v>0</v>
      </c>
      <c r="J8644" s="7">
        <f ca="1">IF($F8644=1,OFFSET(start_33,LOLP!$D8644+(1-$C8644)*24,LOLP!$B8644)*H8644/G8644,0)</f>
        <v>0</v>
      </c>
      <c r="K8644" s="7">
        <f ca="1">IF($F8644,OFFSET(start_40,LOLP!$D8644+(1-$C8644)*24,LOLP!$B8644),0)</f>
        <v>0</v>
      </c>
      <c r="L8644" s="7">
        <f ca="1">IF($F8644,OFFSET(start_50,LOLP!$D8644+(1-$C8644)*24,LOLP!$B8644),0)</f>
        <v>0</v>
      </c>
      <c r="M8644" s="25">
        <f t="shared" ca="1" si="940"/>
        <v>0</v>
      </c>
      <c r="N8644" s="25">
        <f t="shared" ca="1" si="941"/>
        <v>0</v>
      </c>
      <c r="O8644" s="15" t="e">
        <f t="shared" ca="1" si="942"/>
        <v>#DIV/0!</v>
      </c>
      <c r="P8644" s="15" t="e">
        <f t="shared" ca="1" si="943"/>
        <v>#DIV/0!</v>
      </c>
    </row>
    <row r="8645" spans="1:16" x14ac:dyDescent="0.25">
      <c r="A8645" s="1">
        <f t="shared" si="944"/>
        <v>43461</v>
      </c>
      <c r="B8645" s="7">
        <f t="shared" ref="B8645:B8708" si="946">MONTH(A8645)</f>
        <v>12</v>
      </c>
      <c r="C8645" s="4">
        <f>INDEX(Calendar!$E$3:$E$367,MATCH(LOLP!$A8645,Calendar!$B$3:$B$367,0))</f>
        <v>1</v>
      </c>
      <c r="D8645" s="2">
        <f t="shared" si="945"/>
        <v>2</v>
      </c>
      <c r="E8645" s="36">
        <v>20503</v>
      </c>
      <c r="F8645" s="7">
        <f>IFERROR(IF(INDEX('Temperature Data'!$AA$15:$AA$348,MATCH(LOLP!A8645,'Temperature Data'!$B$15:$B$348,0))&gt;IF(B8645=9,$G$2,LOLP!$F$2),1,0),0)</f>
        <v>0</v>
      </c>
      <c r="G8645" s="7">
        <f>SUMIFS(LOLP!$F$4:$F$8763,$C$4:$C$8763,$C8645,$B$4:$B$8763,$B8645,$D$4:$D$8763,$D8645)</f>
        <v>0</v>
      </c>
      <c r="H8645" s="7">
        <f>COUNTIFS(Calendar!$E$3:$E$367,LOLP!C8645,Calendar!$D$3:$D$367,LOLP!B8645)</f>
        <v>20</v>
      </c>
      <c r="I8645" s="7">
        <f ca="1">IF($F8645=1,OFFSET(start_norps,LOLP!$D8645+(1-$C8645)*24,LOLP!$B8645)*H8645/G8645,0)</f>
        <v>0</v>
      </c>
      <c r="J8645" s="7">
        <f ca="1">IF($F8645=1,OFFSET(start_33,LOLP!$D8645+(1-$C8645)*24,LOLP!$B8645)*H8645/G8645,0)</f>
        <v>0</v>
      </c>
      <c r="K8645" s="7">
        <f ca="1">IF($F8645,OFFSET(start_40,LOLP!$D8645+(1-$C8645)*24,LOLP!$B8645),0)</f>
        <v>0</v>
      </c>
      <c r="L8645" s="7">
        <f ca="1">IF($F8645,OFFSET(start_50,LOLP!$D8645+(1-$C8645)*24,LOLP!$B8645),0)</f>
        <v>0</v>
      </c>
      <c r="M8645" s="25">
        <f t="shared" ref="M8645:M8708" ca="1" si="947">I8645/I$8764</f>
        <v>0</v>
      </c>
      <c r="N8645" s="25">
        <f t="shared" ref="N8645:N8708" ca="1" si="948">J8645/J$8764</f>
        <v>0</v>
      </c>
      <c r="O8645" s="15" t="e">
        <f t="shared" ref="O8645:O8708" ca="1" si="949">K8645/K$8764</f>
        <v>#DIV/0!</v>
      </c>
      <c r="P8645" s="15" t="e">
        <f t="shared" ref="P8645:P8708" ca="1" si="950">L8645/L$8764</f>
        <v>#DIV/0!</v>
      </c>
    </row>
    <row r="8646" spans="1:16" x14ac:dyDescent="0.25">
      <c r="A8646" s="1">
        <f t="shared" si="944"/>
        <v>43461</v>
      </c>
      <c r="B8646" s="7">
        <f t="shared" si="946"/>
        <v>12</v>
      </c>
      <c r="C8646" s="4">
        <f>INDEX(Calendar!$E$3:$E$367,MATCH(LOLP!$A8646,Calendar!$B$3:$B$367,0))</f>
        <v>1</v>
      </c>
      <c r="D8646" s="2">
        <f t="shared" si="945"/>
        <v>3</v>
      </c>
      <c r="E8646" s="36">
        <v>20052</v>
      </c>
      <c r="F8646" s="7">
        <f>IFERROR(IF(INDEX('Temperature Data'!$AA$15:$AA$348,MATCH(LOLP!A8646,'Temperature Data'!$B$15:$B$348,0))&gt;IF(B8646=9,$G$2,LOLP!$F$2),1,0),0)</f>
        <v>0</v>
      </c>
      <c r="G8646" s="7">
        <f>SUMIFS(LOLP!$F$4:$F$8763,$C$4:$C$8763,$C8646,$B$4:$B$8763,$B8646,$D$4:$D$8763,$D8646)</f>
        <v>0</v>
      </c>
      <c r="H8646" s="7">
        <f>COUNTIFS(Calendar!$E$3:$E$367,LOLP!C8646,Calendar!$D$3:$D$367,LOLP!B8646)</f>
        <v>20</v>
      </c>
      <c r="I8646" s="7">
        <f ca="1">IF($F8646=1,OFFSET(start_norps,LOLP!$D8646+(1-$C8646)*24,LOLP!$B8646)*H8646/G8646,0)</f>
        <v>0</v>
      </c>
      <c r="J8646" s="7">
        <f ca="1">IF($F8646=1,OFFSET(start_33,LOLP!$D8646+(1-$C8646)*24,LOLP!$B8646)*H8646/G8646,0)</f>
        <v>0</v>
      </c>
      <c r="K8646" s="7">
        <f ca="1">IF($F8646,OFFSET(start_40,LOLP!$D8646+(1-$C8646)*24,LOLP!$B8646),0)</f>
        <v>0</v>
      </c>
      <c r="L8646" s="7">
        <f ca="1">IF($F8646,OFFSET(start_50,LOLP!$D8646+(1-$C8646)*24,LOLP!$B8646),0)</f>
        <v>0</v>
      </c>
      <c r="M8646" s="25">
        <f t="shared" ca="1" si="947"/>
        <v>0</v>
      </c>
      <c r="N8646" s="25">
        <f t="shared" ca="1" si="948"/>
        <v>0</v>
      </c>
      <c r="O8646" s="15" t="e">
        <f t="shared" ca="1" si="949"/>
        <v>#DIV/0!</v>
      </c>
      <c r="P8646" s="15" t="e">
        <f t="shared" ca="1" si="950"/>
        <v>#DIV/0!</v>
      </c>
    </row>
    <row r="8647" spans="1:16" x14ac:dyDescent="0.25">
      <c r="A8647" s="1">
        <f t="shared" si="944"/>
        <v>43461</v>
      </c>
      <c r="B8647" s="7">
        <f t="shared" si="946"/>
        <v>12</v>
      </c>
      <c r="C8647" s="4">
        <f>INDEX(Calendar!$E$3:$E$367,MATCH(LOLP!$A8647,Calendar!$B$3:$B$367,0))</f>
        <v>1</v>
      </c>
      <c r="D8647" s="2">
        <f t="shared" si="945"/>
        <v>4</v>
      </c>
      <c r="E8647" s="36">
        <v>19938</v>
      </c>
      <c r="F8647" s="7">
        <f>IFERROR(IF(INDEX('Temperature Data'!$AA$15:$AA$348,MATCH(LOLP!A8647,'Temperature Data'!$B$15:$B$348,0))&gt;IF(B8647=9,$G$2,LOLP!$F$2),1,0),0)</f>
        <v>0</v>
      </c>
      <c r="G8647" s="7">
        <f>SUMIFS(LOLP!$F$4:$F$8763,$C$4:$C$8763,$C8647,$B$4:$B$8763,$B8647,$D$4:$D$8763,$D8647)</f>
        <v>0</v>
      </c>
      <c r="H8647" s="7">
        <f>COUNTIFS(Calendar!$E$3:$E$367,LOLP!C8647,Calendar!$D$3:$D$367,LOLP!B8647)</f>
        <v>20</v>
      </c>
      <c r="I8647" s="7">
        <f ca="1">IF($F8647=1,OFFSET(start_norps,LOLP!$D8647+(1-$C8647)*24,LOLP!$B8647)*H8647/G8647,0)</f>
        <v>0</v>
      </c>
      <c r="J8647" s="7">
        <f ca="1">IF($F8647=1,OFFSET(start_33,LOLP!$D8647+(1-$C8647)*24,LOLP!$B8647)*H8647/G8647,0)</f>
        <v>0</v>
      </c>
      <c r="K8647" s="7">
        <f ca="1">IF($F8647,OFFSET(start_40,LOLP!$D8647+(1-$C8647)*24,LOLP!$B8647),0)</f>
        <v>0</v>
      </c>
      <c r="L8647" s="7">
        <f ca="1">IF($F8647,OFFSET(start_50,LOLP!$D8647+(1-$C8647)*24,LOLP!$B8647),0)</f>
        <v>0</v>
      </c>
      <c r="M8647" s="25">
        <f t="shared" ca="1" si="947"/>
        <v>0</v>
      </c>
      <c r="N8647" s="25">
        <f t="shared" ca="1" si="948"/>
        <v>0</v>
      </c>
      <c r="O8647" s="15" t="e">
        <f t="shared" ca="1" si="949"/>
        <v>#DIV/0!</v>
      </c>
      <c r="P8647" s="15" t="e">
        <f t="shared" ca="1" si="950"/>
        <v>#DIV/0!</v>
      </c>
    </row>
    <row r="8648" spans="1:16" x14ac:dyDescent="0.25">
      <c r="A8648" s="1">
        <f t="shared" si="944"/>
        <v>43461</v>
      </c>
      <c r="B8648" s="7">
        <f t="shared" si="946"/>
        <v>12</v>
      </c>
      <c r="C8648" s="4">
        <f>INDEX(Calendar!$E$3:$E$367,MATCH(LOLP!$A8648,Calendar!$B$3:$B$367,0))</f>
        <v>1</v>
      </c>
      <c r="D8648" s="2">
        <f t="shared" si="945"/>
        <v>5</v>
      </c>
      <c r="E8648" s="36">
        <v>20522</v>
      </c>
      <c r="F8648" s="7">
        <f>IFERROR(IF(INDEX('Temperature Data'!$AA$15:$AA$348,MATCH(LOLP!A8648,'Temperature Data'!$B$15:$B$348,0))&gt;IF(B8648=9,$G$2,LOLP!$F$2),1,0),0)</f>
        <v>0</v>
      </c>
      <c r="G8648" s="7">
        <f>SUMIFS(LOLP!$F$4:$F$8763,$C$4:$C$8763,$C8648,$B$4:$B$8763,$B8648,$D$4:$D$8763,$D8648)</f>
        <v>0</v>
      </c>
      <c r="H8648" s="7">
        <f>COUNTIFS(Calendar!$E$3:$E$367,LOLP!C8648,Calendar!$D$3:$D$367,LOLP!B8648)</f>
        <v>20</v>
      </c>
      <c r="I8648" s="7">
        <f ca="1">IF($F8648=1,OFFSET(start_norps,LOLP!$D8648+(1-$C8648)*24,LOLP!$B8648)*H8648/G8648,0)</f>
        <v>0</v>
      </c>
      <c r="J8648" s="7">
        <f ca="1">IF($F8648=1,OFFSET(start_33,LOLP!$D8648+(1-$C8648)*24,LOLP!$B8648)*H8648/G8648,0)</f>
        <v>0</v>
      </c>
      <c r="K8648" s="7">
        <f ca="1">IF($F8648,OFFSET(start_40,LOLP!$D8648+(1-$C8648)*24,LOLP!$B8648),0)</f>
        <v>0</v>
      </c>
      <c r="L8648" s="7">
        <f ca="1">IF($F8648,OFFSET(start_50,LOLP!$D8648+(1-$C8648)*24,LOLP!$B8648),0)</f>
        <v>0</v>
      </c>
      <c r="M8648" s="25">
        <f t="shared" ca="1" si="947"/>
        <v>0</v>
      </c>
      <c r="N8648" s="25">
        <f t="shared" ca="1" si="948"/>
        <v>0</v>
      </c>
      <c r="O8648" s="15" t="e">
        <f t="shared" ca="1" si="949"/>
        <v>#DIV/0!</v>
      </c>
      <c r="P8648" s="15" t="e">
        <f t="shared" ca="1" si="950"/>
        <v>#DIV/0!</v>
      </c>
    </row>
    <row r="8649" spans="1:16" x14ac:dyDescent="0.25">
      <c r="A8649" s="1">
        <f t="shared" si="944"/>
        <v>43461</v>
      </c>
      <c r="B8649" s="7">
        <f t="shared" si="946"/>
        <v>12</v>
      </c>
      <c r="C8649" s="4">
        <f>INDEX(Calendar!$E$3:$E$367,MATCH(LOLP!$A8649,Calendar!$B$3:$B$367,0))</f>
        <v>1</v>
      </c>
      <c r="D8649" s="2">
        <f t="shared" si="945"/>
        <v>6</v>
      </c>
      <c r="E8649" s="36">
        <v>21885</v>
      </c>
      <c r="F8649" s="7">
        <f>IFERROR(IF(INDEX('Temperature Data'!$AA$15:$AA$348,MATCH(LOLP!A8649,'Temperature Data'!$B$15:$B$348,0))&gt;IF(B8649=9,$G$2,LOLP!$F$2),1,0),0)</f>
        <v>0</v>
      </c>
      <c r="G8649" s="7">
        <f>SUMIFS(LOLP!$F$4:$F$8763,$C$4:$C$8763,$C8649,$B$4:$B$8763,$B8649,$D$4:$D$8763,$D8649)</f>
        <v>0</v>
      </c>
      <c r="H8649" s="7">
        <f>COUNTIFS(Calendar!$E$3:$E$367,LOLP!C8649,Calendar!$D$3:$D$367,LOLP!B8649)</f>
        <v>20</v>
      </c>
      <c r="I8649" s="7">
        <f ca="1">IF($F8649=1,OFFSET(start_norps,LOLP!$D8649+(1-$C8649)*24,LOLP!$B8649)*H8649/G8649,0)</f>
        <v>0</v>
      </c>
      <c r="J8649" s="7">
        <f ca="1">IF($F8649=1,OFFSET(start_33,LOLP!$D8649+(1-$C8649)*24,LOLP!$B8649)*H8649/G8649,0)</f>
        <v>0</v>
      </c>
      <c r="K8649" s="7">
        <f ca="1">IF($F8649,OFFSET(start_40,LOLP!$D8649+(1-$C8649)*24,LOLP!$B8649),0)</f>
        <v>0</v>
      </c>
      <c r="L8649" s="7">
        <f ca="1">IF($F8649,OFFSET(start_50,LOLP!$D8649+(1-$C8649)*24,LOLP!$B8649),0)</f>
        <v>0</v>
      </c>
      <c r="M8649" s="25">
        <f t="shared" ca="1" si="947"/>
        <v>0</v>
      </c>
      <c r="N8649" s="25">
        <f t="shared" ca="1" si="948"/>
        <v>0</v>
      </c>
      <c r="O8649" s="15" t="e">
        <f t="shared" ca="1" si="949"/>
        <v>#DIV/0!</v>
      </c>
      <c r="P8649" s="15" t="e">
        <f t="shared" ca="1" si="950"/>
        <v>#DIV/0!</v>
      </c>
    </row>
    <row r="8650" spans="1:16" x14ac:dyDescent="0.25">
      <c r="A8650" s="1">
        <f t="shared" si="944"/>
        <v>43461</v>
      </c>
      <c r="B8650" s="7">
        <f t="shared" si="946"/>
        <v>12</v>
      </c>
      <c r="C8650" s="4">
        <f>INDEX(Calendar!$E$3:$E$367,MATCH(LOLP!$A8650,Calendar!$B$3:$B$367,0))</f>
        <v>1</v>
      </c>
      <c r="D8650" s="2">
        <f t="shared" si="945"/>
        <v>7</v>
      </c>
      <c r="E8650" s="36">
        <v>23692</v>
      </c>
      <c r="F8650" s="7">
        <f>IFERROR(IF(INDEX('Temperature Data'!$AA$15:$AA$348,MATCH(LOLP!A8650,'Temperature Data'!$B$15:$B$348,0))&gt;IF(B8650=9,$G$2,LOLP!$F$2),1,0),0)</f>
        <v>0</v>
      </c>
      <c r="G8650" s="7">
        <f>SUMIFS(LOLP!$F$4:$F$8763,$C$4:$C$8763,$C8650,$B$4:$B$8763,$B8650,$D$4:$D$8763,$D8650)</f>
        <v>0</v>
      </c>
      <c r="H8650" s="7">
        <f>COUNTIFS(Calendar!$E$3:$E$367,LOLP!C8650,Calendar!$D$3:$D$367,LOLP!B8650)</f>
        <v>20</v>
      </c>
      <c r="I8650" s="7">
        <f ca="1">IF($F8650=1,OFFSET(start_norps,LOLP!$D8650+(1-$C8650)*24,LOLP!$B8650)*H8650/G8650,0)</f>
        <v>0</v>
      </c>
      <c r="J8650" s="7">
        <f ca="1">IF($F8650=1,OFFSET(start_33,LOLP!$D8650+(1-$C8650)*24,LOLP!$B8650)*H8650/G8650,0)</f>
        <v>0</v>
      </c>
      <c r="K8650" s="7">
        <f ca="1">IF($F8650,OFFSET(start_40,LOLP!$D8650+(1-$C8650)*24,LOLP!$B8650),0)</f>
        <v>0</v>
      </c>
      <c r="L8650" s="7">
        <f ca="1">IF($F8650,OFFSET(start_50,LOLP!$D8650+(1-$C8650)*24,LOLP!$B8650),0)</f>
        <v>0</v>
      </c>
      <c r="M8650" s="25">
        <f t="shared" ca="1" si="947"/>
        <v>0</v>
      </c>
      <c r="N8650" s="25">
        <f t="shared" ca="1" si="948"/>
        <v>0</v>
      </c>
      <c r="O8650" s="15" t="e">
        <f t="shared" ca="1" si="949"/>
        <v>#DIV/0!</v>
      </c>
      <c r="P8650" s="15" t="e">
        <f t="shared" ca="1" si="950"/>
        <v>#DIV/0!</v>
      </c>
    </row>
    <row r="8651" spans="1:16" x14ac:dyDescent="0.25">
      <c r="A8651" s="1">
        <f t="shared" si="944"/>
        <v>43461</v>
      </c>
      <c r="B8651" s="7">
        <f t="shared" si="946"/>
        <v>12</v>
      </c>
      <c r="C8651" s="4">
        <f>INDEX(Calendar!$E$3:$E$367,MATCH(LOLP!$A8651,Calendar!$B$3:$B$367,0))</f>
        <v>1</v>
      </c>
      <c r="D8651" s="2">
        <f t="shared" si="945"/>
        <v>8</v>
      </c>
      <c r="E8651" s="36">
        <v>24587</v>
      </c>
      <c r="F8651" s="7">
        <f>IFERROR(IF(INDEX('Temperature Data'!$AA$15:$AA$348,MATCH(LOLP!A8651,'Temperature Data'!$B$15:$B$348,0))&gt;IF(B8651=9,$G$2,LOLP!$F$2),1,0),0)</f>
        <v>0</v>
      </c>
      <c r="G8651" s="7">
        <f>SUMIFS(LOLP!$F$4:$F$8763,$C$4:$C$8763,$C8651,$B$4:$B$8763,$B8651,$D$4:$D$8763,$D8651)</f>
        <v>0</v>
      </c>
      <c r="H8651" s="7">
        <f>COUNTIFS(Calendar!$E$3:$E$367,LOLP!C8651,Calendar!$D$3:$D$367,LOLP!B8651)</f>
        <v>20</v>
      </c>
      <c r="I8651" s="7">
        <f ca="1">IF($F8651=1,OFFSET(start_norps,LOLP!$D8651+(1-$C8651)*24,LOLP!$B8651)*H8651/G8651,0)</f>
        <v>0</v>
      </c>
      <c r="J8651" s="7">
        <f ca="1">IF($F8651=1,OFFSET(start_33,LOLP!$D8651+(1-$C8651)*24,LOLP!$B8651)*H8651/G8651,0)</f>
        <v>0</v>
      </c>
      <c r="K8651" s="7">
        <f ca="1">IF($F8651,OFFSET(start_40,LOLP!$D8651+(1-$C8651)*24,LOLP!$B8651),0)</f>
        <v>0</v>
      </c>
      <c r="L8651" s="7">
        <f ca="1">IF($F8651,OFFSET(start_50,LOLP!$D8651+(1-$C8651)*24,LOLP!$B8651),0)</f>
        <v>0</v>
      </c>
      <c r="M8651" s="25">
        <f t="shared" ca="1" si="947"/>
        <v>0</v>
      </c>
      <c r="N8651" s="25">
        <f t="shared" ca="1" si="948"/>
        <v>0</v>
      </c>
      <c r="O8651" s="15" t="e">
        <f t="shared" ca="1" si="949"/>
        <v>#DIV/0!</v>
      </c>
      <c r="P8651" s="15" t="e">
        <f t="shared" ca="1" si="950"/>
        <v>#DIV/0!</v>
      </c>
    </row>
    <row r="8652" spans="1:16" x14ac:dyDescent="0.25">
      <c r="A8652" s="1">
        <f t="shared" si="944"/>
        <v>43461</v>
      </c>
      <c r="B8652" s="7">
        <f t="shared" si="946"/>
        <v>12</v>
      </c>
      <c r="C8652" s="4">
        <f>INDEX(Calendar!$E$3:$E$367,MATCH(LOLP!$A8652,Calendar!$B$3:$B$367,0))</f>
        <v>1</v>
      </c>
      <c r="D8652" s="2">
        <f t="shared" si="945"/>
        <v>9</v>
      </c>
      <c r="E8652" s="36">
        <v>24750</v>
      </c>
      <c r="F8652" s="7">
        <f>IFERROR(IF(INDEX('Temperature Data'!$AA$15:$AA$348,MATCH(LOLP!A8652,'Temperature Data'!$B$15:$B$348,0))&gt;IF(B8652=9,$G$2,LOLP!$F$2),1,0),0)</f>
        <v>0</v>
      </c>
      <c r="G8652" s="7">
        <f>SUMIFS(LOLP!$F$4:$F$8763,$C$4:$C$8763,$C8652,$B$4:$B$8763,$B8652,$D$4:$D$8763,$D8652)</f>
        <v>0</v>
      </c>
      <c r="H8652" s="7">
        <f>COUNTIFS(Calendar!$E$3:$E$367,LOLP!C8652,Calendar!$D$3:$D$367,LOLP!B8652)</f>
        <v>20</v>
      </c>
      <c r="I8652" s="7">
        <f ca="1">IF($F8652=1,OFFSET(start_norps,LOLP!$D8652+(1-$C8652)*24,LOLP!$B8652)*H8652/G8652,0)</f>
        <v>0</v>
      </c>
      <c r="J8652" s="7">
        <f ca="1">IF($F8652=1,OFFSET(start_33,LOLP!$D8652+(1-$C8652)*24,LOLP!$B8652)*H8652/G8652,0)</f>
        <v>0</v>
      </c>
      <c r="K8652" s="7">
        <f ca="1">IF($F8652,OFFSET(start_40,LOLP!$D8652+(1-$C8652)*24,LOLP!$B8652),0)</f>
        <v>0</v>
      </c>
      <c r="L8652" s="7">
        <f ca="1">IF($F8652,OFFSET(start_50,LOLP!$D8652+(1-$C8652)*24,LOLP!$B8652),0)</f>
        <v>0</v>
      </c>
      <c r="M8652" s="25">
        <f t="shared" ca="1" si="947"/>
        <v>0</v>
      </c>
      <c r="N8652" s="25">
        <f t="shared" ca="1" si="948"/>
        <v>0</v>
      </c>
      <c r="O8652" s="15" t="e">
        <f t="shared" ca="1" si="949"/>
        <v>#DIV/0!</v>
      </c>
      <c r="P8652" s="15" t="e">
        <f t="shared" ca="1" si="950"/>
        <v>#DIV/0!</v>
      </c>
    </row>
    <row r="8653" spans="1:16" x14ac:dyDescent="0.25">
      <c r="A8653" s="1">
        <f t="shared" si="944"/>
        <v>43461</v>
      </c>
      <c r="B8653" s="7">
        <f t="shared" si="946"/>
        <v>12</v>
      </c>
      <c r="C8653" s="4">
        <f>INDEX(Calendar!$E$3:$E$367,MATCH(LOLP!$A8653,Calendar!$B$3:$B$367,0))</f>
        <v>1</v>
      </c>
      <c r="D8653" s="2">
        <f t="shared" si="945"/>
        <v>10</v>
      </c>
      <c r="E8653" s="36">
        <v>24111</v>
      </c>
      <c r="F8653" s="7">
        <f>IFERROR(IF(INDEX('Temperature Data'!$AA$15:$AA$348,MATCH(LOLP!A8653,'Temperature Data'!$B$15:$B$348,0))&gt;IF(B8653=9,$G$2,LOLP!$F$2),1,0),0)</f>
        <v>0</v>
      </c>
      <c r="G8653" s="7">
        <f>SUMIFS(LOLP!$F$4:$F$8763,$C$4:$C$8763,$C8653,$B$4:$B$8763,$B8653,$D$4:$D$8763,$D8653)</f>
        <v>0</v>
      </c>
      <c r="H8653" s="7">
        <f>COUNTIFS(Calendar!$E$3:$E$367,LOLP!C8653,Calendar!$D$3:$D$367,LOLP!B8653)</f>
        <v>20</v>
      </c>
      <c r="I8653" s="7">
        <f ca="1">IF($F8653=1,OFFSET(start_norps,LOLP!$D8653+(1-$C8653)*24,LOLP!$B8653)*H8653/G8653,0)</f>
        <v>0</v>
      </c>
      <c r="J8653" s="7">
        <f ca="1">IF($F8653=1,OFFSET(start_33,LOLP!$D8653+(1-$C8653)*24,LOLP!$B8653)*H8653/G8653,0)</f>
        <v>0</v>
      </c>
      <c r="K8653" s="7">
        <f ca="1">IF($F8653,OFFSET(start_40,LOLP!$D8653+(1-$C8653)*24,LOLP!$B8653),0)</f>
        <v>0</v>
      </c>
      <c r="L8653" s="7">
        <f ca="1">IF($F8653,OFFSET(start_50,LOLP!$D8653+(1-$C8653)*24,LOLP!$B8653),0)</f>
        <v>0</v>
      </c>
      <c r="M8653" s="25">
        <f t="shared" ca="1" si="947"/>
        <v>0</v>
      </c>
      <c r="N8653" s="25">
        <f t="shared" ca="1" si="948"/>
        <v>0</v>
      </c>
      <c r="O8653" s="15" t="e">
        <f t="shared" ca="1" si="949"/>
        <v>#DIV/0!</v>
      </c>
      <c r="P8653" s="15" t="e">
        <f t="shared" ca="1" si="950"/>
        <v>#DIV/0!</v>
      </c>
    </row>
    <row r="8654" spans="1:16" x14ac:dyDescent="0.25">
      <c r="A8654" s="1">
        <f t="shared" si="944"/>
        <v>43461</v>
      </c>
      <c r="B8654" s="7">
        <f t="shared" si="946"/>
        <v>12</v>
      </c>
      <c r="C8654" s="4">
        <f>INDEX(Calendar!$E$3:$E$367,MATCH(LOLP!$A8654,Calendar!$B$3:$B$367,0))</f>
        <v>1</v>
      </c>
      <c r="D8654" s="2">
        <f t="shared" si="945"/>
        <v>11</v>
      </c>
      <c r="E8654" s="36">
        <v>23482</v>
      </c>
      <c r="F8654" s="7">
        <f>IFERROR(IF(INDEX('Temperature Data'!$AA$15:$AA$348,MATCH(LOLP!A8654,'Temperature Data'!$B$15:$B$348,0))&gt;IF(B8654=9,$G$2,LOLP!$F$2),1,0),0)</f>
        <v>0</v>
      </c>
      <c r="G8654" s="7">
        <f>SUMIFS(LOLP!$F$4:$F$8763,$C$4:$C$8763,$C8654,$B$4:$B$8763,$B8654,$D$4:$D$8763,$D8654)</f>
        <v>0</v>
      </c>
      <c r="H8654" s="7">
        <f>COUNTIFS(Calendar!$E$3:$E$367,LOLP!C8654,Calendar!$D$3:$D$367,LOLP!B8654)</f>
        <v>20</v>
      </c>
      <c r="I8654" s="7">
        <f ca="1">IF($F8654=1,OFFSET(start_norps,LOLP!$D8654+(1-$C8654)*24,LOLP!$B8654)*H8654/G8654,0)</f>
        <v>0</v>
      </c>
      <c r="J8654" s="7">
        <f ca="1">IF($F8654=1,OFFSET(start_33,LOLP!$D8654+(1-$C8654)*24,LOLP!$B8654)*H8654/G8654,0)</f>
        <v>0</v>
      </c>
      <c r="K8654" s="7">
        <f ca="1">IF($F8654,OFFSET(start_40,LOLP!$D8654+(1-$C8654)*24,LOLP!$B8654),0)</f>
        <v>0</v>
      </c>
      <c r="L8654" s="7">
        <f ca="1">IF($F8654,OFFSET(start_50,LOLP!$D8654+(1-$C8654)*24,LOLP!$B8654),0)</f>
        <v>0</v>
      </c>
      <c r="M8654" s="25">
        <f t="shared" ca="1" si="947"/>
        <v>0</v>
      </c>
      <c r="N8654" s="25">
        <f t="shared" ca="1" si="948"/>
        <v>0</v>
      </c>
      <c r="O8654" s="15" t="e">
        <f t="shared" ca="1" si="949"/>
        <v>#DIV/0!</v>
      </c>
      <c r="P8654" s="15" t="e">
        <f t="shared" ca="1" si="950"/>
        <v>#DIV/0!</v>
      </c>
    </row>
    <row r="8655" spans="1:16" x14ac:dyDescent="0.25">
      <c r="A8655" s="1">
        <f t="shared" si="944"/>
        <v>43461</v>
      </c>
      <c r="B8655" s="7">
        <f t="shared" si="946"/>
        <v>12</v>
      </c>
      <c r="C8655" s="4">
        <f>INDEX(Calendar!$E$3:$E$367,MATCH(LOLP!$A8655,Calendar!$B$3:$B$367,0))</f>
        <v>1</v>
      </c>
      <c r="D8655" s="2">
        <f t="shared" si="945"/>
        <v>12</v>
      </c>
      <c r="E8655" s="36">
        <v>22870</v>
      </c>
      <c r="F8655" s="7">
        <f>IFERROR(IF(INDEX('Temperature Data'!$AA$15:$AA$348,MATCH(LOLP!A8655,'Temperature Data'!$B$15:$B$348,0))&gt;IF(B8655=9,$G$2,LOLP!$F$2),1,0),0)</f>
        <v>0</v>
      </c>
      <c r="G8655" s="7">
        <f>SUMIFS(LOLP!$F$4:$F$8763,$C$4:$C$8763,$C8655,$B$4:$B$8763,$B8655,$D$4:$D$8763,$D8655)</f>
        <v>0</v>
      </c>
      <c r="H8655" s="7">
        <f>COUNTIFS(Calendar!$E$3:$E$367,LOLP!C8655,Calendar!$D$3:$D$367,LOLP!B8655)</f>
        <v>20</v>
      </c>
      <c r="I8655" s="7">
        <f ca="1">IF($F8655=1,OFFSET(start_norps,LOLP!$D8655+(1-$C8655)*24,LOLP!$B8655)*H8655/G8655,0)</f>
        <v>0</v>
      </c>
      <c r="J8655" s="7">
        <f ca="1">IF($F8655=1,OFFSET(start_33,LOLP!$D8655+(1-$C8655)*24,LOLP!$B8655)*H8655/G8655,0)</f>
        <v>0</v>
      </c>
      <c r="K8655" s="7">
        <f ca="1">IF($F8655,OFFSET(start_40,LOLP!$D8655+(1-$C8655)*24,LOLP!$B8655),0)</f>
        <v>0</v>
      </c>
      <c r="L8655" s="7">
        <f ca="1">IF($F8655,OFFSET(start_50,LOLP!$D8655+(1-$C8655)*24,LOLP!$B8655),0)</f>
        <v>0</v>
      </c>
      <c r="M8655" s="25">
        <f t="shared" ca="1" si="947"/>
        <v>0</v>
      </c>
      <c r="N8655" s="25">
        <f t="shared" ca="1" si="948"/>
        <v>0</v>
      </c>
      <c r="O8655" s="15" t="e">
        <f t="shared" ca="1" si="949"/>
        <v>#DIV/0!</v>
      </c>
      <c r="P8655" s="15" t="e">
        <f t="shared" ca="1" si="950"/>
        <v>#DIV/0!</v>
      </c>
    </row>
    <row r="8656" spans="1:16" x14ac:dyDescent="0.25">
      <c r="A8656" s="1">
        <f t="shared" si="944"/>
        <v>43461</v>
      </c>
      <c r="B8656" s="7">
        <f t="shared" si="946"/>
        <v>12</v>
      </c>
      <c r="C8656" s="4">
        <f>INDEX(Calendar!$E$3:$E$367,MATCH(LOLP!$A8656,Calendar!$B$3:$B$367,0))</f>
        <v>1</v>
      </c>
      <c r="D8656" s="2">
        <f t="shared" si="945"/>
        <v>13</v>
      </c>
      <c r="E8656" s="36">
        <v>22413</v>
      </c>
      <c r="F8656" s="7">
        <f>IFERROR(IF(INDEX('Temperature Data'!$AA$15:$AA$348,MATCH(LOLP!A8656,'Temperature Data'!$B$15:$B$348,0))&gt;IF(B8656=9,$G$2,LOLP!$F$2),1,0),0)</f>
        <v>0</v>
      </c>
      <c r="G8656" s="7">
        <f>SUMIFS(LOLP!$F$4:$F$8763,$C$4:$C$8763,$C8656,$B$4:$B$8763,$B8656,$D$4:$D$8763,$D8656)</f>
        <v>0</v>
      </c>
      <c r="H8656" s="7">
        <f>COUNTIFS(Calendar!$E$3:$E$367,LOLP!C8656,Calendar!$D$3:$D$367,LOLP!B8656)</f>
        <v>20</v>
      </c>
      <c r="I8656" s="7">
        <f ca="1">IF($F8656=1,OFFSET(start_norps,LOLP!$D8656+(1-$C8656)*24,LOLP!$B8656)*H8656/G8656,0)</f>
        <v>0</v>
      </c>
      <c r="J8656" s="7">
        <f ca="1">IF($F8656=1,OFFSET(start_33,LOLP!$D8656+(1-$C8656)*24,LOLP!$B8656)*H8656/G8656,0)</f>
        <v>0</v>
      </c>
      <c r="K8656" s="7">
        <f ca="1">IF($F8656,OFFSET(start_40,LOLP!$D8656+(1-$C8656)*24,LOLP!$B8656),0)</f>
        <v>0</v>
      </c>
      <c r="L8656" s="7">
        <f ca="1">IF($F8656,OFFSET(start_50,LOLP!$D8656+(1-$C8656)*24,LOLP!$B8656),0)</f>
        <v>0</v>
      </c>
      <c r="M8656" s="25">
        <f t="shared" ca="1" si="947"/>
        <v>0</v>
      </c>
      <c r="N8656" s="25">
        <f t="shared" ca="1" si="948"/>
        <v>0</v>
      </c>
      <c r="O8656" s="15" t="e">
        <f t="shared" ca="1" si="949"/>
        <v>#DIV/0!</v>
      </c>
      <c r="P8656" s="15" t="e">
        <f t="shared" ca="1" si="950"/>
        <v>#DIV/0!</v>
      </c>
    </row>
    <row r="8657" spans="1:16" x14ac:dyDescent="0.25">
      <c r="A8657" s="1">
        <f t="shared" si="944"/>
        <v>43461</v>
      </c>
      <c r="B8657" s="7">
        <f t="shared" si="946"/>
        <v>12</v>
      </c>
      <c r="C8657" s="4">
        <f>INDEX(Calendar!$E$3:$E$367,MATCH(LOLP!$A8657,Calendar!$B$3:$B$367,0))</f>
        <v>1</v>
      </c>
      <c r="D8657" s="2">
        <f t="shared" si="945"/>
        <v>14</v>
      </c>
      <c r="E8657" s="36">
        <v>22444</v>
      </c>
      <c r="F8657" s="7">
        <f>IFERROR(IF(INDEX('Temperature Data'!$AA$15:$AA$348,MATCH(LOLP!A8657,'Temperature Data'!$B$15:$B$348,0))&gt;IF(B8657=9,$G$2,LOLP!$F$2),1,0),0)</f>
        <v>0</v>
      </c>
      <c r="G8657" s="7">
        <f>SUMIFS(LOLP!$F$4:$F$8763,$C$4:$C$8763,$C8657,$B$4:$B$8763,$B8657,$D$4:$D$8763,$D8657)</f>
        <v>0</v>
      </c>
      <c r="H8657" s="7">
        <f>COUNTIFS(Calendar!$E$3:$E$367,LOLP!C8657,Calendar!$D$3:$D$367,LOLP!B8657)</f>
        <v>20</v>
      </c>
      <c r="I8657" s="7">
        <f ca="1">IF($F8657=1,OFFSET(start_norps,LOLP!$D8657+(1-$C8657)*24,LOLP!$B8657)*H8657/G8657,0)</f>
        <v>0</v>
      </c>
      <c r="J8657" s="7">
        <f ca="1">IF($F8657=1,OFFSET(start_33,LOLP!$D8657+(1-$C8657)*24,LOLP!$B8657)*H8657/G8657,0)</f>
        <v>0</v>
      </c>
      <c r="K8657" s="7">
        <f ca="1">IF($F8657,OFFSET(start_40,LOLP!$D8657+(1-$C8657)*24,LOLP!$B8657),0)</f>
        <v>0</v>
      </c>
      <c r="L8657" s="7">
        <f ca="1">IF($F8657,OFFSET(start_50,LOLP!$D8657+(1-$C8657)*24,LOLP!$B8657),0)</f>
        <v>0</v>
      </c>
      <c r="M8657" s="25">
        <f t="shared" ca="1" si="947"/>
        <v>0</v>
      </c>
      <c r="N8657" s="25">
        <f t="shared" ca="1" si="948"/>
        <v>0</v>
      </c>
      <c r="O8657" s="15" t="e">
        <f t="shared" ca="1" si="949"/>
        <v>#DIV/0!</v>
      </c>
      <c r="P8657" s="15" t="e">
        <f t="shared" ca="1" si="950"/>
        <v>#DIV/0!</v>
      </c>
    </row>
    <row r="8658" spans="1:16" x14ac:dyDescent="0.25">
      <c r="A8658" s="1">
        <f t="shared" si="944"/>
        <v>43461</v>
      </c>
      <c r="B8658" s="7">
        <f t="shared" si="946"/>
        <v>12</v>
      </c>
      <c r="C8658" s="4">
        <f>INDEX(Calendar!$E$3:$E$367,MATCH(LOLP!$A8658,Calendar!$B$3:$B$367,0))</f>
        <v>1</v>
      </c>
      <c r="D8658" s="2">
        <f t="shared" si="945"/>
        <v>15</v>
      </c>
      <c r="E8658" s="36">
        <v>22784</v>
      </c>
      <c r="F8658" s="7">
        <f>IFERROR(IF(INDEX('Temperature Data'!$AA$15:$AA$348,MATCH(LOLP!A8658,'Temperature Data'!$B$15:$B$348,0))&gt;IF(B8658=9,$G$2,LOLP!$F$2),1,0),0)</f>
        <v>0</v>
      </c>
      <c r="G8658" s="7">
        <f>SUMIFS(LOLP!$F$4:$F$8763,$C$4:$C$8763,$C8658,$B$4:$B$8763,$B8658,$D$4:$D$8763,$D8658)</f>
        <v>0</v>
      </c>
      <c r="H8658" s="7">
        <f>COUNTIFS(Calendar!$E$3:$E$367,LOLP!C8658,Calendar!$D$3:$D$367,LOLP!B8658)</f>
        <v>20</v>
      </c>
      <c r="I8658" s="7">
        <f ca="1">IF($F8658=1,OFFSET(start_norps,LOLP!$D8658+(1-$C8658)*24,LOLP!$B8658)*H8658/G8658,0)</f>
        <v>0</v>
      </c>
      <c r="J8658" s="7">
        <f ca="1">IF($F8658=1,OFFSET(start_33,LOLP!$D8658+(1-$C8658)*24,LOLP!$B8658)*H8658/G8658,0)</f>
        <v>0</v>
      </c>
      <c r="K8658" s="7">
        <f ca="1">IF($F8658,OFFSET(start_40,LOLP!$D8658+(1-$C8658)*24,LOLP!$B8658),0)</f>
        <v>0</v>
      </c>
      <c r="L8658" s="7">
        <f ca="1">IF($F8658,OFFSET(start_50,LOLP!$D8658+(1-$C8658)*24,LOLP!$B8658),0)</f>
        <v>0</v>
      </c>
      <c r="M8658" s="25">
        <f t="shared" ca="1" si="947"/>
        <v>0</v>
      </c>
      <c r="N8658" s="25">
        <f t="shared" ca="1" si="948"/>
        <v>0</v>
      </c>
      <c r="O8658" s="15" t="e">
        <f t="shared" ca="1" si="949"/>
        <v>#DIV/0!</v>
      </c>
      <c r="P8658" s="15" t="e">
        <f t="shared" ca="1" si="950"/>
        <v>#DIV/0!</v>
      </c>
    </row>
    <row r="8659" spans="1:16" x14ac:dyDescent="0.25">
      <c r="A8659" s="1">
        <f t="shared" si="944"/>
        <v>43461</v>
      </c>
      <c r="B8659" s="7">
        <f t="shared" si="946"/>
        <v>12</v>
      </c>
      <c r="C8659" s="4">
        <f>INDEX(Calendar!$E$3:$E$367,MATCH(LOLP!$A8659,Calendar!$B$3:$B$367,0))</f>
        <v>1</v>
      </c>
      <c r="D8659" s="2">
        <f t="shared" si="945"/>
        <v>16</v>
      </c>
      <c r="E8659" s="36">
        <v>23670</v>
      </c>
      <c r="F8659" s="7">
        <f>IFERROR(IF(INDEX('Temperature Data'!$AA$15:$AA$348,MATCH(LOLP!A8659,'Temperature Data'!$B$15:$B$348,0))&gt;IF(B8659=9,$G$2,LOLP!$F$2),1,0),0)</f>
        <v>0</v>
      </c>
      <c r="G8659" s="7">
        <f>SUMIFS(LOLP!$F$4:$F$8763,$C$4:$C$8763,$C8659,$B$4:$B$8763,$B8659,$D$4:$D$8763,$D8659)</f>
        <v>0</v>
      </c>
      <c r="H8659" s="7">
        <f>COUNTIFS(Calendar!$E$3:$E$367,LOLP!C8659,Calendar!$D$3:$D$367,LOLP!B8659)</f>
        <v>20</v>
      </c>
      <c r="I8659" s="7">
        <f ca="1">IF($F8659=1,OFFSET(start_norps,LOLP!$D8659+(1-$C8659)*24,LOLP!$B8659)*H8659/G8659,0)</f>
        <v>0</v>
      </c>
      <c r="J8659" s="7">
        <f ca="1">IF($F8659=1,OFFSET(start_33,LOLP!$D8659+(1-$C8659)*24,LOLP!$B8659)*H8659/G8659,0)</f>
        <v>0</v>
      </c>
      <c r="K8659" s="7">
        <f ca="1">IF($F8659,OFFSET(start_40,LOLP!$D8659+(1-$C8659)*24,LOLP!$B8659),0)</f>
        <v>0</v>
      </c>
      <c r="L8659" s="7">
        <f ca="1">IF($F8659,OFFSET(start_50,LOLP!$D8659+(1-$C8659)*24,LOLP!$B8659),0)</f>
        <v>0</v>
      </c>
      <c r="M8659" s="25">
        <f t="shared" ca="1" si="947"/>
        <v>0</v>
      </c>
      <c r="N8659" s="25">
        <f t="shared" ca="1" si="948"/>
        <v>0</v>
      </c>
      <c r="O8659" s="15" t="e">
        <f t="shared" ca="1" si="949"/>
        <v>#DIV/0!</v>
      </c>
      <c r="P8659" s="15" t="e">
        <f t="shared" ca="1" si="950"/>
        <v>#DIV/0!</v>
      </c>
    </row>
    <row r="8660" spans="1:16" x14ac:dyDescent="0.25">
      <c r="A8660" s="1">
        <f t="shared" si="944"/>
        <v>43461</v>
      </c>
      <c r="B8660" s="7">
        <f t="shared" si="946"/>
        <v>12</v>
      </c>
      <c r="C8660" s="4">
        <f>INDEX(Calendar!$E$3:$E$367,MATCH(LOLP!$A8660,Calendar!$B$3:$B$367,0))</f>
        <v>1</v>
      </c>
      <c r="D8660" s="2">
        <f t="shared" si="945"/>
        <v>17</v>
      </c>
      <c r="E8660" s="36">
        <v>25500</v>
      </c>
      <c r="F8660" s="7">
        <f>IFERROR(IF(INDEX('Temperature Data'!$AA$15:$AA$348,MATCH(LOLP!A8660,'Temperature Data'!$B$15:$B$348,0))&gt;IF(B8660=9,$G$2,LOLP!$F$2),1,0),0)</f>
        <v>0</v>
      </c>
      <c r="G8660" s="7">
        <f>SUMIFS(LOLP!$F$4:$F$8763,$C$4:$C$8763,$C8660,$B$4:$B$8763,$B8660,$D$4:$D$8763,$D8660)</f>
        <v>0</v>
      </c>
      <c r="H8660" s="7">
        <f>COUNTIFS(Calendar!$E$3:$E$367,LOLP!C8660,Calendar!$D$3:$D$367,LOLP!B8660)</f>
        <v>20</v>
      </c>
      <c r="I8660" s="7">
        <f ca="1">IF($F8660=1,OFFSET(start_norps,LOLP!$D8660+(1-$C8660)*24,LOLP!$B8660)*H8660/G8660,0)</f>
        <v>0</v>
      </c>
      <c r="J8660" s="7">
        <f ca="1">IF($F8660=1,OFFSET(start_33,LOLP!$D8660+(1-$C8660)*24,LOLP!$B8660)*H8660/G8660,0)</f>
        <v>0</v>
      </c>
      <c r="K8660" s="7">
        <f ca="1">IF($F8660,OFFSET(start_40,LOLP!$D8660+(1-$C8660)*24,LOLP!$B8660),0)</f>
        <v>0</v>
      </c>
      <c r="L8660" s="7">
        <f ca="1">IF($F8660,OFFSET(start_50,LOLP!$D8660+(1-$C8660)*24,LOLP!$B8660),0)</f>
        <v>0</v>
      </c>
      <c r="M8660" s="25">
        <f t="shared" ca="1" si="947"/>
        <v>0</v>
      </c>
      <c r="N8660" s="25">
        <f t="shared" ca="1" si="948"/>
        <v>0</v>
      </c>
      <c r="O8660" s="15" t="e">
        <f t="shared" ca="1" si="949"/>
        <v>#DIV/0!</v>
      </c>
      <c r="P8660" s="15" t="e">
        <f t="shared" ca="1" si="950"/>
        <v>#DIV/0!</v>
      </c>
    </row>
    <row r="8661" spans="1:16" x14ac:dyDescent="0.25">
      <c r="A8661" s="1">
        <f t="shared" si="944"/>
        <v>43461</v>
      </c>
      <c r="B8661" s="7">
        <f t="shared" si="946"/>
        <v>12</v>
      </c>
      <c r="C8661" s="4">
        <f>INDEX(Calendar!$E$3:$E$367,MATCH(LOLP!$A8661,Calendar!$B$3:$B$367,0))</f>
        <v>1</v>
      </c>
      <c r="D8661" s="2">
        <f t="shared" si="945"/>
        <v>18</v>
      </c>
      <c r="E8661" s="36">
        <v>28265</v>
      </c>
      <c r="F8661" s="7">
        <f>IFERROR(IF(INDEX('Temperature Data'!$AA$15:$AA$348,MATCH(LOLP!A8661,'Temperature Data'!$B$15:$B$348,0))&gt;IF(B8661=9,$G$2,LOLP!$F$2),1,0),0)</f>
        <v>0</v>
      </c>
      <c r="G8661" s="7">
        <f>SUMIFS(LOLP!$F$4:$F$8763,$C$4:$C$8763,$C8661,$B$4:$B$8763,$B8661,$D$4:$D$8763,$D8661)</f>
        <v>0</v>
      </c>
      <c r="H8661" s="7">
        <f>COUNTIFS(Calendar!$E$3:$E$367,LOLP!C8661,Calendar!$D$3:$D$367,LOLP!B8661)</f>
        <v>20</v>
      </c>
      <c r="I8661" s="7">
        <f ca="1">IF($F8661=1,OFFSET(start_norps,LOLP!$D8661+(1-$C8661)*24,LOLP!$B8661)*H8661/G8661,0)</f>
        <v>0</v>
      </c>
      <c r="J8661" s="7">
        <f ca="1">IF($F8661=1,OFFSET(start_33,LOLP!$D8661+(1-$C8661)*24,LOLP!$B8661)*H8661/G8661,0)</f>
        <v>0</v>
      </c>
      <c r="K8661" s="7">
        <f ca="1">IF($F8661,OFFSET(start_40,LOLP!$D8661+(1-$C8661)*24,LOLP!$B8661),0)</f>
        <v>0</v>
      </c>
      <c r="L8661" s="7">
        <f ca="1">IF($F8661,OFFSET(start_50,LOLP!$D8661+(1-$C8661)*24,LOLP!$B8661),0)</f>
        <v>0</v>
      </c>
      <c r="M8661" s="25">
        <f t="shared" ca="1" si="947"/>
        <v>0</v>
      </c>
      <c r="N8661" s="25">
        <f t="shared" ca="1" si="948"/>
        <v>0</v>
      </c>
      <c r="O8661" s="15" t="e">
        <f t="shared" ca="1" si="949"/>
        <v>#DIV/0!</v>
      </c>
      <c r="P8661" s="15" t="e">
        <f t="shared" ca="1" si="950"/>
        <v>#DIV/0!</v>
      </c>
    </row>
    <row r="8662" spans="1:16" x14ac:dyDescent="0.25">
      <c r="A8662" s="1">
        <f t="shared" si="944"/>
        <v>43461</v>
      </c>
      <c r="B8662" s="7">
        <f t="shared" si="946"/>
        <v>12</v>
      </c>
      <c r="C8662" s="4">
        <f>INDEX(Calendar!$E$3:$E$367,MATCH(LOLP!$A8662,Calendar!$B$3:$B$367,0))</f>
        <v>1</v>
      </c>
      <c r="D8662" s="2">
        <f t="shared" si="945"/>
        <v>19</v>
      </c>
      <c r="E8662" s="36">
        <v>28664</v>
      </c>
      <c r="F8662" s="7">
        <f>IFERROR(IF(INDEX('Temperature Data'!$AA$15:$AA$348,MATCH(LOLP!A8662,'Temperature Data'!$B$15:$B$348,0))&gt;IF(B8662=9,$G$2,LOLP!$F$2),1,0),0)</f>
        <v>0</v>
      </c>
      <c r="G8662" s="7">
        <f>SUMIFS(LOLP!$F$4:$F$8763,$C$4:$C$8763,$C8662,$B$4:$B$8763,$B8662,$D$4:$D$8763,$D8662)</f>
        <v>0</v>
      </c>
      <c r="H8662" s="7">
        <f>COUNTIFS(Calendar!$E$3:$E$367,LOLP!C8662,Calendar!$D$3:$D$367,LOLP!B8662)</f>
        <v>20</v>
      </c>
      <c r="I8662" s="7">
        <f ca="1">IF($F8662=1,OFFSET(start_norps,LOLP!$D8662+(1-$C8662)*24,LOLP!$B8662)*H8662/G8662,0)</f>
        <v>0</v>
      </c>
      <c r="J8662" s="7">
        <f ca="1">IF($F8662=1,OFFSET(start_33,LOLP!$D8662+(1-$C8662)*24,LOLP!$B8662)*H8662/G8662,0)</f>
        <v>0</v>
      </c>
      <c r="K8662" s="7">
        <f ca="1">IF($F8662,OFFSET(start_40,LOLP!$D8662+(1-$C8662)*24,LOLP!$B8662),0)</f>
        <v>0</v>
      </c>
      <c r="L8662" s="7">
        <f ca="1">IF($F8662,OFFSET(start_50,LOLP!$D8662+(1-$C8662)*24,LOLP!$B8662),0)</f>
        <v>0</v>
      </c>
      <c r="M8662" s="25">
        <f t="shared" ca="1" si="947"/>
        <v>0</v>
      </c>
      <c r="N8662" s="25">
        <f t="shared" ca="1" si="948"/>
        <v>0</v>
      </c>
      <c r="O8662" s="15" t="e">
        <f t="shared" ca="1" si="949"/>
        <v>#DIV/0!</v>
      </c>
      <c r="P8662" s="15" t="e">
        <f t="shared" ca="1" si="950"/>
        <v>#DIV/0!</v>
      </c>
    </row>
    <row r="8663" spans="1:16" x14ac:dyDescent="0.25">
      <c r="A8663" s="1">
        <f t="shared" si="944"/>
        <v>43461</v>
      </c>
      <c r="B8663" s="7">
        <f t="shared" si="946"/>
        <v>12</v>
      </c>
      <c r="C8663" s="4">
        <f>INDEX(Calendar!$E$3:$E$367,MATCH(LOLP!$A8663,Calendar!$B$3:$B$367,0))</f>
        <v>1</v>
      </c>
      <c r="D8663" s="2">
        <f t="shared" si="945"/>
        <v>20</v>
      </c>
      <c r="E8663" s="36">
        <v>28241</v>
      </c>
      <c r="F8663" s="7">
        <f>IFERROR(IF(INDEX('Temperature Data'!$AA$15:$AA$348,MATCH(LOLP!A8663,'Temperature Data'!$B$15:$B$348,0))&gt;IF(B8663=9,$G$2,LOLP!$F$2),1,0),0)</f>
        <v>0</v>
      </c>
      <c r="G8663" s="7">
        <f>SUMIFS(LOLP!$F$4:$F$8763,$C$4:$C$8763,$C8663,$B$4:$B$8763,$B8663,$D$4:$D$8763,$D8663)</f>
        <v>0</v>
      </c>
      <c r="H8663" s="7">
        <f>COUNTIFS(Calendar!$E$3:$E$367,LOLP!C8663,Calendar!$D$3:$D$367,LOLP!B8663)</f>
        <v>20</v>
      </c>
      <c r="I8663" s="7">
        <f ca="1">IF($F8663=1,OFFSET(start_norps,LOLP!$D8663+(1-$C8663)*24,LOLP!$B8663)*H8663/G8663,0)</f>
        <v>0</v>
      </c>
      <c r="J8663" s="7">
        <f ca="1">IF($F8663=1,OFFSET(start_33,LOLP!$D8663+(1-$C8663)*24,LOLP!$B8663)*H8663/G8663,0)</f>
        <v>0</v>
      </c>
      <c r="K8663" s="7">
        <f ca="1">IF($F8663,OFFSET(start_40,LOLP!$D8663+(1-$C8663)*24,LOLP!$B8663),0)</f>
        <v>0</v>
      </c>
      <c r="L8663" s="7">
        <f ca="1">IF($F8663,OFFSET(start_50,LOLP!$D8663+(1-$C8663)*24,LOLP!$B8663),0)</f>
        <v>0</v>
      </c>
      <c r="M8663" s="25">
        <f t="shared" ca="1" si="947"/>
        <v>0</v>
      </c>
      <c r="N8663" s="25">
        <f t="shared" ca="1" si="948"/>
        <v>0</v>
      </c>
      <c r="O8663" s="15" t="e">
        <f t="shared" ca="1" si="949"/>
        <v>#DIV/0!</v>
      </c>
      <c r="P8663" s="15" t="e">
        <f t="shared" ca="1" si="950"/>
        <v>#DIV/0!</v>
      </c>
    </row>
    <row r="8664" spans="1:16" x14ac:dyDescent="0.25">
      <c r="A8664" s="1">
        <f t="shared" si="944"/>
        <v>43461</v>
      </c>
      <c r="B8664" s="7">
        <f t="shared" si="946"/>
        <v>12</v>
      </c>
      <c r="C8664" s="4">
        <f>INDEX(Calendar!$E$3:$E$367,MATCH(LOLP!$A8664,Calendar!$B$3:$B$367,0))</f>
        <v>1</v>
      </c>
      <c r="D8664" s="2">
        <f t="shared" si="945"/>
        <v>21</v>
      </c>
      <c r="E8664" s="36">
        <v>27517</v>
      </c>
      <c r="F8664" s="7">
        <f>IFERROR(IF(INDEX('Temperature Data'!$AA$15:$AA$348,MATCH(LOLP!A8664,'Temperature Data'!$B$15:$B$348,0))&gt;IF(B8664=9,$G$2,LOLP!$F$2),1,0),0)</f>
        <v>0</v>
      </c>
      <c r="G8664" s="7">
        <f>SUMIFS(LOLP!$F$4:$F$8763,$C$4:$C$8763,$C8664,$B$4:$B$8763,$B8664,$D$4:$D$8763,$D8664)</f>
        <v>0</v>
      </c>
      <c r="H8664" s="7">
        <f>COUNTIFS(Calendar!$E$3:$E$367,LOLP!C8664,Calendar!$D$3:$D$367,LOLP!B8664)</f>
        <v>20</v>
      </c>
      <c r="I8664" s="7">
        <f ca="1">IF($F8664=1,OFFSET(start_norps,LOLP!$D8664+(1-$C8664)*24,LOLP!$B8664)*H8664/G8664,0)</f>
        <v>0</v>
      </c>
      <c r="J8664" s="7">
        <f ca="1">IF($F8664=1,OFFSET(start_33,LOLP!$D8664+(1-$C8664)*24,LOLP!$B8664)*H8664/G8664,0)</f>
        <v>0</v>
      </c>
      <c r="K8664" s="7">
        <f ca="1">IF($F8664,OFFSET(start_40,LOLP!$D8664+(1-$C8664)*24,LOLP!$B8664),0)</f>
        <v>0</v>
      </c>
      <c r="L8664" s="7">
        <f ca="1">IF($F8664,OFFSET(start_50,LOLP!$D8664+(1-$C8664)*24,LOLP!$B8664),0)</f>
        <v>0</v>
      </c>
      <c r="M8664" s="25">
        <f t="shared" ca="1" si="947"/>
        <v>0</v>
      </c>
      <c r="N8664" s="25">
        <f t="shared" ca="1" si="948"/>
        <v>0</v>
      </c>
      <c r="O8664" s="15" t="e">
        <f t="shared" ca="1" si="949"/>
        <v>#DIV/0!</v>
      </c>
      <c r="P8664" s="15" t="e">
        <f t="shared" ca="1" si="950"/>
        <v>#DIV/0!</v>
      </c>
    </row>
    <row r="8665" spans="1:16" x14ac:dyDescent="0.25">
      <c r="A8665" s="1">
        <f t="shared" si="944"/>
        <v>43461</v>
      </c>
      <c r="B8665" s="7">
        <f t="shared" si="946"/>
        <v>12</v>
      </c>
      <c r="C8665" s="4">
        <f>INDEX(Calendar!$E$3:$E$367,MATCH(LOLP!$A8665,Calendar!$B$3:$B$367,0))</f>
        <v>1</v>
      </c>
      <c r="D8665" s="2">
        <f t="shared" si="945"/>
        <v>22</v>
      </c>
      <c r="E8665" s="36">
        <v>26373</v>
      </c>
      <c r="F8665" s="7">
        <f>IFERROR(IF(INDEX('Temperature Data'!$AA$15:$AA$348,MATCH(LOLP!A8665,'Temperature Data'!$B$15:$B$348,0))&gt;IF(B8665=9,$G$2,LOLP!$F$2),1,0),0)</f>
        <v>0</v>
      </c>
      <c r="G8665" s="7">
        <f>SUMIFS(LOLP!$F$4:$F$8763,$C$4:$C$8763,$C8665,$B$4:$B$8763,$B8665,$D$4:$D$8763,$D8665)</f>
        <v>0</v>
      </c>
      <c r="H8665" s="7">
        <f>COUNTIFS(Calendar!$E$3:$E$367,LOLP!C8665,Calendar!$D$3:$D$367,LOLP!B8665)</f>
        <v>20</v>
      </c>
      <c r="I8665" s="7">
        <f ca="1">IF($F8665=1,OFFSET(start_norps,LOLP!$D8665+(1-$C8665)*24,LOLP!$B8665)*H8665/G8665,0)</f>
        <v>0</v>
      </c>
      <c r="J8665" s="7">
        <f ca="1">IF($F8665=1,OFFSET(start_33,LOLP!$D8665+(1-$C8665)*24,LOLP!$B8665)*H8665/G8665,0)</f>
        <v>0</v>
      </c>
      <c r="K8665" s="7">
        <f ca="1">IF($F8665,OFFSET(start_40,LOLP!$D8665+(1-$C8665)*24,LOLP!$B8665),0)</f>
        <v>0</v>
      </c>
      <c r="L8665" s="7">
        <f ca="1">IF($F8665,OFFSET(start_50,LOLP!$D8665+(1-$C8665)*24,LOLP!$B8665),0)</f>
        <v>0</v>
      </c>
      <c r="M8665" s="25">
        <f t="shared" ca="1" si="947"/>
        <v>0</v>
      </c>
      <c r="N8665" s="25">
        <f t="shared" ca="1" si="948"/>
        <v>0</v>
      </c>
      <c r="O8665" s="15" t="e">
        <f t="shared" ca="1" si="949"/>
        <v>#DIV/0!</v>
      </c>
      <c r="P8665" s="15" t="e">
        <f t="shared" ca="1" si="950"/>
        <v>#DIV/0!</v>
      </c>
    </row>
    <row r="8666" spans="1:16" x14ac:dyDescent="0.25">
      <c r="A8666" s="1">
        <f t="shared" si="944"/>
        <v>43461</v>
      </c>
      <c r="B8666" s="7">
        <f t="shared" si="946"/>
        <v>12</v>
      </c>
      <c r="C8666" s="4">
        <f>INDEX(Calendar!$E$3:$E$367,MATCH(LOLP!$A8666,Calendar!$B$3:$B$367,0))</f>
        <v>1</v>
      </c>
      <c r="D8666" s="2">
        <f t="shared" si="945"/>
        <v>23</v>
      </c>
      <c r="E8666" s="36">
        <v>24708</v>
      </c>
      <c r="F8666" s="7">
        <f>IFERROR(IF(INDEX('Temperature Data'!$AA$15:$AA$348,MATCH(LOLP!A8666,'Temperature Data'!$B$15:$B$348,0))&gt;IF(B8666=9,$G$2,LOLP!$F$2),1,0),0)</f>
        <v>0</v>
      </c>
      <c r="G8666" s="7">
        <f>SUMIFS(LOLP!$F$4:$F$8763,$C$4:$C$8763,$C8666,$B$4:$B$8763,$B8666,$D$4:$D$8763,$D8666)</f>
        <v>0</v>
      </c>
      <c r="H8666" s="7">
        <f>COUNTIFS(Calendar!$E$3:$E$367,LOLP!C8666,Calendar!$D$3:$D$367,LOLP!B8666)</f>
        <v>20</v>
      </c>
      <c r="I8666" s="7">
        <f ca="1">IF($F8666=1,OFFSET(start_norps,LOLP!$D8666+(1-$C8666)*24,LOLP!$B8666)*H8666/G8666,0)</f>
        <v>0</v>
      </c>
      <c r="J8666" s="7">
        <f ca="1">IF($F8666=1,OFFSET(start_33,LOLP!$D8666+(1-$C8666)*24,LOLP!$B8666)*H8666/G8666,0)</f>
        <v>0</v>
      </c>
      <c r="K8666" s="7">
        <f ca="1">IF($F8666,OFFSET(start_40,LOLP!$D8666+(1-$C8666)*24,LOLP!$B8666),0)</f>
        <v>0</v>
      </c>
      <c r="L8666" s="7">
        <f ca="1">IF($F8666,OFFSET(start_50,LOLP!$D8666+(1-$C8666)*24,LOLP!$B8666),0)</f>
        <v>0</v>
      </c>
      <c r="M8666" s="25">
        <f t="shared" ca="1" si="947"/>
        <v>0</v>
      </c>
      <c r="N8666" s="25">
        <f t="shared" ca="1" si="948"/>
        <v>0</v>
      </c>
      <c r="O8666" s="15" t="e">
        <f t="shared" ca="1" si="949"/>
        <v>#DIV/0!</v>
      </c>
      <c r="P8666" s="15" t="e">
        <f t="shared" ca="1" si="950"/>
        <v>#DIV/0!</v>
      </c>
    </row>
    <row r="8667" spans="1:16" x14ac:dyDescent="0.25">
      <c r="A8667" s="1">
        <f t="shared" si="944"/>
        <v>43461</v>
      </c>
      <c r="B8667" s="7">
        <f t="shared" si="946"/>
        <v>12</v>
      </c>
      <c r="C8667" s="4">
        <f>INDEX(Calendar!$E$3:$E$367,MATCH(LOLP!$A8667,Calendar!$B$3:$B$367,0))</f>
        <v>1</v>
      </c>
      <c r="D8667" s="2">
        <f t="shared" si="945"/>
        <v>24</v>
      </c>
      <c r="E8667" s="36">
        <v>22817</v>
      </c>
      <c r="F8667" s="7">
        <f>IFERROR(IF(INDEX('Temperature Data'!$AA$15:$AA$348,MATCH(LOLP!A8667,'Temperature Data'!$B$15:$B$348,0))&gt;IF(B8667=9,$G$2,LOLP!$F$2),1,0),0)</f>
        <v>0</v>
      </c>
      <c r="G8667" s="7">
        <f>SUMIFS(LOLP!$F$4:$F$8763,$C$4:$C$8763,$C8667,$B$4:$B$8763,$B8667,$D$4:$D$8763,$D8667)</f>
        <v>0</v>
      </c>
      <c r="H8667" s="7">
        <f>COUNTIFS(Calendar!$E$3:$E$367,LOLP!C8667,Calendar!$D$3:$D$367,LOLP!B8667)</f>
        <v>20</v>
      </c>
      <c r="I8667" s="7">
        <f ca="1">IF($F8667=1,OFFSET(start_norps,LOLP!$D8667+(1-$C8667)*24,LOLP!$B8667)*H8667/G8667,0)</f>
        <v>0</v>
      </c>
      <c r="J8667" s="7">
        <f ca="1">IF($F8667=1,OFFSET(start_33,LOLP!$D8667+(1-$C8667)*24,LOLP!$B8667)*H8667/G8667,0)</f>
        <v>0</v>
      </c>
      <c r="K8667" s="7">
        <f ca="1">IF($F8667,OFFSET(start_40,LOLP!$D8667+(1-$C8667)*24,LOLP!$B8667),0)</f>
        <v>0</v>
      </c>
      <c r="L8667" s="7">
        <f ca="1">IF($F8667,OFFSET(start_50,LOLP!$D8667+(1-$C8667)*24,LOLP!$B8667),0)</f>
        <v>0</v>
      </c>
      <c r="M8667" s="25">
        <f t="shared" ca="1" si="947"/>
        <v>0</v>
      </c>
      <c r="N8667" s="25">
        <f t="shared" ca="1" si="948"/>
        <v>0</v>
      </c>
      <c r="O8667" s="15" t="e">
        <f t="shared" ca="1" si="949"/>
        <v>#DIV/0!</v>
      </c>
      <c r="P8667" s="15" t="e">
        <f t="shared" ca="1" si="950"/>
        <v>#DIV/0!</v>
      </c>
    </row>
    <row r="8668" spans="1:16" x14ac:dyDescent="0.25">
      <c r="A8668" s="1">
        <f t="shared" si="944"/>
        <v>43462</v>
      </c>
      <c r="B8668" s="7">
        <f t="shared" si="946"/>
        <v>12</v>
      </c>
      <c r="C8668" s="4">
        <f>INDEX(Calendar!$E$3:$E$367,MATCH(LOLP!$A8668,Calendar!$B$3:$B$367,0))</f>
        <v>1</v>
      </c>
      <c r="D8668" s="2">
        <f t="shared" si="945"/>
        <v>1</v>
      </c>
      <c r="E8668" s="36">
        <v>21898</v>
      </c>
      <c r="F8668" s="7">
        <f>IFERROR(IF(INDEX('Temperature Data'!$AA$15:$AA$348,MATCH(LOLP!A8668,'Temperature Data'!$B$15:$B$348,0))&gt;IF(B8668=9,$G$2,LOLP!$F$2),1,0),0)</f>
        <v>0</v>
      </c>
      <c r="G8668" s="7">
        <f>SUMIFS(LOLP!$F$4:$F$8763,$C$4:$C$8763,$C8668,$B$4:$B$8763,$B8668,$D$4:$D$8763,$D8668)</f>
        <v>0</v>
      </c>
      <c r="H8668" s="7">
        <f>COUNTIFS(Calendar!$E$3:$E$367,LOLP!C8668,Calendar!$D$3:$D$367,LOLP!B8668)</f>
        <v>20</v>
      </c>
      <c r="I8668" s="7">
        <f ca="1">IF($F8668=1,OFFSET(start_norps,LOLP!$D8668+(1-$C8668)*24,LOLP!$B8668)*H8668/G8668,0)</f>
        <v>0</v>
      </c>
      <c r="J8668" s="7">
        <f ca="1">IF($F8668=1,OFFSET(start_33,LOLP!$D8668+(1-$C8668)*24,LOLP!$B8668)*H8668/G8668,0)</f>
        <v>0</v>
      </c>
      <c r="K8668" s="7">
        <f ca="1">IF($F8668,OFFSET(start_40,LOLP!$D8668+(1-$C8668)*24,LOLP!$B8668),0)</f>
        <v>0</v>
      </c>
      <c r="L8668" s="7">
        <f ca="1">IF($F8668,OFFSET(start_50,LOLP!$D8668+(1-$C8668)*24,LOLP!$B8668),0)</f>
        <v>0</v>
      </c>
      <c r="M8668" s="25">
        <f t="shared" ca="1" si="947"/>
        <v>0</v>
      </c>
      <c r="N8668" s="25">
        <f t="shared" ca="1" si="948"/>
        <v>0</v>
      </c>
      <c r="O8668" s="15" t="e">
        <f t="shared" ca="1" si="949"/>
        <v>#DIV/0!</v>
      </c>
      <c r="P8668" s="15" t="e">
        <f t="shared" ca="1" si="950"/>
        <v>#DIV/0!</v>
      </c>
    </row>
    <row r="8669" spans="1:16" x14ac:dyDescent="0.25">
      <c r="A8669" s="1">
        <f t="shared" ref="A8669:A8732" si="951">A8645+1</f>
        <v>43462</v>
      </c>
      <c r="B8669" s="7">
        <f t="shared" si="946"/>
        <v>12</v>
      </c>
      <c r="C8669" s="4">
        <f>INDEX(Calendar!$E$3:$E$367,MATCH(LOLP!$A8669,Calendar!$B$3:$B$367,0))</f>
        <v>1</v>
      </c>
      <c r="D8669" s="2">
        <f t="shared" ref="D8669:D8732" si="952">D8645</f>
        <v>2</v>
      </c>
      <c r="E8669" s="36">
        <v>21404</v>
      </c>
      <c r="F8669" s="7">
        <f>IFERROR(IF(INDEX('Temperature Data'!$AA$15:$AA$348,MATCH(LOLP!A8669,'Temperature Data'!$B$15:$B$348,0))&gt;IF(B8669=9,$G$2,LOLP!$F$2),1,0),0)</f>
        <v>0</v>
      </c>
      <c r="G8669" s="7">
        <f>SUMIFS(LOLP!$F$4:$F$8763,$C$4:$C$8763,$C8669,$B$4:$B$8763,$B8669,$D$4:$D$8763,$D8669)</f>
        <v>0</v>
      </c>
      <c r="H8669" s="7">
        <f>COUNTIFS(Calendar!$E$3:$E$367,LOLP!C8669,Calendar!$D$3:$D$367,LOLP!B8669)</f>
        <v>20</v>
      </c>
      <c r="I8669" s="7">
        <f ca="1">IF($F8669=1,OFFSET(start_norps,LOLP!$D8669+(1-$C8669)*24,LOLP!$B8669)*H8669/G8669,0)</f>
        <v>0</v>
      </c>
      <c r="J8669" s="7">
        <f ca="1">IF($F8669=1,OFFSET(start_33,LOLP!$D8669+(1-$C8669)*24,LOLP!$B8669)*H8669/G8669,0)</f>
        <v>0</v>
      </c>
      <c r="K8669" s="7">
        <f ca="1">IF($F8669,OFFSET(start_40,LOLP!$D8669+(1-$C8669)*24,LOLP!$B8669),0)</f>
        <v>0</v>
      </c>
      <c r="L8669" s="7">
        <f ca="1">IF($F8669,OFFSET(start_50,LOLP!$D8669+(1-$C8669)*24,LOLP!$B8669),0)</f>
        <v>0</v>
      </c>
      <c r="M8669" s="25">
        <f t="shared" ca="1" si="947"/>
        <v>0</v>
      </c>
      <c r="N8669" s="25">
        <f t="shared" ca="1" si="948"/>
        <v>0</v>
      </c>
      <c r="O8669" s="15" t="e">
        <f t="shared" ca="1" si="949"/>
        <v>#DIV/0!</v>
      </c>
      <c r="P8669" s="15" t="e">
        <f t="shared" ca="1" si="950"/>
        <v>#DIV/0!</v>
      </c>
    </row>
    <row r="8670" spans="1:16" x14ac:dyDescent="0.25">
      <c r="A8670" s="1">
        <f t="shared" si="951"/>
        <v>43462</v>
      </c>
      <c r="B8670" s="7">
        <f t="shared" si="946"/>
        <v>12</v>
      </c>
      <c r="C8670" s="4">
        <f>INDEX(Calendar!$E$3:$E$367,MATCH(LOLP!$A8670,Calendar!$B$3:$B$367,0))</f>
        <v>1</v>
      </c>
      <c r="D8670" s="2">
        <f t="shared" si="952"/>
        <v>3</v>
      </c>
      <c r="E8670" s="36">
        <v>21094</v>
      </c>
      <c r="F8670" s="7">
        <f>IFERROR(IF(INDEX('Temperature Data'!$AA$15:$AA$348,MATCH(LOLP!A8670,'Temperature Data'!$B$15:$B$348,0))&gt;IF(B8670=9,$G$2,LOLP!$F$2),1,0),0)</f>
        <v>0</v>
      </c>
      <c r="G8670" s="7">
        <f>SUMIFS(LOLP!$F$4:$F$8763,$C$4:$C$8763,$C8670,$B$4:$B$8763,$B8670,$D$4:$D$8763,$D8670)</f>
        <v>0</v>
      </c>
      <c r="H8670" s="7">
        <f>COUNTIFS(Calendar!$E$3:$E$367,LOLP!C8670,Calendar!$D$3:$D$367,LOLP!B8670)</f>
        <v>20</v>
      </c>
      <c r="I8670" s="7">
        <f ca="1">IF($F8670=1,OFFSET(start_norps,LOLP!$D8670+(1-$C8670)*24,LOLP!$B8670)*H8670/G8670,0)</f>
        <v>0</v>
      </c>
      <c r="J8670" s="7">
        <f ca="1">IF($F8670=1,OFFSET(start_33,LOLP!$D8670+(1-$C8670)*24,LOLP!$B8670)*H8670/G8670,0)</f>
        <v>0</v>
      </c>
      <c r="K8670" s="7">
        <f ca="1">IF($F8670,OFFSET(start_40,LOLP!$D8670+(1-$C8670)*24,LOLP!$B8670),0)</f>
        <v>0</v>
      </c>
      <c r="L8670" s="7">
        <f ca="1">IF($F8670,OFFSET(start_50,LOLP!$D8670+(1-$C8670)*24,LOLP!$B8670),0)</f>
        <v>0</v>
      </c>
      <c r="M8670" s="25">
        <f t="shared" ca="1" si="947"/>
        <v>0</v>
      </c>
      <c r="N8670" s="25">
        <f t="shared" ca="1" si="948"/>
        <v>0</v>
      </c>
      <c r="O8670" s="15" t="e">
        <f t="shared" ca="1" si="949"/>
        <v>#DIV/0!</v>
      </c>
      <c r="P8670" s="15" t="e">
        <f t="shared" ca="1" si="950"/>
        <v>#DIV/0!</v>
      </c>
    </row>
    <row r="8671" spans="1:16" x14ac:dyDescent="0.25">
      <c r="A8671" s="1">
        <f t="shared" si="951"/>
        <v>43462</v>
      </c>
      <c r="B8671" s="7">
        <f t="shared" si="946"/>
        <v>12</v>
      </c>
      <c r="C8671" s="4">
        <f>INDEX(Calendar!$E$3:$E$367,MATCH(LOLP!$A8671,Calendar!$B$3:$B$367,0))</f>
        <v>1</v>
      </c>
      <c r="D8671" s="2">
        <f t="shared" si="952"/>
        <v>4</v>
      </c>
      <c r="E8671" s="36">
        <v>21005</v>
      </c>
      <c r="F8671" s="7">
        <f>IFERROR(IF(INDEX('Temperature Data'!$AA$15:$AA$348,MATCH(LOLP!A8671,'Temperature Data'!$B$15:$B$348,0))&gt;IF(B8671=9,$G$2,LOLP!$F$2),1,0),0)</f>
        <v>0</v>
      </c>
      <c r="G8671" s="7">
        <f>SUMIFS(LOLP!$F$4:$F$8763,$C$4:$C$8763,$C8671,$B$4:$B$8763,$B8671,$D$4:$D$8763,$D8671)</f>
        <v>0</v>
      </c>
      <c r="H8671" s="7">
        <f>COUNTIFS(Calendar!$E$3:$E$367,LOLP!C8671,Calendar!$D$3:$D$367,LOLP!B8671)</f>
        <v>20</v>
      </c>
      <c r="I8671" s="7">
        <f ca="1">IF($F8671=1,OFFSET(start_norps,LOLP!$D8671+(1-$C8671)*24,LOLP!$B8671)*H8671/G8671,0)</f>
        <v>0</v>
      </c>
      <c r="J8671" s="7">
        <f ca="1">IF($F8671=1,OFFSET(start_33,LOLP!$D8671+(1-$C8671)*24,LOLP!$B8671)*H8671/G8671,0)</f>
        <v>0</v>
      </c>
      <c r="K8671" s="7">
        <f ca="1">IF($F8671,OFFSET(start_40,LOLP!$D8671+(1-$C8671)*24,LOLP!$B8671),0)</f>
        <v>0</v>
      </c>
      <c r="L8671" s="7">
        <f ca="1">IF($F8671,OFFSET(start_50,LOLP!$D8671+(1-$C8671)*24,LOLP!$B8671),0)</f>
        <v>0</v>
      </c>
      <c r="M8671" s="25">
        <f t="shared" ca="1" si="947"/>
        <v>0</v>
      </c>
      <c r="N8671" s="25">
        <f t="shared" ca="1" si="948"/>
        <v>0</v>
      </c>
      <c r="O8671" s="15" t="e">
        <f t="shared" ca="1" si="949"/>
        <v>#DIV/0!</v>
      </c>
      <c r="P8671" s="15" t="e">
        <f t="shared" ca="1" si="950"/>
        <v>#DIV/0!</v>
      </c>
    </row>
    <row r="8672" spans="1:16" x14ac:dyDescent="0.25">
      <c r="A8672" s="1">
        <f t="shared" si="951"/>
        <v>43462</v>
      </c>
      <c r="B8672" s="7">
        <f t="shared" si="946"/>
        <v>12</v>
      </c>
      <c r="C8672" s="4">
        <f>INDEX(Calendar!$E$3:$E$367,MATCH(LOLP!$A8672,Calendar!$B$3:$B$367,0))</f>
        <v>1</v>
      </c>
      <c r="D8672" s="2">
        <f t="shared" si="952"/>
        <v>5</v>
      </c>
      <c r="E8672" s="36">
        <v>21580</v>
      </c>
      <c r="F8672" s="7">
        <f>IFERROR(IF(INDEX('Temperature Data'!$AA$15:$AA$348,MATCH(LOLP!A8672,'Temperature Data'!$B$15:$B$348,0))&gt;IF(B8672=9,$G$2,LOLP!$F$2),1,0),0)</f>
        <v>0</v>
      </c>
      <c r="G8672" s="7">
        <f>SUMIFS(LOLP!$F$4:$F$8763,$C$4:$C$8763,$C8672,$B$4:$B$8763,$B8672,$D$4:$D$8763,$D8672)</f>
        <v>0</v>
      </c>
      <c r="H8672" s="7">
        <f>COUNTIFS(Calendar!$E$3:$E$367,LOLP!C8672,Calendar!$D$3:$D$367,LOLP!B8672)</f>
        <v>20</v>
      </c>
      <c r="I8672" s="7">
        <f ca="1">IF($F8672=1,OFFSET(start_norps,LOLP!$D8672+(1-$C8672)*24,LOLP!$B8672)*H8672/G8672,0)</f>
        <v>0</v>
      </c>
      <c r="J8672" s="7">
        <f ca="1">IF($F8672=1,OFFSET(start_33,LOLP!$D8672+(1-$C8672)*24,LOLP!$B8672)*H8672/G8672,0)</f>
        <v>0</v>
      </c>
      <c r="K8672" s="7">
        <f ca="1">IF($F8672,OFFSET(start_40,LOLP!$D8672+(1-$C8672)*24,LOLP!$B8672),0)</f>
        <v>0</v>
      </c>
      <c r="L8672" s="7">
        <f ca="1">IF($F8672,OFFSET(start_50,LOLP!$D8672+(1-$C8672)*24,LOLP!$B8672),0)</f>
        <v>0</v>
      </c>
      <c r="M8672" s="25">
        <f t="shared" ca="1" si="947"/>
        <v>0</v>
      </c>
      <c r="N8672" s="25">
        <f t="shared" ca="1" si="948"/>
        <v>0</v>
      </c>
      <c r="O8672" s="15" t="e">
        <f t="shared" ca="1" si="949"/>
        <v>#DIV/0!</v>
      </c>
      <c r="P8672" s="15" t="e">
        <f t="shared" ca="1" si="950"/>
        <v>#DIV/0!</v>
      </c>
    </row>
    <row r="8673" spans="1:16" x14ac:dyDescent="0.25">
      <c r="A8673" s="1">
        <f t="shared" si="951"/>
        <v>43462</v>
      </c>
      <c r="B8673" s="7">
        <f t="shared" si="946"/>
        <v>12</v>
      </c>
      <c r="C8673" s="4">
        <f>INDEX(Calendar!$E$3:$E$367,MATCH(LOLP!$A8673,Calendar!$B$3:$B$367,0))</f>
        <v>1</v>
      </c>
      <c r="D8673" s="2">
        <f t="shared" si="952"/>
        <v>6</v>
      </c>
      <c r="E8673" s="36">
        <v>22917</v>
      </c>
      <c r="F8673" s="7">
        <f>IFERROR(IF(INDEX('Temperature Data'!$AA$15:$AA$348,MATCH(LOLP!A8673,'Temperature Data'!$B$15:$B$348,0))&gt;IF(B8673=9,$G$2,LOLP!$F$2),1,0),0)</f>
        <v>0</v>
      </c>
      <c r="G8673" s="7">
        <f>SUMIFS(LOLP!$F$4:$F$8763,$C$4:$C$8763,$C8673,$B$4:$B$8763,$B8673,$D$4:$D$8763,$D8673)</f>
        <v>0</v>
      </c>
      <c r="H8673" s="7">
        <f>COUNTIFS(Calendar!$E$3:$E$367,LOLP!C8673,Calendar!$D$3:$D$367,LOLP!B8673)</f>
        <v>20</v>
      </c>
      <c r="I8673" s="7">
        <f ca="1">IF($F8673=1,OFFSET(start_norps,LOLP!$D8673+(1-$C8673)*24,LOLP!$B8673)*H8673/G8673,0)</f>
        <v>0</v>
      </c>
      <c r="J8673" s="7">
        <f ca="1">IF($F8673=1,OFFSET(start_33,LOLP!$D8673+(1-$C8673)*24,LOLP!$B8673)*H8673/G8673,0)</f>
        <v>0</v>
      </c>
      <c r="K8673" s="7">
        <f ca="1">IF($F8673,OFFSET(start_40,LOLP!$D8673+(1-$C8673)*24,LOLP!$B8673),0)</f>
        <v>0</v>
      </c>
      <c r="L8673" s="7">
        <f ca="1">IF($F8673,OFFSET(start_50,LOLP!$D8673+(1-$C8673)*24,LOLP!$B8673),0)</f>
        <v>0</v>
      </c>
      <c r="M8673" s="25">
        <f t="shared" ca="1" si="947"/>
        <v>0</v>
      </c>
      <c r="N8673" s="25">
        <f t="shared" ca="1" si="948"/>
        <v>0</v>
      </c>
      <c r="O8673" s="15" t="e">
        <f t="shared" ca="1" si="949"/>
        <v>#DIV/0!</v>
      </c>
      <c r="P8673" s="15" t="e">
        <f t="shared" ca="1" si="950"/>
        <v>#DIV/0!</v>
      </c>
    </row>
    <row r="8674" spans="1:16" x14ac:dyDescent="0.25">
      <c r="A8674" s="1">
        <f t="shared" si="951"/>
        <v>43462</v>
      </c>
      <c r="B8674" s="7">
        <f t="shared" si="946"/>
        <v>12</v>
      </c>
      <c r="C8674" s="4">
        <f>INDEX(Calendar!$E$3:$E$367,MATCH(LOLP!$A8674,Calendar!$B$3:$B$367,0))</f>
        <v>1</v>
      </c>
      <c r="D8674" s="2">
        <f t="shared" si="952"/>
        <v>7</v>
      </c>
      <c r="E8674" s="36">
        <v>24765</v>
      </c>
      <c r="F8674" s="7">
        <f>IFERROR(IF(INDEX('Temperature Data'!$AA$15:$AA$348,MATCH(LOLP!A8674,'Temperature Data'!$B$15:$B$348,0))&gt;IF(B8674=9,$G$2,LOLP!$F$2),1,0),0)</f>
        <v>0</v>
      </c>
      <c r="G8674" s="7">
        <f>SUMIFS(LOLP!$F$4:$F$8763,$C$4:$C$8763,$C8674,$B$4:$B$8763,$B8674,$D$4:$D$8763,$D8674)</f>
        <v>0</v>
      </c>
      <c r="H8674" s="7">
        <f>COUNTIFS(Calendar!$E$3:$E$367,LOLP!C8674,Calendar!$D$3:$D$367,LOLP!B8674)</f>
        <v>20</v>
      </c>
      <c r="I8674" s="7">
        <f ca="1">IF($F8674=1,OFFSET(start_norps,LOLP!$D8674+(1-$C8674)*24,LOLP!$B8674)*H8674/G8674,0)</f>
        <v>0</v>
      </c>
      <c r="J8674" s="7">
        <f ca="1">IF($F8674=1,OFFSET(start_33,LOLP!$D8674+(1-$C8674)*24,LOLP!$B8674)*H8674/G8674,0)</f>
        <v>0</v>
      </c>
      <c r="K8674" s="7">
        <f ca="1">IF($F8674,OFFSET(start_40,LOLP!$D8674+(1-$C8674)*24,LOLP!$B8674),0)</f>
        <v>0</v>
      </c>
      <c r="L8674" s="7">
        <f ca="1">IF($F8674,OFFSET(start_50,LOLP!$D8674+(1-$C8674)*24,LOLP!$B8674),0)</f>
        <v>0</v>
      </c>
      <c r="M8674" s="25">
        <f t="shared" ca="1" si="947"/>
        <v>0</v>
      </c>
      <c r="N8674" s="25">
        <f t="shared" ca="1" si="948"/>
        <v>0</v>
      </c>
      <c r="O8674" s="15" t="e">
        <f t="shared" ca="1" si="949"/>
        <v>#DIV/0!</v>
      </c>
      <c r="P8674" s="15" t="e">
        <f t="shared" ca="1" si="950"/>
        <v>#DIV/0!</v>
      </c>
    </row>
    <row r="8675" spans="1:16" x14ac:dyDescent="0.25">
      <c r="A8675" s="1">
        <f t="shared" si="951"/>
        <v>43462</v>
      </c>
      <c r="B8675" s="7">
        <f t="shared" si="946"/>
        <v>12</v>
      </c>
      <c r="C8675" s="4">
        <f>INDEX(Calendar!$E$3:$E$367,MATCH(LOLP!$A8675,Calendar!$B$3:$B$367,0))</f>
        <v>1</v>
      </c>
      <c r="D8675" s="2">
        <f t="shared" si="952"/>
        <v>8</v>
      </c>
      <c r="E8675" s="36">
        <v>25252</v>
      </c>
      <c r="F8675" s="7">
        <f>IFERROR(IF(INDEX('Temperature Data'!$AA$15:$AA$348,MATCH(LOLP!A8675,'Temperature Data'!$B$15:$B$348,0))&gt;IF(B8675=9,$G$2,LOLP!$F$2),1,0),0)</f>
        <v>0</v>
      </c>
      <c r="G8675" s="7">
        <f>SUMIFS(LOLP!$F$4:$F$8763,$C$4:$C$8763,$C8675,$B$4:$B$8763,$B8675,$D$4:$D$8763,$D8675)</f>
        <v>0</v>
      </c>
      <c r="H8675" s="7">
        <f>COUNTIFS(Calendar!$E$3:$E$367,LOLP!C8675,Calendar!$D$3:$D$367,LOLP!B8675)</f>
        <v>20</v>
      </c>
      <c r="I8675" s="7">
        <f ca="1">IF($F8675=1,OFFSET(start_norps,LOLP!$D8675+(1-$C8675)*24,LOLP!$B8675)*H8675/G8675,0)</f>
        <v>0</v>
      </c>
      <c r="J8675" s="7">
        <f ca="1">IF($F8675=1,OFFSET(start_33,LOLP!$D8675+(1-$C8675)*24,LOLP!$B8675)*H8675/G8675,0)</f>
        <v>0</v>
      </c>
      <c r="K8675" s="7">
        <f ca="1">IF($F8675,OFFSET(start_40,LOLP!$D8675+(1-$C8675)*24,LOLP!$B8675),0)</f>
        <v>0</v>
      </c>
      <c r="L8675" s="7">
        <f ca="1">IF($F8675,OFFSET(start_50,LOLP!$D8675+(1-$C8675)*24,LOLP!$B8675),0)</f>
        <v>0</v>
      </c>
      <c r="M8675" s="25">
        <f t="shared" ca="1" si="947"/>
        <v>0</v>
      </c>
      <c r="N8675" s="25">
        <f t="shared" ca="1" si="948"/>
        <v>0</v>
      </c>
      <c r="O8675" s="15" t="e">
        <f t="shared" ca="1" si="949"/>
        <v>#DIV/0!</v>
      </c>
      <c r="P8675" s="15" t="e">
        <f t="shared" ca="1" si="950"/>
        <v>#DIV/0!</v>
      </c>
    </row>
    <row r="8676" spans="1:16" x14ac:dyDescent="0.25">
      <c r="A8676" s="1">
        <f t="shared" si="951"/>
        <v>43462</v>
      </c>
      <c r="B8676" s="7">
        <f t="shared" si="946"/>
        <v>12</v>
      </c>
      <c r="C8676" s="4">
        <f>INDEX(Calendar!$E$3:$E$367,MATCH(LOLP!$A8676,Calendar!$B$3:$B$367,0))</f>
        <v>1</v>
      </c>
      <c r="D8676" s="2">
        <f t="shared" si="952"/>
        <v>9</v>
      </c>
      <c r="E8676" s="36">
        <v>24999</v>
      </c>
      <c r="F8676" s="7">
        <f>IFERROR(IF(INDEX('Temperature Data'!$AA$15:$AA$348,MATCH(LOLP!A8676,'Temperature Data'!$B$15:$B$348,0))&gt;IF(B8676=9,$G$2,LOLP!$F$2),1,0),0)</f>
        <v>0</v>
      </c>
      <c r="G8676" s="7">
        <f>SUMIFS(LOLP!$F$4:$F$8763,$C$4:$C$8763,$C8676,$B$4:$B$8763,$B8676,$D$4:$D$8763,$D8676)</f>
        <v>0</v>
      </c>
      <c r="H8676" s="7">
        <f>COUNTIFS(Calendar!$E$3:$E$367,LOLP!C8676,Calendar!$D$3:$D$367,LOLP!B8676)</f>
        <v>20</v>
      </c>
      <c r="I8676" s="7">
        <f ca="1">IF($F8676=1,OFFSET(start_norps,LOLP!$D8676+(1-$C8676)*24,LOLP!$B8676)*H8676/G8676,0)</f>
        <v>0</v>
      </c>
      <c r="J8676" s="7">
        <f ca="1">IF($F8676=1,OFFSET(start_33,LOLP!$D8676+(1-$C8676)*24,LOLP!$B8676)*H8676/G8676,0)</f>
        <v>0</v>
      </c>
      <c r="K8676" s="7">
        <f ca="1">IF($F8676,OFFSET(start_40,LOLP!$D8676+(1-$C8676)*24,LOLP!$B8676),0)</f>
        <v>0</v>
      </c>
      <c r="L8676" s="7">
        <f ca="1">IF($F8676,OFFSET(start_50,LOLP!$D8676+(1-$C8676)*24,LOLP!$B8676),0)</f>
        <v>0</v>
      </c>
      <c r="M8676" s="25">
        <f t="shared" ca="1" si="947"/>
        <v>0</v>
      </c>
      <c r="N8676" s="25">
        <f t="shared" ca="1" si="948"/>
        <v>0</v>
      </c>
      <c r="O8676" s="15" t="e">
        <f t="shared" ca="1" si="949"/>
        <v>#DIV/0!</v>
      </c>
      <c r="P8676" s="15" t="e">
        <f t="shared" ca="1" si="950"/>
        <v>#DIV/0!</v>
      </c>
    </row>
    <row r="8677" spans="1:16" x14ac:dyDescent="0.25">
      <c r="A8677" s="1">
        <f t="shared" si="951"/>
        <v>43462</v>
      </c>
      <c r="B8677" s="7">
        <f t="shared" si="946"/>
        <v>12</v>
      </c>
      <c r="C8677" s="4">
        <f>INDEX(Calendar!$E$3:$E$367,MATCH(LOLP!$A8677,Calendar!$B$3:$B$367,0))</f>
        <v>1</v>
      </c>
      <c r="D8677" s="2">
        <f t="shared" si="952"/>
        <v>10</v>
      </c>
      <c r="E8677" s="36">
        <v>24114</v>
      </c>
      <c r="F8677" s="7">
        <f>IFERROR(IF(INDEX('Temperature Data'!$AA$15:$AA$348,MATCH(LOLP!A8677,'Temperature Data'!$B$15:$B$348,0))&gt;IF(B8677=9,$G$2,LOLP!$F$2),1,0),0)</f>
        <v>0</v>
      </c>
      <c r="G8677" s="7">
        <f>SUMIFS(LOLP!$F$4:$F$8763,$C$4:$C$8763,$C8677,$B$4:$B$8763,$B8677,$D$4:$D$8763,$D8677)</f>
        <v>0</v>
      </c>
      <c r="H8677" s="7">
        <f>COUNTIFS(Calendar!$E$3:$E$367,LOLP!C8677,Calendar!$D$3:$D$367,LOLP!B8677)</f>
        <v>20</v>
      </c>
      <c r="I8677" s="7">
        <f ca="1">IF($F8677=1,OFFSET(start_norps,LOLP!$D8677+(1-$C8677)*24,LOLP!$B8677)*H8677/G8677,0)</f>
        <v>0</v>
      </c>
      <c r="J8677" s="7">
        <f ca="1">IF($F8677=1,OFFSET(start_33,LOLP!$D8677+(1-$C8677)*24,LOLP!$B8677)*H8677/G8677,0)</f>
        <v>0</v>
      </c>
      <c r="K8677" s="7">
        <f ca="1">IF($F8677,OFFSET(start_40,LOLP!$D8677+(1-$C8677)*24,LOLP!$B8677),0)</f>
        <v>0</v>
      </c>
      <c r="L8677" s="7">
        <f ca="1">IF($F8677,OFFSET(start_50,LOLP!$D8677+(1-$C8677)*24,LOLP!$B8677),0)</f>
        <v>0</v>
      </c>
      <c r="M8677" s="25">
        <f t="shared" ca="1" si="947"/>
        <v>0</v>
      </c>
      <c r="N8677" s="25">
        <f t="shared" ca="1" si="948"/>
        <v>0</v>
      </c>
      <c r="O8677" s="15" t="e">
        <f t="shared" ca="1" si="949"/>
        <v>#DIV/0!</v>
      </c>
      <c r="P8677" s="15" t="e">
        <f t="shared" ca="1" si="950"/>
        <v>#DIV/0!</v>
      </c>
    </row>
    <row r="8678" spans="1:16" x14ac:dyDescent="0.25">
      <c r="A8678" s="1">
        <f t="shared" si="951"/>
        <v>43462</v>
      </c>
      <c r="B8678" s="7">
        <f t="shared" si="946"/>
        <v>12</v>
      </c>
      <c r="C8678" s="4">
        <f>INDEX(Calendar!$E$3:$E$367,MATCH(LOLP!$A8678,Calendar!$B$3:$B$367,0))</f>
        <v>1</v>
      </c>
      <c r="D8678" s="2">
        <f t="shared" si="952"/>
        <v>11</v>
      </c>
      <c r="E8678" s="36">
        <v>23213</v>
      </c>
      <c r="F8678" s="7">
        <f>IFERROR(IF(INDEX('Temperature Data'!$AA$15:$AA$348,MATCH(LOLP!A8678,'Temperature Data'!$B$15:$B$348,0))&gt;IF(B8678=9,$G$2,LOLP!$F$2),1,0),0)</f>
        <v>0</v>
      </c>
      <c r="G8678" s="7">
        <f>SUMIFS(LOLP!$F$4:$F$8763,$C$4:$C$8763,$C8678,$B$4:$B$8763,$B8678,$D$4:$D$8763,$D8678)</f>
        <v>0</v>
      </c>
      <c r="H8678" s="7">
        <f>COUNTIFS(Calendar!$E$3:$E$367,LOLP!C8678,Calendar!$D$3:$D$367,LOLP!B8678)</f>
        <v>20</v>
      </c>
      <c r="I8678" s="7">
        <f ca="1">IF($F8678=1,OFFSET(start_norps,LOLP!$D8678+(1-$C8678)*24,LOLP!$B8678)*H8678/G8678,0)</f>
        <v>0</v>
      </c>
      <c r="J8678" s="7">
        <f ca="1">IF($F8678=1,OFFSET(start_33,LOLP!$D8678+(1-$C8678)*24,LOLP!$B8678)*H8678/G8678,0)</f>
        <v>0</v>
      </c>
      <c r="K8678" s="7">
        <f ca="1">IF($F8678,OFFSET(start_40,LOLP!$D8678+(1-$C8678)*24,LOLP!$B8678),0)</f>
        <v>0</v>
      </c>
      <c r="L8678" s="7">
        <f ca="1">IF($F8678,OFFSET(start_50,LOLP!$D8678+(1-$C8678)*24,LOLP!$B8678),0)</f>
        <v>0</v>
      </c>
      <c r="M8678" s="25">
        <f t="shared" ca="1" si="947"/>
        <v>0</v>
      </c>
      <c r="N8678" s="25">
        <f t="shared" ca="1" si="948"/>
        <v>0</v>
      </c>
      <c r="O8678" s="15" t="e">
        <f t="shared" ca="1" si="949"/>
        <v>#DIV/0!</v>
      </c>
      <c r="P8678" s="15" t="e">
        <f t="shared" ca="1" si="950"/>
        <v>#DIV/0!</v>
      </c>
    </row>
    <row r="8679" spans="1:16" x14ac:dyDescent="0.25">
      <c r="A8679" s="1">
        <f t="shared" si="951"/>
        <v>43462</v>
      </c>
      <c r="B8679" s="7">
        <f t="shared" si="946"/>
        <v>12</v>
      </c>
      <c r="C8679" s="4">
        <f>INDEX(Calendar!$E$3:$E$367,MATCH(LOLP!$A8679,Calendar!$B$3:$B$367,0))</f>
        <v>1</v>
      </c>
      <c r="D8679" s="2">
        <f t="shared" si="952"/>
        <v>12</v>
      </c>
      <c r="E8679" s="36">
        <v>22446</v>
      </c>
      <c r="F8679" s="7">
        <f>IFERROR(IF(INDEX('Temperature Data'!$AA$15:$AA$348,MATCH(LOLP!A8679,'Temperature Data'!$B$15:$B$348,0))&gt;IF(B8679=9,$G$2,LOLP!$F$2),1,0),0)</f>
        <v>0</v>
      </c>
      <c r="G8679" s="7">
        <f>SUMIFS(LOLP!$F$4:$F$8763,$C$4:$C$8763,$C8679,$B$4:$B$8763,$B8679,$D$4:$D$8763,$D8679)</f>
        <v>0</v>
      </c>
      <c r="H8679" s="7">
        <f>COUNTIFS(Calendar!$E$3:$E$367,LOLP!C8679,Calendar!$D$3:$D$367,LOLP!B8679)</f>
        <v>20</v>
      </c>
      <c r="I8679" s="7">
        <f ca="1">IF($F8679=1,OFFSET(start_norps,LOLP!$D8679+(1-$C8679)*24,LOLP!$B8679)*H8679/G8679,0)</f>
        <v>0</v>
      </c>
      <c r="J8679" s="7">
        <f ca="1">IF($F8679=1,OFFSET(start_33,LOLP!$D8679+(1-$C8679)*24,LOLP!$B8679)*H8679/G8679,0)</f>
        <v>0</v>
      </c>
      <c r="K8679" s="7">
        <f ca="1">IF($F8679,OFFSET(start_40,LOLP!$D8679+(1-$C8679)*24,LOLP!$B8679),0)</f>
        <v>0</v>
      </c>
      <c r="L8679" s="7">
        <f ca="1">IF($F8679,OFFSET(start_50,LOLP!$D8679+(1-$C8679)*24,LOLP!$B8679),0)</f>
        <v>0</v>
      </c>
      <c r="M8679" s="25">
        <f t="shared" ca="1" si="947"/>
        <v>0</v>
      </c>
      <c r="N8679" s="25">
        <f t="shared" ca="1" si="948"/>
        <v>0</v>
      </c>
      <c r="O8679" s="15" t="e">
        <f t="shared" ca="1" si="949"/>
        <v>#DIV/0!</v>
      </c>
      <c r="P8679" s="15" t="e">
        <f t="shared" ca="1" si="950"/>
        <v>#DIV/0!</v>
      </c>
    </row>
    <row r="8680" spans="1:16" x14ac:dyDescent="0.25">
      <c r="A8680" s="1">
        <f t="shared" si="951"/>
        <v>43462</v>
      </c>
      <c r="B8680" s="7">
        <f t="shared" si="946"/>
        <v>12</v>
      </c>
      <c r="C8680" s="4">
        <f>INDEX(Calendar!$E$3:$E$367,MATCH(LOLP!$A8680,Calendar!$B$3:$B$367,0))</f>
        <v>1</v>
      </c>
      <c r="D8680" s="2">
        <f t="shared" si="952"/>
        <v>13</v>
      </c>
      <c r="E8680" s="36">
        <v>21907</v>
      </c>
      <c r="F8680" s="7">
        <f>IFERROR(IF(INDEX('Temperature Data'!$AA$15:$AA$348,MATCH(LOLP!A8680,'Temperature Data'!$B$15:$B$348,0))&gt;IF(B8680=9,$G$2,LOLP!$F$2),1,0),0)</f>
        <v>0</v>
      </c>
      <c r="G8680" s="7">
        <f>SUMIFS(LOLP!$F$4:$F$8763,$C$4:$C$8763,$C8680,$B$4:$B$8763,$B8680,$D$4:$D$8763,$D8680)</f>
        <v>0</v>
      </c>
      <c r="H8680" s="7">
        <f>COUNTIFS(Calendar!$E$3:$E$367,LOLP!C8680,Calendar!$D$3:$D$367,LOLP!B8680)</f>
        <v>20</v>
      </c>
      <c r="I8680" s="7">
        <f ca="1">IF($F8680=1,OFFSET(start_norps,LOLP!$D8680+(1-$C8680)*24,LOLP!$B8680)*H8680/G8680,0)</f>
        <v>0</v>
      </c>
      <c r="J8680" s="7">
        <f ca="1">IF($F8680=1,OFFSET(start_33,LOLP!$D8680+(1-$C8680)*24,LOLP!$B8680)*H8680/G8680,0)</f>
        <v>0</v>
      </c>
      <c r="K8680" s="7">
        <f ca="1">IF($F8680,OFFSET(start_40,LOLP!$D8680+(1-$C8680)*24,LOLP!$B8680),0)</f>
        <v>0</v>
      </c>
      <c r="L8680" s="7">
        <f ca="1">IF($F8680,OFFSET(start_50,LOLP!$D8680+(1-$C8680)*24,LOLP!$B8680),0)</f>
        <v>0</v>
      </c>
      <c r="M8680" s="25">
        <f t="shared" ca="1" si="947"/>
        <v>0</v>
      </c>
      <c r="N8680" s="25">
        <f t="shared" ca="1" si="948"/>
        <v>0</v>
      </c>
      <c r="O8680" s="15" t="e">
        <f t="shared" ca="1" si="949"/>
        <v>#DIV/0!</v>
      </c>
      <c r="P8680" s="15" t="e">
        <f t="shared" ca="1" si="950"/>
        <v>#DIV/0!</v>
      </c>
    </row>
    <row r="8681" spans="1:16" x14ac:dyDescent="0.25">
      <c r="A8681" s="1">
        <f t="shared" si="951"/>
        <v>43462</v>
      </c>
      <c r="B8681" s="7">
        <f t="shared" si="946"/>
        <v>12</v>
      </c>
      <c r="C8681" s="4">
        <f>INDEX(Calendar!$E$3:$E$367,MATCH(LOLP!$A8681,Calendar!$B$3:$B$367,0))</f>
        <v>1</v>
      </c>
      <c r="D8681" s="2">
        <f t="shared" si="952"/>
        <v>14</v>
      </c>
      <c r="E8681" s="36">
        <v>21968</v>
      </c>
      <c r="F8681" s="7">
        <f>IFERROR(IF(INDEX('Temperature Data'!$AA$15:$AA$348,MATCH(LOLP!A8681,'Temperature Data'!$B$15:$B$348,0))&gt;IF(B8681=9,$G$2,LOLP!$F$2),1,0),0)</f>
        <v>0</v>
      </c>
      <c r="G8681" s="7">
        <f>SUMIFS(LOLP!$F$4:$F$8763,$C$4:$C$8763,$C8681,$B$4:$B$8763,$B8681,$D$4:$D$8763,$D8681)</f>
        <v>0</v>
      </c>
      <c r="H8681" s="7">
        <f>COUNTIFS(Calendar!$E$3:$E$367,LOLP!C8681,Calendar!$D$3:$D$367,LOLP!B8681)</f>
        <v>20</v>
      </c>
      <c r="I8681" s="7">
        <f ca="1">IF($F8681=1,OFFSET(start_norps,LOLP!$D8681+(1-$C8681)*24,LOLP!$B8681)*H8681/G8681,0)</f>
        <v>0</v>
      </c>
      <c r="J8681" s="7">
        <f ca="1">IF($F8681=1,OFFSET(start_33,LOLP!$D8681+(1-$C8681)*24,LOLP!$B8681)*H8681/G8681,0)</f>
        <v>0</v>
      </c>
      <c r="K8681" s="7">
        <f ca="1">IF($F8681,OFFSET(start_40,LOLP!$D8681+(1-$C8681)*24,LOLP!$B8681),0)</f>
        <v>0</v>
      </c>
      <c r="L8681" s="7">
        <f ca="1">IF($F8681,OFFSET(start_50,LOLP!$D8681+(1-$C8681)*24,LOLP!$B8681),0)</f>
        <v>0</v>
      </c>
      <c r="M8681" s="25">
        <f t="shared" ca="1" si="947"/>
        <v>0</v>
      </c>
      <c r="N8681" s="25">
        <f t="shared" ca="1" si="948"/>
        <v>0</v>
      </c>
      <c r="O8681" s="15" t="e">
        <f t="shared" ca="1" si="949"/>
        <v>#DIV/0!</v>
      </c>
      <c r="P8681" s="15" t="e">
        <f t="shared" ca="1" si="950"/>
        <v>#DIV/0!</v>
      </c>
    </row>
    <row r="8682" spans="1:16" x14ac:dyDescent="0.25">
      <c r="A8682" s="1">
        <f t="shared" si="951"/>
        <v>43462</v>
      </c>
      <c r="B8682" s="7">
        <f t="shared" si="946"/>
        <v>12</v>
      </c>
      <c r="C8682" s="4">
        <f>INDEX(Calendar!$E$3:$E$367,MATCH(LOLP!$A8682,Calendar!$B$3:$B$367,0))</f>
        <v>1</v>
      </c>
      <c r="D8682" s="2">
        <f t="shared" si="952"/>
        <v>15</v>
      </c>
      <c r="E8682" s="36">
        <v>22427</v>
      </c>
      <c r="F8682" s="7">
        <f>IFERROR(IF(INDEX('Temperature Data'!$AA$15:$AA$348,MATCH(LOLP!A8682,'Temperature Data'!$B$15:$B$348,0))&gt;IF(B8682=9,$G$2,LOLP!$F$2),1,0),0)</f>
        <v>0</v>
      </c>
      <c r="G8682" s="7">
        <f>SUMIFS(LOLP!$F$4:$F$8763,$C$4:$C$8763,$C8682,$B$4:$B$8763,$B8682,$D$4:$D$8763,$D8682)</f>
        <v>0</v>
      </c>
      <c r="H8682" s="7">
        <f>COUNTIFS(Calendar!$E$3:$E$367,LOLP!C8682,Calendar!$D$3:$D$367,LOLP!B8682)</f>
        <v>20</v>
      </c>
      <c r="I8682" s="7">
        <f ca="1">IF($F8682=1,OFFSET(start_norps,LOLP!$D8682+(1-$C8682)*24,LOLP!$B8682)*H8682/G8682,0)</f>
        <v>0</v>
      </c>
      <c r="J8682" s="7">
        <f ca="1">IF($F8682=1,OFFSET(start_33,LOLP!$D8682+(1-$C8682)*24,LOLP!$B8682)*H8682/G8682,0)</f>
        <v>0</v>
      </c>
      <c r="K8682" s="7">
        <f ca="1">IF($F8682,OFFSET(start_40,LOLP!$D8682+(1-$C8682)*24,LOLP!$B8682),0)</f>
        <v>0</v>
      </c>
      <c r="L8682" s="7">
        <f ca="1">IF($F8682,OFFSET(start_50,LOLP!$D8682+(1-$C8682)*24,LOLP!$B8682),0)</f>
        <v>0</v>
      </c>
      <c r="M8682" s="25">
        <f t="shared" ca="1" si="947"/>
        <v>0</v>
      </c>
      <c r="N8682" s="25">
        <f t="shared" ca="1" si="948"/>
        <v>0</v>
      </c>
      <c r="O8682" s="15" t="e">
        <f t="shared" ca="1" si="949"/>
        <v>#DIV/0!</v>
      </c>
      <c r="P8682" s="15" t="e">
        <f t="shared" ca="1" si="950"/>
        <v>#DIV/0!</v>
      </c>
    </row>
    <row r="8683" spans="1:16" x14ac:dyDescent="0.25">
      <c r="A8683" s="1">
        <f t="shared" si="951"/>
        <v>43462</v>
      </c>
      <c r="B8683" s="7">
        <f t="shared" si="946"/>
        <v>12</v>
      </c>
      <c r="C8683" s="4">
        <f>INDEX(Calendar!$E$3:$E$367,MATCH(LOLP!$A8683,Calendar!$B$3:$B$367,0))</f>
        <v>1</v>
      </c>
      <c r="D8683" s="2">
        <f t="shared" si="952"/>
        <v>16</v>
      </c>
      <c r="E8683" s="36">
        <v>23539</v>
      </c>
      <c r="F8683" s="7">
        <f>IFERROR(IF(INDEX('Temperature Data'!$AA$15:$AA$348,MATCH(LOLP!A8683,'Temperature Data'!$B$15:$B$348,0))&gt;IF(B8683=9,$G$2,LOLP!$F$2),1,0),0)</f>
        <v>0</v>
      </c>
      <c r="G8683" s="7">
        <f>SUMIFS(LOLP!$F$4:$F$8763,$C$4:$C$8763,$C8683,$B$4:$B$8763,$B8683,$D$4:$D$8763,$D8683)</f>
        <v>0</v>
      </c>
      <c r="H8683" s="7">
        <f>COUNTIFS(Calendar!$E$3:$E$367,LOLP!C8683,Calendar!$D$3:$D$367,LOLP!B8683)</f>
        <v>20</v>
      </c>
      <c r="I8683" s="7">
        <f ca="1">IF($F8683=1,OFFSET(start_norps,LOLP!$D8683+(1-$C8683)*24,LOLP!$B8683)*H8683/G8683,0)</f>
        <v>0</v>
      </c>
      <c r="J8683" s="7">
        <f ca="1">IF($F8683=1,OFFSET(start_33,LOLP!$D8683+(1-$C8683)*24,LOLP!$B8683)*H8683/G8683,0)</f>
        <v>0</v>
      </c>
      <c r="K8683" s="7">
        <f ca="1">IF($F8683,OFFSET(start_40,LOLP!$D8683+(1-$C8683)*24,LOLP!$B8683),0)</f>
        <v>0</v>
      </c>
      <c r="L8683" s="7">
        <f ca="1">IF($F8683,OFFSET(start_50,LOLP!$D8683+(1-$C8683)*24,LOLP!$B8683),0)</f>
        <v>0</v>
      </c>
      <c r="M8683" s="25">
        <f t="shared" ca="1" si="947"/>
        <v>0</v>
      </c>
      <c r="N8683" s="25">
        <f t="shared" ca="1" si="948"/>
        <v>0</v>
      </c>
      <c r="O8683" s="15" t="e">
        <f t="shared" ca="1" si="949"/>
        <v>#DIV/0!</v>
      </c>
      <c r="P8683" s="15" t="e">
        <f t="shared" ca="1" si="950"/>
        <v>#DIV/0!</v>
      </c>
    </row>
    <row r="8684" spans="1:16" x14ac:dyDescent="0.25">
      <c r="A8684" s="1">
        <f t="shared" si="951"/>
        <v>43462</v>
      </c>
      <c r="B8684" s="7">
        <f t="shared" si="946"/>
        <v>12</v>
      </c>
      <c r="C8684" s="4">
        <f>INDEX(Calendar!$E$3:$E$367,MATCH(LOLP!$A8684,Calendar!$B$3:$B$367,0))</f>
        <v>1</v>
      </c>
      <c r="D8684" s="2">
        <f t="shared" si="952"/>
        <v>17</v>
      </c>
      <c r="E8684" s="36">
        <v>25424</v>
      </c>
      <c r="F8684" s="7">
        <f>IFERROR(IF(INDEX('Temperature Data'!$AA$15:$AA$348,MATCH(LOLP!A8684,'Temperature Data'!$B$15:$B$348,0))&gt;IF(B8684=9,$G$2,LOLP!$F$2),1,0),0)</f>
        <v>0</v>
      </c>
      <c r="G8684" s="7">
        <f>SUMIFS(LOLP!$F$4:$F$8763,$C$4:$C$8763,$C8684,$B$4:$B$8763,$B8684,$D$4:$D$8763,$D8684)</f>
        <v>0</v>
      </c>
      <c r="H8684" s="7">
        <f>COUNTIFS(Calendar!$E$3:$E$367,LOLP!C8684,Calendar!$D$3:$D$367,LOLP!B8684)</f>
        <v>20</v>
      </c>
      <c r="I8684" s="7">
        <f ca="1">IF($F8684=1,OFFSET(start_norps,LOLP!$D8684+(1-$C8684)*24,LOLP!$B8684)*H8684/G8684,0)</f>
        <v>0</v>
      </c>
      <c r="J8684" s="7">
        <f ca="1">IF($F8684=1,OFFSET(start_33,LOLP!$D8684+(1-$C8684)*24,LOLP!$B8684)*H8684/G8684,0)</f>
        <v>0</v>
      </c>
      <c r="K8684" s="7">
        <f ca="1">IF($F8684,OFFSET(start_40,LOLP!$D8684+(1-$C8684)*24,LOLP!$B8684),0)</f>
        <v>0</v>
      </c>
      <c r="L8684" s="7">
        <f ca="1">IF($F8684,OFFSET(start_50,LOLP!$D8684+(1-$C8684)*24,LOLP!$B8684),0)</f>
        <v>0</v>
      </c>
      <c r="M8684" s="25">
        <f t="shared" ca="1" si="947"/>
        <v>0</v>
      </c>
      <c r="N8684" s="25">
        <f t="shared" ca="1" si="948"/>
        <v>0</v>
      </c>
      <c r="O8684" s="15" t="e">
        <f t="shared" ca="1" si="949"/>
        <v>#DIV/0!</v>
      </c>
      <c r="P8684" s="15" t="e">
        <f t="shared" ca="1" si="950"/>
        <v>#DIV/0!</v>
      </c>
    </row>
    <row r="8685" spans="1:16" x14ac:dyDescent="0.25">
      <c r="A8685" s="1">
        <f t="shared" si="951"/>
        <v>43462</v>
      </c>
      <c r="B8685" s="7">
        <f t="shared" si="946"/>
        <v>12</v>
      </c>
      <c r="C8685" s="4">
        <f>INDEX(Calendar!$E$3:$E$367,MATCH(LOLP!$A8685,Calendar!$B$3:$B$367,0))</f>
        <v>1</v>
      </c>
      <c r="D8685" s="2">
        <f t="shared" si="952"/>
        <v>18</v>
      </c>
      <c r="E8685" s="36">
        <v>28367</v>
      </c>
      <c r="F8685" s="7">
        <f>IFERROR(IF(INDEX('Temperature Data'!$AA$15:$AA$348,MATCH(LOLP!A8685,'Temperature Data'!$B$15:$B$348,0))&gt;IF(B8685=9,$G$2,LOLP!$F$2),1,0),0)</f>
        <v>0</v>
      </c>
      <c r="G8685" s="7">
        <f>SUMIFS(LOLP!$F$4:$F$8763,$C$4:$C$8763,$C8685,$B$4:$B$8763,$B8685,$D$4:$D$8763,$D8685)</f>
        <v>0</v>
      </c>
      <c r="H8685" s="7">
        <f>COUNTIFS(Calendar!$E$3:$E$367,LOLP!C8685,Calendar!$D$3:$D$367,LOLP!B8685)</f>
        <v>20</v>
      </c>
      <c r="I8685" s="7">
        <f ca="1">IF($F8685=1,OFFSET(start_norps,LOLP!$D8685+(1-$C8685)*24,LOLP!$B8685)*H8685/G8685,0)</f>
        <v>0</v>
      </c>
      <c r="J8685" s="7">
        <f ca="1">IF($F8685=1,OFFSET(start_33,LOLP!$D8685+(1-$C8685)*24,LOLP!$B8685)*H8685/G8685,0)</f>
        <v>0</v>
      </c>
      <c r="K8685" s="7">
        <f ca="1">IF($F8685,OFFSET(start_40,LOLP!$D8685+(1-$C8685)*24,LOLP!$B8685),0)</f>
        <v>0</v>
      </c>
      <c r="L8685" s="7">
        <f ca="1">IF($F8685,OFFSET(start_50,LOLP!$D8685+(1-$C8685)*24,LOLP!$B8685),0)</f>
        <v>0</v>
      </c>
      <c r="M8685" s="25">
        <f t="shared" ca="1" si="947"/>
        <v>0</v>
      </c>
      <c r="N8685" s="25">
        <f t="shared" ca="1" si="948"/>
        <v>0</v>
      </c>
      <c r="O8685" s="15" t="e">
        <f t="shared" ca="1" si="949"/>
        <v>#DIV/0!</v>
      </c>
      <c r="P8685" s="15" t="e">
        <f t="shared" ca="1" si="950"/>
        <v>#DIV/0!</v>
      </c>
    </row>
    <row r="8686" spans="1:16" x14ac:dyDescent="0.25">
      <c r="A8686" s="1">
        <f t="shared" si="951"/>
        <v>43462</v>
      </c>
      <c r="B8686" s="7">
        <f t="shared" si="946"/>
        <v>12</v>
      </c>
      <c r="C8686" s="4">
        <f>INDEX(Calendar!$E$3:$E$367,MATCH(LOLP!$A8686,Calendar!$B$3:$B$367,0))</f>
        <v>1</v>
      </c>
      <c r="D8686" s="2">
        <f t="shared" si="952"/>
        <v>19</v>
      </c>
      <c r="E8686" s="36">
        <v>28765</v>
      </c>
      <c r="F8686" s="7">
        <f>IFERROR(IF(INDEX('Temperature Data'!$AA$15:$AA$348,MATCH(LOLP!A8686,'Temperature Data'!$B$15:$B$348,0))&gt;IF(B8686=9,$G$2,LOLP!$F$2),1,0),0)</f>
        <v>0</v>
      </c>
      <c r="G8686" s="7">
        <f>SUMIFS(LOLP!$F$4:$F$8763,$C$4:$C$8763,$C8686,$B$4:$B$8763,$B8686,$D$4:$D$8763,$D8686)</f>
        <v>0</v>
      </c>
      <c r="H8686" s="7">
        <f>COUNTIFS(Calendar!$E$3:$E$367,LOLP!C8686,Calendar!$D$3:$D$367,LOLP!B8686)</f>
        <v>20</v>
      </c>
      <c r="I8686" s="7">
        <f ca="1">IF($F8686=1,OFFSET(start_norps,LOLP!$D8686+(1-$C8686)*24,LOLP!$B8686)*H8686/G8686,0)</f>
        <v>0</v>
      </c>
      <c r="J8686" s="7">
        <f ca="1">IF($F8686=1,OFFSET(start_33,LOLP!$D8686+(1-$C8686)*24,LOLP!$B8686)*H8686/G8686,0)</f>
        <v>0</v>
      </c>
      <c r="K8686" s="7">
        <f ca="1">IF($F8686,OFFSET(start_40,LOLP!$D8686+(1-$C8686)*24,LOLP!$B8686),0)</f>
        <v>0</v>
      </c>
      <c r="L8686" s="7">
        <f ca="1">IF($F8686,OFFSET(start_50,LOLP!$D8686+(1-$C8686)*24,LOLP!$B8686),0)</f>
        <v>0</v>
      </c>
      <c r="M8686" s="25">
        <f t="shared" ca="1" si="947"/>
        <v>0</v>
      </c>
      <c r="N8686" s="25">
        <f t="shared" ca="1" si="948"/>
        <v>0</v>
      </c>
      <c r="O8686" s="15" t="e">
        <f t="shared" ca="1" si="949"/>
        <v>#DIV/0!</v>
      </c>
      <c r="P8686" s="15" t="e">
        <f t="shared" ca="1" si="950"/>
        <v>#DIV/0!</v>
      </c>
    </row>
    <row r="8687" spans="1:16" x14ac:dyDescent="0.25">
      <c r="A8687" s="1">
        <f t="shared" si="951"/>
        <v>43462</v>
      </c>
      <c r="B8687" s="7">
        <f t="shared" si="946"/>
        <v>12</v>
      </c>
      <c r="C8687" s="4">
        <f>INDEX(Calendar!$E$3:$E$367,MATCH(LOLP!$A8687,Calendar!$B$3:$B$367,0))</f>
        <v>1</v>
      </c>
      <c r="D8687" s="2">
        <f t="shared" si="952"/>
        <v>20</v>
      </c>
      <c r="E8687" s="36">
        <v>28399</v>
      </c>
      <c r="F8687" s="7">
        <f>IFERROR(IF(INDEX('Temperature Data'!$AA$15:$AA$348,MATCH(LOLP!A8687,'Temperature Data'!$B$15:$B$348,0))&gt;IF(B8687=9,$G$2,LOLP!$F$2),1,0),0)</f>
        <v>0</v>
      </c>
      <c r="G8687" s="7">
        <f>SUMIFS(LOLP!$F$4:$F$8763,$C$4:$C$8763,$C8687,$B$4:$B$8763,$B8687,$D$4:$D$8763,$D8687)</f>
        <v>0</v>
      </c>
      <c r="H8687" s="7">
        <f>COUNTIFS(Calendar!$E$3:$E$367,LOLP!C8687,Calendar!$D$3:$D$367,LOLP!B8687)</f>
        <v>20</v>
      </c>
      <c r="I8687" s="7">
        <f ca="1">IF($F8687=1,OFFSET(start_norps,LOLP!$D8687+(1-$C8687)*24,LOLP!$B8687)*H8687/G8687,0)</f>
        <v>0</v>
      </c>
      <c r="J8687" s="7">
        <f ca="1">IF($F8687=1,OFFSET(start_33,LOLP!$D8687+(1-$C8687)*24,LOLP!$B8687)*H8687/G8687,0)</f>
        <v>0</v>
      </c>
      <c r="K8687" s="7">
        <f ca="1">IF($F8687,OFFSET(start_40,LOLP!$D8687+(1-$C8687)*24,LOLP!$B8687),0)</f>
        <v>0</v>
      </c>
      <c r="L8687" s="7">
        <f ca="1">IF($F8687,OFFSET(start_50,LOLP!$D8687+(1-$C8687)*24,LOLP!$B8687),0)</f>
        <v>0</v>
      </c>
      <c r="M8687" s="25">
        <f t="shared" ca="1" si="947"/>
        <v>0</v>
      </c>
      <c r="N8687" s="25">
        <f t="shared" ca="1" si="948"/>
        <v>0</v>
      </c>
      <c r="O8687" s="15" t="e">
        <f t="shared" ca="1" si="949"/>
        <v>#DIV/0!</v>
      </c>
      <c r="P8687" s="15" t="e">
        <f t="shared" ca="1" si="950"/>
        <v>#DIV/0!</v>
      </c>
    </row>
    <row r="8688" spans="1:16" x14ac:dyDescent="0.25">
      <c r="A8688" s="1">
        <f t="shared" si="951"/>
        <v>43462</v>
      </c>
      <c r="B8688" s="7">
        <f t="shared" si="946"/>
        <v>12</v>
      </c>
      <c r="C8688" s="4">
        <f>INDEX(Calendar!$E$3:$E$367,MATCH(LOLP!$A8688,Calendar!$B$3:$B$367,0))</f>
        <v>1</v>
      </c>
      <c r="D8688" s="2">
        <f t="shared" si="952"/>
        <v>21</v>
      </c>
      <c r="E8688" s="36">
        <v>27819</v>
      </c>
      <c r="F8688" s="7">
        <f>IFERROR(IF(INDEX('Temperature Data'!$AA$15:$AA$348,MATCH(LOLP!A8688,'Temperature Data'!$B$15:$B$348,0))&gt;IF(B8688=9,$G$2,LOLP!$F$2),1,0),0)</f>
        <v>0</v>
      </c>
      <c r="G8688" s="7">
        <f>SUMIFS(LOLP!$F$4:$F$8763,$C$4:$C$8763,$C8688,$B$4:$B$8763,$B8688,$D$4:$D$8763,$D8688)</f>
        <v>0</v>
      </c>
      <c r="H8688" s="7">
        <f>COUNTIFS(Calendar!$E$3:$E$367,LOLP!C8688,Calendar!$D$3:$D$367,LOLP!B8688)</f>
        <v>20</v>
      </c>
      <c r="I8688" s="7">
        <f ca="1">IF($F8688=1,OFFSET(start_norps,LOLP!$D8688+(1-$C8688)*24,LOLP!$B8688)*H8688/G8688,0)</f>
        <v>0</v>
      </c>
      <c r="J8688" s="7">
        <f ca="1">IF($F8688=1,OFFSET(start_33,LOLP!$D8688+(1-$C8688)*24,LOLP!$B8688)*H8688/G8688,0)</f>
        <v>0</v>
      </c>
      <c r="K8688" s="7">
        <f ca="1">IF($F8688,OFFSET(start_40,LOLP!$D8688+(1-$C8688)*24,LOLP!$B8688),0)</f>
        <v>0</v>
      </c>
      <c r="L8688" s="7">
        <f ca="1">IF($F8688,OFFSET(start_50,LOLP!$D8688+(1-$C8688)*24,LOLP!$B8688),0)</f>
        <v>0</v>
      </c>
      <c r="M8688" s="25">
        <f t="shared" ca="1" si="947"/>
        <v>0</v>
      </c>
      <c r="N8688" s="25">
        <f t="shared" ca="1" si="948"/>
        <v>0</v>
      </c>
      <c r="O8688" s="15" t="e">
        <f t="shared" ca="1" si="949"/>
        <v>#DIV/0!</v>
      </c>
      <c r="P8688" s="15" t="e">
        <f t="shared" ca="1" si="950"/>
        <v>#DIV/0!</v>
      </c>
    </row>
    <row r="8689" spans="1:16" x14ac:dyDescent="0.25">
      <c r="A8689" s="1">
        <f t="shared" si="951"/>
        <v>43462</v>
      </c>
      <c r="B8689" s="7">
        <f t="shared" si="946"/>
        <v>12</v>
      </c>
      <c r="C8689" s="4">
        <f>INDEX(Calendar!$E$3:$E$367,MATCH(LOLP!$A8689,Calendar!$B$3:$B$367,0))</f>
        <v>1</v>
      </c>
      <c r="D8689" s="2">
        <f t="shared" si="952"/>
        <v>22</v>
      </c>
      <c r="E8689" s="36">
        <v>26770</v>
      </c>
      <c r="F8689" s="7">
        <f>IFERROR(IF(INDEX('Temperature Data'!$AA$15:$AA$348,MATCH(LOLP!A8689,'Temperature Data'!$B$15:$B$348,0))&gt;IF(B8689=9,$G$2,LOLP!$F$2),1,0),0)</f>
        <v>0</v>
      </c>
      <c r="G8689" s="7">
        <f>SUMIFS(LOLP!$F$4:$F$8763,$C$4:$C$8763,$C8689,$B$4:$B$8763,$B8689,$D$4:$D$8763,$D8689)</f>
        <v>0</v>
      </c>
      <c r="H8689" s="7">
        <f>COUNTIFS(Calendar!$E$3:$E$367,LOLP!C8689,Calendar!$D$3:$D$367,LOLP!B8689)</f>
        <v>20</v>
      </c>
      <c r="I8689" s="7">
        <f ca="1">IF($F8689=1,OFFSET(start_norps,LOLP!$D8689+(1-$C8689)*24,LOLP!$B8689)*H8689/G8689,0)</f>
        <v>0</v>
      </c>
      <c r="J8689" s="7">
        <f ca="1">IF($F8689=1,OFFSET(start_33,LOLP!$D8689+(1-$C8689)*24,LOLP!$B8689)*H8689/G8689,0)</f>
        <v>0</v>
      </c>
      <c r="K8689" s="7">
        <f ca="1">IF($F8689,OFFSET(start_40,LOLP!$D8689+(1-$C8689)*24,LOLP!$B8689),0)</f>
        <v>0</v>
      </c>
      <c r="L8689" s="7">
        <f ca="1">IF($F8689,OFFSET(start_50,LOLP!$D8689+(1-$C8689)*24,LOLP!$B8689),0)</f>
        <v>0</v>
      </c>
      <c r="M8689" s="25">
        <f t="shared" ca="1" si="947"/>
        <v>0</v>
      </c>
      <c r="N8689" s="25">
        <f t="shared" ca="1" si="948"/>
        <v>0</v>
      </c>
      <c r="O8689" s="15" t="e">
        <f t="shared" ca="1" si="949"/>
        <v>#DIV/0!</v>
      </c>
      <c r="P8689" s="15" t="e">
        <f t="shared" ca="1" si="950"/>
        <v>#DIV/0!</v>
      </c>
    </row>
    <row r="8690" spans="1:16" x14ac:dyDescent="0.25">
      <c r="A8690" s="1">
        <f t="shared" si="951"/>
        <v>43462</v>
      </c>
      <c r="B8690" s="7">
        <f t="shared" si="946"/>
        <v>12</v>
      </c>
      <c r="C8690" s="4">
        <f>INDEX(Calendar!$E$3:$E$367,MATCH(LOLP!$A8690,Calendar!$B$3:$B$367,0))</f>
        <v>1</v>
      </c>
      <c r="D8690" s="2">
        <f t="shared" si="952"/>
        <v>23</v>
      </c>
      <c r="E8690" s="36">
        <v>25168</v>
      </c>
      <c r="F8690" s="7">
        <f>IFERROR(IF(INDEX('Temperature Data'!$AA$15:$AA$348,MATCH(LOLP!A8690,'Temperature Data'!$B$15:$B$348,0))&gt;IF(B8690=9,$G$2,LOLP!$F$2),1,0),0)</f>
        <v>0</v>
      </c>
      <c r="G8690" s="7">
        <f>SUMIFS(LOLP!$F$4:$F$8763,$C$4:$C$8763,$C8690,$B$4:$B$8763,$B8690,$D$4:$D$8763,$D8690)</f>
        <v>0</v>
      </c>
      <c r="H8690" s="7">
        <f>COUNTIFS(Calendar!$E$3:$E$367,LOLP!C8690,Calendar!$D$3:$D$367,LOLP!B8690)</f>
        <v>20</v>
      </c>
      <c r="I8690" s="7">
        <f ca="1">IF($F8690=1,OFFSET(start_norps,LOLP!$D8690+(1-$C8690)*24,LOLP!$B8690)*H8690/G8690,0)</f>
        <v>0</v>
      </c>
      <c r="J8690" s="7">
        <f ca="1">IF($F8690=1,OFFSET(start_33,LOLP!$D8690+(1-$C8690)*24,LOLP!$B8690)*H8690/G8690,0)</f>
        <v>0</v>
      </c>
      <c r="K8690" s="7">
        <f ca="1">IF($F8690,OFFSET(start_40,LOLP!$D8690+(1-$C8690)*24,LOLP!$B8690),0)</f>
        <v>0</v>
      </c>
      <c r="L8690" s="7">
        <f ca="1">IF($F8690,OFFSET(start_50,LOLP!$D8690+(1-$C8690)*24,LOLP!$B8690),0)</f>
        <v>0</v>
      </c>
      <c r="M8690" s="25">
        <f t="shared" ca="1" si="947"/>
        <v>0</v>
      </c>
      <c r="N8690" s="25">
        <f t="shared" ca="1" si="948"/>
        <v>0</v>
      </c>
      <c r="O8690" s="15" t="e">
        <f t="shared" ca="1" si="949"/>
        <v>#DIV/0!</v>
      </c>
      <c r="P8690" s="15" t="e">
        <f t="shared" ca="1" si="950"/>
        <v>#DIV/0!</v>
      </c>
    </row>
    <row r="8691" spans="1:16" x14ac:dyDescent="0.25">
      <c r="A8691" s="1">
        <f t="shared" si="951"/>
        <v>43462</v>
      </c>
      <c r="B8691" s="7">
        <f t="shared" si="946"/>
        <v>12</v>
      </c>
      <c r="C8691" s="4">
        <f>INDEX(Calendar!$E$3:$E$367,MATCH(LOLP!$A8691,Calendar!$B$3:$B$367,0))</f>
        <v>1</v>
      </c>
      <c r="D8691" s="2">
        <f t="shared" si="952"/>
        <v>24</v>
      </c>
      <c r="E8691" s="36">
        <v>23597</v>
      </c>
      <c r="F8691" s="7">
        <f>IFERROR(IF(INDEX('Temperature Data'!$AA$15:$AA$348,MATCH(LOLP!A8691,'Temperature Data'!$B$15:$B$348,0))&gt;IF(B8691=9,$G$2,LOLP!$F$2),1,0),0)</f>
        <v>0</v>
      </c>
      <c r="G8691" s="7">
        <f>SUMIFS(LOLP!$F$4:$F$8763,$C$4:$C$8763,$C8691,$B$4:$B$8763,$B8691,$D$4:$D$8763,$D8691)</f>
        <v>0</v>
      </c>
      <c r="H8691" s="7">
        <f>COUNTIFS(Calendar!$E$3:$E$367,LOLP!C8691,Calendar!$D$3:$D$367,LOLP!B8691)</f>
        <v>20</v>
      </c>
      <c r="I8691" s="7">
        <f ca="1">IF($F8691=1,OFFSET(start_norps,LOLP!$D8691+(1-$C8691)*24,LOLP!$B8691)*H8691/G8691,0)</f>
        <v>0</v>
      </c>
      <c r="J8691" s="7">
        <f ca="1">IF($F8691=1,OFFSET(start_33,LOLP!$D8691+(1-$C8691)*24,LOLP!$B8691)*H8691/G8691,0)</f>
        <v>0</v>
      </c>
      <c r="K8691" s="7">
        <f ca="1">IF($F8691,OFFSET(start_40,LOLP!$D8691+(1-$C8691)*24,LOLP!$B8691),0)</f>
        <v>0</v>
      </c>
      <c r="L8691" s="7">
        <f ca="1">IF($F8691,OFFSET(start_50,LOLP!$D8691+(1-$C8691)*24,LOLP!$B8691),0)</f>
        <v>0</v>
      </c>
      <c r="M8691" s="25">
        <f t="shared" ca="1" si="947"/>
        <v>0</v>
      </c>
      <c r="N8691" s="25">
        <f t="shared" ca="1" si="948"/>
        <v>0</v>
      </c>
      <c r="O8691" s="15" t="e">
        <f t="shared" ca="1" si="949"/>
        <v>#DIV/0!</v>
      </c>
      <c r="P8691" s="15" t="e">
        <f t="shared" ca="1" si="950"/>
        <v>#DIV/0!</v>
      </c>
    </row>
    <row r="8692" spans="1:16" x14ac:dyDescent="0.25">
      <c r="A8692" s="1">
        <f t="shared" si="951"/>
        <v>43463</v>
      </c>
      <c r="B8692" s="7">
        <f t="shared" si="946"/>
        <v>12</v>
      </c>
      <c r="C8692" s="4">
        <f>INDEX(Calendar!$E$3:$E$367,MATCH(LOLP!$A8692,Calendar!$B$3:$B$367,0))</f>
        <v>0</v>
      </c>
      <c r="D8692" s="2">
        <f t="shared" si="952"/>
        <v>1</v>
      </c>
      <c r="E8692" s="36">
        <v>22738</v>
      </c>
      <c r="F8692" s="7">
        <f>IFERROR(IF(INDEX('Temperature Data'!$AA$15:$AA$348,MATCH(LOLP!A8692,'Temperature Data'!$B$15:$B$348,0))&gt;IF(B8692=9,$G$2,LOLP!$F$2),1,0),0)</f>
        <v>0</v>
      </c>
      <c r="G8692" s="7">
        <f>SUMIFS(LOLP!$F$4:$F$8763,$C$4:$C$8763,$C8692,$B$4:$B$8763,$B8692,$D$4:$D$8763,$D8692)</f>
        <v>0</v>
      </c>
      <c r="H8692" s="7">
        <f>COUNTIFS(Calendar!$E$3:$E$367,LOLP!C8692,Calendar!$D$3:$D$367,LOLP!B8692)</f>
        <v>11</v>
      </c>
      <c r="I8692" s="7">
        <f ca="1">IF($F8692=1,OFFSET(start_norps,LOLP!$D8692+(1-$C8692)*24,LOLP!$B8692)*H8692/G8692,0)</f>
        <v>0</v>
      </c>
      <c r="J8692" s="7">
        <f ca="1">IF($F8692=1,OFFSET(start_33,LOLP!$D8692+(1-$C8692)*24,LOLP!$B8692)*H8692/G8692,0)</f>
        <v>0</v>
      </c>
      <c r="K8692" s="7">
        <f ca="1">IF($F8692,OFFSET(start_40,LOLP!$D8692+(1-$C8692)*24,LOLP!$B8692),0)</f>
        <v>0</v>
      </c>
      <c r="L8692" s="7">
        <f ca="1">IF($F8692,OFFSET(start_50,LOLP!$D8692+(1-$C8692)*24,LOLP!$B8692),0)</f>
        <v>0</v>
      </c>
      <c r="M8692" s="25">
        <f t="shared" ca="1" si="947"/>
        <v>0</v>
      </c>
      <c r="N8692" s="25">
        <f t="shared" ca="1" si="948"/>
        <v>0</v>
      </c>
      <c r="O8692" s="15" t="e">
        <f t="shared" ca="1" si="949"/>
        <v>#DIV/0!</v>
      </c>
      <c r="P8692" s="15" t="e">
        <f t="shared" ca="1" si="950"/>
        <v>#DIV/0!</v>
      </c>
    </row>
    <row r="8693" spans="1:16" x14ac:dyDescent="0.25">
      <c r="A8693" s="1">
        <f t="shared" si="951"/>
        <v>43463</v>
      </c>
      <c r="B8693" s="7">
        <f t="shared" si="946"/>
        <v>12</v>
      </c>
      <c r="C8693" s="4">
        <f>INDEX(Calendar!$E$3:$E$367,MATCH(LOLP!$A8693,Calendar!$B$3:$B$367,0))</f>
        <v>0</v>
      </c>
      <c r="D8693" s="2">
        <f t="shared" si="952"/>
        <v>2</v>
      </c>
      <c r="E8693" s="36">
        <v>22011</v>
      </c>
      <c r="F8693" s="7">
        <f>IFERROR(IF(INDEX('Temperature Data'!$AA$15:$AA$348,MATCH(LOLP!A8693,'Temperature Data'!$B$15:$B$348,0))&gt;IF(B8693=9,$G$2,LOLP!$F$2),1,0),0)</f>
        <v>0</v>
      </c>
      <c r="G8693" s="7">
        <f>SUMIFS(LOLP!$F$4:$F$8763,$C$4:$C$8763,$C8693,$B$4:$B$8763,$B8693,$D$4:$D$8763,$D8693)</f>
        <v>0</v>
      </c>
      <c r="H8693" s="7">
        <f>COUNTIFS(Calendar!$E$3:$E$367,LOLP!C8693,Calendar!$D$3:$D$367,LOLP!B8693)</f>
        <v>11</v>
      </c>
      <c r="I8693" s="7">
        <f ca="1">IF($F8693=1,OFFSET(start_norps,LOLP!$D8693+(1-$C8693)*24,LOLP!$B8693)*H8693/G8693,0)</f>
        <v>0</v>
      </c>
      <c r="J8693" s="7">
        <f ca="1">IF($F8693=1,OFFSET(start_33,LOLP!$D8693+(1-$C8693)*24,LOLP!$B8693)*H8693/G8693,0)</f>
        <v>0</v>
      </c>
      <c r="K8693" s="7">
        <f ca="1">IF($F8693,OFFSET(start_40,LOLP!$D8693+(1-$C8693)*24,LOLP!$B8693),0)</f>
        <v>0</v>
      </c>
      <c r="L8693" s="7">
        <f ca="1">IF($F8693,OFFSET(start_50,LOLP!$D8693+(1-$C8693)*24,LOLP!$B8693),0)</f>
        <v>0</v>
      </c>
      <c r="M8693" s="25">
        <f t="shared" ca="1" si="947"/>
        <v>0</v>
      </c>
      <c r="N8693" s="25">
        <f t="shared" ca="1" si="948"/>
        <v>0</v>
      </c>
      <c r="O8693" s="15" t="e">
        <f t="shared" ca="1" si="949"/>
        <v>#DIV/0!</v>
      </c>
      <c r="P8693" s="15" t="e">
        <f t="shared" ca="1" si="950"/>
        <v>#DIV/0!</v>
      </c>
    </row>
    <row r="8694" spans="1:16" x14ac:dyDescent="0.25">
      <c r="A8694" s="1">
        <f t="shared" si="951"/>
        <v>43463</v>
      </c>
      <c r="B8694" s="7">
        <f t="shared" si="946"/>
        <v>12</v>
      </c>
      <c r="C8694" s="4">
        <f>INDEX(Calendar!$E$3:$E$367,MATCH(LOLP!$A8694,Calendar!$B$3:$B$367,0))</f>
        <v>0</v>
      </c>
      <c r="D8694" s="2">
        <f t="shared" si="952"/>
        <v>3</v>
      </c>
      <c r="E8694" s="36">
        <v>21542</v>
      </c>
      <c r="F8694" s="7">
        <f>IFERROR(IF(INDEX('Temperature Data'!$AA$15:$AA$348,MATCH(LOLP!A8694,'Temperature Data'!$B$15:$B$348,0))&gt;IF(B8694=9,$G$2,LOLP!$F$2),1,0),0)</f>
        <v>0</v>
      </c>
      <c r="G8694" s="7">
        <f>SUMIFS(LOLP!$F$4:$F$8763,$C$4:$C$8763,$C8694,$B$4:$B$8763,$B8694,$D$4:$D$8763,$D8694)</f>
        <v>0</v>
      </c>
      <c r="H8694" s="7">
        <f>COUNTIFS(Calendar!$E$3:$E$367,LOLP!C8694,Calendar!$D$3:$D$367,LOLP!B8694)</f>
        <v>11</v>
      </c>
      <c r="I8694" s="7">
        <f ca="1">IF($F8694=1,OFFSET(start_norps,LOLP!$D8694+(1-$C8694)*24,LOLP!$B8694)*H8694/G8694,0)</f>
        <v>0</v>
      </c>
      <c r="J8694" s="7">
        <f ca="1">IF($F8694=1,OFFSET(start_33,LOLP!$D8694+(1-$C8694)*24,LOLP!$B8694)*H8694/G8694,0)</f>
        <v>0</v>
      </c>
      <c r="K8694" s="7">
        <f ca="1">IF($F8694,OFFSET(start_40,LOLP!$D8694+(1-$C8694)*24,LOLP!$B8694),0)</f>
        <v>0</v>
      </c>
      <c r="L8694" s="7">
        <f ca="1">IF($F8694,OFFSET(start_50,LOLP!$D8694+(1-$C8694)*24,LOLP!$B8694),0)</f>
        <v>0</v>
      </c>
      <c r="M8694" s="25">
        <f t="shared" ca="1" si="947"/>
        <v>0</v>
      </c>
      <c r="N8694" s="25">
        <f t="shared" ca="1" si="948"/>
        <v>0</v>
      </c>
      <c r="O8694" s="15" t="e">
        <f t="shared" ca="1" si="949"/>
        <v>#DIV/0!</v>
      </c>
      <c r="P8694" s="15" t="e">
        <f t="shared" ca="1" si="950"/>
        <v>#DIV/0!</v>
      </c>
    </row>
    <row r="8695" spans="1:16" x14ac:dyDescent="0.25">
      <c r="A8695" s="1">
        <f t="shared" si="951"/>
        <v>43463</v>
      </c>
      <c r="B8695" s="7">
        <f t="shared" si="946"/>
        <v>12</v>
      </c>
      <c r="C8695" s="4">
        <f>INDEX(Calendar!$E$3:$E$367,MATCH(LOLP!$A8695,Calendar!$B$3:$B$367,0))</f>
        <v>0</v>
      </c>
      <c r="D8695" s="2">
        <f t="shared" si="952"/>
        <v>4</v>
      </c>
      <c r="E8695" s="36">
        <v>21350</v>
      </c>
      <c r="F8695" s="7">
        <f>IFERROR(IF(INDEX('Temperature Data'!$AA$15:$AA$348,MATCH(LOLP!A8695,'Temperature Data'!$B$15:$B$348,0))&gt;IF(B8695=9,$G$2,LOLP!$F$2),1,0),0)</f>
        <v>0</v>
      </c>
      <c r="G8695" s="7">
        <f>SUMIFS(LOLP!$F$4:$F$8763,$C$4:$C$8763,$C8695,$B$4:$B$8763,$B8695,$D$4:$D$8763,$D8695)</f>
        <v>0</v>
      </c>
      <c r="H8695" s="7">
        <f>COUNTIFS(Calendar!$E$3:$E$367,LOLP!C8695,Calendar!$D$3:$D$367,LOLP!B8695)</f>
        <v>11</v>
      </c>
      <c r="I8695" s="7">
        <f ca="1">IF($F8695=1,OFFSET(start_norps,LOLP!$D8695+(1-$C8695)*24,LOLP!$B8695)*H8695/G8695,0)</f>
        <v>0</v>
      </c>
      <c r="J8695" s="7">
        <f ca="1">IF($F8695=1,OFFSET(start_33,LOLP!$D8695+(1-$C8695)*24,LOLP!$B8695)*H8695/G8695,0)</f>
        <v>0</v>
      </c>
      <c r="K8695" s="7">
        <f ca="1">IF($F8695,OFFSET(start_40,LOLP!$D8695+(1-$C8695)*24,LOLP!$B8695),0)</f>
        <v>0</v>
      </c>
      <c r="L8695" s="7">
        <f ca="1">IF($F8695,OFFSET(start_50,LOLP!$D8695+(1-$C8695)*24,LOLP!$B8695),0)</f>
        <v>0</v>
      </c>
      <c r="M8695" s="25">
        <f t="shared" ca="1" si="947"/>
        <v>0</v>
      </c>
      <c r="N8695" s="25">
        <f t="shared" ca="1" si="948"/>
        <v>0</v>
      </c>
      <c r="O8695" s="15" t="e">
        <f t="shared" ca="1" si="949"/>
        <v>#DIV/0!</v>
      </c>
      <c r="P8695" s="15" t="e">
        <f t="shared" ca="1" si="950"/>
        <v>#DIV/0!</v>
      </c>
    </row>
    <row r="8696" spans="1:16" x14ac:dyDescent="0.25">
      <c r="A8696" s="1">
        <f t="shared" si="951"/>
        <v>43463</v>
      </c>
      <c r="B8696" s="7">
        <f t="shared" si="946"/>
        <v>12</v>
      </c>
      <c r="C8696" s="4">
        <f>INDEX(Calendar!$E$3:$E$367,MATCH(LOLP!$A8696,Calendar!$B$3:$B$367,0))</f>
        <v>0</v>
      </c>
      <c r="D8696" s="2">
        <f t="shared" si="952"/>
        <v>5</v>
      </c>
      <c r="E8696" s="36">
        <v>21560</v>
      </c>
      <c r="F8696" s="7">
        <f>IFERROR(IF(INDEX('Temperature Data'!$AA$15:$AA$348,MATCH(LOLP!A8696,'Temperature Data'!$B$15:$B$348,0))&gt;IF(B8696=9,$G$2,LOLP!$F$2),1,0),0)</f>
        <v>0</v>
      </c>
      <c r="G8696" s="7">
        <f>SUMIFS(LOLP!$F$4:$F$8763,$C$4:$C$8763,$C8696,$B$4:$B$8763,$B8696,$D$4:$D$8763,$D8696)</f>
        <v>0</v>
      </c>
      <c r="H8696" s="7">
        <f>COUNTIFS(Calendar!$E$3:$E$367,LOLP!C8696,Calendar!$D$3:$D$367,LOLP!B8696)</f>
        <v>11</v>
      </c>
      <c r="I8696" s="7">
        <f ca="1">IF($F8696=1,OFFSET(start_norps,LOLP!$D8696+(1-$C8696)*24,LOLP!$B8696)*H8696/G8696,0)</f>
        <v>0</v>
      </c>
      <c r="J8696" s="7">
        <f ca="1">IF($F8696=1,OFFSET(start_33,LOLP!$D8696+(1-$C8696)*24,LOLP!$B8696)*H8696/G8696,0)</f>
        <v>0</v>
      </c>
      <c r="K8696" s="7">
        <f ca="1">IF($F8696,OFFSET(start_40,LOLP!$D8696+(1-$C8696)*24,LOLP!$B8696),0)</f>
        <v>0</v>
      </c>
      <c r="L8696" s="7">
        <f ca="1">IF($F8696,OFFSET(start_50,LOLP!$D8696+(1-$C8696)*24,LOLP!$B8696),0)</f>
        <v>0</v>
      </c>
      <c r="M8696" s="25">
        <f t="shared" ca="1" si="947"/>
        <v>0</v>
      </c>
      <c r="N8696" s="25">
        <f t="shared" ca="1" si="948"/>
        <v>0</v>
      </c>
      <c r="O8696" s="15" t="e">
        <f t="shared" ca="1" si="949"/>
        <v>#DIV/0!</v>
      </c>
      <c r="P8696" s="15" t="e">
        <f t="shared" ca="1" si="950"/>
        <v>#DIV/0!</v>
      </c>
    </row>
    <row r="8697" spans="1:16" x14ac:dyDescent="0.25">
      <c r="A8697" s="1">
        <f t="shared" si="951"/>
        <v>43463</v>
      </c>
      <c r="B8697" s="7">
        <f t="shared" si="946"/>
        <v>12</v>
      </c>
      <c r="C8697" s="4">
        <f>INDEX(Calendar!$E$3:$E$367,MATCH(LOLP!$A8697,Calendar!$B$3:$B$367,0))</f>
        <v>0</v>
      </c>
      <c r="D8697" s="2">
        <f t="shared" si="952"/>
        <v>6</v>
      </c>
      <c r="E8697" s="36">
        <v>22284</v>
      </c>
      <c r="F8697" s="7">
        <f>IFERROR(IF(INDEX('Temperature Data'!$AA$15:$AA$348,MATCH(LOLP!A8697,'Temperature Data'!$B$15:$B$348,0))&gt;IF(B8697=9,$G$2,LOLP!$F$2),1,0),0)</f>
        <v>0</v>
      </c>
      <c r="G8697" s="7">
        <f>SUMIFS(LOLP!$F$4:$F$8763,$C$4:$C$8763,$C8697,$B$4:$B$8763,$B8697,$D$4:$D$8763,$D8697)</f>
        <v>0</v>
      </c>
      <c r="H8697" s="7">
        <f>COUNTIFS(Calendar!$E$3:$E$367,LOLP!C8697,Calendar!$D$3:$D$367,LOLP!B8697)</f>
        <v>11</v>
      </c>
      <c r="I8697" s="7">
        <f ca="1">IF($F8697=1,OFFSET(start_norps,LOLP!$D8697+(1-$C8697)*24,LOLP!$B8697)*H8697/G8697,0)</f>
        <v>0</v>
      </c>
      <c r="J8697" s="7">
        <f ca="1">IF($F8697=1,OFFSET(start_33,LOLP!$D8697+(1-$C8697)*24,LOLP!$B8697)*H8697/G8697,0)</f>
        <v>0</v>
      </c>
      <c r="K8697" s="7">
        <f ca="1">IF($F8697,OFFSET(start_40,LOLP!$D8697+(1-$C8697)*24,LOLP!$B8697),0)</f>
        <v>0</v>
      </c>
      <c r="L8697" s="7">
        <f ca="1">IF($F8697,OFFSET(start_50,LOLP!$D8697+(1-$C8697)*24,LOLP!$B8697),0)</f>
        <v>0</v>
      </c>
      <c r="M8697" s="25">
        <f t="shared" ca="1" si="947"/>
        <v>0</v>
      </c>
      <c r="N8697" s="25">
        <f t="shared" ca="1" si="948"/>
        <v>0</v>
      </c>
      <c r="O8697" s="15" t="e">
        <f t="shared" ca="1" si="949"/>
        <v>#DIV/0!</v>
      </c>
      <c r="P8697" s="15" t="e">
        <f t="shared" ca="1" si="950"/>
        <v>#DIV/0!</v>
      </c>
    </row>
    <row r="8698" spans="1:16" x14ac:dyDescent="0.25">
      <c r="A8698" s="1">
        <f t="shared" si="951"/>
        <v>43463</v>
      </c>
      <c r="B8698" s="7">
        <f t="shared" si="946"/>
        <v>12</v>
      </c>
      <c r="C8698" s="4">
        <f>INDEX(Calendar!$E$3:$E$367,MATCH(LOLP!$A8698,Calendar!$B$3:$B$367,0))</f>
        <v>0</v>
      </c>
      <c r="D8698" s="2">
        <f t="shared" si="952"/>
        <v>7</v>
      </c>
      <c r="E8698" s="36">
        <v>23267</v>
      </c>
      <c r="F8698" s="7">
        <f>IFERROR(IF(INDEX('Temperature Data'!$AA$15:$AA$348,MATCH(LOLP!A8698,'Temperature Data'!$B$15:$B$348,0))&gt;IF(B8698=9,$G$2,LOLP!$F$2),1,0),0)</f>
        <v>0</v>
      </c>
      <c r="G8698" s="7">
        <f>SUMIFS(LOLP!$F$4:$F$8763,$C$4:$C$8763,$C8698,$B$4:$B$8763,$B8698,$D$4:$D$8763,$D8698)</f>
        <v>0</v>
      </c>
      <c r="H8698" s="7">
        <f>COUNTIFS(Calendar!$E$3:$E$367,LOLP!C8698,Calendar!$D$3:$D$367,LOLP!B8698)</f>
        <v>11</v>
      </c>
      <c r="I8698" s="7">
        <f ca="1">IF($F8698=1,OFFSET(start_norps,LOLP!$D8698+(1-$C8698)*24,LOLP!$B8698)*H8698/G8698,0)</f>
        <v>0</v>
      </c>
      <c r="J8698" s="7">
        <f ca="1">IF($F8698=1,OFFSET(start_33,LOLP!$D8698+(1-$C8698)*24,LOLP!$B8698)*H8698/G8698,0)</f>
        <v>0</v>
      </c>
      <c r="K8698" s="7">
        <f ca="1">IF($F8698,OFFSET(start_40,LOLP!$D8698+(1-$C8698)*24,LOLP!$B8698),0)</f>
        <v>0</v>
      </c>
      <c r="L8698" s="7">
        <f ca="1">IF($F8698,OFFSET(start_50,LOLP!$D8698+(1-$C8698)*24,LOLP!$B8698),0)</f>
        <v>0</v>
      </c>
      <c r="M8698" s="25">
        <f t="shared" ca="1" si="947"/>
        <v>0</v>
      </c>
      <c r="N8698" s="25">
        <f t="shared" ca="1" si="948"/>
        <v>0</v>
      </c>
      <c r="O8698" s="15" t="e">
        <f t="shared" ca="1" si="949"/>
        <v>#DIV/0!</v>
      </c>
      <c r="P8698" s="15" t="e">
        <f t="shared" ca="1" si="950"/>
        <v>#DIV/0!</v>
      </c>
    </row>
    <row r="8699" spans="1:16" x14ac:dyDescent="0.25">
      <c r="A8699" s="1">
        <f t="shared" si="951"/>
        <v>43463</v>
      </c>
      <c r="B8699" s="7">
        <f t="shared" si="946"/>
        <v>12</v>
      </c>
      <c r="C8699" s="4">
        <f>INDEX(Calendar!$E$3:$E$367,MATCH(LOLP!$A8699,Calendar!$B$3:$B$367,0))</f>
        <v>0</v>
      </c>
      <c r="D8699" s="2">
        <f t="shared" si="952"/>
        <v>8</v>
      </c>
      <c r="E8699" s="36">
        <v>23261</v>
      </c>
      <c r="F8699" s="7">
        <f>IFERROR(IF(INDEX('Temperature Data'!$AA$15:$AA$348,MATCH(LOLP!A8699,'Temperature Data'!$B$15:$B$348,0))&gt;IF(B8699=9,$G$2,LOLP!$F$2),1,0),0)</f>
        <v>0</v>
      </c>
      <c r="G8699" s="7">
        <f>SUMIFS(LOLP!$F$4:$F$8763,$C$4:$C$8763,$C8699,$B$4:$B$8763,$B8699,$D$4:$D$8763,$D8699)</f>
        <v>0</v>
      </c>
      <c r="H8699" s="7">
        <f>COUNTIFS(Calendar!$E$3:$E$367,LOLP!C8699,Calendar!$D$3:$D$367,LOLP!B8699)</f>
        <v>11</v>
      </c>
      <c r="I8699" s="7">
        <f ca="1">IF($F8699=1,OFFSET(start_norps,LOLP!$D8699+(1-$C8699)*24,LOLP!$B8699)*H8699/G8699,0)</f>
        <v>0</v>
      </c>
      <c r="J8699" s="7">
        <f ca="1">IF($F8699=1,OFFSET(start_33,LOLP!$D8699+(1-$C8699)*24,LOLP!$B8699)*H8699/G8699,0)</f>
        <v>0</v>
      </c>
      <c r="K8699" s="7">
        <f ca="1">IF($F8699,OFFSET(start_40,LOLP!$D8699+(1-$C8699)*24,LOLP!$B8699),0)</f>
        <v>0</v>
      </c>
      <c r="L8699" s="7">
        <f ca="1">IF($F8699,OFFSET(start_50,LOLP!$D8699+(1-$C8699)*24,LOLP!$B8699),0)</f>
        <v>0</v>
      </c>
      <c r="M8699" s="25">
        <f t="shared" ca="1" si="947"/>
        <v>0</v>
      </c>
      <c r="N8699" s="25">
        <f t="shared" ca="1" si="948"/>
        <v>0</v>
      </c>
      <c r="O8699" s="15" t="e">
        <f t="shared" ca="1" si="949"/>
        <v>#DIV/0!</v>
      </c>
      <c r="P8699" s="15" t="e">
        <f t="shared" ca="1" si="950"/>
        <v>#DIV/0!</v>
      </c>
    </row>
    <row r="8700" spans="1:16" x14ac:dyDescent="0.25">
      <c r="A8700" s="1">
        <f t="shared" si="951"/>
        <v>43463</v>
      </c>
      <c r="B8700" s="7">
        <f t="shared" si="946"/>
        <v>12</v>
      </c>
      <c r="C8700" s="4">
        <f>INDEX(Calendar!$E$3:$E$367,MATCH(LOLP!$A8700,Calendar!$B$3:$B$367,0))</f>
        <v>0</v>
      </c>
      <c r="D8700" s="2">
        <f t="shared" si="952"/>
        <v>9</v>
      </c>
      <c r="E8700" s="36">
        <v>22977</v>
      </c>
      <c r="F8700" s="7">
        <f>IFERROR(IF(INDEX('Temperature Data'!$AA$15:$AA$348,MATCH(LOLP!A8700,'Temperature Data'!$B$15:$B$348,0))&gt;IF(B8700=9,$G$2,LOLP!$F$2),1,0),0)</f>
        <v>0</v>
      </c>
      <c r="G8700" s="7">
        <f>SUMIFS(LOLP!$F$4:$F$8763,$C$4:$C$8763,$C8700,$B$4:$B$8763,$B8700,$D$4:$D$8763,$D8700)</f>
        <v>0</v>
      </c>
      <c r="H8700" s="7">
        <f>COUNTIFS(Calendar!$E$3:$E$367,LOLP!C8700,Calendar!$D$3:$D$367,LOLP!B8700)</f>
        <v>11</v>
      </c>
      <c r="I8700" s="7">
        <f ca="1">IF($F8700=1,OFFSET(start_norps,LOLP!$D8700+(1-$C8700)*24,LOLP!$B8700)*H8700/G8700,0)</f>
        <v>0</v>
      </c>
      <c r="J8700" s="7">
        <f ca="1">IF($F8700=1,OFFSET(start_33,LOLP!$D8700+(1-$C8700)*24,LOLP!$B8700)*H8700/G8700,0)</f>
        <v>0</v>
      </c>
      <c r="K8700" s="7">
        <f ca="1">IF($F8700,OFFSET(start_40,LOLP!$D8700+(1-$C8700)*24,LOLP!$B8700),0)</f>
        <v>0</v>
      </c>
      <c r="L8700" s="7">
        <f ca="1">IF($F8700,OFFSET(start_50,LOLP!$D8700+(1-$C8700)*24,LOLP!$B8700),0)</f>
        <v>0</v>
      </c>
      <c r="M8700" s="25">
        <f t="shared" ca="1" si="947"/>
        <v>0</v>
      </c>
      <c r="N8700" s="25">
        <f t="shared" ca="1" si="948"/>
        <v>0</v>
      </c>
      <c r="O8700" s="15" t="e">
        <f t="shared" ca="1" si="949"/>
        <v>#DIV/0!</v>
      </c>
      <c r="P8700" s="15" t="e">
        <f t="shared" ca="1" si="950"/>
        <v>#DIV/0!</v>
      </c>
    </row>
    <row r="8701" spans="1:16" x14ac:dyDescent="0.25">
      <c r="A8701" s="1">
        <f t="shared" si="951"/>
        <v>43463</v>
      </c>
      <c r="B8701" s="7">
        <f t="shared" si="946"/>
        <v>12</v>
      </c>
      <c r="C8701" s="4">
        <f>INDEX(Calendar!$E$3:$E$367,MATCH(LOLP!$A8701,Calendar!$B$3:$B$367,0))</f>
        <v>0</v>
      </c>
      <c r="D8701" s="2">
        <f t="shared" si="952"/>
        <v>10</v>
      </c>
      <c r="E8701" s="36">
        <v>22154</v>
      </c>
      <c r="F8701" s="7">
        <f>IFERROR(IF(INDEX('Temperature Data'!$AA$15:$AA$348,MATCH(LOLP!A8701,'Temperature Data'!$B$15:$B$348,0))&gt;IF(B8701=9,$G$2,LOLP!$F$2),1,0),0)</f>
        <v>0</v>
      </c>
      <c r="G8701" s="7">
        <f>SUMIFS(LOLP!$F$4:$F$8763,$C$4:$C$8763,$C8701,$B$4:$B$8763,$B8701,$D$4:$D$8763,$D8701)</f>
        <v>0</v>
      </c>
      <c r="H8701" s="7">
        <f>COUNTIFS(Calendar!$E$3:$E$367,LOLP!C8701,Calendar!$D$3:$D$367,LOLP!B8701)</f>
        <v>11</v>
      </c>
      <c r="I8701" s="7">
        <f ca="1">IF($F8701=1,OFFSET(start_norps,LOLP!$D8701+(1-$C8701)*24,LOLP!$B8701)*H8701/G8701,0)</f>
        <v>0</v>
      </c>
      <c r="J8701" s="7">
        <f ca="1">IF($F8701=1,OFFSET(start_33,LOLP!$D8701+(1-$C8701)*24,LOLP!$B8701)*H8701/G8701,0)</f>
        <v>0</v>
      </c>
      <c r="K8701" s="7">
        <f ca="1">IF($F8701,OFFSET(start_40,LOLP!$D8701+(1-$C8701)*24,LOLP!$B8701),0)</f>
        <v>0</v>
      </c>
      <c r="L8701" s="7">
        <f ca="1">IF($F8701,OFFSET(start_50,LOLP!$D8701+(1-$C8701)*24,LOLP!$B8701),0)</f>
        <v>0</v>
      </c>
      <c r="M8701" s="25">
        <f t="shared" ca="1" si="947"/>
        <v>0</v>
      </c>
      <c r="N8701" s="25">
        <f t="shared" ca="1" si="948"/>
        <v>0</v>
      </c>
      <c r="O8701" s="15" t="e">
        <f t="shared" ca="1" si="949"/>
        <v>#DIV/0!</v>
      </c>
      <c r="P8701" s="15" t="e">
        <f t="shared" ca="1" si="950"/>
        <v>#DIV/0!</v>
      </c>
    </row>
    <row r="8702" spans="1:16" x14ac:dyDescent="0.25">
      <c r="A8702" s="1">
        <f t="shared" si="951"/>
        <v>43463</v>
      </c>
      <c r="B8702" s="7">
        <f t="shared" si="946"/>
        <v>12</v>
      </c>
      <c r="C8702" s="4">
        <f>INDEX(Calendar!$E$3:$E$367,MATCH(LOLP!$A8702,Calendar!$B$3:$B$367,0))</f>
        <v>0</v>
      </c>
      <c r="D8702" s="2">
        <f t="shared" si="952"/>
        <v>11</v>
      </c>
      <c r="E8702" s="36">
        <v>21295</v>
      </c>
      <c r="F8702" s="7">
        <f>IFERROR(IF(INDEX('Temperature Data'!$AA$15:$AA$348,MATCH(LOLP!A8702,'Temperature Data'!$B$15:$B$348,0))&gt;IF(B8702=9,$G$2,LOLP!$F$2),1,0),0)</f>
        <v>0</v>
      </c>
      <c r="G8702" s="7">
        <f>SUMIFS(LOLP!$F$4:$F$8763,$C$4:$C$8763,$C8702,$B$4:$B$8763,$B8702,$D$4:$D$8763,$D8702)</f>
        <v>0</v>
      </c>
      <c r="H8702" s="7">
        <f>COUNTIFS(Calendar!$E$3:$E$367,LOLP!C8702,Calendar!$D$3:$D$367,LOLP!B8702)</f>
        <v>11</v>
      </c>
      <c r="I8702" s="7">
        <f ca="1">IF($F8702=1,OFFSET(start_norps,LOLP!$D8702+(1-$C8702)*24,LOLP!$B8702)*H8702/G8702,0)</f>
        <v>0</v>
      </c>
      <c r="J8702" s="7">
        <f ca="1">IF($F8702=1,OFFSET(start_33,LOLP!$D8702+(1-$C8702)*24,LOLP!$B8702)*H8702/G8702,0)</f>
        <v>0</v>
      </c>
      <c r="K8702" s="7">
        <f ca="1">IF($F8702,OFFSET(start_40,LOLP!$D8702+(1-$C8702)*24,LOLP!$B8702),0)</f>
        <v>0</v>
      </c>
      <c r="L8702" s="7">
        <f ca="1">IF($F8702,OFFSET(start_50,LOLP!$D8702+(1-$C8702)*24,LOLP!$B8702),0)</f>
        <v>0</v>
      </c>
      <c r="M8702" s="25">
        <f t="shared" ca="1" si="947"/>
        <v>0</v>
      </c>
      <c r="N8702" s="25">
        <f t="shared" ca="1" si="948"/>
        <v>0</v>
      </c>
      <c r="O8702" s="15" t="e">
        <f t="shared" ca="1" si="949"/>
        <v>#DIV/0!</v>
      </c>
      <c r="P8702" s="15" t="e">
        <f t="shared" ca="1" si="950"/>
        <v>#DIV/0!</v>
      </c>
    </row>
    <row r="8703" spans="1:16" x14ac:dyDescent="0.25">
      <c r="A8703" s="1">
        <f t="shared" si="951"/>
        <v>43463</v>
      </c>
      <c r="B8703" s="7">
        <f t="shared" si="946"/>
        <v>12</v>
      </c>
      <c r="C8703" s="4">
        <f>INDEX(Calendar!$E$3:$E$367,MATCH(LOLP!$A8703,Calendar!$B$3:$B$367,0))</f>
        <v>0</v>
      </c>
      <c r="D8703" s="2">
        <f t="shared" si="952"/>
        <v>12</v>
      </c>
      <c r="E8703" s="36">
        <v>20527</v>
      </c>
      <c r="F8703" s="7">
        <f>IFERROR(IF(INDEX('Temperature Data'!$AA$15:$AA$348,MATCH(LOLP!A8703,'Temperature Data'!$B$15:$B$348,0))&gt;IF(B8703=9,$G$2,LOLP!$F$2),1,0),0)</f>
        <v>0</v>
      </c>
      <c r="G8703" s="7">
        <f>SUMIFS(LOLP!$F$4:$F$8763,$C$4:$C$8763,$C8703,$B$4:$B$8763,$B8703,$D$4:$D$8763,$D8703)</f>
        <v>0</v>
      </c>
      <c r="H8703" s="7">
        <f>COUNTIFS(Calendar!$E$3:$E$367,LOLP!C8703,Calendar!$D$3:$D$367,LOLP!B8703)</f>
        <v>11</v>
      </c>
      <c r="I8703" s="7">
        <f ca="1">IF($F8703=1,OFFSET(start_norps,LOLP!$D8703+(1-$C8703)*24,LOLP!$B8703)*H8703/G8703,0)</f>
        <v>0</v>
      </c>
      <c r="J8703" s="7">
        <f ca="1">IF($F8703=1,OFFSET(start_33,LOLP!$D8703+(1-$C8703)*24,LOLP!$B8703)*H8703/G8703,0)</f>
        <v>0</v>
      </c>
      <c r="K8703" s="7">
        <f ca="1">IF($F8703,OFFSET(start_40,LOLP!$D8703+(1-$C8703)*24,LOLP!$B8703),0)</f>
        <v>0</v>
      </c>
      <c r="L8703" s="7">
        <f ca="1">IF($F8703,OFFSET(start_50,LOLP!$D8703+(1-$C8703)*24,LOLP!$B8703),0)</f>
        <v>0</v>
      </c>
      <c r="M8703" s="25">
        <f t="shared" ca="1" si="947"/>
        <v>0</v>
      </c>
      <c r="N8703" s="25">
        <f t="shared" ca="1" si="948"/>
        <v>0</v>
      </c>
      <c r="O8703" s="15" t="e">
        <f t="shared" ca="1" si="949"/>
        <v>#DIV/0!</v>
      </c>
      <c r="P8703" s="15" t="e">
        <f t="shared" ca="1" si="950"/>
        <v>#DIV/0!</v>
      </c>
    </row>
    <row r="8704" spans="1:16" x14ac:dyDescent="0.25">
      <c r="A8704" s="1">
        <f t="shared" si="951"/>
        <v>43463</v>
      </c>
      <c r="B8704" s="7">
        <f t="shared" si="946"/>
        <v>12</v>
      </c>
      <c r="C8704" s="4">
        <f>INDEX(Calendar!$E$3:$E$367,MATCH(LOLP!$A8704,Calendar!$B$3:$B$367,0))</f>
        <v>0</v>
      </c>
      <c r="D8704" s="2">
        <f t="shared" si="952"/>
        <v>13</v>
      </c>
      <c r="E8704" s="36">
        <v>20070</v>
      </c>
      <c r="F8704" s="7">
        <f>IFERROR(IF(INDEX('Temperature Data'!$AA$15:$AA$348,MATCH(LOLP!A8704,'Temperature Data'!$B$15:$B$348,0))&gt;IF(B8704=9,$G$2,LOLP!$F$2),1,0),0)</f>
        <v>0</v>
      </c>
      <c r="G8704" s="7">
        <f>SUMIFS(LOLP!$F$4:$F$8763,$C$4:$C$8763,$C8704,$B$4:$B$8763,$B8704,$D$4:$D$8763,$D8704)</f>
        <v>0</v>
      </c>
      <c r="H8704" s="7">
        <f>COUNTIFS(Calendar!$E$3:$E$367,LOLP!C8704,Calendar!$D$3:$D$367,LOLP!B8704)</f>
        <v>11</v>
      </c>
      <c r="I8704" s="7">
        <f ca="1">IF($F8704=1,OFFSET(start_norps,LOLP!$D8704+(1-$C8704)*24,LOLP!$B8704)*H8704/G8704,0)</f>
        <v>0</v>
      </c>
      <c r="J8704" s="7">
        <f ca="1">IF($F8704=1,OFFSET(start_33,LOLP!$D8704+(1-$C8704)*24,LOLP!$B8704)*H8704/G8704,0)</f>
        <v>0</v>
      </c>
      <c r="K8704" s="7">
        <f ca="1">IF($F8704,OFFSET(start_40,LOLP!$D8704+(1-$C8704)*24,LOLP!$B8704),0)</f>
        <v>0</v>
      </c>
      <c r="L8704" s="7">
        <f ca="1">IF($F8704,OFFSET(start_50,LOLP!$D8704+(1-$C8704)*24,LOLP!$B8704),0)</f>
        <v>0</v>
      </c>
      <c r="M8704" s="25">
        <f t="shared" ca="1" si="947"/>
        <v>0</v>
      </c>
      <c r="N8704" s="25">
        <f t="shared" ca="1" si="948"/>
        <v>0</v>
      </c>
      <c r="O8704" s="15" t="e">
        <f t="shared" ca="1" si="949"/>
        <v>#DIV/0!</v>
      </c>
      <c r="P8704" s="15" t="e">
        <f t="shared" ca="1" si="950"/>
        <v>#DIV/0!</v>
      </c>
    </row>
    <row r="8705" spans="1:16" x14ac:dyDescent="0.25">
      <c r="A8705" s="1">
        <f t="shared" si="951"/>
        <v>43463</v>
      </c>
      <c r="B8705" s="7">
        <f t="shared" si="946"/>
        <v>12</v>
      </c>
      <c r="C8705" s="4">
        <f>INDEX(Calendar!$E$3:$E$367,MATCH(LOLP!$A8705,Calendar!$B$3:$B$367,0))</f>
        <v>0</v>
      </c>
      <c r="D8705" s="2">
        <f t="shared" si="952"/>
        <v>14</v>
      </c>
      <c r="E8705" s="36">
        <v>20366</v>
      </c>
      <c r="F8705" s="7">
        <f>IFERROR(IF(INDEX('Temperature Data'!$AA$15:$AA$348,MATCH(LOLP!A8705,'Temperature Data'!$B$15:$B$348,0))&gt;IF(B8705=9,$G$2,LOLP!$F$2),1,0),0)</f>
        <v>0</v>
      </c>
      <c r="G8705" s="7">
        <f>SUMIFS(LOLP!$F$4:$F$8763,$C$4:$C$8763,$C8705,$B$4:$B$8763,$B8705,$D$4:$D$8763,$D8705)</f>
        <v>0</v>
      </c>
      <c r="H8705" s="7">
        <f>COUNTIFS(Calendar!$E$3:$E$367,LOLP!C8705,Calendar!$D$3:$D$367,LOLP!B8705)</f>
        <v>11</v>
      </c>
      <c r="I8705" s="7">
        <f ca="1">IF($F8705=1,OFFSET(start_norps,LOLP!$D8705+(1-$C8705)*24,LOLP!$B8705)*H8705/G8705,0)</f>
        <v>0</v>
      </c>
      <c r="J8705" s="7">
        <f ca="1">IF($F8705=1,OFFSET(start_33,LOLP!$D8705+(1-$C8705)*24,LOLP!$B8705)*H8705/G8705,0)</f>
        <v>0</v>
      </c>
      <c r="K8705" s="7">
        <f ca="1">IF($F8705,OFFSET(start_40,LOLP!$D8705+(1-$C8705)*24,LOLP!$B8705),0)</f>
        <v>0</v>
      </c>
      <c r="L8705" s="7">
        <f ca="1">IF($F8705,OFFSET(start_50,LOLP!$D8705+(1-$C8705)*24,LOLP!$B8705),0)</f>
        <v>0</v>
      </c>
      <c r="M8705" s="25">
        <f t="shared" ca="1" si="947"/>
        <v>0</v>
      </c>
      <c r="N8705" s="25">
        <f t="shared" ca="1" si="948"/>
        <v>0</v>
      </c>
      <c r="O8705" s="15" t="e">
        <f t="shared" ca="1" si="949"/>
        <v>#DIV/0!</v>
      </c>
      <c r="P8705" s="15" t="e">
        <f t="shared" ca="1" si="950"/>
        <v>#DIV/0!</v>
      </c>
    </row>
    <row r="8706" spans="1:16" x14ac:dyDescent="0.25">
      <c r="A8706" s="1">
        <f t="shared" si="951"/>
        <v>43463</v>
      </c>
      <c r="B8706" s="7">
        <f t="shared" si="946"/>
        <v>12</v>
      </c>
      <c r="C8706" s="4">
        <f>INDEX(Calendar!$E$3:$E$367,MATCH(LOLP!$A8706,Calendar!$B$3:$B$367,0))</f>
        <v>0</v>
      </c>
      <c r="D8706" s="2">
        <f t="shared" si="952"/>
        <v>15</v>
      </c>
      <c r="E8706" s="36">
        <v>20736</v>
      </c>
      <c r="F8706" s="7">
        <f>IFERROR(IF(INDEX('Temperature Data'!$AA$15:$AA$348,MATCH(LOLP!A8706,'Temperature Data'!$B$15:$B$348,0))&gt;IF(B8706=9,$G$2,LOLP!$F$2),1,0),0)</f>
        <v>0</v>
      </c>
      <c r="G8706" s="7">
        <f>SUMIFS(LOLP!$F$4:$F$8763,$C$4:$C$8763,$C8706,$B$4:$B$8763,$B8706,$D$4:$D$8763,$D8706)</f>
        <v>0</v>
      </c>
      <c r="H8706" s="7">
        <f>COUNTIFS(Calendar!$E$3:$E$367,LOLP!C8706,Calendar!$D$3:$D$367,LOLP!B8706)</f>
        <v>11</v>
      </c>
      <c r="I8706" s="7">
        <f ca="1">IF($F8706=1,OFFSET(start_norps,LOLP!$D8706+(1-$C8706)*24,LOLP!$B8706)*H8706/G8706,0)</f>
        <v>0</v>
      </c>
      <c r="J8706" s="7">
        <f ca="1">IF($F8706=1,OFFSET(start_33,LOLP!$D8706+(1-$C8706)*24,LOLP!$B8706)*H8706/G8706,0)</f>
        <v>0</v>
      </c>
      <c r="K8706" s="7">
        <f ca="1">IF($F8706,OFFSET(start_40,LOLP!$D8706+(1-$C8706)*24,LOLP!$B8706),0)</f>
        <v>0</v>
      </c>
      <c r="L8706" s="7">
        <f ca="1">IF($F8706,OFFSET(start_50,LOLP!$D8706+(1-$C8706)*24,LOLP!$B8706),0)</f>
        <v>0</v>
      </c>
      <c r="M8706" s="25">
        <f t="shared" ca="1" si="947"/>
        <v>0</v>
      </c>
      <c r="N8706" s="25">
        <f t="shared" ca="1" si="948"/>
        <v>0</v>
      </c>
      <c r="O8706" s="15" t="e">
        <f t="shared" ca="1" si="949"/>
        <v>#DIV/0!</v>
      </c>
      <c r="P8706" s="15" t="e">
        <f t="shared" ca="1" si="950"/>
        <v>#DIV/0!</v>
      </c>
    </row>
    <row r="8707" spans="1:16" x14ac:dyDescent="0.25">
      <c r="A8707" s="1">
        <f t="shared" si="951"/>
        <v>43463</v>
      </c>
      <c r="B8707" s="7">
        <f t="shared" si="946"/>
        <v>12</v>
      </c>
      <c r="C8707" s="4">
        <f>INDEX(Calendar!$E$3:$E$367,MATCH(LOLP!$A8707,Calendar!$B$3:$B$367,0))</f>
        <v>0</v>
      </c>
      <c r="D8707" s="2">
        <f t="shared" si="952"/>
        <v>16</v>
      </c>
      <c r="E8707" s="36">
        <v>21646</v>
      </c>
      <c r="F8707" s="7">
        <f>IFERROR(IF(INDEX('Temperature Data'!$AA$15:$AA$348,MATCH(LOLP!A8707,'Temperature Data'!$B$15:$B$348,0))&gt;IF(B8707=9,$G$2,LOLP!$F$2),1,0),0)</f>
        <v>0</v>
      </c>
      <c r="G8707" s="7">
        <f>SUMIFS(LOLP!$F$4:$F$8763,$C$4:$C$8763,$C8707,$B$4:$B$8763,$B8707,$D$4:$D$8763,$D8707)</f>
        <v>0</v>
      </c>
      <c r="H8707" s="7">
        <f>COUNTIFS(Calendar!$E$3:$E$367,LOLP!C8707,Calendar!$D$3:$D$367,LOLP!B8707)</f>
        <v>11</v>
      </c>
      <c r="I8707" s="7">
        <f ca="1">IF($F8707=1,OFFSET(start_norps,LOLP!$D8707+(1-$C8707)*24,LOLP!$B8707)*H8707/G8707,0)</f>
        <v>0</v>
      </c>
      <c r="J8707" s="7">
        <f ca="1">IF($F8707=1,OFFSET(start_33,LOLP!$D8707+(1-$C8707)*24,LOLP!$B8707)*H8707/G8707,0)</f>
        <v>0</v>
      </c>
      <c r="K8707" s="7">
        <f ca="1">IF($F8707,OFFSET(start_40,LOLP!$D8707+(1-$C8707)*24,LOLP!$B8707),0)</f>
        <v>0</v>
      </c>
      <c r="L8707" s="7">
        <f ca="1">IF($F8707,OFFSET(start_50,LOLP!$D8707+(1-$C8707)*24,LOLP!$B8707),0)</f>
        <v>0</v>
      </c>
      <c r="M8707" s="25">
        <f t="shared" ca="1" si="947"/>
        <v>0</v>
      </c>
      <c r="N8707" s="25">
        <f t="shared" ca="1" si="948"/>
        <v>0</v>
      </c>
      <c r="O8707" s="15" t="e">
        <f t="shared" ca="1" si="949"/>
        <v>#DIV/0!</v>
      </c>
      <c r="P8707" s="15" t="e">
        <f t="shared" ca="1" si="950"/>
        <v>#DIV/0!</v>
      </c>
    </row>
    <row r="8708" spans="1:16" x14ac:dyDescent="0.25">
      <c r="A8708" s="1">
        <f t="shared" si="951"/>
        <v>43463</v>
      </c>
      <c r="B8708" s="7">
        <f t="shared" si="946"/>
        <v>12</v>
      </c>
      <c r="C8708" s="4">
        <f>INDEX(Calendar!$E$3:$E$367,MATCH(LOLP!$A8708,Calendar!$B$3:$B$367,0))</f>
        <v>0</v>
      </c>
      <c r="D8708" s="2">
        <f t="shared" si="952"/>
        <v>17</v>
      </c>
      <c r="E8708" s="36">
        <v>23733</v>
      </c>
      <c r="F8708" s="7">
        <f>IFERROR(IF(INDEX('Temperature Data'!$AA$15:$AA$348,MATCH(LOLP!A8708,'Temperature Data'!$B$15:$B$348,0))&gt;IF(B8708=9,$G$2,LOLP!$F$2),1,0),0)</f>
        <v>0</v>
      </c>
      <c r="G8708" s="7">
        <f>SUMIFS(LOLP!$F$4:$F$8763,$C$4:$C$8763,$C8708,$B$4:$B$8763,$B8708,$D$4:$D$8763,$D8708)</f>
        <v>0</v>
      </c>
      <c r="H8708" s="7">
        <f>COUNTIFS(Calendar!$E$3:$E$367,LOLP!C8708,Calendar!$D$3:$D$367,LOLP!B8708)</f>
        <v>11</v>
      </c>
      <c r="I8708" s="7">
        <f ca="1">IF($F8708=1,OFFSET(start_norps,LOLP!$D8708+(1-$C8708)*24,LOLP!$B8708)*H8708/G8708,0)</f>
        <v>0</v>
      </c>
      <c r="J8708" s="7">
        <f ca="1">IF($F8708=1,OFFSET(start_33,LOLP!$D8708+(1-$C8708)*24,LOLP!$B8708)*H8708/G8708,0)</f>
        <v>0</v>
      </c>
      <c r="K8708" s="7">
        <f ca="1">IF($F8708,OFFSET(start_40,LOLP!$D8708+(1-$C8708)*24,LOLP!$B8708),0)</f>
        <v>0</v>
      </c>
      <c r="L8708" s="7">
        <f ca="1">IF($F8708,OFFSET(start_50,LOLP!$D8708+(1-$C8708)*24,LOLP!$B8708),0)</f>
        <v>0</v>
      </c>
      <c r="M8708" s="25">
        <f t="shared" ca="1" si="947"/>
        <v>0</v>
      </c>
      <c r="N8708" s="25">
        <f t="shared" ca="1" si="948"/>
        <v>0</v>
      </c>
      <c r="O8708" s="15" t="e">
        <f t="shared" ca="1" si="949"/>
        <v>#DIV/0!</v>
      </c>
      <c r="P8708" s="15" t="e">
        <f t="shared" ca="1" si="950"/>
        <v>#DIV/0!</v>
      </c>
    </row>
    <row r="8709" spans="1:16" x14ac:dyDescent="0.25">
      <c r="A8709" s="1">
        <f t="shared" si="951"/>
        <v>43463</v>
      </c>
      <c r="B8709" s="7">
        <f t="shared" ref="B8709:B8763" si="953">MONTH(A8709)</f>
        <v>12</v>
      </c>
      <c r="C8709" s="4">
        <f>INDEX(Calendar!$E$3:$E$367,MATCH(LOLP!$A8709,Calendar!$B$3:$B$367,0))</f>
        <v>0</v>
      </c>
      <c r="D8709" s="2">
        <f t="shared" si="952"/>
        <v>18</v>
      </c>
      <c r="E8709" s="36">
        <v>26700</v>
      </c>
      <c r="F8709" s="7">
        <f>IFERROR(IF(INDEX('Temperature Data'!$AA$15:$AA$348,MATCH(LOLP!A8709,'Temperature Data'!$B$15:$B$348,0))&gt;IF(B8709=9,$G$2,LOLP!$F$2),1,0),0)</f>
        <v>0</v>
      </c>
      <c r="G8709" s="7">
        <f>SUMIFS(LOLP!$F$4:$F$8763,$C$4:$C$8763,$C8709,$B$4:$B$8763,$B8709,$D$4:$D$8763,$D8709)</f>
        <v>0</v>
      </c>
      <c r="H8709" s="7">
        <f>COUNTIFS(Calendar!$E$3:$E$367,LOLP!C8709,Calendar!$D$3:$D$367,LOLP!B8709)</f>
        <v>11</v>
      </c>
      <c r="I8709" s="7">
        <f ca="1">IF($F8709=1,OFFSET(start_norps,LOLP!$D8709+(1-$C8709)*24,LOLP!$B8709)*H8709/G8709,0)</f>
        <v>0</v>
      </c>
      <c r="J8709" s="7">
        <f ca="1">IF($F8709=1,OFFSET(start_33,LOLP!$D8709+(1-$C8709)*24,LOLP!$B8709)*H8709/G8709,0)</f>
        <v>0</v>
      </c>
      <c r="K8709" s="7">
        <f ca="1">IF($F8709,OFFSET(start_40,LOLP!$D8709+(1-$C8709)*24,LOLP!$B8709),0)</f>
        <v>0</v>
      </c>
      <c r="L8709" s="7">
        <f ca="1">IF($F8709,OFFSET(start_50,LOLP!$D8709+(1-$C8709)*24,LOLP!$B8709),0)</f>
        <v>0</v>
      </c>
      <c r="M8709" s="25">
        <f t="shared" ref="M8709:M8763" ca="1" si="954">I8709/I$8764</f>
        <v>0</v>
      </c>
      <c r="N8709" s="25">
        <f t="shared" ref="N8709:N8763" ca="1" si="955">J8709/J$8764</f>
        <v>0</v>
      </c>
      <c r="O8709" s="15" t="e">
        <f t="shared" ref="O8709:O8763" ca="1" si="956">K8709/K$8764</f>
        <v>#DIV/0!</v>
      </c>
      <c r="P8709" s="15" t="e">
        <f t="shared" ref="P8709:P8763" ca="1" si="957">L8709/L$8764</f>
        <v>#DIV/0!</v>
      </c>
    </row>
    <row r="8710" spans="1:16" x14ac:dyDescent="0.25">
      <c r="A8710" s="1">
        <f t="shared" si="951"/>
        <v>43463</v>
      </c>
      <c r="B8710" s="7">
        <f t="shared" si="953"/>
        <v>12</v>
      </c>
      <c r="C8710" s="4">
        <f>INDEX(Calendar!$E$3:$E$367,MATCH(LOLP!$A8710,Calendar!$B$3:$B$367,0))</f>
        <v>0</v>
      </c>
      <c r="D8710" s="2">
        <f t="shared" si="952"/>
        <v>19</v>
      </c>
      <c r="E8710" s="36">
        <v>27229</v>
      </c>
      <c r="F8710" s="7">
        <f>IFERROR(IF(INDEX('Temperature Data'!$AA$15:$AA$348,MATCH(LOLP!A8710,'Temperature Data'!$B$15:$B$348,0))&gt;IF(B8710=9,$G$2,LOLP!$F$2),1,0),0)</f>
        <v>0</v>
      </c>
      <c r="G8710" s="7">
        <f>SUMIFS(LOLP!$F$4:$F$8763,$C$4:$C$8763,$C8710,$B$4:$B$8763,$B8710,$D$4:$D$8763,$D8710)</f>
        <v>0</v>
      </c>
      <c r="H8710" s="7">
        <f>COUNTIFS(Calendar!$E$3:$E$367,LOLP!C8710,Calendar!$D$3:$D$367,LOLP!B8710)</f>
        <v>11</v>
      </c>
      <c r="I8710" s="7">
        <f ca="1">IF($F8710=1,OFFSET(start_norps,LOLP!$D8710+(1-$C8710)*24,LOLP!$B8710)*H8710/G8710,0)</f>
        <v>0</v>
      </c>
      <c r="J8710" s="7">
        <f ca="1">IF($F8710=1,OFFSET(start_33,LOLP!$D8710+(1-$C8710)*24,LOLP!$B8710)*H8710/G8710,0)</f>
        <v>0</v>
      </c>
      <c r="K8710" s="7">
        <f ca="1">IF($F8710,OFFSET(start_40,LOLP!$D8710+(1-$C8710)*24,LOLP!$B8710),0)</f>
        <v>0</v>
      </c>
      <c r="L8710" s="7">
        <f ca="1">IF($F8710,OFFSET(start_50,LOLP!$D8710+(1-$C8710)*24,LOLP!$B8710),0)</f>
        <v>0</v>
      </c>
      <c r="M8710" s="25">
        <f t="shared" ca="1" si="954"/>
        <v>0</v>
      </c>
      <c r="N8710" s="25">
        <f t="shared" ca="1" si="955"/>
        <v>0</v>
      </c>
      <c r="O8710" s="15" t="e">
        <f t="shared" ca="1" si="956"/>
        <v>#DIV/0!</v>
      </c>
      <c r="P8710" s="15" t="e">
        <f t="shared" ca="1" si="957"/>
        <v>#DIV/0!</v>
      </c>
    </row>
    <row r="8711" spans="1:16" x14ac:dyDescent="0.25">
      <c r="A8711" s="1">
        <f t="shared" si="951"/>
        <v>43463</v>
      </c>
      <c r="B8711" s="7">
        <f t="shared" si="953"/>
        <v>12</v>
      </c>
      <c r="C8711" s="4">
        <f>INDEX(Calendar!$E$3:$E$367,MATCH(LOLP!$A8711,Calendar!$B$3:$B$367,0))</f>
        <v>0</v>
      </c>
      <c r="D8711" s="2">
        <f t="shared" si="952"/>
        <v>20</v>
      </c>
      <c r="E8711" s="36">
        <v>27026</v>
      </c>
      <c r="F8711" s="7">
        <f>IFERROR(IF(INDEX('Temperature Data'!$AA$15:$AA$348,MATCH(LOLP!A8711,'Temperature Data'!$B$15:$B$348,0))&gt;IF(B8711=9,$G$2,LOLP!$F$2),1,0),0)</f>
        <v>0</v>
      </c>
      <c r="G8711" s="7">
        <f>SUMIFS(LOLP!$F$4:$F$8763,$C$4:$C$8763,$C8711,$B$4:$B$8763,$B8711,$D$4:$D$8763,$D8711)</f>
        <v>0</v>
      </c>
      <c r="H8711" s="7">
        <f>COUNTIFS(Calendar!$E$3:$E$367,LOLP!C8711,Calendar!$D$3:$D$367,LOLP!B8711)</f>
        <v>11</v>
      </c>
      <c r="I8711" s="7">
        <f ca="1">IF($F8711=1,OFFSET(start_norps,LOLP!$D8711+(1-$C8711)*24,LOLP!$B8711)*H8711/G8711,0)</f>
        <v>0</v>
      </c>
      <c r="J8711" s="7">
        <f ca="1">IF($F8711=1,OFFSET(start_33,LOLP!$D8711+(1-$C8711)*24,LOLP!$B8711)*H8711/G8711,0)</f>
        <v>0</v>
      </c>
      <c r="K8711" s="7">
        <f ca="1">IF($F8711,OFFSET(start_40,LOLP!$D8711+(1-$C8711)*24,LOLP!$B8711),0)</f>
        <v>0</v>
      </c>
      <c r="L8711" s="7">
        <f ca="1">IF($F8711,OFFSET(start_50,LOLP!$D8711+(1-$C8711)*24,LOLP!$B8711),0)</f>
        <v>0</v>
      </c>
      <c r="M8711" s="25">
        <f t="shared" ca="1" si="954"/>
        <v>0</v>
      </c>
      <c r="N8711" s="25">
        <f t="shared" ca="1" si="955"/>
        <v>0</v>
      </c>
      <c r="O8711" s="15" t="e">
        <f t="shared" ca="1" si="956"/>
        <v>#DIV/0!</v>
      </c>
      <c r="P8711" s="15" t="e">
        <f t="shared" ca="1" si="957"/>
        <v>#DIV/0!</v>
      </c>
    </row>
    <row r="8712" spans="1:16" x14ac:dyDescent="0.25">
      <c r="A8712" s="1">
        <f t="shared" si="951"/>
        <v>43463</v>
      </c>
      <c r="B8712" s="7">
        <f t="shared" si="953"/>
        <v>12</v>
      </c>
      <c r="C8712" s="4">
        <f>INDEX(Calendar!$E$3:$E$367,MATCH(LOLP!$A8712,Calendar!$B$3:$B$367,0))</f>
        <v>0</v>
      </c>
      <c r="D8712" s="2">
        <f t="shared" si="952"/>
        <v>21</v>
      </c>
      <c r="E8712" s="36">
        <v>26586</v>
      </c>
      <c r="F8712" s="7">
        <f>IFERROR(IF(INDEX('Temperature Data'!$AA$15:$AA$348,MATCH(LOLP!A8712,'Temperature Data'!$B$15:$B$348,0))&gt;IF(B8712=9,$G$2,LOLP!$F$2),1,0),0)</f>
        <v>0</v>
      </c>
      <c r="G8712" s="7">
        <f>SUMIFS(LOLP!$F$4:$F$8763,$C$4:$C$8763,$C8712,$B$4:$B$8763,$B8712,$D$4:$D$8763,$D8712)</f>
        <v>0</v>
      </c>
      <c r="H8712" s="7">
        <f>COUNTIFS(Calendar!$E$3:$E$367,LOLP!C8712,Calendar!$D$3:$D$367,LOLP!B8712)</f>
        <v>11</v>
      </c>
      <c r="I8712" s="7">
        <f ca="1">IF($F8712=1,OFFSET(start_norps,LOLP!$D8712+(1-$C8712)*24,LOLP!$B8712)*H8712/G8712,0)</f>
        <v>0</v>
      </c>
      <c r="J8712" s="7">
        <f ca="1">IF($F8712=1,OFFSET(start_33,LOLP!$D8712+(1-$C8712)*24,LOLP!$B8712)*H8712/G8712,0)</f>
        <v>0</v>
      </c>
      <c r="K8712" s="7">
        <f ca="1">IF($F8712,OFFSET(start_40,LOLP!$D8712+(1-$C8712)*24,LOLP!$B8712),0)</f>
        <v>0</v>
      </c>
      <c r="L8712" s="7">
        <f ca="1">IF($F8712,OFFSET(start_50,LOLP!$D8712+(1-$C8712)*24,LOLP!$B8712),0)</f>
        <v>0</v>
      </c>
      <c r="M8712" s="25">
        <f t="shared" ca="1" si="954"/>
        <v>0</v>
      </c>
      <c r="N8712" s="25">
        <f t="shared" ca="1" si="955"/>
        <v>0</v>
      </c>
      <c r="O8712" s="15" t="e">
        <f t="shared" ca="1" si="956"/>
        <v>#DIV/0!</v>
      </c>
      <c r="P8712" s="15" t="e">
        <f t="shared" ca="1" si="957"/>
        <v>#DIV/0!</v>
      </c>
    </row>
    <row r="8713" spans="1:16" x14ac:dyDescent="0.25">
      <c r="A8713" s="1">
        <f t="shared" si="951"/>
        <v>43463</v>
      </c>
      <c r="B8713" s="7">
        <f t="shared" si="953"/>
        <v>12</v>
      </c>
      <c r="C8713" s="4">
        <f>INDEX(Calendar!$E$3:$E$367,MATCH(LOLP!$A8713,Calendar!$B$3:$B$367,0))</f>
        <v>0</v>
      </c>
      <c r="D8713" s="2">
        <f t="shared" si="952"/>
        <v>22</v>
      </c>
      <c r="E8713" s="36">
        <v>25737</v>
      </c>
      <c r="F8713" s="7">
        <f>IFERROR(IF(INDEX('Temperature Data'!$AA$15:$AA$348,MATCH(LOLP!A8713,'Temperature Data'!$B$15:$B$348,0))&gt;IF(B8713=9,$G$2,LOLP!$F$2),1,0),0)</f>
        <v>0</v>
      </c>
      <c r="G8713" s="7">
        <f>SUMIFS(LOLP!$F$4:$F$8763,$C$4:$C$8763,$C8713,$B$4:$B$8763,$B8713,$D$4:$D$8763,$D8713)</f>
        <v>0</v>
      </c>
      <c r="H8713" s="7">
        <f>COUNTIFS(Calendar!$E$3:$E$367,LOLP!C8713,Calendar!$D$3:$D$367,LOLP!B8713)</f>
        <v>11</v>
      </c>
      <c r="I8713" s="7">
        <f ca="1">IF($F8713=1,OFFSET(start_norps,LOLP!$D8713+(1-$C8713)*24,LOLP!$B8713)*H8713/G8713,0)</f>
        <v>0</v>
      </c>
      <c r="J8713" s="7">
        <f ca="1">IF($F8713=1,OFFSET(start_33,LOLP!$D8713+(1-$C8713)*24,LOLP!$B8713)*H8713/G8713,0)</f>
        <v>0</v>
      </c>
      <c r="K8713" s="7">
        <f ca="1">IF($F8713,OFFSET(start_40,LOLP!$D8713+(1-$C8713)*24,LOLP!$B8713),0)</f>
        <v>0</v>
      </c>
      <c r="L8713" s="7">
        <f ca="1">IF($F8713,OFFSET(start_50,LOLP!$D8713+(1-$C8713)*24,LOLP!$B8713),0)</f>
        <v>0</v>
      </c>
      <c r="M8713" s="25">
        <f t="shared" ca="1" si="954"/>
        <v>0</v>
      </c>
      <c r="N8713" s="25">
        <f t="shared" ca="1" si="955"/>
        <v>0</v>
      </c>
      <c r="O8713" s="15" t="e">
        <f t="shared" ca="1" si="956"/>
        <v>#DIV/0!</v>
      </c>
      <c r="P8713" s="15" t="e">
        <f t="shared" ca="1" si="957"/>
        <v>#DIV/0!</v>
      </c>
    </row>
    <row r="8714" spans="1:16" x14ac:dyDescent="0.25">
      <c r="A8714" s="1">
        <f t="shared" si="951"/>
        <v>43463</v>
      </c>
      <c r="B8714" s="7">
        <f t="shared" si="953"/>
        <v>12</v>
      </c>
      <c r="C8714" s="4">
        <f>INDEX(Calendar!$E$3:$E$367,MATCH(LOLP!$A8714,Calendar!$B$3:$B$367,0))</f>
        <v>0</v>
      </c>
      <c r="D8714" s="2">
        <f t="shared" si="952"/>
        <v>23</v>
      </c>
      <c r="E8714" s="36">
        <v>24407</v>
      </c>
      <c r="F8714" s="7">
        <f>IFERROR(IF(INDEX('Temperature Data'!$AA$15:$AA$348,MATCH(LOLP!A8714,'Temperature Data'!$B$15:$B$348,0))&gt;IF(B8714=9,$G$2,LOLP!$F$2),1,0),0)</f>
        <v>0</v>
      </c>
      <c r="G8714" s="7">
        <f>SUMIFS(LOLP!$F$4:$F$8763,$C$4:$C$8763,$C8714,$B$4:$B$8763,$B8714,$D$4:$D$8763,$D8714)</f>
        <v>0</v>
      </c>
      <c r="H8714" s="7">
        <f>COUNTIFS(Calendar!$E$3:$E$367,LOLP!C8714,Calendar!$D$3:$D$367,LOLP!B8714)</f>
        <v>11</v>
      </c>
      <c r="I8714" s="7">
        <f ca="1">IF($F8714=1,OFFSET(start_norps,LOLP!$D8714+(1-$C8714)*24,LOLP!$B8714)*H8714/G8714,0)</f>
        <v>0</v>
      </c>
      <c r="J8714" s="7">
        <f ca="1">IF($F8714=1,OFFSET(start_33,LOLP!$D8714+(1-$C8714)*24,LOLP!$B8714)*H8714/G8714,0)</f>
        <v>0</v>
      </c>
      <c r="K8714" s="7">
        <f ca="1">IF($F8714,OFFSET(start_40,LOLP!$D8714+(1-$C8714)*24,LOLP!$B8714),0)</f>
        <v>0</v>
      </c>
      <c r="L8714" s="7">
        <f ca="1">IF($F8714,OFFSET(start_50,LOLP!$D8714+(1-$C8714)*24,LOLP!$B8714),0)</f>
        <v>0</v>
      </c>
      <c r="M8714" s="25">
        <f t="shared" ca="1" si="954"/>
        <v>0</v>
      </c>
      <c r="N8714" s="25">
        <f t="shared" ca="1" si="955"/>
        <v>0</v>
      </c>
      <c r="O8714" s="15" t="e">
        <f t="shared" ca="1" si="956"/>
        <v>#DIV/0!</v>
      </c>
      <c r="P8714" s="15" t="e">
        <f t="shared" ca="1" si="957"/>
        <v>#DIV/0!</v>
      </c>
    </row>
    <row r="8715" spans="1:16" x14ac:dyDescent="0.25">
      <c r="A8715" s="1">
        <f t="shared" si="951"/>
        <v>43463</v>
      </c>
      <c r="B8715" s="7">
        <f t="shared" si="953"/>
        <v>12</v>
      </c>
      <c r="C8715" s="4">
        <f>INDEX(Calendar!$E$3:$E$367,MATCH(LOLP!$A8715,Calendar!$B$3:$B$367,0))</f>
        <v>0</v>
      </c>
      <c r="D8715" s="2">
        <f t="shared" si="952"/>
        <v>24</v>
      </c>
      <c r="E8715" s="36">
        <v>23091</v>
      </c>
      <c r="F8715" s="7">
        <f>IFERROR(IF(INDEX('Temperature Data'!$AA$15:$AA$348,MATCH(LOLP!A8715,'Temperature Data'!$B$15:$B$348,0))&gt;IF(B8715=9,$G$2,LOLP!$F$2),1,0),0)</f>
        <v>0</v>
      </c>
      <c r="G8715" s="7">
        <f>SUMIFS(LOLP!$F$4:$F$8763,$C$4:$C$8763,$C8715,$B$4:$B$8763,$B8715,$D$4:$D$8763,$D8715)</f>
        <v>0</v>
      </c>
      <c r="H8715" s="7">
        <f>COUNTIFS(Calendar!$E$3:$E$367,LOLP!C8715,Calendar!$D$3:$D$367,LOLP!B8715)</f>
        <v>11</v>
      </c>
      <c r="I8715" s="7">
        <f ca="1">IF($F8715=1,OFFSET(start_norps,LOLP!$D8715+(1-$C8715)*24,LOLP!$B8715)*H8715/G8715,0)</f>
        <v>0</v>
      </c>
      <c r="J8715" s="7">
        <f ca="1">IF($F8715=1,OFFSET(start_33,LOLP!$D8715+(1-$C8715)*24,LOLP!$B8715)*H8715/G8715,0)</f>
        <v>0</v>
      </c>
      <c r="K8715" s="7">
        <f ca="1">IF($F8715,OFFSET(start_40,LOLP!$D8715+(1-$C8715)*24,LOLP!$B8715),0)</f>
        <v>0</v>
      </c>
      <c r="L8715" s="7">
        <f ca="1">IF($F8715,OFFSET(start_50,LOLP!$D8715+(1-$C8715)*24,LOLP!$B8715),0)</f>
        <v>0</v>
      </c>
      <c r="M8715" s="25">
        <f t="shared" ca="1" si="954"/>
        <v>0</v>
      </c>
      <c r="N8715" s="25">
        <f t="shared" ca="1" si="955"/>
        <v>0</v>
      </c>
      <c r="O8715" s="15" t="e">
        <f t="shared" ca="1" si="956"/>
        <v>#DIV/0!</v>
      </c>
      <c r="P8715" s="15" t="e">
        <f t="shared" ca="1" si="957"/>
        <v>#DIV/0!</v>
      </c>
    </row>
    <row r="8716" spans="1:16" x14ac:dyDescent="0.25">
      <c r="A8716" s="1">
        <f t="shared" si="951"/>
        <v>43464</v>
      </c>
      <c r="B8716" s="7">
        <f t="shared" si="953"/>
        <v>12</v>
      </c>
      <c r="C8716" s="4">
        <f>INDEX(Calendar!$E$3:$E$367,MATCH(LOLP!$A8716,Calendar!$B$3:$B$367,0))</f>
        <v>0</v>
      </c>
      <c r="D8716" s="2">
        <f t="shared" si="952"/>
        <v>1</v>
      </c>
      <c r="E8716" s="36">
        <v>22184</v>
      </c>
      <c r="F8716" s="7">
        <f>IFERROR(IF(INDEX('Temperature Data'!$AA$15:$AA$348,MATCH(LOLP!A8716,'Temperature Data'!$B$15:$B$348,0))&gt;IF(B8716=9,$G$2,LOLP!$F$2),1,0),0)</f>
        <v>0</v>
      </c>
      <c r="G8716" s="7">
        <f>SUMIFS(LOLP!$F$4:$F$8763,$C$4:$C$8763,$C8716,$B$4:$B$8763,$B8716,$D$4:$D$8763,$D8716)</f>
        <v>0</v>
      </c>
      <c r="H8716" s="7">
        <f>COUNTIFS(Calendar!$E$3:$E$367,LOLP!C8716,Calendar!$D$3:$D$367,LOLP!B8716)</f>
        <v>11</v>
      </c>
      <c r="I8716" s="7">
        <f ca="1">IF($F8716=1,OFFSET(start_norps,LOLP!$D8716+(1-$C8716)*24,LOLP!$B8716)*H8716/G8716,0)</f>
        <v>0</v>
      </c>
      <c r="J8716" s="7">
        <f ca="1">IF($F8716=1,OFFSET(start_33,LOLP!$D8716+(1-$C8716)*24,LOLP!$B8716)*H8716/G8716,0)</f>
        <v>0</v>
      </c>
      <c r="K8716" s="7">
        <f ca="1">IF($F8716,OFFSET(start_40,LOLP!$D8716+(1-$C8716)*24,LOLP!$B8716),0)</f>
        <v>0</v>
      </c>
      <c r="L8716" s="7">
        <f ca="1">IF($F8716,OFFSET(start_50,LOLP!$D8716+(1-$C8716)*24,LOLP!$B8716),0)</f>
        <v>0</v>
      </c>
      <c r="M8716" s="25">
        <f t="shared" ca="1" si="954"/>
        <v>0</v>
      </c>
      <c r="N8716" s="25">
        <f t="shared" ca="1" si="955"/>
        <v>0</v>
      </c>
      <c r="O8716" s="15" t="e">
        <f t="shared" ca="1" si="956"/>
        <v>#DIV/0!</v>
      </c>
      <c r="P8716" s="15" t="e">
        <f t="shared" ca="1" si="957"/>
        <v>#DIV/0!</v>
      </c>
    </row>
    <row r="8717" spans="1:16" x14ac:dyDescent="0.25">
      <c r="A8717" s="1">
        <f t="shared" si="951"/>
        <v>43464</v>
      </c>
      <c r="B8717" s="7">
        <f t="shared" si="953"/>
        <v>12</v>
      </c>
      <c r="C8717" s="4">
        <f>INDEX(Calendar!$E$3:$E$367,MATCH(LOLP!$A8717,Calendar!$B$3:$B$367,0))</f>
        <v>0</v>
      </c>
      <c r="D8717" s="2">
        <f t="shared" si="952"/>
        <v>2</v>
      </c>
      <c r="E8717" s="36">
        <v>21373</v>
      </c>
      <c r="F8717" s="7">
        <f>IFERROR(IF(INDEX('Temperature Data'!$AA$15:$AA$348,MATCH(LOLP!A8717,'Temperature Data'!$B$15:$B$348,0))&gt;IF(B8717=9,$G$2,LOLP!$F$2),1,0),0)</f>
        <v>0</v>
      </c>
      <c r="G8717" s="7">
        <f>SUMIFS(LOLP!$F$4:$F$8763,$C$4:$C$8763,$C8717,$B$4:$B$8763,$B8717,$D$4:$D$8763,$D8717)</f>
        <v>0</v>
      </c>
      <c r="H8717" s="7">
        <f>COUNTIFS(Calendar!$E$3:$E$367,LOLP!C8717,Calendar!$D$3:$D$367,LOLP!B8717)</f>
        <v>11</v>
      </c>
      <c r="I8717" s="7">
        <f ca="1">IF($F8717=1,OFFSET(start_norps,LOLP!$D8717+(1-$C8717)*24,LOLP!$B8717)*H8717/G8717,0)</f>
        <v>0</v>
      </c>
      <c r="J8717" s="7">
        <f ca="1">IF($F8717=1,OFFSET(start_33,LOLP!$D8717+(1-$C8717)*24,LOLP!$B8717)*H8717/G8717,0)</f>
        <v>0</v>
      </c>
      <c r="K8717" s="7">
        <f ca="1">IF($F8717,OFFSET(start_40,LOLP!$D8717+(1-$C8717)*24,LOLP!$B8717),0)</f>
        <v>0</v>
      </c>
      <c r="L8717" s="7">
        <f ca="1">IF($F8717,OFFSET(start_50,LOLP!$D8717+(1-$C8717)*24,LOLP!$B8717),0)</f>
        <v>0</v>
      </c>
      <c r="M8717" s="25">
        <f t="shared" ca="1" si="954"/>
        <v>0</v>
      </c>
      <c r="N8717" s="25">
        <f t="shared" ca="1" si="955"/>
        <v>0</v>
      </c>
      <c r="O8717" s="15" t="e">
        <f t="shared" ca="1" si="956"/>
        <v>#DIV/0!</v>
      </c>
      <c r="P8717" s="15" t="e">
        <f t="shared" ca="1" si="957"/>
        <v>#DIV/0!</v>
      </c>
    </row>
    <row r="8718" spans="1:16" x14ac:dyDescent="0.25">
      <c r="A8718" s="1">
        <f t="shared" si="951"/>
        <v>43464</v>
      </c>
      <c r="B8718" s="7">
        <f t="shared" si="953"/>
        <v>12</v>
      </c>
      <c r="C8718" s="4">
        <f>INDEX(Calendar!$E$3:$E$367,MATCH(LOLP!$A8718,Calendar!$B$3:$B$367,0))</f>
        <v>0</v>
      </c>
      <c r="D8718" s="2">
        <f t="shared" si="952"/>
        <v>3</v>
      </c>
      <c r="E8718" s="36">
        <v>20900</v>
      </c>
      <c r="F8718" s="7">
        <f>IFERROR(IF(INDEX('Temperature Data'!$AA$15:$AA$348,MATCH(LOLP!A8718,'Temperature Data'!$B$15:$B$348,0))&gt;IF(B8718=9,$G$2,LOLP!$F$2),1,0),0)</f>
        <v>0</v>
      </c>
      <c r="G8718" s="7">
        <f>SUMIFS(LOLP!$F$4:$F$8763,$C$4:$C$8763,$C8718,$B$4:$B$8763,$B8718,$D$4:$D$8763,$D8718)</f>
        <v>0</v>
      </c>
      <c r="H8718" s="7">
        <f>COUNTIFS(Calendar!$E$3:$E$367,LOLP!C8718,Calendar!$D$3:$D$367,LOLP!B8718)</f>
        <v>11</v>
      </c>
      <c r="I8718" s="7">
        <f ca="1">IF($F8718=1,OFFSET(start_norps,LOLP!$D8718+(1-$C8718)*24,LOLP!$B8718)*H8718/G8718,0)</f>
        <v>0</v>
      </c>
      <c r="J8718" s="7">
        <f ca="1">IF($F8718=1,OFFSET(start_33,LOLP!$D8718+(1-$C8718)*24,LOLP!$B8718)*H8718/G8718,0)</f>
        <v>0</v>
      </c>
      <c r="K8718" s="7">
        <f ca="1">IF($F8718,OFFSET(start_40,LOLP!$D8718+(1-$C8718)*24,LOLP!$B8718),0)</f>
        <v>0</v>
      </c>
      <c r="L8718" s="7">
        <f ca="1">IF($F8718,OFFSET(start_50,LOLP!$D8718+(1-$C8718)*24,LOLP!$B8718),0)</f>
        <v>0</v>
      </c>
      <c r="M8718" s="25">
        <f t="shared" ca="1" si="954"/>
        <v>0</v>
      </c>
      <c r="N8718" s="25">
        <f t="shared" ca="1" si="955"/>
        <v>0</v>
      </c>
      <c r="O8718" s="15" t="e">
        <f t="shared" ca="1" si="956"/>
        <v>#DIV/0!</v>
      </c>
      <c r="P8718" s="15" t="e">
        <f t="shared" ca="1" si="957"/>
        <v>#DIV/0!</v>
      </c>
    </row>
    <row r="8719" spans="1:16" x14ac:dyDescent="0.25">
      <c r="A8719" s="1">
        <f t="shared" si="951"/>
        <v>43464</v>
      </c>
      <c r="B8719" s="7">
        <f t="shared" si="953"/>
        <v>12</v>
      </c>
      <c r="C8719" s="4">
        <f>INDEX(Calendar!$E$3:$E$367,MATCH(LOLP!$A8719,Calendar!$B$3:$B$367,0))</f>
        <v>0</v>
      </c>
      <c r="D8719" s="2">
        <f t="shared" si="952"/>
        <v>4</v>
      </c>
      <c r="E8719" s="36">
        <v>20712</v>
      </c>
      <c r="F8719" s="7">
        <f>IFERROR(IF(INDEX('Temperature Data'!$AA$15:$AA$348,MATCH(LOLP!A8719,'Temperature Data'!$B$15:$B$348,0))&gt;IF(B8719=9,$G$2,LOLP!$F$2),1,0),0)</f>
        <v>0</v>
      </c>
      <c r="G8719" s="7">
        <f>SUMIFS(LOLP!$F$4:$F$8763,$C$4:$C$8763,$C8719,$B$4:$B$8763,$B8719,$D$4:$D$8763,$D8719)</f>
        <v>0</v>
      </c>
      <c r="H8719" s="7">
        <f>COUNTIFS(Calendar!$E$3:$E$367,LOLP!C8719,Calendar!$D$3:$D$367,LOLP!B8719)</f>
        <v>11</v>
      </c>
      <c r="I8719" s="7">
        <f ca="1">IF($F8719=1,OFFSET(start_norps,LOLP!$D8719+(1-$C8719)*24,LOLP!$B8719)*H8719/G8719,0)</f>
        <v>0</v>
      </c>
      <c r="J8719" s="7">
        <f ca="1">IF($F8719=1,OFFSET(start_33,LOLP!$D8719+(1-$C8719)*24,LOLP!$B8719)*H8719/G8719,0)</f>
        <v>0</v>
      </c>
      <c r="K8719" s="7">
        <f ca="1">IF($F8719,OFFSET(start_40,LOLP!$D8719+(1-$C8719)*24,LOLP!$B8719),0)</f>
        <v>0</v>
      </c>
      <c r="L8719" s="7">
        <f ca="1">IF($F8719,OFFSET(start_50,LOLP!$D8719+(1-$C8719)*24,LOLP!$B8719),0)</f>
        <v>0</v>
      </c>
      <c r="M8719" s="25">
        <f t="shared" ca="1" si="954"/>
        <v>0</v>
      </c>
      <c r="N8719" s="25">
        <f t="shared" ca="1" si="955"/>
        <v>0</v>
      </c>
      <c r="O8719" s="15" t="e">
        <f t="shared" ca="1" si="956"/>
        <v>#DIV/0!</v>
      </c>
      <c r="P8719" s="15" t="e">
        <f t="shared" ca="1" si="957"/>
        <v>#DIV/0!</v>
      </c>
    </row>
    <row r="8720" spans="1:16" x14ac:dyDescent="0.25">
      <c r="A8720" s="1">
        <f t="shared" si="951"/>
        <v>43464</v>
      </c>
      <c r="B8720" s="7">
        <f t="shared" si="953"/>
        <v>12</v>
      </c>
      <c r="C8720" s="4">
        <f>INDEX(Calendar!$E$3:$E$367,MATCH(LOLP!$A8720,Calendar!$B$3:$B$367,0))</f>
        <v>0</v>
      </c>
      <c r="D8720" s="2">
        <f t="shared" si="952"/>
        <v>5</v>
      </c>
      <c r="E8720" s="36">
        <v>20861</v>
      </c>
      <c r="F8720" s="7">
        <f>IFERROR(IF(INDEX('Temperature Data'!$AA$15:$AA$348,MATCH(LOLP!A8720,'Temperature Data'!$B$15:$B$348,0))&gt;IF(B8720=9,$G$2,LOLP!$F$2),1,0),0)</f>
        <v>0</v>
      </c>
      <c r="G8720" s="7">
        <f>SUMIFS(LOLP!$F$4:$F$8763,$C$4:$C$8763,$C8720,$B$4:$B$8763,$B8720,$D$4:$D$8763,$D8720)</f>
        <v>0</v>
      </c>
      <c r="H8720" s="7">
        <f>COUNTIFS(Calendar!$E$3:$E$367,LOLP!C8720,Calendar!$D$3:$D$367,LOLP!B8720)</f>
        <v>11</v>
      </c>
      <c r="I8720" s="7">
        <f ca="1">IF($F8720=1,OFFSET(start_norps,LOLP!$D8720+(1-$C8720)*24,LOLP!$B8720)*H8720/G8720,0)</f>
        <v>0</v>
      </c>
      <c r="J8720" s="7">
        <f ca="1">IF($F8720=1,OFFSET(start_33,LOLP!$D8720+(1-$C8720)*24,LOLP!$B8720)*H8720/G8720,0)</f>
        <v>0</v>
      </c>
      <c r="K8720" s="7">
        <f ca="1">IF($F8720,OFFSET(start_40,LOLP!$D8720+(1-$C8720)*24,LOLP!$B8720),0)</f>
        <v>0</v>
      </c>
      <c r="L8720" s="7">
        <f ca="1">IF($F8720,OFFSET(start_50,LOLP!$D8720+(1-$C8720)*24,LOLP!$B8720),0)</f>
        <v>0</v>
      </c>
      <c r="M8720" s="25">
        <f t="shared" ca="1" si="954"/>
        <v>0</v>
      </c>
      <c r="N8720" s="25">
        <f t="shared" ca="1" si="955"/>
        <v>0</v>
      </c>
      <c r="O8720" s="15" t="e">
        <f t="shared" ca="1" si="956"/>
        <v>#DIV/0!</v>
      </c>
      <c r="P8720" s="15" t="e">
        <f t="shared" ca="1" si="957"/>
        <v>#DIV/0!</v>
      </c>
    </row>
    <row r="8721" spans="1:16" x14ac:dyDescent="0.25">
      <c r="A8721" s="1">
        <f t="shared" si="951"/>
        <v>43464</v>
      </c>
      <c r="B8721" s="7">
        <f t="shared" si="953"/>
        <v>12</v>
      </c>
      <c r="C8721" s="4">
        <f>INDEX(Calendar!$E$3:$E$367,MATCH(LOLP!$A8721,Calendar!$B$3:$B$367,0))</f>
        <v>0</v>
      </c>
      <c r="D8721" s="2">
        <f t="shared" si="952"/>
        <v>6</v>
      </c>
      <c r="E8721" s="36">
        <v>21359</v>
      </c>
      <c r="F8721" s="7">
        <f>IFERROR(IF(INDEX('Temperature Data'!$AA$15:$AA$348,MATCH(LOLP!A8721,'Temperature Data'!$B$15:$B$348,0))&gt;IF(B8721=9,$G$2,LOLP!$F$2),1,0),0)</f>
        <v>0</v>
      </c>
      <c r="G8721" s="7">
        <f>SUMIFS(LOLP!$F$4:$F$8763,$C$4:$C$8763,$C8721,$B$4:$B$8763,$B8721,$D$4:$D$8763,$D8721)</f>
        <v>0</v>
      </c>
      <c r="H8721" s="7">
        <f>COUNTIFS(Calendar!$E$3:$E$367,LOLP!C8721,Calendar!$D$3:$D$367,LOLP!B8721)</f>
        <v>11</v>
      </c>
      <c r="I8721" s="7">
        <f ca="1">IF($F8721=1,OFFSET(start_norps,LOLP!$D8721+(1-$C8721)*24,LOLP!$B8721)*H8721/G8721,0)</f>
        <v>0</v>
      </c>
      <c r="J8721" s="7">
        <f ca="1">IF($F8721=1,OFFSET(start_33,LOLP!$D8721+(1-$C8721)*24,LOLP!$B8721)*H8721/G8721,0)</f>
        <v>0</v>
      </c>
      <c r="K8721" s="7">
        <f ca="1">IF($F8721,OFFSET(start_40,LOLP!$D8721+(1-$C8721)*24,LOLP!$B8721),0)</f>
        <v>0</v>
      </c>
      <c r="L8721" s="7">
        <f ca="1">IF($F8721,OFFSET(start_50,LOLP!$D8721+(1-$C8721)*24,LOLP!$B8721),0)</f>
        <v>0</v>
      </c>
      <c r="M8721" s="25">
        <f t="shared" ca="1" si="954"/>
        <v>0</v>
      </c>
      <c r="N8721" s="25">
        <f t="shared" ca="1" si="955"/>
        <v>0</v>
      </c>
      <c r="O8721" s="15" t="e">
        <f t="shared" ca="1" si="956"/>
        <v>#DIV/0!</v>
      </c>
      <c r="P8721" s="15" t="e">
        <f t="shared" ca="1" si="957"/>
        <v>#DIV/0!</v>
      </c>
    </row>
    <row r="8722" spans="1:16" x14ac:dyDescent="0.25">
      <c r="A8722" s="1">
        <f t="shared" si="951"/>
        <v>43464</v>
      </c>
      <c r="B8722" s="7">
        <f t="shared" si="953"/>
        <v>12</v>
      </c>
      <c r="C8722" s="4">
        <f>INDEX(Calendar!$E$3:$E$367,MATCH(LOLP!$A8722,Calendar!$B$3:$B$367,0))</f>
        <v>0</v>
      </c>
      <c r="D8722" s="2">
        <f t="shared" si="952"/>
        <v>7</v>
      </c>
      <c r="E8722" s="36">
        <v>22136</v>
      </c>
      <c r="F8722" s="7">
        <f>IFERROR(IF(INDEX('Temperature Data'!$AA$15:$AA$348,MATCH(LOLP!A8722,'Temperature Data'!$B$15:$B$348,0))&gt;IF(B8722=9,$G$2,LOLP!$F$2),1,0),0)</f>
        <v>0</v>
      </c>
      <c r="G8722" s="7">
        <f>SUMIFS(LOLP!$F$4:$F$8763,$C$4:$C$8763,$C8722,$B$4:$B$8763,$B8722,$D$4:$D$8763,$D8722)</f>
        <v>0</v>
      </c>
      <c r="H8722" s="7">
        <f>COUNTIFS(Calendar!$E$3:$E$367,LOLP!C8722,Calendar!$D$3:$D$367,LOLP!B8722)</f>
        <v>11</v>
      </c>
      <c r="I8722" s="7">
        <f ca="1">IF($F8722=1,OFFSET(start_norps,LOLP!$D8722+(1-$C8722)*24,LOLP!$B8722)*H8722/G8722,0)</f>
        <v>0</v>
      </c>
      <c r="J8722" s="7">
        <f ca="1">IF($F8722=1,OFFSET(start_33,LOLP!$D8722+(1-$C8722)*24,LOLP!$B8722)*H8722/G8722,0)</f>
        <v>0</v>
      </c>
      <c r="K8722" s="7">
        <f ca="1">IF($F8722,OFFSET(start_40,LOLP!$D8722+(1-$C8722)*24,LOLP!$B8722),0)</f>
        <v>0</v>
      </c>
      <c r="L8722" s="7">
        <f ca="1">IF($F8722,OFFSET(start_50,LOLP!$D8722+(1-$C8722)*24,LOLP!$B8722),0)</f>
        <v>0</v>
      </c>
      <c r="M8722" s="25">
        <f t="shared" ca="1" si="954"/>
        <v>0</v>
      </c>
      <c r="N8722" s="25">
        <f t="shared" ca="1" si="955"/>
        <v>0</v>
      </c>
      <c r="O8722" s="15" t="e">
        <f t="shared" ca="1" si="956"/>
        <v>#DIV/0!</v>
      </c>
      <c r="P8722" s="15" t="e">
        <f t="shared" ca="1" si="957"/>
        <v>#DIV/0!</v>
      </c>
    </row>
    <row r="8723" spans="1:16" x14ac:dyDescent="0.25">
      <c r="A8723" s="1">
        <f t="shared" si="951"/>
        <v>43464</v>
      </c>
      <c r="B8723" s="7">
        <f t="shared" si="953"/>
        <v>12</v>
      </c>
      <c r="C8723" s="4">
        <f>INDEX(Calendar!$E$3:$E$367,MATCH(LOLP!$A8723,Calendar!$B$3:$B$367,0))</f>
        <v>0</v>
      </c>
      <c r="D8723" s="2">
        <f t="shared" si="952"/>
        <v>8</v>
      </c>
      <c r="E8723" s="36">
        <v>22457</v>
      </c>
      <c r="F8723" s="7">
        <f>IFERROR(IF(INDEX('Temperature Data'!$AA$15:$AA$348,MATCH(LOLP!A8723,'Temperature Data'!$B$15:$B$348,0))&gt;IF(B8723=9,$G$2,LOLP!$F$2),1,0),0)</f>
        <v>0</v>
      </c>
      <c r="G8723" s="7">
        <f>SUMIFS(LOLP!$F$4:$F$8763,$C$4:$C$8763,$C8723,$B$4:$B$8763,$B8723,$D$4:$D$8763,$D8723)</f>
        <v>0</v>
      </c>
      <c r="H8723" s="7">
        <f>COUNTIFS(Calendar!$E$3:$E$367,LOLP!C8723,Calendar!$D$3:$D$367,LOLP!B8723)</f>
        <v>11</v>
      </c>
      <c r="I8723" s="7">
        <f ca="1">IF($F8723=1,OFFSET(start_norps,LOLP!$D8723+(1-$C8723)*24,LOLP!$B8723)*H8723/G8723,0)</f>
        <v>0</v>
      </c>
      <c r="J8723" s="7">
        <f ca="1">IF($F8723=1,OFFSET(start_33,LOLP!$D8723+(1-$C8723)*24,LOLP!$B8723)*H8723/G8723,0)</f>
        <v>0</v>
      </c>
      <c r="K8723" s="7">
        <f ca="1">IF($F8723,OFFSET(start_40,LOLP!$D8723+(1-$C8723)*24,LOLP!$B8723),0)</f>
        <v>0</v>
      </c>
      <c r="L8723" s="7">
        <f ca="1">IF($F8723,OFFSET(start_50,LOLP!$D8723+(1-$C8723)*24,LOLP!$B8723),0)</f>
        <v>0</v>
      </c>
      <c r="M8723" s="25">
        <f t="shared" ca="1" si="954"/>
        <v>0</v>
      </c>
      <c r="N8723" s="25">
        <f t="shared" ca="1" si="955"/>
        <v>0</v>
      </c>
      <c r="O8723" s="15" t="e">
        <f t="shared" ca="1" si="956"/>
        <v>#DIV/0!</v>
      </c>
      <c r="P8723" s="15" t="e">
        <f t="shared" ca="1" si="957"/>
        <v>#DIV/0!</v>
      </c>
    </row>
    <row r="8724" spans="1:16" x14ac:dyDescent="0.25">
      <c r="A8724" s="1">
        <f t="shared" si="951"/>
        <v>43464</v>
      </c>
      <c r="B8724" s="7">
        <f t="shared" si="953"/>
        <v>12</v>
      </c>
      <c r="C8724" s="4">
        <f>INDEX(Calendar!$E$3:$E$367,MATCH(LOLP!$A8724,Calendar!$B$3:$B$367,0))</f>
        <v>0</v>
      </c>
      <c r="D8724" s="2">
        <f t="shared" si="952"/>
        <v>9</v>
      </c>
      <c r="E8724" s="36">
        <v>22158</v>
      </c>
      <c r="F8724" s="7">
        <f>IFERROR(IF(INDEX('Temperature Data'!$AA$15:$AA$348,MATCH(LOLP!A8724,'Temperature Data'!$B$15:$B$348,0))&gt;IF(B8724=9,$G$2,LOLP!$F$2),1,0),0)</f>
        <v>0</v>
      </c>
      <c r="G8724" s="7">
        <f>SUMIFS(LOLP!$F$4:$F$8763,$C$4:$C$8763,$C8724,$B$4:$B$8763,$B8724,$D$4:$D$8763,$D8724)</f>
        <v>0</v>
      </c>
      <c r="H8724" s="7">
        <f>COUNTIFS(Calendar!$E$3:$E$367,LOLP!C8724,Calendar!$D$3:$D$367,LOLP!B8724)</f>
        <v>11</v>
      </c>
      <c r="I8724" s="7">
        <f ca="1">IF($F8724=1,OFFSET(start_norps,LOLP!$D8724+(1-$C8724)*24,LOLP!$B8724)*H8724/G8724,0)</f>
        <v>0</v>
      </c>
      <c r="J8724" s="7">
        <f ca="1">IF($F8724=1,OFFSET(start_33,LOLP!$D8724+(1-$C8724)*24,LOLP!$B8724)*H8724/G8724,0)</f>
        <v>0</v>
      </c>
      <c r="K8724" s="7">
        <f ca="1">IF($F8724,OFFSET(start_40,LOLP!$D8724+(1-$C8724)*24,LOLP!$B8724),0)</f>
        <v>0</v>
      </c>
      <c r="L8724" s="7">
        <f ca="1">IF($F8724,OFFSET(start_50,LOLP!$D8724+(1-$C8724)*24,LOLP!$B8724),0)</f>
        <v>0</v>
      </c>
      <c r="M8724" s="25">
        <f t="shared" ca="1" si="954"/>
        <v>0</v>
      </c>
      <c r="N8724" s="25">
        <f t="shared" ca="1" si="955"/>
        <v>0</v>
      </c>
      <c r="O8724" s="15" t="e">
        <f t="shared" ca="1" si="956"/>
        <v>#DIV/0!</v>
      </c>
      <c r="P8724" s="15" t="e">
        <f t="shared" ca="1" si="957"/>
        <v>#DIV/0!</v>
      </c>
    </row>
    <row r="8725" spans="1:16" x14ac:dyDescent="0.25">
      <c r="A8725" s="1">
        <f t="shared" si="951"/>
        <v>43464</v>
      </c>
      <c r="B8725" s="7">
        <f t="shared" si="953"/>
        <v>12</v>
      </c>
      <c r="C8725" s="4">
        <f>INDEX(Calendar!$E$3:$E$367,MATCH(LOLP!$A8725,Calendar!$B$3:$B$367,0))</f>
        <v>0</v>
      </c>
      <c r="D8725" s="2">
        <f t="shared" si="952"/>
        <v>10</v>
      </c>
      <c r="E8725" s="36">
        <v>21421</v>
      </c>
      <c r="F8725" s="7">
        <f>IFERROR(IF(INDEX('Temperature Data'!$AA$15:$AA$348,MATCH(LOLP!A8725,'Temperature Data'!$B$15:$B$348,0))&gt;IF(B8725=9,$G$2,LOLP!$F$2),1,0),0)</f>
        <v>0</v>
      </c>
      <c r="G8725" s="7">
        <f>SUMIFS(LOLP!$F$4:$F$8763,$C$4:$C$8763,$C8725,$B$4:$B$8763,$B8725,$D$4:$D$8763,$D8725)</f>
        <v>0</v>
      </c>
      <c r="H8725" s="7">
        <f>COUNTIFS(Calendar!$E$3:$E$367,LOLP!C8725,Calendar!$D$3:$D$367,LOLP!B8725)</f>
        <v>11</v>
      </c>
      <c r="I8725" s="7">
        <f ca="1">IF($F8725=1,OFFSET(start_norps,LOLP!$D8725+(1-$C8725)*24,LOLP!$B8725)*H8725/G8725,0)</f>
        <v>0</v>
      </c>
      <c r="J8725" s="7">
        <f ca="1">IF($F8725=1,OFFSET(start_33,LOLP!$D8725+(1-$C8725)*24,LOLP!$B8725)*H8725/G8725,0)</f>
        <v>0</v>
      </c>
      <c r="K8725" s="7">
        <f ca="1">IF($F8725,OFFSET(start_40,LOLP!$D8725+(1-$C8725)*24,LOLP!$B8725),0)</f>
        <v>0</v>
      </c>
      <c r="L8725" s="7">
        <f ca="1">IF($F8725,OFFSET(start_50,LOLP!$D8725+(1-$C8725)*24,LOLP!$B8725),0)</f>
        <v>0</v>
      </c>
      <c r="M8725" s="25">
        <f t="shared" ca="1" si="954"/>
        <v>0</v>
      </c>
      <c r="N8725" s="25">
        <f t="shared" ca="1" si="955"/>
        <v>0</v>
      </c>
      <c r="O8725" s="15" t="e">
        <f t="shared" ca="1" si="956"/>
        <v>#DIV/0!</v>
      </c>
      <c r="P8725" s="15" t="e">
        <f t="shared" ca="1" si="957"/>
        <v>#DIV/0!</v>
      </c>
    </row>
    <row r="8726" spans="1:16" x14ac:dyDescent="0.25">
      <c r="A8726" s="1">
        <f t="shared" si="951"/>
        <v>43464</v>
      </c>
      <c r="B8726" s="7">
        <f t="shared" si="953"/>
        <v>12</v>
      </c>
      <c r="C8726" s="4">
        <f>INDEX(Calendar!$E$3:$E$367,MATCH(LOLP!$A8726,Calendar!$B$3:$B$367,0))</f>
        <v>0</v>
      </c>
      <c r="D8726" s="2">
        <f t="shared" si="952"/>
        <v>11</v>
      </c>
      <c r="E8726" s="36">
        <v>20498</v>
      </c>
      <c r="F8726" s="7">
        <f>IFERROR(IF(INDEX('Temperature Data'!$AA$15:$AA$348,MATCH(LOLP!A8726,'Temperature Data'!$B$15:$B$348,0))&gt;IF(B8726=9,$G$2,LOLP!$F$2),1,0),0)</f>
        <v>0</v>
      </c>
      <c r="G8726" s="7">
        <f>SUMIFS(LOLP!$F$4:$F$8763,$C$4:$C$8763,$C8726,$B$4:$B$8763,$B8726,$D$4:$D$8763,$D8726)</f>
        <v>0</v>
      </c>
      <c r="H8726" s="7">
        <f>COUNTIFS(Calendar!$E$3:$E$367,LOLP!C8726,Calendar!$D$3:$D$367,LOLP!B8726)</f>
        <v>11</v>
      </c>
      <c r="I8726" s="7">
        <f ca="1">IF($F8726=1,OFFSET(start_norps,LOLP!$D8726+(1-$C8726)*24,LOLP!$B8726)*H8726/G8726,0)</f>
        <v>0</v>
      </c>
      <c r="J8726" s="7">
        <f ca="1">IF($F8726=1,OFFSET(start_33,LOLP!$D8726+(1-$C8726)*24,LOLP!$B8726)*H8726/G8726,0)</f>
        <v>0</v>
      </c>
      <c r="K8726" s="7">
        <f ca="1">IF($F8726,OFFSET(start_40,LOLP!$D8726+(1-$C8726)*24,LOLP!$B8726),0)</f>
        <v>0</v>
      </c>
      <c r="L8726" s="7">
        <f ca="1">IF($F8726,OFFSET(start_50,LOLP!$D8726+(1-$C8726)*24,LOLP!$B8726),0)</f>
        <v>0</v>
      </c>
      <c r="M8726" s="25">
        <f t="shared" ca="1" si="954"/>
        <v>0</v>
      </c>
      <c r="N8726" s="25">
        <f t="shared" ca="1" si="955"/>
        <v>0</v>
      </c>
      <c r="O8726" s="15" t="e">
        <f t="shared" ca="1" si="956"/>
        <v>#DIV/0!</v>
      </c>
      <c r="P8726" s="15" t="e">
        <f t="shared" ca="1" si="957"/>
        <v>#DIV/0!</v>
      </c>
    </row>
    <row r="8727" spans="1:16" x14ac:dyDescent="0.25">
      <c r="A8727" s="1">
        <f t="shared" si="951"/>
        <v>43464</v>
      </c>
      <c r="B8727" s="7">
        <f t="shared" si="953"/>
        <v>12</v>
      </c>
      <c r="C8727" s="4">
        <f>INDEX(Calendar!$E$3:$E$367,MATCH(LOLP!$A8727,Calendar!$B$3:$B$367,0))</f>
        <v>0</v>
      </c>
      <c r="D8727" s="2">
        <f t="shared" si="952"/>
        <v>12</v>
      </c>
      <c r="E8727" s="36">
        <v>19994</v>
      </c>
      <c r="F8727" s="7">
        <f>IFERROR(IF(INDEX('Temperature Data'!$AA$15:$AA$348,MATCH(LOLP!A8727,'Temperature Data'!$B$15:$B$348,0))&gt;IF(B8727=9,$G$2,LOLP!$F$2),1,0),0)</f>
        <v>0</v>
      </c>
      <c r="G8727" s="7">
        <f>SUMIFS(LOLP!$F$4:$F$8763,$C$4:$C$8763,$C8727,$B$4:$B$8763,$B8727,$D$4:$D$8763,$D8727)</f>
        <v>0</v>
      </c>
      <c r="H8727" s="7">
        <f>COUNTIFS(Calendar!$E$3:$E$367,LOLP!C8727,Calendar!$D$3:$D$367,LOLP!B8727)</f>
        <v>11</v>
      </c>
      <c r="I8727" s="7">
        <f ca="1">IF($F8727=1,OFFSET(start_norps,LOLP!$D8727+(1-$C8727)*24,LOLP!$B8727)*H8727/G8727,0)</f>
        <v>0</v>
      </c>
      <c r="J8727" s="7">
        <f ca="1">IF($F8727=1,OFFSET(start_33,LOLP!$D8727+(1-$C8727)*24,LOLP!$B8727)*H8727/G8727,0)</f>
        <v>0</v>
      </c>
      <c r="K8727" s="7">
        <f ca="1">IF($F8727,OFFSET(start_40,LOLP!$D8727+(1-$C8727)*24,LOLP!$B8727),0)</f>
        <v>0</v>
      </c>
      <c r="L8727" s="7">
        <f ca="1">IF($F8727,OFFSET(start_50,LOLP!$D8727+(1-$C8727)*24,LOLP!$B8727),0)</f>
        <v>0</v>
      </c>
      <c r="M8727" s="25">
        <f t="shared" ca="1" si="954"/>
        <v>0</v>
      </c>
      <c r="N8727" s="25">
        <f t="shared" ca="1" si="955"/>
        <v>0</v>
      </c>
      <c r="O8727" s="15" t="e">
        <f t="shared" ca="1" si="956"/>
        <v>#DIV/0!</v>
      </c>
      <c r="P8727" s="15" t="e">
        <f t="shared" ca="1" si="957"/>
        <v>#DIV/0!</v>
      </c>
    </row>
    <row r="8728" spans="1:16" x14ac:dyDescent="0.25">
      <c r="A8728" s="1">
        <f t="shared" si="951"/>
        <v>43464</v>
      </c>
      <c r="B8728" s="7">
        <f t="shared" si="953"/>
        <v>12</v>
      </c>
      <c r="C8728" s="4">
        <f>INDEX(Calendar!$E$3:$E$367,MATCH(LOLP!$A8728,Calendar!$B$3:$B$367,0))</f>
        <v>0</v>
      </c>
      <c r="D8728" s="2">
        <f t="shared" si="952"/>
        <v>13</v>
      </c>
      <c r="E8728" s="36">
        <v>19762</v>
      </c>
      <c r="F8728" s="7">
        <f>IFERROR(IF(INDEX('Temperature Data'!$AA$15:$AA$348,MATCH(LOLP!A8728,'Temperature Data'!$B$15:$B$348,0))&gt;IF(B8728=9,$G$2,LOLP!$F$2),1,0),0)</f>
        <v>0</v>
      </c>
      <c r="G8728" s="7">
        <f>SUMIFS(LOLP!$F$4:$F$8763,$C$4:$C$8763,$C8728,$B$4:$B$8763,$B8728,$D$4:$D$8763,$D8728)</f>
        <v>0</v>
      </c>
      <c r="H8728" s="7">
        <f>COUNTIFS(Calendar!$E$3:$E$367,LOLP!C8728,Calendar!$D$3:$D$367,LOLP!B8728)</f>
        <v>11</v>
      </c>
      <c r="I8728" s="7">
        <f ca="1">IF($F8728=1,OFFSET(start_norps,LOLP!$D8728+(1-$C8728)*24,LOLP!$B8728)*H8728/G8728,0)</f>
        <v>0</v>
      </c>
      <c r="J8728" s="7">
        <f ca="1">IF($F8728=1,OFFSET(start_33,LOLP!$D8728+(1-$C8728)*24,LOLP!$B8728)*H8728/G8728,0)</f>
        <v>0</v>
      </c>
      <c r="K8728" s="7">
        <f ca="1">IF($F8728,OFFSET(start_40,LOLP!$D8728+(1-$C8728)*24,LOLP!$B8728),0)</f>
        <v>0</v>
      </c>
      <c r="L8728" s="7">
        <f ca="1">IF($F8728,OFFSET(start_50,LOLP!$D8728+(1-$C8728)*24,LOLP!$B8728),0)</f>
        <v>0</v>
      </c>
      <c r="M8728" s="25">
        <f t="shared" ca="1" si="954"/>
        <v>0</v>
      </c>
      <c r="N8728" s="25">
        <f t="shared" ca="1" si="955"/>
        <v>0</v>
      </c>
      <c r="O8728" s="15" t="e">
        <f t="shared" ca="1" si="956"/>
        <v>#DIV/0!</v>
      </c>
      <c r="P8728" s="15" t="e">
        <f t="shared" ca="1" si="957"/>
        <v>#DIV/0!</v>
      </c>
    </row>
    <row r="8729" spans="1:16" x14ac:dyDescent="0.25">
      <c r="A8729" s="1">
        <f t="shared" si="951"/>
        <v>43464</v>
      </c>
      <c r="B8729" s="7">
        <f t="shared" si="953"/>
        <v>12</v>
      </c>
      <c r="C8729" s="4">
        <f>INDEX(Calendar!$E$3:$E$367,MATCH(LOLP!$A8729,Calendar!$B$3:$B$367,0))</f>
        <v>0</v>
      </c>
      <c r="D8729" s="2">
        <f t="shared" si="952"/>
        <v>14</v>
      </c>
      <c r="E8729" s="36">
        <v>19899</v>
      </c>
      <c r="F8729" s="7">
        <f>IFERROR(IF(INDEX('Temperature Data'!$AA$15:$AA$348,MATCH(LOLP!A8729,'Temperature Data'!$B$15:$B$348,0))&gt;IF(B8729=9,$G$2,LOLP!$F$2),1,0),0)</f>
        <v>0</v>
      </c>
      <c r="G8729" s="7">
        <f>SUMIFS(LOLP!$F$4:$F$8763,$C$4:$C$8763,$C8729,$B$4:$B$8763,$B8729,$D$4:$D$8763,$D8729)</f>
        <v>0</v>
      </c>
      <c r="H8729" s="7">
        <f>COUNTIFS(Calendar!$E$3:$E$367,LOLP!C8729,Calendar!$D$3:$D$367,LOLP!B8729)</f>
        <v>11</v>
      </c>
      <c r="I8729" s="7">
        <f ca="1">IF($F8729=1,OFFSET(start_norps,LOLP!$D8729+(1-$C8729)*24,LOLP!$B8729)*H8729/G8729,0)</f>
        <v>0</v>
      </c>
      <c r="J8729" s="7">
        <f ca="1">IF($F8729=1,OFFSET(start_33,LOLP!$D8729+(1-$C8729)*24,LOLP!$B8729)*H8729/G8729,0)</f>
        <v>0</v>
      </c>
      <c r="K8729" s="7">
        <f ca="1">IF($F8729,OFFSET(start_40,LOLP!$D8729+(1-$C8729)*24,LOLP!$B8729),0)</f>
        <v>0</v>
      </c>
      <c r="L8729" s="7">
        <f ca="1">IF($F8729,OFFSET(start_50,LOLP!$D8729+(1-$C8729)*24,LOLP!$B8729),0)</f>
        <v>0</v>
      </c>
      <c r="M8729" s="25">
        <f t="shared" ca="1" si="954"/>
        <v>0</v>
      </c>
      <c r="N8729" s="25">
        <f t="shared" ca="1" si="955"/>
        <v>0</v>
      </c>
      <c r="O8729" s="15" t="e">
        <f t="shared" ca="1" si="956"/>
        <v>#DIV/0!</v>
      </c>
      <c r="P8729" s="15" t="e">
        <f t="shared" ca="1" si="957"/>
        <v>#DIV/0!</v>
      </c>
    </row>
    <row r="8730" spans="1:16" x14ac:dyDescent="0.25">
      <c r="A8730" s="1">
        <f t="shared" si="951"/>
        <v>43464</v>
      </c>
      <c r="B8730" s="7">
        <f t="shared" si="953"/>
        <v>12</v>
      </c>
      <c r="C8730" s="4">
        <f>INDEX(Calendar!$E$3:$E$367,MATCH(LOLP!$A8730,Calendar!$B$3:$B$367,0))</f>
        <v>0</v>
      </c>
      <c r="D8730" s="2">
        <f t="shared" si="952"/>
        <v>15</v>
      </c>
      <c r="E8730" s="36">
        <v>20326</v>
      </c>
      <c r="F8730" s="7">
        <f>IFERROR(IF(INDEX('Temperature Data'!$AA$15:$AA$348,MATCH(LOLP!A8730,'Temperature Data'!$B$15:$B$348,0))&gt;IF(B8730=9,$G$2,LOLP!$F$2),1,0),0)</f>
        <v>0</v>
      </c>
      <c r="G8730" s="7">
        <f>SUMIFS(LOLP!$F$4:$F$8763,$C$4:$C$8763,$C8730,$B$4:$B$8763,$B8730,$D$4:$D$8763,$D8730)</f>
        <v>0</v>
      </c>
      <c r="H8730" s="7">
        <f>COUNTIFS(Calendar!$E$3:$E$367,LOLP!C8730,Calendar!$D$3:$D$367,LOLP!B8730)</f>
        <v>11</v>
      </c>
      <c r="I8730" s="7">
        <f ca="1">IF($F8730=1,OFFSET(start_norps,LOLP!$D8730+(1-$C8730)*24,LOLP!$B8730)*H8730/G8730,0)</f>
        <v>0</v>
      </c>
      <c r="J8730" s="7">
        <f ca="1">IF($F8730=1,OFFSET(start_33,LOLP!$D8730+(1-$C8730)*24,LOLP!$B8730)*H8730/G8730,0)</f>
        <v>0</v>
      </c>
      <c r="K8730" s="7">
        <f ca="1">IF($F8730,OFFSET(start_40,LOLP!$D8730+(1-$C8730)*24,LOLP!$B8730),0)</f>
        <v>0</v>
      </c>
      <c r="L8730" s="7">
        <f ca="1">IF($F8730,OFFSET(start_50,LOLP!$D8730+(1-$C8730)*24,LOLP!$B8730),0)</f>
        <v>0</v>
      </c>
      <c r="M8730" s="25">
        <f t="shared" ca="1" si="954"/>
        <v>0</v>
      </c>
      <c r="N8730" s="25">
        <f t="shared" ca="1" si="955"/>
        <v>0</v>
      </c>
      <c r="O8730" s="15" t="e">
        <f t="shared" ca="1" si="956"/>
        <v>#DIV/0!</v>
      </c>
      <c r="P8730" s="15" t="e">
        <f t="shared" ca="1" si="957"/>
        <v>#DIV/0!</v>
      </c>
    </row>
    <row r="8731" spans="1:16" x14ac:dyDescent="0.25">
      <c r="A8731" s="1">
        <f t="shared" si="951"/>
        <v>43464</v>
      </c>
      <c r="B8731" s="7">
        <f t="shared" si="953"/>
        <v>12</v>
      </c>
      <c r="C8731" s="4">
        <f>INDEX(Calendar!$E$3:$E$367,MATCH(LOLP!$A8731,Calendar!$B$3:$B$367,0))</f>
        <v>0</v>
      </c>
      <c r="D8731" s="2">
        <f t="shared" si="952"/>
        <v>16</v>
      </c>
      <c r="E8731" s="36">
        <v>21051</v>
      </c>
      <c r="F8731" s="7">
        <f>IFERROR(IF(INDEX('Temperature Data'!$AA$15:$AA$348,MATCH(LOLP!A8731,'Temperature Data'!$B$15:$B$348,0))&gt;IF(B8731=9,$G$2,LOLP!$F$2),1,0),0)</f>
        <v>0</v>
      </c>
      <c r="G8731" s="7">
        <f>SUMIFS(LOLP!$F$4:$F$8763,$C$4:$C$8763,$C8731,$B$4:$B$8763,$B8731,$D$4:$D$8763,$D8731)</f>
        <v>0</v>
      </c>
      <c r="H8731" s="7">
        <f>COUNTIFS(Calendar!$E$3:$E$367,LOLP!C8731,Calendar!$D$3:$D$367,LOLP!B8731)</f>
        <v>11</v>
      </c>
      <c r="I8731" s="7">
        <f ca="1">IF($F8731=1,OFFSET(start_norps,LOLP!$D8731+(1-$C8731)*24,LOLP!$B8731)*H8731/G8731,0)</f>
        <v>0</v>
      </c>
      <c r="J8731" s="7">
        <f ca="1">IF($F8731=1,OFFSET(start_33,LOLP!$D8731+(1-$C8731)*24,LOLP!$B8731)*H8731/G8731,0)</f>
        <v>0</v>
      </c>
      <c r="K8731" s="7">
        <f ca="1">IF($F8731,OFFSET(start_40,LOLP!$D8731+(1-$C8731)*24,LOLP!$B8731),0)</f>
        <v>0</v>
      </c>
      <c r="L8731" s="7">
        <f ca="1">IF($F8731,OFFSET(start_50,LOLP!$D8731+(1-$C8731)*24,LOLP!$B8731),0)</f>
        <v>0</v>
      </c>
      <c r="M8731" s="25">
        <f t="shared" ca="1" si="954"/>
        <v>0</v>
      </c>
      <c r="N8731" s="25">
        <f t="shared" ca="1" si="955"/>
        <v>0</v>
      </c>
      <c r="O8731" s="15" t="e">
        <f t="shared" ca="1" si="956"/>
        <v>#DIV/0!</v>
      </c>
      <c r="P8731" s="15" t="e">
        <f t="shared" ca="1" si="957"/>
        <v>#DIV/0!</v>
      </c>
    </row>
    <row r="8732" spans="1:16" x14ac:dyDescent="0.25">
      <c r="A8732" s="1">
        <f t="shared" si="951"/>
        <v>43464</v>
      </c>
      <c r="B8732" s="7">
        <f t="shared" si="953"/>
        <v>12</v>
      </c>
      <c r="C8732" s="4">
        <f>INDEX(Calendar!$E$3:$E$367,MATCH(LOLP!$A8732,Calendar!$B$3:$B$367,0))</f>
        <v>0</v>
      </c>
      <c r="D8732" s="2">
        <f t="shared" si="952"/>
        <v>17</v>
      </c>
      <c r="E8732" s="36">
        <v>22988</v>
      </c>
      <c r="F8732" s="7">
        <f>IFERROR(IF(INDEX('Temperature Data'!$AA$15:$AA$348,MATCH(LOLP!A8732,'Temperature Data'!$B$15:$B$348,0))&gt;IF(B8732=9,$G$2,LOLP!$F$2),1,0),0)</f>
        <v>0</v>
      </c>
      <c r="G8732" s="7">
        <f>SUMIFS(LOLP!$F$4:$F$8763,$C$4:$C$8763,$C8732,$B$4:$B$8763,$B8732,$D$4:$D$8763,$D8732)</f>
        <v>0</v>
      </c>
      <c r="H8732" s="7">
        <f>COUNTIFS(Calendar!$E$3:$E$367,LOLP!C8732,Calendar!$D$3:$D$367,LOLP!B8732)</f>
        <v>11</v>
      </c>
      <c r="I8732" s="7">
        <f ca="1">IF($F8732=1,OFFSET(start_norps,LOLP!$D8732+(1-$C8732)*24,LOLP!$B8732)*H8732/G8732,0)</f>
        <v>0</v>
      </c>
      <c r="J8732" s="7">
        <f ca="1">IF($F8732=1,OFFSET(start_33,LOLP!$D8732+(1-$C8732)*24,LOLP!$B8732)*H8732/G8732,0)</f>
        <v>0</v>
      </c>
      <c r="K8732" s="7">
        <f ca="1">IF($F8732,OFFSET(start_40,LOLP!$D8732+(1-$C8732)*24,LOLP!$B8732),0)</f>
        <v>0</v>
      </c>
      <c r="L8732" s="7">
        <f ca="1">IF($F8732,OFFSET(start_50,LOLP!$D8732+(1-$C8732)*24,LOLP!$B8732),0)</f>
        <v>0</v>
      </c>
      <c r="M8732" s="25">
        <f t="shared" ca="1" si="954"/>
        <v>0</v>
      </c>
      <c r="N8732" s="25">
        <f t="shared" ca="1" si="955"/>
        <v>0</v>
      </c>
      <c r="O8732" s="15" t="e">
        <f t="shared" ca="1" si="956"/>
        <v>#DIV/0!</v>
      </c>
      <c r="P8732" s="15" t="e">
        <f t="shared" ca="1" si="957"/>
        <v>#DIV/0!</v>
      </c>
    </row>
    <row r="8733" spans="1:16" x14ac:dyDescent="0.25">
      <c r="A8733" s="1">
        <f t="shared" ref="A8733:A8763" si="958">A8709+1</f>
        <v>43464</v>
      </c>
      <c r="B8733" s="7">
        <f t="shared" si="953"/>
        <v>12</v>
      </c>
      <c r="C8733" s="4">
        <f>INDEX(Calendar!$E$3:$E$367,MATCH(LOLP!$A8733,Calendar!$B$3:$B$367,0))</f>
        <v>0</v>
      </c>
      <c r="D8733" s="2">
        <f t="shared" ref="D8733:D8763" si="959">D8709</f>
        <v>18</v>
      </c>
      <c r="E8733" s="36">
        <v>26075</v>
      </c>
      <c r="F8733" s="7">
        <f>IFERROR(IF(INDEX('Temperature Data'!$AA$15:$AA$348,MATCH(LOLP!A8733,'Temperature Data'!$B$15:$B$348,0))&gt;IF(B8733=9,$G$2,LOLP!$F$2),1,0),0)</f>
        <v>0</v>
      </c>
      <c r="G8733" s="7">
        <f>SUMIFS(LOLP!$F$4:$F$8763,$C$4:$C$8763,$C8733,$B$4:$B$8763,$B8733,$D$4:$D$8763,$D8733)</f>
        <v>0</v>
      </c>
      <c r="H8733" s="7">
        <f>COUNTIFS(Calendar!$E$3:$E$367,LOLP!C8733,Calendar!$D$3:$D$367,LOLP!B8733)</f>
        <v>11</v>
      </c>
      <c r="I8733" s="7">
        <f ca="1">IF($F8733=1,OFFSET(start_norps,LOLP!$D8733+(1-$C8733)*24,LOLP!$B8733)*H8733/G8733,0)</f>
        <v>0</v>
      </c>
      <c r="J8733" s="7">
        <f ca="1">IF($F8733=1,OFFSET(start_33,LOLP!$D8733+(1-$C8733)*24,LOLP!$B8733)*H8733/G8733,0)</f>
        <v>0</v>
      </c>
      <c r="K8733" s="7">
        <f ca="1">IF($F8733,OFFSET(start_40,LOLP!$D8733+(1-$C8733)*24,LOLP!$B8733),0)</f>
        <v>0</v>
      </c>
      <c r="L8733" s="7">
        <f ca="1">IF($F8733,OFFSET(start_50,LOLP!$D8733+(1-$C8733)*24,LOLP!$B8733),0)</f>
        <v>0</v>
      </c>
      <c r="M8733" s="25">
        <f t="shared" ca="1" si="954"/>
        <v>0</v>
      </c>
      <c r="N8733" s="25">
        <f t="shared" ca="1" si="955"/>
        <v>0</v>
      </c>
      <c r="O8733" s="15" t="e">
        <f t="shared" ca="1" si="956"/>
        <v>#DIV/0!</v>
      </c>
      <c r="P8733" s="15" t="e">
        <f t="shared" ca="1" si="957"/>
        <v>#DIV/0!</v>
      </c>
    </row>
    <row r="8734" spans="1:16" x14ac:dyDescent="0.25">
      <c r="A8734" s="1">
        <f t="shared" si="958"/>
        <v>43464</v>
      </c>
      <c r="B8734" s="7">
        <f t="shared" si="953"/>
        <v>12</v>
      </c>
      <c r="C8734" s="4">
        <f>INDEX(Calendar!$E$3:$E$367,MATCH(LOLP!$A8734,Calendar!$B$3:$B$367,0))</f>
        <v>0</v>
      </c>
      <c r="D8734" s="2">
        <f t="shared" si="959"/>
        <v>19</v>
      </c>
      <c r="E8734" s="36">
        <v>26628</v>
      </c>
      <c r="F8734" s="7">
        <f>IFERROR(IF(INDEX('Temperature Data'!$AA$15:$AA$348,MATCH(LOLP!A8734,'Temperature Data'!$B$15:$B$348,0))&gt;IF(B8734=9,$G$2,LOLP!$F$2),1,0),0)</f>
        <v>0</v>
      </c>
      <c r="G8734" s="7">
        <f>SUMIFS(LOLP!$F$4:$F$8763,$C$4:$C$8763,$C8734,$B$4:$B$8763,$B8734,$D$4:$D$8763,$D8734)</f>
        <v>0</v>
      </c>
      <c r="H8734" s="7">
        <f>COUNTIFS(Calendar!$E$3:$E$367,LOLP!C8734,Calendar!$D$3:$D$367,LOLP!B8734)</f>
        <v>11</v>
      </c>
      <c r="I8734" s="7">
        <f ca="1">IF($F8734=1,OFFSET(start_norps,LOLP!$D8734+(1-$C8734)*24,LOLP!$B8734)*H8734/G8734,0)</f>
        <v>0</v>
      </c>
      <c r="J8734" s="7">
        <f ca="1">IF($F8734=1,OFFSET(start_33,LOLP!$D8734+(1-$C8734)*24,LOLP!$B8734)*H8734/G8734,0)</f>
        <v>0</v>
      </c>
      <c r="K8734" s="7">
        <f ca="1">IF($F8734,OFFSET(start_40,LOLP!$D8734+(1-$C8734)*24,LOLP!$B8734),0)</f>
        <v>0</v>
      </c>
      <c r="L8734" s="7">
        <f ca="1">IF($F8734,OFFSET(start_50,LOLP!$D8734+(1-$C8734)*24,LOLP!$B8734),0)</f>
        <v>0</v>
      </c>
      <c r="M8734" s="25">
        <f t="shared" ca="1" si="954"/>
        <v>0</v>
      </c>
      <c r="N8734" s="25">
        <f t="shared" ca="1" si="955"/>
        <v>0</v>
      </c>
      <c r="O8734" s="15" t="e">
        <f t="shared" ca="1" si="956"/>
        <v>#DIV/0!</v>
      </c>
      <c r="P8734" s="15" t="e">
        <f t="shared" ca="1" si="957"/>
        <v>#DIV/0!</v>
      </c>
    </row>
    <row r="8735" spans="1:16" x14ac:dyDescent="0.25">
      <c r="A8735" s="1">
        <f t="shared" si="958"/>
        <v>43464</v>
      </c>
      <c r="B8735" s="7">
        <f t="shared" si="953"/>
        <v>12</v>
      </c>
      <c r="C8735" s="4">
        <f>INDEX(Calendar!$E$3:$E$367,MATCH(LOLP!$A8735,Calendar!$B$3:$B$367,0))</f>
        <v>0</v>
      </c>
      <c r="D8735" s="2">
        <f t="shared" si="959"/>
        <v>20</v>
      </c>
      <c r="E8735" s="36">
        <v>26428</v>
      </c>
      <c r="F8735" s="7">
        <f>IFERROR(IF(INDEX('Temperature Data'!$AA$15:$AA$348,MATCH(LOLP!A8735,'Temperature Data'!$B$15:$B$348,0))&gt;IF(B8735=9,$G$2,LOLP!$F$2),1,0),0)</f>
        <v>0</v>
      </c>
      <c r="G8735" s="7">
        <f>SUMIFS(LOLP!$F$4:$F$8763,$C$4:$C$8763,$C8735,$B$4:$B$8763,$B8735,$D$4:$D$8763,$D8735)</f>
        <v>0</v>
      </c>
      <c r="H8735" s="7">
        <f>COUNTIFS(Calendar!$E$3:$E$367,LOLP!C8735,Calendar!$D$3:$D$367,LOLP!B8735)</f>
        <v>11</v>
      </c>
      <c r="I8735" s="7">
        <f ca="1">IF($F8735=1,OFFSET(start_norps,LOLP!$D8735+(1-$C8735)*24,LOLP!$B8735)*H8735/G8735,0)</f>
        <v>0</v>
      </c>
      <c r="J8735" s="7">
        <f ca="1">IF($F8735=1,OFFSET(start_33,LOLP!$D8735+(1-$C8735)*24,LOLP!$B8735)*H8735/G8735,0)</f>
        <v>0</v>
      </c>
      <c r="K8735" s="7">
        <f ca="1">IF($F8735,OFFSET(start_40,LOLP!$D8735+(1-$C8735)*24,LOLP!$B8735),0)</f>
        <v>0</v>
      </c>
      <c r="L8735" s="7">
        <f ca="1">IF($F8735,OFFSET(start_50,LOLP!$D8735+(1-$C8735)*24,LOLP!$B8735),0)</f>
        <v>0</v>
      </c>
      <c r="M8735" s="25">
        <f t="shared" ca="1" si="954"/>
        <v>0</v>
      </c>
      <c r="N8735" s="25">
        <f t="shared" ca="1" si="955"/>
        <v>0</v>
      </c>
      <c r="O8735" s="15" t="e">
        <f t="shared" ca="1" si="956"/>
        <v>#DIV/0!</v>
      </c>
      <c r="P8735" s="15" t="e">
        <f t="shared" ca="1" si="957"/>
        <v>#DIV/0!</v>
      </c>
    </row>
    <row r="8736" spans="1:16" x14ac:dyDescent="0.25">
      <c r="A8736" s="1">
        <f t="shared" si="958"/>
        <v>43464</v>
      </c>
      <c r="B8736" s="7">
        <f t="shared" si="953"/>
        <v>12</v>
      </c>
      <c r="C8736" s="4">
        <f>INDEX(Calendar!$E$3:$E$367,MATCH(LOLP!$A8736,Calendar!$B$3:$B$367,0))</f>
        <v>0</v>
      </c>
      <c r="D8736" s="2">
        <f t="shared" si="959"/>
        <v>21</v>
      </c>
      <c r="E8736" s="36">
        <v>25959</v>
      </c>
      <c r="F8736" s="7">
        <f>IFERROR(IF(INDEX('Temperature Data'!$AA$15:$AA$348,MATCH(LOLP!A8736,'Temperature Data'!$B$15:$B$348,0))&gt;IF(B8736=9,$G$2,LOLP!$F$2),1,0),0)</f>
        <v>0</v>
      </c>
      <c r="G8736" s="7">
        <f>SUMIFS(LOLP!$F$4:$F$8763,$C$4:$C$8763,$C8736,$B$4:$B$8763,$B8736,$D$4:$D$8763,$D8736)</f>
        <v>0</v>
      </c>
      <c r="H8736" s="7">
        <f>COUNTIFS(Calendar!$E$3:$E$367,LOLP!C8736,Calendar!$D$3:$D$367,LOLP!B8736)</f>
        <v>11</v>
      </c>
      <c r="I8736" s="7">
        <f ca="1">IF($F8736=1,OFFSET(start_norps,LOLP!$D8736+(1-$C8736)*24,LOLP!$B8736)*H8736/G8736,0)</f>
        <v>0</v>
      </c>
      <c r="J8736" s="7">
        <f ca="1">IF($F8736=1,OFFSET(start_33,LOLP!$D8736+(1-$C8736)*24,LOLP!$B8736)*H8736/G8736,0)</f>
        <v>0</v>
      </c>
      <c r="K8736" s="7">
        <f ca="1">IF($F8736,OFFSET(start_40,LOLP!$D8736+(1-$C8736)*24,LOLP!$B8736),0)</f>
        <v>0</v>
      </c>
      <c r="L8736" s="7">
        <f ca="1">IF($F8736,OFFSET(start_50,LOLP!$D8736+(1-$C8736)*24,LOLP!$B8736),0)</f>
        <v>0</v>
      </c>
      <c r="M8736" s="25">
        <f t="shared" ca="1" si="954"/>
        <v>0</v>
      </c>
      <c r="N8736" s="25">
        <f t="shared" ca="1" si="955"/>
        <v>0</v>
      </c>
      <c r="O8736" s="15" t="e">
        <f t="shared" ca="1" si="956"/>
        <v>#DIV/0!</v>
      </c>
      <c r="P8736" s="15" t="e">
        <f t="shared" ca="1" si="957"/>
        <v>#DIV/0!</v>
      </c>
    </row>
    <row r="8737" spans="1:16" x14ac:dyDescent="0.25">
      <c r="A8737" s="1">
        <f t="shared" si="958"/>
        <v>43464</v>
      </c>
      <c r="B8737" s="7">
        <f t="shared" si="953"/>
        <v>12</v>
      </c>
      <c r="C8737" s="4">
        <f>INDEX(Calendar!$E$3:$E$367,MATCH(LOLP!$A8737,Calendar!$B$3:$B$367,0))</f>
        <v>0</v>
      </c>
      <c r="D8737" s="2">
        <f t="shared" si="959"/>
        <v>22</v>
      </c>
      <c r="E8737" s="36">
        <v>25043</v>
      </c>
      <c r="F8737" s="7">
        <f>IFERROR(IF(INDEX('Temperature Data'!$AA$15:$AA$348,MATCH(LOLP!A8737,'Temperature Data'!$B$15:$B$348,0))&gt;IF(B8737=9,$G$2,LOLP!$F$2),1,0),0)</f>
        <v>0</v>
      </c>
      <c r="G8737" s="7">
        <f>SUMIFS(LOLP!$F$4:$F$8763,$C$4:$C$8763,$C8737,$B$4:$B$8763,$B8737,$D$4:$D$8763,$D8737)</f>
        <v>0</v>
      </c>
      <c r="H8737" s="7">
        <f>COUNTIFS(Calendar!$E$3:$E$367,LOLP!C8737,Calendar!$D$3:$D$367,LOLP!B8737)</f>
        <v>11</v>
      </c>
      <c r="I8737" s="7">
        <f ca="1">IF($F8737=1,OFFSET(start_norps,LOLP!$D8737+(1-$C8737)*24,LOLP!$B8737)*H8737/G8737,0)</f>
        <v>0</v>
      </c>
      <c r="J8737" s="7">
        <f ca="1">IF($F8737=1,OFFSET(start_33,LOLP!$D8737+(1-$C8737)*24,LOLP!$B8737)*H8737/G8737,0)</f>
        <v>0</v>
      </c>
      <c r="K8737" s="7">
        <f ca="1">IF($F8737,OFFSET(start_40,LOLP!$D8737+(1-$C8737)*24,LOLP!$B8737),0)</f>
        <v>0</v>
      </c>
      <c r="L8737" s="7">
        <f ca="1">IF($F8737,OFFSET(start_50,LOLP!$D8737+(1-$C8737)*24,LOLP!$B8737),0)</f>
        <v>0</v>
      </c>
      <c r="M8737" s="25">
        <f t="shared" ca="1" si="954"/>
        <v>0</v>
      </c>
      <c r="N8737" s="25">
        <f t="shared" ca="1" si="955"/>
        <v>0</v>
      </c>
      <c r="O8737" s="15" t="e">
        <f t="shared" ca="1" si="956"/>
        <v>#DIV/0!</v>
      </c>
      <c r="P8737" s="15" t="e">
        <f t="shared" ca="1" si="957"/>
        <v>#DIV/0!</v>
      </c>
    </row>
    <row r="8738" spans="1:16" x14ac:dyDescent="0.25">
      <c r="A8738" s="1">
        <f t="shared" si="958"/>
        <v>43464</v>
      </c>
      <c r="B8738" s="7">
        <f t="shared" si="953"/>
        <v>12</v>
      </c>
      <c r="C8738" s="4">
        <f>INDEX(Calendar!$E$3:$E$367,MATCH(LOLP!$A8738,Calendar!$B$3:$B$367,0))</f>
        <v>0</v>
      </c>
      <c r="D8738" s="2">
        <f t="shared" si="959"/>
        <v>23</v>
      </c>
      <c r="E8738" s="36">
        <v>23850</v>
      </c>
      <c r="F8738" s="7">
        <f>IFERROR(IF(INDEX('Temperature Data'!$AA$15:$AA$348,MATCH(LOLP!A8738,'Temperature Data'!$B$15:$B$348,0))&gt;IF(B8738=9,$G$2,LOLP!$F$2),1,0),0)</f>
        <v>0</v>
      </c>
      <c r="G8738" s="7">
        <f>SUMIFS(LOLP!$F$4:$F$8763,$C$4:$C$8763,$C8738,$B$4:$B$8763,$B8738,$D$4:$D$8763,$D8738)</f>
        <v>0</v>
      </c>
      <c r="H8738" s="7">
        <f>COUNTIFS(Calendar!$E$3:$E$367,LOLP!C8738,Calendar!$D$3:$D$367,LOLP!B8738)</f>
        <v>11</v>
      </c>
      <c r="I8738" s="7">
        <f ca="1">IF($F8738=1,OFFSET(start_norps,LOLP!$D8738+(1-$C8738)*24,LOLP!$B8738)*H8738/G8738,0)</f>
        <v>0</v>
      </c>
      <c r="J8738" s="7">
        <f ca="1">IF($F8738=1,OFFSET(start_33,LOLP!$D8738+(1-$C8738)*24,LOLP!$B8738)*H8738/G8738,0)</f>
        <v>0</v>
      </c>
      <c r="K8738" s="7">
        <f ca="1">IF($F8738,OFFSET(start_40,LOLP!$D8738+(1-$C8738)*24,LOLP!$B8738),0)</f>
        <v>0</v>
      </c>
      <c r="L8738" s="7">
        <f ca="1">IF($F8738,OFFSET(start_50,LOLP!$D8738+(1-$C8738)*24,LOLP!$B8738),0)</f>
        <v>0</v>
      </c>
      <c r="M8738" s="25">
        <f t="shared" ca="1" si="954"/>
        <v>0</v>
      </c>
      <c r="N8738" s="25">
        <f t="shared" ca="1" si="955"/>
        <v>0</v>
      </c>
      <c r="O8738" s="15" t="e">
        <f t="shared" ca="1" si="956"/>
        <v>#DIV/0!</v>
      </c>
      <c r="P8738" s="15" t="e">
        <f t="shared" ca="1" si="957"/>
        <v>#DIV/0!</v>
      </c>
    </row>
    <row r="8739" spans="1:16" x14ac:dyDescent="0.25">
      <c r="A8739" s="1">
        <f t="shared" si="958"/>
        <v>43464</v>
      </c>
      <c r="B8739" s="7">
        <f t="shared" si="953"/>
        <v>12</v>
      </c>
      <c r="C8739" s="4">
        <f>INDEX(Calendar!$E$3:$E$367,MATCH(LOLP!$A8739,Calendar!$B$3:$B$367,0))</f>
        <v>0</v>
      </c>
      <c r="D8739" s="2">
        <f t="shared" si="959"/>
        <v>24</v>
      </c>
      <c r="E8739" s="36">
        <v>22529</v>
      </c>
      <c r="F8739" s="7">
        <f>IFERROR(IF(INDEX('Temperature Data'!$AA$15:$AA$348,MATCH(LOLP!A8739,'Temperature Data'!$B$15:$B$348,0))&gt;IF(B8739=9,$G$2,LOLP!$F$2),1,0),0)</f>
        <v>0</v>
      </c>
      <c r="G8739" s="7">
        <f>SUMIFS(LOLP!$F$4:$F$8763,$C$4:$C$8763,$C8739,$B$4:$B$8763,$B8739,$D$4:$D$8763,$D8739)</f>
        <v>0</v>
      </c>
      <c r="H8739" s="7">
        <f>COUNTIFS(Calendar!$E$3:$E$367,LOLP!C8739,Calendar!$D$3:$D$367,LOLP!B8739)</f>
        <v>11</v>
      </c>
      <c r="I8739" s="7">
        <f ca="1">IF($F8739=1,OFFSET(start_norps,LOLP!$D8739+(1-$C8739)*24,LOLP!$B8739)*H8739/G8739,0)</f>
        <v>0</v>
      </c>
      <c r="J8739" s="7">
        <f ca="1">IF($F8739=1,OFFSET(start_33,LOLP!$D8739+(1-$C8739)*24,LOLP!$B8739)*H8739/G8739,0)</f>
        <v>0</v>
      </c>
      <c r="K8739" s="7">
        <f ca="1">IF($F8739,OFFSET(start_40,LOLP!$D8739+(1-$C8739)*24,LOLP!$B8739),0)</f>
        <v>0</v>
      </c>
      <c r="L8739" s="7">
        <f ca="1">IF($F8739,OFFSET(start_50,LOLP!$D8739+(1-$C8739)*24,LOLP!$B8739),0)</f>
        <v>0</v>
      </c>
      <c r="M8739" s="25">
        <f t="shared" ca="1" si="954"/>
        <v>0</v>
      </c>
      <c r="N8739" s="25">
        <f t="shared" ca="1" si="955"/>
        <v>0</v>
      </c>
      <c r="O8739" s="15" t="e">
        <f t="shared" ca="1" si="956"/>
        <v>#DIV/0!</v>
      </c>
      <c r="P8739" s="15" t="e">
        <f t="shared" ca="1" si="957"/>
        <v>#DIV/0!</v>
      </c>
    </row>
    <row r="8740" spans="1:16" x14ac:dyDescent="0.25">
      <c r="A8740" s="1">
        <f t="shared" si="958"/>
        <v>43465</v>
      </c>
      <c r="B8740" s="7">
        <f t="shared" si="953"/>
        <v>12</v>
      </c>
      <c r="C8740" s="4">
        <f>INDEX(Calendar!$E$3:$E$367,MATCH(LOLP!$A8740,Calendar!$B$3:$B$367,0))</f>
        <v>1</v>
      </c>
      <c r="D8740" s="2">
        <f t="shared" si="959"/>
        <v>1</v>
      </c>
      <c r="E8740" s="36">
        <v>21357</v>
      </c>
      <c r="F8740" s="7">
        <f>IFERROR(IF(INDEX('Temperature Data'!$AA$15:$AA$348,MATCH(LOLP!A8740,'Temperature Data'!$B$15:$B$348,0))&gt;IF(B8740=9,$G$2,LOLP!$F$2),1,0),0)</f>
        <v>0</v>
      </c>
      <c r="G8740" s="7">
        <f>SUMIFS(LOLP!$F$4:$F$8763,$C$4:$C$8763,$C8740,$B$4:$B$8763,$B8740,$D$4:$D$8763,$D8740)</f>
        <v>0</v>
      </c>
      <c r="H8740" s="7">
        <f>COUNTIFS(Calendar!$E$3:$E$367,LOLP!C8740,Calendar!$D$3:$D$367,LOLP!B8740)</f>
        <v>20</v>
      </c>
      <c r="I8740" s="7">
        <f ca="1">IF($F8740=1,OFFSET(start_norps,LOLP!$D8740+(1-$C8740)*24,LOLP!$B8740)*H8740/G8740,0)</f>
        <v>0</v>
      </c>
      <c r="J8740" s="7">
        <f ca="1">IF($F8740=1,OFFSET(start_33,LOLP!$D8740+(1-$C8740)*24,LOLP!$B8740)*H8740/G8740,0)</f>
        <v>0</v>
      </c>
      <c r="K8740" s="7">
        <f ca="1">IF($F8740,OFFSET(start_40,LOLP!$D8740+(1-$C8740)*24,LOLP!$B8740),0)</f>
        <v>0</v>
      </c>
      <c r="L8740" s="7">
        <f ca="1">IF($F8740,OFFSET(start_50,LOLP!$D8740+(1-$C8740)*24,LOLP!$B8740),0)</f>
        <v>0</v>
      </c>
      <c r="M8740" s="25">
        <f t="shared" ca="1" si="954"/>
        <v>0</v>
      </c>
      <c r="N8740" s="25">
        <f t="shared" ca="1" si="955"/>
        <v>0</v>
      </c>
      <c r="O8740" s="15" t="e">
        <f t="shared" ca="1" si="956"/>
        <v>#DIV/0!</v>
      </c>
      <c r="P8740" s="15" t="e">
        <f t="shared" ca="1" si="957"/>
        <v>#DIV/0!</v>
      </c>
    </row>
    <row r="8741" spans="1:16" x14ac:dyDescent="0.25">
      <c r="A8741" s="1">
        <f t="shared" si="958"/>
        <v>43465</v>
      </c>
      <c r="B8741" s="7">
        <f t="shared" si="953"/>
        <v>12</v>
      </c>
      <c r="C8741" s="4">
        <f>INDEX(Calendar!$E$3:$E$367,MATCH(LOLP!$A8741,Calendar!$B$3:$B$367,0))</f>
        <v>1</v>
      </c>
      <c r="D8741" s="2">
        <f t="shared" si="959"/>
        <v>2</v>
      </c>
      <c r="E8741" s="36">
        <v>20534</v>
      </c>
      <c r="F8741" s="7">
        <f>IFERROR(IF(INDEX('Temperature Data'!$AA$15:$AA$348,MATCH(LOLP!A8741,'Temperature Data'!$B$15:$B$348,0))&gt;IF(B8741=9,$G$2,LOLP!$F$2),1,0),0)</f>
        <v>0</v>
      </c>
      <c r="G8741" s="7">
        <f>SUMIFS(LOLP!$F$4:$F$8763,$C$4:$C$8763,$C8741,$B$4:$B$8763,$B8741,$D$4:$D$8763,$D8741)</f>
        <v>0</v>
      </c>
      <c r="H8741" s="7">
        <f>COUNTIFS(Calendar!$E$3:$E$367,LOLP!C8741,Calendar!$D$3:$D$367,LOLP!B8741)</f>
        <v>20</v>
      </c>
      <c r="I8741" s="7">
        <f ca="1">IF($F8741=1,OFFSET(start_norps,LOLP!$D8741+(1-$C8741)*24,LOLP!$B8741)*H8741/G8741,0)</f>
        <v>0</v>
      </c>
      <c r="J8741" s="7">
        <f ca="1">IF($F8741=1,OFFSET(start_33,LOLP!$D8741+(1-$C8741)*24,LOLP!$B8741)*H8741/G8741,0)</f>
        <v>0</v>
      </c>
      <c r="K8741" s="7">
        <f ca="1">IF($F8741,OFFSET(start_40,LOLP!$D8741+(1-$C8741)*24,LOLP!$B8741),0)</f>
        <v>0</v>
      </c>
      <c r="L8741" s="7">
        <f ca="1">IF($F8741,OFFSET(start_50,LOLP!$D8741+(1-$C8741)*24,LOLP!$B8741),0)</f>
        <v>0</v>
      </c>
      <c r="M8741" s="25">
        <f t="shared" ca="1" si="954"/>
        <v>0</v>
      </c>
      <c r="N8741" s="25">
        <f t="shared" ca="1" si="955"/>
        <v>0</v>
      </c>
      <c r="O8741" s="15" t="e">
        <f t="shared" ca="1" si="956"/>
        <v>#DIV/0!</v>
      </c>
      <c r="P8741" s="15" t="e">
        <f t="shared" ca="1" si="957"/>
        <v>#DIV/0!</v>
      </c>
    </row>
    <row r="8742" spans="1:16" x14ac:dyDescent="0.25">
      <c r="A8742" s="1">
        <f t="shared" si="958"/>
        <v>43465</v>
      </c>
      <c r="B8742" s="7">
        <f t="shared" si="953"/>
        <v>12</v>
      </c>
      <c r="C8742" s="4">
        <f>INDEX(Calendar!$E$3:$E$367,MATCH(LOLP!$A8742,Calendar!$B$3:$B$367,0))</f>
        <v>1</v>
      </c>
      <c r="D8742" s="2">
        <f t="shared" si="959"/>
        <v>3</v>
      </c>
      <c r="E8742" s="36">
        <v>20040</v>
      </c>
      <c r="F8742" s="7">
        <f>IFERROR(IF(INDEX('Temperature Data'!$AA$15:$AA$348,MATCH(LOLP!A8742,'Temperature Data'!$B$15:$B$348,0))&gt;IF(B8742=9,$G$2,LOLP!$F$2),1,0),0)</f>
        <v>0</v>
      </c>
      <c r="G8742" s="7">
        <f>SUMIFS(LOLP!$F$4:$F$8763,$C$4:$C$8763,$C8742,$B$4:$B$8763,$B8742,$D$4:$D$8763,$D8742)</f>
        <v>0</v>
      </c>
      <c r="H8742" s="7">
        <f>COUNTIFS(Calendar!$E$3:$E$367,LOLP!C8742,Calendar!$D$3:$D$367,LOLP!B8742)</f>
        <v>20</v>
      </c>
      <c r="I8742" s="7">
        <f ca="1">IF($F8742=1,OFFSET(start_norps,LOLP!$D8742+(1-$C8742)*24,LOLP!$B8742)*H8742/G8742,0)</f>
        <v>0</v>
      </c>
      <c r="J8742" s="7">
        <f ca="1">IF($F8742=1,OFFSET(start_33,LOLP!$D8742+(1-$C8742)*24,LOLP!$B8742)*H8742/G8742,0)</f>
        <v>0</v>
      </c>
      <c r="K8742" s="7">
        <f ca="1">IF($F8742,OFFSET(start_40,LOLP!$D8742+(1-$C8742)*24,LOLP!$B8742),0)</f>
        <v>0</v>
      </c>
      <c r="L8742" s="7">
        <f ca="1">IF($F8742,OFFSET(start_50,LOLP!$D8742+(1-$C8742)*24,LOLP!$B8742),0)</f>
        <v>0</v>
      </c>
      <c r="M8742" s="25">
        <f t="shared" ca="1" si="954"/>
        <v>0</v>
      </c>
      <c r="N8742" s="25">
        <f t="shared" ca="1" si="955"/>
        <v>0</v>
      </c>
      <c r="O8742" s="15" t="e">
        <f t="shared" ca="1" si="956"/>
        <v>#DIV/0!</v>
      </c>
      <c r="P8742" s="15" t="e">
        <f t="shared" ca="1" si="957"/>
        <v>#DIV/0!</v>
      </c>
    </row>
    <row r="8743" spans="1:16" x14ac:dyDescent="0.25">
      <c r="A8743" s="1">
        <f t="shared" si="958"/>
        <v>43465</v>
      </c>
      <c r="B8743" s="7">
        <f t="shared" si="953"/>
        <v>12</v>
      </c>
      <c r="C8743" s="4">
        <f>INDEX(Calendar!$E$3:$E$367,MATCH(LOLP!$A8743,Calendar!$B$3:$B$367,0))</f>
        <v>1</v>
      </c>
      <c r="D8743" s="2">
        <f t="shared" si="959"/>
        <v>4</v>
      </c>
      <c r="E8743" s="36">
        <v>20007</v>
      </c>
      <c r="F8743" s="7">
        <f>IFERROR(IF(INDEX('Temperature Data'!$AA$15:$AA$348,MATCH(LOLP!A8743,'Temperature Data'!$B$15:$B$348,0))&gt;IF(B8743=9,$G$2,LOLP!$F$2),1,0),0)</f>
        <v>0</v>
      </c>
      <c r="G8743" s="7">
        <f>SUMIFS(LOLP!$F$4:$F$8763,$C$4:$C$8763,$C8743,$B$4:$B$8763,$B8743,$D$4:$D$8763,$D8743)</f>
        <v>0</v>
      </c>
      <c r="H8743" s="7">
        <f>COUNTIFS(Calendar!$E$3:$E$367,LOLP!C8743,Calendar!$D$3:$D$367,LOLP!B8743)</f>
        <v>20</v>
      </c>
      <c r="I8743" s="7">
        <f ca="1">IF($F8743=1,OFFSET(start_norps,LOLP!$D8743+(1-$C8743)*24,LOLP!$B8743)*H8743/G8743,0)</f>
        <v>0</v>
      </c>
      <c r="J8743" s="7">
        <f ca="1">IF($F8743=1,OFFSET(start_33,LOLP!$D8743+(1-$C8743)*24,LOLP!$B8743)*H8743/G8743,0)</f>
        <v>0</v>
      </c>
      <c r="K8743" s="7">
        <f ca="1">IF($F8743,OFFSET(start_40,LOLP!$D8743+(1-$C8743)*24,LOLP!$B8743),0)</f>
        <v>0</v>
      </c>
      <c r="L8743" s="7">
        <f ca="1">IF($F8743,OFFSET(start_50,LOLP!$D8743+(1-$C8743)*24,LOLP!$B8743),0)</f>
        <v>0</v>
      </c>
      <c r="M8743" s="25">
        <f t="shared" ca="1" si="954"/>
        <v>0</v>
      </c>
      <c r="N8743" s="25">
        <f t="shared" ca="1" si="955"/>
        <v>0</v>
      </c>
      <c r="O8743" s="15" t="e">
        <f t="shared" ca="1" si="956"/>
        <v>#DIV/0!</v>
      </c>
      <c r="P8743" s="15" t="e">
        <f t="shared" ca="1" si="957"/>
        <v>#DIV/0!</v>
      </c>
    </row>
    <row r="8744" spans="1:16" x14ac:dyDescent="0.25">
      <c r="A8744" s="1">
        <f t="shared" si="958"/>
        <v>43465</v>
      </c>
      <c r="B8744" s="7">
        <f t="shared" si="953"/>
        <v>12</v>
      </c>
      <c r="C8744" s="4">
        <f>INDEX(Calendar!$E$3:$E$367,MATCH(LOLP!$A8744,Calendar!$B$3:$B$367,0))</f>
        <v>1</v>
      </c>
      <c r="D8744" s="2">
        <f t="shared" si="959"/>
        <v>5</v>
      </c>
      <c r="E8744" s="36">
        <v>20383</v>
      </c>
      <c r="F8744" s="7">
        <f>IFERROR(IF(INDEX('Temperature Data'!$AA$15:$AA$348,MATCH(LOLP!A8744,'Temperature Data'!$B$15:$B$348,0))&gt;IF(B8744=9,$G$2,LOLP!$F$2),1,0),0)</f>
        <v>0</v>
      </c>
      <c r="G8744" s="7">
        <f>SUMIFS(LOLP!$F$4:$F$8763,$C$4:$C$8763,$C8744,$B$4:$B$8763,$B8744,$D$4:$D$8763,$D8744)</f>
        <v>0</v>
      </c>
      <c r="H8744" s="7">
        <f>COUNTIFS(Calendar!$E$3:$E$367,LOLP!C8744,Calendar!$D$3:$D$367,LOLP!B8744)</f>
        <v>20</v>
      </c>
      <c r="I8744" s="7">
        <f ca="1">IF($F8744=1,OFFSET(start_norps,LOLP!$D8744+(1-$C8744)*24,LOLP!$B8744)*H8744/G8744,0)</f>
        <v>0</v>
      </c>
      <c r="J8744" s="7">
        <f ca="1">IF($F8744=1,OFFSET(start_33,LOLP!$D8744+(1-$C8744)*24,LOLP!$B8744)*H8744/G8744,0)</f>
        <v>0</v>
      </c>
      <c r="K8744" s="7">
        <f ca="1">IF($F8744,OFFSET(start_40,LOLP!$D8744+(1-$C8744)*24,LOLP!$B8744),0)</f>
        <v>0</v>
      </c>
      <c r="L8744" s="7">
        <f ca="1">IF($F8744,OFFSET(start_50,LOLP!$D8744+(1-$C8744)*24,LOLP!$B8744),0)</f>
        <v>0</v>
      </c>
      <c r="M8744" s="25">
        <f t="shared" ca="1" si="954"/>
        <v>0</v>
      </c>
      <c r="N8744" s="25">
        <f t="shared" ca="1" si="955"/>
        <v>0</v>
      </c>
      <c r="O8744" s="15" t="e">
        <f t="shared" ca="1" si="956"/>
        <v>#DIV/0!</v>
      </c>
      <c r="P8744" s="15" t="e">
        <f t="shared" ca="1" si="957"/>
        <v>#DIV/0!</v>
      </c>
    </row>
    <row r="8745" spans="1:16" x14ac:dyDescent="0.25">
      <c r="A8745" s="1">
        <f t="shared" si="958"/>
        <v>43465</v>
      </c>
      <c r="B8745" s="7">
        <f t="shared" si="953"/>
        <v>12</v>
      </c>
      <c r="C8745" s="4">
        <f>INDEX(Calendar!$E$3:$E$367,MATCH(LOLP!$A8745,Calendar!$B$3:$B$367,0))</f>
        <v>1</v>
      </c>
      <c r="D8745" s="2">
        <f t="shared" si="959"/>
        <v>6</v>
      </c>
      <c r="E8745" s="36">
        <v>21428</v>
      </c>
      <c r="F8745" s="7">
        <f>IFERROR(IF(INDEX('Temperature Data'!$AA$15:$AA$348,MATCH(LOLP!A8745,'Temperature Data'!$B$15:$B$348,0))&gt;IF(B8745=9,$G$2,LOLP!$F$2),1,0),0)</f>
        <v>0</v>
      </c>
      <c r="G8745" s="7">
        <f>SUMIFS(LOLP!$F$4:$F$8763,$C$4:$C$8763,$C8745,$B$4:$B$8763,$B8745,$D$4:$D$8763,$D8745)</f>
        <v>0</v>
      </c>
      <c r="H8745" s="7">
        <f>COUNTIFS(Calendar!$E$3:$E$367,LOLP!C8745,Calendar!$D$3:$D$367,LOLP!B8745)</f>
        <v>20</v>
      </c>
      <c r="I8745" s="7">
        <f ca="1">IF($F8745=1,OFFSET(start_norps,LOLP!$D8745+(1-$C8745)*24,LOLP!$B8745)*H8745/G8745,0)</f>
        <v>0</v>
      </c>
      <c r="J8745" s="7">
        <f ca="1">IF($F8745=1,OFFSET(start_33,LOLP!$D8745+(1-$C8745)*24,LOLP!$B8745)*H8745/G8745,0)</f>
        <v>0</v>
      </c>
      <c r="K8745" s="7">
        <f ca="1">IF($F8745,OFFSET(start_40,LOLP!$D8745+(1-$C8745)*24,LOLP!$B8745),0)</f>
        <v>0</v>
      </c>
      <c r="L8745" s="7">
        <f ca="1">IF($F8745,OFFSET(start_50,LOLP!$D8745+(1-$C8745)*24,LOLP!$B8745),0)</f>
        <v>0</v>
      </c>
      <c r="M8745" s="25">
        <f t="shared" ca="1" si="954"/>
        <v>0</v>
      </c>
      <c r="N8745" s="25">
        <f t="shared" ca="1" si="955"/>
        <v>0</v>
      </c>
      <c r="O8745" s="15" t="e">
        <f t="shared" ca="1" si="956"/>
        <v>#DIV/0!</v>
      </c>
      <c r="P8745" s="15" t="e">
        <f t="shared" ca="1" si="957"/>
        <v>#DIV/0!</v>
      </c>
    </row>
    <row r="8746" spans="1:16" x14ac:dyDescent="0.25">
      <c r="A8746" s="1">
        <f t="shared" si="958"/>
        <v>43465</v>
      </c>
      <c r="B8746" s="7">
        <f t="shared" si="953"/>
        <v>12</v>
      </c>
      <c r="C8746" s="4">
        <f>INDEX(Calendar!$E$3:$E$367,MATCH(LOLP!$A8746,Calendar!$B$3:$B$367,0))</f>
        <v>1</v>
      </c>
      <c r="D8746" s="2">
        <f t="shared" si="959"/>
        <v>7</v>
      </c>
      <c r="E8746" s="36">
        <v>22882</v>
      </c>
      <c r="F8746" s="7">
        <f>IFERROR(IF(INDEX('Temperature Data'!$AA$15:$AA$348,MATCH(LOLP!A8746,'Temperature Data'!$B$15:$B$348,0))&gt;IF(B8746=9,$G$2,LOLP!$F$2),1,0),0)</f>
        <v>0</v>
      </c>
      <c r="G8746" s="7">
        <f>SUMIFS(LOLP!$F$4:$F$8763,$C$4:$C$8763,$C8746,$B$4:$B$8763,$B8746,$D$4:$D$8763,$D8746)</f>
        <v>0</v>
      </c>
      <c r="H8746" s="7">
        <f>COUNTIFS(Calendar!$E$3:$E$367,LOLP!C8746,Calendar!$D$3:$D$367,LOLP!B8746)</f>
        <v>20</v>
      </c>
      <c r="I8746" s="7">
        <f ca="1">IF($F8746=1,OFFSET(start_norps,LOLP!$D8746+(1-$C8746)*24,LOLP!$B8746)*H8746/G8746,0)</f>
        <v>0</v>
      </c>
      <c r="J8746" s="7">
        <f ca="1">IF($F8746=1,OFFSET(start_33,LOLP!$D8746+(1-$C8746)*24,LOLP!$B8746)*H8746/G8746,0)</f>
        <v>0</v>
      </c>
      <c r="K8746" s="7">
        <f ca="1">IF($F8746,OFFSET(start_40,LOLP!$D8746+(1-$C8746)*24,LOLP!$B8746),0)</f>
        <v>0</v>
      </c>
      <c r="L8746" s="7">
        <f ca="1">IF($F8746,OFFSET(start_50,LOLP!$D8746+(1-$C8746)*24,LOLP!$B8746),0)</f>
        <v>0</v>
      </c>
      <c r="M8746" s="25">
        <f t="shared" ca="1" si="954"/>
        <v>0</v>
      </c>
      <c r="N8746" s="25">
        <f t="shared" ca="1" si="955"/>
        <v>0</v>
      </c>
      <c r="O8746" s="15" t="e">
        <f t="shared" ca="1" si="956"/>
        <v>#DIV/0!</v>
      </c>
      <c r="P8746" s="15" t="e">
        <f t="shared" ca="1" si="957"/>
        <v>#DIV/0!</v>
      </c>
    </row>
    <row r="8747" spans="1:16" x14ac:dyDescent="0.25">
      <c r="A8747" s="1">
        <f t="shared" si="958"/>
        <v>43465</v>
      </c>
      <c r="B8747" s="7">
        <f t="shared" si="953"/>
        <v>12</v>
      </c>
      <c r="C8747" s="4">
        <f>INDEX(Calendar!$E$3:$E$367,MATCH(LOLP!$A8747,Calendar!$B$3:$B$367,0))</f>
        <v>1</v>
      </c>
      <c r="D8747" s="2">
        <f t="shared" si="959"/>
        <v>8</v>
      </c>
      <c r="E8747" s="36">
        <v>23777</v>
      </c>
      <c r="F8747" s="7">
        <f>IFERROR(IF(INDEX('Temperature Data'!$AA$15:$AA$348,MATCH(LOLP!A8747,'Temperature Data'!$B$15:$B$348,0))&gt;IF(B8747=9,$G$2,LOLP!$F$2),1,0),0)</f>
        <v>0</v>
      </c>
      <c r="G8747" s="7">
        <f>SUMIFS(LOLP!$F$4:$F$8763,$C$4:$C$8763,$C8747,$B$4:$B$8763,$B8747,$D$4:$D$8763,$D8747)</f>
        <v>0</v>
      </c>
      <c r="H8747" s="7">
        <f>COUNTIFS(Calendar!$E$3:$E$367,LOLP!C8747,Calendar!$D$3:$D$367,LOLP!B8747)</f>
        <v>20</v>
      </c>
      <c r="I8747" s="7">
        <f ca="1">IF($F8747=1,OFFSET(start_norps,LOLP!$D8747+(1-$C8747)*24,LOLP!$B8747)*H8747/G8747,0)</f>
        <v>0</v>
      </c>
      <c r="J8747" s="7">
        <f ca="1">IF($F8747=1,OFFSET(start_33,LOLP!$D8747+(1-$C8747)*24,LOLP!$B8747)*H8747/G8747,0)</f>
        <v>0</v>
      </c>
      <c r="K8747" s="7">
        <f ca="1">IF($F8747,OFFSET(start_40,LOLP!$D8747+(1-$C8747)*24,LOLP!$B8747),0)</f>
        <v>0</v>
      </c>
      <c r="L8747" s="7">
        <f ca="1">IF($F8747,OFFSET(start_50,LOLP!$D8747+(1-$C8747)*24,LOLP!$B8747),0)</f>
        <v>0</v>
      </c>
      <c r="M8747" s="25">
        <f t="shared" ca="1" si="954"/>
        <v>0</v>
      </c>
      <c r="N8747" s="25">
        <f t="shared" ca="1" si="955"/>
        <v>0</v>
      </c>
      <c r="O8747" s="15" t="e">
        <f t="shared" ca="1" si="956"/>
        <v>#DIV/0!</v>
      </c>
      <c r="P8747" s="15" t="e">
        <f t="shared" ca="1" si="957"/>
        <v>#DIV/0!</v>
      </c>
    </row>
    <row r="8748" spans="1:16" x14ac:dyDescent="0.25">
      <c r="A8748" s="1">
        <f t="shared" si="958"/>
        <v>43465</v>
      </c>
      <c r="B8748" s="7">
        <f t="shared" si="953"/>
        <v>12</v>
      </c>
      <c r="C8748" s="4">
        <f>INDEX(Calendar!$E$3:$E$367,MATCH(LOLP!$A8748,Calendar!$B$3:$B$367,0))</f>
        <v>1</v>
      </c>
      <c r="D8748" s="2">
        <f t="shared" si="959"/>
        <v>9</v>
      </c>
      <c r="E8748" s="36">
        <v>24153</v>
      </c>
      <c r="F8748" s="7">
        <f>IFERROR(IF(INDEX('Temperature Data'!$AA$15:$AA$348,MATCH(LOLP!A8748,'Temperature Data'!$B$15:$B$348,0))&gt;IF(B8748=9,$G$2,LOLP!$F$2),1,0),0)</f>
        <v>0</v>
      </c>
      <c r="G8748" s="7">
        <f>SUMIFS(LOLP!$F$4:$F$8763,$C$4:$C$8763,$C8748,$B$4:$B$8763,$B8748,$D$4:$D$8763,$D8748)</f>
        <v>0</v>
      </c>
      <c r="H8748" s="7">
        <f>COUNTIFS(Calendar!$E$3:$E$367,LOLP!C8748,Calendar!$D$3:$D$367,LOLP!B8748)</f>
        <v>20</v>
      </c>
      <c r="I8748" s="7">
        <f ca="1">IF($F8748=1,OFFSET(start_norps,LOLP!$D8748+(1-$C8748)*24,LOLP!$B8748)*H8748/G8748,0)</f>
        <v>0</v>
      </c>
      <c r="J8748" s="7">
        <f ca="1">IF($F8748=1,OFFSET(start_33,LOLP!$D8748+(1-$C8748)*24,LOLP!$B8748)*H8748/G8748,0)</f>
        <v>0</v>
      </c>
      <c r="K8748" s="7">
        <f ca="1">IF($F8748,OFFSET(start_40,LOLP!$D8748+(1-$C8748)*24,LOLP!$B8748),0)</f>
        <v>0</v>
      </c>
      <c r="L8748" s="7">
        <f ca="1">IF($F8748,OFFSET(start_50,LOLP!$D8748+(1-$C8748)*24,LOLP!$B8748),0)</f>
        <v>0</v>
      </c>
      <c r="M8748" s="25">
        <f t="shared" ca="1" si="954"/>
        <v>0</v>
      </c>
      <c r="N8748" s="25">
        <f t="shared" ca="1" si="955"/>
        <v>0</v>
      </c>
      <c r="O8748" s="15" t="e">
        <f t="shared" ca="1" si="956"/>
        <v>#DIV/0!</v>
      </c>
      <c r="P8748" s="15" t="e">
        <f t="shared" ca="1" si="957"/>
        <v>#DIV/0!</v>
      </c>
    </row>
    <row r="8749" spans="1:16" x14ac:dyDescent="0.25">
      <c r="A8749" s="1">
        <f t="shared" si="958"/>
        <v>43465</v>
      </c>
      <c r="B8749" s="7">
        <f t="shared" si="953"/>
        <v>12</v>
      </c>
      <c r="C8749" s="4">
        <f>INDEX(Calendar!$E$3:$E$367,MATCH(LOLP!$A8749,Calendar!$B$3:$B$367,0))</f>
        <v>1</v>
      </c>
      <c r="D8749" s="2">
        <f t="shared" si="959"/>
        <v>10</v>
      </c>
      <c r="E8749" s="36">
        <v>23929</v>
      </c>
      <c r="F8749" s="7">
        <f>IFERROR(IF(INDEX('Temperature Data'!$AA$15:$AA$348,MATCH(LOLP!A8749,'Temperature Data'!$B$15:$B$348,0))&gt;IF(B8749=9,$G$2,LOLP!$F$2),1,0),0)</f>
        <v>0</v>
      </c>
      <c r="G8749" s="7">
        <f>SUMIFS(LOLP!$F$4:$F$8763,$C$4:$C$8763,$C8749,$B$4:$B$8763,$B8749,$D$4:$D$8763,$D8749)</f>
        <v>0</v>
      </c>
      <c r="H8749" s="7">
        <f>COUNTIFS(Calendar!$E$3:$E$367,LOLP!C8749,Calendar!$D$3:$D$367,LOLP!B8749)</f>
        <v>20</v>
      </c>
      <c r="I8749" s="7">
        <f ca="1">IF($F8749=1,OFFSET(start_norps,LOLP!$D8749+(1-$C8749)*24,LOLP!$B8749)*H8749/G8749,0)</f>
        <v>0</v>
      </c>
      <c r="J8749" s="7">
        <f ca="1">IF($F8749=1,OFFSET(start_33,LOLP!$D8749+(1-$C8749)*24,LOLP!$B8749)*H8749/G8749,0)</f>
        <v>0</v>
      </c>
      <c r="K8749" s="7">
        <f ca="1">IF($F8749,OFFSET(start_40,LOLP!$D8749+(1-$C8749)*24,LOLP!$B8749),0)</f>
        <v>0</v>
      </c>
      <c r="L8749" s="7">
        <f ca="1">IF($F8749,OFFSET(start_50,LOLP!$D8749+(1-$C8749)*24,LOLP!$B8749),0)</f>
        <v>0</v>
      </c>
      <c r="M8749" s="25">
        <f t="shared" ca="1" si="954"/>
        <v>0</v>
      </c>
      <c r="N8749" s="25">
        <f t="shared" ca="1" si="955"/>
        <v>0</v>
      </c>
      <c r="O8749" s="15" t="e">
        <f t="shared" ca="1" si="956"/>
        <v>#DIV/0!</v>
      </c>
      <c r="P8749" s="15" t="e">
        <f t="shared" ca="1" si="957"/>
        <v>#DIV/0!</v>
      </c>
    </row>
    <row r="8750" spans="1:16" x14ac:dyDescent="0.25">
      <c r="A8750" s="1">
        <f t="shared" si="958"/>
        <v>43465</v>
      </c>
      <c r="B8750" s="7">
        <f t="shared" si="953"/>
        <v>12</v>
      </c>
      <c r="C8750" s="4">
        <f>INDEX(Calendar!$E$3:$E$367,MATCH(LOLP!$A8750,Calendar!$B$3:$B$367,0))</f>
        <v>1</v>
      </c>
      <c r="D8750" s="2">
        <f t="shared" si="959"/>
        <v>11</v>
      </c>
      <c r="E8750" s="36">
        <v>23519</v>
      </c>
      <c r="F8750" s="7">
        <f>IFERROR(IF(INDEX('Temperature Data'!$AA$15:$AA$348,MATCH(LOLP!A8750,'Temperature Data'!$B$15:$B$348,0))&gt;IF(B8750=9,$G$2,LOLP!$F$2),1,0),0)</f>
        <v>0</v>
      </c>
      <c r="G8750" s="7">
        <f>SUMIFS(LOLP!$F$4:$F$8763,$C$4:$C$8763,$C8750,$B$4:$B$8763,$B8750,$D$4:$D$8763,$D8750)</f>
        <v>0</v>
      </c>
      <c r="H8750" s="7">
        <f>COUNTIFS(Calendar!$E$3:$E$367,LOLP!C8750,Calendar!$D$3:$D$367,LOLP!B8750)</f>
        <v>20</v>
      </c>
      <c r="I8750" s="7">
        <f ca="1">IF($F8750=1,OFFSET(start_norps,LOLP!$D8750+(1-$C8750)*24,LOLP!$B8750)*H8750/G8750,0)</f>
        <v>0</v>
      </c>
      <c r="J8750" s="7">
        <f ca="1">IF($F8750=1,OFFSET(start_33,LOLP!$D8750+(1-$C8750)*24,LOLP!$B8750)*H8750/G8750,0)</f>
        <v>0</v>
      </c>
      <c r="K8750" s="7">
        <f ca="1">IF($F8750,OFFSET(start_40,LOLP!$D8750+(1-$C8750)*24,LOLP!$B8750),0)</f>
        <v>0</v>
      </c>
      <c r="L8750" s="7">
        <f ca="1">IF($F8750,OFFSET(start_50,LOLP!$D8750+(1-$C8750)*24,LOLP!$B8750),0)</f>
        <v>0</v>
      </c>
      <c r="M8750" s="25">
        <f t="shared" ca="1" si="954"/>
        <v>0</v>
      </c>
      <c r="N8750" s="25">
        <f t="shared" ca="1" si="955"/>
        <v>0</v>
      </c>
      <c r="O8750" s="15" t="e">
        <f t="shared" ca="1" si="956"/>
        <v>#DIV/0!</v>
      </c>
      <c r="P8750" s="15" t="e">
        <f t="shared" ca="1" si="957"/>
        <v>#DIV/0!</v>
      </c>
    </row>
    <row r="8751" spans="1:16" x14ac:dyDescent="0.25">
      <c r="A8751" s="1">
        <f t="shared" si="958"/>
        <v>43465</v>
      </c>
      <c r="B8751" s="7">
        <f t="shared" si="953"/>
        <v>12</v>
      </c>
      <c r="C8751" s="4">
        <f>INDEX(Calendar!$E$3:$E$367,MATCH(LOLP!$A8751,Calendar!$B$3:$B$367,0))</f>
        <v>1</v>
      </c>
      <c r="D8751" s="2">
        <f t="shared" si="959"/>
        <v>12</v>
      </c>
      <c r="E8751" s="36">
        <v>22904</v>
      </c>
      <c r="F8751" s="7">
        <f>IFERROR(IF(INDEX('Temperature Data'!$AA$15:$AA$348,MATCH(LOLP!A8751,'Temperature Data'!$B$15:$B$348,0))&gt;IF(B8751=9,$G$2,LOLP!$F$2),1,0),0)</f>
        <v>0</v>
      </c>
      <c r="G8751" s="7">
        <f>SUMIFS(LOLP!$F$4:$F$8763,$C$4:$C$8763,$C8751,$B$4:$B$8763,$B8751,$D$4:$D$8763,$D8751)</f>
        <v>0</v>
      </c>
      <c r="H8751" s="7">
        <f>COUNTIFS(Calendar!$E$3:$E$367,LOLP!C8751,Calendar!$D$3:$D$367,LOLP!B8751)</f>
        <v>20</v>
      </c>
      <c r="I8751" s="7">
        <f ca="1">IF($F8751=1,OFFSET(start_norps,LOLP!$D8751+(1-$C8751)*24,LOLP!$B8751)*H8751/G8751,0)</f>
        <v>0</v>
      </c>
      <c r="J8751" s="7">
        <f ca="1">IF($F8751=1,OFFSET(start_33,LOLP!$D8751+(1-$C8751)*24,LOLP!$B8751)*H8751/G8751,0)</f>
        <v>0</v>
      </c>
      <c r="K8751" s="7">
        <f ca="1">IF($F8751,OFFSET(start_40,LOLP!$D8751+(1-$C8751)*24,LOLP!$B8751),0)</f>
        <v>0</v>
      </c>
      <c r="L8751" s="7">
        <f ca="1">IF($F8751,OFFSET(start_50,LOLP!$D8751+(1-$C8751)*24,LOLP!$B8751),0)</f>
        <v>0</v>
      </c>
      <c r="M8751" s="25">
        <f t="shared" ca="1" si="954"/>
        <v>0</v>
      </c>
      <c r="N8751" s="25">
        <f t="shared" ca="1" si="955"/>
        <v>0</v>
      </c>
      <c r="O8751" s="15" t="e">
        <f t="shared" ca="1" si="956"/>
        <v>#DIV/0!</v>
      </c>
      <c r="P8751" s="15" t="e">
        <f t="shared" ca="1" si="957"/>
        <v>#DIV/0!</v>
      </c>
    </row>
    <row r="8752" spans="1:16" x14ac:dyDescent="0.25">
      <c r="A8752" s="1">
        <f t="shared" si="958"/>
        <v>43465</v>
      </c>
      <c r="B8752" s="7">
        <f t="shared" si="953"/>
        <v>12</v>
      </c>
      <c r="C8752" s="4">
        <f>INDEX(Calendar!$E$3:$E$367,MATCH(LOLP!$A8752,Calendar!$B$3:$B$367,0))</f>
        <v>1</v>
      </c>
      <c r="D8752" s="2">
        <f t="shared" si="959"/>
        <v>13</v>
      </c>
      <c r="E8752" s="36">
        <v>22450</v>
      </c>
      <c r="F8752" s="7">
        <f>IFERROR(IF(INDEX('Temperature Data'!$AA$15:$AA$348,MATCH(LOLP!A8752,'Temperature Data'!$B$15:$B$348,0))&gt;IF(B8752=9,$G$2,LOLP!$F$2),1,0),0)</f>
        <v>0</v>
      </c>
      <c r="G8752" s="7">
        <f>SUMIFS(LOLP!$F$4:$F$8763,$C$4:$C$8763,$C8752,$B$4:$B$8763,$B8752,$D$4:$D$8763,$D8752)</f>
        <v>0</v>
      </c>
      <c r="H8752" s="7">
        <f>COUNTIFS(Calendar!$E$3:$E$367,LOLP!C8752,Calendar!$D$3:$D$367,LOLP!B8752)</f>
        <v>20</v>
      </c>
      <c r="I8752" s="7">
        <f ca="1">IF($F8752=1,OFFSET(start_norps,LOLP!$D8752+(1-$C8752)*24,LOLP!$B8752)*H8752/G8752,0)</f>
        <v>0</v>
      </c>
      <c r="J8752" s="7">
        <f ca="1">IF($F8752=1,OFFSET(start_33,LOLP!$D8752+(1-$C8752)*24,LOLP!$B8752)*H8752/G8752,0)</f>
        <v>0</v>
      </c>
      <c r="K8752" s="7">
        <f ca="1">IF($F8752,OFFSET(start_40,LOLP!$D8752+(1-$C8752)*24,LOLP!$B8752),0)</f>
        <v>0</v>
      </c>
      <c r="L8752" s="7">
        <f ca="1">IF($F8752,OFFSET(start_50,LOLP!$D8752+(1-$C8752)*24,LOLP!$B8752),0)</f>
        <v>0</v>
      </c>
      <c r="M8752" s="25">
        <f t="shared" ca="1" si="954"/>
        <v>0</v>
      </c>
      <c r="N8752" s="25">
        <f t="shared" ca="1" si="955"/>
        <v>0</v>
      </c>
      <c r="O8752" s="15" t="e">
        <f t="shared" ca="1" si="956"/>
        <v>#DIV/0!</v>
      </c>
      <c r="P8752" s="15" t="e">
        <f t="shared" ca="1" si="957"/>
        <v>#DIV/0!</v>
      </c>
    </row>
    <row r="8753" spans="1:16" x14ac:dyDescent="0.25">
      <c r="A8753" s="1">
        <f t="shared" si="958"/>
        <v>43465</v>
      </c>
      <c r="B8753" s="7">
        <f t="shared" si="953"/>
        <v>12</v>
      </c>
      <c r="C8753" s="4">
        <f>INDEX(Calendar!$E$3:$E$367,MATCH(LOLP!$A8753,Calendar!$B$3:$B$367,0))</f>
        <v>1</v>
      </c>
      <c r="D8753" s="2">
        <f t="shared" si="959"/>
        <v>14</v>
      </c>
      <c r="E8753" s="36">
        <v>22210</v>
      </c>
      <c r="F8753" s="7">
        <f>IFERROR(IF(INDEX('Temperature Data'!$AA$15:$AA$348,MATCH(LOLP!A8753,'Temperature Data'!$B$15:$B$348,0))&gt;IF(B8753=9,$G$2,LOLP!$F$2),1,0),0)</f>
        <v>0</v>
      </c>
      <c r="G8753" s="7">
        <f>SUMIFS(LOLP!$F$4:$F$8763,$C$4:$C$8763,$C8753,$B$4:$B$8763,$B8753,$D$4:$D$8763,$D8753)</f>
        <v>0</v>
      </c>
      <c r="H8753" s="7">
        <f>COUNTIFS(Calendar!$E$3:$E$367,LOLP!C8753,Calendar!$D$3:$D$367,LOLP!B8753)</f>
        <v>20</v>
      </c>
      <c r="I8753" s="7">
        <f ca="1">IF($F8753=1,OFFSET(start_norps,LOLP!$D8753+(1-$C8753)*24,LOLP!$B8753)*H8753/G8753,0)</f>
        <v>0</v>
      </c>
      <c r="J8753" s="7">
        <f ca="1">IF($F8753=1,OFFSET(start_33,LOLP!$D8753+(1-$C8753)*24,LOLP!$B8753)*H8753/G8753,0)</f>
        <v>0</v>
      </c>
      <c r="K8753" s="7">
        <f ca="1">IF($F8753,OFFSET(start_40,LOLP!$D8753+(1-$C8753)*24,LOLP!$B8753),0)</f>
        <v>0</v>
      </c>
      <c r="L8753" s="7">
        <f ca="1">IF($F8753,OFFSET(start_50,LOLP!$D8753+(1-$C8753)*24,LOLP!$B8753),0)</f>
        <v>0</v>
      </c>
      <c r="M8753" s="25">
        <f t="shared" ca="1" si="954"/>
        <v>0</v>
      </c>
      <c r="N8753" s="25">
        <f t="shared" ca="1" si="955"/>
        <v>0</v>
      </c>
      <c r="O8753" s="15" t="e">
        <f t="shared" ca="1" si="956"/>
        <v>#DIV/0!</v>
      </c>
      <c r="P8753" s="15" t="e">
        <f t="shared" ca="1" si="957"/>
        <v>#DIV/0!</v>
      </c>
    </row>
    <row r="8754" spans="1:16" x14ac:dyDescent="0.25">
      <c r="A8754" s="1">
        <f t="shared" si="958"/>
        <v>43465</v>
      </c>
      <c r="B8754" s="7">
        <f t="shared" si="953"/>
        <v>12</v>
      </c>
      <c r="C8754" s="4">
        <f>INDEX(Calendar!$E$3:$E$367,MATCH(LOLP!$A8754,Calendar!$B$3:$B$367,0))</f>
        <v>1</v>
      </c>
      <c r="D8754" s="2">
        <f t="shared" si="959"/>
        <v>15</v>
      </c>
      <c r="E8754" s="36">
        <v>22548</v>
      </c>
      <c r="F8754" s="7">
        <f>IFERROR(IF(INDEX('Temperature Data'!$AA$15:$AA$348,MATCH(LOLP!A8754,'Temperature Data'!$B$15:$B$348,0))&gt;IF(B8754=9,$G$2,LOLP!$F$2),1,0),0)</f>
        <v>0</v>
      </c>
      <c r="G8754" s="7">
        <f>SUMIFS(LOLP!$F$4:$F$8763,$C$4:$C$8763,$C8754,$B$4:$B$8763,$B8754,$D$4:$D$8763,$D8754)</f>
        <v>0</v>
      </c>
      <c r="H8754" s="7">
        <f>COUNTIFS(Calendar!$E$3:$E$367,LOLP!C8754,Calendar!$D$3:$D$367,LOLP!B8754)</f>
        <v>20</v>
      </c>
      <c r="I8754" s="7">
        <f ca="1">IF($F8754=1,OFFSET(start_norps,LOLP!$D8754+(1-$C8754)*24,LOLP!$B8754)*H8754/G8754,0)</f>
        <v>0</v>
      </c>
      <c r="J8754" s="7">
        <f ca="1">IF($F8754=1,OFFSET(start_33,LOLP!$D8754+(1-$C8754)*24,LOLP!$B8754)*H8754/G8754,0)</f>
        <v>0</v>
      </c>
      <c r="K8754" s="7">
        <f ca="1">IF($F8754,OFFSET(start_40,LOLP!$D8754+(1-$C8754)*24,LOLP!$B8754),0)</f>
        <v>0</v>
      </c>
      <c r="L8754" s="7">
        <f ca="1">IF($F8754,OFFSET(start_50,LOLP!$D8754+(1-$C8754)*24,LOLP!$B8754),0)</f>
        <v>0</v>
      </c>
      <c r="M8754" s="25">
        <f t="shared" ca="1" si="954"/>
        <v>0</v>
      </c>
      <c r="N8754" s="25">
        <f t="shared" ca="1" si="955"/>
        <v>0</v>
      </c>
      <c r="O8754" s="15" t="e">
        <f t="shared" ca="1" si="956"/>
        <v>#DIV/0!</v>
      </c>
      <c r="P8754" s="15" t="e">
        <f t="shared" ca="1" si="957"/>
        <v>#DIV/0!</v>
      </c>
    </row>
    <row r="8755" spans="1:16" x14ac:dyDescent="0.25">
      <c r="A8755" s="1">
        <f t="shared" si="958"/>
        <v>43465</v>
      </c>
      <c r="B8755" s="7">
        <f t="shared" si="953"/>
        <v>12</v>
      </c>
      <c r="C8755" s="4">
        <f>INDEX(Calendar!$E$3:$E$367,MATCH(LOLP!$A8755,Calendar!$B$3:$B$367,0))</f>
        <v>1</v>
      </c>
      <c r="D8755" s="2">
        <f t="shared" si="959"/>
        <v>16</v>
      </c>
      <c r="E8755" s="36">
        <v>23282</v>
      </c>
      <c r="F8755" s="7">
        <f>IFERROR(IF(INDEX('Temperature Data'!$AA$15:$AA$348,MATCH(LOLP!A8755,'Temperature Data'!$B$15:$B$348,0))&gt;IF(B8755=9,$G$2,LOLP!$F$2),1,0),0)</f>
        <v>0</v>
      </c>
      <c r="G8755" s="7">
        <f>SUMIFS(LOLP!$F$4:$F$8763,$C$4:$C$8763,$C8755,$B$4:$B$8763,$B8755,$D$4:$D$8763,$D8755)</f>
        <v>0</v>
      </c>
      <c r="H8755" s="7">
        <f>COUNTIFS(Calendar!$E$3:$E$367,LOLP!C8755,Calendar!$D$3:$D$367,LOLP!B8755)</f>
        <v>20</v>
      </c>
      <c r="I8755" s="7">
        <f ca="1">IF($F8755=1,OFFSET(start_norps,LOLP!$D8755+(1-$C8755)*24,LOLP!$B8755)*H8755/G8755,0)</f>
        <v>0</v>
      </c>
      <c r="J8755" s="7">
        <f ca="1">IF($F8755=1,OFFSET(start_33,LOLP!$D8755+(1-$C8755)*24,LOLP!$B8755)*H8755/G8755,0)</f>
        <v>0</v>
      </c>
      <c r="K8755" s="7">
        <f ca="1">IF($F8755,OFFSET(start_40,LOLP!$D8755+(1-$C8755)*24,LOLP!$B8755),0)</f>
        <v>0</v>
      </c>
      <c r="L8755" s="7">
        <f ca="1">IF($F8755,OFFSET(start_50,LOLP!$D8755+(1-$C8755)*24,LOLP!$B8755),0)</f>
        <v>0</v>
      </c>
      <c r="M8755" s="25">
        <f t="shared" ca="1" si="954"/>
        <v>0</v>
      </c>
      <c r="N8755" s="25">
        <f t="shared" ca="1" si="955"/>
        <v>0</v>
      </c>
      <c r="O8755" s="15" t="e">
        <f t="shared" ca="1" si="956"/>
        <v>#DIV/0!</v>
      </c>
      <c r="P8755" s="15" t="e">
        <f t="shared" ca="1" si="957"/>
        <v>#DIV/0!</v>
      </c>
    </row>
    <row r="8756" spans="1:16" x14ac:dyDescent="0.25">
      <c r="A8756" s="1">
        <f t="shared" si="958"/>
        <v>43465</v>
      </c>
      <c r="B8756" s="7">
        <f t="shared" si="953"/>
        <v>12</v>
      </c>
      <c r="C8756" s="4">
        <f>INDEX(Calendar!$E$3:$E$367,MATCH(LOLP!$A8756,Calendar!$B$3:$B$367,0))</f>
        <v>1</v>
      </c>
      <c r="D8756" s="2">
        <f t="shared" si="959"/>
        <v>17</v>
      </c>
      <c r="E8756" s="36">
        <v>25061</v>
      </c>
      <c r="F8756" s="7">
        <f>IFERROR(IF(INDEX('Temperature Data'!$AA$15:$AA$348,MATCH(LOLP!A8756,'Temperature Data'!$B$15:$B$348,0))&gt;IF(B8756=9,$G$2,LOLP!$F$2),1,0),0)</f>
        <v>0</v>
      </c>
      <c r="G8756" s="7">
        <f>SUMIFS(LOLP!$F$4:$F$8763,$C$4:$C$8763,$C8756,$B$4:$B$8763,$B8756,$D$4:$D$8763,$D8756)</f>
        <v>0</v>
      </c>
      <c r="H8756" s="7">
        <f>COUNTIFS(Calendar!$E$3:$E$367,LOLP!C8756,Calendar!$D$3:$D$367,LOLP!B8756)</f>
        <v>20</v>
      </c>
      <c r="I8756" s="7">
        <f ca="1">IF($F8756=1,OFFSET(start_norps,LOLP!$D8756+(1-$C8756)*24,LOLP!$B8756)*H8756/G8756,0)</f>
        <v>0</v>
      </c>
      <c r="J8756" s="7">
        <f ca="1">IF($F8756=1,OFFSET(start_33,LOLP!$D8756+(1-$C8756)*24,LOLP!$B8756)*H8756/G8756,0)</f>
        <v>0</v>
      </c>
      <c r="K8756" s="7">
        <f ca="1">IF($F8756,OFFSET(start_40,LOLP!$D8756+(1-$C8756)*24,LOLP!$B8756),0)</f>
        <v>0</v>
      </c>
      <c r="L8756" s="7">
        <f ca="1">IF($F8756,OFFSET(start_50,LOLP!$D8756+(1-$C8756)*24,LOLP!$B8756),0)</f>
        <v>0</v>
      </c>
      <c r="M8756" s="25">
        <f t="shared" ca="1" si="954"/>
        <v>0</v>
      </c>
      <c r="N8756" s="25">
        <f t="shared" ca="1" si="955"/>
        <v>0</v>
      </c>
      <c r="O8756" s="15" t="e">
        <f t="shared" ca="1" si="956"/>
        <v>#DIV/0!</v>
      </c>
      <c r="P8756" s="15" t="e">
        <f t="shared" ca="1" si="957"/>
        <v>#DIV/0!</v>
      </c>
    </row>
    <row r="8757" spans="1:16" x14ac:dyDescent="0.25">
      <c r="A8757" s="1">
        <f t="shared" si="958"/>
        <v>43465</v>
      </c>
      <c r="B8757" s="7">
        <f t="shared" si="953"/>
        <v>12</v>
      </c>
      <c r="C8757" s="4">
        <f>INDEX(Calendar!$E$3:$E$367,MATCH(LOLP!$A8757,Calendar!$B$3:$B$367,0))</f>
        <v>1</v>
      </c>
      <c r="D8757" s="2">
        <f t="shared" si="959"/>
        <v>18</v>
      </c>
      <c r="E8757" s="36">
        <v>27681</v>
      </c>
      <c r="F8757" s="7">
        <f>IFERROR(IF(INDEX('Temperature Data'!$AA$15:$AA$348,MATCH(LOLP!A8757,'Temperature Data'!$B$15:$B$348,0))&gt;IF(B8757=9,$G$2,LOLP!$F$2),1,0),0)</f>
        <v>0</v>
      </c>
      <c r="G8757" s="7">
        <f>SUMIFS(LOLP!$F$4:$F$8763,$C$4:$C$8763,$C8757,$B$4:$B$8763,$B8757,$D$4:$D$8763,$D8757)</f>
        <v>0</v>
      </c>
      <c r="H8757" s="7">
        <f>COUNTIFS(Calendar!$E$3:$E$367,LOLP!C8757,Calendar!$D$3:$D$367,LOLP!B8757)</f>
        <v>20</v>
      </c>
      <c r="I8757" s="7">
        <f ca="1">IF($F8757=1,OFFSET(start_norps,LOLP!$D8757+(1-$C8757)*24,LOLP!$B8757)*H8757/G8757,0)</f>
        <v>0</v>
      </c>
      <c r="J8757" s="7">
        <f ca="1">IF($F8757=1,OFFSET(start_33,LOLP!$D8757+(1-$C8757)*24,LOLP!$B8757)*H8757/G8757,0)</f>
        <v>0</v>
      </c>
      <c r="K8757" s="7">
        <f ca="1">IF($F8757,OFFSET(start_40,LOLP!$D8757+(1-$C8757)*24,LOLP!$B8757),0)</f>
        <v>0</v>
      </c>
      <c r="L8757" s="7">
        <f ca="1">IF($F8757,OFFSET(start_50,LOLP!$D8757+(1-$C8757)*24,LOLP!$B8757),0)</f>
        <v>0</v>
      </c>
      <c r="M8757" s="25">
        <f t="shared" ca="1" si="954"/>
        <v>0</v>
      </c>
      <c r="N8757" s="25">
        <f t="shared" ca="1" si="955"/>
        <v>0</v>
      </c>
      <c r="O8757" s="15" t="e">
        <f t="shared" ca="1" si="956"/>
        <v>#DIV/0!</v>
      </c>
      <c r="P8757" s="15" t="e">
        <f t="shared" ca="1" si="957"/>
        <v>#DIV/0!</v>
      </c>
    </row>
    <row r="8758" spans="1:16" x14ac:dyDescent="0.25">
      <c r="A8758" s="1">
        <f t="shared" si="958"/>
        <v>43465</v>
      </c>
      <c r="B8758" s="7">
        <f t="shared" si="953"/>
        <v>12</v>
      </c>
      <c r="C8758" s="4">
        <f>INDEX(Calendar!$E$3:$E$367,MATCH(LOLP!$A8758,Calendar!$B$3:$B$367,0))</f>
        <v>1</v>
      </c>
      <c r="D8758" s="2">
        <f t="shared" si="959"/>
        <v>19</v>
      </c>
      <c r="E8758" s="36">
        <v>27640</v>
      </c>
      <c r="F8758" s="7">
        <f>IFERROR(IF(INDEX('Temperature Data'!$AA$15:$AA$348,MATCH(LOLP!A8758,'Temperature Data'!$B$15:$B$348,0))&gt;IF(B8758=9,$G$2,LOLP!$F$2),1,0),0)</f>
        <v>0</v>
      </c>
      <c r="G8758" s="7">
        <f>SUMIFS(LOLP!$F$4:$F$8763,$C$4:$C$8763,$C8758,$B$4:$B$8763,$B8758,$D$4:$D$8763,$D8758)</f>
        <v>0</v>
      </c>
      <c r="H8758" s="7">
        <f>COUNTIFS(Calendar!$E$3:$E$367,LOLP!C8758,Calendar!$D$3:$D$367,LOLP!B8758)</f>
        <v>20</v>
      </c>
      <c r="I8758" s="7">
        <f ca="1">IF($F8758=1,OFFSET(start_norps,LOLP!$D8758+(1-$C8758)*24,LOLP!$B8758)*H8758/G8758,0)</f>
        <v>0</v>
      </c>
      <c r="J8758" s="7">
        <f ca="1">IF($F8758=1,OFFSET(start_33,LOLP!$D8758+(1-$C8758)*24,LOLP!$B8758)*H8758/G8758,0)</f>
        <v>0</v>
      </c>
      <c r="K8758" s="7">
        <f ca="1">IF($F8758,OFFSET(start_40,LOLP!$D8758+(1-$C8758)*24,LOLP!$B8758),0)</f>
        <v>0</v>
      </c>
      <c r="L8758" s="7">
        <f ca="1">IF($F8758,OFFSET(start_50,LOLP!$D8758+(1-$C8758)*24,LOLP!$B8758),0)</f>
        <v>0</v>
      </c>
      <c r="M8758" s="25">
        <f t="shared" ca="1" si="954"/>
        <v>0</v>
      </c>
      <c r="N8758" s="25">
        <f t="shared" ca="1" si="955"/>
        <v>0</v>
      </c>
      <c r="O8758" s="15" t="e">
        <f t="shared" ca="1" si="956"/>
        <v>#DIV/0!</v>
      </c>
      <c r="P8758" s="15" t="e">
        <f t="shared" ca="1" si="957"/>
        <v>#DIV/0!</v>
      </c>
    </row>
    <row r="8759" spans="1:16" x14ac:dyDescent="0.25">
      <c r="A8759" s="1">
        <f t="shared" si="958"/>
        <v>43465</v>
      </c>
      <c r="B8759" s="7">
        <f t="shared" si="953"/>
        <v>12</v>
      </c>
      <c r="C8759" s="4">
        <f>INDEX(Calendar!$E$3:$E$367,MATCH(LOLP!$A8759,Calendar!$B$3:$B$367,0))</f>
        <v>1</v>
      </c>
      <c r="D8759" s="2">
        <f t="shared" si="959"/>
        <v>20</v>
      </c>
      <c r="E8759" s="36">
        <v>26814</v>
      </c>
      <c r="F8759" s="7">
        <f>IFERROR(IF(INDEX('Temperature Data'!$AA$15:$AA$348,MATCH(LOLP!A8759,'Temperature Data'!$B$15:$B$348,0))&gt;IF(B8759=9,$G$2,LOLP!$F$2),1,0),0)</f>
        <v>0</v>
      </c>
      <c r="G8759" s="7">
        <f>SUMIFS(LOLP!$F$4:$F$8763,$C$4:$C$8763,$C8759,$B$4:$B$8763,$B8759,$D$4:$D$8763,$D8759)</f>
        <v>0</v>
      </c>
      <c r="H8759" s="7">
        <f>COUNTIFS(Calendar!$E$3:$E$367,LOLP!C8759,Calendar!$D$3:$D$367,LOLP!B8759)</f>
        <v>20</v>
      </c>
      <c r="I8759" s="7">
        <f ca="1">IF($F8759=1,OFFSET(start_norps,LOLP!$D8759+(1-$C8759)*24,LOLP!$B8759)*H8759/G8759,0)</f>
        <v>0</v>
      </c>
      <c r="J8759" s="7">
        <f ca="1">IF($F8759=1,OFFSET(start_33,LOLP!$D8759+(1-$C8759)*24,LOLP!$B8759)*H8759/G8759,0)</f>
        <v>0</v>
      </c>
      <c r="K8759" s="7">
        <f ca="1">IF($F8759,OFFSET(start_40,LOLP!$D8759+(1-$C8759)*24,LOLP!$B8759),0)</f>
        <v>0</v>
      </c>
      <c r="L8759" s="7">
        <f ca="1">IF($F8759,OFFSET(start_50,LOLP!$D8759+(1-$C8759)*24,LOLP!$B8759),0)</f>
        <v>0</v>
      </c>
      <c r="M8759" s="25">
        <f t="shared" ca="1" si="954"/>
        <v>0</v>
      </c>
      <c r="N8759" s="25">
        <f t="shared" ca="1" si="955"/>
        <v>0</v>
      </c>
      <c r="O8759" s="15" t="e">
        <f t="shared" ca="1" si="956"/>
        <v>#DIV/0!</v>
      </c>
      <c r="P8759" s="15" t="e">
        <f t="shared" ca="1" si="957"/>
        <v>#DIV/0!</v>
      </c>
    </row>
    <row r="8760" spans="1:16" x14ac:dyDescent="0.25">
      <c r="A8760" s="1">
        <f t="shared" si="958"/>
        <v>43465</v>
      </c>
      <c r="B8760" s="7">
        <f t="shared" si="953"/>
        <v>12</v>
      </c>
      <c r="C8760" s="4">
        <f>INDEX(Calendar!$E$3:$E$367,MATCH(LOLP!$A8760,Calendar!$B$3:$B$367,0))</f>
        <v>1</v>
      </c>
      <c r="D8760" s="2">
        <f t="shared" si="959"/>
        <v>21</v>
      </c>
      <c r="E8760" s="36">
        <v>25905</v>
      </c>
      <c r="F8760" s="7">
        <f>IFERROR(IF(INDEX('Temperature Data'!$AA$15:$AA$348,MATCH(LOLP!A8760,'Temperature Data'!$B$15:$B$348,0))&gt;IF(B8760=9,$G$2,LOLP!$F$2),1,0),0)</f>
        <v>0</v>
      </c>
      <c r="G8760" s="7">
        <f>SUMIFS(LOLP!$F$4:$F$8763,$C$4:$C$8763,$C8760,$B$4:$B$8763,$B8760,$D$4:$D$8763,$D8760)</f>
        <v>0</v>
      </c>
      <c r="H8760" s="7">
        <f>COUNTIFS(Calendar!$E$3:$E$367,LOLP!C8760,Calendar!$D$3:$D$367,LOLP!B8760)</f>
        <v>20</v>
      </c>
      <c r="I8760" s="7">
        <f ca="1">IF($F8760=1,OFFSET(start_norps,LOLP!$D8760+(1-$C8760)*24,LOLP!$B8760)*H8760/G8760,0)</f>
        <v>0</v>
      </c>
      <c r="J8760" s="7">
        <f ca="1">IF($F8760=1,OFFSET(start_33,LOLP!$D8760+(1-$C8760)*24,LOLP!$B8760)*H8760/G8760,0)</f>
        <v>0</v>
      </c>
      <c r="K8760" s="7">
        <f ca="1">IF($F8760,OFFSET(start_40,LOLP!$D8760+(1-$C8760)*24,LOLP!$B8760),0)</f>
        <v>0</v>
      </c>
      <c r="L8760" s="7">
        <f ca="1">IF($F8760,OFFSET(start_50,LOLP!$D8760+(1-$C8760)*24,LOLP!$B8760),0)</f>
        <v>0</v>
      </c>
      <c r="M8760" s="25">
        <f t="shared" ca="1" si="954"/>
        <v>0</v>
      </c>
      <c r="N8760" s="25">
        <f t="shared" ca="1" si="955"/>
        <v>0</v>
      </c>
      <c r="O8760" s="15" t="e">
        <f t="shared" ca="1" si="956"/>
        <v>#DIV/0!</v>
      </c>
      <c r="P8760" s="15" t="e">
        <f t="shared" ca="1" si="957"/>
        <v>#DIV/0!</v>
      </c>
    </row>
    <row r="8761" spans="1:16" x14ac:dyDescent="0.25">
      <c r="A8761" s="1">
        <f t="shared" si="958"/>
        <v>43465</v>
      </c>
      <c r="B8761" s="7">
        <f t="shared" si="953"/>
        <v>12</v>
      </c>
      <c r="C8761" s="4">
        <f>INDEX(Calendar!$E$3:$E$367,MATCH(LOLP!$A8761,Calendar!$B$3:$B$367,0))</f>
        <v>1</v>
      </c>
      <c r="D8761" s="2">
        <f t="shared" si="959"/>
        <v>22</v>
      </c>
      <c r="E8761" s="36">
        <v>24935</v>
      </c>
      <c r="F8761" s="7">
        <f>IFERROR(IF(INDEX('Temperature Data'!$AA$15:$AA$348,MATCH(LOLP!A8761,'Temperature Data'!$B$15:$B$348,0))&gt;IF(B8761=9,$G$2,LOLP!$F$2),1,0),0)</f>
        <v>0</v>
      </c>
      <c r="G8761" s="7">
        <f>SUMIFS(LOLP!$F$4:$F$8763,$C$4:$C$8763,$C8761,$B$4:$B$8763,$B8761,$D$4:$D$8763,$D8761)</f>
        <v>0</v>
      </c>
      <c r="H8761" s="7">
        <f>COUNTIFS(Calendar!$E$3:$E$367,LOLP!C8761,Calendar!$D$3:$D$367,LOLP!B8761)</f>
        <v>20</v>
      </c>
      <c r="I8761" s="7">
        <f ca="1">IF($F8761=1,OFFSET(start_norps,LOLP!$D8761+(1-$C8761)*24,LOLP!$B8761)*H8761/G8761,0)</f>
        <v>0</v>
      </c>
      <c r="J8761" s="7">
        <f ca="1">IF($F8761=1,OFFSET(start_33,LOLP!$D8761+(1-$C8761)*24,LOLP!$B8761)*H8761/G8761,0)</f>
        <v>0</v>
      </c>
      <c r="K8761" s="7">
        <f ca="1">IF($F8761,OFFSET(start_40,LOLP!$D8761+(1-$C8761)*24,LOLP!$B8761),0)</f>
        <v>0</v>
      </c>
      <c r="L8761" s="7">
        <f ca="1">IF($F8761,OFFSET(start_50,LOLP!$D8761+(1-$C8761)*24,LOLP!$B8761),0)</f>
        <v>0</v>
      </c>
      <c r="M8761" s="25">
        <f t="shared" ca="1" si="954"/>
        <v>0</v>
      </c>
      <c r="N8761" s="25">
        <f t="shared" ca="1" si="955"/>
        <v>0</v>
      </c>
      <c r="O8761" s="15" t="e">
        <f t="shared" ca="1" si="956"/>
        <v>#DIV/0!</v>
      </c>
      <c r="P8761" s="15" t="e">
        <f t="shared" ca="1" si="957"/>
        <v>#DIV/0!</v>
      </c>
    </row>
    <row r="8762" spans="1:16" x14ac:dyDescent="0.25">
      <c r="A8762" s="1">
        <f t="shared" si="958"/>
        <v>43465</v>
      </c>
      <c r="B8762" s="7">
        <f t="shared" si="953"/>
        <v>12</v>
      </c>
      <c r="C8762" s="4">
        <f>INDEX(Calendar!$E$3:$E$367,MATCH(LOLP!$A8762,Calendar!$B$3:$B$367,0))</f>
        <v>1</v>
      </c>
      <c r="D8762" s="2">
        <f t="shared" si="959"/>
        <v>23</v>
      </c>
      <c r="E8762" s="36">
        <v>23804</v>
      </c>
      <c r="F8762" s="7">
        <f>IFERROR(IF(INDEX('Temperature Data'!$AA$15:$AA$348,MATCH(LOLP!A8762,'Temperature Data'!$B$15:$B$348,0))&gt;IF(B8762=9,$G$2,LOLP!$F$2),1,0),0)</f>
        <v>0</v>
      </c>
      <c r="G8762" s="7">
        <f>SUMIFS(LOLP!$F$4:$F$8763,$C$4:$C$8763,$C8762,$B$4:$B$8763,$B8762,$D$4:$D$8763,$D8762)</f>
        <v>0</v>
      </c>
      <c r="H8762" s="7">
        <f>COUNTIFS(Calendar!$E$3:$E$367,LOLP!C8762,Calendar!$D$3:$D$367,LOLP!B8762)</f>
        <v>20</v>
      </c>
      <c r="I8762" s="7">
        <f ca="1">IF($F8762=1,OFFSET(start_norps,LOLP!$D8762+(1-$C8762)*24,LOLP!$B8762)*H8762/G8762,0)</f>
        <v>0</v>
      </c>
      <c r="J8762" s="7">
        <f ca="1">IF($F8762=1,OFFSET(start_33,LOLP!$D8762+(1-$C8762)*24,LOLP!$B8762)*H8762/G8762,0)</f>
        <v>0</v>
      </c>
      <c r="K8762" s="7">
        <f ca="1">IF($F8762,OFFSET(start_40,LOLP!$D8762+(1-$C8762)*24,LOLP!$B8762),0)</f>
        <v>0</v>
      </c>
      <c r="L8762" s="7">
        <f ca="1">IF($F8762,OFFSET(start_50,LOLP!$D8762+(1-$C8762)*24,LOLP!$B8762),0)</f>
        <v>0</v>
      </c>
      <c r="M8762" s="25">
        <f t="shared" ca="1" si="954"/>
        <v>0</v>
      </c>
      <c r="N8762" s="25">
        <f t="shared" ca="1" si="955"/>
        <v>0</v>
      </c>
      <c r="O8762" s="15" t="e">
        <f t="shared" ca="1" si="956"/>
        <v>#DIV/0!</v>
      </c>
      <c r="P8762" s="15" t="e">
        <f t="shared" ca="1" si="957"/>
        <v>#DIV/0!</v>
      </c>
    </row>
    <row r="8763" spans="1:16" x14ac:dyDescent="0.25">
      <c r="A8763" s="1">
        <f t="shared" si="958"/>
        <v>43465</v>
      </c>
      <c r="B8763" s="7">
        <f t="shared" si="953"/>
        <v>12</v>
      </c>
      <c r="C8763" s="4">
        <f>INDEX(Calendar!$E$3:$E$367,MATCH(LOLP!$A8763,Calendar!$B$3:$B$367,0))</f>
        <v>1</v>
      </c>
      <c r="D8763" s="2">
        <f t="shared" si="959"/>
        <v>24</v>
      </c>
      <c r="E8763" s="36">
        <v>22769</v>
      </c>
      <c r="F8763" s="7">
        <f>IFERROR(IF(INDEX('Temperature Data'!$AA$15:$AA$348,MATCH(LOLP!A8763,'Temperature Data'!$B$15:$B$348,0))&gt;IF(B8763=9,$G$2,LOLP!$F$2),1,0),0)</f>
        <v>0</v>
      </c>
      <c r="G8763" s="7">
        <f>SUMIFS(LOLP!$F$4:$F$8763,$C$4:$C$8763,$C8763,$B$4:$B$8763,$B8763,$D$4:$D$8763,$D8763)</f>
        <v>0</v>
      </c>
      <c r="H8763" s="7">
        <f>COUNTIFS(Calendar!$E$3:$E$367,LOLP!C8763,Calendar!$D$3:$D$367,LOLP!B8763)</f>
        <v>20</v>
      </c>
      <c r="I8763" s="7">
        <f ca="1">IF($F8763=1,OFFSET(start_norps,LOLP!$D8763+(1-$C8763)*24,LOLP!$B8763)*H8763/G8763,0)</f>
        <v>0</v>
      </c>
      <c r="J8763" s="7">
        <f ca="1">IF($F8763=1,OFFSET(start_33,LOLP!$D8763+(1-$C8763)*24,LOLP!$B8763)*H8763/G8763,0)</f>
        <v>0</v>
      </c>
      <c r="K8763" s="7">
        <f ca="1">IF($F8763,OFFSET(start_40,LOLP!$D8763+(1-$C8763)*24,LOLP!$B8763),0)</f>
        <v>0</v>
      </c>
      <c r="L8763" s="7">
        <f ca="1">IF($F8763,OFFSET(start_50,LOLP!$D8763+(1-$C8763)*24,LOLP!$B8763),0)</f>
        <v>0</v>
      </c>
      <c r="M8763" s="25">
        <f t="shared" ca="1" si="954"/>
        <v>0</v>
      </c>
      <c r="N8763" s="25">
        <f t="shared" ca="1" si="955"/>
        <v>0</v>
      </c>
      <c r="O8763" s="15" t="e">
        <f t="shared" ca="1" si="956"/>
        <v>#DIV/0!</v>
      </c>
      <c r="P8763" s="15" t="e">
        <f t="shared" ca="1" si="957"/>
        <v>#DIV/0!</v>
      </c>
    </row>
    <row r="8764" spans="1:16" x14ac:dyDescent="0.25">
      <c r="A8764" s="1"/>
      <c r="I8764" s="7">
        <f t="shared" ref="I8764:L8764" ca="1" si="960">SUM(I4:I8763)</f>
        <v>1660.6150737814278</v>
      </c>
      <c r="J8764" s="7">
        <f t="shared" ca="1" si="960"/>
        <v>1873.6476812169942</v>
      </c>
      <c r="K8764" s="7">
        <f t="shared" ca="1" si="960"/>
        <v>0</v>
      </c>
      <c r="L8764" s="7">
        <f t="shared" ca="1" si="960"/>
        <v>0</v>
      </c>
    </row>
    <row r="8765" spans="1:16" x14ac:dyDescent="0.25">
      <c r="M8765" s="26">
        <v>2020</v>
      </c>
      <c r="N8765" s="26">
        <v>2030</v>
      </c>
      <c r="O8765">
        <v>2016</v>
      </c>
      <c r="P8765">
        <v>2025</v>
      </c>
    </row>
    <row r="8766" spans="1:16" x14ac:dyDescent="0.25">
      <c r="L8766" s="2">
        <v>1</v>
      </c>
      <c r="M8766" s="26">
        <f ca="1">AVERAGEIFS(M$4:M$8763,$D$4:$D$8763,$L8766)</f>
        <v>0</v>
      </c>
      <c r="N8766" s="26">
        <f t="shared" ref="N8766:P8781" ca="1" si="961">AVERAGEIFS(N$4:N$8763,$D$4:$D$8763,$L8766)</f>
        <v>0</v>
      </c>
      <c r="O8766" s="7" t="e">
        <f t="shared" ca="1" si="961"/>
        <v>#DIV/0!</v>
      </c>
      <c r="P8766" s="7" t="e">
        <f t="shared" ca="1" si="961"/>
        <v>#DIV/0!</v>
      </c>
    </row>
    <row r="8767" spans="1:16" x14ac:dyDescent="0.25">
      <c r="L8767" s="2">
        <v>2</v>
      </c>
      <c r="M8767" s="26">
        <f t="shared" ref="M8767:P8789" ca="1" si="962">AVERAGEIFS(M$4:M$8763,$D$4:$D$8763,$L8767)</f>
        <v>0</v>
      </c>
      <c r="N8767" s="26">
        <f t="shared" ca="1" si="961"/>
        <v>0</v>
      </c>
      <c r="O8767" s="7" t="e">
        <f t="shared" ca="1" si="961"/>
        <v>#DIV/0!</v>
      </c>
      <c r="P8767" s="7" t="e">
        <f t="shared" ca="1" si="961"/>
        <v>#DIV/0!</v>
      </c>
    </row>
    <row r="8768" spans="1:16" x14ac:dyDescent="0.25">
      <c r="L8768" s="2">
        <v>3</v>
      </c>
      <c r="M8768" s="26">
        <f t="shared" ca="1" si="962"/>
        <v>0</v>
      </c>
      <c r="N8768" s="26">
        <f t="shared" ca="1" si="961"/>
        <v>0</v>
      </c>
      <c r="O8768" s="7" t="e">
        <f t="shared" ca="1" si="961"/>
        <v>#DIV/0!</v>
      </c>
      <c r="P8768" s="7" t="e">
        <f t="shared" ca="1" si="961"/>
        <v>#DIV/0!</v>
      </c>
    </row>
    <row r="8769" spans="12:16" x14ac:dyDescent="0.25">
      <c r="L8769" s="2">
        <v>4</v>
      </c>
      <c r="M8769" s="26">
        <f t="shared" ca="1" si="962"/>
        <v>0</v>
      </c>
      <c r="N8769" s="26">
        <f t="shared" ca="1" si="961"/>
        <v>0</v>
      </c>
      <c r="O8769" s="7" t="e">
        <f t="shared" ca="1" si="961"/>
        <v>#DIV/0!</v>
      </c>
      <c r="P8769" s="7" t="e">
        <f t="shared" ca="1" si="961"/>
        <v>#DIV/0!</v>
      </c>
    </row>
    <row r="8770" spans="12:16" x14ac:dyDescent="0.25">
      <c r="L8770" s="2">
        <v>5</v>
      </c>
      <c r="M8770" s="26">
        <f t="shared" ca="1" si="962"/>
        <v>0</v>
      </c>
      <c r="N8770" s="26">
        <f t="shared" ca="1" si="961"/>
        <v>0</v>
      </c>
      <c r="O8770" s="7" t="e">
        <f t="shared" ca="1" si="961"/>
        <v>#DIV/0!</v>
      </c>
      <c r="P8770" s="7" t="e">
        <f t="shared" ca="1" si="961"/>
        <v>#DIV/0!</v>
      </c>
    </row>
    <row r="8771" spans="12:16" x14ac:dyDescent="0.25">
      <c r="L8771" s="2">
        <v>6</v>
      </c>
      <c r="M8771" s="26">
        <f t="shared" ca="1" si="962"/>
        <v>0</v>
      </c>
      <c r="N8771" s="26">
        <f t="shared" ca="1" si="961"/>
        <v>0</v>
      </c>
      <c r="O8771" s="7" t="e">
        <f t="shared" ca="1" si="961"/>
        <v>#DIV/0!</v>
      </c>
      <c r="P8771" s="7" t="e">
        <f t="shared" ca="1" si="961"/>
        <v>#DIV/0!</v>
      </c>
    </row>
    <row r="8772" spans="12:16" x14ac:dyDescent="0.25">
      <c r="L8772" s="2">
        <v>7</v>
      </c>
      <c r="M8772" s="26">
        <f t="shared" ca="1" si="962"/>
        <v>0</v>
      </c>
      <c r="N8772" s="26">
        <f t="shared" ca="1" si="961"/>
        <v>0</v>
      </c>
      <c r="O8772" s="7" t="e">
        <f t="shared" ca="1" si="961"/>
        <v>#DIV/0!</v>
      </c>
      <c r="P8772" s="7" t="e">
        <f t="shared" ca="1" si="961"/>
        <v>#DIV/0!</v>
      </c>
    </row>
    <row r="8773" spans="12:16" x14ac:dyDescent="0.25">
      <c r="L8773" s="2">
        <v>8</v>
      </c>
      <c r="M8773" s="26">
        <f t="shared" ca="1" si="962"/>
        <v>3.505896050599444E-17</v>
      </c>
      <c r="N8773" s="26">
        <f t="shared" ca="1" si="961"/>
        <v>9.0837940132844586E-20</v>
      </c>
      <c r="O8773" s="7" t="e">
        <f t="shared" ca="1" si="961"/>
        <v>#DIV/0!</v>
      </c>
      <c r="P8773" s="7" t="e">
        <f t="shared" ca="1" si="961"/>
        <v>#DIV/0!</v>
      </c>
    </row>
    <row r="8774" spans="12:16" x14ac:dyDescent="0.25">
      <c r="L8774" s="2">
        <v>9</v>
      </c>
      <c r="M8774" s="26">
        <f t="shared" ca="1" si="962"/>
        <v>2.9145952485372961E-14</v>
      </c>
      <c r="N8774" s="26">
        <f t="shared" ca="1" si="961"/>
        <v>1.2689813164727441E-17</v>
      </c>
      <c r="O8774" s="7" t="e">
        <f t="shared" ca="1" si="961"/>
        <v>#DIV/0!</v>
      </c>
      <c r="P8774" s="7" t="e">
        <f t="shared" ca="1" si="961"/>
        <v>#DIV/0!</v>
      </c>
    </row>
    <row r="8775" spans="12:16" x14ac:dyDescent="0.25">
      <c r="L8775" s="2">
        <v>10</v>
      </c>
      <c r="M8775" s="26">
        <f t="shared" ca="1" si="962"/>
        <v>4.2102750957584742E-13</v>
      </c>
      <c r="N8775" s="26">
        <f t="shared" ca="1" si="961"/>
        <v>1.2336571277413194E-17</v>
      </c>
      <c r="O8775" s="7" t="e">
        <f t="shared" ca="1" si="961"/>
        <v>#DIV/0!</v>
      </c>
      <c r="P8775" s="7" t="e">
        <f t="shared" ca="1" si="961"/>
        <v>#DIV/0!</v>
      </c>
    </row>
    <row r="8776" spans="12:16" x14ac:dyDescent="0.25">
      <c r="L8776" s="2">
        <v>11</v>
      </c>
      <c r="M8776" s="26">
        <f t="shared" ca="1" si="962"/>
        <v>4.2713171185683522E-11</v>
      </c>
      <c r="N8776" s="26">
        <f t="shared" ca="1" si="961"/>
        <v>1.0474860835585582E-14</v>
      </c>
      <c r="O8776" s="7" t="e">
        <f t="shared" ca="1" si="961"/>
        <v>#DIV/0!</v>
      </c>
      <c r="P8776" s="7" t="e">
        <f t="shared" ca="1" si="961"/>
        <v>#DIV/0!</v>
      </c>
    </row>
    <row r="8777" spans="12:16" x14ac:dyDescent="0.25">
      <c r="L8777" s="2">
        <v>12</v>
      </c>
      <c r="M8777" s="26">
        <f t="shared" ca="1" si="962"/>
        <v>1.7660106422068482E-8</v>
      </c>
      <c r="N8777" s="26">
        <f t="shared" ca="1" si="961"/>
        <v>6.2101680816983936E-12</v>
      </c>
      <c r="O8777" s="7" t="e">
        <f t="shared" ca="1" si="961"/>
        <v>#DIV/0!</v>
      </c>
      <c r="P8777" s="7" t="e">
        <f t="shared" ca="1" si="961"/>
        <v>#DIV/0!</v>
      </c>
    </row>
    <row r="8778" spans="12:16" x14ac:dyDescent="0.25">
      <c r="L8778" s="2">
        <v>13</v>
      </c>
      <c r="M8778" s="26">
        <f t="shared" ca="1" si="962"/>
        <v>2.6547086985124136E-7</v>
      </c>
      <c r="N8778" s="26">
        <f t="shared" ca="1" si="961"/>
        <v>2.0514577800291464E-10</v>
      </c>
      <c r="O8778" s="7" t="e">
        <f t="shared" ca="1" si="961"/>
        <v>#DIV/0!</v>
      </c>
      <c r="P8778" s="7" t="e">
        <f t="shared" ca="1" si="961"/>
        <v>#DIV/0!</v>
      </c>
    </row>
    <row r="8779" spans="12:16" x14ac:dyDescent="0.25">
      <c r="L8779" s="2">
        <v>14</v>
      </c>
      <c r="M8779" s="26">
        <f t="shared" ca="1" si="962"/>
        <v>2.7953343013460968E-6</v>
      </c>
      <c r="N8779" s="26">
        <f t="shared" ca="1" si="961"/>
        <v>1.3033089186465526E-8</v>
      </c>
      <c r="O8779" s="7" t="e">
        <f t="shared" ca="1" si="961"/>
        <v>#DIV/0!</v>
      </c>
      <c r="P8779" s="7" t="e">
        <f t="shared" ca="1" si="961"/>
        <v>#DIV/0!</v>
      </c>
    </row>
    <row r="8780" spans="12:16" x14ac:dyDescent="0.25">
      <c r="L8780" s="2">
        <v>15</v>
      </c>
      <c r="M8780" s="26">
        <f t="shared" ca="1" si="962"/>
        <v>5.7036936999651331E-5</v>
      </c>
      <c r="N8780" s="26">
        <f t="shared" ca="1" si="961"/>
        <v>1.4127621913080481E-6</v>
      </c>
      <c r="O8780" s="7" t="e">
        <f t="shared" ca="1" si="961"/>
        <v>#DIV/0!</v>
      </c>
      <c r="P8780" s="7" t="e">
        <f t="shared" ca="1" si="961"/>
        <v>#DIV/0!</v>
      </c>
    </row>
    <row r="8781" spans="12:16" x14ac:dyDescent="0.25">
      <c r="L8781" s="2">
        <v>16</v>
      </c>
      <c r="M8781" s="26">
        <f t="shared" ca="1" si="962"/>
        <v>1.8362998405971716E-4</v>
      </c>
      <c r="N8781" s="26">
        <f t="shared" ca="1" si="961"/>
        <v>1.048598646288443E-5</v>
      </c>
      <c r="O8781" s="7" t="e">
        <f t="shared" ca="1" si="961"/>
        <v>#DIV/0!</v>
      </c>
      <c r="P8781" s="7" t="e">
        <f t="shared" ca="1" si="961"/>
        <v>#DIV/0!</v>
      </c>
    </row>
    <row r="8782" spans="12:16" x14ac:dyDescent="0.25">
      <c r="L8782" s="2">
        <v>17</v>
      </c>
      <c r="M8782" s="26">
        <f t="shared" ca="1" si="962"/>
        <v>2.411967143790262E-4</v>
      </c>
      <c r="N8782" s="26">
        <f t="shared" ca="1" si="962"/>
        <v>2.9368642408157358E-5</v>
      </c>
      <c r="O8782" s="7" t="e">
        <f t="shared" ca="1" si="962"/>
        <v>#DIV/0!</v>
      </c>
      <c r="P8782" s="7" t="e">
        <f t="shared" ca="1" si="962"/>
        <v>#DIV/0!</v>
      </c>
    </row>
    <row r="8783" spans="12:16" x14ac:dyDescent="0.25">
      <c r="L8783" s="2">
        <v>18</v>
      </c>
      <c r="M8783" s="26">
        <f t="shared" ca="1" si="962"/>
        <v>1.0072061678609906E-3</v>
      </c>
      <c r="N8783" s="26">
        <f t="shared" ca="1" si="962"/>
        <v>1.0144556199804212E-3</v>
      </c>
      <c r="O8783" s="7" t="e">
        <f t="shared" ca="1" si="962"/>
        <v>#DIV/0!</v>
      </c>
      <c r="P8783" s="7" t="e">
        <f t="shared" ca="1" si="962"/>
        <v>#DIV/0!</v>
      </c>
    </row>
    <row r="8784" spans="12:16" x14ac:dyDescent="0.25">
      <c r="L8784" s="2">
        <v>19</v>
      </c>
      <c r="M8784" s="26">
        <f t="shared" ca="1" si="962"/>
        <v>9.984841979237631E-4</v>
      </c>
      <c r="N8784" s="26">
        <f t="shared" ca="1" si="962"/>
        <v>1.3296022958687887E-3</v>
      </c>
      <c r="O8784" s="7" t="e">
        <f t="shared" ca="1" si="962"/>
        <v>#DIV/0!</v>
      </c>
      <c r="P8784" s="7" t="e">
        <f t="shared" ca="1" si="962"/>
        <v>#DIV/0!</v>
      </c>
    </row>
    <row r="8785" spans="11:16" x14ac:dyDescent="0.25">
      <c r="L8785" s="2">
        <v>20</v>
      </c>
      <c r="M8785" s="26">
        <f t="shared" ca="1" si="962"/>
        <v>2.4854831311379083E-4</v>
      </c>
      <c r="N8785" s="26">
        <f t="shared" ca="1" si="962"/>
        <v>3.5286445429955787E-4</v>
      </c>
      <c r="O8785" s="7" t="e">
        <f t="shared" ca="1" si="962"/>
        <v>#DIV/0!</v>
      </c>
      <c r="P8785" s="7" t="e">
        <f t="shared" ca="1" si="962"/>
        <v>#DIV/0!</v>
      </c>
    </row>
    <row r="8786" spans="11:16" x14ac:dyDescent="0.25">
      <c r="L8786" s="2">
        <v>21</v>
      </c>
      <c r="M8786" s="26">
        <f t="shared" ca="1" si="962"/>
        <v>5.4519462324869942E-7</v>
      </c>
      <c r="N8786" s="26">
        <f t="shared" ca="1" si="962"/>
        <v>1.5229339851587204E-6</v>
      </c>
      <c r="O8786" s="7" t="e">
        <f t="shared" ca="1" si="962"/>
        <v>#DIV/0!</v>
      </c>
      <c r="P8786" s="7" t="e">
        <f t="shared" ca="1" si="962"/>
        <v>#DIV/0!</v>
      </c>
    </row>
    <row r="8787" spans="11:16" x14ac:dyDescent="0.25">
      <c r="L8787" s="2">
        <v>22</v>
      </c>
      <c r="M8787" s="26">
        <f t="shared" ca="1" si="962"/>
        <v>9.9960783870445719E-12</v>
      </c>
      <c r="N8787" s="26">
        <f t="shared" ca="1" si="962"/>
        <v>8.7745354487390392E-11</v>
      </c>
      <c r="O8787" s="7" t="e">
        <f t="shared" ca="1" si="962"/>
        <v>#DIV/0!</v>
      </c>
      <c r="P8787" s="7" t="e">
        <f t="shared" ca="1" si="962"/>
        <v>#DIV/0!</v>
      </c>
    </row>
    <row r="8788" spans="11:16" x14ac:dyDescent="0.25">
      <c r="L8788" s="2">
        <v>23</v>
      </c>
      <c r="M8788" s="26">
        <f t="shared" ca="1" si="962"/>
        <v>0</v>
      </c>
      <c r="N8788" s="26">
        <f t="shared" ca="1" si="962"/>
        <v>0</v>
      </c>
      <c r="O8788" s="7" t="e">
        <f t="shared" ca="1" si="962"/>
        <v>#DIV/0!</v>
      </c>
      <c r="P8788" s="7" t="e">
        <f t="shared" ca="1" si="962"/>
        <v>#DIV/0!</v>
      </c>
    </row>
    <row r="8789" spans="11:16" x14ac:dyDescent="0.25">
      <c r="L8789" s="2">
        <v>24</v>
      </c>
      <c r="M8789" s="26">
        <f t="shared" ca="1" si="962"/>
        <v>0</v>
      </c>
      <c r="N8789" s="26">
        <f t="shared" ca="1" si="962"/>
        <v>0</v>
      </c>
      <c r="O8789" s="7" t="e">
        <f t="shared" ca="1" si="962"/>
        <v>#DIV/0!</v>
      </c>
      <c r="P8789" s="7" t="e">
        <f t="shared" ca="1" si="962"/>
        <v>#DIV/0!</v>
      </c>
    </row>
    <row r="8795" spans="11:16" x14ac:dyDescent="0.25">
      <c r="M8795" s="26">
        <v>2016</v>
      </c>
      <c r="N8795" s="26">
        <v>2020</v>
      </c>
      <c r="O8795">
        <v>2025</v>
      </c>
      <c r="P8795">
        <v>2030</v>
      </c>
    </row>
    <row r="8796" spans="11:16" x14ac:dyDescent="0.25">
      <c r="K8796">
        <v>1</v>
      </c>
      <c r="L8796" t="s">
        <v>53</v>
      </c>
      <c r="M8796" s="26" t="e">
        <f ca="1">SUMIFS(O$4:O$8763,$C$4:$C$8763,$K8796)</f>
        <v>#DIV/0!</v>
      </c>
      <c r="N8796" s="26">
        <f ca="1">SUMIFS(M$4:M$8763,$C$4:$C$8763,$K8796)</f>
        <v>0.69716027308214923</v>
      </c>
      <c r="O8796" s="16" t="e">
        <f ca="1">SUMIFS(P$4:P$8763,$C$4:$C$8763,$K8796)</f>
        <v>#DIV/0!</v>
      </c>
      <c r="P8796" s="16">
        <f ca="1">SUMIFS(N$4:N$8763,$C$4:$C$8763,$K8796)</f>
        <v>0.65519876179729664</v>
      </c>
    </row>
    <row r="8797" spans="11:16" x14ac:dyDescent="0.25">
      <c r="K8797">
        <v>0</v>
      </c>
      <c r="L8797" t="s">
        <v>54</v>
      </c>
      <c r="M8797" s="26" t="e">
        <f ca="1">SUMIFS(O$4:O$8763,$C$4:$C$8763,$K8797)</f>
        <v>#DIV/0!</v>
      </c>
      <c r="N8797" s="26">
        <f ca="1">SUMIFS(M$4:M$8763,$C$4:$C$8763,$K8797)</f>
        <v>0.30283972691785233</v>
      </c>
      <c r="O8797" s="16" t="e">
        <f ca="1">SUMIFS(P$4:P$8763,$C$4:$C$8763,$K8797)</f>
        <v>#DIV/0!</v>
      </c>
      <c r="P8797" s="16">
        <f ca="1">SUMIFS(N$4:N$8763,$C$4:$C$8763,$K8797)</f>
        <v>0.34480123820270492</v>
      </c>
    </row>
  </sheetData>
  <autoFilter ref="A3:V8764" xr:uid="{00000000-0009-0000-0000-000000000000}"/>
  <sortState xmlns:xlrd2="http://schemas.microsoft.com/office/spreadsheetml/2017/richdata2" ref="V3:V8762">
    <sortCondition descending="1" ref="V3"/>
  </sortState>
  <pageMargins left="0.7" right="0.7" top="0.75" bottom="0.75" header="0.3" footer="0.3"/>
  <pageSetup orientation="portrait" horizontalDpi="4294967292" verticalDpi="4294967292" r:id="rId1"/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B2:N367"/>
  <sheetViews>
    <sheetView workbookViewId="0">
      <selection activeCell="G17" sqref="G17"/>
    </sheetView>
  </sheetViews>
  <sheetFormatPr defaultColWidth="8.85546875" defaultRowHeight="15" x14ac:dyDescent="0.25"/>
  <cols>
    <col min="2" max="2" width="10.7109375" bestFit="1" customWidth="1"/>
    <col min="8" max="8" width="9.7109375" bestFit="1" customWidth="1"/>
    <col min="9" max="9" width="24.28515625" bestFit="1" customWidth="1"/>
    <col min="10" max="10" width="12.140625" customWidth="1"/>
  </cols>
  <sheetData>
    <row r="2" spans="2:14" x14ac:dyDescent="0.25">
      <c r="B2" t="s">
        <v>0</v>
      </c>
      <c r="C2" t="s">
        <v>5</v>
      </c>
      <c r="D2" t="s">
        <v>1</v>
      </c>
      <c r="E2" t="s">
        <v>4</v>
      </c>
      <c r="H2" s="1"/>
      <c r="I2" s="40" t="s">
        <v>77</v>
      </c>
      <c r="J2" s="41"/>
    </row>
    <row r="3" spans="2:14" x14ac:dyDescent="0.25">
      <c r="B3" s="1">
        <v>43101</v>
      </c>
      <c r="C3">
        <v>2018</v>
      </c>
      <c r="D3">
        <f>MONTH(B3)</f>
        <v>1</v>
      </c>
      <c r="E3">
        <f t="shared" ref="E3:E66" si="0">IF(OR(WEEKDAY(B3)=1,WEEKDAY(B3)=7,COUNTIFS($J$3:$J$13,B3)&gt;0),0,1)</f>
        <v>0</v>
      </c>
      <c r="I3" s="32" t="s">
        <v>78</v>
      </c>
      <c r="J3" s="33">
        <v>43101</v>
      </c>
    </row>
    <row r="4" spans="2:14" x14ac:dyDescent="0.25">
      <c r="B4" s="1">
        <v>43102</v>
      </c>
      <c r="C4" s="7">
        <v>2018</v>
      </c>
      <c r="D4" s="7">
        <f t="shared" ref="D4:D67" si="1">MONTH(B4)</f>
        <v>1</v>
      </c>
      <c r="E4" s="7">
        <f t="shared" si="0"/>
        <v>1</v>
      </c>
      <c r="I4" s="32" t="s">
        <v>91</v>
      </c>
      <c r="J4" s="33">
        <v>43115</v>
      </c>
      <c r="K4" s="1"/>
    </row>
    <row r="5" spans="2:14" x14ac:dyDescent="0.25">
      <c r="B5" s="1">
        <v>43103</v>
      </c>
      <c r="C5" s="7">
        <v>2018</v>
      </c>
      <c r="D5" s="7">
        <f t="shared" si="1"/>
        <v>1</v>
      </c>
      <c r="E5" s="7">
        <f t="shared" si="0"/>
        <v>1</v>
      </c>
      <c r="I5" s="32" t="s">
        <v>79</v>
      </c>
      <c r="J5" s="33">
        <v>43150</v>
      </c>
      <c r="K5" s="1"/>
    </row>
    <row r="6" spans="2:14" x14ac:dyDescent="0.25">
      <c r="B6" s="1">
        <v>43104</v>
      </c>
      <c r="C6" s="7">
        <v>2018</v>
      </c>
      <c r="D6" s="7">
        <f t="shared" si="1"/>
        <v>1</v>
      </c>
      <c r="E6" s="7">
        <f t="shared" si="0"/>
        <v>1</v>
      </c>
      <c r="I6" s="32" t="s">
        <v>80</v>
      </c>
      <c r="J6" s="33">
        <v>43248</v>
      </c>
      <c r="K6" s="1"/>
    </row>
    <row r="7" spans="2:14" x14ac:dyDescent="0.25">
      <c r="B7" s="1">
        <v>43105</v>
      </c>
      <c r="C7" s="7">
        <v>2018</v>
      </c>
      <c r="D7" s="7">
        <f t="shared" si="1"/>
        <v>1</v>
      </c>
      <c r="E7" s="7">
        <f t="shared" si="0"/>
        <v>1</v>
      </c>
      <c r="I7" s="32" t="s">
        <v>81</v>
      </c>
      <c r="J7" s="33">
        <v>43285</v>
      </c>
      <c r="K7" s="1"/>
    </row>
    <row r="8" spans="2:14" x14ac:dyDescent="0.25">
      <c r="B8" s="1">
        <v>43106</v>
      </c>
      <c r="C8" s="7">
        <v>2018</v>
      </c>
      <c r="D8" s="7">
        <f t="shared" si="1"/>
        <v>1</v>
      </c>
      <c r="E8" s="7">
        <f t="shared" si="0"/>
        <v>0</v>
      </c>
      <c r="I8" s="32" t="s">
        <v>82</v>
      </c>
      <c r="J8" s="33">
        <v>43346</v>
      </c>
      <c r="K8" s="1"/>
    </row>
    <row r="9" spans="2:14" x14ac:dyDescent="0.25">
      <c r="B9" s="1">
        <v>43107</v>
      </c>
      <c r="C9" s="7">
        <v>2018</v>
      </c>
      <c r="D9" s="7">
        <f t="shared" si="1"/>
        <v>1</v>
      </c>
      <c r="E9" s="7">
        <f t="shared" si="0"/>
        <v>0</v>
      </c>
      <c r="I9" s="32" t="s">
        <v>84</v>
      </c>
      <c r="J9" s="33">
        <v>43381</v>
      </c>
      <c r="K9" s="1"/>
      <c r="M9" s="24"/>
      <c r="N9" s="1"/>
    </row>
    <row r="10" spans="2:14" x14ac:dyDescent="0.25">
      <c r="B10" s="1">
        <v>43108</v>
      </c>
      <c r="C10" s="7">
        <v>2018</v>
      </c>
      <c r="D10" s="7">
        <f t="shared" si="1"/>
        <v>1</v>
      </c>
      <c r="E10" s="7">
        <f t="shared" si="0"/>
        <v>1</v>
      </c>
      <c r="I10" s="32" t="s">
        <v>83</v>
      </c>
      <c r="J10" s="33">
        <v>43416</v>
      </c>
      <c r="K10" s="1"/>
      <c r="M10" s="24"/>
      <c r="N10" s="1"/>
    </row>
    <row r="11" spans="2:14" x14ac:dyDescent="0.25">
      <c r="B11" s="1">
        <v>43109</v>
      </c>
      <c r="C11" s="7">
        <v>2018</v>
      </c>
      <c r="D11" s="7">
        <f t="shared" si="1"/>
        <v>1</v>
      </c>
      <c r="E11" s="7">
        <f t="shared" si="0"/>
        <v>1</v>
      </c>
      <c r="I11" s="32" t="s">
        <v>85</v>
      </c>
      <c r="J11" s="33">
        <v>43426</v>
      </c>
      <c r="K11" s="1"/>
    </row>
    <row r="12" spans="2:14" x14ac:dyDescent="0.25">
      <c r="B12" s="1">
        <v>43110</v>
      </c>
      <c r="C12" s="7">
        <v>2018</v>
      </c>
      <c r="D12" s="7">
        <f t="shared" si="1"/>
        <v>1</v>
      </c>
      <c r="E12" s="7">
        <f t="shared" si="0"/>
        <v>1</v>
      </c>
      <c r="I12" s="32" t="s">
        <v>86</v>
      </c>
      <c r="J12" s="33">
        <v>43427</v>
      </c>
      <c r="K12" s="1"/>
    </row>
    <row r="13" spans="2:14" x14ac:dyDescent="0.25">
      <c r="B13" s="1">
        <v>43111</v>
      </c>
      <c r="C13" s="7">
        <v>2018</v>
      </c>
      <c r="D13" s="7">
        <f t="shared" si="1"/>
        <v>1</v>
      </c>
      <c r="E13" s="7">
        <f t="shared" si="0"/>
        <v>1</v>
      </c>
      <c r="I13" s="34" t="s">
        <v>87</v>
      </c>
      <c r="J13" s="35">
        <v>43459</v>
      </c>
      <c r="K13" s="1"/>
    </row>
    <row r="14" spans="2:14" x14ac:dyDescent="0.25">
      <c r="B14" s="1">
        <v>43112</v>
      </c>
      <c r="C14" s="7">
        <v>2018</v>
      </c>
      <c r="D14" s="7">
        <f t="shared" si="1"/>
        <v>1</v>
      </c>
      <c r="E14" s="7">
        <f t="shared" si="0"/>
        <v>1</v>
      </c>
      <c r="J14" s="1"/>
      <c r="K14" s="1"/>
    </row>
    <row r="15" spans="2:14" x14ac:dyDescent="0.25">
      <c r="B15" s="1">
        <v>43113</v>
      </c>
      <c r="C15" s="7">
        <v>2018</v>
      </c>
      <c r="D15" s="7">
        <f t="shared" si="1"/>
        <v>1</v>
      </c>
      <c r="E15" s="7">
        <f t="shared" si="0"/>
        <v>0</v>
      </c>
      <c r="J15" s="1"/>
      <c r="K15" s="1"/>
    </row>
    <row r="16" spans="2:14" x14ac:dyDescent="0.25">
      <c r="B16" s="1">
        <v>43114</v>
      </c>
      <c r="C16" s="7">
        <v>2018</v>
      </c>
      <c r="D16" s="7">
        <f t="shared" si="1"/>
        <v>1</v>
      </c>
      <c r="E16" s="7">
        <f t="shared" si="0"/>
        <v>0</v>
      </c>
      <c r="J16" s="1"/>
      <c r="K16" s="1"/>
    </row>
    <row r="17" spans="2:11" x14ac:dyDescent="0.25">
      <c r="B17" s="1">
        <v>43115</v>
      </c>
      <c r="C17" s="7">
        <v>2018</v>
      </c>
      <c r="D17" s="7">
        <f t="shared" si="1"/>
        <v>1</v>
      </c>
      <c r="E17" s="7">
        <f t="shared" si="0"/>
        <v>0</v>
      </c>
      <c r="J17" s="1"/>
      <c r="K17" s="1"/>
    </row>
    <row r="18" spans="2:11" x14ac:dyDescent="0.25">
      <c r="B18" s="1">
        <v>43116</v>
      </c>
      <c r="C18" s="7">
        <v>2018</v>
      </c>
      <c r="D18" s="7">
        <f t="shared" si="1"/>
        <v>1</v>
      </c>
      <c r="E18" s="7">
        <f t="shared" si="0"/>
        <v>1</v>
      </c>
      <c r="J18" s="1"/>
      <c r="K18" s="1"/>
    </row>
    <row r="19" spans="2:11" x14ac:dyDescent="0.25">
      <c r="B19" s="1">
        <v>43117</v>
      </c>
      <c r="C19" s="7">
        <v>2018</v>
      </c>
      <c r="D19" s="7">
        <f t="shared" si="1"/>
        <v>1</v>
      </c>
      <c r="E19" s="7">
        <f t="shared" si="0"/>
        <v>1</v>
      </c>
      <c r="J19" s="1"/>
      <c r="K19" s="1"/>
    </row>
    <row r="20" spans="2:11" x14ac:dyDescent="0.25">
      <c r="B20" s="1">
        <v>43118</v>
      </c>
      <c r="C20" s="7">
        <v>2018</v>
      </c>
      <c r="D20" s="7">
        <f t="shared" si="1"/>
        <v>1</v>
      </c>
      <c r="E20" s="7">
        <f t="shared" si="0"/>
        <v>1</v>
      </c>
    </row>
    <row r="21" spans="2:11" x14ac:dyDescent="0.25">
      <c r="B21" s="1">
        <v>43119</v>
      </c>
      <c r="C21" s="7">
        <v>2018</v>
      </c>
      <c r="D21" s="7">
        <f t="shared" si="1"/>
        <v>1</v>
      </c>
      <c r="E21" s="7">
        <f t="shared" si="0"/>
        <v>1</v>
      </c>
    </row>
    <row r="22" spans="2:11" x14ac:dyDescent="0.25">
      <c r="B22" s="1">
        <v>43120</v>
      </c>
      <c r="C22" s="7">
        <v>2018</v>
      </c>
      <c r="D22" s="7">
        <f t="shared" si="1"/>
        <v>1</v>
      </c>
      <c r="E22" s="7">
        <f t="shared" si="0"/>
        <v>0</v>
      </c>
    </row>
    <row r="23" spans="2:11" x14ac:dyDescent="0.25">
      <c r="B23" s="1">
        <v>43121</v>
      </c>
      <c r="C23" s="7">
        <v>2018</v>
      </c>
      <c r="D23" s="7">
        <f t="shared" si="1"/>
        <v>1</v>
      </c>
      <c r="E23" s="7">
        <f t="shared" si="0"/>
        <v>0</v>
      </c>
    </row>
    <row r="24" spans="2:11" x14ac:dyDescent="0.25">
      <c r="B24" s="1">
        <v>43122</v>
      </c>
      <c r="C24" s="7">
        <v>2018</v>
      </c>
      <c r="D24" s="7">
        <f t="shared" si="1"/>
        <v>1</v>
      </c>
      <c r="E24" s="7">
        <f t="shared" si="0"/>
        <v>1</v>
      </c>
    </row>
    <row r="25" spans="2:11" x14ac:dyDescent="0.25">
      <c r="B25" s="1">
        <v>43123</v>
      </c>
      <c r="C25" s="7">
        <v>2018</v>
      </c>
      <c r="D25" s="7">
        <f t="shared" si="1"/>
        <v>1</v>
      </c>
      <c r="E25" s="7">
        <f t="shared" si="0"/>
        <v>1</v>
      </c>
    </row>
    <row r="26" spans="2:11" x14ac:dyDescent="0.25">
      <c r="B26" s="1">
        <v>43124</v>
      </c>
      <c r="C26" s="7">
        <v>2018</v>
      </c>
      <c r="D26" s="7">
        <f t="shared" si="1"/>
        <v>1</v>
      </c>
      <c r="E26" s="7">
        <f t="shared" si="0"/>
        <v>1</v>
      </c>
    </row>
    <row r="27" spans="2:11" x14ac:dyDescent="0.25">
      <c r="B27" s="1">
        <v>43125</v>
      </c>
      <c r="C27" s="7">
        <v>2018</v>
      </c>
      <c r="D27" s="7">
        <f t="shared" si="1"/>
        <v>1</v>
      </c>
      <c r="E27" s="7">
        <f t="shared" si="0"/>
        <v>1</v>
      </c>
    </row>
    <row r="28" spans="2:11" x14ac:dyDescent="0.25">
      <c r="B28" s="1">
        <v>43126</v>
      </c>
      <c r="C28" s="7">
        <v>2018</v>
      </c>
      <c r="D28" s="7">
        <f t="shared" si="1"/>
        <v>1</v>
      </c>
      <c r="E28" s="7">
        <f t="shared" si="0"/>
        <v>1</v>
      </c>
    </row>
    <row r="29" spans="2:11" x14ac:dyDescent="0.25">
      <c r="B29" s="1">
        <v>43127</v>
      </c>
      <c r="C29" s="7">
        <v>2018</v>
      </c>
      <c r="D29" s="7">
        <f t="shared" si="1"/>
        <v>1</v>
      </c>
      <c r="E29" s="7">
        <f t="shared" si="0"/>
        <v>0</v>
      </c>
    </row>
    <row r="30" spans="2:11" x14ac:dyDescent="0.25">
      <c r="B30" s="1">
        <v>43128</v>
      </c>
      <c r="C30" s="7">
        <v>2018</v>
      </c>
      <c r="D30" s="7">
        <f t="shared" si="1"/>
        <v>1</v>
      </c>
      <c r="E30" s="7">
        <f t="shared" si="0"/>
        <v>0</v>
      </c>
    </row>
    <row r="31" spans="2:11" x14ac:dyDescent="0.25">
      <c r="B31" s="1">
        <v>43129</v>
      </c>
      <c r="C31" s="7">
        <v>2018</v>
      </c>
      <c r="D31" s="7">
        <f t="shared" si="1"/>
        <v>1</v>
      </c>
      <c r="E31" s="7">
        <f t="shared" si="0"/>
        <v>1</v>
      </c>
    </row>
    <row r="32" spans="2:11" x14ac:dyDescent="0.25">
      <c r="B32" s="1">
        <v>43130</v>
      </c>
      <c r="C32" s="7">
        <v>2018</v>
      </c>
      <c r="D32" s="7">
        <f t="shared" si="1"/>
        <v>1</v>
      </c>
      <c r="E32" s="7">
        <f t="shared" si="0"/>
        <v>1</v>
      </c>
    </row>
    <row r="33" spans="2:5" x14ac:dyDescent="0.25">
      <c r="B33" s="1">
        <v>43131</v>
      </c>
      <c r="C33" s="7">
        <v>2018</v>
      </c>
      <c r="D33" s="7">
        <f t="shared" si="1"/>
        <v>1</v>
      </c>
      <c r="E33" s="7">
        <f t="shared" si="0"/>
        <v>1</v>
      </c>
    </row>
    <row r="34" spans="2:5" x14ac:dyDescent="0.25">
      <c r="B34" s="1">
        <v>43132</v>
      </c>
      <c r="C34" s="7">
        <v>2018</v>
      </c>
      <c r="D34" s="7">
        <f t="shared" si="1"/>
        <v>2</v>
      </c>
      <c r="E34" s="7">
        <f t="shared" si="0"/>
        <v>1</v>
      </c>
    </row>
    <row r="35" spans="2:5" x14ac:dyDescent="0.25">
      <c r="B35" s="1">
        <v>43133</v>
      </c>
      <c r="C35" s="7">
        <v>2018</v>
      </c>
      <c r="D35" s="7">
        <f t="shared" si="1"/>
        <v>2</v>
      </c>
      <c r="E35" s="7">
        <f t="shared" si="0"/>
        <v>1</v>
      </c>
    </row>
    <row r="36" spans="2:5" x14ac:dyDescent="0.25">
      <c r="B36" s="1">
        <v>43134</v>
      </c>
      <c r="C36" s="7">
        <v>2018</v>
      </c>
      <c r="D36" s="7">
        <f t="shared" si="1"/>
        <v>2</v>
      </c>
      <c r="E36" s="7">
        <f t="shared" si="0"/>
        <v>0</v>
      </c>
    </row>
    <row r="37" spans="2:5" x14ac:dyDescent="0.25">
      <c r="B37" s="1">
        <v>43135</v>
      </c>
      <c r="C37" s="7">
        <v>2018</v>
      </c>
      <c r="D37" s="7">
        <f t="shared" si="1"/>
        <v>2</v>
      </c>
      <c r="E37" s="7">
        <f t="shared" si="0"/>
        <v>0</v>
      </c>
    </row>
    <row r="38" spans="2:5" x14ac:dyDescent="0.25">
      <c r="B38" s="1">
        <v>43136</v>
      </c>
      <c r="C38" s="7">
        <v>2018</v>
      </c>
      <c r="D38" s="7">
        <f t="shared" si="1"/>
        <v>2</v>
      </c>
      <c r="E38" s="7">
        <f t="shared" si="0"/>
        <v>1</v>
      </c>
    </row>
    <row r="39" spans="2:5" x14ac:dyDescent="0.25">
      <c r="B39" s="1">
        <v>43137</v>
      </c>
      <c r="C39" s="7">
        <v>2018</v>
      </c>
      <c r="D39" s="7">
        <f t="shared" si="1"/>
        <v>2</v>
      </c>
      <c r="E39" s="7">
        <f t="shared" si="0"/>
        <v>1</v>
      </c>
    </row>
    <row r="40" spans="2:5" x14ac:dyDescent="0.25">
      <c r="B40" s="1">
        <v>43138</v>
      </c>
      <c r="C40" s="7">
        <v>2018</v>
      </c>
      <c r="D40" s="7">
        <f t="shared" si="1"/>
        <v>2</v>
      </c>
      <c r="E40" s="7">
        <f t="shared" si="0"/>
        <v>1</v>
      </c>
    </row>
    <row r="41" spans="2:5" x14ac:dyDescent="0.25">
      <c r="B41" s="1">
        <v>43139</v>
      </c>
      <c r="C41" s="7">
        <v>2018</v>
      </c>
      <c r="D41" s="7">
        <f t="shared" si="1"/>
        <v>2</v>
      </c>
      <c r="E41" s="7">
        <f t="shared" si="0"/>
        <v>1</v>
      </c>
    </row>
    <row r="42" spans="2:5" x14ac:dyDescent="0.25">
      <c r="B42" s="1">
        <v>43140</v>
      </c>
      <c r="C42" s="7">
        <v>2018</v>
      </c>
      <c r="D42" s="7">
        <f t="shared" si="1"/>
        <v>2</v>
      </c>
      <c r="E42" s="7">
        <f t="shared" si="0"/>
        <v>1</v>
      </c>
    </row>
    <row r="43" spans="2:5" x14ac:dyDescent="0.25">
      <c r="B43" s="1">
        <v>43141</v>
      </c>
      <c r="C43" s="7">
        <v>2018</v>
      </c>
      <c r="D43" s="7">
        <f t="shared" si="1"/>
        <v>2</v>
      </c>
      <c r="E43" s="7">
        <f t="shared" si="0"/>
        <v>0</v>
      </c>
    </row>
    <row r="44" spans="2:5" x14ac:dyDescent="0.25">
      <c r="B44" s="1">
        <v>43142</v>
      </c>
      <c r="C44" s="7">
        <v>2018</v>
      </c>
      <c r="D44" s="7">
        <f t="shared" si="1"/>
        <v>2</v>
      </c>
      <c r="E44" s="7">
        <f t="shared" si="0"/>
        <v>0</v>
      </c>
    </row>
    <row r="45" spans="2:5" x14ac:dyDescent="0.25">
      <c r="B45" s="1">
        <v>43143</v>
      </c>
      <c r="C45" s="7">
        <v>2018</v>
      </c>
      <c r="D45" s="7">
        <f t="shared" si="1"/>
        <v>2</v>
      </c>
      <c r="E45" s="7">
        <f t="shared" si="0"/>
        <v>1</v>
      </c>
    </row>
    <row r="46" spans="2:5" x14ac:dyDescent="0.25">
      <c r="B46" s="1">
        <v>43144</v>
      </c>
      <c r="C46" s="7">
        <v>2018</v>
      </c>
      <c r="D46" s="7">
        <f t="shared" si="1"/>
        <v>2</v>
      </c>
      <c r="E46" s="7">
        <f t="shared" si="0"/>
        <v>1</v>
      </c>
    </row>
    <row r="47" spans="2:5" x14ac:dyDescent="0.25">
      <c r="B47" s="1">
        <v>43145</v>
      </c>
      <c r="C47" s="7">
        <v>2018</v>
      </c>
      <c r="D47" s="7">
        <f t="shared" si="1"/>
        <v>2</v>
      </c>
      <c r="E47" s="7">
        <f t="shared" si="0"/>
        <v>1</v>
      </c>
    </row>
    <row r="48" spans="2:5" x14ac:dyDescent="0.25">
      <c r="B48" s="1">
        <v>43146</v>
      </c>
      <c r="C48" s="7">
        <v>2018</v>
      </c>
      <c r="D48" s="7">
        <f t="shared" si="1"/>
        <v>2</v>
      </c>
      <c r="E48" s="7">
        <f t="shared" si="0"/>
        <v>1</v>
      </c>
    </row>
    <row r="49" spans="2:5" x14ac:dyDescent="0.25">
      <c r="B49" s="1">
        <v>43147</v>
      </c>
      <c r="C49" s="7">
        <v>2018</v>
      </c>
      <c r="D49" s="7">
        <f t="shared" si="1"/>
        <v>2</v>
      </c>
      <c r="E49" s="7">
        <f t="shared" si="0"/>
        <v>1</v>
      </c>
    </row>
    <row r="50" spans="2:5" x14ac:dyDescent="0.25">
      <c r="B50" s="1">
        <v>43148</v>
      </c>
      <c r="C50" s="7">
        <v>2018</v>
      </c>
      <c r="D50" s="7">
        <f t="shared" si="1"/>
        <v>2</v>
      </c>
      <c r="E50" s="7">
        <f t="shared" si="0"/>
        <v>0</v>
      </c>
    </row>
    <row r="51" spans="2:5" x14ac:dyDescent="0.25">
      <c r="B51" s="1">
        <v>43149</v>
      </c>
      <c r="C51" s="7">
        <v>2018</v>
      </c>
      <c r="D51" s="7">
        <f t="shared" si="1"/>
        <v>2</v>
      </c>
      <c r="E51" s="7">
        <f t="shared" si="0"/>
        <v>0</v>
      </c>
    </row>
    <row r="52" spans="2:5" x14ac:dyDescent="0.25">
      <c r="B52" s="1">
        <v>43150</v>
      </c>
      <c r="C52" s="7">
        <v>2018</v>
      </c>
      <c r="D52" s="7">
        <f t="shared" si="1"/>
        <v>2</v>
      </c>
      <c r="E52" s="7">
        <f t="shared" si="0"/>
        <v>0</v>
      </c>
    </row>
    <row r="53" spans="2:5" x14ac:dyDescent="0.25">
      <c r="B53" s="1">
        <v>43151</v>
      </c>
      <c r="C53" s="7">
        <v>2018</v>
      </c>
      <c r="D53" s="7">
        <f t="shared" si="1"/>
        <v>2</v>
      </c>
      <c r="E53" s="7">
        <f t="shared" si="0"/>
        <v>1</v>
      </c>
    </row>
    <row r="54" spans="2:5" x14ac:dyDescent="0.25">
      <c r="B54" s="1">
        <v>43152</v>
      </c>
      <c r="C54" s="7">
        <v>2018</v>
      </c>
      <c r="D54" s="7">
        <f t="shared" si="1"/>
        <v>2</v>
      </c>
      <c r="E54" s="7">
        <f t="shared" si="0"/>
        <v>1</v>
      </c>
    </row>
    <row r="55" spans="2:5" x14ac:dyDescent="0.25">
      <c r="B55" s="1">
        <v>43153</v>
      </c>
      <c r="C55" s="7">
        <v>2018</v>
      </c>
      <c r="D55" s="7">
        <f t="shared" si="1"/>
        <v>2</v>
      </c>
      <c r="E55" s="7">
        <f t="shared" si="0"/>
        <v>1</v>
      </c>
    </row>
    <row r="56" spans="2:5" x14ac:dyDescent="0.25">
      <c r="B56" s="1">
        <v>43154</v>
      </c>
      <c r="C56" s="7">
        <v>2018</v>
      </c>
      <c r="D56" s="7">
        <f t="shared" si="1"/>
        <v>2</v>
      </c>
      <c r="E56" s="7">
        <f t="shared" si="0"/>
        <v>1</v>
      </c>
    </row>
    <row r="57" spans="2:5" x14ac:dyDescent="0.25">
      <c r="B57" s="1">
        <v>43155</v>
      </c>
      <c r="C57" s="7">
        <v>2018</v>
      </c>
      <c r="D57" s="7">
        <f t="shared" si="1"/>
        <v>2</v>
      </c>
      <c r="E57" s="7">
        <f t="shared" si="0"/>
        <v>0</v>
      </c>
    </row>
    <row r="58" spans="2:5" x14ac:dyDescent="0.25">
      <c r="B58" s="1">
        <v>43156</v>
      </c>
      <c r="C58" s="7">
        <v>2018</v>
      </c>
      <c r="D58" s="7">
        <f t="shared" si="1"/>
        <v>2</v>
      </c>
      <c r="E58" s="7">
        <f t="shared" si="0"/>
        <v>0</v>
      </c>
    </row>
    <row r="59" spans="2:5" x14ac:dyDescent="0.25">
      <c r="B59" s="1">
        <v>43157</v>
      </c>
      <c r="C59" s="7">
        <v>2018</v>
      </c>
      <c r="D59" s="7">
        <f t="shared" si="1"/>
        <v>2</v>
      </c>
      <c r="E59" s="7">
        <f t="shared" si="0"/>
        <v>1</v>
      </c>
    </row>
    <row r="60" spans="2:5" x14ac:dyDescent="0.25">
      <c r="B60" s="1">
        <v>43158</v>
      </c>
      <c r="C60" s="7">
        <v>2018</v>
      </c>
      <c r="D60" s="7">
        <f t="shared" si="1"/>
        <v>2</v>
      </c>
      <c r="E60" s="7">
        <f t="shared" si="0"/>
        <v>1</v>
      </c>
    </row>
    <row r="61" spans="2:5" x14ac:dyDescent="0.25">
      <c r="B61" s="1">
        <v>43159</v>
      </c>
      <c r="C61" s="7">
        <v>2018</v>
      </c>
      <c r="D61" s="7">
        <f t="shared" si="1"/>
        <v>2</v>
      </c>
      <c r="E61" s="7">
        <f t="shared" si="0"/>
        <v>1</v>
      </c>
    </row>
    <row r="62" spans="2:5" x14ac:dyDescent="0.25">
      <c r="B62" s="1">
        <v>43160</v>
      </c>
      <c r="C62" s="7">
        <v>2018</v>
      </c>
      <c r="D62" s="7">
        <f t="shared" si="1"/>
        <v>3</v>
      </c>
      <c r="E62" s="7">
        <f t="shared" si="0"/>
        <v>1</v>
      </c>
    </row>
    <row r="63" spans="2:5" x14ac:dyDescent="0.25">
      <c r="B63" s="1">
        <v>43161</v>
      </c>
      <c r="C63" s="7">
        <v>2018</v>
      </c>
      <c r="D63" s="7">
        <f t="shared" si="1"/>
        <v>3</v>
      </c>
      <c r="E63" s="7">
        <f t="shared" si="0"/>
        <v>1</v>
      </c>
    </row>
    <row r="64" spans="2:5" x14ac:dyDescent="0.25">
      <c r="B64" s="1">
        <v>43162</v>
      </c>
      <c r="C64" s="7">
        <v>2018</v>
      </c>
      <c r="D64" s="7">
        <f t="shared" si="1"/>
        <v>3</v>
      </c>
      <c r="E64" s="7">
        <f t="shared" si="0"/>
        <v>0</v>
      </c>
    </row>
    <row r="65" spans="2:5" x14ac:dyDescent="0.25">
      <c r="B65" s="1">
        <v>43163</v>
      </c>
      <c r="C65" s="7">
        <v>2018</v>
      </c>
      <c r="D65" s="7">
        <f t="shared" si="1"/>
        <v>3</v>
      </c>
      <c r="E65" s="7">
        <f t="shared" si="0"/>
        <v>0</v>
      </c>
    </row>
    <row r="66" spans="2:5" x14ac:dyDescent="0.25">
      <c r="B66" s="1">
        <v>43164</v>
      </c>
      <c r="C66" s="7">
        <v>2018</v>
      </c>
      <c r="D66" s="7">
        <f t="shared" si="1"/>
        <v>3</v>
      </c>
      <c r="E66" s="7">
        <f t="shared" si="0"/>
        <v>1</v>
      </c>
    </row>
    <row r="67" spans="2:5" x14ac:dyDescent="0.25">
      <c r="B67" s="1">
        <v>43165</v>
      </c>
      <c r="C67" s="7">
        <v>2018</v>
      </c>
      <c r="D67" s="7">
        <f t="shared" si="1"/>
        <v>3</v>
      </c>
      <c r="E67" s="7">
        <f t="shared" ref="E67:E130" si="2">IF(OR(WEEKDAY(B67)=1,WEEKDAY(B67)=7,COUNTIFS($J$3:$J$13,B67)&gt;0),0,1)</f>
        <v>1</v>
      </c>
    </row>
    <row r="68" spans="2:5" x14ac:dyDescent="0.25">
      <c r="B68" s="1">
        <v>43166</v>
      </c>
      <c r="C68" s="7">
        <v>2018</v>
      </c>
      <c r="D68" s="7">
        <f t="shared" ref="D68:D131" si="3">MONTH(B68)</f>
        <v>3</v>
      </c>
      <c r="E68" s="7">
        <f t="shared" si="2"/>
        <v>1</v>
      </c>
    </row>
    <row r="69" spans="2:5" x14ac:dyDescent="0.25">
      <c r="B69" s="1">
        <v>43167</v>
      </c>
      <c r="C69" s="7">
        <v>2018</v>
      </c>
      <c r="D69" s="7">
        <f t="shared" si="3"/>
        <v>3</v>
      </c>
      <c r="E69" s="7">
        <f t="shared" si="2"/>
        <v>1</v>
      </c>
    </row>
    <row r="70" spans="2:5" x14ac:dyDescent="0.25">
      <c r="B70" s="1">
        <v>43168</v>
      </c>
      <c r="C70" s="7">
        <v>2018</v>
      </c>
      <c r="D70" s="7">
        <f t="shared" si="3"/>
        <v>3</v>
      </c>
      <c r="E70" s="7">
        <f t="shared" si="2"/>
        <v>1</v>
      </c>
    </row>
    <row r="71" spans="2:5" x14ac:dyDescent="0.25">
      <c r="B71" s="1">
        <v>43169</v>
      </c>
      <c r="C71" s="7">
        <v>2018</v>
      </c>
      <c r="D71" s="7">
        <f t="shared" si="3"/>
        <v>3</v>
      </c>
      <c r="E71" s="7">
        <f t="shared" si="2"/>
        <v>0</v>
      </c>
    </row>
    <row r="72" spans="2:5" x14ac:dyDescent="0.25">
      <c r="B72" s="1">
        <v>43170</v>
      </c>
      <c r="C72" s="7">
        <v>2018</v>
      </c>
      <c r="D72" s="7">
        <f t="shared" si="3"/>
        <v>3</v>
      </c>
      <c r="E72" s="7">
        <f t="shared" si="2"/>
        <v>0</v>
      </c>
    </row>
    <row r="73" spans="2:5" x14ac:dyDescent="0.25">
      <c r="B73" s="1">
        <v>43171</v>
      </c>
      <c r="C73" s="7">
        <v>2018</v>
      </c>
      <c r="D73" s="7">
        <f t="shared" si="3"/>
        <v>3</v>
      </c>
      <c r="E73" s="7">
        <f t="shared" si="2"/>
        <v>1</v>
      </c>
    </row>
    <row r="74" spans="2:5" x14ac:dyDescent="0.25">
      <c r="B74" s="1">
        <v>43172</v>
      </c>
      <c r="C74" s="7">
        <v>2018</v>
      </c>
      <c r="D74" s="7">
        <f t="shared" si="3"/>
        <v>3</v>
      </c>
      <c r="E74" s="7">
        <f t="shared" si="2"/>
        <v>1</v>
      </c>
    </row>
    <row r="75" spans="2:5" x14ac:dyDescent="0.25">
      <c r="B75" s="1">
        <v>43173</v>
      </c>
      <c r="C75" s="7">
        <v>2018</v>
      </c>
      <c r="D75" s="7">
        <f t="shared" si="3"/>
        <v>3</v>
      </c>
      <c r="E75" s="7">
        <f t="shared" si="2"/>
        <v>1</v>
      </c>
    </row>
    <row r="76" spans="2:5" x14ac:dyDescent="0.25">
      <c r="B76" s="1">
        <v>43174</v>
      </c>
      <c r="C76" s="7">
        <v>2018</v>
      </c>
      <c r="D76" s="7">
        <f t="shared" si="3"/>
        <v>3</v>
      </c>
      <c r="E76" s="7">
        <f t="shared" si="2"/>
        <v>1</v>
      </c>
    </row>
    <row r="77" spans="2:5" x14ac:dyDescent="0.25">
      <c r="B77" s="1">
        <v>43175</v>
      </c>
      <c r="C77" s="7">
        <v>2018</v>
      </c>
      <c r="D77" s="7">
        <f t="shared" si="3"/>
        <v>3</v>
      </c>
      <c r="E77" s="7">
        <f t="shared" si="2"/>
        <v>1</v>
      </c>
    </row>
    <row r="78" spans="2:5" x14ac:dyDescent="0.25">
      <c r="B78" s="1">
        <v>43176</v>
      </c>
      <c r="C78" s="7">
        <v>2018</v>
      </c>
      <c r="D78" s="7">
        <f t="shared" si="3"/>
        <v>3</v>
      </c>
      <c r="E78" s="7">
        <f t="shared" si="2"/>
        <v>0</v>
      </c>
    </row>
    <row r="79" spans="2:5" x14ac:dyDescent="0.25">
      <c r="B79" s="1">
        <v>43177</v>
      </c>
      <c r="C79" s="7">
        <v>2018</v>
      </c>
      <c r="D79" s="7">
        <f t="shared" si="3"/>
        <v>3</v>
      </c>
      <c r="E79" s="7">
        <f t="shared" si="2"/>
        <v>0</v>
      </c>
    </row>
    <row r="80" spans="2:5" x14ac:dyDescent="0.25">
      <c r="B80" s="1">
        <v>43178</v>
      </c>
      <c r="C80" s="7">
        <v>2018</v>
      </c>
      <c r="D80" s="7">
        <f t="shared" si="3"/>
        <v>3</v>
      </c>
      <c r="E80" s="7">
        <f t="shared" si="2"/>
        <v>1</v>
      </c>
    </row>
    <row r="81" spans="2:5" x14ac:dyDescent="0.25">
      <c r="B81" s="1">
        <v>43179</v>
      </c>
      <c r="C81" s="7">
        <v>2018</v>
      </c>
      <c r="D81" s="7">
        <f t="shared" si="3"/>
        <v>3</v>
      </c>
      <c r="E81" s="7">
        <f t="shared" si="2"/>
        <v>1</v>
      </c>
    </row>
    <row r="82" spans="2:5" x14ac:dyDescent="0.25">
      <c r="B82" s="1">
        <v>43180</v>
      </c>
      <c r="C82" s="7">
        <v>2018</v>
      </c>
      <c r="D82" s="7">
        <f t="shared" si="3"/>
        <v>3</v>
      </c>
      <c r="E82" s="7">
        <f t="shared" si="2"/>
        <v>1</v>
      </c>
    </row>
    <row r="83" spans="2:5" x14ac:dyDescent="0.25">
      <c r="B83" s="1">
        <v>43181</v>
      </c>
      <c r="C83" s="7">
        <v>2018</v>
      </c>
      <c r="D83" s="7">
        <f t="shared" si="3"/>
        <v>3</v>
      </c>
      <c r="E83" s="7">
        <f t="shared" si="2"/>
        <v>1</v>
      </c>
    </row>
    <row r="84" spans="2:5" x14ac:dyDescent="0.25">
      <c r="B84" s="1">
        <v>43182</v>
      </c>
      <c r="C84" s="7">
        <v>2018</v>
      </c>
      <c r="D84" s="7">
        <f t="shared" si="3"/>
        <v>3</v>
      </c>
      <c r="E84" s="7">
        <f t="shared" si="2"/>
        <v>1</v>
      </c>
    </row>
    <row r="85" spans="2:5" x14ac:dyDescent="0.25">
      <c r="B85" s="1">
        <v>43183</v>
      </c>
      <c r="C85" s="7">
        <v>2018</v>
      </c>
      <c r="D85" s="7">
        <f t="shared" si="3"/>
        <v>3</v>
      </c>
      <c r="E85" s="7">
        <f t="shared" si="2"/>
        <v>0</v>
      </c>
    </row>
    <row r="86" spans="2:5" x14ac:dyDescent="0.25">
      <c r="B86" s="1">
        <v>43184</v>
      </c>
      <c r="C86" s="7">
        <v>2018</v>
      </c>
      <c r="D86" s="7">
        <f t="shared" si="3"/>
        <v>3</v>
      </c>
      <c r="E86" s="7">
        <f t="shared" si="2"/>
        <v>0</v>
      </c>
    </row>
    <row r="87" spans="2:5" x14ac:dyDescent="0.25">
      <c r="B87" s="1">
        <v>43185</v>
      </c>
      <c r="C87" s="7">
        <v>2018</v>
      </c>
      <c r="D87" s="7">
        <f t="shared" si="3"/>
        <v>3</v>
      </c>
      <c r="E87" s="7">
        <f t="shared" si="2"/>
        <v>1</v>
      </c>
    </row>
    <row r="88" spans="2:5" x14ac:dyDescent="0.25">
      <c r="B88" s="1">
        <v>43186</v>
      </c>
      <c r="C88" s="7">
        <v>2018</v>
      </c>
      <c r="D88" s="7">
        <f t="shared" si="3"/>
        <v>3</v>
      </c>
      <c r="E88" s="7">
        <f t="shared" si="2"/>
        <v>1</v>
      </c>
    </row>
    <row r="89" spans="2:5" x14ac:dyDescent="0.25">
      <c r="B89" s="1">
        <v>43187</v>
      </c>
      <c r="C89" s="7">
        <v>2018</v>
      </c>
      <c r="D89" s="7">
        <f t="shared" si="3"/>
        <v>3</v>
      </c>
      <c r="E89" s="7">
        <f t="shared" si="2"/>
        <v>1</v>
      </c>
    </row>
    <row r="90" spans="2:5" x14ac:dyDescent="0.25">
      <c r="B90" s="1">
        <v>43188</v>
      </c>
      <c r="C90" s="7">
        <v>2018</v>
      </c>
      <c r="D90" s="7">
        <f t="shared" si="3"/>
        <v>3</v>
      </c>
      <c r="E90" s="7">
        <f t="shared" si="2"/>
        <v>1</v>
      </c>
    </row>
    <row r="91" spans="2:5" x14ac:dyDescent="0.25">
      <c r="B91" s="1">
        <v>43189</v>
      </c>
      <c r="C91" s="7">
        <v>2018</v>
      </c>
      <c r="D91" s="7">
        <f t="shared" si="3"/>
        <v>3</v>
      </c>
      <c r="E91" s="7">
        <f t="shared" si="2"/>
        <v>1</v>
      </c>
    </row>
    <row r="92" spans="2:5" x14ac:dyDescent="0.25">
      <c r="B92" s="1">
        <v>43190</v>
      </c>
      <c r="C92" s="7">
        <v>2018</v>
      </c>
      <c r="D92" s="7">
        <f t="shared" si="3"/>
        <v>3</v>
      </c>
      <c r="E92" s="7">
        <f t="shared" si="2"/>
        <v>0</v>
      </c>
    </row>
    <row r="93" spans="2:5" x14ac:dyDescent="0.25">
      <c r="B93" s="1">
        <v>43191</v>
      </c>
      <c r="C93" s="7">
        <v>2018</v>
      </c>
      <c r="D93" s="7">
        <f t="shared" si="3"/>
        <v>4</v>
      </c>
      <c r="E93" s="7">
        <f t="shared" si="2"/>
        <v>0</v>
      </c>
    </row>
    <row r="94" spans="2:5" x14ac:dyDescent="0.25">
      <c r="B94" s="1">
        <v>43192</v>
      </c>
      <c r="C94" s="7">
        <v>2018</v>
      </c>
      <c r="D94" s="7">
        <f t="shared" si="3"/>
        <v>4</v>
      </c>
      <c r="E94" s="7">
        <f t="shared" si="2"/>
        <v>1</v>
      </c>
    </row>
    <row r="95" spans="2:5" x14ac:dyDescent="0.25">
      <c r="B95" s="1">
        <v>43193</v>
      </c>
      <c r="C95" s="7">
        <v>2018</v>
      </c>
      <c r="D95" s="7">
        <f t="shared" si="3"/>
        <v>4</v>
      </c>
      <c r="E95" s="7">
        <f t="shared" si="2"/>
        <v>1</v>
      </c>
    </row>
    <row r="96" spans="2:5" x14ac:dyDescent="0.25">
      <c r="B96" s="1">
        <v>43194</v>
      </c>
      <c r="C96" s="7">
        <v>2018</v>
      </c>
      <c r="D96" s="7">
        <f t="shared" si="3"/>
        <v>4</v>
      </c>
      <c r="E96" s="7">
        <f t="shared" si="2"/>
        <v>1</v>
      </c>
    </row>
    <row r="97" spans="2:5" x14ac:dyDescent="0.25">
      <c r="B97" s="1">
        <v>43195</v>
      </c>
      <c r="C97" s="7">
        <v>2018</v>
      </c>
      <c r="D97" s="7">
        <f t="shared" si="3"/>
        <v>4</v>
      </c>
      <c r="E97" s="7">
        <f t="shared" si="2"/>
        <v>1</v>
      </c>
    </row>
    <row r="98" spans="2:5" x14ac:dyDescent="0.25">
      <c r="B98" s="1">
        <v>43196</v>
      </c>
      <c r="C98" s="7">
        <v>2018</v>
      </c>
      <c r="D98" s="7">
        <f t="shared" si="3"/>
        <v>4</v>
      </c>
      <c r="E98" s="7">
        <f t="shared" si="2"/>
        <v>1</v>
      </c>
    </row>
    <row r="99" spans="2:5" x14ac:dyDescent="0.25">
      <c r="B99" s="1">
        <v>43197</v>
      </c>
      <c r="C99" s="7">
        <v>2018</v>
      </c>
      <c r="D99" s="7">
        <f t="shared" si="3"/>
        <v>4</v>
      </c>
      <c r="E99" s="7">
        <f t="shared" si="2"/>
        <v>0</v>
      </c>
    </row>
    <row r="100" spans="2:5" x14ac:dyDescent="0.25">
      <c r="B100" s="1">
        <v>43198</v>
      </c>
      <c r="C100" s="7">
        <v>2018</v>
      </c>
      <c r="D100" s="7">
        <f t="shared" si="3"/>
        <v>4</v>
      </c>
      <c r="E100" s="7">
        <f t="shared" si="2"/>
        <v>0</v>
      </c>
    </row>
    <row r="101" spans="2:5" x14ac:dyDescent="0.25">
      <c r="B101" s="1">
        <v>43199</v>
      </c>
      <c r="C101" s="7">
        <v>2018</v>
      </c>
      <c r="D101" s="7">
        <f t="shared" si="3"/>
        <v>4</v>
      </c>
      <c r="E101" s="7">
        <f t="shared" si="2"/>
        <v>1</v>
      </c>
    </row>
    <row r="102" spans="2:5" x14ac:dyDescent="0.25">
      <c r="B102" s="1">
        <v>43200</v>
      </c>
      <c r="C102" s="7">
        <v>2018</v>
      </c>
      <c r="D102" s="7">
        <f t="shared" si="3"/>
        <v>4</v>
      </c>
      <c r="E102" s="7">
        <f t="shared" si="2"/>
        <v>1</v>
      </c>
    </row>
    <row r="103" spans="2:5" x14ac:dyDescent="0.25">
      <c r="B103" s="1">
        <v>43201</v>
      </c>
      <c r="C103" s="7">
        <v>2018</v>
      </c>
      <c r="D103" s="7">
        <f t="shared" si="3"/>
        <v>4</v>
      </c>
      <c r="E103" s="7">
        <f t="shared" si="2"/>
        <v>1</v>
      </c>
    </row>
    <row r="104" spans="2:5" x14ac:dyDescent="0.25">
      <c r="B104" s="1">
        <v>43202</v>
      </c>
      <c r="C104" s="7">
        <v>2018</v>
      </c>
      <c r="D104" s="7">
        <f t="shared" si="3"/>
        <v>4</v>
      </c>
      <c r="E104" s="7">
        <f t="shared" si="2"/>
        <v>1</v>
      </c>
    </row>
    <row r="105" spans="2:5" x14ac:dyDescent="0.25">
      <c r="B105" s="1">
        <v>43203</v>
      </c>
      <c r="C105" s="7">
        <v>2018</v>
      </c>
      <c r="D105" s="7">
        <f t="shared" si="3"/>
        <v>4</v>
      </c>
      <c r="E105" s="7">
        <f t="shared" si="2"/>
        <v>1</v>
      </c>
    </row>
    <row r="106" spans="2:5" x14ac:dyDescent="0.25">
      <c r="B106" s="1">
        <v>43204</v>
      </c>
      <c r="C106" s="7">
        <v>2018</v>
      </c>
      <c r="D106" s="7">
        <f t="shared" si="3"/>
        <v>4</v>
      </c>
      <c r="E106" s="7">
        <f t="shared" si="2"/>
        <v>0</v>
      </c>
    </row>
    <row r="107" spans="2:5" x14ac:dyDescent="0.25">
      <c r="B107" s="1">
        <v>43205</v>
      </c>
      <c r="C107" s="7">
        <v>2018</v>
      </c>
      <c r="D107" s="7">
        <f t="shared" si="3"/>
        <v>4</v>
      </c>
      <c r="E107" s="7">
        <f t="shared" si="2"/>
        <v>0</v>
      </c>
    </row>
    <row r="108" spans="2:5" x14ac:dyDescent="0.25">
      <c r="B108" s="1">
        <v>43206</v>
      </c>
      <c r="C108" s="7">
        <v>2018</v>
      </c>
      <c r="D108" s="7">
        <f t="shared" si="3"/>
        <v>4</v>
      </c>
      <c r="E108" s="7">
        <f t="shared" si="2"/>
        <v>1</v>
      </c>
    </row>
    <row r="109" spans="2:5" x14ac:dyDescent="0.25">
      <c r="B109" s="1">
        <v>43207</v>
      </c>
      <c r="C109" s="7">
        <v>2018</v>
      </c>
      <c r="D109" s="7">
        <f t="shared" si="3"/>
        <v>4</v>
      </c>
      <c r="E109" s="7">
        <f t="shared" si="2"/>
        <v>1</v>
      </c>
    </row>
    <row r="110" spans="2:5" x14ac:dyDescent="0.25">
      <c r="B110" s="1">
        <v>43208</v>
      </c>
      <c r="C110" s="7">
        <v>2018</v>
      </c>
      <c r="D110" s="7">
        <f t="shared" si="3"/>
        <v>4</v>
      </c>
      <c r="E110" s="7">
        <f t="shared" si="2"/>
        <v>1</v>
      </c>
    </row>
    <row r="111" spans="2:5" x14ac:dyDescent="0.25">
      <c r="B111" s="1">
        <v>43209</v>
      </c>
      <c r="C111" s="7">
        <v>2018</v>
      </c>
      <c r="D111" s="7">
        <f t="shared" si="3"/>
        <v>4</v>
      </c>
      <c r="E111" s="7">
        <f t="shared" si="2"/>
        <v>1</v>
      </c>
    </row>
    <row r="112" spans="2:5" x14ac:dyDescent="0.25">
      <c r="B112" s="1">
        <v>43210</v>
      </c>
      <c r="C112" s="7">
        <v>2018</v>
      </c>
      <c r="D112" s="7">
        <f t="shared" si="3"/>
        <v>4</v>
      </c>
      <c r="E112" s="7">
        <f t="shared" si="2"/>
        <v>1</v>
      </c>
    </row>
    <row r="113" spans="2:5" x14ac:dyDescent="0.25">
      <c r="B113" s="1">
        <v>43211</v>
      </c>
      <c r="C113" s="7">
        <v>2018</v>
      </c>
      <c r="D113" s="7">
        <f t="shared" si="3"/>
        <v>4</v>
      </c>
      <c r="E113" s="7">
        <f t="shared" si="2"/>
        <v>0</v>
      </c>
    </row>
    <row r="114" spans="2:5" x14ac:dyDescent="0.25">
      <c r="B114" s="1">
        <v>43212</v>
      </c>
      <c r="C114" s="7">
        <v>2018</v>
      </c>
      <c r="D114" s="7">
        <f t="shared" si="3"/>
        <v>4</v>
      </c>
      <c r="E114" s="7">
        <f t="shared" si="2"/>
        <v>0</v>
      </c>
    </row>
    <row r="115" spans="2:5" x14ac:dyDescent="0.25">
      <c r="B115" s="1">
        <v>43213</v>
      </c>
      <c r="C115" s="7">
        <v>2018</v>
      </c>
      <c r="D115" s="7">
        <f t="shared" si="3"/>
        <v>4</v>
      </c>
      <c r="E115" s="7">
        <f t="shared" si="2"/>
        <v>1</v>
      </c>
    </row>
    <row r="116" spans="2:5" x14ac:dyDescent="0.25">
      <c r="B116" s="1">
        <v>43214</v>
      </c>
      <c r="C116" s="7">
        <v>2018</v>
      </c>
      <c r="D116" s="7">
        <f t="shared" si="3"/>
        <v>4</v>
      </c>
      <c r="E116" s="7">
        <f t="shared" si="2"/>
        <v>1</v>
      </c>
    </row>
    <row r="117" spans="2:5" x14ac:dyDescent="0.25">
      <c r="B117" s="1">
        <v>43215</v>
      </c>
      <c r="C117" s="7">
        <v>2018</v>
      </c>
      <c r="D117" s="7">
        <f t="shared" si="3"/>
        <v>4</v>
      </c>
      <c r="E117" s="7">
        <f t="shared" si="2"/>
        <v>1</v>
      </c>
    </row>
    <row r="118" spans="2:5" x14ac:dyDescent="0.25">
      <c r="B118" s="1">
        <v>43216</v>
      </c>
      <c r="C118" s="7">
        <v>2018</v>
      </c>
      <c r="D118" s="7">
        <f t="shared" si="3"/>
        <v>4</v>
      </c>
      <c r="E118" s="7">
        <f t="shared" si="2"/>
        <v>1</v>
      </c>
    </row>
    <row r="119" spans="2:5" x14ac:dyDescent="0.25">
      <c r="B119" s="1">
        <v>43217</v>
      </c>
      <c r="C119" s="7">
        <v>2018</v>
      </c>
      <c r="D119" s="7">
        <f t="shared" si="3"/>
        <v>4</v>
      </c>
      <c r="E119" s="7">
        <f t="shared" si="2"/>
        <v>1</v>
      </c>
    </row>
    <row r="120" spans="2:5" x14ac:dyDescent="0.25">
      <c r="B120" s="1">
        <v>43218</v>
      </c>
      <c r="C120" s="7">
        <v>2018</v>
      </c>
      <c r="D120" s="7">
        <f t="shared" si="3"/>
        <v>4</v>
      </c>
      <c r="E120" s="7">
        <f t="shared" si="2"/>
        <v>0</v>
      </c>
    </row>
    <row r="121" spans="2:5" x14ac:dyDescent="0.25">
      <c r="B121" s="1">
        <v>43219</v>
      </c>
      <c r="C121" s="7">
        <v>2018</v>
      </c>
      <c r="D121" s="7">
        <f t="shared" si="3"/>
        <v>4</v>
      </c>
      <c r="E121" s="7">
        <f t="shared" si="2"/>
        <v>0</v>
      </c>
    </row>
    <row r="122" spans="2:5" x14ac:dyDescent="0.25">
      <c r="B122" s="1">
        <v>43220</v>
      </c>
      <c r="C122" s="7">
        <v>2018</v>
      </c>
      <c r="D122" s="7">
        <f t="shared" si="3"/>
        <v>4</v>
      </c>
      <c r="E122" s="7">
        <f t="shared" si="2"/>
        <v>1</v>
      </c>
    </row>
    <row r="123" spans="2:5" x14ac:dyDescent="0.25">
      <c r="B123" s="1">
        <v>43221</v>
      </c>
      <c r="C123" s="7">
        <v>2018</v>
      </c>
      <c r="D123" s="7">
        <f t="shared" si="3"/>
        <v>5</v>
      </c>
      <c r="E123" s="7">
        <f t="shared" si="2"/>
        <v>1</v>
      </c>
    </row>
    <row r="124" spans="2:5" x14ac:dyDescent="0.25">
      <c r="B124" s="1">
        <v>43222</v>
      </c>
      <c r="C124" s="7">
        <v>2018</v>
      </c>
      <c r="D124" s="7">
        <f t="shared" si="3"/>
        <v>5</v>
      </c>
      <c r="E124" s="7">
        <f t="shared" si="2"/>
        <v>1</v>
      </c>
    </row>
    <row r="125" spans="2:5" x14ac:dyDescent="0.25">
      <c r="B125" s="1">
        <v>43223</v>
      </c>
      <c r="C125" s="7">
        <v>2018</v>
      </c>
      <c r="D125" s="7">
        <f t="shared" si="3"/>
        <v>5</v>
      </c>
      <c r="E125" s="7">
        <f t="shared" si="2"/>
        <v>1</v>
      </c>
    </row>
    <row r="126" spans="2:5" x14ac:dyDescent="0.25">
      <c r="B126" s="1">
        <v>43224</v>
      </c>
      <c r="C126" s="7">
        <v>2018</v>
      </c>
      <c r="D126" s="7">
        <f t="shared" si="3"/>
        <v>5</v>
      </c>
      <c r="E126" s="7">
        <f t="shared" si="2"/>
        <v>1</v>
      </c>
    </row>
    <row r="127" spans="2:5" x14ac:dyDescent="0.25">
      <c r="B127" s="1">
        <v>43225</v>
      </c>
      <c r="C127" s="7">
        <v>2018</v>
      </c>
      <c r="D127" s="7">
        <f t="shared" si="3"/>
        <v>5</v>
      </c>
      <c r="E127" s="7">
        <f t="shared" si="2"/>
        <v>0</v>
      </c>
    </row>
    <row r="128" spans="2:5" x14ac:dyDescent="0.25">
      <c r="B128" s="1">
        <v>43226</v>
      </c>
      <c r="C128" s="7">
        <v>2018</v>
      </c>
      <c r="D128" s="7">
        <f t="shared" si="3"/>
        <v>5</v>
      </c>
      <c r="E128" s="7">
        <f t="shared" si="2"/>
        <v>0</v>
      </c>
    </row>
    <row r="129" spans="2:5" x14ac:dyDescent="0.25">
      <c r="B129" s="1">
        <v>43227</v>
      </c>
      <c r="C129" s="7">
        <v>2018</v>
      </c>
      <c r="D129" s="7">
        <f t="shared" si="3"/>
        <v>5</v>
      </c>
      <c r="E129" s="7">
        <f t="shared" si="2"/>
        <v>1</v>
      </c>
    </row>
    <row r="130" spans="2:5" x14ac:dyDescent="0.25">
      <c r="B130" s="1">
        <v>43228</v>
      </c>
      <c r="C130" s="7">
        <v>2018</v>
      </c>
      <c r="D130" s="7">
        <f t="shared" si="3"/>
        <v>5</v>
      </c>
      <c r="E130" s="7">
        <f t="shared" si="2"/>
        <v>1</v>
      </c>
    </row>
    <row r="131" spans="2:5" x14ac:dyDescent="0.25">
      <c r="B131" s="1">
        <v>43229</v>
      </c>
      <c r="C131" s="7">
        <v>2018</v>
      </c>
      <c r="D131" s="7">
        <f t="shared" si="3"/>
        <v>5</v>
      </c>
      <c r="E131" s="7">
        <f t="shared" ref="E131:E194" si="4">IF(OR(WEEKDAY(B131)=1,WEEKDAY(B131)=7,COUNTIFS($J$3:$J$13,B131)&gt;0),0,1)</f>
        <v>1</v>
      </c>
    </row>
    <row r="132" spans="2:5" x14ac:dyDescent="0.25">
      <c r="B132" s="1">
        <v>43230</v>
      </c>
      <c r="C132" s="7">
        <v>2018</v>
      </c>
      <c r="D132" s="7">
        <f t="shared" ref="D132:D195" si="5">MONTH(B132)</f>
        <v>5</v>
      </c>
      <c r="E132" s="7">
        <f t="shared" si="4"/>
        <v>1</v>
      </c>
    </row>
    <row r="133" spans="2:5" x14ac:dyDescent="0.25">
      <c r="B133" s="1">
        <v>43231</v>
      </c>
      <c r="C133" s="7">
        <v>2018</v>
      </c>
      <c r="D133" s="7">
        <f t="shared" si="5"/>
        <v>5</v>
      </c>
      <c r="E133" s="7">
        <f t="shared" si="4"/>
        <v>1</v>
      </c>
    </row>
    <row r="134" spans="2:5" x14ac:dyDescent="0.25">
      <c r="B134" s="1">
        <v>43232</v>
      </c>
      <c r="C134" s="7">
        <v>2018</v>
      </c>
      <c r="D134" s="7">
        <f t="shared" si="5"/>
        <v>5</v>
      </c>
      <c r="E134" s="7">
        <f t="shared" si="4"/>
        <v>0</v>
      </c>
    </row>
    <row r="135" spans="2:5" x14ac:dyDescent="0.25">
      <c r="B135" s="1">
        <v>43233</v>
      </c>
      <c r="C135" s="7">
        <v>2018</v>
      </c>
      <c r="D135" s="7">
        <f t="shared" si="5"/>
        <v>5</v>
      </c>
      <c r="E135" s="7">
        <f t="shared" si="4"/>
        <v>0</v>
      </c>
    </row>
    <row r="136" spans="2:5" x14ac:dyDescent="0.25">
      <c r="B136" s="1">
        <v>43234</v>
      </c>
      <c r="C136" s="7">
        <v>2018</v>
      </c>
      <c r="D136" s="7">
        <f t="shared" si="5"/>
        <v>5</v>
      </c>
      <c r="E136" s="7">
        <f t="shared" si="4"/>
        <v>1</v>
      </c>
    </row>
    <row r="137" spans="2:5" x14ac:dyDescent="0.25">
      <c r="B137" s="1">
        <v>43235</v>
      </c>
      <c r="C137" s="7">
        <v>2018</v>
      </c>
      <c r="D137" s="7">
        <f t="shared" si="5"/>
        <v>5</v>
      </c>
      <c r="E137" s="7">
        <f t="shared" si="4"/>
        <v>1</v>
      </c>
    </row>
    <row r="138" spans="2:5" x14ac:dyDescent="0.25">
      <c r="B138" s="1">
        <v>43236</v>
      </c>
      <c r="C138" s="7">
        <v>2018</v>
      </c>
      <c r="D138" s="7">
        <f t="shared" si="5"/>
        <v>5</v>
      </c>
      <c r="E138" s="7">
        <f t="shared" si="4"/>
        <v>1</v>
      </c>
    </row>
    <row r="139" spans="2:5" x14ac:dyDescent="0.25">
      <c r="B139" s="1">
        <v>43237</v>
      </c>
      <c r="C139" s="7">
        <v>2018</v>
      </c>
      <c r="D139" s="7">
        <f t="shared" si="5"/>
        <v>5</v>
      </c>
      <c r="E139" s="7">
        <f t="shared" si="4"/>
        <v>1</v>
      </c>
    </row>
    <row r="140" spans="2:5" x14ac:dyDescent="0.25">
      <c r="B140" s="1">
        <v>43238</v>
      </c>
      <c r="C140" s="7">
        <v>2018</v>
      </c>
      <c r="D140" s="7">
        <f t="shared" si="5"/>
        <v>5</v>
      </c>
      <c r="E140" s="7">
        <f t="shared" si="4"/>
        <v>1</v>
      </c>
    </row>
    <row r="141" spans="2:5" x14ac:dyDescent="0.25">
      <c r="B141" s="1">
        <v>43239</v>
      </c>
      <c r="C141" s="7">
        <v>2018</v>
      </c>
      <c r="D141" s="7">
        <f t="shared" si="5"/>
        <v>5</v>
      </c>
      <c r="E141" s="7">
        <f t="shared" si="4"/>
        <v>0</v>
      </c>
    </row>
    <row r="142" spans="2:5" x14ac:dyDescent="0.25">
      <c r="B142" s="1">
        <v>43240</v>
      </c>
      <c r="C142" s="7">
        <v>2018</v>
      </c>
      <c r="D142" s="7">
        <f t="shared" si="5"/>
        <v>5</v>
      </c>
      <c r="E142" s="7">
        <f t="shared" si="4"/>
        <v>0</v>
      </c>
    </row>
    <row r="143" spans="2:5" x14ac:dyDescent="0.25">
      <c r="B143" s="1">
        <v>43241</v>
      </c>
      <c r="C143" s="7">
        <v>2018</v>
      </c>
      <c r="D143" s="7">
        <f t="shared" si="5"/>
        <v>5</v>
      </c>
      <c r="E143" s="7">
        <f t="shared" si="4"/>
        <v>1</v>
      </c>
    </row>
    <row r="144" spans="2:5" x14ac:dyDescent="0.25">
      <c r="B144" s="1">
        <v>43242</v>
      </c>
      <c r="C144" s="7">
        <v>2018</v>
      </c>
      <c r="D144" s="7">
        <f t="shared" si="5"/>
        <v>5</v>
      </c>
      <c r="E144" s="7">
        <f t="shared" si="4"/>
        <v>1</v>
      </c>
    </row>
    <row r="145" spans="2:5" x14ac:dyDescent="0.25">
      <c r="B145" s="1">
        <v>43243</v>
      </c>
      <c r="C145" s="7">
        <v>2018</v>
      </c>
      <c r="D145" s="7">
        <f t="shared" si="5"/>
        <v>5</v>
      </c>
      <c r="E145" s="7">
        <f t="shared" si="4"/>
        <v>1</v>
      </c>
    </row>
    <row r="146" spans="2:5" x14ac:dyDescent="0.25">
      <c r="B146" s="1">
        <v>43244</v>
      </c>
      <c r="C146" s="7">
        <v>2018</v>
      </c>
      <c r="D146" s="7">
        <f t="shared" si="5"/>
        <v>5</v>
      </c>
      <c r="E146" s="7">
        <f t="shared" si="4"/>
        <v>1</v>
      </c>
    </row>
    <row r="147" spans="2:5" x14ac:dyDescent="0.25">
      <c r="B147" s="1">
        <v>43245</v>
      </c>
      <c r="C147" s="7">
        <v>2018</v>
      </c>
      <c r="D147" s="7">
        <f t="shared" si="5"/>
        <v>5</v>
      </c>
      <c r="E147" s="7">
        <f t="shared" si="4"/>
        <v>1</v>
      </c>
    </row>
    <row r="148" spans="2:5" x14ac:dyDescent="0.25">
      <c r="B148" s="1">
        <v>43246</v>
      </c>
      <c r="C148" s="7">
        <v>2018</v>
      </c>
      <c r="D148" s="7">
        <f t="shared" si="5"/>
        <v>5</v>
      </c>
      <c r="E148" s="7">
        <f t="shared" si="4"/>
        <v>0</v>
      </c>
    </row>
    <row r="149" spans="2:5" x14ac:dyDescent="0.25">
      <c r="B149" s="1">
        <v>43247</v>
      </c>
      <c r="C149" s="7">
        <v>2018</v>
      </c>
      <c r="D149" s="7">
        <f t="shared" si="5"/>
        <v>5</v>
      </c>
      <c r="E149" s="7">
        <f t="shared" si="4"/>
        <v>0</v>
      </c>
    </row>
    <row r="150" spans="2:5" x14ac:dyDescent="0.25">
      <c r="B150" s="1">
        <v>43248</v>
      </c>
      <c r="C150" s="7">
        <v>2018</v>
      </c>
      <c r="D150" s="7">
        <f t="shared" si="5"/>
        <v>5</v>
      </c>
      <c r="E150" s="7">
        <f t="shared" si="4"/>
        <v>0</v>
      </c>
    </row>
    <row r="151" spans="2:5" x14ac:dyDescent="0.25">
      <c r="B151" s="1">
        <v>43249</v>
      </c>
      <c r="C151" s="7">
        <v>2018</v>
      </c>
      <c r="D151" s="7">
        <f t="shared" si="5"/>
        <v>5</v>
      </c>
      <c r="E151" s="7">
        <f t="shared" si="4"/>
        <v>1</v>
      </c>
    </row>
    <row r="152" spans="2:5" x14ac:dyDescent="0.25">
      <c r="B152" s="1">
        <v>43250</v>
      </c>
      <c r="C152" s="7">
        <v>2018</v>
      </c>
      <c r="D152" s="7">
        <f t="shared" si="5"/>
        <v>5</v>
      </c>
      <c r="E152" s="7">
        <f t="shared" si="4"/>
        <v>1</v>
      </c>
    </row>
    <row r="153" spans="2:5" x14ac:dyDescent="0.25">
      <c r="B153" s="1">
        <v>43251</v>
      </c>
      <c r="C153" s="7">
        <v>2018</v>
      </c>
      <c r="D153" s="7">
        <f t="shared" si="5"/>
        <v>5</v>
      </c>
      <c r="E153" s="7">
        <f t="shared" si="4"/>
        <v>1</v>
      </c>
    </row>
    <row r="154" spans="2:5" x14ac:dyDescent="0.25">
      <c r="B154" s="1">
        <v>43252</v>
      </c>
      <c r="C154" s="7">
        <v>2018</v>
      </c>
      <c r="D154" s="7">
        <f t="shared" si="5"/>
        <v>6</v>
      </c>
      <c r="E154" s="7">
        <f t="shared" si="4"/>
        <v>1</v>
      </c>
    </row>
    <row r="155" spans="2:5" x14ac:dyDescent="0.25">
      <c r="B155" s="1">
        <v>43253</v>
      </c>
      <c r="C155" s="7">
        <v>2018</v>
      </c>
      <c r="D155" s="7">
        <f t="shared" si="5"/>
        <v>6</v>
      </c>
      <c r="E155" s="7">
        <f t="shared" si="4"/>
        <v>0</v>
      </c>
    </row>
    <row r="156" spans="2:5" x14ac:dyDescent="0.25">
      <c r="B156" s="1">
        <v>43254</v>
      </c>
      <c r="C156" s="7">
        <v>2018</v>
      </c>
      <c r="D156" s="7">
        <f t="shared" si="5"/>
        <v>6</v>
      </c>
      <c r="E156" s="7">
        <f t="shared" si="4"/>
        <v>0</v>
      </c>
    </row>
    <row r="157" spans="2:5" x14ac:dyDescent="0.25">
      <c r="B157" s="1">
        <v>43255</v>
      </c>
      <c r="C157" s="7">
        <v>2018</v>
      </c>
      <c r="D157" s="7">
        <f t="shared" si="5"/>
        <v>6</v>
      </c>
      <c r="E157" s="7">
        <f t="shared" si="4"/>
        <v>1</v>
      </c>
    </row>
    <row r="158" spans="2:5" x14ac:dyDescent="0.25">
      <c r="B158" s="1">
        <v>43256</v>
      </c>
      <c r="C158" s="7">
        <v>2018</v>
      </c>
      <c r="D158" s="7">
        <f t="shared" si="5"/>
        <v>6</v>
      </c>
      <c r="E158" s="7">
        <f t="shared" si="4"/>
        <v>1</v>
      </c>
    </row>
    <row r="159" spans="2:5" x14ac:dyDescent="0.25">
      <c r="B159" s="1">
        <v>43257</v>
      </c>
      <c r="C159" s="7">
        <v>2018</v>
      </c>
      <c r="D159" s="7">
        <f t="shared" si="5"/>
        <v>6</v>
      </c>
      <c r="E159" s="7">
        <f t="shared" si="4"/>
        <v>1</v>
      </c>
    </row>
    <row r="160" spans="2:5" x14ac:dyDescent="0.25">
      <c r="B160" s="1">
        <v>43258</v>
      </c>
      <c r="C160" s="7">
        <v>2018</v>
      </c>
      <c r="D160" s="7">
        <f t="shared" si="5"/>
        <v>6</v>
      </c>
      <c r="E160" s="7">
        <f t="shared" si="4"/>
        <v>1</v>
      </c>
    </row>
    <row r="161" spans="2:5" x14ac:dyDescent="0.25">
      <c r="B161" s="1">
        <v>43259</v>
      </c>
      <c r="C161" s="7">
        <v>2018</v>
      </c>
      <c r="D161" s="7">
        <f t="shared" si="5"/>
        <v>6</v>
      </c>
      <c r="E161" s="7">
        <f t="shared" si="4"/>
        <v>1</v>
      </c>
    </row>
    <row r="162" spans="2:5" x14ac:dyDescent="0.25">
      <c r="B162" s="1">
        <v>43260</v>
      </c>
      <c r="C162" s="7">
        <v>2018</v>
      </c>
      <c r="D162" s="7">
        <f t="shared" si="5"/>
        <v>6</v>
      </c>
      <c r="E162" s="7">
        <f t="shared" si="4"/>
        <v>0</v>
      </c>
    </row>
    <row r="163" spans="2:5" x14ac:dyDescent="0.25">
      <c r="B163" s="1">
        <v>43261</v>
      </c>
      <c r="C163" s="7">
        <v>2018</v>
      </c>
      <c r="D163" s="7">
        <f t="shared" si="5"/>
        <v>6</v>
      </c>
      <c r="E163" s="7">
        <f t="shared" si="4"/>
        <v>0</v>
      </c>
    </row>
    <row r="164" spans="2:5" x14ac:dyDescent="0.25">
      <c r="B164" s="1">
        <v>43262</v>
      </c>
      <c r="C164" s="7">
        <v>2018</v>
      </c>
      <c r="D164" s="7">
        <f t="shared" si="5"/>
        <v>6</v>
      </c>
      <c r="E164" s="7">
        <f t="shared" si="4"/>
        <v>1</v>
      </c>
    </row>
    <row r="165" spans="2:5" x14ac:dyDescent="0.25">
      <c r="B165" s="1">
        <v>43263</v>
      </c>
      <c r="C165" s="7">
        <v>2018</v>
      </c>
      <c r="D165" s="7">
        <f t="shared" si="5"/>
        <v>6</v>
      </c>
      <c r="E165" s="7">
        <f t="shared" si="4"/>
        <v>1</v>
      </c>
    </row>
    <row r="166" spans="2:5" x14ac:dyDescent="0.25">
      <c r="B166" s="1">
        <v>43264</v>
      </c>
      <c r="C166" s="7">
        <v>2018</v>
      </c>
      <c r="D166" s="7">
        <f t="shared" si="5"/>
        <v>6</v>
      </c>
      <c r="E166" s="7">
        <f t="shared" si="4"/>
        <v>1</v>
      </c>
    </row>
    <row r="167" spans="2:5" x14ac:dyDescent="0.25">
      <c r="B167" s="1">
        <v>43265</v>
      </c>
      <c r="C167" s="7">
        <v>2018</v>
      </c>
      <c r="D167" s="7">
        <f t="shared" si="5"/>
        <v>6</v>
      </c>
      <c r="E167" s="7">
        <f t="shared" si="4"/>
        <v>1</v>
      </c>
    </row>
    <row r="168" spans="2:5" x14ac:dyDescent="0.25">
      <c r="B168" s="1">
        <v>43266</v>
      </c>
      <c r="C168" s="7">
        <v>2018</v>
      </c>
      <c r="D168" s="7">
        <f t="shared" si="5"/>
        <v>6</v>
      </c>
      <c r="E168" s="7">
        <f t="shared" si="4"/>
        <v>1</v>
      </c>
    </row>
    <row r="169" spans="2:5" x14ac:dyDescent="0.25">
      <c r="B169" s="1">
        <v>43267</v>
      </c>
      <c r="C169" s="7">
        <v>2018</v>
      </c>
      <c r="D169" s="7">
        <f t="shared" si="5"/>
        <v>6</v>
      </c>
      <c r="E169" s="7">
        <f t="shared" si="4"/>
        <v>0</v>
      </c>
    </row>
    <row r="170" spans="2:5" x14ac:dyDescent="0.25">
      <c r="B170" s="1">
        <v>43268</v>
      </c>
      <c r="C170" s="7">
        <v>2018</v>
      </c>
      <c r="D170" s="7">
        <f t="shared" si="5"/>
        <v>6</v>
      </c>
      <c r="E170" s="7">
        <f t="shared" si="4"/>
        <v>0</v>
      </c>
    </row>
    <row r="171" spans="2:5" x14ac:dyDescent="0.25">
      <c r="B171" s="1">
        <v>43269</v>
      </c>
      <c r="C171" s="7">
        <v>2018</v>
      </c>
      <c r="D171" s="7">
        <f t="shared" si="5"/>
        <v>6</v>
      </c>
      <c r="E171" s="7">
        <f t="shared" si="4"/>
        <v>1</v>
      </c>
    </row>
    <row r="172" spans="2:5" x14ac:dyDescent="0.25">
      <c r="B172" s="1">
        <v>43270</v>
      </c>
      <c r="C172" s="7">
        <v>2018</v>
      </c>
      <c r="D172" s="7">
        <f t="shared" si="5"/>
        <v>6</v>
      </c>
      <c r="E172" s="7">
        <f t="shared" si="4"/>
        <v>1</v>
      </c>
    </row>
    <row r="173" spans="2:5" x14ac:dyDescent="0.25">
      <c r="B173" s="1">
        <v>43271</v>
      </c>
      <c r="C173" s="7">
        <v>2018</v>
      </c>
      <c r="D173" s="7">
        <f t="shared" si="5"/>
        <v>6</v>
      </c>
      <c r="E173" s="7">
        <f t="shared" si="4"/>
        <v>1</v>
      </c>
    </row>
    <row r="174" spans="2:5" x14ac:dyDescent="0.25">
      <c r="B174" s="1">
        <v>43272</v>
      </c>
      <c r="C174" s="7">
        <v>2018</v>
      </c>
      <c r="D174" s="7">
        <f t="shared" si="5"/>
        <v>6</v>
      </c>
      <c r="E174" s="7">
        <f t="shared" si="4"/>
        <v>1</v>
      </c>
    </row>
    <row r="175" spans="2:5" x14ac:dyDescent="0.25">
      <c r="B175" s="1">
        <v>43273</v>
      </c>
      <c r="C175" s="7">
        <v>2018</v>
      </c>
      <c r="D175" s="7">
        <f t="shared" si="5"/>
        <v>6</v>
      </c>
      <c r="E175" s="7">
        <f t="shared" si="4"/>
        <v>1</v>
      </c>
    </row>
    <row r="176" spans="2:5" x14ac:dyDescent="0.25">
      <c r="B176" s="1">
        <v>43274</v>
      </c>
      <c r="C176" s="7">
        <v>2018</v>
      </c>
      <c r="D176" s="7">
        <f t="shared" si="5"/>
        <v>6</v>
      </c>
      <c r="E176" s="7">
        <f t="shared" si="4"/>
        <v>0</v>
      </c>
    </row>
    <row r="177" spans="2:5" x14ac:dyDescent="0.25">
      <c r="B177" s="1">
        <v>43275</v>
      </c>
      <c r="C177" s="7">
        <v>2018</v>
      </c>
      <c r="D177" s="7">
        <f t="shared" si="5"/>
        <v>6</v>
      </c>
      <c r="E177" s="7">
        <f t="shared" si="4"/>
        <v>0</v>
      </c>
    </row>
    <row r="178" spans="2:5" x14ac:dyDescent="0.25">
      <c r="B178" s="1">
        <v>43276</v>
      </c>
      <c r="C178" s="7">
        <v>2018</v>
      </c>
      <c r="D178" s="7">
        <f t="shared" si="5"/>
        <v>6</v>
      </c>
      <c r="E178" s="7">
        <f t="shared" si="4"/>
        <v>1</v>
      </c>
    </row>
    <row r="179" spans="2:5" x14ac:dyDescent="0.25">
      <c r="B179" s="1">
        <v>43277</v>
      </c>
      <c r="C179" s="7">
        <v>2018</v>
      </c>
      <c r="D179" s="7">
        <f t="shared" si="5"/>
        <v>6</v>
      </c>
      <c r="E179" s="7">
        <f t="shared" si="4"/>
        <v>1</v>
      </c>
    </row>
    <row r="180" spans="2:5" x14ac:dyDescent="0.25">
      <c r="B180" s="1">
        <v>43278</v>
      </c>
      <c r="C180" s="7">
        <v>2018</v>
      </c>
      <c r="D180" s="7">
        <f t="shared" si="5"/>
        <v>6</v>
      </c>
      <c r="E180" s="7">
        <f t="shared" si="4"/>
        <v>1</v>
      </c>
    </row>
    <row r="181" spans="2:5" x14ac:dyDescent="0.25">
      <c r="B181" s="1">
        <v>43279</v>
      </c>
      <c r="C181" s="7">
        <v>2018</v>
      </c>
      <c r="D181" s="7">
        <f t="shared" si="5"/>
        <v>6</v>
      </c>
      <c r="E181" s="7">
        <f t="shared" si="4"/>
        <v>1</v>
      </c>
    </row>
    <row r="182" spans="2:5" x14ac:dyDescent="0.25">
      <c r="B182" s="1">
        <v>43280</v>
      </c>
      <c r="C182" s="7">
        <v>2018</v>
      </c>
      <c r="D182" s="7">
        <f t="shared" si="5"/>
        <v>6</v>
      </c>
      <c r="E182" s="7">
        <f t="shared" si="4"/>
        <v>1</v>
      </c>
    </row>
    <row r="183" spans="2:5" x14ac:dyDescent="0.25">
      <c r="B183" s="1">
        <v>43281</v>
      </c>
      <c r="C183" s="7">
        <v>2018</v>
      </c>
      <c r="D183" s="7">
        <f t="shared" si="5"/>
        <v>6</v>
      </c>
      <c r="E183" s="7">
        <f t="shared" si="4"/>
        <v>0</v>
      </c>
    </row>
    <row r="184" spans="2:5" x14ac:dyDescent="0.25">
      <c r="B184" s="1">
        <v>43282</v>
      </c>
      <c r="C184" s="7">
        <v>2018</v>
      </c>
      <c r="D184" s="7">
        <f t="shared" si="5"/>
        <v>7</v>
      </c>
      <c r="E184" s="7">
        <f t="shared" si="4"/>
        <v>0</v>
      </c>
    </row>
    <row r="185" spans="2:5" x14ac:dyDescent="0.25">
      <c r="B185" s="1">
        <v>43283</v>
      </c>
      <c r="C185" s="7">
        <v>2018</v>
      </c>
      <c r="D185" s="7">
        <f t="shared" si="5"/>
        <v>7</v>
      </c>
      <c r="E185" s="7">
        <f t="shared" si="4"/>
        <v>1</v>
      </c>
    </row>
    <row r="186" spans="2:5" x14ac:dyDescent="0.25">
      <c r="B186" s="1">
        <v>43284</v>
      </c>
      <c r="C186" s="7">
        <v>2018</v>
      </c>
      <c r="D186" s="7">
        <f t="shared" si="5"/>
        <v>7</v>
      </c>
      <c r="E186" s="7">
        <f t="shared" si="4"/>
        <v>1</v>
      </c>
    </row>
    <row r="187" spans="2:5" x14ac:dyDescent="0.25">
      <c r="B187" s="1">
        <v>43285</v>
      </c>
      <c r="C187" s="7">
        <v>2018</v>
      </c>
      <c r="D187" s="7">
        <f t="shared" si="5"/>
        <v>7</v>
      </c>
      <c r="E187" s="7">
        <f t="shared" si="4"/>
        <v>0</v>
      </c>
    </row>
    <row r="188" spans="2:5" x14ac:dyDescent="0.25">
      <c r="B188" s="1">
        <v>43286</v>
      </c>
      <c r="C188" s="7">
        <v>2018</v>
      </c>
      <c r="D188" s="7">
        <f t="shared" si="5"/>
        <v>7</v>
      </c>
      <c r="E188" s="7">
        <f t="shared" si="4"/>
        <v>1</v>
      </c>
    </row>
    <row r="189" spans="2:5" x14ac:dyDescent="0.25">
      <c r="B189" s="1">
        <v>43287</v>
      </c>
      <c r="C189" s="7">
        <v>2018</v>
      </c>
      <c r="D189" s="7">
        <f t="shared" si="5"/>
        <v>7</v>
      </c>
      <c r="E189" s="7">
        <f t="shared" si="4"/>
        <v>1</v>
      </c>
    </row>
    <row r="190" spans="2:5" x14ac:dyDescent="0.25">
      <c r="B190" s="1">
        <v>43288</v>
      </c>
      <c r="C190" s="7">
        <v>2018</v>
      </c>
      <c r="D190" s="7">
        <f t="shared" si="5"/>
        <v>7</v>
      </c>
      <c r="E190" s="7">
        <f t="shared" si="4"/>
        <v>0</v>
      </c>
    </row>
    <row r="191" spans="2:5" x14ac:dyDescent="0.25">
      <c r="B191" s="1">
        <v>43289</v>
      </c>
      <c r="C191" s="7">
        <v>2018</v>
      </c>
      <c r="D191" s="7">
        <f t="shared" si="5"/>
        <v>7</v>
      </c>
      <c r="E191" s="7">
        <f t="shared" si="4"/>
        <v>0</v>
      </c>
    </row>
    <row r="192" spans="2:5" x14ac:dyDescent="0.25">
      <c r="B192" s="1">
        <v>43290</v>
      </c>
      <c r="C192" s="7">
        <v>2018</v>
      </c>
      <c r="D192" s="7">
        <f t="shared" si="5"/>
        <v>7</v>
      </c>
      <c r="E192" s="7">
        <f t="shared" si="4"/>
        <v>1</v>
      </c>
    </row>
    <row r="193" spans="2:5" x14ac:dyDescent="0.25">
      <c r="B193" s="1">
        <v>43291</v>
      </c>
      <c r="C193" s="7">
        <v>2018</v>
      </c>
      <c r="D193" s="7">
        <f t="shared" si="5"/>
        <v>7</v>
      </c>
      <c r="E193" s="7">
        <f t="shared" si="4"/>
        <v>1</v>
      </c>
    </row>
    <row r="194" spans="2:5" x14ac:dyDescent="0.25">
      <c r="B194" s="1">
        <v>43292</v>
      </c>
      <c r="C194" s="7">
        <v>2018</v>
      </c>
      <c r="D194" s="7">
        <f t="shared" si="5"/>
        <v>7</v>
      </c>
      <c r="E194" s="7">
        <f t="shared" si="4"/>
        <v>1</v>
      </c>
    </row>
    <row r="195" spans="2:5" x14ac:dyDescent="0.25">
      <c r="B195" s="1">
        <v>43293</v>
      </c>
      <c r="C195" s="7">
        <v>2018</v>
      </c>
      <c r="D195" s="7">
        <f t="shared" si="5"/>
        <v>7</v>
      </c>
      <c r="E195" s="7">
        <f t="shared" ref="E195:E258" si="6">IF(OR(WEEKDAY(B195)=1,WEEKDAY(B195)=7,COUNTIFS($J$3:$J$13,B195)&gt;0),0,1)</f>
        <v>1</v>
      </c>
    </row>
    <row r="196" spans="2:5" x14ac:dyDescent="0.25">
      <c r="B196" s="1">
        <v>43294</v>
      </c>
      <c r="C196" s="7">
        <v>2018</v>
      </c>
      <c r="D196" s="7">
        <f t="shared" ref="D196:D259" si="7">MONTH(B196)</f>
        <v>7</v>
      </c>
      <c r="E196" s="7">
        <f t="shared" si="6"/>
        <v>1</v>
      </c>
    </row>
    <row r="197" spans="2:5" x14ac:dyDescent="0.25">
      <c r="B197" s="1">
        <v>43295</v>
      </c>
      <c r="C197" s="7">
        <v>2018</v>
      </c>
      <c r="D197" s="7">
        <f t="shared" si="7"/>
        <v>7</v>
      </c>
      <c r="E197" s="7">
        <f t="shared" si="6"/>
        <v>0</v>
      </c>
    </row>
    <row r="198" spans="2:5" x14ac:dyDescent="0.25">
      <c r="B198" s="1">
        <v>43296</v>
      </c>
      <c r="C198" s="7">
        <v>2018</v>
      </c>
      <c r="D198" s="7">
        <f t="shared" si="7"/>
        <v>7</v>
      </c>
      <c r="E198" s="7">
        <f t="shared" si="6"/>
        <v>0</v>
      </c>
    </row>
    <row r="199" spans="2:5" x14ac:dyDescent="0.25">
      <c r="B199" s="1">
        <v>43297</v>
      </c>
      <c r="C199" s="7">
        <v>2018</v>
      </c>
      <c r="D199" s="7">
        <f t="shared" si="7"/>
        <v>7</v>
      </c>
      <c r="E199" s="7">
        <f t="shared" si="6"/>
        <v>1</v>
      </c>
    </row>
    <row r="200" spans="2:5" x14ac:dyDescent="0.25">
      <c r="B200" s="1">
        <v>43298</v>
      </c>
      <c r="C200" s="7">
        <v>2018</v>
      </c>
      <c r="D200" s="7">
        <f t="shared" si="7"/>
        <v>7</v>
      </c>
      <c r="E200" s="7">
        <f t="shared" si="6"/>
        <v>1</v>
      </c>
    </row>
    <row r="201" spans="2:5" x14ac:dyDescent="0.25">
      <c r="B201" s="1">
        <v>43299</v>
      </c>
      <c r="C201" s="7">
        <v>2018</v>
      </c>
      <c r="D201" s="7">
        <f t="shared" si="7"/>
        <v>7</v>
      </c>
      <c r="E201" s="7">
        <f t="shared" si="6"/>
        <v>1</v>
      </c>
    </row>
    <row r="202" spans="2:5" x14ac:dyDescent="0.25">
      <c r="B202" s="1">
        <v>43300</v>
      </c>
      <c r="C202" s="7">
        <v>2018</v>
      </c>
      <c r="D202" s="7">
        <f t="shared" si="7"/>
        <v>7</v>
      </c>
      <c r="E202" s="7">
        <f t="shared" si="6"/>
        <v>1</v>
      </c>
    </row>
    <row r="203" spans="2:5" x14ac:dyDescent="0.25">
      <c r="B203" s="1">
        <v>43301</v>
      </c>
      <c r="C203" s="7">
        <v>2018</v>
      </c>
      <c r="D203" s="7">
        <f t="shared" si="7"/>
        <v>7</v>
      </c>
      <c r="E203" s="7">
        <f t="shared" si="6"/>
        <v>1</v>
      </c>
    </row>
    <row r="204" spans="2:5" x14ac:dyDescent="0.25">
      <c r="B204" s="1">
        <v>43302</v>
      </c>
      <c r="C204" s="7">
        <v>2018</v>
      </c>
      <c r="D204" s="7">
        <f t="shared" si="7"/>
        <v>7</v>
      </c>
      <c r="E204" s="7">
        <f t="shared" si="6"/>
        <v>0</v>
      </c>
    </row>
    <row r="205" spans="2:5" x14ac:dyDescent="0.25">
      <c r="B205" s="1">
        <v>43303</v>
      </c>
      <c r="C205" s="7">
        <v>2018</v>
      </c>
      <c r="D205" s="7">
        <f t="shared" si="7"/>
        <v>7</v>
      </c>
      <c r="E205" s="7">
        <f t="shared" si="6"/>
        <v>0</v>
      </c>
    </row>
    <row r="206" spans="2:5" x14ac:dyDescent="0.25">
      <c r="B206" s="1">
        <v>43304</v>
      </c>
      <c r="C206" s="7">
        <v>2018</v>
      </c>
      <c r="D206" s="7">
        <f t="shared" si="7"/>
        <v>7</v>
      </c>
      <c r="E206" s="7">
        <f t="shared" si="6"/>
        <v>1</v>
      </c>
    </row>
    <row r="207" spans="2:5" x14ac:dyDescent="0.25">
      <c r="B207" s="1">
        <v>43305</v>
      </c>
      <c r="C207" s="7">
        <v>2018</v>
      </c>
      <c r="D207" s="7">
        <f t="shared" si="7"/>
        <v>7</v>
      </c>
      <c r="E207" s="7">
        <f t="shared" si="6"/>
        <v>1</v>
      </c>
    </row>
    <row r="208" spans="2:5" x14ac:dyDescent="0.25">
      <c r="B208" s="1">
        <v>43306</v>
      </c>
      <c r="C208" s="7">
        <v>2018</v>
      </c>
      <c r="D208" s="7">
        <f t="shared" si="7"/>
        <v>7</v>
      </c>
      <c r="E208" s="7">
        <f t="shared" si="6"/>
        <v>1</v>
      </c>
    </row>
    <row r="209" spans="2:5" x14ac:dyDescent="0.25">
      <c r="B209" s="1">
        <v>43307</v>
      </c>
      <c r="C209" s="7">
        <v>2018</v>
      </c>
      <c r="D209" s="7">
        <f t="shared" si="7"/>
        <v>7</v>
      </c>
      <c r="E209" s="7">
        <f t="shared" si="6"/>
        <v>1</v>
      </c>
    </row>
    <row r="210" spans="2:5" x14ac:dyDescent="0.25">
      <c r="B210" s="1">
        <v>43308</v>
      </c>
      <c r="C210" s="7">
        <v>2018</v>
      </c>
      <c r="D210" s="7">
        <f t="shared" si="7"/>
        <v>7</v>
      </c>
      <c r="E210" s="7">
        <f t="shared" si="6"/>
        <v>1</v>
      </c>
    </row>
    <row r="211" spans="2:5" x14ac:dyDescent="0.25">
      <c r="B211" s="1">
        <v>43309</v>
      </c>
      <c r="C211" s="7">
        <v>2018</v>
      </c>
      <c r="D211" s="7">
        <f t="shared" si="7"/>
        <v>7</v>
      </c>
      <c r="E211" s="7">
        <f t="shared" si="6"/>
        <v>0</v>
      </c>
    </row>
    <row r="212" spans="2:5" x14ac:dyDescent="0.25">
      <c r="B212" s="1">
        <v>43310</v>
      </c>
      <c r="C212" s="7">
        <v>2018</v>
      </c>
      <c r="D212" s="7">
        <f t="shared" si="7"/>
        <v>7</v>
      </c>
      <c r="E212" s="7">
        <f t="shared" si="6"/>
        <v>0</v>
      </c>
    </row>
    <row r="213" spans="2:5" x14ac:dyDescent="0.25">
      <c r="B213" s="1">
        <v>43311</v>
      </c>
      <c r="C213" s="7">
        <v>2018</v>
      </c>
      <c r="D213" s="7">
        <f t="shared" si="7"/>
        <v>7</v>
      </c>
      <c r="E213" s="7">
        <f t="shared" si="6"/>
        <v>1</v>
      </c>
    </row>
    <row r="214" spans="2:5" x14ac:dyDescent="0.25">
      <c r="B214" s="1">
        <v>43312</v>
      </c>
      <c r="C214" s="7">
        <v>2018</v>
      </c>
      <c r="D214" s="7">
        <f t="shared" si="7"/>
        <v>7</v>
      </c>
      <c r="E214" s="7">
        <f t="shared" si="6"/>
        <v>1</v>
      </c>
    </row>
    <row r="215" spans="2:5" x14ac:dyDescent="0.25">
      <c r="B215" s="1">
        <v>43313</v>
      </c>
      <c r="C215" s="7">
        <v>2018</v>
      </c>
      <c r="D215" s="7">
        <f t="shared" si="7"/>
        <v>8</v>
      </c>
      <c r="E215" s="7">
        <f t="shared" si="6"/>
        <v>1</v>
      </c>
    </row>
    <row r="216" spans="2:5" x14ac:dyDescent="0.25">
      <c r="B216" s="1">
        <v>43314</v>
      </c>
      <c r="C216" s="7">
        <v>2018</v>
      </c>
      <c r="D216" s="7">
        <f t="shared" si="7"/>
        <v>8</v>
      </c>
      <c r="E216" s="7">
        <f t="shared" si="6"/>
        <v>1</v>
      </c>
    </row>
    <row r="217" spans="2:5" x14ac:dyDescent="0.25">
      <c r="B217" s="1">
        <v>43315</v>
      </c>
      <c r="C217" s="7">
        <v>2018</v>
      </c>
      <c r="D217" s="7">
        <f t="shared" si="7"/>
        <v>8</v>
      </c>
      <c r="E217" s="7">
        <f t="shared" si="6"/>
        <v>1</v>
      </c>
    </row>
    <row r="218" spans="2:5" x14ac:dyDescent="0.25">
      <c r="B218" s="1">
        <v>43316</v>
      </c>
      <c r="C218" s="7">
        <v>2018</v>
      </c>
      <c r="D218" s="7">
        <f t="shared" si="7"/>
        <v>8</v>
      </c>
      <c r="E218" s="7">
        <f t="shared" si="6"/>
        <v>0</v>
      </c>
    </row>
    <row r="219" spans="2:5" x14ac:dyDescent="0.25">
      <c r="B219" s="1">
        <v>43317</v>
      </c>
      <c r="C219" s="7">
        <v>2018</v>
      </c>
      <c r="D219" s="7">
        <f t="shared" si="7"/>
        <v>8</v>
      </c>
      <c r="E219" s="7">
        <f t="shared" si="6"/>
        <v>0</v>
      </c>
    </row>
    <row r="220" spans="2:5" x14ac:dyDescent="0.25">
      <c r="B220" s="1">
        <v>43318</v>
      </c>
      <c r="C220" s="7">
        <v>2018</v>
      </c>
      <c r="D220" s="7">
        <f t="shared" si="7"/>
        <v>8</v>
      </c>
      <c r="E220" s="7">
        <f t="shared" si="6"/>
        <v>1</v>
      </c>
    </row>
    <row r="221" spans="2:5" x14ac:dyDescent="0.25">
      <c r="B221" s="1">
        <v>43319</v>
      </c>
      <c r="C221" s="7">
        <v>2018</v>
      </c>
      <c r="D221" s="7">
        <f t="shared" si="7"/>
        <v>8</v>
      </c>
      <c r="E221" s="7">
        <f t="shared" si="6"/>
        <v>1</v>
      </c>
    </row>
    <row r="222" spans="2:5" x14ac:dyDescent="0.25">
      <c r="B222" s="1">
        <v>43320</v>
      </c>
      <c r="C222" s="7">
        <v>2018</v>
      </c>
      <c r="D222" s="7">
        <f t="shared" si="7"/>
        <v>8</v>
      </c>
      <c r="E222" s="7">
        <f t="shared" si="6"/>
        <v>1</v>
      </c>
    </row>
    <row r="223" spans="2:5" x14ac:dyDescent="0.25">
      <c r="B223" s="1">
        <v>43321</v>
      </c>
      <c r="C223" s="7">
        <v>2018</v>
      </c>
      <c r="D223" s="7">
        <f t="shared" si="7"/>
        <v>8</v>
      </c>
      <c r="E223" s="7">
        <f t="shared" si="6"/>
        <v>1</v>
      </c>
    </row>
    <row r="224" spans="2:5" x14ac:dyDescent="0.25">
      <c r="B224" s="1">
        <v>43322</v>
      </c>
      <c r="C224" s="7">
        <v>2018</v>
      </c>
      <c r="D224" s="7">
        <f t="shared" si="7"/>
        <v>8</v>
      </c>
      <c r="E224" s="7">
        <f t="shared" si="6"/>
        <v>1</v>
      </c>
    </row>
    <row r="225" spans="2:5" x14ac:dyDescent="0.25">
      <c r="B225" s="1">
        <v>43323</v>
      </c>
      <c r="C225" s="7">
        <v>2018</v>
      </c>
      <c r="D225" s="7">
        <f t="shared" si="7"/>
        <v>8</v>
      </c>
      <c r="E225" s="7">
        <f t="shared" si="6"/>
        <v>0</v>
      </c>
    </row>
    <row r="226" spans="2:5" x14ac:dyDescent="0.25">
      <c r="B226" s="1">
        <v>43324</v>
      </c>
      <c r="C226" s="7">
        <v>2018</v>
      </c>
      <c r="D226" s="7">
        <f t="shared" si="7"/>
        <v>8</v>
      </c>
      <c r="E226" s="7">
        <f t="shared" si="6"/>
        <v>0</v>
      </c>
    </row>
    <row r="227" spans="2:5" x14ac:dyDescent="0.25">
      <c r="B227" s="1">
        <v>43325</v>
      </c>
      <c r="C227" s="7">
        <v>2018</v>
      </c>
      <c r="D227" s="7">
        <f t="shared" si="7"/>
        <v>8</v>
      </c>
      <c r="E227" s="7">
        <f t="shared" si="6"/>
        <v>1</v>
      </c>
    </row>
    <row r="228" spans="2:5" x14ac:dyDescent="0.25">
      <c r="B228" s="1">
        <v>43326</v>
      </c>
      <c r="C228" s="7">
        <v>2018</v>
      </c>
      <c r="D228" s="7">
        <f t="shared" si="7"/>
        <v>8</v>
      </c>
      <c r="E228" s="7">
        <f t="shared" si="6"/>
        <v>1</v>
      </c>
    </row>
    <row r="229" spans="2:5" x14ac:dyDescent="0.25">
      <c r="B229" s="1">
        <v>43327</v>
      </c>
      <c r="C229" s="7">
        <v>2018</v>
      </c>
      <c r="D229" s="7">
        <f t="shared" si="7"/>
        <v>8</v>
      </c>
      <c r="E229" s="7">
        <f t="shared" si="6"/>
        <v>1</v>
      </c>
    </row>
    <row r="230" spans="2:5" x14ac:dyDescent="0.25">
      <c r="B230" s="1">
        <v>43328</v>
      </c>
      <c r="C230" s="7">
        <v>2018</v>
      </c>
      <c r="D230" s="7">
        <f t="shared" si="7"/>
        <v>8</v>
      </c>
      <c r="E230" s="7">
        <f t="shared" si="6"/>
        <v>1</v>
      </c>
    </row>
    <row r="231" spans="2:5" x14ac:dyDescent="0.25">
      <c r="B231" s="1">
        <v>43329</v>
      </c>
      <c r="C231" s="7">
        <v>2018</v>
      </c>
      <c r="D231" s="7">
        <f t="shared" si="7"/>
        <v>8</v>
      </c>
      <c r="E231" s="7">
        <f t="shared" si="6"/>
        <v>1</v>
      </c>
    </row>
    <row r="232" spans="2:5" x14ac:dyDescent="0.25">
      <c r="B232" s="1">
        <v>43330</v>
      </c>
      <c r="C232" s="7">
        <v>2018</v>
      </c>
      <c r="D232" s="7">
        <f t="shared" si="7"/>
        <v>8</v>
      </c>
      <c r="E232" s="7">
        <f t="shared" si="6"/>
        <v>0</v>
      </c>
    </row>
    <row r="233" spans="2:5" x14ac:dyDescent="0.25">
      <c r="B233" s="1">
        <v>43331</v>
      </c>
      <c r="C233" s="7">
        <v>2018</v>
      </c>
      <c r="D233" s="7">
        <f t="shared" si="7"/>
        <v>8</v>
      </c>
      <c r="E233" s="7">
        <f t="shared" si="6"/>
        <v>0</v>
      </c>
    </row>
    <row r="234" spans="2:5" x14ac:dyDescent="0.25">
      <c r="B234" s="1">
        <v>43332</v>
      </c>
      <c r="C234" s="7">
        <v>2018</v>
      </c>
      <c r="D234" s="7">
        <f t="shared" si="7"/>
        <v>8</v>
      </c>
      <c r="E234" s="7">
        <f t="shared" si="6"/>
        <v>1</v>
      </c>
    </row>
    <row r="235" spans="2:5" x14ac:dyDescent="0.25">
      <c r="B235" s="1">
        <v>43333</v>
      </c>
      <c r="C235" s="7">
        <v>2018</v>
      </c>
      <c r="D235" s="7">
        <f t="shared" si="7"/>
        <v>8</v>
      </c>
      <c r="E235" s="7">
        <f t="shared" si="6"/>
        <v>1</v>
      </c>
    </row>
    <row r="236" spans="2:5" x14ac:dyDescent="0.25">
      <c r="B236" s="1">
        <v>43334</v>
      </c>
      <c r="C236" s="7">
        <v>2018</v>
      </c>
      <c r="D236" s="7">
        <f t="shared" si="7"/>
        <v>8</v>
      </c>
      <c r="E236" s="7">
        <f t="shared" si="6"/>
        <v>1</v>
      </c>
    </row>
    <row r="237" spans="2:5" x14ac:dyDescent="0.25">
      <c r="B237" s="1">
        <v>43335</v>
      </c>
      <c r="C237" s="7">
        <v>2018</v>
      </c>
      <c r="D237" s="7">
        <f t="shared" si="7"/>
        <v>8</v>
      </c>
      <c r="E237" s="7">
        <f t="shared" si="6"/>
        <v>1</v>
      </c>
    </row>
    <row r="238" spans="2:5" x14ac:dyDescent="0.25">
      <c r="B238" s="1">
        <v>43336</v>
      </c>
      <c r="C238" s="7">
        <v>2018</v>
      </c>
      <c r="D238" s="7">
        <f t="shared" si="7"/>
        <v>8</v>
      </c>
      <c r="E238" s="7">
        <f t="shared" si="6"/>
        <v>1</v>
      </c>
    </row>
    <row r="239" spans="2:5" x14ac:dyDescent="0.25">
      <c r="B239" s="1">
        <v>43337</v>
      </c>
      <c r="C239" s="7">
        <v>2018</v>
      </c>
      <c r="D239" s="7">
        <f t="shared" si="7"/>
        <v>8</v>
      </c>
      <c r="E239" s="7">
        <f t="shared" si="6"/>
        <v>0</v>
      </c>
    </row>
    <row r="240" spans="2:5" x14ac:dyDescent="0.25">
      <c r="B240" s="1">
        <v>43338</v>
      </c>
      <c r="C240" s="7">
        <v>2018</v>
      </c>
      <c r="D240" s="7">
        <f t="shared" si="7"/>
        <v>8</v>
      </c>
      <c r="E240" s="7">
        <f t="shared" si="6"/>
        <v>0</v>
      </c>
    </row>
    <row r="241" spans="2:5" x14ac:dyDescent="0.25">
      <c r="B241" s="1">
        <v>43339</v>
      </c>
      <c r="C241" s="7">
        <v>2018</v>
      </c>
      <c r="D241" s="7">
        <f t="shared" si="7"/>
        <v>8</v>
      </c>
      <c r="E241" s="7">
        <f t="shared" si="6"/>
        <v>1</v>
      </c>
    </row>
    <row r="242" spans="2:5" x14ac:dyDescent="0.25">
      <c r="B242" s="1">
        <v>43340</v>
      </c>
      <c r="C242" s="7">
        <v>2018</v>
      </c>
      <c r="D242" s="7">
        <f t="shared" si="7"/>
        <v>8</v>
      </c>
      <c r="E242" s="7">
        <f t="shared" si="6"/>
        <v>1</v>
      </c>
    </row>
    <row r="243" spans="2:5" x14ac:dyDescent="0.25">
      <c r="B243" s="1">
        <v>43341</v>
      </c>
      <c r="C243" s="7">
        <v>2018</v>
      </c>
      <c r="D243" s="7">
        <f t="shared" si="7"/>
        <v>8</v>
      </c>
      <c r="E243" s="7">
        <f t="shared" si="6"/>
        <v>1</v>
      </c>
    </row>
    <row r="244" spans="2:5" x14ac:dyDescent="0.25">
      <c r="B244" s="1">
        <v>43342</v>
      </c>
      <c r="C244" s="7">
        <v>2018</v>
      </c>
      <c r="D244" s="7">
        <f t="shared" si="7"/>
        <v>8</v>
      </c>
      <c r="E244" s="7">
        <f t="shared" si="6"/>
        <v>1</v>
      </c>
    </row>
    <row r="245" spans="2:5" x14ac:dyDescent="0.25">
      <c r="B245" s="1">
        <v>43343</v>
      </c>
      <c r="C245" s="7">
        <v>2018</v>
      </c>
      <c r="D245" s="7">
        <f t="shared" si="7"/>
        <v>8</v>
      </c>
      <c r="E245" s="7">
        <f t="shared" si="6"/>
        <v>1</v>
      </c>
    </row>
    <row r="246" spans="2:5" x14ac:dyDescent="0.25">
      <c r="B246" s="1">
        <v>43344</v>
      </c>
      <c r="C246" s="7">
        <v>2018</v>
      </c>
      <c r="D246" s="7">
        <f t="shared" si="7"/>
        <v>9</v>
      </c>
      <c r="E246" s="7">
        <f t="shared" si="6"/>
        <v>0</v>
      </c>
    </row>
    <row r="247" spans="2:5" x14ac:dyDescent="0.25">
      <c r="B247" s="1">
        <v>43345</v>
      </c>
      <c r="C247" s="7">
        <v>2018</v>
      </c>
      <c r="D247" s="7">
        <f t="shared" si="7"/>
        <v>9</v>
      </c>
      <c r="E247" s="7">
        <f t="shared" si="6"/>
        <v>0</v>
      </c>
    </row>
    <row r="248" spans="2:5" x14ac:dyDescent="0.25">
      <c r="B248" s="1">
        <v>43346</v>
      </c>
      <c r="C248" s="7">
        <v>2018</v>
      </c>
      <c r="D248" s="7">
        <f t="shared" si="7"/>
        <v>9</v>
      </c>
      <c r="E248" s="7">
        <f t="shared" si="6"/>
        <v>0</v>
      </c>
    </row>
    <row r="249" spans="2:5" x14ac:dyDescent="0.25">
      <c r="B249" s="1">
        <v>43347</v>
      </c>
      <c r="C249" s="7">
        <v>2018</v>
      </c>
      <c r="D249" s="7">
        <f t="shared" si="7"/>
        <v>9</v>
      </c>
      <c r="E249" s="7">
        <f t="shared" si="6"/>
        <v>1</v>
      </c>
    </row>
    <row r="250" spans="2:5" x14ac:dyDescent="0.25">
      <c r="B250" s="1">
        <v>43348</v>
      </c>
      <c r="C250" s="7">
        <v>2018</v>
      </c>
      <c r="D250" s="7">
        <f t="shared" si="7"/>
        <v>9</v>
      </c>
      <c r="E250" s="7">
        <f t="shared" si="6"/>
        <v>1</v>
      </c>
    </row>
    <row r="251" spans="2:5" x14ac:dyDescent="0.25">
      <c r="B251" s="1">
        <v>43349</v>
      </c>
      <c r="C251" s="7">
        <v>2018</v>
      </c>
      <c r="D251" s="7">
        <f t="shared" si="7"/>
        <v>9</v>
      </c>
      <c r="E251" s="7">
        <f t="shared" si="6"/>
        <v>1</v>
      </c>
    </row>
    <row r="252" spans="2:5" x14ac:dyDescent="0.25">
      <c r="B252" s="1">
        <v>43350</v>
      </c>
      <c r="C252" s="7">
        <v>2018</v>
      </c>
      <c r="D252" s="7">
        <f t="shared" si="7"/>
        <v>9</v>
      </c>
      <c r="E252" s="7">
        <f t="shared" si="6"/>
        <v>1</v>
      </c>
    </row>
    <row r="253" spans="2:5" x14ac:dyDescent="0.25">
      <c r="B253" s="1">
        <v>43351</v>
      </c>
      <c r="C253" s="7">
        <v>2018</v>
      </c>
      <c r="D253" s="7">
        <f t="shared" si="7"/>
        <v>9</v>
      </c>
      <c r="E253" s="7">
        <f t="shared" si="6"/>
        <v>0</v>
      </c>
    </row>
    <row r="254" spans="2:5" x14ac:dyDescent="0.25">
      <c r="B254" s="1">
        <v>43352</v>
      </c>
      <c r="C254" s="7">
        <v>2018</v>
      </c>
      <c r="D254" s="7">
        <f t="shared" si="7"/>
        <v>9</v>
      </c>
      <c r="E254" s="7">
        <f t="shared" si="6"/>
        <v>0</v>
      </c>
    </row>
    <row r="255" spans="2:5" x14ac:dyDescent="0.25">
      <c r="B255" s="1">
        <v>43353</v>
      </c>
      <c r="C255" s="7">
        <v>2018</v>
      </c>
      <c r="D255" s="7">
        <f t="shared" si="7"/>
        <v>9</v>
      </c>
      <c r="E255" s="7">
        <f t="shared" si="6"/>
        <v>1</v>
      </c>
    </row>
    <row r="256" spans="2:5" x14ac:dyDescent="0.25">
      <c r="B256" s="1">
        <v>43354</v>
      </c>
      <c r="C256" s="7">
        <v>2018</v>
      </c>
      <c r="D256" s="7">
        <f t="shared" si="7"/>
        <v>9</v>
      </c>
      <c r="E256" s="7">
        <f t="shared" si="6"/>
        <v>1</v>
      </c>
    </row>
    <row r="257" spans="2:5" x14ac:dyDescent="0.25">
      <c r="B257" s="1">
        <v>43355</v>
      </c>
      <c r="C257" s="7">
        <v>2018</v>
      </c>
      <c r="D257" s="7">
        <f t="shared" si="7"/>
        <v>9</v>
      </c>
      <c r="E257" s="7">
        <f t="shared" si="6"/>
        <v>1</v>
      </c>
    </row>
    <row r="258" spans="2:5" x14ac:dyDescent="0.25">
      <c r="B258" s="1">
        <v>43356</v>
      </c>
      <c r="C258" s="7">
        <v>2018</v>
      </c>
      <c r="D258" s="7">
        <f t="shared" si="7"/>
        <v>9</v>
      </c>
      <c r="E258" s="7">
        <f t="shared" si="6"/>
        <v>1</v>
      </c>
    </row>
    <row r="259" spans="2:5" x14ac:dyDescent="0.25">
      <c r="B259" s="1">
        <v>43357</v>
      </c>
      <c r="C259" s="7">
        <v>2018</v>
      </c>
      <c r="D259" s="7">
        <f t="shared" si="7"/>
        <v>9</v>
      </c>
      <c r="E259" s="7">
        <f t="shared" ref="E259:E322" si="8">IF(OR(WEEKDAY(B259)=1,WEEKDAY(B259)=7,COUNTIFS($J$3:$J$13,B259)&gt;0),0,1)</f>
        <v>1</v>
      </c>
    </row>
    <row r="260" spans="2:5" x14ac:dyDescent="0.25">
      <c r="B260" s="1">
        <v>43358</v>
      </c>
      <c r="C260" s="7">
        <v>2018</v>
      </c>
      <c r="D260" s="7">
        <f t="shared" ref="D260:D323" si="9">MONTH(B260)</f>
        <v>9</v>
      </c>
      <c r="E260" s="7">
        <f t="shared" si="8"/>
        <v>0</v>
      </c>
    </row>
    <row r="261" spans="2:5" x14ac:dyDescent="0.25">
      <c r="B261" s="1">
        <v>43359</v>
      </c>
      <c r="C261" s="7">
        <v>2018</v>
      </c>
      <c r="D261" s="7">
        <f t="shared" si="9"/>
        <v>9</v>
      </c>
      <c r="E261" s="7">
        <f t="shared" si="8"/>
        <v>0</v>
      </c>
    </row>
    <row r="262" spans="2:5" x14ac:dyDescent="0.25">
      <c r="B262" s="1">
        <v>43360</v>
      </c>
      <c r="C262" s="7">
        <v>2018</v>
      </c>
      <c r="D262" s="7">
        <f t="shared" si="9"/>
        <v>9</v>
      </c>
      <c r="E262" s="7">
        <f t="shared" si="8"/>
        <v>1</v>
      </c>
    </row>
    <row r="263" spans="2:5" x14ac:dyDescent="0.25">
      <c r="B263" s="1">
        <v>43361</v>
      </c>
      <c r="C263" s="7">
        <v>2018</v>
      </c>
      <c r="D263" s="7">
        <f t="shared" si="9"/>
        <v>9</v>
      </c>
      <c r="E263" s="7">
        <f t="shared" si="8"/>
        <v>1</v>
      </c>
    </row>
    <row r="264" spans="2:5" x14ac:dyDescent="0.25">
      <c r="B264" s="1">
        <v>43362</v>
      </c>
      <c r="C264" s="7">
        <v>2018</v>
      </c>
      <c r="D264" s="7">
        <f t="shared" si="9"/>
        <v>9</v>
      </c>
      <c r="E264" s="7">
        <f t="shared" si="8"/>
        <v>1</v>
      </c>
    </row>
    <row r="265" spans="2:5" x14ac:dyDescent="0.25">
      <c r="B265" s="1">
        <v>43363</v>
      </c>
      <c r="C265" s="7">
        <v>2018</v>
      </c>
      <c r="D265" s="7">
        <f t="shared" si="9"/>
        <v>9</v>
      </c>
      <c r="E265" s="7">
        <f t="shared" si="8"/>
        <v>1</v>
      </c>
    </row>
    <row r="266" spans="2:5" x14ac:dyDescent="0.25">
      <c r="B266" s="1">
        <v>43364</v>
      </c>
      <c r="C266" s="7">
        <v>2018</v>
      </c>
      <c r="D266" s="7">
        <f t="shared" si="9"/>
        <v>9</v>
      </c>
      <c r="E266" s="7">
        <f t="shared" si="8"/>
        <v>1</v>
      </c>
    </row>
    <row r="267" spans="2:5" x14ac:dyDescent="0.25">
      <c r="B267" s="1">
        <v>43365</v>
      </c>
      <c r="C267" s="7">
        <v>2018</v>
      </c>
      <c r="D267" s="7">
        <f t="shared" si="9"/>
        <v>9</v>
      </c>
      <c r="E267" s="7">
        <f t="shared" si="8"/>
        <v>0</v>
      </c>
    </row>
    <row r="268" spans="2:5" x14ac:dyDescent="0.25">
      <c r="B268" s="1">
        <v>43366</v>
      </c>
      <c r="C268" s="7">
        <v>2018</v>
      </c>
      <c r="D268" s="7">
        <f t="shared" si="9"/>
        <v>9</v>
      </c>
      <c r="E268" s="7">
        <f t="shared" si="8"/>
        <v>0</v>
      </c>
    </row>
    <row r="269" spans="2:5" x14ac:dyDescent="0.25">
      <c r="B269" s="1">
        <v>43367</v>
      </c>
      <c r="C269" s="7">
        <v>2018</v>
      </c>
      <c r="D269" s="7">
        <f t="shared" si="9"/>
        <v>9</v>
      </c>
      <c r="E269" s="7">
        <f t="shared" si="8"/>
        <v>1</v>
      </c>
    </row>
    <row r="270" spans="2:5" x14ac:dyDescent="0.25">
      <c r="B270" s="1">
        <v>43368</v>
      </c>
      <c r="C270" s="7">
        <v>2018</v>
      </c>
      <c r="D270" s="7">
        <f t="shared" si="9"/>
        <v>9</v>
      </c>
      <c r="E270" s="7">
        <f t="shared" si="8"/>
        <v>1</v>
      </c>
    </row>
    <row r="271" spans="2:5" x14ac:dyDescent="0.25">
      <c r="B271" s="1">
        <v>43369</v>
      </c>
      <c r="C271" s="7">
        <v>2018</v>
      </c>
      <c r="D271" s="7">
        <f t="shared" si="9"/>
        <v>9</v>
      </c>
      <c r="E271" s="7">
        <f t="shared" si="8"/>
        <v>1</v>
      </c>
    </row>
    <row r="272" spans="2:5" x14ac:dyDescent="0.25">
      <c r="B272" s="1">
        <v>43370</v>
      </c>
      <c r="C272" s="7">
        <v>2018</v>
      </c>
      <c r="D272" s="7">
        <f t="shared" si="9"/>
        <v>9</v>
      </c>
      <c r="E272" s="7">
        <f t="shared" si="8"/>
        <v>1</v>
      </c>
    </row>
    <row r="273" spans="2:5" x14ac:dyDescent="0.25">
      <c r="B273" s="1">
        <v>43371</v>
      </c>
      <c r="C273" s="7">
        <v>2018</v>
      </c>
      <c r="D273" s="7">
        <f t="shared" si="9"/>
        <v>9</v>
      </c>
      <c r="E273" s="7">
        <f t="shared" si="8"/>
        <v>1</v>
      </c>
    </row>
    <row r="274" spans="2:5" x14ac:dyDescent="0.25">
      <c r="B274" s="1">
        <v>43372</v>
      </c>
      <c r="C274" s="7">
        <v>2018</v>
      </c>
      <c r="D274" s="7">
        <f t="shared" si="9"/>
        <v>9</v>
      </c>
      <c r="E274" s="7">
        <f t="shared" si="8"/>
        <v>0</v>
      </c>
    </row>
    <row r="275" spans="2:5" x14ac:dyDescent="0.25">
      <c r="B275" s="1">
        <v>43373</v>
      </c>
      <c r="C275" s="7">
        <v>2018</v>
      </c>
      <c r="D275" s="7">
        <f t="shared" si="9"/>
        <v>9</v>
      </c>
      <c r="E275" s="7">
        <f t="shared" si="8"/>
        <v>0</v>
      </c>
    </row>
    <row r="276" spans="2:5" x14ac:dyDescent="0.25">
      <c r="B276" s="1">
        <v>43374</v>
      </c>
      <c r="C276" s="7">
        <v>2018</v>
      </c>
      <c r="D276" s="7">
        <f t="shared" si="9"/>
        <v>10</v>
      </c>
      <c r="E276" s="7">
        <f t="shared" si="8"/>
        <v>1</v>
      </c>
    </row>
    <row r="277" spans="2:5" x14ac:dyDescent="0.25">
      <c r="B277" s="1">
        <v>43375</v>
      </c>
      <c r="C277" s="7">
        <v>2018</v>
      </c>
      <c r="D277" s="7">
        <f t="shared" si="9"/>
        <v>10</v>
      </c>
      <c r="E277" s="7">
        <f t="shared" si="8"/>
        <v>1</v>
      </c>
    </row>
    <row r="278" spans="2:5" x14ac:dyDescent="0.25">
      <c r="B278" s="1">
        <v>43376</v>
      </c>
      <c r="C278" s="7">
        <v>2018</v>
      </c>
      <c r="D278" s="7">
        <f t="shared" si="9"/>
        <v>10</v>
      </c>
      <c r="E278" s="7">
        <f t="shared" si="8"/>
        <v>1</v>
      </c>
    </row>
    <row r="279" spans="2:5" x14ac:dyDescent="0.25">
      <c r="B279" s="1">
        <v>43377</v>
      </c>
      <c r="C279" s="7">
        <v>2018</v>
      </c>
      <c r="D279" s="7">
        <f t="shared" si="9"/>
        <v>10</v>
      </c>
      <c r="E279" s="7">
        <f t="shared" si="8"/>
        <v>1</v>
      </c>
    </row>
    <row r="280" spans="2:5" x14ac:dyDescent="0.25">
      <c r="B280" s="1">
        <v>43378</v>
      </c>
      <c r="C280" s="7">
        <v>2018</v>
      </c>
      <c r="D280" s="7">
        <f t="shared" si="9"/>
        <v>10</v>
      </c>
      <c r="E280" s="7">
        <f t="shared" si="8"/>
        <v>1</v>
      </c>
    </row>
    <row r="281" spans="2:5" x14ac:dyDescent="0.25">
      <c r="B281" s="1">
        <v>43379</v>
      </c>
      <c r="C281" s="7">
        <v>2018</v>
      </c>
      <c r="D281" s="7">
        <f t="shared" si="9"/>
        <v>10</v>
      </c>
      <c r="E281" s="7">
        <f t="shared" si="8"/>
        <v>0</v>
      </c>
    </row>
    <row r="282" spans="2:5" x14ac:dyDescent="0.25">
      <c r="B282" s="1">
        <v>43380</v>
      </c>
      <c r="C282" s="7">
        <v>2018</v>
      </c>
      <c r="D282" s="7">
        <f t="shared" si="9"/>
        <v>10</v>
      </c>
      <c r="E282" s="7">
        <f t="shared" si="8"/>
        <v>0</v>
      </c>
    </row>
    <row r="283" spans="2:5" x14ac:dyDescent="0.25">
      <c r="B283" s="1">
        <v>43381</v>
      </c>
      <c r="C283" s="7">
        <v>2018</v>
      </c>
      <c r="D283" s="7">
        <f t="shared" si="9"/>
        <v>10</v>
      </c>
      <c r="E283" s="7">
        <f t="shared" si="8"/>
        <v>0</v>
      </c>
    </row>
    <row r="284" spans="2:5" x14ac:dyDescent="0.25">
      <c r="B284" s="1">
        <v>43382</v>
      </c>
      <c r="C284" s="7">
        <v>2018</v>
      </c>
      <c r="D284" s="7">
        <f t="shared" si="9"/>
        <v>10</v>
      </c>
      <c r="E284" s="7">
        <f t="shared" si="8"/>
        <v>1</v>
      </c>
    </row>
    <row r="285" spans="2:5" x14ac:dyDescent="0.25">
      <c r="B285" s="1">
        <v>43383</v>
      </c>
      <c r="C285" s="7">
        <v>2018</v>
      </c>
      <c r="D285" s="7">
        <f t="shared" si="9"/>
        <v>10</v>
      </c>
      <c r="E285" s="7">
        <f t="shared" si="8"/>
        <v>1</v>
      </c>
    </row>
    <row r="286" spans="2:5" x14ac:dyDescent="0.25">
      <c r="B286" s="1">
        <v>43384</v>
      </c>
      <c r="C286" s="7">
        <v>2018</v>
      </c>
      <c r="D286" s="7">
        <f t="shared" si="9"/>
        <v>10</v>
      </c>
      <c r="E286" s="7">
        <f t="shared" si="8"/>
        <v>1</v>
      </c>
    </row>
    <row r="287" spans="2:5" x14ac:dyDescent="0.25">
      <c r="B287" s="1">
        <v>43385</v>
      </c>
      <c r="C287" s="7">
        <v>2018</v>
      </c>
      <c r="D287" s="7">
        <f t="shared" si="9"/>
        <v>10</v>
      </c>
      <c r="E287" s="7">
        <f t="shared" si="8"/>
        <v>1</v>
      </c>
    </row>
    <row r="288" spans="2:5" x14ac:dyDescent="0.25">
      <c r="B288" s="1">
        <v>43386</v>
      </c>
      <c r="C288" s="7">
        <v>2018</v>
      </c>
      <c r="D288" s="7">
        <f t="shared" si="9"/>
        <v>10</v>
      </c>
      <c r="E288" s="7">
        <f t="shared" si="8"/>
        <v>0</v>
      </c>
    </row>
    <row r="289" spans="2:5" x14ac:dyDescent="0.25">
      <c r="B289" s="1">
        <v>43387</v>
      </c>
      <c r="C289" s="7">
        <v>2018</v>
      </c>
      <c r="D289" s="7">
        <f t="shared" si="9"/>
        <v>10</v>
      </c>
      <c r="E289" s="7">
        <f t="shared" si="8"/>
        <v>0</v>
      </c>
    </row>
    <row r="290" spans="2:5" x14ac:dyDescent="0.25">
      <c r="B290" s="1">
        <v>43388</v>
      </c>
      <c r="C290" s="7">
        <v>2018</v>
      </c>
      <c r="D290" s="7">
        <f t="shared" si="9"/>
        <v>10</v>
      </c>
      <c r="E290" s="7">
        <f t="shared" si="8"/>
        <v>1</v>
      </c>
    </row>
    <row r="291" spans="2:5" x14ac:dyDescent="0.25">
      <c r="B291" s="1">
        <v>43389</v>
      </c>
      <c r="C291" s="7">
        <v>2018</v>
      </c>
      <c r="D291" s="7">
        <f t="shared" si="9"/>
        <v>10</v>
      </c>
      <c r="E291" s="7">
        <f t="shared" si="8"/>
        <v>1</v>
      </c>
    </row>
    <row r="292" spans="2:5" x14ac:dyDescent="0.25">
      <c r="B292" s="1">
        <v>43390</v>
      </c>
      <c r="C292" s="7">
        <v>2018</v>
      </c>
      <c r="D292" s="7">
        <f t="shared" si="9"/>
        <v>10</v>
      </c>
      <c r="E292" s="7">
        <f t="shared" si="8"/>
        <v>1</v>
      </c>
    </row>
    <row r="293" spans="2:5" x14ac:dyDescent="0.25">
      <c r="B293" s="1">
        <v>43391</v>
      </c>
      <c r="C293" s="7">
        <v>2018</v>
      </c>
      <c r="D293" s="7">
        <f t="shared" si="9"/>
        <v>10</v>
      </c>
      <c r="E293" s="7">
        <f t="shared" si="8"/>
        <v>1</v>
      </c>
    </row>
    <row r="294" spans="2:5" x14ac:dyDescent="0.25">
      <c r="B294" s="1">
        <v>43392</v>
      </c>
      <c r="C294" s="7">
        <v>2018</v>
      </c>
      <c r="D294" s="7">
        <f t="shared" si="9"/>
        <v>10</v>
      </c>
      <c r="E294" s="7">
        <f t="shared" si="8"/>
        <v>1</v>
      </c>
    </row>
    <row r="295" spans="2:5" x14ac:dyDescent="0.25">
      <c r="B295" s="1">
        <v>43393</v>
      </c>
      <c r="C295" s="7">
        <v>2018</v>
      </c>
      <c r="D295" s="7">
        <f t="shared" si="9"/>
        <v>10</v>
      </c>
      <c r="E295" s="7">
        <f t="shared" si="8"/>
        <v>0</v>
      </c>
    </row>
    <row r="296" spans="2:5" x14ac:dyDescent="0.25">
      <c r="B296" s="1">
        <v>43394</v>
      </c>
      <c r="C296" s="7">
        <v>2018</v>
      </c>
      <c r="D296" s="7">
        <f t="shared" si="9"/>
        <v>10</v>
      </c>
      <c r="E296" s="7">
        <f t="shared" si="8"/>
        <v>0</v>
      </c>
    </row>
    <row r="297" spans="2:5" x14ac:dyDescent="0.25">
      <c r="B297" s="1">
        <v>43395</v>
      </c>
      <c r="C297" s="7">
        <v>2018</v>
      </c>
      <c r="D297" s="7">
        <f t="shared" si="9"/>
        <v>10</v>
      </c>
      <c r="E297" s="7">
        <f t="shared" si="8"/>
        <v>1</v>
      </c>
    </row>
    <row r="298" spans="2:5" x14ac:dyDescent="0.25">
      <c r="B298" s="1">
        <v>43396</v>
      </c>
      <c r="C298" s="7">
        <v>2018</v>
      </c>
      <c r="D298" s="7">
        <f t="shared" si="9"/>
        <v>10</v>
      </c>
      <c r="E298" s="7">
        <f t="shared" si="8"/>
        <v>1</v>
      </c>
    </row>
    <row r="299" spans="2:5" x14ac:dyDescent="0.25">
      <c r="B299" s="1">
        <v>43397</v>
      </c>
      <c r="C299" s="7">
        <v>2018</v>
      </c>
      <c r="D299" s="7">
        <f t="shared" si="9"/>
        <v>10</v>
      </c>
      <c r="E299" s="7">
        <f t="shared" si="8"/>
        <v>1</v>
      </c>
    </row>
    <row r="300" spans="2:5" x14ac:dyDescent="0.25">
      <c r="B300" s="1">
        <v>43398</v>
      </c>
      <c r="C300" s="7">
        <v>2018</v>
      </c>
      <c r="D300" s="7">
        <f t="shared" si="9"/>
        <v>10</v>
      </c>
      <c r="E300" s="7">
        <f t="shared" si="8"/>
        <v>1</v>
      </c>
    </row>
    <row r="301" spans="2:5" x14ac:dyDescent="0.25">
      <c r="B301" s="1">
        <v>43399</v>
      </c>
      <c r="C301" s="7">
        <v>2018</v>
      </c>
      <c r="D301" s="7">
        <f t="shared" si="9"/>
        <v>10</v>
      </c>
      <c r="E301" s="7">
        <f t="shared" si="8"/>
        <v>1</v>
      </c>
    </row>
    <row r="302" spans="2:5" x14ac:dyDescent="0.25">
      <c r="B302" s="1">
        <v>43400</v>
      </c>
      <c r="C302" s="7">
        <v>2018</v>
      </c>
      <c r="D302" s="7">
        <f t="shared" si="9"/>
        <v>10</v>
      </c>
      <c r="E302" s="7">
        <f t="shared" si="8"/>
        <v>0</v>
      </c>
    </row>
    <row r="303" spans="2:5" x14ac:dyDescent="0.25">
      <c r="B303" s="1">
        <v>43401</v>
      </c>
      <c r="C303" s="7">
        <v>2018</v>
      </c>
      <c r="D303" s="7">
        <f t="shared" si="9"/>
        <v>10</v>
      </c>
      <c r="E303" s="7">
        <f t="shared" si="8"/>
        <v>0</v>
      </c>
    </row>
    <row r="304" spans="2:5" x14ac:dyDescent="0.25">
      <c r="B304" s="1">
        <v>43402</v>
      </c>
      <c r="C304" s="7">
        <v>2018</v>
      </c>
      <c r="D304" s="7">
        <f t="shared" si="9"/>
        <v>10</v>
      </c>
      <c r="E304" s="7">
        <f t="shared" si="8"/>
        <v>1</v>
      </c>
    </row>
    <row r="305" spans="2:5" x14ac:dyDescent="0.25">
      <c r="B305" s="1">
        <v>43403</v>
      </c>
      <c r="C305" s="7">
        <v>2018</v>
      </c>
      <c r="D305" s="7">
        <f t="shared" si="9"/>
        <v>10</v>
      </c>
      <c r="E305" s="7">
        <f t="shared" si="8"/>
        <v>1</v>
      </c>
    </row>
    <row r="306" spans="2:5" x14ac:dyDescent="0.25">
      <c r="B306" s="1">
        <v>43404</v>
      </c>
      <c r="C306" s="7">
        <v>2018</v>
      </c>
      <c r="D306" s="7">
        <f t="shared" si="9"/>
        <v>10</v>
      </c>
      <c r="E306" s="7">
        <f t="shared" si="8"/>
        <v>1</v>
      </c>
    </row>
    <row r="307" spans="2:5" x14ac:dyDescent="0.25">
      <c r="B307" s="1">
        <v>43405</v>
      </c>
      <c r="C307" s="7">
        <v>2018</v>
      </c>
      <c r="D307" s="7">
        <f t="shared" si="9"/>
        <v>11</v>
      </c>
      <c r="E307" s="7">
        <f t="shared" si="8"/>
        <v>1</v>
      </c>
    </row>
    <row r="308" spans="2:5" x14ac:dyDescent="0.25">
      <c r="B308" s="1">
        <v>43406</v>
      </c>
      <c r="C308" s="7">
        <v>2018</v>
      </c>
      <c r="D308" s="7">
        <f t="shared" si="9"/>
        <v>11</v>
      </c>
      <c r="E308" s="7">
        <f t="shared" si="8"/>
        <v>1</v>
      </c>
    </row>
    <row r="309" spans="2:5" x14ac:dyDescent="0.25">
      <c r="B309" s="1">
        <v>43407</v>
      </c>
      <c r="C309" s="7">
        <v>2018</v>
      </c>
      <c r="D309" s="7">
        <f t="shared" si="9"/>
        <v>11</v>
      </c>
      <c r="E309" s="7">
        <f t="shared" si="8"/>
        <v>0</v>
      </c>
    </row>
    <row r="310" spans="2:5" x14ac:dyDescent="0.25">
      <c r="B310" s="1">
        <v>43408</v>
      </c>
      <c r="C310" s="7">
        <v>2018</v>
      </c>
      <c r="D310" s="7">
        <f t="shared" si="9"/>
        <v>11</v>
      </c>
      <c r="E310" s="7">
        <f t="shared" si="8"/>
        <v>0</v>
      </c>
    </row>
    <row r="311" spans="2:5" x14ac:dyDescent="0.25">
      <c r="B311" s="1">
        <v>43409</v>
      </c>
      <c r="C311" s="7">
        <v>2018</v>
      </c>
      <c r="D311" s="7">
        <f t="shared" si="9"/>
        <v>11</v>
      </c>
      <c r="E311" s="7">
        <f t="shared" si="8"/>
        <v>1</v>
      </c>
    </row>
    <row r="312" spans="2:5" x14ac:dyDescent="0.25">
      <c r="B312" s="1">
        <v>43410</v>
      </c>
      <c r="C312" s="7">
        <v>2018</v>
      </c>
      <c r="D312" s="7">
        <f t="shared" si="9"/>
        <v>11</v>
      </c>
      <c r="E312" s="7">
        <f t="shared" si="8"/>
        <v>1</v>
      </c>
    </row>
    <row r="313" spans="2:5" x14ac:dyDescent="0.25">
      <c r="B313" s="1">
        <v>43411</v>
      </c>
      <c r="C313" s="7">
        <v>2018</v>
      </c>
      <c r="D313" s="7">
        <f t="shared" si="9"/>
        <v>11</v>
      </c>
      <c r="E313" s="7">
        <f t="shared" si="8"/>
        <v>1</v>
      </c>
    </row>
    <row r="314" spans="2:5" x14ac:dyDescent="0.25">
      <c r="B314" s="1">
        <v>43412</v>
      </c>
      <c r="C314" s="7">
        <v>2018</v>
      </c>
      <c r="D314" s="7">
        <f t="shared" si="9"/>
        <v>11</v>
      </c>
      <c r="E314" s="7">
        <f t="shared" si="8"/>
        <v>1</v>
      </c>
    </row>
    <row r="315" spans="2:5" x14ac:dyDescent="0.25">
      <c r="B315" s="1">
        <v>43413</v>
      </c>
      <c r="C315" s="7">
        <v>2018</v>
      </c>
      <c r="D315" s="7">
        <f t="shared" si="9"/>
        <v>11</v>
      </c>
      <c r="E315" s="7">
        <f t="shared" si="8"/>
        <v>1</v>
      </c>
    </row>
    <row r="316" spans="2:5" x14ac:dyDescent="0.25">
      <c r="B316" s="1">
        <v>43414</v>
      </c>
      <c r="C316" s="7">
        <v>2018</v>
      </c>
      <c r="D316" s="7">
        <f t="shared" si="9"/>
        <v>11</v>
      </c>
      <c r="E316" s="7">
        <f t="shared" si="8"/>
        <v>0</v>
      </c>
    </row>
    <row r="317" spans="2:5" x14ac:dyDescent="0.25">
      <c r="B317" s="1">
        <v>43415</v>
      </c>
      <c r="C317" s="7">
        <v>2018</v>
      </c>
      <c r="D317" s="7">
        <f t="shared" si="9"/>
        <v>11</v>
      </c>
      <c r="E317" s="7">
        <f t="shared" si="8"/>
        <v>0</v>
      </c>
    </row>
    <row r="318" spans="2:5" x14ac:dyDescent="0.25">
      <c r="B318" s="1">
        <v>43416</v>
      </c>
      <c r="C318" s="7">
        <v>2018</v>
      </c>
      <c r="D318" s="7">
        <f t="shared" si="9"/>
        <v>11</v>
      </c>
      <c r="E318" s="7">
        <f t="shared" si="8"/>
        <v>0</v>
      </c>
    </row>
    <row r="319" spans="2:5" x14ac:dyDescent="0.25">
      <c r="B319" s="1">
        <v>43417</v>
      </c>
      <c r="C319" s="7">
        <v>2018</v>
      </c>
      <c r="D319" s="7">
        <f t="shared" si="9"/>
        <v>11</v>
      </c>
      <c r="E319" s="7">
        <f t="shared" si="8"/>
        <v>1</v>
      </c>
    </row>
    <row r="320" spans="2:5" x14ac:dyDescent="0.25">
      <c r="B320" s="1">
        <v>43418</v>
      </c>
      <c r="C320" s="7">
        <v>2018</v>
      </c>
      <c r="D320" s="7">
        <f t="shared" si="9"/>
        <v>11</v>
      </c>
      <c r="E320" s="7">
        <f t="shared" si="8"/>
        <v>1</v>
      </c>
    </row>
    <row r="321" spans="2:5" x14ac:dyDescent="0.25">
      <c r="B321" s="1">
        <v>43419</v>
      </c>
      <c r="C321" s="7">
        <v>2018</v>
      </c>
      <c r="D321" s="7">
        <f t="shared" si="9"/>
        <v>11</v>
      </c>
      <c r="E321" s="7">
        <f t="shared" si="8"/>
        <v>1</v>
      </c>
    </row>
    <row r="322" spans="2:5" x14ac:dyDescent="0.25">
      <c r="B322" s="1">
        <v>43420</v>
      </c>
      <c r="C322" s="7">
        <v>2018</v>
      </c>
      <c r="D322" s="7">
        <f t="shared" si="9"/>
        <v>11</v>
      </c>
      <c r="E322" s="7">
        <f t="shared" si="8"/>
        <v>1</v>
      </c>
    </row>
    <row r="323" spans="2:5" x14ac:dyDescent="0.25">
      <c r="B323" s="1">
        <v>43421</v>
      </c>
      <c r="C323" s="7">
        <v>2018</v>
      </c>
      <c r="D323" s="7">
        <f t="shared" si="9"/>
        <v>11</v>
      </c>
      <c r="E323" s="7">
        <f t="shared" ref="E323:E367" si="10">IF(OR(WEEKDAY(B323)=1,WEEKDAY(B323)=7,COUNTIFS($J$3:$J$13,B323)&gt;0),0,1)</f>
        <v>0</v>
      </c>
    </row>
    <row r="324" spans="2:5" x14ac:dyDescent="0.25">
      <c r="B324" s="1">
        <v>43422</v>
      </c>
      <c r="C324" s="7">
        <v>2018</v>
      </c>
      <c r="D324" s="7">
        <f t="shared" ref="D324:D367" si="11">MONTH(B324)</f>
        <v>11</v>
      </c>
      <c r="E324" s="7">
        <f t="shared" si="10"/>
        <v>0</v>
      </c>
    </row>
    <row r="325" spans="2:5" x14ac:dyDescent="0.25">
      <c r="B325" s="1">
        <v>43423</v>
      </c>
      <c r="C325" s="7">
        <v>2018</v>
      </c>
      <c r="D325" s="7">
        <f t="shared" si="11"/>
        <v>11</v>
      </c>
      <c r="E325" s="7">
        <f t="shared" si="10"/>
        <v>1</v>
      </c>
    </row>
    <row r="326" spans="2:5" x14ac:dyDescent="0.25">
      <c r="B326" s="1">
        <v>43424</v>
      </c>
      <c r="C326" s="7">
        <v>2018</v>
      </c>
      <c r="D326" s="7">
        <f t="shared" si="11"/>
        <v>11</v>
      </c>
      <c r="E326" s="7">
        <f t="shared" si="10"/>
        <v>1</v>
      </c>
    </row>
    <row r="327" spans="2:5" x14ac:dyDescent="0.25">
      <c r="B327" s="1">
        <v>43425</v>
      </c>
      <c r="C327" s="7">
        <v>2018</v>
      </c>
      <c r="D327" s="7">
        <f t="shared" si="11"/>
        <v>11</v>
      </c>
      <c r="E327" s="7">
        <f t="shared" si="10"/>
        <v>1</v>
      </c>
    </row>
    <row r="328" spans="2:5" x14ac:dyDescent="0.25">
      <c r="B328" s="1">
        <v>43426</v>
      </c>
      <c r="C328" s="7">
        <v>2018</v>
      </c>
      <c r="D328" s="7">
        <f t="shared" si="11"/>
        <v>11</v>
      </c>
      <c r="E328" s="7">
        <f t="shared" si="10"/>
        <v>0</v>
      </c>
    </row>
    <row r="329" spans="2:5" x14ac:dyDescent="0.25">
      <c r="B329" s="1">
        <v>43427</v>
      </c>
      <c r="C329" s="7">
        <v>2018</v>
      </c>
      <c r="D329" s="7">
        <f t="shared" si="11"/>
        <v>11</v>
      </c>
      <c r="E329" s="7">
        <f t="shared" si="10"/>
        <v>0</v>
      </c>
    </row>
    <row r="330" spans="2:5" x14ac:dyDescent="0.25">
      <c r="B330" s="1">
        <v>43428</v>
      </c>
      <c r="C330" s="7">
        <v>2018</v>
      </c>
      <c r="D330" s="7">
        <f t="shared" si="11"/>
        <v>11</v>
      </c>
      <c r="E330" s="7">
        <f t="shared" si="10"/>
        <v>0</v>
      </c>
    </row>
    <row r="331" spans="2:5" x14ac:dyDescent="0.25">
      <c r="B331" s="1">
        <v>43429</v>
      </c>
      <c r="C331" s="7">
        <v>2018</v>
      </c>
      <c r="D331" s="7">
        <f t="shared" si="11"/>
        <v>11</v>
      </c>
      <c r="E331" s="7">
        <f t="shared" si="10"/>
        <v>0</v>
      </c>
    </row>
    <row r="332" spans="2:5" x14ac:dyDescent="0.25">
      <c r="B332" s="1">
        <v>43430</v>
      </c>
      <c r="C332" s="7">
        <v>2018</v>
      </c>
      <c r="D332" s="7">
        <f t="shared" si="11"/>
        <v>11</v>
      </c>
      <c r="E332" s="7">
        <f t="shared" si="10"/>
        <v>1</v>
      </c>
    </row>
    <row r="333" spans="2:5" x14ac:dyDescent="0.25">
      <c r="B333" s="1">
        <v>43431</v>
      </c>
      <c r="C333" s="7">
        <v>2018</v>
      </c>
      <c r="D333" s="7">
        <f t="shared" si="11"/>
        <v>11</v>
      </c>
      <c r="E333" s="7">
        <f t="shared" si="10"/>
        <v>1</v>
      </c>
    </row>
    <row r="334" spans="2:5" x14ac:dyDescent="0.25">
      <c r="B334" s="1">
        <v>43432</v>
      </c>
      <c r="C334" s="7">
        <v>2018</v>
      </c>
      <c r="D334" s="7">
        <f t="shared" si="11"/>
        <v>11</v>
      </c>
      <c r="E334" s="7">
        <f t="shared" si="10"/>
        <v>1</v>
      </c>
    </row>
    <row r="335" spans="2:5" x14ac:dyDescent="0.25">
      <c r="B335" s="1">
        <v>43433</v>
      </c>
      <c r="C335" s="7">
        <v>2018</v>
      </c>
      <c r="D335" s="7">
        <f t="shared" si="11"/>
        <v>11</v>
      </c>
      <c r="E335" s="7">
        <f t="shared" si="10"/>
        <v>1</v>
      </c>
    </row>
    <row r="336" spans="2:5" x14ac:dyDescent="0.25">
      <c r="B336" s="1">
        <v>43434</v>
      </c>
      <c r="C336" s="7">
        <v>2018</v>
      </c>
      <c r="D336" s="7">
        <f t="shared" si="11"/>
        <v>11</v>
      </c>
      <c r="E336" s="7">
        <f t="shared" si="10"/>
        <v>1</v>
      </c>
    </row>
    <row r="337" spans="2:5" x14ac:dyDescent="0.25">
      <c r="B337" s="1">
        <v>43435</v>
      </c>
      <c r="C337" s="7">
        <v>2018</v>
      </c>
      <c r="D337" s="7">
        <f t="shared" si="11"/>
        <v>12</v>
      </c>
      <c r="E337" s="7">
        <f t="shared" si="10"/>
        <v>0</v>
      </c>
    </row>
    <row r="338" spans="2:5" x14ac:dyDescent="0.25">
      <c r="B338" s="1">
        <v>43436</v>
      </c>
      <c r="C338" s="7">
        <v>2018</v>
      </c>
      <c r="D338" s="7">
        <f t="shared" si="11"/>
        <v>12</v>
      </c>
      <c r="E338" s="7">
        <f t="shared" si="10"/>
        <v>0</v>
      </c>
    </row>
    <row r="339" spans="2:5" x14ac:dyDescent="0.25">
      <c r="B339" s="1">
        <v>43437</v>
      </c>
      <c r="C339" s="7">
        <v>2018</v>
      </c>
      <c r="D339" s="7">
        <f t="shared" si="11"/>
        <v>12</v>
      </c>
      <c r="E339" s="7">
        <f t="shared" si="10"/>
        <v>1</v>
      </c>
    </row>
    <row r="340" spans="2:5" x14ac:dyDescent="0.25">
      <c r="B340" s="1">
        <v>43438</v>
      </c>
      <c r="C340" s="7">
        <v>2018</v>
      </c>
      <c r="D340" s="7">
        <f t="shared" si="11"/>
        <v>12</v>
      </c>
      <c r="E340" s="7">
        <f t="shared" si="10"/>
        <v>1</v>
      </c>
    </row>
    <row r="341" spans="2:5" x14ac:dyDescent="0.25">
      <c r="B341" s="1">
        <v>43439</v>
      </c>
      <c r="C341" s="7">
        <v>2018</v>
      </c>
      <c r="D341" s="7">
        <f t="shared" si="11"/>
        <v>12</v>
      </c>
      <c r="E341" s="7">
        <f t="shared" si="10"/>
        <v>1</v>
      </c>
    </row>
    <row r="342" spans="2:5" x14ac:dyDescent="0.25">
      <c r="B342" s="1">
        <v>43440</v>
      </c>
      <c r="C342" s="7">
        <v>2018</v>
      </c>
      <c r="D342" s="7">
        <f t="shared" si="11"/>
        <v>12</v>
      </c>
      <c r="E342" s="7">
        <f t="shared" si="10"/>
        <v>1</v>
      </c>
    </row>
    <row r="343" spans="2:5" x14ac:dyDescent="0.25">
      <c r="B343" s="1">
        <v>43441</v>
      </c>
      <c r="C343" s="7">
        <v>2018</v>
      </c>
      <c r="D343" s="7">
        <f t="shared" si="11"/>
        <v>12</v>
      </c>
      <c r="E343" s="7">
        <f t="shared" si="10"/>
        <v>1</v>
      </c>
    </row>
    <row r="344" spans="2:5" x14ac:dyDescent="0.25">
      <c r="B344" s="1">
        <v>43442</v>
      </c>
      <c r="C344" s="7">
        <v>2018</v>
      </c>
      <c r="D344" s="7">
        <f t="shared" si="11"/>
        <v>12</v>
      </c>
      <c r="E344" s="7">
        <f t="shared" si="10"/>
        <v>0</v>
      </c>
    </row>
    <row r="345" spans="2:5" x14ac:dyDescent="0.25">
      <c r="B345" s="1">
        <v>43443</v>
      </c>
      <c r="C345" s="7">
        <v>2018</v>
      </c>
      <c r="D345" s="7">
        <f t="shared" si="11"/>
        <v>12</v>
      </c>
      <c r="E345" s="7">
        <f t="shared" si="10"/>
        <v>0</v>
      </c>
    </row>
    <row r="346" spans="2:5" x14ac:dyDescent="0.25">
      <c r="B346" s="1">
        <v>43444</v>
      </c>
      <c r="C346" s="7">
        <v>2018</v>
      </c>
      <c r="D346" s="7">
        <f t="shared" si="11"/>
        <v>12</v>
      </c>
      <c r="E346" s="7">
        <f t="shared" si="10"/>
        <v>1</v>
      </c>
    </row>
    <row r="347" spans="2:5" x14ac:dyDescent="0.25">
      <c r="B347" s="1">
        <v>43445</v>
      </c>
      <c r="C347" s="7">
        <v>2018</v>
      </c>
      <c r="D347" s="7">
        <f t="shared" si="11"/>
        <v>12</v>
      </c>
      <c r="E347" s="7">
        <f t="shared" si="10"/>
        <v>1</v>
      </c>
    </row>
    <row r="348" spans="2:5" x14ac:dyDescent="0.25">
      <c r="B348" s="1">
        <v>43446</v>
      </c>
      <c r="C348" s="7">
        <v>2018</v>
      </c>
      <c r="D348" s="7">
        <f t="shared" si="11"/>
        <v>12</v>
      </c>
      <c r="E348" s="7">
        <f t="shared" si="10"/>
        <v>1</v>
      </c>
    </row>
    <row r="349" spans="2:5" x14ac:dyDescent="0.25">
      <c r="B349" s="1">
        <v>43447</v>
      </c>
      <c r="C349" s="7">
        <v>2018</v>
      </c>
      <c r="D349" s="7">
        <f t="shared" si="11"/>
        <v>12</v>
      </c>
      <c r="E349" s="7">
        <f t="shared" si="10"/>
        <v>1</v>
      </c>
    </row>
    <row r="350" spans="2:5" x14ac:dyDescent="0.25">
      <c r="B350" s="1">
        <v>43448</v>
      </c>
      <c r="C350" s="7">
        <v>2018</v>
      </c>
      <c r="D350" s="7">
        <f t="shared" si="11"/>
        <v>12</v>
      </c>
      <c r="E350" s="7">
        <f t="shared" si="10"/>
        <v>1</v>
      </c>
    </row>
    <row r="351" spans="2:5" x14ac:dyDescent="0.25">
      <c r="B351" s="1">
        <v>43449</v>
      </c>
      <c r="C351" s="7">
        <v>2018</v>
      </c>
      <c r="D351" s="7">
        <f t="shared" si="11"/>
        <v>12</v>
      </c>
      <c r="E351" s="7">
        <f t="shared" si="10"/>
        <v>0</v>
      </c>
    </row>
    <row r="352" spans="2:5" x14ac:dyDescent="0.25">
      <c r="B352" s="1">
        <v>43450</v>
      </c>
      <c r="C352" s="7">
        <v>2018</v>
      </c>
      <c r="D352" s="7">
        <f t="shared" si="11"/>
        <v>12</v>
      </c>
      <c r="E352" s="7">
        <f t="shared" si="10"/>
        <v>0</v>
      </c>
    </row>
    <row r="353" spans="2:5" x14ac:dyDescent="0.25">
      <c r="B353" s="1">
        <v>43451</v>
      </c>
      <c r="C353" s="7">
        <v>2018</v>
      </c>
      <c r="D353" s="7">
        <f t="shared" si="11"/>
        <v>12</v>
      </c>
      <c r="E353" s="7">
        <f t="shared" si="10"/>
        <v>1</v>
      </c>
    </row>
    <row r="354" spans="2:5" x14ac:dyDescent="0.25">
      <c r="B354" s="1">
        <v>43452</v>
      </c>
      <c r="C354" s="7">
        <v>2018</v>
      </c>
      <c r="D354" s="7">
        <f t="shared" si="11"/>
        <v>12</v>
      </c>
      <c r="E354" s="7">
        <f t="shared" si="10"/>
        <v>1</v>
      </c>
    </row>
    <row r="355" spans="2:5" x14ac:dyDescent="0.25">
      <c r="B355" s="1">
        <v>43453</v>
      </c>
      <c r="C355" s="7">
        <v>2018</v>
      </c>
      <c r="D355" s="7">
        <f t="shared" si="11"/>
        <v>12</v>
      </c>
      <c r="E355" s="7">
        <f t="shared" si="10"/>
        <v>1</v>
      </c>
    </row>
    <row r="356" spans="2:5" x14ac:dyDescent="0.25">
      <c r="B356" s="1">
        <v>43454</v>
      </c>
      <c r="C356" s="7">
        <v>2018</v>
      </c>
      <c r="D356" s="7">
        <f t="shared" si="11"/>
        <v>12</v>
      </c>
      <c r="E356" s="7">
        <f t="shared" si="10"/>
        <v>1</v>
      </c>
    </row>
    <row r="357" spans="2:5" x14ac:dyDescent="0.25">
      <c r="B357" s="1">
        <v>43455</v>
      </c>
      <c r="C357" s="7">
        <v>2018</v>
      </c>
      <c r="D357" s="7">
        <f t="shared" si="11"/>
        <v>12</v>
      </c>
      <c r="E357" s="7">
        <f t="shared" si="10"/>
        <v>1</v>
      </c>
    </row>
    <row r="358" spans="2:5" x14ac:dyDescent="0.25">
      <c r="B358" s="1">
        <v>43456</v>
      </c>
      <c r="C358" s="7">
        <v>2018</v>
      </c>
      <c r="D358" s="7">
        <f t="shared" si="11"/>
        <v>12</v>
      </c>
      <c r="E358" s="7">
        <f t="shared" si="10"/>
        <v>0</v>
      </c>
    </row>
    <row r="359" spans="2:5" x14ac:dyDescent="0.25">
      <c r="B359" s="1">
        <v>43457</v>
      </c>
      <c r="C359" s="7">
        <v>2018</v>
      </c>
      <c r="D359" s="7">
        <f t="shared" si="11"/>
        <v>12</v>
      </c>
      <c r="E359" s="7">
        <f t="shared" si="10"/>
        <v>0</v>
      </c>
    </row>
    <row r="360" spans="2:5" x14ac:dyDescent="0.25">
      <c r="B360" s="1">
        <v>43458</v>
      </c>
      <c r="C360" s="7">
        <v>2018</v>
      </c>
      <c r="D360" s="7">
        <f t="shared" si="11"/>
        <v>12</v>
      </c>
      <c r="E360" s="7">
        <f t="shared" si="10"/>
        <v>1</v>
      </c>
    </row>
    <row r="361" spans="2:5" x14ac:dyDescent="0.25">
      <c r="B361" s="1">
        <v>43459</v>
      </c>
      <c r="C361" s="7">
        <v>2018</v>
      </c>
      <c r="D361" s="7">
        <f t="shared" si="11"/>
        <v>12</v>
      </c>
      <c r="E361" s="7">
        <f t="shared" si="10"/>
        <v>0</v>
      </c>
    </row>
    <row r="362" spans="2:5" x14ac:dyDescent="0.25">
      <c r="B362" s="1">
        <v>43460</v>
      </c>
      <c r="C362" s="7">
        <v>2018</v>
      </c>
      <c r="D362" s="7">
        <f t="shared" si="11"/>
        <v>12</v>
      </c>
      <c r="E362" s="7">
        <f t="shared" si="10"/>
        <v>1</v>
      </c>
    </row>
    <row r="363" spans="2:5" x14ac:dyDescent="0.25">
      <c r="B363" s="1">
        <v>43461</v>
      </c>
      <c r="C363" s="7">
        <v>2018</v>
      </c>
      <c r="D363" s="7">
        <f t="shared" si="11"/>
        <v>12</v>
      </c>
      <c r="E363" s="7">
        <f t="shared" si="10"/>
        <v>1</v>
      </c>
    </row>
    <row r="364" spans="2:5" x14ac:dyDescent="0.25">
      <c r="B364" s="1">
        <v>43462</v>
      </c>
      <c r="C364" s="7">
        <v>2018</v>
      </c>
      <c r="D364" s="7">
        <f t="shared" si="11"/>
        <v>12</v>
      </c>
      <c r="E364" s="7">
        <f t="shared" si="10"/>
        <v>1</v>
      </c>
    </row>
    <row r="365" spans="2:5" x14ac:dyDescent="0.25">
      <c r="B365" s="1">
        <v>43463</v>
      </c>
      <c r="C365" s="7">
        <v>2018</v>
      </c>
      <c r="D365" s="7">
        <f t="shared" si="11"/>
        <v>12</v>
      </c>
      <c r="E365" s="7">
        <f t="shared" si="10"/>
        <v>0</v>
      </c>
    </row>
    <row r="366" spans="2:5" x14ac:dyDescent="0.25">
      <c r="B366" s="1">
        <v>43464</v>
      </c>
      <c r="C366" s="7">
        <v>2018</v>
      </c>
      <c r="D366" s="7">
        <f t="shared" si="11"/>
        <v>12</v>
      </c>
      <c r="E366" s="7">
        <f t="shared" si="10"/>
        <v>0</v>
      </c>
    </row>
    <row r="367" spans="2:5" x14ac:dyDescent="0.25">
      <c r="B367" s="1">
        <v>43465</v>
      </c>
      <c r="C367" s="7">
        <v>2018</v>
      </c>
      <c r="D367" s="7">
        <f t="shared" si="11"/>
        <v>12</v>
      </c>
      <c r="E367" s="7">
        <f t="shared" si="10"/>
        <v>1</v>
      </c>
    </row>
  </sheetData>
  <autoFilter ref="B2:E367" xr:uid="{00000000-0009-0000-0000-000001000000}"/>
  <mergeCells count="1">
    <mergeCell ref="I2:J2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2:BD54"/>
  <sheetViews>
    <sheetView zoomScale="70" zoomScaleNormal="70" zoomScalePageLayoutView="85" workbookViewId="0">
      <selection activeCell="B7" sqref="B7"/>
    </sheetView>
  </sheetViews>
  <sheetFormatPr defaultColWidth="8.85546875" defaultRowHeight="15" outlineLevelCol="1" x14ac:dyDescent="0.25"/>
  <cols>
    <col min="1" max="1" width="8.85546875" customWidth="1"/>
    <col min="2" max="2" width="21.5703125" bestFit="1" customWidth="1"/>
    <col min="3" max="14" width="10.5703125" bestFit="1" customWidth="1"/>
    <col min="16" max="16" width="20.7109375" bestFit="1" customWidth="1" outlineLevel="1"/>
    <col min="17" max="28" width="10.5703125" bestFit="1" customWidth="1" outlineLevel="1"/>
    <col min="29" max="29" width="8.85546875" outlineLevel="1"/>
    <col min="30" max="30" width="9.7109375" customWidth="1"/>
    <col min="31" max="42" width="10.5703125" bestFit="1" customWidth="1"/>
    <col min="44" max="44" width="9.7109375" bestFit="1" customWidth="1"/>
    <col min="45" max="56" width="10.5703125" bestFit="1" customWidth="1"/>
  </cols>
  <sheetData>
    <row r="2" spans="1:56" s="7" customFormat="1" x14ac:dyDescent="0.25">
      <c r="B2" s="44" t="s">
        <v>96</v>
      </c>
    </row>
    <row r="3" spans="1:56" s="7" customFormat="1" x14ac:dyDescent="0.25"/>
    <row r="4" spans="1:56" x14ac:dyDescent="0.25">
      <c r="B4" s="3"/>
      <c r="C4" s="3" t="s">
        <v>68</v>
      </c>
      <c r="P4" s="3"/>
      <c r="Q4" s="3" t="s">
        <v>68</v>
      </c>
    </row>
    <row r="5" spans="1:56" x14ac:dyDescent="0.25">
      <c r="B5" s="3" t="s">
        <v>37</v>
      </c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9" t="s">
        <v>38</v>
      </c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14"/>
      <c r="AE5" s="3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14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</row>
    <row r="6" spans="1:56" x14ac:dyDescent="0.25">
      <c r="A6" t="s">
        <v>67</v>
      </c>
      <c r="B6" s="7"/>
      <c r="C6" s="7" t="s">
        <v>7</v>
      </c>
      <c r="D6" s="7" t="s">
        <v>8</v>
      </c>
      <c r="E6" s="7" t="s">
        <v>9</v>
      </c>
      <c r="F6" s="7" t="s">
        <v>10</v>
      </c>
      <c r="G6" s="7" t="s">
        <v>11</v>
      </c>
      <c r="H6" s="7" t="s">
        <v>12</v>
      </c>
      <c r="I6" s="7" t="s">
        <v>13</v>
      </c>
      <c r="J6" s="7" t="s">
        <v>14</v>
      </c>
      <c r="K6" s="7" t="s">
        <v>15</v>
      </c>
      <c r="L6" s="7" t="s">
        <v>16</v>
      </c>
      <c r="M6" s="7" t="s">
        <v>17</v>
      </c>
      <c r="N6" s="7" t="s">
        <v>18</v>
      </c>
      <c r="O6" s="7"/>
      <c r="P6" s="7" t="s">
        <v>3</v>
      </c>
      <c r="Q6" s="7" t="s">
        <v>7</v>
      </c>
      <c r="R6" s="7" t="s">
        <v>8</v>
      </c>
      <c r="S6" s="7" t="s">
        <v>9</v>
      </c>
      <c r="T6" s="7" t="s">
        <v>10</v>
      </c>
      <c r="U6" s="7" t="s">
        <v>11</v>
      </c>
      <c r="V6" s="7" t="s">
        <v>12</v>
      </c>
      <c r="W6" s="7" t="s">
        <v>13</v>
      </c>
      <c r="X6" s="7" t="s">
        <v>14</v>
      </c>
      <c r="Y6" s="7" t="s">
        <v>15</v>
      </c>
      <c r="Z6" s="7" t="s">
        <v>16</v>
      </c>
      <c r="AA6" s="7" t="s">
        <v>17</v>
      </c>
      <c r="AB6" s="7" t="s">
        <v>18</v>
      </c>
      <c r="AC6" s="7"/>
      <c r="AD6" s="7" t="s">
        <v>3</v>
      </c>
      <c r="AE6" s="7" t="s">
        <v>7</v>
      </c>
      <c r="AF6" s="7" t="s">
        <v>8</v>
      </c>
      <c r="AG6" s="7" t="s">
        <v>9</v>
      </c>
      <c r="AH6" s="7" t="s">
        <v>10</v>
      </c>
      <c r="AI6" s="7" t="s">
        <v>11</v>
      </c>
      <c r="AJ6" s="7" t="s">
        <v>12</v>
      </c>
      <c r="AK6" s="7" t="s">
        <v>13</v>
      </c>
      <c r="AL6" s="7" t="s">
        <v>14</v>
      </c>
      <c r="AM6" s="7" t="s">
        <v>15</v>
      </c>
      <c r="AN6" s="7" t="s">
        <v>16</v>
      </c>
      <c r="AO6" s="7" t="s">
        <v>17</v>
      </c>
      <c r="AP6" s="7" t="s">
        <v>18</v>
      </c>
      <c r="AQ6" s="7"/>
      <c r="AR6" s="7" t="s">
        <v>3</v>
      </c>
      <c r="AS6" s="7" t="s">
        <v>7</v>
      </c>
      <c r="AT6" s="7" t="s">
        <v>8</v>
      </c>
      <c r="AU6" s="7" t="s">
        <v>9</v>
      </c>
      <c r="AV6" s="7" t="s">
        <v>10</v>
      </c>
      <c r="AW6" s="7" t="s">
        <v>11</v>
      </c>
      <c r="AX6" s="7" t="s">
        <v>12</v>
      </c>
      <c r="AY6" s="7" t="s">
        <v>13</v>
      </c>
      <c r="AZ6" s="7" t="s">
        <v>14</v>
      </c>
      <c r="BA6" s="7" t="s">
        <v>15</v>
      </c>
      <c r="BB6" s="7" t="s">
        <v>16</v>
      </c>
      <c r="BC6" s="7" t="s">
        <v>17</v>
      </c>
      <c r="BD6" s="7" t="s">
        <v>18</v>
      </c>
    </row>
    <row r="7" spans="1:56" x14ac:dyDescent="0.25">
      <c r="B7" s="7">
        <v>1</v>
      </c>
      <c r="C7" s="43">
        <v>0</v>
      </c>
      <c r="D7" s="43">
        <v>0</v>
      </c>
      <c r="E7" s="43">
        <v>0</v>
      </c>
      <c r="F7" s="43">
        <v>0</v>
      </c>
      <c r="G7" s="43">
        <v>0</v>
      </c>
      <c r="H7" s="43">
        <v>0</v>
      </c>
      <c r="I7" s="43">
        <v>0</v>
      </c>
      <c r="J7" s="43">
        <v>0</v>
      </c>
      <c r="K7" s="43">
        <v>0</v>
      </c>
      <c r="L7" s="43">
        <v>0</v>
      </c>
      <c r="M7" s="43">
        <v>0</v>
      </c>
      <c r="N7" s="43">
        <v>0</v>
      </c>
      <c r="O7" s="7"/>
      <c r="P7" s="7">
        <v>1</v>
      </c>
      <c r="Q7" s="43">
        <v>0</v>
      </c>
      <c r="R7" s="43">
        <v>0</v>
      </c>
      <c r="S7" s="43">
        <v>0</v>
      </c>
      <c r="T7" s="43">
        <v>0</v>
      </c>
      <c r="U7" s="43">
        <v>0</v>
      </c>
      <c r="V7" s="43">
        <v>0</v>
      </c>
      <c r="W7" s="43">
        <v>0</v>
      </c>
      <c r="X7" s="43">
        <v>0</v>
      </c>
      <c r="Y7" s="43">
        <v>0</v>
      </c>
      <c r="Z7" s="43">
        <v>0</v>
      </c>
      <c r="AA7" s="43">
        <v>0</v>
      </c>
      <c r="AB7" s="43">
        <v>0</v>
      </c>
      <c r="AC7" s="7"/>
      <c r="AD7" s="7">
        <v>1</v>
      </c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7"/>
      <c r="AR7" s="4">
        <v>1</v>
      </c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</row>
    <row r="8" spans="1:56" x14ac:dyDescent="0.25">
      <c r="B8" s="7">
        <v>2</v>
      </c>
      <c r="C8" s="43">
        <v>0</v>
      </c>
      <c r="D8" s="43">
        <v>0</v>
      </c>
      <c r="E8" s="43">
        <v>0</v>
      </c>
      <c r="F8" s="43">
        <v>0</v>
      </c>
      <c r="G8" s="43">
        <v>0</v>
      </c>
      <c r="H8" s="43">
        <v>0</v>
      </c>
      <c r="I8" s="43">
        <v>0</v>
      </c>
      <c r="J8" s="43">
        <v>0</v>
      </c>
      <c r="K8" s="43">
        <v>0</v>
      </c>
      <c r="L8" s="43">
        <v>0</v>
      </c>
      <c r="M8" s="43">
        <v>0</v>
      </c>
      <c r="N8" s="43">
        <v>0</v>
      </c>
      <c r="O8" s="7"/>
      <c r="P8" s="7">
        <v>2</v>
      </c>
      <c r="Q8" s="43">
        <v>0</v>
      </c>
      <c r="R8" s="43">
        <v>0</v>
      </c>
      <c r="S8" s="43">
        <v>0</v>
      </c>
      <c r="T8" s="43">
        <v>0</v>
      </c>
      <c r="U8" s="43">
        <v>0</v>
      </c>
      <c r="V8" s="43">
        <v>0</v>
      </c>
      <c r="W8" s="43">
        <v>0</v>
      </c>
      <c r="X8" s="43">
        <v>0</v>
      </c>
      <c r="Y8" s="43">
        <v>0</v>
      </c>
      <c r="Z8" s="43">
        <v>0</v>
      </c>
      <c r="AA8" s="43">
        <v>0</v>
      </c>
      <c r="AB8" s="43">
        <v>0</v>
      </c>
      <c r="AC8" s="7"/>
      <c r="AD8" s="7">
        <v>2</v>
      </c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7"/>
      <c r="AR8" s="4">
        <v>2</v>
      </c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</row>
    <row r="9" spans="1:56" x14ac:dyDescent="0.25">
      <c r="B9" s="7">
        <v>3</v>
      </c>
      <c r="C9" s="43">
        <v>0</v>
      </c>
      <c r="D9" s="43">
        <v>0</v>
      </c>
      <c r="E9" s="43">
        <v>0</v>
      </c>
      <c r="F9" s="43">
        <v>0</v>
      </c>
      <c r="G9" s="43">
        <v>0</v>
      </c>
      <c r="H9" s="43">
        <v>0</v>
      </c>
      <c r="I9" s="43">
        <v>0</v>
      </c>
      <c r="J9" s="43">
        <v>0</v>
      </c>
      <c r="K9" s="43">
        <v>0</v>
      </c>
      <c r="L9" s="43">
        <v>0</v>
      </c>
      <c r="M9" s="43">
        <v>0</v>
      </c>
      <c r="N9" s="43">
        <v>0</v>
      </c>
      <c r="O9" s="7"/>
      <c r="P9" s="7">
        <v>3</v>
      </c>
      <c r="Q9" s="43">
        <v>0</v>
      </c>
      <c r="R9" s="43">
        <v>0</v>
      </c>
      <c r="S9" s="43">
        <v>0</v>
      </c>
      <c r="T9" s="43">
        <v>0</v>
      </c>
      <c r="U9" s="43">
        <v>0</v>
      </c>
      <c r="V9" s="43">
        <v>0</v>
      </c>
      <c r="W9" s="43">
        <v>0</v>
      </c>
      <c r="X9" s="43">
        <v>0</v>
      </c>
      <c r="Y9" s="43">
        <v>0</v>
      </c>
      <c r="Z9" s="43">
        <v>0</v>
      </c>
      <c r="AA9" s="43">
        <v>0</v>
      </c>
      <c r="AB9" s="43">
        <v>0</v>
      </c>
      <c r="AC9" s="7"/>
      <c r="AD9" s="7">
        <v>3</v>
      </c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7"/>
      <c r="AR9" s="4">
        <v>3</v>
      </c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</row>
    <row r="10" spans="1:56" x14ac:dyDescent="0.25">
      <c r="B10" s="7">
        <v>4</v>
      </c>
      <c r="C10" s="43">
        <v>0</v>
      </c>
      <c r="D10" s="43">
        <v>0</v>
      </c>
      <c r="E10" s="43">
        <v>0</v>
      </c>
      <c r="F10" s="43">
        <v>0</v>
      </c>
      <c r="G10" s="43">
        <v>0</v>
      </c>
      <c r="H10" s="43">
        <v>0</v>
      </c>
      <c r="I10" s="43">
        <v>0</v>
      </c>
      <c r="J10" s="43">
        <v>0</v>
      </c>
      <c r="K10" s="43">
        <v>0</v>
      </c>
      <c r="L10" s="43">
        <v>0</v>
      </c>
      <c r="M10" s="43">
        <v>0</v>
      </c>
      <c r="N10" s="43">
        <v>0</v>
      </c>
      <c r="O10" s="7"/>
      <c r="P10" s="7">
        <v>4</v>
      </c>
      <c r="Q10" s="43">
        <v>0</v>
      </c>
      <c r="R10" s="43">
        <v>0</v>
      </c>
      <c r="S10" s="43">
        <v>0</v>
      </c>
      <c r="T10" s="43">
        <v>0</v>
      </c>
      <c r="U10" s="43">
        <v>0</v>
      </c>
      <c r="V10" s="43">
        <v>0</v>
      </c>
      <c r="W10" s="43">
        <v>0</v>
      </c>
      <c r="X10" s="43">
        <v>0</v>
      </c>
      <c r="Y10" s="43">
        <v>0</v>
      </c>
      <c r="Z10" s="43">
        <v>0</v>
      </c>
      <c r="AA10" s="43">
        <v>0</v>
      </c>
      <c r="AB10" s="43">
        <v>0</v>
      </c>
      <c r="AC10" s="7"/>
      <c r="AD10" s="7">
        <v>4</v>
      </c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7"/>
      <c r="AR10" s="4">
        <v>4</v>
      </c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</row>
    <row r="11" spans="1:56" x14ac:dyDescent="0.25">
      <c r="B11" s="7">
        <v>5</v>
      </c>
      <c r="C11" s="43">
        <v>0</v>
      </c>
      <c r="D11" s="43">
        <v>0</v>
      </c>
      <c r="E11" s="43">
        <v>0</v>
      </c>
      <c r="F11" s="43">
        <v>0</v>
      </c>
      <c r="G11" s="43">
        <v>0</v>
      </c>
      <c r="H11" s="43">
        <v>0</v>
      </c>
      <c r="I11" s="43">
        <v>0</v>
      </c>
      <c r="J11" s="43">
        <v>0</v>
      </c>
      <c r="K11" s="43">
        <v>0</v>
      </c>
      <c r="L11" s="43">
        <v>0</v>
      </c>
      <c r="M11" s="43">
        <v>0</v>
      </c>
      <c r="N11" s="43">
        <v>0</v>
      </c>
      <c r="O11" s="7"/>
      <c r="P11" s="7">
        <v>5</v>
      </c>
      <c r="Q11" s="43">
        <v>0</v>
      </c>
      <c r="R11" s="43">
        <v>0</v>
      </c>
      <c r="S11" s="43">
        <v>0</v>
      </c>
      <c r="T11" s="43">
        <v>0</v>
      </c>
      <c r="U11" s="43">
        <v>0</v>
      </c>
      <c r="V11" s="43">
        <v>0</v>
      </c>
      <c r="W11" s="43">
        <v>0</v>
      </c>
      <c r="X11" s="43">
        <v>0</v>
      </c>
      <c r="Y11" s="43">
        <v>0</v>
      </c>
      <c r="Z11" s="43">
        <v>0</v>
      </c>
      <c r="AA11" s="43">
        <v>0</v>
      </c>
      <c r="AB11" s="43">
        <v>0</v>
      </c>
      <c r="AC11" s="7"/>
      <c r="AD11" s="7">
        <v>5</v>
      </c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7"/>
      <c r="AR11" s="4">
        <v>5</v>
      </c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</row>
    <row r="12" spans="1:56" x14ac:dyDescent="0.25">
      <c r="B12" s="7">
        <v>6</v>
      </c>
      <c r="C12" s="43">
        <v>0</v>
      </c>
      <c r="D12" s="43">
        <v>0</v>
      </c>
      <c r="E12" s="43">
        <v>0</v>
      </c>
      <c r="F12" s="43">
        <v>0</v>
      </c>
      <c r="G12" s="43">
        <v>0</v>
      </c>
      <c r="H12" s="43">
        <v>0</v>
      </c>
      <c r="I12" s="43">
        <v>0</v>
      </c>
      <c r="J12" s="43">
        <v>0</v>
      </c>
      <c r="K12" s="43">
        <v>0</v>
      </c>
      <c r="L12" s="43">
        <v>0</v>
      </c>
      <c r="M12" s="43">
        <v>0</v>
      </c>
      <c r="N12" s="43">
        <v>0</v>
      </c>
      <c r="O12" s="7"/>
      <c r="P12" s="7">
        <v>6</v>
      </c>
      <c r="Q12" s="43">
        <v>0</v>
      </c>
      <c r="R12" s="43">
        <v>0</v>
      </c>
      <c r="S12" s="43">
        <v>0</v>
      </c>
      <c r="T12" s="43">
        <v>0</v>
      </c>
      <c r="U12" s="43">
        <v>0</v>
      </c>
      <c r="V12" s="43">
        <v>0</v>
      </c>
      <c r="W12" s="43">
        <v>0</v>
      </c>
      <c r="X12" s="43">
        <v>0</v>
      </c>
      <c r="Y12" s="43">
        <v>0</v>
      </c>
      <c r="Z12" s="43">
        <v>0</v>
      </c>
      <c r="AA12" s="43">
        <v>0</v>
      </c>
      <c r="AB12" s="43">
        <v>0</v>
      </c>
      <c r="AC12" s="7"/>
      <c r="AD12" s="7">
        <v>6</v>
      </c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7"/>
      <c r="AR12" s="4">
        <v>6</v>
      </c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</row>
    <row r="13" spans="1:56" x14ac:dyDescent="0.25">
      <c r="B13" s="7">
        <v>7</v>
      </c>
      <c r="C13" s="43">
        <v>0</v>
      </c>
      <c r="D13" s="43">
        <v>0</v>
      </c>
      <c r="E13" s="43">
        <v>0</v>
      </c>
      <c r="F13" s="43">
        <v>0</v>
      </c>
      <c r="G13" s="43">
        <v>0</v>
      </c>
      <c r="H13" s="43">
        <v>0</v>
      </c>
      <c r="I13" s="43">
        <v>0</v>
      </c>
      <c r="J13" s="43">
        <v>0</v>
      </c>
      <c r="K13" s="43">
        <v>0</v>
      </c>
      <c r="L13" s="43">
        <v>0</v>
      </c>
      <c r="M13" s="43">
        <v>0</v>
      </c>
      <c r="N13" s="43">
        <v>0</v>
      </c>
      <c r="O13" s="7"/>
      <c r="P13" s="7">
        <v>7</v>
      </c>
      <c r="Q13" s="43">
        <v>0</v>
      </c>
      <c r="R13" s="43">
        <v>0</v>
      </c>
      <c r="S13" s="43">
        <v>0</v>
      </c>
      <c r="T13" s="43">
        <v>0</v>
      </c>
      <c r="U13" s="43">
        <v>0</v>
      </c>
      <c r="V13" s="43">
        <v>0</v>
      </c>
      <c r="W13" s="43">
        <v>0</v>
      </c>
      <c r="X13" s="43">
        <v>0</v>
      </c>
      <c r="Y13" s="43">
        <v>0</v>
      </c>
      <c r="Z13" s="43">
        <v>0</v>
      </c>
      <c r="AA13" s="43">
        <v>0</v>
      </c>
      <c r="AB13" s="43">
        <v>0</v>
      </c>
      <c r="AC13" s="7"/>
      <c r="AD13" s="7">
        <v>7</v>
      </c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7"/>
      <c r="AR13" s="4">
        <v>7</v>
      </c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</row>
    <row r="14" spans="1:56" x14ac:dyDescent="0.25">
      <c r="B14" s="7">
        <v>8</v>
      </c>
      <c r="C14" s="43">
        <v>0</v>
      </c>
      <c r="D14" s="43">
        <v>0</v>
      </c>
      <c r="E14" s="43">
        <v>0</v>
      </c>
      <c r="F14" s="43">
        <v>0</v>
      </c>
      <c r="G14" s="43">
        <v>0</v>
      </c>
      <c r="H14" s="43">
        <v>0</v>
      </c>
      <c r="I14" s="43">
        <v>8.0021236812261797E-13</v>
      </c>
      <c r="J14" s="43">
        <v>0</v>
      </c>
      <c r="K14" s="43">
        <v>2.3398080233222098E-13</v>
      </c>
      <c r="L14" s="43">
        <v>0</v>
      </c>
      <c r="M14" s="43">
        <v>0</v>
      </c>
      <c r="N14" s="43">
        <v>0</v>
      </c>
      <c r="O14" s="7"/>
      <c r="P14" s="7">
        <v>8</v>
      </c>
      <c r="Q14" s="43">
        <v>0</v>
      </c>
      <c r="R14" s="43">
        <v>0</v>
      </c>
      <c r="S14" s="43">
        <v>0</v>
      </c>
      <c r="T14" s="43">
        <v>0</v>
      </c>
      <c r="U14" s="43">
        <v>0</v>
      </c>
      <c r="V14" s="43">
        <v>0</v>
      </c>
      <c r="W14" s="43">
        <v>1.50442376463394E-15</v>
      </c>
      <c r="X14" s="43">
        <v>0</v>
      </c>
      <c r="Y14" s="43">
        <v>1.60681468130974E-15</v>
      </c>
      <c r="Z14" s="43">
        <v>0</v>
      </c>
      <c r="AA14" s="43">
        <v>0</v>
      </c>
      <c r="AB14" s="43">
        <v>0</v>
      </c>
      <c r="AC14" s="7"/>
      <c r="AD14" s="7">
        <v>8</v>
      </c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7"/>
      <c r="AR14" s="4">
        <v>8</v>
      </c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</row>
    <row r="15" spans="1:56" x14ac:dyDescent="0.25">
      <c r="B15" s="7">
        <v>9</v>
      </c>
      <c r="C15" s="43">
        <v>0</v>
      </c>
      <c r="D15" s="43">
        <v>0</v>
      </c>
      <c r="E15" s="43">
        <v>0</v>
      </c>
      <c r="F15" s="43">
        <v>0</v>
      </c>
      <c r="G15" s="43">
        <v>0</v>
      </c>
      <c r="H15" s="43">
        <v>0</v>
      </c>
      <c r="I15" s="43">
        <v>3.9056657005788899E-10</v>
      </c>
      <c r="J15" s="43">
        <v>0</v>
      </c>
      <c r="K15" s="43">
        <v>4.9811462959278498E-10</v>
      </c>
      <c r="L15" s="43">
        <v>0</v>
      </c>
      <c r="M15" s="43">
        <v>0</v>
      </c>
      <c r="N15" s="43">
        <v>0</v>
      </c>
      <c r="O15" s="7"/>
      <c r="P15" s="7">
        <v>9</v>
      </c>
      <c r="Q15" s="43">
        <v>0</v>
      </c>
      <c r="R15" s="43">
        <v>0</v>
      </c>
      <c r="S15" s="43">
        <v>0</v>
      </c>
      <c r="T15" s="43">
        <v>0</v>
      </c>
      <c r="U15" s="43">
        <v>0</v>
      </c>
      <c r="V15" s="43">
        <v>0</v>
      </c>
      <c r="W15" s="43">
        <v>3.0100646905561999E-14</v>
      </c>
      <c r="X15" s="43">
        <v>0</v>
      </c>
      <c r="Y15" s="43">
        <v>4.2348492916103599E-13</v>
      </c>
      <c r="Z15" s="43">
        <v>0</v>
      </c>
      <c r="AA15" s="43">
        <v>0</v>
      </c>
      <c r="AB15" s="43">
        <v>0</v>
      </c>
      <c r="AC15" s="7"/>
      <c r="AD15" s="7">
        <v>9</v>
      </c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7"/>
      <c r="AR15" s="4">
        <v>9</v>
      </c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</row>
    <row r="16" spans="1:56" x14ac:dyDescent="0.25">
      <c r="B16" s="7">
        <v>10</v>
      </c>
      <c r="C16" s="43">
        <v>0</v>
      </c>
      <c r="D16" s="43">
        <v>0</v>
      </c>
      <c r="E16" s="43">
        <v>0</v>
      </c>
      <c r="F16" s="43">
        <v>0</v>
      </c>
      <c r="G16" s="43">
        <v>0</v>
      </c>
      <c r="H16" s="43">
        <v>0</v>
      </c>
      <c r="I16" s="43">
        <v>1.1459585925850499E-8</v>
      </c>
      <c r="J16" s="43">
        <v>6.7967212699024501E-13</v>
      </c>
      <c r="K16" s="43">
        <v>7.6014332583494396E-10</v>
      </c>
      <c r="L16" s="43">
        <v>0</v>
      </c>
      <c r="M16" s="43">
        <v>0</v>
      </c>
      <c r="N16" s="43">
        <v>0</v>
      </c>
      <c r="O16" s="7"/>
      <c r="P16" s="7">
        <v>10</v>
      </c>
      <c r="Q16" s="43">
        <v>0</v>
      </c>
      <c r="R16" s="43">
        <v>0</v>
      </c>
      <c r="S16" s="43">
        <v>0</v>
      </c>
      <c r="T16" s="43">
        <v>0</v>
      </c>
      <c r="U16" s="43">
        <v>0</v>
      </c>
      <c r="V16" s="43">
        <v>0</v>
      </c>
      <c r="W16" s="43">
        <v>3.1378561693440299E-13</v>
      </c>
      <c r="X16" s="43">
        <v>0</v>
      </c>
      <c r="Y16" s="43">
        <v>9.7223880301664497E-14</v>
      </c>
      <c r="Z16" s="43">
        <v>0</v>
      </c>
      <c r="AA16" s="43">
        <v>0</v>
      </c>
      <c r="AB16" s="43">
        <v>0</v>
      </c>
      <c r="AC16" s="7"/>
      <c r="AD16" s="7">
        <v>10</v>
      </c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7"/>
      <c r="AR16" s="4">
        <v>10</v>
      </c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</row>
    <row r="17" spans="1:56" x14ac:dyDescent="0.25">
      <c r="B17" s="7">
        <v>11</v>
      </c>
      <c r="C17" s="43">
        <v>0</v>
      </c>
      <c r="D17" s="43">
        <v>0</v>
      </c>
      <c r="E17" s="43">
        <v>0</v>
      </c>
      <c r="F17" s="43">
        <v>0</v>
      </c>
      <c r="G17" s="43">
        <v>0</v>
      </c>
      <c r="H17" s="43">
        <v>0</v>
      </c>
      <c r="I17" s="43">
        <v>3.8723315723172701E-7</v>
      </c>
      <c r="J17" s="43">
        <v>1.09769808814862E-10</v>
      </c>
      <c r="K17" s="43">
        <v>8.2992215011498004E-7</v>
      </c>
      <c r="L17" s="43">
        <v>0</v>
      </c>
      <c r="M17" s="43">
        <v>0</v>
      </c>
      <c r="N17" s="43">
        <v>0</v>
      </c>
      <c r="O17" s="7"/>
      <c r="P17" s="7">
        <v>11</v>
      </c>
      <c r="Q17" s="43">
        <v>0</v>
      </c>
      <c r="R17" s="43">
        <v>0</v>
      </c>
      <c r="S17" s="43">
        <v>0</v>
      </c>
      <c r="T17" s="43">
        <v>0</v>
      </c>
      <c r="U17" s="43">
        <v>0</v>
      </c>
      <c r="V17" s="43">
        <v>0</v>
      </c>
      <c r="W17" s="43">
        <v>3.7781887079829401E-12</v>
      </c>
      <c r="X17" s="43">
        <v>0</v>
      </c>
      <c r="Y17" s="43">
        <v>3.5973019463811298E-10</v>
      </c>
      <c r="Z17" s="43">
        <v>0</v>
      </c>
      <c r="AA17" s="43">
        <v>0</v>
      </c>
      <c r="AB17" s="43">
        <v>0</v>
      </c>
      <c r="AC17" s="7"/>
      <c r="AD17" s="7">
        <v>11</v>
      </c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7"/>
      <c r="AR17" s="4">
        <v>11</v>
      </c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</row>
    <row r="18" spans="1:56" x14ac:dyDescent="0.25">
      <c r="B18" s="7">
        <v>12</v>
      </c>
      <c r="C18" s="43">
        <v>0</v>
      </c>
      <c r="D18" s="43">
        <v>0</v>
      </c>
      <c r="E18" s="43">
        <v>0</v>
      </c>
      <c r="F18" s="43">
        <v>0</v>
      </c>
      <c r="G18" s="43">
        <v>0</v>
      </c>
      <c r="H18" s="43">
        <v>2.2686833307034601E-13</v>
      </c>
      <c r="I18" s="43">
        <v>2.3822148876751601E-4</v>
      </c>
      <c r="J18" s="43">
        <v>4.2428348104382398E-8</v>
      </c>
      <c r="K18" s="43">
        <v>7.1052931586775098E-5</v>
      </c>
      <c r="L18" s="43">
        <v>0</v>
      </c>
      <c r="M18" s="43">
        <v>0</v>
      </c>
      <c r="N18" s="43">
        <v>0</v>
      </c>
      <c r="O18" s="7"/>
      <c r="P18" s="7">
        <v>12</v>
      </c>
      <c r="Q18" s="43">
        <v>0</v>
      </c>
      <c r="R18" s="43">
        <v>0</v>
      </c>
      <c r="S18" s="43">
        <v>0</v>
      </c>
      <c r="T18" s="43">
        <v>0</v>
      </c>
      <c r="U18" s="43">
        <v>0</v>
      </c>
      <c r="V18" s="43">
        <v>0</v>
      </c>
      <c r="W18" s="43">
        <v>5.4737980121839201E-8</v>
      </c>
      <c r="X18" s="43">
        <v>0</v>
      </c>
      <c r="Y18" s="43">
        <v>7.4272822379160702E-8</v>
      </c>
      <c r="Z18" s="43">
        <v>0</v>
      </c>
      <c r="AA18" s="43">
        <v>0</v>
      </c>
      <c r="AB18" s="43">
        <v>0</v>
      </c>
      <c r="AC18" s="7"/>
      <c r="AD18" s="7">
        <v>12</v>
      </c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7"/>
      <c r="AR18" s="4">
        <v>12</v>
      </c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</row>
    <row r="19" spans="1:56" x14ac:dyDescent="0.25">
      <c r="B19" s="7">
        <v>13</v>
      </c>
      <c r="C19" s="43">
        <v>0</v>
      </c>
      <c r="D19" s="43">
        <v>0</v>
      </c>
      <c r="E19" s="43">
        <v>0</v>
      </c>
      <c r="F19" s="43">
        <v>0</v>
      </c>
      <c r="G19" s="43">
        <v>0</v>
      </c>
      <c r="H19" s="43">
        <v>3.1997583199330998E-11</v>
      </c>
      <c r="I19" s="43">
        <v>2.0850620475867101E-3</v>
      </c>
      <c r="J19" s="43">
        <v>1.77523926684834E-4</v>
      </c>
      <c r="K19" s="43">
        <v>2.83146777366771E-3</v>
      </c>
      <c r="L19" s="43">
        <v>0</v>
      </c>
      <c r="M19" s="43">
        <v>0</v>
      </c>
      <c r="N19" s="43">
        <v>0</v>
      </c>
      <c r="O19" s="7"/>
      <c r="P19" s="7">
        <v>13</v>
      </c>
      <c r="Q19" s="43">
        <v>0</v>
      </c>
      <c r="R19" s="43">
        <v>0</v>
      </c>
      <c r="S19" s="43">
        <v>0</v>
      </c>
      <c r="T19" s="43">
        <v>0</v>
      </c>
      <c r="U19" s="43">
        <v>0</v>
      </c>
      <c r="V19" s="43">
        <v>0</v>
      </c>
      <c r="W19" s="43">
        <v>2.56600709160279E-7</v>
      </c>
      <c r="X19" s="43">
        <v>7.9761477021766906E-12</v>
      </c>
      <c r="Y19" s="43">
        <v>3.82333646836855E-6</v>
      </c>
      <c r="Z19" s="43">
        <v>0</v>
      </c>
      <c r="AA19" s="43">
        <v>0</v>
      </c>
      <c r="AB19" s="43">
        <v>0</v>
      </c>
      <c r="AC19" s="7"/>
      <c r="AD19" s="7">
        <v>13</v>
      </c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7"/>
      <c r="AR19" s="4">
        <v>13</v>
      </c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</row>
    <row r="20" spans="1:56" x14ac:dyDescent="0.25">
      <c r="B20" s="7">
        <v>14</v>
      </c>
      <c r="C20" s="43">
        <v>0</v>
      </c>
      <c r="D20" s="43">
        <v>0</v>
      </c>
      <c r="E20" s="43">
        <v>0</v>
      </c>
      <c r="F20" s="43">
        <v>0</v>
      </c>
      <c r="G20" s="43">
        <v>0</v>
      </c>
      <c r="H20" s="43">
        <v>1.24656339870954E-8</v>
      </c>
      <c r="I20" s="43">
        <v>1.20927910793659E-2</v>
      </c>
      <c r="J20" s="43">
        <v>1.39977634608171E-2</v>
      </c>
      <c r="K20" s="43">
        <v>5.7182306238447098E-2</v>
      </c>
      <c r="L20" s="43">
        <v>3.07081599232203E-14</v>
      </c>
      <c r="M20" s="43">
        <v>0</v>
      </c>
      <c r="N20" s="43">
        <v>0</v>
      </c>
      <c r="O20" s="7"/>
      <c r="P20" s="7">
        <v>14</v>
      </c>
      <c r="Q20" s="43">
        <v>0</v>
      </c>
      <c r="R20" s="43">
        <v>0</v>
      </c>
      <c r="S20" s="43">
        <v>0</v>
      </c>
      <c r="T20" s="43">
        <v>0</v>
      </c>
      <c r="U20" s="43">
        <v>0</v>
      </c>
      <c r="V20" s="43">
        <v>0</v>
      </c>
      <c r="W20" s="43">
        <v>5.2545285548460803E-6</v>
      </c>
      <c r="X20" s="43">
        <v>9.5060418960395403E-8</v>
      </c>
      <c r="Y20" s="43">
        <v>4.5169185760492099E-4</v>
      </c>
      <c r="Z20" s="43">
        <v>0</v>
      </c>
      <c r="AA20" s="43">
        <v>0</v>
      </c>
      <c r="AB20" s="43">
        <v>0</v>
      </c>
      <c r="AC20" s="7"/>
      <c r="AD20" s="7">
        <v>14</v>
      </c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7"/>
      <c r="AR20" s="4">
        <v>14</v>
      </c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</row>
    <row r="21" spans="1:56" x14ac:dyDescent="0.25">
      <c r="B21" s="7">
        <v>15</v>
      </c>
      <c r="C21" s="43">
        <v>0</v>
      </c>
      <c r="D21" s="43">
        <v>0</v>
      </c>
      <c r="E21" s="43">
        <v>0</v>
      </c>
      <c r="F21" s="43">
        <v>0</v>
      </c>
      <c r="G21" s="43">
        <v>1.19258086040585E-12</v>
      </c>
      <c r="H21" s="43">
        <v>6.4685271476404902E-7</v>
      </c>
      <c r="I21" s="43">
        <v>0.103165198479906</v>
      </c>
      <c r="J21" s="43">
        <v>0.62872571589658799</v>
      </c>
      <c r="K21" s="43">
        <v>0.91144598338070604</v>
      </c>
      <c r="L21" s="43">
        <v>5.0607667886132202E-9</v>
      </c>
      <c r="M21" s="43">
        <v>0</v>
      </c>
      <c r="N21" s="43">
        <v>0</v>
      </c>
      <c r="O21" s="7"/>
      <c r="P21" s="7">
        <v>15</v>
      </c>
      <c r="Q21" s="43">
        <v>0</v>
      </c>
      <c r="R21" s="43">
        <v>0</v>
      </c>
      <c r="S21" s="43">
        <v>0</v>
      </c>
      <c r="T21" s="43">
        <v>0</v>
      </c>
      <c r="U21" s="43">
        <v>0</v>
      </c>
      <c r="V21" s="43">
        <v>6.2407204241572E-15</v>
      </c>
      <c r="W21" s="43">
        <v>2.56765096989347E-4</v>
      </c>
      <c r="X21" s="43">
        <v>2.3238216351233998E-3</v>
      </c>
      <c r="Y21" s="43">
        <v>4.6278227877175497E-2</v>
      </c>
      <c r="Z21" s="43">
        <v>0</v>
      </c>
      <c r="AA21" s="43">
        <v>0</v>
      </c>
      <c r="AB21" s="43">
        <v>0</v>
      </c>
      <c r="AC21" s="7"/>
      <c r="AD21" s="7">
        <v>15</v>
      </c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7"/>
      <c r="AR21" s="4">
        <v>15</v>
      </c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</row>
    <row r="22" spans="1:56" x14ac:dyDescent="0.25">
      <c r="B22" s="7">
        <v>16</v>
      </c>
      <c r="C22" s="43">
        <v>0</v>
      </c>
      <c r="D22" s="43">
        <v>0</v>
      </c>
      <c r="E22" s="43">
        <v>0</v>
      </c>
      <c r="F22" s="43">
        <v>0</v>
      </c>
      <c r="G22" s="43">
        <v>2.9428320955247999E-11</v>
      </c>
      <c r="H22" s="43">
        <v>2.84014792162026E-5</v>
      </c>
      <c r="I22" s="43">
        <v>0.31866540419817602</v>
      </c>
      <c r="J22" s="43">
        <v>2.26063418603349</v>
      </c>
      <c r="K22" s="43">
        <v>2.6513885743463201</v>
      </c>
      <c r="L22" s="43">
        <v>2.05139470208084E-6</v>
      </c>
      <c r="M22" s="43">
        <v>0</v>
      </c>
      <c r="N22" s="43">
        <v>0</v>
      </c>
      <c r="O22" s="7"/>
      <c r="P22" s="7">
        <v>16</v>
      </c>
      <c r="Q22" s="43">
        <v>0</v>
      </c>
      <c r="R22" s="43">
        <v>0</v>
      </c>
      <c r="S22" s="43">
        <v>0</v>
      </c>
      <c r="T22" s="43">
        <v>0</v>
      </c>
      <c r="U22" s="43">
        <v>1.05811887030071E-16</v>
      </c>
      <c r="V22" s="43">
        <v>3.9533811913899101E-10</v>
      </c>
      <c r="W22" s="43">
        <v>3.0746048153281599E-3</v>
      </c>
      <c r="X22" s="43">
        <v>6.37686985989495E-2</v>
      </c>
      <c r="Y22" s="43">
        <v>0.28512068794609202</v>
      </c>
      <c r="Z22" s="43">
        <v>6.5061020194543104E-10</v>
      </c>
      <c r="AA22" s="43">
        <v>0</v>
      </c>
      <c r="AB22" s="43">
        <v>0</v>
      </c>
      <c r="AC22" s="7"/>
      <c r="AD22" s="7">
        <v>16</v>
      </c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7"/>
      <c r="AR22" s="4">
        <v>16</v>
      </c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</row>
    <row r="23" spans="1:56" x14ac:dyDescent="0.25">
      <c r="B23" s="7">
        <v>17</v>
      </c>
      <c r="C23" s="43">
        <v>0</v>
      </c>
      <c r="D23" s="43">
        <v>0</v>
      </c>
      <c r="E23" s="43">
        <v>0</v>
      </c>
      <c r="F23" s="43">
        <v>0</v>
      </c>
      <c r="G23" s="43">
        <v>2.2048118570066201E-8</v>
      </c>
      <c r="H23" s="43">
        <v>1.3668313245076699E-5</v>
      </c>
      <c r="I23" s="43">
        <v>0.49287504851937303</v>
      </c>
      <c r="J23" s="43">
        <v>3.3589668745052399</v>
      </c>
      <c r="K23" s="43">
        <v>2.8830115208112201</v>
      </c>
      <c r="L23" s="43">
        <v>2.2959008185443001E-2</v>
      </c>
      <c r="M23" s="43">
        <v>0</v>
      </c>
      <c r="N23" s="43">
        <v>1.37434995306213E-14</v>
      </c>
      <c r="O23" s="7"/>
      <c r="P23" s="7">
        <v>17</v>
      </c>
      <c r="Q23" s="43">
        <v>0</v>
      </c>
      <c r="R23" s="43">
        <v>0</v>
      </c>
      <c r="S23" s="43">
        <v>0</v>
      </c>
      <c r="T23" s="43">
        <v>0</v>
      </c>
      <c r="U23" s="43">
        <v>8.7613972458185798E-11</v>
      </c>
      <c r="V23" s="43">
        <v>1.47915158181011E-9</v>
      </c>
      <c r="W23" s="43">
        <v>3.5557690172237102E-2</v>
      </c>
      <c r="X23" s="43">
        <v>0.33131789858511901</v>
      </c>
      <c r="Y23" s="43">
        <v>0.57780430850713405</v>
      </c>
      <c r="Z23" s="43">
        <v>4.4298673409928498E-2</v>
      </c>
      <c r="AA23" s="43">
        <v>2.8351151677519402E-13</v>
      </c>
      <c r="AB23" s="43">
        <v>1.9811013572679199E-12</v>
      </c>
      <c r="AC23" s="7"/>
      <c r="AD23" s="7">
        <v>17</v>
      </c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7"/>
      <c r="AR23" s="4">
        <v>17</v>
      </c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</row>
    <row r="24" spans="1:56" x14ac:dyDescent="0.25">
      <c r="B24" s="7">
        <v>18</v>
      </c>
      <c r="C24" s="43">
        <v>0</v>
      </c>
      <c r="D24" s="43">
        <v>5.3477807696559103E-13</v>
      </c>
      <c r="E24" s="43">
        <v>0</v>
      </c>
      <c r="F24" s="43">
        <v>0</v>
      </c>
      <c r="G24" s="43">
        <v>4.1783618188277803E-9</v>
      </c>
      <c r="H24" s="43">
        <v>7.6519996601154795E-5</v>
      </c>
      <c r="I24" s="43">
        <v>0.42495566555066999</v>
      </c>
      <c r="J24" s="43">
        <v>3.656331840994</v>
      </c>
      <c r="K24" s="43">
        <v>16.389438615556902</v>
      </c>
      <c r="L24" s="43">
        <v>1.3163999458017999E-2</v>
      </c>
      <c r="M24" s="43">
        <v>0</v>
      </c>
      <c r="N24" s="43">
        <v>2.3362004462987501E-6</v>
      </c>
      <c r="O24" s="7"/>
      <c r="P24" s="7">
        <v>18</v>
      </c>
      <c r="Q24" s="43">
        <v>5.3757527004007998E-11</v>
      </c>
      <c r="R24" s="43">
        <v>3.3733767313618401E-10</v>
      </c>
      <c r="S24" s="43">
        <v>0</v>
      </c>
      <c r="T24" s="43">
        <v>0</v>
      </c>
      <c r="U24" s="43">
        <v>1.20917883025234E-10</v>
      </c>
      <c r="V24" s="43">
        <v>1.31894091127815E-6</v>
      </c>
      <c r="W24" s="43">
        <v>9.8578853697451702E-2</v>
      </c>
      <c r="X24" s="43">
        <v>1.8339897241279799</v>
      </c>
      <c r="Y24" s="43">
        <v>21.387514645492701</v>
      </c>
      <c r="Z24" s="43">
        <v>7.7895106622679802E-2</v>
      </c>
      <c r="AA24" s="43">
        <v>4.2125067233273201E-11</v>
      </c>
      <c r="AB24" s="43">
        <v>3.2498419183454901E-5</v>
      </c>
      <c r="AC24" s="7"/>
      <c r="AD24" s="7">
        <v>18</v>
      </c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7"/>
      <c r="AR24" s="4">
        <v>18</v>
      </c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</row>
    <row r="25" spans="1:56" x14ac:dyDescent="0.25">
      <c r="B25" s="7">
        <v>19</v>
      </c>
      <c r="C25" s="43">
        <v>0</v>
      </c>
      <c r="D25" s="43">
        <v>0</v>
      </c>
      <c r="E25" s="43">
        <v>0</v>
      </c>
      <c r="F25" s="43">
        <v>0</v>
      </c>
      <c r="G25" s="43">
        <v>3.4380338102339001E-6</v>
      </c>
      <c r="H25" s="43">
        <v>2.1628087047206299E-3</v>
      </c>
      <c r="I25" s="43">
        <v>0.81864013860562201</v>
      </c>
      <c r="J25" s="43">
        <v>7.80016065857237</v>
      </c>
      <c r="K25" s="43">
        <v>9.8802533035848601</v>
      </c>
      <c r="L25" s="43">
        <v>7.4326167916824197E-3</v>
      </c>
      <c r="M25" s="43">
        <v>0</v>
      </c>
      <c r="N25" s="43">
        <v>2.7274386888144701E-8</v>
      </c>
      <c r="O25" s="7"/>
      <c r="P25" s="7">
        <v>19</v>
      </c>
      <c r="Q25" s="43">
        <v>3.8084276578429796E-12</v>
      </c>
      <c r="R25" s="43">
        <v>1.2571690586157501E-10</v>
      </c>
      <c r="S25" s="43">
        <v>0</v>
      </c>
      <c r="T25" s="43">
        <v>0</v>
      </c>
      <c r="U25" s="43">
        <v>2.5379574441313201E-5</v>
      </c>
      <c r="V25" s="43">
        <v>3.2656987381469902E-3</v>
      </c>
      <c r="W25" s="43">
        <v>0.96224236480444403</v>
      </c>
      <c r="X25" s="43">
        <v>10.922683584601</v>
      </c>
      <c r="Y25" s="43">
        <v>17.840250195605901</v>
      </c>
      <c r="Z25" s="43">
        <v>4.4200413506722901E-2</v>
      </c>
      <c r="AA25" s="43">
        <v>0</v>
      </c>
      <c r="AB25" s="43">
        <v>4.8124427557732202E-7</v>
      </c>
      <c r="AC25" s="7"/>
      <c r="AD25" s="7">
        <v>19</v>
      </c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7"/>
      <c r="AR25" s="4">
        <v>19</v>
      </c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</row>
    <row r="26" spans="1:56" x14ac:dyDescent="0.25">
      <c r="B26" s="7">
        <v>20</v>
      </c>
      <c r="C26" s="43">
        <v>0</v>
      </c>
      <c r="D26" s="43">
        <v>0</v>
      </c>
      <c r="E26" s="43">
        <v>0</v>
      </c>
      <c r="F26" s="43">
        <v>0</v>
      </c>
      <c r="G26" s="43">
        <v>4.3987527386581701E-7</v>
      </c>
      <c r="H26" s="43">
        <v>1.9748764799157201E-4</v>
      </c>
      <c r="I26" s="43">
        <v>0.348248243549033</v>
      </c>
      <c r="J26" s="43">
        <v>1.68429257912144</v>
      </c>
      <c r="K26" s="43">
        <v>1.8635823062769501</v>
      </c>
      <c r="L26" s="43">
        <v>4.2982796788313703E-5</v>
      </c>
      <c r="M26" s="43">
        <v>0</v>
      </c>
      <c r="N26" s="43">
        <v>3.5869622652521998E-10</v>
      </c>
      <c r="O26" s="7"/>
      <c r="P26" s="7">
        <v>20</v>
      </c>
      <c r="Q26" s="43">
        <v>0</v>
      </c>
      <c r="R26" s="43">
        <v>0</v>
      </c>
      <c r="S26" s="43">
        <v>0</v>
      </c>
      <c r="T26" s="43">
        <v>1.2599039595894501E-13</v>
      </c>
      <c r="U26" s="43">
        <v>2.19084353083902E-6</v>
      </c>
      <c r="V26" s="43">
        <v>2.8984728002170198E-4</v>
      </c>
      <c r="W26" s="43">
        <v>0.42986568115908003</v>
      </c>
      <c r="X26" s="43">
        <v>2.4497103441182899</v>
      </c>
      <c r="Y26" s="43">
        <v>3.83873236702809</v>
      </c>
      <c r="Z26" s="43">
        <v>5.1592467366425596E-4</v>
      </c>
      <c r="AA26" s="43">
        <v>0</v>
      </c>
      <c r="AB26" s="43">
        <v>5.5856773559805498E-9</v>
      </c>
      <c r="AC26" s="7"/>
      <c r="AD26" s="7">
        <v>20</v>
      </c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7"/>
      <c r="AR26" s="4">
        <v>20</v>
      </c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</row>
    <row r="27" spans="1:56" x14ac:dyDescent="0.25">
      <c r="B27" s="7">
        <v>21</v>
      </c>
      <c r="C27" s="43">
        <v>0</v>
      </c>
      <c r="D27" s="43">
        <v>0</v>
      </c>
      <c r="E27" s="43">
        <v>0</v>
      </c>
      <c r="F27" s="43">
        <v>0</v>
      </c>
      <c r="G27" s="43">
        <v>0</v>
      </c>
      <c r="H27" s="43">
        <v>4.9924223477735201E-7</v>
      </c>
      <c r="I27" s="43">
        <v>6.47701618728274E-4</v>
      </c>
      <c r="J27" s="43">
        <v>6.1583396470640001E-3</v>
      </c>
      <c r="K27" s="43">
        <v>7.7220928040266697E-3</v>
      </c>
      <c r="L27" s="43">
        <v>1.6048467931262599E-9</v>
      </c>
      <c r="M27" s="43">
        <v>0</v>
      </c>
      <c r="N27" s="43">
        <v>2.2746889142323299E-12</v>
      </c>
      <c r="O27" s="7"/>
      <c r="P27" s="7">
        <v>21</v>
      </c>
      <c r="Q27" s="43">
        <v>0</v>
      </c>
      <c r="R27" s="43">
        <v>0</v>
      </c>
      <c r="S27" s="43">
        <v>0</v>
      </c>
      <c r="T27" s="43">
        <v>0</v>
      </c>
      <c r="U27" s="43">
        <v>3.3744211593062999E-13</v>
      </c>
      <c r="V27" s="43">
        <v>2.3390061790387501E-6</v>
      </c>
      <c r="W27" s="43">
        <v>9.0507123944917199E-4</v>
      </c>
      <c r="X27" s="43">
        <v>1.78998338509875E-2</v>
      </c>
      <c r="Y27" s="43">
        <v>2.89838322610999E-2</v>
      </c>
      <c r="Z27" s="43">
        <v>4.57534013363507E-8</v>
      </c>
      <c r="AA27" s="43">
        <v>0</v>
      </c>
      <c r="AB27" s="43">
        <v>3.7711433166563198E-10</v>
      </c>
      <c r="AC27" s="7"/>
      <c r="AD27" s="7">
        <v>21</v>
      </c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7"/>
      <c r="AR27" s="4">
        <v>21</v>
      </c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</row>
    <row r="28" spans="1:56" x14ac:dyDescent="0.25">
      <c r="B28" s="7">
        <v>22</v>
      </c>
      <c r="C28" s="43">
        <v>0</v>
      </c>
      <c r="D28" s="43">
        <v>0</v>
      </c>
      <c r="E28" s="43">
        <v>0</v>
      </c>
      <c r="F28" s="43">
        <v>0</v>
      </c>
      <c r="G28" s="43">
        <v>0</v>
      </c>
      <c r="H28" s="43">
        <v>0</v>
      </c>
      <c r="I28" s="43">
        <v>3.6331203247220699E-11</v>
      </c>
      <c r="J28" s="43">
        <v>3.6881310387747001E-9</v>
      </c>
      <c r="K28" s="43">
        <v>3.0669943329401199E-7</v>
      </c>
      <c r="L28" s="43">
        <v>0</v>
      </c>
      <c r="M28" s="43">
        <v>0</v>
      </c>
      <c r="N28" s="43">
        <v>0</v>
      </c>
      <c r="O28" s="7"/>
      <c r="P28" s="7">
        <v>22</v>
      </c>
      <c r="Q28" s="43">
        <v>0</v>
      </c>
      <c r="R28" s="43">
        <v>0</v>
      </c>
      <c r="S28" s="43">
        <v>0</v>
      </c>
      <c r="T28" s="43">
        <v>0</v>
      </c>
      <c r="U28" s="43">
        <v>0</v>
      </c>
      <c r="V28" s="43">
        <v>0</v>
      </c>
      <c r="W28" s="43">
        <v>7.4083594049948899E-11</v>
      </c>
      <c r="X28" s="43">
        <v>3.21262481520164E-8</v>
      </c>
      <c r="Y28" s="43">
        <v>3.1016229428391802E-6</v>
      </c>
      <c r="Z28" s="43">
        <v>0</v>
      </c>
      <c r="AA28" s="43">
        <v>0</v>
      </c>
      <c r="AB28" s="43">
        <v>0</v>
      </c>
      <c r="AC28" s="7"/>
      <c r="AD28" s="7">
        <v>22</v>
      </c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7"/>
      <c r="AR28" s="4">
        <v>22</v>
      </c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</row>
    <row r="29" spans="1:56" x14ac:dyDescent="0.25">
      <c r="B29" s="7">
        <v>23</v>
      </c>
      <c r="C29" s="43">
        <v>0</v>
      </c>
      <c r="D29" s="43">
        <v>0</v>
      </c>
      <c r="E29" s="43">
        <v>0</v>
      </c>
      <c r="F29" s="43">
        <v>0</v>
      </c>
      <c r="G29" s="43">
        <v>0</v>
      </c>
      <c r="H29" s="43">
        <v>0</v>
      </c>
      <c r="I29" s="43">
        <v>0</v>
      </c>
      <c r="J29" s="43">
        <v>0</v>
      </c>
      <c r="K29" s="43">
        <v>0</v>
      </c>
      <c r="L29" s="43">
        <v>0</v>
      </c>
      <c r="M29" s="43">
        <v>0</v>
      </c>
      <c r="N29" s="43">
        <v>0</v>
      </c>
      <c r="O29" s="7"/>
      <c r="P29" s="7">
        <v>23</v>
      </c>
      <c r="Q29" s="43">
        <v>0</v>
      </c>
      <c r="R29" s="43">
        <v>0</v>
      </c>
      <c r="S29" s="43">
        <v>0</v>
      </c>
      <c r="T29" s="43">
        <v>0</v>
      </c>
      <c r="U29" s="43">
        <v>0</v>
      </c>
      <c r="V29" s="43">
        <v>0</v>
      </c>
      <c r="W29" s="43">
        <v>0</v>
      </c>
      <c r="X29" s="43">
        <v>0</v>
      </c>
      <c r="Y29" s="43">
        <v>0</v>
      </c>
      <c r="Z29" s="43">
        <v>0</v>
      </c>
      <c r="AA29" s="43">
        <v>0</v>
      </c>
      <c r="AB29" s="43">
        <v>0</v>
      </c>
      <c r="AC29" s="7"/>
      <c r="AD29" s="7">
        <v>23</v>
      </c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7"/>
      <c r="AR29" s="4">
        <v>23</v>
      </c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</row>
    <row r="30" spans="1:56" x14ac:dyDescent="0.25">
      <c r="B30" s="7">
        <v>24</v>
      </c>
      <c r="C30" s="43">
        <v>0</v>
      </c>
      <c r="D30" s="43">
        <v>0</v>
      </c>
      <c r="E30" s="43">
        <v>0</v>
      </c>
      <c r="F30" s="43">
        <v>0</v>
      </c>
      <c r="G30" s="43">
        <v>0</v>
      </c>
      <c r="H30" s="43">
        <v>0</v>
      </c>
      <c r="I30" s="43">
        <v>0</v>
      </c>
      <c r="J30" s="43">
        <v>0</v>
      </c>
      <c r="K30" s="43">
        <v>0</v>
      </c>
      <c r="L30" s="43">
        <v>0</v>
      </c>
      <c r="M30" s="43">
        <v>0</v>
      </c>
      <c r="N30" s="43">
        <v>0</v>
      </c>
      <c r="O30" s="7"/>
      <c r="P30" s="7">
        <v>24</v>
      </c>
      <c r="Q30" s="43">
        <v>0</v>
      </c>
      <c r="R30" s="43">
        <v>0</v>
      </c>
      <c r="S30" s="43">
        <v>0</v>
      </c>
      <c r="T30" s="43">
        <v>0</v>
      </c>
      <c r="U30" s="43">
        <v>0</v>
      </c>
      <c r="V30" s="43">
        <v>0</v>
      </c>
      <c r="W30" s="43">
        <v>0</v>
      </c>
      <c r="X30" s="43">
        <v>0</v>
      </c>
      <c r="Y30" s="43">
        <v>0</v>
      </c>
      <c r="Z30" s="43">
        <v>0</v>
      </c>
      <c r="AA30" s="43">
        <v>0</v>
      </c>
      <c r="AB30" s="43">
        <v>0</v>
      </c>
      <c r="AC30" s="7"/>
      <c r="AD30" s="7">
        <v>24</v>
      </c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7"/>
      <c r="AR30" s="4">
        <v>24</v>
      </c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</row>
    <row r="31" spans="1:56" x14ac:dyDescent="0.25">
      <c r="A31" s="4" t="s">
        <v>54</v>
      </c>
      <c r="B31" s="7">
        <v>1</v>
      </c>
      <c r="C31" s="43">
        <v>0</v>
      </c>
      <c r="D31" s="43">
        <v>0</v>
      </c>
      <c r="E31" s="43">
        <v>0</v>
      </c>
      <c r="F31" s="43">
        <v>0</v>
      </c>
      <c r="G31" s="43">
        <v>0</v>
      </c>
      <c r="H31" s="43">
        <v>0</v>
      </c>
      <c r="I31" s="43">
        <v>0</v>
      </c>
      <c r="J31" s="43">
        <v>0</v>
      </c>
      <c r="K31" s="43">
        <v>0</v>
      </c>
      <c r="L31" s="43">
        <v>0</v>
      </c>
      <c r="M31" s="43">
        <v>0</v>
      </c>
      <c r="N31" s="43">
        <v>0</v>
      </c>
      <c r="O31" s="7"/>
      <c r="P31" s="7">
        <v>1</v>
      </c>
      <c r="Q31" s="43">
        <v>0</v>
      </c>
      <c r="R31" s="43">
        <v>0</v>
      </c>
      <c r="S31" s="43">
        <v>0</v>
      </c>
      <c r="T31" s="43">
        <v>0</v>
      </c>
      <c r="U31" s="43">
        <v>0</v>
      </c>
      <c r="V31" s="43">
        <v>0</v>
      </c>
      <c r="W31" s="43">
        <v>0</v>
      </c>
      <c r="X31" s="43">
        <v>0</v>
      </c>
      <c r="Y31" s="43">
        <v>0</v>
      </c>
      <c r="Z31" s="43">
        <v>0</v>
      </c>
      <c r="AA31" s="43">
        <v>0</v>
      </c>
      <c r="AB31" s="43">
        <v>0</v>
      </c>
      <c r="AC31" s="7"/>
      <c r="AD31" s="4">
        <v>1</v>
      </c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7"/>
      <c r="AR31" s="4">
        <v>1</v>
      </c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</row>
    <row r="32" spans="1:56" x14ac:dyDescent="0.25">
      <c r="B32" s="7">
        <v>2</v>
      </c>
      <c r="C32" s="43">
        <v>0</v>
      </c>
      <c r="D32" s="43">
        <v>0</v>
      </c>
      <c r="E32" s="43">
        <v>0</v>
      </c>
      <c r="F32" s="43">
        <v>0</v>
      </c>
      <c r="G32" s="43">
        <v>0</v>
      </c>
      <c r="H32" s="43">
        <v>0</v>
      </c>
      <c r="I32" s="43">
        <v>0</v>
      </c>
      <c r="J32" s="43">
        <v>0</v>
      </c>
      <c r="K32" s="43">
        <v>0</v>
      </c>
      <c r="L32" s="43">
        <v>0</v>
      </c>
      <c r="M32" s="43">
        <v>0</v>
      </c>
      <c r="N32" s="43">
        <v>0</v>
      </c>
      <c r="O32" s="7"/>
      <c r="P32" s="7">
        <v>2</v>
      </c>
      <c r="Q32" s="43">
        <v>0</v>
      </c>
      <c r="R32" s="43">
        <v>0</v>
      </c>
      <c r="S32" s="43">
        <v>0</v>
      </c>
      <c r="T32" s="43">
        <v>0</v>
      </c>
      <c r="U32" s="43">
        <v>0</v>
      </c>
      <c r="V32" s="43">
        <v>0</v>
      </c>
      <c r="W32" s="43">
        <v>0</v>
      </c>
      <c r="X32" s="43">
        <v>0</v>
      </c>
      <c r="Y32" s="43">
        <v>0</v>
      </c>
      <c r="Z32" s="43">
        <v>0</v>
      </c>
      <c r="AA32" s="43">
        <v>0</v>
      </c>
      <c r="AB32" s="43">
        <v>0</v>
      </c>
      <c r="AC32" s="7"/>
      <c r="AD32" s="4">
        <v>2</v>
      </c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7"/>
      <c r="AR32" s="4">
        <v>2</v>
      </c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</row>
    <row r="33" spans="2:56" x14ac:dyDescent="0.25">
      <c r="B33" s="7">
        <v>3</v>
      </c>
      <c r="C33" s="43">
        <v>0</v>
      </c>
      <c r="D33" s="43">
        <v>0</v>
      </c>
      <c r="E33" s="43">
        <v>0</v>
      </c>
      <c r="F33" s="43">
        <v>0</v>
      </c>
      <c r="G33" s="43">
        <v>0</v>
      </c>
      <c r="H33" s="43">
        <v>0</v>
      </c>
      <c r="I33" s="43">
        <v>0</v>
      </c>
      <c r="J33" s="43">
        <v>0</v>
      </c>
      <c r="K33" s="43">
        <v>0</v>
      </c>
      <c r="L33" s="43">
        <v>0</v>
      </c>
      <c r="M33" s="43">
        <v>0</v>
      </c>
      <c r="N33" s="43">
        <v>0</v>
      </c>
      <c r="O33" s="7"/>
      <c r="P33" s="7">
        <v>3</v>
      </c>
      <c r="Q33" s="43">
        <v>0</v>
      </c>
      <c r="R33" s="43">
        <v>0</v>
      </c>
      <c r="S33" s="43">
        <v>0</v>
      </c>
      <c r="T33" s="43">
        <v>0</v>
      </c>
      <c r="U33" s="43">
        <v>0</v>
      </c>
      <c r="V33" s="43">
        <v>0</v>
      </c>
      <c r="W33" s="43">
        <v>0</v>
      </c>
      <c r="X33" s="43">
        <v>0</v>
      </c>
      <c r="Y33" s="43">
        <v>0</v>
      </c>
      <c r="Z33" s="43">
        <v>0</v>
      </c>
      <c r="AA33" s="43">
        <v>0</v>
      </c>
      <c r="AB33" s="43">
        <v>0</v>
      </c>
      <c r="AC33" s="7"/>
      <c r="AD33" s="4">
        <v>3</v>
      </c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7"/>
      <c r="AR33" s="4">
        <v>3</v>
      </c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</row>
    <row r="34" spans="2:56" x14ac:dyDescent="0.25">
      <c r="B34" s="7">
        <v>4</v>
      </c>
      <c r="C34" s="43">
        <v>0</v>
      </c>
      <c r="D34" s="43">
        <v>0</v>
      </c>
      <c r="E34" s="43">
        <v>0</v>
      </c>
      <c r="F34" s="43">
        <v>0</v>
      </c>
      <c r="G34" s="43">
        <v>0</v>
      </c>
      <c r="H34" s="43">
        <v>0</v>
      </c>
      <c r="I34" s="43">
        <v>0</v>
      </c>
      <c r="J34" s="43">
        <v>0</v>
      </c>
      <c r="K34" s="43">
        <v>0</v>
      </c>
      <c r="L34" s="43">
        <v>0</v>
      </c>
      <c r="M34" s="43">
        <v>0</v>
      </c>
      <c r="N34" s="43">
        <v>0</v>
      </c>
      <c r="O34" s="7"/>
      <c r="P34" s="7">
        <v>4</v>
      </c>
      <c r="Q34" s="43">
        <v>0</v>
      </c>
      <c r="R34" s="43">
        <v>0</v>
      </c>
      <c r="S34" s="43">
        <v>0</v>
      </c>
      <c r="T34" s="43">
        <v>0</v>
      </c>
      <c r="U34" s="43">
        <v>0</v>
      </c>
      <c r="V34" s="43">
        <v>0</v>
      </c>
      <c r="W34" s="43">
        <v>0</v>
      </c>
      <c r="X34" s="43">
        <v>0</v>
      </c>
      <c r="Y34" s="43">
        <v>0</v>
      </c>
      <c r="Z34" s="43">
        <v>0</v>
      </c>
      <c r="AA34" s="43">
        <v>0</v>
      </c>
      <c r="AB34" s="43">
        <v>0</v>
      </c>
      <c r="AC34" s="7"/>
      <c r="AD34" s="4">
        <v>4</v>
      </c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7"/>
      <c r="AR34" s="4">
        <v>4</v>
      </c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</row>
    <row r="35" spans="2:56" x14ac:dyDescent="0.25">
      <c r="B35" s="7">
        <v>5</v>
      </c>
      <c r="C35" s="43">
        <v>0</v>
      </c>
      <c r="D35" s="43">
        <v>0</v>
      </c>
      <c r="E35" s="43">
        <v>0</v>
      </c>
      <c r="F35" s="43">
        <v>0</v>
      </c>
      <c r="G35" s="43">
        <v>0</v>
      </c>
      <c r="H35" s="43">
        <v>0</v>
      </c>
      <c r="I35" s="43">
        <v>0</v>
      </c>
      <c r="J35" s="43">
        <v>0</v>
      </c>
      <c r="K35" s="43">
        <v>0</v>
      </c>
      <c r="L35" s="43">
        <v>0</v>
      </c>
      <c r="M35" s="43">
        <v>0</v>
      </c>
      <c r="N35" s="43">
        <v>0</v>
      </c>
      <c r="O35" s="7"/>
      <c r="P35" s="7">
        <v>5</v>
      </c>
      <c r="Q35" s="43">
        <v>0</v>
      </c>
      <c r="R35" s="43">
        <v>0</v>
      </c>
      <c r="S35" s="43">
        <v>0</v>
      </c>
      <c r="T35" s="43">
        <v>0</v>
      </c>
      <c r="U35" s="43">
        <v>0</v>
      </c>
      <c r="V35" s="43">
        <v>0</v>
      </c>
      <c r="W35" s="43">
        <v>0</v>
      </c>
      <c r="X35" s="43">
        <v>0</v>
      </c>
      <c r="Y35" s="43">
        <v>0</v>
      </c>
      <c r="Z35" s="43">
        <v>0</v>
      </c>
      <c r="AA35" s="43">
        <v>0</v>
      </c>
      <c r="AB35" s="43">
        <v>0</v>
      </c>
      <c r="AC35" s="7"/>
      <c r="AD35" s="4">
        <v>5</v>
      </c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7"/>
      <c r="AR35" s="4">
        <v>5</v>
      </c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</row>
    <row r="36" spans="2:56" x14ac:dyDescent="0.25">
      <c r="B36" s="7">
        <v>6</v>
      </c>
      <c r="C36" s="43">
        <v>0</v>
      </c>
      <c r="D36" s="43">
        <v>0</v>
      </c>
      <c r="E36" s="43">
        <v>0</v>
      </c>
      <c r="F36" s="43">
        <v>0</v>
      </c>
      <c r="G36" s="43">
        <v>0</v>
      </c>
      <c r="H36" s="43">
        <v>0</v>
      </c>
      <c r="I36" s="43">
        <v>0</v>
      </c>
      <c r="J36" s="43">
        <v>0</v>
      </c>
      <c r="K36" s="43">
        <v>0</v>
      </c>
      <c r="L36" s="43">
        <v>0</v>
      </c>
      <c r="M36" s="43">
        <v>0</v>
      </c>
      <c r="N36" s="43">
        <v>0</v>
      </c>
      <c r="O36" s="7"/>
      <c r="P36" s="7">
        <v>6</v>
      </c>
      <c r="Q36" s="43">
        <v>0</v>
      </c>
      <c r="R36" s="43">
        <v>0</v>
      </c>
      <c r="S36" s="43">
        <v>0</v>
      </c>
      <c r="T36" s="43">
        <v>0</v>
      </c>
      <c r="U36" s="43">
        <v>0</v>
      </c>
      <c r="V36" s="43">
        <v>0</v>
      </c>
      <c r="W36" s="43">
        <v>0</v>
      </c>
      <c r="X36" s="43">
        <v>0</v>
      </c>
      <c r="Y36" s="43">
        <v>0</v>
      </c>
      <c r="Z36" s="43">
        <v>0</v>
      </c>
      <c r="AA36" s="43">
        <v>0</v>
      </c>
      <c r="AB36" s="43">
        <v>0</v>
      </c>
      <c r="AC36" s="7"/>
      <c r="AD36" s="4">
        <v>6</v>
      </c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7"/>
      <c r="AR36" s="4">
        <v>6</v>
      </c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</row>
    <row r="37" spans="2:56" x14ac:dyDescent="0.25">
      <c r="B37" s="7">
        <v>7</v>
      </c>
      <c r="C37" s="43">
        <v>0</v>
      </c>
      <c r="D37" s="43">
        <v>0</v>
      </c>
      <c r="E37" s="43">
        <v>0</v>
      </c>
      <c r="F37" s="43">
        <v>0</v>
      </c>
      <c r="G37" s="43">
        <v>0</v>
      </c>
      <c r="H37" s="43">
        <v>0</v>
      </c>
      <c r="I37" s="43">
        <v>0</v>
      </c>
      <c r="J37" s="43">
        <v>0</v>
      </c>
      <c r="K37" s="43">
        <v>0</v>
      </c>
      <c r="L37" s="43">
        <v>0</v>
      </c>
      <c r="M37" s="43">
        <v>0</v>
      </c>
      <c r="N37" s="43">
        <v>0</v>
      </c>
      <c r="O37" s="7"/>
      <c r="P37" s="7">
        <v>7</v>
      </c>
      <c r="Q37" s="43">
        <v>0</v>
      </c>
      <c r="R37" s="43">
        <v>0</v>
      </c>
      <c r="S37" s="43">
        <v>0</v>
      </c>
      <c r="T37" s="43">
        <v>0</v>
      </c>
      <c r="U37" s="43">
        <v>0</v>
      </c>
      <c r="V37" s="43">
        <v>0</v>
      </c>
      <c r="W37" s="43">
        <v>0</v>
      </c>
      <c r="X37" s="43">
        <v>0</v>
      </c>
      <c r="Y37" s="43">
        <v>0</v>
      </c>
      <c r="Z37" s="43">
        <v>0</v>
      </c>
      <c r="AA37" s="43">
        <v>0</v>
      </c>
      <c r="AB37" s="43">
        <v>0</v>
      </c>
      <c r="AC37" s="7"/>
      <c r="AD37" s="4">
        <v>7</v>
      </c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7"/>
      <c r="AR37" s="4">
        <v>7</v>
      </c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</row>
    <row r="38" spans="2:56" x14ac:dyDescent="0.25">
      <c r="B38" s="7">
        <v>8</v>
      </c>
      <c r="C38" s="43">
        <v>0</v>
      </c>
      <c r="D38" s="43">
        <v>0</v>
      </c>
      <c r="E38" s="43">
        <v>0</v>
      </c>
      <c r="F38" s="43">
        <v>0</v>
      </c>
      <c r="G38" s="43">
        <v>0</v>
      </c>
      <c r="H38" s="43">
        <v>0</v>
      </c>
      <c r="I38" s="43">
        <v>0</v>
      </c>
      <c r="J38" s="43">
        <v>0</v>
      </c>
      <c r="K38" s="43">
        <v>0</v>
      </c>
      <c r="L38" s="43">
        <v>0</v>
      </c>
      <c r="M38" s="43">
        <v>0</v>
      </c>
      <c r="N38" s="43">
        <v>0</v>
      </c>
      <c r="O38" s="7"/>
      <c r="P38" s="7">
        <v>8</v>
      </c>
      <c r="Q38" s="43">
        <v>0</v>
      </c>
      <c r="R38" s="43">
        <v>0</v>
      </c>
      <c r="S38" s="43">
        <v>0</v>
      </c>
      <c r="T38" s="43">
        <v>0</v>
      </c>
      <c r="U38" s="43">
        <v>0</v>
      </c>
      <c r="V38" s="43">
        <v>0</v>
      </c>
      <c r="W38" s="43">
        <v>0</v>
      </c>
      <c r="X38" s="43">
        <v>0</v>
      </c>
      <c r="Y38" s="43">
        <v>0</v>
      </c>
      <c r="Z38" s="43">
        <v>0</v>
      </c>
      <c r="AA38" s="43">
        <v>0</v>
      </c>
      <c r="AB38" s="43">
        <v>0</v>
      </c>
      <c r="AC38" s="7"/>
      <c r="AD38" s="4">
        <v>8</v>
      </c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7"/>
      <c r="AR38" s="4">
        <v>8</v>
      </c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</row>
    <row r="39" spans="2:56" x14ac:dyDescent="0.25">
      <c r="B39" s="7">
        <v>9</v>
      </c>
      <c r="C39" s="43">
        <v>0</v>
      </c>
      <c r="D39" s="43">
        <v>0</v>
      </c>
      <c r="E39" s="43">
        <v>0</v>
      </c>
      <c r="F39" s="43">
        <v>0</v>
      </c>
      <c r="G39" s="43">
        <v>0</v>
      </c>
      <c r="H39" s="43">
        <v>0</v>
      </c>
      <c r="I39" s="43">
        <v>0</v>
      </c>
      <c r="J39" s="43">
        <v>0</v>
      </c>
      <c r="K39" s="43">
        <v>0</v>
      </c>
      <c r="L39" s="43">
        <v>0</v>
      </c>
      <c r="M39" s="43">
        <v>0</v>
      </c>
      <c r="N39" s="43">
        <v>0</v>
      </c>
      <c r="O39" s="7"/>
      <c r="P39" s="7">
        <v>9</v>
      </c>
      <c r="Q39" s="43">
        <v>0</v>
      </c>
      <c r="R39" s="43">
        <v>0</v>
      </c>
      <c r="S39" s="43">
        <v>0</v>
      </c>
      <c r="T39" s="43">
        <v>0</v>
      </c>
      <c r="U39" s="43">
        <v>0</v>
      </c>
      <c r="V39" s="43">
        <v>0</v>
      </c>
      <c r="W39" s="43">
        <v>0</v>
      </c>
      <c r="X39" s="43">
        <v>0</v>
      </c>
      <c r="Y39" s="43">
        <v>0</v>
      </c>
      <c r="Z39" s="43">
        <v>0</v>
      </c>
      <c r="AA39" s="43">
        <v>0</v>
      </c>
      <c r="AB39" s="43">
        <v>0</v>
      </c>
      <c r="AC39" s="7"/>
      <c r="AD39" s="4">
        <v>9</v>
      </c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7"/>
      <c r="AR39" s="4">
        <v>9</v>
      </c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</row>
    <row r="40" spans="2:56" x14ac:dyDescent="0.25">
      <c r="B40" s="7">
        <v>10</v>
      </c>
      <c r="C40" s="43">
        <v>0</v>
      </c>
      <c r="D40" s="43">
        <v>0</v>
      </c>
      <c r="E40" s="43">
        <v>0</v>
      </c>
      <c r="F40" s="43">
        <v>0</v>
      </c>
      <c r="G40" s="43">
        <v>0</v>
      </c>
      <c r="H40" s="43">
        <v>0</v>
      </c>
      <c r="I40" s="43">
        <v>7.2486512294570803E-12</v>
      </c>
      <c r="J40" s="43">
        <v>0</v>
      </c>
      <c r="K40" s="43">
        <v>1.17663051292978E-12</v>
      </c>
      <c r="L40" s="43">
        <v>0</v>
      </c>
      <c r="M40" s="43">
        <v>0</v>
      </c>
      <c r="N40" s="43">
        <v>0</v>
      </c>
      <c r="O40" s="7"/>
      <c r="P40" s="7">
        <v>10</v>
      </c>
      <c r="Q40" s="43">
        <v>0</v>
      </c>
      <c r="R40" s="43">
        <v>0</v>
      </c>
      <c r="S40" s="43">
        <v>0</v>
      </c>
      <c r="T40" s="43">
        <v>0</v>
      </c>
      <c r="U40" s="43">
        <v>0</v>
      </c>
      <c r="V40" s="43">
        <v>0</v>
      </c>
      <c r="W40" s="43">
        <v>0</v>
      </c>
      <c r="X40" s="43">
        <v>0</v>
      </c>
      <c r="Y40" s="43">
        <v>0</v>
      </c>
      <c r="Z40" s="43">
        <v>0</v>
      </c>
      <c r="AA40" s="43">
        <v>0</v>
      </c>
      <c r="AB40" s="43">
        <v>0</v>
      </c>
      <c r="AC40" s="7"/>
      <c r="AD40" s="4">
        <v>10</v>
      </c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7"/>
      <c r="AR40" s="4">
        <v>10</v>
      </c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</row>
    <row r="41" spans="2:56" x14ac:dyDescent="0.25">
      <c r="B41" s="7">
        <v>11</v>
      </c>
      <c r="C41" s="43">
        <v>0</v>
      </c>
      <c r="D41" s="43">
        <v>0</v>
      </c>
      <c r="E41" s="43">
        <v>0</v>
      </c>
      <c r="F41" s="43">
        <v>0</v>
      </c>
      <c r="G41" s="43">
        <v>0</v>
      </c>
      <c r="H41" s="43">
        <v>0</v>
      </c>
      <c r="I41" s="43">
        <v>2.70008214818373E-8</v>
      </c>
      <c r="J41" s="43">
        <v>0</v>
      </c>
      <c r="K41" s="43">
        <v>1.56049957846427E-7</v>
      </c>
      <c r="L41" s="43">
        <v>0</v>
      </c>
      <c r="M41" s="43">
        <v>0</v>
      </c>
      <c r="N41" s="43">
        <v>0</v>
      </c>
      <c r="O41" s="7"/>
      <c r="P41" s="7">
        <v>11</v>
      </c>
      <c r="Q41" s="43">
        <v>0</v>
      </c>
      <c r="R41" s="43">
        <v>0</v>
      </c>
      <c r="S41" s="43">
        <v>0</v>
      </c>
      <c r="T41" s="43">
        <v>0</v>
      </c>
      <c r="U41" s="43">
        <v>0</v>
      </c>
      <c r="V41" s="43">
        <v>0</v>
      </c>
      <c r="W41" s="43">
        <v>3.9234570453627797E-14</v>
      </c>
      <c r="X41" s="43">
        <v>0</v>
      </c>
      <c r="Y41" s="43">
        <v>2.2632229501966601E-11</v>
      </c>
      <c r="Z41" s="43">
        <v>0</v>
      </c>
      <c r="AA41" s="43">
        <v>0</v>
      </c>
      <c r="AB41" s="43">
        <v>0</v>
      </c>
      <c r="AC41" s="7"/>
      <c r="AD41" s="4">
        <v>11</v>
      </c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7"/>
      <c r="AR41" s="4">
        <v>11</v>
      </c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</row>
    <row r="42" spans="2:56" x14ac:dyDescent="0.25">
      <c r="B42" s="7">
        <v>12</v>
      </c>
      <c r="C42" s="43">
        <v>0</v>
      </c>
      <c r="D42" s="43">
        <v>0</v>
      </c>
      <c r="E42" s="43">
        <v>0</v>
      </c>
      <c r="F42" s="43">
        <v>0</v>
      </c>
      <c r="G42" s="43">
        <v>0</v>
      </c>
      <c r="H42" s="43">
        <v>0</v>
      </c>
      <c r="I42" s="43">
        <v>3.1739276098687399E-4</v>
      </c>
      <c r="J42" s="43">
        <v>0</v>
      </c>
      <c r="K42" s="43">
        <v>1.06969343473184E-4</v>
      </c>
      <c r="L42" s="43">
        <v>0</v>
      </c>
      <c r="M42" s="43">
        <v>0</v>
      </c>
      <c r="N42" s="43">
        <v>0</v>
      </c>
      <c r="O42" s="7"/>
      <c r="P42" s="7">
        <v>12</v>
      </c>
      <c r="Q42" s="43">
        <v>0</v>
      </c>
      <c r="R42" s="43">
        <v>0</v>
      </c>
      <c r="S42" s="43">
        <v>0</v>
      </c>
      <c r="T42" s="43">
        <v>0</v>
      </c>
      <c r="U42" s="43">
        <v>0</v>
      </c>
      <c r="V42" s="43">
        <v>0</v>
      </c>
      <c r="W42" s="43">
        <v>8.9937475851571002E-8</v>
      </c>
      <c r="X42" s="43">
        <v>0</v>
      </c>
      <c r="Y42" s="43">
        <v>7.1542045299994199E-8</v>
      </c>
      <c r="Z42" s="43">
        <v>0</v>
      </c>
      <c r="AA42" s="43">
        <v>0</v>
      </c>
      <c r="AB42" s="43">
        <v>0</v>
      </c>
      <c r="AC42" s="7"/>
      <c r="AD42" s="4">
        <v>12</v>
      </c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7"/>
      <c r="AR42" s="4">
        <v>12</v>
      </c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</row>
    <row r="43" spans="2:56" x14ac:dyDescent="0.25">
      <c r="B43" s="7">
        <v>13</v>
      </c>
      <c r="C43" s="43">
        <v>0</v>
      </c>
      <c r="D43" s="43">
        <v>0</v>
      </c>
      <c r="E43" s="43">
        <v>0</v>
      </c>
      <c r="F43" s="43">
        <v>0</v>
      </c>
      <c r="G43" s="43">
        <v>0</v>
      </c>
      <c r="H43" s="43">
        <v>0</v>
      </c>
      <c r="I43" s="43">
        <v>1.08524922921944E-3</v>
      </c>
      <c r="J43" s="43">
        <v>2.2750605572537899E-14</v>
      </c>
      <c r="K43" s="43">
        <v>4.3989695262256299E-3</v>
      </c>
      <c r="L43" s="43">
        <v>0</v>
      </c>
      <c r="M43" s="43">
        <v>0</v>
      </c>
      <c r="N43" s="43">
        <v>0</v>
      </c>
      <c r="O43" s="7"/>
      <c r="P43" s="7">
        <v>13</v>
      </c>
      <c r="Q43" s="43">
        <v>0</v>
      </c>
      <c r="R43" s="43">
        <v>0</v>
      </c>
      <c r="S43" s="43">
        <v>0</v>
      </c>
      <c r="T43" s="43">
        <v>0</v>
      </c>
      <c r="U43" s="43">
        <v>0</v>
      </c>
      <c r="V43" s="43">
        <v>0</v>
      </c>
      <c r="W43" s="43">
        <v>1.0052016415124E-7</v>
      </c>
      <c r="X43" s="43">
        <v>0</v>
      </c>
      <c r="Y43" s="43">
        <v>5.5689081570943103E-6</v>
      </c>
      <c r="Z43" s="43">
        <v>0</v>
      </c>
      <c r="AA43" s="43">
        <v>0</v>
      </c>
      <c r="AB43" s="43">
        <v>0</v>
      </c>
      <c r="AC43" s="7"/>
      <c r="AD43" s="4">
        <v>13</v>
      </c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7"/>
      <c r="AR43" s="4">
        <v>13</v>
      </c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</row>
    <row r="44" spans="2:56" x14ac:dyDescent="0.25">
      <c r="B44" s="7">
        <v>14</v>
      </c>
      <c r="C44" s="43">
        <v>0</v>
      </c>
      <c r="D44" s="43">
        <v>0</v>
      </c>
      <c r="E44" s="43">
        <v>0</v>
      </c>
      <c r="F44" s="43">
        <v>0</v>
      </c>
      <c r="G44" s="43">
        <v>0</v>
      </c>
      <c r="H44" s="43">
        <v>2.11002189657538E-15</v>
      </c>
      <c r="I44" s="43">
        <v>1.21599195642674E-4</v>
      </c>
      <c r="J44" s="43">
        <v>3.9868659974207002E-9</v>
      </c>
      <c r="K44" s="43">
        <v>2.7948486096567998E-3</v>
      </c>
      <c r="L44" s="43">
        <v>0</v>
      </c>
      <c r="M44" s="43">
        <v>0</v>
      </c>
      <c r="N44" s="43">
        <v>0</v>
      </c>
      <c r="O44" s="7"/>
      <c r="P44" s="7">
        <v>14</v>
      </c>
      <c r="Q44" s="43">
        <v>0</v>
      </c>
      <c r="R44" s="43">
        <v>0</v>
      </c>
      <c r="S44" s="43">
        <v>0</v>
      </c>
      <c r="T44" s="43">
        <v>0</v>
      </c>
      <c r="U44" s="43">
        <v>0</v>
      </c>
      <c r="V44" s="43">
        <v>0</v>
      </c>
      <c r="W44" s="43">
        <v>2.2430622067013901E-8</v>
      </c>
      <c r="X44" s="43">
        <v>0</v>
      </c>
      <c r="Y44" s="43">
        <v>1.9835112423463699E-5</v>
      </c>
      <c r="Z44" s="43">
        <v>0</v>
      </c>
      <c r="AA44" s="43">
        <v>0</v>
      </c>
      <c r="AB44" s="43">
        <v>0</v>
      </c>
      <c r="AC44" s="7"/>
      <c r="AD44" s="4">
        <v>14</v>
      </c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7"/>
      <c r="AR44" s="4">
        <v>14</v>
      </c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</row>
    <row r="45" spans="2:56" x14ac:dyDescent="0.25">
      <c r="B45" s="7">
        <v>15</v>
      </c>
      <c r="C45" s="43">
        <v>0</v>
      </c>
      <c r="D45" s="43">
        <v>0</v>
      </c>
      <c r="E45" s="43">
        <v>0</v>
      </c>
      <c r="F45" s="43">
        <v>0</v>
      </c>
      <c r="G45" s="43">
        <v>0</v>
      </c>
      <c r="H45" s="43">
        <v>4.4439962628884301E-13</v>
      </c>
      <c r="I45" s="43">
        <v>1.2081584012261001E-3</v>
      </c>
      <c r="J45" s="43">
        <v>3.5796430560118599E-5</v>
      </c>
      <c r="K45" s="43">
        <v>5.5860833931124301E-2</v>
      </c>
      <c r="L45" s="43">
        <v>0</v>
      </c>
      <c r="M45" s="43">
        <v>0</v>
      </c>
      <c r="N45" s="43">
        <v>0</v>
      </c>
      <c r="O45" s="7"/>
      <c r="P45" s="7">
        <v>15</v>
      </c>
      <c r="Q45" s="43">
        <v>0</v>
      </c>
      <c r="R45" s="43">
        <v>0</v>
      </c>
      <c r="S45" s="43">
        <v>0</v>
      </c>
      <c r="T45" s="43">
        <v>0</v>
      </c>
      <c r="U45" s="43">
        <v>0</v>
      </c>
      <c r="V45" s="43">
        <v>0</v>
      </c>
      <c r="W45" s="43">
        <v>1.21990402485349E-6</v>
      </c>
      <c r="X45" s="43">
        <v>9.4007466720317492E-10</v>
      </c>
      <c r="Y45" s="43">
        <v>2.5475717759347299E-3</v>
      </c>
      <c r="Z45" s="43">
        <v>0</v>
      </c>
      <c r="AA45" s="43">
        <v>0</v>
      </c>
      <c r="AB45" s="43">
        <v>0</v>
      </c>
      <c r="AC45" s="7"/>
      <c r="AD45" s="4">
        <v>15</v>
      </c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7"/>
      <c r="AR45" s="4">
        <v>15</v>
      </c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</row>
    <row r="46" spans="2:56" x14ac:dyDescent="0.25">
      <c r="B46" s="7">
        <v>16</v>
      </c>
      <c r="C46" s="43">
        <v>0</v>
      </c>
      <c r="D46" s="43">
        <v>0</v>
      </c>
      <c r="E46" s="43">
        <v>0</v>
      </c>
      <c r="F46" s="43">
        <v>0</v>
      </c>
      <c r="G46" s="43">
        <v>0</v>
      </c>
      <c r="H46" s="43">
        <v>8.93260452990203E-11</v>
      </c>
      <c r="I46" s="43">
        <v>2.9901291873779402E-3</v>
      </c>
      <c r="J46" s="43">
        <v>1.1303191034503599E-3</v>
      </c>
      <c r="K46" s="43">
        <v>0.200013606579411</v>
      </c>
      <c r="L46" s="43">
        <v>0</v>
      </c>
      <c r="M46" s="43">
        <v>0</v>
      </c>
      <c r="N46" s="43">
        <v>0</v>
      </c>
      <c r="O46" s="7"/>
      <c r="P46" s="7">
        <v>16</v>
      </c>
      <c r="Q46" s="43">
        <v>0</v>
      </c>
      <c r="R46" s="43">
        <v>0</v>
      </c>
      <c r="S46" s="43">
        <v>0</v>
      </c>
      <c r="T46" s="43">
        <v>0</v>
      </c>
      <c r="U46" s="43">
        <v>0</v>
      </c>
      <c r="V46" s="43">
        <v>0</v>
      </c>
      <c r="W46" s="43">
        <v>1.05462348642782E-5</v>
      </c>
      <c r="X46" s="43">
        <v>2.0615064587012802E-6</v>
      </c>
      <c r="Y46" s="43">
        <v>2.02281216596021E-2</v>
      </c>
      <c r="Z46" s="43">
        <v>0</v>
      </c>
      <c r="AA46" s="43">
        <v>0</v>
      </c>
      <c r="AB46" s="43">
        <v>0</v>
      </c>
      <c r="AC46" s="7"/>
      <c r="AD46" s="4">
        <v>16</v>
      </c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7"/>
      <c r="AR46" s="4">
        <v>16</v>
      </c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</row>
    <row r="47" spans="2:56" x14ac:dyDescent="0.25">
      <c r="B47" s="7">
        <v>17</v>
      </c>
      <c r="C47" s="43">
        <v>0</v>
      </c>
      <c r="D47" s="43">
        <v>0</v>
      </c>
      <c r="E47" s="43">
        <v>0</v>
      </c>
      <c r="F47" s="43">
        <v>0</v>
      </c>
      <c r="G47" s="43">
        <v>0</v>
      </c>
      <c r="H47" s="43">
        <v>8.3802995481637196E-11</v>
      </c>
      <c r="I47" s="43">
        <v>1.30654005068758E-2</v>
      </c>
      <c r="J47" s="43">
        <v>4.8151643940426E-3</v>
      </c>
      <c r="K47" s="43">
        <v>0.33108572613211101</v>
      </c>
      <c r="L47" s="43">
        <v>2.3243582394398301E-7</v>
      </c>
      <c r="M47" s="43">
        <v>0</v>
      </c>
      <c r="N47" s="43">
        <v>0</v>
      </c>
      <c r="O47" s="7"/>
      <c r="P47" s="7">
        <v>17</v>
      </c>
      <c r="Q47" s="43">
        <v>0</v>
      </c>
      <c r="R47" s="43">
        <v>0</v>
      </c>
      <c r="S47" s="43">
        <v>0</v>
      </c>
      <c r="T47" s="43">
        <v>0</v>
      </c>
      <c r="U47" s="43">
        <v>0</v>
      </c>
      <c r="V47" s="43">
        <v>0</v>
      </c>
      <c r="W47" s="43">
        <v>7.4666539931349404E-4</v>
      </c>
      <c r="X47" s="43">
        <v>1.2621189684098401E-4</v>
      </c>
      <c r="Y47" s="43">
        <v>6.6444271843182301E-2</v>
      </c>
      <c r="Z47" s="43">
        <v>1.5507034768372101E-6</v>
      </c>
      <c r="AA47" s="43">
        <v>0</v>
      </c>
      <c r="AB47" s="43">
        <v>0</v>
      </c>
      <c r="AC47" s="7"/>
      <c r="AD47" s="4">
        <v>17</v>
      </c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7"/>
      <c r="AR47" s="4">
        <v>17</v>
      </c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</row>
    <row r="48" spans="2:56" x14ac:dyDescent="0.25">
      <c r="B48" s="7">
        <v>18</v>
      </c>
      <c r="C48" s="43">
        <v>4.3223552992008298E-15</v>
      </c>
      <c r="D48" s="43">
        <v>0</v>
      </c>
      <c r="E48" s="43">
        <v>0</v>
      </c>
      <c r="F48" s="43">
        <v>0</v>
      </c>
      <c r="G48" s="43">
        <v>0</v>
      </c>
      <c r="H48" s="43">
        <v>1.06141994425132E-9</v>
      </c>
      <c r="I48" s="43">
        <v>9.1525321416235598E-3</v>
      </c>
      <c r="J48" s="43">
        <v>5.4428041422675197E-3</v>
      </c>
      <c r="K48" s="43">
        <v>18.7215115587545</v>
      </c>
      <c r="L48" s="43">
        <v>1.49488507364692E-7</v>
      </c>
      <c r="M48" s="43">
        <v>0</v>
      </c>
      <c r="N48" s="43">
        <v>1.6339874137997501E-11</v>
      </c>
      <c r="O48" s="7"/>
      <c r="P48" s="7">
        <v>18</v>
      </c>
      <c r="Q48" s="43">
        <v>1.08997233428673E-10</v>
      </c>
      <c r="R48" s="43">
        <v>0</v>
      </c>
      <c r="S48" s="43">
        <v>0</v>
      </c>
      <c r="T48" s="43">
        <v>0</v>
      </c>
      <c r="U48" s="43">
        <v>0</v>
      </c>
      <c r="V48" s="43">
        <v>3.16025829949495E-12</v>
      </c>
      <c r="W48" s="43">
        <v>1.8150093246096499E-3</v>
      </c>
      <c r="X48" s="43">
        <v>3.38795043697527E-3</v>
      </c>
      <c r="Y48" s="43">
        <v>22.100668553228001</v>
      </c>
      <c r="Z48" s="43">
        <v>2.7134136234623899E-6</v>
      </c>
      <c r="AA48" s="43">
        <v>3.9897006186166002E-12</v>
      </c>
      <c r="AB48" s="43">
        <v>1.5019298040080899E-9</v>
      </c>
      <c r="AC48" s="7"/>
      <c r="AD48" s="4">
        <v>18</v>
      </c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7"/>
      <c r="AR48" s="4">
        <v>18</v>
      </c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</row>
    <row r="49" spans="2:56" x14ac:dyDescent="0.25">
      <c r="B49" s="7">
        <v>19</v>
      </c>
      <c r="C49" s="43">
        <v>0</v>
      </c>
      <c r="D49" s="43">
        <v>0</v>
      </c>
      <c r="E49" s="43">
        <v>0</v>
      </c>
      <c r="F49" s="43">
        <v>0</v>
      </c>
      <c r="G49" s="43">
        <v>1.0711374887199399E-11</v>
      </c>
      <c r="H49" s="43">
        <v>1.7842285106978201E-7</v>
      </c>
      <c r="I49" s="43">
        <v>0.781992802652415</v>
      </c>
      <c r="J49" s="43">
        <v>1.32456881513042E-2</v>
      </c>
      <c r="K49" s="43">
        <v>19.355861255564399</v>
      </c>
      <c r="L49" s="43">
        <v>1.8154376688622E-7</v>
      </c>
      <c r="M49" s="43">
        <v>0</v>
      </c>
      <c r="N49" s="43">
        <v>4.2627817833755502E-12</v>
      </c>
      <c r="O49" s="7"/>
      <c r="P49" s="7">
        <v>19</v>
      </c>
      <c r="Q49" s="43">
        <v>2.69108104647933E-12</v>
      </c>
      <c r="R49" s="43">
        <v>0</v>
      </c>
      <c r="S49" s="43">
        <v>0</v>
      </c>
      <c r="T49" s="43">
        <v>0</v>
      </c>
      <c r="U49" s="43">
        <v>3.6609643968427102E-10</v>
      </c>
      <c r="V49" s="43">
        <v>2.8970142980608801E-7</v>
      </c>
      <c r="W49" s="43">
        <v>0.89673925192969195</v>
      </c>
      <c r="X49" s="43">
        <v>4.3301886306950199E-2</v>
      </c>
      <c r="Y49" s="43">
        <v>26.319484661892702</v>
      </c>
      <c r="Z49" s="43">
        <v>3.5794678611101799E-6</v>
      </c>
      <c r="AA49" s="43">
        <v>0</v>
      </c>
      <c r="AB49" s="43">
        <v>5.6132948294965495E-10</v>
      </c>
      <c r="AC49" s="7"/>
      <c r="AD49" s="4">
        <v>19</v>
      </c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7"/>
      <c r="AR49" s="4">
        <v>19</v>
      </c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</row>
    <row r="50" spans="2:56" x14ac:dyDescent="0.25">
      <c r="B50" s="7">
        <v>20</v>
      </c>
      <c r="C50" s="43">
        <v>0</v>
      </c>
      <c r="D50" s="43">
        <v>0</v>
      </c>
      <c r="E50" s="43">
        <v>0</v>
      </c>
      <c r="F50" s="43">
        <v>0</v>
      </c>
      <c r="G50" s="43">
        <v>0</v>
      </c>
      <c r="H50" s="43">
        <v>4.6916403770467499E-9</v>
      </c>
      <c r="I50" s="43">
        <v>0.50869388831337603</v>
      </c>
      <c r="J50" s="43">
        <v>1.73661086472044E-3</v>
      </c>
      <c r="K50" s="43">
        <v>5.8260215661317201</v>
      </c>
      <c r="L50" s="43">
        <v>7.3479013628917596E-10</v>
      </c>
      <c r="M50" s="43">
        <v>0</v>
      </c>
      <c r="N50" s="43">
        <v>0</v>
      </c>
      <c r="O50" s="7"/>
      <c r="P50" s="7">
        <v>20</v>
      </c>
      <c r="Q50" s="43">
        <v>0</v>
      </c>
      <c r="R50" s="43">
        <v>0</v>
      </c>
      <c r="S50" s="43">
        <v>0</v>
      </c>
      <c r="T50" s="43">
        <v>0</v>
      </c>
      <c r="U50" s="43">
        <v>5.8418684299732499E-14</v>
      </c>
      <c r="V50" s="43">
        <v>6.7130792198252097E-9</v>
      </c>
      <c r="W50" s="43">
        <v>0.59945123021816005</v>
      </c>
      <c r="X50" s="43">
        <v>4.2930773793257004E-3</v>
      </c>
      <c r="Y50" s="43">
        <v>8.8160056723486893</v>
      </c>
      <c r="Z50" s="43">
        <v>2.3518930022323899E-8</v>
      </c>
      <c r="AA50" s="43">
        <v>0</v>
      </c>
      <c r="AB50" s="43">
        <v>0</v>
      </c>
      <c r="AC50" s="7"/>
      <c r="AD50" s="4">
        <v>20</v>
      </c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7"/>
      <c r="AR50" s="4">
        <v>20</v>
      </c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</row>
    <row r="51" spans="2:56" x14ac:dyDescent="0.25">
      <c r="B51" s="7">
        <v>21</v>
      </c>
      <c r="C51" s="43">
        <v>0</v>
      </c>
      <c r="D51" s="43">
        <v>0</v>
      </c>
      <c r="E51" s="43">
        <v>0</v>
      </c>
      <c r="F51" s="43">
        <v>0</v>
      </c>
      <c r="G51" s="43">
        <v>0</v>
      </c>
      <c r="H51" s="43">
        <v>3.45299531675154E-12</v>
      </c>
      <c r="I51" s="43">
        <v>2.2589059383074199E-3</v>
      </c>
      <c r="J51" s="43">
        <v>1.68740841241866E-6</v>
      </c>
      <c r="K51" s="43">
        <v>5.3449705291599699E-4</v>
      </c>
      <c r="L51" s="43">
        <v>0</v>
      </c>
      <c r="M51" s="43">
        <v>0</v>
      </c>
      <c r="N51" s="43">
        <v>0</v>
      </c>
      <c r="O51" s="7"/>
      <c r="P51" s="7">
        <v>21</v>
      </c>
      <c r="Q51" s="43">
        <v>0</v>
      </c>
      <c r="R51" s="43">
        <v>0</v>
      </c>
      <c r="S51" s="43">
        <v>0</v>
      </c>
      <c r="T51" s="43">
        <v>0</v>
      </c>
      <c r="U51" s="43">
        <v>0</v>
      </c>
      <c r="V51" s="43">
        <v>3.9064634551575702E-11</v>
      </c>
      <c r="W51" s="43">
        <v>3.1350778741302101E-3</v>
      </c>
      <c r="X51" s="43">
        <v>8.4853377181447305E-6</v>
      </c>
      <c r="Y51" s="43">
        <v>2.6039057539050101E-3</v>
      </c>
      <c r="Z51" s="43">
        <v>0</v>
      </c>
      <c r="AA51" s="43">
        <v>0</v>
      </c>
      <c r="AB51" s="43">
        <v>0</v>
      </c>
      <c r="AC51" s="7"/>
      <c r="AD51" s="4">
        <v>21</v>
      </c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7"/>
      <c r="AR51" s="4">
        <v>21</v>
      </c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</row>
    <row r="52" spans="2:56" x14ac:dyDescent="0.25">
      <c r="B52" s="7">
        <v>22</v>
      </c>
      <c r="C52" s="43">
        <v>0</v>
      </c>
      <c r="D52" s="43">
        <v>0</v>
      </c>
      <c r="E52" s="43">
        <v>0</v>
      </c>
      <c r="F52" s="43">
        <v>0</v>
      </c>
      <c r="G52" s="43">
        <v>0</v>
      </c>
      <c r="H52" s="43">
        <v>0</v>
      </c>
      <c r="I52" s="43">
        <v>1.40905251692686E-8</v>
      </c>
      <c r="J52" s="43">
        <v>7.1577421202052207E-18</v>
      </c>
      <c r="K52" s="43">
        <v>4.62143646059421E-10</v>
      </c>
      <c r="L52" s="43">
        <v>0</v>
      </c>
      <c r="M52" s="43">
        <v>0</v>
      </c>
      <c r="N52" s="43">
        <v>0</v>
      </c>
      <c r="O52" s="7"/>
      <c r="P52" s="7">
        <v>22</v>
      </c>
      <c r="Q52" s="43">
        <v>0</v>
      </c>
      <c r="R52" s="43">
        <v>0</v>
      </c>
      <c r="S52" s="43">
        <v>0</v>
      </c>
      <c r="T52" s="43">
        <v>0</v>
      </c>
      <c r="U52" s="43">
        <v>0</v>
      </c>
      <c r="V52" s="43">
        <v>0</v>
      </c>
      <c r="W52" s="43">
        <v>2.4448050241438798E-8</v>
      </c>
      <c r="X52" s="43">
        <v>3.4696778861477998E-12</v>
      </c>
      <c r="Y52" s="43">
        <v>8.3284139401235998E-9</v>
      </c>
      <c r="Z52" s="43">
        <v>0</v>
      </c>
      <c r="AA52" s="43">
        <v>0</v>
      </c>
      <c r="AB52" s="43">
        <v>0</v>
      </c>
      <c r="AC52" s="7"/>
      <c r="AD52" s="4">
        <v>22</v>
      </c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7"/>
      <c r="AR52" s="4">
        <v>22</v>
      </c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</row>
    <row r="53" spans="2:56" x14ac:dyDescent="0.25">
      <c r="B53" s="7">
        <v>23</v>
      </c>
      <c r="C53" s="43">
        <v>0</v>
      </c>
      <c r="D53" s="43">
        <v>0</v>
      </c>
      <c r="E53" s="43">
        <v>0</v>
      </c>
      <c r="F53" s="43">
        <v>0</v>
      </c>
      <c r="G53" s="43">
        <v>0</v>
      </c>
      <c r="H53" s="43">
        <v>0</v>
      </c>
      <c r="I53" s="43">
        <v>0</v>
      </c>
      <c r="J53" s="43">
        <v>0</v>
      </c>
      <c r="K53" s="43">
        <v>0</v>
      </c>
      <c r="L53" s="43">
        <v>0</v>
      </c>
      <c r="M53" s="43">
        <v>0</v>
      </c>
      <c r="N53" s="43">
        <v>0</v>
      </c>
      <c r="O53" s="7"/>
      <c r="P53" s="7">
        <v>23</v>
      </c>
      <c r="Q53" s="43">
        <v>0</v>
      </c>
      <c r="R53" s="43">
        <v>0</v>
      </c>
      <c r="S53" s="43">
        <v>0</v>
      </c>
      <c r="T53" s="43">
        <v>0</v>
      </c>
      <c r="U53" s="43">
        <v>0</v>
      </c>
      <c r="V53" s="43">
        <v>0</v>
      </c>
      <c r="W53" s="43">
        <v>0</v>
      </c>
      <c r="X53" s="43">
        <v>0</v>
      </c>
      <c r="Y53" s="43">
        <v>0</v>
      </c>
      <c r="Z53" s="43">
        <v>0</v>
      </c>
      <c r="AA53" s="43">
        <v>0</v>
      </c>
      <c r="AB53" s="43">
        <v>0</v>
      </c>
      <c r="AC53" s="7"/>
      <c r="AD53" s="4">
        <v>23</v>
      </c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7"/>
      <c r="AR53" s="4">
        <v>23</v>
      </c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</row>
    <row r="54" spans="2:56" x14ac:dyDescent="0.25">
      <c r="B54" s="7">
        <v>24</v>
      </c>
      <c r="C54" s="43">
        <v>0</v>
      </c>
      <c r="D54" s="43">
        <v>0</v>
      </c>
      <c r="E54" s="43">
        <v>0</v>
      </c>
      <c r="F54" s="43">
        <v>0</v>
      </c>
      <c r="G54" s="43">
        <v>0</v>
      </c>
      <c r="H54" s="43">
        <v>0</v>
      </c>
      <c r="I54" s="43">
        <v>0</v>
      </c>
      <c r="J54" s="43">
        <v>0</v>
      </c>
      <c r="K54" s="43">
        <v>0</v>
      </c>
      <c r="L54" s="43">
        <v>0</v>
      </c>
      <c r="M54" s="43">
        <v>0</v>
      </c>
      <c r="N54" s="43">
        <v>0</v>
      </c>
      <c r="O54" s="7"/>
      <c r="P54" s="7">
        <v>24</v>
      </c>
      <c r="Q54" s="43">
        <v>0</v>
      </c>
      <c r="R54" s="43">
        <v>0</v>
      </c>
      <c r="S54" s="43">
        <v>0</v>
      </c>
      <c r="T54" s="43">
        <v>0</v>
      </c>
      <c r="U54" s="43">
        <v>0</v>
      </c>
      <c r="V54" s="43">
        <v>0</v>
      </c>
      <c r="W54" s="43">
        <v>0</v>
      </c>
      <c r="X54" s="43">
        <v>0</v>
      </c>
      <c r="Y54" s="43">
        <v>0</v>
      </c>
      <c r="Z54" s="43">
        <v>0</v>
      </c>
      <c r="AA54" s="43">
        <v>0</v>
      </c>
      <c r="AB54" s="43">
        <v>0</v>
      </c>
      <c r="AC54" s="7"/>
      <c r="AD54" s="4">
        <v>24</v>
      </c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7"/>
      <c r="AR54" s="4">
        <v>24</v>
      </c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</row>
  </sheetData>
  <conditionalFormatting sqref="C31:N54">
    <cfRule type="colorScale" priority="58">
      <colorScale>
        <cfvo type="min"/>
        <cfvo type="max"/>
        <color rgb="FFFCFCFF"/>
        <color rgb="FFF8696B"/>
      </colorScale>
    </cfRule>
  </conditionalFormatting>
  <conditionalFormatting sqref="AQ7:AQ30 D7:N30">
    <cfRule type="colorScale" priority="59">
      <colorScale>
        <cfvo type="min"/>
        <cfvo type="max"/>
        <color rgb="FFFCFCFF"/>
        <color rgb="FFF8696B"/>
      </colorScale>
    </cfRule>
  </conditionalFormatting>
  <conditionalFormatting sqref="C7:N54">
    <cfRule type="colorScale" priority="55">
      <colorScale>
        <cfvo type="min"/>
        <cfvo type="max"/>
        <color rgb="FFFCFCFF"/>
        <color rgb="FFF8696B"/>
      </colorScale>
    </cfRule>
  </conditionalFormatting>
  <conditionalFormatting sqref="Q31:AB54">
    <cfRule type="colorScale" priority="20">
      <colorScale>
        <cfvo type="min"/>
        <cfvo type="max"/>
        <color rgb="FFFCFCFF"/>
        <color rgb="FFF8696B"/>
      </colorScale>
    </cfRule>
  </conditionalFormatting>
  <conditionalFormatting sqref="R7:AB30">
    <cfRule type="colorScale" priority="21">
      <colorScale>
        <cfvo type="min"/>
        <cfvo type="max"/>
        <color rgb="FFFCFCFF"/>
        <color rgb="FFF8696B"/>
      </colorScale>
    </cfRule>
  </conditionalFormatting>
  <conditionalFormatting sqref="Q7:AB54">
    <cfRule type="colorScale" priority="19">
      <colorScale>
        <cfvo type="min"/>
        <cfvo type="max"/>
        <color rgb="FFFCFCFF"/>
        <color rgb="FFF8696B"/>
      </colorScale>
    </cfRule>
  </conditionalFormatting>
  <conditionalFormatting sqref="AE31:AP54">
    <cfRule type="colorScale" priority="5">
      <colorScale>
        <cfvo type="min"/>
        <cfvo type="max"/>
        <color rgb="FFFCFCFF"/>
        <color rgb="FFF8696B"/>
      </colorScale>
    </cfRule>
  </conditionalFormatting>
  <conditionalFormatting sqref="AF7:AP30">
    <cfRule type="colorScale" priority="6">
      <colorScale>
        <cfvo type="min"/>
        <cfvo type="max"/>
        <color rgb="FFFCFCFF"/>
        <color rgb="FFF8696B"/>
      </colorScale>
    </cfRule>
  </conditionalFormatting>
  <conditionalFormatting sqref="AE7:AP54">
    <cfRule type="colorScale" priority="4">
      <colorScale>
        <cfvo type="min"/>
        <cfvo type="max"/>
        <color rgb="FFFCFCFF"/>
        <color rgb="FFF8696B"/>
      </colorScale>
    </cfRule>
  </conditionalFormatting>
  <conditionalFormatting sqref="AS31:BD54">
    <cfRule type="colorScale" priority="2">
      <colorScale>
        <cfvo type="min"/>
        <cfvo type="max"/>
        <color rgb="FFFCFCFF"/>
        <color rgb="FFF8696B"/>
      </colorScale>
    </cfRule>
  </conditionalFormatting>
  <conditionalFormatting sqref="AT7:BD30">
    <cfRule type="colorScale" priority="3">
      <colorScale>
        <cfvo type="min"/>
        <cfvo type="max"/>
        <color rgb="FFFCFCFF"/>
        <color rgb="FFF8696B"/>
      </colorScale>
    </cfRule>
  </conditionalFormatting>
  <conditionalFormatting sqref="AS7:BD54">
    <cfRule type="colorScale" priority="1">
      <colorScale>
        <cfvo type="min"/>
        <cfvo type="max"/>
        <color rgb="FFFCFCFF"/>
        <color rgb="FFF8696B"/>
      </colorScale>
    </cfRule>
  </conditionalFormatting>
  <pageMargins left="0.7" right="0.7" top="0.75" bottom="0.75" header="0.3" footer="0.3"/>
  <pageSetup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B4:AA80"/>
  <sheetViews>
    <sheetView showGridLines="0" zoomScale="85" zoomScaleNormal="85" workbookViewId="0">
      <selection activeCell="E13" sqref="E13"/>
    </sheetView>
  </sheetViews>
  <sheetFormatPr defaultRowHeight="15" x14ac:dyDescent="0.25"/>
  <sheetData>
    <row r="4" spans="2:27" x14ac:dyDescent="0.25">
      <c r="B4" t="s">
        <v>3</v>
      </c>
      <c r="C4" t="s">
        <v>7</v>
      </c>
      <c r="D4" t="s">
        <v>8</v>
      </c>
      <c r="E4" t="s">
        <v>9</v>
      </c>
      <c r="F4" t="s">
        <v>10</v>
      </c>
      <c r="G4" t="s">
        <v>11</v>
      </c>
      <c r="H4" t="s">
        <v>12</v>
      </c>
      <c r="I4" t="s">
        <v>13</v>
      </c>
      <c r="J4" t="s">
        <v>14</v>
      </c>
      <c r="K4" t="s">
        <v>15</v>
      </c>
      <c r="L4" t="s">
        <v>16</v>
      </c>
      <c r="M4" t="s">
        <v>17</v>
      </c>
      <c r="N4" t="s">
        <v>18</v>
      </c>
    </row>
    <row r="5" spans="2:27" x14ac:dyDescent="0.25">
      <c r="B5">
        <v>1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</row>
    <row r="6" spans="2:27" x14ac:dyDescent="0.25">
      <c r="B6">
        <v>2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</row>
    <row r="7" spans="2:27" x14ac:dyDescent="0.25">
      <c r="B7">
        <v>3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</row>
    <row r="8" spans="2:27" x14ac:dyDescent="0.25">
      <c r="B8">
        <v>4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</row>
    <row r="9" spans="2:27" x14ac:dyDescent="0.25">
      <c r="B9">
        <v>5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</row>
    <row r="10" spans="2:27" x14ac:dyDescent="0.25">
      <c r="B10">
        <v>6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</row>
    <row r="11" spans="2:27" x14ac:dyDescent="0.25">
      <c r="B11">
        <v>7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</row>
    <row r="12" spans="2:27" x14ac:dyDescent="0.25">
      <c r="B12">
        <v>8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8.1149291813795105E-13</v>
      </c>
      <c r="J12">
        <v>0</v>
      </c>
      <c r="K12">
        <v>5.8101263059976703E-15</v>
      </c>
      <c r="L12">
        <v>0</v>
      </c>
      <c r="M12">
        <v>0</v>
      </c>
      <c r="N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</row>
    <row r="13" spans="2:27" x14ac:dyDescent="0.25">
      <c r="B13">
        <v>9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1.70441465315714E-10</v>
      </c>
      <c r="J13">
        <v>0</v>
      </c>
      <c r="K13">
        <v>5.3410999957578303E-11</v>
      </c>
      <c r="L13">
        <v>0</v>
      </c>
      <c r="M13">
        <v>0</v>
      </c>
      <c r="N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</row>
    <row r="14" spans="2:27" x14ac:dyDescent="0.25">
      <c r="B14">
        <v>10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4.0234886739242596E-9</v>
      </c>
      <c r="J14">
        <v>4.2247510619504902E-13</v>
      </c>
      <c r="K14">
        <v>7.5794784795557497E-11</v>
      </c>
      <c r="L14">
        <v>0</v>
      </c>
      <c r="M14">
        <v>0</v>
      </c>
      <c r="N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1.67750633569182E-12</v>
      </c>
      <c r="W14">
        <v>0</v>
      </c>
      <c r="X14">
        <v>2.89733687967401E-14</v>
      </c>
      <c r="Y14">
        <v>0</v>
      </c>
      <c r="Z14">
        <v>0</v>
      </c>
      <c r="AA14">
        <v>0</v>
      </c>
    </row>
    <row r="15" spans="2:27" x14ac:dyDescent="0.25">
      <c r="B15">
        <v>11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1.34943046155069E-7</v>
      </c>
      <c r="J15">
        <v>6.5290630295195897E-11</v>
      </c>
      <c r="K15">
        <v>8.7680373697043203E-8</v>
      </c>
      <c r="L15">
        <v>0</v>
      </c>
      <c r="M15">
        <v>0</v>
      </c>
      <c r="N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8.3119101919351708E-9</v>
      </c>
      <c r="W15">
        <v>0</v>
      </c>
      <c r="X15">
        <v>1.05465322132127E-8</v>
      </c>
      <c r="Y15">
        <v>0</v>
      </c>
      <c r="Z15">
        <v>0</v>
      </c>
      <c r="AA15">
        <v>0</v>
      </c>
    </row>
    <row r="16" spans="2:27" x14ac:dyDescent="0.25">
      <c r="B16">
        <v>12</v>
      </c>
      <c r="C16">
        <v>0</v>
      </c>
      <c r="D16">
        <v>0</v>
      </c>
      <c r="E16">
        <v>0</v>
      </c>
      <c r="F16">
        <v>0</v>
      </c>
      <c r="G16">
        <v>0</v>
      </c>
      <c r="H16">
        <v>1.6445331007469E-13</v>
      </c>
      <c r="I16">
        <v>9.0458706302351194E-5</v>
      </c>
      <c r="J16">
        <v>2.9292644615579099E-8</v>
      </c>
      <c r="K16">
        <v>9.1880646998135007E-6</v>
      </c>
      <c r="L16">
        <v>0</v>
      </c>
      <c r="M16">
        <v>0</v>
      </c>
      <c r="N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1.25320176568095E-4</v>
      </c>
      <c r="W16">
        <v>0</v>
      </c>
      <c r="X16">
        <v>1.14353463924475E-5</v>
      </c>
      <c r="Y16">
        <v>0</v>
      </c>
      <c r="Z16">
        <v>0</v>
      </c>
      <c r="AA16">
        <v>0</v>
      </c>
    </row>
    <row r="17" spans="2:27" x14ac:dyDescent="0.25">
      <c r="B17">
        <v>13</v>
      </c>
      <c r="C17">
        <v>0</v>
      </c>
      <c r="D17">
        <v>0</v>
      </c>
      <c r="E17">
        <v>0</v>
      </c>
      <c r="F17">
        <v>0</v>
      </c>
      <c r="G17">
        <v>0</v>
      </c>
      <c r="H17">
        <v>2.3446764794587599E-11</v>
      </c>
      <c r="I17">
        <v>8.9424106131647397E-4</v>
      </c>
      <c r="J17">
        <v>1.4006135912672001E-4</v>
      </c>
      <c r="K17">
        <v>3.4760561569793899E-4</v>
      </c>
      <c r="L17">
        <v>0</v>
      </c>
      <c r="M17">
        <v>0</v>
      </c>
      <c r="N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4.5153639217531397E-4</v>
      </c>
      <c r="W17">
        <v>1.2826726659975699E-15</v>
      </c>
      <c r="X17">
        <v>5.2881209947518301E-4</v>
      </c>
      <c r="Y17">
        <v>0</v>
      </c>
      <c r="Z17">
        <v>0</v>
      </c>
      <c r="AA17">
        <v>0</v>
      </c>
    </row>
    <row r="18" spans="2:27" x14ac:dyDescent="0.25">
      <c r="B18">
        <v>14</v>
      </c>
      <c r="C18">
        <v>0</v>
      </c>
      <c r="D18">
        <v>0</v>
      </c>
      <c r="E18">
        <v>0</v>
      </c>
      <c r="F18">
        <v>0</v>
      </c>
      <c r="G18">
        <v>0</v>
      </c>
      <c r="H18">
        <v>1.22672497197118E-8</v>
      </c>
      <c r="I18">
        <v>5.8325153086994201E-3</v>
      </c>
      <c r="J18">
        <v>1.05806807211913E-2</v>
      </c>
      <c r="K18">
        <v>1.26327333322093E-2</v>
      </c>
      <c r="L18">
        <v>2.72180028858139E-15</v>
      </c>
      <c r="M18">
        <v>0</v>
      </c>
      <c r="N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1.13550083687593E-15</v>
      </c>
      <c r="V18">
        <v>5.4279087316426801E-5</v>
      </c>
      <c r="W18">
        <v>1.29606856225199E-9</v>
      </c>
      <c r="X18">
        <v>6.0308331122766801E-4</v>
      </c>
      <c r="Y18">
        <v>0</v>
      </c>
      <c r="Z18">
        <v>0</v>
      </c>
      <c r="AA18">
        <v>0</v>
      </c>
    </row>
    <row r="19" spans="2:27" x14ac:dyDescent="0.25">
      <c r="B19">
        <v>15</v>
      </c>
      <c r="C19">
        <v>0</v>
      </c>
      <c r="D19">
        <v>0</v>
      </c>
      <c r="E19">
        <v>0</v>
      </c>
      <c r="F19">
        <v>0</v>
      </c>
      <c r="G19">
        <v>1.67899228848962E-12</v>
      </c>
      <c r="H19">
        <v>1.02152005493864E-6</v>
      </c>
      <c r="I19">
        <v>7.9901600842264997E-2</v>
      </c>
      <c r="J19">
        <v>0.53720852714703105</v>
      </c>
      <c r="K19">
        <v>0.388251791887329</v>
      </c>
      <c r="L19">
        <v>2.2092759596702E-9</v>
      </c>
      <c r="M19">
        <v>0</v>
      </c>
      <c r="N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7.6722389118905E-13</v>
      </c>
      <c r="V19">
        <v>8.7014871675713005E-4</v>
      </c>
      <c r="W19">
        <v>1.2792622673052301E-5</v>
      </c>
      <c r="X19">
        <v>2.2451054489811498E-2</v>
      </c>
      <c r="Y19">
        <v>0</v>
      </c>
      <c r="Z19">
        <v>0</v>
      </c>
      <c r="AA19">
        <v>0</v>
      </c>
    </row>
    <row r="20" spans="2:27" x14ac:dyDescent="0.25">
      <c r="B20">
        <v>16</v>
      </c>
      <c r="C20">
        <v>0</v>
      </c>
      <c r="D20">
        <v>0</v>
      </c>
      <c r="E20">
        <v>0</v>
      </c>
      <c r="F20">
        <v>0</v>
      </c>
      <c r="G20">
        <v>6.4662434705818504E-11</v>
      </c>
      <c r="H20">
        <v>6.5038579650911806E-5</v>
      </c>
      <c r="I20">
        <v>0.32619455123170199</v>
      </c>
      <c r="J20">
        <v>1.53971552047764</v>
      </c>
      <c r="K20">
        <v>1.2617430366862199</v>
      </c>
      <c r="L20">
        <v>6.5090751066374096E-7</v>
      </c>
      <c r="M20">
        <v>0</v>
      </c>
      <c r="N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3.0312165159493899E-10</v>
      </c>
      <c r="V20">
        <v>3.1176126786310399E-3</v>
      </c>
      <c r="W20">
        <v>3.3484300601055699E-4</v>
      </c>
      <c r="X20">
        <v>8.89923924372195E-2</v>
      </c>
      <c r="Y20">
        <v>0</v>
      </c>
      <c r="Z20">
        <v>0</v>
      </c>
      <c r="AA20">
        <v>0</v>
      </c>
    </row>
    <row r="21" spans="2:27" x14ac:dyDescent="0.25">
      <c r="B21">
        <v>17</v>
      </c>
      <c r="C21">
        <v>0</v>
      </c>
      <c r="D21">
        <v>0</v>
      </c>
      <c r="E21">
        <v>0</v>
      </c>
      <c r="F21">
        <v>0</v>
      </c>
      <c r="G21">
        <v>5.8080255160390301E-8</v>
      </c>
      <c r="H21">
        <v>1.18113100875456E-4</v>
      </c>
      <c r="I21">
        <v>0.44685178707996698</v>
      </c>
      <c r="J21">
        <v>1.60398121171959</v>
      </c>
      <c r="K21">
        <v>1.3292019938970601</v>
      </c>
      <c r="L21">
        <v>1.0592358899537999E-2</v>
      </c>
      <c r="M21">
        <v>0</v>
      </c>
      <c r="N21">
        <v>0</v>
      </c>
      <c r="P21">
        <v>0</v>
      </c>
      <c r="Q21">
        <v>0</v>
      </c>
      <c r="R21">
        <v>0</v>
      </c>
      <c r="S21">
        <v>0</v>
      </c>
      <c r="T21">
        <v>3.77149619043906E-16</v>
      </c>
      <c r="U21">
        <v>1.73920093060137E-9</v>
      </c>
      <c r="V21">
        <v>1.1602933565932699E-2</v>
      </c>
      <c r="W21">
        <v>7.6701604739120796E-4</v>
      </c>
      <c r="X21">
        <v>0.15096903218055999</v>
      </c>
      <c r="Y21">
        <v>6.5190557722636602E-8</v>
      </c>
      <c r="Z21">
        <v>0</v>
      </c>
      <c r="AA21">
        <v>0</v>
      </c>
    </row>
    <row r="22" spans="2:27" x14ac:dyDescent="0.25">
      <c r="B22">
        <v>18</v>
      </c>
      <c r="C22">
        <v>2.6294444746465898E-12</v>
      </c>
      <c r="D22">
        <v>0</v>
      </c>
      <c r="E22">
        <v>0</v>
      </c>
      <c r="F22">
        <v>0</v>
      </c>
      <c r="G22">
        <v>4.1680164505951003E-8</v>
      </c>
      <c r="H22">
        <v>1.9601627014635601E-3</v>
      </c>
      <c r="I22">
        <v>0.69385887862787798</v>
      </c>
      <c r="J22">
        <v>2.6237173484305698</v>
      </c>
      <c r="K22">
        <v>10.657165607549899</v>
      </c>
      <c r="L22">
        <v>6.8135642625298098E-3</v>
      </c>
      <c r="M22">
        <v>2.5522955118108201E-11</v>
      </c>
      <c r="N22">
        <v>2.3511686199429999E-6</v>
      </c>
      <c r="P22">
        <v>9.4373101311431901E-12</v>
      </c>
      <c r="Q22">
        <v>0</v>
      </c>
      <c r="R22">
        <v>0</v>
      </c>
      <c r="S22">
        <v>0</v>
      </c>
      <c r="T22">
        <v>0</v>
      </c>
      <c r="U22">
        <v>9.2967066996044402E-8</v>
      </c>
      <c r="V22">
        <v>1.8123027319855101E-2</v>
      </c>
      <c r="W22">
        <v>2.5642945503660999E-3</v>
      </c>
      <c r="X22">
        <v>13.2855345588452</v>
      </c>
      <c r="Y22">
        <v>5.2898332819015898E-8</v>
      </c>
      <c r="Z22">
        <v>1.9638159701185201E-12</v>
      </c>
      <c r="AA22">
        <v>5.5721073648766097E-12</v>
      </c>
    </row>
    <row r="23" spans="2:27" x14ac:dyDescent="0.25">
      <c r="B23">
        <v>19</v>
      </c>
      <c r="C23">
        <v>0</v>
      </c>
      <c r="D23">
        <v>0</v>
      </c>
      <c r="E23">
        <v>0</v>
      </c>
      <c r="F23">
        <v>0</v>
      </c>
      <c r="G23">
        <v>1.08197433738919E-5</v>
      </c>
      <c r="H23">
        <v>4.5961189889831999E-2</v>
      </c>
      <c r="I23">
        <v>2.76627310698772</v>
      </c>
      <c r="J23">
        <v>8.44692899224437</v>
      </c>
      <c r="K23">
        <v>9.3675378778409009</v>
      </c>
      <c r="L23">
        <v>1.8846824031611399E-2</v>
      </c>
      <c r="M23">
        <v>0</v>
      </c>
      <c r="N23">
        <v>7.7816034480624898E-9</v>
      </c>
      <c r="P23">
        <v>0</v>
      </c>
      <c r="Q23">
        <v>0</v>
      </c>
      <c r="R23">
        <v>0</v>
      </c>
      <c r="S23">
        <v>0</v>
      </c>
      <c r="T23">
        <v>5.3149240679487901E-11</v>
      </c>
      <c r="U23">
        <v>1.7945188115090801E-5</v>
      </c>
      <c r="V23">
        <v>2.4357775264463402</v>
      </c>
      <c r="W23">
        <v>6.92674778896386E-3</v>
      </c>
      <c r="X23">
        <v>18.5535615056172</v>
      </c>
      <c r="Y23">
        <v>2.78921512089422E-7</v>
      </c>
      <c r="Z23">
        <v>0</v>
      </c>
      <c r="AA23">
        <v>0</v>
      </c>
    </row>
    <row r="24" spans="2:27" x14ac:dyDescent="0.25">
      <c r="B24">
        <v>20</v>
      </c>
      <c r="C24">
        <v>0</v>
      </c>
      <c r="D24">
        <v>0</v>
      </c>
      <c r="E24">
        <v>0</v>
      </c>
      <c r="F24">
        <v>0</v>
      </c>
      <c r="G24">
        <v>8.0125300874970401E-5</v>
      </c>
      <c r="H24">
        <v>4.0236068306632899E-2</v>
      </c>
      <c r="I24">
        <v>2.95460038723578</v>
      </c>
      <c r="J24">
        <v>4.96059866098489</v>
      </c>
      <c r="K24">
        <v>2.45990130509706</v>
      </c>
      <c r="L24">
        <v>5.82771764906586E-5</v>
      </c>
      <c r="M24">
        <v>0</v>
      </c>
      <c r="N24">
        <v>2.4538195778269001E-9</v>
      </c>
      <c r="P24">
        <v>0</v>
      </c>
      <c r="Q24">
        <v>0</v>
      </c>
      <c r="R24">
        <v>0</v>
      </c>
      <c r="S24">
        <v>0</v>
      </c>
      <c r="T24">
        <v>1.68436180623788E-9</v>
      </c>
      <c r="U24">
        <v>1.2116969082469501E-5</v>
      </c>
      <c r="V24">
        <v>3.3998701243902198</v>
      </c>
      <c r="W24">
        <v>9.8519057424067101E-3</v>
      </c>
      <c r="X24">
        <v>7.5509408185399502</v>
      </c>
      <c r="Y24">
        <v>3.2817510451079299E-10</v>
      </c>
      <c r="Z24">
        <v>0</v>
      </c>
      <c r="AA24">
        <v>0</v>
      </c>
    </row>
    <row r="25" spans="2:27" x14ac:dyDescent="0.25">
      <c r="B25">
        <v>21</v>
      </c>
      <c r="C25">
        <v>0</v>
      </c>
      <c r="D25">
        <v>0</v>
      </c>
      <c r="E25">
        <v>0</v>
      </c>
      <c r="F25">
        <v>0</v>
      </c>
      <c r="G25">
        <v>2.7396521857350598E-9</v>
      </c>
      <c r="H25">
        <v>1.8822446280402001E-5</v>
      </c>
      <c r="I25">
        <v>6.20315229190904E-2</v>
      </c>
      <c r="J25">
        <v>6.4240308305594296E-2</v>
      </c>
      <c r="K25">
        <v>2.0479797167535702E-2</v>
      </c>
      <c r="L25">
        <v>0</v>
      </c>
      <c r="M25">
        <v>0</v>
      </c>
      <c r="N25">
        <v>3.3592470369167401E-18</v>
      </c>
      <c r="P25">
        <v>0</v>
      </c>
      <c r="Q25">
        <v>0</v>
      </c>
      <c r="R25">
        <v>0</v>
      </c>
      <c r="S25">
        <v>0</v>
      </c>
      <c r="T25">
        <v>0</v>
      </c>
      <c r="U25">
        <v>6.1878633756493705E-10</v>
      </c>
      <c r="V25">
        <v>0.16828865017010999</v>
      </c>
      <c r="W25">
        <v>1.8465201935527999E-5</v>
      </c>
      <c r="X25">
        <v>1.34617481750877E-3</v>
      </c>
      <c r="Y25">
        <v>0</v>
      </c>
      <c r="Z25">
        <v>0</v>
      </c>
      <c r="AA25">
        <v>0</v>
      </c>
    </row>
    <row r="26" spans="2:27" x14ac:dyDescent="0.25">
      <c r="B26">
        <v>22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2.6733083041480701E-7</v>
      </c>
      <c r="J26">
        <v>6.3364232568036896E-8</v>
      </c>
      <c r="K26">
        <v>1.28958290709829E-6</v>
      </c>
      <c r="L26">
        <v>0</v>
      </c>
      <c r="M26">
        <v>0</v>
      </c>
      <c r="N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2.2787177570281599E-5</v>
      </c>
      <c r="W26">
        <v>0</v>
      </c>
      <c r="X26">
        <v>1.5182178914311499E-9</v>
      </c>
      <c r="Y26">
        <v>0</v>
      </c>
      <c r="Z26">
        <v>0</v>
      </c>
      <c r="AA26">
        <v>0</v>
      </c>
    </row>
    <row r="27" spans="2:27" x14ac:dyDescent="0.25">
      <c r="B27">
        <v>23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</row>
    <row r="28" spans="2:27" x14ac:dyDescent="0.25">
      <c r="B28">
        <v>24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</row>
    <row r="30" spans="2:27" x14ac:dyDescent="0.25">
      <c r="B30" s="7">
        <v>1</v>
      </c>
      <c r="C30" s="7">
        <f>C5*5</f>
        <v>0</v>
      </c>
      <c r="D30" s="7">
        <f t="shared" ref="D30:N30" si="0">D5*5</f>
        <v>0</v>
      </c>
      <c r="E30" s="7">
        <f t="shared" si="0"/>
        <v>0</v>
      </c>
      <c r="F30" s="7">
        <f t="shared" si="0"/>
        <v>0</v>
      </c>
      <c r="G30" s="7">
        <f t="shared" si="0"/>
        <v>0</v>
      </c>
      <c r="H30" s="7">
        <f t="shared" si="0"/>
        <v>0</v>
      </c>
      <c r="I30" s="7">
        <f t="shared" si="0"/>
        <v>0</v>
      </c>
      <c r="J30" s="7">
        <f t="shared" si="0"/>
        <v>0</v>
      </c>
      <c r="K30" s="7">
        <f t="shared" si="0"/>
        <v>0</v>
      </c>
      <c r="L30" s="7">
        <f t="shared" si="0"/>
        <v>0</v>
      </c>
      <c r="M30" s="7">
        <f t="shared" si="0"/>
        <v>0</v>
      </c>
      <c r="N30" s="7">
        <f t="shared" si="0"/>
        <v>0</v>
      </c>
      <c r="O30" s="7"/>
      <c r="P30" s="7">
        <f>P5*2</f>
        <v>0</v>
      </c>
      <c r="Q30" s="7">
        <f t="shared" ref="Q30:AA30" si="1">Q5*2</f>
        <v>0</v>
      </c>
      <c r="R30" s="7">
        <f t="shared" si="1"/>
        <v>0</v>
      </c>
      <c r="S30" s="7">
        <f t="shared" si="1"/>
        <v>0</v>
      </c>
      <c r="T30" s="7">
        <f t="shared" si="1"/>
        <v>0</v>
      </c>
      <c r="U30" s="7">
        <f t="shared" si="1"/>
        <v>0</v>
      </c>
      <c r="V30" s="7">
        <f t="shared" si="1"/>
        <v>0</v>
      </c>
      <c r="W30" s="7">
        <f t="shared" si="1"/>
        <v>0</v>
      </c>
      <c r="X30" s="7">
        <f t="shared" si="1"/>
        <v>0</v>
      </c>
      <c r="Y30" s="7">
        <f t="shared" si="1"/>
        <v>0</v>
      </c>
      <c r="Z30" s="7">
        <f t="shared" si="1"/>
        <v>0</v>
      </c>
      <c r="AA30" s="7">
        <f t="shared" si="1"/>
        <v>0</v>
      </c>
    </row>
    <row r="31" spans="2:27" x14ac:dyDescent="0.25">
      <c r="B31" s="7">
        <v>2</v>
      </c>
      <c r="C31" s="7">
        <f t="shared" ref="C31:N31" si="2">C6*5</f>
        <v>0</v>
      </c>
      <c r="D31" s="7">
        <f t="shared" si="2"/>
        <v>0</v>
      </c>
      <c r="E31" s="7">
        <f t="shared" si="2"/>
        <v>0</v>
      </c>
      <c r="F31" s="7">
        <f t="shared" si="2"/>
        <v>0</v>
      </c>
      <c r="G31" s="7">
        <f t="shared" si="2"/>
        <v>0</v>
      </c>
      <c r="H31" s="7">
        <f t="shared" si="2"/>
        <v>0</v>
      </c>
      <c r="I31" s="7">
        <f t="shared" si="2"/>
        <v>0</v>
      </c>
      <c r="J31" s="7">
        <f t="shared" si="2"/>
        <v>0</v>
      </c>
      <c r="K31" s="7">
        <f t="shared" si="2"/>
        <v>0</v>
      </c>
      <c r="L31" s="7">
        <f t="shared" si="2"/>
        <v>0</v>
      </c>
      <c r="M31" s="7">
        <f t="shared" si="2"/>
        <v>0</v>
      </c>
      <c r="N31" s="7">
        <f t="shared" si="2"/>
        <v>0</v>
      </c>
      <c r="O31" s="7"/>
      <c r="P31" s="7">
        <f t="shared" ref="P31:AA31" si="3">P6*2</f>
        <v>0</v>
      </c>
      <c r="Q31" s="7">
        <f t="shared" si="3"/>
        <v>0</v>
      </c>
      <c r="R31" s="7">
        <f t="shared" si="3"/>
        <v>0</v>
      </c>
      <c r="S31" s="7">
        <f t="shared" si="3"/>
        <v>0</v>
      </c>
      <c r="T31" s="7">
        <f t="shared" si="3"/>
        <v>0</v>
      </c>
      <c r="U31" s="7">
        <f t="shared" si="3"/>
        <v>0</v>
      </c>
      <c r="V31" s="7">
        <f t="shared" si="3"/>
        <v>0</v>
      </c>
      <c r="W31" s="7">
        <f t="shared" si="3"/>
        <v>0</v>
      </c>
      <c r="X31" s="7">
        <f t="shared" si="3"/>
        <v>0</v>
      </c>
      <c r="Y31" s="7">
        <f t="shared" si="3"/>
        <v>0</v>
      </c>
      <c r="Z31" s="7">
        <f t="shared" si="3"/>
        <v>0</v>
      </c>
      <c r="AA31" s="7">
        <f t="shared" si="3"/>
        <v>0</v>
      </c>
    </row>
    <row r="32" spans="2:27" x14ac:dyDescent="0.25">
      <c r="B32" s="7">
        <v>3</v>
      </c>
      <c r="C32" s="7">
        <f t="shared" ref="C32:N32" si="4">C7*5</f>
        <v>0</v>
      </c>
      <c r="D32" s="7">
        <f t="shared" si="4"/>
        <v>0</v>
      </c>
      <c r="E32" s="7">
        <f t="shared" si="4"/>
        <v>0</v>
      </c>
      <c r="F32" s="7">
        <f t="shared" si="4"/>
        <v>0</v>
      </c>
      <c r="G32" s="7">
        <f t="shared" si="4"/>
        <v>0</v>
      </c>
      <c r="H32" s="7">
        <f t="shared" si="4"/>
        <v>0</v>
      </c>
      <c r="I32" s="7">
        <f t="shared" si="4"/>
        <v>0</v>
      </c>
      <c r="J32" s="7">
        <f t="shared" si="4"/>
        <v>0</v>
      </c>
      <c r="K32" s="7">
        <f t="shared" si="4"/>
        <v>0</v>
      </c>
      <c r="L32" s="7">
        <f t="shared" si="4"/>
        <v>0</v>
      </c>
      <c r="M32" s="7">
        <f t="shared" si="4"/>
        <v>0</v>
      </c>
      <c r="N32" s="7">
        <f t="shared" si="4"/>
        <v>0</v>
      </c>
      <c r="O32" s="7"/>
      <c r="P32" s="7">
        <f t="shared" ref="P32:AA32" si="5">P7*2</f>
        <v>0</v>
      </c>
      <c r="Q32" s="7">
        <f t="shared" si="5"/>
        <v>0</v>
      </c>
      <c r="R32" s="7">
        <f t="shared" si="5"/>
        <v>0</v>
      </c>
      <c r="S32" s="7">
        <f t="shared" si="5"/>
        <v>0</v>
      </c>
      <c r="T32" s="7">
        <f t="shared" si="5"/>
        <v>0</v>
      </c>
      <c r="U32" s="7">
        <f t="shared" si="5"/>
        <v>0</v>
      </c>
      <c r="V32" s="7">
        <f t="shared" si="5"/>
        <v>0</v>
      </c>
      <c r="W32" s="7">
        <f t="shared" si="5"/>
        <v>0</v>
      </c>
      <c r="X32" s="7">
        <f t="shared" si="5"/>
        <v>0</v>
      </c>
      <c r="Y32" s="7">
        <f t="shared" si="5"/>
        <v>0</v>
      </c>
      <c r="Z32" s="7">
        <f t="shared" si="5"/>
        <v>0</v>
      </c>
      <c r="AA32" s="7">
        <f t="shared" si="5"/>
        <v>0</v>
      </c>
    </row>
    <row r="33" spans="2:27" x14ac:dyDescent="0.25">
      <c r="B33" s="7">
        <v>4</v>
      </c>
      <c r="C33" s="7">
        <f t="shared" ref="C33:N33" si="6">C8*5</f>
        <v>0</v>
      </c>
      <c r="D33" s="7">
        <f t="shared" si="6"/>
        <v>0</v>
      </c>
      <c r="E33" s="7">
        <f t="shared" si="6"/>
        <v>0</v>
      </c>
      <c r="F33" s="7">
        <f t="shared" si="6"/>
        <v>0</v>
      </c>
      <c r="G33" s="7">
        <f t="shared" si="6"/>
        <v>0</v>
      </c>
      <c r="H33" s="7">
        <f t="shared" si="6"/>
        <v>0</v>
      </c>
      <c r="I33" s="7">
        <f t="shared" si="6"/>
        <v>0</v>
      </c>
      <c r="J33" s="7">
        <f t="shared" si="6"/>
        <v>0</v>
      </c>
      <c r="K33" s="7">
        <f t="shared" si="6"/>
        <v>0</v>
      </c>
      <c r="L33" s="7">
        <f t="shared" si="6"/>
        <v>0</v>
      </c>
      <c r="M33" s="7">
        <f t="shared" si="6"/>
        <v>0</v>
      </c>
      <c r="N33" s="7">
        <f t="shared" si="6"/>
        <v>0</v>
      </c>
      <c r="O33" s="7"/>
      <c r="P33" s="7">
        <f t="shared" ref="P33:AA33" si="7">P8*2</f>
        <v>0</v>
      </c>
      <c r="Q33" s="7">
        <f t="shared" si="7"/>
        <v>0</v>
      </c>
      <c r="R33" s="7">
        <f t="shared" si="7"/>
        <v>0</v>
      </c>
      <c r="S33" s="7">
        <f t="shared" si="7"/>
        <v>0</v>
      </c>
      <c r="T33" s="7">
        <f t="shared" si="7"/>
        <v>0</v>
      </c>
      <c r="U33" s="7">
        <f t="shared" si="7"/>
        <v>0</v>
      </c>
      <c r="V33" s="7">
        <f t="shared" si="7"/>
        <v>0</v>
      </c>
      <c r="W33" s="7">
        <f t="shared" si="7"/>
        <v>0</v>
      </c>
      <c r="X33" s="7">
        <f t="shared" si="7"/>
        <v>0</v>
      </c>
      <c r="Y33" s="7">
        <f t="shared" si="7"/>
        <v>0</v>
      </c>
      <c r="Z33" s="7">
        <f t="shared" si="7"/>
        <v>0</v>
      </c>
      <c r="AA33" s="7">
        <f t="shared" si="7"/>
        <v>0</v>
      </c>
    </row>
    <row r="34" spans="2:27" x14ac:dyDescent="0.25">
      <c r="B34" s="7">
        <v>5</v>
      </c>
      <c r="C34" s="7">
        <f t="shared" ref="C34:N34" si="8">C9*5</f>
        <v>0</v>
      </c>
      <c r="D34" s="7">
        <f t="shared" si="8"/>
        <v>0</v>
      </c>
      <c r="E34" s="7">
        <f t="shared" si="8"/>
        <v>0</v>
      </c>
      <c r="F34" s="7">
        <f t="shared" si="8"/>
        <v>0</v>
      </c>
      <c r="G34" s="7">
        <f t="shared" si="8"/>
        <v>0</v>
      </c>
      <c r="H34" s="7">
        <f t="shared" si="8"/>
        <v>0</v>
      </c>
      <c r="I34" s="7">
        <f t="shared" si="8"/>
        <v>0</v>
      </c>
      <c r="J34" s="7">
        <f t="shared" si="8"/>
        <v>0</v>
      </c>
      <c r="K34" s="7">
        <f t="shared" si="8"/>
        <v>0</v>
      </c>
      <c r="L34" s="7">
        <f t="shared" si="8"/>
        <v>0</v>
      </c>
      <c r="M34" s="7">
        <f t="shared" si="8"/>
        <v>0</v>
      </c>
      <c r="N34" s="7">
        <f t="shared" si="8"/>
        <v>0</v>
      </c>
      <c r="O34" s="7"/>
      <c r="P34" s="7">
        <f t="shared" ref="P34:AA34" si="9">P9*2</f>
        <v>0</v>
      </c>
      <c r="Q34" s="7">
        <f t="shared" si="9"/>
        <v>0</v>
      </c>
      <c r="R34" s="7">
        <f t="shared" si="9"/>
        <v>0</v>
      </c>
      <c r="S34" s="7">
        <f t="shared" si="9"/>
        <v>0</v>
      </c>
      <c r="T34" s="7">
        <f t="shared" si="9"/>
        <v>0</v>
      </c>
      <c r="U34" s="7">
        <f t="shared" si="9"/>
        <v>0</v>
      </c>
      <c r="V34" s="7">
        <f t="shared" si="9"/>
        <v>0</v>
      </c>
      <c r="W34" s="7">
        <f t="shared" si="9"/>
        <v>0</v>
      </c>
      <c r="X34" s="7">
        <f t="shared" si="9"/>
        <v>0</v>
      </c>
      <c r="Y34" s="7">
        <f t="shared" si="9"/>
        <v>0</v>
      </c>
      <c r="Z34" s="7">
        <f t="shared" si="9"/>
        <v>0</v>
      </c>
      <c r="AA34" s="7">
        <f t="shared" si="9"/>
        <v>0</v>
      </c>
    </row>
    <row r="35" spans="2:27" x14ac:dyDescent="0.25">
      <c r="B35" s="7">
        <v>6</v>
      </c>
      <c r="C35" s="7">
        <f t="shared" ref="C35:N35" si="10">C10*5</f>
        <v>0</v>
      </c>
      <c r="D35" s="7">
        <f t="shared" si="10"/>
        <v>0</v>
      </c>
      <c r="E35" s="7">
        <f t="shared" si="10"/>
        <v>0</v>
      </c>
      <c r="F35" s="7">
        <f t="shared" si="10"/>
        <v>0</v>
      </c>
      <c r="G35" s="7">
        <f t="shared" si="10"/>
        <v>0</v>
      </c>
      <c r="H35" s="7">
        <f t="shared" si="10"/>
        <v>0</v>
      </c>
      <c r="I35" s="7">
        <f t="shared" si="10"/>
        <v>0</v>
      </c>
      <c r="J35" s="7">
        <f t="shared" si="10"/>
        <v>0</v>
      </c>
      <c r="K35" s="7">
        <f t="shared" si="10"/>
        <v>0</v>
      </c>
      <c r="L35" s="7">
        <f t="shared" si="10"/>
        <v>0</v>
      </c>
      <c r="M35" s="7">
        <f t="shared" si="10"/>
        <v>0</v>
      </c>
      <c r="N35" s="7">
        <f t="shared" si="10"/>
        <v>0</v>
      </c>
      <c r="O35" s="7"/>
      <c r="P35" s="7">
        <f t="shared" ref="P35:AA35" si="11">P10*2</f>
        <v>0</v>
      </c>
      <c r="Q35" s="7">
        <f t="shared" si="11"/>
        <v>0</v>
      </c>
      <c r="R35" s="7">
        <f t="shared" si="11"/>
        <v>0</v>
      </c>
      <c r="S35" s="7">
        <f t="shared" si="11"/>
        <v>0</v>
      </c>
      <c r="T35" s="7">
        <f t="shared" si="11"/>
        <v>0</v>
      </c>
      <c r="U35" s="7">
        <f t="shared" si="11"/>
        <v>0</v>
      </c>
      <c r="V35" s="7">
        <f t="shared" si="11"/>
        <v>0</v>
      </c>
      <c r="W35" s="7">
        <f t="shared" si="11"/>
        <v>0</v>
      </c>
      <c r="X35" s="7">
        <f t="shared" si="11"/>
        <v>0</v>
      </c>
      <c r="Y35" s="7">
        <f t="shared" si="11"/>
        <v>0</v>
      </c>
      <c r="Z35" s="7">
        <f t="shared" si="11"/>
        <v>0</v>
      </c>
      <c r="AA35" s="7">
        <f t="shared" si="11"/>
        <v>0</v>
      </c>
    </row>
    <row r="36" spans="2:27" x14ac:dyDescent="0.25">
      <c r="B36" s="7">
        <v>7</v>
      </c>
      <c r="C36" s="7">
        <f t="shared" ref="C36:N36" si="12">C11*5</f>
        <v>0</v>
      </c>
      <c r="D36" s="7">
        <f t="shared" si="12"/>
        <v>0</v>
      </c>
      <c r="E36" s="7">
        <f t="shared" si="12"/>
        <v>0</v>
      </c>
      <c r="F36" s="7">
        <f t="shared" si="12"/>
        <v>0</v>
      </c>
      <c r="G36" s="7">
        <f t="shared" si="12"/>
        <v>0</v>
      </c>
      <c r="H36" s="7">
        <f t="shared" si="12"/>
        <v>0</v>
      </c>
      <c r="I36" s="7">
        <f t="shared" si="12"/>
        <v>0</v>
      </c>
      <c r="J36" s="7">
        <f t="shared" si="12"/>
        <v>0</v>
      </c>
      <c r="K36" s="7">
        <f t="shared" si="12"/>
        <v>0</v>
      </c>
      <c r="L36" s="7">
        <f t="shared" si="12"/>
        <v>0</v>
      </c>
      <c r="M36" s="7">
        <f t="shared" si="12"/>
        <v>0</v>
      </c>
      <c r="N36" s="7">
        <f t="shared" si="12"/>
        <v>0</v>
      </c>
      <c r="O36" s="7"/>
      <c r="P36" s="7">
        <f t="shared" ref="P36:AA36" si="13">P11*2</f>
        <v>0</v>
      </c>
      <c r="Q36" s="7">
        <f t="shared" si="13"/>
        <v>0</v>
      </c>
      <c r="R36" s="7">
        <f t="shared" si="13"/>
        <v>0</v>
      </c>
      <c r="S36" s="7">
        <f t="shared" si="13"/>
        <v>0</v>
      </c>
      <c r="T36" s="7">
        <f t="shared" si="13"/>
        <v>0</v>
      </c>
      <c r="U36" s="7">
        <f t="shared" si="13"/>
        <v>0</v>
      </c>
      <c r="V36" s="7">
        <f t="shared" si="13"/>
        <v>0</v>
      </c>
      <c r="W36" s="7">
        <f t="shared" si="13"/>
        <v>0</v>
      </c>
      <c r="X36" s="7">
        <f t="shared" si="13"/>
        <v>0</v>
      </c>
      <c r="Y36" s="7">
        <f t="shared" si="13"/>
        <v>0</v>
      </c>
      <c r="Z36" s="7">
        <f t="shared" si="13"/>
        <v>0</v>
      </c>
      <c r="AA36" s="7">
        <f t="shared" si="13"/>
        <v>0</v>
      </c>
    </row>
    <row r="37" spans="2:27" x14ac:dyDescent="0.25">
      <c r="B37" s="7">
        <v>8</v>
      </c>
      <c r="C37" s="7">
        <f t="shared" ref="C37:N37" si="14">C12*5</f>
        <v>0</v>
      </c>
      <c r="D37" s="7">
        <f t="shared" si="14"/>
        <v>0</v>
      </c>
      <c r="E37" s="7">
        <f t="shared" si="14"/>
        <v>0</v>
      </c>
      <c r="F37" s="7">
        <f t="shared" si="14"/>
        <v>0</v>
      </c>
      <c r="G37" s="7">
        <f t="shared" si="14"/>
        <v>0</v>
      </c>
      <c r="H37" s="7">
        <f t="shared" si="14"/>
        <v>0</v>
      </c>
      <c r="I37" s="7">
        <f t="shared" si="14"/>
        <v>4.0574645906897552E-12</v>
      </c>
      <c r="J37" s="7">
        <f t="shared" si="14"/>
        <v>0</v>
      </c>
      <c r="K37" s="7">
        <f t="shared" si="14"/>
        <v>2.9050631529988355E-14</v>
      </c>
      <c r="L37" s="7">
        <f t="shared" si="14"/>
        <v>0</v>
      </c>
      <c r="M37" s="7">
        <f t="shared" si="14"/>
        <v>0</v>
      </c>
      <c r="N37" s="7">
        <f t="shared" si="14"/>
        <v>0</v>
      </c>
      <c r="O37" s="7"/>
      <c r="P37" s="7">
        <f t="shared" ref="P37:AA37" si="15">P12*2</f>
        <v>0</v>
      </c>
      <c r="Q37" s="7">
        <f t="shared" si="15"/>
        <v>0</v>
      </c>
      <c r="R37" s="7">
        <f t="shared" si="15"/>
        <v>0</v>
      </c>
      <c r="S37" s="7">
        <f t="shared" si="15"/>
        <v>0</v>
      </c>
      <c r="T37" s="7">
        <f t="shared" si="15"/>
        <v>0</v>
      </c>
      <c r="U37" s="7">
        <f t="shared" si="15"/>
        <v>0</v>
      </c>
      <c r="V37" s="7">
        <f t="shared" si="15"/>
        <v>0</v>
      </c>
      <c r="W37" s="7">
        <f t="shared" si="15"/>
        <v>0</v>
      </c>
      <c r="X37" s="7">
        <f t="shared" si="15"/>
        <v>0</v>
      </c>
      <c r="Y37" s="7">
        <f t="shared" si="15"/>
        <v>0</v>
      </c>
      <c r="Z37" s="7">
        <f t="shared" si="15"/>
        <v>0</v>
      </c>
      <c r="AA37" s="7">
        <f t="shared" si="15"/>
        <v>0</v>
      </c>
    </row>
    <row r="38" spans="2:27" x14ac:dyDescent="0.25">
      <c r="B38" s="7">
        <v>9</v>
      </c>
      <c r="C38" s="7">
        <f t="shared" ref="C38:N38" si="16">C13*5</f>
        <v>0</v>
      </c>
      <c r="D38" s="7">
        <f t="shared" si="16"/>
        <v>0</v>
      </c>
      <c r="E38" s="7">
        <f t="shared" si="16"/>
        <v>0</v>
      </c>
      <c r="F38" s="7">
        <f t="shared" si="16"/>
        <v>0</v>
      </c>
      <c r="G38" s="7">
        <f t="shared" si="16"/>
        <v>0</v>
      </c>
      <c r="H38" s="7">
        <f t="shared" si="16"/>
        <v>0</v>
      </c>
      <c r="I38" s="7">
        <f t="shared" si="16"/>
        <v>8.5220732657857005E-10</v>
      </c>
      <c r="J38" s="7">
        <f t="shared" si="16"/>
        <v>0</v>
      </c>
      <c r="K38" s="7">
        <f t="shared" si="16"/>
        <v>2.6705499978789152E-10</v>
      </c>
      <c r="L38" s="7">
        <f t="shared" si="16"/>
        <v>0</v>
      </c>
      <c r="M38" s="7">
        <f t="shared" si="16"/>
        <v>0</v>
      </c>
      <c r="N38" s="7">
        <f t="shared" si="16"/>
        <v>0</v>
      </c>
      <c r="O38" s="7"/>
      <c r="P38" s="7">
        <f t="shared" ref="P38:AA38" si="17">P13*2</f>
        <v>0</v>
      </c>
      <c r="Q38" s="7">
        <f t="shared" si="17"/>
        <v>0</v>
      </c>
      <c r="R38" s="7">
        <f t="shared" si="17"/>
        <v>0</v>
      </c>
      <c r="S38" s="7">
        <f t="shared" si="17"/>
        <v>0</v>
      </c>
      <c r="T38" s="7">
        <f t="shared" si="17"/>
        <v>0</v>
      </c>
      <c r="U38" s="7">
        <f t="shared" si="17"/>
        <v>0</v>
      </c>
      <c r="V38" s="7">
        <f t="shared" si="17"/>
        <v>0</v>
      </c>
      <c r="W38" s="7">
        <f t="shared" si="17"/>
        <v>0</v>
      </c>
      <c r="X38" s="7">
        <f t="shared" si="17"/>
        <v>0</v>
      </c>
      <c r="Y38" s="7">
        <f t="shared" si="17"/>
        <v>0</v>
      </c>
      <c r="Z38" s="7">
        <f t="shared" si="17"/>
        <v>0</v>
      </c>
      <c r="AA38" s="7">
        <f t="shared" si="17"/>
        <v>0</v>
      </c>
    </row>
    <row r="39" spans="2:27" x14ac:dyDescent="0.25">
      <c r="B39" s="7">
        <v>10</v>
      </c>
      <c r="C39" s="7">
        <f t="shared" ref="C39:N39" si="18">C14*5</f>
        <v>0</v>
      </c>
      <c r="D39" s="7">
        <f t="shared" si="18"/>
        <v>0</v>
      </c>
      <c r="E39" s="7">
        <f t="shared" si="18"/>
        <v>0</v>
      </c>
      <c r="F39" s="7">
        <f t="shared" si="18"/>
        <v>0</v>
      </c>
      <c r="G39" s="7">
        <f t="shared" si="18"/>
        <v>0</v>
      </c>
      <c r="H39" s="7">
        <f t="shared" si="18"/>
        <v>0</v>
      </c>
      <c r="I39" s="7">
        <f t="shared" si="18"/>
        <v>2.0117443369621299E-8</v>
      </c>
      <c r="J39" s="7">
        <f t="shared" si="18"/>
        <v>2.1123755309752452E-12</v>
      </c>
      <c r="K39" s="7">
        <f t="shared" si="18"/>
        <v>3.7897392397778746E-10</v>
      </c>
      <c r="L39" s="7">
        <f t="shared" si="18"/>
        <v>0</v>
      </c>
      <c r="M39" s="7">
        <f t="shared" si="18"/>
        <v>0</v>
      </c>
      <c r="N39" s="7">
        <f t="shared" si="18"/>
        <v>0</v>
      </c>
      <c r="O39" s="7"/>
      <c r="P39" s="7">
        <f t="shared" ref="P39:AA39" si="19">P14*2</f>
        <v>0</v>
      </c>
      <c r="Q39" s="7">
        <f t="shared" si="19"/>
        <v>0</v>
      </c>
      <c r="R39" s="7">
        <f t="shared" si="19"/>
        <v>0</v>
      </c>
      <c r="S39" s="7">
        <f t="shared" si="19"/>
        <v>0</v>
      </c>
      <c r="T39" s="7">
        <f t="shared" si="19"/>
        <v>0</v>
      </c>
      <c r="U39" s="7">
        <f t="shared" si="19"/>
        <v>0</v>
      </c>
      <c r="V39" s="7">
        <f t="shared" si="19"/>
        <v>3.3550126713836401E-12</v>
      </c>
      <c r="W39" s="7">
        <f t="shared" si="19"/>
        <v>0</v>
      </c>
      <c r="X39" s="7">
        <f t="shared" si="19"/>
        <v>5.7946737593480199E-14</v>
      </c>
      <c r="Y39" s="7">
        <f t="shared" si="19"/>
        <v>0</v>
      </c>
      <c r="Z39" s="7">
        <f t="shared" si="19"/>
        <v>0</v>
      </c>
      <c r="AA39" s="7">
        <f t="shared" si="19"/>
        <v>0</v>
      </c>
    </row>
    <row r="40" spans="2:27" x14ac:dyDescent="0.25">
      <c r="B40" s="7">
        <v>11</v>
      </c>
      <c r="C40" s="7">
        <f t="shared" ref="C40:N40" si="20">C15*5</f>
        <v>0</v>
      </c>
      <c r="D40" s="7">
        <f t="shared" si="20"/>
        <v>0</v>
      </c>
      <c r="E40" s="7">
        <f t="shared" si="20"/>
        <v>0</v>
      </c>
      <c r="F40" s="7">
        <f t="shared" si="20"/>
        <v>0</v>
      </c>
      <c r="G40" s="7">
        <f t="shared" si="20"/>
        <v>0</v>
      </c>
      <c r="H40" s="7">
        <f t="shared" si="20"/>
        <v>0</v>
      </c>
      <c r="I40" s="7">
        <f t="shared" si="20"/>
        <v>6.7471523077534501E-7</v>
      </c>
      <c r="J40" s="7">
        <f t="shared" si="20"/>
        <v>3.2645315147597948E-10</v>
      </c>
      <c r="K40" s="7">
        <f t="shared" si="20"/>
        <v>4.38401868485216E-7</v>
      </c>
      <c r="L40" s="7">
        <f t="shared" si="20"/>
        <v>0</v>
      </c>
      <c r="M40" s="7">
        <f t="shared" si="20"/>
        <v>0</v>
      </c>
      <c r="N40" s="7">
        <f t="shared" si="20"/>
        <v>0</v>
      </c>
      <c r="O40" s="7"/>
      <c r="P40" s="7">
        <f t="shared" ref="P40:AA40" si="21">P15*2</f>
        <v>0</v>
      </c>
      <c r="Q40" s="7">
        <f t="shared" si="21"/>
        <v>0</v>
      </c>
      <c r="R40" s="7">
        <f t="shared" si="21"/>
        <v>0</v>
      </c>
      <c r="S40" s="7">
        <f t="shared" si="21"/>
        <v>0</v>
      </c>
      <c r="T40" s="7">
        <f t="shared" si="21"/>
        <v>0</v>
      </c>
      <c r="U40" s="7">
        <f t="shared" si="21"/>
        <v>0</v>
      </c>
      <c r="V40" s="7">
        <f t="shared" si="21"/>
        <v>1.6623820383870342E-8</v>
      </c>
      <c r="W40" s="7">
        <f t="shared" si="21"/>
        <v>0</v>
      </c>
      <c r="X40" s="7">
        <f t="shared" si="21"/>
        <v>2.1093064426425399E-8</v>
      </c>
      <c r="Y40" s="7">
        <f t="shared" si="21"/>
        <v>0</v>
      </c>
      <c r="Z40" s="7">
        <f t="shared" si="21"/>
        <v>0</v>
      </c>
      <c r="AA40" s="7">
        <f t="shared" si="21"/>
        <v>0</v>
      </c>
    </row>
    <row r="41" spans="2:27" x14ac:dyDescent="0.25">
      <c r="B41" s="7">
        <v>12</v>
      </c>
      <c r="C41" s="7">
        <f t="shared" ref="C41:N41" si="22">C16*5</f>
        <v>0</v>
      </c>
      <c r="D41" s="7">
        <f t="shared" si="22"/>
        <v>0</v>
      </c>
      <c r="E41" s="7">
        <f t="shared" si="22"/>
        <v>0</v>
      </c>
      <c r="F41" s="7">
        <f t="shared" si="22"/>
        <v>0</v>
      </c>
      <c r="G41" s="7">
        <f t="shared" si="22"/>
        <v>0</v>
      </c>
      <c r="H41" s="7">
        <f t="shared" si="22"/>
        <v>8.2226655037344995E-13</v>
      </c>
      <c r="I41" s="7">
        <f t="shared" si="22"/>
        <v>4.5229353151175598E-4</v>
      </c>
      <c r="J41" s="7">
        <f t="shared" si="22"/>
        <v>1.464632230778955E-7</v>
      </c>
      <c r="K41" s="7">
        <f t="shared" si="22"/>
        <v>4.5940323499067504E-5</v>
      </c>
      <c r="L41" s="7">
        <f t="shared" si="22"/>
        <v>0</v>
      </c>
      <c r="M41" s="7">
        <f t="shared" si="22"/>
        <v>0</v>
      </c>
      <c r="N41" s="7">
        <f t="shared" si="22"/>
        <v>0</v>
      </c>
      <c r="O41" s="7"/>
      <c r="P41" s="7">
        <f t="shared" ref="P41:AA41" si="23">P16*2</f>
        <v>0</v>
      </c>
      <c r="Q41" s="7">
        <f t="shared" si="23"/>
        <v>0</v>
      </c>
      <c r="R41" s="7">
        <f t="shared" si="23"/>
        <v>0</v>
      </c>
      <c r="S41" s="7">
        <f t="shared" si="23"/>
        <v>0</v>
      </c>
      <c r="T41" s="7">
        <f t="shared" si="23"/>
        <v>0</v>
      </c>
      <c r="U41" s="7">
        <f t="shared" si="23"/>
        <v>0</v>
      </c>
      <c r="V41" s="7">
        <f t="shared" si="23"/>
        <v>2.5064035313618999E-4</v>
      </c>
      <c r="W41" s="7">
        <f t="shared" si="23"/>
        <v>0</v>
      </c>
      <c r="X41" s="7">
        <f t="shared" si="23"/>
        <v>2.2870692784894999E-5</v>
      </c>
      <c r="Y41" s="7">
        <f t="shared" si="23"/>
        <v>0</v>
      </c>
      <c r="Z41" s="7">
        <f t="shared" si="23"/>
        <v>0</v>
      </c>
      <c r="AA41" s="7">
        <f t="shared" si="23"/>
        <v>0</v>
      </c>
    </row>
    <row r="42" spans="2:27" x14ac:dyDescent="0.25">
      <c r="B42" s="7">
        <v>13</v>
      </c>
      <c r="C42" s="7">
        <f t="shared" ref="C42:N42" si="24">C17*5</f>
        <v>0</v>
      </c>
      <c r="D42" s="7">
        <f t="shared" si="24"/>
        <v>0</v>
      </c>
      <c r="E42" s="7">
        <f t="shared" si="24"/>
        <v>0</v>
      </c>
      <c r="F42" s="7">
        <f t="shared" si="24"/>
        <v>0</v>
      </c>
      <c r="G42" s="7">
        <f t="shared" si="24"/>
        <v>0</v>
      </c>
      <c r="H42" s="7">
        <f t="shared" si="24"/>
        <v>1.1723382397293799E-10</v>
      </c>
      <c r="I42" s="7">
        <f t="shared" si="24"/>
        <v>4.4712053065823695E-3</v>
      </c>
      <c r="J42" s="7">
        <f t="shared" si="24"/>
        <v>7.0030679563360006E-4</v>
      </c>
      <c r="K42" s="7">
        <f t="shared" si="24"/>
        <v>1.738028078489695E-3</v>
      </c>
      <c r="L42" s="7">
        <f t="shared" si="24"/>
        <v>0</v>
      </c>
      <c r="M42" s="7">
        <f t="shared" si="24"/>
        <v>0</v>
      </c>
      <c r="N42" s="7">
        <f t="shared" si="24"/>
        <v>0</v>
      </c>
      <c r="O42" s="7"/>
      <c r="P42" s="7">
        <f t="shared" ref="P42:AA42" si="25">P17*2</f>
        <v>0</v>
      </c>
      <c r="Q42" s="7">
        <f t="shared" si="25"/>
        <v>0</v>
      </c>
      <c r="R42" s="7">
        <f t="shared" si="25"/>
        <v>0</v>
      </c>
      <c r="S42" s="7">
        <f t="shared" si="25"/>
        <v>0</v>
      </c>
      <c r="T42" s="7">
        <f t="shared" si="25"/>
        <v>0</v>
      </c>
      <c r="U42" s="7">
        <f t="shared" si="25"/>
        <v>0</v>
      </c>
      <c r="V42" s="7">
        <f t="shared" si="25"/>
        <v>9.0307278435062795E-4</v>
      </c>
      <c r="W42" s="7">
        <f t="shared" si="25"/>
        <v>2.5653453319951399E-15</v>
      </c>
      <c r="X42" s="7">
        <f t="shared" si="25"/>
        <v>1.057624198950366E-3</v>
      </c>
      <c r="Y42" s="7">
        <f t="shared" si="25"/>
        <v>0</v>
      </c>
      <c r="Z42" s="7">
        <f t="shared" si="25"/>
        <v>0</v>
      </c>
      <c r="AA42" s="7">
        <f t="shared" si="25"/>
        <v>0</v>
      </c>
    </row>
    <row r="43" spans="2:27" x14ac:dyDescent="0.25">
      <c r="B43" s="7">
        <v>14</v>
      </c>
      <c r="C43" s="7">
        <f t="shared" ref="C43:N43" si="26">C18*5</f>
        <v>0</v>
      </c>
      <c r="D43" s="7">
        <f t="shared" si="26"/>
        <v>0</v>
      </c>
      <c r="E43" s="7">
        <f t="shared" si="26"/>
        <v>0</v>
      </c>
      <c r="F43" s="7">
        <f t="shared" si="26"/>
        <v>0</v>
      </c>
      <c r="G43" s="7">
        <f t="shared" si="26"/>
        <v>0</v>
      </c>
      <c r="H43" s="7">
        <f t="shared" si="26"/>
        <v>6.1336248598558996E-8</v>
      </c>
      <c r="I43" s="7">
        <f t="shared" si="26"/>
        <v>2.9162576543497101E-2</v>
      </c>
      <c r="J43" s="7">
        <f t="shared" si="26"/>
        <v>5.2903403605956495E-2</v>
      </c>
      <c r="K43" s="7">
        <f t="shared" si="26"/>
        <v>6.3163666661046503E-2</v>
      </c>
      <c r="L43" s="7">
        <f t="shared" si="26"/>
        <v>1.3609001442906951E-14</v>
      </c>
      <c r="M43" s="7">
        <f t="shared" si="26"/>
        <v>0</v>
      </c>
      <c r="N43" s="7">
        <f t="shared" si="26"/>
        <v>0</v>
      </c>
      <c r="O43" s="7"/>
      <c r="P43" s="7">
        <f t="shared" ref="P43:AA43" si="27">P18*2</f>
        <v>0</v>
      </c>
      <c r="Q43" s="7">
        <f t="shared" si="27"/>
        <v>0</v>
      </c>
      <c r="R43" s="7">
        <f t="shared" si="27"/>
        <v>0</v>
      </c>
      <c r="S43" s="7">
        <f t="shared" si="27"/>
        <v>0</v>
      </c>
      <c r="T43" s="7">
        <f t="shared" si="27"/>
        <v>0</v>
      </c>
      <c r="U43" s="7">
        <f t="shared" si="27"/>
        <v>2.2710016737518601E-15</v>
      </c>
      <c r="V43" s="7">
        <f t="shared" si="27"/>
        <v>1.085581746328536E-4</v>
      </c>
      <c r="W43" s="7">
        <f t="shared" si="27"/>
        <v>2.5921371245039799E-9</v>
      </c>
      <c r="X43" s="7">
        <f t="shared" si="27"/>
        <v>1.206166622455336E-3</v>
      </c>
      <c r="Y43" s="7">
        <f t="shared" si="27"/>
        <v>0</v>
      </c>
      <c r="Z43" s="7">
        <f t="shared" si="27"/>
        <v>0</v>
      </c>
      <c r="AA43" s="7">
        <f t="shared" si="27"/>
        <v>0</v>
      </c>
    </row>
    <row r="44" spans="2:27" x14ac:dyDescent="0.25">
      <c r="B44" s="7">
        <v>15</v>
      </c>
      <c r="C44" s="7">
        <f t="shared" ref="C44:N44" si="28">C19*5</f>
        <v>0</v>
      </c>
      <c r="D44" s="7">
        <f t="shared" si="28"/>
        <v>0</v>
      </c>
      <c r="E44" s="7">
        <f t="shared" si="28"/>
        <v>0</v>
      </c>
      <c r="F44" s="7">
        <f t="shared" si="28"/>
        <v>0</v>
      </c>
      <c r="G44" s="7">
        <f t="shared" si="28"/>
        <v>8.3949614424481003E-12</v>
      </c>
      <c r="H44" s="7">
        <f t="shared" si="28"/>
        <v>5.1076002746931999E-6</v>
      </c>
      <c r="I44" s="7">
        <f t="shared" si="28"/>
        <v>0.39950800421132499</v>
      </c>
      <c r="J44" s="7">
        <f t="shared" si="28"/>
        <v>2.6860426357351552</v>
      </c>
      <c r="K44" s="7">
        <f t="shared" si="28"/>
        <v>1.9412589594366449</v>
      </c>
      <c r="L44" s="7">
        <f t="shared" si="28"/>
        <v>1.1046379798350999E-8</v>
      </c>
      <c r="M44" s="7">
        <f t="shared" si="28"/>
        <v>0</v>
      </c>
      <c r="N44" s="7">
        <f t="shared" si="28"/>
        <v>0</v>
      </c>
      <c r="O44" s="7"/>
      <c r="P44" s="7">
        <f t="shared" ref="P44:AA44" si="29">P19*2</f>
        <v>0</v>
      </c>
      <c r="Q44" s="7">
        <f t="shared" si="29"/>
        <v>0</v>
      </c>
      <c r="R44" s="7">
        <f t="shared" si="29"/>
        <v>0</v>
      </c>
      <c r="S44" s="7">
        <f t="shared" si="29"/>
        <v>0</v>
      </c>
      <c r="T44" s="7">
        <f t="shared" si="29"/>
        <v>0</v>
      </c>
      <c r="U44" s="7">
        <f t="shared" si="29"/>
        <v>1.5344477823781E-12</v>
      </c>
      <c r="V44" s="7">
        <f t="shared" si="29"/>
        <v>1.7402974335142601E-3</v>
      </c>
      <c r="W44" s="7">
        <f t="shared" si="29"/>
        <v>2.5585245346104601E-5</v>
      </c>
      <c r="X44" s="7">
        <f t="shared" si="29"/>
        <v>4.4902108979622997E-2</v>
      </c>
      <c r="Y44" s="7">
        <f t="shared" si="29"/>
        <v>0</v>
      </c>
      <c r="Z44" s="7">
        <f t="shared" si="29"/>
        <v>0</v>
      </c>
      <c r="AA44" s="7">
        <f t="shared" si="29"/>
        <v>0</v>
      </c>
    </row>
    <row r="45" spans="2:27" x14ac:dyDescent="0.25">
      <c r="B45" s="7">
        <v>16</v>
      </c>
      <c r="C45" s="7">
        <f t="shared" ref="C45:N45" si="30">C20*5</f>
        <v>0</v>
      </c>
      <c r="D45" s="7">
        <f t="shared" si="30"/>
        <v>0</v>
      </c>
      <c r="E45" s="7">
        <f t="shared" si="30"/>
        <v>0</v>
      </c>
      <c r="F45" s="7">
        <f t="shared" si="30"/>
        <v>0</v>
      </c>
      <c r="G45" s="7">
        <f t="shared" si="30"/>
        <v>3.2331217352909251E-10</v>
      </c>
      <c r="H45" s="7">
        <f t="shared" si="30"/>
        <v>3.2519289825455903E-4</v>
      </c>
      <c r="I45" s="7">
        <f t="shared" si="30"/>
        <v>1.6309727561585099</v>
      </c>
      <c r="J45" s="7">
        <f t="shared" si="30"/>
        <v>7.6985776023882</v>
      </c>
      <c r="K45" s="7">
        <f t="shared" si="30"/>
        <v>6.308715183431099</v>
      </c>
      <c r="L45" s="7">
        <f t="shared" si="30"/>
        <v>3.2545375533187047E-6</v>
      </c>
      <c r="M45" s="7">
        <f t="shared" si="30"/>
        <v>0</v>
      </c>
      <c r="N45" s="7">
        <f t="shared" si="30"/>
        <v>0</v>
      </c>
      <c r="O45" s="7"/>
      <c r="P45" s="7">
        <f t="shared" ref="P45:AA45" si="31">P20*2</f>
        <v>0</v>
      </c>
      <c r="Q45" s="7">
        <f t="shared" si="31"/>
        <v>0</v>
      </c>
      <c r="R45" s="7">
        <f t="shared" si="31"/>
        <v>0</v>
      </c>
      <c r="S45" s="7">
        <f t="shared" si="31"/>
        <v>0</v>
      </c>
      <c r="T45" s="7">
        <f t="shared" si="31"/>
        <v>0</v>
      </c>
      <c r="U45" s="7">
        <f t="shared" si="31"/>
        <v>6.0624330318987798E-10</v>
      </c>
      <c r="V45" s="7">
        <f t="shared" si="31"/>
        <v>6.2352253572620798E-3</v>
      </c>
      <c r="W45" s="7">
        <f t="shared" si="31"/>
        <v>6.6968601202111399E-4</v>
      </c>
      <c r="X45" s="7">
        <f t="shared" si="31"/>
        <v>0.177984784874439</v>
      </c>
      <c r="Y45" s="7">
        <f t="shared" si="31"/>
        <v>0</v>
      </c>
      <c r="Z45" s="7">
        <f t="shared" si="31"/>
        <v>0</v>
      </c>
      <c r="AA45" s="7">
        <f t="shared" si="31"/>
        <v>0</v>
      </c>
    </row>
    <row r="46" spans="2:27" x14ac:dyDescent="0.25">
      <c r="B46" s="7">
        <v>17</v>
      </c>
      <c r="C46" s="7">
        <f t="shared" ref="C46:N46" si="32">C21*5</f>
        <v>0</v>
      </c>
      <c r="D46" s="7">
        <f t="shared" si="32"/>
        <v>0</v>
      </c>
      <c r="E46" s="7">
        <f t="shared" si="32"/>
        <v>0</v>
      </c>
      <c r="F46" s="7">
        <f t="shared" si="32"/>
        <v>0</v>
      </c>
      <c r="G46" s="7">
        <f t="shared" si="32"/>
        <v>2.904012758019515E-7</v>
      </c>
      <c r="H46" s="7">
        <f t="shared" si="32"/>
        <v>5.9056550437727999E-4</v>
      </c>
      <c r="I46" s="7">
        <f t="shared" si="32"/>
        <v>2.234258935399835</v>
      </c>
      <c r="J46" s="7">
        <f t="shared" si="32"/>
        <v>8.0199060585979502</v>
      </c>
      <c r="K46" s="7">
        <f t="shared" si="32"/>
        <v>6.6460099694853003</v>
      </c>
      <c r="L46" s="7">
        <f t="shared" si="32"/>
        <v>5.2961794497689993E-2</v>
      </c>
      <c r="M46" s="7">
        <f t="shared" si="32"/>
        <v>0</v>
      </c>
      <c r="N46" s="7">
        <f t="shared" si="32"/>
        <v>0</v>
      </c>
      <c r="O46" s="7"/>
      <c r="P46" s="7">
        <f t="shared" ref="P46:AA46" si="33">P21*2</f>
        <v>0</v>
      </c>
      <c r="Q46" s="7">
        <f t="shared" si="33"/>
        <v>0</v>
      </c>
      <c r="R46" s="7">
        <f t="shared" si="33"/>
        <v>0</v>
      </c>
      <c r="S46" s="7">
        <f t="shared" si="33"/>
        <v>0</v>
      </c>
      <c r="T46" s="7">
        <f t="shared" si="33"/>
        <v>7.54299238087812E-16</v>
      </c>
      <c r="U46" s="7">
        <f t="shared" si="33"/>
        <v>3.47840186120274E-9</v>
      </c>
      <c r="V46" s="7">
        <f t="shared" si="33"/>
        <v>2.3205867131865399E-2</v>
      </c>
      <c r="W46" s="7">
        <f t="shared" si="33"/>
        <v>1.5340320947824159E-3</v>
      </c>
      <c r="X46" s="7">
        <f t="shared" si="33"/>
        <v>0.30193806436111997</v>
      </c>
      <c r="Y46" s="7">
        <f t="shared" si="33"/>
        <v>1.303811154452732E-7</v>
      </c>
      <c r="Z46" s="7">
        <f t="shared" si="33"/>
        <v>0</v>
      </c>
      <c r="AA46" s="7">
        <f t="shared" si="33"/>
        <v>0</v>
      </c>
    </row>
    <row r="47" spans="2:27" x14ac:dyDescent="0.25">
      <c r="B47" s="7">
        <v>18</v>
      </c>
      <c r="C47" s="7">
        <f t="shared" ref="C47:N47" si="34">C22*5</f>
        <v>1.314722237323295E-11</v>
      </c>
      <c r="D47" s="7">
        <f t="shared" si="34"/>
        <v>0</v>
      </c>
      <c r="E47" s="7">
        <f t="shared" si="34"/>
        <v>0</v>
      </c>
      <c r="F47" s="7">
        <f t="shared" si="34"/>
        <v>0</v>
      </c>
      <c r="G47" s="7">
        <f t="shared" si="34"/>
        <v>2.08400822529755E-7</v>
      </c>
      <c r="H47" s="7">
        <f t="shared" si="34"/>
        <v>9.8008135073178008E-3</v>
      </c>
      <c r="I47" s="7">
        <f t="shared" si="34"/>
        <v>3.46929439313939</v>
      </c>
      <c r="J47" s="7">
        <f t="shared" si="34"/>
        <v>13.11858674215285</v>
      </c>
      <c r="K47" s="7">
        <f t="shared" si="34"/>
        <v>53.285828037749496</v>
      </c>
      <c r="L47" s="7">
        <f t="shared" si="34"/>
        <v>3.4067821312649051E-2</v>
      </c>
      <c r="M47" s="7">
        <f t="shared" si="34"/>
        <v>1.27614775590541E-10</v>
      </c>
      <c r="N47" s="7">
        <f t="shared" si="34"/>
        <v>1.1755843099715E-5</v>
      </c>
      <c r="O47" s="7"/>
      <c r="P47" s="7">
        <f t="shared" ref="P47:AA47" si="35">P22*2</f>
        <v>1.887462026228638E-11</v>
      </c>
      <c r="Q47" s="7">
        <f t="shared" si="35"/>
        <v>0</v>
      </c>
      <c r="R47" s="7">
        <f t="shared" si="35"/>
        <v>0</v>
      </c>
      <c r="S47" s="7">
        <f t="shared" si="35"/>
        <v>0</v>
      </c>
      <c r="T47" s="7">
        <f t="shared" si="35"/>
        <v>0</v>
      </c>
      <c r="U47" s="7">
        <f t="shared" si="35"/>
        <v>1.859341339920888E-7</v>
      </c>
      <c r="V47" s="7">
        <f t="shared" si="35"/>
        <v>3.6246054639710201E-2</v>
      </c>
      <c r="W47" s="7">
        <f t="shared" si="35"/>
        <v>5.1285891007321997E-3</v>
      </c>
      <c r="X47" s="7">
        <f t="shared" si="35"/>
        <v>26.571069117690399</v>
      </c>
      <c r="Y47" s="7">
        <f t="shared" si="35"/>
        <v>1.057966656380318E-7</v>
      </c>
      <c r="Z47" s="7">
        <f t="shared" si="35"/>
        <v>3.9276319402370403E-12</v>
      </c>
      <c r="AA47" s="7">
        <f t="shared" si="35"/>
        <v>1.1144214729753219E-11</v>
      </c>
    </row>
    <row r="48" spans="2:27" x14ac:dyDescent="0.25">
      <c r="B48" s="7">
        <v>19</v>
      </c>
      <c r="C48" s="7">
        <f t="shared" ref="C48:N48" si="36">C23*5</f>
        <v>0</v>
      </c>
      <c r="D48" s="7">
        <f t="shared" si="36"/>
        <v>0</v>
      </c>
      <c r="E48" s="7">
        <f t="shared" si="36"/>
        <v>0</v>
      </c>
      <c r="F48" s="7">
        <f t="shared" si="36"/>
        <v>0</v>
      </c>
      <c r="G48" s="7">
        <f t="shared" si="36"/>
        <v>5.4098716869459501E-5</v>
      </c>
      <c r="H48" s="7">
        <f t="shared" si="36"/>
        <v>0.22980594944916</v>
      </c>
      <c r="I48" s="7">
        <f t="shared" si="36"/>
        <v>13.8313655349386</v>
      </c>
      <c r="J48" s="7">
        <f t="shared" si="36"/>
        <v>42.234644961221846</v>
      </c>
      <c r="K48" s="7">
        <f t="shared" si="36"/>
        <v>46.837689389204506</v>
      </c>
      <c r="L48" s="7">
        <f t="shared" si="36"/>
        <v>9.4234120158056989E-2</v>
      </c>
      <c r="M48" s="7">
        <f t="shared" si="36"/>
        <v>0</v>
      </c>
      <c r="N48" s="7">
        <f t="shared" si="36"/>
        <v>3.8908017240312448E-8</v>
      </c>
      <c r="O48" s="7"/>
      <c r="P48" s="7">
        <f t="shared" ref="P48:AA48" si="37">P23*2</f>
        <v>0</v>
      </c>
      <c r="Q48" s="7">
        <f t="shared" si="37"/>
        <v>0</v>
      </c>
      <c r="R48" s="7">
        <f t="shared" si="37"/>
        <v>0</v>
      </c>
      <c r="S48" s="7">
        <f t="shared" si="37"/>
        <v>0</v>
      </c>
      <c r="T48" s="7">
        <f t="shared" si="37"/>
        <v>1.062984813589758E-10</v>
      </c>
      <c r="U48" s="7">
        <f t="shared" si="37"/>
        <v>3.5890376230181602E-5</v>
      </c>
      <c r="V48" s="7">
        <f t="shared" si="37"/>
        <v>4.8715550528926803</v>
      </c>
      <c r="W48" s="7">
        <f t="shared" si="37"/>
        <v>1.385349557792772E-2</v>
      </c>
      <c r="X48" s="7">
        <f t="shared" si="37"/>
        <v>37.1071230112344</v>
      </c>
      <c r="Y48" s="7">
        <f t="shared" si="37"/>
        <v>5.57843024178844E-7</v>
      </c>
      <c r="Z48" s="7">
        <f t="shared" si="37"/>
        <v>0</v>
      </c>
      <c r="AA48" s="7">
        <f t="shared" si="37"/>
        <v>0</v>
      </c>
    </row>
    <row r="49" spans="2:27" x14ac:dyDescent="0.25">
      <c r="B49" s="7">
        <v>20</v>
      </c>
      <c r="C49" s="7">
        <f t="shared" ref="C49:N49" si="38">C24*5</f>
        <v>0</v>
      </c>
      <c r="D49" s="7">
        <f t="shared" si="38"/>
        <v>0</v>
      </c>
      <c r="E49" s="7">
        <f t="shared" si="38"/>
        <v>0</v>
      </c>
      <c r="F49" s="7">
        <f t="shared" si="38"/>
        <v>0</v>
      </c>
      <c r="G49" s="7">
        <f t="shared" si="38"/>
        <v>4.0062650437485201E-4</v>
      </c>
      <c r="H49" s="7">
        <f t="shared" si="38"/>
        <v>0.2011803415331645</v>
      </c>
      <c r="I49" s="7">
        <f t="shared" si="38"/>
        <v>14.7730019361789</v>
      </c>
      <c r="J49" s="7">
        <f t="shared" si="38"/>
        <v>24.802993304924449</v>
      </c>
      <c r="K49" s="7">
        <f t="shared" si="38"/>
        <v>12.299506525485299</v>
      </c>
      <c r="L49" s="7">
        <f t="shared" si="38"/>
        <v>2.9138588245329302E-4</v>
      </c>
      <c r="M49" s="7">
        <f t="shared" si="38"/>
        <v>0</v>
      </c>
      <c r="N49" s="7">
        <f t="shared" si="38"/>
        <v>1.22690978891345E-8</v>
      </c>
      <c r="O49" s="7"/>
      <c r="P49" s="7">
        <f t="shared" ref="P49:AA49" si="39">P24*2</f>
        <v>0</v>
      </c>
      <c r="Q49" s="7">
        <f t="shared" si="39"/>
        <v>0</v>
      </c>
      <c r="R49" s="7">
        <f t="shared" si="39"/>
        <v>0</v>
      </c>
      <c r="S49" s="7">
        <f t="shared" si="39"/>
        <v>0</v>
      </c>
      <c r="T49" s="7">
        <f t="shared" si="39"/>
        <v>3.3687236124757599E-9</v>
      </c>
      <c r="U49" s="7">
        <f t="shared" si="39"/>
        <v>2.4233938164939001E-5</v>
      </c>
      <c r="V49" s="7">
        <f t="shared" si="39"/>
        <v>6.7997402487804397</v>
      </c>
      <c r="W49" s="7">
        <f t="shared" si="39"/>
        <v>1.970381148481342E-2</v>
      </c>
      <c r="X49" s="7">
        <f t="shared" si="39"/>
        <v>15.1018816370799</v>
      </c>
      <c r="Y49" s="7">
        <f t="shared" si="39"/>
        <v>6.5635020902158597E-10</v>
      </c>
      <c r="Z49" s="7">
        <f t="shared" si="39"/>
        <v>0</v>
      </c>
      <c r="AA49" s="7">
        <f t="shared" si="39"/>
        <v>0</v>
      </c>
    </row>
    <row r="50" spans="2:27" x14ac:dyDescent="0.25">
      <c r="B50" s="7">
        <v>21</v>
      </c>
      <c r="C50" s="7">
        <f t="shared" ref="C50:N50" si="40">C25*5</f>
        <v>0</v>
      </c>
      <c r="D50" s="7">
        <f t="shared" si="40"/>
        <v>0</v>
      </c>
      <c r="E50" s="7">
        <f t="shared" si="40"/>
        <v>0</v>
      </c>
      <c r="F50" s="7">
        <f t="shared" si="40"/>
        <v>0</v>
      </c>
      <c r="G50" s="7">
        <f t="shared" si="40"/>
        <v>1.36982609286753E-8</v>
      </c>
      <c r="H50" s="7">
        <f t="shared" si="40"/>
        <v>9.4112231402010004E-5</v>
      </c>
      <c r="I50" s="7">
        <f t="shared" si="40"/>
        <v>0.31015761459545199</v>
      </c>
      <c r="J50" s="7">
        <f t="shared" si="40"/>
        <v>0.32120154152797148</v>
      </c>
      <c r="K50" s="7">
        <f t="shared" si="40"/>
        <v>0.10239898583767851</v>
      </c>
      <c r="L50" s="7">
        <f t="shared" si="40"/>
        <v>0</v>
      </c>
      <c r="M50" s="7">
        <f t="shared" si="40"/>
        <v>0</v>
      </c>
      <c r="N50" s="7">
        <f t="shared" si="40"/>
        <v>1.6796235184583702E-17</v>
      </c>
      <c r="O50" s="7"/>
      <c r="P50" s="7">
        <f t="shared" ref="P50:AA50" si="41">P25*2</f>
        <v>0</v>
      </c>
      <c r="Q50" s="7">
        <f t="shared" si="41"/>
        <v>0</v>
      </c>
      <c r="R50" s="7">
        <f t="shared" si="41"/>
        <v>0</v>
      </c>
      <c r="S50" s="7">
        <f t="shared" si="41"/>
        <v>0</v>
      </c>
      <c r="T50" s="7">
        <f t="shared" si="41"/>
        <v>0</v>
      </c>
      <c r="U50" s="7">
        <f t="shared" si="41"/>
        <v>1.2375726751298741E-9</v>
      </c>
      <c r="V50" s="7">
        <f t="shared" si="41"/>
        <v>0.33657730034021999</v>
      </c>
      <c r="W50" s="7">
        <f t="shared" si="41"/>
        <v>3.6930403871055997E-5</v>
      </c>
      <c r="X50" s="7">
        <f t="shared" si="41"/>
        <v>2.69234963501754E-3</v>
      </c>
      <c r="Y50" s="7">
        <f t="shared" si="41"/>
        <v>0</v>
      </c>
      <c r="Z50" s="7">
        <f t="shared" si="41"/>
        <v>0</v>
      </c>
      <c r="AA50" s="7">
        <f t="shared" si="41"/>
        <v>0</v>
      </c>
    </row>
    <row r="51" spans="2:27" x14ac:dyDescent="0.25">
      <c r="B51" s="7">
        <v>22</v>
      </c>
      <c r="C51" s="7">
        <f t="shared" ref="C51:N51" si="42">C26*5</f>
        <v>0</v>
      </c>
      <c r="D51" s="7">
        <f t="shared" si="42"/>
        <v>0</v>
      </c>
      <c r="E51" s="7">
        <f t="shared" si="42"/>
        <v>0</v>
      </c>
      <c r="F51" s="7">
        <f t="shared" si="42"/>
        <v>0</v>
      </c>
      <c r="G51" s="7">
        <f t="shared" si="42"/>
        <v>0</v>
      </c>
      <c r="H51" s="7">
        <f t="shared" si="42"/>
        <v>0</v>
      </c>
      <c r="I51" s="7">
        <f t="shared" si="42"/>
        <v>1.3366541520740351E-6</v>
      </c>
      <c r="J51" s="7">
        <f t="shared" si="42"/>
        <v>3.1682116284018445E-7</v>
      </c>
      <c r="K51" s="7">
        <f t="shared" si="42"/>
        <v>6.4479145354914498E-6</v>
      </c>
      <c r="L51" s="7">
        <f t="shared" si="42"/>
        <v>0</v>
      </c>
      <c r="M51" s="7">
        <f t="shared" si="42"/>
        <v>0</v>
      </c>
      <c r="N51" s="7">
        <f t="shared" si="42"/>
        <v>0</v>
      </c>
      <c r="O51" s="7"/>
      <c r="P51" s="7">
        <f t="shared" ref="P51:AA51" si="43">P26*2</f>
        <v>0</v>
      </c>
      <c r="Q51" s="7">
        <f t="shared" si="43"/>
        <v>0</v>
      </c>
      <c r="R51" s="7">
        <f t="shared" si="43"/>
        <v>0</v>
      </c>
      <c r="S51" s="7">
        <f t="shared" si="43"/>
        <v>0</v>
      </c>
      <c r="T51" s="7">
        <f t="shared" si="43"/>
        <v>0</v>
      </c>
      <c r="U51" s="7">
        <f t="shared" si="43"/>
        <v>0</v>
      </c>
      <c r="V51" s="7">
        <f t="shared" si="43"/>
        <v>4.5574355140563199E-5</v>
      </c>
      <c r="W51" s="7">
        <f t="shared" si="43"/>
        <v>0</v>
      </c>
      <c r="X51" s="7">
        <f t="shared" si="43"/>
        <v>3.0364357828622998E-9</v>
      </c>
      <c r="Y51" s="7">
        <f t="shared" si="43"/>
        <v>0</v>
      </c>
      <c r="Z51" s="7">
        <f t="shared" si="43"/>
        <v>0</v>
      </c>
      <c r="AA51" s="7">
        <f t="shared" si="43"/>
        <v>0</v>
      </c>
    </row>
    <row r="52" spans="2:27" x14ac:dyDescent="0.25">
      <c r="B52" s="7">
        <v>23</v>
      </c>
      <c r="C52" s="7">
        <f t="shared" ref="C52:N52" si="44">C27*5</f>
        <v>0</v>
      </c>
      <c r="D52" s="7">
        <f t="shared" si="44"/>
        <v>0</v>
      </c>
      <c r="E52" s="7">
        <f t="shared" si="44"/>
        <v>0</v>
      </c>
      <c r="F52" s="7">
        <f t="shared" si="44"/>
        <v>0</v>
      </c>
      <c r="G52" s="7">
        <f t="shared" si="44"/>
        <v>0</v>
      </c>
      <c r="H52" s="7">
        <f t="shared" si="44"/>
        <v>0</v>
      </c>
      <c r="I52" s="7">
        <f t="shared" si="44"/>
        <v>0</v>
      </c>
      <c r="J52" s="7">
        <f t="shared" si="44"/>
        <v>0</v>
      </c>
      <c r="K52" s="7">
        <f t="shared" si="44"/>
        <v>0</v>
      </c>
      <c r="L52" s="7">
        <f t="shared" si="44"/>
        <v>0</v>
      </c>
      <c r="M52" s="7">
        <f t="shared" si="44"/>
        <v>0</v>
      </c>
      <c r="N52" s="7">
        <f t="shared" si="44"/>
        <v>0</v>
      </c>
      <c r="O52" s="7"/>
      <c r="P52" s="7">
        <f t="shared" ref="P52:AA52" si="45">P27*2</f>
        <v>0</v>
      </c>
      <c r="Q52" s="7">
        <f t="shared" si="45"/>
        <v>0</v>
      </c>
      <c r="R52" s="7">
        <f t="shared" si="45"/>
        <v>0</v>
      </c>
      <c r="S52" s="7">
        <f t="shared" si="45"/>
        <v>0</v>
      </c>
      <c r="T52" s="7">
        <f t="shared" si="45"/>
        <v>0</v>
      </c>
      <c r="U52" s="7">
        <f t="shared" si="45"/>
        <v>0</v>
      </c>
      <c r="V52" s="7">
        <f t="shared" si="45"/>
        <v>0</v>
      </c>
      <c r="W52" s="7">
        <f t="shared" si="45"/>
        <v>0</v>
      </c>
      <c r="X52" s="7">
        <f t="shared" si="45"/>
        <v>0</v>
      </c>
      <c r="Y52" s="7">
        <f t="shared" si="45"/>
        <v>0</v>
      </c>
      <c r="Z52" s="7">
        <f t="shared" si="45"/>
        <v>0</v>
      </c>
      <c r="AA52" s="7">
        <f t="shared" si="45"/>
        <v>0</v>
      </c>
    </row>
    <row r="53" spans="2:27" x14ac:dyDescent="0.25">
      <c r="B53" s="7">
        <v>24</v>
      </c>
      <c r="C53" s="7">
        <f t="shared" ref="C53:N53" si="46">C28*5</f>
        <v>0</v>
      </c>
      <c r="D53" s="7">
        <f t="shared" si="46"/>
        <v>0</v>
      </c>
      <c r="E53" s="7">
        <f t="shared" si="46"/>
        <v>0</v>
      </c>
      <c r="F53" s="7">
        <f t="shared" si="46"/>
        <v>0</v>
      </c>
      <c r="G53" s="7">
        <f t="shared" si="46"/>
        <v>0</v>
      </c>
      <c r="H53" s="7">
        <f t="shared" si="46"/>
        <v>0</v>
      </c>
      <c r="I53" s="7">
        <f t="shared" si="46"/>
        <v>0</v>
      </c>
      <c r="J53" s="7">
        <f t="shared" si="46"/>
        <v>0</v>
      </c>
      <c r="K53" s="7">
        <f t="shared" si="46"/>
        <v>0</v>
      </c>
      <c r="L53" s="7">
        <f t="shared" si="46"/>
        <v>0</v>
      </c>
      <c r="M53" s="7">
        <f t="shared" si="46"/>
        <v>0</v>
      </c>
      <c r="N53" s="7">
        <f t="shared" si="46"/>
        <v>0</v>
      </c>
      <c r="O53" s="7"/>
      <c r="P53" s="7">
        <f t="shared" ref="P53:AA53" si="47">P28*2</f>
        <v>0</v>
      </c>
      <c r="Q53" s="7">
        <f t="shared" si="47"/>
        <v>0</v>
      </c>
      <c r="R53" s="7">
        <f t="shared" si="47"/>
        <v>0</v>
      </c>
      <c r="S53" s="7">
        <f t="shared" si="47"/>
        <v>0</v>
      </c>
      <c r="T53" s="7">
        <f t="shared" si="47"/>
        <v>0</v>
      </c>
      <c r="U53" s="7">
        <f t="shared" si="47"/>
        <v>0</v>
      </c>
      <c r="V53" s="7">
        <f t="shared" si="47"/>
        <v>0</v>
      </c>
      <c r="W53" s="7">
        <f t="shared" si="47"/>
        <v>0</v>
      </c>
      <c r="X53" s="7">
        <f t="shared" si="47"/>
        <v>0</v>
      </c>
      <c r="Y53" s="7">
        <f t="shared" si="47"/>
        <v>0</v>
      </c>
      <c r="Z53" s="7">
        <f t="shared" si="47"/>
        <v>0</v>
      </c>
      <c r="AA53" s="7">
        <f t="shared" si="47"/>
        <v>0</v>
      </c>
    </row>
    <row r="55" spans="2:27" s="7" customFormat="1" ht="23.25" x14ac:dyDescent="0.35">
      <c r="C55" s="19" t="s">
        <v>67</v>
      </c>
      <c r="P55" s="19" t="s">
        <v>54</v>
      </c>
    </row>
    <row r="56" spans="2:27" s="7" customFormat="1" ht="18.75" x14ac:dyDescent="0.3">
      <c r="C56" s="18" t="s">
        <v>55</v>
      </c>
      <c r="D56" s="18" t="s">
        <v>56</v>
      </c>
      <c r="E56" s="18" t="s">
        <v>57</v>
      </c>
      <c r="F56" s="18" t="s">
        <v>58</v>
      </c>
      <c r="G56" s="18" t="s">
        <v>59</v>
      </c>
      <c r="H56" s="18" t="s">
        <v>60</v>
      </c>
      <c r="I56" s="18" t="s">
        <v>61</v>
      </c>
      <c r="J56" s="18" t="s">
        <v>62</v>
      </c>
      <c r="K56" s="18" t="s">
        <v>63</v>
      </c>
      <c r="L56" s="18" t="s">
        <v>64</v>
      </c>
      <c r="M56" s="18" t="s">
        <v>65</v>
      </c>
      <c r="N56" s="18" t="s">
        <v>66</v>
      </c>
      <c r="P56" s="18" t="s">
        <v>55</v>
      </c>
      <c r="Q56" s="18" t="s">
        <v>56</v>
      </c>
      <c r="R56" s="18" t="s">
        <v>57</v>
      </c>
      <c r="S56" s="18" t="s">
        <v>58</v>
      </c>
      <c r="T56" s="18" t="s">
        <v>59</v>
      </c>
      <c r="U56" s="18" t="s">
        <v>60</v>
      </c>
      <c r="V56" s="18" t="s">
        <v>61</v>
      </c>
      <c r="W56" s="18" t="s">
        <v>62</v>
      </c>
      <c r="X56" s="18" t="s">
        <v>63</v>
      </c>
      <c r="Y56" s="18" t="s">
        <v>64</v>
      </c>
      <c r="Z56" s="18" t="s">
        <v>65</v>
      </c>
      <c r="AA56" s="18" t="s">
        <v>66</v>
      </c>
    </row>
    <row r="57" spans="2:27" ht="15.75" x14ac:dyDescent="0.25">
      <c r="B57" s="17">
        <v>1</v>
      </c>
      <c r="C57" s="7">
        <f>C30/SUM($C$30:$AA$53)</f>
        <v>0</v>
      </c>
      <c r="D57" s="7">
        <f t="shared" ref="D57:N57" si="48">D30/SUM($C$30:$AA$53)</f>
        <v>0</v>
      </c>
      <c r="E57" s="7">
        <f t="shared" si="48"/>
        <v>0</v>
      </c>
      <c r="F57" s="7">
        <f t="shared" si="48"/>
        <v>0</v>
      </c>
      <c r="G57" s="7">
        <f t="shared" si="48"/>
        <v>0</v>
      </c>
      <c r="H57" s="7">
        <f t="shared" si="48"/>
        <v>0</v>
      </c>
      <c r="I57" s="7">
        <f t="shared" si="48"/>
        <v>0</v>
      </c>
      <c r="J57" s="7">
        <f t="shared" si="48"/>
        <v>0</v>
      </c>
      <c r="K57" s="7">
        <f t="shared" si="48"/>
        <v>0</v>
      </c>
      <c r="L57" s="7">
        <f t="shared" si="48"/>
        <v>0</v>
      </c>
      <c r="M57" s="7">
        <f t="shared" si="48"/>
        <v>0</v>
      </c>
      <c r="N57" s="7">
        <f t="shared" si="48"/>
        <v>0</v>
      </c>
      <c r="O57" s="17">
        <v>1</v>
      </c>
      <c r="P57" s="7">
        <f>P30/SUM($C$30:$AA$53)</f>
        <v>0</v>
      </c>
      <c r="Q57" s="7">
        <f t="shared" ref="Q57:AA57" si="49">Q30/SUM($C$30:$AA$53)</f>
        <v>0</v>
      </c>
      <c r="R57" s="7">
        <f t="shared" si="49"/>
        <v>0</v>
      </c>
      <c r="S57" s="7">
        <f t="shared" si="49"/>
        <v>0</v>
      </c>
      <c r="T57" s="7">
        <f t="shared" si="49"/>
        <v>0</v>
      </c>
      <c r="U57" s="7">
        <f t="shared" si="49"/>
        <v>0</v>
      </c>
      <c r="V57" s="7">
        <f t="shared" si="49"/>
        <v>0</v>
      </c>
      <c r="W57" s="7">
        <f t="shared" si="49"/>
        <v>0</v>
      </c>
      <c r="X57" s="7">
        <f t="shared" si="49"/>
        <v>0</v>
      </c>
      <c r="Y57" s="7">
        <f t="shared" si="49"/>
        <v>0</v>
      </c>
      <c r="Z57" s="7">
        <f t="shared" si="49"/>
        <v>0</v>
      </c>
      <c r="AA57" s="7">
        <f t="shared" si="49"/>
        <v>0</v>
      </c>
    </row>
    <row r="58" spans="2:27" ht="15.75" x14ac:dyDescent="0.25">
      <c r="B58" s="17">
        <v>2</v>
      </c>
      <c r="C58" s="7">
        <f t="shared" ref="C58:N58" si="50">C31/SUM($C$30:$AA$53)</f>
        <v>0</v>
      </c>
      <c r="D58" s="7">
        <f t="shared" si="50"/>
        <v>0</v>
      </c>
      <c r="E58" s="7">
        <f t="shared" si="50"/>
        <v>0</v>
      </c>
      <c r="F58" s="7">
        <f t="shared" si="50"/>
        <v>0</v>
      </c>
      <c r="G58" s="7">
        <f t="shared" si="50"/>
        <v>0</v>
      </c>
      <c r="H58" s="7">
        <f t="shared" si="50"/>
        <v>0</v>
      </c>
      <c r="I58" s="7">
        <f t="shared" si="50"/>
        <v>0</v>
      </c>
      <c r="J58" s="7">
        <f t="shared" si="50"/>
        <v>0</v>
      </c>
      <c r="K58" s="7">
        <f t="shared" si="50"/>
        <v>0</v>
      </c>
      <c r="L58" s="7">
        <f t="shared" si="50"/>
        <v>0</v>
      </c>
      <c r="M58" s="7">
        <f t="shared" si="50"/>
        <v>0</v>
      </c>
      <c r="N58" s="7">
        <f t="shared" si="50"/>
        <v>0</v>
      </c>
      <c r="O58" s="17">
        <v>2</v>
      </c>
      <c r="P58" s="7">
        <f t="shared" ref="P58:AA58" si="51">P31/SUM($C$30:$AA$53)</f>
        <v>0</v>
      </c>
      <c r="Q58" s="7">
        <f t="shared" si="51"/>
        <v>0</v>
      </c>
      <c r="R58" s="7">
        <f t="shared" si="51"/>
        <v>0</v>
      </c>
      <c r="S58" s="7">
        <f t="shared" si="51"/>
        <v>0</v>
      </c>
      <c r="T58" s="7">
        <f t="shared" si="51"/>
        <v>0</v>
      </c>
      <c r="U58" s="7">
        <f t="shared" si="51"/>
        <v>0</v>
      </c>
      <c r="V58" s="7">
        <f t="shared" si="51"/>
        <v>0</v>
      </c>
      <c r="W58" s="7">
        <f t="shared" si="51"/>
        <v>0</v>
      </c>
      <c r="X58" s="7">
        <f t="shared" si="51"/>
        <v>0</v>
      </c>
      <c r="Y58" s="7">
        <f t="shared" si="51"/>
        <v>0</v>
      </c>
      <c r="Z58" s="7">
        <f t="shared" si="51"/>
        <v>0</v>
      </c>
      <c r="AA58" s="7">
        <f t="shared" si="51"/>
        <v>0</v>
      </c>
    </row>
    <row r="59" spans="2:27" ht="15.75" x14ac:dyDescent="0.25">
      <c r="B59" s="17">
        <v>3</v>
      </c>
      <c r="C59" s="7">
        <f t="shared" ref="C59:N59" si="52">C32/SUM($C$30:$AA$53)</f>
        <v>0</v>
      </c>
      <c r="D59" s="7">
        <f t="shared" si="52"/>
        <v>0</v>
      </c>
      <c r="E59" s="7">
        <f t="shared" si="52"/>
        <v>0</v>
      </c>
      <c r="F59" s="7">
        <f t="shared" si="52"/>
        <v>0</v>
      </c>
      <c r="G59" s="7">
        <f t="shared" si="52"/>
        <v>0</v>
      </c>
      <c r="H59" s="7">
        <f t="shared" si="52"/>
        <v>0</v>
      </c>
      <c r="I59" s="7">
        <f t="shared" si="52"/>
        <v>0</v>
      </c>
      <c r="J59" s="7">
        <f t="shared" si="52"/>
        <v>0</v>
      </c>
      <c r="K59" s="7">
        <f t="shared" si="52"/>
        <v>0</v>
      </c>
      <c r="L59" s="7">
        <f t="shared" si="52"/>
        <v>0</v>
      </c>
      <c r="M59" s="7">
        <f t="shared" si="52"/>
        <v>0</v>
      </c>
      <c r="N59" s="7">
        <f t="shared" si="52"/>
        <v>0</v>
      </c>
      <c r="O59" s="17">
        <v>3</v>
      </c>
      <c r="P59" s="7">
        <f t="shared" ref="P59:AA59" si="53">P32/SUM($C$30:$AA$53)</f>
        <v>0</v>
      </c>
      <c r="Q59" s="7">
        <f t="shared" si="53"/>
        <v>0</v>
      </c>
      <c r="R59" s="7">
        <f t="shared" si="53"/>
        <v>0</v>
      </c>
      <c r="S59" s="7">
        <f t="shared" si="53"/>
        <v>0</v>
      </c>
      <c r="T59" s="7">
        <f t="shared" si="53"/>
        <v>0</v>
      </c>
      <c r="U59" s="7">
        <f t="shared" si="53"/>
        <v>0</v>
      </c>
      <c r="V59" s="7">
        <f t="shared" si="53"/>
        <v>0</v>
      </c>
      <c r="W59" s="7">
        <f t="shared" si="53"/>
        <v>0</v>
      </c>
      <c r="X59" s="7">
        <f t="shared" si="53"/>
        <v>0</v>
      </c>
      <c r="Y59" s="7">
        <f t="shared" si="53"/>
        <v>0</v>
      </c>
      <c r="Z59" s="7">
        <f t="shared" si="53"/>
        <v>0</v>
      </c>
      <c r="AA59" s="7">
        <f t="shared" si="53"/>
        <v>0</v>
      </c>
    </row>
    <row r="60" spans="2:27" ht="15.75" x14ac:dyDescent="0.25">
      <c r="B60" s="17">
        <v>4</v>
      </c>
      <c r="C60" s="7">
        <f t="shared" ref="C60:N60" si="54">C33/SUM($C$30:$AA$53)</f>
        <v>0</v>
      </c>
      <c r="D60" s="7">
        <f t="shared" si="54"/>
        <v>0</v>
      </c>
      <c r="E60" s="7">
        <f t="shared" si="54"/>
        <v>0</v>
      </c>
      <c r="F60" s="7">
        <f t="shared" si="54"/>
        <v>0</v>
      </c>
      <c r="G60" s="7">
        <f t="shared" si="54"/>
        <v>0</v>
      </c>
      <c r="H60" s="7">
        <f t="shared" si="54"/>
        <v>0</v>
      </c>
      <c r="I60" s="7">
        <f t="shared" si="54"/>
        <v>0</v>
      </c>
      <c r="J60" s="7">
        <f t="shared" si="54"/>
        <v>0</v>
      </c>
      <c r="K60" s="7">
        <f t="shared" si="54"/>
        <v>0</v>
      </c>
      <c r="L60" s="7">
        <f t="shared" si="54"/>
        <v>0</v>
      </c>
      <c r="M60" s="7">
        <f t="shared" si="54"/>
        <v>0</v>
      </c>
      <c r="N60" s="7">
        <f t="shared" si="54"/>
        <v>0</v>
      </c>
      <c r="O60" s="17">
        <v>4</v>
      </c>
      <c r="P60" s="7">
        <f t="shared" ref="P60:AA60" si="55">P33/SUM($C$30:$AA$53)</f>
        <v>0</v>
      </c>
      <c r="Q60" s="7">
        <f t="shared" si="55"/>
        <v>0</v>
      </c>
      <c r="R60" s="7">
        <f t="shared" si="55"/>
        <v>0</v>
      </c>
      <c r="S60" s="7">
        <f t="shared" si="55"/>
        <v>0</v>
      </c>
      <c r="T60" s="7">
        <f t="shared" si="55"/>
        <v>0</v>
      </c>
      <c r="U60" s="7">
        <f t="shared" si="55"/>
        <v>0</v>
      </c>
      <c r="V60" s="7">
        <f t="shared" si="55"/>
        <v>0</v>
      </c>
      <c r="W60" s="7">
        <f t="shared" si="55"/>
        <v>0</v>
      </c>
      <c r="X60" s="7">
        <f t="shared" si="55"/>
        <v>0</v>
      </c>
      <c r="Y60" s="7">
        <f t="shared" si="55"/>
        <v>0</v>
      </c>
      <c r="Z60" s="7">
        <f t="shared" si="55"/>
        <v>0</v>
      </c>
      <c r="AA60" s="7">
        <f t="shared" si="55"/>
        <v>0</v>
      </c>
    </row>
    <row r="61" spans="2:27" ht="15.75" x14ac:dyDescent="0.25">
      <c r="B61" s="17">
        <v>5</v>
      </c>
      <c r="C61" s="7">
        <f t="shared" ref="C61:N61" si="56">C34/SUM($C$30:$AA$53)</f>
        <v>0</v>
      </c>
      <c r="D61" s="7">
        <f t="shared" si="56"/>
        <v>0</v>
      </c>
      <c r="E61" s="7">
        <f t="shared" si="56"/>
        <v>0</v>
      </c>
      <c r="F61" s="7">
        <f t="shared" si="56"/>
        <v>0</v>
      </c>
      <c r="G61" s="7">
        <f t="shared" si="56"/>
        <v>0</v>
      </c>
      <c r="H61" s="7">
        <f t="shared" si="56"/>
        <v>0</v>
      </c>
      <c r="I61" s="7">
        <f t="shared" si="56"/>
        <v>0</v>
      </c>
      <c r="J61" s="7">
        <f t="shared" si="56"/>
        <v>0</v>
      </c>
      <c r="K61" s="7">
        <f t="shared" si="56"/>
        <v>0</v>
      </c>
      <c r="L61" s="7">
        <f t="shared" si="56"/>
        <v>0</v>
      </c>
      <c r="M61" s="7">
        <f t="shared" si="56"/>
        <v>0</v>
      </c>
      <c r="N61" s="7">
        <f t="shared" si="56"/>
        <v>0</v>
      </c>
      <c r="O61" s="17">
        <v>5</v>
      </c>
      <c r="P61" s="7">
        <f t="shared" ref="P61:AA61" si="57">P34/SUM($C$30:$AA$53)</f>
        <v>0</v>
      </c>
      <c r="Q61" s="7">
        <f t="shared" si="57"/>
        <v>0</v>
      </c>
      <c r="R61" s="7">
        <f t="shared" si="57"/>
        <v>0</v>
      </c>
      <c r="S61" s="7">
        <f t="shared" si="57"/>
        <v>0</v>
      </c>
      <c r="T61" s="7">
        <f t="shared" si="57"/>
        <v>0</v>
      </c>
      <c r="U61" s="7">
        <f t="shared" si="57"/>
        <v>0</v>
      </c>
      <c r="V61" s="7">
        <f t="shared" si="57"/>
        <v>0</v>
      </c>
      <c r="W61" s="7">
        <f t="shared" si="57"/>
        <v>0</v>
      </c>
      <c r="X61" s="7">
        <f t="shared" si="57"/>
        <v>0</v>
      </c>
      <c r="Y61" s="7">
        <f t="shared" si="57"/>
        <v>0</v>
      </c>
      <c r="Z61" s="7">
        <f t="shared" si="57"/>
        <v>0</v>
      </c>
      <c r="AA61" s="7">
        <f t="shared" si="57"/>
        <v>0</v>
      </c>
    </row>
    <row r="62" spans="2:27" ht="15.75" x14ac:dyDescent="0.25">
      <c r="B62" s="17">
        <v>6</v>
      </c>
      <c r="C62" s="7">
        <f t="shared" ref="C62:N62" si="58">C35/SUM($C$30:$AA$53)</f>
        <v>0</v>
      </c>
      <c r="D62" s="7">
        <f t="shared" si="58"/>
        <v>0</v>
      </c>
      <c r="E62" s="7">
        <f t="shared" si="58"/>
        <v>0</v>
      </c>
      <c r="F62" s="7">
        <f t="shared" si="58"/>
        <v>0</v>
      </c>
      <c r="G62" s="7">
        <f t="shared" si="58"/>
        <v>0</v>
      </c>
      <c r="H62" s="7">
        <f t="shared" si="58"/>
        <v>0</v>
      </c>
      <c r="I62" s="7">
        <f t="shared" si="58"/>
        <v>0</v>
      </c>
      <c r="J62" s="7">
        <f t="shared" si="58"/>
        <v>0</v>
      </c>
      <c r="K62" s="7">
        <f t="shared" si="58"/>
        <v>0</v>
      </c>
      <c r="L62" s="7">
        <f t="shared" si="58"/>
        <v>0</v>
      </c>
      <c r="M62" s="7">
        <f t="shared" si="58"/>
        <v>0</v>
      </c>
      <c r="N62" s="7">
        <f t="shared" si="58"/>
        <v>0</v>
      </c>
      <c r="O62" s="17">
        <v>6</v>
      </c>
      <c r="P62" s="7">
        <f t="shared" ref="P62:AA62" si="59">P35/SUM($C$30:$AA$53)</f>
        <v>0</v>
      </c>
      <c r="Q62" s="7">
        <f t="shared" si="59"/>
        <v>0</v>
      </c>
      <c r="R62" s="7">
        <f t="shared" si="59"/>
        <v>0</v>
      </c>
      <c r="S62" s="7">
        <f t="shared" si="59"/>
        <v>0</v>
      </c>
      <c r="T62" s="7">
        <f t="shared" si="59"/>
        <v>0</v>
      </c>
      <c r="U62" s="7">
        <f t="shared" si="59"/>
        <v>0</v>
      </c>
      <c r="V62" s="7">
        <f t="shared" si="59"/>
        <v>0</v>
      </c>
      <c r="W62" s="7">
        <f t="shared" si="59"/>
        <v>0</v>
      </c>
      <c r="X62" s="7">
        <f t="shared" si="59"/>
        <v>0</v>
      </c>
      <c r="Y62" s="7">
        <f t="shared" si="59"/>
        <v>0</v>
      </c>
      <c r="Z62" s="7">
        <f t="shared" si="59"/>
        <v>0</v>
      </c>
      <c r="AA62" s="7">
        <f t="shared" si="59"/>
        <v>0</v>
      </c>
    </row>
    <row r="63" spans="2:27" ht="15.75" x14ac:dyDescent="0.25">
      <c r="B63" s="17">
        <v>7</v>
      </c>
      <c r="C63" s="7">
        <f t="shared" ref="C63:N63" si="60">C36/SUM($C$30:$AA$53)</f>
        <v>0</v>
      </c>
      <c r="D63" s="7">
        <f t="shared" si="60"/>
        <v>0</v>
      </c>
      <c r="E63" s="7">
        <f t="shared" si="60"/>
        <v>0</v>
      </c>
      <c r="F63" s="7">
        <f t="shared" si="60"/>
        <v>0</v>
      </c>
      <c r="G63" s="7">
        <f t="shared" si="60"/>
        <v>0</v>
      </c>
      <c r="H63" s="7">
        <f t="shared" si="60"/>
        <v>0</v>
      </c>
      <c r="I63" s="7">
        <f t="shared" si="60"/>
        <v>0</v>
      </c>
      <c r="J63" s="7">
        <f t="shared" si="60"/>
        <v>0</v>
      </c>
      <c r="K63" s="7">
        <f t="shared" si="60"/>
        <v>0</v>
      </c>
      <c r="L63" s="7">
        <f t="shared" si="60"/>
        <v>0</v>
      </c>
      <c r="M63" s="7">
        <f t="shared" si="60"/>
        <v>0</v>
      </c>
      <c r="N63" s="7">
        <f t="shared" si="60"/>
        <v>0</v>
      </c>
      <c r="O63" s="17">
        <v>7</v>
      </c>
      <c r="P63" s="7">
        <f t="shared" ref="P63:AA63" si="61">P36/SUM($C$30:$AA$53)</f>
        <v>0</v>
      </c>
      <c r="Q63" s="7">
        <f t="shared" si="61"/>
        <v>0</v>
      </c>
      <c r="R63" s="7">
        <f t="shared" si="61"/>
        <v>0</v>
      </c>
      <c r="S63" s="7">
        <f t="shared" si="61"/>
        <v>0</v>
      </c>
      <c r="T63" s="7">
        <f t="shared" si="61"/>
        <v>0</v>
      </c>
      <c r="U63" s="7">
        <f t="shared" si="61"/>
        <v>0</v>
      </c>
      <c r="V63" s="7">
        <f t="shared" si="61"/>
        <v>0</v>
      </c>
      <c r="W63" s="7">
        <f t="shared" si="61"/>
        <v>0</v>
      </c>
      <c r="X63" s="7">
        <f t="shared" si="61"/>
        <v>0</v>
      </c>
      <c r="Y63" s="7">
        <f t="shared" si="61"/>
        <v>0</v>
      </c>
      <c r="Z63" s="7">
        <f t="shared" si="61"/>
        <v>0</v>
      </c>
      <c r="AA63" s="7">
        <f t="shared" si="61"/>
        <v>0</v>
      </c>
    </row>
    <row r="64" spans="2:27" ht="15.75" x14ac:dyDescent="0.25">
      <c r="B64" s="17">
        <v>8</v>
      </c>
      <c r="C64" s="7">
        <f t="shared" ref="C64:N64" si="62">C37/SUM($C$30:$AA$53)</f>
        <v>0</v>
      </c>
      <c r="D64" s="7">
        <f t="shared" si="62"/>
        <v>0</v>
      </c>
      <c r="E64" s="7">
        <f t="shared" si="62"/>
        <v>0</v>
      </c>
      <c r="F64" s="7">
        <f t="shared" si="62"/>
        <v>0</v>
      </c>
      <c r="G64" s="7">
        <f t="shared" si="62"/>
        <v>0</v>
      </c>
      <c r="H64" s="7">
        <f t="shared" si="62"/>
        <v>0</v>
      </c>
      <c r="I64" s="7">
        <f t="shared" si="62"/>
        <v>1.1424460857590447E-14</v>
      </c>
      <c r="J64" s="7">
        <f t="shared" si="62"/>
        <v>0</v>
      </c>
      <c r="K64" s="7">
        <f t="shared" si="62"/>
        <v>8.1796845144177834E-17</v>
      </c>
      <c r="L64" s="7">
        <f t="shared" si="62"/>
        <v>0</v>
      </c>
      <c r="M64" s="7">
        <f t="shared" si="62"/>
        <v>0</v>
      </c>
      <c r="N64" s="7">
        <f t="shared" si="62"/>
        <v>0</v>
      </c>
      <c r="O64" s="17">
        <v>8</v>
      </c>
      <c r="P64" s="7">
        <f t="shared" ref="P64:AA64" si="63">P37/SUM($C$30:$AA$53)</f>
        <v>0</v>
      </c>
      <c r="Q64" s="7">
        <f t="shared" si="63"/>
        <v>0</v>
      </c>
      <c r="R64" s="7">
        <f t="shared" si="63"/>
        <v>0</v>
      </c>
      <c r="S64" s="7">
        <f t="shared" si="63"/>
        <v>0</v>
      </c>
      <c r="T64" s="7">
        <f t="shared" si="63"/>
        <v>0</v>
      </c>
      <c r="U64" s="7">
        <f t="shared" si="63"/>
        <v>0</v>
      </c>
      <c r="V64" s="7">
        <f t="shared" si="63"/>
        <v>0</v>
      </c>
      <c r="W64" s="7">
        <f t="shared" si="63"/>
        <v>0</v>
      </c>
      <c r="X64" s="7">
        <f t="shared" si="63"/>
        <v>0</v>
      </c>
      <c r="Y64" s="7">
        <f t="shared" si="63"/>
        <v>0</v>
      </c>
      <c r="Z64" s="7">
        <f t="shared" si="63"/>
        <v>0</v>
      </c>
      <c r="AA64" s="7">
        <f t="shared" si="63"/>
        <v>0</v>
      </c>
    </row>
    <row r="65" spans="2:27" ht="15.75" x14ac:dyDescent="0.25">
      <c r="B65" s="17">
        <v>9</v>
      </c>
      <c r="C65" s="7">
        <f t="shared" ref="C65:N65" si="64">C38/SUM($C$30:$AA$53)</f>
        <v>0</v>
      </c>
      <c r="D65" s="7">
        <f t="shared" si="64"/>
        <v>0</v>
      </c>
      <c r="E65" s="7">
        <f t="shared" si="64"/>
        <v>0</v>
      </c>
      <c r="F65" s="7">
        <f t="shared" si="64"/>
        <v>0</v>
      </c>
      <c r="G65" s="7">
        <f t="shared" si="64"/>
        <v>0</v>
      </c>
      <c r="H65" s="7">
        <f t="shared" si="64"/>
        <v>0</v>
      </c>
      <c r="I65" s="7">
        <f t="shared" si="64"/>
        <v>2.3995303045623334E-12</v>
      </c>
      <c r="J65" s="7">
        <f t="shared" si="64"/>
        <v>0</v>
      </c>
      <c r="K65" s="7">
        <f t="shared" si="64"/>
        <v>7.5193740418617896E-13</v>
      </c>
      <c r="L65" s="7">
        <f t="shared" si="64"/>
        <v>0</v>
      </c>
      <c r="M65" s="7">
        <f t="shared" si="64"/>
        <v>0</v>
      </c>
      <c r="N65" s="7">
        <f t="shared" si="64"/>
        <v>0</v>
      </c>
      <c r="O65" s="17">
        <v>9</v>
      </c>
      <c r="P65" s="7">
        <f t="shared" ref="P65:AA65" si="65">P38/SUM($C$30:$AA$53)</f>
        <v>0</v>
      </c>
      <c r="Q65" s="7">
        <f t="shared" si="65"/>
        <v>0</v>
      </c>
      <c r="R65" s="7">
        <f t="shared" si="65"/>
        <v>0</v>
      </c>
      <c r="S65" s="7">
        <f t="shared" si="65"/>
        <v>0</v>
      </c>
      <c r="T65" s="7">
        <f t="shared" si="65"/>
        <v>0</v>
      </c>
      <c r="U65" s="7">
        <f t="shared" si="65"/>
        <v>0</v>
      </c>
      <c r="V65" s="7">
        <f t="shared" si="65"/>
        <v>0</v>
      </c>
      <c r="W65" s="7">
        <f t="shared" si="65"/>
        <v>0</v>
      </c>
      <c r="X65" s="7">
        <f t="shared" si="65"/>
        <v>0</v>
      </c>
      <c r="Y65" s="7">
        <f t="shared" si="65"/>
        <v>0</v>
      </c>
      <c r="Z65" s="7">
        <f t="shared" si="65"/>
        <v>0</v>
      </c>
      <c r="AA65" s="7">
        <f t="shared" si="65"/>
        <v>0</v>
      </c>
    </row>
    <row r="66" spans="2:27" ht="15.75" x14ac:dyDescent="0.25">
      <c r="B66" s="17">
        <v>10</v>
      </c>
      <c r="C66" s="7">
        <f t="shared" ref="C66:N66" si="66">C39/SUM($C$30:$AA$53)</f>
        <v>0</v>
      </c>
      <c r="D66" s="7">
        <f t="shared" si="66"/>
        <v>0</v>
      </c>
      <c r="E66" s="7">
        <f t="shared" si="66"/>
        <v>0</v>
      </c>
      <c r="F66" s="7">
        <f t="shared" si="66"/>
        <v>0</v>
      </c>
      <c r="G66" s="7">
        <f t="shared" si="66"/>
        <v>0</v>
      </c>
      <c r="H66" s="7">
        <f t="shared" si="66"/>
        <v>0</v>
      </c>
      <c r="I66" s="7">
        <f t="shared" si="66"/>
        <v>5.6643980297055532E-11</v>
      </c>
      <c r="J66" s="7">
        <f t="shared" si="66"/>
        <v>5.947741756153203E-15</v>
      </c>
      <c r="K66" s="7">
        <f t="shared" si="66"/>
        <v>1.0670635969236339E-12</v>
      </c>
      <c r="L66" s="7">
        <f t="shared" si="66"/>
        <v>0</v>
      </c>
      <c r="M66" s="7">
        <f t="shared" si="66"/>
        <v>0</v>
      </c>
      <c r="N66" s="7">
        <f t="shared" si="66"/>
        <v>0</v>
      </c>
      <c r="O66" s="17">
        <v>10</v>
      </c>
      <c r="P66" s="7">
        <f t="shared" ref="P66:AA66" si="67">P39/SUM($C$30:$AA$53)</f>
        <v>0</v>
      </c>
      <c r="Q66" s="7">
        <f t="shared" si="67"/>
        <v>0</v>
      </c>
      <c r="R66" s="7">
        <f t="shared" si="67"/>
        <v>0</v>
      </c>
      <c r="S66" s="7">
        <f t="shared" si="67"/>
        <v>0</v>
      </c>
      <c r="T66" s="7">
        <f t="shared" si="67"/>
        <v>0</v>
      </c>
      <c r="U66" s="7">
        <f t="shared" si="67"/>
        <v>0</v>
      </c>
      <c r="V66" s="7">
        <f t="shared" si="67"/>
        <v>9.4465916052335825E-15</v>
      </c>
      <c r="W66" s="7">
        <f t="shared" si="67"/>
        <v>0</v>
      </c>
      <c r="X66" s="7">
        <f t="shared" si="67"/>
        <v>1.6315859834755571E-16</v>
      </c>
      <c r="Y66" s="7">
        <f t="shared" si="67"/>
        <v>0</v>
      </c>
      <c r="Z66" s="7">
        <f t="shared" si="67"/>
        <v>0</v>
      </c>
      <c r="AA66" s="7">
        <f t="shared" si="67"/>
        <v>0</v>
      </c>
    </row>
    <row r="67" spans="2:27" ht="15.75" x14ac:dyDescent="0.25">
      <c r="B67" s="17">
        <v>11</v>
      </c>
      <c r="C67" s="7">
        <f t="shared" ref="C67:N67" si="68">C40/SUM($C$30:$AA$53)</f>
        <v>0</v>
      </c>
      <c r="D67" s="7">
        <f t="shared" si="68"/>
        <v>0</v>
      </c>
      <c r="E67" s="7">
        <f t="shared" si="68"/>
        <v>0</v>
      </c>
      <c r="F67" s="7">
        <f t="shared" si="68"/>
        <v>0</v>
      </c>
      <c r="G67" s="7">
        <f t="shared" si="68"/>
        <v>0</v>
      </c>
      <c r="H67" s="7">
        <f t="shared" si="68"/>
        <v>0</v>
      </c>
      <c r="I67" s="7">
        <f t="shared" si="68"/>
        <v>1.8997720304695636E-9</v>
      </c>
      <c r="J67" s="7">
        <f t="shared" si="68"/>
        <v>9.1918269833634235E-13</v>
      </c>
      <c r="K67" s="7">
        <f t="shared" si="68"/>
        <v>1.2343927776711506E-9</v>
      </c>
      <c r="L67" s="7">
        <f t="shared" si="68"/>
        <v>0</v>
      </c>
      <c r="M67" s="7">
        <f t="shared" si="68"/>
        <v>0</v>
      </c>
      <c r="N67" s="7">
        <f t="shared" si="68"/>
        <v>0</v>
      </c>
      <c r="O67" s="17">
        <v>11</v>
      </c>
      <c r="P67" s="7">
        <f t="shared" ref="P67:AA67" si="69">P40/SUM($C$30:$AA$53)</f>
        <v>0</v>
      </c>
      <c r="Q67" s="7">
        <f t="shared" si="69"/>
        <v>0</v>
      </c>
      <c r="R67" s="7">
        <f t="shared" si="69"/>
        <v>0</v>
      </c>
      <c r="S67" s="7">
        <f t="shared" si="69"/>
        <v>0</v>
      </c>
      <c r="T67" s="7">
        <f t="shared" si="69"/>
        <v>0</v>
      </c>
      <c r="U67" s="7">
        <f t="shared" si="69"/>
        <v>0</v>
      </c>
      <c r="V67" s="7">
        <f t="shared" si="69"/>
        <v>4.6807108487139118E-11</v>
      </c>
      <c r="W67" s="7">
        <f t="shared" si="69"/>
        <v>0</v>
      </c>
      <c r="X67" s="7">
        <f t="shared" si="69"/>
        <v>5.9391002316884102E-11</v>
      </c>
      <c r="Y67" s="7">
        <f t="shared" si="69"/>
        <v>0</v>
      </c>
      <c r="Z67" s="7">
        <f t="shared" si="69"/>
        <v>0</v>
      </c>
      <c r="AA67" s="7">
        <f t="shared" si="69"/>
        <v>0</v>
      </c>
    </row>
    <row r="68" spans="2:27" ht="15.75" x14ac:dyDescent="0.25">
      <c r="B68" s="17">
        <v>12</v>
      </c>
      <c r="C68" s="7">
        <f t="shared" ref="C68:N68" si="70">C41/SUM($C$30:$AA$53)</f>
        <v>0</v>
      </c>
      <c r="D68" s="7">
        <f t="shared" si="70"/>
        <v>0</v>
      </c>
      <c r="E68" s="7">
        <f t="shared" si="70"/>
        <v>0</v>
      </c>
      <c r="F68" s="7">
        <f t="shared" si="70"/>
        <v>0</v>
      </c>
      <c r="G68" s="7">
        <f t="shared" si="70"/>
        <v>0</v>
      </c>
      <c r="H68" s="7">
        <f t="shared" si="70"/>
        <v>2.3152271102507545E-15</v>
      </c>
      <c r="I68" s="7">
        <f t="shared" si="70"/>
        <v>1.2735070464333983E-6</v>
      </c>
      <c r="J68" s="7">
        <f t="shared" si="70"/>
        <v>4.1239136454065905E-10</v>
      </c>
      <c r="K68" s="7">
        <f t="shared" si="70"/>
        <v>1.2935255893654458E-7</v>
      </c>
      <c r="L68" s="7">
        <f t="shared" si="70"/>
        <v>0</v>
      </c>
      <c r="M68" s="7">
        <f t="shared" si="70"/>
        <v>0</v>
      </c>
      <c r="N68" s="7">
        <f t="shared" si="70"/>
        <v>0</v>
      </c>
      <c r="O68" s="17">
        <v>12</v>
      </c>
      <c r="P68" s="7">
        <f t="shared" ref="P68:AA68" si="71">P41/SUM($C$30:$AA$53)</f>
        <v>0</v>
      </c>
      <c r="Q68" s="7">
        <f t="shared" si="71"/>
        <v>0</v>
      </c>
      <c r="R68" s="7">
        <f t="shared" si="71"/>
        <v>0</v>
      </c>
      <c r="S68" s="7">
        <f t="shared" si="71"/>
        <v>0</v>
      </c>
      <c r="T68" s="7">
        <f t="shared" si="71"/>
        <v>0</v>
      </c>
      <c r="U68" s="7">
        <f t="shared" si="71"/>
        <v>0</v>
      </c>
      <c r="V68" s="7">
        <f t="shared" si="71"/>
        <v>7.0571925884639106E-7</v>
      </c>
      <c r="W68" s="7">
        <f t="shared" si="71"/>
        <v>0</v>
      </c>
      <c r="X68" s="7">
        <f t="shared" si="71"/>
        <v>6.4396208190344678E-8</v>
      </c>
      <c r="Y68" s="7">
        <f t="shared" si="71"/>
        <v>0</v>
      </c>
      <c r="Z68" s="7">
        <f t="shared" si="71"/>
        <v>0</v>
      </c>
      <c r="AA68" s="7">
        <f t="shared" si="71"/>
        <v>0</v>
      </c>
    </row>
    <row r="69" spans="2:27" ht="15.75" x14ac:dyDescent="0.25">
      <c r="B69" s="17">
        <v>13</v>
      </c>
      <c r="C69" s="7">
        <f t="shared" ref="C69:N69" si="72">C42/SUM($C$30:$AA$53)</f>
        <v>0</v>
      </c>
      <c r="D69" s="7">
        <f t="shared" si="72"/>
        <v>0</v>
      </c>
      <c r="E69" s="7">
        <f t="shared" si="72"/>
        <v>0</v>
      </c>
      <c r="F69" s="7">
        <f t="shared" si="72"/>
        <v>0</v>
      </c>
      <c r="G69" s="7">
        <f t="shared" si="72"/>
        <v>0</v>
      </c>
      <c r="H69" s="7">
        <f t="shared" si="72"/>
        <v>3.3009116980039905E-13</v>
      </c>
      <c r="I69" s="7">
        <f t="shared" si="72"/>
        <v>1.2589416092135842E-5</v>
      </c>
      <c r="J69" s="7">
        <f t="shared" si="72"/>
        <v>1.9718293028062078E-6</v>
      </c>
      <c r="K69" s="7">
        <f t="shared" si="72"/>
        <v>4.8937047528794816E-6</v>
      </c>
      <c r="L69" s="7">
        <f t="shared" si="72"/>
        <v>0</v>
      </c>
      <c r="M69" s="7">
        <f t="shared" si="72"/>
        <v>0</v>
      </c>
      <c r="N69" s="7">
        <f t="shared" si="72"/>
        <v>0</v>
      </c>
      <c r="O69" s="17">
        <v>13</v>
      </c>
      <c r="P69" s="7">
        <f t="shared" ref="P69:AA69" si="73">P42/SUM($C$30:$AA$53)</f>
        <v>0</v>
      </c>
      <c r="Q69" s="7">
        <f t="shared" si="73"/>
        <v>0</v>
      </c>
      <c r="R69" s="7">
        <f t="shared" si="73"/>
        <v>0</v>
      </c>
      <c r="S69" s="7">
        <f t="shared" si="73"/>
        <v>0</v>
      </c>
      <c r="T69" s="7">
        <f t="shared" si="73"/>
        <v>0</v>
      </c>
      <c r="U69" s="7">
        <f t="shared" si="73"/>
        <v>0</v>
      </c>
      <c r="V69" s="7">
        <f t="shared" si="73"/>
        <v>2.5427503914741722E-6</v>
      </c>
      <c r="W69" s="7">
        <f t="shared" si="73"/>
        <v>7.2231529509413751E-18</v>
      </c>
      <c r="X69" s="7">
        <f t="shared" si="73"/>
        <v>2.9779153934390525E-6</v>
      </c>
      <c r="Y69" s="7">
        <f t="shared" si="73"/>
        <v>0</v>
      </c>
      <c r="Z69" s="7">
        <f t="shared" si="73"/>
        <v>0</v>
      </c>
      <c r="AA69" s="7">
        <f t="shared" si="73"/>
        <v>0</v>
      </c>
    </row>
    <row r="70" spans="2:27" ht="15.75" x14ac:dyDescent="0.25">
      <c r="B70" s="17">
        <v>14</v>
      </c>
      <c r="C70" s="7">
        <f t="shared" ref="C70:N70" si="74">C43/SUM($C$30:$AA$53)</f>
        <v>0</v>
      </c>
      <c r="D70" s="7">
        <f t="shared" si="74"/>
        <v>0</v>
      </c>
      <c r="E70" s="7">
        <f t="shared" si="74"/>
        <v>0</v>
      </c>
      <c r="F70" s="7">
        <f t="shared" si="74"/>
        <v>0</v>
      </c>
      <c r="G70" s="7">
        <f t="shared" si="74"/>
        <v>0</v>
      </c>
      <c r="H70" s="7">
        <f t="shared" si="74"/>
        <v>1.7270232570200983E-10</v>
      </c>
      <c r="I70" s="7">
        <f t="shared" si="74"/>
        <v>8.2112044795696099E-5</v>
      </c>
      <c r="J70" s="7">
        <f t="shared" si="74"/>
        <v>1.4895825957825907E-4</v>
      </c>
      <c r="K70" s="7">
        <f t="shared" si="74"/>
        <v>1.7784772270023556E-4</v>
      </c>
      <c r="L70" s="7">
        <f t="shared" si="74"/>
        <v>3.8318388446848291E-17</v>
      </c>
      <c r="M70" s="7">
        <f t="shared" si="74"/>
        <v>0</v>
      </c>
      <c r="N70" s="7">
        <f t="shared" si="74"/>
        <v>0</v>
      </c>
      <c r="O70" s="17">
        <v>14</v>
      </c>
      <c r="P70" s="7">
        <f t="shared" ref="P70:AA70" si="75">P43/SUM($C$30:$AA$53)</f>
        <v>0</v>
      </c>
      <c r="Q70" s="7">
        <f t="shared" si="75"/>
        <v>0</v>
      </c>
      <c r="R70" s="7">
        <f t="shared" si="75"/>
        <v>0</v>
      </c>
      <c r="S70" s="7">
        <f t="shared" si="75"/>
        <v>0</v>
      </c>
      <c r="T70" s="7">
        <f t="shared" si="75"/>
        <v>0</v>
      </c>
      <c r="U70" s="7">
        <f t="shared" si="75"/>
        <v>6.3943798274503135E-18</v>
      </c>
      <c r="V70" s="7">
        <f t="shared" si="75"/>
        <v>3.0566344798431651E-7</v>
      </c>
      <c r="W70" s="7">
        <f t="shared" si="75"/>
        <v>7.2985896622128081E-12</v>
      </c>
      <c r="X70" s="7">
        <f t="shared" si="75"/>
        <v>3.3961610897584049E-6</v>
      </c>
      <c r="Y70" s="7">
        <f t="shared" si="75"/>
        <v>0</v>
      </c>
      <c r="Z70" s="7">
        <f t="shared" si="75"/>
        <v>0</v>
      </c>
      <c r="AA70" s="7">
        <f t="shared" si="75"/>
        <v>0</v>
      </c>
    </row>
    <row r="71" spans="2:27" ht="15.75" x14ac:dyDescent="0.25">
      <c r="B71" s="17">
        <v>15</v>
      </c>
      <c r="C71" s="7">
        <f t="shared" ref="C71:N71" si="76">C44/SUM($C$30:$AA$53)</f>
        <v>0</v>
      </c>
      <c r="D71" s="7">
        <f t="shared" si="76"/>
        <v>0</v>
      </c>
      <c r="E71" s="7">
        <f t="shared" si="76"/>
        <v>0</v>
      </c>
      <c r="F71" s="7">
        <f t="shared" si="76"/>
        <v>0</v>
      </c>
      <c r="G71" s="7">
        <f t="shared" si="76"/>
        <v>2.3637398739177987E-14</v>
      </c>
      <c r="H71" s="7">
        <f t="shared" si="76"/>
        <v>1.4381291101922125E-8</v>
      </c>
      <c r="I71" s="7">
        <f t="shared" si="76"/>
        <v>1.1248806870377318E-3</v>
      </c>
      <c r="J71" s="7">
        <f t="shared" si="76"/>
        <v>7.5629961193472151E-3</v>
      </c>
      <c r="K71" s="7">
        <f t="shared" si="76"/>
        <v>5.4659348223074829E-3</v>
      </c>
      <c r="L71" s="7">
        <f t="shared" si="76"/>
        <v>3.1102904487180123E-11</v>
      </c>
      <c r="M71" s="7">
        <f t="shared" si="76"/>
        <v>0</v>
      </c>
      <c r="N71" s="7">
        <f t="shared" si="76"/>
        <v>0</v>
      </c>
      <c r="O71" s="17">
        <v>15</v>
      </c>
      <c r="P71" s="7">
        <f t="shared" ref="P71:AA71" si="77">P44/SUM($C$30:$AA$53)</f>
        <v>0</v>
      </c>
      <c r="Q71" s="7">
        <f t="shared" si="77"/>
        <v>0</v>
      </c>
      <c r="R71" s="7">
        <f t="shared" si="77"/>
        <v>0</v>
      </c>
      <c r="S71" s="7">
        <f t="shared" si="77"/>
        <v>0</v>
      </c>
      <c r="T71" s="7">
        <f t="shared" si="77"/>
        <v>0</v>
      </c>
      <c r="U71" s="7">
        <f t="shared" si="77"/>
        <v>4.320490847417349E-15</v>
      </c>
      <c r="V71" s="7">
        <f t="shared" si="77"/>
        <v>4.9000944962945221E-6</v>
      </c>
      <c r="W71" s="7">
        <f t="shared" si="77"/>
        <v>7.2039478707744071E-8</v>
      </c>
      <c r="X71" s="7">
        <f t="shared" si="77"/>
        <v>1.2642929469749436E-4</v>
      </c>
      <c r="Y71" s="7">
        <f t="shared" si="77"/>
        <v>0</v>
      </c>
      <c r="Z71" s="7">
        <f t="shared" si="77"/>
        <v>0</v>
      </c>
      <c r="AA71" s="7">
        <f t="shared" si="77"/>
        <v>0</v>
      </c>
    </row>
    <row r="72" spans="2:27" ht="15.75" x14ac:dyDescent="0.25">
      <c r="B72" s="17">
        <v>16</v>
      </c>
      <c r="C72" s="7">
        <f t="shared" ref="C72:N72" si="78">C45/SUM($C$30:$AA$53)</f>
        <v>0</v>
      </c>
      <c r="D72" s="7">
        <f t="shared" si="78"/>
        <v>0</v>
      </c>
      <c r="E72" s="7">
        <f t="shared" si="78"/>
        <v>0</v>
      </c>
      <c r="F72" s="7">
        <f t="shared" si="78"/>
        <v>0</v>
      </c>
      <c r="G72" s="7">
        <f t="shared" si="78"/>
        <v>9.1033875680420821E-13</v>
      </c>
      <c r="H72" s="7">
        <f t="shared" si="78"/>
        <v>9.1563424750529708E-7</v>
      </c>
      <c r="I72" s="7">
        <f t="shared" si="78"/>
        <v>4.5922728334547858E-3</v>
      </c>
      <c r="J72" s="7">
        <f t="shared" si="78"/>
        <v>2.1676615164903986E-2</v>
      </c>
      <c r="K72" s="7">
        <f t="shared" si="78"/>
        <v>1.7763228258399377E-2</v>
      </c>
      <c r="L72" s="7">
        <f t="shared" si="78"/>
        <v>9.1636873363636718E-9</v>
      </c>
      <c r="M72" s="7">
        <f t="shared" si="78"/>
        <v>0</v>
      </c>
      <c r="N72" s="7">
        <f t="shared" si="78"/>
        <v>0</v>
      </c>
      <c r="O72" s="17">
        <v>16</v>
      </c>
      <c r="P72" s="7">
        <f t="shared" ref="P72:AA72" si="79">P45/SUM($C$30:$AA$53)</f>
        <v>0</v>
      </c>
      <c r="Q72" s="7">
        <f t="shared" si="79"/>
        <v>0</v>
      </c>
      <c r="R72" s="7">
        <f t="shared" si="79"/>
        <v>0</v>
      </c>
      <c r="S72" s="7">
        <f t="shared" si="79"/>
        <v>0</v>
      </c>
      <c r="T72" s="7">
        <f t="shared" si="79"/>
        <v>0</v>
      </c>
      <c r="U72" s="7">
        <f t="shared" si="79"/>
        <v>1.7069780235079517E-12</v>
      </c>
      <c r="V72" s="7">
        <f t="shared" si="79"/>
        <v>1.7556305530244069E-5</v>
      </c>
      <c r="W72" s="7">
        <f t="shared" si="79"/>
        <v>1.885611435467993E-6</v>
      </c>
      <c r="X72" s="7">
        <f t="shared" si="79"/>
        <v>5.0114552144471503E-4</v>
      </c>
      <c r="Y72" s="7">
        <f t="shared" si="79"/>
        <v>0</v>
      </c>
      <c r="Z72" s="7">
        <f t="shared" si="79"/>
        <v>0</v>
      </c>
      <c r="AA72" s="7">
        <f t="shared" si="79"/>
        <v>0</v>
      </c>
    </row>
    <row r="73" spans="2:27" ht="15.75" x14ac:dyDescent="0.25">
      <c r="B73" s="17">
        <v>17</v>
      </c>
      <c r="C73" s="7">
        <f t="shared" ref="C73:N73" si="80">C46/SUM($C$30:$AA$53)</f>
        <v>0</v>
      </c>
      <c r="D73" s="7">
        <f t="shared" si="80"/>
        <v>0</v>
      </c>
      <c r="E73" s="7">
        <f t="shared" si="80"/>
        <v>0</v>
      </c>
      <c r="F73" s="7">
        <f t="shared" si="80"/>
        <v>0</v>
      </c>
      <c r="G73" s="7">
        <f t="shared" si="80"/>
        <v>8.1767269540847144E-10</v>
      </c>
      <c r="H73" s="7">
        <f t="shared" si="80"/>
        <v>1.6628345948065182E-6</v>
      </c>
      <c r="I73" s="7">
        <f t="shared" si="80"/>
        <v>6.2909245866907045E-3</v>
      </c>
      <c r="J73" s="7">
        <f t="shared" si="80"/>
        <v>2.2581368438369817E-2</v>
      </c>
      <c r="K73" s="7">
        <f t="shared" si="80"/>
        <v>1.8712937367281704E-2</v>
      </c>
      <c r="L73" s="7">
        <f t="shared" si="80"/>
        <v>1.4912266876585366E-4</v>
      </c>
      <c r="M73" s="7">
        <f t="shared" si="80"/>
        <v>0</v>
      </c>
      <c r="N73" s="7">
        <f t="shared" si="80"/>
        <v>0</v>
      </c>
      <c r="O73" s="17">
        <v>17</v>
      </c>
      <c r="P73" s="7">
        <f t="shared" ref="P73:AA73" si="81">P46/SUM($C$30:$AA$53)</f>
        <v>0</v>
      </c>
      <c r="Q73" s="7">
        <f t="shared" si="81"/>
        <v>0</v>
      </c>
      <c r="R73" s="7">
        <f t="shared" si="81"/>
        <v>0</v>
      </c>
      <c r="S73" s="7">
        <f t="shared" si="81"/>
        <v>0</v>
      </c>
      <c r="T73" s="7">
        <f t="shared" si="81"/>
        <v>2.1238539309050546E-18</v>
      </c>
      <c r="U73" s="7">
        <f t="shared" si="81"/>
        <v>9.794014222937429E-12</v>
      </c>
      <c r="V73" s="7">
        <f t="shared" si="81"/>
        <v>6.5339946853207743E-5</v>
      </c>
      <c r="W73" s="7">
        <f t="shared" si="81"/>
        <v>4.3193204104216009E-6</v>
      </c>
      <c r="X73" s="7">
        <f t="shared" si="81"/>
        <v>8.5015642665752509E-4</v>
      </c>
      <c r="Y73" s="7">
        <f t="shared" si="81"/>
        <v>3.6710953766334387E-10</v>
      </c>
      <c r="Z73" s="7">
        <f t="shared" si="81"/>
        <v>0</v>
      </c>
      <c r="AA73" s="7">
        <f t="shared" si="81"/>
        <v>0</v>
      </c>
    </row>
    <row r="74" spans="2:27" ht="15.75" x14ac:dyDescent="0.25">
      <c r="B74" s="17">
        <v>18</v>
      </c>
      <c r="C74" s="7">
        <f t="shared" ref="C74:N74" si="82">C47/SUM($C$30:$AA$53)</f>
        <v>3.7018173303024127E-14</v>
      </c>
      <c r="D74" s="7">
        <f t="shared" si="82"/>
        <v>0</v>
      </c>
      <c r="E74" s="7">
        <f t="shared" si="82"/>
        <v>0</v>
      </c>
      <c r="F74" s="7">
        <f t="shared" si="82"/>
        <v>0</v>
      </c>
      <c r="G74" s="7">
        <f t="shared" si="82"/>
        <v>5.8678689276647505E-10</v>
      </c>
      <c r="H74" s="7">
        <f t="shared" si="82"/>
        <v>2.7595807131335088E-5</v>
      </c>
      <c r="I74" s="7">
        <f t="shared" si="82"/>
        <v>9.7683706442749704E-3</v>
      </c>
      <c r="J74" s="7">
        <f t="shared" si="82"/>
        <v>3.6937544960103361E-2</v>
      </c>
      <c r="K74" s="7">
        <f t="shared" si="82"/>
        <v>0.15003503864911788</v>
      </c>
      <c r="L74" s="7">
        <f t="shared" si="82"/>
        <v>9.5923570592043256E-5</v>
      </c>
      <c r="M74" s="7">
        <f t="shared" si="82"/>
        <v>3.5932045147841478E-13</v>
      </c>
      <c r="N74" s="7">
        <f t="shared" si="82"/>
        <v>3.3100515442289418E-8</v>
      </c>
      <c r="O74" s="17">
        <v>18</v>
      </c>
      <c r="P74" s="7">
        <f t="shared" ref="P74:AA74" si="83">P47/SUM($C$30:$AA$53)</f>
        <v>5.3144606827417194E-14</v>
      </c>
      <c r="Q74" s="7">
        <f t="shared" si="83"/>
        <v>0</v>
      </c>
      <c r="R74" s="7">
        <f t="shared" si="83"/>
        <v>0</v>
      </c>
      <c r="S74" s="7">
        <f t="shared" si="83"/>
        <v>0</v>
      </c>
      <c r="T74" s="7">
        <f t="shared" si="83"/>
        <v>0</v>
      </c>
      <c r="U74" s="7">
        <f t="shared" si="83"/>
        <v>5.2352822517706546E-10</v>
      </c>
      <c r="V74" s="7">
        <f t="shared" si="83"/>
        <v>1.0205674583670479E-4</v>
      </c>
      <c r="W74" s="7">
        <f t="shared" si="83"/>
        <v>1.4440388603864481E-5</v>
      </c>
      <c r="X74" s="7">
        <f t="shared" si="83"/>
        <v>7.481522815403796E-2</v>
      </c>
      <c r="Y74" s="7">
        <f t="shared" si="83"/>
        <v>2.9788796388234372E-10</v>
      </c>
      <c r="Z74" s="7">
        <f t="shared" si="83"/>
        <v>1.1058895613586156E-14</v>
      </c>
      <c r="AA74" s="7">
        <f t="shared" si="83"/>
        <v>3.1378374874986931E-14</v>
      </c>
    </row>
    <row r="75" spans="2:27" ht="15.75" x14ac:dyDescent="0.25">
      <c r="B75" s="17">
        <v>19</v>
      </c>
      <c r="C75" s="7">
        <f t="shared" ref="C75:N75" si="84">C48/SUM($C$30:$AA$53)</f>
        <v>0</v>
      </c>
      <c r="D75" s="7">
        <f t="shared" si="84"/>
        <v>0</v>
      </c>
      <c r="E75" s="7">
        <f t="shared" si="84"/>
        <v>0</v>
      </c>
      <c r="F75" s="7">
        <f t="shared" si="84"/>
        <v>0</v>
      </c>
      <c r="G75" s="7">
        <f t="shared" si="84"/>
        <v>1.5232386124556219E-7</v>
      </c>
      <c r="H75" s="7">
        <f t="shared" si="84"/>
        <v>6.4705655850887578E-4</v>
      </c>
      <c r="I75" s="7">
        <f t="shared" si="84"/>
        <v>3.8944491228220281E-2</v>
      </c>
      <c r="J75" s="7">
        <f t="shared" si="84"/>
        <v>0.11891860973990258</v>
      </c>
      <c r="K75" s="7">
        <f t="shared" si="84"/>
        <v>0.13187924062597473</v>
      </c>
      <c r="L75" s="7">
        <f t="shared" si="84"/>
        <v>2.6533170977400519E-4</v>
      </c>
      <c r="M75" s="7">
        <f t="shared" si="84"/>
        <v>0</v>
      </c>
      <c r="N75" s="7">
        <f t="shared" si="84"/>
        <v>1.0955194064499273E-10</v>
      </c>
      <c r="O75" s="17">
        <v>19</v>
      </c>
      <c r="P75" s="7">
        <f t="shared" ref="P75:AA75" si="85">P48/SUM($C$30:$AA$53)</f>
        <v>0</v>
      </c>
      <c r="Q75" s="7">
        <f t="shared" si="85"/>
        <v>0</v>
      </c>
      <c r="R75" s="7">
        <f t="shared" si="85"/>
        <v>0</v>
      </c>
      <c r="S75" s="7">
        <f t="shared" si="85"/>
        <v>0</v>
      </c>
      <c r="T75" s="7">
        <f t="shared" si="85"/>
        <v>2.9930090882209829E-13</v>
      </c>
      <c r="U75" s="7">
        <f t="shared" si="85"/>
        <v>1.0105527460344413E-7</v>
      </c>
      <c r="V75" s="7">
        <f t="shared" si="85"/>
        <v>1.3716666842903548E-2</v>
      </c>
      <c r="W75" s="7">
        <f t="shared" si="85"/>
        <v>3.9006802014736109E-5</v>
      </c>
      <c r="X75" s="7">
        <f t="shared" si="85"/>
        <v>0.1044812258749927</v>
      </c>
      <c r="Y75" s="7">
        <f t="shared" si="85"/>
        <v>1.5706990540434233E-9</v>
      </c>
      <c r="Z75" s="7">
        <f t="shared" si="85"/>
        <v>0</v>
      </c>
      <c r="AA75" s="7">
        <f t="shared" si="85"/>
        <v>0</v>
      </c>
    </row>
    <row r="76" spans="2:27" ht="15.75" x14ac:dyDescent="0.25">
      <c r="B76" s="17">
        <v>20</v>
      </c>
      <c r="C76" s="7">
        <f t="shared" ref="C76:N76" si="86">C49/SUM($C$30:$AA$53)</f>
        <v>0</v>
      </c>
      <c r="D76" s="7">
        <f t="shared" si="86"/>
        <v>0</v>
      </c>
      <c r="E76" s="7">
        <f t="shared" si="86"/>
        <v>0</v>
      </c>
      <c r="F76" s="7">
        <f t="shared" si="86"/>
        <v>0</v>
      </c>
      <c r="G76" s="7">
        <f t="shared" si="86"/>
        <v>1.1280300087512827E-6</v>
      </c>
      <c r="H76" s="7">
        <f t="shared" si="86"/>
        <v>5.6645643746002449E-4</v>
      </c>
      <c r="I76" s="7">
        <f t="shared" si="86"/>
        <v>4.1595823844341372E-2</v>
      </c>
      <c r="J76" s="7">
        <f t="shared" si="86"/>
        <v>6.9836919048754262E-2</v>
      </c>
      <c r="K76" s="7">
        <f t="shared" si="86"/>
        <v>3.4631289498005931E-2</v>
      </c>
      <c r="L76" s="7">
        <f t="shared" si="86"/>
        <v>8.2044501785194642E-7</v>
      </c>
      <c r="M76" s="7">
        <f t="shared" si="86"/>
        <v>0</v>
      </c>
      <c r="N76" s="7">
        <f t="shared" si="86"/>
        <v>3.4545668966277928E-11</v>
      </c>
      <c r="O76" s="17">
        <v>20</v>
      </c>
      <c r="P76" s="7">
        <f t="shared" ref="P76:AA76" si="87">P49/SUM($C$30:$AA$53)</f>
        <v>0</v>
      </c>
      <c r="Q76" s="7">
        <f t="shared" si="87"/>
        <v>0</v>
      </c>
      <c r="R76" s="7">
        <f t="shared" si="87"/>
        <v>0</v>
      </c>
      <c r="S76" s="7">
        <f t="shared" si="87"/>
        <v>0</v>
      </c>
      <c r="T76" s="7">
        <f t="shared" si="87"/>
        <v>9.4851970215783301E-12</v>
      </c>
      <c r="U76" s="7">
        <f t="shared" si="87"/>
        <v>6.8234650433153289E-8</v>
      </c>
      <c r="V76" s="7">
        <f t="shared" si="87"/>
        <v>1.9145790327345417E-2</v>
      </c>
      <c r="W76" s="7">
        <f t="shared" si="87"/>
        <v>5.5479331494381534E-5</v>
      </c>
      <c r="X76" s="7">
        <f t="shared" si="87"/>
        <v>4.2521838892857371E-2</v>
      </c>
      <c r="Y76" s="7">
        <f t="shared" si="87"/>
        <v>1.8480622823041585E-12</v>
      </c>
      <c r="Z76" s="7">
        <f t="shared" si="87"/>
        <v>0</v>
      </c>
      <c r="AA76" s="7">
        <f t="shared" si="87"/>
        <v>0</v>
      </c>
    </row>
    <row r="77" spans="2:27" ht="15.75" x14ac:dyDescent="0.25">
      <c r="B77" s="17">
        <v>21</v>
      </c>
      <c r="C77" s="7">
        <f t="shared" ref="C77:N77" si="88">C50/SUM($C$30:$AA$53)</f>
        <v>0</v>
      </c>
      <c r="D77" s="7">
        <f t="shared" si="88"/>
        <v>0</v>
      </c>
      <c r="E77" s="7">
        <f t="shared" si="88"/>
        <v>0</v>
      </c>
      <c r="F77" s="7">
        <f t="shared" si="88"/>
        <v>0</v>
      </c>
      <c r="G77" s="7">
        <f t="shared" si="88"/>
        <v>3.8569713252903052E-11</v>
      </c>
      <c r="H77" s="7">
        <f t="shared" si="88"/>
        <v>2.6498851187509207E-7</v>
      </c>
      <c r="I77" s="7">
        <f t="shared" si="88"/>
        <v>8.7329992620514807E-4</v>
      </c>
      <c r="J77" s="7">
        <f t="shared" si="88"/>
        <v>9.04395924243965E-4</v>
      </c>
      <c r="K77" s="7">
        <f t="shared" si="88"/>
        <v>2.8832123593730379E-4</v>
      </c>
      <c r="L77" s="7">
        <f t="shared" si="88"/>
        <v>0</v>
      </c>
      <c r="M77" s="7">
        <f t="shared" si="88"/>
        <v>0</v>
      </c>
      <c r="N77" s="7">
        <f t="shared" si="88"/>
        <v>4.7292570799376869E-20</v>
      </c>
      <c r="O77" s="17">
        <v>21</v>
      </c>
      <c r="P77" s="7">
        <f t="shared" ref="P77:AA77" si="89">P50/SUM($C$30:$AA$53)</f>
        <v>0</v>
      </c>
      <c r="Q77" s="7">
        <f t="shared" si="89"/>
        <v>0</v>
      </c>
      <c r="R77" s="7">
        <f t="shared" si="89"/>
        <v>0</v>
      </c>
      <c r="S77" s="7">
        <f t="shared" si="89"/>
        <v>0</v>
      </c>
      <c r="T77" s="7">
        <f t="shared" si="89"/>
        <v>0</v>
      </c>
      <c r="U77" s="7">
        <f t="shared" si="89"/>
        <v>3.4845900116755499E-12</v>
      </c>
      <c r="V77" s="7">
        <f t="shared" si="89"/>
        <v>9.4768890950115063E-4</v>
      </c>
      <c r="W77" s="7">
        <f t="shared" si="89"/>
        <v>1.0398364398496517E-7</v>
      </c>
      <c r="X77" s="7">
        <f t="shared" si="89"/>
        <v>7.5807545162031703E-6</v>
      </c>
      <c r="Y77" s="7">
        <f t="shared" si="89"/>
        <v>0</v>
      </c>
      <c r="Z77" s="7">
        <f t="shared" si="89"/>
        <v>0</v>
      </c>
      <c r="AA77" s="7">
        <f t="shared" si="89"/>
        <v>0</v>
      </c>
    </row>
    <row r="78" spans="2:27" ht="15.75" x14ac:dyDescent="0.25">
      <c r="B78" s="17">
        <v>22</v>
      </c>
      <c r="C78" s="7">
        <f t="shared" ref="C78:N78" si="90">C51/SUM($C$30:$AA$53)</f>
        <v>0</v>
      </c>
      <c r="D78" s="7">
        <f t="shared" si="90"/>
        <v>0</v>
      </c>
      <c r="E78" s="7">
        <f t="shared" si="90"/>
        <v>0</v>
      </c>
      <c r="F78" s="7">
        <f t="shared" si="90"/>
        <v>0</v>
      </c>
      <c r="G78" s="7">
        <f t="shared" si="90"/>
        <v>0</v>
      </c>
      <c r="H78" s="7">
        <f t="shared" si="90"/>
        <v>0</v>
      </c>
      <c r="I78" s="7">
        <f t="shared" si="90"/>
        <v>3.763570254080669E-9</v>
      </c>
      <c r="J78" s="7">
        <f t="shared" si="90"/>
        <v>8.9206224547942922E-10</v>
      </c>
      <c r="K78" s="7">
        <f t="shared" si="90"/>
        <v>1.815516699587215E-8</v>
      </c>
      <c r="L78" s="7">
        <f t="shared" si="90"/>
        <v>0</v>
      </c>
      <c r="M78" s="7">
        <f t="shared" si="90"/>
        <v>0</v>
      </c>
      <c r="N78" s="7">
        <f t="shared" si="90"/>
        <v>0</v>
      </c>
      <c r="O78" s="17">
        <v>22</v>
      </c>
      <c r="P78" s="7">
        <f t="shared" ref="P78:AA78" si="91">P51/SUM($C$30:$AA$53)</f>
        <v>0</v>
      </c>
      <c r="Q78" s="7">
        <f t="shared" si="91"/>
        <v>0</v>
      </c>
      <c r="R78" s="7">
        <f t="shared" si="91"/>
        <v>0</v>
      </c>
      <c r="S78" s="7">
        <f t="shared" si="91"/>
        <v>0</v>
      </c>
      <c r="T78" s="7">
        <f t="shared" si="91"/>
        <v>0</v>
      </c>
      <c r="U78" s="7">
        <f t="shared" si="91"/>
        <v>0</v>
      </c>
      <c r="V78" s="7">
        <f t="shared" si="91"/>
        <v>1.2832211465455558E-7</v>
      </c>
      <c r="W78" s="7">
        <f t="shared" si="91"/>
        <v>0</v>
      </c>
      <c r="X78" s="7">
        <f t="shared" si="91"/>
        <v>8.5495858244816434E-12</v>
      </c>
      <c r="Y78" s="7">
        <f t="shared" si="91"/>
        <v>0</v>
      </c>
      <c r="Z78" s="7">
        <f t="shared" si="91"/>
        <v>0</v>
      </c>
      <c r="AA78" s="7">
        <f t="shared" si="91"/>
        <v>0</v>
      </c>
    </row>
    <row r="79" spans="2:27" ht="15.75" x14ac:dyDescent="0.25">
      <c r="B79" s="17">
        <v>23</v>
      </c>
      <c r="C79" s="7">
        <f t="shared" ref="C79:N79" si="92">C52/SUM($C$30:$AA$53)</f>
        <v>0</v>
      </c>
      <c r="D79" s="7">
        <f t="shared" si="92"/>
        <v>0</v>
      </c>
      <c r="E79" s="7">
        <f t="shared" si="92"/>
        <v>0</v>
      </c>
      <c r="F79" s="7">
        <f t="shared" si="92"/>
        <v>0</v>
      </c>
      <c r="G79" s="7">
        <f t="shared" si="92"/>
        <v>0</v>
      </c>
      <c r="H79" s="7">
        <f t="shared" si="92"/>
        <v>0</v>
      </c>
      <c r="I79" s="7">
        <f t="shared" si="92"/>
        <v>0</v>
      </c>
      <c r="J79" s="7">
        <f t="shared" si="92"/>
        <v>0</v>
      </c>
      <c r="K79" s="7">
        <f t="shared" si="92"/>
        <v>0</v>
      </c>
      <c r="L79" s="7">
        <f t="shared" si="92"/>
        <v>0</v>
      </c>
      <c r="M79" s="7">
        <f t="shared" si="92"/>
        <v>0</v>
      </c>
      <c r="N79" s="7">
        <f t="shared" si="92"/>
        <v>0</v>
      </c>
      <c r="O79" s="17">
        <v>23</v>
      </c>
      <c r="P79" s="7">
        <f t="shared" ref="P79:AA79" si="93">P52/SUM($C$30:$AA$53)</f>
        <v>0</v>
      </c>
      <c r="Q79" s="7">
        <f t="shared" si="93"/>
        <v>0</v>
      </c>
      <c r="R79" s="7">
        <f t="shared" si="93"/>
        <v>0</v>
      </c>
      <c r="S79" s="7">
        <f t="shared" si="93"/>
        <v>0</v>
      </c>
      <c r="T79" s="7">
        <f t="shared" si="93"/>
        <v>0</v>
      </c>
      <c r="U79" s="7">
        <f t="shared" si="93"/>
        <v>0</v>
      </c>
      <c r="V79" s="7">
        <f t="shared" si="93"/>
        <v>0</v>
      </c>
      <c r="W79" s="7">
        <f t="shared" si="93"/>
        <v>0</v>
      </c>
      <c r="X79" s="7">
        <f t="shared" si="93"/>
        <v>0</v>
      </c>
      <c r="Y79" s="7">
        <f t="shared" si="93"/>
        <v>0</v>
      </c>
      <c r="Z79" s="7">
        <f t="shared" si="93"/>
        <v>0</v>
      </c>
      <c r="AA79" s="7">
        <f t="shared" si="93"/>
        <v>0</v>
      </c>
    </row>
    <row r="80" spans="2:27" ht="15.75" x14ac:dyDescent="0.25">
      <c r="B80" s="17">
        <v>24</v>
      </c>
      <c r="C80" s="7">
        <f t="shared" ref="C80:N80" si="94">C53/SUM($C$30:$AA$53)</f>
        <v>0</v>
      </c>
      <c r="D80" s="7">
        <f t="shared" si="94"/>
        <v>0</v>
      </c>
      <c r="E80" s="7">
        <f t="shared" si="94"/>
        <v>0</v>
      </c>
      <c r="F80" s="7">
        <f t="shared" si="94"/>
        <v>0</v>
      </c>
      <c r="G80" s="7">
        <f t="shared" si="94"/>
        <v>0</v>
      </c>
      <c r="H80" s="7">
        <f t="shared" si="94"/>
        <v>0</v>
      </c>
      <c r="I80" s="7">
        <f t="shared" si="94"/>
        <v>0</v>
      </c>
      <c r="J80" s="7">
        <f t="shared" si="94"/>
        <v>0</v>
      </c>
      <c r="K80" s="7">
        <f t="shared" si="94"/>
        <v>0</v>
      </c>
      <c r="L80" s="7">
        <f t="shared" si="94"/>
        <v>0</v>
      </c>
      <c r="M80" s="7">
        <f t="shared" si="94"/>
        <v>0</v>
      </c>
      <c r="N80" s="7">
        <f t="shared" si="94"/>
        <v>0</v>
      </c>
      <c r="O80" s="17">
        <v>24</v>
      </c>
      <c r="P80" s="7">
        <f t="shared" ref="P80:AA80" si="95">P53/SUM($C$30:$AA$53)</f>
        <v>0</v>
      </c>
      <c r="Q80" s="7">
        <f t="shared" si="95"/>
        <v>0</v>
      </c>
      <c r="R80" s="7">
        <f t="shared" si="95"/>
        <v>0</v>
      </c>
      <c r="S80" s="7">
        <f t="shared" si="95"/>
        <v>0</v>
      </c>
      <c r="T80" s="7">
        <f t="shared" si="95"/>
        <v>0</v>
      </c>
      <c r="U80" s="7">
        <f t="shared" si="95"/>
        <v>0</v>
      </c>
      <c r="V80" s="7">
        <f t="shared" si="95"/>
        <v>0</v>
      </c>
      <c r="W80" s="7">
        <f t="shared" si="95"/>
        <v>0</v>
      </c>
      <c r="X80" s="7">
        <f t="shared" si="95"/>
        <v>0</v>
      </c>
      <c r="Y80" s="7">
        <f t="shared" si="95"/>
        <v>0</v>
      </c>
      <c r="Z80" s="7">
        <f t="shared" si="95"/>
        <v>0</v>
      </c>
      <c r="AA80" s="7">
        <f t="shared" si="95"/>
        <v>0</v>
      </c>
    </row>
  </sheetData>
  <conditionalFormatting sqref="P57:AA80 C57:N80">
    <cfRule type="colorScale" priority="1">
      <colorScale>
        <cfvo type="min"/>
        <cfvo type="max"/>
        <color rgb="FFFCFCFF"/>
        <color rgb="FFF8696B"/>
      </colorScale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/>
  <dimension ref="B1:AE379"/>
  <sheetViews>
    <sheetView topLeftCell="E251" zoomScaleNormal="100" workbookViewId="0">
      <selection activeCell="AG281" sqref="AG281"/>
    </sheetView>
  </sheetViews>
  <sheetFormatPr defaultColWidth="8.85546875" defaultRowHeight="15" x14ac:dyDescent="0.25"/>
  <cols>
    <col min="2" max="2" width="10.7109375" bestFit="1" customWidth="1"/>
  </cols>
  <sheetData>
    <row r="1" spans="2:30" s="7" customFormat="1" x14ac:dyDescent="0.25">
      <c r="I1" s="5" t="s">
        <v>89</v>
      </c>
    </row>
    <row r="2" spans="2:30" s="7" customFormat="1" x14ac:dyDescent="0.25">
      <c r="C2" t="s">
        <v>29</v>
      </c>
      <c r="D2"/>
      <c r="E2"/>
      <c r="F2"/>
      <c r="I2" s="38" t="s">
        <v>90</v>
      </c>
    </row>
    <row r="3" spans="2:30" s="7" customFormat="1" x14ac:dyDescent="0.25">
      <c r="B3" s="7" t="s">
        <v>42</v>
      </c>
      <c r="C3" t="s">
        <v>19</v>
      </c>
      <c r="D3" t="s">
        <v>27</v>
      </c>
      <c r="E3" t="s">
        <v>21</v>
      </c>
      <c r="F3">
        <v>0.14999599999999999</v>
      </c>
      <c r="I3" s="5" t="s">
        <v>94</v>
      </c>
    </row>
    <row r="4" spans="2:30" s="7" customFormat="1" x14ac:dyDescent="0.25">
      <c r="B4" s="7" t="s">
        <v>43</v>
      </c>
      <c r="C4" t="s">
        <v>19</v>
      </c>
      <c r="D4" t="s">
        <v>23</v>
      </c>
      <c r="E4" t="s">
        <v>21</v>
      </c>
      <c r="F4">
        <v>0.19069</v>
      </c>
      <c r="M4"/>
      <c r="N4"/>
      <c r="U4"/>
    </row>
    <row r="5" spans="2:30" s="7" customFormat="1" x14ac:dyDescent="0.25">
      <c r="B5" s="7" t="s">
        <v>44</v>
      </c>
      <c r="C5" t="s">
        <v>19</v>
      </c>
      <c r="D5" t="s">
        <v>26</v>
      </c>
      <c r="E5" t="s">
        <v>21</v>
      </c>
      <c r="F5">
        <v>0.25050600000000001</v>
      </c>
    </row>
    <row r="6" spans="2:30" s="7" customFormat="1" x14ac:dyDescent="0.25">
      <c r="B6" s="7" t="s">
        <v>45</v>
      </c>
      <c r="C6" t="s">
        <v>19</v>
      </c>
      <c r="D6" t="s">
        <v>28</v>
      </c>
      <c r="E6" t="s">
        <v>21</v>
      </c>
      <c r="F6">
        <v>0.19087499999999999</v>
      </c>
    </row>
    <row r="7" spans="2:30" s="7" customFormat="1" x14ac:dyDescent="0.25">
      <c r="B7" s="7" t="s">
        <v>46</v>
      </c>
      <c r="C7" t="s">
        <v>19</v>
      </c>
      <c r="D7" t="s">
        <v>22</v>
      </c>
      <c r="E7" t="s">
        <v>21</v>
      </c>
      <c r="F7">
        <v>5.4323000000000003E-2</v>
      </c>
    </row>
    <row r="8" spans="2:30" s="7" customFormat="1" x14ac:dyDescent="0.25">
      <c r="B8" s="7" t="s">
        <v>47</v>
      </c>
      <c r="C8" t="s">
        <v>19</v>
      </c>
      <c r="D8" t="s">
        <v>25</v>
      </c>
      <c r="E8" t="s">
        <v>21</v>
      </c>
      <c r="F8">
        <v>1.3863E-2</v>
      </c>
    </row>
    <row r="9" spans="2:30" s="7" customFormat="1" x14ac:dyDescent="0.25">
      <c r="B9" s="7" t="s">
        <v>48</v>
      </c>
      <c r="C9" t="s">
        <v>19</v>
      </c>
      <c r="D9" t="s">
        <v>24</v>
      </c>
      <c r="E9" t="s">
        <v>21</v>
      </c>
      <c r="F9">
        <v>0.122629</v>
      </c>
    </row>
    <row r="10" spans="2:30" s="7" customFormat="1" x14ac:dyDescent="0.25">
      <c r="B10" s="7" t="s">
        <v>49</v>
      </c>
      <c r="C10" t="s">
        <v>19</v>
      </c>
      <c r="D10" t="s">
        <v>20</v>
      </c>
      <c r="E10" t="s">
        <v>21</v>
      </c>
      <c r="F10">
        <v>2.7119000000000001E-2</v>
      </c>
    </row>
    <row r="11" spans="2:30" s="7" customFormat="1" x14ac:dyDescent="0.25"/>
    <row r="12" spans="2:30" s="7" customFormat="1" x14ac:dyDescent="0.25">
      <c r="C12" s="20">
        <f t="array" ref="C12:J12">TRANSPOSE(F3:F10)</f>
        <v>0.14999599999999999</v>
      </c>
      <c r="D12" s="21">
        <v>0.19069</v>
      </c>
      <c r="E12" s="21">
        <v>0.25050600000000001</v>
      </c>
      <c r="F12" s="21">
        <v>0.19087499999999999</v>
      </c>
      <c r="G12" s="21">
        <v>5.4323000000000003E-2</v>
      </c>
      <c r="H12" s="21">
        <v>1.3863E-2</v>
      </c>
      <c r="I12" s="21">
        <v>0.122629</v>
      </c>
      <c r="J12" s="22">
        <v>2.7119000000000001E-2</v>
      </c>
      <c r="AA12" s="39" t="s">
        <v>76</v>
      </c>
    </row>
    <row r="13" spans="2:30" ht="105" x14ac:dyDescent="0.25">
      <c r="C13" s="23" t="s">
        <v>73</v>
      </c>
      <c r="D13" s="23" t="s">
        <v>71</v>
      </c>
      <c r="E13" s="23" t="s">
        <v>74</v>
      </c>
      <c r="F13" s="23" t="s">
        <v>69</v>
      </c>
      <c r="G13" s="23" t="s">
        <v>70</v>
      </c>
      <c r="H13" s="23" t="s">
        <v>75</v>
      </c>
      <c r="I13" s="28" t="s">
        <v>95</v>
      </c>
      <c r="J13" s="23" t="s">
        <v>72</v>
      </c>
      <c r="K13" s="7" t="s">
        <v>27</v>
      </c>
      <c r="L13" s="7" t="s">
        <v>23</v>
      </c>
      <c r="M13" s="7" t="s">
        <v>26</v>
      </c>
      <c r="N13" s="7" t="s">
        <v>28</v>
      </c>
      <c r="O13" s="7" t="s">
        <v>22</v>
      </c>
      <c r="P13" s="7" t="s">
        <v>25</v>
      </c>
      <c r="Q13" s="28" t="s">
        <v>24</v>
      </c>
      <c r="R13" s="7" t="s">
        <v>20</v>
      </c>
      <c r="S13" s="7" t="s">
        <v>27</v>
      </c>
      <c r="T13" s="7" t="s">
        <v>23</v>
      </c>
      <c r="U13" s="7" t="s">
        <v>26</v>
      </c>
      <c r="V13" s="7" t="s">
        <v>28</v>
      </c>
      <c r="W13" s="7" t="s">
        <v>22</v>
      </c>
      <c r="X13" s="7" t="s">
        <v>25</v>
      </c>
      <c r="Y13" s="28" t="s">
        <v>24</v>
      </c>
      <c r="Z13" s="7" t="s">
        <v>20</v>
      </c>
      <c r="AA13" s="5" t="s">
        <v>19</v>
      </c>
      <c r="AB13" s="5" t="s">
        <v>19</v>
      </c>
      <c r="AC13" s="5" t="s">
        <v>19</v>
      </c>
    </row>
    <row r="14" spans="2:30" x14ac:dyDescent="0.25">
      <c r="C14" t="s">
        <v>30</v>
      </c>
      <c r="D14" s="7" t="s">
        <v>30</v>
      </c>
      <c r="E14" s="7" t="s">
        <v>30</v>
      </c>
      <c r="F14" s="7" t="s">
        <v>30</v>
      </c>
      <c r="G14" s="7" t="s">
        <v>30</v>
      </c>
      <c r="H14" s="7" t="s">
        <v>30</v>
      </c>
      <c r="I14" s="7" t="s">
        <v>30</v>
      </c>
      <c r="J14" s="7" t="s">
        <v>30</v>
      </c>
      <c r="K14" t="s">
        <v>31</v>
      </c>
      <c r="L14" s="7" t="s">
        <v>31</v>
      </c>
      <c r="M14" s="7" t="s">
        <v>31</v>
      </c>
      <c r="N14" s="7" t="s">
        <v>31</v>
      </c>
      <c r="O14" s="7" t="s">
        <v>31</v>
      </c>
      <c r="P14" s="7" t="s">
        <v>31</v>
      </c>
      <c r="Q14" s="7" t="s">
        <v>31</v>
      </c>
      <c r="R14" s="7" t="s">
        <v>31</v>
      </c>
      <c r="S14" t="s">
        <v>32</v>
      </c>
      <c r="T14" s="7" t="s">
        <v>32</v>
      </c>
      <c r="U14" s="7" t="s">
        <v>32</v>
      </c>
      <c r="V14" s="7" t="s">
        <v>32</v>
      </c>
      <c r="W14" s="7" t="s">
        <v>32</v>
      </c>
      <c r="X14" s="7" t="s">
        <v>32</v>
      </c>
      <c r="Y14" s="7" t="s">
        <v>32</v>
      </c>
      <c r="Z14" s="7" t="s">
        <v>32</v>
      </c>
      <c r="AA14" s="5" t="s">
        <v>30</v>
      </c>
      <c r="AB14" s="5" t="s">
        <v>31</v>
      </c>
      <c r="AC14" s="5" t="s">
        <v>32</v>
      </c>
    </row>
    <row r="15" spans="2:30" x14ac:dyDescent="0.25">
      <c r="B15" s="1">
        <v>43101</v>
      </c>
      <c r="C15" s="29">
        <v>21.111111111111111</v>
      </c>
      <c r="D15" s="29">
        <v>17.222222222222221</v>
      </c>
      <c r="E15" s="29">
        <v>21.111111111111111</v>
      </c>
      <c r="F15" s="29">
        <v>23.888888888888889</v>
      </c>
      <c r="G15" s="29">
        <v>18.333333333333332</v>
      </c>
      <c r="H15" s="29">
        <v>13.888888888888889</v>
      </c>
      <c r="I15" s="29">
        <v>17.222222222222221</v>
      </c>
      <c r="J15" s="29">
        <v>21.111111111111111</v>
      </c>
      <c r="K15" s="30">
        <v>8.3333333333333339</v>
      </c>
      <c r="L15" s="30">
        <v>3.3333333333333335</v>
      </c>
      <c r="M15" s="30">
        <v>7.8703703703703685</v>
      </c>
      <c r="N15" s="30">
        <v>6.666666666666667</v>
      </c>
      <c r="O15" s="30">
        <v>3.8888888888888888</v>
      </c>
      <c r="P15" s="30">
        <v>7.2222222222222223</v>
      </c>
      <c r="Q15" s="30">
        <v>6.666666666666667</v>
      </c>
      <c r="R15" s="30">
        <v>2.7777777777777777</v>
      </c>
      <c r="S15" s="31">
        <v>13.38155864197531</v>
      </c>
      <c r="T15" s="31">
        <v>9.3499228395061724</v>
      </c>
      <c r="U15" s="31">
        <v>13.281442901234568</v>
      </c>
      <c r="V15" s="31">
        <v>13.634259259259261</v>
      </c>
      <c r="W15" s="31">
        <v>9.5138888888888893</v>
      </c>
      <c r="X15" s="31">
        <v>11.261574074074074</v>
      </c>
      <c r="Y15" s="31">
        <v>11.851851851851849</v>
      </c>
      <c r="Z15" s="31">
        <v>10.798611111111112</v>
      </c>
      <c r="AA15" s="6">
        <f>SUMPRODUCT($C$12:$J$12,C15:J15)*9/5+32</f>
        <v>68.309346000000005</v>
      </c>
      <c r="AB15" s="6">
        <f>SUMPRODUCT($C$12:$J$12,K15:R15)*9/5+32</f>
        <v>43.401038</v>
      </c>
      <c r="AC15" s="6">
        <f>SUMPRODUCT($C$12:$J$12,S15:Z15)*9/5+32</f>
        <v>53.849854203472219</v>
      </c>
    </row>
    <row r="16" spans="2:30" x14ac:dyDescent="0.25">
      <c r="B16" s="1">
        <v>43102</v>
      </c>
      <c r="C16" s="29">
        <v>24.444444444444443</v>
      </c>
      <c r="D16" s="29">
        <v>15</v>
      </c>
      <c r="E16" s="29">
        <v>25.555555555555557</v>
      </c>
      <c r="F16" s="29">
        <v>28.888888888888889</v>
      </c>
      <c r="G16" s="29">
        <v>15</v>
      </c>
      <c r="H16" s="29">
        <v>14.444444444444445</v>
      </c>
      <c r="I16" s="29">
        <v>16.111111111111111</v>
      </c>
      <c r="J16" s="29">
        <v>17.222222222222221</v>
      </c>
      <c r="K16" s="30">
        <v>11.666666666666666</v>
      </c>
      <c r="L16" s="30">
        <v>6.1111111111111107</v>
      </c>
      <c r="M16" s="30">
        <v>11.481481481481479</v>
      </c>
      <c r="N16" s="30">
        <v>9.4444444444444446</v>
      </c>
      <c r="O16" s="30">
        <v>2.7777777777777777</v>
      </c>
      <c r="P16" s="30">
        <v>10</v>
      </c>
      <c r="Q16" s="30">
        <v>8.8888888888888893</v>
      </c>
      <c r="R16" s="30">
        <v>3.3333333333333335</v>
      </c>
      <c r="S16" s="31">
        <v>15.678240740740742</v>
      </c>
      <c r="T16" s="31">
        <v>9.6701388888888875</v>
      </c>
      <c r="U16" s="31">
        <v>16.114969135802465</v>
      </c>
      <c r="V16" s="31">
        <v>17.962962962962965</v>
      </c>
      <c r="W16" s="31">
        <v>9.0740740740740744</v>
      </c>
      <c r="X16" s="31">
        <v>12.442129629629633</v>
      </c>
      <c r="Y16" s="31">
        <v>12.488425925925926</v>
      </c>
      <c r="Z16" s="31">
        <v>10.081018518518521</v>
      </c>
      <c r="AA16" s="6">
        <f>SUMPRODUCT($C$12:$J$12,C16:J16)*9/5+32</f>
        <v>71.421318999999997</v>
      </c>
      <c r="AB16" s="6">
        <f t="shared" ref="AB16:AB79" si="0">SUMPRODUCT($C$12:$J$12,K16:R16)*9/5+32</f>
        <v>48.315432000000001</v>
      </c>
      <c r="AC16" s="6">
        <f t="shared" ref="AC16:AC79" si="1">SUMPRODUCT($C$12:$J$12,S16:Z16)*9/5+32</f>
        <v>57.436692241666663</v>
      </c>
      <c r="AD16" s="7"/>
    </row>
    <row r="17" spans="2:31" x14ac:dyDescent="0.25">
      <c r="B17" s="1">
        <v>43103</v>
      </c>
      <c r="C17" s="29">
        <v>23.333333333333332</v>
      </c>
      <c r="D17" s="29">
        <v>18.888888888888889</v>
      </c>
      <c r="E17" s="29">
        <v>22.777777777777779</v>
      </c>
      <c r="F17" s="29">
        <v>24.444444444444443</v>
      </c>
      <c r="G17" s="29">
        <v>13.888888888888889</v>
      </c>
      <c r="H17" s="29">
        <v>12.777777777777779</v>
      </c>
      <c r="I17" s="29">
        <v>15.555555555555555</v>
      </c>
      <c r="J17" s="29">
        <v>16.111111111111111</v>
      </c>
      <c r="K17" s="30">
        <v>12.222222222222221</v>
      </c>
      <c r="L17" s="30">
        <v>6.1111111111111107</v>
      </c>
      <c r="M17" s="30">
        <v>10.555555555555555</v>
      </c>
      <c r="N17" s="30">
        <v>12.222222222222221</v>
      </c>
      <c r="O17" s="30">
        <v>3.8888888888888888</v>
      </c>
      <c r="P17" s="30">
        <v>11.111111111111111</v>
      </c>
      <c r="Q17" s="30">
        <v>8.3333333333333339</v>
      </c>
      <c r="R17" s="30">
        <v>5.5555555555555554</v>
      </c>
      <c r="S17" s="31">
        <v>16.689814814814817</v>
      </c>
      <c r="T17" s="31">
        <v>12.242669753086419</v>
      </c>
      <c r="U17" s="31">
        <v>16.34672619047619</v>
      </c>
      <c r="V17" s="31">
        <v>17.986111111111111</v>
      </c>
      <c r="W17" s="31">
        <v>9.9652777777777768</v>
      </c>
      <c r="X17" s="31">
        <v>11.932870370370368</v>
      </c>
      <c r="Y17" s="31">
        <v>12.276234567901234</v>
      </c>
      <c r="Z17" s="31">
        <v>11.111111111111112</v>
      </c>
      <c r="AA17" s="6">
        <f>SUMPRODUCT($C$12:$J$12,C17:J17)*9/5+32</f>
        <v>69.349525</v>
      </c>
      <c r="AB17" s="6">
        <f t="shared" si="0"/>
        <v>49.124512000000003</v>
      </c>
      <c r="AC17" s="6">
        <f t="shared" si="1"/>
        <v>58.783146557539681</v>
      </c>
      <c r="AD17" s="7"/>
      <c r="AE17" s="7"/>
    </row>
    <row r="18" spans="2:31" x14ac:dyDescent="0.25">
      <c r="B18" s="1">
        <v>43104</v>
      </c>
      <c r="C18" s="29">
        <v>23.333333333333332</v>
      </c>
      <c r="D18" s="29">
        <v>19.444444444444443</v>
      </c>
      <c r="E18" s="29">
        <v>22.777777777777779</v>
      </c>
      <c r="F18" s="29">
        <v>24.444444444444443</v>
      </c>
      <c r="G18" s="29">
        <v>17.777777777777779</v>
      </c>
      <c r="H18" s="29">
        <v>16.111111111111111</v>
      </c>
      <c r="I18" s="29">
        <v>20.555555555555557</v>
      </c>
      <c r="J18" s="29">
        <v>12.777777777777779</v>
      </c>
      <c r="K18" s="30">
        <v>12.222222222222221</v>
      </c>
      <c r="L18" s="30">
        <v>11.111111111111111</v>
      </c>
      <c r="M18" s="30">
        <v>12.222222222222221</v>
      </c>
      <c r="N18" s="30">
        <v>8.8888888888888893</v>
      </c>
      <c r="O18" s="30">
        <v>10</v>
      </c>
      <c r="P18" s="30">
        <v>11.666666666666666</v>
      </c>
      <c r="Q18" s="30">
        <v>12.222222222222221</v>
      </c>
      <c r="R18" s="30">
        <v>10.555555555555555</v>
      </c>
      <c r="S18" s="31">
        <v>16.782407407407408</v>
      </c>
      <c r="T18" s="31">
        <v>14.317129629629632</v>
      </c>
      <c r="U18" s="31">
        <v>16.764660493827162</v>
      </c>
      <c r="V18" s="31">
        <v>16.550925925925927</v>
      </c>
      <c r="W18" s="31">
        <v>12.717978395061728</v>
      </c>
      <c r="X18" s="31">
        <v>13.730709876543207</v>
      </c>
      <c r="Y18" s="31">
        <v>16.180555555555554</v>
      </c>
      <c r="Z18" s="31">
        <v>11.639136904761905</v>
      </c>
      <c r="AA18" s="6">
        <f>SUMPRODUCT($C$12:$J$12,C18:J18)*9/5+32</f>
        <v>70.944601000000006</v>
      </c>
      <c r="AB18" s="6">
        <f t="shared" si="0"/>
        <v>52.160879999999999</v>
      </c>
      <c r="AC18" s="6">
        <f t="shared" si="1"/>
        <v>60.41715463516865</v>
      </c>
      <c r="AD18" s="7"/>
      <c r="AE18" s="7"/>
    </row>
    <row r="19" spans="2:31" x14ac:dyDescent="0.25">
      <c r="B19" s="1">
        <v>43105</v>
      </c>
      <c r="C19" s="29">
        <v>22.222222222222221</v>
      </c>
      <c r="D19" s="29">
        <v>22.222222222222221</v>
      </c>
      <c r="E19" s="29">
        <v>23.333333333333332</v>
      </c>
      <c r="F19" s="29">
        <v>23.333333333333332</v>
      </c>
      <c r="G19" s="29">
        <v>15.555555555555555</v>
      </c>
      <c r="H19" s="29">
        <v>17.222222222222221</v>
      </c>
      <c r="I19" s="29">
        <v>18.888888888888889</v>
      </c>
      <c r="J19" s="29">
        <v>15.833333333333334</v>
      </c>
      <c r="K19" s="30">
        <v>12.222222222222221</v>
      </c>
      <c r="L19" s="30">
        <v>10.833333333333334</v>
      </c>
      <c r="M19" s="30">
        <v>13.333333333333334</v>
      </c>
      <c r="N19" s="30">
        <v>11.111111111111111</v>
      </c>
      <c r="O19" s="30">
        <v>11.111111111111111</v>
      </c>
      <c r="P19" s="30">
        <v>11.944444444444445</v>
      </c>
      <c r="Q19" s="30">
        <v>12.222222222222221</v>
      </c>
      <c r="R19" s="30">
        <v>11.481481481481479</v>
      </c>
      <c r="S19" s="31">
        <v>16.50462962962963</v>
      </c>
      <c r="T19" s="31">
        <v>16.076388888888886</v>
      </c>
      <c r="U19" s="31">
        <v>16.940586419753085</v>
      </c>
      <c r="V19" s="31">
        <v>16.574074074074073</v>
      </c>
      <c r="W19" s="31">
        <v>13.707561728395063</v>
      </c>
      <c r="X19" s="31">
        <v>13.821373456790125</v>
      </c>
      <c r="Y19" s="31">
        <v>15.474537037037038</v>
      </c>
      <c r="Z19" s="31">
        <v>14.045524691358024</v>
      </c>
      <c r="AA19" s="6">
        <f t="shared" ref="AA19:AA79" si="2">SUMPRODUCT($C$12:$J$12,C19:J19)*9/5+32</f>
        <v>71.058516499999996</v>
      </c>
      <c r="AB19" s="6">
        <f>SUMPRODUCT($C$12:$J$12,K19:R19)*9/5+32</f>
        <v>53.490822833333333</v>
      </c>
      <c r="AC19" s="6">
        <f t="shared" si="1"/>
        <v>61.093938409027778</v>
      </c>
      <c r="AD19" s="7"/>
      <c r="AE19" s="7"/>
    </row>
    <row r="20" spans="2:31" x14ac:dyDescent="0.25">
      <c r="B20" s="1">
        <v>43106</v>
      </c>
      <c r="C20" s="29">
        <v>20</v>
      </c>
      <c r="D20" s="29">
        <v>16.666666666666668</v>
      </c>
      <c r="E20" s="29">
        <v>21.111111111111111</v>
      </c>
      <c r="F20" s="29">
        <v>21.666666666666668</v>
      </c>
      <c r="G20" s="29">
        <v>13.148148148148145</v>
      </c>
      <c r="H20" s="29">
        <v>14.444444444444445</v>
      </c>
      <c r="I20" s="29">
        <v>16.111111111111111</v>
      </c>
      <c r="J20" s="29">
        <v>16.111111111111111</v>
      </c>
      <c r="K20" s="30">
        <v>13.148148148148145</v>
      </c>
      <c r="L20" s="30">
        <v>10</v>
      </c>
      <c r="M20" s="30">
        <v>14.861111111111111</v>
      </c>
      <c r="N20" s="30">
        <v>12.777777777777779</v>
      </c>
      <c r="O20" s="30">
        <v>5</v>
      </c>
      <c r="P20" s="30">
        <v>8.8888888888888893</v>
      </c>
      <c r="Q20" s="30">
        <v>8.8888888888888893</v>
      </c>
      <c r="R20" s="30">
        <v>5</v>
      </c>
      <c r="S20" s="31">
        <v>16.250000000000004</v>
      </c>
      <c r="T20" s="31">
        <v>13.648148148148151</v>
      </c>
      <c r="U20" s="31">
        <v>17.030478395061728</v>
      </c>
      <c r="V20" s="31">
        <v>16.736111111111111</v>
      </c>
      <c r="W20" s="31">
        <v>9.8032407407407405</v>
      </c>
      <c r="X20" s="31">
        <v>11.979166666666666</v>
      </c>
      <c r="Y20" s="31">
        <v>12.662037037037036</v>
      </c>
      <c r="Z20" s="31">
        <v>10.254243827160494</v>
      </c>
      <c r="AA20" s="6">
        <f t="shared" si="2"/>
        <v>66.07268333333333</v>
      </c>
      <c r="AB20" s="6">
        <f>SUMPRODUCT($C$12:$J$12,K20:R20)*9/5+32</f>
        <v>52.990335833333333</v>
      </c>
      <c r="AC20" s="6">
        <f t="shared" si="1"/>
        <v>59.054304221527779</v>
      </c>
      <c r="AD20" s="7"/>
      <c r="AE20" s="7"/>
    </row>
    <row r="21" spans="2:31" x14ac:dyDescent="0.25">
      <c r="B21" s="1">
        <v>43107</v>
      </c>
      <c r="C21" s="29">
        <v>22.777777777777779</v>
      </c>
      <c r="D21" s="29">
        <v>18.888888888888889</v>
      </c>
      <c r="E21" s="29">
        <v>20.555555555555557</v>
      </c>
      <c r="F21" s="29">
        <v>23.888888888888889</v>
      </c>
      <c r="G21" s="29">
        <v>10</v>
      </c>
      <c r="H21" s="29">
        <v>11.666666666666666</v>
      </c>
      <c r="I21" s="29">
        <v>13.333333333333334</v>
      </c>
      <c r="J21" s="29">
        <v>13.333333333333334</v>
      </c>
      <c r="K21" s="30">
        <v>14.444444444444445</v>
      </c>
      <c r="L21" s="30">
        <v>9.8148148148148131</v>
      </c>
      <c r="M21" s="30">
        <v>14.166666666666666</v>
      </c>
      <c r="N21" s="30">
        <v>10</v>
      </c>
      <c r="O21" s="30">
        <v>2.2222222222222223</v>
      </c>
      <c r="P21" s="30">
        <v>8.8888888888888893</v>
      </c>
      <c r="Q21" s="30">
        <v>8.1481481481481453</v>
      </c>
      <c r="R21" s="30">
        <v>3.3333333333333335</v>
      </c>
      <c r="S21" s="31">
        <v>17.137345679012352</v>
      </c>
      <c r="T21" s="31">
        <v>13.288580246913583</v>
      </c>
      <c r="U21" s="31">
        <v>17.098765432098769</v>
      </c>
      <c r="V21" s="31">
        <v>16.805555555555554</v>
      </c>
      <c r="W21" s="31">
        <v>7.0277777777777795</v>
      </c>
      <c r="X21" s="31">
        <v>10.794753086419751</v>
      </c>
      <c r="Y21" s="31">
        <v>10.580632716049383</v>
      </c>
      <c r="Z21" s="31">
        <v>8.6747685185185173</v>
      </c>
      <c r="AA21" s="6">
        <f t="shared" si="2"/>
        <v>66.972532000000001</v>
      </c>
      <c r="AB21" s="6">
        <f>SUMPRODUCT($C$12:$J$12,K21:R21)*9/5+32</f>
        <v>51.492778333333334</v>
      </c>
      <c r="AC21" s="6">
        <f t="shared" si="1"/>
        <v>58.387635519444444</v>
      </c>
      <c r="AD21" s="7"/>
      <c r="AE21" s="7"/>
    </row>
    <row r="22" spans="2:31" x14ac:dyDescent="0.25">
      <c r="B22" s="1">
        <v>43108</v>
      </c>
      <c r="C22" s="29">
        <v>20</v>
      </c>
      <c r="D22" s="29">
        <v>16.111111111111111</v>
      </c>
      <c r="E22" s="29">
        <v>20.555555555555557</v>
      </c>
      <c r="F22" s="29">
        <v>17.222222222222221</v>
      </c>
      <c r="G22" s="29">
        <v>10.740740740740742</v>
      </c>
      <c r="H22" s="29">
        <v>14.166666666666666</v>
      </c>
      <c r="I22" s="29">
        <v>16.111111111111111</v>
      </c>
      <c r="J22" s="29">
        <v>11.111111111111111</v>
      </c>
      <c r="K22" s="30">
        <v>16.111111111111111</v>
      </c>
      <c r="L22" s="30">
        <v>12.222222222222221</v>
      </c>
      <c r="M22" s="30">
        <v>16.666666666666668</v>
      </c>
      <c r="N22" s="30">
        <v>14.444444444444445</v>
      </c>
      <c r="O22" s="30">
        <v>8.8888888888888893</v>
      </c>
      <c r="P22" s="30">
        <v>10.555555555555555</v>
      </c>
      <c r="Q22" s="30">
        <v>11.111111111111111</v>
      </c>
      <c r="R22" s="30">
        <v>9.4444444444444446</v>
      </c>
      <c r="S22" s="31">
        <v>17.276234567901238</v>
      </c>
      <c r="T22" s="31">
        <v>14.374999999999998</v>
      </c>
      <c r="U22" s="31">
        <v>17.337962962962973</v>
      </c>
      <c r="V22" s="31">
        <v>15.439814814814818</v>
      </c>
      <c r="W22" s="31">
        <v>9.8302469135802433</v>
      </c>
      <c r="X22" s="31">
        <v>12.08719135802469</v>
      </c>
      <c r="Y22" s="31">
        <v>13.827160493827158</v>
      </c>
      <c r="Z22" s="31">
        <v>10.236111111111109</v>
      </c>
      <c r="AA22" s="6">
        <f t="shared" si="2"/>
        <v>63.61808516666666</v>
      </c>
      <c r="AB22" s="6">
        <f t="shared" si="0"/>
        <v>57.069161999999992</v>
      </c>
      <c r="AC22" s="6">
        <f>SUMPRODUCT($C$12:$J$12,S22:Z22)*9/5+32</f>
        <v>59.535770776388894</v>
      </c>
      <c r="AD22" s="7"/>
      <c r="AE22" s="7"/>
    </row>
    <row r="23" spans="2:31" x14ac:dyDescent="0.25">
      <c r="B23" s="1">
        <v>43109</v>
      </c>
      <c r="C23" s="29">
        <v>16.388888888888889</v>
      </c>
      <c r="D23" s="29">
        <v>16.111111111111111</v>
      </c>
      <c r="E23" s="29">
        <v>16.666666666666668</v>
      </c>
      <c r="F23" s="29">
        <v>15</v>
      </c>
      <c r="G23" s="29">
        <v>14.166666666666666</v>
      </c>
      <c r="H23" s="29">
        <v>14.444444444444445</v>
      </c>
      <c r="I23" s="29">
        <v>15.555555555555555</v>
      </c>
      <c r="J23" s="29">
        <v>17.222222222222221</v>
      </c>
      <c r="K23" s="30">
        <v>10.555555555555555</v>
      </c>
      <c r="L23" s="30">
        <v>11.296296296296298</v>
      </c>
      <c r="M23" s="30">
        <v>11.666666666666666</v>
      </c>
      <c r="N23" s="30">
        <v>10.694444444444445</v>
      </c>
      <c r="O23" s="30">
        <v>10.555555555555555</v>
      </c>
      <c r="P23" s="30">
        <v>11.666666666666666</v>
      </c>
      <c r="Q23" s="30">
        <v>11.111111111111111</v>
      </c>
      <c r="R23" s="30">
        <v>10.277777777777779</v>
      </c>
      <c r="S23" s="31">
        <v>13.405513468013467</v>
      </c>
      <c r="T23" s="31">
        <v>13.123070987654325</v>
      </c>
      <c r="U23" s="31">
        <v>14.431520061728394</v>
      </c>
      <c r="V23" s="31">
        <v>12.557870370370372</v>
      </c>
      <c r="W23" s="31">
        <v>11.858410493827163</v>
      </c>
      <c r="X23" s="31">
        <v>12.932098765432103</v>
      </c>
      <c r="Y23" s="31">
        <v>13.373842592592593</v>
      </c>
      <c r="Z23" s="31">
        <v>12.631172839506176</v>
      </c>
      <c r="AA23" s="6">
        <f t="shared" si="2"/>
        <v>60.643672499999994</v>
      </c>
      <c r="AB23" s="6">
        <f t="shared" si="0"/>
        <v>51.939798583333335</v>
      </c>
      <c r="AC23" s="6">
        <f>SUMPRODUCT($C$12:$J$12,S23:Z23)*9/5+32</f>
        <v>55.996529925694446</v>
      </c>
      <c r="AD23" s="7"/>
      <c r="AE23" s="7"/>
    </row>
    <row r="24" spans="2:31" x14ac:dyDescent="0.25">
      <c r="B24" s="1">
        <v>43110</v>
      </c>
      <c r="C24" s="29">
        <v>18.333333333333332</v>
      </c>
      <c r="D24" s="29">
        <v>15.555555555555555</v>
      </c>
      <c r="E24" s="29">
        <v>17.777777777777779</v>
      </c>
      <c r="F24" s="29">
        <v>16.111111111111111</v>
      </c>
      <c r="G24" s="29">
        <v>14.444444444444445</v>
      </c>
      <c r="H24" s="29">
        <v>14.444444444444445</v>
      </c>
      <c r="I24" s="29">
        <v>13.333333333333334</v>
      </c>
      <c r="J24" s="29">
        <v>12.222222222222221</v>
      </c>
      <c r="K24" s="30">
        <v>8.8888888888888893</v>
      </c>
      <c r="L24" s="30">
        <v>8.3333333333333339</v>
      </c>
      <c r="M24" s="30">
        <v>11.111111111111111</v>
      </c>
      <c r="N24" s="30">
        <v>8.1111111111111107</v>
      </c>
      <c r="O24" s="30">
        <v>5</v>
      </c>
      <c r="P24" s="30">
        <v>10.555555555555555</v>
      </c>
      <c r="Q24" s="30">
        <v>7.7777777777777777</v>
      </c>
      <c r="R24" s="30">
        <v>9.1666666666666661</v>
      </c>
      <c r="S24" s="31">
        <v>13.387345679012347</v>
      </c>
      <c r="T24" s="31">
        <v>11.539351851851849</v>
      </c>
      <c r="U24" s="31">
        <v>13.98533950617284</v>
      </c>
      <c r="V24" s="31">
        <v>11.823302469135804</v>
      </c>
      <c r="W24" s="31">
        <v>10.71759259259259</v>
      </c>
      <c r="X24" s="31">
        <v>12.438271604938272</v>
      </c>
      <c r="Y24" s="31">
        <v>11.574074074074074</v>
      </c>
      <c r="Z24" s="31">
        <v>10.566358024691359</v>
      </c>
      <c r="AA24" s="6">
        <f t="shared" si="2"/>
        <v>61.153304999999996</v>
      </c>
      <c r="AB24" s="6">
        <f t="shared" si="0"/>
        <v>47.973754499999998</v>
      </c>
      <c r="AC24" s="6">
        <f t="shared" si="1"/>
        <v>54.372526445833337</v>
      </c>
      <c r="AD24" s="7"/>
      <c r="AE24" s="7"/>
    </row>
    <row r="25" spans="2:31" x14ac:dyDescent="0.25">
      <c r="B25" s="1">
        <v>43111</v>
      </c>
      <c r="C25" s="29">
        <v>20.555555555555557</v>
      </c>
      <c r="D25" s="29">
        <v>16.666666666666668</v>
      </c>
      <c r="E25" s="29">
        <v>21.666666666666668</v>
      </c>
      <c r="F25" s="29">
        <v>22.222222222222221</v>
      </c>
      <c r="G25" s="29">
        <v>15</v>
      </c>
      <c r="H25" s="29">
        <v>14.444444444444445</v>
      </c>
      <c r="I25" s="29">
        <v>17.777777777777779</v>
      </c>
      <c r="J25" s="29">
        <v>12.777777777777779</v>
      </c>
      <c r="K25" s="30">
        <v>9.4444444444444446</v>
      </c>
      <c r="L25" s="30">
        <v>6.666666666666667</v>
      </c>
      <c r="M25" s="30">
        <v>9.4444444444444446</v>
      </c>
      <c r="N25" s="30">
        <v>7.2222222222222223</v>
      </c>
      <c r="O25" s="30">
        <v>3.8888888888888888</v>
      </c>
      <c r="P25" s="30">
        <v>11.111111111111111</v>
      </c>
      <c r="Q25" s="30">
        <v>11.666666666666666</v>
      </c>
      <c r="R25" s="30">
        <v>10.555555555555555</v>
      </c>
      <c r="S25" s="31">
        <v>14.375000000000002</v>
      </c>
      <c r="T25" s="31">
        <v>11.510416666666666</v>
      </c>
      <c r="U25" s="31">
        <v>14.965277777777779</v>
      </c>
      <c r="V25" s="31">
        <v>13.810185185185189</v>
      </c>
      <c r="W25" s="31">
        <v>10.069444444444445</v>
      </c>
      <c r="X25" s="31">
        <v>12.561728395061733</v>
      </c>
      <c r="Y25" s="31">
        <v>13.969907407407405</v>
      </c>
      <c r="Z25" s="31">
        <v>11.54591049382716</v>
      </c>
      <c r="AA25" s="6">
        <f t="shared" si="2"/>
        <v>67.050309999999996</v>
      </c>
      <c r="AB25" s="6">
        <f t="shared" si="0"/>
        <v>47.326180000000001</v>
      </c>
      <c r="AC25" s="6">
        <f t="shared" si="1"/>
        <v>56.270119675694438</v>
      </c>
      <c r="AD25" s="7"/>
      <c r="AE25" s="7"/>
    </row>
    <row r="26" spans="2:31" x14ac:dyDescent="0.25">
      <c r="B26" s="1">
        <v>43112</v>
      </c>
      <c r="C26" s="29">
        <v>22.222222222222221</v>
      </c>
      <c r="D26" s="29">
        <v>14.444444444444445</v>
      </c>
      <c r="E26" s="29">
        <v>22.222222222222221</v>
      </c>
      <c r="F26" s="29">
        <v>24.444444444444443</v>
      </c>
      <c r="G26" s="29">
        <v>16.111111111111111</v>
      </c>
      <c r="H26" s="29">
        <v>12.777777777777779</v>
      </c>
      <c r="I26" s="29">
        <v>15.555555555555555</v>
      </c>
      <c r="J26" s="29">
        <v>17.777777777777779</v>
      </c>
      <c r="K26" s="30">
        <v>10</v>
      </c>
      <c r="L26" s="30">
        <v>6.1111111111111107</v>
      </c>
      <c r="M26" s="30">
        <v>10.555555555555555</v>
      </c>
      <c r="N26" s="30">
        <v>8.8888888888888893</v>
      </c>
      <c r="O26" s="30">
        <v>5.9259259259259247</v>
      </c>
      <c r="P26" s="30">
        <v>10.555555555555555</v>
      </c>
      <c r="Q26" s="30">
        <v>10</v>
      </c>
      <c r="R26" s="30">
        <v>7.7777777777777777</v>
      </c>
      <c r="S26" s="31">
        <v>15.439814814814817</v>
      </c>
      <c r="T26" s="31">
        <v>10.200617283950615</v>
      </c>
      <c r="U26" s="31">
        <v>15.517305996472663</v>
      </c>
      <c r="V26" s="31">
        <v>16.412037037037038</v>
      </c>
      <c r="W26" s="31">
        <v>9.7168209876543195</v>
      </c>
      <c r="X26" s="31">
        <v>11.479552469135802</v>
      </c>
      <c r="Y26" s="31">
        <v>12.523148148148151</v>
      </c>
      <c r="Z26" s="31">
        <v>12.376157407407407</v>
      </c>
      <c r="AA26" s="6">
        <f t="shared" si="2"/>
        <v>67.572155999999993</v>
      </c>
      <c r="AB26" s="6">
        <f t="shared" si="0"/>
        <v>48.040962333333333</v>
      </c>
      <c r="AC26" s="6">
        <f t="shared" si="1"/>
        <v>56.910578085714285</v>
      </c>
      <c r="AD26" s="7"/>
      <c r="AE26" s="7"/>
    </row>
    <row r="27" spans="2:31" x14ac:dyDescent="0.25">
      <c r="B27" s="1">
        <v>43113</v>
      </c>
      <c r="C27" s="29">
        <v>28.888888888888889</v>
      </c>
      <c r="D27" s="29">
        <v>11.666666666666666</v>
      </c>
      <c r="E27" s="29">
        <v>30.555555555555557</v>
      </c>
      <c r="F27" s="29">
        <v>26.666666666666668</v>
      </c>
      <c r="G27" s="29">
        <v>12.222222222222221</v>
      </c>
      <c r="H27" s="29">
        <v>15.555555555555555</v>
      </c>
      <c r="I27" s="29">
        <v>18.333333333333332</v>
      </c>
      <c r="J27" s="29">
        <v>14.444444444444445</v>
      </c>
      <c r="K27" s="30">
        <v>11.666666666666666</v>
      </c>
      <c r="L27" s="30">
        <v>8.8888888888888893</v>
      </c>
      <c r="M27" s="30">
        <v>12.222222222222221</v>
      </c>
      <c r="N27" s="30">
        <v>10.555555555555555</v>
      </c>
      <c r="O27" s="30">
        <v>6.4814814814814801</v>
      </c>
      <c r="P27" s="30">
        <v>8.1481481481481453</v>
      </c>
      <c r="Q27" s="30">
        <v>6.1111111111111107</v>
      </c>
      <c r="R27" s="30">
        <v>6.1111111111111107</v>
      </c>
      <c r="S27" s="31">
        <v>19.467592592592592</v>
      </c>
      <c r="T27" s="31">
        <v>9.8996913580246915</v>
      </c>
      <c r="U27" s="31">
        <v>20.856481481481481</v>
      </c>
      <c r="V27" s="31">
        <v>18.703703703703706</v>
      </c>
      <c r="W27" s="31">
        <v>8.726851851851853</v>
      </c>
      <c r="X27" s="31">
        <v>11.861496913580245</v>
      </c>
      <c r="Y27" s="31">
        <v>11.203703703703704</v>
      </c>
      <c r="Z27" s="31">
        <v>9.1782407407407405</v>
      </c>
      <c r="AA27" s="6">
        <f t="shared" si="2"/>
        <v>73.079233000000016</v>
      </c>
      <c r="AB27" s="6">
        <f t="shared" si="0"/>
        <v>49.823033333333335</v>
      </c>
      <c r="AC27" s="6">
        <f t="shared" si="1"/>
        <v>60.554992559027781</v>
      </c>
      <c r="AD27" s="7"/>
      <c r="AE27" s="7"/>
    </row>
    <row r="28" spans="2:31" x14ac:dyDescent="0.25">
      <c r="B28" s="1">
        <v>43114</v>
      </c>
      <c r="C28" s="29">
        <v>27.222222222222221</v>
      </c>
      <c r="D28" s="29">
        <v>16.111111111111111</v>
      </c>
      <c r="E28" s="29">
        <v>27.777777777777779</v>
      </c>
      <c r="F28" s="29">
        <v>27.222222222222221</v>
      </c>
      <c r="G28" s="29">
        <v>10.277777777777779</v>
      </c>
      <c r="H28" s="29">
        <v>13.333333333333334</v>
      </c>
      <c r="I28" s="29">
        <v>15</v>
      </c>
      <c r="J28" s="29">
        <v>14.444444444444445</v>
      </c>
      <c r="K28" s="30">
        <v>13.888888888888889</v>
      </c>
      <c r="L28" s="30">
        <v>8.3333333333333339</v>
      </c>
      <c r="M28" s="30">
        <v>14.444444444444445</v>
      </c>
      <c r="N28" s="30">
        <v>11.666666666666666</v>
      </c>
      <c r="O28" s="30">
        <v>8.3333333333333339</v>
      </c>
      <c r="P28" s="30">
        <v>9.4444444444444446</v>
      </c>
      <c r="Q28" s="30">
        <v>7.7777777777777777</v>
      </c>
      <c r="R28" s="30">
        <v>3.3333333333333335</v>
      </c>
      <c r="S28" s="31">
        <v>19.050925925925924</v>
      </c>
      <c r="T28" s="31">
        <v>10.868055555555552</v>
      </c>
      <c r="U28" s="31">
        <v>19.826388888888889</v>
      </c>
      <c r="V28" s="31">
        <v>18.842592592592592</v>
      </c>
      <c r="W28" s="31">
        <v>9.3209876543209855</v>
      </c>
      <c r="X28" s="31">
        <v>11.358024691358025</v>
      </c>
      <c r="Y28" s="31">
        <v>10.70216049382716</v>
      </c>
      <c r="Z28" s="31">
        <v>8.3304398148148167</v>
      </c>
      <c r="AA28" s="6">
        <f t="shared" si="2"/>
        <v>72.111753500000006</v>
      </c>
      <c r="AB28" s="6">
        <f t="shared" si="0"/>
        <v>52.061816999999998</v>
      </c>
      <c r="AC28" s="6">
        <f t="shared" si="1"/>
        <v>60.251558324652777</v>
      </c>
      <c r="AD28" s="7"/>
      <c r="AE28" s="7"/>
    </row>
    <row r="29" spans="2:31" x14ac:dyDescent="0.25">
      <c r="B29" s="1">
        <v>43115</v>
      </c>
      <c r="C29" s="29">
        <v>21.111111111111111</v>
      </c>
      <c r="D29" s="29">
        <v>15.555555555555555</v>
      </c>
      <c r="E29" s="29">
        <v>21.666666666666668</v>
      </c>
      <c r="F29" s="29">
        <v>23.888888888888889</v>
      </c>
      <c r="G29" s="29">
        <v>10.833333333333334</v>
      </c>
      <c r="H29" s="29">
        <v>13.888888888888889</v>
      </c>
      <c r="I29" s="29">
        <v>19.444444444444443</v>
      </c>
      <c r="J29" s="29">
        <v>13.333333333333334</v>
      </c>
      <c r="K29" s="30">
        <v>10.555555555555555</v>
      </c>
      <c r="L29" s="30">
        <v>7.2222222222222223</v>
      </c>
      <c r="M29" s="30">
        <v>10.555555555555555</v>
      </c>
      <c r="N29" s="30">
        <v>10</v>
      </c>
      <c r="O29" s="30">
        <v>7.7777777777777777</v>
      </c>
      <c r="P29" s="30">
        <v>8.8888888888888893</v>
      </c>
      <c r="Q29" s="30">
        <v>8.3333333333333339</v>
      </c>
      <c r="R29" s="30">
        <v>3.8888888888888888</v>
      </c>
      <c r="S29" s="31">
        <v>15.578703703703704</v>
      </c>
      <c r="T29" s="31">
        <v>10.604166666666666</v>
      </c>
      <c r="U29" s="31">
        <v>16.331018518518519</v>
      </c>
      <c r="V29" s="31">
        <v>15.925925925925926</v>
      </c>
      <c r="W29" s="31">
        <v>9.1743827160493847</v>
      </c>
      <c r="X29" s="31">
        <v>11.944444444444443</v>
      </c>
      <c r="Y29" s="31">
        <v>12.916666666666666</v>
      </c>
      <c r="Z29" s="31">
        <v>8.8360339506172831</v>
      </c>
      <c r="AA29" s="6">
        <f t="shared" si="2"/>
        <v>67.365271500000006</v>
      </c>
      <c r="AB29" s="6">
        <f t="shared" si="0"/>
        <v>48.535856000000003</v>
      </c>
      <c r="AC29" s="6">
        <f t="shared" si="1"/>
        <v>57.159102497916663</v>
      </c>
      <c r="AD29" s="7"/>
      <c r="AE29" s="7"/>
    </row>
    <row r="30" spans="2:31" x14ac:dyDescent="0.25">
      <c r="B30" s="1">
        <v>43116</v>
      </c>
      <c r="C30" s="29">
        <v>21.666666666666668</v>
      </c>
      <c r="D30" s="29">
        <v>12.5</v>
      </c>
      <c r="E30" s="29">
        <v>20.555555555555557</v>
      </c>
      <c r="F30" s="29">
        <v>21.666666666666668</v>
      </c>
      <c r="G30" s="29">
        <v>14.444444444444445</v>
      </c>
      <c r="H30" s="29">
        <v>14.166666666666666</v>
      </c>
      <c r="I30" s="29">
        <v>18.888888888888889</v>
      </c>
      <c r="J30" s="29">
        <v>16.111111111111111</v>
      </c>
      <c r="K30" s="30">
        <v>11.111111111111111</v>
      </c>
      <c r="L30" s="30">
        <v>7.7777777777777777</v>
      </c>
      <c r="M30" s="30">
        <v>12.037037037037035</v>
      </c>
      <c r="N30" s="30">
        <v>10</v>
      </c>
      <c r="O30" s="30">
        <v>9.3055555555555554</v>
      </c>
      <c r="P30" s="30">
        <v>12.777777777777779</v>
      </c>
      <c r="Q30" s="30">
        <v>12.222222222222221</v>
      </c>
      <c r="R30" s="30">
        <v>9.7222222222222214</v>
      </c>
      <c r="S30" s="31">
        <v>15.644290123456789</v>
      </c>
      <c r="T30" s="31">
        <v>9.7831790123456788</v>
      </c>
      <c r="U30" s="31">
        <v>15.858796296296296</v>
      </c>
      <c r="V30" s="31">
        <v>14.884259259259261</v>
      </c>
      <c r="W30" s="31">
        <v>11.188271604938272</v>
      </c>
      <c r="X30" s="31">
        <v>13.356481481481476</v>
      </c>
      <c r="Y30" s="31">
        <v>14.637345679012348</v>
      </c>
      <c r="Z30" s="31">
        <v>12.127314814814811</v>
      </c>
      <c r="AA30" s="6">
        <f t="shared" si="2"/>
        <v>65.574957500000011</v>
      </c>
      <c r="AB30" s="6">
        <f t="shared" si="0"/>
        <v>50.93413975</v>
      </c>
      <c r="AC30" s="6">
        <f t="shared" si="1"/>
        <v>57.096818695833335</v>
      </c>
      <c r="AD30" s="7"/>
      <c r="AE30" s="7"/>
    </row>
    <row r="31" spans="2:31" x14ac:dyDescent="0.25">
      <c r="B31" s="1">
        <v>43117</v>
      </c>
      <c r="C31" s="29">
        <v>25</v>
      </c>
      <c r="D31" s="29">
        <v>14.444444444444445</v>
      </c>
      <c r="E31" s="29">
        <v>24.444444444444443</v>
      </c>
      <c r="F31" s="29">
        <v>27.222222222222221</v>
      </c>
      <c r="G31" s="29">
        <v>12.222222222222221</v>
      </c>
      <c r="H31" s="29">
        <v>13.888888888888889</v>
      </c>
      <c r="I31" s="29">
        <v>18.333333333333332</v>
      </c>
      <c r="J31" s="29">
        <v>16.111111111111111</v>
      </c>
      <c r="K31" s="30">
        <v>11.666666666666666</v>
      </c>
      <c r="L31" s="30">
        <v>7.7777777777777777</v>
      </c>
      <c r="M31" s="30">
        <v>11.666666666666666</v>
      </c>
      <c r="N31" s="30">
        <v>10</v>
      </c>
      <c r="O31" s="30">
        <v>8.4722222222222214</v>
      </c>
      <c r="P31" s="30">
        <v>11.296296296296298</v>
      </c>
      <c r="Q31" s="30">
        <v>11.666666666666666</v>
      </c>
      <c r="R31" s="30">
        <v>10</v>
      </c>
      <c r="S31" s="31">
        <v>17.430555555555554</v>
      </c>
      <c r="T31" s="31">
        <v>10.56327160493827</v>
      </c>
      <c r="U31" s="31">
        <v>17.210648148148149</v>
      </c>
      <c r="V31" s="31">
        <v>17.962962962962962</v>
      </c>
      <c r="W31" s="31">
        <v>10.53202160493827</v>
      </c>
      <c r="X31" s="31">
        <v>12.866512345679013</v>
      </c>
      <c r="Y31" s="31">
        <v>14.714506172839506</v>
      </c>
      <c r="Z31" s="31">
        <v>12.222222222222223</v>
      </c>
      <c r="AA31" s="6">
        <f t="shared" si="2"/>
        <v>70.457788000000008</v>
      </c>
      <c r="AB31" s="6">
        <f t="shared" si="0"/>
        <v>50.689609750000002</v>
      </c>
      <c r="AC31" s="6">
        <f t="shared" si="1"/>
        <v>59.459457463194447</v>
      </c>
      <c r="AD31" s="7"/>
      <c r="AE31" s="7"/>
    </row>
    <row r="32" spans="2:31" x14ac:dyDescent="0.25">
      <c r="B32" s="1">
        <v>43118</v>
      </c>
      <c r="C32" s="29">
        <v>23.888888888888889</v>
      </c>
      <c r="D32" s="29">
        <v>15.555555555555555</v>
      </c>
      <c r="E32" s="29">
        <v>22.222222222222221</v>
      </c>
      <c r="F32" s="29">
        <v>26.111111111111111</v>
      </c>
      <c r="G32" s="29">
        <v>13.333333333333334</v>
      </c>
      <c r="H32" s="29">
        <v>13.888888888888889</v>
      </c>
      <c r="I32" s="29">
        <v>20</v>
      </c>
      <c r="J32" s="29">
        <v>11.805555555555555</v>
      </c>
      <c r="K32" s="30">
        <v>12.777777777777779</v>
      </c>
      <c r="L32" s="30">
        <v>8.1481481481481453</v>
      </c>
      <c r="M32" s="30">
        <v>11.666666666666666</v>
      </c>
      <c r="N32" s="30">
        <v>10.555555555555555</v>
      </c>
      <c r="O32" s="30">
        <v>9.4444444444444446</v>
      </c>
      <c r="P32" s="30">
        <v>10.416666666666666</v>
      </c>
      <c r="Q32" s="30">
        <v>10.555555555555555</v>
      </c>
      <c r="R32" s="30">
        <v>8.3333333333333339</v>
      </c>
      <c r="S32" s="31">
        <v>17.662037037037038</v>
      </c>
      <c r="T32" s="31">
        <v>11.359953703703702</v>
      </c>
      <c r="U32" s="31">
        <v>16.793981481481481</v>
      </c>
      <c r="V32" s="31">
        <v>16.990740740740744</v>
      </c>
      <c r="W32" s="31">
        <v>11.222993827160495</v>
      </c>
      <c r="X32" s="31">
        <v>11.886574074074074</v>
      </c>
      <c r="Y32" s="31">
        <v>13.477623456790125</v>
      </c>
      <c r="Z32" s="31">
        <v>10.81134259259259</v>
      </c>
      <c r="AA32" s="6">
        <f t="shared" si="2"/>
        <v>69.421762749999999</v>
      </c>
      <c r="AB32" s="6">
        <f t="shared" si="0"/>
        <v>51.054103916666662</v>
      </c>
      <c r="AC32" s="6">
        <f t="shared" si="1"/>
        <v>58.974720439583336</v>
      </c>
      <c r="AD32" s="7"/>
      <c r="AE32" s="7"/>
    </row>
    <row r="33" spans="2:31" x14ac:dyDescent="0.25">
      <c r="B33" s="1">
        <v>43119</v>
      </c>
      <c r="C33" s="29">
        <v>17.222222222222221</v>
      </c>
      <c r="D33" s="29">
        <v>13.888888888888889</v>
      </c>
      <c r="E33" s="29">
        <v>17.777777777777779</v>
      </c>
      <c r="F33" s="29">
        <v>18.333333333333332</v>
      </c>
      <c r="G33" s="29">
        <v>13.333333333333334</v>
      </c>
      <c r="H33" s="29">
        <v>13.333333333333334</v>
      </c>
      <c r="I33" s="29">
        <v>14.444444444444445</v>
      </c>
      <c r="J33" s="29">
        <v>13.333333333333334</v>
      </c>
      <c r="K33" s="30">
        <v>12.222222222222221</v>
      </c>
      <c r="L33" s="30">
        <v>7.2222222222222223</v>
      </c>
      <c r="M33" s="30">
        <v>12.777777777777779</v>
      </c>
      <c r="N33" s="30">
        <v>9.0277777777777786</v>
      </c>
      <c r="O33" s="30">
        <v>6.1111111111111107</v>
      </c>
      <c r="P33" s="30">
        <v>8.3333333333333339</v>
      </c>
      <c r="Q33" s="30">
        <v>7.7777777777777777</v>
      </c>
      <c r="R33" s="30">
        <v>2.7777777777777777</v>
      </c>
      <c r="S33" s="31">
        <v>15.027006172839505</v>
      </c>
      <c r="T33" s="31">
        <v>10.395833333333334</v>
      </c>
      <c r="U33" s="31">
        <v>15.991512345679014</v>
      </c>
      <c r="V33" s="31">
        <v>13.052083333333336</v>
      </c>
      <c r="W33" s="31">
        <v>9.0277777777777803</v>
      </c>
      <c r="X33" s="31">
        <v>10.810185185185185</v>
      </c>
      <c r="Y33" s="31">
        <v>11.018518518518519</v>
      </c>
      <c r="Z33" s="31">
        <v>7.1643518518518521</v>
      </c>
      <c r="AA33" s="6">
        <f t="shared" si="2"/>
        <v>61.207867</v>
      </c>
      <c r="AB33" s="6">
        <f t="shared" si="0"/>
        <v>49.300137750000005</v>
      </c>
      <c r="AC33" s="6">
        <f t="shared" si="1"/>
        <v>55.254948815972227</v>
      </c>
      <c r="AD33" s="7"/>
      <c r="AE33" s="7"/>
    </row>
    <row r="34" spans="2:31" x14ac:dyDescent="0.25">
      <c r="B34" s="1">
        <v>43120</v>
      </c>
      <c r="C34" s="29">
        <v>16.111111111111111</v>
      </c>
      <c r="D34" s="29">
        <v>11.111111111111111</v>
      </c>
      <c r="E34" s="29">
        <v>18.333333333333332</v>
      </c>
      <c r="F34" s="29">
        <v>15.555555555555555</v>
      </c>
      <c r="G34" s="29">
        <v>13.333333333333334</v>
      </c>
      <c r="H34" s="29">
        <v>13.333333333333334</v>
      </c>
      <c r="I34" s="29">
        <v>14.444444444444445</v>
      </c>
      <c r="J34" s="29">
        <v>14.444444444444445</v>
      </c>
      <c r="K34" s="30">
        <v>11.111111111111111</v>
      </c>
      <c r="L34" s="30">
        <v>3.8888888888888888</v>
      </c>
      <c r="M34" s="30">
        <v>10</v>
      </c>
      <c r="N34" s="30">
        <v>6.666666666666667</v>
      </c>
      <c r="O34" s="30">
        <v>2.2222222222222223</v>
      </c>
      <c r="P34" s="30">
        <v>7.2222222222222223</v>
      </c>
      <c r="Q34" s="30">
        <v>4.4444444444444446</v>
      </c>
      <c r="R34" s="30">
        <v>1.1111111111111112</v>
      </c>
      <c r="S34" s="31">
        <v>13.182870370370372</v>
      </c>
      <c r="T34" s="31">
        <v>6.9483024691358013</v>
      </c>
      <c r="U34" s="31">
        <v>14.282407407407407</v>
      </c>
      <c r="V34" s="31">
        <v>11.284722222222221</v>
      </c>
      <c r="W34" s="31">
        <v>7.1759259259259238</v>
      </c>
      <c r="X34" s="31">
        <v>10.069444444444445</v>
      </c>
      <c r="Y34" s="31">
        <v>9.0895061728395046</v>
      </c>
      <c r="Z34" s="31">
        <v>6.5972222222222223</v>
      </c>
      <c r="AA34" s="6">
        <f t="shared" si="2"/>
        <v>59.304794000000001</v>
      </c>
      <c r="AB34" s="6">
        <f t="shared" si="0"/>
        <v>44.567138999999997</v>
      </c>
      <c r="AC34" s="6">
        <f t="shared" si="1"/>
        <v>51.542793284722222</v>
      </c>
      <c r="AD34" s="7"/>
      <c r="AE34" s="7"/>
    </row>
    <row r="35" spans="2:31" x14ac:dyDescent="0.25">
      <c r="B35" s="1">
        <v>43121</v>
      </c>
      <c r="C35" s="29">
        <v>16.666666666666668</v>
      </c>
      <c r="D35" s="29">
        <v>12.777777777777779</v>
      </c>
      <c r="E35" s="29">
        <v>17.777777777777779</v>
      </c>
      <c r="F35" s="29">
        <v>16.111111111111111</v>
      </c>
      <c r="G35" s="29">
        <v>11.111111111111111</v>
      </c>
      <c r="H35" s="29">
        <v>13.333333333333334</v>
      </c>
      <c r="I35" s="29">
        <v>15</v>
      </c>
      <c r="J35" s="29">
        <v>8.8888888888888893</v>
      </c>
      <c r="K35" s="30">
        <v>6.1111111111111107</v>
      </c>
      <c r="L35" s="30">
        <v>2.2222222222222223</v>
      </c>
      <c r="M35" s="30">
        <v>6.666666666666667</v>
      </c>
      <c r="N35" s="30">
        <v>3.3333333333333335</v>
      </c>
      <c r="O35" s="30">
        <v>1.1111111111111112</v>
      </c>
      <c r="P35" s="30">
        <v>6.1111111111111107</v>
      </c>
      <c r="Q35" s="30">
        <v>3.3333333333333335</v>
      </c>
      <c r="R35" s="30">
        <v>2.2222222222222223</v>
      </c>
      <c r="S35" s="31">
        <v>11.851851851851849</v>
      </c>
      <c r="T35" s="31">
        <v>7.581018518518519</v>
      </c>
      <c r="U35" s="31">
        <v>12.268518518518517</v>
      </c>
      <c r="V35" s="31">
        <v>9.7222222222222232</v>
      </c>
      <c r="W35" s="31">
        <v>7.4305555555555545</v>
      </c>
      <c r="X35" s="31">
        <v>10.127314814814815</v>
      </c>
      <c r="Y35" s="31">
        <v>9.8842592592592577</v>
      </c>
      <c r="Z35" s="31">
        <v>6.0918209876543195</v>
      </c>
      <c r="AA35" s="6">
        <f t="shared" si="2"/>
        <v>59.601376000000002</v>
      </c>
      <c r="AB35" s="6">
        <f t="shared" si="0"/>
        <v>39.669426999999999</v>
      </c>
      <c r="AC35" s="6">
        <f t="shared" si="1"/>
        <v>50.13278134722222</v>
      </c>
      <c r="AD35" s="7"/>
      <c r="AE35" s="7"/>
    </row>
    <row r="36" spans="2:31" x14ac:dyDescent="0.25">
      <c r="B36" s="1">
        <v>43122</v>
      </c>
      <c r="C36" s="29">
        <v>20</v>
      </c>
      <c r="D36" s="29">
        <v>15.555555555555555</v>
      </c>
      <c r="E36" s="29">
        <v>22.222222222222221</v>
      </c>
      <c r="F36" s="29">
        <v>20.555555555555557</v>
      </c>
      <c r="G36" s="29">
        <v>10</v>
      </c>
      <c r="H36" s="29">
        <v>14.444444444444445</v>
      </c>
      <c r="I36" s="29">
        <v>15</v>
      </c>
      <c r="J36" s="29">
        <v>10.833333333333334</v>
      </c>
      <c r="K36" s="30">
        <v>6.666666666666667</v>
      </c>
      <c r="L36" s="30">
        <v>3.3333333333333335</v>
      </c>
      <c r="M36" s="30">
        <v>6.666666666666667</v>
      </c>
      <c r="N36" s="30">
        <v>4.4444444444444446</v>
      </c>
      <c r="O36" s="30">
        <v>7.9629629629629655</v>
      </c>
      <c r="P36" s="30">
        <v>10.555555555555555</v>
      </c>
      <c r="Q36" s="30">
        <v>8.8888888888888893</v>
      </c>
      <c r="R36" s="30">
        <v>6.1111111111111107</v>
      </c>
      <c r="S36" s="31">
        <v>13.148148148148145</v>
      </c>
      <c r="T36" s="31">
        <v>9.8032407407407423</v>
      </c>
      <c r="U36" s="31">
        <v>13.958333333333334</v>
      </c>
      <c r="V36" s="31">
        <v>11.898148148148151</v>
      </c>
      <c r="W36" s="31">
        <v>8.8734567901234573</v>
      </c>
      <c r="X36" s="31">
        <v>12.435185185185182</v>
      </c>
      <c r="Y36" s="31">
        <v>11.670524691358025</v>
      </c>
      <c r="Z36" s="31">
        <v>8.4992283950617278</v>
      </c>
      <c r="AA36" s="6">
        <f t="shared" si="2"/>
        <v>64.99984649999999</v>
      </c>
      <c r="AB36" s="6">
        <f t="shared" si="0"/>
        <v>42.779563666666668</v>
      </c>
      <c r="AC36" s="6">
        <f t="shared" si="1"/>
        <v>53.465561594444445</v>
      </c>
      <c r="AD36" s="7"/>
      <c r="AE36" s="7"/>
    </row>
    <row r="37" spans="2:31" x14ac:dyDescent="0.25">
      <c r="B37" s="1">
        <v>43123</v>
      </c>
      <c r="C37" s="29">
        <v>23.333333333333332</v>
      </c>
      <c r="D37" s="29">
        <v>15.555555555555555</v>
      </c>
      <c r="E37" s="29">
        <v>25</v>
      </c>
      <c r="F37" s="29">
        <v>23.888888888888889</v>
      </c>
      <c r="G37" s="29">
        <v>14.444444444444445</v>
      </c>
      <c r="H37" s="29">
        <v>13.333333333333334</v>
      </c>
      <c r="I37" s="29">
        <v>16.666666666666668</v>
      </c>
      <c r="J37" s="29">
        <v>12.222222222222221</v>
      </c>
      <c r="K37" s="30">
        <v>8.3333333333333339</v>
      </c>
      <c r="L37" s="30">
        <v>7.2222222222222223</v>
      </c>
      <c r="M37" s="30">
        <v>8.8888888888888893</v>
      </c>
      <c r="N37" s="30">
        <v>5.5555555555555554</v>
      </c>
      <c r="O37" s="30">
        <v>5.5555555555555554</v>
      </c>
      <c r="P37" s="30">
        <v>7.2222222222222223</v>
      </c>
      <c r="Q37" s="30">
        <v>7.7777777777777777</v>
      </c>
      <c r="R37" s="30">
        <v>2.2222222222222223</v>
      </c>
      <c r="S37" s="31">
        <v>15.601851851851855</v>
      </c>
      <c r="T37" s="31">
        <v>11.207561728395063</v>
      </c>
      <c r="U37" s="31">
        <v>16.030092592592592</v>
      </c>
      <c r="V37" s="31">
        <v>14.513888888888891</v>
      </c>
      <c r="W37" s="31">
        <v>9.1087962962962958</v>
      </c>
      <c r="X37" s="31">
        <v>10.644290123456789</v>
      </c>
      <c r="Y37" s="31">
        <v>11.215277777777773</v>
      </c>
      <c r="Z37" s="31">
        <v>7.6157407407407431</v>
      </c>
      <c r="AA37" s="6">
        <f t="shared" si="2"/>
        <v>69.140145000000004</v>
      </c>
      <c r="AB37" s="6">
        <f t="shared" si="0"/>
        <v>45.194487000000002</v>
      </c>
      <c r="AC37" s="6">
        <f t="shared" si="1"/>
        <v>56.277656131944447</v>
      </c>
      <c r="AD37" s="7"/>
      <c r="AE37" s="7"/>
    </row>
    <row r="38" spans="2:31" x14ac:dyDescent="0.25">
      <c r="B38" s="1">
        <v>43124</v>
      </c>
      <c r="C38" s="29">
        <v>23.333333333333332</v>
      </c>
      <c r="D38" s="29">
        <v>18.333333333333332</v>
      </c>
      <c r="E38" s="29">
        <v>23.888888888888889</v>
      </c>
      <c r="F38" s="29">
        <v>23.888888888888889</v>
      </c>
      <c r="G38" s="29">
        <v>11.666666666666666</v>
      </c>
      <c r="H38" s="29">
        <v>15.833333333333334</v>
      </c>
      <c r="I38" s="29">
        <v>16.666666666666668</v>
      </c>
      <c r="J38" s="29">
        <v>10</v>
      </c>
      <c r="K38" s="30">
        <v>11.666666666666666</v>
      </c>
      <c r="L38" s="30">
        <v>4.4444444444444446</v>
      </c>
      <c r="M38" s="30">
        <v>11.111111111111111</v>
      </c>
      <c r="N38" s="30">
        <v>6.1111111111111107</v>
      </c>
      <c r="O38" s="30">
        <v>5</v>
      </c>
      <c r="P38" s="30">
        <v>7.2222222222222223</v>
      </c>
      <c r="Q38" s="30">
        <v>6.1111111111111107</v>
      </c>
      <c r="R38" s="30">
        <v>7.7777777777777777</v>
      </c>
      <c r="S38" s="31">
        <v>16.087962962962965</v>
      </c>
      <c r="T38" s="31">
        <v>11.01466049382716</v>
      </c>
      <c r="U38" s="31">
        <v>16.180555555555557</v>
      </c>
      <c r="V38" s="31">
        <v>14.467592592592595</v>
      </c>
      <c r="W38" s="31">
        <v>8.5532407407407405</v>
      </c>
      <c r="X38" s="31">
        <v>10.559413580246911</v>
      </c>
      <c r="Y38" s="31">
        <v>10.619212962962964</v>
      </c>
      <c r="Z38" s="31">
        <v>8.8773148148148167</v>
      </c>
      <c r="AA38" s="6">
        <f t="shared" si="2"/>
        <v>69.274875499999993</v>
      </c>
      <c r="AB38" s="6">
        <f t="shared" si="0"/>
        <v>46.182891999999995</v>
      </c>
      <c r="AC38" s="6">
        <f t="shared" si="1"/>
        <v>56.268201024305554</v>
      </c>
      <c r="AD38" s="7"/>
      <c r="AE38" s="7"/>
    </row>
    <row r="39" spans="2:31" x14ac:dyDescent="0.25">
      <c r="B39" s="1">
        <v>43125</v>
      </c>
      <c r="C39" s="29">
        <v>17.222222222222221</v>
      </c>
      <c r="D39" s="29">
        <v>14.444444444444445</v>
      </c>
      <c r="E39" s="29">
        <v>17.777777777777779</v>
      </c>
      <c r="F39" s="29">
        <v>15</v>
      </c>
      <c r="G39" s="29">
        <v>12.222222222222221</v>
      </c>
      <c r="H39" s="29">
        <v>13.888888888888889</v>
      </c>
      <c r="I39" s="29">
        <v>13.888888888888889</v>
      </c>
      <c r="J39" s="29">
        <v>9.4444444444444446</v>
      </c>
      <c r="K39" s="30">
        <v>10</v>
      </c>
      <c r="L39" s="30">
        <v>6.666666666666667</v>
      </c>
      <c r="M39" s="30">
        <v>8.3333333333333339</v>
      </c>
      <c r="N39" s="30">
        <v>4.4444444444444446</v>
      </c>
      <c r="O39" s="30">
        <v>5</v>
      </c>
      <c r="P39" s="30">
        <v>7.7777777777777777</v>
      </c>
      <c r="Q39" s="30">
        <v>6.666666666666667</v>
      </c>
      <c r="R39" s="30">
        <v>3.8888888888888888</v>
      </c>
      <c r="S39" s="31">
        <v>13.107638888888891</v>
      </c>
      <c r="T39" s="31">
        <v>10.812500000000002</v>
      </c>
      <c r="U39" s="31">
        <v>13.115740740740739</v>
      </c>
      <c r="V39" s="31">
        <v>9.9768518518518494</v>
      </c>
      <c r="W39" s="31">
        <v>8.2870370370370399</v>
      </c>
      <c r="X39" s="31">
        <v>10.439814814814815</v>
      </c>
      <c r="Y39" s="31">
        <v>9.6296296296296298</v>
      </c>
      <c r="Z39" s="31">
        <v>7.3213734567901234</v>
      </c>
      <c r="AA39" s="6">
        <f t="shared" si="2"/>
        <v>59.846062000000003</v>
      </c>
      <c r="AB39" s="6">
        <f t="shared" si="0"/>
        <v>44.617167999999999</v>
      </c>
      <c r="AC39" s="6">
        <f t="shared" si="1"/>
        <v>52.145881554861106</v>
      </c>
      <c r="AD39" s="7"/>
    </row>
    <row r="40" spans="2:31" x14ac:dyDescent="0.25">
      <c r="B40" s="1">
        <v>43126</v>
      </c>
      <c r="C40" s="29">
        <v>18.888888888888889</v>
      </c>
      <c r="D40" s="29">
        <v>15</v>
      </c>
      <c r="E40" s="29">
        <v>21.111111111111111</v>
      </c>
      <c r="F40" s="29">
        <v>20</v>
      </c>
      <c r="G40" s="29">
        <v>9.4444444444444446</v>
      </c>
      <c r="H40" s="29">
        <v>12.222222222222221</v>
      </c>
      <c r="I40" s="29">
        <v>14.444444444444445</v>
      </c>
      <c r="J40" s="29">
        <v>10</v>
      </c>
      <c r="K40" s="30">
        <v>8.3333333333333339</v>
      </c>
      <c r="L40" s="30">
        <v>2.2222222222222223</v>
      </c>
      <c r="M40" s="30">
        <v>7.2222222222222223</v>
      </c>
      <c r="N40" s="30">
        <v>5.5555555555555554</v>
      </c>
      <c r="O40" s="30">
        <v>1.9444444444444444</v>
      </c>
      <c r="P40" s="30">
        <v>6.1111111111111107</v>
      </c>
      <c r="Q40" s="30">
        <v>6.666666666666667</v>
      </c>
      <c r="R40" s="30">
        <v>5</v>
      </c>
      <c r="S40" s="31">
        <v>13.333333333333336</v>
      </c>
      <c r="T40" s="31">
        <v>8.2754629629629637</v>
      </c>
      <c r="U40" s="31">
        <v>13.553240740740742</v>
      </c>
      <c r="V40" s="31">
        <v>12.060185185185185</v>
      </c>
      <c r="W40" s="31">
        <v>5.5462962962962949</v>
      </c>
      <c r="X40" s="31">
        <v>9.3634259259259291</v>
      </c>
      <c r="Y40" s="31">
        <v>9.7762345679012359</v>
      </c>
      <c r="Z40" s="31">
        <v>7.5763888888888893</v>
      </c>
      <c r="AA40" s="6">
        <f t="shared" si="2"/>
        <v>63.544195000000002</v>
      </c>
      <c r="AB40" s="6">
        <f t="shared" si="0"/>
        <v>42.236270500000003</v>
      </c>
      <c r="AC40" s="6">
        <f t="shared" si="1"/>
        <v>51.999010263888884</v>
      </c>
      <c r="AD40" s="7"/>
    </row>
    <row r="41" spans="2:31" x14ac:dyDescent="0.25">
      <c r="B41" s="1">
        <v>43127</v>
      </c>
      <c r="C41" s="29">
        <v>22.777777777777779</v>
      </c>
      <c r="D41" s="29">
        <v>14.444444444444445</v>
      </c>
      <c r="E41" s="29">
        <v>25.555555555555557</v>
      </c>
      <c r="F41" s="29">
        <v>21.666666666666668</v>
      </c>
      <c r="G41" s="29">
        <v>14.444444444444445</v>
      </c>
      <c r="H41" s="29">
        <v>15.555555555555555</v>
      </c>
      <c r="I41" s="29">
        <v>17.222222222222221</v>
      </c>
      <c r="J41" s="29">
        <v>12.222222222222221</v>
      </c>
      <c r="K41" s="30">
        <v>9.4444444444444446</v>
      </c>
      <c r="L41" s="30">
        <v>2.7777777777777777</v>
      </c>
      <c r="M41" s="30">
        <v>8.8888888888888893</v>
      </c>
      <c r="N41" s="30">
        <v>3.8888888888888888</v>
      </c>
      <c r="O41" s="30">
        <v>4.166666666666667</v>
      </c>
      <c r="P41" s="30">
        <v>5.5555555555555554</v>
      </c>
      <c r="Q41" s="30">
        <v>4.4444444444444446</v>
      </c>
      <c r="R41" s="30">
        <v>6.1111111111111107</v>
      </c>
      <c r="S41" s="31">
        <v>15.625000000000002</v>
      </c>
      <c r="T41" s="31">
        <v>8.4375</v>
      </c>
      <c r="U41" s="31">
        <v>15.995370370370368</v>
      </c>
      <c r="V41" s="31">
        <v>14.884259259259258</v>
      </c>
      <c r="W41" s="31">
        <v>9.2438271604938294</v>
      </c>
      <c r="X41" s="31">
        <v>10.624999999999998</v>
      </c>
      <c r="Y41" s="31">
        <v>10.439814814814815</v>
      </c>
      <c r="Z41" s="31">
        <v>8.5493827160493847</v>
      </c>
      <c r="AA41" s="6">
        <f t="shared" si="2"/>
        <v>68.273855999999995</v>
      </c>
      <c r="AB41" s="6">
        <f t="shared" si="0"/>
        <v>42.672996499999996</v>
      </c>
      <c r="AC41" s="6">
        <f t="shared" si="1"/>
        <v>55.331825305555554</v>
      </c>
      <c r="AD41" s="7"/>
    </row>
    <row r="42" spans="2:31" x14ac:dyDescent="0.25">
      <c r="B42" s="1">
        <v>43128</v>
      </c>
      <c r="C42" s="29">
        <v>28.333333333333332</v>
      </c>
      <c r="D42" s="29">
        <v>17.222222222222221</v>
      </c>
      <c r="E42" s="29">
        <v>31.388888888888889</v>
      </c>
      <c r="F42" s="29">
        <v>27.222222222222221</v>
      </c>
      <c r="G42" s="29">
        <v>15.555555555555555</v>
      </c>
      <c r="H42" s="29">
        <v>18.888888888888889</v>
      </c>
      <c r="I42" s="29">
        <v>20</v>
      </c>
      <c r="J42" s="29">
        <v>18.333333333333332</v>
      </c>
      <c r="K42" s="30">
        <v>9.4444444444444446</v>
      </c>
      <c r="L42" s="30">
        <v>3.8888888888888888</v>
      </c>
      <c r="M42" s="30">
        <v>10</v>
      </c>
      <c r="N42" s="30">
        <v>17.222222222222221</v>
      </c>
      <c r="O42" s="30">
        <v>1.6666666666666667</v>
      </c>
      <c r="P42" s="30">
        <v>9.1666666666666661</v>
      </c>
      <c r="Q42" s="30">
        <v>6.1111111111111107</v>
      </c>
      <c r="R42" s="30">
        <v>5.5555555555555554</v>
      </c>
      <c r="S42" s="31">
        <v>18.773148148148149</v>
      </c>
      <c r="T42" s="31">
        <v>10.173611111111111</v>
      </c>
      <c r="U42" s="31">
        <v>20.439814814814817</v>
      </c>
      <c r="V42" s="31">
        <v>22.453703703703699</v>
      </c>
      <c r="W42" s="31">
        <v>8.5648148148148149</v>
      </c>
      <c r="X42" s="31">
        <v>13.379629629629633</v>
      </c>
      <c r="Y42" s="31">
        <v>12.523148148148145</v>
      </c>
      <c r="Z42" s="31">
        <v>10.833333333333334</v>
      </c>
      <c r="AA42" s="6">
        <f t="shared" si="2"/>
        <v>76.369607000000002</v>
      </c>
      <c r="AB42" s="6">
        <f t="shared" si="0"/>
        <v>48.322812499999998</v>
      </c>
      <c r="AC42" s="6">
        <f t="shared" si="1"/>
        <v>61.956119333333326</v>
      </c>
      <c r="AD42" s="7"/>
    </row>
    <row r="43" spans="2:31" x14ac:dyDescent="0.25">
      <c r="B43" s="1">
        <v>43129</v>
      </c>
      <c r="C43" s="29">
        <v>30</v>
      </c>
      <c r="D43" s="29">
        <v>17.777777777777779</v>
      </c>
      <c r="E43" s="29">
        <v>32.222222222222221</v>
      </c>
      <c r="F43" s="29">
        <v>28.888888888888889</v>
      </c>
      <c r="G43" s="29">
        <v>13.888888888888889</v>
      </c>
      <c r="H43" s="29">
        <v>16.111111111111111</v>
      </c>
      <c r="I43" s="29">
        <v>17.222222222222221</v>
      </c>
      <c r="J43" s="29">
        <v>15</v>
      </c>
      <c r="K43" s="30">
        <v>12.222222222222221</v>
      </c>
      <c r="L43" s="30">
        <v>4.4444444444444446</v>
      </c>
      <c r="M43" s="30">
        <v>13.888888888888889</v>
      </c>
      <c r="N43" s="30">
        <v>16.666666666666668</v>
      </c>
      <c r="O43" s="30">
        <v>4.4444444444444446</v>
      </c>
      <c r="P43" s="30">
        <v>8.3333333333333339</v>
      </c>
      <c r="Q43" s="30">
        <v>7.2222222222222223</v>
      </c>
      <c r="R43" s="30">
        <v>6.1111111111111107</v>
      </c>
      <c r="S43" s="31">
        <v>21.018518518518519</v>
      </c>
      <c r="T43" s="31">
        <v>11.504629629629626</v>
      </c>
      <c r="U43" s="31">
        <v>22.68518518518518</v>
      </c>
      <c r="V43" s="31">
        <v>22.523148148148149</v>
      </c>
      <c r="W43" s="31">
        <v>8.3371913580246932</v>
      </c>
      <c r="X43" s="31">
        <v>12.106481481481483</v>
      </c>
      <c r="Y43" s="31">
        <v>12.08333333333333</v>
      </c>
      <c r="Z43" s="31">
        <v>9.3402777777777803</v>
      </c>
      <c r="AA43" s="6">
        <f t="shared" si="2"/>
        <v>76.950525999999996</v>
      </c>
      <c r="AB43" s="6">
        <f t="shared" si="0"/>
        <v>51.349347000000002</v>
      </c>
      <c r="AC43" s="6">
        <f t="shared" si="1"/>
        <v>63.831545430555551</v>
      </c>
      <c r="AD43" s="7"/>
    </row>
    <row r="44" spans="2:31" x14ac:dyDescent="0.25">
      <c r="B44" s="1">
        <v>43130</v>
      </c>
      <c r="C44" s="29">
        <v>27.777777777777779</v>
      </c>
      <c r="D44" s="29">
        <v>20</v>
      </c>
      <c r="E44" s="29">
        <v>28.888888888888889</v>
      </c>
      <c r="F44" s="29">
        <v>27.222222222222221</v>
      </c>
      <c r="G44" s="29">
        <v>17.222222222222221</v>
      </c>
      <c r="H44" s="29">
        <v>17.777777777777779</v>
      </c>
      <c r="I44" s="29">
        <v>20.555555555555557</v>
      </c>
      <c r="J44" s="29">
        <v>18.888888888888889</v>
      </c>
      <c r="K44" s="30">
        <v>13.888888888888889</v>
      </c>
      <c r="L44" s="30">
        <v>7.2222222222222223</v>
      </c>
      <c r="M44" s="30">
        <v>14.444444444444445</v>
      </c>
      <c r="N44" s="30">
        <v>12.222222222222221</v>
      </c>
      <c r="O44" s="30">
        <v>3.3333333333333335</v>
      </c>
      <c r="P44" s="30">
        <v>8.8888888888888893</v>
      </c>
      <c r="Q44" s="30">
        <v>7.7777777777777777</v>
      </c>
      <c r="R44" s="30">
        <v>3.8888888888888888</v>
      </c>
      <c r="S44" s="31">
        <v>20.347222222222221</v>
      </c>
      <c r="T44" s="31">
        <v>12.613811728395058</v>
      </c>
      <c r="U44" s="31">
        <v>20.462962962962965</v>
      </c>
      <c r="V44" s="31">
        <v>18.06712962962963</v>
      </c>
      <c r="W44" s="31">
        <v>8.653549382716049</v>
      </c>
      <c r="X44" s="31">
        <v>12.70833333333333</v>
      </c>
      <c r="Y44" s="31">
        <v>13.287037037037038</v>
      </c>
      <c r="Z44" s="31">
        <v>9.5254629629629637</v>
      </c>
      <c r="AA44" s="6">
        <f t="shared" si="2"/>
        <v>76.330775000000003</v>
      </c>
      <c r="AB44" s="6">
        <f t="shared" si="0"/>
        <v>51.395660999999997</v>
      </c>
      <c r="AC44" s="6">
        <f t="shared" si="1"/>
        <v>61.818705597222227</v>
      </c>
      <c r="AD44" s="7"/>
    </row>
    <row r="45" spans="2:31" x14ac:dyDescent="0.25">
      <c r="B45" s="1">
        <v>43131</v>
      </c>
      <c r="C45" s="29">
        <v>26.111111111111111</v>
      </c>
      <c r="D45" s="29">
        <v>19.444444444444443</v>
      </c>
      <c r="E45" s="29">
        <v>23.888888888888889</v>
      </c>
      <c r="F45" s="29">
        <v>27.222222222222221</v>
      </c>
      <c r="G45" s="29">
        <v>18.333333333333332</v>
      </c>
      <c r="H45" s="29">
        <v>17.777777777777779</v>
      </c>
      <c r="I45" s="29">
        <v>20</v>
      </c>
      <c r="J45" s="29">
        <v>19.444444444444443</v>
      </c>
      <c r="K45" s="30">
        <v>11.111111111111111</v>
      </c>
      <c r="L45" s="30">
        <v>6.1111111111111107</v>
      </c>
      <c r="M45" s="30">
        <v>10.555555555555555</v>
      </c>
      <c r="N45" s="30">
        <v>10</v>
      </c>
      <c r="O45" s="30">
        <v>1.6666666666666667</v>
      </c>
      <c r="P45" s="30">
        <v>8.3333333333333339</v>
      </c>
      <c r="Q45" s="30">
        <v>7.2222222222222223</v>
      </c>
      <c r="R45" s="30">
        <v>3.8888888888888888</v>
      </c>
      <c r="S45" s="31">
        <v>17.893518518518519</v>
      </c>
      <c r="T45" s="31">
        <v>11.940586419753084</v>
      </c>
      <c r="U45" s="31">
        <v>16.863425925925927</v>
      </c>
      <c r="V45" s="31">
        <v>17.453703703703706</v>
      </c>
      <c r="W45" s="31">
        <v>9.3287037037037042</v>
      </c>
      <c r="X45" s="31">
        <v>12.496141975308644</v>
      </c>
      <c r="Y45" s="31">
        <v>13.125</v>
      </c>
      <c r="Z45" s="31">
        <v>11.006944444444443</v>
      </c>
      <c r="AA45" s="6">
        <f t="shared" si="2"/>
        <v>73.448678999999998</v>
      </c>
      <c r="AB45" s="6">
        <f t="shared" si="0"/>
        <v>47.447797999999999</v>
      </c>
      <c r="AC45" s="6">
        <f t="shared" si="1"/>
        <v>59.188589305555553</v>
      </c>
      <c r="AD45" s="7"/>
    </row>
    <row r="46" spans="2:31" x14ac:dyDescent="0.25">
      <c r="B46" s="1">
        <v>43132</v>
      </c>
      <c r="C46" s="29">
        <v>25</v>
      </c>
      <c r="D46" s="29">
        <v>20.555555555555557</v>
      </c>
      <c r="E46" s="29">
        <v>23.888888888888889</v>
      </c>
      <c r="F46" s="29">
        <v>27.777777777777779</v>
      </c>
      <c r="G46" s="29">
        <v>19.444444444444443</v>
      </c>
      <c r="H46" s="29">
        <v>22.777777777777779</v>
      </c>
      <c r="I46" s="29">
        <v>23.333333333333332</v>
      </c>
      <c r="J46" s="29">
        <v>25</v>
      </c>
      <c r="K46" s="30">
        <v>11.111111111111111</v>
      </c>
      <c r="L46" s="30">
        <v>8.0555555555555554</v>
      </c>
      <c r="M46" s="30">
        <v>10.555555555555555</v>
      </c>
      <c r="N46" s="30">
        <v>8.8888888888888893</v>
      </c>
      <c r="O46" s="30">
        <v>5.5555555555555554</v>
      </c>
      <c r="P46" s="30">
        <v>10.555555555555555</v>
      </c>
      <c r="Q46" s="30">
        <v>9.4444444444444446</v>
      </c>
      <c r="R46" s="30">
        <v>8.8888888888888893</v>
      </c>
      <c r="S46" s="31">
        <v>17.986111111111111</v>
      </c>
      <c r="T46" s="31">
        <v>13.391203703703704</v>
      </c>
      <c r="U46" s="31">
        <v>16.844907407407408</v>
      </c>
      <c r="V46" s="31">
        <v>18.171296296296298</v>
      </c>
      <c r="W46" s="31">
        <v>12.199074074074074</v>
      </c>
      <c r="X46" s="31">
        <v>14.826388888888888</v>
      </c>
      <c r="Y46" s="31">
        <v>15.138888888888891</v>
      </c>
      <c r="Z46" s="31">
        <v>15.266203703703701</v>
      </c>
      <c r="AA46" s="6">
        <f t="shared" si="2"/>
        <v>74.961319000000003</v>
      </c>
      <c r="AB46" s="6">
        <f t="shared" si="0"/>
        <v>48.903762999999998</v>
      </c>
      <c r="AC46" s="6">
        <f t="shared" si="1"/>
        <v>60.940956966666668</v>
      </c>
      <c r="AD46" s="7"/>
    </row>
    <row r="47" spans="2:31" x14ac:dyDescent="0.25">
      <c r="B47" s="1">
        <v>43133</v>
      </c>
      <c r="C47" s="29">
        <v>27.777777777777779</v>
      </c>
      <c r="D47" s="29">
        <v>21.666666666666668</v>
      </c>
      <c r="E47" s="29">
        <v>27.222222222222221</v>
      </c>
      <c r="F47" s="29">
        <v>29.444444444444443</v>
      </c>
      <c r="G47" s="29">
        <v>20</v>
      </c>
      <c r="H47" s="29">
        <v>22.222222222222221</v>
      </c>
      <c r="I47" s="29">
        <v>24.444444444444443</v>
      </c>
      <c r="J47" s="29">
        <v>26.111111111111111</v>
      </c>
      <c r="K47" s="30">
        <v>12.222222222222221</v>
      </c>
      <c r="L47" s="30">
        <v>7.7777777777777777</v>
      </c>
      <c r="M47" s="30">
        <v>10.555555555555555</v>
      </c>
      <c r="N47" s="30">
        <v>11.666666666666666</v>
      </c>
      <c r="O47" s="30">
        <v>4.7222222222222223</v>
      </c>
      <c r="P47" s="30">
        <v>11.111111111111111</v>
      </c>
      <c r="Q47" s="30">
        <v>9.4444444444444446</v>
      </c>
      <c r="R47" s="30">
        <v>8.8888888888888893</v>
      </c>
      <c r="S47" s="31">
        <v>18.958333333333332</v>
      </c>
      <c r="T47" s="31">
        <v>13.981481481481481</v>
      </c>
      <c r="U47" s="31">
        <v>18.372850529100528</v>
      </c>
      <c r="V47" s="31">
        <v>19.305555555555557</v>
      </c>
      <c r="W47" s="31">
        <v>12.048611111111112</v>
      </c>
      <c r="X47" s="31">
        <v>15.482253086419755</v>
      </c>
      <c r="Y47" s="31">
        <v>16.319444444444446</v>
      </c>
      <c r="Z47" s="31">
        <v>18.113425925925927</v>
      </c>
      <c r="AA47" s="6">
        <f t="shared" si="2"/>
        <v>78.508295999999987</v>
      </c>
      <c r="AB47" s="6">
        <f t="shared" si="0"/>
        <v>49.995163499999997</v>
      </c>
      <c r="AC47" s="6">
        <f t="shared" si="1"/>
        <v>62.885952334523814</v>
      </c>
      <c r="AD47" s="7"/>
    </row>
    <row r="48" spans="2:31" x14ac:dyDescent="0.25">
      <c r="B48" s="1">
        <v>43134</v>
      </c>
      <c r="C48" s="29">
        <v>26.111111111111111</v>
      </c>
      <c r="D48" s="29">
        <v>22.777777777777779</v>
      </c>
      <c r="E48" s="29">
        <v>27.777777777777779</v>
      </c>
      <c r="F48" s="29">
        <v>28.888888888888889</v>
      </c>
      <c r="G48" s="29">
        <v>21.666666666666668</v>
      </c>
      <c r="H48" s="29">
        <v>23.333333333333332</v>
      </c>
      <c r="I48" s="29">
        <v>25.555555555555557</v>
      </c>
      <c r="J48" s="29">
        <v>27.222222222222221</v>
      </c>
      <c r="K48" s="30">
        <v>11.666666666666666</v>
      </c>
      <c r="L48" s="30">
        <v>7.7777777777777777</v>
      </c>
      <c r="M48" s="30">
        <v>10.555555555555555</v>
      </c>
      <c r="N48" s="30">
        <v>10.555555555555555</v>
      </c>
      <c r="O48" s="30">
        <v>3.3333333333333335</v>
      </c>
      <c r="P48" s="30">
        <v>10</v>
      </c>
      <c r="Q48" s="30">
        <v>10.555555555555555</v>
      </c>
      <c r="R48" s="30">
        <v>13.888888888888889</v>
      </c>
      <c r="S48" s="31">
        <v>17.662037037037038</v>
      </c>
      <c r="T48" s="31">
        <v>14.305555555555557</v>
      </c>
      <c r="U48" s="31">
        <v>17.962962962962958</v>
      </c>
      <c r="V48" s="31">
        <v>19.074074074074073</v>
      </c>
      <c r="W48" s="31">
        <v>12.060185185185183</v>
      </c>
      <c r="X48" s="31">
        <v>17.118055555555554</v>
      </c>
      <c r="Y48" s="31">
        <v>17.638888888888889</v>
      </c>
      <c r="Z48" s="31">
        <v>19.699074074074073</v>
      </c>
      <c r="AA48" s="6">
        <f t="shared" si="2"/>
        <v>78.98951000000001</v>
      </c>
      <c r="AB48" s="6">
        <f t="shared" si="0"/>
        <v>49.789212999999997</v>
      </c>
      <c r="AC48" s="6">
        <f t="shared" si="1"/>
        <v>62.793440104166663</v>
      </c>
      <c r="AD48" s="7"/>
    </row>
    <row r="49" spans="2:30" x14ac:dyDescent="0.25">
      <c r="B49" s="1">
        <v>43135</v>
      </c>
      <c r="C49" s="29">
        <v>27.222222222222221</v>
      </c>
      <c r="D49" s="29">
        <v>23.888888888888889</v>
      </c>
      <c r="E49" s="29">
        <v>25</v>
      </c>
      <c r="F49" s="29">
        <v>30</v>
      </c>
      <c r="G49" s="29">
        <v>20.555555555555557</v>
      </c>
      <c r="H49" s="29">
        <v>23.333333333333332</v>
      </c>
      <c r="I49" s="29">
        <v>23.888888888888889</v>
      </c>
      <c r="J49" s="29">
        <v>26.111111111111111</v>
      </c>
      <c r="K49" s="30">
        <v>11.111111111111111</v>
      </c>
      <c r="L49" s="30">
        <v>8.8888888888888893</v>
      </c>
      <c r="M49" s="30">
        <v>11.111111111111111</v>
      </c>
      <c r="N49" s="30">
        <v>10.555555555555555</v>
      </c>
      <c r="O49" s="30">
        <v>5.1851851851851869</v>
      </c>
      <c r="P49" s="30">
        <v>12.222222222222221</v>
      </c>
      <c r="Q49" s="30">
        <v>9.4444444444444446</v>
      </c>
      <c r="R49" s="30">
        <v>12.777777777777779</v>
      </c>
      <c r="S49" s="31">
        <v>17.731481481481485</v>
      </c>
      <c r="T49" s="31">
        <v>15.219907407407405</v>
      </c>
      <c r="U49" s="31">
        <v>17.523148148148149</v>
      </c>
      <c r="V49" s="31">
        <v>19.444444444444446</v>
      </c>
      <c r="W49" s="31">
        <v>12.376543209876544</v>
      </c>
      <c r="X49" s="31">
        <v>16.469907407407405</v>
      </c>
      <c r="Y49" s="31">
        <v>16.458333333333332</v>
      </c>
      <c r="Z49" s="31">
        <v>19.108796296296298</v>
      </c>
      <c r="AA49" s="6">
        <f t="shared" si="2"/>
        <v>78.269330999999994</v>
      </c>
      <c r="AB49" s="6">
        <f t="shared" si="0"/>
        <v>50.208135666666664</v>
      </c>
      <c r="AC49" s="6">
        <f t="shared" si="1"/>
        <v>62.780326180555548</v>
      </c>
      <c r="AD49" s="7"/>
    </row>
    <row r="50" spans="2:30" x14ac:dyDescent="0.25">
      <c r="B50" s="1">
        <v>43136</v>
      </c>
      <c r="C50" s="29">
        <v>24.444444444444443</v>
      </c>
      <c r="D50" s="29">
        <v>23.333333333333332</v>
      </c>
      <c r="E50" s="29">
        <v>21.111111111111111</v>
      </c>
      <c r="F50" s="29">
        <v>26.666666666666668</v>
      </c>
      <c r="G50" s="29">
        <v>22.222222222222221</v>
      </c>
      <c r="H50" s="29">
        <v>21.666666666666668</v>
      </c>
      <c r="I50" s="29">
        <v>25.555555555555557</v>
      </c>
      <c r="J50" s="29">
        <v>26.111111111111111</v>
      </c>
      <c r="K50" s="30">
        <v>11.666666666666666</v>
      </c>
      <c r="L50" s="30">
        <v>8.3333333333333339</v>
      </c>
      <c r="M50" s="30">
        <v>11.296296296296298</v>
      </c>
      <c r="N50" s="30">
        <v>11.111111111111111</v>
      </c>
      <c r="O50" s="30">
        <v>5.7407407407407423</v>
      </c>
      <c r="P50" s="30">
        <v>11.666666666666666</v>
      </c>
      <c r="Q50" s="30">
        <v>10</v>
      </c>
      <c r="R50" s="30">
        <v>11.111111111111111</v>
      </c>
      <c r="S50" s="31">
        <v>16.018518518518515</v>
      </c>
      <c r="T50" s="31">
        <v>15.050154320987653</v>
      </c>
      <c r="U50" s="31">
        <v>15.21990740740741</v>
      </c>
      <c r="V50" s="31">
        <v>17.893518518518515</v>
      </c>
      <c r="W50" s="31">
        <v>12.507716049382715</v>
      </c>
      <c r="X50" s="31">
        <v>14.930555555555555</v>
      </c>
      <c r="Y50" s="31">
        <v>16.319444444444443</v>
      </c>
      <c r="Z50" s="31">
        <v>17.44212962962963</v>
      </c>
      <c r="AA50" s="6">
        <f t="shared" si="2"/>
        <v>74.919135999999995</v>
      </c>
      <c r="AB50" s="6">
        <f t="shared" si="0"/>
        <v>50.523550666666665</v>
      </c>
      <c r="AC50" s="6">
        <f t="shared" si="1"/>
        <v>60.550556576388885</v>
      </c>
      <c r="AD50" s="7"/>
    </row>
    <row r="51" spans="2:30" x14ac:dyDescent="0.25">
      <c r="B51" s="1">
        <v>43137</v>
      </c>
      <c r="C51" s="29">
        <v>22.222222222222221</v>
      </c>
      <c r="D51" s="29">
        <v>22.222222222222221</v>
      </c>
      <c r="E51" s="29">
        <v>20</v>
      </c>
      <c r="F51" s="29">
        <v>27.777777777777779</v>
      </c>
      <c r="G51" s="29">
        <v>22.222222222222221</v>
      </c>
      <c r="H51" s="29">
        <v>23.333333333333332</v>
      </c>
      <c r="I51" s="29">
        <v>25</v>
      </c>
      <c r="J51" s="29">
        <v>23.333333333333332</v>
      </c>
      <c r="K51" s="30">
        <v>12.5</v>
      </c>
      <c r="L51" s="30">
        <v>8.8888888888888893</v>
      </c>
      <c r="M51" s="30">
        <v>13.333333333333334</v>
      </c>
      <c r="N51" s="30">
        <v>8.1481481481481453</v>
      </c>
      <c r="O51" s="30">
        <v>7.2222222222222223</v>
      </c>
      <c r="P51" s="30">
        <v>11.666666666666666</v>
      </c>
      <c r="Q51" s="30">
        <v>9.4444444444444446</v>
      </c>
      <c r="R51" s="30">
        <v>10</v>
      </c>
      <c r="S51" s="31">
        <v>15.675154320987657</v>
      </c>
      <c r="T51" s="31">
        <v>15.104166666666664</v>
      </c>
      <c r="U51" s="31">
        <v>15.694444444444443</v>
      </c>
      <c r="V51" s="31">
        <v>16.143904320987652</v>
      </c>
      <c r="W51" s="31">
        <v>14.189814814814817</v>
      </c>
      <c r="X51" s="31">
        <v>17.002314814814817</v>
      </c>
      <c r="Y51" s="31">
        <v>17.893518518518515</v>
      </c>
      <c r="Z51" s="31">
        <v>16.192129629629633</v>
      </c>
      <c r="AA51" s="6">
        <f t="shared" si="2"/>
        <v>73.601875000000007</v>
      </c>
      <c r="AB51" s="6">
        <f t="shared" si="0"/>
        <v>50.807751000000003</v>
      </c>
      <c r="AC51" s="6">
        <f t="shared" si="1"/>
        <v>60.591846690972218</v>
      </c>
      <c r="AD51" s="7"/>
    </row>
    <row r="52" spans="2:30" x14ac:dyDescent="0.25">
      <c r="B52" s="1">
        <v>43138</v>
      </c>
      <c r="C52" s="29">
        <v>27.222222222222221</v>
      </c>
      <c r="D52" s="29">
        <v>25.555555555555557</v>
      </c>
      <c r="E52" s="29">
        <v>30</v>
      </c>
      <c r="F52" s="29">
        <v>28.333333333333332</v>
      </c>
      <c r="G52" s="29">
        <v>21.666666666666668</v>
      </c>
      <c r="H52" s="29">
        <v>21.666666666666668</v>
      </c>
      <c r="I52" s="29">
        <v>23.888888888888889</v>
      </c>
      <c r="J52" s="29">
        <v>25.555555555555557</v>
      </c>
      <c r="K52" s="30">
        <v>10.555555555555555</v>
      </c>
      <c r="L52" s="30">
        <v>9.4444444444444446</v>
      </c>
      <c r="M52" s="30">
        <v>10</v>
      </c>
      <c r="N52" s="30">
        <v>10</v>
      </c>
      <c r="O52" s="30">
        <v>5.5555555555555554</v>
      </c>
      <c r="P52" s="30">
        <v>10.555555555555555</v>
      </c>
      <c r="Q52" s="30">
        <v>10</v>
      </c>
      <c r="R52" s="30">
        <v>5.5555555555555554</v>
      </c>
      <c r="S52" s="31">
        <v>17.499999999999996</v>
      </c>
      <c r="T52" s="31">
        <v>16.423611111111111</v>
      </c>
      <c r="U52" s="31">
        <v>17.017746913580243</v>
      </c>
      <c r="V52" s="31">
        <v>19.513888888888889</v>
      </c>
      <c r="W52" s="31">
        <v>12.499999999999998</v>
      </c>
      <c r="X52" s="31">
        <v>16.238425925925927</v>
      </c>
      <c r="Y52" s="31">
        <v>16.180555555555557</v>
      </c>
      <c r="Z52" s="31">
        <v>15.682870370370372</v>
      </c>
      <c r="AA52" s="6">
        <f t="shared" si="2"/>
        <v>80.563267999999994</v>
      </c>
      <c r="AB52" s="6">
        <f t="shared" si="0"/>
        <v>49.321651000000003</v>
      </c>
      <c r="AC52" s="6">
        <f t="shared" si="1"/>
        <v>62.70470520833333</v>
      </c>
      <c r="AD52" s="7"/>
    </row>
    <row r="53" spans="2:30" x14ac:dyDescent="0.25">
      <c r="B53" s="1">
        <v>43139</v>
      </c>
      <c r="C53" s="29">
        <v>27.777777777777779</v>
      </c>
      <c r="D53" s="29">
        <v>24.444444444444443</v>
      </c>
      <c r="E53" s="29">
        <v>30</v>
      </c>
      <c r="F53" s="29">
        <v>29.444444444444443</v>
      </c>
      <c r="G53" s="29">
        <v>22.777777777777779</v>
      </c>
      <c r="H53" s="29">
        <v>21.388888888888889</v>
      </c>
      <c r="I53" s="29">
        <v>24.444444444444443</v>
      </c>
      <c r="J53" s="29">
        <v>23.333333333333332</v>
      </c>
      <c r="K53" s="30">
        <v>11.111111111111111</v>
      </c>
      <c r="L53" s="30">
        <v>7.7777777777777777</v>
      </c>
      <c r="M53" s="30">
        <v>10.833333333333334</v>
      </c>
      <c r="N53" s="30">
        <v>10</v>
      </c>
      <c r="O53" s="30">
        <v>3.3333333333333335</v>
      </c>
      <c r="P53" s="30">
        <v>11.111111111111111</v>
      </c>
      <c r="Q53" s="30">
        <v>9.4444444444444446</v>
      </c>
      <c r="R53" s="30">
        <v>6.666666666666667</v>
      </c>
      <c r="S53" s="31">
        <v>18.564814814814813</v>
      </c>
      <c r="T53" s="31">
        <v>15.231481481481481</v>
      </c>
      <c r="U53" s="31">
        <v>18.715277777777775</v>
      </c>
      <c r="V53" s="31">
        <v>19.606481481481485</v>
      </c>
      <c r="W53" s="31">
        <v>12.719907407407407</v>
      </c>
      <c r="X53" s="31">
        <v>15.358796296296296</v>
      </c>
      <c r="Y53" s="31">
        <v>16.273148148148149</v>
      </c>
      <c r="Z53" s="31">
        <v>13.865740740740746</v>
      </c>
      <c r="AA53" s="6">
        <f t="shared" si="2"/>
        <v>80.829501499999992</v>
      </c>
      <c r="AB53" s="6">
        <f t="shared" si="0"/>
        <v>49.003515999999998</v>
      </c>
      <c r="AC53" s="6">
        <f t="shared" si="1"/>
        <v>63.311545624999994</v>
      </c>
      <c r="AD53" s="7"/>
    </row>
    <row r="54" spans="2:30" x14ac:dyDescent="0.25">
      <c r="B54" s="1">
        <v>43140</v>
      </c>
      <c r="C54" s="29">
        <v>22.222222222222221</v>
      </c>
      <c r="D54" s="29">
        <v>23.888888888888889</v>
      </c>
      <c r="E54" s="29">
        <v>18.333333333333332</v>
      </c>
      <c r="F54" s="29">
        <v>26.666666666666668</v>
      </c>
      <c r="G54" s="29">
        <v>22.222222222222221</v>
      </c>
      <c r="H54" s="29">
        <v>22.777777777777779</v>
      </c>
      <c r="I54" s="29">
        <v>26.111111111111111</v>
      </c>
      <c r="J54" s="29">
        <v>23.888888888888889</v>
      </c>
      <c r="K54" s="30">
        <v>12.361111111111111</v>
      </c>
      <c r="L54" s="30">
        <v>8.6111111111111107</v>
      </c>
      <c r="M54" s="30">
        <v>11.111111111111111</v>
      </c>
      <c r="N54" s="30">
        <v>10</v>
      </c>
      <c r="O54" s="30">
        <v>4.4444444444444446</v>
      </c>
      <c r="P54" s="30">
        <v>11.111111111111111</v>
      </c>
      <c r="Q54" s="30">
        <v>10</v>
      </c>
      <c r="R54" s="30">
        <v>8.8888888888888893</v>
      </c>
      <c r="S54" s="31">
        <v>16.579861111111111</v>
      </c>
      <c r="T54" s="31">
        <v>15.625</v>
      </c>
      <c r="U54" s="31">
        <v>15.010802469135802</v>
      </c>
      <c r="V54" s="31">
        <v>17.337962962962965</v>
      </c>
      <c r="W54" s="31">
        <v>12.839506172839506</v>
      </c>
      <c r="X54" s="31">
        <v>15.185185185185183</v>
      </c>
      <c r="Y54" s="31">
        <v>16.851851851851844</v>
      </c>
      <c r="Z54" s="31">
        <v>15.42824074074074</v>
      </c>
      <c r="AA54" s="6">
        <f t="shared" si="2"/>
        <v>73.299190999999993</v>
      </c>
      <c r="AB54" s="6">
        <f t="shared" si="0"/>
        <v>50.092045999999996</v>
      </c>
      <c r="AC54" s="6">
        <f t="shared" si="1"/>
        <v>60.672273401388892</v>
      </c>
      <c r="AD54" s="7"/>
    </row>
    <row r="55" spans="2:30" x14ac:dyDescent="0.25">
      <c r="B55" s="1">
        <v>43141</v>
      </c>
      <c r="C55" s="29">
        <v>17.777777777777779</v>
      </c>
      <c r="D55" s="29">
        <v>22.777777777777779</v>
      </c>
      <c r="E55" s="29">
        <v>18.888888888888889</v>
      </c>
      <c r="F55" s="29">
        <v>16.944444444444443</v>
      </c>
      <c r="G55" s="29">
        <v>18.333333333333332</v>
      </c>
      <c r="H55" s="29">
        <v>18.333333333333332</v>
      </c>
      <c r="I55" s="29">
        <v>21.666666666666668</v>
      </c>
      <c r="J55" s="29">
        <v>17.777777777777779</v>
      </c>
      <c r="K55" s="30">
        <v>13.333333333333334</v>
      </c>
      <c r="L55" s="30">
        <v>9.4444444444444446</v>
      </c>
      <c r="M55" s="30">
        <v>13.333333333333334</v>
      </c>
      <c r="N55" s="30">
        <v>10.555555555555555</v>
      </c>
      <c r="O55" s="30">
        <v>5.5555555555555554</v>
      </c>
      <c r="P55" s="30">
        <v>11.666666666666666</v>
      </c>
      <c r="Q55" s="30">
        <v>10</v>
      </c>
      <c r="R55" s="30">
        <v>8.8888888888888893</v>
      </c>
      <c r="S55" s="31">
        <v>15.185185185185183</v>
      </c>
      <c r="T55" s="31">
        <v>15.034722222222223</v>
      </c>
      <c r="U55" s="31">
        <v>15.922067901234565</v>
      </c>
      <c r="V55" s="31">
        <v>13.050925925925924</v>
      </c>
      <c r="W55" s="31">
        <v>11.851851851851849</v>
      </c>
      <c r="X55" s="31">
        <v>14.768518518518517</v>
      </c>
      <c r="Y55" s="31">
        <v>15.023148148148147</v>
      </c>
      <c r="Z55" s="31">
        <v>13.090277777777779</v>
      </c>
      <c r="AA55" s="6">
        <f t="shared" si="2"/>
        <v>66.857530499999996</v>
      </c>
      <c r="AB55" s="6">
        <f t="shared" si="0"/>
        <v>51.955982000000006</v>
      </c>
      <c r="AC55" s="6">
        <f t="shared" si="1"/>
        <v>58.406342437499994</v>
      </c>
      <c r="AD55" s="7"/>
    </row>
    <row r="56" spans="2:30" x14ac:dyDescent="0.25">
      <c r="B56" s="1">
        <v>43142</v>
      </c>
      <c r="C56" s="29">
        <v>21.666666666666668</v>
      </c>
      <c r="D56" s="29">
        <v>20</v>
      </c>
      <c r="E56" s="29">
        <v>22.222222222222221</v>
      </c>
      <c r="F56" s="29">
        <v>23.333333333333332</v>
      </c>
      <c r="G56" s="29">
        <v>16.111111111111111</v>
      </c>
      <c r="H56" s="29">
        <v>13.055555555555555</v>
      </c>
      <c r="I56" s="29">
        <v>16.666666666666668</v>
      </c>
      <c r="J56" s="29">
        <v>15</v>
      </c>
      <c r="K56" s="30">
        <v>10</v>
      </c>
      <c r="L56" s="30">
        <v>5</v>
      </c>
      <c r="M56" s="30">
        <v>10</v>
      </c>
      <c r="N56" s="30">
        <v>9.4444444444444446</v>
      </c>
      <c r="O56" s="30">
        <v>-0.55555555555555558</v>
      </c>
      <c r="P56" s="30">
        <v>7.2222222222222223</v>
      </c>
      <c r="Q56" s="30">
        <v>5</v>
      </c>
      <c r="R56" s="30">
        <v>2.2222222222222223</v>
      </c>
      <c r="S56" s="31">
        <v>15.177469135802468</v>
      </c>
      <c r="T56" s="31">
        <v>12.407407407407407</v>
      </c>
      <c r="U56" s="31">
        <v>15.775462962962962</v>
      </c>
      <c r="V56" s="31">
        <v>16.25</v>
      </c>
      <c r="W56" s="31">
        <v>8.1481481481481488</v>
      </c>
      <c r="X56" s="31">
        <v>11.012731481481481</v>
      </c>
      <c r="Y56" s="31">
        <v>11.666666666666666</v>
      </c>
      <c r="Z56" s="31">
        <v>8.5300925925925917</v>
      </c>
      <c r="AA56" s="6">
        <f t="shared" si="2"/>
        <v>69.063904500000007</v>
      </c>
      <c r="AB56" s="6">
        <f t="shared" si="0"/>
        <v>45.508153999999998</v>
      </c>
      <c r="AC56" s="6">
        <f t="shared" si="1"/>
        <v>57.116112170138891</v>
      </c>
      <c r="AD56" s="7"/>
    </row>
    <row r="57" spans="2:30" x14ac:dyDescent="0.25">
      <c r="B57" s="1">
        <v>43143</v>
      </c>
      <c r="C57" s="29">
        <v>16.111111111111111</v>
      </c>
      <c r="D57" s="29">
        <v>14.444444444444445</v>
      </c>
      <c r="E57" s="29">
        <v>17.222222222222221</v>
      </c>
      <c r="F57" s="29">
        <v>17.222222222222221</v>
      </c>
      <c r="G57" s="29">
        <v>15.555555555555555</v>
      </c>
      <c r="H57" s="29">
        <v>15</v>
      </c>
      <c r="I57" s="29">
        <v>15.555555555555555</v>
      </c>
      <c r="J57" s="29">
        <v>15</v>
      </c>
      <c r="K57" s="30">
        <v>11.666666666666666</v>
      </c>
      <c r="L57" s="30">
        <v>4.4444444444444446</v>
      </c>
      <c r="M57" s="30">
        <v>12.037037037037035</v>
      </c>
      <c r="N57" s="30">
        <v>10</v>
      </c>
      <c r="O57" s="30">
        <v>0</v>
      </c>
      <c r="P57" s="30">
        <v>8.8888888888888893</v>
      </c>
      <c r="Q57" s="30">
        <v>7.2222222222222223</v>
      </c>
      <c r="R57" s="30">
        <v>5.5555555555555554</v>
      </c>
      <c r="S57" s="31">
        <v>13.777006172839508</v>
      </c>
      <c r="T57" s="31">
        <v>9.2939814814814827</v>
      </c>
      <c r="U57" s="31">
        <v>14.691358024691356</v>
      </c>
      <c r="V57" s="31">
        <v>12.507716049382713</v>
      </c>
      <c r="W57" s="31">
        <v>8.0324074074074066</v>
      </c>
      <c r="X57" s="31">
        <v>11.516203703703702</v>
      </c>
      <c r="Y57" s="31">
        <v>11.134259259259258</v>
      </c>
      <c r="Z57" s="31">
        <v>10.05787037037037</v>
      </c>
      <c r="AA57" s="6">
        <f t="shared" si="2"/>
        <v>61.051804999999995</v>
      </c>
      <c r="AB57" s="6">
        <f t="shared" si="0"/>
        <v>47.625990999999999</v>
      </c>
      <c r="AC57" s="6">
        <f t="shared" si="1"/>
        <v>53.853052722222223</v>
      </c>
      <c r="AD57" s="7"/>
    </row>
    <row r="58" spans="2:30" x14ac:dyDescent="0.25">
      <c r="B58" s="1">
        <v>43144</v>
      </c>
      <c r="C58" s="29">
        <v>18.888888888888889</v>
      </c>
      <c r="D58" s="29">
        <v>18.333333333333332</v>
      </c>
      <c r="E58" s="29">
        <v>18.333333333333332</v>
      </c>
      <c r="F58" s="29">
        <v>18.333333333333332</v>
      </c>
      <c r="G58" s="29">
        <v>17.222222222222221</v>
      </c>
      <c r="H58" s="29">
        <v>16.666666666666668</v>
      </c>
      <c r="I58" s="29">
        <v>18.888888888888889</v>
      </c>
      <c r="J58" s="29">
        <v>18.333333333333332</v>
      </c>
      <c r="K58" s="30">
        <v>11.111111111111111</v>
      </c>
      <c r="L58" s="30">
        <v>3.3333333333333335</v>
      </c>
      <c r="M58" s="30">
        <v>10.833333333333334</v>
      </c>
      <c r="N58" s="30">
        <v>6.1111111111111107</v>
      </c>
      <c r="O58" s="30">
        <v>3.3333333333333335</v>
      </c>
      <c r="P58" s="30">
        <v>9.4444444444444446</v>
      </c>
      <c r="Q58" s="30">
        <v>5</v>
      </c>
      <c r="R58" s="30">
        <v>0.55555555555555558</v>
      </c>
      <c r="S58" s="31">
        <v>14.490740740740742</v>
      </c>
      <c r="T58" s="31">
        <v>10.578703703703702</v>
      </c>
      <c r="U58" s="31">
        <v>14.726080246913581</v>
      </c>
      <c r="V58" s="31">
        <v>12.476851851851853</v>
      </c>
      <c r="W58" s="31">
        <v>9.5138888888888893</v>
      </c>
      <c r="X58" s="31">
        <v>12.858796296296298</v>
      </c>
      <c r="Y58" s="31">
        <v>11.550925925925926</v>
      </c>
      <c r="Z58" s="31">
        <v>9.8032407407407405</v>
      </c>
      <c r="AA58" s="6">
        <f t="shared" si="2"/>
        <v>65.122422999999998</v>
      </c>
      <c r="AB58" s="6">
        <f t="shared" si="0"/>
        <v>44.820941000000005</v>
      </c>
      <c r="AC58" s="6">
        <f t="shared" si="1"/>
        <v>54.749684791666667</v>
      </c>
      <c r="AD58" s="7"/>
    </row>
    <row r="59" spans="2:30" x14ac:dyDescent="0.25">
      <c r="B59" s="1">
        <v>43145</v>
      </c>
      <c r="C59" s="29">
        <v>20</v>
      </c>
      <c r="D59" s="29">
        <v>20</v>
      </c>
      <c r="E59" s="29">
        <v>20.555555555555557</v>
      </c>
      <c r="F59" s="29">
        <v>20</v>
      </c>
      <c r="G59" s="29">
        <v>18.333333333333332</v>
      </c>
      <c r="H59" s="29">
        <v>15</v>
      </c>
      <c r="I59" s="29">
        <v>18.333333333333332</v>
      </c>
      <c r="J59" s="29">
        <v>15</v>
      </c>
      <c r="K59" s="30">
        <v>12.777777777777779</v>
      </c>
      <c r="L59" s="30">
        <v>5.5555555555555554</v>
      </c>
      <c r="M59" s="30">
        <v>13.888888888888889</v>
      </c>
      <c r="N59" s="30">
        <v>9.4444444444444446</v>
      </c>
      <c r="O59" s="30">
        <v>0.55555555555555558</v>
      </c>
      <c r="P59" s="30">
        <v>7.2222222222222223</v>
      </c>
      <c r="Q59" s="30">
        <v>6.666666666666667</v>
      </c>
      <c r="R59" s="30">
        <v>0</v>
      </c>
      <c r="S59" s="31">
        <v>15.902777777777779</v>
      </c>
      <c r="T59" s="31">
        <v>12.349537037037038</v>
      </c>
      <c r="U59" s="31">
        <v>16.967592592592588</v>
      </c>
      <c r="V59" s="31">
        <v>14.328703703703702</v>
      </c>
      <c r="W59" s="31">
        <v>8.6342592592592577</v>
      </c>
      <c r="X59" s="31">
        <v>10.879629629629628</v>
      </c>
      <c r="Y59" s="31">
        <v>11.296296296296298</v>
      </c>
      <c r="Z59" s="31">
        <v>7.8009259259259265</v>
      </c>
      <c r="AA59" s="6">
        <f t="shared" si="2"/>
        <v>67.350847999999999</v>
      </c>
      <c r="AB59" s="6">
        <f t="shared" si="0"/>
        <v>48.570422999999998</v>
      </c>
      <c r="AC59" s="6">
        <f t="shared" si="1"/>
        <v>57.096376416666665</v>
      </c>
      <c r="AD59" s="7"/>
    </row>
    <row r="60" spans="2:30" x14ac:dyDescent="0.25">
      <c r="B60" s="1">
        <v>43146</v>
      </c>
      <c r="C60" s="29">
        <v>21.666666666666668</v>
      </c>
      <c r="D60" s="29">
        <v>17.777777777777779</v>
      </c>
      <c r="E60" s="29">
        <v>22.777777777777779</v>
      </c>
      <c r="F60" s="29">
        <v>22.222222222222221</v>
      </c>
      <c r="G60" s="29">
        <v>16.666666666666668</v>
      </c>
      <c r="H60" s="29">
        <v>17.222222222222221</v>
      </c>
      <c r="I60" s="29">
        <v>17.777777777777779</v>
      </c>
      <c r="J60" s="29">
        <v>17.777777777777779</v>
      </c>
      <c r="K60" s="30">
        <v>10.555555555555555</v>
      </c>
      <c r="L60" s="30">
        <v>5.5555555555555554</v>
      </c>
      <c r="M60" s="30">
        <v>11.666666666666666</v>
      </c>
      <c r="N60" s="30">
        <v>10</v>
      </c>
      <c r="O60" s="30">
        <v>1.1111111111111112</v>
      </c>
      <c r="P60" s="30">
        <v>6.666666666666667</v>
      </c>
      <c r="Q60" s="30">
        <v>6.3888888888888893</v>
      </c>
      <c r="R60" s="30">
        <v>6.1111111111111107</v>
      </c>
      <c r="S60" s="31">
        <v>16.018518518518519</v>
      </c>
      <c r="T60" s="31">
        <v>11.087962962962962</v>
      </c>
      <c r="U60" s="31">
        <v>16.481481481481481</v>
      </c>
      <c r="V60" s="31">
        <v>16.365740740740737</v>
      </c>
      <c r="W60" s="31">
        <v>8.726851851851853</v>
      </c>
      <c r="X60" s="31">
        <v>11.13425925925926</v>
      </c>
      <c r="Y60" s="31">
        <v>11.869212962962962</v>
      </c>
      <c r="Z60" s="31">
        <v>10.798611111111109</v>
      </c>
      <c r="AA60" s="6">
        <f t="shared" si="2"/>
        <v>68.709048999999993</v>
      </c>
      <c r="AB60" s="6">
        <f t="shared" si="0"/>
        <v>47.436744499999996</v>
      </c>
      <c r="AC60" s="6">
        <f t="shared" si="1"/>
        <v>57.463481093749998</v>
      </c>
      <c r="AD60" s="7"/>
    </row>
    <row r="61" spans="2:30" x14ac:dyDescent="0.25">
      <c r="B61" s="1">
        <v>43147</v>
      </c>
      <c r="C61" s="29">
        <v>22.777777777777779</v>
      </c>
      <c r="D61" s="29">
        <v>19.444444444444443</v>
      </c>
      <c r="E61" s="29">
        <v>24.444444444444443</v>
      </c>
      <c r="F61" s="29">
        <v>22.777777777777779</v>
      </c>
      <c r="G61" s="29">
        <v>17.222222222222221</v>
      </c>
      <c r="H61" s="29">
        <v>17.222222222222221</v>
      </c>
      <c r="I61" s="29">
        <v>20</v>
      </c>
      <c r="J61" s="29">
        <v>21.111111111111111</v>
      </c>
      <c r="K61" s="30">
        <v>10</v>
      </c>
      <c r="L61" s="30">
        <v>3.3333333333333335</v>
      </c>
      <c r="M61" s="30">
        <v>10</v>
      </c>
      <c r="N61" s="30">
        <v>8.8888888888888893</v>
      </c>
      <c r="O61" s="30">
        <v>-1.1111111111111112</v>
      </c>
      <c r="P61" s="30">
        <v>5.5555555555555554</v>
      </c>
      <c r="Q61" s="30">
        <v>5</v>
      </c>
      <c r="R61" s="30">
        <v>1.1111111111111112</v>
      </c>
      <c r="S61" s="31">
        <v>16.342592592592592</v>
      </c>
      <c r="T61" s="31">
        <v>11.354166666666666</v>
      </c>
      <c r="U61" s="31">
        <v>17.060185185185187</v>
      </c>
      <c r="V61" s="31">
        <v>16.296296296296294</v>
      </c>
      <c r="W61" s="31">
        <v>8.4027777777777803</v>
      </c>
      <c r="X61" s="31">
        <v>11.030092592592593</v>
      </c>
      <c r="Y61" s="31">
        <v>11.805555555555555</v>
      </c>
      <c r="Z61" s="31">
        <v>11.539351851851853</v>
      </c>
      <c r="AA61" s="6">
        <f t="shared" si="2"/>
        <v>71.231056999999993</v>
      </c>
      <c r="AB61" s="6">
        <f t="shared" si="0"/>
        <v>44.595058999999999</v>
      </c>
      <c r="AC61" s="6">
        <f t="shared" si="1"/>
        <v>57.867255125</v>
      </c>
      <c r="AD61" s="7"/>
    </row>
    <row r="62" spans="2:30" x14ac:dyDescent="0.25">
      <c r="B62" s="1">
        <v>43148</v>
      </c>
      <c r="C62" s="29">
        <v>23.333333333333332</v>
      </c>
      <c r="D62" s="29">
        <v>21.111111111111111</v>
      </c>
      <c r="E62" s="29">
        <v>23.333333333333332</v>
      </c>
      <c r="F62" s="29">
        <v>25.555555555555557</v>
      </c>
      <c r="G62" s="29">
        <v>19.444444444444443</v>
      </c>
      <c r="H62" s="29">
        <v>18.333333333333332</v>
      </c>
      <c r="I62" s="29">
        <v>21.111111111111111</v>
      </c>
      <c r="J62" s="29">
        <v>19.444444444444443</v>
      </c>
      <c r="K62" s="30">
        <v>9.4444444444444446</v>
      </c>
      <c r="L62" s="30">
        <v>5</v>
      </c>
      <c r="M62" s="30">
        <v>9.4444444444444446</v>
      </c>
      <c r="N62" s="30">
        <v>6.666666666666667</v>
      </c>
      <c r="O62" s="30">
        <v>1.1111111111111112</v>
      </c>
      <c r="P62" s="30">
        <v>7.7777777777777777</v>
      </c>
      <c r="Q62" s="30">
        <v>6.666666666666667</v>
      </c>
      <c r="R62" s="30">
        <v>5.5555555555555554</v>
      </c>
      <c r="S62" s="31">
        <v>16.226851851851851</v>
      </c>
      <c r="T62" s="31">
        <v>13.055555555555555</v>
      </c>
      <c r="U62" s="31">
        <v>16.215277777777779</v>
      </c>
      <c r="V62" s="31">
        <v>15.324074074074071</v>
      </c>
      <c r="W62" s="31">
        <v>11.458333333333336</v>
      </c>
      <c r="X62" s="31">
        <v>11.905864197530866</v>
      </c>
      <c r="Y62" s="31">
        <v>12.893518518518517</v>
      </c>
      <c r="Z62" s="31">
        <v>11.597222222222221</v>
      </c>
      <c r="AA62" s="6">
        <f t="shared" si="2"/>
        <v>72.815404999999998</v>
      </c>
      <c r="AB62" s="6">
        <f t="shared" si="0"/>
        <v>44.860709999999997</v>
      </c>
      <c r="AC62" s="6">
        <f t="shared" si="1"/>
        <v>58.26858829166666</v>
      </c>
      <c r="AD62" s="7"/>
    </row>
    <row r="63" spans="2:30" x14ac:dyDescent="0.25">
      <c r="B63" s="1">
        <v>43149</v>
      </c>
      <c r="C63" s="29">
        <v>20.555555555555557</v>
      </c>
      <c r="D63" s="29">
        <v>18.333333333333332</v>
      </c>
      <c r="E63" s="29">
        <v>19.444444444444443</v>
      </c>
      <c r="F63" s="29">
        <v>20.555555555555557</v>
      </c>
      <c r="G63" s="29">
        <v>15</v>
      </c>
      <c r="H63" s="29">
        <v>12.777777777777779</v>
      </c>
      <c r="I63" s="29">
        <v>15</v>
      </c>
      <c r="J63" s="29">
        <v>13.888888888888889</v>
      </c>
      <c r="K63" s="30">
        <v>9.4444444444444446</v>
      </c>
      <c r="L63" s="30">
        <v>6.666666666666667</v>
      </c>
      <c r="M63" s="30">
        <v>10</v>
      </c>
      <c r="N63" s="30">
        <v>7.7777777777777777</v>
      </c>
      <c r="O63" s="30">
        <v>3.3333333333333335</v>
      </c>
      <c r="P63" s="30">
        <v>7.2222222222222223</v>
      </c>
      <c r="Q63" s="30">
        <v>7.2222222222222223</v>
      </c>
      <c r="R63" s="30">
        <v>5</v>
      </c>
      <c r="S63" s="31">
        <v>14.273148148148152</v>
      </c>
      <c r="T63" s="31">
        <v>12.03703703703704</v>
      </c>
      <c r="U63" s="31">
        <v>14.807098765432096</v>
      </c>
      <c r="V63" s="31">
        <v>13.379629629629626</v>
      </c>
      <c r="W63" s="31">
        <v>9.9537037037037059</v>
      </c>
      <c r="X63" s="31">
        <v>10.424382716049383</v>
      </c>
      <c r="Y63" s="31">
        <v>10.868055555555557</v>
      </c>
      <c r="Z63" s="31">
        <v>9.9999999999999982</v>
      </c>
      <c r="AA63" s="6">
        <f t="shared" si="2"/>
        <v>65.447235000000006</v>
      </c>
      <c r="AB63" s="6">
        <f t="shared" si="0"/>
        <v>46.363975000000003</v>
      </c>
      <c r="AC63" s="6">
        <f t="shared" si="1"/>
        <v>55.3793335875</v>
      </c>
      <c r="AD63" s="7"/>
    </row>
    <row r="64" spans="2:30" x14ac:dyDescent="0.25">
      <c r="B64" s="1">
        <v>43150</v>
      </c>
      <c r="C64" s="29">
        <v>14.444444444444445</v>
      </c>
      <c r="D64" s="29">
        <v>11.666666666666666</v>
      </c>
      <c r="E64" s="29">
        <v>15</v>
      </c>
      <c r="F64" s="29">
        <v>13.888888888888889</v>
      </c>
      <c r="G64" s="29">
        <v>11.111111111111111</v>
      </c>
      <c r="H64" s="29">
        <v>11.111111111111111</v>
      </c>
      <c r="I64" s="29">
        <v>12.222222222222221</v>
      </c>
      <c r="J64" s="29">
        <v>11.666666666666666</v>
      </c>
      <c r="K64" s="30">
        <v>8.8888888888888893</v>
      </c>
      <c r="L64" s="30">
        <v>2.7777777777777777</v>
      </c>
      <c r="M64" s="30">
        <v>10</v>
      </c>
      <c r="N64" s="30">
        <v>3.8888888888888888</v>
      </c>
      <c r="O64" s="30">
        <v>-0.55555555555555558</v>
      </c>
      <c r="P64" s="30">
        <v>6.1111111111111107</v>
      </c>
      <c r="Q64" s="30">
        <v>5.5555555555555554</v>
      </c>
      <c r="R64" s="30">
        <v>-2.7777777777777777</v>
      </c>
      <c r="S64" s="31">
        <v>11.31172839506173</v>
      </c>
      <c r="T64" s="31">
        <v>7.0717592592592595</v>
      </c>
      <c r="U64" s="31">
        <v>12.395833333333334</v>
      </c>
      <c r="V64" s="31">
        <v>9.8688271604938276</v>
      </c>
      <c r="W64" s="31">
        <v>4.6064814814814827</v>
      </c>
      <c r="X64" s="31">
        <v>8.3333333333333339</v>
      </c>
      <c r="Y64" s="31">
        <v>8.1712962962962976</v>
      </c>
      <c r="Z64" s="31">
        <v>5.2662037037037033</v>
      </c>
      <c r="AA64" s="6">
        <f t="shared" si="2"/>
        <v>56.070979999999999</v>
      </c>
      <c r="AB64" s="6">
        <f t="shared" si="0"/>
        <v>42.387484000000001</v>
      </c>
      <c r="AC64" s="6">
        <f t="shared" si="1"/>
        <v>49.180614368055558</v>
      </c>
      <c r="AD64" s="7"/>
    </row>
    <row r="65" spans="2:30" x14ac:dyDescent="0.25">
      <c r="B65" s="1">
        <v>43151</v>
      </c>
      <c r="C65" s="29">
        <v>15</v>
      </c>
      <c r="D65" s="29">
        <v>12.222222222222221</v>
      </c>
      <c r="E65" s="29">
        <v>15.555555555555555</v>
      </c>
      <c r="F65" s="29">
        <v>15</v>
      </c>
      <c r="G65" s="29">
        <v>10.555555555555555</v>
      </c>
      <c r="H65" s="29">
        <v>10.555555555555555</v>
      </c>
      <c r="I65" s="29">
        <v>13.888888888888889</v>
      </c>
      <c r="J65" s="29">
        <v>9.4444444444444446</v>
      </c>
      <c r="K65" s="30">
        <v>5</v>
      </c>
      <c r="L65" s="30">
        <v>-0.55555555555555558</v>
      </c>
      <c r="M65" s="30">
        <v>3.8888888888888888</v>
      </c>
      <c r="N65" s="30">
        <v>1.1111111111111112</v>
      </c>
      <c r="O65" s="30">
        <v>-2.2222222222222223</v>
      </c>
      <c r="P65" s="30">
        <v>2.2222222222222223</v>
      </c>
      <c r="Q65" s="30">
        <v>1.6666666666666667</v>
      </c>
      <c r="R65" s="30">
        <v>-2.2222222222222223</v>
      </c>
      <c r="S65" s="31">
        <v>10.27777777777778</v>
      </c>
      <c r="T65" s="31">
        <v>6.7245370370370372</v>
      </c>
      <c r="U65" s="31">
        <v>10.949074074074074</v>
      </c>
      <c r="V65" s="31">
        <v>7.7546296296296289</v>
      </c>
      <c r="W65" s="31">
        <v>4.0509259259259265</v>
      </c>
      <c r="X65" s="31">
        <v>7.581018518518519</v>
      </c>
      <c r="Y65" s="31">
        <v>7.2453703703703711</v>
      </c>
      <c r="Z65" s="31">
        <v>2.9398148148148149</v>
      </c>
      <c r="AA65" s="6">
        <f t="shared" si="2"/>
        <v>57.235146999999998</v>
      </c>
      <c r="AB65" s="6">
        <f t="shared" si="0"/>
        <v>35.392136999999998</v>
      </c>
      <c r="AC65" s="6">
        <f t="shared" si="1"/>
        <v>47.012490812500005</v>
      </c>
      <c r="AD65" s="7"/>
    </row>
    <row r="66" spans="2:30" x14ac:dyDescent="0.25">
      <c r="B66" s="1">
        <v>43152</v>
      </c>
      <c r="C66" s="29">
        <v>15.555555555555555</v>
      </c>
      <c r="D66" s="29">
        <v>13.888888888888889</v>
      </c>
      <c r="E66" s="29">
        <v>16.666666666666668</v>
      </c>
      <c r="F66" s="29">
        <v>13.888888888888889</v>
      </c>
      <c r="G66" s="29">
        <v>12.777777777777779</v>
      </c>
      <c r="H66" s="29">
        <v>13.333333333333334</v>
      </c>
      <c r="I66" s="29">
        <v>14.444444444444445</v>
      </c>
      <c r="J66" s="29">
        <v>12.222222222222221</v>
      </c>
      <c r="K66" s="30">
        <v>8.3333333333333339</v>
      </c>
      <c r="L66" s="30">
        <v>0.55555555555555558</v>
      </c>
      <c r="M66" s="30">
        <v>6.666666666666667</v>
      </c>
      <c r="N66" s="30">
        <v>3.8888888888888888</v>
      </c>
      <c r="O66" s="30">
        <v>-1.6666666666666667</v>
      </c>
      <c r="P66" s="30">
        <v>5.5555555555555554</v>
      </c>
      <c r="Q66" s="30">
        <v>3.0555555555555554</v>
      </c>
      <c r="R66" s="30">
        <v>-2.7777777777777777</v>
      </c>
      <c r="S66" s="31">
        <v>11.550925925925926</v>
      </c>
      <c r="T66" s="31">
        <v>7.8935185185185164</v>
      </c>
      <c r="U66" s="31">
        <v>11.979166666666664</v>
      </c>
      <c r="V66" s="31">
        <v>8.773148148148147</v>
      </c>
      <c r="W66" s="31">
        <v>5.9722222222222223</v>
      </c>
      <c r="X66" s="31">
        <v>9.2669753086419764</v>
      </c>
      <c r="Y66" s="31">
        <v>8.4027777777777768</v>
      </c>
      <c r="Z66" s="31">
        <v>5.4050925925925926</v>
      </c>
      <c r="AA66" s="6">
        <f t="shared" si="2"/>
        <v>58.621306000000004</v>
      </c>
      <c r="AB66" s="6">
        <f t="shared" si="0"/>
        <v>39.297352500000002</v>
      </c>
      <c r="AC66" s="6">
        <f t="shared" si="1"/>
        <v>49.177647604166665</v>
      </c>
      <c r="AD66" s="7"/>
    </row>
    <row r="67" spans="2:30" x14ac:dyDescent="0.25">
      <c r="B67" s="1">
        <v>43153</v>
      </c>
      <c r="C67" s="29">
        <v>15.555555555555555</v>
      </c>
      <c r="D67" s="29">
        <v>13.888888888888889</v>
      </c>
      <c r="E67" s="29">
        <v>16.666666666666668</v>
      </c>
      <c r="F67" s="29">
        <v>15</v>
      </c>
      <c r="G67" s="29">
        <v>13.055555555555555</v>
      </c>
      <c r="H67" s="29">
        <v>12.777777777777779</v>
      </c>
      <c r="I67" s="29">
        <v>13.333333333333334</v>
      </c>
      <c r="J67" s="29">
        <v>11.388888888888889</v>
      </c>
      <c r="K67" s="30">
        <v>8.3333333333333339</v>
      </c>
      <c r="L67" s="30">
        <v>3.3333333333333335</v>
      </c>
      <c r="M67" s="30">
        <v>7.2222222222222223</v>
      </c>
      <c r="N67" s="30">
        <v>3.3333333333333335</v>
      </c>
      <c r="O67" s="30">
        <v>-1.6666666666666667</v>
      </c>
      <c r="P67" s="30">
        <v>7.2222222222222223</v>
      </c>
      <c r="Q67" s="30">
        <v>5</v>
      </c>
      <c r="R67" s="30">
        <v>0</v>
      </c>
      <c r="S67" s="31">
        <v>11.388888888888888</v>
      </c>
      <c r="T67" s="31">
        <v>8.0208333333333339</v>
      </c>
      <c r="U67" s="31">
        <v>12.152777777777777</v>
      </c>
      <c r="V67" s="31">
        <v>8.8580246913580272</v>
      </c>
      <c r="W67" s="31">
        <v>5.6905864197530853</v>
      </c>
      <c r="X67" s="31">
        <v>9.4675925925925934</v>
      </c>
      <c r="Y67" s="31">
        <v>8.5300925925925934</v>
      </c>
      <c r="Z67" s="31">
        <v>5.1967592592592586</v>
      </c>
      <c r="AA67" s="6">
        <f t="shared" si="2"/>
        <v>58.730418</v>
      </c>
      <c r="AB67" s="6">
        <f t="shared" si="0"/>
        <v>40.916819000000004</v>
      </c>
      <c r="AC67" s="6">
        <f t="shared" si="1"/>
        <v>49.280443340277778</v>
      </c>
      <c r="AD67" s="7"/>
    </row>
    <row r="68" spans="2:30" x14ac:dyDescent="0.25">
      <c r="B68" s="1">
        <v>43154</v>
      </c>
      <c r="C68" s="29">
        <v>14.444444444444445</v>
      </c>
      <c r="D68" s="29">
        <v>12.222222222222221</v>
      </c>
      <c r="E68" s="29">
        <v>15</v>
      </c>
      <c r="F68" s="29">
        <v>13.888888888888889</v>
      </c>
      <c r="G68" s="29">
        <v>11.666666666666666</v>
      </c>
      <c r="H68" s="29">
        <v>12.222222222222221</v>
      </c>
      <c r="I68" s="29">
        <v>12.777777777777779</v>
      </c>
      <c r="J68" s="29">
        <v>12.777777777777779</v>
      </c>
      <c r="K68" s="30">
        <v>6.666666666666667</v>
      </c>
      <c r="L68" s="30">
        <v>1.6666666666666667</v>
      </c>
      <c r="M68" s="30">
        <v>8.3333333333333339</v>
      </c>
      <c r="N68" s="30">
        <v>5.5555555555555554</v>
      </c>
      <c r="O68" s="30">
        <v>-2.2222222222222223</v>
      </c>
      <c r="P68" s="30">
        <v>5</v>
      </c>
      <c r="Q68" s="30">
        <v>3.3333333333333335</v>
      </c>
      <c r="R68" s="30">
        <v>0</v>
      </c>
      <c r="S68" s="31">
        <v>10.740740740740742</v>
      </c>
      <c r="T68" s="31">
        <v>6.8904320987654337</v>
      </c>
      <c r="U68" s="31">
        <v>12.175925925925926</v>
      </c>
      <c r="V68" s="31">
        <v>9.5138888888888911</v>
      </c>
      <c r="W68" s="31">
        <v>4.3055555555555562</v>
      </c>
      <c r="X68" s="31">
        <v>8.1018518518518512</v>
      </c>
      <c r="Y68" s="31">
        <v>7.708333333333333</v>
      </c>
      <c r="Z68" s="31">
        <v>5.4513888888888884</v>
      </c>
      <c r="AA68" s="6">
        <f t="shared" si="2"/>
        <v>56.520586000000002</v>
      </c>
      <c r="AB68" s="6">
        <f t="shared" si="0"/>
        <v>40.681610999999997</v>
      </c>
      <c r="AC68" s="6">
        <f t="shared" si="1"/>
        <v>48.614753798611112</v>
      </c>
      <c r="AD68" s="7"/>
    </row>
    <row r="69" spans="2:30" x14ac:dyDescent="0.25">
      <c r="B69" s="1">
        <v>43155</v>
      </c>
      <c r="C69" s="29">
        <v>16.111111111111111</v>
      </c>
      <c r="D69" s="29">
        <v>15.555555555555555</v>
      </c>
      <c r="E69" s="29">
        <v>16.666666666666668</v>
      </c>
      <c r="F69" s="29">
        <v>16.666666666666668</v>
      </c>
      <c r="G69" s="29">
        <v>14.444444444444445</v>
      </c>
      <c r="H69" s="29">
        <v>13.333333333333334</v>
      </c>
      <c r="I69" s="29">
        <v>14.444444444444445</v>
      </c>
      <c r="J69" s="29">
        <v>12.777777777777779</v>
      </c>
      <c r="K69" s="30">
        <v>5</v>
      </c>
      <c r="L69" s="30">
        <v>0</v>
      </c>
      <c r="M69" s="30">
        <v>5</v>
      </c>
      <c r="N69" s="30">
        <v>2.7777777777777777</v>
      </c>
      <c r="O69" s="30">
        <v>-2.7777777777777777</v>
      </c>
      <c r="P69" s="30">
        <v>4.4444444444444446</v>
      </c>
      <c r="Q69" s="30">
        <v>1.6666666666666667</v>
      </c>
      <c r="R69" s="30">
        <v>-2.7777777777777777</v>
      </c>
      <c r="S69" s="31">
        <v>10.717592592592593</v>
      </c>
      <c r="T69" s="31">
        <v>7.6967592592592595</v>
      </c>
      <c r="U69" s="31">
        <v>11.481481481481481</v>
      </c>
      <c r="V69" s="31">
        <v>9.8842592592592595</v>
      </c>
      <c r="W69" s="31">
        <v>5.7407407407407405</v>
      </c>
      <c r="X69" s="31">
        <v>8.9583333333333339</v>
      </c>
      <c r="Y69" s="31">
        <v>8.1886574074074066</v>
      </c>
      <c r="Z69" s="31">
        <v>5.1157407407407405</v>
      </c>
      <c r="AA69" s="6">
        <f t="shared" si="2"/>
        <v>60.487835000000004</v>
      </c>
      <c r="AB69" s="6">
        <f t="shared" si="0"/>
        <v>36.630474</v>
      </c>
      <c r="AC69" s="6">
        <f t="shared" si="1"/>
        <v>48.950731947916665</v>
      </c>
      <c r="AD69" s="7"/>
    </row>
    <row r="70" spans="2:30" x14ac:dyDescent="0.25">
      <c r="B70" s="1">
        <v>43156</v>
      </c>
      <c r="C70" s="29">
        <v>20</v>
      </c>
      <c r="D70" s="29">
        <v>15.555555555555555</v>
      </c>
      <c r="E70" s="29">
        <v>21.111111111111111</v>
      </c>
      <c r="F70" s="29">
        <v>20</v>
      </c>
      <c r="G70" s="29">
        <v>16.111111111111111</v>
      </c>
      <c r="H70" s="29">
        <v>14.166666666666666</v>
      </c>
      <c r="I70" s="29">
        <v>16.666666666666668</v>
      </c>
      <c r="J70" s="29">
        <v>15.555555555555555</v>
      </c>
      <c r="K70" s="30">
        <v>6.666666666666667</v>
      </c>
      <c r="L70" s="30">
        <v>1.1111111111111112</v>
      </c>
      <c r="M70" s="30">
        <v>6.666666666666667</v>
      </c>
      <c r="N70" s="30">
        <v>3.8888888888888888</v>
      </c>
      <c r="O70" s="30">
        <v>1.1111111111111112</v>
      </c>
      <c r="P70" s="30">
        <v>5</v>
      </c>
      <c r="Q70" s="30">
        <v>3.3333333333333335</v>
      </c>
      <c r="R70" s="30">
        <v>-1.1111111111111112</v>
      </c>
      <c r="S70" s="31">
        <v>13.425925925925926</v>
      </c>
      <c r="T70" s="31">
        <v>9.0162037037037042</v>
      </c>
      <c r="U70" s="31">
        <v>13.5570987654321</v>
      </c>
      <c r="V70" s="31">
        <v>11.782407407407407</v>
      </c>
      <c r="W70" s="31">
        <v>8.5648148148148149</v>
      </c>
      <c r="X70" s="31">
        <v>9.5370370370370363</v>
      </c>
      <c r="Y70" s="31">
        <v>9.745370370370372</v>
      </c>
      <c r="Z70" s="31">
        <v>7.1527777777777777</v>
      </c>
      <c r="AA70" s="6">
        <f t="shared" si="2"/>
        <v>65.496979499999995</v>
      </c>
      <c r="AB70" s="6">
        <f t="shared" si="0"/>
        <v>39.438478000000003</v>
      </c>
      <c r="AC70" s="6">
        <f t="shared" si="1"/>
        <v>52.45656125</v>
      </c>
      <c r="AD70" s="7"/>
    </row>
    <row r="71" spans="2:30" x14ac:dyDescent="0.25">
      <c r="B71" s="1">
        <v>43157</v>
      </c>
      <c r="C71" s="29">
        <v>18.888888888888889</v>
      </c>
      <c r="D71" s="29">
        <v>13.333333333333334</v>
      </c>
      <c r="E71" s="29">
        <v>17.222222222222221</v>
      </c>
      <c r="F71" s="29">
        <v>18.888888888888889</v>
      </c>
      <c r="G71" s="29">
        <v>10.185185185185187</v>
      </c>
      <c r="H71" s="29">
        <v>11.944444444444445</v>
      </c>
      <c r="I71" s="29">
        <v>13.333333333333334</v>
      </c>
      <c r="J71" s="29">
        <v>13.333333333333334</v>
      </c>
      <c r="K71" s="30">
        <v>7.7777777777777777</v>
      </c>
      <c r="L71" s="30">
        <v>3.3333333333333335</v>
      </c>
      <c r="M71" s="30">
        <v>7.2222222222222223</v>
      </c>
      <c r="N71" s="30">
        <v>5</v>
      </c>
      <c r="O71" s="30">
        <v>4.4444444444444446</v>
      </c>
      <c r="P71" s="30">
        <v>7.7777777777777777</v>
      </c>
      <c r="Q71" s="30">
        <v>6.1111111111111107</v>
      </c>
      <c r="R71" s="30">
        <v>5</v>
      </c>
      <c r="S71" s="31">
        <v>12.847222222222223</v>
      </c>
      <c r="T71" s="31">
        <v>7.5347222222222205</v>
      </c>
      <c r="U71" s="31">
        <v>12.770061728395062</v>
      </c>
      <c r="V71" s="31">
        <v>11.574074074074074</v>
      </c>
      <c r="W71" s="31">
        <v>7.5520833333333321</v>
      </c>
      <c r="X71" s="31">
        <v>9.9112654320987676</v>
      </c>
      <c r="Y71" s="31">
        <v>9.1550925925925899</v>
      </c>
      <c r="Z71" s="31">
        <v>9.1666666666666661</v>
      </c>
      <c r="AA71" s="6">
        <f t="shared" si="2"/>
        <v>60.819788166666669</v>
      </c>
      <c r="AB71" s="6">
        <f t="shared" si="0"/>
        <v>42.440193000000001</v>
      </c>
      <c r="AC71" s="6">
        <f t="shared" si="1"/>
        <v>51.24367215625</v>
      </c>
      <c r="AD71" s="7"/>
    </row>
    <row r="72" spans="2:30" x14ac:dyDescent="0.25">
      <c r="B72" s="1">
        <v>43158</v>
      </c>
      <c r="C72" s="29">
        <v>13.333333333333334</v>
      </c>
      <c r="D72" s="29">
        <v>10</v>
      </c>
      <c r="E72" s="29">
        <v>12.777777777777779</v>
      </c>
      <c r="F72" s="29">
        <v>11.666666666666666</v>
      </c>
      <c r="G72" s="29">
        <v>15</v>
      </c>
      <c r="H72" s="29">
        <v>13.888888888888889</v>
      </c>
      <c r="I72" s="29">
        <v>14.444444444444445</v>
      </c>
      <c r="J72" s="29">
        <v>15.555555555555555</v>
      </c>
      <c r="K72" s="30">
        <v>6.666666666666667</v>
      </c>
      <c r="L72" s="30">
        <v>5.5555555555555554</v>
      </c>
      <c r="M72" s="30">
        <v>8.3333333333333339</v>
      </c>
      <c r="N72" s="30">
        <v>4.4444444444444446</v>
      </c>
      <c r="O72" s="30">
        <v>3.3333333333333335</v>
      </c>
      <c r="P72" s="30">
        <v>7.7777777777777777</v>
      </c>
      <c r="Q72" s="30">
        <v>3.8888888888888888</v>
      </c>
      <c r="R72" s="30">
        <v>4.4444444444444446</v>
      </c>
      <c r="S72" s="31">
        <v>9.7222222222222232</v>
      </c>
      <c r="T72" s="31">
        <v>6.9212962962962941</v>
      </c>
      <c r="U72" s="31">
        <v>10.991512345679013</v>
      </c>
      <c r="V72" s="31">
        <v>7.916666666666667</v>
      </c>
      <c r="W72" s="31">
        <v>7.9166666666666652</v>
      </c>
      <c r="X72" s="31">
        <v>10.046296296296296</v>
      </c>
      <c r="Y72" s="31">
        <v>9.2129629629629637</v>
      </c>
      <c r="Z72" s="31">
        <v>9.1782407407407423</v>
      </c>
      <c r="AA72" s="6">
        <f t="shared" si="2"/>
        <v>54.563319</v>
      </c>
      <c r="AB72" s="6">
        <f t="shared" si="0"/>
        <v>42.586816999999996</v>
      </c>
      <c r="AC72" s="6">
        <f t="shared" si="1"/>
        <v>48.183188020833335</v>
      </c>
      <c r="AD72" s="7"/>
    </row>
    <row r="73" spans="2:30" x14ac:dyDescent="0.25">
      <c r="B73" s="1">
        <v>43159</v>
      </c>
      <c r="C73" s="29">
        <v>15.555555555555555</v>
      </c>
      <c r="D73" s="29">
        <v>13.888888888888889</v>
      </c>
      <c r="E73" s="29">
        <v>15.555555555555555</v>
      </c>
      <c r="F73" s="29">
        <v>15.555555555555555</v>
      </c>
      <c r="G73" s="29">
        <v>13.888888888888889</v>
      </c>
      <c r="H73" s="29">
        <v>12.777777777777779</v>
      </c>
      <c r="I73" s="29">
        <v>15</v>
      </c>
      <c r="J73" s="29">
        <v>11.666666666666666</v>
      </c>
      <c r="K73" s="30">
        <v>5.5555555555555554</v>
      </c>
      <c r="L73" s="30">
        <v>4.4444444444444446</v>
      </c>
      <c r="M73" s="30">
        <v>5</v>
      </c>
      <c r="N73" s="30">
        <v>3.3333333333333335</v>
      </c>
      <c r="O73" s="30">
        <v>2.2222222222222223</v>
      </c>
      <c r="P73" s="30">
        <v>6.1111111111111107</v>
      </c>
      <c r="Q73" s="30">
        <v>3.3333333333333335</v>
      </c>
      <c r="R73" s="30">
        <v>-1.1111111111111112</v>
      </c>
      <c r="S73" s="31">
        <v>11.134259259259258</v>
      </c>
      <c r="T73" s="31">
        <v>9.710648148148147</v>
      </c>
      <c r="U73" s="31">
        <v>11.284722222222221</v>
      </c>
      <c r="V73" s="31">
        <v>9.0509259259259256</v>
      </c>
      <c r="W73" s="31">
        <v>8.2870370370370363</v>
      </c>
      <c r="X73" s="31">
        <v>10.030864197530866</v>
      </c>
      <c r="Y73" s="31">
        <v>9.6527777777777768</v>
      </c>
      <c r="Z73" s="31">
        <v>6.8981481481481488</v>
      </c>
      <c r="AA73" s="6">
        <f t="shared" si="2"/>
        <v>58.883212</v>
      </c>
      <c r="AB73" s="6">
        <f t="shared" si="0"/>
        <v>39.476604999999999</v>
      </c>
      <c r="AC73" s="6">
        <f t="shared" si="1"/>
        <v>50.065375833333334</v>
      </c>
      <c r="AD73" s="7"/>
    </row>
    <row r="74" spans="2:30" x14ac:dyDescent="0.25">
      <c r="B74" s="1">
        <v>43160</v>
      </c>
      <c r="C74" s="29">
        <v>17.222222222222221</v>
      </c>
      <c r="D74" s="29">
        <v>13.888888888888889</v>
      </c>
      <c r="E74" s="29">
        <v>16.666666666666668</v>
      </c>
      <c r="F74" s="29">
        <v>17.222222222222221</v>
      </c>
      <c r="G74" s="29">
        <v>12.222222222222221</v>
      </c>
      <c r="H74" s="29">
        <v>14.444444444444445</v>
      </c>
      <c r="I74" s="29">
        <v>15</v>
      </c>
      <c r="J74" s="29">
        <v>13.333333333333334</v>
      </c>
      <c r="K74" s="30">
        <v>7.7777777777777777</v>
      </c>
      <c r="L74" s="30">
        <v>8.8888888888888893</v>
      </c>
      <c r="M74" s="30">
        <v>7.7777777777777777</v>
      </c>
      <c r="N74" s="30">
        <v>5.5555555555555554</v>
      </c>
      <c r="O74" s="30">
        <v>7.7777777777777777</v>
      </c>
      <c r="P74" s="30">
        <v>9.4444444444444446</v>
      </c>
      <c r="Q74" s="30">
        <v>10</v>
      </c>
      <c r="R74" s="30">
        <v>5.5555555555555554</v>
      </c>
      <c r="S74" s="31">
        <v>12.685185185185185</v>
      </c>
      <c r="T74" s="31">
        <v>10.497685185185185</v>
      </c>
      <c r="U74" s="31">
        <v>12.754629629629632</v>
      </c>
      <c r="V74" s="31">
        <v>10.578703703703704</v>
      </c>
      <c r="W74" s="31">
        <v>9.5625000000000018</v>
      </c>
      <c r="X74" s="31">
        <v>12.044753086419753</v>
      </c>
      <c r="Y74" s="31">
        <v>11.909722222222221</v>
      </c>
      <c r="Z74" s="31">
        <v>9.0065586419753085</v>
      </c>
      <c r="AA74" s="6">
        <f t="shared" si="2"/>
        <v>60.366813999999998</v>
      </c>
      <c r="AB74" s="6">
        <f t="shared" si="0"/>
        <v>46.041522999999998</v>
      </c>
      <c r="AC74" s="6">
        <f t="shared" si="1"/>
        <v>52.718032821527778</v>
      </c>
      <c r="AD74" s="7"/>
    </row>
    <row r="75" spans="2:30" x14ac:dyDescent="0.25">
      <c r="B75" s="1">
        <v>43161</v>
      </c>
      <c r="C75" s="29">
        <v>15</v>
      </c>
      <c r="D75" s="29">
        <v>13.888888888888889</v>
      </c>
      <c r="E75" s="29">
        <v>15.555555555555555</v>
      </c>
      <c r="F75" s="29">
        <v>15</v>
      </c>
      <c r="G75" s="29">
        <v>10</v>
      </c>
      <c r="H75" s="29">
        <v>12.777777777777779</v>
      </c>
      <c r="I75" s="29">
        <v>12.777777777777779</v>
      </c>
      <c r="J75" s="29">
        <v>10.555555555555555</v>
      </c>
      <c r="K75" s="30">
        <v>10.555555555555555</v>
      </c>
      <c r="L75" s="30">
        <v>8.8888888888888893</v>
      </c>
      <c r="M75" s="30">
        <v>11.388888888888889</v>
      </c>
      <c r="N75" s="30">
        <v>7.2222222222222223</v>
      </c>
      <c r="O75" s="30">
        <v>2.7777777777777777</v>
      </c>
      <c r="P75" s="30">
        <v>7.2222222222222223</v>
      </c>
      <c r="Q75" s="30">
        <v>7.7777777777777777</v>
      </c>
      <c r="R75" s="30">
        <v>1.1111111111111112</v>
      </c>
      <c r="S75" s="31">
        <v>12.238499412110526</v>
      </c>
      <c r="T75" s="31">
        <v>10.823688271604938</v>
      </c>
      <c r="U75" s="31">
        <v>13.344907407407403</v>
      </c>
      <c r="V75" s="31">
        <v>11.336805555555557</v>
      </c>
      <c r="W75" s="31">
        <v>6.5740740740740753</v>
      </c>
      <c r="X75" s="31">
        <v>9.4421296296296315</v>
      </c>
      <c r="Y75" s="31">
        <v>9.2746913580246915</v>
      </c>
      <c r="Z75" s="31">
        <v>6.0744598765432087</v>
      </c>
      <c r="AA75" s="6">
        <f t="shared" si="2"/>
        <v>57.617326000000006</v>
      </c>
      <c r="AB75" s="6">
        <f t="shared" si="0"/>
        <v>47.740590000000005</v>
      </c>
      <c r="AC75" s="6">
        <f t="shared" si="1"/>
        <v>52.154035308796296</v>
      </c>
      <c r="AD75" s="7"/>
    </row>
    <row r="76" spans="2:30" x14ac:dyDescent="0.25">
      <c r="B76" s="1">
        <v>43162</v>
      </c>
      <c r="C76" s="29">
        <v>16.111111111111111</v>
      </c>
      <c r="D76" s="29">
        <v>13.333333333333334</v>
      </c>
      <c r="E76" s="29">
        <v>16.666666666666668</v>
      </c>
      <c r="F76" s="29">
        <v>14.166666666666666</v>
      </c>
      <c r="G76" s="29">
        <v>11.666666666666666</v>
      </c>
      <c r="H76" s="29">
        <v>11.666666666666666</v>
      </c>
      <c r="I76" s="29">
        <v>12.777777777777779</v>
      </c>
      <c r="J76" s="29">
        <v>10</v>
      </c>
      <c r="K76" s="30">
        <v>8.8888888888888893</v>
      </c>
      <c r="L76" s="30">
        <v>5</v>
      </c>
      <c r="M76" s="30">
        <v>11.111111111111111</v>
      </c>
      <c r="N76" s="30">
        <v>8.1481481481481453</v>
      </c>
      <c r="O76" s="30">
        <v>2.2222222222222223</v>
      </c>
      <c r="P76" s="30">
        <v>5.5555555555555554</v>
      </c>
      <c r="Q76" s="30">
        <v>4.4444444444444446</v>
      </c>
      <c r="R76" s="30">
        <v>2.7777777777777777</v>
      </c>
      <c r="S76" s="31">
        <v>12.327546296296298</v>
      </c>
      <c r="T76" s="31">
        <v>8.9429012345679002</v>
      </c>
      <c r="U76" s="31">
        <v>13.541666666666666</v>
      </c>
      <c r="V76" s="31">
        <v>11.427469135802468</v>
      </c>
      <c r="W76" s="31">
        <v>6.4506172839506171</v>
      </c>
      <c r="X76" s="31">
        <v>8.2986111111111107</v>
      </c>
      <c r="Y76" s="31">
        <v>7.9745370370370381</v>
      </c>
      <c r="Z76" s="31">
        <v>5.9452160493827177</v>
      </c>
      <c r="AA76" s="6">
        <f t="shared" si="2"/>
        <v>58.049451500000004</v>
      </c>
      <c r="AB76" s="6">
        <f t="shared" si="0"/>
        <v>45.398314999999997</v>
      </c>
      <c r="AC76" s="6">
        <f t="shared" si="1"/>
        <v>51.318481526388886</v>
      </c>
      <c r="AD76" s="7"/>
    </row>
    <row r="77" spans="2:30" x14ac:dyDescent="0.25">
      <c r="B77" s="1">
        <v>43163</v>
      </c>
      <c r="C77" s="29">
        <v>16.111111111111111</v>
      </c>
      <c r="D77" s="29">
        <v>13.333333333333334</v>
      </c>
      <c r="E77" s="29">
        <v>18.333333333333332</v>
      </c>
      <c r="F77" s="29">
        <v>17.222222222222221</v>
      </c>
      <c r="G77" s="29">
        <v>12.222222222222221</v>
      </c>
      <c r="H77" s="29">
        <v>12.777777777777779</v>
      </c>
      <c r="I77" s="29">
        <v>14.444444444444445</v>
      </c>
      <c r="J77" s="29">
        <v>12.222222222222221</v>
      </c>
      <c r="K77" s="30">
        <v>6.666666666666667</v>
      </c>
      <c r="L77" s="30">
        <v>3.3333333333333335</v>
      </c>
      <c r="M77" s="30">
        <v>6.1111111111111107</v>
      </c>
      <c r="N77" s="30">
        <v>4.4444444444444446</v>
      </c>
      <c r="O77" s="30">
        <v>0.27777777777777779</v>
      </c>
      <c r="P77" s="30">
        <v>4.4444444444444446</v>
      </c>
      <c r="Q77" s="30">
        <v>2.7777777777777777</v>
      </c>
      <c r="R77" s="30">
        <v>0.55555555555555558</v>
      </c>
      <c r="S77" s="31">
        <v>11.550925925925926</v>
      </c>
      <c r="T77" s="31">
        <v>8.7037037037037042</v>
      </c>
      <c r="U77" s="31">
        <v>12.638888888888888</v>
      </c>
      <c r="V77" s="31">
        <v>10.563271604938272</v>
      </c>
      <c r="W77" s="31">
        <v>5.2380401234567904</v>
      </c>
      <c r="X77" s="31">
        <v>9.0856481481481488</v>
      </c>
      <c r="Y77" s="31">
        <v>8.6188271604938258</v>
      </c>
      <c r="Z77" s="31">
        <v>5.6655092592592595</v>
      </c>
      <c r="AA77" s="6">
        <f t="shared" si="2"/>
        <v>60.409193999999999</v>
      </c>
      <c r="AB77" s="6">
        <f t="shared" si="0"/>
        <v>40.004987499999999</v>
      </c>
      <c r="AC77" s="6">
        <f t="shared" si="1"/>
        <v>50.35234173333334</v>
      </c>
      <c r="AD77" s="7"/>
    </row>
    <row r="78" spans="2:30" x14ac:dyDescent="0.25">
      <c r="B78" s="1">
        <v>43164</v>
      </c>
      <c r="C78" s="29">
        <v>21.666666666666668</v>
      </c>
      <c r="D78" s="29">
        <v>16.666666666666668</v>
      </c>
      <c r="E78" s="29">
        <v>24.444444444444443</v>
      </c>
      <c r="F78" s="29">
        <v>21.666666666666668</v>
      </c>
      <c r="G78" s="29">
        <v>15</v>
      </c>
      <c r="H78" s="29">
        <v>15.555555555555555</v>
      </c>
      <c r="I78" s="29">
        <v>17.777777777777779</v>
      </c>
      <c r="J78" s="29">
        <v>16.666666666666668</v>
      </c>
      <c r="K78" s="30">
        <v>6.666666666666667</v>
      </c>
      <c r="L78" s="30">
        <v>3.3333333333333335</v>
      </c>
      <c r="M78" s="30">
        <v>8.3333333333333339</v>
      </c>
      <c r="N78" s="30">
        <v>6.1111111111111107</v>
      </c>
      <c r="O78" s="30">
        <v>-1.1111111111111112</v>
      </c>
      <c r="P78" s="30">
        <v>5.5555555555555554</v>
      </c>
      <c r="Q78" s="30">
        <v>2.2222222222222223</v>
      </c>
      <c r="R78" s="30">
        <v>0</v>
      </c>
      <c r="S78" s="31">
        <v>14.837962962962964</v>
      </c>
      <c r="T78" s="31">
        <v>9.9537037037037042</v>
      </c>
      <c r="U78" s="31">
        <v>16.134259259259256</v>
      </c>
      <c r="V78" s="31">
        <v>14.976851851851853</v>
      </c>
      <c r="W78" s="31">
        <v>7.1296296296296298</v>
      </c>
      <c r="X78" s="31">
        <v>10.891203703703704</v>
      </c>
      <c r="Y78" s="31">
        <v>10.11574074074074</v>
      </c>
      <c r="Z78" s="31">
        <v>7.8819444444444438</v>
      </c>
      <c r="AA78" s="6">
        <f t="shared" si="2"/>
        <v>68.629515999999995</v>
      </c>
      <c r="AB78" s="6">
        <f t="shared" si="0"/>
        <v>41.321807</v>
      </c>
      <c r="AC78" s="6">
        <f t="shared" si="1"/>
        <v>55.429994208333326</v>
      </c>
      <c r="AD78" s="7"/>
    </row>
    <row r="79" spans="2:30" x14ac:dyDescent="0.25">
      <c r="B79" s="1">
        <v>43165</v>
      </c>
      <c r="C79" s="29">
        <v>25</v>
      </c>
      <c r="D79" s="29">
        <v>21.111111111111111</v>
      </c>
      <c r="E79" s="29">
        <v>25.555555555555557</v>
      </c>
      <c r="F79" s="29">
        <v>26.111111111111111</v>
      </c>
      <c r="G79" s="29">
        <v>17.777777777777779</v>
      </c>
      <c r="H79" s="29">
        <v>17.222222222222221</v>
      </c>
      <c r="I79" s="29">
        <v>21.666666666666668</v>
      </c>
      <c r="J79" s="29">
        <v>20</v>
      </c>
      <c r="K79" s="30">
        <v>10</v>
      </c>
      <c r="L79" s="30">
        <v>4.4444444444444446</v>
      </c>
      <c r="M79" s="30">
        <v>10.555555555555555</v>
      </c>
      <c r="N79" s="30">
        <v>10</v>
      </c>
      <c r="O79" s="30">
        <v>0</v>
      </c>
      <c r="P79" s="30">
        <v>8.0555555555555554</v>
      </c>
      <c r="Q79" s="30">
        <v>5</v>
      </c>
      <c r="R79" s="30">
        <v>1.6666666666666667</v>
      </c>
      <c r="S79" s="31">
        <v>17.361111111111111</v>
      </c>
      <c r="T79" s="31">
        <v>12.708333333333334</v>
      </c>
      <c r="U79" s="31">
        <v>17.812499999999996</v>
      </c>
      <c r="V79" s="31">
        <v>17.685185185185183</v>
      </c>
      <c r="W79" s="31">
        <v>8.9351851851851851</v>
      </c>
      <c r="X79" s="31">
        <v>12.500000000000002</v>
      </c>
      <c r="Y79" s="31">
        <v>12.870370370370367</v>
      </c>
      <c r="Z79" s="31">
        <v>10.324074074074074</v>
      </c>
      <c r="AA79" s="6">
        <f t="shared" si="2"/>
        <v>74.417344999999997</v>
      </c>
      <c r="AB79" s="6">
        <f t="shared" si="0"/>
        <v>45.806843499999999</v>
      </c>
      <c r="AC79" s="6">
        <f t="shared" si="1"/>
        <v>59.687923875000003</v>
      </c>
      <c r="AD79" s="7"/>
    </row>
    <row r="80" spans="2:30" x14ac:dyDescent="0.25">
      <c r="B80" s="1">
        <v>43166</v>
      </c>
      <c r="C80" s="29">
        <v>22.222222222222221</v>
      </c>
      <c r="D80" s="29">
        <v>22.222222222222221</v>
      </c>
      <c r="E80" s="29">
        <v>21.111111111111111</v>
      </c>
      <c r="F80" s="29">
        <v>22.222222222222221</v>
      </c>
      <c r="G80" s="29">
        <v>19.444444444444443</v>
      </c>
      <c r="H80" s="29">
        <v>19.722222222222221</v>
      </c>
      <c r="I80" s="29">
        <v>22.777777777777779</v>
      </c>
      <c r="J80" s="29">
        <v>20</v>
      </c>
      <c r="K80" s="30">
        <v>10.555555555555555</v>
      </c>
      <c r="L80" s="30">
        <v>10</v>
      </c>
      <c r="M80" s="30">
        <v>10</v>
      </c>
      <c r="N80" s="30">
        <v>8.3333333333333339</v>
      </c>
      <c r="O80" s="30">
        <v>5.5555555555555554</v>
      </c>
      <c r="P80" s="30">
        <v>11.666666666666666</v>
      </c>
      <c r="Q80" s="30">
        <v>10.555555555555555</v>
      </c>
      <c r="R80" s="30">
        <v>6.666666666666667</v>
      </c>
      <c r="S80" s="31">
        <v>15.625000000000002</v>
      </c>
      <c r="T80" s="31">
        <v>14.444444444444443</v>
      </c>
      <c r="U80" s="31">
        <v>15.752314814814815</v>
      </c>
      <c r="V80" s="31">
        <v>15.254629629629628</v>
      </c>
      <c r="W80" s="31">
        <v>12.361111111111112</v>
      </c>
      <c r="X80" s="31">
        <v>14.710648148148147</v>
      </c>
      <c r="Y80" s="31">
        <v>15.949074074074074</v>
      </c>
      <c r="Z80" s="31">
        <v>12.673611111111112</v>
      </c>
      <c r="AA80" s="6">
        <f t="shared" ref="AA80:AA143" si="3">SUMPRODUCT($C$12:$J$12,C80:J80)*9/5+32</f>
        <v>71.179182499999996</v>
      </c>
      <c r="AB80" s="6">
        <f t="shared" ref="AB80:AB143" si="4">SUMPRODUCT($C$12:$J$12,K80:R80)*9/5+32</f>
        <v>49.144309</v>
      </c>
      <c r="AC80" s="6">
        <f t="shared" ref="AC80:AC143" si="5">SUMPRODUCT($C$12:$J$12,S80:Z80)*9/5+32</f>
        <v>59.235469583333334</v>
      </c>
      <c r="AD80" s="7"/>
    </row>
    <row r="81" spans="2:30" x14ac:dyDescent="0.25">
      <c r="B81" s="1">
        <v>43167</v>
      </c>
      <c r="C81" s="29">
        <v>22.777777777777779</v>
      </c>
      <c r="D81" s="29">
        <v>23.888888888888889</v>
      </c>
      <c r="E81" s="29">
        <v>21.666666666666668</v>
      </c>
      <c r="F81" s="29">
        <v>24.444444444444443</v>
      </c>
      <c r="G81" s="29">
        <v>18.888888888888889</v>
      </c>
      <c r="H81" s="29">
        <v>17.777777777777779</v>
      </c>
      <c r="I81" s="29">
        <v>20.555555555555557</v>
      </c>
      <c r="J81" s="29">
        <v>18.888888888888889</v>
      </c>
      <c r="K81" s="30">
        <v>10.555555555555555</v>
      </c>
      <c r="L81" s="30">
        <v>8.3333333333333339</v>
      </c>
      <c r="M81" s="30">
        <v>10</v>
      </c>
      <c r="N81" s="30">
        <v>8.8888888888888893</v>
      </c>
      <c r="O81" s="30">
        <v>10.555555555555555</v>
      </c>
      <c r="P81" s="30">
        <v>10</v>
      </c>
      <c r="Q81" s="30">
        <v>13.333333333333334</v>
      </c>
      <c r="R81" s="30">
        <v>8.8888888888888893</v>
      </c>
      <c r="S81" s="31">
        <v>16.087962962962962</v>
      </c>
      <c r="T81" s="31">
        <v>16.064814814814817</v>
      </c>
      <c r="U81" s="31">
        <v>16.006944444444446</v>
      </c>
      <c r="V81" s="31">
        <v>15.995370370370368</v>
      </c>
      <c r="W81" s="31">
        <v>14.027777777777777</v>
      </c>
      <c r="X81" s="31">
        <v>13.854166666666664</v>
      </c>
      <c r="Y81" s="31">
        <v>16.13425925925926</v>
      </c>
      <c r="Z81" s="31">
        <v>12.797067901234568</v>
      </c>
      <c r="AA81" s="6">
        <f t="shared" si="3"/>
        <v>72.267657</v>
      </c>
      <c r="AB81" s="6">
        <f t="shared" si="4"/>
        <v>49.932053000000003</v>
      </c>
      <c r="AC81" s="6">
        <f t="shared" si="5"/>
        <v>60.474460319444447</v>
      </c>
      <c r="AD81" s="7"/>
    </row>
    <row r="82" spans="2:30" x14ac:dyDescent="0.25">
      <c r="B82" s="1">
        <v>43168</v>
      </c>
      <c r="C82" s="29">
        <v>21.666666666666668</v>
      </c>
      <c r="D82" s="29">
        <v>23.333333333333332</v>
      </c>
      <c r="E82" s="29">
        <v>18.333333333333332</v>
      </c>
      <c r="F82" s="29">
        <v>23.333333333333332</v>
      </c>
      <c r="G82" s="29">
        <v>18.888888888888889</v>
      </c>
      <c r="H82" s="29">
        <v>17.222222222222221</v>
      </c>
      <c r="I82" s="29">
        <v>18.888888888888889</v>
      </c>
      <c r="J82" s="29">
        <v>17.777777777777779</v>
      </c>
      <c r="K82" s="30">
        <v>12.777777777777779</v>
      </c>
      <c r="L82" s="30">
        <v>11.111111111111111</v>
      </c>
      <c r="M82" s="30">
        <v>12.777777777777779</v>
      </c>
      <c r="N82" s="30">
        <v>8.8888888888888893</v>
      </c>
      <c r="O82" s="30">
        <v>7.2222222222222223</v>
      </c>
      <c r="P82" s="30">
        <v>10</v>
      </c>
      <c r="Q82" s="30">
        <v>10.555555555555555</v>
      </c>
      <c r="R82" s="30">
        <v>6.1111111111111107</v>
      </c>
      <c r="S82" s="31">
        <v>16.060956790123459</v>
      </c>
      <c r="T82" s="31">
        <v>17.326388888888889</v>
      </c>
      <c r="U82" s="31">
        <v>15.538194444444445</v>
      </c>
      <c r="V82" s="31">
        <v>15.578703703703702</v>
      </c>
      <c r="W82" s="31">
        <v>13.171296296296298</v>
      </c>
      <c r="X82" s="31">
        <v>11.822916666666666</v>
      </c>
      <c r="Y82" s="31">
        <v>14.039351851851849</v>
      </c>
      <c r="Z82" s="31">
        <v>11.651234567901234</v>
      </c>
      <c r="AA82" s="6">
        <f t="shared" si="3"/>
        <v>69.456200999999993</v>
      </c>
      <c r="AB82" s="6">
        <f t="shared" si="4"/>
        <v>51.663339000000001</v>
      </c>
      <c r="AC82" s="6">
        <f t="shared" si="5"/>
        <v>59.892892357638893</v>
      </c>
      <c r="AD82" s="7"/>
    </row>
    <row r="83" spans="2:30" x14ac:dyDescent="0.25">
      <c r="B83" s="1">
        <v>43169</v>
      </c>
      <c r="C83" s="29">
        <v>16.666666666666668</v>
      </c>
      <c r="D83" s="29">
        <v>20</v>
      </c>
      <c r="E83" s="29">
        <v>16.111111111111111</v>
      </c>
      <c r="F83" s="29">
        <v>16.111111111111111</v>
      </c>
      <c r="G83" s="29">
        <v>16.111111111111111</v>
      </c>
      <c r="H83" s="29">
        <v>13.888888888888889</v>
      </c>
      <c r="I83" s="29">
        <v>15.555555555555555</v>
      </c>
      <c r="J83" s="29">
        <v>20.555555555555557</v>
      </c>
      <c r="K83" s="30">
        <v>13.888888888888889</v>
      </c>
      <c r="L83" s="30">
        <v>11.666666666666666</v>
      </c>
      <c r="M83" s="30">
        <v>14.444444444444445</v>
      </c>
      <c r="N83" s="30">
        <v>12.222222222222221</v>
      </c>
      <c r="O83" s="30">
        <v>7.7777777777777777</v>
      </c>
      <c r="P83" s="30">
        <v>9.4444444444444446</v>
      </c>
      <c r="Q83" s="30">
        <v>11.111111111111111</v>
      </c>
      <c r="R83" s="30">
        <v>7.2222222222222223</v>
      </c>
      <c r="S83" s="31">
        <v>14.766038359788363</v>
      </c>
      <c r="T83" s="31">
        <v>15.023148148148147</v>
      </c>
      <c r="U83" s="31">
        <v>15.337577160493829</v>
      </c>
      <c r="V83" s="31">
        <v>13.571152998236329</v>
      </c>
      <c r="W83" s="31">
        <v>11.805555555555552</v>
      </c>
      <c r="X83" s="31">
        <v>11.863425925925929</v>
      </c>
      <c r="Y83" s="31">
        <v>13.48765432098765</v>
      </c>
      <c r="Z83" s="31">
        <v>12.361111111111112</v>
      </c>
      <c r="AA83" s="6">
        <f t="shared" si="3"/>
        <v>62.523725999999996</v>
      </c>
      <c r="AB83" s="6">
        <f t="shared" si="4"/>
        <v>54.268115999999999</v>
      </c>
      <c r="AC83" s="6">
        <f t="shared" si="5"/>
        <v>57.752841460813485</v>
      </c>
      <c r="AD83" s="7"/>
    </row>
    <row r="84" spans="2:30" x14ac:dyDescent="0.25">
      <c r="B84" s="1">
        <v>43170</v>
      </c>
      <c r="C84" s="29">
        <v>20</v>
      </c>
      <c r="D84" s="29">
        <v>21.111111111111111</v>
      </c>
      <c r="E84" s="29">
        <v>20</v>
      </c>
      <c r="F84" s="29">
        <v>21.111111111111111</v>
      </c>
      <c r="G84" s="29">
        <v>21.111111111111111</v>
      </c>
      <c r="H84" s="29">
        <v>17.5</v>
      </c>
      <c r="I84" s="29">
        <v>23.333333333333332</v>
      </c>
      <c r="J84" s="29">
        <v>21.666666666666668</v>
      </c>
      <c r="K84" s="30">
        <v>13.888888888888889</v>
      </c>
      <c r="L84" s="30">
        <v>8.8888888888888893</v>
      </c>
      <c r="M84" s="30">
        <v>14.444444444444445</v>
      </c>
      <c r="N84" s="30">
        <v>13.333333333333334</v>
      </c>
      <c r="O84" s="30">
        <v>5</v>
      </c>
      <c r="P84" s="30">
        <v>8.0555555555555554</v>
      </c>
      <c r="Q84" s="30">
        <v>11.111111111111111</v>
      </c>
      <c r="R84" s="30">
        <v>3.8888888888888888</v>
      </c>
      <c r="S84" s="31">
        <v>16.446759259259256</v>
      </c>
      <c r="T84" s="31">
        <v>14.810956790123457</v>
      </c>
      <c r="U84" s="31">
        <v>16.478009259259263</v>
      </c>
      <c r="V84" s="31">
        <v>16.331018518518515</v>
      </c>
      <c r="W84" s="31">
        <v>12.608796296296292</v>
      </c>
      <c r="X84" s="31">
        <v>12.221450617283951</v>
      </c>
      <c r="Y84" s="31">
        <v>16.099537037037035</v>
      </c>
      <c r="Z84" s="31">
        <v>12.800925925925926</v>
      </c>
      <c r="AA84" s="6">
        <f t="shared" si="3"/>
        <v>69.626559499999999</v>
      </c>
      <c r="AB84" s="6">
        <f t="shared" si="4"/>
        <v>53.2274295</v>
      </c>
      <c r="AC84" s="6">
        <f t="shared" si="5"/>
        <v>60.281716726388893</v>
      </c>
      <c r="AD84" s="7"/>
    </row>
    <row r="85" spans="2:30" x14ac:dyDescent="0.25">
      <c r="B85" s="1">
        <v>43171</v>
      </c>
      <c r="C85" s="29">
        <v>21.666666666666668</v>
      </c>
      <c r="D85" s="29">
        <v>25.555555555555557</v>
      </c>
      <c r="E85" s="29">
        <v>21.111111111111111</v>
      </c>
      <c r="F85" s="29">
        <v>24.444444444444443</v>
      </c>
      <c r="G85" s="29">
        <v>22.777777777777779</v>
      </c>
      <c r="H85" s="29">
        <v>20.555555555555557</v>
      </c>
      <c r="I85" s="29">
        <v>24.444444444444443</v>
      </c>
      <c r="J85" s="29">
        <v>20.555555555555557</v>
      </c>
      <c r="K85" s="30">
        <v>13.888888888888889</v>
      </c>
      <c r="L85" s="30">
        <v>11.666666666666666</v>
      </c>
      <c r="M85" s="30">
        <v>15.555555555555555</v>
      </c>
      <c r="N85" s="30">
        <v>13.055555555555555</v>
      </c>
      <c r="O85" s="30">
        <v>7.2222222222222223</v>
      </c>
      <c r="P85" s="30">
        <v>10</v>
      </c>
      <c r="Q85" s="30">
        <v>12.222222222222221</v>
      </c>
      <c r="R85" s="30">
        <v>5.5555555555555554</v>
      </c>
      <c r="S85" s="31">
        <v>16.383487654320984</v>
      </c>
      <c r="T85" s="31">
        <v>18.564814814814817</v>
      </c>
      <c r="U85" s="31">
        <v>17.415123456790127</v>
      </c>
      <c r="V85" s="31">
        <v>17.662037037037038</v>
      </c>
      <c r="W85" s="31">
        <v>15.53240740740741</v>
      </c>
      <c r="X85" s="31">
        <v>14.953703703703704</v>
      </c>
      <c r="Y85" s="31">
        <v>16.921296296296298</v>
      </c>
      <c r="Z85" s="31">
        <v>14.074074074074071</v>
      </c>
      <c r="AA85" s="6">
        <f t="shared" si="3"/>
        <v>73.678565000000006</v>
      </c>
      <c r="AB85" s="6">
        <f t="shared" si="4"/>
        <v>55.178881500000003</v>
      </c>
      <c r="AC85" s="6">
        <f t="shared" si="5"/>
        <v>63.030565413888887</v>
      </c>
      <c r="AD85" s="7"/>
    </row>
    <row r="86" spans="2:30" x14ac:dyDescent="0.25">
      <c r="B86" s="1">
        <v>43172</v>
      </c>
      <c r="C86" s="29">
        <v>21.111111111111111</v>
      </c>
      <c r="D86" s="29">
        <v>22.777777777777779</v>
      </c>
      <c r="E86" s="29">
        <v>20.555555555555557</v>
      </c>
      <c r="F86" s="29">
        <v>22.222222222222221</v>
      </c>
      <c r="G86" s="29">
        <v>16.666666666666668</v>
      </c>
      <c r="H86" s="29">
        <v>16.944444444444443</v>
      </c>
      <c r="I86" s="29">
        <v>16.666666666666668</v>
      </c>
      <c r="J86" s="29">
        <v>15.555555555555555</v>
      </c>
      <c r="K86" s="30">
        <v>14.444444444444445</v>
      </c>
      <c r="L86" s="30">
        <v>12.222222222222221</v>
      </c>
      <c r="M86" s="30">
        <v>15.555555555555555</v>
      </c>
      <c r="N86" s="30">
        <v>12.777777777777779</v>
      </c>
      <c r="O86" s="30">
        <v>10</v>
      </c>
      <c r="P86" s="30">
        <v>10.555555555555555</v>
      </c>
      <c r="Q86" s="30">
        <v>11.111111111111111</v>
      </c>
      <c r="R86" s="30">
        <v>10.555555555555555</v>
      </c>
      <c r="S86" s="31">
        <v>16.692708333333329</v>
      </c>
      <c r="T86" s="31">
        <v>17.148919753086421</v>
      </c>
      <c r="U86" s="31">
        <v>17.596450617283949</v>
      </c>
      <c r="V86" s="31">
        <v>16.332947530864196</v>
      </c>
      <c r="W86" s="31">
        <v>13.828703703703702</v>
      </c>
      <c r="X86" s="31">
        <v>14.444444444444441</v>
      </c>
      <c r="Y86" s="31">
        <v>14.849537037037036</v>
      </c>
      <c r="Z86" s="31">
        <v>13.530092592592588</v>
      </c>
      <c r="AA86" s="6">
        <f t="shared" si="3"/>
        <v>68.912573500000008</v>
      </c>
      <c r="AB86" s="6">
        <f t="shared" si="4"/>
        <v>55.708421000000001</v>
      </c>
      <c r="AC86" s="6">
        <f t="shared" si="5"/>
        <v>61.590022282638884</v>
      </c>
      <c r="AD86" s="7"/>
    </row>
    <row r="87" spans="2:30" x14ac:dyDescent="0.25">
      <c r="B87" s="1">
        <v>43173</v>
      </c>
      <c r="C87" s="29">
        <v>17.777777777777779</v>
      </c>
      <c r="D87" s="29">
        <v>16.666666666666668</v>
      </c>
      <c r="E87" s="29">
        <v>18.888888888888889</v>
      </c>
      <c r="F87" s="29">
        <v>17.777777777777779</v>
      </c>
      <c r="G87" s="29">
        <v>13.888888888888889</v>
      </c>
      <c r="H87" s="29">
        <v>14.444444444444445</v>
      </c>
      <c r="I87" s="29">
        <v>12.777777777777779</v>
      </c>
      <c r="J87" s="29">
        <v>12.222222222222221</v>
      </c>
      <c r="K87" s="30">
        <v>12.777777777777779</v>
      </c>
      <c r="L87" s="30">
        <v>10</v>
      </c>
      <c r="M87" s="30">
        <v>13.888888888888889</v>
      </c>
      <c r="N87" s="30">
        <v>11.666666666666666</v>
      </c>
      <c r="O87" s="30">
        <v>6.1111111111111107</v>
      </c>
      <c r="P87" s="30">
        <v>9.4444444444444446</v>
      </c>
      <c r="Q87" s="30">
        <v>8.3333333333333339</v>
      </c>
      <c r="R87" s="30">
        <v>4.4444444444444446</v>
      </c>
      <c r="S87" s="31">
        <v>15.200617283950621</v>
      </c>
      <c r="T87" s="31">
        <v>12.619598765432094</v>
      </c>
      <c r="U87" s="31">
        <v>16.15625</v>
      </c>
      <c r="V87" s="31">
        <v>14.396494708994709</v>
      </c>
      <c r="W87" s="31">
        <v>10.138888888888889</v>
      </c>
      <c r="X87" s="31">
        <v>11.523919753086423</v>
      </c>
      <c r="Y87" s="31">
        <v>10.659722222222223</v>
      </c>
      <c r="Z87" s="31">
        <v>8.835648148148147</v>
      </c>
      <c r="AA87" s="6">
        <f t="shared" si="3"/>
        <v>62.281374</v>
      </c>
      <c r="AB87" s="6">
        <f t="shared" si="4"/>
        <v>52.042963999999998</v>
      </c>
      <c r="AC87" s="6">
        <f t="shared" si="5"/>
        <v>56.730141586309529</v>
      </c>
      <c r="AD87" s="7"/>
    </row>
    <row r="88" spans="2:30" x14ac:dyDescent="0.25">
      <c r="B88" s="1">
        <v>43174</v>
      </c>
      <c r="C88" s="29">
        <v>18.333333333333332</v>
      </c>
      <c r="D88" s="29">
        <v>16.666666666666668</v>
      </c>
      <c r="E88" s="29">
        <v>18.333333333333332</v>
      </c>
      <c r="F88" s="29">
        <v>17.222222222222221</v>
      </c>
      <c r="G88" s="29">
        <v>10</v>
      </c>
      <c r="H88" s="29">
        <v>14.444444444444445</v>
      </c>
      <c r="I88" s="29">
        <v>14.444444444444445</v>
      </c>
      <c r="J88" s="29">
        <v>8.8888888888888893</v>
      </c>
      <c r="K88" s="30">
        <v>11.111111111111111</v>
      </c>
      <c r="L88" s="30">
        <v>7.2222222222222223</v>
      </c>
      <c r="M88" s="30">
        <v>12.777777777777779</v>
      </c>
      <c r="N88" s="30">
        <v>9.4444444444444446</v>
      </c>
      <c r="O88" s="30">
        <v>3.8888888888888888</v>
      </c>
      <c r="P88" s="30">
        <v>7.2222222222222223</v>
      </c>
      <c r="Q88" s="30">
        <v>5</v>
      </c>
      <c r="R88" s="30">
        <v>4.7222222222222223</v>
      </c>
      <c r="S88" s="31">
        <v>14.639274691358024</v>
      </c>
      <c r="T88" s="31">
        <v>12.002314814814817</v>
      </c>
      <c r="U88" s="31">
        <v>15.283564814814815</v>
      </c>
      <c r="V88" s="31">
        <v>12.777777777777777</v>
      </c>
      <c r="W88" s="31">
        <v>7.8742283950617304</v>
      </c>
      <c r="X88" s="31">
        <v>11.14583333333333</v>
      </c>
      <c r="Y88" s="31">
        <v>10.300925925925926</v>
      </c>
      <c r="Z88" s="31">
        <v>7.3398919753086416</v>
      </c>
      <c r="AA88" s="6">
        <f t="shared" si="3"/>
        <v>61.814900999999999</v>
      </c>
      <c r="AB88" s="6">
        <f t="shared" si="4"/>
        <v>48.380055499999997</v>
      </c>
      <c r="AC88" s="6">
        <f t="shared" si="5"/>
        <v>55.033963253472223</v>
      </c>
      <c r="AD88" s="7"/>
    </row>
    <row r="89" spans="2:30" x14ac:dyDescent="0.25">
      <c r="B89" s="1">
        <v>43175</v>
      </c>
      <c r="C89" s="29">
        <v>16.111111111111111</v>
      </c>
      <c r="D89" s="29">
        <v>13.333333333333334</v>
      </c>
      <c r="E89" s="29">
        <v>16.666666666666668</v>
      </c>
      <c r="F89" s="29">
        <v>16.111111111111111</v>
      </c>
      <c r="G89" s="29">
        <v>13.333333333333334</v>
      </c>
      <c r="H89" s="29">
        <v>13.333333333333334</v>
      </c>
      <c r="I89" s="29">
        <v>12.777777777777779</v>
      </c>
      <c r="J89" s="29">
        <v>12.222222222222221</v>
      </c>
      <c r="K89" s="30">
        <v>11.111111111111111</v>
      </c>
      <c r="L89" s="30">
        <v>7.2222222222222223</v>
      </c>
      <c r="M89" s="30">
        <v>11.388888888888889</v>
      </c>
      <c r="N89" s="30">
        <v>7.2222222222222223</v>
      </c>
      <c r="O89" s="30">
        <v>5</v>
      </c>
      <c r="P89" s="30">
        <v>8.8888888888888893</v>
      </c>
      <c r="Q89" s="30">
        <v>7.7777777777777777</v>
      </c>
      <c r="R89" s="30">
        <v>5</v>
      </c>
      <c r="S89" s="31">
        <v>13.206790123456791</v>
      </c>
      <c r="T89" s="31">
        <v>9.9266975308641996</v>
      </c>
      <c r="U89" s="31">
        <v>14.17824074074074</v>
      </c>
      <c r="V89" s="31">
        <v>11.226851851851849</v>
      </c>
      <c r="W89" s="31">
        <v>9.2438271604938311</v>
      </c>
      <c r="X89" s="31">
        <v>10.570987654320986</v>
      </c>
      <c r="Y89" s="31">
        <v>10.555555555555559</v>
      </c>
      <c r="Z89" s="31">
        <v>7.8618827160493838</v>
      </c>
      <c r="AA89" s="6">
        <f t="shared" si="3"/>
        <v>59.030547999999996</v>
      </c>
      <c r="AB89" s="6">
        <f t="shared" si="4"/>
        <v>47.767229999999998</v>
      </c>
      <c r="AC89" s="6">
        <f t="shared" si="5"/>
        <v>53.104764218055557</v>
      </c>
      <c r="AD89" s="7"/>
    </row>
    <row r="90" spans="2:30" x14ac:dyDescent="0.25">
      <c r="B90" s="1">
        <v>43176</v>
      </c>
      <c r="C90" s="29">
        <v>16.111111111111111</v>
      </c>
      <c r="D90" s="29">
        <v>15</v>
      </c>
      <c r="E90" s="29">
        <v>16.666666666666668</v>
      </c>
      <c r="F90" s="29">
        <v>15.555555555555555</v>
      </c>
      <c r="G90" s="29">
        <v>13.333333333333334</v>
      </c>
      <c r="H90" s="29">
        <v>13.333333333333334</v>
      </c>
      <c r="I90" s="29">
        <v>13.055555555555555</v>
      </c>
      <c r="J90" s="29">
        <v>13.333333333333334</v>
      </c>
      <c r="K90" s="30">
        <v>10.555555555555555</v>
      </c>
      <c r="L90" s="30">
        <v>4.4444444444444446</v>
      </c>
      <c r="M90" s="30">
        <v>11.666666666666666</v>
      </c>
      <c r="N90" s="30">
        <v>7.2222222222222223</v>
      </c>
      <c r="O90" s="30">
        <v>2.7777777777777777</v>
      </c>
      <c r="P90" s="30">
        <v>7.7777777777777777</v>
      </c>
      <c r="Q90" s="30">
        <v>6.666666666666667</v>
      </c>
      <c r="R90" s="30">
        <v>1.6666666666666667</v>
      </c>
      <c r="S90" s="31">
        <v>12.901234567901234</v>
      </c>
      <c r="T90" s="31">
        <v>9.2129629629629637</v>
      </c>
      <c r="U90" s="31">
        <v>13.888888888888891</v>
      </c>
      <c r="V90" s="31">
        <v>11.230709876543209</v>
      </c>
      <c r="W90" s="31">
        <v>8.2407407407407387</v>
      </c>
      <c r="X90" s="31">
        <v>10.208333333333334</v>
      </c>
      <c r="Y90" s="31">
        <v>9.4444444444444429</v>
      </c>
      <c r="Z90" s="31">
        <v>6.911651234567902</v>
      </c>
      <c r="AA90" s="6">
        <f t="shared" si="3"/>
        <v>59.527295499999994</v>
      </c>
      <c r="AB90" s="6">
        <f t="shared" si="4"/>
        <v>46.136046999999998</v>
      </c>
      <c r="AC90" s="6">
        <f t="shared" si="5"/>
        <v>52.249360940972224</v>
      </c>
      <c r="AD90" s="7"/>
    </row>
    <row r="91" spans="2:30" x14ac:dyDescent="0.25">
      <c r="B91" s="1">
        <v>43177</v>
      </c>
      <c r="C91" s="29">
        <v>17.777777777777779</v>
      </c>
      <c r="D91" s="29">
        <v>15</v>
      </c>
      <c r="E91" s="29">
        <v>17.222222222222221</v>
      </c>
      <c r="F91" s="29">
        <v>17.222222222222221</v>
      </c>
      <c r="G91" s="29">
        <v>13.333333333333334</v>
      </c>
      <c r="H91" s="29">
        <v>13.333333333333334</v>
      </c>
      <c r="I91" s="29">
        <v>15</v>
      </c>
      <c r="J91" s="29">
        <v>15</v>
      </c>
      <c r="K91" s="30">
        <v>7.7777777777777777</v>
      </c>
      <c r="L91" s="30">
        <v>3.3333333333333335</v>
      </c>
      <c r="M91" s="30">
        <v>8.3333333333333339</v>
      </c>
      <c r="N91" s="30">
        <v>5.5555555555555554</v>
      </c>
      <c r="O91" s="30">
        <v>1.1111111111111112</v>
      </c>
      <c r="P91" s="30">
        <v>5.5555555555555554</v>
      </c>
      <c r="Q91" s="30">
        <v>4.4444444444444446</v>
      </c>
      <c r="R91" s="30">
        <v>0.55555555555555558</v>
      </c>
      <c r="S91" s="31">
        <v>12.777777777777777</v>
      </c>
      <c r="T91" s="31">
        <v>9.9421296296296298</v>
      </c>
      <c r="U91" s="31">
        <v>13.148148148148147</v>
      </c>
      <c r="V91" s="31">
        <v>11.311728395061726</v>
      </c>
      <c r="W91" s="31">
        <v>7.9629629629629628</v>
      </c>
      <c r="X91" s="31">
        <v>10.127314814814815</v>
      </c>
      <c r="Y91" s="31">
        <v>9.8495370370370399</v>
      </c>
      <c r="Z91" s="31">
        <v>8.1597222222222232</v>
      </c>
      <c r="AA91" s="6">
        <f t="shared" si="3"/>
        <v>61.310972999999997</v>
      </c>
      <c r="AB91" s="6">
        <f t="shared" si="4"/>
        <v>42.165851000000004</v>
      </c>
      <c r="AC91" s="6">
        <f t="shared" si="5"/>
        <v>52.281294437500001</v>
      </c>
      <c r="AD91" s="7"/>
    </row>
    <row r="92" spans="2:30" x14ac:dyDescent="0.25">
      <c r="B92" s="1">
        <v>43178</v>
      </c>
      <c r="C92" s="29">
        <v>23.333333333333332</v>
      </c>
      <c r="D92" s="29">
        <v>20.277777777777779</v>
      </c>
      <c r="E92" s="29">
        <v>23.333333333333332</v>
      </c>
      <c r="F92" s="29">
        <v>23.333333333333332</v>
      </c>
      <c r="G92" s="29">
        <v>17.222222222222221</v>
      </c>
      <c r="H92" s="29">
        <v>16.666666666666668</v>
      </c>
      <c r="I92" s="29">
        <v>19.444444444444443</v>
      </c>
      <c r="J92" s="29">
        <v>17.222222222222221</v>
      </c>
      <c r="K92" s="30">
        <v>10</v>
      </c>
      <c r="L92" s="30">
        <v>6.1111111111111107</v>
      </c>
      <c r="M92" s="30">
        <v>10.555555555555555</v>
      </c>
      <c r="N92" s="30">
        <v>7.2222222222222223</v>
      </c>
      <c r="O92" s="30">
        <v>1.6666666666666667</v>
      </c>
      <c r="P92" s="30">
        <v>7.2222222222222223</v>
      </c>
      <c r="Q92" s="30">
        <v>4.4444444444444446</v>
      </c>
      <c r="R92" s="30">
        <v>2.7777777777777777</v>
      </c>
      <c r="S92" s="31">
        <v>16.064814814814813</v>
      </c>
      <c r="T92" s="31">
        <v>13.020833333333336</v>
      </c>
      <c r="U92" s="31">
        <v>16.562499999999996</v>
      </c>
      <c r="V92" s="31">
        <v>15.254629629629632</v>
      </c>
      <c r="W92" s="31">
        <v>10.428240740740742</v>
      </c>
      <c r="X92" s="31">
        <v>12.69675925925926</v>
      </c>
      <c r="Y92" s="31">
        <v>12.592592592592593</v>
      </c>
      <c r="Z92" s="31">
        <v>10.497685185185187</v>
      </c>
      <c r="AA92" s="6">
        <f t="shared" si="3"/>
        <v>71.030626000000012</v>
      </c>
      <c r="AB92" s="6">
        <f t="shared" si="4"/>
        <v>45.498322000000002</v>
      </c>
      <c r="AC92" s="6">
        <f t="shared" si="5"/>
        <v>58.144542770833333</v>
      </c>
      <c r="AD92" s="7"/>
    </row>
    <row r="93" spans="2:30" x14ac:dyDescent="0.25">
      <c r="B93" s="1">
        <v>43179</v>
      </c>
      <c r="C93" s="29">
        <v>21.666666666666668</v>
      </c>
      <c r="D93" s="29">
        <v>17.222222222222221</v>
      </c>
      <c r="E93" s="29">
        <v>22.777777777777779</v>
      </c>
      <c r="F93" s="29">
        <v>23.888888888888889</v>
      </c>
      <c r="G93" s="29">
        <v>13.888888888888889</v>
      </c>
      <c r="H93" s="29">
        <v>13.888888888888889</v>
      </c>
      <c r="I93" s="29">
        <v>14.444444444444445</v>
      </c>
      <c r="J93" s="29">
        <v>14.444444444444445</v>
      </c>
      <c r="K93" s="30">
        <v>13.888888888888889</v>
      </c>
      <c r="L93" s="30">
        <v>11.666666666666666</v>
      </c>
      <c r="M93" s="30">
        <v>13.333333333333334</v>
      </c>
      <c r="N93" s="30">
        <v>11.111111111111111</v>
      </c>
      <c r="O93" s="30">
        <v>8.3333333333333339</v>
      </c>
      <c r="P93" s="30">
        <v>11.666666666666666</v>
      </c>
      <c r="Q93" s="30">
        <v>11.666666666666666</v>
      </c>
      <c r="R93" s="30">
        <v>8.8888888888888893</v>
      </c>
      <c r="S93" s="31">
        <v>17.314814814814813</v>
      </c>
      <c r="T93" s="31">
        <v>13.761574074074076</v>
      </c>
      <c r="U93" s="31">
        <v>17.499999999999996</v>
      </c>
      <c r="V93" s="31">
        <v>16.75925925925926</v>
      </c>
      <c r="W93" s="31">
        <v>11.076388888888888</v>
      </c>
      <c r="X93" s="31">
        <v>12.874228395061728</v>
      </c>
      <c r="Y93" s="31">
        <v>13.148148148148147</v>
      </c>
      <c r="Z93" s="31">
        <v>10.97800925925926</v>
      </c>
      <c r="AA93" s="6">
        <f t="shared" si="3"/>
        <v>67.837702999999991</v>
      </c>
      <c r="AB93" s="6">
        <f t="shared" si="4"/>
        <v>53.699115000000006</v>
      </c>
      <c r="AC93" s="6">
        <f t="shared" si="5"/>
        <v>59.889850031249999</v>
      </c>
      <c r="AD93" s="7"/>
    </row>
    <row r="94" spans="2:30" x14ac:dyDescent="0.25">
      <c r="B94" s="1">
        <v>43180</v>
      </c>
      <c r="C94" s="29">
        <v>18.333333333333332</v>
      </c>
      <c r="D94" s="29">
        <v>17.222222222222221</v>
      </c>
      <c r="E94" s="29">
        <v>21.111111111111111</v>
      </c>
      <c r="F94" s="29">
        <v>21.111111111111111</v>
      </c>
      <c r="G94" s="29">
        <v>18.611111111111111</v>
      </c>
      <c r="H94" s="29">
        <v>18.333333333333332</v>
      </c>
      <c r="I94" s="29">
        <v>19.444444444444443</v>
      </c>
      <c r="J94" s="29">
        <v>16.111111111111111</v>
      </c>
      <c r="K94" s="30">
        <v>13.253968253968253</v>
      </c>
      <c r="L94" s="30">
        <v>12.222222222222221</v>
      </c>
      <c r="M94" s="30">
        <v>13.888888888888889</v>
      </c>
      <c r="N94" s="30">
        <v>11.111111111111111</v>
      </c>
      <c r="O94" s="30">
        <v>11.111111111111111</v>
      </c>
      <c r="P94" s="30">
        <v>13.888888888888889</v>
      </c>
      <c r="Q94" s="30">
        <v>13.333333333333334</v>
      </c>
      <c r="R94" s="30">
        <v>10</v>
      </c>
      <c r="S94" s="31">
        <v>16.032186948853614</v>
      </c>
      <c r="T94" s="31">
        <v>15.125385802469134</v>
      </c>
      <c r="U94" s="31">
        <v>17.642746913580243</v>
      </c>
      <c r="V94" s="31">
        <v>16.666666666666668</v>
      </c>
      <c r="W94" s="31">
        <v>14.523533950617283</v>
      </c>
      <c r="X94" s="31">
        <v>16.141975308641978</v>
      </c>
      <c r="Y94" s="31">
        <v>16.562500000000004</v>
      </c>
      <c r="Z94" s="31">
        <v>12.732060185185185</v>
      </c>
      <c r="AA94" s="6">
        <f t="shared" si="3"/>
        <v>66.989501499999989</v>
      </c>
      <c r="AB94" s="6">
        <f t="shared" si="4"/>
        <v>54.718079000000003</v>
      </c>
      <c r="AC94" s="6">
        <f t="shared" si="5"/>
        <v>61.302108887152777</v>
      </c>
      <c r="AD94" s="7"/>
    </row>
    <row r="95" spans="2:30" x14ac:dyDescent="0.25">
      <c r="B95" s="1">
        <v>43181</v>
      </c>
      <c r="C95" s="29">
        <v>17.222222222222221</v>
      </c>
      <c r="D95" s="29">
        <v>18.611111111111111</v>
      </c>
      <c r="E95" s="29">
        <v>18.333333333333332</v>
      </c>
      <c r="F95" s="29">
        <v>17.222222222222221</v>
      </c>
      <c r="G95" s="29">
        <v>18.333333333333332</v>
      </c>
      <c r="H95" s="29">
        <v>16.111111111111111</v>
      </c>
      <c r="I95" s="29">
        <v>16.666666666666668</v>
      </c>
      <c r="J95" s="29">
        <v>16.666666666666668</v>
      </c>
      <c r="K95" s="30">
        <v>13.888888888888889</v>
      </c>
      <c r="L95" s="30">
        <v>8.8888888888888893</v>
      </c>
      <c r="M95" s="30">
        <v>14.444444444444445</v>
      </c>
      <c r="N95" s="30">
        <v>12.777777777777779</v>
      </c>
      <c r="O95" s="30">
        <v>6.666666666666667</v>
      </c>
      <c r="P95" s="30">
        <v>10</v>
      </c>
      <c r="Q95" s="30">
        <v>6.666666666666667</v>
      </c>
      <c r="R95" s="30">
        <v>7.2222222222222223</v>
      </c>
      <c r="S95" s="31">
        <v>15.509589947089951</v>
      </c>
      <c r="T95" s="31">
        <v>15.298611111111109</v>
      </c>
      <c r="U95" s="31">
        <v>16.689814814814817</v>
      </c>
      <c r="V95" s="31">
        <v>15.243055555555555</v>
      </c>
      <c r="W95" s="31">
        <v>14.031635802469134</v>
      </c>
      <c r="X95" s="31">
        <v>13.057484567901236</v>
      </c>
      <c r="Y95" s="31">
        <v>12.976080246913581</v>
      </c>
      <c r="Z95" s="31">
        <v>13.261959876543211</v>
      </c>
      <c r="AA95" s="6">
        <f t="shared" si="3"/>
        <v>63.908940000000001</v>
      </c>
      <c r="AB95" s="6">
        <f t="shared" si="4"/>
        <v>52.429726000000002</v>
      </c>
      <c r="AC95" s="6">
        <f t="shared" si="5"/>
        <v>59.410826384722228</v>
      </c>
      <c r="AD95" s="7"/>
    </row>
    <row r="96" spans="2:30" x14ac:dyDescent="0.25">
      <c r="B96" s="1">
        <v>43182</v>
      </c>
      <c r="C96" s="29">
        <v>20</v>
      </c>
      <c r="D96" s="29">
        <v>16.666666666666668</v>
      </c>
      <c r="E96" s="29">
        <v>20</v>
      </c>
      <c r="F96" s="29">
        <v>21.111111111111111</v>
      </c>
      <c r="G96" s="29">
        <v>15</v>
      </c>
      <c r="H96" s="29">
        <v>14.444444444444445</v>
      </c>
      <c r="I96" s="29">
        <v>16.111111111111111</v>
      </c>
      <c r="J96" s="29">
        <v>14.444444444444445</v>
      </c>
      <c r="K96" s="30">
        <v>12.777777777777779</v>
      </c>
      <c r="L96" s="30">
        <v>6.1111111111111107</v>
      </c>
      <c r="M96" s="30">
        <v>13.333333333333334</v>
      </c>
      <c r="N96" s="30">
        <v>11.666666666666666</v>
      </c>
      <c r="O96" s="30">
        <v>3.3333333333333335</v>
      </c>
      <c r="P96" s="30">
        <v>7.7777777777777777</v>
      </c>
      <c r="Q96" s="30">
        <v>4.4444444444444446</v>
      </c>
      <c r="R96" s="30">
        <v>2.2222222222222223</v>
      </c>
      <c r="S96" s="31">
        <v>15.914351851851849</v>
      </c>
      <c r="T96" s="31">
        <v>11.5625</v>
      </c>
      <c r="U96" s="31">
        <v>16.257716049382719</v>
      </c>
      <c r="V96" s="31">
        <v>15.725308641975309</v>
      </c>
      <c r="W96" s="31">
        <v>9.7685185185185208</v>
      </c>
      <c r="X96" s="31">
        <v>11.25</v>
      </c>
      <c r="Y96" s="31">
        <v>10.625</v>
      </c>
      <c r="Z96" s="31">
        <v>9.398148148148147</v>
      </c>
      <c r="AA96" s="6">
        <f t="shared" si="3"/>
        <v>65.480515999999994</v>
      </c>
      <c r="AB96" s="6">
        <f t="shared" si="4"/>
        <v>49.177544999999995</v>
      </c>
      <c r="AC96" s="6">
        <f t="shared" si="5"/>
        <v>57.039046583333331</v>
      </c>
      <c r="AD96" s="7"/>
    </row>
    <row r="97" spans="2:30" x14ac:dyDescent="0.25">
      <c r="B97" s="1">
        <v>43183</v>
      </c>
      <c r="C97" s="29">
        <v>17.777777777777779</v>
      </c>
      <c r="D97" s="29">
        <v>17.777777777777779</v>
      </c>
      <c r="E97" s="29">
        <v>17.222222222222221</v>
      </c>
      <c r="F97" s="29">
        <v>18.333333333333332</v>
      </c>
      <c r="G97" s="29">
        <v>14.444444444444445</v>
      </c>
      <c r="H97" s="29">
        <v>13.333333333333334</v>
      </c>
      <c r="I97" s="29">
        <v>15</v>
      </c>
      <c r="J97" s="29">
        <v>13.888888888888889</v>
      </c>
      <c r="K97" s="30">
        <v>12.333333333333336</v>
      </c>
      <c r="L97" s="30">
        <v>6.1111111111111107</v>
      </c>
      <c r="M97" s="30">
        <v>11.666666666666666</v>
      </c>
      <c r="N97" s="30">
        <v>10</v>
      </c>
      <c r="O97" s="30">
        <v>6.1111111111111107</v>
      </c>
      <c r="P97" s="30">
        <v>8.8888888888888893</v>
      </c>
      <c r="Q97" s="30">
        <v>8.3333333333333339</v>
      </c>
      <c r="R97" s="30">
        <v>4.8148148148148131</v>
      </c>
      <c r="S97" s="31">
        <v>14.680555555555555</v>
      </c>
      <c r="T97" s="31">
        <v>11.63966049382716</v>
      </c>
      <c r="U97" s="31">
        <v>14.652777777777779</v>
      </c>
      <c r="V97" s="31">
        <v>13.314814814814815</v>
      </c>
      <c r="W97" s="31">
        <v>9.8148148148148149</v>
      </c>
      <c r="X97" s="31">
        <v>10.972222222222223</v>
      </c>
      <c r="Y97" s="31">
        <v>10.509259259259261</v>
      </c>
      <c r="Z97" s="31">
        <v>8.7017746913580236</v>
      </c>
      <c r="AA97" s="6">
        <f t="shared" si="3"/>
        <v>62.700581</v>
      </c>
      <c r="AB97" s="6">
        <f t="shared" si="4"/>
        <v>49.017704533333337</v>
      </c>
      <c r="AC97" s="6">
        <f t="shared" si="5"/>
        <v>55.118600567361113</v>
      </c>
      <c r="AD97" s="7"/>
    </row>
    <row r="98" spans="2:30" x14ac:dyDescent="0.25">
      <c r="B98" s="1">
        <v>43184</v>
      </c>
      <c r="C98" s="29">
        <v>17.777777777777779</v>
      </c>
      <c r="D98" s="29">
        <v>15.555555555555555</v>
      </c>
      <c r="E98" s="29">
        <v>18.333333333333332</v>
      </c>
      <c r="F98" s="29">
        <v>17.222222222222221</v>
      </c>
      <c r="G98" s="29">
        <v>14.444444444444445</v>
      </c>
      <c r="H98" s="29">
        <v>13.888888888888889</v>
      </c>
      <c r="I98" s="29">
        <v>15</v>
      </c>
      <c r="J98" s="29">
        <v>15</v>
      </c>
      <c r="K98" s="30">
        <v>12.333333333333336</v>
      </c>
      <c r="L98" s="30">
        <v>6.1111111111111107</v>
      </c>
      <c r="M98" s="30">
        <v>11.111111111111111</v>
      </c>
      <c r="N98" s="30">
        <v>8.3333333333333339</v>
      </c>
      <c r="O98" s="30">
        <v>4.4444444444444446</v>
      </c>
      <c r="P98" s="30">
        <v>7.2222222222222223</v>
      </c>
      <c r="Q98" s="30">
        <v>4.4444444444444446</v>
      </c>
      <c r="R98" s="30">
        <v>2.7777777777777777</v>
      </c>
      <c r="S98" s="31">
        <v>14.680555555555555</v>
      </c>
      <c r="T98" s="31">
        <v>11.192129629629626</v>
      </c>
      <c r="U98" s="31">
        <v>14.375000000000002</v>
      </c>
      <c r="V98" s="31">
        <v>12.145061728395058</v>
      </c>
      <c r="W98" s="31">
        <v>8.7037037037037042</v>
      </c>
      <c r="X98" s="31">
        <v>10.67708333333333</v>
      </c>
      <c r="Y98" s="31">
        <v>9.9305555555555571</v>
      </c>
      <c r="Z98" s="31">
        <v>8.6111111111111125</v>
      </c>
      <c r="AA98" s="6">
        <f t="shared" si="3"/>
        <v>62.125183999999997</v>
      </c>
      <c r="AB98" s="6">
        <f t="shared" si="4"/>
        <v>47.032176200000002</v>
      </c>
      <c r="AC98" s="6">
        <f t="shared" si="5"/>
        <v>54.189663331249996</v>
      </c>
      <c r="AD98" s="7"/>
    </row>
    <row r="99" spans="2:30" x14ac:dyDescent="0.25">
      <c r="B99" s="1">
        <v>43185</v>
      </c>
      <c r="C99" s="29">
        <v>20.833333333333332</v>
      </c>
      <c r="D99" s="29">
        <v>16.666666666666668</v>
      </c>
      <c r="E99" s="29">
        <v>21.111111111111111</v>
      </c>
      <c r="F99" s="29">
        <v>21.111111111111111</v>
      </c>
      <c r="G99" s="29">
        <v>18.333333333333332</v>
      </c>
      <c r="H99" s="29">
        <v>16.111111111111111</v>
      </c>
      <c r="I99" s="29">
        <v>17.777777777777779</v>
      </c>
      <c r="J99" s="29">
        <v>18.888888888888889</v>
      </c>
      <c r="K99" s="30">
        <v>12.333333333333336</v>
      </c>
      <c r="L99" s="30">
        <v>5</v>
      </c>
      <c r="M99" s="30">
        <v>9.4444444444444446</v>
      </c>
      <c r="N99" s="30">
        <v>5.5555555555555554</v>
      </c>
      <c r="O99" s="30">
        <v>3.8888888888888888</v>
      </c>
      <c r="P99" s="30">
        <v>7.7777777777777777</v>
      </c>
      <c r="Q99" s="30">
        <v>6.666666666666667</v>
      </c>
      <c r="R99" s="30">
        <v>3.8888888888888888</v>
      </c>
      <c r="S99" s="31">
        <v>16.208333333333332</v>
      </c>
      <c r="T99" s="31">
        <v>10.891203703703702</v>
      </c>
      <c r="U99" s="31">
        <v>15.486111111111109</v>
      </c>
      <c r="V99" s="31">
        <v>13.287037037037038</v>
      </c>
      <c r="W99" s="31">
        <v>11.412037037037038</v>
      </c>
      <c r="X99" s="31">
        <v>12.048611111111112</v>
      </c>
      <c r="Y99" s="31">
        <v>12.037037037037036</v>
      </c>
      <c r="Z99" s="31">
        <v>12.083333333333334</v>
      </c>
      <c r="AA99" s="6">
        <f t="shared" si="3"/>
        <v>67.158888000000005</v>
      </c>
      <c r="AB99" s="6">
        <f t="shared" si="4"/>
        <v>45.4491972</v>
      </c>
      <c r="AC99" s="6">
        <f t="shared" si="5"/>
        <v>56.32573902916667</v>
      </c>
      <c r="AD99" s="7"/>
    </row>
    <row r="100" spans="2:30" x14ac:dyDescent="0.25">
      <c r="B100" s="1">
        <v>43186</v>
      </c>
      <c r="C100" s="29">
        <v>24.444444444444443</v>
      </c>
      <c r="D100" s="29">
        <v>20</v>
      </c>
      <c r="E100" s="29">
        <v>23.333333333333332</v>
      </c>
      <c r="F100" s="29">
        <v>23.888888888888889</v>
      </c>
      <c r="G100" s="29">
        <v>23.888888888888889</v>
      </c>
      <c r="H100" s="29">
        <v>22.222222222222221</v>
      </c>
      <c r="I100" s="29">
        <v>22.777777777777779</v>
      </c>
      <c r="J100" s="29">
        <v>26.111111111111111</v>
      </c>
      <c r="K100" s="30">
        <v>11.944444444444445</v>
      </c>
      <c r="L100" s="30">
        <v>7.7777777777777777</v>
      </c>
      <c r="M100" s="30">
        <v>8.8888888888888893</v>
      </c>
      <c r="N100" s="30">
        <v>7.7777777777777777</v>
      </c>
      <c r="O100" s="30">
        <v>7.7777777777777777</v>
      </c>
      <c r="P100" s="30">
        <v>9.7222222222222214</v>
      </c>
      <c r="Q100" s="30">
        <v>6.666666666666667</v>
      </c>
      <c r="R100" s="30">
        <v>9.4444444444444446</v>
      </c>
      <c r="S100" s="31">
        <v>17.884259259259263</v>
      </c>
      <c r="T100" s="31">
        <v>14.004629629629632</v>
      </c>
      <c r="U100" s="31">
        <v>17.013888888888889</v>
      </c>
      <c r="V100" s="31">
        <v>16.75925925925926</v>
      </c>
      <c r="W100" s="31">
        <v>15.324074074074071</v>
      </c>
      <c r="X100" s="31">
        <v>14.988425925925926</v>
      </c>
      <c r="Y100" s="31">
        <v>15.393518518518517</v>
      </c>
      <c r="Z100" s="31">
        <v>17.581018518518515</v>
      </c>
      <c r="AA100" s="6">
        <f t="shared" si="3"/>
        <v>73.386331999999982</v>
      </c>
      <c r="AB100" s="6">
        <f t="shared" si="4"/>
        <v>47.5106155</v>
      </c>
      <c r="AC100" s="6">
        <f t="shared" si="5"/>
        <v>61.193877233333339</v>
      </c>
      <c r="AD100" s="7"/>
    </row>
    <row r="101" spans="2:30" x14ac:dyDescent="0.25">
      <c r="B101" s="1">
        <v>43187</v>
      </c>
      <c r="C101" s="29">
        <v>23.333333333333332</v>
      </c>
      <c r="D101" s="29">
        <v>24.444444444444443</v>
      </c>
      <c r="E101" s="29">
        <v>23.333333333333332</v>
      </c>
      <c r="F101" s="29">
        <v>26.111111111111111</v>
      </c>
      <c r="G101" s="29">
        <v>26.111111111111111</v>
      </c>
      <c r="H101" s="29">
        <v>24.444444444444443</v>
      </c>
      <c r="I101" s="29">
        <v>25.555555555555557</v>
      </c>
      <c r="J101" s="29">
        <v>28.333333333333332</v>
      </c>
      <c r="K101" s="30">
        <v>11.111111111111111</v>
      </c>
      <c r="L101" s="30">
        <v>8.8888888888888893</v>
      </c>
      <c r="M101" s="30">
        <v>11.111111111111111</v>
      </c>
      <c r="N101" s="30">
        <v>8.8888888888888893</v>
      </c>
      <c r="O101" s="30">
        <v>5.5555555555555554</v>
      </c>
      <c r="P101" s="30">
        <v>10.833333333333334</v>
      </c>
      <c r="Q101" s="30">
        <v>10</v>
      </c>
      <c r="R101" s="30">
        <v>15.555555555555555</v>
      </c>
      <c r="S101" s="31">
        <v>16.944444444444439</v>
      </c>
      <c r="T101" s="31">
        <v>17.141203703703702</v>
      </c>
      <c r="U101" s="31">
        <v>17.118055555555554</v>
      </c>
      <c r="V101" s="31">
        <v>17.106481481481477</v>
      </c>
      <c r="W101" s="31">
        <v>16.261574074074073</v>
      </c>
      <c r="X101" s="31">
        <v>16.712962962962962</v>
      </c>
      <c r="Y101" s="31">
        <v>18.009259259259256</v>
      </c>
      <c r="Z101" s="31">
        <v>20.486111111111107</v>
      </c>
      <c r="AA101" s="6">
        <f t="shared" si="3"/>
        <v>76.369724999999988</v>
      </c>
      <c r="AB101" s="6">
        <f t="shared" si="4"/>
        <v>49.895292499999996</v>
      </c>
      <c r="AC101" s="6">
        <f t="shared" si="5"/>
        <v>63.036895812499992</v>
      </c>
      <c r="AD101" s="7"/>
    </row>
    <row r="102" spans="2:30" x14ac:dyDescent="0.25">
      <c r="B102" s="1">
        <v>43188</v>
      </c>
      <c r="C102" s="29">
        <v>22.222222222222221</v>
      </c>
      <c r="D102" s="29">
        <v>26.111111111111111</v>
      </c>
      <c r="E102" s="29">
        <v>22.222222222222221</v>
      </c>
      <c r="F102" s="29">
        <v>27.777777777777779</v>
      </c>
      <c r="G102" s="29">
        <v>27.222222222222221</v>
      </c>
      <c r="H102" s="29">
        <v>26.666666666666668</v>
      </c>
      <c r="I102" s="29">
        <v>27.777777777777779</v>
      </c>
      <c r="J102" s="29">
        <v>28.333333333333332</v>
      </c>
      <c r="K102" s="30">
        <v>10.694444444444445</v>
      </c>
      <c r="L102" s="30">
        <v>11.111111111111111</v>
      </c>
      <c r="M102" s="30">
        <v>12.222222222222221</v>
      </c>
      <c r="N102" s="30">
        <v>10</v>
      </c>
      <c r="O102" s="30">
        <v>8.3333333333333339</v>
      </c>
      <c r="P102" s="30">
        <v>11.666666666666666</v>
      </c>
      <c r="Q102" s="30">
        <v>12.222222222222221</v>
      </c>
      <c r="R102" s="30">
        <v>13.333333333333334</v>
      </c>
      <c r="S102" s="31">
        <v>15.833333333333336</v>
      </c>
      <c r="T102" s="31">
        <v>19.189814814814813</v>
      </c>
      <c r="U102" s="31">
        <v>16.430776014109345</v>
      </c>
      <c r="V102" s="31">
        <v>18.680555555555554</v>
      </c>
      <c r="W102" s="31">
        <v>17.314814814814813</v>
      </c>
      <c r="X102" s="31">
        <v>18.483796296296298</v>
      </c>
      <c r="Y102" s="31">
        <v>19.236111111111111</v>
      </c>
      <c r="Z102" s="31">
        <v>20.219907407407401</v>
      </c>
      <c r="AA102" s="6">
        <f t="shared" si="3"/>
        <v>77.36802999999999</v>
      </c>
      <c r="AB102" s="6">
        <f t="shared" si="4"/>
        <v>52.102767</v>
      </c>
      <c r="AC102" s="6">
        <f t="shared" si="5"/>
        <v>64.07597077380953</v>
      </c>
      <c r="AD102" s="7"/>
    </row>
    <row r="103" spans="2:30" x14ac:dyDescent="0.25">
      <c r="B103" s="1">
        <v>43189</v>
      </c>
      <c r="C103" s="29">
        <v>23.888888888888889</v>
      </c>
      <c r="D103" s="29">
        <v>28.333333333333332</v>
      </c>
      <c r="E103" s="29">
        <v>23.888888888888889</v>
      </c>
      <c r="F103" s="29">
        <v>31.666666666666668</v>
      </c>
      <c r="G103" s="29">
        <v>25.555555555555557</v>
      </c>
      <c r="H103" s="29">
        <v>24.444444444444443</v>
      </c>
      <c r="I103" s="29">
        <v>27.777777777777779</v>
      </c>
      <c r="J103" s="29">
        <v>26.111111111111111</v>
      </c>
      <c r="K103" s="30">
        <v>11.111111111111111</v>
      </c>
      <c r="L103" s="30">
        <v>12.777777777777779</v>
      </c>
      <c r="M103" s="30">
        <v>11.666666666666666</v>
      </c>
      <c r="N103" s="30">
        <v>11.666666666666666</v>
      </c>
      <c r="O103" s="30">
        <v>8.3333333333333339</v>
      </c>
      <c r="P103" s="30">
        <v>13.333333333333334</v>
      </c>
      <c r="Q103" s="30">
        <v>12.222222222222221</v>
      </c>
      <c r="R103" s="30">
        <v>10</v>
      </c>
      <c r="S103" s="31">
        <v>15.645833333333334</v>
      </c>
      <c r="T103" s="31">
        <v>20.844907407407405</v>
      </c>
      <c r="U103" s="31">
        <v>16.20949074074074</v>
      </c>
      <c r="V103" s="31">
        <v>20.486111111111111</v>
      </c>
      <c r="W103" s="31">
        <v>17.222222222222221</v>
      </c>
      <c r="X103" s="31">
        <v>17.615740740740737</v>
      </c>
      <c r="Y103" s="31">
        <v>19.74537037037037</v>
      </c>
      <c r="Z103" s="31">
        <v>17.662037037037035</v>
      </c>
      <c r="AA103" s="6">
        <f t="shared" si="3"/>
        <v>80.341523999999993</v>
      </c>
      <c r="AB103" s="6">
        <f t="shared" si="4"/>
        <v>52.988327999999996</v>
      </c>
      <c r="AC103" s="6">
        <f t="shared" si="5"/>
        <v>65.070842995833331</v>
      </c>
      <c r="AD103" s="7"/>
    </row>
    <row r="104" spans="2:30" x14ac:dyDescent="0.25">
      <c r="B104" s="1">
        <v>43190</v>
      </c>
      <c r="C104" s="29">
        <v>20.555555555555557</v>
      </c>
      <c r="D104" s="29">
        <v>27.777777777777779</v>
      </c>
      <c r="E104" s="29">
        <v>22.777777777777779</v>
      </c>
      <c r="F104" s="29">
        <v>27.777777777777779</v>
      </c>
      <c r="G104" s="29">
        <v>25</v>
      </c>
      <c r="H104" s="29">
        <v>17.222222222222221</v>
      </c>
      <c r="I104" s="29">
        <v>23.888888888888889</v>
      </c>
      <c r="J104" s="29">
        <v>25.555555555555557</v>
      </c>
      <c r="K104" s="30">
        <v>11.111111111111111</v>
      </c>
      <c r="L104" s="30">
        <v>14.444444444444445</v>
      </c>
      <c r="M104" s="30">
        <v>11.666666666666666</v>
      </c>
      <c r="N104" s="30">
        <v>12.222222222222221</v>
      </c>
      <c r="O104" s="30">
        <v>10</v>
      </c>
      <c r="P104" s="30">
        <v>11.111111111111111</v>
      </c>
      <c r="Q104" s="30">
        <v>11.666666666666666</v>
      </c>
      <c r="R104" s="30">
        <v>8.8888888888888893</v>
      </c>
      <c r="S104" s="31">
        <v>14.930555555555552</v>
      </c>
      <c r="T104" s="31">
        <v>20.636574074074073</v>
      </c>
      <c r="U104" s="31">
        <v>15.706018518518517</v>
      </c>
      <c r="V104" s="31">
        <v>19.398148148148149</v>
      </c>
      <c r="W104" s="31">
        <v>17.337962962962965</v>
      </c>
      <c r="X104" s="31">
        <v>13.483796296296298</v>
      </c>
      <c r="Y104" s="31">
        <v>16.620370370370374</v>
      </c>
      <c r="Z104" s="31">
        <v>17.465277777777775</v>
      </c>
      <c r="AA104" s="6">
        <f t="shared" si="3"/>
        <v>76.293656999999996</v>
      </c>
      <c r="AB104" s="6">
        <f t="shared" si="4"/>
        <v>53.681922999999998</v>
      </c>
      <c r="AC104" s="6">
        <f t="shared" si="5"/>
        <v>63.414214916666658</v>
      </c>
      <c r="AD104" s="7"/>
    </row>
    <row r="105" spans="2:30" x14ac:dyDescent="0.25">
      <c r="B105" s="1">
        <v>43191</v>
      </c>
      <c r="C105" s="29">
        <v>19.444444444444443</v>
      </c>
      <c r="D105" s="29">
        <v>27.777777777777779</v>
      </c>
      <c r="E105" s="29">
        <v>18.333333333333332</v>
      </c>
      <c r="F105" s="29">
        <v>24.444444444444443</v>
      </c>
      <c r="G105" s="29">
        <v>25</v>
      </c>
      <c r="H105" s="29">
        <v>19.444444444444443</v>
      </c>
      <c r="I105" s="29">
        <v>23.888888888888889</v>
      </c>
      <c r="J105" s="29">
        <v>25.555555555555557</v>
      </c>
      <c r="K105" s="30">
        <v>12.777777777777779</v>
      </c>
      <c r="L105" s="30">
        <v>12.222222222222221</v>
      </c>
      <c r="M105" s="30">
        <v>13.333333333333334</v>
      </c>
      <c r="N105" s="30">
        <v>11.666666666666666</v>
      </c>
      <c r="O105" s="30">
        <v>7.2222222222222223</v>
      </c>
      <c r="P105" s="30">
        <v>10</v>
      </c>
      <c r="Q105" s="30">
        <v>9.4444444444444446</v>
      </c>
      <c r="R105" s="30">
        <v>8.8888888888888893</v>
      </c>
      <c r="S105" s="31">
        <v>15.482253086419753</v>
      </c>
      <c r="T105" s="31">
        <v>19.953703703703702</v>
      </c>
      <c r="U105" s="31">
        <v>15.231481481481483</v>
      </c>
      <c r="V105" s="31">
        <v>16.354166666666668</v>
      </c>
      <c r="W105" s="31">
        <v>16.296296296296301</v>
      </c>
      <c r="X105" s="31">
        <v>14.108796296296296</v>
      </c>
      <c r="Y105" s="31">
        <v>15.949074074074074</v>
      </c>
      <c r="Z105" s="31">
        <v>18.784722222222218</v>
      </c>
      <c r="AA105" s="6">
        <f t="shared" si="3"/>
        <v>72.899818999999994</v>
      </c>
      <c r="AB105" s="6">
        <f t="shared" si="4"/>
        <v>53.139936999999996</v>
      </c>
      <c r="AC105" s="6">
        <f t="shared" si="5"/>
        <v>61.898940840277781</v>
      </c>
      <c r="AD105" s="7"/>
    </row>
    <row r="106" spans="2:30" x14ac:dyDescent="0.25">
      <c r="B106" s="1">
        <v>43192</v>
      </c>
      <c r="C106" s="29">
        <v>20.555555555555557</v>
      </c>
      <c r="D106" s="29">
        <v>24.444444444444443</v>
      </c>
      <c r="E106" s="29">
        <v>19.444444444444443</v>
      </c>
      <c r="F106" s="29">
        <v>19.444444444444443</v>
      </c>
      <c r="G106" s="29">
        <v>23.333333333333332</v>
      </c>
      <c r="H106" s="29">
        <v>16.666666666666668</v>
      </c>
      <c r="I106" s="29">
        <v>21.666666666666668</v>
      </c>
      <c r="J106" s="29">
        <v>24.444444444444443</v>
      </c>
      <c r="K106" s="30">
        <v>13.333333333333334</v>
      </c>
      <c r="L106" s="30">
        <v>12.222222222222221</v>
      </c>
      <c r="M106" s="30">
        <v>14.722222222222221</v>
      </c>
      <c r="N106" s="30">
        <v>11.666666666666666</v>
      </c>
      <c r="O106" s="30">
        <v>9.4444444444444446</v>
      </c>
      <c r="P106" s="30">
        <v>10.555555555555555</v>
      </c>
      <c r="Q106" s="30">
        <v>10</v>
      </c>
      <c r="R106" s="30">
        <v>12.222222222222221</v>
      </c>
      <c r="S106" s="31">
        <v>16.087962962962965</v>
      </c>
      <c r="T106" s="31">
        <v>18.541666666666668</v>
      </c>
      <c r="U106" s="31">
        <v>16.658950617283949</v>
      </c>
      <c r="V106" s="31">
        <v>14.583333333333334</v>
      </c>
      <c r="W106" s="31">
        <v>15.949074074074071</v>
      </c>
      <c r="X106" s="31">
        <v>13.36805555555555</v>
      </c>
      <c r="Y106" s="31">
        <v>14.768518518518519</v>
      </c>
      <c r="Z106" s="31">
        <v>18.24074074074074</v>
      </c>
      <c r="AA106" s="6">
        <f t="shared" si="3"/>
        <v>70.061769999999996</v>
      </c>
      <c r="AB106" s="6">
        <f t="shared" si="4"/>
        <v>54.432696</v>
      </c>
      <c r="AC106" s="6">
        <f t="shared" si="5"/>
        <v>61.27347839583333</v>
      </c>
      <c r="AD106" s="7"/>
    </row>
    <row r="107" spans="2:30" x14ac:dyDescent="0.25">
      <c r="B107" s="1">
        <v>43193</v>
      </c>
      <c r="C107" s="29">
        <v>20.555555555555557</v>
      </c>
      <c r="D107" s="29">
        <v>25.555555555555557</v>
      </c>
      <c r="E107" s="29">
        <v>21.666666666666668</v>
      </c>
      <c r="F107" s="29">
        <v>23.888888888888889</v>
      </c>
      <c r="G107" s="29">
        <v>23.888888888888889</v>
      </c>
      <c r="H107" s="29">
        <v>17.777777777777779</v>
      </c>
      <c r="I107" s="29">
        <v>21.666666666666668</v>
      </c>
      <c r="J107" s="29">
        <v>24.444444444444443</v>
      </c>
      <c r="K107" s="30">
        <v>13.333333333333334</v>
      </c>
      <c r="L107" s="30">
        <v>11.666666666666666</v>
      </c>
      <c r="M107" s="30">
        <v>13.888888888888889</v>
      </c>
      <c r="N107" s="30">
        <v>12.5</v>
      </c>
      <c r="O107" s="30">
        <v>6.666666666666667</v>
      </c>
      <c r="P107" s="30">
        <v>9.4444444444444446</v>
      </c>
      <c r="Q107" s="30">
        <v>8.3333333333333339</v>
      </c>
      <c r="R107" s="30">
        <v>6.666666666666667</v>
      </c>
      <c r="S107" s="31">
        <v>16.126543209876541</v>
      </c>
      <c r="T107" s="31">
        <v>19.097222222222221</v>
      </c>
      <c r="U107" s="31">
        <v>16.890432098765434</v>
      </c>
      <c r="V107" s="31">
        <v>16.75925925925926</v>
      </c>
      <c r="W107" s="31">
        <v>15.300925925925926</v>
      </c>
      <c r="X107" s="31">
        <v>12.870370370370372</v>
      </c>
      <c r="Y107" s="31">
        <v>14.722222222222221</v>
      </c>
      <c r="Z107" s="31">
        <v>16.122685185185187</v>
      </c>
      <c r="AA107" s="6">
        <f t="shared" si="3"/>
        <v>73.054223000000007</v>
      </c>
      <c r="AB107" s="6">
        <f t="shared" si="4"/>
        <v>53.214141500000004</v>
      </c>
      <c r="AC107" s="6">
        <f t="shared" si="5"/>
        <v>62.137149993055559</v>
      </c>
      <c r="AD107" s="7"/>
    </row>
    <row r="108" spans="2:30" x14ac:dyDescent="0.25">
      <c r="B108" s="1">
        <v>43194</v>
      </c>
      <c r="C108" s="29">
        <v>18.888888888888889</v>
      </c>
      <c r="D108" s="29">
        <v>26.666666666666668</v>
      </c>
      <c r="E108" s="29">
        <v>18.888888888888889</v>
      </c>
      <c r="F108" s="29">
        <v>23.888888888888889</v>
      </c>
      <c r="G108" s="29">
        <v>22.222222222222221</v>
      </c>
      <c r="H108" s="29">
        <v>17.222222222222221</v>
      </c>
      <c r="I108" s="29">
        <v>21.111111111111111</v>
      </c>
      <c r="J108" s="29">
        <v>25</v>
      </c>
      <c r="K108" s="30">
        <v>12.777777777777779</v>
      </c>
      <c r="L108" s="30">
        <v>13.888888888888889</v>
      </c>
      <c r="M108" s="30">
        <v>13.333333333333334</v>
      </c>
      <c r="N108" s="30">
        <v>11.111111111111111</v>
      </c>
      <c r="O108" s="30">
        <v>10.555555555555555</v>
      </c>
      <c r="P108" s="30">
        <v>11.111111111111111</v>
      </c>
      <c r="Q108" s="30">
        <v>11.111111111111111</v>
      </c>
      <c r="R108" s="30">
        <v>12.777777777777779</v>
      </c>
      <c r="S108" s="31">
        <v>14.80324074074074</v>
      </c>
      <c r="T108" s="31">
        <v>20.381944444444443</v>
      </c>
      <c r="U108" s="31">
        <v>15.300925925925926</v>
      </c>
      <c r="V108" s="31">
        <v>16.342592592592592</v>
      </c>
      <c r="W108" s="31">
        <v>15.532407407407407</v>
      </c>
      <c r="X108" s="31">
        <v>13.807870370370368</v>
      </c>
      <c r="Y108" s="31">
        <v>15.254629629629628</v>
      </c>
      <c r="Z108" s="31">
        <v>18.402777777777775</v>
      </c>
      <c r="AA108" s="6">
        <f t="shared" si="3"/>
        <v>71.460742999999994</v>
      </c>
      <c r="AB108" s="6">
        <f t="shared" si="4"/>
        <v>54.432516</v>
      </c>
      <c r="AC108" s="6">
        <f t="shared" si="5"/>
        <v>61.635805479166663</v>
      </c>
      <c r="AD108" s="7"/>
    </row>
    <row r="109" spans="2:30" x14ac:dyDescent="0.25">
      <c r="B109" s="1">
        <v>43195</v>
      </c>
      <c r="C109" s="29">
        <v>19.444444444444443</v>
      </c>
      <c r="D109" s="29">
        <v>24.444444444444443</v>
      </c>
      <c r="E109" s="29">
        <v>20</v>
      </c>
      <c r="F109" s="29">
        <v>23.888888888888889</v>
      </c>
      <c r="G109" s="29">
        <v>17.222222222222221</v>
      </c>
      <c r="H109" s="29">
        <v>16.666666666666668</v>
      </c>
      <c r="I109" s="29">
        <v>19.444444444444443</v>
      </c>
      <c r="J109" s="29">
        <v>16.666666666666668</v>
      </c>
      <c r="K109" s="30">
        <v>14.444444444444445</v>
      </c>
      <c r="L109" s="30">
        <v>13.888888888888889</v>
      </c>
      <c r="M109" s="30">
        <v>14.444444444444445</v>
      </c>
      <c r="N109" s="30">
        <v>11.527777777777779</v>
      </c>
      <c r="O109" s="30">
        <v>11.111111111111111</v>
      </c>
      <c r="P109" s="30">
        <v>11.666666666666666</v>
      </c>
      <c r="Q109" s="30">
        <v>12.777777777777779</v>
      </c>
      <c r="R109" s="30">
        <v>11.666666666666666</v>
      </c>
      <c r="S109" s="31">
        <v>15.989583333333336</v>
      </c>
      <c r="T109" s="31">
        <v>18.564814814814813</v>
      </c>
      <c r="U109" s="31">
        <v>16.176311728395056</v>
      </c>
      <c r="V109" s="31">
        <v>16.429398148148149</v>
      </c>
      <c r="W109" s="31">
        <v>13.912037037037033</v>
      </c>
      <c r="X109" s="31">
        <v>14.375000000000002</v>
      </c>
      <c r="Y109" s="31">
        <v>15.671296296296296</v>
      </c>
      <c r="Z109" s="31">
        <v>14.116512345679014</v>
      </c>
      <c r="AA109" s="6">
        <f t="shared" si="3"/>
        <v>70.071549000000005</v>
      </c>
      <c r="AB109" s="6">
        <f t="shared" si="4"/>
        <v>55.908507250000007</v>
      </c>
      <c r="AC109" s="6">
        <f t="shared" si="5"/>
        <v>61.495390221527771</v>
      </c>
      <c r="AD109" s="7"/>
    </row>
    <row r="110" spans="2:30" x14ac:dyDescent="0.25">
      <c r="B110" s="1">
        <v>43196</v>
      </c>
      <c r="C110" s="29">
        <v>20</v>
      </c>
      <c r="D110" s="29">
        <v>21.111111111111111</v>
      </c>
      <c r="E110" s="29">
        <v>22.222222222222221</v>
      </c>
      <c r="F110" s="29">
        <v>23.333333333333332</v>
      </c>
      <c r="G110" s="29">
        <v>16.666666666666668</v>
      </c>
      <c r="H110" s="29">
        <v>17.222222222222221</v>
      </c>
      <c r="I110" s="29">
        <v>18.333333333333332</v>
      </c>
      <c r="J110" s="29">
        <v>15.694444444444445</v>
      </c>
      <c r="K110" s="30">
        <v>13.333333333333334</v>
      </c>
      <c r="L110" s="30">
        <v>15</v>
      </c>
      <c r="M110" s="30">
        <v>13.888888888888889</v>
      </c>
      <c r="N110" s="30">
        <v>11.666666666666666</v>
      </c>
      <c r="O110" s="30">
        <v>12.222222222222221</v>
      </c>
      <c r="P110" s="30">
        <v>14.259259259259258</v>
      </c>
      <c r="Q110" s="30">
        <v>13.888888888888889</v>
      </c>
      <c r="R110" s="30">
        <v>11.666666666666666</v>
      </c>
      <c r="S110" s="31">
        <v>16.875</v>
      </c>
      <c r="T110" s="31">
        <v>18.159722222222221</v>
      </c>
      <c r="U110" s="31">
        <v>17.181712962962962</v>
      </c>
      <c r="V110" s="31">
        <v>16.828703703703706</v>
      </c>
      <c r="W110" s="31">
        <v>14.396219135802468</v>
      </c>
      <c r="X110" s="31">
        <v>15.856481481481481</v>
      </c>
      <c r="Y110" s="31">
        <v>16.539351851851851</v>
      </c>
      <c r="Z110" s="31">
        <v>13.473214285714285</v>
      </c>
      <c r="AA110" s="6">
        <f t="shared" si="3"/>
        <v>69.555377749999991</v>
      </c>
      <c r="AB110" s="6">
        <f t="shared" si="4"/>
        <v>56.205705999999999</v>
      </c>
      <c r="AC110" s="6">
        <f t="shared" si="5"/>
        <v>62.430456971924599</v>
      </c>
      <c r="AD110" s="7"/>
    </row>
    <row r="111" spans="2:30" x14ac:dyDescent="0.25">
      <c r="B111" s="1">
        <v>43197</v>
      </c>
      <c r="C111" s="29">
        <v>21.805555555555557</v>
      </c>
      <c r="D111" s="29">
        <v>21.666666666666668</v>
      </c>
      <c r="E111" s="29">
        <v>20.925925925925931</v>
      </c>
      <c r="F111" s="29">
        <v>25</v>
      </c>
      <c r="G111" s="29">
        <v>20</v>
      </c>
      <c r="H111" s="29">
        <v>17.222222222222221</v>
      </c>
      <c r="I111" s="29">
        <v>19.444444444444443</v>
      </c>
      <c r="J111" s="29">
        <v>21.111111111111111</v>
      </c>
      <c r="K111" s="30">
        <v>15</v>
      </c>
      <c r="L111" s="30">
        <v>13.888888888888889</v>
      </c>
      <c r="M111" s="30">
        <v>15</v>
      </c>
      <c r="N111" s="30">
        <v>12.777777777777779</v>
      </c>
      <c r="O111" s="30">
        <v>10</v>
      </c>
      <c r="P111" s="30">
        <v>13.333333333333334</v>
      </c>
      <c r="Q111" s="30">
        <v>12.222222222222221</v>
      </c>
      <c r="R111" s="30">
        <v>10</v>
      </c>
      <c r="S111" s="31">
        <v>17.484567901234566</v>
      </c>
      <c r="T111" s="31">
        <v>18.002314814814817</v>
      </c>
      <c r="U111" s="31">
        <v>17.464506172839506</v>
      </c>
      <c r="V111" s="31">
        <v>18.275462962962965</v>
      </c>
      <c r="W111" s="31">
        <v>15.78703703703704</v>
      </c>
      <c r="X111" s="31">
        <v>15.659722222222221</v>
      </c>
      <c r="Y111" s="31">
        <v>16.331018518518515</v>
      </c>
      <c r="Z111" s="31">
        <v>16.354166666666668</v>
      </c>
      <c r="AA111" s="6">
        <f t="shared" si="3"/>
        <v>71.057271999999998</v>
      </c>
      <c r="AB111" s="6">
        <f t="shared" si="4"/>
        <v>56.467435000000002</v>
      </c>
      <c r="AC111" s="6">
        <f t="shared" si="5"/>
        <v>63.391323727777774</v>
      </c>
      <c r="AD111" s="7"/>
    </row>
    <row r="112" spans="2:30" x14ac:dyDescent="0.25">
      <c r="B112" s="1">
        <v>43198</v>
      </c>
      <c r="C112" s="29">
        <v>23.333333333333332</v>
      </c>
      <c r="D112" s="29">
        <v>21.111111111111111</v>
      </c>
      <c r="E112" s="29">
        <v>23.888888888888889</v>
      </c>
      <c r="F112" s="29">
        <v>27.222222222222221</v>
      </c>
      <c r="G112" s="29">
        <v>20</v>
      </c>
      <c r="H112" s="29">
        <v>17.777777777777779</v>
      </c>
      <c r="I112" s="29">
        <v>18.888888888888889</v>
      </c>
      <c r="J112" s="29">
        <v>20</v>
      </c>
      <c r="K112" s="30">
        <v>13.055555555555555</v>
      </c>
      <c r="L112" s="30">
        <v>10</v>
      </c>
      <c r="M112" s="30">
        <v>13.333333333333334</v>
      </c>
      <c r="N112" s="30">
        <v>15</v>
      </c>
      <c r="O112" s="30">
        <v>8.3333333333333339</v>
      </c>
      <c r="P112" s="30">
        <v>11.111111111111111</v>
      </c>
      <c r="Q112" s="30">
        <v>10</v>
      </c>
      <c r="R112" s="30">
        <v>5.5555555555555554</v>
      </c>
      <c r="S112" s="31">
        <v>17.905092592592592</v>
      </c>
      <c r="T112" s="31">
        <v>15.706018518518519</v>
      </c>
      <c r="U112" s="31">
        <v>18.437499999999996</v>
      </c>
      <c r="V112" s="31">
        <v>19.328703703703702</v>
      </c>
      <c r="W112" s="31">
        <v>13.63425925925926</v>
      </c>
      <c r="X112" s="31">
        <v>14.120370370370372</v>
      </c>
      <c r="Y112" s="31">
        <v>14.413580246913581</v>
      </c>
      <c r="Z112" s="31">
        <v>12.939814814814811</v>
      </c>
      <c r="AA112" s="6">
        <f t="shared" si="3"/>
        <v>73.215598999999997</v>
      </c>
      <c r="AB112" s="6">
        <f t="shared" si="4"/>
        <v>53.693711999999998</v>
      </c>
      <c r="AC112" s="6">
        <f t="shared" si="5"/>
        <v>62.678454736111107</v>
      </c>
      <c r="AD112" s="7"/>
    </row>
    <row r="113" spans="2:30" x14ac:dyDescent="0.25">
      <c r="B113" s="1">
        <v>43199</v>
      </c>
      <c r="C113" s="29">
        <v>34.444444444444443</v>
      </c>
      <c r="D113" s="29">
        <v>26.111111111111111</v>
      </c>
      <c r="E113" s="29">
        <v>33.888888888888886</v>
      </c>
      <c r="F113" s="29">
        <v>35.555555555555557</v>
      </c>
      <c r="G113" s="29">
        <v>23.333333333333332</v>
      </c>
      <c r="H113" s="29">
        <v>22.777777777777779</v>
      </c>
      <c r="I113" s="29">
        <v>26.111111111111111</v>
      </c>
      <c r="J113" s="29">
        <v>25</v>
      </c>
      <c r="K113" s="30">
        <v>13.333333333333334</v>
      </c>
      <c r="L113" s="30">
        <v>10</v>
      </c>
      <c r="M113" s="30">
        <v>13.888888888888889</v>
      </c>
      <c r="N113" s="30">
        <v>12.777777777777779</v>
      </c>
      <c r="O113" s="30">
        <v>8.3333333333333339</v>
      </c>
      <c r="P113" s="30">
        <v>11.111111111111111</v>
      </c>
      <c r="Q113" s="30">
        <v>8.3333333333333339</v>
      </c>
      <c r="R113" s="30">
        <v>8.8888888888888893</v>
      </c>
      <c r="S113" s="31">
        <v>23.518518518518519</v>
      </c>
      <c r="T113" s="31">
        <v>18.298611111111111</v>
      </c>
      <c r="U113" s="31">
        <v>22.766203703703706</v>
      </c>
      <c r="V113" s="31">
        <v>24.722222222222218</v>
      </c>
      <c r="W113" s="31">
        <v>16.064814814814817</v>
      </c>
      <c r="X113" s="31">
        <v>16.666666666666664</v>
      </c>
      <c r="Y113" s="31">
        <v>17.92824074074074</v>
      </c>
      <c r="Z113" s="31">
        <v>17.61574074074074</v>
      </c>
      <c r="AA113" s="6">
        <f t="shared" si="3"/>
        <v>87.592914999999991</v>
      </c>
      <c r="AB113" s="6">
        <f t="shared" si="4"/>
        <v>53.050543000000005</v>
      </c>
      <c r="AC113" s="6">
        <f t="shared" si="5"/>
        <v>70.194115562500002</v>
      </c>
      <c r="AD113" s="7"/>
    </row>
    <row r="114" spans="2:30" x14ac:dyDescent="0.25">
      <c r="B114" s="1">
        <v>43200</v>
      </c>
      <c r="C114" s="29">
        <v>30.555555555555557</v>
      </c>
      <c r="D114" s="29">
        <v>29.444444444444443</v>
      </c>
      <c r="E114" s="29">
        <v>30</v>
      </c>
      <c r="F114" s="29">
        <v>34.444444444444443</v>
      </c>
      <c r="G114" s="29">
        <v>19.444444444444443</v>
      </c>
      <c r="H114" s="29">
        <v>18.333333333333332</v>
      </c>
      <c r="I114" s="29">
        <v>20.555555555555557</v>
      </c>
      <c r="J114" s="29">
        <v>20.555555555555557</v>
      </c>
      <c r="K114" s="30">
        <v>16.666666666666668</v>
      </c>
      <c r="L114" s="30">
        <v>15</v>
      </c>
      <c r="M114" s="30">
        <v>16.111111111111111</v>
      </c>
      <c r="N114" s="30">
        <v>16.111111111111111</v>
      </c>
      <c r="O114" s="30">
        <v>10.555555555555555</v>
      </c>
      <c r="P114" s="30">
        <v>12.222222222222221</v>
      </c>
      <c r="Q114" s="30">
        <v>11.666666666666666</v>
      </c>
      <c r="R114" s="30">
        <v>12.222222222222221</v>
      </c>
      <c r="S114" s="31">
        <v>22.384259259259256</v>
      </c>
      <c r="T114" s="31">
        <v>21.388888888888886</v>
      </c>
      <c r="U114" s="31">
        <v>22.337962962962962</v>
      </c>
      <c r="V114" s="31">
        <v>24.421296296296294</v>
      </c>
      <c r="W114" s="31">
        <v>16.250000000000004</v>
      </c>
      <c r="X114" s="31">
        <v>14.90740740740741</v>
      </c>
      <c r="Y114" s="31">
        <v>16.342592592592592</v>
      </c>
      <c r="Z114" s="31">
        <v>16.672453703703706</v>
      </c>
      <c r="AA114" s="6">
        <f t="shared" si="3"/>
        <v>83.617384000000001</v>
      </c>
      <c r="AB114" s="6">
        <f t="shared" si="4"/>
        <v>58.957508999999995</v>
      </c>
      <c r="AC114" s="6">
        <f t="shared" si="5"/>
        <v>70.23025661458334</v>
      </c>
      <c r="AD114" s="7"/>
    </row>
    <row r="115" spans="2:30" x14ac:dyDescent="0.25">
      <c r="B115" s="1">
        <v>43201</v>
      </c>
      <c r="C115" s="29">
        <v>25.555555555555557</v>
      </c>
      <c r="D115" s="29">
        <v>23.333333333333332</v>
      </c>
      <c r="E115" s="29">
        <v>23.333333333333332</v>
      </c>
      <c r="F115" s="29">
        <v>28.888888888888889</v>
      </c>
      <c r="G115" s="29">
        <v>16.111111111111111</v>
      </c>
      <c r="H115" s="29">
        <v>16.666666666666668</v>
      </c>
      <c r="I115" s="29">
        <v>18.888888888888889</v>
      </c>
      <c r="J115" s="29">
        <v>16.666666666666668</v>
      </c>
      <c r="K115" s="30">
        <v>15</v>
      </c>
      <c r="L115" s="30">
        <v>11.111111111111111</v>
      </c>
      <c r="M115" s="30">
        <v>15.555555555555555</v>
      </c>
      <c r="N115" s="30">
        <v>12.777777777777779</v>
      </c>
      <c r="O115" s="30">
        <v>7.2222222222222223</v>
      </c>
      <c r="P115" s="30">
        <v>11.111111111111111</v>
      </c>
      <c r="Q115" s="30">
        <v>7.7777777777777777</v>
      </c>
      <c r="R115" s="30">
        <v>6.666666666666667</v>
      </c>
      <c r="S115" s="31">
        <v>18.63425925925926</v>
      </c>
      <c r="T115" s="31">
        <v>16.840277777777782</v>
      </c>
      <c r="U115" s="31">
        <v>18.79243827160494</v>
      </c>
      <c r="V115" s="31">
        <v>20.138888888888889</v>
      </c>
      <c r="W115" s="31">
        <v>11.550925925925926</v>
      </c>
      <c r="X115" s="31">
        <v>13.119212962962955</v>
      </c>
      <c r="Y115" s="31">
        <v>13.136574074074071</v>
      </c>
      <c r="Z115" s="31">
        <v>11.45348324514991</v>
      </c>
      <c r="AA115" s="6">
        <f t="shared" si="3"/>
        <v>74.329761000000005</v>
      </c>
      <c r="AB115" s="6">
        <f t="shared" si="4"/>
        <v>54.293678</v>
      </c>
      <c r="AC115" s="6">
        <f t="shared" si="5"/>
        <v>63.1199307780754</v>
      </c>
      <c r="AD115" s="7"/>
    </row>
    <row r="116" spans="2:30" x14ac:dyDescent="0.25">
      <c r="B116" s="1">
        <v>43202</v>
      </c>
      <c r="C116" s="29">
        <v>20.555555555555557</v>
      </c>
      <c r="D116" s="29">
        <v>17.777777777777779</v>
      </c>
      <c r="E116" s="29">
        <v>22.222222222222221</v>
      </c>
      <c r="F116" s="29">
        <v>22.222222222222221</v>
      </c>
      <c r="G116" s="29">
        <v>16.666666666666668</v>
      </c>
      <c r="H116" s="29">
        <v>15</v>
      </c>
      <c r="I116" s="29">
        <v>16.111111111111111</v>
      </c>
      <c r="J116" s="29">
        <v>15.555555555555555</v>
      </c>
      <c r="K116" s="30">
        <v>12.777777777777779</v>
      </c>
      <c r="L116" s="30">
        <v>8.3333333333333339</v>
      </c>
      <c r="M116" s="30">
        <v>13.888888888888889</v>
      </c>
      <c r="N116" s="30">
        <v>11.851851851851855</v>
      </c>
      <c r="O116" s="30">
        <v>1.6666666666666667</v>
      </c>
      <c r="P116" s="30">
        <v>9.4444444444444446</v>
      </c>
      <c r="Q116" s="30">
        <v>8.3333333333333339</v>
      </c>
      <c r="R116" s="30">
        <v>4.4444444444444446</v>
      </c>
      <c r="S116" s="31">
        <v>17.14506172839506</v>
      </c>
      <c r="T116" s="31">
        <v>12.92824074074074</v>
      </c>
      <c r="U116" s="31">
        <v>17.986111111111111</v>
      </c>
      <c r="V116" s="31">
        <v>16.304012345679009</v>
      </c>
      <c r="W116" s="31">
        <v>10.324074074074071</v>
      </c>
      <c r="X116" s="31">
        <v>12.199074074074071</v>
      </c>
      <c r="Y116" s="31">
        <v>12.075617283950619</v>
      </c>
      <c r="Z116" s="31">
        <v>10.300925925925926</v>
      </c>
      <c r="AA116" s="6">
        <f t="shared" si="3"/>
        <v>67.626735999999994</v>
      </c>
      <c r="AB116" s="6">
        <f t="shared" si="4"/>
        <v>51.099935000000002</v>
      </c>
      <c r="AC116" s="6">
        <f t="shared" si="5"/>
        <v>59.260561041666662</v>
      </c>
      <c r="AD116" s="7"/>
    </row>
    <row r="117" spans="2:30" x14ac:dyDescent="0.25">
      <c r="B117" s="1">
        <v>43203</v>
      </c>
      <c r="C117" s="29">
        <v>25.555555555555557</v>
      </c>
      <c r="D117" s="29">
        <v>20.833333333333332</v>
      </c>
      <c r="E117" s="29">
        <v>28.333333333333332</v>
      </c>
      <c r="F117" s="29">
        <v>26.666666666666668</v>
      </c>
      <c r="G117" s="29">
        <v>21.666666666666668</v>
      </c>
      <c r="H117" s="29">
        <v>18.888888888888889</v>
      </c>
      <c r="I117" s="29">
        <v>21.111111111111111</v>
      </c>
      <c r="J117" s="29">
        <v>22.222222222222221</v>
      </c>
      <c r="K117" s="30">
        <v>13.333333333333334</v>
      </c>
      <c r="L117" s="30">
        <v>6.666666666666667</v>
      </c>
      <c r="M117" s="30">
        <v>11.666666666666666</v>
      </c>
      <c r="N117" s="30">
        <v>13.888888888888889</v>
      </c>
      <c r="O117" s="30">
        <v>5.5555555555555554</v>
      </c>
      <c r="P117" s="30">
        <v>8.3333333333333339</v>
      </c>
      <c r="Q117" s="30">
        <v>7.7777777777777777</v>
      </c>
      <c r="R117" s="30">
        <v>4.4444444444444446</v>
      </c>
      <c r="S117" s="31">
        <v>19.097222222222218</v>
      </c>
      <c r="T117" s="31">
        <v>14.131944444444443</v>
      </c>
      <c r="U117" s="31">
        <v>19.479166666666671</v>
      </c>
      <c r="V117" s="31">
        <v>20.555555555555554</v>
      </c>
      <c r="W117" s="31">
        <v>13.634259259259258</v>
      </c>
      <c r="X117" s="31">
        <v>13.425925925925924</v>
      </c>
      <c r="Y117" s="31">
        <v>14.097222222222223</v>
      </c>
      <c r="Z117" s="31">
        <v>13.206018518518517</v>
      </c>
      <c r="AA117" s="6">
        <f t="shared" si="3"/>
        <v>76.323098000000002</v>
      </c>
      <c r="AB117" s="6">
        <f t="shared" si="4"/>
        <v>50.605618</v>
      </c>
      <c r="AC117" s="6">
        <f t="shared" si="5"/>
        <v>63.277082562499992</v>
      </c>
      <c r="AD117" s="7"/>
    </row>
    <row r="118" spans="2:30" x14ac:dyDescent="0.25">
      <c r="B118" s="1">
        <v>43204</v>
      </c>
      <c r="C118" s="29">
        <v>30</v>
      </c>
      <c r="D118" s="29">
        <v>26.111111111111111</v>
      </c>
      <c r="E118" s="29">
        <v>30</v>
      </c>
      <c r="F118" s="29">
        <v>30</v>
      </c>
      <c r="G118" s="29">
        <v>24.444444444444443</v>
      </c>
      <c r="H118" s="29">
        <v>21.111111111111111</v>
      </c>
      <c r="I118" s="29">
        <v>24.444444444444443</v>
      </c>
      <c r="J118" s="29">
        <v>23.333333333333332</v>
      </c>
      <c r="K118" s="30">
        <v>14.444444444444445</v>
      </c>
      <c r="L118" s="30">
        <v>9.4444444444444446</v>
      </c>
      <c r="M118" s="30">
        <v>12.222222222222221</v>
      </c>
      <c r="N118" s="30">
        <v>11.111111111111111</v>
      </c>
      <c r="O118" s="30">
        <v>9.4444444444444446</v>
      </c>
      <c r="P118" s="30">
        <v>10.833333333333334</v>
      </c>
      <c r="Q118" s="30">
        <v>9.4444444444444446</v>
      </c>
      <c r="R118" s="30">
        <v>7.7777777777777777</v>
      </c>
      <c r="S118" s="31">
        <v>21.157407407407408</v>
      </c>
      <c r="T118" s="31">
        <v>18.321759259259256</v>
      </c>
      <c r="U118" s="31">
        <v>21.273148148148149</v>
      </c>
      <c r="V118" s="31">
        <v>21.203703703703706</v>
      </c>
      <c r="W118" s="31">
        <v>16.666666666666668</v>
      </c>
      <c r="X118" s="31">
        <v>14.780092592592593</v>
      </c>
      <c r="Y118" s="31">
        <v>16.388888888888889</v>
      </c>
      <c r="Z118" s="31">
        <v>15.925925925925924</v>
      </c>
      <c r="AA118" s="6">
        <f t="shared" si="3"/>
        <v>82.348468000000011</v>
      </c>
      <c r="AB118" s="6">
        <f t="shared" si="4"/>
        <v>52.128436499999999</v>
      </c>
      <c r="AC118" s="6">
        <f t="shared" si="5"/>
        <v>67.27197010416667</v>
      </c>
      <c r="AD118" s="7"/>
    </row>
    <row r="119" spans="2:30" x14ac:dyDescent="0.25">
      <c r="B119" s="1">
        <v>43205</v>
      </c>
      <c r="C119" s="29">
        <v>25</v>
      </c>
      <c r="D119" s="29">
        <v>27.222222222222221</v>
      </c>
      <c r="E119" s="29">
        <v>23.333333333333332</v>
      </c>
      <c r="F119" s="29">
        <v>27.222222222222221</v>
      </c>
      <c r="G119" s="29">
        <v>20</v>
      </c>
      <c r="H119" s="29">
        <v>17.777777777777779</v>
      </c>
      <c r="I119" s="29">
        <v>21.111111111111111</v>
      </c>
      <c r="J119" s="29">
        <v>17.777777777777779</v>
      </c>
      <c r="K119" s="30">
        <v>12.777777777777779</v>
      </c>
      <c r="L119" s="30">
        <v>12.222222222222221</v>
      </c>
      <c r="M119" s="30">
        <v>13.333333333333334</v>
      </c>
      <c r="N119" s="30">
        <v>11.666666666666666</v>
      </c>
      <c r="O119" s="30">
        <v>8.3333333333333339</v>
      </c>
      <c r="P119" s="30">
        <v>10.555555555555555</v>
      </c>
      <c r="Q119" s="30">
        <v>10</v>
      </c>
      <c r="R119" s="30">
        <v>8.8888888888888893</v>
      </c>
      <c r="S119" s="31">
        <v>17.916666666666668</v>
      </c>
      <c r="T119" s="31">
        <v>19.363425925925924</v>
      </c>
      <c r="U119" s="31">
        <v>18.078703703703702</v>
      </c>
      <c r="V119" s="31">
        <v>19.074074074074073</v>
      </c>
      <c r="W119" s="31">
        <v>13.703703703703704</v>
      </c>
      <c r="X119" s="31">
        <v>13.263888888888886</v>
      </c>
      <c r="Y119" s="31">
        <v>14.467592592592595</v>
      </c>
      <c r="Z119" s="31">
        <v>13.54166666666667</v>
      </c>
      <c r="AA119" s="6">
        <f t="shared" si="3"/>
        <v>75.894711000000001</v>
      </c>
      <c r="AB119" s="6">
        <f t="shared" si="4"/>
        <v>53.385075000000001</v>
      </c>
      <c r="AC119" s="6">
        <f t="shared" si="5"/>
        <v>63.714405416666672</v>
      </c>
      <c r="AD119" s="7"/>
    </row>
    <row r="120" spans="2:30" x14ac:dyDescent="0.25">
      <c r="B120" s="1">
        <v>43206</v>
      </c>
      <c r="C120" s="29">
        <v>17.777777777777779</v>
      </c>
      <c r="D120" s="29">
        <v>16.666666666666668</v>
      </c>
      <c r="E120" s="29">
        <v>18.888888888888889</v>
      </c>
      <c r="F120" s="29">
        <v>19.444444444444443</v>
      </c>
      <c r="G120" s="29">
        <v>12.777777777777779</v>
      </c>
      <c r="H120" s="29">
        <v>12.777777777777779</v>
      </c>
      <c r="I120" s="29">
        <v>13.888888888888889</v>
      </c>
      <c r="J120" s="29">
        <v>15</v>
      </c>
      <c r="K120" s="30">
        <v>11.111111111111111</v>
      </c>
      <c r="L120" s="30">
        <v>6.666666666666667</v>
      </c>
      <c r="M120" s="30">
        <v>12.777777777777779</v>
      </c>
      <c r="N120" s="30">
        <v>9.4444444444444446</v>
      </c>
      <c r="O120" s="30">
        <v>5.5555555555555554</v>
      </c>
      <c r="P120" s="30">
        <v>8.8888888888888893</v>
      </c>
      <c r="Q120" s="30">
        <v>8.3333333333333339</v>
      </c>
      <c r="R120" s="30">
        <v>5.5555555555555554</v>
      </c>
      <c r="S120" s="31">
        <v>14.166666666666666</v>
      </c>
      <c r="T120" s="31">
        <v>10.5054012345679</v>
      </c>
      <c r="U120" s="31">
        <v>15.844907407407407</v>
      </c>
      <c r="V120" s="31">
        <v>14.097222222222223</v>
      </c>
      <c r="W120" s="31">
        <v>9.0586419753086425</v>
      </c>
      <c r="X120" s="31">
        <v>10.856481481481481</v>
      </c>
      <c r="Y120" s="31">
        <v>10.590277777777779</v>
      </c>
      <c r="Z120" s="31">
        <v>9.4675925925925934</v>
      </c>
      <c r="AA120" s="6">
        <f t="shared" si="3"/>
        <v>63.084616999999994</v>
      </c>
      <c r="AB120" s="6">
        <f t="shared" si="4"/>
        <v>49.170376000000005</v>
      </c>
      <c r="AC120" s="6">
        <f t="shared" si="5"/>
        <v>55.375327020833332</v>
      </c>
      <c r="AD120" s="7"/>
    </row>
    <row r="121" spans="2:30" x14ac:dyDescent="0.25">
      <c r="B121" s="1">
        <v>43207</v>
      </c>
      <c r="C121" s="29">
        <v>21.111111111111111</v>
      </c>
      <c r="D121" s="29">
        <v>17.222222222222221</v>
      </c>
      <c r="E121" s="29">
        <v>22.777777777777779</v>
      </c>
      <c r="F121" s="29">
        <v>22.777777777777779</v>
      </c>
      <c r="G121" s="29">
        <v>16.666666666666668</v>
      </c>
      <c r="H121" s="29">
        <v>17.222222222222221</v>
      </c>
      <c r="I121" s="29">
        <v>18.888888888888889</v>
      </c>
      <c r="J121" s="29">
        <v>16.666666666666668</v>
      </c>
      <c r="K121" s="30">
        <v>10.555555555555555</v>
      </c>
      <c r="L121" s="30">
        <v>5</v>
      </c>
      <c r="M121" s="30">
        <v>11.666666666666666</v>
      </c>
      <c r="N121" s="30">
        <v>6.666666666666667</v>
      </c>
      <c r="O121" s="30">
        <v>2.2222222222222223</v>
      </c>
      <c r="P121" s="30">
        <v>7.5</v>
      </c>
      <c r="Q121" s="30">
        <v>6.1111111111111107</v>
      </c>
      <c r="R121" s="30">
        <v>1.6666666666666667</v>
      </c>
      <c r="S121" s="31">
        <v>15.648148148148147</v>
      </c>
      <c r="T121" s="31">
        <v>11.435185185185183</v>
      </c>
      <c r="U121" s="31">
        <v>16.458333333333332</v>
      </c>
      <c r="V121" s="31">
        <v>14.652777777777777</v>
      </c>
      <c r="W121" s="31">
        <v>9.9216820987654319</v>
      </c>
      <c r="X121" s="31">
        <v>11.909722222222221</v>
      </c>
      <c r="Y121" s="31">
        <v>12.314814814814811</v>
      </c>
      <c r="Z121" s="31">
        <v>9.8032407407407423</v>
      </c>
      <c r="AA121" s="6">
        <f t="shared" si="3"/>
        <v>68.750258000000002</v>
      </c>
      <c r="AB121" s="6">
        <f t="shared" si="4"/>
        <v>45.951978500000003</v>
      </c>
      <c r="AC121" s="6">
        <f t="shared" si="5"/>
        <v>57.06964909097222</v>
      </c>
      <c r="AD121" s="7"/>
    </row>
    <row r="122" spans="2:30" x14ac:dyDescent="0.25">
      <c r="B122" s="1">
        <v>43208</v>
      </c>
      <c r="C122" s="29">
        <v>21.666666666666668</v>
      </c>
      <c r="D122" s="29">
        <v>18.888888888888889</v>
      </c>
      <c r="E122" s="29">
        <v>23.333333333333332</v>
      </c>
      <c r="F122" s="29">
        <v>24.444444444444443</v>
      </c>
      <c r="G122" s="29">
        <v>16.111111111111111</v>
      </c>
      <c r="H122" s="29">
        <v>15.555555555555555</v>
      </c>
      <c r="I122" s="29">
        <v>16.111111111111111</v>
      </c>
      <c r="J122" s="29">
        <v>17.777777777777779</v>
      </c>
      <c r="K122" s="30">
        <v>12.222222222222221</v>
      </c>
      <c r="L122" s="30">
        <v>8.0555555555555554</v>
      </c>
      <c r="M122" s="30">
        <v>10.833333333333334</v>
      </c>
      <c r="N122" s="30">
        <v>8.8888888888888893</v>
      </c>
      <c r="O122" s="30">
        <v>5</v>
      </c>
      <c r="P122" s="30">
        <v>10.555555555555555</v>
      </c>
      <c r="Q122" s="30">
        <v>9.4444444444444446</v>
      </c>
      <c r="R122" s="30">
        <v>6.666666666666667</v>
      </c>
      <c r="S122" s="31">
        <v>16.273148148148149</v>
      </c>
      <c r="T122" s="31">
        <v>13.414351851851849</v>
      </c>
      <c r="U122" s="31">
        <v>16.273148148148149</v>
      </c>
      <c r="V122" s="31">
        <v>16.249999999999996</v>
      </c>
      <c r="W122" s="31">
        <v>11.469907407407407</v>
      </c>
      <c r="X122" s="31">
        <v>12.02546296296296</v>
      </c>
      <c r="Y122" s="31">
        <v>12.152777777777773</v>
      </c>
      <c r="Z122" s="31">
        <v>11.458333333333334</v>
      </c>
      <c r="AA122" s="6">
        <f t="shared" si="3"/>
        <v>69.640636000000001</v>
      </c>
      <c r="AB122" s="6">
        <f t="shared" si="4"/>
        <v>49.166208999999995</v>
      </c>
      <c r="AC122" s="6">
        <f t="shared" si="5"/>
        <v>58.582292333333328</v>
      </c>
      <c r="AD122" s="7"/>
    </row>
    <row r="123" spans="2:30" x14ac:dyDescent="0.25">
      <c r="B123" s="1">
        <v>43209</v>
      </c>
      <c r="C123" s="29">
        <v>17.222222222222221</v>
      </c>
      <c r="D123" s="29">
        <v>20.555555555555557</v>
      </c>
      <c r="E123" s="29">
        <v>18.888888888888889</v>
      </c>
      <c r="F123" s="29">
        <v>16.111111111111111</v>
      </c>
      <c r="G123" s="29">
        <v>21.666666666666668</v>
      </c>
      <c r="H123" s="29">
        <v>16.666666666666668</v>
      </c>
      <c r="I123" s="29">
        <v>18.888888888888889</v>
      </c>
      <c r="J123" s="29">
        <v>22.777777777777779</v>
      </c>
      <c r="K123" s="30">
        <v>10.555555555555555</v>
      </c>
      <c r="L123" s="30">
        <v>8.8888888888888893</v>
      </c>
      <c r="M123" s="30">
        <v>12.222222222222221</v>
      </c>
      <c r="N123" s="30">
        <v>8.3333333333333339</v>
      </c>
      <c r="O123" s="30">
        <v>3.3333333333333335</v>
      </c>
      <c r="P123" s="30">
        <v>9.1666666666666661</v>
      </c>
      <c r="Q123" s="30">
        <v>7.7777777777777777</v>
      </c>
      <c r="R123" s="30">
        <v>6.1111111111111107</v>
      </c>
      <c r="S123" s="31">
        <v>13.854166666666664</v>
      </c>
      <c r="T123" s="31">
        <v>14.629629629629628</v>
      </c>
      <c r="U123" s="31">
        <v>14.801311728395062</v>
      </c>
      <c r="V123" s="31">
        <v>11.979166666666666</v>
      </c>
      <c r="W123" s="31">
        <v>13.101851851851853</v>
      </c>
      <c r="X123" s="31">
        <v>12.916666666666664</v>
      </c>
      <c r="Y123" s="31">
        <v>13.616898148148147</v>
      </c>
      <c r="Z123" s="31">
        <v>14.57175925925926</v>
      </c>
      <c r="AA123" s="6">
        <f t="shared" si="3"/>
        <v>65.573736999999994</v>
      </c>
      <c r="AB123" s="6">
        <f t="shared" si="4"/>
        <v>48.8450135</v>
      </c>
      <c r="AC123" s="6">
        <f t="shared" si="5"/>
        <v>56.872270906249994</v>
      </c>
      <c r="AD123" s="7"/>
    </row>
    <row r="124" spans="2:30" x14ac:dyDescent="0.25">
      <c r="B124" s="1">
        <v>43210</v>
      </c>
      <c r="C124" s="29">
        <v>22.777777777777779</v>
      </c>
      <c r="D124" s="29">
        <v>24.444444444444443</v>
      </c>
      <c r="E124" s="29">
        <v>23.333333333333332</v>
      </c>
      <c r="F124" s="29">
        <v>26.111111111111111</v>
      </c>
      <c r="G124" s="29">
        <v>26.666666666666668</v>
      </c>
      <c r="H124" s="29">
        <v>18.333333333333332</v>
      </c>
      <c r="I124" s="29">
        <v>23.888888888888889</v>
      </c>
      <c r="J124" s="29">
        <v>26.666666666666668</v>
      </c>
      <c r="K124" s="30">
        <v>12.222222222222221</v>
      </c>
      <c r="L124" s="30">
        <v>8.3333333333333339</v>
      </c>
      <c r="M124" s="30">
        <v>11.527777777777779</v>
      </c>
      <c r="N124" s="30">
        <v>7.2222222222222223</v>
      </c>
      <c r="O124" s="30">
        <v>6.666666666666667</v>
      </c>
      <c r="P124" s="30">
        <v>9.4444444444444446</v>
      </c>
      <c r="Q124" s="30">
        <v>8.8888888888888893</v>
      </c>
      <c r="R124" s="30">
        <v>7.7777777777777777</v>
      </c>
      <c r="S124" s="31">
        <v>15.717592592592595</v>
      </c>
      <c r="T124" s="31">
        <v>17.210648148148149</v>
      </c>
      <c r="U124" s="31">
        <v>16.900077160493826</v>
      </c>
      <c r="V124" s="31">
        <v>15.393518518518517</v>
      </c>
      <c r="W124" s="31">
        <v>16.944444444444443</v>
      </c>
      <c r="X124" s="31">
        <v>13.545524691358025</v>
      </c>
      <c r="Y124" s="31">
        <v>15.509259259259258</v>
      </c>
      <c r="Z124" s="31">
        <v>17.893518518518519</v>
      </c>
      <c r="AA124" s="6">
        <f t="shared" si="3"/>
        <v>75.672314999999998</v>
      </c>
      <c r="AB124" s="6">
        <f t="shared" si="4"/>
        <v>49.068913500000001</v>
      </c>
      <c r="AC124" s="6">
        <f t="shared" si="5"/>
        <v>61.352018666666666</v>
      </c>
      <c r="AD124" s="7"/>
    </row>
    <row r="125" spans="2:30" x14ac:dyDescent="0.25">
      <c r="B125" s="1">
        <v>43211</v>
      </c>
      <c r="C125" s="29">
        <v>26.666666666666668</v>
      </c>
      <c r="D125" s="29">
        <v>28.333333333333332</v>
      </c>
      <c r="E125" s="29">
        <v>28.888888888888889</v>
      </c>
      <c r="F125" s="29">
        <v>32.222222222222221</v>
      </c>
      <c r="G125" s="29">
        <v>28.333333333333332</v>
      </c>
      <c r="H125" s="29">
        <v>22.777777777777779</v>
      </c>
      <c r="I125" s="29">
        <v>27.222222222222221</v>
      </c>
      <c r="J125" s="29">
        <v>30</v>
      </c>
      <c r="K125" s="30">
        <v>11.666666666666666</v>
      </c>
      <c r="L125" s="30">
        <v>12.222222222222221</v>
      </c>
      <c r="M125" s="30">
        <v>13.055555555555555</v>
      </c>
      <c r="N125" s="30">
        <v>10</v>
      </c>
      <c r="O125" s="30">
        <v>8.3333333333333339</v>
      </c>
      <c r="P125" s="30">
        <v>10.555555555555555</v>
      </c>
      <c r="Q125" s="30">
        <v>9.4444444444444446</v>
      </c>
      <c r="R125" s="30">
        <v>8.3333333333333339</v>
      </c>
      <c r="S125" s="31">
        <v>18.564814814814817</v>
      </c>
      <c r="T125" s="31">
        <v>20.92592592592592</v>
      </c>
      <c r="U125" s="31">
        <v>19.733796296296294</v>
      </c>
      <c r="V125" s="31">
        <v>21.157407407407408</v>
      </c>
      <c r="W125" s="31">
        <v>19.027777777777775</v>
      </c>
      <c r="X125" s="31">
        <v>14.710648148148145</v>
      </c>
      <c r="Y125" s="31">
        <v>17.384259259259263</v>
      </c>
      <c r="Z125" s="31">
        <v>19.421296296296294</v>
      </c>
      <c r="AA125" s="6">
        <f t="shared" si="3"/>
        <v>83.83416299999999</v>
      </c>
      <c r="AB125" s="6">
        <f t="shared" si="4"/>
        <v>52.237456999999999</v>
      </c>
      <c r="AC125" s="6">
        <f t="shared" si="5"/>
        <v>67.375305395833323</v>
      </c>
      <c r="AD125" s="7"/>
    </row>
    <row r="126" spans="2:30" x14ac:dyDescent="0.25">
      <c r="B126" s="1">
        <v>43212</v>
      </c>
      <c r="C126" s="29">
        <v>25.555555555555557</v>
      </c>
      <c r="D126" s="29">
        <v>31.111111111111111</v>
      </c>
      <c r="E126" s="29">
        <v>27.222222222222221</v>
      </c>
      <c r="F126" s="29">
        <v>31.111111111111111</v>
      </c>
      <c r="G126" s="29">
        <v>29.444444444444443</v>
      </c>
      <c r="H126" s="29">
        <v>23.888888888888889</v>
      </c>
      <c r="I126" s="29">
        <v>27.222222222222221</v>
      </c>
      <c r="J126" s="29">
        <v>28.888888888888889</v>
      </c>
      <c r="K126" s="30">
        <v>13.888888888888889</v>
      </c>
      <c r="L126" s="30">
        <v>14.722222222222221</v>
      </c>
      <c r="M126" s="30">
        <v>13.888888888888889</v>
      </c>
      <c r="N126" s="30">
        <v>13.333333333333334</v>
      </c>
      <c r="O126" s="30">
        <v>10</v>
      </c>
      <c r="P126" s="30">
        <v>10.277777777777779</v>
      </c>
      <c r="Q126" s="30">
        <v>10.555555555555555</v>
      </c>
      <c r="R126" s="30">
        <v>10.555555555555555</v>
      </c>
      <c r="S126" s="31">
        <v>19.189814814814813</v>
      </c>
      <c r="T126" s="31">
        <v>22.974537037037038</v>
      </c>
      <c r="U126" s="31">
        <v>19.537037037037035</v>
      </c>
      <c r="V126" s="31">
        <v>22.361111111111111</v>
      </c>
      <c r="W126" s="31">
        <v>19.953703703703702</v>
      </c>
      <c r="X126" s="31">
        <v>15.624999999999998</v>
      </c>
      <c r="Y126" s="31">
        <v>18.703703703703699</v>
      </c>
      <c r="Z126" s="31">
        <v>19.317129629629637</v>
      </c>
      <c r="AA126" s="6">
        <f t="shared" si="3"/>
        <v>83.436487</v>
      </c>
      <c r="AB126" s="6">
        <f t="shared" si="4"/>
        <v>55.726326499999999</v>
      </c>
      <c r="AC126" s="6">
        <f t="shared" si="5"/>
        <v>68.97157547916666</v>
      </c>
      <c r="AD126" s="7"/>
    </row>
    <row r="127" spans="2:30" x14ac:dyDescent="0.25">
      <c r="B127" s="1">
        <v>43213</v>
      </c>
      <c r="C127" s="29">
        <v>24.444444444444443</v>
      </c>
      <c r="D127" s="29">
        <v>32.777777777777779</v>
      </c>
      <c r="E127" s="29">
        <v>22.777777777777779</v>
      </c>
      <c r="F127" s="29">
        <v>30</v>
      </c>
      <c r="G127" s="29">
        <v>30</v>
      </c>
      <c r="H127" s="29">
        <v>21.944444444444443</v>
      </c>
      <c r="I127" s="29">
        <v>28.333333333333332</v>
      </c>
      <c r="J127" s="29">
        <v>30.555555555555557</v>
      </c>
      <c r="K127" s="30">
        <v>12.777777777777779</v>
      </c>
      <c r="L127" s="30">
        <v>16.666666666666668</v>
      </c>
      <c r="M127" s="30">
        <v>13.888888888888889</v>
      </c>
      <c r="N127" s="30">
        <v>12.777777777777779</v>
      </c>
      <c r="O127" s="30">
        <v>11.111111111111111</v>
      </c>
      <c r="P127" s="30">
        <v>11.388888888888889</v>
      </c>
      <c r="Q127" s="30">
        <v>13.333333333333334</v>
      </c>
      <c r="R127" s="30">
        <v>13.333333333333334</v>
      </c>
      <c r="S127" s="31">
        <v>16.70524691358025</v>
      </c>
      <c r="T127" s="31">
        <v>24.768518518518519</v>
      </c>
      <c r="U127" s="31">
        <v>16.863425925925927</v>
      </c>
      <c r="V127" s="31">
        <v>20.99537037037037</v>
      </c>
      <c r="W127" s="31">
        <v>20.231481481481485</v>
      </c>
      <c r="X127" s="31">
        <v>15.069444444444445</v>
      </c>
      <c r="Y127" s="31">
        <v>18.958333333333332</v>
      </c>
      <c r="Z127" s="31">
        <v>21.250000000000004</v>
      </c>
      <c r="AA127" s="6">
        <f t="shared" si="3"/>
        <v>81.655184500000004</v>
      </c>
      <c r="AB127" s="6">
        <f t="shared" si="4"/>
        <v>56.787986500000002</v>
      </c>
      <c r="AC127" s="6">
        <f t="shared" si="5"/>
        <v>67.405590305555549</v>
      </c>
      <c r="AD127" s="7"/>
    </row>
    <row r="128" spans="2:30" x14ac:dyDescent="0.25">
      <c r="B128" s="1">
        <v>43214</v>
      </c>
      <c r="C128" s="29">
        <v>21.111111111111111</v>
      </c>
      <c r="D128" s="29">
        <v>32.777777777777779</v>
      </c>
      <c r="E128" s="29">
        <v>23.888888888888889</v>
      </c>
      <c r="F128" s="29">
        <v>29.444444444444443</v>
      </c>
      <c r="G128" s="29">
        <v>28.888888888888889</v>
      </c>
      <c r="H128" s="29">
        <v>18.333333333333332</v>
      </c>
      <c r="I128" s="29">
        <v>21.666666666666668</v>
      </c>
      <c r="J128" s="29">
        <v>30</v>
      </c>
      <c r="K128" s="30">
        <v>11.666666666666666</v>
      </c>
      <c r="L128" s="30">
        <v>16.111111111111111</v>
      </c>
      <c r="M128" s="30">
        <v>12.777777777777779</v>
      </c>
      <c r="N128" s="30">
        <v>11.666666666666666</v>
      </c>
      <c r="O128" s="30">
        <v>12.222222222222221</v>
      </c>
      <c r="P128" s="30">
        <v>11.666666666666666</v>
      </c>
      <c r="Q128" s="30">
        <v>12.222222222222221</v>
      </c>
      <c r="R128" s="30">
        <v>11.666666666666666</v>
      </c>
      <c r="S128" s="31">
        <v>15.68865740740741</v>
      </c>
      <c r="T128" s="31">
        <v>24.490740740740733</v>
      </c>
      <c r="U128" s="31">
        <v>16.371527777777779</v>
      </c>
      <c r="V128" s="31">
        <v>19.837962962962965</v>
      </c>
      <c r="W128" s="31">
        <v>18.773148148148149</v>
      </c>
      <c r="X128" s="31">
        <v>14.02777777777778</v>
      </c>
      <c r="Y128" s="31">
        <v>15.925925925925924</v>
      </c>
      <c r="Z128" s="31">
        <v>20.42824074074074</v>
      </c>
      <c r="AA128" s="6">
        <f t="shared" si="3"/>
        <v>79.367923000000005</v>
      </c>
      <c r="AB128" s="6">
        <f t="shared" si="4"/>
        <v>55.203505</v>
      </c>
      <c r="AC128" s="6">
        <f t="shared" si="5"/>
        <v>65.538260541666659</v>
      </c>
      <c r="AD128" s="7"/>
    </row>
    <row r="129" spans="2:30" x14ac:dyDescent="0.25">
      <c r="B129" s="1">
        <v>43215</v>
      </c>
      <c r="C129" s="29">
        <v>20.555555555555557</v>
      </c>
      <c r="D129" s="29">
        <v>32.222222222222221</v>
      </c>
      <c r="E129" s="29">
        <v>24.444444444444443</v>
      </c>
      <c r="F129" s="29">
        <v>27.222222222222221</v>
      </c>
      <c r="G129" s="29">
        <v>28.333333333333332</v>
      </c>
      <c r="H129" s="29">
        <v>17.777777777777779</v>
      </c>
      <c r="I129" s="29">
        <v>21.111111111111111</v>
      </c>
      <c r="J129" s="29">
        <v>30.555555555555557</v>
      </c>
      <c r="K129" s="30">
        <v>12.777777777777779</v>
      </c>
      <c r="L129" s="30">
        <v>15.555555555555555</v>
      </c>
      <c r="M129" s="30">
        <v>13.888888888888889</v>
      </c>
      <c r="N129" s="30">
        <v>11.111111111111111</v>
      </c>
      <c r="O129" s="30">
        <v>10</v>
      </c>
      <c r="P129" s="30">
        <v>11.111111111111111</v>
      </c>
      <c r="Q129" s="30">
        <v>12.777777777777779</v>
      </c>
      <c r="R129" s="30">
        <v>11.111111111111111</v>
      </c>
      <c r="S129" s="31">
        <v>16.111111111111114</v>
      </c>
      <c r="T129" s="31">
        <v>23.645833333333339</v>
      </c>
      <c r="U129" s="31">
        <v>17.094907407407408</v>
      </c>
      <c r="V129" s="31">
        <v>18.819444444444439</v>
      </c>
      <c r="W129" s="31">
        <v>17.731481481481477</v>
      </c>
      <c r="X129" s="31">
        <v>13.792438271604938</v>
      </c>
      <c r="Y129" s="31">
        <v>15.694444444444443</v>
      </c>
      <c r="Z129" s="31">
        <v>20.52469135802469</v>
      </c>
      <c r="AA129" s="6">
        <f t="shared" si="3"/>
        <v>78.350547000000006</v>
      </c>
      <c r="AB129" s="6">
        <f t="shared" si="4"/>
        <v>55.487299</v>
      </c>
      <c r="AC129" s="6">
        <f t="shared" si="5"/>
        <v>65.184439076388898</v>
      </c>
      <c r="AD129" s="7"/>
    </row>
    <row r="130" spans="2:30" x14ac:dyDescent="0.25">
      <c r="B130" s="1">
        <v>43216</v>
      </c>
      <c r="C130" s="29">
        <v>21.666666666666668</v>
      </c>
      <c r="D130" s="29">
        <v>30</v>
      </c>
      <c r="E130" s="29">
        <v>20.555555555555557</v>
      </c>
      <c r="F130" s="29">
        <v>26.111111111111111</v>
      </c>
      <c r="G130" s="29">
        <v>23.333333333333332</v>
      </c>
      <c r="H130" s="29">
        <v>17.222222222222221</v>
      </c>
      <c r="I130" s="29">
        <v>19.444444444444443</v>
      </c>
      <c r="J130" s="29">
        <v>27.777777777777779</v>
      </c>
      <c r="K130" s="30">
        <v>12.777777777777779</v>
      </c>
      <c r="L130" s="30">
        <v>14.444444444444445</v>
      </c>
      <c r="M130" s="30">
        <v>13.055555555555555</v>
      </c>
      <c r="N130" s="30">
        <v>11.111111111111111</v>
      </c>
      <c r="O130" s="30">
        <v>10</v>
      </c>
      <c r="P130" s="30">
        <v>11.111111111111111</v>
      </c>
      <c r="Q130" s="30">
        <v>12.222222222222221</v>
      </c>
      <c r="R130" s="30">
        <v>11.111111111111111</v>
      </c>
      <c r="S130" s="31">
        <v>15.88541666666667</v>
      </c>
      <c r="T130" s="31">
        <v>21.712962962962965</v>
      </c>
      <c r="U130" s="31">
        <v>15.810185185185189</v>
      </c>
      <c r="V130" s="31">
        <v>17.233796296296294</v>
      </c>
      <c r="W130" s="31">
        <v>15.625</v>
      </c>
      <c r="X130" s="31">
        <v>13.37577160493827</v>
      </c>
      <c r="Y130" s="31">
        <v>14.895833333333334</v>
      </c>
      <c r="Z130" s="31">
        <v>19.583333333333332</v>
      </c>
      <c r="AA130" s="6">
        <f t="shared" si="3"/>
        <v>74.746234999999999</v>
      </c>
      <c r="AB130" s="6">
        <f t="shared" si="4"/>
        <v>54.607530999999994</v>
      </c>
      <c r="AC130" s="6">
        <f t="shared" si="5"/>
        <v>62.897373937499999</v>
      </c>
      <c r="AD130" s="7"/>
    </row>
    <row r="131" spans="2:30" x14ac:dyDescent="0.25">
      <c r="B131" s="1">
        <v>43217</v>
      </c>
      <c r="C131" s="29">
        <v>20</v>
      </c>
      <c r="D131" s="29">
        <v>23.333333333333332</v>
      </c>
      <c r="E131" s="29">
        <v>20</v>
      </c>
      <c r="F131" s="29">
        <v>25</v>
      </c>
      <c r="G131" s="29">
        <v>20.555555555555557</v>
      </c>
      <c r="H131" s="29">
        <v>18.888888888888889</v>
      </c>
      <c r="I131" s="29">
        <v>20.555555555555557</v>
      </c>
      <c r="J131" s="29">
        <v>20.555555555555557</v>
      </c>
      <c r="K131" s="30">
        <v>13.333333333333334</v>
      </c>
      <c r="L131" s="30">
        <v>11.666666666666666</v>
      </c>
      <c r="M131" s="30">
        <v>13.888888888888889</v>
      </c>
      <c r="N131" s="30">
        <v>11.111111111111111</v>
      </c>
      <c r="O131" s="30">
        <v>9.4444444444444446</v>
      </c>
      <c r="P131" s="30">
        <v>12.777777777777779</v>
      </c>
      <c r="Q131" s="30">
        <v>11.111111111111111</v>
      </c>
      <c r="R131" s="30">
        <v>9.4444444444444446</v>
      </c>
      <c r="S131" s="31">
        <v>16.087962962962962</v>
      </c>
      <c r="T131" s="31">
        <v>17.777777777777779</v>
      </c>
      <c r="U131" s="31">
        <v>16.203703703703702</v>
      </c>
      <c r="V131" s="31">
        <v>16.145833333333332</v>
      </c>
      <c r="W131" s="31">
        <v>14.652777777777779</v>
      </c>
      <c r="X131" s="31">
        <v>15.335648148148151</v>
      </c>
      <c r="Y131" s="31">
        <v>15.16203703703704</v>
      </c>
      <c r="Z131" s="31">
        <v>14.328703703703704</v>
      </c>
      <c r="AA131" s="6">
        <f t="shared" si="3"/>
        <v>71.038396000000006</v>
      </c>
      <c r="AB131" s="6">
        <f t="shared" si="4"/>
        <v>53.840486999999996</v>
      </c>
      <c r="AC131" s="6">
        <f t="shared" si="5"/>
        <v>61.16108354166667</v>
      </c>
      <c r="AD131" s="7"/>
    </row>
    <row r="132" spans="2:30" x14ac:dyDescent="0.25">
      <c r="B132" s="1">
        <v>43218</v>
      </c>
      <c r="C132" s="29">
        <v>20</v>
      </c>
      <c r="D132" s="29">
        <v>23.333333333333332</v>
      </c>
      <c r="E132" s="29">
        <v>21.666666666666668</v>
      </c>
      <c r="F132" s="29">
        <v>23.888888888888889</v>
      </c>
      <c r="G132" s="29">
        <v>19.444444444444443</v>
      </c>
      <c r="H132" s="29">
        <v>17.777777777777779</v>
      </c>
      <c r="I132" s="29">
        <v>18.888888888888889</v>
      </c>
      <c r="J132" s="29">
        <v>18.888888888888889</v>
      </c>
      <c r="K132" s="30">
        <v>12.777777777777779</v>
      </c>
      <c r="L132" s="30">
        <v>11.111111111111111</v>
      </c>
      <c r="M132" s="30">
        <v>12.777777777777779</v>
      </c>
      <c r="N132" s="30">
        <v>10</v>
      </c>
      <c r="O132" s="30">
        <v>9.4444444444444446</v>
      </c>
      <c r="P132" s="30">
        <v>12.777777777777779</v>
      </c>
      <c r="Q132" s="30">
        <v>9.4444444444444446</v>
      </c>
      <c r="R132" s="30">
        <v>10</v>
      </c>
      <c r="S132" s="31">
        <v>16.5</v>
      </c>
      <c r="T132" s="31">
        <v>17.048611111111111</v>
      </c>
      <c r="U132" s="31">
        <v>16.801697530864196</v>
      </c>
      <c r="V132" s="31">
        <v>16.481481481481485</v>
      </c>
      <c r="W132" s="31">
        <v>13.912037037037038</v>
      </c>
      <c r="X132" s="31">
        <v>14.78009259259259</v>
      </c>
      <c r="Y132" s="31">
        <v>14.155092592592593</v>
      </c>
      <c r="Z132" s="31">
        <v>13.506944444444445</v>
      </c>
      <c r="AA132" s="6">
        <f t="shared" si="3"/>
        <v>70.822547999999998</v>
      </c>
      <c r="AB132" s="6">
        <f t="shared" si="4"/>
        <v>52.276271000000001</v>
      </c>
      <c r="AC132" s="6">
        <f t="shared" si="5"/>
        <v>61.058339887499997</v>
      </c>
      <c r="AD132" s="7"/>
    </row>
    <row r="133" spans="2:30" x14ac:dyDescent="0.25">
      <c r="B133" s="1">
        <v>43219</v>
      </c>
      <c r="C133" s="29">
        <v>20</v>
      </c>
      <c r="D133" s="29">
        <v>21.111111111111111</v>
      </c>
      <c r="E133" s="29">
        <v>20</v>
      </c>
      <c r="F133" s="29">
        <v>21.666666666666668</v>
      </c>
      <c r="G133" s="29">
        <v>19.444444444444443</v>
      </c>
      <c r="H133" s="29">
        <v>17.222222222222221</v>
      </c>
      <c r="I133" s="29">
        <v>17.777777777777779</v>
      </c>
      <c r="J133" s="29">
        <v>19.444444444444443</v>
      </c>
      <c r="K133" s="30">
        <v>13.333333333333334</v>
      </c>
      <c r="L133" s="30">
        <v>10.833333333333334</v>
      </c>
      <c r="M133" s="30">
        <v>14.259259259259258</v>
      </c>
      <c r="N133" s="30">
        <v>12.222222222222221</v>
      </c>
      <c r="O133" s="30">
        <v>8.3333333333333339</v>
      </c>
      <c r="P133" s="30">
        <v>12.222222222222221</v>
      </c>
      <c r="Q133" s="30">
        <v>11.666666666666666</v>
      </c>
      <c r="R133" s="30">
        <v>9.4444444444444446</v>
      </c>
      <c r="S133" s="31">
        <v>16.250000000000004</v>
      </c>
      <c r="T133" s="31">
        <v>16.006944444444446</v>
      </c>
      <c r="U133" s="31">
        <v>16.786265432098766</v>
      </c>
      <c r="V133" s="31">
        <v>15.983796296296298</v>
      </c>
      <c r="W133" s="31">
        <v>13.888888888888888</v>
      </c>
      <c r="X133" s="31">
        <v>14.224537037037036</v>
      </c>
      <c r="Y133" s="31">
        <v>14.15509259259259</v>
      </c>
      <c r="Z133" s="31">
        <v>14.664351851851853</v>
      </c>
      <c r="AA133" s="6">
        <f t="shared" si="3"/>
        <v>68.312767999999991</v>
      </c>
      <c r="AB133" s="6">
        <f t="shared" si="4"/>
        <v>54.103325999999996</v>
      </c>
      <c r="AC133" s="6">
        <f t="shared" si="5"/>
        <v>60.495718708333335</v>
      </c>
      <c r="AD133" s="7"/>
    </row>
    <row r="134" spans="2:30" x14ac:dyDescent="0.25">
      <c r="B134" s="1">
        <v>43220</v>
      </c>
      <c r="C134" s="29">
        <v>19.444444444444443</v>
      </c>
      <c r="D134" s="29">
        <v>22.222222222222221</v>
      </c>
      <c r="E134" s="29">
        <v>18.888888888888889</v>
      </c>
      <c r="F134" s="29">
        <v>18.888888888888889</v>
      </c>
      <c r="G134" s="29">
        <v>21.111111111111111</v>
      </c>
      <c r="H134" s="29">
        <v>16.666666666666668</v>
      </c>
      <c r="I134" s="29">
        <v>18.333333333333332</v>
      </c>
      <c r="J134" s="29">
        <v>22.777777777777779</v>
      </c>
      <c r="K134" s="30">
        <v>12.777777777777779</v>
      </c>
      <c r="L134" s="30">
        <v>10.555555555555555</v>
      </c>
      <c r="M134" s="30">
        <v>14.074074074074076</v>
      </c>
      <c r="N134" s="30">
        <v>13.055555555555555</v>
      </c>
      <c r="O134" s="30">
        <v>5.5555555555555554</v>
      </c>
      <c r="P134" s="30">
        <v>11.111111111111111</v>
      </c>
      <c r="Q134" s="30">
        <v>8.3333333333333339</v>
      </c>
      <c r="R134" s="30">
        <v>8.8888888888888893</v>
      </c>
      <c r="S134" s="31">
        <v>15.742669753086423</v>
      </c>
      <c r="T134" s="31">
        <v>15.810185185185183</v>
      </c>
      <c r="U134" s="31">
        <v>16.207561728395063</v>
      </c>
      <c r="V134" s="31">
        <v>15.343364197530866</v>
      </c>
      <c r="W134" s="31">
        <v>14.247685185185185</v>
      </c>
      <c r="X134" s="31">
        <v>13.298611111111112</v>
      </c>
      <c r="Y134" s="31">
        <v>13.124999999999998</v>
      </c>
      <c r="Z134" s="31">
        <v>16.637731481481481</v>
      </c>
      <c r="AA134" s="6">
        <f t="shared" si="3"/>
        <v>67.523213999999996</v>
      </c>
      <c r="AB134" s="6">
        <f t="shared" si="4"/>
        <v>52.998561500000001</v>
      </c>
      <c r="AC134" s="6">
        <f t="shared" si="5"/>
        <v>59.691159892361107</v>
      </c>
      <c r="AD134" s="7"/>
    </row>
    <row r="135" spans="2:30" x14ac:dyDescent="0.25">
      <c r="B135" s="1">
        <v>43221</v>
      </c>
      <c r="C135" s="29">
        <v>16.111111111111111</v>
      </c>
      <c r="D135" s="29">
        <v>20.555555555555557</v>
      </c>
      <c r="E135" s="29">
        <v>16.666666666666668</v>
      </c>
      <c r="F135" s="29">
        <v>12.777777777777779</v>
      </c>
      <c r="G135" s="29">
        <v>25</v>
      </c>
      <c r="H135" s="29">
        <v>19.444444444444443</v>
      </c>
      <c r="I135" s="29">
        <v>22.222222222222221</v>
      </c>
      <c r="J135" s="29">
        <v>26.111111111111111</v>
      </c>
      <c r="K135" s="30">
        <v>12.777777777777779</v>
      </c>
      <c r="L135" s="30">
        <v>10.555555555555555</v>
      </c>
      <c r="M135" s="30">
        <v>12.5</v>
      </c>
      <c r="N135" s="30">
        <v>11.111111111111111</v>
      </c>
      <c r="O135" s="30">
        <v>8.3333333333333339</v>
      </c>
      <c r="P135" s="30">
        <v>10</v>
      </c>
      <c r="Q135" s="30">
        <v>9.4444444444444446</v>
      </c>
      <c r="R135" s="30">
        <v>12.777777777777779</v>
      </c>
      <c r="S135" s="31">
        <v>14.174382716049381</v>
      </c>
      <c r="T135" s="31">
        <v>15.717592592592595</v>
      </c>
      <c r="U135" s="31">
        <v>14.575617283950619</v>
      </c>
      <c r="V135" s="31">
        <v>12.060185185185183</v>
      </c>
      <c r="W135" s="31">
        <v>16.967592592592595</v>
      </c>
      <c r="X135" s="31">
        <v>13.703703703703704</v>
      </c>
      <c r="Y135" s="31">
        <v>14.583333333333334</v>
      </c>
      <c r="Z135" s="31">
        <v>19.074074074074069</v>
      </c>
      <c r="AA135" s="6">
        <f t="shared" si="3"/>
        <v>64.420211999999992</v>
      </c>
      <c r="AB135" s="6">
        <f t="shared" si="4"/>
        <v>52.299712</v>
      </c>
      <c r="AC135" s="6">
        <f t="shared" si="5"/>
        <v>58.088966444444445</v>
      </c>
      <c r="AD135" s="7"/>
    </row>
    <row r="136" spans="2:30" x14ac:dyDescent="0.25">
      <c r="B136" s="1">
        <v>43222</v>
      </c>
      <c r="C136" s="29">
        <v>17.777777777777779</v>
      </c>
      <c r="D136" s="29">
        <v>25</v>
      </c>
      <c r="E136" s="29">
        <v>17.222222222222221</v>
      </c>
      <c r="F136" s="29">
        <v>16.666666666666668</v>
      </c>
      <c r="G136" s="29">
        <v>26.666666666666668</v>
      </c>
      <c r="H136" s="29">
        <v>18.888888888888889</v>
      </c>
      <c r="I136" s="29">
        <v>21.666666666666668</v>
      </c>
      <c r="J136" s="29">
        <v>28.333333333333332</v>
      </c>
      <c r="K136" s="30">
        <v>12.222222222222221</v>
      </c>
      <c r="L136" s="30">
        <v>11.666666666666666</v>
      </c>
      <c r="M136" s="30">
        <v>12.777777777777779</v>
      </c>
      <c r="N136" s="30">
        <v>10</v>
      </c>
      <c r="O136" s="30">
        <v>8.3333333333333339</v>
      </c>
      <c r="P136" s="30">
        <v>11.111111111111111</v>
      </c>
      <c r="Q136" s="30">
        <v>10.555555555555555</v>
      </c>
      <c r="R136" s="30">
        <v>10</v>
      </c>
      <c r="S136" s="31">
        <v>14.814043209876544</v>
      </c>
      <c r="T136" s="31">
        <v>18.611111111111111</v>
      </c>
      <c r="U136" s="31">
        <v>14.899691358024691</v>
      </c>
      <c r="V136" s="31">
        <v>12.704475308641975</v>
      </c>
      <c r="W136" s="31">
        <v>16.875</v>
      </c>
      <c r="X136" s="31">
        <v>14.467592592592593</v>
      </c>
      <c r="Y136" s="31">
        <v>15.671296296296298</v>
      </c>
      <c r="Z136" s="31">
        <v>19.560185185185183</v>
      </c>
      <c r="AA136" s="6">
        <f t="shared" si="3"/>
        <v>68.11730399999999</v>
      </c>
      <c r="AB136" s="6">
        <f t="shared" si="4"/>
        <v>52.411987999999994</v>
      </c>
      <c r="AC136" s="6">
        <f t="shared" si="5"/>
        <v>59.896223109722214</v>
      </c>
      <c r="AD136" s="7"/>
    </row>
    <row r="137" spans="2:30" x14ac:dyDescent="0.25">
      <c r="B137" s="1">
        <v>43223</v>
      </c>
      <c r="C137" s="29">
        <v>20.555555555555557</v>
      </c>
      <c r="D137" s="29">
        <v>27.777777777777779</v>
      </c>
      <c r="E137" s="29">
        <v>21.666666666666668</v>
      </c>
      <c r="F137" s="29">
        <v>26.666666666666668</v>
      </c>
      <c r="G137" s="29">
        <v>24.444444444444443</v>
      </c>
      <c r="H137" s="29">
        <v>17.222222222222221</v>
      </c>
      <c r="I137" s="29">
        <v>20</v>
      </c>
      <c r="J137" s="29">
        <v>27.777777777777779</v>
      </c>
      <c r="K137" s="30">
        <v>11.111111111111111</v>
      </c>
      <c r="L137" s="30">
        <v>13.333333333333334</v>
      </c>
      <c r="M137" s="30">
        <v>11.944444444444445</v>
      </c>
      <c r="N137" s="30">
        <v>10</v>
      </c>
      <c r="O137" s="30">
        <v>10</v>
      </c>
      <c r="P137" s="30">
        <v>11.111111111111111</v>
      </c>
      <c r="Q137" s="30">
        <v>11.111111111111111</v>
      </c>
      <c r="R137" s="30">
        <v>10.833333333333334</v>
      </c>
      <c r="S137" s="31">
        <v>16.381172839506171</v>
      </c>
      <c r="T137" s="31">
        <v>21.134259259259256</v>
      </c>
      <c r="U137" s="31">
        <v>17.071759259259256</v>
      </c>
      <c r="V137" s="31">
        <v>17.569444444444443</v>
      </c>
      <c r="W137" s="31">
        <v>16.481481481481485</v>
      </c>
      <c r="X137" s="31">
        <v>13.217592592592593</v>
      </c>
      <c r="Y137" s="31">
        <v>14.398148148148147</v>
      </c>
      <c r="Z137" s="31">
        <v>19.351851851851855</v>
      </c>
      <c r="AA137" s="6">
        <f t="shared" si="3"/>
        <v>74.606645</v>
      </c>
      <c r="AB137" s="6">
        <f t="shared" si="4"/>
        <v>52.634583499999998</v>
      </c>
      <c r="AC137" s="6">
        <f t="shared" si="5"/>
        <v>63.475412930555549</v>
      </c>
      <c r="AD137" s="7"/>
    </row>
    <row r="138" spans="2:30" x14ac:dyDescent="0.25">
      <c r="B138" s="1">
        <v>43224</v>
      </c>
      <c r="C138" s="29">
        <v>31.666666666666668</v>
      </c>
      <c r="D138" s="29">
        <v>31.111111111111111</v>
      </c>
      <c r="E138" s="29">
        <v>31.666666666666668</v>
      </c>
      <c r="F138" s="29">
        <v>33.888888888888886</v>
      </c>
      <c r="G138" s="29">
        <v>28.888888888888889</v>
      </c>
      <c r="H138" s="29">
        <v>20</v>
      </c>
      <c r="I138" s="29">
        <v>25</v>
      </c>
      <c r="J138" s="29">
        <v>28.888888888888889</v>
      </c>
      <c r="K138" s="30">
        <v>13.333333333333334</v>
      </c>
      <c r="L138" s="30">
        <v>15.555555555555555</v>
      </c>
      <c r="M138" s="30">
        <v>13.888888888888889</v>
      </c>
      <c r="N138" s="30">
        <v>11.666666666666666</v>
      </c>
      <c r="O138" s="30">
        <v>11.111111111111111</v>
      </c>
      <c r="P138" s="30">
        <v>11.111111111111111</v>
      </c>
      <c r="Q138" s="30">
        <v>12.222222222222221</v>
      </c>
      <c r="R138" s="30">
        <v>12.222222222222221</v>
      </c>
      <c r="S138" s="31">
        <v>21.574074074074073</v>
      </c>
      <c r="T138" s="31">
        <v>23.611111111111104</v>
      </c>
      <c r="U138" s="31">
        <v>21.342592592592595</v>
      </c>
      <c r="V138" s="31">
        <v>23.37962962962963</v>
      </c>
      <c r="W138" s="31">
        <v>19.351851851851855</v>
      </c>
      <c r="X138" s="31">
        <v>14.270833333333336</v>
      </c>
      <c r="Y138" s="31">
        <v>17.164351851851851</v>
      </c>
      <c r="Z138" s="31">
        <v>20.486111111111107</v>
      </c>
      <c r="AA138" s="6">
        <f t="shared" si="3"/>
        <v>87.402985999999999</v>
      </c>
      <c r="AB138" s="6">
        <f t="shared" si="4"/>
        <v>55.868425000000002</v>
      </c>
      <c r="AC138" s="6">
        <f t="shared" si="5"/>
        <v>70.622526666666673</v>
      </c>
      <c r="AD138" s="7"/>
    </row>
    <row r="139" spans="2:30" x14ac:dyDescent="0.25">
      <c r="B139" s="1">
        <v>43225</v>
      </c>
      <c r="C139" s="29">
        <v>28.888888888888889</v>
      </c>
      <c r="D139" s="29">
        <v>31.666666666666668</v>
      </c>
      <c r="E139" s="29">
        <v>30.555555555555557</v>
      </c>
      <c r="F139" s="29">
        <v>35.555555555555557</v>
      </c>
      <c r="G139" s="29">
        <v>26.111111111111111</v>
      </c>
      <c r="H139" s="29">
        <v>16.111111111111111</v>
      </c>
      <c r="I139" s="29">
        <v>20.555555555555557</v>
      </c>
      <c r="J139" s="29">
        <v>28.333333333333332</v>
      </c>
      <c r="K139" s="30">
        <v>15.555555555555555</v>
      </c>
      <c r="L139" s="30">
        <v>16.944444444444443</v>
      </c>
      <c r="M139" s="30">
        <v>15.833333333333334</v>
      </c>
      <c r="N139" s="30">
        <v>13.888888888888889</v>
      </c>
      <c r="O139" s="30">
        <v>12.222222222222221</v>
      </c>
      <c r="P139" s="30">
        <v>11.666666666666666</v>
      </c>
      <c r="Q139" s="30">
        <v>12.222222222222221</v>
      </c>
      <c r="R139" s="30">
        <v>13.888888888888889</v>
      </c>
      <c r="S139" s="31">
        <v>21.828703703703706</v>
      </c>
      <c r="T139" s="31">
        <v>24.317129629629633</v>
      </c>
      <c r="U139" s="31">
        <v>21.736111111111111</v>
      </c>
      <c r="V139" s="31">
        <v>25.300925925925924</v>
      </c>
      <c r="W139" s="31">
        <v>18.310185185185183</v>
      </c>
      <c r="X139" s="31">
        <v>13.425925925925926</v>
      </c>
      <c r="Y139" s="31">
        <v>15.231481481481479</v>
      </c>
      <c r="Z139" s="31">
        <v>20.949074074074073</v>
      </c>
      <c r="AA139" s="6">
        <f t="shared" si="3"/>
        <v>85.538502000000008</v>
      </c>
      <c r="AB139" s="6">
        <f t="shared" si="4"/>
        <v>58.789270999999999</v>
      </c>
      <c r="AC139" s="6">
        <f t="shared" si="5"/>
        <v>71.244174666666666</v>
      </c>
      <c r="AD139" s="7"/>
    </row>
    <row r="140" spans="2:30" x14ac:dyDescent="0.25">
      <c r="B140" s="1">
        <v>43226</v>
      </c>
      <c r="C140" s="29">
        <v>26.666666666666668</v>
      </c>
      <c r="D140" s="29">
        <v>29.444444444444443</v>
      </c>
      <c r="E140" s="29">
        <v>26.666666666666668</v>
      </c>
      <c r="F140" s="29">
        <v>33.333333333333336</v>
      </c>
      <c r="G140" s="29">
        <v>24.444444444444443</v>
      </c>
      <c r="H140" s="29">
        <v>17.222222222222221</v>
      </c>
      <c r="I140" s="29">
        <v>19.444444444444443</v>
      </c>
      <c r="J140" s="29">
        <v>26.666666666666668</v>
      </c>
      <c r="K140" s="30">
        <v>14.444444444444445</v>
      </c>
      <c r="L140" s="30">
        <v>15</v>
      </c>
      <c r="M140" s="30">
        <v>15.277777777777779</v>
      </c>
      <c r="N140" s="30">
        <v>16.111111111111111</v>
      </c>
      <c r="O140" s="30">
        <v>10</v>
      </c>
      <c r="P140" s="30">
        <v>12.222222222222221</v>
      </c>
      <c r="Q140" s="30">
        <v>11.666666666666666</v>
      </c>
      <c r="R140" s="30">
        <v>12.777777777777779</v>
      </c>
      <c r="S140" s="31">
        <v>19.143518518518515</v>
      </c>
      <c r="T140" s="31">
        <v>21.701388888888889</v>
      </c>
      <c r="U140" s="31">
        <v>19.594907407407408</v>
      </c>
      <c r="V140" s="31">
        <v>23.333333333333339</v>
      </c>
      <c r="W140" s="31">
        <v>16.782407407407408</v>
      </c>
      <c r="X140" s="31">
        <v>14.178240740740735</v>
      </c>
      <c r="Y140" s="31">
        <v>14.915123456790125</v>
      </c>
      <c r="Z140" s="31">
        <v>19.606481481481485</v>
      </c>
      <c r="AA140" s="6">
        <f t="shared" si="3"/>
        <v>81.196857999999992</v>
      </c>
      <c r="AB140" s="6">
        <f t="shared" si="4"/>
        <v>57.954561999999996</v>
      </c>
      <c r="AC140" s="6">
        <f t="shared" si="5"/>
        <v>67.713870993055565</v>
      </c>
      <c r="AD140" s="7"/>
    </row>
    <row r="141" spans="2:30" x14ac:dyDescent="0.25">
      <c r="B141" s="1">
        <v>43227</v>
      </c>
      <c r="C141" s="29">
        <v>23.888888888888889</v>
      </c>
      <c r="D141" s="29">
        <v>30.555555555555557</v>
      </c>
      <c r="E141" s="29">
        <v>21.666666666666668</v>
      </c>
      <c r="F141" s="29">
        <v>31.111111111111111</v>
      </c>
      <c r="G141" s="29">
        <v>30</v>
      </c>
      <c r="H141" s="29">
        <v>21.111111111111111</v>
      </c>
      <c r="I141" s="29">
        <v>25</v>
      </c>
      <c r="J141" s="29">
        <v>31.666666666666668</v>
      </c>
      <c r="K141" s="30">
        <v>13.333333333333334</v>
      </c>
      <c r="L141" s="30">
        <v>15</v>
      </c>
      <c r="M141" s="30">
        <v>13.888888888888889</v>
      </c>
      <c r="N141" s="30">
        <v>13.333333333333334</v>
      </c>
      <c r="O141" s="30">
        <v>8.8888888888888893</v>
      </c>
      <c r="P141" s="30">
        <v>12.222222222222221</v>
      </c>
      <c r="Q141" s="30">
        <v>10.555555555555555</v>
      </c>
      <c r="R141" s="30">
        <v>12.5</v>
      </c>
      <c r="S141" s="31">
        <v>18.152006172839503</v>
      </c>
      <c r="T141" s="31">
        <v>23.518518518518519</v>
      </c>
      <c r="U141" s="31">
        <v>17.108410493827162</v>
      </c>
      <c r="V141" s="31">
        <v>21.712962962962962</v>
      </c>
      <c r="W141" s="31">
        <v>20.162037037037035</v>
      </c>
      <c r="X141" s="31">
        <v>15.983796296296299</v>
      </c>
      <c r="Y141" s="31">
        <v>17.337962962962965</v>
      </c>
      <c r="Z141" s="31">
        <v>21.990740740740744</v>
      </c>
      <c r="AA141" s="6">
        <f t="shared" si="3"/>
        <v>79.920835999999994</v>
      </c>
      <c r="AB141" s="6">
        <f t="shared" si="4"/>
        <v>55.706466499999998</v>
      </c>
      <c r="AC141" s="6">
        <f t="shared" si="5"/>
        <v>67.418682013888883</v>
      </c>
      <c r="AD141" s="7"/>
    </row>
    <row r="142" spans="2:30" x14ac:dyDescent="0.25">
      <c r="B142" s="1">
        <v>43228</v>
      </c>
      <c r="C142" s="29">
        <v>23.888888888888889</v>
      </c>
      <c r="D142" s="29">
        <v>32.777777777777779</v>
      </c>
      <c r="E142" s="29">
        <v>21.111111111111111</v>
      </c>
      <c r="F142" s="29">
        <v>30</v>
      </c>
      <c r="G142" s="29">
        <v>30</v>
      </c>
      <c r="H142" s="29">
        <v>20.555555555555557</v>
      </c>
      <c r="I142" s="29">
        <v>23.888888888888889</v>
      </c>
      <c r="J142" s="29">
        <v>31.666666666666668</v>
      </c>
      <c r="K142" s="30">
        <v>14.444444444444445</v>
      </c>
      <c r="L142" s="30">
        <v>16.666666666666668</v>
      </c>
      <c r="M142" s="30">
        <v>14.166666666666666</v>
      </c>
      <c r="N142" s="30">
        <v>13.888888888888889</v>
      </c>
      <c r="O142" s="30">
        <v>13.888888888888889</v>
      </c>
      <c r="P142" s="30">
        <v>12.222222222222221</v>
      </c>
      <c r="Q142" s="30">
        <v>11.666666666666666</v>
      </c>
      <c r="R142" s="30">
        <v>13.055555555555555</v>
      </c>
      <c r="S142" s="31">
        <v>18.255401234567898</v>
      </c>
      <c r="T142" s="31">
        <v>25.196759259259256</v>
      </c>
      <c r="U142" s="31">
        <v>17.326388888888889</v>
      </c>
      <c r="V142" s="31">
        <v>21.643518518518519</v>
      </c>
      <c r="W142" s="31">
        <v>21.064814814814813</v>
      </c>
      <c r="X142" s="31">
        <v>15.551697530864198</v>
      </c>
      <c r="Y142" s="31">
        <v>17.511574074074076</v>
      </c>
      <c r="Z142" s="31">
        <v>23.182870370370367</v>
      </c>
      <c r="AA142" s="6">
        <f t="shared" si="3"/>
        <v>79.792219000000003</v>
      </c>
      <c r="AB142" s="6">
        <f t="shared" si="4"/>
        <v>57.6559405</v>
      </c>
      <c r="AC142" s="6">
        <f t="shared" si="5"/>
        <v>68.271077040277788</v>
      </c>
      <c r="AD142" s="7"/>
    </row>
    <row r="143" spans="2:30" x14ac:dyDescent="0.25">
      <c r="B143" s="1">
        <v>43229</v>
      </c>
      <c r="C143" s="29">
        <v>22.222222222222221</v>
      </c>
      <c r="D143" s="29">
        <v>30</v>
      </c>
      <c r="E143" s="29">
        <v>23.888888888888889</v>
      </c>
      <c r="F143" s="29">
        <v>30.555555555555557</v>
      </c>
      <c r="G143" s="29">
        <v>26.666666666666668</v>
      </c>
      <c r="H143" s="29">
        <v>18.888888888888889</v>
      </c>
      <c r="I143" s="29">
        <v>21.666666666666668</v>
      </c>
      <c r="J143" s="29">
        <v>28.333333333333332</v>
      </c>
      <c r="K143" s="30">
        <v>15</v>
      </c>
      <c r="L143" s="30">
        <v>17.222222222222221</v>
      </c>
      <c r="M143" s="30">
        <v>15.555555555555555</v>
      </c>
      <c r="N143" s="30">
        <v>13.888888888888889</v>
      </c>
      <c r="O143" s="30">
        <v>13.333333333333334</v>
      </c>
      <c r="P143" s="30">
        <v>13.055555555555555</v>
      </c>
      <c r="Q143" s="30">
        <v>13.888888888888889</v>
      </c>
      <c r="R143" s="30">
        <v>16.666666666666668</v>
      </c>
      <c r="S143" s="31">
        <v>18.294753086419753</v>
      </c>
      <c r="T143" s="31">
        <v>23.4375</v>
      </c>
      <c r="U143" s="31">
        <v>18.599537037037035</v>
      </c>
      <c r="V143" s="31">
        <v>20.972222222222221</v>
      </c>
      <c r="W143" s="31">
        <v>19.259259259259256</v>
      </c>
      <c r="X143" s="31">
        <v>15.335648148148151</v>
      </c>
      <c r="Y143" s="31">
        <v>17.191358024691358</v>
      </c>
      <c r="Z143" s="31">
        <v>22.094907407407405</v>
      </c>
      <c r="AA143" s="6">
        <f t="shared" si="3"/>
        <v>78.811429000000004</v>
      </c>
      <c r="AB143" s="6">
        <f t="shared" si="4"/>
        <v>59.256152499999999</v>
      </c>
      <c r="AC143" s="6">
        <f t="shared" si="5"/>
        <v>67.715554763888889</v>
      </c>
      <c r="AD143" s="7"/>
    </row>
    <row r="144" spans="2:30" x14ac:dyDescent="0.25">
      <c r="B144" s="1">
        <v>43230</v>
      </c>
      <c r="C144" s="29">
        <v>24.444444444444443</v>
      </c>
      <c r="D144" s="29">
        <v>28.888888888888889</v>
      </c>
      <c r="E144" s="29">
        <v>21.111111111111111</v>
      </c>
      <c r="F144" s="29">
        <v>28.333333333333332</v>
      </c>
      <c r="G144" s="29">
        <v>28.333333333333332</v>
      </c>
      <c r="H144" s="29">
        <v>18.333333333333332</v>
      </c>
      <c r="I144" s="29">
        <v>22.222222222222221</v>
      </c>
      <c r="J144" s="29">
        <v>30</v>
      </c>
      <c r="K144" s="30">
        <v>16.111111111111111</v>
      </c>
      <c r="L144" s="30">
        <v>13.888888888888889</v>
      </c>
      <c r="M144" s="30">
        <v>15.833333333333334</v>
      </c>
      <c r="N144" s="30">
        <v>13.888888888888889</v>
      </c>
      <c r="O144" s="30">
        <v>11.666666666666666</v>
      </c>
      <c r="P144" s="30">
        <v>11.666666666666666</v>
      </c>
      <c r="Q144" s="30">
        <v>10.555555555555555</v>
      </c>
      <c r="R144" s="30">
        <v>11.666666666666666</v>
      </c>
      <c r="S144" s="31">
        <v>18.657407407407405</v>
      </c>
      <c r="T144" s="31">
        <v>21.620370370370367</v>
      </c>
      <c r="U144" s="31">
        <v>17.986111111111111</v>
      </c>
      <c r="V144" s="31">
        <v>19.953703703703706</v>
      </c>
      <c r="W144" s="31">
        <v>19.606481481481477</v>
      </c>
      <c r="X144" s="31">
        <v>14.386574074074074</v>
      </c>
      <c r="Y144" s="31">
        <v>16.643518518518523</v>
      </c>
      <c r="Z144" s="31">
        <v>21.828703703703706</v>
      </c>
      <c r="AA144" s="6">
        <f t="shared" ref="AA144:AA207" si="6">SUMPRODUCT($C$12:$J$12,C144:J144)*9/5+32</f>
        <v>77.367094999999992</v>
      </c>
      <c r="AB144" s="6">
        <f t="shared" ref="AB144:AB207" si="7">SUMPRODUCT($C$12:$J$12,K144:R144)*9/5+32</f>
        <v>57.359786</v>
      </c>
      <c r="AC144" s="6">
        <f t="shared" ref="AC144:AC207" si="8">SUMPRODUCT($C$12:$J$12,S144:Z144)*9/5+32</f>
        <v>66.439564645833343</v>
      </c>
      <c r="AD144" s="7"/>
    </row>
    <row r="145" spans="2:30" x14ac:dyDescent="0.25">
      <c r="B145" s="1">
        <v>43231</v>
      </c>
      <c r="C145" s="29">
        <v>18.333333333333332</v>
      </c>
      <c r="D145" s="29">
        <v>28.888888888888889</v>
      </c>
      <c r="E145" s="29">
        <v>18.333333333333332</v>
      </c>
      <c r="F145" s="29">
        <v>19.444444444444443</v>
      </c>
      <c r="G145" s="29">
        <v>27.222222222222221</v>
      </c>
      <c r="H145" s="29">
        <v>23.333333333333332</v>
      </c>
      <c r="I145" s="29">
        <v>26.111111111111111</v>
      </c>
      <c r="J145" s="29">
        <v>27.222222222222221</v>
      </c>
      <c r="K145" s="30">
        <v>15.555555555555555</v>
      </c>
      <c r="L145" s="30">
        <v>14.444444444444445</v>
      </c>
      <c r="M145" s="30">
        <v>15.277777777777779</v>
      </c>
      <c r="N145" s="30">
        <v>13.888888888888889</v>
      </c>
      <c r="O145" s="30">
        <v>10.555555555555555</v>
      </c>
      <c r="P145" s="30">
        <v>11.111111111111111</v>
      </c>
      <c r="Q145" s="30">
        <v>11.111111111111111</v>
      </c>
      <c r="R145" s="30">
        <v>16.388888888888889</v>
      </c>
      <c r="S145" s="31">
        <v>16.732253086419753</v>
      </c>
      <c r="T145" s="31">
        <v>21.724537037037038</v>
      </c>
      <c r="U145" s="31">
        <v>16.380015432098766</v>
      </c>
      <c r="V145" s="31">
        <v>16.157407407407408</v>
      </c>
      <c r="W145" s="31">
        <v>20.254629629629626</v>
      </c>
      <c r="X145" s="31">
        <v>17.708333333333332</v>
      </c>
      <c r="Y145" s="31">
        <v>18.726851851851851</v>
      </c>
      <c r="Z145" s="31">
        <v>21.388888888888889</v>
      </c>
      <c r="AA145" s="6">
        <f t="shared" si="6"/>
        <v>72.149538000000007</v>
      </c>
      <c r="AB145" s="6">
        <f t="shared" si="7"/>
        <v>57.380605499999994</v>
      </c>
      <c r="AC145" s="6">
        <f t="shared" si="8"/>
        <v>64.51167839027778</v>
      </c>
      <c r="AD145" s="7"/>
    </row>
    <row r="146" spans="2:30" x14ac:dyDescent="0.25">
      <c r="B146" s="1">
        <v>43232</v>
      </c>
      <c r="C146" s="29">
        <v>18.888888888888889</v>
      </c>
      <c r="D146" s="29">
        <v>28.333333333333332</v>
      </c>
      <c r="E146" s="29">
        <v>18.888888888888889</v>
      </c>
      <c r="F146" s="29">
        <v>18.333333333333332</v>
      </c>
      <c r="G146" s="29">
        <v>28.888888888888889</v>
      </c>
      <c r="H146" s="29">
        <v>24.166666666666668</v>
      </c>
      <c r="I146" s="29">
        <v>25</v>
      </c>
      <c r="J146" s="29">
        <v>29.444444444444443</v>
      </c>
      <c r="K146" s="30">
        <v>14.444444444444445</v>
      </c>
      <c r="L146" s="30">
        <v>14.444444444444445</v>
      </c>
      <c r="M146" s="30">
        <v>15</v>
      </c>
      <c r="N146" s="30">
        <v>11.666666666666666</v>
      </c>
      <c r="O146" s="30">
        <v>11.666666666666666</v>
      </c>
      <c r="P146" s="30">
        <v>13.888888888888889</v>
      </c>
      <c r="Q146" s="30">
        <v>13.333333333333334</v>
      </c>
      <c r="R146" s="30">
        <v>16.666666666666668</v>
      </c>
      <c r="S146" s="31">
        <v>16.589506172839499</v>
      </c>
      <c r="T146" s="31">
        <v>21.261574074074073</v>
      </c>
      <c r="U146" s="31">
        <v>16.568287037037035</v>
      </c>
      <c r="V146" s="31">
        <v>14.930555555555557</v>
      </c>
      <c r="W146" s="31">
        <v>20.601851851851855</v>
      </c>
      <c r="X146" s="31">
        <v>18.981481481481485</v>
      </c>
      <c r="Y146" s="31">
        <v>18.958333333333332</v>
      </c>
      <c r="Z146" s="31">
        <v>22.708333333333339</v>
      </c>
      <c r="AA146" s="6">
        <f t="shared" si="6"/>
        <v>72.024581499999996</v>
      </c>
      <c r="AB146" s="6">
        <f t="shared" si="7"/>
        <v>56.873896999999999</v>
      </c>
      <c r="AC146" s="6">
        <f t="shared" si="8"/>
        <v>64.15883178472221</v>
      </c>
      <c r="AD146" s="7"/>
    </row>
    <row r="147" spans="2:30" x14ac:dyDescent="0.25">
      <c r="B147" s="1">
        <v>43233</v>
      </c>
      <c r="C147" s="29">
        <v>21.111111111111111</v>
      </c>
      <c r="D147" s="29">
        <v>27.777777777777779</v>
      </c>
      <c r="E147" s="29">
        <v>21.666666666666668</v>
      </c>
      <c r="F147" s="29">
        <v>21.666666666666668</v>
      </c>
      <c r="G147" s="29">
        <v>25</v>
      </c>
      <c r="H147" s="29">
        <v>19.444444444444443</v>
      </c>
      <c r="I147" s="29">
        <v>22.222222222222221</v>
      </c>
      <c r="J147" s="29">
        <v>26.666666666666668</v>
      </c>
      <c r="K147" s="30">
        <v>15</v>
      </c>
      <c r="L147" s="30">
        <v>14.444444444444445</v>
      </c>
      <c r="M147" s="30">
        <v>15.555555555555555</v>
      </c>
      <c r="N147" s="30">
        <v>12.777777777777779</v>
      </c>
      <c r="O147" s="30">
        <v>11.666666666666666</v>
      </c>
      <c r="P147" s="30">
        <v>13.333333333333334</v>
      </c>
      <c r="Q147" s="30">
        <v>12.777777777777779</v>
      </c>
      <c r="R147" s="30">
        <v>13.888888888888889</v>
      </c>
      <c r="S147" s="31">
        <v>16.581790123456788</v>
      </c>
      <c r="T147" s="31">
        <v>20.752314814814813</v>
      </c>
      <c r="U147" s="31">
        <v>17.584876543209877</v>
      </c>
      <c r="V147" s="31">
        <v>16.481481481481481</v>
      </c>
      <c r="W147" s="31">
        <v>17.569444444444443</v>
      </c>
      <c r="X147" s="31">
        <v>15.659722222222221</v>
      </c>
      <c r="Y147" s="31">
        <v>16.747685185185187</v>
      </c>
      <c r="Z147" s="31">
        <v>20.648148148148152</v>
      </c>
      <c r="AA147" s="6">
        <f t="shared" si="6"/>
        <v>73.584818999999996</v>
      </c>
      <c r="AB147" s="6">
        <f t="shared" si="7"/>
        <v>57.384062000000007</v>
      </c>
      <c r="AC147" s="6">
        <f t="shared" si="8"/>
        <v>64.005270152777783</v>
      </c>
      <c r="AD147" s="7"/>
    </row>
    <row r="148" spans="2:30" x14ac:dyDescent="0.25">
      <c r="B148" s="1">
        <v>43234</v>
      </c>
      <c r="C148" s="29">
        <v>20</v>
      </c>
      <c r="D148" s="29">
        <v>28.055555555555557</v>
      </c>
      <c r="E148" s="29">
        <v>21.666666666666668</v>
      </c>
      <c r="F148" s="29">
        <v>23.888888888888889</v>
      </c>
      <c r="G148" s="29">
        <v>24.444444444444443</v>
      </c>
      <c r="H148" s="29">
        <v>17.777777777777779</v>
      </c>
      <c r="I148" s="29">
        <v>20</v>
      </c>
      <c r="J148" s="29">
        <v>30</v>
      </c>
      <c r="K148" s="30">
        <v>13.333333333333334</v>
      </c>
      <c r="L148" s="30">
        <v>13.055555555555555</v>
      </c>
      <c r="M148" s="30">
        <v>13.888888888888889</v>
      </c>
      <c r="N148" s="30">
        <v>11.111111111111111</v>
      </c>
      <c r="O148" s="30">
        <v>10.555555555555555</v>
      </c>
      <c r="P148" s="30">
        <v>12.777777777777779</v>
      </c>
      <c r="Q148" s="30">
        <v>12.777777777777779</v>
      </c>
      <c r="R148" s="30">
        <v>14.166666666666666</v>
      </c>
      <c r="S148" s="31">
        <v>16.886574074074073</v>
      </c>
      <c r="T148" s="31">
        <v>20.763888888888886</v>
      </c>
      <c r="U148" s="31">
        <v>17.326388888888882</v>
      </c>
      <c r="V148" s="31">
        <v>17.037037037037035</v>
      </c>
      <c r="W148" s="31">
        <v>16.574074074074073</v>
      </c>
      <c r="X148" s="31">
        <v>14.687500000000005</v>
      </c>
      <c r="Y148" s="31">
        <v>15.821759259259261</v>
      </c>
      <c r="Z148" s="31">
        <v>21.620370370370367</v>
      </c>
      <c r="AA148" s="6">
        <f t="shared" si="6"/>
        <v>73.719958000000005</v>
      </c>
      <c r="AB148" s="6">
        <f t="shared" si="7"/>
        <v>55.0242565</v>
      </c>
      <c r="AC148" s="6">
        <f t="shared" si="8"/>
        <v>63.887340083333328</v>
      </c>
      <c r="AD148" s="7"/>
    </row>
    <row r="149" spans="2:30" x14ac:dyDescent="0.25">
      <c r="B149" s="1">
        <v>43235</v>
      </c>
      <c r="C149" s="29">
        <v>21.111111111111111</v>
      </c>
      <c r="D149" s="29">
        <v>27.777777777777779</v>
      </c>
      <c r="E149" s="29">
        <v>21.666666666666668</v>
      </c>
      <c r="F149" s="29">
        <v>25</v>
      </c>
      <c r="G149" s="29">
        <v>25</v>
      </c>
      <c r="H149" s="29">
        <v>18.888888888888889</v>
      </c>
      <c r="I149" s="29">
        <v>20.555555555555557</v>
      </c>
      <c r="J149" s="29">
        <v>25.555555555555557</v>
      </c>
      <c r="K149" s="30">
        <v>14.444444444444445</v>
      </c>
      <c r="L149" s="30">
        <v>13.611111111111111</v>
      </c>
      <c r="M149" s="30">
        <v>13.888888888888889</v>
      </c>
      <c r="N149" s="30">
        <v>11.111111111111111</v>
      </c>
      <c r="O149" s="30">
        <v>11.111111111111111</v>
      </c>
      <c r="P149" s="30">
        <v>13.333333333333334</v>
      </c>
      <c r="Q149" s="30">
        <v>13.333333333333334</v>
      </c>
      <c r="R149" s="30">
        <v>13.611111111111111</v>
      </c>
      <c r="S149" s="31">
        <v>17.12962962962963</v>
      </c>
      <c r="T149" s="31">
        <v>20.266203703703702</v>
      </c>
      <c r="U149" s="31">
        <v>17.106481481481477</v>
      </c>
      <c r="V149" s="31">
        <v>17.175925925925927</v>
      </c>
      <c r="W149" s="31">
        <v>17.037037037037035</v>
      </c>
      <c r="X149" s="31">
        <v>15.347222222222227</v>
      </c>
      <c r="Y149" s="31">
        <v>16.13425925925926</v>
      </c>
      <c r="Z149" s="31">
        <v>20.046296296296298</v>
      </c>
      <c r="AA149" s="6">
        <f t="shared" si="6"/>
        <v>74.294081000000006</v>
      </c>
      <c r="AB149" s="6">
        <f t="shared" si="7"/>
        <v>55.678634500000001</v>
      </c>
      <c r="AC149" s="6">
        <f t="shared" si="8"/>
        <v>63.784570125000002</v>
      </c>
      <c r="AD149" s="7"/>
    </row>
    <row r="150" spans="2:30" x14ac:dyDescent="0.25">
      <c r="B150" s="1">
        <v>43236</v>
      </c>
      <c r="C150" s="29">
        <v>23.333333333333332</v>
      </c>
      <c r="D150" s="29">
        <v>23.333333333333332</v>
      </c>
      <c r="E150" s="29">
        <v>22.222222222222221</v>
      </c>
      <c r="F150" s="29">
        <v>26.111111111111111</v>
      </c>
      <c r="G150" s="29">
        <v>21.666666666666668</v>
      </c>
      <c r="H150" s="29">
        <v>18.888888888888889</v>
      </c>
      <c r="I150" s="29">
        <v>20</v>
      </c>
      <c r="J150" s="29">
        <v>20</v>
      </c>
      <c r="K150" s="30">
        <v>13.888888888888889</v>
      </c>
      <c r="L150" s="30">
        <v>13.888888888888889</v>
      </c>
      <c r="M150" s="30">
        <v>13.333333333333334</v>
      </c>
      <c r="N150" s="30">
        <v>11.111111111111111</v>
      </c>
      <c r="O150" s="30">
        <v>11.666666666666666</v>
      </c>
      <c r="P150" s="30">
        <v>12.777777777777779</v>
      </c>
      <c r="Q150" s="30">
        <v>11.111111111111111</v>
      </c>
      <c r="R150" s="30">
        <v>13.888888888888889</v>
      </c>
      <c r="S150" s="31">
        <v>18.24074074074074</v>
      </c>
      <c r="T150" s="31">
        <v>18.206018518518515</v>
      </c>
      <c r="U150" s="31">
        <v>17.499999999999996</v>
      </c>
      <c r="V150" s="31">
        <v>18.032407407407408</v>
      </c>
      <c r="W150" s="31">
        <v>15.104166666666664</v>
      </c>
      <c r="X150" s="31">
        <v>15.559413580246918</v>
      </c>
      <c r="Y150" s="31">
        <v>15.347222222222223</v>
      </c>
      <c r="Z150" s="31">
        <v>17.800925925925934</v>
      </c>
      <c r="AA150" s="6">
        <f t="shared" si="6"/>
        <v>73.281044000000009</v>
      </c>
      <c r="AB150" s="6">
        <f t="shared" si="7"/>
        <v>54.936981000000003</v>
      </c>
      <c r="AC150" s="6">
        <f t="shared" si="8"/>
        <v>63.382093166666664</v>
      </c>
      <c r="AD150" s="7"/>
    </row>
    <row r="151" spans="2:30" x14ac:dyDescent="0.25">
      <c r="B151" s="1">
        <v>43237</v>
      </c>
      <c r="C151" s="29">
        <v>22.777777777777779</v>
      </c>
      <c r="D151" s="29">
        <v>26.666666666666668</v>
      </c>
      <c r="E151" s="29">
        <v>19.444444444444443</v>
      </c>
      <c r="F151" s="29">
        <v>24.444444444444443</v>
      </c>
      <c r="G151" s="29">
        <v>26.666666666666668</v>
      </c>
      <c r="H151" s="29">
        <v>18.055555555555557</v>
      </c>
      <c r="I151" s="29">
        <v>21.111111111111111</v>
      </c>
      <c r="J151" s="29">
        <v>29.444444444444443</v>
      </c>
      <c r="K151" s="30">
        <v>14.444444444444445</v>
      </c>
      <c r="L151" s="30">
        <v>12.777777777777779</v>
      </c>
      <c r="M151" s="30">
        <v>13.611111111111111</v>
      </c>
      <c r="N151" s="30">
        <v>11.666666666666666</v>
      </c>
      <c r="O151" s="30">
        <v>11.111111111111111</v>
      </c>
      <c r="P151" s="30">
        <v>13.333333333333334</v>
      </c>
      <c r="Q151" s="30">
        <v>10.555555555555555</v>
      </c>
      <c r="R151" s="30">
        <v>16.666666666666668</v>
      </c>
      <c r="S151" s="31">
        <v>18.055555555555554</v>
      </c>
      <c r="T151" s="31">
        <v>20</v>
      </c>
      <c r="U151" s="31">
        <v>16.817129629629623</v>
      </c>
      <c r="V151" s="31">
        <v>17.106481481481485</v>
      </c>
      <c r="W151" s="31">
        <v>18.217592592592599</v>
      </c>
      <c r="X151" s="31">
        <v>14.895833333333341</v>
      </c>
      <c r="Y151" s="31">
        <v>15.462962962962967</v>
      </c>
      <c r="Z151" s="31">
        <v>22.06018518518518</v>
      </c>
      <c r="AA151" s="6">
        <f t="shared" si="6"/>
        <v>73.624426499999998</v>
      </c>
      <c r="AB151" s="6">
        <f t="shared" si="7"/>
        <v>54.994230999999999</v>
      </c>
      <c r="AC151" s="6">
        <f t="shared" si="8"/>
        <v>63.843162270833332</v>
      </c>
      <c r="AD151" s="7"/>
    </row>
    <row r="152" spans="2:30" x14ac:dyDescent="0.25">
      <c r="B152" s="1">
        <v>43238</v>
      </c>
      <c r="C152" s="29">
        <v>20.555555555555557</v>
      </c>
      <c r="D152" s="29">
        <v>28.888888888888889</v>
      </c>
      <c r="E152" s="29">
        <v>20</v>
      </c>
      <c r="F152" s="29">
        <v>23.333333333333332</v>
      </c>
      <c r="G152" s="29">
        <v>28.333333333333332</v>
      </c>
      <c r="H152" s="29">
        <v>17.222222222222221</v>
      </c>
      <c r="I152" s="29">
        <v>21.111111111111111</v>
      </c>
      <c r="J152" s="29">
        <v>32.777777777777779</v>
      </c>
      <c r="K152" s="30">
        <v>15</v>
      </c>
      <c r="L152" s="30">
        <v>14.166666666666666</v>
      </c>
      <c r="M152" s="30">
        <v>15.555555555555555</v>
      </c>
      <c r="N152" s="30">
        <v>13.333333333333334</v>
      </c>
      <c r="O152" s="30">
        <v>12.222222222222221</v>
      </c>
      <c r="P152" s="30">
        <v>12.777777777777779</v>
      </c>
      <c r="Q152" s="30">
        <v>13.333333333333334</v>
      </c>
      <c r="R152" s="30">
        <v>15</v>
      </c>
      <c r="S152" s="31">
        <v>17.276234567901234</v>
      </c>
      <c r="T152" s="31">
        <v>22.013888888888889</v>
      </c>
      <c r="U152" s="31">
        <v>17.391975308641971</v>
      </c>
      <c r="V152" s="31">
        <v>16.909722222222225</v>
      </c>
      <c r="W152" s="31">
        <v>18.842592592592595</v>
      </c>
      <c r="X152" s="31">
        <v>14.120370370370367</v>
      </c>
      <c r="Y152" s="31">
        <v>15.763888888888895</v>
      </c>
      <c r="Z152" s="31">
        <v>24.375</v>
      </c>
      <c r="AA152" s="6">
        <f t="shared" si="6"/>
        <v>73.960846999999987</v>
      </c>
      <c r="AB152" s="6">
        <f t="shared" si="7"/>
        <v>57.696919000000001</v>
      </c>
      <c r="AC152" s="6">
        <f t="shared" si="8"/>
        <v>64.736787840277785</v>
      </c>
      <c r="AD152" s="7"/>
    </row>
    <row r="153" spans="2:30" x14ac:dyDescent="0.25">
      <c r="B153" s="1">
        <v>43239</v>
      </c>
      <c r="C153" s="29">
        <v>20</v>
      </c>
      <c r="D153" s="29">
        <v>30</v>
      </c>
      <c r="E153" s="29">
        <v>19.444444444444443</v>
      </c>
      <c r="F153" s="29">
        <v>22.777777777777779</v>
      </c>
      <c r="G153" s="29">
        <v>26.666666666666668</v>
      </c>
      <c r="H153" s="29">
        <v>17.222222222222221</v>
      </c>
      <c r="I153" s="29">
        <v>19.444444444444443</v>
      </c>
      <c r="J153" s="29">
        <v>28.888888888888889</v>
      </c>
      <c r="K153" s="30">
        <v>14.722222222222221</v>
      </c>
      <c r="L153" s="30">
        <v>15.555555555555555</v>
      </c>
      <c r="M153" s="30">
        <v>16.111111111111111</v>
      </c>
      <c r="N153" s="30">
        <v>14.166666666666666</v>
      </c>
      <c r="O153" s="30">
        <v>12.222222222222221</v>
      </c>
      <c r="P153" s="30">
        <v>12.777777777777779</v>
      </c>
      <c r="Q153" s="30">
        <v>12.777777777777779</v>
      </c>
      <c r="R153" s="30">
        <v>16.388888888888889</v>
      </c>
      <c r="S153" s="31">
        <v>17.069830246913583</v>
      </c>
      <c r="T153" s="31">
        <v>22.418981481481481</v>
      </c>
      <c r="U153" s="31">
        <v>17.303240740740744</v>
      </c>
      <c r="V153" s="31">
        <v>16.863425925925924</v>
      </c>
      <c r="W153" s="31">
        <v>17.847222222222218</v>
      </c>
      <c r="X153" s="31">
        <v>14.104938271604935</v>
      </c>
      <c r="Y153" s="31">
        <v>15.127314814814815</v>
      </c>
      <c r="Z153" s="31">
        <v>22.8125</v>
      </c>
      <c r="AA153" s="6">
        <f t="shared" si="6"/>
        <v>73.030160999999993</v>
      </c>
      <c r="AB153" s="6">
        <f t="shared" si="7"/>
        <v>58.580632999999999</v>
      </c>
      <c r="AC153" s="6">
        <f t="shared" si="8"/>
        <v>64.449688951388879</v>
      </c>
      <c r="AD153" s="7"/>
    </row>
    <row r="154" spans="2:30" x14ac:dyDescent="0.25">
      <c r="B154" s="1">
        <v>43240</v>
      </c>
      <c r="C154" s="29">
        <v>20.555555555555557</v>
      </c>
      <c r="D154" s="29">
        <v>26.111111111111111</v>
      </c>
      <c r="E154" s="29">
        <v>20.370370370370374</v>
      </c>
      <c r="F154" s="29">
        <v>22.222222222222221</v>
      </c>
      <c r="G154" s="29">
        <v>23.888888888888889</v>
      </c>
      <c r="H154" s="29">
        <v>16.111111111111111</v>
      </c>
      <c r="I154" s="29">
        <v>18.888888888888889</v>
      </c>
      <c r="J154" s="29">
        <v>25.555555555555557</v>
      </c>
      <c r="K154" s="30">
        <v>15.555555555555555</v>
      </c>
      <c r="L154" s="30">
        <v>13.055555555555555</v>
      </c>
      <c r="M154" s="30">
        <v>16.111111111111111</v>
      </c>
      <c r="N154" s="30">
        <v>15</v>
      </c>
      <c r="O154" s="30">
        <v>10.555555555555555</v>
      </c>
      <c r="P154" s="30">
        <v>12.222222222222221</v>
      </c>
      <c r="Q154" s="30">
        <v>12.777777777777779</v>
      </c>
      <c r="R154" s="30">
        <v>13.888888888888889</v>
      </c>
      <c r="S154" s="31">
        <v>17.583333333333332</v>
      </c>
      <c r="T154" s="31">
        <v>19.363425925925927</v>
      </c>
      <c r="U154" s="31">
        <v>17.689043209876548</v>
      </c>
      <c r="V154" s="31">
        <v>17.476851851851851</v>
      </c>
      <c r="W154" s="31">
        <v>16.157407407407408</v>
      </c>
      <c r="X154" s="31">
        <v>13.773148148148147</v>
      </c>
      <c r="Y154" s="31">
        <v>14.814814814814815</v>
      </c>
      <c r="Z154" s="31">
        <v>19.305555555555554</v>
      </c>
      <c r="AA154" s="6">
        <f t="shared" si="6"/>
        <v>71.487278000000003</v>
      </c>
      <c r="AB154" s="6">
        <f t="shared" si="7"/>
        <v>57.934966999999993</v>
      </c>
      <c r="AC154" s="6">
        <f t="shared" si="8"/>
        <v>63.510577150000003</v>
      </c>
      <c r="AD154" s="7"/>
    </row>
    <row r="155" spans="2:30" x14ac:dyDescent="0.25">
      <c r="B155" s="1">
        <v>43241</v>
      </c>
      <c r="C155" s="29">
        <v>18.888888888888889</v>
      </c>
      <c r="D155" s="29">
        <v>25.833333333333332</v>
      </c>
      <c r="E155" s="29">
        <v>18.888888888888889</v>
      </c>
      <c r="F155" s="29">
        <v>19.444444444444443</v>
      </c>
      <c r="G155" s="29">
        <v>28.333333333333332</v>
      </c>
      <c r="H155" s="29">
        <v>18.611111111111111</v>
      </c>
      <c r="I155" s="29">
        <v>22.222222222222221</v>
      </c>
      <c r="J155" s="29">
        <v>33.333333333333336</v>
      </c>
      <c r="K155" s="30">
        <v>15.555555555555555</v>
      </c>
      <c r="L155" s="30">
        <v>12.222222222222221</v>
      </c>
      <c r="M155" s="30">
        <v>15.833333333333334</v>
      </c>
      <c r="N155" s="30">
        <v>13.888888888888889</v>
      </c>
      <c r="O155" s="30">
        <v>10.555555555555555</v>
      </c>
      <c r="P155" s="30">
        <v>11.666666666666666</v>
      </c>
      <c r="Q155" s="30">
        <v>13.333333333333334</v>
      </c>
      <c r="R155" s="30">
        <v>12.222222222222221</v>
      </c>
      <c r="S155" s="31">
        <v>16.668981481481477</v>
      </c>
      <c r="T155" s="31">
        <v>19.594907407407405</v>
      </c>
      <c r="U155" s="31">
        <v>16.971450617283953</v>
      </c>
      <c r="V155" s="31">
        <v>15.800540123456791</v>
      </c>
      <c r="W155" s="31">
        <v>18.078703703703706</v>
      </c>
      <c r="X155" s="31">
        <v>14.374999999999998</v>
      </c>
      <c r="Y155" s="31">
        <v>16.203703703703706</v>
      </c>
      <c r="Z155" s="31">
        <v>23.680555555555557</v>
      </c>
      <c r="AA155" s="6">
        <f t="shared" si="6"/>
        <v>70.931961499999986</v>
      </c>
      <c r="AB155" s="6">
        <f t="shared" si="7"/>
        <v>57.169337999999996</v>
      </c>
      <c r="AC155" s="6">
        <f t="shared" si="8"/>
        <v>63.166673764583336</v>
      </c>
      <c r="AD155" s="7"/>
    </row>
    <row r="156" spans="2:30" x14ac:dyDescent="0.25">
      <c r="B156" s="1">
        <v>43242</v>
      </c>
      <c r="C156" s="29">
        <v>19.722222222222221</v>
      </c>
      <c r="D156" s="29">
        <v>30</v>
      </c>
      <c r="E156" s="29">
        <v>19.444444444444443</v>
      </c>
      <c r="F156" s="29">
        <v>21.111111111111111</v>
      </c>
      <c r="G156" s="29">
        <v>25.555555555555557</v>
      </c>
      <c r="H156" s="29">
        <v>15.833333333333334</v>
      </c>
      <c r="I156" s="29">
        <v>19.444444444444443</v>
      </c>
      <c r="J156" s="29">
        <v>28.888888888888889</v>
      </c>
      <c r="K156" s="30">
        <v>15.555555555555555</v>
      </c>
      <c r="L156" s="30">
        <v>16.666666666666668</v>
      </c>
      <c r="M156" s="30">
        <v>16.111111111111111</v>
      </c>
      <c r="N156" s="30">
        <v>13.888888888888889</v>
      </c>
      <c r="O156" s="30">
        <v>12.222222222222221</v>
      </c>
      <c r="P156" s="30">
        <v>12.777777777777779</v>
      </c>
      <c r="Q156" s="30">
        <v>13.333333333333334</v>
      </c>
      <c r="R156" s="30">
        <v>15.555555555555555</v>
      </c>
      <c r="S156" s="31">
        <v>17.098765432098762</v>
      </c>
      <c r="T156" s="31">
        <v>23.020833333333332</v>
      </c>
      <c r="U156" s="31">
        <v>17.395833333333339</v>
      </c>
      <c r="V156" s="31">
        <v>16.419753086419757</v>
      </c>
      <c r="W156" s="31">
        <v>17.638888888888889</v>
      </c>
      <c r="X156" s="31">
        <v>13.703703703703702</v>
      </c>
      <c r="Y156" s="31">
        <v>15.891203703703708</v>
      </c>
      <c r="Z156" s="31">
        <v>22.847222222222225</v>
      </c>
      <c r="AA156" s="6">
        <f t="shared" si="6"/>
        <v>72.239234500000009</v>
      </c>
      <c r="AB156" s="6">
        <f t="shared" si="7"/>
        <v>59.173519999999996</v>
      </c>
      <c r="AC156" s="6">
        <f t="shared" si="8"/>
        <v>64.693324701388889</v>
      </c>
      <c r="AD156" s="7"/>
    </row>
    <row r="157" spans="2:30" x14ac:dyDescent="0.25">
      <c r="B157" s="1">
        <v>43243</v>
      </c>
      <c r="C157" s="29">
        <v>20.555555555555557</v>
      </c>
      <c r="D157" s="29">
        <v>29.444444444444443</v>
      </c>
      <c r="E157" s="29">
        <v>20.277777777777779</v>
      </c>
      <c r="F157" s="29">
        <v>22.777777777777779</v>
      </c>
      <c r="G157" s="29">
        <v>22.777777777777779</v>
      </c>
      <c r="H157" s="29">
        <v>17.222222222222221</v>
      </c>
      <c r="I157" s="29">
        <v>20</v>
      </c>
      <c r="J157" s="29">
        <v>27.222222222222221</v>
      </c>
      <c r="K157" s="30">
        <v>15</v>
      </c>
      <c r="L157" s="30">
        <v>14.722222222222221</v>
      </c>
      <c r="M157" s="30">
        <v>15.555555555555555</v>
      </c>
      <c r="N157" s="30">
        <v>13.888888888888889</v>
      </c>
      <c r="O157" s="30">
        <v>12.222222222222221</v>
      </c>
      <c r="P157" s="30">
        <v>12.777777777777779</v>
      </c>
      <c r="Q157" s="30">
        <v>13.888888888888889</v>
      </c>
      <c r="R157" s="30">
        <v>15.555555555555555</v>
      </c>
      <c r="S157" s="31">
        <v>16.971450617283953</v>
      </c>
      <c r="T157" s="31">
        <v>21.909722222222229</v>
      </c>
      <c r="U157" s="31">
        <v>17.210648148148145</v>
      </c>
      <c r="V157" s="31">
        <v>17.094907407407408</v>
      </c>
      <c r="W157" s="31">
        <v>16.712962962962965</v>
      </c>
      <c r="X157" s="31">
        <v>14.216820987654316</v>
      </c>
      <c r="Y157" s="31">
        <v>15.983796296296298</v>
      </c>
      <c r="Z157" s="31">
        <v>20.81018518518519</v>
      </c>
      <c r="AA157" s="6">
        <f t="shared" si="6"/>
        <v>73.026237000000009</v>
      </c>
      <c r="AB157" s="6">
        <f t="shared" si="7"/>
        <v>58.228232000000006</v>
      </c>
      <c r="AC157" s="6">
        <f t="shared" si="8"/>
        <v>64.269302284722215</v>
      </c>
      <c r="AD157" s="7"/>
    </row>
    <row r="158" spans="2:30" x14ac:dyDescent="0.25">
      <c r="B158" s="1">
        <v>43244</v>
      </c>
      <c r="C158" s="29">
        <v>19.166666666666668</v>
      </c>
      <c r="D158" s="29">
        <v>27.222222222222221</v>
      </c>
      <c r="E158" s="29">
        <v>20</v>
      </c>
      <c r="F158" s="29">
        <v>21.111111111111111</v>
      </c>
      <c r="G158" s="29">
        <v>25</v>
      </c>
      <c r="H158" s="29">
        <v>17.222222222222221</v>
      </c>
      <c r="I158" s="29">
        <v>17.5</v>
      </c>
      <c r="J158" s="29">
        <v>28.888888888888889</v>
      </c>
      <c r="K158" s="30">
        <v>15.555555555555555</v>
      </c>
      <c r="L158" s="30">
        <v>13.611111111111111</v>
      </c>
      <c r="M158" s="30">
        <v>15.555555555555555</v>
      </c>
      <c r="N158" s="30">
        <v>14.444444444444445</v>
      </c>
      <c r="O158" s="30">
        <v>11.111111111111111</v>
      </c>
      <c r="P158" s="30">
        <v>12.777777777777779</v>
      </c>
      <c r="Q158" s="30">
        <v>13.333333333333334</v>
      </c>
      <c r="R158" s="30">
        <v>12.222222222222221</v>
      </c>
      <c r="S158" s="31">
        <v>16.682098765432098</v>
      </c>
      <c r="T158" s="31">
        <v>19.965277777777779</v>
      </c>
      <c r="U158" s="31">
        <v>17.1141975308642</v>
      </c>
      <c r="V158" s="31">
        <v>16.5625</v>
      </c>
      <c r="W158" s="31">
        <v>16.67824074074074</v>
      </c>
      <c r="X158" s="31">
        <v>14.409722222222229</v>
      </c>
      <c r="Y158" s="31">
        <v>15.081018518518519</v>
      </c>
      <c r="Z158" s="31">
        <v>21.030092592592592</v>
      </c>
      <c r="AA158" s="6">
        <f t="shared" si="6"/>
        <v>70.937427499999984</v>
      </c>
      <c r="AB158" s="6">
        <f t="shared" si="7"/>
        <v>57.793734000000001</v>
      </c>
      <c r="AC158" s="6">
        <f t="shared" si="8"/>
        <v>63.110232701388888</v>
      </c>
      <c r="AD158" s="7"/>
    </row>
    <row r="159" spans="2:30" x14ac:dyDescent="0.25">
      <c r="B159" s="1">
        <v>43245</v>
      </c>
      <c r="C159" s="29">
        <v>20</v>
      </c>
      <c r="D159" s="29">
        <v>21.111111111111111</v>
      </c>
      <c r="E159" s="29">
        <v>21.111111111111111</v>
      </c>
      <c r="F159" s="29">
        <v>22.222222222222221</v>
      </c>
      <c r="G159" s="29">
        <v>18.888888888888889</v>
      </c>
      <c r="H159" s="29">
        <v>17.777777777777779</v>
      </c>
      <c r="I159" s="29">
        <v>18.888888888888889</v>
      </c>
      <c r="J159" s="29">
        <v>16.111111111111111</v>
      </c>
      <c r="K159" s="30">
        <v>13.888888888888889</v>
      </c>
      <c r="L159" s="30">
        <v>15</v>
      </c>
      <c r="M159" s="30">
        <v>15.277777777777779</v>
      </c>
      <c r="N159" s="30">
        <v>13.888888888888889</v>
      </c>
      <c r="O159" s="30">
        <v>12.222222222222221</v>
      </c>
      <c r="P159" s="30">
        <v>12.777777777777779</v>
      </c>
      <c r="Q159" s="30">
        <v>13.333333333333334</v>
      </c>
      <c r="R159" s="30">
        <v>12.222222222222221</v>
      </c>
      <c r="S159" s="31">
        <v>17.175925925925927</v>
      </c>
      <c r="T159" s="31">
        <v>17.407407407407408</v>
      </c>
      <c r="U159" s="31">
        <v>17.511574074074073</v>
      </c>
      <c r="V159" s="31">
        <v>17.083333333333339</v>
      </c>
      <c r="W159" s="31">
        <v>14.861111111111109</v>
      </c>
      <c r="X159" s="31">
        <v>15.081018518518521</v>
      </c>
      <c r="Y159" s="31">
        <v>15.844907407407407</v>
      </c>
      <c r="Z159" s="31">
        <v>14.045138888888895</v>
      </c>
      <c r="AA159" s="6">
        <f t="shared" si="6"/>
        <v>69.046739000000002</v>
      </c>
      <c r="AB159" s="6">
        <f t="shared" si="7"/>
        <v>57.612989000000006</v>
      </c>
      <c r="AC159" s="6">
        <f t="shared" si="8"/>
        <v>62.390440218750001</v>
      </c>
      <c r="AD159" s="7"/>
    </row>
    <row r="160" spans="2:30" x14ac:dyDescent="0.25">
      <c r="B160" s="1">
        <v>43246</v>
      </c>
      <c r="C160" s="29">
        <v>21.111111111111111</v>
      </c>
      <c r="D160" s="29">
        <v>25</v>
      </c>
      <c r="E160" s="29">
        <v>20.833333333333332</v>
      </c>
      <c r="F160" s="29">
        <v>20.555555555555557</v>
      </c>
      <c r="G160" s="29">
        <v>23.333333333333332</v>
      </c>
      <c r="H160" s="29">
        <v>18.333333333333332</v>
      </c>
      <c r="I160" s="29">
        <v>20.555555555555557</v>
      </c>
      <c r="J160" s="29">
        <v>24.166666666666668</v>
      </c>
      <c r="K160" s="30">
        <v>13.888888888888889</v>
      </c>
      <c r="L160" s="30">
        <v>12.5</v>
      </c>
      <c r="M160" s="30">
        <v>15.185185185185187</v>
      </c>
      <c r="N160" s="30">
        <v>12.777777777777779</v>
      </c>
      <c r="O160" s="30">
        <v>12.777777777777779</v>
      </c>
      <c r="P160" s="30">
        <v>13.333333333333334</v>
      </c>
      <c r="Q160" s="30">
        <v>12.777777777777779</v>
      </c>
      <c r="R160" s="30">
        <v>13.888888888888889</v>
      </c>
      <c r="S160" s="31">
        <v>17.584876543209877</v>
      </c>
      <c r="T160" s="31">
        <v>19.201388888888889</v>
      </c>
      <c r="U160" s="31">
        <v>17.646604938271601</v>
      </c>
      <c r="V160" s="31">
        <v>16.481481481481481</v>
      </c>
      <c r="W160" s="31">
        <v>17.388117283950617</v>
      </c>
      <c r="X160" s="31">
        <v>14.988425925925926</v>
      </c>
      <c r="Y160" s="31">
        <v>15.787037037037038</v>
      </c>
      <c r="Z160" s="31">
        <v>18.283179012345681</v>
      </c>
      <c r="AA160" s="6">
        <f t="shared" si="6"/>
        <v>71.193242500000011</v>
      </c>
      <c r="AB160" s="6">
        <f t="shared" si="7"/>
        <v>56.358297000000007</v>
      </c>
      <c r="AC160" s="6">
        <f t="shared" si="8"/>
        <v>63.409615743055554</v>
      </c>
      <c r="AD160" s="7"/>
    </row>
    <row r="161" spans="2:30" x14ac:dyDescent="0.25">
      <c r="B161" s="1">
        <v>43247</v>
      </c>
      <c r="C161" s="29">
        <v>22.222222222222221</v>
      </c>
      <c r="D161" s="29">
        <v>28.888888888888889</v>
      </c>
      <c r="E161" s="29">
        <v>21.666666666666668</v>
      </c>
      <c r="F161" s="29">
        <v>26.666666666666668</v>
      </c>
      <c r="G161" s="29">
        <v>31.666666666666668</v>
      </c>
      <c r="H161" s="29">
        <v>22.222222222222221</v>
      </c>
      <c r="I161" s="29">
        <v>27.222222222222221</v>
      </c>
      <c r="J161" s="29">
        <v>33.333333333333336</v>
      </c>
      <c r="K161" s="30">
        <v>11.666666666666666</v>
      </c>
      <c r="L161" s="30">
        <v>14.722222222222221</v>
      </c>
      <c r="M161" s="30">
        <v>15.555555555555555</v>
      </c>
      <c r="N161" s="30">
        <v>12.222222222222221</v>
      </c>
      <c r="O161" s="30">
        <v>11.666666666666666</v>
      </c>
      <c r="P161" s="30">
        <v>12.222222222222221</v>
      </c>
      <c r="Q161" s="30">
        <v>11.666666666666666</v>
      </c>
      <c r="R161" s="30">
        <v>15</v>
      </c>
      <c r="S161" s="31">
        <v>17.210648148148149</v>
      </c>
      <c r="T161" s="31">
        <v>22.696759259259263</v>
      </c>
      <c r="U161" s="31">
        <v>18.051697530864196</v>
      </c>
      <c r="V161" s="31">
        <v>17.604166666666668</v>
      </c>
      <c r="W161" s="31">
        <v>21.62037037037037</v>
      </c>
      <c r="X161" s="31">
        <v>16.562499999999996</v>
      </c>
      <c r="Y161" s="31">
        <v>19.606481481481477</v>
      </c>
      <c r="Z161" s="31">
        <v>24.490740740740737</v>
      </c>
      <c r="AA161" s="6">
        <f t="shared" si="6"/>
        <v>78.134345999999994</v>
      </c>
      <c r="AB161" s="6">
        <f t="shared" si="7"/>
        <v>56.169809999999998</v>
      </c>
      <c r="AC161" s="6">
        <f t="shared" si="8"/>
        <v>66.675927541666653</v>
      </c>
      <c r="AD161" s="7"/>
    </row>
    <row r="162" spans="2:30" x14ac:dyDescent="0.25">
      <c r="B162" s="1">
        <v>43248</v>
      </c>
      <c r="C162" s="29">
        <v>22.222222222222221</v>
      </c>
      <c r="D162" s="29">
        <v>33.888888888888886</v>
      </c>
      <c r="E162" s="29">
        <v>23.333333333333332</v>
      </c>
      <c r="F162" s="29">
        <v>29.444444444444443</v>
      </c>
      <c r="G162" s="29">
        <v>35</v>
      </c>
      <c r="H162" s="29">
        <v>28.333333333333332</v>
      </c>
      <c r="I162" s="29">
        <v>32.222222222222221</v>
      </c>
      <c r="J162" s="29">
        <v>36.666666666666664</v>
      </c>
      <c r="K162" s="30">
        <v>14.444444444444445</v>
      </c>
      <c r="L162" s="30">
        <v>18.611111111111111</v>
      </c>
      <c r="M162" s="30">
        <v>15.555555555555555</v>
      </c>
      <c r="N162" s="30">
        <v>12.222222222222221</v>
      </c>
      <c r="O162" s="30">
        <v>13.888888888888889</v>
      </c>
      <c r="P162" s="30">
        <v>13.611111111111111</v>
      </c>
      <c r="Q162" s="30">
        <v>15.555555555555555</v>
      </c>
      <c r="R162" s="30">
        <v>20.555555555555557</v>
      </c>
      <c r="S162" s="31">
        <v>17.881944444444446</v>
      </c>
      <c r="T162" s="31">
        <v>27.199074074074073</v>
      </c>
      <c r="U162" s="31">
        <v>18.059413580246915</v>
      </c>
      <c r="V162" s="31">
        <v>19.357638888888889</v>
      </c>
      <c r="W162" s="31">
        <v>25.416666666666668</v>
      </c>
      <c r="X162" s="31">
        <v>18.923611111111107</v>
      </c>
      <c r="Y162" s="31">
        <v>23.287037037037038</v>
      </c>
      <c r="Z162" s="31">
        <v>28.796296296296305</v>
      </c>
      <c r="AA162" s="6">
        <f t="shared" si="6"/>
        <v>83.301254999999998</v>
      </c>
      <c r="AB162" s="6">
        <f t="shared" si="7"/>
        <v>59.636162499999998</v>
      </c>
      <c r="AC162" s="6">
        <f t="shared" si="8"/>
        <v>70.461199010416664</v>
      </c>
      <c r="AD162" s="7"/>
    </row>
    <row r="163" spans="2:30" x14ac:dyDescent="0.25">
      <c r="B163" s="1">
        <v>43249</v>
      </c>
      <c r="C163" s="29">
        <v>21.666666666666668</v>
      </c>
      <c r="D163" s="29">
        <v>37.222222222222221</v>
      </c>
      <c r="E163" s="29">
        <v>21.111111111111111</v>
      </c>
      <c r="F163" s="29">
        <v>29.444444444444443</v>
      </c>
      <c r="G163" s="29">
        <v>36.111111111111114</v>
      </c>
      <c r="H163" s="29">
        <v>20.555555555555557</v>
      </c>
      <c r="I163" s="29">
        <v>28.333333333333332</v>
      </c>
      <c r="J163" s="29">
        <v>35.555555555555557</v>
      </c>
      <c r="K163" s="30">
        <v>16.111111111111111</v>
      </c>
      <c r="L163" s="30">
        <v>21.666666666666668</v>
      </c>
      <c r="M163" s="30">
        <v>15.555555555555555</v>
      </c>
      <c r="N163" s="30">
        <v>14.629629629629632</v>
      </c>
      <c r="O163" s="30">
        <v>15.555555555555555</v>
      </c>
      <c r="P163" s="30">
        <v>13.333333333333334</v>
      </c>
      <c r="Q163" s="30">
        <v>13.333333333333334</v>
      </c>
      <c r="R163" s="30">
        <v>18.611111111111111</v>
      </c>
      <c r="S163" s="31">
        <v>17.997685185185187</v>
      </c>
      <c r="T163" s="31">
        <v>30.150462962962965</v>
      </c>
      <c r="U163" s="31">
        <v>17.241512345679009</v>
      </c>
      <c r="V163" s="31">
        <v>19.359567901234563</v>
      </c>
      <c r="W163" s="31">
        <v>25.763888888888886</v>
      </c>
      <c r="X163" s="31">
        <v>16.828703703703699</v>
      </c>
      <c r="Y163" s="31">
        <v>20.694444444444443</v>
      </c>
      <c r="Z163" s="31">
        <v>28.020833333333329</v>
      </c>
      <c r="AA163" s="6">
        <f t="shared" si="6"/>
        <v>82.295298000000003</v>
      </c>
      <c r="AB163" s="6">
        <f t="shared" si="7"/>
        <v>61.532675499999996</v>
      </c>
      <c r="AC163" s="6">
        <f t="shared" si="8"/>
        <v>70.508905604166657</v>
      </c>
      <c r="AD163" s="7"/>
    </row>
    <row r="164" spans="2:30" x14ac:dyDescent="0.25">
      <c r="B164" s="1">
        <v>43250</v>
      </c>
      <c r="C164" s="29">
        <v>20.555555555555557</v>
      </c>
      <c r="D164" s="29">
        <v>31.666666666666668</v>
      </c>
      <c r="E164" s="29">
        <v>20.555555555555557</v>
      </c>
      <c r="F164" s="29">
        <v>24.444444444444443</v>
      </c>
      <c r="G164" s="29">
        <v>23.888888888888889</v>
      </c>
      <c r="H164" s="29">
        <v>16.944444444444443</v>
      </c>
      <c r="I164" s="29">
        <v>20.555555555555557</v>
      </c>
      <c r="J164" s="29">
        <v>27.222222222222221</v>
      </c>
      <c r="K164" s="30">
        <v>15.555555555555555</v>
      </c>
      <c r="L164" s="30">
        <v>15</v>
      </c>
      <c r="M164" s="30">
        <v>15.555555555555555</v>
      </c>
      <c r="N164" s="30">
        <v>15.277777777777779</v>
      </c>
      <c r="O164" s="30">
        <v>11.666666666666666</v>
      </c>
      <c r="P164" s="30">
        <v>12.222222222222221</v>
      </c>
      <c r="Q164" s="30">
        <v>12.222222222222221</v>
      </c>
      <c r="R164" s="30">
        <v>16.111111111111111</v>
      </c>
      <c r="S164" s="31">
        <v>17.927083333333332</v>
      </c>
      <c r="T164" s="31">
        <v>24.675925925925927</v>
      </c>
      <c r="U164" s="31">
        <v>17.642746913580247</v>
      </c>
      <c r="V164" s="31">
        <v>17.870370370370367</v>
      </c>
      <c r="W164" s="31">
        <v>17.24537037037037</v>
      </c>
      <c r="X164" s="31">
        <v>14.050925925925924</v>
      </c>
      <c r="Y164" s="31">
        <v>15.648148148148151</v>
      </c>
      <c r="Z164" s="31">
        <v>22.1875</v>
      </c>
      <c r="AA164" s="6">
        <f t="shared" si="6"/>
        <v>74.711218500000001</v>
      </c>
      <c r="AB164" s="6">
        <f t="shared" si="7"/>
        <v>58.541806499999993</v>
      </c>
      <c r="AC164" s="6">
        <f t="shared" si="8"/>
        <v>65.979125279166666</v>
      </c>
      <c r="AD164" s="7"/>
    </row>
    <row r="165" spans="2:30" x14ac:dyDescent="0.25">
      <c r="B165" s="1">
        <v>43251</v>
      </c>
      <c r="C165" s="29">
        <v>21.666666666666668</v>
      </c>
      <c r="D165" s="29">
        <v>25.555555555555557</v>
      </c>
      <c r="E165" s="29">
        <v>22.222222222222221</v>
      </c>
      <c r="F165" s="29">
        <v>24.444444444444443</v>
      </c>
      <c r="G165" s="29">
        <v>22.222222222222221</v>
      </c>
      <c r="H165" s="29">
        <v>17.037037037037035</v>
      </c>
      <c r="I165" s="29">
        <v>17.777777777777779</v>
      </c>
      <c r="J165" s="29">
        <v>21.666666666666668</v>
      </c>
      <c r="K165" s="30">
        <v>15.555555555555555</v>
      </c>
      <c r="L165" s="30">
        <v>11.666666666666666</v>
      </c>
      <c r="M165" s="30">
        <v>15.555555555555555</v>
      </c>
      <c r="N165" s="30">
        <v>14.444444444444445</v>
      </c>
      <c r="O165" s="30">
        <v>11.111111111111111</v>
      </c>
      <c r="P165" s="30">
        <v>12.222222222222221</v>
      </c>
      <c r="Q165" s="30">
        <v>11.666666666666666</v>
      </c>
      <c r="R165" s="30">
        <v>12.777777777777779</v>
      </c>
      <c r="S165" s="31">
        <v>18.624228395061724</v>
      </c>
      <c r="T165" s="31">
        <v>18.356481481481485</v>
      </c>
      <c r="U165" s="31">
        <v>18.775077160493826</v>
      </c>
      <c r="V165" s="31">
        <v>18.275462962962965</v>
      </c>
      <c r="W165" s="31">
        <v>16.365740740740744</v>
      </c>
      <c r="X165" s="31">
        <v>14.008487654320986</v>
      </c>
      <c r="Y165" s="31">
        <v>14.560185185185183</v>
      </c>
      <c r="Z165" s="31">
        <v>17.314814814814817</v>
      </c>
      <c r="AA165" s="6">
        <f t="shared" si="6"/>
        <v>72.620145000000008</v>
      </c>
      <c r="AB165" s="6">
        <f t="shared" si="7"/>
        <v>56.771687999999997</v>
      </c>
      <c r="AC165" s="6">
        <f t="shared" si="8"/>
        <v>64.082935218055553</v>
      </c>
      <c r="AD165" s="7"/>
    </row>
    <row r="166" spans="2:30" x14ac:dyDescent="0.25">
      <c r="B166" s="1">
        <v>43252</v>
      </c>
      <c r="C166" s="29">
        <v>22.777777777777779</v>
      </c>
      <c r="D166" s="29">
        <v>28.333333333333332</v>
      </c>
      <c r="E166" s="29">
        <v>23.333333333333332</v>
      </c>
      <c r="F166" s="29">
        <v>27.5</v>
      </c>
      <c r="G166" s="29">
        <v>29.444444444444443</v>
      </c>
      <c r="H166" s="29">
        <v>22.777777777777779</v>
      </c>
      <c r="I166" s="29">
        <v>26.111111111111111</v>
      </c>
      <c r="J166" s="29">
        <v>31.666666666666668</v>
      </c>
      <c r="K166" s="30">
        <v>14.444444444444445</v>
      </c>
      <c r="L166" s="30">
        <v>11.666666666666666</v>
      </c>
      <c r="M166" s="30">
        <v>14.166666666666666</v>
      </c>
      <c r="N166" s="30">
        <v>12.222222222222221</v>
      </c>
      <c r="O166" s="30">
        <v>8.8888888888888893</v>
      </c>
      <c r="P166" s="30">
        <v>10.555555555555555</v>
      </c>
      <c r="Q166" s="30">
        <v>10</v>
      </c>
      <c r="R166" s="30">
        <v>11.944444444444445</v>
      </c>
      <c r="S166" s="31">
        <v>18.726851851851851</v>
      </c>
      <c r="T166" s="31">
        <v>20.833333333333332</v>
      </c>
      <c r="U166" s="31">
        <v>18.761574074074073</v>
      </c>
      <c r="V166" s="31">
        <v>18.940972222222221</v>
      </c>
      <c r="W166" s="31">
        <v>20.347222222222229</v>
      </c>
      <c r="X166" s="31">
        <v>15.706018518518521</v>
      </c>
      <c r="Y166" s="31">
        <v>17.893518518518523</v>
      </c>
      <c r="Z166" s="31">
        <v>22.615740740740737</v>
      </c>
      <c r="AA166" s="6">
        <f t="shared" si="6"/>
        <v>78.6014385</v>
      </c>
      <c r="AB166" s="6">
        <f t="shared" si="7"/>
        <v>54.4144845</v>
      </c>
      <c r="AC166" s="6">
        <f t="shared" si="8"/>
        <v>66.609574510416678</v>
      </c>
      <c r="AD166" s="7"/>
    </row>
    <row r="167" spans="2:30" x14ac:dyDescent="0.25">
      <c r="B167" s="1">
        <v>43253</v>
      </c>
      <c r="C167" s="29">
        <v>25.555555555555557</v>
      </c>
      <c r="D167" s="29">
        <v>34.444444444444443</v>
      </c>
      <c r="E167" s="29">
        <v>26.666666666666668</v>
      </c>
      <c r="F167" s="29">
        <v>31.111111111111111</v>
      </c>
      <c r="G167" s="29">
        <v>34.444444444444443</v>
      </c>
      <c r="H167" s="29">
        <v>29.444444444444443</v>
      </c>
      <c r="I167" s="29">
        <v>33.333333333333336</v>
      </c>
      <c r="J167" s="29">
        <v>38.888888888888886</v>
      </c>
      <c r="K167" s="30">
        <v>15</v>
      </c>
      <c r="L167" s="30">
        <v>17.222222222222221</v>
      </c>
      <c r="M167" s="30">
        <v>15.555555555555555</v>
      </c>
      <c r="N167" s="30">
        <v>12.777777777777779</v>
      </c>
      <c r="O167" s="30">
        <v>12.222222222222221</v>
      </c>
      <c r="P167" s="30">
        <v>12.777777777777779</v>
      </c>
      <c r="Q167" s="30">
        <v>15</v>
      </c>
      <c r="R167" s="30">
        <v>16.666666666666668</v>
      </c>
      <c r="S167" s="31">
        <v>20.393518518518519</v>
      </c>
      <c r="T167" s="31">
        <v>26.747685185185187</v>
      </c>
      <c r="U167" s="31">
        <v>20.324074074074073</v>
      </c>
      <c r="V167" s="31">
        <v>21.319444444444446</v>
      </c>
      <c r="W167" s="31">
        <v>24.444444444444443</v>
      </c>
      <c r="X167" s="31">
        <v>18.680555555555554</v>
      </c>
      <c r="Y167" s="31">
        <v>23.56481481481481</v>
      </c>
      <c r="Z167" s="31">
        <v>28.344907407407405</v>
      </c>
      <c r="AA167" s="6">
        <f t="shared" si="6"/>
        <v>86.794719000000001</v>
      </c>
      <c r="AB167" s="6">
        <f t="shared" si="7"/>
        <v>59.004083000000001</v>
      </c>
      <c r="AC167" s="6">
        <f t="shared" si="8"/>
        <v>72.617707520833335</v>
      </c>
      <c r="AD167" s="7"/>
    </row>
    <row r="168" spans="2:30" x14ac:dyDescent="0.25">
      <c r="B168" s="1">
        <v>43254</v>
      </c>
      <c r="C168" s="29">
        <v>25.555555555555557</v>
      </c>
      <c r="D168" s="29">
        <v>39.444444444444443</v>
      </c>
      <c r="E168" s="29">
        <v>26.666666666666668</v>
      </c>
      <c r="F168" s="29">
        <v>33.888888888888886</v>
      </c>
      <c r="G168" s="29">
        <v>36.666666666666664</v>
      </c>
      <c r="H168" s="29">
        <v>22.777777777777779</v>
      </c>
      <c r="I168" s="29">
        <v>31.111111111111111</v>
      </c>
      <c r="J168" s="29">
        <v>36.666666666666664</v>
      </c>
      <c r="K168" s="30">
        <v>16.111111111111111</v>
      </c>
      <c r="L168" s="30">
        <v>21.111111111111111</v>
      </c>
      <c r="M168" s="30">
        <v>16.666666666666668</v>
      </c>
      <c r="N168" s="30">
        <v>12.777777777777779</v>
      </c>
      <c r="O168" s="30">
        <v>15.555555555555555</v>
      </c>
      <c r="P168" s="30">
        <v>13.888888888888889</v>
      </c>
      <c r="Q168" s="30">
        <v>16.111111111111111</v>
      </c>
      <c r="R168" s="30">
        <v>19.444444444444443</v>
      </c>
      <c r="S168" s="31">
        <v>19.870370370370374</v>
      </c>
      <c r="T168" s="31">
        <v>30.505401234567902</v>
      </c>
      <c r="U168" s="31">
        <v>20.440586419753089</v>
      </c>
      <c r="V168" s="31">
        <v>22.245370370370367</v>
      </c>
      <c r="W168" s="31">
        <v>26.805555555555557</v>
      </c>
      <c r="X168" s="31">
        <v>17.569444444444446</v>
      </c>
      <c r="Y168" s="31">
        <v>22.129629629629623</v>
      </c>
      <c r="Z168" s="31">
        <v>28.726851851851851</v>
      </c>
      <c r="AA168" s="6">
        <f t="shared" si="6"/>
        <v>88.917248000000001</v>
      </c>
      <c r="AB168" s="6">
        <f t="shared" si="7"/>
        <v>61.874433999999994</v>
      </c>
      <c r="AC168" s="6">
        <f t="shared" si="8"/>
        <v>74.041928413888897</v>
      </c>
      <c r="AD168" s="7"/>
    </row>
    <row r="169" spans="2:30" x14ac:dyDescent="0.25">
      <c r="B169" s="1">
        <v>43255</v>
      </c>
      <c r="C169" s="29">
        <v>25</v>
      </c>
      <c r="D169" s="29">
        <v>37.777777777777779</v>
      </c>
      <c r="E169" s="29">
        <v>21.111111111111111</v>
      </c>
      <c r="F169" s="29">
        <v>31.111111111111111</v>
      </c>
      <c r="G169" s="29">
        <v>34.444444444444443</v>
      </c>
      <c r="H169" s="29">
        <v>19.444444444444443</v>
      </c>
      <c r="I169" s="29">
        <v>23.333333333333332</v>
      </c>
      <c r="J169" s="29">
        <v>33.333333333333336</v>
      </c>
      <c r="K169" s="30">
        <v>16.111111111111111</v>
      </c>
      <c r="L169" s="30">
        <v>21.666666666666668</v>
      </c>
      <c r="M169" s="30">
        <v>16.111111111111111</v>
      </c>
      <c r="N169" s="30">
        <v>12.777777777777779</v>
      </c>
      <c r="O169" s="30">
        <v>15.555555555555555</v>
      </c>
      <c r="P169" s="30">
        <v>13.333333333333334</v>
      </c>
      <c r="Q169" s="30">
        <v>13.888888888888889</v>
      </c>
      <c r="R169" s="30">
        <v>19.722222222222221</v>
      </c>
      <c r="S169" s="31">
        <v>19.938271604938269</v>
      </c>
      <c r="T169" s="31">
        <v>29.166666666666668</v>
      </c>
      <c r="U169" s="31">
        <v>17.916666666666675</v>
      </c>
      <c r="V169" s="31">
        <v>21.666666666666668</v>
      </c>
      <c r="W169" s="31">
        <v>23.472222222222225</v>
      </c>
      <c r="X169" s="31">
        <v>15.752314814814815</v>
      </c>
      <c r="Y169" s="31">
        <v>18.75</v>
      </c>
      <c r="Z169" s="31">
        <v>27.025462962962962</v>
      </c>
      <c r="AA169" s="6">
        <f t="shared" si="6"/>
        <v>82.555757</v>
      </c>
      <c r="AB169" s="6">
        <f t="shared" si="7"/>
        <v>61.323798499999995</v>
      </c>
      <c r="AC169" s="6">
        <f t="shared" si="8"/>
        <v>71.063533944444458</v>
      </c>
      <c r="AD169" s="7"/>
    </row>
    <row r="170" spans="2:30" x14ac:dyDescent="0.25">
      <c r="B170" s="1">
        <v>43256</v>
      </c>
      <c r="C170" s="29">
        <v>22.222222222222221</v>
      </c>
      <c r="D170" s="29">
        <v>33.333333333333336</v>
      </c>
      <c r="E170" s="29">
        <v>20.833333333333332</v>
      </c>
      <c r="F170" s="29">
        <v>27.222222222222221</v>
      </c>
      <c r="G170" s="29">
        <v>29.444444444444443</v>
      </c>
      <c r="H170" s="29">
        <v>18.333333333333332</v>
      </c>
      <c r="I170" s="29">
        <v>22.222222222222221</v>
      </c>
      <c r="J170" s="29">
        <v>32.222222222222221</v>
      </c>
      <c r="K170" s="30">
        <v>17.222222222222221</v>
      </c>
      <c r="L170" s="30">
        <v>16.666666666666668</v>
      </c>
      <c r="M170" s="30">
        <v>16.111111111111111</v>
      </c>
      <c r="N170" s="30">
        <v>12.777777777777779</v>
      </c>
      <c r="O170" s="30">
        <v>12.777777777777779</v>
      </c>
      <c r="P170" s="30">
        <v>12.222222222222221</v>
      </c>
      <c r="Q170" s="30">
        <v>12.222222222222221</v>
      </c>
      <c r="R170" s="30">
        <v>15.555555555555555</v>
      </c>
      <c r="S170" s="31">
        <v>18.796296296296298</v>
      </c>
      <c r="T170" s="31">
        <v>24.780092592592595</v>
      </c>
      <c r="U170" s="31">
        <v>18.252314814814813</v>
      </c>
      <c r="V170" s="31">
        <v>19.050925925925924</v>
      </c>
      <c r="W170" s="31">
        <v>19.953703703703702</v>
      </c>
      <c r="X170" s="31">
        <v>14.683641975308639</v>
      </c>
      <c r="Y170" s="31">
        <v>16.782407407407408</v>
      </c>
      <c r="Z170" s="31">
        <v>23.946759259259267</v>
      </c>
      <c r="AA170" s="6">
        <f t="shared" si="6"/>
        <v>78.002749999999992</v>
      </c>
      <c r="AB170" s="6">
        <f t="shared" si="7"/>
        <v>59.036960000000008</v>
      </c>
      <c r="AC170" s="6">
        <f t="shared" si="8"/>
        <v>67.546888437500002</v>
      </c>
      <c r="AD170" s="7"/>
    </row>
    <row r="171" spans="2:30" x14ac:dyDescent="0.25">
      <c r="B171" s="1">
        <v>43257</v>
      </c>
      <c r="C171" s="29">
        <v>22.5</v>
      </c>
      <c r="D171" s="29">
        <v>31.111111111111111</v>
      </c>
      <c r="E171" s="29">
        <v>22.777777777777779</v>
      </c>
      <c r="F171" s="29">
        <v>27.777777777777779</v>
      </c>
      <c r="G171" s="29">
        <v>27.222222222222221</v>
      </c>
      <c r="H171" s="29">
        <v>17.777777777777779</v>
      </c>
      <c r="I171" s="29">
        <v>20.555555555555557</v>
      </c>
      <c r="J171" s="29">
        <v>31.111111111111111</v>
      </c>
      <c r="K171" s="30">
        <v>15.555555555555555</v>
      </c>
      <c r="L171" s="30">
        <v>15.555555555555555</v>
      </c>
      <c r="M171" s="30">
        <v>16.111111111111111</v>
      </c>
      <c r="N171" s="30">
        <v>12.777777777777779</v>
      </c>
      <c r="O171" s="30">
        <v>12.222222222222221</v>
      </c>
      <c r="P171" s="30">
        <v>12.222222222222221</v>
      </c>
      <c r="Q171" s="30">
        <v>11.666666666666666</v>
      </c>
      <c r="R171" s="30">
        <v>14.166666666666666</v>
      </c>
      <c r="S171" s="31">
        <v>18.506944444444439</v>
      </c>
      <c r="T171" s="31">
        <v>22.592592592592592</v>
      </c>
      <c r="U171" s="31">
        <v>18.726851851851851</v>
      </c>
      <c r="V171" s="31">
        <v>19.340277777777779</v>
      </c>
      <c r="W171" s="31">
        <v>18.472222222222225</v>
      </c>
      <c r="X171" s="31">
        <v>14.837962962962964</v>
      </c>
      <c r="Y171" s="31">
        <v>15.879629629629632</v>
      </c>
      <c r="Z171" s="31">
        <v>22.835648148148149</v>
      </c>
      <c r="AA171" s="6">
        <f t="shared" si="6"/>
        <v>77.729354000000001</v>
      </c>
      <c r="AB171" s="6">
        <f t="shared" si="7"/>
        <v>57.960842499999998</v>
      </c>
      <c r="AC171" s="6">
        <f t="shared" si="8"/>
        <v>66.636790958333336</v>
      </c>
      <c r="AD171" s="7"/>
    </row>
    <row r="172" spans="2:30" x14ac:dyDescent="0.25">
      <c r="B172" s="1">
        <v>43258</v>
      </c>
      <c r="C172" s="29">
        <v>24.444444444444443</v>
      </c>
      <c r="D172" s="29">
        <v>30</v>
      </c>
      <c r="E172" s="29">
        <v>25</v>
      </c>
      <c r="F172" s="29">
        <v>29.444444444444443</v>
      </c>
      <c r="G172" s="29">
        <v>28.333333333333332</v>
      </c>
      <c r="H172" s="29">
        <v>18.888888888888889</v>
      </c>
      <c r="I172" s="29">
        <v>21.666666666666668</v>
      </c>
      <c r="J172" s="29">
        <v>29.444444444444443</v>
      </c>
      <c r="K172" s="30">
        <v>15</v>
      </c>
      <c r="L172" s="30">
        <v>13.888888888888889</v>
      </c>
      <c r="M172" s="30">
        <v>16.666666666666668</v>
      </c>
      <c r="N172" s="30">
        <v>13.888888888888889</v>
      </c>
      <c r="O172" s="30">
        <v>12.777777777777779</v>
      </c>
      <c r="P172" s="30">
        <v>13.055555555555555</v>
      </c>
      <c r="Q172" s="30">
        <v>12.777777777777779</v>
      </c>
      <c r="R172" s="30">
        <v>15</v>
      </c>
      <c r="S172" s="31">
        <v>19.00462962962963</v>
      </c>
      <c r="T172" s="31">
        <v>22.060185185185187</v>
      </c>
      <c r="U172" s="31">
        <v>19.398148148148145</v>
      </c>
      <c r="V172" s="31">
        <v>20.266203703703706</v>
      </c>
      <c r="W172" s="31">
        <v>19.490740740740737</v>
      </c>
      <c r="X172" s="31">
        <v>15.567129629629635</v>
      </c>
      <c r="Y172" s="31">
        <v>16.979166666666661</v>
      </c>
      <c r="Z172" s="31">
        <v>22.673611111111114</v>
      </c>
      <c r="AA172" s="6">
        <f t="shared" si="6"/>
        <v>79.747882000000004</v>
      </c>
      <c r="AB172" s="6">
        <f t="shared" si="7"/>
        <v>58.232086500000001</v>
      </c>
      <c r="AC172" s="6">
        <f t="shared" si="8"/>
        <v>67.561818416666654</v>
      </c>
      <c r="AD172" s="7"/>
    </row>
    <row r="173" spans="2:30" x14ac:dyDescent="0.25">
      <c r="B173" s="1">
        <v>43259</v>
      </c>
      <c r="C173" s="29">
        <v>26.666666666666668</v>
      </c>
      <c r="D173" s="29">
        <v>32.777777777777779</v>
      </c>
      <c r="E173" s="29">
        <v>28.333333333333332</v>
      </c>
      <c r="F173" s="29">
        <v>33.333333333333336</v>
      </c>
      <c r="G173" s="29">
        <v>31.111111111111111</v>
      </c>
      <c r="H173" s="29">
        <v>21.111111111111111</v>
      </c>
      <c r="I173" s="29">
        <v>25</v>
      </c>
      <c r="J173" s="29">
        <v>32.222222222222221</v>
      </c>
      <c r="K173" s="30">
        <v>15</v>
      </c>
      <c r="L173" s="30">
        <v>16.388888888888889</v>
      </c>
      <c r="M173" s="30">
        <v>16.111111111111111</v>
      </c>
      <c r="N173" s="30">
        <v>14.444444444444445</v>
      </c>
      <c r="O173" s="30">
        <v>13.333333333333334</v>
      </c>
      <c r="P173" s="30">
        <v>11.111111111111111</v>
      </c>
      <c r="Q173" s="30">
        <v>11.666666666666666</v>
      </c>
      <c r="R173" s="30">
        <v>15</v>
      </c>
      <c r="S173" s="31">
        <v>20.99537037037037</v>
      </c>
      <c r="T173" s="31">
        <v>24.733796296296294</v>
      </c>
      <c r="U173" s="31">
        <v>21.331018518518519</v>
      </c>
      <c r="V173" s="31">
        <v>23.472222222222225</v>
      </c>
      <c r="W173" s="31">
        <v>21.967592592592585</v>
      </c>
      <c r="X173" s="31">
        <v>15.931712962962964</v>
      </c>
      <c r="Y173" s="31">
        <v>18.333333333333336</v>
      </c>
      <c r="Z173" s="31">
        <v>24.988425925925924</v>
      </c>
      <c r="AA173" s="6">
        <f t="shared" si="6"/>
        <v>85.338913000000005</v>
      </c>
      <c r="AB173" s="6">
        <f t="shared" si="7"/>
        <v>58.791105000000002</v>
      </c>
      <c r="AC173" s="6">
        <f t="shared" si="8"/>
        <v>71.653251302083333</v>
      </c>
      <c r="AD173" s="7"/>
    </row>
    <row r="174" spans="2:30" x14ac:dyDescent="0.25">
      <c r="B174" s="1">
        <v>43260</v>
      </c>
      <c r="C174" s="29">
        <v>26.666666666666668</v>
      </c>
      <c r="D174" s="29">
        <v>28.888888888888889</v>
      </c>
      <c r="E174" s="29">
        <v>26.666666666666668</v>
      </c>
      <c r="F174" s="29">
        <v>31.666666666666668</v>
      </c>
      <c r="G174" s="29">
        <v>26.111111111111111</v>
      </c>
      <c r="H174" s="29">
        <v>18.888888888888889</v>
      </c>
      <c r="I174" s="29">
        <v>21.666666666666668</v>
      </c>
      <c r="J174" s="29">
        <v>24.444444444444443</v>
      </c>
      <c r="K174" s="30">
        <v>16.666666666666668</v>
      </c>
      <c r="L174" s="30">
        <v>16.666666666666668</v>
      </c>
      <c r="M174" s="30">
        <v>16.666666666666668</v>
      </c>
      <c r="N174" s="30">
        <v>16.111111111111111</v>
      </c>
      <c r="O174" s="30">
        <v>13.888888888888889</v>
      </c>
      <c r="P174" s="30">
        <v>12.777777777777779</v>
      </c>
      <c r="Q174" s="30">
        <v>12.777777777777779</v>
      </c>
      <c r="R174" s="30">
        <v>14.444444444444445</v>
      </c>
      <c r="S174" s="31">
        <v>21.250000000000004</v>
      </c>
      <c r="T174" s="31">
        <v>22.87037037037037</v>
      </c>
      <c r="U174" s="31">
        <v>20.82175925925926</v>
      </c>
      <c r="V174" s="31">
        <v>23.379629629629633</v>
      </c>
      <c r="W174" s="31">
        <v>20.046296296296294</v>
      </c>
      <c r="X174" s="31">
        <v>15.798611111111112</v>
      </c>
      <c r="Y174" s="31">
        <v>17.430555555555554</v>
      </c>
      <c r="Z174" s="31">
        <v>20.046296296296294</v>
      </c>
      <c r="AA174" s="6">
        <f t="shared" si="6"/>
        <v>81.020140999999995</v>
      </c>
      <c r="AB174" s="6">
        <f t="shared" si="7"/>
        <v>60.473620000000004</v>
      </c>
      <c r="AC174" s="6">
        <f t="shared" si="8"/>
        <v>70.18924381250001</v>
      </c>
      <c r="AD174" s="7"/>
    </row>
    <row r="175" spans="2:30" x14ac:dyDescent="0.25">
      <c r="B175" s="1">
        <v>43261</v>
      </c>
      <c r="C175" s="29">
        <v>25.555555555555557</v>
      </c>
      <c r="D175" s="29">
        <v>28.333333333333332</v>
      </c>
      <c r="E175" s="29">
        <v>26.666666666666668</v>
      </c>
      <c r="F175" s="29">
        <v>31.111111111111111</v>
      </c>
      <c r="G175" s="29">
        <v>27.222222222222221</v>
      </c>
      <c r="H175" s="29">
        <v>19.444444444444443</v>
      </c>
      <c r="I175" s="29">
        <v>23.333333333333332</v>
      </c>
      <c r="J175" s="29">
        <v>27.222222222222221</v>
      </c>
      <c r="K175" s="30">
        <v>17.222222222222221</v>
      </c>
      <c r="L175" s="30">
        <v>12.777777777777779</v>
      </c>
      <c r="M175" s="30">
        <v>17.222222222222221</v>
      </c>
      <c r="N175" s="30">
        <v>15.555555555555555</v>
      </c>
      <c r="O175" s="30">
        <v>11.666666666666666</v>
      </c>
      <c r="P175" s="30">
        <v>11.666666666666666</v>
      </c>
      <c r="Q175" s="30">
        <v>12.222222222222221</v>
      </c>
      <c r="R175" s="30">
        <v>11.388888888888889</v>
      </c>
      <c r="S175" s="31">
        <v>21.238425925925927</v>
      </c>
      <c r="T175" s="31">
        <v>20.624999999999996</v>
      </c>
      <c r="U175" s="31">
        <v>21.16512345679012</v>
      </c>
      <c r="V175" s="31">
        <v>22.731481481481481</v>
      </c>
      <c r="W175" s="31">
        <v>19.513888888888893</v>
      </c>
      <c r="X175" s="31">
        <v>15.509259259259261</v>
      </c>
      <c r="Y175" s="31">
        <v>17.083333333333332</v>
      </c>
      <c r="Z175" s="31">
        <v>19.803240740740737</v>
      </c>
      <c r="AA175" s="6">
        <f t="shared" si="6"/>
        <v>80.964574999999996</v>
      </c>
      <c r="AB175" s="6">
        <f t="shared" si="7"/>
        <v>58.831615499999998</v>
      </c>
      <c r="AC175" s="6">
        <f t="shared" si="8"/>
        <v>69.199765062499992</v>
      </c>
      <c r="AD175" s="7"/>
    </row>
    <row r="176" spans="2:30" x14ac:dyDescent="0.25">
      <c r="B176" s="1">
        <v>43262</v>
      </c>
      <c r="C176" s="29">
        <v>26.666666666666668</v>
      </c>
      <c r="D176" s="29">
        <v>31.944444444444443</v>
      </c>
      <c r="E176" s="29">
        <v>28.333333333333332</v>
      </c>
      <c r="F176" s="29">
        <v>33.333333333333336</v>
      </c>
      <c r="G176" s="29">
        <v>31.111111111111111</v>
      </c>
      <c r="H176" s="29">
        <v>21.111111111111111</v>
      </c>
      <c r="I176" s="29">
        <v>26.666666666666668</v>
      </c>
      <c r="J176" s="29">
        <v>34.444444444444443</v>
      </c>
      <c r="K176" s="30">
        <v>17.777777777777779</v>
      </c>
      <c r="L176" s="30">
        <v>15.277777777777779</v>
      </c>
      <c r="M176" s="30">
        <v>17.777777777777779</v>
      </c>
      <c r="N176" s="30">
        <v>17.222222222222221</v>
      </c>
      <c r="O176" s="30">
        <v>11.111111111111111</v>
      </c>
      <c r="P176" s="30">
        <v>13.333333333333334</v>
      </c>
      <c r="Q176" s="30">
        <v>13.333333333333334</v>
      </c>
      <c r="R176" s="30">
        <v>16.111111111111111</v>
      </c>
      <c r="S176" s="31">
        <v>22.245370370370377</v>
      </c>
      <c r="T176" s="31">
        <v>24.467592592592599</v>
      </c>
      <c r="U176" s="31">
        <v>21.678240740740737</v>
      </c>
      <c r="V176" s="31">
        <v>24.884259259259256</v>
      </c>
      <c r="W176" s="31">
        <v>22.349537037037035</v>
      </c>
      <c r="X176" s="31">
        <v>17.017746913580247</v>
      </c>
      <c r="Y176" s="31">
        <v>19.687500000000004</v>
      </c>
      <c r="Z176" s="31">
        <v>25.625000000000004</v>
      </c>
      <c r="AA176" s="6">
        <f t="shared" si="6"/>
        <v>85.529240999999999</v>
      </c>
      <c r="AB176" s="6">
        <f t="shared" si="7"/>
        <v>61.125883000000002</v>
      </c>
      <c r="AC176" s="6">
        <f t="shared" si="8"/>
        <v>72.935506229166663</v>
      </c>
      <c r="AD176" s="7"/>
    </row>
    <row r="177" spans="2:30" x14ac:dyDescent="0.25">
      <c r="B177" s="1">
        <v>43263</v>
      </c>
      <c r="C177" s="29">
        <v>28.333333333333332</v>
      </c>
      <c r="D177" s="29">
        <v>36.111111111111114</v>
      </c>
      <c r="E177" s="29">
        <v>23.333333333333332</v>
      </c>
      <c r="F177" s="29">
        <v>35.555555555555557</v>
      </c>
      <c r="G177" s="29">
        <v>36.111111111111114</v>
      </c>
      <c r="H177" s="29">
        <v>22.222222222222221</v>
      </c>
      <c r="I177" s="29">
        <v>30.555555555555557</v>
      </c>
      <c r="J177" s="29">
        <v>38.333333333333336</v>
      </c>
      <c r="K177" s="30">
        <v>17.222222222222221</v>
      </c>
      <c r="L177" s="30">
        <v>19.444444444444443</v>
      </c>
      <c r="M177" s="30">
        <v>18.055555555555557</v>
      </c>
      <c r="N177" s="30">
        <v>17.222222222222221</v>
      </c>
      <c r="O177" s="30">
        <v>15.555555555555555</v>
      </c>
      <c r="P177" s="30">
        <v>14.444444444444445</v>
      </c>
      <c r="Q177" s="30">
        <v>16.111111111111111</v>
      </c>
      <c r="R177" s="30">
        <v>18.888888888888889</v>
      </c>
      <c r="S177" s="31">
        <v>21.915509259259256</v>
      </c>
      <c r="T177" s="31">
        <v>28.680555555555546</v>
      </c>
      <c r="U177" s="31">
        <v>20.497685185185187</v>
      </c>
      <c r="V177" s="31">
        <v>25.486111111111104</v>
      </c>
      <c r="W177" s="31">
        <v>26.041666666666661</v>
      </c>
      <c r="X177" s="31">
        <v>17.893518518518515</v>
      </c>
      <c r="Y177" s="31">
        <v>21.967592592592592</v>
      </c>
      <c r="Z177" s="31">
        <v>29.259259259259263</v>
      </c>
      <c r="AA177" s="6">
        <f t="shared" si="6"/>
        <v>87.483218999999991</v>
      </c>
      <c r="AB177" s="6">
        <f t="shared" si="7"/>
        <v>63.742364999999992</v>
      </c>
      <c r="AC177" s="6">
        <f t="shared" si="8"/>
        <v>75.03053633333333</v>
      </c>
      <c r="AD177" s="7"/>
    </row>
    <row r="178" spans="2:30" x14ac:dyDescent="0.25">
      <c r="B178" s="1">
        <v>43264</v>
      </c>
      <c r="C178" s="29">
        <v>26.111111111111111</v>
      </c>
      <c r="D178" s="29">
        <v>39.444444444444443</v>
      </c>
      <c r="E178" s="29">
        <v>28.333333333333332</v>
      </c>
      <c r="F178" s="29">
        <v>35.555555555555557</v>
      </c>
      <c r="G178" s="29">
        <v>36.666666666666664</v>
      </c>
      <c r="H178" s="29">
        <v>23.055555555555557</v>
      </c>
      <c r="I178" s="29">
        <v>28.888888888888889</v>
      </c>
      <c r="J178" s="29">
        <v>37.222222222222221</v>
      </c>
      <c r="K178" s="30">
        <v>16.111111111111111</v>
      </c>
      <c r="L178" s="30">
        <v>22.222222222222221</v>
      </c>
      <c r="M178" s="30">
        <v>17.777777777777779</v>
      </c>
      <c r="N178" s="30">
        <v>16.666666666666668</v>
      </c>
      <c r="O178" s="30">
        <v>16.111111111111111</v>
      </c>
      <c r="P178" s="30">
        <v>13.611111111111111</v>
      </c>
      <c r="Q178" s="30">
        <v>13.888888888888889</v>
      </c>
      <c r="R178" s="30">
        <v>20.833333333333332</v>
      </c>
      <c r="S178" s="31">
        <v>20.524691358024693</v>
      </c>
      <c r="T178" s="31">
        <v>31.168981481481481</v>
      </c>
      <c r="U178" s="31">
        <v>21.331018518518519</v>
      </c>
      <c r="V178" s="31">
        <v>25.532407407407405</v>
      </c>
      <c r="W178" s="31">
        <v>26.157407407407408</v>
      </c>
      <c r="X178" s="31">
        <v>17.361111111111118</v>
      </c>
      <c r="Y178" s="31">
        <v>20.347222222222225</v>
      </c>
      <c r="Z178" s="31">
        <v>29.675925925925927</v>
      </c>
      <c r="AA178" s="6">
        <f t="shared" si="6"/>
        <v>89.934921500000002</v>
      </c>
      <c r="AB178" s="6">
        <f t="shared" si="7"/>
        <v>63.717624000000001</v>
      </c>
      <c r="AC178" s="6">
        <f t="shared" si="8"/>
        <v>75.56152630555556</v>
      </c>
      <c r="AD178" s="7"/>
    </row>
    <row r="179" spans="2:30" x14ac:dyDescent="0.25">
      <c r="B179" s="1">
        <v>43265</v>
      </c>
      <c r="C179" s="29">
        <v>30.555555555555557</v>
      </c>
      <c r="D179" s="29">
        <v>37.5</v>
      </c>
      <c r="E179" s="29">
        <v>31.111111111111111</v>
      </c>
      <c r="F179" s="29">
        <v>35.555555555555557</v>
      </c>
      <c r="G179" s="29">
        <v>32.222222222222221</v>
      </c>
      <c r="H179" s="29">
        <v>23.888888888888889</v>
      </c>
      <c r="I179" s="29">
        <v>27.222222222222221</v>
      </c>
      <c r="J179" s="29">
        <v>35.555555555555557</v>
      </c>
      <c r="K179" s="30">
        <v>16.111111111111111</v>
      </c>
      <c r="L179" s="30">
        <v>21.388888888888889</v>
      </c>
      <c r="M179" s="30">
        <v>16.944444444444443</v>
      </c>
      <c r="N179" s="30">
        <v>16.666666666666668</v>
      </c>
      <c r="O179" s="30">
        <v>14.444444444444445</v>
      </c>
      <c r="P179" s="30">
        <v>13.888888888888889</v>
      </c>
      <c r="Q179" s="30">
        <v>13.888888888888889</v>
      </c>
      <c r="R179" s="30">
        <v>18.888888888888889</v>
      </c>
      <c r="S179" s="31">
        <v>21.17862654320988</v>
      </c>
      <c r="T179" s="31">
        <v>29.085648148148152</v>
      </c>
      <c r="U179" s="31">
        <v>20.860339506172842</v>
      </c>
      <c r="V179" s="31">
        <v>24.699074074074076</v>
      </c>
      <c r="W179" s="31">
        <v>22.199074074074076</v>
      </c>
      <c r="X179" s="31">
        <v>17.395833333333336</v>
      </c>
      <c r="Y179" s="31">
        <v>19.421296296296294</v>
      </c>
      <c r="Z179" s="31">
        <v>27.951388888888896</v>
      </c>
      <c r="AA179" s="6">
        <f t="shared" si="6"/>
        <v>90.856971000000001</v>
      </c>
      <c r="AB179" s="6">
        <f t="shared" si="7"/>
        <v>62.804876</v>
      </c>
      <c r="AC179" s="6">
        <f t="shared" si="8"/>
        <v>73.849701347222236</v>
      </c>
      <c r="AD179" s="7"/>
    </row>
    <row r="180" spans="2:30" x14ac:dyDescent="0.25">
      <c r="B180" s="1">
        <v>43266</v>
      </c>
      <c r="C180" s="29">
        <v>27.222222222222221</v>
      </c>
      <c r="D180" s="29">
        <v>35.555555555555557</v>
      </c>
      <c r="E180" s="29">
        <v>23.888888888888889</v>
      </c>
      <c r="F180" s="29">
        <v>33.333333333333336</v>
      </c>
      <c r="G180" s="29">
        <v>27.777777777777779</v>
      </c>
      <c r="H180" s="29">
        <v>18.888888888888889</v>
      </c>
      <c r="I180" s="29">
        <v>24.444444444444443</v>
      </c>
      <c r="J180" s="29">
        <v>31.666666666666668</v>
      </c>
      <c r="K180" s="30">
        <v>17.222222222222221</v>
      </c>
      <c r="L180" s="30">
        <v>19.166666666666668</v>
      </c>
      <c r="M180" s="30">
        <v>17.777777777777779</v>
      </c>
      <c r="N180" s="30">
        <v>16.666666666666668</v>
      </c>
      <c r="O180" s="30">
        <v>13.333333333333334</v>
      </c>
      <c r="P180" s="30">
        <v>13.333333333333334</v>
      </c>
      <c r="Q180" s="30">
        <v>13.333333333333334</v>
      </c>
      <c r="R180" s="30">
        <v>16.666666666666668</v>
      </c>
      <c r="S180" s="31">
        <v>20.690586419753085</v>
      </c>
      <c r="T180" s="31">
        <v>26.979166666666671</v>
      </c>
      <c r="U180" s="31">
        <v>20.447530864197528</v>
      </c>
      <c r="V180" s="31">
        <v>23.680555555555554</v>
      </c>
      <c r="W180" s="31">
        <v>19.976851851851851</v>
      </c>
      <c r="X180" s="31">
        <v>16.064814814814817</v>
      </c>
      <c r="Y180" s="31">
        <v>17.55787037037037</v>
      </c>
      <c r="Z180" s="31">
        <v>25.081018518518515</v>
      </c>
      <c r="AA180" s="6">
        <f t="shared" si="6"/>
        <v>83.907173</v>
      </c>
      <c r="AB180" s="6">
        <f t="shared" si="7"/>
        <v>62.364253000000005</v>
      </c>
      <c r="AC180" s="6">
        <f t="shared" si="8"/>
        <v>71.656885361111108</v>
      </c>
      <c r="AD180" s="7"/>
    </row>
    <row r="181" spans="2:30" x14ac:dyDescent="0.25">
      <c r="B181" s="1">
        <v>43267</v>
      </c>
      <c r="C181" s="29">
        <v>22.777777777777779</v>
      </c>
      <c r="D181" s="29">
        <v>31.111111111111111</v>
      </c>
      <c r="E181" s="29">
        <v>20</v>
      </c>
      <c r="F181" s="29">
        <v>24.444444444444443</v>
      </c>
      <c r="G181" s="29">
        <v>27.777777777777779</v>
      </c>
      <c r="H181" s="29">
        <v>21.666666666666668</v>
      </c>
      <c r="I181" s="29">
        <v>22.222222222222221</v>
      </c>
      <c r="J181" s="29">
        <v>31.111111111111111</v>
      </c>
      <c r="K181" s="30">
        <v>17.777777777777779</v>
      </c>
      <c r="L181" s="30">
        <v>16.388888888888889</v>
      </c>
      <c r="M181" s="30">
        <v>16.666666666666668</v>
      </c>
      <c r="N181" s="30">
        <v>15.555555555555555</v>
      </c>
      <c r="O181" s="30">
        <v>11.666666666666666</v>
      </c>
      <c r="P181" s="30">
        <v>13.888888888888889</v>
      </c>
      <c r="Q181" s="30">
        <v>13.333333333333334</v>
      </c>
      <c r="R181" s="30">
        <v>16.111111111111111</v>
      </c>
      <c r="S181" s="31">
        <v>19.421296296296294</v>
      </c>
      <c r="T181" s="31">
        <v>23.42592592592592</v>
      </c>
      <c r="U181" s="31">
        <v>18.117283950617281</v>
      </c>
      <c r="V181" s="31">
        <v>19.224537037037035</v>
      </c>
      <c r="W181" s="31">
        <v>17.962962962962958</v>
      </c>
      <c r="X181" s="31">
        <v>16.589506172839503</v>
      </c>
      <c r="Y181" s="31">
        <v>16.875000000000004</v>
      </c>
      <c r="Z181" s="31">
        <v>23.252314814814813</v>
      </c>
      <c r="AA181" s="6">
        <f t="shared" si="6"/>
        <v>75.925822999999994</v>
      </c>
      <c r="AB181" s="6">
        <f t="shared" si="7"/>
        <v>60.501812000000001</v>
      </c>
      <c r="AC181" s="6">
        <f t="shared" si="8"/>
        <v>67.089028416666665</v>
      </c>
      <c r="AD181" s="7"/>
    </row>
    <row r="182" spans="2:30" x14ac:dyDescent="0.25">
      <c r="B182" s="1">
        <v>43268</v>
      </c>
      <c r="C182" s="29">
        <v>20.555555555555557</v>
      </c>
      <c r="D182" s="29">
        <v>25</v>
      </c>
      <c r="E182" s="29">
        <v>21.111111111111111</v>
      </c>
      <c r="F182" s="29">
        <v>22.777777777777779</v>
      </c>
      <c r="G182" s="29">
        <v>25.555555555555557</v>
      </c>
      <c r="H182" s="29">
        <v>21.666666666666668</v>
      </c>
      <c r="I182" s="29">
        <v>24.444444444444443</v>
      </c>
      <c r="J182" s="29">
        <v>26.111111111111111</v>
      </c>
      <c r="K182" s="30">
        <v>16.111111111111111</v>
      </c>
      <c r="L182" s="30">
        <v>15.277777777777779</v>
      </c>
      <c r="M182" s="30">
        <v>16.666666666666668</v>
      </c>
      <c r="N182" s="30">
        <v>15</v>
      </c>
      <c r="O182" s="30">
        <v>11.111111111111111</v>
      </c>
      <c r="P182" s="30">
        <v>14.259259259259258</v>
      </c>
      <c r="Q182" s="30">
        <v>13.333333333333334</v>
      </c>
      <c r="R182" s="30">
        <v>13.333333333333334</v>
      </c>
      <c r="S182" s="31">
        <v>18.078703703703702</v>
      </c>
      <c r="T182" s="31">
        <v>19.942129629629633</v>
      </c>
      <c r="U182" s="31">
        <v>18.425925925925927</v>
      </c>
      <c r="V182" s="31">
        <v>17.991898148148145</v>
      </c>
      <c r="W182" s="31">
        <v>18.090277777777775</v>
      </c>
      <c r="X182" s="31">
        <v>17.642746913580243</v>
      </c>
      <c r="Y182" s="31">
        <v>18.159722222222221</v>
      </c>
      <c r="Z182" s="31">
        <v>19.849537037037035</v>
      </c>
      <c r="AA182" s="6">
        <f t="shared" si="6"/>
        <v>73.185789</v>
      </c>
      <c r="AB182" s="6">
        <f t="shared" si="7"/>
        <v>59.298893000000007</v>
      </c>
      <c r="AC182" s="6">
        <f t="shared" si="8"/>
        <v>65.402625614583329</v>
      </c>
      <c r="AD182" s="7"/>
    </row>
    <row r="183" spans="2:30" x14ac:dyDescent="0.25">
      <c r="B183" s="1">
        <v>43269</v>
      </c>
      <c r="C183" s="29">
        <v>21.666666666666668</v>
      </c>
      <c r="D183" s="29">
        <v>30.555555555555557</v>
      </c>
      <c r="E183" s="29">
        <v>22.777777777777779</v>
      </c>
      <c r="F183" s="29">
        <v>26.111111111111111</v>
      </c>
      <c r="G183" s="29">
        <v>31.111111111111111</v>
      </c>
      <c r="H183" s="29">
        <v>21.111111111111111</v>
      </c>
      <c r="I183" s="29">
        <v>25</v>
      </c>
      <c r="J183" s="29">
        <v>32.777777777777779</v>
      </c>
      <c r="K183" s="30">
        <v>15.555555555555555</v>
      </c>
      <c r="L183" s="30">
        <v>15.833333333333334</v>
      </c>
      <c r="M183" s="30">
        <v>16.111111111111111</v>
      </c>
      <c r="N183" s="30">
        <v>15</v>
      </c>
      <c r="O183" s="30">
        <v>13.888888888888889</v>
      </c>
      <c r="P183" s="30">
        <v>13.333333333333334</v>
      </c>
      <c r="Q183" s="30">
        <v>14.444444444444445</v>
      </c>
      <c r="R183" s="30">
        <v>14.444444444444445</v>
      </c>
      <c r="S183" s="31">
        <v>18.726851851851851</v>
      </c>
      <c r="T183" s="31">
        <v>23.726851851851858</v>
      </c>
      <c r="U183" s="31">
        <v>19.085648148148149</v>
      </c>
      <c r="V183" s="31">
        <v>19.336419753086417</v>
      </c>
      <c r="W183" s="31">
        <v>21.828703703703699</v>
      </c>
      <c r="X183" s="31">
        <v>16.809413580246918</v>
      </c>
      <c r="Y183" s="31">
        <v>18.900462962962962</v>
      </c>
      <c r="Z183" s="31">
        <v>24.398148148148149</v>
      </c>
      <c r="AA183" s="6">
        <f t="shared" si="6"/>
        <v>78.266873000000004</v>
      </c>
      <c r="AB183" s="6">
        <f t="shared" si="7"/>
        <v>59.637086999999994</v>
      </c>
      <c r="AC183" s="6">
        <f t="shared" si="8"/>
        <v>68.366412625000009</v>
      </c>
      <c r="AD183" s="7"/>
    </row>
    <row r="184" spans="2:30" x14ac:dyDescent="0.25">
      <c r="B184" s="1">
        <v>43270</v>
      </c>
      <c r="C184" s="29">
        <v>23.333333333333332</v>
      </c>
      <c r="D184" s="29">
        <v>35</v>
      </c>
      <c r="E184" s="29">
        <v>24.444444444444443</v>
      </c>
      <c r="F184" s="29">
        <v>30</v>
      </c>
      <c r="G184" s="29">
        <v>33.888888888888886</v>
      </c>
      <c r="H184" s="29">
        <v>18.333333333333332</v>
      </c>
      <c r="I184" s="29">
        <v>24.444444444444443</v>
      </c>
      <c r="J184" s="29">
        <v>37.222222222222221</v>
      </c>
      <c r="K184" s="30">
        <v>16.111111111111111</v>
      </c>
      <c r="L184" s="30">
        <v>18.888888888888889</v>
      </c>
      <c r="M184" s="30">
        <v>16.666666666666668</v>
      </c>
      <c r="N184" s="30">
        <v>13.333333333333334</v>
      </c>
      <c r="O184" s="30">
        <v>13.888888888888889</v>
      </c>
      <c r="P184" s="30">
        <v>13.333333333333334</v>
      </c>
      <c r="Q184" s="30">
        <v>14.444444444444445</v>
      </c>
      <c r="R184" s="30">
        <v>18.333333333333332</v>
      </c>
      <c r="S184" s="31">
        <v>19.027777777777782</v>
      </c>
      <c r="T184" s="31">
        <v>27.476851851851848</v>
      </c>
      <c r="U184" s="31">
        <v>19.672067901234573</v>
      </c>
      <c r="V184" s="31">
        <v>20.87962962962963</v>
      </c>
      <c r="W184" s="31">
        <v>22.847222222222225</v>
      </c>
      <c r="X184" s="31">
        <v>15.243055555555555</v>
      </c>
      <c r="Y184" s="31">
        <v>18.032407407407408</v>
      </c>
      <c r="Z184" s="31">
        <v>28.020833333333332</v>
      </c>
      <c r="AA184" s="6">
        <f t="shared" si="6"/>
        <v>82.626646999999991</v>
      </c>
      <c r="AB184" s="6">
        <f t="shared" si="7"/>
        <v>60.703592</v>
      </c>
      <c r="AC184" s="6">
        <f t="shared" si="8"/>
        <v>70.575186166666668</v>
      </c>
      <c r="AD184" s="7"/>
    </row>
    <row r="185" spans="2:30" x14ac:dyDescent="0.25">
      <c r="B185" s="1">
        <v>43271</v>
      </c>
      <c r="C185" s="29">
        <v>25.555555555555557</v>
      </c>
      <c r="D185" s="29">
        <v>37.222222222222221</v>
      </c>
      <c r="E185" s="29">
        <v>22.222222222222221</v>
      </c>
      <c r="F185" s="29">
        <v>33.333333333333336</v>
      </c>
      <c r="G185" s="29">
        <v>32.222222222222221</v>
      </c>
      <c r="H185" s="29">
        <v>17.777777777777779</v>
      </c>
      <c r="I185" s="29">
        <v>22.777777777777779</v>
      </c>
      <c r="J185" s="29">
        <v>35</v>
      </c>
      <c r="K185" s="30">
        <v>13.888888888888889</v>
      </c>
      <c r="L185" s="30">
        <v>20.277777777777779</v>
      </c>
      <c r="M185" s="30">
        <v>16.666666666666668</v>
      </c>
      <c r="N185" s="30">
        <v>15.555555555555555</v>
      </c>
      <c r="O185" s="30">
        <v>13.333333333333334</v>
      </c>
      <c r="P185" s="30">
        <v>13.055555555555555</v>
      </c>
      <c r="Q185" s="30">
        <v>13.888888888888889</v>
      </c>
      <c r="R185" s="30">
        <v>20</v>
      </c>
      <c r="S185" s="31">
        <v>19.81481481481482</v>
      </c>
      <c r="T185" s="31">
        <v>28.726851851851862</v>
      </c>
      <c r="U185" s="31">
        <v>18.883101851851851</v>
      </c>
      <c r="V185" s="31">
        <v>22.361111111111111</v>
      </c>
      <c r="W185" s="31">
        <v>21.458333333333332</v>
      </c>
      <c r="X185" s="31">
        <v>15.054012345679013</v>
      </c>
      <c r="Y185" s="31">
        <v>17.141203703703706</v>
      </c>
      <c r="Z185" s="31">
        <v>27.222222222222218</v>
      </c>
      <c r="AA185" s="6">
        <f t="shared" si="6"/>
        <v>83.479422000000014</v>
      </c>
      <c r="AB185" s="6">
        <f t="shared" si="7"/>
        <v>61.2413065</v>
      </c>
      <c r="AC185" s="6">
        <f t="shared" si="8"/>
        <v>70.99375400000001</v>
      </c>
      <c r="AD185" s="7"/>
    </row>
    <row r="186" spans="2:30" x14ac:dyDescent="0.25">
      <c r="B186" s="1">
        <v>43272</v>
      </c>
      <c r="C186" s="29">
        <v>25</v>
      </c>
      <c r="D186" s="29">
        <v>36.111111111111114</v>
      </c>
      <c r="E186" s="29">
        <v>22.777777777777779</v>
      </c>
      <c r="F186" s="29">
        <v>32.777777777777779</v>
      </c>
      <c r="G186" s="29">
        <v>33.888888888888886</v>
      </c>
      <c r="H186" s="29">
        <v>20</v>
      </c>
      <c r="I186" s="29">
        <v>26.666666666666668</v>
      </c>
      <c r="J186" s="29">
        <v>37.222222222222221</v>
      </c>
      <c r="K186" s="30">
        <v>18.333333333333332</v>
      </c>
      <c r="L186" s="30">
        <v>18.888888888888889</v>
      </c>
      <c r="M186" s="30">
        <v>17.222222222222221</v>
      </c>
      <c r="N186" s="30">
        <v>15.555555555555555</v>
      </c>
      <c r="O186" s="30">
        <v>12.777777777777779</v>
      </c>
      <c r="P186" s="30">
        <v>12.222222222222221</v>
      </c>
      <c r="Q186" s="30">
        <v>12.777777777777779</v>
      </c>
      <c r="R186" s="30">
        <v>18.333333333333332</v>
      </c>
      <c r="S186" s="31">
        <v>20.775462962962965</v>
      </c>
      <c r="T186" s="31">
        <v>27.812499999999989</v>
      </c>
      <c r="U186" s="31">
        <v>19.444444444444446</v>
      </c>
      <c r="V186" s="31">
        <v>22.233796296296294</v>
      </c>
      <c r="W186" s="31">
        <v>23.148148148148149</v>
      </c>
      <c r="X186" s="31">
        <v>15.729166666666666</v>
      </c>
      <c r="Y186" s="31">
        <v>18.321759259259263</v>
      </c>
      <c r="Z186" s="31">
        <v>27.615740740740744</v>
      </c>
      <c r="AA186" s="6">
        <f t="shared" si="6"/>
        <v>84.192977000000013</v>
      </c>
      <c r="AB186" s="6">
        <f t="shared" si="7"/>
        <v>61.813322999999997</v>
      </c>
      <c r="AC186" s="6">
        <f t="shared" si="8"/>
        <v>71.610527145833331</v>
      </c>
      <c r="AD186" s="7"/>
    </row>
    <row r="187" spans="2:30" x14ac:dyDescent="0.25">
      <c r="B187" s="1">
        <v>43273</v>
      </c>
      <c r="C187" s="29">
        <v>25</v>
      </c>
      <c r="D187" s="29">
        <v>37.777777777777779</v>
      </c>
      <c r="E187" s="29">
        <v>25.555555555555557</v>
      </c>
      <c r="F187" s="29">
        <v>34.444444444444443</v>
      </c>
      <c r="G187" s="29">
        <v>37.222222222222221</v>
      </c>
      <c r="H187" s="29">
        <v>25.833333333333332</v>
      </c>
      <c r="I187" s="29">
        <v>31.388888888888889</v>
      </c>
      <c r="J187" s="29">
        <v>40</v>
      </c>
      <c r="K187" s="30">
        <v>17.777777777777779</v>
      </c>
      <c r="L187" s="30">
        <v>19.722222222222221</v>
      </c>
      <c r="M187" s="30">
        <v>17.777777777777779</v>
      </c>
      <c r="N187" s="30">
        <v>17.037037037037035</v>
      </c>
      <c r="O187" s="30">
        <v>16.111111111111111</v>
      </c>
      <c r="P187" s="30">
        <v>13.333333333333334</v>
      </c>
      <c r="Q187" s="30">
        <v>14.444444444444445</v>
      </c>
      <c r="R187" s="30">
        <v>19.444444444444443</v>
      </c>
      <c r="S187" s="31">
        <v>20.32793209876543</v>
      </c>
      <c r="T187" s="31">
        <v>29.479166666666661</v>
      </c>
      <c r="U187" s="31">
        <v>20.023148148148145</v>
      </c>
      <c r="V187" s="31">
        <v>23.742283950617288</v>
      </c>
      <c r="W187" s="31">
        <v>27.314814814814813</v>
      </c>
      <c r="X187" s="31">
        <v>18.391203703703706</v>
      </c>
      <c r="Y187" s="31">
        <v>22.326388888888886</v>
      </c>
      <c r="Z187" s="31">
        <v>30.960648148148152</v>
      </c>
      <c r="AA187" s="6">
        <f t="shared" si="6"/>
        <v>88.239643000000001</v>
      </c>
      <c r="AB187" s="6">
        <f t="shared" si="7"/>
        <v>63.484656999999991</v>
      </c>
      <c r="AC187" s="6">
        <f t="shared" si="8"/>
        <v>74.362068493055546</v>
      </c>
      <c r="AD187" s="7"/>
    </row>
    <row r="188" spans="2:30" x14ac:dyDescent="0.25">
      <c r="B188" s="1">
        <v>43274</v>
      </c>
      <c r="C188" s="29">
        <v>22.777777777777779</v>
      </c>
      <c r="D188" s="29">
        <v>38.333333333333336</v>
      </c>
      <c r="E188" s="29">
        <v>20</v>
      </c>
      <c r="F188" s="29">
        <v>27.777777777777779</v>
      </c>
      <c r="G188" s="29">
        <v>37.777777777777779</v>
      </c>
      <c r="H188" s="29">
        <v>31.111111111111111</v>
      </c>
      <c r="I188" s="29">
        <v>36.111111111111114</v>
      </c>
      <c r="J188" s="29">
        <v>38.888888888888886</v>
      </c>
      <c r="K188" s="30">
        <v>18.333333333333332</v>
      </c>
      <c r="L188" s="30">
        <v>21.944444444444443</v>
      </c>
      <c r="M188" s="30">
        <v>15.555555555555555</v>
      </c>
      <c r="N188" s="30">
        <v>15.555555555555555</v>
      </c>
      <c r="O188" s="30">
        <v>19.444444444444443</v>
      </c>
      <c r="P188" s="30">
        <v>15.555555555555555</v>
      </c>
      <c r="Q188" s="30">
        <v>16.666666666666668</v>
      </c>
      <c r="R188" s="30">
        <v>25.555555555555557</v>
      </c>
      <c r="S188" s="31">
        <v>19.745370370370367</v>
      </c>
      <c r="T188" s="31">
        <v>30.902777777777771</v>
      </c>
      <c r="U188" s="31">
        <v>17.82793209876543</v>
      </c>
      <c r="V188" s="31">
        <v>20.590277777777775</v>
      </c>
      <c r="W188" s="31">
        <v>29.004629629629633</v>
      </c>
      <c r="X188" s="31">
        <v>21.539351851851851</v>
      </c>
      <c r="Y188" s="31">
        <v>25.324074074074076</v>
      </c>
      <c r="Z188" s="31">
        <v>32.582561728395056</v>
      </c>
      <c r="AA188" s="6">
        <f t="shared" si="6"/>
        <v>84.208919000000009</v>
      </c>
      <c r="AB188" s="6">
        <f t="shared" si="7"/>
        <v>64.056603999999993</v>
      </c>
      <c r="AC188" s="6">
        <f t="shared" si="8"/>
        <v>73.605274518055552</v>
      </c>
      <c r="AD188" s="7"/>
    </row>
    <row r="189" spans="2:30" x14ac:dyDescent="0.25">
      <c r="B189" s="1">
        <v>43275</v>
      </c>
      <c r="C189" s="29">
        <v>24.444444444444443</v>
      </c>
      <c r="D189" s="29">
        <v>38.888888888888886</v>
      </c>
      <c r="E189" s="29">
        <v>21.111111111111111</v>
      </c>
      <c r="F189" s="29">
        <v>30</v>
      </c>
      <c r="G189" s="29">
        <v>35.555555555555557</v>
      </c>
      <c r="H189" s="29">
        <v>26.111111111111111</v>
      </c>
      <c r="I189" s="29">
        <v>28.888888888888889</v>
      </c>
      <c r="J189" s="29">
        <v>41.666666666666664</v>
      </c>
      <c r="K189" s="30">
        <v>17.777777777777779</v>
      </c>
      <c r="L189" s="30">
        <v>22.777777777777779</v>
      </c>
      <c r="M189" s="30">
        <v>17.222222222222221</v>
      </c>
      <c r="N189" s="30">
        <v>15</v>
      </c>
      <c r="O189" s="30">
        <v>16.666666666666668</v>
      </c>
      <c r="P189" s="30">
        <v>16.666666666666668</v>
      </c>
      <c r="Q189" s="30">
        <v>15</v>
      </c>
      <c r="R189" s="30">
        <v>24.444444444444443</v>
      </c>
      <c r="S189" s="31">
        <v>20.011574074074073</v>
      </c>
      <c r="T189" s="31">
        <v>30.486111111111111</v>
      </c>
      <c r="U189" s="31">
        <v>18.877314814814813</v>
      </c>
      <c r="V189" s="31">
        <v>20.856481481481485</v>
      </c>
      <c r="W189" s="31">
        <v>25.555555555555546</v>
      </c>
      <c r="X189" s="31">
        <v>20.381944444444446</v>
      </c>
      <c r="Y189" s="31">
        <v>21.296296296296294</v>
      </c>
      <c r="Z189" s="31">
        <v>33.379629629629626</v>
      </c>
      <c r="AA189" s="6">
        <f t="shared" si="6"/>
        <v>84.313468</v>
      </c>
      <c r="AB189" s="6">
        <f t="shared" si="7"/>
        <v>64.087271999999999</v>
      </c>
      <c r="AC189" s="6">
        <f t="shared" si="8"/>
        <v>72.882480479166659</v>
      </c>
      <c r="AD189" s="7"/>
    </row>
    <row r="190" spans="2:30" x14ac:dyDescent="0.25">
      <c r="B190" s="1">
        <v>43276</v>
      </c>
      <c r="C190" s="29">
        <v>25.555555555555557</v>
      </c>
      <c r="D190" s="29">
        <v>35</v>
      </c>
      <c r="E190" s="29">
        <v>26.666666666666668</v>
      </c>
      <c r="F190" s="29">
        <v>32.222222222222221</v>
      </c>
      <c r="G190" s="29">
        <v>29.444444444444443</v>
      </c>
      <c r="H190" s="29">
        <v>24.444444444444443</v>
      </c>
      <c r="I190" s="29">
        <v>26.666666666666668</v>
      </c>
      <c r="J190" s="29">
        <v>31.666666666666668</v>
      </c>
      <c r="K190" s="30">
        <v>17.777777777777779</v>
      </c>
      <c r="L190" s="30">
        <v>18.888888888888889</v>
      </c>
      <c r="M190" s="30">
        <v>17.777777777777779</v>
      </c>
      <c r="N190" s="30">
        <v>13.888888888888889</v>
      </c>
      <c r="O190" s="30">
        <v>13.888888888888889</v>
      </c>
      <c r="P190" s="30">
        <v>15.833333333333334</v>
      </c>
      <c r="Q190" s="30">
        <v>16.388888888888889</v>
      </c>
      <c r="R190" s="30">
        <v>18.333333333333332</v>
      </c>
      <c r="S190" s="31">
        <v>20.833333333333332</v>
      </c>
      <c r="T190" s="31">
        <v>26.93287037037037</v>
      </c>
      <c r="U190" s="31">
        <v>20.497685185185187</v>
      </c>
      <c r="V190" s="31">
        <v>22.249228395061731</v>
      </c>
      <c r="W190" s="31">
        <v>20.972222222222225</v>
      </c>
      <c r="X190" s="31">
        <v>18.858024691358022</v>
      </c>
      <c r="Y190" s="31">
        <v>20.486111111111111</v>
      </c>
      <c r="Z190" s="31">
        <v>25.196759259259263</v>
      </c>
      <c r="AA190" s="6">
        <f t="shared" si="6"/>
        <v>84.929389999999998</v>
      </c>
      <c r="AB190" s="6">
        <f t="shared" si="7"/>
        <v>62.337052</v>
      </c>
      <c r="AC190" s="6">
        <f t="shared" si="8"/>
        <v>72.029417666666674</v>
      </c>
      <c r="AD190" s="7"/>
    </row>
    <row r="191" spans="2:30" x14ac:dyDescent="0.25">
      <c r="B191" s="1">
        <v>43277</v>
      </c>
      <c r="C191" s="29">
        <v>25</v>
      </c>
      <c r="D191" s="29">
        <v>37.777777777777779</v>
      </c>
      <c r="E191" s="29">
        <v>26.111111111111111</v>
      </c>
      <c r="F191" s="29">
        <v>33.888888888888886</v>
      </c>
      <c r="G191" s="29">
        <v>33.333333333333336</v>
      </c>
      <c r="H191" s="29">
        <v>21.666666666666668</v>
      </c>
      <c r="I191" s="29">
        <v>26.111111111111111</v>
      </c>
      <c r="J191" s="29">
        <v>34.444444444444443</v>
      </c>
      <c r="K191" s="30">
        <v>17.777777777777779</v>
      </c>
      <c r="L191" s="30">
        <v>21.111111111111111</v>
      </c>
      <c r="M191" s="30">
        <v>17.777777777777779</v>
      </c>
      <c r="N191" s="30">
        <v>15</v>
      </c>
      <c r="O191" s="30">
        <v>13.333333333333334</v>
      </c>
      <c r="P191" s="30">
        <v>14.166666666666666</v>
      </c>
      <c r="Q191" s="30">
        <v>15</v>
      </c>
      <c r="R191" s="30">
        <v>19.166666666666668</v>
      </c>
      <c r="S191" s="31">
        <v>20.775462962962965</v>
      </c>
      <c r="T191" s="31">
        <v>29.24768518518519</v>
      </c>
      <c r="U191" s="31">
        <v>20.625</v>
      </c>
      <c r="V191" s="31">
        <v>22.85493827160494</v>
      </c>
      <c r="W191" s="31">
        <v>21.828703703703706</v>
      </c>
      <c r="X191" s="31">
        <v>17.916666666666664</v>
      </c>
      <c r="Y191" s="31">
        <v>19.652777777777775</v>
      </c>
      <c r="Z191" s="31">
        <v>27.546296296296291</v>
      </c>
      <c r="AA191" s="6">
        <f t="shared" si="6"/>
        <v>86.378874999999994</v>
      </c>
      <c r="AB191" s="6">
        <f t="shared" si="7"/>
        <v>63.119755999999995</v>
      </c>
      <c r="AC191" s="6">
        <f t="shared" si="8"/>
        <v>73.064854291666663</v>
      </c>
      <c r="AD191" s="7"/>
    </row>
    <row r="192" spans="2:30" x14ac:dyDescent="0.25">
      <c r="B192" s="1">
        <v>43278</v>
      </c>
      <c r="C192" s="29">
        <v>26.666666666666668</v>
      </c>
      <c r="D192" s="29">
        <v>37.222222222222221</v>
      </c>
      <c r="E192" s="29">
        <v>27.222222222222221</v>
      </c>
      <c r="F192" s="29">
        <v>32.777777777777779</v>
      </c>
      <c r="G192" s="29">
        <v>30</v>
      </c>
      <c r="H192" s="29">
        <v>21.666666666666668</v>
      </c>
      <c r="I192" s="29">
        <v>24.444444444444443</v>
      </c>
      <c r="J192" s="29">
        <v>33.888888888888886</v>
      </c>
      <c r="K192" s="30">
        <v>17.222222222222221</v>
      </c>
      <c r="L192" s="30">
        <v>19.722222222222221</v>
      </c>
      <c r="M192" s="30">
        <v>17.777777777777779</v>
      </c>
      <c r="N192" s="30">
        <v>16.666666666666668</v>
      </c>
      <c r="O192" s="30">
        <v>13.333333333333334</v>
      </c>
      <c r="P192" s="30">
        <v>15</v>
      </c>
      <c r="Q192" s="30">
        <v>13.333333333333334</v>
      </c>
      <c r="R192" s="30">
        <v>17.5</v>
      </c>
      <c r="S192" s="31">
        <v>20.96450617283951</v>
      </c>
      <c r="T192" s="31">
        <v>28.449074074074076</v>
      </c>
      <c r="U192" s="31">
        <v>20.636574074074073</v>
      </c>
      <c r="V192" s="31">
        <v>23.981481481481481</v>
      </c>
      <c r="W192" s="31">
        <v>20.231481481481485</v>
      </c>
      <c r="X192" s="31">
        <v>17.785493827160497</v>
      </c>
      <c r="Y192" s="31">
        <v>18.067129629629626</v>
      </c>
      <c r="Z192" s="31">
        <v>26.550925925925924</v>
      </c>
      <c r="AA192" s="6">
        <f t="shared" si="6"/>
        <v>86.036490999999998</v>
      </c>
      <c r="AB192" s="6">
        <f t="shared" si="7"/>
        <v>62.637210499999995</v>
      </c>
      <c r="AC192" s="6">
        <f t="shared" si="8"/>
        <v>72.676005034722209</v>
      </c>
      <c r="AD192" s="7"/>
    </row>
    <row r="193" spans="2:30" x14ac:dyDescent="0.25">
      <c r="B193" s="1">
        <v>43279</v>
      </c>
      <c r="C193" s="29">
        <v>26.111111111111111</v>
      </c>
      <c r="D193" s="29">
        <v>33.333333333333336</v>
      </c>
      <c r="E193" s="29">
        <v>23.333333333333332</v>
      </c>
      <c r="F193" s="29">
        <v>31.111111111111111</v>
      </c>
      <c r="G193" s="29">
        <v>30.555555555555557</v>
      </c>
      <c r="H193" s="29">
        <v>21.111111111111111</v>
      </c>
      <c r="I193" s="29">
        <v>24.444444444444443</v>
      </c>
      <c r="J193" s="29">
        <v>33.333333333333336</v>
      </c>
      <c r="K193" s="30">
        <v>17.222222222222221</v>
      </c>
      <c r="L193" s="30">
        <v>17.777777777777779</v>
      </c>
      <c r="M193" s="30">
        <v>17.777777777777779</v>
      </c>
      <c r="N193" s="30">
        <v>15.185185185185187</v>
      </c>
      <c r="O193" s="30">
        <v>13.333333333333334</v>
      </c>
      <c r="P193" s="30">
        <v>15</v>
      </c>
      <c r="Q193" s="30">
        <v>13.888888888888889</v>
      </c>
      <c r="R193" s="30">
        <v>17.5</v>
      </c>
      <c r="S193" s="31">
        <v>20.601851851851855</v>
      </c>
      <c r="T193" s="31">
        <v>25.740740740740737</v>
      </c>
      <c r="U193" s="31">
        <v>19.820601851851858</v>
      </c>
      <c r="V193" s="31">
        <v>21.54706790123457</v>
      </c>
      <c r="W193" s="31">
        <v>21.203703703703706</v>
      </c>
      <c r="X193" s="31">
        <v>17.750771604938269</v>
      </c>
      <c r="Y193" s="31">
        <v>18.726851851851848</v>
      </c>
      <c r="Z193" s="31">
        <v>25.659722222222218</v>
      </c>
      <c r="AA193" s="6">
        <f t="shared" si="6"/>
        <v>82.238838999999999</v>
      </c>
      <c r="AB193" s="6">
        <f t="shared" si="7"/>
        <v>61.5834245</v>
      </c>
      <c r="AC193" s="6">
        <f t="shared" si="8"/>
        <v>70.640460250000004</v>
      </c>
      <c r="AD193" s="7"/>
    </row>
    <row r="194" spans="2:30" x14ac:dyDescent="0.25">
      <c r="B194" s="1">
        <v>43280</v>
      </c>
      <c r="C194" s="29">
        <v>25.555555555555557</v>
      </c>
      <c r="D194" s="29">
        <v>34.444444444444443</v>
      </c>
      <c r="E194" s="29">
        <v>22.222222222222221</v>
      </c>
      <c r="F194" s="29">
        <v>28.888888888888889</v>
      </c>
      <c r="G194" s="29">
        <v>35.555555555555557</v>
      </c>
      <c r="H194" s="29">
        <v>26.111111111111111</v>
      </c>
      <c r="I194" s="29">
        <v>31.666666666666668</v>
      </c>
      <c r="J194" s="29">
        <v>36.666666666666664</v>
      </c>
      <c r="K194" s="30">
        <v>18.888888888888889</v>
      </c>
      <c r="L194" s="30">
        <v>18.055555555555557</v>
      </c>
      <c r="M194" s="30">
        <v>18.333333333333332</v>
      </c>
      <c r="N194" s="30">
        <v>15</v>
      </c>
      <c r="O194" s="30">
        <v>13.888888888888889</v>
      </c>
      <c r="P194" s="30">
        <v>14.444444444444445</v>
      </c>
      <c r="Q194" s="30">
        <v>13.888888888888889</v>
      </c>
      <c r="R194" s="30">
        <v>21.666666666666668</v>
      </c>
      <c r="S194" s="31">
        <v>21.157407407407408</v>
      </c>
      <c r="T194" s="31">
        <v>26.851851851851851</v>
      </c>
      <c r="U194" s="31">
        <v>19.791666666666668</v>
      </c>
      <c r="V194" s="31">
        <v>20.578703703703709</v>
      </c>
      <c r="W194" s="31">
        <v>25.856481481481481</v>
      </c>
      <c r="X194" s="31">
        <v>19.375</v>
      </c>
      <c r="Y194" s="31">
        <v>21.111111111111111</v>
      </c>
      <c r="Z194" s="31">
        <v>29.953703703703706</v>
      </c>
      <c r="AA194" s="6">
        <f t="shared" si="6"/>
        <v>83.576275999999993</v>
      </c>
      <c r="AB194" s="6">
        <f t="shared" si="7"/>
        <v>62.559491000000001</v>
      </c>
      <c r="AC194" s="6">
        <f t="shared" si="8"/>
        <v>72.057458541666662</v>
      </c>
      <c r="AD194" s="7"/>
    </row>
    <row r="195" spans="2:30" x14ac:dyDescent="0.25">
      <c r="B195" s="1">
        <v>43281</v>
      </c>
      <c r="C195" s="29">
        <v>25.555555555555557</v>
      </c>
      <c r="D195" s="29">
        <v>38.333333333333336</v>
      </c>
      <c r="E195" s="29">
        <v>22.222222222222221</v>
      </c>
      <c r="F195" s="29">
        <v>30</v>
      </c>
      <c r="G195" s="29">
        <v>38.333333333333336</v>
      </c>
      <c r="H195" s="29">
        <v>32.777777777777779</v>
      </c>
      <c r="I195" s="29">
        <v>31.666666666666668</v>
      </c>
      <c r="J195" s="29">
        <v>40.555555555555557</v>
      </c>
      <c r="K195" s="30">
        <v>18.888888888888889</v>
      </c>
      <c r="L195" s="30">
        <v>22.777777777777779</v>
      </c>
      <c r="M195" s="30">
        <v>17.777777777777779</v>
      </c>
      <c r="N195" s="30">
        <v>16.111111111111111</v>
      </c>
      <c r="O195" s="30">
        <v>18.888888888888889</v>
      </c>
      <c r="P195" s="30">
        <v>16.666666666666668</v>
      </c>
      <c r="Q195" s="30">
        <v>16.111111111111111</v>
      </c>
      <c r="R195" s="30">
        <v>25</v>
      </c>
      <c r="S195" s="31">
        <v>21.365740740740737</v>
      </c>
      <c r="T195" s="31">
        <v>30.555555555555557</v>
      </c>
      <c r="U195" s="31">
        <v>19.841820987654319</v>
      </c>
      <c r="V195" s="31">
        <v>21.157407407407412</v>
      </c>
      <c r="W195" s="31">
        <v>28.958333333333339</v>
      </c>
      <c r="X195" s="31">
        <v>22.118055555555561</v>
      </c>
      <c r="Y195" s="31">
        <v>23.819444444444443</v>
      </c>
      <c r="Z195" s="31">
        <v>32.61574074074074</v>
      </c>
      <c r="AA195" s="6">
        <f t="shared" si="6"/>
        <v>85.920659999999998</v>
      </c>
      <c r="AB195" s="6">
        <f t="shared" si="7"/>
        <v>65.509188999999992</v>
      </c>
      <c r="AC195" s="6">
        <f t="shared" si="8"/>
        <v>74.705930520833334</v>
      </c>
      <c r="AD195" s="7"/>
    </row>
    <row r="196" spans="2:30" x14ac:dyDescent="0.25">
      <c r="B196" s="1">
        <v>43282</v>
      </c>
      <c r="C196" s="29">
        <v>25.555555555555557</v>
      </c>
      <c r="D196" s="29">
        <v>39.444444444444443</v>
      </c>
      <c r="E196" s="29">
        <v>24.722222222222221</v>
      </c>
      <c r="F196" s="29">
        <v>31.111111111111111</v>
      </c>
      <c r="G196" s="29">
        <v>35.555555555555557</v>
      </c>
      <c r="H196" s="29">
        <v>25.555555555555557</v>
      </c>
      <c r="I196" s="29">
        <v>26.666666666666668</v>
      </c>
      <c r="J196" s="29">
        <v>42.777777777777779</v>
      </c>
      <c r="K196" s="30">
        <v>18.148148148148152</v>
      </c>
      <c r="L196" s="30">
        <v>24.444444444444443</v>
      </c>
      <c r="M196" s="30">
        <v>17.777777777777779</v>
      </c>
      <c r="N196" s="30">
        <v>15</v>
      </c>
      <c r="O196" s="30">
        <v>16.111111111111111</v>
      </c>
      <c r="P196" s="30">
        <v>17.222222222222221</v>
      </c>
      <c r="Q196" s="30">
        <v>15.555555555555555</v>
      </c>
      <c r="R196" s="30">
        <v>25.555555555555557</v>
      </c>
      <c r="S196" s="31">
        <v>21.265432098765434</v>
      </c>
      <c r="T196" s="31">
        <v>31.331018518518523</v>
      </c>
      <c r="U196" s="31">
        <v>20.347222222222225</v>
      </c>
      <c r="V196" s="31">
        <v>22.326388888888889</v>
      </c>
      <c r="W196" s="31">
        <v>25.123456790123456</v>
      </c>
      <c r="X196" s="31">
        <v>20.462962962962958</v>
      </c>
      <c r="Y196" s="31">
        <v>20.833333333333332</v>
      </c>
      <c r="Z196" s="31">
        <v>33.842592592592602</v>
      </c>
      <c r="AA196" s="6">
        <f t="shared" si="6"/>
        <v>86.364047999999997</v>
      </c>
      <c r="AB196" s="6">
        <f t="shared" si="7"/>
        <v>65.146252333333337</v>
      </c>
      <c r="AC196" s="6">
        <f t="shared" si="8"/>
        <v>74.55902018750001</v>
      </c>
      <c r="AD196" s="7"/>
    </row>
    <row r="197" spans="2:30" x14ac:dyDescent="0.25">
      <c r="B197" s="1">
        <v>43283</v>
      </c>
      <c r="C197" s="29">
        <v>24.444444444444443</v>
      </c>
      <c r="D197" s="29">
        <v>37.222222222222221</v>
      </c>
      <c r="E197" s="29">
        <v>26.111111111111111</v>
      </c>
      <c r="F197" s="29">
        <v>31.111111111111111</v>
      </c>
      <c r="G197" s="29">
        <v>32.777777777777779</v>
      </c>
      <c r="H197" s="29">
        <v>24.444444444444443</v>
      </c>
      <c r="I197" s="29">
        <v>25</v>
      </c>
      <c r="J197" s="29">
        <v>41.111111111111114</v>
      </c>
      <c r="K197" s="30">
        <v>18.333333333333332</v>
      </c>
      <c r="L197" s="30">
        <v>21.666666666666668</v>
      </c>
      <c r="M197" s="30">
        <v>18.333333333333332</v>
      </c>
      <c r="N197" s="30">
        <v>15.555555555555555</v>
      </c>
      <c r="O197" s="30">
        <v>15</v>
      </c>
      <c r="P197" s="30">
        <v>16.666666666666668</v>
      </c>
      <c r="Q197" s="30">
        <v>15</v>
      </c>
      <c r="R197" s="30">
        <v>20.555555555555557</v>
      </c>
      <c r="S197" s="31">
        <v>20.914351851851855</v>
      </c>
      <c r="T197" s="31">
        <v>28.946759259259263</v>
      </c>
      <c r="U197" s="31">
        <v>21.111111111111111</v>
      </c>
      <c r="V197" s="31">
        <v>22.679398148148142</v>
      </c>
      <c r="W197" s="31">
        <v>22.233796296296294</v>
      </c>
      <c r="X197" s="31">
        <v>19.610339506172842</v>
      </c>
      <c r="Y197" s="31">
        <v>19.270833333333332</v>
      </c>
      <c r="Z197" s="31">
        <v>30.775462962962962</v>
      </c>
      <c r="AA197" s="6">
        <f t="shared" si="6"/>
        <v>85.178976000000006</v>
      </c>
      <c r="AB197" s="6">
        <f t="shared" si="7"/>
        <v>64.194973000000005</v>
      </c>
      <c r="AC197" s="6">
        <f t="shared" si="8"/>
        <v>73.313139593749995</v>
      </c>
      <c r="AD197" s="7"/>
    </row>
    <row r="198" spans="2:30" x14ac:dyDescent="0.25">
      <c r="B198" s="1">
        <v>43284</v>
      </c>
      <c r="C198" s="29">
        <v>25</v>
      </c>
      <c r="D198" s="29">
        <v>35.555555555555557</v>
      </c>
      <c r="E198" s="29">
        <v>23.888888888888889</v>
      </c>
      <c r="F198" s="29">
        <v>30</v>
      </c>
      <c r="G198" s="29">
        <v>30</v>
      </c>
      <c r="H198" s="29">
        <v>23.888888888888889</v>
      </c>
      <c r="I198" s="29">
        <v>25.555555555555557</v>
      </c>
      <c r="J198" s="29">
        <v>35</v>
      </c>
      <c r="K198" s="30">
        <v>18.055555555555557</v>
      </c>
      <c r="L198" s="30">
        <v>21.388888888888889</v>
      </c>
      <c r="M198" s="30">
        <v>18.611111111111111</v>
      </c>
      <c r="N198" s="30">
        <v>16.944444444444443</v>
      </c>
      <c r="O198" s="30">
        <v>13.888888888888889</v>
      </c>
      <c r="P198" s="30">
        <v>16.666666666666668</v>
      </c>
      <c r="Q198" s="30">
        <v>14.444444444444445</v>
      </c>
      <c r="R198" s="30">
        <v>22.777777777777779</v>
      </c>
      <c r="S198" s="31">
        <v>21.145833333333332</v>
      </c>
      <c r="T198" s="31">
        <v>27.893518518518508</v>
      </c>
      <c r="U198" s="31">
        <v>20.744598765432098</v>
      </c>
      <c r="V198" s="31">
        <v>22.071759259259263</v>
      </c>
      <c r="W198" s="31">
        <v>20.393518518518515</v>
      </c>
      <c r="X198" s="31">
        <v>20.011574074074073</v>
      </c>
      <c r="Y198" s="31">
        <v>19.166666666666668</v>
      </c>
      <c r="Z198" s="31">
        <v>28.472222222222229</v>
      </c>
      <c r="AA198" s="6">
        <f t="shared" si="6"/>
        <v>82.911969999999997</v>
      </c>
      <c r="AB198" s="6">
        <f t="shared" si="7"/>
        <v>64.504271499999987</v>
      </c>
      <c r="AC198" s="6">
        <f t="shared" si="8"/>
        <v>72.334731000000005</v>
      </c>
      <c r="AD198" s="7"/>
    </row>
    <row r="199" spans="2:30" x14ac:dyDescent="0.25">
      <c r="B199" s="1">
        <v>43285</v>
      </c>
      <c r="C199" s="29">
        <v>26.666666666666668</v>
      </c>
      <c r="D199" s="29">
        <v>34.444444444444443</v>
      </c>
      <c r="E199" s="29">
        <v>27.777777777777779</v>
      </c>
      <c r="F199" s="29">
        <v>33.888888888888886</v>
      </c>
      <c r="G199" s="29">
        <v>26.666666666666668</v>
      </c>
      <c r="H199" s="29">
        <v>24.444444444444443</v>
      </c>
      <c r="I199" s="29">
        <v>26.666666666666668</v>
      </c>
      <c r="J199" s="29">
        <v>30.555555555555557</v>
      </c>
      <c r="K199" s="30">
        <v>18.333333333333332</v>
      </c>
      <c r="L199" s="30">
        <v>18.055555555555557</v>
      </c>
      <c r="M199" s="30">
        <v>18.888888888888889</v>
      </c>
      <c r="N199" s="30">
        <v>14.444444444444445</v>
      </c>
      <c r="O199" s="30">
        <v>13.888888888888889</v>
      </c>
      <c r="P199" s="30">
        <v>16.666666666666668</v>
      </c>
      <c r="Q199" s="30">
        <v>14.444444444444445</v>
      </c>
      <c r="R199" s="30">
        <v>18.333333333333332</v>
      </c>
      <c r="S199" s="31">
        <v>21.759259259259263</v>
      </c>
      <c r="T199" s="31">
        <v>26.539351851851858</v>
      </c>
      <c r="U199" s="31">
        <v>21.527777777777775</v>
      </c>
      <c r="V199" s="31">
        <v>23.171296296296301</v>
      </c>
      <c r="W199" s="31">
        <v>19.421296296296294</v>
      </c>
      <c r="X199" s="31">
        <v>19.976851851851851</v>
      </c>
      <c r="Y199" s="31">
        <v>19.398148148148145</v>
      </c>
      <c r="Z199" s="31">
        <v>23.958333333333332</v>
      </c>
      <c r="AA199" s="6">
        <f t="shared" si="6"/>
        <v>85.786476000000008</v>
      </c>
      <c r="AB199" s="6">
        <f t="shared" si="7"/>
        <v>62.484493000000001</v>
      </c>
      <c r="AC199" s="6">
        <f t="shared" si="8"/>
        <v>72.501283874999999</v>
      </c>
      <c r="AD199" s="7"/>
    </row>
    <row r="200" spans="2:30" x14ac:dyDescent="0.25">
      <c r="B200" s="1">
        <v>43286</v>
      </c>
      <c r="C200" s="29">
        <v>30.555555555555557</v>
      </c>
      <c r="D200" s="29">
        <v>35.555555555555557</v>
      </c>
      <c r="E200" s="29">
        <v>30</v>
      </c>
      <c r="F200" s="29">
        <v>38.888888888888886</v>
      </c>
      <c r="G200" s="29">
        <v>31.666666666666668</v>
      </c>
      <c r="H200" s="29">
        <v>24.444444444444443</v>
      </c>
      <c r="I200" s="29">
        <v>27.222222222222221</v>
      </c>
      <c r="J200" s="29">
        <v>32.777777777777779</v>
      </c>
      <c r="K200" s="30">
        <v>17.222222222222221</v>
      </c>
      <c r="L200" s="30">
        <v>18.333333333333332</v>
      </c>
      <c r="M200" s="30">
        <v>17.777777777777779</v>
      </c>
      <c r="N200" s="30">
        <v>16.111111111111111</v>
      </c>
      <c r="O200" s="30">
        <v>12.777777777777779</v>
      </c>
      <c r="P200" s="30">
        <v>15.555555555555555</v>
      </c>
      <c r="Q200" s="30">
        <v>13.888888888888889</v>
      </c>
      <c r="R200" s="30">
        <v>14.722222222222221</v>
      </c>
      <c r="S200" s="31">
        <v>24.236111111111114</v>
      </c>
      <c r="T200" s="31">
        <v>27.534722222222218</v>
      </c>
      <c r="U200" s="31">
        <v>24.236111111111114</v>
      </c>
      <c r="V200" s="31">
        <v>27.75462962962963</v>
      </c>
      <c r="W200" s="31">
        <v>22.361111111111111</v>
      </c>
      <c r="X200" s="31">
        <v>19.683641975308646</v>
      </c>
      <c r="Y200" s="31">
        <v>20.32407407407408</v>
      </c>
      <c r="Z200" s="31">
        <v>24.675925925925934</v>
      </c>
      <c r="AA200" s="6">
        <f t="shared" si="6"/>
        <v>90.657739000000007</v>
      </c>
      <c r="AB200" s="6">
        <f t="shared" si="7"/>
        <v>61.9161845</v>
      </c>
      <c r="AC200" s="6">
        <f t="shared" si="8"/>
        <v>76.827157458333332</v>
      </c>
      <c r="AD200" s="7"/>
    </row>
    <row r="201" spans="2:30" x14ac:dyDescent="0.25">
      <c r="B201" s="1">
        <v>43287</v>
      </c>
      <c r="C201" s="29">
        <v>42.222222222222221</v>
      </c>
      <c r="D201" s="29">
        <v>38.888888888888886</v>
      </c>
      <c r="E201" s="29">
        <v>41.666666666666664</v>
      </c>
      <c r="F201" s="29">
        <v>47.222222222222221</v>
      </c>
      <c r="G201" s="29">
        <v>32.777777777777779</v>
      </c>
      <c r="H201" s="29">
        <v>28.888888888888889</v>
      </c>
      <c r="I201" s="29">
        <v>31.666666666666668</v>
      </c>
      <c r="J201" s="29">
        <v>32.777777777777779</v>
      </c>
      <c r="K201" s="30">
        <v>21.111111111111111</v>
      </c>
      <c r="L201" s="30">
        <v>22.5</v>
      </c>
      <c r="M201" s="30">
        <v>19.722222222222221</v>
      </c>
      <c r="N201" s="30">
        <v>21.111111111111111</v>
      </c>
      <c r="O201" s="30">
        <v>17.777777777777779</v>
      </c>
      <c r="P201" s="30">
        <v>17.777777777777779</v>
      </c>
      <c r="Q201" s="30">
        <v>18.888888888888889</v>
      </c>
      <c r="R201" s="30">
        <v>16.666666666666668</v>
      </c>
      <c r="S201" s="31">
        <v>32.546296296296298</v>
      </c>
      <c r="T201" s="31">
        <v>30.486111111111104</v>
      </c>
      <c r="U201" s="31">
        <v>30.081018518518523</v>
      </c>
      <c r="V201" s="31">
        <v>35.462962962962962</v>
      </c>
      <c r="W201" s="31">
        <v>24.814814814814813</v>
      </c>
      <c r="X201" s="31">
        <v>23.344907407407415</v>
      </c>
      <c r="Y201" s="31">
        <v>24.05092592592592</v>
      </c>
      <c r="Z201" s="31">
        <v>25.439814814814813</v>
      </c>
      <c r="AA201" s="6">
        <f t="shared" si="6"/>
        <v>104.276128</v>
      </c>
      <c r="AB201" s="6">
        <f t="shared" si="7"/>
        <v>68.733913999999999</v>
      </c>
      <c r="AC201" s="6">
        <f t="shared" si="8"/>
        <v>86.559023187500003</v>
      </c>
      <c r="AD201" s="7"/>
    </row>
    <row r="202" spans="2:30" x14ac:dyDescent="0.25">
      <c r="B202" s="1">
        <v>43288</v>
      </c>
      <c r="C202" s="29">
        <v>38.888888888888886</v>
      </c>
      <c r="D202" s="29">
        <v>38.888888888888886</v>
      </c>
      <c r="E202" s="29">
        <v>29.444444444444443</v>
      </c>
      <c r="F202" s="29">
        <v>43.888888888888886</v>
      </c>
      <c r="G202" s="29">
        <v>35.555555555555557</v>
      </c>
      <c r="H202" s="29">
        <v>30</v>
      </c>
      <c r="I202" s="29">
        <v>29.444444444444443</v>
      </c>
      <c r="J202" s="29">
        <v>36.666666666666664</v>
      </c>
      <c r="K202" s="30">
        <v>26.111111111111111</v>
      </c>
      <c r="L202" s="30">
        <v>23.611111111111111</v>
      </c>
      <c r="M202" s="30">
        <v>23.333333333333332</v>
      </c>
      <c r="N202" s="30">
        <v>26.111111111111111</v>
      </c>
      <c r="O202" s="30">
        <v>16.666666666666668</v>
      </c>
      <c r="P202" s="30">
        <v>16.666666666666668</v>
      </c>
      <c r="Q202" s="30">
        <v>17.222222222222221</v>
      </c>
      <c r="R202" s="30">
        <v>18.333333333333332</v>
      </c>
      <c r="S202" s="31">
        <v>30.972222222222225</v>
      </c>
      <c r="T202" s="31">
        <v>31.192129629629623</v>
      </c>
      <c r="U202" s="31">
        <v>26.203703703703706</v>
      </c>
      <c r="V202" s="31">
        <v>34.826388888888886</v>
      </c>
      <c r="W202" s="31">
        <v>25.972222222222218</v>
      </c>
      <c r="X202" s="31">
        <v>22.349537037037038</v>
      </c>
      <c r="Y202" s="31">
        <v>22.824074074074073</v>
      </c>
      <c r="Z202" s="31">
        <v>27.256944444444443</v>
      </c>
      <c r="AA202" s="6">
        <f t="shared" si="6"/>
        <v>96.718427999999989</v>
      </c>
      <c r="AB202" s="6">
        <f t="shared" si="7"/>
        <v>73.38852</v>
      </c>
      <c r="AC202" s="6">
        <f t="shared" si="8"/>
        <v>84.315566729166662</v>
      </c>
      <c r="AD202" s="7"/>
    </row>
    <row r="203" spans="2:30" x14ac:dyDescent="0.25">
      <c r="B203" s="1">
        <v>43289</v>
      </c>
      <c r="C203" s="29">
        <v>35.555555555555557</v>
      </c>
      <c r="D203" s="29">
        <v>39.444444444444443</v>
      </c>
      <c r="E203" s="29">
        <v>30</v>
      </c>
      <c r="F203" s="29">
        <v>40</v>
      </c>
      <c r="G203" s="29">
        <v>35.555555555555557</v>
      </c>
      <c r="H203" s="29">
        <v>26.666666666666668</v>
      </c>
      <c r="I203" s="29">
        <v>29.444444444444443</v>
      </c>
      <c r="J203" s="29">
        <v>35.555555555555557</v>
      </c>
      <c r="K203" s="30">
        <v>24.444444444444443</v>
      </c>
      <c r="L203" s="30">
        <v>23.333333333333332</v>
      </c>
      <c r="M203" s="30">
        <v>22.777777777777779</v>
      </c>
      <c r="N203" s="30">
        <v>24.444444444444443</v>
      </c>
      <c r="O203" s="30">
        <v>16.666666666666668</v>
      </c>
      <c r="P203" s="30">
        <v>11.666666666666666</v>
      </c>
      <c r="Q203" s="30">
        <v>14.444444444444445</v>
      </c>
      <c r="R203" s="30">
        <v>17.222222222222221</v>
      </c>
      <c r="S203" s="31">
        <v>29.699074074074076</v>
      </c>
      <c r="T203" s="31">
        <v>31.365740740740744</v>
      </c>
      <c r="U203" s="31">
        <v>26.12268518518519</v>
      </c>
      <c r="V203" s="31">
        <v>31.43518518518518</v>
      </c>
      <c r="W203" s="31">
        <v>25.393518518518519</v>
      </c>
      <c r="X203" s="31">
        <v>17.804783950617285</v>
      </c>
      <c r="Y203" s="31">
        <v>21.851851851851851</v>
      </c>
      <c r="Z203" s="31">
        <v>27.743055555555554</v>
      </c>
      <c r="AA203" s="6">
        <f t="shared" si="6"/>
        <v>94.786106999999987</v>
      </c>
      <c r="AB203" s="6">
        <f t="shared" si="7"/>
        <v>71.22790599999999</v>
      </c>
      <c r="AC203" s="6">
        <f t="shared" si="8"/>
        <v>82.46888645833333</v>
      </c>
      <c r="AD203" s="7"/>
    </row>
    <row r="204" spans="2:30" x14ac:dyDescent="0.25">
      <c r="B204" s="1">
        <v>43290</v>
      </c>
      <c r="C204" s="29">
        <v>35</v>
      </c>
      <c r="D204" s="29">
        <v>38.333333333333336</v>
      </c>
      <c r="E204" s="29">
        <v>31.111111111111111</v>
      </c>
      <c r="F204" s="29">
        <v>37.777777777777779</v>
      </c>
      <c r="G204" s="29">
        <v>36.111111111111114</v>
      </c>
      <c r="H204" s="29">
        <v>29.444444444444443</v>
      </c>
      <c r="I204" s="29">
        <v>31.666666666666668</v>
      </c>
      <c r="J204" s="29">
        <v>37.222222222222221</v>
      </c>
      <c r="K204" s="30">
        <v>23.888888888888889</v>
      </c>
      <c r="L204" s="30">
        <v>21.111111111111111</v>
      </c>
      <c r="M204" s="30">
        <v>22.592592592592595</v>
      </c>
      <c r="N204" s="30">
        <v>24.444444444444443</v>
      </c>
      <c r="O204" s="30">
        <v>16.666666666666668</v>
      </c>
      <c r="P204" s="30">
        <v>15</v>
      </c>
      <c r="Q204" s="30">
        <v>15</v>
      </c>
      <c r="R204" s="30">
        <v>17.222222222222221</v>
      </c>
      <c r="S204" s="31">
        <v>28.078703703703699</v>
      </c>
      <c r="T204" s="31">
        <v>30.138888888888889</v>
      </c>
      <c r="U204" s="31">
        <v>25.582561728395067</v>
      </c>
      <c r="V204" s="31">
        <v>29.74537037037037</v>
      </c>
      <c r="W204" s="31">
        <v>26.018518518518519</v>
      </c>
      <c r="X204" s="31">
        <v>20.740740740740744</v>
      </c>
      <c r="Y204" s="31">
        <v>23.101851851851851</v>
      </c>
      <c r="Z204" s="31">
        <v>28.668981481481481</v>
      </c>
      <c r="AA204" s="6">
        <f t="shared" si="6"/>
        <v>94.687753999999998</v>
      </c>
      <c r="AB204" s="6">
        <f t="shared" si="7"/>
        <v>70.437455</v>
      </c>
      <c r="AC204" s="6">
        <f t="shared" si="8"/>
        <v>81.241654479166669</v>
      </c>
      <c r="AD204" s="7"/>
    </row>
    <row r="205" spans="2:30" x14ac:dyDescent="0.25">
      <c r="B205" s="1">
        <v>43291</v>
      </c>
      <c r="C205" s="29">
        <v>32.777777777777779</v>
      </c>
      <c r="D205" s="29">
        <v>38.333333333333336</v>
      </c>
      <c r="E205" s="29">
        <v>27.222222222222221</v>
      </c>
      <c r="F205" s="29">
        <v>37.222222222222221</v>
      </c>
      <c r="G205" s="29">
        <v>36.111111111111114</v>
      </c>
      <c r="H205" s="29">
        <v>26.111111111111111</v>
      </c>
      <c r="I205" s="29">
        <v>31.666666666666668</v>
      </c>
      <c r="J205" s="29">
        <v>38.333333333333336</v>
      </c>
      <c r="K205" s="30">
        <v>22.777777777777779</v>
      </c>
      <c r="L205" s="30">
        <v>23.333333333333332</v>
      </c>
      <c r="M205" s="30">
        <v>21.666666666666668</v>
      </c>
      <c r="N205" s="30">
        <v>24.444444444444443</v>
      </c>
      <c r="O205" s="30">
        <v>16.111111111111111</v>
      </c>
      <c r="P205" s="30">
        <v>17.222222222222221</v>
      </c>
      <c r="Q205" s="30">
        <v>16.666666666666668</v>
      </c>
      <c r="R205" s="30">
        <v>20.555555555555557</v>
      </c>
      <c r="S205" s="31">
        <v>26.111111111111118</v>
      </c>
      <c r="T205" s="31">
        <v>30.902777777777775</v>
      </c>
      <c r="U205" s="31">
        <v>24.224537037037038</v>
      </c>
      <c r="V205" s="31">
        <v>28.726851851851851</v>
      </c>
      <c r="W205" s="31">
        <v>26.319444444444439</v>
      </c>
      <c r="X205" s="31">
        <v>20.381944444444443</v>
      </c>
      <c r="Y205" s="31">
        <v>22.731481481481481</v>
      </c>
      <c r="Z205" s="31">
        <v>30.069444444444439</v>
      </c>
      <c r="AA205" s="6">
        <f t="shared" si="6"/>
        <v>92.114412999999999</v>
      </c>
      <c r="AB205" s="6">
        <f t="shared" si="7"/>
        <v>71.014443</v>
      </c>
      <c r="AC205" s="6">
        <f t="shared" si="8"/>
        <v>80.017413479166663</v>
      </c>
      <c r="AD205" s="7"/>
    </row>
    <row r="206" spans="2:30" x14ac:dyDescent="0.25">
      <c r="B206" s="1">
        <v>43292</v>
      </c>
      <c r="C206" s="29">
        <v>30.555555555555557</v>
      </c>
      <c r="D206" s="29">
        <v>40</v>
      </c>
      <c r="E206" s="29">
        <v>32.222222222222221</v>
      </c>
      <c r="F206" s="29">
        <v>36.111111111111114</v>
      </c>
      <c r="G206" s="29">
        <v>36.111111111111114</v>
      </c>
      <c r="H206" s="29">
        <v>25.555555555555557</v>
      </c>
      <c r="I206" s="29">
        <v>28.333333333333332</v>
      </c>
      <c r="J206" s="29">
        <v>38.888888888888886</v>
      </c>
      <c r="K206" s="30">
        <v>22.222222222222221</v>
      </c>
      <c r="L206" s="30">
        <v>22.777777777777779</v>
      </c>
      <c r="M206" s="30">
        <v>20.555555555555557</v>
      </c>
      <c r="N206" s="30">
        <v>22.777777777777779</v>
      </c>
      <c r="O206" s="30">
        <v>16.666666666666668</v>
      </c>
      <c r="P206" s="30">
        <v>14.444444444444445</v>
      </c>
      <c r="Q206" s="30">
        <v>15</v>
      </c>
      <c r="R206" s="30">
        <v>19.166666666666668</v>
      </c>
      <c r="S206" s="31">
        <v>25.902777777777782</v>
      </c>
      <c r="T206" s="31">
        <v>31.597222222222225</v>
      </c>
      <c r="U206" s="31">
        <v>25.18518518518518</v>
      </c>
      <c r="V206" s="31">
        <v>27.777777777777775</v>
      </c>
      <c r="W206" s="31">
        <v>25.624999999999996</v>
      </c>
      <c r="X206" s="31">
        <v>19.479166666666668</v>
      </c>
      <c r="Y206" s="31">
        <v>21.377314814814813</v>
      </c>
      <c r="Z206" s="31">
        <v>29.456018518518519</v>
      </c>
      <c r="AA206" s="6">
        <f t="shared" si="6"/>
        <v>93.236784999999998</v>
      </c>
      <c r="AB206" s="6">
        <f t="shared" si="7"/>
        <v>69.149443500000004</v>
      </c>
      <c r="AC206" s="6">
        <f t="shared" si="8"/>
        <v>79.887332770833325</v>
      </c>
      <c r="AD206" s="7"/>
    </row>
    <row r="207" spans="2:30" x14ac:dyDescent="0.25">
      <c r="B207" s="1">
        <v>43293</v>
      </c>
      <c r="C207" s="29">
        <v>30</v>
      </c>
      <c r="D207" s="29">
        <v>38.055555555555557</v>
      </c>
      <c r="E207" s="29">
        <v>30.555555555555557</v>
      </c>
      <c r="F207" s="29">
        <v>36.111111111111114</v>
      </c>
      <c r="G207" s="29">
        <v>36.111111111111114</v>
      </c>
      <c r="H207" s="29">
        <v>22.222222222222221</v>
      </c>
      <c r="I207" s="29">
        <v>27.222222222222221</v>
      </c>
      <c r="J207" s="29">
        <v>40</v>
      </c>
      <c r="K207" s="30">
        <v>21.111111111111111</v>
      </c>
      <c r="L207" s="30">
        <v>25</v>
      </c>
      <c r="M207" s="30">
        <v>22.222222222222221</v>
      </c>
      <c r="N207" s="30">
        <v>22.222222222222221</v>
      </c>
      <c r="O207" s="30">
        <v>17.777777777777779</v>
      </c>
      <c r="P207" s="30">
        <v>14.444444444444445</v>
      </c>
      <c r="Q207" s="30">
        <v>15.555555555555555</v>
      </c>
      <c r="R207" s="30">
        <v>19.444444444444443</v>
      </c>
      <c r="S207" s="31">
        <v>24.81481481481481</v>
      </c>
      <c r="T207" s="31">
        <v>31.886574074074073</v>
      </c>
      <c r="U207" s="31">
        <v>25.000000000000004</v>
      </c>
      <c r="V207" s="31">
        <v>27.384259259259256</v>
      </c>
      <c r="W207" s="31">
        <v>26.504629629629633</v>
      </c>
      <c r="X207" s="31">
        <v>17.712191358024697</v>
      </c>
      <c r="Y207" s="31">
        <v>21.226851851851851</v>
      </c>
      <c r="Z207" s="31">
        <v>30.208333333333332</v>
      </c>
      <c r="AA207" s="6">
        <f t="shared" si="6"/>
        <v>91.393658000000002</v>
      </c>
      <c r="AB207" s="6">
        <f t="shared" si="7"/>
        <v>70.417688999999996</v>
      </c>
      <c r="AC207" s="6">
        <f t="shared" si="8"/>
        <v>79.519634187499989</v>
      </c>
      <c r="AD207" s="7"/>
    </row>
    <row r="208" spans="2:30" x14ac:dyDescent="0.25">
      <c r="B208" s="1">
        <v>43294</v>
      </c>
      <c r="C208" s="29">
        <v>27.777777777777779</v>
      </c>
      <c r="D208" s="29">
        <v>38.888888888888886</v>
      </c>
      <c r="E208" s="29">
        <v>30</v>
      </c>
      <c r="F208" s="29">
        <v>37.222222222222221</v>
      </c>
      <c r="G208" s="29">
        <v>35.555555555555557</v>
      </c>
      <c r="H208" s="29">
        <v>21.666666666666668</v>
      </c>
      <c r="I208" s="29">
        <v>28.333333333333332</v>
      </c>
      <c r="J208" s="29">
        <v>33.888888888888886</v>
      </c>
      <c r="K208" s="30">
        <v>20.555555555555557</v>
      </c>
      <c r="L208" s="30">
        <v>26.388888888888889</v>
      </c>
      <c r="M208" s="30">
        <v>21.111111111111111</v>
      </c>
      <c r="N208" s="30">
        <v>20.555555555555557</v>
      </c>
      <c r="O208" s="30">
        <v>20.555555555555557</v>
      </c>
      <c r="P208" s="30">
        <v>14.444444444444445</v>
      </c>
      <c r="Q208" s="30">
        <v>18.333333333333332</v>
      </c>
      <c r="R208" s="30">
        <v>22.5</v>
      </c>
      <c r="S208" s="31">
        <v>23.518518518518515</v>
      </c>
      <c r="T208" s="31">
        <v>31.979166666666668</v>
      </c>
      <c r="U208" s="31">
        <v>24.444444444444443</v>
      </c>
      <c r="V208" s="31">
        <v>27.407407407407415</v>
      </c>
      <c r="W208" s="31">
        <v>26.597222222222225</v>
      </c>
      <c r="X208" s="31">
        <v>17.766203703703699</v>
      </c>
      <c r="Y208" s="31">
        <v>22.280092592592595</v>
      </c>
      <c r="Z208" s="31">
        <v>28.692129629629623</v>
      </c>
      <c r="AA208" s="6">
        <f t="shared" ref="AA208:AA271" si="9">SUMPRODUCT($C$12:$J$12,C208:J208)*9/5+32</f>
        <v>91.089715999999996</v>
      </c>
      <c r="AB208" s="6">
        <f t="shared" ref="AB208:AB271" si="10">SUMPRODUCT($C$12:$J$12,K208:R208)*9/5+32</f>
        <v>70.7046955</v>
      </c>
      <c r="AC208" s="6">
        <f t="shared" ref="AC208:AC271" si="11">SUMPRODUCT($C$12:$J$12,S208:Z208)*9/5+32</f>
        <v>79.127745812499995</v>
      </c>
      <c r="AD208" s="7"/>
    </row>
    <row r="209" spans="2:30" x14ac:dyDescent="0.25">
      <c r="B209" s="1">
        <v>43295</v>
      </c>
      <c r="C209" s="29">
        <v>28.333333333333332</v>
      </c>
      <c r="D209" s="29">
        <v>39.444444444444443</v>
      </c>
      <c r="E209" s="29">
        <v>31.666666666666668</v>
      </c>
      <c r="F209" s="29">
        <v>37.222222222222221</v>
      </c>
      <c r="G209" s="29">
        <v>36.111111111111114</v>
      </c>
      <c r="H209" s="29">
        <v>20.555555555555557</v>
      </c>
      <c r="I209" s="29">
        <v>26.111111111111111</v>
      </c>
      <c r="J209" s="29">
        <v>40</v>
      </c>
      <c r="K209" s="30">
        <v>20.555555555555557</v>
      </c>
      <c r="L209" s="30">
        <v>24.722222222222221</v>
      </c>
      <c r="M209" s="30">
        <v>20.555555555555557</v>
      </c>
      <c r="N209" s="30">
        <v>20.555555555555557</v>
      </c>
      <c r="O209" s="30">
        <v>18.333333333333332</v>
      </c>
      <c r="P209" s="30">
        <v>12.777777777777779</v>
      </c>
      <c r="Q209" s="30">
        <v>16.666666666666668</v>
      </c>
      <c r="R209" s="30">
        <v>21.388888888888889</v>
      </c>
      <c r="S209" s="31">
        <v>23.981481481481477</v>
      </c>
      <c r="T209" s="31">
        <v>31.921296296296301</v>
      </c>
      <c r="U209" s="31">
        <v>24.699074074074076</v>
      </c>
      <c r="V209" s="31">
        <v>27.708333333333329</v>
      </c>
      <c r="W209" s="31">
        <v>25.949074074074073</v>
      </c>
      <c r="X209" s="31">
        <v>15.902777777777773</v>
      </c>
      <c r="Y209" s="31">
        <v>20.416666666666661</v>
      </c>
      <c r="Z209" s="31">
        <v>31.435185185185187</v>
      </c>
      <c r="AA209" s="6">
        <f t="shared" si="9"/>
        <v>92.016310000000004</v>
      </c>
      <c r="AB209" s="6">
        <f t="shared" si="10"/>
        <v>69.201113500000005</v>
      </c>
      <c r="AC209" s="6">
        <f t="shared" si="11"/>
        <v>79.063791124999995</v>
      </c>
      <c r="AD209" s="7"/>
    </row>
    <row r="210" spans="2:30" x14ac:dyDescent="0.25">
      <c r="B210" s="1">
        <v>43296</v>
      </c>
      <c r="C210" s="29">
        <v>30</v>
      </c>
      <c r="D210" s="29">
        <v>38.888888888888886</v>
      </c>
      <c r="E210" s="29">
        <v>28.333333333333332</v>
      </c>
      <c r="F210" s="29">
        <v>36.111111111111114</v>
      </c>
      <c r="G210" s="29">
        <v>34.444444444444443</v>
      </c>
      <c r="H210" s="29">
        <v>20.555555555555557</v>
      </c>
      <c r="I210" s="29">
        <v>25</v>
      </c>
      <c r="J210" s="29">
        <v>39.444444444444443</v>
      </c>
      <c r="K210" s="30">
        <v>21.111111111111111</v>
      </c>
      <c r="L210" s="30">
        <v>24.444444444444443</v>
      </c>
      <c r="M210" s="30">
        <v>20.555555555555557</v>
      </c>
      <c r="N210" s="30">
        <v>21.111111111111111</v>
      </c>
      <c r="O210" s="30">
        <v>16.666666666666668</v>
      </c>
      <c r="P210" s="30">
        <v>12.777777777777779</v>
      </c>
      <c r="Q210" s="30">
        <v>16.111111111111111</v>
      </c>
      <c r="R210" s="30">
        <v>24.444444444444443</v>
      </c>
      <c r="S210" s="31">
        <v>24.513888888888889</v>
      </c>
      <c r="T210" s="31">
        <v>31.215277777777782</v>
      </c>
      <c r="U210" s="31">
        <v>23.317901234567898</v>
      </c>
      <c r="V210" s="31">
        <v>27.083333333333339</v>
      </c>
      <c r="W210" s="31">
        <v>24.004629629629633</v>
      </c>
      <c r="X210" s="31">
        <v>15.914351851851853</v>
      </c>
      <c r="Y210" s="31">
        <v>19.814814814814817</v>
      </c>
      <c r="Z210" s="31">
        <v>31.30787037037037</v>
      </c>
      <c r="AA210" s="6">
        <f t="shared" si="9"/>
        <v>89.955476000000004</v>
      </c>
      <c r="AB210" s="6">
        <f t="shared" si="10"/>
        <v>69.310195999999991</v>
      </c>
      <c r="AC210" s="6">
        <f t="shared" si="11"/>
        <v>77.798777416666667</v>
      </c>
      <c r="AD210" s="7"/>
    </row>
    <row r="211" spans="2:30" x14ac:dyDescent="0.25">
      <c r="B211" s="1">
        <v>43297</v>
      </c>
      <c r="C211" s="29">
        <v>28.333333333333332</v>
      </c>
      <c r="D211" s="29">
        <v>39.444444444444443</v>
      </c>
      <c r="E211" s="29">
        <v>28.888888888888889</v>
      </c>
      <c r="F211" s="29">
        <v>35</v>
      </c>
      <c r="G211" s="29">
        <v>36.111111111111114</v>
      </c>
      <c r="H211" s="29">
        <v>20</v>
      </c>
      <c r="I211" s="29">
        <v>27.222222222222221</v>
      </c>
      <c r="J211" s="29">
        <v>40.555555555555557</v>
      </c>
      <c r="K211" s="30">
        <v>21.111111111111111</v>
      </c>
      <c r="L211" s="30">
        <v>23.055555555555557</v>
      </c>
      <c r="M211" s="30">
        <v>20.833333333333332</v>
      </c>
      <c r="N211" s="30">
        <v>19.444444444444443</v>
      </c>
      <c r="O211" s="30">
        <v>15</v>
      </c>
      <c r="P211" s="30">
        <v>12.777777777777779</v>
      </c>
      <c r="Q211" s="30">
        <v>16.111111111111111</v>
      </c>
      <c r="R211" s="30">
        <v>22.5</v>
      </c>
      <c r="S211" s="31">
        <v>23.927469135802468</v>
      </c>
      <c r="T211" s="31">
        <v>31.574074074074076</v>
      </c>
      <c r="U211" s="31">
        <v>23.576388888888889</v>
      </c>
      <c r="V211" s="31">
        <v>25.972222222222225</v>
      </c>
      <c r="W211" s="31">
        <v>24.930555555555554</v>
      </c>
      <c r="X211" s="31">
        <v>15.875771604938272</v>
      </c>
      <c r="Y211" s="31">
        <v>20.555555555555557</v>
      </c>
      <c r="Z211" s="31">
        <v>31.724537037037035</v>
      </c>
      <c r="AA211" s="6">
        <f t="shared" si="9"/>
        <v>90.258793999999995</v>
      </c>
      <c r="AB211" s="6">
        <f t="shared" si="10"/>
        <v>68.128213499999987</v>
      </c>
      <c r="AC211" s="6">
        <f t="shared" si="11"/>
        <v>77.771827347222228</v>
      </c>
      <c r="AD211" s="7"/>
    </row>
    <row r="212" spans="2:30" x14ac:dyDescent="0.25">
      <c r="B212" s="1">
        <v>43298</v>
      </c>
      <c r="C212" s="29">
        <v>26.666666666666668</v>
      </c>
      <c r="D212" s="29">
        <v>40.555555555555557</v>
      </c>
      <c r="E212" s="29">
        <v>28.333333333333332</v>
      </c>
      <c r="F212" s="29">
        <v>35.555555555555557</v>
      </c>
      <c r="G212" s="29">
        <v>37.777777777777779</v>
      </c>
      <c r="H212" s="29">
        <v>19.444444444444443</v>
      </c>
      <c r="I212" s="29">
        <v>26.666666666666668</v>
      </c>
      <c r="J212" s="29">
        <v>40.555555555555557</v>
      </c>
      <c r="K212" s="30">
        <v>20</v>
      </c>
      <c r="L212" s="30">
        <v>23.611111111111111</v>
      </c>
      <c r="M212" s="30">
        <v>21.111111111111111</v>
      </c>
      <c r="N212" s="30">
        <v>19.444444444444443</v>
      </c>
      <c r="O212" s="30">
        <v>16.111111111111111</v>
      </c>
      <c r="P212" s="30">
        <v>12.777777777777779</v>
      </c>
      <c r="Q212" s="30">
        <v>16.111111111111111</v>
      </c>
      <c r="R212" s="30">
        <v>22.777777777777779</v>
      </c>
      <c r="S212" s="31">
        <v>22.808641975308642</v>
      </c>
      <c r="T212" s="31">
        <v>32.106481481481481</v>
      </c>
      <c r="U212" s="31">
        <v>23.466435185185187</v>
      </c>
      <c r="V212" s="31">
        <v>25.717592592592592</v>
      </c>
      <c r="W212" s="31">
        <v>25.578703703703706</v>
      </c>
      <c r="X212" s="31">
        <v>15.509259259259254</v>
      </c>
      <c r="Y212" s="31">
        <v>20.601851851851851</v>
      </c>
      <c r="Z212" s="31">
        <v>31.539351851851851</v>
      </c>
      <c r="AA212" s="6">
        <f t="shared" si="9"/>
        <v>90.157032000000001</v>
      </c>
      <c r="AB212" s="6">
        <f t="shared" si="10"/>
        <v>68.266369999999995</v>
      </c>
      <c r="AC212" s="6">
        <f t="shared" si="11"/>
        <v>77.570843486111102</v>
      </c>
      <c r="AD212" s="7"/>
    </row>
    <row r="213" spans="2:30" x14ac:dyDescent="0.25">
      <c r="B213" s="1">
        <v>43299</v>
      </c>
      <c r="C213" s="29">
        <v>27.777777777777779</v>
      </c>
      <c r="D213" s="29">
        <v>41.111111111111114</v>
      </c>
      <c r="E213" s="29">
        <v>28.333333333333332</v>
      </c>
      <c r="F213" s="29">
        <v>34.444444444444443</v>
      </c>
      <c r="G213" s="29">
        <v>38.888888888888886</v>
      </c>
      <c r="H213" s="29">
        <v>21.666666666666668</v>
      </c>
      <c r="I213" s="29">
        <v>28.333333333333332</v>
      </c>
      <c r="J213" s="29">
        <v>41.666666666666664</v>
      </c>
      <c r="K213" s="30">
        <v>20.555555555555557</v>
      </c>
      <c r="L213" s="30">
        <v>24.722222222222221</v>
      </c>
      <c r="M213" s="30">
        <v>21.111111111111111</v>
      </c>
      <c r="N213" s="30">
        <v>20</v>
      </c>
      <c r="O213" s="30">
        <v>17.777777777777779</v>
      </c>
      <c r="P213" s="30">
        <v>12.777777777777779</v>
      </c>
      <c r="Q213" s="30">
        <v>16.666666666666668</v>
      </c>
      <c r="R213" s="30">
        <v>22.5</v>
      </c>
      <c r="S213" s="31">
        <v>23.391203703703706</v>
      </c>
      <c r="T213" s="31">
        <v>33.171296296296298</v>
      </c>
      <c r="U213" s="31">
        <v>23.179012345679009</v>
      </c>
      <c r="V213" s="31">
        <v>25.293209876543205</v>
      </c>
      <c r="W213" s="31">
        <v>27.291666666666657</v>
      </c>
      <c r="X213" s="31">
        <v>16.249999999999996</v>
      </c>
      <c r="Y213" s="31">
        <v>21.469907407407405</v>
      </c>
      <c r="Z213" s="31">
        <v>32.175925925925917</v>
      </c>
      <c r="AA213" s="6">
        <f t="shared" si="9"/>
        <v>90.852187000000001</v>
      </c>
      <c r="AB213" s="6">
        <f t="shared" si="10"/>
        <v>69.260659500000003</v>
      </c>
      <c r="AC213" s="6">
        <f t="shared" si="11"/>
        <v>78.226872354166673</v>
      </c>
      <c r="AD213" s="7"/>
    </row>
    <row r="214" spans="2:30" x14ac:dyDescent="0.25">
      <c r="B214" s="1">
        <v>43300</v>
      </c>
      <c r="C214" s="29">
        <v>29.444444444444443</v>
      </c>
      <c r="D214" s="29">
        <v>41.111111111111114</v>
      </c>
      <c r="E214" s="29">
        <v>27.777777777777779</v>
      </c>
      <c r="F214" s="29">
        <v>35.555555555555557</v>
      </c>
      <c r="G214" s="29">
        <v>37.222222222222221</v>
      </c>
      <c r="H214" s="29">
        <v>21.666666666666668</v>
      </c>
      <c r="I214" s="29">
        <v>28.888888888888889</v>
      </c>
      <c r="J214" s="29">
        <v>41.111111111111114</v>
      </c>
      <c r="K214" s="30">
        <v>21.111111111111111</v>
      </c>
      <c r="L214" s="30">
        <v>26.111111111111111</v>
      </c>
      <c r="M214" s="30">
        <v>21.111111111111111</v>
      </c>
      <c r="N214" s="30">
        <v>20.555555555555557</v>
      </c>
      <c r="O214" s="30">
        <v>17.222222222222221</v>
      </c>
      <c r="P214" s="30">
        <v>12.777777777777779</v>
      </c>
      <c r="Q214" s="30">
        <v>16.111111111111111</v>
      </c>
      <c r="R214" s="30">
        <v>23.333333333333332</v>
      </c>
      <c r="S214" s="31">
        <v>24.398148148148149</v>
      </c>
      <c r="T214" s="31">
        <v>32.986111111111107</v>
      </c>
      <c r="U214" s="31">
        <v>23.946759259259256</v>
      </c>
      <c r="V214" s="31">
        <v>26.620370370370367</v>
      </c>
      <c r="W214" s="31">
        <v>26.041666666666675</v>
      </c>
      <c r="X214" s="31">
        <v>16.628086419753085</v>
      </c>
      <c r="Y214" s="31">
        <v>21.828703703703709</v>
      </c>
      <c r="Z214" s="31">
        <v>32.557870370370374</v>
      </c>
      <c r="AA214" s="6">
        <f t="shared" si="9"/>
        <v>91.365960000000001</v>
      </c>
      <c r="AB214" s="6">
        <f t="shared" si="10"/>
        <v>69.941981999999996</v>
      </c>
      <c r="AC214" s="6">
        <f t="shared" si="11"/>
        <v>79.222391312499994</v>
      </c>
      <c r="AD214" s="7"/>
    </row>
    <row r="215" spans="2:30" x14ac:dyDescent="0.25">
      <c r="B215" s="1">
        <v>43301</v>
      </c>
      <c r="C215" s="29">
        <v>27.222222222222221</v>
      </c>
      <c r="D215" s="29">
        <v>40.555555555555557</v>
      </c>
      <c r="E215" s="29">
        <v>27.777777777777779</v>
      </c>
      <c r="F215" s="29">
        <v>32.222222222222221</v>
      </c>
      <c r="G215" s="29">
        <v>35.555555555555557</v>
      </c>
      <c r="H215" s="29">
        <v>27.222222222222221</v>
      </c>
      <c r="I215" s="29">
        <v>29.444444444444443</v>
      </c>
      <c r="J215" s="29">
        <v>37.222222222222221</v>
      </c>
      <c r="K215" s="30">
        <v>20.555555555555557</v>
      </c>
      <c r="L215" s="30">
        <v>25.555555555555557</v>
      </c>
      <c r="M215" s="30">
        <v>20.555555555555557</v>
      </c>
      <c r="N215" s="30">
        <v>20.555555555555557</v>
      </c>
      <c r="O215" s="30">
        <v>20</v>
      </c>
      <c r="P215" s="30">
        <v>13.333333333333334</v>
      </c>
      <c r="Q215" s="30">
        <v>16.666666666666668</v>
      </c>
      <c r="R215" s="30">
        <v>23.333333333333332</v>
      </c>
      <c r="S215" s="31">
        <v>23.402777777777775</v>
      </c>
      <c r="T215" s="31">
        <v>32.1875</v>
      </c>
      <c r="U215" s="31">
        <v>23.557098765432098</v>
      </c>
      <c r="V215" s="31">
        <v>25.879629629629623</v>
      </c>
      <c r="W215" s="31">
        <v>26.666666666666671</v>
      </c>
      <c r="X215" s="31">
        <v>18.449074074074073</v>
      </c>
      <c r="Y215" s="31">
        <v>22.916666666666671</v>
      </c>
      <c r="Z215" s="31">
        <v>30.347222222222229</v>
      </c>
      <c r="AA215" s="6">
        <f t="shared" si="9"/>
        <v>89.338493</v>
      </c>
      <c r="AB215" s="6">
        <f t="shared" si="10"/>
        <v>69.758897000000005</v>
      </c>
      <c r="AC215" s="6">
        <f t="shared" si="11"/>
        <v>78.488120125000009</v>
      </c>
      <c r="AD215" s="7"/>
    </row>
    <row r="216" spans="2:30" x14ac:dyDescent="0.25">
      <c r="B216" s="1">
        <v>43302</v>
      </c>
      <c r="C216" s="29">
        <v>27.222222222222221</v>
      </c>
      <c r="D216" s="29">
        <v>36.666666666666664</v>
      </c>
      <c r="E216" s="29">
        <v>29.444444444444443</v>
      </c>
      <c r="F216" s="29">
        <v>34.444444444444443</v>
      </c>
      <c r="G216" s="29">
        <v>35.555555555555557</v>
      </c>
      <c r="H216" s="29">
        <v>22.777777777777779</v>
      </c>
      <c r="I216" s="29">
        <v>28.333333333333332</v>
      </c>
      <c r="J216" s="29">
        <v>36.666666666666664</v>
      </c>
      <c r="K216" s="30">
        <v>20.555555555555557</v>
      </c>
      <c r="L216" s="30">
        <v>25.277777777777779</v>
      </c>
      <c r="M216" s="30">
        <v>20.555555555555557</v>
      </c>
      <c r="N216" s="30">
        <v>19.444444444444443</v>
      </c>
      <c r="O216" s="30">
        <v>18.888888888888889</v>
      </c>
      <c r="P216" s="30">
        <v>15.555555555555555</v>
      </c>
      <c r="Q216" s="30">
        <v>17.777777777777779</v>
      </c>
      <c r="R216" s="30">
        <v>20.277777777777779</v>
      </c>
      <c r="S216" s="31">
        <v>23.341049382716047</v>
      </c>
      <c r="T216" s="31">
        <v>31.076388888888889</v>
      </c>
      <c r="U216" s="31">
        <v>24.027777777777775</v>
      </c>
      <c r="V216" s="31">
        <v>25.99537037037037</v>
      </c>
      <c r="W216" s="31">
        <v>26.365740740740737</v>
      </c>
      <c r="X216" s="31">
        <v>18.333333333333332</v>
      </c>
      <c r="Y216" s="31">
        <v>22.268518518518515</v>
      </c>
      <c r="Z216" s="31">
        <v>29.583333333333329</v>
      </c>
      <c r="AA216" s="6">
        <f t="shared" si="9"/>
        <v>89.13539999999999</v>
      </c>
      <c r="AB216" s="6">
        <f t="shared" si="10"/>
        <v>69.324711500000006</v>
      </c>
      <c r="AC216" s="6">
        <f t="shared" si="11"/>
        <v>78.129404902777765</v>
      </c>
      <c r="AD216" s="7"/>
    </row>
    <row r="217" spans="2:30" x14ac:dyDescent="0.25">
      <c r="B217" s="1">
        <v>43303</v>
      </c>
      <c r="C217" s="29">
        <v>31.111111111111111</v>
      </c>
      <c r="D217" s="29">
        <v>37.777777777777779</v>
      </c>
      <c r="E217" s="29">
        <v>31.111111111111111</v>
      </c>
      <c r="F217" s="29">
        <v>37.222222222222221</v>
      </c>
      <c r="G217" s="29">
        <v>35</v>
      </c>
      <c r="H217" s="29">
        <v>21.666666666666668</v>
      </c>
      <c r="I217" s="29">
        <v>27.222222222222221</v>
      </c>
      <c r="J217" s="29">
        <v>37.777777777777779</v>
      </c>
      <c r="K217" s="30">
        <v>20</v>
      </c>
      <c r="L217" s="30">
        <v>23.888888888888889</v>
      </c>
      <c r="M217" s="30">
        <v>20.555555555555557</v>
      </c>
      <c r="N217" s="30">
        <v>20</v>
      </c>
      <c r="O217" s="30">
        <v>17.777777777777779</v>
      </c>
      <c r="P217" s="30">
        <v>14.444444444444445</v>
      </c>
      <c r="Q217" s="30">
        <v>17.777777777777779</v>
      </c>
      <c r="R217" s="30">
        <v>23.888888888888889</v>
      </c>
      <c r="S217" s="31">
        <v>24.745370370370381</v>
      </c>
      <c r="T217" s="31">
        <v>30.740740740740744</v>
      </c>
      <c r="U217" s="31">
        <v>25.196759259259263</v>
      </c>
      <c r="V217" s="31">
        <v>27.962962962962962</v>
      </c>
      <c r="W217" s="31">
        <v>25.439814814814813</v>
      </c>
      <c r="X217" s="31">
        <v>17.822145061728389</v>
      </c>
      <c r="Y217" s="31">
        <v>21.851851851851858</v>
      </c>
      <c r="Z217" s="31">
        <v>30.972222222222225</v>
      </c>
      <c r="AA217" s="6">
        <f t="shared" si="9"/>
        <v>91.99957599999999</v>
      </c>
      <c r="AB217" s="6">
        <f t="shared" si="10"/>
        <v>68.928767000000008</v>
      </c>
      <c r="AC217" s="6">
        <f t="shared" si="11"/>
        <v>79.469006447916684</v>
      </c>
      <c r="AD217" s="7"/>
    </row>
    <row r="218" spans="2:30" x14ac:dyDescent="0.25">
      <c r="B218" s="1">
        <v>43304</v>
      </c>
      <c r="C218" s="29">
        <v>33.888888888888886</v>
      </c>
      <c r="D218" s="29">
        <v>38.333333333333336</v>
      </c>
      <c r="E218" s="29">
        <v>33.333333333333336</v>
      </c>
      <c r="F218" s="29">
        <v>40.555555555555557</v>
      </c>
      <c r="G218" s="29">
        <v>37.222222222222221</v>
      </c>
      <c r="H218" s="29">
        <v>20.555555555555557</v>
      </c>
      <c r="I218" s="29">
        <v>28.333333333333332</v>
      </c>
      <c r="J218" s="29">
        <v>40</v>
      </c>
      <c r="K218" s="30">
        <v>21.111111111111111</v>
      </c>
      <c r="L218" s="30">
        <v>24.444444444444443</v>
      </c>
      <c r="M218" s="30">
        <v>21.111111111111111</v>
      </c>
      <c r="N218" s="30">
        <v>22.222222222222221</v>
      </c>
      <c r="O218" s="30">
        <v>18.333333333333332</v>
      </c>
      <c r="P218" s="30">
        <v>13.333333333333334</v>
      </c>
      <c r="Q218" s="30">
        <v>17.222222222222221</v>
      </c>
      <c r="R218" s="30">
        <v>25</v>
      </c>
      <c r="S218" s="31">
        <v>26.250000000000004</v>
      </c>
      <c r="T218" s="31">
        <v>31.319444444444443</v>
      </c>
      <c r="U218" s="31">
        <v>25.949074074074073</v>
      </c>
      <c r="V218" s="31">
        <v>30.324074074074073</v>
      </c>
      <c r="W218" s="31">
        <v>26.087962962962962</v>
      </c>
      <c r="X218" s="31">
        <v>16.157407407407408</v>
      </c>
      <c r="Y218" s="31">
        <v>21.331018518518515</v>
      </c>
      <c r="Z218" s="31">
        <v>32.349537037037038</v>
      </c>
      <c r="AA218" s="6">
        <f t="shared" si="9"/>
        <v>95.630820000000014</v>
      </c>
      <c r="AB218" s="6">
        <f t="shared" si="10"/>
        <v>70.391660999999999</v>
      </c>
      <c r="AC218" s="6">
        <f t="shared" si="11"/>
        <v>81.198430458333334</v>
      </c>
      <c r="AD218" s="7"/>
    </row>
    <row r="219" spans="2:30" x14ac:dyDescent="0.25">
      <c r="B219" s="1">
        <v>43305</v>
      </c>
      <c r="C219" s="29">
        <v>34.444444444444443</v>
      </c>
      <c r="D219" s="29">
        <v>40.555555555555557</v>
      </c>
      <c r="E219" s="29">
        <v>33.333333333333336</v>
      </c>
      <c r="F219" s="29">
        <v>41.111111111111114</v>
      </c>
      <c r="G219" s="29">
        <v>37.777777777777779</v>
      </c>
      <c r="H219" s="29">
        <v>19.444444444444443</v>
      </c>
      <c r="I219" s="29">
        <v>28.333333333333332</v>
      </c>
      <c r="J219" s="29">
        <v>40.555555555555557</v>
      </c>
      <c r="K219" s="30">
        <v>22.222222222222221</v>
      </c>
      <c r="L219" s="30">
        <v>24.444444444444443</v>
      </c>
      <c r="M219" s="30">
        <v>21.111111111111111</v>
      </c>
      <c r="N219" s="30">
        <v>23.333333333333332</v>
      </c>
      <c r="O219" s="30">
        <v>16.666666666666668</v>
      </c>
      <c r="P219" s="30">
        <v>13.055555555555555</v>
      </c>
      <c r="Q219" s="30">
        <v>16.111111111111111</v>
      </c>
      <c r="R219" s="30">
        <v>25.555555555555557</v>
      </c>
      <c r="S219" s="31">
        <v>26.759259259259263</v>
      </c>
      <c r="T219" s="31">
        <v>32.69675925925926</v>
      </c>
      <c r="U219" s="31">
        <v>25.943287037037038</v>
      </c>
      <c r="V219" s="31">
        <v>31.018518518518515</v>
      </c>
      <c r="W219" s="31">
        <v>26.412037037037038</v>
      </c>
      <c r="X219" s="31">
        <v>15.968364197530867</v>
      </c>
      <c r="Y219" s="31">
        <v>21.423611111111114</v>
      </c>
      <c r="Z219" s="31">
        <v>33.020833333333329</v>
      </c>
      <c r="AA219" s="6">
        <f t="shared" si="9"/>
        <v>96.788167000000016</v>
      </c>
      <c r="AB219" s="6">
        <f t="shared" si="10"/>
        <v>70.685363499999994</v>
      </c>
      <c r="AC219" s="6">
        <f t="shared" si="11"/>
        <v>82.124841500000002</v>
      </c>
      <c r="AD219" s="7"/>
    </row>
    <row r="220" spans="2:30" x14ac:dyDescent="0.25">
      <c r="B220" s="1">
        <v>43306</v>
      </c>
      <c r="C220" s="29">
        <v>31.666666666666668</v>
      </c>
      <c r="D220" s="29">
        <v>39.166666666666664</v>
      </c>
      <c r="E220" s="29">
        <v>27.222222222222221</v>
      </c>
      <c r="F220" s="29">
        <v>40</v>
      </c>
      <c r="G220" s="29">
        <v>40</v>
      </c>
      <c r="H220" s="29">
        <v>19.444444444444443</v>
      </c>
      <c r="I220" s="29">
        <v>32.222222222222221</v>
      </c>
      <c r="J220" s="29">
        <v>43.333333333333336</v>
      </c>
      <c r="K220" s="30">
        <v>22.5</v>
      </c>
      <c r="L220" s="30">
        <v>23.888888888888889</v>
      </c>
      <c r="M220" s="30">
        <v>20.555555555555557</v>
      </c>
      <c r="N220" s="30">
        <v>23.333333333333332</v>
      </c>
      <c r="O220" s="30">
        <v>17.222222222222221</v>
      </c>
      <c r="P220" s="30">
        <v>12.777777777777779</v>
      </c>
      <c r="Q220" s="30">
        <v>17.222222222222221</v>
      </c>
      <c r="R220" s="30">
        <v>23.888888888888889</v>
      </c>
      <c r="S220" s="31">
        <v>25.821759259259267</v>
      </c>
      <c r="T220" s="31">
        <v>32.222222222222221</v>
      </c>
      <c r="U220" s="31">
        <v>23.865740740740744</v>
      </c>
      <c r="V220" s="31">
        <v>30.185185185185187</v>
      </c>
      <c r="W220" s="31">
        <v>27.962962962962962</v>
      </c>
      <c r="X220" s="31">
        <v>15.636574074074076</v>
      </c>
      <c r="Y220" s="31">
        <v>22.268518518518519</v>
      </c>
      <c r="Z220" s="31">
        <v>33.923611111111114</v>
      </c>
      <c r="AA220" s="6">
        <f t="shared" si="9"/>
        <v>93.635435999999999</v>
      </c>
      <c r="AB220" s="6">
        <f t="shared" si="10"/>
        <v>70.530457999999996</v>
      </c>
      <c r="AC220" s="6">
        <f t="shared" si="11"/>
        <v>80.859680708333343</v>
      </c>
      <c r="AD220" s="7"/>
    </row>
    <row r="221" spans="2:30" x14ac:dyDescent="0.25">
      <c r="B221" s="1">
        <v>43307</v>
      </c>
      <c r="C221" s="29">
        <v>29.444444444444443</v>
      </c>
      <c r="D221" s="29">
        <v>39.444444444444443</v>
      </c>
      <c r="E221" s="29">
        <v>24.444444444444443</v>
      </c>
      <c r="F221" s="29">
        <v>37.777777777777779</v>
      </c>
      <c r="G221" s="29">
        <v>37.222222222222221</v>
      </c>
      <c r="H221" s="29">
        <v>18.333333333333332</v>
      </c>
      <c r="I221" s="29">
        <v>26.666666666666668</v>
      </c>
      <c r="J221" s="29">
        <v>43.333333333333336</v>
      </c>
      <c r="K221" s="30">
        <v>21.666666666666668</v>
      </c>
      <c r="L221" s="30">
        <v>26.111111111111111</v>
      </c>
      <c r="M221" s="30">
        <v>20.555555555555557</v>
      </c>
      <c r="N221" s="30">
        <v>21.666666666666668</v>
      </c>
      <c r="O221" s="30">
        <v>17.777777777777779</v>
      </c>
      <c r="P221" s="30">
        <v>12.777777777777779</v>
      </c>
      <c r="Q221" s="30">
        <v>16.111111111111111</v>
      </c>
      <c r="R221" s="30">
        <v>24.444444444444443</v>
      </c>
      <c r="S221" s="31">
        <v>24.639274691358022</v>
      </c>
      <c r="T221" s="31">
        <v>32.719907407407412</v>
      </c>
      <c r="U221" s="31">
        <v>22.46913580246914</v>
      </c>
      <c r="V221" s="31">
        <v>28.078703703703709</v>
      </c>
      <c r="W221" s="31">
        <v>26.296296296296294</v>
      </c>
      <c r="X221" s="31">
        <v>14.930555555555552</v>
      </c>
      <c r="Y221" s="31">
        <v>20.262345679012348</v>
      </c>
      <c r="Z221" s="31">
        <v>32.777777777777779</v>
      </c>
      <c r="AA221" s="6">
        <f t="shared" si="9"/>
        <v>89.589135999999996</v>
      </c>
      <c r="AB221" s="6">
        <f t="shared" si="10"/>
        <v>70.331783000000001</v>
      </c>
      <c r="AC221" s="6">
        <f t="shared" si="11"/>
        <v>78.678419777777776</v>
      </c>
      <c r="AD221" s="7"/>
    </row>
    <row r="222" spans="2:30" x14ac:dyDescent="0.25">
      <c r="B222" s="1">
        <v>43308</v>
      </c>
      <c r="C222" s="29">
        <v>28.888888888888889</v>
      </c>
      <c r="D222" s="29">
        <v>39.444444444444443</v>
      </c>
      <c r="E222" s="29">
        <v>31.111111111111111</v>
      </c>
      <c r="F222" s="29">
        <v>38.333333333333336</v>
      </c>
      <c r="G222" s="29">
        <v>35</v>
      </c>
      <c r="H222" s="29">
        <v>17.777777777777779</v>
      </c>
      <c r="I222" s="29">
        <v>25.555555555555557</v>
      </c>
      <c r="J222" s="29">
        <v>37.777777777777779</v>
      </c>
      <c r="K222" s="30">
        <v>21.111111111111111</v>
      </c>
      <c r="L222" s="30">
        <v>25</v>
      </c>
      <c r="M222" s="30">
        <v>20.555555555555557</v>
      </c>
      <c r="N222" s="30">
        <v>20</v>
      </c>
      <c r="O222" s="30">
        <v>15.555555555555555</v>
      </c>
      <c r="P222" s="30">
        <v>12.777777777777779</v>
      </c>
      <c r="Q222" s="30">
        <v>16.666666666666668</v>
      </c>
      <c r="R222" s="30">
        <v>22.777777777777779</v>
      </c>
      <c r="S222" s="31">
        <v>24.62962962962963</v>
      </c>
      <c r="T222" s="31">
        <v>31.886574074074076</v>
      </c>
      <c r="U222" s="31">
        <v>24.251543209876541</v>
      </c>
      <c r="V222" s="31">
        <v>28.263888888888886</v>
      </c>
      <c r="W222" s="31">
        <v>24.027777777777775</v>
      </c>
      <c r="X222" s="31">
        <v>14.691358024691356</v>
      </c>
      <c r="Y222" s="31">
        <v>20.451388888888886</v>
      </c>
      <c r="Z222" s="31">
        <v>29.814814814814813</v>
      </c>
      <c r="AA222" s="6">
        <f t="shared" si="9"/>
        <v>91.888484000000005</v>
      </c>
      <c r="AB222" s="6">
        <f t="shared" si="10"/>
        <v>69.051761999999997</v>
      </c>
      <c r="AC222" s="6">
        <f t="shared" si="11"/>
        <v>78.926417979166658</v>
      </c>
      <c r="AD222" s="7"/>
    </row>
    <row r="223" spans="2:30" x14ac:dyDescent="0.25">
      <c r="B223" s="1">
        <v>43309</v>
      </c>
      <c r="C223" s="29">
        <v>28.888888888888889</v>
      </c>
      <c r="D223" s="29">
        <v>39.444444444444443</v>
      </c>
      <c r="E223" s="29">
        <v>25</v>
      </c>
      <c r="F223" s="29">
        <v>35.555555555555557</v>
      </c>
      <c r="G223" s="29">
        <v>35.555555555555557</v>
      </c>
      <c r="H223" s="29">
        <v>18.888888888888889</v>
      </c>
      <c r="I223" s="29">
        <v>28.333333333333332</v>
      </c>
      <c r="J223" s="29">
        <v>38.888888888888886</v>
      </c>
      <c r="K223" s="30">
        <v>21.388888888888889</v>
      </c>
      <c r="L223" s="30">
        <v>22.777777777777779</v>
      </c>
      <c r="M223" s="30">
        <v>21.111111111111111</v>
      </c>
      <c r="N223" s="30">
        <v>19.444444444444443</v>
      </c>
      <c r="O223" s="30">
        <v>14.444444444444445</v>
      </c>
      <c r="P223" s="30">
        <v>12.222222222222221</v>
      </c>
      <c r="Q223" s="30">
        <v>15.925925925925924</v>
      </c>
      <c r="R223" s="30">
        <v>22.222222222222221</v>
      </c>
      <c r="S223" s="31">
        <v>24.583333333333343</v>
      </c>
      <c r="T223" s="31">
        <v>31.296296296296294</v>
      </c>
      <c r="U223" s="31">
        <v>22.770061728395067</v>
      </c>
      <c r="V223" s="31">
        <v>25.925925925925927</v>
      </c>
      <c r="W223" s="31">
        <v>24.837962962962958</v>
      </c>
      <c r="X223" s="31">
        <v>14.456018518518517</v>
      </c>
      <c r="Y223" s="31">
        <v>20.698302469135804</v>
      </c>
      <c r="Z223" s="31">
        <v>29.87075617283951</v>
      </c>
      <c r="AA223" s="6">
        <f t="shared" si="9"/>
        <v>88.927974999999989</v>
      </c>
      <c r="AB223" s="6">
        <f t="shared" si="10"/>
        <v>68.11049766666666</v>
      </c>
      <c r="AC223" s="6">
        <f t="shared" si="11"/>
        <v>77.370609593750004</v>
      </c>
      <c r="AD223" s="7"/>
    </row>
    <row r="224" spans="2:30" x14ac:dyDescent="0.25">
      <c r="B224" s="1">
        <v>43310</v>
      </c>
      <c r="C224" s="29">
        <v>33.333333333333336</v>
      </c>
      <c r="D224" s="29">
        <v>40</v>
      </c>
      <c r="E224" s="29">
        <v>32.222222222222221</v>
      </c>
      <c r="F224" s="29">
        <v>38.333333333333336</v>
      </c>
      <c r="G224" s="29">
        <v>33.888888888888886</v>
      </c>
      <c r="H224" s="29">
        <v>18.888888888888889</v>
      </c>
      <c r="I224" s="29">
        <v>26.666666666666668</v>
      </c>
      <c r="J224" s="29">
        <v>38.333333333333336</v>
      </c>
      <c r="K224" s="30">
        <v>21.111111111111111</v>
      </c>
      <c r="L224" s="30">
        <v>24.444444444444443</v>
      </c>
      <c r="M224" s="30">
        <v>20.555555555555557</v>
      </c>
      <c r="N224" s="30">
        <v>21.666666666666668</v>
      </c>
      <c r="O224" s="30">
        <v>15.555555555555555</v>
      </c>
      <c r="P224" s="30">
        <v>11.666666666666666</v>
      </c>
      <c r="Q224" s="30">
        <v>16.388888888888889</v>
      </c>
      <c r="R224" s="30">
        <v>21.666666666666668</v>
      </c>
      <c r="S224" s="31">
        <v>25.37037037037037</v>
      </c>
      <c r="T224" s="31">
        <v>31.030092592592585</v>
      </c>
      <c r="U224" s="31">
        <v>25.486111111111114</v>
      </c>
      <c r="V224" s="31">
        <v>28.078703703703706</v>
      </c>
      <c r="W224" s="31">
        <v>23.194444444444446</v>
      </c>
      <c r="X224" s="31">
        <v>14.490740740740735</v>
      </c>
      <c r="Y224" s="31">
        <v>20.694444444444439</v>
      </c>
      <c r="Z224" s="31">
        <v>29.809027777777782</v>
      </c>
      <c r="AA224" s="6">
        <f t="shared" si="9"/>
        <v>93.971610999999982</v>
      </c>
      <c r="AB224" s="6">
        <f t="shared" si="10"/>
        <v>69.290418500000001</v>
      </c>
      <c r="AC224" s="6">
        <f t="shared" si="11"/>
        <v>79.292364343749995</v>
      </c>
      <c r="AD224" s="7"/>
    </row>
    <row r="225" spans="2:30" x14ac:dyDescent="0.25">
      <c r="B225" s="1">
        <v>43311</v>
      </c>
      <c r="C225" s="29">
        <v>29.444444444444443</v>
      </c>
      <c r="D225" s="29">
        <v>37.222222222222221</v>
      </c>
      <c r="E225" s="29">
        <v>32.222222222222221</v>
      </c>
      <c r="F225" s="29">
        <v>37.222222222222221</v>
      </c>
      <c r="G225" s="29">
        <v>35</v>
      </c>
      <c r="H225" s="29">
        <v>18.333333333333332</v>
      </c>
      <c r="I225" s="29">
        <v>27.222222222222221</v>
      </c>
      <c r="J225" s="29">
        <v>36.666666666666664</v>
      </c>
      <c r="K225" s="30">
        <v>21.666666666666668</v>
      </c>
      <c r="L225" s="30">
        <v>23.333333333333332</v>
      </c>
      <c r="M225" s="30">
        <v>22.222222222222221</v>
      </c>
      <c r="N225" s="30">
        <v>23.333333333333332</v>
      </c>
      <c r="O225" s="30">
        <v>15.555555555555555</v>
      </c>
      <c r="P225" s="30">
        <v>11.666666666666666</v>
      </c>
      <c r="Q225" s="30">
        <v>17.222222222222221</v>
      </c>
      <c r="R225" s="30">
        <v>22.222222222222221</v>
      </c>
      <c r="S225" s="31">
        <v>25.138888888888889</v>
      </c>
      <c r="T225" s="31">
        <v>30.289351851851851</v>
      </c>
      <c r="U225" s="31">
        <v>26.168981481481481</v>
      </c>
      <c r="V225" s="31">
        <v>29.421296296296294</v>
      </c>
      <c r="W225" s="31">
        <v>24.583333333333329</v>
      </c>
      <c r="X225" s="31">
        <v>14.382716049382715</v>
      </c>
      <c r="Y225" s="31">
        <v>21.5625</v>
      </c>
      <c r="Z225" s="31">
        <v>28.950617283950617</v>
      </c>
      <c r="AA225" s="6">
        <f t="shared" si="9"/>
        <v>91.722493999999998</v>
      </c>
      <c r="AB225" s="6">
        <f t="shared" si="10"/>
        <v>70.594239999999999</v>
      </c>
      <c r="AC225" s="6">
        <f t="shared" si="11"/>
        <v>80.027624659722221</v>
      </c>
      <c r="AD225" s="7"/>
    </row>
    <row r="226" spans="2:30" x14ac:dyDescent="0.25">
      <c r="B226" s="1">
        <v>43312</v>
      </c>
      <c r="C226" s="29">
        <v>31.111111111111111</v>
      </c>
      <c r="D226" s="29">
        <v>40</v>
      </c>
      <c r="E226" s="29">
        <v>32.222222222222221</v>
      </c>
      <c r="F226" s="29">
        <v>38.333333333333336</v>
      </c>
      <c r="G226" s="29">
        <v>35</v>
      </c>
      <c r="H226" s="29">
        <v>18.333333333333332</v>
      </c>
      <c r="I226" s="29">
        <v>27.222222222222221</v>
      </c>
      <c r="J226" s="29">
        <v>37.777777777777779</v>
      </c>
      <c r="K226" s="30">
        <v>21.111111111111111</v>
      </c>
      <c r="L226" s="30">
        <v>25.555555555555557</v>
      </c>
      <c r="M226" s="30">
        <v>21.666666666666668</v>
      </c>
      <c r="N226" s="30">
        <v>22.777777777777779</v>
      </c>
      <c r="O226" s="30">
        <v>16.111111111111111</v>
      </c>
      <c r="P226" s="30">
        <v>11.388888888888889</v>
      </c>
      <c r="Q226" s="30">
        <v>16.111111111111111</v>
      </c>
      <c r="R226" s="30">
        <v>22.777777777777779</v>
      </c>
      <c r="S226" s="31">
        <v>25.694444444444443</v>
      </c>
      <c r="T226" s="31">
        <v>32.037037037037038</v>
      </c>
      <c r="U226" s="31">
        <v>26.192129629629633</v>
      </c>
      <c r="V226" s="31">
        <v>29.282407407407408</v>
      </c>
      <c r="W226" s="31">
        <v>24.837962962962958</v>
      </c>
      <c r="X226" s="31">
        <v>14.143518518518514</v>
      </c>
      <c r="Y226" s="31">
        <v>21.134259259259263</v>
      </c>
      <c r="Z226" s="31">
        <v>29.270833333333332</v>
      </c>
      <c r="AA226" s="6">
        <f t="shared" si="9"/>
        <v>93.561919999999986</v>
      </c>
      <c r="AB226" s="6">
        <f t="shared" si="10"/>
        <v>70.594875500000001</v>
      </c>
      <c r="AC226" s="6">
        <f t="shared" si="11"/>
        <v>80.680252437500002</v>
      </c>
      <c r="AD226" s="7"/>
    </row>
    <row r="227" spans="2:30" x14ac:dyDescent="0.25">
      <c r="B227" s="1">
        <v>43313</v>
      </c>
      <c r="C227" s="29">
        <v>32.222222222222221</v>
      </c>
      <c r="D227" s="29">
        <v>40.555555555555557</v>
      </c>
      <c r="E227" s="29">
        <v>32.222222222222221</v>
      </c>
      <c r="F227" s="29">
        <v>38.333333333333336</v>
      </c>
      <c r="G227" s="29">
        <v>33.333333333333336</v>
      </c>
      <c r="H227" s="29">
        <v>18.333333333333332</v>
      </c>
      <c r="I227" s="29">
        <v>27.222222222222221</v>
      </c>
      <c r="J227" s="29">
        <v>36.666666666666664</v>
      </c>
      <c r="K227" s="30">
        <v>22.222222222222221</v>
      </c>
      <c r="L227" s="30">
        <v>25</v>
      </c>
      <c r="M227" s="30">
        <v>22.5</v>
      </c>
      <c r="N227" s="30">
        <v>22.777777777777779</v>
      </c>
      <c r="O227" s="30">
        <v>15.555555555555555</v>
      </c>
      <c r="P227" s="30">
        <v>11.111111111111111</v>
      </c>
      <c r="Q227" s="30">
        <v>16.666666666666668</v>
      </c>
      <c r="R227" s="30">
        <v>22.222222222222221</v>
      </c>
      <c r="S227" s="31">
        <v>25.902777777777786</v>
      </c>
      <c r="T227" s="31">
        <v>32.106481481481481</v>
      </c>
      <c r="U227" s="31">
        <v>26.388888888888896</v>
      </c>
      <c r="V227" s="31">
        <v>29.166666666666668</v>
      </c>
      <c r="W227" s="31">
        <v>23.587962962962962</v>
      </c>
      <c r="X227" s="31">
        <v>14.606481481481479</v>
      </c>
      <c r="Y227" s="31">
        <v>21.087962962962965</v>
      </c>
      <c r="Z227" s="31">
        <v>28.927469135802472</v>
      </c>
      <c r="AA227" s="6">
        <f t="shared" si="9"/>
        <v>93.835394999999991</v>
      </c>
      <c r="AB227" s="6">
        <f t="shared" si="10"/>
        <v>71.114192000000003</v>
      </c>
      <c r="AC227" s="6">
        <f t="shared" si="11"/>
        <v>80.671638055555562</v>
      </c>
      <c r="AD227" s="7"/>
    </row>
    <row r="228" spans="2:30" x14ac:dyDescent="0.25">
      <c r="B228" s="1">
        <v>43314</v>
      </c>
      <c r="C228" s="29">
        <v>31.666666666666668</v>
      </c>
      <c r="D228" s="29">
        <v>38.888888888888886</v>
      </c>
      <c r="E228" s="29">
        <v>30</v>
      </c>
      <c r="F228" s="29">
        <v>36.111111111111114</v>
      </c>
      <c r="G228" s="29">
        <v>33.333333333333336</v>
      </c>
      <c r="H228" s="29">
        <v>19.444444444444443</v>
      </c>
      <c r="I228" s="29">
        <v>28.333333333333332</v>
      </c>
      <c r="J228" s="29">
        <v>36.666666666666664</v>
      </c>
      <c r="K228" s="30">
        <v>21.666666666666668</v>
      </c>
      <c r="L228" s="30">
        <v>23.333333333333332</v>
      </c>
      <c r="M228" s="30">
        <v>22.222222222222221</v>
      </c>
      <c r="N228" s="30">
        <v>23.888888888888889</v>
      </c>
      <c r="O228" s="30">
        <v>15</v>
      </c>
      <c r="P228" s="30">
        <v>11.388888888888889</v>
      </c>
      <c r="Q228" s="30">
        <v>16.111111111111111</v>
      </c>
      <c r="R228" s="30">
        <v>19.722222222222221</v>
      </c>
      <c r="S228" s="31">
        <v>25.347222222222225</v>
      </c>
      <c r="T228" s="31">
        <v>30.902777777777775</v>
      </c>
      <c r="U228" s="31">
        <v>25.335648148148152</v>
      </c>
      <c r="V228" s="31">
        <v>28.657407407407408</v>
      </c>
      <c r="W228" s="31">
        <v>22.916666666666668</v>
      </c>
      <c r="X228" s="31">
        <v>15.138888888888893</v>
      </c>
      <c r="Y228" s="31">
        <v>21.527777777777775</v>
      </c>
      <c r="Z228" s="31">
        <v>27.581018518518515</v>
      </c>
      <c r="AA228" s="6">
        <f t="shared" si="9"/>
        <v>91.620788999999988</v>
      </c>
      <c r="AB228" s="6">
        <f t="shared" si="10"/>
        <v>70.356566999999998</v>
      </c>
      <c r="AC228" s="6">
        <f t="shared" si="11"/>
        <v>79.437594479166677</v>
      </c>
      <c r="AD228" s="7"/>
    </row>
    <row r="229" spans="2:30" x14ac:dyDescent="0.25">
      <c r="B229" s="1">
        <v>43315</v>
      </c>
      <c r="C229" s="29">
        <v>32.777777777777779</v>
      </c>
      <c r="D229" s="29">
        <v>38.888888888888886</v>
      </c>
      <c r="E229" s="29">
        <v>31.666666666666668</v>
      </c>
      <c r="F229" s="29">
        <v>37.222222222222221</v>
      </c>
      <c r="G229" s="29">
        <v>32.777777777777779</v>
      </c>
      <c r="H229" s="29">
        <v>21.666666666666668</v>
      </c>
      <c r="I229" s="29">
        <v>32.222222222222221</v>
      </c>
      <c r="J229" s="29">
        <v>36.666666666666664</v>
      </c>
      <c r="K229" s="30">
        <v>21.111111111111111</v>
      </c>
      <c r="L229" s="30">
        <v>22.222222222222221</v>
      </c>
      <c r="M229" s="30">
        <v>21.111111111111111</v>
      </c>
      <c r="N229" s="30">
        <v>22.777777777777779</v>
      </c>
      <c r="O229" s="30">
        <v>12.777777777777779</v>
      </c>
      <c r="P229" s="30">
        <v>11.944444444444445</v>
      </c>
      <c r="Q229" s="30">
        <v>16.666666666666668</v>
      </c>
      <c r="R229" s="30">
        <v>17.777777777777779</v>
      </c>
      <c r="S229" s="31">
        <v>25.347222222222218</v>
      </c>
      <c r="T229" s="31">
        <v>30.011574074074066</v>
      </c>
      <c r="U229" s="31">
        <v>25.43981481481481</v>
      </c>
      <c r="V229" s="31">
        <v>29.074074074074073</v>
      </c>
      <c r="W229" s="31">
        <v>23.611111111111111</v>
      </c>
      <c r="X229" s="31">
        <v>16.481481481481481</v>
      </c>
      <c r="Y229" s="31">
        <v>24.12037037037037</v>
      </c>
      <c r="Z229" s="31">
        <v>27.391975308641975</v>
      </c>
      <c r="AA229" s="6">
        <f t="shared" si="9"/>
        <v>93.913580999999994</v>
      </c>
      <c r="AB229" s="6">
        <f t="shared" si="10"/>
        <v>68.766712500000011</v>
      </c>
      <c r="AC229" s="6">
        <f t="shared" si="11"/>
        <v>79.9862687361111</v>
      </c>
      <c r="AD229" s="7"/>
    </row>
    <row r="230" spans="2:30" x14ac:dyDescent="0.25">
      <c r="B230" s="1">
        <v>43316</v>
      </c>
      <c r="C230" s="29">
        <v>31.666666666666668</v>
      </c>
      <c r="D230" s="29">
        <v>37.777777777777779</v>
      </c>
      <c r="E230" s="29">
        <v>29.444444444444443</v>
      </c>
      <c r="F230" s="29">
        <v>36.666666666666664</v>
      </c>
      <c r="G230" s="29">
        <v>36.666666666666664</v>
      </c>
      <c r="H230" s="29">
        <v>22.222222222222221</v>
      </c>
      <c r="I230" s="29">
        <v>32.777777777777779</v>
      </c>
      <c r="J230" s="29">
        <v>36.111111111111114</v>
      </c>
      <c r="K230" s="30">
        <v>20</v>
      </c>
      <c r="L230" s="30">
        <v>20</v>
      </c>
      <c r="M230" s="30">
        <v>20.555555555555557</v>
      </c>
      <c r="N230" s="30">
        <v>20.555555555555557</v>
      </c>
      <c r="O230" s="30">
        <v>16.111111111111111</v>
      </c>
      <c r="P230" s="30">
        <v>12.777777777777779</v>
      </c>
      <c r="Q230" s="30">
        <v>19.444444444444443</v>
      </c>
      <c r="R230" s="30">
        <v>19.166666666666668</v>
      </c>
      <c r="S230" s="31">
        <v>24.548611111111104</v>
      </c>
      <c r="T230" s="31">
        <v>29.185956790123452</v>
      </c>
      <c r="U230" s="31">
        <v>24.452160493827165</v>
      </c>
      <c r="V230" s="31">
        <v>27.962962962962962</v>
      </c>
      <c r="W230" s="31">
        <v>25.474537037037038</v>
      </c>
      <c r="X230" s="31">
        <v>16.601080246913583</v>
      </c>
      <c r="Y230" s="31">
        <v>25.347222222222218</v>
      </c>
      <c r="Z230" s="31">
        <v>28.009259259259252</v>
      </c>
      <c r="AA230" s="6">
        <f t="shared" si="9"/>
        <v>92.528943999999996</v>
      </c>
      <c r="AB230" s="6">
        <f t="shared" si="10"/>
        <v>67.717629500000001</v>
      </c>
      <c r="AC230" s="6">
        <f t="shared" si="11"/>
        <v>79.146299680555558</v>
      </c>
      <c r="AD230" s="7"/>
    </row>
    <row r="231" spans="2:30" x14ac:dyDescent="0.25">
      <c r="B231" s="1">
        <v>43317</v>
      </c>
      <c r="C231" s="29">
        <v>31.111111111111111</v>
      </c>
      <c r="D231" s="29">
        <v>36.666666666666664</v>
      </c>
      <c r="E231" s="29">
        <v>31.111111111111111</v>
      </c>
      <c r="F231" s="29">
        <v>37.222222222222221</v>
      </c>
      <c r="G231" s="29">
        <v>32.222222222222221</v>
      </c>
      <c r="H231" s="29">
        <v>19.444444444444443</v>
      </c>
      <c r="I231" s="29">
        <v>31.666666666666668</v>
      </c>
      <c r="J231" s="29">
        <v>32.777777777777779</v>
      </c>
      <c r="K231" s="30">
        <v>20.555555555555557</v>
      </c>
      <c r="L231" s="30">
        <v>20</v>
      </c>
      <c r="M231" s="30">
        <v>20.833333333333332</v>
      </c>
      <c r="N231" s="30">
        <v>20</v>
      </c>
      <c r="O231" s="30">
        <v>16.666666666666668</v>
      </c>
      <c r="P231" s="30">
        <v>12.777777777777779</v>
      </c>
      <c r="Q231" s="30">
        <v>17.222222222222221</v>
      </c>
      <c r="R231" s="30">
        <v>17.222222222222221</v>
      </c>
      <c r="S231" s="31">
        <v>24.594907407407401</v>
      </c>
      <c r="T231" s="31">
        <v>28.472222222222225</v>
      </c>
      <c r="U231" s="31">
        <v>24.74537037037037</v>
      </c>
      <c r="V231" s="31">
        <v>28.171296296296301</v>
      </c>
      <c r="W231" s="31">
        <v>23.668981481481481</v>
      </c>
      <c r="X231" s="31">
        <v>15.451388888888888</v>
      </c>
      <c r="Y231" s="31">
        <v>23.958333333333329</v>
      </c>
      <c r="Z231" s="31">
        <v>25</v>
      </c>
      <c r="AA231" s="6">
        <f t="shared" si="9"/>
        <v>92.028090000000006</v>
      </c>
      <c r="AB231" s="6">
        <f t="shared" si="10"/>
        <v>67.270893999999998</v>
      </c>
      <c r="AC231" s="6">
        <f t="shared" si="11"/>
        <v>78.45889975</v>
      </c>
      <c r="AD231" s="7"/>
    </row>
    <row r="232" spans="2:30" x14ac:dyDescent="0.25">
      <c r="B232" s="1">
        <v>43318</v>
      </c>
      <c r="C232" s="29">
        <v>33.888888888888886</v>
      </c>
      <c r="D232" s="29">
        <v>35.833333333333336</v>
      </c>
      <c r="E232" s="29">
        <v>34.444444444444443</v>
      </c>
      <c r="F232" s="29">
        <v>40.555555555555557</v>
      </c>
      <c r="G232" s="29">
        <v>33.888888888888886</v>
      </c>
      <c r="H232" s="29">
        <v>21.666666666666668</v>
      </c>
      <c r="I232" s="29">
        <v>36.666666666666664</v>
      </c>
      <c r="J232" s="29">
        <v>38.888888888888886</v>
      </c>
      <c r="K232" s="30">
        <v>20.555555555555557</v>
      </c>
      <c r="L232" s="30">
        <v>19.722222222222221</v>
      </c>
      <c r="M232" s="30">
        <v>21</v>
      </c>
      <c r="N232" s="30">
        <v>20.555555555555557</v>
      </c>
      <c r="O232" s="30">
        <v>15.555555555555555</v>
      </c>
      <c r="P232" s="30">
        <v>11.111111111111111</v>
      </c>
      <c r="Q232" s="30">
        <v>18.333333333333332</v>
      </c>
      <c r="R232" s="30">
        <v>18.333333333333332</v>
      </c>
      <c r="S232" s="31">
        <v>26.504629629629633</v>
      </c>
      <c r="T232" s="31">
        <v>27.681327160493822</v>
      </c>
      <c r="U232" s="31">
        <v>26.534722222222218</v>
      </c>
      <c r="V232" s="31">
        <v>29.930555555555554</v>
      </c>
      <c r="W232" s="31">
        <v>24.467592592592595</v>
      </c>
      <c r="X232" s="31">
        <v>15.586419753086419</v>
      </c>
      <c r="Y232" s="31">
        <v>25.393518518518519</v>
      </c>
      <c r="Z232" s="31">
        <v>27.41743827160494</v>
      </c>
      <c r="AA232" s="6">
        <f t="shared" si="9"/>
        <v>96.760711999999984</v>
      </c>
      <c r="AB232" s="6">
        <f t="shared" si="10"/>
        <v>67.590836800000005</v>
      </c>
      <c r="AC232" s="6">
        <f t="shared" si="11"/>
        <v>80.6305738625</v>
      </c>
      <c r="AD232" s="7"/>
    </row>
    <row r="233" spans="2:30" x14ac:dyDescent="0.25">
      <c r="B233" s="1">
        <v>43319</v>
      </c>
      <c r="C233" s="29">
        <v>35</v>
      </c>
      <c r="D233" s="29">
        <v>37.222222222222221</v>
      </c>
      <c r="E233" s="29">
        <v>31.666666666666668</v>
      </c>
      <c r="F233" s="29">
        <v>39.444444444444443</v>
      </c>
      <c r="G233" s="29">
        <v>32.222222222222221</v>
      </c>
      <c r="H233" s="29">
        <v>16.666666666666668</v>
      </c>
      <c r="I233" s="29">
        <v>25.555555555555557</v>
      </c>
      <c r="J233" s="29">
        <v>35</v>
      </c>
      <c r="K233" s="30">
        <v>21.666666666666668</v>
      </c>
      <c r="L233" s="30">
        <v>21.388888888888889</v>
      </c>
      <c r="M233" s="30">
        <v>20.740740740740737</v>
      </c>
      <c r="N233" s="30">
        <v>23.333333333333332</v>
      </c>
      <c r="O233" s="30">
        <v>15.555555555555555</v>
      </c>
      <c r="P233" s="30">
        <v>11.944444444444445</v>
      </c>
      <c r="Q233" s="30">
        <v>17.222222222222221</v>
      </c>
      <c r="R233" s="30">
        <v>18.888888888888889</v>
      </c>
      <c r="S233" s="31">
        <v>27.453703703703699</v>
      </c>
      <c r="T233" s="31">
        <v>28.896604938271608</v>
      </c>
      <c r="U233" s="31">
        <v>25.335648148148149</v>
      </c>
      <c r="V233" s="31">
        <v>31.041666666666668</v>
      </c>
      <c r="W233" s="31">
        <v>23.356481481481481</v>
      </c>
      <c r="X233" s="31">
        <v>13.981481481481476</v>
      </c>
      <c r="Y233" s="31">
        <v>20.949074074074073</v>
      </c>
      <c r="Z233" s="31">
        <v>26.278549382716051</v>
      </c>
      <c r="AA233" s="6">
        <f t="shared" si="9"/>
        <v>92.972999999999985</v>
      </c>
      <c r="AB233" s="6">
        <f t="shared" si="10"/>
        <v>69.103026499999999</v>
      </c>
      <c r="AC233" s="6">
        <f t="shared" si="11"/>
        <v>79.959705337499997</v>
      </c>
      <c r="AD233" s="7"/>
    </row>
    <row r="234" spans="2:30" x14ac:dyDescent="0.25">
      <c r="B234" s="1">
        <v>43320</v>
      </c>
      <c r="C234" s="29">
        <v>35</v>
      </c>
      <c r="D234" s="29">
        <v>39.444444444444443</v>
      </c>
      <c r="E234" s="29">
        <v>32.777777777777779</v>
      </c>
      <c r="F234" s="29">
        <v>35.555555555555557</v>
      </c>
      <c r="G234" s="29">
        <v>33.333333333333336</v>
      </c>
      <c r="H234" s="29">
        <v>20.555555555555557</v>
      </c>
      <c r="I234" s="29">
        <v>27.777777777777779</v>
      </c>
      <c r="J234" s="29">
        <v>36.666666666666664</v>
      </c>
      <c r="K234" s="30">
        <v>22.222222222222221</v>
      </c>
      <c r="L234" s="30">
        <v>20.555555555555557</v>
      </c>
      <c r="M234" s="30">
        <v>21.944444444444443</v>
      </c>
      <c r="N234" s="30">
        <v>20.555555555555557</v>
      </c>
      <c r="O234" s="30">
        <v>13.888888888888889</v>
      </c>
      <c r="P234" s="30">
        <v>11.666666666666666</v>
      </c>
      <c r="Q234" s="30">
        <v>17.222222222222221</v>
      </c>
      <c r="R234" s="30">
        <v>18.888888888888889</v>
      </c>
      <c r="S234" s="31">
        <v>28.287037037037042</v>
      </c>
      <c r="T234" s="31">
        <v>29.648919753086428</v>
      </c>
      <c r="U234" s="31">
        <v>27.141203703703699</v>
      </c>
      <c r="V234" s="31">
        <v>27.986111111111104</v>
      </c>
      <c r="W234" s="31">
        <v>23.240740740740733</v>
      </c>
      <c r="X234" s="31">
        <v>14.745370370370368</v>
      </c>
      <c r="Y234" s="31">
        <v>21.747685185185187</v>
      </c>
      <c r="Z234" s="31">
        <v>27.256944444444446</v>
      </c>
      <c r="AA234" s="6">
        <f t="shared" si="9"/>
        <v>93.678207</v>
      </c>
      <c r="AB234" s="6">
        <f t="shared" si="10"/>
        <v>68.385475</v>
      </c>
      <c r="AC234" s="6">
        <f t="shared" si="11"/>
        <v>80.439040472222217</v>
      </c>
      <c r="AD234" s="7"/>
    </row>
    <row r="235" spans="2:30" x14ac:dyDescent="0.25">
      <c r="B235" s="1">
        <v>43321</v>
      </c>
      <c r="C235" s="29">
        <v>35</v>
      </c>
      <c r="D235" s="29">
        <v>40.555555555555557</v>
      </c>
      <c r="E235" s="29">
        <v>36.666666666666664</v>
      </c>
      <c r="F235" s="29">
        <v>39.444444444444443</v>
      </c>
      <c r="G235" s="29">
        <v>37.777777777777779</v>
      </c>
      <c r="H235" s="29">
        <v>25.555555555555557</v>
      </c>
      <c r="I235" s="29">
        <v>31.666666666666668</v>
      </c>
      <c r="J235" s="29">
        <v>37.777777777777779</v>
      </c>
      <c r="K235" s="30">
        <v>21.666666666666668</v>
      </c>
      <c r="L235" s="30">
        <v>21.666666666666668</v>
      </c>
      <c r="M235" s="30">
        <v>21.944444444444443</v>
      </c>
      <c r="N235" s="30">
        <v>21.111111111111111</v>
      </c>
      <c r="O235" s="30">
        <v>14.444444444444445</v>
      </c>
      <c r="P235" s="30">
        <v>11.111111111111111</v>
      </c>
      <c r="Q235" s="30">
        <v>16.111111111111111</v>
      </c>
      <c r="R235" s="30">
        <v>19.444444444444443</v>
      </c>
      <c r="S235" s="31">
        <v>27.013888888888889</v>
      </c>
      <c r="T235" s="31">
        <v>30.771604938271604</v>
      </c>
      <c r="U235" s="31">
        <v>27.696759259259256</v>
      </c>
      <c r="V235" s="31">
        <v>29.282407407407408</v>
      </c>
      <c r="W235" s="31">
        <v>26.226851851851848</v>
      </c>
      <c r="X235" s="31">
        <v>16.186342592592592</v>
      </c>
      <c r="Y235" s="31">
        <v>23.009259259259256</v>
      </c>
      <c r="Z235" s="31">
        <v>27.893518518518519</v>
      </c>
      <c r="AA235" s="6">
        <f t="shared" si="9"/>
        <v>98.621245999999985</v>
      </c>
      <c r="AB235" s="6">
        <f t="shared" si="10"/>
        <v>68.630054999999999</v>
      </c>
      <c r="AC235" s="6">
        <f t="shared" si="11"/>
        <v>81.814020503472221</v>
      </c>
      <c r="AD235" s="7"/>
    </row>
    <row r="236" spans="2:30" x14ac:dyDescent="0.25">
      <c r="B236" s="1">
        <v>43322</v>
      </c>
      <c r="C236" s="29">
        <v>33.888888888888886</v>
      </c>
      <c r="D236" s="29">
        <v>40.555555555555557</v>
      </c>
      <c r="E236" s="29">
        <v>33.888888888888886</v>
      </c>
      <c r="F236" s="29">
        <v>35</v>
      </c>
      <c r="G236" s="29">
        <v>37.222222222222221</v>
      </c>
      <c r="H236" s="29">
        <v>21.111111111111111</v>
      </c>
      <c r="I236" s="29">
        <v>30.555555555555557</v>
      </c>
      <c r="J236" s="29">
        <v>40</v>
      </c>
      <c r="K236" s="30">
        <v>23.333333333333332</v>
      </c>
      <c r="L236" s="30">
        <v>23.888888888888889</v>
      </c>
      <c r="M236" s="30">
        <v>23.333333333333332</v>
      </c>
      <c r="N236" s="30">
        <v>23.888888888888889</v>
      </c>
      <c r="O236" s="30">
        <v>16.111111111111111</v>
      </c>
      <c r="P236" s="30">
        <v>11.111111111111111</v>
      </c>
      <c r="Q236" s="30">
        <v>15</v>
      </c>
      <c r="R236" s="30">
        <v>21.111111111111111</v>
      </c>
      <c r="S236" s="31">
        <v>27.291666666666668</v>
      </c>
      <c r="T236" s="31">
        <v>31.724537037037035</v>
      </c>
      <c r="U236" s="31">
        <v>27.592592592592592</v>
      </c>
      <c r="V236" s="31">
        <v>28.587962962962962</v>
      </c>
      <c r="W236" s="31">
        <v>27.013888888888889</v>
      </c>
      <c r="X236" s="31">
        <v>16.296296296296298</v>
      </c>
      <c r="Y236" s="31">
        <v>22.314814814814813</v>
      </c>
      <c r="Z236" s="31">
        <v>29.834104938271604</v>
      </c>
      <c r="AA236" s="6">
        <f t="shared" si="9"/>
        <v>95.239715000000004</v>
      </c>
      <c r="AB236" s="6">
        <f t="shared" si="10"/>
        <v>71.422511</v>
      </c>
      <c r="AC236" s="6">
        <f t="shared" si="11"/>
        <v>81.951684423611113</v>
      </c>
      <c r="AD236" s="7"/>
    </row>
    <row r="237" spans="2:30" x14ac:dyDescent="0.25">
      <c r="B237" s="1">
        <v>43323</v>
      </c>
      <c r="C237" s="29">
        <v>31.666666666666668</v>
      </c>
      <c r="D237" s="29">
        <v>36.666666666666664</v>
      </c>
      <c r="E237" s="29">
        <v>32.222222222222221</v>
      </c>
      <c r="F237" s="29">
        <v>34.444444444444443</v>
      </c>
      <c r="G237" s="29">
        <v>36.666666666666664</v>
      </c>
      <c r="H237" s="29">
        <v>22.777777777777779</v>
      </c>
      <c r="I237" s="29">
        <v>30.555555555555557</v>
      </c>
      <c r="J237" s="29">
        <v>36.666666666666664</v>
      </c>
      <c r="K237" s="30">
        <v>22.777777777777779</v>
      </c>
      <c r="L237" s="30">
        <v>23.333333333333332</v>
      </c>
      <c r="M237" s="30">
        <v>23.333333333333332</v>
      </c>
      <c r="N237" s="30">
        <v>21.666666666666668</v>
      </c>
      <c r="O237" s="30">
        <v>20</v>
      </c>
      <c r="P237" s="30">
        <v>14.444444444444445</v>
      </c>
      <c r="Q237" s="30">
        <v>17.222222222222221</v>
      </c>
      <c r="R237" s="30">
        <v>19.444444444444443</v>
      </c>
      <c r="S237" s="31">
        <v>26.203703703703709</v>
      </c>
      <c r="T237" s="31">
        <v>30.185185185185187</v>
      </c>
      <c r="U237" s="31">
        <v>26.817129629629633</v>
      </c>
      <c r="V237" s="31">
        <v>27.268518518518519</v>
      </c>
      <c r="W237" s="31">
        <v>26.967592592592595</v>
      </c>
      <c r="X237" s="31">
        <v>17.777777777777775</v>
      </c>
      <c r="Y237" s="31">
        <v>22.777777777777782</v>
      </c>
      <c r="Z237" s="31">
        <v>28.425925925925924</v>
      </c>
      <c r="AA237" s="6">
        <f t="shared" si="9"/>
        <v>92.187060000000002</v>
      </c>
      <c r="AB237" s="6">
        <f t="shared" si="10"/>
        <v>71.190922999999998</v>
      </c>
      <c r="AC237" s="6">
        <f t="shared" si="11"/>
        <v>80.392472083333331</v>
      </c>
      <c r="AD237" s="7"/>
    </row>
    <row r="238" spans="2:30" x14ac:dyDescent="0.25">
      <c r="B238" s="1">
        <v>43324</v>
      </c>
      <c r="C238" s="29">
        <v>30.555555555555557</v>
      </c>
      <c r="D238" s="29">
        <v>38.888888888888886</v>
      </c>
      <c r="E238" s="29">
        <v>30</v>
      </c>
      <c r="F238" s="29">
        <v>33.888888888888886</v>
      </c>
      <c r="G238" s="29">
        <v>35</v>
      </c>
      <c r="H238" s="29">
        <v>21.111111111111111</v>
      </c>
      <c r="I238" s="29">
        <v>28.888888888888889</v>
      </c>
      <c r="J238" s="29">
        <v>35.555555555555557</v>
      </c>
      <c r="K238" s="30">
        <v>20.555555555555557</v>
      </c>
      <c r="L238" s="30">
        <v>23.333333333333332</v>
      </c>
      <c r="M238" s="30">
        <v>21.666666666666668</v>
      </c>
      <c r="N238" s="30">
        <v>22.222222222222221</v>
      </c>
      <c r="O238" s="30">
        <v>17.222222222222221</v>
      </c>
      <c r="P238" s="30">
        <v>14.444444444444445</v>
      </c>
      <c r="Q238" s="30">
        <v>15.555555555555555</v>
      </c>
      <c r="R238" s="30">
        <v>17.777777777777779</v>
      </c>
      <c r="S238" s="31">
        <v>24.729938271604937</v>
      </c>
      <c r="T238" s="31">
        <v>30.706018518518519</v>
      </c>
      <c r="U238" s="31">
        <v>24.583333333333329</v>
      </c>
      <c r="V238" s="31">
        <v>26.828703703703709</v>
      </c>
      <c r="W238" s="31">
        <v>24.421296296296294</v>
      </c>
      <c r="X238" s="31">
        <v>16.886574074074076</v>
      </c>
      <c r="Y238" s="31">
        <v>21.296296296296294</v>
      </c>
      <c r="Z238" s="31">
        <v>27.245370370370363</v>
      </c>
      <c r="AA238" s="6">
        <f t="shared" si="9"/>
        <v>90.830246000000002</v>
      </c>
      <c r="AB238" s="6">
        <f t="shared" si="10"/>
        <v>69.309437000000003</v>
      </c>
      <c r="AC238" s="6">
        <f t="shared" si="11"/>
        <v>78.359128131944431</v>
      </c>
      <c r="AD238" s="7"/>
    </row>
    <row r="239" spans="2:30" x14ac:dyDescent="0.25">
      <c r="B239" s="1">
        <v>43325</v>
      </c>
      <c r="C239" s="29">
        <v>29.444444444444443</v>
      </c>
      <c r="D239" s="29">
        <v>37.777777777777779</v>
      </c>
      <c r="E239" s="29">
        <v>29.444444444444443</v>
      </c>
      <c r="F239" s="29">
        <v>33.888888888888886</v>
      </c>
      <c r="G239" s="29">
        <v>33.333333333333336</v>
      </c>
      <c r="H239" s="29">
        <v>19.444444444444443</v>
      </c>
      <c r="I239" s="29">
        <v>23.333333333333332</v>
      </c>
      <c r="J239" s="29">
        <v>35.555555555555557</v>
      </c>
      <c r="K239" s="30">
        <v>20</v>
      </c>
      <c r="L239" s="30">
        <v>21.666666666666668</v>
      </c>
      <c r="M239" s="30">
        <v>20.833333333333332</v>
      </c>
      <c r="N239" s="30">
        <v>20</v>
      </c>
      <c r="O239" s="30">
        <v>15</v>
      </c>
      <c r="P239" s="30">
        <v>12.777777777777779</v>
      </c>
      <c r="Q239" s="30">
        <v>15</v>
      </c>
      <c r="R239" s="30">
        <v>17.222222222222221</v>
      </c>
      <c r="S239" s="31">
        <v>23.900462962962962</v>
      </c>
      <c r="T239" s="31">
        <v>29.618055555555557</v>
      </c>
      <c r="U239" s="31">
        <v>23.900462962962962</v>
      </c>
      <c r="V239" s="31">
        <v>25.625</v>
      </c>
      <c r="W239" s="31">
        <v>22.523148148148149</v>
      </c>
      <c r="X239" s="31">
        <v>15.381944444444448</v>
      </c>
      <c r="Y239" s="31">
        <v>18.75</v>
      </c>
      <c r="Z239" s="31">
        <v>26.446759259259263</v>
      </c>
      <c r="AA239" s="6">
        <f t="shared" si="9"/>
        <v>88.467520000000007</v>
      </c>
      <c r="AB239" s="6">
        <f t="shared" si="10"/>
        <v>67.039483000000004</v>
      </c>
      <c r="AC239" s="6">
        <f t="shared" si="11"/>
        <v>76.216082708333332</v>
      </c>
      <c r="AD239" s="7"/>
    </row>
    <row r="240" spans="2:30" x14ac:dyDescent="0.25">
      <c r="B240" s="1">
        <v>43326</v>
      </c>
      <c r="C240" s="29">
        <v>28.333333333333332</v>
      </c>
      <c r="D240" s="29">
        <v>36.666666666666664</v>
      </c>
      <c r="E240" s="29">
        <v>28.888888888888889</v>
      </c>
      <c r="F240" s="29">
        <v>32.777777777777779</v>
      </c>
      <c r="G240" s="29">
        <v>30.555555555555557</v>
      </c>
      <c r="H240" s="29">
        <v>18.888888888888889</v>
      </c>
      <c r="I240" s="29">
        <v>22.222222222222221</v>
      </c>
      <c r="J240" s="29">
        <v>35</v>
      </c>
      <c r="K240" s="30">
        <v>20</v>
      </c>
      <c r="L240" s="30">
        <v>20.555555555555557</v>
      </c>
      <c r="M240" s="30">
        <v>20.833333333333332</v>
      </c>
      <c r="N240" s="30">
        <v>19.444444444444443</v>
      </c>
      <c r="O240" s="30">
        <v>14.444444444444445</v>
      </c>
      <c r="P240" s="30">
        <v>13.333333333333334</v>
      </c>
      <c r="Q240" s="30">
        <v>15.555555555555555</v>
      </c>
      <c r="R240" s="30">
        <v>17.222222222222221</v>
      </c>
      <c r="S240" s="31">
        <v>23.703703703703699</v>
      </c>
      <c r="T240" s="31">
        <v>28.263888888888889</v>
      </c>
      <c r="U240" s="31">
        <v>23.69212962962963</v>
      </c>
      <c r="V240" s="31">
        <v>24.976851851851851</v>
      </c>
      <c r="W240" s="31">
        <v>20.578703703703699</v>
      </c>
      <c r="X240" s="31">
        <v>16.041666666666664</v>
      </c>
      <c r="Y240" s="31">
        <v>18.252314814814813</v>
      </c>
      <c r="Z240" s="31">
        <v>26.134259259259263</v>
      </c>
      <c r="AA240" s="6">
        <f t="shared" si="9"/>
        <v>86.596036999999995</v>
      </c>
      <c r="AB240" s="6">
        <f t="shared" si="10"/>
        <v>66.549396999999999</v>
      </c>
      <c r="AC240" s="6">
        <f t="shared" si="11"/>
        <v>75.082747229166671</v>
      </c>
      <c r="AD240" s="7"/>
    </row>
    <row r="241" spans="2:30" x14ac:dyDescent="0.25">
      <c r="B241" s="1">
        <v>43327</v>
      </c>
      <c r="C241" s="29">
        <v>28.888888888888889</v>
      </c>
      <c r="D241" s="29">
        <v>35.555555555555557</v>
      </c>
      <c r="E241" s="29">
        <v>26.388888888888889</v>
      </c>
      <c r="F241" s="29">
        <v>33.333333333333336</v>
      </c>
      <c r="G241" s="29">
        <v>30.555555555555557</v>
      </c>
      <c r="H241" s="29">
        <v>21.111111111111111</v>
      </c>
      <c r="I241" s="29">
        <v>23.333333333333332</v>
      </c>
      <c r="J241" s="29">
        <v>35</v>
      </c>
      <c r="K241" s="30">
        <v>20.555555555555557</v>
      </c>
      <c r="L241" s="30">
        <v>18.888888888888889</v>
      </c>
      <c r="M241" s="30">
        <v>21.666666666666668</v>
      </c>
      <c r="N241" s="30">
        <v>18.888888888888889</v>
      </c>
      <c r="O241" s="30">
        <v>14.444444444444445</v>
      </c>
      <c r="P241" s="30">
        <v>16.111111111111111</v>
      </c>
      <c r="Q241" s="30">
        <v>16.666666666666668</v>
      </c>
      <c r="R241" s="30">
        <v>17.222222222222221</v>
      </c>
      <c r="S241" s="31">
        <v>24.050925925925927</v>
      </c>
      <c r="T241" s="31">
        <v>27.071759259259256</v>
      </c>
      <c r="U241" s="31">
        <v>23.611111111111104</v>
      </c>
      <c r="V241" s="31">
        <v>25.023148148148149</v>
      </c>
      <c r="W241" s="31">
        <v>21.064814814814817</v>
      </c>
      <c r="X241" s="31">
        <v>17.465277777777775</v>
      </c>
      <c r="Y241" s="31">
        <v>19.143518518518515</v>
      </c>
      <c r="Z241" s="31">
        <v>25.763888888888889</v>
      </c>
      <c r="AA241" s="6">
        <f t="shared" si="9"/>
        <v>85.728960999999998</v>
      </c>
      <c r="AB241" s="6">
        <f t="shared" si="10"/>
        <v>66.626779999999997</v>
      </c>
      <c r="AC241" s="6">
        <f t="shared" si="11"/>
        <v>75.008374479166662</v>
      </c>
      <c r="AD241" s="7"/>
    </row>
    <row r="242" spans="2:30" x14ac:dyDescent="0.25">
      <c r="B242" s="1">
        <v>43328</v>
      </c>
      <c r="C242" s="29">
        <v>30</v>
      </c>
      <c r="D242" s="29">
        <v>37.222222222222221</v>
      </c>
      <c r="E242" s="29">
        <v>27.222222222222221</v>
      </c>
      <c r="F242" s="29">
        <v>33.888888888888886</v>
      </c>
      <c r="G242" s="29">
        <v>33.888888888888886</v>
      </c>
      <c r="H242" s="29">
        <v>21.111111111111111</v>
      </c>
      <c r="I242" s="29">
        <v>25.555555555555557</v>
      </c>
      <c r="J242" s="29">
        <v>35</v>
      </c>
      <c r="K242" s="30">
        <v>22.222222222222221</v>
      </c>
      <c r="L242" s="30">
        <v>19.444444444444443</v>
      </c>
      <c r="M242" s="30">
        <v>22.222222222222221</v>
      </c>
      <c r="N242" s="30">
        <v>20</v>
      </c>
      <c r="O242" s="30">
        <v>15</v>
      </c>
      <c r="P242" s="30">
        <v>14.444444444444445</v>
      </c>
      <c r="Q242" s="30">
        <v>16.111111111111111</v>
      </c>
      <c r="R242" s="30">
        <v>17.222222222222221</v>
      </c>
      <c r="S242" s="31">
        <v>25.057870370370377</v>
      </c>
      <c r="T242" s="31">
        <v>28.495370370370367</v>
      </c>
      <c r="U242" s="31">
        <v>24.016203703703706</v>
      </c>
      <c r="V242" s="31">
        <v>25.694444444444439</v>
      </c>
      <c r="W242" s="31">
        <v>23.217592592592592</v>
      </c>
      <c r="X242" s="31">
        <v>17.187500000000004</v>
      </c>
      <c r="Y242" s="31">
        <v>19.599537037037035</v>
      </c>
      <c r="Z242" s="31">
        <v>26.192129629629633</v>
      </c>
      <c r="AA242" s="6">
        <f t="shared" si="9"/>
        <v>87.984111000000013</v>
      </c>
      <c r="AB242" s="6">
        <f t="shared" si="10"/>
        <v>67.789818999999994</v>
      </c>
      <c r="AC242" s="6">
        <f t="shared" si="11"/>
        <v>76.507318929166672</v>
      </c>
      <c r="AD242" s="7"/>
    </row>
    <row r="243" spans="2:30" x14ac:dyDescent="0.25">
      <c r="B243" s="1">
        <v>43329</v>
      </c>
      <c r="C243" s="29">
        <v>30</v>
      </c>
      <c r="D243" s="29">
        <v>38.888888888888886</v>
      </c>
      <c r="E243" s="29">
        <v>29.444444444444443</v>
      </c>
      <c r="F243" s="29">
        <v>34.444444444444443</v>
      </c>
      <c r="G243" s="29">
        <v>36.666666666666664</v>
      </c>
      <c r="H243" s="29">
        <v>21.666666666666668</v>
      </c>
      <c r="I243" s="29">
        <v>28.888888888888889</v>
      </c>
      <c r="J243" s="29">
        <v>37.777777777777779</v>
      </c>
      <c r="K243" s="30">
        <v>22.777777777777779</v>
      </c>
      <c r="L243" s="30">
        <v>22.222222222222221</v>
      </c>
      <c r="M243" s="30">
        <v>22.777777777777779</v>
      </c>
      <c r="N243" s="30">
        <v>21.111111111111111</v>
      </c>
      <c r="O243" s="30">
        <v>16.111111111111111</v>
      </c>
      <c r="P243" s="30">
        <v>12.777777777777779</v>
      </c>
      <c r="Q243" s="30">
        <v>15</v>
      </c>
      <c r="R243" s="30">
        <v>17.222222222222221</v>
      </c>
      <c r="S243" s="31">
        <v>25.335648148148156</v>
      </c>
      <c r="T243" s="31">
        <v>30.694444444444454</v>
      </c>
      <c r="U243" s="31">
        <v>24.641203703703709</v>
      </c>
      <c r="V243" s="31">
        <v>26.458333333333339</v>
      </c>
      <c r="W243" s="31">
        <v>25.324074074074073</v>
      </c>
      <c r="X243" s="31">
        <v>15.968364197530862</v>
      </c>
      <c r="Y243" s="31">
        <v>20.810185185185187</v>
      </c>
      <c r="Z243" s="31">
        <v>28.159722222222225</v>
      </c>
      <c r="AA243" s="6">
        <f t="shared" si="9"/>
        <v>90.905926999999991</v>
      </c>
      <c r="AB243" s="6">
        <f t="shared" si="10"/>
        <v>69.347319999999996</v>
      </c>
      <c r="AC243" s="6">
        <f t="shared" si="11"/>
        <v>78.420232500000012</v>
      </c>
      <c r="AD243" s="7"/>
    </row>
    <row r="244" spans="2:30" x14ac:dyDescent="0.25">
      <c r="B244" s="1">
        <v>43330</v>
      </c>
      <c r="C244" s="29">
        <v>28.888888888888889</v>
      </c>
      <c r="D244" s="29">
        <v>40</v>
      </c>
      <c r="E244" s="29">
        <v>27.777777777777779</v>
      </c>
      <c r="F244" s="29">
        <v>35</v>
      </c>
      <c r="G244" s="29">
        <v>37.777777777777779</v>
      </c>
      <c r="H244" s="29">
        <v>21.111111111111111</v>
      </c>
      <c r="I244" s="29">
        <v>29.444444444444443</v>
      </c>
      <c r="J244" s="29">
        <v>37.777777777777779</v>
      </c>
      <c r="K244" s="30">
        <v>21.666666666666668</v>
      </c>
      <c r="L244" s="30">
        <v>23.333333333333332</v>
      </c>
      <c r="M244" s="30">
        <v>21.666666666666668</v>
      </c>
      <c r="N244" s="30">
        <v>20.555555555555557</v>
      </c>
      <c r="O244" s="30">
        <v>13.333333333333334</v>
      </c>
      <c r="P244" s="30">
        <v>11.111111111111111</v>
      </c>
      <c r="Q244" s="30">
        <v>15</v>
      </c>
      <c r="R244" s="30">
        <v>19.444444444444443</v>
      </c>
      <c r="S244" s="31">
        <v>24.444444444444446</v>
      </c>
      <c r="T244" s="31">
        <v>31.724537037037035</v>
      </c>
      <c r="U244" s="31">
        <v>24.12037037037037</v>
      </c>
      <c r="V244" s="31">
        <v>26.319444444444454</v>
      </c>
      <c r="W244" s="31">
        <v>26.087962962962962</v>
      </c>
      <c r="X244" s="31">
        <v>15.42824074074074</v>
      </c>
      <c r="Y244" s="31">
        <v>21.25</v>
      </c>
      <c r="Z244" s="31">
        <v>27.982253086419746</v>
      </c>
      <c r="AA244" s="6">
        <f t="shared" si="9"/>
        <v>90.644083999999992</v>
      </c>
      <c r="AB244" s="6">
        <f t="shared" si="10"/>
        <v>68.532093000000003</v>
      </c>
      <c r="AC244" s="6">
        <f t="shared" si="11"/>
        <v>78.400251319444436</v>
      </c>
      <c r="AD244" s="7"/>
    </row>
    <row r="245" spans="2:30" x14ac:dyDescent="0.25">
      <c r="B245" s="1">
        <v>43331</v>
      </c>
      <c r="C245" s="29">
        <v>29.444444444444443</v>
      </c>
      <c r="D245" s="29">
        <v>40</v>
      </c>
      <c r="E245" s="29">
        <v>28.888888888888889</v>
      </c>
      <c r="F245" s="29">
        <v>35</v>
      </c>
      <c r="G245" s="29">
        <v>36.111111111111114</v>
      </c>
      <c r="H245" s="29">
        <v>19.444444444444443</v>
      </c>
      <c r="I245" s="29">
        <v>26.666666666666668</v>
      </c>
      <c r="J245" s="29">
        <v>36.666666666666664</v>
      </c>
      <c r="K245" s="30">
        <v>21.111111111111111</v>
      </c>
      <c r="L245" s="30">
        <v>22.777777777777779</v>
      </c>
      <c r="M245" s="30">
        <v>21.666666666666668</v>
      </c>
      <c r="N245" s="30">
        <v>20.555555555555557</v>
      </c>
      <c r="O245" s="30">
        <v>15.555555555555555</v>
      </c>
      <c r="P245" s="30">
        <v>11.666666666666666</v>
      </c>
      <c r="Q245" s="30">
        <v>14.259259259259258</v>
      </c>
      <c r="R245" s="30">
        <v>18.333333333333332</v>
      </c>
      <c r="S245" s="31">
        <v>24.359567901234566</v>
      </c>
      <c r="T245" s="31">
        <v>30.983796296296294</v>
      </c>
      <c r="U245" s="31">
        <v>24.421296296296301</v>
      </c>
      <c r="V245" s="31">
        <v>26.250000000000011</v>
      </c>
      <c r="W245" s="31">
        <v>24.212962962962962</v>
      </c>
      <c r="X245" s="31">
        <v>14.444444444444438</v>
      </c>
      <c r="Y245" s="31">
        <v>18.915895061728396</v>
      </c>
      <c r="Z245" s="31">
        <v>27.222222222222218</v>
      </c>
      <c r="AA245" s="6">
        <f t="shared" si="9"/>
        <v>90.42315099999999</v>
      </c>
      <c r="AB245" s="6">
        <f t="shared" si="10"/>
        <v>68.204818666666668</v>
      </c>
      <c r="AC245" s="6">
        <f t="shared" si="11"/>
        <v>77.474711701388898</v>
      </c>
      <c r="AD245" s="7"/>
    </row>
    <row r="246" spans="2:30" x14ac:dyDescent="0.25">
      <c r="B246" s="1">
        <v>43332</v>
      </c>
      <c r="C246" s="29">
        <v>28.888888888888889</v>
      </c>
      <c r="D246" s="29">
        <v>38.888888888888886</v>
      </c>
      <c r="E246" s="29">
        <v>26.666666666666668</v>
      </c>
      <c r="F246" s="29">
        <v>33.333333333333336</v>
      </c>
      <c r="G246" s="29">
        <v>32.222222222222221</v>
      </c>
      <c r="H246" s="29">
        <v>21.666666666666668</v>
      </c>
      <c r="I246" s="29">
        <v>25.555555555555557</v>
      </c>
      <c r="J246" s="29">
        <v>36.666666666666664</v>
      </c>
      <c r="K246" s="30">
        <v>21.111111111111111</v>
      </c>
      <c r="L246" s="30">
        <v>21.111111111111111</v>
      </c>
      <c r="M246" s="30">
        <v>21.666666666666668</v>
      </c>
      <c r="N246" s="30">
        <v>20.555555555555557</v>
      </c>
      <c r="O246" s="30">
        <v>12.777777777777779</v>
      </c>
      <c r="P246" s="30">
        <v>12.777777777777779</v>
      </c>
      <c r="Q246" s="30">
        <v>12.777777777777779</v>
      </c>
      <c r="R246" s="30">
        <v>18.333333333333332</v>
      </c>
      <c r="S246" s="31">
        <v>24.351851851851848</v>
      </c>
      <c r="T246" s="31">
        <v>29.583333333333329</v>
      </c>
      <c r="U246" s="31">
        <v>23.603395061728389</v>
      </c>
      <c r="V246" s="31">
        <v>25.208333333333332</v>
      </c>
      <c r="W246" s="31">
        <v>21.458333333333332</v>
      </c>
      <c r="X246" s="31">
        <v>15.949074074074074</v>
      </c>
      <c r="Y246" s="31">
        <v>17.771990740740737</v>
      </c>
      <c r="Z246" s="31">
        <v>26.238425925925927</v>
      </c>
      <c r="AA246" s="6">
        <f t="shared" si="9"/>
        <v>87.747059000000007</v>
      </c>
      <c r="AB246" s="6">
        <f t="shared" si="10"/>
        <v>67.061848999999995</v>
      </c>
      <c r="AC246" s="6">
        <f t="shared" si="11"/>
        <v>75.732913927083331</v>
      </c>
      <c r="AD246" s="7"/>
    </row>
    <row r="247" spans="2:30" x14ac:dyDescent="0.25">
      <c r="B247" s="1">
        <v>43333</v>
      </c>
      <c r="C247" s="29">
        <v>28.888888888888889</v>
      </c>
      <c r="D247" s="29">
        <v>35</v>
      </c>
      <c r="E247" s="29">
        <v>27.222222222222221</v>
      </c>
      <c r="F247" s="29">
        <v>32.777777777777779</v>
      </c>
      <c r="G247" s="29">
        <v>26.111111111111111</v>
      </c>
      <c r="H247" s="29">
        <v>19.444444444444443</v>
      </c>
      <c r="I247" s="29">
        <v>23.333333333333332</v>
      </c>
      <c r="J247" s="29">
        <v>31.666666666666668</v>
      </c>
      <c r="K247" s="30">
        <v>21.666666666666668</v>
      </c>
      <c r="L247" s="30">
        <v>18.888888888888889</v>
      </c>
      <c r="M247" s="30">
        <v>21.666666666666668</v>
      </c>
      <c r="N247" s="30">
        <v>19.259259259259263</v>
      </c>
      <c r="O247" s="30">
        <v>12.777777777777779</v>
      </c>
      <c r="P247" s="30">
        <v>12.777777777777779</v>
      </c>
      <c r="Q247" s="30">
        <v>15.555555555555555</v>
      </c>
      <c r="R247" s="30">
        <v>16.111111111111111</v>
      </c>
      <c r="S247" s="31">
        <v>24.317129629629623</v>
      </c>
      <c r="T247" s="31">
        <v>26.145833333333329</v>
      </c>
      <c r="U247" s="31">
        <v>23.981481481481481</v>
      </c>
      <c r="V247" s="31">
        <v>24.853395061728392</v>
      </c>
      <c r="W247" s="31">
        <v>18.587962962962965</v>
      </c>
      <c r="X247" s="31">
        <v>16.226851851851851</v>
      </c>
      <c r="Y247" s="31">
        <v>18.37962962962963</v>
      </c>
      <c r="Z247" s="31">
        <v>23.287037037037038</v>
      </c>
      <c r="AA247" s="6">
        <f t="shared" si="9"/>
        <v>85.084267999999994</v>
      </c>
      <c r="AB247" s="6">
        <f t="shared" si="10"/>
        <v>66.508379000000005</v>
      </c>
      <c r="AC247" s="6">
        <f t="shared" si="11"/>
        <v>74.308498583333332</v>
      </c>
      <c r="AD247" s="7"/>
    </row>
    <row r="248" spans="2:30" x14ac:dyDescent="0.25">
      <c r="B248" s="1">
        <v>43334</v>
      </c>
      <c r="C248" s="29">
        <v>28.333333333333332</v>
      </c>
      <c r="D248" s="29">
        <v>34.444444444444443</v>
      </c>
      <c r="E248" s="29">
        <v>29.444444444444443</v>
      </c>
      <c r="F248" s="29">
        <v>33.888888888888886</v>
      </c>
      <c r="G248" s="29">
        <v>29.444444444444443</v>
      </c>
      <c r="H248" s="29">
        <v>21.666666666666668</v>
      </c>
      <c r="I248" s="29">
        <v>25</v>
      </c>
      <c r="J248" s="29">
        <v>33.333333333333336</v>
      </c>
      <c r="K248" s="30">
        <v>21.111111111111111</v>
      </c>
      <c r="L248" s="30">
        <v>16.666666666666668</v>
      </c>
      <c r="M248" s="30">
        <v>21.111111111111111</v>
      </c>
      <c r="N248" s="30">
        <v>19.444444444444443</v>
      </c>
      <c r="O248" s="30">
        <v>13.333333333333334</v>
      </c>
      <c r="P248" s="30">
        <v>16.111111111111111</v>
      </c>
      <c r="Q248" s="30">
        <v>17.222222222222221</v>
      </c>
      <c r="R248" s="30">
        <v>15.555555555555555</v>
      </c>
      <c r="S248" s="31">
        <v>24.212962962962958</v>
      </c>
      <c r="T248" s="31">
        <v>25.266203703703695</v>
      </c>
      <c r="U248" s="31">
        <v>24.182098765432091</v>
      </c>
      <c r="V248" s="31">
        <v>25.119598765432091</v>
      </c>
      <c r="W248" s="31">
        <v>20.324074074074073</v>
      </c>
      <c r="X248" s="31">
        <v>17.584876543209877</v>
      </c>
      <c r="Y248" s="31">
        <v>19.444444444444446</v>
      </c>
      <c r="Z248" s="31">
        <v>23.518518518518523</v>
      </c>
      <c r="AA248" s="6">
        <f t="shared" si="9"/>
        <v>86.957989999999995</v>
      </c>
      <c r="AB248" s="6">
        <f t="shared" si="10"/>
        <v>65.887011000000001</v>
      </c>
      <c r="AC248" s="6">
        <f t="shared" si="11"/>
        <v>74.610355145833324</v>
      </c>
      <c r="AD248" s="7"/>
    </row>
    <row r="249" spans="2:30" x14ac:dyDescent="0.25">
      <c r="B249" s="1">
        <v>43335</v>
      </c>
      <c r="C249" s="29">
        <v>28.333333333333332</v>
      </c>
      <c r="D249" s="29">
        <v>33.888888888888886</v>
      </c>
      <c r="E249" s="29">
        <v>28.888888888888889</v>
      </c>
      <c r="F249" s="29">
        <v>33.333333333333336</v>
      </c>
      <c r="G249" s="29">
        <v>28.333333333333332</v>
      </c>
      <c r="H249" s="29">
        <v>20.555555555555557</v>
      </c>
      <c r="I249" s="29">
        <v>23.333333333333332</v>
      </c>
      <c r="J249" s="29">
        <v>32.777777777777779</v>
      </c>
      <c r="K249" s="30">
        <v>20</v>
      </c>
      <c r="L249" s="30">
        <v>17.222222222222221</v>
      </c>
      <c r="M249" s="30">
        <v>21.111111111111111</v>
      </c>
      <c r="N249" s="30">
        <v>18.333333333333332</v>
      </c>
      <c r="O249" s="30">
        <v>14.444444444444445</v>
      </c>
      <c r="P249" s="30">
        <v>16.111111111111111</v>
      </c>
      <c r="Q249" s="30">
        <v>16.666666666666668</v>
      </c>
      <c r="R249" s="30">
        <v>14.444444444444445</v>
      </c>
      <c r="S249" s="31">
        <v>23.344907407407408</v>
      </c>
      <c r="T249" s="31">
        <v>25.023148148148142</v>
      </c>
      <c r="U249" s="31">
        <v>23.680555555555557</v>
      </c>
      <c r="V249" s="31">
        <v>24.768518518518515</v>
      </c>
      <c r="W249" s="31">
        <v>20.069444444444443</v>
      </c>
      <c r="X249" s="31">
        <v>17.534722222222221</v>
      </c>
      <c r="Y249" s="31">
        <v>19.050925925925927</v>
      </c>
      <c r="Z249" s="31">
        <v>23.229166666666668</v>
      </c>
      <c r="AA249" s="6">
        <f t="shared" si="9"/>
        <v>85.794541000000009</v>
      </c>
      <c r="AB249" s="6">
        <f t="shared" si="10"/>
        <v>65.327738000000011</v>
      </c>
      <c r="AC249" s="6">
        <f t="shared" si="11"/>
        <v>73.818649624999992</v>
      </c>
      <c r="AD249" s="7"/>
    </row>
    <row r="250" spans="2:30" x14ac:dyDescent="0.25">
      <c r="B250" s="1">
        <v>43336</v>
      </c>
      <c r="C250" s="29">
        <v>28.333333333333332</v>
      </c>
      <c r="D250" s="29">
        <v>32.777777777777779</v>
      </c>
      <c r="E250" s="29">
        <v>26.666666666666668</v>
      </c>
      <c r="F250" s="29">
        <v>31.666666666666668</v>
      </c>
      <c r="G250" s="29">
        <v>27.777777777777779</v>
      </c>
      <c r="H250" s="29">
        <v>21.111111111111111</v>
      </c>
      <c r="I250" s="29">
        <v>23.888888888888889</v>
      </c>
      <c r="J250" s="29">
        <v>30</v>
      </c>
      <c r="K250" s="30">
        <v>19.444444444444443</v>
      </c>
      <c r="L250" s="30">
        <v>16.111111111111111</v>
      </c>
      <c r="M250" s="30">
        <v>20.555555555555557</v>
      </c>
      <c r="N250" s="30">
        <v>17.777777777777779</v>
      </c>
      <c r="O250" s="30">
        <v>12.777777777777779</v>
      </c>
      <c r="P250" s="30">
        <v>13.333333333333334</v>
      </c>
      <c r="Q250" s="30">
        <v>15.185185185185187</v>
      </c>
      <c r="R250" s="30">
        <v>15.555555555555555</v>
      </c>
      <c r="S250" s="31">
        <v>22.731481481481477</v>
      </c>
      <c r="T250" s="31">
        <v>24.340277777777782</v>
      </c>
      <c r="U250" s="31">
        <v>22.835648148148149</v>
      </c>
      <c r="V250" s="31">
        <v>23.275462962962962</v>
      </c>
      <c r="W250" s="31">
        <v>19.282407407407401</v>
      </c>
      <c r="X250" s="31">
        <v>16.39274691358025</v>
      </c>
      <c r="Y250" s="31">
        <v>18.618827160493822</v>
      </c>
      <c r="Z250" s="31">
        <v>21.909722222222218</v>
      </c>
      <c r="AA250" s="6">
        <f t="shared" si="9"/>
        <v>83.785085999999993</v>
      </c>
      <c r="AB250" s="6">
        <f t="shared" si="10"/>
        <v>63.849924333333334</v>
      </c>
      <c r="AC250" s="6">
        <f t="shared" si="11"/>
        <v>72.259445326388885</v>
      </c>
      <c r="AD250" s="7"/>
    </row>
    <row r="251" spans="2:30" x14ac:dyDescent="0.25">
      <c r="B251" s="1">
        <v>43337</v>
      </c>
      <c r="C251" s="29">
        <v>26.666666666666668</v>
      </c>
      <c r="D251" s="29">
        <v>33.888888888888886</v>
      </c>
      <c r="E251" s="29">
        <v>26.666666666666668</v>
      </c>
      <c r="F251" s="29">
        <v>31.666666666666668</v>
      </c>
      <c r="G251" s="29">
        <v>30.555555555555557</v>
      </c>
      <c r="H251" s="29">
        <v>20.833333333333332</v>
      </c>
      <c r="I251" s="29">
        <v>25.555555555555557</v>
      </c>
      <c r="J251" s="29">
        <v>32.777777777777779</v>
      </c>
      <c r="K251" s="30">
        <v>19.444444444444443</v>
      </c>
      <c r="L251" s="30">
        <v>17.222222222222221</v>
      </c>
      <c r="M251" s="30">
        <v>20.277777777777779</v>
      </c>
      <c r="N251" s="30">
        <v>17.777777777777779</v>
      </c>
      <c r="O251" s="30">
        <v>11.666666666666666</v>
      </c>
      <c r="P251" s="30">
        <v>12.777777777777779</v>
      </c>
      <c r="Q251" s="30">
        <v>13.888888888888889</v>
      </c>
      <c r="R251" s="30">
        <v>13.888888888888889</v>
      </c>
      <c r="S251" s="31">
        <v>22.262345679012341</v>
      </c>
      <c r="T251" s="31">
        <v>25.891203703703709</v>
      </c>
      <c r="U251" s="31">
        <v>22.696759259259256</v>
      </c>
      <c r="V251" s="31">
        <v>23.101851851851851</v>
      </c>
      <c r="W251" s="31">
        <v>20.902777777777775</v>
      </c>
      <c r="X251" s="31">
        <v>15.601851851851849</v>
      </c>
      <c r="Y251" s="31">
        <v>18.194444444444446</v>
      </c>
      <c r="Z251" s="31">
        <v>23.171296296296301</v>
      </c>
      <c r="AA251" s="6">
        <f t="shared" si="9"/>
        <v>84.484643500000004</v>
      </c>
      <c r="AB251" s="6">
        <f t="shared" si="10"/>
        <v>63.616051000000006</v>
      </c>
      <c r="AC251" s="6">
        <f t="shared" si="11"/>
        <v>72.649464377777775</v>
      </c>
      <c r="AD251" s="7"/>
    </row>
    <row r="252" spans="2:30" x14ac:dyDescent="0.25">
      <c r="B252" s="1">
        <v>43338</v>
      </c>
      <c r="C252" s="29">
        <v>27.222222222222221</v>
      </c>
      <c r="D252" s="29">
        <v>35</v>
      </c>
      <c r="E252" s="29">
        <v>27.222222222222221</v>
      </c>
      <c r="F252" s="29">
        <v>31.666666666666668</v>
      </c>
      <c r="G252" s="29">
        <v>30</v>
      </c>
      <c r="H252" s="29">
        <v>21.666666666666668</v>
      </c>
      <c r="I252" s="29">
        <v>25</v>
      </c>
      <c r="J252" s="29">
        <v>31.666666666666668</v>
      </c>
      <c r="K252" s="30">
        <v>18.888888888888889</v>
      </c>
      <c r="L252" s="30">
        <v>18.333333333333332</v>
      </c>
      <c r="M252" s="30">
        <v>20</v>
      </c>
      <c r="N252" s="30">
        <v>17.777777777777779</v>
      </c>
      <c r="O252" s="30">
        <v>13.333333333333334</v>
      </c>
      <c r="P252" s="30">
        <v>12.777777777777779</v>
      </c>
      <c r="Q252" s="30">
        <v>13.333333333333334</v>
      </c>
      <c r="R252" s="30">
        <v>16.111111111111111</v>
      </c>
      <c r="S252" s="31">
        <v>22.303240740740737</v>
      </c>
      <c r="T252" s="31">
        <v>26.516203703703699</v>
      </c>
      <c r="U252" s="31">
        <v>22.824074074074073</v>
      </c>
      <c r="V252" s="31">
        <v>22.662037037037035</v>
      </c>
      <c r="W252" s="31">
        <v>19.907407407407408</v>
      </c>
      <c r="X252" s="31">
        <v>16.111111111111111</v>
      </c>
      <c r="Y252" s="31">
        <v>17.812499999999996</v>
      </c>
      <c r="Z252" s="31">
        <v>23.506944444444443</v>
      </c>
      <c r="AA252" s="6">
        <f t="shared" si="9"/>
        <v>85.056129999999996</v>
      </c>
      <c r="AB252" s="6">
        <f t="shared" si="10"/>
        <v>63.870998</v>
      </c>
      <c r="AC252" s="6">
        <f t="shared" si="11"/>
        <v>72.62878624999999</v>
      </c>
      <c r="AD252" s="7"/>
    </row>
    <row r="253" spans="2:30" x14ac:dyDescent="0.25">
      <c r="B253" s="1">
        <v>43339</v>
      </c>
      <c r="C253" s="29">
        <v>26.111111111111111</v>
      </c>
      <c r="D253" s="29">
        <v>33.333333333333336</v>
      </c>
      <c r="E253" s="29">
        <v>26.666666666666668</v>
      </c>
      <c r="F253" s="29">
        <v>31.111111111111111</v>
      </c>
      <c r="G253" s="29">
        <v>27.777777777777779</v>
      </c>
      <c r="H253" s="29">
        <v>21.111111111111111</v>
      </c>
      <c r="I253" s="29">
        <v>25</v>
      </c>
      <c r="J253" s="29">
        <v>30</v>
      </c>
      <c r="K253" s="30">
        <v>19.444444444444443</v>
      </c>
      <c r="L253" s="30">
        <v>17.222222222222221</v>
      </c>
      <c r="M253" s="30">
        <v>19.444444444444443</v>
      </c>
      <c r="N253" s="30">
        <v>17.222222222222221</v>
      </c>
      <c r="O253" s="30">
        <v>13.333333333333334</v>
      </c>
      <c r="P253" s="30">
        <v>13.888888888888889</v>
      </c>
      <c r="Q253" s="30">
        <v>13.888888888888889</v>
      </c>
      <c r="R253" s="30">
        <v>16.111111111111111</v>
      </c>
      <c r="S253" s="31">
        <v>22.037037037037035</v>
      </c>
      <c r="T253" s="31">
        <v>25.034722222222218</v>
      </c>
      <c r="U253" s="31">
        <v>22.312885802469136</v>
      </c>
      <c r="V253" s="31">
        <v>22.245370370370367</v>
      </c>
      <c r="W253" s="31">
        <v>19.189814814814813</v>
      </c>
      <c r="X253" s="31">
        <v>16.52006172839506</v>
      </c>
      <c r="Y253" s="31">
        <v>18.472222222222225</v>
      </c>
      <c r="Z253" s="31">
        <v>22.650462962962965</v>
      </c>
      <c r="AA253" s="6">
        <f t="shared" si="9"/>
        <v>83.430175000000006</v>
      </c>
      <c r="AB253" s="6">
        <f t="shared" si="10"/>
        <v>63.348588000000007</v>
      </c>
      <c r="AC253" s="6">
        <f t="shared" si="11"/>
        <v>71.718600916666674</v>
      </c>
      <c r="AD253" s="7"/>
    </row>
    <row r="254" spans="2:30" x14ac:dyDescent="0.25">
      <c r="B254" s="1">
        <v>43340</v>
      </c>
      <c r="C254" s="29">
        <v>26.666666666666668</v>
      </c>
      <c r="D254" s="29">
        <v>32.222222222222221</v>
      </c>
      <c r="E254" s="29">
        <v>26.666666666666668</v>
      </c>
      <c r="F254" s="29">
        <v>31.111111111111111</v>
      </c>
      <c r="G254" s="29">
        <v>25.555555555555557</v>
      </c>
      <c r="H254" s="29">
        <v>20</v>
      </c>
      <c r="I254" s="29">
        <v>23.888888888888889</v>
      </c>
      <c r="J254" s="29">
        <v>31.111111111111111</v>
      </c>
      <c r="K254" s="30">
        <v>18.333333333333332</v>
      </c>
      <c r="L254" s="30">
        <v>16.666666666666668</v>
      </c>
      <c r="M254" s="30">
        <v>19.166666666666668</v>
      </c>
      <c r="N254" s="30">
        <v>16.666666666666668</v>
      </c>
      <c r="O254" s="30">
        <v>13.888888888888889</v>
      </c>
      <c r="P254" s="30">
        <v>15</v>
      </c>
      <c r="Q254" s="30">
        <v>16.111111111111111</v>
      </c>
      <c r="R254" s="30">
        <v>14.444444444444445</v>
      </c>
      <c r="S254" s="31">
        <v>21.996527777777782</v>
      </c>
      <c r="T254" s="31">
        <v>24.340277777777775</v>
      </c>
      <c r="U254" s="31">
        <v>22.361111111111104</v>
      </c>
      <c r="V254" s="31">
        <v>22.951388888888886</v>
      </c>
      <c r="W254" s="31">
        <v>19.236111111111111</v>
      </c>
      <c r="X254" s="31">
        <v>17.098765432098769</v>
      </c>
      <c r="Y254" s="31">
        <v>18.86574074074074</v>
      </c>
      <c r="Z254" s="31">
        <v>22.847222222222225</v>
      </c>
      <c r="AA254" s="6">
        <f t="shared" si="9"/>
        <v>82.762753000000004</v>
      </c>
      <c r="AB254" s="6">
        <f t="shared" si="10"/>
        <v>63.032986000000001</v>
      </c>
      <c r="AC254" s="6">
        <f t="shared" si="11"/>
        <v>71.849051229166662</v>
      </c>
      <c r="AD254" s="7"/>
    </row>
    <row r="255" spans="2:30" x14ac:dyDescent="0.25">
      <c r="B255" s="1">
        <v>43341</v>
      </c>
      <c r="C255" s="29">
        <v>28.888888888888889</v>
      </c>
      <c r="D255" s="29">
        <v>32.222222222222221</v>
      </c>
      <c r="E255" s="29">
        <v>30.555555555555557</v>
      </c>
      <c r="F255" s="29">
        <v>33.333333333333336</v>
      </c>
      <c r="G255" s="29">
        <v>27.777777777777779</v>
      </c>
      <c r="H255" s="29">
        <v>22.777777777777779</v>
      </c>
      <c r="I255" s="29">
        <v>26.111111111111111</v>
      </c>
      <c r="J255" s="29">
        <v>32.222222222222221</v>
      </c>
      <c r="K255" s="30">
        <v>19.444444444444443</v>
      </c>
      <c r="L255" s="30">
        <v>16.666666666666668</v>
      </c>
      <c r="M255" s="30">
        <v>20</v>
      </c>
      <c r="N255" s="30">
        <v>17.777777777777779</v>
      </c>
      <c r="O255" s="30">
        <v>15</v>
      </c>
      <c r="P255" s="30">
        <v>15</v>
      </c>
      <c r="Q255" s="30">
        <v>13.888888888888889</v>
      </c>
      <c r="R255" s="30">
        <v>15.555555555555555</v>
      </c>
      <c r="S255" s="31">
        <v>23.356481481481477</v>
      </c>
      <c r="T255" s="31">
        <v>24.155092592592595</v>
      </c>
      <c r="U255" s="31">
        <v>24.131944444444446</v>
      </c>
      <c r="V255" s="31">
        <v>24.907407407407405</v>
      </c>
      <c r="W255" s="31">
        <v>20.509259259259256</v>
      </c>
      <c r="X255" s="31">
        <v>18.425925925925924</v>
      </c>
      <c r="Y255" s="31">
        <v>19.722222222222221</v>
      </c>
      <c r="Z255" s="31">
        <v>23.460648148148149</v>
      </c>
      <c r="AA255" s="6">
        <f t="shared" si="9"/>
        <v>86.71114</v>
      </c>
      <c r="AB255" s="6">
        <f t="shared" si="10"/>
        <v>63.762855000000002</v>
      </c>
      <c r="AC255" s="6">
        <f t="shared" si="11"/>
        <v>73.999796854166661</v>
      </c>
      <c r="AD255" s="7"/>
    </row>
    <row r="256" spans="2:30" x14ac:dyDescent="0.25">
      <c r="B256" s="1">
        <v>43342</v>
      </c>
      <c r="C256" s="29">
        <v>30.555555555555557</v>
      </c>
      <c r="D256" s="29">
        <v>30.555555555555557</v>
      </c>
      <c r="E256" s="29">
        <v>30</v>
      </c>
      <c r="F256" s="29">
        <v>35</v>
      </c>
      <c r="G256" s="29">
        <v>25.555555555555557</v>
      </c>
      <c r="H256" s="29">
        <v>21.111111111111111</v>
      </c>
      <c r="I256" s="29">
        <v>23.888888888888889</v>
      </c>
      <c r="J256" s="29">
        <v>29.444444444444443</v>
      </c>
      <c r="K256" s="30">
        <v>18.333333333333332</v>
      </c>
      <c r="L256" s="30">
        <v>17.222222222222221</v>
      </c>
      <c r="M256" s="30">
        <v>18.888888888888889</v>
      </c>
      <c r="N256" s="30">
        <v>17.777777777777779</v>
      </c>
      <c r="O256" s="30">
        <v>14.444444444444445</v>
      </c>
      <c r="P256" s="30">
        <v>14.444444444444445</v>
      </c>
      <c r="Q256" s="30">
        <v>15.555555555555555</v>
      </c>
      <c r="R256" s="30">
        <v>16.111111111111111</v>
      </c>
      <c r="S256" s="31">
        <v>23.356481481481477</v>
      </c>
      <c r="T256" s="31">
        <v>23.298611111111111</v>
      </c>
      <c r="U256" s="31">
        <v>23.738425925925924</v>
      </c>
      <c r="V256" s="31">
        <v>25.324074074074066</v>
      </c>
      <c r="W256" s="31">
        <v>19.537037037037035</v>
      </c>
      <c r="X256" s="31">
        <v>17.932098765432094</v>
      </c>
      <c r="Y256" s="31">
        <v>19.25925925925926</v>
      </c>
      <c r="Z256" s="31">
        <v>21.724537037037042</v>
      </c>
      <c r="AA256" s="6">
        <f t="shared" si="9"/>
        <v>86.026184999999998</v>
      </c>
      <c r="AB256" s="6">
        <f t="shared" si="10"/>
        <v>63.479360999999997</v>
      </c>
      <c r="AC256" s="6">
        <f t="shared" si="11"/>
        <v>73.377205312499996</v>
      </c>
      <c r="AD256" s="7"/>
    </row>
    <row r="257" spans="2:30" x14ac:dyDescent="0.25">
      <c r="B257" s="1">
        <v>43343</v>
      </c>
      <c r="C257" s="29">
        <v>28.888888888888889</v>
      </c>
      <c r="D257" s="29">
        <v>30.555555555555557</v>
      </c>
      <c r="E257" s="29">
        <v>28.888888888888889</v>
      </c>
      <c r="F257" s="29">
        <v>33.333333333333336</v>
      </c>
      <c r="G257" s="29">
        <v>30.555555555555557</v>
      </c>
      <c r="H257" s="29">
        <v>21.111111111111111</v>
      </c>
      <c r="I257" s="29">
        <v>26.111111111111111</v>
      </c>
      <c r="J257" s="29">
        <v>32.777777777777779</v>
      </c>
      <c r="K257" s="30">
        <v>18.333333333333332</v>
      </c>
      <c r="L257" s="30">
        <v>16.111111111111111</v>
      </c>
      <c r="M257" s="30">
        <v>18.888888888888889</v>
      </c>
      <c r="N257" s="30">
        <v>16.666666666666668</v>
      </c>
      <c r="O257" s="30">
        <v>13.888888888888889</v>
      </c>
      <c r="P257" s="30">
        <v>13.333333333333334</v>
      </c>
      <c r="Q257" s="30">
        <v>15</v>
      </c>
      <c r="R257" s="30">
        <v>13.888888888888889</v>
      </c>
      <c r="S257" s="31">
        <v>23.125</v>
      </c>
      <c r="T257" s="31">
        <v>23.981481481481485</v>
      </c>
      <c r="U257" s="31">
        <v>22.708333333333329</v>
      </c>
      <c r="V257" s="31">
        <v>24.305555555555557</v>
      </c>
      <c r="W257" s="31">
        <v>21.574074074074073</v>
      </c>
      <c r="X257" s="31">
        <v>16.1766975308642</v>
      </c>
      <c r="Y257" s="31">
        <v>18.946759259259256</v>
      </c>
      <c r="Z257" s="31">
        <v>23.49537037037037</v>
      </c>
      <c r="AA257" s="6">
        <f t="shared" si="9"/>
        <v>85.644697000000008</v>
      </c>
      <c r="AB257" s="6">
        <f t="shared" si="10"/>
        <v>62.403077000000003</v>
      </c>
      <c r="AC257" s="6">
        <f t="shared" si="11"/>
        <v>72.907523499999996</v>
      </c>
      <c r="AD257" s="7"/>
    </row>
    <row r="258" spans="2:30" x14ac:dyDescent="0.25">
      <c r="B258" s="1">
        <v>43344</v>
      </c>
      <c r="C258" s="29">
        <v>26.666666666666668</v>
      </c>
      <c r="D258" s="29">
        <v>32.777777777777779</v>
      </c>
      <c r="E258" s="29">
        <v>25</v>
      </c>
      <c r="F258" s="29">
        <v>30</v>
      </c>
      <c r="G258" s="29">
        <v>32.777777777777779</v>
      </c>
      <c r="H258" s="29">
        <v>19.444444444444443</v>
      </c>
      <c r="I258" s="29">
        <v>25</v>
      </c>
      <c r="J258" s="29">
        <v>38.888888888888886</v>
      </c>
      <c r="K258" s="30">
        <v>19.444444444444443</v>
      </c>
      <c r="L258" s="30">
        <v>18.888888888888889</v>
      </c>
      <c r="M258" s="30">
        <v>19.444444444444443</v>
      </c>
      <c r="N258" s="30">
        <v>17.222222222222221</v>
      </c>
      <c r="O258" s="30">
        <v>15.555555555555555</v>
      </c>
      <c r="P258" s="30">
        <v>12.777777777777779</v>
      </c>
      <c r="Q258" s="30">
        <v>13.888888888888889</v>
      </c>
      <c r="R258" s="30">
        <v>15.555555555555555</v>
      </c>
      <c r="S258" s="31">
        <v>22.633101851851851</v>
      </c>
      <c r="T258" s="31">
        <v>26.122685185185187</v>
      </c>
      <c r="U258" s="31">
        <v>21.944444444444443</v>
      </c>
      <c r="V258" s="31">
        <v>22.476851851851851</v>
      </c>
      <c r="W258" s="31">
        <v>22.708333333333339</v>
      </c>
      <c r="X258" s="31">
        <v>15.567129629629628</v>
      </c>
      <c r="Y258" s="31">
        <v>18.194444444444439</v>
      </c>
      <c r="Z258" s="31">
        <v>27.19907407407408</v>
      </c>
      <c r="AA258" s="6">
        <f t="shared" si="9"/>
        <v>83.137435000000011</v>
      </c>
      <c r="AB258" s="6">
        <f t="shared" si="10"/>
        <v>64.083104999999989</v>
      </c>
      <c r="AC258" s="6">
        <f t="shared" si="11"/>
        <v>72.647354854166664</v>
      </c>
      <c r="AD258" s="7">
        <f>WEEKDAY(B258:B287)</f>
        <v>7</v>
      </c>
    </row>
    <row r="259" spans="2:30" x14ac:dyDescent="0.25">
      <c r="B259" s="1">
        <v>43345</v>
      </c>
      <c r="C259" s="29">
        <v>26.111111111111111</v>
      </c>
      <c r="D259" s="29">
        <v>36.111111111111114</v>
      </c>
      <c r="E259" s="29">
        <v>24.444444444444443</v>
      </c>
      <c r="F259" s="29">
        <v>28.888888888888889</v>
      </c>
      <c r="G259" s="29">
        <v>35</v>
      </c>
      <c r="H259" s="29">
        <v>19.444444444444443</v>
      </c>
      <c r="I259" s="29">
        <v>28.888888888888889</v>
      </c>
      <c r="J259" s="29">
        <v>37.777777777777779</v>
      </c>
      <c r="K259" s="30">
        <v>20.555555555555557</v>
      </c>
      <c r="L259" s="30">
        <v>20.555555555555557</v>
      </c>
      <c r="M259" s="30">
        <v>20.555555555555557</v>
      </c>
      <c r="N259" s="30">
        <v>18.055555555555557</v>
      </c>
      <c r="O259" s="30">
        <v>14.444444444444445</v>
      </c>
      <c r="P259" s="30">
        <v>12.5</v>
      </c>
      <c r="Q259" s="30">
        <v>13.888888888888889</v>
      </c>
      <c r="R259" s="30">
        <v>17.222222222222221</v>
      </c>
      <c r="S259" s="31">
        <v>22.627314814814813</v>
      </c>
      <c r="T259" s="31">
        <v>28.449074074074076</v>
      </c>
      <c r="U259" s="31">
        <v>21.770833333333332</v>
      </c>
      <c r="V259" s="31">
        <v>21.493055555555557</v>
      </c>
      <c r="W259" s="31">
        <v>23.842592592592599</v>
      </c>
      <c r="X259" s="31">
        <v>15.300925925925924</v>
      </c>
      <c r="Y259" s="31">
        <v>20.046296296296298</v>
      </c>
      <c r="Z259" s="31">
        <v>26.458333333333329</v>
      </c>
      <c r="AA259" s="6">
        <f t="shared" si="9"/>
        <v>84.520780000000002</v>
      </c>
      <c r="AB259" s="6">
        <f t="shared" si="10"/>
        <v>65.708270999999996</v>
      </c>
      <c r="AC259" s="6">
        <f t="shared" si="11"/>
        <v>73.504887270833336</v>
      </c>
      <c r="AD259" s="7">
        <f t="shared" ref="AD259:AD287" si="12">WEEKDAY(B259:B288)</f>
        <v>1</v>
      </c>
    </row>
    <row r="260" spans="2:30" x14ac:dyDescent="0.25">
      <c r="B260" s="1">
        <v>43346</v>
      </c>
      <c r="C260" s="29">
        <v>25.555555555555557</v>
      </c>
      <c r="D260" s="29">
        <v>36.111111111111114</v>
      </c>
      <c r="E260" s="29">
        <v>25.555555555555557</v>
      </c>
      <c r="F260" s="29">
        <v>30.555555555555557</v>
      </c>
      <c r="G260" s="29">
        <v>32.777777777777779</v>
      </c>
      <c r="H260" s="29">
        <v>20</v>
      </c>
      <c r="I260" s="29">
        <v>26.111111111111111</v>
      </c>
      <c r="J260" s="29">
        <v>38.333333333333336</v>
      </c>
      <c r="K260" s="30">
        <v>20.555555555555557</v>
      </c>
      <c r="L260" s="30">
        <v>20.555555555555557</v>
      </c>
      <c r="M260" s="30">
        <v>20.555555555555557</v>
      </c>
      <c r="N260" s="30">
        <v>19.166666666666668</v>
      </c>
      <c r="O260" s="30">
        <v>14.444444444444445</v>
      </c>
      <c r="P260" s="30">
        <v>12.777777777777779</v>
      </c>
      <c r="Q260" s="30">
        <v>16.111111111111111</v>
      </c>
      <c r="R260" s="30">
        <v>17.777777777777779</v>
      </c>
      <c r="S260" s="31">
        <v>22.337962962962962</v>
      </c>
      <c r="T260" s="31">
        <v>28.449074074074073</v>
      </c>
      <c r="U260" s="31">
        <v>22.523148148148149</v>
      </c>
      <c r="V260" s="31">
        <v>22.800925925925924</v>
      </c>
      <c r="W260" s="31">
        <v>21.990740740740737</v>
      </c>
      <c r="X260" s="31">
        <v>15.671296296296298</v>
      </c>
      <c r="Y260" s="31">
        <v>20.960648148148145</v>
      </c>
      <c r="Z260" s="31">
        <v>26.944444444444454</v>
      </c>
      <c r="AA260" s="6">
        <f t="shared" si="9"/>
        <v>84.654966000000002</v>
      </c>
      <c r="AB260" s="6">
        <f t="shared" si="10"/>
        <v>66.614587499999999</v>
      </c>
      <c r="AC260" s="6">
        <f t="shared" si="11"/>
        <v>74.26906414583334</v>
      </c>
      <c r="AD260" s="7">
        <f t="shared" si="12"/>
        <v>2</v>
      </c>
    </row>
    <row r="261" spans="2:30" x14ac:dyDescent="0.25">
      <c r="B261" s="1">
        <v>43347</v>
      </c>
      <c r="C261" s="29">
        <v>23.611111111111111</v>
      </c>
      <c r="D261" s="29">
        <v>36.666666666666664</v>
      </c>
      <c r="E261" s="29">
        <v>25</v>
      </c>
      <c r="F261" s="29">
        <v>31.111111111111111</v>
      </c>
      <c r="G261" s="29">
        <v>32.777777777777779</v>
      </c>
      <c r="H261" s="29">
        <v>20.277777777777779</v>
      </c>
      <c r="I261" s="29">
        <v>26.111111111111111</v>
      </c>
      <c r="J261" s="29">
        <v>35.555555555555557</v>
      </c>
      <c r="K261" s="30">
        <v>20</v>
      </c>
      <c r="L261" s="30">
        <v>21.666666666666668</v>
      </c>
      <c r="M261" s="30">
        <v>20.555555555555557</v>
      </c>
      <c r="N261" s="30">
        <v>18.888888888888889</v>
      </c>
      <c r="O261" s="30">
        <v>13.888888888888889</v>
      </c>
      <c r="P261" s="30">
        <v>13.888888888888889</v>
      </c>
      <c r="Q261" s="30">
        <v>14.444444444444445</v>
      </c>
      <c r="R261" s="30">
        <v>18.333333333333332</v>
      </c>
      <c r="S261" s="31">
        <v>21.371527777777775</v>
      </c>
      <c r="T261" s="31">
        <v>28.657407407407408</v>
      </c>
      <c r="U261" s="31">
        <v>22.067901234567895</v>
      </c>
      <c r="V261" s="31">
        <v>22.847222222222218</v>
      </c>
      <c r="W261" s="31">
        <v>22.199074074074076</v>
      </c>
      <c r="X261" s="31">
        <v>16.240354938271604</v>
      </c>
      <c r="Y261" s="31">
        <v>20.173611111111107</v>
      </c>
      <c r="Z261" s="31">
        <v>26.249999999999996</v>
      </c>
      <c r="AA261" s="6">
        <f t="shared" si="9"/>
        <v>84.132375499999995</v>
      </c>
      <c r="AB261" s="6">
        <f t="shared" si="10"/>
        <v>66.383169000000009</v>
      </c>
      <c r="AC261" s="6">
        <f t="shared" si="11"/>
        <v>73.717220760416666</v>
      </c>
      <c r="AD261" s="7">
        <f t="shared" si="12"/>
        <v>3</v>
      </c>
    </row>
    <row r="262" spans="2:30" x14ac:dyDescent="0.25">
      <c r="B262" s="1">
        <v>43348</v>
      </c>
      <c r="C262" s="29">
        <v>24.444444444444443</v>
      </c>
      <c r="D262" s="29">
        <v>36.666666666666664</v>
      </c>
      <c r="E262" s="29">
        <v>26.111111111111111</v>
      </c>
      <c r="F262" s="29">
        <v>31.666666666666668</v>
      </c>
      <c r="G262" s="29">
        <v>32.222222222222221</v>
      </c>
      <c r="H262" s="29">
        <v>20.555555555555557</v>
      </c>
      <c r="I262" s="29">
        <v>25</v>
      </c>
      <c r="J262" s="29">
        <v>35.555555555555557</v>
      </c>
      <c r="K262" s="30">
        <v>19.444444444444443</v>
      </c>
      <c r="L262" s="30">
        <v>21.666666666666668</v>
      </c>
      <c r="M262" s="30">
        <v>20</v>
      </c>
      <c r="N262" s="30">
        <v>17.222222222222221</v>
      </c>
      <c r="O262" s="30">
        <v>14.444444444444445</v>
      </c>
      <c r="P262" s="30">
        <v>13.333333333333334</v>
      </c>
      <c r="Q262" s="30">
        <v>14.444444444444445</v>
      </c>
      <c r="R262" s="30">
        <v>17.222222222222221</v>
      </c>
      <c r="S262" s="31">
        <v>21.064814814814817</v>
      </c>
      <c r="T262" s="31">
        <v>29.058641975308642</v>
      </c>
      <c r="U262" s="31">
        <v>22.037037037037027</v>
      </c>
      <c r="V262" s="31">
        <v>22.334104938271604</v>
      </c>
      <c r="W262" s="31">
        <v>21.226851851851855</v>
      </c>
      <c r="X262" s="31">
        <v>15.82175925925926</v>
      </c>
      <c r="Y262" s="31">
        <v>18.229166666666661</v>
      </c>
      <c r="Z262" s="31">
        <v>26.504629629629623</v>
      </c>
      <c r="AA262" s="6">
        <f t="shared" si="9"/>
        <v>84.756607000000002</v>
      </c>
      <c r="AB262" s="6">
        <f t="shared" si="10"/>
        <v>65.396264000000002</v>
      </c>
      <c r="AC262" s="6">
        <f t="shared" si="11"/>
        <v>73.059637159722215</v>
      </c>
      <c r="AD262" s="7">
        <f t="shared" si="12"/>
        <v>4</v>
      </c>
    </row>
    <row r="263" spans="2:30" x14ac:dyDescent="0.25">
      <c r="B263" s="1">
        <v>43349</v>
      </c>
      <c r="C263" s="29">
        <v>23.888888888888889</v>
      </c>
      <c r="D263" s="29">
        <v>36.111111111111114</v>
      </c>
      <c r="E263" s="29">
        <v>25.555555555555557</v>
      </c>
      <c r="F263" s="29">
        <v>31.666666666666668</v>
      </c>
      <c r="G263" s="29">
        <v>31.666666666666668</v>
      </c>
      <c r="H263" s="29">
        <v>17.777777777777779</v>
      </c>
      <c r="I263" s="29">
        <v>23.333333333333332</v>
      </c>
      <c r="J263" s="29">
        <v>33.888888888888886</v>
      </c>
      <c r="K263" s="30">
        <v>18.888888888888889</v>
      </c>
      <c r="L263" s="30">
        <v>19.444444444444443</v>
      </c>
      <c r="M263" s="30">
        <v>18.611111111111111</v>
      </c>
      <c r="N263" s="30">
        <v>16.666666666666668</v>
      </c>
      <c r="O263" s="30">
        <v>12.222222222222221</v>
      </c>
      <c r="P263" s="30">
        <v>12.777777777777779</v>
      </c>
      <c r="Q263" s="30">
        <v>15.555555555555555</v>
      </c>
      <c r="R263" s="30">
        <v>13.888888888888889</v>
      </c>
      <c r="S263" s="31">
        <v>20.806327160493826</v>
      </c>
      <c r="T263" s="31">
        <v>27.349537037037035</v>
      </c>
      <c r="U263" s="31">
        <v>21.354166666666668</v>
      </c>
      <c r="V263" s="31">
        <v>23.078703703703706</v>
      </c>
      <c r="W263" s="31">
        <v>20.810185185185187</v>
      </c>
      <c r="X263" s="31">
        <v>14.421296296296292</v>
      </c>
      <c r="Y263" s="31">
        <v>18.518518518518515</v>
      </c>
      <c r="Z263" s="31">
        <v>24.050925925925924</v>
      </c>
      <c r="AA263" s="6">
        <f t="shared" si="9"/>
        <v>83.592533000000003</v>
      </c>
      <c r="AB263" s="6">
        <f t="shared" si="10"/>
        <v>63.517757000000003</v>
      </c>
      <c r="AC263" s="6">
        <f t="shared" si="11"/>
        <v>72.219527777777785</v>
      </c>
      <c r="AD263" s="7">
        <f t="shared" si="12"/>
        <v>5</v>
      </c>
    </row>
    <row r="264" spans="2:30" x14ac:dyDescent="0.25">
      <c r="B264" s="1">
        <v>43350</v>
      </c>
      <c r="C264" s="29">
        <v>27.777777777777779</v>
      </c>
      <c r="D264" s="29">
        <v>37.777777777777779</v>
      </c>
      <c r="E264" s="29">
        <v>27.222222222222221</v>
      </c>
      <c r="F264" s="29">
        <v>36.111111111111114</v>
      </c>
      <c r="G264" s="29">
        <v>35.555555555555557</v>
      </c>
      <c r="H264" s="29">
        <v>22.222222222222221</v>
      </c>
      <c r="I264" s="29">
        <v>28.333333333333332</v>
      </c>
      <c r="J264" s="29">
        <v>37.222222222222221</v>
      </c>
      <c r="K264" s="30">
        <v>18.888888888888889</v>
      </c>
      <c r="L264" s="30">
        <v>21.111111111111111</v>
      </c>
      <c r="M264" s="30">
        <v>19.444444444444443</v>
      </c>
      <c r="N264" s="30">
        <v>17.222222222222221</v>
      </c>
      <c r="O264" s="30">
        <v>12.222222222222221</v>
      </c>
      <c r="P264" s="30">
        <v>11.666666666666666</v>
      </c>
      <c r="Q264" s="30">
        <v>13.333333333333334</v>
      </c>
      <c r="R264" s="30">
        <v>16.944444444444443</v>
      </c>
      <c r="S264" s="31">
        <v>21.840277777777775</v>
      </c>
      <c r="T264" s="31">
        <v>28.854166666666668</v>
      </c>
      <c r="U264" s="31">
        <v>22.210648148148149</v>
      </c>
      <c r="V264" s="31">
        <v>25.254629629629637</v>
      </c>
      <c r="W264" s="31">
        <v>23.819444444444443</v>
      </c>
      <c r="X264" s="31">
        <v>15.44753086419753</v>
      </c>
      <c r="Y264" s="31">
        <v>19.351851851851851</v>
      </c>
      <c r="Z264" s="31">
        <v>26.58950617283951</v>
      </c>
      <c r="AA264" s="6">
        <f t="shared" si="9"/>
        <v>89.250632999999993</v>
      </c>
      <c r="AB264" s="6">
        <f t="shared" si="10"/>
        <v>64.287373500000001</v>
      </c>
      <c r="AC264" s="6">
        <f t="shared" si="11"/>
        <v>74.776649472222218</v>
      </c>
      <c r="AD264" s="7">
        <f t="shared" si="12"/>
        <v>6</v>
      </c>
    </row>
    <row r="265" spans="2:30" x14ac:dyDescent="0.25">
      <c r="B265" s="1">
        <v>43351</v>
      </c>
      <c r="C265" s="29">
        <v>28.888888888888889</v>
      </c>
      <c r="D265" s="29">
        <v>37.222222222222221</v>
      </c>
      <c r="E265" s="29">
        <v>30.555555555555557</v>
      </c>
      <c r="F265" s="29">
        <v>39.444444444444443</v>
      </c>
      <c r="G265" s="29">
        <v>33.888888888888886</v>
      </c>
      <c r="H265" s="29">
        <v>22.777777777777779</v>
      </c>
      <c r="I265" s="29">
        <v>28.333333333333332</v>
      </c>
      <c r="J265" s="29">
        <v>35</v>
      </c>
      <c r="K265" s="30">
        <v>18.333333333333332</v>
      </c>
      <c r="L265" s="30">
        <v>20.555555555555557</v>
      </c>
      <c r="M265" s="30">
        <v>17.777777777777779</v>
      </c>
      <c r="N265" s="30">
        <v>18.333333333333332</v>
      </c>
      <c r="O265" s="30">
        <v>16.111111111111111</v>
      </c>
      <c r="P265" s="30">
        <v>12.777777777777779</v>
      </c>
      <c r="Q265" s="30">
        <v>14.444444444444445</v>
      </c>
      <c r="R265" s="30">
        <v>16.111111111111111</v>
      </c>
      <c r="S265" s="31">
        <v>22.369598765432098</v>
      </c>
      <c r="T265" s="31">
        <v>28.726851851851851</v>
      </c>
      <c r="U265" s="31">
        <v>22.205632716049379</v>
      </c>
      <c r="V265" s="31">
        <v>27.916666666666668</v>
      </c>
      <c r="W265" s="31">
        <v>23.842592592592595</v>
      </c>
      <c r="X265" s="31">
        <v>16.724537037037031</v>
      </c>
      <c r="Y265" s="31">
        <v>20.393518518518523</v>
      </c>
      <c r="Z265" s="31">
        <v>25.266203703703706</v>
      </c>
      <c r="AA265" s="6">
        <f t="shared" si="9"/>
        <v>91.750639000000007</v>
      </c>
      <c r="AB265" s="6">
        <f t="shared" si="10"/>
        <v>64.189486000000002</v>
      </c>
      <c r="AC265" s="6">
        <f t="shared" si="11"/>
        <v>75.987672926388896</v>
      </c>
      <c r="AD265" s="7">
        <f t="shared" si="12"/>
        <v>7</v>
      </c>
    </row>
    <row r="266" spans="2:30" x14ac:dyDescent="0.25">
      <c r="B266" s="1">
        <v>43352</v>
      </c>
      <c r="C266" s="29">
        <v>31.111111111111111</v>
      </c>
      <c r="D266" s="29">
        <v>36.666666666666664</v>
      </c>
      <c r="E266" s="29">
        <v>26.111111111111111</v>
      </c>
      <c r="F266" s="29">
        <v>38.333333333333336</v>
      </c>
      <c r="G266" s="29">
        <v>34.444444444444443</v>
      </c>
      <c r="H266" s="29">
        <v>22.777777777777779</v>
      </c>
      <c r="I266" s="29">
        <v>27.777777777777779</v>
      </c>
      <c r="J266" s="29">
        <v>35.555555555555557</v>
      </c>
      <c r="K266" s="30">
        <v>19.166666666666668</v>
      </c>
      <c r="L266" s="30">
        <v>18.888888888888889</v>
      </c>
      <c r="M266" s="30">
        <v>18.055555555555557</v>
      </c>
      <c r="N266" s="30">
        <v>18.888888888888889</v>
      </c>
      <c r="O266" s="30">
        <v>11.111111111111111</v>
      </c>
      <c r="P266" s="30">
        <v>12.222222222222221</v>
      </c>
      <c r="Q266" s="30">
        <v>12.777777777777779</v>
      </c>
      <c r="R266" s="30">
        <v>17.222222222222221</v>
      </c>
      <c r="S266" s="31">
        <v>23.111882716049379</v>
      </c>
      <c r="T266" s="31">
        <v>27.083333333333329</v>
      </c>
      <c r="U266" s="31">
        <v>21.581790123456788</v>
      </c>
      <c r="V266" s="31">
        <v>27.037037037037038</v>
      </c>
      <c r="W266" s="31">
        <v>23.240740740740744</v>
      </c>
      <c r="X266" s="31">
        <v>15.995370370370372</v>
      </c>
      <c r="Y266" s="31">
        <v>19.097222222222225</v>
      </c>
      <c r="Z266" s="31">
        <v>25.445601851851851</v>
      </c>
      <c r="AA266" s="6">
        <f t="shared" si="9"/>
        <v>89.732947999999993</v>
      </c>
      <c r="AB266" s="6">
        <f t="shared" si="10"/>
        <v>63.342119000000004</v>
      </c>
      <c r="AC266" s="6">
        <f t="shared" si="11"/>
        <v>74.686021292361119</v>
      </c>
      <c r="AD266" s="7">
        <f t="shared" si="12"/>
        <v>1</v>
      </c>
    </row>
    <row r="267" spans="2:30" x14ac:dyDescent="0.25">
      <c r="B267" s="1">
        <v>43353</v>
      </c>
      <c r="C267" s="29">
        <v>27.222222222222221</v>
      </c>
      <c r="D267" s="29">
        <v>35.555555555555557</v>
      </c>
      <c r="E267" s="29">
        <v>25.555555555555557</v>
      </c>
      <c r="F267" s="29">
        <v>35</v>
      </c>
      <c r="G267" s="29">
        <v>33.333333333333336</v>
      </c>
      <c r="H267" s="29">
        <v>22.777777777777779</v>
      </c>
      <c r="I267" s="29">
        <v>29.444444444444443</v>
      </c>
      <c r="J267" s="29">
        <v>35.833333333333336</v>
      </c>
      <c r="K267" s="30">
        <v>19.722222222222221</v>
      </c>
      <c r="L267" s="30">
        <v>18.888888888888889</v>
      </c>
      <c r="M267" s="30">
        <v>19.722222222222221</v>
      </c>
      <c r="N267" s="30">
        <v>16.296296296296298</v>
      </c>
      <c r="O267" s="30">
        <v>11.111111111111111</v>
      </c>
      <c r="P267" s="30">
        <v>12.777777777777779</v>
      </c>
      <c r="Q267" s="30">
        <v>12.222222222222221</v>
      </c>
      <c r="R267" s="30">
        <v>14.814814814814813</v>
      </c>
      <c r="S267" s="31">
        <v>22.735339506172838</v>
      </c>
      <c r="T267" s="31">
        <v>26.724537037037038</v>
      </c>
      <c r="U267" s="31">
        <v>22.077546296296291</v>
      </c>
      <c r="V267" s="31">
        <v>23.246527777777786</v>
      </c>
      <c r="W267" s="31">
        <v>23.356481481481477</v>
      </c>
      <c r="X267" s="31">
        <v>16.284722222222225</v>
      </c>
      <c r="Y267" s="31">
        <v>19.282407407407408</v>
      </c>
      <c r="Z267" s="31">
        <v>24.972993827160497</v>
      </c>
      <c r="AA267" s="6">
        <f t="shared" si="9"/>
        <v>87.1786405</v>
      </c>
      <c r="AB267" s="6">
        <f t="shared" si="10"/>
        <v>63.12660133333334</v>
      </c>
      <c r="AC267" s="6">
        <f t="shared" si="11"/>
        <v>73.41876492708333</v>
      </c>
      <c r="AD267" s="7">
        <f t="shared" si="12"/>
        <v>2</v>
      </c>
    </row>
    <row r="268" spans="2:30" x14ac:dyDescent="0.25">
      <c r="B268" s="1">
        <v>43354</v>
      </c>
      <c r="C268" s="29">
        <v>27.222222222222221</v>
      </c>
      <c r="D268" s="29">
        <v>35</v>
      </c>
      <c r="E268" s="29">
        <v>24.444444444444443</v>
      </c>
      <c r="F268" s="29">
        <v>31.666666666666668</v>
      </c>
      <c r="G268" s="29">
        <v>32.222222222222221</v>
      </c>
      <c r="H268" s="29">
        <v>20.555555555555557</v>
      </c>
      <c r="I268" s="29">
        <v>26.111111111111111</v>
      </c>
      <c r="J268" s="29">
        <v>32.222222222222221</v>
      </c>
      <c r="K268" s="30">
        <v>20</v>
      </c>
      <c r="L268" s="30">
        <v>17.777777777777779</v>
      </c>
      <c r="M268" s="30">
        <v>19.444444444444443</v>
      </c>
      <c r="N268" s="30">
        <v>16.111111111111111</v>
      </c>
      <c r="O268" s="30">
        <v>13.333333333333334</v>
      </c>
      <c r="P268" s="30">
        <v>12.777777777777779</v>
      </c>
      <c r="Q268" s="30">
        <v>13.333333333333334</v>
      </c>
      <c r="R268" s="30">
        <v>16.111111111111111</v>
      </c>
      <c r="S268" s="31">
        <v>22.569444444444443</v>
      </c>
      <c r="T268" s="31">
        <v>26.863425925925927</v>
      </c>
      <c r="U268" s="31">
        <v>21.523919753086417</v>
      </c>
      <c r="V268" s="31">
        <v>22.233796296296301</v>
      </c>
      <c r="W268" s="31">
        <v>21.782407407407405</v>
      </c>
      <c r="X268" s="31">
        <v>15.844907407407405</v>
      </c>
      <c r="Y268" s="31">
        <v>19.097222222222221</v>
      </c>
      <c r="Z268" s="31">
        <v>24.259259259259256</v>
      </c>
      <c r="AA268" s="6">
        <f t="shared" si="9"/>
        <v>84.265543000000008</v>
      </c>
      <c r="AB268" s="6">
        <f t="shared" si="10"/>
        <v>63.157169000000003</v>
      </c>
      <c r="AC268" s="6">
        <f t="shared" si="11"/>
        <v>72.583454791666668</v>
      </c>
      <c r="AD268" s="7">
        <f t="shared" si="12"/>
        <v>3</v>
      </c>
    </row>
    <row r="269" spans="2:30" x14ac:dyDescent="0.25">
      <c r="B269" s="1">
        <v>43355</v>
      </c>
      <c r="C269" s="29">
        <v>26.666666666666668</v>
      </c>
      <c r="D269" s="29">
        <v>31.666666666666668</v>
      </c>
      <c r="E269" s="29">
        <v>26.666666666666668</v>
      </c>
      <c r="F269" s="29">
        <v>31.666666666666668</v>
      </c>
      <c r="G269" s="29">
        <v>24.444444444444443</v>
      </c>
      <c r="H269" s="29">
        <v>18.888888888888889</v>
      </c>
      <c r="I269" s="29">
        <v>24.444444444444443</v>
      </c>
      <c r="J269" s="29">
        <v>27.222222222222221</v>
      </c>
      <c r="K269" s="30">
        <v>19.444444444444443</v>
      </c>
      <c r="L269" s="30">
        <v>16.666666666666668</v>
      </c>
      <c r="M269" s="30">
        <v>18.888888888888889</v>
      </c>
      <c r="N269" s="30">
        <v>16.666666666666668</v>
      </c>
      <c r="O269" s="30">
        <v>13.333333333333334</v>
      </c>
      <c r="P269" s="30">
        <v>12.777777777777779</v>
      </c>
      <c r="Q269" s="30">
        <v>12.777777777777779</v>
      </c>
      <c r="R269" s="30">
        <v>15</v>
      </c>
      <c r="S269" s="31">
        <v>22.199074074074073</v>
      </c>
      <c r="T269" s="31">
        <v>23.923611111111111</v>
      </c>
      <c r="U269" s="31">
        <v>21.990740740740744</v>
      </c>
      <c r="V269" s="31">
        <v>22.322530864197532</v>
      </c>
      <c r="W269" s="31">
        <v>18.472222222222221</v>
      </c>
      <c r="X269" s="31">
        <v>15.173611111111112</v>
      </c>
      <c r="Y269" s="31">
        <v>17.824074074074073</v>
      </c>
      <c r="Z269" s="31">
        <v>21.296296296296298</v>
      </c>
      <c r="AA269" s="6">
        <f t="shared" si="9"/>
        <v>82.559361999999993</v>
      </c>
      <c r="AB269" s="6">
        <f t="shared" si="10"/>
        <v>62.389295000000004</v>
      </c>
      <c r="AC269" s="6">
        <f t="shared" si="11"/>
        <v>70.949286020833327</v>
      </c>
      <c r="AD269" s="7">
        <f t="shared" si="12"/>
        <v>4</v>
      </c>
    </row>
    <row r="270" spans="2:30" x14ac:dyDescent="0.25">
      <c r="B270" s="1">
        <v>43356</v>
      </c>
      <c r="C270" s="29">
        <v>29.444444444444443</v>
      </c>
      <c r="D270" s="29">
        <v>28.888888888888889</v>
      </c>
      <c r="E270" s="29">
        <v>30</v>
      </c>
      <c r="F270" s="29">
        <v>34.444444444444443</v>
      </c>
      <c r="G270" s="29">
        <v>26.111111111111111</v>
      </c>
      <c r="H270" s="29">
        <v>19.444444444444443</v>
      </c>
      <c r="I270" s="29">
        <v>23.333333333333332</v>
      </c>
      <c r="J270" s="29">
        <v>26.111111111111111</v>
      </c>
      <c r="K270" s="30">
        <v>17.777777777777779</v>
      </c>
      <c r="L270" s="30">
        <v>14.444444444444445</v>
      </c>
      <c r="M270" s="30">
        <v>18.611111111111111</v>
      </c>
      <c r="N270" s="30">
        <v>16.111111111111111</v>
      </c>
      <c r="O270" s="30">
        <v>13.888888888888889</v>
      </c>
      <c r="P270" s="30">
        <v>13.148148148148145</v>
      </c>
      <c r="Q270" s="30">
        <v>12.777777777777779</v>
      </c>
      <c r="R270" s="30">
        <v>12.777777777777779</v>
      </c>
      <c r="S270" s="31">
        <v>22.777777777777782</v>
      </c>
      <c r="T270" s="31">
        <v>21.759259259259256</v>
      </c>
      <c r="U270" s="31">
        <v>22.93981481481482</v>
      </c>
      <c r="V270" s="31">
        <v>24.583333333333339</v>
      </c>
      <c r="W270" s="31">
        <v>19.259259259259256</v>
      </c>
      <c r="X270" s="31">
        <v>16.126543209876548</v>
      </c>
      <c r="Y270" s="31">
        <v>17.453703703703706</v>
      </c>
      <c r="Z270" s="31">
        <v>19.594907407407401</v>
      </c>
      <c r="AA270" s="6">
        <f t="shared" si="9"/>
        <v>84.690639000000004</v>
      </c>
      <c r="AB270" s="6">
        <f t="shared" si="10"/>
        <v>60.815508000000008</v>
      </c>
      <c r="AC270" s="6">
        <f t="shared" si="11"/>
        <v>71.503270229166674</v>
      </c>
      <c r="AD270" s="7">
        <f t="shared" si="12"/>
        <v>5</v>
      </c>
    </row>
    <row r="271" spans="2:30" x14ac:dyDescent="0.25">
      <c r="B271" s="1">
        <v>43357</v>
      </c>
      <c r="C271" s="29">
        <v>32.777777777777779</v>
      </c>
      <c r="D271" s="29">
        <v>30.277777777777779</v>
      </c>
      <c r="E271" s="29">
        <v>33.888888888888886</v>
      </c>
      <c r="F271" s="29">
        <v>36.111111111111114</v>
      </c>
      <c r="G271" s="29">
        <v>26.111111111111111</v>
      </c>
      <c r="H271" s="29">
        <v>21.111111111111111</v>
      </c>
      <c r="I271" s="29">
        <v>25</v>
      </c>
      <c r="J271" s="29">
        <v>27.777777777777779</v>
      </c>
      <c r="K271" s="30">
        <v>18.333333333333332</v>
      </c>
      <c r="L271" s="30">
        <v>14.444444444444445</v>
      </c>
      <c r="M271" s="30">
        <v>17.777777777777779</v>
      </c>
      <c r="N271" s="30">
        <v>16.666666666666668</v>
      </c>
      <c r="O271" s="30">
        <v>12.222222222222221</v>
      </c>
      <c r="P271" s="30">
        <v>12.777777777777779</v>
      </c>
      <c r="Q271" s="30">
        <v>11.666666666666666</v>
      </c>
      <c r="R271" s="30">
        <v>10</v>
      </c>
      <c r="S271" s="31">
        <v>24.305555555555554</v>
      </c>
      <c r="T271" s="31">
        <v>22.361111111111111</v>
      </c>
      <c r="U271" s="31">
        <v>23.993055555555554</v>
      </c>
      <c r="V271" s="31">
        <v>26.319444444444446</v>
      </c>
      <c r="W271" s="31">
        <v>18.819444444444443</v>
      </c>
      <c r="X271" s="31">
        <v>15.335648148148147</v>
      </c>
      <c r="Y271" s="31">
        <v>17.476851851851851</v>
      </c>
      <c r="Z271" s="31">
        <v>19.583333333333336</v>
      </c>
      <c r="AA271" s="6">
        <f t="shared" si="9"/>
        <v>88.884339999999995</v>
      </c>
      <c r="AB271" s="6">
        <f t="shared" si="10"/>
        <v>60.227556000000007</v>
      </c>
      <c r="AC271" s="6">
        <f t="shared" si="11"/>
        <v>73.135545395833333</v>
      </c>
      <c r="AD271" s="7">
        <f t="shared" si="12"/>
        <v>6</v>
      </c>
    </row>
    <row r="272" spans="2:30" x14ac:dyDescent="0.25">
      <c r="B272" s="1">
        <v>43358</v>
      </c>
      <c r="C272" s="29">
        <v>29.444444444444443</v>
      </c>
      <c r="D272" s="29">
        <v>29.444444444444443</v>
      </c>
      <c r="E272" s="29">
        <v>30.555555555555557</v>
      </c>
      <c r="F272" s="29">
        <v>34.444444444444443</v>
      </c>
      <c r="G272" s="29">
        <v>26.111111111111111</v>
      </c>
      <c r="H272" s="29">
        <v>17.777777777777779</v>
      </c>
      <c r="I272" s="29">
        <v>22.222222222222221</v>
      </c>
      <c r="J272" s="29">
        <v>26.666666666666668</v>
      </c>
      <c r="K272" s="30">
        <v>18.333333333333332</v>
      </c>
      <c r="L272" s="30">
        <v>17.222222222222221</v>
      </c>
      <c r="M272" s="30">
        <v>18.888888888888889</v>
      </c>
      <c r="N272" s="30">
        <v>17.222222222222221</v>
      </c>
      <c r="O272" s="30">
        <v>13.888888888888889</v>
      </c>
      <c r="P272" s="30">
        <v>12.777777777777779</v>
      </c>
      <c r="Q272" s="30">
        <v>12.777777777777779</v>
      </c>
      <c r="R272" s="30">
        <v>13.333333333333334</v>
      </c>
      <c r="S272" s="31">
        <v>22.824074074074073</v>
      </c>
      <c r="T272" s="31">
        <v>22.754629629629633</v>
      </c>
      <c r="U272" s="31">
        <v>23.055555555555557</v>
      </c>
      <c r="V272" s="31">
        <v>24.976851851851851</v>
      </c>
      <c r="W272" s="31">
        <v>18.587962962962965</v>
      </c>
      <c r="X272" s="31">
        <v>14.861111111111112</v>
      </c>
      <c r="Y272" s="31">
        <v>16.93287037037037</v>
      </c>
      <c r="Z272" s="31">
        <v>19.386574074074073</v>
      </c>
      <c r="AA272" s="6">
        <f t="shared" ref="AA272:AA335" si="13">SUMPRODUCT($C$12:$J$12,C272:J272)*9/5+32</f>
        <v>84.872107</v>
      </c>
      <c r="AB272" s="6">
        <f t="shared" ref="AB272:AB335" si="14">SUMPRODUCT($C$12:$J$12,K272:R272)*9/5+32</f>
        <v>62.443834000000003</v>
      </c>
      <c r="AC272" s="6">
        <f t="shared" ref="AC272:AC335" si="15">SUMPRODUCT($C$12:$J$12,S272:Z272)*9/5+32</f>
        <v>71.822463249999998</v>
      </c>
      <c r="AD272" s="7">
        <f t="shared" si="12"/>
        <v>7</v>
      </c>
    </row>
    <row r="273" spans="2:30" x14ac:dyDescent="0.25">
      <c r="B273" s="1">
        <v>43359</v>
      </c>
      <c r="C273" s="29">
        <v>30</v>
      </c>
      <c r="D273" s="29">
        <v>29.444444444444443</v>
      </c>
      <c r="E273" s="29">
        <v>30.555555555555557</v>
      </c>
      <c r="F273" s="29">
        <v>33.888888888888886</v>
      </c>
      <c r="G273" s="29">
        <v>26.111111111111111</v>
      </c>
      <c r="H273" s="29">
        <v>20.555555555555557</v>
      </c>
      <c r="I273" s="29">
        <v>23.888888888888889</v>
      </c>
      <c r="J273" s="29">
        <v>27.777777777777779</v>
      </c>
      <c r="K273" s="30">
        <v>17.777777777777779</v>
      </c>
      <c r="L273" s="30">
        <v>13.333333333333334</v>
      </c>
      <c r="M273" s="30">
        <v>17.777777777777779</v>
      </c>
      <c r="N273" s="30">
        <v>16.666666666666668</v>
      </c>
      <c r="O273" s="30">
        <v>10.555555555555555</v>
      </c>
      <c r="P273" s="30">
        <v>12.777777777777779</v>
      </c>
      <c r="Q273" s="30">
        <v>10</v>
      </c>
      <c r="R273" s="30">
        <v>8.3333333333333339</v>
      </c>
      <c r="S273" s="31">
        <v>22.986111111111111</v>
      </c>
      <c r="T273" s="31">
        <v>21.261574074074073</v>
      </c>
      <c r="U273" s="31">
        <v>22.743055555555557</v>
      </c>
      <c r="V273" s="31">
        <v>24.62962962962963</v>
      </c>
      <c r="W273" s="31">
        <v>17.662037037037042</v>
      </c>
      <c r="X273" s="31">
        <v>16.19212962962963</v>
      </c>
      <c r="Y273" s="31">
        <v>17.152777777777779</v>
      </c>
      <c r="Z273" s="31">
        <v>18.460648148148149</v>
      </c>
      <c r="AA273" s="6">
        <f t="shared" si="13"/>
        <v>85.322668000000007</v>
      </c>
      <c r="AB273" s="6">
        <f t="shared" si="14"/>
        <v>59.083967000000001</v>
      </c>
      <c r="AC273" s="6">
        <f t="shared" si="15"/>
        <v>71.039543625000007</v>
      </c>
      <c r="AD273" s="7">
        <f t="shared" si="12"/>
        <v>1</v>
      </c>
    </row>
    <row r="274" spans="2:30" x14ac:dyDescent="0.25">
      <c r="B274" s="1">
        <v>43360</v>
      </c>
      <c r="C274" s="29">
        <v>30</v>
      </c>
      <c r="D274" s="29">
        <v>30.555555555555557</v>
      </c>
      <c r="E274" s="29">
        <v>30</v>
      </c>
      <c r="F274" s="29">
        <v>33.888888888888886</v>
      </c>
      <c r="G274" s="29">
        <v>27.222222222222221</v>
      </c>
      <c r="H274" s="29">
        <v>18.888888888888889</v>
      </c>
      <c r="I274" s="29">
        <v>22.777777777777779</v>
      </c>
      <c r="J274" s="29">
        <v>28.888888888888889</v>
      </c>
      <c r="K274" s="30">
        <v>16.666666666666668</v>
      </c>
      <c r="L274" s="30">
        <v>14.444444444444445</v>
      </c>
      <c r="M274" s="30">
        <v>16.666666666666668</v>
      </c>
      <c r="N274" s="30">
        <v>16.666666666666668</v>
      </c>
      <c r="O274" s="30">
        <v>10.555555555555555</v>
      </c>
      <c r="P274" s="30">
        <v>13.333333333333334</v>
      </c>
      <c r="Q274" s="30">
        <v>12.222222222222221</v>
      </c>
      <c r="R274" s="30">
        <v>10</v>
      </c>
      <c r="S274" s="31">
        <v>22.361111111111111</v>
      </c>
      <c r="T274" s="31">
        <v>22.777777777777782</v>
      </c>
      <c r="U274" s="31">
        <v>22.314814814814813</v>
      </c>
      <c r="V274" s="31">
        <v>24.027777777777775</v>
      </c>
      <c r="W274" s="31">
        <v>18.425925925925927</v>
      </c>
      <c r="X274" s="31">
        <v>15.462962962962964</v>
      </c>
      <c r="Y274" s="31">
        <v>16.782407407407408</v>
      </c>
      <c r="Z274" s="31">
        <v>19.421296296296298</v>
      </c>
      <c r="AA274" s="6">
        <f t="shared" si="13"/>
        <v>85.329578999999995</v>
      </c>
      <c r="AB274" s="6">
        <f t="shared" si="14"/>
        <v>59.250078999999999</v>
      </c>
      <c r="AC274" s="6">
        <f t="shared" si="15"/>
        <v>71.012982833333325</v>
      </c>
      <c r="AD274" s="7">
        <f t="shared" si="12"/>
        <v>2</v>
      </c>
    </row>
    <row r="275" spans="2:30" x14ac:dyDescent="0.25">
      <c r="B275" s="1">
        <v>43361</v>
      </c>
      <c r="C275" s="29">
        <v>29.444444444444443</v>
      </c>
      <c r="D275" s="29">
        <v>30</v>
      </c>
      <c r="E275" s="29">
        <v>27.777777777777779</v>
      </c>
      <c r="F275" s="29">
        <v>32.777777777777779</v>
      </c>
      <c r="G275" s="29">
        <v>27.777777777777779</v>
      </c>
      <c r="H275" s="29">
        <v>18.888888888888889</v>
      </c>
      <c r="I275" s="29">
        <v>23.333333333333332</v>
      </c>
      <c r="J275" s="29">
        <v>29.444444444444443</v>
      </c>
      <c r="K275" s="30">
        <v>16.666666666666668</v>
      </c>
      <c r="L275" s="30">
        <v>14.444444444444445</v>
      </c>
      <c r="M275" s="30">
        <v>16.666666666666668</v>
      </c>
      <c r="N275" s="30">
        <v>13.888888888888889</v>
      </c>
      <c r="O275" s="30">
        <v>11.111111111111111</v>
      </c>
      <c r="P275" s="30">
        <v>12.777777777777779</v>
      </c>
      <c r="Q275" s="30">
        <v>11.111111111111111</v>
      </c>
      <c r="R275" s="30">
        <v>10</v>
      </c>
      <c r="S275" s="31">
        <v>21.504629629629633</v>
      </c>
      <c r="T275" s="31">
        <v>22.326388888888889</v>
      </c>
      <c r="U275" s="31">
        <v>20.968364197530867</v>
      </c>
      <c r="V275" s="31">
        <v>22.685185185185187</v>
      </c>
      <c r="W275" s="31">
        <v>18.564814814814813</v>
      </c>
      <c r="X275" s="31">
        <v>14.629629629629626</v>
      </c>
      <c r="Y275" s="31">
        <v>16.134259259259263</v>
      </c>
      <c r="Z275" s="31">
        <v>19.571759259259256</v>
      </c>
      <c r="AA275" s="6">
        <f t="shared" si="13"/>
        <v>83.809189999999987</v>
      </c>
      <c r="AB275" s="6">
        <f t="shared" si="14"/>
        <v>58.090906000000004</v>
      </c>
      <c r="AC275" s="6">
        <f t="shared" si="15"/>
        <v>69.415456812500011</v>
      </c>
      <c r="AD275" s="7">
        <f t="shared" si="12"/>
        <v>3</v>
      </c>
    </row>
    <row r="276" spans="2:30" x14ac:dyDescent="0.25">
      <c r="B276" s="1">
        <v>43362</v>
      </c>
      <c r="C276" s="29">
        <v>26.666666666666668</v>
      </c>
      <c r="D276" s="29">
        <v>30.555555555555557</v>
      </c>
      <c r="E276" s="29">
        <v>27.777777777777779</v>
      </c>
      <c r="F276" s="29">
        <v>31.666666666666668</v>
      </c>
      <c r="G276" s="29">
        <v>30.555555555555557</v>
      </c>
      <c r="H276" s="29">
        <v>23.333333333333332</v>
      </c>
      <c r="I276" s="29">
        <v>26.111111111111111</v>
      </c>
      <c r="J276" s="29">
        <v>33.333333333333336</v>
      </c>
      <c r="K276" s="30">
        <v>16.111111111111111</v>
      </c>
      <c r="L276" s="30">
        <v>15</v>
      </c>
      <c r="M276" s="30">
        <v>15.555555555555555</v>
      </c>
      <c r="N276" s="30">
        <v>14.444444444444445</v>
      </c>
      <c r="O276" s="30">
        <v>9.4444444444444446</v>
      </c>
      <c r="P276" s="30">
        <v>11.111111111111111</v>
      </c>
      <c r="Q276" s="30">
        <v>10.555555555555555</v>
      </c>
      <c r="R276" s="30">
        <v>12.777777777777779</v>
      </c>
      <c r="S276" s="31">
        <v>20.717592592592595</v>
      </c>
      <c r="T276" s="31">
        <v>22.8125</v>
      </c>
      <c r="U276" s="31">
        <v>20.567129629629637</v>
      </c>
      <c r="V276" s="31">
        <v>22.222222222222225</v>
      </c>
      <c r="W276" s="31">
        <v>20</v>
      </c>
      <c r="X276" s="31">
        <v>15.752314814814815</v>
      </c>
      <c r="Y276" s="31">
        <v>17.962962962962962</v>
      </c>
      <c r="Z276" s="31">
        <v>23.217592592592585</v>
      </c>
      <c r="AA276" s="6">
        <f t="shared" si="13"/>
        <v>84.053646999999984</v>
      </c>
      <c r="AB276" s="6">
        <f t="shared" si="14"/>
        <v>57.629870999999994</v>
      </c>
      <c r="AC276" s="6">
        <f t="shared" si="15"/>
        <v>69.779804187500005</v>
      </c>
      <c r="AD276" s="7">
        <f t="shared" si="12"/>
        <v>4</v>
      </c>
    </row>
    <row r="277" spans="2:30" x14ac:dyDescent="0.25">
      <c r="B277" s="1">
        <v>43363</v>
      </c>
      <c r="C277" s="29">
        <v>27.222222222222221</v>
      </c>
      <c r="D277" s="29">
        <v>32.777777777777779</v>
      </c>
      <c r="E277" s="29">
        <v>23.333333333333332</v>
      </c>
      <c r="F277" s="29">
        <v>31.666666666666668</v>
      </c>
      <c r="G277" s="29">
        <v>31.111111111111111</v>
      </c>
      <c r="H277" s="29">
        <v>29.444444444444443</v>
      </c>
      <c r="I277" s="29">
        <v>32.777777777777779</v>
      </c>
      <c r="J277" s="29">
        <v>35.555555555555557</v>
      </c>
      <c r="K277" s="30">
        <v>17.222222222222221</v>
      </c>
      <c r="L277" s="30">
        <v>15.555555555555555</v>
      </c>
      <c r="M277" s="30">
        <v>17.222222222222221</v>
      </c>
      <c r="N277" s="30">
        <v>16.111111111111111</v>
      </c>
      <c r="O277" s="30">
        <v>11.111111111111111</v>
      </c>
      <c r="P277" s="30">
        <v>12.777777777777779</v>
      </c>
      <c r="Q277" s="30">
        <v>12.777777777777779</v>
      </c>
      <c r="R277" s="30">
        <v>15.555555555555555</v>
      </c>
      <c r="S277" s="31">
        <v>21.620370370370367</v>
      </c>
      <c r="T277" s="31">
        <v>23.877314814814813</v>
      </c>
      <c r="U277" s="31">
        <v>20.154320987654323</v>
      </c>
      <c r="V277" s="31">
        <v>22.222222222222229</v>
      </c>
      <c r="W277" s="31">
        <v>21.064814814814813</v>
      </c>
      <c r="X277" s="31">
        <v>19.178240740740737</v>
      </c>
      <c r="Y277" s="31">
        <v>22.222222222222229</v>
      </c>
      <c r="Z277" s="31">
        <v>25.335648148148152</v>
      </c>
      <c r="AA277" s="6">
        <f t="shared" si="13"/>
        <v>84.749195</v>
      </c>
      <c r="AB277" s="6">
        <f t="shared" si="14"/>
        <v>60.275365000000001</v>
      </c>
      <c r="AC277" s="6">
        <f t="shared" si="15"/>
        <v>71.436051416666672</v>
      </c>
      <c r="AD277" s="7">
        <f t="shared" si="12"/>
        <v>5</v>
      </c>
    </row>
    <row r="278" spans="2:30" x14ac:dyDescent="0.25">
      <c r="B278" s="1">
        <v>43364</v>
      </c>
      <c r="C278" s="29">
        <v>26.666666666666668</v>
      </c>
      <c r="D278" s="29">
        <v>35</v>
      </c>
      <c r="E278" s="29">
        <v>26.666666666666668</v>
      </c>
      <c r="F278" s="29">
        <v>32.222222222222221</v>
      </c>
      <c r="G278" s="29">
        <v>33.333333333333336</v>
      </c>
      <c r="H278" s="29">
        <v>22.777777777777779</v>
      </c>
      <c r="I278" s="29">
        <v>28.888888888888889</v>
      </c>
      <c r="J278" s="29">
        <v>33.333333333333336</v>
      </c>
      <c r="K278" s="30">
        <v>18.888888888888889</v>
      </c>
      <c r="L278" s="30">
        <v>17.222222222222221</v>
      </c>
      <c r="M278" s="30">
        <v>18.333333333333332</v>
      </c>
      <c r="N278" s="30">
        <v>16.111111111111111</v>
      </c>
      <c r="O278" s="30">
        <v>10.555555555555555</v>
      </c>
      <c r="P278" s="30">
        <v>11.111111111111111</v>
      </c>
      <c r="Q278" s="30">
        <v>13.888888888888889</v>
      </c>
      <c r="R278" s="30">
        <v>11.666666666666666</v>
      </c>
      <c r="S278" s="31">
        <v>21.925154320987655</v>
      </c>
      <c r="T278" s="31">
        <v>26.481481481481481</v>
      </c>
      <c r="U278" s="31">
        <v>21.122685185185187</v>
      </c>
      <c r="V278" s="31">
        <v>23.611111111111111</v>
      </c>
      <c r="W278" s="31">
        <v>21.944444444444443</v>
      </c>
      <c r="X278" s="31">
        <v>16.50462962962963</v>
      </c>
      <c r="Y278" s="31">
        <v>19.999999999999996</v>
      </c>
      <c r="Z278" s="31">
        <v>22.99768518518518</v>
      </c>
      <c r="AA278" s="6">
        <f t="shared" si="13"/>
        <v>86.139927</v>
      </c>
      <c r="AB278" s="6">
        <f t="shared" si="14"/>
        <v>61.757947999999999</v>
      </c>
      <c r="AC278" s="6">
        <f t="shared" si="15"/>
        <v>72.740687576388893</v>
      </c>
      <c r="AD278" s="7">
        <f t="shared" si="12"/>
        <v>6</v>
      </c>
    </row>
    <row r="279" spans="2:30" x14ac:dyDescent="0.25">
      <c r="B279" s="1">
        <v>43365</v>
      </c>
      <c r="C279" s="29">
        <v>26.666666666666668</v>
      </c>
      <c r="D279" s="29">
        <v>36.111111111111114</v>
      </c>
      <c r="E279" s="29">
        <v>27.777777777777779</v>
      </c>
      <c r="F279" s="29">
        <v>36.666666666666664</v>
      </c>
      <c r="G279" s="29">
        <v>32.777777777777779</v>
      </c>
      <c r="H279" s="29">
        <v>18.333333333333332</v>
      </c>
      <c r="I279" s="29">
        <v>25.555555555555557</v>
      </c>
      <c r="J279" s="29">
        <v>31.666666666666668</v>
      </c>
      <c r="K279" s="30">
        <v>17.777777777777779</v>
      </c>
      <c r="L279" s="30">
        <v>16.666666666666668</v>
      </c>
      <c r="M279" s="30">
        <v>17.777777777777779</v>
      </c>
      <c r="N279" s="30">
        <v>17.777777777777779</v>
      </c>
      <c r="O279" s="30">
        <v>14.444444444444445</v>
      </c>
      <c r="P279" s="30">
        <v>11.111111111111111</v>
      </c>
      <c r="Q279" s="30">
        <v>13.888888888888889</v>
      </c>
      <c r="R279" s="30">
        <v>12.777777777777779</v>
      </c>
      <c r="S279" s="31">
        <v>21.631944444444443</v>
      </c>
      <c r="T279" s="31">
        <v>26.585648148148149</v>
      </c>
      <c r="U279" s="31">
        <v>21.739969135802468</v>
      </c>
      <c r="V279" s="31">
        <v>25.439814814814813</v>
      </c>
      <c r="W279" s="31">
        <v>22.013888888888889</v>
      </c>
      <c r="X279" s="31">
        <v>13.966049382716049</v>
      </c>
      <c r="Y279" s="31">
        <v>18.356481481481477</v>
      </c>
      <c r="Z279" s="31">
        <v>22.696759259259256</v>
      </c>
      <c r="AA279" s="6">
        <f t="shared" si="13"/>
        <v>87.566961000000006</v>
      </c>
      <c r="AB279" s="6">
        <f t="shared" si="14"/>
        <v>62.023883999999995</v>
      </c>
      <c r="AC279" s="6">
        <f t="shared" si="15"/>
        <v>73.169891520833332</v>
      </c>
      <c r="AD279" s="7">
        <f t="shared" si="12"/>
        <v>7</v>
      </c>
    </row>
    <row r="280" spans="2:30" x14ac:dyDescent="0.25">
      <c r="B280" s="1">
        <v>43366</v>
      </c>
      <c r="C280" s="29">
        <v>26.111111111111111</v>
      </c>
      <c r="D280" s="29">
        <v>35</v>
      </c>
      <c r="E280" s="29">
        <v>25.555555555555557</v>
      </c>
      <c r="F280" s="29">
        <v>31.111111111111111</v>
      </c>
      <c r="G280" s="29">
        <v>30.555555555555557</v>
      </c>
      <c r="H280" s="29">
        <v>19.444444444444443</v>
      </c>
      <c r="I280" s="29">
        <v>26.111111111111111</v>
      </c>
      <c r="J280" s="29">
        <v>32.222222222222221</v>
      </c>
      <c r="K280" s="30">
        <v>18.333333333333332</v>
      </c>
      <c r="L280" s="30">
        <v>17.222222222222221</v>
      </c>
      <c r="M280" s="30">
        <v>18.333333333333332</v>
      </c>
      <c r="N280" s="30">
        <v>17.777777777777779</v>
      </c>
      <c r="O280" s="30">
        <v>14.444444444444445</v>
      </c>
      <c r="P280" s="30">
        <v>11.666666666666666</v>
      </c>
      <c r="Q280" s="30">
        <v>12.222222222222221</v>
      </c>
      <c r="R280" s="30">
        <v>13.333333333333334</v>
      </c>
      <c r="S280" s="31">
        <v>21.122685185185183</v>
      </c>
      <c r="T280" s="31">
        <v>25.821759259259263</v>
      </c>
      <c r="U280" s="31">
        <v>21.168981481481485</v>
      </c>
      <c r="V280" s="31">
        <v>23.217592592592592</v>
      </c>
      <c r="W280" s="31">
        <v>21.527777777777782</v>
      </c>
      <c r="X280" s="31">
        <v>14.849537037037036</v>
      </c>
      <c r="Y280" s="31">
        <v>18.564814814814813</v>
      </c>
      <c r="Z280" s="31">
        <v>23.101851851851848</v>
      </c>
      <c r="AA280" s="6">
        <f t="shared" si="13"/>
        <v>84.084992999999997</v>
      </c>
      <c r="AB280" s="6">
        <f t="shared" si="14"/>
        <v>62.288170999999998</v>
      </c>
      <c r="AC280" s="6">
        <f t="shared" si="15"/>
        <v>71.789505479166664</v>
      </c>
      <c r="AD280" s="7">
        <f>WEEKDAY(B280:B309)</f>
        <v>1</v>
      </c>
    </row>
    <row r="281" spans="2:30" x14ac:dyDescent="0.25">
      <c r="B281" s="1">
        <v>43367</v>
      </c>
      <c r="C281" s="29">
        <v>24.444444444444443</v>
      </c>
      <c r="D281" s="29">
        <v>32.777777777777779</v>
      </c>
      <c r="E281" s="29">
        <v>22.777777777777779</v>
      </c>
      <c r="F281" s="29">
        <v>27.777777777777779</v>
      </c>
      <c r="G281" s="29">
        <v>32.222222222222221</v>
      </c>
      <c r="H281" s="29">
        <v>22.222222222222221</v>
      </c>
      <c r="I281" s="29">
        <v>30</v>
      </c>
      <c r="J281" s="29">
        <v>35</v>
      </c>
      <c r="K281" s="30">
        <v>18.055555555555557</v>
      </c>
      <c r="L281" s="30">
        <v>16.666666666666668</v>
      </c>
      <c r="M281" s="30">
        <v>17.222222222222221</v>
      </c>
      <c r="N281" s="30">
        <v>15</v>
      </c>
      <c r="O281" s="30">
        <v>11.666666666666666</v>
      </c>
      <c r="P281" s="30">
        <v>10</v>
      </c>
      <c r="Q281" s="30">
        <v>11.666666666666666</v>
      </c>
      <c r="R281" s="30">
        <v>16.666666666666668</v>
      </c>
      <c r="S281" s="31">
        <v>20.432098765432098</v>
      </c>
      <c r="T281" s="31">
        <v>24.548611111111104</v>
      </c>
      <c r="U281" s="31">
        <v>19.926697530864203</v>
      </c>
      <c r="V281" s="31">
        <v>19.976851851851851</v>
      </c>
      <c r="W281" s="31">
        <v>20.787037037037035</v>
      </c>
      <c r="X281" s="31">
        <v>14.768518518518519</v>
      </c>
      <c r="Y281" s="31">
        <v>19.166666666666668</v>
      </c>
      <c r="Z281" s="31">
        <v>25.439814814814813</v>
      </c>
      <c r="AA281" s="6">
        <f t="shared" si="13"/>
        <v>81.700747000000007</v>
      </c>
      <c r="AB281" s="6">
        <f t="shared" si="14"/>
        <v>60.293976999999998</v>
      </c>
      <c r="AC281" s="6">
        <f t="shared" si="15"/>
        <v>69.664978972222229</v>
      </c>
      <c r="AD281" s="7">
        <f t="shared" si="12"/>
        <v>2</v>
      </c>
    </row>
    <row r="282" spans="2:30" x14ac:dyDescent="0.25">
      <c r="B282" s="1">
        <v>43368</v>
      </c>
      <c r="C282" s="29">
        <v>22.777777777777779</v>
      </c>
      <c r="D282" s="29">
        <v>34.444444444444443</v>
      </c>
      <c r="E282" s="29">
        <v>23.333333333333332</v>
      </c>
      <c r="F282" s="29">
        <v>27.777777777777779</v>
      </c>
      <c r="G282" s="29">
        <v>33.888888888888886</v>
      </c>
      <c r="H282" s="29">
        <v>19.444444444444443</v>
      </c>
      <c r="I282" s="29">
        <v>26.111111111111111</v>
      </c>
      <c r="J282" s="29">
        <v>37.222222222222221</v>
      </c>
      <c r="K282" s="30">
        <v>17.777777777777779</v>
      </c>
      <c r="L282" s="30">
        <v>17.222222222222221</v>
      </c>
      <c r="M282" s="30">
        <v>16.666666666666668</v>
      </c>
      <c r="N282" s="30">
        <v>16.111111111111111</v>
      </c>
      <c r="O282" s="30">
        <v>9.4444444444444446</v>
      </c>
      <c r="P282" s="30">
        <v>11.388888888888889</v>
      </c>
      <c r="Q282" s="30">
        <v>11.666666666666666</v>
      </c>
      <c r="R282" s="30">
        <v>16.666666666666668</v>
      </c>
      <c r="S282" s="31">
        <v>19.49074074074074</v>
      </c>
      <c r="T282" s="31">
        <v>25.763888888888886</v>
      </c>
      <c r="U282" s="31">
        <v>19.07407407407408</v>
      </c>
      <c r="V282" s="31">
        <v>20.300925925925927</v>
      </c>
      <c r="W282" s="31">
        <v>21.68981481481482</v>
      </c>
      <c r="X282" s="31">
        <v>14.216820987654318</v>
      </c>
      <c r="Y282" s="31">
        <v>18.125</v>
      </c>
      <c r="Z282" s="31">
        <v>26.481481481481485</v>
      </c>
      <c r="AA282" s="6">
        <f t="shared" si="13"/>
        <v>81.417061999999987</v>
      </c>
      <c r="AB282" s="6">
        <f t="shared" si="14"/>
        <v>60.358278499999997</v>
      </c>
      <c r="AC282" s="6">
        <f t="shared" si="15"/>
        <v>69.450266979166656</v>
      </c>
      <c r="AD282" s="7">
        <f t="shared" si="12"/>
        <v>3</v>
      </c>
    </row>
    <row r="283" spans="2:30" x14ac:dyDescent="0.25">
      <c r="B283" s="1">
        <v>43369</v>
      </c>
      <c r="C283" s="29">
        <v>26.666666666666668</v>
      </c>
      <c r="D283" s="29">
        <v>35.555555555555557</v>
      </c>
      <c r="E283" s="29">
        <v>26.111111111111111</v>
      </c>
      <c r="F283" s="29">
        <v>34.444444444444443</v>
      </c>
      <c r="G283" s="29">
        <v>34.444444444444443</v>
      </c>
      <c r="H283" s="29">
        <v>20</v>
      </c>
      <c r="I283" s="29">
        <v>28.888888888888889</v>
      </c>
      <c r="J283" s="29">
        <v>36.666666666666664</v>
      </c>
      <c r="K283" s="30">
        <v>17.5</v>
      </c>
      <c r="L283" s="30">
        <v>17.777777777777779</v>
      </c>
      <c r="M283" s="30">
        <v>16.944444444444443</v>
      </c>
      <c r="N283" s="30">
        <v>15</v>
      </c>
      <c r="O283" s="30">
        <v>10</v>
      </c>
      <c r="P283" s="30">
        <v>11.111111111111111</v>
      </c>
      <c r="Q283" s="30">
        <v>13.888888888888889</v>
      </c>
      <c r="R283" s="30">
        <v>13.333333333333334</v>
      </c>
      <c r="S283" s="31">
        <v>20.694444444444446</v>
      </c>
      <c r="T283" s="31">
        <v>26.319444444444446</v>
      </c>
      <c r="U283" s="31">
        <v>20.424382716049383</v>
      </c>
      <c r="V283" s="31">
        <v>23.194444444444443</v>
      </c>
      <c r="W283" s="31">
        <v>21.990740740740744</v>
      </c>
      <c r="X283" s="31">
        <v>13.923611111111112</v>
      </c>
      <c r="Y283" s="31">
        <v>19.00462962962963</v>
      </c>
      <c r="Z283" s="31">
        <v>24.722222222222225</v>
      </c>
      <c r="AA283" s="6">
        <f t="shared" si="13"/>
        <v>87.045655999999994</v>
      </c>
      <c r="AB283" s="6">
        <f t="shared" si="14"/>
        <v>60.592666999999992</v>
      </c>
      <c r="AC283" s="6">
        <f t="shared" si="15"/>
        <v>71.699351812499998</v>
      </c>
      <c r="AD283" s="7">
        <f t="shared" si="12"/>
        <v>4</v>
      </c>
    </row>
    <row r="284" spans="2:30" x14ac:dyDescent="0.25">
      <c r="B284" s="1">
        <v>43370</v>
      </c>
      <c r="C284" s="29">
        <v>26.666666666666668</v>
      </c>
      <c r="D284" s="29">
        <v>36.111111111111114</v>
      </c>
      <c r="E284" s="29">
        <v>27.777777777777779</v>
      </c>
      <c r="F284" s="29">
        <v>37.777777777777779</v>
      </c>
      <c r="G284" s="29">
        <v>35</v>
      </c>
      <c r="H284" s="29">
        <v>17.777777777777779</v>
      </c>
      <c r="I284" s="29">
        <v>23.333333333333332</v>
      </c>
      <c r="J284" s="29">
        <v>35.555555555555557</v>
      </c>
      <c r="K284" s="30">
        <v>17.777777777777779</v>
      </c>
      <c r="L284" s="30">
        <v>18.333333333333332</v>
      </c>
      <c r="M284" s="30">
        <v>17.777777777777779</v>
      </c>
      <c r="N284" s="30">
        <v>17.222222222222221</v>
      </c>
      <c r="O284" s="30">
        <v>12.222222222222221</v>
      </c>
      <c r="P284" s="30">
        <v>11.111111111111111</v>
      </c>
      <c r="Q284" s="30">
        <v>13.888888888888889</v>
      </c>
      <c r="R284" s="30">
        <v>13.333333333333334</v>
      </c>
      <c r="S284" s="31">
        <v>20.844907407407408</v>
      </c>
      <c r="T284" s="31">
        <v>26.979166666666671</v>
      </c>
      <c r="U284" s="31">
        <v>21.19212962962963</v>
      </c>
      <c r="V284" s="31">
        <v>25.879629629629623</v>
      </c>
      <c r="W284" s="31">
        <v>22.546296296296294</v>
      </c>
      <c r="X284" s="31">
        <v>13.757716049382715</v>
      </c>
      <c r="Y284" s="31">
        <v>17.299382716049383</v>
      </c>
      <c r="Z284" s="31">
        <v>23.750000000000004</v>
      </c>
      <c r="AA284" s="6">
        <f t="shared" si="13"/>
        <v>87.851457000000011</v>
      </c>
      <c r="AB284" s="6">
        <f t="shared" si="14"/>
        <v>62.214905999999999</v>
      </c>
      <c r="AC284" s="6">
        <f t="shared" si="15"/>
        <v>72.861490180555549</v>
      </c>
      <c r="AD284" s="7">
        <f t="shared" si="12"/>
        <v>5</v>
      </c>
    </row>
    <row r="285" spans="2:30" x14ac:dyDescent="0.25">
      <c r="B285" s="1">
        <v>43371</v>
      </c>
      <c r="C285" s="29">
        <v>27.222222222222221</v>
      </c>
      <c r="D285" s="29">
        <v>35</v>
      </c>
      <c r="E285" s="29">
        <v>22.222222222222221</v>
      </c>
      <c r="F285" s="29">
        <v>32.222222222222221</v>
      </c>
      <c r="G285" s="29">
        <v>26.666666666666668</v>
      </c>
      <c r="H285" s="29">
        <v>19.444444444444443</v>
      </c>
      <c r="I285" s="29">
        <v>21.111111111111111</v>
      </c>
      <c r="J285" s="29">
        <v>32.777777777777779</v>
      </c>
      <c r="K285" s="30">
        <v>18.148148148148152</v>
      </c>
      <c r="L285" s="30">
        <v>18.333333333333332</v>
      </c>
      <c r="M285" s="30">
        <v>18.148148148148152</v>
      </c>
      <c r="N285" s="30">
        <v>16.666666666666668</v>
      </c>
      <c r="O285" s="30">
        <v>13.333333333333334</v>
      </c>
      <c r="P285" s="30">
        <v>12.222222222222221</v>
      </c>
      <c r="Q285" s="30">
        <v>14.074074074074076</v>
      </c>
      <c r="R285" s="30">
        <v>13.888888888888889</v>
      </c>
      <c r="S285" s="31">
        <v>21.257716049382712</v>
      </c>
      <c r="T285" s="31">
        <v>26.145833333333332</v>
      </c>
      <c r="U285" s="31">
        <v>20.003858024691358</v>
      </c>
      <c r="V285" s="31">
        <v>22.858796296296301</v>
      </c>
      <c r="W285" s="31">
        <v>18.564814814814813</v>
      </c>
      <c r="X285" s="31">
        <v>15.77546296296296</v>
      </c>
      <c r="Y285" s="31">
        <v>16.929012345679016</v>
      </c>
      <c r="Z285" s="31">
        <v>22.766203703703709</v>
      </c>
      <c r="AA285" s="6">
        <f t="shared" si="13"/>
        <v>81.806895999999995</v>
      </c>
      <c r="AB285" s="6">
        <f t="shared" si="14"/>
        <v>62.495399666666671</v>
      </c>
      <c r="AC285" s="6">
        <f t="shared" si="15"/>
        <v>70.644482145833337</v>
      </c>
      <c r="AD285" s="7">
        <f t="shared" si="12"/>
        <v>6</v>
      </c>
    </row>
    <row r="286" spans="2:30" x14ac:dyDescent="0.25">
      <c r="B286" s="1">
        <v>43372</v>
      </c>
      <c r="C286" s="29">
        <v>26.666666666666668</v>
      </c>
      <c r="D286" s="29">
        <v>26.666666666666668</v>
      </c>
      <c r="E286" s="29">
        <v>23.888888888888889</v>
      </c>
      <c r="F286" s="29">
        <v>30.555555555555557</v>
      </c>
      <c r="G286" s="29">
        <v>23.888888888888889</v>
      </c>
      <c r="H286" s="29">
        <v>20</v>
      </c>
      <c r="I286" s="29">
        <v>24.444444444444443</v>
      </c>
      <c r="J286" s="29">
        <v>23.333333333333332</v>
      </c>
      <c r="K286" s="30">
        <v>18.333333333333332</v>
      </c>
      <c r="L286" s="30">
        <v>15.555555555555555</v>
      </c>
      <c r="M286" s="30">
        <v>18.333333333333332</v>
      </c>
      <c r="N286" s="30">
        <v>17.222222222222221</v>
      </c>
      <c r="O286" s="30">
        <v>13.333333333333334</v>
      </c>
      <c r="P286" s="30">
        <v>14.722222222222221</v>
      </c>
      <c r="Q286" s="30">
        <v>13.888888888888889</v>
      </c>
      <c r="R286" s="30">
        <v>12.222222222222221</v>
      </c>
      <c r="S286" s="31">
        <v>21.250000000000004</v>
      </c>
      <c r="T286" s="31">
        <v>20.798611111111118</v>
      </c>
      <c r="U286" s="31">
        <v>20.752314814814817</v>
      </c>
      <c r="V286" s="31">
        <v>21.782407407407415</v>
      </c>
      <c r="W286" s="31">
        <v>18.310185185185187</v>
      </c>
      <c r="X286" s="31">
        <v>17.646604938271608</v>
      </c>
      <c r="Y286" s="31">
        <v>18.634259259259263</v>
      </c>
      <c r="Z286" s="31">
        <v>18.113425925925927</v>
      </c>
      <c r="AA286" s="6">
        <f t="shared" si="13"/>
        <v>78.992441999999997</v>
      </c>
      <c r="AB286" s="6">
        <f t="shared" si="14"/>
        <v>61.806475499999991</v>
      </c>
      <c r="AC286" s="6">
        <f t="shared" si="15"/>
        <v>68.945749145833346</v>
      </c>
      <c r="AD286" s="7">
        <f t="shared" si="12"/>
        <v>7</v>
      </c>
    </row>
    <row r="287" spans="2:30" x14ac:dyDescent="0.25">
      <c r="B287" s="1">
        <v>43373</v>
      </c>
      <c r="C287" s="29">
        <v>28.888888888888889</v>
      </c>
      <c r="D287" s="29">
        <v>27.222222222222221</v>
      </c>
      <c r="E287" s="29">
        <v>27.777777777777779</v>
      </c>
      <c r="F287" s="29">
        <v>33.888888888888886</v>
      </c>
      <c r="G287" s="29">
        <v>25.555555555555557</v>
      </c>
      <c r="H287" s="29">
        <v>22.777777777777779</v>
      </c>
      <c r="I287" s="29">
        <v>25</v>
      </c>
      <c r="J287" s="29">
        <v>25.555555555555557</v>
      </c>
      <c r="K287" s="30">
        <v>16.666666666666668</v>
      </c>
      <c r="L287" s="30">
        <v>14.444444444444445</v>
      </c>
      <c r="M287" s="30">
        <v>17.222222222222221</v>
      </c>
      <c r="N287" s="30">
        <v>16.111111111111111</v>
      </c>
      <c r="O287" s="30">
        <v>15.555555555555555</v>
      </c>
      <c r="P287" s="30">
        <v>16.111111111111111</v>
      </c>
      <c r="Q287" s="30">
        <v>13.888888888888889</v>
      </c>
      <c r="R287" s="30">
        <v>15.555555555555555</v>
      </c>
      <c r="S287" s="31">
        <v>21.909722222222218</v>
      </c>
      <c r="T287" s="31">
        <v>20.74074074074074</v>
      </c>
      <c r="U287" s="31">
        <v>21.909722222222225</v>
      </c>
      <c r="V287" s="31">
        <v>24.583333333333339</v>
      </c>
      <c r="W287" s="31">
        <v>20.694444444444443</v>
      </c>
      <c r="X287" s="31">
        <v>18.078703703703706</v>
      </c>
      <c r="Y287" s="31">
        <v>19.074074074074073</v>
      </c>
      <c r="Z287" s="31">
        <v>19.791666666666668</v>
      </c>
      <c r="AA287" s="6">
        <f t="shared" si="13"/>
        <v>83.145296999999999</v>
      </c>
      <c r="AB287" s="6">
        <f t="shared" si="14"/>
        <v>60.507008999999996</v>
      </c>
      <c r="AC287" s="6">
        <f t="shared" si="15"/>
        <v>71.011143291666684</v>
      </c>
      <c r="AD287" s="7">
        <f t="shared" si="12"/>
        <v>1</v>
      </c>
    </row>
    <row r="288" spans="2:30" x14ac:dyDescent="0.25">
      <c r="B288" s="1">
        <v>43374</v>
      </c>
      <c r="C288" s="29">
        <v>31.666666666666668</v>
      </c>
      <c r="D288" s="29">
        <v>31.666666666666668</v>
      </c>
      <c r="E288" s="29">
        <v>32.777777777777779</v>
      </c>
      <c r="F288" s="29">
        <v>32.777777777777779</v>
      </c>
      <c r="G288" s="29">
        <v>26.111111111111111</v>
      </c>
      <c r="H288" s="29">
        <v>22.777777777777779</v>
      </c>
      <c r="I288" s="29">
        <v>25</v>
      </c>
      <c r="J288" s="29">
        <v>23.333333333333332</v>
      </c>
      <c r="K288" s="30">
        <v>19.444444444444443</v>
      </c>
      <c r="L288" s="30">
        <v>16.666666666666668</v>
      </c>
      <c r="M288" s="30">
        <v>19.444444444444443</v>
      </c>
      <c r="N288" s="30">
        <v>18.888888888888889</v>
      </c>
      <c r="O288" s="30">
        <v>16.666666666666668</v>
      </c>
      <c r="P288" s="30">
        <v>15</v>
      </c>
      <c r="Q288" s="30">
        <v>13.888888888888889</v>
      </c>
      <c r="R288" s="30">
        <v>16.111111111111111</v>
      </c>
      <c r="S288" s="31">
        <v>25.231481481481492</v>
      </c>
      <c r="T288" s="31">
        <v>23.877314814814813</v>
      </c>
      <c r="U288" s="31">
        <v>25.18518518518519</v>
      </c>
      <c r="V288" s="31">
        <v>26.666666666666661</v>
      </c>
      <c r="W288" s="31">
        <v>20.810185185185187</v>
      </c>
      <c r="X288" s="31">
        <v>18.171296296296294</v>
      </c>
      <c r="Y288" s="31">
        <v>19.884259259259263</v>
      </c>
      <c r="Z288" s="31">
        <v>19.641203703703706</v>
      </c>
      <c r="AA288" s="6">
        <f t="shared" si="13"/>
        <v>87.23944800000001</v>
      </c>
      <c r="AB288" s="6">
        <f t="shared" si="14"/>
        <v>64.084187</v>
      </c>
      <c r="AC288" s="6">
        <f t="shared" si="15"/>
        <v>75.362438229166671</v>
      </c>
      <c r="AD288" s="7"/>
    </row>
    <row r="289" spans="2:30" x14ac:dyDescent="0.25">
      <c r="B289" s="1">
        <v>43375</v>
      </c>
      <c r="C289" s="29">
        <v>27.222222222222221</v>
      </c>
      <c r="D289" s="29">
        <v>30.555555555555557</v>
      </c>
      <c r="E289" s="29">
        <v>26.666666666666668</v>
      </c>
      <c r="F289" s="29">
        <v>28.333333333333332</v>
      </c>
      <c r="G289" s="29">
        <v>26.666666666666668</v>
      </c>
      <c r="H289" s="29">
        <v>22.962962962962958</v>
      </c>
      <c r="I289" s="29">
        <v>27.222222222222221</v>
      </c>
      <c r="J289" s="29">
        <v>26.666666666666668</v>
      </c>
      <c r="K289" s="30">
        <v>20</v>
      </c>
      <c r="L289" s="30">
        <v>18.888888888888889</v>
      </c>
      <c r="M289" s="30">
        <v>20.555555555555557</v>
      </c>
      <c r="N289" s="30">
        <v>19.444444444444443</v>
      </c>
      <c r="O289" s="30">
        <v>17.222222222222221</v>
      </c>
      <c r="P289" s="30">
        <v>16.111111111111111</v>
      </c>
      <c r="Q289" s="30">
        <v>18.333333333333332</v>
      </c>
      <c r="R289" s="30">
        <v>16.666666666666668</v>
      </c>
      <c r="S289" s="31">
        <v>22.453703703703699</v>
      </c>
      <c r="T289" s="31">
        <v>24.212962962962962</v>
      </c>
      <c r="U289" s="31">
        <v>22.673611111111114</v>
      </c>
      <c r="V289" s="31">
        <v>24.050925925925924</v>
      </c>
      <c r="W289" s="31">
        <v>21.180555555555557</v>
      </c>
      <c r="X289" s="31">
        <v>19.035493827160494</v>
      </c>
      <c r="Y289" s="31">
        <v>21.597222222222214</v>
      </c>
      <c r="Z289" s="31">
        <v>20.25462962962963</v>
      </c>
      <c r="AA289" s="6">
        <f t="shared" si="13"/>
        <v>82.087708000000006</v>
      </c>
      <c r="AB289" s="6">
        <f t="shared" si="14"/>
        <v>66.779030000000006</v>
      </c>
      <c r="AC289" s="6">
        <f t="shared" si="15"/>
        <v>73.162297749999993</v>
      </c>
      <c r="AD289" s="7"/>
    </row>
    <row r="290" spans="2:30" x14ac:dyDescent="0.25">
      <c r="B290" s="1">
        <v>43376</v>
      </c>
      <c r="C290" s="29">
        <v>26.111111111111111</v>
      </c>
      <c r="D290" s="29">
        <v>23.611111111111111</v>
      </c>
      <c r="E290" s="29">
        <v>23.888888888888889</v>
      </c>
      <c r="F290" s="29">
        <v>25.555555555555557</v>
      </c>
      <c r="G290" s="29">
        <v>27.777777777777779</v>
      </c>
      <c r="H290" s="29">
        <v>22.777777777777779</v>
      </c>
      <c r="I290" s="29">
        <v>25.555555555555557</v>
      </c>
      <c r="J290" s="29">
        <v>26.666666666666668</v>
      </c>
      <c r="K290" s="30">
        <v>20</v>
      </c>
      <c r="L290" s="30">
        <v>19.166666666666668</v>
      </c>
      <c r="M290" s="30">
        <v>20.555555555555557</v>
      </c>
      <c r="N290" s="30">
        <v>17.777777777777779</v>
      </c>
      <c r="O290" s="30">
        <v>16.666666666666668</v>
      </c>
      <c r="P290" s="30">
        <v>16.666666666666668</v>
      </c>
      <c r="Q290" s="30">
        <v>17.777777777777779</v>
      </c>
      <c r="R290" s="30">
        <v>15</v>
      </c>
      <c r="S290" s="31">
        <v>22.3233024691358</v>
      </c>
      <c r="T290" s="31">
        <v>21.354166666666661</v>
      </c>
      <c r="U290" s="31">
        <v>21.5625</v>
      </c>
      <c r="V290" s="31">
        <v>20.844907407407405</v>
      </c>
      <c r="W290" s="31">
        <v>20.515046296296298</v>
      </c>
      <c r="X290" s="31">
        <v>19.166666666666664</v>
      </c>
      <c r="Y290" s="31">
        <v>20.856481481481485</v>
      </c>
      <c r="Z290" s="31">
        <v>19.882330246913579</v>
      </c>
      <c r="AA290" s="6">
        <f t="shared" si="13"/>
        <v>76.933323999999999</v>
      </c>
      <c r="AB290" s="6">
        <f t="shared" si="14"/>
        <v>66.057304000000002</v>
      </c>
      <c r="AC290" s="6">
        <f t="shared" si="15"/>
        <v>70.2998315361111</v>
      </c>
      <c r="AD290" s="7"/>
    </row>
    <row r="291" spans="2:30" x14ac:dyDescent="0.25">
      <c r="B291" s="1">
        <v>43377</v>
      </c>
      <c r="C291" s="29">
        <v>26.111111111111111</v>
      </c>
      <c r="D291" s="29">
        <v>25.555555555555557</v>
      </c>
      <c r="E291" s="29">
        <v>25.555555555555557</v>
      </c>
      <c r="F291" s="29">
        <v>25.555555555555557</v>
      </c>
      <c r="G291" s="29">
        <v>22.777777777777779</v>
      </c>
      <c r="H291" s="29">
        <v>21.111111111111111</v>
      </c>
      <c r="I291" s="29">
        <v>22.222222222222221</v>
      </c>
      <c r="J291" s="29">
        <v>20.555555555555557</v>
      </c>
      <c r="K291" s="30">
        <v>18.148148148148152</v>
      </c>
      <c r="L291" s="30">
        <v>17.222222222222221</v>
      </c>
      <c r="M291" s="30">
        <v>17.777777777777779</v>
      </c>
      <c r="N291" s="30">
        <v>17.222222222222221</v>
      </c>
      <c r="O291" s="30">
        <v>14.444444444444445</v>
      </c>
      <c r="P291" s="30">
        <v>14.444444444444445</v>
      </c>
      <c r="Q291" s="30">
        <v>14.814814814814813</v>
      </c>
      <c r="R291" s="30">
        <v>17.222222222222221</v>
      </c>
      <c r="S291" s="31">
        <v>21.02237654320988</v>
      </c>
      <c r="T291" s="31">
        <v>20.594135802469136</v>
      </c>
      <c r="U291" s="31">
        <v>21.165123456790123</v>
      </c>
      <c r="V291" s="31">
        <v>20.020833333333336</v>
      </c>
      <c r="W291" s="31">
        <v>18.356481481481485</v>
      </c>
      <c r="X291" s="31">
        <v>16.836419753086421</v>
      </c>
      <c r="Y291" s="31">
        <v>18.464506172839503</v>
      </c>
      <c r="Z291" s="31">
        <v>18.454861111111111</v>
      </c>
      <c r="AA291" s="6">
        <f t="shared" si="13"/>
        <v>76.787678</v>
      </c>
      <c r="AB291" s="6">
        <f t="shared" si="14"/>
        <v>62.628208000000001</v>
      </c>
      <c r="AC291" s="6">
        <f t="shared" si="15"/>
        <v>68.358521954861118</v>
      </c>
      <c r="AD291" s="7"/>
    </row>
    <row r="292" spans="2:30" x14ac:dyDescent="0.25">
      <c r="B292" s="1">
        <v>43378</v>
      </c>
      <c r="C292" s="29">
        <v>25</v>
      </c>
      <c r="D292" s="29">
        <v>25</v>
      </c>
      <c r="E292" s="29">
        <v>23.888888888888889</v>
      </c>
      <c r="F292" s="29">
        <v>26.111111111111111</v>
      </c>
      <c r="G292" s="29">
        <v>24.444444444444443</v>
      </c>
      <c r="H292" s="29">
        <v>21.111111111111111</v>
      </c>
      <c r="I292" s="29">
        <v>23.333333333333332</v>
      </c>
      <c r="J292" s="29">
        <v>24.444444444444443</v>
      </c>
      <c r="K292" s="30">
        <v>18.333333333333332</v>
      </c>
      <c r="L292" s="30">
        <v>14.444444444444445</v>
      </c>
      <c r="M292" s="30">
        <v>16.666666666666668</v>
      </c>
      <c r="N292" s="30">
        <v>16.666666666666668</v>
      </c>
      <c r="O292" s="30">
        <v>10</v>
      </c>
      <c r="P292" s="30">
        <v>12.777777777777779</v>
      </c>
      <c r="Q292" s="30">
        <v>12.222222222222221</v>
      </c>
      <c r="R292" s="30">
        <v>13.333333333333334</v>
      </c>
      <c r="S292" s="31">
        <v>20.777391975308646</v>
      </c>
      <c r="T292" s="31">
        <v>19.849537037037035</v>
      </c>
      <c r="U292" s="31">
        <v>20.825617283950621</v>
      </c>
      <c r="V292" s="31">
        <v>20.231481481481481</v>
      </c>
      <c r="W292" s="31">
        <v>18.101851851851851</v>
      </c>
      <c r="X292" s="31">
        <v>15.949074074074074</v>
      </c>
      <c r="Y292" s="31">
        <v>17.476851851851851</v>
      </c>
      <c r="Z292" s="31">
        <v>18.703703703703706</v>
      </c>
      <c r="AA292" s="6">
        <f t="shared" si="13"/>
        <v>76.334412999999998</v>
      </c>
      <c r="AB292" s="6">
        <f t="shared" si="14"/>
        <v>59.794595000000001</v>
      </c>
      <c r="AC292" s="6">
        <f t="shared" si="15"/>
        <v>67.703186361111108</v>
      </c>
      <c r="AD292" s="7"/>
    </row>
    <row r="293" spans="2:30" x14ac:dyDescent="0.25">
      <c r="B293" s="1">
        <v>43379</v>
      </c>
      <c r="C293" s="29">
        <v>24.444444444444443</v>
      </c>
      <c r="D293" s="29">
        <v>26.666666666666668</v>
      </c>
      <c r="E293" s="29">
        <v>22.222222222222221</v>
      </c>
      <c r="F293" s="29">
        <v>22.777777777777779</v>
      </c>
      <c r="G293" s="29">
        <v>26.666666666666668</v>
      </c>
      <c r="H293" s="29">
        <v>21.111111111111111</v>
      </c>
      <c r="I293" s="29">
        <v>23.888888888888889</v>
      </c>
      <c r="J293" s="29">
        <v>26.666666666666668</v>
      </c>
      <c r="K293" s="30">
        <v>17.777777777777779</v>
      </c>
      <c r="L293" s="30">
        <v>15.555555555555555</v>
      </c>
      <c r="M293" s="30">
        <v>16.666666666666668</v>
      </c>
      <c r="N293" s="30">
        <v>15</v>
      </c>
      <c r="O293" s="30">
        <v>13.333333333333334</v>
      </c>
      <c r="P293" s="30">
        <v>14.444444444444445</v>
      </c>
      <c r="Q293" s="30">
        <v>12.777777777777779</v>
      </c>
      <c r="R293" s="30">
        <v>12.222222222222221</v>
      </c>
      <c r="S293" s="31">
        <v>20.762731481481485</v>
      </c>
      <c r="T293" s="31">
        <v>20.520833333333332</v>
      </c>
      <c r="U293" s="31">
        <v>19.537037037037038</v>
      </c>
      <c r="V293" s="31">
        <v>18.281250000000004</v>
      </c>
      <c r="W293" s="31">
        <v>19.699074074074073</v>
      </c>
      <c r="X293" s="31">
        <v>16.763117283950614</v>
      </c>
      <c r="Y293" s="31">
        <v>17.939814814814817</v>
      </c>
      <c r="Z293" s="31">
        <v>19.502314814814817</v>
      </c>
      <c r="AA293" s="6">
        <f t="shared" si="13"/>
        <v>75.308115999999998</v>
      </c>
      <c r="AB293" s="6">
        <f t="shared" si="14"/>
        <v>59.889272000000005</v>
      </c>
      <c r="AC293" s="6">
        <f t="shared" si="15"/>
        <v>66.996225852083327</v>
      </c>
      <c r="AD293" s="7"/>
    </row>
    <row r="294" spans="2:30" x14ac:dyDescent="0.25">
      <c r="B294" s="1">
        <v>43380</v>
      </c>
      <c r="C294" s="29">
        <v>24.444444444444443</v>
      </c>
      <c r="D294" s="29">
        <v>25</v>
      </c>
      <c r="E294" s="29">
        <v>23.333333333333332</v>
      </c>
      <c r="F294" s="29">
        <v>25.555555555555557</v>
      </c>
      <c r="G294" s="29">
        <v>26.666666666666668</v>
      </c>
      <c r="H294" s="29">
        <v>25</v>
      </c>
      <c r="I294" s="29">
        <v>26.666666666666668</v>
      </c>
      <c r="J294" s="29">
        <v>27.222222222222221</v>
      </c>
      <c r="K294" s="30">
        <v>17.222222222222221</v>
      </c>
      <c r="L294" s="30">
        <v>13.333333333333334</v>
      </c>
      <c r="M294" s="30">
        <v>17.777777777777779</v>
      </c>
      <c r="N294" s="30">
        <v>13.888888888888889</v>
      </c>
      <c r="O294" s="30">
        <v>13.333333333333334</v>
      </c>
      <c r="P294" s="30">
        <v>16.111111111111111</v>
      </c>
      <c r="Q294" s="30">
        <v>15.555555555555555</v>
      </c>
      <c r="R294" s="30">
        <v>16.666666666666668</v>
      </c>
      <c r="S294" s="31">
        <v>20.295524691358032</v>
      </c>
      <c r="T294" s="31">
        <v>19.328703703703706</v>
      </c>
      <c r="U294" s="31">
        <v>20.12731481481482</v>
      </c>
      <c r="V294" s="31">
        <v>18.923611111111114</v>
      </c>
      <c r="W294" s="31">
        <v>19.004629629629633</v>
      </c>
      <c r="X294" s="31">
        <v>20.300925925925927</v>
      </c>
      <c r="Y294" s="31">
        <v>20.902777777777779</v>
      </c>
      <c r="Z294" s="31">
        <v>20.706018518518523</v>
      </c>
      <c r="AA294" s="6">
        <f t="shared" si="13"/>
        <v>76.92873800000001</v>
      </c>
      <c r="AB294" s="6">
        <f t="shared" si="14"/>
        <v>59.967463999999993</v>
      </c>
      <c r="AC294" s="6">
        <f t="shared" si="15"/>
        <v>67.680912038888891</v>
      </c>
      <c r="AD294" s="7"/>
    </row>
    <row r="295" spans="2:30" x14ac:dyDescent="0.25">
      <c r="B295" s="1">
        <v>43381</v>
      </c>
      <c r="C295" s="29">
        <v>24.444444444444443</v>
      </c>
      <c r="D295" s="29">
        <v>26.666666666666668</v>
      </c>
      <c r="E295" s="29">
        <v>22.777777777777779</v>
      </c>
      <c r="F295" s="29">
        <v>26.666666666666668</v>
      </c>
      <c r="G295" s="29">
        <v>28.888888888888889</v>
      </c>
      <c r="H295" s="29">
        <v>26.111111111111111</v>
      </c>
      <c r="I295" s="29">
        <v>28.888888888888889</v>
      </c>
      <c r="J295" s="29">
        <v>30</v>
      </c>
      <c r="K295" s="30">
        <v>17.777777777777779</v>
      </c>
      <c r="L295" s="30">
        <v>13.333333333333334</v>
      </c>
      <c r="M295" s="30">
        <v>17.222222222222221</v>
      </c>
      <c r="N295" s="30">
        <v>13.888888888888889</v>
      </c>
      <c r="O295" s="30">
        <v>12.222222222222221</v>
      </c>
      <c r="P295" s="30">
        <v>14.444444444444445</v>
      </c>
      <c r="Q295" s="30">
        <v>16.111111111111111</v>
      </c>
      <c r="R295" s="30">
        <v>15.555555555555555</v>
      </c>
      <c r="S295" s="31">
        <v>20.312500000000004</v>
      </c>
      <c r="T295" s="31">
        <v>20.219907407407412</v>
      </c>
      <c r="U295" s="31">
        <v>20.152391975308642</v>
      </c>
      <c r="V295" s="31">
        <v>19.120370370370374</v>
      </c>
      <c r="W295" s="31">
        <v>20.509259259259263</v>
      </c>
      <c r="X295" s="31">
        <v>19.236111111111111</v>
      </c>
      <c r="Y295" s="31">
        <v>21.944444444444443</v>
      </c>
      <c r="Z295" s="31">
        <v>22.974537037037038</v>
      </c>
      <c r="AA295" s="6">
        <f t="shared" si="13"/>
        <v>78.503180999999998</v>
      </c>
      <c r="AB295" s="6">
        <f t="shared" si="14"/>
        <v>59.785109999999996</v>
      </c>
      <c r="AC295" s="6">
        <f t="shared" si="15"/>
        <v>68.531522250000009</v>
      </c>
      <c r="AD295" s="7"/>
    </row>
    <row r="296" spans="2:30" x14ac:dyDescent="0.25">
      <c r="B296" s="1">
        <v>43382</v>
      </c>
      <c r="C296" s="29">
        <v>23.888888888888889</v>
      </c>
      <c r="D296" s="29">
        <v>28.333333333333332</v>
      </c>
      <c r="E296" s="29">
        <v>22.777777777777779</v>
      </c>
      <c r="F296" s="29">
        <v>25.555555555555557</v>
      </c>
      <c r="G296" s="29">
        <v>28.333333333333332</v>
      </c>
      <c r="H296" s="29">
        <v>22.777777777777779</v>
      </c>
      <c r="I296" s="29">
        <v>26.666666666666668</v>
      </c>
      <c r="J296" s="29">
        <v>28.333333333333332</v>
      </c>
      <c r="K296" s="30">
        <v>17.222222222222221</v>
      </c>
      <c r="L296" s="30">
        <v>13.888888888888889</v>
      </c>
      <c r="M296" s="30">
        <v>17.777777777777779</v>
      </c>
      <c r="N296" s="30">
        <v>14.166666666666666</v>
      </c>
      <c r="O296" s="30">
        <v>10</v>
      </c>
      <c r="P296" s="30">
        <v>12.777777777777779</v>
      </c>
      <c r="Q296" s="30">
        <v>13.888888888888889</v>
      </c>
      <c r="R296" s="30">
        <v>15</v>
      </c>
      <c r="S296" s="31">
        <v>20.123456790123459</v>
      </c>
      <c r="T296" s="31">
        <v>21.041666666666664</v>
      </c>
      <c r="U296" s="31">
        <v>20.104166666666664</v>
      </c>
      <c r="V296" s="31">
        <v>18.587962962962965</v>
      </c>
      <c r="W296" s="31">
        <v>18.472222222222225</v>
      </c>
      <c r="X296" s="31">
        <v>16.26543209876543</v>
      </c>
      <c r="Y296" s="31">
        <v>18.402777777777779</v>
      </c>
      <c r="Z296" s="31">
        <v>22.013888888888886</v>
      </c>
      <c r="AA296" s="6">
        <f t="shared" si="13"/>
        <v>77.834130999999999</v>
      </c>
      <c r="AB296" s="6">
        <f t="shared" si="14"/>
        <v>59.395231499999994</v>
      </c>
      <c r="AC296" s="6">
        <f t="shared" si="15"/>
        <v>67.455911027777773</v>
      </c>
      <c r="AD296" s="7"/>
    </row>
    <row r="297" spans="2:30" x14ac:dyDescent="0.25">
      <c r="B297" s="1">
        <v>43383</v>
      </c>
      <c r="C297" s="29">
        <v>22.222222222222221</v>
      </c>
      <c r="D297" s="29">
        <v>25</v>
      </c>
      <c r="E297" s="29">
        <v>22.777777777777779</v>
      </c>
      <c r="F297" s="29">
        <v>24.444444444444443</v>
      </c>
      <c r="G297" s="29">
        <v>25</v>
      </c>
      <c r="H297" s="29">
        <v>19.444444444444443</v>
      </c>
      <c r="I297" s="29">
        <v>21.666666666666668</v>
      </c>
      <c r="J297" s="29">
        <v>27.222222222222221</v>
      </c>
      <c r="K297" s="30">
        <v>17.407407407407408</v>
      </c>
      <c r="L297" s="30">
        <v>13.888888888888889</v>
      </c>
      <c r="M297" s="30">
        <v>16.666666666666668</v>
      </c>
      <c r="N297" s="30">
        <v>14.444444444444445</v>
      </c>
      <c r="O297" s="30">
        <v>9.4444444444444446</v>
      </c>
      <c r="P297" s="30">
        <v>11.111111111111111</v>
      </c>
      <c r="Q297" s="30">
        <v>13.333333333333334</v>
      </c>
      <c r="R297" s="30">
        <v>14.444444444444445</v>
      </c>
      <c r="S297" s="31">
        <v>19.340277777777775</v>
      </c>
      <c r="T297" s="31">
        <v>19.421296296296294</v>
      </c>
      <c r="U297" s="31">
        <v>19.462962962962965</v>
      </c>
      <c r="V297" s="31">
        <v>18.352623456790127</v>
      </c>
      <c r="W297" s="31">
        <v>16.574074074074073</v>
      </c>
      <c r="X297" s="31">
        <v>15.489969135802474</v>
      </c>
      <c r="Y297" s="31">
        <v>16.886574074074076</v>
      </c>
      <c r="Z297" s="31">
        <v>19.814814814814813</v>
      </c>
      <c r="AA297" s="6">
        <f t="shared" si="13"/>
        <v>74.291237999999993</v>
      </c>
      <c r="AB297" s="6">
        <f t="shared" si="14"/>
        <v>58.793995666666667</v>
      </c>
      <c r="AC297" s="6">
        <f t="shared" si="15"/>
        <v>65.671321679166681</v>
      </c>
      <c r="AD297" s="7"/>
    </row>
    <row r="298" spans="2:30" x14ac:dyDescent="0.25">
      <c r="B298" s="1">
        <v>43384</v>
      </c>
      <c r="C298" s="29">
        <v>23.333333333333332</v>
      </c>
      <c r="D298" s="29">
        <v>23.333333333333332</v>
      </c>
      <c r="E298" s="29">
        <v>23.333333333333332</v>
      </c>
      <c r="F298" s="29">
        <v>23.888888888888889</v>
      </c>
      <c r="G298" s="29">
        <v>25</v>
      </c>
      <c r="H298" s="29">
        <v>20</v>
      </c>
      <c r="I298" s="29">
        <v>22.222222222222221</v>
      </c>
      <c r="J298" s="29">
        <v>27.222222222222221</v>
      </c>
      <c r="K298" s="30">
        <v>16.111111111111111</v>
      </c>
      <c r="L298" s="30">
        <v>13.333333333333334</v>
      </c>
      <c r="M298" s="30">
        <v>17.777777777777779</v>
      </c>
      <c r="N298" s="30">
        <v>15</v>
      </c>
      <c r="O298" s="30">
        <v>10</v>
      </c>
      <c r="P298" s="30">
        <v>13.148148148148145</v>
      </c>
      <c r="Q298" s="30">
        <v>12.777777777777779</v>
      </c>
      <c r="R298" s="30">
        <v>14.444444444444445</v>
      </c>
      <c r="S298" s="31">
        <v>19.351851851851855</v>
      </c>
      <c r="T298" s="31">
        <v>18.194444444444446</v>
      </c>
      <c r="U298" s="31">
        <v>20.069444444444443</v>
      </c>
      <c r="V298" s="31">
        <v>18.611111111111111</v>
      </c>
      <c r="W298" s="31">
        <v>16.365740740740744</v>
      </c>
      <c r="X298" s="31">
        <v>15.733024691358024</v>
      </c>
      <c r="Y298" s="31">
        <v>16.979166666666664</v>
      </c>
      <c r="Z298" s="31">
        <v>20.37037037037037</v>
      </c>
      <c r="AA298" s="6">
        <f t="shared" si="13"/>
        <v>74.215282999999999</v>
      </c>
      <c r="AB298" s="6">
        <f t="shared" si="14"/>
        <v>58.927726999999997</v>
      </c>
      <c r="AC298" s="6">
        <f t="shared" si="15"/>
        <v>65.648869562499996</v>
      </c>
      <c r="AD298" s="7"/>
    </row>
    <row r="299" spans="2:30" x14ac:dyDescent="0.25">
      <c r="B299" s="1">
        <v>43385</v>
      </c>
      <c r="C299" s="29">
        <v>27.222222222222221</v>
      </c>
      <c r="D299" s="29">
        <v>25.833333333333332</v>
      </c>
      <c r="E299" s="29">
        <v>25.555555555555557</v>
      </c>
      <c r="F299" s="29">
        <v>30.555555555555557</v>
      </c>
      <c r="G299" s="29">
        <v>28.333333333333332</v>
      </c>
      <c r="H299" s="29">
        <v>25.555555555555557</v>
      </c>
      <c r="I299" s="29">
        <v>28.333333333333332</v>
      </c>
      <c r="J299" s="29">
        <v>30</v>
      </c>
      <c r="K299" s="30">
        <v>16.111111111111111</v>
      </c>
      <c r="L299" s="30">
        <v>13.888888888888889</v>
      </c>
      <c r="M299" s="30">
        <v>15.833333333333334</v>
      </c>
      <c r="N299" s="30">
        <v>12.777777777777779</v>
      </c>
      <c r="O299" s="30">
        <v>8.3333333333333339</v>
      </c>
      <c r="P299" s="30">
        <v>11.111111111111111</v>
      </c>
      <c r="Q299" s="30">
        <v>12.222222222222221</v>
      </c>
      <c r="R299" s="30">
        <v>12.777777777777779</v>
      </c>
      <c r="S299" s="31">
        <v>20.329861111111111</v>
      </c>
      <c r="T299" s="31">
        <v>19.895833333333332</v>
      </c>
      <c r="U299" s="31">
        <v>20.142746913580243</v>
      </c>
      <c r="V299" s="31">
        <v>20.378086419753085</v>
      </c>
      <c r="W299" s="31">
        <v>18.333333333333332</v>
      </c>
      <c r="X299" s="31">
        <v>18.078703703703706</v>
      </c>
      <c r="Y299" s="31">
        <v>19.05092592592592</v>
      </c>
      <c r="Z299" s="31">
        <v>20.56712962962963</v>
      </c>
      <c r="AA299" s="6">
        <f t="shared" si="13"/>
        <v>81.364965999999995</v>
      </c>
      <c r="AB299" s="6">
        <f t="shared" si="14"/>
        <v>57.060360000000003</v>
      </c>
      <c r="AC299" s="6">
        <f t="shared" si="15"/>
        <v>67.854889812500005</v>
      </c>
      <c r="AD299" s="7"/>
    </row>
    <row r="300" spans="2:30" x14ac:dyDescent="0.25">
      <c r="B300" s="1">
        <v>43386</v>
      </c>
      <c r="C300" s="29">
        <v>21.111111111111111</v>
      </c>
      <c r="D300" s="29">
        <v>28.333333333333332</v>
      </c>
      <c r="E300" s="29">
        <v>20.555555555555557</v>
      </c>
      <c r="F300" s="29">
        <v>16.944444444444443</v>
      </c>
      <c r="G300" s="29">
        <v>28.888888888888889</v>
      </c>
      <c r="H300" s="29">
        <v>19.444444444444443</v>
      </c>
      <c r="I300" s="29">
        <v>26.666666666666668</v>
      </c>
      <c r="J300" s="29">
        <v>31.666666666666668</v>
      </c>
      <c r="K300" s="30">
        <v>17.222222222222221</v>
      </c>
      <c r="L300" s="30">
        <v>14.444444444444445</v>
      </c>
      <c r="M300" s="30">
        <v>16.944444444444443</v>
      </c>
      <c r="N300" s="30">
        <v>15.555555555555555</v>
      </c>
      <c r="O300" s="30">
        <v>7.7777777777777777</v>
      </c>
      <c r="P300" s="30">
        <v>11.666666666666666</v>
      </c>
      <c r="Q300" s="30">
        <v>12.222222222222221</v>
      </c>
      <c r="R300" s="30">
        <v>11.111111111111111</v>
      </c>
      <c r="S300" s="31">
        <v>19.035493827160497</v>
      </c>
      <c r="T300" s="31">
        <v>21.145833333333332</v>
      </c>
      <c r="U300" s="31">
        <v>18.452932098765434</v>
      </c>
      <c r="V300" s="31">
        <v>16.331018518518523</v>
      </c>
      <c r="W300" s="31">
        <v>17.939814814814813</v>
      </c>
      <c r="X300" s="31">
        <v>15.46296296296296</v>
      </c>
      <c r="Y300" s="31">
        <v>17.939814814814813</v>
      </c>
      <c r="Z300" s="31">
        <v>22.152777777777775</v>
      </c>
      <c r="AA300" s="6">
        <f t="shared" si="13"/>
        <v>73.257423500000002</v>
      </c>
      <c r="AB300" s="6">
        <f t="shared" si="14"/>
        <v>58.884611999999997</v>
      </c>
      <c r="AC300" s="6">
        <f t="shared" si="15"/>
        <v>65.510439090277785</v>
      </c>
      <c r="AD300" s="7"/>
    </row>
    <row r="301" spans="2:30" x14ac:dyDescent="0.25">
      <c r="B301" s="1">
        <v>43387</v>
      </c>
      <c r="C301" s="29">
        <v>22.222222222222221</v>
      </c>
      <c r="D301" s="29">
        <v>27.777777777777779</v>
      </c>
      <c r="E301" s="29">
        <v>22.222222222222221</v>
      </c>
      <c r="F301" s="29">
        <v>22.777777777777779</v>
      </c>
      <c r="G301" s="29">
        <v>26.666666666666668</v>
      </c>
      <c r="H301" s="29">
        <v>21.111111111111111</v>
      </c>
      <c r="I301" s="29">
        <v>24.444444444444443</v>
      </c>
      <c r="J301" s="29">
        <v>26.666666666666668</v>
      </c>
      <c r="K301" s="30">
        <v>17.222222222222221</v>
      </c>
      <c r="L301" s="30">
        <v>13.888888888888889</v>
      </c>
      <c r="M301" s="30">
        <v>16.666666666666668</v>
      </c>
      <c r="N301" s="30">
        <v>15.555555555555555</v>
      </c>
      <c r="O301" s="30">
        <v>6.666666666666667</v>
      </c>
      <c r="P301" s="30">
        <v>11.944444444444445</v>
      </c>
      <c r="Q301" s="30">
        <v>11.666666666666666</v>
      </c>
      <c r="R301" s="30">
        <v>15.555555555555555</v>
      </c>
      <c r="S301" s="31">
        <v>19.286265432098766</v>
      </c>
      <c r="T301" s="31">
        <v>20.381944444444446</v>
      </c>
      <c r="U301" s="31">
        <v>18.506944444444446</v>
      </c>
      <c r="V301" s="31">
        <v>18.263888888888889</v>
      </c>
      <c r="W301" s="31">
        <v>17.314814814814813</v>
      </c>
      <c r="X301" s="31">
        <v>15.092592592592595</v>
      </c>
      <c r="Y301" s="31">
        <v>16.75925925925926</v>
      </c>
      <c r="Z301" s="31">
        <v>20.393518518518515</v>
      </c>
      <c r="AA301" s="6">
        <f t="shared" si="13"/>
        <v>75.212141000000003</v>
      </c>
      <c r="AB301" s="6">
        <f t="shared" si="14"/>
        <v>58.561277500000003</v>
      </c>
      <c r="AC301" s="6">
        <f t="shared" si="15"/>
        <v>65.58756872222223</v>
      </c>
      <c r="AD301" s="7"/>
    </row>
    <row r="302" spans="2:30" x14ac:dyDescent="0.25">
      <c r="B302" s="1">
        <v>43388</v>
      </c>
      <c r="C302" s="29">
        <v>27.777777777777779</v>
      </c>
      <c r="D302" s="29">
        <v>26.111111111111111</v>
      </c>
      <c r="E302" s="29">
        <v>28.333333333333332</v>
      </c>
      <c r="F302" s="29">
        <v>23.888888888888889</v>
      </c>
      <c r="G302" s="29">
        <v>27.777777777777779</v>
      </c>
      <c r="H302" s="29">
        <v>26.111111111111111</v>
      </c>
      <c r="I302" s="29">
        <v>27.777777777777779</v>
      </c>
      <c r="J302" s="29">
        <v>28.888888888888889</v>
      </c>
      <c r="K302" s="30">
        <v>15.277777777777779</v>
      </c>
      <c r="L302" s="30">
        <v>13.333333333333334</v>
      </c>
      <c r="M302" s="30">
        <v>13.333333333333334</v>
      </c>
      <c r="N302" s="30">
        <v>15.555555555555555</v>
      </c>
      <c r="O302" s="30">
        <v>8.3333333333333339</v>
      </c>
      <c r="P302" s="30">
        <v>15.555555555555555</v>
      </c>
      <c r="Q302" s="30">
        <v>10</v>
      </c>
      <c r="R302" s="30">
        <v>10</v>
      </c>
      <c r="S302" s="31">
        <v>21.533564814814813</v>
      </c>
      <c r="T302" s="31">
        <v>18.958333333333329</v>
      </c>
      <c r="U302" s="31">
        <v>21.19212962962963</v>
      </c>
      <c r="V302" s="31">
        <v>19.930555555555554</v>
      </c>
      <c r="W302" s="31">
        <v>17.499999999999996</v>
      </c>
      <c r="X302" s="31">
        <v>19.930555555555554</v>
      </c>
      <c r="Y302" s="31">
        <v>18.078703703703706</v>
      </c>
      <c r="Z302" s="31">
        <v>19.074074074074073</v>
      </c>
      <c r="AA302" s="6">
        <f t="shared" si="13"/>
        <v>80.355009999999993</v>
      </c>
      <c r="AB302" s="6">
        <f t="shared" si="14"/>
        <v>55.956567</v>
      </c>
      <c r="AC302" s="6">
        <f t="shared" si="15"/>
        <v>67.854751791666658</v>
      </c>
      <c r="AD302" s="7"/>
    </row>
    <row r="303" spans="2:30" x14ac:dyDescent="0.25">
      <c r="B303" s="1">
        <v>43389</v>
      </c>
      <c r="C303" s="29">
        <v>27.777777777777779</v>
      </c>
      <c r="D303" s="29">
        <v>26.666666666666668</v>
      </c>
      <c r="E303" s="29">
        <v>27.777777777777779</v>
      </c>
      <c r="F303" s="29">
        <v>26.666666666666668</v>
      </c>
      <c r="G303" s="29">
        <v>27.777777777777779</v>
      </c>
      <c r="H303" s="29">
        <v>22.777777777777779</v>
      </c>
      <c r="I303" s="29">
        <v>26.666666666666668</v>
      </c>
      <c r="J303" s="29">
        <v>31.666666666666668</v>
      </c>
      <c r="K303" s="30">
        <v>12.777777777777779</v>
      </c>
      <c r="L303" s="30">
        <v>11.666666666666666</v>
      </c>
      <c r="M303" s="30">
        <v>11.666666666666666</v>
      </c>
      <c r="N303" s="30">
        <v>12.222222222222221</v>
      </c>
      <c r="O303" s="30">
        <v>5</v>
      </c>
      <c r="P303" s="30">
        <v>11.388888888888889</v>
      </c>
      <c r="Q303" s="30">
        <v>10.555555555555555</v>
      </c>
      <c r="R303" s="30">
        <v>11.111111111111111</v>
      </c>
      <c r="S303" s="31">
        <v>20.324074074074073</v>
      </c>
      <c r="T303" s="31">
        <v>18.750000000000004</v>
      </c>
      <c r="U303" s="31">
        <v>19.837962962962958</v>
      </c>
      <c r="V303" s="31">
        <v>20.092592592592592</v>
      </c>
      <c r="W303" s="31">
        <v>16.875</v>
      </c>
      <c r="X303" s="31">
        <v>15.104166666666666</v>
      </c>
      <c r="Y303" s="31">
        <v>17.407407407407408</v>
      </c>
      <c r="Z303" s="31">
        <v>20.624999999999996</v>
      </c>
      <c r="AA303" s="6">
        <f t="shared" si="13"/>
        <v>81.056728000000007</v>
      </c>
      <c r="AB303" s="6">
        <f t="shared" si="14"/>
        <v>52.559703499999998</v>
      </c>
      <c r="AC303" s="6">
        <f t="shared" si="15"/>
        <v>66.647735062500004</v>
      </c>
      <c r="AD303" s="7"/>
    </row>
    <row r="304" spans="2:30" x14ac:dyDescent="0.25">
      <c r="B304" s="1">
        <v>43390</v>
      </c>
      <c r="C304" s="29">
        <v>27.777777777777779</v>
      </c>
      <c r="D304" s="29">
        <v>28.333333333333332</v>
      </c>
      <c r="E304" s="29">
        <v>28.333333333333332</v>
      </c>
      <c r="F304" s="29">
        <v>28.888888888888889</v>
      </c>
      <c r="G304" s="29">
        <v>26.111111111111111</v>
      </c>
      <c r="H304" s="29">
        <v>20</v>
      </c>
      <c r="I304" s="29">
        <v>23.888888888888889</v>
      </c>
      <c r="J304" s="29">
        <v>28.333333333333332</v>
      </c>
      <c r="K304" s="30">
        <v>14.444444444444445</v>
      </c>
      <c r="L304" s="30">
        <v>11.666666666666666</v>
      </c>
      <c r="M304" s="30">
        <v>12.777777777777779</v>
      </c>
      <c r="N304" s="30">
        <v>11.666666666666666</v>
      </c>
      <c r="O304" s="30">
        <v>7.2222222222222223</v>
      </c>
      <c r="P304" s="30">
        <v>10.555555555555555</v>
      </c>
      <c r="Q304" s="30">
        <v>10</v>
      </c>
      <c r="R304" s="30">
        <v>8.3333333333333339</v>
      </c>
      <c r="S304" s="31">
        <v>20.462962962962965</v>
      </c>
      <c r="T304" s="31">
        <v>19.502314814814813</v>
      </c>
      <c r="U304" s="31">
        <v>20.05787037037037</v>
      </c>
      <c r="V304" s="31">
        <v>19.756944444444443</v>
      </c>
      <c r="W304" s="31">
        <v>15.972222222222223</v>
      </c>
      <c r="X304" s="31">
        <v>13.452932098765432</v>
      </c>
      <c r="Y304" s="31">
        <v>15.833333333333334</v>
      </c>
      <c r="Z304" s="31">
        <v>17.442129629629626</v>
      </c>
      <c r="AA304" s="6">
        <f t="shared" si="13"/>
        <v>81.634661000000008</v>
      </c>
      <c r="AB304" s="6">
        <f t="shared" si="14"/>
        <v>53.258102000000001</v>
      </c>
      <c r="AC304" s="6">
        <f t="shared" si="15"/>
        <v>66.295001520833324</v>
      </c>
      <c r="AD304" s="7"/>
    </row>
    <row r="305" spans="2:30" x14ac:dyDescent="0.25">
      <c r="B305" s="1">
        <v>43391</v>
      </c>
      <c r="C305" s="29">
        <v>29.444444444444443</v>
      </c>
      <c r="D305" s="29">
        <v>28.333333333333332</v>
      </c>
      <c r="E305" s="29">
        <v>31.111111111111111</v>
      </c>
      <c r="F305" s="29">
        <v>30.555555555555557</v>
      </c>
      <c r="G305" s="29">
        <v>26.666666666666668</v>
      </c>
      <c r="H305" s="29">
        <v>20</v>
      </c>
      <c r="I305" s="29">
        <v>22.777777777777779</v>
      </c>
      <c r="J305" s="29">
        <v>27.777777777777779</v>
      </c>
      <c r="K305" s="30">
        <v>14.444444444444445</v>
      </c>
      <c r="L305" s="30">
        <v>11.666666666666666</v>
      </c>
      <c r="M305" s="30">
        <v>13.888888888888889</v>
      </c>
      <c r="N305" s="30">
        <v>11.666666666666666</v>
      </c>
      <c r="O305" s="30">
        <v>7.2222222222222223</v>
      </c>
      <c r="P305" s="30">
        <v>10</v>
      </c>
      <c r="Q305" s="30">
        <v>10.555555555555555</v>
      </c>
      <c r="R305" s="30">
        <v>8.3333333333333339</v>
      </c>
      <c r="S305" s="31">
        <v>21.620370370370377</v>
      </c>
      <c r="T305" s="31">
        <v>20.046296296296294</v>
      </c>
      <c r="U305" s="31">
        <v>21.793981481481481</v>
      </c>
      <c r="V305" s="31">
        <v>20.925925925925927</v>
      </c>
      <c r="W305" s="31">
        <v>16.412037037037038</v>
      </c>
      <c r="X305" s="31">
        <v>13.576388888888888</v>
      </c>
      <c r="Y305" s="31">
        <v>15.937499999999998</v>
      </c>
      <c r="Z305" s="31">
        <v>17.002314814814813</v>
      </c>
      <c r="AA305" s="6">
        <f t="shared" si="13"/>
        <v>83.691749999999999</v>
      </c>
      <c r="AB305" s="6">
        <f t="shared" si="14"/>
        <v>53.86788</v>
      </c>
      <c r="AC305" s="6">
        <f t="shared" si="15"/>
        <v>68.026284645833329</v>
      </c>
      <c r="AD305" s="7"/>
    </row>
    <row r="306" spans="2:30" x14ac:dyDescent="0.25">
      <c r="B306" s="1">
        <v>43392</v>
      </c>
      <c r="C306" s="29">
        <v>31.111111111111111</v>
      </c>
      <c r="D306" s="29">
        <v>28.333333333333332</v>
      </c>
      <c r="E306" s="29">
        <v>32.777777777777779</v>
      </c>
      <c r="F306" s="29">
        <v>30.555555555555557</v>
      </c>
      <c r="G306" s="29">
        <v>28.333333333333332</v>
      </c>
      <c r="H306" s="29">
        <v>22.222222222222221</v>
      </c>
      <c r="I306" s="29">
        <v>26.111111111111111</v>
      </c>
      <c r="J306" s="29">
        <v>32.222222222222221</v>
      </c>
      <c r="K306" s="30">
        <v>15.555555555555555</v>
      </c>
      <c r="L306" s="30">
        <v>13.333333333333334</v>
      </c>
      <c r="M306" s="30">
        <v>14.444444444444445</v>
      </c>
      <c r="N306" s="30">
        <v>13.333333333333334</v>
      </c>
      <c r="O306" s="30">
        <v>7.7777777777777777</v>
      </c>
      <c r="P306" s="30">
        <v>10</v>
      </c>
      <c r="Q306" s="30">
        <v>11.666666666666666</v>
      </c>
      <c r="R306" s="30">
        <v>9.4444444444444446</v>
      </c>
      <c r="S306" s="31">
        <v>23.101851851851851</v>
      </c>
      <c r="T306" s="31">
        <v>20.092592592592588</v>
      </c>
      <c r="U306" s="31">
        <v>23.391203703703706</v>
      </c>
      <c r="V306" s="31">
        <v>22.013888888888889</v>
      </c>
      <c r="W306" s="31">
        <v>16.666666666666668</v>
      </c>
      <c r="X306" s="31">
        <v>14.839891975308641</v>
      </c>
      <c r="Y306" s="31">
        <v>17.962962962962958</v>
      </c>
      <c r="Z306" s="31">
        <v>19.247685185185183</v>
      </c>
      <c r="AA306" s="6">
        <f t="shared" si="13"/>
        <v>86.064402999999999</v>
      </c>
      <c r="AB306" s="6">
        <f t="shared" si="14"/>
        <v>55.916891999999997</v>
      </c>
      <c r="AC306" s="6">
        <f t="shared" si="15"/>
        <v>70.149284031249991</v>
      </c>
      <c r="AD306" s="7"/>
    </row>
    <row r="307" spans="2:30" x14ac:dyDescent="0.25">
      <c r="B307" s="1">
        <v>43393</v>
      </c>
      <c r="C307" s="29">
        <v>31.666666666666668</v>
      </c>
      <c r="D307" s="29">
        <v>29.444444444444443</v>
      </c>
      <c r="E307" s="29">
        <v>32.777777777777779</v>
      </c>
      <c r="F307" s="29">
        <v>31.666666666666668</v>
      </c>
      <c r="G307" s="29">
        <v>27.777777777777779</v>
      </c>
      <c r="H307" s="29">
        <v>18.333333333333332</v>
      </c>
      <c r="I307" s="29">
        <v>25</v>
      </c>
      <c r="J307" s="29">
        <v>28.888888888888889</v>
      </c>
      <c r="K307" s="30">
        <v>16.666666666666668</v>
      </c>
      <c r="L307" s="30">
        <v>13.333333333333334</v>
      </c>
      <c r="M307" s="30">
        <v>16.944444444444443</v>
      </c>
      <c r="N307" s="30">
        <v>13.888888888888889</v>
      </c>
      <c r="O307" s="30">
        <v>7.7777777777777777</v>
      </c>
      <c r="P307" s="30">
        <v>10</v>
      </c>
      <c r="Q307" s="30">
        <v>11.111111111111111</v>
      </c>
      <c r="R307" s="30">
        <v>11.111111111111111</v>
      </c>
      <c r="S307" s="31">
        <v>23.587962962962962</v>
      </c>
      <c r="T307" s="31">
        <v>20.532407407407405</v>
      </c>
      <c r="U307" s="31">
        <v>23.726851851851851</v>
      </c>
      <c r="V307" s="31">
        <v>22.5</v>
      </c>
      <c r="W307" s="31">
        <v>16.875000000000004</v>
      </c>
      <c r="X307" s="31">
        <v>13.333333333333336</v>
      </c>
      <c r="Y307" s="31">
        <v>16.242283950617285</v>
      </c>
      <c r="Z307" s="31">
        <v>18.819444444444446</v>
      </c>
      <c r="AA307" s="6">
        <f t="shared" si="13"/>
        <v>86.418193000000002</v>
      </c>
      <c r="AB307" s="6">
        <f t="shared" si="14"/>
        <v>57.493763999999999</v>
      </c>
      <c r="AC307" s="6">
        <f t="shared" si="15"/>
        <v>70.33192031944445</v>
      </c>
      <c r="AD307" s="7"/>
    </row>
    <row r="308" spans="2:30" x14ac:dyDescent="0.25">
      <c r="B308" s="1">
        <v>43394</v>
      </c>
      <c r="C308" s="29">
        <v>26.666666666666668</v>
      </c>
      <c r="D308" s="29">
        <v>28.888888888888889</v>
      </c>
      <c r="E308" s="29">
        <v>23.888888888888889</v>
      </c>
      <c r="F308" s="29">
        <v>28.333333333333332</v>
      </c>
      <c r="G308" s="29">
        <v>27.222222222222221</v>
      </c>
      <c r="H308" s="29">
        <v>16.111111111111111</v>
      </c>
      <c r="I308" s="29">
        <v>20</v>
      </c>
      <c r="J308" s="29">
        <v>28.333333333333332</v>
      </c>
      <c r="K308" s="30">
        <v>16.666666666666668</v>
      </c>
      <c r="L308" s="30">
        <v>12.777777777777779</v>
      </c>
      <c r="M308" s="30">
        <v>16.111111111111111</v>
      </c>
      <c r="N308" s="30">
        <v>14.444444444444445</v>
      </c>
      <c r="O308" s="30">
        <v>7.2222222222222223</v>
      </c>
      <c r="P308" s="30">
        <v>10.925925925925924</v>
      </c>
      <c r="Q308" s="30">
        <v>12.777777777777779</v>
      </c>
      <c r="R308" s="30">
        <v>9.4444444444444446</v>
      </c>
      <c r="S308" s="31">
        <v>20.491898148148152</v>
      </c>
      <c r="T308" s="31">
        <v>20.347222222222225</v>
      </c>
      <c r="U308" s="31">
        <v>20.150462962962969</v>
      </c>
      <c r="V308" s="31">
        <v>20.486111111111114</v>
      </c>
      <c r="W308" s="31">
        <v>17.199074074074073</v>
      </c>
      <c r="X308" s="31">
        <v>13.252314814814815</v>
      </c>
      <c r="Y308" s="31">
        <v>15</v>
      </c>
      <c r="Z308" s="31">
        <v>17.766203703703706</v>
      </c>
      <c r="AA308" s="6">
        <f t="shared" si="13"/>
        <v>78.483637999999999</v>
      </c>
      <c r="AB308" s="6">
        <f t="shared" si="14"/>
        <v>57.373502000000002</v>
      </c>
      <c r="AC308" s="6">
        <f t="shared" si="15"/>
        <v>66.83192908333335</v>
      </c>
      <c r="AD308" s="7"/>
    </row>
    <row r="309" spans="2:30" x14ac:dyDescent="0.25">
      <c r="B309" s="1">
        <v>43395</v>
      </c>
      <c r="C309" s="29">
        <v>24.444444444444443</v>
      </c>
      <c r="D309" s="29">
        <v>27.777777777777779</v>
      </c>
      <c r="E309" s="29">
        <v>22.777777777777779</v>
      </c>
      <c r="F309" s="29">
        <v>26.666666666666668</v>
      </c>
      <c r="G309" s="29">
        <v>26.111111111111111</v>
      </c>
      <c r="H309" s="29">
        <v>17.222222222222221</v>
      </c>
      <c r="I309" s="29">
        <v>18.888888888888889</v>
      </c>
      <c r="J309" s="29">
        <v>27.222222222222221</v>
      </c>
      <c r="K309" s="30">
        <v>17.5</v>
      </c>
      <c r="L309" s="30">
        <v>12.777777777777779</v>
      </c>
      <c r="M309" s="30">
        <v>17.777777777777779</v>
      </c>
      <c r="N309" s="30">
        <v>12.222222222222221</v>
      </c>
      <c r="O309" s="30">
        <v>5.5555555555555554</v>
      </c>
      <c r="P309" s="30">
        <v>11.111111111111111</v>
      </c>
      <c r="Q309" s="30">
        <v>11.666666666666666</v>
      </c>
      <c r="R309" s="30">
        <v>8.3333333333333339</v>
      </c>
      <c r="S309" s="31">
        <v>19.814814814814817</v>
      </c>
      <c r="T309" s="31">
        <v>19.606481481481481</v>
      </c>
      <c r="U309" s="31">
        <v>19.872685185185187</v>
      </c>
      <c r="V309" s="31">
        <v>18.096064814814813</v>
      </c>
      <c r="W309" s="31">
        <v>15.451388888888888</v>
      </c>
      <c r="X309" s="31">
        <v>13.738425925925924</v>
      </c>
      <c r="Y309" s="31">
        <v>14.768518518518519</v>
      </c>
      <c r="Z309" s="31">
        <v>16.724537037037035</v>
      </c>
      <c r="AA309" s="6">
        <f t="shared" si="13"/>
        <v>76.048220999999998</v>
      </c>
      <c r="AB309" s="6">
        <f t="shared" si="14"/>
        <v>57.12867</v>
      </c>
      <c r="AC309" s="6">
        <f t="shared" si="15"/>
        <v>65.18775044791667</v>
      </c>
      <c r="AD309" s="7"/>
    </row>
    <row r="310" spans="2:30" x14ac:dyDescent="0.25">
      <c r="B310" s="1">
        <v>43396</v>
      </c>
      <c r="C310" s="29">
        <v>22.222222222222221</v>
      </c>
      <c r="D310" s="29">
        <v>26.666666666666668</v>
      </c>
      <c r="E310" s="29">
        <v>23.888888888888889</v>
      </c>
      <c r="F310" s="29">
        <v>27.222222222222221</v>
      </c>
      <c r="G310" s="29">
        <v>22.222222222222221</v>
      </c>
      <c r="H310" s="29">
        <v>18.333333333333332</v>
      </c>
      <c r="I310" s="29">
        <v>19.444444444444443</v>
      </c>
      <c r="J310" s="29">
        <v>22.777777777777779</v>
      </c>
      <c r="K310" s="30">
        <v>16.666666666666668</v>
      </c>
      <c r="L310" s="30">
        <v>10.555555555555555</v>
      </c>
      <c r="M310" s="30">
        <v>17.777777777777779</v>
      </c>
      <c r="N310" s="30">
        <v>13.333333333333334</v>
      </c>
      <c r="O310" s="30">
        <v>9.4444444444444446</v>
      </c>
      <c r="P310" s="30">
        <v>10</v>
      </c>
      <c r="Q310" s="30">
        <v>11.111111111111111</v>
      </c>
      <c r="R310" s="30">
        <v>6.666666666666667</v>
      </c>
      <c r="S310" s="31">
        <v>19.270833333333339</v>
      </c>
      <c r="T310" s="31">
        <v>18.194444444444446</v>
      </c>
      <c r="U310" s="31">
        <v>19.83912037037037</v>
      </c>
      <c r="V310" s="31">
        <v>19.567901234567902</v>
      </c>
      <c r="W310" s="31">
        <v>14.606481481481483</v>
      </c>
      <c r="X310" s="31">
        <v>13.877314814814811</v>
      </c>
      <c r="Y310" s="31">
        <v>14.741512345679011</v>
      </c>
      <c r="Z310" s="31">
        <v>13.935185185185182</v>
      </c>
      <c r="AA310" s="6">
        <f t="shared" si="13"/>
        <v>75.311886000000001</v>
      </c>
      <c r="AB310" s="6">
        <f t="shared" si="14"/>
        <v>56.671214999999997</v>
      </c>
      <c r="AC310" s="6">
        <f t="shared" si="15"/>
        <v>64.825488818055561</v>
      </c>
      <c r="AD310" s="7"/>
    </row>
    <row r="311" spans="2:30" x14ac:dyDescent="0.25">
      <c r="B311" s="1">
        <v>43397</v>
      </c>
      <c r="C311" s="29">
        <v>26.111111111111111</v>
      </c>
      <c r="D311" s="29">
        <v>25.555555555555557</v>
      </c>
      <c r="E311" s="29">
        <v>23.333333333333332</v>
      </c>
      <c r="F311" s="29">
        <v>28.888888888888889</v>
      </c>
      <c r="G311" s="29">
        <v>25</v>
      </c>
      <c r="H311" s="29">
        <v>21.111111111111111</v>
      </c>
      <c r="I311" s="29">
        <v>23.333333333333332</v>
      </c>
      <c r="J311" s="29">
        <v>24.444444444444443</v>
      </c>
      <c r="K311" s="30">
        <v>16.666666666666668</v>
      </c>
      <c r="L311" s="30">
        <v>10.555555555555555</v>
      </c>
      <c r="M311" s="30">
        <v>16.666666666666668</v>
      </c>
      <c r="N311" s="30">
        <v>13.333333333333334</v>
      </c>
      <c r="O311" s="30">
        <v>6.1111111111111107</v>
      </c>
      <c r="P311" s="30">
        <v>11.111111111111111</v>
      </c>
      <c r="Q311" s="30">
        <v>9.4444444444444446</v>
      </c>
      <c r="R311" s="30">
        <v>9.4444444444444446</v>
      </c>
      <c r="S311" s="31">
        <v>20.208333333333332</v>
      </c>
      <c r="T311" s="31">
        <v>17.372685185185187</v>
      </c>
      <c r="U311" s="31">
        <v>20.011574074074073</v>
      </c>
      <c r="V311" s="31">
        <v>20.023148148148149</v>
      </c>
      <c r="W311" s="31">
        <v>15.046296296296296</v>
      </c>
      <c r="X311" s="31">
        <v>14.976851851851857</v>
      </c>
      <c r="Y311" s="31">
        <v>15.67708333333333</v>
      </c>
      <c r="Z311" s="31">
        <v>15.486111111111112</v>
      </c>
      <c r="AA311" s="6">
        <f t="shared" si="13"/>
        <v>77.583286999999999</v>
      </c>
      <c r="AB311" s="6">
        <f t="shared" si="14"/>
        <v>55.639698999999993</v>
      </c>
      <c r="AC311" s="6">
        <f t="shared" si="15"/>
        <v>65.383378218749996</v>
      </c>
      <c r="AD311" s="7"/>
    </row>
    <row r="312" spans="2:30" x14ac:dyDescent="0.25">
      <c r="B312" s="1">
        <v>43398</v>
      </c>
      <c r="C312" s="29">
        <v>25.555555555555557</v>
      </c>
      <c r="D312" s="29">
        <v>26.111111111111111</v>
      </c>
      <c r="E312" s="29">
        <v>24.444444444444443</v>
      </c>
      <c r="F312" s="29">
        <v>28.888888888888889</v>
      </c>
      <c r="G312" s="29">
        <v>27.777777777777779</v>
      </c>
      <c r="H312" s="29">
        <v>21.111111111111111</v>
      </c>
      <c r="I312" s="29">
        <v>24.444444444444443</v>
      </c>
      <c r="J312" s="29">
        <v>30.555555555555557</v>
      </c>
      <c r="K312" s="30">
        <v>17.777777777777779</v>
      </c>
      <c r="L312" s="30">
        <v>11.111111111111111</v>
      </c>
      <c r="M312" s="30">
        <v>17.777777777777779</v>
      </c>
      <c r="N312" s="30">
        <v>13.333333333333334</v>
      </c>
      <c r="O312" s="30">
        <v>8.3333333333333339</v>
      </c>
      <c r="P312" s="30">
        <v>11.666666666666666</v>
      </c>
      <c r="Q312" s="30">
        <v>14.444444444444445</v>
      </c>
      <c r="R312" s="30">
        <v>10</v>
      </c>
      <c r="S312" s="31">
        <v>20.35493827160494</v>
      </c>
      <c r="T312" s="31">
        <v>18.275462962962958</v>
      </c>
      <c r="U312" s="31">
        <v>20.412808641975307</v>
      </c>
      <c r="V312" s="31">
        <v>20.185185185185187</v>
      </c>
      <c r="W312" s="31">
        <v>17.731481481481477</v>
      </c>
      <c r="X312" s="31">
        <v>14.797839506172842</v>
      </c>
      <c r="Y312" s="31">
        <v>17.453703703703706</v>
      </c>
      <c r="Z312" s="31">
        <v>18.541666666666668</v>
      </c>
      <c r="AA312" s="6">
        <f t="shared" si="13"/>
        <v>78.940175000000011</v>
      </c>
      <c r="AB312" s="6">
        <f t="shared" si="14"/>
        <v>57.993328000000005</v>
      </c>
      <c r="AC312" s="6">
        <f t="shared" si="15"/>
        <v>66.768830644444449</v>
      </c>
      <c r="AD312" s="7"/>
    </row>
    <row r="313" spans="2:30" x14ac:dyDescent="0.25">
      <c r="B313" s="1">
        <v>43399</v>
      </c>
      <c r="C313" s="29">
        <v>28.333333333333332</v>
      </c>
      <c r="D313" s="29">
        <v>27.777777777777779</v>
      </c>
      <c r="E313" s="29">
        <v>30</v>
      </c>
      <c r="F313" s="29">
        <v>33.333333333333336</v>
      </c>
      <c r="G313" s="29">
        <v>26.111111111111111</v>
      </c>
      <c r="H313" s="29">
        <v>22.222222222222221</v>
      </c>
      <c r="I313" s="29">
        <v>25</v>
      </c>
      <c r="J313" s="29">
        <v>28.333333333333332</v>
      </c>
      <c r="K313" s="30">
        <v>16.111111111111111</v>
      </c>
      <c r="L313" s="30">
        <v>13.333333333333334</v>
      </c>
      <c r="M313" s="30">
        <v>16.444444444444443</v>
      </c>
      <c r="N313" s="30">
        <v>13.333333333333334</v>
      </c>
      <c r="O313" s="30">
        <v>8.8888888888888893</v>
      </c>
      <c r="P313" s="30">
        <v>12.777777777777779</v>
      </c>
      <c r="Q313" s="30">
        <v>11.666666666666666</v>
      </c>
      <c r="R313" s="30">
        <v>10.555555555555555</v>
      </c>
      <c r="S313" s="31">
        <v>20.324074074074076</v>
      </c>
      <c r="T313" s="31">
        <v>20.069444444444446</v>
      </c>
      <c r="U313" s="31">
        <v>21.000771604938269</v>
      </c>
      <c r="V313" s="31">
        <v>22.546296296296301</v>
      </c>
      <c r="W313" s="31">
        <v>17.731481481481481</v>
      </c>
      <c r="X313" s="31">
        <v>15.99922839506173</v>
      </c>
      <c r="Y313" s="31">
        <v>17.87037037037037</v>
      </c>
      <c r="Z313" s="31">
        <v>18.356481481481481</v>
      </c>
      <c r="AA313" s="6">
        <f t="shared" si="13"/>
        <v>84.173194999999993</v>
      </c>
      <c r="AB313" s="6">
        <f t="shared" si="14"/>
        <v>57.200908599999998</v>
      </c>
      <c r="AC313" s="6">
        <f t="shared" si="15"/>
        <v>68.565515745833324</v>
      </c>
      <c r="AD313" s="7"/>
    </row>
    <row r="314" spans="2:30" x14ac:dyDescent="0.25">
      <c r="B314" s="1">
        <v>43400</v>
      </c>
      <c r="C314" s="29">
        <v>28.333333333333332</v>
      </c>
      <c r="D314" s="29">
        <v>28.888888888888889</v>
      </c>
      <c r="E314" s="29">
        <v>28.888888888888889</v>
      </c>
      <c r="F314" s="29">
        <v>33.333333333333336</v>
      </c>
      <c r="G314" s="29">
        <v>26.111111111111111</v>
      </c>
      <c r="H314" s="29">
        <v>21.111111111111111</v>
      </c>
      <c r="I314" s="29">
        <v>23.333333333333332</v>
      </c>
      <c r="J314" s="29">
        <v>26.111111111111111</v>
      </c>
      <c r="K314" s="30">
        <v>15</v>
      </c>
      <c r="L314" s="30">
        <v>13.333333333333334</v>
      </c>
      <c r="M314" s="30">
        <v>14.305555555555555</v>
      </c>
      <c r="N314" s="30">
        <v>13.888888888888889</v>
      </c>
      <c r="O314" s="30">
        <v>8.8888888888888893</v>
      </c>
      <c r="P314" s="30">
        <v>12.777777777777779</v>
      </c>
      <c r="Q314" s="30">
        <v>12.222222222222221</v>
      </c>
      <c r="R314" s="30">
        <v>10.555555555555555</v>
      </c>
      <c r="S314" s="31">
        <v>19.282407407407408</v>
      </c>
      <c r="T314" s="31">
        <v>20.451388888888886</v>
      </c>
      <c r="U314" s="31">
        <v>19.581404320987655</v>
      </c>
      <c r="V314" s="31">
        <v>22.523148148148149</v>
      </c>
      <c r="W314" s="31">
        <v>18.472222222222221</v>
      </c>
      <c r="X314" s="31">
        <v>16.141975308641978</v>
      </c>
      <c r="Y314" s="31">
        <v>17.569444444444443</v>
      </c>
      <c r="Z314" s="31">
        <v>18.125</v>
      </c>
      <c r="AA314" s="6">
        <f t="shared" si="13"/>
        <v>83.549474000000004</v>
      </c>
      <c r="AB314" s="6">
        <f t="shared" si="14"/>
        <v>56.249972499999998</v>
      </c>
      <c r="AC314" s="6">
        <f t="shared" si="15"/>
        <v>67.765680520833328</v>
      </c>
      <c r="AD314" s="7"/>
    </row>
    <row r="315" spans="2:30" x14ac:dyDescent="0.25">
      <c r="B315" s="1">
        <v>43401</v>
      </c>
      <c r="C315" s="29">
        <v>26.666666666666668</v>
      </c>
      <c r="D315" s="29">
        <v>27.777777777777779</v>
      </c>
      <c r="E315" s="29">
        <v>23.888888888888889</v>
      </c>
      <c r="F315" s="29">
        <v>30.555555555555557</v>
      </c>
      <c r="G315" s="29">
        <v>25.555555555555557</v>
      </c>
      <c r="H315" s="29">
        <v>21.388888888888889</v>
      </c>
      <c r="I315" s="29">
        <v>22.777777777777779</v>
      </c>
      <c r="J315" s="29">
        <v>22.777777777777779</v>
      </c>
      <c r="K315" s="30">
        <v>14.629629629629632</v>
      </c>
      <c r="L315" s="30">
        <v>13.333333333333334</v>
      </c>
      <c r="M315" s="30">
        <v>15.555555555555555</v>
      </c>
      <c r="N315" s="30">
        <v>13.888888888888889</v>
      </c>
      <c r="O315" s="30">
        <v>12.222222222222221</v>
      </c>
      <c r="P315" s="30">
        <v>12.916666666666666</v>
      </c>
      <c r="Q315" s="30">
        <v>11.666666666666666</v>
      </c>
      <c r="R315" s="30">
        <v>11.666666666666666</v>
      </c>
      <c r="S315" s="31">
        <v>18.541666666666664</v>
      </c>
      <c r="T315" s="31">
        <v>19.768518518518515</v>
      </c>
      <c r="U315" s="31">
        <v>18.551697530864196</v>
      </c>
      <c r="V315" s="31">
        <v>20.949074074074073</v>
      </c>
      <c r="W315" s="31">
        <v>18.217592592592592</v>
      </c>
      <c r="X315" s="31">
        <v>15.939429012345679</v>
      </c>
      <c r="Y315" s="31">
        <v>17.083333333333332</v>
      </c>
      <c r="Z315" s="31">
        <v>17.07175925925926</v>
      </c>
      <c r="AA315" s="6">
        <f t="shared" si="13"/>
        <v>79.176442500000007</v>
      </c>
      <c r="AB315" s="6">
        <f t="shared" si="14"/>
        <v>56.974626416666666</v>
      </c>
      <c r="AC315" s="6">
        <f t="shared" si="15"/>
        <v>66.137511910416663</v>
      </c>
      <c r="AD315" s="7"/>
    </row>
    <row r="316" spans="2:30" x14ac:dyDescent="0.25">
      <c r="B316" s="1">
        <v>43402</v>
      </c>
      <c r="C316" s="29">
        <v>23.055555555555557</v>
      </c>
      <c r="D316" s="29">
        <v>22.222222222222221</v>
      </c>
      <c r="E316" s="29">
        <v>21.666666666666668</v>
      </c>
      <c r="F316" s="29">
        <v>27.777777777777779</v>
      </c>
      <c r="G316" s="29">
        <v>22.777777777777779</v>
      </c>
      <c r="H316" s="29">
        <v>19.444444444444443</v>
      </c>
      <c r="I316" s="29">
        <v>21.111111111111111</v>
      </c>
      <c r="J316" s="29">
        <v>23.333333333333332</v>
      </c>
      <c r="K316" s="30">
        <v>14.722222222222221</v>
      </c>
      <c r="L316" s="30">
        <v>12.222222222222221</v>
      </c>
      <c r="M316" s="30">
        <v>16.111111111111111</v>
      </c>
      <c r="N316" s="30">
        <v>12.777777777777779</v>
      </c>
      <c r="O316" s="30">
        <v>9.4444444444444446</v>
      </c>
      <c r="P316" s="30">
        <v>11.666666666666666</v>
      </c>
      <c r="Q316" s="30">
        <v>10.555555555555555</v>
      </c>
      <c r="R316" s="30">
        <v>8.8888888888888893</v>
      </c>
      <c r="S316" s="31">
        <v>18.015817901234566</v>
      </c>
      <c r="T316" s="31">
        <v>17.118055555555554</v>
      </c>
      <c r="U316" s="31">
        <v>18.412422839506174</v>
      </c>
      <c r="V316" s="31">
        <v>19.351851851851851</v>
      </c>
      <c r="W316" s="31">
        <v>14.976851851851849</v>
      </c>
      <c r="X316" s="31">
        <v>15.324074074074076</v>
      </c>
      <c r="Y316" s="31">
        <v>15.50925925925926</v>
      </c>
      <c r="Z316" s="31">
        <v>16.81712962962963</v>
      </c>
      <c r="AA316" s="6">
        <f t="shared" si="13"/>
        <v>73.677266000000003</v>
      </c>
      <c r="AB316" s="6">
        <f t="shared" si="14"/>
        <v>55.803342000000001</v>
      </c>
      <c r="AC316" s="6">
        <f t="shared" si="15"/>
        <v>63.782102494444452</v>
      </c>
      <c r="AD316" s="7"/>
    </row>
    <row r="317" spans="2:30" x14ac:dyDescent="0.25">
      <c r="B317" s="1">
        <v>43403</v>
      </c>
      <c r="C317" s="29">
        <v>23.333333333333332</v>
      </c>
      <c r="D317" s="29">
        <v>21.666666666666668</v>
      </c>
      <c r="E317" s="29">
        <v>23.333333333333332</v>
      </c>
      <c r="F317" s="29">
        <v>26.666666666666668</v>
      </c>
      <c r="G317" s="29">
        <v>24.444444444444443</v>
      </c>
      <c r="H317" s="29">
        <v>20</v>
      </c>
      <c r="I317" s="29">
        <v>22.222222222222221</v>
      </c>
      <c r="J317" s="29">
        <v>24.444444444444443</v>
      </c>
      <c r="K317" s="30">
        <v>16.111111111111111</v>
      </c>
      <c r="L317" s="30">
        <v>10.277777777777779</v>
      </c>
      <c r="M317" s="30">
        <v>16.666666666666668</v>
      </c>
      <c r="N317" s="30">
        <v>13.333333333333334</v>
      </c>
      <c r="O317" s="30">
        <v>12.777777777777779</v>
      </c>
      <c r="P317" s="30">
        <v>10.555555555555555</v>
      </c>
      <c r="Q317" s="30">
        <v>8.3333333333333339</v>
      </c>
      <c r="R317" s="30">
        <v>12.777777777777779</v>
      </c>
      <c r="S317" s="31">
        <v>18.742283950617285</v>
      </c>
      <c r="T317" s="31">
        <v>15.416666666666664</v>
      </c>
      <c r="U317" s="31">
        <v>19.594907407407412</v>
      </c>
      <c r="V317" s="31">
        <v>18.249999999999996</v>
      </c>
      <c r="W317" s="31">
        <v>17.268518518518519</v>
      </c>
      <c r="X317" s="31">
        <v>14.745370370370372</v>
      </c>
      <c r="Y317" s="31">
        <v>15.069444444444443</v>
      </c>
      <c r="Z317" s="31">
        <v>17.824074074074076</v>
      </c>
      <c r="AA317" s="6">
        <f t="shared" si="13"/>
        <v>74.407669999999996</v>
      </c>
      <c r="AB317" s="6">
        <f t="shared" si="14"/>
        <v>55.949827000000006</v>
      </c>
      <c r="AC317" s="6">
        <f t="shared" si="15"/>
        <v>63.710594930555558</v>
      </c>
      <c r="AD317" s="7"/>
    </row>
    <row r="318" spans="2:30" x14ac:dyDescent="0.25">
      <c r="B318" s="1">
        <v>43404</v>
      </c>
      <c r="C318" s="29">
        <v>26.111111111111111</v>
      </c>
      <c r="D318" s="29">
        <v>22.777777777777779</v>
      </c>
      <c r="E318" s="29">
        <v>26.666666666666668</v>
      </c>
      <c r="F318" s="29">
        <v>27.222222222222221</v>
      </c>
      <c r="G318" s="29">
        <v>24.444444444444443</v>
      </c>
      <c r="H318" s="29">
        <v>23.333333333333332</v>
      </c>
      <c r="I318" s="29">
        <v>26.111111111111111</v>
      </c>
      <c r="J318" s="29">
        <v>26.666666666666668</v>
      </c>
      <c r="K318" s="30">
        <v>13.456790123456791</v>
      </c>
      <c r="L318" s="30">
        <v>10</v>
      </c>
      <c r="M318" s="30">
        <v>14.722222222222221</v>
      </c>
      <c r="N318" s="30">
        <v>15</v>
      </c>
      <c r="O318" s="30">
        <v>7.2222222222222223</v>
      </c>
      <c r="P318" s="30">
        <v>10</v>
      </c>
      <c r="Q318" s="30">
        <v>8.3333333333333339</v>
      </c>
      <c r="R318" s="30">
        <v>12.222222222222221</v>
      </c>
      <c r="S318" s="31">
        <v>19.167181069958851</v>
      </c>
      <c r="T318" s="31">
        <v>16.423611111111114</v>
      </c>
      <c r="U318" s="31">
        <v>19.907407407407405</v>
      </c>
      <c r="V318" s="31">
        <v>21.643518518518519</v>
      </c>
      <c r="W318" s="31">
        <v>15.439814814814815</v>
      </c>
      <c r="X318" s="31">
        <v>15.82175925925926</v>
      </c>
      <c r="Y318" s="31">
        <v>16.828703703703699</v>
      </c>
      <c r="Z318" s="31">
        <v>19.49074074074074</v>
      </c>
      <c r="AA318" s="6">
        <f t="shared" si="13"/>
        <v>78.282997999999992</v>
      </c>
      <c r="AB318" s="6">
        <f t="shared" si="14"/>
        <v>54.249476444444447</v>
      </c>
      <c r="AC318" s="6">
        <f t="shared" si="15"/>
        <v>65.795505989351852</v>
      </c>
      <c r="AD318" s="7"/>
    </row>
    <row r="319" spans="2:30" x14ac:dyDescent="0.25">
      <c r="B319" s="1">
        <v>43405</v>
      </c>
      <c r="C319" s="29">
        <v>27.777777777777779</v>
      </c>
      <c r="D319" s="29">
        <v>25.555555555555557</v>
      </c>
      <c r="E319" s="29">
        <v>28.888888888888889</v>
      </c>
      <c r="F319" s="29">
        <v>29.444444444444443</v>
      </c>
      <c r="G319" s="29">
        <v>27.777777777777779</v>
      </c>
      <c r="H319" s="29">
        <v>27.777777777777779</v>
      </c>
      <c r="I319" s="29">
        <v>28.333333333333332</v>
      </c>
      <c r="J319" s="29">
        <v>30</v>
      </c>
      <c r="K319" s="30">
        <v>13.888888888888889</v>
      </c>
      <c r="L319" s="30">
        <v>10.555555555555555</v>
      </c>
      <c r="M319" s="30">
        <v>13.888888888888889</v>
      </c>
      <c r="N319" s="30">
        <v>13.888888888888889</v>
      </c>
      <c r="O319" s="30">
        <v>9.4444444444444446</v>
      </c>
      <c r="P319" s="30">
        <v>13.055555555555555</v>
      </c>
      <c r="Q319" s="30">
        <v>12.777777777777779</v>
      </c>
      <c r="R319" s="30">
        <v>16.111111111111111</v>
      </c>
      <c r="S319" s="31">
        <v>20.046296296296294</v>
      </c>
      <c r="T319" s="31">
        <v>17.164351851851855</v>
      </c>
      <c r="U319" s="31">
        <v>20.300925925925927</v>
      </c>
      <c r="V319" s="31">
        <v>21.759259259259256</v>
      </c>
      <c r="W319" s="31">
        <v>17.847222222222225</v>
      </c>
      <c r="X319" s="31">
        <v>18.530092592592592</v>
      </c>
      <c r="Y319" s="31">
        <v>20.277777777777779</v>
      </c>
      <c r="Z319" s="31">
        <v>21.932870370370367</v>
      </c>
      <c r="AA319" s="6">
        <f t="shared" si="13"/>
        <v>82.542031999999992</v>
      </c>
      <c r="AB319" s="6">
        <f t="shared" si="14"/>
        <v>55.263724500000002</v>
      </c>
      <c r="AC319" s="6">
        <f t="shared" si="15"/>
        <v>67.687835583333339</v>
      </c>
      <c r="AD319" s="7"/>
    </row>
    <row r="320" spans="2:30" x14ac:dyDescent="0.25">
      <c r="B320" s="1">
        <v>43406</v>
      </c>
      <c r="C320" s="29">
        <v>30.555555555555557</v>
      </c>
      <c r="D320" s="29">
        <v>25.555555555555557</v>
      </c>
      <c r="E320" s="29">
        <v>31.666666666666668</v>
      </c>
      <c r="F320" s="29">
        <v>31.666666666666668</v>
      </c>
      <c r="G320" s="29">
        <v>25.555555555555557</v>
      </c>
      <c r="H320" s="29">
        <v>22.777777777777779</v>
      </c>
      <c r="I320" s="29">
        <v>25.555555555555557</v>
      </c>
      <c r="J320" s="29">
        <v>28.888888888888889</v>
      </c>
      <c r="K320" s="30">
        <v>14.444444444444445</v>
      </c>
      <c r="L320" s="30">
        <v>11.666666666666666</v>
      </c>
      <c r="M320" s="30">
        <v>15</v>
      </c>
      <c r="N320" s="30">
        <v>14.444444444444445</v>
      </c>
      <c r="O320" s="30">
        <v>8.3333333333333339</v>
      </c>
      <c r="P320" s="30">
        <v>12.777777777777779</v>
      </c>
      <c r="Q320" s="30">
        <v>12.222222222222221</v>
      </c>
      <c r="R320" s="30">
        <v>8.8888888888888893</v>
      </c>
      <c r="S320" s="31">
        <v>21.597222222222225</v>
      </c>
      <c r="T320" s="31">
        <v>18.032407407407405</v>
      </c>
      <c r="U320" s="31">
        <v>22.280092592592595</v>
      </c>
      <c r="V320" s="31">
        <v>22.337962962962965</v>
      </c>
      <c r="W320" s="31">
        <v>16.226851851851851</v>
      </c>
      <c r="X320" s="31">
        <v>16.508487654320984</v>
      </c>
      <c r="Y320" s="31">
        <v>18.726851851851851</v>
      </c>
      <c r="Z320" s="31">
        <v>19.224537037037035</v>
      </c>
      <c r="AA320" s="6">
        <f t="shared" si="13"/>
        <v>84.298600000000008</v>
      </c>
      <c r="AB320" s="6">
        <f t="shared" si="14"/>
        <v>55.896234</v>
      </c>
      <c r="AC320" s="6">
        <f t="shared" si="15"/>
        <v>68.812350875000007</v>
      </c>
      <c r="AD320" s="7"/>
    </row>
    <row r="321" spans="2:30" x14ac:dyDescent="0.25">
      <c r="B321" s="1">
        <v>43407</v>
      </c>
      <c r="C321" s="29">
        <v>30</v>
      </c>
      <c r="D321" s="29">
        <v>24.444444444444443</v>
      </c>
      <c r="E321" s="29">
        <v>28.333333333333332</v>
      </c>
      <c r="F321" s="29">
        <v>31.666666666666668</v>
      </c>
      <c r="G321" s="29">
        <v>28.333333333333332</v>
      </c>
      <c r="H321" s="29">
        <v>25.555555555555557</v>
      </c>
      <c r="I321" s="29">
        <v>27.777777777777779</v>
      </c>
      <c r="J321" s="29">
        <v>28.888888888888889</v>
      </c>
      <c r="K321" s="30">
        <v>14.444444444444445</v>
      </c>
      <c r="L321" s="30">
        <v>11.111111111111111</v>
      </c>
      <c r="M321" s="30">
        <v>14.722222222222221</v>
      </c>
      <c r="N321" s="30">
        <v>13.333333333333334</v>
      </c>
      <c r="O321" s="30">
        <v>12.222222222222221</v>
      </c>
      <c r="P321" s="30">
        <v>11.666666666666666</v>
      </c>
      <c r="Q321" s="30">
        <v>11.111111111111111</v>
      </c>
      <c r="R321" s="30">
        <v>16.666666666666668</v>
      </c>
      <c r="S321" s="31">
        <v>21.296296296296294</v>
      </c>
      <c r="T321" s="31">
        <v>17.453703703703702</v>
      </c>
      <c r="U321" s="31">
        <v>21.041666666666668</v>
      </c>
      <c r="V321" s="31">
        <v>22.013888888888886</v>
      </c>
      <c r="W321" s="31">
        <v>19.444444444444439</v>
      </c>
      <c r="X321" s="31">
        <v>16.805555555555554</v>
      </c>
      <c r="Y321" s="31">
        <v>18.587962962962965</v>
      </c>
      <c r="Z321" s="31">
        <v>22.465277777777782</v>
      </c>
      <c r="AA321" s="6">
        <f t="shared" si="13"/>
        <v>83.09563399999999</v>
      </c>
      <c r="AB321" s="6">
        <f t="shared" si="14"/>
        <v>55.685483999999995</v>
      </c>
      <c r="AC321" s="6">
        <f t="shared" si="15"/>
        <v>68.312274729166674</v>
      </c>
      <c r="AD321" s="7"/>
    </row>
    <row r="322" spans="2:30" x14ac:dyDescent="0.25">
      <c r="B322" s="1">
        <v>43408</v>
      </c>
      <c r="C322" s="29">
        <v>27.222222222222221</v>
      </c>
      <c r="D322" s="29">
        <v>26.111111111111111</v>
      </c>
      <c r="E322" s="29">
        <v>25</v>
      </c>
      <c r="F322" s="29">
        <v>30</v>
      </c>
      <c r="G322" s="29">
        <v>26.111111111111111</v>
      </c>
      <c r="H322" s="29">
        <v>18.333333333333332</v>
      </c>
      <c r="I322" s="29">
        <v>22.222222222222221</v>
      </c>
      <c r="J322" s="29">
        <v>25</v>
      </c>
      <c r="K322" s="30">
        <v>15.555555555555555</v>
      </c>
      <c r="L322" s="30">
        <v>12.777777777777779</v>
      </c>
      <c r="M322" s="30">
        <v>15.777777777777779</v>
      </c>
      <c r="N322" s="30">
        <v>15</v>
      </c>
      <c r="O322" s="30">
        <v>8.3333333333333339</v>
      </c>
      <c r="P322" s="30">
        <v>11.111111111111111</v>
      </c>
      <c r="Q322" s="30">
        <v>11.111111111111111</v>
      </c>
      <c r="R322" s="30">
        <v>12.777777777777779</v>
      </c>
      <c r="S322" s="31">
        <v>20.144675925925927</v>
      </c>
      <c r="T322" s="31">
        <v>18.865740740740737</v>
      </c>
      <c r="U322" s="31">
        <v>19.660934744268076</v>
      </c>
      <c r="V322" s="31">
        <v>21.157407407407408</v>
      </c>
      <c r="W322" s="31">
        <v>16.597222222222221</v>
      </c>
      <c r="X322" s="31">
        <v>14.57175925925926</v>
      </c>
      <c r="Y322" s="31">
        <v>16.203703703703706</v>
      </c>
      <c r="Z322" s="31">
        <v>18.541666666666671</v>
      </c>
      <c r="AA322" s="6">
        <f t="shared" si="13"/>
        <v>79.028428999999988</v>
      </c>
      <c r="AB322" s="6">
        <f t="shared" si="14"/>
        <v>57.022175399999995</v>
      </c>
      <c r="AC322" s="6">
        <f t="shared" si="15"/>
        <v>66.517206460119041</v>
      </c>
      <c r="AD322" s="7"/>
    </row>
    <row r="323" spans="2:30" x14ac:dyDescent="0.25">
      <c r="B323" s="1">
        <v>43409</v>
      </c>
      <c r="C323" s="29">
        <v>24.444444444444443</v>
      </c>
      <c r="D323" s="29">
        <v>24.444444444444443</v>
      </c>
      <c r="E323" s="29">
        <v>22.222222222222221</v>
      </c>
      <c r="F323" s="29">
        <v>27.222222222222221</v>
      </c>
      <c r="G323" s="29">
        <v>25.555555555555557</v>
      </c>
      <c r="H323" s="29">
        <v>21.111111111111111</v>
      </c>
      <c r="I323" s="29">
        <v>23.333333333333332</v>
      </c>
      <c r="J323" s="29">
        <v>25</v>
      </c>
      <c r="K323" s="30">
        <v>16.296296296296298</v>
      </c>
      <c r="L323" s="30">
        <v>12.222222222222221</v>
      </c>
      <c r="M323" s="30">
        <v>16.111111111111111</v>
      </c>
      <c r="N323" s="30">
        <v>11.666666666666666</v>
      </c>
      <c r="O323" s="30">
        <v>10.555555555555555</v>
      </c>
      <c r="P323" s="30">
        <v>11.111111111111111</v>
      </c>
      <c r="Q323" s="30">
        <v>10</v>
      </c>
      <c r="R323" s="30">
        <v>13.888888888888889</v>
      </c>
      <c r="S323" s="31">
        <v>19.126543209876541</v>
      </c>
      <c r="T323" s="31">
        <v>17.314814814814813</v>
      </c>
      <c r="U323" s="31">
        <v>18.759645061728396</v>
      </c>
      <c r="V323" s="31">
        <v>18.333333333333332</v>
      </c>
      <c r="W323" s="31">
        <v>16.712962962962965</v>
      </c>
      <c r="X323" s="31">
        <v>14.363425925925926</v>
      </c>
      <c r="Y323" s="31">
        <v>15.699074074074076</v>
      </c>
      <c r="Z323" s="31">
        <v>18.923611111111111</v>
      </c>
      <c r="AA323" s="6">
        <f t="shared" si="13"/>
        <v>75.759724000000006</v>
      </c>
      <c r="AB323" s="6">
        <f t="shared" si="14"/>
        <v>56.062805666666662</v>
      </c>
      <c r="AC323" s="6">
        <f t="shared" si="15"/>
        <v>64.246667509722229</v>
      </c>
      <c r="AD323" s="7"/>
    </row>
    <row r="324" spans="2:30" x14ac:dyDescent="0.25">
      <c r="B324" s="1">
        <v>43410</v>
      </c>
      <c r="C324" s="29">
        <v>23.333333333333332</v>
      </c>
      <c r="D324" s="29">
        <v>23.333333333333332</v>
      </c>
      <c r="E324" s="29">
        <v>22.5</v>
      </c>
      <c r="F324" s="29">
        <v>25</v>
      </c>
      <c r="G324" s="29">
        <v>23.333333333333332</v>
      </c>
      <c r="H324" s="29">
        <v>20</v>
      </c>
      <c r="I324" s="29">
        <v>26.666666666666668</v>
      </c>
      <c r="J324" s="29">
        <v>25.555555555555557</v>
      </c>
      <c r="K324" s="30">
        <v>16.666666666666668</v>
      </c>
      <c r="L324" s="30">
        <v>10</v>
      </c>
      <c r="M324" s="30">
        <v>16.666666666666668</v>
      </c>
      <c r="N324" s="30">
        <v>13.333333333333334</v>
      </c>
      <c r="O324" s="30">
        <v>5</v>
      </c>
      <c r="P324" s="30">
        <v>10</v>
      </c>
      <c r="Q324" s="30">
        <v>8.8888888888888893</v>
      </c>
      <c r="R324" s="30">
        <v>11.666666666666666</v>
      </c>
      <c r="S324" s="31">
        <v>19.490740740740737</v>
      </c>
      <c r="T324" s="31">
        <v>16.053240740740744</v>
      </c>
      <c r="U324" s="31">
        <v>19.652777777777779</v>
      </c>
      <c r="V324" s="31">
        <v>17.307098765432098</v>
      </c>
      <c r="W324" s="31">
        <v>13.703703703703704</v>
      </c>
      <c r="X324" s="31">
        <v>14.467592592592595</v>
      </c>
      <c r="Y324" s="31">
        <v>16.296296296296294</v>
      </c>
      <c r="Z324" s="31">
        <v>17.650462962962962</v>
      </c>
      <c r="AA324" s="6">
        <f t="shared" si="13"/>
        <v>74.957979999999992</v>
      </c>
      <c r="AB324" s="6">
        <f t="shared" si="14"/>
        <v>55.298484000000002</v>
      </c>
      <c r="AC324" s="6">
        <f t="shared" si="15"/>
        <v>63.74013585416666</v>
      </c>
      <c r="AD324" s="7"/>
    </row>
    <row r="325" spans="2:30" x14ac:dyDescent="0.25">
      <c r="B325" s="1">
        <v>43411</v>
      </c>
      <c r="C325" s="29">
        <v>21.296296296296291</v>
      </c>
      <c r="D325" s="29">
        <v>23.888888888888889</v>
      </c>
      <c r="E325" s="29">
        <v>21.944444444444443</v>
      </c>
      <c r="F325" s="29">
        <v>22.222222222222221</v>
      </c>
      <c r="G325" s="29">
        <v>22.222222222222221</v>
      </c>
      <c r="H325" s="29">
        <v>22.222222222222221</v>
      </c>
      <c r="I325" s="29">
        <v>23.888888888888889</v>
      </c>
      <c r="J325" s="29">
        <v>23.333333333333332</v>
      </c>
      <c r="K325" s="30">
        <v>15.555555555555555</v>
      </c>
      <c r="L325" s="30">
        <v>10</v>
      </c>
      <c r="M325" s="30">
        <v>15.555555555555555</v>
      </c>
      <c r="N325" s="30">
        <v>13.333333333333334</v>
      </c>
      <c r="O325" s="30">
        <v>3.3333333333333335</v>
      </c>
      <c r="P325" s="30">
        <v>10</v>
      </c>
      <c r="Q325" s="30">
        <v>8.3333333333333339</v>
      </c>
      <c r="R325" s="30">
        <v>5.5555555555555554</v>
      </c>
      <c r="S325" s="31">
        <v>18.472222222222218</v>
      </c>
      <c r="T325" s="31">
        <v>16.527777777777775</v>
      </c>
      <c r="U325" s="31">
        <v>18.483796296296294</v>
      </c>
      <c r="V325" s="31">
        <v>16.168981481481481</v>
      </c>
      <c r="W325" s="31">
        <v>12.800925925925929</v>
      </c>
      <c r="X325" s="31">
        <v>14.467592592592593</v>
      </c>
      <c r="Y325" s="31">
        <v>15.601851851851857</v>
      </c>
      <c r="Z325" s="31">
        <v>15.590277777777779</v>
      </c>
      <c r="AA325" s="6">
        <f t="shared" si="13"/>
        <v>72.618988666666667</v>
      </c>
      <c r="AB325" s="6">
        <f t="shared" si="14"/>
        <v>53.913573</v>
      </c>
      <c r="AC325" s="6">
        <f t="shared" si="15"/>
        <v>62.367761791666666</v>
      </c>
      <c r="AD325" s="7"/>
    </row>
    <row r="326" spans="2:30" x14ac:dyDescent="0.25">
      <c r="B326" s="1">
        <v>43412</v>
      </c>
      <c r="C326" s="29">
        <v>23.333333333333332</v>
      </c>
      <c r="D326" s="29">
        <v>21.111111111111111</v>
      </c>
      <c r="E326" s="29">
        <v>25.555555555555557</v>
      </c>
      <c r="F326" s="29">
        <v>26.111111111111111</v>
      </c>
      <c r="G326" s="29">
        <v>22.777777777777779</v>
      </c>
      <c r="H326" s="29">
        <v>20</v>
      </c>
      <c r="I326" s="29">
        <v>22.222222222222221</v>
      </c>
      <c r="J326" s="29">
        <v>22.777777777777779</v>
      </c>
      <c r="K326" s="30">
        <v>14.444444444444445</v>
      </c>
      <c r="L326" s="30">
        <v>7.7777777777777777</v>
      </c>
      <c r="M326" s="30">
        <v>15</v>
      </c>
      <c r="N326" s="30">
        <v>12.222222222222221</v>
      </c>
      <c r="O326" s="30">
        <v>7.2222222222222223</v>
      </c>
      <c r="P326" s="30">
        <v>10</v>
      </c>
      <c r="Q326" s="30">
        <v>10</v>
      </c>
      <c r="R326" s="30">
        <v>12.222222222222221</v>
      </c>
      <c r="S326" s="31">
        <v>18.213734567901231</v>
      </c>
      <c r="T326" s="31">
        <v>13.738425925925929</v>
      </c>
      <c r="U326" s="31">
        <v>19.841820987654319</v>
      </c>
      <c r="V326" s="31">
        <v>19.024691358024693</v>
      </c>
      <c r="W326" s="31">
        <v>15.173611111111112</v>
      </c>
      <c r="X326" s="31">
        <v>15.567129629629628</v>
      </c>
      <c r="Y326" s="31">
        <v>16.481481481481481</v>
      </c>
      <c r="Z326" s="31">
        <v>16.053240740740737</v>
      </c>
      <c r="AA326" s="6">
        <f t="shared" si="13"/>
        <v>74.783802999999992</v>
      </c>
      <c r="AB326" s="6">
        <f t="shared" si="14"/>
        <v>53.292141000000001</v>
      </c>
      <c r="AC326" s="6">
        <f t="shared" si="15"/>
        <v>63.410251215277775</v>
      </c>
      <c r="AD326" s="7"/>
    </row>
    <row r="327" spans="2:30" x14ac:dyDescent="0.25">
      <c r="B327" s="1">
        <v>43413</v>
      </c>
      <c r="C327" s="29">
        <v>27.222222222222221</v>
      </c>
      <c r="D327" s="29">
        <v>22.777777777777779</v>
      </c>
      <c r="E327" s="29">
        <v>28.333333333333332</v>
      </c>
      <c r="F327" s="29">
        <v>24.444444444444443</v>
      </c>
      <c r="G327" s="29">
        <v>15.555555555555555</v>
      </c>
      <c r="H327" s="29">
        <v>19.444444444444443</v>
      </c>
      <c r="I327" s="29">
        <v>22.777777777777779</v>
      </c>
      <c r="J327" s="29">
        <v>23.888888888888889</v>
      </c>
      <c r="K327" s="30">
        <v>10</v>
      </c>
      <c r="L327" s="30">
        <v>6.666666666666667</v>
      </c>
      <c r="M327" s="30">
        <v>11.666666666666666</v>
      </c>
      <c r="N327" s="30">
        <v>10.555555555555555</v>
      </c>
      <c r="O327" s="30">
        <v>1.6666666666666667</v>
      </c>
      <c r="P327" s="30">
        <v>10.555555555555555</v>
      </c>
      <c r="Q327" s="30">
        <v>5.5555555555555554</v>
      </c>
      <c r="R327" s="30">
        <v>4.0740740740740753</v>
      </c>
      <c r="S327" s="31">
        <v>18.333333333333332</v>
      </c>
      <c r="T327" s="31">
        <v>13.993055555555552</v>
      </c>
      <c r="U327" s="31">
        <v>20.393518518518515</v>
      </c>
      <c r="V327" s="31">
        <v>18.75</v>
      </c>
      <c r="W327" s="31">
        <v>7.9976851851851869</v>
      </c>
      <c r="X327" s="31">
        <v>14.517746913580249</v>
      </c>
      <c r="Y327" s="31">
        <v>13.055555555555555</v>
      </c>
      <c r="Z327" s="31">
        <v>11.258487654320989</v>
      </c>
      <c r="AA327" s="6">
        <f t="shared" si="13"/>
        <v>76.542554999999993</v>
      </c>
      <c r="AB327" s="6">
        <f t="shared" si="14"/>
        <v>47.726987666666666</v>
      </c>
      <c r="AC327" s="6">
        <f t="shared" si="15"/>
        <v>61.966208943055548</v>
      </c>
      <c r="AD327" s="7"/>
    </row>
    <row r="328" spans="2:30" x14ac:dyDescent="0.25">
      <c r="B328" s="1">
        <v>43414</v>
      </c>
      <c r="C328" s="29">
        <v>25</v>
      </c>
      <c r="D328" s="29">
        <v>18.333333333333332</v>
      </c>
      <c r="E328" s="29">
        <v>25</v>
      </c>
      <c r="F328" s="29">
        <v>25.555555555555557</v>
      </c>
      <c r="G328" s="29">
        <v>16.666666666666668</v>
      </c>
      <c r="H328" s="29">
        <v>16.666666666666668</v>
      </c>
      <c r="I328" s="29">
        <v>16.666666666666668</v>
      </c>
      <c r="J328" s="29">
        <v>24.444444444444443</v>
      </c>
      <c r="K328" s="30">
        <v>12.222222222222221</v>
      </c>
      <c r="L328" s="30">
        <v>6.666666666666667</v>
      </c>
      <c r="M328" s="30">
        <v>12.222222222222221</v>
      </c>
      <c r="N328" s="30">
        <v>7.7777777777777777</v>
      </c>
      <c r="O328" s="30">
        <v>0.55555555555555558</v>
      </c>
      <c r="P328" s="30">
        <v>6.666666666666667</v>
      </c>
      <c r="Q328" s="30">
        <v>5.5555555555555554</v>
      </c>
      <c r="R328" s="30">
        <v>2.5</v>
      </c>
      <c r="S328" s="31">
        <v>17.25</v>
      </c>
      <c r="T328" s="31">
        <v>11.631944444444445</v>
      </c>
      <c r="U328" s="31">
        <v>17.326388888888889</v>
      </c>
      <c r="V328" s="31">
        <v>15.50925925925926</v>
      </c>
      <c r="W328" s="31">
        <v>7.0061728395061742</v>
      </c>
      <c r="X328" s="31">
        <v>11.770833333333334</v>
      </c>
      <c r="Y328" s="31">
        <v>10.474537037037036</v>
      </c>
      <c r="Z328" s="31">
        <v>13.611111111111112</v>
      </c>
      <c r="AA328" s="6">
        <f t="shared" si="13"/>
        <v>72.013295999999997</v>
      </c>
      <c r="AB328" s="6">
        <f t="shared" si="14"/>
        <v>47.340578499999992</v>
      </c>
      <c r="AC328" s="6">
        <f t="shared" si="15"/>
        <v>57.746476105555551</v>
      </c>
      <c r="AD328" s="7"/>
    </row>
    <row r="329" spans="2:30" x14ac:dyDescent="0.25">
      <c r="B329" s="1">
        <v>43415</v>
      </c>
      <c r="C329" s="29">
        <v>25</v>
      </c>
      <c r="D329" s="29">
        <v>20.555555555555557</v>
      </c>
      <c r="E329" s="29">
        <v>25.555555555555557</v>
      </c>
      <c r="F329" s="29">
        <v>23.333333333333332</v>
      </c>
      <c r="G329" s="29">
        <v>21.111111111111111</v>
      </c>
      <c r="H329" s="29">
        <v>18.888888888888889</v>
      </c>
      <c r="I329" s="29">
        <v>22.222222222222221</v>
      </c>
      <c r="J329" s="29">
        <v>22.222222222222221</v>
      </c>
      <c r="K329" s="30">
        <v>10</v>
      </c>
      <c r="L329" s="30">
        <v>4.4444444444444446</v>
      </c>
      <c r="M329" s="30">
        <v>10</v>
      </c>
      <c r="N329" s="30">
        <v>6.666666666666667</v>
      </c>
      <c r="O329" s="30">
        <v>2.7777777777777777</v>
      </c>
      <c r="P329" s="30">
        <v>5.833333333333333</v>
      </c>
      <c r="Q329" s="30">
        <v>5</v>
      </c>
      <c r="R329" s="30">
        <v>8.8888888888888893</v>
      </c>
      <c r="S329" s="31">
        <v>16.342592592592595</v>
      </c>
      <c r="T329" s="31">
        <v>11.423611111111112</v>
      </c>
      <c r="U329" s="31">
        <v>17.083333333333332</v>
      </c>
      <c r="V329" s="31">
        <v>16.041666666666664</v>
      </c>
      <c r="W329" s="31">
        <v>11.473765432098768</v>
      </c>
      <c r="X329" s="31">
        <v>13.449074074074074</v>
      </c>
      <c r="Y329" s="31">
        <v>13.148148148148151</v>
      </c>
      <c r="Z329" s="31">
        <v>15.567129629629632</v>
      </c>
      <c r="AA329" s="6">
        <f t="shared" si="13"/>
        <v>73.870912000000004</v>
      </c>
      <c r="AB329" s="6">
        <f t="shared" si="14"/>
        <v>44.979797500000004</v>
      </c>
      <c r="AC329" s="6">
        <f t="shared" si="15"/>
        <v>58.667658201388896</v>
      </c>
      <c r="AD329" s="7"/>
    </row>
    <row r="330" spans="2:30" x14ac:dyDescent="0.25">
      <c r="B330" s="1">
        <v>43416</v>
      </c>
      <c r="C330" s="29">
        <v>25</v>
      </c>
      <c r="D330" s="29">
        <v>19.722222222222221</v>
      </c>
      <c r="E330" s="29">
        <v>26.666666666666668</v>
      </c>
      <c r="F330" s="29">
        <v>23.888888888888889</v>
      </c>
      <c r="G330" s="29">
        <v>18.888888888888889</v>
      </c>
      <c r="H330" s="29">
        <v>18.888888888888889</v>
      </c>
      <c r="I330" s="29">
        <v>21.666666666666668</v>
      </c>
      <c r="J330" s="29">
        <v>25</v>
      </c>
      <c r="K330" s="30">
        <v>8.8888888888888893</v>
      </c>
      <c r="L330" s="30">
        <v>5</v>
      </c>
      <c r="M330" s="30">
        <v>10.555555555555555</v>
      </c>
      <c r="N330" s="30">
        <v>7.2222222222222223</v>
      </c>
      <c r="O330" s="30">
        <v>0.83333333333333337</v>
      </c>
      <c r="P330" s="30">
        <v>6.666666666666667</v>
      </c>
      <c r="Q330" s="30">
        <v>5.5555555555555554</v>
      </c>
      <c r="R330" s="30">
        <v>4.4444444444444446</v>
      </c>
      <c r="S330" s="31">
        <v>16.481481481481481</v>
      </c>
      <c r="T330" s="31">
        <v>12.332175925925924</v>
      </c>
      <c r="U330" s="31">
        <v>18.302469135802468</v>
      </c>
      <c r="V330" s="31">
        <v>16.412037037037035</v>
      </c>
      <c r="W330" s="31">
        <v>8.3680555555555554</v>
      </c>
      <c r="X330" s="31">
        <v>12.766203703703702</v>
      </c>
      <c r="Y330" s="31">
        <v>12.337962962962964</v>
      </c>
      <c r="Z330" s="31">
        <v>12.499999999999998</v>
      </c>
      <c r="AA330" s="6">
        <f t="shared" si="13"/>
        <v>74.072438000000005</v>
      </c>
      <c r="AB330" s="6">
        <f t="shared" si="14"/>
        <v>45.0482175</v>
      </c>
      <c r="AC330" s="6">
        <f t="shared" si="15"/>
        <v>59.04471227083333</v>
      </c>
      <c r="AD330" s="7"/>
    </row>
    <row r="331" spans="2:30" x14ac:dyDescent="0.25">
      <c r="B331" s="1">
        <v>43417</v>
      </c>
      <c r="C331" s="29">
        <v>23.888888888888889</v>
      </c>
      <c r="D331" s="29">
        <v>20</v>
      </c>
      <c r="E331" s="29">
        <v>26.666666666666668</v>
      </c>
      <c r="F331" s="29">
        <v>23.611111111111111</v>
      </c>
      <c r="G331" s="29">
        <v>16.666666666666668</v>
      </c>
      <c r="H331" s="29">
        <v>16.111111111111111</v>
      </c>
      <c r="I331" s="29">
        <v>16.666666666666668</v>
      </c>
      <c r="J331" s="29">
        <v>17.222222222222221</v>
      </c>
      <c r="K331" s="30">
        <v>8.8888888888888893</v>
      </c>
      <c r="L331" s="30">
        <v>5</v>
      </c>
      <c r="M331" s="30">
        <v>10.555555555555555</v>
      </c>
      <c r="N331" s="30">
        <v>9.4444444444444446</v>
      </c>
      <c r="O331" s="30">
        <v>2.2222222222222223</v>
      </c>
      <c r="P331" s="30">
        <v>8.3333333333333339</v>
      </c>
      <c r="Q331" s="30">
        <v>6.1111111111111107</v>
      </c>
      <c r="R331" s="30">
        <v>4.166666666666667</v>
      </c>
      <c r="S331" s="31">
        <v>16.13425925925926</v>
      </c>
      <c r="T331" s="31">
        <v>12.997685185185183</v>
      </c>
      <c r="U331" s="31">
        <v>18.576388888888886</v>
      </c>
      <c r="V331" s="31">
        <v>16.006944444444446</v>
      </c>
      <c r="W331" s="31">
        <v>8.1134259259259256</v>
      </c>
      <c r="X331" s="31">
        <v>12.361111111111112</v>
      </c>
      <c r="Y331" s="31">
        <v>11.550925925925924</v>
      </c>
      <c r="Z331" s="31">
        <v>9.1975308641975317</v>
      </c>
      <c r="AA331" s="6">
        <f t="shared" si="13"/>
        <v>72.002419500000002</v>
      </c>
      <c r="AB331" s="6">
        <f t="shared" si="14"/>
        <v>46.098183500000005</v>
      </c>
      <c r="AC331" s="6">
        <f t="shared" si="15"/>
        <v>58.793790902777779</v>
      </c>
      <c r="AD331" s="7"/>
    </row>
    <row r="332" spans="2:30" x14ac:dyDescent="0.25">
      <c r="B332" s="1">
        <v>43418</v>
      </c>
      <c r="C332" s="29">
        <v>25.555555555555557</v>
      </c>
      <c r="D332" s="29">
        <v>20</v>
      </c>
      <c r="E332" s="29">
        <v>28.333333333333332</v>
      </c>
      <c r="F332" s="29">
        <v>26.111111111111111</v>
      </c>
      <c r="G332" s="29">
        <v>15.555555555555555</v>
      </c>
      <c r="H332" s="29">
        <v>16.666666666666668</v>
      </c>
      <c r="I332" s="29">
        <v>19.444444444444443</v>
      </c>
      <c r="J332" s="29">
        <v>21.111111111111111</v>
      </c>
      <c r="K332" s="30">
        <v>12.222222222222221</v>
      </c>
      <c r="L332" s="30">
        <v>5</v>
      </c>
      <c r="M332" s="30">
        <v>13.333333333333334</v>
      </c>
      <c r="N332" s="30">
        <v>10.555555555555555</v>
      </c>
      <c r="O332" s="30">
        <v>-0.27777777777777779</v>
      </c>
      <c r="P332" s="30">
        <v>7.7777777777777777</v>
      </c>
      <c r="Q332" s="30">
        <v>4.4444444444444446</v>
      </c>
      <c r="R332" s="30">
        <v>2.2222222222222223</v>
      </c>
      <c r="S332" s="31">
        <v>18.449074074074073</v>
      </c>
      <c r="T332" s="31">
        <v>12.013888888888891</v>
      </c>
      <c r="U332" s="31">
        <v>20.092592592592592</v>
      </c>
      <c r="V332" s="31">
        <v>17.638888888888886</v>
      </c>
      <c r="W332" s="31">
        <v>6.6010802469135799</v>
      </c>
      <c r="X332" s="31">
        <v>12.083333333333336</v>
      </c>
      <c r="Y332" s="31">
        <v>11.34259259259259</v>
      </c>
      <c r="Z332" s="31">
        <v>8.9158950617283956</v>
      </c>
      <c r="AA332" s="6">
        <f t="shared" si="13"/>
        <v>74.771058000000011</v>
      </c>
      <c r="AB332" s="6">
        <f t="shared" si="14"/>
        <v>47.911319500000005</v>
      </c>
      <c r="AC332" s="6">
        <f t="shared" si="15"/>
        <v>60.110917486111113</v>
      </c>
      <c r="AD332" s="7"/>
    </row>
    <row r="333" spans="2:30" x14ac:dyDescent="0.25">
      <c r="B333" s="1">
        <v>43419</v>
      </c>
      <c r="C333" s="29">
        <v>26.666666666666668</v>
      </c>
      <c r="D333" s="29">
        <v>18.888888888888889</v>
      </c>
      <c r="E333" s="29">
        <v>27.777777777777779</v>
      </c>
      <c r="F333" s="29">
        <v>26.666666666666668</v>
      </c>
      <c r="G333" s="29">
        <v>14.722222222222221</v>
      </c>
      <c r="H333" s="29">
        <v>16.666666666666668</v>
      </c>
      <c r="I333" s="29">
        <v>18.888888888888889</v>
      </c>
      <c r="J333" s="29">
        <v>19.166666666666668</v>
      </c>
      <c r="K333" s="30">
        <v>11.111111111111111</v>
      </c>
      <c r="L333" s="30">
        <v>6.1111111111111107</v>
      </c>
      <c r="M333" s="30">
        <v>11.111111111111111</v>
      </c>
      <c r="N333" s="30">
        <v>8.3333333333333339</v>
      </c>
      <c r="O333" s="30">
        <v>1.1111111111111112</v>
      </c>
      <c r="P333" s="30">
        <v>6.666666666666667</v>
      </c>
      <c r="Q333" s="30">
        <v>5</v>
      </c>
      <c r="R333" s="30">
        <v>2.5</v>
      </c>
      <c r="S333" s="31">
        <v>18.125000000000004</v>
      </c>
      <c r="T333" s="31">
        <v>11.712962962962964</v>
      </c>
      <c r="U333" s="31">
        <v>18.865740740740744</v>
      </c>
      <c r="V333" s="31">
        <v>17.118055555555554</v>
      </c>
      <c r="W333" s="31">
        <v>6.2037037037037051</v>
      </c>
      <c r="X333" s="31">
        <v>11.466049382716045</v>
      </c>
      <c r="Y333" s="31">
        <v>10.9375</v>
      </c>
      <c r="Z333" s="31">
        <v>8.5050154320987659</v>
      </c>
      <c r="AA333" s="6">
        <f t="shared" si="13"/>
        <v>74.331008999999995</v>
      </c>
      <c r="AB333" s="6">
        <f t="shared" si="14"/>
        <v>46.471453499999996</v>
      </c>
      <c r="AC333" s="6">
        <f t="shared" si="15"/>
        <v>59.024250232638892</v>
      </c>
      <c r="AD333" s="7"/>
    </row>
    <row r="334" spans="2:30" x14ac:dyDescent="0.25">
      <c r="B334" s="1">
        <v>43420</v>
      </c>
      <c r="C334" s="29">
        <v>23.888888888888889</v>
      </c>
      <c r="D334" s="29">
        <v>19.444444444444443</v>
      </c>
      <c r="E334" s="29">
        <v>23.888888888888889</v>
      </c>
      <c r="F334" s="29">
        <v>25</v>
      </c>
      <c r="G334" s="29">
        <v>17.222222222222221</v>
      </c>
      <c r="H334" s="29">
        <v>16.111111111111111</v>
      </c>
      <c r="I334" s="29">
        <v>20</v>
      </c>
      <c r="J334" s="29">
        <v>20</v>
      </c>
      <c r="K334" s="30">
        <v>11.666666666666666</v>
      </c>
      <c r="L334" s="30">
        <v>5.833333333333333</v>
      </c>
      <c r="M334" s="30">
        <v>11.851851851851855</v>
      </c>
      <c r="N334" s="30">
        <v>10</v>
      </c>
      <c r="O334" s="30">
        <v>0</v>
      </c>
      <c r="P334" s="30">
        <v>7.2222222222222223</v>
      </c>
      <c r="Q334" s="30">
        <v>5</v>
      </c>
      <c r="R334" s="30">
        <v>2.7777777777777777</v>
      </c>
      <c r="S334" s="31">
        <v>17.133487654320987</v>
      </c>
      <c r="T334" s="31">
        <v>11.184413580246913</v>
      </c>
      <c r="U334" s="31">
        <v>17.060185185185187</v>
      </c>
      <c r="V334" s="31">
        <v>16.365740740740737</v>
      </c>
      <c r="W334" s="31">
        <v>6.9444444444444438</v>
      </c>
      <c r="X334" s="31">
        <v>11.921296296296298</v>
      </c>
      <c r="Y334" s="31">
        <v>11.504629629629632</v>
      </c>
      <c r="Z334" s="31">
        <v>9.0200617283950635</v>
      </c>
      <c r="AA334" s="6">
        <f t="shared" si="13"/>
        <v>71.962079000000017</v>
      </c>
      <c r="AB334" s="6">
        <f t="shared" si="14"/>
        <v>47.351514000000002</v>
      </c>
      <c r="AC334" s="6">
        <f t="shared" si="15"/>
        <v>57.73662359722222</v>
      </c>
      <c r="AD334" s="7"/>
    </row>
    <row r="335" spans="2:30" x14ac:dyDescent="0.25">
      <c r="B335" s="1">
        <v>43421</v>
      </c>
      <c r="C335" s="29">
        <v>21.666666666666668</v>
      </c>
      <c r="D335" s="29">
        <v>21.111111111111111</v>
      </c>
      <c r="E335" s="29">
        <v>21.111111111111111</v>
      </c>
      <c r="F335" s="29">
        <v>22.777777777777779</v>
      </c>
      <c r="G335" s="29">
        <v>17.777777777777779</v>
      </c>
      <c r="H335" s="29">
        <v>15</v>
      </c>
      <c r="I335" s="29">
        <v>17.222222222222221</v>
      </c>
      <c r="J335" s="29">
        <v>18.333333333333332</v>
      </c>
      <c r="K335" s="30">
        <v>14.444444444444445</v>
      </c>
      <c r="L335" s="30">
        <v>4.166666666666667</v>
      </c>
      <c r="M335" s="30">
        <v>12.777777777777779</v>
      </c>
      <c r="N335" s="30">
        <v>7.7777777777777777</v>
      </c>
      <c r="O335" s="30">
        <v>0.55555555555555558</v>
      </c>
      <c r="P335" s="30">
        <v>6.666666666666667</v>
      </c>
      <c r="Q335" s="30">
        <v>5.5555555555555554</v>
      </c>
      <c r="R335" s="30">
        <v>1.1111111111111112</v>
      </c>
      <c r="S335" s="31">
        <v>17.152777777777775</v>
      </c>
      <c r="T335" s="31">
        <v>11.724537037037033</v>
      </c>
      <c r="U335" s="31">
        <v>16.844135802469136</v>
      </c>
      <c r="V335" s="31">
        <v>14.837962962962962</v>
      </c>
      <c r="W335" s="31">
        <v>7.6967592592592586</v>
      </c>
      <c r="X335" s="31">
        <v>10.929783950617283</v>
      </c>
      <c r="Y335" s="31">
        <v>10.694444444444445</v>
      </c>
      <c r="Z335" s="31">
        <v>8.1442901234567895</v>
      </c>
      <c r="AA335" s="6">
        <f t="shared" si="13"/>
        <v>69.250229999999988</v>
      </c>
      <c r="AB335" s="6">
        <f t="shared" si="14"/>
        <v>47.265166000000001</v>
      </c>
      <c r="AC335" s="6">
        <f t="shared" si="15"/>
        <v>57.132136340277775</v>
      </c>
      <c r="AD335" s="7"/>
    </row>
    <row r="336" spans="2:30" x14ac:dyDescent="0.25">
      <c r="B336" s="1">
        <v>43422</v>
      </c>
      <c r="C336" s="29">
        <v>22.777777777777779</v>
      </c>
      <c r="D336" s="29">
        <v>21.111111111111111</v>
      </c>
      <c r="E336" s="29">
        <v>22.777777777777779</v>
      </c>
      <c r="F336" s="29">
        <v>25.555555555555557</v>
      </c>
      <c r="G336" s="29">
        <v>17.777777777777779</v>
      </c>
      <c r="H336" s="29">
        <v>13.333333333333334</v>
      </c>
      <c r="I336" s="29">
        <v>16.666666666666668</v>
      </c>
      <c r="J336" s="29">
        <v>20</v>
      </c>
      <c r="K336" s="30">
        <v>12.777777777777779</v>
      </c>
      <c r="L336" s="30">
        <v>4.4444444444444446</v>
      </c>
      <c r="M336" s="30">
        <v>13.333333333333334</v>
      </c>
      <c r="N336" s="30">
        <v>8.8888888888888893</v>
      </c>
      <c r="O336" s="30">
        <v>-0.74074074074074003</v>
      </c>
      <c r="P336" s="30">
        <v>7.0370370370370354</v>
      </c>
      <c r="Q336" s="30">
        <v>5.7407407407407423</v>
      </c>
      <c r="R336" s="30">
        <v>1.6666666666666667</v>
      </c>
      <c r="S336" s="31">
        <v>17.216435185185183</v>
      </c>
      <c r="T336" s="31">
        <v>11.597222222222221</v>
      </c>
      <c r="U336" s="31">
        <v>17.38425925925926</v>
      </c>
      <c r="V336" s="31">
        <v>16.388888888888886</v>
      </c>
      <c r="W336" s="31">
        <v>7.0756172839506171</v>
      </c>
      <c r="X336" s="31">
        <v>10.327932098765432</v>
      </c>
      <c r="Y336" s="31">
        <v>10.331790123456793</v>
      </c>
      <c r="Z336" s="31">
        <v>8.5802469135802486</v>
      </c>
      <c r="AA336" s="6">
        <f t="shared" ref="AA336:AA379" si="16">SUMPRODUCT($C$12:$J$12,C336:J336)*9/5+32</f>
        <v>71.173254000000014</v>
      </c>
      <c r="AB336" s="6">
        <f t="shared" ref="AB336:AB379" si="17">SUMPRODUCT($C$12:$J$12,K336:R336)*9/5+32</f>
        <v>47.493262666666666</v>
      </c>
      <c r="AC336" s="6">
        <f t="shared" ref="AC336:AC379" si="18">SUMPRODUCT($C$12:$J$12,S336:Z336)*9/5+32</f>
        <v>57.747507479166671</v>
      </c>
      <c r="AD336" s="7"/>
    </row>
    <row r="337" spans="2:30" x14ac:dyDescent="0.25">
      <c r="B337" s="1">
        <v>43423</v>
      </c>
      <c r="C337" s="29">
        <v>22.222222222222221</v>
      </c>
      <c r="D337" s="29">
        <v>19.444444444444443</v>
      </c>
      <c r="E337" s="29">
        <v>21.666666666666668</v>
      </c>
      <c r="F337" s="29">
        <v>25.555555555555557</v>
      </c>
      <c r="G337" s="29">
        <v>18.888888888888889</v>
      </c>
      <c r="H337" s="29">
        <v>16.111111111111111</v>
      </c>
      <c r="I337" s="29">
        <v>18.888888888888889</v>
      </c>
      <c r="J337" s="29">
        <v>22.777777777777779</v>
      </c>
      <c r="K337" s="30">
        <v>11.666666666666666</v>
      </c>
      <c r="L337" s="30">
        <v>3.8888888888888888</v>
      </c>
      <c r="M337" s="30">
        <v>12.222222222222221</v>
      </c>
      <c r="N337" s="30">
        <v>10</v>
      </c>
      <c r="O337" s="30">
        <v>1.1111111111111112</v>
      </c>
      <c r="P337" s="30">
        <v>7.2222222222222223</v>
      </c>
      <c r="Q337" s="30">
        <v>5.5555555555555554</v>
      </c>
      <c r="R337" s="30">
        <v>2.2222222222222223</v>
      </c>
      <c r="S337" s="31">
        <v>16.736111111111111</v>
      </c>
      <c r="T337" s="31">
        <v>11.099537037037038</v>
      </c>
      <c r="U337" s="31">
        <v>16.537037037037035</v>
      </c>
      <c r="V337" s="31">
        <v>16.597222222222221</v>
      </c>
      <c r="W337" s="31">
        <v>7.916666666666667</v>
      </c>
      <c r="X337" s="31">
        <v>12.08333333333333</v>
      </c>
      <c r="Y337" s="31">
        <v>11.458333333333336</v>
      </c>
      <c r="Z337" s="31">
        <v>9.976851851851853</v>
      </c>
      <c r="AA337" s="6">
        <f t="shared" si="16"/>
        <v>70.75424799999999</v>
      </c>
      <c r="AB337" s="6">
        <f t="shared" si="17"/>
        <v>47.055259</v>
      </c>
      <c r="AC337" s="6">
        <f t="shared" si="18"/>
        <v>57.579434183333333</v>
      </c>
      <c r="AD337" s="7"/>
    </row>
    <row r="338" spans="2:30" x14ac:dyDescent="0.25">
      <c r="B338" s="1">
        <v>43424</v>
      </c>
      <c r="C338" s="29">
        <v>22.777777777777779</v>
      </c>
      <c r="D338" s="29">
        <v>22.222222222222221</v>
      </c>
      <c r="E338" s="29">
        <v>23.333333333333332</v>
      </c>
      <c r="F338" s="29">
        <v>22.777777777777779</v>
      </c>
      <c r="G338" s="29">
        <v>17.777777777777779</v>
      </c>
      <c r="H338" s="29">
        <v>16.111111111111111</v>
      </c>
      <c r="I338" s="29">
        <v>18.888888888888889</v>
      </c>
      <c r="J338" s="29">
        <v>17.777777777777779</v>
      </c>
      <c r="K338" s="30">
        <v>10.555555555555555</v>
      </c>
      <c r="L338" s="30">
        <v>3.8888888888888888</v>
      </c>
      <c r="M338" s="30">
        <v>11.111111111111111</v>
      </c>
      <c r="N338" s="30">
        <v>7.7777777777777777</v>
      </c>
      <c r="O338" s="30">
        <v>0.55555555555555558</v>
      </c>
      <c r="P338" s="30">
        <v>6.666666666666667</v>
      </c>
      <c r="Q338" s="30">
        <v>5.5555555555555554</v>
      </c>
      <c r="R338" s="30">
        <v>1.6666666666666667</v>
      </c>
      <c r="S338" s="31">
        <v>16.180555555555554</v>
      </c>
      <c r="T338" s="31">
        <v>11.944444444444445</v>
      </c>
      <c r="U338" s="31">
        <v>16.576003086419753</v>
      </c>
      <c r="V338" s="31">
        <v>15.115740740740742</v>
      </c>
      <c r="W338" s="31">
        <v>8.5841049382716061</v>
      </c>
      <c r="X338" s="31">
        <v>12.199074074074074</v>
      </c>
      <c r="Y338" s="31">
        <v>12.09490740740741</v>
      </c>
      <c r="Z338" s="31">
        <v>9.2824074074074083</v>
      </c>
      <c r="AA338" s="6">
        <f t="shared" si="16"/>
        <v>71.302120000000002</v>
      </c>
      <c r="AB338" s="6">
        <f t="shared" si="17"/>
        <v>45.395449999999997</v>
      </c>
      <c r="AC338" s="6">
        <f t="shared" si="18"/>
        <v>57.402780923611111</v>
      </c>
      <c r="AD338" s="7"/>
    </row>
    <row r="339" spans="2:30" x14ac:dyDescent="0.25">
      <c r="B339" s="1">
        <v>43425</v>
      </c>
      <c r="C339" s="29">
        <v>21.666666666666668</v>
      </c>
      <c r="D339" s="29">
        <v>20</v>
      </c>
      <c r="E339" s="29">
        <v>21.111111111111111</v>
      </c>
      <c r="F339" s="29">
        <v>21.666666666666668</v>
      </c>
      <c r="G339" s="29">
        <v>12.777777777777779</v>
      </c>
      <c r="H339" s="29">
        <v>15.555555555555555</v>
      </c>
      <c r="I339" s="29">
        <v>18.888888888888889</v>
      </c>
      <c r="J339" s="29">
        <v>10</v>
      </c>
      <c r="K339" s="30">
        <v>12.222222222222221</v>
      </c>
      <c r="L339" s="30">
        <v>6.666666666666667</v>
      </c>
      <c r="M339" s="30">
        <v>12.222222222222221</v>
      </c>
      <c r="N339" s="30">
        <v>8.3333333333333339</v>
      </c>
      <c r="O339" s="30">
        <v>5</v>
      </c>
      <c r="P339" s="30">
        <v>13.333333333333334</v>
      </c>
      <c r="Q339" s="30">
        <v>12.777777777777779</v>
      </c>
      <c r="R339" s="30">
        <v>7.2222222222222223</v>
      </c>
      <c r="S339" s="31">
        <v>16.757716049382719</v>
      </c>
      <c r="T339" s="31">
        <v>13.356481481481481</v>
      </c>
      <c r="U339" s="31">
        <v>16.929012345679009</v>
      </c>
      <c r="V339" s="31">
        <v>14.791666666666664</v>
      </c>
      <c r="W339" s="31">
        <v>10.347222222222223</v>
      </c>
      <c r="X339" s="31">
        <v>14.255401234567904</v>
      </c>
      <c r="Y339" s="31">
        <v>15.567129629629632</v>
      </c>
      <c r="Z339" s="31">
        <v>9.0096450617283974</v>
      </c>
      <c r="AA339" s="6">
        <f t="shared" si="16"/>
        <v>67.973157999999998</v>
      </c>
      <c r="AB339" s="6">
        <f t="shared" si="17"/>
        <v>49.957082</v>
      </c>
      <c r="AC339" s="6">
        <f t="shared" si="18"/>
        <v>59.067941460416662</v>
      </c>
      <c r="AD339" s="7"/>
    </row>
    <row r="340" spans="2:30" x14ac:dyDescent="0.25">
      <c r="B340" s="1">
        <v>43426</v>
      </c>
      <c r="C340" s="29">
        <v>19.444444444444443</v>
      </c>
      <c r="D340" s="29">
        <v>18.333333333333332</v>
      </c>
      <c r="E340" s="29">
        <v>20</v>
      </c>
      <c r="F340" s="29">
        <v>18.333333333333332</v>
      </c>
      <c r="G340" s="29">
        <v>16.666666666666668</v>
      </c>
      <c r="H340" s="29">
        <v>16.666666666666668</v>
      </c>
      <c r="I340" s="29">
        <v>18.888888888888889</v>
      </c>
      <c r="J340" s="29">
        <v>15</v>
      </c>
      <c r="K340" s="30">
        <v>13.333333333333334</v>
      </c>
      <c r="L340" s="30">
        <v>11.111111111111111</v>
      </c>
      <c r="M340" s="30">
        <v>13.888888888888889</v>
      </c>
      <c r="N340" s="30">
        <v>11.111111111111111</v>
      </c>
      <c r="O340" s="30">
        <v>11.111111111111111</v>
      </c>
      <c r="P340" s="30">
        <v>12.777777777777779</v>
      </c>
      <c r="Q340" s="30">
        <v>11.111111111111111</v>
      </c>
      <c r="R340" s="30">
        <v>10</v>
      </c>
      <c r="S340" s="31">
        <v>16.134259259259256</v>
      </c>
      <c r="T340" s="31">
        <v>13.33333333333333</v>
      </c>
      <c r="U340" s="31">
        <v>17.164627425044092</v>
      </c>
      <c r="V340" s="31">
        <v>14.533179012345679</v>
      </c>
      <c r="W340" s="31">
        <v>13.495370370370372</v>
      </c>
      <c r="X340" s="31">
        <v>14.652777777777779</v>
      </c>
      <c r="Y340" s="31">
        <v>14.467592592592593</v>
      </c>
      <c r="Z340" s="31">
        <v>12.03786375661376</v>
      </c>
      <c r="AA340" s="6">
        <f t="shared" si="16"/>
        <v>65.806899999999999</v>
      </c>
      <c r="AB340" s="6">
        <f t="shared" si="17"/>
        <v>53.839884999999995</v>
      </c>
      <c r="AC340" s="6">
        <f t="shared" si="18"/>
        <v>59.131961760416665</v>
      </c>
      <c r="AD340" s="7"/>
    </row>
    <row r="341" spans="2:30" x14ac:dyDescent="0.25">
      <c r="B341" s="1">
        <v>43427</v>
      </c>
      <c r="C341" s="29">
        <v>20</v>
      </c>
      <c r="D341" s="29">
        <v>15.555555555555555</v>
      </c>
      <c r="E341" s="29">
        <v>21.111111111111111</v>
      </c>
      <c r="F341" s="29">
        <v>18.333333333333332</v>
      </c>
      <c r="G341" s="29">
        <v>14.444444444444445</v>
      </c>
      <c r="H341" s="29">
        <v>16.111111111111111</v>
      </c>
      <c r="I341" s="29">
        <v>16.111111111111111</v>
      </c>
      <c r="J341" s="29">
        <v>13.888888888888889</v>
      </c>
      <c r="K341" s="30">
        <v>12.222222222222221</v>
      </c>
      <c r="L341" s="30">
        <v>11.111111111111111</v>
      </c>
      <c r="M341" s="30">
        <v>12.222222222222221</v>
      </c>
      <c r="N341" s="30">
        <v>8.8888888888888893</v>
      </c>
      <c r="O341" s="30">
        <v>11.666666666666666</v>
      </c>
      <c r="P341" s="30">
        <v>12.777777777777779</v>
      </c>
      <c r="Q341" s="30">
        <v>12.777777777777779</v>
      </c>
      <c r="R341" s="30">
        <v>11.111111111111111</v>
      </c>
      <c r="S341" s="31">
        <v>16.331018518518515</v>
      </c>
      <c r="T341" s="31">
        <v>13.252314814814811</v>
      </c>
      <c r="U341" s="31">
        <v>16.6358024691358</v>
      </c>
      <c r="V341" s="31">
        <v>13.674768518518519</v>
      </c>
      <c r="W341" s="31">
        <v>12.806712962962967</v>
      </c>
      <c r="X341" s="31">
        <v>15.214120370370365</v>
      </c>
      <c r="Y341" s="31">
        <v>14.652777777777777</v>
      </c>
      <c r="Z341" s="31">
        <v>12.253086419753089</v>
      </c>
      <c r="AA341" s="6">
        <f t="shared" si="16"/>
        <v>64.605919999999998</v>
      </c>
      <c r="AB341" s="6">
        <f t="shared" si="17"/>
        <v>52.501322999999999</v>
      </c>
      <c r="AC341" s="6">
        <f t="shared" si="18"/>
        <v>58.621946892361109</v>
      </c>
      <c r="AD341" s="7"/>
    </row>
    <row r="342" spans="2:30" x14ac:dyDescent="0.25">
      <c r="B342" s="1">
        <v>43428</v>
      </c>
      <c r="C342" s="29">
        <v>21.111111111111111</v>
      </c>
      <c r="D342" s="29">
        <v>18.888888888888889</v>
      </c>
      <c r="E342" s="29">
        <v>21.111111111111111</v>
      </c>
      <c r="F342" s="29">
        <v>20</v>
      </c>
      <c r="G342" s="29">
        <v>16.666666666666668</v>
      </c>
      <c r="H342" s="29">
        <v>16.111111111111111</v>
      </c>
      <c r="I342" s="29">
        <v>17.222222222222221</v>
      </c>
      <c r="J342" s="29">
        <v>17.777777777777779</v>
      </c>
      <c r="K342" s="30">
        <v>12.777777777777779</v>
      </c>
      <c r="L342" s="30">
        <v>11.666666666666666</v>
      </c>
      <c r="M342" s="30">
        <v>13.888888888888889</v>
      </c>
      <c r="N342" s="30">
        <v>8.8888888888888893</v>
      </c>
      <c r="O342" s="30">
        <v>10.555555555555555</v>
      </c>
      <c r="P342" s="30">
        <v>11.111111111111111</v>
      </c>
      <c r="Q342" s="30">
        <v>10.555555555555555</v>
      </c>
      <c r="R342" s="30">
        <v>10</v>
      </c>
      <c r="S342" s="31">
        <v>16.807484567901234</v>
      </c>
      <c r="T342" s="31">
        <v>14.949845679012347</v>
      </c>
      <c r="U342" s="31">
        <v>16.967592592592592</v>
      </c>
      <c r="V342" s="31">
        <v>14.143518518518517</v>
      </c>
      <c r="W342" s="31">
        <v>14.440586419753087</v>
      </c>
      <c r="X342" s="31">
        <v>14.046296296296292</v>
      </c>
      <c r="Y342" s="31">
        <v>14.699074074074071</v>
      </c>
      <c r="Z342" s="31">
        <v>13.542989417989416</v>
      </c>
      <c r="AA342" s="6">
        <f t="shared" si="16"/>
        <v>67.275059999999996</v>
      </c>
      <c r="AB342" s="6">
        <f t="shared" si="17"/>
        <v>52.898538000000002</v>
      </c>
      <c r="AC342" s="6">
        <f t="shared" si="18"/>
        <v>59.847717634325399</v>
      </c>
      <c r="AD342" s="7"/>
    </row>
    <row r="343" spans="2:30" x14ac:dyDescent="0.25">
      <c r="B343" s="1">
        <v>43429</v>
      </c>
      <c r="C343" s="29">
        <v>23.888888888888889</v>
      </c>
      <c r="D343" s="29">
        <v>16.666666666666668</v>
      </c>
      <c r="E343" s="29">
        <v>25</v>
      </c>
      <c r="F343" s="29">
        <v>24.444444444444443</v>
      </c>
      <c r="G343" s="29">
        <v>16.666666666666668</v>
      </c>
      <c r="H343" s="29">
        <v>16.111111111111111</v>
      </c>
      <c r="I343" s="29">
        <v>18.333333333333332</v>
      </c>
      <c r="J343" s="29">
        <v>20.555555555555557</v>
      </c>
      <c r="K343" s="30">
        <v>13.472222222222221</v>
      </c>
      <c r="L343" s="30">
        <v>10.555555555555555</v>
      </c>
      <c r="M343" s="30">
        <v>13.888888888888889</v>
      </c>
      <c r="N343" s="30">
        <v>8.3333333333333339</v>
      </c>
      <c r="O343" s="30">
        <v>6.1111111111111107</v>
      </c>
      <c r="P343" s="30">
        <v>10</v>
      </c>
      <c r="Q343" s="30">
        <v>8.3333333333333339</v>
      </c>
      <c r="R343" s="30">
        <v>5.5555555555555554</v>
      </c>
      <c r="S343" s="31">
        <v>17.482638888888889</v>
      </c>
      <c r="T343" s="31">
        <v>12.848544973544975</v>
      </c>
      <c r="U343" s="31">
        <v>17.935956790123452</v>
      </c>
      <c r="V343" s="31">
        <v>16.643518518518519</v>
      </c>
      <c r="W343" s="31">
        <v>11.07253086419753</v>
      </c>
      <c r="X343" s="31">
        <v>12.430555555555559</v>
      </c>
      <c r="Y343" s="31">
        <v>12.746913580246913</v>
      </c>
      <c r="Z343" s="31">
        <v>12.268518518518519</v>
      </c>
      <c r="AA343" s="6">
        <f t="shared" si="16"/>
        <v>70.923675000000003</v>
      </c>
      <c r="AB343" s="6">
        <f t="shared" si="17"/>
        <v>51.344000000000001</v>
      </c>
      <c r="AC343" s="6">
        <f t="shared" si="18"/>
        <v>59.741564787698408</v>
      </c>
      <c r="AD343" s="7"/>
    </row>
    <row r="344" spans="2:30" x14ac:dyDescent="0.25">
      <c r="B344" s="1">
        <v>43430</v>
      </c>
      <c r="C344" s="29">
        <v>25</v>
      </c>
      <c r="D344" s="29">
        <v>19.444444444444443</v>
      </c>
      <c r="E344" s="29">
        <v>26.111111111111111</v>
      </c>
      <c r="F344" s="29">
        <v>25</v>
      </c>
      <c r="G344" s="29">
        <v>16.111111111111111</v>
      </c>
      <c r="H344" s="29">
        <v>16.666666666666668</v>
      </c>
      <c r="I344" s="29">
        <v>19.444444444444443</v>
      </c>
      <c r="J344" s="29">
        <v>17.222222222222221</v>
      </c>
      <c r="K344" s="30">
        <v>12.777777777777779</v>
      </c>
      <c r="L344" s="30">
        <v>8.0555555555555554</v>
      </c>
      <c r="M344" s="30">
        <v>13.333333333333334</v>
      </c>
      <c r="N344" s="30">
        <v>12.777777777777779</v>
      </c>
      <c r="O344" s="30">
        <v>6.5277777777777777</v>
      </c>
      <c r="P344" s="30">
        <v>9.4444444444444446</v>
      </c>
      <c r="Q344" s="30">
        <v>7.7777777777777777</v>
      </c>
      <c r="R344" s="30">
        <v>6.666666666666667</v>
      </c>
      <c r="S344" s="31">
        <v>18.00925925925926</v>
      </c>
      <c r="T344" s="31">
        <v>12.738040123456793</v>
      </c>
      <c r="U344" s="31">
        <v>18.738425925925927</v>
      </c>
      <c r="V344" s="31">
        <v>18.298611111111107</v>
      </c>
      <c r="W344" s="31">
        <v>10.932870370370372</v>
      </c>
      <c r="X344" s="31">
        <v>12.719907407407407</v>
      </c>
      <c r="Y344" s="31">
        <v>13.171296296296298</v>
      </c>
      <c r="Z344" s="31">
        <v>10.810185185185185</v>
      </c>
      <c r="AA344" s="6">
        <f t="shared" si="16"/>
        <v>72.911088000000007</v>
      </c>
      <c r="AB344" s="6">
        <f t="shared" si="17"/>
        <v>51.533382250000003</v>
      </c>
      <c r="AC344" s="6">
        <f t="shared" si="18"/>
        <v>60.792360697222222</v>
      </c>
      <c r="AD344" s="7"/>
    </row>
    <row r="345" spans="2:30" x14ac:dyDescent="0.25">
      <c r="B345" s="1">
        <v>43431</v>
      </c>
      <c r="C345" s="29">
        <v>23.888888888888889</v>
      </c>
      <c r="D345" s="29">
        <v>19.444444444444443</v>
      </c>
      <c r="E345" s="29">
        <v>22.777777777777779</v>
      </c>
      <c r="F345" s="29">
        <v>25</v>
      </c>
      <c r="G345" s="29">
        <v>13.888888888888889</v>
      </c>
      <c r="H345" s="29">
        <v>15.555555555555555</v>
      </c>
      <c r="I345" s="29">
        <v>17.222222222222221</v>
      </c>
      <c r="J345" s="29">
        <v>12.666666666666664</v>
      </c>
      <c r="K345" s="30">
        <v>13.888888888888889</v>
      </c>
      <c r="L345" s="30">
        <v>8.8888888888888893</v>
      </c>
      <c r="M345" s="30">
        <v>12.777777777777779</v>
      </c>
      <c r="N345" s="30">
        <v>10</v>
      </c>
      <c r="O345" s="30">
        <v>8.8888888888888893</v>
      </c>
      <c r="P345" s="30">
        <v>10.555555555555555</v>
      </c>
      <c r="Q345" s="30">
        <v>8.8888888888888893</v>
      </c>
      <c r="R345" s="30">
        <v>8.3333333333333339</v>
      </c>
      <c r="S345" s="31">
        <v>18.055555555555554</v>
      </c>
      <c r="T345" s="31">
        <v>14.317129629629628</v>
      </c>
      <c r="U345" s="31">
        <v>17.210648148148149</v>
      </c>
      <c r="V345" s="31">
        <v>16.273148148148149</v>
      </c>
      <c r="W345" s="31">
        <v>11.932870370370368</v>
      </c>
      <c r="X345" s="31">
        <v>13.692129629629633</v>
      </c>
      <c r="Y345" s="31">
        <v>13.618827160493828</v>
      </c>
      <c r="Z345" s="31">
        <v>10.822916666666666</v>
      </c>
      <c r="AA345" s="6">
        <f t="shared" si="16"/>
        <v>70.150150200000013</v>
      </c>
      <c r="AB345" s="6">
        <f t="shared" si="17"/>
        <v>51.499741999999998</v>
      </c>
      <c r="AC345" s="6">
        <f t="shared" si="18"/>
        <v>60.183527865972223</v>
      </c>
      <c r="AD345" s="7"/>
    </row>
    <row r="346" spans="2:30" x14ac:dyDescent="0.25">
      <c r="B346" s="1">
        <v>43432</v>
      </c>
      <c r="C346" s="29">
        <v>20.555555555555557</v>
      </c>
      <c r="D346" s="29">
        <v>15</v>
      </c>
      <c r="E346" s="29">
        <v>19.444444444444443</v>
      </c>
      <c r="F346" s="29">
        <v>20.555555555555557</v>
      </c>
      <c r="G346" s="29">
        <v>15.740740740740742</v>
      </c>
      <c r="H346" s="29">
        <v>17.222222222222221</v>
      </c>
      <c r="I346" s="29">
        <v>16.666666666666668</v>
      </c>
      <c r="J346" s="29">
        <v>13.888888888888889</v>
      </c>
      <c r="K346" s="30">
        <v>13.333333333333334</v>
      </c>
      <c r="L346" s="30">
        <v>12.777777777777779</v>
      </c>
      <c r="M346" s="30">
        <v>12.222222222222221</v>
      </c>
      <c r="N346" s="30">
        <v>7.7777777777777777</v>
      </c>
      <c r="O346" s="30">
        <v>13.333333333333334</v>
      </c>
      <c r="P346" s="30">
        <v>13.611111111111111</v>
      </c>
      <c r="Q346" s="30">
        <v>13.888888888888889</v>
      </c>
      <c r="R346" s="30">
        <v>11.111111111111111</v>
      </c>
      <c r="S346" s="31">
        <v>16.778549382716051</v>
      </c>
      <c r="T346" s="31">
        <v>13.408564814814815</v>
      </c>
      <c r="U346" s="31">
        <v>16.356095679012345</v>
      </c>
      <c r="V346" s="31">
        <v>14.328703703703702</v>
      </c>
      <c r="W346" s="31">
        <v>13.9429012345679</v>
      </c>
      <c r="X346" s="31">
        <v>15.136959876543207</v>
      </c>
      <c r="Y346" s="31">
        <v>15.196759259259258</v>
      </c>
      <c r="Z346" s="31">
        <v>12.550540123456791</v>
      </c>
      <c r="AA346" s="6">
        <f t="shared" si="16"/>
        <v>64.854316666666676</v>
      </c>
      <c r="AB346" s="6">
        <f t="shared" si="17"/>
        <v>53.4206565</v>
      </c>
      <c r="AC346" s="6">
        <f t="shared" si="18"/>
        <v>59.13872839166666</v>
      </c>
      <c r="AD346" s="7"/>
    </row>
    <row r="347" spans="2:30" x14ac:dyDescent="0.25">
      <c r="B347" s="1">
        <v>43433</v>
      </c>
      <c r="C347" s="29">
        <v>17.777777777777779</v>
      </c>
      <c r="D347" s="29">
        <v>15.833333333333334</v>
      </c>
      <c r="E347" s="29">
        <v>18.888888888888889</v>
      </c>
      <c r="F347" s="29">
        <v>15</v>
      </c>
      <c r="G347" s="29">
        <v>13.333333333333334</v>
      </c>
      <c r="H347" s="29">
        <v>15.555555555555555</v>
      </c>
      <c r="I347" s="29">
        <v>15</v>
      </c>
      <c r="J347" s="29">
        <v>12.777777777777779</v>
      </c>
      <c r="K347" s="30">
        <v>12.222222222222221</v>
      </c>
      <c r="L347" s="30">
        <v>11.666666666666666</v>
      </c>
      <c r="M347" s="30">
        <v>14.074074074074076</v>
      </c>
      <c r="N347" s="30">
        <v>10</v>
      </c>
      <c r="O347" s="30">
        <v>8.3333333333333339</v>
      </c>
      <c r="P347" s="30">
        <v>12.777777777777779</v>
      </c>
      <c r="Q347" s="30">
        <v>12.222222222222221</v>
      </c>
      <c r="R347" s="30">
        <v>7.2222222222222223</v>
      </c>
      <c r="S347" s="31">
        <v>14.680169753086419</v>
      </c>
      <c r="T347" s="31">
        <v>13.163580246913583</v>
      </c>
      <c r="U347" s="31">
        <v>16.175540123456791</v>
      </c>
      <c r="V347" s="31">
        <v>12.64043209876543</v>
      </c>
      <c r="W347" s="31">
        <v>12.021604938271606</v>
      </c>
      <c r="X347" s="31">
        <v>14.120370370370367</v>
      </c>
      <c r="Y347" s="31">
        <v>13.406635802469138</v>
      </c>
      <c r="Z347" s="31">
        <v>10.150518077601413</v>
      </c>
      <c r="AA347" s="6">
        <f t="shared" si="16"/>
        <v>61.532002000000006</v>
      </c>
      <c r="AB347" s="6">
        <f t="shared" si="17"/>
        <v>53.270382999999995</v>
      </c>
      <c r="AC347" s="6">
        <f t="shared" si="18"/>
        <v>57.101102188988094</v>
      </c>
      <c r="AD347" s="7"/>
    </row>
    <row r="348" spans="2:30" x14ac:dyDescent="0.25">
      <c r="B348" s="1">
        <v>43434</v>
      </c>
      <c r="C348" s="29">
        <v>18.888888888888889</v>
      </c>
      <c r="D348" s="29">
        <v>15.555555555555555</v>
      </c>
      <c r="E348" s="29">
        <v>20</v>
      </c>
      <c r="F348" s="29">
        <v>17.222222222222221</v>
      </c>
      <c r="G348" s="29">
        <v>15</v>
      </c>
      <c r="H348" s="29">
        <v>15.555555555555555</v>
      </c>
      <c r="I348" s="29">
        <v>15.555555555555555</v>
      </c>
      <c r="J348" s="29">
        <v>13.888888888888889</v>
      </c>
      <c r="K348" s="30">
        <v>11.666666666666666</v>
      </c>
      <c r="L348" s="30">
        <v>8.3333333333333339</v>
      </c>
      <c r="M348" s="30">
        <v>12.777777777777779</v>
      </c>
      <c r="N348" s="30">
        <v>10.555555555555555</v>
      </c>
      <c r="O348" s="30">
        <v>4.4444444444444446</v>
      </c>
      <c r="P348" s="30">
        <v>10.555555555555555</v>
      </c>
      <c r="Q348" s="30">
        <v>7.7777777777777777</v>
      </c>
      <c r="R348" s="30">
        <v>3.8888888888888888</v>
      </c>
      <c r="S348" s="31">
        <v>15.19675925925926</v>
      </c>
      <c r="T348" s="31">
        <v>12.172067901234568</v>
      </c>
      <c r="U348" s="31">
        <v>16.166666666666668</v>
      </c>
      <c r="V348" s="31">
        <v>13.393132716049381</v>
      </c>
      <c r="W348" s="31">
        <v>9.612268518518519</v>
      </c>
      <c r="X348" s="31">
        <v>13.00925925925926</v>
      </c>
      <c r="Y348" s="31">
        <v>12.499999999999998</v>
      </c>
      <c r="Z348" s="31">
        <v>8.2523148148148149</v>
      </c>
      <c r="AA348" s="6">
        <f t="shared" si="16"/>
        <v>63.340997000000002</v>
      </c>
      <c r="AB348" s="6">
        <f t="shared" si="17"/>
        <v>50.003149000000001</v>
      </c>
      <c r="AC348" s="6">
        <f t="shared" si="18"/>
        <v>56.598759655555561</v>
      </c>
      <c r="AD348" s="7"/>
    </row>
    <row r="349" spans="2:30" x14ac:dyDescent="0.25">
      <c r="B349" s="1">
        <v>43435</v>
      </c>
      <c r="C349" s="29">
        <v>18.333333333333332</v>
      </c>
      <c r="D349" s="29">
        <v>10.555555555555555</v>
      </c>
      <c r="E349" s="29">
        <v>18.888888888888889</v>
      </c>
      <c r="F349" s="29">
        <v>16.666666666666668</v>
      </c>
      <c r="G349" s="29">
        <v>15</v>
      </c>
      <c r="H349" s="29">
        <v>14.444444444444445</v>
      </c>
      <c r="I349" s="29">
        <v>14.444444444444445</v>
      </c>
      <c r="J349" s="29">
        <v>13.888888888888889</v>
      </c>
      <c r="K349" s="30">
        <v>9.4444444444444446</v>
      </c>
      <c r="L349" s="30">
        <v>5.5555555555555554</v>
      </c>
      <c r="M349" s="30">
        <v>10</v>
      </c>
      <c r="N349" s="30">
        <v>7.2222222222222223</v>
      </c>
      <c r="O349" s="30">
        <v>5.5555555555555554</v>
      </c>
      <c r="P349" s="30">
        <v>10</v>
      </c>
      <c r="Q349" s="30">
        <v>6.666666666666667</v>
      </c>
      <c r="R349" s="30">
        <v>3.8888888888888888</v>
      </c>
      <c r="S349" s="31">
        <v>13.796296296296296</v>
      </c>
      <c r="T349" s="31">
        <v>8.005401234567902</v>
      </c>
      <c r="U349" s="31">
        <v>14.421296296296298</v>
      </c>
      <c r="V349" s="31">
        <v>11.574074074074074</v>
      </c>
      <c r="W349" s="31">
        <v>9.6913580246913575</v>
      </c>
      <c r="X349" s="31">
        <v>11.932870370370368</v>
      </c>
      <c r="Y349" s="31">
        <v>10.347222222222223</v>
      </c>
      <c r="Z349" s="31">
        <v>9.6103395061728403</v>
      </c>
      <c r="AA349" s="6">
        <f t="shared" si="16"/>
        <v>60.509920000000001</v>
      </c>
      <c r="AB349" s="6">
        <f t="shared" si="17"/>
        <v>45.90146</v>
      </c>
      <c r="AC349" s="6">
        <f t="shared" si="18"/>
        <v>52.950457749999998</v>
      </c>
    </row>
    <row r="350" spans="2:30" x14ac:dyDescent="0.25">
      <c r="B350" s="1">
        <v>43436</v>
      </c>
      <c r="C350" s="29">
        <v>17.777777777777779</v>
      </c>
      <c r="D350" s="29">
        <v>13.333333333333334</v>
      </c>
      <c r="E350" s="29">
        <v>18.333333333333332</v>
      </c>
      <c r="F350" s="29">
        <v>16.666666666666668</v>
      </c>
      <c r="G350" s="29">
        <v>12.222222222222221</v>
      </c>
      <c r="H350" s="29">
        <v>12.222222222222221</v>
      </c>
      <c r="I350" s="29">
        <v>13.888888888888889</v>
      </c>
      <c r="J350" s="29">
        <v>13.333333333333334</v>
      </c>
      <c r="K350" s="30">
        <v>11.666666666666666</v>
      </c>
      <c r="L350" s="30">
        <v>3.8888888888888888</v>
      </c>
      <c r="M350" s="30">
        <v>10</v>
      </c>
      <c r="N350" s="30">
        <v>6.1111111111111107</v>
      </c>
      <c r="O350" s="30">
        <v>1.2962962962962976</v>
      </c>
      <c r="P350" s="30">
        <v>6.666666666666667</v>
      </c>
      <c r="Q350" s="30">
        <v>4.4444444444444446</v>
      </c>
      <c r="R350" s="30">
        <v>2.2222222222222223</v>
      </c>
      <c r="S350" s="31">
        <v>14.189814814814817</v>
      </c>
      <c r="T350" s="31">
        <v>8.5532407407407387</v>
      </c>
      <c r="U350" s="31">
        <v>14.687500000000002</v>
      </c>
      <c r="V350" s="31">
        <v>10.964506172839506</v>
      </c>
      <c r="W350" s="31">
        <v>6.4660493827160499</v>
      </c>
      <c r="X350" s="31">
        <v>9.942129629629628</v>
      </c>
      <c r="Y350" s="31">
        <v>9.2824074074074083</v>
      </c>
      <c r="Z350" s="31">
        <v>5.9259259259259247</v>
      </c>
      <c r="AA350" s="6">
        <f t="shared" si="16"/>
        <v>60.586053</v>
      </c>
      <c r="AB350" s="6">
        <f t="shared" si="17"/>
        <v>44.476096666666663</v>
      </c>
      <c r="AC350" s="6">
        <f t="shared" si="18"/>
        <v>52.375406715277776</v>
      </c>
    </row>
    <row r="351" spans="2:30" x14ac:dyDescent="0.25">
      <c r="B351" s="1">
        <v>43437</v>
      </c>
      <c r="C351" s="29">
        <v>20</v>
      </c>
      <c r="D351" s="29">
        <v>15</v>
      </c>
      <c r="E351" s="29">
        <v>20.555555555555557</v>
      </c>
      <c r="F351" s="29">
        <v>19.444444444444443</v>
      </c>
      <c r="G351" s="29">
        <v>10.555555555555555</v>
      </c>
      <c r="H351" s="29">
        <v>12.777777777777779</v>
      </c>
      <c r="I351" s="29">
        <v>15.555555555555555</v>
      </c>
      <c r="J351" s="29">
        <v>11.666666666666666</v>
      </c>
      <c r="K351" s="30">
        <v>11.111111111111111</v>
      </c>
      <c r="L351" s="30">
        <v>5.2777777777777777</v>
      </c>
      <c r="M351" s="30">
        <v>10</v>
      </c>
      <c r="N351" s="30">
        <v>6.666666666666667</v>
      </c>
      <c r="O351" s="30">
        <v>0.55555555555555558</v>
      </c>
      <c r="P351" s="30">
        <v>8.3333333333333339</v>
      </c>
      <c r="Q351" s="30">
        <v>7.2222222222222223</v>
      </c>
      <c r="R351" s="30">
        <v>1.1111111111111112</v>
      </c>
      <c r="S351" s="31">
        <v>14.675925925925924</v>
      </c>
      <c r="T351" s="31">
        <v>9.7800925925925934</v>
      </c>
      <c r="U351" s="31">
        <v>14.375</v>
      </c>
      <c r="V351" s="31">
        <v>12.430555555555555</v>
      </c>
      <c r="W351" s="31">
        <v>5.9027777777777795</v>
      </c>
      <c r="X351" s="31">
        <v>10.995370370370372</v>
      </c>
      <c r="Y351" s="31">
        <v>10.671296296296296</v>
      </c>
      <c r="Z351" s="31">
        <v>6.354166666666667</v>
      </c>
      <c r="AA351" s="6">
        <f t="shared" si="16"/>
        <v>63.851929999999996</v>
      </c>
      <c r="AB351" s="6">
        <f t="shared" si="17"/>
        <v>45.521766</v>
      </c>
      <c r="AC351" s="6">
        <f t="shared" si="18"/>
        <v>53.589229770833334</v>
      </c>
    </row>
    <row r="352" spans="2:30" x14ac:dyDescent="0.25">
      <c r="B352" s="1">
        <v>43438</v>
      </c>
      <c r="C352" s="29">
        <v>21.666666666666668</v>
      </c>
      <c r="D352" s="29">
        <v>13.333333333333334</v>
      </c>
      <c r="E352" s="29">
        <v>21.666666666666668</v>
      </c>
      <c r="F352" s="29">
        <v>20.555555555555557</v>
      </c>
      <c r="G352" s="29">
        <v>10</v>
      </c>
      <c r="H352" s="29">
        <v>12.222222222222221</v>
      </c>
      <c r="I352" s="29">
        <v>12.222222222222221</v>
      </c>
      <c r="J352" s="29">
        <v>14.444444444444445</v>
      </c>
      <c r="K352" s="30">
        <v>11.111111111111111</v>
      </c>
      <c r="L352" s="30">
        <v>8.3333333333333339</v>
      </c>
      <c r="M352" s="30">
        <v>10.555555555555555</v>
      </c>
      <c r="N352" s="30">
        <v>8.3333333333333339</v>
      </c>
      <c r="O352" s="30">
        <v>6.666666666666667</v>
      </c>
      <c r="P352" s="30">
        <v>10</v>
      </c>
      <c r="Q352" s="30">
        <v>9.4444444444444446</v>
      </c>
      <c r="R352" s="30">
        <v>7.7777777777777777</v>
      </c>
      <c r="S352" s="31">
        <v>15.532407407407405</v>
      </c>
      <c r="T352" s="31">
        <v>11.099537037037036</v>
      </c>
      <c r="U352" s="31">
        <v>15.127314814814818</v>
      </c>
      <c r="V352" s="31">
        <v>13.865740740740739</v>
      </c>
      <c r="W352" s="31">
        <v>8.2407407407407387</v>
      </c>
      <c r="X352" s="31">
        <v>10.775462962962964</v>
      </c>
      <c r="Y352" s="31">
        <v>10.740740740740739</v>
      </c>
      <c r="Z352" s="31">
        <v>11.064814814814815</v>
      </c>
      <c r="AA352" s="6">
        <f t="shared" si="16"/>
        <v>63.944245000000002</v>
      </c>
      <c r="AB352" s="6">
        <f t="shared" si="17"/>
        <v>48.848777999999996</v>
      </c>
      <c r="AC352" s="6">
        <f t="shared" si="18"/>
        <v>55.574079979166669</v>
      </c>
    </row>
    <row r="353" spans="2:29" x14ac:dyDescent="0.25">
      <c r="B353" s="1">
        <v>43439</v>
      </c>
      <c r="C353" s="29">
        <v>16.111111111111111</v>
      </c>
      <c r="D353" s="29">
        <v>15</v>
      </c>
      <c r="E353" s="29">
        <v>15.555555555555555</v>
      </c>
      <c r="F353" s="29">
        <v>11.666666666666666</v>
      </c>
      <c r="G353" s="29">
        <v>12.222222222222221</v>
      </c>
      <c r="H353" s="29">
        <v>12.777777777777779</v>
      </c>
      <c r="I353" s="29">
        <v>15</v>
      </c>
      <c r="J353" s="29">
        <v>12.222222222222221</v>
      </c>
      <c r="K353" s="30">
        <v>11.666666666666666</v>
      </c>
      <c r="L353" s="30">
        <v>10.555555555555555</v>
      </c>
      <c r="M353" s="30">
        <v>11.111111111111111</v>
      </c>
      <c r="N353" s="30">
        <v>5.5555555555555554</v>
      </c>
      <c r="O353" s="30">
        <v>7.7777777777777777</v>
      </c>
      <c r="P353" s="30">
        <v>10</v>
      </c>
      <c r="Q353" s="30">
        <v>9.4444444444444446</v>
      </c>
      <c r="R353" s="30">
        <v>6.666666666666667</v>
      </c>
      <c r="S353" s="31">
        <v>13.263888888888888</v>
      </c>
      <c r="T353" s="31">
        <v>12.384259259259258</v>
      </c>
      <c r="U353" s="31">
        <v>12.842592592592593</v>
      </c>
      <c r="V353" s="31">
        <v>9.1898148148148149</v>
      </c>
      <c r="W353" s="31">
        <v>9.5370370370370363</v>
      </c>
      <c r="X353" s="31">
        <v>11.23456790123457</v>
      </c>
      <c r="Y353" s="31">
        <v>11.597222222222223</v>
      </c>
      <c r="Z353" s="31">
        <v>9.4444444444444446</v>
      </c>
      <c r="AA353" s="6">
        <f t="shared" si="16"/>
        <v>57.942613000000009</v>
      </c>
      <c r="AB353" s="6">
        <f t="shared" si="17"/>
        <v>49.112072999999995</v>
      </c>
      <c r="AC353" s="6">
        <f t="shared" si="18"/>
        <v>53.013995616666662</v>
      </c>
    </row>
    <row r="354" spans="2:29" x14ac:dyDescent="0.25">
      <c r="B354" s="1">
        <v>43440</v>
      </c>
      <c r="C354" s="29">
        <v>13.888888888888889</v>
      </c>
      <c r="D354" s="29">
        <v>11.944444444444445</v>
      </c>
      <c r="E354" s="29">
        <v>15</v>
      </c>
      <c r="F354" s="29">
        <v>12.777777777777779</v>
      </c>
      <c r="G354" s="29">
        <v>15</v>
      </c>
      <c r="H354" s="29">
        <v>15.555555555555555</v>
      </c>
      <c r="I354" s="29">
        <v>16.666666666666668</v>
      </c>
      <c r="J354" s="29">
        <v>16.666666666666668</v>
      </c>
      <c r="K354" s="30">
        <v>10.317460317460316</v>
      </c>
      <c r="L354" s="30">
        <v>9.2592592592592577</v>
      </c>
      <c r="M354" s="30">
        <v>11.111111111111111</v>
      </c>
      <c r="N354" s="30">
        <v>9.4444444444444446</v>
      </c>
      <c r="O354" s="30">
        <v>6.1111111111111107</v>
      </c>
      <c r="P354" s="30">
        <v>10</v>
      </c>
      <c r="Q354" s="30">
        <v>8.8888888888888893</v>
      </c>
      <c r="R354" s="30">
        <v>3.3333333333333335</v>
      </c>
      <c r="S354" s="31">
        <v>12.510912698412701</v>
      </c>
      <c r="T354" s="31">
        <v>10.283564814814815</v>
      </c>
      <c r="U354" s="31">
        <v>13.13271604938272</v>
      </c>
      <c r="V354" s="31">
        <v>10.883487654320987</v>
      </c>
      <c r="W354" s="31">
        <v>9.6064814814814827</v>
      </c>
      <c r="X354" s="31">
        <v>12.245370370370367</v>
      </c>
      <c r="Y354" s="31">
        <v>11.99074074074074</v>
      </c>
      <c r="Z354" s="31">
        <v>8.7037037037037024</v>
      </c>
      <c r="AA354" s="6">
        <f t="shared" si="16"/>
        <v>57.350847000000002</v>
      </c>
      <c r="AB354" s="6">
        <f t="shared" si="17"/>
        <v>49.190666666666665</v>
      </c>
      <c r="AC354" s="6">
        <f t="shared" si="18"/>
        <v>52.885091225000004</v>
      </c>
    </row>
    <row r="355" spans="2:29" x14ac:dyDescent="0.25">
      <c r="B355" s="1">
        <v>43441</v>
      </c>
      <c r="C355" s="29">
        <v>20.555555555555557</v>
      </c>
      <c r="D355" s="29">
        <v>14.444444444444445</v>
      </c>
      <c r="E355" s="29">
        <v>21.666666666666668</v>
      </c>
      <c r="F355" s="29">
        <v>18.333333333333332</v>
      </c>
      <c r="G355" s="29">
        <v>14.444444444444445</v>
      </c>
      <c r="H355" s="29">
        <v>15.555555555555555</v>
      </c>
      <c r="I355" s="29">
        <v>17.777777777777779</v>
      </c>
      <c r="J355" s="29">
        <v>14.444444444444445</v>
      </c>
      <c r="K355" s="30">
        <v>9.4444444444444446</v>
      </c>
      <c r="L355" s="30">
        <v>7.7777777777777777</v>
      </c>
      <c r="M355" s="30">
        <v>11.111111111111111</v>
      </c>
      <c r="N355" s="30">
        <v>10.555555555555555</v>
      </c>
      <c r="O355" s="30">
        <v>2.2222222222222223</v>
      </c>
      <c r="P355" s="30">
        <v>7.7777777777777777</v>
      </c>
      <c r="Q355" s="30">
        <v>6.666666666666667</v>
      </c>
      <c r="R355" s="30">
        <v>2.2222222222222223</v>
      </c>
      <c r="S355" s="31">
        <v>14.837962962962964</v>
      </c>
      <c r="T355" s="31">
        <v>10.894290123456789</v>
      </c>
      <c r="U355" s="31">
        <v>15.682870370370367</v>
      </c>
      <c r="V355" s="31">
        <v>14.25925925925926</v>
      </c>
      <c r="W355" s="31">
        <v>7.6851851851851842</v>
      </c>
      <c r="X355" s="31">
        <v>11.134259259259258</v>
      </c>
      <c r="Y355" s="31">
        <v>11.388888888888888</v>
      </c>
      <c r="Z355" s="31">
        <v>6.770833333333333</v>
      </c>
      <c r="AA355" s="6">
        <f t="shared" si="16"/>
        <v>65.006184999999988</v>
      </c>
      <c r="AB355" s="6">
        <f t="shared" si="17"/>
        <v>47.847735</v>
      </c>
      <c r="AC355" s="6">
        <f t="shared" si="18"/>
        <v>55.589934826388891</v>
      </c>
    </row>
    <row r="356" spans="2:29" x14ac:dyDescent="0.25">
      <c r="B356" s="1">
        <v>43442</v>
      </c>
      <c r="C356" s="29">
        <v>21.111111111111111</v>
      </c>
      <c r="D356" s="29">
        <v>13.888888888888889</v>
      </c>
      <c r="E356" s="29">
        <v>21.111111111111111</v>
      </c>
      <c r="F356" s="29">
        <v>22.777777777777779</v>
      </c>
      <c r="G356" s="29">
        <v>15</v>
      </c>
      <c r="H356" s="29">
        <v>15</v>
      </c>
      <c r="I356" s="29">
        <v>16.666666666666668</v>
      </c>
      <c r="J356" s="29">
        <v>17.222222222222221</v>
      </c>
      <c r="K356" s="30">
        <v>11.111111111111111</v>
      </c>
      <c r="L356" s="30">
        <v>6.7777777777777795</v>
      </c>
      <c r="M356" s="30">
        <v>10</v>
      </c>
      <c r="N356" s="30">
        <v>6.666666666666667</v>
      </c>
      <c r="O356" s="30">
        <v>2.2222222222222223</v>
      </c>
      <c r="P356" s="30">
        <v>7.2222222222222223</v>
      </c>
      <c r="Q356" s="30">
        <v>5.5555555555555554</v>
      </c>
      <c r="R356" s="30">
        <v>3.3333333333333335</v>
      </c>
      <c r="S356" s="31">
        <v>15.393518518518517</v>
      </c>
      <c r="T356" s="31">
        <v>10.087191358024691</v>
      </c>
      <c r="U356" s="31">
        <v>15.462962962962964</v>
      </c>
      <c r="V356" s="31">
        <v>13.842592592592588</v>
      </c>
      <c r="W356" s="31">
        <v>7.8152006172839501</v>
      </c>
      <c r="X356" s="31">
        <v>11.064814814814815</v>
      </c>
      <c r="Y356" s="31">
        <v>10.405092592592593</v>
      </c>
      <c r="Z356" s="31">
        <v>9.4675925925925934</v>
      </c>
      <c r="AA356" s="6">
        <f t="shared" si="16"/>
        <v>66.172781999999998</v>
      </c>
      <c r="AB356" s="6">
        <f t="shared" si="17"/>
        <v>45.912461</v>
      </c>
      <c r="AC356" s="6">
        <f t="shared" si="18"/>
        <v>55.146050597916663</v>
      </c>
    </row>
    <row r="357" spans="2:29" x14ac:dyDescent="0.25">
      <c r="B357" s="1">
        <v>43443</v>
      </c>
      <c r="C357" s="29">
        <v>21.666666666666668</v>
      </c>
      <c r="D357" s="29">
        <v>12.222222222222221</v>
      </c>
      <c r="E357" s="29">
        <v>22.222222222222221</v>
      </c>
      <c r="F357" s="29">
        <v>22.222222222222221</v>
      </c>
      <c r="G357" s="29">
        <v>11.111111111111111</v>
      </c>
      <c r="H357" s="29">
        <v>12.222222222222221</v>
      </c>
      <c r="I357" s="29">
        <v>12.222222222222221</v>
      </c>
      <c r="J357" s="29">
        <v>11.111111111111111</v>
      </c>
      <c r="K357" s="30">
        <v>11.666666666666666</v>
      </c>
      <c r="L357" s="30">
        <v>8.8888888888888893</v>
      </c>
      <c r="M357" s="30">
        <v>11.111111111111111</v>
      </c>
      <c r="N357" s="30">
        <v>8.8888888888888893</v>
      </c>
      <c r="O357" s="30">
        <v>3.8888888888888888</v>
      </c>
      <c r="P357" s="30">
        <v>6.666666666666667</v>
      </c>
      <c r="Q357" s="30">
        <v>6.1111111111111107</v>
      </c>
      <c r="R357" s="30">
        <v>2.2222222222222223</v>
      </c>
      <c r="S357" s="31">
        <v>16.041666666666668</v>
      </c>
      <c r="T357" s="31">
        <v>10.289351851851853</v>
      </c>
      <c r="U357" s="31">
        <v>15.798611111111109</v>
      </c>
      <c r="V357" s="31">
        <v>14.814814814814815</v>
      </c>
      <c r="W357" s="31">
        <v>7.1315586419753076</v>
      </c>
      <c r="X357" s="31">
        <v>9.6759259259259274</v>
      </c>
      <c r="Y357" s="31">
        <v>9.2592592592592577</v>
      </c>
      <c r="Z357" s="31">
        <v>7.0370370370370372</v>
      </c>
      <c r="AA357" s="6">
        <f t="shared" si="16"/>
        <v>64.331928000000005</v>
      </c>
      <c r="AB357" s="6">
        <f t="shared" si="17"/>
        <v>48.269087999999996</v>
      </c>
      <c r="AC357" s="6">
        <f t="shared" si="18"/>
        <v>55.402741621527774</v>
      </c>
    </row>
    <row r="358" spans="2:29" x14ac:dyDescent="0.25">
      <c r="B358" s="1">
        <v>43444</v>
      </c>
      <c r="C358" s="29">
        <v>20</v>
      </c>
      <c r="D358" s="29">
        <v>10</v>
      </c>
      <c r="E358" s="29">
        <v>19.444444444444443</v>
      </c>
      <c r="F358" s="29">
        <v>19.444444444444443</v>
      </c>
      <c r="G358" s="29">
        <v>14.444444444444445</v>
      </c>
      <c r="H358" s="29">
        <v>13.888888888888889</v>
      </c>
      <c r="I358" s="29">
        <v>13.333333333333334</v>
      </c>
      <c r="J358" s="29">
        <v>16.666666666666668</v>
      </c>
      <c r="K358" s="30">
        <v>13.888888888888889</v>
      </c>
      <c r="L358" s="30">
        <v>8.8888888888888893</v>
      </c>
      <c r="M358" s="30">
        <v>11.666666666666666</v>
      </c>
      <c r="N358" s="30">
        <v>10.555555555555555</v>
      </c>
      <c r="O358" s="30">
        <v>6.1111111111111107</v>
      </c>
      <c r="P358" s="30">
        <v>8.3333333333333339</v>
      </c>
      <c r="Q358" s="30">
        <v>6.666666666666667</v>
      </c>
      <c r="R358" s="30">
        <v>6.666666666666667</v>
      </c>
      <c r="S358" s="31">
        <v>16.041666666666668</v>
      </c>
      <c r="T358" s="31">
        <v>9.3672839506172867</v>
      </c>
      <c r="U358" s="31">
        <v>15.381944444444445</v>
      </c>
      <c r="V358" s="31">
        <v>14.050925925925924</v>
      </c>
      <c r="W358" s="31">
        <v>9.6566358024691379</v>
      </c>
      <c r="X358" s="31">
        <v>10.648148148148147</v>
      </c>
      <c r="Y358" s="31">
        <v>9.5601851851851851</v>
      </c>
      <c r="Z358" s="31">
        <v>11.087962962962962</v>
      </c>
      <c r="AA358" s="6">
        <f t="shared" si="16"/>
        <v>61.796250000000001</v>
      </c>
      <c r="AB358" s="6">
        <f t="shared" si="17"/>
        <v>50.290665000000004</v>
      </c>
      <c r="AC358" s="6">
        <f t="shared" si="18"/>
        <v>55.171249145833329</v>
      </c>
    </row>
    <row r="359" spans="2:29" x14ac:dyDescent="0.25">
      <c r="B359" s="1">
        <v>43445</v>
      </c>
      <c r="C359" s="29">
        <v>21.111111111111111</v>
      </c>
      <c r="D359" s="29">
        <v>12.222222222222221</v>
      </c>
      <c r="E359" s="29">
        <v>19.444444444444443</v>
      </c>
      <c r="F359" s="29">
        <v>21.111111111111111</v>
      </c>
      <c r="G359" s="29">
        <v>13.888888888888889</v>
      </c>
      <c r="H359" s="29">
        <v>13.333333333333334</v>
      </c>
      <c r="I359" s="29">
        <v>15.555555555555555</v>
      </c>
      <c r="J359" s="29">
        <v>17.222222222222221</v>
      </c>
      <c r="K359" s="30">
        <v>10.555555555555555</v>
      </c>
      <c r="L359" s="30">
        <v>5.5555555555555554</v>
      </c>
      <c r="M359" s="30">
        <v>10.555555555555555</v>
      </c>
      <c r="N359" s="30">
        <v>9.4444444444444446</v>
      </c>
      <c r="O359" s="30">
        <v>0.55555555555555558</v>
      </c>
      <c r="P359" s="30">
        <v>8.3333333333333339</v>
      </c>
      <c r="Q359" s="30">
        <v>6.1111111111111107</v>
      </c>
      <c r="R359" s="30">
        <v>3.3333333333333335</v>
      </c>
      <c r="S359" s="31">
        <v>14.976851851851855</v>
      </c>
      <c r="T359" s="31">
        <v>9.7569444444444446</v>
      </c>
      <c r="U359" s="31">
        <v>14.972993827160494</v>
      </c>
      <c r="V359" s="31">
        <v>14.004629629629628</v>
      </c>
      <c r="W359" s="31">
        <v>7.5586419753086425</v>
      </c>
      <c r="X359" s="31">
        <v>10.814429012345679</v>
      </c>
      <c r="Y359" s="31">
        <v>9.9054783950617278</v>
      </c>
      <c r="Z359" s="31">
        <v>9.5949074074074066</v>
      </c>
      <c r="AA359" s="6">
        <f t="shared" si="16"/>
        <v>63.881076</v>
      </c>
      <c r="AB359" s="6">
        <f t="shared" si="17"/>
        <v>46.535213999999996</v>
      </c>
      <c r="AC359" s="6">
        <f t="shared" si="18"/>
        <v>54.619537676388887</v>
      </c>
    </row>
    <row r="360" spans="2:29" x14ac:dyDescent="0.25">
      <c r="B360" s="1">
        <v>43446</v>
      </c>
      <c r="C360" s="29">
        <v>18.888888888888889</v>
      </c>
      <c r="D360" s="29">
        <v>13.333333333333334</v>
      </c>
      <c r="E360" s="29">
        <v>18.055555555555557</v>
      </c>
      <c r="F360" s="29">
        <v>18.333333333333332</v>
      </c>
      <c r="G360" s="29">
        <v>15</v>
      </c>
      <c r="H360" s="29">
        <v>16.666666666666668</v>
      </c>
      <c r="I360" s="29">
        <v>16.111111111111111</v>
      </c>
      <c r="J360" s="29">
        <v>17.222222222222221</v>
      </c>
      <c r="K360" s="30">
        <v>11.666666666666666</v>
      </c>
      <c r="L360" s="30">
        <v>4.4444444444444446</v>
      </c>
      <c r="M360" s="30">
        <v>10</v>
      </c>
      <c r="N360" s="30">
        <v>6.666666666666667</v>
      </c>
      <c r="O360" s="30">
        <v>5</v>
      </c>
      <c r="P360" s="30">
        <v>9.4444444444444446</v>
      </c>
      <c r="Q360" s="30">
        <v>7.7777777777777777</v>
      </c>
      <c r="R360" s="30">
        <v>4.4444444444444446</v>
      </c>
      <c r="S360" s="31">
        <v>14.602623456790125</v>
      </c>
      <c r="T360" s="31">
        <v>9.2939814814814792</v>
      </c>
      <c r="U360" s="31">
        <v>13.998842592592593</v>
      </c>
      <c r="V360" s="31">
        <v>11.990740740740742</v>
      </c>
      <c r="W360" s="31">
        <v>9.5949074074074083</v>
      </c>
      <c r="X360" s="31">
        <v>12.488425925925929</v>
      </c>
      <c r="Y360" s="31">
        <v>11.712962962962964</v>
      </c>
      <c r="Z360" s="31">
        <v>10.289351851851853</v>
      </c>
      <c r="AA360" s="6">
        <f t="shared" si="16"/>
        <v>62.396284999999992</v>
      </c>
      <c r="AB360" s="6">
        <f t="shared" si="17"/>
        <v>46.133380000000002</v>
      </c>
      <c r="AC360" s="6">
        <f t="shared" si="18"/>
        <v>53.902162777777782</v>
      </c>
    </row>
    <row r="361" spans="2:29" x14ac:dyDescent="0.25">
      <c r="B361" s="1">
        <v>43447</v>
      </c>
      <c r="C361" s="29">
        <v>25</v>
      </c>
      <c r="D361" s="29">
        <v>15</v>
      </c>
      <c r="E361" s="29">
        <v>25.555555555555557</v>
      </c>
      <c r="F361" s="29">
        <v>24.444444444444443</v>
      </c>
      <c r="G361" s="29">
        <v>13.888888888888889</v>
      </c>
      <c r="H361" s="29">
        <v>15.555555555555555</v>
      </c>
      <c r="I361" s="29">
        <v>17.222222222222221</v>
      </c>
      <c r="J361" s="29">
        <v>15.555555555555555</v>
      </c>
      <c r="K361" s="30">
        <v>8.8888888888888893</v>
      </c>
      <c r="L361" s="30">
        <v>5</v>
      </c>
      <c r="M361" s="30">
        <v>9.4444444444444446</v>
      </c>
      <c r="N361" s="30">
        <v>5.5555555555555554</v>
      </c>
      <c r="O361" s="30">
        <v>2.2222222222222223</v>
      </c>
      <c r="P361" s="30">
        <v>6.666666666666667</v>
      </c>
      <c r="Q361" s="30">
        <v>4.4444444444444446</v>
      </c>
      <c r="R361" s="30">
        <v>1.6666666666666667</v>
      </c>
      <c r="S361" s="31">
        <v>16.655092592592592</v>
      </c>
      <c r="T361" s="31">
        <v>9.2708333333333339</v>
      </c>
      <c r="U361" s="31">
        <v>15.931712962962964</v>
      </c>
      <c r="V361" s="31">
        <v>14.722222222222223</v>
      </c>
      <c r="W361" s="31">
        <v>7.3321759259259247</v>
      </c>
      <c r="X361" s="31">
        <v>11.168981481481481</v>
      </c>
      <c r="Y361" s="31">
        <v>10.717592592592593</v>
      </c>
      <c r="Z361" s="31">
        <v>7.7893518518518512</v>
      </c>
      <c r="AA361" s="6">
        <f t="shared" si="16"/>
        <v>70.127296000000001</v>
      </c>
      <c r="AB361" s="6">
        <f t="shared" si="17"/>
        <v>43.729534999999998</v>
      </c>
      <c r="AC361" s="6">
        <f t="shared" si="18"/>
        <v>55.662466656249997</v>
      </c>
    </row>
    <row r="362" spans="2:29" x14ac:dyDescent="0.25">
      <c r="B362" s="1">
        <v>43448</v>
      </c>
      <c r="C362" s="29">
        <v>20.555555555555557</v>
      </c>
      <c r="D362" s="29">
        <v>15</v>
      </c>
      <c r="E362" s="29">
        <v>20</v>
      </c>
      <c r="F362" s="29">
        <v>20</v>
      </c>
      <c r="G362" s="29">
        <v>14.444444444444445</v>
      </c>
      <c r="H362" s="29">
        <v>16.111111111111111</v>
      </c>
      <c r="I362" s="29">
        <v>17.222222222222221</v>
      </c>
      <c r="J362" s="29">
        <v>14.444444444444445</v>
      </c>
      <c r="K362" s="30">
        <v>13.888888888888889</v>
      </c>
      <c r="L362" s="30">
        <v>6.666666666666667</v>
      </c>
      <c r="M362" s="30">
        <v>12.222222222222221</v>
      </c>
      <c r="N362" s="30">
        <v>9.4444444444444446</v>
      </c>
      <c r="O362" s="30">
        <v>3.1944444444444446</v>
      </c>
      <c r="P362" s="30">
        <v>8.3333333333333339</v>
      </c>
      <c r="Q362" s="30">
        <v>6.666666666666667</v>
      </c>
      <c r="R362" s="30">
        <v>2.7777777777777777</v>
      </c>
      <c r="S362" s="31">
        <v>16.377314814814817</v>
      </c>
      <c r="T362" s="31">
        <v>9.976851851851853</v>
      </c>
      <c r="U362" s="31">
        <v>15.694444444444443</v>
      </c>
      <c r="V362" s="31">
        <v>13.726851851851853</v>
      </c>
      <c r="W362" s="31">
        <v>9.3614969135802468</v>
      </c>
      <c r="X362" s="31">
        <v>12.812500000000005</v>
      </c>
      <c r="Y362" s="31">
        <v>12.870370370370367</v>
      </c>
      <c r="Z362" s="31">
        <v>8.067129629629628</v>
      </c>
      <c r="AA362" s="6">
        <f t="shared" si="16"/>
        <v>64.909216000000001</v>
      </c>
      <c r="AB362" s="6">
        <f t="shared" si="17"/>
        <v>48.921632250000002</v>
      </c>
      <c r="AC362" s="6">
        <f t="shared" si="18"/>
        <v>56.109020649305556</v>
      </c>
    </row>
    <row r="363" spans="2:29" x14ac:dyDescent="0.25">
      <c r="B363" s="1">
        <v>43449</v>
      </c>
      <c r="C363" s="29">
        <v>21.666666666666668</v>
      </c>
      <c r="D363" s="29">
        <v>18.333333333333332</v>
      </c>
      <c r="E363" s="29">
        <v>22.222222222222221</v>
      </c>
      <c r="F363" s="29">
        <v>23.888888888888889</v>
      </c>
      <c r="G363" s="29">
        <v>13.333333333333334</v>
      </c>
      <c r="H363" s="29">
        <v>16.111111111111111</v>
      </c>
      <c r="I363" s="29">
        <v>18.333333333333332</v>
      </c>
      <c r="J363" s="29">
        <v>9.603174603174601</v>
      </c>
      <c r="K363" s="30">
        <v>8.8888888888888893</v>
      </c>
      <c r="L363" s="30">
        <v>3.8888888888888888</v>
      </c>
      <c r="M363" s="30">
        <v>8.8888888888888893</v>
      </c>
      <c r="N363" s="30">
        <v>8.3333333333333339</v>
      </c>
      <c r="O363" s="30">
        <v>7.2222222222222223</v>
      </c>
      <c r="P363" s="30">
        <v>11.666666666666666</v>
      </c>
      <c r="Q363" s="30">
        <v>8.3333333333333339</v>
      </c>
      <c r="R363" s="30">
        <v>6.5277777777777777</v>
      </c>
      <c r="S363" s="31">
        <v>14.861111111111112</v>
      </c>
      <c r="T363" s="31">
        <v>9.768518518518519</v>
      </c>
      <c r="U363" s="31">
        <v>15.115740740740735</v>
      </c>
      <c r="V363" s="31">
        <v>14.745370370370368</v>
      </c>
      <c r="W363" s="31">
        <v>9.9045414462081141</v>
      </c>
      <c r="X363" s="31">
        <v>13.425925925925929</v>
      </c>
      <c r="Y363" s="31">
        <v>13.125000000000002</v>
      </c>
      <c r="Z363" s="31">
        <v>8.1247244268077576</v>
      </c>
      <c r="AA363" s="6">
        <f t="shared" si="16"/>
        <v>68.591786285714292</v>
      </c>
      <c r="AB363" s="6">
        <f t="shared" si="17"/>
        <v>45.76139225</v>
      </c>
      <c r="AC363" s="6">
        <f t="shared" si="18"/>
        <v>55.844564685416664</v>
      </c>
    </row>
    <row r="364" spans="2:29" x14ac:dyDescent="0.25">
      <c r="B364" s="1">
        <v>43450</v>
      </c>
      <c r="C364" s="29">
        <v>21.666666666666668</v>
      </c>
      <c r="D364" s="29">
        <v>18.333333333333332</v>
      </c>
      <c r="E364" s="29">
        <v>19.444444444444443</v>
      </c>
      <c r="F364" s="29">
        <v>22.777777777777779</v>
      </c>
      <c r="G364" s="29">
        <v>12.222222222222221</v>
      </c>
      <c r="H364" s="29">
        <v>16.111111111111111</v>
      </c>
      <c r="I364" s="29">
        <v>16.666666666666668</v>
      </c>
      <c r="J364" s="29">
        <v>11.851851851851855</v>
      </c>
      <c r="K364" s="30">
        <v>7.7777777777777777</v>
      </c>
      <c r="L364" s="30">
        <v>5</v>
      </c>
      <c r="M364" s="30">
        <v>7.7777777777777777</v>
      </c>
      <c r="N364" s="30">
        <v>5.5555555555555554</v>
      </c>
      <c r="O364" s="30">
        <v>6.666666666666667</v>
      </c>
      <c r="P364" s="30">
        <v>11.111111111111111</v>
      </c>
      <c r="Q364" s="30">
        <v>11.111111111111111</v>
      </c>
      <c r="R364" s="30">
        <v>9.4444444444444446</v>
      </c>
      <c r="S364" s="31">
        <v>14.004629629629628</v>
      </c>
      <c r="T364" s="31">
        <v>12.187500000000002</v>
      </c>
      <c r="U364" s="31">
        <v>14.077932098765432</v>
      </c>
      <c r="V364" s="31">
        <v>13.125</v>
      </c>
      <c r="W364" s="31">
        <v>10.381944444444445</v>
      </c>
      <c r="X364" s="31">
        <v>13.726851851851855</v>
      </c>
      <c r="Y364" s="31">
        <v>13.819444444444445</v>
      </c>
      <c r="Z364" s="31">
        <v>10.60378086419753</v>
      </c>
      <c r="AA364" s="6">
        <f t="shared" si="16"/>
        <v>66.590740666666676</v>
      </c>
      <c r="AB364" s="6">
        <f t="shared" si="17"/>
        <v>45.074727000000003</v>
      </c>
      <c r="AC364" s="6">
        <f t="shared" si="18"/>
        <v>55.747428684027781</v>
      </c>
    </row>
    <row r="365" spans="2:29" x14ac:dyDescent="0.25">
      <c r="B365" s="1">
        <v>43451</v>
      </c>
      <c r="C365" s="29">
        <v>18.888888888888889</v>
      </c>
      <c r="D365" s="29">
        <v>13.888888888888889</v>
      </c>
      <c r="E365" s="29">
        <v>17.777777777777779</v>
      </c>
      <c r="F365" s="29">
        <v>17.777777777777779</v>
      </c>
      <c r="G365" s="29">
        <v>13.888888888888889</v>
      </c>
      <c r="H365" s="29">
        <v>15</v>
      </c>
      <c r="I365" s="29">
        <v>16.666666666666668</v>
      </c>
      <c r="J365" s="29">
        <v>12.222222222222221</v>
      </c>
      <c r="K365" s="30">
        <v>13.333333333333334</v>
      </c>
      <c r="L365" s="30">
        <v>10</v>
      </c>
      <c r="M365" s="30">
        <v>12.777777777777779</v>
      </c>
      <c r="N365" s="30">
        <v>9.4444444444444446</v>
      </c>
      <c r="O365" s="30">
        <v>8.8888888888888893</v>
      </c>
      <c r="P365" s="30">
        <v>10</v>
      </c>
      <c r="Q365" s="30">
        <v>8.8888888888888893</v>
      </c>
      <c r="R365" s="30">
        <v>8.1481481481481453</v>
      </c>
      <c r="S365" s="31">
        <v>15.690586419753084</v>
      </c>
      <c r="T365" s="31">
        <v>12.341820987654323</v>
      </c>
      <c r="U365" s="31">
        <v>15.478780864197526</v>
      </c>
      <c r="V365" s="31">
        <v>13.437499999999998</v>
      </c>
      <c r="W365" s="31">
        <v>11.597222222222221</v>
      </c>
      <c r="X365" s="31">
        <v>12.307098765432096</v>
      </c>
      <c r="Y365" s="31">
        <v>12.488425925925926</v>
      </c>
      <c r="Z365" s="31">
        <v>10.420524691358025</v>
      </c>
      <c r="AA365" s="6">
        <f t="shared" si="16"/>
        <v>61.999170000000007</v>
      </c>
      <c r="AB365" s="6">
        <f t="shared" si="17"/>
        <v>51.517348333333331</v>
      </c>
      <c r="AC365" s="6">
        <f t="shared" si="18"/>
        <v>56.775279094444443</v>
      </c>
    </row>
    <row r="366" spans="2:29" x14ac:dyDescent="0.25">
      <c r="B366" s="1">
        <v>43452</v>
      </c>
      <c r="C366" s="29">
        <v>19.444444444444443</v>
      </c>
      <c r="D366" s="29">
        <v>15.555555555555555</v>
      </c>
      <c r="E366" s="29">
        <v>20</v>
      </c>
      <c r="F366" s="29">
        <v>18.888888888888889</v>
      </c>
      <c r="G366" s="29">
        <v>16.111111111111111</v>
      </c>
      <c r="H366" s="29">
        <v>15</v>
      </c>
      <c r="I366" s="29">
        <v>17.777777777777779</v>
      </c>
      <c r="J366" s="29">
        <v>13.888888888888889</v>
      </c>
      <c r="K366" s="30">
        <v>12.222222222222221</v>
      </c>
      <c r="L366" s="30">
        <v>8.2222222222222214</v>
      </c>
      <c r="M366" s="30">
        <v>12.222222222222221</v>
      </c>
      <c r="N366" s="30">
        <v>9.0740740740740762</v>
      </c>
      <c r="O366" s="30">
        <v>6.666666666666667</v>
      </c>
      <c r="P366" s="30">
        <v>8.3333333333333339</v>
      </c>
      <c r="Q366" s="30">
        <v>6.666666666666667</v>
      </c>
      <c r="R366" s="30">
        <v>7.2222222222222223</v>
      </c>
      <c r="S366" s="31">
        <v>15.179398148148147</v>
      </c>
      <c r="T366" s="31">
        <v>11.137345679012347</v>
      </c>
      <c r="U366" s="31">
        <v>15.447530864197532</v>
      </c>
      <c r="V366" s="31">
        <v>13.564539241622576</v>
      </c>
      <c r="W366" s="31">
        <v>11.643518518518519</v>
      </c>
      <c r="X366" s="31">
        <v>11.412037037037038</v>
      </c>
      <c r="Y366" s="31">
        <v>11.643518518518519</v>
      </c>
      <c r="Z366" s="31">
        <v>10.758101851851849</v>
      </c>
      <c r="AA366" s="6">
        <f t="shared" si="16"/>
        <v>64.648917000000012</v>
      </c>
      <c r="AB366" s="6">
        <f t="shared" si="17"/>
        <v>49.434797000000003</v>
      </c>
      <c r="AC366" s="6">
        <f t="shared" si="18"/>
        <v>56.065564344246035</v>
      </c>
    </row>
    <row r="367" spans="2:29" x14ac:dyDescent="0.25">
      <c r="B367" s="1">
        <v>43453</v>
      </c>
      <c r="C367" s="29">
        <v>23.333333333333332</v>
      </c>
      <c r="D367" s="29">
        <v>15.555555555555555</v>
      </c>
      <c r="E367" s="29">
        <v>23.333333333333332</v>
      </c>
      <c r="F367" s="29">
        <v>23.333333333333332</v>
      </c>
      <c r="G367" s="29">
        <v>18.333333333333332</v>
      </c>
      <c r="H367" s="29">
        <v>15</v>
      </c>
      <c r="I367" s="29">
        <v>15</v>
      </c>
      <c r="J367" s="29">
        <v>17.222222222222221</v>
      </c>
      <c r="K367" s="30">
        <v>10</v>
      </c>
      <c r="L367" s="30">
        <v>5.9999999999999982</v>
      </c>
      <c r="M367" s="30">
        <v>9.4444444444444446</v>
      </c>
      <c r="N367" s="30">
        <v>7.7777777777777777</v>
      </c>
      <c r="O367" s="30">
        <v>8.6111111111111107</v>
      </c>
      <c r="P367" s="30">
        <v>10.833333333333334</v>
      </c>
      <c r="Q367" s="30">
        <v>8.3333333333333339</v>
      </c>
      <c r="R367" s="30">
        <v>6.1111111111111107</v>
      </c>
      <c r="S367" s="31">
        <v>15.578703703703702</v>
      </c>
      <c r="T367" s="31">
        <v>9.9502314814814827</v>
      </c>
      <c r="U367" s="31">
        <v>15.416666666666666</v>
      </c>
      <c r="V367" s="31">
        <v>14.884259259259261</v>
      </c>
      <c r="W367" s="31">
        <v>12.357253086419753</v>
      </c>
      <c r="X367" s="31">
        <v>12.916666666666666</v>
      </c>
      <c r="Y367" s="31">
        <v>11.554783950617285</v>
      </c>
      <c r="Z367" s="31">
        <v>11.99074074074074</v>
      </c>
      <c r="AA367" s="6">
        <f t="shared" si="16"/>
        <v>68.49578600000001</v>
      </c>
      <c r="AB367" s="6">
        <f t="shared" si="17"/>
        <v>46.940310999999994</v>
      </c>
      <c r="AC367" s="6">
        <f t="shared" si="18"/>
        <v>56.353331618055556</v>
      </c>
    </row>
    <row r="368" spans="2:29" x14ac:dyDescent="0.25">
      <c r="B368" s="1">
        <v>43454</v>
      </c>
      <c r="C368" s="29">
        <v>24.444444444444443</v>
      </c>
      <c r="D368" s="29">
        <v>15</v>
      </c>
      <c r="E368" s="29">
        <v>23.333333333333332</v>
      </c>
      <c r="F368" s="29">
        <v>26.111111111111111</v>
      </c>
      <c r="G368" s="29">
        <v>11.666666666666666</v>
      </c>
      <c r="H368" s="29">
        <v>11.666666666666666</v>
      </c>
      <c r="I368" s="29">
        <v>12.777777777777779</v>
      </c>
      <c r="J368" s="29">
        <v>11.666666666666666</v>
      </c>
      <c r="K368" s="30">
        <v>10</v>
      </c>
      <c r="L368" s="30">
        <v>5</v>
      </c>
      <c r="M368" s="30">
        <v>9.4444444444444446</v>
      </c>
      <c r="N368" s="30">
        <v>7.7777777777777777</v>
      </c>
      <c r="O368" s="30">
        <v>7.2222222222222223</v>
      </c>
      <c r="P368" s="30">
        <v>8.3333333333333339</v>
      </c>
      <c r="Q368" s="30">
        <v>7.9629629629629655</v>
      </c>
      <c r="R368" s="30">
        <v>8.0555555555555554</v>
      </c>
      <c r="S368" s="31">
        <v>15.763888888888891</v>
      </c>
      <c r="T368" s="31">
        <v>9.9768518518518512</v>
      </c>
      <c r="U368" s="31">
        <v>15.219907407407405</v>
      </c>
      <c r="V368" s="31">
        <v>15.740740740740742</v>
      </c>
      <c r="W368" s="31">
        <v>10.09259259259259</v>
      </c>
      <c r="X368" s="31">
        <v>10.397376543209877</v>
      </c>
      <c r="Y368" s="31">
        <v>10.293981481481481</v>
      </c>
      <c r="Z368" s="31">
        <v>10.198688271604937</v>
      </c>
      <c r="AA368" s="6">
        <f t="shared" si="16"/>
        <v>68.062702999999999</v>
      </c>
      <c r="AB368" s="6">
        <f t="shared" si="17"/>
        <v>46.412041833333333</v>
      </c>
      <c r="AC368" s="6">
        <f t="shared" si="18"/>
        <v>55.967928425694438</v>
      </c>
    </row>
    <row r="369" spans="2:29" x14ac:dyDescent="0.25">
      <c r="B369" s="1">
        <v>43455</v>
      </c>
      <c r="C369" s="29">
        <v>20.555555555555557</v>
      </c>
      <c r="D369" s="29">
        <v>12.222222222222221</v>
      </c>
      <c r="E369" s="29">
        <v>19.444444444444443</v>
      </c>
      <c r="F369" s="29">
        <v>21.666666666666668</v>
      </c>
      <c r="G369" s="29">
        <v>12.777777777777779</v>
      </c>
      <c r="H369" s="29">
        <v>13.611111111111111</v>
      </c>
      <c r="I369" s="29">
        <v>15.555555555555555</v>
      </c>
      <c r="J369" s="29">
        <v>15</v>
      </c>
      <c r="K369" s="30">
        <v>12.777777777777779</v>
      </c>
      <c r="L369" s="30">
        <v>9.4444444444444446</v>
      </c>
      <c r="M369" s="30">
        <v>12.222222222222221</v>
      </c>
      <c r="N369" s="30">
        <v>9.4444444444444446</v>
      </c>
      <c r="O369" s="30">
        <v>7.2222222222222223</v>
      </c>
      <c r="P369" s="30">
        <v>10.555555555555555</v>
      </c>
      <c r="Q369" s="30">
        <v>10</v>
      </c>
      <c r="R369" s="30">
        <v>4.4444444444444446</v>
      </c>
      <c r="S369" s="31">
        <v>15.601851851851853</v>
      </c>
      <c r="T369" s="31">
        <v>10.690586419753087</v>
      </c>
      <c r="U369" s="31">
        <v>15.194830246913581</v>
      </c>
      <c r="V369" s="31">
        <v>14.293981481481483</v>
      </c>
      <c r="W369" s="31">
        <v>10.297067901234572</v>
      </c>
      <c r="X369" s="31">
        <v>12.126543209876543</v>
      </c>
      <c r="Y369" s="31">
        <v>12.372685185185183</v>
      </c>
      <c r="Z369" s="31">
        <v>10.131172839506172</v>
      </c>
      <c r="AA369" s="6">
        <f t="shared" si="16"/>
        <v>63.711764500000001</v>
      </c>
      <c r="AB369" s="6">
        <f t="shared" si="17"/>
        <v>50.841515000000001</v>
      </c>
      <c r="AC369" s="6">
        <f t="shared" si="18"/>
        <v>56.179468997222223</v>
      </c>
    </row>
    <row r="370" spans="2:29" x14ac:dyDescent="0.25">
      <c r="B370" s="1">
        <v>43456</v>
      </c>
      <c r="C370" s="29">
        <v>20.555555555555557</v>
      </c>
      <c r="D370" s="29">
        <v>13.333333333333334</v>
      </c>
      <c r="E370" s="29">
        <v>21.111111111111111</v>
      </c>
      <c r="F370" s="29">
        <v>21.111111111111111</v>
      </c>
      <c r="G370" s="29">
        <v>11.666666666666666</v>
      </c>
      <c r="H370" s="29">
        <v>13.333333333333334</v>
      </c>
      <c r="I370" s="29">
        <v>15</v>
      </c>
      <c r="J370" s="29">
        <v>11.666666666666666</v>
      </c>
      <c r="K370" s="30">
        <v>10</v>
      </c>
      <c r="L370" s="30">
        <v>10.555555555555555</v>
      </c>
      <c r="M370" s="30">
        <v>11.111111111111111</v>
      </c>
      <c r="N370" s="30">
        <v>7.2222222222222223</v>
      </c>
      <c r="O370" s="30">
        <v>3.8888888888888888</v>
      </c>
      <c r="P370" s="30">
        <v>7.7777777777777777</v>
      </c>
      <c r="Q370" s="30">
        <v>6.666666666666667</v>
      </c>
      <c r="R370" s="30">
        <v>2.7777777777777777</v>
      </c>
      <c r="S370" s="31">
        <v>14.029431216931215</v>
      </c>
      <c r="T370" s="31">
        <v>11.645061728395063</v>
      </c>
      <c r="U370" s="31">
        <v>14.517746913580247</v>
      </c>
      <c r="V370" s="31">
        <v>12.962962962962964</v>
      </c>
      <c r="W370" s="31">
        <v>7.8009259259259274</v>
      </c>
      <c r="X370" s="31">
        <v>10.925925925925924</v>
      </c>
      <c r="Y370" s="31">
        <v>10.949074074074074</v>
      </c>
      <c r="Z370" s="31">
        <v>6.8036265432098766</v>
      </c>
      <c r="AA370" s="6">
        <f t="shared" si="16"/>
        <v>64.252867000000009</v>
      </c>
      <c r="AB370" s="6">
        <f t="shared" si="17"/>
        <v>47.996018999999997</v>
      </c>
      <c r="AC370" s="6">
        <f t="shared" si="18"/>
        <v>54.569229822916668</v>
      </c>
    </row>
    <row r="371" spans="2:29" x14ac:dyDescent="0.25">
      <c r="B371" s="1">
        <v>43457</v>
      </c>
      <c r="C371" s="29">
        <v>18.888888888888889</v>
      </c>
      <c r="D371" s="29">
        <v>13.888888888888889</v>
      </c>
      <c r="E371" s="29">
        <v>19.444444444444443</v>
      </c>
      <c r="F371" s="29">
        <v>20.555555555555557</v>
      </c>
      <c r="G371" s="29">
        <v>12.222222222222221</v>
      </c>
      <c r="H371" s="29">
        <v>13.333333333333334</v>
      </c>
      <c r="I371" s="29">
        <v>16.111111111111111</v>
      </c>
      <c r="J371" s="29">
        <v>9.4444444444444446</v>
      </c>
      <c r="K371" s="30">
        <v>8.3333333333333339</v>
      </c>
      <c r="L371" s="30">
        <v>11.111111111111111</v>
      </c>
      <c r="M371" s="30">
        <v>11.222222222222223</v>
      </c>
      <c r="N371" s="30">
        <v>6.1111111111111107</v>
      </c>
      <c r="O371" s="30">
        <v>6.1111111111111107</v>
      </c>
      <c r="P371" s="30">
        <v>9.4444444444444446</v>
      </c>
      <c r="Q371" s="30">
        <v>7.7777777777777777</v>
      </c>
      <c r="R371" s="30">
        <v>5</v>
      </c>
      <c r="S371" s="31">
        <v>13.298611111111114</v>
      </c>
      <c r="T371" s="31">
        <v>12.314814814814815</v>
      </c>
      <c r="U371" s="31">
        <v>14.38541666666667</v>
      </c>
      <c r="V371" s="31">
        <v>12.638888888888886</v>
      </c>
      <c r="W371" s="31">
        <v>9.2592592592592577</v>
      </c>
      <c r="X371" s="31">
        <v>11.46990740740741</v>
      </c>
      <c r="Y371" s="31">
        <v>11.504629629629628</v>
      </c>
      <c r="Z371" s="31">
        <v>7.5482253086419746</v>
      </c>
      <c r="AA371" s="6">
        <f t="shared" si="16"/>
        <v>63.242281000000006</v>
      </c>
      <c r="AB371" s="6">
        <f t="shared" si="17"/>
        <v>48.017687199999997</v>
      </c>
      <c r="AC371" s="6">
        <f t="shared" si="18"/>
        <v>54.74593621319444</v>
      </c>
    </row>
    <row r="372" spans="2:29" x14ac:dyDescent="0.25">
      <c r="B372" s="1">
        <v>43458</v>
      </c>
      <c r="C372" s="29">
        <v>18.888888888888889</v>
      </c>
      <c r="D372" s="29">
        <v>14.444444444444445</v>
      </c>
      <c r="E372" s="29">
        <v>17.777777777777779</v>
      </c>
      <c r="F372" s="29">
        <v>20.555555555555557</v>
      </c>
      <c r="G372" s="29">
        <v>12.037037037037035</v>
      </c>
      <c r="H372" s="29">
        <v>15</v>
      </c>
      <c r="I372" s="29">
        <v>15</v>
      </c>
      <c r="J372" s="29">
        <v>8.8888888888888893</v>
      </c>
      <c r="K372" s="30">
        <v>11.666666666666666</v>
      </c>
      <c r="L372" s="30">
        <v>8.8888888888888893</v>
      </c>
      <c r="M372" s="30">
        <v>13.148148148148145</v>
      </c>
      <c r="N372" s="30">
        <v>6.666666666666667</v>
      </c>
      <c r="O372" s="30">
        <v>7.7777777777777777</v>
      </c>
      <c r="P372" s="30">
        <v>10.555555555555555</v>
      </c>
      <c r="Q372" s="30">
        <v>8.3333333333333339</v>
      </c>
      <c r="R372" s="30">
        <v>5.5555555555555554</v>
      </c>
      <c r="S372" s="31">
        <v>15.019290123456786</v>
      </c>
      <c r="T372" s="31">
        <v>11.689814814814815</v>
      </c>
      <c r="U372" s="31">
        <v>15.484182098765428</v>
      </c>
      <c r="V372" s="31">
        <v>12.577160493827163</v>
      </c>
      <c r="W372" s="31">
        <v>9.8379629629629619</v>
      </c>
      <c r="X372" s="31">
        <v>12.527006172839508</v>
      </c>
      <c r="Y372" s="31">
        <v>11.811342592592593</v>
      </c>
      <c r="Z372" s="31">
        <v>7.3842592592592595</v>
      </c>
      <c r="AA372" s="6">
        <f t="shared" si="16"/>
        <v>62.432557333333335</v>
      </c>
      <c r="AB372" s="6">
        <f t="shared" si="17"/>
        <v>49.554642000000001</v>
      </c>
      <c r="AC372" s="6">
        <f t="shared" si="18"/>
        <v>55.612879996527781</v>
      </c>
    </row>
    <row r="373" spans="2:29" x14ac:dyDescent="0.25">
      <c r="B373" s="1">
        <v>43459</v>
      </c>
      <c r="C373" s="29">
        <v>18.888888888888889</v>
      </c>
      <c r="D373" s="29">
        <v>13.148148148148145</v>
      </c>
      <c r="E373" s="29">
        <v>19.444444444444443</v>
      </c>
      <c r="F373" s="29">
        <v>16.666666666666668</v>
      </c>
      <c r="G373" s="29">
        <v>15</v>
      </c>
      <c r="H373" s="29">
        <v>15</v>
      </c>
      <c r="I373" s="29">
        <v>14.444444444444445</v>
      </c>
      <c r="J373" s="29">
        <v>15.555555555555555</v>
      </c>
      <c r="K373" s="30">
        <v>11.666666666666666</v>
      </c>
      <c r="L373" s="30">
        <v>6.666666666666667</v>
      </c>
      <c r="M373" s="30">
        <v>12.777777777777779</v>
      </c>
      <c r="N373" s="30">
        <v>8.3333333333333339</v>
      </c>
      <c r="O373" s="30">
        <v>5</v>
      </c>
      <c r="P373" s="30">
        <v>8.3333333333333339</v>
      </c>
      <c r="Q373" s="30">
        <v>7.7777777777777777</v>
      </c>
      <c r="R373" s="30">
        <v>4.4444444444444446</v>
      </c>
      <c r="S373" s="31">
        <v>14.976851851851855</v>
      </c>
      <c r="T373" s="31">
        <v>9.6651234567901216</v>
      </c>
      <c r="U373" s="31">
        <v>16.059027777777779</v>
      </c>
      <c r="V373" s="31">
        <v>12.673611111111109</v>
      </c>
      <c r="W373" s="31">
        <v>9.8842592592592613</v>
      </c>
      <c r="X373" s="31">
        <v>11.72453703703704</v>
      </c>
      <c r="Y373" s="31">
        <v>11.030092592592593</v>
      </c>
      <c r="Z373" s="31">
        <v>9.5293209876543195</v>
      </c>
      <c r="AA373" s="6">
        <f t="shared" si="16"/>
        <v>61.895528666666664</v>
      </c>
      <c r="AB373" s="6">
        <f t="shared" si="17"/>
        <v>48.693568999999997</v>
      </c>
      <c r="AC373" s="6">
        <f t="shared" si="18"/>
        <v>55.115570027777778</v>
      </c>
    </row>
    <row r="374" spans="2:29" x14ac:dyDescent="0.25">
      <c r="B374" s="1">
        <v>43460</v>
      </c>
      <c r="C374" s="29">
        <v>18.888888888888889</v>
      </c>
      <c r="D374" s="29">
        <v>13.333333333333334</v>
      </c>
      <c r="E374" s="29">
        <v>17.777777777777779</v>
      </c>
      <c r="F374" s="29">
        <v>17.777777777777779</v>
      </c>
      <c r="G374" s="29">
        <v>13.333333333333334</v>
      </c>
      <c r="H374" s="29">
        <v>15</v>
      </c>
      <c r="I374" s="29">
        <v>15</v>
      </c>
      <c r="J374" s="29">
        <v>15.555555555555555</v>
      </c>
      <c r="K374" s="30">
        <v>8.3333333333333339</v>
      </c>
      <c r="L374" s="30">
        <v>5</v>
      </c>
      <c r="M374" s="30">
        <v>8.3333333333333339</v>
      </c>
      <c r="N374" s="30">
        <v>6.1111111111111107</v>
      </c>
      <c r="O374" s="30">
        <v>2.7777777777777777</v>
      </c>
      <c r="P374" s="30">
        <v>8.8888888888888893</v>
      </c>
      <c r="Q374" s="30">
        <v>7.7777777777777777</v>
      </c>
      <c r="R374" s="30">
        <v>3.8888888888888888</v>
      </c>
      <c r="S374" s="31">
        <v>13.680555555555557</v>
      </c>
      <c r="T374" s="31">
        <v>8.7731481481481506</v>
      </c>
      <c r="U374" s="31">
        <v>13.03240740740741</v>
      </c>
      <c r="V374" s="31">
        <v>11.458333333333334</v>
      </c>
      <c r="W374" s="31">
        <v>7.939814814814814</v>
      </c>
      <c r="X374" s="31">
        <v>11.412037037037036</v>
      </c>
      <c r="Y374" s="31">
        <v>10.879629629629628</v>
      </c>
      <c r="Z374" s="31">
        <v>8.2870370370370363</v>
      </c>
      <c r="AA374" s="6">
        <f t="shared" si="16"/>
        <v>61.548983999999997</v>
      </c>
      <c r="AB374" s="6">
        <f t="shared" si="17"/>
        <v>44.223427000000001</v>
      </c>
      <c r="AC374" s="6">
        <f t="shared" si="18"/>
        <v>52.385359541666674</v>
      </c>
    </row>
    <row r="375" spans="2:29" x14ac:dyDescent="0.25">
      <c r="B375" s="1">
        <v>43461</v>
      </c>
      <c r="C375" s="29">
        <v>19.444444444444443</v>
      </c>
      <c r="D375" s="29">
        <v>10</v>
      </c>
      <c r="E375" s="29">
        <v>17.222222222222221</v>
      </c>
      <c r="F375" s="29">
        <v>16.666666666666668</v>
      </c>
      <c r="G375" s="29">
        <v>13.333333333333334</v>
      </c>
      <c r="H375" s="29">
        <v>14.444444444444445</v>
      </c>
      <c r="I375" s="29">
        <v>15.555555555555555</v>
      </c>
      <c r="J375" s="29">
        <v>13.888888888888889</v>
      </c>
      <c r="K375" s="30">
        <v>10</v>
      </c>
      <c r="L375" s="30">
        <v>3.75</v>
      </c>
      <c r="M375" s="30">
        <v>10</v>
      </c>
      <c r="N375" s="30">
        <v>5.5555555555555554</v>
      </c>
      <c r="O375" s="30">
        <v>2.2222222222222223</v>
      </c>
      <c r="P375" s="30">
        <v>8.8888888888888893</v>
      </c>
      <c r="Q375" s="30">
        <v>6.666666666666667</v>
      </c>
      <c r="R375" s="30">
        <v>3.3333333333333335</v>
      </c>
      <c r="S375" s="31">
        <v>13.32175925925926</v>
      </c>
      <c r="T375" s="31">
        <v>6.4756944444444438</v>
      </c>
      <c r="U375" s="31">
        <v>13.362268518518519</v>
      </c>
      <c r="V375" s="31">
        <v>11.180555555555555</v>
      </c>
      <c r="W375" s="31">
        <v>7.2453703703703711</v>
      </c>
      <c r="X375" s="31">
        <v>11.921296296296299</v>
      </c>
      <c r="Y375" s="31">
        <v>10.920138888888891</v>
      </c>
      <c r="Z375" s="31">
        <v>7.7893518518518521</v>
      </c>
      <c r="AA375" s="6">
        <f t="shared" si="16"/>
        <v>59.949992999999999</v>
      </c>
      <c r="AB375" s="6">
        <f t="shared" si="17"/>
        <v>44.478305500000005</v>
      </c>
      <c r="AC375" s="6">
        <f t="shared" si="18"/>
        <v>51.482656552083334</v>
      </c>
    </row>
    <row r="376" spans="2:29" x14ac:dyDescent="0.25">
      <c r="B376" s="1">
        <v>43462</v>
      </c>
      <c r="C376" s="29">
        <v>16.666666666666668</v>
      </c>
      <c r="D376" s="29">
        <v>11.111111111111111</v>
      </c>
      <c r="E376" s="29">
        <v>16.111111111111111</v>
      </c>
      <c r="F376" s="29">
        <v>13.333333333333334</v>
      </c>
      <c r="G376" s="29">
        <v>12.777777777777779</v>
      </c>
      <c r="H376" s="29">
        <v>13.888888888888889</v>
      </c>
      <c r="I376" s="29">
        <v>14.444444444444445</v>
      </c>
      <c r="J376" s="29">
        <v>13.888888888888889</v>
      </c>
      <c r="K376" s="30">
        <v>7.2222222222222223</v>
      </c>
      <c r="L376" s="30">
        <v>1.6666666666666667</v>
      </c>
      <c r="M376" s="30">
        <v>7.2222222222222223</v>
      </c>
      <c r="N376" s="30">
        <v>7.7777777777777777</v>
      </c>
      <c r="O376" s="30">
        <v>3.3333333333333335</v>
      </c>
      <c r="P376" s="30">
        <v>7.7777777777777777</v>
      </c>
      <c r="Q376" s="30">
        <v>5.5555555555555554</v>
      </c>
      <c r="R376" s="30">
        <v>5</v>
      </c>
      <c r="S376" s="31">
        <v>11.639660493827158</v>
      </c>
      <c r="T376" s="31">
        <v>5.9259259259259265</v>
      </c>
      <c r="U376" s="31">
        <v>11.736111111111112</v>
      </c>
      <c r="V376" s="31">
        <v>10.486111111111111</v>
      </c>
      <c r="W376" s="31">
        <v>7.1296296296296289</v>
      </c>
      <c r="X376" s="31">
        <v>11.064814814814815</v>
      </c>
      <c r="Y376" s="31">
        <v>10.277777777777777</v>
      </c>
      <c r="Z376" s="31">
        <v>9.1435185185185173</v>
      </c>
      <c r="AA376" s="6">
        <f t="shared" si="16"/>
        <v>57.621687000000001</v>
      </c>
      <c r="AB376" s="6">
        <f t="shared" si="17"/>
        <v>42.441226999999998</v>
      </c>
      <c r="AC376" s="6">
        <f t="shared" si="18"/>
        <v>49.759576027777776</v>
      </c>
    </row>
    <row r="377" spans="2:29" x14ac:dyDescent="0.25">
      <c r="B377" s="1">
        <v>43463</v>
      </c>
      <c r="C377" s="29">
        <v>16.111111111111111</v>
      </c>
      <c r="D377" s="29">
        <v>12.777777777777779</v>
      </c>
      <c r="E377" s="29">
        <v>17.777777777777779</v>
      </c>
      <c r="F377" s="29">
        <v>16.666666666666668</v>
      </c>
      <c r="G377" s="29">
        <v>12.222222222222221</v>
      </c>
      <c r="H377" s="29">
        <v>14.444444444444445</v>
      </c>
      <c r="I377" s="29">
        <v>16.111111111111111</v>
      </c>
      <c r="J377" s="29">
        <v>13.333333333333334</v>
      </c>
      <c r="K377" s="30">
        <v>4.4444444444444446</v>
      </c>
      <c r="L377" s="30">
        <v>1.6666666666666667</v>
      </c>
      <c r="M377" s="30">
        <v>4.4444444444444446</v>
      </c>
      <c r="N377" s="30">
        <v>7.7777777777777777</v>
      </c>
      <c r="O377" s="30">
        <v>1.6666666666666667</v>
      </c>
      <c r="P377" s="30">
        <v>5.5555555555555554</v>
      </c>
      <c r="Q377" s="30">
        <v>2.7777777777777777</v>
      </c>
      <c r="R377" s="30">
        <v>1.1111111111111112</v>
      </c>
      <c r="S377" s="31">
        <v>9.8649691358024683</v>
      </c>
      <c r="T377" s="31">
        <v>6.3078703703703694</v>
      </c>
      <c r="U377" s="31">
        <v>10.90277777777778</v>
      </c>
      <c r="V377" s="31">
        <v>12.476851851851853</v>
      </c>
      <c r="W377" s="31">
        <v>6.25</v>
      </c>
      <c r="X377" s="31">
        <v>9.5717592592592577</v>
      </c>
      <c r="Y377" s="31">
        <v>8.4722222222222232</v>
      </c>
      <c r="Z377" s="31">
        <v>7.4421296296296289</v>
      </c>
      <c r="AA377" s="6">
        <f t="shared" si="16"/>
        <v>60.240837000000006</v>
      </c>
      <c r="AB377" s="6">
        <f t="shared" si="17"/>
        <v>39.417318000000002</v>
      </c>
      <c r="AC377" s="6">
        <f t="shared" si="18"/>
        <v>49.114866847222217</v>
      </c>
    </row>
    <row r="378" spans="2:29" x14ac:dyDescent="0.25">
      <c r="B378" s="1">
        <v>43464</v>
      </c>
      <c r="C378" s="29">
        <v>18.333333333333332</v>
      </c>
      <c r="D378" s="29">
        <v>12.777777777777779</v>
      </c>
      <c r="E378" s="29">
        <v>16.666666666666668</v>
      </c>
      <c r="F378" s="29">
        <v>17.222222222222221</v>
      </c>
      <c r="G378" s="29">
        <v>12.777777777777779</v>
      </c>
      <c r="H378" s="29">
        <v>13.611111111111111</v>
      </c>
      <c r="I378" s="29">
        <v>14.444444444444445</v>
      </c>
      <c r="J378" s="29">
        <v>12.222222222222221</v>
      </c>
      <c r="K378" s="30">
        <v>5.5555555555555554</v>
      </c>
      <c r="L378" s="30">
        <v>1.1111111111111112</v>
      </c>
      <c r="M378" s="30">
        <v>5</v>
      </c>
      <c r="N378" s="30">
        <v>3.8888888888888888</v>
      </c>
      <c r="O378" s="30">
        <v>0.55555555555555558</v>
      </c>
      <c r="P378" s="30">
        <v>8.8888888888888893</v>
      </c>
      <c r="Q378" s="30">
        <v>3.8888888888888888</v>
      </c>
      <c r="R378" s="30">
        <v>0.55555555555555558</v>
      </c>
      <c r="S378" s="31">
        <v>11.635802469135802</v>
      </c>
      <c r="T378" s="31">
        <v>6.4699074074074074</v>
      </c>
      <c r="U378" s="31">
        <v>11.324074074074074</v>
      </c>
      <c r="V378" s="31">
        <v>10.092592592592592</v>
      </c>
      <c r="W378" s="31">
        <v>5.7793209876543221</v>
      </c>
      <c r="X378" s="31">
        <v>10.84490740740741</v>
      </c>
      <c r="Y378" s="31">
        <v>8.6574074074074066</v>
      </c>
      <c r="Z378" s="31">
        <v>6.0995370370370372</v>
      </c>
      <c r="AA378" s="6">
        <f t="shared" si="16"/>
        <v>60.142087500000002</v>
      </c>
      <c r="AB378" s="6">
        <f t="shared" si="17"/>
        <v>38.633671999999997</v>
      </c>
      <c r="AC378" s="6">
        <f t="shared" si="18"/>
        <v>48.980476661111112</v>
      </c>
    </row>
    <row r="379" spans="2:29" x14ac:dyDescent="0.25">
      <c r="B379" s="1">
        <v>43465</v>
      </c>
      <c r="C379" s="29">
        <v>17.222222222222221</v>
      </c>
      <c r="D379" s="29">
        <v>11.111111111111111</v>
      </c>
      <c r="E379" s="29">
        <v>17.777777777777779</v>
      </c>
      <c r="F379" s="29">
        <v>14.444444444444445</v>
      </c>
      <c r="G379" s="29">
        <v>12.222222222222221</v>
      </c>
      <c r="H379" s="29">
        <v>12.777777777777779</v>
      </c>
      <c r="I379" s="29">
        <v>13.333333333333334</v>
      </c>
      <c r="J379" s="29">
        <v>12.222222222222221</v>
      </c>
      <c r="K379" s="30">
        <v>7.7777777777777777</v>
      </c>
      <c r="L379" s="30">
        <v>2.7777777777777777</v>
      </c>
      <c r="M379" s="30">
        <v>7.7777777777777777</v>
      </c>
      <c r="N379" s="30">
        <v>5.5555555555555554</v>
      </c>
      <c r="O379" s="30">
        <v>2.7777777777777777</v>
      </c>
      <c r="P379" s="30">
        <v>7.2222222222222223</v>
      </c>
      <c r="Q379" s="30">
        <v>5.5555555555555554</v>
      </c>
      <c r="R379" s="30">
        <v>5.5555555555555554</v>
      </c>
      <c r="S379" s="31">
        <v>12.407407407407405</v>
      </c>
      <c r="T379" s="31">
        <v>6.130401234567902</v>
      </c>
      <c r="U379" s="31">
        <v>13.113425925925926</v>
      </c>
      <c r="V379" s="31">
        <v>9.4675925925925917</v>
      </c>
      <c r="W379" s="31">
        <v>7.3148148148148158</v>
      </c>
      <c r="X379" s="31">
        <v>10.659722222222221</v>
      </c>
      <c r="Y379" s="31">
        <v>9.398148148148147</v>
      </c>
      <c r="Z379" s="31">
        <v>8.6805555555555554</v>
      </c>
      <c r="AA379" s="6">
        <f t="shared" si="16"/>
        <v>58.496287000000002</v>
      </c>
      <c r="AB379" s="6">
        <f t="shared" si="17"/>
        <v>42.418542000000002</v>
      </c>
      <c r="AC379" s="6">
        <f t="shared" si="18"/>
        <v>50.099392784722212</v>
      </c>
    </row>
  </sheetData>
  <sortState xmlns:xlrd2="http://schemas.microsoft.com/office/spreadsheetml/2017/richdata2" ref="C3:M11">
    <sortCondition ref="K3:K11"/>
  </sortState>
  <pageMargins left="0.7" right="0.7" top="0.75" bottom="0.75" header="0.3" footer="0.3"/>
  <pageSetup orientation="portrait" verticalDpi="2"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4</vt:i4>
      </vt:variant>
    </vt:vector>
  </HeadingPairs>
  <TitlesOfParts>
    <vt:vector size="9" baseType="lpstr">
      <vt:lpstr>LOLP</vt:lpstr>
      <vt:lpstr>Calendar</vt:lpstr>
      <vt:lpstr>month-hour-daytype tables</vt:lpstr>
      <vt:lpstr>Sheet1</vt:lpstr>
      <vt:lpstr>Temperature Data</vt:lpstr>
      <vt:lpstr>start_33</vt:lpstr>
      <vt:lpstr>start_40</vt:lpstr>
      <vt:lpstr>start_50</vt:lpstr>
      <vt:lpstr>start_norps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Ryan Jones</dc:creator>
  <cp:lastModifiedBy>Ben Shapiro</cp:lastModifiedBy>
  <dcterms:created xsi:type="dcterms:W3CDTF">2015-01-30T02:06:51Z</dcterms:created>
  <dcterms:modified xsi:type="dcterms:W3CDTF">2019-06-04T02:27:54Z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{EB73BAEF-2C94-4DD0-AC99-9D67D008B0F6}</vt:lpwstr>
  </property>
</Properties>
</file>